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3.xml" ContentType="application/vnd.openxmlformats-officedocument.drawing+xml"/>
  <Override PartName="/xl/charts/chartEx1.xml" ContentType="application/vnd.ms-office.chartex+xml"/>
  <Override PartName="/xl/charts/style64.xml" ContentType="application/vnd.ms-office.chartstyle+xml"/>
  <Override PartName="/xl/charts/colors64.xml" ContentType="application/vnd.ms-office.chartcolorstyle+xml"/>
  <Override PartName="/xl/charts/chartEx2.xml" ContentType="application/vnd.ms-office.chartex+xml"/>
  <Override PartName="/xl/charts/style65.xml" ContentType="application/vnd.ms-office.chartstyle+xml"/>
  <Override PartName="/xl/charts/colors65.xml" ContentType="application/vnd.ms-office.chartcolorstyle+xml"/>
  <Override PartName="/xl/charts/chartEx3.xml" ContentType="application/vnd.ms-office.chartex+xml"/>
  <Override PartName="/xl/charts/style66.xml" ContentType="application/vnd.ms-office.chartstyle+xml"/>
  <Override PartName="/xl/charts/colors66.xml" ContentType="application/vnd.ms-office.chartcolorstyle+xml"/>
  <Override PartName="/xl/charts/chartEx4.xml" ContentType="application/vnd.ms-office.chartex+xml"/>
  <Override PartName="/xl/charts/style67.xml" ContentType="application/vnd.ms-office.chartstyle+xml"/>
  <Override PartName="/xl/charts/colors67.xml" ContentType="application/vnd.ms-office.chartcolorstyle+xml"/>
  <Override PartName="/xl/charts/chartEx5.xml" ContentType="application/vnd.ms-office.chartex+xml"/>
  <Override PartName="/xl/charts/style68.xml" ContentType="application/vnd.ms-office.chartstyle+xml"/>
  <Override PartName="/xl/charts/colors68.xml" ContentType="application/vnd.ms-office.chartcolorstyle+xml"/>
  <Override PartName="/xl/drawings/drawing4.xml" ContentType="application/vnd.openxmlformats-officedocument.drawing+xml"/>
  <Override PartName="/xl/charts/chartEx6.xml" ContentType="application/vnd.ms-office.chartex+xml"/>
  <Override PartName="/xl/charts/style69.xml" ContentType="application/vnd.ms-office.chartstyle+xml"/>
  <Override PartName="/xl/charts/colors69.xml" ContentType="application/vnd.ms-office.chartcolorstyle+xml"/>
  <Override PartName="/xl/charts/chartEx7.xml" ContentType="application/vnd.ms-office.chartex+xml"/>
  <Override PartName="/xl/charts/style70.xml" ContentType="application/vnd.ms-office.chartstyle+xml"/>
  <Override PartName="/xl/charts/colors70.xml" ContentType="application/vnd.ms-office.chartcolorstyle+xml"/>
  <Override PartName="/xl/charts/chartEx8.xml" ContentType="application/vnd.ms-office.chartex+xml"/>
  <Override PartName="/xl/charts/style71.xml" ContentType="application/vnd.ms-office.chartstyle+xml"/>
  <Override PartName="/xl/charts/colors71.xml" ContentType="application/vnd.ms-office.chartcolorstyle+xml"/>
  <Override PartName="/xl/charts/chartEx9.xml" ContentType="application/vnd.ms-office.chartex+xml"/>
  <Override PartName="/xl/charts/style72.xml" ContentType="application/vnd.ms-office.chartstyle+xml"/>
  <Override PartName="/xl/charts/colors72.xml" ContentType="application/vnd.ms-office.chartcolorstyle+xml"/>
  <Override PartName="/xl/charts/chartEx10.xml" ContentType="application/vnd.ms-office.chartex+xml"/>
  <Override PartName="/xl/charts/style73.xml" ContentType="application/vnd.ms-office.chartstyle+xml"/>
  <Override PartName="/xl/charts/colors73.xml" ContentType="application/vnd.ms-office.chartcolorstyle+xml"/>
  <Override PartName="/xl/charts/chartEx11.xml" ContentType="application/vnd.ms-office.chartex+xml"/>
  <Override PartName="/xl/charts/style74.xml" ContentType="application/vnd.ms-office.chartstyle+xml"/>
  <Override PartName="/xl/charts/colors74.xml" ContentType="application/vnd.ms-office.chartcolorstyle+xml"/>
  <Override PartName="/xl/charts/chartEx12.xml" ContentType="application/vnd.ms-office.chartex+xml"/>
  <Override PartName="/xl/charts/style75.xml" ContentType="application/vnd.ms-office.chartstyle+xml"/>
  <Override PartName="/xl/charts/colors75.xml" ContentType="application/vnd.ms-office.chartcolorstyle+xml"/>
  <Override PartName="/xl/charts/chartEx13.xml" ContentType="application/vnd.ms-office.chartex+xml"/>
  <Override PartName="/xl/charts/style76.xml" ContentType="application/vnd.ms-office.chartstyle+xml"/>
  <Override PartName="/xl/charts/colors76.xml" ContentType="application/vnd.ms-office.chartcolorstyle+xml"/>
  <Override PartName="/xl/charts/chartEx14.xml" ContentType="application/vnd.ms-office.chartex+xml"/>
  <Override PartName="/xl/charts/style77.xml" ContentType="application/vnd.ms-office.chartstyle+xml"/>
  <Override PartName="/xl/charts/colors77.xml" ContentType="application/vnd.ms-office.chartcolorstyle+xml"/>
  <Override PartName="/xl/drawings/drawing5.xml" ContentType="application/vnd.openxmlformats-officedocument.drawing+xml"/>
  <Override PartName="/xl/charts/chart64.xml" ContentType="application/vnd.openxmlformats-officedocument.drawingml.chart+xml"/>
  <Override PartName="/xl/charts/style78.xml" ContentType="application/vnd.ms-office.chartstyle+xml"/>
  <Override PartName="/xl/charts/colors78.xml" ContentType="application/vnd.ms-office.chartcolorstyle+xml"/>
  <Override PartName="/xl/charts/chart65.xml" ContentType="application/vnd.openxmlformats-officedocument.drawingml.chart+xml"/>
  <Override PartName="/xl/charts/style79.xml" ContentType="application/vnd.ms-office.chartstyle+xml"/>
  <Override PartName="/xl/charts/colors79.xml" ContentType="application/vnd.ms-office.chartcolorstyle+xml"/>
  <Override PartName="/xl/charts/chart66.xml" ContentType="application/vnd.openxmlformats-officedocument.drawingml.chart+xml"/>
  <Override PartName="/xl/charts/style80.xml" ContentType="application/vnd.ms-office.chartstyle+xml"/>
  <Override PartName="/xl/charts/colors80.xml" ContentType="application/vnd.ms-office.chartcolorstyle+xml"/>
  <Override PartName="/xl/charts/chart67.xml" ContentType="application/vnd.openxmlformats-officedocument.drawingml.chart+xml"/>
  <Override PartName="/xl/charts/style81.xml" ContentType="application/vnd.ms-office.chartstyle+xml"/>
  <Override PartName="/xl/charts/colors81.xml" ContentType="application/vnd.ms-office.chartcolorstyle+xml"/>
  <Override PartName="/xl/charts/chart68.xml" ContentType="application/vnd.openxmlformats-officedocument.drawingml.chart+xml"/>
  <Override PartName="/xl/charts/style82.xml" ContentType="application/vnd.ms-office.chartstyle+xml"/>
  <Override PartName="/xl/charts/colors82.xml" ContentType="application/vnd.ms-office.chartcolorstyle+xml"/>
  <Override PartName="/xl/charts/chart69.xml" ContentType="application/vnd.openxmlformats-officedocument.drawingml.chart+xml"/>
  <Override PartName="/xl/charts/style83.xml" ContentType="application/vnd.ms-office.chartstyle+xml"/>
  <Override PartName="/xl/charts/colors83.xml" ContentType="application/vnd.ms-office.chartcolorstyle+xml"/>
  <Override PartName="/xl/charts/chart70.xml" ContentType="application/vnd.openxmlformats-officedocument.drawingml.chart+xml"/>
  <Override PartName="/xl/charts/style84.xml" ContentType="application/vnd.ms-office.chartstyle+xml"/>
  <Override PartName="/xl/charts/colors84.xml" ContentType="application/vnd.ms-office.chartcolorstyle+xml"/>
  <Override PartName="/xl/charts/chart71.xml" ContentType="application/vnd.openxmlformats-officedocument.drawingml.chart+xml"/>
  <Override PartName="/xl/charts/style85.xml" ContentType="application/vnd.ms-office.chartstyle+xml"/>
  <Override PartName="/xl/charts/colors85.xml" ContentType="application/vnd.ms-office.chartcolorstyle+xml"/>
  <Override PartName="/xl/charts/chart72.xml" ContentType="application/vnd.openxmlformats-officedocument.drawingml.chart+xml"/>
  <Override PartName="/xl/charts/style86.xml" ContentType="application/vnd.ms-office.chartstyle+xml"/>
  <Override PartName="/xl/charts/colors86.xml" ContentType="application/vnd.ms-office.chartcolorstyle+xml"/>
  <Override PartName="/xl/charts/chart73.xml" ContentType="application/vnd.openxmlformats-officedocument.drawingml.chart+xml"/>
  <Override PartName="/xl/charts/style87.xml" ContentType="application/vnd.ms-office.chartstyle+xml"/>
  <Override PartName="/xl/charts/colors87.xml" ContentType="application/vnd.ms-office.chartcolorstyle+xml"/>
  <Override PartName="/xl/charts/chart74.xml" ContentType="application/vnd.openxmlformats-officedocument.drawingml.chart+xml"/>
  <Override PartName="/xl/charts/style88.xml" ContentType="application/vnd.ms-office.chartstyle+xml"/>
  <Override PartName="/xl/charts/colors88.xml" ContentType="application/vnd.ms-office.chartcolorstyle+xml"/>
  <Override PartName="/xl/charts/chart75.xml" ContentType="application/vnd.openxmlformats-officedocument.drawingml.chart+xml"/>
  <Override PartName="/xl/charts/style89.xml" ContentType="application/vnd.ms-office.chartstyle+xml"/>
  <Override PartName="/xl/charts/colors89.xml" ContentType="application/vnd.ms-office.chartcolorstyle+xml"/>
  <Override PartName="/xl/charts/chart76.xml" ContentType="application/vnd.openxmlformats-officedocument.drawingml.chart+xml"/>
  <Override PartName="/xl/charts/style90.xml" ContentType="application/vnd.ms-office.chartstyle+xml"/>
  <Override PartName="/xl/charts/colors90.xml" ContentType="application/vnd.ms-office.chartcolorstyle+xml"/>
  <Override PartName="/xl/charts/chart77.xml" ContentType="application/vnd.openxmlformats-officedocument.drawingml.chart+xml"/>
  <Override PartName="/xl/charts/style91.xml" ContentType="application/vnd.ms-office.chartstyle+xml"/>
  <Override PartName="/xl/charts/colors91.xml" ContentType="application/vnd.ms-office.chartcolorstyle+xml"/>
  <Override PartName="/xl/charts/chart78.xml" ContentType="application/vnd.openxmlformats-officedocument.drawingml.chart+xml"/>
  <Override PartName="/xl/charts/style92.xml" ContentType="application/vnd.ms-office.chartstyle+xml"/>
  <Override PartName="/xl/charts/colors92.xml" ContentType="application/vnd.ms-office.chartcolorstyle+xml"/>
  <Override PartName="/xl/charts/chart79.xml" ContentType="application/vnd.openxmlformats-officedocument.drawingml.chart+xml"/>
  <Override PartName="/xl/charts/style93.xml" ContentType="application/vnd.ms-office.chartstyle+xml"/>
  <Override PartName="/xl/charts/colors93.xml" ContentType="application/vnd.ms-office.chartcolorstyle+xml"/>
  <Override PartName="/xl/charts/chart80.xml" ContentType="application/vnd.openxmlformats-officedocument.drawingml.chart+xml"/>
  <Override PartName="/xl/charts/style94.xml" ContentType="application/vnd.ms-office.chartstyle+xml"/>
  <Override PartName="/xl/charts/colors94.xml" ContentType="application/vnd.ms-office.chartcolorstyle+xml"/>
  <Override PartName="/xl/charts/chart81.xml" ContentType="application/vnd.openxmlformats-officedocument.drawingml.chart+xml"/>
  <Override PartName="/xl/charts/style95.xml" ContentType="application/vnd.ms-office.chartstyle+xml"/>
  <Override PartName="/xl/charts/colors95.xml" ContentType="application/vnd.ms-office.chartcolorstyle+xml"/>
  <Override PartName="/xl/charts/chart82.xml" ContentType="application/vnd.openxmlformats-officedocument.drawingml.chart+xml"/>
  <Override PartName="/xl/charts/style96.xml" ContentType="application/vnd.ms-office.chartstyle+xml"/>
  <Override PartName="/xl/charts/colors96.xml" ContentType="application/vnd.ms-office.chartcolorstyle+xml"/>
  <Override PartName="/xl/charts/chart83.xml" ContentType="application/vnd.openxmlformats-officedocument.drawingml.chart+xml"/>
  <Override PartName="/xl/charts/style97.xml" ContentType="application/vnd.ms-office.chartstyle+xml"/>
  <Override PartName="/xl/charts/colors97.xml" ContentType="application/vnd.ms-office.chartcolorstyle+xml"/>
  <Override PartName="/xl/charts/chart84.xml" ContentType="application/vnd.openxmlformats-officedocument.drawingml.chart+xml"/>
  <Override PartName="/xl/charts/style98.xml" ContentType="application/vnd.ms-office.chartstyle+xml"/>
  <Override PartName="/xl/charts/colors98.xml" ContentType="application/vnd.ms-office.chartcolorstyle+xml"/>
  <Override PartName="/xl/charts/chart85.xml" ContentType="application/vnd.openxmlformats-officedocument.drawingml.chart+xml"/>
  <Override PartName="/xl/charts/style99.xml" ContentType="application/vnd.ms-office.chartstyle+xml"/>
  <Override PartName="/xl/charts/colors99.xml" ContentType="application/vnd.ms-office.chartcolorstyle+xml"/>
  <Override PartName="/xl/charts/chart86.xml" ContentType="application/vnd.openxmlformats-officedocument.drawingml.chart+xml"/>
  <Override PartName="/xl/charts/style100.xml" ContentType="application/vnd.ms-office.chartstyle+xml"/>
  <Override PartName="/xl/charts/colors100.xml" ContentType="application/vnd.ms-office.chartcolorstyle+xml"/>
  <Override PartName="/xl/charts/chart87.xml" ContentType="application/vnd.openxmlformats-officedocument.drawingml.chart+xml"/>
  <Override PartName="/xl/charts/style101.xml" ContentType="application/vnd.ms-office.chartstyle+xml"/>
  <Override PartName="/xl/charts/colors101.xml" ContentType="application/vnd.ms-office.chartcolorstyle+xml"/>
  <Override PartName="/xl/charts/chart88.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6.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style103.xml" ContentType="application/vnd.ms-office.chartstyle+xml"/>
  <Override PartName="/xl/charts/colors103.xml" ContentType="application/vnd.ms-office.chartcolorstyle+xml"/>
  <Override PartName="/xl/charts/chart95.xml" ContentType="application/vnd.openxmlformats-officedocument.drawingml.chart+xml"/>
  <Override PartName="/xl/drawings/drawing7.xml" ContentType="application/vnd.openxmlformats-officedocument.drawing+xml"/>
  <Override PartName="/xl/charts/chart96.xml" ContentType="application/vnd.openxmlformats-officedocument.drawingml.chart+xml"/>
  <Override PartName="/xl/charts/style104.xml" ContentType="application/vnd.ms-office.chartstyle+xml"/>
  <Override PartName="/xl/charts/colors104.xml" ContentType="application/vnd.ms-office.chartcolorstyle+xml"/>
  <Override PartName="/xl/charts/chart97.xml" ContentType="application/vnd.openxmlformats-officedocument.drawingml.chart+xml"/>
  <Override PartName="/xl/charts/style105.xml" ContentType="application/vnd.ms-office.chartstyle+xml"/>
  <Override PartName="/xl/charts/colors105.xml" ContentType="application/vnd.ms-office.chartcolorstyle+xml"/>
  <Override PartName="/xl/charts/chart98.xml" ContentType="application/vnd.openxmlformats-officedocument.drawingml.chart+xml"/>
  <Override PartName="/xl/charts/style106.xml" ContentType="application/vnd.ms-office.chartstyle+xml"/>
  <Override PartName="/xl/charts/colors106.xml" ContentType="application/vnd.ms-office.chartcolorstyle+xml"/>
  <Override PartName="/xl/charts/chart99.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0.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1.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8.xml" ContentType="application/vnd.openxmlformats-officedocument.drawing+xml"/>
  <Override PartName="/xl/charts/chart102.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03.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04.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05.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06.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9.xml" ContentType="application/vnd.openxmlformats-officedocument.drawing+xml"/>
  <Override PartName="/xl/charts/chart107.xml" ContentType="application/vnd.openxmlformats-officedocument.drawingml.chart+xml"/>
  <Override PartName="/xl/charts/style115.xml" ContentType="application/vnd.ms-office.chartstyle+xml"/>
  <Override PartName="/xl/charts/colors115.xml" ContentType="application/vnd.ms-office.chartcolorstyle+xml"/>
  <Override PartName="/xl/drawings/drawing10.xml" ContentType="application/vnd.openxmlformats-officedocument.drawing+xml"/>
  <Override PartName="/xl/charts/chart108.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11.xml" ContentType="application/vnd.openxmlformats-officedocument.drawing+xml"/>
  <Override PartName="/xl/charts/chart109.xml" ContentType="application/vnd.openxmlformats-officedocument.drawingml.chart+xml"/>
  <Override PartName="/xl/charts/style117.xml" ContentType="application/vnd.ms-office.chartstyle+xml"/>
  <Override PartName="/xl/charts/colors117.xml" ContentType="application/vnd.ms-office.chartcolorstyle+xml"/>
  <Override PartName="/xl/drawings/drawing12.xml" ContentType="application/vnd.openxmlformats-officedocument.drawing+xml"/>
  <Override PartName="/xl/charts/chart110.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13.xml" ContentType="application/vnd.openxmlformats-officedocument.drawing+xml"/>
  <Override PartName="/xl/charts/chart111.xml" ContentType="application/vnd.openxmlformats-officedocument.drawingml.chart+xml"/>
  <Override PartName="/xl/charts/style119.xml" ContentType="application/vnd.ms-office.chartstyle+xml"/>
  <Override PartName="/xl/charts/colors1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DieseArbeitsmappe" defaultThemeVersion="164011"/>
  <bookViews>
    <workbookView xWindow="0" yWindow="0" windowWidth="15270" windowHeight="8780" firstSheet="34" activeTab="35"/>
  </bookViews>
  <sheets>
    <sheet name="FLEX free" sheetId="5" r:id="rId1"/>
    <sheet name="FLEX EARS" sheetId="6" r:id="rId2"/>
    <sheet name="FLEX MASTER" sheetId="7" r:id="rId3"/>
    <sheet name="FLEX advEARS" sheetId="8" r:id="rId4"/>
    <sheet name="FLEX boilerplates" sheetId="9" r:id="rId5"/>
    <sheet name="FLEX boilerplates (DODT)" sheetId="10" r:id="rId6"/>
    <sheet name="FLEX SPIDER" sheetId="23" r:id="rId7"/>
    <sheet name="ECSS_E60-30 free" sheetId="16" r:id="rId8"/>
    <sheet name="ECSS_E60-30 EARS" sheetId="15" r:id="rId9"/>
    <sheet name="ECSS_E60-30 MASTER" sheetId="14" r:id="rId10"/>
    <sheet name="ECSS_E60-30 advEARS" sheetId="13" r:id="rId11"/>
    <sheet name="ECSS_E60-30 boilerplates" sheetId="12" r:id="rId12"/>
    <sheet name="ECSS_E60-30 boilerplates (DODT)" sheetId="11" r:id="rId13"/>
    <sheet name="ECSS_E60-30 SPIDER" sheetId="24" r:id="rId14"/>
    <sheet name="CS_E 50 free" sheetId="17" r:id="rId15"/>
    <sheet name="CS_E 50 EARS" sheetId="18" r:id="rId16"/>
    <sheet name="CS_E 50 MASTER" sheetId="19" r:id="rId17"/>
    <sheet name="CS_E 50 advEARS" sheetId="20" r:id="rId18"/>
    <sheet name="CS_E 50 boilerplates" sheetId="21" r:id="rId19"/>
    <sheet name="CS_E 50 boilerplates (DODT)" sheetId="22" r:id="rId20"/>
    <sheet name="CS_E 50 SPIDER" sheetId="25" r:id="rId21"/>
    <sheet name="TSS free" sheetId="27" r:id="rId22"/>
    <sheet name="TSS EARS" sheetId="28" r:id="rId23"/>
    <sheet name="TSS MASTER" sheetId="29" r:id="rId24"/>
    <sheet name="TSS advEARS" sheetId="30" r:id="rId25"/>
    <sheet name="TSS boilerplates" sheetId="31" r:id="rId26"/>
    <sheet name="TSS boilerplates (DODT)" sheetId="32" r:id="rId27"/>
    <sheet name="TSS SPIDER" sheetId="33" r:id="rId28"/>
    <sheet name="EVS free" sheetId="34" r:id="rId29"/>
    <sheet name="EVS EARS" sheetId="35" r:id="rId30"/>
    <sheet name="EVS MASTER" sheetId="36" r:id="rId31"/>
    <sheet name="EVS advEARS" sheetId="37" r:id="rId32"/>
    <sheet name="EVS boilerplates" sheetId="38" r:id="rId33"/>
    <sheet name="EVS boilerplates (DODT)" sheetId="39" r:id="rId34"/>
    <sheet name="EVS SPIDER" sheetId="40" r:id="rId35"/>
    <sheet name="Summary" sheetId="2" r:id="rId36"/>
    <sheet name="radar charts" sheetId="65" r:id="rId37"/>
    <sheet name="Reading box plots" sheetId="4" r:id="rId38"/>
    <sheet name="Quality box plots" sheetId="59" r:id="rId39"/>
    <sheet name="Spearman Correl" sheetId="64" r:id="rId40"/>
    <sheet name="Pearson Correl" sheetId="63" r:id="rId41"/>
    <sheet name="Readability bar charts indiv" sheetId="57" r:id="rId42"/>
    <sheet name="Readability bar charts all" sheetId="53" r:id="rId43"/>
    <sheet name="Quality Line charts" sheetId="49" r:id="rId44"/>
    <sheet name="Quality bar chart" sheetId="47" r:id="rId45"/>
    <sheet name="FLEX bar chart" sheetId="42" r:id="rId46"/>
    <sheet name="CS_E 50 bar chart" sheetId="43" r:id="rId47"/>
    <sheet name="ECSS_E60-30 bar chart" sheetId="44" r:id="rId48"/>
    <sheet name="TSS bar chart" sheetId="45" r:id="rId49"/>
    <sheet name="EVS bar chart" sheetId="46" r:id="rId50"/>
    <sheet name="empty sheet" sheetId="66" r:id="rId51"/>
  </sheets>
  <externalReferences>
    <externalReference r:id="rId52"/>
  </externalReferences>
  <definedNames>
    <definedName name="_xlnm._FilterDatabase" localSheetId="35" hidden="1">Summary!$B$2:$CC$32</definedName>
    <definedName name="_xlchart.v1.0" hidden="1">'Reading box plots'!$D$1</definedName>
    <definedName name="_xlchart.v1.1" hidden="1">'Reading box plots'!$D$2:$D$79</definedName>
    <definedName name="_xlchart.v1.10" hidden="1">'Reading box plots'!$D$1</definedName>
    <definedName name="_xlchart.v1.100" hidden="1">Summary!$O$6:$AX$6</definedName>
    <definedName name="_xlchart.v1.101" hidden="1">Summary!$O$7:$AX$7</definedName>
    <definedName name="_xlchart.v1.102" hidden="1">Summary!$O$8:$AX$8</definedName>
    <definedName name="_xlchart.v1.103" hidden="1">'Quality box plots'!$A$10</definedName>
    <definedName name="_xlchart.v1.104" hidden="1">'Quality box plots'!$A$11</definedName>
    <definedName name="_xlchart.v1.105" hidden="1">'Quality box plots'!$A$12</definedName>
    <definedName name="_xlchart.v1.106" hidden="1">'Quality box plots'!$A$13</definedName>
    <definedName name="_xlchart.v1.107" hidden="1">'Quality box plots'!$A$8</definedName>
    <definedName name="_xlchart.v1.108" hidden="1">'Quality box plots'!$A$9</definedName>
    <definedName name="_xlchart.v1.109" hidden="1">Summary!$O$10:$AX$10</definedName>
    <definedName name="_xlchart.v1.11" hidden="1">'Reading box plots'!$D$2:$D$91</definedName>
    <definedName name="_xlchart.v1.110" hidden="1">Summary!$O$11:$AX$11</definedName>
    <definedName name="_xlchart.v1.111" hidden="1">Summary!$O$12:$AX$12</definedName>
    <definedName name="_xlchart.v1.112" hidden="1">Summary!$O$13:$AX$13</definedName>
    <definedName name="_xlchart.v1.113" hidden="1">Summary!$O$14:$AX$14</definedName>
    <definedName name="_xlchart.v1.114" hidden="1">Summary!$O$9:$AX$9</definedName>
    <definedName name="_xlchart.v1.115" hidden="1">'Quality box plots'!$A$10</definedName>
    <definedName name="_xlchart.v1.116" hidden="1">'Quality box plots'!$A$11</definedName>
    <definedName name="_xlchart.v1.117" hidden="1">'Quality box plots'!$A$12</definedName>
    <definedName name="_xlchart.v1.118" hidden="1">'Quality box plots'!$A$13</definedName>
    <definedName name="_xlchart.v1.119" hidden="1">'Quality box plots'!$A$8</definedName>
    <definedName name="_xlchart.v1.12" hidden="1">'Reading box plots'!$E$1</definedName>
    <definedName name="_xlchart.v1.120" hidden="1">'Quality box plots'!$A$9</definedName>
    <definedName name="_xlchart.v1.121" hidden="1">Summary!$O$21:$AX$21</definedName>
    <definedName name="_xlchart.v1.122" hidden="1">Summary!$O$22:$AX$22</definedName>
    <definedName name="_xlchart.v1.123" hidden="1">Summary!$O$23:$AX$23</definedName>
    <definedName name="_xlchart.v1.124" hidden="1">Summary!$O$24:$AX$24</definedName>
    <definedName name="_xlchart.v1.125" hidden="1">Summary!$O$25:$AX$25</definedName>
    <definedName name="_xlchart.v1.126" hidden="1">Summary!$O$26:$AX$26</definedName>
    <definedName name="_xlchart.v1.127" hidden="1">'Quality box plots'!$A$10</definedName>
    <definedName name="_xlchart.v1.128" hidden="1">'Quality box plots'!$A$11</definedName>
    <definedName name="_xlchart.v1.129" hidden="1">'Quality box plots'!$A$12</definedName>
    <definedName name="_xlchart.v1.13" hidden="1">'Reading box plots'!$E$2:$E$91</definedName>
    <definedName name="_xlchart.v1.130" hidden="1">'Quality box plots'!$A$13</definedName>
    <definedName name="_xlchart.v1.131" hidden="1">'Quality box plots'!$A$8</definedName>
    <definedName name="_xlchart.v1.132" hidden="1">'Quality box plots'!$A$9</definedName>
    <definedName name="_xlchart.v1.133" hidden="1">Summary!$O$15:$AX$15</definedName>
    <definedName name="_xlchart.v1.134" hidden="1">Summary!$O$16:$AX$16</definedName>
    <definedName name="_xlchart.v1.135" hidden="1">Summary!$O$17:$AX$17</definedName>
    <definedName name="_xlchart.v1.136" hidden="1">Summary!$O$18:$AX$18</definedName>
    <definedName name="_xlchart.v1.137" hidden="1">Summary!$O$19:$AX$19</definedName>
    <definedName name="_xlchart.v1.138" hidden="1">Summary!$O$20:$AX$20</definedName>
    <definedName name="_xlchart.v1.139" hidden="1">'Quality box plots'!$A$10</definedName>
    <definedName name="_xlchart.v1.14" hidden="1">'Reading box plots'!$F$1</definedName>
    <definedName name="_xlchart.v1.140" hidden="1">'Quality box plots'!$A$11</definedName>
    <definedName name="_xlchart.v1.141" hidden="1">'Quality box plots'!$A$12</definedName>
    <definedName name="_xlchart.v1.142" hidden="1">'Quality box plots'!$A$13</definedName>
    <definedName name="_xlchart.v1.143" hidden="1">'Quality box plots'!$A$8</definedName>
    <definedName name="_xlchart.v1.144" hidden="1">'Quality box plots'!$A$9</definedName>
    <definedName name="_xlchart.v1.145" hidden="1">Summary!$O$27:$AX$27</definedName>
    <definedName name="_xlchart.v1.146" hidden="1">Summary!$O$28:$AX$28</definedName>
    <definedName name="_xlchart.v1.147" hidden="1">Summary!$O$29:$AX$29</definedName>
    <definedName name="_xlchart.v1.148" hidden="1">Summary!$O$30:$AX$30</definedName>
    <definedName name="_xlchart.v1.149" hidden="1">Summary!$O$31:$AX$31</definedName>
    <definedName name="_xlchart.v1.15" hidden="1">'Reading box plots'!$F$2:$F$91</definedName>
    <definedName name="_xlchart.v1.150" hidden="1">Summary!$O$32:$AX$32</definedName>
    <definedName name="_xlchart.v1.16" hidden="1">'Reading box plots'!$G$1</definedName>
    <definedName name="_xlchart.v1.17" hidden="1">'Reading box plots'!$G$2:$G$91</definedName>
    <definedName name="_xlchart.v1.18" hidden="1">'Reading box plots'!$H$1</definedName>
    <definedName name="_xlchart.v1.19" hidden="1">'Reading box plots'!$H$2:$H$91</definedName>
    <definedName name="_xlchart.v1.2" hidden="1">'Reading box plots'!$E$1</definedName>
    <definedName name="_xlchart.v1.20" hidden="1">'Reading box plots'!$J$1</definedName>
    <definedName name="_xlchart.v1.21" hidden="1">'Reading box plots'!$J$2:$J$66</definedName>
    <definedName name="_xlchart.v1.22" hidden="1">'Reading box plots'!$K$1</definedName>
    <definedName name="_xlchart.v1.23" hidden="1">'Reading box plots'!$K$2:$K$66</definedName>
    <definedName name="_xlchart.v1.24" hidden="1">'Reading box plots'!$L$1</definedName>
    <definedName name="_xlchart.v1.25" hidden="1">'Reading box plots'!$L$2:$L$66</definedName>
    <definedName name="_xlchart.v1.26" hidden="1">'Reading box plots'!$M$1</definedName>
    <definedName name="_xlchart.v1.27" hidden="1">'Reading box plots'!$M$2:$M$66</definedName>
    <definedName name="_xlchart.v1.28" hidden="1">'Reading box plots'!$N$1</definedName>
    <definedName name="_xlchart.v1.29" hidden="1">'Reading box plots'!$N$2:$N$66</definedName>
    <definedName name="_xlchart.v1.3" hidden="1">'Reading box plots'!$E$2:$E$79</definedName>
    <definedName name="_xlchart.v1.30" hidden="1">'Reading box plots'!$O$1</definedName>
    <definedName name="_xlchart.v1.31" hidden="1">'Reading box plots'!$O$2:$O$66</definedName>
    <definedName name="_xlchart.v1.32" hidden="1">'Reading box plots'!$J$1</definedName>
    <definedName name="_xlchart.v1.33" hidden="1">'Reading box plots'!$J$2:$J$76</definedName>
    <definedName name="_xlchart.v1.34" hidden="1">'Reading box plots'!$K$1</definedName>
    <definedName name="_xlchart.v1.35" hidden="1">'Reading box plots'!$K$2:$K$76</definedName>
    <definedName name="_xlchart.v1.36" hidden="1">'Reading box plots'!$L$1</definedName>
    <definedName name="_xlchart.v1.37" hidden="1">'Reading box plots'!$L$2:$L$76</definedName>
    <definedName name="_xlchart.v1.38" hidden="1">'Reading box plots'!$M$1</definedName>
    <definedName name="_xlchart.v1.39" hidden="1">'Reading box plots'!$M$2:$M$76</definedName>
    <definedName name="_xlchart.v1.4" hidden="1">'Reading box plots'!$F$1</definedName>
    <definedName name="_xlchart.v1.40" hidden="1">'Reading box plots'!$N$1</definedName>
    <definedName name="_xlchart.v1.41" hidden="1">'Reading box plots'!$N$2:$N$76</definedName>
    <definedName name="_xlchart.v1.42" hidden="1">'Reading box plots'!$O$1</definedName>
    <definedName name="_xlchart.v1.43" hidden="1">'Reading box plots'!$O$2:$O$76</definedName>
    <definedName name="_xlchart.v1.44" hidden="1">Summary!$B$15</definedName>
    <definedName name="_xlchart.v1.45" hidden="1">Summary!$B$21</definedName>
    <definedName name="_xlchart.v1.46" hidden="1">Summary!$B$27</definedName>
    <definedName name="_xlchart.v1.47" hidden="1">Summary!$B$3</definedName>
    <definedName name="_xlchart.v1.48" hidden="1">Summary!$B$9</definedName>
    <definedName name="_xlchart.v1.49" hidden="1">'Quality box plots'!$A$1</definedName>
    <definedName name="_xlchart.v1.5" hidden="1">'Reading box plots'!$F$2:$F$79</definedName>
    <definedName name="_xlchart.v1.50" hidden="1">'Quality box plots'!$A$2</definedName>
    <definedName name="_xlchart.v1.51" hidden="1">'Quality box plots'!$A$3</definedName>
    <definedName name="_xlchart.v1.52" hidden="1">'Quality box plots'!$A$4</definedName>
    <definedName name="_xlchart.v1.53" hidden="1">'Quality box plots'!$A$5</definedName>
    <definedName name="_xlchart.v1.54" hidden="1">'Quality box plots'!$B$1:$HI$1</definedName>
    <definedName name="_xlchart.v1.55" hidden="1">'Quality box plots'!$B$2:$HI$2</definedName>
    <definedName name="_xlchart.v1.56" hidden="1">'Quality box plots'!$B$3:$HI$3</definedName>
    <definedName name="_xlchart.v1.57" hidden="1">'Quality box plots'!$B$4:$HI$4</definedName>
    <definedName name="_xlchart.v1.58" hidden="1">'Quality box plots'!$B$5:$HI$5</definedName>
    <definedName name="_xlchart.v1.59" hidden="1">'Quality box plots'!$A$10</definedName>
    <definedName name="_xlchart.v1.6" hidden="1">'Reading box plots'!$G$1</definedName>
    <definedName name="_xlchart.v1.60" hidden="1">'Quality box plots'!$A$11</definedName>
    <definedName name="_xlchart.v1.61" hidden="1">'Quality box plots'!$A$12</definedName>
    <definedName name="_xlchart.v1.62" hidden="1">'Quality box plots'!$A$13</definedName>
    <definedName name="_xlchart.v1.63" hidden="1">'Quality box plots'!$A$8</definedName>
    <definedName name="_xlchart.v1.64" hidden="1">'Quality box plots'!$A$9</definedName>
    <definedName name="_xlchart.v1.65" hidden="1">'Quality box plots'!$B$10:$FY$10</definedName>
    <definedName name="_xlchart.v1.66" hidden="1">'Quality box plots'!$B$11:$FY$11</definedName>
    <definedName name="_xlchart.v1.67" hidden="1">'Quality box plots'!$B$12:$FY$12</definedName>
    <definedName name="_xlchart.v1.68" hidden="1">'Quality box plots'!$B$13:$FY$13</definedName>
    <definedName name="_xlchart.v1.69" hidden="1">'Quality box plots'!$B$8:$FY$8</definedName>
    <definedName name="_xlchart.v1.7" hidden="1">'Reading box plots'!$G$2:$G$79</definedName>
    <definedName name="_xlchart.v1.70" hidden="1">'Quality box plots'!$B$9:$FY$9</definedName>
    <definedName name="_xlchart.v1.71" hidden="1">'Quality box plots'!$A$1</definedName>
    <definedName name="_xlchart.v1.72" hidden="1">'Quality box plots'!$A$2</definedName>
    <definedName name="_xlchart.v1.73" hidden="1">'Quality box plots'!$A$3</definedName>
    <definedName name="_xlchart.v1.74" hidden="1">'Quality box plots'!$A$4</definedName>
    <definedName name="_xlchart.v1.75" hidden="1">'Quality box plots'!$A$5</definedName>
    <definedName name="_xlchart.v1.76" hidden="1">'Quality box plots'!$AL$1:$HI$1</definedName>
    <definedName name="_xlchart.v1.77" hidden="1">'Quality box plots'!$AL$2:$HI$2</definedName>
    <definedName name="_xlchart.v1.78" hidden="1">'Quality box plots'!$AL$3:$HI$3</definedName>
    <definedName name="_xlchart.v1.79" hidden="1">'Quality box plots'!$AL$4:$HI$4</definedName>
    <definedName name="_xlchart.v1.8" hidden="1">'Reading box plots'!$H$1</definedName>
    <definedName name="_xlchart.v1.80" hidden="1">'Quality box plots'!$AL$5:$HI$5</definedName>
    <definedName name="_xlchart.v1.81" hidden="1">Summary!$B$15</definedName>
    <definedName name="_xlchart.v1.82" hidden="1">Summary!$B$21</definedName>
    <definedName name="_xlchart.v1.83" hidden="1">Summary!$B$27</definedName>
    <definedName name="_xlchart.v1.84" hidden="1">Summary!$B$3</definedName>
    <definedName name="_xlchart.v1.85" hidden="1">Summary!$B$9</definedName>
    <definedName name="_xlchart.v1.86" hidden="1">Summary!$O$15:$AX$15</definedName>
    <definedName name="_xlchart.v1.87" hidden="1">Summary!$O$21:$AX$21</definedName>
    <definedName name="_xlchart.v1.88" hidden="1">Summary!$O$27:$AX$27</definedName>
    <definedName name="_xlchart.v1.89" hidden="1">Summary!$O$3:$AX$3</definedName>
    <definedName name="_xlchart.v1.9" hidden="1">'Reading box plots'!$H$2:$H$79</definedName>
    <definedName name="_xlchart.v1.90" hidden="1">Summary!$O$9:$AX$9</definedName>
    <definedName name="_xlchart.v1.91" hidden="1">'Quality box plots'!$A$10</definedName>
    <definedName name="_xlchart.v1.92" hidden="1">'Quality box plots'!$A$11</definedName>
    <definedName name="_xlchart.v1.93" hidden="1">'Quality box plots'!$A$12</definedName>
    <definedName name="_xlchart.v1.94" hidden="1">'Quality box plots'!$A$13</definedName>
    <definedName name="_xlchart.v1.95" hidden="1">'Quality box plots'!$A$8</definedName>
    <definedName name="_xlchart.v1.96" hidden="1">'Quality box plots'!$A$9</definedName>
    <definedName name="_xlchart.v1.97" hidden="1">Summary!$O$3:$AX$3</definedName>
    <definedName name="_xlchart.v1.98" hidden="1">Summary!$O$4:$AX$4</definedName>
    <definedName name="_xlchart.v1.99" hidden="1">Summary!$O$5:$AX$5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2" i="66" l="1"/>
  <c r="AS7" i="66"/>
  <c r="AS8" i="66"/>
  <c r="AS9" i="66"/>
  <c r="AS10" i="66"/>
  <c r="AS11" i="66"/>
  <c r="AS12" i="66"/>
  <c r="AS13" i="66"/>
  <c r="AS14" i="66"/>
  <c r="AS15" i="66"/>
  <c r="AS16" i="66"/>
  <c r="AS17" i="66"/>
  <c r="AS18" i="66"/>
  <c r="AS19" i="66"/>
  <c r="AS20" i="66"/>
  <c r="AS21" i="66"/>
  <c r="AS22" i="66"/>
  <c r="AS23" i="66"/>
  <c r="AS24" i="66"/>
  <c r="AS25" i="66"/>
  <c r="AS26" i="66"/>
  <c r="AS27" i="66"/>
  <c r="AS28" i="66"/>
  <c r="AS29" i="66"/>
  <c r="AS30" i="66"/>
  <c r="AS31" i="66"/>
  <c r="AS32" i="66"/>
  <c r="AS33" i="66"/>
  <c r="AS34" i="66"/>
  <c r="AS35" i="66"/>
  <c r="AS36" i="66"/>
  <c r="AS37" i="66"/>
  <c r="AS38" i="66"/>
  <c r="AS39" i="66"/>
  <c r="AS40" i="66"/>
  <c r="AS41" i="66"/>
  <c r="AS42" i="66"/>
  <c r="AS43" i="66"/>
  <c r="AS44" i="66"/>
  <c r="AS45" i="66"/>
  <c r="AS46" i="66"/>
  <c r="AS47" i="66"/>
  <c r="AS48" i="66"/>
  <c r="AS49" i="66"/>
  <c r="AS50" i="66"/>
  <c r="AS51" i="66"/>
  <c r="AS52" i="66"/>
  <c r="AS53" i="66"/>
  <c r="AS54" i="66"/>
  <c r="AS55" i="66"/>
  <c r="AS56" i="66"/>
  <c r="AS57" i="66"/>
  <c r="AS58" i="66"/>
  <c r="AS59" i="66"/>
  <c r="AS60" i="66"/>
  <c r="AS61" i="66"/>
  <c r="AS62" i="66"/>
  <c r="AS63" i="66"/>
  <c r="AS64" i="66"/>
  <c r="AS65" i="66"/>
  <c r="AS66" i="66"/>
  <c r="AS67" i="66"/>
  <c r="AS68" i="66"/>
  <c r="AS69" i="66"/>
  <c r="AS70" i="66"/>
  <c r="AS71" i="66"/>
  <c r="AS72" i="66"/>
  <c r="AS73" i="66"/>
  <c r="AS74" i="66"/>
  <c r="AS75" i="66"/>
  <c r="AS76" i="66"/>
  <c r="AS77" i="66"/>
  <c r="AS78" i="66"/>
  <c r="AS79" i="66"/>
  <c r="AS80" i="66"/>
  <c r="AS81" i="66"/>
  <c r="AS82" i="66"/>
  <c r="AS83" i="66"/>
  <c r="AS84" i="66"/>
  <c r="AS85" i="66"/>
  <c r="AS86" i="66"/>
  <c r="AS87" i="66"/>
  <c r="AS88" i="66"/>
  <c r="AS89" i="66"/>
  <c r="AS90" i="66"/>
  <c r="AS91" i="66"/>
  <c r="AS92" i="66"/>
  <c r="AS93" i="66"/>
  <c r="AS94" i="66"/>
  <c r="AS95" i="66"/>
  <c r="AS96" i="66"/>
  <c r="AS97" i="66"/>
  <c r="AS98" i="66"/>
  <c r="AS99" i="66"/>
  <c r="AS100" i="66"/>
  <c r="AS101" i="66"/>
  <c r="AS102" i="66"/>
  <c r="AS103" i="66"/>
  <c r="AS104" i="66"/>
  <c r="AS105" i="66"/>
  <c r="AS106" i="66"/>
  <c r="AS107" i="66"/>
  <c r="AS108" i="66"/>
  <c r="AS109" i="66"/>
  <c r="AS110" i="66"/>
  <c r="AS111" i="66"/>
  <c r="AS112" i="66"/>
  <c r="AS113" i="66"/>
  <c r="AS114" i="66"/>
  <c r="AS115" i="66"/>
  <c r="AS116" i="66"/>
  <c r="AS117" i="66"/>
  <c r="AS118" i="66"/>
  <c r="AS119" i="66"/>
  <c r="AS120" i="66"/>
  <c r="AS121" i="66"/>
  <c r="AS122" i="66"/>
  <c r="AS123" i="66"/>
  <c r="AS124" i="66"/>
  <c r="AS125" i="66"/>
  <c r="AS126" i="66"/>
  <c r="AS6" i="66"/>
  <c r="AI7" i="66"/>
  <c r="AI8" i="66"/>
  <c r="AI9" i="66"/>
  <c r="AI10" i="66"/>
  <c r="AI11" i="66"/>
  <c r="AI12" i="66"/>
  <c r="AI13" i="66"/>
  <c r="AI14" i="66"/>
  <c r="AI15" i="66"/>
  <c r="AI16" i="66"/>
  <c r="AI17" i="66"/>
  <c r="AI18" i="66"/>
  <c r="AI19" i="66"/>
  <c r="AI20" i="66"/>
  <c r="AI21" i="66"/>
  <c r="AI22" i="66"/>
  <c r="AI23" i="66"/>
  <c r="AI24" i="66"/>
  <c r="AI25" i="66"/>
  <c r="AI26" i="66"/>
  <c r="AI27" i="66"/>
  <c r="AI28" i="66"/>
  <c r="AI29" i="66"/>
  <c r="AI30" i="66"/>
  <c r="AI31" i="66"/>
  <c r="AI32" i="66"/>
  <c r="AI33" i="66"/>
  <c r="AI34" i="66"/>
  <c r="AI35" i="66"/>
  <c r="AI36" i="66"/>
  <c r="AI37" i="66"/>
  <c r="AI38" i="66"/>
  <c r="AI39" i="66"/>
  <c r="AI40" i="66"/>
  <c r="AI41" i="66"/>
  <c r="AI42" i="66"/>
  <c r="AI43" i="66"/>
  <c r="AI44" i="66"/>
  <c r="AI45" i="66"/>
  <c r="AI46" i="66"/>
  <c r="AI47" i="66"/>
  <c r="AI48" i="66"/>
  <c r="AI49" i="66"/>
  <c r="AI50" i="66"/>
  <c r="AI51" i="66"/>
  <c r="AI52" i="66"/>
  <c r="AI53" i="66"/>
  <c r="AI54" i="66"/>
  <c r="AI55" i="66"/>
  <c r="AI56" i="66"/>
  <c r="AI57" i="66"/>
  <c r="AI58" i="66"/>
  <c r="AI59" i="66"/>
  <c r="AI60" i="66"/>
  <c r="AI61" i="66"/>
  <c r="AI62" i="66"/>
  <c r="AI63" i="66"/>
  <c r="AI64" i="66"/>
  <c r="AI65" i="66"/>
  <c r="AI66" i="66"/>
  <c r="AI67" i="66"/>
  <c r="AI68" i="66"/>
  <c r="AI69" i="66"/>
  <c r="AI70" i="66"/>
  <c r="AI71" i="66"/>
  <c r="AI72" i="66"/>
  <c r="AI73" i="66"/>
  <c r="AI74" i="66"/>
  <c r="AI75" i="66"/>
  <c r="AI76" i="66"/>
  <c r="AI77" i="66"/>
  <c r="AI78" i="66"/>
  <c r="AI79" i="66"/>
  <c r="AI80" i="66"/>
  <c r="AI81" i="66"/>
  <c r="AI82" i="66"/>
  <c r="AI83" i="66"/>
  <c r="AI84" i="66"/>
  <c r="AI85" i="66"/>
  <c r="AI86" i="66"/>
  <c r="AI87" i="66"/>
  <c r="AI88" i="66"/>
  <c r="AI89" i="66"/>
  <c r="AI90" i="66"/>
  <c r="AI91" i="66"/>
  <c r="AI92" i="66"/>
  <c r="AI93" i="66"/>
  <c r="AI94" i="66"/>
  <c r="AI95" i="66"/>
  <c r="AI96" i="66"/>
  <c r="AI97" i="66"/>
  <c r="AI98" i="66"/>
  <c r="AI99" i="66"/>
  <c r="AI100" i="66"/>
  <c r="AI101" i="66"/>
  <c r="AI102" i="66"/>
  <c r="AI103" i="66"/>
  <c r="AI104" i="66"/>
  <c r="AI105" i="66"/>
  <c r="AI106" i="66"/>
  <c r="AI107" i="66"/>
  <c r="AI108" i="66"/>
  <c r="AI109" i="66"/>
  <c r="AI110" i="66"/>
  <c r="AI111" i="66"/>
  <c r="AI112" i="66"/>
  <c r="AI113" i="66"/>
  <c r="AI114" i="66"/>
  <c r="AI115" i="66"/>
  <c r="AI116" i="66"/>
  <c r="AI117" i="66"/>
  <c r="AI118" i="66"/>
  <c r="AI119" i="66"/>
  <c r="AI120" i="66"/>
  <c r="AI121" i="66"/>
  <c r="AI122" i="66"/>
  <c r="AI123" i="66"/>
  <c r="AI124" i="66"/>
  <c r="AI125" i="66"/>
  <c r="AI126" i="66"/>
  <c r="AI6" i="66"/>
  <c r="AG7" i="66"/>
  <c r="AG8" i="66"/>
  <c r="AG9" i="66"/>
  <c r="AG10" i="66"/>
  <c r="AG11" i="66"/>
  <c r="AG12" i="66"/>
  <c r="AG13" i="66"/>
  <c r="AG14" i="66"/>
  <c r="AG15" i="66"/>
  <c r="AG16" i="66"/>
  <c r="AG17" i="66"/>
  <c r="AG18" i="66"/>
  <c r="AG19" i="66"/>
  <c r="AG20" i="66"/>
  <c r="AG21" i="66"/>
  <c r="AG22" i="66"/>
  <c r="AG23" i="66"/>
  <c r="AG24" i="66"/>
  <c r="AG25" i="66"/>
  <c r="AG26" i="66"/>
  <c r="AG27" i="66"/>
  <c r="AG28" i="66"/>
  <c r="AG29" i="66"/>
  <c r="AG30" i="66"/>
  <c r="AG31" i="66"/>
  <c r="AG32" i="66"/>
  <c r="AG33" i="66"/>
  <c r="AG34" i="66"/>
  <c r="AG35" i="66"/>
  <c r="AG36" i="66"/>
  <c r="AG37" i="66"/>
  <c r="AG38" i="66"/>
  <c r="AG39" i="66"/>
  <c r="AG40" i="66"/>
  <c r="AG41" i="66"/>
  <c r="AG42" i="66"/>
  <c r="AG43" i="66"/>
  <c r="AG44" i="66"/>
  <c r="AG45" i="66"/>
  <c r="AG46" i="66"/>
  <c r="AG47" i="66"/>
  <c r="AG48" i="66"/>
  <c r="AG49" i="66"/>
  <c r="AG50" i="66"/>
  <c r="AG51" i="66"/>
  <c r="AG52" i="66"/>
  <c r="AG53" i="66"/>
  <c r="AG54" i="66"/>
  <c r="AG55" i="66"/>
  <c r="AG56" i="66"/>
  <c r="AG57" i="66"/>
  <c r="AG58" i="66"/>
  <c r="AG59" i="66"/>
  <c r="AG60" i="66"/>
  <c r="AG61" i="66"/>
  <c r="AG62" i="66"/>
  <c r="AG63" i="66"/>
  <c r="AG64" i="66"/>
  <c r="AG65" i="66"/>
  <c r="AG66" i="66"/>
  <c r="AG67" i="66"/>
  <c r="AG68" i="66"/>
  <c r="AG69" i="66"/>
  <c r="AG70" i="66"/>
  <c r="AG71" i="66"/>
  <c r="AG72" i="66"/>
  <c r="AG73" i="66"/>
  <c r="AG74" i="66"/>
  <c r="AG75" i="66"/>
  <c r="AG76" i="66"/>
  <c r="AG77" i="66"/>
  <c r="AG78" i="66"/>
  <c r="AG79" i="66"/>
  <c r="AG80" i="66"/>
  <c r="AG81" i="66"/>
  <c r="AG82" i="66"/>
  <c r="AG83" i="66"/>
  <c r="AG84" i="66"/>
  <c r="AG85" i="66"/>
  <c r="AG86" i="66"/>
  <c r="AG87" i="66"/>
  <c r="AG88" i="66"/>
  <c r="AG89" i="66"/>
  <c r="AG90" i="66"/>
  <c r="AG91" i="66"/>
  <c r="AG92" i="66"/>
  <c r="AG93" i="66"/>
  <c r="AG94" i="66"/>
  <c r="AG95" i="66"/>
  <c r="AG96" i="66"/>
  <c r="AG97" i="66"/>
  <c r="AG98" i="66"/>
  <c r="AG99" i="66"/>
  <c r="AG100" i="66"/>
  <c r="AG101" i="66"/>
  <c r="AG102" i="66"/>
  <c r="AG103" i="66"/>
  <c r="AG104" i="66"/>
  <c r="AG105" i="66"/>
  <c r="AG106" i="66"/>
  <c r="AG107" i="66"/>
  <c r="AG108" i="66"/>
  <c r="AG109" i="66"/>
  <c r="AG110" i="66"/>
  <c r="AG111" i="66"/>
  <c r="AG112" i="66"/>
  <c r="AG113" i="66"/>
  <c r="AG114" i="66"/>
  <c r="AG115" i="66"/>
  <c r="AG116" i="66"/>
  <c r="AG117" i="66"/>
  <c r="AG118" i="66"/>
  <c r="AG119" i="66"/>
  <c r="AG120" i="66"/>
  <c r="AG121" i="66"/>
  <c r="AG122" i="66"/>
  <c r="AG123" i="66"/>
  <c r="AG124" i="66"/>
  <c r="AG125" i="66"/>
  <c r="AG126" i="66"/>
  <c r="AG6" i="66"/>
  <c r="AD7" i="66"/>
  <c r="AD8" i="66"/>
  <c r="AD9" i="66"/>
  <c r="AD10" i="66"/>
  <c r="AD11" i="66"/>
  <c r="AD12" i="66"/>
  <c r="AD13" i="66"/>
  <c r="AD14" i="66"/>
  <c r="AD15" i="66"/>
  <c r="AD16" i="66"/>
  <c r="AD17" i="66"/>
  <c r="AD18" i="66"/>
  <c r="AD19" i="66"/>
  <c r="AD20" i="66"/>
  <c r="AD21" i="66"/>
  <c r="AD22" i="66"/>
  <c r="AD23" i="66"/>
  <c r="AD24" i="66"/>
  <c r="AD25" i="66"/>
  <c r="AD26" i="66"/>
  <c r="AD27" i="66"/>
  <c r="AD28" i="66"/>
  <c r="AD29" i="66"/>
  <c r="AD30" i="66"/>
  <c r="AD31" i="66"/>
  <c r="AD32" i="66"/>
  <c r="AD33" i="66"/>
  <c r="AD34" i="66"/>
  <c r="AD35" i="66"/>
  <c r="AD36" i="66"/>
  <c r="AD37" i="66"/>
  <c r="AD38" i="66"/>
  <c r="AD39" i="66"/>
  <c r="AD40" i="66"/>
  <c r="AD41" i="66"/>
  <c r="AD42" i="66"/>
  <c r="AD43" i="66"/>
  <c r="AD44" i="66"/>
  <c r="AD45" i="66"/>
  <c r="AD46" i="66"/>
  <c r="AD47" i="66"/>
  <c r="AD48" i="66"/>
  <c r="AD49" i="66"/>
  <c r="AD50" i="66"/>
  <c r="AD51" i="66"/>
  <c r="AD52" i="66"/>
  <c r="AD53" i="66"/>
  <c r="AD54" i="66"/>
  <c r="AD55" i="66"/>
  <c r="AD56" i="66"/>
  <c r="AD57" i="66"/>
  <c r="AD58" i="66"/>
  <c r="AD59" i="66"/>
  <c r="AD60" i="66"/>
  <c r="AD61" i="66"/>
  <c r="AD62" i="66"/>
  <c r="AD63" i="66"/>
  <c r="AD64" i="66"/>
  <c r="AD65" i="66"/>
  <c r="AD66" i="66"/>
  <c r="AD67" i="66"/>
  <c r="AD68" i="66"/>
  <c r="AD69" i="66"/>
  <c r="AD70" i="66"/>
  <c r="AD71" i="66"/>
  <c r="AD72" i="66"/>
  <c r="AD73" i="66"/>
  <c r="AD74" i="66"/>
  <c r="AD75" i="66"/>
  <c r="AD76" i="66"/>
  <c r="AD77" i="66"/>
  <c r="AD78" i="66"/>
  <c r="AD79" i="66"/>
  <c r="AD80" i="66"/>
  <c r="AD81" i="66"/>
  <c r="AD82" i="66"/>
  <c r="AD83" i="66"/>
  <c r="AD84" i="66"/>
  <c r="AD85" i="66"/>
  <c r="AD86" i="66"/>
  <c r="AD87" i="66"/>
  <c r="AD88" i="66"/>
  <c r="AD89" i="66"/>
  <c r="AD90" i="66"/>
  <c r="AD91" i="66"/>
  <c r="AD92" i="66"/>
  <c r="AD93" i="66"/>
  <c r="AD94" i="66"/>
  <c r="AD95" i="66"/>
  <c r="AD96" i="66"/>
  <c r="AD97" i="66"/>
  <c r="AD98" i="66"/>
  <c r="AD99" i="66"/>
  <c r="AD100" i="66"/>
  <c r="AD101" i="66"/>
  <c r="AD102" i="66"/>
  <c r="AD103" i="66"/>
  <c r="AD104" i="66"/>
  <c r="AD105" i="66"/>
  <c r="AD106" i="66"/>
  <c r="AD107" i="66"/>
  <c r="AD108" i="66"/>
  <c r="AD109" i="66"/>
  <c r="AD110" i="66"/>
  <c r="AD111" i="66"/>
  <c r="AD112" i="66"/>
  <c r="AD113" i="66"/>
  <c r="AD114" i="66"/>
  <c r="AD115" i="66"/>
  <c r="AD116" i="66"/>
  <c r="AD117" i="66"/>
  <c r="AD118" i="66"/>
  <c r="AD119" i="66"/>
  <c r="AD120" i="66"/>
  <c r="AD121" i="66"/>
  <c r="AD122" i="66"/>
  <c r="AD123" i="66"/>
  <c r="AD124" i="66"/>
  <c r="AD125" i="66"/>
  <c r="AD126" i="66"/>
  <c r="AD6" i="66"/>
  <c r="AB7" i="66"/>
  <c r="AB8" i="66"/>
  <c r="AB9" i="66"/>
  <c r="AB10" i="66"/>
  <c r="AB11" i="66"/>
  <c r="AB12" i="66"/>
  <c r="AB13" i="66"/>
  <c r="AB14" i="66"/>
  <c r="AB15" i="66"/>
  <c r="AB16" i="66"/>
  <c r="AB17" i="66"/>
  <c r="AB18" i="66"/>
  <c r="AB19" i="66"/>
  <c r="AB20" i="66"/>
  <c r="AB21" i="66"/>
  <c r="AB22" i="66"/>
  <c r="AB23" i="66"/>
  <c r="AB24" i="66"/>
  <c r="AB25" i="66"/>
  <c r="AB26" i="66"/>
  <c r="AB27" i="66"/>
  <c r="AB28" i="66"/>
  <c r="AB29" i="66"/>
  <c r="AB30" i="66"/>
  <c r="AB31" i="66"/>
  <c r="AB32" i="66"/>
  <c r="AB33" i="66"/>
  <c r="AB34" i="66"/>
  <c r="AB35" i="66"/>
  <c r="AB36" i="66"/>
  <c r="AB37" i="66"/>
  <c r="AB38" i="66"/>
  <c r="AB39" i="66"/>
  <c r="AB40" i="66"/>
  <c r="AB41" i="66"/>
  <c r="AB42" i="66"/>
  <c r="AB43" i="66"/>
  <c r="AB44" i="66"/>
  <c r="AB45" i="66"/>
  <c r="AB46" i="66"/>
  <c r="AB47" i="66"/>
  <c r="AB48" i="66"/>
  <c r="AB49" i="66"/>
  <c r="AB50" i="66"/>
  <c r="AB51" i="66"/>
  <c r="AB52" i="66"/>
  <c r="AB53" i="66"/>
  <c r="AB54" i="66"/>
  <c r="AB55" i="66"/>
  <c r="AB56" i="66"/>
  <c r="AB57" i="66"/>
  <c r="AB58" i="66"/>
  <c r="AB59" i="66"/>
  <c r="AB60" i="66"/>
  <c r="AB61" i="66"/>
  <c r="AB62" i="66"/>
  <c r="AB63" i="66"/>
  <c r="AB64" i="66"/>
  <c r="AB65" i="66"/>
  <c r="AB66" i="66"/>
  <c r="AB67" i="66"/>
  <c r="AB68" i="66"/>
  <c r="AB69" i="66"/>
  <c r="AB70" i="66"/>
  <c r="AB71" i="66"/>
  <c r="AB72" i="66"/>
  <c r="AB73" i="66"/>
  <c r="AB74" i="66"/>
  <c r="AB75" i="66"/>
  <c r="AB76" i="66"/>
  <c r="AB77" i="66"/>
  <c r="AB78" i="66"/>
  <c r="AB79" i="66"/>
  <c r="AB80" i="66"/>
  <c r="AB81" i="66"/>
  <c r="AB82" i="66"/>
  <c r="AB83" i="66"/>
  <c r="AB84" i="66"/>
  <c r="AB85" i="66"/>
  <c r="AB86" i="66"/>
  <c r="AB87" i="66"/>
  <c r="AB88" i="66"/>
  <c r="AB89" i="66"/>
  <c r="AB90" i="66"/>
  <c r="AB91" i="66"/>
  <c r="AB92" i="66"/>
  <c r="AB93" i="66"/>
  <c r="AB94" i="66"/>
  <c r="AB95" i="66"/>
  <c r="AB96" i="66"/>
  <c r="AB97" i="66"/>
  <c r="AB98" i="66"/>
  <c r="AB99" i="66"/>
  <c r="AB100" i="66"/>
  <c r="AB101" i="66"/>
  <c r="AB102" i="66"/>
  <c r="AB103" i="66"/>
  <c r="AB104" i="66"/>
  <c r="AB105" i="66"/>
  <c r="AB106" i="66"/>
  <c r="AB107" i="66"/>
  <c r="AB108" i="66"/>
  <c r="AB109" i="66"/>
  <c r="AB110" i="66"/>
  <c r="AB111" i="66"/>
  <c r="AB112" i="66"/>
  <c r="AB113" i="66"/>
  <c r="AB114" i="66"/>
  <c r="AB115" i="66"/>
  <c r="AB116" i="66"/>
  <c r="AB117" i="66"/>
  <c r="AB118" i="66"/>
  <c r="AB119" i="66"/>
  <c r="AB120" i="66"/>
  <c r="AB121" i="66"/>
  <c r="AB122" i="66"/>
  <c r="AB123" i="66"/>
  <c r="AB124" i="66"/>
  <c r="AB125" i="66"/>
  <c r="AB126" i="66"/>
  <c r="AB6" i="66"/>
  <c r="AA7" i="66"/>
  <c r="AA8" i="66"/>
  <c r="AA9" i="66"/>
  <c r="AA10" i="66"/>
  <c r="AA11" i="66"/>
  <c r="AA12" i="66"/>
  <c r="AA13" i="66"/>
  <c r="AA14" i="66"/>
  <c r="AA15" i="66"/>
  <c r="AA16" i="66"/>
  <c r="AA17" i="66"/>
  <c r="AA18" i="66"/>
  <c r="AA19" i="66"/>
  <c r="AA20" i="66"/>
  <c r="AA21" i="66"/>
  <c r="AA22" i="66"/>
  <c r="AA23" i="66"/>
  <c r="AA24" i="66"/>
  <c r="AA25" i="66"/>
  <c r="AA26" i="66"/>
  <c r="AA27" i="66"/>
  <c r="AA28" i="66"/>
  <c r="AA29" i="66"/>
  <c r="AA30" i="66"/>
  <c r="AA31" i="66"/>
  <c r="AA32" i="66"/>
  <c r="AA33" i="66"/>
  <c r="AA34" i="66"/>
  <c r="AA35" i="66"/>
  <c r="AA36" i="66"/>
  <c r="AA37" i="66"/>
  <c r="AA38" i="66"/>
  <c r="AA39" i="66"/>
  <c r="AA40" i="66"/>
  <c r="AA41" i="66"/>
  <c r="AA42" i="66"/>
  <c r="AA43" i="66"/>
  <c r="AA44" i="66"/>
  <c r="AA45" i="66"/>
  <c r="AA46" i="66"/>
  <c r="AA47" i="66"/>
  <c r="AA48" i="66"/>
  <c r="AA49" i="66"/>
  <c r="AA50" i="66"/>
  <c r="AA51" i="66"/>
  <c r="AA52" i="66"/>
  <c r="AA53" i="66"/>
  <c r="AA54" i="66"/>
  <c r="AA55" i="66"/>
  <c r="AA56" i="66"/>
  <c r="AA57" i="66"/>
  <c r="AA58" i="66"/>
  <c r="AA59" i="66"/>
  <c r="AA60" i="66"/>
  <c r="AA61" i="66"/>
  <c r="AA62" i="66"/>
  <c r="AA63" i="66"/>
  <c r="AA64" i="66"/>
  <c r="AA65" i="66"/>
  <c r="AA66" i="66"/>
  <c r="AA67" i="66"/>
  <c r="AA68" i="66"/>
  <c r="AA69" i="66"/>
  <c r="AA70" i="66"/>
  <c r="AA71" i="66"/>
  <c r="AA72" i="66"/>
  <c r="AA73" i="66"/>
  <c r="AA74" i="66"/>
  <c r="AA75" i="66"/>
  <c r="AA76" i="66"/>
  <c r="AA77" i="66"/>
  <c r="AA78" i="66"/>
  <c r="AA79" i="66"/>
  <c r="AA80" i="66"/>
  <c r="AA81" i="66"/>
  <c r="AA82" i="66"/>
  <c r="AA83" i="66"/>
  <c r="AA84" i="66"/>
  <c r="AA85" i="66"/>
  <c r="AA86" i="66"/>
  <c r="AA87" i="66"/>
  <c r="AA88" i="66"/>
  <c r="AA89" i="66"/>
  <c r="AA90" i="66"/>
  <c r="AA91" i="66"/>
  <c r="AA92" i="66"/>
  <c r="AA93" i="66"/>
  <c r="AA94" i="66"/>
  <c r="AA95" i="66"/>
  <c r="AA96" i="66"/>
  <c r="AA97" i="66"/>
  <c r="AA98" i="66"/>
  <c r="AA99" i="66"/>
  <c r="AA100" i="66"/>
  <c r="AA101" i="66"/>
  <c r="AA102" i="66"/>
  <c r="AA103" i="66"/>
  <c r="AA104" i="66"/>
  <c r="AA105" i="66"/>
  <c r="AA106" i="66"/>
  <c r="AA107" i="66"/>
  <c r="AA108" i="66"/>
  <c r="AA109" i="66"/>
  <c r="AA110" i="66"/>
  <c r="AA111" i="66"/>
  <c r="AA112" i="66"/>
  <c r="AA113" i="66"/>
  <c r="AA114" i="66"/>
  <c r="AA115" i="66"/>
  <c r="AA116" i="66"/>
  <c r="AA117" i="66"/>
  <c r="AA118" i="66"/>
  <c r="AA119" i="66"/>
  <c r="AA120" i="66"/>
  <c r="AA121" i="66"/>
  <c r="AA122" i="66"/>
  <c r="AA123" i="66"/>
  <c r="AA124" i="66"/>
  <c r="AA125" i="66"/>
  <c r="AA126" i="66"/>
  <c r="AA6" i="66"/>
  <c r="Z7" i="66"/>
  <c r="Z8" i="66"/>
  <c r="Z9" i="66"/>
  <c r="Z10" i="66"/>
  <c r="Z11" i="66"/>
  <c r="Z12" i="66"/>
  <c r="Z13" i="66"/>
  <c r="Z14" i="66"/>
  <c r="Z15" i="66"/>
  <c r="Z16" i="66"/>
  <c r="Z17" i="66"/>
  <c r="Z18" i="66"/>
  <c r="Z19" i="66"/>
  <c r="Z20" i="66"/>
  <c r="Z21" i="66"/>
  <c r="Z22" i="66"/>
  <c r="Z23" i="66"/>
  <c r="Z24" i="66"/>
  <c r="Z25" i="66"/>
  <c r="Z26" i="66"/>
  <c r="Z27" i="66"/>
  <c r="Z28" i="66"/>
  <c r="Z29" i="66"/>
  <c r="Z30" i="66"/>
  <c r="Z31" i="66"/>
  <c r="Z32" i="66"/>
  <c r="Z33" i="66"/>
  <c r="Z34" i="66"/>
  <c r="Z35" i="66"/>
  <c r="Z36" i="66"/>
  <c r="Z37" i="66"/>
  <c r="Z38" i="66"/>
  <c r="Z39" i="66"/>
  <c r="Z40" i="66"/>
  <c r="Z41" i="66"/>
  <c r="Z42" i="66"/>
  <c r="Z43" i="66"/>
  <c r="Z44" i="66"/>
  <c r="Z45" i="66"/>
  <c r="Z46" i="66"/>
  <c r="Z47" i="66"/>
  <c r="Z48" i="66"/>
  <c r="Z49" i="66"/>
  <c r="Z50" i="66"/>
  <c r="Z51" i="66"/>
  <c r="Z52" i="66"/>
  <c r="Z53" i="66"/>
  <c r="Z54" i="66"/>
  <c r="Z55" i="66"/>
  <c r="Z56" i="66"/>
  <c r="Z57" i="66"/>
  <c r="Z58" i="66"/>
  <c r="Z59" i="66"/>
  <c r="Z60" i="66"/>
  <c r="Z61" i="66"/>
  <c r="Z62" i="66"/>
  <c r="Z63" i="66"/>
  <c r="Z64" i="66"/>
  <c r="Z65" i="66"/>
  <c r="Z66" i="66"/>
  <c r="Z67" i="66"/>
  <c r="Z68" i="66"/>
  <c r="Z69" i="66"/>
  <c r="Z70" i="66"/>
  <c r="Z71" i="66"/>
  <c r="Z72" i="66"/>
  <c r="Z73" i="66"/>
  <c r="Z74" i="66"/>
  <c r="Z75" i="66"/>
  <c r="Z76" i="66"/>
  <c r="Z77" i="66"/>
  <c r="Z78" i="66"/>
  <c r="Z79" i="66"/>
  <c r="Z80" i="66"/>
  <c r="Z81" i="66"/>
  <c r="Z82" i="66"/>
  <c r="Z83" i="66"/>
  <c r="Z84" i="66"/>
  <c r="Z85" i="66"/>
  <c r="Z86" i="66"/>
  <c r="Z87" i="66"/>
  <c r="Z88" i="66"/>
  <c r="Z89" i="66"/>
  <c r="Z90" i="66"/>
  <c r="Z91" i="66"/>
  <c r="Z92" i="66"/>
  <c r="Z93" i="66"/>
  <c r="Z94" i="66"/>
  <c r="Z95" i="66"/>
  <c r="Z96" i="66"/>
  <c r="Z97" i="66"/>
  <c r="Z98" i="66"/>
  <c r="Z99" i="66"/>
  <c r="Z100" i="66"/>
  <c r="Z101" i="66"/>
  <c r="Z102" i="66"/>
  <c r="Z103" i="66"/>
  <c r="Z104" i="66"/>
  <c r="Z105" i="66"/>
  <c r="Z106" i="66"/>
  <c r="Z107" i="66"/>
  <c r="Z108" i="66"/>
  <c r="Z109" i="66"/>
  <c r="Z110" i="66"/>
  <c r="Z111" i="66"/>
  <c r="Z112" i="66"/>
  <c r="Z113" i="66"/>
  <c r="Z114" i="66"/>
  <c r="Z115" i="66"/>
  <c r="Z116" i="66"/>
  <c r="Z117" i="66"/>
  <c r="Z118" i="66"/>
  <c r="Z119" i="66"/>
  <c r="Z120" i="66"/>
  <c r="Z121" i="66"/>
  <c r="Z122" i="66"/>
  <c r="Z123" i="66"/>
  <c r="Z124" i="66"/>
  <c r="Z125" i="66"/>
  <c r="Z126" i="66"/>
  <c r="Z6" i="66"/>
  <c r="Y7" i="66"/>
  <c r="Y8" i="66"/>
  <c r="Y9" i="66"/>
  <c r="Y10" i="66"/>
  <c r="Y11" i="66"/>
  <c r="Y12" i="66"/>
  <c r="Y13" i="66"/>
  <c r="Y14" i="66"/>
  <c r="Y15" i="66"/>
  <c r="Y16" i="66"/>
  <c r="Y17" i="66"/>
  <c r="Y18" i="66"/>
  <c r="Y19" i="66"/>
  <c r="Y20" i="66"/>
  <c r="Y21" i="66"/>
  <c r="Y22" i="66"/>
  <c r="Y23" i="66"/>
  <c r="Y24" i="66"/>
  <c r="Y25" i="66"/>
  <c r="Y26" i="66"/>
  <c r="Y27" i="66"/>
  <c r="Y28" i="66"/>
  <c r="Y29" i="66"/>
  <c r="Y30" i="66"/>
  <c r="Y31" i="66"/>
  <c r="Y32" i="66"/>
  <c r="Y33" i="66"/>
  <c r="Y34" i="66"/>
  <c r="Y35" i="66"/>
  <c r="Y36" i="66"/>
  <c r="Y37" i="66"/>
  <c r="Y38" i="66"/>
  <c r="Y39" i="66"/>
  <c r="Y40" i="66"/>
  <c r="Y41" i="66"/>
  <c r="Y42" i="66"/>
  <c r="Y43" i="66"/>
  <c r="Y44" i="66"/>
  <c r="Y45" i="66"/>
  <c r="Y46" i="66"/>
  <c r="Y47" i="66"/>
  <c r="Y48" i="66"/>
  <c r="Y49" i="66"/>
  <c r="Y50" i="66"/>
  <c r="Y51" i="66"/>
  <c r="Y52" i="66"/>
  <c r="Y53" i="66"/>
  <c r="Y54" i="66"/>
  <c r="Y55" i="66"/>
  <c r="Y56" i="66"/>
  <c r="Y57" i="66"/>
  <c r="Y58" i="66"/>
  <c r="Y59" i="66"/>
  <c r="Y60" i="66"/>
  <c r="Y61" i="66"/>
  <c r="Y62" i="66"/>
  <c r="Y63" i="66"/>
  <c r="Y64" i="66"/>
  <c r="Y65" i="66"/>
  <c r="Y66" i="66"/>
  <c r="Y67" i="66"/>
  <c r="Y68" i="66"/>
  <c r="Y69" i="66"/>
  <c r="Y70" i="66"/>
  <c r="Y71" i="66"/>
  <c r="Y72" i="66"/>
  <c r="Y73" i="66"/>
  <c r="Y74" i="66"/>
  <c r="Y75" i="66"/>
  <c r="Y76" i="66"/>
  <c r="Y77" i="66"/>
  <c r="Y78" i="66"/>
  <c r="Y79" i="66"/>
  <c r="Y80" i="66"/>
  <c r="Y81" i="66"/>
  <c r="Y82" i="66"/>
  <c r="Y83" i="66"/>
  <c r="Y84" i="66"/>
  <c r="Y85" i="66"/>
  <c r="Y86" i="66"/>
  <c r="Y87" i="66"/>
  <c r="Y88" i="66"/>
  <c r="Y89" i="66"/>
  <c r="Y90" i="66"/>
  <c r="Y91" i="66"/>
  <c r="Y92" i="66"/>
  <c r="Y93" i="66"/>
  <c r="Y94" i="66"/>
  <c r="Y95" i="66"/>
  <c r="Y96" i="66"/>
  <c r="Y97" i="66"/>
  <c r="Y98" i="66"/>
  <c r="Y99" i="66"/>
  <c r="Y100" i="66"/>
  <c r="Y101" i="66"/>
  <c r="Y102" i="66"/>
  <c r="Y103" i="66"/>
  <c r="Y104" i="66"/>
  <c r="Y105" i="66"/>
  <c r="Y106" i="66"/>
  <c r="Y107" i="66"/>
  <c r="Y108" i="66"/>
  <c r="Y109" i="66"/>
  <c r="Y110" i="66"/>
  <c r="Y111" i="66"/>
  <c r="Y112" i="66"/>
  <c r="Y113" i="66"/>
  <c r="Y114" i="66"/>
  <c r="Y115" i="66"/>
  <c r="Y116" i="66"/>
  <c r="Y117" i="66"/>
  <c r="Y118" i="66"/>
  <c r="Y119" i="66"/>
  <c r="Y120" i="66"/>
  <c r="Y121" i="66"/>
  <c r="Y122" i="66"/>
  <c r="Y123" i="66"/>
  <c r="Y124" i="66"/>
  <c r="Y125" i="66"/>
  <c r="Y126" i="66"/>
  <c r="Y6" i="66"/>
  <c r="U7" i="66"/>
  <c r="U8" i="66"/>
  <c r="X8" i="66" s="1"/>
  <c r="U9" i="66"/>
  <c r="X9" i="66" s="1"/>
  <c r="U10" i="66"/>
  <c r="X10" i="66" s="1"/>
  <c r="U11" i="66"/>
  <c r="U12" i="66"/>
  <c r="X12" i="66" s="1"/>
  <c r="U13" i="66"/>
  <c r="X13" i="66" s="1"/>
  <c r="U14" i="66"/>
  <c r="X14" i="66" s="1"/>
  <c r="U15" i="66"/>
  <c r="U16" i="66"/>
  <c r="U17" i="66"/>
  <c r="X17" i="66" s="1"/>
  <c r="U18" i="66"/>
  <c r="X18" i="66" s="1"/>
  <c r="U19" i="66"/>
  <c r="U20" i="66"/>
  <c r="U21" i="66"/>
  <c r="X21" i="66" s="1"/>
  <c r="U22" i="66"/>
  <c r="X22" i="66" s="1"/>
  <c r="U23" i="66"/>
  <c r="U24" i="66"/>
  <c r="X24" i="66" s="1"/>
  <c r="U25" i="66"/>
  <c r="X25" i="66" s="1"/>
  <c r="U26" i="66"/>
  <c r="X26" i="66" s="1"/>
  <c r="U27" i="66"/>
  <c r="U28" i="66"/>
  <c r="U29" i="66"/>
  <c r="X29" i="66" s="1"/>
  <c r="U30" i="66"/>
  <c r="U31" i="66"/>
  <c r="U32" i="66"/>
  <c r="X32" i="66" s="1"/>
  <c r="U33" i="66"/>
  <c r="X33" i="66" s="1"/>
  <c r="U34" i="66"/>
  <c r="X34" i="66" s="1"/>
  <c r="U35" i="66"/>
  <c r="U36" i="66"/>
  <c r="X36" i="66" s="1"/>
  <c r="U37" i="66"/>
  <c r="X37" i="66" s="1"/>
  <c r="U38" i="66"/>
  <c r="X38" i="66" s="1"/>
  <c r="U39" i="66"/>
  <c r="U40" i="66"/>
  <c r="U41" i="66"/>
  <c r="X41" i="66" s="1"/>
  <c r="U42" i="66"/>
  <c r="X42" i="66" s="1"/>
  <c r="U43" i="66"/>
  <c r="U44" i="66"/>
  <c r="X44" i="66" s="1"/>
  <c r="U45" i="66"/>
  <c r="X45" i="66" s="1"/>
  <c r="U46" i="66"/>
  <c r="X46" i="66" s="1"/>
  <c r="U47" i="66"/>
  <c r="U48" i="66"/>
  <c r="X48" i="66" s="1"/>
  <c r="U49" i="66"/>
  <c r="X49" i="66" s="1"/>
  <c r="U50" i="66"/>
  <c r="X50" i="66" s="1"/>
  <c r="U51" i="66"/>
  <c r="U52" i="66"/>
  <c r="U53" i="66"/>
  <c r="X53" i="66" s="1"/>
  <c r="U54" i="66"/>
  <c r="X54" i="66" s="1"/>
  <c r="U55" i="66"/>
  <c r="U56" i="66"/>
  <c r="U57" i="66"/>
  <c r="X57" i="66" s="1"/>
  <c r="U58" i="66"/>
  <c r="X58" i="66" s="1"/>
  <c r="U59" i="66"/>
  <c r="U60" i="66"/>
  <c r="X60" i="66" s="1"/>
  <c r="U61" i="66"/>
  <c r="X61" i="66" s="1"/>
  <c r="U62" i="66"/>
  <c r="X62" i="66" s="1"/>
  <c r="U63" i="66"/>
  <c r="U64" i="66"/>
  <c r="U65" i="66"/>
  <c r="X65" i="66" s="1"/>
  <c r="U66" i="66"/>
  <c r="X66" i="66" s="1"/>
  <c r="U67" i="66"/>
  <c r="U68" i="66"/>
  <c r="X68" i="66" s="1"/>
  <c r="U69" i="66"/>
  <c r="X69" i="66" s="1"/>
  <c r="U70" i="66"/>
  <c r="X70" i="66" s="1"/>
  <c r="U71" i="66"/>
  <c r="U72" i="66"/>
  <c r="U73" i="66"/>
  <c r="X73" i="66" s="1"/>
  <c r="U74" i="66"/>
  <c r="X74" i="66" s="1"/>
  <c r="U75" i="66"/>
  <c r="U76" i="66"/>
  <c r="U77" i="66"/>
  <c r="X77" i="66" s="1"/>
  <c r="U78" i="66"/>
  <c r="X78" i="66" s="1"/>
  <c r="U79" i="66"/>
  <c r="U80" i="66"/>
  <c r="X80" i="66" s="1"/>
  <c r="U81" i="66"/>
  <c r="X81" i="66" s="1"/>
  <c r="U82" i="66"/>
  <c r="X82" i="66" s="1"/>
  <c r="U83" i="66"/>
  <c r="U84" i="66"/>
  <c r="X84" i="66" s="1"/>
  <c r="U85" i="66"/>
  <c r="X85" i="66" s="1"/>
  <c r="U86" i="66"/>
  <c r="X86" i="66" s="1"/>
  <c r="U87" i="66"/>
  <c r="U88" i="66"/>
  <c r="X88" i="66" s="1"/>
  <c r="U89" i="66"/>
  <c r="X89" i="66" s="1"/>
  <c r="U90" i="66"/>
  <c r="X90" i="66" s="1"/>
  <c r="U91" i="66"/>
  <c r="U92" i="66"/>
  <c r="X92" i="66" s="1"/>
  <c r="U93" i="66"/>
  <c r="X93" i="66" s="1"/>
  <c r="U94" i="66"/>
  <c r="X94" i="66" s="1"/>
  <c r="U95" i="66"/>
  <c r="U96" i="66"/>
  <c r="U97" i="66"/>
  <c r="X97" i="66" s="1"/>
  <c r="U98" i="66"/>
  <c r="X98" i="66" s="1"/>
  <c r="U99" i="66"/>
  <c r="U100" i="66"/>
  <c r="X100" i="66" s="1"/>
  <c r="U101" i="66"/>
  <c r="X101" i="66" s="1"/>
  <c r="U102" i="66"/>
  <c r="X102" i="66" s="1"/>
  <c r="U103" i="66"/>
  <c r="U104" i="66"/>
  <c r="U105" i="66"/>
  <c r="X105" i="66" s="1"/>
  <c r="U106" i="66"/>
  <c r="X106" i="66" s="1"/>
  <c r="U107" i="66"/>
  <c r="U108" i="66"/>
  <c r="X108" i="66" s="1"/>
  <c r="U109" i="66"/>
  <c r="X109" i="66" s="1"/>
  <c r="U110" i="66"/>
  <c r="X110" i="66" s="1"/>
  <c r="U111" i="66"/>
  <c r="U112" i="66"/>
  <c r="X112" i="66" s="1"/>
  <c r="U113" i="66"/>
  <c r="X113" i="66" s="1"/>
  <c r="U114" i="66"/>
  <c r="X114" i="66" s="1"/>
  <c r="U115" i="66"/>
  <c r="U116" i="66"/>
  <c r="X116" i="66" s="1"/>
  <c r="U117" i="66"/>
  <c r="X117" i="66" s="1"/>
  <c r="U118" i="66"/>
  <c r="X118" i="66" s="1"/>
  <c r="U119" i="66"/>
  <c r="U120" i="66"/>
  <c r="X120" i="66" s="1"/>
  <c r="U121" i="66"/>
  <c r="X121" i="66" s="1"/>
  <c r="U122" i="66"/>
  <c r="U123" i="66"/>
  <c r="U124" i="66"/>
  <c r="U125" i="66"/>
  <c r="X125" i="66" s="1"/>
  <c r="U126" i="66"/>
  <c r="X126" i="66" s="1"/>
  <c r="U6" i="66"/>
  <c r="R7" i="66"/>
  <c r="R8" i="66"/>
  <c r="T8" i="66" s="1"/>
  <c r="W8" i="66" s="1"/>
  <c r="R9" i="66"/>
  <c r="R10" i="66"/>
  <c r="T10" i="66" s="1"/>
  <c r="W10" i="66" s="1"/>
  <c r="R11" i="66"/>
  <c r="R12" i="66"/>
  <c r="T12" i="66" s="1"/>
  <c r="W12" i="66" s="1"/>
  <c r="R13" i="66"/>
  <c r="R14" i="66"/>
  <c r="T14" i="66" s="1"/>
  <c r="W14" i="66" s="1"/>
  <c r="R15" i="66"/>
  <c r="T15" i="66" s="1"/>
  <c r="W15" i="66" s="1"/>
  <c r="R16" i="66"/>
  <c r="T16" i="66" s="1"/>
  <c r="W16" i="66" s="1"/>
  <c r="R17" i="66"/>
  <c r="R18" i="66"/>
  <c r="R19" i="66"/>
  <c r="T19" i="66" s="1"/>
  <c r="W19" i="66" s="1"/>
  <c r="R20" i="66"/>
  <c r="T20" i="66" s="1"/>
  <c r="W20" i="66" s="1"/>
  <c r="R21" i="66"/>
  <c r="R22" i="66"/>
  <c r="T22" i="66" s="1"/>
  <c r="W22" i="66" s="1"/>
  <c r="R23" i="66"/>
  <c r="R24" i="66"/>
  <c r="T24" i="66" s="1"/>
  <c r="W24" i="66" s="1"/>
  <c r="R25" i="66"/>
  <c r="R26" i="66"/>
  <c r="T26" i="66" s="1"/>
  <c r="W26" i="66" s="1"/>
  <c r="R27" i="66"/>
  <c r="T27" i="66" s="1"/>
  <c r="W27" i="66" s="1"/>
  <c r="R28" i="66"/>
  <c r="T28" i="66" s="1"/>
  <c r="W28" i="66" s="1"/>
  <c r="R29" i="66"/>
  <c r="R30" i="66"/>
  <c r="T30" i="66" s="1"/>
  <c r="W30" i="66" s="1"/>
  <c r="R31" i="66"/>
  <c r="R32" i="66"/>
  <c r="T32" i="66" s="1"/>
  <c r="W32" i="66" s="1"/>
  <c r="R33" i="66"/>
  <c r="R34" i="66"/>
  <c r="R35" i="66"/>
  <c r="R36" i="66"/>
  <c r="T36" i="66" s="1"/>
  <c r="W36" i="66" s="1"/>
  <c r="R37" i="66"/>
  <c r="R38" i="66"/>
  <c r="T38" i="66" s="1"/>
  <c r="W38" i="66" s="1"/>
  <c r="R39" i="66"/>
  <c r="T39" i="66" s="1"/>
  <c r="W39" i="66" s="1"/>
  <c r="R40" i="66"/>
  <c r="T40" i="66" s="1"/>
  <c r="W40" i="66" s="1"/>
  <c r="R41" i="66"/>
  <c r="R42" i="66"/>
  <c r="R43" i="66"/>
  <c r="T43" i="66" s="1"/>
  <c r="W43" i="66" s="1"/>
  <c r="R44" i="66"/>
  <c r="T44" i="66" s="1"/>
  <c r="W44" i="66" s="1"/>
  <c r="R45" i="66"/>
  <c r="R46" i="66"/>
  <c r="T46" i="66" s="1"/>
  <c r="W46" i="66" s="1"/>
  <c r="R47" i="66"/>
  <c r="T47" i="66" s="1"/>
  <c r="W47" i="66" s="1"/>
  <c r="R48" i="66"/>
  <c r="T48" i="66" s="1"/>
  <c r="W48" i="66" s="1"/>
  <c r="R49" i="66"/>
  <c r="R50" i="66"/>
  <c r="T50" i="66" s="1"/>
  <c r="W50" i="66" s="1"/>
  <c r="R51" i="66"/>
  <c r="T51" i="66" s="1"/>
  <c r="W51" i="66" s="1"/>
  <c r="R52" i="66"/>
  <c r="T52" i="66" s="1"/>
  <c r="W52" i="66" s="1"/>
  <c r="R53" i="66"/>
  <c r="R54" i="66"/>
  <c r="R55" i="66"/>
  <c r="T55" i="66" s="1"/>
  <c r="W55" i="66" s="1"/>
  <c r="R56" i="66"/>
  <c r="T56" i="66" s="1"/>
  <c r="W56" i="66" s="1"/>
  <c r="R57" i="66"/>
  <c r="R58" i="66"/>
  <c r="T58" i="66" s="1"/>
  <c r="W58" i="66" s="1"/>
  <c r="R59" i="66"/>
  <c r="R60" i="66"/>
  <c r="T60" i="66" s="1"/>
  <c r="W60" i="66" s="1"/>
  <c r="R61" i="66"/>
  <c r="R62" i="66"/>
  <c r="T62" i="66" s="1"/>
  <c r="W62" i="66" s="1"/>
  <c r="R63" i="66"/>
  <c r="T63" i="66" s="1"/>
  <c r="W63" i="66" s="1"/>
  <c r="R64" i="66"/>
  <c r="T64" i="66" s="1"/>
  <c r="W64" i="66" s="1"/>
  <c r="R65" i="66"/>
  <c r="R66" i="66"/>
  <c r="T66" i="66" s="1"/>
  <c r="W66" i="66" s="1"/>
  <c r="R67" i="66"/>
  <c r="T67" i="66" s="1"/>
  <c r="W67" i="66" s="1"/>
  <c r="R68" i="66"/>
  <c r="T68" i="66" s="1"/>
  <c r="W68" i="66" s="1"/>
  <c r="R69" i="66"/>
  <c r="R70" i="66"/>
  <c r="R71" i="66"/>
  <c r="T71" i="66" s="1"/>
  <c r="W71" i="66" s="1"/>
  <c r="R72" i="66"/>
  <c r="T72" i="66" s="1"/>
  <c r="W72" i="66" s="1"/>
  <c r="R73" i="66"/>
  <c r="R74" i="66"/>
  <c r="T74" i="66" s="1"/>
  <c r="W74" i="66" s="1"/>
  <c r="R75" i="66"/>
  <c r="R76" i="66"/>
  <c r="T76" i="66" s="1"/>
  <c r="W76" i="66" s="1"/>
  <c r="R77" i="66"/>
  <c r="R78" i="66"/>
  <c r="T78" i="66" s="1"/>
  <c r="W78" i="66" s="1"/>
  <c r="R79" i="66"/>
  <c r="T79" i="66" s="1"/>
  <c r="W79" i="66" s="1"/>
  <c r="R80" i="66"/>
  <c r="T80" i="66" s="1"/>
  <c r="W80" i="66" s="1"/>
  <c r="R81" i="66"/>
  <c r="R82" i="66"/>
  <c r="T82" i="66" s="1"/>
  <c r="W82" i="66" s="1"/>
  <c r="R83" i="66"/>
  <c r="T83" i="66" s="1"/>
  <c r="W83" i="66" s="1"/>
  <c r="R84" i="66"/>
  <c r="T84" i="66" s="1"/>
  <c r="W84" i="66" s="1"/>
  <c r="R85" i="66"/>
  <c r="R86" i="66"/>
  <c r="T86" i="66" s="1"/>
  <c r="W86" i="66" s="1"/>
  <c r="R87" i="66"/>
  <c r="T87" i="66" s="1"/>
  <c r="W87" i="66" s="1"/>
  <c r="R88" i="66"/>
  <c r="T88" i="66" s="1"/>
  <c r="W88" i="66" s="1"/>
  <c r="R89" i="66"/>
  <c r="R90" i="66"/>
  <c r="T90" i="66" s="1"/>
  <c r="W90" i="66" s="1"/>
  <c r="R91" i="66"/>
  <c r="T91" i="66" s="1"/>
  <c r="W91" i="66" s="1"/>
  <c r="R92" i="66"/>
  <c r="T92" i="66" s="1"/>
  <c r="W92" i="66" s="1"/>
  <c r="R93" i="66"/>
  <c r="R94" i="66"/>
  <c r="T94" i="66" s="1"/>
  <c r="W94" i="66" s="1"/>
  <c r="R95" i="66"/>
  <c r="R96" i="66"/>
  <c r="T96" i="66" s="1"/>
  <c r="W96" i="66" s="1"/>
  <c r="R97" i="66"/>
  <c r="R98" i="66"/>
  <c r="T98" i="66" s="1"/>
  <c r="W98" i="66" s="1"/>
  <c r="R99" i="66"/>
  <c r="T99" i="66" s="1"/>
  <c r="W99" i="66" s="1"/>
  <c r="R100" i="66"/>
  <c r="T100" i="66" s="1"/>
  <c r="W100" i="66" s="1"/>
  <c r="R101" i="66"/>
  <c r="R102" i="66"/>
  <c r="T102" i="66" s="1"/>
  <c r="W102" i="66" s="1"/>
  <c r="R103" i="66"/>
  <c r="R104" i="66"/>
  <c r="T104" i="66" s="1"/>
  <c r="W104" i="66" s="1"/>
  <c r="R105" i="66"/>
  <c r="R106" i="66"/>
  <c r="R107" i="66"/>
  <c r="R108" i="66"/>
  <c r="T108" i="66" s="1"/>
  <c r="W108" i="66" s="1"/>
  <c r="R109" i="66"/>
  <c r="R110" i="66"/>
  <c r="T110" i="66" s="1"/>
  <c r="W110" i="66" s="1"/>
  <c r="R111" i="66"/>
  <c r="T111" i="66" s="1"/>
  <c r="W111" i="66" s="1"/>
  <c r="R112" i="66"/>
  <c r="T112" i="66" s="1"/>
  <c r="W112" i="66" s="1"/>
  <c r="R113" i="66"/>
  <c r="R114" i="66"/>
  <c r="R115" i="66"/>
  <c r="T115" i="66" s="1"/>
  <c r="W115" i="66" s="1"/>
  <c r="R116" i="66"/>
  <c r="T116" i="66" s="1"/>
  <c r="W116" i="66" s="1"/>
  <c r="R117" i="66"/>
  <c r="R118" i="66"/>
  <c r="T118" i="66" s="1"/>
  <c r="W118" i="66" s="1"/>
  <c r="R119" i="66"/>
  <c r="T119" i="66" s="1"/>
  <c r="W119" i="66" s="1"/>
  <c r="R120" i="66"/>
  <c r="T120" i="66" s="1"/>
  <c r="W120" i="66" s="1"/>
  <c r="R121" i="66"/>
  <c r="R122" i="66"/>
  <c r="R123" i="66"/>
  <c r="T123" i="66" s="1"/>
  <c r="W123" i="66" s="1"/>
  <c r="R124" i="66"/>
  <c r="T124" i="66" s="1"/>
  <c r="W124" i="66" s="1"/>
  <c r="R125" i="66"/>
  <c r="R126" i="66"/>
  <c r="T126" i="66" s="1"/>
  <c r="W126" i="66" s="1"/>
  <c r="R6" i="66"/>
  <c r="J7" i="66"/>
  <c r="J8" i="66"/>
  <c r="J9" i="66"/>
  <c r="J10" i="66"/>
  <c r="J11" i="66"/>
  <c r="J12" i="66"/>
  <c r="J13" i="66"/>
  <c r="J14" i="66"/>
  <c r="J15" i="66"/>
  <c r="J16" i="66"/>
  <c r="J17" i="66"/>
  <c r="J18" i="66"/>
  <c r="J19" i="66"/>
  <c r="J20" i="66"/>
  <c r="J21" i="66"/>
  <c r="J22" i="66"/>
  <c r="J23" i="66"/>
  <c r="J24" i="66"/>
  <c r="J25" i="66"/>
  <c r="J26" i="66"/>
  <c r="J27" i="66"/>
  <c r="J28" i="66"/>
  <c r="J29" i="66"/>
  <c r="J30" i="66"/>
  <c r="J31" i="66"/>
  <c r="J32" i="66"/>
  <c r="J33" i="66"/>
  <c r="J34" i="66"/>
  <c r="J35" i="66"/>
  <c r="J36" i="66"/>
  <c r="J37" i="66"/>
  <c r="J38" i="66"/>
  <c r="J39" i="66"/>
  <c r="J40" i="66"/>
  <c r="J41" i="66"/>
  <c r="J42" i="66"/>
  <c r="J43" i="66"/>
  <c r="J44" i="66"/>
  <c r="J45" i="66"/>
  <c r="J46" i="66"/>
  <c r="J47" i="66"/>
  <c r="J48" i="66"/>
  <c r="J49" i="66"/>
  <c r="J50" i="66"/>
  <c r="J51" i="66"/>
  <c r="J52" i="66"/>
  <c r="J53" i="66"/>
  <c r="J54" i="66"/>
  <c r="J55" i="66"/>
  <c r="J56" i="66"/>
  <c r="J57" i="66"/>
  <c r="J58" i="66"/>
  <c r="J59" i="66"/>
  <c r="J60" i="66"/>
  <c r="J61" i="66"/>
  <c r="J62" i="66"/>
  <c r="J63" i="66"/>
  <c r="J64" i="66"/>
  <c r="J65" i="66"/>
  <c r="J66" i="66"/>
  <c r="J67" i="66"/>
  <c r="J68" i="66"/>
  <c r="J69" i="66"/>
  <c r="J70" i="66"/>
  <c r="J71" i="66"/>
  <c r="J72" i="66"/>
  <c r="J73" i="66"/>
  <c r="J74" i="66"/>
  <c r="J75" i="66"/>
  <c r="J76" i="66"/>
  <c r="J77" i="66"/>
  <c r="J78" i="66"/>
  <c r="J79" i="66"/>
  <c r="J80" i="66"/>
  <c r="J81" i="66"/>
  <c r="J82" i="66"/>
  <c r="J83" i="66"/>
  <c r="J84" i="66"/>
  <c r="J85" i="66"/>
  <c r="J86" i="66"/>
  <c r="J87" i="66"/>
  <c r="J88" i="66"/>
  <c r="J89" i="66"/>
  <c r="J90" i="66"/>
  <c r="J91" i="66"/>
  <c r="J92" i="66"/>
  <c r="J93" i="66"/>
  <c r="J94" i="66"/>
  <c r="J95" i="66"/>
  <c r="J96" i="66"/>
  <c r="J97" i="66"/>
  <c r="J98" i="66"/>
  <c r="J99" i="66"/>
  <c r="J100" i="66"/>
  <c r="J101" i="66"/>
  <c r="J102" i="66"/>
  <c r="J103" i="66"/>
  <c r="J104" i="66"/>
  <c r="J105" i="66"/>
  <c r="J106" i="66"/>
  <c r="J107" i="66"/>
  <c r="J108" i="66"/>
  <c r="J109" i="66"/>
  <c r="J110" i="66"/>
  <c r="J111" i="66"/>
  <c r="J112" i="66"/>
  <c r="J113" i="66"/>
  <c r="J114" i="66"/>
  <c r="J115" i="66"/>
  <c r="J116" i="66"/>
  <c r="J117" i="66"/>
  <c r="J118" i="66"/>
  <c r="J119" i="66"/>
  <c r="J120" i="66"/>
  <c r="J121" i="66"/>
  <c r="J122" i="66"/>
  <c r="J123" i="66"/>
  <c r="J124" i="66"/>
  <c r="J125" i="66"/>
  <c r="J126" i="66"/>
  <c r="J6" i="66"/>
  <c r="T9" i="66"/>
  <c r="W9" i="66" s="1"/>
  <c r="T13" i="66"/>
  <c r="W13" i="66" s="1"/>
  <c r="T18" i="66"/>
  <c r="W18" i="66" s="1"/>
  <c r="T21" i="66"/>
  <c r="W21" i="66" s="1"/>
  <c r="T25" i="66"/>
  <c r="W25" i="66" s="1"/>
  <c r="T29" i="66"/>
  <c r="W29" i="66" s="1"/>
  <c r="T34" i="66"/>
  <c r="W34" i="66" s="1"/>
  <c r="T37" i="66"/>
  <c r="W37" i="66" s="1"/>
  <c r="T41" i="66"/>
  <c r="W41" i="66" s="1"/>
  <c r="T42" i="66"/>
  <c r="W42" i="66" s="1"/>
  <c r="T45" i="66"/>
  <c r="W45" i="66" s="1"/>
  <c r="T49" i="66"/>
  <c r="W49" i="66" s="1"/>
  <c r="T53" i="66"/>
  <c r="W53" i="66" s="1"/>
  <c r="T54" i="66"/>
  <c r="W54" i="66" s="1"/>
  <c r="T57" i="66"/>
  <c r="W57" i="66" s="1"/>
  <c r="T61" i="66"/>
  <c r="W61" i="66" s="1"/>
  <c r="T69" i="66"/>
  <c r="W69" i="66" s="1"/>
  <c r="T70" i="66"/>
  <c r="W70" i="66" s="1"/>
  <c r="T73" i="66"/>
  <c r="W73" i="66" s="1"/>
  <c r="T81" i="66"/>
  <c r="W81" i="66" s="1"/>
  <c r="T85" i="66"/>
  <c r="W85" i="66" s="1"/>
  <c r="T93" i="66"/>
  <c r="W93" i="66" s="1"/>
  <c r="T97" i="66"/>
  <c r="W97" i="66" s="1"/>
  <c r="T101" i="66"/>
  <c r="W101" i="66" s="1"/>
  <c r="T105" i="66"/>
  <c r="W105" i="66" s="1"/>
  <c r="T106" i="66"/>
  <c r="W106" i="66" s="1"/>
  <c r="T109" i="66"/>
  <c r="W109" i="66" s="1"/>
  <c r="T113" i="66"/>
  <c r="W113" i="66" s="1"/>
  <c r="T114" i="66"/>
  <c r="W114" i="66" s="1"/>
  <c r="T117" i="66"/>
  <c r="W117" i="66" s="1"/>
  <c r="T122" i="66"/>
  <c r="W122" i="66" s="1"/>
  <c r="T125" i="66"/>
  <c r="W125" i="66" s="1"/>
  <c r="AO126" i="66"/>
  <c r="AM126" i="66"/>
  <c r="AF126" i="66"/>
  <c r="L126" i="66"/>
  <c r="K126" i="66"/>
  <c r="I126" i="66"/>
  <c r="G126" i="66"/>
  <c r="F126" i="66"/>
  <c r="AO125" i="66"/>
  <c r="AM125" i="66"/>
  <c r="AF125" i="66"/>
  <c r="L125" i="66"/>
  <c r="I125" i="66"/>
  <c r="G125" i="66"/>
  <c r="F125" i="66"/>
  <c r="AO124" i="66"/>
  <c r="AM124" i="66"/>
  <c r="AF124" i="66"/>
  <c r="X124" i="66"/>
  <c r="L124" i="66"/>
  <c r="K124" i="66"/>
  <c r="I124" i="66"/>
  <c r="G124" i="66"/>
  <c r="F124" i="66"/>
  <c r="AO123" i="66"/>
  <c r="AM123" i="66"/>
  <c r="AF123" i="66"/>
  <c r="X123" i="66"/>
  <c r="L123" i="66"/>
  <c r="K123" i="66"/>
  <c r="I123" i="66"/>
  <c r="G123" i="66"/>
  <c r="F123" i="66"/>
  <c r="AO122" i="66"/>
  <c r="AM122" i="66"/>
  <c r="AF122" i="66"/>
  <c r="X122" i="66"/>
  <c r="L122" i="66"/>
  <c r="I122" i="66"/>
  <c r="G122" i="66"/>
  <c r="F122" i="66"/>
  <c r="AO121" i="66"/>
  <c r="AM121" i="66"/>
  <c r="AF121" i="66"/>
  <c r="T121" i="66"/>
  <c r="W121" i="66" s="1"/>
  <c r="L121" i="66"/>
  <c r="I121" i="66"/>
  <c r="G121" i="66"/>
  <c r="F121" i="66"/>
  <c r="AO120" i="66"/>
  <c r="AM120" i="66"/>
  <c r="AF120" i="66"/>
  <c r="L120" i="66"/>
  <c r="I120" i="66"/>
  <c r="G120" i="66"/>
  <c r="K120" i="66" s="1"/>
  <c r="F120" i="66"/>
  <c r="AO119" i="66"/>
  <c r="AM119" i="66"/>
  <c r="AF119" i="66"/>
  <c r="X119" i="66"/>
  <c r="L119" i="66"/>
  <c r="I119" i="66"/>
  <c r="G119" i="66"/>
  <c r="K119" i="66" s="1"/>
  <c r="F119" i="66"/>
  <c r="AO118" i="66"/>
  <c r="AM118" i="66"/>
  <c r="AF118" i="66"/>
  <c r="L118" i="66"/>
  <c r="I118" i="66"/>
  <c r="G118" i="66"/>
  <c r="K118" i="66" s="1"/>
  <c r="F118" i="66"/>
  <c r="AO117" i="66"/>
  <c r="AM117" i="66"/>
  <c r="AF117" i="66"/>
  <c r="L117" i="66"/>
  <c r="I117" i="66"/>
  <c r="G117" i="66"/>
  <c r="F117" i="66"/>
  <c r="AO116" i="66"/>
  <c r="AM116" i="66"/>
  <c r="AF116" i="66"/>
  <c r="L116" i="66"/>
  <c r="K116" i="66"/>
  <c r="I116" i="66"/>
  <c r="G116" i="66"/>
  <c r="F116" i="66"/>
  <c r="AO115" i="66"/>
  <c r="AM115" i="66"/>
  <c r="AF115" i="66"/>
  <c r="X115" i="66"/>
  <c r="L115" i="66"/>
  <c r="K115" i="66"/>
  <c r="I115" i="66"/>
  <c r="G115" i="66"/>
  <c r="F115" i="66"/>
  <c r="AO114" i="66"/>
  <c r="AM114" i="66"/>
  <c r="AF114" i="66"/>
  <c r="L114" i="66"/>
  <c r="K114" i="66"/>
  <c r="I114" i="66"/>
  <c r="G114" i="66"/>
  <c r="F114" i="66"/>
  <c r="AO113" i="66"/>
  <c r="AM113" i="66"/>
  <c r="AF113" i="66"/>
  <c r="L113" i="66"/>
  <c r="I113" i="66"/>
  <c r="G113" i="66"/>
  <c r="F113" i="66"/>
  <c r="H113" i="66" s="1"/>
  <c r="AO112" i="66"/>
  <c r="AM112" i="66"/>
  <c r="AF112" i="66"/>
  <c r="L112" i="66"/>
  <c r="I112" i="66"/>
  <c r="G112" i="66"/>
  <c r="F112" i="66"/>
  <c r="AO111" i="66"/>
  <c r="AM111" i="66"/>
  <c r="AF111" i="66"/>
  <c r="X111" i="66"/>
  <c r="L111" i="66"/>
  <c r="I111" i="66"/>
  <c r="G111" i="66"/>
  <c r="F111" i="66"/>
  <c r="AO110" i="66"/>
  <c r="AM110" i="66"/>
  <c r="AF110" i="66"/>
  <c r="L110" i="66"/>
  <c r="I110" i="66"/>
  <c r="G110" i="66"/>
  <c r="F110" i="66"/>
  <c r="AO109" i="66"/>
  <c r="AM109" i="66"/>
  <c r="AF109" i="66"/>
  <c r="L109" i="66"/>
  <c r="I109" i="66"/>
  <c r="G109" i="66"/>
  <c r="AH109" i="66" s="1"/>
  <c r="F109" i="66"/>
  <c r="H109" i="66" s="1"/>
  <c r="AO108" i="66"/>
  <c r="AM108" i="66"/>
  <c r="AF108" i="66"/>
  <c r="L108" i="66"/>
  <c r="I108" i="66"/>
  <c r="G108" i="66"/>
  <c r="F108" i="66"/>
  <c r="AO107" i="66"/>
  <c r="AM107" i="66"/>
  <c r="AF107" i="66"/>
  <c r="X107" i="66"/>
  <c r="T107" i="66"/>
  <c r="W107" i="66" s="1"/>
  <c r="L107" i="66"/>
  <c r="I107" i="66"/>
  <c r="G107" i="66"/>
  <c r="F107" i="66"/>
  <c r="AO106" i="66"/>
  <c r="AM106" i="66"/>
  <c r="AF106" i="66"/>
  <c r="L106" i="66"/>
  <c r="I106" i="66"/>
  <c r="G106" i="66"/>
  <c r="F106" i="66"/>
  <c r="AO105" i="66"/>
  <c r="AM105" i="66"/>
  <c r="AF105" i="66"/>
  <c r="L105" i="66"/>
  <c r="I105" i="66"/>
  <c r="G105" i="66"/>
  <c r="F105" i="66"/>
  <c r="AO104" i="66"/>
  <c r="AM104" i="66"/>
  <c r="AH104" i="66"/>
  <c r="AF104" i="66"/>
  <c r="X104" i="66"/>
  <c r="L104" i="66"/>
  <c r="I104" i="66"/>
  <c r="G104" i="66"/>
  <c r="F104" i="66"/>
  <c r="AO103" i="66"/>
  <c r="AM103" i="66"/>
  <c r="AH103" i="66"/>
  <c r="AF103" i="66"/>
  <c r="X103" i="66"/>
  <c r="T103" i="66"/>
  <c r="W103" i="66" s="1"/>
  <c r="L103" i="66"/>
  <c r="I103" i="66"/>
  <c r="G103" i="66"/>
  <c r="F103" i="66"/>
  <c r="AO102" i="66"/>
  <c r="AM102" i="66"/>
  <c r="AF102" i="66"/>
  <c r="L102" i="66"/>
  <c r="I102" i="66"/>
  <c r="G102" i="66"/>
  <c r="F102" i="66"/>
  <c r="AO101" i="66"/>
  <c r="AM101" i="66"/>
  <c r="AF101" i="66"/>
  <c r="L101" i="66"/>
  <c r="I101" i="66"/>
  <c r="G101" i="66"/>
  <c r="F101" i="66"/>
  <c r="AO100" i="66"/>
  <c r="AM100" i="66"/>
  <c r="AF100" i="66"/>
  <c r="L100" i="66"/>
  <c r="I100" i="66"/>
  <c r="G100" i="66"/>
  <c r="AH100" i="66" s="1"/>
  <c r="F100" i="66"/>
  <c r="AO99" i="66"/>
  <c r="AM99" i="66"/>
  <c r="AF99" i="66"/>
  <c r="X99" i="66"/>
  <c r="L99" i="66"/>
  <c r="I99" i="66"/>
  <c r="G99" i="66"/>
  <c r="AH99" i="66" s="1"/>
  <c r="F99" i="66"/>
  <c r="AO98" i="66"/>
  <c r="AM98" i="66"/>
  <c r="AF98" i="66"/>
  <c r="L98" i="66"/>
  <c r="I98" i="66"/>
  <c r="G98" i="66"/>
  <c r="F98" i="66"/>
  <c r="AO97" i="66"/>
  <c r="AM97" i="66"/>
  <c r="AF97" i="66"/>
  <c r="L97" i="66"/>
  <c r="I97" i="66"/>
  <c r="G97" i="66"/>
  <c r="F97" i="66"/>
  <c r="AO96" i="66"/>
  <c r="AM96" i="66"/>
  <c r="AH96" i="66"/>
  <c r="AF96" i="66"/>
  <c r="X96" i="66"/>
  <c r="L96" i="66"/>
  <c r="I96" i="66"/>
  <c r="G96" i="66"/>
  <c r="F96" i="66"/>
  <c r="AO95" i="66"/>
  <c r="AM95" i="66"/>
  <c r="AH95" i="66"/>
  <c r="AF95" i="66"/>
  <c r="X95" i="66"/>
  <c r="T95" i="66"/>
  <c r="W95" i="66" s="1"/>
  <c r="L95" i="66"/>
  <c r="I95" i="66"/>
  <c r="G95" i="66"/>
  <c r="F95" i="66"/>
  <c r="AO94" i="66"/>
  <c r="AM94" i="66"/>
  <c r="AF94" i="66"/>
  <c r="L94" i="66"/>
  <c r="I94" i="66"/>
  <c r="G94" i="66"/>
  <c r="F94" i="66"/>
  <c r="AO93" i="66"/>
  <c r="AM93" i="66"/>
  <c r="AH93" i="66"/>
  <c r="AF93" i="66"/>
  <c r="L93" i="66"/>
  <c r="I93" i="66"/>
  <c r="G93" i="66"/>
  <c r="F93" i="66"/>
  <c r="H93" i="66" s="1"/>
  <c r="BG92" i="66"/>
  <c r="AO92" i="66"/>
  <c r="AM92" i="66"/>
  <c r="AK92" i="66"/>
  <c r="AH92" i="66"/>
  <c r="AF92" i="66"/>
  <c r="L92" i="66"/>
  <c r="I92" i="66"/>
  <c r="H92" i="66"/>
  <c r="G92" i="66"/>
  <c r="F92" i="66"/>
  <c r="AO91" i="66"/>
  <c r="AM91" i="66"/>
  <c r="AF91" i="66"/>
  <c r="X91" i="66"/>
  <c r="L91" i="66"/>
  <c r="I91" i="66"/>
  <c r="H91" i="66"/>
  <c r="G91" i="66"/>
  <c r="F91" i="66"/>
  <c r="AO90" i="66"/>
  <c r="AM90" i="66"/>
  <c r="AF90" i="66"/>
  <c r="L90" i="66"/>
  <c r="I90" i="66"/>
  <c r="G90" i="66"/>
  <c r="F90" i="66"/>
  <c r="H90" i="66" s="1"/>
  <c r="AO89" i="66"/>
  <c r="AM89" i="66"/>
  <c r="AH89" i="66"/>
  <c r="AF89" i="66"/>
  <c r="T89" i="66"/>
  <c r="W89" i="66" s="1"/>
  <c r="L89" i="66"/>
  <c r="I89" i="66"/>
  <c r="G89" i="66"/>
  <c r="BG89" i="66" s="1"/>
  <c r="F89" i="66"/>
  <c r="H89" i="66" s="1"/>
  <c r="BG88" i="66"/>
  <c r="AO88" i="66"/>
  <c r="AM88" i="66"/>
  <c r="AK88" i="66"/>
  <c r="AH88" i="66"/>
  <c r="AF88" i="66"/>
  <c r="L88" i="66"/>
  <c r="I88" i="66"/>
  <c r="H88" i="66"/>
  <c r="G88" i="66"/>
  <c r="F88" i="66"/>
  <c r="AO87" i="66"/>
  <c r="AM87" i="66"/>
  <c r="AH87" i="66"/>
  <c r="AF87" i="66"/>
  <c r="X87" i="66"/>
  <c r="L87" i="66"/>
  <c r="I87" i="66"/>
  <c r="G87" i="66"/>
  <c r="AK87" i="66" s="1"/>
  <c r="F87" i="66"/>
  <c r="H87" i="66" s="1"/>
  <c r="AO86" i="66"/>
  <c r="AM86" i="66"/>
  <c r="AH86" i="66"/>
  <c r="AF86" i="66"/>
  <c r="L86" i="66"/>
  <c r="I86" i="66"/>
  <c r="G86" i="66"/>
  <c r="BG86" i="66" s="1"/>
  <c r="F86" i="66"/>
  <c r="H86" i="66" s="1"/>
  <c r="AO85" i="66"/>
  <c r="AM85" i="66"/>
  <c r="AF85" i="66"/>
  <c r="L85" i="66"/>
  <c r="I85" i="66"/>
  <c r="G85" i="66"/>
  <c r="AH85" i="66" s="1"/>
  <c r="F85" i="66"/>
  <c r="H85" i="66" s="1"/>
  <c r="AO84" i="66"/>
  <c r="AM84" i="66"/>
  <c r="AH84" i="66"/>
  <c r="AF84" i="66"/>
  <c r="L84" i="66"/>
  <c r="I84" i="66"/>
  <c r="G84" i="66"/>
  <c r="F84" i="66"/>
  <c r="H84" i="66" s="1"/>
  <c r="AO83" i="66"/>
  <c r="AM83" i="66"/>
  <c r="AK83" i="66"/>
  <c r="AH83" i="66"/>
  <c r="AF83" i="66"/>
  <c r="BG83" i="66" s="1"/>
  <c r="X83" i="66"/>
  <c r="L83" i="66"/>
  <c r="I83" i="66"/>
  <c r="G83" i="66"/>
  <c r="F83" i="66"/>
  <c r="H83" i="66" s="1"/>
  <c r="AO82" i="66"/>
  <c r="AM82" i="66"/>
  <c r="AF82" i="66"/>
  <c r="L82" i="66"/>
  <c r="I82" i="66"/>
  <c r="H82" i="66"/>
  <c r="G82" i="66"/>
  <c r="AH82" i="66" s="1"/>
  <c r="F82" i="66"/>
  <c r="AO81" i="66"/>
  <c r="AM81" i="66"/>
  <c r="AH81" i="66"/>
  <c r="AF81" i="66"/>
  <c r="L81" i="66"/>
  <c r="I81" i="66"/>
  <c r="G81" i="66"/>
  <c r="AK81" i="66" s="1"/>
  <c r="F81" i="66"/>
  <c r="H81" i="66" s="1"/>
  <c r="BG80" i="66"/>
  <c r="AO80" i="66"/>
  <c r="AM80" i="66"/>
  <c r="AK80" i="66"/>
  <c r="AH80" i="66"/>
  <c r="AF80" i="66"/>
  <c r="L80" i="66"/>
  <c r="I80" i="66"/>
  <c r="H80" i="66"/>
  <c r="G80" i="66"/>
  <c r="F80" i="66"/>
  <c r="AO79" i="66"/>
  <c r="AM79" i="66"/>
  <c r="AH79" i="66"/>
  <c r="AF79" i="66"/>
  <c r="X79" i="66"/>
  <c r="L79" i="66"/>
  <c r="I79" i="66"/>
  <c r="G79" i="66"/>
  <c r="AK79" i="66" s="1"/>
  <c r="F79" i="66"/>
  <c r="H79" i="66" s="1"/>
  <c r="AO78" i="66"/>
  <c r="AM78" i="66"/>
  <c r="AH78" i="66"/>
  <c r="AF78" i="66"/>
  <c r="L78" i="66"/>
  <c r="I78" i="66"/>
  <c r="G78" i="66"/>
  <c r="BG78" i="66" s="1"/>
  <c r="F78" i="66"/>
  <c r="H78" i="66" s="1"/>
  <c r="AO77" i="66"/>
  <c r="AM77" i="66"/>
  <c r="AF77" i="66"/>
  <c r="T77" i="66"/>
  <c r="W77" i="66" s="1"/>
  <c r="L77" i="66"/>
  <c r="I77" i="66"/>
  <c r="G77" i="66"/>
  <c r="AH77" i="66" s="1"/>
  <c r="F77" i="66"/>
  <c r="H77" i="66" s="1"/>
  <c r="AO76" i="66"/>
  <c r="AM76" i="66"/>
  <c r="AF76" i="66"/>
  <c r="X76" i="66"/>
  <c r="L76" i="66"/>
  <c r="I76" i="66"/>
  <c r="G76" i="66"/>
  <c r="F76" i="66"/>
  <c r="H76" i="66" s="1"/>
  <c r="AO75" i="66"/>
  <c r="AM75" i="66"/>
  <c r="AK75" i="66"/>
  <c r="AH75" i="66"/>
  <c r="AF75" i="66"/>
  <c r="BG75" i="66" s="1"/>
  <c r="X75" i="66"/>
  <c r="T75" i="66"/>
  <c r="W75" i="66" s="1"/>
  <c r="L75" i="66"/>
  <c r="I75" i="66"/>
  <c r="G75" i="66"/>
  <c r="F75" i="66"/>
  <c r="H75" i="66" s="1"/>
  <c r="AO74" i="66"/>
  <c r="AM74" i="66"/>
  <c r="AF74" i="66"/>
  <c r="L74" i="66"/>
  <c r="I74" i="66"/>
  <c r="H74" i="66"/>
  <c r="G74" i="66"/>
  <c r="AH74" i="66" s="1"/>
  <c r="F74" i="66"/>
  <c r="AO73" i="66"/>
  <c r="AM73" i="66"/>
  <c r="AF73" i="66"/>
  <c r="L73" i="66"/>
  <c r="I73" i="66"/>
  <c r="G73" i="66"/>
  <c r="K73" i="66" s="1"/>
  <c r="F73" i="66"/>
  <c r="H73" i="66" s="1"/>
  <c r="AO72" i="66"/>
  <c r="AM72" i="66"/>
  <c r="AF72" i="66"/>
  <c r="X72" i="66"/>
  <c r="L72" i="66"/>
  <c r="I72" i="66"/>
  <c r="G72" i="66"/>
  <c r="F72" i="66"/>
  <c r="H72" i="66" s="1"/>
  <c r="AO71" i="66"/>
  <c r="AM71" i="66"/>
  <c r="AF71" i="66"/>
  <c r="X71" i="66"/>
  <c r="L71" i="66"/>
  <c r="I71" i="66"/>
  <c r="G71" i="66"/>
  <c r="K71" i="66" s="1"/>
  <c r="F71" i="66"/>
  <c r="AO70" i="66"/>
  <c r="AM70" i="66"/>
  <c r="AF70" i="66"/>
  <c r="L70" i="66"/>
  <c r="I70" i="66"/>
  <c r="G70" i="66"/>
  <c r="F70" i="66"/>
  <c r="AO69" i="66"/>
  <c r="AM69" i="66"/>
  <c r="AF69" i="66"/>
  <c r="L69" i="66"/>
  <c r="K69" i="66"/>
  <c r="I69" i="66"/>
  <c r="G69" i="66"/>
  <c r="F69" i="66"/>
  <c r="H69" i="66" s="1"/>
  <c r="AO68" i="66"/>
  <c r="AM68" i="66"/>
  <c r="AF68" i="66"/>
  <c r="L68" i="66"/>
  <c r="I68" i="66"/>
  <c r="G68" i="66"/>
  <c r="F68" i="66"/>
  <c r="H68" i="66" s="1"/>
  <c r="AO67" i="66"/>
  <c r="AM67" i="66"/>
  <c r="AF67" i="66"/>
  <c r="X67" i="66"/>
  <c r="L67" i="66"/>
  <c r="I67" i="66"/>
  <c r="G67" i="66"/>
  <c r="K67" i="66" s="1"/>
  <c r="F67" i="66"/>
  <c r="AO66" i="66"/>
  <c r="AM66" i="66"/>
  <c r="AF66" i="66"/>
  <c r="L66" i="66"/>
  <c r="I66" i="66"/>
  <c r="G66" i="66"/>
  <c r="F66" i="66"/>
  <c r="AO65" i="66"/>
  <c r="AM65" i="66"/>
  <c r="AF65" i="66"/>
  <c r="T65" i="66"/>
  <c r="W65" i="66" s="1"/>
  <c r="L65" i="66"/>
  <c r="K65" i="66"/>
  <c r="I65" i="66"/>
  <c r="G65" i="66"/>
  <c r="F65" i="66"/>
  <c r="H65" i="66" s="1"/>
  <c r="AO64" i="66"/>
  <c r="AM64" i="66"/>
  <c r="AF64" i="66"/>
  <c r="X64" i="66"/>
  <c r="L64" i="66"/>
  <c r="K64" i="66"/>
  <c r="I64" i="66"/>
  <c r="G64" i="66"/>
  <c r="F64" i="66"/>
  <c r="H64" i="66" s="1"/>
  <c r="AO63" i="66"/>
  <c r="AM63" i="66"/>
  <c r="AF63" i="66"/>
  <c r="X63" i="66"/>
  <c r="L63" i="66"/>
  <c r="I63" i="66"/>
  <c r="G63" i="66"/>
  <c r="K63" i="66" s="1"/>
  <c r="F63" i="66"/>
  <c r="AO62" i="66"/>
  <c r="AM62" i="66"/>
  <c r="AF62" i="66"/>
  <c r="L62" i="66"/>
  <c r="I62" i="66"/>
  <c r="G62" i="66"/>
  <c r="F62" i="66"/>
  <c r="AO61" i="66"/>
  <c r="AM61" i="66"/>
  <c r="AF61" i="66"/>
  <c r="L61" i="66"/>
  <c r="K61" i="66"/>
  <c r="I61" i="66"/>
  <c r="G61" i="66"/>
  <c r="F61" i="66"/>
  <c r="H61" i="66" s="1"/>
  <c r="AO60" i="66"/>
  <c r="AM60" i="66"/>
  <c r="AF60" i="66"/>
  <c r="L60" i="66"/>
  <c r="K60" i="66"/>
  <c r="I60" i="66"/>
  <c r="G60" i="66"/>
  <c r="F60" i="66"/>
  <c r="H60" i="66" s="1"/>
  <c r="AO59" i="66"/>
  <c r="AM59" i="66"/>
  <c r="AF59" i="66"/>
  <c r="X59" i="66"/>
  <c r="T59" i="66"/>
  <c r="W59" i="66" s="1"/>
  <c r="L59" i="66"/>
  <c r="I59" i="66"/>
  <c r="G59" i="66"/>
  <c r="K59" i="66" s="1"/>
  <c r="F59" i="66"/>
  <c r="AO58" i="66"/>
  <c r="AM58" i="66"/>
  <c r="AF58" i="66"/>
  <c r="L58" i="66"/>
  <c r="I58" i="66"/>
  <c r="G58" i="66"/>
  <c r="F58" i="66"/>
  <c r="AO57" i="66"/>
  <c r="AM57" i="66"/>
  <c r="AF57" i="66"/>
  <c r="L57" i="66"/>
  <c r="I57" i="66"/>
  <c r="G57" i="66"/>
  <c r="K57" i="66" s="1"/>
  <c r="F57" i="66"/>
  <c r="H57" i="66" s="1"/>
  <c r="AO56" i="66"/>
  <c r="AM56" i="66"/>
  <c r="AF56" i="66"/>
  <c r="X56" i="66"/>
  <c r="L56" i="66"/>
  <c r="I56" i="66"/>
  <c r="G56" i="66"/>
  <c r="AK56" i="66" s="1"/>
  <c r="F56" i="66"/>
  <c r="H56" i="66" s="1"/>
  <c r="AO55" i="66"/>
  <c r="AM55" i="66"/>
  <c r="AH55" i="66"/>
  <c r="AF55" i="66"/>
  <c r="X55" i="66"/>
  <c r="L55" i="66"/>
  <c r="I55" i="66"/>
  <c r="G55" i="66"/>
  <c r="F55" i="66"/>
  <c r="H55" i="66" s="1"/>
  <c r="AO54" i="66"/>
  <c r="AM54" i="66"/>
  <c r="AF54" i="66"/>
  <c r="L54" i="66"/>
  <c r="K54" i="66"/>
  <c r="I54" i="66"/>
  <c r="G54" i="66"/>
  <c r="F54" i="66"/>
  <c r="AO53" i="66"/>
  <c r="AM53" i="66"/>
  <c r="AK53" i="66"/>
  <c r="AF53" i="66"/>
  <c r="L53" i="66"/>
  <c r="I53" i="66"/>
  <c r="G53" i="66"/>
  <c r="F53" i="66"/>
  <c r="H53" i="66" s="1"/>
  <c r="AO52" i="66"/>
  <c r="AM52" i="66"/>
  <c r="AF52" i="66"/>
  <c r="X52" i="66"/>
  <c r="L52" i="66"/>
  <c r="I52" i="66"/>
  <c r="G52" i="66"/>
  <c r="AK52" i="66" s="1"/>
  <c r="F52" i="66"/>
  <c r="H52" i="66" s="1"/>
  <c r="AO51" i="66"/>
  <c r="AM51" i="66"/>
  <c r="AF51" i="66"/>
  <c r="X51" i="66"/>
  <c r="L51" i="66"/>
  <c r="I51" i="66"/>
  <c r="G51" i="66"/>
  <c r="AH51" i="66" s="1"/>
  <c r="F51" i="66"/>
  <c r="H51" i="66" s="1"/>
  <c r="AO50" i="66"/>
  <c r="AM50" i="66"/>
  <c r="AF50" i="66"/>
  <c r="L50" i="66"/>
  <c r="I50" i="66"/>
  <c r="G50" i="66"/>
  <c r="F50" i="66"/>
  <c r="AO49" i="66"/>
  <c r="AM49" i="66"/>
  <c r="AK49" i="66"/>
  <c r="AF49" i="66"/>
  <c r="L49" i="66"/>
  <c r="I49" i="66"/>
  <c r="G49" i="66"/>
  <c r="F49" i="66"/>
  <c r="H49" i="66" s="1"/>
  <c r="AO48" i="66"/>
  <c r="AM48" i="66"/>
  <c r="AF48" i="66"/>
  <c r="L48" i="66"/>
  <c r="I48" i="66"/>
  <c r="G48" i="66"/>
  <c r="AK48" i="66" s="1"/>
  <c r="F48" i="66"/>
  <c r="H48" i="66" s="1"/>
  <c r="AO47" i="66"/>
  <c r="AM47" i="66"/>
  <c r="AF47" i="66"/>
  <c r="X47" i="66"/>
  <c r="L47" i="66"/>
  <c r="I47" i="66"/>
  <c r="H47" i="66"/>
  <c r="G47" i="66"/>
  <c r="AH47" i="66" s="1"/>
  <c r="F47" i="66"/>
  <c r="AW46" i="66"/>
  <c r="AO46" i="66"/>
  <c r="AM46" i="66"/>
  <c r="AF46" i="66"/>
  <c r="L46" i="66"/>
  <c r="K46" i="66"/>
  <c r="I46" i="66"/>
  <c r="G46" i="66"/>
  <c r="F46" i="66"/>
  <c r="AO45" i="66"/>
  <c r="AM45" i="66"/>
  <c r="AK45" i="66"/>
  <c r="AF45" i="66"/>
  <c r="L45" i="66"/>
  <c r="I45" i="66"/>
  <c r="G45" i="66"/>
  <c r="F45" i="66"/>
  <c r="H45" i="66" s="1"/>
  <c r="AO44" i="66"/>
  <c r="AM44" i="66"/>
  <c r="AF44" i="66"/>
  <c r="L44" i="66"/>
  <c r="I44" i="66"/>
  <c r="G44" i="66"/>
  <c r="AH44" i="66" s="1"/>
  <c r="F44" i="66"/>
  <c r="H44" i="66" s="1"/>
  <c r="AO43" i="66"/>
  <c r="AM43" i="66"/>
  <c r="AF43" i="66"/>
  <c r="X43" i="66"/>
  <c r="L43" i="66"/>
  <c r="I43" i="66"/>
  <c r="G43" i="66"/>
  <c r="AH43" i="66" s="1"/>
  <c r="F43" i="66"/>
  <c r="H43" i="66" s="1"/>
  <c r="AO42" i="66"/>
  <c r="AM42" i="66"/>
  <c r="AF42" i="66"/>
  <c r="L42" i="66"/>
  <c r="I42" i="66"/>
  <c r="G42" i="66"/>
  <c r="AW42" i="66" s="1"/>
  <c r="F42" i="66"/>
  <c r="AO41" i="66"/>
  <c r="AM41" i="66"/>
  <c r="AF41" i="66"/>
  <c r="L41" i="66"/>
  <c r="I41" i="66"/>
  <c r="G41" i="66"/>
  <c r="AK41" i="66" s="1"/>
  <c r="F41" i="66"/>
  <c r="H41" i="66" s="1"/>
  <c r="AO40" i="66"/>
  <c r="AM40" i="66"/>
  <c r="AK40" i="66"/>
  <c r="AH40" i="66"/>
  <c r="AF40" i="66"/>
  <c r="X40" i="66"/>
  <c r="L40" i="66"/>
  <c r="I40" i="66"/>
  <c r="G40" i="66"/>
  <c r="F40" i="66"/>
  <c r="H40" i="66" s="1"/>
  <c r="AO39" i="66"/>
  <c r="AM39" i="66"/>
  <c r="AH39" i="66"/>
  <c r="AF39" i="66"/>
  <c r="X39" i="66"/>
  <c r="L39" i="66"/>
  <c r="I39" i="66"/>
  <c r="G39" i="66"/>
  <c r="F39" i="66"/>
  <c r="H39" i="66" s="1"/>
  <c r="AO38" i="66"/>
  <c r="AM38" i="66"/>
  <c r="AF38" i="66"/>
  <c r="L38" i="66"/>
  <c r="I38" i="66"/>
  <c r="G38" i="66"/>
  <c r="AW38" i="66" s="1"/>
  <c r="F38" i="66"/>
  <c r="AO37" i="66"/>
  <c r="AM37" i="66"/>
  <c r="AK37" i="66"/>
  <c r="AF37" i="66"/>
  <c r="L37" i="66"/>
  <c r="I37" i="66"/>
  <c r="G37" i="66"/>
  <c r="F37" i="66"/>
  <c r="H37" i="66" s="1"/>
  <c r="AO36" i="66"/>
  <c r="AM36" i="66"/>
  <c r="AF36" i="66"/>
  <c r="L36" i="66"/>
  <c r="I36" i="66"/>
  <c r="G36" i="66"/>
  <c r="AH36" i="66" s="1"/>
  <c r="F36" i="66"/>
  <c r="H36" i="66" s="1"/>
  <c r="AO35" i="66"/>
  <c r="AM35" i="66"/>
  <c r="AF35" i="66"/>
  <c r="X35" i="66"/>
  <c r="T35" i="66"/>
  <c r="W35" i="66" s="1"/>
  <c r="L35" i="66"/>
  <c r="I35" i="66"/>
  <c r="G35" i="66"/>
  <c r="AH35" i="66" s="1"/>
  <c r="F35" i="66"/>
  <c r="H35" i="66" s="1"/>
  <c r="AO34" i="66"/>
  <c r="AM34" i="66"/>
  <c r="AF34" i="66"/>
  <c r="L34" i="66"/>
  <c r="I34" i="66"/>
  <c r="G34" i="66"/>
  <c r="F34" i="66"/>
  <c r="AO33" i="66"/>
  <c r="AM33" i="66"/>
  <c r="AK33" i="66"/>
  <c r="AF33" i="66"/>
  <c r="T33" i="66"/>
  <c r="W33" i="66" s="1"/>
  <c r="L33" i="66"/>
  <c r="I33" i="66"/>
  <c r="G33" i="66"/>
  <c r="F33" i="66"/>
  <c r="H33" i="66" s="1"/>
  <c r="AO32" i="66"/>
  <c r="AM32" i="66"/>
  <c r="AH32" i="66"/>
  <c r="AF32" i="66"/>
  <c r="L32" i="66"/>
  <c r="I32" i="66"/>
  <c r="G32" i="66"/>
  <c r="AK32" i="66" s="1"/>
  <c r="F32" i="66"/>
  <c r="H32" i="66" s="1"/>
  <c r="AO31" i="66"/>
  <c r="AM31" i="66"/>
  <c r="AF31" i="66"/>
  <c r="X31" i="66"/>
  <c r="T31" i="66"/>
  <c r="W31" i="66" s="1"/>
  <c r="L31" i="66"/>
  <c r="I31" i="66"/>
  <c r="H31" i="66"/>
  <c r="G31" i="66"/>
  <c r="AH31" i="66" s="1"/>
  <c r="F31" i="66"/>
  <c r="AW30" i="66"/>
  <c r="AO30" i="66"/>
  <c r="AM30" i="66"/>
  <c r="AF30" i="66"/>
  <c r="X30" i="66"/>
  <c r="L30" i="66"/>
  <c r="K30" i="66"/>
  <c r="I30" i="66"/>
  <c r="G30" i="66"/>
  <c r="F30" i="66"/>
  <c r="AO29" i="66"/>
  <c r="AM29" i="66"/>
  <c r="AK29" i="66"/>
  <c r="AF29" i="66"/>
  <c r="L29" i="66"/>
  <c r="I29" i="66"/>
  <c r="G29" i="66"/>
  <c r="F29" i="66"/>
  <c r="H29" i="66" s="1"/>
  <c r="AO28" i="66"/>
  <c r="AM28" i="66"/>
  <c r="AF28" i="66"/>
  <c r="X28" i="66"/>
  <c r="L28" i="66"/>
  <c r="I28" i="66"/>
  <c r="G28" i="66"/>
  <c r="AH28" i="66" s="1"/>
  <c r="F28" i="66"/>
  <c r="H28" i="66" s="1"/>
  <c r="AO27" i="66"/>
  <c r="AM27" i="66"/>
  <c r="AF27" i="66"/>
  <c r="X27" i="66"/>
  <c r="L27" i="66"/>
  <c r="I27" i="66"/>
  <c r="G27" i="66"/>
  <c r="AH27" i="66" s="1"/>
  <c r="F27" i="66"/>
  <c r="H27" i="66" s="1"/>
  <c r="AW26" i="66"/>
  <c r="AO26" i="66"/>
  <c r="AM26" i="66"/>
  <c r="AF26" i="66"/>
  <c r="L26" i="66"/>
  <c r="K26" i="66"/>
  <c r="I26" i="66"/>
  <c r="G26" i="66"/>
  <c r="F26" i="66"/>
  <c r="AO25" i="66"/>
  <c r="AM25" i="66"/>
  <c r="AF25" i="66"/>
  <c r="L25" i="66"/>
  <c r="I25" i="66"/>
  <c r="G25" i="66"/>
  <c r="F25" i="66"/>
  <c r="AO24" i="66"/>
  <c r="AM24" i="66"/>
  <c r="AK24" i="66"/>
  <c r="AH24" i="66"/>
  <c r="AF24" i="66"/>
  <c r="L24" i="66"/>
  <c r="I24" i="66"/>
  <c r="G24" i="66"/>
  <c r="F24" i="66"/>
  <c r="H24" i="66" s="1"/>
  <c r="AO23" i="66"/>
  <c r="AM23" i="66"/>
  <c r="AH23" i="66"/>
  <c r="AF23" i="66"/>
  <c r="X23" i="66"/>
  <c r="T23" i="66"/>
  <c r="W23" i="66" s="1"/>
  <c r="L23" i="66"/>
  <c r="I23" i="66"/>
  <c r="G23" i="66"/>
  <c r="F23" i="66"/>
  <c r="H23" i="66" s="1"/>
  <c r="AO22" i="66"/>
  <c r="AM22" i="66"/>
  <c r="AF22" i="66"/>
  <c r="L22" i="66"/>
  <c r="I22" i="66"/>
  <c r="G22" i="66"/>
  <c r="AW22" i="66" s="1"/>
  <c r="F22" i="66"/>
  <c r="AO21" i="66"/>
  <c r="AM21" i="66"/>
  <c r="AF21" i="66"/>
  <c r="L21" i="66"/>
  <c r="K21" i="66"/>
  <c r="I21" i="66"/>
  <c r="G21" i="66"/>
  <c r="F21" i="66"/>
  <c r="H21" i="66" s="1"/>
  <c r="AO20" i="66"/>
  <c r="AM20" i="66"/>
  <c r="AF20" i="66"/>
  <c r="X20" i="66"/>
  <c r="L20" i="66"/>
  <c r="I20" i="66"/>
  <c r="G20" i="66"/>
  <c r="AH20" i="66" s="1"/>
  <c r="F20" i="66"/>
  <c r="H20" i="66" s="1"/>
  <c r="AO19" i="66"/>
  <c r="AM19" i="66"/>
  <c r="AF19" i="66"/>
  <c r="X19" i="66"/>
  <c r="L19" i="66"/>
  <c r="I19" i="66"/>
  <c r="G19" i="66"/>
  <c r="AH19" i="66" s="1"/>
  <c r="F19" i="66"/>
  <c r="H19" i="66" s="1"/>
  <c r="AW18" i="66"/>
  <c r="AO18" i="66"/>
  <c r="AM18" i="66"/>
  <c r="AF18" i="66"/>
  <c r="L18" i="66"/>
  <c r="I18" i="66"/>
  <c r="H18" i="66"/>
  <c r="G18" i="66"/>
  <c r="AH18" i="66" s="1"/>
  <c r="F18" i="66"/>
  <c r="AW17" i="66"/>
  <c r="AO17" i="66"/>
  <c r="AM17" i="66"/>
  <c r="AF17" i="66"/>
  <c r="T17" i="66"/>
  <c r="W17" i="66" s="1"/>
  <c r="L17" i="66"/>
  <c r="I17" i="66"/>
  <c r="G17" i="66"/>
  <c r="K17" i="66" s="1"/>
  <c r="F17" i="66"/>
  <c r="AO16" i="66"/>
  <c r="AM16" i="66"/>
  <c r="AF16" i="66"/>
  <c r="X16" i="66"/>
  <c r="L16" i="66"/>
  <c r="I16" i="66"/>
  <c r="G16" i="66"/>
  <c r="AK16" i="66" s="1"/>
  <c r="F16" i="66"/>
  <c r="H16" i="66" s="1"/>
  <c r="AO15" i="66"/>
  <c r="AM15" i="66"/>
  <c r="AF15" i="66"/>
  <c r="X15" i="66"/>
  <c r="L15" i="66"/>
  <c r="I15" i="66"/>
  <c r="G15" i="66"/>
  <c r="AW15" i="66" s="1"/>
  <c r="F15" i="66"/>
  <c r="H15" i="66" s="1"/>
  <c r="AO14" i="66"/>
  <c r="AM14" i="66"/>
  <c r="AF14" i="66"/>
  <c r="L14" i="66"/>
  <c r="I14" i="66"/>
  <c r="G14" i="66"/>
  <c r="F14" i="66"/>
  <c r="AO13" i="66"/>
  <c r="AM13" i="66"/>
  <c r="AF13" i="66"/>
  <c r="L13" i="66"/>
  <c r="I13" i="66"/>
  <c r="G13" i="66"/>
  <c r="F13" i="66"/>
  <c r="AO12" i="66"/>
  <c r="AM12" i="66"/>
  <c r="AF12" i="66"/>
  <c r="L12" i="66"/>
  <c r="I12" i="66"/>
  <c r="G12" i="66"/>
  <c r="F12" i="66"/>
  <c r="H12" i="66" s="1"/>
  <c r="AO11" i="66"/>
  <c r="AM11" i="66"/>
  <c r="AF11" i="66"/>
  <c r="X11" i="66"/>
  <c r="T11" i="66"/>
  <c r="W11" i="66" s="1"/>
  <c r="L11" i="66"/>
  <c r="I11" i="66"/>
  <c r="G11" i="66"/>
  <c r="AK11" i="66" s="1"/>
  <c r="F11" i="66"/>
  <c r="H11" i="66" s="1"/>
  <c r="AO10" i="66"/>
  <c r="AM10" i="66"/>
  <c r="AF10" i="66"/>
  <c r="L10" i="66"/>
  <c r="I10" i="66"/>
  <c r="G10" i="66"/>
  <c r="F10" i="66"/>
  <c r="H10" i="66" s="1"/>
  <c r="AO9" i="66"/>
  <c r="AM9" i="66"/>
  <c r="AK9" i="66"/>
  <c r="AH9" i="66"/>
  <c r="AF9" i="66"/>
  <c r="L9" i="66"/>
  <c r="I9" i="66"/>
  <c r="G9" i="66"/>
  <c r="BG9" i="66" s="1"/>
  <c r="F9" i="66"/>
  <c r="H9" i="66" s="1"/>
  <c r="BG8" i="66"/>
  <c r="AO8" i="66"/>
  <c r="AM8" i="66"/>
  <c r="AK8" i="66"/>
  <c r="AF8" i="66"/>
  <c r="L8" i="66"/>
  <c r="I8" i="66"/>
  <c r="G8" i="66"/>
  <c r="AH8" i="66" s="1"/>
  <c r="F8" i="66"/>
  <c r="H8" i="66" s="1"/>
  <c r="AO7" i="66"/>
  <c r="AM7" i="66"/>
  <c r="AH7" i="66"/>
  <c r="AF7" i="66"/>
  <c r="X7" i="66"/>
  <c r="T7" i="66"/>
  <c r="W7" i="66" s="1"/>
  <c r="L7" i="66"/>
  <c r="I7" i="66"/>
  <c r="G7" i="66"/>
  <c r="BG7" i="66" s="1"/>
  <c r="F7" i="66"/>
  <c r="H7" i="66" s="1"/>
  <c r="AO6" i="66"/>
  <c r="AM6" i="66"/>
  <c r="AF6" i="66"/>
  <c r="X6" i="66"/>
  <c r="L6" i="66"/>
  <c r="I6" i="66"/>
  <c r="G6" i="66"/>
  <c r="AH6" i="66" s="1"/>
  <c r="F6" i="66"/>
  <c r="BF4" i="66"/>
  <c r="BE4" i="66"/>
  <c r="BD4" i="66"/>
  <c r="BC4" i="66"/>
  <c r="BB4" i="66"/>
  <c r="BA4" i="66"/>
  <c r="AZ4" i="66"/>
  <c r="AY4" i="66"/>
  <c r="AT4" i="66"/>
  <c r="AR4" i="66"/>
  <c r="AQ4" i="66"/>
  <c r="AP4" i="66"/>
  <c r="AN4" i="66"/>
  <c r="AL4" i="66"/>
  <c r="AJ4" i="66"/>
  <c r="AE4" i="66"/>
  <c r="AC4" i="66"/>
  <c r="V4" i="66"/>
  <c r="S4" i="66"/>
  <c r="Q4" i="66"/>
  <c r="P4" i="66"/>
  <c r="O4" i="66"/>
  <c r="N4" i="66"/>
  <c r="E4" i="66"/>
  <c r="D4" i="66"/>
  <c r="BF3" i="66"/>
  <c r="BE3" i="66"/>
  <c r="BD3" i="66"/>
  <c r="BC3" i="66"/>
  <c r="BB3" i="66"/>
  <c r="BA3" i="66"/>
  <c r="AZ3" i="66"/>
  <c r="AY3" i="66"/>
  <c r="AT3" i="66"/>
  <c r="AR3" i="66"/>
  <c r="AQ3" i="66"/>
  <c r="AP3" i="66"/>
  <c r="AN3" i="66"/>
  <c r="AL3" i="66"/>
  <c r="AJ3" i="66"/>
  <c r="AE3" i="66"/>
  <c r="AC3" i="66"/>
  <c r="V3" i="66"/>
  <c r="S3" i="66"/>
  <c r="Q3" i="66"/>
  <c r="P3" i="66"/>
  <c r="O3" i="66"/>
  <c r="N3" i="66"/>
  <c r="E3" i="66"/>
  <c r="D3" i="66"/>
  <c r="AS2" i="66"/>
  <c r="R2" i="66"/>
  <c r="M2" i="66"/>
  <c r="C2" i="66"/>
  <c r="AM2" i="66" s="1"/>
  <c r="K12" i="66" l="1"/>
  <c r="AU12" i="66" s="1"/>
  <c r="AK12" i="66"/>
  <c r="AK74" i="66"/>
  <c r="BG74" i="66"/>
  <c r="BG76" i="66"/>
  <c r="AK76" i="66"/>
  <c r="AK77" i="66"/>
  <c r="BG90" i="66"/>
  <c r="AK90" i="66"/>
  <c r="AH91" i="66"/>
  <c r="AK91" i="66"/>
  <c r="BG91" i="66"/>
  <c r="F3" i="66"/>
  <c r="I4" i="66"/>
  <c r="G2" i="66"/>
  <c r="AH76" i="66"/>
  <c r="AK82" i="66"/>
  <c r="BG82" i="66"/>
  <c r="BG84" i="66"/>
  <c r="AK84" i="66"/>
  <c r="AK85" i="66"/>
  <c r="AH90" i="66"/>
  <c r="AK36" i="66"/>
  <c r="AK44" i="66"/>
  <c r="BG77" i="66"/>
  <c r="I3" i="66"/>
  <c r="K25" i="66"/>
  <c r="AW25" i="66"/>
  <c r="AK28" i="66"/>
  <c r="AK6" i="66"/>
  <c r="BG6" i="66"/>
  <c r="BG10" i="66"/>
  <c r="AK10" i="66"/>
  <c r="AK20" i="66"/>
  <c r="K42" i="66"/>
  <c r="AH48" i="66"/>
  <c r="BG85" i="66"/>
  <c r="AC2" i="66"/>
  <c r="AK7" i="66"/>
  <c r="L3" i="66"/>
  <c r="AH15" i="66"/>
  <c r="K68" i="66"/>
  <c r="BG79" i="66"/>
  <c r="BG87" i="66"/>
  <c r="K72" i="66"/>
  <c r="AK78" i="66"/>
  <c r="BG81" i="66"/>
  <c r="AK86" i="66"/>
  <c r="AK89" i="66"/>
  <c r="AU62" i="66"/>
  <c r="BH13" i="66"/>
  <c r="M13" i="66"/>
  <c r="BG13" i="66"/>
  <c r="AH13" i="66"/>
  <c r="K13" i="66"/>
  <c r="BH14" i="66"/>
  <c r="M14" i="66"/>
  <c r="AX14" i="66" s="1"/>
  <c r="BG14" i="66"/>
  <c r="K14" i="66"/>
  <c r="AW14" i="66"/>
  <c r="BH50" i="66"/>
  <c r="M50" i="66"/>
  <c r="BG50" i="66"/>
  <c r="AU50" i="66"/>
  <c r="AK50" i="66"/>
  <c r="AH50" i="66"/>
  <c r="H50" i="66"/>
  <c r="AV50" i="66" s="1"/>
  <c r="BH117" i="66"/>
  <c r="M117" i="66"/>
  <c r="AK117" i="66"/>
  <c r="BG117" i="66"/>
  <c r="AH117" i="66"/>
  <c r="H117" i="66"/>
  <c r="AW117" i="66"/>
  <c r="K117" i="66"/>
  <c r="AV117" i="66" s="1"/>
  <c r="D2" i="66"/>
  <c r="H2" i="66"/>
  <c r="T6" i="66"/>
  <c r="AH14" i="66"/>
  <c r="AH22" i="66"/>
  <c r="AU23" i="66"/>
  <c r="BH30" i="66"/>
  <c r="M30" i="66"/>
  <c r="BG30" i="66"/>
  <c r="AK30" i="66"/>
  <c r="AH30" i="66"/>
  <c r="H30" i="66"/>
  <c r="AU30" i="66" s="1"/>
  <c r="BH46" i="66"/>
  <c r="AV46" i="66"/>
  <c r="M46" i="66"/>
  <c r="AX46" i="66" s="1"/>
  <c r="BG46" i="66"/>
  <c r="AU46" i="66"/>
  <c r="AK46" i="66"/>
  <c r="AH46" i="66"/>
  <c r="H46" i="66"/>
  <c r="BH34" i="66"/>
  <c r="AV34" i="66"/>
  <c r="M34" i="66"/>
  <c r="BG34" i="66"/>
  <c r="AK34" i="66"/>
  <c r="AH34" i="66"/>
  <c r="H34" i="66"/>
  <c r="AZ2" i="66"/>
  <c r="AR2" i="66"/>
  <c r="AN2" i="66"/>
  <c r="AJ2" i="66"/>
  <c r="AB2" i="66"/>
  <c r="X2" i="66"/>
  <c r="T2" i="66"/>
  <c r="P2" i="66"/>
  <c r="L2" i="66"/>
  <c r="N2" i="66"/>
  <c r="S2" i="66"/>
  <c r="Y2" i="66"/>
  <c r="AD2" i="66"/>
  <c r="AI2" i="66"/>
  <c r="AO2" i="66"/>
  <c r="AT2" i="66"/>
  <c r="AY2" i="66"/>
  <c r="BJ2" i="66"/>
  <c r="AF4" i="66"/>
  <c r="AF2" i="66"/>
  <c r="BL2" i="66" s="1"/>
  <c r="BH12" i="66"/>
  <c r="AV12" i="66"/>
  <c r="M12" i="66"/>
  <c r="AX12" i="66" s="1"/>
  <c r="BG12" i="66"/>
  <c r="AW12" i="66"/>
  <c r="H13" i="66"/>
  <c r="AV13" i="66" s="1"/>
  <c r="AK13" i="66"/>
  <c r="AU13" i="66"/>
  <c r="H14" i="66"/>
  <c r="AV14" i="66" s="1"/>
  <c r="BH21" i="66"/>
  <c r="AV21" i="66"/>
  <c r="M21" i="66"/>
  <c r="AX21" i="66" s="1"/>
  <c r="BG21" i="66"/>
  <c r="AH21" i="66"/>
  <c r="AK21" i="66"/>
  <c r="AU21" i="66"/>
  <c r="H22" i="66"/>
  <c r="E2" i="66"/>
  <c r="J2" i="66"/>
  <c r="BN2" i="66" s="1"/>
  <c r="O2" i="66"/>
  <c r="U2" i="66"/>
  <c r="Z2" i="66"/>
  <c r="AE2" i="66"/>
  <c r="AP2" i="66"/>
  <c r="BA2" i="66"/>
  <c r="BK2" i="66"/>
  <c r="F4" i="66"/>
  <c r="BH6" i="66"/>
  <c r="AV6" i="66"/>
  <c r="M6" i="66"/>
  <c r="K6" i="66"/>
  <c r="AW6" i="66"/>
  <c r="BH7" i="66"/>
  <c r="M7" i="66"/>
  <c r="AX7" i="66" s="1"/>
  <c r="K7" i="66"/>
  <c r="AU7" i="66" s="1"/>
  <c r="AW7" i="66"/>
  <c r="BH8" i="66"/>
  <c r="AV8" i="66"/>
  <c r="M8" i="66"/>
  <c r="AX8" i="66" s="1"/>
  <c r="K8" i="66"/>
  <c r="AU8" i="66" s="1"/>
  <c r="AW8" i="66"/>
  <c r="BH9" i="66"/>
  <c r="AV9" i="66"/>
  <c r="M9" i="66"/>
  <c r="AX9" i="66" s="1"/>
  <c r="K9" i="66"/>
  <c r="AU9" i="66" s="1"/>
  <c r="AW9" i="66"/>
  <c r="BH10" i="66"/>
  <c r="M10" i="66"/>
  <c r="AX10" i="66" s="1"/>
  <c r="K10" i="66"/>
  <c r="AU10" i="66" s="1"/>
  <c r="AW10" i="66"/>
  <c r="BH11" i="66"/>
  <c r="AV11" i="66"/>
  <c r="M11" i="66"/>
  <c r="AX11" i="66" s="1"/>
  <c r="BG11" i="66"/>
  <c r="K11" i="66"/>
  <c r="AU11" i="66" s="1"/>
  <c r="AW11" i="66"/>
  <c r="AH12" i="66"/>
  <c r="AW13" i="66"/>
  <c r="H17" i="66"/>
  <c r="BH18" i="66"/>
  <c r="M18" i="66"/>
  <c r="AX18" i="66" s="1"/>
  <c r="BG18" i="66"/>
  <c r="AK18" i="66"/>
  <c r="K18" i="66"/>
  <c r="AU18" i="66" s="1"/>
  <c r="AW21" i="66"/>
  <c r="H25" i="66"/>
  <c r="BH26" i="66"/>
  <c r="AV26" i="66"/>
  <c r="M26" i="66"/>
  <c r="BG26" i="66"/>
  <c r="AU26" i="66"/>
  <c r="AK26" i="66"/>
  <c r="AH26" i="66"/>
  <c r="H26" i="66"/>
  <c r="K38" i="66"/>
  <c r="AU38" i="66" s="1"/>
  <c r="BH42" i="66"/>
  <c r="M42" i="66"/>
  <c r="BG42" i="66"/>
  <c r="AK42" i="66"/>
  <c r="AH42" i="66"/>
  <c r="H42" i="66"/>
  <c r="AU42" i="66" s="1"/>
  <c r="BH54" i="66"/>
  <c r="AV54" i="66"/>
  <c r="M54" i="66"/>
  <c r="BG54" i="66"/>
  <c r="AU54" i="66"/>
  <c r="AK54" i="66"/>
  <c r="AH54" i="66"/>
  <c r="H54" i="66"/>
  <c r="AK58" i="66"/>
  <c r="AK62" i="66"/>
  <c r="AK66" i="66"/>
  <c r="AK70" i="66"/>
  <c r="BH22" i="66"/>
  <c r="M22" i="66"/>
  <c r="AX22" i="66" s="1"/>
  <c r="BG22" i="66"/>
  <c r="AK22" i="66"/>
  <c r="K22" i="66"/>
  <c r="AU22" i="66" s="1"/>
  <c r="G3" i="66"/>
  <c r="Q2" i="66"/>
  <c r="V2" i="66"/>
  <c r="AA2" i="66"/>
  <c r="AG2" i="66"/>
  <c r="AL2" i="66"/>
  <c r="AQ2" i="66"/>
  <c r="AF3" i="66"/>
  <c r="G4" i="66"/>
  <c r="H6" i="66"/>
  <c r="L4" i="66"/>
  <c r="AH10" i="66"/>
  <c r="AH11" i="66"/>
  <c r="AK14" i="66"/>
  <c r="AU14" i="66"/>
  <c r="BH15" i="66"/>
  <c r="M15" i="66"/>
  <c r="AX15" i="66" s="1"/>
  <c r="BG15" i="66"/>
  <c r="AU15" i="66"/>
  <c r="AK15" i="66"/>
  <c r="K15" i="66"/>
  <c r="AV15" i="66" s="1"/>
  <c r="BH17" i="66"/>
  <c r="AV17" i="66"/>
  <c r="M17" i="66"/>
  <c r="AX17" i="66" s="1"/>
  <c r="BG17" i="66"/>
  <c r="AH17" i="66"/>
  <c r="AK17" i="66"/>
  <c r="AK2" i="66" s="1"/>
  <c r="AU17" i="66"/>
  <c r="BH25" i="66"/>
  <c r="AV25" i="66"/>
  <c r="M25" i="66"/>
  <c r="AX25" i="66" s="1"/>
  <c r="BG25" i="66"/>
  <c r="AH25" i="66"/>
  <c r="AK25" i="66"/>
  <c r="AU25" i="66"/>
  <c r="K34" i="66"/>
  <c r="AU34" i="66" s="1"/>
  <c r="AW34" i="66"/>
  <c r="BH38" i="66"/>
  <c r="M38" i="66"/>
  <c r="BG38" i="66"/>
  <c r="AK38" i="66"/>
  <c r="AH38" i="66"/>
  <c r="H38" i="66"/>
  <c r="AV38" i="66" s="1"/>
  <c r="K50" i="66"/>
  <c r="AW50" i="66"/>
  <c r="AU55" i="66"/>
  <c r="BH58" i="66"/>
  <c r="M58" i="66"/>
  <c r="BG58" i="66"/>
  <c r="AH58" i="66"/>
  <c r="K58" i="66"/>
  <c r="AU58" i="66" s="1"/>
  <c r="AW58" i="66"/>
  <c r="BH62" i="66"/>
  <c r="M62" i="66"/>
  <c r="BG62" i="66"/>
  <c r="AH62" i="66"/>
  <c r="K62" i="66"/>
  <c r="AW62" i="66"/>
  <c r="BH66" i="66"/>
  <c r="M66" i="66"/>
  <c r="BG66" i="66"/>
  <c r="AH66" i="66"/>
  <c r="K66" i="66"/>
  <c r="AU66" i="66" s="1"/>
  <c r="AW66" i="66"/>
  <c r="BH70" i="66"/>
  <c r="M70" i="66"/>
  <c r="BG70" i="66"/>
  <c r="AH70" i="66"/>
  <c r="K70" i="66"/>
  <c r="AU70" i="66" s="1"/>
  <c r="AW70" i="66"/>
  <c r="BH101" i="66"/>
  <c r="M101" i="66"/>
  <c r="BG101" i="66"/>
  <c r="AK101" i="66"/>
  <c r="K101" i="66"/>
  <c r="AU101" i="66" s="1"/>
  <c r="AW101" i="66"/>
  <c r="AH101" i="66"/>
  <c r="BH29" i="66"/>
  <c r="AV29" i="66"/>
  <c r="M29" i="66"/>
  <c r="AX29" i="66" s="1"/>
  <c r="BG29" i="66"/>
  <c r="K29" i="66"/>
  <c r="AU29" i="66" s="1"/>
  <c r="AW29" i="66"/>
  <c r="BH33" i="66"/>
  <c r="M33" i="66"/>
  <c r="AX33" i="66" s="1"/>
  <c r="BG33" i="66"/>
  <c r="K33" i="66"/>
  <c r="AU33" i="66" s="1"/>
  <c r="AW33" i="66"/>
  <c r="BH37" i="66"/>
  <c r="AV37" i="66"/>
  <c r="M37" i="66"/>
  <c r="AX37" i="66" s="1"/>
  <c r="BG37" i="66"/>
  <c r="K37" i="66"/>
  <c r="AU37" i="66" s="1"/>
  <c r="AW37" i="66"/>
  <c r="BH41" i="66"/>
  <c r="M41" i="66"/>
  <c r="AX41" i="66" s="1"/>
  <c r="BG41" i="66"/>
  <c r="K41" i="66"/>
  <c r="AU41" i="66" s="1"/>
  <c r="AW41" i="66"/>
  <c r="BH45" i="66"/>
  <c r="AV45" i="66"/>
  <c r="M45" i="66"/>
  <c r="AX45" i="66" s="1"/>
  <c r="BG45" i="66"/>
  <c r="K45" i="66"/>
  <c r="AU45" i="66" s="1"/>
  <c r="AW45" i="66"/>
  <c r="BH49" i="66"/>
  <c r="M49" i="66"/>
  <c r="AX49" i="66" s="1"/>
  <c r="BG49" i="66"/>
  <c r="K49" i="66"/>
  <c r="AU49" i="66" s="1"/>
  <c r="AW49" i="66"/>
  <c r="BH53" i="66"/>
  <c r="AV53" i="66"/>
  <c r="M53" i="66"/>
  <c r="AX53" i="66" s="1"/>
  <c r="BG53" i="66"/>
  <c r="K53" i="66"/>
  <c r="AU53" i="66" s="1"/>
  <c r="BH57" i="66"/>
  <c r="AV57" i="66"/>
  <c r="M57" i="66"/>
  <c r="AX57" i="66" s="1"/>
  <c r="BG57" i="66"/>
  <c r="AH57" i="66"/>
  <c r="AK57" i="66"/>
  <c r="AU57" i="66"/>
  <c r="BH61" i="66"/>
  <c r="AV61" i="66"/>
  <c r="M61" i="66"/>
  <c r="AX61" i="66" s="1"/>
  <c r="BG61" i="66"/>
  <c r="AH61" i="66"/>
  <c r="AK61" i="66"/>
  <c r="AU61" i="66"/>
  <c r="BH65" i="66"/>
  <c r="AV65" i="66"/>
  <c r="M65" i="66"/>
  <c r="AX65" i="66" s="1"/>
  <c r="BG65" i="66"/>
  <c r="AH65" i="66"/>
  <c r="AK65" i="66"/>
  <c r="AU65" i="66"/>
  <c r="BH69" i="66"/>
  <c r="AV69" i="66"/>
  <c r="M69" i="66"/>
  <c r="AX69" i="66" s="1"/>
  <c r="BG69" i="66"/>
  <c r="AH69" i="66"/>
  <c r="AK69" i="66"/>
  <c r="AU69" i="66"/>
  <c r="BH73" i="66"/>
  <c r="AV73" i="66"/>
  <c r="M73" i="66"/>
  <c r="AX73" i="66" s="1"/>
  <c r="BG73" i="66"/>
  <c r="AH73" i="66"/>
  <c r="AK73" i="66"/>
  <c r="AU73" i="66"/>
  <c r="BH97" i="66"/>
  <c r="M97" i="66"/>
  <c r="BG97" i="66"/>
  <c r="AK97" i="66"/>
  <c r="K97" i="66"/>
  <c r="AW97" i="66"/>
  <c r="AH97" i="66"/>
  <c r="BH107" i="66"/>
  <c r="M107" i="66"/>
  <c r="AX107" i="66" s="1"/>
  <c r="AU107" i="66"/>
  <c r="AK107" i="66"/>
  <c r="BG107" i="66"/>
  <c r="AW107" i="66"/>
  <c r="AH107" i="66"/>
  <c r="H107" i="66"/>
  <c r="K107" i="66"/>
  <c r="AV107" i="66" s="1"/>
  <c r="BH111" i="66"/>
  <c r="M111" i="66"/>
  <c r="AK111" i="66"/>
  <c r="BG111" i="66"/>
  <c r="AW111" i="66"/>
  <c r="AH111" i="66"/>
  <c r="H111" i="66"/>
  <c r="K111" i="66"/>
  <c r="AU111" i="66" s="1"/>
  <c r="BH16" i="66"/>
  <c r="AV16" i="66"/>
  <c r="M16" i="66"/>
  <c r="AX16" i="66" s="1"/>
  <c r="BG16" i="66"/>
  <c r="K16" i="66"/>
  <c r="AU16" i="66" s="1"/>
  <c r="AW16" i="66"/>
  <c r="AK19" i="66"/>
  <c r="BH20" i="66"/>
  <c r="M20" i="66"/>
  <c r="AX20" i="66" s="1"/>
  <c r="BG20" i="66"/>
  <c r="K20" i="66"/>
  <c r="AU20" i="66" s="1"/>
  <c r="AW20" i="66"/>
  <c r="AK23" i="66"/>
  <c r="BH24" i="66"/>
  <c r="AV24" i="66"/>
  <c r="M24" i="66"/>
  <c r="AX24" i="66" s="1"/>
  <c r="BG24" i="66"/>
  <c r="K24" i="66"/>
  <c r="AU24" i="66" s="1"/>
  <c r="AW24" i="66"/>
  <c r="AK27" i="66"/>
  <c r="BH28" i="66"/>
  <c r="M28" i="66"/>
  <c r="AX28" i="66" s="1"/>
  <c r="BG28" i="66"/>
  <c r="K28" i="66"/>
  <c r="AU28" i="66" s="1"/>
  <c r="AW28" i="66"/>
  <c r="AH29" i="66"/>
  <c r="AK31" i="66"/>
  <c r="BH32" i="66"/>
  <c r="M32" i="66"/>
  <c r="AX32" i="66" s="1"/>
  <c r="BG32" i="66"/>
  <c r="K32" i="66"/>
  <c r="AU32" i="66" s="1"/>
  <c r="AW32" i="66"/>
  <c r="AH33" i="66"/>
  <c r="AK35" i="66"/>
  <c r="BH36" i="66"/>
  <c r="M36" i="66"/>
  <c r="AX36" i="66" s="1"/>
  <c r="BG36" i="66"/>
  <c r="K36" i="66"/>
  <c r="AU36" i="66" s="1"/>
  <c r="AW36" i="66"/>
  <c r="AH37" i="66"/>
  <c r="AK39" i="66"/>
  <c r="BH40" i="66"/>
  <c r="M40" i="66"/>
  <c r="AX40" i="66" s="1"/>
  <c r="BG40" i="66"/>
  <c r="K40" i="66"/>
  <c r="AU40" i="66" s="1"/>
  <c r="AW40" i="66"/>
  <c r="AH41" i="66"/>
  <c r="AK43" i="66"/>
  <c r="BH44" i="66"/>
  <c r="AV44" i="66"/>
  <c r="M44" i="66"/>
  <c r="AX44" i="66" s="1"/>
  <c r="BG44" i="66"/>
  <c r="K44" i="66"/>
  <c r="AU44" i="66" s="1"/>
  <c r="AW44" i="66"/>
  <c r="AH45" i="66"/>
  <c r="AK47" i="66"/>
  <c r="BH48" i="66"/>
  <c r="AV48" i="66"/>
  <c r="M48" i="66"/>
  <c r="AX48" i="66" s="1"/>
  <c r="BG48" i="66"/>
  <c r="K48" i="66"/>
  <c r="AU48" i="66" s="1"/>
  <c r="AW48" i="66"/>
  <c r="AH49" i="66"/>
  <c r="AK51" i="66"/>
  <c r="BH52" i="66"/>
  <c r="AV52" i="66"/>
  <c r="M52" i="66"/>
  <c r="AX52" i="66" s="1"/>
  <c r="BG52" i="66"/>
  <c r="K52" i="66"/>
  <c r="AU52" i="66" s="1"/>
  <c r="AH53" i="66"/>
  <c r="AK55" i="66"/>
  <c r="BH56" i="66"/>
  <c r="AV56" i="66"/>
  <c r="M56" i="66"/>
  <c r="AX56" i="66" s="1"/>
  <c r="BG56" i="66"/>
  <c r="K56" i="66"/>
  <c r="AU56" i="66" s="1"/>
  <c r="AW57" i="66"/>
  <c r="H59" i="66"/>
  <c r="BH60" i="66"/>
  <c r="AV60" i="66"/>
  <c r="M60" i="66"/>
  <c r="AX60" i="66" s="1"/>
  <c r="BG60" i="66"/>
  <c r="AH60" i="66"/>
  <c r="AK60" i="66"/>
  <c r="AU60" i="66"/>
  <c r="AW61" i="66"/>
  <c r="H63" i="66"/>
  <c r="BH64" i="66"/>
  <c r="AV64" i="66"/>
  <c r="M64" i="66"/>
  <c r="AX64" i="66" s="1"/>
  <c r="BG64" i="66"/>
  <c r="AH64" i="66"/>
  <c r="AK64" i="66"/>
  <c r="AU64" i="66"/>
  <c r="H67" i="66"/>
  <c r="BH68" i="66"/>
  <c r="AV68" i="66"/>
  <c r="M68" i="66"/>
  <c r="AX68" i="66" s="1"/>
  <c r="BG68" i="66"/>
  <c r="AH68" i="66"/>
  <c r="AK68" i="66"/>
  <c r="AU68" i="66"/>
  <c r="AW69" i="66"/>
  <c r="H71" i="66"/>
  <c r="AV71" i="66" s="1"/>
  <c r="BH72" i="66"/>
  <c r="AV72" i="66"/>
  <c r="M72" i="66"/>
  <c r="AX72" i="66" s="1"/>
  <c r="BG72" i="66"/>
  <c r="AH72" i="66"/>
  <c r="AK72" i="66"/>
  <c r="AU72" i="66"/>
  <c r="BH122" i="66"/>
  <c r="M122" i="66"/>
  <c r="AK122" i="66"/>
  <c r="BG122" i="66"/>
  <c r="AH122" i="66"/>
  <c r="H122" i="66"/>
  <c r="AW122" i="66"/>
  <c r="K122" i="66"/>
  <c r="AV122" i="66" s="1"/>
  <c r="AH16" i="66"/>
  <c r="BH19" i="66"/>
  <c r="AV19" i="66"/>
  <c r="M19" i="66"/>
  <c r="AX19" i="66" s="1"/>
  <c r="BG19" i="66"/>
  <c r="K19" i="66"/>
  <c r="AU19" i="66" s="1"/>
  <c r="AW19" i="66"/>
  <c r="BH23" i="66"/>
  <c r="M23" i="66"/>
  <c r="AX23" i="66" s="1"/>
  <c r="BG23" i="66"/>
  <c r="K23" i="66"/>
  <c r="AV23" i="66" s="1"/>
  <c r="AW23" i="66"/>
  <c r="BH27" i="66"/>
  <c r="AV27" i="66"/>
  <c r="M27" i="66"/>
  <c r="AX27" i="66" s="1"/>
  <c r="BG27" i="66"/>
  <c r="K27" i="66"/>
  <c r="AU27" i="66" s="1"/>
  <c r="AW27" i="66"/>
  <c r="BH31" i="66"/>
  <c r="M31" i="66"/>
  <c r="AX31" i="66" s="1"/>
  <c r="BG31" i="66"/>
  <c r="K31" i="66"/>
  <c r="AV31" i="66" s="1"/>
  <c r="AW31" i="66"/>
  <c r="BH35" i="66"/>
  <c r="AV35" i="66"/>
  <c r="M35" i="66"/>
  <c r="AX35" i="66" s="1"/>
  <c r="BG35" i="66"/>
  <c r="K35" i="66"/>
  <c r="AU35" i="66" s="1"/>
  <c r="AW35" i="66"/>
  <c r="BH39" i="66"/>
  <c r="M39" i="66"/>
  <c r="AX39" i="66" s="1"/>
  <c r="BG39" i="66"/>
  <c r="K39" i="66"/>
  <c r="AV39" i="66" s="1"/>
  <c r="AW39" i="66"/>
  <c r="BH43" i="66"/>
  <c r="AV43" i="66"/>
  <c r="M43" i="66"/>
  <c r="AX43" i="66" s="1"/>
  <c r="BG43" i="66"/>
  <c r="K43" i="66"/>
  <c r="AU43" i="66" s="1"/>
  <c r="AW43" i="66"/>
  <c r="BH47" i="66"/>
  <c r="M47" i="66"/>
  <c r="AX47" i="66" s="1"/>
  <c r="BG47" i="66"/>
  <c r="K47" i="66"/>
  <c r="AU47" i="66" s="1"/>
  <c r="AW47" i="66"/>
  <c r="BH51" i="66"/>
  <c r="AV51" i="66"/>
  <c r="M51" i="66"/>
  <c r="AX51" i="66" s="1"/>
  <c r="BG51" i="66"/>
  <c r="K51" i="66"/>
  <c r="AU51" i="66" s="1"/>
  <c r="AW51" i="66"/>
  <c r="AH52" i="66"/>
  <c r="BH55" i="66"/>
  <c r="M55" i="66"/>
  <c r="AX55" i="66" s="1"/>
  <c r="BG55" i="66"/>
  <c r="K55" i="66"/>
  <c r="AV55" i="66" s="1"/>
  <c r="AH56" i="66"/>
  <c r="H58" i="66"/>
  <c r="AV58" i="66" s="1"/>
  <c r="BH59" i="66"/>
  <c r="AV59" i="66"/>
  <c r="M59" i="66"/>
  <c r="BG59" i="66"/>
  <c r="AH59" i="66"/>
  <c r="AK59" i="66"/>
  <c r="AU59" i="66"/>
  <c r="H62" i="66"/>
  <c r="AV62" i="66" s="1"/>
  <c r="BH63" i="66"/>
  <c r="AV63" i="66"/>
  <c r="M63" i="66"/>
  <c r="BG63" i="66"/>
  <c r="AH63" i="66"/>
  <c r="AK63" i="66"/>
  <c r="AU63" i="66"/>
  <c r="AW64" i="66"/>
  <c r="H66" i="66"/>
  <c r="BH67" i="66"/>
  <c r="AV67" i="66"/>
  <c r="M67" i="66"/>
  <c r="BG67" i="66"/>
  <c r="AH67" i="66"/>
  <c r="AK67" i="66"/>
  <c r="AU67" i="66"/>
  <c r="AW68" i="66"/>
  <c r="H70" i="66"/>
  <c r="AV70" i="66" s="1"/>
  <c r="BH71" i="66"/>
  <c r="M71" i="66"/>
  <c r="BG71" i="66"/>
  <c r="AH71" i="66"/>
  <c r="AK71" i="66"/>
  <c r="AW72" i="66"/>
  <c r="BH105" i="66"/>
  <c r="M105" i="66"/>
  <c r="BG105" i="66"/>
  <c r="AK105" i="66"/>
  <c r="K105" i="66"/>
  <c r="AW105" i="66"/>
  <c r="AH105" i="66"/>
  <c r="BH94" i="66"/>
  <c r="M94" i="66"/>
  <c r="BG94" i="66"/>
  <c r="AK94" i="66"/>
  <c r="K94" i="66"/>
  <c r="AU94" i="66" s="1"/>
  <c r="BH98" i="66"/>
  <c r="M98" i="66"/>
  <c r="BG98" i="66"/>
  <c r="AK98" i="66"/>
  <c r="K98" i="66"/>
  <c r="BH102" i="66"/>
  <c r="M102" i="66"/>
  <c r="BG102" i="66"/>
  <c r="AU102" i="66"/>
  <c r="AK102" i="66"/>
  <c r="K102" i="66"/>
  <c r="BH106" i="66"/>
  <c r="AV106" i="66"/>
  <c r="M106" i="66"/>
  <c r="AK106" i="66"/>
  <c r="BG106" i="66"/>
  <c r="AW106" i="66"/>
  <c r="K106" i="66"/>
  <c r="AU106" i="66" s="1"/>
  <c r="BH110" i="66"/>
  <c r="M110" i="66"/>
  <c r="AK110" i="66"/>
  <c r="BG110" i="66"/>
  <c r="AW110" i="66"/>
  <c r="K110" i="66"/>
  <c r="AU110" i="66" s="1"/>
  <c r="BH121" i="66"/>
  <c r="M121" i="66"/>
  <c r="AK121" i="66"/>
  <c r="BG121" i="66"/>
  <c r="AH121" i="66"/>
  <c r="H121" i="66"/>
  <c r="AW121" i="66"/>
  <c r="K121" i="66"/>
  <c r="AU121" i="66" s="1"/>
  <c r="BH95" i="66"/>
  <c r="M95" i="66"/>
  <c r="BG95" i="66"/>
  <c r="AK95" i="66"/>
  <c r="K95" i="66"/>
  <c r="AU95" i="66" s="1"/>
  <c r="BH99" i="66"/>
  <c r="M99" i="66"/>
  <c r="BG99" i="66"/>
  <c r="AU99" i="66"/>
  <c r="AK99" i="66"/>
  <c r="K99" i="66"/>
  <c r="BH103" i="66"/>
  <c r="AV103" i="66"/>
  <c r="M103" i="66"/>
  <c r="BG103" i="66"/>
  <c r="AK103" i="66"/>
  <c r="K103" i="66"/>
  <c r="H106" i="66"/>
  <c r="AH106" i="66"/>
  <c r="H110" i="66"/>
  <c r="AV110" i="66" s="1"/>
  <c r="AH110" i="66"/>
  <c r="BH114" i="66"/>
  <c r="AV114" i="66"/>
  <c r="M114" i="66"/>
  <c r="AK114" i="66"/>
  <c r="BG114" i="66"/>
  <c r="AH114" i="66"/>
  <c r="H114" i="66"/>
  <c r="AU114" i="66" s="1"/>
  <c r="BH125" i="66"/>
  <c r="M125" i="66"/>
  <c r="AX125" i="66" s="1"/>
  <c r="AK125" i="66"/>
  <c r="BG125" i="66"/>
  <c r="AH125" i="66"/>
  <c r="H125" i="66"/>
  <c r="K125" i="66"/>
  <c r="AU125" i="66" s="1"/>
  <c r="AH94" i="66"/>
  <c r="BH96" i="66"/>
  <c r="M96" i="66"/>
  <c r="BG96" i="66"/>
  <c r="AK96" i="66"/>
  <c r="K96" i="66"/>
  <c r="AU96" i="66" s="1"/>
  <c r="AH98" i="66"/>
  <c r="BH100" i="66"/>
  <c r="M100" i="66"/>
  <c r="BG100" i="66"/>
  <c r="AK100" i="66"/>
  <c r="K100" i="66"/>
  <c r="AU100" i="66" s="1"/>
  <c r="AH102" i="66"/>
  <c r="BH104" i="66"/>
  <c r="M104" i="66"/>
  <c r="BG104" i="66"/>
  <c r="AK104" i="66"/>
  <c r="K104" i="66"/>
  <c r="AU104" i="66" s="1"/>
  <c r="BH118" i="66"/>
  <c r="M118" i="66"/>
  <c r="AK118" i="66"/>
  <c r="BG118" i="66"/>
  <c r="AH118" i="66"/>
  <c r="H118" i="66"/>
  <c r="AV118" i="66" s="1"/>
  <c r="BH126" i="66"/>
  <c r="M126" i="66"/>
  <c r="BG126" i="66"/>
  <c r="AK126" i="66"/>
  <c r="AW126" i="66"/>
  <c r="AH126" i="66"/>
  <c r="H126" i="66"/>
  <c r="AV126" i="66" s="1"/>
  <c r="BH108" i="66"/>
  <c r="AV108" i="66"/>
  <c r="M108" i="66"/>
  <c r="AU108" i="66"/>
  <c r="AK108" i="66"/>
  <c r="BG108" i="66"/>
  <c r="K108" i="66"/>
  <c r="BH112" i="66"/>
  <c r="M112" i="66"/>
  <c r="AK112" i="66"/>
  <c r="BG112" i="66"/>
  <c r="K112" i="66"/>
  <c r="AU112" i="66" s="1"/>
  <c r="BH115" i="66"/>
  <c r="AV115" i="66"/>
  <c r="M115" i="66"/>
  <c r="AK115" i="66"/>
  <c r="BG115" i="66"/>
  <c r="AH115" i="66"/>
  <c r="H115" i="66"/>
  <c r="AU115" i="66" s="1"/>
  <c r="BH119" i="66"/>
  <c r="AV119" i="66"/>
  <c r="M119" i="66"/>
  <c r="AK119" i="66"/>
  <c r="BG119" i="66"/>
  <c r="AH119" i="66"/>
  <c r="H119" i="66"/>
  <c r="AU119" i="66" s="1"/>
  <c r="BH123" i="66"/>
  <c r="AV123" i="66"/>
  <c r="M123" i="66"/>
  <c r="AK123" i="66"/>
  <c r="BG123" i="66"/>
  <c r="AH123" i="66"/>
  <c r="H123" i="66"/>
  <c r="AU123" i="66" s="1"/>
  <c r="BH74" i="66"/>
  <c r="AV74" i="66"/>
  <c r="M74" i="66"/>
  <c r="AX74" i="66" s="1"/>
  <c r="K74" i="66"/>
  <c r="AU74" i="66" s="1"/>
  <c r="AW74" i="66"/>
  <c r="BH75" i="66"/>
  <c r="M75" i="66"/>
  <c r="AX75" i="66" s="1"/>
  <c r="K75" i="66"/>
  <c r="AU75" i="66" s="1"/>
  <c r="AW75" i="66"/>
  <c r="BH76" i="66"/>
  <c r="M76" i="66"/>
  <c r="AX76" i="66" s="1"/>
  <c r="K76" i="66"/>
  <c r="AU76" i="66" s="1"/>
  <c r="BH77" i="66"/>
  <c r="AV77" i="66"/>
  <c r="M77" i="66"/>
  <c r="AX77" i="66" s="1"/>
  <c r="K77" i="66"/>
  <c r="AU77" i="66" s="1"/>
  <c r="BH78" i="66"/>
  <c r="AV78" i="66"/>
  <c r="M78" i="66"/>
  <c r="AX78" i="66" s="1"/>
  <c r="K78" i="66"/>
  <c r="AU78" i="66" s="1"/>
  <c r="AW78" i="66"/>
  <c r="BH79" i="66"/>
  <c r="M79" i="66"/>
  <c r="AX79" i="66" s="1"/>
  <c r="K79" i="66"/>
  <c r="AU79" i="66" s="1"/>
  <c r="AW79" i="66"/>
  <c r="BH80" i="66"/>
  <c r="M80" i="66"/>
  <c r="AX80" i="66" s="1"/>
  <c r="K80" i="66"/>
  <c r="AU80" i="66" s="1"/>
  <c r="BH81" i="66"/>
  <c r="AV81" i="66"/>
  <c r="M81" i="66"/>
  <c r="AX81" i="66" s="1"/>
  <c r="K81" i="66"/>
  <c r="AU81" i="66" s="1"/>
  <c r="BH82" i="66"/>
  <c r="AV82" i="66"/>
  <c r="M82" i="66"/>
  <c r="AX82" i="66" s="1"/>
  <c r="K82" i="66"/>
  <c r="AU82" i="66" s="1"/>
  <c r="AW82" i="66"/>
  <c r="BH83" i="66"/>
  <c r="M83" i="66"/>
  <c r="AX83" i="66" s="1"/>
  <c r="K83" i="66"/>
  <c r="AU83" i="66" s="1"/>
  <c r="AW83" i="66"/>
  <c r="BH84" i="66"/>
  <c r="M84" i="66"/>
  <c r="AX84" i="66" s="1"/>
  <c r="K84" i="66"/>
  <c r="AU84" i="66" s="1"/>
  <c r="BH85" i="66"/>
  <c r="AV85" i="66"/>
  <c r="M85" i="66"/>
  <c r="AX85" i="66" s="1"/>
  <c r="K85" i="66"/>
  <c r="AU85" i="66" s="1"/>
  <c r="BH86" i="66"/>
  <c r="AV86" i="66"/>
  <c r="M86" i="66"/>
  <c r="AX86" i="66" s="1"/>
  <c r="K86" i="66"/>
  <c r="AU86" i="66" s="1"/>
  <c r="AW86" i="66"/>
  <c r="BH87" i="66"/>
  <c r="M87" i="66"/>
  <c r="AX87" i="66" s="1"/>
  <c r="K87" i="66"/>
  <c r="AU87" i="66" s="1"/>
  <c r="AW87" i="66"/>
  <c r="BH88" i="66"/>
  <c r="M88" i="66"/>
  <c r="AX88" i="66" s="1"/>
  <c r="K88" i="66"/>
  <c r="AU88" i="66" s="1"/>
  <c r="BH89" i="66"/>
  <c r="AV89" i="66"/>
  <c r="M89" i="66"/>
  <c r="AX89" i="66" s="1"/>
  <c r="K89" i="66"/>
  <c r="AU89" i="66" s="1"/>
  <c r="BH90" i="66"/>
  <c r="AV90" i="66"/>
  <c r="M90" i="66"/>
  <c r="AX90" i="66" s="1"/>
  <c r="K90" i="66"/>
  <c r="AU90" i="66" s="1"/>
  <c r="AW90" i="66"/>
  <c r="BH91" i="66"/>
  <c r="M91" i="66"/>
  <c r="AX91" i="66" s="1"/>
  <c r="K91" i="66"/>
  <c r="AU91" i="66" s="1"/>
  <c r="AW91" i="66"/>
  <c r="BH92" i="66"/>
  <c r="M92" i="66"/>
  <c r="AX92" i="66" s="1"/>
  <c r="K92" i="66"/>
  <c r="AU92" i="66" s="1"/>
  <c r="BH93" i="66"/>
  <c r="M93" i="66"/>
  <c r="BG93" i="66"/>
  <c r="AK93" i="66"/>
  <c r="K93" i="66"/>
  <c r="AU93" i="66" s="1"/>
  <c r="H94" i="66"/>
  <c r="AV94" i="66" s="1"/>
  <c r="H95" i="66"/>
  <c r="AV95" i="66" s="1"/>
  <c r="H96" i="66"/>
  <c r="AV96" i="66" s="1"/>
  <c r="H97" i="66"/>
  <c r="AV97" i="66" s="1"/>
  <c r="H98" i="66"/>
  <c r="AU98" i="66" s="1"/>
  <c r="H99" i="66"/>
  <c r="AV99" i="66" s="1"/>
  <c r="H100" i="66"/>
  <c r="AV100" i="66" s="1"/>
  <c r="H101" i="66"/>
  <c r="AV101" i="66" s="1"/>
  <c r="H102" i="66"/>
  <c r="AV102" i="66" s="1"/>
  <c r="H103" i="66"/>
  <c r="AU103" i="66" s="1"/>
  <c r="H104" i="66"/>
  <c r="AV104" i="66" s="1"/>
  <c r="H105" i="66"/>
  <c r="AU105" i="66" s="1"/>
  <c r="H108" i="66"/>
  <c r="AH108" i="66"/>
  <c r="BH109" i="66"/>
  <c r="AV109" i="66"/>
  <c r="M109" i="66"/>
  <c r="AU109" i="66"/>
  <c r="AK109" i="66"/>
  <c r="BG109" i="66"/>
  <c r="K109" i="66"/>
  <c r="H112" i="66"/>
  <c r="AV112" i="66" s="1"/>
  <c r="AH112" i="66"/>
  <c r="BH113" i="66"/>
  <c r="M113" i="66"/>
  <c r="AX113" i="66" s="1"/>
  <c r="AK113" i="66"/>
  <c r="BG113" i="66"/>
  <c r="AH113" i="66"/>
  <c r="K113" i="66"/>
  <c r="AV113" i="66" s="1"/>
  <c r="AW113" i="66"/>
  <c r="BH116" i="66"/>
  <c r="M116" i="66"/>
  <c r="AK116" i="66"/>
  <c r="BG116" i="66"/>
  <c r="AH116" i="66"/>
  <c r="H116" i="66"/>
  <c r="AU116" i="66" s="1"/>
  <c r="BH120" i="66"/>
  <c r="M120" i="66"/>
  <c r="AK120" i="66"/>
  <c r="BG120" i="66"/>
  <c r="AH120" i="66"/>
  <c r="H120" i="66"/>
  <c r="AU120" i="66" s="1"/>
  <c r="BH124" i="66"/>
  <c r="M124" i="66"/>
  <c r="AK124" i="66"/>
  <c r="BG124" i="66"/>
  <c r="AH124" i="66"/>
  <c r="H124" i="66"/>
  <c r="AU124" i="66" s="1"/>
  <c r="D4" i="40"/>
  <c r="E4" i="40"/>
  <c r="F4" i="40"/>
  <c r="G4" i="40"/>
  <c r="H4" i="40"/>
  <c r="V3" i="6"/>
  <c r="BO2" i="40"/>
  <c r="AS7" i="40"/>
  <c r="AS8" i="40"/>
  <c r="AS9" i="40"/>
  <c r="AS10" i="40"/>
  <c r="AS11" i="40"/>
  <c r="AS12" i="40"/>
  <c r="AS13" i="40"/>
  <c r="AS14" i="40"/>
  <c r="AS15" i="40"/>
  <c r="AS16" i="40"/>
  <c r="AS17" i="40"/>
  <c r="AS18" i="40"/>
  <c r="AS19" i="40"/>
  <c r="AS20" i="40"/>
  <c r="AS21" i="40"/>
  <c r="AS22" i="40"/>
  <c r="AS23" i="40"/>
  <c r="AS24" i="40"/>
  <c r="AS25" i="40"/>
  <c r="AS26" i="40"/>
  <c r="AS27" i="40"/>
  <c r="AS28" i="40"/>
  <c r="AS29" i="40"/>
  <c r="AS30" i="40"/>
  <c r="AS31" i="40"/>
  <c r="AS32" i="40"/>
  <c r="AS33" i="40"/>
  <c r="AS34" i="40"/>
  <c r="AS35" i="40"/>
  <c r="AS36" i="40"/>
  <c r="AS37" i="40"/>
  <c r="AS38" i="40"/>
  <c r="AS39" i="40"/>
  <c r="AS40" i="40"/>
  <c r="AS41" i="40"/>
  <c r="AS42" i="40"/>
  <c r="AS43" i="40"/>
  <c r="AS44" i="40"/>
  <c r="AS45" i="40"/>
  <c r="AS46" i="40"/>
  <c r="AS47" i="40"/>
  <c r="AS48" i="40"/>
  <c r="AS49" i="40"/>
  <c r="AS50" i="40"/>
  <c r="AS51" i="40"/>
  <c r="AS52" i="40"/>
  <c r="AS53" i="40"/>
  <c r="AS54" i="40"/>
  <c r="AS55" i="40"/>
  <c r="AS56" i="40"/>
  <c r="AS57" i="40"/>
  <c r="AS58" i="40"/>
  <c r="AS59" i="40"/>
  <c r="AS60" i="40"/>
  <c r="AS61" i="40"/>
  <c r="AS62" i="40"/>
  <c r="AS63" i="40"/>
  <c r="AS64" i="40"/>
  <c r="AS65" i="40"/>
  <c r="AS66" i="40"/>
  <c r="AS67" i="40"/>
  <c r="AS68" i="40"/>
  <c r="AS69" i="40"/>
  <c r="AS70" i="40"/>
  <c r="AS71" i="40"/>
  <c r="AS72" i="40"/>
  <c r="AS73" i="40"/>
  <c r="AS74" i="40"/>
  <c r="AS75" i="40"/>
  <c r="AS76" i="40"/>
  <c r="AS77" i="40"/>
  <c r="AS78" i="40"/>
  <c r="AS79" i="40"/>
  <c r="AS80" i="40"/>
  <c r="AS81" i="40"/>
  <c r="AS82" i="40"/>
  <c r="AS83" i="40"/>
  <c r="AS84" i="40"/>
  <c r="AS85" i="40"/>
  <c r="AS86" i="40"/>
  <c r="AS87" i="40"/>
  <c r="AS88" i="40"/>
  <c r="AS89" i="40"/>
  <c r="AS90" i="40"/>
  <c r="AS91" i="40"/>
  <c r="AS92" i="40"/>
  <c r="AS93" i="40"/>
  <c r="AS94" i="40"/>
  <c r="AS95" i="40"/>
  <c r="AS96" i="40"/>
  <c r="AS97" i="40"/>
  <c r="AS98" i="40"/>
  <c r="AS99" i="40"/>
  <c r="AS100" i="40"/>
  <c r="AS101" i="40"/>
  <c r="AS102" i="40"/>
  <c r="AS103" i="40"/>
  <c r="AS104" i="40"/>
  <c r="AS105" i="40"/>
  <c r="AS106" i="40"/>
  <c r="AS107" i="40"/>
  <c r="AS108" i="40"/>
  <c r="AS109" i="40"/>
  <c r="AS110" i="40"/>
  <c r="AS111" i="40"/>
  <c r="AS112" i="40"/>
  <c r="AS113" i="40"/>
  <c r="AS114" i="40"/>
  <c r="AS115" i="40"/>
  <c r="AS116" i="40"/>
  <c r="AS117" i="40"/>
  <c r="AS118" i="40"/>
  <c r="AS119" i="40"/>
  <c r="AS120" i="40"/>
  <c r="AS121" i="40"/>
  <c r="AS122" i="40"/>
  <c r="AS123" i="40"/>
  <c r="AS124" i="40"/>
  <c r="AS125" i="40"/>
  <c r="AS126" i="40"/>
  <c r="AS6" i="40"/>
  <c r="AO7" i="40"/>
  <c r="AO8" i="40"/>
  <c r="AO9" i="40"/>
  <c r="AO10" i="40"/>
  <c r="AO11" i="40"/>
  <c r="AO12" i="40"/>
  <c r="AO13" i="40"/>
  <c r="AO14" i="40"/>
  <c r="AO15" i="40"/>
  <c r="AO16" i="40"/>
  <c r="AO17" i="40"/>
  <c r="AO18" i="40"/>
  <c r="AO19" i="40"/>
  <c r="AO20" i="40"/>
  <c r="AO21" i="40"/>
  <c r="AO22" i="40"/>
  <c r="AO23" i="40"/>
  <c r="AO24" i="40"/>
  <c r="AO25" i="40"/>
  <c r="AO26" i="40"/>
  <c r="AO27" i="40"/>
  <c r="AO28" i="40"/>
  <c r="AO29" i="40"/>
  <c r="AO30" i="40"/>
  <c r="AO31" i="40"/>
  <c r="AO32" i="40"/>
  <c r="AO33" i="40"/>
  <c r="AO34" i="40"/>
  <c r="AO35" i="40"/>
  <c r="AO36" i="40"/>
  <c r="AO37" i="40"/>
  <c r="AO38" i="40"/>
  <c r="AO39" i="40"/>
  <c r="AO40" i="40"/>
  <c r="AO41" i="40"/>
  <c r="AO42" i="40"/>
  <c r="AO43" i="40"/>
  <c r="AO44" i="40"/>
  <c r="AO45" i="40"/>
  <c r="AO46" i="40"/>
  <c r="AO47" i="40"/>
  <c r="AO48" i="40"/>
  <c r="AO49" i="40"/>
  <c r="AO50" i="40"/>
  <c r="AO51" i="40"/>
  <c r="AO52" i="40"/>
  <c r="AO53" i="40"/>
  <c r="AO54" i="40"/>
  <c r="AO55" i="40"/>
  <c r="AO56" i="40"/>
  <c r="AO57" i="40"/>
  <c r="AO58" i="40"/>
  <c r="AO59" i="40"/>
  <c r="AO60" i="40"/>
  <c r="AO61" i="40"/>
  <c r="AO62" i="40"/>
  <c r="AO63" i="40"/>
  <c r="AO64" i="40"/>
  <c r="AO65" i="40"/>
  <c r="AO66" i="40"/>
  <c r="AO67" i="40"/>
  <c r="AO68" i="40"/>
  <c r="AO69" i="40"/>
  <c r="AO70" i="40"/>
  <c r="AO71" i="40"/>
  <c r="AO72" i="40"/>
  <c r="AO73" i="40"/>
  <c r="AO74" i="40"/>
  <c r="AO75" i="40"/>
  <c r="AO76" i="40"/>
  <c r="AO77" i="40"/>
  <c r="AO78" i="40"/>
  <c r="AO79" i="40"/>
  <c r="AO80" i="40"/>
  <c r="AO81" i="40"/>
  <c r="AO82" i="40"/>
  <c r="AO83" i="40"/>
  <c r="AO84" i="40"/>
  <c r="AO85" i="40"/>
  <c r="AO86" i="40"/>
  <c r="AO87" i="40"/>
  <c r="AO88" i="40"/>
  <c r="AO89" i="40"/>
  <c r="AO90" i="40"/>
  <c r="AO91" i="40"/>
  <c r="AO92" i="40"/>
  <c r="AO93" i="40"/>
  <c r="AO94" i="40"/>
  <c r="AO95" i="40"/>
  <c r="AO96" i="40"/>
  <c r="AO97" i="40"/>
  <c r="AO98" i="40"/>
  <c r="AO99" i="40"/>
  <c r="AO100" i="40"/>
  <c r="AO101" i="40"/>
  <c r="AO102" i="40"/>
  <c r="AO103" i="40"/>
  <c r="AO104" i="40"/>
  <c r="AO105" i="40"/>
  <c r="AO106" i="40"/>
  <c r="AO107" i="40"/>
  <c r="AO108" i="40"/>
  <c r="AO109" i="40"/>
  <c r="AO110" i="40"/>
  <c r="AO111" i="40"/>
  <c r="AO112" i="40"/>
  <c r="AO113" i="40"/>
  <c r="AO114" i="40"/>
  <c r="AO115" i="40"/>
  <c r="AO116" i="40"/>
  <c r="AO117" i="40"/>
  <c r="AO118" i="40"/>
  <c r="AO119" i="40"/>
  <c r="AO120" i="40"/>
  <c r="AO121" i="40"/>
  <c r="AO122" i="40"/>
  <c r="AO123" i="40"/>
  <c r="AO124" i="40"/>
  <c r="AO125" i="40"/>
  <c r="AO126" i="40"/>
  <c r="AO6" i="40"/>
  <c r="AM7" i="40"/>
  <c r="AM8" i="40"/>
  <c r="AM9" i="40"/>
  <c r="AM10" i="40"/>
  <c r="AM11" i="40"/>
  <c r="AM12" i="40"/>
  <c r="AM13" i="40"/>
  <c r="AM14" i="40"/>
  <c r="AM15" i="40"/>
  <c r="AM16" i="40"/>
  <c r="AM17" i="40"/>
  <c r="AM18" i="40"/>
  <c r="AM19" i="40"/>
  <c r="AM20" i="40"/>
  <c r="AM21" i="40"/>
  <c r="AM22" i="40"/>
  <c r="AM23" i="40"/>
  <c r="AM24" i="40"/>
  <c r="AM25" i="40"/>
  <c r="AM26" i="40"/>
  <c r="AM27" i="40"/>
  <c r="AM28" i="40"/>
  <c r="AM29" i="40"/>
  <c r="AM30" i="40"/>
  <c r="AM31" i="40"/>
  <c r="AM32" i="40"/>
  <c r="AM33" i="40"/>
  <c r="AM34" i="40"/>
  <c r="AM35" i="40"/>
  <c r="AM36" i="40"/>
  <c r="AM37" i="40"/>
  <c r="AM38" i="40"/>
  <c r="AM39" i="40"/>
  <c r="AM40" i="40"/>
  <c r="AM41" i="40"/>
  <c r="AM42" i="40"/>
  <c r="AM43" i="40"/>
  <c r="AM44" i="40"/>
  <c r="AM45" i="40"/>
  <c r="AM46" i="40"/>
  <c r="AM47" i="40"/>
  <c r="AM48" i="40"/>
  <c r="AM49" i="40"/>
  <c r="AM50" i="40"/>
  <c r="AM51" i="40"/>
  <c r="AM52" i="40"/>
  <c r="AM53" i="40"/>
  <c r="AM54" i="40"/>
  <c r="AM55" i="40"/>
  <c r="AM56" i="40"/>
  <c r="AM57" i="40"/>
  <c r="AM58" i="40"/>
  <c r="AM59" i="40"/>
  <c r="AM60" i="40"/>
  <c r="AM61" i="40"/>
  <c r="AM62" i="40"/>
  <c r="AM63" i="40"/>
  <c r="AM64" i="40"/>
  <c r="AM65" i="40"/>
  <c r="AM66" i="40"/>
  <c r="AM67" i="40"/>
  <c r="AM68" i="40"/>
  <c r="AM69" i="40"/>
  <c r="AM70" i="40"/>
  <c r="AM71" i="40"/>
  <c r="AM72" i="40"/>
  <c r="AM73" i="40"/>
  <c r="AM74" i="40"/>
  <c r="AM75" i="40"/>
  <c r="AM76" i="40"/>
  <c r="AM77" i="40"/>
  <c r="AM78" i="40"/>
  <c r="AM79" i="40"/>
  <c r="AM80" i="40"/>
  <c r="AM81" i="40"/>
  <c r="AM82" i="40"/>
  <c r="AM83" i="40"/>
  <c r="AM84" i="40"/>
  <c r="AM85" i="40"/>
  <c r="AM86" i="40"/>
  <c r="AM87" i="40"/>
  <c r="AM88" i="40"/>
  <c r="AM89" i="40"/>
  <c r="AM90" i="40"/>
  <c r="AM91" i="40"/>
  <c r="AM92" i="40"/>
  <c r="AM93" i="40"/>
  <c r="AM94" i="40"/>
  <c r="AM95" i="40"/>
  <c r="AM96" i="40"/>
  <c r="AM97" i="40"/>
  <c r="AM98" i="40"/>
  <c r="AM99" i="40"/>
  <c r="AM100" i="40"/>
  <c r="AM101" i="40"/>
  <c r="AM102" i="40"/>
  <c r="AM103" i="40"/>
  <c r="AM104" i="40"/>
  <c r="AM105" i="40"/>
  <c r="AM106" i="40"/>
  <c r="AM107" i="40"/>
  <c r="AM108" i="40"/>
  <c r="AM109" i="40"/>
  <c r="AM110" i="40"/>
  <c r="AM111" i="40"/>
  <c r="AM112" i="40"/>
  <c r="AM113" i="40"/>
  <c r="AM114" i="40"/>
  <c r="AM115" i="40"/>
  <c r="AM116" i="40"/>
  <c r="AM117" i="40"/>
  <c r="AM118" i="40"/>
  <c r="AM119" i="40"/>
  <c r="AM120" i="40"/>
  <c r="AM121" i="40"/>
  <c r="AM122" i="40"/>
  <c r="AM123" i="40"/>
  <c r="AM124" i="40"/>
  <c r="AM125" i="40"/>
  <c r="AM126" i="40"/>
  <c r="AM6" i="40"/>
  <c r="AI7" i="40"/>
  <c r="AI8" i="40"/>
  <c r="AI9" i="40"/>
  <c r="AI10" i="40"/>
  <c r="AI11" i="40"/>
  <c r="AI12" i="40"/>
  <c r="AI13" i="40"/>
  <c r="AI14" i="40"/>
  <c r="AI15" i="40"/>
  <c r="AI16" i="40"/>
  <c r="AI17" i="40"/>
  <c r="AI18" i="40"/>
  <c r="AI19" i="40"/>
  <c r="AI20" i="40"/>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44" i="40"/>
  <c r="AI45" i="40"/>
  <c r="AI46" i="40"/>
  <c r="AI47" i="40"/>
  <c r="AI48" i="40"/>
  <c r="AI49" i="40"/>
  <c r="AI50" i="40"/>
  <c r="AI51" i="40"/>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93" i="40"/>
  <c r="AI94" i="40"/>
  <c r="AI95" i="40"/>
  <c r="AI96" i="40"/>
  <c r="AI97" i="40"/>
  <c r="AI98" i="40"/>
  <c r="AI99" i="40"/>
  <c r="AI100" i="40"/>
  <c r="AI101" i="40"/>
  <c r="AI102" i="40"/>
  <c r="AI103" i="40"/>
  <c r="AI104" i="40"/>
  <c r="AI105" i="40"/>
  <c r="AI106" i="40"/>
  <c r="AI107" i="40"/>
  <c r="AI108" i="40"/>
  <c r="AI109" i="40"/>
  <c r="AI110" i="40"/>
  <c r="AI111" i="40"/>
  <c r="AI112" i="40"/>
  <c r="AI113" i="40"/>
  <c r="AI114" i="40"/>
  <c r="AI115" i="40"/>
  <c r="AI116" i="40"/>
  <c r="AI117" i="40"/>
  <c r="AI118" i="40"/>
  <c r="AI119" i="40"/>
  <c r="AI120" i="40"/>
  <c r="AI121" i="40"/>
  <c r="AI122" i="40"/>
  <c r="AI123" i="40"/>
  <c r="AI124" i="40"/>
  <c r="AI125" i="40"/>
  <c r="AI126" i="40"/>
  <c r="AI6" i="40"/>
  <c r="AG7" i="40"/>
  <c r="AG8" i="40"/>
  <c r="AG9" i="40"/>
  <c r="AG10" i="40"/>
  <c r="AG11" i="40"/>
  <c r="AG12" i="40"/>
  <c r="AG13" i="40"/>
  <c r="AG14" i="40"/>
  <c r="AG15" i="40"/>
  <c r="AG16" i="40"/>
  <c r="AG17" i="40"/>
  <c r="AG18" i="40"/>
  <c r="AG19" i="40"/>
  <c r="AG20" i="40"/>
  <c r="AG21" i="40"/>
  <c r="AG22" i="40"/>
  <c r="AG23" i="40"/>
  <c r="AG24" i="40"/>
  <c r="AG25" i="40"/>
  <c r="AG26" i="40"/>
  <c r="AG27" i="40"/>
  <c r="AG28" i="40"/>
  <c r="AG29" i="40"/>
  <c r="AG30" i="40"/>
  <c r="AG31" i="40"/>
  <c r="AG32" i="40"/>
  <c r="AG33" i="40"/>
  <c r="AG34" i="40"/>
  <c r="AG35" i="40"/>
  <c r="AG36" i="40"/>
  <c r="AG37" i="40"/>
  <c r="AG38" i="40"/>
  <c r="AG39" i="40"/>
  <c r="AG40" i="40"/>
  <c r="AG41" i="40"/>
  <c r="AG42" i="40"/>
  <c r="AG43" i="40"/>
  <c r="AG44" i="40"/>
  <c r="AG45" i="40"/>
  <c r="AG46" i="40"/>
  <c r="AG47" i="40"/>
  <c r="AG48" i="40"/>
  <c r="AG49" i="40"/>
  <c r="AG50" i="40"/>
  <c r="AG51" i="40"/>
  <c r="AG52" i="40"/>
  <c r="AG53" i="40"/>
  <c r="AG54" i="40"/>
  <c r="AG55" i="40"/>
  <c r="AG56" i="40"/>
  <c r="AG57" i="40"/>
  <c r="AG58" i="40"/>
  <c r="AG59" i="40"/>
  <c r="AG60" i="40"/>
  <c r="AG61" i="40"/>
  <c r="AG62" i="40"/>
  <c r="AG63" i="40"/>
  <c r="AG64" i="40"/>
  <c r="AG65" i="40"/>
  <c r="AG66" i="40"/>
  <c r="AG67" i="40"/>
  <c r="AG68" i="40"/>
  <c r="AG69" i="40"/>
  <c r="AG70" i="40"/>
  <c r="AG71" i="40"/>
  <c r="AG72" i="40"/>
  <c r="AG73" i="40"/>
  <c r="AG74" i="40"/>
  <c r="AG75" i="40"/>
  <c r="AG76" i="40"/>
  <c r="AG77" i="40"/>
  <c r="AG78" i="40"/>
  <c r="AG79" i="40"/>
  <c r="AG80" i="40"/>
  <c r="AG81" i="40"/>
  <c r="AG82" i="40"/>
  <c r="AG83" i="40"/>
  <c r="AG84" i="40"/>
  <c r="AG85" i="40"/>
  <c r="AG86" i="40"/>
  <c r="AG87" i="40"/>
  <c r="AG88" i="40"/>
  <c r="AG89" i="40"/>
  <c r="AG90" i="40"/>
  <c r="AG91" i="40"/>
  <c r="AG92" i="40"/>
  <c r="AG93" i="40"/>
  <c r="AG94" i="40"/>
  <c r="AG95" i="40"/>
  <c r="AG96" i="40"/>
  <c r="AG97" i="40"/>
  <c r="AG98" i="40"/>
  <c r="AG99" i="40"/>
  <c r="AG100" i="40"/>
  <c r="AG101" i="40"/>
  <c r="AG102" i="40"/>
  <c r="AG103" i="40"/>
  <c r="AG104" i="40"/>
  <c r="AG105" i="40"/>
  <c r="AG106" i="40"/>
  <c r="AG107" i="40"/>
  <c r="AG108" i="40"/>
  <c r="AG109" i="40"/>
  <c r="AG110" i="40"/>
  <c r="AG111" i="40"/>
  <c r="AG112" i="40"/>
  <c r="AG113" i="40"/>
  <c r="AG114" i="40"/>
  <c r="AG115" i="40"/>
  <c r="AG116" i="40"/>
  <c r="AG117" i="40"/>
  <c r="AG118" i="40"/>
  <c r="AG119" i="40"/>
  <c r="AG120" i="40"/>
  <c r="AG121" i="40"/>
  <c r="AG122" i="40"/>
  <c r="AG123" i="40"/>
  <c r="AG124" i="40"/>
  <c r="AG125" i="40"/>
  <c r="AG126" i="40"/>
  <c r="AG6" i="40"/>
  <c r="AD7" i="40"/>
  <c r="AD8" i="40"/>
  <c r="AD9" i="40"/>
  <c r="AD10" i="40"/>
  <c r="AD11" i="40"/>
  <c r="AD12" i="40"/>
  <c r="AD13" i="40"/>
  <c r="AD14" i="40"/>
  <c r="AD15" i="40"/>
  <c r="AD16" i="40"/>
  <c r="AD17" i="40"/>
  <c r="AD18" i="40"/>
  <c r="AD19" i="40"/>
  <c r="AD20" i="40"/>
  <c r="AD21" i="40"/>
  <c r="AD22" i="40"/>
  <c r="AD23" i="40"/>
  <c r="AD24" i="40"/>
  <c r="AD25" i="40"/>
  <c r="AD26" i="40"/>
  <c r="AD27" i="40"/>
  <c r="AD28" i="40"/>
  <c r="AD29" i="40"/>
  <c r="AD30" i="40"/>
  <c r="AD31" i="40"/>
  <c r="AD32" i="40"/>
  <c r="AD33" i="40"/>
  <c r="AD34" i="40"/>
  <c r="AD35" i="40"/>
  <c r="AD36" i="40"/>
  <c r="AD37" i="40"/>
  <c r="AD38" i="40"/>
  <c r="AD39" i="40"/>
  <c r="AD40" i="40"/>
  <c r="AD41" i="40"/>
  <c r="AD42" i="40"/>
  <c r="AD43" i="40"/>
  <c r="AD44" i="40"/>
  <c r="AD45" i="40"/>
  <c r="AD46" i="40"/>
  <c r="AD47" i="40"/>
  <c r="AD48" i="40"/>
  <c r="AD49" i="40"/>
  <c r="AD50" i="40"/>
  <c r="AD51" i="40"/>
  <c r="AD52" i="40"/>
  <c r="AD53" i="40"/>
  <c r="AD54" i="40"/>
  <c r="AD55" i="40"/>
  <c r="AD56" i="40"/>
  <c r="AD57" i="40"/>
  <c r="AD58" i="40"/>
  <c r="AD59" i="40"/>
  <c r="AD60" i="40"/>
  <c r="AD61" i="40"/>
  <c r="AD62" i="40"/>
  <c r="AD63" i="40"/>
  <c r="AD64" i="40"/>
  <c r="AD65" i="40"/>
  <c r="AD66" i="40"/>
  <c r="AD67" i="40"/>
  <c r="AD68" i="40"/>
  <c r="AD69" i="40"/>
  <c r="AD70" i="40"/>
  <c r="AD71" i="40"/>
  <c r="AD72" i="40"/>
  <c r="AD73" i="40"/>
  <c r="AD74" i="40"/>
  <c r="AD75" i="40"/>
  <c r="AD76" i="40"/>
  <c r="AD77" i="40"/>
  <c r="AD78" i="40"/>
  <c r="AD79" i="40"/>
  <c r="AD80" i="40"/>
  <c r="AD81" i="40"/>
  <c r="AD82" i="40"/>
  <c r="AD83" i="40"/>
  <c r="AD84" i="40"/>
  <c r="AD85" i="40"/>
  <c r="AD86" i="40"/>
  <c r="AD87" i="40"/>
  <c r="AD88" i="40"/>
  <c r="AD89" i="40"/>
  <c r="AD90" i="40"/>
  <c r="AD91" i="40"/>
  <c r="AD92" i="40"/>
  <c r="AD93" i="40"/>
  <c r="AD94" i="40"/>
  <c r="AD95" i="40"/>
  <c r="AD96" i="40"/>
  <c r="AD97" i="40"/>
  <c r="AD98" i="40"/>
  <c r="AD99" i="40"/>
  <c r="AD100" i="40"/>
  <c r="AD101" i="40"/>
  <c r="AD102" i="40"/>
  <c r="AD103" i="40"/>
  <c r="AD104" i="40"/>
  <c r="AD105" i="40"/>
  <c r="AD106" i="40"/>
  <c r="AD107" i="40"/>
  <c r="AD108" i="40"/>
  <c r="AD109" i="40"/>
  <c r="AD110" i="40"/>
  <c r="AD111" i="40"/>
  <c r="AD112" i="40"/>
  <c r="AD113" i="40"/>
  <c r="AD114" i="40"/>
  <c r="AD115" i="40"/>
  <c r="AD116" i="40"/>
  <c r="AD117" i="40"/>
  <c r="AD118" i="40"/>
  <c r="AD119" i="40"/>
  <c r="AD120" i="40"/>
  <c r="AD121" i="40"/>
  <c r="AD122" i="40"/>
  <c r="AD123" i="40"/>
  <c r="AD124" i="40"/>
  <c r="AD125" i="40"/>
  <c r="AD126" i="40"/>
  <c r="AD6" i="40"/>
  <c r="AB7" i="40"/>
  <c r="AB8" i="40"/>
  <c r="AB9" i="40"/>
  <c r="AB10" i="40"/>
  <c r="AB11" i="40"/>
  <c r="AB12" i="40"/>
  <c r="AB13" i="40"/>
  <c r="AB14" i="40"/>
  <c r="AB15" i="40"/>
  <c r="AB16" i="40"/>
  <c r="AB17" i="40"/>
  <c r="AB18" i="40"/>
  <c r="AB19" i="40"/>
  <c r="AB20" i="40"/>
  <c r="AB21" i="40"/>
  <c r="AB22" i="40"/>
  <c r="AB23" i="40"/>
  <c r="AB24" i="40"/>
  <c r="AB25" i="40"/>
  <c r="AB26" i="40"/>
  <c r="AB27" i="40"/>
  <c r="AB28" i="40"/>
  <c r="AB29" i="40"/>
  <c r="AB30" i="40"/>
  <c r="AB31" i="40"/>
  <c r="AB32" i="40"/>
  <c r="AB33" i="40"/>
  <c r="AB34" i="40"/>
  <c r="AB35" i="40"/>
  <c r="AB36" i="40"/>
  <c r="AB37" i="40"/>
  <c r="AB38" i="40"/>
  <c r="AB39" i="40"/>
  <c r="AB40" i="40"/>
  <c r="AB41" i="40"/>
  <c r="AB42" i="40"/>
  <c r="AB43" i="40"/>
  <c r="AB44" i="40"/>
  <c r="AB45" i="40"/>
  <c r="AB46" i="40"/>
  <c r="AB47" i="40"/>
  <c r="AB48" i="40"/>
  <c r="AB49" i="40"/>
  <c r="AB50" i="40"/>
  <c r="AB51" i="40"/>
  <c r="AB52" i="40"/>
  <c r="AB53" i="40"/>
  <c r="AB54" i="40"/>
  <c r="AB55" i="40"/>
  <c r="AB56" i="40"/>
  <c r="AB57" i="40"/>
  <c r="AB58" i="40"/>
  <c r="AB59" i="40"/>
  <c r="AB60" i="40"/>
  <c r="AB61" i="40"/>
  <c r="AB62" i="40"/>
  <c r="AB63" i="40"/>
  <c r="AB64" i="40"/>
  <c r="AB65" i="40"/>
  <c r="AB66" i="40"/>
  <c r="AB67" i="40"/>
  <c r="AB68" i="40"/>
  <c r="AB69" i="40"/>
  <c r="AB70" i="40"/>
  <c r="AB71" i="40"/>
  <c r="AB72" i="40"/>
  <c r="AB73" i="40"/>
  <c r="AB74" i="40"/>
  <c r="AB75" i="40"/>
  <c r="AB76" i="40"/>
  <c r="AB77" i="40"/>
  <c r="AB78" i="40"/>
  <c r="AB79" i="40"/>
  <c r="AB80" i="40"/>
  <c r="AB81" i="40"/>
  <c r="AB82" i="40"/>
  <c r="AB83" i="40"/>
  <c r="AB84" i="40"/>
  <c r="AB85" i="40"/>
  <c r="AB86" i="40"/>
  <c r="AB87" i="40"/>
  <c r="AB88" i="40"/>
  <c r="AB89" i="40"/>
  <c r="AB90" i="40"/>
  <c r="AB91" i="40"/>
  <c r="AB92" i="40"/>
  <c r="AB93" i="40"/>
  <c r="AB94" i="40"/>
  <c r="AB95" i="40"/>
  <c r="AB96" i="40"/>
  <c r="AB97" i="40"/>
  <c r="AB98" i="40"/>
  <c r="AB99" i="40"/>
  <c r="AB100" i="40"/>
  <c r="AB101" i="40"/>
  <c r="AB102" i="40"/>
  <c r="AB103" i="40"/>
  <c r="AB104" i="40"/>
  <c r="AB105" i="40"/>
  <c r="AB106" i="40"/>
  <c r="AB107" i="40"/>
  <c r="AB108" i="40"/>
  <c r="AB109" i="40"/>
  <c r="AB110" i="40"/>
  <c r="AB111" i="40"/>
  <c r="AB112" i="40"/>
  <c r="AB113" i="40"/>
  <c r="AB114" i="40"/>
  <c r="AB115" i="40"/>
  <c r="AB116" i="40"/>
  <c r="AB117" i="40"/>
  <c r="AB118" i="40"/>
  <c r="AB119" i="40"/>
  <c r="AB120" i="40"/>
  <c r="AB121" i="40"/>
  <c r="AB122" i="40"/>
  <c r="AB123" i="40"/>
  <c r="AB124" i="40"/>
  <c r="AB125" i="40"/>
  <c r="AB126" i="40"/>
  <c r="AB6" i="40"/>
  <c r="AA7" i="40"/>
  <c r="AA8" i="40"/>
  <c r="AA9" i="40"/>
  <c r="AA10" i="40"/>
  <c r="AA11" i="40"/>
  <c r="AA12" i="40"/>
  <c r="AA13" i="40"/>
  <c r="AA14" i="40"/>
  <c r="AA15" i="40"/>
  <c r="AA16" i="40"/>
  <c r="AA17" i="40"/>
  <c r="AA18" i="40"/>
  <c r="AA19" i="40"/>
  <c r="AA20" i="40"/>
  <c r="AA21" i="40"/>
  <c r="AA22" i="40"/>
  <c r="AA23" i="40"/>
  <c r="AA24" i="40"/>
  <c r="AA25" i="40"/>
  <c r="AA26" i="40"/>
  <c r="AA27" i="40"/>
  <c r="AA28" i="40"/>
  <c r="AA29" i="40"/>
  <c r="AA30" i="40"/>
  <c r="AA31" i="40"/>
  <c r="AA32" i="40"/>
  <c r="AA33" i="40"/>
  <c r="AA34" i="40"/>
  <c r="AA35" i="40"/>
  <c r="AA36" i="40"/>
  <c r="AA37" i="40"/>
  <c r="AA38" i="40"/>
  <c r="AA39" i="40"/>
  <c r="AA40" i="40"/>
  <c r="AA41" i="40"/>
  <c r="AA42" i="40"/>
  <c r="AA43" i="40"/>
  <c r="AA44" i="40"/>
  <c r="AA45" i="40"/>
  <c r="AA46" i="40"/>
  <c r="AA47" i="40"/>
  <c r="AA48" i="40"/>
  <c r="AA49" i="40"/>
  <c r="AA50" i="40"/>
  <c r="AA51" i="40"/>
  <c r="AA52" i="40"/>
  <c r="AA53" i="40"/>
  <c r="AA54" i="40"/>
  <c r="AA55" i="40"/>
  <c r="AA56" i="40"/>
  <c r="AA57" i="40"/>
  <c r="AA58" i="40"/>
  <c r="AA59" i="40"/>
  <c r="AA60" i="40"/>
  <c r="AA61" i="40"/>
  <c r="AA62" i="40"/>
  <c r="AA63" i="40"/>
  <c r="AA64" i="40"/>
  <c r="AA65" i="40"/>
  <c r="AA66" i="40"/>
  <c r="AA67" i="40"/>
  <c r="AA68" i="40"/>
  <c r="AA69" i="40"/>
  <c r="AA70" i="40"/>
  <c r="AA71" i="40"/>
  <c r="AA72" i="40"/>
  <c r="AA73" i="40"/>
  <c r="AA74" i="40"/>
  <c r="AA75" i="40"/>
  <c r="AA76" i="40"/>
  <c r="AA77" i="40"/>
  <c r="AA78" i="40"/>
  <c r="AA79" i="40"/>
  <c r="AA80" i="40"/>
  <c r="AA81" i="40"/>
  <c r="AA82" i="40"/>
  <c r="AA83" i="40"/>
  <c r="AA84" i="40"/>
  <c r="AA85" i="40"/>
  <c r="AA86" i="40"/>
  <c r="AA87" i="40"/>
  <c r="AA88" i="40"/>
  <c r="AA89" i="40"/>
  <c r="AA90" i="40"/>
  <c r="AA91" i="40"/>
  <c r="AA92" i="40"/>
  <c r="AA93" i="40"/>
  <c r="AA94" i="40"/>
  <c r="AA95" i="40"/>
  <c r="AA96" i="40"/>
  <c r="AA97" i="40"/>
  <c r="AA98" i="40"/>
  <c r="AA99" i="40"/>
  <c r="AA100" i="40"/>
  <c r="AA101" i="40"/>
  <c r="AA102" i="40"/>
  <c r="AA103" i="40"/>
  <c r="AA104" i="40"/>
  <c r="AA105" i="40"/>
  <c r="AA106" i="40"/>
  <c r="AA107" i="40"/>
  <c r="AA108" i="40"/>
  <c r="AA109" i="40"/>
  <c r="AA110" i="40"/>
  <c r="AA111" i="40"/>
  <c r="AA112" i="40"/>
  <c r="AA113" i="40"/>
  <c r="AA114" i="40"/>
  <c r="AA115" i="40"/>
  <c r="AA116" i="40"/>
  <c r="AA117" i="40"/>
  <c r="AA118" i="40"/>
  <c r="AA119" i="40"/>
  <c r="AA120" i="40"/>
  <c r="AA121" i="40"/>
  <c r="AA122" i="40"/>
  <c r="AA123" i="40"/>
  <c r="AA124" i="40"/>
  <c r="AA125" i="40"/>
  <c r="AA126" i="40"/>
  <c r="AA6" i="40"/>
  <c r="Z7" i="40"/>
  <c r="Z8" i="40"/>
  <c r="Z9" i="40"/>
  <c r="Z10" i="40"/>
  <c r="Z11" i="40"/>
  <c r="Z12" i="40"/>
  <c r="Z13" i="40"/>
  <c r="Z14" i="40"/>
  <c r="Z15" i="40"/>
  <c r="Z16" i="40"/>
  <c r="Z17" i="40"/>
  <c r="Z18" i="40"/>
  <c r="Z19" i="40"/>
  <c r="Z20" i="40"/>
  <c r="Z21" i="40"/>
  <c r="Z22" i="40"/>
  <c r="Z23" i="40"/>
  <c r="Z24" i="40"/>
  <c r="Z25" i="40"/>
  <c r="Z26" i="40"/>
  <c r="Z27" i="40"/>
  <c r="Z28" i="40"/>
  <c r="Z29" i="40"/>
  <c r="Z30" i="40"/>
  <c r="Z31" i="40"/>
  <c r="Z32" i="40"/>
  <c r="Z33" i="40"/>
  <c r="Z34" i="40"/>
  <c r="Z35" i="40"/>
  <c r="Z36" i="40"/>
  <c r="Z37" i="40"/>
  <c r="Z38" i="40"/>
  <c r="Z39" i="40"/>
  <c r="Z40" i="40"/>
  <c r="Z41" i="40"/>
  <c r="Z42" i="40"/>
  <c r="Z43" i="40"/>
  <c r="Z44" i="40"/>
  <c r="Z45" i="40"/>
  <c r="Z46" i="40"/>
  <c r="Z47" i="40"/>
  <c r="Z48" i="40"/>
  <c r="Z49" i="40"/>
  <c r="Z50" i="40"/>
  <c r="Z51" i="40"/>
  <c r="Z52" i="40"/>
  <c r="Z53" i="40"/>
  <c r="Z54" i="40"/>
  <c r="Z55" i="40"/>
  <c r="Z56" i="40"/>
  <c r="Z57" i="40"/>
  <c r="Z58" i="40"/>
  <c r="Z59" i="40"/>
  <c r="Z60" i="40"/>
  <c r="Z61" i="40"/>
  <c r="Z62" i="40"/>
  <c r="Z63" i="40"/>
  <c r="Z64" i="40"/>
  <c r="Z65" i="40"/>
  <c r="Z66" i="40"/>
  <c r="Z67" i="40"/>
  <c r="Z68" i="40"/>
  <c r="Z69" i="40"/>
  <c r="Z70" i="40"/>
  <c r="Z71" i="40"/>
  <c r="Z72" i="40"/>
  <c r="Z73" i="40"/>
  <c r="Z74" i="40"/>
  <c r="Z75" i="40"/>
  <c r="Z76" i="40"/>
  <c r="Z77" i="40"/>
  <c r="Z78" i="40"/>
  <c r="Z79" i="40"/>
  <c r="Z80" i="40"/>
  <c r="Z81" i="40"/>
  <c r="Z82" i="40"/>
  <c r="Z83" i="40"/>
  <c r="Z84" i="40"/>
  <c r="Z85" i="40"/>
  <c r="Z86" i="40"/>
  <c r="Z87" i="40"/>
  <c r="Z88" i="40"/>
  <c r="Z89" i="40"/>
  <c r="Z90" i="40"/>
  <c r="Z91" i="40"/>
  <c r="Z92" i="40"/>
  <c r="Z93" i="40"/>
  <c r="Z94" i="40"/>
  <c r="Z95" i="40"/>
  <c r="Z96" i="40"/>
  <c r="Z97" i="40"/>
  <c r="Z98" i="40"/>
  <c r="Z99" i="40"/>
  <c r="Z100" i="40"/>
  <c r="Z101" i="40"/>
  <c r="Z102" i="40"/>
  <c r="Z103" i="40"/>
  <c r="Z104" i="40"/>
  <c r="Z105" i="40"/>
  <c r="Z106" i="40"/>
  <c r="Z107" i="40"/>
  <c r="Z108" i="40"/>
  <c r="Z109" i="40"/>
  <c r="Z110" i="40"/>
  <c r="Z111" i="40"/>
  <c r="Z112" i="40"/>
  <c r="Z113" i="40"/>
  <c r="Z114" i="40"/>
  <c r="Z115" i="40"/>
  <c r="Z116" i="40"/>
  <c r="Z117" i="40"/>
  <c r="Z118" i="40"/>
  <c r="Z119" i="40"/>
  <c r="Z120" i="40"/>
  <c r="Z121" i="40"/>
  <c r="Z122" i="40"/>
  <c r="Z123" i="40"/>
  <c r="Z124" i="40"/>
  <c r="Z125" i="40"/>
  <c r="Z126" i="40"/>
  <c r="Z6" i="40"/>
  <c r="U7" i="40"/>
  <c r="U8" i="40"/>
  <c r="U9" i="40"/>
  <c r="U10" i="40"/>
  <c r="U11" i="40"/>
  <c r="U12" i="40"/>
  <c r="U13" i="40"/>
  <c r="U14" i="40"/>
  <c r="U15" i="40"/>
  <c r="U16" i="40"/>
  <c r="U17" i="40"/>
  <c r="U18" i="40"/>
  <c r="U19" i="40"/>
  <c r="U20" i="40"/>
  <c r="U21" i="40"/>
  <c r="U22" i="40"/>
  <c r="U23" i="40"/>
  <c r="U24" i="40"/>
  <c r="U25" i="40"/>
  <c r="U26" i="40"/>
  <c r="U27" i="40"/>
  <c r="U28" i="40"/>
  <c r="U29" i="40"/>
  <c r="U30" i="40"/>
  <c r="U31" i="40"/>
  <c r="U32" i="40"/>
  <c r="U33" i="40"/>
  <c r="U34" i="40"/>
  <c r="U35" i="40"/>
  <c r="U36" i="40"/>
  <c r="U37" i="40"/>
  <c r="U38" i="40"/>
  <c r="U39" i="40"/>
  <c r="U40" i="40"/>
  <c r="U41" i="40"/>
  <c r="U42" i="40"/>
  <c r="U43" i="40"/>
  <c r="U44" i="40"/>
  <c r="U45" i="40"/>
  <c r="U46" i="40"/>
  <c r="U47" i="40"/>
  <c r="U48" i="40"/>
  <c r="U49" i="40"/>
  <c r="U50" i="40"/>
  <c r="U51" i="40"/>
  <c r="U52" i="40"/>
  <c r="U53" i="40"/>
  <c r="U54" i="40"/>
  <c r="U55" i="40"/>
  <c r="U56" i="40"/>
  <c r="U57" i="40"/>
  <c r="U58" i="40"/>
  <c r="U59" i="40"/>
  <c r="U60" i="40"/>
  <c r="U61" i="40"/>
  <c r="U62" i="40"/>
  <c r="U63" i="40"/>
  <c r="U64" i="40"/>
  <c r="U65" i="40"/>
  <c r="U66" i="40"/>
  <c r="U67" i="40"/>
  <c r="U68" i="40"/>
  <c r="U69" i="40"/>
  <c r="U70" i="40"/>
  <c r="U71" i="40"/>
  <c r="U72" i="40"/>
  <c r="U73" i="40"/>
  <c r="U74" i="40"/>
  <c r="U75" i="40"/>
  <c r="U76" i="40"/>
  <c r="U77" i="40"/>
  <c r="U78" i="40"/>
  <c r="U79" i="40"/>
  <c r="U80" i="40"/>
  <c r="U81" i="40"/>
  <c r="U82" i="40"/>
  <c r="U83" i="40"/>
  <c r="U84" i="40"/>
  <c r="U85" i="40"/>
  <c r="U86" i="40"/>
  <c r="U87" i="40"/>
  <c r="U88" i="40"/>
  <c r="U89" i="40"/>
  <c r="U90" i="40"/>
  <c r="U91" i="40"/>
  <c r="U92" i="40"/>
  <c r="U93" i="40"/>
  <c r="U94" i="40"/>
  <c r="U95" i="40"/>
  <c r="U96" i="40"/>
  <c r="U97" i="40"/>
  <c r="U98" i="40"/>
  <c r="U99" i="40"/>
  <c r="U100" i="40"/>
  <c r="U101" i="40"/>
  <c r="U102" i="40"/>
  <c r="U103" i="40"/>
  <c r="U104" i="40"/>
  <c r="U105" i="40"/>
  <c r="U106" i="40"/>
  <c r="U107" i="40"/>
  <c r="U108" i="40"/>
  <c r="U109" i="40"/>
  <c r="U110" i="40"/>
  <c r="U111" i="40"/>
  <c r="U112" i="40"/>
  <c r="U113" i="40"/>
  <c r="U114" i="40"/>
  <c r="U115" i="40"/>
  <c r="U116" i="40"/>
  <c r="U117" i="40"/>
  <c r="U118" i="40"/>
  <c r="U119" i="40"/>
  <c r="U120" i="40"/>
  <c r="U121" i="40"/>
  <c r="U122" i="40"/>
  <c r="U123" i="40"/>
  <c r="U124" i="40"/>
  <c r="U125" i="40"/>
  <c r="U126" i="40"/>
  <c r="U6" i="40"/>
  <c r="R7" i="40"/>
  <c r="R8" i="40"/>
  <c r="R9" i="40"/>
  <c r="R10" i="40"/>
  <c r="R11" i="40"/>
  <c r="R12" i="40"/>
  <c r="R13" i="40"/>
  <c r="R14" i="40"/>
  <c r="R15" i="40"/>
  <c r="R16" i="40"/>
  <c r="R17" i="40"/>
  <c r="R18" i="40"/>
  <c r="R19" i="40"/>
  <c r="R20" i="40"/>
  <c r="R21" i="40"/>
  <c r="R22" i="40"/>
  <c r="R23" i="40"/>
  <c r="R24" i="40"/>
  <c r="R25" i="40"/>
  <c r="R26" i="40"/>
  <c r="R27" i="40"/>
  <c r="R28" i="40"/>
  <c r="R29" i="40"/>
  <c r="R30" i="40"/>
  <c r="R31" i="40"/>
  <c r="R32" i="40"/>
  <c r="R33" i="40"/>
  <c r="R34" i="40"/>
  <c r="R35" i="40"/>
  <c r="R36" i="40"/>
  <c r="R37" i="40"/>
  <c r="R38" i="40"/>
  <c r="R39" i="40"/>
  <c r="R40" i="40"/>
  <c r="R41" i="40"/>
  <c r="R42" i="40"/>
  <c r="R43" i="40"/>
  <c r="R44" i="40"/>
  <c r="R45" i="40"/>
  <c r="R46" i="40"/>
  <c r="R47" i="40"/>
  <c r="R48" i="40"/>
  <c r="R49" i="40"/>
  <c r="R50" i="40"/>
  <c r="R51" i="40"/>
  <c r="R52" i="40"/>
  <c r="R53" i="40"/>
  <c r="R54" i="40"/>
  <c r="R55" i="40"/>
  <c r="R56" i="40"/>
  <c r="R57" i="40"/>
  <c r="R58" i="40"/>
  <c r="R59" i="40"/>
  <c r="R60" i="40"/>
  <c r="R61" i="40"/>
  <c r="R62" i="40"/>
  <c r="R63" i="40"/>
  <c r="R64" i="40"/>
  <c r="R65" i="40"/>
  <c r="R66" i="40"/>
  <c r="R67" i="40"/>
  <c r="R68" i="40"/>
  <c r="R69" i="40"/>
  <c r="R70" i="40"/>
  <c r="R71" i="40"/>
  <c r="R72" i="40"/>
  <c r="R73" i="40"/>
  <c r="R74" i="40"/>
  <c r="R75" i="40"/>
  <c r="R76" i="40"/>
  <c r="R77" i="40"/>
  <c r="R78" i="40"/>
  <c r="R79" i="40"/>
  <c r="R80" i="40"/>
  <c r="R81" i="40"/>
  <c r="R82" i="40"/>
  <c r="R83" i="40"/>
  <c r="R84" i="40"/>
  <c r="R85" i="40"/>
  <c r="R86" i="40"/>
  <c r="R87" i="40"/>
  <c r="R88" i="40"/>
  <c r="R89" i="40"/>
  <c r="R90" i="40"/>
  <c r="R91" i="40"/>
  <c r="R92" i="40"/>
  <c r="R93" i="40"/>
  <c r="R94" i="40"/>
  <c r="R95" i="40"/>
  <c r="R96" i="40"/>
  <c r="R97" i="40"/>
  <c r="R98" i="40"/>
  <c r="R99" i="40"/>
  <c r="R100" i="40"/>
  <c r="R101" i="40"/>
  <c r="R102" i="40"/>
  <c r="R103" i="40"/>
  <c r="R104" i="40"/>
  <c r="R105" i="40"/>
  <c r="R106" i="40"/>
  <c r="R107" i="40"/>
  <c r="R108" i="40"/>
  <c r="R109" i="40"/>
  <c r="R110" i="40"/>
  <c r="R111" i="40"/>
  <c r="R112" i="40"/>
  <c r="R113" i="40"/>
  <c r="R114" i="40"/>
  <c r="R115" i="40"/>
  <c r="R116" i="40"/>
  <c r="R117" i="40"/>
  <c r="R118" i="40"/>
  <c r="R119" i="40"/>
  <c r="R120" i="40"/>
  <c r="R121" i="40"/>
  <c r="R122" i="40"/>
  <c r="R123" i="40"/>
  <c r="R124" i="40"/>
  <c r="R125" i="40"/>
  <c r="R126" i="40"/>
  <c r="R6" i="40"/>
  <c r="Y7" i="40"/>
  <c r="Y8" i="40"/>
  <c r="Y9" i="40"/>
  <c r="Y10" i="40"/>
  <c r="Y11" i="40"/>
  <c r="Y12" i="40"/>
  <c r="Y13" i="40"/>
  <c r="Y14" i="40"/>
  <c r="Y15" i="40"/>
  <c r="Y16" i="40"/>
  <c r="Y17" i="40"/>
  <c r="Y18" i="40"/>
  <c r="Y19" i="40"/>
  <c r="Y20" i="40"/>
  <c r="Y21" i="40"/>
  <c r="Y22" i="40"/>
  <c r="Y23" i="40"/>
  <c r="Y24" i="40"/>
  <c r="Y25" i="40"/>
  <c r="Y26" i="40"/>
  <c r="Y27" i="40"/>
  <c r="Y28" i="40"/>
  <c r="Y29" i="40"/>
  <c r="Y30" i="40"/>
  <c r="Y31" i="40"/>
  <c r="Y32" i="40"/>
  <c r="Y33" i="40"/>
  <c r="Y34" i="40"/>
  <c r="Y35" i="40"/>
  <c r="Y36" i="40"/>
  <c r="Y37" i="40"/>
  <c r="Y38" i="40"/>
  <c r="Y39" i="40"/>
  <c r="Y40" i="40"/>
  <c r="Y41" i="40"/>
  <c r="Y42" i="40"/>
  <c r="Y43" i="40"/>
  <c r="Y44" i="40"/>
  <c r="Y45" i="40"/>
  <c r="Y46" i="40"/>
  <c r="Y47" i="40"/>
  <c r="Y48" i="40"/>
  <c r="Y49" i="40"/>
  <c r="Y50" i="40"/>
  <c r="Y51" i="40"/>
  <c r="Y52" i="40"/>
  <c r="Y53" i="40"/>
  <c r="Y54" i="40"/>
  <c r="Y55" i="40"/>
  <c r="Y56" i="40"/>
  <c r="Y57" i="40"/>
  <c r="Y58" i="40"/>
  <c r="Y59" i="40"/>
  <c r="Y60" i="40"/>
  <c r="Y61" i="40"/>
  <c r="Y62" i="40"/>
  <c r="Y63" i="40"/>
  <c r="Y64" i="40"/>
  <c r="Y65" i="40"/>
  <c r="Y66" i="40"/>
  <c r="Y67" i="40"/>
  <c r="Y68" i="40"/>
  <c r="Y69" i="40"/>
  <c r="Y70" i="40"/>
  <c r="Y71" i="40"/>
  <c r="Y72" i="40"/>
  <c r="Y73" i="40"/>
  <c r="Y74" i="40"/>
  <c r="Y75" i="40"/>
  <c r="Y76" i="40"/>
  <c r="Y77" i="40"/>
  <c r="Y78" i="40"/>
  <c r="Y79" i="40"/>
  <c r="Y80" i="40"/>
  <c r="Y81" i="40"/>
  <c r="Y82" i="40"/>
  <c r="Y83" i="40"/>
  <c r="Y84" i="40"/>
  <c r="Y85" i="40"/>
  <c r="Y86" i="40"/>
  <c r="Y87" i="40"/>
  <c r="Y88" i="40"/>
  <c r="Y89" i="40"/>
  <c r="Y90" i="40"/>
  <c r="Y91" i="40"/>
  <c r="Y92" i="40"/>
  <c r="Y93" i="40"/>
  <c r="Y94" i="40"/>
  <c r="Y95" i="40"/>
  <c r="Y96" i="40"/>
  <c r="Y97" i="40"/>
  <c r="Y98" i="40"/>
  <c r="Y99" i="40"/>
  <c r="Y100" i="40"/>
  <c r="Y101" i="40"/>
  <c r="Y102" i="40"/>
  <c r="Y103" i="40"/>
  <c r="Y104" i="40"/>
  <c r="Y105" i="40"/>
  <c r="Y106" i="40"/>
  <c r="Y107" i="40"/>
  <c r="Y108" i="40"/>
  <c r="Y109" i="40"/>
  <c r="Y110" i="40"/>
  <c r="Y111" i="40"/>
  <c r="Y112" i="40"/>
  <c r="Y113" i="40"/>
  <c r="Y114" i="40"/>
  <c r="Y115" i="40"/>
  <c r="Y116" i="40"/>
  <c r="Y117" i="40"/>
  <c r="Y118" i="40"/>
  <c r="Y119" i="40"/>
  <c r="Y120" i="40"/>
  <c r="Y121" i="40"/>
  <c r="Y122" i="40"/>
  <c r="Y123" i="40"/>
  <c r="Y124" i="40"/>
  <c r="Y125" i="40"/>
  <c r="Y126" i="40"/>
  <c r="Y6" i="40"/>
  <c r="J7" i="40"/>
  <c r="J8" i="40"/>
  <c r="J9" i="40"/>
  <c r="J10" i="40"/>
  <c r="J11" i="40"/>
  <c r="J12" i="40"/>
  <c r="J13" i="40"/>
  <c r="J14" i="40"/>
  <c r="J15" i="40"/>
  <c r="J16" i="40"/>
  <c r="J17" i="40"/>
  <c r="J18" i="40"/>
  <c r="J19" i="40"/>
  <c r="J20" i="40"/>
  <c r="J21" i="40"/>
  <c r="J22" i="40"/>
  <c r="J23" i="40"/>
  <c r="J24" i="40"/>
  <c r="J25" i="40"/>
  <c r="J26" i="40"/>
  <c r="J27" i="40"/>
  <c r="J28" i="40"/>
  <c r="J29" i="40"/>
  <c r="J30" i="40"/>
  <c r="J31" i="40"/>
  <c r="J32" i="40"/>
  <c r="J33" i="40"/>
  <c r="J34" i="40"/>
  <c r="J35" i="40"/>
  <c r="J36" i="40"/>
  <c r="J37" i="40"/>
  <c r="J38" i="40"/>
  <c r="J39" i="40"/>
  <c r="J40" i="40"/>
  <c r="J41" i="40"/>
  <c r="J42" i="40"/>
  <c r="J43" i="40"/>
  <c r="J44" i="40"/>
  <c r="J45" i="40"/>
  <c r="J46" i="40"/>
  <c r="J47" i="40"/>
  <c r="J48" i="40"/>
  <c r="J49" i="40"/>
  <c r="J50" i="40"/>
  <c r="J51" i="40"/>
  <c r="J52" i="40"/>
  <c r="J53" i="40"/>
  <c r="J54" i="40"/>
  <c r="J55" i="40"/>
  <c r="J56" i="40"/>
  <c r="J57" i="40"/>
  <c r="J58" i="40"/>
  <c r="J59" i="40"/>
  <c r="J60" i="40"/>
  <c r="J61" i="40"/>
  <c r="J62" i="40"/>
  <c r="J63" i="40"/>
  <c r="J64" i="40"/>
  <c r="J65" i="40"/>
  <c r="J66" i="40"/>
  <c r="J67" i="40"/>
  <c r="J68" i="40"/>
  <c r="J69" i="40"/>
  <c r="J70" i="40"/>
  <c r="J71" i="40"/>
  <c r="J72" i="40"/>
  <c r="J73" i="40"/>
  <c r="J74" i="40"/>
  <c r="J75" i="40"/>
  <c r="J76" i="40"/>
  <c r="J77" i="40"/>
  <c r="J78" i="40"/>
  <c r="J79" i="40"/>
  <c r="J80" i="40"/>
  <c r="J81" i="40"/>
  <c r="J82" i="40"/>
  <c r="J83" i="40"/>
  <c r="J84" i="40"/>
  <c r="J85" i="40"/>
  <c r="J86" i="40"/>
  <c r="J87" i="40"/>
  <c r="J88" i="40"/>
  <c r="J89" i="40"/>
  <c r="J90" i="40"/>
  <c r="J91" i="40"/>
  <c r="J92" i="40"/>
  <c r="J93" i="40"/>
  <c r="J94" i="40"/>
  <c r="J95" i="40"/>
  <c r="J96" i="40"/>
  <c r="J97" i="40"/>
  <c r="J98" i="40"/>
  <c r="J99" i="40"/>
  <c r="J100" i="40"/>
  <c r="J101" i="40"/>
  <c r="J102" i="40"/>
  <c r="J103" i="40"/>
  <c r="J104" i="40"/>
  <c r="J105" i="40"/>
  <c r="J106" i="40"/>
  <c r="J107" i="40"/>
  <c r="J108" i="40"/>
  <c r="J109" i="40"/>
  <c r="J110" i="40"/>
  <c r="J111" i="40"/>
  <c r="J112" i="40"/>
  <c r="J113" i="40"/>
  <c r="J114" i="40"/>
  <c r="J115" i="40"/>
  <c r="J116" i="40"/>
  <c r="J117" i="40"/>
  <c r="J118" i="40"/>
  <c r="J119" i="40"/>
  <c r="J120" i="40"/>
  <c r="J121" i="40"/>
  <c r="J122" i="40"/>
  <c r="J123" i="40"/>
  <c r="J124" i="40"/>
  <c r="J125" i="40"/>
  <c r="J126" i="40"/>
  <c r="J6" i="40"/>
  <c r="BO2" i="39"/>
  <c r="AS7" i="39"/>
  <c r="AS8" i="39"/>
  <c r="AS9" i="39"/>
  <c r="AS10" i="39"/>
  <c r="AS11" i="39"/>
  <c r="AS12" i="39"/>
  <c r="AS13" i="39"/>
  <c r="AS14" i="39"/>
  <c r="AS15" i="39"/>
  <c r="AS16" i="39"/>
  <c r="AS17" i="39"/>
  <c r="AS18" i="39"/>
  <c r="AS19" i="39"/>
  <c r="AS20" i="39"/>
  <c r="AS21" i="39"/>
  <c r="AS22" i="39"/>
  <c r="AS23" i="39"/>
  <c r="AS24" i="39"/>
  <c r="AS25" i="39"/>
  <c r="AS26" i="39"/>
  <c r="AS27" i="39"/>
  <c r="AS28" i="39"/>
  <c r="AS29" i="39"/>
  <c r="AS30" i="39"/>
  <c r="AS31" i="39"/>
  <c r="AS32" i="39"/>
  <c r="AS33" i="39"/>
  <c r="AS34" i="39"/>
  <c r="AS35" i="39"/>
  <c r="AS36" i="39"/>
  <c r="AS37" i="39"/>
  <c r="AS38" i="39"/>
  <c r="AS39" i="39"/>
  <c r="AS40" i="39"/>
  <c r="AS41" i="39"/>
  <c r="AS42" i="39"/>
  <c r="AS43" i="39"/>
  <c r="AS44" i="39"/>
  <c r="AS45" i="39"/>
  <c r="AS46" i="39"/>
  <c r="AS47" i="39"/>
  <c r="AS48" i="39"/>
  <c r="AS49" i="39"/>
  <c r="AS50" i="39"/>
  <c r="AS51" i="39"/>
  <c r="AS52" i="39"/>
  <c r="AS53" i="39"/>
  <c r="AS54" i="39"/>
  <c r="AS55" i="39"/>
  <c r="AS56" i="39"/>
  <c r="AS57" i="39"/>
  <c r="AS58" i="39"/>
  <c r="AS59" i="39"/>
  <c r="AS60" i="39"/>
  <c r="AS61" i="39"/>
  <c r="AS62" i="39"/>
  <c r="AS63" i="39"/>
  <c r="AS64" i="39"/>
  <c r="AS65" i="39"/>
  <c r="AS66" i="39"/>
  <c r="AS67" i="39"/>
  <c r="AS68" i="39"/>
  <c r="AS69" i="39"/>
  <c r="AS70" i="39"/>
  <c r="AS71" i="39"/>
  <c r="AS72" i="39"/>
  <c r="AS73" i="39"/>
  <c r="AS74" i="39"/>
  <c r="AS75" i="39"/>
  <c r="AS76" i="39"/>
  <c r="AS77" i="39"/>
  <c r="AS78" i="39"/>
  <c r="AS79" i="39"/>
  <c r="AS80" i="39"/>
  <c r="AS81" i="39"/>
  <c r="AS82" i="39"/>
  <c r="AS83" i="39"/>
  <c r="AS84" i="39"/>
  <c r="AS85" i="39"/>
  <c r="AS86" i="39"/>
  <c r="AS87" i="39"/>
  <c r="AS88" i="39"/>
  <c r="AS89" i="39"/>
  <c r="AS90" i="39"/>
  <c r="AS91" i="39"/>
  <c r="AS92" i="39"/>
  <c r="AS93" i="39"/>
  <c r="AS94" i="39"/>
  <c r="AS95" i="39"/>
  <c r="AS96" i="39"/>
  <c r="AS97" i="39"/>
  <c r="AS98" i="39"/>
  <c r="AS99" i="39"/>
  <c r="AS100" i="39"/>
  <c r="AS101" i="39"/>
  <c r="AS102" i="39"/>
  <c r="AS103" i="39"/>
  <c r="AS104" i="39"/>
  <c r="AS105" i="39"/>
  <c r="AS106" i="39"/>
  <c r="AS107" i="39"/>
  <c r="AS108" i="39"/>
  <c r="AS109" i="39"/>
  <c r="AS110" i="39"/>
  <c r="AS111" i="39"/>
  <c r="AS112" i="39"/>
  <c r="AS113" i="39"/>
  <c r="AS114" i="39"/>
  <c r="AS115" i="39"/>
  <c r="AS116" i="39"/>
  <c r="AS117" i="39"/>
  <c r="AS118" i="39"/>
  <c r="AS119" i="39"/>
  <c r="AS120" i="39"/>
  <c r="AS121" i="39"/>
  <c r="AS122" i="39"/>
  <c r="AS123" i="39"/>
  <c r="AS124" i="39"/>
  <c r="AS125" i="39"/>
  <c r="AS126" i="39"/>
  <c r="AS6" i="39"/>
  <c r="AO7" i="39"/>
  <c r="AO8" i="39"/>
  <c r="AO9" i="39"/>
  <c r="AO10" i="39"/>
  <c r="AO11" i="39"/>
  <c r="AO12" i="39"/>
  <c r="AO13" i="39"/>
  <c r="AO14" i="39"/>
  <c r="AO15" i="39"/>
  <c r="AO16" i="39"/>
  <c r="AO17" i="39"/>
  <c r="AO18" i="39"/>
  <c r="AO19" i="39"/>
  <c r="AO20" i="39"/>
  <c r="AO21" i="39"/>
  <c r="AO22" i="39"/>
  <c r="AO23" i="39"/>
  <c r="AO24" i="39"/>
  <c r="AO25" i="39"/>
  <c r="AO26" i="39"/>
  <c r="AO27" i="39"/>
  <c r="AO28" i="39"/>
  <c r="AO29" i="39"/>
  <c r="AO30" i="39"/>
  <c r="AO31" i="39"/>
  <c r="AO32" i="39"/>
  <c r="AO33" i="39"/>
  <c r="AO34" i="39"/>
  <c r="AO35" i="39"/>
  <c r="AO36" i="39"/>
  <c r="AO37" i="39"/>
  <c r="AO38" i="39"/>
  <c r="AO39" i="39"/>
  <c r="AO40" i="39"/>
  <c r="AO41" i="39"/>
  <c r="AO42" i="39"/>
  <c r="AO43" i="39"/>
  <c r="AO44" i="39"/>
  <c r="AO45" i="39"/>
  <c r="AO46" i="39"/>
  <c r="AO47" i="39"/>
  <c r="AO48" i="39"/>
  <c r="AO49" i="39"/>
  <c r="AO50" i="39"/>
  <c r="AO51" i="39"/>
  <c r="AO52" i="39"/>
  <c r="AO53" i="39"/>
  <c r="AO54" i="39"/>
  <c r="AO55" i="39"/>
  <c r="AO56" i="39"/>
  <c r="AO57" i="39"/>
  <c r="AO58" i="39"/>
  <c r="AO59" i="39"/>
  <c r="AO60" i="39"/>
  <c r="AO61" i="39"/>
  <c r="AO62" i="39"/>
  <c r="AO63" i="39"/>
  <c r="AO64" i="39"/>
  <c r="AO65" i="39"/>
  <c r="AO66" i="39"/>
  <c r="AO67" i="39"/>
  <c r="AO68" i="39"/>
  <c r="AO69" i="39"/>
  <c r="AO70" i="39"/>
  <c r="AO71" i="39"/>
  <c r="AO72" i="39"/>
  <c r="AO73" i="39"/>
  <c r="AO74" i="39"/>
  <c r="AO75" i="39"/>
  <c r="AO76" i="39"/>
  <c r="AO77" i="39"/>
  <c r="AO78" i="39"/>
  <c r="AO79" i="39"/>
  <c r="AO80" i="39"/>
  <c r="AO81" i="39"/>
  <c r="AO82" i="39"/>
  <c r="AO83" i="39"/>
  <c r="AO84" i="39"/>
  <c r="AO85" i="39"/>
  <c r="AO86" i="39"/>
  <c r="AO87" i="39"/>
  <c r="AO88" i="39"/>
  <c r="AO89" i="39"/>
  <c r="AO90" i="39"/>
  <c r="AO91" i="39"/>
  <c r="AO92" i="39"/>
  <c r="AO93" i="39"/>
  <c r="AO94" i="39"/>
  <c r="AO95" i="39"/>
  <c r="AO96" i="39"/>
  <c r="AO97" i="39"/>
  <c r="AO98" i="39"/>
  <c r="AO99" i="39"/>
  <c r="AO100" i="39"/>
  <c r="AO101" i="39"/>
  <c r="AO102" i="39"/>
  <c r="AO103" i="39"/>
  <c r="AO104" i="39"/>
  <c r="AO105" i="39"/>
  <c r="AO106" i="39"/>
  <c r="AO107" i="39"/>
  <c r="AO108" i="39"/>
  <c r="AO109" i="39"/>
  <c r="AO110" i="39"/>
  <c r="AO111" i="39"/>
  <c r="AO112" i="39"/>
  <c r="AO113" i="39"/>
  <c r="AO114" i="39"/>
  <c r="AO115" i="39"/>
  <c r="AO116" i="39"/>
  <c r="AO117" i="39"/>
  <c r="AO118" i="39"/>
  <c r="AO119" i="39"/>
  <c r="AO120" i="39"/>
  <c r="AO121" i="39"/>
  <c r="AO122" i="39"/>
  <c r="AO123" i="39"/>
  <c r="AO124" i="39"/>
  <c r="AO125" i="39"/>
  <c r="AO126" i="39"/>
  <c r="AO6" i="39"/>
  <c r="AM7" i="39"/>
  <c r="AM8" i="39"/>
  <c r="AM9" i="39"/>
  <c r="AM10" i="39"/>
  <c r="AM11" i="39"/>
  <c r="AM12" i="39"/>
  <c r="AM13" i="39"/>
  <c r="AM14" i="39"/>
  <c r="AM15" i="39"/>
  <c r="AM16" i="39"/>
  <c r="AM17" i="39"/>
  <c r="AM18" i="39"/>
  <c r="AM19" i="39"/>
  <c r="AM20" i="39"/>
  <c r="AM21" i="39"/>
  <c r="AM22" i="39"/>
  <c r="AM23" i="39"/>
  <c r="AM24" i="39"/>
  <c r="AM25" i="39"/>
  <c r="AM26" i="39"/>
  <c r="AM27" i="39"/>
  <c r="AM28" i="39"/>
  <c r="AM29" i="39"/>
  <c r="AM30" i="39"/>
  <c r="AM31" i="39"/>
  <c r="AM32" i="39"/>
  <c r="AM33" i="39"/>
  <c r="AM34" i="39"/>
  <c r="AM35" i="39"/>
  <c r="AM36" i="39"/>
  <c r="AM37" i="39"/>
  <c r="AM38" i="39"/>
  <c r="AM39" i="39"/>
  <c r="AM40" i="39"/>
  <c r="AM41" i="39"/>
  <c r="AM42" i="39"/>
  <c r="AM43" i="39"/>
  <c r="AM44" i="39"/>
  <c r="AM45" i="39"/>
  <c r="AM46" i="39"/>
  <c r="AM47" i="39"/>
  <c r="AM48" i="39"/>
  <c r="AM49" i="39"/>
  <c r="AM50" i="39"/>
  <c r="AM51" i="39"/>
  <c r="AM52" i="39"/>
  <c r="AM53" i="39"/>
  <c r="AM54" i="39"/>
  <c r="AM55" i="39"/>
  <c r="AM56" i="39"/>
  <c r="AM57" i="39"/>
  <c r="AM58" i="39"/>
  <c r="AM59" i="39"/>
  <c r="AM60" i="39"/>
  <c r="AM61" i="39"/>
  <c r="AM62" i="39"/>
  <c r="AM63" i="39"/>
  <c r="AM64" i="39"/>
  <c r="AM65" i="39"/>
  <c r="AM66" i="39"/>
  <c r="AM67" i="39"/>
  <c r="AM68" i="39"/>
  <c r="AM69" i="39"/>
  <c r="AM70" i="39"/>
  <c r="AM71" i="39"/>
  <c r="AM72" i="39"/>
  <c r="AM73" i="39"/>
  <c r="AM74" i="39"/>
  <c r="AM75" i="39"/>
  <c r="AM76" i="39"/>
  <c r="AM77" i="39"/>
  <c r="AM78" i="39"/>
  <c r="AM79" i="39"/>
  <c r="AM80" i="39"/>
  <c r="AM81" i="39"/>
  <c r="AM82" i="39"/>
  <c r="AM83" i="39"/>
  <c r="AM84" i="39"/>
  <c r="AM85" i="39"/>
  <c r="AM86" i="39"/>
  <c r="AM87" i="39"/>
  <c r="AM88" i="39"/>
  <c r="AM89" i="39"/>
  <c r="AM90" i="39"/>
  <c r="AM91" i="39"/>
  <c r="AM92" i="39"/>
  <c r="AM93" i="39"/>
  <c r="AM94" i="39"/>
  <c r="AM95" i="39"/>
  <c r="AM96" i="39"/>
  <c r="AM97" i="39"/>
  <c r="AM98" i="39"/>
  <c r="AM99" i="39"/>
  <c r="AM100" i="39"/>
  <c r="AM101" i="39"/>
  <c r="AM102" i="39"/>
  <c r="AM103" i="39"/>
  <c r="AM104" i="39"/>
  <c r="AM105" i="39"/>
  <c r="AM106" i="39"/>
  <c r="AM107" i="39"/>
  <c r="AM108" i="39"/>
  <c r="AM109" i="39"/>
  <c r="AM110" i="39"/>
  <c r="AM111" i="39"/>
  <c r="AM112" i="39"/>
  <c r="AM113" i="39"/>
  <c r="AM114" i="39"/>
  <c r="AM115" i="39"/>
  <c r="AM116" i="39"/>
  <c r="AM117" i="39"/>
  <c r="AM118" i="39"/>
  <c r="AM119" i="39"/>
  <c r="AM120" i="39"/>
  <c r="AM121" i="39"/>
  <c r="AM122" i="39"/>
  <c r="AM123" i="39"/>
  <c r="AM124" i="39"/>
  <c r="AM125" i="39"/>
  <c r="AM126" i="39"/>
  <c r="AM6" i="39"/>
  <c r="AI7" i="39"/>
  <c r="AI8" i="39"/>
  <c r="AI9" i="39"/>
  <c r="AI10" i="39"/>
  <c r="AI11" i="39"/>
  <c r="AI12" i="39"/>
  <c r="AI13" i="39"/>
  <c r="AI14" i="39"/>
  <c r="AI15" i="39"/>
  <c r="AI16" i="39"/>
  <c r="AI17" i="39"/>
  <c r="AI18" i="39"/>
  <c r="AI19" i="39"/>
  <c r="AI20" i="39"/>
  <c r="AI21" i="39"/>
  <c r="AI22" i="39"/>
  <c r="AI23" i="39"/>
  <c r="AI24" i="39"/>
  <c r="AI25" i="39"/>
  <c r="AI26" i="39"/>
  <c r="AI27" i="39"/>
  <c r="AI28" i="39"/>
  <c r="AI29" i="39"/>
  <c r="AI30" i="39"/>
  <c r="AI31" i="39"/>
  <c r="AI32" i="39"/>
  <c r="AI33" i="39"/>
  <c r="AI34" i="39"/>
  <c r="AI35" i="39"/>
  <c r="AI36" i="39"/>
  <c r="AI37" i="39"/>
  <c r="AI38" i="39"/>
  <c r="AI39" i="39"/>
  <c r="AI40" i="39"/>
  <c r="AI41" i="39"/>
  <c r="AI42" i="39"/>
  <c r="AI43" i="39"/>
  <c r="AI44" i="39"/>
  <c r="AI45" i="39"/>
  <c r="AI46" i="39"/>
  <c r="AI47" i="39"/>
  <c r="AI48" i="39"/>
  <c r="AI49" i="39"/>
  <c r="AI50" i="39"/>
  <c r="AI51" i="39"/>
  <c r="AI52" i="39"/>
  <c r="AI53" i="39"/>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93" i="39"/>
  <c r="AI94" i="39"/>
  <c r="AI95" i="39"/>
  <c r="AI96" i="39"/>
  <c r="AI97" i="39"/>
  <c r="AI98" i="39"/>
  <c r="AI99" i="39"/>
  <c r="AI100" i="39"/>
  <c r="AI101" i="39"/>
  <c r="AI102" i="39"/>
  <c r="AI103" i="39"/>
  <c r="AI104" i="39"/>
  <c r="AI105" i="39"/>
  <c r="AI106" i="39"/>
  <c r="AI107" i="39"/>
  <c r="AI108" i="39"/>
  <c r="AI109" i="39"/>
  <c r="AI110" i="39"/>
  <c r="AI111" i="39"/>
  <c r="AI112" i="39"/>
  <c r="AI113" i="39"/>
  <c r="AI114" i="39"/>
  <c r="AI115" i="39"/>
  <c r="AI116" i="39"/>
  <c r="AI117" i="39"/>
  <c r="AI118" i="39"/>
  <c r="AI119" i="39"/>
  <c r="AI120" i="39"/>
  <c r="AI121" i="39"/>
  <c r="AI122" i="39"/>
  <c r="AI123" i="39"/>
  <c r="AI124" i="39"/>
  <c r="AI125" i="39"/>
  <c r="AI126" i="39"/>
  <c r="AI6" i="39"/>
  <c r="AG7" i="39"/>
  <c r="AG8" i="39"/>
  <c r="AG9" i="39"/>
  <c r="AG10" i="39"/>
  <c r="AG11" i="39"/>
  <c r="AG12" i="39"/>
  <c r="AG13" i="39"/>
  <c r="AG14" i="39"/>
  <c r="AG15" i="39"/>
  <c r="AG16" i="39"/>
  <c r="AG17" i="39"/>
  <c r="AG18" i="39"/>
  <c r="AG19" i="39"/>
  <c r="AG20" i="39"/>
  <c r="AG21" i="39"/>
  <c r="AG22" i="39"/>
  <c r="AG23" i="39"/>
  <c r="AG24" i="39"/>
  <c r="AG25" i="39"/>
  <c r="AG26" i="39"/>
  <c r="AG27" i="39"/>
  <c r="AG28" i="39"/>
  <c r="AG29" i="39"/>
  <c r="AG30" i="39"/>
  <c r="AG31" i="39"/>
  <c r="AG32" i="39"/>
  <c r="AG33" i="39"/>
  <c r="AG34" i="39"/>
  <c r="AG35" i="39"/>
  <c r="AG36" i="39"/>
  <c r="AG37" i="39"/>
  <c r="AG38" i="39"/>
  <c r="AG39" i="39"/>
  <c r="AG40" i="39"/>
  <c r="AG41" i="39"/>
  <c r="AG42" i="39"/>
  <c r="AG43" i="39"/>
  <c r="AG44" i="39"/>
  <c r="AG45" i="39"/>
  <c r="AG46" i="39"/>
  <c r="AG47" i="39"/>
  <c r="AG48" i="39"/>
  <c r="AG49" i="39"/>
  <c r="AG50" i="39"/>
  <c r="AG51" i="39"/>
  <c r="AG52" i="39"/>
  <c r="AG53" i="39"/>
  <c r="AG54" i="39"/>
  <c r="AG55" i="39"/>
  <c r="AG56" i="39"/>
  <c r="AG57" i="39"/>
  <c r="AG58" i="39"/>
  <c r="AG59" i="39"/>
  <c r="AG60" i="39"/>
  <c r="AG61" i="39"/>
  <c r="AG62" i="39"/>
  <c r="AG63" i="39"/>
  <c r="AG64" i="39"/>
  <c r="AG65" i="39"/>
  <c r="AG66" i="39"/>
  <c r="AG67" i="39"/>
  <c r="AG68" i="39"/>
  <c r="AG69" i="39"/>
  <c r="AG70" i="39"/>
  <c r="AG71" i="39"/>
  <c r="AG72" i="39"/>
  <c r="AG73" i="39"/>
  <c r="AG74" i="39"/>
  <c r="AG75" i="39"/>
  <c r="AG76" i="39"/>
  <c r="AG77" i="39"/>
  <c r="AG78" i="39"/>
  <c r="AG79" i="39"/>
  <c r="AG80" i="39"/>
  <c r="AG81" i="39"/>
  <c r="AG82" i="39"/>
  <c r="AG83" i="39"/>
  <c r="AG84" i="39"/>
  <c r="AG85" i="39"/>
  <c r="AG86" i="39"/>
  <c r="AG87" i="39"/>
  <c r="AG88" i="39"/>
  <c r="AG89" i="39"/>
  <c r="AG90" i="39"/>
  <c r="AG91" i="39"/>
  <c r="AG92" i="39"/>
  <c r="AG93" i="39"/>
  <c r="AG94" i="39"/>
  <c r="AG95" i="39"/>
  <c r="AG96" i="39"/>
  <c r="AG97" i="39"/>
  <c r="AG98" i="39"/>
  <c r="AG99" i="39"/>
  <c r="AG100" i="39"/>
  <c r="AG101" i="39"/>
  <c r="AG102" i="39"/>
  <c r="AG103" i="39"/>
  <c r="AG104" i="39"/>
  <c r="AG105" i="39"/>
  <c r="AG106" i="39"/>
  <c r="AG107" i="39"/>
  <c r="AG108" i="39"/>
  <c r="AG109" i="39"/>
  <c r="AG110" i="39"/>
  <c r="AG111" i="39"/>
  <c r="AG112" i="39"/>
  <c r="AG113" i="39"/>
  <c r="AG114" i="39"/>
  <c r="AG115" i="39"/>
  <c r="AG116" i="39"/>
  <c r="AG117" i="39"/>
  <c r="AG118" i="39"/>
  <c r="AG119" i="39"/>
  <c r="AG120" i="39"/>
  <c r="AG121" i="39"/>
  <c r="AG122" i="39"/>
  <c r="AG123" i="39"/>
  <c r="AG124" i="39"/>
  <c r="AG125" i="39"/>
  <c r="AG126" i="39"/>
  <c r="AG6" i="39"/>
  <c r="AD7" i="39"/>
  <c r="AD8" i="39"/>
  <c r="AD9" i="39"/>
  <c r="AD10" i="39"/>
  <c r="AD11" i="39"/>
  <c r="AD12" i="39"/>
  <c r="AD13" i="39"/>
  <c r="AD14" i="39"/>
  <c r="AD15" i="39"/>
  <c r="AD16" i="39"/>
  <c r="AD17" i="39"/>
  <c r="AD18" i="39"/>
  <c r="AD19" i="39"/>
  <c r="AD20" i="39"/>
  <c r="AD21" i="39"/>
  <c r="AD22" i="39"/>
  <c r="AD23" i="39"/>
  <c r="AD24" i="39"/>
  <c r="AD25" i="39"/>
  <c r="AD26" i="39"/>
  <c r="AD27" i="39"/>
  <c r="AD28" i="39"/>
  <c r="AD29" i="39"/>
  <c r="AD30" i="39"/>
  <c r="AD31" i="39"/>
  <c r="AD32" i="39"/>
  <c r="AD33" i="39"/>
  <c r="AD34" i="39"/>
  <c r="AD35" i="39"/>
  <c r="AD36" i="39"/>
  <c r="AD37" i="39"/>
  <c r="AD38" i="39"/>
  <c r="AD39" i="39"/>
  <c r="AD40" i="39"/>
  <c r="AD41" i="39"/>
  <c r="AD42" i="39"/>
  <c r="AD43" i="39"/>
  <c r="AD44" i="39"/>
  <c r="AD45" i="39"/>
  <c r="AD46" i="39"/>
  <c r="AD47" i="39"/>
  <c r="AD48" i="39"/>
  <c r="AD49" i="39"/>
  <c r="AD50" i="39"/>
  <c r="AD51" i="39"/>
  <c r="AD52" i="39"/>
  <c r="AD53" i="39"/>
  <c r="AD54" i="39"/>
  <c r="AD55" i="39"/>
  <c r="AD56" i="39"/>
  <c r="AD57" i="39"/>
  <c r="AD58" i="39"/>
  <c r="AD59" i="39"/>
  <c r="AD60" i="39"/>
  <c r="AD61" i="39"/>
  <c r="AD62" i="39"/>
  <c r="AD63" i="39"/>
  <c r="AD64" i="39"/>
  <c r="AD65" i="39"/>
  <c r="AD66" i="39"/>
  <c r="AD67" i="39"/>
  <c r="AD68" i="39"/>
  <c r="AD69" i="39"/>
  <c r="AD70" i="39"/>
  <c r="AD71" i="39"/>
  <c r="AD72" i="39"/>
  <c r="AD73" i="39"/>
  <c r="AD74" i="39"/>
  <c r="AD75" i="39"/>
  <c r="AD76" i="39"/>
  <c r="AD77" i="39"/>
  <c r="AD78" i="39"/>
  <c r="AD79" i="39"/>
  <c r="AD80" i="39"/>
  <c r="AD81" i="39"/>
  <c r="AD82" i="39"/>
  <c r="AD83" i="39"/>
  <c r="AD84" i="39"/>
  <c r="AD85" i="39"/>
  <c r="AD86" i="39"/>
  <c r="AD87" i="39"/>
  <c r="AD88" i="39"/>
  <c r="AD89" i="39"/>
  <c r="AD90" i="39"/>
  <c r="AD91" i="39"/>
  <c r="AD92" i="39"/>
  <c r="AD93" i="39"/>
  <c r="AD94" i="39"/>
  <c r="AD95" i="39"/>
  <c r="AD96" i="39"/>
  <c r="AD97" i="39"/>
  <c r="AD98" i="39"/>
  <c r="AD99" i="39"/>
  <c r="AD100" i="39"/>
  <c r="AD101" i="39"/>
  <c r="AD102" i="39"/>
  <c r="AD103" i="39"/>
  <c r="AD104" i="39"/>
  <c r="AD105" i="39"/>
  <c r="AD106" i="39"/>
  <c r="AD107" i="39"/>
  <c r="AD108" i="39"/>
  <c r="AD109" i="39"/>
  <c r="AD110" i="39"/>
  <c r="AD111" i="39"/>
  <c r="AD112" i="39"/>
  <c r="AD113" i="39"/>
  <c r="AD114" i="39"/>
  <c r="AD115" i="39"/>
  <c r="AD116" i="39"/>
  <c r="AD117" i="39"/>
  <c r="AD118" i="39"/>
  <c r="AD119" i="39"/>
  <c r="AD120" i="39"/>
  <c r="AD121" i="39"/>
  <c r="AD122" i="39"/>
  <c r="AD123" i="39"/>
  <c r="AD124" i="39"/>
  <c r="AD125" i="39"/>
  <c r="AD126" i="39"/>
  <c r="AD6" i="39"/>
  <c r="AB7" i="39"/>
  <c r="AB8" i="39"/>
  <c r="AB9" i="39"/>
  <c r="AB10" i="39"/>
  <c r="AB11" i="39"/>
  <c r="AB12" i="39"/>
  <c r="AB13" i="39"/>
  <c r="AB14" i="39"/>
  <c r="AB15" i="39"/>
  <c r="AB16" i="39"/>
  <c r="AB17" i="39"/>
  <c r="AB18" i="39"/>
  <c r="AB19" i="39"/>
  <c r="AB20" i="39"/>
  <c r="AB21" i="39"/>
  <c r="AB22" i="39"/>
  <c r="AB23" i="39"/>
  <c r="AB24" i="39"/>
  <c r="AB25" i="39"/>
  <c r="AB26" i="39"/>
  <c r="AB27" i="39"/>
  <c r="AB28" i="39"/>
  <c r="AB29" i="39"/>
  <c r="AB30" i="39"/>
  <c r="AB31" i="39"/>
  <c r="AB32" i="39"/>
  <c r="AB33" i="39"/>
  <c r="AB34" i="39"/>
  <c r="AB35" i="39"/>
  <c r="AB36" i="39"/>
  <c r="AB37" i="39"/>
  <c r="AB38" i="39"/>
  <c r="AB39" i="39"/>
  <c r="AB40" i="39"/>
  <c r="AB41" i="39"/>
  <c r="AB42" i="39"/>
  <c r="AB43" i="39"/>
  <c r="AB44" i="39"/>
  <c r="AB45" i="39"/>
  <c r="AB46" i="39"/>
  <c r="AB47" i="39"/>
  <c r="AB48" i="39"/>
  <c r="AB49" i="39"/>
  <c r="AB50" i="39"/>
  <c r="AB51" i="39"/>
  <c r="AB52" i="39"/>
  <c r="AB53" i="39"/>
  <c r="AB54" i="39"/>
  <c r="AB55" i="39"/>
  <c r="AB56" i="39"/>
  <c r="AB57" i="39"/>
  <c r="AB58" i="39"/>
  <c r="AB59" i="39"/>
  <c r="AB60" i="39"/>
  <c r="AB61" i="39"/>
  <c r="AB62" i="39"/>
  <c r="AB63" i="39"/>
  <c r="AB64" i="39"/>
  <c r="AB65" i="39"/>
  <c r="AB66" i="39"/>
  <c r="AB67" i="39"/>
  <c r="AB68" i="39"/>
  <c r="AB69" i="39"/>
  <c r="AB70" i="39"/>
  <c r="AB71" i="39"/>
  <c r="AB72" i="39"/>
  <c r="AB73" i="39"/>
  <c r="AB74" i="39"/>
  <c r="AB75" i="39"/>
  <c r="AB76" i="39"/>
  <c r="AB77" i="39"/>
  <c r="AB78" i="39"/>
  <c r="AB79" i="39"/>
  <c r="AB80" i="39"/>
  <c r="AB81" i="39"/>
  <c r="AB82" i="39"/>
  <c r="AB83" i="39"/>
  <c r="AB84" i="39"/>
  <c r="AB85" i="39"/>
  <c r="AB86" i="39"/>
  <c r="AB87" i="39"/>
  <c r="AB88" i="39"/>
  <c r="AB89" i="39"/>
  <c r="AB90" i="39"/>
  <c r="AB91" i="39"/>
  <c r="AB92" i="39"/>
  <c r="AB93" i="39"/>
  <c r="AB94" i="39"/>
  <c r="AB95" i="39"/>
  <c r="AB96" i="39"/>
  <c r="AB97" i="39"/>
  <c r="AB98" i="39"/>
  <c r="AB99" i="39"/>
  <c r="AB100" i="39"/>
  <c r="AB101" i="39"/>
  <c r="AB102" i="39"/>
  <c r="AB103" i="39"/>
  <c r="AB104" i="39"/>
  <c r="AB105" i="39"/>
  <c r="AB106" i="39"/>
  <c r="AB107" i="39"/>
  <c r="AB108" i="39"/>
  <c r="AB109" i="39"/>
  <c r="AB110" i="39"/>
  <c r="AB111" i="39"/>
  <c r="AB112" i="39"/>
  <c r="AB113" i="39"/>
  <c r="AB114" i="39"/>
  <c r="AB115" i="39"/>
  <c r="AB116" i="39"/>
  <c r="AB117" i="39"/>
  <c r="AB118" i="39"/>
  <c r="AB119" i="39"/>
  <c r="AB120" i="39"/>
  <c r="AB121" i="39"/>
  <c r="AB122" i="39"/>
  <c r="AB123" i="39"/>
  <c r="AB124" i="39"/>
  <c r="AB125" i="39"/>
  <c r="AB126" i="39"/>
  <c r="AB6" i="39"/>
  <c r="AA7" i="39"/>
  <c r="AA8" i="39"/>
  <c r="AA9" i="39"/>
  <c r="AA10" i="39"/>
  <c r="AA11" i="39"/>
  <c r="AA12" i="39"/>
  <c r="AA13" i="39"/>
  <c r="AA14" i="39"/>
  <c r="AA15" i="39"/>
  <c r="AA16" i="39"/>
  <c r="AA17" i="39"/>
  <c r="AA18" i="39"/>
  <c r="AA19" i="39"/>
  <c r="AA20" i="39"/>
  <c r="AA21" i="39"/>
  <c r="AA22" i="39"/>
  <c r="AA23" i="39"/>
  <c r="AA24" i="39"/>
  <c r="AA25" i="39"/>
  <c r="AA26" i="39"/>
  <c r="AA27" i="39"/>
  <c r="AA28" i="39"/>
  <c r="AA29" i="39"/>
  <c r="AA30" i="39"/>
  <c r="AA31" i="39"/>
  <c r="AA32" i="39"/>
  <c r="AA33" i="39"/>
  <c r="AA34" i="39"/>
  <c r="AA35" i="39"/>
  <c r="AA36" i="39"/>
  <c r="AA37" i="39"/>
  <c r="AA38" i="39"/>
  <c r="AA39" i="39"/>
  <c r="AA40" i="39"/>
  <c r="AA41" i="39"/>
  <c r="AA42" i="39"/>
  <c r="AA43" i="39"/>
  <c r="AA44" i="39"/>
  <c r="AA45" i="39"/>
  <c r="AA46" i="39"/>
  <c r="AA47" i="39"/>
  <c r="AA48" i="39"/>
  <c r="AA49" i="39"/>
  <c r="AA50" i="39"/>
  <c r="AA51" i="39"/>
  <c r="AA52" i="39"/>
  <c r="AA53" i="39"/>
  <c r="AA54" i="39"/>
  <c r="AA55" i="39"/>
  <c r="AA56" i="39"/>
  <c r="AA57" i="39"/>
  <c r="AA58" i="39"/>
  <c r="AA59" i="39"/>
  <c r="AA60" i="39"/>
  <c r="AA61" i="39"/>
  <c r="AA62" i="39"/>
  <c r="AA63" i="39"/>
  <c r="AA64" i="39"/>
  <c r="AA65" i="39"/>
  <c r="AA66" i="39"/>
  <c r="AA67" i="39"/>
  <c r="AA68" i="39"/>
  <c r="AA69" i="39"/>
  <c r="AA70" i="39"/>
  <c r="AA71" i="39"/>
  <c r="AA72" i="39"/>
  <c r="AA73" i="39"/>
  <c r="AA74" i="39"/>
  <c r="AA75" i="39"/>
  <c r="AA76" i="39"/>
  <c r="AA77" i="39"/>
  <c r="AA78" i="39"/>
  <c r="AA79" i="39"/>
  <c r="AA80" i="39"/>
  <c r="AA81" i="39"/>
  <c r="AA82" i="39"/>
  <c r="AA83" i="39"/>
  <c r="AA84" i="39"/>
  <c r="AA85" i="39"/>
  <c r="AA86" i="39"/>
  <c r="AA87" i="39"/>
  <c r="AA88" i="39"/>
  <c r="AA89" i="39"/>
  <c r="AA90" i="39"/>
  <c r="AA91" i="39"/>
  <c r="AA92" i="39"/>
  <c r="AA93" i="39"/>
  <c r="AA94" i="39"/>
  <c r="AA95" i="39"/>
  <c r="AA96" i="39"/>
  <c r="AA97" i="39"/>
  <c r="AA98" i="39"/>
  <c r="AA99" i="39"/>
  <c r="AA100" i="39"/>
  <c r="AA101" i="39"/>
  <c r="AA102" i="39"/>
  <c r="AA103" i="39"/>
  <c r="AA104" i="39"/>
  <c r="AA105" i="39"/>
  <c r="AA106" i="39"/>
  <c r="AA107" i="39"/>
  <c r="AA108" i="39"/>
  <c r="AA109" i="39"/>
  <c r="AA110" i="39"/>
  <c r="AA111" i="39"/>
  <c r="AA112" i="39"/>
  <c r="AA113" i="39"/>
  <c r="AA114" i="39"/>
  <c r="AA115" i="39"/>
  <c r="AA116" i="39"/>
  <c r="AA117" i="39"/>
  <c r="AA118" i="39"/>
  <c r="AA119" i="39"/>
  <c r="AA120" i="39"/>
  <c r="AA121" i="39"/>
  <c r="AA122" i="39"/>
  <c r="AA123" i="39"/>
  <c r="AA124" i="39"/>
  <c r="AA125" i="39"/>
  <c r="AA126" i="39"/>
  <c r="AA6" i="39"/>
  <c r="Z7" i="39"/>
  <c r="Z8" i="39"/>
  <c r="Z9" i="39"/>
  <c r="Z10" i="39"/>
  <c r="Z11" i="39"/>
  <c r="Z12" i="39"/>
  <c r="Z13" i="39"/>
  <c r="Z14" i="39"/>
  <c r="Z15" i="39"/>
  <c r="Z16" i="39"/>
  <c r="Z17" i="39"/>
  <c r="Z18" i="39"/>
  <c r="Z19" i="39"/>
  <c r="Z20" i="39"/>
  <c r="Z21" i="39"/>
  <c r="Z22" i="39"/>
  <c r="Z23" i="39"/>
  <c r="Z24" i="39"/>
  <c r="Z25" i="39"/>
  <c r="Z26" i="39"/>
  <c r="Z27" i="39"/>
  <c r="Z28" i="39"/>
  <c r="Z29" i="39"/>
  <c r="Z30" i="39"/>
  <c r="Z31" i="39"/>
  <c r="Z32" i="39"/>
  <c r="Z33" i="39"/>
  <c r="Z34" i="39"/>
  <c r="Z35" i="39"/>
  <c r="Z36" i="39"/>
  <c r="Z37" i="39"/>
  <c r="Z38" i="39"/>
  <c r="Z39" i="39"/>
  <c r="Z40" i="39"/>
  <c r="Z41" i="39"/>
  <c r="Z42" i="39"/>
  <c r="Z43" i="39"/>
  <c r="Z44" i="39"/>
  <c r="Z45" i="39"/>
  <c r="Z46" i="39"/>
  <c r="Z47" i="39"/>
  <c r="Z48" i="39"/>
  <c r="Z49" i="39"/>
  <c r="Z50" i="39"/>
  <c r="Z51" i="39"/>
  <c r="Z52" i="39"/>
  <c r="Z53" i="39"/>
  <c r="Z54" i="39"/>
  <c r="Z55" i="39"/>
  <c r="Z56" i="39"/>
  <c r="Z57" i="39"/>
  <c r="Z58" i="39"/>
  <c r="Z59" i="39"/>
  <c r="Z60" i="39"/>
  <c r="Z61" i="39"/>
  <c r="Z62" i="39"/>
  <c r="Z63" i="39"/>
  <c r="Z64" i="39"/>
  <c r="Z65" i="39"/>
  <c r="Z66" i="39"/>
  <c r="Z67" i="39"/>
  <c r="Z68" i="39"/>
  <c r="Z69" i="39"/>
  <c r="Z70" i="39"/>
  <c r="Z71" i="39"/>
  <c r="Z72" i="39"/>
  <c r="Z73" i="39"/>
  <c r="Z74" i="39"/>
  <c r="Z75" i="39"/>
  <c r="Z76" i="39"/>
  <c r="Z77" i="39"/>
  <c r="Z78" i="39"/>
  <c r="Z79" i="39"/>
  <c r="Z80" i="39"/>
  <c r="Z81" i="39"/>
  <c r="Z82" i="39"/>
  <c r="Z83" i="39"/>
  <c r="Z84" i="39"/>
  <c r="Z85" i="39"/>
  <c r="Z86" i="39"/>
  <c r="Z87" i="39"/>
  <c r="Z88" i="39"/>
  <c r="Z89" i="39"/>
  <c r="Z90" i="39"/>
  <c r="Z91" i="39"/>
  <c r="Z92" i="39"/>
  <c r="Z93" i="39"/>
  <c r="Z94" i="39"/>
  <c r="Z95" i="39"/>
  <c r="Z96" i="39"/>
  <c r="Z97" i="39"/>
  <c r="Z98" i="39"/>
  <c r="Z99" i="39"/>
  <c r="Z100" i="39"/>
  <c r="Z101" i="39"/>
  <c r="Z102" i="39"/>
  <c r="Z103" i="39"/>
  <c r="Z104" i="39"/>
  <c r="Z105" i="39"/>
  <c r="Z106" i="39"/>
  <c r="Z107" i="39"/>
  <c r="Z108" i="39"/>
  <c r="Z109" i="39"/>
  <c r="Z110" i="39"/>
  <c r="Z111" i="39"/>
  <c r="Z112" i="39"/>
  <c r="Z113" i="39"/>
  <c r="Z114" i="39"/>
  <c r="Z115" i="39"/>
  <c r="Z116" i="39"/>
  <c r="Z117" i="39"/>
  <c r="Z118" i="39"/>
  <c r="Z119" i="39"/>
  <c r="Z120" i="39"/>
  <c r="Z121" i="39"/>
  <c r="Z122" i="39"/>
  <c r="Z123" i="39"/>
  <c r="Z124" i="39"/>
  <c r="Z125" i="39"/>
  <c r="Z126" i="39"/>
  <c r="Z6" i="39"/>
  <c r="U7" i="39"/>
  <c r="U8" i="39"/>
  <c r="U9" i="39"/>
  <c r="U10" i="39"/>
  <c r="U11" i="39"/>
  <c r="U12" i="39"/>
  <c r="U13" i="39"/>
  <c r="U14" i="39"/>
  <c r="U15" i="39"/>
  <c r="U16" i="39"/>
  <c r="U17" i="39"/>
  <c r="U18" i="39"/>
  <c r="U19" i="39"/>
  <c r="U20" i="39"/>
  <c r="U21" i="39"/>
  <c r="U22" i="39"/>
  <c r="U23" i="39"/>
  <c r="U24" i="39"/>
  <c r="U25" i="39"/>
  <c r="U26" i="39"/>
  <c r="U27" i="39"/>
  <c r="U28" i="39"/>
  <c r="U29" i="39"/>
  <c r="U30" i="39"/>
  <c r="U31" i="39"/>
  <c r="U32" i="39"/>
  <c r="U33" i="39"/>
  <c r="U34" i="39"/>
  <c r="U35" i="39"/>
  <c r="U36" i="39"/>
  <c r="U37" i="39"/>
  <c r="U38" i="39"/>
  <c r="U39" i="39"/>
  <c r="U40" i="39"/>
  <c r="U41" i="39"/>
  <c r="U42" i="39"/>
  <c r="U43" i="39"/>
  <c r="U44" i="39"/>
  <c r="U45" i="39"/>
  <c r="U46" i="39"/>
  <c r="U47" i="39"/>
  <c r="U48" i="39"/>
  <c r="U49" i="39"/>
  <c r="U50" i="39"/>
  <c r="U51" i="39"/>
  <c r="U52" i="39"/>
  <c r="U53" i="39"/>
  <c r="U54" i="39"/>
  <c r="U55" i="39"/>
  <c r="U56" i="39"/>
  <c r="U57" i="39"/>
  <c r="U58" i="39"/>
  <c r="U59" i="39"/>
  <c r="U60" i="39"/>
  <c r="U61" i="39"/>
  <c r="U62" i="39"/>
  <c r="U63" i="39"/>
  <c r="U64" i="39"/>
  <c r="U65" i="39"/>
  <c r="U66" i="39"/>
  <c r="U67" i="39"/>
  <c r="U68" i="39"/>
  <c r="U69" i="39"/>
  <c r="U70" i="39"/>
  <c r="U71" i="39"/>
  <c r="U72" i="39"/>
  <c r="U73" i="39"/>
  <c r="U74" i="39"/>
  <c r="U75" i="39"/>
  <c r="U76" i="39"/>
  <c r="U77" i="39"/>
  <c r="U78" i="39"/>
  <c r="U79" i="39"/>
  <c r="U80" i="39"/>
  <c r="U81" i="39"/>
  <c r="U82" i="39"/>
  <c r="U83" i="39"/>
  <c r="U84" i="39"/>
  <c r="U85" i="39"/>
  <c r="U86" i="39"/>
  <c r="U87" i="39"/>
  <c r="U88" i="39"/>
  <c r="U89" i="39"/>
  <c r="U90" i="39"/>
  <c r="U91" i="39"/>
  <c r="U92" i="39"/>
  <c r="U93" i="39"/>
  <c r="U94" i="39"/>
  <c r="U95" i="39"/>
  <c r="U96" i="39"/>
  <c r="U97" i="39"/>
  <c r="U98" i="39"/>
  <c r="U99" i="39"/>
  <c r="U100" i="39"/>
  <c r="U101" i="39"/>
  <c r="U102" i="39"/>
  <c r="U103" i="39"/>
  <c r="U104" i="39"/>
  <c r="U105" i="39"/>
  <c r="U106" i="39"/>
  <c r="U107" i="39"/>
  <c r="U108" i="39"/>
  <c r="U109" i="39"/>
  <c r="U110" i="39"/>
  <c r="U111" i="39"/>
  <c r="U112" i="39"/>
  <c r="U113" i="39"/>
  <c r="U114" i="39"/>
  <c r="U115" i="39"/>
  <c r="U116" i="39"/>
  <c r="U117" i="39"/>
  <c r="U118" i="39"/>
  <c r="U119" i="39"/>
  <c r="U120" i="39"/>
  <c r="U121" i="39"/>
  <c r="U122" i="39"/>
  <c r="U123" i="39"/>
  <c r="U124" i="39"/>
  <c r="U125" i="39"/>
  <c r="U126" i="39"/>
  <c r="U6" i="39"/>
  <c r="R7" i="39"/>
  <c r="R8" i="39"/>
  <c r="R9" i="39"/>
  <c r="R10" i="39"/>
  <c r="R11" i="39"/>
  <c r="R12" i="39"/>
  <c r="R13" i="39"/>
  <c r="R14" i="39"/>
  <c r="R15" i="39"/>
  <c r="R16" i="39"/>
  <c r="R17" i="39"/>
  <c r="R18" i="39"/>
  <c r="R19" i="39"/>
  <c r="R20" i="39"/>
  <c r="R21" i="39"/>
  <c r="R22" i="39"/>
  <c r="R23" i="39"/>
  <c r="R24" i="39"/>
  <c r="R25" i="39"/>
  <c r="R26" i="39"/>
  <c r="R27" i="39"/>
  <c r="R28" i="39"/>
  <c r="R29" i="39"/>
  <c r="R30" i="39"/>
  <c r="R31" i="39"/>
  <c r="R32" i="39"/>
  <c r="R33" i="39"/>
  <c r="R34" i="39"/>
  <c r="R35" i="39"/>
  <c r="R36" i="39"/>
  <c r="R37" i="39"/>
  <c r="R38" i="39"/>
  <c r="R39" i="39"/>
  <c r="R40" i="39"/>
  <c r="R41" i="39"/>
  <c r="R42" i="39"/>
  <c r="R43" i="39"/>
  <c r="R44" i="39"/>
  <c r="R45" i="39"/>
  <c r="R46" i="39"/>
  <c r="R47" i="39"/>
  <c r="R48" i="39"/>
  <c r="R49" i="39"/>
  <c r="R50" i="39"/>
  <c r="R51" i="39"/>
  <c r="R52" i="39"/>
  <c r="R53" i="39"/>
  <c r="R54" i="39"/>
  <c r="R55" i="39"/>
  <c r="R56" i="39"/>
  <c r="R57" i="39"/>
  <c r="R58" i="39"/>
  <c r="R59" i="39"/>
  <c r="R60" i="39"/>
  <c r="R61" i="39"/>
  <c r="R62" i="39"/>
  <c r="R63" i="39"/>
  <c r="R64" i="39"/>
  <c r="R65" i="39"/>
  <c r="R66" i="39"/>
  <c r="R67" i="39"/>
  <c r="R68" i="39"/>
  <c r="R69" i="39"/>
  <c r="R70" i="39"/>
  <c r="R71" i="39"/>
  <c r="R72" i="39"/>
  <c r="R73" i="39"/>
  <c r="R74" i="39"/>
  <c r="R75" i="39"/>
  <c r="R76" i="39"/>
  <c r="R77" i="39"/>
  <c r="R78" i="39"/>
  <c r="R79" i="39"/>
  <c r="R80" i="39"/>
  <c r="R81" i="39"/>
  <c r="R82" i="39"/>
  <c r="R83" i="39"/>
  <c r="R84" i="39"/>
  <c r="R85" i="39"/>
  <c r="R86" i="39"/>
  <c r="R87" i="39"/>
  <c r="R88" i="39"/>
  <c r="R89" i="39"/>
  <c r="R90" i="39"/>
  <c r="R91" i="39"/>
  <c r="R92" i="39"/>
  <c r="R93" i="39"/>
  <c r="R94" i="39"/>
  <c r="R95" i="39"/>
  <c r="R96" i="39"/>
  <c r="R97" i="39"/>
  <c r="R98" i="39"/>
  <c r="R99" i="39"/>
  <c r="R100" i="39"/>
  <c r="R101" i="39"/>
  <c r="R102" i="39"/>
  <c r="R103" i="39"/>
  <c r="R104" i="39"/>
  <c r="R105" i="39"/>
  <c r="R106" i="39"/>
  <c r="R107" i="39"/>
  <c r="R108" i="39"/>
  <c r="R109" i="39"/>
  <c r="R110" i="39"/>
  <c r="R111" i="39"/>
  <c r="R112" i="39"/>
  <c r="R113" i="39"/>
  <c r="R114" i="39"/>
  <c r="R115" i="39"/>
  <c r="R116" i="39"/>
  <c r="R117" i="39"/>
  <c r="R118" i="39"/>
  <c r="R119" i="39"/>
  <c r="R120" i="39"/>
  <c r="R121" i="39"/>
  <c r="R122" i="39"/>
  <c r="R123" i="39"/>
  <c r="R124" i="39"/>
  <c r="R125" i="39"/>
  <c r="R126" i="39"/>
  <c r="R6" i="39"/>
  <c r="Y7" i="39"/>
  <c r="Y8" i="39"/>
  <c r="Y9" i="39"/>
  <c r="Y10" i="39"/>
  <c r="Y11" i="39"/>
  <c r="Y12" i="39"/>
  <c r="Y13" i="39"/>
  <c r="Y14" i="39"/>
  <c r="Y15" i="39"/>
  <c r="Y16" i="39"/>
  <c r="Y17" i="39"/>
  <c r="Y18" i="39"/>
  <c r="Y19" i="39"/>
  <c r="Y20" i="39"/>
  <c r="Y21" i="39"/>
  <c r="Y22" i="39"/>
  <c r="Y23" i="39"/>
  <c r="Y24" i="39"/>
  <c r="Y25" i="39"/>
  <c r="Y26" i="39"/>
  <c r="Y27" i="39"/>
  <c r="Y28" i="39"/>
  <c r="Y29" i="39"/>
  <c r="Y30" i="39"/>
  <c r="Y31" i="39"/>
  <c r="Y32" i="39"/>
  <c r="Y33" i="39"/>
  <c r="Y34" i="39"/>
  <c r="Y35" i="39"/>
  <c r="Y36" i="39"/>
  <c r="Y37" i="39"/>
  <c r="Y38" i="39"/>
  <c r="Y39" i="39"/>
  <c r="Y40" i="39"/>
  <c r="Y41" i="39"/>
  <c r="Y42" i="39"/>
  <c r="Y43" i="39"/>
  <c r="Y44" i="39"/>
  <c r="Y45" i="39"/>
  <c r="Y46" i="39"/>
  <c r="Y47" i="39"/>
  <c r="Y48" i="39"/>
  <c r="Y49" i="39"/>
  <c r="Y50" i="39"/>
  <c r="Y51" i="39"/>
  <c r="Y52" i="39"/>
  <c r="Y53" i="39"/>
  <c r="Y54" i="39"/>
  <c r="Y55" i="39"/>
  <c r="Y56" i="39"/>
  <c r="Y57" i="39"/>
  <c r="Y58" i="39"/>
  <c r="Y59" i="39"/>
  <c r="Y60" i="39"/>
  <c r="Y61" i="39"/>
  <c r="Y62" i="39"/>
  <c r="Y63" i="39"/>
  <c r="Y64" i="39"/>
  <c r="Y65" i="39"/>
  <c r="Y66" i="39"/>
  <c r="Y67" i="39"/>
  <c r="Y68" i="39"/>
  <c r="Y69" i="39"/>
  <c r="Y70" i="39"/>
  <c r="Y71" i="39"/>
  <c r="Y72" i="39"/>
  <c r="Y73" i="39"/>
  <c r="Y74" i="39"/>
  <c r="Y75" i="39"/>
  <c r="Y76" i="39"/>
  <c r="Y77" i="39"/>
  <c r="Y78" i="39"/>
  <c r="Y79" i="39"/>
  <c r="Y80" i="39"/>
  <c r="Y81" i="39"/>
  <c r="Y82" i="39"/>
  <c r="Y83" i="39"/>
  <c r="Y84" i="39"/>
  <c r="Y85" i="39"/>
  <c r="Y86" i="39"/>
  <c r="Y87" i="39"/>
  <c r="Y88" i="39"/>
  <c r="Y89" i="39"/>
  <c r="Y90" i="39"/>
  <c r="Y91" i="39"/>
  <c r="Y92" i="39"/>
  <c r="Y93" i="39"/>
  <c r="Y94" i="39"/>
  <c r="Y95" i="39"/>
  <c r="Y96" i="39"/>
  <c r="Y97" i="39"/>
  <c r="Y98" i="39"/>
  <c r="Y99" i="39"/>
  <c r="Y100" i="39"/>
  <c r="Y101" i="39"/>
  <c r="Y102" i="39"/>
  <c r="Y103" i="39"/>
  <c r="Y104" i="39"/>
  <c r="Y105" i="39"/>
  <c r="Y106" i="39"/>
  <c r="Y107" i="39"/>
  <c r="Y108" i="39"/>
  <c r="Y109" i="39"/>
  <c r="Y110" i="39"/>
  <c r="Y111" i="39"/>
  <c r="Y112" i="39"/>
  <c r="Y113" i="39"/>
  <c r="Y114" i="39"/>
  <c r="Y115" i="39"/>
  <c r="Y116" i="39"/>
  <c r="Y117" i="39"/>
  <c r="Y118" i="39"/>
  <c r="Y119" i="39"/>
  <c r="Y120" i="39"/>
  <c r="Y121" i="39"/>
  <c r="Y122" i="39"/>
  <c r="Y123" i="39"/>
  <c r="Y124" i="39"/>
  <c r="Y125" i="39"/>
  <c r="Y126" i="39"/>
  <c r="Y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6" i="39"/>
  <c r="BO2" i="38"/>
  <c r="AS7" i="38"/>
  <c r="AS8" i="38"/>
  <c r="AS9" i="38"/>
  <c r="AS10" i="38"/>
  <c r="AS11" i="38"/>
  <c r="AS12" i="38"/>
  <c r="AS13" i="38"/>
  <c r="AS14" i="38"/>
  <c r="AS15" i="38"/>
  <c r="AS16" i="38"/>
  <c r="AS17" i="38"/>
  <c r="AS18" i="38"/>
  <c r="AS19" i="38"/>
  <c r="AS20" i="38"/>
  <c r="AS21" i="38"/>
  <c r="AS22" i="38"/>
  <c r="AS23" i="38"/>
  <c r="AS24" i="38"/>
  <c r="AS25" i="38"/>
  <c r="AS26" i="38"/>
  <c r="AS27" i="38"/>
  <c r="AS28" i="38"/>
  <c r="AS29" i="38"/>
  <c r="AS30" i="38"/>
  <c r="AS31" i="38"/>
  <c r="AS32" i="38"/>
  <c r="AS33" i="38"/>
  <c r="AS34" i="38"/>
  <c r="AS35" i="38"/>
  <c r="AS36" i="38"/>
  <c r="AS37" i="38"/>
  <c r="AS38" i="38"/>
  <c r="AS39" i="38"/>
  <c r="AS40" i="38"/>
  <c r="AS41" i="38"/>
  <c r="AS42" i="38"/>
  <c r="AS43" i="38"/>
  <c r="AS44" i="38"/>
  <c r="AS45" i="38"/>
  <c r="AS46" i="38"/>
  <c r="AS47" i="38"/>
  <c r="AS48" i="38"/>
  <c r="AS49" i="38"/>
  <c r="AS50" i="38"/>
  <c r="AS51" i="38"/>
  <c r="AS52" i="38"/>
  <c r="AS53" i="38"/>
  <c r="AS54" i="38"/>
  <c r="AS55" i="38"/>
  <c r="AS56" i="38"/>
  <c r="AS57" i="38"/>
  <c r="AS58" i="38"/>
  <c r="AS59" i="38"/>
  <c r="AS60" i="38"/>
  <c r="AS61" i="38"/>
  <c r="AS62" i="38"/>
  <c r="AS63" i="38"/>
  <c r="AS64" i="38"/>
  <c r="AS65" i="38"/>
  <c r="AS66" i="38"/>
  <c r="AS67" i="38"/>
  <c r="AS68" i="38"/>
  <c r="AS69" i="38"/>
  <c r="AS70" i="38"/>
  <c r="AS71" i="38"/>
  <c r="AS72" i="38"/>
  <c r="AS73" i="38"/>
  <c r="AS74" i="38"/>
  <c r="AS75" i="38"/>
  <c r="AS76" i="38"/>
  <c r="AS77" i="38"/>
  <c r="AS78" i="38"/>
  <c r="AS79" i="38"/>
  <c r="AS80" i="38"/>
  <c r="AS81" i="38"/>
  <c r="AS82" i="38"/>
  <c r="AS83" i="38"/>
  <c r="AS84" i="38"/>
  <c r="AS85" i="38"/>
  <c r="AS86" i="38"/>
  <c r="AS87" i="38"/>
  <c r="AS88" i="38"/>
  <c r="AS89" i="38"/>
  <c r="AS90" i="38"/>
  <c r="AS91" i="38"/>
  <c r="AS92" i="38"/>
  <c r="AS93" i="38"/>
  <c r="AS94" i="38"/>
  <c r="AS95" i="38"/>
  <c r="AS96" i="38"/>
  <c r="AS97" i="38"/>
  <c r="AS98" i="38"/>
  <c r="AS99" i="38"/>
  <c r="AS100" i="38"/>
  <c r="AS101" i="38"/>
  <c r="AS102" i="38"/>
  <c r="AS103" i="38"/>
  <c r="AS104" i="38"/>
  <c r="AS105" i="38"/>
  <c r="AS106" i="38"/>
  <c r="AS107" i="38"/>
  <c r="AS108" i="38"/>
  <c r="AS109" i="38"/>
  <c r="AS110" i="38"/>
  <c r="AS111" i="38"/>
  <c r="AS112" i="38"/>
  <c r="AS113" i="38"/>
  <c r="AS114" i="38"/>
  <c r="AS115" i="38"/>
  <c r="AS116" i="38"/>
  <c r="AS117" i="38"/>
  <c r="AS118" i="38"/>
  <c r="AS119" i="38"/>
  <c r="AS120" i="38"/>
  <c r="AS121" i="38"/>
  <c r="AS122" i="38"/>
  <c r="AS123" i="38"/>
  <c r="AS124" i="38"/>
  <c r="AS125" i="38"/>
  <c r="AS126" i="38"/>
  <c r="AS6" i="38"/>
  <c r="AO7" i="38"/>
  <c r="AO8" i="38"/>
  <c r="AO9" i="38"/>
  <c r="AO10" i="38"/>
  <c r="AO11" i="38"/>
  <c r="AO12" i="38"/>
  <c r="AO13" i="38"/>
  <c r="AO14" i="38"/>
  <c r="AO15" i="38"/>
  <c r="AO16" i="38"/>
  <c r="AO17" i="38"/>
  <c r="AO18" i="38"/>
  <c r="AO19" i="38"/>
  <c r="AO20" i="38"/>
  <c r="AO21" i="38"/>
  <c r="AO22" i="38"/>
  <c r="AO23" i="38"/>
  <c r="AO24" i="38"/>
  <c r="AO25" i="38"/>
  <c r="AO26" i="38"/>
  <c r="AO27" i="38"/>
  <c r="AO28" i="38"/>
  <c r="AO29" i="38"/>
  <c r="AO30" i="38"/>
  <c r="AO31" i="38"/>
  <c r="AO32" i="38"/>
  <c r="AO33" i="38"/>
  <c r="AO34" i="38"/>
  <c r="AO35" i="38"/>
  <c r="AO36" i="38"/>
  <c r="AO37" i="38"/>
  <c r="AO38" i="38"/>
  <c r="AO39" i="38"/>
  <c r="AO40" i="38"/>
  <c r="AO41" i="38"/>
  <c r="AO42" i="38"/>
  <c r="AO43" i="38"/>
  <c r="AO44" i="38"/>
  <c r="AO45" i="38"/>
  <c r="AO46" i="38"/>
  <c r="AO47" i="38"/>
  <c r="AO48" i="38"/>
  <c r="AO49" i="38"/>
  <c r="AO50" i="38"/>
  <c r="AO51" i="38"/>
  <c r="AO52" i="38"/>
  <c r="AO53" i="38"/>
  <c r="AO54" i="38"/>
  <c r="AO55" i="38"/>
  <c r="AO56" i="38"/>
  <c r="AO57" i="38"/>
  <c r="AO58" i="38"/>
  <c r="AO59" i="38"/>
  <c r="AO60" i="38"/>
  <c r="AO61" i="38"/>
  <c r="AO62" i="38"/>
  <c r="AO63" i="38"/>
  <c r="AO64" i="38"/>
  <c r="AO65" i="38"/>
  <c r="AO66" i="38"/>
  <c r="AO67" i="38"/>
  <c r="AO68" i="38"/>
  <c r="AO69" i="38"/>
  <c r="AO70" i="38"/>
  <c r="AO71" i="38"/>
  <c r="AO72" i="38"/>
  <c r="AO73" i="38"/>
  <c r="AO74" i="38"/>
  <c r="AO75" i="38"/>
  <c r="AO76" i="38"/>
  <c r="AO77" i="38"/>
  <c r="AO78" i="38"/>
  <c r="AO79" i="38"/>
  <c r="AO80" i="38"/>
  <c r="AO81" i="38"/>
  <c r="AO82" i="38"/>
  <c r="AO83" i="38"/>
  <c r="AO84" i="38"/>
  <c r="AO85" i="38"/>
  <c r="AO86" i="38"/>
  <c r="AO87" i="38"/>
  <c r="AO88" i="38"/>
  <c r="AO89" i="38"/>
  <c r="AO90" i="38"/>
  <c r="AO91" i="38"/>
  <c r="AO92" i="38"/>
  <c r="AO93" i="38"/>
  <c r="AO94" i="38"/>
  <c r="AO95" i="38"/>
  <c r="AO96" i="38"/>
  <c r="AO97" i="38"/>
  <c r="AO98" i="38"/>
  <c r="AO99" i="38"/>
  <c r="AO100" i="38"/>
  <c r="AO101" i="38"/>
  <c r="AO102" i="38"/>
  <c r="AO103" i="38"/>
  <c r="AO104" i="38"/>
  <c r="AO105" i="38"/>
  <c r="AO106" i="38"/>
  <c r="AO107" i="38"/>
  <c r="AO108" i="38"/>
  <c r="AO109" i="38"/>
  <c r="AO110" i="38"/>
  <c r="AO111" i="38"/>
  <c r="AO112" i="38"/>
  <c r="AO113" i="38"/>
  <c r="AO114" i="38"/>
  <c r="AO115" i="38"/>
  <c r="AO116" i="38"/>
  <c r="AO117" i="38"/>
  <c r="AO118" i="38"/>
  <c r="AO119" i="38"/>
  <c r="AO120" i="38"/>
  <c r="AO121" i="38"/>
  <c r="AO122" i="38"/>
  <c r="AO123" i="38"/>
  <c r="AO124" i="38"/>
  <c r="AO125" i="38"/>
  <c r="AO126" i="38"/>
  <c r="AO6" i="38"/>
  <c r="AM7" i="38"/>
  <c r="AM8" i="38"/>
  <c r="AM9" i="38"/>
  <c r="AM10" i="38"/>
  <c r="AM11" i="38"/>
  <c r="AM12" i="38"/>
  <c r="AM13" i="38"/>
  <c r="AM14" i="38"/>
  <c r="AM15" i="38"/>
  <c r="AM16" i="38"/>
  <c r="AM17" i="38"/>
  <c r="AM18" i="38"/>
  <c r="AM19" i="38"/>
  <c r="AM20" i="38"/>
  <c r="AM21" i="38"/>
  <c r="AM22" i="38"/>
  <c r="AM23" i="38"/>
  <c r="AM24" i="38"/>
  <c r="AM25" i="38"/>
  <c r="AM26" i="38"/>
  <c r="AM27" i="38"/>
  <c r="AM28" i="38"/>
  <c r="AM29" i="38"/>
  <c r="AM30" i="38"/>
  <c r="AM31" i="38"/>
  <c r="AM32" i="38"/>
  <c r="AM33" i="38"/>
  <c r="AM34" i="38"/>
  <c r="AM35" i="38"/>
  <c r="AM36" i="38"/>
  <c r="AM37" i="38"/>
  <c r="AM38" i="38"/>
  <c r="AM39" i="38"/>
  <c r="AM40" i="38"/>
  <c r="AM41" i="38"/>
  <c r="AM42" i="38"/>
  <c r="AM43" i="38"/>
  <c r="AM44" i="38"/>
  <c r="AM45" i="38"/>
  <c r="AM46" i="38"/>
  <c r="AM47" i="38"/>
  <c r="AM48" i="38"/>
  <c r="AM49" i="38"/>
  <c r="AM50" i="38"/>
  <c r="AM51" i="38"/>
  <c r="AM52" i="38"/>
  <c r="AM53" i="38"/>
  <c r="AM54" i="38"/>
  <c r="AM55" i="38"/>
  <c r="AM56" i="38"/>
  <c r="AM57" i="38"/>
  <c r="AM58" i="38"/>
  <c r="AM59" i="38"/>
  <c r="AM60" i="38"/>
  <c r="AM61" i="38"/>
  <c r="AM62" i="38"/>
  <c r="AM63" i="38"/>
  <c r="AM64" i="38"/>
  <c r="AM65" i="38"/>
  <c r="AM66" i="38"/>
  <c r="AM67" i="38"/>
  <c r="AM68" i="38"/>
  <c r="AM69" i="38"/>
  <c r="AM70" i="38"/>
  <c r="AM71" i="38"/>
  <c r="AM72" i="38"/>
  <c r="AM73" i="38"/>
  <c r="AM74" i="38"/>
  <c r="AM75" i="38"/>
  <c r="AM76" i="38"/>
  <c r="AM77" i="38"/>
  <c r="AM78" i="38"/>
  <c r="AM79" i="38"/>
  <c r="AM80" i="38"/>
  <c r="AM81" i="38"/>
  <c r="AM82" i="38"/>
  <c r="AM83" i="38"/>
  <c r="AM84" i="38"/>
  <c r="AM85" i="38"/>
  <c r="AM86" i="38"/>
  <c r="AM87" i="38"/>
  <c r="AM88" i="38"/>
  <c r="AM89" i="38"/>
  <c r="AM90" i="38"/>
  <c r="AM91" i="38"/>
  <c r="AM92" i="38"/>
  <c r="AM93" i="38"/>
  <c r="AM94" i="38"/>
  <c r="AM95" i="38"/>
  <c r="AM96" i="38"/>
  <c r="AM97" i="38"/>
  <c r="AM98" i="38"/>
  <c r="AM99" i="38"/>
  <c r="AM100" i="38"/>
  <c r="AM101" i="38"/>
  <c r="AM102" i="38"/>
  <c r="AM103" i="38"/>
  <c r="AM104" i="38"/>
  <c r="AM105" i="38"/>
  <c r="AM106" i="38"/>
  <c r="AM107" i="38"/>
  <c r="AM108" i="38"/>
  <c r="AM109" i="38"/>
  <c r="AM110" i="38"/>
  <c r="AM111" i="38"/>
  <c r="AM112" i="38"/>
  <c r="AM113" i="38"/>
  <c r="AM114" i="38"/>
  <c r="AM115" i="38"/>
  <c r="AM116" i="38"/>
  <c r="AM117" i="38"/>
  <c r="AM118" i="38"/>
  <c r="AM119" i="38"/>
  <c r="AM120" i="38"/>
  <c r="AM121" i="38"/>
  <c r="AM122" i="38"/>
  <c r="AM123" i="38"/>
  <c r="AM124" i="38"/>
  <c r="AM125" i="38"/>
  <c r="AM126" i="38"/>
  <c r="AM6" i="38"/>
  <c r="AI7" i="38"/>
  <c r="AI8" i="38"/>
  <c r="AI9" i="38"/>
  <c r="AI10" i="38"/>
  <c r="AI11" i="38"/>
  <c r="AI12" i="38"/>
  <c r="AI13" i="38"/>
  <c r="AI14" i="38"/>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93" i="38"/>
  <c r="AI94" i="38"/>
  <c r="AI95" i="38"/>
  <c r="AI96" i="38"/>
  <c r="AI97" i="38"/>
  <c r="AI98" i="38"/>
  <c r="AI99" i="38"/>
  <c r="AI100" i="38"/>
  <c r="AI101" i="38"/>
  <c r="AI102" i="38"/>
  <c r="AI103" i="38"/>
  <c r="AI104" i="38"/>
  <c r="AI105" i="38"/>
  <c r="AI106" i="38"/>
  <c r="AI107" i="38"/>
  <c r="AI108" i="38"/>
  <c r="AI109" i="38"/>
  <c r="AI110" i="38"/>
  <c r="AI111" i="38"/>
  <c r="AI112" i="38"/>
  <c r="AI113" i="38"/>
  <c r="AI114" i="38"/>
  <c r="AI115" i="38"/>
  <c r="AI116" i="38"/>
  <c r="AI117" i="38"/>
  <c r="AI118" i="38"/>
  <c r="AI119" i="38"/>
  <c r="AI120" i="38"/>
  <c r="AI121" i="38"/>
  <c r="AI122" i="38"/>
  <c r="AI123" i="38"/>
  <c r="AI124" i="38"/>
  <c r="AI125" i="38"/>
  <c r="AI126" i="38"/>
  <c r="AI6" i="38"/>
  <c r="AG7" i="38"/>
  <c r="AG8" i="38"/>
  <c r="AG9" i="38"/>
  <c r="AG10" i="38"/>
  <c r="AG11" i="38"/>
  <c r="AG12" i="38"/>
  <c r="AG13" i="38"/>
  <c r="AG14" i="38"/>
  <c r="AG15" i="38"/>
  <c r="AG16" i="38"/>
  <c r="AG17" i="38"/>
  <c r="AG18" i="38"/>
  <c r="AG19" i="38"/>
  <c r="AG20" i="38"/>
  <c r="AG21" i="38"/>
  <c r="AG22" i="38"/>
  <c r="AG23" i="38"/>
  <c r="AG24" i="38"/>
  <c r="AG25" i="38"/>
  <c r="AG26" i="38"/>
  <c r="AG27" i="38"/>
  <c r="AG28" i="38"/>
  <c r="AG29" i="38"/>
  <c r="AG30" i="38"/>
  <c r="AG31" i="38"/>
  <c r="AG32" i="38"/>
  <c r="AG33" i="38"/>
  <c r="AG34" i="38"/>
  <c r="AG35" i="38"/>
  <c r="AG36" i="38"/>
  <c r="AG37" i="38"/>
  <c r="AG38" i="38"/>
  <c r="AG39" i="38"/>
  <c r="AG40" i="38"/>
  <c r="AG41" i="38"/>
  <c r="AG42" i="38"/>
  <c r="AG43" i="38"/>
  <c r="AG44" i="38"/>
  <c r="AG45" i="38"/>
  <c r="AG46" i="38"/>
  <c r="AG47" i="38"/>
  <c r="AG48" i="38"/>
  <c r="AG49" i="38"/>
  <c r="AG50" i="38"/>
  <c r="AG51" i="38"/>
  <c r="AG52" i="38"/>
  <c r="AG53" i="38"/>
  <c r="AG54" i="38"/>
  <c r="AG55" i="38"/>
  <c r="AG56" i="38"/>
  <c r="AG57" i="38"/>
  <c r="AG58" i="38"/>
  <c r="AG59" i="38"/>
  <c r="AG60" i="38"/>
  <c r="AG61" i="38"/>
  <c r="AG62" i="38"/>
  <c r="AG63" i="38"/>
  <c r="AG64" i="38"/>
  <c r="AG65" i="38"/>
  <c r="AG66" i="38"/>
  <c r="AG67" i="38"/>
  <c r="AG68" i="38"/>
  <c r="AG69" i="38"/>
  <c r="AG70" i="38"/>
  <c r="AG71" i="38"/>
  <c r="AG72" i="38"/>
  <c r="AG73" i="38"/>
  <c r="AG74" i="38"/>
  <c r="AG75" i="38"/>
  <c r="AG76" i="38"/>
  <c r="AG77" i="38"/>
  <c r="AG78" i="38"/>
  <c r="AG79" i="38"/>
  <c r="AG80" i="38"/>
  <c r="AG81" i="38"/>
  <c r="AG82" i="38"/>
  <c r="AG83" i="38"/>
  <c r="AG84" i="38"/>
  <c r="AG85" i="38"/>
  <c r="AG86" i="38"/>
  <c r="AG87" i="38"/>
  <c r="AG88" i="38"/>
  <c r="AG89" i="38"/>
  <c r="AG90" i="38"/>
  <c r="AG91" i="38"/>
  <c r="AG92" i="38"/>
  <c r="AG93" i="38"/>
  <c r="AG94" i="38"/>
  <c r="AG95" i="38"/>
  <c r="AG96" i="38"/>
  <c r="AG97" i="38"/>
  <c r="AG98" i="38"/>
  <c r="AG99" i="38"/>
  <c r="AG100" i="38"/>
  <c r="AG101" i="38"/>
  <c r="AG102" i="38"/>
  <c r="AG103" i="38"/>
  <c r="AG104" i="38"/>
  <c r="AG105" i="38"/>
  <c r="AG106" i="38"/>
  <c r="AG107" i="38"/>
  <c r="AG108" i="38"/>
  <c r="AG109" i="38"/>
  <c r="AG110" i="38"/>
  <c r="AG111" i="38"/>
  <c r="AG112" i="38"/>
  <c r="AG113" i="38"/>
  <c r="AG114" i="38"/>
  <c r="AG115" i="38"/>
  <c r="AG116" i="38"/>
  <c r="AG117" i="38"/>
  <c r="AG118" i="38"/>
  <c r="AG119" i="38"/>
  <c r="AG120" i="38"/>
  <c r="AG121" i="38"/>
  <c r="AG122" i="38"/>
  <c r="AG123" i="38"/>
  <c r="AG124" i="38"/>
  <c r="AG125" i="38"/>
  <c r="AG126" i="38"/>
  <c r="AG6" i="38"/>
  <c r="AD7" i="38"/>
  <c r="AD8" i="38"/>
  <c r="AD9" i="38"/>
  <c r="AD10" i="38"/>
  <c r="AD11" i="38"/>
  <c r="AD12" i="38"/>
  <c r="AD13" i="38"/>
  <c r="AD14" i="38"/>
  <c r="AD15" i="38"/>
  <c r="AD16" i="38"/>
  <c r="AD17" i="38"/>
  <c r="AD18" i="38"/>
  <c r="AD19" i="38"/>
  <c r="AD20" i="38"/>
  <c r="AD21" i="38"/>
  <c r="AD22" i="38"/>
  <c r="AD23" i="38"/>
  <c r="AD24" i="38"/>
  <c r="AD25" i="38"/>
  <c r="AD26" i="38"/>
  <c r="AD27" i="38"/>
  <c r="AD28" i="38"/>
  <c r="AD29" i="38"/>
  <c r="AD30" i="38"/>
  <c r="AD31" i="38"/>
  <c r="AD32" i="38"/>
  <c r="AD33" i="38"/>
  <c r="AD34" i="38"/>
  <c r="AD35" i="38"/>
  <c r="AD36" i="38"/>
  <c r="AD37" i="38"/>
  <c r="AD38" i="38"/>
  <c r="AD39" i="38"/>
  <c r="AD40" i="38"/>
  <c r="AD41" i="38"/>
  <c r="AD42" i="38"/>
  <c r="AD43" i="38"/>
  <c r="AD44" i="38"/>
  <c r="AD45" i="38"/>
  <c r="AD46" i="38"/>
  <c r="AD47" i="38"/>
  <c r="AD48" i="38"/>
  <c r="AD49" i="38"/>
  <c r="AD50" i="38"/>
  <c r="AD51" i="38"/>
  <c r="AD52" i="38"/>
  <c r="AD53" i="38"/>
  <c r="AD54" i="38"/>
  <c r="AD55" i="38"/>
  <c r="AD56" i="38"/>
  <c r="AD57" i="38"/>
  <c r="AD58" i="38"/>
  <c r="AD59" i="38"/>
  <c r="AD60" i="38"/>
  <c r="AD61" i="38"/>
  <c r="AD62" i="38"/>
  <c r="AD63" i="38"/>
  <c r="AD64" i="38"/>
  <c r="AD65" i="38"/>
  <c r="AD66" i="38"/>
  <c r="AD67" i="38"/>
  <c r="AD68" i="38"/>
  <c r="AD69" i="38"/>
  <c r="AD70" i="38"/>
  <c r="AD71" i="38"/>
  <c r="AD72" i="38"/>
  <c r="AD73" i="38"/>
  <c r="AD74" i="38"/>
  <c r="AD75" i="38"/>
  <c r="AD76" i="38"/>
  <c r="AD77" i="38"/>
  <c r="AD78" i="38"/>
  <c r="AD79" i="38"/>
  <c r="AD80" i="38"/>
  <c r="AD81" i="38"/>
  <c r="AD82" i="38"/>
  <c r="AD83" i="38"/>
  <c r="AD84" i="38"/>
  <c r="AD85" i="38"/>
  <c r="AD86" i="38"/>
  <c r="AD87" i="38"/>
  <c r="AD88" i="38"/>
  <c r="AD89" i="38"/>
  <c r="AD90" i="38"/>
  <c r="AD91" i="38"/>
  <c r="AD92" i="38"/>
  <c r="AD93" i="38"/>
  <c r="AD94" i="38"/>
  <c r="AD95" i="38"/>
  <c r="AD96" i="38"/>
  <c r="AD97" i="38"/>
  <c r="AD98" i="38"/>
  <c r="AD99" i="38"/>
  <c r="AD100" i="38"/>
  <c r="AD101" i="38"/>
  <c r="AD102" i="38"/>
  <c r="AD103" i="38"/>
  <c r="AD104" i="38"/>
  <c r="AD105" i="38"/>
  <c r="AD106" i="38"/>
  <c r="AD107" i="38"/>
  <c r="AD108" i="38"/>
  <c r="AD109" i="38"/>
  <c r="AD110" i="38"/>
  <c r="AD111" i="38"/>
  <c r="AD112" i="38"/>
  <c r="AD113" i="38"/>
  <c r="AD114" i="38"/>
  <c r="AD115" i="38"/>
  <c r="AD116" i="38"/>
  <c r="AD117" i="38"/>
  <c r="AD118" i="38"/>
  <c r="AD119" i="38"/>
  <c r="AD120" i="38"/>
  <c r="AD121" i="38"/>
  <c r="AD122" i="38"/>
  <c r="AD123" i="38"/>
  <c r="AD124" i="38"/>
  <c r="AD125" i="38"/>
  <c r="AD126" i="38"/>
  <c r="AD6" i="38"/>
  <c r="AB7" i="38"/>
  <c r="AB8" i="38"/>
  <c r="AB9" i="38"/>
  <c r="AB10" i="38"/>
  <c r="AB11" i="38"/>
  <c r="AB12" i="38"/>
  <c r="AB13" i="38"/>
  <c r="AB14" i="38"/>
  <c r="AB15" i="38"/>
  <c r="AB16" i="38"/>
  <c r="AB17" i="38"/>
  <c r="AB18" i="38"/>
  <c r="AB19" i="38"/>
  <c r="AB20" i="38"/>
  <c r="AB21" i="38"/>
  <c r="AB22" i="38"/>
  <c r="AB23" i="38"/>
  <c r="AB24" i="38"/>
  <c r="AB25" i="38"/>
  <c r="AB26" i="38"/>
  <c r="AB27" i="38"/>
  <c r="AB28" i="38"/>
  <c r="AB29" i="38"/>
  <c r="AB30" i="38"/>
  <c r="AB31" i="38"/>
  <c r="AB32" i="38"/>
  <c r="AB33" i="38"/>
  <c r="AB34" i="38"/>
  <c r="AB35" i="38"/>
  <c r="AB36" i="38"/>
  <c r="AB37" i="38"/>
  <c r="AB38" i="38"/>
  <c r="AB39" i="38"/>
  <c r="AB40" i="38"/>
  <c r="AB41" i="38"/>
  <c r="AB42" i="38"/>
  <c r="AB43" i="38"/>
  <c r="AB44" i="38"/>
  <c r="AB45" i="38"/>
  <c r="AB46" i="38"/>
  <c r="AB47" i="38"/>
  <c r="AB48" i="38"/>
  <c r="AB49" i="38"/>
  <c r="AB50" i="38"/>
  <c r="AB51" i="38"/>
  <c r="AB52" i="38"/>
  <c r="AB53" i="38"/>
  <c r="AB54" i="38"/>
  <c r="AB55" i="38"/>
  <c r="AB56" i="38"/>
  <c r="AB57" i="38"/>
  <c r="AB58" i="38"/>
  <c r="AB59" i="38"/>
  <c r="AB60" i="38"/>
  <c r="AB61" i="38"/>
  <c r="AB62" i="38"/>
  <c r="AB63" i="38"/>
  <c r="AB64" i="38"/>
  <c r="AB65" i="38"/>
  <c r="AB66" i="38"/>
  <c r="AB67" i="38"/>
  <c r="AB68" i="38"/>
  <c r="AB69" i="38"/>
  <c r="AB70" i="38"/>
  <c r="AB71" i="38"/>
  <c r="AB72" i="38"/>
  <c r="AB73" i="38"/>
  <c r="AB74" i="38"/>
  <c r="AB75" i="38"/>
  <c r="AB76" i="38"/>
  <c r="AB77" i="38"/>
  <c r="AB78" i="38"/>
  <c r="AB79" i="38"/>
  <c r="AB80" i="38"/>
  <c r="AB81" i="38"/>
  <c r="AB82" i="38"/>
  <c r="AB83" i="38"/>
  <c r="AB84" i="38"/>
  <c r="AB85" i="38"/>
  <c r="AB86" i="38"/>
  <c r="AB87" i="38"/>
  <c r="AB88" i="38"/>
  <c r="AB89" i="38"/>
  <c r="AB90" i="38"/>
  <c r="AB91" i="38"/>
  <c r="AB92" i="38"/>
  <c r="AB93" i="38"/>
  <c r="AB94" i="38"/>
  <c r="AB95" i="38"/>
  <c r="AB96" i="38"/>
  <c r="AB97" i="38"/>
  <c r="AB98" i="38"/>
  <c r="AB99" i="38"/>
  <c r="AB100" i="38"/>
  <c r="AB101" i="38"/>
  <c r="AB102" i="38"/>
  <c r="AB103" i="38"/>
  <c r="AB104" i="38"/>
  <c r="AB105" i="38"/>
  <c r="AB106" i="38"/>
  <c r="AB107" i="38"/>
  <c r="AB108" i="38"/>
  <c r="AB109" i="38"/>
  <c r="AB110" i="38"/>
  <c r="AB111" i="38"/>
  <c r="AB112" i="38"/>
  <c r="AB113" i="38"/>
  <c r="AB114" i="38"/>
  <c r="AB115" i="38"/>
  <c r="AB116" i="38"/>
  <c r="AB117" i="38"/>
  <c r="AB118" i="38"/>
  <c r="AB119" i="38"/>
  <c r="AB120" i="38"/>
  <c r="AB121" i="38"/>
  <c r="AB122" i="38"/>
  <c r="AB123" i="38"/>
  <c r="AB124" i="38"/>
  <c r="AB125" i="38"/>
  <c r="AB126" i="38"/>
  <c r="AB6" i="38"/>
  <c r="AA7" i="38"/>
  <c r="AA8" i="38"/>
  <c r="AA9" i="38"/>
  <c r="AA10" i="38"/>
  <c r="AA11" i="38"/>
  <c r="AA12" i="38"/>
  <c r="AA13" i="38"/>
  <c r="AA14" i="38"/>
  <c r="AA15" i="38"/>
  <c r="AA16" i="38"/>
  <c r="AA17" i="38"/>
  <c r="AA18" i="38"/>
  <c r="AA19" i="38"/>
  <c r="AA20" i="38"/>
  <c r="AA21" i="38"/>
  <c r="AA22" i="38"/>
  <c r="AA23" i="38"/>
  <c r="AA24" i="38"/>
  <c r="AA25" i="38"/>
  <c r="AA26" i="38"/>
  <c r="AA27" i="38"/>
  <c r="AA28" i="38"/>
  <c r="AA29" i="38"/>
  <c r="AA30" i="38"/>
  <c r="AA31" i="38"/>
  <c r="AA32" i="38"/>
  <c r="AA33" i="38"/>
  <c r="AA34" i="38"/>
  <c r="AA35" i="38"/>
  <c r="AA36" i="38"/>
  <c r="AA37" i="38"/>
  <c r="AA38" i="38"/>
  <c r="AA39" i="38"/>
  <c r="AA40" i="38"/>
  <c r="AA41" i="38"/>
  <c r="AA42" i="38"/>
  <c r="AA43" i="38"/>
  <c r="AA44" i="38"/>
  <c r="AA45" i="38"/>
  <c r="AA46" i="38"/>
  <c r="AA47" i="38"/>
  <c r="AA48" i="38"/>
  <c r="AA49" i="38"/>
  <c r="AA50" i="38"/>
  <c r="AA51" i="38"/>
  <c r="AA52" i="38"/>
  <c r="AA53" i="38"/>
  <c r="AA54" i="38"/>
  <c r="AA55" i="38"/>
  <c r="AA56" i="38"/>
  <c r="AA57" i="38"/>
  <c r="AA58" i="38"/>
  <c r="AA59" i="38"/>
  <c r="AA60" i="38"/>
  <c r="AA61" i="38"/>
  <c r="AA62" i="38"/>
  <c r="AA63" i="38"/>
  <c r="AA64" i="38"/>
  <c r="AA65" i="38"/>
  <c r="AA66" i="38"/>
  <c r="AA67" i="38"/>
  <c r="AA68" i="38"/>
  <c r="AA69" i="38"/>
  <c r="AA70" i="38"/>
  <c r="AA71" i="38"/>
  <c r="AA72" i="38"/>
  <c r="AA73" i="38"/>
  <c r="AA74" i="38"/>
  <c r="AA75" i="38"/>
  <c r="AA76" i="38"/>
  <c r="AA77" i="38"/>
  <c r="AA78" i="38"/>
  <c r="AA79" i="38"/>
  <c r="AA80" i="38"/>
  <c r="AA81" i="38"/>
  <c r="AA82" i="38"/>
  <c r="AA83" i="38"/>
  <c r="AA84" i="38"/>
  <c r="AA85" i="38"/>
  <c r="AA86" i="38"/>
  <c r="AA87" i="38"/>
  <c r="AA88" i="38"/>
  <c r="AA89" i="38"/>
  <c r="AA90" i="38"/>
  <c r="AA91" i="38"/>
  <c r="AA92" i="38"/>
  <c r="AA93" i="38"/>
  <c r="AA94" i="38"/>
  <c r="AA95" i="38"/>
  <c r="AA96" i="38"/>
  <c r="AA97" i="38"/>
  <c r="AA98" i="38"/>
  <c r="AA99" i="38"/>
  <c r="AA100" i="38"/>
  <c r="AA101" i="38"/>
  <c r="AA102" i="38"/>
  <c r="AA103" i="38"/>
  <c r="AA104" i="38"/>
  <c r="AA105" i="38"/>
  <c r="AA106" i="38"/>
  <c r="AA107" i="38"/>
  <c r="AA108" i="38"/>
  <c r="AA109" i="38"/>
  <c r="AA110" i="38"/>
  <c r="AA111" i="38"/>
  <c r="AA112" i="38"/>
  <c r="AA113" i="38"/>
  <c r="AA114" i="38"/>
  <c r="AA115" i="38"/>
  <c r="AA116" i="38"/>
  <c r="AA117" i="38"/>
  <c r="AA118" i="38"/>
  <c r="AA119" i="38"/>
  <c r="AA120" i="38"/>
  <c r="AA121" i="38"/>
  <c r="AA122" i="38"/>
  <c r="AA123" i="38"/>
  <c r="AA124" i="38"/>
  <c r="AA125" i="38"/>
  <c r="AA126" i="38"/>
  <c r="AA6" i="38"/>
  <c r="Z7" i="38"/>
  <c r="Z8" i="38"/>
  <c r="Z9" i="38"/>
  <c r="Z10" i="38"/>
  <c r="Z11" i="38"/>
  <c r="Z12" i="38"/>
  <c r="Z13" i="38"/>
  <c r="Z14" i="38"/>
  <c r="Z15" i="38"/>
  <c r="Z16" i="38"/>
  <c r="Z17" i="38"/>
  <c r="Z18" i="38"/>
  <c r="Z19" i="38"/>
  <c r="Z20" i="38"/>
  <c r="Z21" i="38"/>
  <c r="Z22" i="38"/>
  <c r="Z23" i="38"/>
  <c r="Z24" i="38"/>
  <c r="Z25" i="38"/>
  <c r="Z26" i="38"/>
  <c r="Z27" i="38"/>
  <c r="Z28" i="38"/>
  <c r="Z29" i="38"/>
  <c r="Z30" i="38"/>
  <c r="Z31" i="38"/>
  <c r="Z32" i="38"/>
  <c r="Z33" i="38"/>
  <c r="Z34" i="38"/>
  <c r="Z35" i="38"/>
  <c r="Z36" i="38"/>
  <c r="Z37" i="38"/>
  <c r="Z38" i="38"/>
  <c r="Z39" i="38"/>
  <c r="Z40" i="38"/>
  <c r="Z41" i="38"/>
  <c r="Z42" i="38"/>
  <c r="Z43" i="38"/>
  <c r="Z44" i="38"/>
  <c r="Z45" i="38"/>
  <c r="Z46" i="38"/>
  <c r="Z47" i="38"/>
  <c r="Z48" i="38"/>
  <c r="Z49" i="38"/>
  <c r="Z50" i="38"/>
  <c r="Z51" i="38"/>
  <c r="Z52" i="38"/>
  <c r="Z53" i="38"/>
  <c r="Z54" i="38"/>
  <c r="Z55" i="38"/>
  <c r="Z56" i="38"/>
  <c r="Z57" i="38"/>
  <c r="Z58" i="38"/>
  <c r="Z59" i="38"/>
  <c r="Z60" i="38"/>
  <c r="Z61" i="38"/>
  <c r="Z62" i="38"/>
  <c r="Z63" i="38"/>
  <c r="Z64" i="38"/>
  <c r="Z65" i="38"/>
  <c r="Z66" i="38"/>
  <c r="Z67" i="38"/>
  <c r="Z68" i="38"/>
  <c r="Z69" i="38"/>
  <c r="Z70" i="38"/>
  <c r="Z71" i="38"/>
  <c r="Z72" i="38"/>
  <c r="Z73" i="38"/>
  <c r="Z74" i="38"/>
  <c r="Z75" i="38"/>
  <c r="Z76" i="38"/>
  <c r="Z77" i="38"/>
  <c r="Z78" i="38"/>
  <c r="Z79" i="38"/>
  <c r="Z80" i="38"/>
  <c r="Z81" i="38"/>
  <c r="Z82" i="38"/>
  <c r="Z83" i="38"/>
  <c r="Z84" i="38"/>
  <c r="Z85" i="38"/>
  <c r="Z86" i="38"/>
  <c r="Z87" i="38"/>
  <c r="Z88" i="38"/>
  <c r="Z89" i="38"/>
  <c r="Z90" i="38"/>
  <c r="Z91" i="38"/>
  <c r="Z92" i="38"/>
  <c r="Z93" i="38"/>
  <c r="Z94" i="38"/>
  <c r="Z95" i="38"/>
  <c r="Z96" i="38"/>
  <c r="Z97" i="38"/>
  <c r="Z98" i="38"/>
  <c r="Z99" i="38"/>
  <c r="Z100" i="38"/>
  <c r="Z101" i="38"/>
  <c r="Z102" i="38"/>
  <c r="Z103" i="38"/>
  <c r="Z104" i="38"/>
  <c r="Z105" i="38"/>
  <c r="Z106" i="38"/>
  <c r="Z107" i="38"/>
  <c r="Z108" i="38"/>
  <c r="Z109" i="38"/>
  <c r="Z110" i="38"/>
  <c r="Z111" i="38"/>
  <c r="Z112" i="38"/>
  <c r="Z113" i="38"/>
  <c r="Z114" i="38"/>
  <c r="Z115" i="38"/>
  <c r="Z116" i="38"/>
  <c r="Z117" i="38"/>
  <c r="Z118" i="38"/>
  <c r="Z119" i="38"/>
  <c r="Z120" i="38"/>
  <c r="Z121" i="38"/>
  <c r="Z122" i="38"/>
  <c r="Z123" i="38"/>
  <c r="Z124" i="38"/>
  <c r="Z125" i="38"/>
  <c r="Z126" i="38"/>
  <c r="Z6" i="38"/>
  <c r="U7" i="38"/>
  <c r="U8" i="38"/>
  <c r="U9" i="38"/>
  <c r="U10" i="38"/>
  <c r="U11" i="38"/>
  <c r="U12" i="38"/>
  <c r="U13" i="38"/>
  <c r="U14" i="38"/>
  <c r="U15" i="38"/>
  <c r="U16" i="38"/>
  <c r="U17" i="38"/>
  <c r="U18" i="38"/>
  <c r="U19" i="38"/>
  <c r="U20" i="38"/>
  <c r="U21" i="38"/>
  <c r="U22" i="38"/>
  <c r="U23" i="38"/>
  <c r="U24" i="38"/>
  <c r="U25" i="38"/>
  <c r="U26" i="38"/>
  <c r="U27" i="38"/>
  <c r="U28" i="38"/>
  <c r="U29" i="38"/>
  <c r="U30" i="38"/>
  <c r="U31" i="38"/>
  <c r="U32" i="38"/>
  <c r="U33" i="38"/>
  <c r="U34" i="38"/>
  <c r="U35" i="38"/>
  <c r="U36" i="38"/>
  <c r="U37" i="38"/>
  <c r="U38" i="38"/>
  <c r="U39" i="38"/>
  <c r="U40" i="38"/>
  <c r="U41" i="38"/>
  <c r="U42" i="38"/>
  <c r="U43" i="38"/>
  <c r="U44" i="38"/>
  <c r="U45" i="38"/>
  <c r="U46" i="38"/>
  <c r="U47" i="38"/>
  <c r="U48" i="38"/>
  <c r="U49" i="38"/>
  <c r="U50" i="38"/>
  <c r="U51" i="38"/>
  <c r="U52" i="38"/>
  <c r="U53" i="38"/>
  <c r="U54" i="38"/>
  <c r="U55" i="38"/>
  <c r="U56" i="38"/>
  <c r="U57" i="38"/>
  <c r="U58" i="38"/>
  <c r="U59" i="38"/>
  <c r="U60" i="38"/>
  <c r="U61" i="38"/>
  <c r="U62" i="38"/>
  <c r="U63" i="38"/>
  <c r="U64" i="38"/>
  <c r="U65" i="38"/>
  <c r="U66" i="38"/>
  <c r="U67" i="38"/>
  <c r="U68" i="38"/>
  <c r="U69" i="38"/>
  <c r="U70" i="38"/>
  <c r="U71" i="38"/>
  <c r="U72" i="38"/>
  <c r="U73" i="38"/>
  <c r="U74" i="38"/>
  <c r="U75" i="38"/>
  <c r="U76" i="38"/>
  <c r="U77" i="38"/>
  <c r="U78" i="38"/>
  <c r="U79" i="38"/>
  <c r="U80" i="38"/>
  <c r="U81" i="38"/>
  <c r="U82" i="38"/>
  <c r="U83" i="38"/>
  <c r="U84" i="38"/>
  <c r="U85" i="38"/>
  <c r="U86" i="38"/>
  <c r="U87" i="38"/>
  <c r="U88" i="38"/>
  <c r="U89" i="38"/>
  <c r="U90" i="38"/>
  <c r="U91" i="38"/>
  <c r="U92" i="38"/>
  <c r="U93" i="38"/>
  <c r="U94" i="38"/>
  <c r="U95" i="38"/>
  <c r="U96" i="38"/>
  <c r="U97" i="38"/>
  <c r="U98" i="38"/>
  <c r="U99" i="38"/>
  <c r="U100" i="38"/>
  <c r="U101" i="38"/>
  <c r="U102" i="38"/>
  <c r="U103" i="38"/>
  <c r="U104" i="38"/>
  <c r="U105" i="38"/>
  <c r="U106" i="38"/>
  <c r="U107" i="38"/>
  <c r="U108" i="38"/>
  <c r="U109" i="38"/>
  <c r="U110" i="38"/>
  <c r="U111" i="38"/>
  <c r="U112" i="38"/>
  <c r="U113" i="38"/>
  <c r="U114" i="38"/>
  <c r="U115" i="38"/>
  <c r="U116" i="38"/>
  <c r="U117" i="38"/>
  <c r="U118" i="38"/>
  <c r="U119" i="38"/>
  <c r="U120" i="38"/>
  <c r="U121" i="38"/>
  <c r="U122" i="38"/>
  <c r="U123" i="38"/>
  <c r="U124" i="38"/>
  <c r="U125" i="38"/>
  <c r="U126" i="38"/>
  <c r="U6" i="38"/>
  <c r="R7" i="38"/>
  <c r="R8" i="38"/>
  <c r="R9" i="38"/>
  <c r="R10" i="38"/>
  <c r="R11" i="38"/>
  <c r="R12" i="38"/>
  <c r="R13" i="38"/>
  <c r="R14" i="38"/>
  <c r="R15" i="38"/>
  <c r="R16" i="38"/>
  <c r="R17" i="38"/>
  <c r="R18" i="38"/>
  <c r="R19" i="38"/>
  <c r="R20" i="38"/>
  <c r="R21" i="38"/>
  <c r="R22" i="38"/>
  <c r="R23" i="38"/>
  <c r="R24" i="38"/>
  <c r="R25" i="38"/>
  <c r="R26" i="38"/>
  <c r="R27" i="38"/>
  <c r="R28" i="38"/>
  <c r="R29" i="38"/>
  <c r="R30" i="38"/>
  <c r="R31" i="38"/>
  <c r="R32" i="38"/>
  <c r="R33" i="38"/>
  <c r="R34" i="38"/>
  <c r="R35" i="38"/>
  <c r="R36" i="38"/>
  <c r="R37" i="38"/>
  <c r="R38" i="38"/>
  <c r="R39" i="38"/>
  <c r="R40" i="38"/>
  <c r="R41" i="38"/>
  <c r="R42" i="38"/>
  <c r="R43" i="38"/>
  <c r="R44" i="38"/>
  <c r="R45" i="38"/>
  <c r="R46" i="38"/>
  <c r="R47" i="38"/>
  <c r="R48" i="38"/>
  <c r="R49" i="38"/>
  <c r="R50" i="38"/>
  <c r="R51" i="38"/>
  <c r="R52" i="38"/>
  <c r="R53" i="38"/>
  <c r="R54" i="38"/>
  <c r="R55" i="38"/>
  <c r="R56" i="38"/>
  <c r="R57" i="38"/>
  <c r="R58" i="38"/>
  <c r="R59" i="38"/>
  <c r="R60" i="38"/>
  <c r="R61" i="38"/>
  <c r="R62" i="38"/>
  <c r="R63" i="38"/>
  <c r="R64" i="38"/>
  <c r="R65" i="38"/>
  <c r="R66" i="38"/>
  <c r="R67" i="38"/>
  <c r="R68" i="38"/>
  <c r="R69" i="38"/>
  <c r="R70" i="38"/>
  <c r="R71" i="38"/>
  <c r="R72" i="38"/>
  <c r="R73" i="38"/>
  <c r="R74" i="38"/>
  <c r="R75" i="38"/>
  <c r="R76" i="38"/>
  <c r="R77" i="38"/>
  <c r="R78" i="38"/>
  <c r="R79" i="38"/>
  <c r="R80" i="38"/>
  <c r="R81" i="38"/>
  <c r="R82" i="38"/>
  <c r="R83" i="38"/>
  <c r="R84" i="38"/>
  <c r="R85" i="38"/>
  <c r="R86" i="38"/>
  <c r="R87" i="38"/>
  <c r="R88" i="38"/>
  <c r="R89" i="38"/>
  <c r="R90" i="38"/>
  <c r="R91" i="38"/>
  <c r="R92" i="38"/>
  <c r="R93" i="38"/>
  <c r="R94" i="38"/>
  <c r="R95" i="38"/>
  <c r="R96" i="38"/>
  <c r="R97" i="38"/>
  <c r="R98" i="38"/>
  <c r="R99" i="38"/>
  <c r="R100" i="38"/>
  <c r="R101" i="38"/>
  <c r="R102" i="38"/>
  <c r="R103" i="38"/>
  <c r="R104" i="38"/>
  <c r="R105" i="38"/>
  <c r="R106" i="38"/>
  <c r="R107" i="38"/>
  <c r="R108" i="38"/>
  <c r="R109" i="38"/>
  <c r="R110" i="38"/>
  <c r="R111" i="38"/>
  <c r="R112" i="38"/>
  <c r="R113" i="38"/>
  <c r="R114" i="38"/>
  <c r="R115" i="38"/>
  <c r="R116" i="38"/>
  <c r="R117" i="38"/>
  <c r="R118" i="38"/>
  <c r="R119" i="38"/>
  <c r="R120" i="38"/>
  <c r="R121" i="38"/>
  <c r="R122" i="38"/>
  <c r="R123" i="38"/>
  <c r="R124" i="38"/>
  <c r="R125" i="38"/>
  <c r="R126" i="38"/>
  <c r="R6" i="38"/>
  <c r="Y7" i="38"/>
  <c r="Y8" i="38"/>
  <c r="Y9" i="38"/>
  <c r="Y10" i="38"/>
  <c r="Y11" i="38"/>
  <c r="Y12" i="38"/>
  <c r="Y13" i="38"/>
  <c r="Y14" i="38"/>
  <c r="Y15" i="38"/>
  <c r="Y16" i="38"/>
  <c r="Y17" i="38"/>
  <c r="Y18" i="38"/>
  <c r="Y19" i="38"/>
  <c r="Y20" i="38"/>
  <c r="Y21" i="38"/>
  <c r="Y22" i="38"/>
  <c r="Y23" i="38"/>
  <c r="Y24" i="38"/>
  <c r="Y25" i="38"/>
  <c r="Y26" i="38"/>
  <c r="Y27" i="38"/>
  <c r="Y28" i="38"/>
  <c r="Y29" i="38"/>
  <c r="Y30" i="38"/>
  <c r="Y31" i="38"/>
  <c r="Y32" i="38"/>
  <c r="Y33" i="38"/>
  <c r="Y34" i="38"/>
  <c r="Y35" i="38"/>
  <c r="Y36" i="38"/>
  <c r="Y37" i="38"/>
  <c r="Y38" i="38"/>
  <c r="Y39" i="38"/>
  <c r="Y40" i="38"/>
  <c r="Y41" i="38"/>
  <c r="Y42" i="38"/>
  <c r="Y43" i="38"/>
  <c r="Y44" i="38"/>
  <c r="Y45" i="38"/>
  <c r="Y46" i="38"/>
  <c r="Y47" i="38"/>
  <c r="Y48" i="38"/>
  <c r="Y49" i="38"/>
  <c r="Y50" i="38"/>
  <c r="Y51" i="38"/>
  <c r="Y52" i="38"/>
  <c r="Y53" i="38"/>
  <c r="Y54" i="38"/>
  <c r="Y55" i="38"/>
  <c r="Y56" i="38"/>
  <c r="Y57" i="38"/>
  <c r="Y58" i="38"/>
  <c r="Y59" i="38"/>
  <c r="Y60" i="38"/>
  <c r="Y61" i="38"/>
  <c r="Y62" i="38"/>
  <c r="Y63" i="38"/>
  <c r="Y64" i="38"/>
  <c r="Y65" i="38"/>
  <c r="Y66" i="38"/>
  <c r="Y67" i="38"/>
  <c r="Y68" i="38"/>
  <c r="Y69" i="38"/>
  <c r="Y70" i="38"/>
  <c r="Y71" i="38"/>
  <c r="Y72" i="38"/>
  <c r="Y73" i="38"/>
  <c r="Y74" i="38"/>
  <c r="Y75" i="38"/>
  <c r="Y76" i="38"/>
  <c r="Y77" i="38"/>
  <c r="Y78" i="38"/>
  <c r="Y79" i="38"/>
  <c r="Y80" i="38"/>
  <c r="Y81" i="38"/>
  <c r="Y82" i="38"/>
  <c r="Y83" i="38"/>
  <c r="Y84" i="38"/>
  <c r="Y85" i="38"/>
  <c r="Y86" i="38"/>
  <c r="Y87" i="38"/>
  <c r="Y88" i="38"/>
  <c r="Y89" i="38"/>
  <c r="Y90" i="38"/>
  <c r="Y91" i="38"/>
  <c r="Y92" i="38"/>
  <c r="Y93" i="38"/>
  <c r="Y94" i="38"/>
  <c r="Y95" i="38"/>
  <c r="Y96" i="38"/>
  <c r="Y97" i="38"/>
  <c r="Y98" i="38"/>
  <c r="Y99" i="38"/>
  <c r="Y100" i="38"/>
  <c r="Y101" i="38"/>
  <c r="Y102" i="38"/>
  <c r="Y103" i="38"/>
  <c r="Y104" i="38"/>
  <c r="Y105" i="38"/>
  <c r="Y106" i="38"/>
  <c r="Y107" i="38"/>
  <c r="Y108" i="38"/>
  <c r="Y109" i="38"/>
  <c r="Y110" i="38"/>
  <c r="Y111" i="38"/>
  <c r="Y112" i="38"/>
  <c r="Y113" i="38"/>
  <c r="Y114" i="38"/>
  <c r="Y115" i="38"/>
  <c r="Y116" i="38"/>
  <c r="Y117" i="38"/>
  <c r="Y118" i="38"/>
  <c r="Y119" i="38"/>
  <c r="Y120" i="38"/>
  <c r="Y121" i="38"/>
  <c r="Y122" i="38"/>
  <c r="Y123" i="38"/>
  <c r="Y124" i="38"/>
  <c r="Y125" i="38"/>
  <c r="Y126" i="38"/>
  <c r="Y6" i="38"/>
  <c r="J7" i="38"/>
  <c r="J8" i="38"/>
  <c r="J9" i="38"/>
  <c r="J10" i="38"/>
  <c r="J11" i="38"/>
  <c r="J12" i="38"/>
  <c r="J13" i="38"/>
  <c r="J14" i="38"/>
  <c r="J15" i="38"/>
  <c r="J16" i="38"/>
  <c r="J17" i="38"/>
  <c r="J18" i="38"/>
  <c r="J19" i="38"/>
  <c r="J20" i="38"/>
  <c r="J21" i="38"/>
  <c r="J22" i="38"/>
  <c r="J23" i="38"/>
  <c r="J24" i="38"/>
  <c r="J25" i="38"/>
  <c r="J26" i="38"/>
  <c r="J27" i="38"/>
  <c r="J28" i="38"/>
  <c r="J29" i="38"/>
  <c r="J30" i="38"/>
  <c r="J31" i="38"/>
  <c r="J32" i="38"/>
  <c r="J33" i="38"/>
  <c r="J34" i="38"/>
  <c r="J35" i="38"/>
  <c r="J36" i="38"/>
  <c r="J37" i="38"/>
  <c r="J38" i="38"/>
  <c r="J39" i="38"/>
  <c r="J40" i="38"/>
  <c r="J41" i="38"/>
  <c r="J42" i="38"/>
  <c r="J43" i="38"/>
  <c r="J44" i="38"/>
  <c r="J45" i="38"/>
  <c r="J46" i="38"/>
  <c r="J47" i="38"/>
  <c r="J48" i="38"/>
  <c r="J49" i="38"/>
  <c r="J50" i="38"/>
  <c r="J51" i="38"/>
  <c r="J52" i="38"/>
  <c r="J53" i="38"/>
  <c r="J54" i="38"/>
  <c r="J55" i="38"/>
  <c r="J56" i="38"/>
  <c r="J57" i="38"/>
  <c r="J58" i="38"/>
  <c r="J59" i="38"/>
  <c r="J60" i="38"/>
  <c r="J61" i="38"/>
  <c r="J62" i="38"/>
  <c r="J63" i="38"/>
  <c r="J64" i="38"/>
  <c r="J65" i="38"/>
  <c r="J66" i="38"/>
  <c r="J67" i="38"/>
  <c r="J68" i="38"/>
  <c r="J69" i="38"/>
  <c r="J70" i="38"/>
  <c r="J71" i="38"/>
  <c r="J72" i="38"/>
  <c r="J73" i="38"/>
  <c r="J74" i="38"/>
  <c r="J75" i="38"/>
  <c r="J76" i="38"/>
  <c r="J77" i="38"/>
  <c r="J78" i="38"/>
  <c r="J79" i="38"/>
  <c r="J80" i="38"/>
  <c r="J81" i="38"/>
  <c r="J82" i="38"/>
  <c r="J83" i="38"/>
  <c r="J84" i="38"/>
  <c r="J85" i="38"/>
  <c r="J86" i="38"/>
  <c r="J87" i="38"/>
  <c r="J88" i="38"/>
  <c r="J89" i="38"/>
  <c r="J90" i="38"/>
  <c r="J91" i="38"/>
  <c r="J92" i="38"/>
  <c r="J93" i="38"/>
  <c r="J94" i="38"/>
  <c r="J95" i="38"/>
  <c r="J96" i="38"/>
  <c r="J97" i="38"/>
  <c r="J98" i="38"/>
  <c r="J99" i="38"/>
  <c r="J100" i="38"/>
  <c r="J101" i="38"/>
  <c r="J102" i="38"/>
  <c r="J103" i="38"/>
  <c r="J104" i="38"/>
  <c r="J105" i="38"/>
  <c r="J106" i="38"/>
  <c r="J107" i="38"/>
  <c r="J108" i="38"/>
  <c r="J109" i="38"/>
  <c r="J110" i="38"/>
  <c r="J111" i="38"/>
  <c r="J112" i="38"/>
  <c r="J113" i="38"/>
  <c r="J114" i="38"/>
  <c r="J115" i="38"/>
  <c r="J116" i="38"/>
  <c r="J117" i="38"/>
  <c r="J118" i="38"/>
  <c r="J119" i="38"/>
  <c r="J120" i="38"/>
  <c r="J121" i="38"/>
  <c r="J122" i="38"/>
  <c r="J123" i="38"/>
  <c r="J124" i="38"/>
  <c r="J125" i="38"/>
  <c r="J126" i="38"/>
  <c r="J6" i="38"/>
  <c r="BO2" i="37"/>
  <c r="AS7" i="37"/>
  <c r="AS8" i="37"/>
  <c r="AS9" i="37"/>
  <c r="AS10" i="37"/>
  <c r="AS11" i="37"/>
  <c r="AS12" i="37"/>
  <c r="AS13" i="37"/>
  <c r="AS14" i="37"/>
  <c r="AS15" i="37"/>
  <c r="AS16" i="37"/>
  <c r="AS17" i="37"/>
  <c r="AS18" i="37"/>
  <c r="AS19" i="37"/>
  <c r="AS20" i="37"/>
  <c r="AS21" i="37"/>
  <c r="AS22" i="37"/>
  <c r="AS23" i="37"/>
  <c r="AS24" i="37"/>
  <c r="AS25" i="37"/>
  <c r="AS26" i="37"/>
  <c r="AS27" i="37"/>
  <c r="AS28" i="37"/>
  <c r="AS29" i="37"/>
  <c r="AS30" i="37"/>
  <c r="AS31" i="37"/>
  <c r="AS32" i="37"/>
  <c r="AS33" i="37"/>
  <c r="AS34" i="37"/>
  <c r="AS35" i="37"/>
  <c r="AS36" i="37"/>
  <c r="AS37" i="37"/>
  <c r="AS38" i="37"/>
  <c r="AS39" i="37"/>
  <c r="AS40" i="37"/>
  <c r="AS41" i="37"/>
  <c r="AS42" i="37"/>
  <c r="AS43" i="37"/>
  <c r="AS44" i="37"/>
  <c r="AS45" i="37"/>
  <c r="AS46" i="37"/>
  <c r="AS47" i="37"/>
  <c r="AS48" i="37"/>
  <c r="AS49" i="37"/>
  <c r="AS50" i="37"/>
  <c r="AS51" i="37"/>
  <c r="AS52" i="37"/>
  <c r="AS53" i="37"/>
  <c r="AS54" i="37"/>
  <c r="AS55" i="37"/>
  <c r="AS56" i="37"/>
  <c r="AS57" i="37"/>
  <c r="AS58" i="37"/>
  <c r="AS59" i="37"/>
  <c r="AS60" i="37"/>
  <c r="AS61" i="37"/>
  <c r="AS62" i="37"/>
  <c r="AS63" i="37"/>
  <c r="AS64" i="37"/>
  <c r="AS65" i="37"/>
  <c r="AS66" i="37"/>
  <c r="AS67" i="37"/>
  <c r="AS68" i="37"/>
  <c r="AS69" i="37"/>
  <c r="AS70" i="37"/>
  <c r="AS71" i="37"/>
  <c r="AS72" i="37"/>
  <c r="AS73" i="37"/>
  <c r="AS74" i="37"/>
  <c r="AS75" i="37"/>
  <c r="AS76" i="37"/>
  <c r="AS77" i="37"/>
  <c r="AS78" i="37"/>
  <c r="AS79" i="37"/>
  <c r="AS80" i="37"/>
  <c r="AS81" i="37"/>
  <c r="AS82" i="37"/>
  <c r="AS83" i="37"/>
  <c r="AS84" i="37"/>
  <c r="AS85" i="37"/>
  <c r="AS86" i="37"/>
  <c r="AS87" i="37"/>
  <c r="AS88" i="37"/>
  <c r="AS89" i="37"/>
  <c r="AS90" i="37"/>
  <c r="AS91" i="37"/>
  <c r="AS92" i="37"/>
  <c r="AS93" i="37"/>
  <c r="AS94" i="37"/>
  <c r="AS95" i="37"/>
  <c r="AS96" i="37"/>
  <c r="AS97" i="37"/>
  <c r="AS98" i="37"/>
  <c r="AS99" i="37"/>
  <c r="AS100" i="37"/>
  <c r="AS101" i="37"/>
  <c r="AS102" i="37"/>
  <c r="AS103" i="37"/>
  <c r="AS104" i="37"/>
  <c r="AS105" i="37"/>
  <c r="AS106" i="37"/>
  <c r="AS107" i="37"/>
  <c r="AS108" i="37"/>
  <c r="AS109" i="37"/>
  <c r="AS110" i="37"/>
  <c r="AS111" i="37"/>
  <c r="AS112" i="37"/>
  <c r="AS113" i="37"/>
  <c r="AS114" i="37"/>
  <c r="AS115" i="37"/>
  <c r="AS116" i="37"/>
  <c r="AS117" i="37"/>
  <c r="AS118" i="37"/>
  <c r="AS119" i="37"/>
  <c r="AS120" i="37"/>
  <c r="AS121" i="37"/>
  <c r="AS122" i="37"/>
  <c r="AS123" i="37"/>
  <c r="AS124" i="37"/>
  <c r="AS125" i="37"/>
  <c r="AS126" i="37"/>
  <c r="AS6" i="37"/>
  <c r="AO7" i="37"/>
  <c r="AO8" i="37"/>
  <c r="AO9" i="37"/>
  <c r="AO10" i="37"/>
  <c r="AO11" i="37"/>
  <c r="AO12" i="37"/>
  <c r="AO13" i="37"/>
  <c r="AO14" i="37"/>
  <c r="AO15" i="37"/>
  <c r="AO16" i="37"/>
  <c r="AO17" i="37"/>
  <c r="AO18" i="37"/>
  <c r="AO19" i="37"/>
  <c r="AO20" i="37"/>
  <c r="AO21" i="37"/>
  <c r="AO22" i="37"/>
  <c r="AO23" i="37"/>
  <c r="AO24" i="37"/>
  <c r="AO25" i="37"/>
  <c r="AO26" i="37"/>
  <c r="AO27" i="37"/>
  <c r="AO28" i="37"/>
  <c r="AO29" i="37"/>
  <c r="AO30" i="37"/>
  <c r="AO31" i="37"/>
  <c r="AO32" i="37"/>
  <c r="AO33" i="37"/>
  <c r="AO34" i="37"/>
  <c r="AO35" i="37"/>
  <c r="AO36" i="37"/>
  <c r="AO37" i="37"/>
  <c r="AO38" i="37"/>
  <c r="AO39" i="37"/>
  <c r="AO40" i="37"/>
  <c r="AO41" i="37"/>
  <c r="AO42" i="37"/>
  <c r="AO43" i="37"/>
  <c r="AO44" i="37"/>
  <c r="AO45" i="37"/>
  <c r="AO46" i="37"/>
  <c r="AO47" i="37"/>
  <c r="AO48" i="37"/>
  <c r="AO49" i="37"/>
  <c r="AO50" i="37"/>
  <c r="AO51" i="37"/>
  <c r="AO52" i="37"/>
  <c r="AO53" i="37"/>
  <c r="AO54" i="37"/>
  <c r="AO55" i="37"/>
  <c r="AO56" i="37"/>
  <c r="AO57" i="37"/>
  <c r="AO58" i="37"/>
  <c r="AO59" i="37"/>
  <c r="AO60" i="37"/>
  <c r="AO61" i="37"/>
  <c r="AO62" i="37"/>
  <c r="AO63" i="37"/>
  <c r="AO64" i="37"/>
  <c r="AO65" i="37"/>
  <c r="AO66" i="37"/>
  <c r="AO67" i="37"/>
  <c r="AO68" i="37"/>
  <c r="AO69" i="37"/>
  <c r="AO70" i="37"/>
  <c r="AO71" i="37"/>
  <c r="AO72" i="37"/>
  <c r="AO73" i="37"/>
  <c r="AO74" i="37"/>
  <c r="AO75" i="37"/>
  <c r="AO76" i="37"/>
  <c r="AO77" i="37"/>
  <c r="AO78" i="37"/>
  <c r="AO79" i="37"/>
  <c r="AO80" i="37"/>
  <c r="AO81" i="37"/>
  <c r="AO82" i="37"/>
  <c r="AO83" i="37"/>
  <c r="AO84" i="37"/>
  <c r="AO85" i="37"/>
  <c r="AO86" i="37"/>
  <c r="AO87" i="37"/>
  <c r="AO88" i="37"/>
  <c r="AO89" i="37"/>
  <c r="AO90" i="37"/>
  <c r="AO91" i="37"/>
  <c r="AO92" i="37"/>
  <c r="AO93" i="37"/>
  <c r="AO94" i="37"/>
  <c r="AO95" i="37"/>
  <c r="AO96" i="37"/>
  <c r="AO97" i="37"/>
  <c r="AO98" i="37"/>
  <c r="AO99" i="37"/>
  <c r="AO100" i="37"/>
  <c r="AO101" i="37"/>
  <c r="AO102" i="37"/>
  <c r="AO103" i="37"/>
  <c r="AO104" i="37"/>
  <c r="AO105" i="37"/>
  <c r="AO106" i="37"/>
  <c r="AO107" i="37"/>
  <c r="AO108" i="37"/>
  <c r="AO109" i="37"/>
  <c r="AO110" i="37"/>
  <c r="AO111" i="37"/>
  <c r="AO112" i="37"/>
  <c r="AO113" i="37"/>
  <c r="AO114" i="37"/>
  <c r="AO115" i="37"/>
  <c r="AO116" i="37"/>
  <c r="AO117" i="37"/>
  <c r="AO118" i="37"/>
  <c r="AO119" i="37"/>
  <c r="AO120" i="37"/>
  <c r="AO121" i="37"/>
  <c r="AO122" i="37"/>
  <c r="AO123" i="37"/>
  <c r="AO124" i="37"/>
  <c r="AO125" i="37"/>
  <c r="AO126" i="37"/>
  <c r="AO6" i="37"/>
  <c r="AM7" i="37"/>
  <c r="AM8" i="37"/>
  <c r="AM9" i="37"/>
  <c r="AM10" i="37"/>
  <c r="AM11" i="37"/>
  <c r="AM12" i="37"/>
  <c r="AM13" i="37"/>
  <c r="AM14" i="37"/>
  <c r="AM15" i="37"/>
  <c r="AM16" i="37"/>
  <c r="AM17" i="37"/>
  <c r="AM18" i="37"/>
  <c r="AM19" i="37"/>
  <c r="AM20" i="37"/>
  <c r="AM21" i="37"/>
  <c r="AM22" i="37"/>
  <c r="AM23" i="37"/>
  <c r="AM24" i="37"/>
  <c r="AM25" i="37"/>
  <c r="AM26" i="37"/>
  <c r="AM27" i="37"/>
  <c r="AM28" i="37"/>
  <c r="AM29" i="37"/>
  <c r="AM30" i="37"/>
  <c r="AM31" i="37"/>
  <c r="AM32" i="37"/>
  <c r="AM33" i="37"/>
  <c r="AM34" i="37"/>
  <c r="AM35" i="37"/>
  <c r="AM36" i="37"/>
  <c r="AM37" i="37"/>
  <c r="AM38" i="37"/>
  <c r="AM39" i="37"/>
  <c r="AM40" i="37"/>
  <c r="AM41" i="37"/>
  <c r="AM42" i="37"/>
  <c r="AM43" i="37"/>
  <c r="AM44" i="37"/>
  <c r="AM45" i="37"/>
  <c r="AM46" i="37"/>
  <c r="AM47" i="37"/>
  <c r="AM48" i="37"/>
  <c r="AM49" i="37"/>
  <c r="AM50" i="37"/>
  <c r="AM51" i="37"/>
  <c r="AM52" i="37"/>
  <c r="AM53" i="37"/>
  <c r="AM54" i="37"/>
  <c r="AM55" i="37"/>
  <c r="AM56" i="37"/>
  <c r="AM57" i="37"/>
  <c r="AM58" i="37"/>
  <c r="AM59" i="37"/>
  <c r="AM60" i="37"/>
  <c r="AM61" i="37"/>
  <c r="AM62" i="37"/>
  <c r="AM63" i="37"/>
  <c r="AM64" i="37"/>
  <c r="AM65" i="37"/>
  <c r="AM66" i="37"/>
  <c r="AM67" i="37"/>
  <c r="AM68" i="37"/>
  <c r="AM69" i="37"/>
  <c r="AM70" i="37"/>
  <c r="AM71" i="37"/>
  <c r="AM72" i="37"/>
  <c r="AM73" i="37"/>
  <c r="AM74" i="37"/>
  <c r="AM75" i="37"/>
  <c r="AM76" i="37"/>
  <c r="AM77" i="37"/>
  <c r="AM78" i="37"/>
  <c r="AM79" i="37"/>
  <c r="AM80" i="37"/>
  <c r="AM81" i="37"/>
  <c r="AM82" i="37"/>
  <c r="AM83" i="37"/>
  <c r="AM84" i="37"/>
  <c r="AM85" i="37"/>
  <c r="AM86" i="37"/>
  <c r="AM87" i="37"/>
  <c r="AM88" i="37"/>
  <c r="AM89" i="37"/>
  <c r="AM90" i="37"/>
  <c r="AM91" i="37"/>
  <c r="AM92" i="37"/>
  <c r="AM93" i="37"/>
  <c r="AM94" i="37"/>
  <c r="AM95" i="37"/>
  <c r="AM96" i="37"/>
  <c r="AM97" i="37"/>
  <c r="AM98" i="37"/>
  <c r="AM99" i="37"/>
  <c r="AM100" i="37"/>
  <c r="AM101" i="37"/>
  <c r="AM102" i="37"/>
  <c r="AM103" i="37"/>
  <c r="AM104" i="37"/>
  <c r="AM105" i="37"/>
  <c r="AM106" i="37"/>
  <c r="AM107" i="37"/>
  <c r="AM108" i="37"/>
  <c r="AM109" i="37"/>
  <c r="AM110" i="37"/>
  <c r="AM111" i="37"/>
  <c r="AM112" i="37"/>
  <c r="AM113" i="37"/>
  <c r="AM114" i="37"/>
  <c r="AM115" i="37"/>
  <c r="AM116" i="37"/>
  <c r="AM117" i="37"/>
  <c r="AM118" i="37"/>
  <c r="AM119" i="37"/>
  <c r="AM120" i="37"/>
  <c r="AM121" i="37"/>
  <c r="AM122" i="37"/>
  <c r="AM123" i="37"/>
  <c r="AM124" i="37"/>
  <c r="AM125" i="37"/>
  <c r="AM126" i="37"/>
  <c r="AM6" i="37"/>
  <c r="AI7" i="37"/>
  <c r="AI8" i="37"/>
  <c r="AI9" i="37"/>
  <c r="AI10" i="37"/>
  <c r="AI11" i="37"/>
  <c r="AI12" i="37"/>
  <c r="AI13" i="37"/>
  <c r="AI14" i="37"/>
  <c r="AI15" i="37"/>
  <c r="AI16" i="37"/>
  <c r="AI17" i="37"/>
  <c r="AI18" i="37"/>
  <c r="AI19" i="37"/>
  <c r="AI20" i="37"/>
  <c r="AI21" i="37"/>
  <c r="AI22" i="37"/>
  <c r="AI23" i="37"/>
  <c r="AI24" i="37"/>
  <c r="AI25" i="37"/>
  <c r="AI26" i="37"/>
  <c r="AI27" i="37"/>
  <c r="AI28" i="37"/>
  <c r="AI29" i="37"/>
  <c r="AI30" i="37"/>
  <c r="AI31" i="37"/>
  <c r="AI32" i="37"/>
  <c r="AI33" i="37"/>
  <c r="AI34" i="37"/>
  <c r="AI35" i="37"/>
  <c r="AI36" i="37"/>
  <c r="AI37" i="37"/>
  <c r="AI38" i="37"/>
  <c r="AI39" i="37"/>
  <c r="AI40" i="37"/>
  <c r="AI41" i="37"/>
  <c r="AI42" i="37"/>
  <c r="AI43" i="37"/>
  <c r="AI44" i="37"/>
  <c r="AI45" i="37"/>
  <c r="AI46" i="37"/>
  <c r="AI47" i="37"/>
  <c r="AI48" i="37"/>
  <c r="AI49" i="37"/>
  <c r="AI50" i="37"/>
  <c r="AI51" i="37"/>
  <c r="AI52" i="37"/>
  <c r="AI53" i="37"/>
  <c r="AI54" i="37"/>
  <c r="AI55" i="37"/>
  <c r="AI56" i="37"/>
  <c r="AI57" i="37"/>
  <c r="AI58" i="37"/>
  <c r="AI59" i="37"/>
  <c r="AI60" i="37"/>
  <c r="AI61" i="37"/>
  <c r="AI62" i="37"/>
  <c r="AI63" i="37"/>
  <c r="AI64" i="37"/>
  <c r="AI65" i="37"/>
  <c r="AI66" i="37"/>
  <c r="AI67" i="37"/>
  <c r="AI68" i="37"/>
  <c r="AI69" i="37"/>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93" i="37"/>
  <c r="AI94" i="37"/>
  <c r="AI95" i="37"/>
  <c r="AI96" i="37"/>
  <c r="AI97" i="37"/>
  <c r="AI98" i="37"/>
  <c r="AI99" i="37"/>
  <c r="AI100" i="37"/>
  <c r="AI101" i="37"/>
  <c r="AI102" i="37"/>
  <c r="AI103" i="37"/>
  <c r="AI104" i="37"/>
  <c r="AI105" i="37"/>
  <c r="AI106" i="37"/>
  <c r="AI107" i="37"/>
  <c r="AI108" i="37"/>
  <c r="AI109" i="37"/>
  <c r="AI110" i="37"/>
  <c r="AI111" i="37"/>
  <c r="AI112" i="37"/>
  <c r="AI113" i="37"/>
  <c r="AI114" i="37"/>
  <c r="AI115" i="37"/>
  <c r="AI116" i="37"/>
  <c r="AI117" i="37"/>
  <c r="AI118" i="37"/>
  <c r="AI119" i="37"/>
  <c r="AI120" i="37"/>
  <c r="AI121" i="37"/>
  <c r="AI122" i="37"/>
  <c r="AI123" i="37"/>
  <c r="AI124" i="37"/>
  <c r="AI125" i="37"/>
  <c r="AI126" i="37"/>
  <c r="AI6" i="37"/>
  <c r="AG7" i="37"/>
  <c r="AG8" i="37"/>
  <c r="AG9" i="37"/>
  <c r="AG10" i="37"/>
  <c r="AG11" i="37"/>
  <c r="AG12" i="37"/>
  <c r="AG13" i="37"/>
  <c r="AG14" i="37"/>
  <c r="AG15" i="37"/>
  <c r="AG16" i="37"/>
  <c r="AG17" i="37"/>
  <c r="AG18" i="37"/>
  <c r="AG19" i="37"/>
  <c r="AG20" i="37"/>
  <c r="AG21" i="37"/>
  <c r="AG22" i="37"/>
  <c r="AG23" i="37"/>
  <c r="AG24" i="37"/>
  <c r="AG25" i="37"/>
  <c r="AG26" i="37"/>
  <c r="AG27" i="37"/>
  <c r="AG28" i="37"/>
  <c r="AG29" i="37"/>
  <c r="AG30" i="37"/>
  <c r="AG31" i="37"/>
  <c r="AG32" i="37"/>
  <c r="AG33" i="37"/>
  <c r="AG34" i="37"/>
  <c r="AG35" i="37"/>
  <c r="AG36" i="37"/>
  <c r="AG37" i="37"/>
  <c r="AG38" i="37"/>
  <c r="AG39" i="37"/>
  <c r="AG40" i="37"/>
  <c r="AG41" i="37"/>
  <c r="AG42" i="37"/>
  <c r="AG43" i="37"/>
  <c r="AG44" i="37"/>
  <c r="AG45" i="37"/>
  <c r="AG46" i="37"/>
  <c r="AG47" i="37"/>
  <c r="AG48" i="37"/>
  <c r="AG49" i="37"/>
  <c r="AG50" i="37"/>
  <c r="AG51" i="37"/>
  <c r="AG52" i="37"/>
  <c r="AG53" i="37"/>
  <c r="AG54" i="37"/>
  <c r="AG55" i="37"/>
  <c r="AG56" i="37"/>
  <c r="AG57" i="37"/>
  <c r="AG58" i="37"/>
  <c r="AG59" i="37"/>
  <c r="AG60" i="37"/>
  <c r="AG61" i="37"/>
  <c r="AG62" i="37"/>
  <c r="AG63" i="37"/>
  <c r="AG64" i="37"/>
  <c r="AG65" i="37"/>
  <c r="AG66" i="37"/>
  <c r="AG67" i="37"/>
  <c r="AG68" i="37"/>
  <c r="AG69" i="37"/>
  <c r="AG70" i="37"/>
  <c r="AG71" i="37"/>
  <c r="AG72" i="37"/>
  <c r="AG73" i="37"/>
  <c r="AG74" i="37"/>
  <c r="AG75" i="37"/>
  <c r="AG76" i="37"/>
  <c r="AG77" i="37"/>
  <c r="AG78" i="37"/>
  <c r="AG79" i="37"/>
  <c r="AG80" i="37"/>
  <c r="AG81" i="37"/>
  <c r="AG82" i="37"/>
  <c r="AG83" i="37"/>
  <c r="AG84" i="37"/>
  <c r="AG85" i="37"/>
  <c r="AG86" i="37"/>
  <c r="AG87" i="37"/>
  <c r="AG88" i="37"/>
  <c r="AG89" i="37"/>
  <c r="AG90" i="37"/>
  <c r="AG91" i="37"/>
  <c r="AG92" i="37"/>
  <c r="AG93" i="37"/>
  <c r="AG94" i="37"/>
  <c r="AG95" i="37"/>
  <c r="AG96" i="37"/>
  <c r="AG97" i="37"/>
  <c r="AG98" i="37"/>
  <c r="AG99" i="37"/>
  <c r="AG100" i="37"/>
  <c r="AG101" i="37"/>
  <c r="AG102" i="37"/>
  <c r="AG103" i="37"/>
  <c r="AG104" i="37"/>
  <c r="AG105" i="37"/>
  <c r="AG106" i="37"/>
  <c r="AG107" i="37"/>
  <c r="AG108" i="37"/>
  <c r="AG109" i="37"/>
  <c r="AG110" i="37"/>
  <c r="AG111" i="37"/>
  <c r="AG112" i="37"/>
  <c r="AG113" i="37"/>
  <c r="AG114" i="37"/>
  <c r="AG115" i="37"/>
  <c r="AG116" i="37"/>
  <c r="AG117" i="37"/>
  <c r="AG118" i="37"/>
  <c r="AG119" i="37"/>
  <c r="AG120" i="37"/>
  <c r="AG121" i="37"/>
  <c r="AG122" i="37"/>
  <c r="AG123" i="37"/>
  <c r="AG124" i="37"/>
  <c r="AG125" i="37"/>
  <c r="AG126" i="37"/>
  <c r="AG6" i="37"/>
  <c r="AD7" i="37"/>
  <c r="AD8" i="37"/>
  <c r="AD9" i="37"/>
  <c r="AD10" i="37"/>
  <c r="AD11" i="37"/>
  <c r="AD12" i="37"/>
  <c r="AD13" i="37"/>
  <c r="AD14" i="37"/>
  <c r="AD15" i="37"/>
  <c r="AD16" i="37"/>
  <c r="AD17" i="37"/>
  <c r="AD18" i="37"/>
  <c r="AD19" i="37"/>
  <c r="AD20" i="37"/>
  <c r="AD21" i="37"/>
  <c r="AD22" i="37"/>
  <c r="AD23" i="37"/>
  <c r="AD24" i="37"/>
  <c r="AD25" i="37"/>
  <c r="AD26" i="37"/>
  <c r="AD27" i="37"/>
  <c r="AD28" i="37"/>
  <c r="AD29" i="37"/>
  <c r="AD30" i="37"/>
  <c r="AD31" i="37"/>
  <c r="AD32" i="37"/>
  <c r="AD33" i="37"/>
  <c r="AD34" i="37"/>
  <c r="AD35" i="37"/>
  <c r="AD36" i="37"/>
  <c r="AD37" i="37"/>
  <c r="AD38" i="37"/>
  <c r="AD39" i="37"/>
  <c r="AD40" i="37"/>
  <c r="AD41" i="37"/>
  <c r="AD42" i="37"/>
  <c r="AD43" i="37"/>
  <c r="AD44" i="37"/>
  <c r="AD45" i="37"/>
  <c r="AD46" i="37"/>
  <c r="AD47" i="37"/>
  <c r="AD48" i="37"/>
  <c r="AD49" i="37"/>
  <c r="AD50" i="37"/>
  <c r="AD51" i="37"/>
  <c r="AD52" i="37"/>
  <c r="AD53" i="37"/>
  <c r="AD54" i="37"/>
  <c r="AD55" i="37"/>
  <c r="AD56" i="37"/>
  <c r="AD57" i="37"/>
  <c r="AD58" i="37"/>
  <c r="AD59" i="37"/>
  <c r="AD60" i="37"/>
  <c r="AD61" i="37"/>
  <c r="AD62" i="37"/>
  <c r="AD63" i="37"/>
  <c r="AD64" i="37"/>
  <c r="AD65" i="37"/>
  <c r="AD66" i="37"/>
  <c r="AD67" i="37"/>
  <c r="AD68" i="37"/>
  <c r="AD69" i="37"/>
  <c r="AD70" i="37"/>
  <c r="AD71" i="37"/>
  <c r="AD72" i="37"/>
  <c r="AD73" i="37"/>
  <c r="AD74" i="37"/>
  <c r="AD75" i="37"/>
  <c r="AD76" i="37"/>
  <c r="AD77" i="37"/>
  <c r="AD78" i="37"/>
  <c r="AD79" i="37"/>
  <c r="AD80" i="37"/>
  <c r="AD81" i="37"/>
  <c r="AD82" i="37"/>
  <c r="AD83" i="37"/>
  <c r="AD84" i="37"/>
  <c r="AD85" i="37"/>
  <c r="AD86" i="37"/>
  <c r="AD87" i="37"/>
  <c r="AD88" i="37"/>
  <c r="AD89" i="37"/>
  <c r="AD90" i="37"/>
  <c r="AD91" i="37"/>
  <c r="AD92" i="37"/>
  <c r="AD93" i="37"/>
  <c r="AD94" i="37"/>
  <c r="AD95" i="37"/>
  <c r="AD96" i="37"/>
  <c r="AD97" i="37"/>
  <c r="AD98" i="37"/>
  <c r="AD99" i="37"/>
  <c r="AD100" i="37"/>
  <c r="AD101" i="37"/>
  <c r="AD102" i="37"/>
  <c r="AD103" i="37"/>
  <c r="AD104" i="37"/>
  <c r="AD105" i="37"/>
  <c r="AD106" i="37"/>
  <c r="AD107" i="37"/>
  <c r="AD108" i="37"/>
  <c r="AD109" i="37"/>
  <c r="AD110" i="37"/>
  <c r="AD111" i="37"/>
  <c r="AD112" i="37"/>
  <c r="AD113" i="37"/>
  <c r="AD114" i="37"/>
  <c r="AD115" i="37"/>
  <c r="AD116" i="37"/>
  <c r="AD117" i="37"/>
  <c r="AD118" i="37"/>
  <c r="AD119" i="37"/>
  <c r="AD120" i="37"/>
  <c r="AD121" i="37"/>
  <c r="AD122" i="37"/>
  <c r="AD123" i="37"/>
  <c r="AD124" i="37"/>
  <c r="AD125" i="37"/>
  <c r="AD126" i="37"/>
  <c r="AD6" i="37"/>
  <c r="AB7" i="37"/>
  <c r="AB8" i="37"/>
  <c r="AB9" i="37"/>
  <c r="AB10" i="37"/>
  <c r="AB11" i="37"/>
  <c r="AB12" i="37"/>
  <c r="AB13" i="37"/>
  <c r="AB14" i="37"/>
  <c r="AB15" i="37"/>
  <c r="AB16" i="37"/>
  <c r="AB17" i="37"/>
  <c r="AB18" i="37"/>
  <c r="AB19" i="37"/>
  <c r="AB20" i="37"/>
  <c r="AB21" i="37"/>
  <c r="AB22" i="37"/>
  <c r="AB23" i="37"/>
  <c r="AB24" i="37"/>
  <c r="AB25" i="37"/>
  <c r="AB26" i="37"/>
  <c r="AB27" i="37"/>
  <c r="AB28" i="37"/>
  <c r="AB29" i="37"/>
  <c r="AB30" i="37"/>
  <c r="AB31" i="37"/>
  <c r="AB32" i="37"/>
  <c r="AB33" i="37"/>
  <c r="AB34" i="37"/>
  <c r="AB35" i="37"/>
  <c r="AB36" i="37"/>
  <c r="AB37" i="37"/>
  <c r="AB38" i="37"/>
  <c r="AB39" i="37"/>
  <c r="AB40" i="37"/>
  <c r="AB41" i="37"/>
  <c r="AB42" i="37"/>
  <c r="AB43" i="37"/>
  <c r="AB44" i="37"/>
  <c r="AB45" i="37"/>
  <c r="AB46" i="37"/>
  <c r="AB47" i="37"/>
  <c r="AB48" i="37"/>
  <c r="AB49" i="37"/>
  <c r="AB50" i="37"/>
  <c r="AB51" i="37"/>
  <c r="AB52" i="37"/>
  <c r="AB53" i="37"/>
  <c r="AB54" i="37"/>
  <c r="AB55" i="37"/>
  <c r="AB56" i="37"/>
  <c r="AB57" i="37"/>
  <c r="AB58" i="37"/>
  <c r="AB59" i="37"/>
  <c r="AB60" i="37"/>
  <c r="AB61" i="37"/>
  <c r="AB62" i="37"/>
  <c r="AB63" i="37"/>
  <c r="AB64" i="37"/>
  <c r="AB65" i="37"/>
  <c r="AB66" i="37"/>
  <c r="AB67" i="37"/>
  <c r="AB68" i="37"/>
  <c r="AB69" i="37"/>
  <c r="AB70" i="37"/>
  <c r="AB71" i="37"/>
  <c r="AB72" i="37"/>
  <c r="AB73" i="37"/>
  <c r="AB74" i="37"/>
  <c r="AB75" i="37"/>
  <c r="AB76" i="37"/>
  <c r="AB77" i="37"/>
  <c r="AB78" i="37"/>
  <c r="AB79" i="37"/>
  <c r="AB80" i="37"/>
  <c r="AB81" i="37"/>
  <c r="AB82" i="37"/>
  <c r="AB83" i="37"/>
  <c r="AB84" i="37"/>
  <c r="AB85" i="37"/>
  <c r="AB86" i="37"/>
  <c r="AB87" i="37"/>
  <c r="AB88" i="37"/>
  <c r="AB89" i="37"/>
  <c r="AB90" i="37"/>
  <c r="AB91" i="37"/>
  <c r="AB92" i="37"/>
  <c r="AB93" i="37"/>
  <c r="AB94" i="37"/>
  <c r="AB95" i="37"/>
  <c r="AB96" i="37"/>
  <c r="AB97" i="37"/>
  <c r="AB98" i="37"/>
  <c r="AB99" i="37"/>
  <c r="AB100" i="37"/>
  <c r="AB101" i="37"/>
  <c r="AB102" i="37"/>
  <c r="AB103" i="37"/>
  <c r="AB104" i="37"/>
  <c r="AB105" i="37"/>
  <c r="AB106" i="37"/>
  <c r="AB107" i="37"/>
  <c r="AB108" i="37"/>
  <c r="AB109" i="37"/>
  <c r="AB110" i="37"/>
  <c r="AB111" i="37"/>
  <c r="AB112" i="37"/>
  <c r="AB113" i="37"/>
  <c r="AB114" i="37"/>
  <c r="AB115" i="37"/>
  <c r="AB116" i="37"/>
  <c r="AB117" i="37"/>
  <c r="AB118" i="37"/>
  <c r="AB119" i="37"/>
  <c r="AB120" i="37"/>
  <c r="AB121" i="37"/>
  <c r="AB122" i="37"/>
  <c r="AB123" i="37"/>
  <c r="AB124" i="37"/>
  <c r="AB125" i="37"/>
  <c r="AB126" i="37"/>
  <c r="AB6" i="37"/>
  <c r="AA7" i="37"/>
  <c r="AA8" i="37"/>
  <c r="AA9" i="37"/>
  <c r="AA10" i="37"/>
  <c r="AA11" i="37"/>
  <c r="AA12" i="37"/>
  <c r="AA13" i="37"/>
  <c r="AA14" i="37"/>
  <c r="AA15" i="37"/>
  <c r="AA16" i="37"/>
  <c r="AA17" i="37"/>
  <c r="AA18" i="37"/>
  <c r="AA19" i="37"/>
  <c r="AA20" i="37"/>
  <c r="AA21" i="37"/>
  <c r="AA22" i="37"/>
  <c r="AA23" i="37"/>
  <c r="AA24" i="37"/>
  <c r="AA25" i="37"/>
  <c r="AA26" i="37"/>
  <c r="AA27" i="37"/>
  <c r="AA28" i="37"/>
  <c r="AA29" i="37"/>
  <c r="AA30" i="37"/>
  <c r="AA31" i="37"/>
  <c r="AA32" i="37"/>
  <c r="AA33" i="37"/>
  <c r="AA34" i="37"/>
  <c r="AA35" i="37"/>
  <c r="AA36" i="37"/>
  <c r="AA37" i="37"/>
  <c r="AA38" i="37"/>
  <c r="AA39" i="37"/>
  <c r="AA40" i="37"/>
  <c r="AA41" i="37"/>
  <c r="AA42" i="37"/>
  <c r="AA43" i="37"/>
  <c r="AA44" i="37"/>
  <c r="AA45" i="37"/>
  <c r="AA46" i="37"/>
  <c r="AA47" i="37"/>
  <c r="AA48" i="37"/>
  <c r="AA49" i="37"/>
  <c r="AA50" i="37"/>
  <c r="AA51" i="37"/>
  <c r="AA52" i="37"/>
  <c r="AA53" i="37"/>
  <c r="AA54" i="37"/>
  <c r="AA55" i="37"/>
  <c r="AA56" i="37"/>
  <c r="AA57" i="37"/>
  <c r="AA58" i="37"/>
  <c r="AA59" i="37"/>
  <c r="AA60" i="37"/>
  <c r="AA61" i="37"/>
  <c r="AA62" i="37"/>
  <c r="AA63" i="37"/>
  <c r="AA64" i="37"/>
  <c r="AA65" i="37"/>
  <c r="AA66" i="37"/>
  <c r="AA67" i="37"/>
  <c r="AA68" i="37"/>
  <c r="AA69" i="37"/>
  <c r="AA70" i="37"/>
  <c r="AA71" i="37"/>
  <c r="AA72" i="37"/>
  <c r="AA73" i="37"/>
  <c r="AA74" i="37"/>
  <c r="AA75" i="37"/>
  <c r="AA76" i="37"/>
  <c r="AA77" i="37"/>
  <c r="AA78" i="37"/>
  <c r="AA79" i="37"/>
  <c r="AA80" i="37"/>
  <c r="AA81" i="37"/>
  <c r="AA82" i="37"/>
  <c r="AA83" i="37"/>
  <c r="AA84" i="37"/>
  <c r="AA85" i="37"/>
  <c r="AA86" i="37"/>
  <c r="AA87" i="37"/>
  <c r="AA88" i="37"/>
  <c r="AA89" i="37"/>
  <c r="AA90" i="37"/>
  <c r="AA91" i="37"/>
  <c r="AA92" i="37"/>
  <c r="AA93" i="37"/>
  <c r="AA94" i="37"/>
  <c r="AA95" i="37"/>
  <c r="AA96" i="37"/>
  <c r="AA97" i="37"/>
  <c r="AA98" i="37"/>
  <c r="AA99" i="37"/>
  <c r="AA100" i="37"/>
  <c r="AA101" i="37"/>
  <c r="AA102" i="37"/>
  <c r="AA103" i="37"/>
  <c r="AA104" i="37"/>
  <c r="AA105" i="37"/>
  <c r="AA106" i="37"/>
  <c r="AA107" i="37"/>
  <c r="AA108" i="37"/>
  <c r="AA109" i="37"/>
  <c r="AA110" i="37"/>
  <c r="AA111" i="37"/>
  <c r="AA112" i="37"/>
  <c r="AA113" i="37"/>
  <c r="AA114" i="37"/>
  <c r="AA115" i="37"/>
  <c r="AA116" i="37"/>
  <c r="AA117" i="37"/>
  <c r="AA118" i="37"/>
  <c r="AA119" i="37"/>
  <c r="AA120" i="37"/>
  <c r="AA121" i="37"/>
  <c r="AA122" i="37"/>
  <c r="AA123" i="37"/>
  <c r="AA124" i="37"/>
  <c r="AA125" i="37"/>
  <c r="AA126" i="37"/>
  <c r="AA6" i="37"/>
  <c r="Z7" i="37"/>
  <c r="Z8" i="37"/>
  <c r="Z9" i="37"/>
  <c r="Z10" i="37"/>
  <c r="Z11" i="37"/>
  <c r="Z12" i="37"/>
  <c r="Z13" i="37"/>
  <c r="Z14" i="37"/>
  <c r="Z15" i="37"/>
  <c r="Z16" i="37"/>
  <c r="Z17" i="37"/>
  <c r="Z18" i="37"/>
  <c r="Z19" i="37"/>
  <c r="Z20" i="37"/>
  <c r="Z21" i="37"/>
  <c r="Z22" i="37"/>
  <c r="Z23" i="37"/>
  <c r="Z24" i="37"/>
  <c r="Z25" i="37"/>
  <c r="Z26" i="37"/>
  <c r="Z27" i="37"/>
  <c r="Z28" i="37"/>
  <c r="Z29" i="37"/>
  <c r="Z30" i="37"/>
  <c r="Z31" i="37"/>
  <c r="Z32" i="37"/>
  <c r="Z33" i="37"/>
  <c r="Z34" i="37"/>
  <c r="Z35" i="37"/>
  <c r="Z36" i="37"/>
  <c r="Z37" i="37"/>
  <c r="Z38" i="37"/>
  <c r="Z39" i="37"/>
  <c r="Z40" i="37"/>
  <c r="Z41" i="37"/>
  <c r="Z42" i="37"/>
  <c r="Z4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Z71" i="37"/>
  <c r="Z72" i="37"/>
  <c r="Z73" i="37"/>
  <c r="Z74" i="37"/>
  <c r="Z75" i="37"/>
  <c r="Z76" i="37"/>
  <c r="Z77" i="37"/>
  <c r="Z78" i="37"/>
  <c r="Z79" i="37"/>
  <c r="Z80" i="37"/>
  <c r="Z81" i="37"/>
  <c r="Z82" i="37"/>
  <c r="Z83" i="37"/>
  <c r="Z84" i="37"/>
  <c r="Z85" i="37"/>
  <c r="Z86" i="37"/>
  <c r="Z87" i="37"/>
  <c r="Z88" i="37"/>
  <c r="Z89" i="37"/>
  <c r="Z90" i="37"/>
  <c r="Z91" i="37"/>
  <c r="Z92" i="37"/>
  <c r="Z93" i="37"/>
  <c r="Z94" i="37"/>
  <c r="Z95" i="37"/>
  <c r="Z96" i="37"/>
  <c r="Z97" i="37"/>
  <c r="Z98" i="37"/>
  <c r="Z99" i="37"/>
  <c r="Z100" i="37"/>
  <c r="Z101" i="37"/>
  <c r="Z102" i="37"/>
  <c r="Z103"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6" i="37"/>
  <c r="U7" i="37"/>
  <c r="U8" i="37"/>
  <c r="U9" i="37"/>
  <c r="U10" i="37"/>
  <c r="U11" i="37"/>
  <c r="U12" i="37"/>
  <c r="U13" i="37"/>
  <c r="U14" i="37"/>
  <c r="U15" i="37"/>
  <c r="U16" i="37"/>
  <c r="U17" i="37"/>
  <c r="U18" i="37"/>
  <c r="U19" i="37"/>
  <c r="U20" i="37"/>
  <c r="U21" i="37"/>
  <c r="U22" i="37"/>
  <c r="U23" i="37"/>
  <c r="U24" i="37"/>
  <c r="U25" i="37"/>
  <c r="U26" i="37"/>
  <c r="U27" i="37"/>
  <c r="U28" i="37"/>
  <c r="U29" i="37"/>
  <c r="U30" i="37"/>
  <c r="U31" i="37"/>
  <c r="U32" i="37"/>
  <c r="U33" i="37"/>
  <c r="U34" i="37"/>
  <c r="U35" i="37"/>
  <c r="U36" i="37"/>
  <c r="U37" i="37"/>
  <c r="U38" i="37"/>
  <c r="U39" i="37"/>
  <c r="U40" i="37"/>
  <c r="U41" i="37"/>
  <c r="U42" i="37"/>
  <c r="U43" i="37"/>
  <c r="U44" i="37"/>
  <c r="U45" i="37"/>
  <c r="U46" i="37"/>
  <c r="U47" i="37"/>
  <c r="U48" i="37"/>
  <c r="U49" i="37"/>
  <c r="U50" i="37"/>
  <c r="U51" i="37"/>
  <c r="U52" i="37"/>
  <c r="U53" i="37"/>
  <c r="U54" i="37"/>
  <c r="U55" i="37"/>
  <c r="U56" i="37"/>
  <c r="U57" i="37"/>
  <c r="U58" i="37"/>
  <c r="U59" i="37"/>
  <c r="U60" i="37"/>
  <c r="U61" i="37"/>
  <c r="U62" i="37"/>
  <c r="U63" i="37"/>
  <c r="U64" i="37"/>
  <c r="U65" i="37"/>
  <c r="U66" i="37"/>
  <c r="U67" i="37"/>
  <c r="U68" i="37"/>
  <c r="U69" i="37"/>
  <c r="U70" i="37"/>
  <c r="U71" i="37"/>
  <c r="U72" i="37"/>
  <c r="U73" i="37"/>
  <c r="U74" i="37"/>
  <c r="U75" i="37"/>
  <c r="U76" i="37"/>
  <c r="U77" i="37"/>
  <c r="U78" i="37"/>
  <c r="U79" i="37"/>
  <c r="U80" i="37"/>
  <c r="U81" i="37"/>
  <c r="U82" i="37"/>
  <c r="U83" i="37"/>
  <c r="U84" i="37"/>
  <c r="U85" i="37"/>
  <c r="U86" i="37"/>
  <c r="U87" i="37"/>
  <c r="U88" i="37"/>
  <c r="U89" i="37"/>
  <c r="U90" i="37"/>
  <c r="U91" i="37"/>
  <c r="U92" i="37"/>
  <c r="U93" i="37"/>
  <c r="U94" i="37"/>
  <c r="U95" i="37"/>
  <c r="U96" i="37"/>
  <c r="U97" i="37"/>
  <c r="U98" i="37"/>
  <c r="U99" i="37"/>
  <c r="U100" i="37"/>
  <c r="U101" i="37"/>
  <c r="U102" i="37"/>
  <c r="U103" i="37"/>
  <c r="U104" i="37"/>
  <c r="U105" i="37"/>
  <c r="U106" i="37"/>
  <c r="U107" i="37"/>
  <c r="U108" i="37"/>
  <c r="U109" i="37"/>
  <c r="U110" i="37"/>
  <c r="U111" i="37"/>
  <c r="U112" i="37"/>
  <c r="U113" i="37"/>
  <c r="U114" i="37"/>
  <c r="U115" i="37"/>
  <c r="U116" i="37"/>
  <c r="U117" i="37"/>
  <c r="U118" i="37"/>
  <c r="U119" i="37"/>
  <c r="U120" i="37"/>
  <c r="U121" i="37"/>
  <c r="U122" i="37"/>
  <c r="U123" i="37"/>
  <c r="U124" i="37"/>
  <c r="U125" i="37"/>
  <c r="U126" i="37"/>
  <c r="U6" i="37"/>
  <c r="R7" i="37"/>
  <c r="R8" i="37"/>
  <c r="R9" i="37"/>
  <c r="R10" i="37"/>
  <c r="R11" i="37"/>
  <c r="R12" i="37"/>
  <c r="R13" i="37"/>
  <c r="R14" i="37"/>
  <c r="R15" i="37"/>
  <c r="R16" i="37"/>
  <c r="R17" i="37"/>
  <c r="R18" i="37"/>
  <c r="R19" i="37"/>
  <c r="R20" i="37"/>
  <c r="R21" i="37"/>
  <c r="R22" i="37"/>
  <c r="R23" i="37"/>
  <c r="R24" i="37"/>
  <c r="R25" i="37"/>
  <c r="R26" i="37"/>
  <c r="R27" i="37"/>
  <c r="R28" i="37"/>
  <c r="R29" i="37"/>
  <c r="R30" i="37"/>
  <c r="R31" i="37"/>
  <c r="R32" i="37"/>
  <c r="R33" i="37"/>
  <c r="R34" i="37"/>
  <c r="R35" i="37"/>
  <c r="R36" i="37"/>
  <c r="R37" i="37"/>
  <c r="R38" i="37"/>
  <c r="R39" i="37"/>
  <c r="R40" i="37"/>
  <c r="R41" i="37"/>
  <c r="R42" i="37"/>
  <c r="R43" i="37"/>
  <c r="R44" i="37"/>
  <c r="R45" i="37"/>
  <c r="R46" i="37"/>
  <c r="R47" i="37"/>
  <c r="R48" i="37"/>
  <c r="R49" i="37"/>
  <c r="R50" i="37"/>
  <c r="R51" i="37"/>
  <c r="R52" i="37"/>
  <c r="R53" i="37"/>
  <c r="R54" i="37"/>
  <c r="R55" i="37"/>
  <c r="R56" i="37"/>
  <c r="R57" i="37"/>
  <c r="R58" i="37"/>
  <c r="R59" i="37"/>
  <c r="R60" i="37"/>
  <c r="R61" i="37"/>
  <c r="R62" i="37"/>
  <c r="R63" i="37"/>
  <c r="R64" i="37"/>
  <c r="R65" i="37"/>
  <c r="R66" i="37"/>
  <c r="R67" i="37"/>
  <c r="R68" i="37"/>
  <c r="R69" i="37"/>
  <c r="R70" i="37"/>
  <c r="R71" i="37"/>
  <c r="R72" i="37"/>
  <c r="R73" i="37"/>
  <c r="R74" i="37"/>
  <c r="R75" i="37"/>
  <c r="R76" i="37"/>
  <c r="R77" i="37"/>
  <c r="R78" i="37"/>
  <c r="R79" i="37"/>
  <c r="R80" i="37"/>
  <c r="R81" i="37"/>
  <c r="R82" i="37"/>
  <c r="R83" i="37"/>
  <c r="R84" i="37"/>
  <c r="R85" i="37"/>
  <c r="R86" i="37"/>
  <c r="R87"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6" i="37"/>
  <c r="Y7" i="37"/>
  <c r="Y8" i="37"/>
  <c r="Y9" i="37"/>
  <c r="Y10" i="37"/>
  <c r="Y11" i="37"/>
  <c r="Y12" i="37"/>
  <c r="Y13" i="37"/>
  <c r="Y14" i="37"/>
  <c r="Y15" i="37"/>
  <c r="Y16" i="37"/>
  <c r="Y17" i="37"/>
  <c r="Y18" i="37"/>
  <c r="Y19" i="37"/>
  <c r="Y20" i="37"/>
  <c r="Y21" i="37"/>
  <c r="Y22" i="37"/>
  <c r="Y23" i="37"/>
  <c r="Y24" i="37"/>
  <c r="Y25" i="37"/>
  <c r="Y26" i="37"/>
  <c r="Y27" i="37"/>
  <c r="Y28" i="37"/>
  <c r="Y29" i="37"/>
  <c r="Y30" i="37"/>
  <c r="Y31" i="37"/>
  <c r="Y32" i="37"/>
  <c r="Y33" i="37"/>
  <c r="Y34" i="37"/>
  <c r="Y35" i="37"/>
  <c r="Y36" i="37"/>
  <c r="Y37" i="37"/>
  <c r="Y38" i="37"/>
  <c r="Y39" i="37"/>
  <c r="Y40" i="37"/>
  <c r="Y41" i="37"/>
  <c r="Y42" i="37"/>
  <c r="Y43" i="37"/>
  <c r="Y44" i="37"/>
  <c r="Y45" i="37"/>
  <c r="Y46" i="37"/>
  <c r="Y47" i="37"/>
  <c r="Y48" i="37"/>
  <c r="Y49" i="37"/>
  <c r="Y50" i="37"/>
  <c r="Y51" i="37"/>
  <c r="Y52" i="37"/>
  <c r="Y53" i="37"/>
  <c r="Y54" i="37"/>
  <c r="Y55" i="37"/>
  <c r="Y56" i="37"/>
  <c r="Y57" i="37"/>
  <c r="Y58" i="37"/>
  <c r="Y59" i="37"/>
  <c r="Y60" i="37"/>
  <c r="Y61" i="37"/>
  <c r="Y62" i="37"/>
  <c r="Y63" i="37"/>
  <c r="Y64" i="37"/>
  <c r="Y65" i="37"/>
  <c r="Y66" i="37"/>
  <c r="Y67" i="37"/>
  <c r="Y68" i="37"/>
  <c r="Y69" i="37"/>
  <c r="Y70" i="37"/>
  <c r="Y71" i="37"/>
  <c r="Y72" i="37"/>
  <c r="Y73" i="37"/>
  <c r="Y74" i="37"/>
  <c r="Y75" i="37"/>
  <c r="Y76" i="37"/>
  <c r="Y77" i="37"/>
  <c r="Y78" i="37"/>
  <c r="Y79" i="37"/>
  <c r="Y80" i="37"/>
  <c r="Y81" i="37"/>
  <c r="Y82" i="37"/>
  <c r="Y83" i="37"/>
  <c r="Y84" i="37"/>
  <c r="Y85" i="37"/>
  <c r="Y86" i="37"/>
  <c r="Y87" i="37"/>
  <c r="Y88" i="37"/>
  <c r="Y89" i="37"/>
  <c r="Y90" i="37"/>
  <c r="Y91" i="37"/>
  <c r="Y92" i="37"/>
  <c r="Y93" i="37"/>
  <c r="Y94" i="37"/>
  <c r="Y95" i="37"/>
  <c r="Y96" i="37"/>
  <c r="Y97" i="37"/>
  <c r="Y98" i="37"/>
  <c r="Y99" i="37"/>
  <c r="Y100" i="37"/>
  <c r="Y101" i="37"/>
  <c r="Y102" i="37"/>
  <c r="Y103" i="37"/>
  <c r="Y104" i="37"/>
  <c r="Y105" i="37"/>
  <c r="Y106" i="37"/>
  <c r="Y107" i="37"/>
  <c r="Y108" i="37"/>
  <c r="Y109" i="37"/>
  <c r="Y110" i="37"/>
  <c r="Y111" i="37"/>
  <c r="Y112" i="37"/>
  <c r="Y113" i="37"/>
  <c r="Y114" i="37"/>
  <c r="Y115" i="37"/>
  <c r="Y116" i="37"/>
  <c r="Y117" i="37"/>
  <c r="Y118" i="37"/>
  <c r="Y119" i="37"/>
  <c r="Y120" i="37"/>
  <c r="Y121" i="37"/>
  <c r="Y122" i="37"/>
  <c r="Y123" i="37"/>
  <c r="Y124" i="37"/>
  <c r="Y125" i="37"/>
  <c r="Y126" i="37"/>
  <c r="Y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6" i="37"/>
  <c r="BO2" i="36"/>
  <c r="AS7" i="36"/>
  <c r="AS8" i="36"/>
  <c r="AS9" i="36"/>
  <c r="AS10" i="36"/>
  <c r="AS11" i="36"/>
  <c r="AS12" i="36"/>
  <c r="AS13" i="36"/>
  <c r="AS14" i="36"/>
  <c r="AS15" i="36"/>
  <c r="AS16" i="36"/>
  <c r="AS17" i="36"/>
  <c r="AS18" i="36"/>
  <c r="AS19" i="36"/>
  <c r="AS20" i="36"/>
  <c r="AS21" i="36"/>
  <c r="AS22" i="36"/>
  <c r="AS23" i="36"/>
  <c r="AS24" i="36"/>
  <c r="AS25" i="36"/>
  <c r="AS26" i="36"/>
  <c r="AS27" i="36"/>
  <c r="AS28" i="36"/>
  <c r="AS29" i="36"/>
  <c r="AS30" i="36"/>
  <c r="AS31" i="36"/>
  <c r="AS32" i="36"/>
  <c r="AS33" i="36"/>
  <c r="AS34" i="36"/>
  <c r="AS35" i="36"/>
  <c r="AS36" i="36"/>
  <c r="AS37" i="36"/>
  <c r="AS38" i="36"/>
  <c r="AS39" i="36"/>
  <c r="AS40" i="36"/>
  <c r="AS41" i="36"/>
  <c r="AS42" i="36"/>
  <c r="AS43" i="36"/>
  <c r="AS44" i="36"/>
  <c r="AS45" i="36"/>
  <c r="AS46" i="36"/>
  <c r="AS47" i="36"/>
  <c r="AS48" i="36"/>
  <c r="AS49" i="36"/>
  <c r="AS50" i="36"/>
  <c r="AS51" i="36"/>
  <c r="AS52" i="36"/>
  <c r="AS53" i="36"/>
  <c r="AS54" i="36"/>
  <c r="AS55" i="36"/>
  <c r="AS56" i="36"/>
  <c r="AS57" i="36"/>
  <c r="AS58" i="36"/>
  <c r="AS59" i="36"/>
  <c r="AS60" i="36"/>
  <c r="AS61" i="36"/>
  <c r="AS62" i="36"/>
  <c r="AS63" i="36"/>
  <c r="AS64" i="36"/>
  <c r="AS65" i="36"/>
  <c r="AS66" i="36"/>
  <c r="AS67" i="36"/>
  <c r="AS68" i="36"/>
  <c r="AS69" i="36"/>
  <c r="AS70" i="36"/>
  <c r="AS71" i="36"/>
  <c r="AS72" i="36"/>
  <c r="AS73" i="36"/>
  <c r="AS74" i="36"/>
  <c r="AS75" i="36"/>
  <c r="AS76" i="36"/>
  <c r="AS77" i="36"/>
  <c r="AS78" i="36"/>
  <c r="AS79" i="36"/>
  <c r="AS80" i="36"/>
  <c r="AS81" i="36"/>
  <c r="AS82" i="36"/>
  <c r="AS83" i="36"/>
  <c r="AS84" i="36"/>
  <c r="AS85" i="36"/>
  <c r="AS86" i="36"/>
  <c r="AS87" i="36"/>
  <c r="AS88" i="36"/>
  <c r="AS89" i="36"/>
  <c r="AS90" i="36"/>
  <c r="AS91" i="36"/>
  <c r="AS92" i="36"/>
  <c r="AS93" i="36"/>
  <c r="AS94" i="36"/>
  <c r="AS95" i="36"/>
  <c r="AS96" i="36"/>
  <c r="AS97" i="36"/>
  <c r="AS98" i="36"/>
  <c r="AS99" i="36"/>
  <c r="AS100" i="36"/>
  <c r="AS101" i="36"/>
  <c r="AS102" i="36"/>
  <c r="AS103" i="36"/>
  <c r="AS104" i="36"/>
  <c r="AS105" i="36"/>
  <c r="AS106" i="36"/>
  <c r="AS107" i="36"/>
  <c r="AS108" i="36"/>
  <c r="AS109" i="36"/>
  <c r="AS110" i="36"/>
  <c r="AS111" i="36"/>
  <c r="AS112" i="36"/>
  <c r="AS113" i="36"/>
  <c r="AS114" i="36"/>
  <c r="AS115" i="36"/>
  <c r="AS116" i="36"/>
  <c r="AS117" i="36"/>
  <c r="AS118" i="36"/>
  <c r="AS119" i="36"/>
  <c r="AS120" i="36"/>
  <c r="AS121" i="36"/>
  <c r="AS122" i="36"/>
  <c r="AS123" i="36"/>
  <c r="AS124" i="36"/>
  <c r="AS125" i="36"/>
  <c r="AS126" i="36"/>
  <c r="AS6" i="36"/>
  <c r="AO7" i="36"/>
  <c r="AO8" i="36"/>
  <c r="AO9" i="36"/>
  <c r="AO10" i="36"/>
  <c r="AO11" i="36"/>
  <c r="AO12" i="36"/>
  <c r="AO13" i="36"/>
  <c r="AO14" i="36"/>
  <c r="AO15" i="36"/>
  <c r="AO16" i="36"/>
  <c r="AO17" i="36"/>
  <c r="AO18" i="36"/>
  <c r="AO19" i="36"/>
  <c r="AO20" i="36"/>
  <c r="AO21" i="36"/>
  <c r="AO22" i="36"/>
  <c r="AO23" i="36"/>
  <c r="AO24" i="36"/>
  <c r="AO25" i="36"/>
  <c r="AO26" i="36"/>
  <c r="AO27" i="36"/>
  <c r="AO28" i="36"/>
  <c r="AO29" i="36"/>
  <c r="AO30" i="36"/>
  <c r="AO31" i="36"/>
  <c r="AO32" i="36"/>
  <c r="AO33" i="36"/>
  <c r="AO34" i="36"/>
  <c r="AO35" i="36"/>
  <c r="AO36" i="36"/>
  <c r="AO37" i="36"/>
  <c r="AO38" i="36"/>
  <c r="AO39" i="36"/>
  <c r="AO40" i="36"/>
  <c r="AO41" i="36"/>
  <c r="AO42" i="36"/>
  <c r="AO43" i="36"/>
  <c r="AO44" i="36"/>
  <c r="AO45" i="36"/>
  <c r="AO46" i="36"/>
  <c r="AO47" i="36"/>
  <c r="AO48" i="36"/>
  <c r="AO49" i="36"/>
  <c r="AO50" i="36"/>
  <c r="AO51" i="36"/>
  <c r="AO52" i="36"/>
  <c r="AO53" i="36"/>
  <c r="AO54" i="36"/>
  <c r="AO55" i="36"/>
  <c r="AO56" i="36"/>
  <c r="AO57" i="36"/>
  <c r="AO58" i="36"/>
  <c r="AO59" i="36"/>
  <c r="AO60" i="36"/>
  <c r="AO61" i="36"/>
  <c r="AO62" i="36"/>
  <c r="AO63" i="36"/>
  <c r="AO64" i="36"/>
  <c r="AO65" i="36"/>
  <c r="AO66" i="36"/>
  <c r="AO67" i="36"/>
  <c r="AO68" i="36"/>
  <c r="AO69" i="36"/>
  <c r="AO70" i="36"/>
  <c r="AO71" i="36"/>
  <c r="AO72" i="36"/>
  <c r="AO73" i="36"/>
  <c r="AO74" i="36"/>
  <c r="AO75" i="36"/>
  <c r="AO76" i="36"/>
  <c r="AO77" i="36"/>
  <c r="AO78" i="36"/>
  <c r="AO79" i="36"/>
  <c r="AO80" i="36"/>
  <c r="AO81" i="36"/>
  <c r="AO82" i="36"/>
  <c r="AO83" i="36"/>
  <c r="AO84" i="36"/>
  <c r="AO85" i="36"/>
  <c r="AO86" i="36"/>
  <c r="AO87" i="36"/>
  <c r="AO88" i="36"/>
  <c r="AO89" i="36"/>
  <c r="AO90" i="36"/>
  <c r="AO91" i="36"/>
  <c r="AO92" i="36"/>
  <c r="AO93" i="36"/>
  <c r="AO94" i="36"/>
  <c r="AO95" i="36"/>
  <c r="AO96" i="36"/>
  <c r="AO97" i="36"/>
  <c r="AO98" i="36"/>
  <c r="AO99" i="36"/>
  <c r="AO100" i="36"/>
  <c r="AO101" i="36"/>
  <c r="AO102" i="36"/>
  <c r="AO103" i="36"/>
  <c r="AO104" i="36"/>
  <c r="AO105" i="36"/>
  <c r="AO106" i="36"/>
  <c r="AO107" i="36"/>
  <c r="AO108" i="36"/>
  <c r="AO109" i="36"/>
  <c r="AO110" i="36"/>
  <c r="AO111" i="36"/>
  <c r="AO112" i="36"/>
  <c r="AO113" i="36"/>
  <c r="AO114" i="36"/>
  <c r="AO115" i="36"/>
  <c r="AO116" i="36"/>
  <c r="AO117" i="36"/>
  <c r="AO118" i="36"/>
  <c r="AO119" i="36"/>
  <c r="AO120" i="36"/>
  <c r="AO121" i="36"/>
  <c r="AO122" i="36"/>
  <c r="AO123" i="36"/>
  <c r="AO124" i="36"/>
  <c r="AO125" i="36"/>
  <c r="AO126" i="36"/>
  <c r="AO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6" i="36"/>
  <c r="AI7" i="36"/>
  <c r="AI8" i="36"/>
  <c r="AI9" i="36"/>
  <c r="AI10" i="36"/>
  <c r="AI11" i="36"/>
  <c r="AI12" i="36"/>
  <c r="AI13" i="36"/>
  <c r="AI14" i="36"/>
  <c r="AI15" i="36"/>
  <c r="AI16" i="36"/>
  <c r="AI17" i="36"/>
  <c r="AI18" i="36"/>
  <c r="AI19" i="36"/>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44" i="36"/>
  <c r="AI45" i="36"/>
  <c r="AI46" i="36"/>
  <c r="AI47" i="36"/>
  <c r="AI48" i="36"/>
  <c r="AI49" i="36"/>
  <c r="AI50" i="36"/>
  <c r="AI51" i="36"/>
  <c r="AI52" i="36"/>
  <c r="AI53" i="36"/>
  <c r="AI54" i="36"/>
  <c r="AI55" i="36"/>
  <c r="AI56" i="36"/>
  <c r="AI57" i="36"/>
  <c r="AI58" i="36"/>
  <c r="AI59" i="36"/>
  <c r="AI60" i="36"/>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93" i="36"/>
  <c r="AI94" i="36"/>
  <c r="AI95" i="36"/>
  <c r="AI96" i="36"/>
  <c r="AI97" i="36"/>
  <c r="AI98" i="36"/>
  <c r="AI99" i="36"/>
  <c r="AI100" i="36"/>
  <c r="AI101" i="36"/>
  <c r="AI102" i="36"/>
  <c r="AI103" i="36"/>
  <c r="AI104" i="36"/>
  <c r="AI105" i="36"/>
  <c r="AI106" i="36"/>
  <c r="AI107" i="36"/>
  <c r="AI108" i="36"/>
  <c r="AI109" i="36"/>
  <c r="AI110" i="36"/>
  <c r="AI111" i="36"/>
  <c r="AI112" i="36"/>
  <c r="AI113" i="36"/>
  <c r="AI114" i="36"/>
  <c r="AI115" i="36"/>
  <c r="AI116" i="36"/>
  <c r="AI117" i="36"/>
  <c r="AI118" i="36"/>
  <c r="AI119" i="36"/>
  <c r="AI120" i="36"/>
  <c r="AI121" i="36"/>
  <c r="AI122" i="36"/>
  <c r="AI123" i="36"/>
  <c r="AI124" i="36"/>
  <c r="AI125" i="36"/>
  <c r="AI126" i="36"/>
  <c r="AI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6" i="36"/>
  <c r="AB7" i="36"/>
  <c r="AB8" i="36"/>
  <c r="AB9" i="36"/>
  <c r="AB10" i="36"/>
  <c r="AB11" i="36"/>
  <c r="AB12" i="36"/>
  <c r="AB13" i="36"/>
  <c r="AB14" i="36"/>
  <c r="AB15" i="36"/>
  <c r="AB16" i="36"/>
  <c r="AB17" i="36"/>
  <c r="AB18" i="36"/>
  <c r="AB19" i="36"/>
  <c r="AB20" i="36"/>
  <c r="AB21" i="36"/>
  <c r="AB22" i="36"/>
  <c r="AB23" i="36"/>
  <c r="AB24" i="36"/>
  <c r="AB25" i="36"/>
  <c r="AB26" i="36"/>
  <c r="AB27" i="36"/>
  <c r="AB28" i="36"/>
  <c r="AB29" i="36"/>
  <c r="AB30" i="36"/>
  <c r="AB31" i="36"/>
  <c r="AB32" i="36"/>
  <c r="AB33" i="36"/>
  <c r="AB34" i="36"/>
  <c r="AB35" i="36"/>
  <c r="AB36" i="36"/>
  <c r="AB37" i="36"/>
  <c r="AB38" i="36"/>
  <c r="AB39" i="36"/>
  <c r="AB40" i="36"/>
  <c r="AB41" i="36"/>
  <c r="AB42" i="36"/>
  <c r="AB43" i="36"/>
  <c r="AB44" i="36"/>
  <c r="AB45" i="36"/>
  <c r="AB46" i="36"/>
  <c r="AB47" i="36"/>
  <c r="AB48" i="36"/>
  <c r="AB49" i="36"/>
  <c r="AB50" i="36"/>
  <c r="AB51" i="36"/>
  <c r="AB52" i="36"/>
  <c r="AB53" i="36"/>
  <c r="AB54" i="36"/>
  <c r="AB55" i="36"/>
  <c r="AB56" i="36"/>
  <c r="AB57" i="36"/>
  <c r="AB58" i="36"/>
  <c r="AB59" i="36"/>
  <c r="AB60" i="36"/>
  <c r="AB61" i="36"/>
  <c r="AB62" i="36"/>
  <c r="AB63" i="36"/>
  <c r="AB64" i="36"/>
  <c r="AB65" i="36"/>
  <c r="AB66" i="36"/>
  <c r="AB67" i="36"/>
  <c r="AB68" i="36"/>
  <c r="AB69" i="36"/>
  <c r="AB70" i="36"/>
  <c r="AB71" i="36"/>
  <c r="AB72" i="36"/>
  <c r="AB73" i="36"/>
  <c r="AB74" i="36"/>
  <c r="AB75" i="36"/>
  <c r="AB76" i="36"/>
  <c r="AB77" i="36"/>
  <c r="AB78" i="36"/>
  <c r="AB79" i="36"/>
  <c r="AB80" i="36"/>
  <c r="AB81" i="36"/>
  <c r="AB82" i="36"/>
  <c r="AB83" i="36"/>
  <c r="AB84" i="36"/>
  <c r="AB85" i="36"/>
  <c r="AB86" i="36"/>
  <c r="AB87" i="36"/>
  <c r="AB88" i="36"/>
  <c r="AB89" i="36"/>
  <c r="AB90" i="36"/>
  <c r="AB91" i="36"/>
  <c r="AB92" i="36"/>
  <c r="AB93" i="36"/>
  <c r="AB94" i="36"/>
  <c r="AB95" i="36"/>
  <c r="AB96" i="36"/>
  <c r="AB97" i="36"/>
  <c r="AB98" i="36"/>
  <c r="AB99" i="36"/>
  <c r="AB100" i="36"/>
  <c r="AB101" i="36"/>
  <c r="AB102" i="36"/>
  <c r="AB103" i="36"/>
  <c r="AB104" i="36"/>
  <c r="AB105" i="36"/>
  <c r="AB106" i="36"/>
  <c r="AB107" i="36"/>
  <c r="AB108" i="36"/>
  <c r="AB109" i="36"/>
  <c r="AB110" i="36"/>
  <c r="AB111" i="36"/>
  <c r="AB112" i="36"/>
  <c r="AB113" i="36"/>
  <c r="AB114" i="36"/>
  <c r="AB115" i="36"/>
  <c r="AB116" i="36"/>
  <c r="AB117" i="36"/>
  <c r="AB118" i="36"/>
  <c r="AB119" i="36"/>
  <c r="AB120" i="36"/>
  <c r="AB121" i="36"/>
  <c r="AB122" i="36"/>
  <c r="AB123" i="36"/>
  <c r="AB124" i="36"/>
  <c r="AB125" i="36"/>
  <c r="AB126" i="36"/>
  <c r="AB6" i="36"/>
  <c r="AA7" i="36"/>
  <c r="AA8" i="36"/>
  <c r="AA9" i="36"/>
  <c r="AA10" i="36"/>
  <c r="AA11" i="36"/>
  <c r="AA12" i="36"/>
  <c r="AA13" i="36"/>
  <c r="AA14" i="36"/>
  <c r="AA15" i="36"/>
  <c r="AA16" i="36"/>
  <c r="AA17" i="36"/>
  <c r="AA18" i="36"/>
  <c r="AA19" i="36"/>
  <c r="AA20" i="36"/>
  <c r="AA21" i="36"/>
  <c r="AA22" i="36"/>
  <c r="AA23" i="36"/>
  <c r="AA24" i="36"/>
  <c r="AA25" i="36"/>
  <c r="AA26" i="36"/>
  <c r="AA27" i="36"/>
  <c r="AA28" i="36"/>
  <c r="AA29" i="36"/>
  <c r="AA30" i="36"/>
  <c r="AA31" i="36"/>
  <c r="AA32" i="36"/>
  <c r="AA33" i="36"/>
  <c r="AA34" i="36"/>
  <c r="AA35" i="36"/>
  <c r="AA36" i="36"/>
  <c r="AA37" i="36"/>
  <c r="AA38" i="36"/>
  <c r="AA39" i="36"/>
  <c r="AA40" i="36"/>
  <c r="AA41" i="36"/>
  <c r="AA42" i="36"/>
  <c r="AA43" i="36"/>
  <c r="AA44" i="36"/>
  <c r="AA45" i="36"/>
  <c r="AA46" i="36"/>
  <c r="AA47" i="36"/>
  <c r="AA48" i="36"/>
  <c r="AA49" i="36"/>
  <c r="AA50" i="36"/>
  <c r="AA51" i="36"/>
  <c r="AA52" i="36"/>
  <c r="AA53" i="36"/>
  <c r="AA54" i="36"/>
  <c r="AA55" i="36"/>
  <c r="AA56" i="36"/>
  <c r="AA57" i="36"/>
  <c r="AA58" i="36"/>
  <c r="AA59" i="36"/>
  <c r="AA60" i="36"/>
  <c r="AA61" i="36"/>
  <c r="AA62" i="36"/>
  <c r="AA63" i="36"/>
  <c r="AA64" i="36"/>
  <c r="AA65" i="36"/>
  <c r="AA66" i="36"/>
  <c r="AA67" i="36"/>
  <c r="AA68" i="36"/>
  <c r="AA69" i="36"/>
  <c r="AA70" i="36"/>
  <c r="AA71" i="36"/>
  <c r="AA72" i="36"/>
  <c r="AA73" i="36"/>
  <c r="AA74" i="36"/>
  <c r="AA75" i="36"/>
  <c r="AA76" i="36"/>
  <c r="AA77" i="36"/>
  <c r="AA78" i="36"/>
  <c r="AA79" i="36"/>
  <c r="AA80" i="36"/>
  <c r="AA81" i="36"/>
  <c r="AA82" i="36"/>
  <c r="AA83" i="36"/>
  <c r="AA84" i="36"/>
  <c r="AA85" i="36"/>
  <c r="AA86" i="36"/>
  <c r="AA87" i="36"/>
  <c r="AA88" i="36"/>
  <c r="AA89" i="36"/>
  <c r="AA90" i="36"/>
  <c r="AA91" i="36"/>
  <c r="AA92" i="36"/>
  <c r="AA93" i="36"/>
  <c r="AA94" i="36"/>
  <c r="AA95" i="36"/>
  <c r="AA96" i="36"/>
  <c r="AA97" i="36"/>
  <c r="AA98" i="36"/>
  <c r="AA99" i="36"/>
  <c r="AA100" i="36"/>
  <c r="AA101" i="36"/>
  <c r="AA102" i="36"/>
  <c r="AA103" i="36"/>
  <c r="AA104" i="36"/>
  <c r="AA105" i="36"/>
  <c r="AA106" i="36"/>
  <c r="AA107" i="36"/>
  <c r="AA108" i="36"/>
  <c r="AA109" i="36"/>
  <c r="AA110" i="36"/>
  <c r="AA111" i="36"/>
  <c r="AA112" i="36"/>
  <c r="AA113" i="36"/>
  <c r="AA114" i="36"/>
  <c r="AA115" i="36"/>
  <c r="AA116" i="36"/>
  <c r="AA117" i="36"/>
  <c r="AA118" i="36"/>
  <c r="AA119" i="36"/>
  <c r="AA120" i="36"/>
  <c r="AA121" i="36"/>
  <c r="AA122" i="36"/>
  <c r="AA123" i="36"/>
  <c r="AA124" i="36"/>
  <c r="AA125" i="36"/>
  <c r="AA126" i="36"/>
  <c r="AA6" i="36"/>
  <c r="Z7" i="36"/>
  <c r="Z8" i="36"/>
  <c r="Z9" i="36"/>
  <c r="Z10" i="36"/>
  <c r="Z11" i="36"/>
  <c r="Z12" i="36"/>
  <c r="Z13" i="36"/>
  <c r="Z14" i="36"/>
  <c r="Z15" i="36"/>
  <c r="Z16" i="36"/>
  <c r="Z17" i="36"/>
  <c r="Z18" i="36"/>
  <c r="Z19" i="36"/>
  <c r="Z20" i="36"/>
  <c r="Z21" i="36"/>
  <c r="Z22" i="36"/>
  <c r="Z23" i="36"/>
  <c r="Z24" i="36"/>
  <c r="Z25" i="36"/>
  <c r="Z26" i="36"/>
  <c r="Z27" i="36"/>
  <c r="Z28" i="36"/>
  <c r="Z29" i="36"/>
  <c r="Z30" i="36"/>
  <c r="Z31" i="36"/>
  <c r="Z32" i="36"/>
  <c r="Z33" i="36"/>
  <c r="Z34" i="36"/>
  <c r="Z35" i="36"/>
  <c r="Z36" i="36"/>
  <c r="Z37" i="36"/>
  <c r="Z38" i="36"/>
  <c r="Z39" i="36"/>
  <c r="Z40" i="36"/>
  <c r="Z41" i="36"/>
  <c r="Z42" i="36"/>
  <c r="Z43" i="36"/>
  <c r="Z44" i="36"/>
  <c r="Z45" i="36"/>
  <c r="Z46" i="36"/>
  <c r="Z47" i="36"/>
  <c r="Z48" i="36"/>
  <c r="Z49" i="36"/>
  <c r="Z50" i="36"/>
  <c r="Z51" i="36"/>
  <c r="Z52" i="36"/>
  <c r="Z53" i="36"/>
  <c r="Z54" i="36"/>
  <c r="Z55" i="36"/>
  <c r="Z56" i="36"/>
  <c r="Z57" i="36"/>
  <c r="Z58" i="36"/>
  <c r="Z59" i="36"/>
  <c r="Z60" i="36"/>
  <c r="Z61" i="36"/>
  <c r="Z62" i="36"/>
  <c r="Z63" i="36"/>
  <c r="Z64" i="36"/>
  <c r="Z65" i="36"/>
  <c r="Z66" i="36"/>
  <c r="Z67" i="36"/>
  <c r="Z68" i="36"/>
  <c r="Z69" i="36"/>
  <c r="Z70" i="36"/>
  <c r="Z71" i="36"/>
  <c r="Z72" i="36"/>
  <c r="Z73" i="36"/>
  <c r="Z74" i="36"/>
  <c r="Z75" i="36"/>
  <c r="Z76" i="36"/>
  <c r="Z77" i="36"/>
  <c r="Z78" i="36"/>
  <c r="Z79" i="36"/>
  <c r="Z80" i="36"/>
  <c r="Z81" i="36"/>
  <c r="Z82" i="36"/>
  <c r="Z83" i="36"/>
  <c r="Z84" i="36"/>
  <c r="Z85" i="36"/>
  <c r="Z86" i="36"/>
  <c r="Z87" i="36"/>
  <c r="Z88" i="36"/>
  <c r="Z89" i="36"/>
  <c r="Z90" i="36"/>
  <c r="Z91" i="36"/>
  <c r="Z92" i="36"/>
  <c r="Z93" i="36"/>
  <c r="Z94" i="36"/>
  <c r="Z95" i="36"/>
  <c r="Z96" i="36"/>
  <c r="Z97" i="36"/>
  <c r="Z98" i="36"/>
  <c r="Z99" i="36"/>
  <c r="Z100" i="36"/>
  <c r="Z101" i="36"/>
  <c r="Z102" i="36"/>
  <c r="Z103" i="36"/>
  <c r="Z104" i="36"/>
  <c r="Z105" i="36"/>
  <c r="Z106" i="36"/>
  <c r="Z107" i="36"/>
  <c r="Z108" i="36"/>
  <c r="Z109" i="36"/>
  <c r="Z110" i="36"/>
  <c r="Z111" i="36"/>
  <c r="Z112" i="36"/>
  <c r="Z113" i="36"/>
  <c r="Z114" i="36"/>
  <c r="Z115" i="36"/>
  <c r="Z116" i="36"/>
  <c r="Z117" i="36"/>
  <c r="Z118" i="36"/>
  <c r="Z119" i="36"/>
  <c r="Z120" i="36"/>
  <c r="Z121" i="36"/>
  <c r="Z122" i="36"/>
  <c r="Z123" i="36"/>
  <c r="Z124" i="36"/>
  <c r="Z125" i="36"/>
  <c r="Z126" i="36"/>
  <c r="Z6" i="36"/>
  <c r="Y7" i="36"/>
  <c r="Y8" i="36"/>
  <c r="Y9" i="36"/>
  <c r="Y10" i="36"/>
  <c r="Y11" i="36"/>
  <c r="Y12" i="36"/>
  <c r="Y13" i="36"/>
  <c r="Y14" i="36"/>
  <c r="Y15" i="36"/>
  <c r="Y16" i="36"/>
  <c r="Y17" i="36"/>
  <c r="Y18" i="36"/>
  <c r="Y19" i="36"/>
  <c r="Y20" i="36"/>
  <c r="Y21" i="36"/>
  <c r="Y22" i="36"/>
  <c r="Y23" i="36"/>
  <c r="Y24" i="36"/>
  <c r="Y25" i="36"/>
  <c r="Y26" i="36"/>
  <c r="Y27" i="36"/>
  <c r="Y28" i="36"/>
  <c r="Y29" i="36"/>
  <c r="Y30" i="36"/>
  <c r="Y31" i="36"/>
  <c r="Y32" i="36"/>
  <c r="Y33" i="36"/>
  <c r="Y34" i="36"/>
  <c r="Y35" i="36"/>
  <c r="Y36" i="36"/>
  <c r="Y37" i="36"/>
  <c r="Y38" i="36"/>
  <c r="Y39" i="36"/>
  <c r="Y40" i="36"/>
  <c r="Y41" i="36"/>
  <c r="Y42" i="36"/>
  <c r="Y43" i="36"/>
  <c r="Y44" i="36"/>
  <c r="Y45" i="36"/>
  <c r="Y46" i="36"/>
  <c r="Y47" i="36"/>
  <c r="Y48" i="36"/>
  <c r="Y49" i="36"/>
  <c r="Y50" i="36"/>
  <c r="Y51" i="36"/>
  <c r="Y52" i="36"/>
  <c r="Y53" i="36"/>
  <c r="Y54" i="36"/>
  <c r="Y55" i="36"/>
  <c r="Y56" i="36"/>
  <c r="Y57" i="36"/>
  <c r="Y58" i="36"/>
  <c r="Y59" i="36"/>
  <c r="Y60" i="36"/>
  <c r="Y61" i="36"/>
  <c r="Y62" i="36"/>
  <c r="Y63" i="36"/>
  <c r="Y64" i="36"/>
  <c r="Y65" i="36"/>
  <c r="Y66" i="36"/>
  <c r="Y67" i="36"/>
  <c r="Y68" i="36"/>
  <c r="Y69" i="36"/>
  <c r="Y70" i="36"/>
  <c r="Y71" i="36"/>
  <c r="Y72" i="36"/>
  <c r="Y73" i="36"/>
  <c r="Y74" i="36"/>
  <c r="Y75" i="36"/>
  <c r="Y76" i="36"/>
  <c r="Y77" i="36"/>
  <c r="Y78" i="36"/>
  <c r="Y79" i="36"/>
  <c r="Y80" i="36"/>
  <c r="Y81" i="36"/>
  <c r="Y82" i="36"/>
  <c r="Y83" i="36"/>
  <c r="Y84" i="36"/>
  <c r="Y85" i="36"/>
  <c r="Y86" i="36"/>
  <c r="Y87" i="36"/>
  <c r="Y88" i="36"/>
  <c r="Y89" i="36"/>
  <c r="Y90" i="36"/>
  <c r="Y91" i="36"/>
  <c r="Y92" i="36"/>
  <c r="Y93" i="36"/>
  <c r="Y94" i="36"/>
  <c r="Y95" i="36"/>
  <c r="Y96" i="36"/>
  <c r="Y97" i="36"/>
  <c r="Y98" i="36"/>
  <c r="Y99" i="36"/>
  <c r="Y100" i="36"/>
  <c r="Y101" i="36"/>
  <c r="Y102" i="36"/>
  <c r="Y103" i="36"/>
  <c r="Y104" i="36"/>
  <c r="Y105" i="36"/>
  <c r="Y106" i="36"/>
  <c r="Y107" i="36"/>
  <c r="Y108" i="36"/>
  <c r="Y109" i="36"/>
  <c r="Y110" i="36"/>
  <c r="Y111" i="36"/>
  <c r="Y112" i="36"/>
  <c r="Y113" i="36"/>
  <c r="Y114" i="36"/>
  <c r="Y115" i="36"/>
  <c r="Y116" i="36"/>
  <c r="Y117" i="36"/>
  <c r="Y118" i="36"/>
  <c r="Y119" i="36"/>
  <c r="Y120" i="36"/>
  <c r="Y121" i="36"/>
  <c r="Y122" i="36"/>
  <c r="Y123" i="36"/>
  <c r="Y124" i="36"/>
  <c r="Y125" i="36"/>
  <c r="Y126" i="36"/>
  <c r="Y6" i="36"/>
  <c r="U7" i="36"/>
  <c r="U8" i="36"/>
  <c r="U9" i="36"/>
  <c r="U10" i="36"/>
  <c r="U11" i="36"/>
  <c r="U12" i="36"/>
  <c r="U13" i="36"/>
  <c r="U14" i="36"/>
  <c r="U15" i="36"/>
  <c r="U16" i="36"/>
  <c r="U17" i="36"/>
  <c r="U18" i="36"/>
  <c r="U19" i="36"/>
  <c r="U20" i="36"/>
  <c r="U21" i="36"/>
  <c r="U22" i="36"/>
  <c r="U23" i="36"/>
  <c r="U24" i="36"/>
  <c r="U25" i="36"/>
  <c r="U26" i="36"/>
  <c r="U27" i="36"/>
  <c r="U28" i="36"/>
  <c r="U29" i="36"/>
  <c r="U30" i="36"/>
  <c r="U31" i="36"/>
  <c r="U32" i="36"/>
  <c r="U33" i="36"/>
  <c r="U34" i="36"/>
  <c r="U35" i="36"/>
  <c r="U36" i="36"/>
  <c r="U37" i="36"/>
  <c r="U38" i="36"/>
  <c r="U39" i="36"/>
  <c r="U40" i="36"/>
  <c r="U41" i="36"/>
  <c r="U42" i="36"/>
  <c r="U43" i="36"/>
  <c r="U44" i="36"/>
  <c r="U45" i="36"/>
  <c r="U46" i="36"/>
  <c r="U47" i="36"/>
  <c r="U48" i="36"/>
  <c r="U49" i="36"/>
  <c r="U50" i="36"/>
  <c r="U51" i="36"/>
  <c r="U52" i="36"/>
  <c r="U53" i="36"/>
  <c r="U54" i="36"/>
  <c r="U55" i="36"/>
  <c r="U56" i="36"/>
  <c r="U57" i="36"/>
  <c r="U58" i="36"/>
  <c r="U59" i="36"/>
  <c r="U60" i="36"/>
  <c r="U61" i="36"/>
  <c r="U62" i="36"/>
  <c r="U63" i="36"/>
  <c r="U64" i="36"/>
  <c r="U65" i="36"/>
  <c r="U66" i="36"/>
  <c r="U67" i="36"/>
  <c r="U68" i="36"/>
  <c r="U69" i="36"/>
  <c r="U70" i="36"/>
  <c r="U71" i="36"/>
  <c r="U72" i="36"/>
  <c r="U73" i="36"/>
  <c r="U74" i="36"/>
  <c r="U75" i="36"/>
  <c r="U76" i="36"/>
  <c r="U77" i="36"/>
  <c r="U78" i="36"/>
  <c r="U79" i="36"/>
  <c r="U80" i="36"/>
  <c r="U81" i="36"/>
  <c r="U82" i="36"/>
  <c r="U83" i="36"/>
  <c r="U84" i="36"/>
  <c r="U85" i="36"/>
  <c r="U86" i="36"/>
  <c r="U87" i="36"/>
  <c r="U88" i="36"/>
  <c r="U89" i="36"/>
  <c r="U90" i="36"/>
  <c r="U91" i="36"/>
  <c r="U92" i="36"/>
  <c r="U93" i="36"/>
  <c r="U94" i="36"/>
  <c r="U95" i="36"/>
  <c r="U96" i="36"/>
  <c r="U97" i="36"/>
  <c r="U98" i="36"/>
  <c r="U99" i="36"/>
  <c r="U100" i="36"/>
  <c r="U101" i="36"/>
  <c r="U102" i="36"/>
  <c r="U103" i="36"/>
  <c r="U104" i="36"/>
  <c r="U105" i="36"/>
  <c r="U106" i="36"/>
  <c r="U107" i="36"/>
  <c r="U108" i="36"/>
  <c r="U109" i="36"/>
  <c r="U110" i="36"/>
  <c r="U111" i="36"/>
  <c r="U112" i="36"/>
  <c r="U113" i="36"/>
  <c r="U114" i="36"/>
  <c r="U115" i="36"/>
  <c r="U116" i="36"/>
  <c r="U117" i="36"/>
  <c r="U118" i="36"/>
  <c r="U119" i="36"/>
  <c r="U120" i="36"/>
  <c r="U121" i="36"/>
  <c r="U122" i="36"/>
  <c r="U123" i="36"/>
  <c r="U124" i="36"/>
  <c r="U125" i="36"/>
  <c r="U126" i="36"/>
  <c r="U6" i="36"/>
  <c r="R7" i="36"/>
  <c r="R8" i="36"/>
  <c r="R9" i="36"/>
  <c r="R10" i="36"/>
  <c r="R11" i="36"/>
  <c r="R12" i="36"/>
  <c r="R13" i="36"/>
  <c r="R14" i="36"/>
  <c r="R15" i="36"/>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63" i="36"/>
  <c r="R64" i="36"/>
  <c r="R65" i="36"/>
  <c r="R66" i="36"/>
  <c r="R67" i="36"/>
  <c r="R68" i="36"/>
  <c r="R69" i="36"/>
  <c r="R70" i="36"/>
  <c r="R71" i="36"/>
  <c r="R72" i="36"/>
  <c r="R73" i="36"/>
  <c r="R74" i="36"/>
  <c r="R75" i="36"/>
  <c r="R76" i="36"/>
  <c r="R77" i="36"/>
  <c r="R78" i="36"/>
  <c r="R79" i="36"/>
  <c r="R80" i="36"/>
  <c r="R81" i="36"/>
  <c r="R82" i="36"/>
  <c r="R83" i="36"/>
  <c r="R84" i="36"/>
  <c r="R85" i="36"/>
  <c r="R86" i="36"/>
  <c r="R87" i="36"/>
  <c r="R88" i="36"/>
  <c r="R89" i="36"/>
  <c r="R90" i="36"/>
  <c r="R91" i="36"/>
  <c r="R92" i="36"/>
  <c r="R93" i="36"/>
  <c r="R94" i="36"/>
  <c r="R95" i="36"/>
  <c r="R96" i="36"/>
  <c r="R97" i="36"/>
  <c r="R98" i="36"/>
  <c r="R99" i="36"/>
  <c r="R100" i="36"/>
  <c r="R101" i="36"/>
  <c r="R102" i="36"/>
  <c r="R103" i="36"/>
  <c r="R104" i="36"/>
  <c r="R105" i="36"/>
  <c r="R106" i="36"/>
  <c r="R107" i="36"/>
  <c r="R108" i="36"/>
  <c r="R109" i="36"/>
  <c r="R110" i="36"/>
  <c r="R111" i="36"/>
  <c r="R112" i="36"/>
  <c r="R113" i="36"/>
  <c r="R114" i="36"/>
  <c r="R115" i="36"/>
  <c r="R116" i="36"/>
  <c r="R117" i="36"/>
  <c r="R118" i="36"/>
  <c r="R119" i="36"/>
  <c r="R120" i="36"/>
  <c r="R121" i="36"/>
  <c r="R122" i="36"/>
  <c r="R123" i="36"/>
  <c r="R124" i="36"/>
  <c r="R125" i="36"/>
  <c r="R126" i="36"/>
  <c r="R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6" i="36"/>
  <c r="BO2" i="35"/>
  <c r="AS7" i="35"/>
  <c r="AS8" i="35"/>
  <c r="AS9" i="35"/>
  <c r="AS10" i="35"/>
  <c r="AS11" i="35"/>
  <c r="AS12" i="35"/>
  <c r="AS13" i="35"/>
  <c r="AS14" i="35"/>
  <c r="AS15" i="35"/>
  <c r="AS16" i="35"/>
  <c r="AS17" i="35"/>
  <c r="AS18" i="35"/>
  <c r="AS19" i="35"/>
  <c r="AS20" i="35"/>
  <c r="AS21" i="35"/>
  <c r="AS22" i="35"/>
  <c r="AS23" i="35"/>
  <c r="AS24" i="35"/>
  <c r="AS25" i="35"/>
  <c r="AS26" i="35"/>
  <c r="AS27" i="35"/>
  <c r="AS28" i="35"/>
  <c r="AS29" i="35"/>
  <c r="AS30" i="35"/>
  <c r="AS31" i="35"/>
  <c r="AS32" i="35"/>
  <c r="AS33" i="35"/>
  <c r="AS34" i="35"/>
  <c r="AS35" i="35"/>
  <c r="AS36" i="35"/>
  <c r="AS37" i="35"/>
  <c r="AS38" i="35"/>
  <c r="AS39" i="35"/>
  <c r="AS40" i="35"/>
  <c r="AS41" i="35"/>
  <c r="AS42" i="35"/>
  <c r="AS43" i="35"/>
  <c r="AS44" i="35"/>
  <c r="AS45" i="35"/>
  <c r="AS46" i="35"/>
  <c r="AS47" i="35"/>
  <c r="AS48" i="35"/>
  <c r="AS49" i="35"/>
  <c r="AS50" i="35"/>
  <c r="AS51" i="35"/>
  <c r="AS52" i="35"/>
  <c r="AS53" i="35"/>
  <c r="AS54" i="35"/>
  <c r="AS55" i="35"/>
  <c r="AS56" i="35"/>
  <c r="AS57" i="35"/>
  <c r="AS58" i="35"/>
  <c r="AS59" i="35"/>
  <c r="AS60" i="35"/>
  <c r="AS61" i="35"/>
  <c r="AS62" i="35"/>
  <c r="AS63" i="35"/>
  <c r="AS64" i="35"/>
  <c r="AS65" i="35"/>
  <c r="AS66" i="35"/>
  <c r="AS67" i="35"/>
  <c r="AS68" i="35"/>
  <c r="AS69" i="35"/>
  <c r="AS70" i="35"/>
  <c r="AS71" i="35"/>
  <c r="AS72" i="35"/>
  <c r="AS73" i="35"/>
  <c r="AS74" i="35"/>
  <c r="AS75" i="35"/>
  <c r="AS76" i="35"/>
  <c r="AS77" i="35"/>
  <c r="AS78" i="35"/>
  <c r="AS79" i="35"/>
  <c r="AS80" i="35"/>
  <c r="AS81" i="35"/>
  <c r="AS82" i="35"/>
  <c r="AS83" i="35"/>
  <c r="AS84" i="35"/>
  <c r="AS85" i="35"/>
  <c r="AS86" i="35"/>
  <c r="AS87" i="35"/>
  <c r="AS88" i="35"/>
  <c r="AS89" i="35"/>
  <c r="AS90" i="35"/>
  <c r="AS91" i="35"/>
  <c r="AS92" i="35"/>
  <c r="AS93" i="35"/>
  <c r="AS94" i="35"/>
  <c r="AS95" i="35"/>
  <c r="AS96" i="35"/>
  <c r="AS97" i="35"/>
  <c r="AS98" i="35"/>
  <c r="AS99" i="35"/>
  <c r="AS100" i="35"/>
  <c r="AS101" i="35"/>
  <c r="AS102" i="35"/>
  <c r="AS103" i="35"/>
  <c r="AS104" i="35"/>
  <c r="AS105" i="35"/>
  <c r="AS106" i="35"/>
  <c r="AS107" i="35"/>
  <c r="AS108" i="35"/>
  <c r="AS109" i="35"/>
  <c r="AS110" i="35"/>
  <c r="AS111" i="35"/>
  <c r="AS112" i="35"/>
  <c r="AS113" i="35"/>
  <c r="AS114" i="35"/>
  <c r="AS115" i="35"/>
  <c r="AS116" i="35"/>
  <c r="AS117" i="35"/>
  <c r="AS6" i="35"/>
  <c r="AO7" i="35"/>
  <c r="AO8" i="35"/>
  <c r="AO9" i="35"/>
  <c r="AO10" i="35"/>
  <c r="AO11" i="35"/>
  <c r="AO12" i="35"/>
  <c r="AO13" i="35"/>
  <c r="AO14" i="35"/>
  <c r="AO15" i="35"/>
  <c r="AO16" i="35"/>
  <c r="AO17" i="35"/>
  <c r="AO18" i="35"/>
  <c r="AO19" i="35"/>
  <c r="AO20" i="35"/>
  <c r="AO21" i="35"/>
  <c r="AO22" i="35"/>
  <c r="AO23" i="35"/>
  <c r="AO24" i="35"/>
  <c r="AO25" i="35"/>
  <c r="AO26" i="35"/>
  <c r="AO27" i="35"/>
  <c r="AO28" i="35"/>
  <c r="AO29" i="35"/>
  <c r="AO30" i="35"/>
  <c r="AO31" i="35"/>
  <c r="AO32" i="35"/>
  <c r="AO33" i="35"/>
  <c r="AO34" i="35"/>
  <c r="AO35" i="35"/>
  <c r="AO36" i="35"/>
  <c r="AO37" i="35"/>
  <c r="AO38" i="35"/>
  <c r="AO39" i="35"/>
  <c r="AO40" i="35"/>
  <c r="AO41" i="35"/>
  <c r="AO42" i="35"/>
  <c r="AO43" i="35"/>
  <c r="AO44" i="35"/>
  <c r="AO45" i="35"/>
  <c r="AO46" i="35"/>
  <c r="AO47" i="35"/>
  <c r="AO48" i="35"/>
  <c r="AO49" i="35"/>
  <c r="AO50" i="35"/>
  <c r="AO51" i="35"/>
  <c r="AO52" i="35"/>
  <c r="AO53" i="35"/>
  <c r="AO54" i="35"/>
  <c r="AO55" i="35"/>
  <c r="AO56" i="35"/>
  <c r="AO57" i="35"/>
  <c r="AO58" i="35"/>
  <c r="AO59" i="35"/>
  <c r="AO60" i="35"/>
  <c r="AO61" i="35"/>
  <c r="AO62" i="35"/>
  <c r="AO63" i="35"/>
  <c r="AO64" i="35"/>
  <c r="AO65" i="35"/>
  <c r="AO66" i="35"/>
  <c r="AO67" i="35"/>
  <c r="AO68" i="35"/>
  <c r="AO69" i="35"/>
  <c r="AO70" i="35"/>
  <c r="AO71" i="35"/>
  <c r="AO72" i="35"/>
  <c r="AO73" i="35"/>
  <c r="AO74" i="35"/>
  <c r="AO75" i="35"/>
  <c r="AO76" i="35"/>
  <c r="AO77" i="35"/>
  <c r="AO78" i="35"/>
  <c r="AO79" i="35"/>
  <c r="AO80" i="35"/>
  <c r="AO81" i="35"/>
  <c r="AO82" i="35"/>
  <c r="AO83" i="35"/>
  <c r="AO84" i="35"/>
  <c r="AO85" i="35"/>
  <c r="AO86" i="35"/>
  <c r="AO87" i="35"/>
  <c r="AO88" i="35"/>
  <c r="AO89" i="35"/>
  <c r="AO90" i="35"/>
  <c r="AO91" i="35"/>
  <c r="AO92" i="35"/>
  <c r="AO93" i="35"/>
  <c r="AO94" i="35"/>
  <c r="AO95" i="35"/>
  <c r="AO96" i="35"/>
  <c r="AO97" i="35"/>
  <c r="AO98" i="35"/>
  <c r="AO99" i="35"/>
  <c r="AO100" i="35"/>
  <c r="AO101" i="35"/>
  <c r="AO102" i="35"/>
  <c r="AO103" i="35"/>
  <c r="AO104" i="35"/>
  <c r="AO105" i="35"/>
  <c r="AO106" i="35"/>
  <c r="AO107" i="35"/>
  <c r="AO108" i="35"/>
  <c r="AO109" i="35"/>
  <c r="AO110" i="35"/>
  <c r="AO111" i="35"/>
  <c r="AO112" i="35"/>
  <c r="AO113" i="35"/>
  <c r="AO114" i="35"/>
  <c r="AO115" i="35"/>
  <c r="AO116" i="35"/>
  <c r="AO117" i="35"/>
  <c r="AO6" i="35"/>
  <c r="AM7" i="35"/>
  <c r="AM8" i="35"/>
  <c r="AM9" i="35"/>
  <c r="AM10" i="35"/>
  <c r="AM11" i="35"/>
  <c r="AM12" i="35"/>
  <c r="AM13" i="35"/>
  <c r="AM14" i="35"/>
  <c r="AM15" i="35"/>
  <c r="AM16" i="35"/>
  <c r="AM17" i="35"/>
  <c r="AM18" i="35"/>
  <c r="AM19" i="35"/>
  <c r="AM20" i="35"/>
  <c r="AM21" i="35"/>
  <c r="AM22" i="35"/>
  <c r="AM23" i="35"/>
  <c r="AM24" i="35"/>
  <c r="AM25" i="35"/>
  <c r="AM26" i="35"/>
  <c r="AM27" i="35"/>
  <c r="AM28" i="35"/>
  <c r="AM29" i="35"/>
  <c r="AM30" i="35"/>
  <c r="AM31" i="35"/>
  <c r="AM32" i="35"/>
  <c r="AM33" i="35"/>
  <c r="AM34" i="35"/>
  <c r="AM35" i="35"/>
  <c r="AM36" i="35"/>
  <c r="AM37" i="35"/>
  <c r="AM38" i="35"/>
  <c r="AM39" i="35"/>
  <c r="AM40" i="35"/>
  <c r="AM41" i="35"/>
  <c r="AM42" i="35"/>
  <c r="AM43" i="35"/>
  <c r="AM44" i="35"/>
  <c r="AM45" i="35"/>
  <c r="AM46" i="35"/>
  <c r="AM47" i="35"/>
  <c r="AM48" i="35"/>
  <c r="AM49" i="35"/>
  <c r="AM50" i="35"/>
  <c r="AM51" i="35"/>
  <c r="AM52" i="35"/>
  <c r="AM53" i="35"/>
  <c r="AM54" i="35"/>
  <c r="AM55" i="35"/>
  <c r="AM56" i="35"/>
  <c r="AM57" i="35"/>
  <c r="AM58" i="35"/>
  <c r="AM59" i="35"/>
  <c r="AM60" i="35"/>
  <c r="AM61" i="35"/>
  <c r="AM62" i="35"/>
  <c r="AM63" i="35"/>
  <c r="AM64" i="35"/>
  <c r="AM65" i="35"/>
  <c r="AM66" i="35"/>
  <c r="AM67" i="35"/>
  <c r="AM68" i="35"/>
  <c r="AM69" i="35"/>
  <c r="AM70" i="35"/>
  <c r="AM71" i="35"/>
  <c r="AM72" i="35"/>
  <c r="AM73" i="35"/>
  <c r="AM74" i="35"/>
  <c r="AM75" i="35"/>
  <c r="AM76" i="35"/>
  <c r="AM77" i="35"/>
  <c r="AM78" i="35"/>
  <c r="AM79" i="35"/>
  <c r="AM80" i="35"/>
  <c r="AM81" i="35"/>
  <c r="AM82" i="35"/>
  <c r="AM83" i="35"/>
  <c r="AM84" i="35"/>
  <c r="AM85" i="35"/>
  <c r="AM86" i="35"/>
  <c r="AM87" i="35"/>
  <c r="AM88" i="35"/>
  <c r="AM89" i="35"/>
  <c r="AM90" i="35"/>
  <c r="AM91" i="35"/>
  <c r="AM92" i="35"/>
  <c r="AM93" i="35"/>
  <c r="AM94" i="35"/>
  <c r="AM95" i="35"/>
  <c r="AM96" i="35"/>
  <c r="AM97" i="35"/>
  <c r="AM98" i="35"/>
  <c r="AM99" i="35"/>
  <c r="AM100" i="35"/>
  <c r="AM101" i="35"/>
  <c r="AM102" i="35"/>
  <c r="AM103" i="35"/>
  <c r="AM104" i="35"/>
  <c r="AM105" i="35"/>
  <c r="AM106" i="35"/>
  <c r="AM107" i="35"/>
  <c r="AM108" i="35"/>
  <c r="AM109" i="35"/>
  <c r="AM110" i="35"/>
  <c r="AM111" i="35"/>
  <c r="AM112" i="35"/>
  <c r="AM113" i="35"/>
  <c r="AM114" i="35"/>
  <c r="AM115" i="35"/>
  <c r="AM116" i="35"/>
  <c r="AM117" i="35"/>
  <c r="AM6" i="35"/>
  <c r="AI7" i="35"/>
  <c r="AI8" i="35"/>
  <c r="AI9" i="35"/>
  <c r="AI10" i="35"/>
  <c r="AI11" i="35"/>
  <c r="AI12" i="35"/>
  <c r="AI13" i="35"/>
  <c r="AI14" i="35"/>
  <c r="AI15" i="35"/>
  <c r="AI16" i="35"/>
  <c r="AI17" i="35"/>
  <c r="AI18" i="35"/>
  <c r="AI19" i="35"/>
  <c r="AI20" i="35"/>
  <c r="AI21" i="35"/>
  <c r="AI22" i="35"/>
  <c r="AI23" i="35"/>
  <c r="AI24" i="35"/>
  <c r="AI25" i="35"/>
  <c r="AI26" i="35"/>
  <c r="AI27" i="35"/>
  <c r="AI28" i="35"/>
  <c r="AI29" i="35"/>
  <c r="AI30" i="35"/>
  <c r="AI31" i="35"/>
  <c r="AI32" i="35"/>
  <c r="AI33" i="35"/>
  <c r="AI34" i="35"/>
  <c r="AI35" i="35"/>
  <c r="AI36" i="35"/>
  <c r="AI37" i="35"/>
  <c r="AI38" i="35"/>
  <c r="AI39" i="35"/>
  <c r="AI40" i="35"/>
  <c r="AI41" i="35"/>
  <c r="AI42" i="35"/>
  <c r="AI43" i="35"/>
  <c r="AI44" i="35"/>
  <c r="AI45" i="35"/>
  <c r="AI46" i="35"/>
  <c r="AI47" i="35"/>
  <c r="AI48" i="35"/>
  <c r="AI49" i="35"/>
  <c r="AI50" i="35"/>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93" i="35"/>
  <c r="AI94" i="35"/>
  <c r="AI95" i="35"/>
  <c r="AI96" i="35"/>
  <c r="AI97" i="35"/>
  <c r="AI98" i="35"/>
  <c r="AI99" i="35"/>
  <c r="AI100" i="35"/>
  <c r="AI101" i="35"/>
  <c r="AI102" i="35"/>
  <c r="AI103" i="35"/>
  <c r="AI104" i="35"/>
  <c r="AI105" i="35"/>
  <c r="AI106" i="35"/>
  <c r="AI107" i="35"/>
  <c r="AI108" i="35"/>
  <c r="AI109" i="35"/>
  <c r="AI110" i="35"/>
  <c r="AI111" i="35"/>
  <c r="AI112" i="35"/>
  <c r="AI113" i="35"/>
  <c r="AI114" i="35"/>
  <c r="AI115" i="35"/>
  <c r="AI116" i="35"/>
  <c r="AI117" i="35"/>
  <c r="AI6" i="35"/>
  <c r="AG7" i="35"/>
  <c r="AG8" i="35"/>
  <c r="AG9" i="35"/>
  <c r="AG10" i="35"/>
  <c r="AG11" i="35"/>
  <c r="AG12" i="35"/>
  <c r="AG13" i="35"/>
  <c r="AG14" i="35"/>
  <c r="AG15" i="35"/>
  <c r="AG16" i="35"/>
  <c r="AG17" i="35"/>
  <c r="AG18" i="35"/>
  <c r="AG19" i="35"/>
  <c r="AG20" i="35"/>
  <c r="AG21" i="35"/>
  <c r="AG22" i="35"/>
  <c r="AG23" i="35"/>
  <c r="AG24" i="35"/>
  <c r="AG25" i="35"/>
  <c r="AG26" i="35"/>
  <c r="AG27" i="35"/>
  <c r="AG28" i="35"/>
  <c r="AG29" i="35"/>
  <c r="AG30" i="35"/>
  <c r="AG31" i="35"/>
  <c r="AG32" i="35"/>
  <c r="AG33" i="35"/>
  <c r="AG34" i="35"/>
  <c r="AG35" i="35"/>
  <c r="AG36" i="35"/>
  <c r="AG37" i="35"/>
  <c r="AG38" i="35"/>
  <c r="AG39" i="35"/>
  <c r="AG40" i="35"/>
  <c r="AG41" i="35"/>
  <c r="AG42" i="35"/>
  <c r="AG43" i="35"/>
  <c r="AG44" i="35"/>
  <c r="AG45" i="35"/>
  <c r="AG46" i="35"/>
  <c r="AG47" i="35"/>
  <c r="AG48" i="35"/>
  <c r="AG49" i="35"/>
  <c r="AG50" i="35"/>
  <c r="AG51" i="35"/>
  <c r="AG52" i="35"/>
  <c r="AG53" i="35"/>
  <c r="AG54" i="35"/>
  <c r="AG55" i="35"/>
  <c r="AG56" i="35"/>
  <c r="AG57" i="35"/>
  <c r="AG58" i="35"/>
  <c r="AG59" i="35"/>
  <c r="AG60" i="35"/>
  <c r="AG61" i="35"/>
  <c r="AG62" i="35"/>
  <c r="AG63" i="35"/>
  <c r="AG64" i="35"/>
  <c r="AG65" i="35"/>
  <c r="AG66" i="35"/>
  <c r="AG67" i="35"/>
  <c r="AG68" i="35"/>
  <c r="AG69" i="35"/>
  <c r="AG70" i="35"/>
  <c r="AG71" i="35"/>
  <c r="AG72" i="35"/>
  <c r="AG73" i="35"/>
  <c r="AG74" i="35"/>
  <c r="AG75" i="35"/>
  <c r="AG76" i="35"/>
  <c r="AG77" i="35"/>
  <c r="AG78" i="35"/>
  <c r="AG79" i="35"/>
  <c r="AG80" i="35"/>
  <c r="AG81" i="35"/>
  <c r="AG82" i="35"/>
  <c r="AG83" i="35"/>
  <c r="AG84" i="35"/>
  <c r="AG85" i="35"/>
  <c r="AG86" i="35"/>
  <c r="AG87" i="35"/>
  <c r="AG88" i="35"/>
  <c r="AG89" i="35"/>
  <c r="AG90" i="35"/>
  <c r="AG91" i="35"/>
  <c r="AG92" i="35"/>
  <c r="AG93" i="35"/>
  <c r="AG94" i="35"/>
  <c r="AG95" i="35"/>
  <c r="AG96" i="35"/>
  <c r="AG97" i="35"/>
  <c r="AG98" i="35"/>
  <c r="AG99" i="35"/>
  <c r="AG100" i="35"/>
  <c r="AG101" i="35"/>
  <c r="AG102" i="35"/>
  <c r="AG103" i="35"/>
  <c r="AG104" i="35"/>
  <c r="AG105" i="35"/>
  <c r="AG106" i="35"/>
  <c r="AG107" i="35"/>
  <c r="AG108" i="35"/>
  <c r="AG109" i="35"/>
  <c r="AG110" i="35"/>
  <c r="AG111" i="35"/>
  <c r="AG112" i="35"/>
  <c r="AG113" i="35"/>
  <c r="AG114" i="35"/>
  <c r="AG115" i="35"/>
  <c r="AG116" i="35"/>
  <c r="AG117" i="35"/>
  <c r="AG6" i="35"/>
  <c r="AD7" i="35"/>
  <c r="AD8" i="35"/>
  <c r="AD9" i="35"/>
  <c r="AD10" i="35"/>
  <c r="AD11" i="35"/>
  <c r="AD12" i="35"/>
  <c r="AD13" i="35"/>
  <c r="AD14" i="35"/>
  <c r="AD15" i="35"/>
  <c r="AD16" i="35"/>
  <c r="AD17" i="35"/>
  <c r="AD18" i="35"/>
  <c r="AD19" i="35"/>
  <c r="AD20" i="35"/>
  <c r="AD21" i="35"/>
  <c r="AD22" i="35"/>
  <c r="AD23" i="35"/>
  <c r="AD24" i="35"/>
  <c r="AD25" i="35"/>
  <c r="AD26" i="35"/>
  <c r="AD27" i="35"/>
  <c r="AD28" i="35"/>
  <c r="AD29" i="35"/>
  <c r="AD30" i="35"/>
  <c r="AD31" i="35"/>
  <c r="AD32" i="35"/>
  <c r="AD33" i="35"/>
  <c r="AD34" i="35"/>
  <c r="AD35" i="35"/>
  <c r="AD36" i="35"/>
  <c r="AD37" i="35"/>
  <c r="AD38" i="35"/>
  <c r="AD39" i="35"/>
  <c r="AD40" i="35"/>
  <c r="AD41" i="35"/>
  <c r="AD42" i="35"/>
  <c r="AD43" i="35"/>
  <c r="AD44" i="35"/>
  <c r="AD45" i="35"/>
  <c r="AD46" i="35"/>
  <c r="AD47" i="35"/>
  <c r="AD48" i="35"/>
  <c r="AD49" i="35"/>
  <c r="AD50" i="35"/>
  <c r="AD51" i="35"/>
  <c r="AD52" i="35"/>
  <c r="AD53" i="35"/>
  <c r="AD54" i="35"/>
  <c r="AD55" i="35"/>
  <c r="AD56" i="35"/>
  <c r="AD57" i="35"/>
  <c r="AD58" i="35"/>
  <c r="AD59" i="35"/>
  <c r="AD60" i="35"/>
  <c r="AD61" i="35"/>
  <c r="AD62" i="35"/>
  <c r="AD63" i="35"/>
  <c r="AD64" i="35"/>
  <c r="AD65" i="35"/>
  <c r="AD66" i="35"/>
  <c r="AD67" i="35"/>
  <c r="AD68" i="35"/>
  <c r="AD69" i="35"/>
  <c r="AD70" i="35"/>
  <c r="AD71" i="35"/>
  <c r="AD72" i="35"/>
  <c r="AD73" i="35"/>
  <c r="AD74" i="35"/>
  <c r="AD75" i="35"/>
  <c r="AD76" i="35"/>
  <c r="AD77" i="35"/>
  <c r="AD78" i="35"/>
  <c r="AD79" i="35"/>
  <c r="AD80" i="35"/>
  <c r="AD81" i="35"/>
  <c r="AD82" i="35"/>
  <c r="AD83" i="35"/>
  <c r="AD84" i="35"/>
  <c r="AD85" i="35"/>
  <c r="AD86" i="35"/>
  <c r="AD87" i="35"/>
  <c r="AD88" i="35"/>
  <c r="AD89" i="35"/>
  <c r="AD90" i="35"/>
  <c r="AD91" i="35"/>
  <c r="AD92" i="35"/>
  <c r="AD93" i="35"/>
  <c r="AD94" i="35"/>
  <c r="AD95" i="35"/>
  <c r="AD96" i="35"/>
  <c r="AD97" i="35"/>
  <c r="AD98" i="35"/>
  <c r="AD99" i="35"/>
  <c r="AD100" i="35"/>
  <c r="AD101" i="35"/>
  <c r="AD102" i="35"/>
  <c r="AD103" i="35"/>
  <c r="AD104" i="35"/>
  <c r="AD105" i="35"/>
  <c r="AD106" i="35"/>
  <c r="AD107" i="35"/>
  <c r="AD108" i="35"/>
  <c r="AD109" i="35"/>
  <c r="AD110" i="35"/>
  <c r="AD111" i="35"/>
  <c r="AD112" i="35"/>
  <c r="AD113" i="35"/>
  <c r="AD114" i="35"/>
  <c r="AD115" i="35"/>
  <c r="AD116" i="35"/>
  <c r="AD117" i="35"/>
  <c r="AD6" i="35"/>
  <c r="AB7" i="35"/>
  <c r="AB8" i="35"/>
  <c r="AB9" i="35"/>
  <c r="AB10" i="35"/>
  <c r="AB11" i="35"/>
  <c r="AB12" i="35"/>
  <c r="AB13" i="35"/>
  <c r="AB14" i="35"/>
  <c r="AB15" i="35"/>
  <c r="AB16" i="35"/>
  <c r="AB17" i="35"/>
  <c r="AB18" i="35"/>
  <c r="AB19" i="35"/>
  <c r="AB20" i="35"/>
  <c r="AB21" i="35"/>
  <c r="AB22" i="35"/>
  <c r="AB23" i="35"/>
  <c r="AB24" i="35"/>
  <c r="AB25" i="35"/>
  <c r="AB26" i="35"/>
  <c r="AB27" i="35"/>
  <c r="AB28" i="35"/>
  <c r="AB29" i="35"/>
  <c r="AB30" i="35"/>
  <c r="AB31" i="35"/>
  <c r="AB32" i="35"/>
  <c r="AB33" i="35"/>
  <c r="AB34" i="35"/>
  <c r="AB35" i="35"/>
  <c r="AB36" i="35"/>
  <c r="AB37" i="35"/>
  <c r="AB38" i="35"/>
  <c r="AB39" i="35"/>
  <c r="AB40" i="35"/>
  <c r="AB41" i="35"/>
  <c r="AB42" i="35"/>
  <c r="AB43" i="35"/>
  <c r="AB44" i="35"/>
  <c r="AB45" i="35"/>
  <c r="AB46" i="35"/>
  <c r="AB47" i="35"/>
  <c r="AB48" i="35"/>
  <c r="AB49" i="35"/>
  <c r="AB50" i="35"/>
  <c r="AB51" i="35"/>
  <c r="AB52" i="35"/>
  <c r="AB53" i="35"/>
  <c r="AB54" i="35"/>
  <c r="AB55" i="35"/>
  <c r="AB56" i="35"/>
  <c r="AB57" i="35"/>
  <c r="AB58" i="35"/>
  <c r="AB59" i="35"/>
  <c r="AB60" i="35"/>
  <c r="AB61" i="35"/>
  <c r="AB62" i="35"/>
  <c r="AB63" i="35"/>
  <c r="AB64" i="35"/>
  <c r="AB65" i="35"/>
  <c r="AB66" i="35"/>
  <c r="AB67" i="35"/>
  <c r="AB68" i="35"/>
  <c r="AB69" i="35"/>
  <c r="AB70" i="35"/>
  <c r="AB71" i="35"/>
  <c r="AB72" i="35"/>
  <c r="AB73" i="35"/>
  <c r="AB74" i="35"/>
  <c r="AB75" i="35"/>
  <c r="AB76" i="35"/>
  <c r="AB77" i="35"/>
  <c r="AB78" i="35"/>
  <c r="AB79" i="35"/>
  <c r="AB80" i="35"/>
  <c r="AB81" i="35"/>
  <c r="AB82" i="35"/>
  <c r="AB83" i="35"/>
  <c r="AB84" i="35"/>
  <c r="AB85" i="35"/>
  <c r="AB86" i="35"/>
  <c r="AB87" i="35"/>
  <c r="AB88" i="35"/>
  <c r="AB89" i="35"/>
  <c r="AB90" i="35"/>
  <c r="AB91" i="35"/>
  <c r="AB92" i="35"/>
  <c r="AB93" i="35"/>
  <c r="AB94" i="35"/>
  <c r="AB95" i="35"/>
  <c r="AB96" i="35"/>
  <c r="AB97" i="35"/>
  <c r="AB98" i="35"/>
  <c r="AB99" i="35"/>
  <c r="AB100" i="35"/>
  <c r="AB101" i="35"/>
  <c r="AB102" i="35"/>
  <c r="AB103" i="35"/>
  <c r="AB104" i="35"/>
  <c r="AB105" i="35"/>
  <c r="AB106" i="35"/>
  <c r="AB107" i="35"/>
  <c r="AB108" i="35"/>
  <c r="AB109" i="35"/>
  <c r="AB110" i="35"/>
  <c r="AB111" i="35"/>
  <c r="AB112" i="35"/>
  <c r="AB113" i="35"/>
  <c r="AB114" i="35"/>
  <c r="AB115" i="35"/>
  <c r="AB116" i="35"/>
  <c r="AB117" i="35"/>
  <c r="AB6" i="35"/>
  <c r="AA7" i="35"/>
  <c r="AA8" i="35"/>
  <c r="AA9" i="35"/>
  <c r="AA10" i="35"/>
  <c r="AA11" i="35"/>
  <c r="AA12" i="35"/>
  <c r="AA13" i="35"/>
  <c r="AA14" i="35"/>
  <c r="AA15" i="35"/>
  <c r="AA16" i="35"/>
  <c r="AA17" i="35"/>
  <c r="AA18" i="35"/>
  <c r="AA19" i="35"/>
  <c r="AA20" i="35"/>
  <c r="AA21" i="35"/>
  <c r="AA22" i="35"/>
  <c r="AA23" i="35"/>
  <c r="AA24" i="35"/>
  <c r="AA25" i="35"/>
  <c r="AA26" i="35"/>
  <c r="AA27" i="35"/>
  <c r="AA28" i="35"/>
  <c r="AA29" i="35"/>
  <c r="AA30" i="35"/>
  <c r="AA31" i="35"/>
  <c r="AA32" i="35"/>
  <c r="AA33" i="35"/>
  <c r="AA34" i="35"/>
  <c r="AA35" i="35"/>
  <c r="AA36" i="35"/>
  <c r="AA37" i="35"/>
  <c r="AA38" i="35"/>
  <c r="AA39" i="35"/>
  <c r="AA40" i="35"/>
  <c r="AA41" i="35"/>
  <c r="AA42" i="35"/>
  <c r="AA43" i="35"/>
  <c r="AA44" i="35"/>
  <c r="AA45" i="35"/>
  <c r="AA46" i="35"/>
  <c r="AA47" i="35"/>
  <c r="AA48" i="35"/>
  <c r="AA49" i="35"/>
  <c r="AA50" i="35"/>
  <c r="AA51" i="35"/>
  <c r="AA52" i="35"/>
  <c r="AA53" i="35"/>
  <c r="AA54" i="35"/>
  <c r="AA55" i="35"/>
  <c r="AA56" i="35"/>
  <c r="AA57" i="35"/>
  <c r="AA58" i="35"/>
  <c r="AA59" i="35"/>
  <c r="AA60" i="35"/>
  <c r="AA61" i="35"/>
  <c r="AA62" i="35"/>
  <c r="AA63" i="35"/>
  <c r="AA64" i="35"/>
  <c r="AA65" i="35"/>
  <c r="AA66" i="35"/>
  <c r="AA67" i="35"/>
  <c r="AA68" i="35"/>
  <c r="AA69" i="35"/>
  <c r="AA70" i="35"/>
  <c r="AA71" i="35"/>
  <c r="AA72" i="35"/>
  <c r="AA73" i="35"/>
  <c r="AA74" i="35"/>
  <c r="AA75" i="35"/>
  <c r="AA76" i="35"/>
  <c r="AA77" i="35"/>
  <c r="AA78" i="35"/>
  <c r="AA79" i="35"/>
  <c r="AA80" i="35"/>
  <c r="AA81" i="35"/>
  <c r="AA82" i="35"/>
  <c r="AA83" i="35"/>
  <c r="AA84" i="35"/>
  <c r="AA85" i="35"/>
  <c r="AA86" i="35"/>
  <c r="AA87" i="35"/>
  <c r="AA88" i="35"/>
  <c r="AA89" i="35"/>
  <c r="AA90" i="35"/>
  <c r="AA91" i="35"/>
  <c r="AA92" i="35"/>
  <c r="AA93" i="35"/>
  <c r="AA94" i="35"/>
  <c r="AA95" i="35"/>
  <c r="AA96" i="35"/>
  <c r="AA97" i="35"/>
  <c r="AA98" i="35"/>
  <c r="AA99" i="35"/>
  <c r="AA100" i="35"/>
  <c r="AA101" i="35"/>
  <c r="AA102" i="35"/>
  <c r="AA103" i="35"/>
  <c r="AA104" i="35"/>
  <c r="AA105" i="35"/>
  <c r="AA106" i="35"/>
  <c r="AA107" i="35"/>
  <c r="AA108" i="35"/>
  <c r="AA109" i="35"/>
  <c r="AA110" i="35"/>
  <c r="AA111" i="35"/>
  <c r="AA112" i="35"/>
  <c r="AA113" i="35"/>
  <c r="AA114" i="35"/>
  <c r="AA115" i="35"/>
  <c r="AA116" i="35"/>
  <c r="AA117" i="35"/>
  <c r="AA6" i="35"/>
  <c r="Z7" i="35"/>
  <c r="Z8" i="35"/>
  <c r="Z9" i="35"/>
  <c r="Z10" i="35"/>
  <c r="Z11" i="35"/>
  <c r="Z12" i="35"/>
  <c r="Z13" i="35"/>
  <c r="Z14" i="35"/>
  <c r="Z15" i="35"/>
  <c r="Z16" i="35"/>
  <c r="Z17" i="35"/>
  <c r="Z18" i="35"/>
  <c r="Z19" i="35"/>
  <c r="Z20" i="35"/>
  <c r="Z21" i="35"/>
  <c r="Z22" i="35"/>
  <c r="Z23" i="35"/>
  <c r="Z24" i="35"/>
  <c r="Z25" i="35"/>
  <c r="Z26" i="35"/>
  <c r="Z27" i="35"/>
  <c r="Z28" i="35"/>
  <c r="Z29" i="35"/>
  <c r="Z30" i="35"/>
  <c r="Z31" i="35"/>
  <c r="Z32" i="35"/>
  <c r="Z33" i="35"/>
  <c r="Z34" i="35"/>
  <c r="Z35" i="35"/>
  <c r="Z36" i="35"/>
  <c r="Z37" i="35"/>
  <c r="Z38" i="35"/>
  <c r="Z39" i="35"/>
  <c r="Z40" i="35"/>
  <c r="Z41" i="35"/>
  <c r="Z42" i="35"/>
  <c r="Z43" i="35"/>
  <c r="Z44" i="35"/>
  <c r="Z45" i="35"/>
  <c r="Z46" i="35"/>
  <c r="Z47" i="35"/>
  <c r="Z48" i="35"/>
  <c r="Z49" i="35"/>
  <c r="Z50" i="35"/>
  <c r="Z51" i="35"/>
  <c r="Z52" i="35"/>
  <c r="Z53" i="35"/>
  <c r="Z54" i="35"/>
  <c r="Z55" i="35"/>
  <c r="Z56" i="35"/>
  <c r="Z57" i="35"/>
  <c r="Z58" i="35"/>
  <c r="Z59" i="35"/>
  <c r="Z60" i="35"/>
  <c r="Z61" i="35"/>
  <c r="Z62" i="35"/>
  <c r="Z63" i="35"/>
  <c r="Z64" i="35"/>
  <c r="Z65" i="35"/>
  <c r="Z66" i="35"/>
  <c r="Z67" i="35"/>
  <c r="Z68" i="35"/>
  <c r="Z69" i="35"/>
  <c r="Z70" i="35"/>
  <c r="Z71" i="35"/>
  <c r="Z72" i="35"/>
  <c r="Z73" i="35"/>
  <c r="Z74" i="35"/>
  <c r="Z75" i="35"/>
  <c r="Z76" i="35"/>
  <c r="Z77" i="35"/>
  <c r="Z78" i="35"/>
  <c r="Z79" i="35"/>
  <c r="Z80" i="35"/>
  <c r="Z81" i="35"/>
  <c r="Z82" i="35"/>
  <c r="Z83" i="35"/>
  <c r="Z84" i="35"/>
  <c r="Z85" i="35"/>
  <c r="Z86" i="35"/>
  <c r="Z87" i="35"/>
  <c r="Z88" i="35"/>
  <c r="Z89" i="35"/>
  <c r="Z90" i="35"/>
  <c r="Z91" i="35"/>
  <c r="Z92" i="35"/>
  <c r="Z93" i="35"/>
  <c r="Z94" i="35"/>
  <c r="Z95" i="35"/>
  <c r="Z96" i="35"/>
  <c r="Z97" i="35"/>
  <c r="Z98" i="35"/>
  <c r="Z99" i="35"/>
  <c r="Z100" i="35"/>
  <c r="Z101" i="35"/>
  <c r="Z102" i="35"/>
  <c r="Z103" i="35"/>
  <c r="Z104" i="35"/>
  <c r="Z105" i="35"/>
  <c r="Z106" i="35"/>
  <c r="Z107" i="35"/>
  <c r="Z108" i="35"/>
  <c r="Z109" i="35"/>
  <c r="Z110" i="35"/>
  <c r="Z111" i="35"/>
  <c r="Z112" i="35"/>
  <c r="Z113" i="35"/>
  <c r="Z114" i="35"/>
  <c r="Z115" i="35"/>
  <c r="Z116" i="35"/>
  <c r="Z117" i="35"/>
  <c r="Z6" i="35"/>
  <c r="U7" i="35"/>
  <c r="U8" i="35"/>
  <c r="U9" i="35"/>
  <c r="U10" i="35"/>
  <c r="U11" i="35"/>
  <c r="U12" i="35"/>
  <c r="U13" i="35"/>
  <c r="U14" i="35"/>
  <c r="U15" i="35"/>
  <c r="U16" i="35"/>
  <c r="U17" i="35"/>
  <c r="U18" i="35"/>
  <c r="U19" i="35"/>
  <c r="U20" i="35"/>
  <c r="U21" i="35"/>
  <c r="U22" i="35"/>
  <c r="U23" i="35"/>
  <c r="U24" i="35"/>
  <c r="U25" i="35"/>
  <c r="U26" i="35"/>
  <c r="U27" i="35"/>
  <c r="U28" i="35"/>
  <c r="U29" i="35"/>
  <c r="U30" i="35"/>
  <c r="U31" i="35"/>
  <c r="U32" i="35"/>
  <c r="U33" i="35"/>
  <c r="U34" i="35"/>
  <c r="U35" i="35"/>
  <c r="U36" i="35"/>
  <c r="U37" i="35"/>
  <c r="U38" i="35"/>
  <c r="U39" i="35"/>
  <c r="U40" i="35"/>
  <c r="U41" i="35"/>
  <c r="U42" i="35"/>
  <c r="U43" i="35"/>
  <c r="U44" i="35"/>
  <c r="U45" i="35"/>
  <c r="U46" i="35"/>
  <c r="U47" i="35"/>
  <c r="U48" i="35"/>
  <c r="U49" i="35"/>
  <c r="U50" i="35"/>
  <c r="U51" i="35"/>
  <c r="U52" i="35"/>
  <c r="U53" i="35"/>
  <c r="U54" i="35"/>
  <c r="U55" i="35"/>
  <c r="U56" i="35"/>
  <c r="U57" i="35"/>
  <c r="U58" i="35"/>
  <c r="U59" i="35"/>
  <c r="U60" i="35"/>
  <c r="U61" i="35"/>
  <c r="U62" i="35"/>
  <c r="U63" i="35"/>
  <c r="U64" i="35"/>
  <c r="U65" i="35"/>
  <c r="U66" i="35"/>
  <c r="U67" i="35"/>
  <c r="U68" i="35"/>
  <c r="U69" i="35"/>
  <c r="U70" i="35"/>
  <c r="U71" i="35"/>
  <c r="U72" i="35"/>
  <c r="U73" i="35"/>
  <c r="U74" i="35"/>
  <c r="U75" i="35"/>
  <c r="U76" i="35"/>
  <c r="U77" i="35"/>
  <c r="U78" i="35"/>
  <c r="U79" i="35"/>
  <c r="U80" i="35"/>
  <c r="U81" i="35"/>
  <c r="U82" i="35"/>
  <c r="U83" i="35"/>
  <c r="U84" i="35"/>
  <c r="U85" i="35"/>
  <c r="U86" i="35"/>
  <c r="U87" i="35"/>
  <c r="U88" i="35"/>
  <c r="U89" i="35"/>
  <c r="U90" i="35"/>
  <c r="U91" i="35"/>
  <c r="U92" i="35"/>
  <c r="U93" i="35"/>
  <c r="U94" i="35"/>
  <c r="U95" i="35"/>
  <c r="U96" i="35"/>
  <c r="U97" i="35"/>
  <c r="U98" i="35"/>
  <c r="U99" i="35"/>
  <c r="U100" i="35"/>
  <c r="U101" i="35"/>
  <c r="U102" i="35"/>
  <c r="U103" i="35"/>
  <c r="U104" i="35"/>
  <c r="U105" i="35"/>
  <c r="U106" i="35"/>
  <c r="U107" i="35"/>
  <c r="U108" i="35"/>
  <c r="U109" i="35"/>
  <c r="U110" i="35"/>
  <c r="U111" i="35"/>
  <c r="U112" i="35"/>
  <c r="U113" i="35"/>
  <c r="U114" i="35"/>
  <c r="U115" i="35"/>
  <c r="U116" i="35"/>
  <c r="U117" i="35"/>
  <c r="U6" i="35"/>
  <c r="V2" i="35" s="1"/>
  <c r="R7" i="35"/>
  <c r="R8" i="35"/>
  <c r="R9" i="35"/>
  <c r="R10" i="35"/>
  <c r="R11" i="35"/>
  <c r="R12" i="35"/>
  <c r="R13" i="35"/>
  <c r="R14" i="35"/>
  <c r="R15" i="35"/>
  <c r="R16" i="35"/>
  <c r="R17" i="35"/>
  <c r="R18" i="35"/>
  <c r="R19" i="35"/>
  <c r="R20" i="35"/>
  <c r="R21" i="35"/>
  <c r="R22" i="35"/>
  <c r="R23" i="35"/>
  <c r="R24" i="35"/>
  <c r="R25" i="35"/>
  <c r="R26" i="35"/>
  <c r="R27" i="35"/>
  <c r="R28" i="35"/>
  <c r="R29" i="35"/>
  <c r="R30" i="35"/>
  <c r="R31" i="35"/>
  <c r="R32" i="35"/>
  <c r="R33" i="35"/>
  <c r="R34" i="35"/>
  <c r="R35" i="35"/>
  <c r="R36" i="35"/>
  <c r="R37" i="35"/>
  <c r="R38" i="35"/>
  <c r="R39" i="35"/>
  <c r="R40" i="35"/>
  <c r="R41" i="35"/>
  <c r="R42" i="35"/>
  <c r="R43" i="35"/>
  <c r="R44" i="35"/>
  <c r="R45" i="35"/>
  <c r="R46" i="35"/>
  <c r="R47" i="35"/>
  <c r="R48" i="35"/>
  <c r="R49" i="35"/>
  <c r="R50" i="35"/>
  <c r="R51" i="35"/>
  <c r="R52" i="35"/>
  <c r="R53" i="35"/>
  <c r="R54" i="35"/>
  <c r="R55" i="35"/>
  <c r="R56" i="35"/>
  <c r="R57" i="35"/>
  <c r="R58" i="35"/>
  <c r="R59" i="35"/>
  <c r="R60" i="35"/>
  <c r="R61" i="35"/>
  <c r="R62" i="35"/>
  <c r="R63" i="35"/>
  <c r="R64" i="35"/>
  <c r="R65" i="35"/>
  <c r="R66" i="35"/>
  <c r="R67" i="35"/>
  <c r="R68" i="35"/>
  <c r="R69" i="35"/>
  <c r="R70" i="35"/>
  <c r="R71" i="35"/>
  <c r="R72" i="35"/>
  <c r="R73" i="35"/>
  <c r="R74" i="35"/>
  <c r="R75" i="35"/>
  <c r="R76" i="35"/>
  <c r="R77" i="35"/>
  <c r="R78" i="35"/>
  <c r="R79" i="35"/>
  <c r="R80" i="35"/>
  <c r="R81" i="35"/>
  <c r="R82" i="35"/>
  <c r="R83" i="35"/>
  <c r="R84" i="35"/>
  <c r="R85" i="35"/>
  <c r="R86" i="35"/>
  <c r="R87" i="35"/>
  <c r="R88" i="35"/>
  <c r="R89" i="35"/>
  <c r="R90" i="35"/>
  <c r="R91" i="35"/>
  <c r="R92" i="35"/>
  <c r="R93" i="35"/>
  <c r="R94" i="35"/>
  <c r="R95" i="35"/>
  <c r="R96" i="35"/>
  <c r="R97" i="35"/>
  <c r="R98" i="35"/>
  <c r="R99" i="35"/>
  <c r="R100" i="35"/>
  <c r="R101" i="35"/>
  <c r="R102" i="35"/>
  <c r="R103" i="35"/>
  <c r="R104" i="35"/>
  <c r="R105" i="35"/>
  <c r="R106" i="35"/>
  <c r="R107" i="35"/>
  <c r="R108" i="35"/>
  <c r="R109" i="35"/>
  <c r="R110" i="35"/>
  <c r="R111" i="35"/>
  <c r="R112" i="35"/>
  <c r="R113" i="35"/>
  <c r="R114" i="35"/>
  <c r="R115" i="35"/>
  <c r="R116" i="35"/>
  <c r="R117" i="35"/>
  <c r="R6" i="35"/>
  <c r="Y7" i="35"/>
  <c r="Y8" i="35"/>
  <c r="Y9" i="35"/>
  <c r="Y10" i="35"/>
  <c r="Y11" i="35"/>
  <c r="Y12" i="35"/>
  <c r="Y13" i="35"/>
  <c r="Y14" i="35"/>
  <c r="Y15" i="35"/>
  <c r="Y16" i="35"/>
  <c r="Y17" i="35"/>
  <c r="Y18" i="35"/>
  <c r="Y19" i="35"/>
  <c r="Y20" i="35"/>
  <c r="Y21" i="35"/>
  <c r="Y22" i="35"/>
  <c r="Y23" i="35"/>
  <c r="Y24" i="35"/>
  <c r="Y25" i="35"/>
  <c r="Y26" i="35"/>
  <c r="Y27" i="35"/>
  <c r="Y28" i="35"/>
  <c r="Y29" i="35"/>
  <c r="Y30" i="35"/>
  <c r="Y31" i="35"/>
  <c r="Y32" i="35"/>
  <c r="Y33" i="35"/>
  <c r="Y34" i="35"/>
  <c r="Y35" i="35"/>
  <c r="Y36" i="35"/>
  <c r="Y37" i="35"/>
  <c r="Y38" i="35"/>
  <c r="Y39" i="35"/>
  <c r="Y40" i="35"/>
  <c r="Y41" i="35"/>
  <c r="Y42" i="35"/>
  <c r="Y43" i="35"/>
  <c r="Y44" i="35"/>
  <c r="Y45" i="35"/>
  <c r="Y46" i="35"/>
  <c r="Y47" i="35"/>
  <c r="Y48" i="35"/>
  <c r="Y49" i="35"/>
  <c r="Y50" i="35"/>
  <c r="Y51" i="35"/>
  <c r="Y52" i="35"/>
  <c r="Y53" i="35"/>
  <c r="Y54" i="35"/>
  <c r="Y55" i="35"/>
  <c r="Y56" i="35"/>
  <c r="Y57" i="35"/>
  <c r="Y58" i="35"/>
  <c r="Y59" i="35"/>
  <c r="Y60" i="35"/>
  <c r="Y61" i="35"/>
  <c r="Y62" i="35"/>
  <c r="Y63" i="35"/>
  <c r="Y64" i="35"/>
  <c r="Y65" i="35"/>
  <c r="Y66" i="35"/>
  <c r="Y67" i="35"/>
  <c r="Y68" i="35"/>
  <c r="Y69" i="35"/>
  <c r="Y70" i="35"/>
  <c r="Y71" i="35"/>
  <c r="Y72" i="35"/>
  <c r="Y73" i="35"/>
  <c r="Y74" i="35"/>
  <c r="Y75" i="35"/>
  <c r="Y76" i="35"/>
  <c r="Y77" i="35"/>
  <c r="Y78" i="35"/>
  <c r="Y79" i="35"/>
  <c r="Y80" i="35"/>
  <c r="Y81" i="35"/>
  <c r="Y82" i="35"/>
  <c r="Y83" i="35"/>
  <c r="Y84" i="35"/>
  <c r="Y85" i="35"/>
  <c r="Y86" i="35"/>
  <c r="Y87" i="35"/>
  <c r="Y88" i="35"/>
  <c r="Y89" i="35"/>
  <c r="Y90" i="35"/>
  <c r="Y91" i="35"/>
  <c r="Y92" i="35"/>
  <c r="Y93" i="35"/>
  <c r="Y94" i="35"/>
  <c r="Y95" i="35"/>
  <c r="Y96" i="35"/>
  <c r="Y97" i="35"/>
  <c r="Y98" i="35"/>
  <c r="Y99" i="35"/>
  <c r="Y100" i="35"/>
  <c r="Y101" i="35"/>
  <c r="Y102" i="35"/>
  <c r="Y103" i="35"/>
  <c r="Y104" i="35"/>
  <c r="Y105" i="35"/>
  <c r="Y106" i="35"/>
  <c r="Y107" i="35"/>
  <c r="Y108" i="35"/>
  <c r="Y109" i="35"/>
  <c r="Y110" i="35"/>
  <c r="Y111" i="35"/>
  <c r="Y112" i="35"/>
  <c r="Y113" i="35"/>
  <c r="Y114" i="35"/>
  <c r="Y115" i="35"/>
  <c r="Y116" i="35"/>
  <c r="Y117" i="35"/>
  <c r="Y6" i="35"/>
  <c r="J7" i="35"/>
  <c r="J8" i="35"/>
  <c r="J9" i="35"/>
  <c r="J10" i="35"/>
  <c r="J11" i="35"/>
  <c r="J12" i="35"/>
  <c r="J13" i="35"/>
  <c r="J14" i="35"/>
  <c r="J15" i="35"/>
  <c r="J16" i="35"/>
  <c r="J17" i="35"/>
  <c r="J18" i="35"/>
  <c r="J19" i="35"/>
  <c r="J20" i="35"/>
  <c r="J21" i="35"/>
  <c r="J22" i="35"/>
  <c r="J23" i="35"/>
  <c r="J24" i="35"/>
  <c r="J25" i="35"/>
  <c r="J26" i="35"/>
  <c r="J27" i="35"/>
  <c r="J28" i="35"/>
  <c r="J29" i="35"/>
  <c r="J30" i="35"/>
  <c r="J31" i="35"/>
  <c r="J32" i="35"/>
  <c r="J33" i="35"/>
  <c r="J34" i="35"/>
  <c r="J35" i="35"/>
  <c r="J36" i="35"/>
  <c r="J37" i="35"/>
  <c r="J38" i="35"/>
  <c r="J39" i="35"/>
  <c r="J40" i="35"/>
  <c r="J41" i="35"/>
  <c r="J42" i="35"/>
  <c r="J43" i="35"/>
  <c r="J44" i="35"/>
  <c r="J45" i="35"/>
  <c r="J46" i="35"/>
  <c r="J47" i="35"/>
  <c r="J48" i="35"/>
  <c r="J49" i="35"/>
  <c r="J50" i="35"/>
  <c r="J51" i="35"/>
  <c r="J52" i="35"/>
  <c r="J53" i="35"/>
  <c r="J54" i="35"/>
  <c r="J55" i="35"/>
  <c r="J56" i="35"/>
  <c r="J57" i="35"/>
  <c r="J58" i="35"/>
  <c r="J59" i="35"/>
  <c r="J60" i="35"/>
  <c r="J61" i="35"/>
  <c r="J62" i="35"/>
  <c r="J63" i="35"/>
  <c r="J64" i="35"/>
  <c r="J65" i="35"/>
  <c r="J66" i="35"/>
  <c r="J67" i="35"/>
  <c r="J68" i="35"/>
  <c r="J69" i="35"/>
  <c r="J70" i="35"/>
  <c r="J71" i="35"/>
  <c r="J72" i="35"/>
  <c r="J73" i="35"/>
  <c r="J74" i="35"/>
  <c r="J75" i="35"/>
  <c r="J76" i="35"/>
  <c r="J77" i="35"/>
  <c r="J78" i="35"/>
  <c r="J79" i="35"/>
  <c r="J80" i="35"/>
  <c r="J81" i="35"/>
  <c r="J82" i="35"/>
  <c r="J83" i="35"/>
  <c r="J84" i="35"/>
  <c r="J85" i="35"/>
  <c r="J86" i="35"/>
  <c r="J87" i="35"/>
  <c r="J88" i="35"/>
  <c r="J89" i="35"/>
  <c r="J90" i="35"/>
  <c r="J91" i="35"/>
  <c r="J92" i="35"/>
  <c r="J93" i="35"/>
  <c r="J94" i="35"/>
  <c r="J95" i="35"/>
  <c r="J96" i="35"/>
  <c r="J97" i="35"/>
  <c r="J98" i="35"/>
  <c r="J99" i="35"/>
  <c r="J100" i="35"/>
  <c r="J101" i="35"/>
  <c r="J102" i="35"/>
  <c r="J103" i="35"/>
  <c r="J104" i="35"/>
  <c r="J105" i="35"/>
  <c r="J106" i="35"/>
  <c r="J107" i="35"/>
  <c r="J108" i="35"/>
  <c r="J109" i="35"/>
  <c r="J110" i="35"/>
  <c r="J111" i="35"/>
  <c r="J112" i="35"/>
  <c r="J113" i="35"/>
  <c r="J114" i="35"/>
  <c r="J115" i="35"/>
  <c r="J116" i="35"/>
  <c r="J117" i="35"/>
  <c r="J6" i="35"/>
  <c r="BO2" i="34"/>
  <c r="AS7" i="34"/>
  <c r="AS8" i="34"/>
  <c r="AS9" i="34"/>
  <c r="AS10" i="34"/>
  <c r="AS11" i="34"/>
  <c r="AS12" i="34"/>
  <c r="AS13" i="34"/>
  <c r="AS14" i="34"/>
  <c r="AS15" i="34"/>
  <c r="AS16" i="34"/>
  <c r="AS17" i="34"/>
  <c r="AS18" i="34"/>
  <c r="AS19" i="34"/>
  <c r="AS20" i="34"/>
  <c r="AS21" i="34"/>
  <c r="AS22" i="34"/>
  <c r="AS23" i="34"/>
  <c r="AS24" i="34"/>
  <c r="AS25" i="34"/>
  <c r="AS26" i="34"/>
  <c r="AS27" i="34"/>
  <c r="AS28" i="34"/>
  <c r="AS29" i="34"/>
  <c r="AS30" i="34"/>
  <c r="AS31" i="34"/>
  <c r="AS32" i="34"/>
  <c r="AS33" i="34"/>
  <c r="AS34" i="34"/>
  <c r="AS35" i="34"/>
  <c r="AS36" i="34"/>
  <c r="AS37" i="34"/>
  <c r="AS38" i="34"/>
  <c r="AS39" i="34"/>
  <c r="AS40" i="34"/>
  <c r="AS41" i="34"/>
  <c r="AS42" i="34"/>
  <c r="AS43" i="34"/>
  <c r="AS44" i="34"/>
  <c r="AS45" i="34"/>
  <c r="AS46" i="34"/>
  <c r="AS47" i="34"/>
  <c r="AS48" i="34"/>
  <c r="AS49" i="34"/>
  <c r="AS50" i="34"/>
  <c r="AS51" i="34"/>
  <c r="AS52" i="34"/>
  <c r="AS53" i="34"/>
  <c r="AS54" i="34"/>
  <c r="AS55" i="34"/>
  <c r="AS56" i="34"/>
  <c r="AS57" i="34"/>
  <c r="AS58" i="34"/>
  <c r="AS59" i="34"/>
  <c r="AS60" i="34"/>
  <c r="AS61" i="34"/>
  <c r="AS62" i="34"/>
  <c r="AS63" i="34"/>
  <c r="AS64" i="34"/>
  <c r="AS65" i="34"/>
  <c r="AS66" i="34"/>
  <c r="AS67" i="34"/>
  <c r="AS68" i="34"/>
  <c r="AS69" i="34"/>
  <c r="AS70" i="34"/>
  <c r="AS71" i="34"/>
  <c r="AS72" i="34"/>
  <c r="AS73" i="34"/>
  <c r="AS74" i="34"/>
  <c r="AS75" i="34"/>
  <c r="AS76" i="34"/>
  <c r="AS77" i="34"/>
  <c r="AS78" i="34"/>
  <c r="AS79" i="34"/>
  <c r="AS80" i="34"/>
  <c r="AS81" i="34"/>
  <c r="AS82" i="34"/>
  <c r="AS83" i="34"/>
  <c r="AS84" i="34"/>
  <c r="AS85" i="34"/>
  <c r="AS86" i="34"/>
  <c r="AS87" i="34"/>
  <c r="AS88" i="34"/>
  <c r="AS89" i="34"/>
  <c r="AS90" i="34"/>
  <c r="AS91" i="34"/>
  <c r="AS92" i="34"/>
  <c r="AS93" i="34"/>
  <c r="AS94" i="34"/>
  <c r="AS95" i="34"/>
  <c r="AS96" i="34"/>
  <c r="AS97" i="34"/>
  <c r="AS98" i="34"/>
  <c r="AS99" i="34"/>
  <c r="AS100" i="34"/>
  <c r="AS101" i="34"/>
  <c r="AS102" i="34"/>
  <c r="AS103" i="34"/>
  <c r="AS104" i="34"/>
  <c r="AS105" i="34"/>
  <c r="AS106" i="34"/>
  <c r="AS107" i="34"/>
  <c r="AS108" i="34"/>
  <c r="AS109" i="34"/>
  <c r="AS110" i="34"/>
  <c r="AS111" i="34"/>
  <c r="AS112" i="34"/>
  <c r="AS113" i="34"/>
  <c r="AS114" i="34"/>
  <c r="AS115" i="34"/>
  <c r="AS6" i="34"/>
  <c r="AO7" i="34"/>
  <c r="AO8" i="34"/>
  <c r="AO9" i="34"/>
  <c r="AO10" i="34"/>
  <c r="AO11" i="34"/>
  <c r="AO12" i="34"/>
  <c r="AO13" i="34"/>
  <c r="AO14" i="34"/>
  <c r="AO15" i="34"/>
  <c r="AO16" i="34"/>
  <c r="AO17" i="34"/>
  <c r="AO18" i="34"/>
  <c r="AO19" i="34"/>
  <c r="AO20" i="34"/>
  <c r="AO21" i="34"/>
  <c r="AO22" i="34"/>
  <c r="AO23" i="34"/>
  <c r="AO24" i="34"/>
  <c r="AO25" i="34"/>
  <c r="AO26" i="34"/>
  <c r="AO27" i="34"/>
  <c r="AO28" i="34"/>
  <c r="AO29" i="34"/>
  <c r="AO30" i="34"/>
  <c r="AO31" i="34"/>
  <c r="AO32" i="34"/>
  <c r="AO33" i="34"/>
  <c r="AO34" i="34"/>
  <c r="AO35" i="34"/>
  <c r="AO36" i="34"/>
  <c r="AO37" i="34"/>
  <c r="AO38" i="34"/>
  <c r="AO39" i="34"/>
  <c r="AO40" i="34"/>
  <c r="AO41" i="34"/>
  <c r="AO42" i="34"/>
  <c r="AO43" i="34"/>
  <c r="AO44" i="34"/>
  <c r="AO45" i="34"/>
  <c r="AO46" i="34"/>
  <c r="AO47" i="34"/>
  <c r="AO48" i="34"/>
  <c r="AO49" i="34"/>
  <c r="AO50" i="34"/>
  <c r="AO51" i="34"/>
  <c r="AO52" i="34"/>
  <c r="AO53" i="34"/>
  <c r="AO54" i="34"/>
  <c r="AO55" i="34"/>
  <c r="AO56" i="34"/>
  <c r="AO57" i="34"/>
  <c r="AO58" i="34"/>
  <c r="AO59" i="34"/>
  <c r="AO60" i="34"/>
  <c r="AO61" i="34"/>
  <c r="AO62" i="34"/>
  <c r="AO63" i="34"/>
  <c r="AO64" i="34"/>
  <c r="AO65" i="34"/>
  <c r="AO66" i="34"/>
  <c r="AO67" i="34"/>
  <c r="AO68" i="34"/>
  <c r="AO69" i="34"/>
  <c r="AO70" i="34"/>
  <c r="AO71" i="34"/>
  <c r="AO72" i="34"/>
  <c r="AO73" i="34"/>
  <c r="AO74" i="34"/>
  <c r="AO75" i="34"/>
  <c r="AO76" i="34"/>
  <c r="AO77" i="34"/>
  <c r="AO78" i="34"/>
  <c r="AO79" i="34"/>
  <c r="AO80" i="34"/>
  <c r="AO81" i="34"/>
  <c r="AO82" i="34"/>
  <c r="AO83" i="34"/>
  <c r="AO84" i="34"/>
  <c r="AO85" i="34"/>
  <c r="AO86" i="34"/>
  <c r="AO87" i="34"/>
  <c r="AO88" i="34"/>
  <c r="AO89" i="34"/>
  <c r="AO90" i="34"/>
  <c r="AO91" i="34"/>
  <c r="AO92" i="34"/>
  <c r="AO93" i="34"/>
  <c r="AO94" i="34"/>
  <c r="AO95" i="34"/>
  <c r="AO96" i="34"/>
  <c r="AO97" i="34"/>
  <c r="AO98" i="34"/>
  <c r="AO99" i="34"/>
  <c r="AO100" i="34"/>
  <c r="AO101" i="34"/>
  <c r="AO102" i="34"/>
  <c r="AO103" i="34"/>
  <c r="AO104" i="34"/>
  <c r="AO105" i="34"/>
  <c r="AO106" i="34"/>
  <c r="AO107" i="34"/>
  <c r="AO108" i="34"/>
  <c r="AO109" i="34"/>
  <c r="AO110" i="34"/>
  <c r="AO111" i="34"/>
  <c r="AO112" i="34"/>
  <c r="AO113" i="34"/>
  <c r="AO114" i="34"/>
  <c r="AO115" i="34"/>
  <c r="AO6" i="34"/>
  <c r="AM7" i="34"/>
  <c r="AM8" i="34"/>
  <c r="AM9" i="34"/>
  <c r="AM10" i="34"/>
  <c r="AM11" i="34"/>
  <c r="AM12" i="34"/>
  <c r="AM13" i="34"/>
  <c r="AM14" i="34"/>
  <c r="AM15" i="34"/>
  <c r="AM16" i="34"/>
  <c r="AM17" i="34"/>
  <c r="AM18" i="34"/>
  <c r="AM19" i="34"/>
  <c r="AM20" i="34"/>
  <c r="AM21" i="34"/>
  <c r="AM22" i="34"/>
  <c r="AM23" i="34"/>
  <c r="AM24" i="34"/>
  <c r="AM25" i="34"/>
  <c r="AM26" i="34"/>
  <c r="AM27" i="34"/>
  <c r="AM28" i="34"/>
  <c r="AM29" i="34"/>
  <c r="AM30" i="34"/>
  <c r="AM31" i="34"/>
  <c r="AM32" i="34"/>
  <c r="AM33" i="34"/>
  <c r="AM34" i="34"/>
  <c r="AM35" i="34"/>
  <c r="AM36" i="34"/>
  <c r="AM37" i="34"/>
  <c r="AM38" i="34"/>
  <c r="AM39" i="34"/>
  <c r="AM40" i="34"/>
  <c r="AM41" i="34"/>
  <c r="AM42" i="34"/>
  <c r="AM43" i="34"/>
  <c r="AM44" i="34"/>
  <c r="AM45" i="34"/>
  <c r="AM46" i="34"/>
  <c r="AM47" i="34"/>
  <c r="AM48" i="34"/>
  <c r="AM49" i="34"/>
  <c r="AM50" i="34"/>
  <c r="AM51" i="34"/>
  <c r="AM52" i="34"/>
  <c r="AM53" i="34"/>
  <c r="AM54" i="34"/>
  <c r="AM55" i="34"/>
  <c r="AM56" i="34"/>
  <c r="AM57" i="34"/>
  <c r="AM58" i="34"/>
  <c r="AM59" i="34"/>
  <c r="AM60" i="34"/>
  <c r="AM61" i="34"/>
  <c r="AM62" i="34"/>
  <c r="AM63" i="34"/>
  <c r="AM64" i="34"/>
  <c r="AM65" i="34"/>
  <c r="AM66" i="34"/>
  <c r="AM67" i="34"/>
  <c r="AM68" i="34"/>
  <c r="AM69" i="34"/>
  <c r="AM70" i="34"/>
  <c r="AM71" i="34"/>
  <c r="AM72" i="34"/>
  <c r="AM73" i="34"/>
  <c r="AM74" i="34"/>
  <c r="AM75" i="34"/>
  <c r="AM76" i="34"/>
  <c r="AM77" i="34"/>
  <c r="AM78" i="34"/>
  <c r="AM79" i="34"/>
  <c r="AM80" i="34"/>
  <c r="AM81" i="34"/>
  <c r="AM82" i="34"/>
  <c r="AM83" i="34"/>
  <c r="AM84" i="34"/>
  <c r="AM85" i="34"/>
  <c r="AM86" i="34"/>
  <c r="AM87" i="34"/>
  <c r="AM88" i="34"/>
  <c r="AM89" i="34"/>
  <c r="AM90" i="34"/>
  <c r="AM91" i="34"/>
  <c r="AM92" i="34"/>
  <c r="AM93" i="34"/>
  <c r="AM94" i="34"/>
  <c r="AM95" i="34"/>
  <c r="AM96" i="34"/>
  <c r="AM97" i="34"/>
  <c r="AM98" i="34"/>
  <c r="AM99" i="34"/>
  <c r="AM100" i="34"/>
  <c r="AM101" i="34"/>
  <c r="AM102" i="34"/>
  <c r="AM103" i="34"/>
  <c r="AM104" i="34"/>
  <c r="AM105" i="34"/>
  <c r="AM106" i="34"/>
  <c r="AM107" i="34"/>
  <c r="AM108" i="34"/>
  <c r="AM109" i="34"/>
  <c r="AM110" i="34"/>
  <c r="AM111" i="34"/>
  <c r="AM112" i="34"/>
  <c r="AM113" i="34"/>
  <c r="AM114" i="34"/>
  <c r="AM115" i="34"/>
  <c r="AM6" i="34"/>
  <c r="AI7" i="34"/>
  <c r="AI8" i="34"/>
  <c r="AI9" i="34"/>
  <c r="AI10" i="34"/>
  <c r="AI11" i="34"/>
  <c r="AI12" i="34"/>
  <c r="AI13" i="34"/>
  <c r="AI14" i="34"/>
  <c r="AI15" i="34"/>
  <c r="AI16" i="34"/>
  <c r="AI17" i="34"/>
  <c r="AI18" i="34"/>
  <c r="AI19" i="34"/>
  <c r="AI20" i="34"/>
  <c r="AI21" i="34"/>
  <c r="AI22" i="34"/>
  <c r="AI23" i="34"/>
  <c r="AI24" i="34"/>
  <c r="AI25" i="34"/>
  <c r="AI26" i="34"/>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93" i="34"/>
  <c r="AI94" i="34"/>
  <c r="AI95" i="34"/>
  <c r="AI96" i="34"/>
  <c r="AI97" i="34"/>
  <c r="AI98" i="34"/>
  <c r="AI99" i="34"/>
  <c r="AI100" i="34"/>
  <c r="AI101" i="34"/>
  <c r="AI102" i="34"/>
  <c r="AI103" i="34"/>
  <c r="AI104" i="34"/>
  <c r="AI105" i="34"/>
  <c r="AI106" i="34"/>
  <c r="AI107" i="34"/>
  <c r="AI108" i="34"/>
  <c r="AI109" i="34"/>
  <c r="AI110" i="34"/>
  <c r="AI111" i="34"/>
  <c r="AI112" i="34"/>
  <c r="AI113" i="34"/>
  <c r="AI114" i="34"/>
  <c r="AI115" i="34"/>
  <c r="AI6" i="34"/>
  <c r="AG7" i="34"/>
  <c r="AG8" i="34"/>
  <c r="AG9" i="34"/>
  <c r="AG10" i="34"/>
  <c r="AG11" i="34"/>
  <c r="AG12" i="34"/>
  <c r="AG13" i="34"/>
  <c r="AG14" i="34"/>
  <c r="AG15" i="34"/>
  <c r="AG16" i="34"/>
  <c r="AG17" i="34"/>
  <c r="AG18" i="34"/>
  <c r="AG19" i="34"/>
  <c r="AG20" i="34"/>
  <c r="AG21" i="34"/>
  <c r="AG22" i="34"/>
  <c r="AG23" i="34"/>
  <c r="AG24" i="34"/>
  <c r="AG25" i="34"/>
  <c r="AG26" i="34"/>
  <c r="AG27" i="34"/>
  <c r="AG28" i="34"/>
  <c r="AG29" i="34"/>
  <c r="AG30" i="34"/>
  <c r="AG31" i="34"/>
  <c r="AG32" i="34"/>
  <c r="AG33" i="34"/>
  <c r="AG34" i="34"/>
  <c r="AG35" i="34"/>
  <c r="AG36" i="34"/>
  <c r="AG37" i="34"/>
  <c r="AG38" i="34"/>
  <c r="AG39" i="34"/>
  <c r="AG40" i="34"/>
  <c r="AG41" i="34"/>
  <c r="AG42" i="34"/>
  <c r="AG43" i="34"/>
  <c r="AG44" i="34"/>
  <c r="AG45" i="34"/>
  <c r="AG46" i="34"/>
  <c r="AG47" i="34"/>
  <c r="AG48" i="34"/>
  <c r="AG49" i="34"/>
  <c r="AG50" i="34"/>
  <c r="AG51" i="34"/>
  <c r="AG52" i="34"/>
  <c r="AG53" i="34"/>
  <c r="AG54" i="34"/>
  <c r="AG55" i="34"/>
  <c r="AG56" i="34"/>
  <c r="AG57" i="34"/>
  <c r="AG58" i="34"/>
  <c r="AG59" i="34"/>
  <c r="AG60" i="34"/>
  <c r="AG61" i="34"/>
  <c r="AG62" i="34"/>
  <c r="AG63" i="34"/>
  <c r="AG64" i="34"/>
  <c r="AG65" i="34"/>
  <c r="AG66" i="34"/>
  <c r="AG67" i="34"/>
  <c r="AG68" i="34"/>
  <c r="AG69" i="34"/>
  <c r="AG70" i="34"/>
  <c r="AG71" i="34"/>
  <c r="AG72" i="34"/>
  <c r="AG73" i="34"/>
  <c r="AG74" i="34"/>
  <c r="AG75" i="34"/>
  <c r="AG76" i="34"/>
  <c r="AG77" i="34"/>
  <c r="AG78" i="34"/>
  <c r="AG79" i="34"/>
  <c r="AG80" i="34"/>
  <c r="AG81" i="34"/>
  <c r="AG82" i="34"/>
  <c r="AG83" i="34"/>
  <c r="AG84" i="34"/>
  <c r="AG85" i="34"/>
  <c r="AG86" i="34"/>
  <c r="AG87" i="34"/>
  <c r="AG88" i="34"/>
  <c r="AG89" i="34"/>
  <c r="AG90" i="34"/>
  <c r="AG91" i="34"/>
  <c r="AG92" i="34"/>
  <c r="AG93" i="34"/>
  <c r="AG94" i="34"/>
  <c r="AG95" i="34"/>
  <c r="AG96" i="34"/>
  <c r="AG97" i="34"/>
  <c r="AG98" i="34"/>
  <c r="AG99" i="34"/>
  <c r="AG100" i="34"/>
  <c r="AG101" i="34"/>
  <c r="AG102" i="34"/>
  <c r="AG103" i="34"/>
  <c r="AG104" i="34"/>
  <c r="AG105" i="34"/>
  <c r="AG106" i="34"/>
  <c r="AG107" i="34"/>
  <c r="AG108" i="34"/>
  <c r="AG109" i="34"/>
  <c r="AG110" i="34"/>
  <c r="AG111" i="34"/>
  <c r="AG112" i="34"/>
  <c r="AG113" i="34"/>
  <c r="AG114" i="34"/>
  <c r="AG115" i="34"/>
  <c r="AG6" i="34"/>
  <c r="AD7" i="34"/>
  <c r="AD8" i="34"/>
  <c r="AD9" i="34"/>
  <c r="AD10" i="34"/>
  <c r="AD11" i="34"/>
  <c r="AD12" i="34"/>
  <c r="AD13" i="34"/>
  <c r="AD14" i="34"/>
  <c r="AD15" i="34"/>
  <c r="AD16" i="34"/>
  <c r="AD17" i="34"/>
  <c r="AD18" i="34"/>
  <c r="AD19" i="34"/>
  <c r="AD20" i="34"/>
  <c r="AD21" i="34"/>
  <c r="AD22" i="34"/>
  <c r="AD23" i="34"/>
  <c r="AD24" i="34"/>
  <c r="AD25" i="34"/>
  <c r="AD26" i="34"/>
  <c r="AD27" i="34"/>
  <c r="AD28" i="34"/>
  <c r="AD29" i="34"/>
  <c r="AD30" i="34"/>
  <c r="AD31" i="34"/>
  <c r="AD32" i="34"/>
  <c r="AD33" i="34"/>
  <c r="AD34" i="34"/>
  <c r="AD35" i="34"/>
  <c r="AD36" i="34"/>
  <c r="AD37" i="34"/>
  <c r="AD38" i="34"/>
  <c r="AD39" i="34"/>
  <c r="AD40" i="34"/>
  <c r="AD41" i="34"/>
  <c r="AD42" i="34"/>
  <c r="AD43" i="34"/>
  <c r="AD44" i="34"/>
  <c r="AD45" i="34"/>
  <c r="AD46" i="34"/>
  <c r="AD47" i="34"/>
  <c r="AD48" i="34"/>
  <c r="AD49" i="34"/>
  <c r="AD50" i="34"/>
  <c r="AD51" i="34"/>
  <c r="AD52" i="34"/>
  <c r="AD53" i="34"/>
  <c r="AD54" i="34"/>
  <c r="AD55" i="34"/>
  <c r="AD56" i="34"/>
  <c r="AD57" i="34"/>
  <c r="AD58" i="34"/>
  <c r="AD59" i="34"/>
  <c r="AD60" i="34"/>
  <c r="AD61" i="34"/>
  <c r="AD62" i="34"/>
  <c r="AD63" i="34"/>
  <c r="AD64" i="34"/>
  <c r="AD65" i="34"/>
  <c r="AD66" i="34"/>
  <c r="AD67" i="34"/>
  <c r="AD68" i="34"/>
  <c r="AD69" i="34"/>
  <c r="AD70" i="34"/>
  <c r="AD71" i="34"/>
  <c r="AD72" i="34"/>
  <c r="AD73" i="34"/>
  <c r="AD74" i="34"/>
  <c r="AD75" i="34"/>
  <c r="AD76" i="34"/>
  <c r="AD77" i="34"/>
  <c r="AD78" i="34"/>
  <c r="AD79" i="34"/>
  <c r="AD80" i="34"/>
  <c r="AD81" i="34"/>
  <c r="AD82" i="34"/>
  <c r="AD83" i="34"/>
  <c r="AD84" i="34"/>
  <c r="AD85" i="34"/>
  <c r="AD86" i="34"/>
  <c r="AD87" i="34"/>
  <c r="AD88" i="34"/>
  <c r="AD89" i="34"/>
  <c r="AD90" i="34"/>
  <c r="AD91" i="34"/>
  <c r="AD92" i="34"/>
  <c r="AD93" i="34"/>
  <c r="AD94" i="34"/>
  <c r="AD95" i="34"/>
  <c r="AD96" i="34"/>
  <c r="AD97" i="34"/>
  <c r="AD98" i="34"/>
  <c r="AD99" i="34"/>
  <c r="AD100" i="34"/>
  <c r="AD101" i="34"/>
  <c r="AD102" i="34"/>
  <c r="AD103" i="34"/>
  <c r="AD104" i="34"/>
  <c r="AD105" i="34"/>
  <c r="AD106" i="34"/>
  <c r="AD107" i="34"/>
  <c r="AD108" i="34"/>
  <c r="AD109" i="34"/>
  <c r="AD110" i="34"/>
  <c r="AD111" i="34"/>
  <c r="AD112" i="34"/>
  <c r="AD113" i="34"/>
  <c r="AD114" i="34"/>
  <c r="AD115" i="34"/>
  <c r="AD6" i="34"/>
  <c r="AB7" i="34"/>
  <c r="AB8" i="34"/>
  <c r="AB9" i="34"/>
  <c r="AB10" i="34"/>
  <c r="AB11" i="34"/>
  <c r="AB12" i="34"/>
  <c r="AB13" i="34"/>
  <c r="AB14" i="34"/>
  <c r="AB15" i="34"/>
  <c r="AB16" i="34"/>
  <c r="AB17" i="34"/>
  <c r="AB18" i="34"/>
  <c r="AB19" i="34"/>
  <c r="AB20" i="34"/>
  <c r="AB21" i="34"/>
  <c r="AB22" i="34"/>
  <c r="AB23" i="34"/>
  <c r="AB24" i="34"/>
  <c r="AB25" i="34"/>
  <c r="AB26" i="34"/>
  <c r="AB27" i="34"/>
  <c r="AB28" i="34"/>
  <c r="AB29" i="34"/>
  <c r="AB30" i="34"/>
  <c r="AB31" i="34"/>
  <c r="AB32" i="34"/>
  <c r="AB33" i="34"/>
  <c r="AB34" i="34"/>
  <c r="AB35" i="34"/>
  <c r="AB36" i="34"/>
  <c r="AB37" i="34"/>
  <c r="AB38" i="34"/>
  <c r="AB39" i="34"/>
  <c r="AB40" i="34"/>
  <c r="AB41" i="34"/>
  <c r="AB42" i="34"/>
  <c r="AB43" i="34"/>
  <c r="AB44" i="34"/>
  <c r="AB45" i="34"/>
  <c r="AB46" i="34"/>
  <c r="AB47" i="34"/>
  <c r="AB48" i="34"/>
  <c r="AB49" i="34"/>
  <c r="AB50" i="34"/>
  <c r="AB51" i="34"/>
  <c r="AB52" i="34"/>
  <c r="AB53" i="34"/>
  <c r="AB54" i="34"/>
  <c r="AB55" i="34"/>
  <c r="AB56" i="34"/>
  <c r="AB57" i="34"/>
  <c r="AB58" i="34"/>
  <c r="AB59" i="34"/>
  <c r="AB60" i="34"/>
  <c r="AB61" i="34"/>
  <c r="AB62" i="34"/>
  <c r="AB63" i="34"/>
  <c r="AB64" i="34"/>
  <c r="AB65" i="34"/>
  <c r="AB66" i="34"/>
  <c r="AB67" i="34"/>
  <c r="AB68" i="34"/>
  <c r="AB69" i="34"/>
  <c r="AB70" i="34"/>
  <c r="AB71" i="34"/>
  <c r="AB72" i="34"/>
  <c r="AB73" i="34"/>
  <c r="AB74" i="34"/>
  <c r="AB75" i="34"/>
  <c r="AB76" i="34"/>
  <c r="AB77" i="34"/>
  <c r="AB78" i="34"/>
  <c r="AB79" i="34"/>
  <c r="AB80" i="34"/>
  <c r="AB81" i="34"/>
  <c r="AB82" i="34"/>
  <c r="AB83" i="34"/>
  <c r="AB84" i="34"/>
  <c r="AB85" i="34"/>
  <c r="AB86" i="34"/>
  <c r="AB87" i="34"/>
  <c r="AB88" i="34"/>
  <c r="AB89" i="34"/>
  <c r="AB90" i="34"/>
  <c r="AB91" i="34"/>
  <c r="AB92" i="34"/>
  <c r="AB93" i="34"/>
  <c r="AB94" i="34"/>
  <c r="AB95" i="34"/>
  <c r="AB96" i="34"/>
  <c r="AB97" i="34"/>
  <c r="AB98" i="34"/>
  <c r="AB99" i="34"/>
  <c r="AB100" i="34"/>
  <c r="AB101" i="34"/>
  <c r="AB102" i="34"/>
  <c r="AB103" i="34"/>
  <c r="AB104" i="34"/>
  <c r="AB105" i="34"/>
  <c r="AB106" i="34"/>
  <c r="AB107" i="34"/>
  <c r="AB108" i="34"/>
  <c r="AB109" i="34"/>
  <c r="AB110" i="34"/>
  <c r="AB111" i="34"/>
  <c r="AB112" i="34"/>
  <c r="AB113" i="34"/>
  <c r="AB114" i="34"/>
  <c r="AB115" i="34"/>
  <c r="AB6" i="34"/>
  <c r="AA7" i="34"/>
  <c r="AA8" i="34"/>
  <c r="AA9" i="34"/>
  <c r="AA10" i="34"/>
  <c r="AA11" i="34"/>
  <c r="AA12" i="34"/>
  <c r="AA13" i="34"/>
  <c r="AA14" i="34"/>
  <c r="AA15" i="34"/>
  <c r="AA16" i="34"/>
  <c r="AA17" i="34"/>
  <c r="AA18" i="34"/>
  <c r="AA19" i="34"/>
  <c r="AA20" i="34"/>
  <c r="AA21" i="34"/>
  <c r="AA22" i="34"/>
  <c r="AA23" i="34"/>
  <c r="AA24" i="34"/>
  <c r="AA25" i="34"/>
  <c r="AA26" i="34"/>
  <c r="AA27" i="34"/>
  <c r="AA28" i="34"/>
  <c r="AA29" i="34"/>
  <c r="AA30" i="34"/>
  <c r="AA31" i="34"/>
  <c r="AA32" i="34"/>
  <c r="AA33" i="34"/>
  <c r="AA34" i="34"/>
  <c r="AA35" i="34"/>
  <c r="AA36" i="34"/>
  <c r="AA37" i="34"/>
  <c r="AA38" i="34"/>
  <c r="AA39" i="34"/>
  <c r="AA40" i="34"/>
  <c r="AA41" i="34"/>
  <c r="AA42" i="34"/>
  <c r="AA43" i="34"/>
  <c r="AA44" i="34"/>
  <c r="AA45" i="34"/>
  <c r="AA46" i="34"/>
  <c r="AA47" i="34"/>
  <c r="AA48" i="34"/>
  <c r="AA49" i="34"/>
  <c r="AA50" i="34"/>
  <c r="AA51" i="34"/>
  <c r="AA52" i="34"/>
  <c r="AA53" i="34"/>
  <c r="AA54" i="34"/>
  <c r="AA55" i="34"/>
  <c r="AA56" i="34"/>
  <c r="AA57" i="34"/>
  <c r="AA58" i="34"/>
  <c r="AA59" i="34"/>
  <c r="AA60" i="34"/>
  <c r="AA61" i="34"/>
  <c r="AA62" i="34"/>
  <c r="AA63" i="34"/>
  <c r="AA64" i="34"/>
  <c r="AA65" i="34"/>
  <c r="AA66" i="34"/>
  <c r="AA67" i="34"/>
  <c r="AA68" i="34"/>
  <c r="AA69" i="34"/>
  <c r="AA70" i="34"/>
  <c r="AA71" i="34"/>
  <c r="AA72" i="34"/>
  <c r="AA73" i="34"/>
  <c r="AA74" i="34"/>
  <c r="AA75" i="34"/>
  <c r="AA76" i="34"/>
  <c r="AA77" i="34"/>
  <c r="AA78" i="34"/>
  <c r="AA79" i="34"/>
  <c r="AA80" i="34"/>
  <c r="AA81" i="34"/>
  <c r="AA82" i="34"/>
  <c r="AA83" i="34"/>
  <c r="AA84" i="34"/>
  <c r="AA85" i="34"/>
  <c r="AA86" i="34"/>
  <c r="AA87" i="34"/>
  <c r="AA88" i="34"/>
  <c r="AA89" i="34"/>
  <c r="AA90" i="34"/>
  <c r="AA91" i="34"/>
  <c r="AA92" i="34"/>
  <c r="AA93" i="34"/>
  <c r="AA94" i="34"/>
  <c r="AA95" i="34"/>
  <c r="AA96" i="34"/>
  <c r="AA97" i="34"/>
  <c r="AA98" i="34"/>
  <c r="AA99" i="34"/>
  <c r="AA100" i="34"/>
  <c r="AA101" i="34"/>
  <c r="AA102" i="34"/>
  <c r="AA103" i="34"/>
  <c r="AA104" i="34"/>
  <c r="AA105" i="34"/>
  <c r="AA106" i="34"/>
  <c r="AA107" i="34"/>
  <c r="AA108" i="34"/>
  <c r="AA109" i="34"/>
  <c r="AA110" i="34"/>
  <c r="AA111" i="34"/>
  <c r="AA112" i="34"/>
  <c r="AA113" i="34"/>
  <c r="AA114" i="34"/>
  <c r="AA115" i="34"/>
  <c r="AA6" i="34"/>
  <c r="Z7" i="34"/>
  <c r="Z8" i="34"/>
  <c r="Z9" i="34"/>
  <c r="Z10" i="34"/>
  <c r="Z11" i="34"/>
  <c r="Z12" i="34"/>
  <c r="Z13" i="34"/>
  <c r="Z14" i="34"/>
  <c r="Z15" i="34"/>
  <c r="Z16" i="34"/>
  <c r="Z17" i="34"/>
  <c r="Z18" i="34"/>
  <c r="Z19" i="34"/>
  <c r="Z20" i="34"/>
  <c r="Z21" i="34"/>
  <c r="Z22" i="34"/>
  <c r="Z23" i="34"/>
  <c r="Z24" i="34"/>
  <c r="Z25" i="34"/>
  <c r="Z26" i="34"/>
  <c r="Z27" i="34"/>
  <c r="Z28" i="34"/>
  <c r="Z29" i="34"/>
  <c r="Z30" i="34"/>
  <c r="Z31" i="34"/>
  <c r="Z32" i="34"/>
  <c r="Z33" i="34"/>
  <c r="Z34" i="34"/>
  <c r="Z35" i="34"/>
  <c r="Z36" i="34"/>
  <c r="Z37" i="34"/>
  <c r="Z38" i="34"/>
  <c r="Z39" i="34"/>
  <c r="Z40" i="34"/>
  <c r="Z41" i="34"/>
  <c r="Z42" i="34"/>
  <c r="Z43" i="34"/>
  <c r="Z44" i="34"/>
  <c r="Z45" i="34"/>
  <c r="Z46" i="34"/>
  <c r="Z47" i="34"/>
  <c r="Z48" i="34"/>
  <c r="Z49" i="34"/>
  <c r="Z50" i="34"/>
  <c r="Z51" i="34"/>
  <c r="Z52" i="34"/>
  <c r="Z53" i="34"/>
  <c r="Z54" i="34"/>
  <c r="Z55" i="34"/>
  <c r="Z56" i="34"/>
  <c r="Z57" i="34"/>
  <c r="Z58" i="34"/>
  <c r="Z59" i="34"/>
  <c r="Z60" i="34"/>
  <c r="Z61" i="34"/>
  <c r="Z62" i="34"/>
  <c r="Z63" i="34"/>
  <c r="Z64" i="34"/>
  <c r="Z65" i="34"/>
  <c r="Z66" i="34"/>
  <c r="Z67" i="34"/>
  <c r="Z68" i="34"/>
  <c r="Z69" i="34"/>
  <c r="Z70" i="34"/>
  <c r="Z71" i="34"/>
  <c r="Z72" i="34"/>
  <c r="Z73" i="34"/>
  <c r="Z74" i="34"/>
  <c r="Z75" i="34"/>
  <c r="Z76" i="34"/>
  <c r="Z77" i="34"/>
  <c r="Z78" i="34"/>
  <c r="Z79" i="34"/>
  <c r="Z80" i="34"/>
  <c r="Z81" i="34"/>
  <c r="Z82" i="34"/>
  <c r="Z83" i="34"/>
  <c r="Z84" i="34"/>
  <c r="Z85" i="34"/>
  <c r="Z86" i="34"/>
  <c r="Z87" i="34"/>
  <c r="Z88" i="34"/>
  <c r="Z89" i="34"/>
  <c r="Z90" i="34"/>
  <c r="Z91" i="34"/>
  <c r="Z92" i="34"/>
  <c r="Z93" i="34"/>
  <c r="Z94" i="34"/>
  <c r="Z95" i="34"/>
  <c r="Z96" i="34"/>
  <c r="Z97" i="34"/>
  <c r="Z98" i="34"/>
  <c r="Z99" i="34"/>
  <c r="Z100" i="34"/>
  <c r="Z101" i="34"/>
  <c r="Z102" i="34"/>
  <c r="Z103" i="34"/>
  <c r="Z104" i="34"/>
  <c r="Z105" i="34"/>
  <c r="Z106" i="34"/>
  <c r="Z107" i="34"/>
  <c r="Z108" i="34"/>
  <c r="Z109" i="34"/>
  <c r="Z110" i="34"/>
  <c r="Z111" i="34"/>
  <c r="Z112" i="34"/>
  <c r="Z113" i="34"/>
  <c r="Z114" i="34"/>
  <c r="Z115" i="34"/>
  <c r="Z6" i="34"/>
  <c r="U7" i="34"/>
  <c r="U8" i="34"/>
  <c r="U9" i="34"/>
  <c r="U10" i="34"/>
  <c r="U11" i="34"/>
  <c r="U12" i="34"/>
  <c r="U13" i="34"/>
  <c r="U14" i="34"/>
  <c r="U15" i="34"/>
  <c r="U16" i="34"/>
  <c r="U17" i="34"/>
  <c r="U18" i="34"/>
  <c r="U19" i="34"/>
  <c r="U20" i="34"/>
  <c r="U21" i="34"/>
  <c r="U22" i="34"/>
  <c r="U23" i="34"/>
  <c r="U24" i="34"/>
  <c r="U25" i="34"/>
  <c r="U26" i="34"/>
  <c r="U27" i="34"/>
  <c r="U28" i="34"/>
  <c r="U29" i="34"/>
  <c r="U30" i="34"/>
  <c r="U31" i="34"/>
  <c r="U32" i="34"/>
  <c r="U33" i="34"/>
  <c r="U34" i="34"/>
  <c r="U35" i="34"/>
  <c r="U36" i="34"/>
  <c r="U37" i="34"/>
  <c r="U38" i="34"/>
  <c r="U39" i="34"/>
  <c r="U40" i="34"/>
  <c r="U41" i="34"/>
  <c r="U42" i="34"/>
  <c r="U43" i="34"/>
  <c r="U44" i="34"/>
  <c r="U45" i="34"/>
  <c r="U46" i="34"/>
  <c r="U47" i="34"/>
  <c r="U48" i="34"/>
  <c r="U49" i="34"/>
  <c r="U50" i="34"/>
  <c r="U51" i="34"/>
  <c r="U52" i="34"/>
  <c r="U53" i="34"/>
  <c r="U54" i="34"/>
  <c r="U55" i="34"/>
  <c r="U56" i="34"/>
  <c r="U57" i="34"/>
  <c r="U58" i="34"/>
  <c r="U59" i="34"/>
  <c r="U60" i="34"/>
  <c r="U61" i="34"/>
  <c r="U62" i="34"/>
  <c r="U63" i="34"/>
  <c r="U64" i="34"/>
  <c r="U65" i="34"/>
  <c r="U66" i="34"/>
  <c r="U67" i="34"/>
  <c r="U68" i="34"/>
  <c r="U69" i="34"/>
  <c r="U70" i="34"/>
  <c r="U71" i="34"/>
  <c r="U72" i="34"/>
  <c r="U73" i="34"/>
  <c r="U74" i="34"/>
  <c r="U75" i="34"/>
  <c r="U76" i="34"/>
  <c r="U77" i="34"/>
  <c r="U78" i="34"/>
  <c r="U79" i="34"/>
  <c r="U80" i="34"/>
  <c r="U81" i="34"/>
  <c r="U82" i="34"/>
  <c r="U83" i="34"/>
  <c r="U84" i="34"/>
  <c r="U85" i="34"/>
  <c r="U86" i="34"/>
  <c r="U87" i="34"/>
  <c r="U88" i="34"/>
  <c r="U89" i="34"/>
  <c r="U90" i="34"/>
  <c r="U91" i="34"/>
  <c r="U92" i="34"/>
  <c r="U93" i="34"/>
  <c r="U94" i="34"/>
  <c r="U95" i="34"/>
  <c r="U96" i="34"/>
  <c r="U97" i="34"/>
  <c r="U98" i="34"/>
  <c r="U99" i="34"/>
  <c r="U100" i="34"/>
  <c r="U101" i="34"/>
  <c r="U102" i="34"/>
  <c r="U103" i="34"/>
  <c r="U104" i="34"/>
  <c r="U105" i="34"/>
  <c r="U106" i="34"/>
  <c r="U107" i="34"/>
  <c r="U108" i="34"/>
  <c r="U109" i="34"/>
  <c r="U110" i="34"/>
  <c r="U111" i="34"/>
  <c r="U112" i="34"/>
  <c r="U113" i="34"/>
  <c r="U114" i="34"/>
  <c r="U115" i="34"/>
  <c r="U6" i="34"/>
  <c r="R7" i="34"/>
  <c r="R8" i="34"/>
  <c r="R9" i="34"/>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R40" i="34"/>
  <c r="R41" i="34"/>
  <c r="R42" i="34"/>
  <c r="R43" i="34"/>
  <c r="R44" i="34"/>
  <c r="R45" i="34"/>
  <c r="R46" i="34"/>
  <c r="R47" i="34"/>
  <c r="R48" i="34"/>
  <c r="R49" i="34"/>
  <c r="R50" i="34"/>
  <c r="R51" i="34"/>
  <c r="R52" i="34"/>
  <c r="R53" i="34"/>
  <c r="R54" i="34"/>
  <c r="R55" i="34"/>
  <c r="R56" i="34"/>
  <c r="R57" i="34"/>
  <c r="R58" i="34"/>
  <c r="R59" i="34"/>
  <c r="R60" i="34"/>
  <c r="R61" i="34"/>
  <c r="R62" i="34"/>
  <c r="R63" i="34"/>
  <c r="R64" i="34"/>
  <c r="R65" i="34"/>
  <c r="R66" i="34"/>
  <c r="R67" i="34"/>
  <c r="R68" i="34"/>
  <c r="R69" i="34"/>
  <c r="R70" i="34"/>
  <c r="R71" i="34"/>
  <c r="R72" i="34"/>
  <c r="R73" i="34"/>
  <c r="R74" i="34"/>
  <c r="R75" i="34"/>
  <c r="R76" i="34"/>
  <c r="R77" i="34"/>
  <c r="R78" i="34"/>
  <c r="R79" i="34"/>
  <c r="R80" i="34"/>
  <c r="R81" i="34"/>
  <c r="R82" i="34"/>
  <c r="R83" i="34"/>
  <c r="R84" i="34"/>
  <c r="R85" i="34"/>
  <c r="R86" i="34"/>
  <c r="R87" i="34"/>
  <c r="R88" i="34"/>
  <c r="R89" i="34"/>
  <c r="R90" i="34"/>
  <c r="R91" i="34"/>
  <c r="R92" i="34"/>
  <c r="R93" i="34"/>
  <c r="R94" i="34"/>
  <c r="R95" i="34"/>
  <c r="R96" i="34"/>
  <c r="R97" i="34"/>
  <c r="R98" i="34"/>
  <c r="R99" i="34"/>
  <c r="R100" i="34"/>
  <c r="R101" i="34"/>
  <c r="R102" i="34"/>
  <c r="R103" i="34"/>
  <c r="R104" i="34"/>
  <c r="R105" i="34"/>
  <c r="R106" i="34"/>
  <c r="R107" i="34"/>
  <c r="R108" i="34"/>
  <c r="R109" i="34"/>
  <c r="R110" i="34"/>
  <c r="R111" i="34"/>
  <c r="R112" i="34"/>
  <c r="R113" i="34"/>
  <c r="R114" i="34"/>
  <c r="R115" i="34"/>
  <c r="R6" i="34"/>
  <c r="Y7" i="34"/>
  <c r="Y8" i="34"/>
  <c r="Y9" i="34"/>
  <c r="Y10" i="34"/>
  <c r="Y11" i="34"/>
  <c r="Y12" i="34"/>
  <c r="Y13" i="34"/>
  <c r="Y14" i="34"/>
  <c r="Y15" i="34"/>
  <c r="Y16" i="34"/>
  <c r="Y17" i="34"/>
  <c r="Y18" i="34"/>
  <c r="Y19" i="34"/>
  <c r="Y20" i="34"/>
  <c r="Y21" i="34"/>
  <c r="Y22" i="34"/>
  <c r="Y23" i="34"/>
  <c r="Y24" i="34"/>
  <c r="Y25" i="34"/>
  <c r="Y26" i="34"/>
  <c r="Y27" i="34"/>
  <c r="Y28" i="34"/>
  <c r="Y29" i="34"/>
  <c r="Y30" i="34"/>
  <c r="Y31" i="34"/>
  <c r="Y32" i="34"/>
  <c r="Y33" i="34"/>
  <c r="Y34" i="34"/>
  <c r="Y35" i="34"/>
  <c r="Y36" i="34"/>
  <c r="Y37" i="34"/>
  <c r="Y38" i="34"/>
  <c r="Y39" i="34"/>
  <c r="Y40" i="34"/>
  <c r="Y41" i="34"/>
  <c r="Y42" i="34"/>
  <c r="Y43" i="34"/>
  <c r="Y44" i="34"/>
  <c r="Y45" i="34"/>
  <c r="Y46" i="34"/>
  <c r="Y47" i="34"/>
  <c r="Y48" i="34"/>
  <c r="Y49" i="34"/>
  <c r="Y50" i="34"/>
  <c r="Y51" i="34"/>
  <c r="Y52" i="34"/>
  <c r="Y53" i="34"/>
  <c r="Y54" i="34"/>
  <c r="Y55" i="34"/>
  <c r="Y56" i="34"/>
  <c r="Y57" i="34"/>
  <c r="Y58" i="34"/>
  <c r="Y59" i="34"/>
  <c r="Y60" i="34"/>
  <c r="Y61" i="34"/>
  <c r="Y62" i="34"/>
  <c r="Y63" i="34"/>
  <c r="Y64" i="34"/>
  <c r="Y65" i="34"/>
  <c r="Y66" i="34"/>
  <c r="Y67" i="34"/>
  <c r="Y68" i="34"/>
  <c r="Y69" i="34"/>
  <c r="Y70" i="34"/>
  <c r="Y71" i="34"/>
  <c r="Y72" i="34"/>
  <c r="Y73" i="34"/>
  <c r="Y74" i="34"/>
  <c r="Y75" i="34"/>
  <c r="Y76" i="34"/>
  <c r="Y77" i="34"/>
  <c r="Y78" i="34"/>
  <c r="Y79" i="34"/>
  <c r="Y80" i="34"/>
  <c r="Y81" i="34"/>
  <c r="Y82" i="34"/>
  <c r="Y83" i="34"/>
  <c r="Y84" i="34"/>
  <c r="Y85" i="34"/>
  <c r="Y86" i="34"/>
  <c r="Y87" i="34"/>
  <c r="Y88" i="34"/>
  <c r="Y89" i="34"/>
  <c r="Y90" i="34"/>
  <c r="Y91" i="34"/>
  <c r="Y92" i="34"/>
  <c r="Y93" i="34"/>
  <c r="Y94" i="34"/>
  <c r="Y95" i="34"/>
  <c r="Y96" i="34"/>
  <c r="Y97" i="34"/>
  <c r="Y98" i="34"/>
  <c r="Y99" i="34"/>
  <c r="Y100" i="34"/>
  <c r="Y101" i="34"/>
  <c r="Y102" i="34"/>
  <c r="Y103" i="34"/>
  <c r="Y104" i="34"/>
  <c r="Y105" i="34"/>
  <c r="Y106" i="34"/>
  <c r="Y107" i="34"/>
  <c r="Y108" i="34"/>
  <c r="Y109" i="34"/>
  <c r="Y110" i="34"/>
  <c r="Y111" i="34"/>
  <c r="Y112" i="34"/>
  <c r="Y113" i="34"/>
  <c r="Y114" i="34"/>
  <c r="Y115" i="34"/>
  <c r="Y6" i="34"/>
  <c r="J7" i="34"/>
  <c r="J8" i="34"/>
  <c r="J9" i="34"/>
  <c r="J10" i="34"/>
  <c r="J11" i="34"/>
  <c r="J12" i="34"/>
  <c r="J13" i="34"/>
  <c r="J14" i="34"/>
  <c r="J15" i="34"/>
  <c r="J16" i="34"/>
  <c r="J17" i="34"/>
  <c r="J18" i="34"/>
  <c r="J19" i="34"/>
  <c r="J20" i="34"/>
  <c r="J21" i="34"/>
  <c r="J22" i="34"/>
  <c r="J23" i="34"/>
  <c r="J24" i="34"/>
  <c r="J25" i="34"/>
  <c r="J26" i="34"/>
  <c r="J27" i="34"/>
  <c r="J28" i="34"/>
  <c r="J29" i="34"/>
  <c r="J30" i="34"/>
  <c r="J31" i="34"/>
  <c r="J32" i="34"/>
  <c r="J33" i="34"/>
  <c r="J34" i="34"/>
  <c r="J35" i="34"/>
  <c r="J36" i="34"/>
  <c r="J37" i="34"/>
  <c r="J38" i="34"/>
  <c r="J39" i="34"/>
  <c r="J40" i="34"/>
  <c r="J41" i="34"/>
  <c r="J42" i="34"/>
  <c r="J43" i="34"/>
  <c r="J44" i="34"/>
  <c r="J45" i="34"/>
  <c r="J46" i="34"/>
  <c r="J47" i="34"/>
  <c r="J48" i="34"/>
  <c r="J49" i="34"/>
  <c r="J50" i="34"/>
  <c r="J51" i="34"/>
  <c r="J52" i="34"/>
  <c r="J53" i="34"/>
  <c r="J54" i="34"/>
  <c r="J55" i="34"/>
  <c r="J56" i="34"/>
  <c r="J57" i="34"/>
  <c r="J58" i="34"/>
  <c r="J59" i="34"/>
  <c r="J60" i="34"/>
  <c r="J61" i="34"/>
  <c r="J62" i="34"/>
  <c r="J63" i="34"/>
  <c r="J64" i="34"/>
  <c r="J65" i="34"/>
  <c r="J66" i="34"/>
  <c r="J67" i="34"/>
  <c r="J68" i="34"/>
  <c r="J69" i="34"/>
  <c r="J70" i="34"/>
  <c r="J71" i="34"/>
  <c r="J72" i="34"/>
  <c r="J73" i="34"/>
  <c r="J74" i="34"/>
  <c r="J75" i="34"/>
  <c r="J76" i="34"/>
  <c r="J77" i="34"/>
  <c r="J78" i="34"/>
  <c r="J79" i="34"/>
  <c r="J80" i="34"/>
  <c r="J81" i="34"/>
  <c r="J82" i="34"/>
  <c r="J83" i="34"/>
  <c r="J84" i="34"/>
  <c r="J85" i="34"/>
  <c r="J86" i="34"/>
  <c r="J87" i="34"/>
  <c r="J88" i="34"/>
  <c r="J89" i="34"/>
  <c r="J90" i="34"/>
  <c r="J91" i="34"/>
  <c r="J92" i="34"/>
  <c r="J93" i="34"/>
  <c r="J94" i="34"/>
  <c r="J95" i="34"/>
  <c r="J96" i="34"/>
  <c r="J97" i="34"/>
  <c r="J98" i="34"/>
  <c r="J99" i="34"/>
  <c r="J100" i="34"/>
  <c r="J101" i="34"/>
  <c r="J102" i="34"/>
  <c r="J103" i="34"/>
  <c r="J104" i="34"/>
  <c r="J105" i="34"/>
  <c r="J106" i="34"/>
  <c r="J107" i="34"/>
  <c r="J108" i="34"/>
  <c r="J109" i="34"/>
  <c r="J110" i="34"/>
  <c r="J111" i="34"/>
  <c r="J112" i="34"/>
  <c r="J113" i="34"/>
  <c r="J114" i="34"/>
  <c r="J115" i="34"/>
  <c r="J6" i="34"/>
  <c r="BO2" i="33"/>
  <c r="AS7" i="33"/>
  <c r="AS8" i="33"/>
  <c r="AS9" i="33"/>
  <c r="AS10" i="33"/>
  <c r="AS11" i="33"/>
  <c r="AS12" i="33"/>
  <c r="AS13" i="33"/>
  <c r="AS14" i="33"/>
  <c r="AS15" i="33"/>
  <c r="AS16" i="33"/>
  <c r="AS17" i="33"/>
  <c r="AS18" i="33"/>
  <c r="AS19" i="33"/>
  <c r="AS20" i="33"/>
  <c r="AS21" i="33"/>
  <c r="AS22" i="33"/>
  <c r="AS23" i="33"/>
  <c r="AS24" i="33"/>
  <c r="AS25" i="33"/>
  <c r="AS26" i="33"/>
  <c r="AS27" i="33"/>
  <c r="AS28" i="33"/>
  <c r="AS29" i="33"/>
  <c r="AS30" i="33"/>
  <c r="AS31" i="33"/>
  <c r="AS32" i="33"/>
  <c r="AS33" i="33"/>
  <c r="AS34" i="33"/>
  <c r="AS35" i="33"/>
  <c r="AS36" i="33"/>
  <c r="AS37" i="33"/>
  <c r="AS38" i="33"/>
  <c r="AS39" i="33"/>
  <c r="AS40" i="33"/>
  <c r="AS41" i="33"/>
  <c r="AS42" i="33"/>
  <c r="AS43" i="33"/>
  <c r="AS44" i="33"/>
  <c r="AS45" i="33"/>
  <c r="AS46" i="33"/>
  <c r="AS47" i="33"/>
  <c r="AS48" i="33"/>
  <c r="AS49" i="33"/>
  <c r="AS50" i="33"/>
  <c r="AS51" i="33"/>
  <c r="AS52" i="33"/>
  <c r="AS53" i="33"/>
  <c r="AS54" i="33"/>
  <c r="AS55" i="33"/>
  <c r="AS56" i="33"/>
  <c r="AS57" i="33"/>
  <c r="AS58" i="33"/>
  <c r="AS59" i="33"/>
  <c r="AS60" i="33"/>
  <c r="AS61" i="33"/>
  <c r="AS62" i="33"/>
  <c r="AS63" i="33"/>
  <c r="AS64" i="33"/>
  <c r="AS65" i="33"/>
  <c r="AS66" i="33"/>
  <c r="AS67" i="33"/>
  <c r="AS68" i="33"/>
  <c r="AS69" i="33"/>
  <c r="AS70" i="33"/>
  <c r="AS71" i="33"/>
  <c r="AS72" i="33"/>
  <c r="AS73" i="33"/>
  <c r="AS74" i="33"/>
  <c r="AS75" i="33"/>
  <c r="AS76" i="33"/>
  <c r="AS77" i="33"/>
  <c r="AS78" i="33"/>
  <c r="AS79" i="33"/>
  <c r="AS80" i="33"/>
  <c r="AS81" i="33"/>
  <c r="AS82" i="33"/>
  <c r="AS83" i="33"/>
  <c r="AS84" i="33"/>
  <c r="AS6" i="33"/>
  <c r="AO7" i="33"/>
  <c r="AO8" i="33"/>
  <c r="AO9" i="33"/>
  <c r="AO10" i="33"/>
  <c r="AO11" i="33"/>
  <c r="AO12" i="33"/>
  <c r="AO13" i="33"/>
  <c r="AO14" i="33"/>
  <c r="AO15" i="33"/>
  <c r="AO16" i="33"/>
  <c r="AO17" i="33"/>
  <c r="AO18" i="33"/>
  <c r="AO19" i="33"/>
  <c r="AO20" i="33"/>
  <c r="AO21" i="33"/>
  <c r="AO22" i="33"/>
  <c r="AO23" i="33"/>
  <c r="AO24" i="33"/>
  <c r="AO25" i="33"/>
  <c r="AO26" i="33"/>
  <c r="AO27" i="33"/>
  <c r="AO28" i="33"/>
  <c r="AO29" i="33"/>
  <c r="AO30" i="33"/>
  <c r="AO31" i="33"/>
  <c r="AO32" i="33"/>
  <c r="AO33" i="33"/>
  <c r="AO34" i="33"/>
  <c r="AO35" i="33"/>
  <c r="AO36" i="33"/>
  <c r="AO37" i="33"/>
  <c r="AO38" i="33"/>
  <c r="AO39" i="33"/>
  <c r="AO40" i="33"/>
  <c r="AO41" i="33"/>
  <c r="AO42" i="33"/>
  <c r="AO43" i="33"/>
  <c r="AO44" i="33"/>
  <c r="AO45" i="33"/>
  <c r="AO46" i="33"/>
  <c r="AO47" i="33"/>
  <c r="AO48" i="33"/>
  <c r="AO49" i="33"/>
  <c r="AO50" i="33"/>
  <c r="AO51" i="33"/>
  <c r="AO52" i="33"/>
  <c r="AO53" i="33"/>
  <c r="AO54" i="33"/>
  <c r="AO55" i="33"/>
  <c r="AO56" i="33"/>
  <c r="AO57" i="33"/>
  <c r="AO58" i="33"/>
  <c r="AO59" i="33"/>
  <c r="AO60" i="33"/>
  <c r="AO61" i="33"/>
  <c r="AO62" i="33"/>
  <c r="AO63" i="33"/>
  <c r="AO64" i="33"/>
  <c r="AO65" i="33"/>
  <c r="AO66" i="33"/>
  <c r="AO67" i="33"/>
  <c r="AO68" i="33"/>
  <c r="AO69" i="33"/>
  <c r="AO70" i="33"/>
  <c r="AO71" i="33"/>
  <c r="AO72" i="33"/>
  <c r="AO73" i="33"/>
  <c r="AO74" i="33"/>
  <c r="AO75" i="33"/>
  <c r="AO76" i="33"/>
  <c r="AO77" i="33"/>
  <c r="AO78" i="33"/>
  <c r="AO79" i="33"/>
  <c r="AO80" i="33"/>
  <c r="AO81" i="33"/>
  <c r="AO82" i="33"/>
  <c r="AO83" i="33"/>
  <c r="AO84" i="33"/>
  <c r="AO6" i="33"/>
  <c r="AM7" i="33"/>
  <c r="AM8" i="33"/>
  <c r="AM9" i="33"/>
  <c r="AM10" i="33"/>
  <c r="AM11" i="33"/>
  <c r="AM12" i="33"/>
  <c r="AM13" i="33"/>
  <c r="AM14" i="33"/>
  <c r="AM15" i="33"/>
  <c r="AM16" i="33"/>
  <c r="AM17" i="33"/>
  <c r="AM18" i="33"/>
  <c r="AM19" i="33"/>
  <c r="AM20" i="33"/>
  <c r="AM21" i="33"/>
  <c r="AM22" i="33"/>
  <c r="AM23" i="33"/>
  <c r="AM24" i="33"/>
  <c r="AM25" i="33"/>
  <c r="AM26" i="33"/>
  <c r="AM27" i="33"/>
  <c r="AM28" i="33"/>
  <c r="AM29" i="33"/>
  <c r="AM30" i="33"/>
  <c r="AM31" i="33"/>
  <c r="AM32" i="33"/>
  <c r="AM33" i="33"/>
  <c r="AM34" i="33"/>
  <c r="AM35" i="33"/>
  <c r="AM36" i="33"/>
  <c r="AM37" i="33"/>
  <c r="AM38" i="33"/>
  <c r="AM39" i="33"/>
  <c r="AM40" i="33"/>
  <c r="AM41" i="33"/>
  <c r="AM42" i="33"/>
  <c r="AM43" i="33"/>
  <c r="AM44" i="33"/>
  <c r="AM45" i="33"/>
  <c r="AM46" i="33"/>
  <c r="AM47" i="33"/>
  <c r="AM48" i="33"/>
  <c r="AM49" i="33"/>
  <c r="AM50" i="33"/>
  <c r="AM51" i="33"/>
  <c r="AM52" i="33"/>
  <c r="AM53" i="33"/>
  <c r="AM54" i="33"/>
  <c r="AM55" i="33"/>
  <c r="AM56" i="33"/>
  <c r="AM57" i="33"/>
  <c r="AM58" i="33"/>
  <c r="AM59" i="33"/>
  <c r="AM60" i="33"/>
  <c r="AM61" i="33"/>
  <c r="AM62" i="33"/>
  <c r="AM63" i="33"/>
  <c r="AM64" i="33"/>
  <c r="AM65" i="33"/>
  <c r="AM66" i="33"/>
  <c r="AM67" i="33"/>
  <c r="AM68" i="33"/>
  <c r="AM69" i="33"/>
  <c r="AM70" i="33"/>
  <c r="AM71" i="33"/>
  <c r="AM72" i="33"/>
  <c r="AM73" i="33"/>
  <c r="AM74" i="33"/>
  <c r="AM75" i="33"/>
  <c r="AM76" i="33"/>
  <c r="AM77" i="33"/>
  <c r="AM78" i="33"/>
  <c r="AM79" i="33"/>
  <c r="AM80" i="33"/>
  <c r="AM81" i="33"/>
  <c r="AM82" i="33"/>
  <c r="AM83" i="33"/>
  <c r="AM84" i="33"/>
  <c r="AM6" i="33"/>
  <c r="AI7" i="33"/>
  <c r="AI8" i="33"/>
  <c r="AI9" i="33"/>
  <c r="AI10" i="33"/>
  <c r="AI11" i="33"/>
  <c r="AI12" i="33"/>
  <c r="AI13" i="33"/>
  <c r="AI14" i="33"/>
  <c r="AI15" i="33"/>
  <c r="AI16" i="33"/>
  <c r="AI17" i="33"/>
  <c r="AI18" i="33"/>
  <c r="AI19" i="33"/>
  <c r="AI20" i="33"/>
  <c r="AI21" i="33"/>
  <c r="AI22" i="33"/>
  <c r="AI23" i="33"/>
  <c r="AI24" i="33"/>
  <c r="AI25" i="33"/>
  <c r="AI26" i="33"/>
  <c r="AI27" i="33"/>
  <c r="AI28" i="33"/>
  <c r="AI29" i="33"/>
  <c r="AI30" i="33"/>
  <c r="AI31" i="33"/>
  <c r="AI32" i="33"/>
  <c r="AI33" i="33"/>
  <c r="AI34" i="33"/>
  <c r="AI35" i="33"/>
  <c r="AI36" i="33"/>
  <c r="AI37" i="33"/>
  <c r="AI38" i="33"/>
  <c r="AI39" i="33"/>
  <c r="AI40" i="33"/>
  <c r="AI41" i="33"/>
  <c r="AI42" i="33"/>
  <c r="AI43" i="33"/>
  <c r="AI44" i="33"/>
  <c r="AI45" i="33"/>
  <c r="AI46" i="33"/>
  <c r="AI47" i="33"/>
  <c r="AI48" i="33"/>
  <c r="AI49" i="33"/>
  <c r="AI50" i="33"/>
  <c r="AI51" i="33"/>
  <c r="AI52" i="33"/>
  <c r="AI53" i="33"/>
  <c r="AI54" i="33"/>
  <c r="AI55" i="33"/>
  <c r="AI56" i="33"/>
  <c r="AI57" i="33"/>
  <c r="AI58" i="33"/>
  <c r="AI59" i="33"/>
  <c r="AI60" i="33"/>
  <c r="AI61" i="33"/>
  <c r="AI62" i="33"/>
  <c r="AI63" i="33"/>
  <c r="AI64" i="33"/>
  <c r="AI65" i="33"/>
  <c r="AI66" i="33"/>
  <c r="AI67" i="33"/>
  <c r="AI68" i="33"/>
  <c r="AI69" i="33"/>
  <c r="AI70" i="33"/>
  <c r="AI71" i="33"/>
  <c r="AI72" i="33"/>
  <c r="AI73" i="33"/>
  <c r="AI74" i="33"/>
  <c r="AI75" i="33"/>
  <c r="AI76" i="33"/>
  <c r="AI77" i="33"/>
  <c r="AI78" i="33"/>
  <c r="AI79" i="33"/>
  <c r="AI80" i="33"/>
  <c r="AI81" i="33"/>
  <c r="AI82" i="33"/>
  <c r="AI83" i="33"/>
  <c r="AI84" i="33"/>
  <c r="AI6" i="33"/>
  <c r="AG7" i="33"/>
  <c r="AG8" i="33"/>
  <c r="AG9" i="33"/>
  <c r="AG10" i="33"/>
  <c r="AG11" i="33"/>
  <c r="AG12" i="33"/>
  <c r="AG13" i="33"/>
  <c r="AG14" i="33"/>
  <c r="AG15" i="33"/>
  <c r="AG16" i="33"/>
  <c r="AG17" i="33"/>
  <c r="AG18" i="33"/>
  <c r="AG19" i="33"/>
  <c r="AG20" i="33"/>
  <c r="AG21" i="33"/>
  <c r="AG22" i="33"/>
  <c r="AG23" i="33"/>
  <c r="AG24" i="33"/>
  <c r="AG25" i="33"/>
  <c r="AG26" i="33"/>
  <c r="AG27" i="33"/>
  <c r="AG28" i="33"/>
  <c r="AG29" i="33"/>
  <c r="AG30" i="33"/>
  <c r="AG31" i="33"/>
  <c r="AG32" i="33"/>
  <c r="AG33" i="33"/>
  <c r="AG34" i="33"/>
  <c r="AG35" i="33"/>
  <c r="AG36" i="33"/>
  <c r="AG37" i="33"/>
  <c r="AG38" i="33"/>
  <c r="AG39" i="33"/>
  <c r="AG40" i="33"/>
  <c r="AG41" i="33"/>
  <c r="AG42" i="33"/>
  <c r="AG43" i="33"/>
  <c r="AG44" i="33"/>
  <c r="AG45" i="33"/>
  <c r="AG46" i="33"/>
  <c r="AG47" i="33"/>
  <c r="AG48" i="33"/>
  <c r="AG49" i="33"/>
  <c r="AG50" i="33"/>
  <c r="AG51" i="33"/>
  <c r="AG52" i="33"/>
  <c r="AG53" i="33"/>
  <c r="AG54" i="33"/>
  <c r="AG55" i="33"/>
  <c r="AG56" i="33"/>
  <c r="AG57" i="33"/>
  <c r="AG58" i="33"/>
  <c r="AG59" i="33"/>
  <c r="AG60" i="33"/>
  <c r="AG61" i="33"/>
  <c r="AG62" i="33"/>
  <c r="AG63" i="33"/>
  <c r="AG64" i="33"/>
  <c r="AG65" i="33"/>
  <c r="AG66" i="33"/>
  <c r="AG67" i="33"/>
  <c r="AG68" i="33"/>
  <c r="AG69" i="33"/>
  <c r="AG70" i="33"/>
  <c r="AG71" i="33"/>
  <c r="AG72" i="33"/>
  <c r="AG73" i="33"/>
  <c r="AG74" i="33"/>
  <c r="AG75" i="33"/>
  <c r="AG76" i="33"/>
  <c r="AG77" i="33"/>
  <c r="AG78" i="33"/>
  <c r="AG79" i="33"/>
  <c r="AG80" i="33"/>
  <c r="AG81" i="33"/>
  <c r="AG82" i="33"/>
  <c r="AG83" i="33"/>
  <c r="AG84" i="33"/>
  <c r="AG6" i="33"/>
  <c r="AD7" i="33"/>
  <c r="AD8" i="33"/>
  <c r="AD9" i="33"/>
  <c r="AD10" i="33"/>
  <c r="AD11" i="33"/>
  <c r="AD12" i="33"/>
  <c r="AD13" i="33"/>
  <c r="AD14" i="33"/>
  <c r="AD15" i="33"/>
  <c r="AD16" i="33"/>
  <c r="AD17" i="33"/>
  <c r="AD18" i="33"/>
  <c r="AD19" i="33"/>
  <c r="AD20" i="33"/>
  <c r="AD21" i="33"/>
  <c r="AD22" i="33"/>
  <c r="AD23" i="33"/>
  <c r="AD24" i="33"/>
  <c r="AD25" i="33"/>
  <c r="AD26" i="33"/>
  <c r="AD27" i="33"/>
  <c r="AD28" i="33"/>
  <c r="AD29" i="33"/>
  <c r="AD30" i="33"/>
  <c r="AD31" i="33"/>
  <c r="AD32" i="33"/>
  <c r="AD33" i="33"/>
  <c r="AD34" i="33"/>
  <c r="AD35" i="33"/>
  <c r="AD36" i="33"/>
  <c r="AD37" i="33"/>
  <c r="AD38" i="33"/>
  <c r="AD39" i="33"/>
  <c r="AD40" i="33"/>
  <c r="AD41" i="33"/>
  <c r="AD42" i="33"/>
  <c r="AD43" i="33"/>
  <c r="AD44" i="33"/>
  <c r="AD45" i="33"/>
  <c r="AD46" i="33"/>
  <c r="AD47" i="33"/>
  <c r="AD48" i="33"/>
  <c r="AD49" i="33"/>
  <c r="AD50" i="33"/>
  <c r="AD51" i="33"/>
  <c r="AD52" i="33"/>
  <c r="AD53" i="33"/>
  <c r="AD54" i="33"/>
  <c r="AD55" i="33"/>
  <c r="AD56" i="33"/>
  <c r="AD57" i="33"/>
  <c r="AD58" i="33"/>
  <c r="AD59" i="33"/>
  <c r="AD60" i="33"/>
  <c r="AD61" i="33"/>
  <c r="AD62" i="33"/>
  <c r="AD63" i="33"/>
  <c r="AD64" i="33"/>
  <c r="AD65" i="33"/>
  <c r="AD66" i="33"/>
  <c r="AD67" i="33"/>
  <c r="AD68" i="33"/>
  <c r="AD69" i="33"/>
  <c r="AD70" i="33"/>
  <c r="AD71" i="33"/>
  <c r="AD72" i="33"/>
  <c r="AD73" i="33"/>
  <c r="AD74" i="33"/>
  <c r="AD75" i="33"/>
  <c r="AD76" i="33"/>
  <c r="AD77" i="33"/>
  <c r="AD78" i="33"/>
  <c r="AD79" i="33"/>
  <c r="AD80" i="33"/>
  <c r="AD81" i="33"/>
  <c r="AD82" i="33"/>
  <c r="AD83" i="33"/>
  <c r="AD84" i="33"/>
  <c r="AD6" i="33"/>
  <c r="AB7" i="33"/>
  <c r="AB8" i="33"/>
  <c r="AB9" i="33"/>
  <c r="AB10" i="33"/>
  <c r="AB11" i="33"/>
  <c r="AB12" i="33"/>
  <c r="AB13" i="33"/>
  <c r="AB14" i="33"/>
  <c r="AB15" i="33"/>
  <c r="AB16" i="33"/>
  <c r="AB17" i="33"/>
  <c r="AB18" i="33"/>
  <c r="AB19" i="33"/>
  <c r="AB20" i="33"/>
  <c r="AB21" i="33"/>
  <c r="AB22" i="33"/>
  <c r="AB23" i="33"/>
  <c r="AB24" i="33"/>
  <c r="AB25" i="33"/>
  <c r="AB26" i="33"/>
  <c r="AB27" i="33"/>
  <c r="AB28" i="33"/>
  <c r="AB29" i="33"/>
  <c r="AB30" i="33"/>
  <c r="AB31" i="33"/>
  <c r="AB32" i="33"/>
  <c r="AB33" i="33"/>
  <c r="AB34" i="33"/>
  <c r="AB35" i="33"/>
  <c r="AB36" i="33"/>
  <c r="AB37" i="33"/>
  <c r="AB38" i="33"/>
  <c r="AB39" i="33"/>
  <c r="AB40" i="33"/>
  <c r="AB41" i="33"/>
  <c r="AB42" i="33"/>
  <c r="AB43" i="33"/>
  <c r="AB44" i="33"/>
  <c r="AB45" i="33"/>
  <c r="AB46" i="33"/>
  <c r="AB47" i="33"/>
  <c r="AB48" i="33"/>
  <c r="AB49" i="33"/>
  <c r="AB50" i="33"/>
  <c r="AB51" i="33"/>
  <c r="AB52" i="33"/>
  <c r="AB53" i="33"/>
  <c r="AB54" i="33"/>
  <c r="AB55" i="33"/>
  <c r="AB56" i="33"/>
  <c r="AB57" i="33"/>
  <c r="AB58" i="33"/>
  <c r="AB59" i="33"/>
  <c r="AB60" i="33"/>
  <c r="AB61" i="33"/>
  <c r="AB62" i="33"/>
  <c r="AB63" i="33"/>
  <c r="AB64" i="33"/>
  <c r="AB65" i="33"/>
  <c r="AB66" i="33"/>
  <c r="AB67" i="33"/>
  <c r="AB68" i="33"/>
  <c r="AB69" i="33"/>
  <c r="AB70" i="33"/>
  <c r="AB71" i="33"/>
  <c r="AB72" i="33"/>
  <c r="AB73" i="33"/>
  <c r="AB74" i="33"/>
  <c r="AB75" i="33"/>
  <c r="AB76" i="33"/>
  <c r="AB77" i="33"/>
  <c r="AB78" i="33"/>
  <c r="AB79" i="33"/>
  <c r="AB80" i="33"/>
  <c r="AB81" i="33"/>
  <c r="AB82" i="33"/>
  <c r="AB83" i="33"/>
  <c r="AB84" i="33"/>
  <c r="AB6" i="33"/>
  <c r="AA7" i="33"/>
  <c r="AA8" i="33"/>
  <c r="AA9" i="33"/>
  <c r="AA10" i="33"/>
  <c r="AA11" i="33"/>
  <c r="AA12" i="33"/>
  <c r="AA13" i="33"/>
  <c r="AA14" i="33"/>
  <c r="AA15" i="33"/>
  <c r="AA16" i="33"/>
  <c r="AA17" i="33"/>
  <c r="AA18" i="33"/>
  <c r="AA19" i="33"/>
  <c r="AA20" i="33"/>
  <c r="AA21" i="33"/>
  <c r="AA22" i="33"/>
  <c r="AA23" i="33"/>
  <c r="AA24" i="33"/>
  <c r="AA25" i="33"/>
  <c r="AA26" i="33"/>
  <c r="AA27" i="33"/>
  <c r="AA28" i="33"/>
  <c r="AA29" i="33"/>
  <c r="AA30" i="33"/>
  <c r="AA31" i="33"/>
  <c r="AA32" i="33"/>
  <c r="AA33" i="33"/>
  <c r="AA34" i="33"/>
  <c r="AA35" i="33"/>
  <c r="AA36" i="33"/>
  <c r="AA37" i="33"/>
  <c r="AA38" i="33"/>
  <c r="AA39" i="33"/>
  <c r="AA40" i="33"/>
  <c r="AA41" i="33"/>
  <c r="AA42" i="33"/>
  <c r="AA43" i="33"/>
  <c r="AA44" i="33"/>
  <c r="AA45" i="33"/>
  <c r="AA46" i="33"/>
  <c r="AA47" i="33"/>
  <c r="AA48" i="33"/>
  <c r="AA49" i="33"/>
  <c r="AA50" i="33"/>
  <c r="AA51" i="33"/>
  <c r="AA52" i="33"/>
  <c r="AA53" i="33"/>
  <c r="AA54" i="33"/>
  <c r="AA55" i="33"/>
  <c r="AA56" i="33"/>
  <c r="AA57" i="33"/>
  <c r="AA58" i="33"/>
  <c r="AA59" i="33"/>
  <c r="AA60" i="33"/>
  <c r="AA61" i="33"/>
  <c r="AA62" i="33"/>
  <c r="AA63" i="33"/>
  <c r="AA64" i="33"/>
  <c r="AA65" i="33"/>
  <c r="AA66" i="33"/>
  <c r="AA67" i="33"/>
  <c r="AA68" i="33"/>
  <c r="AA69" i="33"/>
  <c r="AA70" i="33"/>
  <c r="AA71" i="33"/>
  <c r="AA72" i="33"/>
  <c r="AA73" i="33"/>
  <c r="AA74" i="33"/>
  <c r="AA75" i="33"/>
  <c r="AA76" i="33"/>
  <c r="AA77" i="33"/>
  <c r="AA78" i="33"/>
  <c r="AA79" i="33"/>
  <c r="AA80" i="33"/>
  <c r="AA81" i="33"/>
  <c r="AA82" i="33"/>
  <c r="AA83" i="33"/>
  <c r="AA84" i="33"/>
  <c r="AA6" i="33"/>
  <c r="Z7" i="33"/>
  <c r="Z8" i="33"/>
  <c r="Z9" i="33"/>
  <c r="Z10" i="33"/>
  <c r="Z11" i="33"/>
  <c r="Z12" i="33"/>
  <c r="Z13" i="33"/>
  <c r="Z14" i="33"/>
  <c r="Z15" i="33"/>
  <c r="Z16" i="33"/>
  <c r="Z17" i="33"/>
  <c r="Z18" i="33"/>
  <c r="Z19" i="33"/>
  <c r="Z20" i="33"/>
  <c r="Z21" i="33"/>
  <c r="Z22" i="33"/>
  <c r="Z23" i="33"/>
  <c r="Z24" i="33"/>
  <c r="Z25" i="33"/>
  <c r="Z26" i="33"/>
  <c r="Z27" i="33"/>
  <c r="Z28" i="33"/>
  <c r="Z29" i="33"/>
  <c r="Z30" i="33"/>
  <c r="Z31" i="33"/>
  <c r="Z32" i="33"/>
  <c r="Z33" i="33"/>
  <c r="Z34" i="33"/>
  <c r="Z35" i="33"/>
  <c r="Z36" i="33"/>
  <c r="Z37" i="33"/>
  <c r="Z38" i="33"/>
  <c r="Z39" i="33"/>
  <c r="Z40" i="33"/>
  <c r="Z41" i="33"/>
  <c r="Z42" i="33"/>
  <c r="Z43" i="33"/>
  <c r="Z44" i="33"/>
  <c r="Z45" i="33"/>
  <c r="Z46" i="33"/>
  <c r="Z47" i="33"/>
  <c r="Z48" i="33"/>
  <c r="Z49" i="33"/>
  <c r="Z50" i="33"/>
  <c r="Z51" i="33"/>
  <c r="Z52" i="33"/>
  <c r="Z53" i="33"/>
  <c r="Z54" i="33"/>
  <c r="Z55" i="33"/>
  <c r="Z56" i="33"/>
  <c r="Z57" i="33"/>
  <c r="Z58" i="33"/>
  <c r="Z59" i="33"/>
  <c r="Z60" i="33"/>
  <c r="Z61" i="33"/>
  <c r="Z62" i="33"/>
  <c r="Z63" i="33"/>
  <c r="Z64" i="33"/>
  <c r="Z65" i="33"/>
  <c r="Z66" i="33"/>
  <c r="Z67" i="33"/>
  <c r="Z68" i="33"/>
  <c r="Z69" i="33"/>
  <c r="Z70" i="33"/>
  <c r="Z71" i="33"/>
  <c r="Z72" i="33"/>
  <c r="Z73" i="33"/>
  <c r="Z74" i="33"/>
  <c r="Z75" i="33"/>
  <c r="Z76" i="33"/>
  <c r="Z77" i="33"/>
  <c r="Z78" i="33"/>
  <c r="Z79" i="33"/>
  <c r="Z80" i="33"/>
  <c r="Z81" i="33"/>
  <c r="Z82" i="33"/>
  <c r="Z83" i="33"/>
  <c r="Z84" i="33"/>
  <c r="Z6" i="33"/>
  <c r="U7" i="33"/>
  <c r="U8" i="33"/>
  <c r="U9" i="33"/>
  <c r="U10" i="33"/>
  <c r="U11" i="33"/>
  <c r="U12" i="33"/>
  <c r="U13" i="33"/>
  <c r="U14" i="33"/>
  <c r="U15" i="33"/>
  <c r="U16" i="33"/>
  <c r="U17" i="33"/>
  <c r="U18" i="33"/>
  <c r="U19" i="33"/>
  <c r="U20" i="33"/>
  <c r="U21" i="33"/>
  <c r="U22" i="33"/>
  <c r="U23" i="33"/>
  <c r="U24" i="33"/>
  <c r="U25" i="33"/>
  <c r="U26" i="33"/>
  <c r="U27" i="33"/>
  <c r="U28" i="33"/>
  <c r="U29" i="33"/>
  <c r="U30" i="33"/>
  <c r="U31" i="33"/>
  <c r="U32" i="33"/>
  <c r="U33" i="33"/>
  <c r="U34" i="33"/>
  <c r="U35" i="33"/>
  <c r="U36" i="33"/>
  <c r="U37" i="33"/>
  <c r="U38" i="33"/>
  <c r="U39" i="33"/>
  <c r="U40" i="33"/>
  <c r="U41" i="33"/>
  <c r="U42" i="33"/>
  <c r="U43" i="33"/>
  <c r="U44" i="33"/>
  <c r="U45" i="33"/>
  <c r="U46" i="33"/>
  <c r="U47" i="33"/>
  <c r="U48" i="33"/>
  <c r="U49" i="33"/>
  <c r="U50" i="33"/>
  <c r="U51" i="33"/>
  <c r="U52" i="33"/>
  <c r="U53" i="33"/>
  <c r="U54" i="33"/>
  <c r="U55" i="33"/>
  <c r="U56" i="33"/>
  <c r="U57" i="33"/>
  <c r="U58" i="33"/>
  <c r="U59" i="33"/>
  <c r="U60" i="33"/>
  <c r="U61" i="33"/>
  <c r="U62" i="33"/>
  <c r="U63" i="33"/>
  <c r="U64" i="33"/>
  <c r="U65" i="33"/>
  <c r="U66" i="33"/>
  <c r="U67" i="33"/>
  <c r="U68" i="33"/>
  <c r="U69" i="33"/>
  <c r="U70" i="33"/>
  <c r="U71" i="33"/>
  <c r="U72" i="33"/>
  <c r="U73" i="33"/>
  <c r="U74" i="33"/>
  <c r="U75" i="33"/>
  <c r="U76" i="33"/>
  <c r="U77" i="33"/>
  <c r="U78" i="33"/>
  <c r="U79" i="33"/>
  <c r="U80" i="33"/>
  <c r="U81" i="33"/>
  <c r="U82" i="33"/>
  <c r="U83" i="33"/>
  <c r="U84" i="33"/>
  <c r="U6" i="33"/>
  <c r="R7" i="33"/>
  <c r="R8" i="33"/>
  <c r="R9" i="33"/>
  <c r="R10" i="33"/>
  <c r="R11" i="33"/>
  <c r="R12" i="33"/>
  <c r="R13" i="33"/>
  <c r="R14" i="33"/>
  <c r="R15" i="33"/>
  <c r="R16" i="33"/>
  <c r="R17" i="33"/>
  <c r="R18" i="33"/>
  <c r="R19" i="33"/>
  <c r="R20" i="33"/>
  <c r="R21" i="33"/>
  <c r="R22" i="33"/>
  <c r="R23" i="33"/>
  <c r="R24" i="33"/>
  <c r="R25" i="33"/>
  <c r="R26" i="33"/>
  <c r="R27" i="33"/>
  <c r="R28" i="33"/>
  <c r="R29" i="33"/>
  <c r="R30" i="33"/>
  <c r="R31" i="33"/>
  <c r="R32" i="33"/>
  <c r="R33" i="33"/>
  <c r="R34" i="33"/>
  <c r="R35" i="33"/>
  <c r="R36" i="33"/>
  <c r="R37" i="33"/>
  <c r="R38" i="33"/>
  <c r="R39" i="33"/>
  <c r="R40" i="33"/>
  <c r="R41" i="33"/>
  <c r="R42" i="33"/>
  <c r="R43" i="33"/>
  <c r="R44" i="33"/>
  <c r="R45" i="33"/>
  <c r="R46" i="33"/>
  <c r="R47" i="33"/>
  <c r="R48" i="33"/>
  <c r="R49" i="33"/>
  <c r="R50" i="33"/>
  <c r="R51" i="33"/>
  <c r="R52" i="33"/>
  <c r="R53" i="33"/>
  <c r="R54" i="33"/>
  <c r="R55" i="33"/>
  <c r="R56" i="33"/>
  <c r="R57" i="33"/>
  <c r="R58" i="33"/>
  <c r="R59" i="33"/>
  <c r="R60" i="33"/>
  <c r="R61" i="33"/>
  <c r="R62" i="33"/>
  <c r="R63" i="33"/>
  <c r="R64" i="33"/>
  <c r="R65" i="33"/>
  <c r="R66" i="33"/>
  <c r="R67" i="33"/>
  <c r="R68" i="33"/>
  <c r="R69" i="33"/>
  <c r="R70" i="33"/>
  <c r="R71" i="33"/>
  <c r="R72" i="33"/>
  <c r="R73" i="33"/>
  <c r="R74" i="33"/>
  <c r="R75" i="33"/>
  <c r="R76" i="33"/>
  <c r="R77" i="33"/>
  <c r="R78" i="33"/>
  <c r="R79" i="33"/>
  <c r="R80" i="33"/>
  <c r="R81" i="33"/>
  <c r="R82" i="33"/>
  <c r="R83" i="33"/>
  <c r="R84" i="33"/>
  <c r="R6" i="33"/>
  <c r="Y7" i="33"/>
  <c r="Y8" i="33"/>
  <c r="Y9" i="33"/>
  <c r="Y10" i="33"/>
  <c r="Y11" i="33"/>
  <c r="Y12" i="33"/>
  <c r="Y13" i="33"/>
  <c r="Y14" i="33"/>
  <c r="Y15" i="33"/>
  <c r="Y16" i="33"/>
  <c r="Y17" i="33"/>
  <c r="Y18" i="33"/>
  <c r="Y19" i="33"/>
  <c r="Y20" i="33"/>
  <c r="Y21" i="33"/>
  <c r="Y22" i="33"/>
  <c r="Y23" i="33"/>
  <c r="Y24" i="33"/>
  <c r="Y25" i="33"/>
  <c r="Y26" i="33"/>
  <c r="Y27" i="33"/>
  <c r="Y28" i="33"/>
  <c r="Y29" i="33"/>
  <c r="Y30" i="33"/>
  <c r="Y31" i="33"/>
  <c r="Y32" i="33"/>
  <c r="Y33" i="33"/>
  <c r="Y34" i="33"/>
  <c r="Y35" i="33"/>
  <c r="Y36" i="33"/>
  <c r="Y37" i="33"/>
  <c r="Y38" i="33"/>
  <c r="Y39" i="33"/>
  <c r="Y40" i="33"/>
  <c r="Y41" i="33"/>
  <c r="Y42" i="33"/>
  <c r="Y43" i="33"/>
  <c r="Y44" i="33"/>
  <c r="Y45" i="33"/>
  <c r="Y46" i="33"/>
  <c r="Y47" i="33"/>
  <c r="Y48" i="33"/>
  <c r="Y49" i="33"/>
  <c r="Y50" i="33"/>
  <c r="Y51" i="33"/>
  <c r="Y52" i="33"/>
  <c r="Y53" i="33"/>
  <c r="Y54" i="33"/>
  <c r="Y55" i="33"/>
  <c r="Y56" i="33"/>
  <c r="Y57" i="33"/>
  <c r="Y58" i="33"/>
  <c r="Y59" i="33"/>
  <c r="Y60" i="33"/>
  <c r="Y61" i="33"/>
  <c r="Y62" i="33"/>
  <c r="Y63" i="33"/>
  <c r="Y64" i="33"/>
  <c r="Y65" i="33"/>
  <c r="Y66" i="33"/>
  <c r="Y67" i="33"/>
  <c r="Y68" i="33"/>
  <c r="Y69" i="33"/>
  <c r="Y70" i="33"/>
  <c r="Y71" i="33"/>
  <c r="Y72" i="33"/>
  <c r="Y73" i="33"/>
  <c r="Y74" i="33"/>
  <c r="Y75" i="33"/>
  <c r="Y76" i="33"/>
  <c r="Y77" i="33"/>
  <c r="Y78" i="33"/>
  <c r="Y79" i="33"/>
  <c r="Y80" i="33"/>
  <c r="Y81" i="33"/>
  <c r="Y82" i="33"/>
  <c r="Y83" i="33"/>
  <c r="Y84" i="33"/>
  <c r="Y6" i="33"/>
  <c r="J7" i="33"/>
  <c r="J8" i="33"/>
  <c r="J9" i="33"/>
  <c r="J10" i="33"/>
  <c r="J11" i="33"/>
  <c r="J12" i="33"/>
  <c r="J13" i="33"/>
  <c r="J14" i="33"/>
  <c r="J15" i="33"/>
  <c r="J16" i="33"/>
  <c r="J17" i="33"/>
  <c r="J18" i="33"/>
  <c r="J19" i="33"/>
  <c r="J20" i="33"/>
  <c r="J21" i="33"/>
  <c r="J22" i="33"/>
  <c r="J23" i="33"/>
  <c r="J24" i="33"/>
  <c r="J25" i="33"/>
  <c r="J26" i="33"/>
  <c r="J27" i="33"/>
  <c r="J28" i="33"/>
  <c r="J29" i="33"/>
  <c r="J30" i="33"/>
  <c r="J31" i="33"/>
  <c r="J32" i="33"/>
  <c r="J33" i="33"/>
  <c r="J34" i="33"/>
  <c r="J35" i="33"/>
  <c r="J36" i="33"/>
  <c r="J37" i="33"/>
  <c r="J38" i="33"/>
  <c r="J39" i="33"/>
  <c r="J40" i="33"/>
  <c r="J41" i="33"/>
  <c r="J42" i="33"/>
  <c r="J43" i="33"/>
  <c r="J44" i="33"/>
  <c r="J45" i="33"/>
  <c r="J46" i="33"/>
  <c r="J47" i="33"/>
  <c r="J48" i="33"/>
  <c r="J49" i="33"/>
  <c r="J50" i="33"/>
  <c r="J51" i="33"/>
  <c r="J52" i="33"/>
  <c r="J53" i="33"/>
  <c r="J54" i="33"/>
  <c r="J55" i="33"/>
  <c r="J56" i="33"/>
  <c r="J57" i="33"/>
  <c r="J58" i="33"/>
  <c r="J59" i="33"/>
  <c r="J60" i="33"/>
  <c r="J61" i="33"/>
  <c r="J62" i="33"/>
  <c r="J63" i="33"/>
  <c r="J64" i="33"/>
  <c r="J65" i="33"/>
  <c r="J66" i="33"/>
  <c r="J67" i="33"/>
  <c r="J68" i="33"/>
  <c r="J69" i="33"/>
  <c r="J70" i="33"/>
  <c r="J71" i="33"/>
  <c r="J72" i="33"/>
  <c r="J73" i="33"/>
  <c r="J74" i="33"/>
  <c r="J75" i="33"/>
  <c r="J76" i="33"/>
  <c r="J77" i="33"/>
  <c r="J78" i="33"/>
  <c r="J79" i="33"/>
  <c r="J80" i="33"/>
  <c r="J81" i="33"/>
  <c r="J82" i="33"/>
  <c r="J83" i="33"/>
  <c r="J84" i="33"/>
  <c r="J6" i="33"/>
  <c r="BO2" i="32"/>
  <c r="AS7" i="32"/>
  <c r="AS8" i="32"/>
  <c r="AS9" i="32"/>
  <c r="AS10" i="32"/>
  <c r="AS11" i="32"/>
  <c r="AS12" i="32"/>
  <c r="AS13" i="32"/>
  <c r="AS14" i="32"/>
  <c r="AS15" i="32"/>
  <c r="AS16" i="32"/>
  <c r="AS17" i="32"/>
  <c r="AS18" i="32"/>
  <c r="AS19" i="32"/>
  <c r="AS20" i="32"/>
  <c r="AS21" i="32"/>
  <c r="AS22" i="32"/>
  <c r="AS23" i="32"/>
  <c r="AS24" i="32"/>
  <c r="AS25" i="32"/>
  <c r="AS26" i="32"/>
  <c r="AS27" i="32"/>
  <c r="AS28" i="32"/>
  <c r="AS29" i="32"/>
  <c r="AS30" i="32"/>
  <c r="AS31" i="32"/>
  <c r="AS32" i="32"/>
  <c r="AS33" i="32"/>
  <c r="AS34" i="32"/>
  <c r="AS35" i="32"/>
  <c r="AS36" i="32"/>
  <c r="AS37" i="32"/>
  <c r="AS38" i="32"/>
  <c r="AS39" i="32"/>
  <c r="AS40" i="32"/>
  <c r="AS41" i="32"/>
  <c r="AS42" i="32"/>
  <c r="AS43" i="32"/>
  <c r="AS44" i="32"/>
  <c r="AS45" i="32"/>
  <c r="AS46" i="32"/>
  <c r="AS47" i="32"/>
  <c r="AS48" i="32"/>
  <c r="AS49" i="32"/>
  <c r="AS50" i="32"/>
  <c r="AS51" i="32"/>
  <c r="AS52" i="32"/>
  <c r="AS53" i="32"/>
  <c r="AS54" i="32"/>
  <c r="AS55" i="32"/>
  <c r="AS56" i="32"/>
  <c r="AS57" i="32"/>
  <c r="AS58" i="32"/>
  <c r="AS59" i="32"/>
  <c r="AS60" i="32"/>
  <c r="AS61" i="32"/>
  <c r="AS62" i="32"/>
  <c r="AS63" i="32"/>
  <c r="AS64" i="32"/>
  <c r="AS65" i="32"/>
  <c r="AS66" i="32"/>
  <c r="AS67" i="32"/>
  <c r="AS68" i="32"/>
  <c r="AS69" i="32"/>
  <c r="AS70" i="32"/>
  <c r="AS71" i="32"/>
  <c r="AS72" i="32"/>
  <c r="AS73" i="32"/>
  <c r="AS74" i="32"/>
  <c r="AS75" i="32"/>
  <c r="AS76" i="32"/>
  <c r="AS77" i="32"/>
  <c r="AS78" i="32"/>
  <c r="AS79" i="32"/>
  <c r="AS80" i="32"/>
  <c r="AS81" i="32"/>
  <c r="AS82" i="32"/>
  <c r="AS83" i="32"/>
  <c r="AS84" i="32"/>
  <c r="AS6" i="32"/>
  <c r="AO7" i="32"/>
  <c r="AO8" i="32"/>
  <c r="AO9" i="32"/>
  <c r="AO10" i="32"/>
  <c r="AO11" i="32"/>
  <c r="AO12" i="32"/>
  <c r="AO13" i="32"/>
  <c r="AO14" i="32"/>
  <c r="AO15" i="32"/>
  <c r="AO16" i="32"/>
  <c r="AO17" i="32"/>
  <c r="AO18" i="32"/>
  <c r="AO19" i="32"/>
  <c r="AO20" i="32"/>
  <c r="AO21" i="32"/>
  <c r="AO22" i="32"/>
  <c r="AO23" i="32"/>
  <c r="AO24" i="32"/>
  <c r="AO25" i="32"/>
  <c r="AO26" i="32"/>
  <c r="AO27" i="32"/>
  <c r="AO28" i="32"/>
  <c r="AO29" i="32"/>
  <c r="AO30" i="32"/>
  <c r="AO31" i="32"/>
  <c r="AO32" i="32"/>
  <c r="AO33" i="32"/>
  <c r="AO34" i="32"/>
  <c r="AO35" i="32"/>
  <c r="AO36" i="32"/>
  <c r="AO37" i="32"/>
  <c r="AO38" i="32"/>
  <c r="AO39" i="32"/>
  <c r="AO40" i="32"/>
  <c r="AO41" i="32"/>
  <c r="AO42" i="32"/>
  <c r="AO43" i="32"/>
  <c r="AO44" i="32"/>
  <c r="AO45" i="32"/>
  <c r="AO46" i="32"/>
  <c r="AO47" i="32"/>
  <c r="AO48" i="32"/>
  <c r="AO49" i="32"/>
  <c r="AO50" i="32"/>
  <c r="AO51" i="32"/>
  <c r="AO52" i="32"/>
  <c r="AO53" i="32"/>
  <c r="AO54" i="32"/>
  <c r="AO55" i="32"/>
  <c r="AO56" i="32"/>
  <c r="AO57" i="32"/>
  <c r="AO58" i="32"/>
  <c r="AO59" i="32"/>
  <c r="AO60" i="32"/>
  <c r="AO61" i="32"/>
  <c r="AO62" i="32"/>
  <c r="AO63" i="32"/>
  <c r="AO64" i="32"/>
  <c r="AO65" i="32"/>
  <c r="AO66" i="32"/>
  <c r="AO67" i="32"/>
  <c r="AO68" i="32"/>
  <c r="AO69" i="32"/>
  <c r="AO70" i="32"/>
  <c r="AO71" i="32"/>
  <c r="AO72" i="32"/>
  <c r="AO73" i="32"/>
  <c r="AO74" i="32"/>
  <c r="AO75" i="32"/>
  <c r="AO76" i="32"/>
  <c r="AO77" i="32"/>
  <c r="AO78" i="32"/>
  <c r="AO79" i="32"/>
  <c r="AO80" i="32"/>
  <c r="AO81" i="32"/>
  <c r="AO82" i="32"/>
  <c r="AO83" i="32"/>
  <c r="AO84" i="32"/>
  <c r="AO6" i="32"/>
  <c r="AM7" i="32"/>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6" i="32"/>
  <c r="AI7" i="32"/>
  <c r="AI8" i="32"/>
  <c r="AI9" i="32"/>
  <c r="AI10" i="32"/>
  <c r="AI11" i="32"/>
  <c r="AI12" i="32"/>
  <c r="AI13" i="32"/>
  <c r="AI14" i="32"/>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6" i="32"/>
  <c r="AG7" i="32"/>
  <c r="AG8" i="32"/>
  <c r="AG9" i="32"/>
  <c r="AG10" i="32"/>
  <c r="AG11" i="32"/>
  <c r="AG12" i="32"/>
  <c r="AG13" i="32"/>
  <c r="AG14" i="32"/>
  <c r="AG15" i="32"/>
  <c r="AG16" i="32"/>
  <c r="AG17" i="32"/>
  <c r="AG18" i="32"/>
  <c r="AG19" i="32"/>
  <c r="AG20" i="32"/>
  <c r="AG21" i="32"/>
  <c r="AG22" i="32"/>
  <c r="AG23" i="32"/>
  <c r="AG24" i="32"/>
  <c r="AG25" i="32"/>
  <c r="AG26" i="32"/>
  <c r="AG27" i="32"/>
  <c r="AG28" i="32"/>
  <c r="AG29" i="32"/>
  <c r="AG30" i="32"/>
  <c r="AG31" i="32"/>
  <c r="AG32" i="32"/>
  <c r="AG33" i="32"/>
  <c r="AG34" i="32"/>
  <c r="AG35" i="32"/>
  <c r="AG36" i="32"/>
  <c r="AG37" i="32"/>
  <c r="AG38" i="32"/>
  <c r="AG39" i="32"/>
  <c r="AG40" i="32"/>
  <c r="AG41" i="32"/>
  <c r="AG42" i="32"/>
  <c r="AG43" i="32"/>
  <c r="AG44" i="32"/>
  <c r="AG45" i="32"/>
  <c r="AG46" i="32"/>
  <c r="AG47" i="32"/>
  <c r="AG48" i="32"/>
  <c r="AG49" i="32"/>
  <c r="AG50" i="32"/>
  <c r="AG51" i="32"/>
  <c r="AG52" i="32"/>
  <c r="AG53" i="32"/>
  <c r="AG54" i="32"/>
  <c r="AG55" i="32"/>
  <c r="AG56" i="32"/>
  <c r="AG57" i="32"/>
  <c r="AG58" i="32"/>
  <c r="AG59" i="32"/>
  <c r="AG60" i="32"/>
  <c r="AG61" i="32"/>
  <c r="AG62" i="32"/>
  <c r="AG63" i="32"/>
  <c r="AG64" i="32"/>
  <c r="AG65" i="32"/>
  <c r="AG66" i="32"/>
  <c r="AG67" i="32"/>
  <c r="AG68" i="32"/>
  <c r="AG69" i="32"/>
  <c r="AG70" i="32"/>
  <c r="AG71" i="32"/>
  <c r="AG72" i="32"/>
  <c r="AG73" i="32"/>
  <c r="AG74" i="32"/>
  <c r="AG75" i="32"/>
  <c r="AG76" i="32"/>
  <c r="AG77" i="32"/>
  <c r="AG78" i="32"/>
  <c r="AG79" i="32"/>
  <c r="AG80" i="32"/>
  <c r="AG81" i="32"/>
  <c r="AG82" i="32"/>
  <c r="AG83" i="32"/>
  <c r="AG84" i="32"/>
  <c r="AG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6" i="32"/>
  <c r="AB7" i="32"/>
  <c r="AB8" i="32"/>
  <c r="AB9" i="32"/>
  <c r="AB10" i="32"/>
  <c r="AB11" i="32"/>
  <c r="AB12" i="32"/>
  <c r="AB13" i="32"/>
  <c r="AB14" i="32"/>
  <c r="AB15" i="32"/>
  <c r="AB16" i="32"/>
  <c r="AB17" i="32"/>
  <c r="AB18" i="32"/>
  <c r="AB19" i="32"/>
  <c r="AB20" i="32"/>
  <c r="AB21" i="32"/>
  <c r="AB22" i="32"/>
  <c r="AB23" i="32"/>
  <c r="AB24" i="32"/>
  <c r="AB25" i="32"/>
  <c r="AB26" i="32"/>
  <c r="AB27" i="32"/>
  <c r="AB28" i="32"/>
  <c r="AB29" i="32"/>
  <c r="AB30" i="32"/>
  <c r="AB31" i="32"/>
  <c r="AB32" i="32"/>
  <c r="AB33" i="32"/>
  <c r="AB34" i="32"/>
  <c r="AB35" i="32"/>
  <c r="AB36" i="32"/>
  <c r="AB37" i="32"/>
  <c r="AB38" i="32"/>
  <c r="AB39" i="32"/>
  <c r="AB40" i="32"/>
  <c r="AB41" i="32"/>
  <c r="AB42" i="32"/>
  <c r="AB43" i="32"/>
  <c r="AB44" i="32"/>
  <c r="AB45" i="32"/>
  <c r="AB46" i="32"/>
  <c r="AB47" i="32"/>
  <c r="AB48" i="32"/>
  <c r="AB49" i="32"/>
  <c r="AB50" i="32"/>
  <c r="AB51" i="32"/>
  <c r="AB52" i="32"/>
  <c r="AB53" i="32"/>
  <c r="AB54" i="32"/>
  <c r="AB55" i="32"/>
  <c r="AB56" i="32"/>
  <c r="AB57" i="32"/>
  <c r="AB58" i="32"/>
  <c r="AB59" i="32"/>
  <c r="AB60" i="32"/>
  <c r="AB61" i="32"/>
  <c r="AB62" i="32"/>
  <c r="AB63" i="32"/>
  <c r="AB64" i="32"/>
  <c r="AB65" i="32"/>
  <c r="AB66" i="32"/>
  <c r="AB67" i="32"/>
  <c r="AB68" i="32"/>
  <c r="AB69" i="32"/>
  <c r="AB70" i="32"/>
  <c r="AB71" i="32"/>
  <c r="AB72" i="32"/>
  <c r="AB73" i="32"/>
  <c r="AB74" i="32"/>
  <c r="AB75" i="32"/>
  <c r="AB76" i="32"/>
  <c r="AB77" i="32"/>
  <c r="AB78" i="32"/>
  <c r="AB79" i="32"/>
  <c r="AB80" i="32"/>
  <c r="AB81" i="32"/>
  <c r="AB82" i="32"/>
  <c r="AB83" i="32"/>
  <c r="AB84" i="32"/>
  <c r="AB6" i="32"/>
  <c r="AA7" i="32"/>
  <c r="AA8" i="32"/>
  <c r="AA9" i="32"/>
  <c r="AA10" i="32"/>
  <c r="AA11" i="32"/>
  <c r="AA12" i="32"/>
  <c r="AA13" i="32"/>
  <c r="AA14" i="32"/>
  <c r="AA15" i="32"/>
  <c r="AA16" i="32"/>
  <c r="AA17" i="32"/>
  <c r="AA18" i="32"/>
  <c r="AA19" i="32"/>
  <c r="AA20" i="32"/>
  <c r="AA21" i="32"/>
  <c r="AA22" i="32"/>
  <c r="AA23" i="32"/>
  <c r="AA24" i="32"/>
  <c r="AA25" i="32"/>
  <c r="AA26" i="32"/>
  <c r="AA27"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6" i="32"/>
  <c r="U7" i="32"/>
  <c r="U8" i="32"/>
  <c r="U9" i="32"/>
  <c r="U10" i="32"/>
  <c r="U11" i="32"/>
  <c r="U12" i="32"/>
  <c r="U13" i="32"/>
  <c r="U14" i="32"/>
  <c r="U15" i="32"/>
  <c r="U16" i="32"/>
  <c r="U17" i="32"/>
  <c r="U18" i="32"/>
  <c r="U19" i="32"/>
  <c r="U20" i="32"/>
  <c r="U21" i="32"/>
  <c r="U22" i="32"/>
  <c r="U23" i="32"/>
  <c r="U24" i="32"/>
  <c r="U25" i="32"/>
  <c r="U26" i="32"/>
  <c r="U27" i="32"/>
  <c r="U28" i="32"/>
  <c r="U29" i="32"/>
  <c r="U30" i="32"/>
  <c r="U31" i="32"/>
  <c r="U32" i="32"/>
  <c r="U33" i="32"/>
  <c r="U34" i="32"/>
  <c r="U35" i="32"/>
  <c r="U36" i="32"/>
  <c r="U37" i="32"/>
  <c r="U38" i="32"/>
  <c r="U39" i="32"/>
  <c r="U40" i="32"/>
  <c r="U41" i="32"/>
  <c r="U42" i="32"/>
  <c r="U43" i="32"/>
  <c r="U44" i="32"/>
  <c r="U45" i="32"/>
  <c r="U46" i="32"/>
  <c r="U47" i="32"/>
  <c r="U48" i="32"/>
  <c r="U49" i="32"/>
  <c r="U50" i="32"/>
  <c r="U51" i="32"/>
  <c r="U52" i="32"/>
  <c r="U53" i="32"/>
  <c r="U54" i="32"/>
  <c r="U55" i="32"/>
  <c r="U56" i="32"/>
  <c r="U57" i="32"/>
  <c r="U58" i="32"/>
  <c r="U59" i="32"/>
  <c r="U60" i="32"/>
  <c r="U61" i="32"/>
  <c r="U62" i="32"/>
  <c r="U63" i="32"/>
  <c r="U64" i="32"/>
  <c r="U65" i="32"/>
  <c r="U66" i="32"/>
  <c r="U67" i="32"/>
  <c r="U68" i="32"/>
  <c r="U69" i="32"/>
  <c r="U70" i="32"/>
  <c r="U71" i="32"/>
  <c r="U72" i="32"/>
  <c r="U73" i="32"/>
  <c r="U74" i="32"/>
  <c r="U75" i="32"/>
  <c r="U76" i="32"/>
  <c r="U77" i="32"/>
  <c r="U78" i="32"/>
  <c r="U79" i="32"/>
  <c r="U80" i="32"/>
  <c r="U81" i="32"/>
  <c r="U82" i="32"/>
  <c r="U83" i="32"/>
  <c r="U84" i="32"/>
  <c r="U6" i="32"/>
  <c r="R7" i="32"/>
  <c r="R8" i="32"/>
  <c r="R9" i="32"/>
  <c r="R10" i="32"/>
  <c r="R11" i="32"/>
  <c r="R12" i="32"/>
  <c r="R13" i="32"/>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52" i="32"/>
  <c r="Y53" i="32"/>
  <c r="Y54" i="32"/>
  <c r="Y55" i="32"/>
  <c r="Y56" i="32"/>
  <c r="Y57" i="32"/>
  <c r="Y58" i="32"/>
  <c r="Y59" i="32"/>
  <c r="Y60" i="32"/>
  <c r="Y61" i="32"/>
  <c r="Y62" i="32"/>
  <c r="Y63" i="32"/>
  <c r="Y64" i="32"/>
  <c r="Y65" i="32"/>
  <c r="Y66" i="32"/>
  <c r="Y67" i="32"/>
  <c r="Y68" i="32"/>
  <c r="Y69" i="32"/>
  <c r="Y70" i="32"/>
  <c r="Y71" i="32"/>
  <c r="Y72" i="32"/>
  <c r="Y73" i="32"/>
  <c r="Y74" i="32"/>
  <c r="Y75" i="32"/>
  <c r="Y76" i="32"/>
  <c r="Y77" i="32"/>
  <c r="Y78" i="32"/>
  <c r="Y79" i="32"/>
  <c r="Y80" i="32"/>
  <c r="Y81" i="32"/>
  <c r="Y82" i="32"/>
  <c r="Y83" i="32"/>
  <c r="Y84" i="32"/>
  <c r="Y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6" i="32"/>
  <c r="BO2" i="31"/>
  <c r="AS7" i="31"/>
  <c r="AS8" i="31"/>
  <c r="AS9" i="31"/>
  <c r="AS10" i="31"/>
  <c r="AS11" i="31"/>
  <c r="AS12" i="31"/>
  <c r="AS13" i="31"/>
  <c r="AS14" i="31"/>
  <c r="AS15" i="31"/>
  <c r="AS16" i="31"/>
  <c r="AS17" i="31"/>
  <c r="AS18" i="31"/>
  <c r="AS19" i="31"/>
  <c r="AS20" i="31"/>
  <c r="AS21" i="31"/>
  <c r="AS22" i="31"/>
  <c r="AS23" i="31"/>
  <c r="AS24" i="31"/>
  <c r="AS25" i="31"/>
  <c r="AS26" i="31"/>
  <c r="AS27" i="31"/>
  <c r="AS28" i="31"/>
  <c r="AS29" i="31"/>
  <c r="AS30" i="31"/>
  <c r="AS31" i="31"/>
  <c r="AS32" i="31"/>
  <c r="AS33" i="31"/>
  <c r="AS34" i="31"/>
  <c r="AS35" i="31"/>
  <c r="AS36" i="31"/>
  <c r="AS37" i="31"/>
  <c r="AS38" i="31"/>
  <c r="AS39" i="31"/>
  <c r="AS40" i="31"/>
  <c r="AS41" i="31"/>
  <c r="AS42" i="31"/>
  <c r="AS43" i="31"/>
  <c r="AS44" i="31"/>
  <c r="AS45" i="31"/>
  <c r="AS46" i="31"/>
  <c r="AS47" i="31"/>
  <c r="AS48" i="31"/>
  <c r="AS49" i="31"/>
  <c r="AS50" i="31"/>
  <c r="AS51" i="31"/>
  <c r="AS52" i="31"/>
  <c r="AS53" i="31"/>
  <c r="AS54" i="31"/>
  <c r="AS55" i="31"/>
  <c r="AS56" i="31"/>
  <c r="AS57" i="31"/>
  <c r="AS58" i="31"/>
  <c r="AS59" i="31"/>
  <c r="AS60" i="31"/>
  <c r="AS61" i="31"/>
  <c r="AS62" i="31"/>
  <c r="AS63" i="31"/>
  <c r="AS64" i="31"/>
  <c r="AS65" i="31"/>
  <c r="AS66" i="31"/>
  <c r="AS67" i="31"/>
  <c r="AS68" i="31"/>
  <c r="AS69" i="31"/>
  <c r="AS70" i="31"/>
  <c r="AS71" i="31"/>
  <c r="AS72" i="31"/>
  <c r="AS73" i="31"/>
  <c r="AS74" i="31"/>
  <c r="AS75" i="31"/>
  <c r="AS76" i="31"/>
  <c r="AS77" i="31"/>
  <c r="AS78" i="31"/>
  <c r="AS79" i="31"/>
  <c r="AS80" i="31"/>
  <c r="AS81" i="31"/>
  <c r="AS82" i="31"/>
  <c r="AS83" i="31"/>
  <c r="AS84" i="31"/>
  <c r="AS6" i="31"/>
  <c r="AO7" i="31"/>
  <c r="AO8" i="31"/>
  <c r="AO9" i="31"/>
  <c r="AO10" i="31"/>
  <c r="AO11" i="31"/>
  <c r="AO12" i="31"/>
  <c r="AO13" i="31"/>
  <c r="AO14" i="31"/>
  <c r="AO15" i="31"/>
  <c r="AO16" i="31"/>
  <c r="AO17" i="31"/>
  <c r="AO18" i="31"/>
  <c r="AO19" i="31"/>
  <c r="AO20" i="31"/>
  <c r="AO21" i="31"/>
  <c r="AO22" i="31"/>
  <c r="AO23" i="31"/>
  <c r="AO24" i="31"/>
  <c r="AO25" i="31"/>
  <c r="AO26" i="31"/>
  <c r="AO27" i="31"/>
  <c r="AO28" i="31"/>
  <c r="AO29" i="31"/>
  <c r="AO30" i="31"/>
  <c r="AO31" i="31"/>
  <c r="AO32" i="31"/>
  <c r="AO33" i="31"/>
  <c r="AO34" i="31"/>
  <c r="AO35" i="31"/>
  <c r="AO36" i="31"/>
  <c r="AO37" i="31"/>
  <c r="AO38" i="31"/>
  <c r="AO39" i="31"/>
  <c r="AO40" i="31"/>
  <c r="AO41" i="31"/>
  <c r="AO42" i="31"/>
  <c r="AO43" i="31"/>
  <c r="AO44" i="31"/>
  <c r="AO45" i="31"/>
  <c r="AO46" i="31"/>
  <c r="AO47" i="31"/>
  <c r="AO48" i="31"/>
  <c r="AO49" i="31"/>
  <c r="AO50" i="31"/>
  <c r="AO51" i="31"/>
  <c r="AO52" i="31"/>
  <c r="AO53" i="31"/>
  <c r="AO54" i="31"/>
  <c r="AO55" i="31"/>
  <c r="AO56" i="31"/>
  <c r="AO57" i="31"/>
  <c r="AO58" i="31"/>
  <c r="AO59" i="31"/>
  <c r="AO60" i="31"/>
  <c r="AO61" i="31"/>
  <c r="AO62" i="31"/>
  <c r="AO63" i="31"/>
  <c r="AO64" i="31"/>
  <c r="AO65" i="31"/>
  <c r="AO66" i="31"/>
  <c r="AO67" i="31"/>
  <c r="AO68" i="31"/>
  <c r="AO69" i="31"/>
  <c r="AO70" i="31"/>
  <c r="AO71" i="31"/>
  <c r="AO72" i="31"/>
  <c r="AO73" i="31"/>
  <c r="AO74" i="31"/>
  <c r="AO75" i="31"/>
  <c r="AO76" i="31"/>
  <c r="AO77" i="31"/>
  <c r="AO78" i="31"/>
  <c r="AO79" i="31"/>
  <c r="AO80" i="31"/>
  <c r="AO81" i="31"/>
  <c r="AO82" i="31"/>
  <c r="AO83" i="31"/>
  <c r="AO84" i="31"/>
  <c r="AO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6" i="31"/>
  <c r="AG7" i="31"/>
  <c r="AG8" i="31"/>
  <c r="AG9" i="31"/>
  <c r="AG10" i="31"/>
  <c r="AG11" i="31"/>
  <c r="AG12" i="31"/>
  <c r="AG13" i="31"/>
  <c r="AG14" i="31"/>
  <c r="AG15" i="31"/>
  <c r="AG16" i="31"/>
  <c r="AG17" i="31"/>
  <c r="AG18" i="31"/>
  <c r="AG19" i="31"/>
  <c r="AG20" i="31"/>
  <c r="AG21" i="31"/>
  <c r="AG22" i="31"/>
  <c r="AG23" i="31"/>
  <c r="AG24" i="31"/>
  <c r="AG25" i="31"/>
  <c r="AG26" i="31"/>
  <c r="AG27" i="31"/>
  <c r="AG28" i="31"/>
  <c r="AG29" i="31"/>
  <c r="AG30" i="31"/>
  <c r="AG31" i="31"/>
  <c r="AG32" i="31"/>
  <c r="AG33" i="31"/>
  <c r="AG34" i="31"/>
  <c r="AG35" i="31"/>
  <c r="AG36" i="31"/>
  <c r="AG37" i="31"/>
  <c r="AG38" i="31"/>
  <c r="AG39" i="31"/>
  <c r="AG40" i="31"/>
  <c r="AG41" i="31"/>
  <c r="AG42" i="31"/>
  <c r="AG43" i="31"/>
  <c r="AG44" i="31"/>
  <c r="AG45" i="31"/>
  <c r="AG46" i="31"/>
  <c r="AG47" i="31"/>
  <c r="AG48" i="31"/>
  <c r="AG49" i="31"/>
  <c r="AG50" i="31"/>
  <c r="AG51" i="31"/>
  <c r="AG52" i="31"/>
  <c r="AG53" i="31"/>
  <c r="AG54" i="31"/>
  <c r="AG55" i="31"/>
  <c r="AG56" i="31"/>
  <c r="AG57" i="31"/>
  <c r="AG58" i="31"/>
  <c r="AG59" i="31"/>
  <c r="AG60" i="31"/>
  <c r="AG61" i="31"/>
  <c r="AG62" i="31"/>
  <c r="AG63" i="31"/>
  <c r="AG64" i="31"/>
  <c r="AG65" i="31"/>
  <c r="AG66" i="31"/>
  <c r="AG67" i="31"/>
  <c r="AG68" i="31"/>
  <c r="AG69" i="31"/>
  <c r="AG70" i="31"/>
  <c r="AG71" i="31"/>
  <c r="AG72" i="31"/>
  <c r="AG73" i="31"/>
  <c r="AG74" i="31"/>
  <c r="AG75" i="31"/>
  <c r="AG76" i="31"/>
  <c r="AG77" i="31"/>
  <c r="AG78" i="31"/>
  <c r="AG79" i="31"/>
  <c r="AG80" i="31"/>
  <c r="AG81" i="31"/>
  <c r="AG82" i="31"/>
  <c r="AG83" i="31"/>
  <c r="AG84" i="31"/>
  <c r="AG6" i="31"/>
  <c r="AD7" i="31"/>
  <c r="AD8" i="31"/>
  <c r="AD9" i="31"/>
  <c r="AD10" i="31"/>
  <c r="AD11" i="31"/>
  <c r="AD12" i="31"/>
  <c r="AD13" i="31"/>
  <c r="AD14" i="31"/>
  <c r="AD15" i="31"/>
  <c r="AD16" i="31"/>
  <c r="AD17" i="31"/>
  <c r="AD18" i="31"/>
  <c r="AD19" i="31"/>
  <c r="AD20" i="31"/>
  <c r="AD21" i="31"/>
  <c r="AD22" i="31"/>
  <c r="AD23" i="31"/>
  <c r="AD24" i="31"/>
  <c r="AD25" i="31"/>
  <c r="AD26" i="31"/>
  <c r="AD27" i="31"/>
  <c r="AD28" i="31"/>
  <c r="AD29" i="31"/>
  <c r="AD30" i="31"/>
  <c r="AD31" i="31"/>
  <c r="AD32" i="31"/>
  <c r="AD33" i="31"/>
  <c r="AD34" i="31"/>
  <c r="AD35" i="31"/>
  <c r="AD36" i="31"/>
  <c r="AD37" i="31"/>
  <c r="AD38" i="31"/>
  <c r="AD39" i="31"/>
  <c r="AD40" i="31"/>
  <c r="AD41" i="31"/>
  <c r="AD42" i="31"/>
  <c r="AD43" i="31"/>
  <c r="AD44" i="31"/>
  <c r="AD45" i="31"/>
  <c r="AD46" i="31"/>
  <c r="AD47" i="31"/>
  <c r="AD48" i="31"/>
  <c r="AD49" i="31"/>
  <c r="AD50" i="31"/>
  <c r="AD51" i="31"/>
  <c r="AD52" i="31"/>
  <c r="AD53" i="31"/>
  <c r="AD54" i="31"/>
  <c r="AD55" i="31"/>
  <c r="AD56" i="31"/>
  <c r="AD57" i="31"/>
  <c r="AD58" i="31"/>
  <c r="AD59" i="31"/>
  <c r="AD60" i="31"/>
  <c r="AD61" i="31"/>
  <c r="AD62" i="31"/>
  <c r="AD63" i="31"/>
  <c r="AD64" i="31"/>
  <c r="AD65" i="31"/>
  <c r="AD66" i="31"/>
  <c r="AD67" i="31"/>
  <c r="AD68" i="31"/>
  <c r="AD69" i="31"/>
  <c r="AD70" i="31"/>
  <c r="AD71" i="31"/>
  <c r="AD72" i="31"/>
  <c r="AD73" i="31"/>
  <c r="AD74" i="31"/>
  <c r="AD75" i="31"/>
  <c r="AD76" i="31"/>
  <c r="AD77" i="31"/>
  <c r="AD78" i="31"/>
  <c r="AD79" i="31"/>
  <c r="AD80" i="31"/>
  <c r="AD81" i="31"/>
  <c r="AD82" i="31"/>
  <c r="AD83" i="31"/>
  <c r="AD84" i="31"/>
  <c r="AD6" i="31"/>
  <c r="AB7" i="31"/>
  <c r="AB8" i="31"/>
  <c r="AB9" i="31"/>
  <c r="AB10" i="31"/>
  <c r="AB11" i="31"/>
  <c r="AB12" i="31"/>
  <c r="AB13" i="31"/>
  <c r="AB14" i="31"/>
  <c r="AB15" i="31"/>
  <c r="AB16" i="31"/>
  <c r="AB17" i="31"/>
  <c r="AB18" i="31"/>
  <c r="AB19" i="31"/>
  <c r="AB20" i="31"/>
  <c r="AB21" i="31"/>
  <c r="AB22" i="31"/>
  <c r="AB23" i="31"/>
  <c r="AB24" i="31"/>
  <c r="AB25" i="31"/>
  <c r="AB26" i="31"/>
  <c r="AB27" i="31"/>
  <c r="AB28" i="31"/>
  <c r="AB29" i="31"/>
  <c r="AB30" i="31"/>
  <c r="AB31" i="31"/>
  <c r="AB32" i="31"/>
  <c r="AB33" i="31"/>
  <c r="AB34" i="31"/>
  <c r="AB35" i="31"/>
  <c r="AB36" i="31"/>
  <c r="AB37" i="31"/>
  <c r="AB38" i="31"/>
  <c r="AB39" i="31"/>
  <c r="AB40" i="31"/>
  <c r="AB41" i="31"/>
  <c r="AB42" i="31"/>
  <c r="AB43" i="31"/>
  <c r="AB44" i="31"/>
  <c r="AB45" i="31"/>
  <c r="AB46" i="31"/>
  <c r="AB47" i="31"/>
  <c r="AB48" i="31"/>
  <c r="AB49" i="31"/>
  <c r="AB50" i="31"/>
  <c r="AB51" i="31"/>
  <c r="AB52" i="31"/>
  <c r="AB53" i="31"/>
  <c r="AB54" i="31"/>
  <c r="AB55" i="31"/>
  <c r="AB56" i="31"/>
  <c r="AB57" i="31"/>
  <c r="AB58" i="31"/>
  <c r="AB59" i="31"/>
  <c r="AB60" i="31"/>
  <c r="AB61" i="31"/>
  <c r="AB62" i="31"/>
  <c r="AB63" i="31"/>
  <c r="AB64" i="31"/>
  <c r="AB65" i="31"/>
  <c r="AB66" i="31"/>
  <c r="AB67" i="31"/>
  <c r="AB68" i="31"/>
  <c r="AB69" i="31"/>
  <c r="AB70" i="31"/>
  <c r="AB71" i="31"/>
  <c r="AB72" i="31"/>
  <c r="AB73" i="31"/>
  <c r="AB74" i="31"/>
  <c r="AB75" i="31"/>
  <c r="AB76" i="31"/>
  <c r="AB77" i="31"/>
  <c r="AB78" i="31"/>
  <c r="AB79" i="31"/>
  <c r="AB80" i="31"/>
  <c r="AB81" i="31"/>
  <c r="AB82" i="31"/>
  <c r="AB83" i="31"/>
  <c r="AB84" i="31"/>
  <c r="AB6" i="31"/>
  <c r="AA7" i="31"/>
  <c r="AA8" i="31"/>
  <c r="AA9" i="31"/>
  <c r="AA10" i="31"/>
  <c r="AA11" i="31"/>
  <c r="AA12" i="31"/>
  <c r="AA13" i="31"/>
  <c r="AA14" i="31"/>
  <c r="AA15" i="31"/>
  <c r="AA16" i="31"/>
  <c r="AA17" i="31"/>
  <c r="AA18" i="31"/>
  <c r="AA19" i="31"/>
  <c r="AA20" i="31"/>
  <c r="AA21" i="31"/>
  <c r="AA22" i="31"/>
  <c r="AA23" i="31"/>
  <c r="AA24" i="31"/>
  <c r="AA25" i="31"/>
  <c r="AA26" i="31"/>
  <c r="AA27" i="31"/>
  <c r="AA28" i="31"/>
  <c r="AA29" i="31"/>
  <c r="AA30" i="31"/>
  <c r="AA31" i="31"/>
  <c r="AA32" i="31"/>
  <c r="AA33" i="31"/>
  <c r="AA34" i="31"/>
  <c r="AA35" i="31"/>
  <c r="AA36" i="31"/>
  <c r="AA37" i="31"/>
  <c r="AA38" i="31"/>
  <c r="AA39" i="31"/>
  <c r="AA40" i="31"/>
  <c r="AA41" i="31"/>
  <c r="AA42" i="31"/>
  <c r="AA43" i="31"/>
  <c r="AA44" i="31"/>
  <c r="AA45" i="31"/>
  <c r="AA46" i="31"/>
  <c r="AA47" i="31"/>
  <c r="AA48" i="31"/>
  <c r="AA49" i="31"/>
  <c r="AA50" i="31"/>
  <c r="AA51" i="31"/>
  <c r="AA52" i="31"/>
  <c r="AA53" i="31"/>
  <c r="AA54" i="31"/>
  <c r="AA55" i="31"/>
  <c r="AA56" i="31"/>
  <c r="AA57" i="31"/>
  <c r="AA58" i="31"/>
  <c r="AA59" i="31"/>
  <c r="AA60" i="31"/>
  <c r="AA61" i="31"/>
  <c r="AA62" i="31"/>
  <c r="AA63" i="31"/>
  <c r="AA64" i="31"/>
  <c r="AA65" i="31"/>
  <c r="AA66" i="31"/>
  <c r="AA67" i="31"/>
  <c r="AA68" i="31"/>
  <c r="AA69" i="31"/>
  <c r="AA70" i="31"/>
  <c r="AA71" i="31"/>
  <c r="AA72" i="31"/>
  <c r="AA73" i="31"/>
  <c r="AA74" i="31"/>
  <c r="AA75" i="31"/>
  <c r="AA76" i="31"/>
  <c r="AA77" i="31"/>
  <c r="AA78" i="31"/>
  <c r="AA79" i="31"/>
  <c r="AA80" i="31"/>
  <c r="AA81" i="31"/>
  <c r="AA82" i="31"/>
  <c r="AA83" i="31"/>
  <c r="AA84" i="31"/>
  <c r="AA6" i="31"/>
  <c r="Z7" i="31"/>
  <c r="Z8" i="31"/>
  <c r="Z9" i="31"/>
  <c r="Z10" i="31"/>
  <c r="Z11" i="31"/>
  <c r="Z12" i="31"/>
  <c r="Z13" i="31"/>
  <c r="Z14" i="31"/>
  <c r="Z15" i="31"/>
  <c r="Z16" i="31"/>
  <c r="Z17" i="31"/>
  <c r="Z18" i="31"/>
  <c r="Z19" i="31"/>
  <c r="Z20" i="31"/>
  <c r="Z21" i="31"/>
  <c r="Z22" i="31"/>
  <c r="Z23" i="31"/>
  <c r="Z24" i="31"/>
  <c r="Z25" i="31"/>
  <c r="Z26" i="31"/>
  <c r="Z27" i="31"/>
  <c r="Z28" i="31"/>
  <c r="Z29" i="31"/>
  <c r="Z30" i="31"/>
  <c r="Z31" i="31"/>
  <c r="Z32" i="31"/>
  <c r="Z33" i="31"/>
  <c r="Z34" i="31"/>
  <c r="Z35" i="31"/>
  <c r="Z36" i="31"/>
  <c r="Z37" i="31"/>
  <c r="Z38" i="31"/>
  <c r="Z39" i="31"/>
  <c r="Z40" i="31"/>
  <c r="Z41" i="31"/>
  <c r="Z42" i="31"/>
  <c r="Z43" i="31"/>
  <c r="Z44" i="31"/>
  <c r="Z45" i="31"/>
  <c r="Z46" i="31"/>
  <c r="Z47" i="31"/>
  <c r="Z48" i="31"/>
  <c r="Z49" i="31"/>
  <c r="Z50" i="31"/>
  <c r="Z51" i="31"/>
  <c r="Z52" i="31"/>
  <c r="Z53" i="31"/>
  <c r="Z54" i="31"/>
  <c r="Z55" i="31"/>
  <c r="Z56" i="31"/>
  <c r="Z57" i="31"/>
  <c r="Z58" i="31"/>
  <c r="Z59" i="31"/>
  <c r="Z60" i="31"/>
  <c r="Z61" i="31"/>
  <c r="Z62" i="31"/>
  <c r="Z63" i="31"/>
  <c r="Z64" i="31"/>
  <c r="Z65" i="31"/>
  <c r="Z66" i="31"/>
  <c r="Z67" i="31"/>
  <c r="Z68" i="31"/>
  <c r="Z69" i="31"/>
  <c r="Z70" i="31"/>
  <c r="Z71" i="31"/>
  <c r="Z72" i="31"/>
  <c r="Z73" i="31"/>
  <c r="Z74" i="31"/>
  <c r="Z75" i="31"/>
  <c r="Z76" i="31"/>
  <c r="Z77" i="31"/>
  <c r="Z78" i="31"/>
  <c r="Z79" i="31"/>
  <c r="Z80" i="31"/>
  <c r="Z81" i="31"/>
  <c r="Z82" i="31"/>
  <c r="Z83" i="31"/>
  <c r="Z84" i="31"/>
  <c r="Z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6" i="31"/>
  <c r="R7" i="31"/>
  <c r="R8" i="31"/>
  <c r="R9" i="31"/>
  <c r="R10" i="31"/>
  <c r="R11" i="31"/>
  <c r="R12" i="31"/>
  <c r="R13" i="31"/>
  <c r="R14" i="31"/>
  <c r="R15" i="31"/>
  <c r="R16" i="31"/>
  <c r="R17" i="31"/>
  <c r="R18" i="31"/>
  <c r="R19" i="31"/>
  <c r="R20" i="31"/>
  <c r="R21" i="31"/>
  <c r="R22" i="31"/>
  <c r="R23" i="31"/>
  <c r="R24" i="31"/>
  <c r="R25" i="31"/>
  <c r="R26" i="31"/>
  <c r="R27" i="31"/>
  <c r="R28" i="31"/>
  <c r="R29" i="31"/>
  <c r="R30" i="31"/>
  <c r="R31" i="31"/>
  <c r="R32" i="31"/>
  <c r="R33" i="31"/>
  <c r="R34" i="31"/>
  <c r="R35" i="31"/>
  <c r="R36" i="31"/>
  <c r="R37" i="31"/>
  <c r="R38" i="31"/>
  <c r="R39" i="31"/>
  <c r="R40" i="31"/>
  <c r="R41" i="31"/>
  <c r="R42" i="31"/>
  <c r="R43" i="31"/>
  <c r="R44" i="31"/>
  <c r="R45" i="31"/>
  <c r="R46" i="31"/>
  <c r="R47" i="31"/>
  <c r="R48" i="31"/>
  <c r="R49" i="31"/>
  <c r="R50" i="31"/>
  <c r="R51" i="31"/>
  <c r="R52" i="31"/>
  <c r="R53" i="31"/>
  <c r="R54" i="31"/>
  <c r="R55" i="31"/>
  <c r="R56" i="31"/>
  <c r="R57" i="31"/>
  <c r="R58" i="31"/>
  <c r="R59" i="31"/>
  <c r="R60" i="31"/>
  <c r="R61" i="31"/>
  <c r="R62" i="31"/>
  <c r="R63" i="31"/>
  <c r="R64" i="31"/>
  <c r="R65" i="31"/>
  <c r="R66" i="31"/>
  <c r="R67" i="31"/>
  <c r="R68" i="31"/>
  <c r="R69" i="31"/>
  <c r="R70" i="31"/>
  <c r="R71" i="31"/>
  <c r="R72" i="31"/>
  <c r="R73" i="31"/>
  <c r="R74" i="31"/>
  <c r="R75" i="31"/>
  <c r="R76" i="31"/>
  <c r="R77" i="31"/>
  <c r="R78" i="31"/>
  <c r="R79" i="31"/>
  <c r="R80" i="31"/>
  <c r="R81" i="31"/>
  <c r="R82" i="31"/>
  <c r="R83" i="31"/>
  <c r="R84" i="31"/>
  <c r="R6" i="31"/>
  <c r="Y7" i="31"/>
  <c r="Y8" i="31"/>
  <c r="Y9" i="31"/>
  <c r="Y10" i="31"/>
  <c r="Y11" i="31"/>
  <c r="Y12" i="31"/>
  <c r="Y13" i="31"/>
  <c r="Y14" i="31"/>
  <c r="Y15" i="31"/>
  <c r="Y16" i="31"/>
  <c r="Y17" i="31"/>
  <c r="Y18" i="31"/>
  <c r="Y19" i="31"/>
  <c r="Y20" i="31"/>
  <c r="Y21" i="31"/>
  <c r="Y22" i="31"/>
  <c r="Y23" i="31"/>
  <c r="Y24" i="31"/>
  <c r="Y25" i="31"/>
  <c r="Y26" i="31"/>
  <c r="Y27" i="31"/>
  <c r="Y28" i="31"/>
  <c r="Y29" i="31"/>
  <c r="Y30" i="31"/>
  <c r="Y31" i="31"/>
  <c r="Y32" i="31"/>
  <c r="Y33" i="31"/>
  <c r="Y34" i="31"/>
  <c r="Y35" i="31"/>
  <c r="Y36" i="31"/>
  <c r="Y37" i="31"/>
  <c r="Y38" i="31"/>
  <c r="Y39" i="31"/>
  <c r="Y40" i="31"/>
  <c r="Y41" i="31"/>
  <c r="Y42" i="31"/>
  <c r="Y43" i="31"/>
  <c r="Y44" i="31"/>
  <c r="Y45" i="31"/>
  <c r="Y46" i="31"/>
  <c r="Y47" i="31"/>
  <c r="Y48" i="31"/>
  <c r="Y49" i="31"/>
  <c r="Y50" i="31"/>
  <c r="Y51" i="31"/>
  <c r="Y52" i="31"/>
  <c r="Y53" i="31"/>
  <c r="Y54" i="31"/>
  <c r="Y55" i="31"/>
  <c r="Y56" i="31"/>
  <c r="Y57" i="31"/>
  <c r="Y58" i="31"/>
  <c r="Y59" i="31"/>
  <c r="Y60" i="31"/>
  <c r="Y61" i="31"/>
  <c r="Y62" i="31"/>
  <c r="Y63" i="31"/>
  <c r="Y64" i="31"/>
  <c r="Y65" i="31"/>
  <c r="Y66" i="31"/>
  <c r="Y67" i="31"/>
  <c r="Y68" i="31"/>
  <c r="Y69" i="31"/>
  <c r="Y70" i="31"/>
  <c r="Y71" i="31"/>
  <c r="Y72" i="31"/>
  <c r="Y73" i="31"/>
  <c r="Y74" i="31"/>
  <c r="Y75" i="31"/>
  <c r="Y76" i="31"/>
  <c r="Y77" i="31"/>
  <c r="Y78" i="31"/>
  <c r="Y79" i="31"/>
  <c r="Y80" i="31"/>
  <c r="Y81" i="31"/>
  <c r="Y82" i="31"/>
  <c r="Y83" i="31"/>
  <c r="Y84" i="31"/>
  <c r="Y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0" i="31"/>
  <c r="J81" i="31"/>
  <c r="J82" i="31"/>
  <c r="J83" i="31"/>
  <c r="J84" i="31"/>
  <c r="J6" i="31"/>
  <c r="BO2" i="30"/>
  <c r="AS7" i="30"/>
  <c r="AS8" i="30"/>
  <c r="AS9" i="30"/>
  <c r="AS10" i="30"/>
  <c r="AS11" i="30"/>
  <c r="AS12" i="30"/>
  <c r="AS13" i="30"/>
  <c r="AS14" i="30"/>
  <c r="AS15" i="30"/>
  <c r="AS16" i="30"/>
  <c r="AS17" i="30"/>
  <c r="AS18" i="30"/>
  <c r="AS19" i="30"/>
  <c r="AS20" i="30"/>
  <c r="AS21" i="30"/>
  <c r="AS22" i="30"/>
  <c r="AS23" i="30"/>
  <c r="AS24" i="30"/>
  <c r="AS25" i="30"/>
  <c r="AS26" i="30"/>
  <c r="AS27" i="30"/>
  <c r="AS28" i="30"/>
  <c r="AS29" i="30"/>
  <c r="AS30" i="30"/>
  <c r="AS31" i="30"/>
  <c r="AS32" i="30"/>
  <c r="AS33" i="30"/>
  <c r="AS34" i="30"/>
  <c r="AS35" i="30"/>
  <c r="AS36" i="30"/>
  <c r="AS37" i="30"/>
  <c r="AS38" i="30"/>
  <c r="AS39" i="30"/>
  <c r="AS40" i="30"/>
  <c r="AS41" i="30"/>
  <c r="AS42" i="30"/>
  <c r="AS43" i="30"/>
  <c r="AS44" i="30"/>
  <c r="AS45" i="30"/>
  <c r="AS46" i="30"/>
  <c r="AS47" i="30"/>
  <c r="AS48" i="30"/>
  <c r="AS49" i="30"/>
  <c r="AS50" i="30"/>
  <c r="AS51" i="30"/>
  <c r="AS52" i="30"/>
  <c r="AS53" i="30"/>
  <c r="AS54" i="30"/>
  <c r="AS55" i="30"/>
  <c r="AS56" i="30"/>
  <c r="AS57" i="30"/>
  <c r="AS58" i="30"/>
  <c r="AS59" i="30"/>
  <c r="AS60" i="30"/>
  <c r="AS61" i="30"/>
  <c r="AS62" i="30"/>
  <c r="AS63" i="30"/>
  <c r="AS64" i="30"/>
  <c r="AS65" i="30"/>
  <c r="AS66" i="30"/>
  <c r="AS67" i="30"/>
  <c r="AS68" i="30"/>
  <c r="AS69" i="30"/>
  <c r="AS70" i="30"/>
  <c r="AS71" i="30"/>
  <c r="AS72" i="30"/>
  <c r="AS73" i="30"/>
  <c r="AS74" i="30"/>
  <c r="AS75" i="30"/>
  <c r="AS76" i="30"/>
  <c r="AS77" i="30"/>
  <c r="AS78" i="30"/>
  <c r="AS79" i="30"/>
  <c r="AS80" i="30"/>
  <c r="AS81" i="30"/>
  <c r="AS82" i="30"/>
  <c r="AS83" i="30"/>
  <c r="AS84" i="30"/>
  <c r="AS6" i="30"/>
  <c r="AO7" i="30"/>
  <c r="AO8" i="30"/>
  <c r="AO9" i="30"/>
  <c r="AO10" i="30"/>
  <c r="AO11" i="30"/>
  <c r="AO12" i="30"/>
  <c r="AO13" i="30"/>
  <c r="AO14" i="30"/>
  <c r="AO15" i="30"/>
  <c r="AO16" i="30"/>
  <c r="AO17" i="30"/>
  <c r="AO18" i="30"/>
  <c r="AO19" i="30"/>
  <c r="AO20" i="30"/>
  <c r="AO21" i="30"/>
  <c r="AO22" i="30"/>
  <c r="AO23" i="30"/>
  <c r="AO24" i="30"/>
  <c r="AO25" i="30"/>
  <c r="AO26" i="30"/>
  <c r="AO27" i="30"/>
  <c r="AO28" i="30"/>
  <c r="AO29" i="30"/>
  <c r="AO30" i="30"/>
  <c r="AO31" i="30"/>
  <c r="AO32" i="30"/>
  <c r="AO33" i="30"/>
  <c r="AO34" i="30"/>
  <c r="AO35" i="30"/>
  <c r="AO36" i="30"/>
  <c r="AO37" i="30"/>
  <c r="AO38" i="30"/>
  <c r="AO39" i="30"/>
  <c r="AO40" i="30"/>
  <c r="AO41" i="30"/>
  <c r="AO42" i="30"/>
  <c r="AO43" i="30"/>
  <c r="AO44" i="30"/>
  <c r="AO45" i="30"/>
  <c r="AO46" i="30"/>
  <c r="AO47" i="30"/>
  <c r="AO48" i="30"/>
  <c r="AO49" i="30"/>
  <c r="AO50" i="30"/>
  <c r="AO51" i="30"/>
  <c r="AO52" i="30"/>
  <c r="AO53" i="30"/>
  <c r="AO54" i="30"/>
  <c r="AO55" i="30"/>
  <c r="AO56" i="30"/>
  <c r="AO57" i="30"/>
  <c r="AO58" i="30"/>
  <c r="AO59" i="30"/>
  <c r="AO60" i="30"/>
  <c r="AO61" i="30"/>
  <c r="AO62" i="30"/>
  <c r="AO63" i="30"/>
  <c r="AO64" i="30"/>
  <c r="AO65" i="30"/>
  <c r="AO66" i="30"/>
  <c r="AO67" i="30"/>
  <c r="AO68" i="30"/>
  <c r="AO69" i="30"/>
  <c r="AO70" i="30"/>
  <c r="AO71" i="30"/>
  <c r="AO72" i="30"/>
  <c r="AO73" i="30"/>
  <c r="AO74" i="30"/>
  <c r="AO75" i="30"/>
  <c r="AO76" i="30"/>
  <c r="AO77" i="30"/>
  <c r="AO78" i="30"/>
  <c r="AO79" i="30"/>
  <c r="AO80" i="30"/>
  <c r="AO81" i="30"/>
  <c r="AO82" i="30"/>
  <c r="AO83" i="30"/>
  <c r="AO84" i="30"/>
  <c r="AO6" i="30"/>
  <c r="AM7" i="30"/>
  <c r="AM8" i="30"/>
  <c r="AM9" i="30"/>
  <c r="AM10" i="30"/>
  <c r="AM11" i="30"/>
  <c r="AM12" i="30"/>
  <c r="AM13" i="30"/>
  <c r="AM14" i="30"/>
  <c r="AM15" i="30"/>
  <c r="AM16" i="30"/>
  <c r="AM17" i="30"/>
  <c r="AM18" i="30"/>
  <c r="AM19" i="30"/>
  <c r="AM20" i="30"/>
  <c r="AM21" i="30"/>
  <c r="AM22" i="30"/>
  <c r="AM23" i="30"/>
  <c r="AM24" i="30"/>
  <c r="AM25" i="30"/>
  <c r="AM26" i="30"/>
  <c r="AM27" i="30"/>
  <c r="AM28" i="30"/>
  <c r="AM29" i="30"/>
  <c r="AM30" i="30"/>
  <c r="AM31" i="30"/>
  <c r="AM32" i="30"/>
  <c r="AM33" i="30"/>
  <c r="AM34" i="30"/>
  <c r="AM35" i="30"/>
  <c r="AM36" i="30"/>
  <c r="AM37" i="30"/>
  <c r="AM38" i="30"/>
  <c r="AM39" i="30"/>
  <c r="AM40" i="30"/>
  <c r="AM41" i="30"/>
  <c r="AM42" i="30"/>
  <c r="AM43" i="30"/>
  <c r="AM44" i="30"/>
  <c r="AM45" i="30"/>
  <c r="AM46" i="30"/>
  <c r="AM47" i="30"/>
  <c r="AM48" i="30"/>
  <c r="AM49" i="30"/>
  <c r="AM50" i="30"/>
  <c r="AM51" i="30"/>
  <c r="AM52" i="30"/>
  <c r="AM53" i="30"/>
  <c r="AM54" i="30"/>
  <c r="AM55" i="30"/>
  <c r="AM56" i="30"/>
  <c r="AM57" i="30"/>
  <c r="AM58" i="30"/>
  <c r="AM59" i="30"/>
  <c r="AM60" i="30"/>
  <c r="AM61" i="30"/>
  <c r="AM62" i="30"/>
  <c r="AM63" i="30"/>
  <c r="AM64" i="30"/>
  <c r="AM65" i="30"/>
  <c r="AM66" i="30"/>
  <c r="AM67" i="30"/>
  <c r="AM68" i="30"/>
  <c r="AM69" i="30"/>
  <c r="AM70" i="30"/>
  <c r="AM71" i="30"/>
  <c r="AM72" i="30"/>
  <c r="AM73" i="30"/>
  <c r="AM74" i="30"/>
  <c r="AM75" i="30"/>
  <c r="AM76" i="30"/>
  <c r="AM77" i="30"/>
  <c r="AM78" i="30"/>
  <c r="AM79" i="30"/>
  <c r="AM80" i="30"/>
  <c r="AM81" i="30"/>
  <c r="AM82" i="30"/>
  <c r="AM83" i="30"/>
  <c r="AM84" i="30"/>
  <c r="AM6" i="30"/>
  <c r="AI7" i="30"/>
  <c r="AI8" i="30"/>
  <c r="AI9" i="30"/>
  <c r="AI10" i="30"/>
  <c r="AI11" i="30"/>
  <c r="AI12" i="30"/>
  <c r="AI13" i="30"/>
  <c r="AI14" i="30"/>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6" i="30"/>
  <c r="AG7" i="30"/>
  <c r="AG8" i="30"/>
  <c r="AG9" i="30"/>
  <c r="AG10" i="30"/>
  <c r="AG11" i="30"/>
  <c r="AG12" i="30"/>
  <c r="AG13" i="30"/>
  <c r="AG14" i="30"/>
  <c r="AG15" i="30"/>
  <c r="AG16" i="30"/>
  <c r="AG17" i="30"/>
  <c r="AG18" i="30"/>
  <c r="AG19" i="30"/>
  <c r="AG20" i="30"/>
  <c r="AG21" i="30"/>
  <c r="AG22" i="30"/>
  <c r="AG23" i="30"/>
  <c r="AG24" i="30"/>
  <c r="AG25" i="30"/>
  <c r="AG26" i="30"/>
  <c r="AG27" i="30"/>
  <c r="AG28" i="30"/>
  <c r="AG29" i="30"/>
  <c r="AG30" i="30"/>
  <c r="AG31" i="30"/>
  <c r="AG32" i="30"/>
  <c r="AG33" i="30"/>
  <c r="AG34" i="30"/>
  <c r="AG35" i="30"/>
  <c r="AG36" i="30"/>
  <c r="AG37" i="30"/>
  <c r="AG38" i="30"/>
  <c r="AG39" i="30"/>
  <c r="AG40" i="30"/>
  <c r="AG41" i="30"/>
  <c r="AG42" i="30"/>
  <c r="AG43" i="30"/>
  <c r="AG44" i="30"/>
  <c r="AG45" i="30"/>
  <c r="AG46" i="30"/>
  <c r="AG47" i="30"/>
  <c r="AG48" i="30"/>
  <c r="AG49" i="30"/>
  <c r="AG50" i="30"/>
  <c r="AG51" i="30"/>
  <c r="AG52" i="30"/>
  <c r="AG53" i="30"/>
  <c r="AG54" i="30"/>
  <c r="AG55" i="30"/>
  <c r="AG56" i="30"/>
  <c r="AG57" i="30"/>
  <c r="AG58" i="30"/>
  <c r="AG59" i="30"/>
  <c r="AG60" i="30"/>
  <c r="AG61" i="30"/>
  <c r="AG62" i="30"/>
  <c r="AG63" i="30"/>
  <c r="AG64" i="30"/>
  <c r="AG65" i="30"/>
  <c r="AG66" i="30"/>
  <c r="AG67" i="30"/>
  <c r="AG68" i="30"/>
  <c r="AG69" i="30"/>
  <c r="AG70" i="30"/>
  <c r="AG71" i="30"/>
  <c r="AG72" i="30"/>
  <c r="AG73" i="30"/>
  <c r="AG74" i="30"/>
  <c r="AG75" i="30"/>
  <c r="AG76" i="30"/>
  <c r="AG77" i="30"/>
  <c r="AG78" i="30"/>
  <c r="AG79" i="30"/>
  <c r="AG80" i="30"/>
  <c r="AG81" i="30"/>
  <c r="AG82" i="30"/>
  <c r="AG83" i="30"/>
  <c r="AG84" i="30"/>
  <c r="AG6" i="30"/>
  <c r="AD7" i="30"/>
  <c r="AD8" i="30"/>
  <c r="AD9" i="30"/>
  <c r="AD10" i="30"/>
  <c r="AD11" i="30"/>
  <c r="AD12" i="30"/>
  <c r="AD13" i="30"/>
  <c r="AD14" i="30"/>
  <c r="AD15" i="30"/>
  <c r="AD16" i="30"/>
  <c r="AD17" i="30"/>
  <c r="AD18" i="30"/>
  <c r="AD19" i="30"/>
  <c r="AD20" i="30"/>
  <c r="AD21" i="30"/>
  <c r="AD22" i="30"/>
  <c r="AD23" i="30"/>
  <c r="AD24" i="30"/>
  <c r="AD25" i="30"/>
  <c r="AD26" i="30"/>
  <c r="AD27" i="30"/>
  <c r="AD28" i="30"/>
  <c r="AD29" i="30"/>
  <c r="AD30" i="30"/>
  <c r="AD31" i="30"/>
  <c r="AD32" i="30"/>
  <c r="AD33" i="30"/>
  <c r="AD34" i="30"/>
  <c r="AD35" i="30"/>
  <c r="AD36" i="30"/>
  <c r="AD37" i="30"/>
  <c r="AD38" i="30"/>
  <c r="AD39" i="30"/>
  <c r="AD40" i="30"/>
  <c r="AD41" i="30"/>
  <c r="AD42" i="30"/>
  <c r="AD43" i="30"/>
  <c r="AD44" i="30"/>
  <c r="AD45" i="30"/>
  <c r="AD46" i="30"/>
  <c r="AD47" i="30"/>
  <c r="AD48" i="30"/>
  <c r="AD49" i="30"/>
  <c r="AD50" i="30"/>
  <c r="AD51" i="30"/>
  <c r="AD52" i="30"/>
  <c r="AD53" i="30"/>
  <c r="AD54" i="30"/>
  <c r="AD55" i="30"/>
  <c r="AD56" i="30"/>
  <c r="AD57" i="30"/>
  <c r="AD58" i="30"/>
  <c r="AD59" i="30"/>
  <c r="AD60" i="30"/>
  <c r="AD61" i="30"/>
  <c r="AD62" i="30"/>
  <c r="AD63" i="30"/>
  <c r="AD64" i="30"/>
  <c r="AD65" i="30"/>
  <c r="AD66" i="30"/>
  <c r="AD67" i="30"/>
  <c r="AD68" i="30"/>
  <c r="AD69" i="30"/>
  <c r="AD70" i="30"/>
  <c r="AD71" i="30"/>
  <c r="AD72" i="30"/>
  <c r="AD73" i="30"/>
  <c r="AD74" i="30"/>
  <c r="AD75" i="30"/>
  <c r="AD76" i="30"/>
  <c r="AD77" i="30"/>
  <c r="AD78" i="30"/>
  <c r="AD79" i="30"/>
  <c r="AD80" i="30"/>
  <c r="AD81" i="30"/>
  <c r="AD82" i="30"/>
  <c r="AD83" i="30"/>
  <c r="AD84" i="30"/>
  <c r="AD6" i="30"/>
  <c r="AB7" i="30"/>
  <c r="AB8" i="30"/>
  <c r="AB9" i="30"/>
  <c r="AB10" i="30"/>
  <c r="AB11" i="30"/>
  <c r="AB12" i="30"/>
  <c r="AB13" i="30"/>
  <c r="AB14" i="30"/>
  <c r="AB15" i="30"/>
  <c r="AB16" i="30"/>
  <c r="AB17" i="30"/>
  <c r="AB18" i="30"/>
  <c r="AB19" i="30"/>
  <c r="AB20" i="30"/>
  <c r="AB21" i="30"/>
  <c r="AB22" i="30"/>
  <c r="AB23" i="30"/>
  <c r="AB24" i="30"/>
  <c r="AB25" i="30"/>
  <c r="AB26" i="30"/>
  <c r="AB27" i="30"/>
  <c r="AB28" i="30"/>
  <c r="AB29" i="30"/>
  <c r="AB30" i="30"/>
  <c r="AB31" i="30"/>
  <c r="AB32" i="30"/>
  <c r="AB33" i="30"/>
  <c r="AB34" i="30"/>
  <c r="AB35" i="30"/>
  <c r="AB36" i="30"/>
  <c r="AB37" i="30"/>
  <c r="AB38" i="30"/>
  <c r="AB39" i="30"/>
  <c r="AB40" i="30"/>
  <c r="AB41" i="30"/>
  <c r="AB42" i="30"/>
  <c r="AB43" i="30"/>
  <c r="AB44" i="30"/>
  <c r="AB45" i="30"/>
  <c r="AB46" i="30"/>
  <c r="AB47" i="30"/>
  <c r="AB48" i="30"/>
  <c r="AB49" i="30"/>
  <c r="AB50" i="30"/>
  <c r="AB51" i="30"/>
  <c r="AB52" i="30"/>
  <c r="AB53" i="30"/>
  <c r="AB54" i="30"/>
  <c r="AB55" i="30"/>
  <c r="AB56" i="30"/>
  <c r="AB57" i="30"/>
  <c r="AB58" i="30"/>
  <c r="AB59" i="30"/>
  <c r="AB60" i="30"/>
  <c r="AB61" i="30"/>
  <c r="AB62" i="30"/>
  <c r="AB63" i="30"/>
  <c r="AB64" i="30"/>
  <c r="AB65" i="30"/>
  <c r="AB66" i="30"/>
  <c r="AB67" i="30"/>
  <c r="AB68" i="30"/>
  <c r="AB69" i="30"/>
  <c r="AB70" i="30"/>
  <c r="AB71" i="30"/>
  <c r="AB72" i="30"/>
  <c r="AB73" i="30"/>
  <c r="AB74" i="30"/>
  <c r="AB75" i="30"/>
  <c r="AB76" i="30"/>
  <c r="AB77" i="30"/>
  <c r="AB78" i="30"/>
  <c r="AB79" i="30"/>
  <c r="AB80" i="30"/>
  <c r="AB81" i="30"/>
  <c r="AB82" i="30"/>
  <c r="AB83" i="30"/>
  <c r="AB84" i="30"/>
  <c r="AB6" i="30"/>
  <c r="AA7" i="30"/>
  <c r="AA8" i="30"/>
  <c r="AA9" i="30"/>
  <c r="AA10" i="30"/>
  <c r="AA11" i="30"/>
  <c r="AA12" i="30"/>
  <c r="AA13" i="30"/>
  <c r="AA14" i="30"/>
  <c r="AA15" i="30"/>
  <c r="AA16" i="30"/>
  <c r="AA17" i="30"/>
  <c r="AA18" i="30"/>
  <c r="AA19" i="30"/>
  <c r="AA20" i="30"/>
  <c r="AA21" i="30"/>
  <c r="AA22" i="30"/>
  <c r="AA23" i="30"/>
  <c r="AA24" i="30"/>
  <c r="AA25" i="30"/>
  <c r="AA26" i="30"/>
  <c r="AA27" i="30"/>
  <c r="AA28" i="30"/>
  <c r="AA29" i="30"/>
  <c r="AA30" i="30"/>
  <c r="AA31" i="30"/>
  <c r="AA32" i="30"/>
  <c r="AA33" i="30"/>
  <c r="AA34" i="30"/>
  <c r="AA35" i="30"/>
  <c r="AA36" i="30"/>
  <c r="AA37" i="30"/>
  <c r="AA38" i="30"/>
  <c r="AA39" i="30"/>
  <c r="AA40" i="30"/>
  <c r="AA41" i="30"/>
  <c r="AA42" i="30"/>
  <c r="AA43" i="30"/>
  <c r="AA44" i="30"/>
  <c r="AA45" i="30"/>
  <c r="AA46" i="30"/>
  <c r="AA47" i="30"/>
  <c r="AA48" i="30"/>
  <c r="AA49" i="30"/>
  <c r="AA50" i="30"/>
  <c r="AA51" i="30"/>
  <c r="AA52" i="30"/>
  <c r="AA53" i="30"/>
  <c r="AA54" i="30"/>
  <c r="AA55" i="30"/>
  <c r="AA56" i="30"/>
  <c r="AA57" i="30"/>
  <c r="AA58" i="30"/>
  <c r="AA59" i="30"/>
  <c r="AA60" i="30"/>
  <c r="AA61" i="30"/>
  <c r="AA62" i="30"/>
  <c r="AA63" i="30"/>
  <c r="AA64" i="30"/>
  <c r="AA65" i="30"/>
  <c r="AA66" i="30"/>
  <c r="AA67" i="30"/>
  <c r="AA68" i="30"/>
  <c r="AA69" i="30"/>
  <c r="AA70" i="30"/>
  <c r="AA71" i="30"/>
  <c r="AA72" i="30"/>
  <c r="AA73" i="30"/>
  <c r="AA74" i="30"/>
  <c r="AA75" i="30"/>
  <c r="AA76" i="30"/>
  <c r="AA77" i="30"/>
  <c r="AA78" i="30"/>
  <c r="AA79" i="30"/>
  <c r="AA80" i="30"/>
  <c r="AA81" i="30"/>
  <c r="AA82" i="30"/>
  <c r="AA83" i="30"/>
  <c r="AA84" i="30"/>
  <c r="AA6" i="30"/>
  <c r="Z7" i="30"/>
  <c r="Z8" i="30"/>
  <c r="Z9" i="30"/>
  <c r="Z10" i="30"/>
  <c r="Z11" i="30"/>
  <c r="Z12" i="30"/>
  <c r="Z13" i="30"/>
  <c r="Z14" i="30"/>
  <c r="Z15" i="30"/>
  <c r="Z16" i="30"/>
  <c r="Z17" i="30"/>
  <c r="Z18" i="30"/>
  <c r="Z19" i="30"/>
  <c r="Z20" i="30"/>
  <c r="Z21" i="30"/>
  <c r="Z22" i="30"/>
  <c r="Z23" i="30"/>
  <c r="Z24" i="30"/>
  <c r="Z25" i="30"/>
  <c r="Z26" i="30"/>
  <c r="Z27" i="30"/>
  <c r="Z28" i="30"/>
  <c r="Z29" i="30"/>
  <c r="Z30" i="30"/>
  <c r="Z31" i="30"/>
  <c r="Z32" i="30"/>
  <c r="Z33" i="30"/>
  <c r="Z34" i="30"/>
  <c r="Z35" i="30"/>
  <c r="Z36" i="30"/>
  <c r="Z37" i="30"/>
  <c r="Z38" i="30"/>
  <c r="Z39" i="30"/>
  <c r="Z40" i="30"/>
  <c r="Z41" i="30"/>
  <c r="Z42" i="30"/>
  <c r="Z43" i="30"/>
  <c r="Z44" i="30"/>
  <c r="Z45" i="30"/>
  <c r="Z46" i="30"/>
  <c r="Z47" i="30"/>
  <c r="Z48" i="30"/>
  <c r="Z49" i="30"/>
  <c r="Z50" i="30"/>
  <c r="Z51" i="30"/>
  <c r="Z52" i="30"/>
  <c r="Z53" i="30"/>
  <c r="Z54" i="30"/>
  <c r="Z55" i="30"/>
  <c r="Z56" i="30"/>
  <c r="Z57" i="30"/>
  <c r="Z58" i="30"/>
  <c r="Z59" i="30"/>
  <c r="Z60" i="30"/>
  <c r="Z61" i="30"/>
  <c r="Z62" i="30"/>
  <c r="Z63" i="30"/>
  <c r="Z64" i="30"/>
  <c r="Z65" i="30"/>
  <c r="Z66" i="30"/>
  <c r="Z67" i="30"/>
  <c r="Z68" i="30"/>
  <c r="Z69" i="30"/>
  <c r="Z70" i="30"/>
  <c r="Z71" i="30"/>
  <c r="Z72" i="30"/>
  <c r="Z73" i="30"/>
  <c r="Z74" i="30"/>
  <c r="Z75" i="30"/>
  <c r="Z76" i="30"/>
  <c r="Z77" i="30"/>
  <c r="Z78" i="30"/>
  <c r="Z79" i="30"/>
  <c r="Z80" i="30"/>
  <c r="Z81" i="30"/>
  <c r="Z82" i="30"/>
  <c r="Z83" i="30"/>
  <c r="Z84" i="30"/>
  <c r="Z6" i="30"/>
  <c r="U7" i="30"/>
  <c r="U8" i="30"/>
  <c r="U9" i="30"/>
  <c r="U10" i="30"/>
  <c r="U11" i="30"/>
  <c r="U12" i="30"/>
  <c r="U13" i="30"/>
  <c r="U14" i="30"/>
  <c r="U15" i="30"/>
  <c r="U16" i="30"/>
  <c r="U17" i="30"/>
  <c r="U18" i="30"/>
  <c r="U19" i="30"/>
  <c r="U20" i="30"/>
  <c r="U21" i="30"/>
  <c r="U22" i="30"/>
  <c r="U23" i="30"/>
  <c r="U24" i="30"/>
  <c r="U25" i="30"/>
  <c r="U26" i="30"/>
  <c r="U27" i="30"/>
  <c r="U28" i="30"/>
  <c r="U29" i="30"/>
  <c r="U30" i="30"/>
  <c r="U31" i="30"/>
  <c r="U32" i="30"/>
  <c r="U33" i="30"/>
  <c r="U34" i="30"/>
  <c r="U35" i="30"/>
  <c r="U36" i="30"/>
  <c r="U37" i="30"/>
  <c r="U38" i="30"/>
  <c r="U39" i="30"/>
  <c r="U40" i="30"/>
  <c r="U41" i="30"/>
  <c r="U42" i="30"/>
  <c r="U43" i="30"/>
  <c r="U44" i="30"/>
  <c r="U45" i="30"/>
  <c r="U46" i="30"/>
  <c r="U47" i="30"/>
  <c r="U48" i="30"/>
  <c r="U49" i="30"/>
  <c r="U50" i="30"/>
  <c r="U51" i="30"/>
  <c r="U52" i="30"/>
  <c r="U53" i="30"/>
  <c r="U54" i="30"/>
  <c r="U55" i="30"/>
  <c r="U56" i="30"/>
  <c r="U57" i="30"/>
  <c r="U58" i="30"/>
  <c r="U59" i="30"/>
  <c r="U60" i="30"/>
  <c r="U61" i="30"/>
  <c r="U62" i="30"/>
  <c r="U63" i="30"/>
  <c r="U64" i="30"/>
  <c r="U65" i="30"/>
  <c r="U66" i="30"/>
  <c r="U67" i="30"/>
  <c r="U68" i="30"/>
  <c r="U69" i="30"/>
  <c r="U70" i="30"/>
  <c r="U71" i="30"/>
  <c r="U72" i="30"/>
  <c r="U73" i="30"/>
  <c r="U74" i="30"/>
  <c r="U75" i="30"/>
  <c r="U76" i="30"/>
  <c r="U77" i="30"/>
  <c r="U78" i="30"/>
  <c r="U79" i="30"/>
  <c r="U80" i="30"/>
  <c r="U81" i="30"/>
  <c r="U82" i="30"/>
  <c r="U83" i="30"/>
  <c r="U84" i="30"/>
  <c r="U6" i="30"/>
  <c r="R7" i="30"/>
  <c r="R8" i="30"/>
  <c r="R9" i="30"/>
  <c r="R10" i="30"/>
  <c r="R11" i="30"/>
  <c r="R12" i="30"/>
  <c r="R13" i="30"/>
  <c r="R14" i="30"/>
  <c r="R15" i="30"/>
  <c r="R16" i="30"/>
  <c r="R17" i="30"/>
  <c r="R18" i="30"/>
  <c r="R19" i="30"/>
  <c r="R20" i="30"/>
  <c r="R21" i="30"/>
  <c r="R22" i="30"/>
  <c r="R23" i="30"/>
  <c r="R24" i="30"/>
  <c r="R25" i="30"/>
  <c r="R26" i="30"/>
  <c r="R27" i="30"/>
  <c r="R28" i="30"/>
  <c r="R29" i="30"/>
  <c r="R30" i="30"/>
  <c r="R31" i="30"/>
  <c r="R32" i="30"/>
  <c r="R33" i="30"/>
  <c r="R34" i="30"/>
  <c r="R35" i="30"/>
  <c r="R36" i="30"/>
  <c r="R37" i="30"/>
  <c r="R38" i="30"/>
  <c r="R39" i="30"/>
  <c r="R40" i="30"/>
  <c r="R41" i="30"/>
  <c r="R42" i="30"/>
  <c r="R43" i="30"/>
  <c r="R44" i="30"/>
  <c r="R45" i="30"/>
  <c r="R46" i="30"/>
  <c r="R47" i="30"/>
  <c r="R48" i="30"/>
  <c r="R49" i="30"/>
  <c r="R50" i="30"/>
  <c r="R51" i="30"/>
  <c r="R52" i="30"/>
  <c r="R53" i="30"/>
  <c r="R54" i="30"/>
  <c r="R55" i="30"/>
  <c r="R56" i="30"/>
  <c r="R57" i="30"/>
  <c r="R58" i="30"/>
  <c r="R59" i="30"/>
  <c r="R60" i="30"/>
  <c r="R61" i="30"/>
  <c r="R62" i="30"/>
  <c r="R63" i="30"/>
  <c r="R64" i="30"/>
  <c r="R65" i="30"/>
  <c r="R66" i="30"/>
  <c r="R67" i="30"/>
  <c r="R68" i="30"/>
  <c r="R69" i="30"/>
  <c r="R70" i="30"/>
  <c r="R71" i="30"/>
  <c r="R72" i="30"/>
  <c r="R73" i="30"/>
  <c r="R74" i="30"/>
  <c r="R75" i="30"/>
  <c r="R76" i="30"/>
  <c r="R77" i="30"/>
  <c r="R78" i="30"/>
  <c r="R79" i="30"/>
  <c r="R80" i="30"/>
  <c r="R81" i="30"/>
  <c r="R82" i="30"/>
  <c r="R83" i="30"/>
  <c r="R84" i="30"/>
  <c r="R6" i="30"/>
  <c r="Y7" i="30"/>
  <c r="Y8" i="30"/>
  <c r="Y9" i="30"/>
  <c r="Y10" i="30"/>
  <c r="Y11" i="30"/>
  <c r="Y12" i="30"/>
  <c r="Y13" i="30"/>
  <c r="Y14" i="30"/>
  <c r="Y15" i="30"/>
  <c r="Y16" i="30"/>
  <c r="Y17" i="30"/>
  <c r="Y18" i="30"/>
  <c r="Y19" i="30"/>
  <c r="Y20" i="30"/>
  <c r="Y21" i="30"/>
  <c r="Y22" i="30"/>
  <c r="Y23" i="30"/>
  <c r="Y24" i="30"/>
  <c r="Y25" i="30"/>
  <c r="Y26" i="30"/>
  <c r="Y27" i="30"/>
  <c r="Y28" i="30"/>
  <c r="Y29" i="30"/>
  <c r="Y30" i="30"/>
  <c r="Y31" i="30"/>
  <c r="Y32" i="30"/>
  <c r="Y33" i="30"/>
  <c r="Y34" i="30"/>
  <c r="Y35" i="30"/>
  <c r="Y36" i="30"/>
  <c r="Y37" i="30"/>
  <c r="Y38" i="30"/>
  <c r="Y39" i="30"/>
  <c r="Y40" i="30"/>
  <c r="Y41" i="30"/>
  <c r="Y42" i="30"/>
  <c r="Y43" i="30"/>
  <c r="Y44" i="30"/>
  <c r="Y45" i="30"/>
  <c r="Y46" i="30"/>
  <c r="Y47" i="30"/>
  <c r="Y48" i="30"/>
  <c r="Y49" i="30"/>
  <c r="Y50" i="30"/>
  <c r="Y51" i="30"/>
  <c r="Y52" i="30"/>
  <c r="Y53" i="30"/>
  <c r="Y54" i="30"/>
  <c r="Y55" i="30"/>
  <c r="Y56" i="30"/>
  <c r="Y57" i="30"/>
  <c r="Y58" i="30"/>
  <c r="Y59" i="30"/>
  <c r="Y60" i="30"/>
  <c r="Y61" i="30"/>
  <c r="Y62" i="30"/>
  <c r="Y63" i="30"/>
  <c r="Y64" i="30"/>
  <c r="Y65" i="30"/>
  <c r="Y66" i="30"/>
  <c r="Y67" i="30"/>
  <c r="Y68" i="30"/>
  <c r="Y69" i="30"/>
  <c r="Y70" i="30"/>
  <c r="Y71" i="30"/>
  <c r="Y72" i="30"/>
  <c r="Y73" i="30"/>
  <c r="Y74" i="30"/>
  <c r="Y75" i="30"/>
  <c r="Y76" i="30"/>
  <c r="Y77" i="30"/>
  <c r="Y78" i="30"/>
  <c r="Y79" i="30"/>
  <c r="Y80" i="30"/>
  <c r="Y81" i="30"/>
  <c r="Y82" i="30"/>
  <c r="Y83" i="30"/>
  <c r="Y84" i="30"/>
  <c r="Y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6" i="30"/>
  <c r="BO2" i="29"/>
  <c r="AS7" i="29"/>
  <c r="AS8" i="29"/>
  <c r="AS9" i="29"/>
  <c r="AS10" i="29"/>
  <c r="AS11" i="29"/>
  <c r="AS12" i="29"/>
  <c r="AS13" i="29"/>
  <c r="AS14" i="29"/>
  <c r="AS15" i="29"/>
  <c r="AS16" i="29"/>
  <c r="AS17" i="29"/>
  <c r="AS18" i="29"/>
  <c r="AS19" i="29"/>
  <c r="AS20" i="29"/>
  <c r="AS21" i="29"/>
  <c r="AS22" i="29"/>
  <c r="AS23" i="29"/>
  <c r="AS24" i="29"/>
  <c r="AS25" i="29"/>
  <c r="AS26" i="29"/>
  <c r="AS27" i="29"/>
  <c r="AS28" i="29"/>
  <c r="AS29" i="29"/>
  <c r="AS30" i="29"/>
  <c r="AS31" i="29"/>
  <c r="AS32" i="29"/>
  <c r="AS33" i="29"/>
  <c r="AS34" i="29"/>
  <c r="AS35" i="29"/>
  <c r="AS36" i="29"/>
  <c r="AS37" i="29"/>
  <c r="AS38" i="29"/>
  <c r="AS39" i="29"/>
  <c r="AS40" i="29"/>
  <c r="AS41" i="29"/>
  <c r="AS42" i="29"/>
  <c r="AS43" i="29"/>
  <c r="AS44" i="29"/>
  <c r="AS45" i="29"/>
  <c r="AS46" i="29"/>
  <c r="AS47" i="29"/>
  <c r="AS48" i="29"/>
  <c r="AS49" i="29"/>
  <c r="AS50" i="29"/>
  <c r="AS51" i="29"/>
  <c r="AS52" i="29"/>
  <c r="AS53" i="29"/>
  <c r="AS54" i="29"/>
  <c r="AS55" i="29"/>
  <c r="AS56" i="29"/>
  <c r="AS57" i="29"/>
  <c r="AS58" i="29"/>
  <c r="AS59" i="29"/>
  <c r="AS60" i="29"/>
  <c r="AS61" i="29"/>
  <c r="AS62" i="29"/>
  <c r="AS63" i="29"/>
  <c r="AS64" i="29"/>
  <c r="AS65" i="29"/>
  <c r="AS66" i="29"/>
  <c r="AS67" i="29"/>
  <c r="AS68" i="29"/>
  <c r="AS69" i="29"/>
  <c r="AS70" i="29"/>
  <c r="AS71" i="29"/>
  <c r="AS72" i="29"/>
  <c r="AS73" i="29"/>
  <c r="AS74" i="29"/>
  <c r="AS75" i="29"/>
  <c r="AS76" i="29"/>
  <c r="AS77" i="29"/>
  <c r="AS78" i="29"/>
  <c r="AS79" i="29"/>
  <c r="AS80" i="29"/>
  <c r="AS81" i="29"/>
  <c r="AS82" i="29"/>
  <c r="AS83" i="29"/>
  <c r="AS84" i="29"/>
  <c r="AS6" i="29"/>
  <c r="AO7" i="29"/>
  <c r="AO8" i="29"/>
  <c r="AO9" i="29"/>
  <c r="AO10" i="29"/>
  <c r="AO11" i="29"/>
  <c r="AO12" i="29"/>
  <c r="AO13" i="29"/>
  <c r="AO14" i="29"/>
  <c r="AO15" i="29"/>
  <c r="AO16" i="29"/>
  <c r="AO17" i="29"/>
  <c r="AO18" i="29"/>
  <c r="AO19" i="29"/>
  <c r="AO20" i="29"/>
  <c r="AO21" i="29"/>
  <c r="AO22" i="29"/>
  <c r="AO23" i="29"/>
  <c r="AO24" i="29"/>
  <c r="AO25" i="29"/>
  <c r="AO26" i="29"/>
  <c r="AO27" i="29"/>
  <c r="AO28" i="29"/>
  <c r="AO29" i="29"/>
  <c r="AO30" i="29"/>
  <c r="AO31" i="29"/>
  <c r="AO32" i="29"/>
  <c r="AO33" i="29"/>
  <c r="AO34" i="29"/>
  <c r="AO35" i="29"/>
  <c r="AO36" i="29"/>
  <c r="AO37" i="29"/>
  <c r="AO38" i="29"/>
  <c r="AO39" i="29"/>
  <c r="AO40" i="29"/>
  <c r="AO41" i="29"/>
  <c r="AO42" i="29"/>
  <c r="AO43" i="29"/>
  <c r="AO44" i="29"/>
  <c r="AO45" i="29"/>
  <c r="AO46" i="29"/>
  <c r="AO47" i="29"/>
  <c r="AO48" i="29"/>
  <c r="AO49" i="29"/>
  <c r="AO50" i="29"/>
  <c r="AO51" i="29"/>
  <c r="AO52" i="29"/>
  <c r="AO53" i="29"/>
  <c r="AO54" i="29"/>
  <c r="AO55" i="29"/>
  <c r="AO56" i="29"/>
  <c r="AO57" i="29"/>
  <c r="AO58" i="29"/>
  <c r="AO59" i="29"/>
  <c r="AO60" i="29"/>
  <c r="AO61" i="29"/>
  <c r="AO62" i="29"/>
  <c r="AO63" i="29"/>
  <c r="AO64" i="29"/>
  <c r="AO65" i="29"/>
  <c r="AO66" i="29"/>
  <c r="AO67" i="29"/>
  <c r="AO68" i="29"/>
  <c r="AO69" i="29"/>
  <c r="AO70" i="29"/>
  <c r="AO71" i="29"/>
  <c r="AO72" i="29"/>
  <c r="AO73" i="29"/>
  <c r="AO74" i="29"/>
  <c r="AO75" i="29"/>
  <c r="AO76" i="29"/>
  <c r="AO77" i="29"/>
  <c r="AO78" i="29"/>
  <c r="AO79" i="29"/>
  <c r="AO80" i="29"/>
  <c r="AO81" i="29"/>
  <c r="AO82" i="29"/>
  <c r="AO83" i="29"/>
  <c r="AO84" i="29"/>
  <c r="AO6" i="29"/>
  <c r="AM7" i="29"/>
  <c r="AM8" i="29"/>
  <c r="AM9" i="29"/>
  <c r="AM10" i="29"/>
  <c r="AM11" i="29"/>
  <c r="AM12" i="29"/>
  <c r="AM13" i="29"/>
  <c r="AM14" i="29"/>
  <c r="AM15" i="29"/>
  <c r="AM16" i="29"/>
  <c r="AM17" i="29"/>
  <c r="AM18" i="29"/>
  <c r="AM19" i="29"/>
  <c r="AM20" i="29"/>
  <c r="AM21" i="29"/>
  <c r="AM22" i="29"/>
  <c r="AM23" i="29"/>
  <c r="AM24" i="29"/>
  <c r="AM25" i="29"/>
  <c r="AM26" i="29"/>
  <c r="AM27" i="29"/>
  <c r="AM28" i="29"/>
  <c r="AM29" i="29"/>
  <c r="AM30" i="29"/>
  <c r="AM31" i="29"/>
  <c r="AM32" i="29"/>
  <c r="AM33" i="29"/>
  <c r="AM34" i="29"/>
  <c r="AM35" i="29"/>
  <c r="AM36" i="29"/>
  <c r="AM37" i="29"/>
  <c r="AM38" i="29"/>
  <c r="AM39" i="29"/>
  <c r="AM40" i="29"/>
  <c r="AM41" i="29"/>
  <c r="AM42" i="29"/>
  <c r="AM43" i="29"/>
  <c r="AM44" i="29"/>
  <c r="AM45" i="29"/>
  <c r="AM46" i="29"/>
  <c r="AM47" i="29"/>
  <c r="AM48" i="29"/>
  <c r="AM49" i="29"/>
  <c r="AM50" i="29"/>
  <c r="AM51" i="29"/>
  <c r="AM52" i="29"/>
  <c r="AM53" i="29"/>
  <c r="AM54" i="29"/>
  <c r="AM55" i="29"/>
  <c r="AM56" i="29"/>
  <c r="AM57" i="29"/>
  <c r="AM58" i="29"/>
  <c r="AM59" i="29"/>
  <c r="AM60" i="29"/>
  <c r="AM61" i="29"/>
  <c r="AM62" i="29"/>
  <c r="AM63" i="29"/>
  <c r="AM64" i="29"/>
  <c r="AM65" i="29"/>
  <c r="AM66" i="29"/>
  <c r="AM67" i="29"/>
  <c r="AM68" i="29"/>
  <c r="AM69" i="29"/>
  <c r="AM70" i="29"/>
  <c r="AM71" i="29"/>
  <c r="AM72" i="29"/>
  <c r="AM73" i="29"/>
  <c r="AM74" i="29"/>
  <c r="AM75" i="29"/>
  <c r="AM76" i="29"/>
  <c r="AM77" i="29"/>
  <c r="AM78" i="29"/>
  <c r="AM79" i="29"/>
  <c r="AM80" i="29"/>
  <c r="AM81" i="29"/>
  <c r="AM82" i="29"/>
  <c r="AM83" i="29"/>
  <c r="AM84" i="29"/>
  <c r="AM6" i="29"/>
  <c r="AI7" i="29"/>
  <c r="AI8" i="29"/>
  <c r="AI9" i="29"/>
  <c r="AI10" i="29"/>
  <c r="AI11" i="29"/>
  <c r="AI12" i="29"/>
  <c r="AI13" i="29"/>
  <c r="AI14" i="29"/>
  <c r="AI15" i="29"/>
  <c r="AI16" i="29"/>
  <c r="AI17" i="29"/>
  <c r="AI18" i="29"/>
  <c r="AI19" i="29"/>
  <c r="AI20" i="29"/>
  <c r="AI21" i="29"/>
  <c r="AI22" i="29"/>
  <c r="AI23" i="29"/>
  <c r="AI24" i="29"/>
  <c r="AI25" i="29"/>
  <c r="AI26" i="29"/>
  <c r="AI27" i="29"/>
  <c r="AI28" i="29"/>
  <c r="AI29" i="29"/>
  <c r="AI30" i="29"/>
  <c r="AI31" i="29"/>
  <c r="AI32" i="29"/>
  <c r="AI33" i="29"/>
  <c r="AI34" i="29"/>
  <c r="AI35" i="29"/>
  <c r="AI36" i="29"/>
  <c r="AI37" i="29"/>
  <c r="AI38" i="29"/>
  <c r="AI39" i="29"/>
  <c r="AI40" i="29"/>
  <c r="AI41" i="29"/>
  <c r="AI42" i="29"/>
  <c r="AI43" i="29"/>
  <c r="AI44" i="29"/>
  <c r="AI45" i="29"/>
  <c r="AI46" i="29"/>
  <c r="AI47" i="29"/>
  <c r="AI48" i="29"/>
  <c r="AI49" i="29"/>
  <c r="AI50" i="29"/>
  <c r="AI51" i="29"/>
  <c r="AI52" i="29"/>
  <c r="AI53" i="29"/>
  <c r="AI54" i="29"/>
  <c r="AI55" i="29"/>
  <c r="AI56" i="29"/>
  <c r="AI57" i="29"/>
  <c r="AI58" i="29"/>
  <c r="AI59" i="29"/>
  <c r="AI60" i="29"/>
  <c r="AI61" i="29"/>
  <c r="AI62" i="29"/>
  <c r="AI63" i="29"/>
  <c r="AI64" i="29"/>
  <c r="AI65" i="29"/>
  <c r="AI66" i="29"/>
  <c r="AI67" i="29"/>
  <c r="AI68" i="29"/>
  <c r="AI69" i="29"/>
  <c r="AI70" i="29"/>
  <c r="AI71" i="29"/>
  <c r="AI72" i="29"/>
  <c r="AI73" i="29"/>
  <c r="AI74" i="29"/>
  <c r="AI75" i="29"/>
  <c r="AI76" i="29"/>
  <c r="AI77" i="29"/>
  <c r="AI78" i="29"/>
  <c r="AI79" i="29"/>
  <c r="AI80" i="29"/>
  <c r="AI81" i="29"/>
  <c r="AI82" i="29"/>
  <c r="AI83" i="29"/>
  <c r="AI84" i="29"/>
  <c r="AI6" i="29"/>
  <c r="AG7" i="29"/>
  <c r="AG8" i="29"/>
  <c r="AG9" i="29"/>
  <c r="AG10" i="29"/>
  <c r="AG11" i="29"/>
  <c r="AG12" i="29"/>
  <c r="AG13" i="29"/>
  <c r="AG14" i="29"/>
  <c r="AG15" i="29"/>
  <c r="AG16" i="29"/>
  <c r="AG17" i="29"/>
  <c r="AG18" i="29"/>
  <c r="AG19" i="29"/>
  <c r="AG20" i="29"/>
  <c r="AG21" i="29"/>
  <c r="AG22" i="29"/>
  <c r="AG23" i="29"/>
  <c r="AG24" i="29"/>
  <c r="AG25" i="29"/>
  <c r="AG26" i="29"/>
  <c r="AG27" i="29"/>
  <c r="AG28" i="29"/>
  <c r="AG29" i="29"/>
  <c r="AG30" i="29"/>
  <c r="AG31" i="29"/>
  <c r="AG32" i="29"/>
  <c r="AG33" i="29"/>
  <c r="AG34" i="29"/>
  <c r="AG35" i="29"/>
  <c r="AG36" i="29"/>
  <c r="AG37" i="29"/>
  <c r="AG38" i="29"/>
  <c r="AG39" i="29"/>
  <c r="AG40" i="29"/>
  <c r="AG41" i="29"/>
  <c r="AG42" i="29"/>
  <c r="AG43" i="29"/>
  <c r="AG44" i="29"/>
  <c r="AG45" i="29"/>
  <c r="AG46" i="29"/>
  <c r="AG47" i="29"/>
  <c r="AG48" i="29"/>
  <c r="AG49" i="29"/>
  <c r="AG50" i="29"/>
  <c r="AG51" i="29"/>
  <c r="AG52" i="29"/>
  <c r="AG53" i="29"/>
  <c r="AG54" i="29"/>
  <c r="AG55" i="29"/>
  <c r="AG56" i="29"/>
  <c r="AG57" i="29"/>
  <c r="AG58" i="29"/>
  <c r="AG59" i="29"/>
  <c r="AG60" i="29"/>
  <c r="AG61" i="29"/>
  <c r="AG62" i="29"/>
  <c r="AG63" i="29"/>
  <c r="AG64" i="29"/>
  <c r="AG65" i="29"/>
  <c r="AG66" i="29"/>
  <c r="AG67" i="29"/>
  <c r="AG68" i="29"/>
  <c r="AG69" i="29"/>
  <c r="AG70" i="29"/>
  <c r="AG71" i="29"/>
  <c r="AG72" i="29"/>
  <c r="AG73" i="29"/>
  <c r="AG74" i="29"/>
  <c r="AG75" i="29"/>
  <c r="AG76" i="29"/>
  <c r="AG77" i="29"/>
  <c r="AG78" i="29"/>
  <c r="AG79" i="29"/>
  <c r="AG80" i="29"/>
  <c r="AG81" i="29"/>
  <c r="AG82" i="29"/>
  <c r="AG83" i="29"/>
  <c r="AG84" i="29"/>
  <c r="AG6" i="29"/>
  <c r="AD7" i="29"/>
  <c r="AD8" i="29"/>
  <c r="AD9" i="29"/>
  <c r="AD10" i="29"/>
  <c r="AD11" i="29"/>
  <c r="AD12" i="29"/>
  <c r="AD13" i="29"/>
  <c r="AD14" i="29"/>
  <c r="AD15" i="29"/>
  <c r="AD16" i="29"/>
  <c r="AD17" i="29"/>
  <c r="AD18" i="29"/>
  <c r="AD19" i="29"/>
  <c r="AD20" i="29"/>
  <c r="AD21" i="29"/>
  <c r="AD22" i="29"/>
  <c r="AD23" i="29"/>
  <c r="AD24" i="29"/>
  <c r="AD25" i="29"/>
  <c r="AD26" i="29"/>
  <c r="AD27" i="29"/>
  <c r="AD28" i="29"/>
  <c r="AD29" i="29"/>
  <c r="AD30" i="29"/>
  <c r="AD31" i="29"/>
  <c r="AD32" i="29"/>
  <c r="AD33" i="29"/>
  <c r="AD34" i="29"/>
  <c r="AD35" i="29"/>
  <c r="AD36" i="29"/>
  <c r="AD37" i="29"/>
  <c r="AD38" i="29"/>
  <c r="AD39" i="29"/>
  <c r="AD40" i="29"/>
  <c r="AD41" i="29"/>
  <c r="AD42" i="29"/>
  <c r="AD43" i="29"/>
  <c r="AD44" i="29"/>
  <c r="AD45" i="29"/>
  <c r="AD46" i="29"/>
  <c r="AD47" i="29"/>
  <c r="AD48" i="29"/>
  <c r="AD49" i="29"/>
  <c r="AD50" i="29"/>
  <c r="AD51" i="29"/>
  <c r="AD52" i="29"/>
  <c r="AD53" i="29"/>
  <c r="AD54" i="29"/>
  <c r="AD55" i="29"/>
  <c r="AD56" i="29"/>
  <c r="AD57" i="29"/>
  <c r="AD58" i="29"/>
  <c r="AD59" i="29"/>
  <c r="AD60" i="29"/>
  <c r="AD61" i="29"/>
  <c r="AD62" i="29"/>
  <c r="AD63" i="29"/>
  <c r="AD64" i="29"/>
  <c r="AD65" i="29"/>
  <c r="AD66" i="29"/>
  <c r="AD67" i="29"/>
  <c r="AD68" i="29"/>
  <c r="AD69" i="29"/>
  <c r="AD70" i="29"/>
  <c r="AD71" i="29"/>
  <c r="AD72" i="29"/>
  <c r="AD73" i="29"/>
  <c r="AD74" i="29"/>
  <c r="AD75" i="29"/>
  <c r="AD76" i="29"/>
  <c r="AD77" i="29"/>
  <c r="AD78" i="29"/>
  <c r="AD79" i="29"/>
  <c r="AD80" i="29"/>
  <c r="AD81" i="29"/>
  <c r="AD82" i="29"/>
  <c r="AD83" i="29"/>
  <c r="AD84" i="29"/>
  <c r="AD6" i="29"/>
  <c r="AB7" i="29"/>
  <c r="AB8" i="29"/>
  <c r="AB9" i="29"/>
  <c r="AB10" i="29"/>
  <c r="AB11" i="29"/>
  <c r="AB12" i="29"/>
  <c r="AB13" i="29"/>
  <c r="AB14" i="29"/>
  <c r="AB15" i="29"/>
  <c r="AB16" i="29"/>
  <c r="AB17" i="29"/>
  <c r="AB18" i="29"/>
  <c r="AB19" i="29"/>
  <c r="AB20" i="29"/>
  <c r="AB21" i="29"/>
  <c r="AB22" i="29"/>
  <c r="AB23" i="29"/>
  <c r="AB24" i="29"/>
  <c r="AB25" i="29"/>
  <c r="AB26" i="29"/>
  <c r="AB27" i="29"/>
  <c r="AB28" i="29"/>
  <c r="AB29" i="29"/>
  <c r="AB30" i="29"/>
  <c r="AB31" i="29"/>
  <c r="AB32" i="29"/>
  <c r="AB33" i="29"/>
  <c r="AB34" i="29"/>
  <c r="AB35" i="29"/>
  <c r="AB36" i="29"/>
  <c r="AB37" i="29"/>
  <c r="AB38" i="29"/>
  <c r="AB39" i="29"/>
  <c r="AB40" i="29"/>
  <c r="AB41" i="29"/>
  <c r="AB42" i="29"/>
  <c r="AB43" i="29"/>
  <c r="AB44" i="29"/>
  <c r="AB45" i="29"/>
  <c r="AB46" i="29"/>
  <c r="AB47" i="29"/>
  <c r="AB48" i="29"/>
  <c r="AB49" i="29"/>
  <c r="AB50" i="29"/>
  <c r="AB51" i="29"/>
  <c r="AB52" i="29"/>
  <c r="AB53" i="29"/>
  <c r="AB54" i="29"/>
  <c r="AB55" i="29"/>
  <c r="AB56" i="29"/>
  <c r="AB57" i="29"/>
  <c r="AB58" i="29"/>
  <c r="AB59" i="29"/>
  <c r="AB60" i="29"/>
  <c r="AB61" i="29"/>
  <c r="AB62" i="29"/>
  <c r="AB63" i="29"/>
  <c r="AB64" i="29"/>
  <c r="AB65" i="29"/>
  <c r="AB66" i="29"/>
  <c r="AB67" i="29"/>
  <c r="AB68" i="29"/>
  <c r="AB69" i="29"/>
  <c r="AB70" i="29"/>
  <c r="AB71" i="29"/>
  <c r="AB72" i="29"/>
  <c r="AB73" i="29"/>
  <c r="AB74" i="29"/>
  <c r="AB75" i="29"/>
  <c r="AB76" i="29"/>
  <c r="AB77" i="29"/>
  <c r="AB78" i="29"/>
  <c r="AB79" i="29"/>
  <c r="AB80" i="29"/>
  <c r="AB81" i="29"/>
  <c r="AB82" i="29"/>
  <c r="AB83" i="29"/>
  <c r="AB84" i="29"/>
  <c r="AB6" i="29"/>
  <c r="AA7" i="29"/>
  <c r="AA8" i="29"/>
  <c r="AA9" i="29"/>
  <c r="AA10" i="29"/>
  <c r="AA11" i="29"/>
  <c r="AA12" i="29"/>
  <c r="AA13" i="29"/>
  <c r="AA14" i="29"/>
  <c r="AA15" i="29"/>
  <c r="AA16" i="29"/>
  <c r="AA17" i="29"/>
  <c r="AA18" i="29"/>
  <c r="AA19" i="29"/>
  <c r="AA20" i="29"/>
  <c r="AA21" i="29"/>
  <c r="AA22" i="29"/>
  <c r="AA23" i="29"/>
  <c r="AA24" i="29"/>
  <c r="AA25" i="29"/>
  <c r="AA26" i="29"/>
  <c r="AA27" i="29"/>
  <c r="AA28" i="29"/>
  <c r="AA29" i="29"/>
  <c r="AA30" i="29"/>
  <c r="AA31" i="29"/>
  <c r="AA32" i="29"/>
  <c r="AA33" i="29"/>
  <c r="AA34" i="29"/>
  <c r="AA35" i="29"/>
  <c r="AA36" i="29"/>
  <c r="AA37" i="29"/>
  <c r="AA38" i="29"/>
  <c r="AA39" i="29"/>
  <c r="AA40" i="29"/>
  <c r="AA41" i="29"/>
  <c r="AA42" i="29"/>
  <c r="AA43" i="29"/>
  <c r="AA44" i="29"/>
  <c r="AA45" i="29"/>
  <c r="AA46" i="29"/>
  <c r="AA47" i="29"/>
  <c r="AA48" i="29"/>
  <c r="AA49" i="29"/>
  <c r="AA50" i="29"/>
  <c r="AA51" i="29"/>
  <c r="AA52" i="29"/>
  <c r="AA53" i="29"/>
  <c r="AA54" i="29"/>
  <c r="AA55" i="29"/>
  <c r="AA56" i="29"/>
  <c r="AA57" i="29"/>
  <c r="AA58" i="29"/>
  <c r="AA59" i="29"/>
  <c r="AA60" i="29"/>
  <c r="AA61" i="29"/>
  <c r="AA62" i="29"/>
  <c r="AA63" i="29"/>
  <c r="AA64" i="29"/>
  <c r="AA65" i="29"/>
  <c r="AA66" i="29"/>
  <c r="AA67" i="29"/>
  <c r="AA68" i="29"/>
  <c r="AA69" i="29"/>
  <c r="AA70" i="29"/>
  <c r="AA71" i="29"/>
  <c r="AA72" i="29"/>
  <c r="AA73" i="29"/>
  <c r="AA74" i="29"/>
  <c r="AA75" i="29"/>
  <c r="AA76" i="29"/>
  <c r="AA77" i="29"/>
  <c r="AA78" i="29"/>
  <c r="AA79" i="29"/>
  <c r="AA80" i="29"/>
  <c r="AA81" i="29"/>
  <c r="AA82" i="29"/>
  <c r="AA83" i="29"/>
  <c r="AA84" i="29"/>
  <c r="AA6" i="29"/>
  <c r="Z7" i="29"/>
  <c r="Z8" i="29"/>
  <c r="Z9" i="29"/>
  <c r="Z10" i="29"/>
  <c r="Z11" i="29"/>
  <c r="Z12" i="29"/>
  <c r="Z13" i="29"/>
  <c r="Z14" i="29"/>
  <c r="Z15" i="29"/>
  <c r="Z16" i="29"/>
  <c r="Z17" i="29"/>
  <c r="Z18" i="29"/>
  <c r="Z19" i="29"/>
  <c r="Z20" i="29"/>
  <c r="Z21" i="29"/>
  <c r="Z22" i="29"/>
  <c r="Z23" i="29"/>
  <c r="Z24" i="29"/>
  <c r="Z25" i="29"/>
  <c r="Z26" i="29"/>
  <c r="Z27" i="29"/>
  <c r="Z28" i="29"/>
  <c r="Z29" i="29"/>
  <c r="Z30" i="29"/>
  <c r="Z31" i="29"/>
  <c r="Z32" i="29"/>
  <c r="Z33" i="29"/>
  <c r="Z34" i="29"/>
  <c r="Z35" i="29"/>
  <c r="Z36" i="29"/>
  <c r="Z37" i="29"/>
  <c r="Z38" i="29"/>
  <c r="Z39" i="29"/>
  <c r="Z40" i="29"/>
  <c r="Z41" i="29"/>
  <c r="Z42" i="29"/>
  <c r="Z43" i="29"/>
  <c r="Z44" i="29"/>
  <c r="Z45" i="29"/>
  <c r="Z46" i="29"/>
  <c r="Z47" i="29"/>
  <c r="Z48" i="29"/>
  <c r="Z49" i="29"/>
  <c r="Z50" i="29"/>
  <c r="Z51" i="29"/>
  <c r="Z52" i="29"/>
  <c r="Z53" i="29"/>
  <c r="Z54" i="29"/>
  <c r="Z55" i="29"/>
  <c r="Z56" i="29"/>
  <c r="Z57" i="29"/>
  <c r="Z58" i="29"/>
  <c r="Z59" i="29"/>
  <c r="Z60" i="29"/>
  <c r="Z61" i="29"/>
  <c r="Z62" i="29"/>
  <c r="Z63" i="29"/>
  <c r="Z64" i="29"/>
  <c r="Z65" i="29"/>
  <c r="Z66" i="29"/>
  <c r="Z67" i="29"/>
  <c r="Z68" i="29"/>
  <c r="Z69" i="29"/>
  <c r="Z70" i="29"/>
  <c r="Z71" i="29"/>
  <c r="Z72" i="29"/>
  <c r="Z73" i="29"/>
  <c r="Z74" i="29"/>
  <c r="Z75" i="29"/>
  <c r="Z76" i="29"/>
  <c r="Z77" i="29"/>
  <c r="Z78" i="29"/>
  <c r="Z79" i="29"/>
  <c r="Z80" i="29"/>
  <c r="Z81" i="29"/>
  <c r="Z82" i="29"/>
  <c r="Z83" i="29"/>
  <c r="Z84" i="29"/>
  <c r="Z6" i="29"/>
  <c r="U7" i="29"/>
  <c r="U8" i="29"/>
  <c r="U9" i="29"/>
  <c r="U10" i="29"/>
  <c r="U11" i="29"/>
  <c r="U12" i="29"/>
  <c r="U13" i="29"/>
  <c r="U14" i="29"/>
  <c r="U15" i="29"/>
  <c r="U16" i="29"/>
  <c r="U17" i="29"/>
  <c r="U18" i="29"/>
  <c r="U19" i="29"/>
  <c r="U20" i="29"/>
  <c r="U21" i="29"/>
  <c r="U22" i="29"/>
  <c r="U23" i="29"/>
  <c r="U24" i="29"/>
  <c r="U25" i="29"/>
  <c r="U26" i="29"/>
  <c r="U27" i="29"/>
  <c r="U28" i="29"/>
  <c r="U29" i="29"/>
  <c r="U30" i="29"/>
  <c r="U31" i="29"/>
  <c r="U32" i="29"/>
  <c r="U33" i="29"/>
  <c r="U34" i="29"/>
  <c r="U35" i="29"/>
  <c r="U36" i="29"/>
  <c r="U37" i="29"/>
  <c r="U38" i="29"/>
  <c r="U39" i="29"/>
  <c r="U40" i="29"/>
  <c r="U41" i="29"/>
  <c r="U42" i="29"/>
  <c r="U43" i="29"/>
  <c r="U44" i="29"/>
  <c r="U45" i="29"/>
  <c r="U46" i="29"/>
  <c r="U47" i="29"/>
  <c r="U48" i="29"/>
  <c r="U49" i="29"/>
  <c r="U50" i="29"/>
  <c r="U51" i="29"/>
  <c r="U52" i="29"/>
  <c r="U53" i="29"/>
  <c r="U54" i="29"/>
  <c r="U55" i="29"/>
  <c r="U56" i="29"/>
  <c r="U57" i="29"/>
  <c r="U58" i="29"/>
  <c r="U59" i="29"/>
  <c r="U60" i="29"/>
  <c r="U61" i="29"/>
  <c r="U62" i="29"/>
  <c r="U63" i="29"/>
  <c r="U64" i="29"/>
  <c r="U65" i="29"/>
  <c r="U66" i="29"/>
  <c r="U67" i="29"/>
  <c r="U68" i="29"/>
  <c r="U69" i="29"/>
  <c r="U70" i="29"/>
  <c r="U71" i="29"/>
  <c r="U72" i="29"/>
  <c r="U73" i="29"/>
  <c r="U74" i="29"/>
  <c r="U75" i="29"/>
  <c r="U76" i="29"/>
  <c r="U77" i="29"/>
  <c r="U78" i="29"/>
  <c r="U79" i="29"/>
  <c r="U80" i="29"/>
  <c r="U81" i="29"/>
  <c r="U82" i="29"/>
  <c r="U83" i="29"/>
  <c r="U84" i="29"/>
  <c r="U6" i="29"/>
  <c r="R7" i="29"/>
  <c r="R8" i="29"/>
  <c r="R9" i="29"/>
  <c r="R10" i="29"/>
  <c r="R11" i="29"/>
  <c r="R12" i="29"/>
  <c r="R13" i="29"/>
  <c r="R14" i="29"/>
  <c r="R15" i="29"/>
  <c r="R16" i="29"/>
  <c r="R17" i="29"/>
  <c r="R18" i="29"/>
  <c r="R19" i="29"/>
  <c r="R20" i="29"/>
  <c r="R21" i="29"/>
  <c r="R22" i="29"/>
  <c r="R23" i="29"/>
  <c r="R24" i="29"/>
  <c r="R25" i="29"/>
  <c r="R26" i="29"/>
  <c r="R27" i="29"/>
  <c r="R28" i="29"/>
  <c r="R29" i="29"/>
  <c r="R30" i="29"/>
  <c r="R31" i="29"/>
  <c r="R32" i="29"/>
  <c r="R33" i="29"/>
  <c r="R34" i="29"/>
  <c r="R35" i="29"/>
  <c r="R36" i="29"/>
  <c r="R37" i="29"/>
  <c r="R38" i="29"/>
  <c r="R39" i="29"/>
  <c r="R40" i="29"/>
  <c r="R41" i="29"/>
  <c r="R42" i="29"/>
  <c r="R43" i="29"/>
  <c r="R44" i="29"/>
  <c r="R45" i="29"/>
  <c r="R46" i="29"/>
  <c r="R47" i="29"/>
  <c r="R48" i="29"/>
  <c r="R49" i="29"/>
  <c r="R50" i="29"/>
  <c r="R51" i="29"/>
  <c r="R52" i="29"/>
  <c r="R53" i="29"/>
  <c r="R54" i="29"/>
  <c r="R55" i="29"/>
  <c r="R56" i="29"/>
  <c r="R57" i="29"/>
  <c r="R58" i="29"/>
  <c r="R59" i="29"/>
  <c r="R60" i="29"/>
  <c r="R61" i="29"/>
  <c r="R62" i="29"/>
  <c r="R63" i="29"/>
  <c r="R64" i="29"/>
  <c r="R65" i="29"/>
  <c r="R66" i="29"/>
  <c r="R67" i="29"/>
  <c r="R68" i="29"/>
  <c r="R69" i="29"/>
  <c r="R70" i="29"/>
  <c r="R71" i="29"/>
  <c r="R72" i="29"/>
  <c r="R73" i="29"/>
  <c r="R74" i="29"/>
  <c r="R75" i="29"/>
  <c r="R76" i="29"/>
  <c r="R77" i="29"/>
  <c r="R78" i="29"/>
  <c r="R79" i="29"/>
  <c r="R80" i="29"/>
  <c r="R81" i="29"/>
  <c r="R82" i="29"/>
  <c r="R83" i="29"/>
  <c r="R84" i="29"/>
  <c r="R6" i="29"/>
  <c r="Y7" i="29"/>
  <c r="Y8" i="29"/>
  <c r="Y9" i="29"/>
  <c r="Y10" i="29"/>
  <c r="Y11" i="29"/>
  <c r="Y12" i="29"/>
  <c r="Y13" i="29"/>
  <c r="Y14" i="29"/>
  <c r="Y15" i="29"/>
  <c r="Y16" i="29"/>
  <c r="Y17" i="29"/>
  <c r="Y18" i="29"/>
  <c r="Y19" i="29"/>
  <c r="Y20" i="29"/>
  <c r="Y21" i="29"/>
  <c r="Y22" i="29"/>
  <c r="Y23" i="29"/>
  <c r="Y24" i="29"/>
  <c r="Y25" i="29"/>
  <c r="Y26" i="29"/>
  <c r="Y27" i="29"/>
  <c r="Y28" i="29"/>
  <c r="Y29" i="29"/>
  <c r="Y30" i="29"/>
  <c r="Y31" i="29"/>
  <c r="Y32" i="29"/>
  <c r="Y33" i="29"/>
  <c r="Y34" i="29"/>
  <c r="Y35" i="29"/>
  <c r="Y36" i="29"/>
  <c r="Y37" i="29"/>
  <c r="Y38" i="29"/>
  <c r="Y39" i="29"/>
  <c r="Y40" i="29"/>
  <c r="Y41" i="29"/>
  <c r="Y42" i="29"/>
  <c r="Y43" i="29"/>
  <c r="Y44" i="29"/>
  <c r="Y45" i="29"/>
  <c r="Y46" i="29"/>
  <c r="Y47" i="29"/>
  <c r="Y48" i="29"/>
  <c r="Y49" i="29"/>
  <c r="Y50" i="29"/>
  <c r="Y51" i="29"/>
  <c r="Y52" i="29"/>
  <c r="Y53" i="29"/>
  <c r="Y54" i="29"/>
  <c r="Y55" i="29"/>
  <c r="Y56" i="29"/>
  <c r="Y57" i="29"/>
  <c r="Y58" i="29"/>
  <c r="Y59" i="29"/>
  <c r="Y60" i="29"/>
  <c r="Y61" i="29"/>
  <c r="Y62" i="29"/>
  <c r="Y63" i="29"/>
  <c r="Y64" i="29"/>
  <c r="Y65" i="29"/>
  <c r="Y66" i="29"/>
  <c r="Y67" i="29"/>
  <c r="Y68" i="29"/>
  <c r="Y69" i="29"/>
  <c r="Y70" i="29"/>
  <c r="Y71" i="29"/>
  <c r="Y72" i="29"/>
  <c r="Y73" i="29"/>
  <c r="Y74" i="29"/>
  <c r="Y75" i="29"/>
  <c r="Y76" i="29"/>
  <c r="Y77" i="29"/>
  <c r="Y78" i="29"/>
  <c r="Y79" i="29"/>
  <c r="Y80" i="29"/>
  <c r="Y81" i="29"/>
  <c r="Y82" i="29"/>
  <c r="Y83" i="29"/>
  <c r="Y84" i="29"/>
  <c r="Y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6" i="29"/>
  <c r="AS7" i="28"/>
  <c r="AS8" i="28"/>
  <c r="AS9" i="28"/>
  <c r="AS10" i="28"/>
  <c r="AS11" i="28"/>
  <c r="AS12" i="28"/>
  <c r="AS13" i="28"/>
  <c r="AS14" i="28"/>
  <c r="AS15" i="28"/>
  <c r="AS16" i="28"/>
  <c r="AS17" i="28"/>
  <c r="AS18" i="28"/>
  <c r="AS19" i="28"/>
  <c r="AS20" i="28"/>
  <c r="AS21" i="28"/>
  <c r="AS22" i="28"/>
  <c r="AS23" i="28"/>
  <c r="AS24" i="28"/>
  <c r="AS25" i="28"/>
  <c r="AS26" i="28"/>
  <c r="AS27" i="28"/>
  <c r="AS28" i="28"/>
  <c r="AS29" i="28"/>
  <c r="AS30" i="28"/>
  <c r="AS31" i="28"/>
  <c r="AS32" i="28"/>
  <c r="AS33" i="28"/>
  <c r="AS34" i="28"/>
  <c r="AS35" i="28"/>
  <c r="AS36" i="28"/>
  <c r="AS37" i="28"/>
  <c r="AS38" i="28"/>
  <c r="AS39" i="28"/>
  <c r="AS40" i="28"/>
  <c r="AS41" i="28"/>
  <c r="AS42" i="28"/>
  <c r="AS43" i="28"/>
  <c r="AS44" i="28"/>
  <c r="AS45" i="28"/>
  <c r="AS46" i="28"/>
  <c r="AS47" i="28"/>
  <c r="AS48" i="28"/>
  <c r="AS49" i="28"/>
  <c r="AS50" i="28"/>
  <c r="AS51" i="28"/>
  <c r="AS52" i="28"/>
  <c r="AS53" i="28"/>
  <c r="AS54" i="28"/>
  <c r="AS55" i="28"/>
  <c r="AS56" i="28"/>
  <c r="AS57" i="28"/>
  <c r="AS58" i="28"/>
  <c r="AS59" i="28"/>
  <c r="AS60" i="28"/>
  <c r="AS61" i="28"/>
  <c r="AS62" i="28"/>
  <c r="AS63" i="28"/>
  <c r="AS64" i="28"/>
  <c r="AS65" i="28"/>
  <c r="AS66" i="28"/>
  <c r="AS67" i="28"/>
  <c r="AS68" i="28"/>
  <c r="AS69" i="28"/>
  <c r="AS70" i="28"/>
  <c r="AS71" i="28"/>
  <c r="AS72" i="28"/>
  <c r="AS6" i="28"/>
  <c r="AO7" i="28"/>
  <c r="AO8" i="28"/>
  <c r="AO9" i="28"/>
  <c r="AO10" i="28"/>
  <c r="AO11" i="28"/>
  <c r="AO12" i="28"/>
  <c r="AO13" i="28"/>
  <c r="AO14" i="28"/>
  <c r="AO15" i="28"/>
  <c r="AO16" i="28"/>
  <c r="AO17" i="28"/>
  <c r="AO18" i="28"/>
  <c r="AO19" i="28"/>
  <c r="AO20" i="28"/>
  <c r="AO21" i="28"/>
  <c r="AO22" i="28"/>
  <c r="AO23" i="28"/>
  <c r="AO24" i="28"/>
  <c r="AO25" i="28"/>
  <c r="AO26" i="28"/>
  <c r="AO27" i="28"/>
  <c r="AO28" i="28"/>
  <c r="AO29" i="28"/>
  <c r="AO30" i="28"/>
  <c r="AO31" i="28"/>
  <c r="AO32" i="28"/>
  <c r="AO33" i="28"/>
  <c r="AO34" i="28"/>
  <c r="AO35" i="28"/>
  <c r="AO36" i="28"/>
  <c r="AO37" i="28"/>
  <c r="AO38" i="28"/>
  <c r="AO39" i="28"/>
  <c r="AO40" i="28"/>
  <c r="AO41" i="28"/>
  <c r="AO42" i="28"/>
  <c r="AO43" i="28"/>
  <c r="AO44" i="28"/>
  <c r="AO45" i="28"/>
  <c r="AO46" i="28"/>
  <c r="AO47" i="28"/>
  <c r="AO48" i="28"/>
  <c r="AO49" i="28"/>
  <c r="AO50" i="28"/>
  <c r="AO51" i="28"/>
  <c r="AO52" i="28"/>
  <c r="AO53" i="28"/>
  <c r="AO54" i="28"/>
  <c r="AO55" i="28"/>
  <c r="AO56" i="28"/>
  <c r="AO57" i="28"/>
  <c r="AO58" i="28"/>
  <c r="AO59" i="28"/>
  <c r="AO60" i="28"/>
  <c r="AO61" i="28"/>
  <c r="AO62" i="28"/>
  <c r="AO63" i="28"/>
  <c r="AO64" i="28"/>
  <c r="AO65" i="28"/>
  <c r="AO66" i="28"/>
  <c r="AO67" i="28"/>
  <c r="AO68" i="28"/>
  <c r="AO69" i="28"/>
  <c r="AO70" i="28"/>
  <c r="AO71" i="28"/>
  <c r="AO72" i="28"/>
  <c r="AO6" i="28"/>
  <c r="AM7" i="28"/>
  <c r="AM8" i="28"/>
  <c r="AM9" i="28"/>
  <c r="AM10" i="28"/>
  <c r="AM11" i="28"/>
  <c r="AM12" i="28"/>
  <c r="AM13" i="28"/>
  <c r="AM14" i="28"/>
  <c r="AM15" i="28"/>
  <c r="AM16" i="28"/>
  <c r="AM17" i="28"/>
  <c r="AM18" i="28"/>
  <c r="AM19" i="28"/>
  <c r="AM20" i="28"/>
  <c r="AM21" i="28"/>
  <c r="AM22" i="28"/>
  <c r="AM23" i="28"/>
  <c r="AM24" i="28"/>
  <c r="AM25" i="28"/>
  <c r="AM26" i="28"/>
  <c r="AM27" i="28"/>
  <c r="AM28" i="28"/>
  <c r="AM29" i="28"/>
  <c r="AM30" i="28"/>
  <c r="AM31" i="28"/>
  <c r="AM32" i="28"/>
  <c r="AM33" i="28"/>
  <c r="AM34" i="28"/>
  <c r="AM35" i="28"/>
  <c r="AM36" i="28"/>
  <c r="AM37" i="28"/>
  <c r="AM38" i="28"/>
  <c r="AM39" i="28"/>
  <c r="AM40" i="28"/>
  <c r="AM41" i="28"/>
  <c r="AM42" i="28"/>
  <c r="AM43" i="28"/>
  <c r="AM44" i="28"/>
  <c r="AM45" i="28"/>
  <c r="AM46" i="28"/>
  <c r="AM47" i="28"/>
  <c r="AM48" i="28"/>
  <c r="AM49" i="28"/>
  <c r="AM50" i="28"/>
  <c r="AM51" i="28"/>
  <c r="AM52" i="28"/>
  <c r="AM53" i="28"/>
  <c r="AM54" i="28"/>
  <c r="AM55" i="28"/>
  <c r="AM56" i="28"/>
  <c r="AM57" i="28"/>
  <c r="AM58" i="28"/>
  <c r="AM59" i="28"/>
  <c r="AM60" i="28"/>
  <c r="AM61" i="28"/>
  <c r="AM62" i="28"/>
  <c r="AM63" i="28"/>
  <c r="AM64" i="28"/>
  <c r="AM65" i="28"/>
  <c r="AM66" i="28"/>
  <c r="AM67" i="28"/>
  <c r="AM68" i="28"/>
  <c r="AM69" i="28"/>
  <c r="AM70" i="28"/>
  <c r="AM71" i="28"/>
  <c r="AM72" i="28"/>
  <c r="AM6" i="28"/>
  <c r="AI7" i="28"/>
  <c r="AI8" i="28"/>
  <c r="AI9" i="28"/>
  <c r="AI10" i="28"/>
  <c r="AI11" i="28"/>
  <c r="AI12" i="28"/>
  <c r="AI13" i="28"/>
  <c r="AI14" i="28"/>
  <c r="AI15" i="28"/>
  <c r="AI16" i="28"/>
  <c r="AI17" i="28"/>
  <c r="AI18" i="28"/>
  <c r="AI19" i="28"/>
  <c r="AI20" i="28"/>
  <c r="AI21" i="28"/>
  <c r="AI22" i="28"/>
  <c r="AI23" i="28"/>
  <c r="AI24" i="28"/>
  <c r="AI25" i="28"/>
  <c r="AI26" i="28"/>
  <c r="AI27" i="28"/>
  <c r="AI28" i="28"/>
  <c r="AI29" i="28"/>
  <c r="AI30" i="28"/>
  <c r="AI31" i="28"/>
  <c r="AI32" i="28"/>
  <c r="AI33" i="28"/>
  <c r="AI34" i="28"/>
  <c r="AI35" i="28"/>
  <c r="AI36" i="28"/>
  <c r="AI37" i="28"/>
  <c r="AI38" i="28"/>
  <c r="AI39" i="28"/>
  <c r="AI40" i="28"/>
  <c r="AI41" i="28"/>
  <c r="AI42" i="28"/>
  <c r="AI43" i="28"/>
  <c r="AI44" i="28"/>
  <c r="AI45" i="28"/>
  <c r="AI46" i="28"/>
  <c r="AI47" i="28"/>
  <c r="AI48" i="28"/>
  <c r="AI49" i="28"/>
  <c r="AI50" i="28"/>
  <c r="AI51" i="28"/>
  <c r="AI52" i="28"/>
  <c r="AI53" i="28"/>
  <c r="AI54" i="28"/>
  <c r="AI55" i="28"/>
  <c r="AI56" i="28"/>
  <c r="AI57" i="28"/>
  <c r="AI58" i="28"/>
  <c r="AI59" i="28"/>
  <c r="AI60" i="28"/>
  <c r="AI61" i="28"/>
  <c r="AI62" i="28"/>
  <c r="AI63" i="28"/>
  <c r="AI64" i="28"/>
  <c r="AI65" i="28"/>
  <c r="AI66" i="28"/>
  <c r="AI67" i="28"/>
  <c r="AI68" i="28"/>
  <c r="AI69" i="28"/>
  <c r="AI70" i="28"/>
  <c r="AI71" i="28"/>
  <c r="AI72" i="28"/>
  <c r="AI6" i="28"/>
  <c r="AG7" i="28"/>
  <c r="AG8" i="28"/>
  <c r="AG9" i="28"/>
  <c r="AG10" i="28"/>
  <c r="AG11" i="28"/>
  <c r="AG12" i="28"/>
  <c r="AG13" i="28"/>
  <c r="AG14" i="28"/>
  <c r="AG15" i="28"/>
  <c r="AG16" i="28"/>
  <c r="AG17" i="28"/>
  <c r="AG18" i="28"/>
  <c r="AG19" i="28"/>
  <c r="AG20" i="28"/>
  <c r="AG21" i="28"/>
  <c r="AG22" i="28"/>
  <c r="AG23" i="28"/>
  <c r="AG24" i="28"/>
  <c r="AG25" i="28"/>
  <c r="AG26" i="28"/>
  <c r="AG27" i="28"/>
  <c r="AG28" i="28"/>
  <c r="AG29" i="28"/>
  <c r="AG30" i="28"/>
  <c r="AG31" i="28"/>
  <c r="AG32" i="28"/>
  <c r="AG33" i="28"/>
  <c r="AG34" i="28"/>
  <c r="AG35" i="28"/>
  <c r="AG36" i="28"/>
  <c r="AG37" i="28"/>
  <c r="AG38" i="28"/>
  <c r="AG39" i="28"/>
  <c r="AG40" i="28"/>
  <c r="AG41" i="28"/>
  <c r="AG42" i="28"/>
  <c r="AG43" i="28"/>
  <c r="AG44" i="28"/>
  <c r="AG45" i="28"/>
  <c r="AG46" i="28"/>
  <c r="AG47" i="28"/>
  <c r="AG48" i="28"/>
  <c r="AG49" i="28"/>
  <c r="AG50" i="28"/>
  <c r="AG51" i="28"/>
  <c r="AG52" i="28"/>
  <c r="AG53" i="28"/>
  <c r="AG54" i="28"/>
  <c r="AG55" i="28"/>
  <c r="AG56" i="28"/>
  <c r="AG57" i="28"/>
  <c r="AG58" i="28"/>
  <c r="AG59" i="28"/>
  <c r="AG60" i="28"/>
  <c r="AG61" i="28"/>
  <c r="AG62" i="28"/>
  <c r="AG63" i="28"/>
  <c r="AG64" i="28"/>
  <c r="AG65" i="28"/>
  <c r="AG66" i="28"/>
  <c r="AG67" i="28"/>
  <c r="AG68" i="28"/>
  <c r="AG69" i="28"/>
  <c r="AG70" i="28"/>
  <c r="AG71" i="28"/>
  <c r="AG72" i="28"/>
  <c r="AG6" i="28"/>
  <c r="AD7" i="28"/>
  <c r="AD8" i="28"/>
  <c r="AD9" i="28"/>
  <c r="AD10" i="28"/>
  <c r="AD11" i="28"/>
  <c r="AD12" i="28"/>
  <c r="AD13" i="28"/>
  <c r="AD14" i="28"/>
  <c r="AD15" i="28"/>
  <c r="AD16" i="28"/>
  <c r="AD17" i="28"/>
  <c r="AD18" i="28"/>
  <c r="AD19" i="28"/>
  <c r="AD20" i="28"/>
  <c r="AD21" i="28"/>
  <c r="AD22" i="28"/>
  <c r="AD23" i="28"/>
  <c r="AD24" i="28"/>
  <c r="AD25" i="28"/>
  <c r="AD26" i="28"/>
  <c r="AD27" i="28"/>
  <c r="AD28" i="28"/>
  <c r="AD29" i="28"/>
  <c r="AD30" i="28"/>
  <c r="AD31" i="28"/>
  <c r="AD32" i="28"/>
  <c r="AD33" i="28"/>
  <c r="AD34" i="28"/>
  <c r="AD35" i="28"/>
  <c r="AD36" i="28"/>
  <c r="AD37" i="28"/>
  <c r="AD38" i="28"/>
  <c r="AD39" i="28"/>
  <c r="AD40" i="28"/>
  <c r="AD41" i="28"/>
  <c r="AD42" i="28"/>
  <c r="AD43" i="28"/>
  <c r="AD44" i="28"/>
  <c r="AD45" i="28"/>
  <c r="AD46" i="28"/>
  <c r="AD47" i="28"/>
  <c r="AD48" i="28"/>
  <c r="AD49" i="28"/>
  <c r="AD50" i="28"/>
  <c r="AD51" i="28"/>
  <c r="AD52" i="28"/>
  <c r="AD53" i="28"/>
  <c r="AD54" i="28"/>
  <c r="AD55" i="28"/>
  <c r="AD56" i="28"/>
  <c r="AD57" i="28"/>
  <c r="AD58" i="28"/>
  <c r="AD59" i="28"/>
  <c r="AD60" i="28"/>
  <c r="AD61" i="28"/>
  <c r="AD62" i="28"/>
  <c r="AD63" i="28"/>
  <c r="AD64" i="28"/>
  <c r="AD65" i="28"/>
  <c r="AD66" i="28"/>
  <c r="AD67" i="28"/>
  <c r="AD68" i="28"/>
  <c r="AD69" i="28"/>
  <c r="AD70" i="28"/>
  <c r="AD71" i="28"/>
  <c r="AD72" i="28"/>
  <c r="AD6" i="28"/>
  <c r="AB7" i="28"/>
  <c r="AB8" i="28"/>
  <c r="AB9" i="28"/>
  <c r="AB10" i="28"/>
  <c r="AB11" i="28"/>
  <c r="AB12" i="28"/>
  <c r="AB13" i="28"/>
  <c r="AB14" i="28"/>
  <c r="AB15" i="28"/>
  <c r="AB16" i="28"/>
  <c r="AB17" i="28"/>
  <c r="AB18" i="28"/>
  <c r="AB19" i="28"/>
  <c r="AB20" i="28"/>
  <c r="AB21" i="28"/>
  <c r="AB22" i="28"/>
  <c r="AB23" i="28"/>
  <c r="AB24" i="28"/>
  <c r="AB25" i="28"/>
  <c r="AB26" i="28"/>
  <c r="AB27" i="28"/>
  <c r="AB28" i="28"/>
  <c r="AB29" i="28"/>
  <c r="AB30" i="28"/>
  <c r="AB31" i="28"/>
  <c r="AB32" i="28"/>
  <c r="AB33" i="28"/>
  <c r="AB34" i="28"/>
  <c r="AB35" i="28"/>
  <c r="AB36" i="28"/>
  <c r="AB37" i="28"/>
  <c r="AB38" i="28"/>
  <c r="AB39" i="28"/>
  <c r="AB40" i="28"/>
  <c r="AB41" i="28"/>
  <c r="AB42" i="28"/>
  <c r="AB43" i="28"/>
  <c r="AB44" i="28"/>
  <c r="AB45" i="28"/>
  <c r="AB46" i="28"/>
  <c r="AB47" i="28"/>
  <c r="AB48" i="28"/>
  <c r="AB49" i="28"/>
  <c r="AB50" i="28"/>
  <c r="AB51" i="28"/>
  <c r="AB52" i="28"/>
  <c r="AB53" i="28"/>
  <c r="AB54" i="28"/>
  <c r="AB55" i="28"/>
  <c r="AB56" i="28"/>
  <c r="AB57" i="28"/>
  <c r="AB58" i="28"/>
  <c r="AB59" i="28"/>
  <c r="AB60" i="28"/>
  <c r="AB61" i="28"/>
  <c r="AB62" i="28"/>
  <c r="AB63" i="28"/>
  <c r="AB64" i="28"/>
  <c r="AB65" i="28"/>
  <c r="AB66" i="28"/>
  <c r="AB67" i="28"/>
  <c r="AB68" i="28"/>
  <c r="AB69" i="28"/>
  <c r="AB70" i="28"/>
  <c r="AB71" i="28"/>
  <c r="AB72" i="28"/>
  <c r="AB6" i="28"/>
  <c r="AA7" i="28"/>
  <c r="AA8" i="28"/>
  <c r="AA9" i="28"/>
  <c r="AA10" i="28"/>
  <c r="AA11" i="28"/>
  <c r="AA12" i="28"/>
  <c r="AA13" i="28"/>
  <c r="AA14" i="28"/>
  <c r="AA15" i="28"/>
  <c r="AA16" i="28"/>
  <c r="AA17" i="28"/>
  <c r="AA18" i="28"/>
  <c r="AA19" i="28"/>
  <c r="AA20" i="28"/>
  <c r="AA21" i="28"/>
  <c r="AA22" i="28"/>
  <c r="AA23" i="28"/>
  <c r="AA24" i="28"/>
  <c r="AA25" i="28"/>
  <c r="AA26" i="28"/>
  <c r="AA27" i="28"/>
  <c r="AA28" i="28"/>
  <c r="AA29" i="28"/>
  <c r="AA30" i="28"/>
  <c r="AA31" i="28"/>
  <c r="AA32" i="28"/>
  <c r="AA33" i="28"/>
  <c r="AA34" i="28"/>
  <c r="AA35" i="28"/>
  <c r="AA36" i="28"/>
  <c r="AA37" i="28"/>
  <c r="AA38" i="28"/>
  <c r="AA39" i="28"/>
  <c r="AA40" i="28"/>
  <c r="AA41" i="28"/>
  <c r="AA42" i="28"/>
  <c r="AA43" i="28"/>
  <c r="AA44" i="28"/>
  <c r="AA45" i="28"/>
  <c r="AA46" i="28"/>
  <c r="AA47" i="28"/>
  <c r="AA48" i="28"/>
  <c r="AA49" i="28"/>
  <c r="AA50" i="28"/>
  <c r="AA51" i="28"/>
  <c r="AA52" i="28"/>
  <c r="AA53" i="28"/>
  <c r="AA54" i="28"/>
  <c r="AA55" i="28"/>
  <c r="AA56" i="28"/>
  <c r="AA57" i="28"/>
  <c r="AA58" i="28"/>
  <c r="AA59" i="28"/>
  <c r="AA60" i="28"/>
  <c r="AA61" i="28"/>
  <c r="AA62" i="28"/>
  <c r="AA63" i="28"/>
  <c r="AA64" i="28"/>
  <c r="AA65" i="28"/>
  <c r="AA66" i="28"/>
  <c r="AA67" i="28"/>
  <c r="AA68" i="28"/>
  <c r="AA69" i="28"/>
  <c r="AA70" i="28"/>
  <c r="AA71" i="28"/>
  <c r="AA72" i="28"/>
  <c r="AA6" i="28"/>
  <c r="Z7" i="28"/>
  <c r="Z8" i="28"/>
  <c r="Z9" i="28"/>
  <c r="Z10" i="28"/>
  <c r="Z11" i="28"/>
  <c r="Z12" i="28"/>
  <c r="Z13" i="28"/>
  <c r="Z14" i="28"/>
  <c r="Z15" i="28"/>
  <c r="Z16" i="28"/>
  <c r="Z17" i="28"/>
  <c r="Z18" i="28"/>
  <c r="Z19" i="28"/>
  <c r="Z20" i="28"/>
  <c r="Z21" i="28"/>
  <c r="Z22" i="28"/>
  <c r="Z23" i="28"/>
  <c r="Z24" i="28"/>
  <c r="Z25" i="28"/>
  <c r="Z26" i="28"/>
  <c r="Z27" i="28"/>
  <c r="Z28" i="28"/>
  <c r="Z29" i="28"/>
  <c r="Z30" i="28"/>
  <c r="Z31" i="28"/>
  <c r="Z32" i="28"/>
  <c r="Z33" i="28"/>
  <c r="Z34" i="28"/>
  <c r="Z35" i="28"/>
  <c r="Z36" i="28"/>
  <c r="Z37" i="28"/>
  <c r="Z38" i="28"/>
  <c r="Z39" i="28"/>
  <c r="Z40" i="28"/>
  <c r="Z41" i="28"/>
  <c r="Z42" i="28"/>
  <c r="Z43" i="28"/>
  <c r="Z44" i="28"/>
  <c r="Z45" i="28"/>
  <c r="Z46" i="28"/>
  <c r="Z47" i="28"/>
  <c r="Z48" i="28"/>
  <c r="Z49" i="28"/>
  <c r="Z50" i="28"/>
  <c r="Z51" i="28"/>
  <c r="Z52" i="28"/>
  <c r="Z53" i="28"/>
  <c r="Z54" i="28"/>
  <c r="Z55" i="28"/>
  <c r="Z56" i="28"/>
  <c r="Z57" i="28"/>
  <c r="Z58" i="28"/>
  <c r="Z59" i="28"/>
  <c r="Z60" i="28"/>
  <c r="Z61" i="28"/>
  <c r="Z62" i="28"/>
  <c r="Z63" i="28"/>
  <c r="Z64" i="28"/>
  <c r="Z65" i="28"/>
  <c r="Z66" i="28"/>
  <c r="Z67" i="28"/>
  <c r="Z68" i="28"/>
  <c r="Z69" i="28"/>
  <c r="Z70" i="28"/>
  <c r="Z71" i="28"/>
  <c r="Z72" i="28"/>
  <c r="Z6" i="28"/>
  <c r="U7" i="28"/>
  <c r="U8" i="28"/>
  <c r="U9" i="28"/>
  <c r="U10" i="28"/>
  <c r="U11" i="28"/>
  <c r="U12" i="28"/>
  <c r="U13" i="28"/>
  <c r="U14" i="28"/>
  <c r="U15" i="28"/>
  <c r="U16" i="28"/>
  <c r="U17" i="28"/>
  <c r="U18" i="28"/>
  <c r="U19" i="28"/>
  <c r="U20" i="28"/>
  <c r="U21" i="28"/>
  <c r="U22" i="28"/>
  <c r="U23" i="28"/>
  <c r="U24" i="28"/>
  <c r="U25" i="28"/>
  <c r="U26" i="28"/>
  <c r="U27" i="28"/>
  <c r="U28" i="28"/>
  <c r="U29" i="28"/>
  <c r="U30" i="28"/>
  <c r="U31" i="28"/>
  <c r="U32" i="28"/>
  <c r="U33" i="28"/>
  <c r="U34" i="28"/>
  <c r="U35" i="28"/>
  <c r="U36" i="28"/>
  <c r="U37" i="28"/>
  <c r="U38" i="28"/>
  <c r="U39" i="28"/>
  <c r="U40" i="28"/>
  <c r="U41" i="28"/>
  <c r="U42" i="28"/>
  <c r="U43" i="28"/>
  <c r="U44" i="28"/>
  <c r="U45" i="28"/>
  <c r="U46" i="28"/>
  <c r="U47" i="28"/>
  <c r="U48" i="28"/>
  <c r="U49" i="28"/>
  <c r="U50" i="28"/>
  <c r="U51" i="28"/>
  <c r="U52" i="28"/>
  <c r="U53" i="28"/>
  <c r="U54" i="28"/>
  <c r="U55" i="28"/>
  <c r="U56" i="28"/>
  <c r="U57" i="28"/>
  <c r="U58" i="28"/>
  <c r="U59" i="28"/>
  <c r="U60" i="28"/>
  <c r="U61" i="28"/>
  <c r="U62" i="28"/>
  <c r="U63" i="28"/>
  <c r="U64" i="28"/>
  <c r="U65" i="28"/>
  <c r="U66" i="28"/>
  <c r="U67" i="28"/>
  <c r="U68" i="28"/>
  <c r="U69" i="28"/>
  <c r="U70" i="28"/>
  <c r="U71" i="28"/>
  <c r="U72" i="28"/>
  <c r="U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54" i="28"/>
  <c r="R55" i="28"/>
  <c r="R56" i="28"/>
  <c r="R57" i="28"/>
  <c r="R58" i="28"/>
  <c r="R59" i="28"/>
  <c r="R60" i="28"/>
  <c r="R61" i="28"/>
  <c r="R62" i="28"/>
  <c r="R63" i="28"/>
  <c r="R64" i="28"/>
  <c r="R65" i="28"/>
  <c r="R66" i="28"/>
  <c r="R67" i="28"/>
  <c r="R68" i="28"/>
  <c r="R69" i="28"/>
  <c r="R70" i="28"/>
  <c r="R71" i="28"/>
  <c r="R72" i="28"/>
  <c r="R6" i="28"/>
  <c r="Y7" i="28"/>
  <c r="Y8" i="28"/>
  <c r="Y9" i="28"/>
  <c r="Y10" i="28"/>
  <c r="Y11" i="28"/>
  <c r="Y12" i="28"/>
  <c r="Y13" i="28"/>
  <c r="Y14" i="28"/>
  <c r="Y15" i="28"/>
  <c r="Y16" i="28"/>
  <c r="Y17" i="28"/>
  <c r="Y18" i="28"/>
  <c r="Y19" i="28"/>
  <c r="Y20" i="28"/>
  <c r="Y21" i="28"/>
  <c r="Y22" i="28"/>
  <c r="Y23" i="28"/>
  <c r="Y24" i="28"/>
  <c r="Y25" i="28"/>
  <c r="Y26" i="28"/>
  <c r="Y27" i="28"/>
  <c r="Y28" i="28"/>
  <c r="Y29" i="28"/>
  <c r="Y30" i="28"/>
  <c r="Y31" i="28"/>
  <c r="Y32" i="28"/>
  <c r="Y33" i="28"/>
  <c r="Y34" i="28"/>
  <c r="Y35" i="28"/>
  <c r="Y36" i="28"/>
  <c r="Y37" i="28"/>
  <c r="Y38" i="28"/>
  <c r="Y39" i="28"/>
  <c r="Y40" i="28"/>
  <c r="Y41" i="28"/>
  <c r="Y42" i="28"/>
  <c r="Y43" i="28"/>
  <c r="Y44" i="28"/>
  <c r="Y45" i="28"/>
  <c r="Y46" i="28"/>
  <c r="Y47" i="28"/>
  <c r="Y48" i="28"/>
  <c r="Y49" i="28"/>
  <c r="Y50" i="28"/>
  <c r="Y51" i="28"/>
  <c r="Y52" i="28"/>
  <c r="Y53" i="28"/>
  <c r="Y54" i="28"/>
  <c r="Y55" i="28"/>
  <c r="Y56" i="28"/>
  <c r="Y57" i="28"/>
  <c r="Y58" i="28"/>
  <c r="Y59" i="28"/>
  <c r="Y60" i="28"/>
  <c r="Y61" i="28"/>
  <c r="Y62" i="28"/>
  <c r="Y63" i="28"/>
  <c r="Y64" i="28"/>
  <c r="Y65" i="28"/>
  <c r="Y66" i="28"/>
  <c r="Y67" i="28"/>
  <c r="Y68" i="28"/>
  <c r="Y69" i="28"/>
  <c r="Y70" i="28"/>
  <c r="Y71" i="28"/>
  <c r="Y72" i="28"/>
  <c r="Y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6" i="28"/>
  <c r="BO2" i="28"/>
  <c r="BO2" i="27"/>
  <c r="AS7" i="27"/>
  <c r="AS8" i="27"/>
  <c r="AS9" i="27"/>
  <c r="AS10" i="27"/>
  <c r="AS11" i="27"/>
  <c r="AS12" i="27"/>
  <c r="AS13" i="27"/>
  <c r="AS14" i="27"/>
  <c r="AS15" i="27"/>
  <c r="AS16" i="27"/>
  <c r="AS17" i="27"/>
  <c r="AS18" i="27"/>
  <c r="AS19" i="27"/>
  <c r="AS20" i="27"/>
  <c r="AS21" i="27"/>
  <c r="AS22" i="27"/>
  <c r="AS23" i="27"/>
  <c r="AS24" i="27"/>
  <c r="AS25" i="27"/>
  <c r="AS26" i="27"/>
  <c r="AS27" i="27"/>
  <c r="AS28" i="27"/>
  <c r="AS29" i="27"/>
  <c r="AS30" i="27"/>
  <c r="AS31" i="27"/>
  <c r="AS32" i="27"/>
  <c r="AS33" i="27"/>
  <c r="AS34" i="27"/>
  <c r="AS35" i="27"/>
  <c r="AS36" i="27"/>
  <c r="AS37" i="27"/>
  <c r="AS38" i="27"/>
  <c r="AS39" i="27"/>
  <c r="AS40" i="27"/>
  <c r="AS41" i="27"/>
  <c r="AS42" i="27"/>
  <c r="AS43" i="27"/>
  <c r="AS44" i="27"/>
  <c r="AS45" i="27"/>
  <c r="AS46" i="27"/>
  <c r="AS47" i="27"/>
  <c r="AS48" i="27"/>
  <c r="AS49" i="27"/>
  <c r="AS50" i="27"/>
  <c r="AS51" i="27"/>
  <c r="AS52" i="27"/>
  <c r="AS53" i="27"/>
  <c r="AS54" i="27"/>
  <c r="AS55" i="27"/>
  <c r="AS56" i="27"/>
  <c r="AS57" i="27"/>
  <c r="AS58" i="27"/>
  <c r="AS59" i="27"/>
  <c r="AS60" i="27"/>
  <c r="AS61" i="27"/>
  <c r="AS62" i="27"/>
  <c r="AS63" i="27"/>
  <c r="AS64" i="27"/>
  <c r="AS65" i="27"/>
  <c r="AS66" i="27"/>
  <c r="AS67" i="27"/>
  <c r="AS68" i="27"/>
  <c r="AS6" i="27"/>
  <c r="AO7" i="27"/>
  <c r="AO8" i="27"/>
  <c r="AO9" i="27"/>
  <c r="AO10" i="27"/>
  <c r="AO11" i="27"/>
  <c r="AO12" i="27"/>
  <c r="AO13" i="27"/>
  <c r="AO14" i="27"/>
  <c r="AO15" i="27"/>
  <c r="AO16" i="27"/>
  <c r="AO17" i="27"/>
  <c r="AO18" i="27"/>
  <c r="AO19" i="27"/>
  <c r="AO20" i="27"/>
  <c r="AO21" i="27"/>
  <c r="AO22" i="27"/>
  <c r="AO23" i="27"/>
  <c r="AO24" i="27"/>
  <c r="AO25" i="27"/>
  <c r="AO26" i="27"/>
  <c r="AO27" i="27"/>
  <c r="AO28" i="27"/>
  <c r="AO29" i="27"/>
  <c r="AO30" i="27"/>
  <c r="AO31" i="27"/>
  <c r="AO32" i="27"/>
  <c r="AO33" i="27"/>
  <c r="AO34" i="27"/>
  <c r="AO35" i="27"/>
  <c r="AO36" i="27"/>
  <c r="AO37" i="27"/>
  <c r="AO38" i="27"/>
  <c r="AO39" i="27"/>
  <c r="AO40" i="27"/>
  <c r="AO41" i="27"/>
  <c r="AO42" i="27"/>
  <c r="AO43" i="27"/>
  <c r="AO44" i="27"/>
  <c r="AO45" i="27"/>
  <c r="AO46" i="27"/>
  <c r="AO47" i="27"/>
  <c r="AO48" i="27"/>
  <c r="AO49" i="27"/>
  <c r="AO50" i="27"/>
  <c r="AO51" i="27"/>
  <c r="AO52" i="27"/>
  <c r="AO53" i="27"/>
  <c r="AO54" i="27"/>
  <c r="AO55" i="27"/>
  <c r="AO56" i="27"/>
  <c r="AO57" i="27"/>
  <c r="AO58" i="27"/>
  <c r="AO59" i="27"/>
  <c r="AO60" i="27"/>
  <c r="AO61" i="27"/>
  <c r="AO62" i="27"/>
  <c r="AO63" i="27"/>
  <c r="AO64" i="27"/>
  <c r="AO65" i="27"/>
  <c r="AO66" i="27"/>
  <c r="AO67" i="27"/>
  <c r="AO68" i="27"/>
  <c r="AO6" i="27"/>
  <c r="AM7" i="27"/>
  <c r="AM8" i="27"/>
  <c r="AM9" i="27"/>
  <c r="AM10" i="27"/>
  <c r="AM11" i="27"/>
  <c r="AM12" i="27"/>
  <c r="AM13" i="27"/>
  <c r="AM14" i="27"/>
  <c r="AM15" i="27"/>
  <c r="AM16" i="27"/>
  <c r="AM17" i="27"/>
  <c r="AM18" i="27"/>
  <c r="AM19" i="27"/>
  <c r="AM20" i="27"/>
  <c r="AM21" i="27"/>
  <c r="AM22" i="27"/>
  <c r="AM23" i="27"/>
  <c r="AM24" i="27"/>
  <c r="AM25" i="27"/>
  <c r="AM26" i="27"/>
  <c r="AM27" i="27"/>
  <c r="AM28" i="27"/>
  <c r="AM29" i="27"/>
  <c r="AM30" i="27"/>
  <c r="AM31" i="27"/>
  <c r="AM32" i="27"/>
  <c r="AM33" i="27"/>
  <c r="AM34" i="27"/>
  <c r="AM35" i="27"/>
  <c r="AM36" i="27"/>
  <c r="AM37" i="27"/>
  <c r="AM38" i="27"/>
  <c r="AM39" i="27"/>
  <c r="AM40" i="27"/>
  <c r="AM41" i="27"/>
  <c r="AM42" i="27"/>
  <c r="AM43" i="27"/>
  <c r="AM44" i="27"/>
  <c r="AM45" i="27"/>
  <c r="AM46" i="27"/>
  <c r="AM47" i="27"/>
  <c r="AM48" i="27"/>
  <c r="AM49" i="27"/>
  <c r="AM50" i="27"/>
  <c r="AM51" i="27"/>
  <c r="AM52" i="27"/>
  <c r="AM53" i="27"/>
  <c r="AM54" i="27"/>
  <c r="AM55" i="27"/>
  <c r="AM56" i="27"/>
  <c r="AM57" i="27"/>
  <c r="AM58" i="27"/>
  <c r="AM59" i="27"/>
  <c r="AM60" i="27"/>
  <c r="AM61" i="27"/>
  <c r="AM62" i="27"/>
  <c r="AM63" i="27"/>
  <c r="AM64" i="27"/>
  <c r="AM65" i="27"/>
  <c r="AM66" i="27"/>
  <c r="AM67" i="27"/>
  <c r="AM68" i="27"/>
  <c r="AM6" i="27"/>
  <c r="AI7" i="27"/>
  <c r="AI8" i="27"/>
  <c r="AI9" i="27"/>
  <c r="AI10" i="27"/>
  <c r="AI11" i="27"/>
  <c r="AI12" i="27"/>
  <c r="AI13" i="27"/>
  <c r="AI14" i="27"/>
  <c r="AI15" i="27"/>
  <c r="AI16" i="27"/>
  <c r="AI17" i="27"/>
  <c r="AI18" i="27"/>
  <c r="AI19" i="27"/>
  <c r="AI20" i="27"/>
  <c r="AI21" i="27"/>
  <c r="AI22" i="27"/>
  <c r="AI23" i="27"/>
  <c r="AI24" i="27"/>
  <c r="AI25" i="27"/>
  <c r="AI26" i="27"/>
  <c r="AI27" i="27"/>
  <c r="AI28" i="27"/>
  <c r="AI29" i="27"/>
  <c r="AI30" i="27"/>
  <c r="AI31" i="27"/>
  <c r="AI32" i="27"/>
  <c r="AI33" i="27"/>
  <c r="AI34" i="27"/>
  <c r="AI35" i="27"/>
  <c r="AI36" i="27"/>
  <c r="AI37" i="27"/>
  <c r="AI38" i="27"/>
  <c r="AI39" i="27"/>
  <c r="AI40" i="27"/>
  <c r="AI41" i="27"/>
  <c r="AI42" i="27"/>
  <c r="AI43" i="27"/>
  <c r="AI44" i="27"/>
  <c r="AI45" i="27"/>
  <c r="AI46" i="27"/>
  <c r="AI47" i="27"/>
  <c r="AI48" i="27"/>
  <c r="AI49" i="27"/>
  <c r="AI50" i="27"/>
  <c r="AI51" i="27"/>
  <c r="AI52" i="27"/>
  <c r="AI53" i="27"/>
  <c r="AI54" i="27"/>
  <c r="AI55" i="27"/>
  <c r="AI56" i="27"/>
  <c r="AI57" i="27"/>
  <c r="AI58" i="27"/>
  <c r="AI59" i="27"/>
  <c r="AI60" i="27"/>
  <c r="AI61" i="27"/>
  <c r="AI62" i="27"/>
  <c r="AI63" i="27"/>
  <c r="AI64" i="27"/>
  <c r="AI65" i="27"/>
  <c r="AI66" i="27"/>
  <c r="AI67" i="27"/>
  <c r="AI68" i="27"/>
  <c r="AI6" i="27"/>
  <c r="AG7" i="27"/>
  <c r="AG8" i="27"/>
  <c r="AG9" i="27"/>
  <c r="AG10" i="27"/>
  <c r="AG11" i="27"/>
  <c r="AG12" i="27"/>
  <c r="AG13" i="27"/>
  <c r="AG14" i="27"/>
  <c r="AG15" i="27"/>
  <c r="AG16" i="27"/>
  <c r="AG17" i="27"/>
  <c r="AG18" i="27"/>
  <c r="AG19" i="27"/>
  <c r="AG20" i="27"/>
  <c r="AG21" i="27"/>
  <c r="AG22" i="27"/>
  <c r="AG23" i="27"/>
  <c r="AG24" i="27"/>
  <c r="AG25" i="27"/>
  <c r="AG26" i="27"/>
  <c r="AG27" i="27"/>
  <c r="AG28" i="27"/>
  <c r="AG29" i="27"/>
  <c r="AG30" i="27"/>
  <c r="AG31" i="27"/>
  <c r="AG32" i="27"/>
  <c r="AG33" i="27"/>
  <c r="AG34" i="27"/>
  <c r="AG35" i="27"/>
  <c r="AG36" i="27"/>
  <c r="AG37" i="27"/>
  <c r="AG38" i="27"/>
  <c r="AG39" i="27"/>
  <c r="AG40" i="27"/>
  <c r="AG41" i="27"/>
  <c r="AG42" i="27"/>
  <c r="AG43" i="27"/>
  <c r="AG44" i="27"/>
  <c r="AG45" i="27"/>
  <c r="AG46" i="27"/>
  <c r="AG47" i="27"/>
  <c r="AG48" i="27"/>
  <c r="AG49" i="27"/>
  <c r="AG50" i="27"/>
  <c r="AG51" i="27"/>
  <c r="AG52" i="27"/>
  <c r="AG53" i="27"/>
  <c r="AG54" i="27"/>
  <c r="AG55" i="27"/>
  <c r="AG56" i="27"/>
  <c r="AG57" i="27"/>
  <c r="AG58" i="27"/>
  <c r="AG59" i="27"/>
  <c r="AG60" i="27"/>
  <c r="AG61" i="27"/>
  <c r="AG62" i="27"/>
  <c r="AG63" i="27"/>
  <c r="AG64" i="27"/>
  <c r="AG65" i="27"/>
  <c r="AG66" i="27"/>
  <c r="AG67" i="27"/>
  <c r="AG68" i="27"/>
  <c r="AG6" i="27"/>
  <c r="AD7" i="27"/>
  <c r="AD8" i="27"/>
  <c r="AD9" i="27"/>
  <c r="AD10" i="27"/>
  <c r="AD11" i="27"/>
  <c r="AD12" i="27"/>
  <c r="AD13" i="27"/>
  <c r="AD14" i="27"/>
  <c r="AD15" i="27"/>
  <c r="AD16" i="27"/>
  <c r="AD17" i="27"/>
  <c r="AD18" i="27"/>
  <c r="AD19" i="27"/>
  <c r="AD20" i="27"/>
  <c r="AD21" i="27"/>
  <c r="AD22" i="27"/>
  <c r="AD23" i="27"/>
  <c r="AD24" i="27"/>
  <c r="AD25" i="27"/>
  <c r="AD26" i="27"/>
  <c r="AD27" i="27"/>
  <c r="AD28" i="27"/>
  <c r="AD29" i="27"/>
  <c r="AD30" i="27"/>
  <c r="AD31" i="27"/>
  <c r="AD32" i="27"/>
  <c r="AD33" i="27"/>
  <c r="AD34" i="27"/>
  <c r="AD35" i="27"/>
  <c r="AD36" i="27"/>
  <c r="AD37" i="27"/>
  <c r="AD38" i="27"/>
  <c r="AD39" i="27"/>
  <c r="AD40" i="27"/>
  <c r="AD41" i="27"/>
  <c r="AD42" i="27"/>
  <c r="AD43" i="27"/>
  <c r="AD44" i="27"/>
  <c r="AD45" i="27"/>
  <c r="AD46" i="27"/>
  <c r="AD47" i="27"/>
  <c r="AD48" i="27"/>
  <c r="AD49" i="27"/>
  <c r="AD50" i="27"/>
  <c r="AD51" i="27"/>
  <c r="AD52" i="27"/>
  <c r="AD53" i="27"/>
  <c r="AD54" i="27"/>
  <c r="AD55" i="27"/>
  <c r="AD56" i="27"/>
  <c r="AD57" i="27"/>
  <c r="AD58" i="27"/>
  <c r="AD59" i="27"/>
  <c r="AD60" i="27"/>
  <c r="AD61" i="27"/>
  <c r="AD62" i="27"/>
  <c r="AD63" i="27"/>
  <c r="AD64" i="27"/>
  <c r="AD65" i="27"/>
  <c r="AD66" i="27"/>
  <c r="AD67" i="27"/>
  <c r="AD68" i="27"/>
  <c r="AD6" i="27"/>
  <c r="AB7" i="27"/>
  <c r="AB8" i="27"/>
  <c r="AB9" i="27"/>
  <c r="AB10" i="27"/>
  <c r="AB11" i="27"/>
  <c r="AB12" i="27"/>
  <c r="AB13" i="27"/>
  <c r="AB14" i="27"/>
  <c r="AB15" i="27"/>
  <c r="AB16" i="27"/>
  <c r="AB17" i="27"/>
  <c r="AB18" i="27"/>
  <c r="AB19" i="27"/>
  <c r="AB20" i="27"/>
  <c r="AB21" i="27"/>
  <c r="AB22" i="27"/>
  <c r="AB23" i="27"/>
  <c r="AB24" i="27"/>
  <c r="AB25" i="27"/>
  <c r="AB26" i="27"/>
  <c r="AB27" i="27"/>
  <c r="AB28" i="27"/>
  <c r="AB29" i="27"/>
  <c r="AB30" i="27"/>
  <c r="AB31" i="27"/>
  <c r="AB32" i="27"/>
  <c r="AB33" i="27"/>
  <c r="AB34" i="27"/>
  <c r="AB35" i="27"/>
  <c r="AB36" i="27"/>
  <c r="AB37" i="27"/>
  <c r="AB38" i="27"/>
  <c r="AB39" i="27"/>
  <c r="AB40" i="27"/>
  <c r="AB41" i="27"/>
  <c r="AB42" i="27"/>
  <c r="AB43" i="27"/>
  <c r="AB44" i="27"/>
  <c r="AB45" i="27"/>
  <c r="AB46" i="27"/>
  <c r="AB47" i="27"/>
  <c r="AB48" i="27"/>
  <c r="AB49" i="27"/>
  <c r="AB50" i="27"/>
  <c r="AB51" i="27"/>
  <c r="AB52" i="27"/>
  <c r="AB53" i="27"/>
  <c r="AB54" i="27"/>
  <c r="AB55" i="27"/>
  <c r="AB56" i="27"/>
  <c r="AB57" i="27"/>
  <c r="AB58" i="27"/>
  <c r="AB59" i="27"/>
  <c r="AB60" i="27"/>
  <c r="AB61" i="27"/>
  <c r="AB62" i="27"/>
  <c r="AB63" i="27"/>
  <c r="AB64" i="27"/>
  <c r="AB65" i="27"/>
  <c r="AB66" i="27"/>
  <c r="AB67" i="27"/>
  <c r="AB68" i="27"/>
  <c r="AB6" i="27"/>
  <c r="AA7" i="27"/>
  <c r="AA8" i="27"/>
  <c r="AA9" i="27"/>
  <c r="AA10" i="27"/>
  <c r="AA11" i="27"/>
  <c r="AA12" i="27"/>
  <c r="AA13" i="27"/>
  <c r="AA14" i="27"/>
  <c r="AA15" i="27"/>
  <c r="AA16" i="27"/>
  <c r="AA17" i="27"/>
  <c r="AA18" i="27"/>
  <c r="AA19" i="27"/>
  <c r="AA20" i="27"/>
  <c r="AA21" i="27"/>
  <c r="AA22" i="27"/>
  <c r="AA23" i="27"/>
  <c r="AA24" i="27"/>
  <c r="AA25" i="27"/>
  <c r="AA26" i="27"/>
  <c r="AA27" i="27"/>
  <c r="AA28" i="27"/>
  <c r="AA29" i="27"/>
  <c r="AA30" i="27"/>
  <c r="AA31" i="27"/>
  <c r="AA32" i="27"/>
  <c r="AA33" i="27"/>
  <c r="AA34" i="27"/>
  <c r="AA35" i="27"/>
  <c r="AA36" i="27"/>
  <c r="AA37" i="27"/>
  <c r="AA38" i="27"/>
  <c r="AA39" i="27"/>
  <c r="AA40" i="27"/>
  <c r="AA41" i="27"/>
  <c r="AA42" i="27"/>
  <c r="AA43" i="27"/>
  <c r="AA44" i="27"/>
  <c r="AA45" i="27"/>
  <c r="AA46" i="27"/>
  <c r="AA47" i="27"/>
  <c r="AA48" i="27"/>
  <c r="AA49" i="27"/>
  <c r="AA50" i="27"/>
  <c r="AA51" i="27"/>
  <c r="AA52" i="27"/>
  <c r="AA53" i="27"/>
  <c r="AA54" i="27"/>
  <c r="AA55" i="27"/>
  <c r="AA56" i="27"/>
  <c r="AA57" i="27"/>
  <c r="AA58" i="27"/>
  <c r="AA59" i="27"/>
  <c r="AA60" i="27"/>
  <c r="AA61" i="27"/>
  <c r="AA62" i="27"/>
  <c r="AA63" i="27"/>
  <c r="AA64" i="27"/>
  <c r="AA65" i="27"/>
  <c r="AA66" i="27"/>
  <c r="AA67" i="27"/>
  <c r="AA68" i="27"/>
  <c r="AA6" i="27"/>
  <c r="Z7" i="27"/>
  <c r="Z8" i="27"/>
  <c r="Z9" i="27"/>
  <c r="Z10" i="27"/>
  <c r="Z11" i="27"/>
  <c r="Z12" i="27"/>
  <c r="Z13" i="27"/>
  <c r="Z14" i="27"/>
  <c r="Z15" i="27"/>
  <c r="Z16" i="27"/>
  <c r="Z17" i="27"/>
  <c r="Z18" i="27"/>
  <c r="Z19" i="27"/>
  <c r="Z20" i="27"/>
  <c r="Z21" i="27"/>
  <c r="Z22" i="27"/>
  <c r="Z23" i="27"/>
  <c r="Z24" i="27"/>
  <c r="Z25" i="27"/>
  <c r="Z26" i="27"/>
  <c r="Z27" i="27"/>
  <c r="Z28" i="27"/>
  <c r="Z29" i="27"/>
  <c r="Z30" i="27"/>
  <c r="Z31" i="27"/>
  <c r="Z32" i="27"/>
  <c r="Z33" i="27"/>
  <c r="Z34" i="27"/>
  <c r="Z35" i="27"/>
  <c r="Z36" i="27"/>
  <c r="Z37" i="27"/>
  <c r="Z38" i="27"/>
  <c r="Z39" i="27"/>
  <c r="Z40" i="27"/>
  <c r="Z41" i="27"/>
  <c r="Z42" i="27"/>
  <c r="Z43" i="27"/>
  <c r="Z44" i="27"/>
  <c r="Z45" i="27"/>
  <c r="Z46" i="27"/>
  <c r="Z47" i="27"/>
  <c r="Z48" i="27"/>
  <c r="Z49" i="27"/>
  <c r="Z50" i="27"/>
  <c r="Z51" i="27"/>
  <c r="Z52" i="27"/>
  <c r="Z53" i="27"/>
  <c r="Z54" i="27"/>
  <c r="Z55" i="27"/>
  <c r="Z56" i="27"/>
  <c r="Z57" i="27"/>
  <c r="Z58" i="27"/>
  <c r="Z59" i="27"/>
  <c r="Z60" i="27"/>
  <c r="Z61" i="27"/>
  <c r="Z62" i="27"/>
  <c r="Z63" i="27"/>
  <c r="Z64" i="27"/>
  <c r="Z65" i="27"/>
  <c r="Z66" i="27"/>
  <c r="Z67" i="27"/>
  <c r="Z68" i="27"/>
  <c r="Z6" i="27"/>
  <c r="U7" i="27"/>
  <c r="U8" i="27"/>
  <c r="U9" i="27"/>
  <c r="U10" i="27"/>
  <c r="U11" i="27"/>
  <c r="U12" i="27"/>
  <c r="U13" i="27"/>
  <c r="U14" i="27"/>
  <c r="U15" i="27"/>
  <c r="U16" i="27"/>
  <c r="U17" i="27"/>
  <c r="U18" i="27"/>
  <c r="U19" i="27"/>
  <c r="U20" i="27"/>
  <c r="U21" i="27"/>
  <c r="U22" i="27"/>
  <c r="U23" i="27"/>
  <c r="U24" i="27"/>
  <c r="U25" i="27"/>
  <c r="U26" i="27"/>
  <c r="U27" i="27"/>
  <c r="U28" i="27"/>
  <c r="U29" i="27"/>
  <c r="U30" i="27"/>
  <c r="U31" i="27"/>
  <c r="U32" i="27"/>
  <c r="U33" i="27"/>
  <c r="U34" i="27"/>
  <c r="U35" i="27"/>
  <c r="U36" i="27"/>
  <c r="U37" i="27"/>
  <c r="U38" i="27"/>
  <c r="U39" i="27"/>
  <c r="U40" i="27"/>
  <c r="U41" i="27"/>
  <c r="U42" i="27"/>
  <c r="U43" i="27"/>
  <c r="U44" i="27"/>
  <c r="U45" i="27"/>
  <c r="U46" i="27"/>
  <c r="U47" i="27"/>
  <c r="U48" i="27"/>
  <c r="U49" i="27"/>
  <c r="U50" i="27"/>
  <c r="U51" i="27"/>
  <c r="U52" i="27"/>
  <c r="U53" i="27"/>
  <c r="U54" i="27"/>
  <c r="U55" i="27"/>
  <c r="U56" i="27"/>
  <c r="U57" i="27"/>
  <c r="U58" i="27"/>
  <c r="U59" i="27"/>
  <c r="U60" i="27"/>
  <c r="U61" i="27"/>
  <c r="U62" i="27"/>
  <c r="U63" i="27"/>
  <c r="U64" i="27"/>
  <c r="U65" i="27"/>
  <c r="U66" i="27"/>
  <c r="U67" i="27"/>
  <c r="U68" i="27"/>
  <c r="U6" i="27"/>
  <c r="R7" i="27"/>
  <c r="R8" i="27"/>
  <c r="R9" i="27"/>
  <c r="R10" i="27"/>
  <c r="R11" i="27"/>
  <c r="R12" i="27"/>
  <c r="R13" i="27"/>
  <c r="R14" i="27"/>
  <c r="R15" i="27"/>
  <c r="R16" i="27"/>
  <c r="R17" i="27"/>
  <c r="R18" i="27"/>
  <c r="R19" i="27"/>
  <c r="R20" i="27"/>
  <c r="R21" i="27"/>
  <c r="R22" i="27"/>
  <c r="R23" i="27"/>
  <c r="R24" i="27"/>
  <c r="R25" i="27"/>
  <c r="R26" i="27"/>
  <c r="R27" i="27"/>
  <c r="R28" i="27"/>
  <c r="R29" i="27"/>
  <c r="R30" i="27"/>
  <c r="R31" i="27"/>
  <c r="R32" i="27"/>
  <c r="R33" i="27"/>
  <c r="R34" i="27"/>
  <c r="R35" i="27"/>
  <c r="R36" i="27"/>
  <c r="R37" i="27"/>
  <c r="R38" i="27"/>
  <c r="R39" i="27"/>
  <c r="R40" i="27"/>
  <c r="R41" i="27"/>
  <c r="R42" i="27"/>
  <c r="R43" i="27"/>
  <c r="R44" i="27"/>
  <c r="R45" i="27"/>
  <c r="R46" i="27"/>
  <c r="R47" i="27"/>
  <c r="R48" i="27"/>
  <c r="R49" i="27"/>
  <c r="R50" i="27"/>
  <c r="R51" i="27"/>
  <c r="R52" i="27"/>
  <c r="R53" i="27"/>
  <c r="R54" i="27"/>
  <c r="R55" i="27"/>
  <c r="R56" i="27"/>
  <c r="R57" i="27"/>
  <c r="R58" i="27"/>
  <c r="R59" i="27"/>
  <c r="R60" i="27"/>
  <c r="R61" i="27"/>
  <c r="R62" i="27"/>
  <c r="R63" i="27"/>
  <c r="R64" i="27"/>
  <c r="R65" i="27"/>
  <c r="R66" i="27"/>
  <c r="R67" i="27"/>
  <c r="R68" i="27"/>
  <c r="R6" i="27"/>
  <c r="Y7" i="27"/>
  <c r="Y8" i="27"/>
  <c r="Y9" i="27"/>
  <c r="Y10" i="27"/>
  <c r="Y11" i="27"/>
  <c r="Y12" i="27"/>
  <c r="Y13" i="27"/>
  <c r="Y14" i="27"/>
  <c r="Y15" i="27"/>
  <c r="Y16" i="27"/>
  <c r="Y17" i="27"/>
  <c r="Y18" i="27"/>
  <c r="Y19" i="27"/>
  <c r="Y20" i="27"/>
  <c r="Y21" i="27"/>
  <c r="Y22" i="27"/>
  <c r="Y23" i="27"/>
  <c r="Y24" i="27"/>
  <c r="Y25" i="27"/>
  <c r="Y26" i="27"/>
  <c r="Y27" i="27"/>
  <c r="Y28" i="27"/>
  <c r="Y29" i="27"/>
  <c r="Y30" i="27"/>
  <c r="Y31" i="27"/>
  <c r="Y32" i="27"/>
  <c r="Y33" i="27"/>
  <c r="Y34" i="27"/>
  <c r="Y35" i="27"/>
  <c r="Y36" i="27"/>
  <c r="Y37" i="27"/>
  <c r="Y38" i="27"/>
  <c r="Y39" i="27"/>
  <c r="Y40" i="27"/>
  <c r="Y41" i="27"/>
  <c r="Y42" i="27"/>
  <c r="Y43" i="27"/>
  <c r="Y44" i="27"/>
  <c r="Y45" i="27"/>
  <c r="Y46" i="27"/>
  <c r="Y47" i="27"/>
  <c r="Y48" i="27"/>
  <c r="Y49" i="27"/>
  <c r="Y50" i="27"/>
  <c r="Y51" i="27"/>
  <c r="Y52" i="27"/>
  <c r="Y53" i="27"/>
  <c r="Y54" i="27"/>
  <c r="Y55" i="27"/>
  <c r="Y56" i="27"/>
  <c r="Y57" i="27"/>
  <c r="Y58" i="27"/>
  <c r="Y59" i="27"/>
  <c r="Y60" i="27"/>
  <c r="Y61" i="27"/>
  <c r="Y62" i="27"/>
  <c r="Y63" i="27"/>
  <c r="Y64" i="27"/>
  <c r="Y65" i="27"/>
  <c r="Y66" i="27"/>
  <c r="Y67" i="27"/>
  <c r="Y68" i="27"/>
  <c r="Y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 i="27"/>
  <c r="BO2" i="25"/>
  <c r="AS7" i="25"/>
  <c r="AS8" i="25"/>
  <c r="AS9" i="25"/>
  <c r="AS10" i="25"/>
  <c r="AS11" i="25"/>
  <c r="AS12" i="25"/>
  <c r="AS13" i="25"/>
  <c r="AS14" i="25"/>
  <c r="AS15" i="25"/>
  <c r="AS16" i="25"/>
  <c r="AS17" i="25"/>
  <c r="AS18" i="25"/>
  <c r="AS19" i="25"/>
  <c r="AS20" i="25"/>
  <c r="AS21" i="25"/>
  <c r="AS22" i="25"/>
  <c r="AS23" i="25"/>
  <c r="AS24" i="25"/>
  <c r="AS25" i="25"/>
  <c r="AS26" i="25"/>
  <c r="AS27" i="25"/>
  <c r="AS28" i="25"/>
  <c r="AS29" i="25"/>
  <c r="AS30" i="25"/>
  <c r="AS31" i="25"/>
  <c r="AS32" i="25"/>
  <c r="AS33" i="25"/>
  <c r="AS34" i="25"/>
  <c r="AS35" i="25"/>
  <c r="AS36" i="25"/>
  <c r="AS37" i="25"/>
  <c r="AS38" i="25"/>
  <c r="AS39" i="25"/>
  <c r="AS40" i="25"/>
  <c r="AS41" i="25"/>
  <c r="AS42" i="25"/>
  <c r="AS43" i="25"/>
  <c r="AS44" i="25"/>
  <c r="AS45" i="25"/>
  <c r="AS46" i="25"/>
  <c r="AS47" i="25"/>
  <c r="AS48" i="25"/>
  <c r="AS49" i="25"/>
  <c r="AS50" i="25"/>
  <c r="AS51" i="25"/>
  <c r="AS52" i="25"/>
  <c r="AS53" i="25"/>
  <c r="AS54" i="25"/>
  <c r="AS55" i="25"/>
  <c r="AS56" i="25"/>
  <c r="AS57" i="25"/>
  <c r="AS58" i="25"/>
  <c r="AS59" i="25"/>
  <c r="AS60" i="25"/>
  <c r="AS61" i="25"/>
  <c r="AS62" i="25"/>
  <c r="AS63" i="25"/>
  <c r="AS64" i="25"/>
  <c r="AS65" i="25"/>
  <c r="AS66" i="25"/>
  <c r="AS67" i="25"/>
  <c r="AS68" i="25"/>
  <c r="AS69" i="25"/>
  <c r="AS70" i="25"/>
  <c r="AS71" i="25"/>
  <c r="AS72" i="25"/>
  <c r="AS73" i="25"/>
  <c r="AS74" i="25"/>
  <c r="AS75" i="25"/>
  <c r="AS76" i="25"/>
  <c r="AS77" i="25"/>
  <c r="AS78" i="25"/>
  <c r="AS79" i="25"/>
  <c r="AS80" i="25"/>
  <c r="AS81" i="25"/>
  <c r="AS82" i="25"/>
  <c r="AS83" i="25"/>
  <c r="AS84" i="25"/>
  <c r="AS85" i="25"/>
  <c r="AS86" i="25"/>
  <c r="AS87" i="25"/>
  <c r="AS88" i="25"/>
  <c r="AS89" i="25"/>
  <c r="AS90" i="25"/>
  <c r="AS91" i="25"/>
  <c r="AS92" i="25"/>
  <c r="AS93" i="25"/>
  <c r="AS94" i="25"/>
  <c r="AS95" i="25"/>
  <c r="AS96" i="25"/>
  <c r="AS97" i="25"/>
  <c r="AS98" i="25"/>
  <c r="AS99" i="25"/>
  <c r="AS100" i="25"/>
  <c r="AS101" i="25"/>
  <c r="AS102" i="25"/>
  <c r="AS103" i="25"/>
  <c r="AS104" i="25"/>
  <c r="AS6" i="25"/>
  <c r="AO7" i="25"/>
  <c r="AO8" i="25"/>
  <c r="AO9" i="25"/>
  <c r="AO10" i="25"/>
  <c r="AO11" i="25"/>
  <c r="AO12" i="25"/>
  <c r="AO13" i="25"/>
  <c r="AO14" i="25"/>
  <c r="AO15" i="25"/>
  <c r="AO16" i="25"/>
  <c r="AO17" i="25"/>
  <c r="AO18" i="25"/>
  <c r="AO19" i="25"/>
  <c r="AO20" i="25"/>
  <c r="AO21" i="25"/>
  <c r="AO22" i="25"/>
  <c r="AO23" i="25"/>
  <c r="AO24" i="25"/>
  <c r="AO25" i="25"/>
  <c r="AO26" i="25"/>
  <c r="AO27" i="25"/>
  <c r="AO28" i="25"/>
  <c r="AO29" i="25"/>
  <c r="AO30" i="25"/>
  <c r="AO31" i="25"/>
  <c r="AO32" i="25"/>
  <c r="AO33" i="25"/>
  <c r="AO34" i="25"/>
  <c r="AO35" i="25"/>
  <c r="AO36" i="25"/>
  <c r="AO37" i="25"/>
  <c r="AO38" i="25"/>
  <c r="AO39" i="25"/>
  <c r="AO40" i="25"/>
  <c r="AO41" i="25"/>
  <c r="AO42" i="25"/>
  <c r="AO43" i="25"/>
  <c r="AO44" i="25"/>
  <c r="AO45" i="25"/>
  <c r="AO46" i="25"/>
  <c r="AO47" i="25"/>
  <c r="AO48" i="25"/>
  <c r="AO49" i="25"/>
  <c r="AO50" i="25"/>
  <c r="AO51" i="25"/>
  <c r="AO52" i="25"/>
  <c r="AO53" i="25"/>
  <c r="AO54" i="25"/>
  <c r="AO55" i="25"/>
  <c r="AO56" i="25"/>
  <c r="AO57" i="25"/>
  <c r="AO58" i="25"/>
  <c r="AO59" i="25"/>
  <c r="AO60" i="25"/>
  <c r="AO61" i="25"/>
  <c r="AO62" i="25"/>
  <c r="AO63" i="25"/>
  <c r="AO64" i="25"/>
  <c r="AO65" i="25"/>
  <c r="AO66" i="25"/>
  <c r="AO67" i="25"/>
  <c r="AO68" i="25"/>
  <c r="AO69" i="25"/>
  <c r="AO70" i="25"/>
  <c r="AO71" i="25"/>
  <c r="AO72" i="25"/>
  <c r="AO73" i="25"/>
  <c r="AO74" i="25"/>
  <c r="AO75" i="25"/>
  <c r="AO76" i="25"/>
  <c r="AO77" i="25"/>
  <c r="AO78" i="25"/>
  <c r="AO79" i="25"/>
  <c r="AO80" i="25"/>
  <c r="AO81" i="25"/>
  <c r="AO82" i="25"/>
  <c r="AO83" i="25"/>
  <c r="AO84" i="25"/>
  <c r="AO85" i="25"/>
  <c r="AO86" i="25"/>
  <c r="AO87" i="25"/>
  <c r="AO88" i="25"/>
  <c r="AO89" i="25"/>
  <c r="AO90" i="25"/>
  <c r="AO91" i="25"/>
  <c r="AO92" i="25"/>
  <c r="AO93" i="25"/>
  <c r="AO94" i="25"/>
  <c r="AO95" i="25"/>
  <c r="AO96" i="25"/>
  <c r="AO97" i="25"/>
  <c r="AO98" i="25"/>
  <c r="AO99" i="25"/>
  <c r="AO100" i="25"/>
  <c r="AO101" i="25"/>
  <c r="AO102" i="25"/>
  <c r="AO103" i="25"/>
  <c r="AO104" i="25"/>
  <c r="AO6" i="25"/>
  <c r="AM7" i="25"/>
  <c r="AM8" i="25"/>
  <c r="AM9" i="25"/>
  <c r="AM10" i="25"/>
  <c r="AM11" i="25"/>
  <c r="AM12" i="25"/>
  <c r="AM13" i="25"/>
  <c r="AM14" i="25"/>
  <c r="AM15" i="25"/>
  <c r="AM16" i="25"/>
  <c r="AM17" i="25"/>
  <c r="AM18" i="25"/>
  <c r="AM19" i="25"/>
  <c r="AM20" i="25"/>
  <c r="AM21" i="25"/>
  <c r="AM22" i="25"/>
  <c r="AM23" i="25"/>
  <c r="AM24" i="25"/>
  <c r="AM25" i="25"/>
  <c r="AM26" i="25"/>
  <c r="AM27" i="25"/>
  <c r="AM28" i="25"/>
  <c r="AM29" i="25"/>
  <c r="AM30" i="25"/>
  <c r="AM31" i="25"/>
  <c r="AM32" i="25"/>
  <c r="AM33" i="25"/>
  <c r="AM34" i="25"/>
  <c r="AM35" i="25"/>
  <c r="AM36" i="25"/>
  <c r="AM37" i="25"/>
  <c r="AM38" i="25"/>
  <c r="AM39" i="25"/>
  <c r="AM40" i="25"/>
  <c r="AM41" i="25"/>
  <c r="AM42" i="25"/>
  <c r="AM43" i="25"/>
  <c r="AM44" i="25"/>
  <c r="AM45" i="25"/>
  <c r="AM46" i="25"/>
  <c r="AM47" i="25"/>
  <c r="AM48" i="25"/>
  <c r="AM49" i="25"/>
  <c r="AM50" i="25"/>
  <c r="AM51" i="25"/>
  <c r="AM52" i="25"/>
  <c r="AM53" i="25"/>
  <c r="AM54" i="25"/>
  <c r="AM55" i="25"/>
  <c r="AM56" i="25"/>
  <c r="AM57" i="25"/>
  <c r="AM58" i="25"/>
  <c r="AM59" i="25"/>
  <c r="AM60" i="25"/>
  <c r="AM61" i="25"/>
  <c r="AM62" i="25"/>
  <c r="AM63" i="25"/>
  <c r="AM64" i="25"/>
  <c r="AM65" i="25"/>
  <c r="AM66" i="25"/>
  <c r="AM67" i="25"/>
  <c r="AM68" i="25"/>
  <c r="AM69" i="25"/>
  <c r="AM70" i="25"/>
  <c r="AM71" i="25"/>
  <c r="AM72" i="25"/>
  <c r="AM73" i="25"/>
  <c r="AM74" i="25"/>
  <c r="AM75" i="25"/>
  <c r="AM76" i="25"/>
  <c r="AM77" i="25"/>
  <c r="AM78" i="25"/>
  <c r="AM79" i="25"/>
  <c r="AM80" i="25"/>
  <c r="AM81" i="25"/>
  <c r="AM82" i="25"/>
  <c r="AM83" i="25"/>
  <c r="AM84" i="25"/>
  <c r="AM85" i="25"/>
  <c r="AM86" i="25"/>
  <c r="AM87" i="25"/>
  <c r="AM88" i="25"/>
  <c r="AM89" i="25"/>
  <c r="AM90" i="25"/>
  <c r="AM91" i="25"/>
  <c r="AM92" i="25"/>
  <c r="AM93" i="25"/>
  <c r="AM94" i="25"/>
  <c r="AM95" i="25"/>
  <c r="AM96" i="25"/>
  <c r="AM97" i="25"/>
  <c r="AM98" i="25"/>
  <c r="AM99" i="25"/>
  <c r="AM100" i="25"/>
  <c r="AM101" i="25"/>
  <c r="AM102" i="25"/>
  <c r="AM103" i="25"/>
  <c r="AM104" i="25"/>
  <c r="AM6" i="25"/>
  <c r="AI7" i="25"/>
  <c r="AI8" i="25"/>
  <c r="AI9" i="25"/>
  <c r="AI10" i="25"/>
  <c r="AI11" i="25"/>
  <c r="AI12" i="25"/>
  <c r="AI13" i="25"/>
  <c r="AI14" i="25"/>
  <c r="AI15" i="25"/>
  <c r="AI16" i="25"/>
  <c r="AI17" i="25"/>
  <c r="AI18" i="25"/>
  <c r="AI19" i="25"/>
  <c r="AI20" i="25"/>
  <c r="AI21" i="25"/>
  <c r="AI22" i="25"/>
  <c r="AI23" i="25"/>
  <c r="AI24" i="25"/>
  <c r="AI25" i="25"/>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51" i="25"/>
  <c r="AI52" i="25"/>
  <c r="AI53" i="25"/>
  <c r="AI54" i="25"/>
  <c r="AI55" i="25"/>
  <c r="AI56" i="25"/>
  <c r="AI57" i="25"/>
  <c r="AI58" i="25"/>
  <c r="AI59" i="25"/>
  <c r="AI60" i="25"/>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93" i="25"/>
  <c r="AI94" i="25"/>
  <c r="AI95" i="25"/>
  <c r="AI96" i="25"/>
  <c r="AI97" i="25"/>
  <c r="AI98" i="25"/>
  <c r="AI99" i="25"/>
  <c r="AI100" i="25"/>
  <c r="AI101" i="25"/>
  <c r="AI102" i="25"/>
  <c r="AI103" i="25"/>
  <c r="AI104" i="25"/>
  <c r="AI6" i="25"/>
  <c r="AG7" i="25"/>
  <c r="AG8" i="25"/>
  <c r="AG9" i="25"/>
  <c r="AG10" i="25"/>
  <c r="AG11" i="25"/>
  <c r="AG12" i="25"/>
  <c r="AG13" i="25"/>
  <c r="AG14" i="25"/>
  <c r="AG15" i="25"/>
  <c r="AG16" i="25"/>
  <c r="AG17" i="25"/>
  <c r="AG18" i="25"/>
  <c r="AG19" i="25"/>
  <c r="AG20" i="25"/>
  <c r="AG21" i="25"/>
  <c r="AG22" i="25"/>
  <c r="AG23" i="25"/>
  <c r="AG24" i="25"/>
  <c r="AG25" i="25"/>
  <c r="AG26" i="25"/>
  <c r="AG27" i="25"/>
  <c r="AG28" i="25"/>
  <c r="AG29" i="25"/>
  <c r="AG30" i="25"/>
  <c r="AG31" i="25"/>
  <c r="AG32" i="25"/>
  <c r="AG33" i="25"/>
  <c r="AG34" i="25"/>
  <c r="AG35" i="25"/>
  <c r="AG36" i="25"/>
  <c r="AG37" i="25"/>
  <c r="AG38" i="25"/>
  <c r="AG39" i="25"/>
  <c r="AG40" i="25"/>
  <c r="AG41" i="25"/>
  <c r="AG42" i="25"/>
  <c r="AG43" i="25"/>
  <c r="AG44" i="25"/>
  <c r="AG45" i="25"/>
  <c r="AG46" i="25"/>
  <c r="AG47" i="25"/>
  <c r="AG48" i="25"/>
  <c r="AG49" i="25"/>
  <c r="AG50" i="25"/>
  <c r="AG51" i="25"/>
  <c r="AG52" i="25"/>
  <c r="AG53" i="25"/>
  <c r="AG54" i="25"/>
  <c r="AG55" i="25"/>
  <c r="AG56" i="25"/>
  <c r="AG57" i="25"/>
  <c r="AG58" i="25"/>
  <c r="AG59" i="25"/>
  <c r="AG60" i="25"/>
  <c r="AG61" i="25"/>
  <c r="AG62" i="25"/>
  <c r="AG63" i="25"/>
  <c r="AG64" i="25"/>
  <c r="AG65" i="25"/>
  <c r="AG66" i="25"/>
  <c r="AG67" i="25"/>
  <c r="AG68" i="25"/>
  <c r="AG69" i="25"/>
  <c r="AG70" i="25"/>
  <c r="AG71" i="25"/>
  <c r="AG72" i="25"/>
  <c r="AG73" i="25"/>
  <c r="AG74" i="25"/>
  <c r="AG75" i="25"/>
  <c r="AG76" i="25"/>
  <c r="AG77" i="25"/>
  <c r="AG78" i="25"/>
  <c r="AG79" i="25"/>
  <c r="AG80" i="25"/>
  <c r="AG81" i="25"/>
  <c r="AG82" i="25"/>
  <c r="AG83" i="25"/>
  <c r="AG84" i="25"/>
  <c r="AG85" i="25"/>
  <c r="AG86" i="25"/>
  <c r="AG87" i="25"/>
  <c r="AG88" i="25"/>
  <c r="AG89" i="25"/>
  <c r="AG90" i="25"/>
  <c r="AG91" i="25"/>
  <c r="AG92" i="25"/>
  <c r="AG93" i="25"/>
  <c r="AG94" i="25"/>
  <c r="AG95" i="25"/>
  <c r="AG96" i="25"/>
  <c r="AG97" i="25"/>
  <c r="AG98" i="25"/>
  <c r="AG99" i="25"/>
  <c r="AG100" i="25"/>
  <c r="AG101" i="25"/>
  <c r="AG102" i="25"/>
  <c r="AG103" i="25"/>
  <c r="AG104" i="25"/>
  <c r="AG6" i="25"/>
  <c r="AD7" i="25"/>
  <c r="AD8" i="25"/>
  <c r="AD9" i="25"/>
  <c r="AD10" i="25"/>
  <c r="AD11" i="25"/>
  <c r="AD12" i="25"/>
  <c r="AD13" i="25"/>
  <c r="AD14" i="25"/>
  <c r="AD15" i="25"/>
  <c r="AD16" i="25"/>
  <c r="AD17" i="25"/>
  <c r="AD18" i="25"/>
  <c r="AD19" i="25"/>
  <c r="AD20" i="25"/>
  <c r="AD21" i="25"/>
  <c r="AD22" i="25"/>
  <c r="AD23" i="25"/>
  <c r="AD24" i="25"/>
  <c r="AD25" i="25"/>
  <c r="AD26" i="25"/>
  <c r="AD27" i="25"/>
  <c r="AD28" i="25"/>
  <c r="AD29" i="25"/>
  <c r="AD30" i="25"/>
  <c r="AD31" i="25"/>
  <c r="AD32" i="25"/>
  <c r="AD33" i="25"/>
  <c r="AD34" i="25"/>
  <c r="AD35" i="25"/>
  <c r="AD36" i="25"/>
  <c r="AD37" i="25"/>
  <c r="AD38" i="25"/>
  <c r="AD39" i="25"/>
  <c r="AD40" i="25"/>
  <c r="AD41" i="25"/>
  <c r="AD42" i="25"/>
  <c r="AD43" i="25"/>
  <c r="AD44" i="25"/>
  <c r="AD45" i="25"/>
  <c r="AD46" i="25"/>
  <c r="AD47" i="25"/>
  <c r="AD48" i="25"/>
  <c r="AD49" i="25"/>
  <c r="AD50" i="25"/>
  <c r="AD51" i="25"/>
  <c r="AD52" i="25"/>
  <c r="AD53" i="25"/>
  <c r="AD54" i="25"/>
  <c r="AD55" i="25"/>
  <c r="AD56" i="25"/>
  <c r="AD57" i="25"/>
  <c r="AD58" i="25"/>
  <c r="AD59" i="25"/>
  <c r="AD60" i="25"/>
  <c r="AD61" i="25"/>
  <c r="AD62" i="25"/>
  <c r="AD63" i="25"/>
  <c r="AD64" i="25"/>
  <c r="AD65" i="25"/>
  <c r="AD66" i="25"/>
  <c r="AD67" i="25"/>
  <c r="AD68" i="25"/>
  <c r="AD69" i="25"/>
  <c r="AD70" i="25"/>
  <c r="AD71" i="25"/>
  <c r="AD72" i="25"/>
  <c r="AD73" i="25"/>
  <c r="AD74" i="25"/>
  <c r="AD75" i="25"/>
  <c r="AD76" i="25"/>
  <c r="AD77" i="25"/>
  <c r="AD78" i="25"/>
  <c r="AD79" i="25"/>
  <c r="AD80" i="25"/>
  <c r="AD81" i="25"/>
  <c r="AD82" i="25"/>
  <c r="AD83" i="25"/>
  <c r="AD84" i="25"/>
  <c r="AD85" i="25"/>
  <c r="AD86" i="25"/>
  <c r="AD87" i="25"/>
  <c r="AD88" i="25"/>
  <c r="AD89" i="25"/>
  <c r="AD90" i="25"/>
  <c r="AD91" i="25"/>
  <c r="AD92" i="25"/>
  <c r="AD93" i="25"/>
  <c r="AD94" i="25"/>
  <c r="AD95" i="25"/>
  <c r="AD96" i="25"/>
  <c r="AD97" i="25"/>
  <c r="AD98" i="25"/>
  <c r="AD99" i="25"/>
  <c r="AD100" i="25"/>
  <c r="AD101" i="25"/>
  <c r="AD102" i="25"/>
  <c r="AD103" i="25"/>
  <c r="AD104" i="25"/>
  <c r="AD6" i="25"/>
  <c r="AB7" i="25"/>
  <c r="AB8" i="25"/>
  <c r="AB9" i="25"/>
  <c r="AB10" i="25"/>
  <c r="AB11" i="25"/>
  <c r="AB12" i="25"/>
  <c r="AB13" i="25"/>
  <c r="AB14" i="25"/>
  <c r="AB15" i="25"/>
  <c r="AB16" i="25"/>
  <c r="AB17" i="25"/>
  <c r="AB18" i="25"/>
  <c r="AB19" i="25"/>
  <c r="AB20" i="25"/>
  <c r="AB21" i="25"/>
  <c r="AB22" i="25"/>
  <c r="AB23" i="25"/>
  <c r="AB24" i="25"/>
  <c r="AB25" i="25"/>
  <c r="AB26" i="25"/>
  <c r="AB27" i="25"/>
  <c r="AB28" i="25"/>
  <c r="AB29" i="25"/>
  <c r="AB30" i="25"/>
  <c r="AB31" i="25"/>
  <c r="AB32" i="25"/>
  <c r="AB33" i="25"/>
  <c r="AB34" i="25"/>
  <c r="AB35" i="25"/>
  <c r="AB36" i="25"/>
  <c r="AB37" i="25"/>
  <c r="AB38" i="25"/>
  <c r="AB39" i="25"/>
  <c r="AB40" i="25"/>
  <c r="AB41" i="25"/>
  <c r="AB42" i="25"/>
  <c r="AB43" i="25"/>
  <c r="AB44" i="25"/>
  <c r="AB45" i="25"/>
  <c r="AB46" i="25"/>
  <c r="AB47" i="25"/>
  <c r="AB48" i="25"/>
  <c r="AB49" i="25"/>
  <c r="AB50" i="25"/>
  <c r="AB51" i="25"/>
  <c r="AB52" i="25"/>
  <c r="AB53" i="25"/>
  <c r="AB54" i="25"/>
  <c r="AB55" i="25"/>
  <c r="AB56" i="25"/>
  <c r="AB57" i="25"/>
  <c r="AB58" i="25"/>
  <c r="AB59" i="25"/>
  <c r="AB60" i="25"/>
  <c r="AB61" i="25"/>
  <c r="AB62" i="25"/>
  <c r="AB63" i="25"/>
  <c r="AB64" i="25"/>
  <c r="AB65" i="25"/>
  <c r="AB66" i="25"/>
  <c r="AB67" i="25"/>
  <c r="AB68" i="25"/>
  <c r="AB69" i="25"/>
  <c r="AB70" i="25"/>
  <c r="AB71" i="25"/>
  <c r="AB72" i="25"/>
  <c r="AB73" i="25"/>
  <c r="AB74" i="25"/>
  <c r="AB75" i="25"/>
  <c r="AB76" i="25"/>
  <c r="AB77" i="25"/>
  <c r="AB78" i="25"/>
  <c r="AB79" i="25"/>
  <c r="AB80" i="25"/>
  <c r="AB81" i="25"/>
  <c r="AB82" i="25"/>
  <c r="AB83" i="25"/>
  <c r="AB84" i="25"/>
  <c r="AB85" i="25"/>
  <c r="AB86" i="25"/>
  <c r="AB87" i="25"/>
  <c r="AB88" i="25"/>
  <c r="AB89" i="25"/>
  <c r="AB90" i="25"/>
  <c r="AB91" i="25"/>
  <c r="AB92" i="25"/>
  <c r="AB93" i="25"/>
  <c r="AB94" i="25"/>
  <c r="AB95" i="25"/>
  <c r="AB96" i="25"/>
  <c r="AB97" i="25"/>
  <c r="AB98" i="25"/>
  <c r="AB99" i="25"/>
  <c r="AB100" i="25"/>
  <c r="AB101" i="25"/>
  <c r="AB102" i="25"/>
  <c r="AB103" i="25"/>
  <c r="AB104" i="25"/>
  <c r="AB6" i="25"/>
  <c r="AA7" i="25"/>
  <c r="AA8" i="25"/>
  <c r="AA9" i="25"/>
  <c r="AA10" i="25"/>
  <c r="AA11" i="25"/>
  <c r="AA12" i="25"/>
  <c r="AA13" i="25"/>
  <c r="AA14" i="25"/>
  <c r="AA15" i="25"/>
  <c r="AA16" i="25"/>
  <c r="AA17" i="25"/>
  <c r="AA18" i="25"/>
  <c r="AA19" i="25"/>
  <c r="AA20" i="25"/>
  <c r="AA21" i="25"/>
  <c r="AA22" i="25"/>
  <c r="AA23" i="25"/>
  <c r="AA24" i="25"/>
  <c r="AA25" i="25"/>
  <c r="AA26" i="25"/>
  <c r="AA27" i="25"/>
  <c r="AA28" i="25"/>
  <c r="AA29" i="25"/>
  <c r="AA30" i="25"/>
  <c r="AA31" i="25"/>
  <c r="AA32" i="25"/>
  <c r="AA33" i="25"/>
  <c r="AA34" i="25"/>
  <c r="AA35" i="25"/>
  <c r="AA36" i="25"/>
  <c r="AA37" i="25"/>
  <c r="AA38" i="25"/>
  <c r="AA39" i="25"/>
  <c r="AA40" i="25"/>
  <c r="AA41" i="25"/>
  <c r="AA42" i="25"/>
  <c r="AA43" i="25"/>
  <c r="AA44" i="25"/>
  <c r="AA45" i="25"/>
  <c r="AA46" i="25"/>
  <c r="AA47" i="25"/>
  <c r="AA48" i="25"/>
  <c r="AA49" i="25"/>
  <c r="AA50" i="25"/>
  <c r="AA51" i="25"/>
  <c r="AA52" i="25"/>
  <c r="AA53" i="25"/>
  <c r="AA54" i="25"/>
  <c r="AA55" i="25"/>
  <c r="AA56" i="25"/>
  <c r="AA57" i="25"/>
  <c r="AA58" i="25"/>
  <c r="AA59" i="25"/>
  <c r="AA60" i="25"/>
  <c r="AA61" i="25"/>
  <c r="AA62" i="25"/>
  <c r="AA63" i="25"/>
  <c r="AA64" i="25"/>
  <c r="AA65" i="25"/>
  <c r="AA66" i="25"/>
  <c r="AA67" i="25"/>
  <c r="AA68" i="25"/>
  <c r="AA69" i="25"/>
  <c r="AA70" i="25"/>
  <c r="AA71" i="25"/>
  <c r="AA72" i="25"/>
  <c r="AA73" i="25"/>
  <c r="AA74" i="25"/>
  <c r="AA75" i="25"/>
  <c r="AA76" i="25"/>
  <c r="AA77" i="25"/>
  <c r="AA78" i="25"/>
  <c r="AA79" i="25"/>
  <c r="AA80" i="25"/>
  <c r="AA81" i="25"/>
  <c r="AA82" i="25"/>
  <c r="AA83" i="25"/>
  <c r="AA84" i="25"/>
  <c r="AA85" i="25"/>
  <c r="AA86" i="25"/>
  <c r="AA87" i="25"/>
  <c r="AA88" i="25"/>
  <c r="AA89" i="25"/>
  <c r="AA90" i="25"/>
  <c r="AA91" i="25"/>
  <c r="AA92" i="25"/>
  <c r="AA93" i="25"/>
  <c r="AA94" i="25"/>
  <c r="AA95" i="25"/>
  <c r="AA96" i="25"/>
  <c r="AA97" i="25"/>
  <c r="AA98" i="25"/>
  <c r="AA99" i="25"/>
  <c r="AA100" i="25"/>
  <c r="AA101" i="25"/>
  <c r="AA102" i="25"/>
  <c r="AA103" i="25"/>
  <c r="AA104" i="25"/>
  <c r="AA6" i="25"/>
  <c r="Z7" i="25"/>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6" i="25"/>
  <c r="U7" i="25"/>
  <c r="U8" i="25"/>
  <c r="U9" i="25"/>
  <c r="U10" i="25"/>
  <c r="U11" i="25"/>
  <c r="U12" i="25"/>
  <c r="U13" i="25"/>
  <c r="U14" i="25"/>
  <c r="U15" i="25"/>
  <c r="U16" i="25"/>
  <c r="U17" i="25"/>
  <c r="U18" i="25"/>
  <c r="U19" i="25"/>
  <c r="U20" i="25"/>
  <c r="U21" i="25"/>
  <c r="U22"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6" i="25"/>
  <c r="R7" i="25"/>
  <c r="R8" i="25"/>
  <c r="R9" i="25"/>
  <c r="R10" i="25"/>
  <c r="R11" i="25"/>
  <c r="R12" i="25"/>
  <c r="R13" i="25"/>
  <c r="R14" i="25"/>
  <c r="R15" i="25"/>
  <c r="R16" i="25"/>
  <c r="R17" i="25"/>
  <c r="R18" i="25"/>
  <c r="R19" i="25"/>
  <c r="R20" i="25"/>
  <c r="R21" i="25"/>
  <c r="R22" i="25"/>
  <c r="R23" i="25"/>
  <c r="R24" i="25"/>
  <c r="R25" i="25"/>
  <c r="R26" i="25"/>
  <c r="R27" i="25"/>
  <c r="R28" i="25"/>
  <c r="R29" i="25"/>
  <c r="R30" i="25"/>
  <c r="R31" i="25"/>
  <c r="R32" i="25"/>
  <c r="R33" i="25"/>
  <c r="R34" i="25"/>
  <c r="R35" i="25"/>
  <c r="R36" i="25"/>
  <c r="R37" i="25"/>
  <c r="R38" i="25"/>
  <c r="R39" i="25"/>
  <c r="R40" i="25"/>
  <c r="R41" i="25"/>
  <c r="R42" i="25"/>
  <c r="R43" i="25"/>
  <c r="R44" i="25"/>
  <c r="R45" i="25"/>
  <c r="R46" i="25"/>
  <c r="R47" i="25"/>
  <c r="R48" i="25"/>
  <c r="R49" i="25"/>
  <c r="R50" i="25"/>
  <c r="R51" i="25"/>
  <c r="R52" i="25"/>
  <c r="R53" i="25"/>
  <c r="R54" i="25"/>
  <c r="R55" i="25"/>
  <c r="R56" i="25"/>
  <c r="R57" i="25"/>
  <c r="R58" i="25"/>
  <c r="R59" i="25"/>
  <c r="R60" i="25"/>
  <c r="R61" i="25"/>
  <c r="R62" i="25"/>
  <c r="R63" i="25"/>
  <c r="R64" i="25"/>
  <c r="R65" i="25"/>
  <c r="R66" i="25"/>
  <c r="R67" i="25"/>
  <c r="R68" i="25"/>
  <c r="R69" i="25"/>
  <c r="R70" i="25"/>
  <c r="R71" i="25"/>
  <c r="R72" i="25"/>
  <c r="R73" i="25"/>
  <c r="R74" i="25"/>
  <c r="R75" i="25"/>
  <c r="R76" i="25"/>
  <c r="R77" i="25"/>
  <c r="R78" i="25"/>
  <c r="R79" i="25"/>
  <c r="R80" i="25"/>
  <c r="R81" i="25"/>
  <c r="R82" i="25"/>
  <c r="R83" i="25"/>
  <c r="R84" i="25"/>
  <c r="R85" i="25"/>
  <c r="R86" i="25"/>
  <c r="R87" i="25"/>
  <c r="R88" i="25"/>
  <c r="R89" i="25"/>
  <c r="R90" i="25"/>
  <c r="R91" i="25"/>
  <c r="R92" i="25"/>
  <c r="R93" i="25"/>
  <c r="R94" i="25"/>
  <c r="R95" i="25"/>
  <c r="R96" i="25"/>
  <c r="R97" i="25"/>
  <c r="R98" i="25"/>
  <c r="R99" i="25"/>
  <c r="R100" i="25"/>
  <c r="R101" i="25"/>
  <c r="R102" i="25"/>
  <c r="R103" i="25"/>
  <c r="R104" i="25"/>
  <c r="R6" i="25"/>
  <c r="Y7" i="25"/>
  <c r="Y8" i="25"/>
  <c r="Y9" i="25"/>
  <c r="Y10" i="25"/>
  <c r="Y11" i="25"/>
  <c r="Y12" i="25"/>
  <c r="Y13" i="25"/>
  <c r="Y14" i="25"/>
  <c r="Y15" i="25"/>
  <c r="Y16" i="25"/>
  <c r="Y17" i="25"/>
  <c r="Y18" i="25"/>
  <c r="Y19" i="25"/>
  <c r="Y20" i="25"/>
  <c r="Y21" i="25"/>
  <c r="Y22" i="25"/>
  <c r="Y23" i="25"/>
  <c r="Y24" i="25"/>
  <c r="Y25" i="25"/>
  <c r="Y26" i="25"/>
  <c r="Y27" i="25"/>
  <c r="Y28" i="25"/>
  <c r="Y29" i="25"/>
  <c r="Y30" i="25"/>
  <c r="Y31" i="25"/>
  <c r="Y32" i="25"/>
  <c r="Y33" i="25"/>
  <c r="Y34" i="25"/>
  <c r="Y35" i="25"/>
  <c r="Y36" i="25"/>
  <c r="Y37" i="25"/>
  <c r="Y38" i="25"/>
  <c r="Y39" i="25"/>
  <c r="Y40" i="25"/>
  <c r="Y41" i="25"/>
  <c r="Y42" i="25"/>
  <c r="Y43" i="25"/>
  <c r="Y44" i="25"/>
  <c r="Y45" i="25"/>
  <c r="Y46" i="25"/>
  <c r="Y47" i="25"/>
  <c r="Y48" i="25"/>
  <c r="Y49" i="25"/>
  <c r="Y50" i="25"/>
  <c r="Y51" i="25"/>
  <c r="Y52" i="25"/>
  <c r="Y53" i="25"/>
  <c r="Y54" i="25"/>
  <c r="Y55" i="25"/>
  <c r="Y56" i="25"/>
  <c r="Y57" i="25"/>
  <c r="Y58" i="25"/>
  <c r="Y59" i="25"/>
  <c r="Y60" i="25"/>
  <c r="Y61" i="25"/>
  <c r="Y62" i="25"/>
  <c r="Y63" i="25"/>
  <c r="Y64" i="25"/>
  <c r="Y65" i="25"/>
  <c r="Y66" i="25"/>
  <c r="Y67" i="25"/>
  <c r="Y68" i="25"/>
  <c r="Y69" i="25"/>
  <c r="Y70" i="25"/>
  <c r="Y71" i="25"/>
  <c r="Y72" i="25"/>
  <c r="Y73" i="25"/>
  <c r="Y74" i="25"/>
  <c r="Y75" i="25"/>
  <c r="Y76" i="25"/>
  <c r="Y77" i="25"/>
  <c r="Y78" i="25"/>
  <c r="Y79" i="25"/>
  <c r="Y80" i="25"/>
  <c r="Y81" i="25"/>
  <c r="Y82" i="25"/>
  <c r="Y83" i="25"/>
  <c r="Y84" i="25"/>
  <c r="Y85" i="25"/>
  <c r="Y86" i="25"/>
  <c r="Y87" i="25"/>
  <c r="Y88" i="25"/>
  <c r="Y89" i="25"/>
  <c r="Y90" i="25"/>
  <c r="Y91" i="25"/>
  <c r="Y92" i="25"/>
  <c r="Y93" i="25"/>
  <c r="Y94" i="25"/>
  <c r="Y95" i="25"/>
  <c r="Y96" i="25"/>
  <c r="Y97" i="25"/>
  <c r="Y98" i="25"/>
  <c r="Y99" i="25"/>
  <c r="Y100" i="25"/>
  <c r="Y101" i="25"/>
  <c r="Y102" i="25"/>
  <c r="Y103" i="25"/>
  <c r="Y104" i="25"/>
  <c r="Y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6" i="25"/>
  <c r="BO2" i="22"/>
  <c r="AS7" i="22"/>
  <c r="AS8" i="22"/>
  <c r="AS9" i="22"/>
  <c r="AS10" i="22"/>
  <c r="AS11" i="22"/>
  <c r="AS12" i="22"/>
  <c r="AS13" i="22"/>
  <c r="AS14" i="22"/>
  <c r="AS15" i="22"/>
  <c r="AS16" i="22"/>
  <c r="AS17" i="22"/>
  <c r="AS18" i="22"/>
  <c r="AS19" i="22"/>
  <c r="AS20" i="22"/>
  <c r="AS21" i="22"/>
  <c r="AS22" i="22"/>
  <c r="AS23" i="22"/>
  <c r="AS24" i="22"/>
  <c r="AS25" i="22"/>
  <c r="AS26" i="22"/>
  <c r="AS27" i="22"/>
  <c r="AS28" i="22"/>
  <c r="AS29" i="22"/>
  <c r="AS30" i="22"/>
  <c r="AS31" i="22"/>
  <c r="AS32" i="22"/>
  <c r="AS33" i="22"/>
  <c r="AS34" i="22"/>
  <c r="AS35" i="22"/>
  <c r="AS36" i="22"/>
  <c r="AS37" i="22"/>
  <c r="AS38" i="22"/>
  <c r="AS39" i="22"/>
  <c r="AS40" i="22"/>
  <c r="AS41" i="22"/>
  <c r="AS42" i="22"/>
  <c r="AS43" i="22"/>
  <c r="AS44" i="22"/>
  <c r="AS45" i="22"/>
  <c r="AS46" i="22"/>
  <c r="AS47" i="22"/>
  <c r="AS48" i="22"/>
  <c r="AS49" i="22"/>
  <c r="AS50" i="22"/>
  <c r="AS51" i="22"/>
  <c r="AS52" i="22"/>
  <c r="AS53" i="22"/>
  <c r="AS54" i="22"/>
  <c r="AS55" i="22"/>
  <c r="AS56" i="22"/>
  <c r="AS57" i="22"/>
  <c r="AS58" i="22"/>
  <c r="AS59" i="22"/>
  <c r="AS60" i="22"/>
  <c r="AS61" i="22"/>
  <c r="AS62" i="22"/>
  <c r="AS63" i="22"/>
  <c r="AS64" i="22"/>
  <c r="AS65" i="22"/>
  <c r="AS66" i="22"/>
  <c r="AS67" i="22"/>
  <c r="AS68" i="22"/>
  <c r="AS69" i="22"/>
  <c r="AS70" i="22"/>
  <c r="AS71" i="22"/>
  <c r="AS72" i="22"/>
  <c r="AS73" i="22"/>
  <c r="AS74" i="22"/>
  <c r="AS75" i="22"/>
  <c r="AS76" i="22"/>
  <c r="AS77" i="22"/>
  <c r="AS78" i="22"/>
  <c r="AS79" i="22"/>
  <c r="AS80" i="22"/>
  <c r="AS81" i="22"/>
  <c r="AS82" i="22"/>
  <c r="AS83" i="22"/>
  <c r="AS84" i="22"/>
  <c r="AS85" i="22"/>
  <c r="AS86" i="22"/>
  <c r="AS87" i="22"/>
  <c r="AS88" i="22"/>
  <c r="AS89" i="22"/>
  <c r="AS90" i="22"/>
  <c r="AS91" i="22"/>
  <c r="AS92" i="22"/>
  <c r="AS93" i="22"/>
  <c r="AS94" i="22"/>
  <c r="AS95" i="22"/>
  <c r="AS96" i="22"/>
  <c r="AS97" i="22"/>
  <c r="AS98" i="22"/>
  <c r="AS99" i="22"/>
  <c r="AS100" i="22"/>
  <c r="AS101" i="22"/>
  <c r="AS102" i="22"/>
  <c r="AS103" i="22"/>
  <c r="AS104" i="22"/>
  <c r="AS6" i="22"/>
  <c r="AO7" i="22"/>
  <c r="AO8" i="22"/>
  <c r="AO9" i="22"/>
  <c r="AO10" i="22"/>
  <c r="AO11" i="22"/>
  <c r="AO12" i="22"/>
  <c r="AO13" i="22"/>
  <c r="AO14" i="22"/>
  <c r="AO15" i="22"/>
  <c r="AO16" i="22"/>
  <c r="AO17" i="22"/>
  <c r="AO18" i="22"/>
  <c r="AO19" i="22"/>
  <c r="AO20" i="22"/>
  <c r="AO21" i="22"/>
  <c r="AO22" i="22"/>
  <c r="AO23" i="22"/>
  <c r="AO24" i="22"/>
  <c r="AO25" i="22"/>
  <c r="AO26" i="22"/>
  <c r="AO27" i="22"/>
  <c r="AO28" i="22"/>
  <c r="AO29" i="22"/>
  <c r="AO30" i="22"/>
  <c r="AO31" i="22"/>
  <c r="AO32" i="22"/>
  <c r="AO33" i="22"/>
  <c r="AO34" i="22"/>
  <c r="AO35" i="22"/>
  <c r="AO36" i="22"/>
  <c r="AO37" i="22"/>
  <c r="AO38" i="22"/>
  <c r="AO39" i="22"/>
  <c r="AO40" i="22"/>
  <c r="AO41" i="22"/>
  <c r="AO42" i="22"/>
  <c r="AO43" i="22"/>
  <c r="AO44" i="22"/>
  <c r="AO45" i="22"/>
  <c r="AO46" i="22"/>
  <c r="AO47" i="22"/>
  <c r="AO48" i="22"/>
  <c r="AO49" i="22"/>
  <c r="AO50" i="22"/>
  <c r="AO51" i="22"/>
  <c r="AO52" i="22"/>
  <c r="AO53" i="22"/>
  <c r="AO54" i="22"/>
  <c r="AO55" i="22"/>
  <c r="AO56" i="22"/>
  <c r="AO57" i="22"/>
  <c r="AO58" i="22"/>
  <c r="AO59" i="22"/>
  <c r="AO60" i="22"/>
  <c r="AO61" i="22"/>
  <c r="AO62" i="22"/>
  <c r="AO63" i="22"/>
  <c r="AO64" i="22"/>
  <c r="AO65" i="22"/>
  <c r="AO66" i="22"/>
  <c r="AO67" i="22"/>
  <c r="AO68" i="22"/>
  <c r="AO69" i="22"/>
  <c r="AO70" i="22"/>
  <c r="AO71" i="22"/>
  <c r="AO72" i="22"/>
  <c r="AO73" i="22"/>
  <c r="AO74" i="22"/>
  <c r="AO75" i="22"/>
  <c r="AO76" i="22"/>
  <c r="AO77" i="22"/>
  <c r="AO78" i="22"/>
  <c r="AO79" i="22"/>
  <c r="AO80" i="22"/>
  <c r="AO81" i="22"/>
  <c r="AO82" i="22"/>
  <c r="AO83" i="22"/>
  <c r="AO84" i="22"/>
  <c r="AO85" i="22"/>
  <c r="AO86" i="22"/>
  <c r="AO87" i="22"/>
  <c r="AO88" i="22"/>
  <c r="AO89" i="22"/>
  <c r="AO90" i="22"/>
  <c r="AO91" i="22"/>
  <c r="AO92" i="22"/>
  <c r="AO93" i="22"/>
  <c r="AO94" i="22"/>
  <c r="AO95" i="22"/>
  <c r="AO96" i="22"/>
  <c r="AO97" i="22"/>
  <c r="AO98" i="22"/>
  <c r="AO99" i="22"/>
  <c r="AO100" i="22"/>
  <c r="AO101" i="22"/>
  <c r="AO102" i="22"/>
  <c r="AO103" i="22"/>
  <c r="AO104" i="22"/>
  <c r="AO6" i="22"/>
  <c r="AM7" i="22"/>
  <c r="AM8" i="22"/>
  <c r="AM9" i="22"/>
  <c r="AM10" i="22"/>
  <c r="AM11" i="22"/>
  <c r="AM12" i="22"/>
  <c r="AM13" i="22"/>
  <c r="AM14" i="22"/>
  <c r="AM15" i="22"/>
  <c r="AM16" i="22"/>
  <c r="AM17" i="22"/>
  <c r="AM18" i="22"/>
  <c r="AM19" i="22"/>
  <c r="AM20" i="22"/>
  <c r="AM21" i="22"/>
  <c r="AM22" i="22"/>
  <c r="AM23" i="22"/>
  <c r="AM24" i="22"/>
  <c r="AM25" i="22"/>
  <c r="AM26" i="22"/>
  <c r="AM27" i="22"/>
  <c r="AM28" i="22"/>
  <c r="AM29" i="22"/>
  <c r="AM30" i="22"/>
  <c r="AM31" i="22"/>
  <c r="AM32" i="22"/>
  <c r="AM33" i="22"/>
  <c r="AM34" i="22"/>
  <c r="AM35" i="22"/>
  <c r="AM36" i="22"/>
  <c r="AM37" i="22"/>
  <c r="AM38" i="22"/>
  <c r="AM39" i="22"/>
  <c r="AM40" i="22"/>
  <c r="AM41" i="22"/>
  <c r="AM42" i="22"/>
  <c r="AM43" i="22"/>
  <c r="AM44" i="22"/>
  <c r="AM45" i="22"/>
  <c r="AM46" i="22"/>
  <c r="AM47" i="22"/>
  <c r="AM48" i="22"/>
  <c r="AM49" i="22"/>
  <c r="AM50" i="22"/>
  <c r="AM51" i="22"/>
  <c r="AM52" i="22"/>
  <c r="AM53" i="22"/>
  <c r="AM54" i="22"/>
  <c r="AM55" i="22"/>
  <c r="AM56" i="22"/>
  <c r="AM57" i="22"/>
  <c r="AM58" i="22"/>
  <c r="AM59" i="22"/>
  <c r="AM60" i="22"/>
  <c r="AM61" i="22"/>
  <c r="AM62" i="22"/>
  <c r="AM63" i="22"/>
  <c r="AM64" i="22"/>
  <c r="AM65" i="22"/>
  <c r="AM66" i="22"/>
  <c r="AM67" i="22"/>
  <c r="AM68" i="22"/>
  <c r="AM69" i="22"/>
  <c r="AM70" i="22"/>
  <c r="AM71" i="22"/>
  <c r="AM72" i="22"/>
  <c r="AM73" i="22"/>
  <c r="AM74" i="22"/>
  <c r="AM75" i="22"/>
  <c r="AM76" i="22"/>
  <c r="AM77" i="22"/>
  <c r="AM78" i="22"/>
  <c r="AM79" i="22"/>
  <c r="AM80" i="22"/>
  <c r="AM81" i="22"/>
  <c r="AM82" i="22"/>
  <c r="AM83" i="22"/>
  <c r="AM84" i="22"/>
  <c r="AM85" i="22"/>
  <c r="AM86" i="22"/>
  <c r="AM87" i="22"/>
  <c r="AM88" i="22"/>
  <c r="AM89" i="22"/>
  <c r="AM90" i="22"/>
  <c r="AM91" i="22"/>
  <c r="AM92" i="22"/>
  <c r="AM93" i="22"/>
  <c r="AM94" i="22"/>
  <c r="AM95" i="22"/>
  <c r="AM96" i="22"/>
  <c r="AM97" i="22"/>
  <c r="AM98" i="22"/>
  <c r="AM99" i="22"/>
  <c r="AM100" i="22"/>
  <c r="AM101" i="22"/>
  <c r="AM102" i="22"/>
  <c r="AM103" i="22"/>
  <c r="AM104" i="22"/>
  <c r="AM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6" i="22"/>
  <c r="AG7" i="22"/>
  <c r="AG8" i="22"/>
  <c r="AG9" i="22"/>
  <c r="AG10" i="22"/>
  <c r="AG11" i="22"/>
  <c r="AG12" i="22"/>
  <c r="AG13" i="22"/>
  <c r="AG14" i="22"/>
  <c r="AG15" i="22"/>
  <c r="AG16" i="22"/>
  <c r="AG17" i="22"/>
  <c r="AG18" i="22"/>
  <c r="AG19" i="22"/>
  <c r="AG20" i="22"/>
  <c r="AG21" i="22"/>
  <c r="AG22" i="22"/>
  <c r="AG23" i="22"/>
  <c r="AG24" i="22"/>
  <c r="AG25" i="22"/>
  <c r="AG26" i="22"/>
  <c r="AG27" i="22"/>
  <c r="AG28" i="22"/>
  <c r="AG29" i="22"/>
  <c r="AG30" i="22"/>
  <c r="AG31" i="22"/>
  <c r="AG32" i="22"/>
  <c r="AG33" i="22"/>
  <c r="AG34" i="22"/>
  <c r="AG35" i="22"/>
  <c r="AG36" i="22"/>
  <c r="AG37" i="22"/>
  <c r="AG38" i="22"/>
  <c r="AG39" i="22"/>
  <c r="AG40" i="22"/>
  <c r="AG41" i="22"/>
  <c r="AG42" i="22"/>
  <c r="AG43" i="22"/>
  <c r="AG44" i="22"/>
  <c r="AG45" i="22"/>
  <c r="AG46" i="22"/>
  <c r="AG47" i="22"/>
  <c r="AG48" i="22"/>
  <c r="AG49" i="22"/>
  <c r="AG50" i="22"/>
  <c r="AG51" i="22"/>
  <c r="AG52" i="22"/>
  <c r="AG53" i="22"/>
  <c r="AG54" i="22"/>
  <c r="AG55" i="22"/>
  <c r="AG56" i="22"/>
  <c r="AG57" i="22"/>
  <c r="AG58" i="22"/>
  <c r="AG59" i="22"/>
  <c r="AG60" i="22"/>
  <c r="AG61" i="22"/>
  <c r="AG62" i="22"/>
  <c r="AG63" i="22"/>
  <c r="AG64" i="22"/>
  <c r="AG65" i="22"/>
  <c r="AG66" i="22"/>
  <c r="AG67" i="22"/>
  <c r="AG68" i="22"/>
  <c r="AG69" i="22"/>
  <c r="AG70" i="22"/>
  <c r="AG71" i="22"/>
  <c r="AG72" i="22"/>
  <c r="AG73" i="22"/>
  <c r="AG74" i="22"/>
  <c r="AG75" i="22"/>
  <c r="AG76" i="22"/>
  <c r="AG77" i="22"/>
  <c r="AG78" i="22"/>
  <c r="AG79" i="22"/>
  <c r="AG80" i="22"/>
  <c r="AG81" i="22"/>
  <c r="AG82" i="22"/>
  <c r="AG83" i="22"/>
  <c r="AG84" i="22"/>
  <c r="AG85" i="22"/>
  <c r="AG86" i="22"/>
  <c r="AG87" i="22"/>
  <c r="AG88" i="22"/>
  <c r="AG89" i="22"/>
  <c r="AG90" i="22"/>
  <c r="AG91" i="22"/>
  <c r="AG92" i="22"/>
  <c r="AG93" i="22"/>
  <c r="AG94" i="22"/>
  <c r="AG95" i="22"/>
  <c r="AG96" i="22"/>
  <c r="AG97" i="22"/>
  <c r="AG98" i="22"/>
  <c r="AG99" i="22"/>
  <c r="AG100" i="22"/>
  <c r="AG101" i="22"/>
  <c r="AG102" i="22"/>
  <c r="AG103" i="22"/>
  <c r="AG104" i="22"/>
  <c r="AG6" i="22"/>
  <c r="AD7" i="22"/>
  <c r="AD8" i="22"/>
  <c r="AD9" i="22"/>
  <c r="AD10" i="22"/>
  <c r="AD11" i="22"/>
  <c r="AD12" i="22"/>
  <c r="AD13" i="22"/>
  <c r="AD14" i="22"/>
  <c r="AD15" i="22"/>
  <c r="AD16" i="22"/>
  <c r="AD17" i="22"/>
  <c r="AD18" i="22"/>
  <c r="AD19" i="22"/>
  <c r="AD20" i="22"/>
  <c r="AD21" i="22"/>
  <c r="AD22" i="22"/>
  <c r="AD23" i="22"/>
  <c r="AD24" i="22"/>
  <c r="AD25" i="22"/>
  <c r="AD26" i="22"/>
  <c r="AD27" i="22"/>
  <c r="AD28" i="22"/>
  <c r="AD29" i="22"/>
  <c r="AD30" i="22"/>
  <c r="AD31" i="22"/>
  <c r="AD32" i="22"/>
  <c r="AD33" i="22"/>
  <c r="AD34" i="22"/>
  <c r="AD35" i="22"/>
  <c r="AD36" i="22"/>
  <c r="AD37" i="22"/>
  <c r="AD38" i="22"/>
  <c r="AD39" i="22"/>
  <c r="AD40" i="22"/>
  <c r="AD41" i="22"/>
  <c r="AD42" i="22"/>
  <c r="AD43" i="22"/>
  <c r="AD44" i="22"/>
  <c r="AD45" i="22"/>
  <c r="AD46" i="22"/>
  <c r="AD47" i="22"/>
  <c r="AD48" i="22"/>
  <c r="AD49" i="22"/>
  <c r="AD50" i="22"/>
  <c r="AD51" i="22"/>
  <c r="AD52" i="22"/>
  <c r="AD53" i="22"/>
  <c r="AD54" i="22"/>
  <c r="AD55" i="22"/>
  <c r="AD56" i="22"/>
  <c r="AD57" i="22"/>
  <c r="AD58" i="22"/>
  <c r="AD59" i="22"/>
  <c r="AD60" i="22"/>
  <c r="AD61" i="22"/>
  <c r="AD62" i="22"/>
  <c r="AD63" i="22"/>
  <c r="AD64" i="22"/>
  <c r="AD65" i="22"/>
  <c r="AD66" i="22"/>
  <c r="AD67" i="22"/>
  <c r="AD68" i="22"/>
  <c r="AD69" i="22"/>
  <c r="AD70" i="22"/>
  <c r="AD71" i="22"/>
  <c r="AD72" i="22"/>
  <c r="AD73" i="22"/>
  <c r="AD74" i="22"/>
  <c r="AD75" i="22"/>
  <c r="AD76" i="22"/>
  <c r="AD77" i="22"/>
  <c r="AD78" i="22"/>
  <c r="AD79" i="22"/>
  <c r="AD80" i="22"/>
  <c r="AD81" i="22"/>
  <c r="AD82" i="22"/>
  <c r="AD83" i="22"/>
  <c r="AD84" i="22"/>
  <c r="AD85" i="22"/>
  <c r="AD86" i="22"/>
  <c r="AD87" i="22"/>
  <c r="AD88" i="22"/>
  <c r="AD89" i="22"/>
  <c r="AD90" i="22"/>
  <c r="AD91" i="22"/>
  <c r="AD92" i="22"/>
  <c r="AD93" i="22"/>
  <c r="AD94" i="22"/>
  <c r="AD95" i="22"/>
  <c r="AD96" i="22"/>
  <c r="AD97" i="22"/>
  <c r="AD98" i="22"/>
  <c r="AD99" i="22"/>
  <c r="AD100" i="22"/>
  <c r="AD101" i="22"/>
  <c r="AD102" i="22"/>
  <c r="AD103" i="22"/>
  <c r="AD104" i="22"/>
  <c r="AD6" i="22"/>
  <c r="AB7" i="22"/>
  <c r="AB8" i="22"/>
  <c r="AB9" i="22"/>
  <c r="AB10" i="22"/>
  <c r="AB11" i="22"/>
  <c r="AB12" i="22"/>
  <c r="AB13" i="22"/>
  <c r="AB14" i="22"/>
  <c r="AB15" i="22"/>
  <c r="AB16" i="22"/>
  <c r="AB17" i="22"/>
  <c r="AB18" i="22"/>
  <c r="AB19" i="22"/>
  <c r="AB20" i="22"/>
  <c r="AB21" i="22"/>
  <c r="AB22" i="22"/>
  <c r="AB23" i="22"/>
  <c r="AB24" i="22"/>
  <c r="AB25" i="22"/>
  <c r="AB26" i="22"/>
  <c r="AB27" i="22"/>
  <c r="AB28" i="22"/>
  <c r="AB29" i="22"/>
  <c r="AB30" i="22"/>
  <c r="AB31" i="22"/>
  <c r="AB32" i="22"/>
  <c r="AB33" i="22"/>
  <c r="AB34" i="22"/>
  <c r="AB35" i="22"/>
  <c r="AB36" i="22"/>
  <c r="AB37" i="22"/>
  <c r="AB38" i="22"/>
  <c r="AB39" i="22"/>
  <c r="AB40" i="22"/>
  <c r="AB41" i="22"/>
  <c r="AB42" i="22"/>
  <c r="AB43" i="22"/>
  <c r="AB44" i="22"/>
  <c r="AB45" i="22"/>
  <c r="AB46" i="22"/>
  <c r="AB47" i="22"/>
  <c r="AB48" i="22"/>
  <c r="AB49" i="22"/>
  <c r="AB50" i="22"/>
  <c r="AB51" i="22"/>
  <c r="AB52" i="22"/>
  <c r="AB53" i="22"/>
  <c r="AB54" i="22"/>
  <c r="AB55" i="22"/>
  <c r="AB56" i="22"/>
  <c r="AB57" i="22"/>
  <c r="AB58" i="22"/>
  <c r="AB59" i="22"/>
  <c r="AB60" i="22"/>
  <c r="AB61" i="22"/>
  <c r="AB62" i="22"/>
  <c r="AB63" i="22"/>
  <c r="AB64" i="22"/>
  <c r="AB65" i="22"/>
  <c r="AB66" i="22"/>
  <c r="AB67" i="22"/>
  <c r="AB68" i="22"/>
  <c r="AB69" i="22"/>
  <c r="AB70" i="22"/>
  <c r="AB71" i="22"/>
  <c r="AB72" i="22"/>
  <c r="AB73" i="22"/>
  <c r="AB74" i="22"/>
  <c r="AB75" i="22"/>
  <c r="AB76" i="22"/>
  <c r="AB77" i="22"/>
  <c r="AB78" i="22"/>
  <c r="AB79" i="22"/>
  <c r="AB80" i="22"/>
  <c r="AB81" i="22"/>
  <c r="AB82" i="22"/>
  <c r="AB83" i="22"/>
  <c r="AB84" i="22"/>
  <c r="AB85" i="22"/>
  <c r="AB86" i="22"/>
  <c r="AB87" i="22"/>
  <c r="AB88" i="22"/>
  <c r="AB89" i="22"/>
  <c r="AB90" i="22"/>
  <c r="AB91" i="22"/>
  <c r="AB92" i="22"/>
  <c r="AB93" i="22"/>
  <c r="AB94" i="22"/>
  <c r="AB95" i="22"/>
  <c r="AB96" i="22"/>
  <c r="AB97" i="22"/>
  <c r="AB98" i="22"/>
  <c r="AB99" i="22"/>
  <c r="AB100" i="22"/>
  <c r="AB101" i="22"/>
  <c r="AB102" i="22"/>
  <c r="AB103" i="22"/>
  <c r="AB104" i="22"/>
  <c r="AB6" i="22"/>
  <c r="AA7" i="22"/>
  <c r="AA8" i="22"/>
  <c r="AA9" i="22"/>
  <c r="AA10" i="22"/>
  <c r="AA11" i="22"/>
  <c r="AA12" i="22"/>
  <c r="AA13" i="22"/>
  <c r="AA14" i="22"/>
  <c r="AA15" i="22"/>
  <c r="AA16" i="22"/>
  <c r="AA17" i="22"/>
  <c r="AA18" i="22"/>
  <c r="AA19" i="22"/>
  <c r="AA20" i="22"/>
  <c r="AA21" i="22"/>
  <c r="AA22" i="22"/>
  <c r="AA23" i="22"/>
  <c r="AA24" i="22"/>
  <c r="AA25" i="22"/>
  <c r="AA26" i="22"/>
  <c r="AA27" i="22"/>
  <c r="AA28" i="22"/>
  <c r="AA29" i="22"/>
  <c r="AA30" i="22"/>
  <c r="AA31" i="22"/>
  <c r="AA32" i="22"/>
  <c r="AA33" i="22"/>
  <c r="AA34" i="22"/>
  <c r="AA35" i="22"/>
  <c r="AA36" i="22"/>
  <c r="AA37" i="22"/>
  <c r="AA38" i="22"/>
  <c r="AA39" i="22"/>
  <c r="AA40" i="22"/>
  <c r="AA41" i="22"/>
  <c r="AA42" i="22"/>
  <c r="AA43" i="22"/>
  <c r="AA44" i="22"/>
  <c r="AA45" i="22"/>
  <c r="AA46" i="22"/>
  <c r="AA47" i="22"/>
  <c r="AA48" i="22"/>
  <c r="AA49" i="22"/>
  <c r="AA50" i="22"/>
  <c r="AA51" i="22"/>
  <c r="AA52" i="22"/>
  <c r="AA53" i="22"/>
  <c r="AA54" i="22"/>
  <c r="AA55" i="22"/>
  <c r="AA56" i="22"/>
  <c r="AA57" i="22"/>
  <c r="AA58" i="22"/>
  <c r="AA59" i="22"/>
  <c r="AA60" i="22"/>
  <c r="AA61" i="22"/>
  <c r="AA62" i="22"/>
  <c r="AA63" i="22"/>
  <c r="AA64" i="22"/>
  <c r="AA65" i="22"/>
  <c r="AA66" i="22"/>
  <c r="AA67" i="22"/>
  <c r="AA68" i="22"/>
  <c r="AA69" i="22"/>
  <c r="AA70" i="22"/>
  <c r="AA71" i="22"/>
  <c r="AA72" i="22"/>
  <c r="AA73" i="22"/>
  <c r="AA74" i="22"/>
  <c r="AA75" i="22"/>
  <c r="AA76" i="22"/>
  <c r="AA77" i="22"/>
  <c r="AA78" i="22"/>
  <c r="AA79" i="22"/>
  <c r="AA80" i="22"/>
  <c r="AA81" i="22"/>
  <c r="AA82" i="22"/>
  <c r="AA83" i="22"/>
  <c r="AA84" i="22"/>
  <c r="AA85" i="22"/>
  <c r="AA86" i="22"/>
  <c r="AA87" i="22"/>
  <c r="AA88" i="22"/>
  <c r="AA89" i="22"/>
  <c r="AA90" i="22"/>
  <c r="AA91" i="22"/>
  <c r="AA92" i="22"/>
  <c r="AA93" i="22"/>
  <c r="AA94" i="22"/>
  <c r="AA95" i="22"/>
  <c r="AA96" i="22"/>
  <c r="AA97" i="22"/>
  <c r="AA98" i="22"/>
  <c r="AA99" i="22"/>
  <c r="AA100" i="22"/>
  <c r="AA101" i="22"/>
  <c r="AA102" i="22"/>
  <c r="AA103" i="22"/>
  <c r="AA104" i="22"/>
  <c r="AA6" i="22"/>
  <c r="Z7" i="22"/>
  <c r="Z8" i="22"/>
  <c r="Z9" i="22"/>
  <c r="Z10" i="22"/>
  <c r="Z11" i="22"/>
  <c r="Z12" i="22"/>
  <c r="Z13" i="22"/>
  <c r="Z14" i="22"/>
  <c r="Z15" i="22"/>
  <c r="Z16" i="22"/>
  <c r="Z17" i="22"/>
  <c r="Z18" i="22"/>
  <c r="Z19" i="22"/>
  <c r="Z20" i="22"/>
  <c r="Z21" i="22"/>
  <c r="Z22" i="22"/>
  <c r="Z23" i="22"/>
  <c r="Z24" i="22"/>
  <c r="Z25" i="22"/>
  <c r="Z26" i="22"/>
  <c r="Z27" i="22"/>
  <c r="Z28" i="22"/>
  <c r="Z29" i="22"/>
  <c r="Z30" i="22"/>
  <c r="Z31" i="22"/>
  <c r="Z32" i="22"/>
  <c r="Z33" i="22"/>
  <c r="Z34" i="22"/>
  <c r="Z35" i="22"/>
  <c r="Z36" i="22"/>
  <c r="Z37" i="22"/>
  <c r="Z38" i="22"/>
  <c r="Z39" i="22"/>
  <c r="Z40" i="22"/>
  <c r="Z41" i="22"/>
  <c r="Z42" i="22"/>
  <c r="Z43" i="22"/>
  <c r="Z44" i="22"/>
  <c r="Z45" i="22"/>
  <c r="Z46" i="22"/>
  <c r="Z47" i="22"/>
  <c r="Z48" i="22"/>
  <c r="Z49" i="22"/>
  <c r="Z50" i="22"/>
  <c r="Z51" i="22"/>
  <c r="Z52" i="22"/>
  <c r="Z53" i="22"/>
  <c r="Z54" i="22"/>
  <c r="Z55" i="22"/>
  <c r="Z56" i="22"/>
  <c r="Z57" i="22"/>
  <c r="Z58" i="22"/>
  <c r="Z59" i="22"/>
  <c r="Z60" i="22"/>
  <c r="Z61" i="22"/>
  <c r="Z62" i="22"/>
  <c r="Z63" i="22"/>
  <c r="Z64" i="22"/>
  <c r="Z65" i="22"/>
  <c r="Z66" i="22"/>
  <c r="Z67" i="22"/>
  <c r="Z68" i="22"/>
  <c r="Z69" i="22"/>
  <c r="Z70" i="22"/>
  <c r="Z71" i="22"/>
  <c r="Z72" i="22"/>
  <c r="Z73" i="22"/>
  <c r="Z74" i="22"/>
  <c r="Z75" i="22"/>
  <c r="Z76" i="22"/>
  <c r="Z77" i="22"/>
  <c r="Z78" i="22"/>
  <c r="Z79" i="22"/>
  <c r="Z80" i="22"/>
  <c r="Z81" i="22"/>
  <c r="Z82" i="22"/>
  <c r="Z83" i="22"/>
  <c r="Z84" i="22"/>
  <c r="Z85" i="22"/>
  <c r="Z86" i="22"/>
  <c r="Z87" i="22"/>
  <c r="Z88" i="22"/>
  <c r="Z89" i="22"/>
  <c r="Z90" i="22"/>
  <c r="Z91" i="22"/>
  <c r="Z92" i="22"/>
  <c r="Z93" i="22"/>
  <c r="Z94" i="22"/>
  <c r="Z95" i="22"/>
  <c r="Z96" i="22"/>
  <c r="Z97" i="22"/>
  <c r="Z98" i="22"/>
  <c r="Z99" i="22"/>
  <c r="Z100" i="22"/>
  <c r="Z101" i="22"/>
  <c r="Z102" i="22"/>
  <c r="Z103" i="22"/>
  <c r="Z104" i="22"/>
  <c r="Z6" i="22"/>
  <c r="U7" i="22"/>
  <c r="U8" i="22"/>
  <c r="U9" i="22"/>
  <c r="U10" i="22"/>
  <c r="U11" i="22"/>
  <c r="U12" i="22"/>
  <c r="U13" i="22"/>
  <c r="U14" i="22"/>
  <c r="U15" i="22"/>
  <c r="U16" i="22"/>
  <c r="U17" i="22"/>
  <c r="U18" i="22"/>
  <c r="U19" i="22"/>
  <c r="U20" i="22"/>
  <c r="U21" i="22"/>
  <c r="U22" i="22"/>
  <c r="U23" i="22"/>
  <c r="U24" i="22"/>
  <c r="U25" i="22"/>
  <c r="U26" i="22"/>
  <c r="U27" i="22"/>
  <c r="U28" i="22"/>
  <c r="U29" i="22"/>
  <c r="U30" i="22"/>
  <c r="U31" i="22"/>
  <c r="U32" i="22"/>
  <c r="U33" i="22"/>
  <c r="U34" i="22"/>
  <c r="U35" i="22"/>
  <c r="U36" i="22"/>
  <c r="U37" i="22"/>
  <c r="U38" i="22"/>
  <c r="U39" i="22"/>
  <c r="U40" i="22"/>
  <c r="U41" i="22"/>
  <c r="U42" i="22"/>
  <c r="U43" i="22"/>
  <c r="U44" i="22"/>
  <c r="U45" i="22"/>
  <c r="U46" i="22"/>
  <c r="U47" i="22"/>
  <c r="U48" i="22"/>
  <c r="U49" i="22"/>
  <c r="U50" i="22"/>
  <c r="U51" i="22"/>
  <c r="U52" i="22"/>
  <c r="U53" i="22"/>
  <c r="U54" i="22"/>
  <c r="U55" i="22"/>
  <c r="U56" i="22"/>
  <c r="U57" i="22"/>
  <c r="U58" i="22"/>
  <c r="U59" i="22"/>
  <c r="U60" i="22"/>
  <c r="U61" i="22"/>
  <c r="U62" i="22"/>
  <c r="U63" i="22"/>
  <c r="U64" i="22"/>
  <c r="U65" i="22"/>
  <c r="U66" i="22"/>
  <c r="U67" i="22"/>
  <c r="U68" i="22"/>
  <c r="U69" i="22"/>
  <c r="U70" i="22"/>
  <c r="U71" i="22"/>
  <c r="U72" i="22"/>
  <c r="U73" i="22"/>
  <c r="U74" i="22"/>
  <c r="U75" i="22"/>
  <c r="U76" i="22"/>
  <c r="U77" i="22"/>
  <c r="U78" i="22"/>
  <c r="U79" i="22"/>
  <c r="U80" i="22"/>
  <c r="U81" i="22"/>
  <c r="U82" i="22"/>
  <c r="U83" i="22"/>
  <c r="U84" i="22"/>
  <c r="U85" i="22"/>
  <c r="U86" i="22"/>
  <c r="U87" i="22"/>
  <c r="U88" i="22"/>
  <c r="U89" i="22"/>
  <c r="U90" i="22"/>
  <c r="U91" i="22"/>
  <c r="U92" i="22"/>
  <c r="U93" i="22"/>
  <c r="U94" i="22"/>
  <c r="U95" i="22"/>
  <c r="U96" i="22"/>
  <c r="U97" i="22"/>
  <c r="U98" i="22"/>
  <c r="U99" i="22"/>
  <c r="U100" i="22"/>
  <c r="U101" i="22"/>
  <c r="U102" i="22"/>
  <c r="U103" i="22"/>
  <c r="U104" i="22"/>
  <c r="U6" i="22"/>
  <c r="R7" i="22"/>
  <c r="R8" i="22"/>
  <c r="R9" i="22"/>
  <c r="R10" i="22"/>
  <c r="R11" i="22"/>
  <c r="R12" i="22"/>
  <c r="R13" i="22"/>
  <c r="R14" i="22"/>
  <c r="R15" i="22"/>
  <c r="R16" i="22"/>
  <c r="R17" i="22"/>
  <c r="R18" i="22"/>
  <c r="R19" i="22"/>
  <c r="R20" i="22"/>
  <c r="R21" i="22"/>
  <c r="R22" i="22"/>
  <c r="R23" i="22"/>
  <c r="R24" i="22"/>
  <c r="R25" i="22"/>
  <c r="R26" i="22"/>
  <c r="R27" i="22"/>
  <c r="R28" i="22"/>
  <c r="R29" i="22"/>
  <c r="R30" i="22"/>
  <c r="R31" i="22"/>
  <c r="R32" i="22"/>
  <c r="R33" i="22"/>
  <c r="R34" i="22"/>
  <c r="R35" i="22"/>
  <c r="R36" i="22"/>
  <c r="R37" i="22"/>
  <c r="R38" i="22"/>
  <c r="R39" i="22"/>
  <c r="R40" i="22"/>
  <c r="R41" i="22"/>
  <c r="R42" i="22"/>
  <c r="R43" i="22"/>
  <c r="R44" i="22"/>
  <c r="R45" i="22"/>
  <c r="R46" i="22"/>
  <c r="R47" i="22"/>
  <c r="R48" i="22"/>
  <c r="R49" i="22"/>
  <c r="R50" i="22"/>
  <c r="R51" i="22"/>
  <c r="R52" i="22"/>
  <c r="R53" i="22"/>
  <c r="R54" i="22"/>
  <c r="R55" i="22"/>
  <c r="R56" i="22"/>
  <c r="R57" i="22"/>
  <c r="R58" i="22"/>
  <c r="R59" i="22"/>
  <c r="R60" i="22"/>
  <c r="R61" i="22"/>
  <c r="R62" i="22"/>
  <c r="R63" i="22"/>
  <c r="R64" i="22"/>
  <c r="R65" i="22"/>
  <c r="R66" i="22"/>
  <c r="R67" i="22"/>
  <c r="R68" i="22"/>
  <c r="R69" i="22"/>
  <c r="R70" i="22"/>
  <c r="R71" i="22"/>
  <c r="R72" i="22"/>
  <c r="R73" i="22"/>
  <c r="R74" i="22"/>
  <c r="R75" i="22"/>
  <c r="R76" i="22"/>
  <c r="R77" i="22"/>
  <c r="R78" i="22"/>
  <c r="R79" i="22"/>
  <c r="R80" i="22"/>
  <c r="R81" i="22"/>
  <c r="R82" i="22"/>
  <c r="R83" i="22"/>
  <c r="R84" i="22"/>
  <c r="R85" i="22"/>
  <c r="R86" i="22"/>
  <c r="R87" i="22"/>
  <c r="R88" i="22"/>
  <c r="R89" i="22"/>
  <c r="R90" i="22"/>
  <c r="R91" i="22"/>
  <c r="R92" i="22"/>
  <c r="R93" i="22"/>
  <c r="R94" i="22"/>
  <c r="R95" i="22"/>
  <c r="R96" i="22"/>
  <c r="R97" i="22"/>
  <c r="R98" i="22"/>
  <c r="R99" i="22"/>
  <c r="R100" i="22"/>
  <c r="R101" i="22"/>
  <c r="R102" i="22"/>
  <c r="R103" i="22"/>
  <c r="R104" i="22"/>
  <c r="R6" i="22"/>
  <c r="Y7" i="22"/>
  <c r="Y8" i="22"/>
  <c r="Y9" i="22"/>
  <c r="Y10" i="22"/>
  <c r="Y11" i="22"/>
  <c r="Y12" i="22"/>
  <c r="Y13" i="22"/>
  <c r="Y14" i="22"/>
  <c r="Y15" i="22"/>
  <c r="Y16" i="22"/>
  <c r="Y17" i="22"/>
  <c r="Y18" i="22"/>
  <c r="Y19" i="22"/>
  <c r="Y20" i="22"/>
  <c r="Y21" i="22"/>
  <c r="Y22" i="22"/>
  <c r="Y23" i="22"/>
  <c r="Y24" i="22"/>
  <c r="Y25" i="22"/>
  <c r="Y26" i="22"/>
  <c r="Y27" i="22"/>
  <c r="Y28" i="22"/>
  <c r="Y29" i="22"/>
  <c r="Y30" i="22"/>
  <c r="Y31" i="22"/>
  <c r="Y32" i="22"/>
  <c r="Y33" i="22"/>
  <c r="Y34" i="22"/>
  <c r="Y35" i="22"/>
  <c r="Y36" i="22"/>
  <c r="Y37" i="22"/>
  <c r="Y38" i="22"/>
  <c r="Y39" i="22"/>
  <c r="Y40" i="22"/>
  <c r="Y41" i="22"/>
  <c r="Y42" i="22"/>
  <c r="Y43" i="22"/>
  <c r="Y44" i="22"/>
  <c r="Y45" i="22"/>
  <c r="Y46" i="22"/>
  <c r="Y47" i="22"/>
  <c r="Y48" i="22"/>
  <c r="Y49" i="22"/>
  <c r="Y50" i="22"/>
  <c r="Y51" i="22"/>
  <c r="Y52" i="22"/>
  <c r="Y53" i="22"/>
  <c r="Y54" i="22"/>
  <c r="Y55" i="22"/>
  <c r="Y56" i="22"/>
  <c r="Y57" i="22"/>
  <c r="Y58" i="22"/>
  <c r="Y59" i="22"/>
  <c r="Y60" i="22"/>
  <c r="Y61" i="22"/>
  <c r="Y62" i="22"/>
  <c r="Y63" i="22"/>
  <c r="Y64" i="22"/>
  <c r="Y65" i="22"/>
  <c r="Y66" i="22"/>
  <c r="Y67" i="22"/>
  <c r="Y68" i="22"/>
  <c r="Y69" i="22"/>
  <c r="Y70" i="22"/>
  <c r="Y71" i="22"/>
  <c r="Y72" i="22"/>
  <c r="Y73" i="22"/>
  <c r="Y74" i="22"/>
  <c r="Y75" i="22"/>
  <c r="Y76" i="22"/>
  <c r="Y77" i="22"/>
  <c r="Y78" i="22"/>
  <c r="Y79" i="22"/>
  <c r="Y80" i="22"/>
  <c r="Y81" i="22"/>
  <c r="Y82" i="22"/>
  <c r="Y83" i="22"/>
  <c r="Y84" i="22"/>
  <c r="Y85" i="22"/>
  <c r="Y86" i="22"/>
  <c r="Y87" i="22"/>
  <c r="Y88" i="22"/>
  <c r="Y89" i="22"/>
  <c r="Y90" i="22"/>
  <c r="Y91" i="22"/>
  <c r="Y92" i="22"/>
  <c r="Y93" i="22"/>
  <c r="Y94" i="22"/>
  <c r="Y95" i="22"/>
  <c r="Y96" i="22"/>
  <c r="Y97" i="22"/>
  <c r="Y98" i="22"/>
  <c r="Y99" i="22"/>
  <c r="Y100" i="22"/>
  <c r="Y101" i="22"/>
  <c r="Y102" i="22"/>
  <c r="Y103" i="22"/>
  <c r="Y104" i="22"/>
  <c r="Y6" i="22"/>
  <c r="J7" i="22"/>
  <c r="J8" i="22"/>
  <c r="J9" i="22"/>
  <c r="J10" i="22"/>
  <c r="J11" i="22"/>
  <c r="J12" i="22"/>
  <c r="J13" i="22"/>
  <c r="J14" i="22"/>
  <c r="J15" i="22"/>
  <c r="J16" i="22"/>
  <c r="J17" i="22"/>
  <c r="J18" i="22"/>
  <c r="J19" i="22"/>
  <c r="J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J61" i="22"/>
  <c r="J62" i="22"/>
  <c r="J63" i="22"/>
  <c r="J64" i="22"/>
  <c r="J65"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J92" i="22"/>
  <c r="J93" i="22"/>
  <c r="J94" i="22"/>
  <c r="J95" i="22"/>
  <c r="J96" i="22"/>
  <c r="J97" i="22"/>
  <c r="J98" i="22"/>
  <c r="J99" i="22"/>
  <c r="J100" i="22"/>
  <c r="J101" i="22"/>
  <c r="J102" i="22"/>
  <c r="J103" i="22"/>
  <c r="J104" i="22"/>
  <c r="J6" i="22"/>
  <c r="BO2" i="21"/>
  <c r="AS7" i="21"/>
  <c r="AS8" i="21"/>
  <c r="AS9" i="21"/>
  <c r="AS10" i="21"/>
  <c r="AS11" i="21"/>
  <c r="AS12" i="21"/>
  <c r="AS13" i="21"/>
  <c r="AS14" i="21"/>
  <c r="AS15" i="21"/>
  <c r="AS16" i="21"/>
  <c r="AS17" i="21"/>
  <c r="AS18" i="21"/>
  <c r="AS19" i="21"/>
  <c r="AS20" i="21"/>
  <c r="AS21" i="21"/>
  <c r="AS22" i="21"/>
  <c r="AS23" i="21"/>
  <c r="AS24" i="21"/>
  <c r="AS25" i="21"/>
  <c r="AS26" i="21"/>
  <c r="AS27" i="21"/>
  <c r="AS28" i="21"/>
  <c r="AS29" i="21"/>
  <c r="AS30" i="21"/>
  <c r="AS31" i="21"/>
  <c r="AS32" i="21"/>
  <c r="AS33" i="21"/>
  <c r="AS34" i="21"/>
  <c r="AS35" i="21"/>
  <c r="AS36" i="21"/>
  <c r="AS37" i="21"/>
  <c r="AS38" i="21"/>
  <c r="AS39" i="21"/>
  <c r="AS40" i="21"/>
  <c r="AS41" i="21"/>
  <c r="AS42" i="21"/>
  <c r="AS43" i="21"/>
  <c r="AS44" i="21"/>
  <c r="AS45" i="21"/>
  <c r="AS46" i="21"/>
  <c r="AS47" i="21"/>
  <c r="AS48" i="21"/>
  <c r="AS49" i="21"/>
  <c r="AS50" i="21"/>
  <c r="AS51" i="21"/>
  <c r="AS52" i="21"/>
  <c r="AS53" i="21"/>
  <c r="AS54" i="21"/>
  <c r="AS55" i="21"/>
  <c r="AS56" i="21"/>
  <c r="AS57" i="21"/>
  <c r="AS58" i="21"/>
  <c r="AS59" i="21"/>
  <c r="AS60" i="21"/>
  <c r="AS61" i="21"/>
  <c r="AS62" i="21"/>
  <c r="AS63" i="21"/>
  <c r="AS64" i="21"/>
  <c r="AS65" i="21"/>
  <c r="AS66" i="21"/>
  <c r="AS67" i="21"/>
  <c r="AS68" i="21"/>
  <c r="AS69" i="21"/>
  <c r="AS70" i="21"/>
  <c r="AS71" i="21"/>
  <c r="AS72" i="21"/>
  <c r="AS73" i="21"/>
  <c r="AS74" i="21"/>
  <c r="AS75" i="21"/>
  <c r="AS76" i="21"/>
  <c r="AS77" i="21"/>
  <c r="AS78" i="21"/>
  <c r="AS79" i="21"/>
  <c r="AS80" i="21"/>
  <c r="AS81" i="21"/>
  <c r="AS82" i="21"/>
  <c r="AS83" i="21"/>
  <c r="AS84" i="21"/>
  <c r="AS85" i="21"/>
  <c r="AS86" i="21"/>
  <c r="AS87" i="21"/>
  <c r="AS88" i="21"/>
  <c r="AS89" i="21"/>
  <c r="AS90" i="21"/>
  <c r="AS91" i="21"/>
  <c r="AS92" i="21"/>
  <c r="AS93" i="21"/>
  <c r="AS94" i="21"/>
  <c r="AS95" i="21"/>
  <c r="AS96" i="21"/>
  <c r="AS97" i="21"/>
  <c r="AS98" i="21"/>
  <c r="AS99" i="21"/>
  <c r="AS100" i="21"/>
  <c r="AS101" i="21"/>
  <c r="AS102" i="21"/>
  <c r="AS103" i="21"/>
  <c r="AS6" i="21"/>
  <c r="AO7" i="21"/>
  <c r="AO8" i="21"/>
  <c r="AO9" i="21"/>
  <c r="AO10" i="21"/>
  <c r="AO11" i="21"/>
  <c r="AO12" i="21"/>
  <c r="AO13" i="21"/>
  <c r="AO14" i="21"/>
  <c r="AO15" i="21"/>
  <c r="AO16" i="21"/>
  <c r="AO17" i="21"/>
  <c r="AO18" i="21"/>
  <c r="AO19" i="21"/>
  <c r="AO20" i="21"/>
  <c r="AO21" i="21"/>
  <c r="AO22" i="21"/>
  <c r="AO23" i="21"/>
  <c r="AO24" i="21"/>
  <c r="AO25" i="21"/>
  <c r="AO26" i="21"/>
  <c r="AO27" i="21"/>
  <c r="AO28" i="21"/>
  <c r="AO29" i="21"/>
  <c r="AO30" i="21"/>
  <c r="AO31" i="21"/>
  <c r="AO32" i="21"/>
  <c r="AO33" i="21"/>
  <c r="AO34" i="21"/>
  <c r="AO35" i="21"/>
  <c r="AO36" i="21"/>
  <c r="AO37" i="21"/>
  <c r="AO38" i="21"/>
  <c r="AO39" i="21"/>
  <c r="AO40" i="21"/>
  <c r="AO41" i="21"/>
  <c r="AO42" i="21"/>
  <c r="AO43" i="21"/>
  <c r="AO44" i="21"/>
  <c r="AO45" i="21"/>
  <c r="AO46" i="21"/>
  <c r="AO47" i="21"/>
  <c r="AO48" i="21"/>
  <c r="AO49" i="21"/>
  <c r="AO50" i="21"/>
  <c r="AO51" i="21"/>
  <c r="AO52" i="21"/>
  <c r="AO53" i="21"/>
  <c r="AO54" i="21"/>
  <c r="AO55" i="21"/>
  <c r="AO56" i="21"/>
  <c r="AO57" i="21"/>
  <c r="AO58" i="21"/>
  <c r="AO59" i="21"/>
  <c r="AO60" i="21"/>
  <c r="AO61" i="21"/>
  <c r="AO62" i="21"/>
  <c r="AO63" i="21"/>
  <c r="AO64" i="21"/>
  <c r="AO65" i="21"/>
  <c r="AO66" i="21"/>
  <c r="AO67" i="21"/>
  <c r="AO68" i="21"/>
  <c r="AO69" i="21"/>
  <c r="AO70" i="21"/>
  <c r="AO71" i="21"/>
  <c r="AO72" i="21"/>
  <c r="AO73" i="21"/>
  <c r="AO74" i="21"/>
  <c r="AO75" i="21"/>
  <c r="AO76" i="21"/>
  <c r="AO77" i="21"/>
  <c r="AO78" i="21"/>
  <c r="AO79" i="21"/>
  <c r="AO80" i="21"/>
  <c r="AO81" i="21"/>
  <c r="AO82" i="21"/>
  <c r="AO83" i="21"/>
  <c r="AO84" i="21"/>
  <c r="AO85" i="21"/>
  <c r="AO86" i="21"/>
  <c r="AO87" i="21"/>
  <c r="AO88" i="21"/>
  <c r="AO89" i="21"/>
  <c r="AO90" i="21"/>
  <c r="AO91" i="21"/>
  <c r="AO92" i="21"/>
  <c r="AO93" i="21"/>
  <c r="AO94" i="21"/>
  <c r="AO95" i="21"/>
  <c r="AO96" i="21"/>
  <c r="AO97" i="21"/>
  <c r="AO98" i="21"/>
  <c r="AO99" i="21"/>
  <c r="AO100" i="21"/>
  <c r="AO101" i="21"/>
  <c r="AO102" i="21"/>
  <c r="AO103" i="21"/>
  <c r="AO6" i="21"/>
  <c r="AM7" i="21"/>
  <c r="AM8" i="21"/>
  <c r="AM9" i="21"/>
  <c r="AM10" i="21"/>
  <c r="AM11" i="21"/>
  <c r="AM12" i="21"/>
  <c r="AM13" i="21"/>
  <c r="AM14" i="21"/>
  <c r="AM15" i="21"/>
  <c r="AM16" i="21"/>
  <c r="AM17" i="21"/>
  <c r="AM18" i="21"/>
  <c r="AM19" i="21"/>
  <c r="AM20" i="21"/>
  <c r="AM21" i="21"/>
  <c r="AM22" i="21"/>
  <c r="AM23" i="21"/>
  <c r="AM24" i="21"/>
  <c r="AM25" i="21"/>
  <c r="AM26" i="21"/>
  <c r="AM27" i="21"/>
  <c r="AM28" i="21"/>
  <c r="AM29" i="21"/>
  <c r="AM30" i="21"/>
  <c r="AM31" i="21"/>
  <c r="AM32" i="21"/>
  <c r="AM33" i="21"/>
  <c r="AM34" i="21"/>
  <c r="AM35" i="21"/>
  <c r="AM36" i="21"/>
  <c r="AM37" i="21"/>
  <c r="AM38" i="21"/>
  <c r="AM39" i="21"/>
  <c r="AM40" i="21"/>
  <c r="AM41" i="21"/>
  <c r="AM42" i="21"/>
  <c r="AM43" i="21"/>
  <c r="AM44" i="21"/>
  <c r="AM45" i="21"/>
  <c r="AM46" i="21"/>
  <c r="AM47" i="21"/>
  <c r="AM48" i="21"/>
  <c r="AM49" i="21"/>
  <c r="AM50" i="21"/>
  <c r="AM51" i="21"/>
  <c r="AM52" i="21"/>
  <c r="AM53" i="21"/>
  <c r="AM54" i="21"/>
  <c r="AM55" i="21"/>
  <c r="AM56" i="21"/>
  <c r="AM57" i="21"/>
  <c r="AM58" i="21"/>
  <c r="AM59" i="21"/>
  <c r="AM60" i="21"/>
  <c r="AM61" i="21"/>
  <c r="AM62" i="21"/>
  <c r="AM63" i="21"/>
  <c r="AM64" i="21"/>
  <c r="AM65" i="21"/>
  <c r="AM66" i="21"/>
  <c r="AM67" i="21"/>
  <c r="AM68" i="21"/>
  <c r="AM69" i="21"/>
  <c r="AM70" i="21"/>
  <c r="AM71" i="21"/>
  <c r="AM72" i="21"/>
  <c r="AM73" i="21"/>
  <c r="AM74" i="21"/>
  <c r="AM75" i="21"/>
  <c r="AM76" i="21"/>
  <c r="AM77" i="21"/>
  <c r="AM78" i="21"/>
  <c r="AM79" i="21"/>
  <c r="AM80" i="21"/>
  <c r="AM81" i="21"/>
  <c r="AM82" i="21"/>
  <c r="AM83" i="21"/>
  <c r="AM84" i="21"/>
  <c r="AM85" i="21"/>
  <c r="AM86" i="21"/>
  <c r="AM87" i="21"/>
  <c r="AM88" i="21"/>
  <c r="AM89" i="21"/>
  <c r="AM90" i="21"/>
  <c r="AM91" i="21"/>
  <c r="AM92" i="21"/>
  <c r="AM93" i="21"/>
  <c r="AM94" i="21"/>
  <c r="AM95" i="21"/>
  <c r="AM96" i="21"/>
  <c r="AM97" i="21"/>
  <c r="AM98" i="21"/>
  <c r="AM99" i="21"/>
  <c r="AM100" i="21"/>
  <c r="AM101" i="21"/>
  <c r="AM102" i="21"/>
  <c r="AM103" i="21"/>
  <c r="AM6" i="21"/>
  <c r="AI7" i="21"/>
  <c r="AI8" i="21"/>
  <c r="AI9" i="21"/>
  <c r="AI10" i="21"/>
  <c r="AI11" i="21"/>
  <c r="AI12" i="21"/>
  <c r="AI13" i="21"/>
  <c r="AI14" i="21"/>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93" i="21"/>
  <c r="AI94" i="21"/>
  <c r="AI95" i="21"/>
  <c r="AI96" i="21"/>
  <c r="AI97" i="21"/>
  <c r="AI98" i="21"/>
  <c r="AI99" i="21"/>
  <c r="AI100" i="21"/>
  <c r="AI101" i="21"/>
  <c r="AI102" i="21"/>
  <c r="AI103" i="21"/>
  <c r="AI6" i="21"/>
  <c r="AG7" i="21"/>
  <c r="AG8" i="21"/>
  <c r="AG9" i="21"/>
  <c r="AG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AG34" i="21"/>
  <c r="AG35" i="21"/>
  <c r="AG36" i="21"/>
  <c r="AG37" i="21"/>
  <c r="AG38" i="21"/>
  <c r="AG39" i="21"/>
  <c r="AG40" i="21"/>
  <c r="AG41" i="21"/>
  <c r="AG42" i="21"/>
  <c r="AG43" i="21"/>
  <c r="AG44" i="21"/>
  <c r="AG45" i="21"/>
  <c r="AG46" i="21"/>
  <c r="AG47" i="21"/>
  <c r="AG48" i="21"/>
  <c r="AG49" i="21"/>
  <c r="AG50" i="21"/>
  <c r="AG51" i="21"/>
  <c r="AG52" i="21"/>
  <c r="AG53" i="21"/>
  <c r="AG54" i="21"/>
  <c r="AG55" i="21"/>
  <c r="AG56" i="21"/>
  <c r="AG57" i="21"/>
  <c r="AG58" i="21"/>
  <c r="AG59" i="21"/>
  <c r="AG60" i="21"/>
  <c r="AG61" i="21"/>
  <c r="AG62" i="21"/>
  <c r="AG63" i="21"/>
  <c r="AG64" i="21"/>
  <c r="AG65" i="21"/>
  <c r="AG66" i="21"/>
  <c r="AG67" i="21"/>
  <c r="AG68" i="21"/>
  <c r="AG69" i="21"/>
  <c r="AG70" i="21"/>
  <c r="AG71" i="21"/>
  <c r="AG72" i="21"/>
  <c r="AG73" i="21"/>
  <c r="AG74" i="21"/>
  <c r="AG75" i="21"/>
  <c r="AG76" i="21"/>
  <c r="AG77" i="21"/>
  <c r="AG78" i="21"/>
  <c r="AG79" i="21"/>
  <c r="AG80" i="21"/>
  <c r="AG81" i="21"/>
  <c r="AG82" i="21"/>
  <c r="AG83" i="21"/>
  <c r="AG84" i="21"/>
  <c r="AG85" i="21"/>
  <c r="AG86" i="21"/>
  <c r="AG87" i="21"/>
  <c r="AG88" i="21"/>
  <c r="AG89" i="21"/>
  <c r="AG90" i="21"/>
  <c r="AG91" i="21"/>
  <c r="AG92" i="21"/>
  <c r="AG93" i="21"/>
  <c r="AG94" i="21"/>
  <c r="AG95" i="21"/>
  <c r="AG96" i="21"/>
  <c r="AG97" i="21"/>
  <c r="AG98" i="21"/>
  <c r="AG99" i="21"/>
  <c r="AG100" i="21"/>
  <c r="AG101" i="21"/>
  <c r="AG102" i="21"/>
  <c r="AG103" i="21"/>
  <c r="AG6" i="21"/>
  <c r="AD7" i="21"/>
  <c r="AD8" i="21"/>
  <c r="AD9" i="21"/>
  <c r="AD10" i="21"/>
  <c r="AD11" i="21"/>
  <c r="AD12" i="21"/>
  <c r="AD13" i="21"/>
  <c r="AD14" i="21"/>
  <c r="AD15" i="21"/>
  <c r="AD16" i="21"/>
  <c r="AD17" i="21"/>
  <c r="AD18" i="21"/>
  <c r="AD19" i="21"/>
  <c r="AD20" i="21"/>
  <c r="AD21" i="21"/>
  <c r="AD22" i="21"/>
  <c r="AD23" i="21"/>
  <c r="AD24" i="21"/>
  <c r="AD25" i="21"/>
  <c r="AD26" i="21"/>
  <c r="AD27" i="21"/>
  <c r="AD28" i="21"/>
  <c r="AD29" i="21"/>
  <c r="AD30" i="21"/>
  <c r="AD31" i="21"/>
  <c r="AD32" i="21"/>
  <c r="AD33" i="21"/>
  <c r="AD34" i="21"/>
  <c r="AD35" i="21"/>
  <c r="AD36" i="21"/>
  <c r="AD37" i="21"/>
  <c r="AD38" i="21"/>
  <c r="AD39" i="21"/>
  <c r="AD40" i="21"/>
  <c r="AD41" i="21"/>
  <c r="AD42" i="21"/>
  <c r="AD43" i="21"/>
  <c r="AD44" i="21"/>
  <c r="AD45" i="21"/>
  <c r="AD46" i="21"/>
  <c r="AD47" i="21"/>
  <c r="AD48" i="21"/>
  <c r="AD49" i="21"/>
  <c r="AD50" i="21"/>
  <c r="AD51" i="21"/>
  <c r="AD52" i="21"/>
  <c r="AD53" i="21"/>
  <c r="AD54" i="21"/>
  <c r="AD55" i="21"/>
  <c r="AD56" i="21"/>
  <c r="AD57" i="21"/>
  <c r="AD58" i="21"/>
  <c r="AD59" i="21"/>
  <c r="AD60" i="21"/>
  <c r="AD61" i="21"/>
  <c r="AD62" i="21"/>
  <c r="AD63" i="21"/>
  <c r="AD64" i="21"/>
  <c r="AD65" i="21"/>
  <c r="AD66" i="21"/>
  <c r="AD67" i="21"/>
  <c r="AD68" i="21"/>
  <c r="AD69" i="21"/>
  <c r="AD70" i="21"/>
  <c r="AD71" i="21"/>
  <c r="AD72" i="21"/>
  <c r="AD73" i="21"/>
  <c r="AD74" i="21"/>
  <c r="AD75" i="21"/>
  <c r="AD76" i="21"/>
  <c r="AD77" i="21"/>
  <c r="AD78" i="21"/>
  <c r="AD79" i="21"/>
  <c r="AD80" i="21"/>
  <c r="AD81" i="21"/>
  <c r="AD82" i="21"/>
  <c r="AD83" i="21"/>
  <c r="AD84" i="21"/>
  <c r="AD85" i="21"/>
  <c r="AD86" i="21"/>
  <c r="AD87" i="21"/>
  <c r="AD88" i="21"/>
  <c r="AD89" i="21"/>
  <c r="AD90" i="21"/>
  <c r="AD91" i="21"/>
  <c r="AD92" i="21"/>
  <c r="AD93" i="21"/>
  <c r="AD94" i="21"/>
  <c r="AD95" i="21"/>
  <c r="AD96" i="21"/>
  <c r="AD97" i="21"/>
  <c r="AD98" i="21"/>
  <c r="AD99" i="21"/>
  <c r="AD100" i="21"/>
  <c r="AD101" i="21"/>
  <c r="AD102" i="21"/>
  <c r="AD103" i="21"/>
  <c r="AD6" i="21"/>
  <c r="AB7" i="21"/>
  <c r="AB8" i="21"/>
  <c r="AB9" i="21"/>
  <c r="AB10" i="21"/>
  <c r="AB11" i="21"/>
  <c r="AB12" i="21"/>
  <c r="AB13" i="21"/>
  <c r="AB14" i="21"/>
  <c r="AB15" i="21"/>
  <c r="AB16" i="21"/>
  <c r="AB17" i="21"/>
  <c r="AB18" i="21"/>
  <c r="AB19" i="21"/>
  <c r="AB20" i="21"/>
  <c r="AB21" i="21"/>
  <c r="AB22" i="21"/>
  <c r="AB23" i="21"/>
  <c r="AB24" i="21"/>
  <c r="AB25" i="21"/>
  <c r="AB26" i="21"/>
  <c r="AB27" i="21"/>
  <c r="AB28" i="21"/>
  <c r="AB29" i="21"/>
  <c r="AB30" i="21"/>
  <c r="AB31" i="21"/>
  <c r="AB32" i="21"/>
  <c r="AB33" i="21"/>
  <c r="AB34" i="21"/>
  <c r="AB35" i="21"/>
  <c r="AB36" i="21"/>
  <c r="AB37" i="21"/>
  <c r="AB38" i="21"/>
  <c r="AB39" i="21"/>
  <c r="AB40" i="21"/>
  <c r="AB41" i="21"/>
  <c r="AB42" i="21"/>
  <c r="AB43" i="21"/>
  <c r="AB44" i="21"/>
  <c r="AB45" i="21"/>
  <c r="AB46" i="21"/>
  <c r="AB47" i="21"/>
  <c r="AB48" i="21"/>
  <c r="AB49" i="21"/>
  <c r="AB50" i="21"/>
  <c r="AB51" i="21"/>
  <c r="AB52" i="21"/>
  <c r="AB53" i="21"/>
  <c r="AB54" i="21"/>
  <c r="AB55" i="21"/>
  <c r="AB56" i="21"/>
  <c r="AB57" i="21"/>
  <c r="AB58" i="21"/>
  <c r="AB59" i="21"/>
  <c r="AB60" i="21"/>
  <c r="AB61" i="21"/>
  <c r="AB62" i="21"/>
  <c r="AB63" i="21"/>
  <c r="AB64" i="21"/>
  <c r="AB65" i="21"/>
  <c r="AB66" i="21"/>
  <c r="AB67" i="21"/>
  <c r="AB68" i="21"/>
  <c r="AB69" i="21"/>
  <c r="AB70" i="21"/>
  <c r="AB71" i="21"/>
  <c r="AB72" i="21"/>
  <c r="AB73" i="21"/>
  <c r="AB74" i="21"/>
  <c r="AB75" i="21"/>
  <c r="AB76" i="21"/>
  <c r="AB77" i="21"/>
  <c r="AB78" i="21"/>
  <c r="AB79" i="21"/>
  <c r="AB80" i="21"/>
  <c r="AB81" i="21"/>
  <c r="AB82" i="21"/>
  <c r="AB83" i="21"/>
  <c r="AB84" i="21"/>
  <c r="AB85" i="21"/>
  <c r="AB86" i="21"/>
  <c r="AB87" i="21"/>
  <c r="AB88" i="21"/>
  <c r="AB89" i="21"/>
  <c r="AB90" i="21"/>
  <c r="AB91" i="21"/>
  <c r="AB92" i="21"/>
  <c r="AB93" i="21"/>
  <c r="AB94" i="21"/>
  <c r="AB95" i="21"/>
  <c r="AB96" i="21"/>
  <c r="AB97" i="21"/>
  <c r="AB98" i="21"/>
  <c r="AB99" i="21"/>
  <c r="AB100" i="21"/>
  <c r="AB101" i="21"/>
  <c r="AB102" i="21"/>
  <c r="AB103" i="21"/>
  <c r="AB6" i="21"/>
  <c r="AA7" i="21"/>
  <c r="AA8" i="21"/>
  <c r="AA9" i="21"/>
  <c r="AA10" i="21"/>
  <c r="AA11" i="21"/>
  <c r="AA12" i="21"/>
  <c r="AA13" i="21"/>
  <c r="AA14" i="21"/>
  <c r="AA15" i="21"/>
  <c r="AA16" i="21"/>
  <c r="AA17" i="21"/>
  <c r="AA18" i="21"/>
  <c r="AA19" i="21"/>
  <c r="AA20" i="21"/>
  <c r="AA21" i="21"/>
  <c r="AA22" i="21"/>
  <c r="AA23" i="21"/>
  <c r="AA24" i="21"/>
  <c r="AA25" i="21"/>
  <c r="AA26" i="21"/>
  <c r="AA27" i="21"/>
  <c r="AA28" i="21"/>
  <c r="AA29" i="21"/>
  <c r="AA30" i="21"/>
  <c r="AA31" i="21"/>
  <c r="AA32" i="21"/>
  <c r="AA33" i="21"/>
  <c r="AA34" i="21"/>
  <c r="AA35" i="21"/>
  <c r="AA36" i="21"/>
  <c r="AA37" i="21"/>
  <c r="AA38" i="21"/>
  <c r="AA39" i="21"/>
  <c r="AA40" i="21"/>
  <c r="AA41" i="21"/>
  <c r="AA42" i="21"/>
  <c r="AA43" i="21"/>
  <c r="AA44" i="21"/>
  <c r="AA45" i="21"/>
  <c r="AA46" i="21"/>
  <c r="AA47" i="21"/>
  <c r="AA48" i="21"/>
  <c r="AA49" i="21"/>
  <c r="AA50" i="21"/>
  <c r="AA51" i="21"/>
  <c r="AA52" i="21"/>
  <c r="AA53" i="21"/>
  <c r="AA54" i="21"/>
  <c r="AA55" i="21"/>
  <c r="AA56" i="21"/>
  <c r="AA57" i="21"/>
  <c r="AA58" i="21"/>
  <c r="AA59" i="21"/>
  <c r="AA60" i="21"/>
  <c r="AA61" i="21"/>
  <c r="AA62" i="21"/>
  <c r="AA63" i="21"/>
  <c r="AA64" i="21"/>
  <c r="AA65" i="21"/>
  <c r="AA66" i="21"/>
  <c r="AA67" i="21"/>
  <c r="AA68" i="21"/>
  <c r="AA69" i="21"/>
  <c r="AA70" i="21"/>
  <c r="AA71" i="21"/>
  <c r="AA72" i="21"/>
  <c r="AA73" i="21"/>
  <c r="AA74" i="21"/>
  <c r="AA75" i="21"/>
  <c r="AA76" i="21"/>
  <c r="AA77" i="21"/>
  <c r="AA78" i="21"/>
  <c r="AA79" i="21"/>
  <c r="AA80" i="21"/>
  <c r="AA81" i="21"/>
  <c r="AA82" i="21"/>
  <c r="AA83" i="21"/>
  <c r="AA84" i="21"/>
  <c r="AA85" i="21"/>
  <c r="AA86" i="21"/>
  <c r="AA87" i="21"/>
  <c r="AA88" i="21"/>
  <c r="AA89" i="21"/>
  <c r="AA90" i="21"/>
  <c r="AA91" i="21"/>
  <c r="AA92" i="21"/>
  <c r="AA93" i="21"/>
  <c r="AA94" i="21"/>
  <c r="AA95" i="21"/>
  <c r="AA96" i="21"/>
  <c r="AA97" i="21"/>
  <c r="AA98" i="21"/>
  <c r="AA99" i="21"/>
  <c r="AA100" i="21"/>
  <c r="AA101" i="21"/>
  <c r="AA102" i="21"/>
  <c r="AA103" i="21"/>
  <c r="AA6" i="21"/>
  <c r="Z7" i="21"/>
  <c r="Z8" i="21"/>
  <c r="Z9" i="21"/>
  <c r="Z10" i="21"/>
  <c r="Z11" i="21"/>
  <c r="Z12" i="21"/>
  <c r="Z13" i="21"/>
  <c r="Z14" i="21"/>
  <c r="Z15" i="21"/>
  <c r="Z16" i="21"/>
  <c r="Z17" i="21"/>
  <c r="Z18" i="21"/>
  <c r="Z19" i="21"/>
  <c r="Z20" i="21"/>
  <c r="Z21" i="21"/>
  <c r="Z22" i="21"/>
  <c r="Z23" i="21"/>
  <c r="Z24" i="21"/>
  <c r="Z25" i="21"/>
  <c r="Z26" i="21"/>
  <c r="Z27" i="21"/>
  <c r="Z28" i="21"/>
  <c r="Z29" i="21"/>
  <c r="Z30" i="21"/>
  <c r="Z31" i="21"/>
  <c r="Z32" i="21"/>
  <c r="Z33" i="21"/>
  <c r="Z34" i="21"/>
  <c r="Z35" i="21"/>
  <c r="Z36" i="21"/>
  <c r="Z37" i="21"/>
  <c r="Z38" i="21"/>
  <c r="Z39" i="21"/>
  <c r="Z40" i="21"/>
  <c r="Z41" i="21"/>
  <c r="Z42" i="21"/>
  <c r="Z43" i="21"/>
  <c r="Z44" i="21"/>
  <c r="Z45" i="21"/>
  <c r="Z46" i="21"/>
  <c r="Z47" i="21"/>
  <c r="Z48" i="21"/>
  <c r="Z49" i="21"/>
  <c r="Z50" i="21"/>
  <c r="Z51" i="21"/>
  <c r="Z52" i="21"/>
  <c r="Z53" i="21"/>
  <c r="Z54" i="21"/>
  <c r="Z55" i="21"/>
  <c r="Z56" i="21"/>
  <c r="Z57" i="21"/>
  <c r="Z58" i="21"/>
  <c r="Z59" i="21"/>
  <c r="Z60" i="21"/>
  <c r="Z61" i="21"/>
  <c r="Z62" i="21"/>
  <c r="Z63" i="21"/>
  <c r="Z64" i="21"/>
  <c r="Z65" i="21"/>
  <c r="Z66" i="21"/>
  <c r="Z67" i="21"/>
  <c r="Z68" i="21"/>
  <c r="Z69" i="21"/>
  <c r="Z70" i="21"/>
  <c r="Z71" i="21"/>
  <c r="Z72" i="21"/>
  <c r="Z73" i="21"/>
  <c r="Z74" i="21"/>
  <c r="Z75" i="21"/>
  <c r="Z76" i="21"/>
  <c r="Z77" i="21"/>
  <c r="Z78" i="21"/>
  <c r="Z79" i="21"/>
  <c r="Z80" i="21"/>
  <c r="Z81" i="21"/>
  <c r="Z82" i="21"/>
  <c r="Z83" i="21"/>
  <c r="Z84" i="21"/>
  <c r="Z85" i="21"/>
  <c r="Z86" i="21"/>
  <c r="Z87" i="21"/>
  <c r="Z88" i="21"/>
  <c r="Z89" i="21"/>
  <c r="Z90" i="21"/>
  <c r="Z91" i="21"/>
  <c r="Z92" i="21"/>
  <c r="Z93" i="21"/>
  <c r="Z94" i="21"/>
  <c r="Z95" i="21"/>
  <c r="Z96" i="21"/>
  <c r="Z97" i="21"/>
  <c r="Z98" i="21"/>
  <c r="Z99" i="21"/>
  <c r="Z100" i="21"/>
  <c r="Z101" i="21"/>
  <c r="Z102" i="21"/>
  <c r="Z103" i="21"/>
  <c r="Z6" i="21"/>
  <c r="U7" i="21"/>
  <c r="U8" i="21"/>
  <c r="U9" i="21"/>
  <c r="U10" i="21"/>
  <c r="U11" i="21"/>
  <c r="U12" i="21"/>
  <c r="U13" i="21"/>
  <c r="U14" i="21"/>
  <c r="U15" i="21"/>
  <c r="U16" i="21"/>
  <c r="U17" i="21"/>
  <c r="U18" i="21"/>
  <c r="U19" i="21"/>
  <c r="U20" i="21"/>
  <c r="U21" i="21"/>
  <c r="U22" i="21"/>
  <c r="U23" i="21"/>
  <c r="U24" i="21"/>
  <c r="U25" i="21"/>
  <c r="U26" i="21"/>
  <c r="U27" i="21"/>
  <c r="U28" i="21"/>
  <c r="U29" i="21"/>
  <c r="U30" i="21"/>
  <c r="U31" i="21"/>
  <c r="U32" i="21"/>
  <c r="U33" i="21"/>
  <c r="U34" i="21"/>
  <c r="U35" i="21"/>
  <c r="U36" i="21"/>
  <c r="U37" i="21"/>
  <c r="U38" i="21"/>
  <c r="U39" i="21"/>
  <c r="U40" i="21"/>
  <c r="U41" i="21"/>
  <c r="U42" i="21"/>
  <c r="U43" i="21"/>
  <c r="U44" i="21"/>
  <c r="U45" i="21"/>
  <c r="U46" i="21"/>
  <c r="U47" i="21"/>
  <c r="U48" i="21"/>
  <c r="U49" i="21"/>
  <c r="U50" i="21"/>
  <c r="U51" i="21"/>
  <c r="U52" i="21"/>
  <c r="U53" i="21"/>
  <c r="U54" i="21"/>
  <c r="U55" i="21"/>
  <c r="U56" i="21"/>
  <c r="U57" i="21"/>
  <c r="U58" i="21"/>
  <c r="U59" i="21"/>
  <c r="U60" i="21"/>
  <c r="U61" i="21"/>
  <c r="U62" i="21"/>
  <c r="U63" i="21"/>
  <c r="U64" i="21"/>
  <c r="U65" i="21"/>
  <c r="U66" i="21"/>
  <c r="U67" i="21"/>
  <c r="U68" i="21"/>
  <c r="U69" i="21"/>
  <c r="U70" i="21"/>
  <c r="U71" i="21"/>
  <c r="U72" i="21"/>
  <c r="U73" i="21"/>
  <c r="U74" i="21"/>
  <c r="U75" i="21"/>
  <c r="U76" i="21"/>
  <c r="U77" i="21"/>
  <c r="U78" i="21"/>
  <c r="U79" i="21"/>
  <c r="U80" i="21"/>
  <c r="U81" i="21"/>
  <c r="U82" i="21"/>
  <c r="U83" i="21"/>
  <c r="U84" i="21"/>
  <c r="U85" i="21"/>
  <c r="U86" i="21"/>
  <c r="U87" i="21"/>
  <c r="U88" i="21"/>
  <c r="U89" i="21"/>
  <c r="U90" i="21"/>
  <c r="U91" i="21"/>
  <c r="U92" i="21"/>
  <c r="U93" i="21"/>
  <c r="U94" i="21"/>
  <c r="U95" i="21"/>
  <c r="U96" i="21"/>
  <c r="U97" i="21"/>
  <c r="U98" i="21"/>
  <c r="U99" i="21"/>
  <c r="U100" i="21"/>
  <c r="U101" i="21"/>
  <c r="U102" i="21"/>
  <c r="U103" i="21"/>
  <c r="U6" i="21"/>
  <c r="V2" i="21" s="1"/>
  <c r="R7" i="21"/>
  <c r="R8" i="21"/>
  <c r="R9" i="21"/>
  <c r="R10" i="21"/>
  <c r="R11" i="21"/>
  <c r="R12" i="21"/>
  <c r="R13" i="21"/>
  <c r="R14" i="21"/>
  <c r="R15" i="21"/>
  <c r="R16" i="21"/>
  <c r="R17" i="21"/>
  <c r="R18" i="21"/>
  <c r="R19" i="21"/>
  <c r="R20" i="21"/>
  <c r="R21" i="21"/>
  <c r="R22" i="21"/>
  <c r="R23" i="21"/>
  <c r="R24" i="21"/>
  <c r="R25" i="21"/>
  <c r="R26" i="21"/>
  <c r="R27" i="21"/>
  <c r="R28" i="21"/>
  <c r="R29" i="21"/>
  <c r="R30" i="21"/>
  <c r="R31" i="21"/>
  <c r="R32" i="21"/>
  <c r="R33" i="21"/>
  <c r="R34" i="21"/>
  <c r="R35" i="21"/>
  <c r="R36" i="21"/>
  <c r="R37" i="21"/>
  <c r="R38" i="21"/>
  <c r="R39" i="21"/>
  <c r="R40" i="21"/>
  <c r="R41" i="21"/>
  <c r="R42" i="21"/>
  <c r="R43" i="21"/>
  <c r="R44" i="21"/>
  <c r="R45" i="21"/>
  <c r="R46" i="21"/>
  <c r="R47" i="21"/>
  <c r="R48" i="21"/>
  <c r="R49" i="21"/>
  <c r="R50" i="21"/>
  <c r="R51" i="21"/>
  <c r="R52" i="21"/>
  <c r="R53" i="21"/>
  <c r="R54" i="21"/>
  <c r="R55" i="21"/>
  <c r="R56" i="21"/>
  <c r="R57" i="21"/>
  <c r="R58" i="21"/>
  <c r="R59" i="21"/>
  <c r="R60" i="21"/>
  <c r="R61" i="21"/>
  <c r="R62" i="21"/>
  <c r="R63" i="21"/>
  <c r="R64" i="21"/>
  <c r="R65" i="21"/>
  <c r="R66" i="21"/>
  <c r="R67" i="21"/>
  <c r="R68" i="21"/>
  <c r="R69" i="21"/>
  <c r="R70" i="21"/>
  <c r="R71" i="21"/>
  <c r="R72" i="21"/>
  <c r="R73" i="21"/>
  <c r="R74" i="21"/>
  <c r="R75" i="21"/>
  <c r="R76" i="21"/>
  <c r="R77" i="21"/>
  <c r="R78" i="21"/>
  <c r="R79" i="21"/>
  <c r="R80" i="21"/>
  <c r="R81" i="21"/>
  <c r="R82" i="21"/>
  <c r="R83" i="21"/>
  <c r="R84" i="21"/>
  <c r="R85" i="21"/>
  <c r="R86" i="21"/>
  <c r="R87" i="21"/>
  <c r="R88" i="21"/>
  <c r="R89" i="21"/>
  <c r="R90" i="21"/>
  <c r="R91" i="21"/>
  <c r="R92" i="21"/>
  <c r="R93" i="21"/>
  <c r="R94" i="21"/>
  <c r="R95" i="21"/>
  <c r="R96" i="21"/>
  <c r="R97" i="21"/>
  <c r="R98" i="21"/>
  <c r="R99" i="21"/>
  <c r="R100" i="21"/>
  <c r="R101" i="21"/>
  <c r="R102" i="21"/>
  <c r="R103" i="21"/>
  <c r="R6" i="21"/>
  <c r="Y7" i="21"/>
  <c r="Y8" i="21"/>
  <c r="Y9" i="21"/>
  <c r="Y10" i="21"/>
  <c r="Y11" i="21"/>
  <c r="Y12" i="21"/>
  <c r="Y13" i="21"/>
  <c r="Y14" i="21"/>
  <c r="Y15" i="21"/>
  <c r="Y16" i="21"/>
  <c r="Y17" i="21"/>
  <c r="Y18" i="21"/>
  <c r="Y19" i="21"/>
  <c r="Y20" i="21"/>
  <c r="Y21" i="21"/>
  <c r="Y22" i="21"/>
  <c r="Y23" i="21"/>
  <c r="Y24" i="21"/>
  <c r="Y25" i="21"/>
  <c r="Y26" i="21"/>
  <c r="Y27" i="21"/>
  <c r="Y28" i="21"/>
  <c r="Y29" i="21"/>
  <c r="Y30" i="21"/>
  <c r="Y31" i="21"/>
  <c r="Y32" i="21"/>
  <c r="Y33" i="21"/>
  <c r="Y34" i="21"/>
  <c r="Y35" i="21"/>
  <c r="Y36" i="21"/>
  <c r="Y37" i="21"/>
  <c r="Y38" i="21"/>
  <c r="Y39" i="21"/>
  <c r="Y40" i="21"/>
  <c r="Y41" i="21"/>
  <c r="Y42" i="21"/>
  <c r="Y43" i="21"/>
  <c r="Y44" i="21"/>
  <c r="Y45" i="21"/>
  <c r="Y46" i="21"/>
  <c r="Y47" i="21"/>
  <c r="Y48" i="21"/>
  <c r="Y49" i="21"/>
  <c r="Y50" i="21"/>
  <c r="Y51" i="21"/>
  <c r="Y52" i="21"/>
  <c r="Y53" i="21"/>
  <c r="Y54" i="21"/>
  <c r="Y55" i="21"/>
  <c r="Y56" i="21"/>
  <c r="Y57" i="21"/>
  <c r="Y58" i="21"/>
  <c r="Y59" i="21"/>
  <c r="Y60" i="21"/>
  <c r="Y61" i="21"/>
  <c r="Y62" i="21"/>
  <c r="Y63" i="21"/>
  <c r="Y64" i="21"/>
  <c r="Y65" i="21"/>
  <c r="Y66" i="21"/>
  <c r="Y67" i="21"/>
  <c r="Y68" i="21"/>
  <c r="Y69" i="21"/>
  <c r="Y70" i="21"/>
  <c r="Y71" i="2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6" i="21"/>
  <c r="J7" i="21"/>
  <c r="J8" i="21"/>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6" i="21"/>
  <c r="BO2" i="20"/>
  <c r="AS7" i="20"/>
  <c r="AS8"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S93" i="20"/>
  <c r="AS94" i="20"/>
  <c r="AS95" i="20"/>
  <c r="AS96" i="20"/>
  <c r="AS97" i="20"/>
  <c r="AS98" i="20"/>
  <c r="AS99" i="20"/>
  <c r="AS100" i="20"/>
  <c r="AS101" i="20"/>
  <c r="AS102" i="20"/>
  <c r="AS103" i="20"/>
  <c r="AS104" i="20"/>
  <c r="AS105" i="20"/>
  <c r="AS6" i="20"/>
  <c r="AO7" i="20"/>
  <c r="AO8"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O93" i="20"/>
  <c r="AO94" i="20"/>
  <c r="AO95" i="20"/>
  <c r="AO96" i="20"/>
  <c r="AO97" i="20"/>
  <c r="AO98" i="20"/>
  <c r="AO99" i="20"/>
  <c r="AO100" i="20"/>
  <c r="AO101" i="20"/>
  <c r="AO102" i="20"/>
  <c r="AO103" i="20"/>
  <c r="AO104" i="20"/>
  <c r="AO105" i="20"/>
  <c r="AO6" i="20"/>
  <c r="AM7" i="20"/>
  <c r="AM8" i="20"/>
  <c r="AM9" i="20"/>
  <c r="AM10" i="20"/>
  <c r="AM11" i="20"/>
  <c r="AM12" i="20"/>
  <c r="AM13" i="20"/>
  <c r="AM14" i="20"/>
  <c r="AM15" i="20"/>
  <c r="AM16" i="20"/>
  <c r="AM17" i="20"/>
  <c r="AM18" i="20"/>
  <c r="AM19" i="20"/>
  <c r="AM20" i="20"/>
  <c r="AM21" i="20"/>
  <c r="AM22" i="20"/>
  <c r="AM23" i="20"/>
  <c r="AM24" i="20"/>
  <c r="AM25" i="20"/>
  <c r="AM26" i="20"/>
  <c r="AM27" i="20"/>
  <c r="AM28" i="20"/>
  <c r="AM29" i="20"/>
  <c r="AM30" i="20"/>
  <c r="AM31" i="20"/>
  <c r="AM32" i="20"/>
  <c r="AM33" i="20"/>
  <c r="AM34" i="20"/>
  <c r="AM35" i="20"/>
  <c r="AM36" i="20"/>
  <c r="AM37" i="20"/>
  <c r="AM38" i="20"/>
  <c r="AM39" i="20"/>
  <c r="AM40" i="20"/>
  <c r="AM41" i="20"/>
  <c r="AM42" i="20"/>
  <c r="AM43" i="20"/>
  <c r="AM44" i="20"/>
  <c r="AM45" i="20"/>
  <c r="AM46" i="20"/>
  <c r="AM47" i="20"/>
  <c r="AM48" i="20"/>
  <c r="AM49" i="20"/>
  <c r="AM50" i="20"/>
  <c r="AM51" i="20"/>
  <c r="AM52" i="20"/>
  <c r="AM53" i="20"/>
  <c r="AM54" i="20"/>
  <c r="AM55" i="20"/>
  <c r="AM56" i="20"/>
  <c r="AM57" i="20"/>
  <c r="AM58" i="20"/>
  <c r="AM59" i="20"/>
  <c r="AM60" i="20"/>
  <c r="AM61" i="20"/>
  <c r="AM62" i="20"/>
  <c r="AM63" i="20"/>
  <c r="AM64" i="20"/>
  <c r="AM65" i="20"/>
  <c r="AM66" i="20"/>
  <c r="AM67" i="20"/>
  <c r="AM68" i="20"/>
  <c r="AM69" i="20"/>
  <c r="AM70" i="20"/>
  <c r="AM71" i="20"/>
  <c r="AM72" i="20"/>
  <c r="AM73" i="20"/>
  <c r="AM74" i="20"/>
  <c r="AM75" i="20"/>
  <c r="AM76" i="20"/>
  <c r="AM77" i="20"/>
  <c r="AM78" i="20"/>
  <c r="AM79" i="20"/>
  <c r="AM80" i="20"/>
  <c r="AM81" i="20"/>
  <c r="AM82" i="20"/>
  <c r="AM83" i="20"/>
  <c r="AM84" i="20"/>
  <c r="AM85" i="20"/>
  <c r="AM86" i="20"/>
  <c r="AM87" i="20"/>
  <c r="AM88" i="20"/>
  <c r="AM89" i="20"/>
  <c r="AM90" i="20"/>
  <c r="AM91" i="20"/>
  <c r="AM92" i="20"/>
  <c r="AM93" i="20"/>
  <c r="AM94" i="20"/>
  <c r="AM95" i="20"/>
  <c r="AM96" i="20"/>
  <c r="AM97" i="20"/>
  <c r="AM98" i="20"/>
  <c r="AM99" i="20"/>
  <c r="AM100" i="20"/>
  <c r="AM101" i="20"/>
  <c r="AM102" i="20"/>
  <c r="AM103" i="20"/>
  <c r="AM104" i="20"/>
  <c r="AM105" i="20"/>
  <c r="AM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93" i="20"/>
  <c r="AI94" i="20"/>
  <c r="AI95" i="20"/>
  <c r="AI96" i="20"/>
  <c r="AI97" i="20"/>
  <c r="AI98" i="20"/>
  <c r="AI99" i="20"/>
  <c r="AI100" i="20"/>
  <c r="AI101" i="20"/>
  <c r="AI102" i="20"/>
  <c r="AI103" i="20"/>
  <c r="AI104" i="20"/>
  <c r="AI105" i="20"/>
  <c r="AI6" i="20"/>
  <c r="AG7" i="20"/>
  <c r="AG8"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G93" i="20"/>
  <c r="AG94" i="20"/>
  <c r="AG95" i="20"/>
  <c r="AG96" i="20"/>
  <c r="AG97" i="20"/>
  <c r="AG98" i="20"/>
  <c r="AG99" i="20"/>
  <c r="AG100" i="20"/>
  <c r="AG101" i="20"/>
  <c r="AG102" i="20"/>
  <c r="AG103" i="20"/>
  <c r="AG104" i="20"/>
  <c r="AG105" i="20"/>
  <c r="AG6" i="20"/>
  <c r="AD7" i="20"/>
  <c r="AD8"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AD34" i="20"/>
  <c r="AD35" i="20"/>
  <c r="AD36" i="20"/>
  <c r="AD37" i="20"/>
  <c r="AD38" i="20"/>
  <c r="AD39" i="20"/>
  <c r="AD40" i="20"/>
  <c r="AD41" i="20"/>
  <c r="AD42" i="20"/>
  <c r="AD43" i="20"/>
  <c r="AD44" i="20"/>
  <c r="AD45" i="20"/>
  <c r="AD46" i="20"/>
  <c r="AD47" i="20"/>
  <c r="AD48" i="20"/>
  <c r="AD49" i="20"/>
  <c r="AD50" i="20"/>
  <c r="AD51" i="20"/>
  <c r="AD52" i="20"/>
  <c r="AD53" i="20"/>
  <c r="AD54" i="20"/>
  <c r="AD55" i="20"/>
  <c r="AD56" i="20"/>
  <c r="AD57" i="20"/>
  <c r="AD58" i="20"/>
  <c r="AD59" i="20"/>
  <c r="AD60" i="20"/>
  <c r="AD61" i="20"/>
  <c r="AD62" i="20"/>
  <c r="AD63" i="20"/>
  <c r="AD64" i="20"/>
  <c r="AD65" i="20"/>
  <c r="AD66" i="20"/>
  <c r="AD67" i="20"/>
  <c r="AD68" i="20"/>
  <c r="AD69" i="20"/>
  <c r="AD70" i="20"/>
  <c r="AD71" i="20"/>
  <c r="AD72" i="20"/>
  <c r="AD73" i="20"/>
  <c r="AD74" i="20"/>
  <c r="AD75" i="20"/>
  <c r="AD76" i="20"/>
  <c r="AD77" i="20"/>
  <c r="AD78" i="20"/>
  <c r="AD79" i="20"/>
  <c r="AD80" i="20"/>
  <c r="AD81" i="20"/>
  <c r="AD82" i="20"/>
  <c r="AD83" i="20"/>
  <c r="AD84" i="20"/>
  <c r="AD85" i="20"/>
  <c r="AD86" i="20"/>
  <c r="AD87" i="20"/>
  <c r="AD88" i="20"/>
  <c r="AD89" i="20"/>
  <c r="AD90" i="20"/>
  <c r="AD91" i="20"/>
  <c r="AD92" i="20"/>
  <c r="AD93" i="20"/>
  <c r="AD94" i="20"/>
  <c r="AD95" i="20"/>
  <c r="AD96" i="20"/>
  <c r="AD97" i="20"/>
  <c r="AD98" i="20"/>
  <c r="AD99" i="20"/>
  <c r="AD100" i="20"/>
  <c r="AD101" i="20"/>
  <c r="AD102" i="20"/>
  <c r="AD103" i="20"/>
  <c r="AD104" i="20"/>
  <c r="AD105" i="20"/>
  <c r="AD6" i="20"/>
  <c r="AB7" i="20"/>
  <c r="AB8"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B93" i="20"/>
  <c r="AB94" i="20"/>
  <c r="AB95" i="20"/>
  <c r="AB96" i="20"/>
  <c r="AB97" i="20"/>
  <c r="AB98" i="20"/>
  <c r="AB99" i="20"/>
  <c r="AB100" i="20"/>
  <c r="AB101" i="20"/>
  <c r="AB102" i="20"/>
  <c r="AB103" i="20"/>
  <c r="AB104" i="20"/>
  <c r="AB105" i="20"/>
  <c r="AB6" i="20"/>
  <c r="AA7" i="20"/>
  <c r="AA8"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A93" i="20"/>
  <c r="AA94" i="20"/>
  <c r="AA95" i="20"/>
  <c r="AA96" i="20"/>
  <c r="AA97" i="20"/>
  <c r="AA98" i="20"/>
  <c r="AA99" i="20"/>
  <c r="AA100" i="20"/>
  <c r="AA101" i="20"/>
  <c r="AA102" i="20"/>
  <c r="AA103" i="20"/>
  <c r="AA104" i="20"/>
  <c r="AA105" i="20"/>
  <c r="AA6" i="20"/>
  <c r="Z7" i="20"/>
  <c r="Z8"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Z93" i="20"/>
  <c r="Z94" i="20"/>
  <c r="Z95" i="20"/>
  <c r="Z96" i="20"/>
  <c r="Z97" i="20"/>
  <c r="Z98" i="20"/>
  <c r="Z99" i="20"/>
  <c r="Z100" i="20"/>
  <c r="Z101" i="20"/>
  <c r="Z102" i="20"/>
  <c r="Z103" i="20"/>
  <c r="Z104" i="20"/>
  <c r="Z105" i="20"/>
  <c r="Z6" i="20"/>
  <c r="U7" i="20"/>
  <c r="U8" i="20"/>
  <c r="U9" i="20"/>
  <c r="U10" i="20"/>
  <c r="U11" i="20"/>
  <c r="U12" i="20"/>
  <c r="U13" i="20"/>
  <c r="U14" i="20"/>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93" i="20"/>
  <c r="U94" i="20"/>
  <c r="U95" i="20"/>
  <c r="U96" i="20"/>
  <c r="U97" i="20"/>
  <c r="U98" i="20"/>
  <c r="U99" i="20"/>
  <c r="U100" i="20"/>
  <c r="U101" i="20"/>
  <c r="U102" i="20"/>
  <c r="U103" i="20"/>
  <c r="U104" i="20"/>
  <c r="U105" i="20"/>
  <c r="U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6" i="20"/>
  <c r="Y7" i="20"/>
  <c r="Y8"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Y93" i="20"/>
  <c r="Y94" i="20"/>
  <c r="Y95" i="20"/>
  <c r="Y96" i="20"/>
  <c r="Y97" i="20"/>
  <c r="Y98" i="20"/>
  <c r="Y99" i="20"/>
  <c r="Y100" i="20"/>
  <c r="Y101" i="20"/>
  <c r="Y102" i="20"/>
  <c r="Y103" i="20"/>
  <c r="Y104" i="20"/>
  <c r="Y105" i="20"/>
  <c r="Y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6" i="20"/>
  <c r="BO2" i="19"/>
  <c r="AS7" i="19"/>
  <c r="AS8" i="19"/>
  <c r="AS9" i="19"/>
  <c r="AS10" i="19"/>
  <c r="AS11" i="19"/>
  <c r="AS12" i="19"/>
  <c r="AS13" i="19"/>
  <c r="AS14" i="19"/>
  <c r="AS15" i="19"/>
  <c r="AS16" i="19"/>
  <c r="AS17" i="19"/>
  <c r="AS18" i="19"/>
  <c r="AS19" i="19"/>
  <c r="AS20" i="19"/>
  <c r="AS21" i="19"/>
  <c r="AS22" i="19"/>
  <c r="AS23" i="19"/>
  <c r="AS24" i="19"/>
  <c r="AS25" i="19"/>
  <c r="AS26" i="19"/>
  <c r="AS27" i="19"/>
  <c r="AS28" i="19"/>
  <c r="AS29" i="19"/>
  <c r="AS30" i="19"/>
  <c r="AS31" i="19"/>
  <c r="AS32" i="19"/>
  <c r="AS33" i="19"/>
  <c r="AS34" i="19"/>
  <c r="AS35" i="19"/>
  <c r="AS36" i="19"/>
  <c r="AS37" i="19"/>
  <c r="AS38" i="19"/>
  <c r="AS39" i="19"/>
  <c r="AS40" i="19"/>
  <c r="AS41" i="19"/>
  <c r="AS42" i="19"/>
  <c r="AS43" i="19"/>
  <c r="AS44" i="19"/>
  <c r="AS45" i="19"/>
  <c r="AS46" i="19"/>
  <c r="AS47" i="19"/>
  <c r="AS48" i="19"/>
  <c r="AS49" i="19"/>
  <c r="AS50" i="19"/>
  <c r="AS51" i="19"/>
  <c r="AS52" i="19"/>
  <c r="AS53" i="19"/>
  <c r="AS54" i="19"/>
  <c r="AS55" i="19"/>
  <c r="AS56" i="19"/>
  <c r="AS57" i="19"/>
  <c r="AS58" i="19"/>
  <c r="AS59" i="19"/>
  <c r="AS60" i="19"/>
  <c r="AS61" i="19"/>
  <c r="AS62" i="19"/>
  <c r="AS63" i="19"/>
  <c r="AS64" i="19"/>
  <c r="AS65" i="19"/>
  <c r="AS66" i="19"/>
  <c r="AS67" i="19"/>
  <c r="AS68" i="19"/>
  <c r="AS69" i="19"/>
  <c r="AS70" i="19"/>
  <c r="AS71" i="19"/>
  <c r="AS72" i="19"/>
  <c r="AS73" i="19"/>
  <c r="AS74" i="19"/>
  <c r="AS75" i="19"/>
  <c r="AS76" i="19"/>
  <c r="AS77" i="19"/>
  <c r="AS78" i="19"/>
  <c r="AS79" i="19"/>
  <c r="AS80" i="19"/>
  <c r="AS81" i="19"/>
  <c r="AS82" i="19"/>
  <c r="AS83" i="19"/>
  <c r="AS84" i="19"/>
  <c r="AS85" i="19"/>
  <c r="AS86" i="19"/>
  <c r="AS87" i="19"/>
  <c r="AS88" i="19"/>
  <c r="AS89" i="19"/>
  <c r="AS90" i="19"/>
  <c r="AS91" i="19"/>
  <c r="AS92" i="19"/>
  <c r="AS93" i="19"/>
  <c r="AS94" i="19"/>
  <c r="AS95" i="19"/>
  <c r="AS96" i="19"/>
  <c r="AS97" i="19"/>
  <c r="AS98" i="19"/>
  <c r="AS99" i="19"/>
  <c r="AS100" i="19"/>
  <c r="AS101" i="19"/>
  <c r="AS102" i="19"/>
  <c r="AS103" i="19"/>
  <c r="AS104" i="19"/>
  <c r="AS6" i="19"/>
  <c r="AO7" i="19"/>
  <c r="AO8" i="19"/>
  <c r="AO9" i="19"/>
  <c r="AO10" i="19"/>
  <c r="AO11" i="19"/>
  <c r="AO12" i="19"/>
  <c r="AO13" i="19"/>
  <c r="AO14" i="19"/>
  <c r="AO15" i="19"/>
  <c r="AO16" i="19"/>
  <c r="AO17" i="19"/>
  <c r="AO18" i="19"/>
  <c r="AO19" i="19"/>
  <c r="AO20" i="19"/>
  <c r="AO21" i="19"/>
  <c r="AO22" i="19"/>
  <c r="AO23" i="19"/>
  <c r="AO24" i="19"/>
  <c r="AO25" i="19"/>
  <c r="AO26" i="19"/>
  <c r="AO27" i="19"/>
  <c r="AO28" i="19"/>
  <c r="AO29" i="19"/>
  <c r="AO30" i="19"/>
  <c r="AO31" i="19"/>
  <c r="AO32" i="19"/>
  <c r="AO33" i="19"/>
  <c r="AO34" i="19"/>
  <c r="AO35" i="19"/>
  <c r="AO36" i="19"/>
  <c r="AO37" i="19"/>
  <c r="AO38" i="19"/>
  <c r="AO39" i="19"/>
  <c r="AO40" i="19"/>
  <c r="AO41" i="19"/>
  <c r="AO42" i="19"/>
  <c r="AO43" i="19"/>
  <c r="AO44" i="19"/>
  <c r="AO45" i="19"/>
  <c r="AO46" i="19"/>
  <c r="AO47" i="19"/>
  <c r="AO48" i="19"/>
  <c r="AO49" i="19"/>
  <c r="AO50" i="19"/>
  <c r="AO51" i="19"/>
  <c r="AO52" i="19"/>
  <c r="AO53" i="19"/>
  <c r="AO54" i="19"/>
  <c r="AO55" i="19"/>
  <c r="AO56" i="19"/>
  <c r="AO57" i="19"/>
  <c r="AO58" i="19"/>
  <c r="AO59" i="19"/>
  <c r="AO60" i="19"/>
  <c r="AO61" i="19"/>
  <c r="AO62" i="19"/>
  <c r="AO63" i="19"/>
  <c r="AO64" i="19"/>
  <c r="AO65" i="19"/>
  <c r="AO66" i="19"/>
  <c r="AO67" i="19"/>
  <c r="AO68" i="19"/>
  <c r="AO69" i="19"/>
  <c r="AO70" i="19"/>
  <c r="AO71" i="19"/>
  <c r="AO72" i="19"/>
  <c r="AO73" i="19"/>
  <c r="AO74" i="19"/>
  <c r="AO75" i="19"/>
  <c r="AO76" i="19"/>
  <c r="AO77" i="19"/>
  <c r="AO78" i="19"/>
  <c r="AO79" i="19"/>
  <c r="AO80" i="19"/>
  <c r="AO81" i="19"/>
  <c r="AO82" i="19"/>
  <c r="AO83" i="19"/>
  <c r="AO84" i="19"/>
  <c r="AO85" i="19"/>
  <c r="AO86" i="19"/>
  <c r="AO87" i="19"/>
  <c r="AO88" i="19"/>
  <c r="AO89" i="19"/>
  <c r="AO90" i="19"/>
  <c r="AO91" i="19"/>
  <c r="AO92" i="19"/>
  <c r="AO93" i="19"/>
  <c r="AO94" i="19"/>
  <c r="AO95" i="19"/>
  <c r="AO96" i="19"/>
  <c r="AO97" i="19"/>
  <c r="AO98" i="19"/>
  <c r="AO99" i="19"/>
  <c r="AO100" i="19"/>
  <c r="AO101" i="19"/>
  <c r="AO102" i="19"/>
  <c r="AO103" i="19"/>
  <c r="AO104" i="19"/>
  <c r="AO6" i="19"/>
  <c r="AM7" i="19"/>
  <c r="AM8" i="19"/>
  <c r="AM9" i="19"/>
  <c r="AM10" i="19"/>
  <c r="AM11" i="19"/>
  <c r="AM12" i="19"/>
  <c r="AM13" i="19"/>
  <c r="AM14" i="19"/>
  <c r="AM15" i="19"/>
  <c r="AM16" i="19"/>
  <c r="AM17" i="19"/>
  <c r="AM18" i="19"/>
  <c r="AM19" i="19"/>
  <c r="AM20" i="19"/>
  <c r="AM21" i="19"/>
  <c r="AM22" i="19"/>
  <c r="AM23" i="19"/>
  <c r="AM24" i="19"/>
  <c r="AM25" i="19"/>
  <c r="AM26" i="19"/>
  <c r="AM27" i="19"/>
  <c r="AM28" i="19"/>
  <c r="AM29" i="19"/>
  <c r="AM30" i="19"/>
  <c r="AM31" i="19"/>
  <c r="AM32" i="19"/>
  <c r="AM33" i="19"/>
  <c r="AM34" i="19"/>
  <c r="AM35" i="19"/>
  <c r="AM36" i="19"/>
  <c r="AM37" i="19"/>
  <c r="AM38" i="19"/>
  <c r="AM39" i="19"/>
  <c r="AM40" i="19"/>
  <c r="AM41" i="19"/>
  <c r="AM42" i="19"/>
  <c r="AM43" i="19"/>
  <c r="AM44" i="19"/>
  <c r="AM45" i="19"/>
  <c r="AM46" i="19"/>
  <c r="AM47" i="19"/>
  <c r="AM48" i="19"/>
  <c r="AM49" i="19"/>
  <c r="AM50" i="19"/>
  <c r="AM51" i="19"/>
  <c r="AM52" i="19"/>
  <c r="AM53" i="19"/>
  <c r="AM54" i="19"/>
  <c r="AM55" i="19"/>
  <c r="AM56" i="19"/>
  <c r="AM57" i="19"/>
  <c r="AM58" i="19"/>
  <c r="AM59" i="19"/>
  <c r="AM60" i="19"/>
  <c r="AM61" i="19"/>
  <c r="AM62" i="19"/>
  <c r="AM63" i="19"/>
  <c r="AM64" i="19"/>
  <c r="AM65" i="19"/>
  <c r="AM66" i="19"/>
  <c r="AM67" i="19"/>
  <c r="AM68" i="19"/>
  <c r="AM69" i="19"/>
  <c r="AM70" i="19"/>
  <c r="AM71" i="19"/>
  <c r="AM72" i="19"/>
  <c r="AM73" i="19"/>
  <c r="AM74" i="19"/>
  <c r="AM75" i="19"/>
  <c r="AM76" i="19"/>
  <c r="AM77" i="19"/>
  <c r="AM78" i="19"/>
  <c r="AM79" i="19"/>
  <c r="AM80" i="19"/>
  <c r="AM81" i="19"/>
  <c r="AM82" i="19"/>
  <c r="AM83" i="19"/>
  <c r="AM84" i="19"/>
  <c r="AM85" i="19"/>
  <c r="AM86" i="19"/>
  <c r="AM87" i="19"/>
  <c r="AM88" i="19"/>
  <c r="AM89" i="19"/>
  <c r="AM90" i="19"/>
  <c r="AM91" i="19"/>
  <c r="AM92" i="19"/>
  <c r="AM93" i="19"/>
  <c r="AM94" i="19"/>
  <c r="AM95" i="19"/>
  <c r="AM96" i="19"/>
  <c r="AM97" i="19"/>
  <c r="AM98" i="19"/>
  <c r="AM99" i="19"/>
  <c r="AM100" i="19"/>
  <c r="AM101" i="19"/>
  <c r="AM102" i="19"/>
  <c r="AM103" i="19"/>
  <c r="AM104" i="19"/>
  <c r="AM6" i="19"/>
  <c r="AI7" i="19"/>
  <c r="AI8" i="19"/>
  <c r="AI9" i="19"/>
  <c r="AI10" i="19"/>
  <c r="AI11" i="19"/>
  <c r="AI12" i="19"/>
  <c r="AI13" i="19"/>
  <c r="AI14" i="19"/>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93" i="19"/>
  <c r="AI94" i="19"/>
  <c r="AI95" i="19"/>
  <c r="AI96" i="19"/>
  <c r="AI97" i="19"/>
  <c r="AI98" i="19"/>
  <c r="AI99" i="19"/>
  <c r="AI100" i="19"/>
  <c r="AI101" i="19"/>
  <c r="AI102" i="19"/>
  <c r="AI103" i="19"/>
  <c r="AI104" i="19"/>
  <c r="AI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6" i="19"/>
  <c r="AD7" i="19"/>
  <c r="AD8" i="19"/>
  <c r="AD9" i="19"/>
  <c r="AD10" i="19"/>
  <c r="AD11" i="19"/>
  <c r="AD12" i="19"/>
  <c r="AD13" i="19"/>
  <c r="AD14" i="19"/>
  <c r="AD15" i="19"/>
  <c r="AD16" i="19"/>
  <c r="AD17" i="19"/>
  <c r="AD18" i="19"/>
  <c r="AD19" i="19"/>
  <c r="AD20" i="19"/>
  <c r="AD21" i="19"/>
  <c r="AD22" i="19"/>
  <c r="AD23" i="19"/>
  <c r="AD24" i="19"/>
  <c r="AD25" i="19"/>
  <c r="AD26" i="19"/>
  <c r="AD27" i="19"/>
  <c r="AD28" i="19"/>
  <c r="AD29" i="19"/>
  <c r="AD30" i="19"/>
  <c r="AD31" i="19"/>
  <c r="AD32" i="19"/>
  <c r="AD33" i="19"/>
  <c r="AD34" i="19"/>
  <c r="AD35" i="19"/>
  <c r="AD36" i="19"/>
  <c r="AD37" i="19"/>
  <c r="AD38" i="19"/>
  <c r="AD39" i="19"/>
  <c r="AD40" i="19"/>
  <c r="AD41" i="19"/>
  <c r="AD42" i="19"/>
  <c r="AD43" i="19"/>
  <c r="AD44" i="19"/>
  <c r="AD45" i="19"/>
  <c r="AD46" i="19"/>
  <c r="AD47" i="19"/>
  <c r="AD48" i="19"/>
  <c r="AD49" i="19"/>
  <c r="AD50" i="19"/>
  <c r="AD51" i="19"/>
  <c r="AD52" i="19"/>
  <c r="AD53" i="19"/>
  <c r="AD54" i="19"/>
  <c r="AD55" i="19"/>
  <c r="AD56" i="19"/>
  <c r="AD57" i="19"/>
  <c r="AD58" i="19"/>
  <c r="AD59" i="19"/>
  <c r="AD60" i="19"/>
  <c r="AD61" i="19"/>
  <c r="AD62" i="19"/>
  <c r="AD63" i="19"/>
  <c r="AD64" i="19"/>
  <c r="AD65" i="19"/>
  <c r="AD66" i="19"/>
  <c r="AD67" i="19"/>
  <c r="AD68" i="19"/>
  <c r="AD69" i="19"/>
  <c r="AD70" i="19"/>
  <c r="AD71" i="19"/>
  <c r="AD72" i="19"/>
  <c r="AD73" i="19"/>
  <c r="AD74" i="19"/>
  <c r="AD75" i="19"/>
  <c r="AD76" i="19"/>
  <c r="AD77" i="19"/>
  <c r="AD78" i="19"/>
  <c r="AD79" i="19"/>
  <c r="AD80" i="19"/>
  <c r="AD81" i="19"/>
  <c r="AD82" i="19"/>
  <c r="AD83" i="19"/>
  <c r="AD84" i="19"/>
  <c r="AD85" i="19"/>
  <c r="AD86" i="19"/>
  <c r="AD87" i="19"/>
  <c r="AD88" i="19"/>
  <c r="AD89" i="19"/>
  <c r="AD90" i="19"/>
  <c r="AD91" i="19"/>
  <c r="AD92" i="19"/>
  <c r="AD93" i="19"/>
  <c r="AD94" i="19"/>
  <c r="AD95" i="19"/>
  <c r="AD96" i="19"/>
  <c r="AD97" i="19"/>
  <c r="AD98" i="19"/>
  <c r="AD99" i="19"/>
  <c r="AD100" i="19"/>
  <c r="AD101" i="19"/>
  <c r="AD102" i="19"/>
  <c r="AD103" i="19"/>
  <c r="AD104" i="19"/>
  <c r="AD6" i="19"/>
  <c r="AB7" i="19"/>
  <c r="AB8" i="19"/>
  <c r="AB9" i="19"/>
  <c r="AB10" i="19"/>
  <c r="AB11" i="19"/>
  <c r="AB12" i="19"/>
  <c r="AB13" i="19"/>
  <c r="AB14" i="19"/>
  <c r="AB15" i="19"/>
  <c r="AB16" i="19"/>
  <c r="AB17" i="19"/>
  <c r="AB18" i="19"/>
  <c r="AB19" i="19"/>
  <c r="AB20" i="19"/>
  <c r="AB21" i="19"/>
  <c r="AB22" i="19"/>
  <c r="AB23" i="19"/>
  <c r="AB24" i="19"/>
  <c r="AB25" i="19"/>
  <c r="AB26" i="19"/>
  <c r="AB27" i="19"/>
  <c r="AB28" i="19"/>
  <c r="AB29" i="19"/>
  <c r="AB30" i="19"/>
  <c r="AB31" i="19"/>
  <c r="AB32" i="19"/>
  <c r="AB33" i="19"/>
  <c r="AB34" i="19"/>
  <c r="AB35" i="19"/>
  <c r="AB36" i="19"/>
  <c r="AB37" i="19"/>
  <c r="AB38" i="19"/>
  <c r="AB39" i="19"/>
  <c r="AB40" i="19"/>
  <c r="AB41" i="19"/>
  <c r="AB42" i="19"/>
  <c r="AB43" i="19"/>
  <c r="AB44" i="19"/>
  <c r="AB45" i="19"/>
  <c r="AB46" i="19"/>
  <c r="AB47" i="19"/>
  <c r="AB48" i="19"/>
  <c r="AB49" i="19"/>
  <c r="AB50" i="19"/>
  <c r="AB51" i="19"/>
  <c r="AB52" i="19"/>
  <c r="AB53" i="19"/>
  <c r="AB54" i="19"/>
  <c r="AB55" i="19"/>
  <c r="AB56" i="19"/>
  <c r="AB57" i="19"/>
  <c r="AB58" i="19"/>
  <c r="AB59" i="19"/>
  <c r="AB60" i="19"/>
  <c r="AB61" i="19"/>
  <c r="AB62" i="19"/>
  <c r="AB63" i="19"/>
  <c r="AB64" i="19"/>
  <c r="AB65" i="19"/>
  <c r="AB66" i="19"/>
  <c r="AB67" i="19"/>
  <c r="AB68" i="19"/>
  <c r="AB69" i="19"/>
  <c r="AB70" i="19"/>
  <c r="AB71" i="19"/>
  <c r="AB72" i="19"/>
  <c r="AB73" i="19"/>
  <c r="AB74" i="19"/>
  <c r="AB75" i="19"/>
  <c r="AB76" i="19"/>
  <c r="AB77" i="19"/>
  <c r="AB78" i="19"/>
  <c r="AB79" i="19"/>
  <c r="AB80" i="19"/>
  <c r="AB81" i="19"/>
  <c r="AB82" i="19"/>
  <c r="AB83" i="19"/>
  <c r="AB84" i="19"/>
  <c r="AB85" i="19"/>
  <c r="AB86" i="19"/>
  <c r="AB87" i="19"/>
  <c r="AB88" i="19"/>
  <c r="AB89" i="19"/>
  <c r="AB90" i="19"/>
  <c r="AB91" i="19"/>
  <c r="AB92" i="19"/>
  <c r="AB93" i="19"/>
  <c r="AB94" i="19"/>
  <c r="AB95" i="19"/>
  <c r="AB96" i="19"/>
  <c r="AB97" i="19"/>
  <c r="AB98" i="19"/>
  <c r="AB99" i="19"/>
  <c r="AB100" i="19"/>
  <c r="AB101" i="19"/>
  <c r="AB102" i="19"/>
  <c r="AB103" i="19"/>
  <c r="AB104" i="19"/>
  <c r="AB6" i="19"/>
  <c r="AA7" i="19"/>
  <c r="AA8" i="19"/>
  <c r="AA9" i="19"/>
  <c r="AA10" i="19"/>
  <c r="AA11" i="19"/>
  <c r="AA12" i="19"/>
  <c r="AA13" i="19"/>
  <c r="AA14" i="19"/>
  <c r="AA15" i="19"/>
  <c r="AA16" i="19"/>
  <c r="AA17" i="19"/>
  <c r="AA18" i="19"/>
  <c r="AA19" i="19"/>
  <c r="AA20" i="19"/>
  <c r="AA21" i="19"/>
  <c r="AA22" i="19"/>
  <c r="AA23" i="19"/>
  <c r="AA24" i="19"/>
  <c r="AA25" i="19"/>
  <c r="AA26" i="19"/>
  <c r="AA27" i="19"/>
  <c r="AA28" i="19"/>
  <c r="AA29" i="19"/>
  <c r="AA30" i="19"/>
  <c r="AA31" i="19"/>
  <c r="AA32" i="19"/>
  <c r="AA33" i="19"/>
  <c r="AA34" i="19"/>
  <c r="AA35" i="19"/>
  <c r="AA36" i="19"/>
  <c r="AA37" i="19"/>
  <c r="AA38" i="19"/>
  <c r="AA39" i="19"/>
  <c r="AA40" i="19"/>
  <c r="AA41" i="19"/>
  <c r="AA42" i="19"/>
  <c r="AA43" i="19"/>
  <c r="AA44" i="19"/>
  <c r="AA45" i="19"/>
  <c r="AA46" i="19"/>
  <c r="AA47" i="19"/>
  <c r="AA48" i="19"/>
  <c r="AA49" i="19"/>
  <c r="AA50" i="19"/>
  <c r="AA51" i="19"/>
  <c r="AA52" i="19"/>
  <c r="AA53" i="19"/>
  <c r="AA54" i="19"/>
  <c r="AA55" i="19"/>
  <c r="AA56" i="19"/>
  <c r="AA57" i="19"/>
  <c r="AA58" i="19"/>
  <c r="AA59" i="19"/>
  <c r="AA60" i="19"/>
  <c r="AA61" i="19"/>
  <c r="AA62" i="19"/>
  <c r="AA63" i="19"/>
  <c r="AA64" i="19"/>
  <c r="AA65" i="19"/>
  <c r="AA66" i="19"/>
  <c r="AA67" i="19"/>
  <c r="AA68" i="19"/>
  <c r="AA69" i="19"/>
  <c r="AA70" i="19"/>
  <c r="AA71" i="19"/>
  <c r="AA72" i="19"/>
  <c r="AA73" i="19"/>
  <c r="AA74" i="19"/>
  <c r="AA75" i="19"/>
  <c r="AA76" i="19"/>
  <c r="AA77" i="19"/>
  <c r="AA78" i="19"/>
  <c r="AA79" i="19"/>
  <c r="AA80" i="19"/>
  <c r="AA81" i="19"/>
  <c r="AA82" i="19"/>
  <c r="AA83" i="19"/>
  <c r="AA84" i="19"/>
  <c r="AA85" i="19"/>
  <c r="AA86" i="19"/>
  <c r="AA87" i="19"/>
  <c r="AA88" i="19"/>
  <c r="AA89" i="19"/>
  <c r="AA90" i="19"/>
  <c r="AA91" i="19"/>
  <c r="AA92" i="19"/>
  <c r="AA93" i="19"/>
  <c r="AA94" i="19"/>
  <c r="AA95" i="19"/>
  <c r="AA96" i="19"/>
  <c r="AA97" i="19"/>
  <c r="AA98" i="19"/>
  <c r="AA99" i="19"/>
  <c r="AA100" i="19"/>
  <c r="AA101" i="19"/>
  <c r="AA102" i="19"/>
  <c r="AA103" i="19"/>
  <c r="AA104" i="19"/>
  <c r="AA6" i="19"/>
  <c r="Z7" i="19"/>
  <c r="Z8" i="19"/>
  <c r="Z9" i="19"/>
  <c r="Z10" i="19"/>
  <c r="Z11" i="19"/>
  <c r="Z12" i="19"/>
  <c r="Z13" i="19"/>
  <c r="Z14" i="19"/>
  <c r="Z15" i="19"/>
  <c r="Z16" i="19"/>
  <c r="Z17" i="19"/>
  <c r="Z18" i="19"/>
  <c r="Z19" i="19"/>
  <c r="Z20" i="19"/>
  <c r="Z21" i="19"/>
  <c r="Z22" i="19"/>
  <c r="Z23" i="19"/>
  <c r="Z24" i="19"/>
  <c r="Z25" i="19"/>
  <c r="Z26" i="19"/>
  <c r="Z27" i="19"/>
  <c r="Z28" i="19"/>
  <c r="Z29" i="19"/>
  <c r="Z30" i="19"/>
  <c r="Z31" i="19"/>
  <c r="Z32" i="19"/>
  <c r="Z33" i="19"/>
  <c r="Z34" i="19"/>
  <c r="Z35" i="19"/>
  <c r="Z36" i="19"/>
  <c r="Z37" i="19"/>
  <c r="Z38" i="19"/>
  <c r="Z39" i="19"/>
  <c r="Z40" i="19"/>
  <c r="Z41" i="19"/>
  <c r="Z42" i="19"/>
  <c r="Z43" i="19"/>
  <c r="Z44" i="19"/>
  <c r="Z45" i="19"/>
  <c r="Z46" i="19"/>
  <c r="Z47" i="19"/>
  <c r="Z48" i="19"/>
  <c r="Z49" i="19"/>
  <c r="Z50" i="19"/>
  <c r="Z51" i="19"/>
  <c r="Z52" i="19"/>
  <c r="Z53" i="19"/>
  <c r="Z54" i="19"/>
  <c r="Z55" i="19"/>
  <c r="Z56" i="19"/>
  <c r="Z57" i="19"/>
  <c r="Z58" i="19"/>
  <c r="Z59" i="19"/>
  <c r="Z60" i="19"/>
  <c r="Z61" i="19"/>
  <c r="Z62" i="19"/>
  <c r="Z63" i="19"/>
  <c r="Z64" i="19"/>
  <c r="Z65" i="19"/>
  <c r="Z66" i="19"/>
  <c r="Z67" i="19"/>
  <c r="Z68" i="19"/>
  <c r="Z69" i="19"/>
  <c r="Z70" i="19"/>
  <c r="Z71" i="19"/>
  <c r="Z72" i="19"/>
  <c r="Z73" i="19"/>
  <c r="Z74" i="19"/>
  <c r="Z75" i="19"/>
  <c r="Z76" i="19"/>
  <c r="Z77" i="19"/>
  <c r="Z78" i="19"/>
  <c r="Z79" i="19"/>
  <c r="Z80" i="19"/>
  <c r="Z81" i="19"/>
  <c r="Z82" i="19"/>
  <c r="Z83" i="19"/>
  <c r="Z84" i="19"/>
  <c r="Z85" i="19"/>
  <c r="Z86" i="19"/>
  <c r="Z87" i="19"/>
  <c r="Z88" i="19"/>
  <c r="Z89" i="19"/>
  <c r="Z90" i="19"/>
  <c r="Z91" i="19"/>
  <c r="Z92" i="19"/>
  <c r="Z93" i="19"/>
  <c r="Z94" i="19"/>
  <c r="Z95" i="19"/>
  <c r="Z96" i="19"/>
  <c r="Z97" i="19"/>
  <c r="Z98" i="19"/>
  <c r="Z99" i="19"/>
  <c r="Z100" i="19"/>
  <c r="Z101" i="19"/>
  <c r="Z102" i="19"/>
  <c r="Z103" i="19"/>
  <c r="Z104" i="19"/>
  <c r="Z6" i="19"/>
  <c r="U7" i="19"/>
  <c r="U8" i="19"/>
  <c r="U9" i="19"/>
  <c r="U10" i="19"/>
  <c r="U11" i="19"/>
  <c r="U12" i="19"/>
  <c r="U13" i="19"/>
  <c r="U14" i="19"/>
  <c r="U15" i="19"/>
  <c r="U16" i="19"/>
  <c r="U17" i="19"/>
  <c r="U18" i="19"/>
  <c r="U19" i="19"/>
  <c r="U20" i="19"/>
  <c r="U21" i="19"/>
  <c r="U22" i="19"/>
  <c r="U23" i="19"/>
  <c r="U24" i="19"/>
  <c r="U25" i="19"/>
  <c r="U26" i="19"/>
  <c r="U27" i="19"/>
  <c r="U28" i="19"/>
  <c r="U29" i="19"/>
  <c r="U30" i="19"/>
  <c r="U31" i="19"/>
  <c r="U32" i="19"/>
  <c r="U33" i="19"/>
  <c r="U34" i="19"/>
  <c r="U35" i="19"/>
  <c r="U36" i="19"/>
  <c r="U37" i="19"/>
  <c r="U38" i="19"/>
  <c r="U39" i="19"/>
  <c r="U40" i="19"/>
  <c r="U41" i="19"/>
  <c r="U42" i="19"/>
  <c r="U43" i="19"/>
  <c r="U44" i="19"/>
  <c r="U45" i="19"/>
  <c r="U46" i="19"/>
  <c r="U47" i="19"/>
  <c r="U48" i="19"/>
  <c r="U49" i="19"/>
  <c r="U50" i="19"/>
  <c r="U51" i="19"/>
  <c r="U52" i="19"/>
  <c r="U53" i="19"/>
  <c r="U54" i="19"/>
  <c r="U55" i="19"/>
  <c r="U56" i="19"/>
  <c r="U57" i="19"/>
  <c r="U58" i="19"/>
  <c r="U59" i="19"/>
  <c r="U60" i="19"/>
  <c r="U61" i="19"/>
  <c r="U62" i="19"/>
  <c r="U63" i="19"/>
  <c r="U64" i="19"/>
  <c r="U65" i="19"/>
  <c r="U66" i="19"/>
  <c r="U67" i="19"/>
  <c r="U68" i="19"/>
  <c r="U69" i="19"/>
  <c r="U70" i="19"/>
  <c r="U71" i="19"/>
  <c r="U72" i="19"/>
  <c r="U73" i="19"/>
  <c r="U74" i="19"/>
  <c r="U75" i="19"/>
  <c r="U76" i="19"/>
  <c r="U77" i="19"/>
  <c r="U78" i="19"/>
  <c r="U79" i="19"/>
  <c r="U80" i="19"/>
  <c r="U81" i="19"/>
  <c r="U82" i="19"/>
  <c r="U83" i="19"/>
  <c r="U84" i="19"/>
  <c r="U85" i="19"/>
  <c r="U86" i="19"/>
  <c r="U87" i="19"/>
  <c r="U88" i="19"/>
  <c r="U89" i="19"/>
  <c r="U90" i="19"/>
  <c r="U91" i="19"/>
  <c r="U92" i="19"/>
  <c r="U93" i="19"/>
  <c r="U94" i="19"/>
  <c r="U95" i="19"/>
  <c r="U96" i="19"/>
  <c r="U97" i="19"/>
  <c r="U98" i="19"/>
  <c r="U99" i="19"/>
  <c r="U100" i="19"/>
  <c r="U101" i="19"/>
  <c r="U102" i="19"/>
  <c r="U103" i="19"/>
  <c r="U104" i="19"/>
  <c r="U6" i="19"/>
  <c r="R7" i="19"/>
  <c r="R8" i="19"/>
  <c r="R9" i="19"/>
  <c r="R10" i="19"/>
  <c r="R11" i="19"/>
  <c r="R12" i="19"/>
  <c r="R13" i="19"/>
  <c r="R14" i="19"/>
  <c r="R15" i="19"/>
  <c r="R16" i="19"/>
  <c r="R17" i="19"/>
  <c r="R18" i="19"/>
  <c r="R19" i="19"/>
  <c r="R20" i="19"/>
  <c r="R21" i="19"/>
  <c r="R22" i="19"/>
  <c r="R23" i="19"/>
  <c r="R24" i="19"/>
  <c r="R25" i="19"/>
  <c r="R26" i="19"/>
  <c r="R27" i="19"/>
  <c r="R28" i="19"/>
  <c r="R29" i="19"/>
  <c r="R30" i="19"/>
  <c r="R31" i="19"/>
  <c r="R32" i="19"/>
  <c r="R33" i="19"/>
  <c r="R34" i="19"/>
  <c r="R35" i="19"/>
  <c r="R36" i="19"/>
  <c r="R37" i="19"/>
  <c r="R38" i="19"/>
  <c r="R39" i="19"/>
  <c r="R40" i="19"/>
  <c r="R41" i="19"/>
  <c r="R42" i="19"/>
  <c r="R43" i="19"/>
  <c r="R44" i="19"/>
  <c r="R45" i="19"/>
  <c r="R46" i="19"/>
  <c r="R47" i="19"/>
  <c r="R48" i="19"/>
  <c r="R49" i="19"/>
  <c r="R50" i="19"/>
  <c r="R51" i="19"/>
  <c r="R52" i="19"/>
  <c r="R53" i="19"/>
  <c r="R54" i="19"/>
  <c r="R55" i="19"/>
  <c r="R56" i="19"/>
  <c r="R57" i="19"/>
  <c r="R58" i="19"/>
  <c r="R59" i="19"/>
  <c r="R60" i="19"/>
  <c r="R61" i="19"/>
  <c r="R62" i="19"/>
  <c r="R63" i="19"/>
  <c r="R64" i="19"/>
  <c r="R65" i="19"/>
  <c r="R66" i="19"/>
  <c r="R67" i="19"/>
  <c r="R68" i="19"/>
  <c r="R69" i="19"/>
  <c r="R70" i="19"/>
  <c r="R71" i="19"/>
  <c r="R72" i="19"/>
  <c r="R73" i="19"/>
  <c r="R74" i="19"/>
  <c r="R75" i="19"/>
  <c r="R76" i="19"/>
  <c r="R77" i="19"/>
  <c r="R78" i="19"/>
  <c r="R79" i="19"/>
  <c r="R80" i="19"/>
  <c r="R81" i="19"/>
  <c r="R82" i="19"/>
  <c r="R83" i="19"/>
  <c r="R84" i="19"/>
  <c r="R85" i="19"/>
  <c r="R86" i="19"/>
  <c r="R87" i="19"/>
  <c r="R88" i="19"/>
  <c r="R89" i="19"/>
  <c r="R90" i="19"/>
  <c r="R91" i="19"/>
  <c r="R92" i="19"/>
  <c r="R93" i="19"/>
  <c r="R94" i="19"/>
  <c r="R95" i="19"/>
  <c r="R96" i="19"/>
  <c r="R97" i="19"/>
  <c r="R98" i="19"/>
  <c r="R99" i="19"/>
  <c r="R100" i="19"/>
  <c r="R101" i="19"/>
  <c r="R102" i="19"/>
  <c r="R103" i="19"/>
  <c r="R104" i="19"/>
  <c r="R6" i="19"/>
  <c r="Y7" i="19"/>
  <c r="Y8" i="19"/>
  <c r="Y9" i="19"/>
  <c r="Y10" i="19"/>
  <c r="Y11" i="19"/>
  <c r="Y12" i="19"/>
  <c r="Y13" i="19"/>
  <c r="Y14" i="19"/>
  <c r="Y15" i="19"/>
  <c r="Y16" i="19"/>
  <c r="Y17" i="19"/>
  <c r="Y18" i="19"/>
  <c r="Y19" i="19"/>
  <c r="Y20" i="19"/>
  <c r="Y21" i="19"/>
  <c r="Y22" i="19"/>
  <c r="Y23" i="19"/>
  <c r="Y24" i="19"/>
  <c r="Y25" i="19"/>
  <c r="Y26" i="19"/>
  <c r="Y27" i="19"/>
  <c r="Y28" i="19"/>
  <c r="Y29" i="19"/>
  <c r="Y30" i="19"/>
  <c r="Y31" i="19"/>
  <c r="Y32" i="19"/>
  <c r="Y33" i="19"/>
  <c r="Y34" i="19"/>
  <c r="Y35" i="19"/>
  <c r="Y36" i="19"/>
  <c r="Y37" i="19"/>
  <c r="Y38" i="19"/>
  <c r="Y39" i="19"/>
  <c r="Y40" i="19"/>
  <c r="Y41" i="19"/>
  <c r="Y42" i="19"/>
  <c r="Y43" i="19"/>
  <c r="Y44" i="19"/>
  <c r="Y45" i="19"/>
  <c r="Y46" i="19"/>
  <c r="Y47" i="19"/>
  <c r="Y48" i="19"/>
  <c r="Y49" i="19"/>
  <c r="Y50" i="19"/>
  <c r="Y51" i="19"/>
  <c r="Y52" i="19"/>
  <c r="Y53" i="19"/>
  <c r="Y54" i="19"/>
  <c r="Y55" i="19"/>
  <c r="Y56" i="19"/>
  <c r="Y57" i="19"/>
  <c r="Y58" i="19"/>
  <c r="Y59" i="19"/>
  <c r="Y60" i="19"/>
  <c r="Y61" i="19"/>
  <c r="Y62" i="19"/>
  <c r="Y63" i="19"/>
  <c r="Y64" i="19"/>
  <c r="Y65" i="19"/>
  <c r="Y66" i="19"/>
  <c r="Y67" i="19"/>
  <c r="Y68" i="19"/>
  <c r="Y69" i="19"/>
  <c r="Y70" i="19"/>
  <c r="Y71" i="19"/>
  <c r="Y72" i="19"/>
  <c r="Y73" i="19"/>
  <c r="Y74" i="19"/>
  <c r="Y75" i="19"/>
  <c r="Y76" i="19"/>
  <c r="Y77" i="19"/>
  <c r="Y78" i="19"/>
  <c r="Y79" i="19"/>
  <c r="Y80" i="19"/>
  <c r="Y81" i="19"/>
  <c r="Y82" i="19"/>
  <c r="Y83" i="19"/>
  <c r="Y84" i="19"/>
  <c r="Y85" i="19"/>
  <c r="Y86" i="19"/>
  <c r="Y87" i="19"/>
  <c r="Y88" i="19"/>
  <c r="Y89" i="19"/>
  <c r="Y90" i="19"/>
  <c r="Y91" i="19"/>
  <c r="Y92" i="19"/>
  <c r="Y93" i="19"/>
  <c r="Y94" i="19"/>
  <c r="Y95" i="19"/>
  <c r="Y96" i="19"/>
  <c r="Y97" i="19"/>
  <c r="Y98" i="19"/>
  <c r="Y99" i="19"/>
  <c r="Y100" i="19"/>
  <c r="Y101" i="19"/>
  <c r="Y102" i="19"/>
  <c r="Y103" i="19"/>
  <c r="Y104" i="19"/>
  <c r="Y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6" i="19"/>
  <c r="BO2" i="18"/>
  <c r="AS7" i="18"/>
  <c r="AS8" i="18"/>
  <c r="AS9" i="18"/>
  <c r="AS10" i="18"/>
  <c r="AS11" i="18"/>
  <c r="AS12" i="18"/>
  <c r="AS13" i="18"/>
  <c r="AS14" i="18"/>
  <c r="AS15" i="18"/>
  <c r="AS16" i="18"/>
  <c r="AS17" i="18"/>
  <c r="AS18" i="18"/>
  <c r="AS19" i="18"/>
  <c r="AS20" i="18"/>
  <c r="AS21" i="18"/>
  <c r="AS22" i="18"/>
  <c r="AS23" i="18"/>
  <c r="AS24" i="18"/>
  <c r="AS25" i="18"/>
  <c r="AS26" i="18"/>
  <c r="AS27" i="18"/>
  <c r="AS28" i="18"/>
  <c r="AS29" i="18"/>
  <c r="AS30" i="18"/>
  <c r="AS31" i="18"/>
  <c r="AS32" i="18"/>
  <c r="AS33" i="18"/>
  <c r="AS34" i="18"/>
  <c r="AS35" i="18"/>
  <c r="AS36" i="18"/>
  <c r="AS37" i="18"/>
  <c r="AS38" i="18"/>
  <c r="AS39" i="18"/>
  <c r="AS40" i="18"/>
  <c r="AS41" i="18"/>
  <c r="AS42" i="18"/>
  <c r="AS43" i="18"/>
  <c r="AS44" i="18"/>
  <c r="AS45" i="18"/>
  <c r="AS46" i="18"/>
  <c r="AS47" i="18"/>
  <c r="AS48" i="18"/>
  <c r="AS49" i="18"/>
  <c r="AS50" i="18"/>
  <c r="AS51" i="18"/>
  <c r="AS52" i="18"/>
  <c r="AS53" i="18"/>
  <c r="AS54" i="18"/>
  <c r="AS55" i="18"/>
  <c r="AS56" i="18"/>
  <c r="AS57" i="18"/>
  <c r="AS58" i="18"/>
  <c r="AS59" i="18"/>
  <c r="AS60" i="18"/>
  <c r="AS61" i="18"/>
  <c r="AS62" i="18"/>
  <c r="AS63" i="18"/>
  <c r="AS64" i="18"/>
  <c r="AS65" i="18"/>
  <c r="AS66" i="18"/>
  <c r="AS67" i="18"/>
  <c r="AS68" i="18"/>
  <c r="AS69" i="18"/>
  <c r="AS70" i="18"/>
  <c r="AS71" i="18"/>
  <c r="AS72" i="18"/>
  <c r="AS73" i="18"/>
  <c r="AS74" i="18"/>
  <c r="AS75" i="18"/>
  <c r="AS76" i="18"/>
  <c r="AS77" i="18"/>
  <c r="AS78" i="18"/>
  <c r="AS79" i="18"/>
  <c r="AS80" i="18"/>
  <c r="AS81" i="18"/>
  <c r="AS82" i="18"/>
  <c r="AS83" i="18"/>
  <c r="AS84" i="18"/>
  <c r="AS85" i="18"/>
  <c r="AS86" i="18"/>
  <c r="AS87" i="18"/>
  <c r="AS88" i="18"/>
  <c r="AS89" i="18"/>
  <c r="AS90" i="18"/>
  <c r="AS91" i="18"/>
  <c r="AS92" i="18"/>
  <c r="AS93" i="18"/>
  <c r="AS94" i="18"/>
  <c r="AS95" i="18"/>
  <c r="AS96" i="18"/>
  <c r="AS97" i="18"/>
  <c r="AS98" i="18"/>
  <c r="AS99" i="18"/>
  <c r="AS100" i="18"/>
  <c r="AS101" i="18"/>
  <c r="AS102" i="18"/>
  <c r="AS103" i="18"/>
  <c r="AS6" i="18"/>
  <c r="AO7" i="18"/>
  <c r="AO8" i="18"/>
  <c r="AO9" i="18"/>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1" i="18"/>
  <c r="AO102" i="18"/>
  <c r="AO103" i="18"/>
  <c r="AO6" i="18"/>
  <c r="AM7" i="18"/>
  <c r="AM8" i="18"/>
  <c r="AM9" i="18"/>
  <c r="AM10" i="18"/>
  <c r="AM11" i="18"/>
  <c r="AM12" i="18"/>
  <c r="AM13" i="18"/>
  <c r="AM14" i="18"/>
  <c r="AM15" i="18"/>
  <c r="AM16" i="18"/>
  <c r="AM17" i="18"/>
  <c r="AM18" i="18"/>
  <c r="AM19" i="18"/>
  <c r="AM20" i="18"/>
  <c r="AM21" i="18"/>
  <c r="AM22" i="18"/>
  <c r="AM23" i="18"/>
  <c r="AM24" i="18"/>
  <c r="AM25" i="18"/>
  <c r="AM26" i="18"/>
  <c r="AM27" i="18"/>
  <c r="AM28" i="18"/>
  <c r="AM29" i="18"/>
  <c r="AM30" i="18"/>
  <c r="AM31" i="18"/>
  <c r="AM32" i="18"/>
  <c r="AM33" i="18"/>
  <c r="AM34" i="18"/>
  <c r="AM35" i="18"/>
  <c r="AM36" i="18"/>
  <c r="AM37" i="18"/>
  <c r="AM38" i="18"/>
  <c r="AM39" i="18"/>
  <c r="AM40" i="18"/>
  <c r="AM41" i="18"/>
  <c r="AM42" i="18"/>
  <c r="AM43" i="18"/>
  <c r="AM44" i="18"/>
  <c r="AM45" i="18"/>
  <c r="AM46" i="18"/>
  <c r="AM47" i="18"/>
  <c r="AM48" i="18"/>
  <c r="AM49" i="18"/>
  <c r="AM50" i="18"/>
  <c r="AM51" i="18"/>
  <c r="AM52" i="18"/>
  <c r="AM53" i="18"/>
  <c r="AM54" i="18"/>
  <c r="AM55" i="18"/>
  <c r="AM56" i="18"/>
  <c r="AM57" i="18"/>
  <c r="AM58" i="18"/>
  <c r="AM59" i="18"/>
  <c r="AM60" i="18"/>
  <c r="AM61" i="18"/>
  <c r="AM62" i="18"/>
  <c r="AM63" i="18"/>
  <c r="AM64" i="18"/>
  <c r="AM65" i="18"/>
  <c r="AM66" i="18"/>
  <c r="AM67" i="18"/>
  <c r="AM68" i="18"/>
  <c r="AM69" i="18"/>
  <c r="AM70" i="18"/>
  <c r="AM71" i="18"/>
  <c r="AM72" i="18"/>
  <c r="AM73" i="18"/>
  <c r="AM74" i="18"/>
  <c r="AM75" i="18"/>
  <c r="AM76" i="18"/>
  <c r="AM77" i="18"/>
  <c r="AM78" i="18"/>
  <c r="AM79" i="18"/>
  <c r="AM80" i="18"/>
  <c r="AM81" i="18"/>
  <c r="AM82" i="18"/>
  <c r="AM83" i="18"/>
  <c r="AM84" i="18"/>
  <c r="AM85" i="18"/>
  <c r="AM86" i="18"/>
  <c r="AM87" i="18"/>
  <c r="AM88" i="18"/>
  <c r="AM89" i="18"/>
  <c r="AM90" i="18"/>
  <c r="AM91" i="18"/>
  <c r="AM92" i="18"/>
  <c r="AM93" i="18"/>
  <c r="AM94" i="18"/>
  <c r="AM95" i="18"/>
  <c r="AM96" i="18"/>
  <c r="AM97" i="18"/>
  <c r="AM98" i="18"/>
  <c r="AM99" i="18"/>
  <c r="AM100" i="18"/>
  <c r="AM101" i="18"/>
  <c r="AM102" i="18"/>
  <c r="AM103" i="18"/>
  <c r="AM6" i="18"/>
  <c r="AI7" i="18"/>
  <c r="AI8" i="18"/>
  <c r="AI9" i="18"/>
  <c r="AI10" i="18"/>
  <c r="AI11" i="18"/>
  <c r="AI12" i="18"/>
  <c r="AI13" i="18"/>
  <c r="AI14" i="18"/>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93" i="18"/>
  <c r="AI94" i="18"/>
  <c r="AI95" i="18"/>
  <c r="AI96" i="18"/>
  <c r="AI97" i="18"/>
  <c r="AI98" i="18"/>
  <c r="AI99" i="18"/>
  <c r="AI100" i="18"/>
  <c r="AI101" i="18"/>
  <c r="AI102" i="18"/>
  <c r="AI103" i="18"/>
  <c r="AI6" i="18"/>
  <c r="AG7" i="18"/>
  <c r="AG8" i="18"/>
  <c r="AG9" i="18"/>
  <c r="AG10" i="18"/>
  <c r="AG11" i="18"/>
  <c r="AG12" i="18"/>
  <c r="AG13" i="18"/>
  <c r="AG14" i="18"/>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93" i="18"/>
  <c r="AG94" i="18"/>
  <c r="AG95" i="18"/>
  <c r="AG96" i="18"/>
  <c r="AG97" i="18"/>
  <c r="AG98" i="18"/>
  <c r="AG99" i="18"/>
  <c r="AG100" i="18"/>
  <c r="AG101" i="18"/>
  <c r="AG102" i="18"/>
  <c r="AG103" i="18"/>
  <c r="AG6" i="18"/>
  <c r="AD7" i="18"/>
  <c r="AD8" i="18"/>
  <c r="AD9" i="18"/>
  <c r="AD10" i="18"/>
  <c r="AD11" i="18"/>
  <c r="AD12" i="18"/>
  <c r="AD13" i="18"/>
  <c r="AD14" i="18"/>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59" i="18"/>
  <c r="AD60" i="18"/>
  <c r="AD61" i="18"/>
  <c r="AD62" i="18"/>
  <c r="AD63" i="18"/>
  <c r="AD64" i="18"/>
  <c r="AD65" i="18"/>
  <c r="AD66" i="18"/>
  <c r="AD67" i="18"/>
  <c r="AD68" i="18"/>
  <c r="AD69" i="18"/>
  <c r="AD70" i="18"/>
  <c r="AD71" i="18"/>
  <c r="AD72" i="18"/>
  <c r="AD73" i="18"/>
  <c r="AD74" i="18"/>
  <c r="AD75" i="18"/>
  <c r="AD76" i="18"/>
  <c r="AD77" i="18"/>
  <c r="AD78" i="18"/>
  <c r="AD79" i="18"/>
  <c r="AD80" i="18"/>
  <c r="AD81" i="18"/>
  <c r="AD82" i="18"/>
  <c r="AD83" i="18"/>
  <c r="AD84" i="18"/>
  <c r="AD85" i="18"/>
  <c r="AD86" i="18"/>
  <c r="AD87" i="18"/>
  <c r="AD88" i="18"/>
  <c r="AD89" i="18"/>
  <c r="AD90" i="18"/>
  <c r="AD91" i="18"/>
  <c r="AD92" i="18"/>
  <c r="AD93" i="18"/>
  <c r="AD94" i="18"/>
  <c r="AD95" i="18"/>
  <c r="AD96" i="18"/>
  <c r="AD97" i="18"/>
  <c r="AD98" i="18"/>
  <c r="AD99" i="18"/>
  <c r="AD100" i="18"/>
  <c r="AD101" i="18"/>
  <c r="AD102" i="18"/>
  <c r="AD103" i="18"/>
  <c r="AD6" i="18"/>
  <c r="AB7" i="18"/>
  <c r="AB8" i="18"/>
  <c r="AB9" i="18"/>
  <c r="AB10" i="18"/>
  <c r="AB11" i="18"/>
  <c r="AB12" i="18"/>
  <c r="AB13" i="18"/>
  <c r="AB14" i="18"/>
  <c r="AB15" i="18"/>
  <c r="AB16" i="18"/>
  <c r="AB17" i="18"/>
  <c r="AB18" i="18"/>
  <c r="AB19" i="18"/>
  <c r="AB20" i="18"/>
  <c r="AB21" i="18"/>
  <c r="AB22" i="18"/>
  <c r="AB23" i="18"/>
  <c r="AB24" i="18"/>
  <c r="AB25" i="18"/>
  <c r="AB26" i="18"/>
  <c r="AB27" i="18"/>
  <c r="AB28" i="18"/>
  <c r="AB29" i="18"/>
  <c r="AB30" i="18"/>
  <c r="AB31" i="18"/>
  <c r="AB32" i="18"/>
  <c r="AB33" i="18"/>
  <c r="AB34" i="18"/>
  <c r="AB35" i="18"/>
  <c r="AB36" i="18"/>
  <c r="AB37" i="18"/>
  <c r="AB38" i="18"/>
  <c r="AB39" i="18"/>
  <c r="AB40" i="18"/>
  <c r="AB41" i="18"/>
  <c r="AB42" i="18"/>
  <c r="AB43" i="18"/>
  <c r="AB44" i="18"/>
  <c r="AB45" i="18"/>
  <c r="AB46" i="18"/>
  <c r="AB47" i="18"/>
  <c r="AB48" i="18"/>
  <c r="AB49" i="18"/>
  <c r="AB50" i="18"/>
  <c r="AB51" i="18"/>
  <c r="AB52" i="18"/>
  <c r="AB53" i="18"/>
  <c r="AB54" i="18"/>
  <c r="AB55" i="18"/>
  <c r="AB56" i="18"/>
  <c r="AB57" i="18"/>
  <c r="AB58" i="18"/>
  <c r="AB59" i="18"/>
  <c r="AB60" i="18"/>
  <c r="AB61" i="18"/>
  <c r="AB62" i="18"/>
  <c r="AB63" i="18"/>
  <c r="AB64" i="18"/>
  <c r="AB65" i="18"/>
  <c r="AB66" i="18"/>
  <c r="AB67" i="18"/>
  <c r="AB68" i="18"/>
  <c r="AB69" i="18"/>
  <c r="AB70" i="18"/>
  <c r="AB71" i="18"/>
  <c r="AB72" i="18"/>
  <c r="AB73" i="18"/>
  <c r="AB74" i="18"/>
  <c r="AB75" i="18"/>
  <c r="AB76" i="18"/>
  <c r="AB77" i="18"/>
  <c r="AB78" i="18"/>
  <c r="AB79" i="18"/>
  <c r="AB80" i="18"/>
  <c r="AB81" i="18"/>
  <c r="AB82" i="18"/>
  <c r="AB83" i="18"/>
  <c r="AB84" i="18"/>
  <c r="AB85" i="18"/>
  <c r="AB86" i="18"/>
  <c r="AB87" i="18"/>
  <c r="AB88" i="18"/>
  <c r="AB89" i="18"/>
  <c r="AB90" i="18"/>
  <c r="AB91" i="18"/>
  <c r="AB92" i="18"/>
  <c r="AB93" i="18"/>
  <c r="AB94" i="18"/>
  <c r="AB95" i="18"/>
  <c r="AB96" i="18"/>
  <c r="AB97" i="18"/>
  <c r="AB98" i="18"/>
  <c r="AB99" i="18"/>
  <c r="AB100" i="18"/>
  <c r="AB101" i="18"/>
  <c r="AB102" i="18"/>
  <c r="AB103" i="18"/>
  <c r="AB6" i="18"/>
  <c r="AA7" i="18"/>
  <c r="AA8" i="18"/>
  <c r="AA9" i="18"/>
  <c r="AA10" i="18"/>
  <c r="AA11" i="18"/>
  <c r="AA12" i="18"/>
  <c r="AA13" i="18"/>
  <c r="AA14" i="18"/>
  <c r="AA15" i="18"/>
  <c r="AA16" i="18"/>
  <c r="AA17" i="18"/>
  <c r="AA18" i="18"/>
  <c r="AA19" i="18"/>
  <c r="AA20" i="18"/>
  <c r="AA21" i="18"/>
  <c r="AA22" i="18"/>
  <c r="AA23" i="18"/>
  <c r="AA24" i="18"/>
  <c r="AA25" i="18"/>
  <c r="AA26" i="18"/>
  <c r="AA27" i="18"/>
  <c r="AA28" i="18"/>
  <c r="AA29" i="18"/>
  <c r="AA30" i="18"/>
  <c r="AA31" i="18"/>
  <c r="AA32" i="18"/>
  <c r="AA33" i="18"/>
  <c r="AA34" i="18"/>
  <c r="AA35" i="18"/>
  <c r="AA36" i="18"/>
  <c r="AA37" i="18"/>
  <c r="AA38" i="18"/>
  <c r="AA39" i="18"/>
  <c r="AA40" i="18"/>
  <c r="AA41" i="18"/>
  <c r="AA42" i="18"/>
  <c r="AA43" i="18"/>
  <c r="AA44" i="18"/>
  <c r="AA45" i="18"/>
  <c r="AA46" i="18"/>
  <c r="AA47" i="18"/>
  <c r="AA48" i="18"/>
  <c r="AA49" i="18"/>
  <c r="AA50" i="18"/>
  <c r="AA51" i="18"/>
  <c r="AA52" i="18"/>
  <c r="AA53" i="18"/>
  <c r="AA54" i="18"/>
  <c r="AA55" i="18"/>
  <c r="AA56" i="18"/>
  <c r="AA57" i="18"/>
  <c r="AA58" i="18"/>
  <c r="AA59" i="18"/>
  <c r="AA60" i="18"/>
  <c r="AA61" i="18"/>
  <c r="AA62" i="18"/>
  <c r="AA63" i="18"/>
  <c r="AA64" i="18"/>
  <c r="AA65" i="18"/>
  <c r="AA66" i="18"/>
  <c r="AA67" i="18"/>
  <c r="AA68" i="18"/>
  <c r="AA69" i="18"/>
  <c r="AA70" i="18"/>
  <c r="AA71" i="18"/>
  <c r="AA72" i="18"/>
  <c r="AA73" i="18"/>
  <c r="AA74" i="18"/>
  <c r="AA75" i="18"/>
  <c r="AA76" i="18"/>
  <c r="AA77" i="18"/>
  <c r="AA78" i="18"/>
  <c r="AA79" i="18"/>
  <c r="AA80" i="18"/>
  <c r="AA81" i="18"/>
  <c r="AA82" i="18"/>
  <c r="AA83" i="18"/>
  <c r="AA84" i="18"/>
  <c r="AA85" i="18"/>
  <c r="AA86" i="18"/>
  <c r="AA87" i="18"/>
  <c r="AA88" i="18"/>
  <c r="AA89" i="18"/>
  <c r="AA90" i="18"/>
  <c r="AA91" i="18"/>
  <c r="AA92" i="18"/>
  <c r="AA93" i="18"/>
  <c r="AA94" i="18"/>
  <c r="AA95" i="18"/>
  <c r="AA96" i="18"/>
  <c r="AA97" i="18"/>
  <c r="AA98" i="18"/>
  <c r="AA99" i="18"/>
  <c r="AA100" i="18"/>
  <c r="AA101" i="18"/>
  <c r="AA102" i="18"/>
  <c r="AA103" i="18"/>
  <c r="AA6" i="18"/>
  <c r="Z7" i="18"/>
  <c r="Z8" i="18"/>
  <c r="Z9" i="18"/>
  <c r="Z10" i="18"/>
  <c r="Z11" i="18"/>
  <c r="Z12" i="18"/>
  <c r="Z13" i="18"/>
  <c r="Z14" i="18"/>
  <c r="Z15" i="18"/>
  <c r="Z16" i="18"/>
  <c r="Z17" i="18"/>
  <c r="Z18" i="18"/>
  <c r="Z19" i="18"/>
  <c r="Z20" i="18"/>
  <c r="Z21" i="18"/>
  <c r="Z22" i="18"/>
  <c r="Z23" i="18"/>
  <c r="Z24" i="18"/>
  <c r="Z25" i="18"/>
  <c r="Z26" i="18"/>
  <c r="Z27" i="18"/>
  <c r="Z28" i="18"/>
  <c r="Z29" i="18"/>
  <c r="Z30" i="18"/>
  <c r="Z31" i="18"/>
  <c r="Z32" i="18"/>
  <c r="Z33" i="18"/>
  <c r="Z34" i="18"/>
  <c r="Z35" i="18"/>
  <c r="Z36" i="18"/>
  <c r="Z37" i="18"/>
  <c r="Z38" i="18"/>
  <c r="Z39" i="18"/>
  <c r="Z40" i="18"/>
  <c r="Z41" i="18"/>
  <c r="Z42" i="18"/>
  <c r="Z43" i="18"/>
  <c r="Z44" i="18"/>
  <c r="Z45" i="18"/>
  <c r="Z46" i="18"/>
  <c r="Z47" i="18"/>
  <c r="Z48" i="18"/>
  <c r="Z49" i="18"/>
  <c r="Z50" i="18"/>
  <c r="Z51" i="18"/>
  <c r="Z52" i="18"/>
  <c r="Z53" i="18"/>
  <c r="Z54" i="18"/>
  <c r="Z55" i="18"/>
  <c r="Z56" i="18"/>
  <c r="Z57" i="18"/>
  <c r="Z58" i="18"/>
  <c r="Z59" i="18"/>
  <c r="Z60" i="18"/>
  <c r="Z61" i="18"/>
  <c r="Z62" i="18"/>
  <c r="Z63" i="18"/>
  <c r="Z64" i="18"/>
  <c r="Z65" i="18"/>
  <c r="Z66" i="18"/>
  <c r="Z67" i="18"/>
  <c r="Z68" i="18"/>
  <c r="Z69" i="18"/>
  <c r="Z70" i="18"/>
  <c r="Z71" i="18"/>
  <c r="Z72" i="18"/>
  <c r="Z73" i="18"/>
  <c r="Z74" i="18"/>
  <c r="Z75" i="18"/>
  <c r="Z76" i="18"/>
  <c r="Z77" i="18"/>
  <c r="Z78" i="18"/>
  <c r="Z79" i="18"/>
  <c r="Z80" i="18"/>
  <c r="Z81" i="18"/>
  <c r="Z82" i="18"/>
  <c r="Z83" i="18"/>
  <c r="Z84" i="18"/>
  <c r="Z85" i="18"/>
  <c r="Z86" i="18"/>
  <c r="Z87" i="18"/>
  <c r="Z88" i="18"/>
  <c r="Z89" i="18"/>
  <c r="Z90" i="18"/>
  <c r="Z91" i="18"/>
  <c r="Z92" i="18"/>
  <c r="Z93" i="18"/>
  <c r="Z94" i="18"/>
  <c r="Z95" i="18"/>
  <c r="Z96" i="18"/>
  <c r="Z97" i="18"/>
  <c r="Z98" i="18"/>
  <c r="Z99" i="18"/>
  <c r="Z100" i="18"/>
  <c r="Z101" i="18"/>
  <c r="Z102" i="18"/>
  <c r="Z103" i="18"/>
  <c r="Z6" i="18"/>
  <c r="U7" i="18"/>
  <c r="U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6" i="18"/>
  <c r="Y7" i="18"/>
  <c r="Y8" i="18"/>
  <c r="Y9" i="18"/>
  <c r="Y10" i="18"/>
  <c r="Y11" i="18"/>
  <c r="Y12" i="18"/>
  <c r="Y13" i="18"/>
  <c r="Y14" i="18"/>
  <c r="Y15" i="18"/>
  <c r="Y16" i="18"/>
  <c r="Y17" i="18"/>
  <c r="Y18" i="18"/>
  <c r="Y19" i="18"/>
  <c r="Y20" i="18"/>
  <c r="Y21" i="18"/>
  <c r="Y22" i="18"/>
  <c r="Y23" i="18"/>
  <c r="Y24" i="18"/>
  <c r="Y25" i="18"/>
  <c r="Y26" i="18"/>
  <c r="Y27" i="18"/>
  <c r="Y28" i="18"/>
  <c r="Y29" i="18"/>
  <c r="Y30" i="18"/>
  <c r="Y31" i="18"/>
  <c r="Y32" i="18"/>
  <c r="Y33" i="18"/>
  <c r="Y34" i="18"/>
  <c r="Y35" i="18"/>
  <c r="Y36" i="18"/>
  <c r="Y37" i="18"/>
  <c r="Y38" i="18"/>
  <c r="Y39" i="18"/>
  <c r="Y40" i="18"/>
  <c r="Y41" i="18"/>
  <c r="Y42" i="18"/>
  <c r="Y43" i="18"/>
  <c r="Y44" i="18"/>
  <c r="Y45" i="18"/>
  <c r="Y46" i="18"/>
  <c r="Y47" i="18"/>
  <c r="Y48" i="18"/>
  <c r="Y49" i="18"/>
  <c r="Y50" i="18"/>
  <c r="Y51" i="18"/>
  <c r="Y52" i="18"/>
  <c r="Y53" i="18"/>
  <c r="Y54" i="18"/>
  <c r="Y55" i="18"/>
  <c r="Y56" i="18"/>
  <c r="Y57" i="18"/>
  <c r="Y58" i="18"/>
  <c r="Y59" i="18"/>
  <c r="Y60" i="18"/>
  <c r="Y61" i="18"/>
  <c r="Y62" i="18"/>
  <c r="Y63" i="18"/>
  <c r="Y64" i="18"/>
  <c r="Y65" i="18"/>
  <c r="Y66" i="18"/>
  <c r="Y67" i="18"/>
  <c r="Y68" i="18"/>
  <c r="Y69" i="18"/>
  <c r="Y70" i="18"/>
  <c r="Y71" i="18"/>
  <c r="Y72" i="18"/>
  <c r="Y73" i="18"/>
  <c r="Y74" i="18"/>
  <c r="Y75" i="18"/>
  <c r="Y76" i="18"/>
  <c r="Y77" i="18"/>
  <c r="Y78" i="18"/>
  <c r="Y79" i="18"/>
  <c r="Y80" i="18"/>
  <c r="Y81" i="18"/>
  <c r="Y82" i="18"/>
  <c r="Y83" i="18"/>
  <c r="Y84" i="18"/>
  <c r="Y85" i="18"/>
  <c r="Y86" i="18"/>
  <c r="Y87" i="18"/>
  <c r="Y88" i="18"/>
  <c r="Y89" i="18"/>
  <c r="Y90" i="18"/>
  <c r="Y91" i="18"/>
  <c r="Y92" i="18"/>
  <c r="Y93" i="18"/>
  <c r="Y94" i="18"/>
  <c r="Y95" i="18"/>
  <c r="Y96" i="18"/>
  <c r="Y97" i="18"/>
  <c r="Y98" i="18"/>
  <c r="Y99" i="18"/>
  <c r="Y100" i="18"/>
  <c r="Y101" i="18"/>
  <c r="Y102" i="18"/>
  <c r="Y103" i="18"/>
  <c r="Y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6" i="18"/>
  <c r="H6" i="18"/>
  <c r="BO2" i="17"/>
  <c r="AS7" i="17"/>
  <c r="AS8" i="17"/>
  <c r="AS9" i="17"/>
  <c r="AS10" i="17"/>
  <c r="AS11" i="17"/>
  <c r="AS12" i="17"/>
  <c r="AS13" i="17"/>
  <c r="AS14" i="17"/>
  <c r="AS15" i="17"/>
  <c r="AS16" i="17"/>
  <c r="AS17" i="17"/>
  <c r="AS18" i="17"/>
  <c r="AS19" i="17"/>
  <c r="AS20" i="17"/>
  <c r="AS21" i="17"/>
  <c r="AS22" i="17"/>
  <c r="AS23" i="17"/>
  <c r="AS24" i="17"/>
  <c r="AS25" i="17"/>
  <c r="AS26" i="17"/>
  <c r="AS27" i="17"/>
  <c r="AS28" i="17"/>
  <c r="AS29" i="17"/>
  <c r="AS30" i="17"/>
  <c r="AS31" i="17"/>
  <c r="AS32" i="17"/>
  <c r="AS33" i="17"/>
  <c r="AS34" i="17"/>
  <c r="AS35" i="17"/>
  <c r="AS36" i="17"/>
  <c r="AS37" i="17"/>
  <c r="AS38" i="17"/>
  <c r="AS39" i="17"/>
  <c r="AS40" i="17"/>
  <c r="AS41" i="17"/>
  <c r="AS42" i="17"/>
  <c r="AS43" i="17"/>
  <c r="AS44" i="17"/>
  <c r="AS45" i="17"/>
  <c r="AS46" i="17"/>
  <c r="AS47" i="17"/>
  <c r="AS48" i="17"/>
  <c r="AS49" i="17"/>
  <c r="AS50" i="17"/>
  <c r="AS51" i="17"/>
  <c r="AS52" i="17"/>
  <c r="AS53" i="17"/>
  <c r="AS54" i="17"/>
  <c r="AS55" i="17"/>
  <c r="AS56" i="17"/>
  <c r="AS57" i="17"/>
  <c r="AS58" i="17"/>
  <c r="AS59" i="17"/>
  <c r="AS60" i="17"/>
  <c r="AS61" i="17"/>
  <c r="AS62" i="17"/>
  <c r="AS63" i="17"/>
  <c r="AS64" i="17"/>
  <c r="AS65" i="17"/>
  <c r="AS66" i="17"/>
  <c r="AS67" i="17"/>
  <c r="AS68" i="17"/>
  <c r="AS69" i="17"/>
  <c r="AS70" i="17"/>
  <c r="AS71" i="17"/>
  <c r="AS72" i="17"/>
  <c r="AS73" i="17"/>
  <c r="AS74" i="17"/>
  <c r="AS75" i="17"/>
  <c r="AS76" i="17"/>
  <c r="AS77" i="17"/>
  <c r="AS78" i="17"/>
  <c r="AS79" i="17"/>
  <c r="AS80" i="17"/>
  <c r="AS81" i="17"/>
  <c r="AS82" i="17"/>
  <c r="AS83" i="17"/>
  <c r="AS84" i="17"/>
  <c r="AS85" i="17"/>
  <c r="AS86" i="17"/>
  <c r="AS87" i="17"/>
  <c r="AS88" i="17"/>
  <c r="AS89" i="17"/>
  <c r="AS90" i="17"/>
  <c r="AS91" i="17"/>
  <c r="AS92" i="17"/>
  <c r="AS93" i="17"/>
  <c r="AS94" i="17"/>
  <c r="AS95" i="17"/>
  <c r="AS96" i="17"/>
  <c r="AS97" i="17"/>
  <c r="AS98" i="17"/>
  <c r="AS99" i="17"/>
  <c r="AS6" i="17"/>
  <c r="AO7" i="17"/>
  <c r="AO8" i="17"/>
  <c r="AO9" i="17"/>
  <c r="AO10" i="17"/>
  <c r="AO11" i="17"/>
  <c r="AO12" i="17"/>
  <c r="AO13" i="17"/>
  <c r="AO14" i="17"/>
  <c r="AO15" i="17"/>
  <c r="AO16" i="17"/>
  <c r="AO17" i="17"/>
  <c r="AO18" i="17"/>
  <c r="AO19" i="17"/>
  <c r="AO20" i="17"/>
  <c r="AO21" i="17"/>
  <c r="AO22" i="17"/>
  <c r="AO23" i="17"/>
  <c r="AO24" i="17"/>
  <c r="AO25" i="17"/>
  <c r="AO26" i="17"/>
  <c r="AO27" i="17"/>
  <c r="AO28" i="17"/>
  <c r="AO29" i="17"/>
  <c r="AO30" i="17"/>
  <c r="AO31" i="17"/>
  <c r="AO32" i="17"/>
  <c r="AO33" i="17"/>
  <c r="AO34" i="17"/>
  <c r="AO35" i="17"/>
  <c r="AO36" i="17"/>
  <c r="AO37" i="17"/>
  <c r="AO38" i="17"/>
  <c r="AO39" i="17"/>
  <c r="AO40" i="17"/>
  <c r="AO41" i="17"/>
  <c r="AO42" i="17"/>
  <c r="AO43" i="17"/>
  <c r="AO44" i="17"/>
  <c r="AO45" i="17"/>
  <c r="AO46" i="17"/>
  <c r="AO47" i="17"/>
  <c r="AO48" i="17"/>
  <c r="AO49" i="17"/>
  <c r="AO50" i="17"/>
  <c r="AO51" i="17"/>
  <c r="AO52" i="17"/>
  <c r="AO53" i="17"/>
  <c r="AO54" i="17"/>
  <c r="AO55" i="17"/>
  <c r="AO56" i="17"/>
  <c r="AO57" i="17"/>
  <c r="AO58" i="17"/>
  <c r="AO59" i="17"/>
  <c r="AO60" i="17"/>
  <c r="AO61" i="17"/>
  <c r="AO62" i="17"/>
  <c r="AO63" i="17"/>
  <c r="AO64" i="17"/>
  <c r="AO65" i="17"/>
  <c r="AO66" i="17"/>
  <c r="AO67" i="17"/>
  <c r="AO68" i="17"/>
  <c r="AO69" i="17"/>
  <c r="AO70" i="17"/>
  <c r="AO71" i="17"/>
  <c r="AO72" i="17"/>
  <c r="AO73" i="17"/>
  <c r="AO74" i="17"/>
  <c r="AO75" i="17"/>
  <c r="AO76" i="17"/>
  <c r="AO77" i="17"/>
  <c r="AO78" i="17"/>
  <c r="AO79" i="17"/>
  <c r="AO80" i="17"/>
  <c r="AO81" i="17"/>
  <c r="AO82" i="17"/>
  <c r="AO83" i="17"/>
  <c r="AO84" i="17"/>
  <c r="AO85" i="17"/>
  <c r="AO86" i="17"/>
  <c r="AO87" i="17"/>
  <c r="AO88" i="17"/>
  <c r="AO89" i="17"/>
  <c r="AO90" i="17"/>
  <c r="AO91" i="17"/>
  <c r="AO92" i="17"/>
  <c r="AO93" i="17"/>
  <c r="AO94" i="17"/>
  <c r="AO95" i="17"/>
  <c r="AO96" i="17"/>
  <c r="AO97" i="17"/>
  <c r="AO98" i="17"/>
  <c r="AO99" i="17"/>
  <c r="AO6" i="17"/>
  <c r="AM7" i="17"/>
  <c r="AM8" i="17"/>
  <c r="AM9" i="17"/>
  <c r="AM10" i="17"/>
  <c r="AM11" i="17"/>
  <c r="AM12" i="17"/>
  <c r="AM13" i="17"/>
  <c r="AM14" i="17"/>
  <c r="AM15" i="17"/>
  <c r="AM16" i="17"/>
  <c r="AM17" i="17"/>
  <c r="AM18" i="17"/>
  <c r="AM19" i="17"/>
  <c r="AM20" i="17"/>
  <c r="AM21" i="17"/>
  <c r="AM22" i="17"/>
  <c r="AM23" i="17"/>
  <c r="AM24" i="17"/>
  <c r="AM25" i="17"/>
  <c r="AM26" i="17"/>
  <c r="AM27" i="17"/>
  <c r="AM28" i="17"/>
  <c r="AM29" i="17"/>
  <c r="AM30" i="17"/>
  <c r="AM31" i="17"/>
  <c r="AM32" i="17"/>
  <c r="AM33" i="17"/>
  <c r="AM34" i="17"/>
  <c r="AM35" i="17"/>
  <c r="AM36" i="17"/>
  <c r="AM37" i="17"/>
  <c r="AM38" i="17"/>
  <c r="AM39" i="17"/>
  <c r="AM40" i="17"/>
  <c r="AM41" i="17"/>
  <c r="AM42" i="17"/>
  <c r="AM43" i="17"/>
  <c r="AM44" i="17"/>
  <c r="AM45" i="17"/>
  <c r="AM46" i="17"/>
  <c r="AM47" i="17"/>
  <c r="AM48" i="17"/>
  <c r="AM49" i="17"/>
  <c r="AM50" i="17"/>
  <c r="AM51" i="17"/>
  <c r="AM52" i="17"/>
  <c r="AM53" i="17"/>
  <c r="AM54" i="17"/>
  <c r="AM55" i="17"/>
  <c r="AM56" i="17"/>
  <c r="AM57" i="17"/>
  <c r="AM58" i="17"/>
  <c r="AM59" i="17"/>
  <c r="AM60" i="17"/>
  <c r="AM61" i="17"/>
  <c r="AM62" i="17"/>
  <c r="AM63" i="17"/>
  <c r="AM64" i="17"/>
  <c r="AM65" i="17"/>
  <c r="AM66" i="17"/>
  <c r="AM67" i="17"/>
  <c r="AM68" i="17"/>
  <c r="AM69" i="17"/>
  <c r="AM70" i="17"/>
  <c r="AM71" i="17"/>
  <c r="AM72" i="17"/>
  <c r="AM73" i="17"/>
  <c r="AM74" i="17"/>
  <c r="AM75" i="17"/>
  <c r="AM76" i="17"/>
  <c r="AM77" i="17"/>
  <c r="AM78" i="17"/>
  <c r="AM79" i="17"/>
  <c r="AM80" i="17"/>
  <c r="AM81" i="17"/>
  <c r="AM82" i="17"/>
  <c r="AM83" i="17"/>
  <c r="AM84" i="17"/>
  <c r="AM85" i="17"/>
  <c r="AM86" i="17"/>
  <c r="AM87" i="17"/>
  <c r="AM88" i="17"/>
  <c r="AM89" i="17"/>
  <c r="AM90" i="17"/>
  <c r="AM91" i="17"/>
  <c r="AM92" i="17"/>
  <c r="AM93" i="17"/>
  <c r="AM94" i="17"/>
  <c r="AM95" i="17"/>
  <c r="AM96" i="17"/>
  <c r="AM97" i="17"/>
  <c r="AM98" i="17"/>
  <c r="AM99" i="17"/>
  <c r="AM6" i="17"/>
  <c r="AI7" i="17"/>
  <c r="AI8" i="17"/>
  <c r="AI9" i="17"/>
  <c r="AI10" i="17"/>
  <c r="AI11" i="17"/>
  <c r="AI12" i="17"/>
  <c r="AI13" i="17"/>
  <c r="AI14" i="17"/>
  <c r="AI15" i="17"/>
  <c r="AI16" i="17"/>
  <c r="AI17" i="17"/>
  <c r="AI18" i="17"/>
  <c r="AI19" i="17"/>
  <c r="AI20" i="17"/>
  <c r="AI21" i="17"/>
  <c r="AI22" i="17"/>
  <c r="AI23" i="17"/>
  <c r="AI24" i="17"/>
  <c r="AI25" i="17"/>
  <c r="AI26" i="17"/>
  <c r="AI27" i="17"/>
  <c r="AI28" i="17"/>
  <c r="AI29" i="17"/>
  <c r="AI30" i="17"/>
  <c r="AI31" i="17"/>
  <c r="AI32" i="17"/>
  <c r="AI33" i="17"/>
  <c r="AI34" i="17"/>
  <c r="AI35" i="17"/>
  <c r="AI36" i="17"/>
  <c r="AI37" i="17"/>
  <c r="AI38" i="17"/>
  <c r="AI39" i="17"/>
  <c r="AI40" i="17"/>
  <c r="AI41" i="17"/>
  <c r="AI42" i="17"/>
  <c r="AI43" i="17"/>
  <c r="AI44" i="17"/>
  <c r="AI45" i="17"/>
  <c r="AI46" i="17"/>
  <c r="AI47" i="17"/>
  <c r="AI48" i="17"/>
  <c r="AI49" i="17"/>
  <c r="AI50" i="17"/>
  <c r="AI51" i="17"/>
  <c r="AI52" i="17"/>
  <c r="AI53" i="17"/>
  <c r="AI54" i="17"/>
  <c r="AI55" i="17"/>
  <c r="AI56" i="17"/>
  <c r="AI57" i="17"/>
  <c r="AI58" i="17"/>
  <c r="AI59" i="17"/>
  <c r="AI60" i="17"/>
  <c r="AI61" i="17"/>
  <c r="AI62" i="17"/>
  <c r="AI63" i="17"/>
  <c r="AI64" i="17"/>
  <c r="AI65" i="17"/>
  <c r="AI66" i="17"/>
  <c r="AI67" i="17"/>
  <c r="AI68" i="17"/>
  <c r="AI69" i="17"/>
  <c r="AI70" i="17"/>
  <c r="AI71" i="17"/>
  <c r="AI72" i="17"/>
  <c r="AI73" i="17"/>
  <c r="AI74" i="17"/>
  <c r="AI75" i="17"/>
  <c r="AI76" i="17"/>
  <c r="AI77" i="17"/>
  <c r="AI78" i="17"/>
  <c r="AI79" i="17"/>
  <c r="AI80" i="17"/>
  <c r="AI81" i="17"/>
  <c r="AI82" i="17"/>
  <c r="AI83" i="17"/>
  <c r="AI84" i="17"/>
  <c r="AI85" i="17"/>
  <c r="AI86" i="17"/>
  <c r="AI87" i="17"/>
  <c r="AI88" i="17"/>
  <c r="AI89" i="17"/>
  <c r="AI90" i="17"/>
  <c r="AI91" i="17"/>
  <c r="AI92" i="17"/>
  <c r="AI93" i="17"/>
  <c r="AI94" i="17"/>
  <c r="AI95" i="17"/>
  <c r="AI96" i="17"/>
  <c r="AI97" i="17"/>
  <c r="AI98" i="17"/>
  <c r="AI99" i="17"/>
  <c r="AI6" i="17"/>
  <c r="AG7" i="17"/>
  <c r="AG8" i="17"/>
  <c r="AG9" i="17"/>
  <c r="AG10" i="17"/>
  <c r="AG11" i="17"/>
  <c r="AG12" i="17"/>
  <c r="AG13" i="17"/>
  <c r="AG14" i="17"/>
  <c r="AG15" i="17"/>
  <c r="AG16" i="17"/>
  <c r="AG17" i="17"/>
  <c r="AG18" i="17"/>
  <c r="AG19" i="17"/>
  <c r="AG20" i="17"/>
  <c r="AG21" i="17"/>
  <c r="AG22" i="17"/>
  <c r="AG23" i="17"/>
  <c r="AG24" i="17"/>
  <c r="AG25" i="17"/>
  <c r="AG26" i="17"/>
  <c r="AG27" i="17"/>
  <c r="AG28" i="17"/>
  <c r="AG29" i="17"/>
  <c r="AG30" i="17"/>
  <c r="AG31" i="17"/>
  <c r="AG32" i="17"/>
  <c r="AG33" i="17"/>
  <c r="AG34" i="17"/>
  <c r="AG35" i="17"/>
  <c r="AG36" i="17"/>
  <c r="AG37" i="17"/>
  <c r="AG38" i="17"/>
  <c r="AG39" i="17"/>
  <c r="AG40" i="17"/>
  <c r="AG41" i="17"/>
  <c r="AG42" i="17"/>
  <c r="AG43" i="17"/>
  <c r="AG44" i="17"/>
  <c r="AG45" i="17"/>
  <c r="AG46" i="17"/>
  <c r="AG47" i="17"/>
  <c r="AG48" i="17"/>
  <c r="AG49" i="17"/>
  <c r="AG50" i="17"/>
  <c r="AG51" i="17"/>
  <c r="AG52" i="17"/>
  <c r="AG53" i="17"/>
  <c r="AG54" i="17"/>
  <c r="AG55" i="17"/>
  <c r="AG56" i="17"/>
  <c r="AG57" i="17"/>
  <c r="AG58" i="17"/>
  <c r="AG59" i="17"/>
  <c r="AG60" i="17"/>
  <c r="AG61" i="17"/>
  <c r="AG62" i="17"/>
  <c r="AG63" i="17"/>
  <c r="AG64" i="17"/>
  <c r="AG65" i="17"/>
  <c r="AG66" i="17"/>
  <c r="AG67" i="17"/>
  <c r="AG68" i="17"/>
  <c r="AG69" i="17"/>
  <c r="AG70" i="17"/>
  <c r="AG71" i="17"/>
  <c r="AG72" i="17"/>
  <c r="AG73" i="17"/>
  <c r="AG74" i="17"/>
  <c r="AG75" i="17"/>
  <c r="AG76" i="17"/>
  <c r="AG77" i="17"/>
  <c r="AG78" i="17"/>
  <c r="AG79" i="17"/>
  <c r="AG80" i="17"/>
  <c r="AG81" i="17"/>
  <c r="AG82" i="17"/>
  <c r="AG83" i="17"/>
  <c r="AG84" i="17"/>
  <c r="AG85" i="17"/>
  <c r="AG86" i="17"/>
  <c r="AG87" i="17"/>
  <c r="AG88" i="17"/>
  <c r="AG89" i="17"/>
  <c r="AG90" i="17"/>
  <c r="AG91" i="17"/>
  <c r="AG92" i="17"/>
  <c r="AG93" i="17"/>
  <c r="AG94" i="17"/>
  <c r="AG95" i="17"/>
  <c r="AG96" i="17"/>
  <c r="AG97" i="17"/>
  <c r="AG98" i="17"/>
  <c r="AG99" i="17"/>
  <c r="AG6" i="17"/>
  <c r="AD7" i="17"/>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D48" i="17"/>
  <c r="AD49" i="17"/>
  <c r="AD50" i="17"/>
  <c r="AD51" i="17"/>
  <c r="AD52" i="17"/>
  <c r="AD53" i="17"/>
  <c r="AD54" i="17"/>
  <c r="AD55" i="17"/>
  <c r="AD56" i="17"/>
  <c r="AD57" i="17"/>
  <c r="AD58" i="17"/>
  <c r="AD59" i="17"/>
  <c r="AD60" i="17"/>
  <c r="AD61" i="17"/>
  <c r="AD62" i="17"/>
  <c r="AD63" i="17"/>
  <c r="AD64" i="17"/>
  <c r="AD65" i="17"/>
  <c r="AD66" i="17"/>
  <c r="AD67" i="17"/>
  <c r="AD68" i="17"/>
  <c r="AD69" i="17"/>
  <c r="AD70" i="17"/>
  <c r="AD71" i="17"/>
  <c r="AD72" i="17"/>
  <c r="AD73" i="17"/>
  <c r="AD74" i="17"/>
  <c r="AD75" i="17"/>
  <c r="AD76" i="17"/>
  <c r="AD77" i="17"/>
  <c r="AD78" i="17"/>
  <c r="AD79" i="17"/>
  <c r="AD80" i="17"/>
  <c r="AD81" i="17"/>
  <c r="AD82" i="17"/>
  <c r="AD83" i="17"/>
  <c r="AD84" i="17"/>
  <c r="AD85" i="17"/>
  <c r="AD86" i="17"/>
  <c r="AD87" i="17"/>
  <c r="AD88" i="17"/>
  <c r="AD89" i="17"/>
  <c r="AD90" i="17"/>
  <c r="AD91" i="17"/>
  <c r="AD92" i="17"/>
  <c r="AD93" i="17"/>
  <c r="AD94" i="17"/>
  <c r="AD95" i="17"/>
  <c r="AD96" i="17"/>
  <c r="AD97" i="17"/>
  <c r="AD98" i="17"/>
  <c r="AD99" i="17"/>
  <c r="AD6" i="17"/>
  <c r="AB7" i="17"/>
  <c r="AB8" i="17"/>
  <c r="AB9" i="17"/>
  <c r="AB10" i="17"/>
  <c r="AB11" i="17"/>
  <c r="AB12" i="17"/>
  <c r="AB13" i="17"/>
  <c r="AB14" i="17"/>
  <c r="AB15" i="17"/>
  <c r="AB16" i="17"/>
  <c r="AB17" i="17"/>
  <c r="AB18" i="17"/>
  <c r="AB19" i="17"/>
  <c r="AB20" i="17"/>
  <c r="AB21" i="17"/>
  <c r="AB22" i="17"/>
  <c r="AB23" i="17"/>
  <c r="AB24" i="17"/>
  <c r="AB25" i="17"/>
  <c r="AB26" i="17"/>
  <c r="AB27" i="17"/>
  <c r="AB28" i="17"/>
  <c r="AB29" i="17"/>
  <c r="AB30" i="17"/>
  <c r="AB31" i="17"/>
  <c r="AB32" i="17"/>
  <c r="AB33" i="17"/>
  <c r="AB34" i="17"/>
  <c r="AB35" i="17"/>
  <c r="AB36" i="17"/>
  <c r="AB37" i="17"/>
  <c r="AB38" i="17"/>
  <c r="AB39" i="17"/>
  <c r="AB40" i="17"/>
  <c r="AB41" i="17"/>
  <c r="AB42" i="17"/>
  <c r="AB43" i="17"/>
  <c r="AB44" i="17"/>
  <c r="AB45" i="17"/>
  <c r="AB46" i="17"/>
  <c r="AB47" i="17"/>
  <c r="AB48" i="17"/>
  <c r="AB49" i="17"/>
  <c r="AB50" i="17"/>
  <c r="AB51" i="17"/>
  <c r="AB52" i="17"/>
  <c r="AB53" i="17"/>
  <c r="AB54" i="17"/>
  <c r="AB55" i="17"/>
  <c r="AB56" i="17"/>
  <c r="AB57" i="17"/>
  <c r="AB58" i="17"/>
  <c r="AB59" i="17"/>
  <c r="AB60" i="17"/>
  <c r="AB61" i="17"/>
  <c r="AB62" i="17"/>
  <c r="AB63" i="17"/>
  <c r="AB64" i="17"/>
  <c r="AB65" i="17"/>
  <c r="AB66" i="17"/>
  <c r="AB67" i="17"/>
  <c r="AB68" i="17"/>
  <c r="AB69" i="17"/>
  <c r="AB70" i="17"/>
  <c r="AB71" i="17"/>
  <c r="AB72" i="17"/>
  <c r="AB73" i="17"/>
  <c r="AB74" i="17"/>
  <c r="AB75" i="17"/>
  <c r="AB76" i="17"/>
  <c r="AB77" i="17"/>
  <c r="AB78" i="17"/>
  <c r="AB79" i="17"/>
  <c r="AB80" i="17"/>
  <c r="AB81" i="17"/>
  <c r="AB82" i="17"/>
  <c r="AB83" i="17"/>
  <c r="AB84" i="17"/>
  <c r="AB85" i="17"/>
  <c r="AB86" i="17"/>
  <c r="AB87" i="17"/>
  <c r="AB88" i="17"/>
  <c r="AB89" i="17"/>
  <c r="AB90" i="17"/>
  <c r="AB91" i="17"/>
  <c r="AB92" i="17"/>
  <c r="AB93" i="17"/>
  <c r="AB94" i="17"/>
  <c r="AB95" i="17"/>
  <c r="AB96" i="17"/>
  <c r="AB97" i="17"/>
  <c r="AB98" i="17"/>
  <c r="AB99" i="17"/>
  <c r="AB6" i="17"/>
  <c r="AA7" i="17"/>
  <c r="AA8" i="17"/>
  <c r="AA9" i="17"/>
  <c r="AA10" i="17"/>
  <c r="AA11" i="17"/>
  <c r="AA12" i="17"/>
  <c r="AA13" i="17"/>
  <c r="AA14" i="17"/>
  <c r="AA15" i="17"/>
  <c r="AA16" i="17"/>
  <c r="AA17" i="17"/>
  <c r="AA18" i="17"/>
  <c r="AA19" i="17"/>
  <c r="AA20" i="17"/>
  <c r="AA21" i="17"/>
  <c r="AA22" i="17"/>
  <c r="AA23" i="17"/>
  <c r="AA24" i="17"/>
  <c r="AA25" i="17"/>
  <c r="AA26" i="17"/>
  <c r="AA27" i="17"/>
  <c r="AA28" i="17"/>
  <c r="AA29" i="17"/>
  <c r="AA30" i="17"/>
  <c r="AA31" i="17"/>
  <c r="AA32" i="17"/>
  <c r="AA33" i="17"/>
  <c r="AA34" i="17"/>
  <c r="AA35" i="17"/>
  <c r="AA36" i="17"/>
  <c r="AA37" i="17"/>
  <c r="AA38" i="17"/>
  <c r="AA39" i="17"/>
  <c r="AA40" i="17"/>
  <c r="AA41" i="17"/>
  <c r="AA42" i="17"/>
  <c r="AA43" i="17"/>
  <c r="AA44" i="17"/>
  <c r="AA45" i="17"/>
  <c r="AA46" i="17"/>
  <c r="AA47" i="17"/>
  <c r="AA48" i="17"/>
  <c r="AA49" i="17"/>
  <c r="AA50" i="17"/>
  <c r="AA51" i="17"/>
  <c r="AA52" i="17"/>
  <c r="AA53" i="17"/>
  <c r="AA54" i="17"/>
  <c r="AA55" i="17"/>
  <c r="AA56" i="17"/>
  <c r="AA57" i="17"/>
  <c r="AA58" i="17"/>
  <c r="AA59" i="17"/>
  <c r="AA60" i="17"/>
  <c r="AA61" i="17"/>
  <c r="AA62" i="17"/>
  <c r="AA63" i="17"/>
  <c r="AA64" i="17"/>
  <c r="AA65" i="17"/>
  <c r="AA66" i="17"/>
  <c r="AA67" i="17"/>
  <c r="AA68" i="17"/>
  <c r="AA69" i="17"/>
  <c r="AA70" i="17"/>
  <c r="AA71" i="17"/>
  <c r="AA72" i="17"/>
  <c r="AA73" i="17"/>
  <c r="AA74" i="17"/>
  <c r="AA75" i="17"/>
  <c r="AA76" i="17"/>
  <c r="AA77" i="17"/>
  <c r="AA78" i="17"/>
  <c r="AA79" i="17"/>
  <c r="AA80" i="17"/>
  <c r="AA81" i="17"/>
  <c r="AA82" i="17"/>
  <c r="AA83" i="17"/>
  <c r="AA84" i="17"/>
  <c r="AA85" i="17"/>
  <c r="AA86" i="17"/>
  <c r="AA87" i="17"/>
  <c r="AA88" i="17"/>
  <c r="AA89" i="17"/>
  <c r="AA90" i="17"/>
  <c r="AA91" i="17"/>
  <c r="AA92" i="17"/>
  <c r="AA93" i="17"/>
  <c r="AA94" i="17"/>
  <c r="AA95" i="17"/>
  <c r="AA96" i="17"/>
  <c r="AA97" i="17"/>
  <c r="AA98" i="17"/>
  <c r="AA99" i="17"/>
  <c r="AA6" i="17"/>
  <c r="Z7" i="17"/>
  <c r="Z8" i="17"/>
  <c r="Z9" i="17"/>
  <c r="Z10" i="17"/>
  <c r="Z11" i="17"/>
  <c r="Z12" i="17"/>
  <c r="Z13" i="17"/>
  <c r="Z14" i="17"/>
  <c r="Z15" i="17"/>
  <c r="Z16" i="17"/>
  <c r="Z17" i="17"/>
  <c r="Z18" i="17"/>
  <c r="Z19" i="17"/>
  <c r="Z20" i="17"/>
  <c r="Z21" i="17"/>
  <c r="Z22" i="17"/>
  <c r="Z23" i="17"/>
  <c r="Z24" i="17"/>
  <c r="Z25" i="17"/>
  <c r="Z26" i="17"/>
  <c r="Z27" i="17"/>
  <c r="Z28" i="17"/>
  <c r="Z29" i="17"/>
  <c r="Z30" i="17"/>
  <c r="Z31" i="17"/>
  <c r="Z32" i="17"/>
  <c r="Z33" i="17"/>
  <c r="Z34" i="17"/>
  <c r="Z35" i="17"/>
  <c r="Z36" i="17"/>
  <c r="Z37" i="17"/>
  <c r="Z38" i="17"/>
  <c r="Z39" i="17"/>
  <c r="Z40" i="17"/>
  <c r="Z41" i="17"/>
  <c r="Z42" i="17"/>
  <c r="Z43" i="17"/>
  <c r="Z44" i="17"/>
  <c r="Z45" i="17"/>
  <c r="Z46" i="17"/>
  <c r="Z47" i="17"/>
  <c r="Z48" i="17"/>
  <c r="Z49" i="17"/>
  <c r="Z50" i="17"/>
  <c r="Z51" i="17"/>
  <c r="Z52" i="17"/>
  <c r="Z53" i="17"/>
  <c r="Z54" i="17"/>
  <c r="Z55" i="17"/>
  <c r="Z56" i="17"/>
  <c r="Z57" i="17"/>
  <c r="Z58" i="17"/>
  <c r="Z59" i="17"/>
  <c r="Z60" i="17"/>
  <c r="Z61" i="17"/>
  <c r="Z62" i="17"/>
  <c r="Z63" i="17"/>
  <c r="Z64" i="17"/>
  <c r="Z65" i="17"/>
  <c r="Z66" i="17"/>
  <c r="Z67" i="17"/>
  <c r="Z68" i="17"/>
  <c r="Z69" i="17"/>
  <c r="Z70" i="17"/>
  <c r="Z71" i="17"/>
  <c r="Z72" i="17"/>
  <c r="Z73" i="17"/>
  <c r="Z74" i="17"/>
  <c r="Z75" i="17"/>
  <c r="Z76" i="17"/>
  <c r="Z77" i="17"/>
  <c r="Z78" i="17"/>
  <c r="Z79" i="17"/>
  <c r="Z80" i="17"/>
  <c r="Z81" i="17"/>
  <c r="Z82" i="17"/>
  <c r="Z83" i="17"/>
  <c r="Z84" i="17"/>
  <c r="Z85" i="17"/>
  <c r="Z86" i="17"/>
  <c r="Z87" i="17"/>
  <c r="Z88" i="17"/>
  <c r="Z89" i="17"/>
  <c r="Z90" i="17"/>
  <c r="Z91" i="17"/>
  <c r="Z92" i="17"/>
  <c r="Z93" i="17"/>
  <c r="Z94" i="17"/>
  <c r="Z95" i="17"/>
  <c r="Z96" i="17"/>
  <c r="Z97" i="17"/>
  <c r="Z98" i="17"/>
  <c r="Z99" i="17"/>
  <c r="Z6" i="17"/>
  <c r="U7" i="17"/>
  <c r="U8" i="17"/>
  <c r="U9" i="17"/>
  <c r="U10" i="17"/>
  <c r="U11" i="17"/>
  <c r="U12" i="17"/>
  <c r="U13" i="17"/>
  <c r="U14" i="17"/>
  <c r="U15" i="17"/>
  <c r="U16" i="17"/>
  <c r="U17" i="17"/>
  <c r="U18" i="17"/>
  <c r="U19" i="17"/>
  <c r="U20" i="17"/>
  <c r="U21" i="17"/>
  <c r="U22" i="17"/>
  <c r="U23" i="17"/>
  <c r="U24" i="17"/>
  <c r="U25" i="17"/>
  <c r="U26" i="17"/>
  <c r="U27" i="17"/>
  <c r="U28" i="17"/>
  <c r="U29" i="17"/>
  <c r="U30" i="17"/>
  <c r="U31" i="17"/>
  <c r="U32" i="17"/>
  <c r="U33" i="17"/>
  <c r="U34" i="17"/>
  <c r="U35" i="17"/>
  <c r="U36" i="17"/>
  <c r="U37" i="17"/>
  <c r="U38" i="17"/>
  <c r="U39" i="17"/>
  <c r="U40" i="17"/>
  <c r="U41" i="17"/>
  <c r="U42" i="17"/>
  <c r="U43" i="17"/>
  <c r="U44" i="17"/>
  <c r="U45" i="17"/>
  <c r="U46" i="17"/>
  <c r="U47" i="17"/>
  <c r="U48" i="17"/>
  <c r="U49" i="17"/>
  <c r="U50" i="17"/>
  <c r="U51" i="17"/>
  <c r="U52" i="17"/>
  <c r="U53" i="17"/>
  <c r="U54" i="17"/>
  <c r="U55" i="17"/>
  <c r="U56" i="17"/>
  <c r="U57" i="17"/>
  <c r="U58" i="17"/>
  <c r="U59" i="17"/>
  <c r="U60" i="17"/>
  <c r="U61" i="17"/>
  <c r="U62" i="17"/>
  <c r="U63" i="17"/>
  <c r="U64" i="17"/>
  <c r="U65" i="17"/>
  <c r="U66" i="17"/>
  <c r="U67" i="17"/>
  <c r="U68" i="17"/>
  <c r="U69" i="17"/>
  <c r="U70" i="17"/>
  <c r="U71" i="17"/>
  <c r="U72" i="17"/>
  <c r="U73" i="17"/>
  <c r="U74" i="17"/>
  <c r="U75" i="17"/>
  <c r="U76" i="17"/>
  <c r="U77" i="17"/>
  <c r="U78" i="17"/>
  <c r="U79" i="17"/>
  <c r="U80" i="17"/>
  <c r="U81" i="17"/>
  <c r="U82" i="17"/>
  <c r="U83" i="17"/>
  <c r="U84" i="17"/>
  <c r="U85" i="17"/>
  <c r="U86" i="17"/>
  <c r="U87" i="17"/>
  <c r="U88" i="17"/>
  <c r="U89" i="17"/>
  <c r="U90" i="17"/>
  <c r="U91" i="17"/>
  <c r="U92" i="17"/>
  <c r="U93" i="17"/>
  <c r="U94" i="17"/>
  <c r="U95" i="17"/>
  <c r="U96" i="17"/>
  <c r="U97" i="17"/>
  <c r="U98" i="17"/>
  <c r="U99" i="17"/>
  <c r="U6" i="17"/>
  <c r="V2" i="17" s="1"/>
  <c r="R7" i="17"/>
  <c r="R8" i="17"/>
  <c r="R9" i="17"/>
  <c r="R10" i="17"/>
  <c r="R11" i="17"/>
  <c r="R12" i="17"/>
  <c r="R13" i="17"/>
  <c r="R14" i="17"/>
  <c r="R15" i="17"/>
  <c r="R16" i="17"/>
  <c r="R17" i="17"/>
  <c r="R18" i="17"/>
  <c r="R19" i="17"/>
  <c r="R20" i="17"/>
  <c r="R21" i="17"/>
  <c r="R22" i="17"/>
  <c r="R23" i="17"/>
  <c r="R24" i="17"/>
  <c r="R25" i="17"/>
  <c r="R26" i="17"/>
  <c r="R27" i="17"/>
  <c r="R28" i="17"/>
  <c r="R29" i="17"/>
  <c r="R30" i="17"/>
  <c r="R31" i="17"/>
  <c r="R32" i="17"/>
  <c r="R33" i="17"/>
  <c r="R34" i="17"/>
  <c r="R35" i="17"/>
  <c r="R36" i="17"/>
  <c r="R37" i="17"/>
  <c r="R38" i="17"/>
  <c r="R39" i="17"/>
  <c r="R40" i="17"/>
  <c r="R41" i="17"/>
  <c r="R42" i="17"/>
  <c r="R43" i="17"/>
  <c r="R44" i="17"/>
  <c r="R45" i="17"/>
  <c r="R46" i="17"/>
  <c r="R47" i="17"/>
  <c r="R48" i="17"/>
  <c r="R49" i="17"/>
  <c r="R50" i="17"/>
  <c r="R51" i="17"/>
  <c r="R52" i="17"/>
  <c r="R53" i="17"/>
  <c r="R54" i="17"/>
  <c r="R55" i="17"/>
  <c r="R56" i="17"/>
  <c r="R57" i="17"/>
  <c r="R58" i="17"/>
  <c r="R59" i="17"/>
  <c r="R60" i="17"/>
  <c r="R61" i="17"/>
  <c r="R62" i="17"/>
  <c r="R63" i="17"/>
  <c r="R64" i="17"/>
  <c r="R65" i="17"/>
  <c r="R66" i="17"/>
  <c r="R67" i="17"/>
  <c r="R68" i="17"/>
  <c r="R69" i="17"/>
  <c r="R70" i="17"/>
  <c r="R71" i="17"/>
  <c r="R72" i="17"/>
  <c r="R73" i="17"/>
  <c r="R74" i="17"/>
  <c r="R75" i="17"/>
  <c r="R76" i="17"/>
  <c r="R77" i="17"/>
  <c r="R78" i="17"/>
  <c r="R79" i="17"/>
  <c r="R80" i="17"/>
  <c r="R81" i="17"/>
  <c r="R82" i="17"/>
  <c r="R83" i="17"/>
  <c r="R84" i="17"/>
  <c r="R85" i="17"/>
  <c r="R86" i="17"/>
  <c r="R87" i="17"/>
  <c r="R88" i="17"/>
  <c r="R89" i="17"/>
  <c r="R90" i="17"/>
  <c r="R91" i="17"/>
  <c r="R92" i="17"/>
  <c r="R93" i="17"/>
  <c r="R94" i="17"/>
  <c r="R95" i="17"/>
  <c r="R96" i="17"/>
  <c r="R97" i="17"/>
  <c r="R98" i="17"/>
  <c r="R99" i="17"/>
  <c r="R6" i="17"/>
  <c r="Y7" i="17"/>
  <c r="Y8" i="17"/>
  <c r="Y9" i="17"/>
  <c r="Y10" i="17"/>
  <c r="Y11" i="17"/>
  <c r="Y12" i="17"/>
  <c r="Y13" i="17"/>
  <c r="Y14" i="17"/>
  <c r="Y15" i="17"/>
  <c r="Y16" i="17"/>
  <c r="Y17" i="17"/>
  <c r="Y18" i="17"/>
  <c r="Y19" i="17"/>
  <c r="Y20" i="17"/>
  <c r="Y21" i="17"/>
  <c r="Y22" i="17"/>
  <c r="Y23" i="17"/>
  <c r="Y24" i="17"/>
  <c r="Y25" i="17"/>
  <c r="Y26" i="17"/>
  <c r="Y27" i="17"/>
  <c r="Y28" i="17"/>
  <c r="Y29" i="17"/>
  <c r="Y30" i="17"/>
  <c r="Y31" i="17"/>
  <c r="Y32" i="17"/>
  <c r="Y33" i="17"/>
  <c r="Y34" i="17"/>
  <c r="Y35" i="17"/>
  <c r="Y36" i="17"/>
  <c r="Y37" i="17"/>
  <c r="Y38" i="17"/>
  <c r="Y39" i="17"/>
  <c r="Y40" i="17"/>
  <c r="Y41" i="17"/>
  <c r="Y42" i="17"/>
  <c r="Y43" i="17"/>
  <c r="Y44" i="17"/>
  <c r="Y45" i="17"/>
  <c r="Y46" i="17"/>
  <c r="Y47" i="17"/>
  <c r="Y48" i="17"/>
  <c r="Y49" i="17"/>
  <c r="Y50" i="17"/>
  <c r="Y51" i="17"/>
  <c r="Y52" i="17"/>
  <c r="Y53" i="17"/>
  <c r="Y54" i="17"/>
  <c r="Y55" i="17"/>
  <c r="Y56" i="17"/>
  <c r="Y57" i="17"/>
  <c r="Y58" i="17"/>
  <c r="Y59" i="17"/>
  <c r="Y60" i="17"/>
  <c r="Y61" i="17"/>
  <c r="Y62" i="17"/>
  <c r="Y63" i="17"/>
  <c r="Y64" i="17"/>
  <c r="Y65" i="17"/>
  <c r="Y66" i="17"/>
  <c r="Y67" i="17"/>
  <c r="Y68" i="17"/>
  <c r="Y69" i="17"/>
  <c r="Y70" i="17"/>
  <c r="Y71" i="17"/>
  <c r="Y72" i="17"/>
  <c r="Y73" i="17"/>
  <c r="Y74" i="17"/>
  <c r="Y75" i="17"/>
  <c r="Y76" i="17"/>
  <c r="Y77" i="17"/>
  <c r="Y78" i="17"/>
  <c r="Y79" i="17"/>
  <c r="Y80" i="17"/>
  <c r="Y81" i="17"/>
  <c r="Y82" i="17"/>
  <c r="Y83" i="17"/>
  <c r="Y84" i="17"/>
  <c r="Y85" i="17"/>
  <c r="Y86" i="17"/>
  <c r="Y87" i="17"/>
  <c r="Y88" i="17"/>
  <c r="Y89" i="17"/>
  <c r="Y90" i="17"/>
  <c r="Y91" i="17"/>
  <c r="Y92" i="17"/>
  <c r="Y93" i="17"/>
  <c r="Y94" i="17"/>
  <c r="Y95" i="17"/>
  <c r="Y96" i="17"/>
  <c r="Y97" i="17"/>
  <c r="Y98" i="17"/>
  <c r="Y99" i="17"/>
  <c r="Y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6" i="17"/>
  <c r="BO2" i="24"/>
  <c r="AS7" i="24"/>
  <c r="AS8" i="24"/>
  <c r="AS9" i="24"/>
  <c r="AS10" i="24"/>
  <c r="AS11" i="24"/>
  <c r="AS12" i="24"/>
  <c r="AS13" i="24"/>
  <c r="AS14" i="24"/>
  <c r="AS15" i="24"/>
  <c r="AS16" i="24"/>
  <c r="AS17" i="24"/>
  <c r="AS18" i="24"/>
  <c r="AS19" i="24"/>
  <c r="AS20" i="24"/>
  <c r="AS21" i="24"/>
  <c r="AS22" i="24"/>
  <c r="AS23" i="24"/>
  <c r="AS24" i="24"/>
  <c r="AS25" i="24"/>
  <c r="AS26" i="24"/>
  <c r="AS27" i="24"/>
  <c r="AS28" i="24"/>
  <c r="AS29" i="24"/>
  <c r="AS30" i="24"/>
  <c r="AS31" i="24"/>
  <c r="AS32" i="24"/>
  <c r="AS33" i="24"/>
  <c r="AS34" i="24"/>
  <c r="AS35" i="24"/>
  <c r="AS36" i="24"/>
  <c r="AS37" i="24"/>
  <c r="AS38" i="24"/>
  <c r="AS39" i="24"/>
  <c r="AS40" i="24"/>
  <c r="AS41" i="24"/>
  <c r="AS42" i="24"/>
  <c r="AS43" i="24"/>
  <c r="AS44" i="24"/>
  <c r="AS45" i="24"/>
  <c r="AS46" i="24"/>
  <c r="AS47" i="24"/>
  <c r="AS48" i="24"/>
  <c r="AS49" i="24"/>
  <c r="AS50" i="24"/>
  <c r="AS51" i="24"/>
  <c r="AS52" i="24"/>
  <c r="AS53" i="24"/>
  <c r="AS54" i="24"/>
  <c r="AS55" i="24"/>
  <c r="AS56" i="24"/>
  <c r="AS57" i="24"/>
  <c r="AS58" i="24"/>
  <c r="AS59" i="24"/>
  <c r="AS60" i="24"/>
  <c r="AS61" i="24"/>
  <c r="AS62" i="24"/>
  <c r="AS63" i="24"/>
  <c r="AS64" i="24"/>
  <c r="AS65" i="24"/>
  <c r="AS66" i="24"/>
  <c r="AS67" i="24"/>
  <c r="AS68" i="24"/>
  <c r="AS69" i="24"/>
  <c r="AS70" i="24"/>
  <c r="AS71" i="24"/>
  <c r="AS72" i="24"/>
  <c r="AS73" i="24"/>
  <c r="AS74" i="24"/>
  <c r="AS75" i="24"/>
  <c r="AS76" i="24"/>
  <c r="AS77" i="24"/>
  <c r="AS78" i="24"/>
  <c r="AS79" i="24"/>
  <c r="AS80" i="24"/>
  <c r="AS81" i="24"/>
  <c r="AS82" i="24"/>
  <c r="AS83" i="24"/>
  <c r="AS84" i="24"/>
  <c r="AS85" i="24"/>
  <c r="AS86" i="24"/>
  <c r="AS87" i="24"/>
  <c r="AS88" i="24"/>
  <c r="AS89" i="24"/>
  <c r="AS90" i="24"/>
  <c r="AS91" i="24"/>
  <c r="AS92" i="24"/>
  <c r="AS93" i="24"/>
  <c r="AS94" i="24"/>
  <c r="AS95" i="24"/>
  <c r="AS96" i="24"/>
  <c r="AS97" i="24"/>
  <c r="AS98" i="24"/>
  <c r="AS99" i="24"/>
  <c r="AS100" i="24"/>
  <c r="AS101" i="24"/>
  <c r="AS102" i="24"/>
  <c r="AS103" i="24"/>
  <c r="AS104" i="24"/>
  <c r="AS105" i="24"/>
  <c r="AS6" i="24"/>
  <c r="AO7" i="24"/>
  <c r="AO8" i="24"/>
  <c r="AO9" i="24"/>
  <c r="AO10" i="24"/>
  <c r="AO11" i="24"/>
  <c r="AO12" i="24"/>
  <c r="AO13" i="24"/>
  <c r="AO14" i="24"/>
  <c r="AO15" i="24"/>
  <c r="AO16" i="24"/>
  <c r="AO17" i="24"/>
  <c r="AO18" i="24"/>
  <c r="AO19" i="24"/>
  <c r="AO20" i="24"/>
  <c r="AO21" i="24"/>
  <c r="AO22" i="24"/>
  <c r="AO23" i="24"/>
  <c r="AO24" i="24"/>
  <c r="AO25" i="24"/>
  <c r="AO26" i="24"/>
  <c r="AO27" i="24"/>
  <c r="AO28" i="24"/>
  <c r="AO29" i="24"/>
  <c r="AO30" i="24"/>
  <c r="AO31" i="24"/>
  <c r="AO32" i="24"/>
  <c r="AO33" i="24"/>
  <c r="AO34" i="24"/>
  <c r="AO35" i="24"/>
  <c r="AO36" i="24"/>
  <c r="AO37" i="24"/>
  <c r="AO38" i="24"/>
  <c r="AO39" i="24"/>
  <c r="AO40" i="24"/>
  <c r="AO41" i="24"/>
  <c r="AO42" i="24"/>
  <c r="AO43" i="24"/>
  <c r="AO44" i="24"/>
  <c r="AO45" i="24"/>
  <c r="AO46" i="24"/>
  <c r="AO47" i="24"/>
  <c r="AO48" i="24"/>
  <c r="AO49" i="24"/>
  <c r="AO50" i="24"/>
  <c r="AO51" i="24"/>
  <c r="AO52" i="24"/>
  <c r="AO53" i="24"/>
  <c r="AO54" i="24"/>
  <c r="AO55" i="24"/>
  <c r="AO56" i="24"/>
  <c r="AO57" i="24"/>
  <c r="AO58" i="24"/>
  <c r="AO59" i="24"/>
  <c r="AO60" i="24"/>
  <c r="AO61" i="24"/>
  <c r="AO62" i="24"/>
  <c r="AO63" i="24"/>
  <c r="AO64" i="24"/>
  <c r="AO65" i="24"/>
  <c r="AO66" i="24"/>
  <c r="AO67" i="24"/>
  <c r="AO68" i="24"/>
  <c r="AO69" i="24"/>
  <c r="AO70" i="24"/>
  <c r="AO71" i="24"/>
  <c r="AO72" i="24"/>
  <c r="AO73" i="24"/>
  <c r="AO74" i="24"/>
  <c r="AO75" i="24"/>
  <c r="AO76" i="24"/>
  <c r="AO77" i="24"/>
  <c r="AO78" i="24"/>
  <c r="AO79" i="24"/>
  <c r="AO80" i="24"/>
  <c r="AO81" i="24"/>
  <c r="AO82" i="24"/>
  <c r="AO83" i="24"/>
  <c r="AO84" i="24"/>
  <c r="AO85" i="24"/>
  <c r="AO86" i="24"/>
  <c r="AO87" i="24"/>
  <c r="AO88" i="24"/>
  <c r="AO89" i="24"/>
  <c r="AO90" i="24"/>
  <c r="AO91" i="24"/>
  <c r="AO92" i="24"/>
  <c r="AO93" i="24"/>
  <c r="AO94" i="24"/>
  <c r="AO95" i="24"/>
  <c r="AO96" i="24"/>
  <c r="AO97" i="24"/>
  <c r="AO98" i="24"/>
  <c r="AO99" i="24"/>
  <c r="AO100" i="24"/>
  <c r="AO101" i="24"/>
  <c r="AO102" i="24"/>
  <c r="AO103" i="24"/>
  <c r="AO104" i="24"/>
  <c r="AO105" i="24"/>
  <c r="AO6" i="24"/>
  <c r="AM7" i="24"/>
  <c r="AM8" i="24"/>
  <c r="AM9" i="24"/>
  <c r="AM10" i="24"/>
  <c r="AM11" i="24"/>
  <c r="AM12" i="24"/>
  <c r="AM13" i="24"/>
  <c r="AM14" i="24"/>
  <c r="AM15" i="24"/>
  <c r="AM16" i="24"/>
  <c r="AM17" i="24"/>
  <c r="AM18" i="24"/>
  <c r="AM19" i="24"/>
  <c r="AM20" i="24"/>
  <c r="AM21" i="24"/>
  <c r="AM22" i="24"/>
  <c r="AM23" i="24"/>
  <c r="AM24" i="24"/>
  <c r="AM25" i="24"/>
  <c r="AM26" i="24"/>
  <c r="AM27" i="24"/>
  <c r="AM28" i="24"/>
  <c r="AM29" i="24"/>
  <c r="AM30" i="24"/>
  <c r="AM31" i="24"/>
  <c r="AM32" i="24"/>
  <c r="AM33" i="24"/>
  <c r="AM34" i="24"/>
  <c r="AM35" i="24"/>
  <c r="AM36" i="24"/>
  <c r="AM37" i="24"/>
  <c r="AM38" i="24"/>
  <c r="AM39" i="24"/>
  <c r="AM40" i="24"/>
  <c r="AM41" i="24"/>
  <c r="AM42" i="24"/>
  <c r="AM43" i="24"/>
  <c r="AM44" i="24"/>
  <c r="AM45" i="24"/>
  <c r="AM46" i="24"/>
  <c r="AM47" i="24"/>
  <c r="AM48" i="24"/>
  <c r="AM49" i="24"/>
  <c r="AM50" i="24"/>
  <c r="AM51" i="24"/>
  <c r="AM52" i="24"/>
  <c r="AM53" i="24"/>
  <c r="AM54" i="24"/>
  <c r="AM55" i="24"/>
  <c r="AM56" i="24"/>
  <c r="AM57" i="24"/>
  <c r="AM58" i="24"/>
  <c r="AM59" i="24"/>
  <c r="AM60" i="24"/>
  <c r="AM61" i="24"/>
  <c r="AM62" i="24"/>
  <c r="AM63" i="24"/>
  <c r="AM64" i="24"/>
  <c r="AM65" i="24"/>
  <c r="AM66" i="24"/>
  <c r="AM67" i="24"/>
  <c r="AM68" i="24"/>
  <c r="AM69" i="24"/>
  <c r="AM70" i="24"/>
  <c r="AM71" i="24"/>
  <c r="AM72" i="24"/>
  <c r="AM73" i="24"/>
  <c r="AM74" i="24"/>
  <c r="AM75" i="24"/>
  <c r="AM76" i="24"/>
  <c r="AM77" i="24"/>
  <c r="AM78" i="24"/>
  <c r="AM79" i="24"/>
  <c r="AM80" i="24"/>
  <c r="AM81" i="24"/>
  <c r="AM82" i="24"/>
  <c r="AM83" i="24"/>
  <c r="AM84" i="24"/>
  <c r="AM85" i="24"/>
  <c r="AM86" i="24"/>
  <c r="AM87" i="24"/>
  <c r="AM88" i="24"/>
  <c r="AM89" i="24"/>
  <c r="AM90" i="24"/>
  <c r="AM91" i="24"/>
  <c r="AM92" i="24"/>
  <c r="AM93" i="24"/>
  <c r="AM94" i="24"/>
  <c r="AM95" i="24"/>
  <c r="AM96" i="24"/>
  <c r="AM97" i="24"/>
  <c r="AM98" i="24"/>
  <c r="AM99" i="24"/>
  <c r="AM100" i="24"/>
  <c r="AM101" i="24"/>
  <c r="AM102" i="24"/>
  <c r="AM103" i="24"/>
  <c r="AM104" i="24"/>
  <c r="AM105" i="24"/>
  <c r="AM6" i="24"/>
  <c r="AI7" i="24"/>
  <c r="AI8" i="24"/>
  <c r="AI9" i="24"/>
  <c r="AI10" i="24"/>
  <c r="AI11" i="24"/>
  <c r="AI12" i="24"/>
  <c r="AI13" i="24"/>
  <c r="AI14" i="24"/>
  <c r="AI15" i="24"/>
  <c r="AI16" i="24"/>
  <c r="AI17" i="24"/>
  <c r="AI18" i="24"/>
  <c r="AI19" i="24"/>
  <c r="AI20" i="24"/>
  <c r="AI21" i="24"/>
  <c r="AI22" i="24"/>
  <c r="AI23" i="24"/>
  <c r="AI24" i="24"/>
  <c r="AI25" i="24"/>
  <c r="AI26" i="24"/>
  <c r="AI27" i="24"/>
  <c r="AI28" i="24"/>
  <c r="AI29" i="24"/>
  <c r="AI30" i="24"/>
  <c r="AI31" i="24"/>
  <c r="AI32" i="24"/>
  <c r="AI33" i="24"/>
  <c r="AI34" i="24"/>
  <c r="AI35" i="24"/>
  <c r="AI36" i="24"/>
  <c r="AI37" i="24"/>
  <c r="AI38" i="24"/>
  <c r="AI39" i="24"/>
  <c r="AI40" i="24"/>
  <c r="AI41" i="24"/>
  <c r="AI42" i="24"/>
  <c r="AI43" i="24"/>
  <c r="AI44" i="24"/>
  <c r="AI45" i="24"/>
  <c r="AI46" i="24"/>
  <c r="AI47" i="24"/>
  <c r="AI48" i="24"/>
  <c r="AI49" i="24"/>
  <c r="AI50" i="24"/>
  <c r="AI51" i="24"/>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93" i="24"/>
  <c r="AI94" i="24"/>
  <c r="AI95" i="24"/>
  <c r="AI96" i="24"/>
  <c r="AI97" i="24"/>
  <c r="AI98" i="24"/>
  <c r="AI99" i="24"/>
  <c r="AI100" i="24"/>
  <c r="AI101" i="24"/>
  <c r="AI102" i="24"/>
  <c r="AI103" i="24"/>
  <c r="AI104" i="24"/>
  <c r="AI105" i="24"/>
  <c r="AI6" i="24"/>
  <c r="AG7" i="24"/>
  <c r="AG8" i="24"/>
  <c r="AG9" i="24"/>
  <c r="AG10" i="24"/>
  <c r="AG11" i="24"/>
  <c r="AG12" i="24"/>
  <c r="AG13" i="24"/>
  <c r="AG14" i="24"/>
  <c r="AG15" i="24"/>
  <c r="AG16" i="24"/>
  <c r="AG17" i="24"/>
  <c r="AG18" i="24"/>
  <c r="AG19" i="24"/>
  <c r="AG20" i="24"/>
  <c r="AG21" i="24"/>
  <c r="AG22" i="24"/>
  <c r="AG23" i="24"/>
  <c r="AG24" i="24"/>
  <c r="AG25" i="24"/>
  <c r="AG26" i="24"/>
  <c r="AG27" i="24"/>
  <c r="AG28" i="24"/>
  <c r="AG29" i="24"/>
  <c r="AG30" i="24"/>
  <c r="AG31" i="24"/>
  <c r="AG32" i="24"/>
  <c r="AG33" i="24"/>
  <c r="AG34" i="24"/>
  <c r="AG35" i="24"/>
  <c r="AG36" i="24"/>
  <c r="AG37" i="24"/>
  <c r="AG38" i="24"/>
  <c r="AG39" i="24"/>
  <c r="AG40" i="24"/>
  <c r="AG41" i="24"/>
  <c r="AG42" i="24"/>
  <c r="AG43" i="24"/>
  <c r="AG44" i="24"/>
  <c r="AG45" i="24"/>
  <c r="AG46" i="24"/>
  <c r="AG47" i="24"/>
  <c r="AG48" i="24"/>
  <c r="AG49" i="24"/>
  <c r="AG50" i="24"/>
  <c r="AG51" i="24"/>
  <c r="AG52" i="24"/>
  <c r="AG53" i="24"/>
  <c r="AG54" i="24"/>
  <c r="AG55" i="24"/>
  <c r="AG56" i="24"/>
  <c r="AG57" i="24"/>
  <c r="AG58" i="24"/>
  <c r="AG59" i="24"/>
  <c r="AG60" i="24"/>
  <c r="AG61" i="24"/>
  <c r="AG62" i="24"/>
  <c r="AG63" i="24"/>
  <c r="AG64" i="24"/>
  <c r="AG65" i="24"/>
  <c r="AG66" i="24"/>
  <c r="AG67" i="24"/>
  <c r="AG68" i="24"/>
  <c r="AG69" i="24"/>
  <c r="AG70" i="24"/>
  <c r="AG71" i="24"/>
  <c r="AG72" i="24"/>
  <c r="AG73" i="24"/>
  <c r="AG74" i="24"/>
  <c r="AG75" i="24"/>
  <c r="AG76" i="24"/>
  <c r="AG77" i="24"/>
  <c r="AG78" i="24"/>
  <c r="AG79" i="24"/>
  <c r="AG80" i="24"/>
  <c r="AG81" i="24"/>
  <c r="AG82" i="24"/>
  <c r="AG83" i="24"/>
  <c r="AG84" i="24"/>
  <c r="AG85" i="24"/>
  <c r="AG86" i="24"/>
  <c r="AG87" i="24"/>
  <c r="AG88" i="24"/>
  <c r="AG89" i="24"/>
  <c r="AG90" i="24"/>
  <c r="AG91" i="24"/>
  <c r="AG92" i="24"/>
  <c r="AG93" i="24"/>
  <c r="AG94" i="24"/>
  <c r="AG95" i="24"/>
  <c r="AG96" i="24"/>
  <c r="AG97" i="24"/>
  <c r="AG98" i="24"/>
  <c r="AG99" i="24"/>
  <c r="AG100" i="24"/>
  <c r="AG101" i="24"/>
  <c r="AG102" i="24"/>
  <c r="AG103" i="24"/>
  <c r="AG104" i="24"/>
  <c r="AG105" i="24"/>
  <c r="AG6" i="24"/>
  <c r="AD7" i="24"/>
  <c r="AD8" i="24"/>
  <c r="AD9" i="24"/>
  <c r="AD10" i="24"/>
  <c r="AD11" i="24"/>
  <c r="AD12" i="24"/>
  <c r="AD13" i="24"/>
  <c r="AD14" i="24"/>
  <c r="AD15" i="24"/>
  <c r="AD16" i="24"/>
  <c r="AD17" i="24"/>
  <c r="AD18" i="24"/>
  <c r="AD19" i="24"/>
  <c r="AD20" i="24"/>
  <c r="AD21" i="24"/>
  <c r="AD22" i="24"/>
  <c r="AD23" i="24"/>
  <c r="AD24" i="24"/>
  <c r="AD25" i="24"/>
  <c r="AD26" i="24"/>
  <c r="AD27" i="24"/>
  <c r="AD28" i="24"/>
  <c r="AD29" i="24"/>
  <c r="AD30" i="24"/>
  <c r="AD31" i="24"/>
  <c r="AD32" i="24"/>
  <c r="AD33" i="24"/>
  <c r="AD34" i="24"/>
  <c r="AD35" i="24"/>
  <c r="AD36" i="24"/>
  <c r="AD37" i="24"/>
  <c r="AD38" i="24"/>
  <c r="AD39" i="24"/>
  <c r="AD40" i="24"/>
  <c r="AD41" i="24"/>
  <c r="AD42" i="24"/>
  <c r="AD43" i="24"/>
  <c r="AD44" i="24"/>
  <c r="AD45" i="24"/>
  <c r="AD46" i="24"/>
  <c r="AD47" i="24"/>
  <c r="AD48" i="24"/>
  <c r="AD49" i="24"/>
  <c r="AD50" i="24"/>
  <c r="AD51" i="24"/>
  <c r="AD52" i="24"/>
  <c r="AD53" i="24"/>
  <c r="AD54" i="24"/>
  <c r="AD55" i="24"/>
  <c r="AD56" i="24"/>
  <c r="AD57" i="24"/>
  <c r="AD58" i="24"/>
  <c r="AD59" i="24"/>
  <c r="AD60" i="24"/>
  <c r="AD61" i="24"/>
  <c r="AD62" i="24"/>
  <c r="AD63" i="24"/>
  <c r="AD64" i="24"/>
  <c r="AD65" i="24"/>
  <c r="AD66" i="24"/>
  <c r="AD67" i="24"/>
  <c r="AD68" i="24"/>
  <c r="AD69" i="24"/>
  <c r="AD70" i="24"/>
  <c r="AD71" i="24"/>
  <c r="AD72" i="24"/>
  <c r="AD73" i="24"/>
  <c r="AD74" i="24"/>
  <c r="AD75" i="24"/>
  <c r="AD76" i="24"/>
  <c r="AD77" i="24"/>
  <c r="AD78" i="24"/>
  <c r="AD79" i="24"/>
  <c r="AD80" i="24"/>
  <c r="AD81" i="24"/>
  <c r="AD82" i="24"/>
  <c r="AD83" i="24"/>
  <c r="AD84" i="24"/>
  <c r="AD85" i="24"/>
  <c r="AD86" i="24"/>
  <c r="AD87" i="24"/>
  <c r="AD88" i="24"/>
  <c r="AD89" i="24"/>
  <c r="AD90" i="24"/>
  <c r="AD91" i="24"/>
  <c r="AD92" i="24"/>
  <c r="AD93" i="24"/>
  <c r="AD94" i="24"/>
  <c r="AD95" i="24"/>
  <c r="AD96" i="24"/>
  <c r="AD97" i="24"/>
  <c r="AD98" i="24"/>
  <c r="AD99" i="24"/>
  <c r="AD100" i="24"/>
  <c r="AD101" i="24"/>
  <c r="AD102" i="24"/>
  <c r="AD103" i="24"/>
  <c r="AD104" i="24"/>
  <c r="AD105" i="24"/>
  <c r="AD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6" i="24"/>
  <c r="Z7" i="24"/>
  <c r="Z8" i="24"/>
  <c r="Z9" i="24"/>
  <c r="Z10" i="24"/>
  <c r="Z11" i="24"/>
  <c r="Z12" i="24"/>
  <c r="Z13" i="24"/>
  <c r="Z14" i="24"/>
  <c r="Z15" i="24"/>
  <c r="Z16" i="24"/>
  <c r="Z17" i="24"/>
  <c r="Z18" i="24"/>
  <c r="Z19" i="24"/>
  <c r="Z20" i="24"/>
  <c r="Z21" i="24"/>
  <c r="Z22" i="24"/>
  <c r="Z23" i="24"/>
  <c r="Z24" i="24"/>
  <c r="Z25" i="24"/>
  <c r="Z26" i="24"/>
  <c r="Z27" i="24"/>
  <c r="Z28" i="24"/>
  <c r="Z29" i="24"/>
  <c r="Z30" i="24"/>
  <c r="Z31" i="24"/>
  <c r="Z32" i="24"/>
  <c r="Z33" i="24"/>
  <c r="Z34" i="24"/>
  <c r="Z35" i="24"/>
  <c r="Z36" i="24"/>
  <c r="Z37" i="24"/>
  <c r="Z38" i="24"/>
  <c r="Z39" i="24"/>
  <c r="Z40" i="24"/>
  <c r="Z41" i="24"/>
  <c r="Z42" i="24"/>
  <c r="Z43" i="24"/>
  <c r="Z44" i="24"/>
  <c r="Z45" i="24"/>
  <c r="Z46" i="24"/>
  <c r="Z47" i="24"/>
  <c r="Z48" i="24"/>
  <c r="Z49" i="24"/>
  <c r="Z50" i="24"/>
  <c r="Z51" i="24"/>
  <c r="Z52" i="24"/>
  <c r="Z53" i="24"/>
  <c r="Z54" i="24"/>
  <c r="Z55" i="24"/>
  <c r="Z56" i="24"/>
  <c r="Z57" i="24"/>
  <c r="Z58" i="24"/>
  <c r="Z59" i="24"/>
  <c r="Z60" i="24"/>
  <c r="Z61" i="24"/>
  <c r="Z62" i="24"/>
  <c r="Z63" i="24"/>
  <c r="Z64" i="24"/>
  <c r="Z65" i="24"/>
  <c r="Z66" i="24"/>
  <c r="Z67" i="24"/>
  <c r="Z68" i="24"/>
  <c r="Z69" i="24"/>
  <c r="Z70" i="24"/>
  <c r="Z71" i="24"/>
  <c r="Z72" i="24"/>
  <c r="Z73" i="24"/>
  <c r="Z74" i="24"/>
  <c r="Z75" i="24"/>
  <c r="Z76" i="24"/>
  <c r="Z77" i="24"/>
  <c r="Z78" i="24"/>
  <c r="Z79" i="24"/>
  <c r="Z80" i="24"/>
  <c r="Z81" i="24"/>
  <c r="Z82" i="24"/>
  <c r="Z83" i="24"/>
  <c r="Z84" i="24"/>
  <c r="Z85" i="24"/>
  <c r="Z86" i="24"/>
  <c r="Z87" i="24"/>
  <c r="Z88" i="24"/>
  <c r="Z89" i="24"/>
  <c r="Z90" i="24"/>
  <c r="Z91" i="24"/>
  <c r="Z92" i="24"/>
  <c r="Z93" i="24"/>
  <c r="Z94" i="24"/>
  <c r="Z95" i="24"/>
  <c r="Z96" i="24"/>
  <c r="Z97" i="24"/>
  <c r="Z98" i="24"/>
  <c r="Z99" i="24"/>
  <c r="Z100" i="24"/>
  <c r="Z101" i="24"/>
  <c r="Z102" i="24"/>
  <c r="Z103" i="24"/>
  <c r="Z104" i="24"/>
  <c r="Z105" i="24"/>
  <c r="Z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6" i="24"/>
  <c r="Y7" i="24"/>
  <c r="Y8" i="24"/>
  <c r="Y9" i="24"/>
  <c r="Y10" i="24"/>
  <c r="Y11" i="24"/>
  <c r="Y12" i="24"/>
  <c r="Y13" i="24"/>
  <c r="Y14" i="24"/>
  <c r="Y15" i="24"/>
  <c r="Y16" i="24"/>
  <c r="Y17" i="24"/>
  <c r="Y18" i="24"/>
  <c r="Y19" i="24"/>
  <c r="Y20" i="24"/>
  <c r="Y21" i="24"/>
  <c r="Y22" i="24"/>
  <c r="Y23" i="24"/>
  <c r="Y24" i="24"/>
  <c r="Y25" i="24"/>
  <c r="Y26" i="24"/>
  <c r="Y27" i="24"/>
  <c r="Y28" i="24"/>
  <c r="Y29" i="24"/>
  <c r="Y30" i="24"/>
  <c r="Y31" i="24"/>
  <c r="Y32" i="24"/>
  <c r="Y33" i="24"/>
  <c r="Y34" i="24"/>
  <c r="Y35" i="24"/>
  <c r="Y36" i="24"/>
  <c r="Y37" i="24"/>
  <c r="Y38" i="24"/>
  <c r="Y39" i="24"/>
  <c r="Y40" i="24"/>
  <c r="Y41" i="24"/>
  <c r="Y42" i="24"/>
  <c r="Y43" i="24"/>
  <c r="Y44" i="24"/>
  <c r="Y45" i="24"/>
  <c r="Y46" i="24"/>
  <c r="Y47" i="24"/>
  <c r="Y48" i="24"/>
  <c r="Y49" i="24"/>
  <c r="Y50" i="24"/>
  <c r="Y51" i="24"/>
  <c r="Y52" i="24"/>
  <c r="Y53" i="24"/>
  <c r="Y54" i="24"/>
  <c r="Y55" i="24"/>
  <c r="Y56" i="24"/>
  <c r="Y57" i="24"/>
  <c r="Y58" i="24"/>
  <c r="Y59" i="24"/>
  <c r="Y60" i="24"/>
  <c r="Y61" i="24"/>
  <c r="Y62" i="24"/>
  <c r="Y63" i="24"/>
  <c r="Y64" i="24"/>
  <c r="Y65" i="24"/>
  <c r="Y66" i="24"/>
  <c r="Y67" i="24"/>
  <c r="Y68" i="24"/>
  <c r="Y69" i="24"/>
  <c r="Y70" i="24"/>
  <c r="Y71" i="24"/>
  <c r="Y72" i="24"/>
  <c r="Y73" i="24"/>
  <c r="Y74" i="24"/>
  <c r="Y75" i="24"/>
  <c r="Y76" i="24"/>
  <c r="Y77" i="24"/>
  <c r="Y78" i="24"/>
  <c r="Y79" i="24"/>
  <c r="Y80" i="24"/>
  <c r="Y81" i="24"/>
  <c r="Y82" i="24"/>
  <c r="Y83" i="24"/>
  <c r="Y84" i="24"/>
  <c r="Y85" i="24"/>
  <c r="Y86" i="24"/>
  <c r="Y87" i="24"/>
  <c r="Y88" i="24"/>
  <c r="Y89" i="24"/>
  <c r="Y90" i="24"/>
  <c r="Y91" i="24"/>
  <c r="Y92" i="24"/>
  <c r="Y93" i="24"/>
  <c r="Y94" i="24"/>
  <c r="Y95" i="24"/>
  <c r="Y96" i="24"/>
  <c r="Y97" i="24"/>
  <c r="Y98" i="24"/>
  <c r="Y99" i="24"/>
  <c r="Y100" i="24"/>
  <c r="Y101" i="24"/>
  <c r="Y102" i="24"/>
  <c r="Y103" i="24"/>
  <c r="Y104" i="24"/>
  <c r="Y105" i="24"/>
  <c r="Y6" i="24"/>
  <c r="J7" i="24"/>
  <c r="J8" i="24"/>
  <c r="J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87" i="24"/>
  <c r="J88" i="24"/>
  <c r="J89" i="24"/>
  <c r="J90" i="24"/>
  <c r="J91" i="24"/>
  <c r="J92" i="24"/>
  <c r="J93" i="24"/>
  <c r="J94" i="24"/>
  <c r="J95" i="24"/>
  <c r="J96" i="24"/>
  <c r="J97" i="24"/>
  <c r="J98" i="24"/>
  <c r="J99" i="24"/>
  <c r="J100" i="24"/>
  <c r="J101" i="24"/>
  <c r="J102" i="24"/>
  <c r="J103" i="24"/>
  <c r="J104" i="24"/>
  <c r="J105" i="24"/>
  <c r="J6" i="24"/>
  <c r="BO2" i="11"/>
  <c r="AS7" i="11"/>
  <c r="AS8" i="11"/>
  <c r="AS9" i="11"/>
  <c r="AS10" i="11"/>
  <c r="AS11" i="11"/>
  <c r="AS12" i="11"/>
  <c r="AS13" i="11"/>
  <c r="AS14" i="11"/>
  <c r="AS15" i="11"/>
  <c r="AS16" i="11"/>
  <c r="AS17" i="11"/>
  <c r="AS18" i="11"/>
  <c r="AS19" i="11"/>
  <c r="AS20" i="11"/>
  <c r="AS21" i="11"/>
  <c r="AS22" i="11"/>
  <c r="AS23" i="11"/>
  <c r="AS24" i="11"/>
  <c r="AS25" i="11"/>
  <c r="AS26" i="11"/>
  <c r="AS27" i="11"/>
  <c r="AS28" i="11"/>
  <c r="AS29" i="11"/>
  <c r="AS30" i="11"/>
  <c r="AS31" i="11"/>
  <c r="AS32" i="11"/>
  <c r="AS33" i="11"/>
  <c r="AS34" i="11"/>
  <c r="AS35" i="11"/>
  <c r="AS36" i="11"/>
  <c r="AS37" i="11"/>
  <c r="AS38" i="11"/>
  <c r="AS39" i="11"/>
  <c r="AS40" i="11"/>
  <c r="AS41" i="11"/>
  <c r="AS42" i="11"/>
  <c r="AS43" i="11"/>
  <c r="AS44" i="11"/>
  <c r="AS45" i="11"/>
  <c r="AS46" i="11"/>
  <c r="AS47" i="11"/>
  <c r="AS48" i="11"/>
  <c r="AS49" i="11"/>
  <c r="AS50" i="11"/>
  <c r="AS51" i="11"/>
  <c r="AS52" i="11"/>
  <c r="AS53" i="11"/>
  <c r="AS54" i="11"/>
  <c r="AS55" i="11"/>
  <c r="AS56" i="11"/>
  <c r="AS57" i="11"/>
  <c r="AS58" i="11"/>
  <c r="AS59" i="11"/>
  <c r="AS60" i="11"/>
  <c r="AS61" i="11"/>
  <c r="AS62" i="11"/>
  <c r="AS63" i="11"/>
  <c r="AS64" i="11"/>
  <c r="AS65" i="11"/>
  <c r="AS66" i="11"/>
  <c r="AS67" i="11"/>
  <c r="AS68" i="11"/>
  <c r="AS69" i="11"/>
  <c r="AS70" i="11"/>
  <c r="AS71" i="11"/>
  <c r="AS72" i="11"/>
  <c r="AS73" i="11"/>
  <c r="AS74" i="11"/>
  <c r="AS75" i="11"/>
  <c r="AS76" i="11"/>
  <c r="AS77" i="11"/>
  <c r="AS78" i="11"/>
  <c r="AS79" i="11"/>
  <c r="AS80" i="11"/>
  <c r="AS81" i="11"/>
  <c r="AS82" i="11"/>
  <c r="AS83" i="11"/>
  <c r="AS84" i="11"/>
  <c r="AS85" i="11"/>
  <c r="AS86" i="11"/>
  <c r="AS87" i="11"/>
  <c r="AS88" i="11"/>
  <c r="AS89" i="11"/>
  <c r="AS90" i="11"/>
  <c r="AS91" i="11"/>
  <c r="AS92" i="11"/>
  <c r="AS93" i="11"/>
  <c r="AS94" i="11"/>
  <c r="AS95" i="11"/>
  <c r="AS96" i="11"/>
  <c r="AS97" i="11"/>
  <c r="AS6" i="11"/>
  <c r="AO7" i="11"/>
  <c r="AO8" i="11"/>
  <c r="AO9" i="11"/>
  <c r="AO10" i="11"/>
  <c r="AO11" i="11"/>
  <c r="AO12" i="11"/>
  <c r="AO13" i="11"/>
  <c r="AO14" i="11"/>
  <c r="AO15" i="11"/>
  <c r="AO16" i="11"/>
  <c r="AO17" i="11"/>
  <c r="AO18" i="11"/>
  <c r="AO19" i="11"/>
  <c r="AO20" i="11"/>
  <c r="AO21" i="11"/>
  <c r="AO22" i="11"/>
  <c r="AO23" i="11"/>
  <c r="AO24" i="11"/>
  <c r="AO25" i="11"/>
  <c r="AO26" i="11"/>
  <c r="AO27" i="11"/>
  <c r="AO28" i="11"/>
  <c r="AO29" i="11"/>
  <c r="AO30" i="11"/>
  <c r="AO31" i="11"/>
  <c r="AO32" i="11"/>
  <c r="AO33" i="11"/>
  <c r="AO34" i="11"/>
  <c r="AO35" i="11"/>
  <c r="AO36" i="11"/>
  <c r="AO37" i="11"/>
  <c r="AO38" i="11"/>
  <c r="AO39" i="11"/>
  <c r="AO40" i="11"/>
  <c r="AO41" i="11"/>
  <c r="AO42" i="11"/>
  <c r="AO43" i="11"/>
  <c r="AO44" i="11"/>
  <c r="AO45" i="11"/>
  <c r="AO46" i="11"/>
  <c r="AO47" i="11"/>
  <c r="AO48" i="11"/>
  <c r="AO49" i="11"/>
  <c r="AO50" i="11"/>
  <c r="AO51" i="11"/>
  <c r="AO52" i="11"/>
  <c r="AO53" i="11"/>
  <c r="AO54" i="11"/>
  <c r="AO55" i="11"/>
  <c r="AO56" i="11"/>
  <c r="AO57" i="11"/>
  <c r="AO58" i="11"/>
  <c r="AO59" i="11"/>
  <c r="AO60" i="11"/>
  <c r="AO61" i="11"/>
  <c r="AO62" i="11"/>
  <c r="AO63" i="11"/>
  <c r="AO64" i="11"/>
  <c r="AO65" i="11"/>
  <c r="AO66" i="11"/>
  <c r="AO67" i="11"/>
  <c r="AO68" i="11"/>
  <c r="AO69" i="11"/>
  <c r="AO70" i="11"/>
  <c r="AO71" i="11"/>
  <c r="AO72" i="11"/>
  <c r="AO73" i="11"/>
  <c r="AO74" i="11"/>
  <c r="AO75" i="11"/>
  <c r="AO76" i="11"/>
  <c r="AO77" i="11"/>
  <c r="AO78" i="11"/>
  <c r="AO79" i="11"/>
  <c r="AO80" i="11"/>
  <c r="AO81" i="11"/>
  <c r="AO82" i="11"/>
  <c r="AO83" i="11"/>
  <c r="AO84" i="11"/>
  <c r="AO85" i="11"/>
  <c r="AO86" i="11"/>
  <c r="AO87" i="11"/>
  <c r="AO88" i="11"/>
  <c r="AO89" i="11"/>
  <c r="AO90" i="11"/>
  <c r="AO91" i="11"/>
  <c r="AO92" i="11"/>
  <c r="AO93" i="11"/>
  <c r="AO94" i="11"/>
  <c r="AO95" i="11"/>
  <c r="AO96" i="11"/>
  <c r="AO97" i="11"/>
  <c r="AO6" i="11"/>
  <c r="AM7" i="11"/>
  <c r="AM8" i="11"/>
  <c r="AM9" i="11"/>
  <c r="AM10" i="11"/>
  <c r="AM11" i="11"/>
  <c r="AM12" i="11"/>
  <c r="AM13" i="11"/>
  <c r="AM14" i="11"/>
  <c r="AM15" i="11"/>
  <c r="AM16" i="11"/>
  <c r="AM17" i="11"/>
  <c r="AM18" i="11"/>
  <c r="AM19" i="11"/>
  <c r="AM20" i="11"/>
  <c r="AM21" i="11"/>
  <c r="AM22" i="11"/>
  <c r="AM23" i="11"/>
  <c r="AM24" i="11"/>
  <c r="AM25" i="11"/>
  <c r="AM26" i="11"/>
  <c r="AM27" i="11"/>
  <c r="AM28" i="11"/>
  <c r="AM29" i="11"/>
  <c r="AM30" i="11"/>
  <c r="AM31" i="11"/>
  <c r="AM32" i="11"/>
  <c r="AM33" i="11"/>
  <c r="AM34" i="11"/>
  <c r="AM35" i="11"/>
  <c r="AM36" i="11"/>
  <c r="AM37" i="11"/>
  <c r="AM38" i="11"/>
  <c r="AM39" i="11"/>
  <c r="AM40" i="11"/>
  <c r="AM41" i="11"/>
  <c r="AM42" i="11"/>
  <c r="AM43" i="11"/>
  <c r="AM44" i="11"/>
  <c r="AM45" i="11"/>
  <c r="AM46" i="11"/>
  <c r="AM47" i="11"/>
  <c r="AM48" i="11"/>
  <c r="AM49" i="11"/>
  <c r="AM50" i="11"/>
  <c r="AM51" i="11"/>
  <c r="AM52" i="11"/>
  <c r="AM53" i="11"/>
  <c r="AM54" i="11"/>
  <c r="AM55" i="11"/>
  <c r="AM56" i="11"/>
  <c r="AM57" i="11"/>
  <c r="AM58" i="11"/>
  <c r="AM59" i="11"/>
  <c r="AM60" i="11"/>
  <c r="AM61" i="11"/>
  <c r="AM62" i="11"/>
  <c r="AM63" i="11"/>
  <c r="AM64" i="11"/>
  <c r="AM65" i="11"/>
  <c r="AM66" i="11"/>
  <c r="AM67" i="11"/>
  <c r="AM68" i="11"/>
  <c r="AM69" i="11"/>
  <c r="AM70" i="11"/>
  <c r="AM71" i="11"/>
  <c r="AM72" i="11"/>
  <c r="AM73" i="11"/>
  <c r="AM74" i="11"/>
  <c r="AM75" i="11"/>
  <c r="AM76" i="11"/>
  <c r="AM77" i="11"/>
  <c r="AM78" i="11"/>
  <c r="AM79" i="11"/>
  <c r="AM80" i="11"/>
  <c r="AM81" i="11"/>
  <c r="AM82" i="11"/>
  <c r="AM83" i="11"/>
  <c r="AM84" i="11"/>
  <c r="AM85" i="11"/>
  <c r="AM86" i="11"/>
  <c r="AM87" i="11"/>
  <c r="AM88" i="11"/>
  <c r="AM89" i="11"/>
  <c r="AM90" i="11"/>
  <c r="AM91" i="11"/>
  <c r="AM92" i="11"/>
  <c r="AM93" i="11"/>
  <c r="AM94" i="11"/>
  <c r="AM95" i="11"/>
  <c r="AM96" i="11"/>
  <c r="AM97" i="11"/>
  <c r="AM6" i="11"/>
  <c r="AI7" i="11"/>
  <c r="AI8" i="11"/>
  <c r="AI9" i="11"/>
  <c r="AI10" i="11"/>
  <c r="AI11" i="11"/>
  <c r="AI12" i="11"/>
  <c r="AI13" i="11"/>
  <c r="AI14" i="11"/>
  <c r="AI15" i="11"/>
  <c r="AI16" i="11"/>
  <c r="AI17" i="11"/>
  <c r="AI18" i="11"/>
  <c r="AI19" i="11"/>
  <c r="AI20" i="11"/>
  <c r="AI21" i="11"/>
  <c r="AI22" i="11"/>
  <c r="AI23" i="11"/>
  <c r="AI24" i="11"/>
  <c r="AI25" i="11"/>
  <c r="AI26" i="11"/>
  <c r="AI27" i="11"/>
  <c r="AI28" i="11"/>
  <c r="AI29" i="11"/>
  <c r="AI30" i="11"/>
  <c r="AI31" i="11"/>
  <c r="AI32" i="11"/>
  <c r="AI33" i="11"/>
  <c r="AI34" i="11"/>
  <c r="AI35" i="11"/>
  <c r="AI36" i="11"/>
  <c r="AI37" i="11"/>
  <c r="AI38" i="11"/>
  <c r="AI39" i="11"/>
  <c r="AI40" i="11"/>
  <c r="AI41" i="11"/>
  <c r="AI42" i="11"/>
  <c r="AI43" i="11"/>
  <c r="AI44" i="11"/>
  <c r="AI45" i="11"/>
  <c r="AI46" i="11"/>
  <c r="AI47" i="11"/>
  <c r="AI48" i="11"/>
  <c r="AI49" i="11"/>
  <c r="AI50" i="11"/>
  <c r="AI51" i="11"/>
  <c r="AI52" i="11"/>
  <c r="AI53" i="11"/>
  <c r="AI54" i="11"/>
  <c r="AI55" i="11"/>
  <c r="AI56" i="11"/>
  <c r="AI57" i="11"/>
  <c r="AI58" i="11"/>
  <c r="AI59" i="11"/>
  <c r="AI60" i="11"/>
  <c r="AI61" i="11"/>
  <c r="AI62" i="11"/>
  <c r="AI63" i="11"/>
  <c r="AI64" i="11"/>
  <c r="AI65" i="11"/>
  <c r="AI66" i="11"/>
  <c r="AI67" i="11"/>
  <c r="AI68" i="11"/>
  <c r="AI69" i="11"/>
  <c r="AI70" i="11"/>
  <c r="AI71" i="11"/>
  <c r="AI72" i="11"/>
  <c r="AI73" i="11"/>
  <c r="AI74" i="11"/>
  <c r="AI75" i="11"/>
  <c r="AI76" i="11"/>
  <c r="AI77" i="11"/>
  <c r="AI78" i="11"/>
  <c r="AI79" i="11"/>
  <c r="AI80" i="11"/>
  <c r="AI81" i="11"/>
  <c r="AI82" i="11"/>
  <c r="AI83" i="11"/>
  <c r="AI84" i="11"/>
  <c r="AI85" i="11"/>
  <c r="AI86" i="11"/>
  <c r="AI87" i="11"/>
  <c r="AI88" i="11"/>
  <c r="AI89" i="11"/>
  <c r="AI90" i="11"/>
  <c r="AI91" i="11"/>
  <c r="AI92" i="11"/>
  <c r="AI93" i="11"/>
  <c r="AI94" i="11"/>
  <c r="AI95" i="11"/>
  <c r="AI96" i="11"/>
  <c r="AI97" i="11"/>
  <c r="AI6" i="11"/>
  <c r="AG7" i="11"/>
  <c r="AG8" i="11"/>
  <c r="AG9" i="11"/>
  <c r="AG10" i="11"/>
  <c r="AG11" i="11"/>
  <c r="AG12" i="11"/>
  <c r="AG13" i="11"/>
  <c r="AG14" i="11"/>
  <c r="AG15" i="11"/>
  <c r="AG16" i="11"/>
  <c r="AG17" i="1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6" i="11"/>
  <c r="AD7" i="11"/>
  <c r="AD8" i="11"/>
  <c r="AD9" i="11"/>
  <c r="AD10" i="11"/>
  <c r="AD11" i="11"/>
  <c r="AD12" i="11"/>
  <c r="AD13" i="11"/>
  <c r="AD14" i="11"/>
  <c r="AD15" i="11"/>
  <c r="AD16" i="11"/>
  <c r="AD17" i="11"/>
  <c r="AD18" i="11"/>
  <c r="AD19" i="11"/>
  <c r="AD20" i="11"/>
  <c r="AD21" i="11"/>
  <c r="AD22" i="11"/>
  <c r="AD23" i="11"/>
  <c r="AD24" i="11"/>
  <c r="AD25" i="11"/>
  <c r="AD26" i="11"/>
  <c r="AD27" i="11"/>
  <c r="AD28" i="11"/>
  <c r="AD29" i="11"/>
  <c r="AD30" i="11"/>
  <c r="AD31" i="11"/>
  <c r="AD32" i="11"/>
  <c r="AD33" i="11"/>
  <c r="AD34" i="11"/>
  <c r="AD35" i="11"/>
  <c r="AD36" i="11"/>
  <c r="AD37" i="11"/>
  <c r="AD38" i="11"/>
  <c r="AD39" i="11"/>
  <c r="AD40" i="11"/>
  <c r="AD41" i="11"/>
  <c r="AD42" i="11"/>
  <c r="AD43" i="11"/>
  <c r="AD44" i="11"/>
  <c r="AD45" i="11"/>
  <c r="AD46" i="11"/>
  <c r="AD47" i="11"/>
  <c r="AD48" i="11"/>
  <c r="AD49" i="11"/>
  <c r="AD50" i="11"/>
  <c r="AD51" i="11"/>
  <c r="AD52" i="11"/>
  <c r="AD53" i="11"/>
  <c r="AD54" i="11"/>
  <c r="AD55" i="11"/>
  <c r="AD56" i="11"/>
  <c r="AD57" i="11"/>
  <c r="AD58" i="11"/>
  <c r="AD59" i="11"/>
  <c r="AD60" i="11"/>
  <c r="AD61" i="11"/>
  <c r="AD62" i="11"/>
  <c r="AD63" i="11"/>
  <c r="AD64" i="11"/>
  <c r="AD65" i="11"/>
  <c r="AD66" i="11"/>
  <c r="AD67" i="11"/>
  <c r="AD68" i="11"/>
  <c r="AD69" i="11"/>
  <c r="AD70" i="11"/>
  <c r="AD71" i="11"/>
  <c r="AD72" i="11"/>
  <c r="AD73" i="11"/>
  <c r="AD74" i="11"/>
  <c r="AD75" i="11"/>
  <c r="AD76" i="11"/>
  <c r="AD77" i="11"/>
  <c r="AD78" i="11"/>
  <c r="AD79" i="11"/>
  <c r="AD80" i="11"/>
  <c r="AD81" i="11"/>
  <c r="AD82" i="11"/>
  <c r="AD83" i="11"/>
  <c r="AD84" i="11"/>
  <c r="AD85" i="11"/>
  <c r="AD86" i="11"/>
  <c r="AD87" i="11"/>
  <c r="AD88" i="11"/>
  <c r="AD89" i="11"/>
  <c r="AD90" i="11"/>
  <c r="AD91" i="11"/>
  <c r="AD92" i="11"/>
  <c r="AD93" i="11"/>
  <c r="AD94" i="11"/>
  <c r="AD95" i="11"/>
  <c r="AD96" i="11"/>
  <c r="AD97" i="11"/>
  <c r="AD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95" i="11"/>
  <c r="AB96" i="11"/>
  <c r="AB97" i="11"/>
  <c r="AB6" i="11"/>
  <c r="AA7" i="11"/>
  <c r="AA8" i="11"/>
  <c r="AA9" i="11"/>
  <c r="AA10" i="11"/>
  <c r="AA11" i="11"/>
  <c r="AA12"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36" i="11"/>
  <c r="AA37" i="11"/>
  <c r="AA38" i="11"/>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73" i="11"/>
  <c r="AA74" i="11"/>
  <c r="AA75" i="11"/>
  <c r="AA76" i="11"/>
  <c r="AA77" i="11"/>
  <c r="AA78" i="11"/>
  <c r="AA79" i="11"/>
  <c r="AA80" i="11"/>
  <c r="AA81" i="11"/>
  <c r="AA82" i="11"/>
  <c r="AA83" i="11"/>
  <c r="AA84" i="11"/>
  <c r="AA85" i="11"/>
  <c r="AA86" i="11"/>
  <c r="AA87" i="11"/>
  <c r="AA88" i="11"/>
  <c r="AA89" i="11"/>
  <c r="AA90" i="11"/>
  <c r="AA91" i="11"/>
  <c r="AA92" i="11"/>
  <c r="AA93" i="11"/>
  <c r="AA94" i="11"/>
  <c r="AA95" i="11"/>
  <c r="AA96" i="11"/>
  <c r="AA97" i="11"/>
  <c r="AA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6" i="11"/>
  <c r="U7"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6" i="11"/>
  <c r="Y7" i="11"/>
  <c r="Y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Y38" i="11"/>
  <c r="Y39" i="11"/>
  <c r="Y40" i="11"/>
  <c r="Y41" i="11"/>
  <c r="Y42" i="11"/>
  <c r="Y43" i="11"/>
  <c r="Y44" i="11"/>
  <c r="Y45" i="11"/>
  <c r="Y46" i="11"/>
  <c r="Y47" i="11"/>
  <c r="Y48" i="11"/>
  <c r="Y49" i="11"/>
  <c r="Y50" i="11"/>
  <c r="Y51" i="11"/>
  <c r="Y52" i="11"/>
  <c r="Y53" i="11"/>
  <c r="Y54" i="11"/>
  <c r="Y55" i="11"/>
  <c r="Y56" i="11"/>
  <c r="Y57" i="11"/>
  <c r="Y58" i="11"/>
  <c r="Y59" i="11"/>
  <c r="Y60" i="11"/>
  <c r="Y61" i="11"/>
  <c r="Y62" i="11"/>
  <c r="Y63" i="11"/>
  <c r="Y64" i="11"/>
  <c r="Y65" i="11"/>
  <c r="Y66" i="11"/>
  <c r="Y67" i="11"/>
  <c r="Y68" i="11"/>
  <c r="Y69" i="11"/>
  <c r="Y70" i="11"/>
  <c r="Y71" i="11"/>
  <c r="Y72" i="11"/>
  <c r="Y73" i="11"/>
  <c r="Y74" i="11"/>
  <c r="Y75" i="11"/>
  <c r="Y76" i="11"/>
  <c r="Y77" i="11"/>
  <c r="Y78" i="11"/>
  <c r="Y79" i="11"/>
  <c r="Y80" i="11"/>
  <c r="Y81" i="11"/>
  <c r="Y82" i="11"/>
  <c r="Y83" i="11"/>
  <c r="Y84" i="11"/>
  <c r="Y85" i="11"/>
  <c r="Y86" i="11"/>
  <c r="Y87" i="11"/>
  <c r="Y88" i="11"/>
  <c r="Y89" i="11"/>
  <c r="Y90" i="11"/>
  <c r="Y91" i="11"/>
  <c r="Y92" i="11"/>
  <c r="Y93" i="11"/>
  <c r="Y94" i="11"/>
  <c r="Y95" i="11"/>
  <c r="Y96" i="11"/>
  <c r="Y97" i="11"/>
  <c r="Y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6" i="11"/>
  <c r="BO2" i="12"/>
  <c r="AS7" i="12"/>
  <c r="AS8" i="12"/>
  <c r="AS9" i="12"/>
  <c r="AS10" i="12"/>
  <c r="AS11" i="12"/>
  <c r="AS12" i="12"/>
  <c r="AS13" i="12"/>
  <c r="AS14" i="12"/>
  <c r="AS15" i="12"/>
  <c r="AS16" i="12"/>
  <c r="AS17" i="12"/>
  <c r="AS18" i="12"/>
  <c r="AS19" i="12"/>
  <c r="AS20" i="12"/>
  <c r="AS21" i="12"/>
  <c r="AS22" i="12"/>
  <c r="AS23" i="12"/>
  <c r="AS24" i="12"/>
  <c r="AS25" i="12"/>
  <c r="AS26" i="12"/>
  <c r="AS27" i="12"/>
  <c r="AS28" i="12"/>
  <c r="AS29" i="12"/>
  <c r="AS30" i="12"/>
  <c r="AS31" i="12"/>
  <c r="AS32" i="12"/>
  <c r="AS33" i="12"/>
  <c r="AS34" i="12"/>
  <c r="AS35" i="12"/>
  <c r="AS36" i="12"/>
  <c r="AS37" i="12"/>
  <c r="AS38" i="12"/>
  <c r="AS39" i="12"/>
  <c r="AS40" i="12"/>
  <c r="AS41" i="12"/>
  <c r="AS42" i="12"/>
  <c r="AS43" i="12"/>
  <c r="AS44" i="12"/>
  <c r="AS45" i="12"/>
  <c r="AS46" i="12"/>
  <c r="AS47" i="12"/>
  <c r="AS48" i="12"/>
  <c r="AS49" i="12"/>
  <c r="AS50" i="12"/>
  <c r="AS51" i="12"/>
  <c r="AS52" i="12"/>
  <c r="AS53" i="12"/>
  <c r="AS54" i="12"/>
  <c r="AS55" i="12"/>
  <c r="AS56" i="12"/>
  <c r="AS57" i="12"/>
  <c r="AS58" i="12"/>
  <c r="AS59" i="12"/>
  <c r="AS60" i="12"/>
  <c r="AS61" i="12"/>
  <c r="AS62" i="12"/>
  <c r="AS63" i="12"/>
  <c r="AS64" i="12"/>
  <c r="AS65" i="12"/>
  <c r="AS66" i="12"/>
  <c r="AS67" i="12"/>
  <c r="AS68" i="12"/>
  <c r="AS69" i="12"/>
  <c r="AS70" i="12"/>
  <c r="AS71" i="12"/>
  <c r="AS72" i="12"/>
  <c r="AS73" i="12"/>
  <c r="AS74" i="12"/>
  <c r="AS75" i="12"/>
  <c r="AS76" i="12"/>
  <c r="AS77" i="12"/>
  <c r="AS78" i="12"/>
  <c r="AS79" i="12"/>
  <c r="AS80" i="12"/>
  <c r="AS81" i="12"/>
  <c r="AS82" i="12"/>
  <c r="AS83" i="12"/>
  <c r="AS84" i="12"/>
  <c r="AS85" i="12"/>
  <c r="AS86" i="12"/>
  <c r="AS87" i="12"/>
  <c r="AS88" i="12"/>
  <c r="AS6" i="12"/>
  <c r="AO7" i="12"/>
  <c r="AO8" i="12"/>
  <c r="AO9" i="12"/>
  <c r="AO10" i="12"/>
  <c r="AO11" i="12"/>
  <c r="AO12" i="12"/>
  <c r="AO13" i="12"/>
  <c r="AO14" i="12"/>
  <c r="AO15" i="12"/>
  <c r="AO16" i="12"/>
  <c r="AO17" i="12"/>
  <c r="AO18" i="12"/>
  <c r="AO19" i="12"/>
  <c r="AO20" i="12"/>
  <c r="AO21" i="12"/>
  <c r="AO22" i="12"/>
  <c r="AO23" i="12"/>
  <c r="AO24" i="12"/>
  <c r="AO25" i="12"/>
  <c r="AO26" i="12"/>
  <c r="AO27" i="12"/>
  <c r="AO28" i="12"/>
  <c r="AO29" i="12"/>
  <c r="AO30" i="12"/>
  <c r="AO31" i="12"/>
  <c r="AO32" i="12"/>
  <c r="AO33" i="12"/>
  <c r="AO34" i="12"/>
  <c r="AO35" i="12"/>
  <c r="AO36" i="12"/>
  <c r="AO37" i="12"/>
  <c r="AO38" i="12"/>
  <c r="AO39" i="12"/>
  <c r="AO40" i="12"/>
  <c r="AO41" i="12"/>
  <c r="AO42" i="12"/>
  <c r="AO43" i="12"/>
  <c r="AO44" i="12"/>
  <c r="AO45" i="12"/>
  <c r="AO46" i="12"/>
  <c r="AO47" i="12"/>
  <c r="AO48" i="12"/>
  <c r="AO49" i="12"/>
  <c r="AO50" i="12"/>
  <c r="AO51" i="12"/>
  <c r="AO52" i="12"/>
  <c r="AO53" i="12"/>
  <c r="AO54" i="12"/>
  <c r="AO55" i="12"/>
  <c r="AO56" i="12"/>
  <c r="AO57" i="12"/>
  <c r="AO58" i="12"/>
  <c r="AO59" i="12"/>
  <c r="AO60" i="12"/>
  <c r="AO61" i="12"/>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6" i="12"/>
  <c r="AM7" i="12"/>
  <c r="AM8" i="12"/>
  <c r="AM9" i="12"/>
  <c r="AM10" i="12"/>
  <c r="AM11" i="12"/>
  <c r="AM12" i="12"/>
  <c r="AM13" i="12"/>
  <c r="AM14" i="12"/>
  <c r="AM15" i="12"/>
  <c r="AM16" i="12"/>
  <c r="AM17" i="12"/>
  <c r="AM18" i="12"/>
  <c r="AM19" i="12"/>
  <c r="AM20" i="12"/>
  <c r="AM21" i="12"/>
  <c r="AM22" i="12"/>
  <c r="AM23" i="12"/>
  <c r="AM24" i="12"/>
  <c r="AM25" i="12"/>
  <c r="AM26" i="12"/>
  <c r="AM27" i="12"/>
  <c r="AM28" i="12"/>
  <c r="AM29" i="12"/>
  <c r="AM30" i="12"/>
  <c r="AM31" i="12"/>
  <c r="AM32" i="12"/>
  <c r="AM33" i="12"/>
  <c r="AM34" i="12"/>
  <c r="AM35" i="12"/>
  <c r="AM36" i="12"/>
  <c r="AM37" i="12"/>
  <c r="AM38" i="12"/>
  <c r="AM39" i="12"/>
  <c r="AM40" i="12"/>
  <c r="AM41" i="12"/>
  <c r="AM42" i="12"/>
  <c r="AM43" i="12"/>
  <c r="AM44" i="12"/>
  <c r="AM45" i="12"/>
  <c r="AM46" i="12"/>
  <c r="AM47" i="12"/>
  <c r="AM48" i="12"/>
  <c r="AM49" i="12"/>
  <c r="AM50" i="12"/>
  <c r="AM51" i="12"/>
  <c r="AM52" i="12"/>
  <c r="AM53" i="12"/>
  <c r="AM54" i="12"/>
  <c r="AM55" i="12"/>
  <c r="AM56" i="12"/>
  <c r="AM57" i="12"/>
  <c r="AM58" i="12"/>
  <c r="AM59" i="12"/>
  <c r="AM60" i="12"/>
  <c r="AM61" i="12"/>
  <c r="AM62" i="12"/>
  <c r="AM63" i="12"/>
  <c r="AM64" i="12"/>
  <c r="AM65" i="12"/>
  <c r="AM66" i="12"/>
  <c r="AM67" i="12"/>
  <c r="AM68" i="12"/>
  <c r="AM69" i="12"/>
  <c r="AM70" i="12"/>
  <c r="AM71" i="12"/>
  <c r="AM72" i="12"/>
  <c r="AM73" i="12"/>
  <c r="AM74" i="12"/>
  <c r="AM75" i="12"/>
  <c r="AM76" i="12"/>
  <c r="AM77" i="12"/>
  <c r="AM78" i="12"/>
  <c r="AM79" i="12"/>
  <c r="AM80" i="12"/>
  <c r="AM81" i="12"/>
  <c r="AM82" i="12"/>
  <c r="AM83" i="12"/>
  <c r="AM84" i="12"/>
  <c r="AM85" i="12"/>
  <c r="AM86" i="12"/>
  <c r="AM87" i="12"/>
  <c r="AM88" i="12"/>
  <c r="AM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6" i="12"/>
  <c r="AG7" i="12"/>
  <c r="AG8" i="12"/>
  <c r="AG9" i="12"/>
  <c r="AG10" i="12"/>
  <c r="AG11" i="12"/>
  <c r="AG1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36" i="12"/>
  <c r="AG37" i="12"/>
  <c r="AG38" i="12"/>
  <c r="AG39" i="12"/>
  <c r="AG40" i="12"/>
  <c r="AG41" i="12"/>
  <c r="AG42" i="12"/>
  <c r="AG43" i="12"/>
  <c r="AG44" i="12"/>
  <c r="AG45" i="12"/>
  <c r="AG46" i="12"/>
  <c r="AG47" i="12"/>
  <c r="AG48" i="12"/>
  <c r="AG49" i="12"/>
  <c r="AG50" i="12"/>
  <c r="AG51" i="12"/>
  <c r="AG52" i="12"/>
  <c r="AG53" i="12"/>
  <c r="AG54" i="12"/>
  <c r="AG55" i="12"/>
  <c r="AG56" i="12"/>
  <c r="AG57" i="12"/>
  <c r="AG58" i="12"/>
  <c r="AG59" i="12"/>
  <c r="AG60" i="12"/>
  <c r="AG61" i="12"/>
  <c r="AG62" i="12"/>
  <c r="AG63" i="12"/>
  <c r="AG64" i="12"/>
  <c r="AG65" i="12"/>
  <c r="AG66" i="12"/>
  <c r="AG67" i="12"/>
  <c r="AG68" i="12"/>
  <c r="AG69" i="12"/>
  <c r="AG70" i="12"/>
  <c r="AG71" i="12"/>
  <c r="AG72" i="12"/>
  <c r="AG73" i="12"/>
  <c r="AG74" i="12"/>
  <c r="AG75" i="12"/>
  <c r="AG76" i="12"/>
  <c r="AG77" i="12"/>
  <c r="AG78" i="12"/>
  <c r="AG79" i="12"/>
  <c r="AG80" i="12"/>
  <c r="AG81" i="12"/>
  <c r="AG82" i="12"/>
  <c r="AG83" i="12"/>
  <c r="AG84" i="12"/>
  <c r="AG85" i="12"/>
  <c r="AG86" i="12"/>
  <c r="AG87" i="12"/>
  <c r="AG88" i="12"/>
  <c r="AG6" i="12"/>
  <c r="AD7" i="12"/>
  <c r="AD8" i="12"/>
  <c r="AD9" i="12"/>
  <c r="AD10" i="12"/>
  <c r="AD11" i="12"/>
  <c r="AD12" i="12"/>
  <c r="AD13" i="12"/>
  <c r="AD14" i="12"/>
  <c r="AD15" i="12"/>
  <c r="AD16" i="12"/>
  <c r="AD17" i="12"/>
  <c r="AD18" i="12"/>
  <c r="AD19" i="12"/>
  <c r="AD20" i="12"/>
  <c r="AD21" i="12"/>
  <c r="AD22" i="12"/>
  <c r="AD23" i="12"/>
  <c r="AD24" i="12"/>
  <c r="AD25" i="12"/>
  <c r="AD26" i="12"/>
  <c r="AD27" i="12"/>
  <c r="AD28" i="12"/>
  <c r="AD29" i="12"/>
  <c r="AD30" i="12"/>
  <c r="AD31" i="12"/>
  <c r="AD32" i="12"/>
  <c r="AD33" i="12"/>
  <c r="AD34" i="12"/>
  <c r="AD35" i="12"/>
  <c r="AD36" i="12"/>
  <c r="AD37" i="12"/>
  <c r="AD38" i="12"/>
  <c r="AD39" i="12"/>
  <c r="AD40" i="12"/>
  <c r="AD41" i="12"/>
  <c r="AD42" i="12"/>
  <c r="AD43" i="12"/>
  <c r="AD44" i="12"/>
  <c r="AD45" i="12"/>
  <c r="AD46" i="12"/>
  <c r="AD47" i="12"/>
  <c r="AD48" i="12"/>
  <c r="AD49" i="12"/>
  <c r="AD50" i="12"/>
  <c r="AD51" i="12"/>
  <c r="AD52" i="12"/>
  <c r="AD53" i="12"/>
  <c r="AD54" i="12"/>
  <c r="AD55" i="12"/>
  <c r="AD56" i="12"/>
  <c r="AD57" i="12"/>
  <c r="AD58" i="12"/>
  <c r="AD59" i="12"/>
  <c r="AD60" i="12"/>
  <c r="AD61" i="12"/>
  <c r="AD62" i="12"/>
  <c r="AD63" i="12"/>
  <c r="AD64" i="12"/>
  <c r="AD65" i="12"/>
  <c r="AD66" i="12"/>
  <c r="AD67" i="12"/>
  <c r="AD68" i="12"/>
  <c r="AD69" i="12"/>
  <c r="AD70" i="12"/>
  <c r="AD71" i="12"/>
  <c r="AD72" i="12"/>
  <c r="AD73" i="12"/>
  <c r="AD74" i="12"/>
  <c r="AD75" i="12"/>
  <c r="AD76" i="12"/>
  <c r="AD77" i="12"/>
  <c r="AD78" i="12"/>
  <c r="AD79" i="12"/>
  <c r="AD80" i="12"/>
  <c r="AD81" i="12"/>
  <c r="AD82" i="12"/>
  <c r="AD83" i="12"/>
  <c r="AD84" i="12"/>
  <c r="AD85" i="12"/>
  <c r="AD86" i="12"/>
  <c r="AD87" i="12"/>
  <c r="AD88" i="12"/>
  <c r="AD6" i="12"/>
  <c r="AB7" i="12"/>
  <c r="AB8" i="12"/>
  <c r="AB9" i="12"/>
  <c r="AB10" i="12"/>
  <c r="AB11" i="12"/>
  <c r="AB12" i="12"/>
  <c r="AB13" i="12"/>
  <c r="AB14" i="12"/>
  <c r="AB15" i="12"/>
  <c r="AB16" i="12"/>
  <c r="AB17" i="12"/>
  <c r="AB18" i="12"/>
  <c r="AB19" i="12"/>
  <c r="AB20" i="12"/>
  <c r="AB21" i="12"/>
  <c r="AB22" i="12"/>
  <c r="AB23" i="12"/>
  <c r="AB24" i="12"/>
  <c r="AB25" i="12"/>
  <c r="AB26" i="12"/>
  <c r="AB27" i="12"/>
  <c r="AB28" i="12"/>
  <c r="AB29" i="12"/>
  <c r="AB30" i="12"/>
  <c r="AB31" i="12"/>
  <c r="AB32" i="12"/>
  <c r="AB33" i="12"/>
  <c r="AB34" i="12"/>
  <c r="AB35" i="12"/>
  <c r="AB36" i="12"/>
  <c r="AB37" i="12"/>
  <c r="AB38"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6" i="12"/>
  <c r="AA7" i="12"/>
  <c r="AA8" i="12"/>
  <c r="AA9" i="12"/>
  <c r="AA10" i="12"/>
  <c r="AA11" i="12"/>
  <c r="AA12" i="12"/>
  <c r="AA13" i="12"/>
  <c r="AA14" i="12"/>
  <c r="AA15" i="12"/>
  <c r="AA16" i="12"/>
  <c r="AA17" i="12"/>
  <c r="AA18" i="12"/>
  <c r="AA19" i="12"/>
  <c r="AA20" i="12"/>
  <c r="AA21" i="12"/>
  <c r="AA22" i="12"/>
  <c r="AA23" i="12"/>
  <c r="AA24" i="12"/>
  <c r="AA25" i="12"/>
  <c r="AA26" i="12"/>
  <c r="AA27" i="12"/>
  <c r="AA28" i="12"/>
  <c r="AA29" i="12"/>
  <c r="AA30" i="12"/>
  <c r="AA31" i="12"/>
  <c r="AA32" i="12"/>
  <c r="AA33" i="12"/>
  <c r="AA34" i="12"/>
  <c r="AA35" i="12"/>
  <c r="AA36" i="12"/>
  <c r="AA37" i="12"/>
  <c r="AA38" i="12"/>
  <c r="AA39" i="12"/>
  <c r="AA40" i="12"/>
  <c r="AA41" i="12"/>
  <c r="AA42" i="12"/>
  <c r="AA43" i="12"/>
  <c r="AA44" i="12"/>
  <c r="AA45" i="12"/>
  <c r="AA46" i="12"/>
  <c r="AA47" i="12"/>
  <c r="AA48" i="12"/>
  <c r="AA49" i="12"/>
  <c r="AA50" i="12"/>
  <c r="AA51" i="12"/>
  <c r="AA52" i="12"/>
  <c r="AA53" i="12"/>
  <c r="AA54" i="12"/>
  <c r="AA55" i="12"/>
  <c r="AA56" i="12"/>
  <c r="AA57" i="12"/>
  <c r="AA58" i="12"/>
  <c r="AA59" i="12"/>
  <c r="AA60" i="12"/>
  <c r="AA61" i="12"/>
  <c r="AA62" i="12"/>
  <c r="AA63" i="12"/>
  <c r="AA64" i="12"/>
  <c r="AA65" i="12"/>
  <c r="AA66" i="12"/>
  <c r="AA67" i="12"/>
  <c r="AA68" i="12"/>
  <c r="AA69" i="12"/>
  <c r="AA70" i="12"/>
  <c r="AA71" i="12"/>
  <c r="AA72" i="12"/>
  <c r="AA73" i="12"/>
  <c r="AA74" i="12"/>
  <c r="AA75" i="12"/>
  <c r="AA76" i="12"/>
  <c r="AA77" i="12"/>
  <c r="AA78" i="12"/>
  <c r="AA79" i="12"/>
  <c r="AA80" i="12"/>
  <c r="AA81" i="12"/>
  <c r="AA82" i="12"/>
  <c r="AA83" i="12"/>
  <c r="AA84" i="12"/>
  <c r="AA85" i="12"/>
  <c r="AA86" i="12"/>
  <c r="AA87" i="12"/>
  <c r="AA88" i="12"/>
  <c r="AA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6" i="12"/>
  <c r="U7" i="12"/>
  <c r="U8" i="12"/>
  <c r="U9" i="12"/>
  <c r="U10" i="12"/>
  <c r="U11" i="12"/>
  <c r="U12" i="12"/>
  <c r="U13" i="12"/>
  <c r="U14" i="12"/>
  <c r="U15" i="12"/>
  <c r="U16" i="12"/>
  <c r="U17" i="12"/>
  <c r="U18" i="12"/>
  <c r="U19" i="12"/>
  <c r="U20" i="12"/>
  <c r="U21" i="12"/>
  <c r="U22" i="12"/>
  <c r="U23" i="12"/>
  <c r="U24" i="12"/>
  <c r="U25" i="12"/>
  <c r="U26" i="12"/>
  <c r="U27" i="12"/>
  <c r="U28" i="12"/>
  <c r="U29" i="12"/>
  <c r="U30" i="12"/>
  <c r="U31" i="12"/>
  <c r="U32" i="12"/>
  <c r="U33" i="12"/>
  <c r="U34" i="12"/>
  <c r="U35" i="12"/>
  <c r="U36" i="12"/>
  <c r="U37"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U67" i="12"/>
  <c r="U68" i="12"/>
  <c r="U69" i="12"/>
  <c r="U70" i="12"/>
  <c r="U71" i="12"/>
  <c r="U72" i="12"/>
  <c r="U73" i="12"/>
  <c r="U74" i="12"/>
  <c r="U75" i="12"/>
  <c r="U76" i="12"/>
  <c r="U77" i="12"/>
  <c r="U78" i="12"/>
  <c r="U79" i="12"/>
  <c r="U80" i="12"/>
  <c r="U81" i="12"/>
  <c r="U82" i="12"/>
  <c r="U83" i="12"/>
  <c r="U84" i="12"/>
  <c r="U85" i="12"/>
  <c r="U86" i="12"/>
  <c r="U87" i="12"/>
  <c r="U88" i="12"/>
  <c r="U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6" i="12"/>
  <c r="Y7" i="12"/>
  <c r="Y8"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73" i="12"/>
  <c r="Y74" i="12"/>
  <c r="Y75" i="12"/>
  <c r="Y76" i="12"/>
  <c r="Y77" i="12"/>
  <c r="Y78" i="12"/>
  <c r="Y79" i="12"/>
  <c r="Y80" i="12"/>
  <c r="Y81" i="12"/>
  <c r="Y82" i="12"/>
  <c r="Y83" i="12"/>
  <c r="Y84" i="12"/>
  <c r="Y85" i="12"/>
  <c r="Y86" i="12"/>
  <c r="Y87" i="12"/>
  <c r="Y88" i="12"/>
  <c r="Y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6" i="12"/>
  <c r="BO2" i="13"/>
  <c r="AS7" i="13"/>
  <c r="AS8" i="13"/>
  <c r="AS9" i="13"/>
  <c r="AS10" i="13"/>
  <c r="AS11" i="13"/>
  <c r="AS12" i="13"/>
  <c r="AS13" i="13"/>
  <c r="AS14" i="13"/>
  <c r="AS15" i="13"/>
  <c r="AS16" i="13"/>
  <c r="AS17" i="13"/>
  <c r="AS18" i="13"/>
  <c r="AS19" i="13"/>
  <c r="AS20" i="13"/>
  <c r="AS21" i="13"/>
  <c r="AS22" i="13"/>
  <c r="AS23" i="13"/>
  <c r="AS24" i="13"/>
  <c r="AS25" i="13"/>
  <c r="AS26" i="13"/>
  <c r="AS27" i="13"/>
  <c r="AS28" i="13"/>
  <c r="AS29" i="13"/>
  <c r="AS30" i="13"/>
  <c r="AS31" i="13"/>
  <c r="AS32" i="13"/>
  <c r="AS33" i="13"/>
  <c r="AS34" i="13"/>
  <c r="AS35" i="13"/>
  <c r="AS36" i="13"/>
  <c r="AS37" i="13"/>
  <c r="AS38" i="13"/>
  <c r="AS39" i="13"/>
  <c r="AS40" i="13"/>
  <c r="AS41" i="13"/>
  <c r="AS42" i="13"/>
  <c r="AS43" i="13"/>
  <c r="AS44" i="13"/>
  <c r="AS45" i="13"/>
  <c r="AS46" i="13"/>
  <c r="AS47" i="13"/>
  <c r="AS48" i="13"/>
  <c r="AS49" i="13"/>
  <c r="AS50" i="13"/>
  <c r="AS51" i="13"/>
  <c r="AS52" i="13"/>
  <c r="AS53" i="13"/>
  <c r="AS54" i="13"/>
  <c r="AS55" i="13"/>
  <c r="AS56" i="13"/>
  <c r="AS57" i="13"/>
  <c r="AS58" i="13"/>
  <c r="AS59" i="13"/>
  <c r="AS60" i="13"/>
  <c r="AS61" i="13"/>
  <c r="AS62" i="13"/>
  <c r="AS63" i="13"/>
  <c r="AS64" i="13"/>
  <c r="AS65" i="13"/>
  <c r="AS66" i="13"/>
  <c r="AS67" i="13"/>
  <c r="AS68" i="13"/>
  <c r="AS69" i="13"/>
  <c r="AS70" i="13"/>
  <c r="AS71" i="13"/>
  <c r="AS72" i="13"/>
  <c r="AS73" i="13"/>
  <c r="AS74" i="13"/>
  <c r="AS75" i="13"/>
  <c r="AS76" i="13"/>
  <c r="AS77" i="13"/>
  <c r="AS78" i="13"/>
  <c r="AS79" i="13"/>
  <c r="AS80" i="13"/>
  <c r="AS81" i="13"/>
  <c r="AS82" i="13"/>
  <c r="AS83" i="13"/>
  <c r="AS84" i="13"/>
  <c r="AS85" i="13"/>
  <c r="AS86" i="13"/>
  <c r="AS87" i="13"/>
  <c r="AS88" i="13"/>
  <c r="AS89" i="13"/>
  <c r="AS90" i="13"/>
  <c r="AS91" i="13"/>
  <c r="AS92" i="13"/>
  <c r="AS93" i="13"/>
  <c r="AS94" i="13"/>
  <c r="AS95" i="13"/>
  <c r="AS96" i="13"/>
  <c r="AS97" i="13"/>
  <c r="AS98" i="13"/>
  <c r="AS99" i="13"/>
  <c r="AS100" i="13"/>
  <c r="AS101" i="13"/>
  <c r="AS102" i="13"/>
  <c r="AS103" i="13"/>
  <c r="AS104" i="13"/>
  <c r="AS105" i="13"/>
  <c r="AS6" i="13"/>
  <c r="AO7" i="13"/>
  <c r="AO8" i="13"/>
  <c r="AO9" i="13"/>
  <c r="AO10" i="13"/>
  <c r="AO11" i="13"/>
  <c r="AO12" i="13"/>
  <c r="AO13" i="13"/>
  <c r="AO14" i="13"/>
  <c r="AO15" i="13"/>
  <c r="AO16" i="13"/>
  <c r="AO17" i="13"/>
  <c r="AO18" i="13"/>
  <c r="AO19" i="13"/>
  <c r="AO20" i="13"/>
  <c r="AO21" i="13"/>
  <c r="AO22" i="13"/>
  <c r="AO23" i="13"/>
  <c r="AO24" i="13"/>
  <c r="AO25" i="13"/>
  <c r="AO26" i="13"/>
  <c r="AO27" i="13"/>
  <c r="AO28" i="13"/>
  <c r="AO29" i="13"/>
  <c r="AO30" i="13"/>
  <c r="AO31" i="13"/>
  <c r="AO32" i="13"/>
  <c r="AO33" i="13"/>
  <c r="AO34" i="13"/>
  <c r="AO35" i="13"/>
  <c r="AO36" i="13"/>
  <c r="AO37" i="13"/>
  <c r="AO38" i="13"/>
  <c r="AO39" i="13"/>
  <c r="AO40" i="13"/>
  <c r="AO41" i="13"/>
  <c r="AO42" i="13"/>
  <c r="AO43" i="13"/>
  <c r="AO44" i="13"/>
  <c r="AO45" i="13"/>
  <c r="AO46" i="13"/>
  <c r="AO47" i="13"/>
  <c r="AO48" i="13"/>
  <c r="AO49" i="13"/>
  <c r="AO50" i="13"/>
  <c r="AO51" i="13"/>
  <c r="AO52" i="13"/>
  <c r="AO53" i="13"/>
  <c r="AO54" i="13"/>
  <c r="AO55" i="13"/>
  <c r="AO56" i="13"/>
  <c r="AO57" i="13"/>
  <c r="AO58" i="13"/>
  <c r="AO59" i="13"/>
  <c r="AO60" i="13"/>
  <c r="AO61" i="13"/>
  <c r="AO62" i="13"/>
  <c r="AO63" i="13"/>
  <c r="AO64" i="13"/>
  <c r="AO65" i="13"/>
  <c r="AO66" i="13"/>
  <c r="AO67" i="13"/>
  <c r="AO68" i="13"/>
  <c r="AO69" i="13"/>
  <c r="AO70" i="13"/>
  <c r="AO71" i="13"/>
  <c r="AO72" i="13"/>
  <c r="AO73" i="13"/>
  <c r="AO74" i="13"/>
  <c r="AO75" i="13"/>
  <c r="AO76" i="13"/>
  <c r="AO77" i="13"/>
  <c r="AO78" i="13"/>
  <c r="AO79" i="13"/>
  <c r="AO80" i="13"/>
  <c r="AO81" i="13"/>
  <c r="AO82" i="13"/>
  <c r="AO83" i="13"/>
  <c r="AO84" i="13"/>
  <c r="AO85" i="13"/>
  <c r="AO86" i="13"/>
  <c r="AO87" i="13"/>
  <c r="AO88" i="13"/>
  <c r="AO89" i="13"/>
  <c r="AO90" i="13"/>
  <c r="AO91" i="13"/>
  <c r="AO92" i="13"/>
  <c r="AO93" i="13"/>
  <c r="AO94" i="13"/>
  <c r="AO95" i="13"/>
  <c r="AO96" i="13"/>
  <c r="AO97" i="13"/>
  <c r="AO98" i="13"/>
  <c r="AO99" i="13"/>
  <c r="AO100" i="13"/>
  <c r="AO101" i="13"/>
  <c r="AO102" i="13"/>
  <c r="AO103" i="13"/>
  <c r="AO104" i="13"/>
  <c r="AO105" i="13"/>
  <c r="AO6" i="13"/>
  <c r="AM7" i="13"/>
  <c r="AM8" i="13"/>
  <c r="AM9" i="13"/>
  <c r="AM10" i="13"/>
  <c r="AM11" i="13"/>
  <c r="AM12" i="13"/>
  <c r="AM13" i="13"/>
  <c r="AM14" i="13"/>
  <c r="AM15" i="13"/>
  <c r="AM16" i="13"/>
  <c r="AM17" i="13"/>
  <c r="AM18" i="13"/>
  <c r="AM19" i="13"/>
  <c r="AM20" i="13"/>
  <c r="AM21" i="13"/>
  <c r="AM22" i="13"/>
  <c r="AM23" i="13"/>
  <c r="AM24" i="13"/>
  <c r="AM25" i="13"/>
  <c r="AM26" i="13"/>
  <c r="AM27" i="13"/>
  <c r="AM28" i="13"/>
  <c r="AM29" i="13"/>
  <c r="AM30" i="13"/>
  <c r="AM31" i="13"/>
  <c r="AM32" i="13"/>
  <c r="AM33" i="13"/>
  <c r="AM34" i="13"/>
  <c r="AM35" i="13"/>
  <c r="AM36" i="13"/>
  <c r="AM37" i="13"/>
  <c r="AM38" i="13"/>
  <c r="AM39" i="13"/>
  <c r="AM40" i="13"/>
  <c r="AM41" i="13"/>
  <c r="AM42" i="13"/>
  <c r="AM43" i="13"/>
  <c r="AM44" i="13"/>
  <c r="AM45" i="13"/>
  <c r="AM46" i="13"/>
  <c r="AM47" i="13"/>
  <c r="AM48" i="13"/>
  <c r="AM49" i="13"/>
  <c r="AM50" i="13"/>
  <c r="AM51" i="13"/>
  <c r="AM52" i="13"/>
  <c r="AM53" i="13"/>
  <c r="AM54" i="13"/>
  <c r="AM55" i="13"/>
  <c r="AM56" i="13"/>
  <c r="AM57" i="13"/>
  <c r="AM58" i="13"/>
  <c r="AM59" i="13"/>
  <c r="AM60" i="13"/>
  <c r="AM61" i="13"/>
  <c r="AM62" i="13"/>
  <c r="AM63" i="13"/>
  <c r="AM64" i="13"/>
  <c r="AM65" i="13"/>
  <c r="AM66" i="13"/>
  <c r="AM67" i="13"/>
  <c r="AM68" i="13"/>
  <c r="AM69" i="13"/>
  <c r="AM70" i="13"/>
  <c r="AM71" i="13"/>
  <c r="AM72" i="13"/>
  <c r="AM73" i="13"/>
  <c r="AM74" i="13"/>
  <c r="AM75" i="13"/>
  <c r="AM76" i="13"/>
  <c r="AM77" i="13"/>
  <c r="AM78" i="13"/>
  <c r="AM79" i="13"/>
  <c r="AM80" i="13"/>
  <c r="AM81" i="13"/>
  <c r="AM82" i="13"/>
  <c r="AM83" i="13"/>
  <c r="AM84" i="13"/>
  <c r="AM85" i="13"/>
  <c r="AM86" i="13"/>
  <c r="AM87" i="13"/>
  <c r="AM88" i="13"/>
  <c r="AM89" i="13"/>
  <c r="AM90" i="13"/>
  <c r="AM91" i="13"/>
  <c r="AM92" i="13"/>
  <c r="AM93" i="13"/>
  <c r="AM94" i="13"/>
  <c r="AM95" i="13"/>
  <c r="AM96" i="13"/>
  <c r="AM97" i="13"/>
  <c r="AM98" i="13"/>
  <c r="AM99" i="13"/>
  <c r="AM100" i="13"/>
  <c r="AM101" i="13"/>
  <c r="AM102" i="13"/>
  <c r="AM103" i="13"/>
  <c r="AM104" i="13"/>
  <c r="AM105" i="13"/>
  <c r="AM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R37" i="13"/>
  <c r="R38"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6" i="13"/>
  <c r="R77" i="13"/>
  <c r="R78" i="13"/>
  <c r="R79" i="13"/>
  <c r="R80" i="13"/>
  <c r="R81" i="13"/>
  <c r="R82" i="13"/>
  <c r="R83" i="13"/>
  <c r="R84" i="13"/>
  <c r="R85" i="13"/>
  <c r="R86" i="13"/>
  <c r="R87" i="13"/>
  <c r="R88" i="13"/>
  <c r="R89" i="13"/>
  <c r="R90" i="13"/>
  <c r="R91" i="13"/>
  <c r="R92" i="13"/>
  <c r="R93" i="13"/>
  <c r="R94" i="13"/>
  <c r="R95" i="13"/>
  <c r="R96" i="13"/>
  <c r="R97" i="13"/>
  <c r="R98" i="13"/>
  <c r="R99" i="13"/>
  <c r="R100" i="13"/>
  <c r="R101" i="13"/>
  <c r="R102" i="13"/>
  <c r="R103" i="13"/>
  <c r="R104" i="13"/>
  <c r="R105" i="13"/>
  <c r="R6" i="13"/>
  <c r="U7" i="13"/>
  <c r="U8" i="13"/>
  <c r="U9" i="13"/>
  <c r="U10" i="13"/>
  <c r="U11" i="13"/>
  <c r="U12" i="13"/>
  <c r="U13" i="13"/>
  <c r="U14" i="13"/>
  <c r="U15" i="13"/>
  <c r="U16" i="13"/>
  <c r="U17" i="13"/>
  <c r="U18" i="13"/>
  <c r="U19" i="13"/>
  <c r="U20" i="13"/>
  <c r="U21" i="13"/>
  <c r="U22"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U50" i="13"/>
  <c r="U51" i="13"/>
  <c r="U52" i="13"/>
  <c r="U53" i="13"/>
  <c r="U54" i="13"/>
  <c r="U55" i="13"/>
  <c r="U56" i="13"/>
  <c r="U57" i="13"/>
  <c r="U58" i="13"/>
  <c r="U59" i="13"/>
  <c r="U60" i="13"/>
  <c r="U61" i="13"/>
  <c r="U62" i="13"/>
  <c r="U63" i="13"/>
  <c r="U64" i="13"/>
  <c r="U65" i="13"/>
  <c r="U66" i="13"/>
  <c r="U67" i="13"/>
  <c r="U68" i="13"/>
  <c r="U69" i="13"/>
  <c r="U70" i="13"/>
  <c r="U71" i="13"/>
  <c r="U72" i="13"/>
  <c r="U73" i="13"/>
  <c r="U74" i="13"/>
  <c r="U75" i="13"/>
  <c r="U76" i="13"/>
  <c r="U77" i="13"/>
  <c r="U78" i="13"/>
  <c r="U79" i="13"/>
  <c r="U80" i="13"/>
  <c r="U81" i="13"/>
  <c r="U82" i="13"/>
  <c r="U83" i="13"/>
  <c r="U84" i="13"/>
  <c r="U85" i="13"/>
  <c r="U86" i="13"/>
  <c r="U87" i="13"/>
  <c r="U88" i="13"/>
  <c r="U89" i="13"/>
  <c r="U90" i="13"/>
  <c r="U91" i="13"/>
  <c r="U92" i="13"/>
  <c r="U93" i="13"/>
  <c r="U94" i="13"/>
  <c r="U95" i="13"/>
  <c r="U96" i="13"/>
  <c r="U97" i="13"/>
  <c r="U98" i="13"/>
  <c r="U99" i="13"/>
  <c r="U100" i="13"/>
  <c r="U101" i="13"/>
  <c r="U102" i="13"/>
  <c r="U103" i="13"/>
  <c r="U104" i="13"/>
  <c r="U105" i="13"/>
  <c r="U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2" i="13"/>
  <c r="Y73" i="13"/>
  <c r="Y74" i="13"/>
  <c r="Y75" i="13"/>
  <c r="Y76" i="13"/>
  <c r="Y77" i="13"/>
  <c r="Y78" i="13"/>
  <c r="Y79" i="13"/>
  <c r="Y80" i="13"/>
  <c r="Y81" i="13"/>
  <c r="Y82" i="13"/>
  <c r="Y83" i="13"/>
  <c r="Y84" i="13"/>
  <c r="Y85" i="13"/>
  <c r="Y86" i="13"/>
  <c r="Y87" i="13"/>
  <c r="Y88" i="13"/>
  <c r="Y89" i="13"/>
  <c r="Y90" i="13"/>
  <c r="Y91" i="13"/>
  <c r="Y92" i="13"/>
  <c r="Y93" i="13"/>
  <c r="Y94" i="13"/>
  <c r="Y95" i="13"/>
  <c r="Y96" i="13"/>
  <c r="Y97" i="13"/>
  <c r="Y98" i="13"/>
  <c r="Y99" i="13"/>
  <c r="Y100" i="13"/>
  <c r="Y101" i="13"/>
  <c r="Y102" i="13"/>
  <c r="Y103" i="13"/>
  <c r="Y104" i="13"/>
  <c r="Y105" i="13"/>
  <c r="Y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69" i="13"/>
  <c r="Z70" i="13"/>
  <c r="Z71" i="13"/>
  <c r="Z72" i="13"/>
  <c r="Z73" i="13"/>
  <c r="Z74" i="13"/>
  <c r="Z75" i="13"/>
  <c r="Z76" i="13"/>
  <c r="Z77" i="13"/>
  <c r="Z78" i="13"/>
  <c r="Z79" i="13"/>
  <c r="Z80" i="13"/>
  <c r="Z81" i="13"/>
  <c r="Z82" i="13"/>
  <c r="Z83" i="13"/>
  <c r="Z84" i="13"/>
  <c r="Z85" i="13"/>
  <c r="Z86" i="13"/>
  <c r="Z87" i="13"/>
  <c r="Z88" i="13"/>
  <c r="Z89" i="13"/>
  <c r="Z90" i="13"/>
  <c r="Z91" i="13"/>
  <c r="Z92" i="13"/>
  <c r="Z93" i="13"/>
  <c r="Z94" i="13"/>
  <c r="Z95" i="13"/>
  <c r="Z96" i="13"/>
  <c r="Z97" i="13"/>
  <c r="Z98" i="13"/>
  <c r="Z99" i="13"/>
  <c r="Z100" i="13"/>
  <c r="Z101" i="13"/>
  <c r="Z102" i="13"/>
  <c r="Z103" i="13"/>
  <c r="Z104" i="13"/>
  <c r="Z105" i="13"/>
  <c r="Z6" i="13"/>
  <c r="AA7" i="13"/>
  <c r="AA8" i="13"/>
  <c r="AA9" i="13"/>
  <c r="AA10" i="13"/>
  <c r="AA11" i="13"/>
  <c r="AA12" i="13"/>
  <c r="AA13" i="13"/>
  <c r="AA14" i="13"/>
  <c r="AA15" i="13"/>
  <c r="AA16" i="13"/>
  <c r="AA17" i="13"/>
  <c r="AA18" i="13"/>
  <c r="AA19" i="13"/>
  <c r="AA20" i="13"/>
  <c r="AA21" i="13"/>
  <c r="AA22" i="13"/>
  <c r="AA23" i="13"/>
  <c r="AA24" i="13"/>
  <c r="AA25" i="13"/>
  <c r="AA26" i="13"/>
  <c r="AA27" i="13"/>
  <c r="AA28" i="13"/>
  <c r="AA29" i="13"/>
  <c r="AA30" i="13"/>
  <c r="AA31" i="13"/>
  <c r="AA32" i="13"/>
  <c r="AA33" i="13"/>
  <c r="AA34" i="13"/>
  <c r="AA35" i="13"/>
  <c r="AA36" i="13"/>
  <c r="AA37" i="13"/>
  <c r="AA38" i="13"/>
  <c r="AA39" i="13"/>
  <c r="AA40" i="13"/>
  <c r="AA41" i="13"/>
  <c r="AA42" i="13"/>
  <c r="AA43" i="13"/>
  <c r="AA44" i="13"/>
  <c r="AA45" i="13"/>
  <c r="AA46" i="13"/>
  <c r="AA47" i="13"/>
  <c r="AA48" i="13"/>
  <c r="AA49" i="13"/>
  <c r="AA50" i="13"/>
  <c r="AA51" i="13"/>
  <c r="AA52" i="13"/>
  <c r="AA53" i="13"/>
  <c r="AA54" i="13"/>
  <c r="AA55" i="13"/>
  <c r="AA56" i="13"/>
  <c r="AA57" i="13"/>
  <c r="AA58" i="13"/>
  <c r="AA59" i="13"/>
  <c r="AA60" i="13"/>
  <c r="AA61" i="13"/>
  <c r="AA62" i="13"/>
  <c r="AA63" i="13"/>
  <c r="AA64" i="13"/>
  <c r="AA65" i="13"/>
  <c r="AA66" i="13"/>
  <c r="AA67" i="13"/>
  <c r="AA68" i="13"/>
  <c r="AA69" i="13"/>
  <c r="AA70" i="13"/>
  <c r="AA71" i="13"/>
  <c r="AA72" i="13"/>
  <c r="AA73" i="13"/>
  <c r="AA74" i="13"/>
  <c r="AA75" i="13"/>
  <c r="AA76" i="13"/>
  <c r="AA77" i="13"/>
  <c r="AA78" i="13"/>
  <c r="AA79" i="13"/>
  <c r="AA80" i="13"/>
  <c r="AA81" i="13"/>
  <c r="AA82" i="13"/>
  <c r="AA83" i="13"/>
  <c r="AA84" i="13"/>
  <c r="AA85" i="13"/>
  <c r="AA86" i="13"/>
  <c r="AA87" i="13"/>
  <c r="AA88" i="13"/>
  <c r="AA89" i="13"/>
  <c r="AA90" i="13"/>
  <c r="AA91" i="13"/>
  <c r="AA92" i="13"/>
  <c r="AA93" i="13"/>
  <c r="AA94" i="13"/>
  <c r="AA95" i="13"/>
  <c r="AA96" i="13"/>
  <c r="AA97" i="13"/>
  <c r="AA98" i="13"/>
  <c r="AA99" i="13"/>
  <c r="AA100" i="13"/>
  <c r="AA101" i="13"/>
  <c r="AA102" i="13"/>
  <c r="AA103" i="13"/>
  <c r="AA104" i="13"/>
  <c r="AA105" i="13"/>
  <c r="AA6" i="13"/>
  <c r="AB7" i="13"/>
  <c r="AB8" i="13"/>
  <c r="AB9" i="13"/>
  <c r="AB10" i="13"/>
  <c r="AB11" i="13"/>
  <c r="AB12" i="13"/>
  <c r="AB13" i="13"/>
  <c r="AB14" i="13"/>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93" i="13"/>
  <c r="AB94" i="13"/>
  <c r="AB95" i="13"/>
  <c r="AB96" i="13"/>
  <c r="AB97" i="13"/>
  <c r="AB98" i="13"/>
  <c r="AB99" i="13"/>
  <c r="AB100" i="13"/>
  <c r="AB101" i="13"/>
  <c r="AB102" i="13"/>
  <c r="AB103" i="13"/>
  <c r="AB104" i="13"/>
  <c r="AB105" i="13"/>
  <c r="AB6" i="13"/>
  <c r="AD7" i="13"/>
  <c r="AD8" i="13"/>
  <c r="AD9" i="13"/>
  <c r="AD10" i="13"/>
  <c r="AD11" i="13"/>
  <c r="AD12" i="13"/>
  <c r="AD13" i="13"/>
  <c r="AD14" i="13"/>
  <c r="AD15" i="13"/>
  <c r="AD16" i="13"/>
  <c r="AD17" i="13"/>
  <c r="AD18" i="13"/>
  <c r="AD19" i="13"/>
  <c r="AD20" i="13"/>
  <c r="AD21" i="13"/>
  <c r="AD22" i="13"/>
  <c r="AD23" i="13"/>
  <c r="AD24" i="13"/>
  <c r="AD25" i="13"/>
  <c r="AD26" i="13"/>
  <c r="AD27" i="13"/>
  <c r="AD28" i="13"/>
  <c r="AD29" i="13"/>
  <c r="AD30" i="13"/>
  <c r="AD31" i="13"/>
  <c r="AD32" i="13"/>
  <c r="AD33" i="13"/>
  <c r="AD34" i="13"/>
  <c r="AD35" i="13"/>
  <c r="AD36" i="13"/>
  <c r="AD37" i="13"/>
  <c r="AD38" i="13"/>
  <c r="AD39" i="13"/>
  <c r="AD40" i="13"/>
  <c r="AD41" i="13"/>
  <c r="AD42" i="13"/>
  <c r="AD43" i="13"/>
  <c r="AD44" i="13"/>
  <c r="AD45" i="13"/>
  <c r="AD46" i="13"/>
  <c r="AD47" i="13"/>
  <c r="AD48" i="13"/>
  <c r="AD49" i="13"/>
  <c r="AD50" i="13"/>
  <c r="AD51" i="13"/>
  <c r="AD52" i="13"/>
  <c r="AD53" i="13"/>
  <c r="AD54" i="13"/>
  <c r="AD55" i="13"/>
  <c r="AD56" i="13"/>
  <c r="AD57" i="13"/>
  <c r="AD58" i="13"/>
  <c r="AD59" i="13"/>
  <c r="AD60" i="13"/>
  <c r="AD61" i="13"/>
  <c r="AD62" i="13"/>
  <c r="AD63" i="13"/>
  <c r="AD64" i="13"/>
  <c r="AD65" i="13"/>
  <c r="AD66" i="13"/>
  <c r="AD67" i="13"/>
  <c r="AD68" i="13"/>
  <c r="AD69" i="13"/>
  <c r="AD70" i="13"/>
  <c r="AD71" i="13"/>
  <c r="AD72" i="13"/>
  <c r="AD73" i="13"/>
  <c r="AD74" i="13"/>
  <c r="AD75" i="13"/>
  <c r="AD76" i="13"/>
  <c r="AD77" i="13"/>
  <c r="AD78" i="13"/>
  <c r="AD79" i="13"/>
  <c r="AD80" i="13"/>
  <c r="AD81" i="13"/>
  <c r="AD82" i="13"/>
  <c r="AD83" i="13"/>
  <c r="AD84" i="13"/>
  <c r="AD85" i="13"/>
  <c r="AD86" i="13"/>
  <c r="AD87" i="13"/>
  <c r="AD88" i="13"/>
  <c r="AD89" i="13"/>
  <c r="AD90" i="13"/>
  <c r="AD91" i="13"/>
  <c r="AD92" i="13"/>
  <c r="AD93" i="13"/>
  <c r="AD94" i="13"/>
  <c r="AD95" i="13"/>
  <c r="AD96" i="13"/>
  <c r="AD97" i="13"/>
  <c r="AD98" i="13"/>
  <c r="AD99" i="13"/>
  <c r="AD100" i="13"/>
  <c r="AD101" i="13"/>
  <c r="AD102" i="13"/>
  <c r="AD103" i="13"/>
  <c r="AD104" i="13"/>
  <c r="AD105" i="13"/>
  <c r="AD6" i="13"/>
  <c r="AG7" i="13"/>
  <c r="AG8" i="13"/>
  <c r="AG9" i="13"/>
  <c r="AG10" i="13"/>
  <c r="AG11" i="13"/>
  <c r="AG12" i="13"/>
  <c r="AG13" i="13"/>
  <c r="AG14" i="13"/>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93" i="13"/>
  <c r="AG94" i="13"/>
  <c r="AG95" i="13"/>
  <c r="AG96" i="13"/>
  <c r="AG97" i="13"/>
  <c r="AG98" i="13"/>
  <c r="AG99" i="13"/>
  <c r="AG100" i="13"/>
  <c r="AG101" i="13"/>
  <c r="AG102" i="13"/>
  <c r="AG103" i="13"/>
  <c r="AG104" i="13"/>
  <c r="AG105" i="13"/>
  <c r="AG6"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6" i="13"/>
  <c r="BO2" i="14"/>
  <c r="AS7" i="14"/>
  <c r="AS8" i="14"/>
  <c r="AS9" i="14"/>
  <c r="AS10" i="14"/>
  <c r="AS11" i="14"/>
  <c r="AS12" i="14"/>
  <c r="AS13" i="14"/>
  <c r="AS14" i="14"/>
  <c r="AS15" i="14"/>
  <c r="AS16" i="14"/>
  <c r="AS17" i="14"/>
  <c r="AS18" i="14"/>
  <c r="AS19" i="14"/>
  <c r="AS20" i="14"/>
  <c r="AS21" i="14"/>
  <c r="AS22" i="14"/>
  <c r="AS23" i="14"/>
  <c r="AS24" i="14"/>
  <c r="AS25" i="14"/>
  <c r="AS26" i="14"/>
  <c r="AS27" i="14"/>
  <c r="AS28" i="14"/>
  <c r="AS29" i="14"/>
  <c r="AS30" i="14"/>
  <c r="AS31" i="14"/>
  <c r="AS32" i="14"/>
  <c r="AS33" i="14"/>
  <c r="AS34" i="14"/>
  <c r="AS35" i="14"/>
  <c r="AS36" i="14"/>
  <c r="AS37" i="14"/>
  <c r="AS38" i="14"/>
  <c r="AS39" i="14"/>
  <c r="AS40" i="14"/>
  <c r="AS41" i="14"/>
  <c r="AS42" i="14"/>
  <c r="AS43" i="14"/>
  <c r="AS44" i="14"/>
  <c r="AS45" i="14"/>
  <c r="AS46" i="14"/>
  <c r="AS47" i="14"/>
  <c r="AS48" i="14"/>
  <c r="AS49" i="14"/>
  <c r="AS50" i="14"/>
  <c r="AS51" i="14"/>
  <c r="AS52" i="14"/>
  <c r="AS53" i="14"/>
  <c r="AS54" i="14"/>
  <c r="AS55" i="14"/>
  <c r="AS56" i="14"/>
  <c r="AS57" i="14"/>
  <c r="AS58" i="14"/>
  <c r="AS59" i="14"/>
  <c r="AS60" i="14"/>
  <c r="AS61" i="14"/>
  <c r="AS62" i="14"/>
  <c r="AS63" i="14"/>
  <c r="AS64" i="14"/>
  <c r="AS65" i="14"/>
  <c r="AS66" i="14"/>
  <c r="AS67" i="14"/>
  <c r="AS68" i="14"/>
  <c r="AS69" i="14"/>
  <c r="AS70" i="14"/>
  <c r="AS71" i="14"/>
  <c r="AS72" i="14"/>
  <c r="AS73" i="14"/>
  <c r="AS74" i="14"/>
  <c r="AS75" i="14"/>
  <c r="AS76" i="14"/>
  <c r="AS77" i="14"/>
  <c r="AS78" i="14"/>
  <c r="AS79" i="14"/>
  <c r="AS80" i="14"/>
  <c r="AS81" i="14"/>
  <c r="AS82" i="14"/>
  <c r="AS83" i="14"/>
  <c r="AS84" i="14"/>
  <c r="AS85" i="14"/>
  <c r="AS86" i="14"/>
  <c r="AS87" i="14"/>
  <c r="AS88" i="14"/>
  <c r="AS89" i="14"/>
  <c r="AS90" i="14"/>
  <c r="AS91" i="14"/>
  <c r="AS92" i="14"/>
  <c r="AS93" i="14"/>
  <c r="AS94" i="14"/>
  <c r="AS95" i="14"/>
  <c r="AS96" i="14"/>
  <c r="AS97" i="14"/>
  <c r="AS98" i="14"/>
  <c r="AS6" i="14"/>
  <c r="AO7" i="14"/>
  <c r="AO8" i="14"/>
  <c r="AO9" i="14"/>
  <c r="AO10" i="14"/>
  <c r="AO11" i="14"/>
  <c r="AO12" i="14"/>
  <c r="AO13" i="14"/>
  <c r="AO14" i="14"/>
  <c r="AO15" i="14"/>
  <c r="AO16" i="14"/>
  <c r="AO17" i="14"/>
  <c r="AO18" i="14"/>
  <c r="AO19" i="14"/>
  <c r="AO20" i="14"/>
  <c r="AO21" i="14"/>
  <c r="AO22" i="14"/>
  <c r="AO23" i="14"/>
  <c r="AO24" i="14"/>
  <c r="AO25" i="14"/>
  <c r="AO26" i="14"/>
  <c r="AO27" i="14"/>
  <c r="AO28" i="14"/>
  <c r="AO29" i="14"/>
  <c r="AO30" i="14"/>
  <c r="AO31" i="14"/>
  <c r="AO32" i="14"/>
  <c r="AO33" i="14"/>
  <c r="AO34" i="14"/>
  <c r="AO35" i="14"/>
  <c r="AO36" i="14"/>
  <c r="AO37" i="14"/>
  <c r="AO38" i="14"/>
  <c r="AO39" i="14"/>
  <c r="AO40" i="14"/>
  <c r="AO41" i="14"/>
  <c r="AO42" i="14"/>
  <c r="AO43" i="14"/>
  <c r="AO44" i="14"/>
  <c r="AO45" i="14"/>
  <c r="AO46" i="14"/>
  <c r="AO47" i="14"/>
  <c r="AO48" i="14"/>
  <c r="AO49" i="14"/>
  <c r="AO50" i="14"/>
  <c r="AO51" i="14"/>
  <c r="AO52" i="14"/>
  <c r="AO53" i="14"/>
  <c r="AO54" i="14"/>
  <c r="AO55" i="14"/>
  <c r="AO56" i="14"/>
  <c r="AO57" i="14"/>
  <c r="AO58" i="14"/>
  <c r="AO59" i="14"/>
  <c r="AO60" i="14"/>
  <c r="AO61" i="14"/>
  <c r="AO62" i="14"/>
  <c r="AO63" i="14"/>
  <c r="AO64" i="14"/>
  <c r="AO65" i="14"/>
  <c r="AO66" i="14"/>
  <c r="AO67" i="14"/>
  <c r="AO68" i="14"/>
  <c r="AO69" i="14"/>
  <c r="AO70" i="14"/>
  <c r="AO71" i="14"/>
  <c r="AO72" i="14"/>
  <c r="AO73" i="14"/>
  <c r="AO74" i="14"/>
  <c r="AO75" i="14"/>
  <c r="AO76" i="14"/>
  <c r="AO77" i="14"/>
  <c r="AO78" i="14"/>
  <c r="AO79" i="14"/>
  <c r="AO80" i="14"/>
  <c r="AO81" i="14"/>
  <c r="AO82" i="14"/>
  <c r="AO83" i="14"/>
  <c r="AO84" i="14"/>
  <c r="AO85" i="14"/>
  <c r="AO86" i="14"/>
  <c r="AO87" i="14"/>
  <c r="AO88" i="14"/>
  <c r="AO89" i="14"/>
  <c r="AO90" i="14"/>
  <c r="AO91" i="14"/>
  <c r="AO92" i="14"/>
  <c r="AO93" i="14"/>
  <c r="AO94" i="14"/>
  <c r="AO95" i="14"/>
  <c r="AO96" i="14"/>
  <c r="AO97" i="14"/>
  <c r="AO98" i="14"/>
  <c r="AO6" i="14"/>
  <c r="AM7" i="14"/>
  <c r="AM8" i="14"/>
  <c r="AM9" i="14"/>
  <c r="AM10" i="14"/>
  <c r="AM11" i="14"/>
  <c r="AM12" i="14"/>
  <c r="AM13" i="14"/>
  <c r="AM14" i="14"/>
  <c r="AM15" i="14"/>
  <c r="AM16" i="14"/>
  <c r="AM17" i="14"/>
  <c r="AM18" i="14"/>
  <c r="AM19" i="14"/>
  <c r="AM20" i="14"/>
  <c r="AM21" i="14"/>
  <c r="AM22" i="14"/>
  <c r="AM23" i="14"/>
  <c r="AM24" i="14"/>
  <c r="AM25" i="14"/>
  <c r="AM26" i="14"/>
  <c r="AM27" i="14"/>
  <c r="AM28" i="14"/>
  <c r="AM29" i="14"/>
  <c r="AM30" i="14"/>
  <c r="AM31" i="14"/>
  <c r="AM32" i="14"/>
  <c r="AM33" i="14"/>
  <c r="AM34" i="14"/>
  <c r="AM35" i="14"/>
  <c r="AM36" i="14"/>
  <c r="AM37" i="14"/>
  <c r="AM38" i="14"/>
  <c r="AM39" i="14"/>
  <c r="AM40" i="14"/>
  <c r="AM41" i="14"/>
  <c r="AM42" i="14"/>
  <c r="AM43" i="14"/>
  <c r="AM44" i="14"/>
  <c r="AM45" i="14"/>
  <c r="AM46" i="14"/>
  <c r="AM47" i="14"/>
  <c r="AM48" i="14"/>
  <c r="AM49" i="14"/>
  <c r="AM50" i="14"/>
  <c r="AM51" i="14"/>
  <c r="AM52" i="14"/>
  <c r="AM53" i="14"/>
  <c r="AM54" i="14"/>
  <c r="AM55" i="14"/>
  <c r="AM56" i="14"/>
  <c r="AM57" i="14"/>
  <c r="AM58" i="14"/>
  <c r="AM59" i="14"/>
  <c r="AM60" i="14"/>
  <c r="AM61" i="14"/>
  <c r="AM62" i="14"/>
  <c r="AM63" i="14"/>
  <c r="AM64" i="14"/>
  <c r="AM65" i="14"/>
  <c r="AM66" i="14"/>
  <c r="AM67" i="14"/>
  <c r="AM68" i="14"/>
  <c r="AM69" i="14"/>
  <c r="AM70" i="14"/>
  <c r="AM71" i="14"/>
  <c r="AM72" i="14"/>
  <c r="AM73" i="14"/>
  <c r="AM74" i="14"/>
  <c r="AM75" i="14"/>
  <c r="AM76" i="14"/>
  <c r="AM77" i="14"/>
  <c r="AM78" i="14"/>
  <c r="AM79" i="14"/>
  <c r="AM80" i="14"/>
  <c r="AM81" i="14"/>
  <c r="AM82" i="14"/>
  <c r="AM83" i="14"/>
  <c r="AM84" i="14"/>
  <c r="AM85" i="14"/>
  <c r="AM86" i="14"/>
  <c r="AM87" i="14"/>
  <c r="AM88" i="14"/>
  <c r="AM89" i="14"/>
  <c r="AM90" i="14"/>
  <c r="AM91" i="14"/>
  <c r="AM92" i="14"/>
  <c r="AM93" i="14"/>
  <c r="AM94" i="14"/>
  <c r="AM95" i="14"/>
  <c r="AM96" i="14"/>
  <c r="AM97" i="14"/>
  <c r="AM98" i="14"/>
  <c r="AM6" i="14"/>
  <c r="AI7" i="14"/>
  <c r="AI8" i="14"/>
  <c r="AI9" i="14"/>
  <c r="AI10" i="14"/>
  <c r="AI11" i="14"/>
  <c r="AI12" i="14"/>
  <c r="AI13" i="14"/>
  <c r="AI14" i="14"/>
  <c r="AI15" i="14"/>
  <c r="AI16" i="14"/>
  <c r="AI17" i="14"/>
  <c r="AI18" i="14"/>
  <c r="AI19" i="14"/>
  <c r="AI20" i="14"/>
  <c r="AI21" i="14"/>
  <c r="AI22" i="14"/>
  <c r="AI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I59" i="14"/>
  <c r="AI60" i="14"/>
  <c r="AI61" i="14"/>
  <c r="AI62" i="14"/>
  <c r="AI63" i="14"/>
  <c r="AI64" i="14"/>
  <c r="AI65" i="14"/>
  <c r="AI66" i="14"/>
  <c r="AI67" i="14"/>
  <c r="AI68" i="14"/>
  <c r="AI69" i="14"/>
  <c r="AI70" i="14"/>
  <c r="AI71" i="14"/>
  <c r="AI72" i="14"/>
  <c r="AI73" i="14"/>
  <c r="AI74" i="14"/>
  <c r="AI75" i="14"/>
  <c r="AI76" i="14"/>
  <c r="AI77" i="14"/>
  <c r="AI78" i="14"/>
  <c r="AI79" i="14"/>
  <c r="AI80" i="14"/>
  <c r="AI81" i="14"/>
  <c r="AI82" i="14"/>
  <c r="AI83" i="14"/>
  <c r="AI84" i="14"/>
  <c r="AI85" i="14"/>
  <c r="AI86" i="14"/>
  <c r="AI87" i="14"/>
  <c r="AI88" i="14"/>
  <c r="AI89" i="14"/>
  <c r="AI90" i="14"/>
  <c r="AI91" i="14"/>
  <c r="AI92" i="14"/>
  <c r="AI93" i="14"/>
  <c r="AI94" i="14"/>
  <c r="AI95" i="14"/>
  <c r="AI96" i="14"/>
  <c r="AI97" i="14"/>
  <c r="AI98" i="14"/>
  <c r="AI6" i="14"/>
  <c r="AG7" i="14"/>
  <c r="AG8" i="14"/>
  <c r="AG9" i="14"/>
  <c r="AG10" i="14"/>
  <c r="AG11" i="14"/>
  <c r="AG12" i="14"/>
  <c r="AG13" i="14"/>
  <c r="AG14" i="14"/>
  <c r="AG15" i="14"/>
  <c r="AG16" i="14"/>
  <c r="AG17" i="14"/>
  <c r="AG18" i="14"/>
  <c r="AG19" i="14"/>
  <c r="AG20" i="14"/>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G44" i="14"/>
  <c r="AG45" i="14"/>
  <c r="AG46" i="14"/>
  <c r="AG47" i="14"/>
  <c r="AG48" i="14"/>
  <c r="AG49" i="14"/>
  <c r="AG50" i="14"/>
  <c r="AG51" i="14"/>
  <c r="AG52" i="14"/>
  <c r="AG53" i="14"/>
  <c r="AG54" i="14"/>
  <c r="AG55" i="14"/>
  <c r="AG56" i="14"/>
  <c r="AG57" i="14"/>
  <c r="AG58" i="14"/>
  <c r="AG59" i="14"/>
  <c r="AG60" i="14"/>
  <c r="AG61" i="14"/>
  <c r="AG62" i="14"/>
  <c r="AG63" i="14"/>
  <c r="AG64" i="14"/>
  <c r="AG65" i="14"/>
  <c r="AG66" i="14"/>
  <c r="AG67" i="14"/>
  <c r="AG68" i="14"/>
  <c r="AG69" i="14"/>
  <c r="AG70" i="14"/>
  <c r="AG71" i="14"/>
  <c r="AG72" i="14"/>
  <c r="AG73" i="14"/>
  <c r="AG74" i="14"/>
  <c r="AG75" i="14"/>
  <c r="AG76" i="14"/>
  <c r="AG77" i="14"/>
  <c r="AG78" i="14"/>
  <c r="AG79" i="14"/>
  <c r="AG80" i="14"/>
  <c r="AG81" i="14"/>
  <c r="AG82" i="14"/>
  <c r="AG83" i="14"/>
  <c r="AG84" i="14"/>
  <c r="AG85" i="14"/>
  <c r="AG86" i="14"/>
  <c r="AG87" i="14"/>
  <c r="AG88" i="14"/>
  <c r="AG89" i="14"/>
  <c r="AG90" i="14"/>
  <c r="AG91" i="14"/>
  <c r="AG92" i="14"/>
  <c r="AG93" i="14"/>
  <c r="AG94" i="14"/>
  <c r="AG95" i="14"/>
  <c r="AG96" i="14"/>
  <c r="AG97" i="14"/>
  <c r="AG98" i="14"/>
  <c r="AG6" i="14"/>
  <c r="AD7" i="14"/>
  <c r="AD8" i="14"/>
  <c r="AD9" i="14"/>
  <c r="AD10" i="14"/>
  <c r="AD11" i="14"/>
  <c r="AD12" i="14"/>
  <c r="AD13" i="14"/>
  <c r="AD14" i="14"/>
  <c r="AD15" i="14"/>
  <c r="AD16" i="14"/>
  <c r="AD17" i="14"/>
  <c r="AD18" i="14"/>
  <c r="AD19" i="14"/>
  <c r="AD20" i="14"/>
  <c r="AD21" i="14"/>
  <c r="AD22" i="14"/>
  <c r="AD23" i="14"/>
  <c r="AD24" i="14"/>
  <c r="AD25" i="14"/>
  <c r="AD26" i="14"/>
  <c r="AD27" i="14"/>
  <c r="AD28" i="14"/>
  <c r="AD29" i="14"/>
  <c r="AD30" i="14"/>
  <c r="AD31" i="14"/>
  <c r="AD32" i="14"/>
  <c r="AD33" i="14"/>
  <c r="AD34" i="14"/>
  <c r="AD35" i="14"/>
  <c r="AD36" i="14"/>
  <c r="AD37" i="14"/>
  <c r="AD38" i="14"/>
  <c r="AD39" i="14"/>
  <c r="AD40" i="14"/>
  <c r="AD41" i="14"/>
  <c r="AD42" i="14"/>
  <c r="AD43" i="14"/>
  <c r="AD44" i="14"/>
  <c r="AD45" i="14"/>
  <c r="AD46" i="14"/>
  <c r="AD47" i="14"/>
  <c r="AD48" i="14"/>
  <c r="AD49" i="14"/>
  <c r="AD50" i="14"/>
  <c r="AD51" i="14"/>
  <c r="AD52" i="14"/>
  <c r="AD53" i="14"/>
  <c r="AD54" i="14"/>
  <c r="AD55" i="14"/>
  <c r="AD56" i="14"/>
  <c r="AD57" i="14"/>
  <c r="AD58" i="14"/>
  <c r="AD59" i="14"/>
  <c r="AD60" i="14"/>
  <c r="AD61" i="14"/>
  <c r="AD62" i="14"/>
  <c r="AD63" i="14"/>
  <c r="AD64" i="14"/>
  <c r="AD65" i="14"/>
  <c r="AD66" i="14"/>
  <c r="AD67" i="14"/>
  <c r="AD68" i="14"/>
  <c r="AD69" i="14"/>
  <c r="AD70" i="14"/>
  <c r="AD71" i="14"/>
  <c r="AD72" i="14"/>
  <c r="AD73" i="14"/>
  <c r="AD74" i="14"/>
  <c r="AD75" i="14"/>
  <c r="AD76" i="14"/>
  <c r="AD77" i="14"/>
  <c r="AD78" i="14"/>
  <c r="AD79" i="14"/>
  <c r="AD80" i="14"/>
  <c r="AD81" i="14"/>
  <c r="AD82" i="14"/>
  <c r="AD83" i="14"/>
  <c r="AD84" i="14"/>
  <c r="AD85" i="14"/>
  <c r="AD86" i="14"/>
  <c r="AD87" i="14"/>
  <c r="AD88" i="14"/>
  <c r="AD89" i="14"/>
  <c r="AD90" i="14"/>
  <c r="AD91" i="14"/>
  <c r="AD92" i="14"/>
  <c r="AD93" i="14"/>
  <c r="AD94" i="14"/>
  <c r="AD95" i="14"/>
  <c r="AD96" i="14"/>
  <c r="AD97" i="14"/>
  <c r="AD98" i="14"/>
  <c r="AD6" i="14"/>
  <c r="AB7" i="14"/>
  <c r="AB8" i="14"/>
  <c r="AB9" i="14"/>
  <c r="AB10" i="14"/>
  <c r="AB11" i="14"/>
  <c r="AB12" i="14"/>
  <c r="AB13" i="14"/>
  <c r="AB14" i="14"/>
  <c r="AB15" i="14"/>
  <c r="AB16" i="14"/>
  <c r="AB17" i="14"/>
  <c r="AB18" i="14"/>
  <c r="AB19" i="14"/>
  <c r="AB20" i="14"/>
  <c r="AB21" i="14"/>
  <c r="AB22" i="14"/>
  <c r="AB23" i="14"/>
  <c r="AB24" i="14"/>
  <c r="AB25" i="14"/>
  <c r="AB26" i="14"/>
  <c r="AB27" i="14"/>
  <c r="AB28" i="14"/>
  <c r="AB29" i="14"/>
  <c r="AB30" i="14"/>
  <c r="AB31" i="14"/>
  <c r="AB32" i="14"/>
  <c r="AB33" i="14"/>
  <c r="AB34" i="14"/>
  <c r="AB35" i="14"/>
  <c r="AB36" i="14"/>
  <c r="AB37" i="14"/>
  <c r="AB38" i="14"/>
  <c r="AB39" i="14"/>
  <c r="AB40" i="14"/>
  <c r="AB41" i="14"/>
  <c r="AB42" i="14"/>
  <c r="AB43" i="14"/>
  <c r="AB44" i="14"/>
  <c r="AB45" i="14"/>
  <c r="AB46" i="14"/>
  <c r="AB47" i="14"/>
  <c r="AB48" i="14"/>
  <c r="AB49" i="14"/>
  <c r="AB50" i="14"/>
  <c r="AB51" i="14"/>
  <c r="AB52" i="14"/>
  <c r="AB53" i="14"/>
  <c r="AB54" i="14"/>
  <c r="AB55" i="14"/>
  <c r="AB56" i="14"/>
  <c r="AB57" i="14"/>
  <c r="AB58" i="14"/>
  <c r="AB59" i="14"/>
  <c r="AB60" i="14"/>
  <c r="AB61" i="14"/>
  <c r="AB62" i="14"/>
  <c r="AB63" i="14"/>
  <c r="AB64" i="14"/>
  <c r="AB65" i="14"/>
  <c r="AB66" i="14"/>
  <c r="AB67" i="14"/>
  <c r="AB68" i="14"/>
  <c r="AB69" i="14"/>
  <c r="AB70" i="14"/>
  <c r="AB71" i="14"/>
  <c r="AB72" i="14"/>
  <c r="AB73" i="14"/>
  <c r="AB74" i="14"/>
  <c r="AB75" i="14"/>
  <c r="AB76" i="14"/>
  <c r="AB77" i="14"/>
  <c r="AB78" i="14"/>
  <c r="AB79" i="14"/>
  <c r="AB80" i="14"/>
  <c r="AB81" i="14"/>
  <c r="AB82" i="14"/>
  <c r="AB83" i="14"/>
  <c r="AB84" i="14"/>
  <c r="AB85" i="14"/>
  <c r="AB86" i="14"/>
  <c r="AB87" i="14"/>
  <c r="AB88" i="14"/>
  <c r="AB89" i="14"/>
  <c r="AB90" i="14"/>
  <c r="AB91" i="14"/>
  <c r="AB92" i="14"/>
  <c r="AB93" i="14"/>
  <c r="AB94" i="14"/>
  <c r="AB95" i="14"/>
  <c r="AB96" i="14"/>
  <c r="AB97" i="14"/>
  <c r="AB98" i="14"/>
  <c r="AB6" i="14"/>
  <c r="AA7" i="14"/>
  <c r="AA8" i="14"/>
  <c r="AA9" i="14"/>
  <c r="AA10" i="14"/>
  <c r="AA11" i="14"/>
  <c r="AA12" i="14"/>
  <c r="AA13" i="14"/>
  <c r="AA14" i="14"/>
  <c r="AA15" i="14"/>
  <c r="AA16" i="14"/>
  <c r="AA17" i="14"/>
  <c r="AA18" i="14"/>
  <c r="AA19" i="14"/>
  <c r="AA20" i="14"/>
  <c r="AA21" i="14"/>
  <c r="AA22" i="14"/>
  <c r="AA23" i="14"/>
  <c r="AA24" i="14"/>
  <c r="AA25"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 r="AA49" i="14"/>
  <c r="AA50" i="14"/>
  <c r="AA51" i="14"/>
  <c r="AA52" i="14"/>
  <c r="AA53" i="14"/>
  <c r="AA54" i="14"/>
  <c r="AA55" i="14"/>
  <c r="AA56" i="14"/>
  <c r="AA57" i="14"/>
  <c r="AA58" i="14"/>
  <c r="AA59" i="14"/>
  <c r="AA60" i="14"/>
  <c r="AA61"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6" i="14"/>
  <c r="Z7" i="14"/>
  <c r="Z8" i="14"/>
  <c r="Z9" i="14"/>
  <c r="Z10" i="14"/>
  <c r="Z11" i="14"/>
  <c r="Z12" i="14"/>
  <c r="Z13" i="14"/>
  <c r="Z14" i="14"/>
  <c r="Z15" i="14"/>
  <c r="Z16" i="14"/>
  <c r="Z17" i="14"/>
  <c r="Z18" i="14"/>
  <c r="Z19" i="14"/>
  <c r="Z20" i="14"/>
  <c r="Z21" i="14"/>
  <c r="Z22" i="14"/>
  <c r="Z23" i="14"/>
  <c r="Z24" i="14"/>
  <c r="Z25" i="14"/>
  <c r="Z26" i="14"/>
  <c r="Z27" i="14"/>
  <c r="Z28" i="14"/>
  <c r="Z29" i="14"/>
  <c r="Z30" i="14"/>
  <c r="Z31" i="14"/>
  <c r="Z32" i="14"/>
  <c r="Z33" i="14"/>
  <c r="Z34" i="14"/>
  <c r="Z35" i="14"/>
  <c r="Z36" i="14"/>
  <c r="Z37" i="14"/>
  <c r="Z38" i="14"/>
  <c r="Z39" i="14"/>
  <c r="Z40" i="14"/>
  <c r="Z41" i="14"/>
  <c r="Z42" i="14"/>
  <c r="Z43" i="14"/>
  <c r="Z44" i="14"/>
  <c r="Z45" i="14"/>
  <c r="Z46" i="14"/>
  <c r="Z47" i="14"/>
  <c r="Z48" i="14"/>
  <c r="Z49" i="14"/>
  <c r="Z50" i="14"/>
  <c r="Z51" i="14"/>
  <c r="Z52" i="14"/>
  <c r="Z53" i="14"/>
  <c r="Z54" i="14"/>
  <c r="Z55" i="14"/>
  <c r="Z56" i="14"/>
  <c r="Z57" i="14"/>
  <c r="Z58" i="14"/>
  <c r="Z59" i="14"/>
  <c r="Z60" i="14"/>
  <c r="Z61" i="14"/>
  <c r="Z62" i="14"/>
  <c r="Z63" i="14"/>
  <c r="Z64" i="14"/>
  <c r="Z65" i="14"/>
  <c r="Z66" i="14"/>
  <c r="Z67" i="14"/>
  <c r="Z68" i="14"/>
  <c r="Z69" i="14"/>
  <c r="Z70" i="14"/>
  <c r="Z71" i="14"/>
  <c r="Z72" i="14"/>
  <c r="Z73" i="14"/>
  <c r="Z74" i="14"/>
  <c r="Z75" i="14"/>
  <c r="Z76" i="14"/>
  <c r="Z77" i="14"/>
  <c r="Z78" i="14"/>
  <c r="Z79" i="14"/>
  <c r="Z80" i="14"/>
  <c r="Z81" i="14"/>
  <c r="Z82" i="14"/>
  <c r="Z83" i="14"/>
  <c r="Z84" i="14"/>
  <c r="Z85" i="14"/>
  <c r="Z86" i="14"/>
  <c r="Z87" i="14"/>
  <c r="Z88" i="14"/>
  <c r="Z89" i="14"/>
  <c r="Z90" i="14"/>
  <c r="Z91" i="14"/>
  <c r="Z92" i="14"/>
  <c r="Z93" i="14"/>
  <c r="Z94" i="14"/>
  <c r="Z95" i="14"/>
  <c r="Z96" i="14"/>
  <c r="Z97" i="14"/>
  <c r="Z98" i="14"/>
  <c r="Z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6" i="14"/>
  <c r="V2" i="14" s="1"/>
  <c r="R7" i="14"/>
  <c r="R8" i="14"/>
  <c r="R9" i="14"/>
  <c r="R10" i="14"/>
  <c r="R11" i="14"/>
  <c r="R12" i="14"/>
  <c r="R13" i="14"/>
  <c r="R14" i="14"/>
  <c r="R15" i="1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57" i="14"/>
  <c r="R58" i="14"/>
  <c r="R59" i="14"/>
  <c r="R60" i="14"/>
  <c r="R61" i="14"/>
  <c r="R62" i="14"/>
  <c r="R63" i="14"/>
  <c r="R64" i="14"/>
  <c r="R65" i="14"/>
  <c r="R66" i="14"/>
  <c r="R67" i="14"/>
  <c r="R68" i="14"/>
  <c r="R69" i="14"/>
  <c r="R70" i="14"/>
  <c r="R71" i="14"/>
  <c r="R72" i="14"/>
  <c r="R73" i="14"/>
  <c r="R74" i="14"/>
  <c r="R75" i="14"/>
  <c r="R76" i="14"/>
  <c r="R77" i="14"/>
  <c r="R78" i="14"/>
  <c r="R79" i="14"/>
  <c r="R80" i="14"/>
  <c r="R81" i="14"/>
  <c r="R82" i="14"/>
  <c r="R83" i="14"/>
  <c r="R84" i="14"/>
  <c r="R85" i="14"/>
  <c r="R86" i="14"/>
  <c r="R87" i="14"/>
  <c r="R88" i="14"/>
  <c r="R89" i="14"/>
  <c r="R90" i="14"/>
  <c r="R91" i="14"/>
  <c r="R92" i="14"/>
  <c r="R93" i="14"/>
  <c r="R94" i="14"/>
  <c r="R95" i="14"/>
  <c r="R96" i="14"/>
  <c r="R97" i="14"/>
  <c r="R98" i="14"/>
  <c r="R6" i="14"/>
  <c r="Y7" i="14"/>
  <c r="Y8" i="14"/>
  <c r="Y9" i="14"/>
  <c r="Y10" i="14"/>
  <c r="Y11" i="14"/>
  <c r="Y12" i="14"/>
  <c r="Y13" i="14"/>
  <c r="Y14" i="14"/>
  <c r="Y15" i="14"/>
  <c r="Y16" i="14"/>
  <c r="Y17" i="14"/>
  <c r="Y18" i="14"/>
  <c r="Y19" i="14"/>
  <c r="Y20" i="14"/>
  <c r="Y21" i="14"/>
  <c r="Y22" i="14"/>
  <c r="Y23" i="14"/>
  <c r="Y24" i="14"/>
  <c r="Y25" i="14"/>
  <c r="Y26" i="14"/>
  <c r="Y27" i="14"/>
  <c r="Y28" i="14"/>
  <c r="Y29" i="14"/>
  <c r="Y30" i="14"/>
  <c r="Y31" i="14"/>
  <c r="Y32" i="14"/>
  <c r="Y33" i="14"/>
  <c r="Y34" i="14"/>
  <c r="Y35" i="14"/>
  <c r="Y36" i="14"/>
  <c r="Y37" i="14"/>
  <c r="Y38" i="14"/>
  <c r="Y39" i="14"/>
  <c r="Y40" i="14"/>
  <c r="Y41" i="14"/>
  <c r="Y42" i="14"/>
  <c r="Y43" i="14"/>
  <c r="Y44" i="14"/>
  <c r="Y45" i="14"/>
  <c r="Y46" i="14"/>
  <c r="Y47" i="14"/>
  <c r="Y48" i="14"/>
  <c r="Y49" i="14"/>
  <c r="Y50" i="14"/>
  <c r="Y51" i="14"/>
  <c r="Y52" i="14"/>
  <c r="Y53" i="14"/>
  <c r="Y54" i="14"/>
  <c r="Y55" i="14"/>
  <c r="Y56" i="14"/>
  <c r="Y57" i="14"/>
  <c r="Y58" i="14"/>
  <c r="Y59" i="14"/>
  <c r="Y60" i="14"/>
  <c r="Y61" i="14"/>
  <c r="Y62" i="14"/>
  <c r="Y63" i="14"/>
  <c r="Y64" i="14"/>
  <c r="Y65" i="14"/>
  <c r="Y66" i="14"/>
  <c r="Y67" i="14"/>
  <c r="Y68" i="14"/>
  <c r="Y69" i="14"/>
  <c r="Y70" i="14"/>
  <c r="Y71" i="14"/>
  <c r="Y72" i="14"/>
  <c r="Y73" i="14"/>
  <c r="Y74" i="14"/>
  <c r="Y75" i="14"/>
  <c r="Y76" i="14"/>
  <c r="Y77" i="14"/>
  <c r="Y78" i="14"/>
  <c r="Y79" i="14"/>
  <c r="Y80" i="14"/>
  <c r="Y81" i="14"/>
  <c r="Y82" i="14"/>
  <c r="Y83" i="14"/>
  <c r="Y84" i="14"/>
  <c r="Y85" i="14"/>
  <c r="Y86" i="14"/>
  <c r="Y87" i="14"/>
  <c r="Y88" i="14"/>
  <c r="Y89" i="14"/>
  <c r="Y90" i="14"/>
  <c r="Y91" i="14"/>
  <c r="Y92" i="14"/>
  <c r="Y93" i="14"/>
  <c r="Y94" i="14"/>
  <c r="Y95" i="14"/>
  <c r="Y96" i="14"/>
  <c r="Y97" i="14"/>
  <c r="Y98" i="14"/>
  <c r="Y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6" i="14"/>
  <c r="BO2" i="15"/>
  <c r="AS7" i="15"/>
  <c r="AS8" i="15"/>
  <c r="AS9" i="15"/>
  <c r="AS10" i="15"/>
  <c r="AS11" i="15"/>
  <c r="AS12" i="15"/>
  <c r="AS13" i="15"/>
  <c r="AS14" i="15"/>
  <c r="AS15" i="15"/>
  <c r="AS16" i="15"/>
  <c r="AS17" i="15"/>
  <c r="AS18" i="15"/>
  <c r="AS19" i="15"/>
  <c r="AS20" i="15"/>
  <c r="AS21" i="15"/>
  <c r="AS22" i="15"/>
  <c r="AS23" i="15"/>
  <c r="AS24" i="15"/>
  <c r="AS25" i="15"/>
  <c r="AS26" i="15"/>
  <c r="AS27" i="15"/>
  <c r="AS28" i="15"/>
  <c r="AS29" i="15"/>
  <c r="AS30" i="15"/>
  <c r="AS31" i="15"/>
  <c r="AS32" i="15"/>
  <c r="AS33" i="15"/>
  <c r="AS34" i="15"/>
  <c r="AS35" i="15"/>
  <c r="AS36" i="15"/>
  <c r="AS37" i="15"/>
  <c r="AS38" i="15"/>
  <c r="AS39" i="15"/>
  <c r="AS40" i="15"/>
  <c r="AS41" i="15"/>
  <c r="AS42" i="15"/>
  <c r="AS43" i="15"/>
  <c r="AS44" i="15"/>
  <c r="AS45" i="15"/>
  <c r="AS46" i="15"/>
  <c r="AS47" i="15"/>
  <c r="AS48" i="15"/>
  <c r="AS49" i="15"/>
  <c r="AS50" i="15"/>
  <c r="AS51" i="15"/>
  <c r="AS52" i="15"/>
  <c r="AS53" i="15"/>
  <c r="AS54" i="15"/>
  <c r="AS55" i="15"/>
  <c r="AS56" i="15"/>
  <c r="AS57" i="15"/>
  <c r="AS58" i="15"/>
  <c r="AS59" i="15"/>
  <c r="AS60" i="15"/>
  <c r="AS61" i="15"/>
  <c r="AS62" i="15"/>
  <c r="AS63" i="15"/>
  <c r="AS64" i="15"/>
  <c r="AS65" i="15"/>
  <c r="AS66" i="15"/>
  <c r="AS67" i="15"/>
  <c r="AS68" i="15"/>
  <c r="AS69" i="15"/>
  <c r="AS70" i="15"/>
  <c r="AS71" i="15"/>
  <c r="AS72" i="15"/>
  <c r="AS73" i="15"/>
  <c r="AS74" i="15"/>
  <c r="AS75" i="15"/>
  <c r="AS76" i="15"/>
  <c r="AS77" i="15"/>
  <c r="AS78" i="15"/>
  <c r="AS79" i="15"/>
  <c r="AS80" i="15"/>
  <c r="AS81" i="15"/>
  <c r="AS82" i="15"/>
  <c r="AS83" i="15"/>
  <c r="AS84" i="15"/>
  <c r="AS85" i="15"/>
  <c r="AS86" i="15"/>
  <c r="AS87" i="15"/>
  <c r="AS6" i="15"/>
  <c r="AO7" i="15"/>
  <c r="AO8" i="15"/>
  <c r="AO9" i="15"/>
  <c r="AO10" i="15"/>
  <c r="AO11" i="15"/>
  <c r="AO12" i="15"/>
  <c r="AO13" i="15"/>
  <c r="AO14" i="15"/>
  <c r="AO15" i="15"/>
  <c r="AO16" i="15"/>
  <c r="AO17" i="15"/>
  <c r="AO18" i="15"/>
  <c r="AO19" i="15"/>
  <c r="AO20" i="15"/>
  <c r="AO21" i="15"/>
  <c r="AO22" i="15"/>
  <c r="AO23" i="15"/>
  <c r="AO24" i="15"/>
  <c r="AO25" i="15"/>
  <c r="AO26" i="15"/>
  <c r="AO27" i="15"/>
  <c r="AO28" i="15"/>
  <c r="AO29" i="15"/>
  <c r="AO30" i="15"/>
  <c r="AO31" i="15"/>
  <c r="AO32" i="15"/>
  <c r="AO33" i="15"/>
  <c r="AO34" i="15"/>
  <c r="AO35" i="15"/>
  <c r="AO36" i="15"/>
  <c r="AO37" i="15"/>
  <c r="AO38" i="15"/>
  <c r="AO39" i="15"/>
  <c r="AO40" i="15"/>
  <c r="AO41" i="15"/>
  <c r="AO42" i="15"/>
  <c r="AO43" i="15"/>
  <c r="AO44" i="15"/>
  <c r="AO45" i="15"/>
  <c r="AO46" i="15"/>
  <c r="AO47" i="15"/>
  <c r="AO48" i="15"/>
  <c r="AO49" i="15"/>
  <c r="AO50" i="15"/>
  <c r="AO51" i="15"/>
  <c r="AO52" i="15"/>
  <c r="AO53" i="15"/>
  <c r="AO54" i="15"/>
  <c r="AO55" i="15"/>
  <c r="AO56" i="15"/>
  <c r="AO57" i="15"/>
  <c r="AO58" i="15"/>
  <c r="AO59" i="15"/>
  <c r="AO60" i="15"/>
  <c r="AO61" i="15"/>
  <c r="AO62" i="15"/>
  <c r="AO63" i="15"/>
  <c r="AO64" i="15"/>
  <c r="AO65" i="15"/>
  <c r="AO66" i="15"/>
  <c r="AO67" i="15"/>
  <c r="AO68" i="15"/>
  <c r="AO69" i="15"/>
  <c r="AO70" i="15"/>
  <c r="AO71" i="15"/>
  <c r="AO72" i="15"/>
  <c r="AO73" i="15"/>
  <c r="AO74" i="15"/>
  <c r="AO75" i="15"/>
  <c r="AO76" i="15"/>
  <c r="AO77" i="15"/>
  <c r="AO78" i="15"/>
  <c r="AO79" i="15"/>
  <c r="AO80" i="15"/>
  <c r="AO81" i="15"/>
  <c r="AO82" i="15"/>
  <c r="AO83" i="15"/>
  <c r="AO84" i="15"/>
  <c r="AO85" i="15"/>
  <c r="AO86" i="15"/>
  <c r="AO87" i="15"/>
  <c r="AO6" i="15"/>
  <c r="AM7" i="15"/>
  <c r="AM8" i="15"/>
  <c r="AM9" i="15"/>
  <c r="AM10" i="15"/>
  <c r="AM11" i="15"/>
  <c r="AM12" i="15"/>
  <c r="AM13" i="15"/>
  <c r="AM14" i="15"/>
  <c r="AM15" i="15"/>
  <c r="AM16" i="15"/>
  <c r="AM17" i="15"/>
  <c r="AM18" i="15"/>
  <c r="AM19" i="15"/>
  <c r="AM20" i="15"/>
  <c r="AM21" i="15"/>
  <c r="AM22" i="15"/>
  <c r="AM23" i="15"/>
  <c r="AM24" i="15"/>
  <c r="AM25" i="15"/>
  <c r="AM26" i="15"/>
  <c r="AM27" i="15"/>
  <c r="AM28" i="15"/>
  <c r="AM29" i="15"/>
  <c r="AM30" i="15"/>
  <c r="AM31" i="15"/>
  <c r="AM32" i="15"/>
  <c r="AM33" i="15"/>
  <c r="AM34" i="15"/>
  <c r="AM35" i="15"/>
  <c r="AM36" i="15"/>
  <c r="AM37" i="15"/>
  <c r="AM38" i="15"/>
  <c r="AM39" i="15"/>
  <c r="AM40" i="15"/>
  <c r="AM41" i="15"/>
  <c r="AM42" i="15"/>
  <c r="AM43" i="15"/>
  <c r="AM44" i="15"/>
  <c r="AM45" i="15"/>
  <c r="AM46" i="15"/>
  <c r="AM47" i="15"/>
  <c r="AM48" i="15"/>
  <c r="AM49" i="15"/>
  <c r="AM50" i="15"/>
  <c r="AM51" i="15"/>
  <c r="AM52" i="15"/>
  <c r="AM53" i="15"/>
  <c r="AM54" i="15"/>
  <c r="AM55" i="15"/>
  <c r="AM56" i="15"/>
  <c r="AM57" i="15"/>
  <c r="AM58" i="15"/>
  <c r="AM59" i="15"/>
  <c r="AM60" i="15"/>
  <c r="AM61" i="15"/>
  <c r="AM62" i="15"/>
  <c r="AM63" i="15"/>
  <c r="AM64" i="15"/>
  <c r="AM65" i="15"/>
  <c r="AM66" i="15"/>
  <c r="AM67" i="15"/>
  <c r="AM68" i="15"/>
  <c r="AM69" i="15"/>
  <c r="AM70" i="15"/>
  <c r="AM71" i="15"/>
  <c r="AM72" i="15"/>
  <c r="AM73" i="15"/>
  <c r="AM74" i="15"/>
  <c r="AM75" i="15"/>
  <c r="AM76" i="15"/>
  <c r="AM77" i="15"/>
  <c r="AM78" i="15"/>
  <c r="AM79" i="15"/>
  <c r="AM80" i="15"/>
  <c r="AM81" i="15"/>
  <c r="AM82" i="15"/>
  <c r="AM83" i="15"/>
  <c r="AM84" i="15"/>
  <c r="AM85" i="15"/>
  <c r="AM86" i="15"/>
  <c r="AM87" i="15"/>
  <c r="AM6" i="15"/>
  <c r="AI7" i="15"/>
  <c r="AI8" i="15"/>
  <c r="AI9" i="15"/>
  <c r="AI10" i="15"/>
  <c r="AI11" i="15"/>
  <c r="AI12" i="15"/>
  <c r="AI13" i="15"/>
  <c r="AI14" i="15"/>
  <c r="AI15" i="15"/>
  <c r="AI16" i="15"/>
  <c r="AI17" i="15"/>
  <c r="AI18" i="15"/>
  <c r="AI19" i="15"/>
  <c r="AI20" i="15"/>
  <c r="AI21" i="15"/>
  <c r="AI22" i="15"/>
  <c r="AI23" i="15"/>
  <c r="AI24" i="15"/>
  <c r="AI25" i="15"/>
  <c r="AI26" i="15"/>
  <c r="AI27" i="15"/>
  <c r="AI28" i="15"/>
  <c r="AI29" i="15"/>
  <c r="AI30" i="15"/>
  <c r="AI31" i="15"/>
  <c r="AI32" i="15"/>
  <c r="AI33" i="15"/>
  <c r="AI34" i="15"/>
  <c r="AI35" i="15"/>
  <c r="AI36" i="15"/>
  <c r="AI37" i="15"/>
  <c r="AI38" i="15"/>
  <c r="AI39" i="15"/>
  <c r="AI40" i="15"/>
  <c r="AI41" i="15"/>
  <c r="AI42" i="15"/>
  <c r="AI43" i="15"/>
  <c r="AI44" i="15"/>
  <c r="AI45" i="15"/>
  <c r="AI46" i="15"/>
  <c r="AI47" i="15"/>
  <c r="AI48" i="15"/>
  <c r="AI49" i="15"/>
  <c r="AI50" i="15"/>
  <c r="AI51" i="15"/>
  <c r="AI52" i="15"/>
  <c r="AI53" i="15"/>
  <c r="AI54" i="15"/>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6" i="15"/>
  <c r="AG7" i="15"/>
  <c r="AG8" i="15"/>
  <c r="AG9" i="15"/>
  <c r="AG10" i="15"/>
  <c r="AG11" i="15"/>
  <c r="AG12" i="15"/>
  <c r="AG13" i="15"/>
  <c r="AG14" i="15"/>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6" i="15"/>
  <c r="AD7" i="15"/>
  <c r="AD8" i="15"/>
  <c r="AD9" i="15"/>
  <c r="AD10" i="15"/>
  <c r="AD11" i="15"/>
  <c r="AD12" i="15"/>
  <c r="AD13" i="15"/>
  <c r="AD14" i="15"/>
  <c r="AD15" i="15"/>
  <c r="AD16" i="15"/>
  <c r="AD17" i="15"/>
  <c r="AD18" i="15"/>
  <c r="AD19" i="15"/>
  <c r="AD20" i="15"/>
  <c r="AD21" i="15"/>
  <c r="AD22" i="15"/>
  <c r="AD23" i="15"/>
  <c r="AD24" i="15"/>
  <c r="AD25" i="15"/>
  <c r="AD26" i="15"/>
  <c r="AD27" i="15"/>
  <c r="AD28" i="15"/>
  <c r="AD29" i="15"/>
  <c r="AD30" i="15"/>
  <c r="AD31" i="15"/>
  <c r="AD32" i="15"/>
  <c r="AD33" i="15"/>
  <c r="AD34" i="15"/>
  <c r="AD35" i="15"/>
  <c r="AD36" i="15"/>
  <c r="AD37" i="15"/>
  <c r="AD38" i="15"/>
  <c r="AD39" i="15"/>
  <c r="AD40" i="15"/>
  <c r="AD41" i="15"/>
  <c r="AD42" i="15"/>
  <c r="AD43" i="15"/>
  <c r="AD44" i="15"/>
  <c r="AD45" i="15"/>
  <c r="AD46" i="15"/>
  <c r="AD47" i="15"/>
  <c r="AD48" i="15"/>
  <c r="AD49" i="15"/>
  <c r="AD50" i="15"/>
  <c r="AD51" i="15"/>
  <c r="AD52" i="15"/>
  <c r="AD53" i="15"/>
  <c r="AD54" i="15"/>
  <c r="AD55" i="15"/>
  <c r="AD56" i="15"/>
  <c r="AD57" i="15"/>
  <c r="AD58" i="15"/>
  <c r="AD59" i="15"/>
  <c r="AD60" i="15"/>
  <c r="AD61" i="15"/>
  <c r="AD62" i="15"/>
  <c r="AD63" i="15"/>
  <c r="AD64" i="15"/>
  <c r="AD65" i="15"/>
  <c r="AD66" i="15"/>
  <c r="AD67" i="15"/>
  <c r="AD68" i="15"/>
  <c r="AD69" i="15"/>
  <c r="AD70" i="15"/>
  <c r="AD71" i="15"/>
  <c r="AD72" i="15"/>
  <c r="AD73" i="15"/>
  <c r="AD74" i="15"/>
  <c r="AD75" i="15"/>
  <c r="AD76" i="15"/>
  <c r="AD77" i="15"/>
  <c r="AD78" i="15"/>
  <c r="AD79" i="15"/>
  <c r="AD80" i="15"/>
  <c r="AD81" i="15"/>
  <c r="AD82" i="15"/>
  <c r="AD83" i="15"/>
  <c r="AD84" i="15"/>
  <c r="AD85" i="15"/>
  <c r="AD86" i="15"/>
  <c r="AD87" i="15"/>
  <c r="AD6" i="15"/>
  <c r="AB7" i="15"/>
  <c r="AB8" i="15"/>
  <c r="AB9" i="15"/>
  <c r="AB10" i="15"/>
  <c r="AB11" i="15"/>
  <c r="AB12" i="15"/>
  <c r="AB13" i="15"/>
  <c r="AB14" i="15"/>
  <c r="AB15" i="15"/>
  <c r="AB16" i="15"/>
  <c r="AB17" i="15"/>
  <c r="AB18" i="15"/>
  <c r="AB19" i="15"/>
  <c r="AB20" i="15"/>
  <c r="AB21" i="15"/>
  <c r="AB22" i="15"/>
  <c r="AB23" i="15"/>
  <c r="AB24" i="15"/>
  <c r="AB25" i="15"/>
  <c r="AB26" i="15"/>
  <c r="AB27" i="15"/>
  <c r="AB28" i="15"/>
  <c r="AB29" i="15"/>
  <c r="AB30" i="15"/>
  <c r="AB31" i="15"/>
  <c r="AB32" i="15"/>
  <c r="AB33" i="15"/>
  <c r="AB34" i="15"/>
  <c r="AB35" i="15"/>
  <c r="AB36" i="15"/>
  <c r="AB37" i="15"/>
  <c r="AB38" i="15"/>
  <c r="AB39" i="15"/>
  <c r="AB40" i="15"/>
  <c r="AB41" i="15"/>
  <c r="AB42" i="15"/>
  <c r="AB43" i="15"/>
  <c r="AB44" i="15"/>
  <c r="AB45" i="15"/>
  <c r="AB46" i="15"/>
  <c r="AB47" i="15"/>
  <c r="AB48" i="15"/>
  <c r="AB49" i="15"/>
  <c r="AB50" i="15"/>
  <c r="AB51" i="15"/>
  <c r="AB52" i="15"/>
  <c r="AB53" i="15"/>
  <c r="AB54" i="15"/>
  <c r="AB55" i="15"/>
  <c r="AB56" i="15"/>
  <c r="AB57" i="15"/>
  <c r="AB58" i="15"/>
  <c r="AB59" i="15"/>
  <c r="AB60" i="15"/>
  <c r="AB61" i="15"/>
  <c r="AB62" i="15"/>
  <c r="AB63" i="15"/>
  <c r="AB64" i="15"/>
  <c r="AB65" i="15"/>
  <c r="AB66" i="15"/>
  <c r="AB67" i="15"/>
  <c r="AB68" i="15"/>
  <c r="AB69" i="15"/>
  <c r="AB70" i="15"/>
  <c r="AB71" i="15"/>
  <c r="AB72" i="15"/>
  <c r="AB73" i="15"/>
  <c r="AB74" i="15"/>
  <c r="AB75" i="15"/>
  <c r="AB76" i="15"/>
  <c r="AB77" i="15"/>
  <c r="AB78" i="15"/>
  <c r="AB79" i="15"/>
  <c r="AB80" i="15"/>
  <c r="AB81" i="15"/>
  <c r="AB82" i="15"/>
  <c r="AB83" i="15"/>
  <c r="AB84" i="15"/>
  <c r="AB85" i="15"/>
  <c r="AB86" i="15"/>
  <c r="AB87" i="15"/>
  <c r="AB6" i="15"/>
  <c r="AA7" i="15"/>
  <c r="AA8" i="15"/>
  <c r="AA9" i="15"/>
  <c r="AA10" i="15"/>
  <c r="AA11" i="15"/>
  <c r="AA12" i="15"/>
  <c r="AA1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46" i="15"/>
  <c r="Y47" i="15"/>
  <c r="Y48" i="15"/>
  <c r="Y49" i="15"/>
  <c r="Y50" i="15"/>
  <c r="Y51" i="15"/>
  <c r="Y52" i="15"/>
  <c r="Y53" i="15"/>
  <c r="Y54" i="15"/>
  <c r="Y55" i="15"/>
  <c r="Y56" i="15"/>
  <c r="Y57" i="15"/>
  <c r="Y58" i="15"/>
  <c r="Y59" i="15"/>
  <c r="Y60" i="15"/>
  <c r="Y61" i="15"/>
  <c r="Y62" i="15"/>
  <c r="Y63" i="15"/>
  <c r="Y64" i="15"/>
  <c r="Y65" i="15"/>
  <c r="Y66" i="15"/>
  <c r="Y67" i="15"/>
  <c r="Y68" i="15"/>
  <c r="Y69" i="15"/>
  <c r="Y70" i="15"/>
  <c r="Y71" i="15"/>
  <c r="Y72" i="15"/>
  <c r="Y73" i="15"/>
  <c r="Y74" i="15"/>
  <c r="Y75" i="15"/>
  <c r="Y76" i="15"/>
  <c r="Y77" i="15"/>
  <c r="Y78" i="15"/>
  <c r="Y79" i="15"/>
  <c r="Y80" i="15"/>
  <c r="Y81" i="15"/>
  <c r="Y82" i="15"/>
  <c r="Y83" i="15"/>
  <c r="Y84" i="15"/>
  <c r="Y85" i="15"/>
  <c r="Y86" i="15"/>
  <c r="Y87" i="15"/>
  <c r="Y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6" i="15"/>
  <c r="BO2" i="16"/>
  <c r="AS7" i="16"/>
  <c r="AS8" i="16"/>
  <c r="AS9" i="16"/>
  <c r="AS10" i="16"/>
  <c r="AS11" i="16"/>
  <c r="AS12" i="16"/>
  <c r="AS13" i="16"/>
  <c r="AS14" i="16"/>
  <c r="AS15" i="16"/>
  <c r="AS16" i="16"/>
  <c r="AS17" i="16"/>
  <c r="AS18" i="16"/>
  <c r="AS19" i="16"/>
  <c r="AS20" i="16"/>
  <c r="AS21" i="16"/>
  <c r="AS22" i="16"/>
  <c r="AS23" i="16"/>
  <c r="AS24" i="16"/>
  <c r="AS25" i="16"/>
  <c r="AS26" i="16"/>
  <c r="AS27" i="16"/>
  <c r="AS28" i="16"/>
  <c r="AS29" i="16"/>
  <c r="AS30" i="16"/>
  <c r="AS31" i="16"/>
  <c r="AS32" i="16"/>
  <c r="AS33" i="16"/>
  <c r="AS34" i="16"/>
  <c r="AS35" i="16"/>
  <c r="AS36" i="16"/>
  <c r="AS37" i="16"/>
  <c r="AS38" i="16"/>
  <c r="AS39" i="16"/>
  <c r="AS40" i="16"/>
  <c r="AS41" i="16"/>
  <c r="AS42" i="16"/>
  <c r="AS43" i="16"/>
  <c r="AS44" i="16"/>
  <c r="AS45" i="16"/>
  <c r="AS46" i="16"/>
  <c r="AS47" i="16"/>
  <c r="AS48" i="16"/>
  <c r="AS49" i="16"/>
  <c r="AS50" i="16"/>
  <c r="AS51" i="16"/>
  <c r="AS52" i="16"/>
  <c r="AS53" i="16"/>
  <c r="AS54" i="16"/>
  <c r="AS55" i="16"/>
  <c r="AS56" i="16"/>
  <c r="AS57" i="16"/>
  <c r="AS58" i="16"/>
  <c r="AS59" i="16"/>
  <c r="AS60" i="16"/>
  <c r="AS61" i="16"/>
  <c r="AS62" i="16"/>
  <c r="AS63" i="16"/>
  <c r="AS64" i="16"/>
  <c r="AS65" i="16"/>
  <c r="AS66" i="16"/>
  <c r="AS67" i="16"/>
  <c r="AS68" i="16"/>
  <c r="AS69" i="16"/>
  <c r="AS70" i="16"/>
  <c r="AS71" i="16"/>
  <c r="AS72" i="16"/>
  <c r="AS73" i="16"/>
  <c r="AS74" i="16"/>
  <c r="AS75" i="16"/>
  <c r="AS76" i="16"/>
  <c r="AS77" i="16"/>
  <c r="AS78" i="16"/>
  <c r="AS79" i="16"/>
  <c r="AS80" i="16"/>
  <c r="AS81" i="16"/>
  <c r="AS82" i="16"/>
  <c r="AS83" i="16"/>
  <c r="AS84" i="16"/>
  <c r="AS85" i="16"/>
  <c r="AS6" i="16"/>
  <c r="AO7" i="16"/>
  <c r="AO8" i="16"/>
  <c r="AO9" i="16"/>
  <c r="AO10" i="16"/>
  <c r="AO11" i="16"/>
  <c r="AO12" i="16"/>
  <c r="AO13" i="16"/>
  <c r="AO14" i="16"/>
  <c r="AO15" i="16"/>
  <c r="AO16" i="16"/>
  <c r="AO17" i="16"/>
  <c r="AO18" i="16"/>
  <c r="AO19" i="16"/>
  <c r="AO20" i="16"/>
  <c r="AO21" i="16"/>
  <c r="AO22" i="16"/>
  <c r="AO23" i="16"/>
  <c r="AO24" i="16"/>
  <c r="AO25" i="16"/>
  <c r="AO26" i="16"/>
  <c r="AO27" i="16"/>
  <c r="AO28" i="16"/>
  <c r="AO29" i="16"/>
  <c r="AO30" i="16"/>
  <c r="AO31" i="16"/>
  <c r="AO32" i="16"/>
  <c r="AO33" i="16"/>
  <c r="AO34" i="16"/>
  <c r="AO35" i="16"/>
  <c r="AO36" i="16"/>
  <c r="AO37" i="16"/>
  <c r="AO38" i="16"/>
  <c r="AO39" i="16"/>
  <c r="AO40" i="16"/>
  <c r="AO41" i="16"/>
  <c r="AO42" i="16"/>
  <c r="AO43" i="16"/>
  <c r="AO44" i="16"/>
  <c r="AO45" i="16"/>
  <c r="AO46" i="16"/>
  <c r="AO47" i="16"/>
  <c r="AO48" i="16"/>
  <c r="AO49" i="16"/>
  <c r="AO50" i="16"/>
  <c r="AO51" i="16"/>
  <c r="AO52" i="16"/>
  <c r="AO53" i="16"/>
  <c r="AO54" i="16"/>
  <c r="AO55" i="16"/>
  <c r="AO56" i="16"/>
  <c r="AO57" i="16"/>
  <c r="AO58" i="16"/>
  <c r="AO59" i="16"/>
  <c r="AO60" i="16"/>
  <c r="AO61" i="16"/>
  <c r="AO62" i="16"/>
  <c r="AO63" i="16"/>
  <c r="AO64" i="16"/>
  <c r="AO65" i="16"/>
  <c r="AO66" i="16"/>
  <c r="AO67" i="16"/>
  <c r="AO68" i="16"/>
  <c r="AO69" i="16"/>
  <c r="AO70" i="16"/>
  <c r="AO71" i="16"/>
  <c r="AO72" i="16"/>
  <c r="AO73" i="16"/>
  <c r="AO74" i="16"/>
  <c r="AO75" i="16"/>
  <c r="AO76" i="16"/>
  <c r="AO77" i="16"/>
  <c r="AO78" i="16"/>
  <c r="AO79" i="16"/>
  <c r="AO80" i="16"/>
  <c r="AO81" i="16"/>
  <c r="AO82" i="16"/>
  <c r="AO83" i="16"/>
  <c r="AO84" i="16"/>
  <c r="AO85" i="16"/>
  <c r="AO6" i="16"/>
  <c r="AM7" i="16"/>
  <c r="AM8" i="16"/>
  <c r="AM9" i="16"/>
  <c r="AM10" i="16"/>
  <c r="AM11" i="16"/>
  <c r="AM12" i="16"/>
  <c r="AM13" i="16"/>
  <c r="AM14" i="16"/>
  <c r="AM15" i="16"/>
  <c r="AM16" i="16"/>
  <c r="AM17" i="16"/>
  <c r="AM18" i="16"/>
  <c r="AM19" i="16"/>
  <c r="AM20" i="16"/>
  <c r="AM21" i="16"/>
  <c r="AM22" i="16"/>
  <c r="AM23" i="16"/>
  <c r="AM24" i="16"/>
  <c r="AM25" i="16"/>
  <c r="AM26" i="16"/>
  <c r="AM27" i="16"/>
  <c r="AM28" i="16"/>
  <c r="AM29" i="16"/>
  <c r="AM30" i="16"/>
  <c r="AM31" i="16"/>
  <c r="AM32" i="16"/>
  <c r="AM33" i="16"/>
  <c r="AM34" i="16"/>
  <c r="AM35" i="16"/>
  <c r="AM36" i="16"/>
  <c r="AM37" i="16"/>
  <c r="AM38" i="16"/>
  <c r="AM39" i="16"/>
  <c r="AM40" i="16"/>
  <c r="AM41" i="16"/>
  <c r="AM42" i="16"/>
  <c r="AM43" i="16"/>
  <c r="AM44" i="16"/>
  <c r="AM45" i="16"/>
  <c r="AM46" i="16"/>
  <c r="AM47" i="16"/>
  <c r="AM48" i="16"/>
  <c r="AM49" i="16"/>
  <c r="AM50" i="16"/>
  <c r="AM51" i="16"/>
  <c r="AM52" i="16"/>
  <c r="AM53" i="16"/>
  <c r="AM54" i="16"/>
  <c r="AM55" i="16"/>
  <c r="AM56" i="16"/>
  <c r="AM57" i="16"/>
  <c r="AM58" i="16"/>
  <c r="AM59" i="16"/>
  <c r="AM60" i="16"/>
  <c r="AM61" i="16"/>
  <c r="AM62" i="16"/>
  <c r="AM63" i="16"/>
  <c r="AM64" i="16"/>
  <c r="AM65" i="16"/>
  <c r="AM66" i="16"/>
  <c r="AM67" i="16"/>
  <c r="AM68" i="16"/>
  <c r="AM69" i="16"/>
  <c r="AM70" i="16"/>
  <c r="AM71" i="16"/>
  <c r="AM72" i="16"/>
  <c r="AM73" i="16"/>
  <c r="AM74" i="16"/>
  <c r="AM75" i="16"/>
  <c r="AM76" i="16"/>
  <c r="AM77" i="16"/>
  <c r="AM78" i="16"/>
  <c r="AM79" i="16"/>
  <c r="AM80" i="16"/>
  <c r="AM81" i="16"/>
  <c r="AM82" i="16"/>
  <c r="AM83" i="16"/>
  <c r="AM84" i="16"/>
  <c r="AM85" i="16"/>
  <c r="AM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6" i="16"/>
  <c r="AG7" i="16"/>
  <c r="AG8" i="16"/>
  <c r="AG9" i="16"/>
  <c r="AG10" i="16"/>
  <c r="AG11" i="16"/>
  <c r="AG12" i="16"/>
  <c r="AG13" i="16"/>
  <c r="AG14" i="16"/>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D42" i="16"/>
  <c r="AD43" i="16"/>
  <c r="AD44" i="16"/>
  <c r="AD45" i="16"/>
  <c r="AD46" i="16"/>
  <c r="AD47" i="16"/>
  <c r="AD48" i="16"/>
  <c r="AD49" i="16"/>
  <c r="AD50" i="16"/>
  <c r="AD51" i="16"/>
  <c r="AD52" i="16"/>
  <c r="AD53" i="16"/>
  <c r="AD54" i="16"/>
  <c r="AD55" i="16"/>
  <c r="AD56" i="16"/>
  <c r="AD57" i="16"/>
  <c r="AD58" i="16"/>
  <c r="AD59" i="16"/>
  <c r="AD60" i="16"/>
  <c r="AD61" i="16"/>
  <c r="AD62" i="16"/>
  <c r="AD63" i="16"/>
  <c r="AD64" i="16"/>
  <c r="AD65" i="16"/>
  <c r="AD66" i="16"/>
  <c r="AD67" i="16"/>
  <c r="AD68" i="16"/>
  <c r="AD69" i="16"/>
  <c r="AD70" i="16"/>
  <c r="AD71" i="16"/>
  <c r="AD72" i="16"/>
  <c r="AD73" i="16"/>
  <c r="AD74" i="16"/>
  <c r="AD75" i="16"/>
  <c r="AD76" i="16"/>
  <c r="AD77" i="16"/>
  <c r="AD78" i="16"/>
  <c r="AD79" i="16"/>
  <c r="AD80" i="16"/>
  <c r="AD81" i="16"/>
  <c r="AD82" i="16"/>
  <c r="AD83" i="16"/>
  <c r="AD84" i="16"/>
  <c r="AD85" i="16"/>
  <c r="AD6" i="16"/>
  <c r="AB7" i="16"/>
  <c r="AB8" i="16"/>
  <c r="AB9" i="16"/>
  <c r="AB10" i="16"/>
  <c r="AB11" i="16"/>
  <c r="AB12" i="16"/>
  <c r="AB13" i="16"/>
  <c r="AB14" i="16"/>
  <c r="AB15" i="16"/>
  <c r="AB16" i="16"/>
  <c r="AB17" i="16"/>
  <c r="AB18" i="16"/>
  <c r="AB19" i="16"/>
  <c r="AB20" i="16"/>
  <c r="AB21" i="16"/>
  <c r="AB22" i="16"/>
  <c r="AB23" i="16"/>
  <c r="AB24" i="16"/>
  <c r="AB25" i="16"/>
  <c r="AB26" i="16"/>
  <c r="AB27" i="16"/>
  <c r="AB28" i="16"/>
  <c r="AB29" i="16"/>
  <c r="AB30" i="16"/>
  <c r="AB31" i="16"/>
  <c r="AB32" i="16"/>
  <c r="AB33" i="16"/>
  <c r="AB34" i="16"/>
  <c r="AB35" i="16"/>
  <c r="AB36" i="16"/>
  <c r="AB37" i="16"/>
  <c r="AB38" i="16"/>
  <c r="AB39" i="16"/>
  <c r="AB40" i="16"/>
  <c r="AB41" i="16"/>
  <c r="AB42" i="16"/>
  <c r="AB43" i="16"/>
  <c r="AB44" i="16"/>
  <c r="AB45" i="16"/>
  <c r="AB46" i="16"/>
  <c r="AB47" i="16"/>
  <c r="AB48" i="16"/>
  <c r="AB49" i="16"/>
  <c r="AB50" i="16"/>
  <c r="AB51" i="16"/>
  <c r="AB52" i="16"/>
  <c r="AB53" i="16"/>
  <c r="AB54" i="16"/>
  <c r="AB55" i="16"/>
  <c r="AB56" i="16"/>
  <c r="AB57" i="16"/>
  <c r="AB58" i="16"/>
  <c r="AB59" i="16"/>
  <c r="AB60" i="16"/>
  <c r="AB61" i="16"/>
  <c r="AB62" i="16"/>
  <c r="AB63" i="16"/>
  <c r="AB64" i="16"/>
  <c r="AB65" i="16"/>
  <c r="AB66" i="16"/>
  <c r="AB67" i="16"/>
  <c r="AB68" i="16"/>
  <c r="AB69" i="16"/>
  <c r="AB70" i="16"/>
  <c r="AB71" i="16"/>
  <c r="AB72" i="16"/>
  <c r="AB73" i="16"/>
  <c r="AB74" i="16"/>
  <c r="AB75" i="16"/>
  <c r="AB76" i="16"/>
  <c r="AB77" i="16"/>
  <c r="AB78" i="16"/>
  <c r="AB79" i="16"/>
  <c r="AB80" i="16"/>
  <c r="AB81" i="16"/>
  <c r="AB82" i="16"/>
  <c r="AB83" i="16"/>
  <c r="AB84" i="16"/>
  <c r="AB85" i="16"/>
  <c r="AB6"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84" i="16"/>
  <c r="AA85" i="16"/>
  <c r="AA6" i="16"/>
  <c r="Z7" i="16"/>
  <c r="Z8" i="16"/>
  <c r="Z9" i="16"/>
  <c r="Z10" i="16"/>
  <c r="Z11" i="16"/>
  <c r="Z12" i="16"/>
  <c r="Z13" i="16"/>
  <c r="Z14" i="16"/>
  <c r="Z15" i="16"/>
  <c r="Z16" i="16"/>
  <c r="Z17" i="16"/>
  <c r="Z18" i="16"/>
  <c r="Z19" i="16"/>
  <c r="Z20" i="16"/>
  <c r="Z21" i="16"/>
  <c r="Z22" i="16"/>
  <c r="Z23" i="16"/>
  <c r="Z24" i="16"/>
  <c r="Z25" i="16"/>
  <c r="Z26" i="16"/>
  <c r="Z27" i="16"/>
  <c r="Z28" i="16"/>
  <c r="Z29" i="16"/>
  <c r="Z30" i="16"/>
  <c r="Z31" i="16"/>
  <c r="Z32" i="16"/>
  <c r="Z33" i="16"/>
  <c r="Z34" i="16"/>
  <c r="Z35" i="16"/>
  <c r="Z36" i="16"/>
  <c r="Z37" i="16"/>
  <c r="Z38" i="16"/>
  <c r="Z39" i="16"/>
  <c r="Z40" i="16"/>
  <c r="Z41" i="16"/>
  <c r="Z42" i="16"/>
  <c r="Z43" i="16"/>
  <c r="Z44" i="16"/>
  <c r="Z45" i="16"/>
  <c r="Z46" i="16"/>
  <c r="Z47" i="16"/>
  <c r="Z48" i="16"/>
  <c r="Z49" i="16"/>
  <c r="Z50" i="16"/>
  <c r="Z51" i="16"/>
  <c r="Z52" i="16"/>
  <c r="Z53" i="16"/>
  <c r="Z54" i="16"/>
  <c r="Z55" i="16"/>
  <c r="Z56" i="16"/>
  <c r="Z57" i="16"/>
  <c r="Z58" i="16"/>
  <c r="Z59" i="16"/>
  <c r="Z60" i="16"/>
  <c r="Z61" i="16"/>
  <c r="Z62" i="16"/>
  <c r="Z63" i="16"/>
  <c r="Z64" i="16"/>
  <c r="Z65" i="16"/>
  <c r="Z66" i="16"/>
  <c r="Z67" i="16"/>
  <c r="Z68" i="16"/>
  <c r="Z69" i="16"/>
  <c r="Z70" i="16"/>
  <c r="Z71" i="16"/>
  <c r="Z72" i="16"/>
  <c r="Z73" i="16"/>
  <c r="Z74" i="16"/>
  <c r="Z75" i="16"/>
  <c r="Z76" i="16"/>
  <c r="Z77" i="16"/>
  <c r="Z78" i="16"/>
  <c r="Z79" i="16"/>
  <c r="Z80" i="16"/>
  <c r="Z81" i="16"/>
  <c r="Z82" i="16"/>
  <c r="Z83" i="16"/>
  <c r="Z84" i="16"/>
  <c r="Z85" i="16"/>
  <c r="Z6" i="16"/>
  <c r="U7" i="16"/>
  <c r="U8" i="16"/>
  <c r="U9" i="16"/>
  <c r="U10" i="16"/>
  <c r="U11" i="16"/>
  <c r="U12" i="16"/>
  <c r="U13" i="16"/>
  <c r="U14" i="16"/>
  <c r="U15" i="16"/>
  <c r="U16" i="16"/>
  <c r="U17" i="16"/>
  <c r="U18" i="16"/>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6" i="16"/>
  <c r="Y7" i="16"/>
  <c r="Y8" i="16"/>
  <c r="Y9" i="16"/>
  <c r="Y10" i="16"/>
  <c r="Y11" i="16"/>
  <c r="Y12" i="16"/>
  <c r="Y13" i="16"/>
  <c r="Y14" i="16"/>
  <c r="Y15" i="16"/>
  <c r="Y16" i="16"/>
  <c r="Y17" i="16"/>
  <c r="Y18" i="16"/>
  <c r="Y19" i="16"/>
  <c r="Y20" i="16"/>
  <c r="Y21" i="16"/>
  <c r="Y22" i="16"/>
  <c r="Y23" i="16"/>
  <c r="Y24" i="16"/>
  <c r="Y25" i="16"/>
  <c r="Y26" i="16"/>
  <c r="Y27" i="16"/>
  <c r="Y28" i="16"/>
  <c r="Y29" i="16"/>
  <c r="Y30" i="16"/>
  <c r="Y31" i="16"/>
  <c r="Y32" i="16"/>
  <c r="Y33" i="16"/>
  <c r="Y34" i="16"/>
  <c r="Y35" i="16"/>
  <c r="Y36" i="16"/>
  <c r="Y37" i="16"/>
  <c r="Y38" i="16"/>
  <c r="Y39" i="16"/>
  <c r="Y40" i="16"/>
  <c r="Y41" i="16"/>
  <c r="Y42" i="16"/>
  <c r="Y43" i="16"/>
  <c r="Y44" i="16"/>
  <c r="Y45" i="16"/>
  <c r="Y46" i="16"/>
  <c r="Y47" i="16"/>
  <c r="Y48" i="16"/>
  <c r="Y49" i="16"/>
  <c r="Y50" i="16"/>
  <c r="Y51" i="16"/>
  <c r="Y52" i="16"/>
  <c r="Y53" i="16"/>
  <c r="Y54" i="16"/>
  <c r="Y55" i="16"/>
  <c r="Y56" i="16"/>
  <c r="Y57" i="16"/>
  <c r="Y58" i="16"/>
  <c r="Y59" i="16"/>
  <c r="Y60" i="16"/>
  <c r="Y61" i="16"/>
  <c r="Y62" i="16"/>
  <c r="Y63" i="16"/>
  <c r="Y64" i="16"/>
  <c r="Y65" i="16"/>
  <c r="Y66" i="16"/>
  <c r="Y67" i="16"/>
  <c r="Y68" i="16"/>
  <c r="Y69" i="16"/>
  <c r="Y70" i="16"/>
  <c r="Y71" i="16"/>
  <c r="Y72" i="16"/>
  <c r="Y73" i="16"/>
  <c r="Y74" i="16"/>
  <c r="Y75" i="16"/>
  <c r="Y76" i="16"/>
  <c r="Y77" i="16"/>
  <c r="Y78" i="16"/>
  <c r="Y79" i="16"/>
  <c r="Y80" i="16"/>
  <c r="Y81" i="16"/>
  <c r="Y82" i="16"/>
  <c r="Y83" i="16"/>
  <c r="Y84" i="16"/>
  <c r="Y85" i="16"/>
  <c r="Y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6" i="16"/>
  <c r="BO2" i="23"/>
  <c r="AS7" i="23"/>
  <c r="AS8" i="23"/>
  <c r="AS9" i="23"/>
  <c r="AS10" i="23"/>
  <c r="AS11" i="23"/>
  <c r="AS12" i="23"/>
  <c r="AS13" i="23"/>
  <c r="AS14" i="23"/>
  <c r="AS15" i="23"/>
  <c r="AS16" i="23"/>
  <c r="AS17" i="23"/>
  <c r="AS18" i="23"/>
  <c r="AS19" i="23"/>
  <c r="AS20" i="23"/>
  <c r="AS21" i="23"/>
  <c r="AS22" i="23"/>
  <c r="AS23" i="23"/>
  <c r="AS24" i="23"/>
  <c r="AS25" i="23"/>
  <c r="AS26" i="23"/>
  <c r="AS27" i="23"/>
  <c r="AS28" i="23"/>
  <c r="AS29" i="23"/>
  <c r="AS30" i="23"/>
  <c r="AS31" i="23"/>
  <c r="AS32" i="23"/>
  <c r="AS33" i="23"/>
  <c r="AS34" i="23"/>
  <c r="AS35" i="23"/>
  <c r="AS36" i="23"/>
  <c r="AS37" i="23"/>
  <c r="AS38" i="23"/>
  <c r="AS39" i="23"/>
  <c r="AS40" i="23"/>
  <c r="AS41" i="23"/>
  <c r="AS42" i="23"/>
  <c r="AS43" i="23"/>
  <c r="AS44" i="23"/>
  <c r="AS45" i="23"/>
  <c r="AS46" i="23"/>
  <c r="AS47" i="23"/>
  <c r="AS48" i="23"/>
  <c r="AS49" i="23"/>
  <c r="AS50" i="23"/>
  <c r="AS51" i="23"/>
  <c r="AS52" i="23"/>
  <c r="AS53" i="23"/>
  <c r="AS54" i="23"/>
  <c r="AS55" i="23"/>
  <c r="AS56" i="23"/>
  <c r="AS57" i="23"/>
  <c r="AS58" i="23"/>
  <c r="AS59" i="23"/>
  <c r="AS60" i="23"/>
  <c r="AS61" i="23"/>
  <c r="AS62" i="23"/>
  <c r="AS63" i="23"/>
  <c r="AS64" i="23"/>
  <c r="AS65" i="23"/>
  <c r="AS66" i="23"/>
  <c r="AS67" i="23"/>
  <c r="AS68" i="23"/>
  <c r="AS69" i="23"/>
  <c r="AS70" i="23"/>
  <c r="AS71" i="23"/>
  <c r="AS72" i="23"/>
  <c r="AS73" i="23"/>
  <c r="AS74" i="23"/>
  <c r="AS75" i="23"/>
  <c r="AS76" i="23"/>
  <c r="AS77" i="23"/>
  <c r="AS78" i="23"/>
  <c r="AS79" i="23"/>
  <c r="AS80" i="23"/>
  <c r="AS81" i="23"/>
  <c r="AS82" i="23"/>
  <c r="AS83" i="23"/>
  <c r="AS84" i="23"/>
  <c r="AS85" i="23"/>
  <c r="AS86" i="23"/>
  <c r="AS87" i="23"/>
  <c r="AS88" i="23"/>
  <c r="AS89" i="23"/>
  <c r="AS90" i="23"/>
  <c r="AS91" i="23"/>
  <c r="AS92" i="23"/>
  <c r="AS93" i="23"/>
  <c r="AS94" i="23"/>
  <c r="AS95" i="23"/>
  <c r="AS96" i="23"/>
  <c r="AS97" i="23"/>
  <c r="AS98" i="23"/>
  <c r="AS6" i="23"/>
  <c r="AO7" i="23"/>
  <c r="AO8" i="23"/>
  <c r="AO9" i="23"/>
  <c r="AO10" i="23"/>
  <c r="AO11" i="23"/>
  <c r="AO12" i="23"/>
  <c r="AO13" i="23"/>
  <c r="AO14" i="23"/>
  <c r="AO15" i="23"/>
  <c r="AO16" i="23"/>
  <c r="AO17" i="23"/>
  <c r="AO18" i="23"/>
  <c r="AO19" i="23"/>
  <c r="AO20" i="23"/>
  <c r="AO21" i="23"/>
  <c r="AO22" i="23"/>
  <c r="AO23" i="23"/>
  <c r="AO24" i="23"/>
  <c r="AO25" i="23"/>
  <c r="AO26" i="23"/>
  <c r="AO27" i="23"/>
  <c r="AO28" i="23"/>
  <c r="AO29" i="23"/>
  <c r="AO30" i="23"/>
  <c r="AO31" i="23"/>
  <c r="AO32" i="23"/>
  <c r="AO33" i="23"/>
  <c r="AO34" i="23"/>
  <c r="AO35" i="23"/>
  <c r="AO36" i="23"/>
  <c r="AO37" i="23"/>
  <c r="AO38" i="23"/>
  <c r="AO39" i="23"/>
  <c r="AO40" i="23"/>
  <c r="AO41" i="23"/>
  <c r="AO42" i="23"/>
  <c r="AO43" i="23"/>
  <c r="AO44" i="23"/>
  <c r="AO45" i="23"/>
  <c r="AO46" i="23"/>
  <c r="AO47" i="23"/>
  <c r="AO48" i="23"/>
  <c r="AO49" i="23"/>
  <c r="AO50" i="23"/>
  <c r="AO51" i="23"/>
  <c r="AO52" i="23"/>
  <c r="AO53" i="23"/>
  <c r="AO54" i="23"/>
  <c r="AO55" i="23"/>
  <c r="AO56" i="23"/>
  <c r="AO57" i="23"/>
  <c r="AO58" i="23"/>
  <c r="AO59" i="23"/>
  <c r="AO60" i="23"/>
  <c r="AO61" i="23"/>
  <c r="AO62" i="23"/>
  <c r="AO63" i="23"/>
  <c r="AO64" i="23"/>
  <c r="AO65" i="23"/>
  <c r="AO66" i="23"/>
  <c r="AO67" i="23"/>
  <c r="AO68" i="23"/>
  <c r="AO69" i="23"/>
  <c r="AO70" i="23"/>
  <c r="AO71" i="23"/>
  <c r="AO72" i="23"/>
  <c r="AO73" i="23"/>
  <c r="AO74" i="23"/>
  <c r="AO75" i="23"/>
  <c r="AO76" i="23"/>
  <c r="AO77" i="23"/>
  <c r="AO78" i="23"/>
  <c r="AO79" i="23"/>
  <c r="AO80" i="23"/>
  <c r="AO81" i="23"/>
  <c r="AO82" i="23"/>
  <c r="AO83" i="23"/>
  <c r="AO84" i="23"/>
  <c r="AO85" i="23"/>
  <c r="AO86" i="23"/>
  <c r="AO87" i="23"/>
  <c r="AO88" i="23"/>
  <c r="AO89" i="23"/>
  <c r="AO90" i="23"/>
  <c r="AO91" i="23"/>
  <c r="AO92" i="23"/>
  <c r="AO93" i="23"/>
  <c r="AO94" i="23"/>
  <c r="AO95" i="23"/>
  <c r="AO96" i="23"/>
  <c r="AO97" i="23"/>
  <c r="AO98" i="23"/>
  <c r="AO6" i="23"/>
  <c r="AM7" i="23"/>
  <c r="AM8" i="23"/>
  <c r="AM9" i="23"/>
  <c r="AM10" i="23"/>
  <c r="AM11" i="23"/>
  <c r="AM12" i="23"/>
  <c r="AM13" i="23"/>
  <c r="AM14" i="23"/>
  <c r="AM15" i="23"/>
  <c r="AM16" i="23"/>
  <c r="AM17" i="23"/>
  <c r="AM18" i="23"/>
  <c r="AM19" i="23"/>
  <c r="AM20" i="23"/>
  <c r="AM21" i="23"/>
  <c r="AM22" i="23"/>
  <c r="AM23" i="23"/>
  <c r="AM24" i="23"/>
  <c r="AM25" i="23"/>
  <c r="AM26" i="23"/>
  <c r="AM27" i="23"/>
  <c r="AM28" i="23"/>
  <c r="AM29" i="23"/>
  <c r="AM30" i="23"/>
  <c r="AM31" i="23"/>
  <c r="AM32" i="23"/>
  <c r="AM33" i="23"/>
  <c r="AM34" i="23"/>
  <c r="AM35" i="23"/>
  <c r="AM36" i="23"/>
  <c r="AM37" i="23"/>
  <c r="AM38" i="23"/>
  <c r="AM39" i="23"/>
  <c r="AM40" i="23"/>
  <c r="AM41" i="23"/>
  <c r="AM42" i="23"/>
  <c r="AM43" i="23"/>
  <c r="AM44" i="23"/>
  <c r="AM45" i="23"/>
  <c r="AM46" i="23"/>
  <c r="AM47" i="23"/>
  <c r="AM48" i="23"/>
  <c r="AM49" i="23"/>
  <c r="AM50" i="23"/>
  <c r="AM51" i="23"/>
  <c r="AM52" i="23"/>
  <c r="AM53" i="23"/>
  <c r="AM54" i="23"/>
  <c r="AM55" i="23"/>
  <c r="AM56" i="23"/>
  <c r="AM57" i="23"/>
  <c r="AM58" i="23"/>
  <c r="AM59" i="23"/>
  <c r="AM60" i="23"/>
  <c r="AM61" i="23"/>
  <c r="AM62" i="23"/>
  <c r="AM63" i="23"/>
  <c r="AM64" i="23"/>
  <c r="AM65" i="23"/>
  <c r="AM66" i="23"/>
  <c r="AM67" i="23"/>
  <c r="AM68" i="23"/>
  <c r="AM69" i="23"/>
  <c r="AM70" i="23"/>
  <c r="AM71" i="23"/>
  <c r="AM72" i="23"/>
  <c r="AM73" i="23"/>
  <c r="AM74" i="23"/>
  <c r="AM75" i="23"/>
  <c r="AM76" i="23"/>
  <c r="AM77" i="23"/>
  <c r="AM78" i="23"/>
  <c r="AM79" i="23"/>
  <c r="AM80" i="23"/>
  <c r="AM81" i="23"/>
  <c r="AM82" i="23"/>
  <c r="AM83" i="23"/>
  <c r="AM84" i="23"/>
  <c r="AM85" i="23"/>
  <c r="AM86" i="23"/>
  <c r="AM87" i="23"/>
  <c r="AM88" i="23"/>
  <c r="AM89" i="23"/>
  <c r="AM90" i="23"/>
  <c r="AM91" i="23"/>
  <c r="AM92" i="23"/>
  <c r="AM93" i="23"/>
  <c r="AM94" i="23"/>
  <c r="AM95" i="23"/>
  <c r="AM96" i="23"/>
  <c r="AM97" i="23"/>
  <c r="AM98" i="23"/>
  <c r="AM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AG34" i="23"/>
  <c r="AG35" i="23"/>
  <c r="AG36" i="23"/>
  <c r="AG37" i="23"/>
  <c r="AG38" i="23"/>
  <c r="AG39" i="23"/>
  <c r="AG40" i="23"/>
  <c r="AG41" i="23"/>
  <c r="AG42" i="23"/>
  <c r="AG43" i="23"/>
  <c r="AG44" i="23"/>
  <c r="AG45" i="23"/>
  <c r="AG46" i="23"/>
  <c r="AG47" i="23"/>
  <c r="AG48" i="23"/>
  <c r="AG49" i="23"/>
  <c r="AG50" i="23"/>
  <c r="AG51" i="23"/>
  <c r="AG52" i="23"/>
  <c r="AG53" i="23"/>
  <c r="AG54" i="23"/>
  <c r="AG55" i="23"/>
  <c r="AG56" i="23"/>
  <c r="AG57" i="23"/>
  <c r="AG58" i="23"/>
  <c r="AG59" i="23"/>
  <c r="AG60" i="23"/>
  <c r="AG61" i="23"/>
  <c r="AG62" i="23"/>
  <c r="AG63" i="23"/>
  <c r="AG64" i="23"/>
  <c r="AG65" i="23"/>
  <c r="AG66" i="23"/>
  <c r="AG67" i="23"/>
  <c r="AG68" i="23"/>
  <c r="AG69" i="23"/>
  <c r="AG70" i="23"/>
  <c r="AG71" i="23"/>
  <c r="AG72" i="23"/>
  <c r="AG73" i="23"/>
  <c r="AG74" i="23"/>
  <c r="AG75" i="23"/>
  <c r="AG76" i="23"/>
  <c r="AG77" i="23"/>
  <c r="AG78" i="23"/>
  <c r="AG79" i="23"/>
  <c r="AG80" i="23"/>
  <c r="AG81" i="23"/>
  <c r="AG82" i="23"/>
  <c r="AG83" i="23"/>
  <c r="AG84" i="23"/>
  <c r="AG85" i="23"/>
  <c r="AG86" i="23"/>
  <c r="AG87" i="23"/>
  <c r="AG88" i="23"/>
  <c r="AG89" i="23"/>
  <c r="AG90" i="23"/>
  <c r="AG91" i="23"/>
  <c r="AG92" i="23"/>
  <c r="AG93" i="23"/>
  <c r="AG94" i="23"/>
  <c r="AG95" i="23"/>
  <c r="AG96" i="23"/>
  <c r="AG97" i="23"/>
  <c r="AG98" i="23"/>
  <c r="AG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D87" i="23"/>
  <c r="AD88" i="23"/>
  <c r="AD89" i="23"/>
  <c r="AD90" i="23"/>
  <c r="AD91" i="23"/>
  <c r="AD92" i="23"/>
  <c r="AD93" i="23"/>
  <c r="AD94" i="23"/>
  <c r="AD95" i="23"/>
  <c r="AD96" i="23"/>
  <c r="AD97" i="23"/>
  <c r="AD98" i="23"/>
  <c r="AD6" i="23"/>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6" i="23"/>
  <c r="Z7" i="23"/>
  <c r="Z8" i="23"/>
  <c r="Z9" i="23"/>
  <c r="Z10" i="23"/>
  <c r="Z11" i="23"/>
  <c r="Z12" i="23"/>
  <c r="Z13" i="23"/>
  <c r="Z14" i="23"/>
  <c r="Z15" i="23"/>
  <c r="Z16" i="23"/>
  <c r="Z17" i="23"/>
  <c r="Z18" i="23"/>
  <c r="Z19" i="23"/>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87" i="23"/>
  <c r="Z88" i="23"/>
  <c r="Z89" i="23"/>
  <c r="Z90" i="23"/>
  <c r="Z91" i="23"/>
  <c r="Z92" i="23"/>
  <c r="Z93" i="23"/>
  <c r="Z94" i="23"/>
  <c r="Z95" i="23"/>
  <c r="Z96" i="23"/>
  <c r="Z97" i="23"/>
  <c r="Z98" i="23"/>
  <c r="Z6" i="23"/>
  <c r="U7" i="23"/>
  <c r="U8" i="23"/>
  <c r="U9" i="23"/>
  <c r="U10" i="23"/>
  <c r="U11" i="23"/>
  <c r="U12" i="23"/>
  <c r="U13" i="23"/>
  <c r="U14" i="23"/>
  <c r="U15" i="23"/>
  <c r="U16" i="23"/>
  <c r="U17" i="23"/>
  <c r="U18" i="23"/>
  <c r="U19" i="23"/>
  <c r="U20" i="23"/>
  <c r="U21" i="23"/>
  <c r="U22" i="23"/>
  <c r="U23" i="23"/>
  <c r="U24" i="23"/>
  <c r="U25" i="23"/>
  <c r="U26" i="23"/>
  <c r="U27" i="23"/>
  <c r="U28" i="23"/>
  <c r="U29" i="23"/>
  <c r="U30" i="23"/>
  <c r="U31" i="23"/>
  <c r="U32" i="23"/>
  <c r="U33" i="23"/>
  <c r="U34" i="23"/>
  <c r="U35" i="23"/>
  <c r="U36" i="23"/>
  <c r="U37" i="23"/>
  <c r="U38" i="23"/>
  <c r="U39" i="23"/>
  <c r="U40" i="23"/>
  <c r="U41" i="23"/>
  <c r="U42" i="23"/>
  <c r="U43" i="23"/>
  <c r="U44" i="23"/>
  <c r="U45" i="23"/>
  <c r="U46" i="23"/>
  <c r="U47" i="23"/>
  <c r="U48" i="23"/>
  <c r="U49" i="23"/>
  <c r="U50" i="23"/>
  <c r="U51" i="23"/>
  <c r="U52" i="23"/>
  <c r="U53" i="23"/>
  <c r="U54" i="23"/>
  <c r="U55" i="23"/>
  <c r="U56" i="23"/>
  <c r="U57" i="23"/>
  <c r="U58" i="23"/>
  <c r="U59" i="23"/>
  <c r="U60" i="23"/>
  <c r="U61" i="23"/>
  <c r="U62" i="23"/>
  <c r="U63" i="23"/>
  <c r="U64" i="23"/>
  <c r="U65" i="23"/>
  <c r="U66" i="23"/>
  <c r="U67" i="23"/>
  <c r="U68" i="23"/>
  <c r="U69" i="23"/>
  <c r="U70" i="23"/>
  <c r="U71" i="23"/>
  <c r="U72" i="23"/>
  <c r="U73" i="23"/>
  <c r="U74" i="23"/>
  <c r="U75" i="23"/>
  <c r="U76" i="23"/>
  <c r="U77" i="23"/>
  <c r="U78" i="23"/>
  <c r="U79" i="23"/>
  <c r="U80" i="23"/>
  <c r="U81" i="23"/>
  <c r="U82" i="23"/>
  <c r="U83" i="23"/>
  <c r="U84" i="23"/>
  <c r="U85" i="23"/>
  <c r="U86" i="23"/>
  <c r="U87" i="23"/>
  <c r="U88" i="23"/>
  <c r="U89" i="23"/>
  <c r="U90" i="23"/>
  <c r="U91" i="23"/>
  <c r="U92" i="23"/>
  <c r="U93" i="23"/>
  <c r="U94" i="23"/>
  <c r="U95" i="23"/>
  <c r="U96" i="23"/>
  <c r="U97" i="23"/>
  <c r="U98" i="23"/>
  <c r="U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R87" i="23"/>
  <c r="R88" i="23"/>
  <c r="R89" i="23"/>
  <c r="R90" i="23"/>
  <c r="R91" i="23"/>
  <c r="R92" i="23"/>
  <c r="R93" i="23"/>
  <c r="R94" i="23"/>
  <c r="R95" i="23"/>
  <c r="R96" i="23"/>
  <c r="R97" i="23"/>
  <c r="R98" i="23"/>
  <c r="R6" i="23"/>
  <c r="Y7" i="23"/>
  <c r="Y8" i="23"/>
  <c r="Y9" i="23"/>
  <c r="Y10" i="23"/>
  <c r="Y11" i="23"/>
  <c r="Y12" i="23"/>
  <c r="Y13" i="23"/>
  <c r="Y14" i="23"/>
  <c r="Y15" i="23"/>
  <c r="Y16" i="23"/>
  <c r="Y17" i="23"/>
  <c r="Y18" i="23"/>
  <c r="Y19" i="23"/>
  <c r="Y20" i="23"/>
  <c r="Y21" i="23"/>
  <c r="Y22" i="23"/>
  <c r="Y23" i="23"/>
  <c r="Y24" i="23"/>
  <c r="Y25" i="23"/>
  <c r="Y26" i="23"/>
  <c r="Y27" i="23"/>
  <c r="Y28" i="23"/>
  <c r="Y29" i="23"/>
  <c r="Y30" i="23"/>
  <c r="Y31" i="23"/>
  <c r="Y32" i="23"/>
  <c r="Y33" i="23"/>
  <c r="Y34" i="23"/>
  <c r="Y35" i="23"/>
  <c r="Y36" i="23"/>
  <c r="Y37" i="23"/>
  <c r="Y38" i="23"/>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Y69" i="23"/>
  <c r="Y70" i="23"/>
  <c r="Y71" i="23"/>
  <c r="Y72" i="23"/>
  <c r="Y73" i="23"/>
  <c r="Y74" i="23"/>
  <c r="Y75" i="23"/>
  <c r="Y76" i="23"/>
  <c r="Y77" i="23"/>
  <c r="Y78" i="23"/>
  <c r="Y79" i="23"/>
  <c r="Y80" i="23"/>
  <c r="Y81" i="23"/>
  <c r="Y82" i="23"/>
  <c r="Y83" i="23"/>
  <c r="Y84" i="23"/>
  <c r="Y85" i="23"/>
  <c r="Y86" i="23"/>
  <c r="Y87" i="23"/>
  <c r="Y88" i="23"/>
  <c r="Y89" i="23"/>
  <c r="Y90" i="23"/>
  <c r="Y91" i="23"/>
  <c r="Y92" i="23"/>
  <c r="Y93" i="23"/>
  <c r="Y94" i="23"/>
  <c r="Y95" i="23"/>
  <c r="Y96" i="23"/>
  <c r="Y97" i="23"/>
  <c r="Y98" i="23"/>
  <c r="Y6" i="23"/>
  <c r="J7" i="23"/>
  <c r="J8" i="23"/>
  <c r="J9" i="23"/>
  <c r="J10" i="23"/>
  <c r="J11" i="23"/>
  <c r="J12" i="23"/>
  <c r="J13" i="23"/>
  <c r="J14" i="23"/>
  <c r="J15" i="23"/>
  <c r="J16" i="23"/>
  <c r="J17" i="23"/>
  <c r="J18" i="23"/>
  <c r="J19" i="23"/>
  <c r="J20" i="23"/>
  <c r="J21" i="23"/>
  <c r="J22" i="23"/>
  <c r="J23" i="23"/>
  <c r="J24" i="23"/>
  <c r="J25" i="23"/>
  <c r="J26" i="23"/>
  <c r="J27" i="23"/>
  <c r="J28" i="23"/>
  <c r="J29" i="23"/>
  <c r="J30" i="23"/>
  <c r="J31" i="23"/>
  <c r="J32" i="23"/>
  <c r="J33" i="23"/>
  <c r="J34" i="23"/>
  <c r="J35" i="23"/>
  <c r="J36" i="23"/>
  <c r="J37" i="23"/>
  <c r="J38" i="23"/>
  <c r="J39" i="23"/>
  <c r="J40" i="23"/>
  <c r="J41" i="23"/>
  <c r="J42" i="23"/>
  <c r="J43" i="23"/>
  <c r="J44" i="23"/>
  <c r="J45" i="23"/>
  <c r="J46" i="23"/>
  <c r="J47" i="23"/>
  <c r="J48" i="23"/>
  <c r="J49" i="23"/>
  <c r="J50" i="23"/>
  <c r="J51" i="23"/>
  <c r="J52" i="23"/>
  <c r="J53" i="23"/>
  <c r="J54" i="23"/>
  <c r="J55" i="23"/>
  <c r="J56" i="23"/>
  <c r="J57" i="23"/>
  <c r="J58" i="23"/>
  <c r="J59" i="23"/>
  <c r="J60" i="23"/>
  <c r="J61" i="23"/>
  <c r="J62" i="23"/>
  <c r="J63" i="23"/>
  <c r="J64" i="23"/>
  <c r="J65" i="23"/>
  <c r="J66" i="23"/>
  <c r="J67" i="23"/>
  <c r="J68" i="23"/>
  <c r="J69" i="23"/>
  <c r="J70" i="23"/>
  <c r="J71" i="23"/>
  <c r="J72" i="23"/>
  <c r="J73" i="23"/>
  <c r="J74" i="23"/>
  <c r="J75" i="23"/>
  <c r="J76" i="23"/>
  <c r="J77" i="23"/>
  <c r="J78" i="23"/>
  <c r="J79" i="23"/>
  <c r="J80" i="23"/>
  <c r="J81" i="23"/>
  <c r="J82" i="23"/>
  <c r="J83" i="23"/>
  <c r="J84" i="23"/>
  <c r="J85" i="23"/>
  <c r="J86" i="23"/>
  <c r="J87" i="23"/>
  <c r="J88" i="23"/>
  <c r="J89" i="23"/>
  <c r="J90" i="23"/>
  <c r="J91" i="23"/>
  <c r="J92" i="23"/>
  <c r="J93" i="23"/>
  <c r="J94" i="23"/>
  <c r="J95" i="23"/>
  <c r="J96" i="23"/>
  <c r="J97" i="23"/>
  <c r="J98" i="23"/>
  <c r="J6" i="23"/>
  <c r="BO2"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S63" i="10"/>
  <c r="AS64" i="10"/>
  <c r="AS65" i="10"/>
  <c r="AS66" i="10"/>
  <c r="AS67" i="10"/>
  <c r="AS68" i="10"/>
  <c r="AS69" i="10"/>
  <c r="AS70" i="10"/>
  <c r="AS71" i="10"/>
  <c r="AS72" i="10"/>
  <c r="AS73" i="10"/>
  <c r="AS74" i="10"/>
  <c r="AS75" i="10"/>
  <c r="AS76" i="10"/>
  <c r="AS77" i="10"/>
  <c r="AS78" i="10"/>
  <c r="AS79" i="10"/>
  <c r="AS80" i="10"/>
  <c r="AS81" i="10"/>
  <c r="AS82" i="10"/>
  <c r="AS83" i="10"/>
  <c r="AS84" i="10"/>
  <c r="AS85" i="10"/>
  <c r="AS86" i="10"/>
  <c r="AS87" i="10"/>
  <c r="AS88" i="10"/>
  <c r="AS89" i="10"/>
  <c r="AS90" i="10"/>
  <c r="AS91" i="10"/>
  <c r="AS92" i="10"/>
  <c r="AS93" i="10"/>
  <c r="AS94" i="10"/>
  <c r="AS95" i="10"/>
  <c r="AS96" i="10"/>
  <c r="AS97" i="10"/>
  <c r="AS98" i="10"/>
  <c r="AS99" i="10"/>
  <c r="AS100" i="10"/>
  <c r="AS101" i="10"/>
  <c r="AS102" i="10"/>
  <c r="AS103" i="10"/>
  <c r="AS6" i="10"/>
  <c r="AO7"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6" i="10"/>
  <c r="AM7"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M63" i="10"/>
  <c r="AM64" i="10"/>
  <c r="AM65" i="10"/>
  <c r="AM66" i="10"/>
  <c r="AM67" i="10"/>
  <c r="AM68" i="10"/>
  <c r="AM69" i="10"/>
  <c r="AM70" i="10"/>
  <c r="AM71" i="10"/>
  <c r="AM72" i="10"/>
  <c r="AM73" i="10"/>
  <c r="AM74" i="10"/>
  <c r="AM75" i="10"/>
  <c r="AM76" i="10"/>
  <c r="AM77" i="10"/>
  <c r="AM78" i="10"/>
  <c r="AM79" i="10"/>
  <c r="AM80" i="10"/>
  <c r="AM81" i="10"/>
  <c r="AM82" i="10"/>
  <c r="AM83" i="10"/>
  <c r="AM84" i="10"/>
  <c r="AM85" i="10"/>
  <c r="AM86" i="10"/>
  <c r="AM87" i="10"/>
  <c r="AM88" i="10"/>
  <c r="AM89" i="10"/>
  <c r="AM90" i="10"/>
  <c r="AM91" i="10"/>
  <c r="AM92" i="10"/>
  <c r="AM93" i="10"/>
  <c r="AM94" i="10"/>
  <c r="AM95" i="10"/>
  <c r="AM96" i="10"/>
  <c r="AM97" i="10"/>
  <c r="AM98" i="10"/>
  <c r="AM99" i="10"/>
  <c r="AM100" i="10"/>
  <c r="AM101" i="10"/>
  <c r="AM102" i="10"/>
  <c r="AM103" i="10"/>
  <c r="AM6" i="10"/>
  <c r="AI7" i="10"/>
  <c r="AI8" i="10"/>
  <c r="AI9" i="10"/>
  <c r="AI10" i="10"/>
  <c r="AI11" i="10"/>
  <c r="AI12"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46" i="10"/>
  <c r="AI47" i="10"/>
  <c r="AI48" i="10"/>
  <c r="AI49" i="10"/>
  <c r="AI50" i="10"/>
  <c r="AI51" i="10"/>
  <c r="AI52" i="10"/>
  <c r="AI53" i="10"/>
  <c r="AI54" i="10"/>
  <c r="AI55" i="10"/>
  <c r="AI56" i="10"/>
  <c r="AI57" i="10"/>
  <c r="AI58" i="10"/>
  <c r="AI59" i="10"/>
  <c r="AI60" i="10"/>
  <c r="AI61" i="10"/>
  <c r="AI62" i="10"/>
  <c r="AI63" i="10"/>
  <c r="AI64" i="10"/>
  <c r="AI65" i="10"/>
  <c r="AI66" i="10"/>
  <c r="AI67" i="10"/>
  <c r="AI68" i="10"/>
  <c r="AI69" i="10"/>
  <c r="AI70" i="10"/>
  <c r="AI71" i="10"/>
  <c r="AI72" i="10"/>
  <c r="AI73" i="10"/>
  <c r="AI74" i="10"/>
  <c r="AI75" i="10"/>
  <c r="AI76" i="10"/>
  <c r="AI77" i="10"/>
  <c r="AI78" i="10"/>
  <c r="AI79" i="10"/>
  <c r="AI80" i="10"/>
  <c r="AI81" i="10"/>
  <c r="AI82" i="10"/>
  <c r="AI83" i="10"/>
  <c r="AI84" i="10"/>
  <c r="AI85" i="10"/>
  <c r="AI86" i="10"/>
  <c r="AI87" i="10"/>
  <c r="AI88" i="10"/>
  <c r="AI89" i="10"/>
  <c r="AI90" i="10"/>
  <c r="AI91" i="10"/>
  <c r="AI92" i="10"/>
  <c r="AI93" i="10"/>
  <c r="AI94" i="10"/>
  <c r="AI95" i="10"/>
  <c r="AI96" i="10"/>
  <c r="AI97" i="10"/>
  <c r="AI98" i="10"/>
  <c r="AI99" i="10"/>
  <c r="AI100" i="10"/>
  <c r="AI101" i="10"/>
  <c r="AI102" i="10"/>
  <c r="AI103" i="10"/>
  <c r="AI6" i="10"/>
  <c r="AG7" i="10"/>
  <c r="AG8" i="10"/>
  <c r="AG9" i="10"/>
  <c r="AG10" i="10"/>
  <c r="AG11" i="10"/>
  <c r="AG12" i="10"/>
  <c r="AG13" i="10"/>
  <c r="AG14" i="10"/>
  <c r="AG15" i="10"/>
  <c r="AG16" i="10"/>
  <c r="AG17" i="10"/>
  <c r="AG18" i="10"/>
  <c r="AG19" i="10"/>
  <c r="AG20" i="10"/>
  <c r="AG21" i="10"/>
  <c r="AG22" i="10"/>
  <c r="AG23" i="10"/>
  <c r="AG24" i="10"/>
  <c r="AG25" i="10"/>
  <c r="AG26" i="10"/>
  <c r="AG27" i="10"/>
  <c r="AG28" i="10"/>
  <c r="AG29" i="10"/>
  <c r="AG30" i="10"/>
  <c r="AG31" i="10"/>
  <c r="AG32" i="10"/>
  <c r="AG33" i="10"/>
  <c r="AG34" i="10"/>
  <c r="AG35" i="10"/>
  <c r="AG36" i="10"/>
  <c r="AG37" i="10"/>
  <c r="AG38" i="10"/>
  <c r="AG39" i="10"/>
  <c r="AG40" i="10"/>
  <c r="AG41" i="10"/>
  <c r="AG42" i="10"/>
  <c r="AG43" i="10"/>
  <c r="AG44" i="10"/>
  <c r="AG45" i="10"/>
  <c r="AG46" i="10"/>
  <c r="AG47" i="10"/>
  <c r="AG48" i="10"/>
  <c r="AG49" i="10"/>
  <c r="AG50" i="10"/>
  <c r="AG51" i="10"/>
  <c r="AG52" i="10"/>
  <c r="AG53" i="10"/>
  <c r="AG54" i="10"/>
  <c r="AG55" i="10"/>
  <c r="AG56" i="10"/>
  <c r="AG57" i="10"/>
  <c r="AG58" i="10"/>
  <c r="AG59" i="10"/>
  <c r="AG60" i="10"/>
  <c r="AG61" i="10"/>
  <c r="AG62" i="10"/>
  <c r="AG63" i="10"/>
  <c r="AG64" i="10"/>
  <c r="AG65" i="10"/>
  <c r="AG66" i="10"/>
  <c r="AG67" i="10"/>
  <c r="AG68" i="10"/>
  <c r="AG69" i="10"/>
  <c r="AG70" i="10"/>
  <c r="AG71" i="10"/>
  <c r="AG72" i="10"/>
  <c r="AG73" i="10"/>
  <c r="AG74" i="10"/>
  <c r="AG75" i="10"/>
  <c r="AG76" i="10"/>
  <c r="AG77" i="10"/>
  <c r="AG78" i="10"/>
  <c r="AG79" i="10"/>
  <c r="AG80" i="10"/>
  <c r="AG81" i="10"/>
  <c r="AG82" i="10"/>
  <c r="AG83" i="10"/>
  <c r="AG84" i="10"/>
  <c r="AG85" i="10"/>
  <c r="AG86" i="10"/>
  <c r="AG87" i="10"/>
  <c r="AG88" i="10"/>
  <c r="AG89" i="10"/>
  <c r="AG90" i="10"/>
  <c r="AG91" i="10"/>
  <c r="AG92" i="10"/>
  <c r="AG93" i="10"/>
  <c r="AG94" i="10"/>
  <c r="AG95" i="10"/>
  <c r="AG96" i="10"/>
  <c r="AG97" i="10"/>
  <c r="AG98" i="10"/>
  <c r="AG99" i="10"/>
  <c r="AG100" i="10"/>
  <c r="AG101" i="10"/>
  <c r="AG102" i="10"/>
  <c r="AG103" i="10"/>
  <c r="AG6" i="10"/>
  <c r="AD7" i="10"/>
  <c r="AD8" i="10"/>
  <c r="AD9" i="10"/>
  <c r="AD10" i="10"/>
  <c r="AD11" i="10"/>
  <c r="AD12" i="10"/>
  <c r="AD13" i="10"/>
  <c r="AD14" i="10"/>
  <c r="AD15" i="10"/>
  <c r="AD16" i="10"/>
  <c r="AD17" i="10"/>
  <c r="AD18" i="10"/>
  <c r="AD19" i="10"/>
  <c r="AD20" i="10"/>
  <c r="AD21" i="10"/>
  <c r="AD22" i="10"/>
  <c r="AD23" i="10"/>
  <c r="AD24" i="10"/>
  <c r="AD25" i="10"/>
  <c r="AD26" i="10"/>
  <c r="AD27" i="10"/>
  <c r="AD28"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6" i="10"/>
  <c r="AB7" i="10"/>
  <c r="AB8" i="10"/>
  <c r="AB9" i="10"/>
  <c r="AB10" i="10"/>
  <c r="AB11" i="10"/>
  <c r="AB12" i="10"/>
  <c r="AB13" i="10"/>
  <c r="AB14" i="10"/>
  <c r="AB15" i="10"/>
  <c r="AB16" i="10"/>
  <c r="AB17" i="10"/>
  <c r="AB18" i="10"/>
  <c r="AB19" i="10"/>
  <c r="AB20" i="10"/>
  <c r="AB21" i="10"/>
  <c r="AB22" i="10"/>
  <c r="AB23" i="10"/>
  <c r="AB24" i="10"/>
  <c r="AB25" i="10"/>
  <c r="AB26" i="10"/>
  <c r="AB27" i="10"/>
  <c r="AB28" i="10"/>
  <c r="AB29" i="10"/>
  <c r="AB30" i="10"/>
  <c r="AB31" i="10"/>
  <c r="AB32" i="10"/>
  <c r="AB33" i="10"/>
  <c r="AB34" i="10"/>
  <c r="AB35" i="10"/>
  <c r="AB36" i="10"/>
  <c r="AB37" i="10"/>
  <c r="AB38" i="10"/>
  <c r="AB39" i="10"/>
  <c r="AB40" i="10"/>
  <c r="AB41" i="10"/>
  <c r="AB42" i="10"/>
  <c r="AB43" i="10"/>
  <c r="AB44" i="10"/>
  <c r="AB45" i="10"/>
  <c r="AB46" i="10"/>
  <c r="AB47" i="10"/>
  <c r="AB48" i="10"/>
  <c r="AB49" i="10"/>
  <c r="AB50" i="10"/>
  <c r="AB51" i="10"/>
  <c r="AB52" i="10"/>
  <c r="AB53" i="10"/>
  <c r="AB54" i="10"/>
  <c r="AB55" i="10"/>
  <c r="AB56" i="10"/>
  <c r="AB57" i="10"/>
  <c r="AB58" i="10"/>
  <c r="AB59" i="10"/>
  <c r="AB60" i="10"/>
  <c r="AB61" i="10"/>
  <c r="AB62" i="10"/>
  <c r="AB63" i="10"/>
  <c r="AB64" i="10"/>
  <c r="AB65" i="10"/>
  <c r="AB66" i="10"/>
  <c r="AB67" i="10"/>
  <c r="AB68" i="10"/>
  <c r="AB69" i="10"/>
  <c r="AB70" i="10"/>
  <c r="AB71" i="10"/>
  <c r="AB72" i="10"/>
  <c r="AB73" i="10"/>
  <c r="AB74" i="10"/>
  <c r="AB75" i="10"/>
  <c r="AB76" i="10"/>
  <c r="AB77" i="10"/>
  <c r="AB78" i="10"/>
  <c r="AB79" i="10"/>
  <c r="AB80" i="10"/>
  <c r="AB81" i="10"/>
  <c r="AB82" i="10"/>
  <c r="AB83" i="10"/>
  <c r="AB84" i="10"/>
  <c r="AB85" i="10"/>
  <c r="AB86" i="10"/>
  <c r="AB87" i="10"/>
  <c r="AB88" i="10"/>
  <c r="AB89" i="10"/>
  <c r="AB90" i="10"/>
  <c r="AB91" i="10"/>
  <c r="AB92" i="10"/>
  <c r="AB93" i="10"/>
  <c r="AB94" i="10"/>
  <c r="AB95" i="10"/>
  <c r="AB96" i="10"/>
  <c r="AB97" i="10"/>
  <c r="AB98" i="10"/>
  <c r="AB99" i="10"/>
  <c r="AB100" i="10"/>
  <c r="AB101" i="10"/>
  <c r="AB102" i="10"/>
  <c r="AB103" i="10"/>
  <c r="AB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6" i="10"/>
  <c r="Z103"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6" i="10"/>
  <c r="BO2" i="9"/>
  <c r="AS7" i="9"/>
  <c r="AS8" i="9"/>
  <c r="AS9" i="9"/>
  <c r="AS10" i="9"/>
  <c r="AS11" i="9"/>
  <c r="AS12" i="9"/>
  <c r="AS13" i="9"/>
  <c r="AS14" i="9"/>
  <c r="AS15" i="9"/>
  <c r="AS16" i="9"/>
  <c r="AS17" i="9"/>
  <c r="AS18" i="9"/>
  <c r="AS19" i="9"/>
  <c r="AS20" i="9"/>
  <c r="AS21" i="9"/>
  <c r="AS22" i="9"/>
  <c r="AS23" i="9"/>
  <c r="AS24" i="9"/>
  <c r="AS25" i="9"/>
  <c r="AS26" i="9"/>
  <c r="AS27" i="9"/>
  <c r="AS28" i="9"/>
  <c r="AS29" i="9"/>
  <c r="AS30" i="9"/>
  <c r="AS31" i="9"/>
  <c r="AS32" i="9"/>
  <c r="AS33" i="9"/>
  <c r="AS34" i="9"/>
  <c r="AS35" i="9"/>
  <c r="AS36" i="9"/>
  <c r="AS37" i="9"/>
  <c r="AS38" i="9"/>
  <c r="AS39" i="9"/>
  <c r="AS40" i="9"/>
  <c r="AS41" i="9"/>
  <c r="AS42" i="9"/>
  <c r="AS43" i="9"/>
  <c r="AS44" i="9"/>
  <c r="AS45" i="9"/>
  <c r="AS46" i="9"/>
  <c r="AS47" i="9"/>
  <c r="AS48" i="9"/>
  <c r="AS49" i="9"/>
  <c r="AS50" i="9"/>
  <c r="AS51" i="9"/>
  <c r="AS52" i="9"/>
  <c r="AS53" i="9"/>
  <c r="AS54" i="9"/>
  <c r="AS55" i="9"/>
  <c r="AS56" i="9"/>
  <c r="AS57" i="9"/>
  <c r="AS58" i="9"/>
  <c r="AS59" i="9"/>
  <c r="AS60" i="9"/>
  <c r="AS61" i="9"/>
  <c r="AS62" i="9"/>
  <c r="AS63" i="9"/>
  <c r="AS64" i="9"/>
  <c r="AS65" i="9"/>
  <c r="AS66" i="9"/>
  <c r="AS67" i="9"/>
  <c r="AS68" i="9"/>
  <c r="AS69" i="9"/>
  <c r="AS70" i="9"/>
  <c r="AS71" i="9"/>
  <c r="AS72" i="9"/>
  <c r="AS73" i="9"/>
  <c r="AS74" i="9"/>
  <c r="AS75" i="9"/>
  <c r="AS76" i="9"/>
  <c r="AS77" i="9"/>
  <c r="AS78" i="9"/>
  <c r="AS79" i="9"/>
  <c r="AS80" i="9"/>
  <c r="AS81" i="9"/>
  <c r="AS82" i="9"/>
  <c r="AS83" i="9"/>
  <c r="AS84" i="9"/>
  <c r="AS85" i="9"/>
  <c r="AS86" i="9"/>
  <c r="AS87" i="9"/>
  <c r="AS88" i="9"/>
  <c r="AS89" i="9"/>
  <c r="AS90" i="9"/>
  <c r="AS91" i="9"/>
  <c r="AS92" i="9"/>
  <c r="AS93" i="9"/>
  <c r="AS94" i="9"/>
  <c r="AS95" i="9"/>
  <c r="AS96" i="9"/>
  <c r="AS97" i="9"/>
  <c r="AS98" i="9"/>
  <c r="AS99" i="9"/>
  <c r="AS100" i="9"/>
  <c r="AS101" i="9"/>
  <c r="AS102" i="9"/>
  <c r="AS103" i="9"/>
  <c r="AS104" i="9"/>
  <c r="AS105" i="9"/>
  <c r="AS6" i="9"/>
  <c r="AO7" i="9"/>
  <c r="AO8" i="9"/>
  <c r="AO9" i="9"/>
  <c r="AO10" i="9"/>
  <c r="AO11" i="9"/>
  <c r="AO12" i="9"/>
  <c r="AO13" i="9"/>
  <c r="AO14" i="9"/>
  <c r="AO15" i="9"/>
  <c r="AO16" i="9"/>
  <c r="AO17" i="9"/>
  <c r="AO18" i="9"/>
  <c r="AO19" i="9"/>
  <c r="AO20" i="9"/>
  <c r="AO21" i="9"/>
  <c r="AO22" i="9"/>
  <c r="AO23" i="9"/>
  <c r="AO24" i="9"/>
  <c r="AO25" i="9"/>
  <c r="AO26" i="9"/>
  <c r="AO27" i="9"/>
  <c r="AO28" i="9"/>
  <c r="AO29" i="9"/>
  <c r="AO30" i="9"/>
  <c r="AO31" i="9"/>
  <c r="AO32" i="9"/>
  <c r="AO33" i="9"/>
  <c r="AO34" i="9"/>
  <c r="AO35" i="9"/>
  <c r="AO36" i="9"/>
  <c r="AO37" i="9"/>
  <c r="AO38" i="9"/>
  <c r="AO39" i="9"/>
  <c r="AO40" i="9"/>
  <c r="AO41" i="9"/>
  <c r="AO42" i="9"/>
  <c r="AO43" i="9"/>
  <c r="AO44" i="9"/>
  <c r="AO45" i="9"/>
  <c r="AO46" i="9"/>
  <c r="AO47" i="9"/>
  <c r="AO48" i="9"/>
  <c r="AO49" i="9"/>
  <c r="AO50" i="9"/>
  <c r="AO51" i="9"/>
  <c r="AO52" i="9"/>
  <c r="AO53" i="9"/>
  <c r="AO54" i="9"/>
  <c r="AO55" i="9"/>
  <c r="AO56" i="9"/>
  <c r="AO57" i="9"/>
  <c r="AO58" i="9"/>
  <c r="AO59" i="9"/>
  <c r="AO60" i="9"/>
  <c r="AO61" i="9"/>
  <c r="AO62" i="9"/>
  <c r="AO63" i="9"/>
  <c r="AO64" i="9"/>
  <c r="AO65" i="9"/>
  <c r="AO66" i="9"/>
  <c r="AO67" i="9"/>
  <c r="AO68" i="9"/>
  <c r="AO69" i="9"/>
  <c r="AO70" i="9"/>
  <c r="AO71" i="9"/>
  <c r="AO72" i="9"/>
  <c r="AO73" i="9"/>
  <c r="AO74" i="9"/>
  <c r="AO75" i="9"/>
  <c r="AO76" i="9"/>
  <c r="AO77" i="9"/>
  <c r="AO78" i="9"/>
  <c r="AO79" i="9"/>
  <c r="AO80" i="9"/>
  <c r="AO81" i="9"/>
  <c r="AO82" i="9"/>
  <c r="AO83" i="9"/>
  <c r="AO84" i="9"/>
  <c r="AO85" i="9"/>
  <c r="AO86" i="9"/>
  <c r="AO87" i="9"/>
  <c r="AO88" i="9"/>
  <c r="AO89" i="9"/>
  <c r="AO90" i="9"/>
  <c r="AO91" i="9"/>
  <c r="AO92" i="9"/>
  <c r="AO93" i="9"/>
  <c r="AO94" i="9"/>
  <c r="AO95" i="9"/>
  <c r="AO96" i="9"/>
  <c r="AO97" i="9"/>
  <c r="AO98" i="9"/>
  <c r="AO99" i="9"/>
  <c r="AO100" i="9"/>
  <c r="AO101" i="9"/>
  <c r="AO102" i="9"/>
  <c r="AO103" i="9"/>
  <c r="AO104" i="9"/>
  <c r="AO105" i="9"/>
  <c r="AO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6" i="9"/>
  <c r="AI7" i="9"/>
  <c r="AI8" i="9"/>
  <c r="AI9" i="9"/>
  <c r="AI10" i="9"/>
  <c r="AI11" i="9"/>
  <c r="AI12" i="9"/>
  <c r="AI13" i="9"/>
  <c r="AI14" i="9"/>
  <c r="AI15" i="9"/>
  <c r="AI16" i="9"/>
  <c r="AI17" i="9"/>
  <c r="AI18" i="9"/>
  <c r="AI19" i="9"/>
  <c r="AI20" i="9"/>
  <c r="AI21" i="9"/>
  <c r="AI22" i="9"/>
  <c r="AI23" i="9"/>
  <c r="AI24" i="9"/>
  <c r="AI25" i="9"/>
  <c r="AI26" i="9"/>
  <c r="AI27" i="9"/>
  <c r="AI28" i="9"/>
  <c r="AI29" i="9"/>
  <c r="AI30" i="9"/>
  <c r="AI31" i="9"/>
  <c r="AI32" i="9"/>
  <c r="AI33" i="9"/>
  <c r="AI34" i="9"/>
  <c r="AI35" i="9"/>
  <c r="AI36" i="9"/>
  <c r="AI37" i="9"/>
  <c r="AI38" i="9"/>
  <c r="AI39" i="9"/>
  <c r="AI40" i="9"/>
  <c r="AI41" i="9"/>
  <c r="AI42" i="9"/>
  <c r="AI43" i="9"/>
  <c r="AI44" i="9"/>
  <c r="AI45" i="9"/>
  <c r="AI46" i="9"/>
  <c r="AI47" i="9"/>
  <c r="AI48" i="9"/>
  <c r="AI49" i="9"/>
  <c r="AI50" i="9"/>
  <c r="AI51" i="9"/>
  <c r="AI52" i="9"/>
  <c r="AI53" i="9"/>
  <c r="AI54" i="9"/>
  <c r="AI55" i="9"/>
  <c r="AI56" i="9"/>
  <c r="AI57" i="9"/>
  <c r="AI58" i="9"/>
  <c r="AI59" i="9"/>
  <c r="AI60" i="9"/>
  <c r="AI61" i="9"/>
  <c r="AI62" i="9"/>
  <c r="AI63" i="9"/>
  <c r="AI64" i="9"/>
  <c r="AI65" i="9"/>
  <c r="AI66" i="9"/>
  <c r="AI67" i="9"/>
  <c r="AI68" i="9"/>
  <c r="AI69" i="9"/>
  <c r="AI70" i="9"/>
  <c r="AI71" i="9"/>
  <c r="AI72" i="9"/>
  <c r="AI73" i="9"/>
  <c r="AI74" i="9"/>
  <c r="AI75" i="9"/>
  <c r="AI76" i="9"/>
  <c r="AI77" i="9"/>
  <c r="AI78" i="9"/>
  <c r="AI79" i="9"/>
  <c r="AI80" i="9"/>
  <c r="AI81" i="9"/>
  <c r="AI82" i="9"/>
  <c r="AI83" i="9"/>
  <c r="AI84" i="9"/>
  <c r="AI85" i="9"/>
  <c r="AI86" i="9"/>
  <c r="AI87" i="9"/>
  <c r="AI88" i="9"/>
  <c r="AI89" i="9"/>
  <c r="AI90" i="9"/>
  <c r="AI91" i="9"/>
  <c r="AI92" i="9"/>
  <c r="AI93" i="9"/>
  <c r="AI94" i="9"/>
  <c r="AI95" i="9"/>
  <c r="AI96" i="9"/>
  <c r="AI97" i="9"/>
  <c r="AI98" i="9"/>
  <c r="AI99" i="9"/>
  <c r="AI100" i="9"/>
  <c r="AI101" i="9"/>
  <c r="AI102" i="9"/>
  <c r="AI103" i="9"/>
  <c r="AI104" i="9"/>
  <c r="AI105" i="9"/>
  <c r="AI6" i="9"/>
  <c r="AG7" i="9"/>
  <c r="AG8" i="9"/>
  <c r="AG9" i="9"/>
  <c r="AG10" i="9"/>
  <c r="AG11" i="9"/>
  <c r="AG12" i="9"/>
  <c r="AG13" i="9"/>
  <c r="AG14" i="9"/>
  <c r="AG15" i="9"/>
  <c r="AG16" i="9"/>
  <c r="AG17" i="9"/>
  <c r="AG18" i="9"/>
  <c r="AG19" i="9"/>
  <c r="AG20" i="9"/>
  <c r="AG21" i="9"/>
  <c r="AG22" i="9"/>
  <c r="AG23" i="9"/>
  <c r="AG24" i="9"/>
  <c r="AG25" i="9"/>
  <c r="AG26" i="9"/>
  <c r="AG27" i="9"/>
  <c r="AG28" i="9"/>
  <c r="AG29" i="9"/>
  <c r="AG30" i="9"/>
  <c r="AG31" i="9"/>
  <c r="AG32" i="9"/>
  <c r="AG33" i="9"/>
  <c r="AG34" i="9"/>
  <c r="AG35" i="9"/>
  <c r="AG36" i="9"/>
  <c r="AG37" i="9"/>
  <c r="AG38" i="9"/>
  <c r="AG39" i="9"/>
  <c r="AG40" i="9"/>
  <c r="AG41" i="9"/>
  <c r="AG42" i="9"/>
  <c r="AG43" i="9"/>
  <c r="AG44" i="9"/>
  <c r="AG45" i="9"/>
  <c r="AG46" i="9"/>
  <c r="AG47" i="9"/>
  <c r="AG48" i="9"/>
  <c r="AG49" i="9"/>
  <c r="AG50" i="9"/>
  <c r="AG51" i="9"/>
  <c r="AG52" i="9"/>
  <c r="AG53" i="9"/>
  <c r="AG54" i="9"/>
  <c r="AG55" i="9"/>
  <c r="AG56" i="9"/>
  <c r="AG57" i="9"/>
  <c r="AG58" i="9"/>
  <c r="AG59" i="9"/>
  <c r="AG60" i="9"/>
  <c r="AG61" i="9"/>
  <c r="AG62" i="9"/>
  <c r="AG63" i="9"/>
  <c r="AG64" i="9"/>
  <c r="AG65" i="9"/>
  <c r="AG66" i="9"/>
  <c r="AG67" i="9"/>
  <c r="AG68" i="9"/>
  <c r="AG69" i="9"/>
  <c r="AG70" i="9"/>
  <c r="AG71" i="9"/>
  <c r="AG72" i="9"/>
  <c r="AG73" i="9"/>
  <c r="AG74" i="9"/>
  <c r="AG75" i="9"/>
  <c r="AG76" i="9"/>
  <c r="AG77" i="9"/>
  <c r="AG78" i="9"/>
  <c r="AG79" i="9"/>
  <c r="AG80" i="9"/>
  <c r="AG81" i="9"/>
  <c r="AG82" i="9"/>
  <c r="AG83" i="9"/>
  <c r="AG84" i="9"/>
  <c r="AG85" i="9"/>
  <c r="AG86" i="9"/>
  <c r="AG87" i="9"/>
  <c r="AG88" i="9"/>
  <c r="AG89" i="9"/>
  <c r="AG90" i="9"/>
  <c r="AG91" i="9"/>
  <c r="AG92" i="9"/>
  <c r="AG93" i="9"/>
  <c r="AG94" i="9"/>
  <c r="AG95" i="9"/>
  <c r="AG96" i="9"/>
  <c r="AG97" i="9"/>
  <c r="AG98" i="9"/>
  <c r="AG99" i="9"/>
  <c r="AG100" i="9"/>
  <c r="AG101" i="9"/>
  <c r="AG102" i="9"/>
  <c r="AG103" i="9"/>
  <c r="AG104" i="9"/>
  <c r="AG105" i="9"/>
  <c r="AG6" i="9"/>
  <c r="AD7"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6" i="9"/>
  <c r="AA7"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6" i="9"/>
  <c r="BO2" i="8"/>
  <c r="AS7" i="8"/>
  <c r="AS8" i="8"/>
  <c r="AS9" i="8"/>
  <c r="AS10" i="8"/>
  <c r="AS11" i="8"/>
  <c r="AS12" i="8"/>
  <c r="AS13" i="8"/>
  <c r="AS14" i="8"/>
  <c r="AS15" i="8"/>
  <c r="AS16" i="8"/>
  <c r="AS17" i="8"/>
  <c r="AS18" i="8"/>
  <c r="AS19"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S46" i="8"/>
  <c r="AS47" i="8"/>
  <c r="AS48" i="8"/>
  <c r="AS49" i="8"/>
  <c r="AS50" i="8"/>
  <c r="AS51" i="8"/>
  <c r="AS52" i="8"/>
  <c r="AS53" i="8"/>
  <c r="AS54" i="8"/>
  <c r="AS55" i="8"/>
  <c r="AS56" i="8"/>
  <c r="AS57" i="8"/>
  <c r="AS58" i="8"/>
  <c r="AS59" i="8"/>
  <c r="AS60" i="8"/>
  <c r="AS61" i="8"/>
  <c r="AS62" i="8"/>
  <c r="AS63" i="8"/>
  <c r="AS64" i="8"/>
  <c r="AS65" i="8"/>
  <c r="AS66" i="8"/>
  <c r="AS67" i="8"/>
  <c r="AS68" i="8"/>
  <c r="AS69" i="8"/>
  <c r="AS70" i="8"/>
  <c r="AS71" i="8"/>
  <c r="AS72" i="8"/>
  <c r="AS73" i="8"/>
  <c r="AS74" i="8"/>
  <c r="AS75" i="8"/>
  <c r="AS76" i="8"/>
  <c r="AS77" i="8"/>
  <c r="AS78" i="8"/>
  <c r="AS79" i="8"/>
  <c r="AS80" i="8"/>
  <c r="AS81" i="8"/>
  <c r="AS82" i="8"/>
  <c r="AS83" i="8"/>
  <c r="AS84" i="8"/>
  <c r="AS85" i="8"/>
  <c r="AS86" i="8"/>
  <c r="AS87" i="8"/>
  <c r="AS88" i="8"/>
  <c r="AS89" i="8"/>
  <c r="AS90" i="8"/>
  <c r="AS91" i="8"/>
  <c r="AS92" i="8"/>
  <c r="AS93" i="8"/>
  <c r="AS94" i="8"/>
  <c r="AS95" i="8"/>
  <c r="AS96" i="8"/>
  <c r="AS97" i="8"/>
  <c r="AS98" i="8"/>
  <c r="AS99" i="8"/>
  <c r="AS100" i="8"/>
  <c r="AS101" i="8"/>
  <c r="AS102" i="8"/>
  <c r="AS103" i="8"/>
  <c r="AS104" i="8"/>
  <c r="AS105" i="8"/>
  <c r="AS6" i="8"/>
  <c r="AO105" i="8"/>
  <c r="AO7" i="8"/>
  <c r="AO8" i="8"/>
  <c r="AO9" i="8"/>
  <c r="AO10" i="8"/>
  <c r="AO11" i="8"/>
  <c r="AO12" i="8"/>
  <c r="AO13" i="8"/>
  <c r="AO14" i="8"/>
  <c r="AO15" i="8"/>
  <c r="AO16" i="8"/>
  <c r="AO17" i="8"/>
  <c r="AO18" i="8"/>
  <c r="AO19"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2" i="8"/>
  <c r="AO53" i="8"/>
  <c r="AO54" i="8"/>
  <c r="AO55" i="8"/>
  <c r="AO56" i="8"/>
  <c r="AO57" i="8"/>
  <c r="AO58" i="8"/>
  <c r="AO59" i="8"/>
  <c r="AO60" i="8"/>
  <c r="AO61" i="8"/>
  <c r="AO62" i="8"/>
  <c r="AO63" i="8"/>
  <c r="AO64" i="8"/>
  <c r="AO65" i="8"/>
  <c r="AO66" i="8"/>
  <c r="AO67" i="8"/>
  <c r="AO68" i="8"/>
  <c r="AO69" i="8"/>
  <c r="AO70" i="8"/>
  <c r="AO71" i="8"/>
  <c r="AO72" i="8"/>
  <c r="AO73" i="8"/>
  <c r="AO74" i="8"/>
  <c r="AO75" i="8"/>
  <c r="AO76" i="8"/>
  <c r="AO77" i="8"/>
  <c r="AO78" i="8"/>
  <c r="AO79" i="8"/>
  <c r="AO80" i="8"/>
  <c r="AO81" i="8"/>
  <c r="AO82" i="8"/>
  <c r="AO83" i="8"/>
  <c r="AO84" i="8"/>
  <c r="AO85" i="8"/>
  <c r="AO86" i="8"/>
  <c r="AO87" i="8"/>
  <c r="AO88" i="8"/>
  <c r="AO89" i="8"/>
  <c r="AO90" i="8"/>
  <c r="AO91" i="8"/>
  <c r="AO92" i="8"/>
  <c r="AO93" i="8"/>
  <c r="AO94" i="8"/>
  <c r="AO95" i="8"/>
  <c r="AO96" i="8"/>
  <c r="AO97" i="8"/>
  <c r="AO98" i="8"/>
  <c r="AO99" i="8"/>
  <c r="AO100" i="8"/>
  <c r="AO101" i="8"/>
  <c r="AO102" i="8"/>
  <c r="AO103" i="8"/>
  <c r="AO104" i="8"/>
  <c r="AO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6" i="8"/>
  <c r="AI7" i="8"/>
  <c r="AI8" i="8"/>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2" i="8"/>
  <c r="AI53" i="8"/>
  <c r="AI54" i="8"/>
  <c r="AI55" i="8"/>
  <c r="AI56" i="8"/>
  <c r="AI57" i="8"/>
  <c r="AI58" i="8"/>
  <c r="AI59" i="8"/>
  <c r="AI60" i="8"/>
  <c r="AI61" i="8"/>
  <c r="AI62" i="8"/>
  <c r="AI63" i="8"/>
  <c r="AI64" i="8"/>
  <c r="AI65" i="8"/>
  <c r="AI66" i="8"/>
  <c r="AI67" i="8"/>
  <c r="AI68" i="8"/>
  <c r="AI69" i="8"/>
  <c r="AI70" i="8"/>
  <c r="AI71" i="8"/>
  <c r="AI72" i="8"/>
  <c r="AI73" i="8"/>
  <c r="AI74" i="8"/>
  <c r="AI75" i="8"/>
  <c r="AI76" i="8"/>
  <c r="AI77" i="8"/>
  <c r="AI78" i="8"/>
  <c r="AI79" i="8"/>
  <c r="AI80" i="8"/>
  <c r="AI81" i="8"/>
  <c r="AI82" i="8"/>
  <c r="AI83" i="8"/>
  <c r="AI84" i="8"/>
  <c r="AI85" i="8"/>
  <c r="AI86" i="8"/>
  <c r="AI87" i="8"/>
  <c r="AI88" i="8"/>
  <c r="AI89" i="8"/>
  <c r="AI90" i="8"/>
  <c r="AI91" i="8"/>
  <c r="AI92" i="8"/>
  <c r="AI93" i="8"/>
  <c r="AI94" i="8"/>
  <c r="AI95" i="8"/>
  <c r="AI96" i="8"/>
  <c r="AI97" i="8"/>
  <c r="AI98" i="8"/>
  <c r="AI99" i="8"/>
  <c r="AI100" i="8"/>
  <c r="AI101" i="8"/>
  <c r="AI102" i="8"/>
  <c r="AI103" i="8"/>
  <c r="AI104" i="8"/>
  <c r="AI105" i="8"/>
  <c r="AI6" i="8"/>
  <c r="AG7" i="8"/>
  <c r="AG8" i="8"/>
  <c r="AG9" i="8"/>
  <c r="AG10" i="8"/>
  <c r="AG11" i="8"/>
  <c r="AG12" i="8"/>
  <c r="AG13" i="8"/>
  <c r="AG14" i="8"/>
  <c r="AG15" i="8"/>
  <c r="AG16" i="8"/>
  <c r="AG17" i="8"/>
  <c r="AG18" i="8"/>
  <c r="AG19"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2" i="8"/>
  <c r="AG53" i="8"/>
  <c r="AG54" i="8"/>
  <c r="AG55" i="8"/>
  <c r="AG56" i="8"/>
  <c r="AG57" i="8"/>
  <c r="AG58" i="8"/>
  <c r="AG59" i="8"/>
  <c r="AG60" i="8"/>
  <c r="AG61" i="8"/>
  <c r="AG62" i="8"/>
  <c r="AG63" i="8"/>
  <c r="AG64" i="8"/>
  <c r="AG65" i="8"/>
  <c r="AG66" i="8"/>
  <c r="AG67" i="8"/>
  <c r="AG68" i="8"/>
  <c r="AG69" i="8"/>
  <c r="AG70" i="8"/>
  <c r="AG71" i="8"/>
  <c r="AG72" i="8"/>
  <c r="AG73" i="8"/>
  <c r="AG74" i="8"/>
  <c r="AG75" i="8"/>
  <c r="AG76" i="8"/>
  <c r="AG77" i="8"/>
  <c r="AG78" i="8"/>
  <c r="AG79" i="8"/>
  <c r="AG80" i="8"/>
  <c r="AG81" i="8"/>
  <c r="AG82" i="8"/>
  <c r="AG83" i="8"/>
  <c r="AG84" i="8"/>
  <c r="AG85" i="8"/>
  <c r="AG86" i="8"/>
  <c r="AG87" i="8"/>
  <c r="AG88" i="8"/>
  <c r="AG89" i="8"/>
  <c r="AG90" i="8"/>
  <c r="AG91" i="8"/>
  <c r="AG92" i="8"/>
  <c r="AG93" i="8"/>
  <c r="AG94" i="8"/>
  <c r="AG95" i="8"/>
  <c r="AG96" i="8"/>
  <c r="AG97" i="8"/>
  <c r="AG98" i="8"/>
  <c r="AG99" i="8"/>
  <c r="AG100" i="8"/>
  <c r="AG101" i="8"/>
  <c r="AG102" i="8"/>
  <c r="AG103" i="8"/>
  <c r="AG104" i="8"/>
  <c r="AG105" i="8"/>
  <c r="AG6" i="8"/>
  <c r="AD7" i="8"/>
  <c r="AD8" i="8"/>
  <c r="AD9" i="8"/>
  <c r="AD10" i="8"/>
  <c r="AD11" i="8"/>
  <c r="AD12" i="8"/>
  <c r="AD13" i="8"/>
  <c r="AD14" i="8"/>
  <c r="AD15" i="8"/>
  <c r="AD16" i="8"/>
  <c r="AD17" i="8"/>
  <c r="AD18" i="8"/>
  <c r="AD19"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2" i="8"/>
  <c r="AD53" i="8"/>
  <c r="AD54" i="8"/>
  <c r="AD55" i="8"/>
  <c r="AD56" i="8"/>
  <c r="AD57" i="8"/>
  <c r="AD58" i="8"/>
  <c r="AD59" i="8"/>
  <c r="AD60" i="8"/>
  <c r="AD61" i="8"/>
  <c r="AD62" i="8"/>
  <c r="AD63" i="8"/>
  <c r="AD64" i="8"/>
  <c r="AD65" i="8"/>
  <c r="AD66" i="8"/>
  <c r="AD67" i="8"/>
  <c r="AD68" i="8"/>
  <c r="AD69" i="8"/>
  <c r="AD70" i="8"/>
  <c r="AD71" i="8"/>
  <c r="AD72" i="8"/>
  <c r="AD73" i="8"/>
  <c r="AD74" i="8"/>
  <c r="AD75" i="8"/>
  <c r="AD76" i="8"/>
  <c r="AD77" i="8"/>
  <c r="AD78" i="8"/>
  <c r="AD79" i="8"/>
  <c r="AD80" i="8"/>
  <c r="AD81" i="8"/>
  <c r="AD82" i="8"/>
  <c r="AD83" i="8"/>
  <c r="AD84" i="8"/>
  <c r="AD85" i="8"/>
  <c r="AD86" i="8"/>
  <c r="AD87" i="8"/>
  <c r="AD88" i="8"/>
  <c r="AD89" i="8"/>
  <c r="AD90" i="8"/>
  <c r="AD91" i="8"/>
  <c r="AD92" i="8"/>
  <c r="AD93" i="8"/>
  <c r="AD94" i="8"/>
  <c r="AD95" i="8"/>
  <c r="AD96" i="8"/>
  <c r="AD97" i="8"/>
  <c r="AD98" i="8"/>
  <c r="AD99" i="8"/>
  <c r="AD100" i="8"/>
  <c r="AD101" i="8"/>
  <c r="AD102" i="8"/>
  <c r="AD103" i="8"/>
  <c r="AD104" i="8"/>
  <c r="AD105" i="8"/>
  <c r="AD6" i="8"/>
  <c r="AB7" i="8"/>
  <c r="AB8" i="8"/>
  <c r="AB9" i="8"/>
  <c r="AB10" i="8"/>
  <c r="AB11" i="8"/>
  <c r="AB12" i="8"/>
  <c r="AB13" i="8"/>
  <c r="AB14" i="8"/>
  <c r="AB15" i="8"/>
  <c r="AB16" i="8"/>
  <c r="AB17" i="8"/>
  <c r="AB18" i="8"/>
  <c r="AB19"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48" i="8"/>
  <c r="AB49" i="8"/>
  <c r="AB50" i="8"/>
  <c r="AB51" i="8"/>
  <c r="AB52" i="8"/>
  <c r="AB53" i="8"/>
  <c r="AB54" i="8"/>
  <c r="AB55" i="8"/>
  <c r="AB56" i="8"/>
  <c r="AB57" i="8"/>
  <c r="AB58" i="8"/>
  <c r="AB59" i="8"/>
  <c r="AB60" i="8"/>
  <c r="AB61" i="8"/>
  <c r="AB62" i="8"/>
  <c r="AB63" i="8"/>
  <c r="AB64" i="8"/>
  <c r="AB65" i="8"/>
  <c r="AB66" i="8"/>
  <c r="AB67" i="8"/>
  <c r="AB68" i="8"/>
  <c r="AB69" i="8"/>
  <c r="AB70" i="8"/>
  <c r="AB71" i="8"/>
  <c r="AB72" i="8"/>
  <c r="AB73" i="8"/>
  <c r="AB74" i="8"/>
  <c r="AB75" i="8"/>
  <c r="AB76" i="8"/>
  <c r="AB77" i="8"/>
  <c r="AB78" i="8"/>
  <c r="AB79" i="8"/>
  <c r="AB80" i="8"/>
  <c r="AB81" i="8"/>
  <c r="AB82" i="8"/>
  <c r="AB83" i="8"/>
  <c r="AB84" i="8"/>
  <c r="AB85" i="8"/>
  <c r="AB86" i="8"/>
  <c r="AB87" i="8"/>
  <c r="AB88" i="8"/>
  <c r="AB89" i="8"/>
  <c r="AB90" i="8"/>
  <c r="AB91" i="8"/>
  <c r="AB92" i="8"/>
  <c r="AB93" i="8"/>
  <c r="AB94" i="8"/>
  <c r="AB95" i="8"/>
  <c r="AB96" i="8"/>
  <c r="AB97" i="8"/>
  <c r="AB98" i="8"/>
  <c r="AB99" i="8"/>
  <c r="AB100" i="8"/>
  <c r="AB101" i="8"/>
  <c r="AB102" i="8"/>
  <c r="AB103" i="8"/>
  <c r="AB104" i="8"/>
  <c r="AB105" i="8"/>
  <c r="AB6" i="8"/>
  <c r="AA7" i="8"/>
  <c r="AA8" i="8"/>
  <c r="AA9" i="8"/>
  <c r="AA10" i="8"/>
  <c r="AA11" i="8"/>
  <c r="AA12" i="8"/>
  <c r="AA13" i="8"/>
  <c r="AA14" i="8"/>
  <c r="AA15" i="8"/>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48" i="8"/>
  <c r="AA49" i="8"/>
  <c r="AA50" i="8"/>
  <c r="AA51" i="8"/>
  <c r="AA52" i="8"/>
  <c r="AA53" i="8"/>
  <c r="AA54" i="8"/>
  <c r="AA55" i="8"/>
  <c r="AA56" i="8"/>
  <c r="AA57" i="8"/>
  <c r="AA58" i="8"/>
  <c r="AA59" i="8"/>
  <c r="AA60" i="8"/>
  <c r="AA61" i="8"/>
  <c r="AA62" i="8"/>
  <c r="AA63" i="8"/>
  <c r="AA64" i="8"/>
  <c r="AA65" i="8"/>
  <c r="AA66" i="8"/>
  <c r="AA67" i="8"/>
  <c r="AA68" i="8"/>
  <c r="AA69" i="8"/>
  <c r="AA70" i="8"/>
  <c r="AA71" i="8"/>
  <c r="AA72" i="8"/>
  <c r="AA73" i="8"/>
  <c r="AA74" i="8"/>
  <c r="AA75" i="8"/>
  <c r="AA76" i="8"/>
  <c r="AA77" i="8"/>
  <c r="AA78" i="8"/>
  <c r="AA79" i="8"/>
  <c r="AA80" i="8"/>
  <c r="AA81" i="8"/>
  <c r="AA82" i="8"/>
  <c r="AA83" i="8"/>
  <c r="AA84" i="8"/>
  <c r="AA85" i="8"/>
  <c r="AA86" i="8"/>
  <c r="AA87" i="8"/>
  <c r="AA88" i="8"/>
  <c r="AA89" i="8"/>
  <c r="AA90" i="8"/>
  <c r="AA91" i="8"/>
  <c r="AA92" i="8"/>
  <c r="AA93" i="8"/>
  <c r="AA94" i="8"/>
  <c r="AA95" i="8"/>
  <c r="AA96" i="8"/>
  <c r="AA97" i="8"/>
  <c r="AA98" i="8"/>
  <c r="AA99" i="8"/>
  <c r="AA100" i="8"/>
  <c r="AA101" i="8"/>
  <c r="AA102" i="8"/>
  <c r="AA103" i="8"/>
  <c r="AA104" i="8"/>
  <c r="AA105" i="8"/>
  <c r="AA6" i="8"/>
  <c r="Z7" i="8"/>
  <c r="Z8" i="8"/>
  <c r="Z9" i="8"/>
  <c r="Z10" i="8"/>
  <c r="Z11" i="8"/>
  <c r="Z12" i="8"/>
  <c r="Z13" i="8"/>
  <c r="Z14" i="8"/>
  <c r="Z15" i="8"/>
  <c r="Z16" i="8"/>
  <c r="Z17" i="8"/>
  <c r="Z18" i="8"/>
  <c r="Z19"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51" i="8"/>
  <c r="Z52" i="8"/>
  <c r="Z53" i="8"/>
  <c r="Z54" i="8"/>
  <c r="Z55" i="8"/>
  <c r="Z56" i="8"/>
  <c r="Z57" i="8"/>
  <c r="Z58" i="8"/>
  <c r="Z59" i="8"/>
  <c r="Z60" i="8"/>
  <c r="Z61" i="8"/>
  <c r="Z62" i="8"/>
  <c r="Z63" i="8"/>
  <c r="Z64" i="8"/>
  <c r="Z65" i="8"/>
  <c r="Z66" i="8"/>
  <c r="Z67" i="8"/>
  <c r="Z68" i="8"/>
  <c r="Z69" i="8"/>
  <c r="Z70" i="8"/>
  <c r="Z71" i="8"/>
  <c r="Z72" i="8"/>
  <c r="Z73" i="8"/>
  <c r="Z74" i="8"/>
  <c r="Z75" i="8"/>
  <c r="Z76" i="8"/>
  <c r="Z77" i="8"/>
  <c r="Z78" i="8"/>
  <c r="Z79" i="8"/>
  <c r="Z80" i="8"/>
  <c r="Z81" i="8"/>
  <c r="Z82" i="8"/>
  <c r="Z83" i="8"/>
  <c r="Z84" i="8"/>
  <c r="Z85" i="8"/>
  <c r="Z86" i="8"/>
  <c r="Z87" i="8"/>
  <c r="Z88" i="8"/>
  <c r="Z89" i="8"/>
  <c r="Z90" i="8"/>
  <c r="Z91" i="8"/>
  <c r="Z92" i="8"/>
  <c r="Z93" i="8"/>
  <c r="Z94" i="8"/>
  <c r="Z95" i="8"/>
  <c r="Z96" i="8"/>
  <c r="Z97" i="8"/>
  <c r="Z98" i="8"/>
  <c r="Z99" i="8"/>
  <c r="Z100" i="8"/>
  <c r="Z101" i="8"/>
  <c r="Z102" i="8"/>
  <c r="Z103" i="8"/>
  <c r="Z104" i="8"/>
  <c r="Z105" i="8"/>
  <c r="Z6" i="8"/>
  <c r="U7" i="8"/>
  <c r="U8" i="8"/>
  <c r="U9" i="8"/>
  <c r="U10" i="8"/>
  <c r="U11" i="8"/>
  <c r="U12" i="8"/>
  <c r="U13" i="8"/>
  <c r="U14" i="8"/>
  <c r="U15" i="8"/>
  <c r="U16" i="8"/>
  <c r="U17" i="8"/>
  <c r="U18" i="8"/>
  <c r="U19"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2" i="8"/>
  <c r="U53" i="8"/>
  <c r="U54" i="8"/>
  <c r="U55" i="8"/>
  <c r="U56" i="8"/>
  <c r="U57" i="8"/>
  <c r="U58" i="8"/>
  <c r="U59" i="8"/>
  <c r="U60" i="8"/>
  <c r="U61" i="8"/>
  <c r="U62" i="8"/>
  <c r="U63" i="8"/>
  <c r="U64" i="8"/>
  <c r="U65" i="8"/>
  <c r="U66" i="8"/>
  <c r="U67" i="8"/>
  <c r="U68" i="8"/>
  <c r="U69" i="8"/>
  <c r="U70" i="8"/>
  <c r="U71" i="8"/>
  <c r="U72" i="8"/>
  <c r="U73" i="8"/>
  <c r="U74" i="8"/>
  <c r="U75" i="8"/>
  <c r="U76" i="8"/>
  <c r="U77" i="8"/>
  <c r="U78" i="8"/>
  <c r="U79" i="8"/>
  <c r="U80" i="8"/>
  <c r="U81" i="8"/>
  <c r="U82" i="8"/>
  <c r="U83" i="8"/>
  <c r="U84" i="8"/>
  <c r="U85" i="8"/>
  <c r="U86" i="8"/>
  <c r="U87" i="8"/>
  <c r="U88" i="8"/>
  <c r="U89" i="8"/>
  <c r="U90" i="8"/>
  <c r="U91" i="8"/>
  <c r="U92" i="8"/>
  <c r="U93" i="8"/>
  <c r="U94" i="8"/>
  <c r="U95" i="8"/>
  <c r="U96" i="8"/>
  <c r="U97" i="8"/>
  <c r="U98" i="8"/>
  <c r="U99" i="8"/>
  <c r="U100" i="8"/>
  <c r="U101" i="8"/>
  <c r="U102" i="8"/>
  <c r="U103" i="8"/>
  <c r="U104" i="8"/>
  <c r="U105" i="8"/>
  <c r="U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6" i="8"/>
  <c r="Y7" i="8"/>
  <c r="Y8" i="8"/>
  <c r="Y9" i="8"/>
  <c r="Y10" i="8"/>
  <c r="Y11" i="8"/>
  <c r="Y12" i="8"/>
  <c r="Y13" i="8"/>
  <c r="Y14" i="8"/>
  <c r="Y15" i="8"/>
  <c r="Y16" i="8"/>
  <c r="Y17" i="8"/>
  <c r="Y18" i="8"/>
  <c r="Y19"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51" i="8"/>
  <c r="Y52" i="8"/>
  <c r="Y53" i="8"/>
  <c r="Y54" i="8"/>
  <c r="Y55" i="8"/>
  <c r="Y56" i="8"/>
  <c r="Y57" i="8"/>
  <c r="Y58" i="8"/>
  <c r="Y59" i="8"/>
  <c r="Y60" i="8"/>
  <c r="Y61" i="8"/>
  <c r="Y62" i="8"/>
  <c r="Y63" i="8"/>
  <c r="Y64" i="8"/>
  <c r="Y65" i="8"/>
  <c r="Y66" i="8"/>
  <c r="Y67" i="8"/>
  <c r="Y68" i="8"/>
  <c r="Y69" i="8"/>
  <c r="Y70" i="8"/>
  <c r="Y71" i="8"/>
  <c r="Y72" i="8"/>
  <c r="Y73" i="8"/>
  <c r="Y74" i="8"/>
  <c r="Y75" i="8"/>
  <c r="Y76" i="8"/>
  <c r="Y77" i="8"/>
  <c r="Y78" i="8"/>
  <c r="Y79" i="8"/>
  <c r="Y80" i="8"/>
  <c r="Y81" i="8"/>
  <c r="Y82" i="8"/>
  <c r="Y83" i="8"/>
  <c r="Y84" i="8"/>
  <c r="Y85" i="8"/>
  <c r="Y86" i="8"/>
  <c r="Y87" i="8"/>
  <c r="Y88" i="8"/>
  <c r="Y89" i="8"/>
  <c r="Y90" i="8"/>
  <c r="Y91" i="8"/>
  <c r="Y92" i="8"/>
  <c r="Y93" i="8"/>
  <c r="Y94" i="8"/>
  <c r="Y95" i="8"/>
  <c r="Y96" i="8"/>
  <c r="Y97" i="8"/>
  <c r="Y98" i="8"/>
  <c r="Y99" i="8"/>
  <c r="Y100" i="8"/>
  <c r="Y101" i="8"/>
  <c r="Y102" i="8"/>
  <c r="Y103" i="8"/>
  <c r="Y104" i="8"/>
  <c r="Y105" i="8"/>
  <c r="Y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6" i="8"/>
  <c r="BO2" i="7"/>
  <c r="AS7" i="7"/>
  <c r="AS8" i="7"/>
  <c r="AS9" i="7"/>
  <c r="AS10" i="7"/>
  <c r="AS11" i="7"/>
  <c r="AS12" i="7"/>
  <c r="AS13" i="7"/>
  <c r="AS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4" i="7"/>
  <c r="AS65" i="7"/>
  <c r="AS66" i="7"/>
  <c r="AS67" i="7"/>
  <c r="AS68" i="7"/>
  <c r="AS69" i="7"/>
  <c r="AS70" i="7"/>
  <c r="AS71" i="7"/>
  <c r="AS72" i="7"/>
  <c r="AS73" i="7"/>
  <c r="AS74" i="7"/>
  <c r="AS75" i="7"/>
  <c r="AS76" i="7"/>
  <c r="AS77" i="7"/>
  <c r="AS78" i="7"/>
  <c r="AS79" i="7"/>
  <c r="AS80" i="7"/>
  <c r="AS81" i="7"/>
  <c r="AS82" i="7"/>
  <c r="AS83" i="7"/>
  <c r="AS84" i="7"/>
  <c r="AS85" i="7"/>
  <c r="AS86" i="7"/>
  <c r="AS87" i="7"/>
  <c r="AS88" i="7"/>
  <c r="AS89" i="7"/>
  <c r="AS90" i="7"/>
  <c r="AS91" i="7"/>
  <c r="AS92" i="7"/>
  <c r="AS93" i="7"/>
  <c r="AS94" i="7"/>
  <c r="AS95" i="7"/>
  <c r="AS96" i="7"/>
  <c r="AS97" i="7"/>
  <c r="AS98" i="7"/>
  <c r="AS99" i="7"/>
  <c r="AS100" i="7"/>
  <c r="AS101" i="7"/>
  <c r="AS102" i="7"/>
  <c r="AS103" i="7"/>
  <c r="AS6" i="7"/>
  <c r="AO7" i="7"/>
  <c r="AO8" i="7"/>
  <c r="AO9" i="7"/>
  <c r="AO10" i="7"/>
  <c r="AO11" i="7"/>
  <c r="AO12" i="7"/>
  <c r="AO13" i="7"/>
  <c r="AO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4" i="7"/>
  <c r="AO65" i="7"/>
  <c r="AO66" i="7"/>
  <c r="AO67" i="7"/>
  <c r="AO68" i="7"/>
  <c r="AO69" i="7"/>
  <c r="AO70" i="7"/>
  <c r="AO71" i="7"/>
  <c r="AO72" i="7"/>
  <c r="AO73" i="7"/>
  <c r="AO74" i="7"/>
  <c r="AO75" i="7"/>
  <c r="AO76" i="7"/>
  <c r="AO77" i="7"/>
  <c r="AO78" i="7"/>
  <c r="AO79" i="7"/>
  <c r="AO80" i="7"/>
  <c r="AO81" i="7"/>
  <c r="AO82" i="7"/>
  <c r="AO83" i="7"/>
  <c r="AO84" i="7"/>
  <c r="AO85" i="7"/>
  <c r="AO86" i="7"/>
  <c r="AO87" i="7"/>
  <c r="AO88" i="7"/>
  <c r="AO89" i="7"/>
  <c r="AO90" i="7"/>
  <c r="AO91" i="7"/>
  <c r="AO92" i="7"/>
  <c r="AO93" i="7"/>
  <c r="AO94" i="7"/>
  <c r="AO95" i="7"/>
  <c r="AO96" i="7"/>
  <c r="AO97" i="7"/>
  <c r="AO98" i="7"/>
  <c r="AO99" i="7"/>
  <c r="AO100" i="7"/>
  <c r="AO101" i="7"/>
  <c r="AO102" i="7"/>
  <c r="AO103" i="7"/>
  <c r="AO6" i="7"/>
  <c r="AM7" i="7"/>
  <c r="AM8" i="7"/>
  <c r="AM9" i="7"/>
  <c r="AM10" i="7"/>
  <c r="AM11" i="7"/>
  <c r="AM12" i="7"/>
  <c r="AM13" i="7"/>
  <c r="AM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4" i="7"/>
  <c r="AM65" i="7"/>
  <c r="AM66" i="7"/>
  <c r="AM67" i="7"/>
  <c r="AM68" i="7"/>
  <c r="AM69" i="7"/>
  <c r="AM70" i="7"/>
  <c r="AM71" i="7"/>
  <c r="AM72" i="7"/>
  <c r="AM73" i="7"/>
  <c r="AM74" i="7"/>
  <c r="AM75" i="7"/>
  <c r="AM76" i="7"/>
  <c r="AM77" i="7"/>
  <c r="AM78" i="7"/>
  <c r="AM79" i="7"/>
  <c r="AM80" i="7"/>
  <c r="AM81" i="7"/>
  <c r="AM82" i="7"/>
  <c r="AM83" i="7"/>
  <c r="AM84" i="7"/>
  <c r="AM85" i="7"/>
  <c r="AM86" i="7"/>
  <c r="AM87" i="7"/>
  <c r="AM88" i="7"/>
  <c r="AM89" i="7"/>
  <c r="AM90" i="7"/>
  <c r="AM91" i="7"/>
  <c r="AM92" i="7"/>
  <c r="AM93" i="7"/>
  <c r="AM94" i="7"/>
  <c r="AM95" i="7"/>
  <c r="AM96" i="7"/>
  <c r="AM97" i="7"/>
  <c r="AM98" i="7"/>
  <c r="AM99" i="7"/>
  <c r="AM100" i="7"/>
  <c r="AM101" i="7"/>
  <c r="AM102" i="7"/>
  <c r="AM103" i="7"/>
  <c r="AM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4" i="7"/>
  <c r="AG65" i="7"/>
  <c r="AG66" i="7"/>
  <c r="AG67" i="7"/>
  <c r="AG68" i="7"/>
  <c r="AG69" i="7"/>
  <c r="AG70" i="7"/>
  <c r="AG71" i="7"/>
  <c r="AG72" i="7"/>
  <c r="AG73" i="7"/>
  <c r="AG74" i="7"/>
  <c r="AG75" i="7"/>
  <c r="AG76" i="7"/>
  <c r="AG77" i="7"/>
  <c r="AG78" i="7"/>
  <c r="AG79" i="7"/>
  <c r="AG80" i="7"/>
  <c r="AG81" i="7"/>
  <c r="AG82" i="7"/>
  <c r="AG83" i="7"/>
  <c r="AG84" i="7"/>
  <c r="AG85" i="7"/>
  <c r="AG86" i="7"/>
  <c r="AG87" i="7"/>
  <c r="AG88" i="7"/>
  <c r="AG89" i="7"/>
  <c r="AG90" i="7"/>
  <c r="AG91" i="7"/>
  <c r="AG92" i="7"/>
  <c r="AG93" i="7"/>
  <c r="AG94" i="7"/>
  <c r="AG95" i="7"/>
  <c r="AG96" i="7"/>
  <c r="AG97" i="7"/>
  <c r="AG98" i="7"/>
  <c r="AG99" i="7"/>
  <c r="AG100" i="7"/>
  <c r="AG101" i="7"/>
  <c r="AG102" i="7"/>
  <c r="AG103" i="7"/>
  <c r="AG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6" i="7"/>
  <c r="Z7" i="7"/>
  <c r="Z8" i="7"/>
  <c r="Z9" i="7"/>
  <c r="Z10" i="7"/>
  <c r="Z11" i="7"/>
  <c r="Z12" i="7"/>
  <c r="Z13" i="7"/>
  <c r="Z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4" i="7"/>
  <c r="Z65" i="7"/>
  <c r="Z66" i="7"/>
  <c r="Z67" i="7"/>
  <c r="Z68" i="7"/>
  <c r="Z69" i="7"/>
  <c r="Z70" i="7"/>
  <c r="Z71" i="7"/>
  <c r="Z72" i="7"/>
  <c r="Z73" i="7"/>
  <c r="Z74" i="7"/>
  <c r="Z75" i="7"/>
  <c r="Z76" i="7"/>
  <c r="Z77" i="7"/>
  <c r="Z78" i="7"/>
  <c r="Z79" i="7"/>
  <c r="Z80" i="7"/>
  <c r="Z81" i="7"/>
  <c r="Z82" i="7"/>
  <c r="Z83" i="7"/>
  <c r="Z84" i="7"/>
  <c r="Z85" i="7"/>
  <c r="Z86" i="7"/>
  <c r="Z87" i="7"/>
  <c r="Z88" i="7"/>
  <c r="Z89" i="7"/>
  <c r="Z90" i="7"/>
  <c r="Z91" i="7"/>
  <c r="Z92" i="7"/>
  <c r="Z93" i="7"/>
  <c r="Z94" i="7"/>
  <c r="Z95" i="7"/>
  <c r="Z96" i="7"/>
  <c r="Z97" i="7"/>
  <c r="Z98" i="7"/>
  <c r="Z99" i="7"/>
  <c r="Z100" i="7"/>
  <c r="Z101" i="7"/>
  <c r="Z102" i="7"/>
  <c r="Z103" i="7"/>
  <c r="Z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6" i="7"/>
  <c r="BO2" i="6"/>
  <c r="AS7" i="6"/>
  <c r="AS8" i="6"/>
  <c r="AS9" i="6"/>
  <c r="AS10" i="6"/>
  <c r="AS11" i="6"/>
  <c r="AS12" i="6"/>
  <c r="AS13" i="6"/>
  <c r="AS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84" i="6"/>
  <c r="AS85" i="6"/>
  <c r="AS86" i="6"/>
  <c r="AS87" i="6"/>
  <c r="AS88" i="6"/>
  <c r="AS89" i="6"/>
  <c r="AS90" i="6"/>
  <c r="AS91" i="6"/>
  <c r="AS92" i="6"/>
  <c r="AS93" i="6"/>
  <c r="AS94" i="6"/>
  <c r="AS95" i="6"/>
  <c r="AS96" i="6"/>
  <c r="AS97" i="6"/>
  <c r="AS98" i="6"/>
  <c r="AS6" i="6"/>
  <c r="AO7" i="6"/>
  <c r="AO8" i="6"/>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6" i="6"/>
  <c r="AM7" i="6"/>
  <c r="AM8" i="6"/>
  <c r="AM9" i="6"/>
  <c r="AM10" i="6"/>
  <c r="AM11" i="6"/>
  <c r="AM12" i="6"/>
  <c r="AM13" i="6"/>
  <c r="AM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6" i="6"/>
  <c r="AI7" i="6"/>
  <c r="AI8" i="6"/>
  <c r="AI9" i="6"/>
  <c r="AI10" i="6"/>
  <c r="AI11" i="6"/>
  <c r="AI12" i="6"/>
  <c r="AI13" i="6"/>
  <c r="AI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6" i="6"/>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6" i="6"/>
  <c r="V2" i="18" l="1"/>
  <c r="V2" i="40"/>
  <c r="V2" i="16"/>
  <c r="V2" i="12"/>
  <c r="V2" i="24"/>
  <c r="V2" i="20"/>
  <c r="V2" i="8"/>
  <c r="V2" i="10"/>
  <c r="V2" i="23"/>
  <c r="V2" i="37"/>
  <c r="Y4" i="66"/>
  <c r="U4" i="66"/>
  <c r="AD4" i="66"/>
  <c r="AI4" i="66"/>
  <c r="AO3" i="66"/>
  <c r="V2" i="36"/>
  <c r="Z3" i="66"/>
  <c r="AB3" i="66"/>
  <c r="V2" i="22"/>
  <c r="V2" i="27"/>
  <c r="V2" i="29"/>
  <c r="V2" i="31"/>
  <c r="V2" i="32"/>
  <c r="V2" i="33"/>
  <c r="V2" i="7"/>
  <c r="V2" i="9"/>
  <c r="V2" i="15"/>
  <c r="V2" i="13"/>
  <c r="V2" i="11"/>
  <c r="V2" i="19"/>
  <c r="V2" i="25"/>
  <c r="V2" i="28"/>
  <c r="V2" i="30"/>
  <c r="AB4" i="66"/>
  <c r="AS3" i="66"/>
  <c r="V2" i="38"/>
  <c r="V2" i="34"/>
  <c r="AS4" i="66"/>
  <c r="AD3" i="66"/>
  <c r="AI3" i="66"/>
  <c r="Z4" i="66"/>
  <c r="J4" i="66"/>
  <c r="J3" i="66"/>
  <c r="R4" i="66"/>
  <c r="R3" i="66"/>
  <c r="AG4" i="66"/>
  <c r="AG3" i="66"/>
  <c r="AM3" i="66"/>
  <c r="AM4" i="66"/>
  <c r="U3" i="66"/>
  <c r="Y3" i="66"/>
  <c r="AA4" i="66"/>
  <c r="AA3" i="66"/>
  <c r="AO4" i="66"/>
  <c r="AK4" i="66"/>
  <c r="AU126" i="66"/>
  <c r="AX114" i="66"/>
  <c r="AW114" i="66"/>
  <c r="AV121" i="66"/>
  <c r="AX94" i="66"/>
  <c r="AW94" i="66"/>
  <c r="AV111" i="66"/>
  <c r="AX70" i="66"/>
  <c r="AV66" i="66"/>
  <c r="BG4" i="66"/>
  <c r="AX124" i="66"/>
  <c r="AW124" i="66"/>
  <c r="AX120" i="66"/>
  <c r="AW120" i="66"/>
  <c r="AX116" i="66"/>
  <c r="AW116" i="66"/>
  <c r="AU113" i="66"/>
  <c r="AV93" i="66"/>
  <c r="AW108" i="66"/>
  <c r="AX108" i="66"/>
  <c r="AU118" i="66"/>
  <c r="AX104" i="66"/>
  <c r="AW104" i="66"/>
  <c r="AX100" i="66"/>
  <c r="AW100" i="66"/>
  <c r="AX96" i="66"/>
  <c r="AW96" i="66"/>
  <c r="AV125" i="66"/>
  <c r="AX95" i="66"/>
  <c r="AW95" i="66"/>
  <c r="AX98" i="66"/>
  <c r="AW98" i="66"/>
  <c r="AX105" i="66"/>
  <c r="AU71" i="66"/>
  <c r="AX71" i="66"/>
  <c r="AW71" i="66"/>
  <c r="AW55" i="66"/>
  <c r="AU122" i="66"/>
  <c r="AW56" i="66"/>
  <c r="AW52" i="66"/>
  <c r="AV40" i="66"/>
  <c r="AV36" i="66"/>
  <c r="AV32" i="66"/>
  <c r="AV28" i="66"/>
  <c r="AW53" i="66"/>
  <c r="AX101" i="66"/>
  <c r="AX58" i="66"/>
  <c r="AX38" i="66"/>
  <c r="H4" i="66"/>
  <c r="H3" i="66"/>
  <c r="AK3" i="66"/>
  <c r="AV22" i="66"/>
  <c r="AX42" i="66"/>
  <c r="AU31" i="66"/>
  <c r="AV18" i="66"/>
  <c r="BH4" i="66"/>
  <c r="BH3" i="66"/>
  <c r="AU39" i="66"/>
  <c r="AX30" i="66"/>
  <c r="F2" i="66"/>
  <c r="AU117" i="66"/>
  <c r="AX59" i="66"/>
  <c r="AW59" i="66"/>
  <c r="AH4" i="66"/>
  <c r="AH3" i="66"/>
  <c r="AH2" i="66"/>
  <c r="AX54" i="66"/>
  <c r="AW54" i="66"/>
  <c r="AV124" i="66"/>
  <c r="AV120" i="66"/>
  <c r="AV116" i="66"/>
  <c r="AV92" i="66"/>
  <c r="AW89" i="66"/>
  <c r="AV88" i="66"/>
  <c r="AW85" i="66"/>
  <c r="AV84" i="66"/>
  <c r="AW81" i="66"/>
  <c r="AV80" i="66"/>
  <c r="AW77" i="66"/>
  <c r="AV76" i="66"/>
  <c r="AW112" i="66"/>
  <c r="AX112" i="66"/>
  <c r="AX126" i="66"/>
  <c r="AX118" i="66"/>
  <c r="AW118" i="66"/>
  <c r="AW125" i="66"/>
  <c r="AX99" i="66"/>
  <c r="AW99" i="66"/>
  <c r="AX102" i="66"/>
  <c r="AW102" i="66"/>
  <c r="AV98" i="66"/>
  <c r="AV105" i="66"/>
  <c r="AX67" i="66"/>
  <c r="AW67" i="66"/>
  <c r="AV47" i="66"/>
  <c r="AX122" i="66"/>
  <c r="AW65" i="66"/>
  <c r="AX97" i="66"/>
  <c r="AW73" i="66"/>
  <c r="AX62" i="66"/>
  <c r="AV42" i="66"/>
  <c r="AV7" i="66"/>
  <c r="AU6" i="66"/>
  <c r="BG2" i="66"/>
  <c r="AW2" i="66"/>
  <c r="K2" i="66"/>
  <c r="AX2" i="66" s="1"/>
  <c r="BH2" i="66"/>
  <c r="BI2" i="66" s="1"/>
  <c r="I2" i="66"/>
  <c r="AV2" i="66" s="1"/>
  <c r="AV30" i="66"/>
  <c r="AX117" i="66"/>
  <c r="AX50" i="66"/>
  <c r="AX13" i="66"/>
  <c r="AX93" i="66"/>
  <c r="AW93" i="66"/>
  <c r="AU97" i="66"/>
  <c r="AX109" i="66"/>
  <c r="AW109" i="66"/>
  <c r="AW92" i="66"/>
  <c r="AV91" i="66"/>
  <c r="AW88" i="66"/>
  <c r="AV87" i="66"/>
  <c r="AW84" i="66"/>
  <c r="AV83" i="66"/>
  <c r="AW80" i="66"/>
  <c r="AV79" i="66"/>
  <c r="AW76" i="66"/>
  <c r="AV75" i="66"/>
  <c r="AX123" i="66"/>
  <c r="AW123" i="66"/>
  <c r="AX119" i="66"/>
  <c r="AW119" i="66"/>
  <c r="AX115" i="66"/>
  <c r="AW115" i="66"/>
  <c r="AX103" i="66"/>
  <c r="AW103" i="66"/>
  <c r="AX121" i="66"/>
  <c r="AX110" i="66"/>
  <c r="AX106" i="66"/>
  <c r="AX63" i="66"/>
  <c r="AW63" i="66"/>
  <c r="AW60" i="66"/>
  <c r="AW3" i="66" s="1"/>
  <c r="AV20" i="66"/>
  <c r="AX111" i="66"/>
  <c r="AV49" i="66"/>
  <c r="AV41" i="66"/>
  <c r="AV33" i="66"/>
  <c r="AX66" i="66"/>
  <c r="AX26" i="66"/>
  <c r="AV10" i="66"/>
  <c r="M3" i="66"/>
  <c r="AX6" i="66"/>
  <c r="M4" i="66"/>
  <c r="AX34" i="66"/>
  <c r="W6" i="66"/>
  <c r="BG3" i="66"/>
  <c r="BO2"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6" i="5"/>
  <c r="AM7" i="5"/>
  <c r="AM8" i="5"/>
  <c r="AM9" i="5"/>
  <c r="AM10" i="5"/>
  <c r="AM11" i="5"/>
  <c r="AM12" i="5"/>
  <c r="AM13" i="5"/>
  <c r="AM14" i="5"/>
  <c r="AM15" i="5"/>
  <c r="AM16" i="5"/>
  <c r="AM17" i="5"/>
  <c r="AM18" i="5"/>
  <c r="AM19" i="5"/>
  <c r="AM20" i="5"/>
  <c r="AM21" i="5"/>
  <c r="AM22" i="5"/>
  <c r="AM23" i="5"/>
  <c r="AM24" i="5"/>
  <c r="AM25" i="5"/>
  <c r="AM26" i="5"/>
  <c r="AM27" i="5"/>
  <c r="AM28" i="5"/>
  <c r="AM29" i="5"/>
  <c r="AM30" i="5"/>
  <c r="AM31" i="5"/>
  <c r="AM32" i="5"/>
  <c r="AM33" i="5"/>
  <c r="AM34" i="5"/>
  <c r="AM35" i="5"/>
  <c r="AM36" i="5"/>
  <c r="AM37" i="5"/>
  <c r="AM38" i="5"/>
  <c r="AM39" i="5"/>
  <c r="AM40" i="5"/>
  <c r="AM41" i="5"/>
  <c r="AM42" i="5"/>
  <c r="AM43" i="5"/>
  <c r="AM44" i="5"/>
  <c r="AM45" i="5"/>
  <c r="AM46" i="5"/>
  <c r="AM47" i="5"/>
  <c r="AM48" i="5"/>
  <c r="AM49" i="5"/>
  <c r="AM50" i="5"/>
  <c r="AM51" i="5"/>
  <c r="AM52" i="5"/>
  <c r="AM53" i="5"/>
  <c r="AM54" i="5"/>
  <c r="AM55" i="5"/>
  <c r="AM56" i="5"/>
  <c r="AM57" i="5"/>
  <c r="AM58" i="5"/>
  <c r="AM59" i="5"/>
  <c r="AM60" i="5"/>
  <c r="AM61" i="5"/>
  <c r="AM62" i="5"/>
  <c r="AM63" i="5"/>
  <c r="AM64" i="5"/>
  <c r="AM65" i="5"/>
  <c r="AM66" i="5"/>
  <c r="AM67" i="5"/>
  <c r="AM68" i="5"/>
  <c r="AM69" i="5"/>
  <c r="AM70" i="5"/>
  <c r="AM71" i="5"/>
  <c r="AM72" i="5"/>
  <c r="AM73" i="5"/>
  <c r="AM74" i="5"/>
  <c r="AM75" i="5"/>
  <c r="AM76" i="5"/>
  <c r="AM77" i="5"/>
  <c r="AM78" i="5"/>
  <c r="AM79" i="5"/>
  <c r="AM80" i="5"/>
  <c r="AM81" i="5"/>
  <c r="AM82" i="5"/>
  <c r="AM83" i="5"/>
  <c r="AM84" i="5"/>
  <c r="AM85" i="5"/>
  <c r="AM86" i="5"/>
  <c r="AM87" i="5"/>
  <c r="AM88" i="5"/>
  <c r="AM89" i="5"/>
  <c r="AM90" i="5"/>
  <c r="AM91" i="5"/>
  <c r="AM92" i="5"/>
  <c r="AM93" i="5"/>
  <c r="AM94" i="5"/>
  <c r="AM95" i="5"/>
  <c r="AM96" i="5"/>
  <c r="AM97" i="5"/>
  <c r="AM98" i="5"/>
  <c r="AM99" i="5"/>
  <c r="AM100" i="5"/>
  <c r="AM101" i="5"/>
  <c r="AM102" i="5"/>
  <c r="AM103" i="5"/>
  <c r="AM104" i="5"/>
  <c r="AM6" i="5"/>
  <c r="AI7" i="5"/>
  <c r="AI8" i="5"/>
  <c r="AI9" i="5"/>
  <c r="AI10" i="5"/>
  <c r="AI11" i="5"/>
  <c r="AI12" i="5"/>
  <c r="AI13" i="5"/>
  <c r="AI14" i="5"/>
  <c r="AI15" i="5"/>
  <c r="AI16" i="5"/>
  <c r="AI17" i="5"/>
  <c r="AI18" i="5"/>
  <c r="AI19" i="5"/>
  <c r="AI20" i="5"/>
  <c r="AI21" i="5"/>
  <c r="AI22" i="5"/>
  <c r="AI23" i="5"/>
  <c r="AI24" i="5"/>
  <c r="AI25" i="5"/>
  <c r="AI26" i="5"/>
  <c r="AI27" i="5"/>
  <c r="AI28" i="5"/>
  <c r="AI29" i="5"/>
  <c r="AI30" i="5"/>
  <c r="AI31" i="5"/>
  <c r="AI32" i="5"/>
  <c r="AI33" i="5"/>
  <c r="AI34" i="5"/>
  <c r="AI35" i="5"/>
  <c r="AI36" i="5"/>
  <c r="AI37" i="5"/>
  <c r="AI38" i="5"/>
  <c r="AI39" i="5"/>
  <c r="AI40" i="5"/>
  <c r="AI41" i="5"/>
  <c r="AI42" i="5"/>
  <c r="AI43" i="5"/>
  <c r="AI44" i="5"/>
  <c r="AI45" i="5"/>
  <c r="AI46" i="5"/>
  <c r="AI47" i="5"/>
  <c r="AI48" i="5"/>
  <c r="AI49" i="5"/>
  <c r="AI50" i="5"/>
  <c r="AI51" i="5"/>
  <c r="AI52" i="5"/>
  <c r="AI53" i="5"/>
  <c r="AI54" i="5"/>
  <c r="AI55" i="5"/>
  <c r="AI56" i="5"/>
  <c r="AI57" i="5"/>
  <c r="AI58" i="5"/>
  <c r="AI59" i="5"/>
  <c r="AI60" i="5"/>
  <c r="AI61" i="5"/>
  <c r="AI62" i="5"/>
  <c r="AI63" i="5"/>
  <c r="AI64" i="5"/>
  <c r="AI65" i="5"/>
  <c r="AI66" i="5"/>
  <c r="AI67" i="5"/>
  <c r="AI68" i="5"/>
  <c r="AI69" i="5"/>
  <c r="AI70" i="5"/>
  <c r="AI71" i="5"/>
  <c r="AI72" i="5"/>
  <c r="AI73" i="5"/>
  <c r="AI74" i="5"/>
  <c r="AI75" i="5"/>
  <c r="AI76" i="5"/>
  <c r="AI77" i="5"/>
  <c r="AI78" i="5"/>
  <c r="AI79" i="5"/>
  <c r="AI80" i="5"/>
  <c r="AI81" i="5"/>
  <c r="AI82" i="5"/>
  <c r="AI83" i="5"/>
  <c r="AI84" i="5"/>
  <c r="AI85" i="5"/>
  <c r="AI86" i="5"/>
  <c r="AI87" i="5"/>
  <c r="AI88" i="5"/>
  <c r="AI89" i="5"/>
  <c r="AI90" i="5"/>
  <c r="AI91" i="5"/>
  <c r="AI92" i="5"/>
  <c r="AI93" i="5"/>
  <c r="AI94" i="5"/>
  <c r="AI95" i="5"/>
  <c r="AI96" i="5"/>
  <c r="AI97" i="5"/>
  <c r="AI98" i="5"/>
  <c r="AI99" i="5"/>
  <c r="AI100" i="5"/>
  <c r="AI101" i="5"/>
  <c r="AI102" i="5"/>
  <c r="AI103" i="5"/>
  <c r="AI104" i="5"/>
  <c r="AI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6" i="5"/>
  <c r="V2" i="5" l="1"/>
  <c r="AW4" i="66"/>
  <c r="AX4" i="66"/>
  <c r="AX3" i="66"/>
  <c r="AU2" i="66"/>
  <c r="W2" i="66"/>
  <c r="BM2" i="66" s="1"/>
  <c r="CD73" i="2"/>
  <c r="CE73" i="2"/>
  <c r="CF73" i="2"/>
  <c r="CG73" i="2"/>
  <c r="CD66" i="2"/>
  <c r="CE66" i="2"/>
  <c r="CF66" i="2"/>
  <c r="CG66" i="2"/>
  <c r="CD59" i="2"/>
  <c r="CE59" i="2"/>
  <c r="CF59" i="2"/>
  <c r="CG59" i="2"/>
  <c r="CD60" i="2"/>
  <c r="CE60" i="2"/>
  <c r="CF60" i="2"/>
  <c r="CG60" i="2"/>
  <c r="D3" i="39" l="1"/>
  <c r="CE78" i="2"/>
  <c r="CF78" i="2"/>
  <c r="CG78" i="2"/>
  <c r="CE77" i="2"/>
  <c r="CF77" i="2"/>
  <c r="CG77" i="2"/>
  <c r="CE76" i="2"/>
  <c r="CF76" i="2"/>
  <c r="CG76" i="2"/>
  <c r="CE75" i="2"/>
  <c r="CF75" i="2"/>
  <c r="CG75" i="2"/>
  <c r="CE74" i="2"/>
  <c r="CF74" i="2"/>
  <c r="CG74" i="2"/>
  <c r="CE71" i="2"/>
  <c r="CF71" i="2"/>
  <c r="CG71" i="2"/>
  <c r="CE70" i="2"/>
  <c r="CF70" i="2"/>
  <c r="CG70" i="2"/>
  <c r="CE69" i="2"/>
  <c r="CF69" i="2"/>
  <c r="CG69" i="2"/>
  <c r="CE68" i="2"/>
  <c r="CF68" i="2"/>
  <c r="CG68" i="2"/>
  <c r="CE67" i="2"/>
  <c r="CF67" i="2"/>
  <c r="CG67" i="2"/>
  <c r="CD64" i="2"/>
  <c r="CE64" i="2"/>
  <c r="CF64" i="2"/>
  <c r="CG64" i="2"/>
  <c r="CD63" i="2"/>
  <c r="CE63" i="2"/>
  <c r="CF63" i="2"/>
  <c r="CG63" i="2"/>
  <c r="CE57" i="2"/>
  <c r="CF57" i="2"/>
  <c r="CG57" i="2"/>
  <c r="CE56" i="2"/>
  <c r="CF56" i="2"/>
  <c r="CG56" i="2"/>
  <c r="CE55" i="2"/>
  <c r="CF55" i="2"/>
  <c r="CG55" i="2"/>
  <c r="CE54" i="2"/>
  <c r="CF54" i="2"/>
  <c r="CG54" i="2"/>
  <c r="CE53" i="2"/>
  <c r="CF53" i="2"/>
  <c r="CG53" i="2"/>
  <c r="CF61" i="2"/>
  <c r="CG61" i="2"/>
  <c r="CD62" i="2"/>
  <c r="CE62" i="2"/>
  <c r="CF62" i="2"/>
  <c r="CG62" i="2"/>
  <c r="CD61" i="2"/>
  <c r="CE61" i="2"/>
  <c r="CD74" i="2"/>
  <c r="CD75" i="2"/>
  <c r="CD76" i="2"/>
  <c r="CD77" i="2"/>
  <c r="CD78" i="2"/>
  <c r="CD67" i="2" l="1"/>
  <c r="CD68" i="2"/>
  <c r="CD69" i="2"/>
  <c r="CD70" i="2"/>
  <c r="CD71" i="2"/>
  <c r="CD57" i="2"/>
  <c r="CD56" i="2"/>
  <c r="CD55" i="2"/>
  <c r="CD54" i="2"/>
  <c r="CD53" i="2"/>
  <c r="CD52" i="2"/>
  <c r="BE3" i="32"/>
  <c r="BC3" i="32"/>
  <c r="BE3" i="28"/>
  <c r="BC3" i="27"/>
  <c r="BC3" i="20"/>
  <c r="BD3" i="19"/>
  <c r="BE3" i="23"/>
  <c r="BE3" i="10"/>
  <c r="BC3" i="8"/>
  <c r="BJ28" i="2"/>
  <c r="BR30" i="2"/>
  <c r="BR8" i="2"/>
  <c r="BR9" i="2"/>
  <c r="BJ19" i="2"/>
  <c r="BR28" i="2"/>
  <c r="BJ10" i="2"/>
  <c r="BR20" i="2"/>
  <c r="BR11" i="2"/>
  <c r="BR27" i="2"/>
  <c r="BR22" i="2"/>
  <c r="BJ27" i="2"/>
  <c r="BR7" i="2"/>
  <c r="BJ15" i="2"/>
  <c r="BR32" i="2"/>
  <c r="BR6" i="2"/>
  <c r="BR25" i="2"/>
  <c r="BJ4" i="2"/>
  <c r="BJ9" i="2"/>
  <c r="BJ21" i="2"/>
  <c r="BJ23" i="2"/>
  <c r="BJ16" i="2"/>
  <c r="BJ13" i="2"/>
  <c r="BR24" i="2"/>
  <c r="BJ5" i="2"/>
  <c r="BR5" i="2"/>
  <c r="BJ31" i="2"/>
  <c r="BR31" i="2"/>
  <c r="BJ18" i="2"/>
  <c r="BJ8" i="2"/>
  <c r="BJ17" i="2"/>
  <c r="BR19" i="2"/>
  <c r="BR12" i="2"/>
  <c r="BR13" i="2"/>
  <c r="BR21" i="2"/>
  <c r="BJ6" i="2"/>
  <c r="BJ20" i="2"/>
  <c r="BJ7" i="2"/>
  <c r="BR23" i="2"/>
  <c r="BJ12" i="2"/>
  <c r="BJ22" i="2"/>
  <c r="BR29" i="2"/>
  <c r="BR17" i="2"/>
  <c r="BJ25" i="2"/>
  <c r="BR18" i="2"/>
  <c r="BR26" i="2"/>
  <c r="BJ30" i="2"/>
  <c r="BJ26" i="2"/>
  <c r="BJ29" i="2"/>
  <c r="BJ24" i="2"/>
  <c r="BR15" i="2"/>
  <c r="BR4" i="2"/>
  <c r="BR16" i="2"/>
  <c r="BJ32" i="2"/>
  <c r="BR3" i="2"/>
  <c r="BJ11" i="2"/>
  <c r="BR10" i="2"/>
  <c r="BJ14" i="2"/>
  <c r="BJ3" i="2"/>
  <c r="BR14" i="2"/>
  <c r="BR73" i="2" l="1"/>
  <c r="BJ73" i="2"/>
  <c r="BR66" i="2"/>
  <c r="BJ66" i="2"/>
  <c r="BR59" i="2"/>
  <c r="BJ59" i="2"/>
  <c r="BR60" i="2"/>
  <c r="BJ60" i="2"/>
  <c r="BR64" i="2"/>
  <c r="BJ64" i="2"/>
  <c r="BR63" i="2"/>
  <c r="BJ63" i="2"/>
  <c r="BJ62" i="2"/>
  <c r="BR62" i="2"/>
  <c r="BR61" i="2"/>
  <c r="BJ61" i="2"/>
  <c r="BR74" i="2"/>
  <c r="BJ74" i="2"/>
  <c r="BR75" i="2"/>
  <c r="BJ75" i="2"/>
  <c r="BJ76" i="2"/>
  <c r="BR76" i="2"/>
  <c r="BR77" i="2"/>
  <c r="BJ77" i="2"/>
  <c r="BR78" i="2"/>
  <c r="BJ78" i="2"/>
  <c r="BR67" i="2"/>
  <c r="BJ67" i="2"/>
  <c r="BR68" i="2"/>
  <c r="BJ68" i="2"/>
  <c r="BR69" i="2"/>
  <c r="BJ69" i="2"/>
  <c r="BR70" i="2"/>
  <c r="BJ70" i="2"/>
  <c r="BR71" i="2"/>
  <c r="BJ71" i="2"/>
  <c r="BR57" i="2"/>
  <c r="BJ57" i="2"/>
  <c r="BR56" i="2"/>
  <c r="BJ56" i="2"/>
  <c r="BR55" i="2"/>
  <c r="BJ55" i="2"/>
  <c r="BR54" i="2"/>
  <c r="BJ54" i="2"/>
  <c r="BR53" i="2"/>
  <c r="BJ53" i="2"/>
  <c r="BR52" i="2"/>
  <c r="BJ52" i="2"/>
  <c r="BJ39" i="2"/>
  <c r="BJ37" i="2"/>
  <c r="BJ36" i="2"/>
  <c r="BJ35" i="2"/>
  <c r="BJ34" i="2"/>
  <c r="BR34" i="2"/>
  <c r="BR35" i="2"/>
  <c r="BR36" i="2"/>
  <c r="BR37" i="2"/>
  <c r="BR38" i="2"/>
  <c r="BR39" i="2"/>
  <c r="BR44" i="2"/>
  <c r="BR45" i="2"/>
  <c r="BR46" i="2"/>
  <c r="BR47" i="2"/>
  <c r="BR48" i="2"/>
  <c r="BR49" i="2"/>
  <c r="BR50" i="2"/>
  <c r="BQ69" i="64"/>
  <c r="BQ69" i="63"/>
  <c r="BQ23" i="2"/>
  <c r="BQ32" i="2"/>
  <c r="BQ30" i="2"/>
  <c r="BQ28" i="2"/>
  <c r="BQ21" i="2"/>
  <c r="BQ26" i="2"/>
  <c r="BQ25" i="2"/>
  <c r="BQ13" i="2"/>
  <c r="BQ15" i="2"/>
  <c r="BQ4" i="2"/>
  <c r="BQ14" i="2"/>
  <c r="BQ11" i="2"/>
  <c r="BQ18" i="2"/>
  <c r="BQ24" i="2"/>
  <c r="BQ20" i="2"/>
  <c r="BQ10" i="2"/>
  <c r="BQ27" i="2"/>
  <c r="BQ6" i="2"/>
  <c r="BQ9" i="2"/>
  <c r="BQ7" i="2"/>
  <c r="BQ17" i="2"/>
  <c r="BQ12" i="2"/>
  <c r="BQ3" i="2"/>
  <c r="BQ31" i="2"/>
  <c r="BQ22" i="2"/>
  <c r="BQ8" i="2"/>
  <c r="BQ29" i="2"/>
  <c r="BQ16" i="2"/>
  <c r="BQ5" i="2"/>
  <c r="BQ19" i="2"/>
  <c r="BQ73" i="2" l="1"/>
  <c r="BQ66" i="2"/>
  <c r="BQ59" i="2"/>
  <c r="BQ60" i="2"/>
  <c r="BQ64" i="2"/>
  <c r="BQ63" i="2"/>
  <c r="BQ62" i="2"/>
  <c r="BQ61" i="2"/>
  <c r="BQ74" i="2"/>
  <c r="BQ75" i="2"/>
  <c r="BQ76" i="2"/>
  <c r="BQ77" i="2"/>
  <c r="BQ78" i="2"/>
  <c r="BQ67" i="2"/>
  <c r="BQ68" i="2"/>
  <c r="BQ69" i="2"/>
  <c r="BQ70" i="2"/>
  <c r="BQ71" i="2"/>
  <c r="BQ57" i="2"/>
  <c r="BQ56" i="2"/>
  <c r="BQ55" i="2"/>
  <c r="BQ54" i="2"/>
  <c r="BQ53" i="2"/>
  <c r="BQ52" i="2"/>
  <c r="BQ68" i="64"/>
  <c r="BP69" i="64"/>
  <c r="BP69" i="63"/>
  <c r="BQ68" i="63"/>
  <c r="BQ34" i="2"/>
  <c r="BQ35" i="2"/>
  <c r="BQ36" i="2"/>
  <c r="BQ37" i="2"/>
  <c r="BQ38" i="2"/>
  <c r="BQ39" i="2"/>
  <c r="BQ44" i="2"/>
  <c r="BQ45" i="2"/>
  <c r="BQ46" i="2"/>
  <c r="BQ47" i="2"/>
  <c r="BQ48" i="2"/>
  <c r="BQ49" i="2"/>
  <c r="BQ50" i="2"/>
  <c r="J4" i="40" l="1"/>
  <c r="N4" i="40"/>
  <c r="O4" i="40"/>
  <c r="P4" i="40"/>
  <c r="Q4" i="40"/>
  <c r="R4" i="40"/>
  <c r="S4" i="40"/>
  <c r="U4" i="40"/>
  <c r="V4" i="40"/>
  <c r="Y4" i="40"/>
  <c r="Z4" i="40"/>
  <c r="AA4" i="40"/>
  <c r="AB4" i="40"/>
  <c r="AC4" i="40"/>
  <c r="AD4" i="40"/>
  <c r="AE4" i="40"/>
  <c r="AG4" i="40"/>
  <c r="AI4" i="40"/>
  <c r="AJ4" i="40"/>
  <c r="AL4" i="40"/>
  <c r="AM4" i="40"/>
  <c r="AN4" i="40"/>
  <c r="AO4" i="40"/>
  <c r="AP4" i="40"/>
  <c r="AQ4" i="40"/>
  <c r="AR4" i="40"/>
  <c r="AS4" i="40"/>
  <c r="AT4" i="40"/>
  <c r="AY4" i="40"/>
  <c r="AZ4" i="40"/>
  <c r="BA4" i="40"/>
  <c r="BB4" i="40"/>
  <c r="BC4" i="40"/>
  <c r="BD4" i="40"/>
  <c r="BE4" i="40"/>
  <c r="BF4" i="40"/>
  <c r="D3" i="40"/>
  <c r="BQ61" i="64" l="1"/>
  <c r="BI69" i="64"/>
  <c r="BI69" i="63"/>
  <c r="BQ61" i="63"/>
  <c r="BP68" i="64"/>
  <c r="BP68" i="63"/>
  <c r="BI68" i="63"/>
  <c r="BP61" i="63"/>
  <c r="BI61" i="63"/>
  <c r="BI61" i="64"/>
  <c r="BI68" i="64"/>
  <c r="BP61" i="64"/>
  <c r="E4" i="23"/>
  <c r="J4" i="23"/>
  <c r="N4" i="23"/>
  <c r="O4" i="23"/>
  <c r="P4" i="23"/>
  <c r="Q4" i="23"/>
  <c r="R4" i="23"/>
  <c r="S4" i="23"/>
  <c r="U4" i="23"/>
  <c r="V4" i="23"/>
  <c r="Z4" i="23"/>
  <c r="AA4" i="23"/>
  <c r="AB4" i="23"/>
  <c r="AC4" i="23"/>
  <c r="AD4" i="23"/>
  <c r="AE4" i="23"/>
  <c r="AG4" i="23"/>
  <c r="AI4" i="23"/>
  <c r="AJ4" i="23"/>
  <c r="AL4" i="23"/>
  <c r="AM4" i="23"/>
  <c r="AN4" i="23"/>
  <c r="AO4" i="23"/>
  <c r="AP4" i="23"/>
  <c r="AQ4" i="23"/>
  <c r="AR4" i="23"/>
  <c r="AS4" i="23"/>
  <c r="AT4" i="23"/>
  <c r="AY4" i="23"/>
  <c r="AZ4" i="23"/>
  <c r="BA4" i="23"/>
  <c r="BB4" i="23"/>
  <c r="BC4" i="23"/>
  <c r="BD4" i="23"/>
  <c r="BE4" i="23"/>
  <c r="BF4" i="23"/>
  <c r="E3" i="23"/>
  <c r="J3" i="23"/>
  <c r="N3" i="23"/>
  <c r="O3" i="23"/>
  <c r="P3" i="23"/>
  <c r="Q3" i="23"/>
  <c r="R3" i="23"/>
  <c r="S3" i="23"/>
  <c r="U3" i="23"/>
  <c r="V3" i="23"/>
  <c r="Z3" i="23"/>
  <c r="AA3" i="23"/>
  <c r="AB3" i="23"/>
  <c r="AC3" i="23"/>
  <c r="AD3" i="23"/>
  <c r="AE3" i="23"/>
  <c r="AG3" i="23"/>
  <c r="AI3" i="23"/>
  <c r="AJ3" i="23"/>
  <c r="AL3" i="23"/>
  <c r="AM3" i="23"/>
  <c r="AN3" i="23"/>
  <c r="AO3" i="23"/>
  <c r="AP3" i="23"/>
  <c r="AQ3" i="23"/>
  <c r="AR3" i="23"/>
  <c r="AS3" i="23"/>
  <c r="AT3" i="23"/>
  <c r="AY3" i="23"/>
  <c r="AZ3" i="23"/>
  <c r="BA3" i="23"/>
  <c r="BB3" i="23"/>
  <c r="BC3" i="23"/>
  <c r="BD3" i="23"/>
  <c r="BF3" i="23"/>
  <c r="D4" i="23"/>
  <c r="D3" i="23"/>
  <c r="E4" i="10"/>
  <c r="J4" i="10"/>
  <c r="N4" i="10"/>
  <c r="O4" i="10"/>
  <c r="P4" i="10"/>
  <c r="Q4" i="10"/>
  <c r="R4" i="10"/>
  <c r="S4" i="10"/>
  <c r="U4" i="10"/>
  <c r="V4" i="10"/>
  <c r="Y4" i="10"/>
  <c r="Z4" i="10"/>
  <c r="AA4" i="10"/>
  <c r="AB4" i="10"/>
  <c r="AC4" i="10"/>
  <c r="AD4" i="10"/>
  <c r="AE4" i="10"/>
  <c r="AG4" i="10"/>
  <c r="AI4" i="10"/>
  <c r="AJ4" i="10"/>
  <c r="AL4" i="10"/>
  <c r="AM4" i="10"/>
  <c r="AN4" i="10"/>
  <c r="AO4" i="10"/>
  <c r="AP4" i="10"/>
  <c r="AQ4" i="10"/>
  <c r="AR4" i="10"/>
  <c r="AS4" i="10"/>
  <c r="AT4" i="10"/>
  <c r="AY4" i="10"/>
  <c r="AZ4" i="10"/>
  <c r="BA4" i="10"/>
  <c r="BB4" i="10"/>
  <c r="BC4" i="10"/>
  <c r="BD4" i="10"/>
  <c r="BE4" i="10"/>
  <c r="BF4" i="10"/>
  <c r="E3" i="10"/>
  <c r="J3" i="10"/>
  <c r="N3" i="10"/>
  <c r="O3" i="10"/>
  <c r="P3" i="10"/>
  <c r="Q3" i="10"/>
  <c r="R3" i="10"/>
  <c r="S3" i="10"/>
  <c r="U3" i="10"/>
  <c r="V3" i="10"/>
  <c r="Y3" i="10"/>
  <c r="Z3" i="10"/>
  <c r="AA3" i="10"/>
  <c r="AB3" i="10"/>
  <c r="AC3" i="10"/>
  <c r="AD3" i="10"/>
  <c r="AE3" i="10"/>
  <c r="AG3" i="10"/>
  <c r="AI3" i="10"/>
  <c r="AJ3" i="10"/>
  <c r="AL3" i="10"/>
  <c r="AM3" i="10"/>
  <c r="AN3" i="10"/>
  <c r="AO3" i="10"/>
  <c r="AP3" i="10"/>
  <c r="AQ3" i="10"/>
  <c r="AR3" i="10"/>
  <c r="AS3" i="10"/>
  <c r="AT3" i="10"/>
  <c r="AY3" i="10"/>
  <c r="AZ3" i="10"/>
  <c r="BA3" i="10"/>
  <c r="BB3" i="10"/>
  <c r="BC3" i="10"/>
  <c r="BD3" i="10"/>
  <c r="BF3" i="10"/>
  <c r="D4" i="10"/>
  <c r="D3" i="10"/>
  <c r="E4" i="9"/>
  <c r="J4" i="9"/>
  <c r="N4" i="9"/>
  <c r="O4" i="9"/>
  <c r="P4" i="9"/>
  <c r="Q4" i="9"/>
  <c r="R4" i="9"/>
  <c r="S4" i="9"/>
  <c r="U4" i="9"/>
  <c r="V4" i="9"/>
  <c r="Y4" i="9"/>
  <c r="Z4" i="9"/>
  <c r="AA4" i="9"/>
  <c r="AB4" i="9"/>
  <c r="AC4" i="9"/>
  <c r="AD4" i="9"/>
  <c r="AE4" i="9"/>
  <c r="AG4" i="9"/>
  <c r="AI4" i="9"/>
  <c r="AJ4" i="9"/>
  <c r="AL4" i="9"/>
  <c r="AM4" i="9"/>
  <c r="AN4" i="9"/>
  <c r="AO4" i="9"/>
  <c r="AP4" i="9"/>
  <c r="AQ4" i="9"/>
  <c r="AR4" i="9"/>
  <c r="AS4" i="9"/>
  <c r="AT4" i="9"/>
  <c r="AY4" i="9"/>
  <c r="AZ4" i="9"/>
  <c r="BA4" i="9"/>
  <c r="BB4" i="9"/>
  <c r="BC4" i="9"/>
  <c r="BD4" i="9"/>
  <c r="BE4" i="9"/>
  <c r="BF4" i="9"/>
  <c r="E3" i="9"/>
  <c r="J3" i="9"/>
  <c r="N3" i="9"/>
  <c r="O3" i="9"/>
  <c r="P3" i="9"/>
  <c r="Q3" i="9"/>
  <c r="R3" i="9"/>
  <c r="S3" i="9"/>
  <c r="U3" i="9"/>
  <c r="V3" i="9"/>
  <c r="Y3" i="9"/>
  <c r="Z3" i="9"/>
  <c r="AA3" i="9"/>
  <c r="AB3" i="9"/>
  <c r="AC3" i="9"/>
  <c r="AD3" i="9"/>
  <c r="AE3" i="9"/>
  <c r="AG3" i="9"/>
  <c r="AI3" i="9"/>
  <c r="AJ3" i="9"/>
  <c r="AL3" i="9"/>
  <c r="AM3" i="9"/>
  <c r="AN3" i="9"/>
  <c r="AO3" i="9"/>
  <c r="AP3" i="9"/>
  <c r="AQ3" i="9"/>
  <c r="AR3" i="9"/>
  <c r="AS3" i="9"/>
  <c r="AT3" i="9"/>
  <c r="AY3" i="9"/>
  <c r="AZ3" i="9"/>
  <c r="BA3" i="9"/>
  <c r="BB3" i="9"/>
  <c r="BC3" i="9"/>
  <c r="BD3" i="9"/>
  <c r="BE3" i="9"/>
  <c r="BF3" i="9"/>
  <c r="D4" i="9"/>
  <c r="D3" i="9"/>
  <c r="E4" i="8"/>
  <c r="J4" i="8"/>
  <c r="N4" i="8"/>
  <c r="O4" i="8"/>
  <c r="P4" i="8"/>
  <c r="Q4" i="8"/>
  <c r="R4" i="8"/>
  <c r="S4" i="8"/>
  <c r="U4" i="8"/>
  <c r="V4" i="8"/>
  <c r="Y4" i="8"/>
  <c r="Z4" i="8"/>
  <c r="AA4" i="8"/>
  <c r="AB4" i="8"/>
  <c r="AC4" i="8"/>
  <c r="AD4" i="8"/>
  <c r="AE4" i="8"/>
  <c r="AG4" i="8"/>
  <c r="AI4" i="8"/>
  <c r="AJ4" i="8"/>
  <c r="AL4" i="8"/>
  <c r="AM4" i="8"/>
  <c r="AN4" i="8"/>
  <c r="AO4" i="8"/>
  <c r="AP4" i="8"/>
  <c r="AQ4" i="8"/>
  <c r="AR4" i="8"/>
  <c r="AS4" i="8"/>
  <c r="AT4" i="8"/>
  <c r="AY4" i="8"/>
  <c r="AZ4" i="8"/>
  <c r="BA4" i="8"/>
  <c r="BB4" i="8"/>
  <c r="BC4" i="8"/>
  <c r="BD4" i="8"/>
  <c r="BE4" i="8"/>
  <c r="BF4" i="8"/>
  <c r="E3" i="8"/>
  <c r="J3" i="8"/>
  <c r="N3" i="8"/>
  <c r="O3" i="8"/>
  <c r="P3" i="8"/>
  <c r="Q3" i="8"/>
  <c r="R3" i="8"/>
  <c r="S3" i="8"/>
  <c r="U3" i="8"/>
  <c r="V3" i="8"/>
  <c r="Y3" i="8"/>
  <c r="Z3" i="8"/>
  <c r="AA3" i="8"/>
  <c r="AB3" i="8"/>
  <c r="AC3" i="8"/>
  <c r="AD3" i="8"/>
  <c r="AE3" i="8"/>
  <c r="AG3" i="8"/>
  <c r="AI3" i="8"/>
  <c r="AJ3" i="8"/>
  <c r="AL3" i="8"/>
  <c r="AM3" i="8"/>
  <c r="AN3" i="8"/>
  <c r="AO3" i="8"/>
  <c r="AP3" i="8"/>
  <c r="AQ3" i="8"/>
  <c r="AR3" i="8"/>
  <c r="AS3" i="8"/>
  <c r="AT3" i="8"/>
  <c r="AY3" i="8"/>
  <c r="AZ3" i="8"/>
  <c r="BA3" i="8"/>
  <c r="BB3" i="8"/>
  <c r="BD3" i="8"/>
  <c r="BE3" i="8"/>
  <c r="BF3" i="8"/>
  <c r="D4" i="8"/>
  <c r="D3" i="8"/>
  <c r="E4" i="7"/>
  <c r="J4" i="7"/>
  <c r="N4" i="7"/>
  <c r="O4" i="7"/>
  <c r="P4" i="7"/>
  <c r="Q4" i="7"/>
  <c r="R4" i="7"/>
  <c r="S4" i="7"/>
  <c r="V4" i="7"/>
  <c r="Y4" i="7"/>
  <c r="Z4" i="7"/>
  <c r="AA4" i="7"/>
  <c r="AB4" i="7"/>
  <c r="AC4" i="7"/>
  <c r="AD4" i="7"/>
  <c r="AE4" i="7"/>
  <c r="AG4" i="7"/>
  <c r="AI4" i="7"/>
  <c r="AJ4" i="7"/>
  <c r="AL4" i="7"/>
  <c r="AM4" i="7"/>
  <c r="AN4" i="7"/>
  <c r="AO4" i="7"/>
  <c r="AP4" i="7"/>
  <c r="AQ4" i="7"/>
  <c r="AR4" i="7"/>
  <c r="AS4" i="7"/>
  <c r="AT4" i="7"/>
  <c r="AY4" i="7"/>
  <c r="AZ4" i="7"/>
  <c r="BA4" i="7"/>
  <c r="BB4" i="7"/>
  <c r="BC4" i="7"/>
  <c r="BD4" i="7"/>
  <c r="BE4" i="7"/>
  <c r="BF4" i="7"/>
  <c r="E3" i="7"/>
  <c r="J3" i="7"/>
  <c r="N3" i="7"/>
  <c r="O3" i="7"/>
  <c r="P3" i="7"/>
  <c r="Q3" i="7"/>
  <c r="R3" i="7"/>
  <c r="S3" i="7"/>
  <c r="V3" i="7"/>
  <c r="Y3" i="7"/>
  <c r="Z3" i="7"/>
  <c r="AA3" i="7"/>
  <c r="AB3" i="7"/>
  <c r="AC3" i="7"/>
  <c r="AD3" i="7"/>
  <c r="AE3" i="7"/>
  <c r="AG3" i="7"/>
  <c r="AI3" i="7"/>
  <c r="AJ3" i="7"/>
  <c r="AL3" i="7"/>
  <c r="AM3" i="7"/>
  <c r="AN3" i="7"/>
  <c r="AO3" i="7"/>
  <c r="AP3" i="7"/>
  <c r="AQ3" i="7"/>
  <c r="AR3" i="7"/>
  <c r="AS3" i="7"/>
  <c r="AT3" i="7"/>
  <c r="AY3" i="7"/>
  <c r="AZ3" i="7"/>
  <c r="BA3" i="7"/>
  <c r="BB3" i="7"/>
  <c r="BC3" i="7"/>
  <c r="BD3" i="7"/>
  <c r="BE3" i="7"/>
  <c r="BF3" i="7"/>
  <c r="D4" i="7"/>
  <c r="D3" i="7"/>
  <c r="E4" i="6"/>
  <c r="J4" i="6"/>
  <c r="N4" i="6"/>
  <c r="O4" i="6"/>
  <c r="P4" i="6"/>
  <c r="Q4" i="6"/>
  <c r="R4" i="6"/>
  <c r="S4" i="6"/>
  <c r="U4" i="6"/>
  <c r="V4" i="6"/>
  <c r="Y4" i="6"/>
  <c r="Z4" i="6"/>
  <c r="AA4" i="6"/>
  <c r="AB4" i="6"/>
  <c r="AC4" i="6"/>
  <c r="AD4" i="6"/>
  <c r="AE4" i="6"/>
  <c r="AG4" i="6"/>
  <c r="AI4" i="6"/>
  <c r="AJ4" i="6"/>
  <c r="AL4" i="6"/>
  <c r="AM4" i="6"/>
  <c r="AN4" i="6"/>
  <c r="AO4" i="6"/>
  <c r="AP4" i="6"/>
  <c r="AQ4" i="6"/>
  <c r="AR4" i="6"/>
  <c r="AS4" i="6"/>
  <c r="AT4" i="6"/>
  <c r="AY4" i="6"/>
  <c r="AZ4" i="6"/>
  <c r="BA4" i="6"/>
  <c r="BB4" i="6"/>
  <c r="BC4" i="6"/>
  <c r="BD4" i="6"/>
  <c r="BE4" i="6"/>
  <c r="BF4" i="6"/>
  <c r="E3" i="6"/>
  <c r="J3" i="6"/>
  <c r="N3" i="6"/>
  <c r="O3" i="6"/>
  <c r="P3" i="6"/>
  <c r="Q3" i="6"/>
  <c r="R3" i="6"/>
  <c r="S3" i="6"/>
  <c r="U3" i="6"/>
  <c r="Y3" i="6"/>
  <c r="Z3" i="6"/>
  <c r="AA3" i="6"/>
  <c r="AB3" i="6"/>
  <c r="AC3" i="6"/>
  <c r="AD3" i="6"/>
  <c r="AE3" i="6"/>
  <c r="AG3" i="6"/>
  <c r="AI3" i="6"/>
  <c r="AJ3" i="6"/>
  <c r="AL3" i="6"/>
  <c r="AM3" i="6"/>
  <c r="AN3" i="6"/>
  <c r="AO3" i="6"/>
  <c r="AP3" i="6"/>
  <c r="AQ3" i="6"/>
  <c r="AR3" i="6"/>
  <c r="AS3" i="6"/>
  <c r="AT3" i="6"/>
  <c r="AY3" i="6"/>
  <c r="AZ3" i="6"/>
  <c r="BA3" i="6"/>
  <c r="BB3" i="6"/>
  <c r="BC3" i="6"/>
  <c r="BD3" i="6"/>
  <c r="BE3" i="6"/>
  <c r="BF3" i="6"/>
  <c r="D4" i="6"/>
  <c r="D3" i="6"/>
  <c r="E4" i="5"/>
  <c r="J4" i="5"/>
  <c r="N4" i="5"/>
  <c r="O4" i="5"/>
  <c r="P4" i="5"/>
  <c r="Q4" i="5"/>
  <c r="R4" i="5"/>
  <c r="S4" i="5"/>
  <c r="U4" i="5"/>
  <c r="V4" i="5"/>
  <c r="Y4" i="5"/>
  <c r="Z4" i="5"/>
  <c r="AA4" i="5"/>
  <c r="AB4" i="5"/>
  <c r="AC4" i="5"/>
  <c r="AD4" i="5"/>
  <c r="AE4" i="5"/>
  <c r="AG4" i="5"/>
  <c r="AI4" i="5"/>
  <c r="AJ4" i="5"/>
  <c r="AL4" i="5"/>
  <c r="AM4" i="5"/>
  <c r="AN4" i="5"/>
  <c r="AO4" i="5"/>
  <c r="AP4" i="5"/>
  <c r="AQ4" i="5"/>
  <c r="AR4" i="5"/>
  <c r="AS4" i="5"/>
  <c r="AT4" i="5"/>
  <c r="AY4" i="5"/>
  <c r="AZ4" i="5"/>
  <c r="BA4" i="5"/>
  <c r="BB4" i="5"/>
  <c r="BC4" i="5"/>
  <c r="BD4" i="5"/>
  <c r="BE4" i="5"/>
  <c r="BF4" i="5"/>
  <c r="E3" i="5"/>
  <c r="J3" i="5"/>
  <c r="N3" i="5"/>
  <c r="O3" i="5"/>
  <c r="P3" i="5"/>
  <c r="Q3" i="5"/>
  <c r="R3" i="5"/>
  <c r="S3" i="5"/>
  <c r="U3" i="5"/>
  <c r="V3" i="5"/>
  <c r="Y3" i="5"/>
  <c r="Z3" i="5"/>
  <c r="AA3" i="5"/>
  <c r="AB3" i="5"/>
  <c r="AC3" i="5"/>
  <c r="AD3" i="5"/>
  <c r="AE3" i="5"/>
  <c r="AG3" i="5"/>
  <c r="AI3" i="5"/>
  <c r="AJ3" i="5"/>
  <c r="AL3" i="5"/>
  <c r="AM3" i="5"/>
  <c r="AN3" i="5"/>
  <c r="AO3" i="5"/>
  <c r="AP3" i="5"/>
  <c r="AQ3" i="5"/>
  <c r="AR3" i="5"/>
  <c r="AS3" i="5"/>
  <c r="AT3" i="5"/>
  <c r="AY3" i="5"/>
  <c r="AZ3" i="5"/>
  <c r="BA3" i="5"/>
  <c r="BB3" i="5"/>
  <c r="BC3" i="5"/>
  <c r="BD3" i="5"/>
  <c r="BE3" i="5"/>
  <c r="BF3" i="5"/>
  <c r="D4" i="5"/>
  <c r="D3" i="5"/>
  <c r="E4" i="15"/>
  <c r="J4" i="15"/>
  <c r="N4" i="15"/>
  <c r="O4" i="15"/>
  <c r="P4" i="15"/>
  <c r="Q4" i="15"/>
  <c r="R4" i="15"/>
  <c r="S4" i="15"/>
  <c r="U4" i="15"/>
  <c r="V4" i="15"/>
  <c r="Y4" i="15"/>
  <c r="Z4" i="15"/>
  <c r="AA4" i="15"/>
  <c r="AB4" i="15"/>
  <c r="AC4" i="15"/>
  <c r="AD4" i="15"/>
  <c r="AE4" i="15"/>
  <c r="AG4" i="15"/>
  <c r="AI4" i="15"/>
  <c r="AJ4" i="15"/>
  <c r="AL4" i="15"/>
  <c r="AM4" i="15"/>
  <c r="AN4" i="15"/>
  <c r="AO4" i="15"/>
  <c r="AP4" i="15"/>
  <c r="AQ4" i="15"/>
  <c r="AR4" i="15"/>
  <c r="AS4" i="15"/>
  <c r="AT4" i="15"/>
  <c r="AY4" i="15"/>
  <c r="AZ4" i="15"/>
  <c r="BA4" i="15"/>
  <c r="BB4" i="15"/>
  <c r="BC4" i="15"/>
  <c r="BD4" i="15"/>
  <c r="BE4" i="15"/>
  <c r="BF4" i="15"/>
  <c r="E3" i="15"/>
  <c r="J3" i="15"/>
  <c r="N3" i="15"/>
  <c r="O3" i="15"/>
  <c r="P3" i="15"/>
  <c r="Q3" i="15"/>
  <c r="R3" i="15"/>
  <c r="S3" i="15"/>
  <c r="U3" i="15"/>
  <c r="V3" i="15"/>
  <c r="Y3" i="15"/>
  <c r="Z3" i="15"/>
  <c r="AA3" i="15"/>
  <c r="AB3" i="15"/>
  <c r="AC3" i="15"/>
  <c r="AD3" i="15"/>
  <c r="AE3" i="15"/>
  <c r="AG3" i="15"/>
  <c r="AI3" i="15"/>
  <c r="AJ3" i="15"/>
  <c r="AL3" i="15"/>
  <c r="AM3" i="15"/>
  <c r="AN3" i="15"/>
  <c r="AO3" i="15"/>
  <c r="AP3" i="15"/>
  <c r="AQ3" i="15"/>
  <c r="AR3" i="15"/>
  <c r="AS3" i="15"/>
  <c r="AT3" i="15"/>
  <c r="AY3" i="15"/>
  <c r="AZ3" i="15"/>
  <c r="BA3" i="15"/>
  <c r="BB3" i="15"/>
  <c r="BC3" i="15"/>
  <c r="BD3" i="15"/>
  <c r="BE3" i="15"/>
  <c r="BF3" i="15"/>
  <c r="D4" i="15"/>
  <c r="D3" i="15"/>
  <c r="E4" i="14"/>
  <c r="J4" i="14"/>
  <c r="N4" i="14"/>
  <c r="O4" i="14"/>
  <c r="P4" i="14"/>
  <c r="Q4" i="14"/>
  <c r="R4" i="14"/>
  <c r="S4" i="14"/>
  <c r="U4" i="14"/>
  <c r="V4" i="14"/>
  <c r="Y4" i="14"/>
  <c r="Z4" i="14"/>
  <c r="AA4" i="14"/>
  <c r="AB4" i="14"/>
  <c r="AC4" i="14"/>
  <c r="AD4" i="14"/>
  <c r="AE4" i="14"/>
  <c r="AG4" i="14"/>
  <c r="AI4" i="14"/>
  <c r="AJ4" i="14"/>
  <c r="AL4" i="14"/>
  <c r="AM4" i="14"/>
  <c r="AN4" i="14"/>
  <c r="AO4" i="14"/>
  <c r="AP4" i="14"/>
  <c r="AQ4" i="14"/>
  <c r="AR4" i="14"/>
  <c r="AS4" i="14"/>
  <c r="AT4" i="14"/>
  <c r="AY4" i="14"/>
  <c r="AZ4" i="14"/>
  <c r="BA4" i="14"/>
  <c r="BB4" i="14"/>
  <c r="BC4" i="14"/>
  <c r="BD4" i="14"/>
  <c r="BE4" i="14"/>
  <c r="BF4" i="14"/>
  <c r="E3" i="14"/>
  <c r="J3" i="14"/>
  <c r="N3" i="14"/>
  <c r="O3" i="14"/>
  <c r="P3" i="14"/>
  <c r="Q3" i="14"/>
  <c r="R3" i="14"/>
  <c r="S3" i="14"/>
  <c r="U3" i="14"/>
  <c r="V3" i="14"/>
  <c r="Y3" i="14"/>
  <c r="Z3" i="14"/>
  <c r="AA3" i="14"/>
  <c r="AB3" i="14"/>
  <c r="AC3" i="14"/>
  <c r="AD3" i="14"/>
  <c r="AE3" i="14"/>
  <c r="AG3" i="14"/>
  <c r="AI3" i="14"/>
  <c r="AJ3" i="14"/>
  <c r="AL3" i="14"/>
  <c r="AM3" i="14"/>
  <c r="AN3" i="14"/>
  <c r="AO3" i="14"/>
  <c r="AP3" i="14"/>
  <c r="AQ3" i="14"/>
  <c r="AR3" i="14"/>
  <c r="AS3" i="14"/>
  <c r="AT3" i="14"/>
  <c r="AY3" i="14"/>
  <c r="AZ3" i="14"/>
  <c r="BA3" i="14"/>
  <c r="BB3" i="14"/>
  <c r="BC3" i="14"/>
  <c r="BD3" i="14"/>
  <c r="BE3" i="14"/>
  <c r="BF3" i="14"/>
  <c r="D4" i="14"/>
  <c r="D3" i="14"/>
  <c r="BF4" i="13"/>
  <c r="BE4" i="13"/>
  <c r="BD4" i="13"/>
  <c r="BC4" i="13"/>
  <c r="BB4" i="13"/>
  <c r="BA4" i="13"/>
  <c r="AZ4" i="13"/>
  <c r="AY4" i="13"/>
  <c r="AT4" i="13"/>
  <c r="AS4" i="13"/>
  <c r="AR4" i="13"/>
  <c r="AQ4" i="13"/>
  <c r="AP4" i="13"/>
  <c r="AO4" i="13"/>
  <c r="AN4" i="13"/>
  <c r="AM4" i="13"/>
  <c r="AL4" i="13"/>
  <c r="AJ4" i="13"/>
  <c r="AI4" i="13"/>
  <c r="AG4" i="13"/>
  <c r="AE4" i="13"/>
  <c r="AD4" i="13"/>
  <c r="AC4" i="13"/>
  <c r="AB4" i="13"/>
  <c r="AA4" i="13"/>
  <c r="Z4" i="13"/>
  <c r="Y4" i="13"/>
  <c r="V4" i="13"/>
  <c r="U4" i="13"/>
  <c r="S4" i="13"/>
  <c r="R4" i="13"/>
  <c r="Q4" i="13"/>
  <c r="P4" i="13"/>
  <c r="O4" i="13"/>
  <c r="N4" i="13"/>
  <c r="J4" i="13"/>
  <c r="E4" i="13"/>
  <c r="D4" i="13"/>
  <c r="BF3" i="13"/>
  <c r="BE3" i="13"/>
  <c r="BD3" i="13"/>
  <c r="BC3" i="13"/>
  <c r="BB3" i="13"/>
  <c r="BA3" i="13"/>
  <c r="AZ3" i="13"/>
  <c r="AY3" i="13"/>
  <c r="AT3" i="13"/>
  <c r="AS3" i="13"/>
  <c r="AR3" i="13"/>
  <c r="AQ3" i="13"/>
  <c r="AP3" i="13"/>
  <c r="AO3" i="13"/>
  <c r="AN3" i="13"/>
  <c r="AM3" i="13"/>
  <c r="AL3" i="13"/>
  <c r="AJ3" i="13"/>
  <c r="AI3" i="13"/>
  <c r="AG3" i="13"/>
  <c r="AE3" i="13"/>
  <c r="AD3" i="13"/>
  <c r="AC3" i="13"/>
  <c r="AB3" i="13"/>
  <c r="AA3" i="13"/>
  <c r="Z3" i="13"/>
  <c r="Y3" i="13"/>
  <c r="V3" i="13"/>
  <c r="U3" i="13"/>
  <c r="S3" i="13"/>
  <c r="R3" i="13"/>
  <c r="Q3" i="13"/>
  <c r="P3" i="13"/>
  <c r="O3" i="13"/>
  <c r="N3" i="13"/>
  <c r="J3" i="13"/>
  <c r="E3" i="13"/>
  <c r="D3" i="13"/>
  <c r="E4" i="12"/>
  <c r="J4" i="12"/>
  <c r="N4" i="12"/>
  <c r="O4" i="12"/>
  <c r="P4" i="12"/>
  <c r="Q4" i="12"/>
  <c r="R4" i="12"/>
  <c r="S4" i="12"/>
  <c r="U4" i="12"/>
  <c r="V4" i="12"/>
  <c r="Y4" i="12"/>
  <c r="Z4" i="12"/>
  <c r="AA4" i="12"/>
  <c r="AB4" i="12"/>
  <c r="AC4" i="12"/>
  <c r="AD4" i="12"/>
  <c r="AE4" i="12"/>
  <c r="AG4" i="12"/>
  <c r="AI4" i="12"/>
  <c r="AJ4" i="12"/>
  <c r="AL4" i="12"/>
  <c r="AM4" i="12"/>
  <c r="AN4" i="12"/>
  <c r="AO4" i="12"/>
  <c r="AP4" i="12"/>
  <c r="AQ4" i="12"/>
  <c r="AR4" i="12"/>
  <c r="AS4" i="12"/>
  <c r="AT4" i="12"/>
  <c r="AY4" i="12"/>
  <c r="AZ4" i="12"/>
  <c r="BA4" i="12"/>
  <c r="BB4" i="12"/>
  <c r="BC4" i="12"/>
  <c r="BD4" i="12"/>
  <c r="BE4" i="12"/>
  <c r="BF4" i="12"/>
  <c r="E3" i="12"/>
  <c r="J3" i="12"/>
  <c r="N3" i="12"/>
  <c r="O3" i="12"/>
  <c r="P3" i="12"/>
  <c r="Q3" i="12"/>
  <c r="R3" i="12"/>
  <c r="S3" i="12"/>
  <c r="U3" i="12"/>
  <c r="V3" i="12"/>
  <c r="Y3" i="12"/>
  <c r="Z3" i="12"/>
  <c r="AA3" i="12"/>
  <c r="AB3" i="12"/>
  <c r="AC3" i="12"/>
  <c r="AD3" i="12"/>
  <c r="AE3" i="12"/>
  <c r="AG3" i="12"/>
  <c r="AI3" i="12"/>
  <c r="AJ3" i="12"/>
  <c r="AL3" i="12"/>
  <c r="AM3" i="12"/>
  <c r="AN3" i="12"/>
  <c r="AO3" i="12"/>
  <c r="AP3" i="12"/>
  <c r="AQ3" i="12"/>
  <c r="AR3" i="12"/>
  <c r="AS3" i="12"/>
  <c r="AT3" i="12"/>
  <c r="AY3" i="12"/>
  <c r="AZ3" i="12"/>
  <c r="BA3" i="12"/>
  <c r="BB3" i="12"/>
  <c r="BC3" i="12"/>
  <c r="BD3" i="12"/>
  <c r="BE3" i="12"/>
  <c r="BF3" i="12"/>
  <c r="D4" i="12"/>
  <c r="D3" i="12"/>
  <c r="E4" i="11"/>
  <c r="J4" i="11"/>
  <c r="N4" i="11"/>
  <c r="O4" i="11"/>
  <c r="P4" i="11"/>
  <c r="Q4" i="11"/>
  <c r="R4" i="11"/>
  <c r="S4" i="11"/>
  <c r="U4" i="11"/>
  <c r="V4" i="11"/>
  <c r="Y4" i="11"/>
  <c r="Z4" i="11"/>
  <c r="AA4" i="11"/>
  <c r="AB4" i="11"/>
  <c r="AC4" i="11"/>
  <c r="AD4" i="11"/>
  <c r="AE4" i="11"/>
  <c r="AG4" i="11"/>
  <c r="AI4" i="11"/>
  <c r="AJ4" i="11"/>
  <c r="AL4" i="11"/>
  <c r="AM4" i="11"/>
  <c r="AN4" i="11"/>
  <c r="AO4" i="11"/>
  <c r="AP4" i="11"/>
  <c r="AQ4" i="11"/>
  <c r="AR4" i="11"/>
  <c r="AS4" i="11"/>
  <c r="AT4" i="11"/>
  <c r="AY4" i="11"/>
  <c r="AZ4" i="11"/>
  <c r="BA4" i="11"/>
  <c r="BB4" i="11"/>
  <c r="BC4" i="11"/>
  <c r="BD4" i="11"/>
  <c r="BE4" i="11"/>
  <c r="BF4" i="11"/>
  <c r="E3" i="11"/>
  <c r="J3" i="11"/>
  <c r="N3" i="11"/>
  <c r="O3" i="11"/>
  <c r="P3" i="11"/>
  <c r="Q3" i="11"/>
  <c r="R3" i="11"/>
  <c r="S3" i="11"/>
  <c r="U3" i="11"/>
  <c r="V3" i="11"/>
  <c r="Y3" i="11"/>
  <c r="Z3" i="11"/>
  <c r="AA3" i="11"/>
  <c r="AB3" i="11"/>
  <c r="AC3" i="11"/>
  <c r="AD3" i="11"/>
  <c r="AE3" i="11"/>
  <c r="AG3" i="11"/>
  <c r="AI3" i="11"/>
  <c r="AJ3" i="11"/>
  <c r="AL3" i="11"/>
  <c r="AM3" i="11"/>
  <c r="AN3" i="11"/>
  <c r="AO3" i="11"/>
  <c r="AP3" i="11"/>
  <c r="AQ3" i="11"/>
  <c r="AR3" i="11"/>
  <c r="AS3" i="11"/>
  <c r="AT3" i="11"/>
  <c r="AY3" i="11"/>
  <c r="AZ3" i="11"/>
  <c r="BA3" i="11"/>
  <c r="BB3" i="11"/>
  <c r="BC3" i="11"/>
  <c r="BD3" i="11"/>
  <c r="BE3" i="11"/>
  <c r="BF3" i="11"/>
  <c r="D4" i="11"/>
  <c r="D3" i="11"/>
  <c r="E4" i="24"/>
  <c r="J4" i="24"/>
  <c r="N4" i="24"/>
  <c r="O4" i="24"/>
  <c r="P4" i="24"/>
  <c r="Q4" i="24"/>
  <c r="R4" i="24"/>
  <c r="S4" i="24"/>
  <c r="U4" i="24"/>
  <c r="V4" i="24"/>
  <c r="Y4" i="24"/>
  <c r="Z4" i="24"/>
  <c r="AA4" i="24"/>
  <c r="AB4" i="24"/>
  <c r="AC4" i="24"/>
  <c r="AD4" i="24"/>
  <c r="AE4" i="24"/>
  <c r="AG4" i="24"/>
  <c r="AI4" i="24"/>
  <c r="AJ4" i="24"/>
  <c r="AL4" i="24"/>
  <c r="AM4" i="24"/>
  <c r="AN4" i="24"/>
  <c r="AO4" i="24"/>
  <c r="AP4" i="24"/>
  <c r="AQ4" i="24"/>
  <c r="AR4" i="24"/>
  <c r="AS4" i="24"/>
  <c r="AT4" i="24"/>
  <c r="AY4" i="24"/>
  <c r="AZ4" i="24"/>
  <c r="BA4" i="24"/>
  <c r="BB4" i="24"/>
  <c r="BC4" i="24"/>
  <c r="BD4" i="24"/>
  <c r="BE4" i="24"/>
  <c r="BF4" i="24"/>
  <c r="E3" i="24"/>
  <c r="J3" i="24"/>
  <c r="N3" i="24"/>
  <c r="O3" i="24"/>
  <c r="P3" i="24"/>
  <c r="Q3" i="24"/>
  <c r="R3" i="24"/>
  <c r="S3" i="24"/>
  <c r="U3" i="24"/>
  <c r="V3" i="24"/>
  <c r="Y3" i="24"/>
  <c r="Z3" i="24"/>
  <c r="AA3" i="24"/>
  <c r="AB3" i="24"/>
  <c r="AC3" i="24"/>
  <c r="AD3" i="24"/>
  <c r="AE3" i="24"/>
  <c r="AG3" i="24"/>
  <c r="AI3" i="24"/>
  <c r="AJ3" i="24"/>
  <c r="AL3" i="24"/>
  <c r="AM3" i="24"/>
  <c r="AN3" i="24"/>
  <c r="AO3" i="24"/>
  <c r="AP3" i="24"/>
  <c r="AQ3" i="24"/>
  <c r="AR3" i="24"/>
  <c r="AS3" i="24"/>
  <c r="AT3" i="24"/>
  <c r="AY3" i="24"/>
  <c r="AZ3" i="24"/>
  <c r="BA3" i="24"/>
  <c r="BB3" i="24"/>
  <c r="BC3" i="24"/>
  <c r="BD3" i="24"/>
  <c r="BE3" i="24"/>
  <c r="BF3" i="24"/>
  <c r="D4" i="24"/>
  <c r="D3" i="24"/>
  <c r="E4" i="16"/>
  <c r="J4" i="16"/>
  <c r="N4" i="16"/>
  <c r="O4" i="16"/>
  <c r="P4" i="16"/>
  <c r="Q4" i="16"/>
  <c r="R4" i="16"/>
  <c r="S4" i="16"/>
  <c r="U4" i="16"/>
  <c r="V4" i="16"/>
  <c r="Y4" i="16"/>
  <c r="Z4" i="16"/>
  <c r="AA4" i="16"/>
  <c r="AB4" i="16"/>
  <c r="AC4" i="16"/>
  <c r="AD4" i="16"/>
  <c r="AE4" i="16"/>
  <c r="AG4" i="16"/>
  <c r="AI4" i="16"/>
  <c r="AJ4" i="16"/>
  <c r="AL4" i="16"/>
  <c r="AM4" i="16"/>
  <c r="AN4" i="16"/>
  <c r="AO4" i="16"/>
  <c r="AP4" i="16"/>
  <c r="AQ4" i="16"/>
  <c r="AR4" i="16"/>
  <c r="AS4" i="16"/>
  <c r="AT4" i="16"/>
  <c r="AY4" i="16"/>
  <c r="AZ4" i="16"/>
  <c r="BA4" i="16"/>
  <c r="BB4" i="16"/>
  <c r="BC4" i="16"/>
  <c r="BD4" i="16"/>
  <c r="BE4" i="16"/>
  <c r="BF4" i="16"/>
  <c r="E3" i="16"/>
  <c r="J3" i="16"/>
  <c r="N3" i="16"/>
  <c r="O3" i="16"/>
  <c r="P3" i="16"/>
  <c r="Q3" i="16"/>
  <c r="R3" i="16"/>
  <c r="S3" i="16"/>
  <c r="U3" i="16"/>
  <c r="V3" i="16"/>
  <c r="Y3" i="16"/>
  <c r="Z3" i="16"/>
  <c r="AA3" i="16"/>
  <c r="AB3" i="16"/>
  <c r="AC3" i="16"/>
  <c r="AD3" i="16"/>
  <c r="AE3" i="16"/>
  <c r="AG3" i="16"/>
  <c r="AI3" i="16"/>
  <c r="AJ3" i="16"/>
  <c r="AL3" i="16"/>
  <c r="AM3" i="16"/>
  <c r="AN3" i="16"/>
  <c r="AO3" i="16"/>
  <c r="AP3" i="16"/>
  <c r="AQ3" i="16"/>
  <c r="AR3" i="16"/>
  <c r="AS3" i="16"/>
  <c r="AT3" i="16"/>
  <c r="AY3" i="16"/>
  <c r="AZ3" i="16"/>
  <c r="BA3" i="16"/>
  <c r="BB3" i="16"/>
  <c r="BC3" i="16"/>
  <c r="BD3" i="16"/>
  <c r="BE3" i="16"/>
  <c r="BF3" i="16"/>
  <c r="D4" i="16"/>
  <c r="D3" i="16"/>
  <c r="E4" i="18"/>
  <c r="J4" i="18"/>
  <c r="N4" i="18"/>
  <c r="O4" i="18"/>
  <c r="P4" i="18"/>
  <c r="Q4" i="18"/>
  <c r="R4" i="18"/>
  <c r="S4" i="18"/>
  <c r="U4" i="18"/>
  <c r="V4" i="18"/>
  <c r="Y4" i="18"/>
  <c r="Z4" i="18"/>
  <c r="AA4" i="18"/>
  <c r="AB4" i="18"/>
  <c r="AC4" i="18"/>
  <c r="AD4" i="18"/>
  <c r="AE4" i="18"/>
  <c r="AG4" i="18"/>
  <c r="AI4" i="18"/>
  <c r="AJ4" i="18"/>
  <c r="AL4" i="18"/>
  <c r="AM4" i="18"/>
  <c r="AN4" i="18"/>
  <c r="AO4" i="18"/>
  <c r="AP4" i="18"/>
  <c r="AQ4" i="18"/>
  <c r="AR4" i="18"/>
  <c r="AS4" i="18"/>
  <c r="AT4" i="18"/>
  <c r="AY4" i="18"/>
  <c r="AZ4" i="18"/>
  <c r="BA4" i="18"/>
  <c r="BB4" i="18"/>
  <c r="BC4" i="18"/>
  <c r="BD4" i="18"/>
  <c r="BE4" i="18"/>
  <c r="BF4" i="18"/>
  <c r="E3" i="18"/>
  <c r="J3" i="18"/>
  <c r="N3" i="18"/>
  <c r="O3" i="18"/>
  <c r="P3" i="18"/>
  <c r="Q3" i="18"/>
  <c r="R3" i="18"/>
  <c r="S3" i="18"/>
  <c r="U3" i="18"/>
  <c r="V3" i="18"/>
  <c r="Y3" i="18"/>
  <c r="Z3" i="18"/>
  <c r="AA3" i="18"/>
  <c r="AB3" i="18"/>
  <c r="AC3" i="18"/>
  <c r="AD3" i="18"/>
  <c r="AE3" i="18"/>
  <c r="AG3" i="18"/>
  <c r="AI3" i="18"/>
  <c r="AJ3" i="18"/>
  <c r="AL3" i="18"/>
  <c r="AM3" i="18"/>
  <c r="AN3" i="18"/>
  <c r="AO3" i="18"/>
  <c r="AP3" i="18"/>
  <c r="AQ3" i="18"/>
  <c r="AR3" i="18"/>
  <c r="AS3" i="18"/>
  <c r="AT3" i="18"/>
  <c r="AY3" i="18"/>
  <c r="AZ3" i="18"/>
  <c r="BA3" i="18"/>
  <c r="BB3" i="18"/>
  <c r="BC3" i="18"/>
  <c r="BD3" i="18"/>
  <c r="BE3" i="18"/>
  <c r="BF3" i="18"/>
  <c r="D4" i="18"/>
  <c r="D3" i="18"/>
  <c r="BF4" i="19"/>
  <c r="BE4" i="19"/>
  <c r="BD4" i="19"/>
  <c r="BC4" i="19"/>
  <c r="BB4" i="19"/>
  <c r="BA4" i="19"/>
  <c r="AZ4" i="19"/>
  <c r="AY4" i="19"/>
  <c r="AT4" i="19"/>
  <c r="AS4" i="19"/>
  <c r="AR4" i="19"/>
  <c r="AQ4" i="19"/>
  <c r="AP4" i="19"/>
  <c r="AO4" i="19"/>
  <c r="AN4" i="19"/>
  <c r="AM4" i="19"/>
  <c r="AL4" i="19"/>
  <c r="AJ4" i="19"/>
  <c r="AI4" i="19"/>
  <c r="AG4" i="19"/>
  <c r="AE4" i="19"/>
  <c r="AD4" i="19"/>
  <c r="AC4" i="19"/>
  <c r="AB4" i="19"/>
  <c r="AA4" i="19"/>
  <c r="Z4" i="19"/>
  <c r="Y4" i="19"/>
  <c r="V4" i="19"/>
  <c r="U4" i="19"/>
  <c r="S4" i="19"/>
  <c r="R4" i="19"/>
  <c r="Q4" i="19"/>
  <c r="P4" i="19"/>
  <c r="O4" i="19"/>
  <c r="N4" i="19"/>
  <c r="J4" i="19"/>
  <c r="E4" i="19"/>
  <c r="D4" i="19"/>
  <c r="BF3" i="19"/>
  <c r="BE3" i="19"/>
  <c r="BC3" i="19"/>
  <c r="BB3" i="19"/>
  <c r="BA3" i="19"/>
  <c r="AZ3" i="19"/>
  <c r="AY3" i="19"/>
  <c r="AT3" i="19"/>
  <c r="AS3" i="19"/>
  <c r="AR3" i="19"/>
  <c r="AQ3" i="19"/>
  <c r="AP3" i="19"/>
  <c r="AO3" i="19"/>
  <c r="AN3" i="19"/>
  <c r="AM3" i="19"/>
  <c r="AL3" i="19"/>
  <c r="AJ3" i="19"/>
  <c r="AI3" i="19"/>
  <c r="AG3" i="19"/>
  <c r="AE3" i="19"/>
  <c r="AD3" i="19"/>
  <c r="AC3" i="19"/>
  <c r="AB3" i="19"/>
  <c r="AA3" i="19"/>
  <c r="Z3" i="19"/>
  <c r="Y3" i="19"/>
  <c r="V3" i="19"/>
  <c r="U3" i="19"/>
  <c r="S3" i="19"/>
  <c r="R3" i="19"/>
  <c r="Q3" i="19"/>
  <c r="P3" i="19"/>
  <c r="O3" i="19"/>
  <c r="N3" i="19"/>
  <c r="J3" i="19"/>
  <c r="E3" i="19"/>
  <c r="D3" i="19"/>
  <c r="E4" i="20"/>
  <c r="J4" i="20"/>
  <c r="N4" i="20"/>
  <c r="O4" i="20"/>
  <c r="P4" i="20"/>
  <c r="Q4" i="20"/>
  <c r="R4" i="20"/>
  <c r="S4" i="20"/>
  <c r="U4" i="20"/>
  <c r="V4" i="20"/>
  <c r="Y4" i="20"/>
  <c r="Z4" i="20"/>
  <c r="AA4" i="20"/>
  <c r="AB4" i="20"/>
  <c r="AC4" i="20"/>
  <c r="AD4" i="20"/>
  <c r="AE4" i="20"/>
  <c r="AG4" i="20"/>
  <c r="AI4" i="20"/>
  <c r="AJ4" i="20"/>
  <c r="AL4" i="20"/>
  <c r="AM4" i="20"/>
  <c r="AN4" i="20"/>
  <c r="AO4" i="20"/>
  <c r="AP4" i="20"/>
  <c r="AQ4" i="20"/>
  <c r="AR4" i="20"/>
  <c r="AS4" i="20"/>
  <c r="AT4" i="20"/>
  <c r="AY4" i="20"/>
  <c r="AZ4" i="20"/>
  <c r="BA4" i="20"/>
  <c r="BB4" i="20"/>
  <c r="BC4" i="20"/>
  <c r="BD4" i="20"/>
  <c r="BE4" i="20"/>
  <c r="BF4" i="20"/>
  <c r="E3" i="20"/>
  <c r="J3" i="20"/>
  <c r="N3" i="20"/>
  <c r="O3" i="20"/>
  <c r="P3" i="20"/>
  <c r="Q3" i="20"/>
  <c r="R3" i="20"/>
  <c r="S3" i="20"/>
  <c r="U3" i="20"/>
  <c r="V3" i="20"/>
  <c r="Y3" i="20"/>
  <c r="Z3" i="20"/>
  <c r="AA3" i="20"/>
  <c r="AB3" i="20"/>
  <c r="AC3" i="20"/>
  <c r="AD3" i="20"/>
  <c r="AE3" i="20"/>
  <c r="AG3" i="20"/>
  <c r="AI3" i="20"/>
  <c r="AJ3" i="20"/>
  <c r="AL3" i="20"/>
  <c r="AM3" i="20"/>
  <c r="AN3" i="20"/>
  <c r="AO3" i="20"/>
  <c r="AP3" i="20"/>
  <c r="AQ3" i="20"/>
  <c r="AR3" i="20"/>
  <c r="AS3" i="20"/>
  <c r="AT3" i="20"/>
  <c r="AY3" i="20"/>
  <c r="AZ3" i="20"/>
  <c r="BA3" i="20"/>
  <c r="BB3" i="20"/>
  <c r="BD3" i="20"/>
  <c r="BE3" i="20"/>
  <c r="BF3" i="20"/>
  <c r="D4" i="20"/>
  <c r="D3" i="20"/>
  <c r="BF4" i="21"/>
  <c r="BE4" i="21"/>
  <c r="BD4" i="21"/>
  <c r="BC4" i="21"/>
  <c r="BB4" i="21"/>
  <c r="BA4" i="21"/>
  <c r="AZ4" i="21"/>
  <c r="AY4" i="21"/>
  <c r="AT4" i="21"/>
  <c r="AS4" i="21"/>
  <c r="AR4" i="21"/>
  <c r="AQ4" i="21"/>
  <c r="AP4" i="21"/>
  <c r="AO4" i="21"/>
  <c r="AN4" i="21"/>
  <c r="AM4" i="21"/>
  <c r="AL4" i="21"/>
  <c r="AJ4" i="21"/>
  <c r="AI4" i="21"/>
  <c r="AG4" i="21"/>
  <c r="AE4" i="21"/>
  <c r="AD4" i="21"/>
  <c r="AC4" i="21"/>
  <c r="AB4" i="21"/>
  <c r="AA4" i="21"/>
  <c r="Z4" i="21"/>
  <c r="Y4" i="21"/>
  <c r="V4" i="21"/>
  <c r="U4" i="21"/>
  <c r="S4" i="21"/>
  <c r="R4" i="21"/>
  <c r="Q4" i="21"/>
  <c r="P4" i="21"/>
  <c r="O4" i="21"/>
  <c r="N4" i="21"/>
  <c r="J4" i="21"/>
  <c r="E4" i="21"/>
  <c r="D4" i="21"/>
  <c r="BF3" i="21"/>
  <c r="BE3" i="21"/>
  <c r="BD3" i="21"/>
  <c r="BC3" i="21"/>
  <c r="BB3" i="21"/>
  <c r="BA3" i="21"/>
  <c r="AZ3" i="21"/>
  <c r="AY3" i="21"/>
  <c r="AT3" i="21"/>
  <c r="AS3" i="21"/>
  <c r="AR3" i="21"/>
  <c r="AQ3" i="21"/>
  <c r="AP3" i="21"/>
  <c r="AO3" i="21"/>
  <c r="AN3" i="21"/>
  <c r="AM3" i="21"/>
  <c r="AL3" i="21"/>
  <c r="AJ3" i="21"/>
  <c r="AI3" i="21"/>
  <c r="AG3" i="21"/>
  <c r="AE3" i="21"/>
  <c r="AD3" i="21"/>
  <c r="AC3" i="21"/>
  <c r="AB3" i="21"/>
  <c r="AA3" i="21"/>
  <c r="Z3" i="21"/>
  <c r="Y3" i="21"/>
  <c r="V3" i="21"/>
  <c r="U3" i="21"/>
  <c r="S3" i="21"/>
  <c r="R3" i="21"/>
  <c r="Q3" i="21"/>
  <c r="P3" i="21"/>
  <c r="O3" i="21"/>
  <c r="N3" i="21"/>
  <c r="J3" i="21"/>
  <c r="E3" i="21"/>
  <c r="D3" i="21"/>
  <c r="BF4" i="22"/>
  <c r="BE4" i="22"/>
  <c r="BD4" i="22"/>
  <c r="BC4" i="22"/>
  <c r="BB4" i="22"/>
  <c r="BA4" i="22"/>
  <c r="AZ4" i="22"/>
  <c r="AY4" i="22"/>
  <c r="AT4" i="22"/>
  <c r="AS4" i="22"/>
  <c r="AR4" i="22"/>
  <c r="AQ4" i="22"/>
  <c r="AP4" i="22"/>
  <c r="AO4" i="22"/>
  <c r="AN4" i="22"/>
  <c r="AM4" i="22"/>
  <c r="AL4" i="22"/>
  <c r="AJ4" i="22"/>
  <c r="AI4" i="22"/>
  <c r="AG4" i="22"/>
  <c r="AE4" i="22"/>
  <c r="AD4" i="22"/>
  <c r="AC4" i="22"/>
  <c r="AB4" i="22"/>
  <c r="AA4" i="22"/>
  <c r="Z4" i="22"/>
  <c r="Y4" i="22"/>
  <c r="V4" i="22"/>
  <c r="U4" i="22"/>
  <c r="S4" i="22"/>
  <c r="R4" i="22"/>
  <c r="Q4" i="22"/>
  <c r="P4" i="22"/>
  <c r="O4" i="22"/>
  <c r="N4" i="22"/>
  <c r="J4" i="22"/>
  <c r="E4" i="22"/>
  <c r="D4" i="22"/>
  <c r="BF3" i="22"/>
  <c r="BE3" i="22"/>
  <c r="BD3" i="22"/>
  <c r="BC3" i="22"/>
  <c r="BB3" i="22"/>
  <c r="BA3" i="22"/>
  <c r="AZ3" i="22"/>
  <c r="AY3" i="22"/>
  <c r="AT3" i="22"/>
  <c r="AS3" i="22"/>
  <c r="AR3" i="22"/>
  <c r="AQ3" i="22"/>
  <c r="AP3" i="22"/>
  <c r="AO3" i="22"/>
  <c r="AN3" i="22"/>
  <c r="AM3" i="22"/>
  <c r="AL3" i="22"/>
  <c r="AJ3" i="22"/>
  <c r="AI3" i="22"/>
  <c r="AG3" i="22"/>
  <c r="AE3" i="22"/>
  <c r="AD3" i="22"/>
  <c r="AC3" i="22"/>
  <c r="AB3" i="22"/>
  <c r="AA3" i="22"/>
  <c r="Z3" i="22"/>
  <c r="Y3" i="22"/>
  <c r="V3" i="22"/>
  <c r="U3" i="22"/>
  <c r="S3" i="22"/>
  <c r="R3" i="22"/>
  <c r="Q3" i="22"/>
  <c r="P3" i="22"/>
  <c r="O3" i="22"/>
  <c r="N3" i="22"/>
  <c r="J3" i="22"/>
  <c r="E3" i="22"/>
  <c r="D3" i="22"/>
  <c r="E4" i="25"/>
  <c r="J4" i="25"/>
  <c r="N4" i="25"/>
  <c r="O4" i="25"/>
  <c r="P4" i="25"/>
  <c r="Q4" i="25"/>
  <c r="R4" i="25"/>
  <c r="S4" i="25"/>
  <c r="U4" i="25"/>
  <c r="V4" i="25"/>
  <c r="Y4" i="25"/>
  <c r="Z4" i="25"/>
  <c r="AA4" i="25"/>
  <c r="AB4" i="25"/>
  <c r="AC4" i="25"/>
  <c r="AD4" i="25"/>
  <c r="AE4" i="25"/>
  <c r="AG4" i="25"/>
  <c r="AI4" i="25"/>
  <c r="AJ4" i="25"/>
  <c r="AL4" i="25"/>
  <c r="AM4" i="25"/>
  <c r="AN4" i="25"/>
  <c r="AO4" i="25"/>
  <c r="AP4" i="25"/>
  <c r="AQ4" i="25"/>
  <c r="AR4" i="25"/>
  <c r="AS4" i="25"/>
  <c r="AT4" i="25"/>
  <c r="AY4" i="25"/>
  <c r="AZ4" i="25"/>
  <c r="BA4" i="25"/>
  <c r="BB4" i="25"/>
  <c r="BC4" i="25"/>
  <c r="BD4" i="25"/>
  <c r="BE4" i="25"/>
  <c r="BF4" i="25"/>
  <c r="E3" i="25"/>
  <c r="J3" i="25"/>
  <c r="N3" i="25"/>
  <c r="O3" i="25"/>
  <c r="P3" i="25"/>
  <c r="Q3" i="25"/>
  <c r="R3" i="25"/>
  <c r="S3" i="25"/>
  <c r="U3" i="25"/>
  <c r="V3" i="25"/>
  <c r="Y3" i="25"/>
  <c r="Z3" i="25"/>
  <c r="AA3" i="25"/>
  <c r="AB3" i="25"/>
  <c r="AC3" i="25"/>
  <c r="AD3" i="25"/>
  <c r="AE3" i="25"/>
  <c r="AG3" i="25"/>
  <c r="AI3" i="25"/>
  <c r="AJ3" i="25"/>
  <c r="AL3" i="25"/>
  <c r="AM3" i="25"/>
  <c r="AN3" i="25"/>
  <c r="AO3" i="25"/>
  <c r="AP3" i="25"/>
  <c r="AQ3" i="25"/>
  <c r="AR3" i="25"/>
  <c r="AS3" i="25"/>
  <c r="AT3" i="25"/>
  <c r="AY3" i="25"/>
  <c r="AZ3" i="25"/>
  <c r="BA3" i="25"/>
  <c r="BB3" i="25"/>
  <c r="BC3" i="25"/>
  <c r="BD3" i="25"/>
  <c r="BE3" i="25"/>
  <c r="BF3" i="25"/>
  <c r="D3" i="25"/>
  <c r="D4" i="25"/>
  <c r="E4" i="17"/>
  <c r="J4" i="17"/>
  <c r="N4" i="17"/>
  <c r="O4" i="17"/>
  <c r="P4" i="17"/>
  <c r="Q4" i="17"/>
  <c r="R4" i="17"/>
  <c r="S4" i="17"/>
  <c r="U4" i="17"/>
  <c r="V4" i="17"/>
  <c r="Y4" i="17"/>
  <c r="Z4" i="17"/>
  <c r="AA4" i="17"/>
  <c r="AB4" i="17"/>
  <c r="AC4" i="17"/>
  <c r="AD4" i="17"/>
  <c r="AE4" i="17"/>
  <c r="AG4" i="17"/>
  <c r="AI4" i="17"/>
  <c r="AJ4" i="17"/>
  <c r="AL4" i="17"/>
  <c r="AM4" i="17"/>
  <c r="AN4" i="17"/>
  <c r="AO4" i="17"/>
  <c r="AP4" i="17"/>
  <c r="AQ4" i="17"/>
  <c r="AR4" i="17"/>
  <c r="AS4" i="17"/>
  <c r="AT4" i="17"/>
  <c r="AY4" i="17"/>
  <c r="AZ4" i="17"/>
  <c r="BA4" i="17"/>
  <c r="BB4" i="17"/>
  <c r="BC4" i="17"/>
  <c r="BD4" i="17"/>
  <c r="BE4" i="17"/>
  <c r="BF4" i="17"/>
  <c r="E3" i="17"/>
  <c r="J3" i="17"/>
  <c r="N3" i="17"/>
  <c r="O3" i="17"/>
  <c r="P3" i="17"/>
  <c r="Q3" i="17"/>
  <c r="R3" i="17"/>
  <c r="S3" i="17"/>
  <c r="U3" i="17"/>
  <c r="V3" i="17"/>
  <c r="Y3" i="17"/>
  <c r="Z3" i="17"/>
  <c r="AA3" i="17"/>
  <c r="AB3" i="17"/>
  <c r="AC3" i="17"/>
  <c r="AD3" i="17"/>
  <c r="AE3" i="17"/>
  <c r="AG3" i="17"/>
  <c r="AI3" i="17"/>
  <c r="AJ3" i="17"/>
  <c r="AL3" i="17"/>
  <c r="AM3" i="17"/>
  <c r="AN3" i="17"/>
  <c r="AO3" i="17"/>
  <c r="AP3" i="17"/>
  <c r="AQ3" i="17"/>
  <c r="AR3" i="17"/>
  <c r="AS3" i="17"/>
  <c r="AT3" i="17"/>
  <c r="AY3" i="17"/>
  <c r="AZ3" i="17"/>
  <c r="BA3" i="17"/>
  <c r="BB3" i="17"/>
  <c r="BC3" i="17"/>
  <c r="BD3" i="17"/>
  <c r="BE3" i="17"/>
  <c r="BF3" i="17"/>
  <c r="D3" i="17"/>
  <c r="D4" i="17"/>
  <c r="E4" i="33"/>
  <c r="J4" i="33"/>
  <c r="N4" i="33"/>
  <c r="O4" i="33"/>
  <c r="P4" i="33"/>
  <c r="Q4" i="33"/>
  <c r="R4" i="33"/>
  <c r="S4" i="33"/>
  <c r="U4" i="33"/>
  <c r="V4" i="33"/>
  <c r="Y4" i="33"/>
  <c r="Z4" i="33"/>
  <c r="AA4" i="33"/>
  <c r="AB4" i="33"/>
  <c r="AC4" i="33"/>
  <c r="AD4" i="33"/>
  <c r="AE4" i="33"/>
  <c r="AG4" i="33"/>
  <c r="AI4" i="33"/>
  <c r="AJ4" i="33"/>
  <c r="AL4" i="33"/>
  <c r="AM4" i="33"/>
  <c r="AN4" i="33"/>
  <c r="AO4" i="33"/>
  <c r="AP4" i="33"/>
  <c r="AQ4" i="33"/>
  <c r="AR4" i="33"/>
  <c r="AS4" i="33"/>
  <c r="AT4" i="33"/>
  <c r="AY4" i="33"/>
  <c r="AZ4" i="33"/>
  <c r="BA4" i="33"/>
  <c r="BB4" i="33"/>
  <c r="BC4" i="33"/>
  <c r="BD4" i="33"/>
  <c r="BE4" i="33"/>
  <c r="BF4" i="33"/>
  <c r="E3" i="33"/>
  <c r="J3" i="33"/>
  <c r="N3" i="33"/>
  <c r="O3" i="33"/>
  <c r="P3" i="33"/>
  <c r="Q3" i="33"/>
  <c r="R3" i="33"/>
  <c r="S3" i="33"/>
  <c r="U3" i="33"/>
  <c r="V3" i="33"/>
  <c r="Y3" i="33"/>
  <c r="Z3" i="33"/>
  <c r="AA3" i="33"/>
  <c r="AB3" i="33"/>
  <c r="AC3" i="33"/>
  <c r="AD3" i="33"/>
  <c r="AE3" i="33"/>
  <c r="AG3" i="33"/>
  <c r="AI3" i="33"/>
  <c r="AJ3" i="33"/>
  <c r="AL3" i="33"/>
  <c r="AM3" i="33"/>
  <c r="AN3" i="33"/>
  <c r="AO3" i="33"/>
  <c r="AP3" i="33"/>
  <c r="AQ3" i="33"/>
  <c r="AR3" i="33"/>
  <c r="AS3" i="33"/>
  <c r="AT3" i="33"/>
  <c r="AY3" i="33"/>
  <c r="AZ3" i="33"/>
  <c r="BA3" i="33"/>
  <c r="BB3" i="33"/>
  <c r="BC3" i="33"/>
  <c r="BD3" i="33"/>
  <c r="BE3" i="33"/>
  <c r="BF3" i="33"/>
  <c r="D4" i="33"/>
  <c r="D3" i="33"/>
  <c r="E4" i="32"/>
  <c r="J4" i="32"/>
  <c r="N4" i="32"/>
  <c r="O4" i="32"/>
  <c r="P4" i="32"/>
  <c r="Q4" i="32"/>
  <c r="R4" i="32"/>
  <c r="S4" i="32"/>
  <c r="U4" i="32"/>
  <c r="V4" i="32"/>
  <c r="Y4" i="32"/>
  <c r="Z4" i="32"/>
  <c r="AA4" i="32"/>
  <c r="AB4" i="32"/>
  <c r="AC4" i="32"/>
  <c r="AD4" i="32"/>
  <c r="AE4" i="32"/>
  <c r="AG4" i="32"/>
  <c r="AI4" i="32"/>
  <c r="AJ4" i="32"/>
  <c r="AL4" i="32"/>
  <c r="AM4" i="32"/>
  <c r="AN4" i="32"/>
  <c r="AO4" i="32"/>
  <c r="AP4" i="32"/>
  <c r="AQ4" i="32"/>
  <c r="AR4" i="32"/>
  <c r="AS4" i="32"/>
  <c r="AT4" i="32"/>
  <c r="AY4" i="32"/>
  <c r="AZ4" i="32"/>
  <c r="BA4" i="32"/>
  <c r="BB4" i="32"/>
  <c r="BC4" i="32"/>
  <c r="BD4" i="32"/>
  <c r="BE4" i="32"/>
  <c r="BF4" i="32"/>
  <c r="E3" i="32"/>
  <c r="J3" i="32"/>
  <c r="N3" i="32"/>
  <c r="O3" i="32"/>
  <c r="P3" i="32"/>
  <c r="Q3" i="32"/>
  <c r="R3" i="32"/>
  <c r="S3" i="32"/>
  <c r="U3" i="32"/>
  <c r="V3" i="32"/>
  <c r="Y3" i="32"/>
  <c r="Z3" i="32"/>
  <c r="AA3" i="32"/>
  <c r="AB3" i="32"/>
  <c r="AC3" i="32"/>
  <c r="AD3" i="32"/>
  <c r="AE3" i="32"/>
  <c r="AG3" i="32"/>
  <c r="AI3" i="32"/>
  <c r="AJ3" i="32"/>
  <c r="AL3" i="32"/>
  <c r="AM3" i="32"/>
  <c r="AN3" i="32"/>
  <c r="AO3" i="32"/>
  <c r="AP3" i="32"/>
  <c r="AQ3" i="32"/>
  <c r="AR3" i="32"/>
  <c r="AS3" i="32"/>
  <c r="AT3" i="32"/>
  <c r="AY3" i="32"/>
  <c r="AZ3" i="32"/>
  <c r="BA3" i="32"/>
  <c r="BB3" i="32"/>
  <c r="BD3" i="32"/>
  <c r="BF3" i="32"/>
  <c r="D4" i="32"/>
  <c r="D3" i="32"/>
  <c r="E4" i="31"/>
  <c r="J4" i="31"/>
  <c r="N4" i="31"/>
  <c r="O4" i="31"/>
  <c r="P4" i="31"/>
  <c r="Q4" i="31"/>
  <c r="R4" i="31"/>
  <c r="S4" i="31"/>
  <c r="U4" i="31"/>
  <c r="V4" i="31"/>
  <c r="Y4" i="31"/>
  <c r="Z4" i="31"/>
  <c r="AA4" i="31"/>
  <c r="AB4" i="31"/>
  <c r="AC4" i="31"/>
  <c r="AD4" i="31"/>
  <c r="AE4" i="31"/>
  <c r="AG4" i="31"/>
  <c r="AI4" i="31"/>
  <c r="AJ4" i="31"/>
  <c r="AL4" i="31"/>
  <c r="AM4" i="31"/>
  <c r="AN4" i="31"/>
  <c r="AO4" i="31"/>
  <c r="AP4" i="31"/>
  <c r="AQ4" i="31"/>
  <c r="AR4" i="31"/>
  <c r="AS4" i="31"/>
  <c r="AT4" i="31"/>
  <c r="AY4" i="31"/>
  <c r="AZ4" i="31"/>
  <c r="BA4" i="31"/>
  <c r="BB4" i="31"/>
  <c r="BC4" i="31"/>
  <c r="BD4" i="31"/>
  <c r="BE4" i="31"/>
  <c r="BF4" i="31"/>
  <c r="E3" i="31"/>
  <c r="J3" i="31"/>
  <c r="N3" i="31"/>
  <c r="O3" i="31"/>
  <c r="P3" i="31"/>
  <c r="Q3" i="31"/>
  <c r="R3" i="31"/>
  <c r="S3" i="31"/>
  <c r="U3" i="31"/>
  <c r="V3" i="31"/>
  <c r="Y3" i="31"/>
  <c r="Z3" i="31"/>
  <c r="AA3" i="31"/>
  <c r="AB3" i="31"/>
  <c r="AC3" i="31"/>
  <c r="AD3" i="31"/>
  <c r="AE3" i="31"/>
  <c r="AG3" i="31"/>
  <c r="AI3" i="31"/>
  <c r="AJ3" i="31"/>
  <c r="AL3" i="31"/>
  <c r="AM3" i="31"/>
  <c r="AN3" i="31"/>
  <c r="AO3" i="31"/>
  <c r="AP3" i="31"/>
  <c r="AQ3" i="31"/>
  <c r="AR3" i="31"/>
  <c r="AS3" i="31"/>
  <c r="AT3" i="31"/>
  <c r="AY3" i="31"/>
  <c r="AZ3" i="31"/>
  <c r="BA3" i="31"/>
  <c r="BB3" i="31"/>
  <c r="BC3" i="31"/>
  <c r="BD3" i="31"/>
  <c r="BE3" i="31"/>
  <c r="BF3" i="31"/>
  <c r="D4" i="31"/>
  <c r="D3" i="31"/>
  <c r="E4" i="30"/>
  <c r="J4" i="30"/>
  <c r="N4" i="30"/>
  <c r="O4" i="30"/>
  <c r="P4" i="30"/>
  <c r="Q4" i="30"/>
  <c r="R4" i="30"/>
  <c r="S4" i="30"/>
  <c r="U4" i="30"/>
  <c r="V4" i="30"/>
  <c r="Y4" i="30"/>
  <c r="Z4" i="30"/>
  <c r="AA4" i="30"/>
  <c r="AB4" i="30"/>
  <c r="AC4" i="30"/>
  <c r="AD4" i="30"/>
  <c r="AE4" i="30"/>
  <c r="AG4" i="30"/>
  <c r="AI4" i="30"/>
  <c r="AJ4" i="30"/>
  <c r="AL4" i="30"/>
  <c r="AM4" i="30"/>
  <c r="AN4" i="30"/>
  <c r="AO4" i="30"/>
  <c r="AP4" i="30"/>
  <c r="AQ4" i="30"/>
  <c r="AR4" i="30"/>
  <c r="AS4" i="30"/>
  <c r="AT4" i="30"/>
  <c r="AY4" i="30"/>
  <c r="AZ4" i="30"/>
  <c r="BA4" i="30"/>
  <c r="BB4" i="30"/>
  <c r="BC4" i="30"/>
  <c r="BD4" i="30"/>
  <c r="BE4" i="30"/>
  <c r="BF4" i="30"/>
  <c r="E3" i="30"/>
  <c r="J3" i="30"/>
  <c r="N3" i="30"/>
  <c r="O3" i="30"/>
  <c r="P3" i="30"/>
  <c r="Q3" i="30"/>
  <c r="R3" i="30"/>
  <c r="S3" i="30"/>
  <c r="U3" i="30"/>
  <c r="V3" i="30"/>
  <c r="Y3" i="30"/>
  <c r="Z3" i="30"/>
  <c r="AA3" i="30"/>
  <c r="AB3" i="30"/>
  <c r="AC3" i="30"/>
  <c r="AD3" i="30"/>
  <c r="AE3" i="30"/>
  <c r="AG3" i="30"/>
  <c r="AI3" i="30"/>
  <c r="AJ3" i="30"/>
  <c r="AL3" i="30"/>
  <c r="AM3" i="30"/>
  <c r="AN3" i="30"/>
  <c r="AO3" i="30"/>
  <c r="AP3" i="30"/>
  <c r="AQ3" i="30"/>
  <c r="AR3" i="30"/>
  <c r="AS3" i="30"/>
  <c r="AT3" i="30"/>
  <c r="AY3" i="30"/>
  <c r="AZ3" i="30"/>
  <c r="BA3" i="30"/>
  <c r="BB3" i="30"/>
  <c r="BC3" i="30"/>
  <c r="BD3" i="30"/>
  <c r="BE3" i="30"/>
  <c r="BF3" i="30"/>
  <c r="D4" i="30"/>
  <c r="D3" i="30"/>
  <c r="E4" i="29"/>
  <c r="J4" i="29"/>
  <c r="N4" i="29"/>
  <c r="O4" i="29"/>
  <c r="P4" i="29"/>
  <c r="Q4" i="29"/>
  <c r="R4" i="29"/>
  <c r="S4" i="29"/>
  <c r="U4" i="29"/>
  <c r="V4" i="29"/>
  <c r="Y4" i="29"/>
  <c r="Z4" i="29"/>
  <c r="AA4" i="29"/>
  <c r="AB4" i="29"/>
  <c r="AC4" i="29"/>
  <c r="AD4" i="29"/>
  <c r="AE4" i="29"/>
  <c r="AG4" i="29"/>
  <c r="AI4" i="29"/>
  <c r="AJ4" i="29"/>
  <c r="AL4" i="29"/>
  <c r="AM4" i="29"/>
  <c r="AN4" i="29"/>
  <c r="AO4" i="29"/>
  <c r="AP4" i="29"/>
  <c r="AQ4" i="29"/>
  <c r="AR4" i="29"/>
  <c r="AS4" i="29"/>
  <c r="AT4" i="29"/>
  <c r="AY4" i="29"/>
  <c r="AZ4" i="29"/>
  <c r="BA4" i="29"/>
  <c r="BB4" i="29"/>
  <c r="BC4" i="29"/>
  <c r="BD4" i="29"/>
  <c r="BE4" i="29"/>
  <c r="BF4" i="29"/>
  <c r="E3" i="29"/>
  <c r="J3" i="29"/>
  <c r="N3" i="29"/>
  <c r="O3" i="29"/>
  <c r="P3" i="29"/>
  <c r="Q3" i="29"/>
  <c r="R3" i="29"/>
  <c r="S3" i="29"/>
  <c r="U3" i="29"/>
  <c r="V3" i="29"/>
  <c r="Y3" i="29"/>
  <c r="Z3" i="29"/>
  <c r="AA3" i="29"/>
  <c r="AB3" i="29"/>
  <c r="AC3" i="29"/>
  <c r="AD3" i="29"/>
  <c r="AE3" i="29"/>
  <c r="AG3" i="29"/>
  <c r="AI3" i="29"/>
  <c r="AJ3" i="29"/>
  <c r="AL3" i="29"/>
  <c r="AM3" i="29"/>
  <c r="AN3" i="29"/>
  <c r="AO3" i="29"/>
  <c r="AP3" i="29"/>
  <c r="AQ3" i="29"/>
  <c r="AR3" i="29"/>
  <c r="AS3" i="29"/>
  <c r="AT3" i="29"/>
  <c r="AY3" i="29"/>
  <c r="AZ3" i="29"/>
  <c r="BA3" i="29"/>
  <c r="BB3" i="29"/>
  <c r="BC3" i="29"/>
  <c r="BD3" i="29"/>
  <c r="BE3" i="29"/>
  <c r="BF3" i="29"/>
  <c r="D4" i="29"/>
  <c r="D3" i="29"/>
  <c r="E4" i="28"/>
  <c r="J4" i="28"/>
  <c r="N4" i="28"/>
  <c r="O4" i="28"/>
  <c r="P4" i="28"/>
  <c r="Q4" i="28"/>
  <c r="R4" i="28"/>
  <c r="S4" i="28"/>
  <c r="U4" i="28"/>
  <c r="V4" i="28"/>
  <c r="Y4" i="28"/>
  <c r="Z4" i="28"/>
  <c r="AA4" i="28"/>
  <c r="AB4" i="28"/>
  <c r="AC4" i="28"/>
  <c r="AD4" i="28"/>
  <c r="AE4" i="28"/>
  <c r="AG4" i="28"/>
  <c r="AI4" i="28"/>
  <c r="AJ4" i="28"/>
  <c r="AL4" i="28"/>
  <c r="AM4" i="28"/>
  <c r="AN4" i="28"/>
  <c r="AO4" i="28"/>
  <c r="AP4" i="28"/>
  <c r="AQ4" i="28"/>
  <c r="AR4" i="28"/>
  <c r="AS4" i="28"/>
  <c r="AT4" i="28"/>
  <c r="AY4" i="28"/>
  <c r="AZ4" i="28"/>
  <c r="BA4" i="28"/>
  <c r="BB4" i="28"/>
  <c r="BC4" i="28"/>
  <c r="BD4" i="28"/>
  <c r="BE4" i="28"/>
  <c r="BF4" i="28"/>
  <c r="E3" i="28"/>
  <c r="J3" i="28"/>
  <c r="N3" i="28"/>
  <c r="O3" i="28"/>
  <c r="P3" i="28"/>
  <c r="Q3" i="28"/>
  <c r="R3" i="28"/>
  <c r="S3" i="28"/>
  <c r="U3" i="28"/>
  <c r="V3" i="28"/>
  <c r="Y3" i="28"/>
  <c r="Z3" i="28"/>
  <c r="AA3" i="28"/>
  <c r="AB3" i="28"/>
  <c r="AC3" i="28"/>
  <c r="AD3" i="28"/>
  <c r="AE3" i="28"/>
  <c r="AG3" i="28"/>
  <c r="AI3" i="28"/>
  <c r="AJ3" i="28"/>
  <c r="AL3" i="28"/>
  <c r="AM3" i="28"/>
  <c r="AN3" i="28"/>
  <c r="AO3" i="28"/>
  <c r="AP3" i="28"/>
  <c r="AQ3" i="28"/>
  <c r="AR3" i="28"/>
  <c r="AS3" i="28"/>
  <c r="AT3" i="28"/>
  <c r="AY3" i="28"/>
  <c r="AZ3" i="28"/>
  <c r="BA3" i="28"/>
  <c r="BB3" i="28"/>
  <c r="BC3" i="28"/>
  <c r="BD3" i="28"/>
  <c r="BF3" i="28"/>
  <c r="D4" i="28"/>
  <c r="D3" i="28"/>
  <c r="E4" i="27"/>
  <c r="J4" i="27"/>
  <c r="N4" i="27"/>
  <c r="O4" i="27"/>
  <c r="P4" i="27"/>
  <c r="Q4" i="27"/>
  <c r="R4" i="27"/>
  <c r="S4" i="27"/>
  <c r="U4" i="27"/>
  <c r="V4" i="27"/>
  <c r="Y4" i="27"/>
  <c r="Z4" i="27"/>
  <c r="AA4" i="27"/>
  <c r="AB4" i="27"/>
  <c r="AC4" i="27"/>
  <c r="AD4" i="27"/>
  <c r="AE4" i="27"/>
  <c r="AG4" i="27"/>
  <c r="AI4" i="27"/>
  <c r="AJ4" i="27"/>
  <c r="AL4" i="27"/>
  <c r="AM4" i="27"/>
  <c r="AN4" i="27"/>
  <c r="AO4" i="27"/>
  <c r="AP4" i="27"/>
  <c r="AQ4" i="27"/>
  <c r="AR4" i="27"/>
  <c r="AS4" i="27"/>
  <c r="AT4" i="27"/>
  <c r="AY4" i="27"/>
  <c r="AZ4" i="27"/>
  <c r="BA4" i="27"/>
  <c r="BB4" i="27"/>
  <c r="BC4" i="27"/>
  <c r="BD4" i="27"/>
  <c r="BE4" i="27"/>
  <c r="BF4" i="27"/>
  <c r="E3" i="27"/>
  <c r="J3" i="27"/>
  <c r="N3" i="27"/>
  <c r="O3" i="27"/>
  <c r="P3" i="27"/>
  <c r="Q3" i="27"/>
  <c r="R3" i="27"/>
  <c r="S3" i="27"/>
  <c r="U3" i="27"/>
  <c r="V3" i="27"/>
  <c r="Y3" i="27"/>
  <c r="Z3" i="27"/>
  <c r="AA3" i="27"/>
  <c r="AB3" i="27"/>
  <c r="AC3" i="27"/>
  <c r="AD3" i="27"/>
  <c r="AE3" i="27"/>
  <c r="AG3" i="27"/>
  <c r="AI3" i="27"/>
  <c r="AJ3" i="27"/>
  <c r="AL3" i="27"/>
  <c r="AM3" i="27"/>
  <c r="AN3" i="27"/>
  <c r="AO3" i="27"/>
  <c r="AP3" i="27"/>
  <c r="AQ3" i="27"/>
  <c r="AR3" i="27"/>
  <c r="AS3" i="27"/>
  <c r="AT3" i="27"/>
  <c r="AY3" i="27"/>
  <c r="AZ3" i="27"/>
  <c r="BA3" i="27"/>
  <c r="BB3" i="27"/>
  <c r="BD3" i="27"/>
  <c r="BE3" i="27"/>
  <c r="BF3" i="27"/>
  <c r="D4" i="27"/>
  <c r="D3" i="27"/>
  <c r="BF4" i="34"/>
  <c r="BE4" i="34"/>
  <c r="BD4" i="34"/>
  <c r="BC4" i="34"/>
  <c r="BB4" i="34"/>
  <c r="BA4" i="34"/>
  <c r="AZ4" i="34"/>
  <c r="AY4" i="34"/>
  <c r="AT4" i="34"/>
  <c r="AS4" i="34"/>
  <c r="AR4" i="34"/>
  <c r="AQ4" i="34"/>
  <c r="AP4" i="34"/>
  <c r="AO4" i="34"/>
  <c r="AN4" i="34"/>
  <c r="AM4" i="34"/>
  <c r="AL4" i="34"/>
  <c r="AJ4" i="34"/>
  <c r="AI4" i="34"/>
  <c r="AG4" i="34"/>
  <c r="AE4" i="34"/>
  <c r="AD4" i="34"/>
  <c r="AC4" i="34"/>
  <c r="AB4" i="34"/>
  <c r="AA4" i="34"/>
  <c r="Z4" i="34"/>
  <c r="Y4" i="34"/>
  <c r="V4" i="34"/>
  <c r="U4" i="34"/>
  <c r="S4" i="34"/>
  <c r="R4" i="34"/>
  <c r="Q4" i="34"/>
  <c r="P4" i="34"/>
  <c r="O4" i="34"/>
  <c r="N4" i="34"/>
  <c r="J4" i="34"/>
  <c r="E4" i="34"/>
  <c r="D4" i="34"/>
  <c r="BF3" i="34"/>
  <c r="BE3" i="34"/>
  <c r="BD3" i="34"/>
  <c r="BC3" i="34"/>
  <c r="BB3" i="34"/>
  <c r="BA3" i="34"/>
  <c r="AZ3" i="34"/>
  <c r="AY3" i="34"/>
  <c r="AT3" i="34"/>
  <c r="AS3" i="34"/>
  <c r="AR3" i="34"/>
  <c r="AQ3" i="34"/>
  <c r="AP3" i="34"/>
  <c r="AO3" i="34"/>
  <c r="AN3" i="34"/>
  <c r="AM3" i="34"/>
  <c r="AL3" i="34"/>
  <c r="AJ3" i="34"/>
  <c r="AI3" i="34"/>
  <c r="AG3" i="34"/>
  <c r="AE3" i="34"/>
  <c r="AD3" i="34"/>
  <c r="AC3" i="34"/>
  <c r="AB3" i="34"/>
  <c r="AA3" i="34"/>
  <c r="Z3" i="34"/>
  <c r="Y3" i="34"/>
  <c r="V3" i="34"/>
  <c r="U3" i="34"/>
  <c r="S3" i="34"/>
  <c r="R3" i="34"/>
  <c r="Q3" i="34"/>
  <c r="P3" i="34"/>
  <c r="O3" i="34"/>
  <c r="N3" i="34"/>
  <c r="J3" i="34"/>
  <c r="E3" i="34"/>
  <c r="D3" i="34"/>
  <c r="BF4" i="35"/>
  <c r="BE4" i="35"/>
  <c r="BD4" i="35"/>
  <c r="BC4" i="35"/>
  <c r="BB4" i="35"/>
  <c r="BA4" i="35"/>
  <c r="AZ4" i="35"/>
  <c r="AY4" i="35"/>
  <c r="AT4" i="35"/>
  <c r="AS4" i="35"/>
  <c r="AR4" i="35"/>
  <c r="AQ4" i="35"/>
  <c r="AP4" i="35"/>
  <c r="AO4" i="35"/>
  <c r="AN4" i="35"/>
  <c r="AM4" i="35"/>
  <c r="AL4" i="35"/>
  <c r="AJ4" i="35"/>
  <c r="AI4" i="35"/>
  <c r="AG4" i="35"/>
  <c r="AE4" i="35"/>
  <c r="AD4" i="35"/>
  <c r="AC4" i="35"/>
  <c r="AB4" i="35"/>
  <c r="AA4" i="35"/>
  <c r="Z4" i="35"/>
  <c r="Y4" i="35"/>
  <c r="V4" i="35"/>
  <c r="U4" i="35"/>
  <c r="S4" i="35"/>
  <c r="R4" i="35"/>
  <c r="Q4" i="35"/>
  <c r="P4" i="35"/>
  <c r="O4" i="35"/>
  <c r="N4" i="35"/>
  <c r="J4" i="35"/>
  <c r="E4" i="35"/>
  <c r="D4" i="35"/>
  <c r="BF3" i="35"/>
  <c r="BE3" i="35"/>
  <c r="BD3" i="35"/>
  <c r="BC3" i="35"/>
  <c r="BB3" i="35"/>
  <c r="BA3" i="35"/>
  <c r="AZ3" i="35"/>
  <c r="AY3" i="35"/>
  <c r="AT3" i="35"/>
  <c r="AS3" i="35"/>
  <c r="AR3" i="35"/>
  <c r="AQ3" i="35"/>
  <c r="AP3" i="35"/>
  <c r="AO3" i="35"/>
  <c r="AN3" i="35"/>
  <c r="AM3" i="35"/>
  <c r="AL3" i="35"/>
  <c r="AJ3" i="35"/>
  <c r="AI3" i="35"/>
  <c r="AG3" i="35"/>
  <c r="AE3" i="35"/>
  <c r="AD3" i="35"/>
  <c r="AC3" i="35"/>
  <c r="AB3" i="35"/>
  <c r="AA3" i="35"/>
  <c r="Z3" i="35"/>
  <c r="Y3" i="35"/>
  <c r="V3" i="35"/>
  <c r="U3" i="35"/>
  <c r="S3" i="35"/>
  <c r="R3" i="35"/>
  <c r="Q3" i="35"/>
  <c r="P3" i="35"/>
  <c r="O3" i="35"/>
  <c r="N3" i="35"/>
  <c r="J3" i="35"/>
  <c r="E3" i="35"/>
  <c r="D3" i="35"/>
  <c r="BF4" i="36"/>
  <c r="BE4" i="36"/>
  <c r="BD4" i="36"/>
  <c r="BC4" i="36"/>
  <c r="BB4" i="36"/>
  <c r="BA4" i="36"/>
  <c r="AZ4" i="36"/>
  <c r="AY4" i="36"/>
  <c r="AT4" i="36"/>
  <c r="AS4" i="36"/>
  <c r="AR4" i="36"/>
  <c r="AQ4" i="36"/>
  <c r="AP4" i="36"/>
  <c r="AO4" i="36"/>
  <c r="AN4" i="36"/>
  <c r="AM4" i="36"/>
  <c r="AL4" i="36"/>
  <c r="AJ4" i="36"/>
  <c r="AI4" i="36"/>
  <c r="AG4" i="36"/>
  <c r="AE4" i="36"/>
  <c r="AD4" i="36"/>
  <c r="AC4" i="36"/>
  <c r="AB4" i="36"/>
  <c r="AA4" i="36"/>
  <c r="Z4" i="36"/>
  <c r="Y4" i="36"/>
  <c r="V4" i="36"/>
  <c r="U4" i="36"/>
  <c r="S4" i="36"/>
  <c r="R4" i="36"/>
  <c r="Q4" i="36"/>
  <c r="P4" i="36"/>
  <c r="O4" i="36"/>
  <c r="N4" i="36"/>
  <c r="J4" i="36"/>
  <c r="E4" i="36"/>
  <c r="D4" i="36"/>
  <c r="BF3" i="36"/>
  <c r="BE3" i="36"/>
  <c r="BD3" i="36"/>
  <c r="BC3" i="36"/>
  <c r="BB3" i="36"/>
  <c r="BA3" i="36"/>
  <c r="AZ3" i="36"/>
  <c r="AY3" i="36"/>
  <c r="AT3" i="36"/>
  <c r="AS3" i="36"/>
  <c r="AR3" i="36"/>
  <c r="AQ3" i="36"/>
  <c r="AP3" i="36"/>
  <c r="AO3" i="36"/>
  <c r="AN3" i="36"/>
  <c r="AM3" i="36"/>
  <c r="AL3" i="36"/>
  <c r="AJ3" i="36"/>
  <c r="AI3" i="36"/>
  <c r="AG3" i="36"/>
  <c r="AE3" i="36"/>
  <c r="AD3" i="36"/>
  <c r="AC3" i="36"/>
  <c r="AB3" i="36"/>
  <c r="AA3" i="36"/>
  <c r="Z3" i="36"/>
  <c r="Y3" i="36"/>
  <c r="V3" i="36"/>
  <c r="U3" i="36"/>
  <c r="S3" i="36"/>
  <c r="R3" i="36"/>
  <c r="Q3" i="36"/>
  <c r="P3" i="36"/>
  <c r="O3" i="36"/>
  <c r="N3" i="36"/>
  <c r="J3" i="36"/>
  <c r="E3" i="36"/>
  <c r="D3" i="36"/>
  <c r="BF4" i="37"/>
  <c r="BE4" i="37"/>
  <c r="BD4" i="37"/>
  <c r="BC4" i="37"/>
  <c r="BB4" i="37"/>
  <c r="BA4" i="37"/>
  <c r="AZ4" i="37"/>
  <c r="AY4" i="37"/>
  <c r="AT4" i="37"/>
  <c r="AS4" i="37"/>
  <c r="AR4" i="37"/>
  <c r="AQ4" i="37"/>
  <c r="AP4" i="37"/>
  <c r="AO4" i="37"/>
  <c r="AN4" i="37"/>
  <c r="AM4" i="37"/>
  <c r="AL4" i="37"/>
  <c r="AJ4" i="37"/>
  <c r="AI4" i="37"/>
  <c r="AG4" i="37"/>
  <c r="AE4" i="37"/>
  <c r="AD4" i="37"/>
  <c r="AC4" i="37"/>
  <c r="AB4" i="37"/>
  <c r="AA4" i="37"/>
  <c r="Z4" i="37"/>
  <c r="Y4" i="37"/>
  <c r="V4" i="37"/>
  <c r="U4" i="37"/>
  <c r="S4" i="37"/>
  <c r="R4" i="37"/>
  <c r="Q4" i="37"/>
  <c r="P4" i="37"/>
  <c r="O4" i="37"/>
  <c r="N4" i="37"/>
  <c r="J4" i="37"/>
  <c r="E4" i="37"/>
  <c r="D4" i="37"/>
  <c r="BF3" i="37"/>
  <c r="BE3" i="37"/>
  <c r="BD3" i="37"/>
  <c r="BC3" i="37"/>
  <c r="BB3" i="37"/>
  <c r="BA3" i="37"/>
  <c r="AZ3" i="37"/>
  <c r="AY3" i="37"/>
  <c r="AT3" i="37"/>
  <c r="AS3" i="37"/>
  <c r="AR3" i="37"/>
  <c r="AQ3" i="37"/>
  <c r="AP3" i="37"/>
  <c r="AO3" i="37"/>
  <c r="AN3" i="37"/>
  <c r="AM3" i="37"/>
  <c r="AL3" i="37"/>
  <c r="AJ3" i="37"/>
  <c r="AI3" i="37"/>
  <c r="AG3" i="37"/>
  <c r="AE3" i="37"/>
  <c r="AD3" i="37"/>
  <c r="AC3" i="37"/>
  <c r="AB3" i="37"/>
  <c r="AA3" i="37"/>
  <c r="Z3" i="37"/>
  <c r="Y3" i="37"/>
  <c r="V3" i="37"/>
  <c r="U3" i="37"/>
  <c r="S3" i="37"/>
  <c r="R3" i="37"/>
  <c r="Q3" i="37"/>
  <c r="P3" i="37"/>
  <c r="O3" i="37"/>
  <c r="N3" i="37"/>
  <c r="J3" i="37"/>
  <c r="E3" i="37"/>
  <c r="D3" i="37"/>
  <c r="BF4" i="38"/>
  <c r="BE4" i="38"/>
  <c r="BD4" i="38"/>
  <c r="BC4" i="38"/>
  <c r="BB4" i="38"/>
  <c r="BA4" i="38"/>
  <c r="AZ4" i="38"/>
  <c r="AY4" i="38"/>
  <c r="AT4" i="38"/>
  <c r="AS4" i="38"/>
  <c r="AR4" i="38"/>
  <c r="AQ4" i="38"/>
  <c r="AP4" i="38"/>
  <c r="AO4" i="38"/>
  <c r="AN4" i="38"/>
  <c r="AM4" i="38"/>
  <c r="AL4" i="38"/>
  <c r="AJ4" i="38"/>
  <c r="AI4" i="38"/>
  <c r="AG4" i="38"/>
  <c r="AE4" i="38"/>
  <c r="AD4" i="38"/>
  <c r="AC4" i="38"/>
  <c r="AB4" i="38"/>
  <c r="AA4" i="38"/>
  <c r="Z4" i="38"/>
  <c r="Y4" i="38"/>
  <c r="V4" i="38"/>
  <c r="U4" i="38"/>
  <c r="S4" i="38"/>
  <c r="R4" i="38"/>
  <c r="Q4" i="38"/>
  <c r="P4" i="38"/>
  <c r="O4" i="38"/>
  <c r="N4" i="38"/>
  <c r="J4" i="38"/>
  <c r="E4" i="38"/>
  <c r="D4" i="38"/>
  <c r="BF3" i="38"/>
  <c r="BE3" i="38"/>
  <c r="BD3" i="38"/>
  <c r="BC3" i="38"/>
  <c r="BB3" i="38"/>
  <c r="BA3" i="38"/>
  <c r="AZ3" i="38"/>
  <c r="AY3" i="38"/>
  <c r="AT3" i="38"/>
  <c r="AS3" i="38"/>
  <c r="AR3" i="38"/>
  <c r="AQ3" i="38"/>
  <c r="AP3" i="38"/>
  <c r="AO3" i="38"/>
  <c r="AN3" i="38"/>
  <c r="AM3" i="38"/>
  <c r="AL3" i="38"/>
  <c r="AJ3" i="38"/>
  <c r="AI3" i="38"/>
  <c r="AG3" i="38"/>
  <c r="AE3" i="38"/>
  <c r="AD3" i="38"/>
  <c r="AC3" i="38"/>
  <c r="AB3" i="38"/>
  <c r="AA3" i="38"/>
  <c r="Z3" i="38"/>
  <c r="Y3" i="38"/>
  <c r="V3" i="38"/>
  <c r="U3" i="38"/>
  <c r="S3" i="38"/>
  <c r="R3" i="38"/>
  <c r="Q3" i="38"/>
  <c r="P3" i="38"/>
  <c r="O3" i="38"/>
  <c r="N3" i="38"/>
  <c r="J3" i="38"/>
  <c r="E3" i="38"/>
  <c r="D3" i="38"/>
  <c r="BF4" i="39"/>
  <c r="BE4" i="39"/>
  <c r="BD4" i="39"/>
  <c r="BC4" i="39"/>
  <c r="BB4" i="39"/>
  <c r="BA4" i="39"/>
  <c r="AZ4" i="39"/>
  <c r="AY4" i="39"/>
  <c r="AT4" i="39"/>
  <c r="AS4" i="39"/>
  <c r="AR4" i="39"/>
  <c r="AQ4" i="39"/>
  <c r="AP4" i="39"/>
  <c r="AO4" i="39"/>
  <c r="AN4" i="39"/>
  <c r="AM4" i="39"/>
  <c r="AL4" i="39"/>
  <c r="AJ4" i="39"/>
  <c r="AI4" i="39"/>
  <c r="AG4" i="39"/>
  <c r="AE4" i="39"/>
  <c r="AD4" i="39"/>
  <c r="AC4" i="39"/>
  <c r="AB4" i="39"/>
  <c r="AA4" i="39"/>
  <c r="Z4" i="39"/>
  <c r="Y4" i="39"/>
  <c r="V4" i="39"/>
  <c r="U4" i="39"/>
  <c r="S4" i="39"/>
  <c r="R4" i="39"/>
  <c r="Q4" i="39"/>
  <c r="P4" i="39"/>
  <c r="O4" i="39"/>
  <c r="N4" i="39"/>
  <c r="J4" i="39"/>
  <c r="E4" i="39"/>
  <c r="D4" i="39"/>
  <c r="BF3" i="39"/>
  <c r="BE3" i="39"/>
  <c r="BD3" i="39"/>
  <c r="BC3" i="39"/>
  <c r="BB3" i="39"/>
  <c r="BA3" i="39"/>
  <c r="AZ3" i="39"/>
  <c r="AY3" i="39"/>
  <c r="AT3" i="39"/>
  <c r="AS3" i="39"/>
  <c r="AR3" i="39"/>
  <c r="AQ3" i="39"/>
  <c r="AP3" i="39"/>
  <c r="AO3" i="39"/>
  <c r="AN3" i="39"/>
  <c r="AM3" i="39"/>
  <c r="AL3" i="39"/>
  <c r="AJ3" i="39"/>
  <c r="AI3" i="39"/>
  <c r="AG3" i="39"/>
  <c r="AE3" i="39"/>
  <c r="AD3" i="39"/>
  <c r="AC3" i="39"/>
  <c r="AB3" i="39"/>
  <c r="AA3" i="39"/>
  <c r="Z3" i="39"/>
  <c r="Y3" i="39"/>
  <c r="V3" i="39"/>
  <c r="U3" i="39"/>
  <c r="S3" i="39"/>
  <c r="R3" i="39"/>
  <c r="Q3" i="39"/>
  <c r="P3" i="39"/>
  <c r="O3" i="39"/>
  <c r="N3" i="39"/>
  <c r="J3" i="39"/>
  <c r="E3" i="39"/>
  <c r="E3" i="40"/>
  <c r="J3" i="40"/>
  <c r="N3" i="40"/>
  <c r="O3" i="40"/>
  <c r="P3" i="40"/>
  <c r="Q3" i="40"/>
  <c r="R3" i="40"/>
  <c r="S3" i="40"/>
  <c r="U3" i="40"/>
  <c r="V3" i="40"/>
  <c r="Y3" i="40"/>
  <c r="Z3" i="40"/>
  <c r="AA3" i="40"/>
  <c r="AB3" i="40"/>
  <c r="AC3" i="40"/>
  <c r="AD3" i="40"/>
  <c r="AE3" i="40"/>
  <c r="AG3" i="40"/>
  <c r="AI3" i="40"/>
  <c r="AJ3" i="40"/>
  <c r="AL3" i="40"/>
  <c r="AM3" i="40"/>
  <c r="AN3" i="40"/>
  <c r="AO3" i="40"/>
  <c r="AP3" i="40"/>
  <c r="AQ3" i="40"/>
  <c r="AR3" i="40"/>
  <c r="AS3" i="40"/>
  <c r="AT3" i="40"/>
  <c r="AY3" i="40"/>
  <c r="AZ3" i="40"/>
  <c r="BA3" i="40"/>
  <c r="BB3" i="40"/>
  <c r="BC3" i="40"/>
  <c r="BD3" i="40"/>
  <c r="BE3" i="40"/>
  <c r="BF3" i="40"/>
  <c r="H2" i="40"/>
  <c r="C2" i="40"/>
  <c r="BA2" i="40" s="1"/>
  <c r="H2" i="39"/>
  <c r="C2" i="39"/>
  <c r="AZ2" i="39" s="1"/>
  <c r="H2" i="38"/>
  <c r="C2" i="38"/>
  <c r="H2" i="37"/>
  <c r="C2" i="37"/>
  <c r="H2" i="36"/>
  <c r="C2" i="36"/>
  <c r="H2" i="35"/>
  <c r="C2" i="35"/>
  <c r="H2" i="34"/>
  <c r="AL2" i="35" l="1"/>
  <c r="BA2" i="35"/>
  <c r="AT2" i="35"/>
  <c r="AO2" i="35"/>
  <c r="N2" i="35"/>
  <c r="BA2" i="36"/>
  <c r="AS2" i="36"/>
  <c r="AJ2" i="36"/>
  <c r="S2" i="36"/>
  <c r="AN2" i="37"/>
  <c r="Y2" i="37"/>
  <c r="BA2" i="38"/>
  <c r="AB2" i="38"/>
  <c r="S2" i="38"/>
  <c r="U2" i="38"/>
  <c r="AJ2" i="38"/>
  <c r="AD2" i="35"/>
  <c r="AA2" i="36"/>
  <c r="AP2" i="38"/>
  <c r="L2" i="38"/>
  <c r="AA2" i="38"/>
  <c r="AS2" i="38"/>
  <c r="P2" i="39"/>
  <c r="AE2" i="39"/>
  <c r="AO2" i="39"/>
  <c r="Y2" i="35"/>
  <c r="AZ2" i="35"/>
  <c r="L2" i="36"/>
  <c r="U2" i="36"/>
  <c r="AB2" i="36"/>
  <c r="AP2" i="36"/>
  <c r="AT2" i="37"/>
  <c r="M2" i="38"/>
  <c r="AC2" i="38"/>
  <c r="AQ2" i="38"/>
  <c r="AL2" i="39"/>
  <c r="AT2" i="39"/>
  <c r="M2" i="36"/>
  <c r="AC2" i="36"/>
  <c r="AQ2" i="36"/>
  <c r="R2" i="38"/>
  <c r="Z2" i="38"/>
  <c r="AI2" i="38"/>
  <c r="AR2" i="38"/>
  <c r="N2" i="39"/>
  <c r="Y2" i="39"/>
  <c r="AM2" i="39"/>
  <c r="AY2" i="39"/>
  <c r="R2" i="36"/>
  <c r="Z2" i="36"/>
  <c r="AI2" i="36"/>
  <c r="AR2" i="36"/>
  <c r="O2" i="39"/>
  <c r="AD2" i="39"/>
  <c r="AN2" i="39"/>
  <c r="AS2" i="37"/>
  <c r="AC2" i="37"/>
  <c r="U2" i="37"/>
  <c r="M2" i="37"/>
  <c r="AR2" i="37"/>
  <c r="AJ2" i="37"/>
  <c r="AB2" i="37"/>
  <c r="L2" i="37"/>
  <c r="AQ2" i="37"/>
  <c r="AI2" i="37"/>
  <c r="AA2" i="37"/>
  <c r="S2" i="37"/>
  <c r="AP2" i="37"/>
  <c r="Z2" i="37"/>
  <c r="R2" i="37"/>
  <c r="AM2" i="37"/>
  <c r="AZ2" i="37"/>
  <c r="P2" i="37"/>
  <c r="AL2" i="37"/>
  <c r="O2" i="37"/>
  <c r="AG2" i="37"/>
  <c r="N2" i="37"/>
  <c r="AE2" i="37"/>
  <c r="BA2" i="37"/>
  <c r="AD2" i="37"/>
  <c r="AO2" i="37"/>
  <c r="AY2" i="37"/>
  <c r="Q2" i="37"/>
  <c r="P2" i="35"/>
  <c r="AG2" i="35"/>
  <c r="Q2" i="35"/>
  <c r="AS2" i="35"/>
  <c r="AC2" i="35"/>
  <c r="U2" i="35"/>
  <c r="M2" i="35"/>
  <c r="AR2" i="35"/>
  <c r="AJ2" i="35"/>
  <c r="AB2" i="35"/>
  <c r="L2" i="35"/>
  <c r="AQ2" i="35"/>
  <c r="AI2" i="35"/>
  <c r="AA2" i="35"/>
  <c r="S2" i="35"/>
  <c r="AP2" i="35"/>
  <c r="Z2" i="35"/>
  <c r="R2" i="35"/>
  <c r="AY2" i="35"/>
  <c r="AE2" i="35"/>
  <c r="O2" i="35"/>
  <c r="AM2" i="35"/>
  <c r="AN2" i="35"/>
  <c r="AS2" i="39"/>
  <c r="AC2" i="39"/>
  <c r="U2" i="39"/>
  <c r="M2" i="39"/>
  <c r="AR2" i="39"/>
  <c r="AJ2" i="39"/>
  <c r="AB2" i="39"/>
  <c r="L2" i="39"/>
  <c r="AQ2" i="39"/>
  <c r="AI2" i="39"/>
  <c r="AA2" i="39"/>
  <c r="S2" i="39"/>
  <c r="AP2" i="39"/>
  <c r="Z2" i="39"/>
  <c r="R2" i="39"/>
  <c r="Q2" i="39"/>
  <c r="AG2" i="39"/>
  <c r="BA2" i="39"/>
  <c r="N2" i="36"/>
  <c r="AD2" i="36"/>
  <c r="AL2" i="36"/>
  <c r="AT2" i="36"/>
  <c r="N2" i="38"/>
  <c r="AD2" i="38"/>
  <c r="AL2" i="38"/>
  <c r="AT2" i="38"/>
  <c r="O2" i="36"/>
  <c r="AE2" i="36"/>
  <c r="AM2" i="36"/>
  <c r="AY2" i="36"/>
  <c r="O2" i="38"/>
  <c r="AE2" i="38"/>
  <c r="AM2" i="38"/>
  <c r="AY2" i="38"/>
  <c r="P2" i="36"/>
  <c r="AN2" i="36"/>
  <c r="AZ2" i="36"/>
  <c r="P2" i="38"/>
  <c r="AN2" i="38"/>
  <c r="AZ2" i="38"/>
  <c r="Q2" i="36"/>
  <c r="Y2" i="36"/>
  <c r="AG2" i="36"/>
  <c r="AO2" i="36"/>
  <c r="Q2" i="38"/>
  <c r="Y2" i="38"/>
  <c r="AG2" i="38"/>
  <c r="AO2" i="38"/>
  <c r="AD2" i="40"/>
  <c r="AT2" i="40"/>
  <c r="O2" i="40"/>
  <c r="S2" i="40"/>
  <c r="AA2" i="40"/>
  <c r="AE2" i="40"/>
  <c r="AI2" i="40"/>
  <c r="AM2" i="40"/>
  <c r="AQ2" i="40"/>
  <c r="AY2" i="40"/>
  <c r="N2" i="40"/>
  <c r="AP2" i="40"/>
  <c r="L2" i="40"/>
  <c r="P2" i="40"/>
  <c r="AB2" i="40"/>
  <c r="AJ2" i="40"/>
  <c r="AN2" i="40"/>
  <c r="AR2" i="40"/>
  <c r="AZ2" i="40"/>
  <c r="R2" i="40"/>
  <c r="Z2" i="40"/>
  <c r="AL2" i="40"/>
  <c r="M2" i="40"/>
  <c r="Q2" i="40"/>
  <c r="U2" i="40"/>
  <c r="Y2" i="40"/>
  <c r="AC2" i="40"/>
  <c r="AG2" i="40"/>
  <c r="AO2" i="40"/>
  <c r="AS2" i="40"/>
  <c r="H2" i="33"/>
  <c r="C2" i="33"/>
  <c r="AP2" i="33" s="1"/>
  <c r="H2" i="32"/>
  <c r="C2" i="32"/>
  <c r="AF50" i="32"/>
  <c r="AF51" i="32"/>
  <c r="AF52" i="32"/>
  <c r="AF53" i="32"/>
  <c r="AF54" i="32"/>
  <c r="AF55" i="32"/>
  <c r="AF56" i="32"/>
  <c r="AF57" i="32"/>
  <c r="AF58" i="32"/>
  <c r="AF59" i="32"/>
  <c r="AF60" i="32"/>
  <c r="AF61" i="32"/>
  <c r="AF62" i="32"/>
  <c r="AF63" i="32"/>
  <c r="AF64" i="32"/>
  <c r="AF65" i="32"/>
  <c r="AF66" i="32"/>
  <c r="AF67" i="32"/>
  <c r="AF68" i="32"/>
  <c r="AF69" i="32"/>
  <c r="AF70" i="32"/>
  <c r="AF71" i="32"/>
  <c r="AF72" i="32"/>
  <c r="AF73" i="32"/>
  <c r="AF74" i="32"/>
  <c r="AF75" i="32"/>
  <c r="AF76" i="32"/>
  <c r="AF77" i="32"/>
  <c r="AF78" i="32"/>
  <c r="AF79" i="32"/>
  <c r="AF80" i="32"/>
  <c r="AF81" i="32"/>
  <c r="AF82" i="32"/>
  <c r="AF83" i="32"/>
  <c r="AF84" i="32"/>
  <c r="H2" i="31"/>
  <c r="C2" i="31"/>
  <c r="H2" i="30"/>
  <c r="C2" i="30"/>
  <c r="AQ2" i="30" s="1"/>
  <c r="F14" i="29"/>
  <c r="H2" i="29"/>
  <c r="C2" i="29"/>
  <c r="AT2" i="29" s="1"/>
  <c r="H2" i="28"/>
  <c r="C2" i="28"/>
  <c r="AP2" i="28" s="1"/>
  <c r="F63" i="27"/>
  <c r="H2" i="27"/>
  <c r="C2" i="27"/>
  <c r="H2" i="25"/>
  <c r="C2" i="25"/>
  <c r="H2" i="22"/>
  <c r="C2" i="22"/>
  <c r="H2" i="21"/>
  <c r="C2" i="21"/>
  <c r="H2" i="20"/>
  <c r="C2" i="20"/>
  <c r="H2" i="19"/>
  <c r="C2" i="19"/>
  <c r="H2" i="18"/>
  <c r="C2" i="18"/>
  <c r="H2" i="17"/>
  <c r="C2" i="17"/>
  <c r="H2" i="24"/>
  <c r="C2" i="24"/>
  <c r="H2" i="11"/>
  <c r="C2" i="11"/>
  <c r="H2" i="12"/>
  <c r="C2" i="12"/>
  <c r="H2" i="13"/>
  <c r="C2" i="13"/>
  <c r="H2" i="14"/>
  <c r="C2" i="14"/>
  <c r="H2" i="15"/>
  <c r="C2" i="15"/>
  <c r="H2" i="16"/>
  <c r="C2" i="16"/>
  <c r="H2" i="10"/>
  <c r="H2" i="9"/>
  <c r="H2" i="8"/>
  <c r="H2" i="7"/>
  <c r="H2" i="6"/>
  <c r="H2" i="5"/>
  <c r="H2" i="23"/>
  <c r="C2" i="23"/>
  <c r="F12" i="6"/>
  <c r="F12" i="7"/>
  <c r="F12" i="8"/>
  <c r="F12" i="9"/>
  <c r="F12" i="10"/>
  <c r="C2" i="10"/>
  <c r="C2" i="9"/>
  <c r="C2" i="8"/>
  <c r="C2" i="7"/>
  <c r="C2" i="6"/>
  <c r="C2" i="5"/>
  <c r="C2" i="34"/>
  <c r="BG69" i="27"/>
  <c r="BG70" i="27"/>
  <c r="BG71" i="27"/>
  <c r="BG72" i="27"/>
  <c r="BG73" i="27"/>
  <c r="BG74" i="27"/>
  <c r="BG75" i="27"/>
  <c r="BG76" i="27"/>
  <c r="BG77" i="27"/>
  <c r="BG78" i="27"/>
  <c r="BG79" i="27"/>
  <c r="BG80" i="27"/>
  <c r="BG81" i="27"/>
  <c r="BG82" i="27"/>
  <c r="BG83" i="27"/>
  <c r="BG84" i="27"/>
  <c r="BG85" i="27"/>
  <c r="BG86" i="27"/>
  <c r="BG87" i="27"/>
  <c r="BG88" i="27"/>
  <c r="BG89" i="27"/>
  <c r="BG90" i="27"/>
  <c r="BJ45" i="2"/>
  <c r="BJ46" i="2"/>
  <c r="BJ47" i="2"/>
  <c r="BJ48" i="2"/>
  <c r="BJ49" i="2"/>
  <c r="BJ50" i="2"/>
  <c r="BJ44" i="2"/>
  <c r="AY2" i="27" l="1"/>
  <c r="AR2" i="27"/>
  <c r="AP2" i="27"/>
  <c r="AJ2" i="27"/>
  <c r="AA2" i="27"/>
  <c r="Y2" i="27"/>
  <c r="P2" i="27"/>
  <c r="L2" i="27"/>
  <c r="AS2" i="31"/>
  <c r="AY2" i="31"/>
  <c r="AN2" i="31"/>
  <c r="AE2" i="31"/>
  <c r="Z2" i="31"/>
  <c r="P2" i="31"/>
  <c r="O2" i="31"/>
  <c r="AT2" i="32"/>
  <c r="R2" i="32"/>
  <c r="AQ2" i="33"/>
  <c r="AI2" i="33"/>
  <c r="Q2" i="27"/>
  <c r="AG2" i="27"/>
  <c r="BA2" i="27"/>
  <c r="M2" i="28"/>
  <c r="AA2" i="28"/>
  <c r="AY2" i="28"/>
  <c r="AP2" i="31"/>
  <c r="S2" i="33"/>
  <c r="U2" i="28"/>
  <c r="AM2" i="28"/>
  <c r="AQ2" i="28"/>
  <c r="Q2" i="28"/>
  <c r="AC2" i="28"/>
  <c r="AM2" i="32"/>
  <c r="N2" i="27"/>
  <c r="S2" i="27"/>
  <c r="AB2" i="27"/>
  <c r="AN2" i="27"/>
  <c r="AS2" i="27"/>
  <c r="R2" i="28"/>
  <c r="Y2" i="28"/>
  <c r="AG2" i="28"/>
  <c r="AR2" i="28"/>
  <c r="S2" i="29"/>
  <c r="AE2" i="29"/>
  <c r="AN2" i="29"/>
  <c r="AZ2" i="29"/>
  <c r="AJ2" i="30"/>
  <c r="R2" i="31"/>
  <c r="AM2" i="31"/>
  <c r="AZ2" i="31"/>
  <c r="AP2" i="32"/>
  <c r="O2" i="27"/>
  <c r="AE2" i="27"/>
  <c r="AO2" i="27"/>
  <c r="AZ2" i="27"/>
  <c r="S2" i="28"/>
  <c r="Z2" i="28"/>
  <c r="AJ2" i="28"/>
  <c r="AS2" i="28"/>
  <c r="O2" i="29"/>
  <c r="AG2" i="29"/>
  <c r="AO2" i="29"/>
  <c r="BA2" i="29"/>
  <c r="L2" i="30"/>
  <c r="AB2" i="30"/>
  <c r="AL2" i="30"/>
  <c r="Z2" i="32"/>
  <c r="AY2" i="32"/>
  <c r="Q2" i="29"/>
  <c r="AA2" i="29"/>
  <c r="AM2" i="29"/>
  <c r="AY2" i="29"/>
  <c r="S2" i="30"/>
  <c r="AI2" i="30"/>
  <c r="AR2" i="30"/>
  <c r="P2" i="29"/>
  <c r="Y2" i="29"/>
  <c r="AI2" i="29"/>
  <c r="AQ2" i="29"/>
  <c r="N2" i="30"/>
  <c r="AD2" i="30"/>
  <c r="O2" i="32"/>
  <c r="AE2" i="32"/>
  <c r="AA2" i="33"/>
  <c r="AT2" i="6"/>
  <c r="AL2" i="6"/>
  <c r="AC2" i="6"/>
  <c r="U2" i="6"/>
  <c r="M2" i="6"/>
  <c r="AS2" i="6"/>
  <c r="AB2" i="6"/>
  <c r="L2" i="6"/>
  <c r="BA2" i="6"/>
  <c r="AM2" i="6"/>
  <c r="Z2" i="6"/>
  <c r="P2" i="6"/>
  <c r="AZ2" i="6"/>
  <c r="AJ2" i="6"/>
  <c r="Y2" i="6"/>
  <c r="O2" i="6"/>
  <c r="AQ2" i="6"/>
  <c r="AG2" i="6"/>
  <c r="AY2" i="6"/>
  <c r="AI2" i="6"/>
  <c r="N2" i="6"/>
  <c r="AR2" i="6"/>
  <c r="AE2" i="6"/>
  <c r="AP2" i="6"/>
  <c r="S2" i="6"/>
  <c r="AO2" i="6"/>
  <c r="AD2" i="6"/>
  <c r="R2" i="6"/>
  <c r="AN2" i="6"/>
  <c r="AA2" i="6"/>
  <c r="Q2" i="6"/>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Y2" i="11"/>
  <c r="AM2" i="11"/>
  <c r="AD2" i="11"/>
  <c r="N2" i="11"/>
  <c r="AQ2" i="11"/>
  <c r="P2" i="11"/>
  <c r="AP2" i="11"/>
  <c r="AG2" i="11"/>
  <c r="O2" i="11"/>
  <c r="BA2" i="11"/>
  <c r="Y2" i="11"/>
  <c r="L2" i="11"/>
  <c r="AR2" i="11"/>
  <c r="S2" i="11"/>
  <c r="M2" i="11"/>
  <c r="AZ2" i="11"/>
  <c r="AJ2" i="11"/>
  <c r="AT2" i="11"/>
  <c r="AI2" i="11"/>
  <c r="U2" i="11"/>
  <c r="AC2" i="11"/>
  <c r="Z2" i="11"/>
  <c r="AS2" i="11"/>
  <c r="AE2" i="11"/>
  <c r="AO2" i="11"/>
  <c r="AB2" i="11"/>
  <c r="R2" i="11"/>
  <c r="AN2" i="11"/>
  <c r="AA2" i="11"/>
  <c r="Q2" i="11"/>
  <c r="AL2" i="11"/>
  <c r="AQ2" i="5"/>
  <c r="AI2" i="5"/>
  <c r="Z2" i="5"/>
  <c r="AP2" i="5"/>
  <c r="Y2" i="5"/>
  <c r="Q2" i="5"/>
  <c r="AR2" i="5"/>
  <c r="AE2" i="5"/>
  <c r="U2" i="5"/>
  <c r="L2" i="5"/>
  <c r="AO2" i="5"/>
  <c r="AD2" i="5"/>
  <c r="AN2" i="5"/>
  <c r="AC2" i="5"/>
  <c r="S2" i="5"/>
  <c r="BA2" i="5"/>
  <c r="AM2" i="5"/>
  <c r="AB2" i="5"/>
  <c r="R2" i="5"/>
  <c r="AZ2" i="5"/>
  <c r="AL2" i="5"/>
  <c r="AA2" i="5"/>
  <c r="P2" i="5"/>
  <c r="AY2" i="5"/>
  <c r="O2" i="5"/>
  <c r="AT2" i="5"/>
  <c r="AJ2" i="5"/>
  <c r="N2" i="5"/>
  <c r="M2" i="5"/>
  <c r="AG2" i="5"/>
  <c r="AS2" i="5"/>
  <c r="AT2" i="21"/>
  <c r="AL2" i="21"/>
  <c r="AC2" i="21"/>
  <c r="U2" i="21"/>
  <c r="M2" i="21"/>
  <c r="AS2" i="21"/>
  <c r="AB2" i="21"/>
  <c r="L2" i="21"/>
  <c r="AR2" i="21"/>
  <c r="AJ2" i="21"/>
  <c r="AA2" i="21"/>
  <c r="S2" i="21"/>
  <c r="BA2" i="21"/>
  <c r="AI2" i="21"/>
  <c r="R2" i="21"/>
  <c r="AZ2" i="21"/>
  <c r="AG2" i="21"/>
  <c r="Q2" i="21"/>
  <c r="AM2" i="21"/>
  <c r="O2" i="21"/>
  <c r="AE2" i="21"/>
  <c r="N2" i="21"/>
  <c r="AQ2" i="21"/>
  <c r="Y2" i="21"/>
  <c r="AD2" i="21"/>
  <c r="AY2" i="21"/>
  <c r="Z2" i="21"/>
  <c r="AP2" i="21"/>
  <c r="AO2" i="21"/>
  <c r="AN2" i="21"/>
  <c r="P2" i="21"/>
  <c r="BA2" i="7"/>
  <c r="AO2" i="7"/>
  <c r="AG2" i="7"/>
  <c r="P2" i="7"/>
  <c r="AZ2" i="7"/>
  <c r="AN2" i="7"/>
  <c r="AE2" i="7"/>
  <c r="O2" i="7"/>
  <c r="AR2" i="7"/>
  <c r="AQ2" i="7"/>
  <c r="AD2" i="7"/>
  <c r="AL2" i="7"/>
  <c r="AA2" i="7"/>
  <c r="Q2" i="7"/>
  <c r="AP2" i="7"/>
  <c r="AC2" i="7"/>
  <c r="S2" i="7"/>
  <c r="AM2" i="7"/>
  <c r="AB2" i="7"/>
  <c r="R2" i="7"/>
  <c r="N2" i="7"/>
  <c r="AY2" i="7"/>
  <c r="Z2" i="7"/>
  <c r="AT2" i="7"/>
  <c r="AJ2" i="7"/>
  <c r="Y2" i="7"/>
  <c r="M2" i="7"/>
  <c r="L2" i="7"/>
  <c r="AS2" i="7"/>
  <c r="AI2" i="7"/>
  <c r="AS2" i="18"/>
  <c r="AB2" i="18"/>
  <c r="L2" i="18"/>
  <c r="AO2" i="18"/>
  <c r="AE2" i="18"/>
  <c r="M2" i="18"/>
  <c r="BA2" i="18"/>
  <c r="AM2" i="18"/>
  <c r="AA2" i="18"/>
  <c r="R2" i="18"/>
  <c r="AZ2" i="18"/>
  <c r="AL2" i="18"/>
  <c r="Z2" i="18"/>
  <c r="Q2" i="18"/>
  <c r="AP2" i="18"/>
  <c r="Y2" i="18"/>
  <c r="N2" i="18"/>
  <c r="AC2" i="18"/>
  <c r="AN2" i="18"/>
  <c r="AJ2" i="18"/>
  <c r="AY2" i="18"/>
  <c r="U2" i="18"/>
  <c r="O2" i="18"/>
  <c r="AI2" i="18"/>
  <c r="AT2" i="18"/>
  <c r="AG2" i="18"/>
  <c r="S2" i="18"/>
  <c r="AR2" i="18"/>
  <c r="AD2" i="18"/>
  <c r="P2" i="18"/>
  <c r="AQ2" i="18"/>
  <c r="AT2" i="9"/>
  <c r="AL2" i="9"/>
  <c r="AC2" i="9"/>
  <c r="U2" i="9"/>
  <c r="M2" i="9"/>
  <c r="AZ2" i="9"/>
  <c r="AM2" i="9"/>
  <c r="AB2" i="9"/>
  <c r="S2" i="9"/>
  <c r="AY2" i="9"/>
  <c r="AA2" i="9"/>
  <c r="R2" i="9"/>
  <c r="AP2" i="9"/>
  <c r="AD2" i="9"/>
  <c r="P2" i="9"/>
  <c r="AO2" i="9"/>
  <c r="Z2" i="9"/>
  <c r="O2" i="9"/>
  <c r="BA2" i="9"/>
  <c r="AI2" i="9"/>
  <c r="AN2" i="9"/>
  <c r="Y2" i="9"/>
  <c r="N2" i="9"/>
  <c r="AJ2" i="9"/>
  <c r="L2" i="9"/>
  <c r="AS2" i="9"/>
  <c r="AR2" i="9"/>
  <c r="AG2" i="9"/>
  <c r="Q2" i="9"/>
  <c r="AE2" i="9"/>
  <c r="AQ2" i="9"/>
  <c r="AQ2" i="20"/>
  <c r="AI2" i="20"/>
  <c r="Z2" i="20"/>
  <c r="R2" i="20"/>
  <c r="AP2" i="20"/>
  <c r="Y2" i="20"/>
  <c r="Q2" i="20"/>
  <c r="BA2" i="20"/>
  <c r="AO2" i="20"/>
  <c r="AG2" i="20"/>
  <c r="P2" i="20"/>
  <c r="AY2" i="20"/>
  <c r="AJ2" i="20"/>
  <c r="U2" i="20"/>
  <c r="AR2" i="20"/>
  <c r="AB2" i="20"/>
  <c r="M2" i="20"/>
  <c r="AN2" i="20"/>
  <c r="AA2" i="20"/>
  <c r="L2" i="20"/>
  <c r="AE2" i="20"/>
  <c r="N2" i="20"/>
  <c r="AS2" i="20"/>
  <c r="AD2" i="20"/>
  <c r="AZ2" i="20"/>
  <c r="AC2" i="20"/>
  <c r="AT2" i="20"/>
  <c r="AM2" i="20"/>
  <c r="AL2" i="20"/>
  <c r="S2" i="20"/>
  <c r="O2" i="20"/>
  <c r="BA2" i="22"/>
  <c r="AO2" i="22"/>
  <c r="AG2" i="22"/>
  <c r="P2" i="22"/>
  <c r="AZ2" i="22"/>
  <c r="AN2" i="22"/>
  <c r="AE2" i="22"/>
  <c r="O2" i="22"/>
  <c r="AY2" i="22"/>
  <c r="AM2" i="22"/>
  <c r="AD2" i="22"/>
  <c r="N2" i="22"/>
  <c r="AJ2" i="22"/>
  <c r="AQ2" i="22"/>
  <c r="AL2" i="22"/>
  <c r="Y2" i="22"/>
  <c r="L2" i="22"/>
  <c r="AC2" i="22"/>
  <c r="R2" i="22"/>
  <c r="AB2" i="22"/>
  <c r="Q2" i="22"/>
  <c r="AR2" i="22"/>
  <c r="AT2" i="22"/>
  <c r="AA2" i="22"/>
  <c r="M2" i="22"/>
  <c r="AS2" i="22"/>
  <c r="Z2" i="22"/>
  <c r="AP2" i="22"/>
  <c r="U2" i="22"/>
  <c r="S2" i="22"/>
  <c r="AI2" i="22"/>
  <c r="BA2" i="30"/>
  <c r="AO2" i="30"/>
  <c r="AG2" i="30"/>
  <c r="Y2" i="30"/>
  <c r="Q2" i="30"/>
  <c r="AZ2" i="30"/>
  <c r="AN2" i="30"/>
  <c r="P2" i="30"/>
  <c r="AY2" i="30"/>
  <c r="AM2" i="30"/>
  <c r="AE2" i="30"/>
  <c r="O2" i="30"/>
  <c r="AS2" i="30"/>
  <c r="AC2" i="30"/>
  <c r="U2" i="30"/>
  <c r="M2" i="30"/>
  <c r="AP2" i="30"/>
  <c r="Z2" i="30"/>
  <c r="R2" i="30"/>
  <c r="AA2" i="30"/>
  <c r="AT2" i="30"/>
  <c r="N2" i="31"/>
  <c r="AD2" i="31"/>
  <c r="AL2" i="31"/>
  <c r="AT2" i="31"/>
  <c r="P2" i="32"/>
  <c r="AN2" i="32"/>
  <c r="AZ2" i="32"/>
  <c r="L2" i="33"/>
  <c r="AB2" i="33"/>
  <c r="AJ2" i="33"/>
  <c r="AR2" i="33"/>
  <c r="Q2" i="32"/>
  <c r="Y2" i="32"/>
  <c r="AG2" i="32"/>
  <c r="AO2" i="32"/>
  <c r="BA2" i="32"/>
  <c r="M2" i="33"/>
  <c r="U2" i="33"/>
  <c r="AC2" i="33"/>
  <c r="AS2" i="33"/>
  <c r="AQ2" i="8"/>
  <c r="AI2" i="8"/>
  <c r="Z2" i="8"/>
  <c r="R2" i="8"/>
  <c r="AZ2" i="8"/>
  <c r="AM2" i="8"/>
  <c r="AC2" i="8"/>
  <c r="AY2" i="8"/>
  <c r="AL2" i="8"/>
  <c r="AB2" i="8"/>
  <c r="S2" i="8"/>
  <c r="AP2" i="8"/>
  <c r="AD2" i="8"/>
  <c r="P2" i="8"/>
  <c r="AO2" i="8"/>
  <c r="AA2" i="8"/>
  <c r="O2" i="8"/>
  <c r="BA2" i="8"/>
  <c r="L2" i="8"/>
  <c r="AN2" i="8"/>
  <c r="Y2" i="8"/>
  <c r="N2" i="8"/>
  <c r="M2" i="8"/>
  <c r="AJ2" i="8"/>
  <c r="AT2" i="8"/>
  <c r="AS2" i="8"/>
  <c r="AG2" i="8"/>
  <c r="U2" i="8"/>
  <c r="AR2" i="8"/>
  <c r="AE2" i="8"/>
  <c r="Q2" i="8"/>
  <c r="AR2" i="23"/>
  <c r="AJ2" i="23"/>
  <c r="AA2" i="23"/>
  <c r="S2" i="23"/>
  <c r="AY2" i="23"/>
  <c r="AL2" i="23"/>
  <c r="AB2" i="23"/>
  <c r="R2" i="23"/>
  <c r="AT2" i="23"/>
  <c r="Z2" i="23"/>
  <c r="Q2" i="23"/>
  <c r="AO2" i="23"/>
  <c r="AC2" i="23"/>
  <c r="O2" i="23"/>
  <c r="AN2" i="23"/>
  <c r="N2" i="23"/>
  <c r="AM2" i="23"/>
  <c r="M2" i="23"/>
  <c r="AZ2" i="23"/>
  <c r="BA2" i="23"/>
  <c r="AI2" i="23"/>
  <c r="L2" i="23"/>
  <c r="AS2" i="23"/>
  <c r="AG2" i="23"/>
  <c r="U2" i="23"/>
  <c r="AQ2" i="23"/>
  <c r="AE2" i="23"/>
  <c r="P2" i="23"/>
  <c r="AD2" i="23"/>
  <c r="AP2" i="23"/>
  <c r="BA2" i="13"/>
  <c r="AO2" i="13"/>
  <c r="AG2" i="13"/>
  <c r="P2" i="13"/>
  <c r="AS2" i="13"/>
  <c r="AJ2" i="13"/>
  <c r="Z2" i="13"/>
  <c r="Q2" i="13"/>
  <c r="AR2" i="13"/>
  <c r="AI2" i="13"/>
  <c r="Y2" i="13"/>
  <c r="O2" i="13"/>
  <c r="AM2" i="13"/>
  <c r="AA2" i="13"/>
  <c r="M2" i="13"/>
  <c r="AT2" i="13"/>
  <c r="AN2" i="13"/>
  <c r="AL2" i="13"/>
  <c r="L2" i="13"/>
  <c r="AZ2" i="13"/>
  <c r="AE2" i="13"/>
  <c r="AY2" i="13"/>
  <c r="U2" i="13"/>
  <c r="AQ2" i="13"/>
  <c r="AD2" i="13"/>
  <c r="S2" i="13"/>
  <c r="N2" i="13"/>
  <c r="AP2" i="13"/>
  <c r="AC2" i="13"/>
  <c r="R2" i="13"/>
  <c r="AB2" i="13"/>
  <c r="AY2" i="24"/>
  <c r="AP2" i="24"/>
  <c r="Y2" i="24"/>
  <c r="Q2" i="24"/>
  <c r="AQ2" i="24"/>
  <c r="AG2" i="24"/>
  <c r="N2" i="24"/>
  <c r="AO2" i="24"/>
  <c r="AE2" i="24"/>
  <c r="M2" i="24"/>
  <c r="AZ2" i="24"/>
  <c r="AJ2" i="24"/>
  <c r="AB2" i="24"/>
  <c r="AT2" i="24"/>
  <c r="AI2" i="24"/>
  <c r="U2" i="24"/>
  <c r="AS2" i="24"/>
  <c r="AD2" i="24"/>
  <c r="AN2" i="24"/>
  <c r="R2" i="24"/>
  <c r="AR2" i="24"/>
  <c r="AC2" i="24"/>
  <c r="S2" i="24"/>
  <c r="AM2" i="24"/>
  <c r="AA2" i="24"/>
  <c r="P2" i="24"/>
  <c r="AL2" i="24"/>
  <c r="Z2" i="24"/>
  <c r="O2" i="24"/>
  <c r="BA2" i="24"/>
  <c r="L2" i="24"/>
  <c r="AZ2" i="19"/>
  <c r="AN2" i="19"/>
  <c r="AE2" i="19"/>
  <c r="O2" i="19"/>
  <c r="AY2" i="19"/>
  <c r="AM2" i="19"/>
  <c r="AD2" i="19"/>
  <c r="AT2" i="19"/>
  <c r="AL2" i="19"/>
  <c r="AC2" i="19"/>
  <c r="AS2" i="19"/>
  <c r="U2" i="19"/>
  <c r="L2" i="19"/>
  <c r="AJ2" i="19"/>
  <c r="AI2" i="19"/>
  <c r="AB2" i="19"/>
  <c r="Q2" i="19"/>
  <c r="BA2" i="19"/>
  <c r="AA2" i="19"/>
  <c r="P2" i="19"/>
  <c r="AR2" i="19"/>
  <c r="Z2" i="19"/>
  <c r="N2" i="19"/>
  <c r="AP2" i="19"/>
  <c r="AQ2" i="19"/>
  <c r="Y2" i="19"/>
  <c r="M2" i="19"/>
  <c r="AO2" i="19"/>
  <c r="R2" i="19"/>
  <c r="S2" i="19"/>
  <c r="AG2" i="19"/>
  <c r="R2" i="27"/>
  <c r="Z2" i="27"/>
  <c r="AI2" i="27"/>
  <c r="AQ2" i="27"/>
  <c r="AI2" i="28"/>
  <c r="L2" i="28"/>
  <c r="AB2" i="28"/>
  <c r="AL2" i="28"/>
  <c r="AT2" i="28"/>
  <c r="R2" i="29"/>
  <c r="Z2" i="29"/>
  <c r="AP2" i="29"/>
  <c r="Q2" i="31"/>
  <c r="Y2" i="31"/>
  <c r="AG2" i="31"/>
  <c r="AO2" i="31"/>
  <c r="BA2" i="31"/>
  <c r="N2" i="33"/>
  <c r="AD2" i="33"/>
  <c r="AL2" i="33"/>
  <c r="AT2" i="33"/>
  <c r="S2" i="32"/>
  <c r="AA2" i="32"/>
  <c r="AI2" i="32"/>
  <c r="AQ2" i="32"/>
  <c r="O2" i="33"/>
  <c r="AE2" i="33"/>
  <c r="AM2" i="33"/>
  <c r="AY2" i="33"/>
  <c r="BA2" i="10"/>
  <c r="AO2" i="10"/>
  <c r="AG2" i="10"/>
  <c r="P2" i="10"/>
  <c r="AY2" i="10"/>
  <c r="AL2" i="10"/>
  <c r="AB2" i="10"/>
  <c r="S2" i="10"/>
  <c r="AT2" i="10"/>
  <c r="AA2" i="10"/>
  <c r="R2" i="10"/>
  <c r="AP2" i="10"/>
  <c r="AC2" i="10"/>
  <c r="O2" i="10"/>
  <c r="AN2" i="10"/>
  <c r="Z2" i="10"/>
  <c r="N2" i="10"/>
  <c r="AM2" i="10"/>
  <c r="Y2" i="10"/>
  <c r="M2" i="10"/>
  <c r="AZ2" i="10"/>
  <c r="AI2" i="10"/>
  <c r="AJ2" i="10"/>
  <c r="L2" i="10"/>
  <c r="AS2" i="10"/>
  <c r="U2" i="10"/>
  <c r="AR2" i="10"/>
  <c r="AE2" i="10"/>
  <c r="AQ2" i="10"/>
  <c r="AD2" i="10"/>
  <c r="Q2" i="10"/>
  <c r="AP2" i="15"/>
  <c r="Y2" i="15"/>
  <c r="Q2" i="15"/>
  <c r="AS2" i="15"/>
  <c r="AJ2" i="15"/>
  <c r="Z2" i="15"/>
  <c r="P2" i="15"/>
  <c r="AR2" i="15"/>
  <c r="AI2" i="15"/>
  <c r="O2" i="15"/>
  <c r="AM2" i="15"/>
  <c r="AA2" i="15"/>
  <c r="M2" i="15"/>
  <c r="AZ2" i="15"/>
  <c r="AT2" i="15"/>
  <c r="BA2" i="15"/>
  <c r="AL2" i="15"/>
  <c r="L2" i="15"/>
  <c r="AE2" i="15"/>
  <c r="AY2" i="15"/>
  <c r="AG2" i="15"/>
  <c r="U2" i="15"/>
  <c r="AQ2" i="15"/>
  <c r="AD2" i="15"/>
  <c r="S2" i="15"/>
  <c r="AO2" i="15"/>
  <c r="AC2" i="15"/>
  <c r="R2" i="15"/>
  <c r="N2" i="15"/>
  <c r="AB2" i="15"/>
  <c r="AN2" i="15"/>
  <c r="AR2" i="12"/>
  <c r="AJ2" i="12"/>
  <c r="AA2" i="12"/>
  <c r="S2" i="12"/>
  <c r="AS2" i="12"/>
  <c r="AI2" i="12"/>
  <c r="Y2" i="12"/>
  <c r="P2" i="12"/>
  <c r="AQ2" i="12"/>
  <c r="O2" i="12"/>
  <c r="AM2" i="12"/>
  <c r="Z2" i="12"/>
  <c r="M2" i="12"/>
  <c r="AE2" i="12"/>
  <c r="BA2" i="12"/>
  <c r="AL2" i="12"/>
  <c r="L2" i="12"/>
  <c r="AZ2" i="12"/>
  <c r="AT2" i="12"/>
  <c r="N2" i="12"/>
  <c r="AY2" i="12"/>
  <c r="AG2" i="12"/>
  <c r="U2" i="12"/>
  <c r="AP2" i="12"/>
  <c r="AD2" i="12"/>
  <c r="R2" i="12"/>
  <c r="AN2" i="12"/>
  <c r="AO2" i="12"/>
  <c r="AC2" i="12"/>
  <c r="Q2" i="12"/>
  <c r="AB2" i="12"/>
  <c r="AP2" i="17"/>
  <c r="Y2" i="17"/>
  <c r="Q2" i="17"/>
  <c r="AO2" i="17"/>
  <c r="AE2" i="17"/>
  <c r="M2" i="17"/>
  <c r="AT2" i="17"/>
  <c r="AJ2" i="17"/>
  <c r="O2" i="17"/>
  <c r="AS2" i="17"/>
  <c r="AI2" i="17"/>
  <c r="N2" i="17"/>
  <c r="AL2" i="17"/>
  <c r="AR2" i="17"/>
  <c r="R2" i="17"/>
  <c r="BA2" i="17"/>
  <c r="U2" i="17"/>
  <c r="AZ2" i="17"/>
  <c r="AG2" i="17"/>
  <c r="AC2" i="17"/>
  <c r="AY2" i="17"/>
  <c r="AD2" i="17"/>
  <c r="S2" i="17"/>
  <c r="AQ2" i="17"/>
  <c r="AB2" i="17"/>
  <c r="P2" i="17"/>
  <c r="Z2" i="17"/>
  <c r="AN2" i="17"/>
  <c r="AA2" i="17"/>
  <c r="L2" i="17"/>
  <c r="AM2" i="17"/>
  <c r="N2" i="28"/>
  <c r="AD2" i="28"/>
  <c r="AN2" i="28"/>
  <c r="AZ2" i="28"/>
  <c r="L2" i="29"/>
  <c r="AB2" i="29"/>
  <c r="AJ2" i="29"/>
  <c r="AR2" i="29"/>
  <c r="S2" i="31"/>
  <c r="AA2" i="31"/>
  <c r="AI2" i="31"/>
  <c r="AQ2" i="31"/>
  <c r="L2" i="32"/>
  <c r="AB2" i="32"/>
  <c r="AJ2" i="32"/>
  <c r="AR2" i="32"/>
  <c r="P2" i="33"/>
  <c r="AN2" i="33"/>
  <c r="AZ2" i="33"/>
  <c r="AY2" i="16"/>
  <c r="AM2" i="16"/>
  <c r="AD2" i="16"/>
  <c r="N2" i="16"/>
  <c r="AS2" i="16"/>
  <c r="AJ2" i="16"/>
  <c r="Z2" i="16"/>
  <c r="R2" i="16"/>
  <c r="AR2" i="16"/>
  <c r="AI2" i="16"/>
  <c r="Y2" i="16"/>
  <c r="Q2" i="16"/>
  <c r="AN2" i="16"/>
  <c r="AA2" i="16"/>
  <c r="O2" i="16"/>
  <c r="AG2" i="16"/>
  <c r="U2" i="16"/>
  <c r="AL2" i="16"/>
  <c r="M2" i="16"/>
  <c r="BA2" i="16"/>
  <c r="L2" i="16"/>
  <c r="AT2" i="16"/>
  <c r="AZ2" i="16"/>
  <c r="AQ2" i="16"/>
  <c r="AE2" i="16"/>
  <c r="AP2" i="16"/>
  <c r="AC2" i="16"/>
  <c r="S2" i="16"/>
  <c r="AO2" i="16"/>
  <c r="AB2" i="16"/>
  <c r="P2" i="16"/>
  <c r="M2" i="27"/>
  <c r="U2" i="27"/>
  <c r="AC2" i="27"/>
  <c r="AL2" i="27"/>
  <c r="AT2" i="27"/>
  <c r="O2" i="28"/>
  <c r="AE2" i="28"/>
  <c r="AO2" i="28"/>
  <c r="BA2" i="28"/>
  <c r="M2" i="29"/>
  <c r="U2" i="29"/>
  <c r="AC2" i="29"/>
  <c r="AS2" i="29"/>
  <c r="L2" i="31"/>
  <c r="AB2" i="31"/>
  <c r="AJ2" i="31"/>
  <c r="AR2" i="31"/>
  <c r="M2" i="32"/>
  <c r="U2" i="32"/>
  <c r="AC2" i="32"/>
  <c r="AS2" i="32"/>
  <c r="Q2" i="33"/>
  <c r="Y2" i="33"/>
  <c r="AG2" i="33"/>
  <c r="AO2" i="33"/>
  <c r="BA2" i="33"/>
  <c r="BA2" i="34"/>
  <c r="AO2" i="34"/>
  <c r="AG2" i="34"/>
  <c r="Y2" i="34"/>
  <c r="Q2" i="34"/>
  <c r="AZ2" i="34"/>
  <c r="AN2" i="34"/>
  <c r="P2" i="34"/>
  <c r="AY2" i="34"/>
  <c r="AM2" i="34"/>
  <c r="AE2" i="34"/>
  <c r="O2" i="34"/>
  <c r="AS2" i="34"/>
  <c r="AJ2" i="34"/>
  <c r="U2" i="34"/>
  <c r="AT2" i="34"/>
  <c r="AD2" i="34"/>
  <c r="R2" i="34"/>
  <c r="AR2" i="34"/>
  <c r="AC2" i="34"/>
  <c r="N2" i="34"/>
  <c r="AQ2" i="34"/>
  <c r="AP2" i="34"/>
  <c r="S2" i="34"/>
  <c r="AI2" i="34"/>
  <c r="AL2" i="34"/>
  <c r="M2" i="34"/>
  <c r="L2" i="34"/>
  <c r="AB2" i="34"/>
  <c r="Z2" i="34"/>
  <c r="AA2" i="34"/>
  <c r="AR2" i="25"/>
  <c r="AJ2" i="25"/>
  <c r="AA2" i="25"/>
  <c r="S2" i="25"/>
  <c r="AQ2" i="25"/>
  <c r="AI2" i="25"/>
  <c r="Z2" i="25"/>
  <c r="R2" i="25"/>
  <c r="AP2" i="25"/>
  <c r="Y2" i="25"/>
  <c r="Q2" i="25"/>
  <c r="BA2" i="25"/>
  <c r="AL2" i="25"/>
  <c r="L2" i="25"/>
  <c r="AZ2" i="25"/>
  <c r="AG2" i="25"/>
  <c r="AT2" i="25"/>
  <c r="AD2" i="25"/>
  <c r="O2" i="25"/>
  <c r="AS2" i="25"/>
  <c r="AC2" i="25"/>
  <c r="N2" i="25"/>
  <c r="AN2" i="25"/>
  <c r="P2" i="25"/>
  <c r="AM2" i="25"/>
  <c r="M2" i="25"/>
  <c r="AB2" i="25"/>
  <c r="AE2" i="25"/>
  <c r="U2" i="25"/>
  <c r="AY2" i="25"/>
  <c r="AO2" i="25"/>
  <c r="AD2" i="27"/>
  <c r="AM2" i="27"/>
  <c r="P2" i="28"/>
  <c r="N2" i="29"/>
  <c r="AD2" i="29"/>
  <c r="AL2" i="29"/>
  <c r="M2" i="31"/>
  <c r="U2" i="31"/>
  <c r="AC2" i="31"/>
  <c r="N2" i="32"/>
  <c r="AD2" i="32"/>
  <c r="AL2" i="32"/>
  <c r="R2" i="33"/>
  <c r="Z2" i="33"/>
  <c r="H87" i="4"/>
  <c r="H88" i="4"/>
  <c r="H89" i="4"/>
  <c r="H90" i="4"/>
  <c r="H91" i="4"/>
  <c r="G87" i="4"/>
  <c r="G88" i="4"/>
  <c r="G89" i="4"/>
  <c r="G90" i="4"/>
  <c r="G91" i="4"/>
  <c r="F87" i="4"/>
  <c r="F88" i="4"/>
  <c r="F89" i="4"/>
  <c r="F90" i="4"/>
  <c r="F91" i="4"/>
  <c r="E87" i="4"/>
  <c r="E88" i="4"/>
  <c r="E89" i="4"/>
  <c r="E90" i="4"/>
  <c r="E91" i="4"/>
  <c r="H86" i="4"/>
  <c r="G86" i="4"/>
  <c r="F86" i="4"/>
  <c r="E86" i="4"/>
  <c r="D87" i="4"/>
  <c r="D88" i="4"/>
  <c r="D89" i="4"/>
  <c r="D90" i="4"/>
  <c r="D91" i="4"/>
  <c r="D86" i="4"/>
  <c r="O76" i="4"/>
  <c r="O75" i="4"/>
  <c r="O74" i="4"/>
  <c r="O73" i="4"/>
  <c r="N76" i="4"/>
  <c r="N75" i="4"/>
  <c r="N74" i="4"/>
  <c r="N73" i="4"/>
  <c r="M76" i="4"/>
  <c r="M75" i="4"/>
  <c r="M74" i="4"/>
  <c r="M73" i="4"/>
  <c r="L76" i="4"/>
  <c r="L75" i="4"/>
  <c r="L74" i="4"/>
  <c r="L73" i="4"/>
  <c r="K76" i="4"/>
  <c r="K75" i="4"/>
  <c r="K74" i="4"/>
  <c r="K73" i="4"/>
  <c r="O72" i="4"/>
  <c r="N72" i="4"/>
  <c r="M72" i="4"/>
  <c r="L72" i="4"/>
  <c r="K72" i="4"/>
  <c r="J76" i="4"/>
  <c r="J75" i="4"/>
  <c r="J74" i="4"/>
  <c r="J73" i="4"/>
  <c r="J72" i="4"/>
  <c r="O66" i="4"/>
  <c r="O53" i="4"/>
  <c r="O40" i="4"/>
  <c r="O27" i="4"/>
  <c r="O14" i="4"/>
  <c r="N66" i="4"/>
  <c r="N53" i="4"/>
  <c r="N40" i="4"/>
  <c r="N27" i="4"/>
  <c r="N14" i="4"/>
  <c r="M66" i="4"/>
  <c r="M53" i="4"/>
  <c r="M40" i="4"/>
  <c r="M27" i="4"/>
  <c r="M14" i="4"/>
  <c r="L66" i="4"/>
  <c r="L53" i="4"/>
  <c r="L40" i="4"/>
  <c r="L27" i="4"/>
  <c r="L14" i="4"/>
  <c r="K66" i="4"/>
  <c r="K53" i="4"/>
  <c r="K40" i="4"/>
  <c r="K27" i="4"/>
  <c r="K14" i="4"/>
  <c r="J66" i="4"/>
  <c r="J53" i="4"/>
  <c r="J40" i="4"/>
  <c r="J27" i="4"/>
  <c r="J14" i="4"/>
  <c r="H75" i="4"/>
  <c r="H76" i="4"/>
  <c r="H77" i="4"/>
  <c r="H78" i="4"/>
  <c r="H79" i="4"/>
  <c r="H74" i="4"/>
  <c r="G75" i="4"/>
  <c r="G76" i="4"/>
  <c r="G77" i="4"/>
  <c r="G78" i="4"/>
  <c r="G79" i="4"/>
  <c r="G74" i="4"/>
  <c r="F75" i="4"/>
  <c r="F76" i="4"/>
  <c r="F77" i="4"/>
  <c r="F78" i="4"/>
  <c r="F79" i="4"/>
  <c r="F74" i="4"/>
  <c r="E75" i="4"/>
  <c r="E76" i="4"/>
  <c r="E77" i="4"/>
  <c r="E78" i="4"/>
  <c r="E79" i="4"/>
  <c r="E74" i="4"/>
  <c r="D75" i="4"/>
  <c r="D76" i="4"/>
  <c r="D77" i="4"/>
  <c r="D78" i="4"/>
  <c r="D79" i="4"/>
  <c r="D74" i="4"/>
  <c r="BJ38" i="2"/>
  <c r="BN13" i="2"/>
  <c r="BD5" i="2"/>
  <c r="BO25" i="2"/>
  <c r="BD30" i="2"/>
  <c r="BP20" i="2"/>
  <c r="BF16" i="2"/>
  <c r="BN24" i="2"/>
  <c r="BF14" i="2"/>
  <c r="BI26" i="2"/>
  <c r="BO27" i="2"/>
  <c r="BM29" i="2"/>
  <c r="BO6" i="2"/>
  <c r="BM17" i="2"/>
  <c r="BD23" i="2"/>
  <c r="BI7" i="2"/>
  <c r="BM18" i="2"/>
  <c r="BI16" i="2"/>
  <c r="BP6" i="2"/>
  <c r="BP3" i="2"/>
  <c r="BM32" i="2"/>
  <c r="BE25" i="2"/>
  <c r="BE8" i="2"/>
  <c r="BF15" i="2"/>
  <c r="BM6" i="2"/>
  <c r="BD29" i="2"/>
  <c r="BF30" i="2"/>
  <c r="BF31" i="2"/>
  <c r="BD27" i="2"/>
  <c r="BN8" i="2"/>
  <c r="BE17" i="2"/>
  <c r="BP5" i="2"/>
  <c r="BF9" i="2"/>
  <c r="BE31" i="2"/>
  <c r="BD3" i="2"/>
  <c r="BN7" i="2"/>
  <c r="BI29" i="2"/>
  <c r="BK6" i="2"/>
  <c r="BI17" i="2"/>
  <c r="BM10" i="2"/>
  <c r="BD17" i="2"/>
  <c r="BM23" i="2"/>
  <c r="BI14" i="2"/>
  <c r="BI23" i="2"/>
  <c r="BF4" i="2"/>
  <c r="BO18" i="2"/>
  <c r="BM31" i="2"/>
  <c r="BE26" i="2"/>
  <c r="BP11" i="2"/>
  <c r="BE23" i="2"/>
  <c r="BD12" i="2"/>
  <c r="BD32" i="2"/>
  <c r="BN20" i="2"/>
  <c r="BD20" i="2"/>
  <c r="BN31" i="2"/>
  <c r="BK24" i="2"/>
  <c r="BN4" i="2"/>
  <c r="BI8" i="2"/>
  <c r="BK3" i="2"/>
  <c r="BN23" i="2"/>
  <c r="BO17" i="2"/>
  <c r="BK9" i="2"/>
  <c r="BE12" i="2"/>
  <c r="BK27" i="2"/>
  <c r="BM14" i="2"/>
  <c r="BP14" i="2"/>
  <c r="BN11" i="2"/>
  <c r="BO26" i="2"/>
  <c r="BF8" i="2"/>
  <c r="BO30" i="2"/>
  <c r="BK21" i="2"/>
  <c r="BN21" i="2"/>
  <c r="BP10" i="2"/>
  <c r="BP9" i="2"/>
  <c r="BN15" i="2"/>
  <c r="BK11" i="2"/>
  <c r="BM4" i="2"/>
  <c r="BP18" i="2"/>
  <c r="BI24" i="2"/>
  <c r="BF23" i="2"/>
  <c r="BE28" i="2"/>
  <c r="BI27" i="2"/>
  <c r="BE16" i="2"/>
  <c r="BN6" i="2"/>
  <c r="BK14" i="2"/>
  <c r="BK20" i="2"/>
  <c r="BF29" i="2"/>
  <c r="BD16" i="2"/>
  <c r="BN16" i="2"/>
  <c r="BE15" i="2"/>
  <c r="BK4" i="2"/>
  <c r="BK7" i="2"/>
  <c r="BF5" i="2"/>
  <c r="BD14" i="2"/>
  <c r="BP16" i="2"/>
  <c r="BO21" i="2"/>
  <c r="BD15" i="2"/>
  <c r="BO23" i="2"/>
  <c r="BM30" i="2"/>
  <c r="BM27" i="2"/>
  <c r="BE27" i="2"/>
  <c r="BI15" i="2"/>
  <c r="BE30" i="2"/>
  <c r="BM20" i="2"/>
  <c r="BD25" i="2"/>
  <c r="BK30" i="2"/>
  <c r="BM22" i="2"/>
  <c r="BE6" i="2"/>
  <c r="BE18" i="2"/>
  <c r="BI11" i="2"/>
  <c r="BE19" i="2"/>
  <c r="BI25" i="2"/>
  <c r="BP30" i="2"/>
  <c r="BD8" i="2"/>
  <c r="BE13" i="2"/>
  <c r="BN25" i="2"/>
  <c r="BD26" i="2"/>
  <c r="BP13" i="2"/>
  <c r="BK8" i="2"/>
  <c r="BP25" i="2"/>
  <c r="BF24" i="2"/>
  <c r="BM8" i="2"/>
  <c r="BM24" i="2"/>
  <c r="BN10" i="2"/>
  <c r="BM12" i="2"/>
  <c r="BF17" i="2"/>
  <c r="BE20" i="2"/>
  <c r="BM25" i="2"/>
  <c r="BP19" i="2"/>
  <c r="BD18" i="2"/>
  <c r="BN22" i="2"/>
  <c r="BF6" i="2"/>
  <c r="BM15" i="2"/>
  <c r="BP24" i="2"/>
  <c r="BN9" i="2"/>
  <c r="BF21" i="2"/>
  <c r="BK5" i="2"/>
  <c r="BI12" i="2"/>
  <c r="BD11" i="2"/>
  <c r="BP23" i="2"/>
  <c r="BP21" i="2"/>
  <c r="BM19" i="2"/>
  <c r="BF19" i="2"/>
  <c r="BO32" i="2"/>
  <c r="BM5" i="2"/>
  <c r="BN26" i="2"/>
  <c r="BK16" i="2"/>
  <c r="BD9" i="2"/>
  <c r="BI6" i="2"/>
  <c r="BK28" i="2"/>
  <c r="BO7" i="2"/>
  <c r="BE29" i="2"/>
  <c r="BO4" i="2"/>
  <c r="BE5" i="2"/>
  <c r="BE11" i="2"/>
  <c r="BF10" i="2"/>
  <c r="BO22" i="2"/>
  <c r="BO28" i="2"/>
  <c r="BO13" i="2"/>
  <c r="BK19" i="2"/>
  <c r="BD10" i="2"/>
  <c r="BM28" i="2"/>
  <c r="BN19" i="2"/>
  <c r="BO9" i="2"/>
  <c r="BO24" i="2"/>
  <c r="BP22" i="2"/>
  <c r="BP28" i="2"/>
  <c r="BI5" i="2"/>
  <c r="BE32" i="2"/>
  <c r="BE9" i="2"/>
  <c r="BD19" i="2"/>
  <c r="BI31" i="2"/>
  <c r="BO12" i="2"/>
  <c r="BK17" i="2"/>
  <c r="BP17" i="2"/>
  <c r="BN14" i="2"/>
  <c r="BP32" i="2"/>
  <c r="BD21" i="2"/>
  <c r="BN18" i="2"/>
  <c r="BK12" i="2"/>
  <c r="BN30" i="2"/>
  <c r="BK22" i="2"/>
  <c r="BI10" i="2"/>
  <c r="BI22" i="2"/>
  <c r="BN12" i="2"/>
  <c r="BI21" i="2"/>
  <c r="BP8" i="2"/>
  <c r="BN29" i="2"/>
  <c r="BO16" i="2"/>
  <c r="BM3" i="2"/>
  <c r="BE10" i="2"/>
  <c r="BN27" i="2"/>
  <c r="BO19" i="2"/>
  <c r="BI4" i="2"/>
  <c r="BF18" i="2"/>
  <c r="BD13" i="2"/>
  <c r="BO3" i="2"/>
  <c r="BK32" i="2"/>
  <c r="BO14" i="2"/>
  <c r="BI3" i="2"/>
  <c r="BI30" i="2"/>
  <c r="BF11" i="2"/>
  <c r="BN32" i="2"/>
  <c r="BO31" i="2"/>
  <c r="BF25" i="2"/>
  <c r="BP12" i="2"/>
  <c r="BE4" i="2"/>
  <c r="BE7" i="2"/>
  <c r="BI13" i="2"/>
  <c r="BI19" i="2"/>
  <c r="BM7" i="2"/>
  <c r="BP7" i="2"/>
  <c r="BN5" i="2"/>
  <c r="BF27" i="2"/>
  <c r="BF22" i="2"/>
  <c r="BP4" i="2"/>
  <c r="BI18" i="2"/>
  <c r="BI32" i="2"/>
  <c r="BF32" i="2"/>
  <c r="BE24" i="2"/>
  <c r="BD7" i="2"/>
  <c r="BO8" i="2"/>
  <c r="BK15" i="2"/>
  <c r="BN28" i="2"/>
  <c r="BF28" i="2"/>
  <c r="BK18" i="2"/>
  <c r="BI20" i="2"/>
  <c r="BK13" i="2"/>
  <c r="BP31" i="2"/>
  <c r="BO5" i="2"/>
  <c r="BF26" i="2"/>
  <c r="BK23" i="2"/>
  <c r="BK26" i="2"/>
  <c r="BI9" i="2"/>
  <c r="BN3" i="2"/>
  <c r="BE14" i="2"/>
  <c r="BD28" i="2"/>
  <c r="BO15" i="2"/>
  <c r="BE22" i="2"/>
  <c r="BD6" i="2"/>
  <c r="BD22" i="2"/>
  <c r="BF7" i="2"/>
  <c r="BF12" i="2"/>
  <c r="BN17" i="2"/>
  <c r="BM16" i="2"/>
  <c r="BM26" i="2"/>
  <c r="BO11" i="2"/>
  <c r="BF20" i="2"/>
  <c r="BK29" i="2"/>
  <c r="BD24" i="2"/>
  <c r="BM11" i="2"/>
  <c r="BM21" i="2"/>
  <c r="BO29" i="2"/>
  <c r="BE3" i="2"/>
  <c r="BP27" i="2"/>
  <c r="BO20" i="2"/>
  <c r="BK25" i="2"/>
  <c r="BE21" i="2"/>
  <c r="BP15" i="2"/>
  <c r="BM9" i="2"/>
  <c r="BM13" i="2"/>
  <c r="BP29" i="2"/>
  <c r="BO10" i="2"/>
  <c r="BK31" i="2"/>
  <c r="BF13" i="2"/>
  <c r="BD4" i="2"/>
  <c r="BD31" i="2"/>
  <c r="BI28" i="2"/>
  <c r="BK10" i="2"/>
  <c r="BF3" i="2"/>
  <c r="BP26" i="2"/>
  <c r="G69" i="4" l="1"/>
  <c r="K52" i="4"/>
  <c r="BK54" i="2"/>
  <c r="BK61" i="2"/>
  <c r="BK75" i="2"/>
  <c r="BK68" i="2"/>
  <c r="BL9" i="2"/>
  <c r="BI48" i="2"/>
  <c r="D83" i="4"/>
  <c r="M67" i="4"/>
  <c r="BI37" i="2"/>
  <c r="L65" i="4"/>
  <c r="H70" i="4"/>
  <c r="BF48" i="2"/>
  <c r="D29" i="4"/>
  <c r="M6" i="4"/>
  <c r="BF37" i="2"/>
  <c r="N57" i="4"/>
  <c r="H24" i="4"/>
  <c r="BL10" i="2"/>
  <c r="K22" i="4" s="1"/>
  <c r="G73" i="4"/>
  <c r="O52" i="4"/>
  <c r="BF71" i="2"/>
  <c r="BF64" i="2"/>
  <c r="BF57" i="2"/>
  <c r="BF78" i="2"/>
  <c r="J58" i="4"/>
  <c r="H26" i="4"/>
  <c r="K57" i="4"/>
  <c r="H21" i="4"/>
  <c r="L45" i="4"/>
  <c r="G28" i="4"/>
  <c r="N39" i="4"/>
  <c r="F72" i="4"/>
  <c r="L44" i="4"/>
  <c r="G22" i="4"/>
  <c r="K25" i="4"/>
  <c r="E63" i="4"/>
  <c r="F53" i="4"/>
  <c r="M36" i="4"/>
  <c r="F64" i="4"/>
  <c r="L38" i="4"/>
  <c r="BE57" i="63"/>
  <c r="BL57" i="64"/>
  <c r="BO57" i="64"/>
  <c r="BE68" i="63"/>
  <c r="BE61" i="63"/>
  <c r="BE69" i="63"/>
  <c r="BF74" i="2"/>
  <c r="BI57" i="63"/>
  <c r="BF44" i="2"/>
  <c r="BQ57" i="64"/>
  <c r="BF73" i="2"/>
  <c r="BN57" i="64"/>
  <c r="BJ57" i="64"/>
  <c r="BE69" i="64"/>
  <c r="BN57" i="63"/>
  <c r="BQ57" i="63"/>
  <c r="BH57" i="64"/>
  <c r="BP57" i="63"/>
  <c r="BF59" i="2"/>
  <c r="BF60" i="2"/>
  <c r="BE61" i="64"/>
  <c r="BF66" i="2"/>
  <c r="BE57" i="64"/>
  <c r="BM57" i="63"/>
  <c r="BD57" i="63"/>
  <c r="BJ57" i="63"/>
  <c r="BL57" i="63"/>
  <c r="BO57" i="63"/>
  <c r="BF45" i="2"/>
  <c r="BE68" i="64"/>
  <c r="BI57" i="64"/>
  <c r="BF52" i="2"/>
  <c r="BF53" i="2"/>
  <c r="BM57" i="64"/>
  <c r="BD57" i="64"/>
  <c r="BF67" i="2"/>
  <c r="BP57" i="64"/>
  <c r="BH57" i="63"/>
  <c r="BF34" i="2"/>
  <c r="J6" i="4"/>
  <c r="D26" i="4"/>
  <c r="N65" i="4"/>
  <c r="H72" i="4"/>
  <c r="BP49" i="2"/>
  <c r="N13" i="4"/>
  <c r="D72" i="4"/>
  <c r="BP38" i="2"/>
  <c r="N23" i="4"/>
  <c r="E54" i="4"/>
  <c r="BD55" i="2"/>
  <c r="BD76" i="2"/>
  <c r="BD69" i="2"/>
  <c r="BD62" i="2"/>
  <c r="BC15" i="2"/>
  <c r="J30" i="4" s="1"/>
  <c r="BC13" i="2"/>
  <c r="E18" i="4" s="1"/>
  <c r="BD61" i="2"/>
  <c r="BD54" i="2"/>
  <c r="BD75" i="2"/>
  <c r="BD68" i="2"/>
  <c r="BC9" i="2"/>
  <c r="E23" i="4"/>
  <c r="M18" i="4"/>
  <c r="BL28" i="2"/>
  <c r="F81" i="4"/>
  <c r="K69" i="4"/>
  <c r="M70" i="4"/>
  <c r="G83" i="4"/>
  <c r="N49" i="4"/>
  <c r="G54" i="4"/>
  <c r="K36" i="4"/>
  <c r="F51" i="4"/>
  <c r="G65" i="4"/>
  <c r="M51" i="4"/>
  <c r="BI49" i="2"/>
  <c r="N67" i="4"/>
  <c r="BI38" i="2"/>
  <c r="D84" i="4"/>
  <c r="K71" i="4"/>
  <c r="H81" i="4"/>
  <c r="H59" i="4"/>
  <c r="M63" i="4"/>
  <c r="BN47" i="2"/>
  <c r="D58" i="4"/>
  <c r="BN36" i="2"/>
  <c r="L11" i="4"/>
  <c r="BM49" i="2"/>
  <c r="N10" i="4"/>
  <c r="BM38" i="2"/>
  <c r="D54" i="4"/>
  <c r="BM75" i="2"/>
  <c r="BM61" i="2"/>
  <c r="BM54" i="2"/>
  <c r="BM68" i="2"/>
  <c r="J23" i="4"/>
  <c r="E50" i="4"/>
  <c r="G84" i="4"/>
  <c r="N70" i="4"/>
  <c r="BC18" i="2"/>
  <c r="F17" i="4" s="1"/>
  <c r="BL16" i="2"/>
  <c r="K50" i="4"/>
  <c r="G57" i="4"/>
  <c r="L26" i="4"/>
  <c r="E70" i="4"/>
  <c r="BO70" i="2"/>
  <c r="BO56" i="2"/>
  <c r="BO63" i="2"/>
  <c r="BO77" i="2"/>
  <c r="G62" i="4"/>
  <c r="J51" i="4"/>
  <c r="F71" i="4"/>
  <c r="M39" i="4"/>
  <c r="F25" i="4"/>
  <c r="O31" i="4"/>
  <c r="L37" i="4"/>
  <c r="F58" i="4"/>
  <c r="BF75" i="2"/>
  <c r="BF61" i="2"/>
  <c r="BF68" i="2"/>
  <c r="BF54" i="2"/>
  <c r="J19" i="4"/>
  <c r="E26" i="4"/>
  <c r="BC23" i="2"/>
  <c r="G16" i="4" s="1"/>
  <c r="G58" i="4"/>
  <c r="L50" i="4"/>
  <c r="BL12" i="2"/>
  <c r="BL13" i="2"/>
  <c r="N22" i="4" s="1"/>
  <c r="F84" i="4"/>
  <c r="N69" i="4"/>
  <c r="BP69" i="2"/>
  <c r="BP76" i="2"/>
  <c r="BP55" i="2"/>
  <c r="BP62" i="2"/>
  <c r="J39" i="4"/>
  <c r="F68" i="4"/>
  <c r="N31" i="4"/>
  <c r="F24" i="4"/>
  <c r="BO61" i="2"/>
  <c r="BO68" i="2"/>
  <c r="BO75" i="2"/>
  <c r="BO54" i="2"/>
  <c r="J25" i="4"/>
  <c r="E62" i="4"/>
  <c r="O50" i="4"/>
  <c r="G61" i="4"/>
  <c r="F29" i="4"/>
  <c r="M32" i="4"/>
  <c r="G25" i="4"/>
  <c r="O44" i="4"/>
  <c r="F69" i="4"/>
  <c r="K39" i="4"/>
  <c r="BM46" i="2"/>
  <c r="K10" i="4"/>
  <c r="BM35" i="2"/>
  <c r="D51" i="4"/>
  <c r="F28" i="4"/>
  <c r="L32" i="4"/>
  <c r="M19" i="4"/>
  <c r="E29" i="4"/>
  <c r="BP47" i="2"/>
  <c r="L13" i="4"/>
  <c r="D70" i="4"/>
  <c r="BP36" i="2"/>
  <c r="L36" i="4"/>
  <c r="F52" i="4"/>
  <c r="BC31" i="2"/>
  <c r="H18" i="4" s="1"/>
  <c r="F59" i="4"/>
  <c r="M37" i="4"/>
  <c r="F85" i="4"/>
  <c r="O69" i="4"/>
  <c r="E84" i="4"/>
  <c r="N68" i="4"/>
  <c r="BE70" i="2"/>
  <c r="BE77" i="2"/>
  <c r="BE63" i="2"/>
  <c r="BE56" i="2"/>
  <c r="J44" i="4"/>
  <c r="G20" i="4"/>
  <c r="L68" i="4"/>
  <c r="E82" i="4"/>
  <c r="F60" i="4"/>
  <c r="N37" i="4"/>
  <c r="BM47" i="2"/>
  <c r="L10" i="4"/>
  <c r="D52" i="4"/>
  <c r="BM36" i="2"/>
  <c r="BI46" i="2"/>
  <c r="D81" i="4"/>
  <c r="K67" i="4"/>
  <c r="BI35" i="2"/>
  <c r="H54" i="4"/>
  <c r="N62" i="4"/>
  <c r="BC14" i="2"/>
  <c r="E19" i="4" s="1"/>
  <c r="BL11" i="2"/>
  <c r="E53" i="4"/>
  <c r="M23" i="4"/>
  <c r="BF49" i="2"/>
  <c r="N6" i="4"/>
  <c r="D30" i="4"/>
  <c r="BF38" i="2"/>
  <c r="F22" i="4"/>
  <c r="L31" i="4"/>
  <c r="BO48" i="2"/>
  <c r="M12" i="4"/>
  <c r="BO37" i="2"/>
  <c r="D65" i="4"/>
  <c r="BK74" i="2"/>
  <c r="BN62" i="64"/>
  <c r="BE62" i="63"/>
  <c r="BN62" i="63"/>
  <c r="BK53" i="2"/>
  <c r="BO62" i="64"/>
  <c r="BJ68" i="63"/>
  <c r="BD62" i="64"/>
  <c r="BJ61" i="64"/>
  <c r="BK59" i="2"/>
  <c r="BE62" i="64"/>
  <c r="BK66" i="2"/>
  <c r="BJ62" i="63"/>
  <c r="BJ61" i="63"/>
  <c r="BK44" i="2"/>
  <c r="BD62" i="63"/>
  <c r="BP62" i="63"/>
  <c r="BO62" i="63"/>
  <c r="BL62" i="64"/>
  <c r="BM62" i="64"/>
  <c r="BJ69" i="63"/>
  <c r="BL62" i="63"/>
  <c r="BM62" i="63"/>
  <c r="BH62" i="64"/>
  <c r="BJ69" i="64"/>
  <c r="BK34" i="2"/>
  <c r="BL34" i="2" s="1"/>
  <c r="BQ62" i="64"/>
  <c r="BH62" i="63"/>
  <c r="BI62" i="64"/>
  <c r="BQ62" i="63"/>
  <c r="BK60" i="2"/>
  <c r="BJ68" i="64"/>
  <c r="BJ62" i="64"/>
  <c r="BK45" i="2"/>
  <c r="BP62" i="64"/>
  <c r="BK73" i="2"/>
  <c r="BK67" i="2"/>
  <c r="BK52" i="2"/>
  <c r="BI62" i="63"/>
  <c r="BL3" i="2"/>
  <c r="BD63" i="2"/>
  <c r="BD56" i="2"/>
  <c r="BD77" i="2"/>
  <c r="BD70" i="2"/>
  <c r="BC21" i="2"/>
  <c r="G14" i="4" s="1"/>
  <c r="BL18" i="2"/>
  <c r="BE49" i="2"/>
  <c r="N5" i="4"/>
  <c r="D24" i="4"/>
  <c r="BE38" i="2"/>
  <c r="BL25" i="2"/>
  <c r="M31" i="4"/>
  <c r="F23" i="4"/>
  <c r="H51" i="4"/>
  <c r="K62" i="4"/>
  <c r="O64" i="4"/>
  <c r="H67" i="4"/>
  <c r="N38" i="4"/>
  <c r="F66" i="4"/>
  <c r="M38" i="4"/>
  <c r="F65" i="4"/>
  <c r="BF47" i="2"/>
  <c r="L6" i="4"/>
  <c r="D28" i="4"/>
  <c r="BF36" i="2"/>
  <c r="BN69" i="2"/>
  <c r="BN55" i="2"/>
  <c r="BN76" i="2"/>
  <c r="BN62" i="2"/>
  <c r="J37" i="4"/>
  <c r="F56" i="4"/>
  <c r="E57" i="4"/>
  <c r="K24" i="4"/>
  <c r="BC22" i="2"/>
  <c r="G15" i="4" s="1"/>
  <c r="BN50" i="2"/>
  <c r="O11" i="4"/>
  <c r="D61" i="4"/>
  <c r="BN39" i="2"/>
  <c r="L62" i="4"/>
  <c r="H52" i="4"/>
  <c r="BD46" i="2"/>
  <c r="BC4" i="2"/>
  <c r="BD35" i="2"/>
  <c r="BC35" i="2" s="1"/>
  <c r="O65" i="4"/>
  <c r="H73" i="4"/>
  <c r="H27" i="4"/>
  <c r="K58" i="4"/>
  <c r="K5" i="4"/>
  <c r="BE46" i="2"/>
  <c r="BE35" i="2"/>
  <c r="D21" i="4"/>
  <c r="F67" i="4"/>
  <c r="O38" i="4"/>
  <c r="BE48" i="2"/>
  <c r="D23" i="4"/>
  <c r="BE37" i="2"/>
  <c r="M5" i="4"/>
  <c r="BC10" i="2"/>
  <c r="E15" i="4" s="1"/>
  <c r="N32" i="4"/>
  <c r="F30" i="4"/>
  <c r="BN78" i="2"/>
  <c r="BN57" i="2"/>
  <c r="J63" i="4"/>
  <c r="BN71" i="2"/>
  <c r="BN64" i="2"/>
  <c r="H56" i="4"/>
  <c r="BF46" i="2"/>
  <c r="K6" i="4"/>
  <c r="BF35" i="2"/>
  <c r="D27" i="4"/>
  <c r="BK38" i="2"/>
  <c r="BL38" i="2" s="1"/>
  <c r="BK49" i="2"/>
  <c r="BL7" i="2"/>
  <c r="BP54" i="2"/>
  <c r="BP75" i="2"/>
  <c r="BP61" i="2"/>
  <c r="BP68" i="2"/>
  <c r="E68" i="4"/>
  <c r="J26" i="4"/>
  <c r="G53" i="4"/>
  <c r="M49" i="4"/>
  <c r="BD48" i="2"/>
  <c r="BD37" i="2"/>
  <c r="BC37" i="2" s="1"/>
  <c r="BC6" i="2"/>
  <c r="BD78" i="2"/>
  <c r="BD64" i="2"/>
  <c r="BD71" i="2"/>
  <c r="BD57" i="2"/>
  <c r="BC27" i="2"/>
  <c r="J56" i="4" s="1"/>
  <c r="BO64" i="2"/>
  <c r="BO71" i="2"/>
  <c r="BO57" i="2"/>
  <c r="BO78" i="2"/>
  <c r="J64" i="4"/>
  <c r="H62" i="4"/>
  <c r="BI50" i="2"/>
  <c r="D85" i="4"/>
  <c r="O67" i="4"/>
  <c r="BI39" i="2"/>
  <c r="E61" i="4"/>
  <c r="O24" i="4"/>
  <c r="K63" i="4"/>
  <c r="H57" i="4"/>
  <c r="M26" i="4"/>
  <c r="E71" i="4"/>
  <c r="BP71" i="2"/>
  <c r="BP78" i="2"/>
  <c r="BP64" i="2"/>
  <c r="BP57" i="2"/>
  <c r="J65" i="4"/>
  <c r="H68" i="4"/>
  <c r="K49" i="4"/>
  <c r="G51" i="4"/>
  <c r="BL19" i="2"/>
  <c r="F54" i="4"/>
  <c r="N36" i="4"/>
  <c r="E21" i="4"/>
  <c r="K18" i="4"/>
  <c r="G82" i="4"/>
  <c r="L70" i="4"/>
  <c r="BK35" i="2"/>
  <c r="BL35" i="2" s="1"/>
  <c r="BK46" i="2"/>
  <c r="BL4" i="2"/>
  <c r="K26" i="4"/>
  <c r="E69" i="4"/>
  <c r="BM50" i="2"/>
  <c r="D55" i="4"/>
  <c r="O10" i="4"/>
  <c r="BM39" i="2"/>
  <c r="K44" i="4"/>
  <c r="G21" i="4"/>
  <c r="N58" i="4"/>
  <c r="H30" i="4"/>
  <c r="O70" i="4"/>
  <c r="G85" i="4"/>
  <c r="N19" i="4"/>
  <c r="E30" i="4"/>
  <c r="L39" i="4"/>
  <c r="F70" i="4"/>
  <c r="BK69" i="2"/>
  <c r="BK62" i="2"/>
  <c r="BK55" i="2"/>
  <c r="BK76" i="2"/>
  <c r="BL15" i="2"/>
  <c r="G30" i="4"/>
  <c r="N45" i="4"/>
  <c r="BE53" i="2"/>
  <c r="BP56" i="64"/>
  <c r="BP56" i="63"/>
  <c r="BD68" i="63"/>
  <c r="BN56" i="64"/>
  <c r="BE67" i="2"/>
  <c r="BE74" i="2"/>
  <c r="BI56" i="64"/>
  <c r="BE45" i="2"/>
  <c r="BE66" i="2"/>
  <c r="BL56" i="63"/>
  <c r="BM56" i="64"/>
  <c r="BO56" i="63"/>
  <c r="BE59" i="2"/>
  <c r="BE56" i="63"/>
  <c r="BD56" i="63"/>
  <c r="BD61" i="63"/>
  <c r="BE60" i="2"/>
  <c r="BQ56" i="63"/>
  <c r="BH56" i="64"/>
  <c r="BD69" i="63"/>
  <c r="BJ56" i="64"/>
  <c r="BO56" i="64"/>
  <c r="BE44" i="2"/>
  <c r="BL56" i="64"/>
  <c r="BM56" i="63"/>
  <c r="BD61" i="64"/>
  <c r="BQ56" i="64"/>
  <c r="BD68" i="64"/>
  <c r="BJ56" i="63"/>
  <c r="BI56" i="63"/>
  <c r="BE73" i="2"/>
  <c r="BD56" i="64"/>
  <c r="BD69" i="64"/>
  <c r="BE52" i="2"/>
  <c r="BE56" i="64"/>
  <c r="BN56" i="63"/>
  <c r="BH56" i="63"/>
  <c r="J5" i="4"/>
  <c r="BE34" i="2"/>
  <c r="D20" i="4"/>
  <c r="BL30" i="2"/>
  <c r="N25" i="4"/>
  <c r="E66" i="4"/>
  <c r="BP63" i="2"/>
  <c r="BP77" i="2"/>
  <c r="BP56" i="2"/>
  <c r="BP70" i="2"/>
  <c r="J52" i="4"/>
  <c r="G68" i="4"/>
  <c r="BM52" i="2"/>
  <c r="BH64" i="64"/>
  <c r="BN64" i="64"/>
  <c r="BE64" i="63"/>
  <c r="BQ64" i="63"/>
  <c r="BL68" i="64"/>
  <c r="BM74" i="2"/>
  <c r="BL61" i="63"/>
  <c r="BM60" i="2"/>
  <c r="BL64" i="63"/>
  <c r="BM73" i="2"/>
  <c r="BO64" i="63"/>
  <c r="BL69" i="64"/>
  <c r="BD64" i="64"/>
  <c r="BQ64" i="64"/>
  <c r="BM66" i="2"/>
  <c r="BL68" i="63"/>
  <c r="BO64" i="64"/>
  <c r="BJ64" i="64"/>
  <c r="BM45" i="2"/>
  <c r="BE64" i="64"/>
  <c r="BI64" i="64"/>
  <c r="BM59" i="2"/>
  <c r="BP64" i="64"/>
  <c r="BL69" i="63"/>
  <c r="BM67" i="2"/>
  <c r="BM64" i="63"/>
  <c r="BJ64" i="63"/>
  <c r="BL64" i="64"/>
  <c r="BN64" i="63"/>
  <c r="BI64" i="63"/>
  <c r="BD64" i="63"/>
  <c r="BL61" i="64"/>
  <c r="BM53" i="2"/>
  <c r="BM64" i="64"/>
  <c r="BH64" i="63"/>
  <c r="BP64" i="63"/>
  <c r="BM44" i="2"/>
  <c r="D50" i="4"/>
  <c r="J10" i="4"/>
  <c r="BM34" i="2"/>
  <c r="E85" i="4"/>
  <c r="O68" i="4"/>
  <c r="BE55" i="2"/>
  <c r="BE69" i="2"/>
  <c r="BE76" i="2"/>
  <c r="BE62" i="2"/>
  <c r="F20" i="4"/>
  <c r="J31" i="4"/>
  <c r="BN63" i="2"/>
  <c r="BN70" i="2"/>
  <c r="BN77" i="2"/>
  <c r="BN56" i="2"/>
  <c r="G56" i="4"/>
  <c r="J50" i="4"/>
  <c r="M45" i="4"/>
  <c r="G29" i="4"/>
  <c r="BO55" i="2"/>
  <c r="BO69" i="2"/>
  <c r="BO62" i="2"/>
  <c r="BO76" i="2"/>
  <c r="F62" i="4"/>
  <c r="J38" i="4"/>
  <c r="H29" i="4"/>
  <c r="M58" i="4"/>
  <c r="O19" i="4"/>
  <c r="E31" i="4"/>
  <c r="BN46" i="2"/>
  <c r="D57" i="4"/>
  <c r="BN35" i="2"/>
  <c r="K11" i="4"/>
  <c r="BL17" i="2"/>
  <c r="BO50" i="2"/>
  <c r="O12" i="4"/>
  <c r="D67" i="4"/>
  <c r="BO39" i="2"/>
  <c r="N64" i="4"/>
  <c r="H66" i="4"/>
  <c r="L64" i="4"/>
  <c r="H64" i="4"/>
  <c r="BC25" i="2"/>
  <c r="G18" i="4" s="1"/>
  <c r="K64" i="4"/>
  <c r="H63" i="4"/>
  <c r="G70" i="4"/>
  <c r="L52" i="4"/>
  <c r="F63" i="4"/>
  <c r="K38" i="4"/>
  <c r="G52" i="4"/>
  <c r="L49" i="4"/>
  <c r="K37" i="4"/>
  <c r="F57" i="4"/>
  <c r="BK77" i="2"/>
  <c r="BK63" i="2"/>
  <c r="BK56" i="2"/>
  <c r="BK70" i="2"/>
  <c r="BL21" i="2"/>
  <c r="N52" i="4"/>
  <c r="G72" i="4"/>
  <c r="BC28" i="2"/>
  <c r="H15" i="4" s="1"/>
  <c r="BC29" i="2"/>
  <c r="H16" i="4" s="1"/>
  <c r="M50" i="4"/>
  <c r="G59" i="4"/>
  <c r="BL31" i="2"/>
  <c r="E65" i="4"/>
  <c r="M25" i="4"/>
  <c r="BD49" i="2"/>
  <c r="BC7" i="2"/>
  <c r="D18" i="4" s="1"/>
  <c r="BD38" i="2"/>
  <c r="BC38" i="2" s="1"/>
  <c r="O63" i="4"/>
  <c r="H61" i="4"/>
  <c r="BM70" i="2"/>
  <c r="BM63" i="2"/>
  <c r="BM56" i="2"/>
  <c r="BM77" i="2"/>
  <c r="J49" i="4"/>
  <c r="G50" i="4"/>
  <c r="O36" i="4"/>
  <c r="F55" i="4"/>
  <c r="G63" i="4"/>
  <c r="K51" i="4"/>
  <c r="BC11" i="2"/>
  <c r="E16" i="4" s="1"/>
  <c r="L63" i="4"/>
  <c r="H58" i="4"/>
  <c r="BC17" i="2"/>
  <c r="F16" i="4" s="1"/>
  <c r="BC16" i="2"/>
  <c r="F15" i="4" s="1"/>
  <c r="H65" i="4"/>
  <c r="M64" i="4"/>
  <c r="BK39" i="2"/>
  <c r="BL39" i="2" s="1"/>
  <c r="BK50" i="2"/>
  <c r="BL8" i="2"/>
  <c r="O9" i="4" s="1"/>
  <c r="O18" i="4"/>
  <c r="E25" i="4"/>
  <c r="BM48" i="2"/>
  <c r="M10" i="4"/>
  <c r="BM37" i="2"/>
  <c r="D53" i="4"/>
  <c r="K32" i="4"/>
  <c r="F27" i="4"/>
  <c r="BL24" i="2"/>
  <c r="M48" i="4" s="1"/>
  <c r="H84" i="4"/>
  <c r="N71" i="4"/>
  <c r="G23" i="4"/>
  <c r="M44" i="4"/>
  <c r="E28" i="4"/>
  <c r="L19" i="4"/>
  <c r="L23" i="4"/>
  <c r="E52" i="4"/>
  <c r="M57" i="4"/>
  <c r="H23" i="4"/>
  <c r="K19" i="4"/>
  <c r="E27" i="4"/>
  <c r="M68" i="4"/>
  <c r="E83" i="4"/>
  <c r="BP50" i="2"/>
  <c r="BP39" i="2"/>
  <c r="O13" i="4"/>
  <c r="D73" i="4"/>
  <c r="E51" i="4"/>
  <c r="K23" i="4"/>
  <c r="L58" i="4"/>
  <c r="H28" i="4"/>
  <c r="BF50" i="2"/>
  <c r="D31" i="4"/>
  <c r="O6" i="4"/>
  <c r="BF39" i="2"/>
  <c r="E72" i="4"/>
  <c r="N26" i="4"/>
  <c r="BN66" i="2"/>
  <c r="BM69" i="63"/>
  <c r="BJ65" i="63"/>
  <c r="BJ65" i="64"/>
  <c r="BN53" i="2"/>
  <c r="BM69" i="64"/>
  <c r="BP65" i="64"/>
  <c r="BN45" i="2"/>
  <c r="BO65" i="63"/>
  <c r="BH65" i="64"/>
  <c r="BM61" i="64"/>
  <c r="BN52" i="2"/>
  <c r="BN73" i="2"/>
  <c r="BN65" i="63"/>
  <c r="BM65" i="64"/>
  <c r="BH65" i="63"/>
  <c r="BL65" i="64"/>
  <c r="BN65" i="64"/>
  <c r="BM68" i="64"/>
  <c r="BN67" i="2"/>
  <c r="BQ65" i="64"/>
  <c r="BN59" i="2"/>
  <c r="BN74" i="2"/>
  <c r="BM61" i="63"/>
  <c r="BN44" i="2"/>
  <c r="BP65" i="63"/>
  <c r="J11" i="4"/>
  <c r="BM68" i="63"/>
  <c r="BI65" i="64"/>
  <c r="BE65" i="63"/>
  <c r="BL65" i="63"/>
  <c r="BM65" i="63"/>
  <c r="BN60" i="2"/>
  <c r="BD65" i="64"/>
  <c r="BI65" i="63"/>
  <c r="BQ65" i="63"/>
  <c r="BE65" i="64"/>
  <c r="BD65" i="63"/>
  <c r="BO65" i="64"/>
  <c r="D56" i="4"/>
  <c r="BN34" i="2"/>
  <c r="BF76" i="2"/>
  <c r="BF55" i="2"/>
  <c r="J32" i="4"/>
  <c r="BF69" i="2"/>
  <c r="BF62" i="2"/>
  <c r="F26" i="4"/>
  <c r="O39" i="4"/>
  <c r="F73" i="4"/>
  <c r="N63" i="4"/>
  <c r="H60" i="4"/>
  <c r="BC19" i="2"/>
  <c r="F18" i="4" s="1"/>
  <c r="O58" i="4"/>
  <c r="H31" i="4"/>
  <c r="H83" i="4"/>
  <c r="M71" i="4"/>
  <c r="BC24" i="2"/>
  <c r="G17" i="4" s="1"/>
  <c r="BI62" i="2"/>
  <c r="BI69" i="2"/>
  <c r="BI76" i="2"/>
  <c r="BI55" i="2"/>
  <c r="F80" i="4"/>
  <c r="J69" i="4"/>
  <c r="L18" i="4"/>
  <c r="E22" i="4"/>
  <c r="BK36" i="2"/>
  <c r="BL36" i="2" s="1"/>
  <c r="BK47" i="2"/>
  <c r="BL5" i="2"/>
  <c r="L9" i="4" s="1"/>
  <c r="BI56" i="2"/>
  <c r="BI70" i="2"/>
  <c r="BI77" i="2"/>
  <c r="BI63" i="2"/>
  <c r="G80" i="4"/>
  <c r="J70" i="4"/>
  <c r="F82" i="4"/>
  <c r="L69" i="4"/>
  <c r="BL20" i="2"/>
  <c r="O51" i="4"/>
  <c r="G67" i="4"/>
  <c r="BC26" i="2"/>
  <c r="G19" i="4" s="1"/>
  <c r="BI68" i="2"/>
  <c r="BI54" i="2"/>
  <c r="BI61" i="2"/>
  <c r="BI75" i="2"/>
  <c r="E80" i="4"/>
  <c r="J68" i="4"/>
  <c r="BE50" i="2"/>
  <c r="O5" i="4"/>
  <c r="D25" i="4"/>
  <c r="BE39" i="2"/>
  <c r="BC30" i="2"/>
  <c r="H17" i="4" s="1"/>
  <c r="BC20" i="2"/>
  <c r="F19" i="4" s="1"/>
  <c r="BE75" i="2"/>
  <c r="BE54" i="2"/>
  <c r="BE68" i="2"/>
  <c r="J18" i="4"/>
  <c r="BE61" i="2"/>
  <c r="E20" i="4"/>
  <c r="H85" i="4"/>
  <c r="O71" i="4"/>
  <c r="BQ60" i="64"/>
  <c r="BD60" i="63"/>
  <c r="BO60" i="64"/>
  <c r="BH68" i="64"/>
  <c r="BI59" i="2"/>
  <c r="BN60" i="64"/>
  <c r="BH60" i="63"/>
  <c r="BI60" i="63"/>
  <c r="BH61" i="63"/>
  <c r="BI66" i="2"/>
  <c r="BI73" i="2"/>
  <c r="BI60" i="64"/>
  <c r="BH69" i="63"/>
  <c r="BH60" i="64"/>
  <c r="BI74" i="2"/>
  <c r="BI67" i="2"/>
  <c r="BN60" i="63"/>
  <c r="BH61" i="64"/>
  <c r="BD60" i="64"/>
  <c r="BI44" i="2"/>
  <c r="BQ60" i="63"/>
  <c r="BE60" i="63"/>
  <c r="BI52" i="2"/>
  <c r="BJ60" i="64"/>
  <c r="BL60" i="64"/>
  <c r="BH69" i="64"/>
  <c r="BI53" i="2"/>
  <c r="BP60" i="64"/>
  <c r="BM60" i="64"/>
  <c r="BP60" i="63"/>
  <c r="BE60" i="64"/>
  <c r="BJ60" i="63"/>
  <c r="BM60" i="63"/>
  <c r="BO60" i="63"/>
  <c r="BI45" i="2"/>
  <c r="BH68" i="63"/>
  <c r="BL60" i="63"/>
  <c r="BI60" i="2"/>
  <c r="BI34" i="2"/>
  <c r="J67" i="4"/>
  <c r="D80" i="4"/>
  <c r="BL29" i="2"/>
  <c r="L61" i="4" s="1"/>
  <c r="BE71" i="2"/>
  <c r="BE57" i="2"/>
  <c r="BE64" i="2"/>
  <c r="BE78" i="2"/>
  <c r="J57" i="4"/>
  <c r="H20" i="4"/>
  <c r="BE47" i="2"/>
  <c r="BE36" i="2"/>
  <c r="L5" i="4"/>
  <c r="D22" i="4"/>
  <c r="BF70" i="2"/>
  <c r="BF56" i="2"/>
  <c r="BF63" i="2"/>
  <c r="BF77" i="2"/>
  <c r="J45" i="4"/>
  <c r="G26" i="4"/>
  <c r="M24" i="4"/>
  <c r="E59" i="4"/>
  <c r="BK37" i="2"/>
  <c r="BL37" i="2" s="1"/>
  <c r="BK48" i="2"/>
  <c r="BL6" i="2"/>
  <c r="D47" i="4" s="1"/>
  <c r="BL14" i="2"/>
  <c r="L24" i="4"/>
  <c r="E58" i="4"/>
  <c r="N50" i="4"/>
  <c r="G60" i="4"/>
  <c r="BL26" i="2"/>
  <c r="G24" i="4"/>
  <c r="N44" i="4"/>
  <c r="N51" i="4"/>
  <c r="G66" i="4"/>
  <c r="F61" i="4"/>
  <c r="O37" i="4"/>
  <c r="O57" i="4"/>
  <c r="H25" i="4"/>
  <c r="M69" i="4"/>
  <c r="F83" i="4"/>
  <c r="E67" i="4"/>
  <c r="O25" i="4"/>
  <c r="F31" i="4"/>
  <c r="O32" i="4"/>
  <c r="BM78" i="2"/>
  <c r="BM71" i="2"/>
  <c r="BM57" i="2"/>
  <c r="BM64" i="2"/>
  <c r="J62" i="4"/>
  <c r="H50" i="4"/>
  <c r="BO46" i="2"/>
  <c r="K12" i="4"/>
  <c r="D63" i="4"/>
  <c r="BO35" i="2"/>
  <c r="BN75" i="2"/>
  <c r="BN54" i="2"/>
  <c r="BN61" i="2"/>
  <c r="BN68" i="2"/>
  <c r="J24" i="4"/>
  <c r="E56" i="4"/>
  <c r="G81" i="4"/>
  <c r="K70" i="4"/>
  <c r="L71" i="4"/>
  <c r="H82" i="4"/>
  <c r="BN48" i="2"/>
  <c r="M11" i="4"/>
  <c r="D59" i="4"/>
  <c r="BN37" i="2"/>
  <c r="O26" i="4"/>
  <c r="E73" i="4"/>
  <c r="N18" i="4"/>
  <c r="E24" i="4"/>
  <c r="BL23" i="2"/>
  <c r="L48" i="4" s="1"/>
  <c r="H55" i="4"/>
  <c r="O62" i="4"/>
  <c r="BD47" i="2"/>
  <c r="BD36" i="2"/>
  <c r="BC36" i="2" s="1"/>
  <c r="BC5" i="2"/>
  <c r="BC32" i="2"/>
  <c r="H19" i="4" s="1"/>
  <c r="BI47" i="2"/>
  <c r="D82" i="4"/>
  <c r="L67" i="4"/>
  <c r="BI36" i="2"/>
  <c r="BP46" i="2"/>
  <c r="D69" i="4"/>
  <c r="BP35" i="2"/>
  <c r="K13" i="4"/>
  <c r="BL32" i="2"/>
  <c r="H49" i="4" s="1"/>
  <c r="L25" i="4"/>
  <c r="E64" i="4"/>
  <c r="M62" i="4"/>
  <c r="H53" i="4"/>
  <c r="H22" i="4"/>
  <c r="L57" i="4"/>
  <c r="M52" i="4"/>
  <c r="G71" i="4"/>
  <c r="E81" i="4"/>
  <c r="K68" i="4"/>
  <c r="N11" i="4"/>
  <c r="BN49" i="2"/>
  <c r="D60" i="4"/>
  <c r="BN38" i="2"/>
  <c r="F21" i="4"/>
  <c r="K31" i="4"/>
  <c r="O23" i="4"/>
  <c r="E55" i="4"/>
  <c r="BD50" i="2"/>
  <c r="BC8" i="2"/>
  <c r="D19" i="4" s="1"/>
  <c r="BD39" i="2"/>
  <c r="BC39" i="2" s="1"/>
  <c r="G31" i="4"/>
  <c r="O45" i="4"/>
  <c r="BM67" i="63"/>
  <c r="BI67" i="64"/>
  <c r="BN67" i="63"/>
  <c r="BO68" i="63"/>
  <c r="BO67" i="64"/>
  <c r="BP66" i="2"/>
  <c r="BO69" i="63"/>
  <c r="BL67" i="64"/>
  <c r="BP44" i="2"/>
  <c r="BO67" i="63"/>
  <c r="BM67" i="64"/>
  <c r="BO68" i="64"/>
  <c r="BD67" i="63"/>
  <c r="BH67" i="63"/>
  <c r="BQ67" i="63"/>
  <c r="BP67" i="64"/>
  <c r="BE67" i="64"/>
  <c r="BP45" i="2"/>
  <c r="BP53" i="2"/>
  <c r="BQ67" i="64"/>
  <c r="BD67" i="64"/>
  <c r="BO61" i="63"/>
  <c r="BP52" i="2"/>
  <c r="BE67" i="63"/>
  <c r="BP59" i="2"/>
  <c r="BP67" i="2"/>
  <c r="BJ67" i="64"/>
  <c r="BP60" i="2"/>
  <c r="BO69" i="64"/>
  <c r="BP67" i="63"/>
  <c r="BP74" i="2"/>
  <c r="BI67" i="63"/>
  <c r="BJ67" i="63"/>
  <c r="BH67" i="64"/>
  <c r="BL67" i="63"/>
  <c r="BP73" i="2"/>
  <c r="BO61" i="64"/>
  <c r="BN67" i="64"/>
  <c r="J13" i="4"/>
  <c r="D68" i="4"/>
  <c r="BP34" i="2"/>
  <c r="N24" i="4"/>
  <c r="E60" i="4"/>
  <c r="BC12" i="2"/>
  <c r="E17" i="4" s="1"/>
  <c r="H69" i="4"/>
  <c r="K65" i="4"/>
  <c r="G27" i="4"/>
  <c r="K45" i="4"/>
  <c r="BN68" i="63"/>
  <c r="BL66" i="64"/>
  <c r="BJ66" i="64"/>
  <c r="BO73" i="2"/>
  <c r="BN66" i="64"/>
  <c r="BO67" i="2"/>
  <c r="BL66" i="63"/>
  <c r="BM66" i="63"/>
  <c r="BO44" i="2"/>
  <c r="BO74" i="2"/>
  <c r="BN61" i="63"/>
  <c r="BH66" i="63"/>
  <c r="BD66" i="63"/>
  <c r="BO59" i="2"/>
  <c r="BO66" i="63"/>
  <c r="BO52" i="2"/>
  <c r="BP66" i="63"/>
  <c r="BE66" i="64"/>
  <c r="BQ66" i="64"/>
  <c r="BO66" i="2"/>
  <c r="BO66" i="64"/>
  <c r="BN69" i="63"/>
  <c r="BE66" i="63"/>
  <c r="BM66" i="64"/>
  <c r="BO45" i="2"/>
  <c r="BJ66" i="63"/>
  <c r="BH66" i="64"/>
  <c r="BP66" i="64"/>
  <c r="BN68" i="64"/>
  <c r="BN69" i="64"/>
  <c r="BN66" i="63"/>
  <c r="BQ66" i="63"/>
  <c r="BI66" i="64"/>
  <c r="BI66" i="63"/>
  <c r="BN61" i="64"/>
  <c r="BD66" i="64"/>
  <c r="BO53" i="2"/>
  <c r="BO60" i="2"/>
  <c r="D62" i="4"/>
  <c r="BO34" i="2"/>
  <c r="J12" i="4"/>
  <c r="O49" i="4"/>
  <c r="G55" i="4"/>
  <c r="L51" i="4"/>
  <c r="G64" i="4"/>
  <c r="BO49" i="2"/>
  <c r="D66" i="4"/>
  <c r="N12" i="4"/>
  <c r="BO38" i="2"/>
  <c r="BM69" i="2"/>
  <c r="BM62" i="2"/>
  <c r="BM55" i="2"/>
  <c r="BM76" i="2"/>
  <c r="J36" i="4"/>
  <c r="F50" i="4"/>
  <c r="BL22" i="2"/>
  <c r="K48" i="4" s="1"/>
  <c r="BD74" i="2"/>
  <c r="BD67" i="2"/>
  <c r="BC69" i="64"/>
  <c r="BD53" i="2"/>
  <c r="BC69" i="63"/>
  <c r="BD73" i="2"/>
  <c r="BQ55" i="63"/>
  <c r="BD60" i="2"/>
  <c r="BD52" i="2"/>
  <c r="BQ55" i="64"/>
  <c r="BD59" i="2"/>
  <c r="BD66" i="2"/>
  <c r="BI57" i="2"/>
  <c r="BI78" i="2"/>
  <c r="BI64" i="2"/>
  <c r="BI71" i="2"/>
  <c r="H80" i="4"/>
  <c r="J71" i="4"/>
  <c r="BK57" i="2"/>
  <c r="BK64" i="2"/>
  <c r="BK78" i="2"/>
  <c r="BK71" i="2"/>
  <c r="BL27" i="2"/>
  <c r="BL45" i="2" s="1"/>
  <c r="H71" i="4"/>
  <c r="M65" i="4"/>
  <c r="BO47" i="2"/>
  <c r="D64" i="4"/>
  <c r="L12" i="4"/>
  <c r="BO36" i="2"/>
  <c r="D71" i="4"/>
  <c r="BP48" i="2"/>
  <c r="BP37" i="2"/>
  <c r="M13" i="4"/>
  <c r="BL69" i="2"/>
  <c r="E14" i="4"/>
  <c r="BC68" i="64"/>
  <c r="BC67" i="64"/>
  <c r="BC66" i="64"/>
  <c r="BC65" i="64"/>
  <c r="BC64" i="64"/>
  <c r="BC62" i="64"/>
  <c r="BC61" i="64"/>
  <c r="BC60" i="64"/>
  <c r="BC57" i="64"/>
  <c r="BC56" i="64"/>
  <c r="BC55" i="64"/>
  <c r="BO55" i="64"/>
  <c r="BD55" i="64"/>
  <c r="BH55" i="64"/>
  <c r="BL55" i="64"/>
  <c r="BP55" i="64"/>
  <c r="BJ55" i="64"/>
  <c r="BE55" i="64"/>
  <c r="BI55" i="64"/>
  <c r="BM55" i="64"/>
  <c r="BN55" i="64"/>
  <c r="G48" i="4"/>
  <c r="G44" i="4"/>
  <c r="F46" i="4"/>
  <c r="E44" i="4"/>
  <c r="H47" i="4"/>
  <c r="H45" i="4"/>
  <c r="G47" i="4"/>
  <c r="F49" i="4"/>
  <c r="F45" i="4"/>
  <c r="E47" i="4"/>
  <c r="G49" i="4"/>
  <c r="F47" i="4"/>
  <c r="H48" i="4"/>
  <c r="H44" i="4"/>
  <c r="G46" i="4"/>
  <c r="F48" i="4"/>
  <c r="F44" i="4"/>
  <c r="E46" i="4"/>
  <c r="BC68" i="63"/>
  <c r="BC66" i="63"/>
  <c r="BC67" i="63"/>
  <c r="BC64" i="63"/>
  <c r="BC65" i="63"/>
  <c r="BC62" i="63"/>
  <c r="BC57" i="63"/>
  <c r="BO55" i="63"/>
  <c r="BC55" i="63"/>
  <c r="BN55" i="63"/>
  <c r="BJ55" i="63"/>
  <c r="BC61" i="63"/>
  <c r="BC60" i="63"/>
  <c r="BC56" i="63"/>
  <c r="BM55" i="63"/>
  <c r="BI55" i="63"/>
  <c r="BE55" i="63"/>
  <c r="BH55" i="63"/>
  <c r="BD55" i="63"/>
  <c r="BP55" i="63"/>
  <c r="BL55" i="63"/>
  <c r="BL48" i="2"/>
  <c r="D49" i="4"/>
  <c r="D45" i="4"/>
  <c r="D16" i="4"/>
  <c r="D17" i="4"/>
  <c r="D15" i="4"/>
  <c r="BD45" i="2"/>
  <c r="D44" i="4"/>
  <c r="BD44" i="2"/>
  <c r="K17" i="4"/>
  <c r="K35" i="4"/>
  <c r="L4" i="4"/>
  <c r="L22" i="4"/>
  <c r="M9" i="4"/>
  <c r="M43" i="4"/>
  <c r="M61" i="4"/>
  <c r="N56" i="4"/>
  <c r="O17" i="4"/>
  <c r="O35" i="4"/>
  <c r="J17" i="4"/>
  <c r="J35" i="4"/>
  <c r="K4" i="4"/>
  <c r="N17" i="4"/>
  <c r="N35" i="4"/>
  <c r="O48" i="4"/>
  <c r="J22" i="4"/>
  <c r="J48" i="4"/>
  <c r="K9" i="4"/>
  <c r="K43" i="4"/>
  <c r="K61" i="4"/>
  <c r="L30" i="4"/>
  <c r="L56" i="4"/>
  <c r="M35" i="4"/>
  <c r="N48" i="4"/>
  <c r="O43" i="4"/>
  <c r="O61" i="4"/>
  <c r="J9" i="4"/>
  <c r="K56" i="4"/>
  <c r="L35" i="4"/>
  <c r="M4" i="4"/>
  <c r="M22" i="4"/>
  <c r="N61" i="4"/>
  <c r="BC3" i="2"/>
  <c r="BD34" i="2"/>
  <c r="BC34" i="2" s="1"/>
  <c r="M56" i="4" l="1"/>
  <c r="BL62" i="2"/>
  <c r="O4" i="4"/>
  <c r="H14" i="4"/>
  <c r="BL76" i="2"/>
  <c r="BK60" i="63"/>
  <c r="L17" i="4"/>
  <c r="BL55" i="2"/>
  <c r="J43" i="4"/>
  <c r="E48" i="4"/>
  <c r="BC47" i="2"/>
  <c r="BL68" i="2"/>
  <c r="BN63" i="64"/>
  <c r="BL47" i="2"/>
  <c r="O30" i="4"/>
  <c r="O22" i="4"/>
  <c r="D46" i="4"/>
  <c r="BL53" i="2"/>
  <c r="BL61" i="2"/>
  <c r="N4" i="4"/>
  <c r="N30" i="4"/>
  <c r="BL50" i="2"/>
  <c r="E49" i="4"/>
  <c r="BI63" i="63"/>
  <c r="J61" i="4"/>
  <c r="BK63" i="64"/>
  <c r="BC71" i="2"/>
  <c r="BL60" i="2"/>
  <c r="BC63" i="2"/>
  <c r="BL75" i="2"/>
  <c r="BM63" i="64"/>
  <c r="BQ63" i="63"/>
  <c r="BL77" i="2"/>
  <c r="BL63" i="2"/>
  <c r="BL64" i="2"/>
  <c r="BC48" i="2"/>
  <c r="BC63" i="64"/>
  <c r="BK56" i="64"/>
  <c r="BL59" i="2"/>
  <c r="BC63" i="63"/>
  <c r="BK63" i="63"/>
  <c r="BK66" i="63"/>
  <c r="BC50" i="2"/>
  <c r="H46" i="4"/>
  <c r="BH63" i="63"/>
  <c r="BE63" i="64"/>
  <c r="G45" i="4"/>
  <c r="BJ63" i="63"/>
  <c r="BK61" i="63"/>
  <c r="BO63" i="63"/>
  <c r="BK67" i="63"/>
  <c r="BL63" i="63"/>
  <c r="BM63" i="63"/>
  <c r="BK65" i="64"/>
  <c r="BI63" i="64"/>
  <c r="BK60" i="64"/>
  <c r="BK64" i="64"/>
  <c r="BD63" i="64"/>
  <c r="BK69" i="64"/>
  <c r="BC54" i="2"/>
  <c r="BC55" i="2"/>
  <c r="BL56" i="2"/>
  <c r="BL71" i="2"/>
  <c r="BL70" i="2"/>
  <c r="BL67" i="2"/>
  <c r="BC76" i="2"/>
  <c r="BL74" i="2"/>
  <c r="BC62" i="2"/>
  <c r="BC64" i="2"/>
  <c r="BL66" i="2"/>
  <c r="BC46" i="2"/>
  <c r="BL49" i="2"/>
  <c r="BC49" i="2"/>
  <c r="BL46" i="2"/>
  <c r="BK56" i="63"/>
  <c r="BK62" i="63"/>
  <c r="BK64" i="63"/>
  <c r="BK68" i="63"/>
  <c r="BP63" i="63"/>
  <c r="BK57" i="64"/>
  <c r="BK67" i="64"/>
  <c r="BP63" i="64"/>
  <c r="BK62" i="64"/>
  <c r="BK66" i="64"/>
  <c r="BL63" i="64"/>
  <c r="BQ63" i="64"/>
  <c r="F14" i="4"/>
  <c r="BL57" i="2"/>
  <c r="BC70" i="2"/>
  <c r="BC69" i="2"/>
  <c r="BC78" i="2"/>
  <c r="BC75" i="2"/>
  <c r="BL78" i="2"/>
  <c r="BL73" i="2"/>
  <c r="M17" i="4"/>
  <c r="L43" i="4"/>
  <c r="BK55" i="64"/>
  <c r="BC73" i="2"/>
  <c r="N43" i="4"/>
  <c r="K30" i="4"/>
  <c r="O56" i="4"/>
  <c r="N9" i="4"/>
  <c r="M30" i="4"/>
  <c r="BL44" i="2"/>
  <c r="D48" i="4"/>
  <c r="BK55" i="63"/>
  <c r="E45" i="4"/>
  <c r="BK57" i="63"/>
  <c r="BE63" i="63"/>
  <c r="BK65" i="63"/>
  <c r="BN63" i="63"/>
  <c r="BD63" i="63"/>
  <c r="BK61" i="64"/>
  <c r="BJ63" i="64"/>
  <c r="BH63" i="64"/>
  <c r="BO63" i="64"/>
  <c r="BK68" i="64"/>
  <c r="BK69" i="63"/>
  <c r="BL52" i="2"/>
  <c r="BL54" i="2"/>
  <c r="BC56" i="2"/>
  <c r="BC57" i="2"/>
  <c r="BC68" i="2"/>
  <c r="BC77" i="2"/>
  <c r="BC61" i="2"/>
  <c r="BC66" i="2"/>
  <c r="BC59" i="2"/>
  <c r="BC60" i="2"/>
  <c r="BC74" i="2"/>
  <c r="BC67" i="2"/>
  <c r="BC52" i="2"/>
  <c r="BC53" i="2"/>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BC45" i="2"/>
  <c r="D14" i="4"/>
  <c r="BC44" i="2"/>
  <c r="J4" i="4"/>
  <c r="AF126" i="40" l="1"/>
  <c r="X126" i="40"/>
  <c r="T126" i="40"/>
  <c r="W126" i="40" s="1"/>
  <c r="L126" i="40"/>
  <c r="I126" i="40"/>
  <c r="G126" i="40"/>
  <c r="F126" i="40"/>
  <c r="AF125" i="40"/>
  <c r="X125" i="40"/>
  <c r="T125" i="40"/>
  <c r="W125" i="40" s="1"/>
  <c r="L125" i="40"/>
  <c r="I125" i="40"/>
  <c r="G125" i="40"/>
  <c r="F125" i="40"/>
  <c r="AF124" i="40"/>
  <c r="X124" i="40"/>
  <c r="T124" i="40"/>
  <c r="W124" i="40" s="1"/>
  <c r="L124" i="40"/>
  <c r="I124" i="40"/>
  <c r="G124" i="40"/>
  <c r="F124" i="40"/>
  <c r="AF123" i="40"/>
  <c r="X123" i="40"/>
  <c r="T123" i="40"/>
  <c r="W123" i="40" s="1"/>
  <c r="L123" i="40"/>
  <c r="I123" i="40"/>
  <c r="G123" i="40"/>
  <c r="K123" i="40" s="1"/>
  <c r="F123" i="40"/>
  <c r="AF122" i="40"/>
  <c r="X122" i="40"/>
  <c r="T122" i="40"/>
  <c r="W122" i="40" s="1"/>
  <c r="L122" i="40"/>
  <c r="I122" i="40"/>
  <c r="G122" i="40"/>
  <c r="BH122" i="40" s="1"/>
  <c r="F122" i="40"/>
  <c r="H122" i="40" s="1"/>
  <c r="AF121" i="40"/>
  <c r="X121" i="40"/>
  <c r="T121" i="40"/>
  <c r="W121" i="40" s="1"/>
  <c r="L121" i="40"/>
  <c r="I121" i="40"/>
  <c r="G121" i="40"/>
  <c r="F121" i="40"/>
  <c r="AF120" i="40"/>
  <c r="X120" i="40"/>
  <c r="T120" i="40"/>
  <c r="W120" i="40" s="1"/>
  <c r="L120" i="40"/>
  <c r="I120" i="40"/>
  <c r="G120" i="40"/>
  <c r="F120" i="40"/>
  <c r="AF119" i="40"/>
  <c r="X119" i="40"/>
  <c r="T119" i="40"/>
  <c r="W119" i="40" s="1"/>
  <c r="L119" i="40"/>
  <c r="I119" i="40"/>
  <c r="G119" i="40"/>
  <c r="AK119" i="40" s="1"/>
  <c r="F119" i="40"/>
  <c r="AF118" i="40"/>
  <c r="X118" i="40"/>
  <c r="T118" i="40"/>
  <c r="W118" i="40" s="1"/>
  <c r="L118" i="40"/>
  <c r="I118" i="40"/>
  <c r="G118" i="40"/>
  <c r="BH118" i="40" s="1"/>
  <c r="F118" i="40"/>
  <c r="AF117" i="40"/>
  <c r="X117" i="40"/>
  <c r="T117" i="40"/>
  <c r="W117" i="40" s="1"/>
  <c r="L117" i="40"/>
  <c r="I117" i="40"/>
  <c r="G117" i="40"/>
  <c r="F117" i="40"/>
  <c r="AF116" i="40"/>
  <c r="X116" i="40"/>
  <c r="T116" i="40"/>
  <c r="W116" i="40" s="1"/>
  <c r="L116" i="40"/>
  <c r="I116" i="40"/>
  <c r="G116" i="40"/>
  <c r="F116" i="40"/>
  <c r="AF115" i="40"/>
  <c r="X115" i="40"/>
  <c r="T115" i="40"/>
  <c r="W115" i="40" s="1"/>
  <c r="L115" i="40"/>
  <c r="I115" i="40"/>
  <c r="G115" i="40"/>
  <c r="K115" i="40" s="1"/>
  <c r="F115" i="40"/>
  <c r="AF114" i="40"/>
  <c r="X114" i="40"/>
  <c r="T114" i="40"/>
  <c r="W114" i="40" s="1"/>
  <c r="L114" i="40"/>
  <c r="I114" i="40"/>
  <c r="G114" i="40"/>
  <c r="BH114" i="40" s="1"/>
  <c r="F114" i="40"/>
  <c r="AF113" i="40"/>
  <c r="X113" i="40"/>
  <c r="T113" i="40"/>
  <c r="W113" i="40" s="1"/>
  <c r="L113" i="40"/>
  <c r="I113" i="40"/>
  <c r="G113" i="40"/>
  <c r="F113" i="40"/>
  <c r="AF112" i="40"/>
  <c r="X112" i="40"/>
  <c r="T112" i="40"/>
  <c r="W112" i="40" s="1"/>
  <c r="L112" i="40"/>
  <c r="I112" i="40"/>
  <c r="G112" i="40"/>
  <c r="F112" i="40"/>
  <c r="AF111" i="40"/>
  <c r="X111" i="40"/>
  <c r="T111" i="40"/>
  <c r="W111" i="40" s="1"/>
  <c r="L111" i="40"/>
  <c r="I111" i="40"/>
  <c r="G111" i="40"/>
  <c r="K111" i="40" s="1"/>
  <c r="F111" i="40"/>
  <c r="AF110" i="40"/>
  <c r="X110" i="40"/>
  <c r="T110" i="40"/>
  <c r="W110" i="40" s="1"/>
  <c r="L110" i="40"/>
  <c r="I110" i="40"/>
  <c r="G110" i="40"/>
  <c r="BH110" i="40" s="1"/>
  <c r="F110" i="40"/>
  <c r="H110" i="40" s="1"/>
  <c r="AF109" i="40"/>
  <c r="X109" i="40"/>
  <c r="T109" i="40"/>
  <c r="W109" i="40" s="1"/>
  <c r="L109" i="40"/>
  <c r="I109" i="40"/>
  <c r="G109" i="40"/>
  <c r="BH109" i="40" s="1"/>
  <c r="F109" i="40"/>
  <c r="H109" i="40" s="1"/>
  <c r="AF108" i="40"/>
  <c r="X108" i="40"/>
  <c r="T108" i="40"/>
  <c r="W108" i="40" s="1"/>
  <c r="L108" i="40"/>
  <c r="I108" i="40"/>
  <c r="G108" i="40"/>
  <c r="F108" i="40"/>
  <c r="AF107" i="40"/>
  <c r="X107" i="40"/>
  <c r="T107" i="40"/>
  <c r="W107" i="40" s="1"/>
  <c r="L107" i="40"/>
  <c r="I107" i="40"/>
  <c r="G107" i="40"/>
  <c r="K107" i="40" s="1"/>
  <c r="F107" i="40"/>
  <c r="AF106" i="40"/>
  <c r="X106" i="40"/>
  <c r="T106" i="40"/>
  <c r="W106" i="40" s="1"/>
  <c r="L106" i="40"/>
  <c r="I106" i="40"/>
  <c r="G106" i="40"/>
  <c r="F106" i="40"/>
  <c r="AF105" i="40"/>
  <c r="X105" i="40"/>
  <c r="T105" i="40"/>
  <c r="W105" i="40" s="1"/>
  <c r="L105" i="40"/>
  <c r="I105" i="40"/>
  <c r="G105" i="40"/>
  <c r="F105" i="40"/>
  <c r="AF104" i="40"/>
  <c r="X104" i="40"/>
  <c r="T104" i="40"/>
  <c r="W104" i="40" s="1"/>
  <c r="L104" i="40"/>
  <c r="I104" i="40"/>
  <c r="G104" i="40"/>
  <c r="F104" i="40"/>
  <c r="AF103" i="40"/>
  <c r="X103" i="40"/>
  <c r="T103" i="40"/>
  <c r="W103" i="40" s="1"/>
  <c r="L103" i="40"/>
  <c r="I103" i="40"/>
  <c r="G103" i="40"/>
  <c r="F103" i="40"/>
  <c r="AF102" i="40"/>
  <c r="X102" i="40"/>
  <c r="T102" i="40"/>
  <c r="W102" i="40" s="1"/>
  <c r="L102" i="40"/>
  <c r="I102" i="40"/>
  <c r="G102" i="40"/>
  <c r="F102" i="40"/>
  <c r="AF101" i="40"/>
  <c r="X101" i="40"/>
  <c r="T101" i="40"/>
  <c r="W101" i="40" s="1"/>
  <c r="L101" i="40"/>
  <c r="I101" i="40"/>
  <c r="G101" i="40"/>
  <c r="F101" i="40"/>
  <c r="AF100" i="40"/>
  <c r="X100" i="40"/>
  <c r="T100" i="40"/>
  <c r="W100" i="40" s="1"/>
  <c r="L100" i="40"/>
  <c r="I100" i="40"/>
  <c r="G100" i="40"/>
  <c r="F100" i="40"/>
  <c r="AF99" i="40"/>
  <c r="X99" i="40"/>
  <c r="T99" i="40"/>
  <c r="W99" i="40" s="1"/>
  <c r="L99" i="40"/>
  <c r="I99" i="40"/>
  <c r="G99" i="40"/>
  <c r="F99" i="40"/>
  <c r="AF98" i="40"/>
  <c r="X98" i="40"/>
  <c r="T98" i="40"/>
  <c r="W98" i="40" s="1"/>
  <c r="L98" i="40"/>
  <c r="I98" i="40"/>
  <c r="G98" i="40"/>
  <c r="AH98" i="40" s="1"/>
  <c r="F98" i="40"/>
  <c r="AF97" i="40"/>
  <c r="X97" i="40"/>
  <c r="T97" i="40"/>
  <c r="W97" i="40" s="1"/>
  <c r="L97" i="40"/>
  <c r="I97" i="40"/>
  <c r="G97" i="40"/>
  <c r="F97" i="40"/>
  <c r="AF96" i="40"/>
  <c r="X96" i="40"/>
  <c r="T96" i="40"/>
  <c r="W96" i="40" s="1"/>
  <c r="L96" i="40"/>
  <c r="I96" i="40"/>
  <c r="G96" i="40"/>
  <c r="F96" i="40"/>
  <c r="AF95" i="40"/>
  <c r="X95" i="40"/>
  <c r="T95" i="40"/>
  <c r="W95" i="40" s="1"/>
  <c r="L95" i="40"/>
  <c r="I95" i="40"/>
  <c r="G95" i="40"/>
  <c r="F95" i="40"/>
  <c r="AF94" i="40"/>
  <c r="X94" i="40"/>
  <c r="T94" i="40"/>
  <c r="W94" i="40" s="1"/>
  <c r="L94" i="40"/>
  <c r="I94" i="40"/>
  <c r="G94" i="40"/>
  <c r="AH94" i="40" s="1"/>
  <c r="F94" i="40"/>
  <c r="AF93" i="40"/>
  <c r="X93" i="40"/>
  <c r="T93" i="40"/>
  <c r="W93" i="40" s="1"/>
  <c r="L93" i="40"/>
  <c r="I93" i="40"/>
  <c r="G93" i="40"/>
  <c r="F93" i="40"/>
  <c r="AF92" i="40"/>
  <c r="X92" i="40"/>
  <c r="T92" i="40"/>
  <c r="W92" i="40" s="1"/>
  <c r="L92" i="40"/>
  <c r="I92" i="40"/>
  <c r="G92" i="40"/>
  <c r="F92" i="40"/>
  <c r="AF91" i="40"/>
  <c r="X91" i="40"/>
  <c r="T91" i="40"/>
  <c r="W91" i="40" s="1"/>
  <c r="L91" i="40"/>
  <c r="I91" i="40"/>
  <c r="G91" i="40"/>
  <c r="F91" i="40"/>
  <c r="AF90" i="40"/>
  <c r="X90" i="40"/>
  <c r="T90" i="40"/>
  <c r="W90" i="40" s="1"/>
  <c r="L90" i="40"/>
  <c r="I90" i="40"/>
  <c r="G90" i="40"/>
  <c r="AH90" i="40" s="1"/>
  <c r="F90" i="40"/>
  <c r="AF89" i="40"/>
  <c r="X89" i="40"/>
  <c r="T89" i="40"/>
  <c r="W89" i="40" s="1"/>
  <c r="L89" i="40"/>
  <c r="I89" i="40"/>
  <c r="G89" i="40"/>
  <c r="F89" i="40"/>
  <c r="AF88" i="40"/>
  <c r="X88" i="40"/>
  <c r="T88" i="40"/>
  <c r="W88" i="40" s="1"/>
  <c r="L88" i="40"/>
  <c r="I88" i="40"/>
  <c r="G88" i="40"/>
  <c r="F88" i="40"/>
  <c r="AF87" i="40"/>
  <c r="X87" i="40"/>
  <c r="T87" i="40"/>
  <c r="W87" i="40" s="1"/>
  <c r="L87" i="40"/>
  <c r="I87" i="40"/>
  <c r="G87" i="40"/>
  <c r="F87" i="40"/>
  <c r="AF86" i="40"/>
  <c r="X86" i="40"/>
  <c r="T86" i="40"/>
  <c r="W86" i="40" s="1"/>
  <c r="L86" i="40"/>
  <c r="I86" i="40"/>
  <c r="G86" i="40"/>
  <c r="F86" i="40"/>
  <c r="AF85" i="40"/>
  <c r="X85" i="40"/>
  <c r="T85" i="40"/>
  <c r="W85" i="40" s="1"/>
  <c r="L85" i="40"/>
  <c r="I85" i="40"/>
  <c r="G85" i="40"/>
  <c r="F85" i="40"/>
  <c r="AF84" i="40"/>
  <c r="X84" i="40"/>
  <c r="T84" i="40"/>
  <c r="W84" i="40" s="1"/>
  <c r="L84" i="40"/>
  <c r="I84" i="40"/>
  <c r="G84" i="40"/>
  <c r="F84" i="40"/>
  <c r="AF83" i="40"/>
  <c r="X83" i="40"/>
  <c r="T83" i="40"/>
  <c r="W83" i="40" s="1"/>
  <c r="L83" i="40"/>
  <c r="I83" i="40"/>
  <c r="G83" i="40"/>
  <c r="F83" i="40"/>
  <c r="AF82" i="40"/>
  <c r="X82" i="40"/>
  <c r="T82" i="40"/>
  <c r="W82" i="40" s="1"/>
  <c r="L82" i="40"/>
  <c r="I82" i="40"/>
  <c r="G82" i="40"/>
  <c r="F82" i="40"/>
  <c r="AF81" i="40"/>
  <c r="X81" i="40"/>
  <c r="T81" i="40"/>
  <c r="W81" i="40" s="1"/>
  <c r="L81" i="40"/>
  <c r="I81" i="40"/>
  <c r="G81" i="40"/>
  <c r="F81" i="40"/>
  <c r="AF80" i="40"/>
  <c r="X80" i="40"/>
  <c r="T80" i="40"/>
  <c r="W80" i="40" s="1"/>
  <c r="L80" i="40"/>
  <c r="I80" i="40"/>
  <c r="G80" i="40"/>
  <c r="F80" i="40"/>
  <c r="AF79" i="40"/>
  <c r="X79" i="40"/>
  <c r="T79" i="40"/>
  <c r="W79" i="40" s="1"/>
  <c r="L79" i="40"/>
  <c r="I79" i="40"/>
  <c r="G79" i="40"/>
  <c r="F79" i="40"/>
  <c r="AF78" i="40"/>
  <c r="X78" i="40"/>
  <c r="T78" i="40"/>
  <c r="W78" i="40" s="1"/>
  <c r="L78" i="40"/>
  <c r="I78" i="40"/>
  <c r="G78" i="40"/>
  <c r="F78" i="40"/>
  <c r="AF77" i="40"/>
  <c r="X77" i="40"/>
  <c r="T77" i="40"/>
  <c r="W77" i="40" s="1"/>
  <c r="L77" i="40"/>
  <c r="I77" i="40"/>
  <c r="G77" i="40"/>
  <c r="AH77" i="40" s="1"/>
  <c r="F77" i="40"/>
  <c r="AF76" i="40"/>
  <c r="X76" i="40"/>
  <c r="T76" i="40"/>
  <c r="W76" i="40" s="1"/>
  <c r="L76" i="40"/>
  <c r="I76" i="40"/>
  <c r="G76" i="40"/>
  <c r="F76" i="40"/>
  <c r="AF75" i="40"/>
  <c r="X75" i="40"/>
  <c r="T75" i="40"/>
  <c r="W75" i="40" s="1"/>
  <c r="L75" i="40"/>
  <c r="I75" i="40"/>
  <c r="G75" i="40"/>
  <c r="F75" i="40"/>
  <c r="AF74" i="40"/>
  <c r="X74" i="40"/>
  <c r="T74" i="40"/>
  <c r="W74" i="40" s="1"/>
  <c r="L74" i="40"/>
  <c r="I74" i="40"/>
  <c r="G74" i="40"/>
  <c r="F74" i="40"/>
  <c r="AF73" i="40"/>
  <c r="X73" i="40"/>
  <c r="T73" i="40"/>
  <c r="W73" i="40" s="1"/>
  <c r="L73" i="40"/>
  <c r="I73" i="40"/>
  <c r="G73" i="40"/>
  <c r="F73" i="40"/>
  <c r="AF72" i="40"/>
  <c r="X72" i="40"/>
  <c r="T72" i="40"/>
  <c r="W72" i="40" s="1"/>
  <c r="L72" i="40"/>
  <c r="I72" i="40"/>
  <c r="G72" i="40"/>
  <c r="F72" i="40"/>
  <c r="AF71" i="40"/>
  <c r="X71" i="40"/>
  <c r="T71" i="40"/>
  <c r="W71" i="40" s="1"/>
  <c r="L71" i="40"/>
  <c r="I71" i="40"/>
  <c r="G71" i="40"/>
  <c r="F71" i="40"/>
  <c r="AF70" i="40"/>
  <c r="X70" i="40"/>
  <c r="T70" i="40"/>
  <c r="W70" i="40" s="1"/>
  <c r="L70" i="40"/>
  <c r="I70" i="40"/>
  <c r="G70" i="40"/>
  <c r="F70" i="40"/>
  <c r="H70" i="40" s="1"/>
  <c r="AF69" i="40"/>
  <c r="X69" i="40"/>
  <c r="T69" i="40"/>
  <c r="W69" i="40" s="1"/>
  <c r="L69" i="40"/>
  <c r="I69" i="40"/>
  <c r="G69" i="40"/>
  <c r="F69" i="40"/>
  <c r="AF68" i="40"/>
  <c r="X68" i="40"/>
  <c r="T68" i="40"/>
  <c r="W68" i="40" s="1"/>
  <c r="L68" i="40"/>
  <c r="I68" i="40"/>
  <c r="G68" i="40"/>
  <c r="F68" i="40"/>
  <c r="AF67" i="40"/>
  <c r="X67" i="40"/>
  <c r="T67" i="40"/>
  <c r="W67" i="40" s="1"/>
  <c r="L67" i="40"/>
  <c r="I67" i="40"/>
  <c r="G67" i="40"/>
  <c r="F67" i="40"/>
  <c r="AF66" i="40"/>
  <c r="X66" i="40"/>
  <c r="T66" i="40"/>
  <c r="W66" i="40" s="1"/>
  <c r="L66" i="40"/>
  <c r="I66" i="40"/>
  <c r="G66" i="40"/>
  <c r="F66" i="40"/>
  <c r="AF65" i="40"/>
  <c r="X65" i="40"/>
  <c r="T65" i="40"/>
  <c r="W65" i="40" s="1"/>
  <c r="L65" i="40"/>
  <c r="I65" i="40"/>
  <c r="G65" i="40"/>
  <c r="F65" i="40"/>
  <c r="AF64" i="40"/>
  <c r="X64" i="40"/>
  <c r="T64" i="40"/>
  <c r="W64" i="40" s="1"/>
  <c r="L64" i="40"/>
  <c r="I64" i="40"/>
  <c r="G64" i="40"/>
  <c r="AK64" i="40" s="1"/>
  <c r="F64" i="40"/>
  <c r="AF63" i="40"/>
  <c r="X63" i="40"/>
  <c r="T63" i="40"/>
  <c r="W63" i="40" s="1"/>
  <c r="L63" i="40"/>
  <c r="I63" i="40"/>
  <c r="G63" i="40"/>
  <c r="BH63" i="40" s="1"/>
  <c r="F63" i="40"/>
  <c r="AF62" i="40"/>
  <c r="X62" i="40"/>
  <c r="T62" i="40"/>
  <c r="W62" i="40" s="1"/>
  <c r="L62" i="40"/>
  <c r="I62" i="40"/>
  <c r="G62" i="40"/>
  <c r="F62" i="40"/>
  <c r="AF61" i="40"/>
  <c r="X61" i="40"/>
  <c r="T61" i="40"/>
  <c r="W61" i="40" s="1"/>
  <c r="L61" i="40"/>
  <c r="I61" i="40"/>
  <c r="G61" i="40"/>
  <c r="F61" i="40"/>
  <c r="AF60" i="40"/>
  <c r="X60" i="40"/>
  <c r="T60" i="40"/>
  <c r="W60" i="40" s="1"/>
  <c r="L60" i="40"/>
  <c r="I60" i="40"/>
  <c r="G60" i="40"/>
  <c r="K60" i="40" s="1"/>
  <c r="F60" i="40"/>
  <c r="AF59" i="40"/>
  <c r="X59" i="40"/>
  <c r="T59" i="40"/>
  <c r="W59" i="40" s="1"/>
  <c r="L59" i="40"/>
  <c r="I59" i="40"/>
  <c r="G59" i="40"/>
  <c r="AK59" i="40" s="1"/>
  <c r="F59" i="40"/>
  <c r="AF58" i="40"/>
  <c r="X58" i="40"/>
  <c r="T58" i="40"/>
  <c r="W58" i="40" s="1"/>
  <c r="L58" i="40"/>
  <c r="I58" i="40"/>
  <c r="G58" i="40"/>
  <c r="F58" i="40"/>
  <c r="AF57" i="40"/>
  <c r="X57" i="40"/>
  <c r="T57" i="40"/>
  <c r="W57" i="40" s="1"/>
  <c r="L57" i="40"/>
  <c r="I57" i="40"/>
  <c r="G57" i="40"/>
  <c r="F57" i="40"/>
  <c r="AF56" i="40"/>
  <c r="X56" i="40"/>
  <c r="T56" i="40"/>
  <c r="W56" i="40" s="1"/>
  <c r="L56" i="40"/>
  <c r="I56" i="40"/>
  <c r="G56" i="40"/>
  <c r="K56" i="40" s="1"/>
  <c r="F56" i="40"/>
  <c r="AF55" i="40"/>
  <c r="X55" i="40"/>
  <c r="T55" i="40"/>
  <c r="W55" i="40" s="1"/>
  <c r="L55" i="40"/>
  <c r="I55" i="40"/>
  <c r="G55" i="40"/>
  <c r="F55" i="40"/>
  <c r="AF54" i="40"/>
  <c r="X54" i="40"/>
  <c r="T54" i="40"/>
  <c r="W54" i="40" s="1"/>
  <c r="L54" i="40"/>
  <c r="I54" i="40"/>
  <c r="G54" i="40"/>
  <c r="F54" i="40"/>
  <c r="H54" i="40" s="1"/>
  <c r="AF53" i="40"/>
  <c r="X53" i="40"/>
  <c r="T53" i="40"/>
  <c r="W53" i="40" s="1"/>
  <c r="L53" i="40"/>
  <c r="I53" i="40"/>
  <c r="G53" i="40"/>
  <c r="F53" i="40"/>
  <c r="AF52" i="40"/>
  <c r="X52" i="40"/>
  <c r="T52" i="40"/>
  <c r="W52" i="40" s="1"/>
  <c r="L52" i="40"/>
  <c r="I52" i="40"/>
  <c r="G52" i="40"/>
  <c r="F52" i="40"/>
  <c r="AF51" i="40"/>
  <c r="X51" i="40"/>
  <c r="T51" i="40"/>
  <c r="W51" i="40" s="1"/>
  <c r="L51" i="40"/>
  <c r="I51" i="40"/>
  <c r="G51" i="40"/>
  <c r="F51" i="40"/>
  <c r="AF50" i="40"/>
  <c r="X50" i="40"/>
  <c r="T50" i="40"/>
  <c r="W50" i="40" s="1"/>
  <c r="L50" i="40"/>
  <c r="I50" i="40"/>
  <c r="G50" i="40"/>
  <c r="F50" i="40"/>
  <c r="AF49" i="40"/>
  <c r="X49" i="40"/>
  <c r="T49" i="40"/>
  <c r="W49" i="40" s="1"/>
  <c r="L49" i="40"/>
  <c r="I49" i="40"/>
  <c r="G49" i="40"/>
  <c r="F49" i="40"/>
  <c r="AF48" i="40"/>
  <c r="X48" i="40"/>
  <c r="T48" i="40"/>
  <c r="W48" i="40" s="1"/>
  <c r="L48" i="40"/>
  <c r="I48" i="40"/>
  <c r="G48" i="40"/>
  <c r="F48" i="40"/>
  <c r="AF47" i="40"/>
  <c r="X47" i="40"/>
  <c r="T47" i="40"/>
  <c r="W47" i="40" s="1"/>
  <c r="L47" i="40"/>
  <c r="I47" i="40"/>
  <c r="G47" i="40"/>
  <c r="BH47" i="40" s="1"/>
  <c r="F47" i="40"/>
  <c r="AF46" i="40"/>
  <c r="X46" i="40"/>
  <c r="T46" i="40"/>
  <c r="W46" i="40" s="1"/>
  <c r="L46" i="40"/>
  <c r="I46" i="40"/>
  <c r="G46" i="40"/>
  <c r="F46" i="40"/>
  <c r="AF45" i="40"/>
  <c r="X45" i="40"/>
  <c r="T45" i="40"/>
  <c r="W45" i="40" s="1"/>
  <c r="L45" i="40"/>
  <c r="I45" i="40"/>
  <c r="G45" i="40"/>
  <c r="F45" i="40"/>
  <c r="AF44" i="40"/>
  <c r="X44" i="40"/>
  <c r="T44" i="40"/>
  <c r="W44" i="40" s="1"/>
  <c r="L44" i="40"/>
  <c r="I44" i="40"/>
  <c r="G44" i="40"/>
  <c r="K44" i="40" s="1"/>
  <c r="F44" i="40"/>
  <c r="AF43" i="40"/>
  <c r="X43" i="40"/>
  <c r="T43" i="40"/>
  <c r="W43" i="40" s="1"/>
  <c r="L43" i="40"/>
  <c r="I43" i="40"/>
  <c r="G43" i="40"/>
  <c r="K43" i="40" s="1"/>
  <c r="F43" i="40"/>
  <c r="AF42" i="40"/>
  <c r="X42" i="40"/>
  <c r="T42" i="40"/>
  <c r="W42" i="40" s="1"/>
  <c r="L42" i="40"/>
  <c r="I42" i="40"/>
  <c r="G42" i="40"/>
  <c r="AH42" i="40" s="1"/>
  <c r="F42" i="40"/>
  <c r="AF41" i="40"/>
  <c r="X41" i="40"/>
  <c r="T41" i="40"/>
  <c r="W41" i="40" s="1"/>
  <c r="L41" i="40"/>
  <c r="I41" i="40"/>
  <c r="G41" i="40"/>
  <c r="BH41" i="40" s="1"/>
  <c r="F41" i="40"/>
  <c r="AF40" i="40"/>
  <c r="X40" i="40"/>
  <c r="T40" i="40"/>
  <c r="W40" i="40" s="1"/>
  <c r="L40" i="40"/>
  <c r="I40" i="40"/>
  <c r="G40" i="40"/>
  <c r="F40" i="40"/>
  <c r="AF39" i="40"/>
  <c r="X39" i="40"/>
  <c r="T39" i="40"/>
  <c r="W39" i="40" s="1"/>
  <c r="L39" i="40"/>
  <c r="I39" i="40"/>
  <c r="G39" i="40"/>
  <c r="BH39" i="40" s="1"/>
  <c r="F39" i="40"/>
  <c r="AF38" i="40"/>
  <c r="X38" i="40"/>
  <c r="T38" i="40"/>
  <c r="W38" i="40" s="1"/>
  <c r="L38" i="40"/>
  <c r="I38" i="40"/>
  <c r="G38" i="40"/>
  <c r="F38" i="40"/>
  <c r="AF37" i="40"/>
  <c r="X37" i="40"/>
  <c r="T37" i="40"/>
  <c r="W37" i="40" s="1"/>
  <c r="L37" i="40"/>
  <c r="I37" i="40"/>
  <c r="G37" i="40"/>
  <c r="F37" i="40"/>
  <c r="AF36" i="40"/>
  <c r="X36" i="40"/>
  <c r="T36" i="40"/>
  <c r="W36" i="40" s="1"/>
  <c r="L36" i="40"/>
  <c r="I36" i="40"/>
  <c r="G36" i="40"/>
  <c r="AH36" i="40" s="1"/>
  <c r="F36" i="40"/>
  <c r="AF35" i="40"/>
  <c r="X35" i="40"/>
  <c r="T35" i="40"/>
  <c r="W35" i="40" s="1"/>
  <c r="L35" i="40"/>
  <c r="I35" i="40"/>
  <c r="G35" i="40"/>
  <c r="BH35" i="40" s="1"/>
  <c r="F35" i="40"/>
  <c r="H35" i="40" s="1"/>
  <c r="AF34" i="40"/>
  <c r="X34" i="40"/>
  <c r="T34" i="40"/>
  <c r="W34" i="40" s="1"/>
  <c r="L34" i="40"/>
  <c r="I34" i="40"/>
  <c r="G34" i="40"/>
  <c r="F34" i="40"/>
  <c r="AF33" i="40"/>
  <c r="X33" i="40"/>
  <c r="T33" i="40"/>
  <c r="W33" i="40" s="1"/>
  <c r="L33" i="40"/>
  <c r="I33" i="40"/>
  <c r="G33" i="40"/>
  <c r="F33" i="40"/>
  <c r="AF32" i="40"/>
  <c r="X32" i="40"/>
  <c r="T32" i="40"/>
  <c r="W32" i="40" s="1"/>
  <c r="L32" i="40"/>
  <c r="I32" i="40"/>
  <c r="G32" i="40"/>
  <c r="AH32" i="40" s="1"/>
  <c r="F32" i="40"/>
  <c r="AF31" i="40"/>
  <c r="X31" i="40"/>
  <c r="T31" i="40"/>
  <c r="W31" i="40" s="1"/>
  <c r="L31" i="40"/>
  <c r="I31" i="40"/>
  <c r="G31" i="40"/>
  <c r="F31" i="40"/>
  <c r="AF30" i="40"/>
  <c r="X30" i="40"/>
  <c r="T30" i="40"/>
  <c r="W30" i="40" s="1"/>
  <c r="L30" i="40"/>
  <c r="I30" i="40"/>
  <c r="G30" i="40"/>
  <c r="F30" i="40"/>
  <c r="AF29" i="40"/>
  <c r="X29" i="40"/>
  <c r="T29" i="40"/>
  <c r="W29" i="40" s="1"/>
  <c r="L29" i="40"/>
  <c r="I29" i="40"/>
  <c r="G29" i="40"/>
  <c r="AH29" i="40" s="1"/>
  <c r="F29" i="40"/>
  <c r="AF28" i="40"/>
  <c r="X28" i="40"/>
  <c r="T28" i="40"/>
  <c r="W28" i="40" s="1"/>
  <c r="L28" i="40"/>
  <c r="I28" i="40"/>
  <c r="G28" i="40"/>
  <c r="AH28" i="40" s="1"/>
  <c r="F28" i="40"/>
  <c r="AF27" i="40"/>
  <c r="X27" i="40"/>
  <c r="T27" i="40"/>
  <c r="W27" i="40" s="1"/>
  <c r="L27" i="40"/>
  <c r="I27" i="40"/>
  <c r="G27" i="40"/>
  <c r="F27" i="40"/>
  <c r="AF26" i="40"/>
  <c r="X26" i="40"/>
  <c r="T26" i="40"/>
  <c r="W26" i="40" s="1"/>
  <c r="L26" i="40"/>
  <c r="I26" i="40"/>
  <c r="G26" i="40"/>
  <c r="F26" i="40"/>
  <c r="AF25" i="40"/>
  <c r="X25" i="40"/>
  <c r="T25" i="40"/>
  <c r="W25" i="40" s="1"/>
  <c r="L25" i="40"/>
  <c r="I25" i="40"/>
  <c r="G25" i="40"/>
  <c r="AH25" i="40" s="1"/>
  <c r="F25" i="40"/>
  <c r="AF24" i="40"/>
  <c r="X24" i="40"/>
  <c r="T24" i="40"/>
  <c r="W24" i="40" s="1"/>
  <c r="L24" i="40"/>
  <c r="I24" i="40"/>
  <c r="G24" i="40"/>
  <c r="F24" i="40"/>
  <c r="AF23" i="40"/>
  <c r="X23" i="40"/>
  <c r="T23" i="40"/>
  <c r="W23" i="40" s="1"/>
  <c r="L23" i="40"/>
  <c r="I23" i="40"/>
  <c r="G23" i="40"/>
  <c r="F23" i="40"/>
  <c r="H23" i="40" s="1"/>
  <c r="AF22" i="40"/>
  <c r="X22" i="40"/>
  <c r="T22" i="40"/>
  <c r="W22" i="40" s="1"/>
  <c r="L22" i="40"/>
  <c r="I22" i="40"/>
  <c r="G22" i="40"/>
  <c r="F22" i="40"/>
  <c r="AF21" i="40"/>
  <c r="X21" i="40"/>
  <c r="T21" i="40"/>
  <c r="W21" i="40" s="1"/>
  <c r="L21" i="40"/>
  <c r="I21" i="40"/>
  <c r="G21" i="40"/>
  <c r="AH21" i="40" s="1"/>
  <c r="F21" i="40"/>
  <c r="AF20" i="40"/>
  <c r="X20" i="40"/>
  <c r="T20" i="40"/>
  <c r="W20" i="40" s="1"/>
  <c r="L20" i="40"/>
  <c r="I20" i="40"/>
  <c r="G20" i="40"/>
  <c r="AH20" i="40" s="1"/>
  <c r="F20" i="40"/>
  <c r="AF19" i="40"/>
  <c r="X19" i="40"/>
  <c r="T19" i="40"/>
  <c r="W19" i="40" s="1"/>
  <c r="L19" i="40"/>
  <c r="I19" i="40"/>
  <c r="G19" i="40"/>
  <c r="BG19" i="40" s="1"/>
  <c r="F19" i="40"/>
  <c r="AF18" i="40"/>
  <c r="X18" i="40"/>
  <c r="T18" i="40"/>
  <c r="W18" i="40" s="1"/>
  <c r="L18" i="40"/>
  <c r="I18" i="40"/>
  <c r="G18" i="40"/>
  <c r="F18" i="40"/>
  <c r="H18" i="40" s="1"/>
  <c r="AF17" i="40"/>
  <c r="X17" i="40"/>
  <c r="T17" i="40"/>
  <c r="W17" i="40" s="1"/>
  <c r="L17" i="40"/>
  <c r="I17" i="40"/>
  <c r="G17" i="40"/>
  <c r="AK17" i="40" s="1"/>
  <c r="F17" i="40"/>
  <c r="AF16" i="40"/>
  <c r="X16" i="40"/>
  <c r="T16" i="40"/>
  <c r="W16" i="40" s="1"/>
  <c r="L16" i="40"/>
  <c r="I16" i="40"/>
  <c r="G16" i="40"/>
  <c r="F16" i="40"/>
  <c r="AF15" i="40"/>
  <c r="X15" i="40"/>
  <c r="T15" i="40"/>
  <c r="W15" i="40" s="1"/>
  <c r="L15" i="40"/>
  <c r="I15" i="40"/>
  <c r="G15" i="40"/>
  <c r="F15" i="40"/>
  <c r="AF14" i="40"/>
  <c r="X14" i="40"/>
  <c r="T14" i="40"/>
  <c r="W14" i="40" s="1"/>
  <c r="L14" i="40"/>
  <c r="I14" i="40"/>
  <c r="G14" i="40"/>
  <c r="F14" i="40"/>
  <c r="AF13" i="40"/>
  <c r="X13" i="40"/>
  <c r="T13" i="40"/>
  <c r="W13" i="40" s="1"/>
  <c r="L13" i="40"/>
  <c r="I13" i="40"/>
  <c r="G13" i="40"/>
  <c r="AH13" i="40" s="1"/>
  <c r="F13" i="40"/>
  <c r="AF12" i="40"/>
  <c r="X12" i="40"/>
  <c r="T12" i="40"/>
  <c r="W12" i="40" s="1"/>
  <c r="L12" i="40"/>
  <c r="I12" i="40"/>
  <c r="G12" i="40"/>
  <c r="F12" i="40"/>
  <c r="AF11" i="40"/>
  <c r="X11" i="40"/>
  <c r="T11" i="40"/>
  <c r="W11" i="40" s="1"/>
  <c r="L11" i="40"/>
  <c r="I11" i="40"/>
  <c r="G11" i="40"/>
  <c r="F11" i="40"/>
  <c r="AF10" i="40"/>
  <c r="X10" i="40"/>
  <c r="T10" i="40"/>
  <c r="W10" i="40" s="1"/>
  <c r="L10" i="40"/>
  <c r="I10" i="40"/>
  <c r="G10" i="40"/>
  <c r="F10" i="40"/>
  <c r="AF9" i="40"/>
  <c r="X9" i="40"/>
  <c r="T9" i="40"/>
  <c r="W9" i="40" s="1"/>
  <c r="L9" i="40"/>
  <c r="I9" i="40"/>
  <c r="G9" i="40"/>
  <c r="AH9" i="40" s="1"/>
  <c r="F9" i="40"/>
  <c r="AF8" i="40"/>
  <c r="X8" i="40"/>
  <c r="T8" i="40"/>
  <c r="W8" i="40" s="1"/>
  <c r="L8" i="40"/>
  <c r="I8" i="40"/>
  <c r="G8" i="40"/>
  <c r="F8" i="40"/>
  <c r="AF7" i="40"/>
  <c r="X7" i="40"/>
  <c r="T7" i="40"/>
  <c r="W7" i="40" s="1"/>
  <c r="L7" i="40"/>
  <c r="I7" i="40"/>
  <c r="G7" i="40"/>
  <c r="BH7" i="40" s="1"/>
  <c r="F7" i="40"/>
  <c r="H7" i="40" s="1"/>
  <c r="AF6" i="40"/>
  <c r="X6" i="40"/>
  <c r="T6" i="40"/>
  <c r="L6" i="40"/>
  <c r="I6" i="40"/>
  <c r="G6" i="40"/>
  <c r="F6" i="40"/>
  <c r="AF126" i="39"/>
  <c r="X126" i="39"/>
  <c r="T126" i="39"/>
  <c r="W126" i="39" s="1"/>
  <c r="L126" i="39"/>
  <c r="I126" i="39"/>
  <c r="G126" i="39"/>
  <c r="F126" i="39"/>
  <c r="AF125" i="39"/>
  <c r="X125" i="39"/>
  <c r="T125" i="39"/>
  <c r="W125" i="39" s="1"/>
  <c r="L125" i="39"/>
  <c r="I125" i="39"/>
  <c r="G125" i="39"/>
  <c r="F125" i="39"/>
  <c r="AF124" i="39"/>
  <c r="X124" i="39"/>
  <c r="T124" i="39"/>
  <c r="W124" i="39" s="1"/>
  <c r="L124" i="39"/>
  <c r="I124" i="39"/>
  <c r="G124" i="39"/>
  <c r="BG124" i="39" s="1"/>
  <c r="F124" i="39"/>
  <c r="AF123" i="39"/>
  <c r="X123" i="39"/>
  <c r="T123" i="39"/>
  <c r="W123" i="39" s="1"/>
  <c r="L123" i="39"/>
  <c r="I123" i="39"/>
  <c r="G123" i="39"/>
  <c r="F123" i="39"/>
  <c r="H123" i="39" s="1"/>
  <c r="AF122" i="39"/>
  <c r="X122" i="39"/>
  <c r="T122" i="39"/>
  <c r="W122" i="39" s="1"/>
  <c r="L122" i="39"/>
  <c r="I122" i="39"/>
  <c r="G122" i="39"/>
  <c r="F122" i="39"/>
  <c r="AF121" i="39"/>
  <c r="X121" i="39"/>
  <c r="T121" i="39"/>
  <c r="W121" i="39" s="1"/>
  <c r="L121" i="39"/>
  <c r="I121" i="39"/>
  <c r="G121" i="39"/>
  <c r="F121" i="39"/>
  <c r="AF120" i="39"/>
  <c r="X120" i="39"/>
  <c r="T120" i="39"/>
  <c r="W120" i="39" s="1"/>
  <c r="L120" i="39"/>
  <c r="I120" i="39"/>
  <c r="G120" i="39"/>
  <c r="F120" i="39"/>
  <c r="AF119" i="39"/>
  <c r="X119" i="39"/>
  <c r="T119" i="39"/>
  <c r="W119" i="39" s="1"/>
  <c r="L119" i="39"/>
  <c r="I119" i="39"/>
  <c r="G119" i="39"/>
  <c r="BH119" i="39" s="1"/>
  <c r="F119" i="39"/>
  <c r="AF118" i="39"/>
  <c r="X118" i="39"/>
  <c r="T118" i="39"/>
  <c r="W118" i="39" s="1"/>
  <c r="L118" i="39"/>
  <c r="I118" i="39"/>
  <c r="G118" i="39"/>
  <c r="AH118" i="39" s="1"/>
  <c r="F118" i="39"/>
  <c r="AF117" i="39"/>
  <c r="X117" i="39"/>
  <c r="T117" i="39"/>
  <c r="W117" i="39" s="1"/>
  <c r="L117" i="39"/>
  <c r="I117" i="39"/>
  <c r="G117" i="39"/>
  <c r="AK117" i="39" s="1"/>
  <c r="F117" i="39"/>
  <c r="AF116" i="39"/>
  <c r="X116" i="39"/>
  <c r="T116" i="39"/>
  <c r="W116" i="39" s="1"/>
  <c r="L116" i="39"/>
  <c r="I116" i="39"/>
  <c r="G116" i="39"/>
  <c r="AK116" i="39" s="1"/>
  <c r="F116" i="39"/>
  <c r="AF115" i="39"/>
  <c r="X115" i="39"/>
  <c r="T115" i="39"/>
  <c r="W115" i="39" s="1"/>
  <c r="L115" i="39"/>
  <c r="I115" i="39"/>
  <c r="G115" i="39"/>
  <c r="F115" i="39"/>
  <c r="AF114" i="39"/>
  <c r="X114" i="39"/>
  <c r="T114" i="39"/>
  <c r="W114" i="39" s="1"/>
  <c r="L114" i="39"/>
  <c r="I114" i="39"/>
  <c r="G114" i="39"/>
  <c r="F114" i="39"/>
  <c r="H114" i="39" s="1"/>
  <c r="AF113" i="39"/>
  <c r="X113" i="39"/>
  <c r="T113" i="39"/>
  <c r="W113" i="39" s="1"/>
  <c r="L113" i="39"/>
  <c r="I113" i="39"/>
  <c r="G113" i="39"/>
  <c r="F113" i="39"/>
  <c r="AF112" i="39"/>
  <c r="X112" i="39"/>
  <c r="T112" i="39"/>
  <c r="W112" i="39" s="1"/>
  <c r="L112" i="39"/>
  <c r="I112" i="39"/>
  <c r="G112" i="39"/>
  <c r="AK112" i="39" s="1"/>
  <c r="F112" i="39"/>
  <c r="AF111" i="39"/>
  <c r="X111" i="39"/>
  <c r="T111" i="39"/>
  <c r="W111" i="39" s="1"/>
  <c r="L111" i="39"/>
  <c r="I111" i="39"/>
  <c r="G111" i="39"/>
  <c r="F111" i="39"/>
  <c r="AF110" i="39"/>
  <c r="X110" i="39"/>
  <c r="T110" i="39"/>
  <c r="W110" i="39" s="1"/>
  <c r="L110" i="39"/>
  <c r="I110" i="39"/>
  <c r="G110" i="39"/>
  <c r="AK110" i="39" s="1"/>
  <c r="F110" i="39"/>
  <c r="H110" i="39" s="1"/>
  <c r="AF109" i="39"/>
  <c r="X109" i="39"/>
  <c r="T109" i="39"/>
  <c r="W109" i="39" s="1"/>
  <c r="L109" i="39"/>
  <c r="I109" i="39"/>
  <c r="G109" i="39"/>
  <c r="F109" i="39"/>
  <c r="AF108" i="39"/>
  <c r="X108" i="39"/>
  <c r="T108" i="39"/>
  <c r="W108" i="39" s="1"/>
  <c r="L108" i="39"/>
  <c r="I108" i="39"/>
  <c r="G108" i="39"/>
  <c r="AK108" i="39" s="1"/>
  <c r="F108" i="39"/>
  <c r="AF107" i="39"/>
  <c r="X107" i="39"/>
  <c r="T107" i="39"/>
  <c r="W107" i="39" s="1"/>
  <c r="L107" i="39"/>
  <c r="I107" i="39"/>
  <c r="G107" i="39"/>
  <c r="F107" i="39"/>
  <c r="AF106" i="39"/>
  <c r="X106" i="39"/>
  <c r="T106" i="39"/>
  <c r="W106" i="39" s="1"/>
  <c r="L106" i="39"/>
  <c r="I106" i="39"/>
  <c r="G106" i="39"/>
  <c r="AK106" i="39" s="1"/>
  <c r="F106" i="39"/>
  <c r="AF105" i="39"/>
  <c r="X105" i="39"/>
  <c r="T105" i="39"/>
  <c r="W105" i="39" s="1"/>
  <c r="L105" i="39"/>
  <c r="I105" i="39"/>
  <c r="G105" i="39"/>
  <c r="F105" i="39"/>
  <c r="AF104" i="39"/>
  <c r="X104" i="39"/>
  <c r="T104" i="39"/>
  <c r="W104" i="39" s="1"/>
  <c r="L104" i="39"/>
  <c r="I104" i="39"/>
  <c r="G104" i="39"/>
  <c r="BG104" i="39" s="1"/>
  <c r="F104" i="39"/>
  <c r="AF103" i="39"/>
  <c r="X103" i="39"/>
  <c r="T103" i="39"/>
  <c r="W103" i="39" s="1"/>
  <c r="L103" i="39"/>
  <c r="I103" i="39"/>
  <c r="G103" i="39"/>
  <c r="AH103" i="39" s="1"/>
  <c r="F103" i="39"/>
  <c r="AF102" i="39"/>
  <c r="X102" i="39"/>
  <c r="T102" i="39"/>
  <c r="W102" i="39" s="1"/>
  <c r="L102" i="39"/>
  <c r="I102" i="39"/>
  <c r="G102" i="39"/>
  <c r="F102" i="39"/>
  <c r="AF101" i="39"/>
  <c r="X101" i="39"/>
  <c r="T101" i="39"/>
  <c r="W101" i="39" s="1"/>
  <c r="L101" i="39"/>
  <c r="I101" i="39"/>
  <c r="G101" i="39"/>
  <c r="F101" i="39"/>
  <c r="AF100" i="39"/>
  <c r="X100" i="39"/>
  <c r="T100" i="39"/>
  <c r="W100" i="39" s="1"/>
  <c r="L100" i="39"/>
  <c r="I100" i="39"/>
  <c r="G100" i="39"/>
  <c r="AH100" i="39" s="1"/>
  <c r="F100" i="39"/>
  <c r="H100" i="39" s="1"/>
  <c r="AF99" i="39"/>
  <c r="X99" i="39"/>
  <c r="T99" i="39"/>
  <c r="W99" i="39" s="1"/>
  <c r="L99" i="39"/>
  <c r="I99" i="39"/>
  <c r="G99" i="39"/>
  <c r="AH99" i="39" s="1"/>
  <c r="F99" i="39"/>
  <c r="AF98" i="39"/>
  <c r="X98" i="39"/>
  <c r="T98" i="39"/>
  <c r="W98" i="39" s="1"/>
  <c r="L98" i="39"/>
  <c r="I98" i="39"/>
  <c r="G98" i="39"/>
  <c r="BH98" i="39" s="1"/>
  <c r="F98" i="39"/>
  <c r="H98" i="39" s="1"/>
  <c r="AF97" i="39"/>
  <c r="X97" i="39"/>
  <c r="T97" i="39"/>
  <c r="W97" i="39" s="1"/>
  <c r="L97" i="39"/>
  <c r="I97" i="39"/>
  <c r="G97" i="39"/>
  <c r="F97" i="39"/>
  <c r="AF96" i="39"/>
  <c r="X96" i="39"/>
  <c r="T96" i="39"/>
  <c r="W96" i="39" s="1"/>
  <c r="L96" i="39"/>
  <c r="I96" i="39"/>
  <c r="G96" i="39"/>
  <c r="F96" i="39"/>
  <c r="H96" i="39" s="1"/>
  <c r="AF95" i="39"/>
  <c r="X95" i="39"/>
  <c r="T95" i="39"/>
  <c r="W95" i="39" s="1"/>
  <c r="L95" i="39"/>
  <c r="I95" i="39"/>
  <c r="G95" i="39"/>
  <c r="AH95" i="39" s="1"/>
  <c r="F95" i="39"/>
  <c r="AF94" i="39"/>
  <c r="X94" i="39"/>
  <c r="T94" i="39"/>
  <c r="W94" i="39" s="1"/>
  <c r="L94" i="39"/>
  <c r="I94" i="39"/>
  <c r="G94" i="39"/>
  <c r="F94" i="39"/>
  <c r="H94" i="39" s="1"/>
  <c r="AF93" i="39"/>
  <c r="X93" i="39"/>
  <c r="T93" i="39"/>
  <c r="W93" i="39" s="1"/>
  <c r="L93" i="39"/>
  <c r="I93" i="39"/>
  <c r="G93" i="39"/>
  <c r="F93" i="39"/>
  <c r="AF92" i="39"/>
  <c r="X92" i="39"/>
  <c r="T92" i="39"/>
  <c r="W92" i="39" s="1"/>
  <c r="L92" i="39"/>
  <c r="I92" i="39"/>
  <c r="G92" i="39"/>
  <c r="F92" i="39"/>
  <c r="AF91" i="39"/>
  <c r="X91" i="39"/>
  <c r="T91" i="39"/>
  <c r="W91" i="39" s="1"/>
  <c r="L91" i="39"/>
  <c r="I91" i="39"/>
  <c r="G91" i="39"/>
  <c r="F91" i="39"/>
  <c r="AF90" i="39"/>
  <c r="X90" i="39"/>
  <c r="T90" i="39"/>
  <c r="W90" i="39" s="1"/>
  <c r="L90" i="39"/>
  <c r="I90" i="39"/>
  <c r="G90" i="39"/>
  <c r="AK90" i="39" s="1"/>
  <c r="F90" i="39"/>
  <c r="H90" i="39" s="1"/>
  <c r="AF89" i="39"/>
  <c r="X89" i="39"/>
  <c r="T89" i="39"/>
  <c r="W89" i="39" s="1"/>
  <c r="L89" i="39"/>
  <c r="I89" i="39"/>
  <c r="G89" i="39"/>
  <c r="F89" i="39"/>
  <c r="AF88" i="39"/>
  <c r="X88" i="39"/>
  <c r="T88" i="39"/>
  <c r="W88" i="39" s="1"/>
  <c r="L88" i="39"/>
  <c r="I88" i="39"/>
  <c r="G88" i="39"/>
  <c r="BG88" i="39" s="1"/>
  <c r="F88" i="39"/>
  <c r="AF87" i="39"/>
  <c r="X87" i="39"/>
  <c r="T87" i="39"/>
  <c r="W87" i="39" s="1"/>
  <c r="L87" i="39"/>
  <c r="I87" i="39"/>
  <c r="G87" i="39"/>
  <c r="AH87" i="39" s="1"/>
  <c r="F87" i="39"/>
  <c r="AF86" i="39"/>
  <c r="X86" i="39"/>
  <c r="T86" i="39"/>
  <c r="W86" i="39" s="1"/>
  <c r="L86" i="39"/>
  <c r="I86" i="39"/>
  <c r="G86" i="39"/>
  <c r="AK86" i="39" s="1"/>
  <c r="F86" i="39"/>
  <c r="H86" i="39" s="1"/>
  <c r="AF85" i="39"/>
  <c r="X85" i="39"/>
  <c r="T85" i="39"/>
  <c r="W85" i="39" s="1"/>
  <c r="L85" i="39"/>
  <c r="I85" i="39"/>
  <c r="G85" i="39"/>
  <c r="F85" i="39"/>
  <c r="AF84" i="39"/>
  <c r="X84" i="39"/>
  <c r="T84" i="39"/>
  <c r="W84" i="39" s="1"/>
  <c r="L84" i="39"/>
  <c r="I84" i="39"/>
  <c r="G84" i="39"/>
  <c r="AH84" i="39" s="1"/>
  <c r="F84" i="39"/>
  <c r="AF83" i="39"/>
  <c r="X83" i="39"/>
  <c r="T83" i="39"/>
  <c r="W83" i="39" s="1"/>
  <c r="L83" i="39"/>
  <c r="I83" i="39"/>
  <c r="G83" i="39"/>
  <c r="AH83" i="39" s="1"/>
  <c r="F83" i="39"/>
  <c r="AF82" i="39"/>
  <c r="X82" i="39"/>
  <c r="T82" i="39"/>
  <c r="W82" i="39" s="1"/>
  <c r="L82" i="39"/>
  <c r="I82" i="39"/>
  <c r="G82" i="39"/>
  <c r="F82" i="39"/>
  <c r="H82" i="39" s="1"/>
  <c r="AF81" i="39"/>
  <c r="X81" i="39"/>
  <c r="T81" i="39"/>
  <c r="W81" i="39" s="1"/>
  <c r="L81" i="39"/>
  <c r="I81" i="39"/>
  <c r="G81" i="39"/>
  <c r="F81" i="39"/>
  <c r="AF80" i="39"/>
  <c r="X80" i="39"/>
  <c r="T80" i="39"/>
  <c r="W80" i="39" s="1"/>
  <c r="L80" i="39"/>
  <c r="I80" i="39"/>
  <c r="G80" i="39"/>
  <c r="BH80" i="39" s="1"/>
  <c r="F80" i="39"/>
  <c r="AF79" i="39"/>
  <c r="X79" i="39"/>
  <c r="T79" i="39"/>
  <c r="W79" i="39" s="1"/>
  <c r="L79" i="39"/>
  <c r="I79" i="39"/>
  <c r="G79" i="39"/>
  <c r="AH79" i="39" s="1"/>
  <c r="F79" i="39"/>
  <c r="AF78" i="39"/>
  <c r="X78" i="39"/>
  <c r="T78" i="39"/>
  <c r="W78" i="39" s="1"/>
  <c r="L78" i="39"/>
  <c r="I78" i="39"/>
  <c r="G78" i="39"/>
  <c r="F78" i="39"/>
  <c r="AF77" i="39"/>
  <c r="X77" i="39"/>
  <c r="T77" i="39"/>
  <c r="W77" i="39" s="1"/>
  <c r="L77" i="39"/>
  <c r="I77" i="39"/>
  <c r="G77" i="39"/>
  <c r="F77" i="39"/>
  <c r="AF76" i="39"/>
  <c r="X76" i="39"/>
  <c r="T76" i="39"/>
  <c r="W76" i="39" s="1"/>
  <c r="L76" i="39"/>
  <c r="I76" i="39"/>
  <c r="G76" i="39"/>
  <c r="AH76" i="39" s="1"/>
  <c r="F76" i="39"/>
  <c r="AF75" i="39"/>
  <c r="X75" i="39"/>
  <c r="T75" i="39"/>
  <c r="W75" i="39" s="1"/>
  <c r="L75" i="39"/>
  <c r="I75" i="39"/>
  <c r="G75" i="39"/>
  <c r="F75" i="39"/>
  <c r="AF74" i="39"/>
  <c r="X74" i="39"/>
  <c r="T74" i="39"/>
  <c r="W74" i="39" s="1"/>
  <c r="L74" i="39"/>
  <c r="I74" i="39"/>
  <c r="G74" i="39"/>
  <c r="AK74" i="39" s="1"/>
  <c r="F74" i="39"/>
  <c r="AF73" i="39"/>
  <c r="X73" i="39"/>
  <c r="T73" i="39"/>
  <c r="W73" i="39" s="1"/>
  <c r="L73" i="39"/>
  <c r="I73" i="39"/>
  <c r="G73" i="39"/>
  <c r="F73" i="39"/>
  <c r="AF72" i="39"/>
  <c r="X72" i="39"/>
  <c r="T72" i="39"/>
  <c r="W72" i="39" s="1"/>
  <c r="L72" i="39"/>
  <c r="I72" i="39"/>
  <c r="G72" i="39"/>
  <c r="BG72" i="39" s="1"/>
  <c r="F72" i="39"/>
  <c r="AF71" i="39"/>
  <c r="X71" i="39"/>
  <c r="T71" i="39"/>
  <c r="W71" i="39" s="1"/>
  <c r="L71" i="39"/>
  <c r="I71" i="39"/>
  <c r="G71" i="39"/>
  <c r="F71" i="39"/>
  <c r="AF70" i="39"/>
  <c r="X70" i="39"/>
  <c r="T70" i="39"/>
  <c r="W70" i="39" s="1"/>
  <c r="L70" i="39"/>
  <c r="I70" i="39"/>
  <c r="G70" i="39"/>
  <c r="F70" i="39"/>
  <c r="AF69" i="39"/>
  <c r="X69" i="39"/>
  <c r="T69" i="39"/>
  <c r="W69" i="39" s="1"/>
  <c r="L69" i="39"/>
  <c r="I69" i="39"/>
  <c r="G69" i="39"/>
  <c r="K69" i="39" s="1"/>
  <c r="F69" i="39"/>
  <c r="AF68" i="39"/>
  <c r="X68" i="39"/>
  <c r="T68" i="39"/>
  <c r="W68" i="39" s="1"/>
  <c r="L68" i="39"/>
  <c r="I68" i="39"/>
  <c r="G68" i="39"/>
  <c r="F68" i="39"/>
  <c r="H68" i="39" s="1"/>
  <c r="AF67" i="39"/>
  <c r="X67" i="39"/>
  <c r="T67" i="39"/>
  <c r="W67" i="39" s="1"/>
  <c r="L67" i="39"/>
  <c r="I67" i="39"/>
  <c r="G67" i="39"/>
  <c r="F67" i="39"/>
  <c r="AF66" i="39"/>
  <c r="X66" i="39"/>
  <c r="T66" i="39"/>
  <c r="W66" i="39" s="1"/>
  <c r="L66" i="39"/>
  <c r="I66" i="39"/>
  <c r="G66" i="39"/>
  <c r="F66" i="39"/>
  <c r="AF65" i="39"/>
  <c r="X65" i="39"/>
  <c r="T65" i="39"/>
  <c r="W65" i="39" s="1"/>
  <c r="L65" i="39"/>
  <c r="I65" i="39"/>
  <c r="G65" i="39"/>
  <c r="F65" i="39"/>
  <c r="AF64" i="39"/>
  <c r="X64" i="39"/>
  <c r="T64" i="39"/>
  <c r="W64" i="39" s="1"/>
  <c r="L64" i="39"/>
  <c r="I64" i="39"/>
  <c r="G64" i="39"/>
  <c r="AH64" i="39" s="1"/>
  <c r="F64" i="39"/>
  <c r="AF63" i="39"/>
  <c r="X63" i="39"/>
  <c r="T63" i="39"/>
  <c r="W63" i="39" s="1"/>
  <c r="L63" i="39"/>
  <c r="I63" i="39"/>
  <c r="G63" i="39"/>
  <c r="F63" i="39"/>
  <c r="H63" i="39" s="1"/>
  <c r="AF62" i="39"/>
  <c r="X62" i="39"/>
  <c r="T62" i="39"/>
  <c r="W62" i="39" s="1"/>
  <c r="L62" i="39"/>
  <c r="I62" i="39"/>
  <c r="G62" i="39"/>
  <c r="F62" i="39"/>
  <c r="AF61" i="39"/>
  <c r="X61" i="39"/>
  <c r="T61" i="39"/>
  <c r="W61" i="39" s="1"/>
  <c r="L61" i="39"/>
  <c r="I61" i="39"/>
  <c r="G61" i="39"/>
  <c r="K61" i="39" s="1"/>
  <c r="F61" i="39"/>
  <c r="AF60" i="39"/>
  <c r="X60" i="39"/>
  <c r="T60" i="39"/>
  <c r="W60" i="39" s="1"/>
  <c r="L60" i="39"/>
  <c r="I60" i="39"/>
  <c r="G60" i="39"/>
  <c r="BH60" i="39" s="1"/>
  <c r="F60" i="39"/>
  <c r="AF59" i="39"/>
  <c r="X59" i="39"/>
  <c r="T59" i="39"/>
  <c r="W59" i="39" s="1"/>
  <c r="L59" i="39"/>
  <c r="I59" i="39"/>
  <c r="G59" i="39"/>
  <c r="F59" i="39"/>
  <c r="AF58" i="39"/>
  <c r="X58" i="39"/>
  <c r="T58" i="39"/>
  <c r="W58" i="39" s="1"/>
  <c r="L58" i="39"/>
  <c r="I58" i="39"/>
  <c r="G58" i="39"/>
  <c r="F58" i="39"/>
  <c r="AF57" i="39"/>
  <c r="X57" i="39"/>
  <c r="T57" i="39"/>
  <c r="W57" i="39" s="1"/>
  <c r="L57" i="39"/>
  <c r="I57" i="39"/>
  <c r="G57" i="39"/>
  <c r="F57" i="39"/>
  <c r="AF56" i="39"/>
  <c r="X56" i="39"/>
  <c r="T56" i="39"/>
  <c r="W56" i="39" s="1"/>
  <c r="L56" i="39"/>
  <c r="I56" i="39"/>
  <c r="G56" i="39"/>
  <c r="F56" i="39"/>
  <c r="AF55" i="39"/>
  <c r="X55" i="39"/>
  <c r="T55" i="39"/>
  <c r="W55" i="39" s="1"/>
  <c r="L55" i="39"/>
  <c r="I55" i="39"/>
  <c r="G55" i="39"/>
  <c r="BH55" i="39" s="1"/>
  <c r="F55" i="39"/>
  <c r="H55" i="39" s="1"/>
  <c r="AF54" i="39"/>
  <c r="X54" i="39"/>
  <c r="T54" i="39"/>
  <c r="W54" i="39" s="1"/>
  <c r="L54" i="39"/>
  <c r="I54" i="39"/>
  <c r="G54" i="39"/>
  <c r="F54" i="39"/>
  <c r="AF53" i="39"/>
  <c r="X53" i="39"/>
  <c r="T53" i="39"/>
  <c r="W53" i="39" s="1"/>
  <c r="L53" i="39"/>
  <c r="I53" i="39"/>
  <c r="G53" i="39"/>
  <c r="F53" i="39"/>
  <c r="AF52" i="39"/>
  <c r="X52" i="39"/>
  <c r="T52" i="39"/>
  <c r="W52" i="39" s="1"/>
  <c r="L52" i="39"/>
  <c r="I52" i="39"/>
  <c r="G52" i="39"/>
  <c r="AK52" i="39" s="1"/>
  <c r="F52" i="39"/>
  <c r="AF51" i="39"/>
  <c r="X51" i="39"/>
  <c r="T51" i="39"/>
  <c r="W51" i="39" s="1"/>
  <c r="L51" i="39"/>
  <c r="I51" i="39"/>
  <c r="G51" i="39"/>
  <c r="F51" i="39"/>
  <c r="H51" i="39" s="1"/>
  <c r="AF50" i="39"/>
  <c r="X50" i="39"/>
  <c r="T50" i="39"/>
  <c r="W50" i="39" s="1"/>
  <c r="L50" i="39"/>
  <c r="I50" i="39"/>
  <c r="G50" i="39"/>
  <c r="F50" i="39"/>
  <c r="AF49" i="39"/>
  <c r="X49" i="39"/>
  <c r="T49" i="39"/>
  <c r="W49" i="39" s="1"/>
  <c r="L49" i="39"/>
  <c r="I49" i="39"/>
  <c r="G49" i="39"/>
  <c r="K49" i="39" s="1"/>
  <c r="F49" i="39"/>
  <c r="AF48" i="39"/>
  <c r="X48" i="39"/>
  <c r="T48" i="39"/>
  <c r="W48" i="39" s="1"/>
  <c r="L48" i="39"/>
  <c r="I48" i="39"/>
  <c r="G48" i="39"/>
  <c r="BG48" i="39" s="1"/>
  <c r="F48" i="39"/>
  <c r="AF47" i="39"/>
  <c r="X47" i="39"/>
  <c r="T47" i="39"/>
  <c r="W47" i="39" s="1"/>
  <c r="L47" i="39"/>
  <c r="I47" i="39"/>
  <c r="G47" i="39"/>
  <c r="F47" i="39"/>
  <c r="AF46" i="39"/>
  <c r="X46" i="39"/>
  <c r="T46" i="39"/>
  <c r="W46" i="39" s="1"/>
  <c r="L46" i="39"/>
  <c r="I46" i="39"/>
  <c r="G46" i="39"/>
  <c r="F46" i="39"/>
  <c r="AF45" i="39"/>
  <c r="X45" i="39"/>
  <c r="T45" i="39"/>
  <c r="W45" i="39" s="1"/>
  <c r="L45" i="39"/>
  <c r="I45" i="39"/>
  <c r="G45" i="39"/>
  <c r="F45" i="39"/>
  <c r="AF44" i="39"/>
  <c r="X44" i="39"/>
  <c r="T44" i="39"/>
  <c r="W44" i="39" s="1"/>
  <c r="L44" i="39"/>
  <c r="I44" i="39"/>
  <c r="G44" i="39"/>
  <c r="K44" i="39" s="1"/>
  <c r="F44" i="39"/>
  <c r="AF43" i="39"/>
  <c r="X43" i="39"/>
  <c r="T43" i="39"/>
  <c r="W43" i="39" s="1"/>
  <c r="L43" i="39"/>
  <c r="I43" i="39"/>
  <c r="G43" i="39"/>
  <c r="F43" i="39"/>
  <c r="AF42" i="39"/>
  <c r="X42" i="39"/>
  <c r="T42" i="39"/>
  <c r="W42" i="39" s="1"/>
  <c r="L42" i="39"/>
  <c r="I42" i="39"/>
  <c r="G42" i="39"/>
  <c r="F42" i="39"/>
  <c r="AF41" i="39"/>
  <c r="X41" i="39"/>
  <c r="T41" i="39"/>
  <c r="W41" i="39" s="1"/>
  <c r="L41" i="39"/>
  <c r="I41" i="39"/>
  <c r="G41" i="39"/>
  <c r="F41" i="39"/>
  <c r="AF40" i="39"/>
  <c r="X40" i="39"/>
  <c r="T40" i="39"/>
  <c r="W40" i="39" s="1"/>
  <c r="L40" i="39"/>
  <c r="I40" i="39"/>
  <c r="G40" i="39"/>
  <c r="BH40" i="39" s="1"/>
  <c r="F40" i="39"/>
  <c r="AF39" i="39"/>
  <c r="X39" i="39"/>
  <c r="T39" i="39"/>
  <c r="W39" i="39" s="1"/>
  <c r="L39" i="39"/>
  <c r="I39" i="39"/>
  <c r="G39" i="39"/>
  <c r="F39" i="39"/>
  <c r="AW39" i="39" s="1"/>
  <c r="AF38" i="39"/>
  <c r="X38" i="39"/>
  <c r="T38" i="39"/>
  <c r="W38" i="39" s="1"/>
  <c r="L38" i="39"/>
  <c r="I38" i="39"/>
  <c r="G38" i="39"/>
  <c r="F38" i="39"/>
  <c r="AF37" i="39"/>
  <c r="X37" i="39"/>
  <c r="T37" i="39"/>
  <c r="W37" i="39" s="1"/>
  <c r="L37" i="39"/>
  <c r="I37" i="39"/>
  <c r="G37" i="39"/>
  <c r="F37" i="39"/>
  <c r="AF36" i="39"/>
  <c r="X36" i="39"/>
  <c r="T36" i="39"/>
  <c r="W36" i="39" s="1"/>
  <c r="L36" i="39"/>
  <c r="I36" i="39"/>
  <c r="G36" i="39"/>
  <c r="AH36" i="39" s="1"/>
  <c r="F36" i="39"/>
  <c r="AF35" i="39"/>
  <c r="X35" i="39"/>
  <c r="T35" i="39"/>
  <c r="W35" i="39" s="1"/>
  <c r="L35" i="39"/>
  <c r="I35" i="39"/>
  <c r="G35" i="39"/>
  <c r="F35" i="39"/>
  <c r="AF34" i="39"/>
  <c r="X34" i="39"/>
  <c r="T34" i="39"/>
  <c r="W34" i="39" s="1"/>
  <c r="L34" i="39"/>
  <c r="I34" i="39"/>
  <c r="G34" i="39"/>
  <c r="F34" i="39"/>
  <c r="AF33" i="39"/>
  <c r="X33" i="39"/>
  <c r="T33" i="39"/>
  <c r="W33" i="39" s="1"/>
  <c r="L33" i="39"/>
  <c r="I33" i="39"/>
  <c r="G33" i="39"/>
  <c r="F33" i="39"/>
  <c r="AF32" i="39"/>
  <c r="X32" i="39"/>
  <c r="T32" i="39"/>
  <c r="W32" i="39" s="1"/>
  <c r="L32" i="39"/>
  <c r="I32" i="39"/>
  <c r="G32" i="39"/>
  <c r="F32" i="39"/>
  <c r="AF31" i="39"/>
  <c r="X31" i="39"/>
  <c r="T31" i="39"/>
  <c r="W31" i="39" s="1"/>
  <c r="L31" i="39"/>
  <c r="I31" i="39"/>
  <c r="G31" i="39"/>
  <c r="F31" i="39"/>
  <c r="AF30" i="39"/>
  <c r="X30" i="39"/>
  <c r="T30" i="39"/>
  <c r="W30" i="39" s="1"/>
  <c r="L30" i="39"/>
  <c r="I30" i="39"/>
  <c r="G30" i="39"/>
  <c r="F30" i="39"/>
  <c r="AF29" i="39"/>
  <c r="X29" i="39"/>
  <c r="T29" i="39"/>
  <c r="W29" i="39" s="1"/>
  <c r="L29" i="39"/>
  <c r="I29" i="39"/>
  <c r="G29" i="39"/>
  <c r="AH29" i="39" s="1"/>
  <c r="F29" i="39"/>
  <c r="AF28" i="39"/>
  <c r="X28" i="39"/>
  <c r="T28" i="39"/>
  <c r="W28" i="39" s="1"/>
  <c r="L28" i="39"/>
  <c r="I28" i="39"/>
  <c r="G28" i="39"/>
  <c r="F28" i="39"/>
  <c r="AF27" i="39"/>
  <c r="X27" i="39"/>
  <c r="T27" i="39"/>
  <c r="W27" i="39" s="1"/>
  <c r="L27" i="39"/>
  <c r="I27" i="39"/>
  <c r="G27" i="39"/>
  <c r="K27" i="39" s="1"/>
  <c r="F27" i="39"/>
  <c r="AF26" i="39"/>
  <c r="X26" i="39"/>
  <c r="T26" i="39"/>
  <c r="W26" i="39" s="1"/>
  <c r="L26" i="39"/>
  <c r="I26" i="39"/>
  <c r="G26" i="39"/>
  <c r="F26" i="39"/>
  <c r="AF25" i="39"/>
  <c r="X25" i="39"/>
  <c r="T25" i="39"/>
  <c r="W25" i="39" s="1"/>
  <c r="L25" i="39"/>
  <c r="I25" i="39"/>
  <c r="G25" i="39"/>
  <c r="BH25" i="39" s="1"/>
  <c r="F25" i="39"/>
  <c r="AF24" i="39"/>
  <c r="X24" i="39"/>
  <c r="T24" i="39"/>
  <c r="W24" i="39" s="1"/>
  <c r="L24" i="39"/>
  <c r="I24" i="39"/>
  <c r="G24" i="39"/>
  <c r="F24" i="39"/>
  <c r="AF23" i="39"/>
  <c r="X23" i="39"/>
  <c r="T23" i="39"/>
  <c r="W23" i="39" s="1"/>
  <c r="L23" i="39"/>
  <c r="I23" i="39"/>
  <c r="G23" i="39"/>
  <c r="AK23" i="39" s="1"/>
  <c r="F23" i="39"/>
  <c r="AF22" i="39"/>
  <c r="X22" i="39"/>
  <c r="T22" i="39"/>
  <c r="W22" i="39" s="1"/>
  <c r="L22" i="39"/>
  <c r="I22" i="39"/>
  <c r="G22" i="39"/>
  <c r="K22" i="39" s="1"/>
  <c r="F22" i="39"/>
  <c r="AF21" i="39"/>
  <c r="X21" i="39"/>
  <c r="T21" i="39"/>
  <c r="W21" i="39" s="1"/>
  <c r="L21" i="39"/>
  <c r="I21" i="39"/>
  <c r="G21" i="39"/>
  <c r="F21" i="39"/>
  <c r="AF20" i="39"/>
  <c r="X20" i="39"/>
  <c r="T20" i="39"/>
  <c r="W20" i="39" s="1"/>
  <c r="L20" i="39"/>
  <c r="I20" i="39"/>
  <c r="G20" i="39"/>
  <c r="F20" i="39"/>
  <c r="AF19" i="39"/>
  <c r="X19" i="39"/>
  <c r="T19" i="39"/>
  <c r="W19" i="39" s="1"/>
  <c r="L19" i="39"/>
  <c r="I19" i="39"/>
  <c r="G19" i="39"/>
  <c r="AK19" i="39" s="1"/>
  <c r="F19" i="39"/>
  <c r="AF18" i="39"/>
  <c r="X18" i="39"/>
  <c r="T18" i="39"/>
  <c r="W18" i="39" s="1"/>
  <c r="L18" i="39"/>
  <c r="I18" i="39"/>
  <c r="G18" i="39"/>
  <c r="AH18" i="39" s="1"/>
  <c r="F18" i="39"/>
  <c r="AF17" i="39"/>
  <c r="X17" i="39"/>
  <c r="T17" i="39"/>
  <c r="W17" i="39" s="1"/>
  <c r="L17" i="39"/>
  <c r="I17" i="39"/>
  <c r="G17" i="39"/>
  <c r="F17" i="39"/>
  <c r="AF16" i="39"/>
  <c r="X16" i="39"/>
  <c r="T16" i="39"/>
  <c r="W16" i="39" s="1"/>
  <c r="L16" i="39"/>
  <c r="I16" i="39"/>
  <c r="G16" i="39"/>
  <c r="F16" i="39"/>
  <c r="AF15" i="39"/>
  <c r="X15" i="39"/>
  <c r="T15" i="39"/>
  <c r="W15" i="39" s="1"/>
  <c r="L15" i="39"/>
  <c r="I15" i="39"/>
  <c r="G15" i="39"/>
  <c r="F15" i="39"/>
  <c r="AF14" i="39"/>
  <c r="X14" i="39"/>
  <c r="T14" i="39"/>
  <c r="W14" i="39" s="1"/>
  <c r="L14" i="39"/>
  <c r="I14" i="39"/>
  <c r="G14" i="39"/>
  <c r="K14" i="39" s="1"/>
  <c r="F14" i="39"/>
  <c r="AF13" i="39"/>
  <c r="X13" i="39"/>
  <c r="T13" i="39"/>
  <c r="W13" i="39" s="1"/>
  <c r="L13" i="39"/>
  <c r="I13" i="39"/>
  <c r="G13" i="39"/>
  <c r="BH13" i="39" s="1"/>
  <c r="F13" i="39"/>
  <c r="AF12" i="39"/>
  <c r="X12" i="39"/>
  <c r="T12" i="39"/>
  <c r="W12" i="39" s="1"/>
  <c r="L12" i="39"/>
  <c r="I12" i="39"/>
  <c r="G12" i="39"/>
  <c r="F12" i="39"/>
  <c r="H12" i="39" s="1"/>
  <c r="AF11" i="39"/>
  <c r="X11" i="39"/>
  <c r="T11" i="39"/>
  <c r="W11" i="39" s="1"/>
  <c r="L11" i="39"/>
  <c r="I11" i="39"/>
  <c r="G11" i="39"/>
  <c r="K11" i="39" s="1"/>
  <c r="F11" i="39"/>
  <c r="AF10" i="39"/>
  <c r="X10" i="39"/>
  <c r="T10" i="39"/>
  <c r="W10" i="39" s="1"/>
  <c r="L10" i="39"/>
  <c r="I10" i="39"/>
  <c r="G10" i="39"/>
  <c r="AH10" i="39" s="1"/>
  <c r="F10" i="39"/>
  <c r="AF9" i="39"/>
  <c r="X9" i="39"/>
  <c r="T9" i="39"/>
  <c r="W9" i="39" s="1"/>
  <c r="L9" i="39"/>
  <c r="I9" i="39"/>
  <c r="G9" i="39"/>
  <c r="AH9" i="39" s="1"/>
  <c r="F9" i="39"/>
  <c r="AF8" i="39"/>
  <c r="X8" i="39"/>
  <c r="T8" i="39"/>
  <c r="W8" i="39" s="1"/>
  <c r="L8" i="39"/>
  <c r="I8" i="39"/>
  <c r="G8" i="39"/>
  <c r="F8" i="39"/>
  <c r="AF7" i="39"/>
  <c r="X7" i="39"/>
  <c r="T7" i="39"/>
  <c r="W7" i="39" s="1"/>
  <c r="L7" i="39"/>
  <c r="I7" i="39"/>
  <c r="G7" i="39"/>
  <c r="K7" i="39" s="1"/>
  <c r="F7" i="39"/>
  <c r="AF6" i="39"/>
  <c r="X6" i="39"/>
  <c r="T6" i="39"/>
  <c r="L6" i="39"/>
  <c r="I6" i="39"/>
  <c r="G6" i="39"/>
  <c r="F6" i="39"/>
  <c r="AF126" i="38"/>
  <c r="X126" i="38"/>
  <c r="T126" i="38"/>
  <c r="W126" i="38" s="1"/>
  <c r="L126" i="38"/>
  <c r="I126" i="38"/>
  <c r="G126" i="38"/>
  <c r="F126" i="38"/>
  <c r="AF125" i="38"/>
  <c r="X125" i="38"/>
  <c r="T125" i="38"/>
  <c r="W125" i="38" s="1"/>
  <c r="L125" i="38"/>
  <c r="I125" i="38"/>
  <c r="G125" i="38"/>
  <c r="F125" i="38"/>
  <c r="AF124" i="38"/>
  <c r="X124" i="38"/>
  <c r="T124" i="38"/>
  <c r="W124" i="38" s="1"/>
  <c r="L124" i="38"/>
  <c r="I124" i="38"/>
  <c r="G124" i="38"/>
  <c r="F124" i="38"/>
  <c r="AF123" i="38"/>
  <c r="X123" i="38"/>
  <c r="T123" i="38"/>
  <c r="W123" i="38" s="1"/>
  <c r="L123" i="38"/>
  <c r="I123" i="38"/>
  <c r="G123" i="38"/>
  <c r="AH123" i="38" s="1"/>
  <c r="F123" i="38"/>
  <c r="AF122" i="38"/>
  <c r="X122" i="38"/>
  <c r="T122" i="38"/>
  <c r="W122" i="38" s="1"/>
  <c r="L122" i="38"/>
  <c r="I122" i="38"/>
  <c r="G122" i="38"/>
  <c r="F122" i="38"/>
  <c r="AF121" i="38"/>
  <c r="X121" i="38"/>
  <c r="T121" i="38"/>
  <c r="W121" i="38" s="1"/>
  <c r="L121" i="38"/>
  <c r="I121" i="38"/>
  <c r="G121" i="38"/>
  <c r="K121" i="38" s="1"/>
  <c r="F121" i="38"/>
  <c r="AF120" i="38"/>
  <c r="X120" i="38"/>
  <c r="T120" i="38"/>
  <c r="W120" i="38" s="1"/>
  <c r="L120" i="38"/>
  <c r="I120" i="38"/>
  <c r="G120" i="38"/>
  <c r="F120" i="38"/>
  <c r="H120" i="38" s="1"/>
  <c r="AF119" i="38"/>
  <c r="X119" i="38"/>
  <c r="T119" i="38"/>
  <c r="W119" i="38" s="1"/>
  <c r="L119" i="38"/>
  <c r="I119" i="38"/>
  <c r="G119" i="38"/>
  <c r="F119" i="38"/>
  <c r="AF118" i="38"/>
  <c r="X118" i="38"/>
  <c r="T118" i="38"/>
  <c r="W118" i="38" s="1"/>
  <c r="L118" i="38"/>
  <c r="I118" i="38"/>
  <c r="G118" i="38"/>
  <c r="AH118" i="38" s="1"/>
  <c r="F118" i="38"/>
  <c r="AF117" i="38"/>
  <c r="X117" i="38"/>
  <c r="T117" i="38"/>
  <c r="W117" i="38" s="1"/>
  <c r="L117" i="38"/>
  <c r="I117" i="38"/>
  <c r="G117" i="38"/>
  <c r="BH117" i="38" s="1"/>
  <c r="F117" i="38"/>
  <c r="H117" i="38" s="1"/>
  <c r="AF116" i="38"/>
  <c r="X116" i="38"/>
  <c r="T116" i="38"/>
  <c r="W116" i="38" s="1"/>
  <c r="L116" i="38"/>
  <c r="I116" i="38"/>
  <c r="G116" i="38"/>
  <c r="F116" i="38"/>
  <c r="AF115" i="38"/>
  <c r="X115" i="38"/>
  <c r="T115" i="38"/>
  <c r="W115" i="38" s="1"/>
  <c r="L115" i="38"/>
  <c r="I115" i="38"/>
  <c r="G115" i="38"/>
  <c r="F115" i="38"/>
  <c r="AF114" i="38"/>
  <c r="X114" i="38"/>
  <c r="T114" i="38"/>
  <c r="W114" i="38" s="1"/>
  <c r="L114" i="38"/>
  <c r="I114" i="38"/>
  <c r="G114" i="38"/>
  <c r="F114" i="38"/>
  <c r="AF113" i="38"/>
  <c r="X113" i="38"/>
  <c r="T113" i="38"/>
  <c r="W113" i="38" s="1"/>
  <c r="L113" i="38"/>
  <c r="I113" i="38"/>
  <c r="G113" i="38"/>
  <c r="F113" i="38"/>
  <c r="AF112" i="38"/>
  <c r="X112" i="38"/>
  <c r="T112" i="38"/>
  <c r="W112" i="38" s="1"/>
  <c r="L112" i="38"/>
  <c r="I112" i="38"/>
  <c r="G112" i="38"/>
  <c r="F112" i="38"/>
  <c r="AF111" i="38"/>
  <c r="X111" i="38"/>
  <c r="T111" i="38"/>
  <c r="W111" i="38" s="1"/>
  <c r="L111" i="38"/>
  <c r="I111" i="38"/>
  <c r="G111" i="38"/>
  <c r="F111" i="38"/>
  <c r="AF110" i="38"/>
  <c r="X110" i="38"/>
  <c r="T110" i="38"/>
  <c r="W110" i="38" s="1"/>
  <c r="L110" i="38"/>
  <c r="I110" i="38"/>
  <c r="G110" i="38"/>
  <c r="AK110" i="38" s="1"/>
  <c r="F110" i="38"/>
  <c r="AF109" i="38"/>
  <c r="X109" i="38"/>
  <c r="T109" i="38"/>
  <c r="W109" i="38" s="1"/>
  <c r="L109" i="38"/>
  <c r="I109" i="38"/>
  <c r="G109" i="38"/>
  <c r="AH109" i="38" s="1"/>
  <c r="F109" i="38"/>
  <c r="AF108" i="38"/>
  <c r="X108" i="38"/>
  <c r="T108" i="38"/>
  <c r="W108" i="38" s="1"/>
  <c r="L108" i="38"/>
  <c r="I108" i="38"/>
  <c r="G108" i="38"/>
  <c r="F108" i="38"/>
  <c r="AF107" i="38"/>
  <c r="X107" i="38"/>
  <c r="T107" i="38"/>
  <c r="W107" i="38" s="1"/>
  <c r="L107" i="38"/>
  <c r="I107" i="38"/>
  <c r="G107" i="38"/>
  <c r="F107" i="38"/>
  <c r="AF106" i="38"/>
  <c r="X106" i="38"/>
  <c r="T106" i="38"/>
  <c r="W106" i="38" s="1"/>
  <c r="L106" i="38"/>
  <c r="I106" i="38"/>
  <c r="G106" i="38"/>
  <c r="K106" i="38" s="1"/>
  <c r="F106" i="38"/>
  <c r="AF105" i="38"/>
  <c r="X105" i="38"/>
  <c r="T105" i="38"/>
  <c r="W105" i="38" s="1"/>
  <c r="L105" i="38"/>
  <c r="I105" i="38"/>
  <c r="G105" i="38"/>
  <c r="AH105" i="38" s="1"/>
  <c r="F105" i="38"/>
  <c r="AF104" i="38"/>
  <c r="X104" i="38"/>
  <c r="T104" i="38"/>
  <c r="W104" i="38" s="1"/>
  <c r="L104" i="38"/>
  <c r="I104" i="38"/>
  <c r="G104" i="38"/>
  <c r="F104" i="38"/>
  <c r="AF103" i="38"/>
  <c r="X103" i="38"/>
  <c r="T103" i="38"/>
  <c r="W103" i="38" s="1"/>
  <c r="L103" i="38"/>
  <c r="I103" i="38"/>
  <c r="G103" i="38"/>
  <c r="F103" i="38"/>
  <c r="AF102" i="38"/>
  <c r="X102" i="38"/>
  <c r="T102" i="38"/>
  <c r="W102" i="38" s="1"/>
  <c r="L102" i="38"/>
  <c r="I102" i="38"/>
  <c r="G102" i="38"/>
  <c r="K102" i="38" s="1"/>
  <c r="F102" i="38"/>
  <c r="AF101" i="38"/>
  <c r="X101" i="38"/>
  <c r="T101" i="38"/>
  <c r="W101" i="38" s="1"/>
  <c r="L101" i="38"/>
  <c r="I101" i="38"/>
  <c r="G101" i="38"/>
  <c r="AH101" i="38" s="1"/>
  <c r="F101" i="38"/>
  <c r="AF100" i="38"/>
  <c r="X100" i="38"/>
  <c r="T100" i="38"/>
  <c r="W100" i="38" s="1"/>
  <c r="L100" i="38"/>
  <c r="I100" i="38"/>
  <c r="G100" i="38"/>
  <c r="F100" i="38"/>
  <c r="AF99" i="38"/>
  <c r="X99" i="38"/>
  <c r="T99" i="38"/>
  <c r="W99" i="38" s="1"/>
  <c r="L99" i="38"/>
  <c r="I99" i="38"/>
  <c r="G99" i="38"/>
  <c r="F99" i="38"/>
  <c r="AF98" i="38"/>
  <c r="X98" i="38"/>
  <c r="T98" i="38"/>
  <c r="W98" i="38" s="1"/>
  <c r="L98" i="38"/>
  <c r="I98" i="38"/>
  <c r="G98" i="38"/>
  <c r="K98" i="38" s="1"/>
  <c r="F98" i="38"/>
  <c r="AF97" i="38"/>
  <c r="X97" i="38"/>
  <c r="T97" i="38"/>
  <c r="W97" i="38" s="1"/>
  <c r="L97" i="38"/>
  <c r="I97" i="38"/>
  <c r="G97" i="38"/>
  <c r="AH97" i="38" s="1"/>
  <c r="F97" i="38"/>
  <c r="AF96" i="38"/>
  <c r="X96" i="38"/>
  <c r="T96" i="38"/>
  <c r="W96" i="38" s="1"/>
  <c r="L96" i="38"/>
  <c r="I96" i="38"/>
  <c r="G96" i="38"/>
  <c r="F96" i="38"/>
  <c r="AF95" i="38"/>
  <c r="X95" i="38"/>
  <c r="T95" i="38"/>
  <c r="W95" i="38" s="1"/>
  <c r="L95" i="38"/>
  <c r="I95" i="38"/>
  <c r="G95" i="38"/>
  <c r="F95" i="38"/>
  <c r="AF94" i="38"/>
  <c r="X94" i="38"/>
  <c r="T94" i="38"/>
  <c r="W94" i="38" s="1"/>
  <c r="L94" i="38"/>
  <c r="I94" i="38"/>
  <c r="G94" i="38"/>
  <c r="F94" i="38"/>
  <c r="AF93" i="38"/>
  <c r="X93" i="38"/>
  <c r="T93" i="38"/>
  <c r="W93" i="38" s="1"/>
  <c r="L93" i="38"/>
  <c r="I93" i="38"/>
  <c r="G93" i="38"/>
  <c r="F93" i="38"/>
  <c r="AF92" i="38"/>
  <c r="X92" i="38"/>
  <c r="T92" i="38"/>
  <c r="W92" i="38" s="1"/>
  <c r="L92" i="38"/>
  <c r="I92" i="38"/>
  <c r="G92" i="38"/>
  <c r="BH92" i="38" s="1"/>
  <c r="F92" i="38"/>
  <c r="AF91" i="38"/>
  <c r="X91" i="38"/>
  <c r="T91" i="38"/>
  <c r="W91" i="38" s="1"/>
  <c r="L91" i="38"/>
  <c r="I91" i="38"/>
  <c r="G91" i="38"/>
  <c r="F91" i="38"/>
  <c r="AF90" i="38"/>
  <c r="X90" i="38"/>
  <c r="T90" i="38"/>
  <c r="W90" i="38" s="1"/>
  <c r="L90" i="38"/>
  <c r="I90" i="38"/>
  <c r="G90" i="38"/>
  <c r="F90" i="38"/>
  <c r="AF89" i="38"/>
  <c r="X89" i="38"/>
  <c r="T89" i="38"/>
  <c r="W89" i="38" s="1"/>
  <c r="L89" i="38"/>
  <c r="I89" i="38"/>
  <c r="G89" i="38"/>
  <c r="F89" i="38"/>
  <c r="AF88" i="38"/>
  <c r="X88" i="38"/>
  <c r="T88" i="38"/>
  <c r="W88" i="38" s="1"/>
  <c r="L88" i="38"/>
  <c r="I88" i="38"/>
  <c r="G88" i="38"/>
  <c r="F88" i="38"/>
  <c r="AF87" i="38"/>
  <c r="X87" i="38"/>
  <c r="T87" i="38"/>
  <c r="W87" i="38" s="1"/>
  <c r="L87" i="38"/>
  <c r="I87" i="38"/>
  <c r="G87" i="38"/>
  <c r="F87" i="38"/>
  <c r="AF86" i="38"/>
  <c r="X86" i="38"/>
  <c r="T86" i="38"/>
  <c r="W86" i="38" s="1"/>
  <c r="L86" i="38"/>
  <c r="I86" i="38"/>
  <c r="G86" i="38"/>
  <c r="F86" i="38"/>
  <c r="AF85" i="38"/>
  <c r="X85" i="38"/>
  <c r="T85" i="38"/>
  <c r="W85" i="38" s="1"/>
  <c r="L85" i="38"/>
  <c r="I85" i="38"/>
  <c r="G85" i="38"/>
  <c r="AH85" i="38" s="1"/>
  <c r="F85" i="38"/>
  <c r="AF84" i="38"/>
  <c r="X84" i="38"/>
  <c r="T84" i="38"/>
  <c r="W84" i="38" s="1"/>
  <c r="L84" i="38"/>
  <c r="I84" i="38"/>
  <c r="G84" i="38"/>
  <c r="F84" i="38"/>
  <c r="AF83" i="38"/>
  <c r="X83" i="38"/>
  <c r="T83" i="38"/>
  <c r="W83" i="38" s="1"/>
  <c r="L83" i="38"/>
  <c r="I83" i="38"/>
  <c r="G83" i="38"/>
  <c r="F83" i="38"/>
  <c r="AF82" i="38"/>
  <c r="X82" i="38"/>
  <c r="T82" i="38"/>
  <c r="W82" i="38" s="1"/>
  <c r="L82" i="38"/>
  <c r="I82" i="38"/>
  <c r="G82" i="38"/>
  <c r="K82" i="38" s="1"/>
  <c r="F82" i="38"/>
  <c r="H82" i="38" s="1"/>
  <c r="AF81" i="38"/>
  <c r="X81" i="38"/>
  <c r="T81" i="38"/>
  <c r="W81" i="38" s="1"/>
  <c r="L81" i="38"/>
  <c r="I81" i="38"/>
  <c r="G81" i="38"/>
  <c r="AH81" i="38" s="1"/>
  <c r="F81" i="38"/>
  <c r="AF80" i="38"/>
  <c r="X80" i="38"/>
  <c r="T80" i="38"/>
  <c r="W80" i="38" s="1"/>
  <c r="L80" i="38"/>
  <c r="I80" i="38"/>
  <c r="G80" i="38"/>
  <c r="BG80" i="38" s="1"/>
  <c r="F80" i="38"/>
  <c r="H80" i="38" s="1"/>
  <c r="AF79" i="38"/>
  <c r="X79" i="38"/>
  <c r="T79" i="38"/>
  <c r="W79" i="38" s="1"/>
  <c r="L79" i="38"/>
  <c r="I79" i="38"/>
  <c r="G79" i="38"/>
  <c r="F79" i="38"/>
  <c r="AF78" i="38"/>
  <c r="X78" i="38"/>
  <c r="T78" i="38"/>
  <c r="W78" i="38" s="1"/>
  <c r="L78" i="38"/>
  <c r="I78" i="38"/>
  <c r="G78" i="38"/>
  <c r="K78" i="38" s="1"/>
  <c r="F78" i="38"/>
  <c r="AF77" i="38"/>
  <c r="X77" i="38"/>
  <c r="T77" i="38"/>
  <c r="W77" i="38" s="1"/>
  <c r="L77" i="38"/>
  <c r="I77" i="38"/>
  <c r="G77" i="38"/>
  <c r="AH77" i="38" s="1"/>
  <c r="F77" i="38"/>
  <c r="H77" i="38" s="1"/>
  <c r="AF76" i="38"/>
  <c r="X76" i="38"/>
  <c r="T76" i="38"/>
  <c r="W76" i="38" s="1"/>
  <c r="L76" i="38"/>
  <c r="I76" i="38"/>
  <c r="G76" i="38"/>
  <c r="BH76" i="38" s="1"/>
  <c r="F76" i="38"/>
  <c r="H76" i="38" s="1"/>
  <c r="AF75" i="38"/>
  <c r="X75" i="38"/>
  <c r="T75" i="38"/>
  <c r="W75" i="38" s="1"/>
  <c r="L75" i="38"/>
  <c r="I75" i="38"/>
  <c r="G75" i="38"/>
  <c r="F75" i="38"/>
  <c r="AF74" i="38"/>
  <c r="X74" i="38"/>
  <c r="T74" i="38"/>
  <c r="W74" i="38" s="1"/>
  <c r="L74" i="38"/>
  <c r="I74" i="38"/>
  <c r="G74" i="38"/>
  <c r="K74" i="38" s="1"/>
  <c r="F74" i="38"/>
  <c r="AF73" i="38"/>
  <c r="X73" i="38"/>
  <c r="T73" i="38"/>
  <c r="W73" i="38" s="1"/>
  <c r="L73" i="38"/>
  <c r="I73" i="38"/>
  <c r="G73" i="38"/>
  <c r="F73" i="38"/>
  <c r="AF72" i="38"/>
  <c r="X72" i="38"/>
  <c r="T72" i="38"/>
  <c r="W72" i="38" s="1"/>
  <c r="L72" i="38"/>
  <c r="I72" i="38"/>
  <c r="G72" i="38"/>
  <c r="BH72" i="38" s="1"/>
  <c r="F72" i="38"/>
  <c r="H72" i="38" s="1"/>
  <c r="AF71" i="38"/>
  <c r="X71" i="38"/>
  <c r="T71" i="38"/>
  <c r="W71" i="38" s="1"/>
  <c r="L71" i="38"/>
  <c r="I71" i="38"/>
  <c r="G71" i="38"/>
  <c r="F71" i="38"/>
  <c r="AF70" i="38"/>
  <c r="X70" i="38"/>
  <c r="T70" i="38"/>
  <c r="W70" i="38" s="1"/>
  <c r="L70" i="38"/>
  <c r="I70" i="38"/>
  <c r="G70" i="38"/>
  <c r="F70" i="38"/>
  <c r="AF69" i="38"/>
  <c r="X69" i="38"/>
  <c r="T69" i="38"/>
  <c r="W69" i="38" s="1"/>
  <c r="L69" i="38"/>
  <c r="I69" i="38"/>
  <c r="G69" i="38"/>
  <c r="M69" i="38" s="1"/>
  <c r="F69" i="38"/>
  <c r="H69" i="38" s="1"/>
  <c r="AF68" i="38"/>
  <c r="X68" i="38"/>
  <c r="T68" i="38"/>
  <c r="W68" i="38" s="1"/>
  <c r="L68" i="38"/>
  <c r="I68" i="38"/>
  <c r="G68" i="38"/>
  <c r="F68" i="38"/>
  <c r="AF67" i="38"/>
  <c r="X67" i="38"/>
  <c r="T67" i="38"/>
  <c r="W67" i="38" s="1"/>
  <c r="L67" i="38"/>
  <c r="I67" i="38"/>
  <c r="G67" i="38"/>
  <c r="F67" i="38"/>
  <c r="AF66" i="38"/>
  <c r="X66" i="38"/>
  <c r="T66" i="38"/>
  <c r="W66" i="38" s="1"/>
  <c r="L66" i="38"/>
  <c r="I66" i="38"/>
  <c r="G66" i="38"/>
  <c r="M66" i="38" s="1"/>
  <c r="F66" i="38"/>
  <c r="AF65" i="38"/>
  <c r="X65" i="38"/>
  <c r="T65" i="38"/>
  <c r="W65" i="38" s="1"/>
  <c r="L65" i="38"/>
  <c r="I65" i="38"/>
  <c r="G65" i="38"/>
  <c r="F65" i="38"/>
  <c r="H65" i="38" s="1"/>
  <c r="AF64" i="38"/>
  <c r="X64" i="38"/>
  <c r="T64" i="38"/>
  <c r="W64" i="38" s="1"/>
  <c r="L64" i="38"/>
  <c r="I64" i="38"/>
  <c r="G64" i="38"/>
  <c r="F64" i="38"/>
  <c r="AF63" i="38"/>
  <c r="X63" i="38"/>
  <c r="T63" i="38"/>
  <c r="W63" i="38" s="1"/>
  <c r="L63" i="38"/>
  <c r="I63" i="38"/>
  <c r="G63" i="38"/>
  <c r="F63" i="38"/>
  <c r="AF62" i="38"/>
  <c r="X62" i="38"/>
  <c r="T62" i="38"/>
  <c r="W62" i="38" s="1"/>
  <c r="L62" i="38"/>
  <c r="I62" i="38"/>
  <c r="G62" i="38"/>
  <c r="M62" i="38" s="1"/>
  <c r="F62" i="38"/>
  <c r="AF61" i="38"/>
  <c r="X61" i="38"/>
  <c r="T61" i="38"/>
  <c r="W61" i="38" s="1"/>
  <c r="L61" i="38"/>
  <c r="I61" i="38"/>
  <c r="G61" i="38"/>
  <c r="AH61" i="38" s="1"/>
  <c r="F61" i="38"/>
  <c r="AF60" i="38"/>
  <c r="X60" i="38"/>
  <c r="T60" i="38"/>
  <c r="W60" i="38" s="1"/>
  <c r="L60" i="38"/>
  <c r="I60" i="38"/>
  <c r="G60" i="38"/>
  <c r="F60" i="38"/>
  <c r="H60" i="38" s="1"/>
  <c r="AF59" i="38"/>
  <c r="X59" i="38"/>
  <c r="T59" i="38"/>
  <c r="W59" i="38" s="1"/>
  <c r="L59" i="38"/>
  <c r="I59" i="38"/>
  <c r="G59" i="38"/>
  <c r="F59" i="38"/>
  <c r="AF58" i="38"/>
  <c r="X58" i="38"/>
  <c r="T58" i="38"/>
  <c r="W58" i="38" s="1"/>
  <c r="L58" i="38"/>
  <c r="I58" i="38"/>
  <c r="G58" i="38"/>
  <c r="F58" i="38"/>
  <c r="AF57" i="38"/>
  <c r="X57" i="38"/>
  <c r="T57" i="38"/>
  <c r="W57" i="38" s="1"/>
  <c r="L57" i="38"/>
  <c r="I57" i="38"/>
  <c r="G57" i="38"/>
  <c r="BH57" i="38" s="1"/>
  <c r="F57" i="38"/>
  <c r="H57" i="38" s="1"/>
  <c r="AF56" i="38"/>
  <c r="X56" i="38"/>
  <c r="T56" i="38"/>
  <c r="W56" i="38" s="1"/>
  <c r="L56" i="38"/>
  <c r="I56" i="38"/>
  <c r="G56" i="38"/>
  <c r="BH56" i="38" s="1"/>
  <c r="F56" i="38"/>
  <c r="AF55" i="38"/>
  <c r="X55" i="38"/>
  <c r="T55" i="38"/>
  <c r="W55" i="38" s="1"/>
  <c r="L55" i="38"/>
  <c r="I55" i="38"/>
  <c r="G55" i="38"/>
  <c r="BG55" i="38" s="1"/>
  <c r="F55" i="38"/>
  <c r="AF54" i="38"/>
  <c r="X54" i="38"/>
  <c r="T54" i="38"/>
  <c r="W54" i="38" s="1"/>
  <c r="L54" i="38"/>
  <c r="I54" i="38"/>
  <c r="G54" i="38"/>
  <c r="AH54" i="38" s="1"/>
  <c r="F54" i="38"/>
  <c r="AF53" i="38"/>
  <c r="X53" i="38"/>
  <c r="T53" i="38"/>
  <c r="W53" i="38" s="1"/>
  <c r="L53" i="38"/>
  <c r="I53" i="38"/>
  <c r="G53" i="38"/>
  <c r="F53" i="38"/>
  <c r="H53" i="38" s="1"/>
  <c r="AF52" i="38"/>
  <c r="X52" i="38"/>
  <c r="T52" i="38"/>
  <c r="W52" i="38" s="1"/>
  <c r="L52" i="38"/>
  <c r="I52" i="38"/>
  <c r="G52" i="38"/>
  <c r="F52" i="38"/>
  <c r="AF51" i="38"/>
  <c r="X51" i="38"/>
  <c r="T51" i="38"/>
  <c r="W51" i="38" s="1"/>
  <c r="L51" i="38"/>
  <c r="I51" i="38"/>
  <c r="G51" i="38"/>
  <c r="F51" i="38"/>
  <c r="AF50" i="38"/>
  <c r="X50" i="38"/>
  <c r="T50" i="38"/>
  <c r="W50" i="38" s="1"/>
  <c r="L50" i="38"/>
  <c r="I50" i="38"/>
  <c r="G50" i="38"/>
  <c r="F50" i="38"/>
  <c r="AF49" i="38"/>
  <c r="X49" i="38"/>
  <c r="T49" i="38"/>
  <c r="W49" i="38" s="1"/>
  <c r="L49" i="38"/>
  <c r="I49" i="38"/>
  <c r="G49" i="38"/>
  <c r="F49" i="38"/>
  <c r="AF48" i="38"/>
  <c r="X48" i="38"/>
  <c r="T48" i="38"/>
  <c r="W48" i="38" s="1"/>
  <c r="L48" i="38"/>
  <c r="I48" i="38"/>
  <c r="G48" i="38"/>
  <c r="BH48" i="38" s="1"/>
  <c r="F48" i="38"/>
  <c r="AF47" i="38"/>
  <c r="X47" i="38"/>
  <c r="T47" i="38"/>
  <c r="W47" i="38" s="1"/>
  <c r="L47" i="38"/>
  <c r="I47" i="38"/>
  <c r="G47" i="38"/>
  <c r="F47" i="38"/>
  <c r="AF46" i="38"/>
  <c r="X46" i="38"/>
  <c r="T46" i="38"/>
  <c r="W46" i="38" s="1"/>
  <c r="L46" i="38"/>
  <c r="I46" i="38"/>
  <c r="G46" i="38"/>
  <c r="AK46" i="38" s="1"/>
  <c r="F46" i="38"/>
  <c r="AF45" i="38"/>
  <c r="X45" i="38"/>
  <c r="T45" i="38"/>
  <c r="W45" i="38" s="1"/>
  <c r="L45" i="38"/>
  <c r="I45" i="38"/>
  <c r="G45" i="38"/>
  <c r="F45" i="38"/>
  <c r="AF44" i="38"/>
  <c r="X44" i="38"/>
  <c r="T44" i="38"/>
  <c r="W44" i="38" s="1"/>
  <c r="L44" i="38"/>
  <c r="I44" i="38"/>
  <c r="G44" i="38"/>
  <c r="F44" i="38"/>
  <c r="H44" i="38" s="1"/>
  <c r="AF43" i="38"/>
  <c r="X43" i="38"/>
  <c r="T43" i="38"/>
  <c r="W43" i="38" s="1"/>
  <c r="L43" i="38"/>
  <c r="I43" i="38"/>
  <c r="G43" i="38"/>
  <c r="F43" i="38"/>
  <c r="AF42" i="38"/>
  <c r="X42" i="38"/>
  <c r="T42" i="38"/>
  <c r="W42" i="38" s="1"/>
  <c r="L42" i="38"/>
  <c r="I42" i="38"/>
  <c r="G42" i="38"/>
  <c r="AH42" i="38" s="1"/>
  <c r="F42" i="38"/>
  <c r="AF41" i="38"/>
  <c r="X41" i="38"/>
  <c r="T41" i="38"/>
  <c r="W41" i="38" s="1"/>
  <c r="L41" i="38"/>
  <c r="I41" i="38"/>
  <c r="G41" i="38"/>
  <c r="AH41" i="38" s="1"/>
  <c r="F41" i="38"/>
  <c r="H41" i="38" s="1"/>
  <c r="AF40" i="38"/>
  <c r="X40" i="38"/>
  <c r="T40" i="38"/>
  <c r="W40" i="38" s="1"/>
  <c r="L40" i="38"/>
  <c r="I40" i="38"/>
  <c r="G40" i="38"/>
  <c r="F40" i="38"/>
  <c r="AF39" i="38"/>
  <c r="X39" i="38"/>
  <c r="T39" i="38"/>
  <c r="W39" i="38" s="1"/>
  <c r="L39" i="38"/>
  <c r="I39" i="38"/>
  <c r="G39" i="38"/>
  <c r="F39" i="38"/>
  <c r="AF38" i="38"/>
  <c r="X38" i="38"/>
  <c r="T38" i="38"/>
  <c r="W38" i="38" s="1"/>
  <c r="L38" i="38"/>
  <c r="I38" i="38"/>
  <c r="G38" i="38"/>
  <c r="K38" i="38" s="1"/>
  <c r="F38" i="38"/>
  <c r="AW38" i="38" s="1"/>
  <c r="AF37" i="38"/>
  <c r="X37" i="38"/>
  <c r="T37" i="38"/>
  <c r="W37" i="38" s="1"/>
  <c r="L37" i="38"/>
  <c r="I37" i="38"/>
  <c r="G37" i="38"/>
  <c r="F37" i="38"/>
  <c r="H37" i="38" s="1"/>
  <c r="AF36" i="38"/>
  <c r="X36" i="38"/>
  <c r="T36" i="38"/>
  <c r="W36" i="38" s="1"/>
  <c r="L36" i="38"/>
  <c r="I36" i="38"/>
  <c r="G36" i="38"/>
  <c r="F36" i="38"/>
  <c r="H36" i="38" s="1"/>
  <c r="AF35" i="38"/>
  <c r="X35" i="38"/>
  <c r="T35" i="38"/>
  <c r="W35" i="38" s="1"/>
  <c r="L35" i="38"/>
  <c r="I35" i="38"/>
  <c r="G35" i="38"/>
  <c r="F35" i="38"/>
  <c r="AF34" i="38"/>
  <c r="X34" i="38"/>
  <c r="T34" i="38"/>
  <c r="W34" i="38" s="1"/>
  <c r="L34" i="38"/>
  <c r="I34" i="38"/>
  <c r="G34" i="38"/>
  <c r="F34" i="38"/>
  <c r="AW34" i="38" s="1"/>
  <c r="AF33" i="38"/>
  <c r="X33" i="38"/>
  <c r="T33" i="38"/>
  <c r="W33" i="38" s="1"/>
  <c r="L33" i="38"/>
  <c r="I33" i="38"/>
  <c r="G33" i="38"/>
  <c r="BH33" i="38" s="1"/>
  <c r="F33" i="38"/>
  <c r="AF32" i="38"/>
  <c r="X32" i="38"/>
  <c r="T32" i="38"/>
  <c r="W32" i="38" s="1"/>
  <c r="L32" i="38"/>
  <c r="I32" i="38"/>
  <c r="G32" i="38"/>
  <c r="F32" i="38"/>
  <c r="H32" i="38" s="1"/>
  <c r="AF31" i="38"/>
  <c r="X31" i="38"/>
  <c r="T31" i="38"/>
  <c r="W31" i="38" s="1"/>
  <c r="L31" i="38"/>
  <c r="I31" i="38"/>
  <c r="G31" i="38"/>
  <c r="F31" i="38"/>
  <c r="AF30" i="38"/>
  <c r="X30" i="38"/>
  <c r="T30" i="38"/>
  <c r="W30" i="38" s="1"/>
  <c r="L30" i="38"/>
  <c r="I30" i="38"/>
  <c r="G30" i="38"/>
  <c r="F30" i="38"/>
  <c r="AF29" i="38"/>
  <c r="X29" i="38"/>
  <c r="T29" i="38"/>
  <c r="W29" i="38" s="1"/>
  <c r="L29" i="38"/>
  <c r="I29" i="38"/>
  <c r="G29" i="38"/>
  <c r="F29" i="38"/>
  <c r="H29" i="38" s="1"/>
  <c r="AF28" i="38"/>
  <c r="X28" i="38"/>
  <c r="T28" i="38"/>
  <c r="W28" i="38" s="1"/>
  <c r="L28" i="38"/>
  <c r="I28" i="38"/>
  <c r="G28" i="38"/>
  <c r="M28" i="38" s="1"/>
  <c r="F28" i="38"/>
  <c r="H28" i="38" s="1"/>
  <c r="AF27" i="38"/>
  <c r="X27" i="38"/>
  <c r="T27" i="38"/>
  <c r="W27" i="38" s="1"/>
  <c r="L27" i="38"/>
  <c r="I27" i="38"/>
  <c r="G27" i="38"/>
  <c r="F27" i="38"/>
  <c r="H27" i="38" s="1"/>
  <c r="AF26" i="38"/>
  <c r="X26" i="38"/>
  <c r="T26" i="38"/>
  <c r="W26" i="38" s="1"/>
  <c r="L26" i="38"/>
  <c r="I26" i="38"/>
  <c r="G26" i="38"/>
  <c r="AH26" i="38" s="1"/>
  <c r="F26" i="38"/>
  <c r="AF25" i="38"/>
  <c r="X25" i="38"/>
  <c r="T25" i="38"/>
  <c r="W25" i="38" s="1"/>
  <c r="L25" i="38"/>
  <c r="I25" i="38"/>
  <c r="G25" i="38"/>
  <c r="F25" i="38"/>
  <c r="AF24" i="38"/>
  <c r="X24" i="38"/>
  <c r="T24" i="38"/>
  <c r="W24" i="38" s="1"/>
  <c r="L24" i="38"/>
  <c r="I24" i="38"/>
  <c r="G24" i="38"/>
  <c r="F24" i="38"/>
  <c r="AF23" i="38"/>
  <c r="X23" i="38"/>
  <c r="T23" i="38"/>
  <c r="W23" i="38" s="1"/>
  <c r="L23" i="38"/>
  <c r="I23" i="38"/>
  <c r="G23" i="38"/>
  <c r="BG23" i="38" s="1"/>
  <c r="F23" i="38"/>
  <c r="AF22" i="38"/>
  <c r="X22" i="38"/>
  <c r="T22" i="38"/>
  <c r="W22" i="38" s="1"/>
  <c r="L22" i="38"/>
  <c r="I22" i="38"/>
  <c r="G22" i="38"/>
  <c r="AH22" i="38" s="1"/>
  <c r="F22" i="38"/>
  <c r="AF21" i="38"/>
  <c r="X21" i="38"/>
  <c r="T21" i="38"/>
  <c r="W21" i="38" s="1"/>
  <c r="L21" i="38"/>
  <c r="I21" i="38"/>
  <c r="G21" i="38"/>
  <c r="F21" i="38"/>
  <c r="AF20" i="38"/>
  <c r="X20" i="38"/>
  <c r="T20" i="38"/>
  <c r="W20" i="38" s="1"/>
  <c r="L20" i="38"/>
  <c r="I20" i="38"/>
  <c r="G20" i="38"/>
  <c r="M20" i="38" s="1"/>
  <c r="F20" i="38"/>
  <c r="AF19" i="38"/>
  <c r="X19" i="38"/>
  <c r="T19" i="38"/>
  <c r="W19" i="38" s="1"/>
  <c r="L19" i="38"/>
  <c r="I19" i="38"/>
  <c r="G19" i="38"/>
  <c r="F19" i="38"/>
  <c r="AF18" i="38"/>
  <c r="X18" i="38"/>
  <c r="T18" i="38"/>
  <c r="W18" i="38" s="1"/>
  <c r="L18" i="38"/>
  <c r="I18" i="38"/>
  <c r="G18" i="38"/>
  <c r="AH18" i="38" s="1"/>
  <c r="F18" i="38"/>
  <c r="AF17" i="38"/>
  <c r="X17" i="38"/>
  <c r="T17" i="38"/>
  <c r="W17" i="38" s="1"/>
  <c r="L17" i="38"/>
  <c r="I17" i="38"/>
  <c r="G17" i="38"/>
  <c r="F17" i="38"/>
  <c r="H17" i="38" s="1"/>
  <c r="AF16" i="38"/>
  <c r="X16" i="38"/>
  <c r="T16" i="38"/>
  <c r="W16" i="38" s="1"/>
  <c r="L16" i="38"/>
  <c r="I16" i="38"/>
  <c r="G16" i="38"/>
  <c r="F16" i="38"/>
  <c r="H16" i="38" s="1"/>
  <c r="AF15" i="38"/>
  <c r="X15" i="38"/>
  <c r="T15" i="38"/>
  <c r="W15" i="38" s="1"/>
  <c r="L15" i="38"/>
  <c r="I15" i="38"/>
  <c r="G15" i="38"/>
  <c r="F15" i="38"/>
  <c r="AF14" i="38"/>
  <c r="X14" i="38"/>
  <c r="T14" i="38"/>
  <c r="W14" i="38" s="1"/>
  <c r="L14" i="38"/>
  <c r="I14" i="38"/>
  <c r="G14" i="38"/>
  <c r="F14" i="38"/>
  <c r="AF13" i="38"/>
  <c r="X13" i="38"/>
  <c r="T13" i="38"/>
  <c r="W13" i="38" s="1"/>
  <c r="L13" i="38"/>
  <c r="I13" i="38"/>
  <c r="G13" i="38"/>
  <c r="F13" i="38"/>
  <c r="AF12" i="38"/>
  <c r="X12" i="38"/>
  <c r="T12" i="38"/>
  <c r="W12" i="38" s="1"/>
  <c r="L12" i="38"/>
  <c r="I12" i="38"/>
  <c r="G12" i="38"/>
  <c r="F12" i="38"/>
  <c r="AF11" i="38"/>
  <c r="X11" i="38"/>
  <c r="T11" i="38"/>
  <c r="W11" i="38" s="1"/>
  <c r="L11" i="38"/>
  <c r="I11" i="38"/>
  <c r="G11" i="38"/>
  <c r="F11" i="38"/>
  <c r="AF10" i="38"/>
  <c r="X10" i="38"/>
  <c r="T10" i="38"/>
  <c r="W10" i="38" s="1"/>
  <c r="L10" i="38"/>
  <c r="I10" i="38"/>
  <c r="G10" i="38"/>
  <c r="AH10" i="38" s="1"/>
  <c r="F10" i="38"/>
  <c r="AF9" i="38"/>
  <c r="X9" i="38"/>
  <c r="T9" i="38"/>
  <c r="W9" i="38" s="1"/>
  <c r="L9" i="38"/>
  <c r="I9" i="38"/>
  <c r="G9" i="38"/>
  <c r="F9" i="38"/>
  <c r="AF8" i="38"/>
  <c r="X8" i="38"/>
  <c r="T8" i="38"/>
  <c r="W8" i="38" s="1"/>
  <c r="L8" i="38"/>
  <c r="I8" i="38"/>
  <c r="G8" i="38"/>
  <c r="AK8" i="38" s="1"/>
  <c r="F8" i="38"/>
  <c r="AF7" i="38"/>
  <c r="X7" i="38"/>
  <c r="T7" i="38"/>
  <c r="W7" i="38" s="1"/>
  <c r="L7" i="38"/>
  <c r="I7" i="38"/>
  <c r="G7" i="38"/>
  <c r="AH7" i="38" s="1"/>
  <c r="F7" i="38"/>
  <c r="AF6" i="38"/>
  <c r="X6" i="38"/>
  <c r="T6" i="38"/>
  <c r="W6" i="38" s="1"/>
  <c r="L6" i="38"/>
  <c r="I6" i="38"/>
  <c r="G6" i="38"/>
  <c r="F6" i="38"/>
  <c r="H6" i="38" s="1"/>
  <c r="AF126" i="37"/>
  <c r="X126" i="37"/>
  <c r="T126" i="37"/>
  <c r="W126" i="37" s="1"/>
  <c r="L126" i="37"/>
  <c r="I126" i="37"/>
  <c r="G126" i="37"/>
  <c r="F126" i="37"/>
  <c r="AF125" i="37"/>
  <c r="X125" i="37"/>
  <c r="T125" i="37"/>
  <c r="W125" i="37" s="1"/>
  <c r="L125" i="37"/>
  <c r="I125" i="37"/>
  <c r="G125" i="37"/>
  <c r="AH125" i="37" s="1"/>
  <c r="F125" i="37"/>
  <c r="AF124" i="37"/>
  <c r="X124" i="37"/>
  <c r="T124" i="37"/>
  <c r="W124" i="37" s="1"/>
  <c r="L124" i="37"/>
  <c r="I124" i="37"/>
  <c r="G124" i="37"/>
  <c r="F124" i="37"/>
  <c r="H124" i="37" s="1"/>
  <c r="AF123" i="37"/>
  <c r="X123" i="37"/>
  <c r="T123" i="37"/>
  <c r="W123" i="37" s="1"/>
  <c r="L123" i="37"/>
  <c r="I123" i="37"/>
  <c r="G123" i="37"/>
  <c r="F123" i="37"/>
  <c r="AF122" i="37"/>
  <c r="X122" i="37"/>
  <c r="T122" i="37"/>
  <c r="W122" i="37" s="1"/>
  <c r="L122" i="37"/>
  <c r="I122" i="37"/>
  <c r="G122" i="37"/>
  <c r="AK122" i="37" s="1"/>
  <c r="F122" i="37"/>
  <c r="AF121" i="37"/>
  <c r="X121" i="37"/>
  <c r="T121" i="37"/>
  <c r="W121" i="37" s="1"/>
  <c r="L121" i="37"/>
  <c r="I121" i="37"/>
  <c r="G121" i="37"/>
  <c r="F121" i="37"/>
  <c r="AF120" i="37"/>
  <c r="X120" i="37"/>
  <c r="T120" i="37"/>
  <c r="W120" i="37" s="1"/>
  <c r="L120" i="37"/>
  <c r="I120" i="37"/>
  <c r="G120" i="37"/>
  <c r="K120" i="37" s="1"/>
  <c r="F120" i="37"/>
  <c r="AF119" i="37"/>
  <c r="X119" i="37"/>
  <c r="T119" i="37"/>
  <c r="W119" i="37" s="1"/>
  <c r="L119" i="37"/>
  <c r="I119" i="37"/>
  <c r="G119" i="37"/>
  <c r="F119" i="37"/>
  <c r="AF118" i="37"/>
  <c r="X118" i="37"/>
  <c r="T118" i="37"/>
  <c r="W118" i="37" s="1"/>
  <c r="L118" i="37"/>
  <c r="I118" i="37"/>
  <c r="G118" i="37"/>
  <c r="F118" i="37"/>
  <c r="AF117" i="37"/>
  <c r="X117" i="37"/>
  <c r="T117" i="37"/>
  <c r="W117" i="37" s="1"/>
  <c r="L117" i="37"/>
  <c r="I117" i="37"/>
  <c r="G117" i="37"/>
  <c r="AH117" i="37" s="1"/>
  <c r="F117" i="37"/>
  <c r="AF116" i="37"/>
  <c r="X116" i="37"/>
  <c r="T116" i="37"/>
  <c r="W116" i="37" s="1"/>
  <c r="L116" i="37"/>
  <c r="I116" i="37"/>
  <c r="G116" i="37"/>
  <c r="F116" i="37"/>
  <c r="AF115" i="37"/>
  <c r="X115" i="37"/>
  <c r="T115" i="37"/>
  <c r="W115" i="37" s="1"/>
  <c r="L115" i="37"/>
  <c r="I115" i="37"/>
  <c r="G115" i="37"/>
  <c r="BG115" i="37" s="1"/>
  <c r="F115" i="37"/>
  <c r="AF114" i="37"/>
  <c r="X114" i="37"/>
  <c r="T114" i="37"/>
  <c r="W114" i="37" s="1"/>
  <c r="L114" i="37"/>
  <c r="I114" i="37"/>
  <c r="G114" i="37"/>
  <c r="AK114" i="37" s="1"/>
  <c r="F114" i="37"/>
  <c r="AF113" i="37"/>
  <c r="X113" i="37"/>
  <c r="T113" i="37"/>
  <c r="W113" i="37" s="1"/>
  <c r="L113" i="37"/>
  <c r="I113" i="37"/>
  <c r="G113" i="37"/>
  <c r="BG113" i="37" s="1"/>
  <c r="F113" i="37"/>
  <c r="AF112" i="37"/>
  <c r="X112" i="37"/>
  <c r="T112" i="37"/>
  <c r="W112" i="37" s="1"/>
  <c r="L112" i="37"/>
  <c r="I112" i="37"/>
  <c r="G112" i="37"/>
  <c r="K112" i="37" s="1"/>
  <c r="F112" i="37"/>
  <c r="AF111" i="37"/>
  <c r="X111" i="37"/>
  <c r="T111" i="37"/>
  <c r="W111" i="37" s="1"/>
  <c r="L111" i="37"/>
  <c r="I111" i="37"/>
  <c r="G111" i="37"/>
  <c r="AH111" i="37" s="1"/>
  <c r="F111" i="37"/>
  <c r="AF110" i="37"/>
  <c r="X110" i="37"/>
  <c r="T110" i="37"/>
  <c r="W110" i="37" s="1"/>
  <c r="L110" i="37"/>
  <c r="I110" i="37"/>
  <c r="G110" i="37"/>
  <c r="AK110" i="37" s="1"/>
  <c r="F110" i="37"/>
  <c r="AF109" i="37"/>
  <c r="X109" i="37"/>
  <c r="T109" i="37"/>
  <c r="W109" i="37" s="1"/>
  <c r="L109" i="37"/>
  <c r="I109" i="37"/>
  <c r="G109" i="37"/>
  <c r="F109" i="37"/>
  <c r="AF108" i="37"/>
  <c r="X108" i="37"/>
  <c r="T108" i="37"/>
  <c r="W108" i="37" s="1"/>
  <c r="L108" i="37"/>
  <c r="I108" i="37"/>
  <c r="G108" i="37"/>
  <c r="F108" i="37"/>
  <c r="AF107" i="37"/>
  <c r="X107" i="37"/>
  <c r="T107" i="37"/>
  <c r="W107" i="37" s="1"/>
  <c r="L107" i="37"/>
  <c r="I107" i="37"/>
  <c r="G107" i="37"/>
  <c r="F107" i="37"/>
  <c r="AF106" i="37"/>
  <c r="X106" i="37"/>
  <c r="T106" i="37"/>
  <c r="W106" i="37" s="1"/>
  <c r="L106" i="37"/>
  <c r="I106" i="37"/>
  <c r="G106" i="37"/>
  <c r="K106" i="37" s="1"/>
  <c r="F106" i="37"/>
  <c r="AF105" i="37"/>
  <c r="X105" i="37"/>
  <c r="T105" i="37"/>
  <c r="W105" i="37" s="1"/>
  <c r="L105" i="37"/>
  <c r="I105" i="37"/>
  <c r="G105" i="37"/>
  <c r="AK105" i="37" s="1"/>
  <c r="F105" i="37"/>
  <c r="AF104" i="37"/>
  <c r="X104" i="37"/>
  <c r="T104" i="37"/>
  <c r="W104" i="37" s="1"/>
  <c r="L104" i="37"/>
  <c r="I104" i="37"/>
  <c r="G104" i="37"/>
  <c r="AH104" i="37" s="1"/>
  <c r="F104" i="37"/>
  <c r="AF103" i="37"/>
  <c r="X103" i="37"/>
  <c r="T103" i="37"/>
  <c r="W103" i="37" s="1"/>
  <c r="L103" i="37"/>
  <c r="I103" i="37"/>
  <c r="G103" i="37"/>
  <c r="F103" i="37"/>
  <c r="AF102" i="37"/>
  <c r="X102" i="37"/>
  <c r="T102" i="37"/>
  <c r="W102" i="37" s="1"/>
  <c r="L102" i="37"/>
  <c r="I102" i="37"/>
  <c r="G102" i="37"/>
  <c r="F102" i="37"/>
  <c r="AF101" i="37"/>
  <c r="X101" i="37"/>
  <c r="T101" i="37"/>
  <c r="W101" i="37" s="1"/>
  <c r="L101" i="37"/>
  <c r="I101" i="37"/>
  <c r="G101" i="37"/>
  <c r="F101" i="37"/>
  <c r="AF100" i="37"/>
  <c r="X100" i="37"/>
  <c r="T100" i="37"/>
  <c r="W100" i="37" s="1"/>
  <c r="L100" i="37"/>
  <c r="I100" i="37"/>
  <c r="G100" i="37"/>
  <c r="F100" i="37"/>
  <c r="AF99" i="37"/>
  <c r="X99" i="37"/>
  <c r="T99" i="37"/>
  <c r="W99" i="37" s="1"/>
  <c r="L99" i="37"/>
  <c r="I99" i="37"/>
  <c r="G99" i="37"/>
  <c r="BH99" i="37" s="1"/>
  <c r="F99" i="37"/>
  <c r="AF98" i="37"/>
  <c r="X98" i="37"/>
  <c r="T98" i="37"/>
  <c r="W98" i="37" s="1"/>
  <c r="L98" i="37"/>
  <c r="I98" i="37"/>
  <c r="G98" i="37"/>
  <c r="BG98" i="37" s="1"/>
  <c r="F98" i="37"/>
  <c r="AF97" i="37"/>
  <c r="X97" i="37"/>
  <c r="T97" i="37"/>
  <c r="W97" i="37" s="1"/>
  <c r="L97" i="37"/>
  <c r="I97" i="37"/>
  <c r="G97" i="37"/>
  <c r="BG97" i="37" s="1"/>
  <c r="F97" i="37"/>
  <c r="AF96" i="37"/>
  <c r="X96" i="37"/>
  <c r="T96" i="37"/>
  <c r="W96" i="37" s="1"/>
  <c r="L96" i="37"/>
  <c r="I96" i="37"/>
  <c r="G96" i="37"/>
  <c r="F96" i="37"/>
  <c r="AF95" i="37"/>
  <c r="X95" i="37"/>
  <c r="T95" i="37"/>
  <c r="W95" i="37" s="1"/>
  <c r="L95" i="37"/>
  <c r="I95" i="37"/>
  <c r="G95" i="37"/>
  <c r="F95" i="37"/>
  <c r="H95" i="37" s="1"/>
  <c r="AF94" i="37"/>
  <c r="X94" i="37"/>
  <c r="T94" i="37"/>
  <c r="W94" i="37" s="1"/>
  <c r="L94" i="37"/>
  <c r="I94" i="37"/>
  <c r="G94" i="37"/>
  <c r="K94" i="37" s="1"/>
  <c r="F94" i="37"/>
  <c r="AF93" i="37"/>
  <c r="X93" i="37"/>
  <c r="T93" i="37"/>
  <c r="W93" i="37" s="1"/>
  <c r="L93" i="37"/>
  <c r="I93" i="37"/>
  <c r="G93" i="37"/>
  <c r="K93" i="37" s="1"/>
  <c r="F93" i="37"/>
  <c r="H93" i="37" s="1"/>
  <c r="AF92" i="37"/>
  <c r="X92" i="37"/>
  <c r="T92" i="37"/>
  <c r="W92" i="37" s="1"/>
  <c r="L92" i="37"/>
  <c r="I92" i="37"/>
  <c r="G92" i="37"/>
  <c r="F92" i="37"/>
  <c r="AF91" i="37"/>
  <c r="X91" i="37"/>
  <c r="T91" i="37"/>
  <c r="W91" i="37" s="1"/>
  <c r="L91" i="37"/>
  <c r="I91" i="37"/>
  <c r="G91" i="37"/>
  <c r="F91" i="37"/>
  <c r="AF90" i="37"/>
  <c r="X90" i="37"/>
  <c r="T90" i="37"/>
  <c r="W90" i="37" s="1"/>
  <c r="L90" i="37"/>
  <c r="I90" i="37"/>
  <c r="G90" i="37"/>
  <c r="F90" i="37"/>
  <c r="AF89" i="37"/>
  <c r="X89" i="37"/>
  <c r="T89" i="37"/>
  <c r="W89" i="37" s="1"/>
  <c r="L89" i="37"/>
  <c r="I89" i="37"/>
  <c r="G89" i="37"/>
  <c r="F89" i="37"/>
  <c r="AF88" i="37"/>
  <c r="X88" i="37"/>
  <c r="T88" i="37"/>
  <c r="W88" i="37" s="1"/>
  <c r="L88" i="37"/>
  <c r="I88" i="37"/>
  <c r="G88" i="37"/>
  <c r="F88" i="37"/>
  <c r="AF87" i="37"/>
  <c r="X87" i="37"/>
  <c r="T87" i="37"/>
  <c r="W87" i="37" s="1"/>
  <c r="L87" i="37"/>
  <c r="I87" i="37"/>
  <c r="G87" i="37"/>
  <c r="F87" i="37"/>
  <c r="AF86" i="37"/>
  <c r="X86" i="37"/>
  <c r="T86" i="37"/>
  <c r="W86" i="37" s="1"/>
  <c r="L86" i="37"/>
  <c r="I86" i="37"/>
  <c r="G86" i="37"/>
  <c r="F86" i="37"/>
  <c r="AF85" i="37"/>
  <c r="X85" i="37"/>
  <c r="T85" i="37"/>
  <c r="W85" i="37" s="1"/>
  <c r="L85" i="37"/>
  <c r="I85" i="37"/>
  <c r="G85" i="37"/>
  <c r="F85" i="37"/>
  <c r="AF84" i="37"/>
  <c r="X84" i="37"/>
  <c r="T84" i="37"/>
  <c r="W84" i="37" s="1"/>
  <c r="L84" i="37"/>
  <c r="I84" i="37"/>
  <c r="G84" i="37"/>
  <c r="F84" i="37"/>
  <c r="AF83" i="37"/>
  <c r="X83" i="37"/>
  <c r="T83" i="37"/>
  <c r="W83" i="37" s="1"/>
  <c r="L83" i="37"/>
  <c r="I83" i="37"/>
  <c r="G83" i="37"/>
  <c r="F83" i="37"/>
  <c r="AF82" i="37"/>
  <c r="X82" i="37"/>
  <c r="T82" i="37"/>
  <c r="W82" i="37" s="1"/>
  <c r="L82" i="37"/>
  <c r="I82" i="37"/>
  <c r="G82" i="37"/>
  <c r="F82" i="37"/>
  <c r="H82" i="37" s="1"/>
  <c r="AF81" i="37"/>
  <c r="X81" i="37"/>
  <c r="T81" i="37"/>
  <c r="W81" i="37" s="1"/>
  <c r="L81" i="37"/>
  <c r="I81" i="37"/>
  <c r="G81" i="37"/>
  <c r="F81" i="37"/>
  <c r="AF80" i="37"/>
  <c r="X80" i="37"/>
  <c r="T80" i="37"/>
  <c r="W80" i="37" s="1"/>
  <c r="L80" i="37"/>
  <c r="I80" i="37"/>
  <c r="G80" i="37"/>
  <c r="AK80" i="37" s="1"/>
  <c r="F80" i="37"/>
  <c r="AF79" i="37"/>
  <c r="X79" i="37"/>
  <c r="T79" i="37"/>
  <c r="W79" i="37" s="1"/>
  <c r="L79" i="37"/>
  <c r="I79" i="37"/>
  <c r="G79" i="37"/>
  <c r="F79" i="37"/>
  <c r="AF78" i="37"/>
  <c r="X78" i="37"/>
  <c r="T78" i="37"/>
  <c r="W78" i="37" s="1"/>
  <c r="L78" i="37"/>
  <c r="I78" i="37"/>
  <c r="G78" i="37"/>
  <c r="F78" i="37"/>
  <c r="H78" i="37" s="1"/>
  <c r="AF77" i="37"/>
  <c r="X77" i="37"/>
  <c r="T77" i="37"/>
  <c r="W77" i="37" s="1"/>
  <c r="L77" i="37"/>
  <c r="I77" i="37"/>
  <c r="G77" i="37"/>
  <c r="F77" i="37"/>
  <c r="AF76" i="37"/>
  <c r="X76" i="37"/>
  <c r="T76" i="37"/>
  <c r="W76" i="37" s="1"/>
  <c r="L76" i="37"/>
  <c r="I76" i="37"/>
  <c r="G76" i="37"/>
  <c r="F76" i="37"/>
  <c r="AF75" i="37"/>
  <c r="X75" i="37"/>
  <c r="T75" i="37"/>
  <c r="W75" i="37" s="1"/>
  <c r="L75" i="37"/>
  <c r="I75" i="37"/>
  <c r="G75" i="37"/>
  <c r="AH75" i="37" s="1"/>
  <c r="F75" i="37"/>
  <c r="AF74" i="37"/>
  <c r="X74" i="37"/>
  <c r="T74" i="37"/>
  <c r="W74" i="37" s="1"/>
  <c r="L74" i="37"/>
  <c r="I74" i="37"/>
  <c r="G74" i="37"/>
  <c r="BH74" i="37" s="1"/>
  <c r="F74" i="37"/>
  <c r="H74" i="37" s="1"/>
  <c r="AF73" i="37"/>
  <c r="X73" i="37"/>
  <c r="T73" i="37"/>
  <c r="W73" i="37" s="1"/>
  <c r="L73" i="37"/>
  <c r="I73" i="37"/>
  <c r="G73" i="37"/>
  <c r="F73" i="37"/>
  <c r="AF72" i="37"/>
  <c r="X72" i="37"/>
  <c r="T72" i="37"/>
  <c r="W72" i="37" s="1"/>
  <c r="L72" i="37"/>
  <c r="I72" i="37"/>
  <c r="G72" i="37"/>
  <c r="AK72" i="37" s="1"/>
  <c r="F72" i="37"/>
  <c r="H72" i="37" s="1"/>
  <c r="AF71" i="37"/>
  <c r="X71" i="37"/>
  <c r="T71" i="37"/>
  <c r="W71" i="37" s="1"/>
  <c r="L71" i="37"/>
  <c r="I71" i="37"/>
  <c r="G71" i="37"/>
  <c r="AH71" i="37" s="1"/>
  <c r="F71" i="37"/>
  <c r="AF70" i="37"/>
  <c r="X70" i="37"/>
  <c r="T70" i="37"/>
  <c r="W70" i="37" s="1"/>
  <c r="L70" i="37"/>
  <c r="I70" i="37"/>
  <c r="G70" i="37"/>
  <c r="AH70" i="37" s="1"/>
  <c r="F70" i="37"/>
  <c r="AF69" i="37"/>
  <c r="X69" i="37"/>
  <c r="T69" i="37"/>
  <c r="W69" i="37" s="1"/>
  <c r="L69" i="37"/>
  <c r="I69" i="37"/>
  <c r="G69" i="37"/>
  <c r="F69" i="37"/>
  <c r="AF68" i="37"/>
  <c r="X68" i="37"/>
  <c r="T68" i="37"/>
  <c r="W68" i="37" s="1"/>
  <c r="L68" i="37"/>
  <c r="I68" i="37"/>
  <c r="G68" i="37"/>
  <c r="BG68" i="37" s="1"/>
  <c r="F68" i="37"/>
  <c r="AF67" i="37"/>
  <c r="X67" i="37"/>
  <c r="T67" i="37"/>
  <c r="W67" i="37" s="1"/>
  <c r="L67" i="37"/>
  <c r="I67" i="37"/>
  <c r="G67" i="37"/>
  <c r="F67" i="37"/>
  <c r="AF66" i="37"/>
  <c r="X66" i="37"/>
  <c r="T66" i="37"/>
  <c r="W66" i="37" s="1"/>
  <c r="L66" i="37"/>
  <c r="I66" i="37"/>
  <c r="G66" i="37"/>
  <c r="BH66" i="37" s="1"/>
  <c r="F66" i="37"/>
  <c r="AF65" i="37"/>
  <c r="X65" i="37"/>
  <c r="T65" i="37"/>
  <c r="W65" i="37" s="1"/>
  <c r="L65" i="37"/>
  <c r="I65" i="37"/>
  <c r="G65" i="37"/>
  <c r="F65" i="37"/>
  <c r="AF64" i="37"/>
  <c r="X64" i="37"/>
  <c r="T64" i="37"/>
  <c r="W64" i="37" s="1"/>
  <c r="L64" i="37"/>
  <c r="I64" i="37"/>
  <c r="G64" i="37"/>
  <c r="F64" i="37"/>
  <c r="AF63" i="37"/>
  <c r="X63" i="37"/>
  <c r="T63" i="37"/>
  <c r="W63" i="37" s="1"/>
  <c r="L63" i="37"/>
  <c r="I63" i="37"/>
  <c r="G63" i="37"/>
  <c r="F63" i="37"/>
  <c r="AF62" i="37"/>
  <c r="X62" i="37"/>
  <c r="T62" i="37"/>
  <c r="W62" i="37" s="1"/>
  <c r="L62" i="37"/>
  <c r="I62" i="37"/>
  <c r="G62" i="37"/>
  <c r="AK62" i="37" s="1"/>
  <c r="F62" i="37"/>
  <c r="AF61" i="37"/>
  <c r="X61" i="37"/>
  <c r="T61" i="37"/>
  <c r="W61" i="37" s="1"/>
  <c r="L61" i="37"/>
  <c r="I61" i="37"/>
  <c r="G61" i="37"/>
  <c r="F61" i="37"/>
  <c r="AF60" i="37"/>
  <c r="X60" i="37"/>
  <c r="T60" i="37"/>
  <c r="W60" i="37" s="1"/>
  <c r="L60" i="37"/>
  <c r="I60" i="37"/>
  <c r="G60" i="37"/>
  <c r="F60" i="37"/>
  <c r="AF59" i="37"/>
  <c r="X59" i="37"/>
  <c r="T59" i="37"/>
  <c r="W59" i="37" s="1"/>
  <c r="L59" i="37"/>
  <c r="I59" i="37"/>
  <c r="G59" i="37"/>
  <c r="F59" i="37"/>
  <c r="AF58" i="37"/>
  <c r="X58" i="37"/>
  <c r="T58" i="37"/>
  <c r="W58" i="37" s="1"/>
  <c r="L58" i="37"/>
  <c r="I58" i="37"/>
  <c r="G58" i="37"/>
  <c r="K58" i="37" s="1"/>
  <c r="F58" i="37"/>
  <c r="AF57" i="37"/>
  <c r="X57" i="37"/>
  <c r="T57" i="37"/>
  <c r="W57" i="37" s="1"/>
  <c r="L57" i="37"/>
  <c r="I57" i="37"/>
  <c r="G57" i="37"/>
  <c r="F57" i="37"/>
  <c r="AF56" i="37"/>
  <c r="X56" i="37"/>
  <c r="T56" i="37"/>
  <c r="W56" i="37" s="1"/>
  <c r="L56" i="37"/>
  <c r="I56" i="37"/>
  <c r="G56" i="37"/>
  <c r="F56" i="37"/>
  <c r="AF55" i="37"/>
  <c r="X55" i="37"/>
  <c r="T55" i="37"/>
  <c r="W55" i="37" s="1"/>
  <c r="L55" i="37"/>
  <c r="I55" i="37"/>
  <c r="G55" i="37"/>
  <c r="K55" i="37" s="1"/>
  <c r="F55" i="37"/>
  <c r="AF54" i="37"/>
  <c r="X54" i="37"/>
  <c r="T54" i="37"/>
  <c r="W54" i="37" s="1"/>
  <c r="L54" i="37"/>
  <c r="I54" i="37"/>
  <c r="G54" i="37"/>
  <c r="AK54" i="37" s="1"/>
  <c r="F54" i="37"/>
  <c r="AF53" i="37"/>
  <c r="X53" i="37"/>
  <c r="T53" i="37"/>
  <c r="W53" i="37" s="1"/>
  <c r="L53" i="37"/>
  <c r="I53" i="37"/>
  <c r="G53" i="37"/>
  <c r="F53" i="37"/>
  <c r="AF52" i="37"/>
  <c r="X52" i="37"/>
  <c r="T52" i="37"/>
  <c r="W52" i="37" s="1"/>
  <c r="L52" i="37"/>
  <c r="I52" i="37"/>
  <c r="G52" i="37"/>
  <c r="F52" i="37"/>
  <c r="AF51" i="37"/>
  <c r="X51" i="37"/>
  <c r="T51" i="37"/>
  <c r="W51" i="37" s="1"/>
  <c r="L51" i="37"/>
  <c r="I51" i="37"/>
  <c r="G51" i="37"/>
  <c r="F51" i="37"/>
  <c r="AF50" i="37"/>
  <c r="X50" i="37"/>
  <c r="T50" i="37"/>
  <c r="W50" i="37" s="1"/>
  <c r="L50" i="37"/>
  <c r="I50" i="37"/>
  <c r="G50" i="37"/>
  <c r="F50" i="37"/>
  <c r="AF49" i="37"/>
  <c r="X49" i="37"/>
  <c r="T49" i="37"/>
  <c r="W49" i="37" s="1"/>
  <c r="L49" i="37"/>
  <c r="I49" i="37"/>
  <c r="G49" i="37"/>
  <c r="BH49" i="37" s="1"/>
  <c r="F49" i="37"/>
  <c r="H49" i="37" s="1"/>
  <c r="AF48" i="37"/>
  <c r="X48" i="37"/>
  <c r="T48" i="37"/>
  <c r="W48" i="37" s="1"/>
  <c r="L48" i="37"/>
  <c r="I48" i="37"/>
  <c r="G48" i="37"/>
  <c r="F48" i="37"/>
  <c r="AF47" i="37"/>
  <c r="X47" i="37"/>
  <c r="T47" i="37"/>
  <c r="W47" i="37" s="1"/>
  <c r="L47" i="37"/>
  <c r="I47" i="37"/>
  <c r="G47" i="37"/>
  <c r="F47" i="37"/>
  <c r="AF46" i="37"/>
  <c r="X46" i="37"/>
  <c r="T46" i="37"/>
  <c r="W46" i="37" s="1"/>
  <c r="L46" i="37"/>
  <c r="I46" i="37"/>
  <c r="G46" i="37"/>
  <c r="BH46" i="37" s="1"/>
  <c r="F46" i="37"/>
  <c r="AF45" i="37"/>
  <c r="X45" i="37"/>
  <c r="T45" i="37"/>
  <c r="W45" i="37" s="1"/>
  <c r="L45" i="37"/>
  <c r="I45" i="37"/>
  <c r="G45" i="37"/>
  <c r="F45" i="37"/>
  <c r="AF44" i="37"/>
  <c r="X44" i="37"/>
  <c r="T44" i="37"/>
  <c r="W44" i="37" s="1"/>
  <c r="L44" i="37"/>
  <c r="I44" i="37"/>
  <c r="G44" i="37"/>
  <c r="F44" i="37"/>
  <c r="AF43" i="37"/>
  <c r="X43" i="37"/>
  <c r="T43" i="37"/>
  <c r="W43" i="37" s="1"/>
  <c r="L43" i="37"/>
  <c r="I43" i="37"/>
  <c r="G43" i="37"/>
  <c r="K43" i="37" s="1"/>
  <c r="F43" i="37"/>
  <c r="AF42" i="37"/>
  <c r="X42" i="37"/>
  <c r="T42" i="37"/>
  <c r="W42" i="37" s="1"/>
  <c r="L42" i="37"/>
  <c r="I42" i="37"/>
  <c r="G42" i="37"/>
  <c r="AK42" i="37" s="1"/>
  <c r="F42" i="37"/>
  <c r="AF41" i="37"/>
  <c r="X41" i="37"/>
  <c r="T41" i="37"/>
  <c r="W41" i="37" s="1"/>
  <c r="L41" i="37"/>
  <c r="I41" i="37"/>
  <c r="G41" i="37"/>
  <c r="F41" i="37"/>
  <c r="H41" i="37" s="1"/>
  <c r="AF40" i="37"/>
  <c r="X40" i="37"/>
  <c r="T40" i="37"/>
  <c r="W40" i="37" s="1"/>
  <c r="L40" i="37"/>
  <c r="I40" i="37"/>
  <c r="G40" i="37"/>
  <c r="F40" i="37"/>
  <c r="AF39" i="37"/>
  <c r="X39" i="37"/>
  <c r="T39" i="37"/>
  <c r="W39" i="37" s="1"/>
  <c r="L39" i="37"/>
  <c r="I39" i="37"/>
  <c r="G39" i="37"/>
  <c r="K39" i="37" s="1"/>
  <c r="F39" i="37"/>
  <c r="H39" i="37" s="1"/>
  <c r="AF38" i="37"/>
  <c r="X38" i="37"/>
  <c r="T38" i="37"/>
  <c r="W38" i="37" s="1"/>
  <c r="L38" i="37"/>
  <c r="I38" i="37"/>
  <c r="G38" i="37"/>
  <c r="AK38" i="37" s="1"/>
  <c r="F38" i="37"/>
  <c r="AF37" i="37"/>
  <c r="X37" i="37"/>
  <c r="T37" i="37"/>
  <c r="W37" i="37" s="1"/>
  <c r="L37" i="37"/>
  <c r="I37" i="37"/>
  <c r="G37" i="37"/>
  <c r="F37" i="37"/>
  <c r="AF36" i="37"/>
  <c r="X36" i="37"/>
  <c r="T36" i="37"/>
  <c r="W36" i="37" s="1"/>
  <c r="L36" i="37"/>
  <c r="I36" i="37"/>
  <c r="G36" i="37"/>
  <c r="F36" i="37"/>
  <c r="AF35" i="37"/>
  <c r="X35" i="37"/>
  <c r="T35" i="37"/>
  <c r="W35" i="37" s="1"/>
  <c r="L35" i="37"/>
  <c r="I35" i="37"/>
  <c r="G35" i="37"/>
  <c r="F35" i="37"/>
  <c r="AF34" i="37"/>
  <c r="X34" i="37"/>
  <c r="T34" i="37"/>
  <c r="W34" i="37" s="1"/>
  <c r="L34" i="37"/>
  <c r="I34" i="37"/>
  <c r="G34" i="37"/>
  <c r="F34" i="37"/>
  <c r="AF33" i="37"/>
  <c r="X33" i="37"/>
  <c r="T33" i="37"/>
  <c r="W33" i="37" s="1"/>
  <c r="L33" i="37"/>
  <c r="I33" i="37"/>
  <c r="G33" i="37"/>
  <c r="F33" i="37"/>
  <c r="AF32" i="37"/>
  <c r="X32" i="37"/>
  <c r="T32" i="37"/>
  <c r="W32" i="37" s="1"/>
  <c r="L32" i="37"/>
  <c r="I32" i="37"/>
  <c r="G32" i="37"/>
  <c r="F32" i="37"/>
  <c r="AF31" i="37"/>
  <c r="X31" i="37"/>
  <c r="T31" i="37"/>
  <c r="W31" i="37" s="1"/>
  <c r="L31" i="37"/>
  <c r="I31" i="37"/>
  <c r="G31" i="37"/>
  <c r="F31" i="37"/>
  <c r="AF30" i="37"/>
  <c r="X30" i="37"/>
  <c r="T30" i="37"/>
  <c r="W30" i="37" s="1"/>
  <c r="L30" i="37"/>
  <c r="I30" i="37"/>
  <c r="G30" i="37"/>
  <c r="AH30" i="37" s="1"/>
  <c r="F30" i="37"/>
  <c r="AF29" i="37"/>
  <c r="X29" i="37"/>
  <c r="T29" i="37"/>
  <c r="W29" i="37" s="1"/>
  <c r="L29" i="37"/>
  <c r="I29" i="37"/>
  <c r="G29" i="37"/>
  <c r="F29" i="37"/>
  <c r="AF28" i="37"/>
  <c r="X28" i="37"/>
  <c r="T28" i="37"/>
  <c r="W28" i="37" s="1"/>
  <c r="L28" i="37"/>
  <c r="I28" i="37"/>
  <c r="G28" i="37"/>
  <c r="F28" i="37"/>
  <c r="AF27" i="37"/>
  <c r="X27" i="37"/>
  <c r="T27" i="37"/>
  <c r="W27" i="37" s="1"/>
  <c r="L27" i="37"/>
  <c r="I27" i="37"/>
  <c r="G27" i="37"/>
  <c r="F27" i="37"/>
  <c r="AF26" i="37"/>
  <c r="X26" i="37"/>
  <c r="T26" i="37"/>
  <c r="W26" i="37" s="1"/>
  <c r="L26" i="37"/>
  <c r="I26" i="37"/>
  <c r="G26" i="37"/>
  <c r="BG26" i="37" s="1"/>
  <c r="F26" i="37"/>
  <c r="AF25" i="37"/>
  <c r="X25" i="37"/>
  <c r="T25" i="37"/>
  <c r="W25" i="37" s="1"/>
  <c r="L25" i="37"/>
  <c r="I25" i="37"/>
  <c r="G25" i="37"/>
  <c r="F25" i="37"/>
  <c r="AF24" i="37"/>
  <c r="X24" i="37"/>
  <c r="T24" i="37"/>
  <c r="W24" i="37" s="1"/>
  <c r="L24" i="37"/>
  <c r="I24" i="37"/>
  <c r="G24" i="37"/>
  <c r="F24" i="37"/>
  <c r="AF23" i="37"/>
  <c r="X23" i="37"/>
  <c r="T23" i="37"/>
  <c r="W23" i="37" s="1"/>
  <c r="L23" i="37"/>
  <c r="I23" i="37"/>
  <c r="G23" i="37"/>
  <c r="K23" i="37" s="1"/>
  <c r="F23" i="37"/>
  <c r="AF22" i="37"/>
  <c r="X22" i="37"/>
  <c r="T22" i="37"/>
  <c r="W22" i="37" s="1"/>
  <c r="L22" i="37"/>
  <c r="I22" i="37"/>
  <c r="G22" i="37"/>
  <c r="F22" i="37"/>
  <c r="AF21" i="37"/>
  <c r="X21" i="37"/>
  <c r="T21" i="37"/>
  <c r="W21" i="37" s="1"/>
  <c r="L21" i="37"/>
  <c r="I21" i="37"/>
  <c r="G21" i="37"/>
  <c r="BH21" i="37" s="1"/>
  <c r="F21" i="37"/>
  <c r="AF20" i="37"/>
  <c r="X20" i="37"/>
  <c r="T20" i="37"/>
  <c r="W20" i="37" s="1"/>
  <c r="L20" i="37"/>
  <c r="I20" i="37"/>
  <c r="G20" i="37"/>
  <c r="F20" i="37"/>
  <c r="AF19" i="37"/>
  <c r="X19" i="37"/>
  <c r="T19" i="37"/>
  <c r="W19" i="37" s="1"/>
  <c r="L19" i="37"/>
  <c r="I19" i="37"/>
  <c r="G19" i="37"/>
  <c r="F19" i="37"/>
  <c r="H19" i="37" s="1"/>
  <c r="AF18" i="37"/>
  <c r="X18" i="37"/>
  <c r="T18" i="37"/>
  <c r="W18" i="37" s="1"/>
  <c r="L18" i="37"/>
  <c r="I18" i="37"/>
  <c r="G18" i="37"/>
  <c r="AK18" i="37" s="1"/>
  <c r="F18" i="37"/>
  <c r="AF17" i="37"/>
  <c r="X17" i="37"/>
  <c r="T17" i="37"/>
  <c r="W17" i="37" s="1"/>
  <c r="L17" i="37"/>
  <c r="I17" i="37"/>
  <c r="G17" i="37"/>
  <c r="BH17" i="37" s="1"/>
  <c r="F17" i="37"/>
  <c r="AF16" i="37"/>
  <c r="X16" i="37"/>
  <c r="T16" i="37"/>
  <c r="W16" i="37" s="1"/>
  <c r="L16" i="37"/>
  <c r="I16" i="37"/>
  <c r="G16" i="37"/>
  <c r="F16" i="37"/>
  <c r="AF15" i="37"/>
  <c r="X15" i="37"/>
  <c r="T15" i="37"/>
  <c r="W15" i="37" s="1"/>
  <c r="L15" i="37"/>
  <c r="I15" i="37"/>
  <c r="G15" i="37"/>
  <c r="F15" i="37"/>
  <c r="AF14" i="37"/>
  <c r="X14" i="37"/>
  <c r="T14" i="37"/>
  <c r="W14" i="37" s="1"/>
  <c r="L14" i="37"/>
  <c r="I14" i="37"/>
  <c r="G14" i="37"/>
  <c r="AK14" i="37" s="1"/>
  <c r="F14" i="37"/>
  <c r="AF13" i="37"/>
  <c r="X13" i="37"/>
  <c r="T13" i="37"/>
  <c r="W13" i="37" s="1"/>
  <c r="L13" i="37"/>
  <c r="I13" i="37"/>
  <c r="G13" i="37"/>
  <c r="AH13" i="37" s="1"/>
  <c r="F13" i="37"/>
  <c r="AF12" i="37"/>
  <c r="X12" i="37"/>
  <c r="T12" i="37"/>
  <c r="W12" i="37" s="1"/>
  <c r="L12" i="37"/>
  <c r="I12" i="37"/>
  <c r="G12" i="37"/>
  <c r="F12" i="37"/>
  <c r="AF11" i="37"/>
  <c r="X11" i="37"/>
  <c r="T11" i="37"/>
  <c r="W11" i="37" s="1"/>
  <c r="L11" i="37"/>
  <c r="I11" i="37"/>
  <c r="G11" i="37"/>
  <c r="K11" i="37" s="1"/>
  <c r="F11" i="37"/>
  <c r="AF10" i="37"/>
  <c r="X10" i="37"/>
  <c r="T10" i="37"/>
  <c r="W10" i="37" s="1"/>
  <c r="L10" i="37"/>
  <c r="I10" i="37"/>
  <c r="G10" i="37"/>
  <c r="AK10" i="37" s="1"/>
  <c r="F10" i="37"/>
  <c r="AF9" i="37"/>
  <c r="X9" i="37"/>
  <c r="T9" i="37"/>
  <c r="W9" i="37" s="1"/>
  <c r="L9" i="37"/>
  <c r="I9" i="37"/>
  <c r="G9" i="37"/>
  <c r="F9" i="37"/>
  <c r="AF8" i="37"/>
  <c r="X8" i="37"/>
  <c r="T8" i="37"/>
  <c r="W8" i="37" s="1"/>
  <c r="L8" i="37"/>
  <c r="I8" i="37"/>
  <c r="G8" i="37"/>
  <c r="F8" i="37"/>
  <c r="AF7" i="37"/>
  <c r="X7" i="37"/>
  <c r="T7" i="37"/>
  <c r="W7" i="37" s="1"/>
  <c r="L7" i="37"/>
  <c r="I7" i="37"/>
  <c r="G7" i="37"/>
  <c r="K7" i="37" s="1"/>
  <c r="F7" i="37"/>
  <c r="AF6" i="37"/>
  <c r="X6" i="37"/>
  <c r="T6" i="37"/>
  <c r="L6" i="37"/>
  <c r="I6" i="37"/>
  <c r="G6" i="37"/>
  <c r="BH6" i="37" s="1"/>
  <c r="F6" i="37"/>
  <c r="AF126" i="36"/>
  <c r="X126" i="36"/>
  <c r="T126" i="36"/>
  <c r="W126" i="36" s="1"/>
  <c r="L126" i="36"/>
  <c r="I126" i="36"/>
  <c r="G126" i="36"/>
  <c r="F126" i="36"/>
  <c r="AF125" i="36"/>
  <c r="X125" i="36"/>
  <c r="T125" i="36"/>
  <c r="W125" i="36" s="1"/>
  <c r="L125" i="36"/>
  <c r="I125" i="36"/>
  <c r="G125" i="36"/>
  <c r="F125" i="36"/>
  <c r="AF124" i="36"/>
  <c r="X124" i="36"/>
  <c r="T124" i="36"/>
  <c r="W124" i="36" s="1"/>
  <c r="L124" i="36"/>
  <c r="I124" i="36"/>
  <c r="G124" i="36"/>
  <c r="F124" i="36"/>
  <c r="AF123" i="36"/>
  <c r="X123" i="36"/>
  <c r="T123" i="36"/>
  <c r="W123" i="36" s="1"/>
  <c r="L123" i="36"/>
  <c r="I123" i="36"/>
  <c r="G123" i="36"/>
  <c r="BH123" i="36" s="1"/>
  <c r="F123" i="36"/>
  <c r="H123" i="36" s="1"/>
  <c r="AF122" i="36"/>
  <c r="X122" i="36"/>
  <c r="T122" i="36"/>
  <c r="W122" i="36" s="1"/>
  <c r="L122" i="36"/>
  <c r="I122" i="36"/>
  <c r="G122" i="36"/>
  <c r="F122" i="36"/>
  <c r="AF121" i="36"/>
  <c r="X121" i="36"/>
  <c r="T121" i="36"/>
  <c r="W121" i="36" s="1"/>
  <c r="L121" i="36"/>
  <c r="I121" i="36"/>
  <c r="G121" i="36"/>
  <c r="F121" i="36"/>
  <c r="AF120" i="36"/>
  <c r="X120" i="36"/>
  <c r="T120" i="36"/>
  <c r="W120" i="36" s="1"/>
  <c r="L120" i="36"/>
  <c r="I120" i="36"/>
  <c r="G120" i="36"/>
  <c r="BH120" i="36" s="1"/>
  <c r="F120" i="36"/>
  <c r="AF119" i="36"/>
  <c r="X119" i="36"/>
  <c r="T119" i="36"/>
  <c r="W119" i="36" s="1"/>
  <c r="L119" i="36"/>
  <c r="I119" i="36"/>
  <c r="G119" i="36"/>
  <c r="F119" i="36"/>
  <c r="AF118" i="36"/>
  <c r="X118" i="36"/>
  <c r="T118" i="36"/>
  <c r="W118" i="36" s="1"/>
  <c r="L118" i="36"/>
  <c r="I118" i="36"/>
  <c r="G118" i="36"/>
  <c r="F118" i="36"/>
  <c r="AF117" i="36"/>
  <c r="X117" i="36"/>
  <c r="T117" i="36"/>
  <c r="W117" i="36" s="1"/>
  <c r="L117" i="36"/>
  <c r="I117" i="36"/>
  <c r="G117" i="36"/>
  <c r="AK117" i="36" s="1"/>
  <c r="F117" i="36"/>
  <c r="AF116" i="36"/>
  <c r="X116" i="36"/>
  <c r="T116" i="36"/>
  <c r="W116" i="36" s="1"/>
  <c r="L116" i="36"/>
  <c r="I116" i="36"/>
  <c r="G116" i="36"/>
  <c r="K116" i="36" s="1"/>
  <c r="F116" i="36"/>
  <c r="AF115" i="36"/>
  <c r="X115" i="36"/>
  <c r="T115" i="36"/>
  <c r="W115" i="36" s="1"/>
  <c r="L115" i="36"/>
  <c r="I115" i="36"/>
  <c r="G115" i="36"/>
  <c r="F115" i="36"/>
  <c r="AF114" i="36"/>
  <c r="X114" i="36"/>
  <c r="T114" i="36"/>
  <c r="W114" i="36" s="1"/>
  <c r="L114" i="36"/>
  <c r="I114" i="36"/>
  <c r="G114" i="36"/>
  <c r="F114" i="36"/>
  <c r="AF113" i="36"/>
  <c r="X113" i="36"/>
  <c r="T113" i="36"/>
  <c r="W113" i="36" s="1"/>
  <c r="L113" i="36"/>
  <c r="I113" i="36"/>
  <c r="G113" i="36"/>
  <c r="K113" i="36" s="1"/>
  <c r="F113" i="36"/>
  <c r="AF112" i="36"/>
  <c r="X112" i="36"/>
  <c r="T112" i="36"/>
  <c r="W112" i="36" s="1"/>
  <c r="L112" i="36"/>
  <c r="I112" i="36"/>
  <c r="G112" i="36"/>
  <c r="F112" i="36"/>
  <c r="AF111" i="36"/>
  <c r="X111" i="36"/>
  <c r="T111" i="36"/>
  <c r="W111" i="36" s="1"/>
  <c r="L111" i="36"/>
  <c r="I111" i="36"/>
  <c r="G111" i="36"/>
  <c r="F111" i="36"/>
  <c r="H111" i="36" s="1"/>
  <c r="AF110" i="36"/>
  <c r="X110" i="36"/>
  <c r="T110" i="36"/>
  <c r="W110" i="36" s="1"/>
  <c r="L110" i="36"/>
  <c r="I110" i="36"/>
  <c r="G110" i="36"/>
  <c r="F110" i="36"/>
  <c r="AF109" i="36"/>
  <c r="X109" i="36"/>
  <c r="T109" i="36"/>
  <c r="W109" i="36" s="1"/>
  <c r="L109" i="36"/>
  <c r="I109" i="36"/>
  <c r="G109" i="36"/>
  <c r="F109" i="36"/>
  <c r="AF108" i="36"/>
  <c r="X108" i="36"/>
  <c r="T108" i="36"/>
  <c r="W108" i="36" s="1"/>
  <c r="L108" i="36"/>
  <c r="I108" i="36"/>
  <c r="G108" i="36"/>
  <c r="AK108" i="36" s="1"/>
  <c r="F108" i="36"/>
  <c r="AF107" i="36"/>
  <c r="X107" i="36"/>
  <c r="T107" i="36"/>
  <c r="W107" i="36" s="1"/>
  <c r="L107" i="36"/>
  <c r="I107" i="36"/>
  <c r="G107" i="36"/>
  <c r="BH107" i="36" s="1"/>
  <c r="F107" i="36"/>
  <c r="AF106" i="36"/>
  <c r="X106" i="36"/>
  <c r="T106" i="36"/>
  <c r="W106" i="36" s="1"/>
  <c r="L106" i="36"/>
  <c r="I106" i="36"/>
  <c r="G106" i="36"/>
  <c r="F106" i="36"/>
  <c r="AF105" i="36"/>
  <c r="X105" i="36"/>
  <c r="T105" i="36"/>
  <c r="W105" i="36" s="1"/>
  <c r="L105" i="36"/>
  <c r="I105" i="36"/>
  <c r="G105" i="36"/>
  <c r="F105" i="36"/>
  <c r="AF104" i="36"/>
  <c r="X104" i="36"/>
  <c r="T104" i="36"/>
  <c r="W104" i="36" s="1"/>
  <c r="L104" i="36"/>
  <c r="I104" i="36"/>
  <c r="G104" i="36"/>
  <c r="F104" i="36"/>
  <c r="AF103" i="36"/>
  <c r="X103" i="36"/>
  <c r="T103" i="36"/>
  <c r="W103" i="36" s="1"/>
  <c r="L103" i="36"/>
  <c r="I103" i="36"/>
  <c r="G103" i="36"/>
  <c r="BG103" i="36" s="1"/>
  <c r="F103" i="36"/>
  <c r="H103" i="36" s="1"/>
  <c r="AF102" i="36"/>
  <c r="X102" i="36"/>
  <c r="T102" i="36"/>
  <c r="W102" i="36" s="1"/>
  <c r="L102" i="36"/>
  <c r="I102" i="36"/>
  <c r="G102" i="36"/>
  <c r="F102" i="36"/>
  <c r="AF101" i="36"/>
  <c r="X101" i="36"/>
  <c r="T101" i="36"/>
  <c r="W101" i="36" s="1"/>
  <c r="L101" i="36"/>
  <c r="I101" i="36"/>
  <c r="G101" i="36"/>
  <c r="K101" i="36" s="1"/>
  <c r="F101" i="36"/>
  <c r="AF100" i="36"/>
  <c r="X100" i="36"/>
  <c r="T100" i="36"/>
  <c r="W100" i="36" s="1"/>
  <c r="L100" i="36"/>
  <c r="I100" i="36"/>
  <c r="G100" i="36"/>
  <c r="AH100" i="36" s="1"/>
  <c r="F100" i="36"/>
  <c r="AF99" i="36"/>
  <c r="X99" i="36"/>
  <c r="T99" i="36"/>
  <c r="W99" i="36" s="1"/>
  <c r="L99" i="36"/>
  <c r="I99" i="36"/>
  <c r="G99" i="36"/>
  <c r="BH99" i="36" s="1"/>
  <c r="F99" i="36"/>
  <c r="AF98" i="36"/>
  <c r="X98" i="36"/>
  <c r="T98" i="36"/>
  <c r="W98" i="36" s="1"/>
  <c r="L98" i="36"/>
  <c r="I98" i="36"/>
  <c r="G98" i="36"/>
  <c r="F98" i="36"/>
  <c r="AF97" i="36"/>
  <c r="X97" i="36"/>
  <c r="T97" i="36"/>
  <c r="W97" i="36" s="1"/>
  <c r="L97" i="36"/>
  <c r="I97" i="36"/>
  <c r="G97" i="36"/>
  <c r="F97" i="36"/>
  <c r="AF96" i="36"/>
  <c r="X96" i="36"/>
  <c r="T96" i="36"/>
  <c r="W96" i="36" s="1"/>
  <c r="L96" i="36"/>
  <c r="I96" i="36"/>
  <c r="G96" i="36"/>
  <c r="F96" i="36"/>
  <c r="AF95" i="36"/>
  <c r="X95" i="36"/>
  <c r="T95" i="36"/>
  <c r="W95" i="36" s="1"/>
  <c r="L95" i="36"/>
  <c r="I95" i="36"/>
  <c r="G95" i="36"/>
  <c r="F95" i="36"/>
  <c r="AF94" i="36"/>
  <c r="X94" i="36"/>
  <c r="T94" i="36"/>
  <c r="W94" i="36" s="1"/>
  <c r="L94" i="36"/>
  <c r="I94" i="36"/>
  <c r="G94" i="36"/>
  <c r="F94" i="36"/>
  <c r="AF93" i="36"/>
  <c r="X93" i="36"/>
  <c r="T93" i="36"/>
  <c r="W93" i="36" s="1"/>
  <c r="L93" i="36"/>
  <c r="I93" i="36"/>
  <c r="G93" i="36"/>
  <c r="F93" i="36"/>
  <c r="AF92" i="36"/>
  <c r="X92" i="36"/>
  <c r="T92" i="36"/>
  <c r="W92" i="36" s="1"/>
  <c r="L92" i="36"/>
  <c r="I92" i="36"/>
  <c r="G92" i="36"/>
  <c r="AH92" i="36" s="1"/>
  <c r="F92" i="36"/>
  <c r="AF91" i="36"/>
  <c r="X91" i="36"/>
  <c r="T91" i="36"/>
  <c r="W91" i="36" s="1"/>
  <c r="L91" i="36"/>
  <c r="I91" i="36"/>
  <c r="G91" i="36"/>
  <c r="BH91" i="36" s="1"/>
  <c r="F91" i="36"/>
  <c r="H91" i="36" s="1"/>
  <c r="AF90" i="36"/>
  <c r="X90" i="36"/>
  <c r="T90" i="36"/>
  <c r="W90" i="36" s="1"/>
  <c r="L90" i="36"/>
  <c r="I90" i="36"/>
  <c r="G90" i="36"/>
  <c r="F90" i="36"/>
  <c r="AF89" i="36"/>
  <c r="X89" i="36"/>
  <c r="T89" i="36"/>
  <c r="W89" i="36" s="1"/>
  <c r="L89" i="36"/>
  <c r="I89" i="36"/>
  <c r="G89" i="36"/>
  <c r="F89" i="36"/>
  <c r="AF88" i="36"/>
  <c r="X88" i="36"/>
  <c r="T88" i="36"/>
  <c r="W88" i="36" s="1"/>
  <c r="L88" i="36"/>
  <c r="I88" i="36"/>
  <c r="G88" i="36"/>
  <c r="BG88" i="36" s="1"/>
  <c r="F88" i="36"/>
  <c r="AF87" i="36"/>
  <c r="X87" i="36"/>
  <c r="T87" i="36"/>
  <c r="W87" i="36" s="1"/>
  <c r="L87" i="36"/>
  <c r="I87" i="36"/>
  <c r="G87" i="36"/>
  <c r="F87" i="36"/>
  <c r="H87" i="36" s="1"/>
  <c r="AF86" i="36"/>
  <c r="X86" i="36"/>
  <c r="T86" i="36"/>
  <c r="W86" i="36" s="1"/>
  <c r="L86" i="36"/>
  <c r="I86" i="36"/>
  <c r="G86" i="36"/>
  <c r="F86" i="36"/>
  <c r="AF85" i="36"/>
  <c r="X85" i="36"/>
  <c r="T85" i="36"/>
  <c r="W85" i="36" s="1"/>
  <c r="L85" i="36"/>
  <c r="I85" i="36"/>
  <c r="G85" i="36"/>
  <c r="F85" i="36"/>
  <c r="AF84" i="36"/>
  <c r="X84" i="36"/>
  <c r="T84" i="36"/>
  <c r="W84" i="36" s="1"/>
  <c r="L84" i="36"/>
  <c r="I84" i="36"/>
  <c r="G84" i="36"/>
  <c r="F84" i="36"/>
  <c r="AF83" i="36"/>
  <c r="X83" i="36"/>
  <c r="T83" i="36"/>
  <c r="W83" i="36" s="1"/>
  <c r="L83" i="36"/>
  <c r="I83" i="36"/>
  <c r="G83" i="36"/>
  <c r="F83" i="36"/>
  <c r="AF82" i="36"/>
  <c r="X82" i="36"/>
  <c r="T82" i="36"/>
  <c r="W82" i="36" s="1"/>
  <c r="L82" i="36"/>
  <c r="I82" i="36"/>
  <c r="G82" i="36"/>
  <c r="BG82" i="36" s="1"/>
  <c r="F82" i="36"/>
  <c r="AF81" i="36"/>
  <c r="X81" i="36"/>
  <c r="T81" i="36"/>
  <c r="W81" i="36" s="1"/>
  <c r="L81" i="36"/>
  <c r="I81" i="36"/>
  <c r="G81" i="36"/>
  <c r="BG81" i="36" s="1"/>
  <c r="F81" i="36"/>
  <c r="H81" i="36" s="1"/>
  <c r="AF80" i="36"/>
  <c r="X80" i="36"/>
  <c r="T80" i="36"/>
  <c r="W80" i="36" s="1"/>
  <c r="L80" i="36"/>
  <c r="I80" i="36"/>
  <c r="G80" i="36"/>
  <c r="F80" i="36"/>
  <c r="H80" i="36" s="1"/>
  <c r="AF79" i="36"/>
  <c r="X79" i="36"/>
  <c r="T79" i="36"/>
  <c r="W79" i="36" s="1"/>
  <c r="L79" i="36"/>
  <c r="I79" i="36"/>
  <c r="G79" i="36"/>
  <c r="F79" i="36"/>
  <c r="AF78" i="36"/>
  <c r="X78" i="36"/>
  <c r="T78" i="36"/>
  <c r="W78" i="36" s="1"/>
  <c r="L78" i="36"/>
  <c r="I78" i="36"/>
  <c r="G78" i="36"/>
  <c r="F78" i="36"/>
  <c r="AF77" i="36"/>
  <c r="X77" i="36"/>
  <c r="T77" i="36"/>
  <c r="W77" i="36" s="1"/>
  <c r="L77" i="36"/>
  <c r="I77" i="36"/>
  <c r="G77" i="36"/>
  <c r="BG77" i="36" s="1"/>
  <c r="F77" i="36"/>
  <c r="AF76" i="36"/>
  <c r="X76" i="36"/>
  <c r="T76" i="36"/>
  <c r="W76" i="36" s="1"/>
  <c r="L76" i="36"/>
  <c r="I76" i="36"/>
  <c r="G76" i="36"/>
  <c r="BG76" i="36" s="1"/>
  <c r="F76" i="36"/>
  <c r="AF75" i="36"/>
  <c r="X75" i="36"/>
  <c r="T75" i="36"/>
  <c r="W75" i="36" s="1"/>
  <c r="L75" i="36"/>
  <c r="I75" i="36"/>
  <c r="G75" i="36"/>
  <c r="BH75" i="36" s="1"/>
  <c r="F75" i="36"/>
  <c r="H75" i="36" s="1"/>
  <c r="AF74" i="36"/>
  <c r="X74" i="36"/>
  <c r="T74" i="36"/>
  <c r="W74" i="36" s="1"/>
  <c r="L74" i="36"/>
  <c r="I74" i="36"/>
  <c r="G74" i="36"/>
  <c r="F74" i="36"/>
  <c r="AF73" i="36"/>
  <c r="X73" i="36"/>
  <c r="T73" i="36"/>
  <c r="W73" i="36" s="1"/>
  <c r="L73" i="36"/>
  <c r="I73" i="36"/>
  <c r="G73" i="36"/>
  <c r="F73" i="36"/>
  <c r="AF72" i="36"/>
  <c r="X72" i="36"/>
  <c r="T72" i="36"/>
  <c r="W72" i="36" s="1"/>
  <c r="L72" i="36"/>
  <c r="I72" i="36"/>
  <c r="G72" i="36"/>
  <c r="F72" i="36"/>
  <c r="AF71" i="36"/>
  <c r="X71" i="36"/>
  <c r="T71" i="36"/>
  <c r="W71" i="36" s="1"/>
  <c r="L71" i="36"/>
  <c r="I71" i="36"/>
  <c r="G71" i="36"/>
  <c r="F71" i="36"/>
  <c r="AF70" i="36"/>
  <c r="X70" i="36"/>
  <c r="T70" i="36"/>
  <c r="W70" i="36" s="1"/>
  <c r="L70" i="36"/>
  <c r="I70" i="36"/>
  <c r="G70" i="36"/>
  <c r="BG70" i="36" s="1"/>
  <c r="F70" i="36"/>
  <c r="AF69" i="36"/>
  <c r="X69" i="36"/>
  <c r="T69" i="36"/>
  <c r="W69" i="36" s="1"/>
  <c r="L69" i="36"/>
  <c r="I69" i="36"/>
  <c r="G69" i="36"/>
  <c r="F69" i="36"/>
  <c r="AF68" i="36"/>
  <c r="X68" i="36"/>
  <c r="T68" i="36"/>
  <c r="W68" i="36" s="1"/>
  <c r="L68" i="36"/>
  <c r="I68" i="36"/>
  <c r="G68" i="36"/>
  <c r="F68" i="36"/>
  <c r="AF67" i="36"/>
  <c r="X67" i="36"/>
  <c r="T67" i="36"/>
  <c r="W67" i="36" s="1"/>
  <c r="L67" i="36"/>
  <c r="I67" i="36"/>
  <c r="G67" i="36"/>
  <c r="F67" i="36"/>
  <c r="AF66" i="36"/>
  <c r="X66" i="36"/>
  <c r="T66" i="36"/>
  <c r="W66" i="36" s="1"/>
  <c r="L66" i="36"/>
  <c r="I66" i="36"/>
  <c r="G66" i="36"/>
  <c r="F66" i="36"/>
  <c r="AF65" i="36"/>
  <c r="X65" i="36"/>
  <c r="T65" i="36"/>
  <c r="W65" i="36" s="1"/>
  <c r="L65" i="36"/>
  <c r="I65" i="36"/>
  <c r="G65" i="36"/>
  <c r="F65" i="36"/>
  <c r="AF64" i="36"/>
  <c r="X64" i="36"/>
  <c r="T64" i="36"/>
  <c r="W64" i="36" s="1"/>
  <c r="L64" i="36"/>
  <c r="I64" i="36"/>
  <c r="G64" i="36"/>
  <c r="F64" i="36"/>
  <c r="H64" i="36" s="1"/>
  <c r="AF63" i="36"/>
  <c r="X63" i="36"/>
  <c r="T63" i="36"/>
  <c r="W63" i="36" s="1"/>
  <c r="L63" i="36"/>
  <c r="I63" i="36"/>
  <c r="G63" i="36"/>
  <c r="BH63" i="36" s="1"/>
  <c r="F63" i="36"/>
  <c r="AF62" i="36"/>
  <c r="X62" i="36"/>
  <c r="T62" i="36"/>
  <c r="W62" i="36" s="1"/>
  <c r="L62" i="36"/>
  <c r="I62" i="36"/>
  <c r="G62" i="36"/>
  <c r="F62" i="36"/>
  <c r="AF61" i="36"/>
  <c r="X61" i="36"/>
  <c r="T61" i="36"/>
  <c r="W61" i="36" s="1"/>
  <c r="L61" i="36"/>
  <c r="I61" i="36"/>
  <c r="G61" i="36"/>
  <c r="F61" i="36"/>
  <c r="AF60" i="36"/>
  <c r="X60" i="36"/>
  <c r="T60" i="36"/>
  <c r="W60" i="36" s="1"/>
  <c r="L60" i="36"/>
  <c r="I60" i="36"/>
  <c r="G60" i="36"/>
  <c r="F60" i="36"/>
  <c r="AF59" i="36"/>
  <c r="X59" i="36"/>
  <c r="T59" i="36"/>
  <c r="W59" i="36" s="1"/>
  <c r="L59" i="36"/>
  <c r="I59" i="36"/>
  <c r="G59" i="36"/>
  <c r="F59" i="36"/>
  <c r="AF58" i="36"/>
  <c r="X58" i="36"/>
  <c r="T58" i="36"/>
  <c r="W58" i="36" s="1"/>
  <c r="L58" i="36"/>
  <c r="I58" i="36"/>
  <c r="G58" i="36"/>
  <c r="AH58" i="36" s="1"/>
  <c r="F58" i="36"/>
  <c r="AF57" i="36"/>
  <c r="X57" i="36"/>
  <c r="T57" i="36"/>
  <c r="W57" i="36" s="1"/>
  <c r="L57" i="36"/>
  <c r="I57" i="36"/>
  <c r="G57" i="36"/>
  <c r="F57" i="36"/>
  <c r="AF56" i="36"/>
  <c r="X56" i="36"/>
  <c r="T56" i="36"/>
  <c r="W56" i="36" s="1"/>
  <c r="L56" i="36"/>
  <c r="I56" i="36"/>
  <c r="G56" i="36"/>
  <c r="K56" i="36" s="1"/>
  <c r="F56" i="36"/>
  <c r="H56" i="36" s="1"/>
  <c r="AF55" i="36"/>
  <c r="X55" i="36"/>
  <c r="T55" i="36"/>
  <c r="W55" i="36" s="1"/>
  <c r="L55" i="36"/>
  <c r="I55" i="36"/>
  <c r="G55" i="36"/>
  <c r="BH55" i="36" s="1"/>
  <c r="F55" i="36"/>
  <c r="H55" i="36" s="1"/>
  <c r="AF54" i="36"/>
  <c r="X54" i="36"/>
  <c r="T54" i="36"/>
  <c r="W54" i="36" s="1"/>
  <c r="L54" i="36"/>
  <c r="I54" i="36"/>
  <c r="G54" i="36"/>
  <c r="F54" i="36"/>
  <c r="AF53" i="36"/>
  <c r="X53" i="36"/>
  <c r="T53" i="36"/>
  <c r="W53" i="36" s="1"/>
  <c r="L53" i="36"/>
  <c r="I53" i="36"/>
  <c r="G53" i="36"/>
  <c r="F53" i="36"/>
  <c r="AF52" i="36"/>
  <c r="X52" i="36"/>
  <c r="T52" i="36"/>
  <c r="W52" i="36" s="1"/>
  <c r="L52" i="36"/>
  <c r="I52" i="36"/>
  <c r="G52" i="36"/>
  <c r="F52" i="36"/>
  <c r="AF51" i="36"/>
  <c r="X51" i="36"/>
  <c r="T51" i="36"/>
  <c r="W51" i="36" s="1"/>
  <c r="L51" i="36"/>
  <c r="I51" i="36"/>
  <c r="G51" i="36"/>
  <c r="K51" i="36" s="1"/>
  <c r="F51" i="36"/>
  <c r="AF50" i="36"/>
  <c r="X50" i="36"/>
  <c r="T50" i="36"/>
  <c r="W50" i="36" s="1"/>
  <c r="L50" i="36"/>
  <c r="I50" i="36"/>
  <c r="G50" i="36"/>
  <c r="F50" i="36"/>
  <c r="AF49" i="36"/>
  <c r="X49" i="36"/>
  <c r="T49" i="36"/>
  <c r="W49" i="36" s="1"/>
  <c r="L49" i="36"/>
  <c r="I49" i="36"/>
  <c r="G49" i="36"/>
  <c r="F49" i="36"/>
  <c r="AF48" i="36"/>
  <c r="X48" i="36"/>
  <c r="T48" i="36"/>
  <c r="W48" i="36" s="1"/>
  <c r="L48" i="36"/>
  <c r="I48" i="36"/>
  <c r="G48" i="36"/>
  <c r="AK48" i="36" s="1"/>
  <c r="F48" i="36"/>
  <c r="AF47" i="36"/>
  <c r="X47" i="36"/>
  <c r="T47" i="36"/>
  <c r="W47" i="36" s="1"/>
  <c r="L47" i="36"/>
  <c r="I47" i="36"/>
  <c r="G47" i="36"/>
  <c r="AH47" i="36" s="1"/>
  <c r="F47" i="36"/>
  <c r="AF46" i="36"/>
  <c r="X46" i="36"/>
  <c r="T46" i="36"/>
  <c r="W46" i="36" s="1"/>
  <c r="L46" i="36"/>
  <c r="I46" i="36"/>
  <c r="G46" i="36"/>
  <c r="F46" i="36"/>
  <c r="AF45" i="36"/>
  <c r="X45" i="36"/>
  <c r="T45" i="36"/>
  <c r="W45" i="36" s="1"/>
  <c r="L45" i="36"/>
  <c r="I45" i="36"/>
  <c r="G45" i="36"/>
  <c r="F45" i="36"/>
  <c r="AF44" i="36"/>
  <c r="X44" i="36"/>
  <c r="T44" i="36"/>
  <c r="W44" i="36" s="1"/>
  <c r="L44" i="36"/>
  <c r="I44" i="36"/>
  <c r="G44" i="36"/>
  <c r="AK44" i="36" s="1"/>
  <c r="F44" i="36"/>
  <c r="AF43" i="36"/>
  <c r="X43" i="36"/>
  <c r="T43" i="36"/>
  <c r="W43" i="36" s="1"/>
  <c r="L43" i="36"/>
  <c r="I43" i="36"/>
  <c r="G43" i="36"/>
  <c r="AH43" i="36" s="1"/>
  <c r="F43" i="36"/>
  <c r="AF42" i="36"/>
  <c r="X42" i="36"/>
  <c r="T42" i="36"/>
  <c r="W42" i="36" s="1"/>
  <c r="L42" i="36"/>
  <c r="I42" i="36"/>
  <c r="G42" i="36"/>
  <c r="F42" i="36"/>
  <c r="AF41" i="36"/>
  <c r="X41" i="36"/>
  <c r="T41" i="36"/>
  <c r="W41" i="36" s="1"/>
  <c r="L41" i="36"/>
  <c r="I41" i="36"/>
  <c r="G41" i="36"/>
  <c r="F41" i="36"/>
  <c r="AF40" i="36"/>
  <c r="X40" i="36"/>
  <c r="T40" i="36"/>
  <c r="W40" i="36" s="1"/>
  <c r="L40" i="36"/>
  <c r="I40" i="36"/>
  <c r="G40" i="36"/>
  <c r="K40" i="36" s="1"/>
  <c r="F40" i="36"/>
  <c r="AF39" i="36"/>
  <c r="X39" i="36"/>
  <c r="T39" i="36"/>
  <c r="W39" i="36" s="1"/>
  <c r="L39" i="36"/>
  <c r="I39" i="36"/>
  <c r="G39" i="36"/>
  <c r="BH39" i="36" s="1"/>
  <c r="F39" i="36"/>
  <c r="AF38" i="36"/>
  <c r="X38" i="36"/>
  <c r="T38" i="36"/>
  <c r="W38" i="36" s="1"/>
  <c r="L38" i="36"/>
  <c r="I38" i="36"/>
  <c r="G38" i="36"/>
  <c r="BH38" i="36" s="1"/>
  <c r="F38" i="36"/>
  <c r="AF37" i="36"/>
  <c r="X37" i="36"/>
  <c r="T37" i="36"/>
  <c r="W37" i="36" s="1"/>
  <c r="L37" i="36"/>
  <c r="I37" i="36"/>
  <c r="G37" i="36"/>
  <c r="F37" i="36"/>
  <c r="AF36" i="36"/>
  <c r="X36" i="36"/>
  <c r="T36" i="36"/>
  <c r="W36" i="36" s="1"/>
  <c r="L36" i="36"/>
  <c r="I36" i="36"/>
  <c r="G36" i="36"/>
  <c r="F36" i="36"/>
  <c r="H36" i="36" s="1"/>
  <c r="AF35" i="36"/>
  <c r="X35" i="36"/>
  <c r="T35" i="36"/>
  <c r="W35" i="36" s="1"/>
  <c r="L35" i="36"/>
  <c r="I35" i="36"/>
  <c r="G35" i="36"/>
  <c r="F35" i="36"/>
  <c r="AF34" i="36"/>
  <c r="X34" i="36"/>
  <c r="T34" i="36"/>
  <c r="W34" i="36" s="1"/>
  <c r="L34" i="36"/>
  <c r="I34" i="36"/>
  <c r="G34" i="36"/>
  <c r="BH34" i="36" s="1"/>
  <c r="F34" i="36"/>
  <c r="AF33" i="36"/>
  <c r="X33" i="36"/>
  <c r="T33" i="36"/>
  <c r="W33" i="36" s="1"/>
  <c r="L33" i="36"/>
  <c r="I33" i="36"/>
  <c r="G33" i="36"/>
  <c r="F33" i="36"/>
  <c r="AF32" i="36"/>
  <c r="X32" i="36"/>
  <c r="T32" i="36"/>
  <c r="W32" i="36" s="1"/>
  <c r="L32" i="36"/>
  <c r="I32" i="36"/>
  <c r="G32" i="36"/>
  <c r="F32" i="36"/>
  <c r="AF31" i="36"/>
  <c r="X31" i="36"/>
  <c r="T31" i="36"/>
  <c r="W31" i="36" s="1"/>
  <c r="L31" i="36"/>
  <c r="I31" i="36"/>
  <c r="G31" i="36"/>
  <c r="BH31" i="36" s="1"/>
  <c r="F31" i="36"/>
  <c r="AF30" i="36"/>
  <c r="X30" i="36"/>
  <c r="T30" i="36"/>
  <c r="W30" i="36" s="1"/>
  <c r="L30" i="36"/>
  <c r="I30" i="36"/>
  <c r="G30" i="36"/>
  <c r="F30" i="36"/>
  <c r="AF29" i="36"/>
  <c r="X29" i="36"/>
  <c r="T29" i="36"/>
  <c r="W29" i="36" s="1"/>
  <c r="L29" i="36"/>
  <c r="I29" i="36"/>
  <c r="G29" i="36"/>
  <c r="F29" i="36"/>
  <c r="AF28" i="36"/>
  <c r="X28" i="36"/>
  <c r="T28" i="36"/>
  <c r="W28" i="36" s="1"/>
  <c r="L28" i="36"/>
  <c r="I28" i="36"/>
  <c r="G28" i="36"/>
  <c r="K28" i="36" s="1"/>
  <c r="F28" i="36"/>
  <c r="AF27" i="36"/>
  <c r="X27" i="36"/>
  <c r="T27" i="36"/>
  <c r="W27" i="36" s="1"/>
  <c r="L27" i="36"/>
  <c r="I27" i="36"/>
  <c r="G27" i="36"/>
  <c r="AH27" i="36" s="1"/>
  <c r="F27" i="36"/>
  <c r="AF26" i="36"/>
  <c r="X26" i="36"/>
  <c r="T26" i="36"/>
  <c r="W26" i="36" s="1"/>
  <c r="L26" i="36"/>
  <c r="I26" i="36"/>
  <c r="G26" i="36"/>
  <c r="AH26" i="36" s="1"/>
  <c r="F26" i="36"/>
  <c r="AF25" i="36"/>
  <c r="X25" i="36"/>
  <c r="T25" i="36"/>
  <c r="W25" i="36" s="1"/>
  <c r="L25" i="36"/>
  <c r="I25" i="36"/>
  <c r="G25" i="36"/>
  <c r="F25" i="36"/>
  <c r="AF24" i="36"/>
  <c r="X24" i="36"/>
  <c r="T24" i="36"/>
  <c r="W24" i="36" s="1"/>
  <c r="L24" i="36"/>
  <c r="I24" i="36"/>
  <c r="G24" i="36"/>
  <c r="K24" i="36" s="1"/>
  <c r="F24" i="36"/>
  <c r="AF23" i="36"/>
  <c r="X23" i="36"/>
  <c r="T23" i="36"/>
  <c r="W23" i="36" s="1"/>
  <c r="L23" i="36"/>
  <c r="I23" i="36"/>
  <c r="G23" i="36"/>
  <c r="F23" i="36"/>
  <c r="H23" i="36" s="1"/>
  <c r="AF22" i="36"/>
  <c r="X22" i="36"/>
  <c r="T22" i="36"/>
  <c r="W22" i="36" s="1"/>
  <c r="L22" i="36"/>
  <c r="I22" i="36"/>
  <c r="G22" i="36"/>
  <c r="AH22" i="36" s="1"/>
  <c r="F22" i="36"/>
  <c r="H22" i="36" s="1"/>
  <c r="AF21" i="36"/>
  <c r="X21" i="36"/>
  <c r="T21" i="36"/>
  <c r="W21" i="36" s="1"/>
  <c r="L21" i="36"/>
  <c r="I21" i="36"/>
  <c r="G21" i="36"/>
  <c r="F21" i="36"/>
  <c r="AF20" i="36"/>
  <c r="X20" i="36"/>
  <c r="T20" i="36"/>
  <c r="W20" i="36" s="1"/>
  <c r="L20" i="36"/>
  <c r="I20" i="36"/>
  <c r="G20" i="36"/>
  <c r="F20" i="36"/>
  <c r="AF19" i="36"/>
  <c r="X19" i="36"/>
  <c r="T19" i="36"/>
  <c r="W19" i="36" s="1"/>
  <c r="L19" i="36"/>
  <c r="I19" i="36"/>
  <c r="G19" i="36"/>
  <c r="K19" i="36" s="1"/>
  <c r="F19" i="36"/>
  <c r="AF18" i="36"/>
  <c r="X18" i="36"/>
  <c r="T18" i="36"/>
  <c r="W18" i="36" s="1"/>
  <c r="L18" i="36"/>
  <c r="I18" i="36"/>
  <c r="G18" i="36"/>
  <c r="AH18" i="36" s="1"/>
  <c r="F18" i="36"/>
  <c r="AF17" i="36"/>
  <c r="X17" i="36"/>
  <c r="T17" i="36"/>
  <c r="W17" i="36" s="1"/>
  <c r="L17" i="36"/>
  <c r="I17" i="36"/>
  <c r="G17" i="36"/>
  <c r="F17" i="36"/>
  <c r="AF16" i="36"/>
  <c r="X16" i="36"/>
  <c r="T16" i="36"/>
  <c r="W16" i="36" s="1"/>
  <c r="L16" i="36"/>
  <c r="I16" i="36"/>
  <c r="G16" i="36"/>
  <c r="F16" i="36"/>
  <c r="H16" i="36" s="1"/>
  <c r="AF15" i="36"/>
  <c r="X15" i="36"/>
  <c r="T15" i="36"/>
  <c r="W15" i="36" s="1"/>
  <c r="L15" i="36"/>
  <c r="I15" i="36"/>
  <c r="G15" i="36"/>
  <c r="K15" i="36" s="1"/>
  <c r="F15" i="36"/>
  <c r="H15" i="36" s="1"/>
  <c r="AF14" i="36"/>
  <c r="X14" i="36"/>
  <c r="T14" i="36"/>
  <c r="W14" i="36" s="1"/>
  <c r="L14" i="36"/>
  <c r="I14" i="36"/>
  <c r="G14" i="36"/>
  <c r="AH14" i="36" s="1"/>
  <c r="F14" i="36"/>
  <c r="H14" i="36" s="1"/>
  <c r="AF13" i="36"/>
  <c r="X13" i="36"/>
  <c r="T13" i="36"/>
  <c r="W13" i="36" s="1"/>
  <c r="L13" i="36"/>
  <c r="I13" i="36"/>
  <c r="G13" i="36"/>
  <c r="F13" i="36"/>
  <c r="AF12" i="36"/>
  <c r="X12" i="36"/>
  <c r="T12" i="36"/>
  <c r="W12" i="36" s="1"/>
  <c r="L12" i="36"/>
  <c r="I12" i="36"/>
  <c r="G12" i="36"/>
  <c r="K12" i="36" s="1"/>
  <c r="F12" i="36"/>
  <c r="AF11" i="36"/>
  <c r="X11" i="36"/>
  <c r="T11" i="36"/>
  <c r="W11" i="36" s="1"/>
  <c r="L11" i="36"/>
  <c r="I11" i="36"/>
  <c r="G11" i="36"/>
  <c r="F11" i="36"/>
  <c r="AF10" i="36"/>
  <c r="X10" i="36"/>
  <c r="T10" i="36"/>
  <c r="W10" i="36" s="1"/>
  <c r="L10" i="36"/>
  <c r="I10" i="36"/>
  <c r="G10" i="36"/>
  <c r="F10" i="36"/>
  <c r="H10" i="36" s="1"/>
  <c r="AF9" i="36"/>
  <c r="X9" i="36"/>
  <c r="T9" i="36"/>
  <c r="W9" i="36" s="1"/>
  <c r="L9" i="36"/>
  <c r="I9" i="36"/>
  <c r="G9" i="36"/>
  <c r="F9" i="36"/>
  <c r="AF8" i="36"/>
  <c r="X8" i="36"/>
  <c r="T8" i="36"/>
  <c r="W8" i="36" s="1"/>
  <c r="L8" i="36"/>
  <c r="I8" i="36"/>
  <c r="G8" i="36"/>
  <c r="F8" i="36"/>
  <c r="AF7" i="36"/>
  <c r="X7" i="36"/>
  <c r="T7" i="36"/>
  <c r="W7" i="36" s="1"/>
  <c r="L7" i="36"/>
  <c r="I7" i="36"/>
  <c r="G7" i="36"/>
  <c r="F7" i="36"/>
  <c r="AF6" i="36"/>
  <c r="X6" i="36"/>
  <c r="T6" i="36"/>
  <c r="L6" i="36"/>
  <c r="I6" i="36"/>
  <c r="G6" i="36"/>
  <c r="F6" i="36"/>
  <c r="AF117" i="35"/>
  <c r="X117" i="35"/>
  <c r="T117" i="35"/>
  <c r="W117" i="35" s="1"/>
  <c r="L117" i="35"/>
  <c r="I117" i="35"/>
  <c r="G117" i="35"/>
  <c r="F117" i="35"/>
  <c r="AF116" i="35"/>
  <c r="X116" i="35"/>
  <c r="T116" i="35"/>
  <c r="W116" i="35" s="1"/>
  <c r="L116" i="35"/>
  <c r="I116" i="35"/>
  <c r="G116" i="35"/>
  <c r="AK116" i="35" s="1"/>
  <c r="F116" i="35"/>
  <c r="AF115" i="35"/>
  <c r="X115" i="35"/>
  <c r="T115" i="35"/>
  <c r="W115" i="35" s="1"/>
  <c r="L115" i="35"/>
  <c r="I115" i="35"/>
  <c r="G115" i="35"/>
  <c r="BH115" i="35" s="1"/>
  <c r="F115" i="35"/>
  <c r="H115" i="35" s="1"/>
  <c r="AF114" i="35"/>
  <c r="X114" i="35"/>
  <c r="T114" i="35"/>
  <c r="W114" i="35" s="1"/>
  <c r="L114" i="35"/>
  <c r="I114" i="35"/>
  <c r="G114" i="35"/>
  <c r="F114" i="35"/>
  <c r="AF113" i="35"/>
  <c r="X113" i="35"/>
  <c r="T113" i="35"/>
  <c r="W113" i="35" s="1"/>
  <c r="L113" i="35"/>
  <c r="I113" i="35"/>
  <c r="G113" i="35"/>
  <c r="F113" i="35"/>
  <c r="AF112" i="35"/>
  <c r="X112" i="35"/>
  <c r="T112" i="35"/>
  <c r="W112" i="35" s="1"/>
  <c r="L112" i="35"/>
  <c r="I112" i="35"/>
  <c r="G112" i="35"/>
  <c r="F112" i="35"/>
  <c r="AF111" i="35"/>
  <c r="X111" i="35"/>
  <c r="T111" i="35"/>
  <c r="W111" i="35" s="1"/>
  <c r="L111" i="35"/>
  <c r="I111" i="35"/>
  <c r="G111" i="35"/>
  <c r="AH111" i="35" s="1"/>
  <c r="F111" i="35"/>
  <c r="AF110" i="35"/>
  <c r="X110" i="35"/>
  <c r="T110" i="35"/>
  <c r="W110" i="35" s="1"/>
  <c r="L110" i="35"/>
  <c r="I110" i="35"/>
  <c r="G110" i="35"/>
  <c r="F110" i="35"/>
  <c r="AF109" i="35"/>
  <c r="X109" i="35"/>
  <c r="T109" i="35"/>
  <c r="W109" i="35" s="1"/>
  <c r="L109" i="35"/>
  <c r="I109" i="35"/>
  <c r="G109" i="35"/>
  <c r="F109" i="35"/>
  <c r="AF108" i="35"/>
  <c r="X108" i="35"/>
  <c r="T108" i="35"/>
  <c r="W108" i="35" s="1"/>
  <c r="L108" i="35"/>
  <c r="I108" i="35"/>
  <c r="G108" i="35"/>
  <c r="AH108" i="35" s="1"/>
  <c r="F108" i="35"/>
  <c r="AF107" i="35"/>
  <c r="X107" i="35"/>
  <c r="T107" i="35"/>
  <c r="W107" i="35" s="1"/>
  <c r="L107" i="35"/>
  <c r="I107" i="35"/>
  <c r="G107" i="35"/>
  <c r="AH107" i="35" s="1"/>
  <c r="F107" i="35"/>
  <c r="AF106" i="35"/>
  <c r="X106" i="35"/>
  <c r="T106" i="35"/>
  <c r="W106" i="35" s="1"/>
  <c r="L106" i="35"/>
  <c r="I106" i="35"/>
  <c r="G106" i="35"/>
  <c r="F106" i="35"/>
  <c r="AF105" i="35"/>
  <c r="X105" i="35"/>
  <c r="T105" i="35"/>
  <c r="W105" i="35" s="1"/>
  <c r="L105" i="35"/>
  <c r="I105" i="35"/>
  <c r="G105" i="35"/>
  <c r="F105" i="35"/>
  <c r="AF104" i="35"/>
  <c r="X104" i="35"/>
  <c r="T104" i="35"/>
  <c r="W104" i="35" s="1"/>
  <c r="L104" i="35"/>
  <c r="I104" i="35"/>
  <c r="G104" i="35"/>
  <c r="F104" i="35"/>
  <c r="AF103" i="35"/>
  <c r="X103" i="35"/>
  <c r="T103" i="35"/>
  <c r="W103" i="35" s="1"/>
  <c r="L103" i="35"/>
  <c r="I103" i="35"/>
  <c r="G103" i="35"/>
  <c r="AH103" i="35" s="1"/>
  <c r="F103" i="35"/>
  <c r="H103" i="35" s="1"/>
  <c r="AF102" i="35"/>
  <c r="X102" i="35"/>
  <c r="T102" i="35"/>
  <c r="W102" i="35" s="1"/>
  <c r="L102" i="35"/>
  <c r="I102" i="35"/>
  <c r="G102" i="35"/>
  <c r="F102" i="35"/>
  <c r="AF101" i="35"/>
  <c r="X101" i="35"/>
  <c r="T101" i="35"/>
  <c r="W101" i="35" s="1"/>
  <c r="L101" i="35"/>
  <c r="I101" i="35"/>
  <c r="G101" i="35"/>
  <c r="F101" i="35"/>
  <c r="AF100" i="35"/>
  <c r="X100" i="35"/>
  <c r="T100" i="35"/>
  <c r="W100" i="35" s="1"/>
  <c r="L100" i="35"/>
  <c r="I100" i="35"/>
  <c r="G100" i="35"/>
  <c r="AH100" i="35" s="1"/>
  <c r="F100" i="35"/>
  <c r="AF99" i="35"/>
  <c r="X99" i="35"/>
  <c r="T99" i="35"/>
  <c r="W99" i="35" s="1"/>
  <c r="L99" i="35"/>
  <c r="I99" i="35"/>
  <c r="G99" i="35"/>
  <c r="AH99" i="35" s="1"/>
  <c r="F99" i="35"/>
  <c r="AF98" i="35"/>
  <c r="X98" i="35"/>
  <c r="T98" i="35"/>
  <c r="W98" i="35" s="1"/>
  <c r="L98" i="35"/>
  <c r="I98" i="35"/>
  <c r="G98" i="35"/>
  <c r="F98" i="35"/>
  <c r="AF97" i="35"/>
  <c r="X97" i="35"/>
  <c r="T97" i="35"/>
  <c r="W97" i="35" s="1"/>
  <c r="L97" i="35"/>
  <c r="I97" i="35"/>
  <c r="G97" i="35"/>
  <c r="F97" i="35"/>
  <c r="AF96" i="35"/>
  <c r="X96" i="35"/>
  <c r="T96" i="35"/>
  <c r="W96" i="35" s="1"/>
  <c r="L96" i="35"/>
  <c r="I96" i="35"/>
  <c r="G96" i="35"/>
  <c r="F96" i="35"/>
  <c r="AF95" i="35"/>
  <c r="X95" i="35"/>
  <c r="T95" i="35"/>
  <c r="W95" i="35" s="1"/>
  <c r="L95" i="35"/>
  <c r="I95" i="35"/>
  <c r="G95" i="35"/>
  <c r="BH95" i="35" s="1"/>
  <c r="F95" i="35"/>
  <c r="AF94" i="35"/>
  <c r="X94" i="35"/>
  <c r="T94" i="35"/>
  <c r="W94" i="35" s="1"/>
  <c r="L94" i="35"/>
  <c r="I94" i="35"/>
  <c r="G94" i="35"/>
  <c r="F94" i="35"/>
  <c r="AF93" i="35"/>
  <c r="X93" i="35"/>
  <c r="T93" i="35"/>
  <c r="W93" i="35" s="1"/>
  <c r="L93" i="35"/>
  <c r="I93" i="35"/>
  <c r="G93" i="35"/>
  <c r="AK93" i="35" s="1"/>
  <c r="F93" i="35"/>
  <c r="AF92" i="35"/>
  <c r="X92" i="35"/>
  <c r="T92" i="35"/>
  <c r="W92" i="35" s="1"/>
  <c r="L92" i="35"/>
  <c r="I92" i="35"/>
  <c r="G92" i="35"/>
  <c r="F92" i="35"/>
  <c r="AF91" i="35"/>
  <c r="X91" i="35"/>
  <c r="T91" i="35"/>
  <c r="W91" i="35" s="1"/>
  <c r="L91" i="35"/>
  <c r="I91" i="35"/>
  <c r="G91" i="35"/>
  <c r="F91" i="35"/>
  <c r="AF90" i="35"/>
  <c r="X90" i="35"/>
  <c r="T90" i="35"/>
  <c r="W90" i="35" s="1"/>
  <c r="L90" i="35"/>
  <c r="I90" i="35"/>
  <c r="G90" i="35"/>
  <c r="AH90" i="35" s="1"/>
  <c r="F90" i="35"/>
  <c r="AF89" i="35"/>
  <c r="X89" i="35"/>
  <c r="T89" i="35"/>
  <c r="W89" i="35" s="1"/>
  <c r="L89" i="35"/>
  <c r="I89" i="35"/>
  <c r="G89" i="35"/>
  <c r="F89" i="35"/>
  <c r="AF88" i="35"/>
  <c r="X88" i="35"/>
  <c r="T88" i="35"/>
  <c r="W88" i="35" s="1"/>
  <c r="L88" i="35"/>
  <c r="I88" i="35"/>
  <c r="G88" i="35"/>
  <c r="BG88" i="35" s="1"/>
  <c r="F88" i="35"/>
  <c r="AF87" i="35"/>
  <c r="X87" i="35"/>
  <c r="T87" i="35"/>
  <c r="W87" i="35" s="1"/>
  <c r="L87" i="35"/>
  <c r="I87" i="35"/>
  <c r="G87" i="35"/>
  <c r="F87" i="35"/>
  <c r="AF86" i="35"/>
  <c r="X86" i="35"/>
  <c r="T86" i="35"/>
  <c r="W86" i="35" s="1"/>
  <c r="L86" i="35"/>
  <c r="I86" i="35"/>
  <c r="G86" i="35"/>
  <c r="AK86" i="35" s="1"/>
  <c r="F86" i="35"/>
  <c r="AF85" i="35"/>
  <c r="X85" i="35"/>
  <c r="T85" i="35"/>
  <c r="W85" i="35" s="1"/>
  <c r="L85" i="35"/>
  <c r="I85" i="35"/>
  <c r="G85" i="35"/>
  <c r="BH85" i="35" s="1"/>
  <c r="F85" i="35"/>
  <c r="AF84" i="35"/>
  <c r="X84" i="35"/>
  <c r="T84" i="35"/>
  <c r="W84" i="35" s="1"/>
  <c r="L84" i="35"/>
  <c r="I84" i="35"/>
  <c r="G84" i="35"/>
  <c r="F84" i="35"/>
  <c r="AF83" i="35"/>
  <c r="X83" i="35"/>
  <c r="T83" i="35"/>
  <c r="W83" i="35" s="1"/>
  <c r="L83" i="35"/>
  <c r="I83" i="35"/>
  <c r="G83" i="35"/>
  <c r="F83" i="35"/>
  <c r="AF82" i="35"/>
  <c r="X82" i="35"/>
  <c r="T82" i="35"/>
  <c r="W82" i="35" s="1"/>
  <c r="L82" i="35"/>
  <c r="I82" i="35"/>
  <c r="G82" i="35"/>
  <c r="F82" i="35"/>
  <c r="AF81" i="35"/>
  <c r="X81" i="35"/>
  <c r="T81" i="35"/>
  <c r="W81" i="35" s="1"/>
  <c r="L81" i="35"/>
  <c r="I81" i="35"/>
  <c r="G81" i="35"/>
  <c r="F81" i="35"/>
  <c r="AF80" i="35"/>
  <c r="X80" i="35"/>
  <c r="T80" i="35"/>
  <c r="W80" i="35" s="1"/>
  <c r="L80" i="35"/>
  <c r="I80" i="35"/>
  <c r="G80" i="35"/>
  <c r="F80" i="35"/>
  <c r="AF79" i="35"/>
  <c r="X79" i="35"/>
  <c r="T79" i="35"/>
  <c r="W79" i="35" s="1"/>
  <c r="L79" i="35"/>
  <c r="I79" i="35"/>
  <c r="G79" i="35"/>
  <c r="F79" i="35"/>
  <c r="AF78" i="35"/>
  <c r="X78" i="35"/>
  <c r="T78" i="35"/>
  <c r="W78" i="35" s="1"/>
  <c r="L78" i="35"/>
  <c r="I78" i="35"/>
  <c r="G78" i="35"/>
  <c r="F78" i="35"/>
  <c r="H78" i="35" s="1"/>
  <c r="AF77" i="35"/>
  <c r="X77" i="35"/>
  <c r="T77" i="35"/>
  <c r="W77" i="35" s="1"/>
  <c r="L77" i="35"/>
  <c r="I77" i="35"/>
  <c r="G77" i="35"/>
  <c r="F77" i="35"/>
  <c r="AF76" i="35"/>
  <c r="X76" i="35"/>
  <c r="T76" i="35"/>
  <c r="W76" i="35" s="1"/>
  <c r="L76" i="35"/>
  <c r="I76" i="35"/>
  <c r="G76" i="35"/>
  <c r="F76" i="35"/>
  <c r="AF75" i="35"/>
  <c r="X75" i="35"/>
  <c r="T75" i="35"/>
  <c r="W75" i="35" s="1"/>
  <c r="L75" i="35"/>
  <c r="I75" i="35"/>
  <c r="G75" i="35"/>
  <c r="F75" i="35"/>
  <c r="AF74" i="35"/>
  <c r="X74" i="35"/>
  <c r="T74" i="35"/>
  <c r="W74" i="35" s="1"/>
  <c r="L74" i="35"/>
  <c r="I74" i="35"/>
  <c r="G74" i="35"/>
  <c r="F74" i="35"/>
  <c r="AF73" i="35"/>
  <c r="X73" i="35"/>
  <c r="T73" i="35"/>
  <c r="W73" i="35" s="1"/>
  <c r="L73" i="35"/>
  <c r="I73" i="35"/>
  <c r="G73" i="35"/>
  <c r="F73" i="35"/>
  <c r="AF72" i="35"/>
  <c r="X72" i="35"/>
  <c r="T72" i="35"/>
  <c r="W72" i="35" s="1"/>
  <c r="L72" i="35"/>
  <c r="I72" i="35"/>
  <c r="G72" i="35"/>
  <c r="F72" i="35"/>
  <c r="AF71" i="35"/>
  <c r="X71" i="35"/>
  <c r="T71" i="35"/>
  <c r="W71" i="35" s="1"/>
  <c r="L71" i="35"/>
  <c r="I71" i="35"/>
  <c r="G71" i="35"/>
  <c r="F71" i="35"/>
  <c r="AF70" i="35"/>
  <c r="X70" i="35"/>
  <c r="T70" i="35"/>
  <c r="W70" i="35" s="1"/>
  <c r="L70" i="35"/>
  <c r="I70" i="35"/>
  <c r="G70" i="35"/>
  <c r="F70" i="35"/>
  <c r="AF69" i="35"/>
  <c r="X69" i="35"/>
  <c r="T69" i="35"/>
  <c r="W69" i="35" s="1"/>
  <c r="L69" i="35"/>
  <c r="I69" i="35"/>
  <c r="G69" i="35"/>
  <c r="F69" i="35"/>
  <c r="AF68" i="35"/>
  <c r="X68" i="35"/>
  <c r="T68" i="35"/>
  <c r="W68" i="35" s="1"/>
  <c r="L68" i="35"/>
  <c r="I68" i="35"/>
  <c r="G68" i="35"/>
  <c r="F68" i="35"/>
  <c r="AF67" i="35"/>
  <c r="X67" i="35"/>
  <c r="T67" i="35"/>
  <c r="W67" i="35" s="1"/>
  <c r="L67" i="35"/>
  <c r="I67" i="35"/>
  <c r="G67" i="35"/>
  <c r="F67" i="35"/>
  <c r="AF66" i="35"/>
  <c r="X66" i="35"/>
  <c r="T66" i="35"/>
  <c r="W66" i="35" s="1"/>
  <c r="L66" i="35"/>
  <c r="I66" i="35"/>
  <c r="G66" i="35"/>
  <c r="F66" i="35"/>
  <c r="AF65" i="35"/>
  <c r="X65" i="35"/>
  <c r="T65" i="35"/>
  <c r="W65" i="35" s="1"/>
  <c r="L65" i="35"/>
  <c r="I65" i="35"/>
  <c r="G65" i="35"/>
  <c r="F65" i="35"/>
  <c r="AF64" i="35"/>
  <c r="X64" i="35"/>
  <c r="T64" i="35"/>
  <c r="W64" i="35" s="1"/>
  <c r="L64" i="35"/>
  <c r="I64" i="35"/>
  <c r="G64" i="35"/>
  <c r="F64" i="35"/>
  <c r="AF63" i="35"/>
  <c r="X63" i="35"/>
  <c r="T63" i="35"/>
  <c r="W63" i="35" s="1"/>
  <c r="L63" i="35"/>
  <c r="I63" i="35"/>
  <c r="G63" i="35"/>
  <c r="F63" i="35"/>
  <c r="AF62" i="35"/>
  <c r="X62" i="35"/>
  <c r="T62" i="35"/>
  <c r="W62" i="35" s="1"/>
  <c r="L62" i="35"/>
  <c r="I62" i="35"/>
  <c r="G62" i="35"/>
  <c r="F62" i="35"/>
  <c r="AF61" i="35"/>
  <c r="X61" i="35"/>
  <c r="T61" i="35"/>
  <c r="W61" i="35" s="1"/>
  <c r="L61" i="35"/>
  <c r="I61" i="35"/>
  <c r="G61" i="35"/>
  <c r="F61" i="35"/>
  <c r="AF60" i="35"/>
  <c r="X60" i="35"/>
  <c r="T60" i="35"/>
  <c r="W60" i="35" s="1"/>
  <c r="L60" i="35"/>
  <c r="I60" i="35"/>
  <c r="G60" i="35"/>
  <c r="F60" i="35"/>
  <c r="AF59" i="35"/>
  <c r="X59" i="35"/>
  <c r="T59" i="35"/>
  <c r="W59" i="35" s="1"/>
  <c r="L59" i="35"/>
  <c r="I59" i="35"/>
  <c r="G59" i="35"/>
  <c r="F59" i="35"/>
  <c r="AF58" i="35"/>
  <c r="X58" i="35"/>
  <c r="T58" i="35"/>
  <c r="W58" i="35" s="1"/>
  <c r="L58" i="35"/>
  <c r="I58" i="35"/>
  <c r="G58" i="35"/>
  <c r="F58" i="35"/>
  <c r="AF57" i="35"/>
  <c r="X57" i="35"/>
  <c r="T57" i="35"/>
  <c r="W57" i="35" s="1"/>
  <c r="L57" i="35"/>
  <c r="I57" i="35"/>
  <c r="G57" i="35"/>
  <c r="F57" i="35"/>
  <c r="AF56" i="35"/>
  <c r="X56" i="35"/>
  <c r="T56" i="35"/>
  <c r="W56" i="35" s="1"/>
  <c r="L56" i="35"/>
  <c r="I56" i="35"/>
  <c r="G56" i="35"/>
  <c r="F56" i="35"/>
  <c r="AF55" i="35"/>
  <c r="X55" i="35"/>
  <c r="T55" i="35"/>
  <c r="W55" i="35" s="1"/>
  <c r="L55" i="35"/>
  <c r="I55" i="35"/>
  <c r="G55" i="35"/>
  <c r="F55" i="35"/>
  <c r="AF54" i="35"/>
  <c r="X54" i="35"/>
  <c r="T54" i="35"/>
  <c r="W54" i="35" s="1"/>
  <c r="L54" i="35"/>
  <c r="I54" i="35"/>
  <c r="G54" i="35"/>
  <c r="F54" i="35"/>
  <c r="AF53" i="35"/>
  <c r="X53" i="35"/>
  <c r="T53" i="35"/>
  <c r="W53" i="35" s="1"/>
  <c r="L53" i="35"/>
  <c r="I53" i="35"/>
  <c r="G53" i="35"/>
  <c r="F53" i="35"/>
  <c r="AF52" i="35"/>
  <c r="X52" i="35"/>
  <c r="T52" i="35"/>
  <c r="W52" i="35" s="1"/>
  <c r="L52" i="35"/>
  <c r="I52" i="35"/>
  <c r="G52" i="35"/>
  <c r="F52" i="35"/>
  <c r="AF51" i="35"/>
  <c r="X51" i="35"/>
  <c r="T51" i="35"/>
  <c r="W51" i="35" s="1"/>
  <c r="L51" i="35"/>
  <c r="I51" i="35"/>
  <c r="G51" i="35"/>
  <c r="BG51" i="35" s="1"/>
  <c r="F51" i="35"/>
  <c r="AF50" i="35"/>
  <c r="X50" i="35"/>
  <c r="T50" i="35"/>
  <c r="W50" i="35" s="1"/>
  <c r="L50" i="35"/>
  <c r="I50" i="35"/>
  <c r="G50" i="35"/>
  <c r="AK50" i="35" s="1"/>
  <c r="F50" i="35"/>
  <c r="AF49" i="35"/>
  <c r="X49" i="35"/>
  <c r="T49" i="35"/>
  <c r="W49" i="35" s="1"/>
  <c r="L49" i="35"/>
  <c r="I49" i="35"/>
  <c r="G49" i="35"/>
  <c r="F49" i="35"/>
  <c r="AF48" i="35"/>
  <c r="X48" i="35"/>
  <c r="T48" i="35"/>
  <c r="W48" i="35" s="1"/>
  <c r="L48" i="35"/>
  <c r="I48" i="35"/>
  <c r="G48" i="35"/>
  <c r="F48" i="35"/>
  <c r="AF47" i="35"/>
  <c r="X47" i="35"/>
  <c r="T47" i="35"/>
  <c r="W47" i="35" s="1"/>
  <c r="L47" i="35"/>
  <c r="I47" i="35"/>
  <c r="G47" i="35"/>
  <c r="F47" i="35"/>
  <c r="AF46" i="35"/>
  <c r="X46" i="35"/>
  <c r="T46" i="35"/>
  <c r="W46" i="35" s="1"/>
  <c r="L46" i="35"/>
  <c r="I46" i="35"/>
  <c r="G46" i="35"/>
  <c r="K46" i="35" s="1"/>
  <c r="F46" i="35"/>
  <c r="AF45" i="35"/>
  <c r="X45" i="35"/>
  <c r="T45" i="35"/>
  <c r="W45" i="35" s="1"/>
  <c r="L45" i="35"/>
  <c r="I45" i="35"/>
  <c r="G45" i="35"/>
  <c r="F45" i="35"/>
  <c r="AF44" i="35"/>
  <c r="X44" i="35"/>
  <c r="T44" i="35"/>
  <c r="W44" i="35" s="1"/>
  <c r="L44" i="35"/>
  <c r="I44" i="35"/>
  <c r="G44" i="35"/>
  <c r="F44" i="35"/>
  <c r="AF43" i="35"/>
  <c r="X43" i="35"/>
  <c r="T43" i="35"/>
  <c r="W43" i="35" s="1"/>
  <c r="L43" i="35"/>
  <c r="I43" i="35"/>
  <c r="G43" i="35"/>
  <c r="K43" i="35" s="1"/>
  <c r="F43" i="35"/>
  <c r="AF42" i="35"/>
  <c r="X42" i="35"/>
  <c r="T42" i="35"/>
  <c r="W42" i="35" s="1"/>
  <c r="L42" i="35"/>
  <c r="I42" i="35"/>
  <c r="G42" i="35"/>
  <c r="F42" i="35"/>
  <c r="AF41" i="35"/>
  <c r="X41" i="35"/>
  <c r="T41" i="35"/>
  <c r="W41" i="35" s="1"/>
  <c r="L41" i="35"/>
  <c r="I41" i="35"/>
  <c r="G41" i="35"/>
  <c r="F41" i="35"/>
  <c r="AF40" i="35"/>
  <c r="X40" i="35"/>
  <c r="T40" i="35"/>
  <c r="W40" i="35" s="1"/>
  <c r="L40" i="35"/>
  <c r="I40" i="35"/>
  <c r="G40" i="35"/>
  <c r="F40" i="35"/>
  <c r="AF39" i="35"/>
  <c r="X39" i="35"/>
  <c r="T39" i="35"/>
  <c r="W39" i="35" s="1"/>
  <c r="L39" i="35"/>
  <c r="I39" i="35"/>
  <c r="G39" i="35"/>
  <c r="F39" i="35"/>
  <c r="AF38" i="35"/>
  <c r="X38" i="35"/>
  <c r="T38" i="35"/>
  <c r="W38" i="35" s="1"/>
  <c r="L38" i="35"/>
  <c r="I38" i="35"/>
  <c r="G38" i="35"/>
  <c r="AH38" i="35" s="1"/>
  <c r="F38" i="35"/>
  <c r="AF37" i="35"/>
  <c r="X37" i="35"/>
  <c r="T37" i="35"/>
  <c r="W37" i="35" s="1"/>
  <c r="L37" i="35"/>
  <c r="I37" i="35"/>
  <c r="G37" i="35"/>
  <c r="F37" i="35"/>
  <c r="AF36" i="35"/>
  <c r="X36" i="35"/>
  <c r="T36" i="35"/>
  <c r="W36" i="35" s="1"/>
  <c r="L36" i="35"/>
  <c r="I36" i="35"/>
  <c r="G36" i="35"/>
  <c r="F36" i="35"/>
  <c r="AF35" i="35"/>
  <c r="X35" i="35"/>
  <c r="T35" i="35"/>
  <c r="W35" i="35" s="1"/>
  <c r="L35" i="35"/>
  <c r="I35" i="35"/>
  <c r="G35" i="35"/>
  <c r="K35" i="35" s="1"/>
  <c r="F35" i="35"/>
  <c r="AF34" i="35"/>
  <c r="X34" i="35"/>
  <c r="T34" i="35"/>
  <c r="W34" i="35" s="1"/>
  <c r="L34" i="35"/>
  <c r="I34" i="35"/>
  <c r="G34" i="35"/>
  <c r="K34" i="35" s="1"/>
  <c r="F34" i="35"/>
  <c r="AF33" i="35"/>
  <c r="X33" i="35"/>
  <c r="T33" i="35"/>
  <c r="W33" i="35" s="1"/>
  <c r="L33" i="35"/>
  <c r="I33" i="35"/>
  <c r="G33" i="35"/>
  <c r="F33" i="35"/>
  <c r="AF32" i="35"/>
  <c r="X32" i="35"/>
  <c r="T32" i="35"/>
  <c r="W32" i="35" s="1"/>
  <c r="L32" i="35"/>
  <c r="I32" i="35"/>
  <c r="G32" i="35"/>
  <c r="F32" i="35"/>
  <c r="AF31" i="35"/>
  <c r="X31" i="35"/>
  <c r="T31" i="35"/>
  <c r="W31" i="35" s="1"/>
  <c r="L31" i="35"/>
  <c r="I31" i="35"/>
  <c r="G31" i="35"/>
  <c r="K31" i="35" s="1"/>
  <c r="F31" i="35"/>
  <c r="AF30" i="35"/>
  <c r="X30" i="35"/>
  <c r="T30" i="35"/>
  <c r="W30" i="35" s="1"/>
  <c r="L30" i="35"/>
  <c r="I30" i="35"/>
  <c r="G30" i="35"/>
  <c r="AK30" i="35" s="1"/>
  <c r="F30" i="35"/>
  <c r="AF29" i="35"/>
  <c r="X29" i="35"/>
  <c r="T29" i="35"/>
  <c r="W29" i="35" s="1"/>
  <c r="L29" i="35"/>
  <c r="I29" i="35"/>
  <c r="G29" i="35"/>
  <c r="BH29" i="35" s="1"/>
  <c r="F29" i="35"/>
  <c r="AF28" i="35"/>
  <c r="X28" i="35"/>
  <c r="T28" i="35"/>
  <c r="W28" i="35" s="1"/>
  <c r="L28" i="35"/>
  <c r="I28" i="35"/>
  <c r="G28" i="35"/>
  <c r="F28" i="35"/>
  <c r="AF27" i="35"/>
  <c r="X27" i="35"/>
  <c r="T27" i="35"/>
  <c r="W27" i="35" s="1"/>
  <c r="L27" i="35"/>
  <c r="I27" i="35"/>
  <c r="G27" i="35"/>
  <c r="F27" i="35"/>
  <c r="AF26" i="35"/>
  <c r="X26" i="35"/>
  <c r="T26" i="35"/>
  <c r="W26" i="35" s="1"/>
  <c r="L26" i="35"/>
  <c r="I26" i="35"/>
  <c r="G26" i="35"/>
  <c r="K26" i="35" s="1"/>
  <c r="F26" i="35"/>
  <c r="AF25" i="35"/>
  <c r="X25" i="35"/>
  <c r="T25" i="35"/>
  <c r="W25" i="35" s="1"/>
  <c r="L25" i="35"/>
  <c r="I25" i="35"/>
  <c r="G25" i="35"/>
  <c r="F25" i="35"/>
  <c r="AF24" i="35"/>
  <c r="X24" i="35"/>
  <c r="T24" i="35"/>
  <c r="W24" i="35" s="1"/>
  <c r="L24" i="35"/>
  <c r="I24" i="35"/>
  <c r="G24" i="35"/>
  <c r="F24" i="35"/>
  <c r="AF23" i="35"/>
  <c r="X23" i="35"/>
  <c r="T23" i="35"/>
  <c r="W23" i="35" s="1"/>
  <c r="L23" i="35"/>
  <c r="I23" i="35"/>
  <c r="G23" i="35"/>
  <c r="F23" i="35"/>
  <c r="AF22" i="35"/>
  <c r="X22" i="35"/>
  <c r="T22" i="35"/>
  <c r="W22" i="35" s="1"/>
  <c r="L22" i="35"/>
  <c r="I22" i="35"/>
  <c r="G22" i="35"/>
  <c r="F22" i="35"/>
  <c r="AF21" i="35"/>
  <c r="X21" i="35"/>
  <c r="T21" i="35"/>
  <c r="W21" i="35" s="1"/>
  <c r="L21" i="35"/>
  <c r="I21" i="35"/>
  <c r="G21" i="35"/>
  <c r="F21" i="35"/>
  <c r="AF20" i="35"/>
  <c r="X20" i="35"/>
  <c r="T20" i="35"/>
  <c r="W20" i="35" s="1"/>
  <c r="L20" i="35"/>
  <c r="I20" i="35"/>
  <c r="G20" i="35"/>
  <c r="F20" i="35"/>
  <c r="AF19" i="35"/>
  <c r="X19" i="35"/>
  <c r="T19" i="35"/>
  <c r="W19" i="35" s="1"/>
  <c r="L19" i="35"/>
  <c r="I19" i="35"/>
  <c r="G19" i="35"/>
  <c r="F19" i="35"/>
  <c r="AF18" i="35"/>
  <c r="X18" i="35"/>
  <c r="T18" i="35"/>
  <c r="W18" i="35" s="1"/>
  <c r="L18" i="35"/>
  <c r="I18" i="35"/>
  <c r="G18" i="35"/>
  <c r="AK18" i="35" s="1"/>
  <c r="F18" i="35"/>
  <c r="AF17" i="35"/>
  <c r="X17" i="35"/>
  <c r="T17" i="35"/>
  <c r="W17" i="35" s="1"/>
  <c r="L17" i="35"/>
  <c r="I17" i="35"/>
  <c r="G17" i="35"/>
  <c r="F17" i="35"/>
  <c r="AF16" i="35"/>
  <c r="X16" i="35"/>
  <c r="T16" i="35"/>
  <c r="W16" i="35" s="1"/>
  <c r="L16" i="35"/>
  <c r="I16" i="35"/>
  <c r="G16" i="35"/>
  <c r="F16" i="35"/>
  <c r="AF15" i="35"/>
  <c r="X15" i="35"/>
  <c r="T15" i="35"/>
  <c r="W15" i="35" s="1"/>
  <c r="L15" i="35"/>
  <c r="I15" i="35"/>
  <c r="G15" i="35"/>
  <c r="F15" i="35"/>
  <c r="AF14" i="35"/>
  <c r="X14" i="35"/>
  <c r="T14" i="35"/>
  <c r="W14" i="35" s="1"/>
  <c r="L14" i="35"/>
  <c r="I14" i="35"/>
  <c r="G14" i="35"/>
  <c r="F14" i="35"/>
  <c r="AF13" i="35"/>
  <c r="X13" i="35"/>
  <c r="T13" i="35"/>
  <c r="W13" i="35" s="1"/>
  <c r="L13" i="35"/>
  <c r="I13" i="35"/>
  <c r="G13" i="35"/>
  <c r="F13" i="35"/>
  <c r="AF12" i="35"/>
  <c r="X12" i="35"/>
  <c r="T12" i="35"/>
  <c r="W12" i="35" s="1"/>
  <c r="L12" i="35"/>
  <c r="I12" i="35"/>
  <c r="G12" i="35"/>
  <c r="F12" i="35"/>
  <c r="AF11" i="35"/>
  <c r="X11" i="35"/>
  <c r="T11" i="35"/>
  <c r="W11" i="35" s="1"/>
  <c r="L11" i="35"/>
  <c r="I11" i="35"/>
  <c r="G11" i="35"/>
  <c r="F11" i="35"/>
  <c r="H11" i="35" s="1"/>
  <c r="AF10" i="35"/>
  <c r="X10" i="35"/>
  <c r="T10" i="35"/>
  <c r="W10" i="35" s="1"/>
  <c r="L10" i="35"/>
  <c r="I10" i="35"/>
  <c r="G10" i="35"/>
  <c r="BH10" i="35" s="1"/>
  <c r="F10" i="35"/>
  <c r="AF9" i="35"/>
  <c r="X9" i="35"/>
  <c r="T9" i="35"/>
  <c r="W9" i="35" s="1"/>
  <c r="L9" i="35"/>
  <c r="I9" i="35"/>
  <c r="G9" i="35"/>
  <c r="F9" i="35"/>
  <c r="AF8" i="35"/>
  <c r="X8" i="35"/>
  <c r="T8" i="35"/>
  <c r="W8" i="35" s="1"/>
  <c r="L8" i="35"/>
  <c r="I8" i="35"/>
  <c r="G8" i="35"/>
  <c r="F8" i="35"/>
  <c r="AF7" i="35"/>
  <c r="X7" i="35"/>
  <c r="T7" i="35"/>
  <c r="L7" i="35"/>
  <c r="I7" i="35"/>
  <c r="G7" i="35"/>
  <c r="F7" i="35"/>
  <c r="AF6" i="35"/>
  <c r="X6" i="35"/>
  <c r="T6" i="35"/>
  <c r="L6" i="35"/>
  <c r="I6" i="35"/>
  <c r="G6" i="35"/>
  <c r="F6" i="35"/>
  <c r="AF115" i="34"/>
  <c r="X115" i="34"/>
  <c r="T115" i="34"/>
  <c r="W115" i="34" s="1"/>
  <c r="L115" i="34"/>
  <c r="I115" i="34"/>
  <c r="G115" i="34"/>
  <c r="F115" i="34"/>
  <c r="AF114" i="34"/>
  <c r="X114" i="34"/>
  <c r="T114" i="34"/>
  <c r="W114" i="34" s="1"/>
  <c r="L114" i="34"/>
  <c r="I114" i="34"/>
  <c r="G114" i="34"/>
  <c r="F114" i="34"/>
  <c r="AF113" i="34"/>
  <c r="X113" i="34"/>
  <c r="T113" i="34"/>
  <c r="W113" i="34" s="1"/>
  <c r="L113" i="34"/>
  <c r="I113" i="34"/>
  <c r="G113" i="34"/>
  <c r="AH113" i="34" s="1"/>
  <c r="F113" i="34"/>
  <c r="AF112" i="34"/>
  <c r="X112" i="34"/>
  <c r="T112" i="34"/>
  <c r="W112" i="34" s="1"/>
  <c r="L112" i="34"/>
  <c r="I112" i="34"/>
  <c r="G112" i="34"/>
  <c r="AH112" i="34" s="1"/>
  <c r="F112" i="34"/>
  <c r="AF111" i="34"/>
  <c r="X111" i="34"/>
  <c r="T111" i="34"/>
  <c r="W111" i="34" s="1"/>
  <c r="L111" i="34"/>
  <c r="I111" i="34"/>
  <c r="G111" i="34"/>
  <c r="AH111" i="34" s="1"/>
  <c r="F111" i="34"/>
  <c r="AF110" i="34"/>
  <c r="X110" i="34"/>
  <c r="T110" i="34"/>
  <c r="W110" i="34" s="1"/>
  <c r="L110" i="34"/>
  <c r="I110" i="34"/>
  <c r="G110" i="34"/>
  <c r="AH110" i="34" s="1"/>
  <c r="F110" i="34"/>
  <c r="AF109" i="34"/>
  <c r="X109" i="34"/>
  <c r="T109" i="34"/>
  <c r="W109" i="34" s="1"/>
  <c r="L109" i="34"/>
  <c r="I109" i="34"/>
  <c r="G109" i="34"/>
  <c r="AH109" i="34" s="1"/>
  <c r="F109" i="34"/>
  <c r="AF108" i="34"/>
  <c r="X108" i="34"/>
  <c r="T108" i="34"/>
  <c r="W108" i="34" s="1"/>
  <c r="L108" i="34"/>
  <c r="I108" i="34"/>
  <c r="G108" i="34"/>
  <c r="AH108" i="34" s="1"/>
  <c r="F108" i="34"/>
  <c r="AF107" i="34"/>
  <c r="X107" i="34"/>
  <c r="T107" i="34"/>
  <c r="W107" i="34" s="1"/>
  <c r="L107" i="34"/>
  <c r="I107" i="34"/>
  <c r="G107" i="34"/>
  <c r="AH107" i="34" s="1"/>
  <c r="F107" i="34"/>
  <c r="AF106" i="34"/>
  <c r="X106" i="34"/>
  <c r="T106" i="34"/>
  <c r="W106" i="34" s="1"/>
  <c r="L106" i="34"/>
  <c r="I106" i="34"/>
  <c r="G106" i="34"/>
  <c r="F106" i="34"/>
  <c r="AF105" i="34"/>
  <c r="X105" i="34"/>
  <c r="T105" i="34"/>
  <c r="W105" i="34" s="1"/>
  <c r="L105" i="34"/>
  <c r="I105" i="34"/>
  <c r="G105" i="34"/>
  <c r="F105" i="34"/>
  <c r="AF104" i="34"/>
  <c r="X104" i="34"/>
  <c r="T104" i="34"/>
  <c r="W104" i="34" s="1"/>
  <c r="L104" i="34"/>
  <c r="I104" i="34"/>
  <c r="G104" i="34"/>
  <c r="F104" i="34"/>
  <c r="AF103" i="34"/>
  <c r="X103" i="34"/>
  <c r="T103" i="34"/>
  <c r="W103" i="34" s="1"/>
  <c r="L103" i="34"/>
  <c r="I103" i="34"/>
  <c r="G103" i="34"/>
  <c r="F103" i="34"/>
  <c r="AF102" i="34"/>
  <c r="X102" i="34"/>
  <c r="T102" i="34"/>
  <c r="W102" i="34" s="1"/>
  <c r="L102" i="34"/>
  <c r="I102" i="34"/>
  <c r="G102" i="34"/>
  <c r="F102" i="34"/>
  <c r="AF101" i="34"/>
  <c r="X101" i="34"/>
  <c r="T101" i="34"/>
  <c r="W101" i="34" s="1"/>
  <c r="L101" i="34"/>
  <c r="I101" i="34"/>
  <c r="G101" i="34"/>
  <c r="F101" i="34"/>
  <c r="AF100" i="34"/>
  <c r="X100" i="34"/>
  <c r="T100" i="34"/>
  <c r="W100" i="34" s="1"/>
  <c r="L100" i="34"/>
  <c r="I100" i="34"/>
  <c r="G100" i="34"/>
  <c r="F100" i="34"/>
  <c r="AF99" i="34"/>
  <c r="X99" i="34"/>
  <c r="T99" i="34"/>
  <c r="W99" i="34" s="1"/>
  <c r="L99" i="34"/>
  <c r="I99" i="34"/>
  <c r="G99" i="34"/>
  <c r="F99" i="34"/>
  <c r="AF98" i="34"/>
  <c r="X98" i="34"/>
  <c r="T98" i="34"/>
  <c r="W98" i="34" s="1"/>
  <c r="L98" i="34"/>
  <c r="I98" i="34"/>
  <c r="G98" i="34"/>
  <c r="F98" i="34"/>
  <c r="AF97" i="34"/>
  <c r="X97" i="34"/>
  <c r="T97" i="34"/>
  <c r="W97" i="34" s="1"/>
  <c r="L97" i="34"/>
  <c r="I97" i="34"/>
  <c r="G97" i="34"/>
  <c r="F97" i="34"/>
  <c r="AF96" i="34"/>
  <c r="X96" i="34"/>
  <c r="T96" i="34"/>
  <c r="W96" i="34" s="1"/>
  <c r="L96" i="34"/>
  <c r="I96" i="34"/>
  <c r="G96" i="34"/>
  <c r="F96" i="34"/>
  <c r="AF95" i="34"/>
  <c r="X95" i="34"/>
  <c r="T95" i="34"/>
  <c r="W95" i="34" s="1"/>
  <c r="L95" i="34"/>
  <c r="I95" i="34"/>
  <c r="G95" i="34"/>
  <c r="F95" i="34"/>
  <c r="AF94" i="34"/>
  <c r="X94" i="34"/>
  <c r="T94" i="34"/>
  <c r="W94" i="34" s="1"/>
  <c r="L94" i="34"/>
  <c r="I94" i="34"/>
  <c r="G94" i="34"/>
  <c r="F94" i="34"/>
  <c r="AF93" i="34"/>
  <c r="X93" i="34"/>
  <c r="T93" i="34"/>
  <c r="W93" i="34" s="1"/>
  <c r="L93" i="34"/>
  <c r="I93" i="34"/>
  <c r="G93" i="34"/>
  <c r="F93" i="34"/>
  <c r="AF92" i="34"/>
  <c r="X92" i="34"/>
  <c r="T92" i="34"/>
  <c r="W92" i="34" s="1"/>
  <c r="L92" i="34"/>
  <c r="I92" i="34"/>
  <c r="G92" i="34"/>
  <c r="F92" i="34"/>
  <c r="AF91" i="34"/>
  <c r="X91" i="34"/>
  <c r="T91" i="34"/>
  <c r="W91" i="34" s="1"/>
  <c r="L91" i="34"/>
  <c r="I91" i="34"/>
  <c r="G91" i="34"/>
  <c r="F91" i="34"/>
  <c r="AF90" i="34"/>
  <c r="X90" i="34"/>
  <c r="T90" i="34"/>
  <c r="W90" i="34" s="1"/>
  <c r="L90" i="34"/>
  <c r="I90" i="34"/>
  <c r="G90" i="34"/>
  <c r="F90" i="34"/>
  <c r="AF89" i="34"/>
  <c r="X89" i="34"/>
  <c r="T89" i="34"/>
  <c r="W89" i="34" s="1"/>
  <c r="L89" i="34"/>
  <c r="I89" i="34"/>
  <c r="G89" i="34"/>
  <c r="F89" i="34"/>
  <c r="AF88" i="34"/>
  <c r="X88" i="34"/>
  <c r="T88" i="34"/>
  <c r="W88" i="34" s="1"/>
  <c r="L88" i="34"/>
  <c r="I88" i="34"/>
  <c r="G88" i="34"/>
  <c r="F88" i="34"/>
  <c r="AF87" i="34"/>
  <c r="X87" i="34"/>
  <c r="T87" i="34"/>
  <c r="W87" i="34" s="1"/>
  <c r="L87" i="34"/>
  <c r="I87" i="34"/>
  <c r="G87" i="34"/>
  <c r="F87" i="34"/>
  <c r="AF86" i="34"/>
  <c r="X86" i="34"/>
  <c r="T86" i="34"/>
  <c r="W86" i="34" s="1"/>
  <c r="L86" i="34"/>
  <c r="I86" i="34"/>
  <c r="G86" i="34"/>
  <c r="F86" i="34"/>
  <c r="AF85" i="34"/>
  <c r="X85" i="34"/>
  <c r="T85" i="34"/>
  <c r="W85" i="34" s="1"/>
  <c r="L85" i="34"/>
  <c r="I85" i="34"/>
  <c r="G85" i="34"/>
  <c r="BG85" i="34" s="1"/>
  <c r="F85" i="34"/>
  <c r="AF84" i="34"/>
  <c r="X84" i="34"/>
  <c r="T84" i="34"/>
  <c r="W84" i="34" s="1"/>
  <c r="L84" i="34"/>
  <c r="I84" i="34"/>
  <c r="G84" i="34"/>
  <c r="F84" i="34"/>
  <c r="AF83" i="34"/>
  <c r="X83" i="34"/>
  <c r="T83" i="34"/>
  <c r="W83" i="34" s="1"/>
  <c r="L83" i="34"/>
  <c r="I83" i="34"/>
  <c r="G83" i="34"/>
  <c r="F83" i="34"/>
  <c r="AF82" i="34"/>
  <c r="X82" i="34"/>
  <c r="T82" i="34"/>
  <c r="W82" i="34" s="1"/>
  <c r="L82" i="34"/>
  <c r="I82" i="34"/>
  <c r="G82" i="34"/>
  <c r="F82" i="34"/>
  <c r="AF81" i="34"/>
  <c r="X81" i="34"/>
  <c r="T81" i="34"/>
  <c r="W81" i="34" s="1"/>
  <c r="L81" i="34"/>
  <c r="I81" i="34"/>
  <c r="G81" i="34"/>
  <c r="F81" i="34"/>
  <c r="AF80" i="34"/>
  <c r="X80" i="34"/>
  <c r="T80" i="34"/>
  <c r="W80" i="34" s="1"/>
  <c r="L80" i="34"/>
  <c r="I80" i="34"/>
  <c r="G80" i="34"/>
  <c r="F80" i="34"/>
  <c r="AF79" i="34"/>
  <c r="X79" i="34"/>
  <c r="T79" i="34"/>
  <c r="W79" i="34" s="1"/>
  <c r="L79" i="34"/>
  <c r="I79" i="34"/>
  <c r="G79" i="34"/>
  <c r="F79" i="34"/>
  <c r="AF78" i="34"/>
  <c r="X78" i="34"/>
  <c r="T78" i="34"/>
  <c r="W78" i="34" s="1"/>
  <c r="L78" i="34"/>
  <c r="I78" i="34"/>
  <c r="G78" i="34"/>
  <c r="F78" i="34"/>
  <c r="AF77" i="34"/>
  <c r="X77" i="34"/>
  <c r="T77" i="34"/>
  <c r="W77" i="34" s="1"/>
  <c r="L77" i="34"/>
  <c r="I77" i="34"/>
  <c r="G77" i="34"/>
  <c r="BG77" i="34" s="1"/>
  <c r="F77" i="34"/>
  <c r="AF76" i="34"/>
  <c r="X76" i="34"/>
  <c r="T76" i="34"/>
  <c r="W76" i="34" s="1"/>
  <c r="L76" i="34"/>
  <c r="I76" i="34"/>
  <c r="G76" i="34"/>
  <c r="F76" i="34"/>
  <c r="AF75" i="34"/>
  <c r="X75" i="34"/>
  <c r="T75" i="34"/>
  <c r="W75" i="34" s="1"/>
  <c r="L75" i="34"/>
  <c r="I75" i="34"/>
  <c r="G75" i="34"/>
  <c r="F75" i="34"/>
  <c r="AF74" i="34"/>
  <c r="X74" i="34"/>
  <c r="T74" i="34"/>
  <c r="W74" i="34" s="1"/>
  <c r="L74" i="34"/>
  <c r="I74" i="34"/>
  <c r="G74" i="34"/>
  <c r="F74" i="34"/>
  <c r="AF73" i="34"/>
  <c r="X73" i="34"/>
  <c r="T73" i="34"/>
  <c r="W73" i="34" s="1"/>
  <c r="L73" i="34"/>
  <c r="I73" i="34"/>
  <c r="G73" i="34"/>
  <c r="F73" i="34"/>
  <c r="AF72" i="34"/>
  <c r="X72" i="34"/>
  <c r="T72" i="34"/>
  <c r="W72" i="34" s="1"/>
  <c r="L72" i="34"/>
  <c r="I72" i="34"/>
  <c r="G72" i="34"/>
  <c r="F72" i="34"/>
  <c r="AF71" i="34"/>
  <c r="X71" i="34"/>
  <c r="T71" i="34"/>
  <c r="W71" i="34" s="1"/>
  <c r="L71" i="34"/>
  <c r="I71" i="34"/>
  <c r="G71" i="34"/>
  <c r="F71" i="34"/>
  <c r="AF70" i="34"/>
  <c r="X70" i="34"/>
  <c r="T70" i="34"/>
  <c r="W70" i="34" s="1"/>
  <c r="L70" i="34"/>
  <c r="I70" i="34"/>
  <c r="G70" i="34"/>
  <c r="F70" i="34"/>
  <c r="AF69" i="34"/>
  <c r="X69" i="34"/>
  <c r="T69" i="34"/>
  <c r="W69" i="34" s="1"/>
  <c r="L69" i="34"/>
  <c r="I69" i="34"/>
  <c r="G69" i="34"/>
  <c r="BG69" i="34" s="1"/>
  <c r="F69" i="34"/>
  <c r="AF68" i="34"/>
  <c r="X68" i="34"/>
  <c r="T68" i="34"/>
  <c r="W68" i="34" s="1"/>
  <c r="L68" i="34"/>
  <c r="I68" i="34"/>
  <c r="G68" i="34"/>
  <c r="F68" i="34"/>
  <c r="AF67" i="34"/>
  <c r="X67" i="34"/>
  <c r="T67" i="34"/>
  <c r="W67" i="34" s="1"/>
  <c r="L67" i="34"/>
  <c r="I67" i="34"/>
  <c r="G67" i="34"/>
  <c r="F67" i="34"/>
  <c r="AF66" i="34"/>
  <c r="X66" i="34"/>
  <c r="T66" i="34"/>
  <c r="W66" i="34" s="1"/>
  <c r="L66" i="34"/>
  <c r="I66" i="34"/>
  <c r="G66" i="34"/>
  <c r="F66" i="34"/>
  <c r="AF65" i="34"/>
  <c r="X65" i="34"/>
  <c r="T65" i="34"/>
  <c r="W65" i="34" s="1"/>
  <c r="L65" i="34"/>
  <c r="I65" i="34"/>
  <c r="G65" i="34"/>
  <c r="F65" i="34"/>
  <c r="AF64" i="34"/>
  <c r="X64" i="34"/>
  <c r="T64" i="34"/>
  <c r="W64" i="34" s="1"/>
  <c r="L64" i="34"/>
  <c r="I64" i="34"/>
  <c r="G64" i="34"/>
  <c r="F64" i="34"/>
  <c r="AF63" i="34"/>
  <c r="X63" i="34"/>
  <c r="T63" i="34"/>
  <c r="W63" i="34" s="1"/>
  <c r="L63" i="34"/>
  <c r="I63" i="34"/>
  <c r="G63" i="34"/>
  <c r="F63" i="34"/>
  <c r="AF62" i="34"/>
  <c r="X62" i="34"/>
  <c r="T62" i="34"/>
  <c r="W62" i="34" s="1"/>
  <c r="L62" i="34"/>
  <c r="I62" i="34"/>
  <c r="G62" i="34"/>
  <c r="F62" i="34"/>
  <c r="AF61" i="34"/>
  <c r="X61" i="34"/>
  <c r="T61" i="34"/>
  <c r="W61" i="34" s="1"/>
  <c r="L61" i="34"/>
  <c r="I61" i="34"/>
  <c r="G61" i="34"/>
  <c r="BG61" i="34" s="1"/>
  <c r="F61" i="34"/>
  <c r="AF60" i="34"/>
  <c r="X60" i="34"/>
  <c r="T60" i="34"/>
  <c r="W60" i="34" s="1"/>
  <c r="L60" i="34"/>
  <c r="I60" i="34"/>
  <c r="G60" i="34"/>
  <c r="F60" i="34"/>
  <c r="AF59" i="34"/>
  <c r="X59" i="34"/>
  <c r="T59" i="34"/>
  <c r="W59" i="34" s="1"/>
  <c r="L59" i="34"/>
  <c r="I59" i="34"/>
  <c r="G59" i="34"/>
  <c r="F59" i="34"/>
  <c r="AF58" i="34"/>
  <c r="X58" i="34"/>
  <c r="T58" i="34"/>
  <c r="W58" i="34" s="1"/>
  <c r="L58" i="34"/>
  <c r="I58" i="34"/>
  <c r="G58" i="34"/>
  <c r="F58" i="34"/>
  <c r="AF57" i="34"/>
  <c r="X57" i="34"/>
  <c r="T57" i="34"/>
  <c r="W57" i="34" s="1"/>
  <c r="L57" i="34"/>
  <c r="I57" i="34"/>
  <c r="G57" i="34"/>
  <c r="F57" i="34"/>
  <c r="AF56" i="34"/>
  <c r="X56" i="34"/>
  <c r="T56" i="34"/>
  <c r="W56" i="34" s="1"/>
  <c r="L56" i="34"/>
  <c r="I56" i="34"/>
  <c r="G56" i="34"/>
  <c r="F56" i="34"/>
  <c r="AF55" i="34"/>
  <c r="X55" i="34"/>
  <c r="T55" i="34"/>
  <c r="W55" i="34" s="1"/>
  <c r="L55" i="34"/>
  <c r="I55" i="34"/>
  <c r="G55" i="34"/>
  <c r="F55" i="34"/>
  <c r="AF54" i="34"/>
  <c r="X54" i="34"/>
  <c r="T54" i="34"/>
  <c r="W54" i="34" s="1"/>
  <c r="L54" i="34"/>
  <c r="I54" i="34"/>
  <c r="G54" i="34"/>
  <c r="F54" i="34"/>
  <c r="AF53" i="34"/>
  <c r="X53" i="34"/>
  <c r="T53" i="34"/>
  <c r="W53" i="34" s="1"/>
  <c r="L53" i="34"/>
  <c r="I53" i="34"/>
  <c r="G53" i="34"/>
  <c r="BH53" i="34" s="1"/>
  <c r="F53" i="34"/>
  <c r="AF52" i="34"/>
  <c r="X52" i="34"/>
  <c r="T52" i="34"/>
  <c r="W52" i="34" s="1"/>
  <c r="L52" i="34"/>
  <c r="I52" i="34"/>
  <c r="G52" i="34"/>
  <c r="F52" i="34"/>
  <c r="AF51" i="34"/>
  <c r="X51" i="34"/>
  <c r="T51" i="34"/>
  <c r="W51" i="34" s="1"/>
  <c r="L51" i="34"/>
  <c r="I51" i="34"/>
  <c r="G51" i="34"/>
  <c r="F51" i="34"/>
  <c r="AF50" i="34"/>
  <c r="X50" i="34"/>
  <c r="T50" i="34"/>
  <c r="W50" i="34" s="1"/>
  <c r="L50" i="34"/>
  <c r="I50" i="34"/>
  <c r="G50" i="34"/>
  <c r="F50" i="34"/>
  <c r="AF49" i="34"/>
  <c r="X49" i="34"/>
  <c r="T49" i="34"/>
  <c r="W49" i="34" s="1"/>
  <c r="L49" i="34"/>
  <c r="I49" i="34"/>
  <c r="G49" i="34"/>
  <c r="BH49" i="34" s="1"/>
  <c r="F49" i="34"/>
  <c r="AF48" i="34"/>
  <c r="X48" i="34"/>
  <c r="T48" i="34"/>
  <c r="W48" i="34" s="1"/>
  <c r="L48" i="34"/>
  <c r="I48" i="34"/>
  <c r="G48" i="34"/>
  <c r="F48" i="34"/>
  <c r="AF47" i="34"/>
  <c r="X47" i="34"/>
  <c r="T47" i="34"/>
  <c r="W47" i="34" s="1"/>
  <c r="L47" i="34"/>
  <c r="I47" i="34"/>
  <c r="G47" i="34"/>
  <c r="F47" i="34"/>
  <c r="AF46" i="34"/>
  <c r="X46" i="34"/>
  <c r="T46" i="34"/>
  <c r="W46" i="34" s="1"/>
  <c r="L46" i="34"/>
  <c r="I46" i="34"/>
  <c r="G46" i="34"/>
  <c r="F46" i="34"/>
  <c r="AF45" i="34"/>
  <c r="X45" i="34"/>
  <c r="T45" i="34"/>
  <c r="W45" i="34" s="1"/>
  <c r="L45" i="34"/>
  <c r="I45" i="34"/>
  <c r="G45" i="34"/>
  <c r="BH45" i="34" s="1"/>
  <c r="F45" i="34"/>
  <c r="AF44" i="34"/>
  <c r="X44" i="34"/>
  <c r="T44" i="34"/>
  <c r="W44" i="34" s="1"/>
  <c r="L44" i="34"/>
  <c r="I44" i="34"/>
  <c r="G44" i="34"/>
  <c r="F44" i="34"/>
  <c r="AF43" i="34"/>
  <c r="X43" i="34"/>
  <c r="T43" i="34"/>
  <c r="W43" i="34" s="1"/>
  <c r="L43" i="34"/>
  <c r="I43" i="34"/>
  <c r="G43" i="34"/>
  <c r="F43" i="34"/>
  <c r="AF42" i="34"/>
  <c r="X42" i="34"/>
  <c r="T42" i="34"/>
  <c r="W42" i="34" s="1"/>
  <c r="L42" i="34"/>
  <c r="I42" i="34"/>
  <c r="G42" i="34"/>
  <c r="F42" i="34"/>
  <c r="AF41" i="34"/>
  <c r="X41" i="34"/>
  <c r="T41" i="34"/>
  <c r="W41" i="34" s="1"/>
  <c r="L41" i="34"/>
  <c r="I41" i="34"/>
  <c r="G41" i="34"/>
  <c r="BH41" i="34" s="1"/>
  <c r="F41" i="34"/>
  <c r="AF40" i="34"/>
  <c r="X40" i="34"/>
  <c r="T40" i="34"/>
  <c r="W40" i="34" s="1"/>
  <c r="L40" i="34"/>
  <c r="I40" i="34"/>
  <c r="G40" i="34"/>
  <c r="F40" i="34"/>
  <c r="AF39" i="34"/>
  <c r="X39" i="34"/>
  <c r="T39" i="34"/>
  <c r="W39" i="34" s="1"/>
  <c r="L39" i="34"/>
  <c r="I39" i="34"/>
  <c r="G39" i="34"/>
  <c r="F39" i="34"/>
  <c r="AF38" i="34"/>
  <c r="X38" i="34"/>
  <c r="T38" i="34"/>
  <c r="W38" i="34" s="1"/>
  <c r="L38" i="34"/>
  <c r="I38" i="34"/>
  <c r="G38" i="34"/>
  <c r="F38" i="34"/>
  <c r="AF37" i="34"/>
  <c r="X37" i="34"/>
  <c r="T37" i="34"/>
  <c r="W37" i="34" s="1"/>
  <c r="L37" i="34"/>
  <c r="I37" i="34"/>
  <c r="G37" i="34"/>
  <c r="BH37" i="34" s="1"/>
  <c r="F37" i="34"/>
  <c r="AF36" i="34"/>
  <c r="X36" i="34"/>
  <c r="T36" i="34"/>
  <c r="W36" i="34" s="1"/>
  <c r="L36" i="34"/>
  <c r="I36" i="34"/>
  <c r="G36" i="34"/>
  <c r="F36" i="34"/>
  <c r="AF35" i="34"/>
  <c r="X35" i="34"/>
  <c r="T35" i="34"/>
  <c r="W35" i="34" s="1"/>
  <c r="L35" i="34"/>
  <c r="I35" i="34"/>
  <c r="G35" i="34"/>
  <c r="F35" i="34"/>
  <c r="AF34" i="34"/>
  <c r="X34" i="34"/>
  <c r="T34" i="34"/>
  <c r="W34" i="34" s="1"/>
  <c r="L34" i="34"/>
  <c r="I34" i="34"/>
  <c r="G34" i="34"/>
  <c r="F34" i="34"/>
  <c r="AF33" i="34"/>
  <c r="X33" i="34"/>
  <c r="T33" i="34"/>
  <c r="W33" i="34" s="1"/>
  <c r="L33" i="34"/>
  <c r="I33" i="34"/>
  <c r="G33" i="34"/>
  <c r="BH33" i="34" s="1"/>
  <c r="F33" i="34"/>
  <c r="AF32" i="34"/>
  <c r="X32" i="34"/>
  <c r="T32" i="34"/>
  <c r="W32" i="34" s="1"/>
  <c r="L32" i="34"/>
  <c r="I32" i="34"/>
  <c r="G32" i="34"/>
  <c r="F32" i="34"/>
  <c r="AF31" i="34"/>
  <c r="X31" i="34"/>
  <c r="T31" i="34"/>
  <c r="W31" i="34" s="1"/>
  <c r="L31" i="34"/>
  <c r="I31" i="34"/>
  <c r="G31" i="34"/>
  <c r="F31" i="34"/>
  <c r="AF30" i="34"/>
  <c r="X30" i="34"/>
  <c r="T30" i="34"/>
  <c r="W30" i="34" s="1"/>
  <c r="L30" i="34"/>
  <c r="I30" i="34"/>
  <c r="G30" i="34"/>
  <c r="F30" i="34"/>
  <c r="AF29" i="34"/>
  <c r="X29" i="34"/>
  <c r="T29" i="34"/>
  <c r="W29" i="34" s="1"/>
  <c r="L29" i="34"/>
  <c r="I29" i="34"/>
  <c r="G29" i="34"/>
  <c r="BH29" i="34" s="1"/>
  <c r="F29" i="34"/>
  <c r="AF28" i="34"/>
  <c r="X28" i="34"/>
  <c r="T28" i="34"/>
  <c r="W28" i="34" s="1"/>
  <c r="L28" i="34"/>
  <c r="I28" i="34"/>
  <c r="G28" i="34"/>
  <c r="F28" i="34"/>
  <c r="AF27" i="34"/>
  <c r="X27" i="34"/>
  <c r="T27" i="34"/>
  <c r="W27" i="34" s="1"/>
  <c r="L27" i="34"/>
  <c r="I27" i="34"/>
  <c r="G27" i="34"/>
  <c r="F27" i="34"/>
  <c r="H27" i="34" s="1"/>
  <c r="AF26" i="34"/>
  <c r="X26" i="34"/>
  <c r="T26" i="34"/>
  <c r="W26" i="34" s="1"/>
  <c r="L26" i="34"/>
  <c r="I26" i="34"/>
  <c r="G26" i="34"/>
  <c r="F26" i="34"/>
  <c r="AF25" i="34"/>
  <c r="X25" i="34"/>
  <c r="T25" i="34"/>
  <c r="W25" i="34" s="1"/>
  <c r="L25" i="34"/>
  <c r="I25" i="34"/>
  <c r="G25" i="34"/>
  <c r="BH25" i="34" s="1"/>
  <c r="F25" i="34"/>
  <c r="AF24" i="34"/>
  <c r="X24" i="34"/>
  <c r="T24" i="34"/>
  <c r="W24" i="34" s="1"/>
  <c r="L24" i="34"/>
  <c r="I24" i="34"/>
  <c r="G24" i="34"/>
  <c r="F24" i="34"/>
  <c r="AF23" i="34"/>
  <c r="X23" i="34"/>
  <c r="T23" i="34"/>
  <c r="W23" i="34" s="1"/>
  <c r="L23" i="34"/>
  <c r="I23" i="34"/>
  <c r="G23" i="34"/>
  <c r="F23" i="34"/>
  <c r="H23" i="34" s="1"/>
  <c r="AF22" i="34"/>
  <c r="X22" i="34"/>
  <c r="T22" i="34"/>
  <c r="W22" i="34" s="1"/>
  <c r="L22" i="34"/>
  <c r="I22" i="34"/>
  <c r="G22" i="34"/>
  <c r="F22" i="34"/>
  <c r="H22" i="34" s="1"/>
  <c r="AF21" i="34"/>
  <c r="X21" i="34"/>
  <c r="T21" i="34"/>
  <c r="W21" i="34" s="1"/>
  <c r="L21" i="34"/>
  <c r="I21" i="34"/>
  <c r="G21" i="34"/>
  <c r="BH21" i="34" s="1"/>
  <c r="F21" i="34"/>
  <c r="AF20" i="34"/>
  <c r="X20" i="34"/>
  <c r="T20" i="34"/>
  <c r="W20" i="34" s="1"/>
  <c r="L20" i="34"/>
  <c r="I20" i="34"/>
  <c r="G20" i="34"/>
  <c r="F20" i="34"/>
  <c r="AF19" i="34"/>
  <c r="X19" i="34"/>
  <c r="T19" i="34"/>
  <c r="W19" i="34" s="1"/>
  <c r="L19" i="34"/>
  <c r="I19" i="34"/>
  <c r="G19" i="34"/>
  <c r="F19" i="34"/>
  <c r="H19" i="34" s="1"/>
  <c r="AF18" i="34"/>
  <c r="X18" i="34"/>
  <c r="T18" i="34"/>
  <c r="W18" i="34" s="1"/>
  <c r="L18" i="34"/>
  <c r="I18" i="34"/>
  <c r="G18" i="34"/>
  <c r="F18" i="34"/>
  <c r="AF17" i="34"/>
  <c r="X17" i="34"/>
  <c r="T17" i="34"/>
  <c r="W17" i="34" s="1"/>
  <c r="L17" i="34"/>
  <c r="I17" i="34"/>
  <c r="G17" i="34"/>
  <c r="BH17" i="34" s="1"/>
  <c r="F17" i="34"/>
  <c r="AF16" i="34"/>
  <c r="X16" i="34"/>
  <c r="T16" i="34"/>
  <c r="W16" i="34" s="1"/>
  <c r="L16" i="34"/>
  <c r="I16" i="34"/>
  <c r="G16" i="34"/>
  <c r="F16" i="34"/>
  <c r="AF15" i="34"/>
  <c r="X15" i="34"/>
  <c r="T15" i="34"/>
  <c r="W15" i="34" s="1"/>
  <c r="L15" i="34"/>
  <c r="I15" i="34"/>
  <c r="G15" i="34"/>
  <c r="F15" i="34"/>
  <c r="AF14" i="34"/>
  <c r="X14" i="34"/>
  <c r="T14" i="34"/>
  <c r="W14" i="34" s="1"/>
  <c r="L14" i="34"/>
  <c r="I14" i="34"/>
  <c r="G14" i="34"/>
  <c r="F14" i="34"/>
  <c r="AF13" i="34"/>
  <c r="X13" i="34"/>
  <c r="T13" i="34"/>
  <c r="W13" i="34" s="1"/>
  <c r="L13" i="34"/>
  <c r="I13" i="34"/>
  <c r="G13" i="34"/>
  <c r="F13" i="34"/>
  <c r="AF12" i="34"/>
  <c r="X12" i="34"/>
  <c r="T12" i="34"/>
  <c r="W12" i="34" s="1"/>
  <c r="L12" i="34"/>
  <c r="I12" i="34"/>
  <c r="G12" i="34"/>
  <c r="F12" i="34"/>
  <c r="AF11" i="34"/>
  <c r="X11" i="34"/>
  <c r="T11" i="34"/>
  <c r="W11" i="34" s="1"/>
  <c r="L11" i="34"/>
  <c r="I11" i="34"/>
  <c r="G11" i="34"/>
  <c r="F11" i="34"/>
  <c r="H11" i="34" s="1"/>
  <c r="AF10" i="34"/>
  <c r="X10" i="34"/>
  <c r="T10" i="34"/>
  <c r="W10" i="34" s="1"/>
  <c r="L10" i="34"/>
  <c r="I10" i="34"/>
  <c r="G10" i="34"/>
  <c r="F10" i="34"/>
  <c r="H10" i="34" s="1"/>
  <c r="AF9" i="34"/>
  <c r="X9" i="34"/>
  <c r="T9" i="34"/>
  <c r="W9" i="34" s="1"/>
  <c r="L9" i="34"/>
  <c r="I9" i="34"/>
  <c r="G9" i="34"/>
  <c r="F9" i="34"/>
  <c r="AF8" i="34"/>
  <c r="X8" i="34"/>
  <c r="T8" i="34"/>
  <c r="W8" i="34" s="1"/>
  <c r="L8" i="34"/>
  <c r="I8" i="34"/>
  <c r="G8" i="34"/>
  <c r="F8" i="34"/>
  <c r="AF7" i="34"/>
  <c r="X7" i="34"/>
  <c r="T7" i="34"/>
  <c r="W7" i="34" s="1"/>
  <c r="L7" i="34"/>
  <c r="I7" i="34"/>
  <c r="G7" i="34"/>
  <c r="F7" i="34"/>
  <c r="AF6" i="34"/>
  <c r="X6" i="34"/>
  <c r="T6" i="34"/>
  <c r="L6" i="34"/>
  <c r="I6" i="34"/>
  <c r="G6" i="34"/>
  <c r="F6" i="34"/>
  <c r="H6" i="34" s="1"/>
  <c r="AF84" i="33"/>
  <c r="X84" i="33"/>
  <c r="T84" i="33"/>
  <c r="W84" i="33" s="1"/>
  <c r="L84" i="33"/>
  <c r="I84" i="33"/>
  <c r="G84" i="33"/>
  <c r="F84" i="33"/>
  <c r="AF83" i="33"/>
  <c r="X83" i="33"/>
  <c r="T83" i="33"/>
  <c r="W83" i="33" s="1"/>
  <c r="L83" i="33"/>
  <c r="I83" i="33"/>
  <c r="G83" i="33"/>
  <c r="F83" i="33"/>
  <c r="AF82" i="33"/>
  <c r="X82" i="33"/>
  <c r="T82" i="33"/>
  <c r="W82" i="33" s="1"/>
  <c r="L82" i="33"/>
  <c r="I82" i="33"/>
  <c r="G82" i="33"/>
  <c r="F82" i="33"/>
  <c r="H82" i="33" s="1"/>
  <c r="AF81" i="33"/>
  <c r="X81" i="33"/>
  <c r="T81" i="33"/>
  <c r="W81" i="33" s="1"/>
  <c r="L81" i="33"/>
  <c r="I81" i="33"/>
  <c r="G81" i="33"/>
  <c r="AH81" i="33" s="1"/>
  <c r="F81" i="33"/>
  <c r="H81" i="33" s="1"/>
  <c r="AF80" i="33"/>
  <c r="X80" i="33"/>
  <c r="T80" i="33"/>
  <c r="W80" i="33" s="1"/>
  <c r="L80" i="33"/>
  <c r="I80" i="33"/>
  <c r="G80" i="33"/>
  <c r="K80" i="33" s="1"/>
  <c r="F80" i="33"/>
  <c r="AF79" i="33"/>
  <c r="X79" i="33"/>
  <c r="T79" i="33"/>
  <c r="W79" i="33" s="1"/>
  <c r="L79" i="33"/>
  <c r="I79" i="33"/>
  <c r="G79" i="33"/>
  <c r="F79" i="33"/>
  <c r="AF78" i="33"/>
  <c r="X78" i="33"/>
  <c r="T78" i="33"/>
  <c r="W78" i="33" s="1"/>
  <c r="L78" i="33"/>
  <c r="I78" i="33"/>
  <c r="G78" i="33"/>
  <c r="BG78" i="33" s="1"/>
  <c r="F78" i="33"/>
  <c r="AF77" i="33"/>
  <c r="X77" i="33"/>
  <c r="T77" i="33"/>
  <c r="W77" i="33" s="1"/>
  <c r="L77" i="33"/>
  <c r="I77" i="33"/>
  <c r="G77" i="33"/>
  <c r="BG77" i="33" s="1"/>
  <c r="F77" i="33"/>
  <c r="AF76" i="33"/>
  <c r="X76" i="33"/>
  <c r="T76" i="33"/>
  <c r="W76" i="33" s="1"/>
  <c r="L76" i="33"/>
  <c r="I76" i="33"/>
  <c r="G76" i="33"/>
  <c r="F76" i="33"/>
  <c r="AF75" i="33"/>
  <c r="X75" i="33"/>
  <c r="T75" i="33"/>
  <c r="W75" i="33" s="1"/>
  <c r="L75" i="33"/>
  <c r="I75" i="33"/>
  <c r="G75" i="33"/>
  <c r="AH75" i="33" s="1"/>
  <c r="F75" i="33"/>
  <c r="AF74" i="33"/>
  <c r="X74" i="33"/>
  <c r="T74" i="33"/>
  <c r="W74" i="33" s="1"/>
  <c r="L74" i="33"/>
  <c r="I74" i="33"/>
  <c r="G74" i="33"/>
  <c r="F74" i="33"/>
  <c r="H74" i="33" s="1"/>
  <c r="AF73" i="33"/>
  <c r="X73" i="33"/>
  <c r="T73" i="33"/>
  <c r="W73" i="33" s="1"/>
  <c r="L73" i="33"/>
  <c r="I73" i="33"/>
  <c r="G73" i="33"/>
  <c r="F73" i="33"/>
  <c r="AF72" i="33"/>
  <c r="X72" i="33"/>
  <c r="T72" i="33"/>
  <c r="W72" i="33" s="1"/>
  <c r="L72" i="33"/>
  <c r="I72" i="33"/>
  <c r="G72" i="33"/>
  <c r="F72" i="33"/>
  <c r="AF71" i="33"/>
  <c r="X71" i="33"/>
  <c r="T71" i="33"/>
  <c r="W71" i="33" s="1"/>
  <c r="L71" i="33"/>
  <c r="I71" i="33"/>
  <c r="G71" i="33"/>
  <c r="F71" i="33"/>
  <c r="H71" i="33" s="1"/>
  <c r="AF70" i="33"/>
  <c r="X70" i="33"/>
  <c r="T70" i="33"/>
  <c r="W70" i="33" s="1"/>
  <c r="L70" i="33"/>
  <c r="I70" i="33"/>
  <c r="G70" i="33"/>
  <c r="AK70" i="33" s="1"/>
  <c r="F70" i="33"/>
  <c r="AF69" i="33"/>
  <c r="X69" i="33"/>
  <c r="T69" i="33"/>
  <c r="W69" i="33" s="1"/>
  <c r="L69" i="33"/>
  <c r="I69" i="33"/>
  <c r="G69" i="33"/>
  <c r="AH69" i="33" s="1"/>
  <c r="F69" i="33"/>
  <c r="AF68" i="33"/>
  <c r="X68" i="33"/>
  <c r="T68" i="33"/>
  <c r="W68" i="33" s="1"/>
  <c r="L68" i="33"/>
  <c r="I68" i="33"/>
  <c r="G68" i="33"/>
  <c r="F68" i="33"/>
  <c r="AF67" i="33"/>
  <c r="X67" i="33"/>
  <c r="T67" i="33"/>
  <c r="W67" i="33" s="1"/>
  <c r="L67" i="33"/>
  <c r="I67" i="33"/>
  <c r="G67" i="33"/>
  <c r="F67" i="33"/>
  <c r="AF66" i="33"/>
  <c r="X66" i="33"/>
  <c r="T66" i="33"/>
  <c r="W66" i="33" s="1"/>
  <c r="L66" i="33"/>
  <c r="I66" i="33"/>
  <c r="G66" i="33"/>
  <c r="F66" i="33"/>
  <c r="AF65" i="33"/>
  <c r="X65" i="33"/>
  <c r="T65" i="33"/>
  <c r="W65" i="33" s="1"/>
  <c r="L65" i="33"/>
  <c r="I65" i="33"/>
  <c r="G65" i="33"/>
  <c r="F65" i="33"/>
  <c r="AF64" i="33"/>
  <c r="X64" i="33"/>
  <c r="T64" i="33"/>
  <c r="W64" i="33" s="1"/>
  <c r="L64" i="33"/>
  <c r="I64" i="33"/>
  <c r="G64" i="33"/>
  <c r="BH64" i="33" s="1"/>
  <c r="F64" i="33"/>
  <c r="AF63" i="33"/>
  <c r="X63" i="33"/>
  <c r="T63" i="33"/>
  <c r="W63" i="33" s="1"/>
  <c r="L63" i="33"/>
  <c r="I63" i="33"/>
  <c r="G63" i="33"/>
  <c r="F63" i="33"/>
  <c r="AF62" i="33"/>
  <c r="X62" i="33"/>
  <c r="T62" i="33"/>
  <c r="W62" i="33" s="1"/>
  <c r="L62" i="33"/>
  <c r="I62" i="33"/>
  <c r="G62" i="33"/>
  <c r="F62" i="33"/>
  <c r="AF61" i="33"/>
  <c r="X61" i="33"/>
  <c r="T61" i="33"/>
  <c r="W61" i="33" s="1"/>
  <c r="L61" i="33"/>
  <c r="I61" i="33"/>
  <c r="G61" i="33"/>
  <c r="F61" i="33"/>
  <c r="AF60" i="33"/>
  <c r="X60" i="33"/>
  <c r="T60" i="33"/>
  <c r="W60" i="33" s="1"/>
  <c r="L60" i="33"/>
  <c r="I60" i="33"/>
  <c r="G60" i="33"/>
  <c r="F60" i="33"/>
  <c r="AF59" i="33"/>
  <c r="X59" i="33"/>
  <c r="T59" i="33"/>
  <c r="W59" i="33" s="1"/>
  <c r="L59" i="33"/>
  <c r="I59" i="33"/>
  <c r="G59" i="33"/>
  <c r="AH59" i="33" s="1"/>
  <c r="F59" i="33"/>
  <c r="AF58" i="33"/>
  <c r="X58" i="33"/>
  <c r="T58" i="33"/>
  <c r="W58" i="33" s="1"/>
  <c r="L58" i="33"/>
  <c r="I58" i="33"/>
  <c r="G58" i="33"/>
  <c r="K58" i="33" s="1"/>
  <c r="F58" i="33"/>
  <c r="H58" i="33" s="1"/>
  <c r="AF57" i="33"/>
  <c r="X57" i="33"/>
  <c r="T57" i="33"/>
  <c r="W57" i="33" s="1"/>
  <c r="L57" i="33"/>
  <c r="I57" i="33"/>
  <c r="G57" i="33"/>
  <c r="F57" i="33"/>
  <c r="AF56" i="33"/>
  <c r="X56" i="33"/>
  <c r="T56" i="33"/>
  <c r="W56" i="33" s="1"/>
  <c r="L56" i="33"/>
  <c r="I56" i="33"/>
  <c r="G56" i="33"/>
  <c r="K56" i="33" s="1"/>
  <c r="F56" i="33"/>
  <c r="AF55" i="33"/>
  <c r="X55" i="33"/>
  <c r="T55" i="33"/>
  <c r="W55" i="33" s="1"/>
  <c r="L55" i="33"/>
  <c r="I55" i="33"/>
  <c r="G55" i="33"/>
  <c r="K55" i="33" s="1"/>
  <c r="F55" i="33"/>
  <c r="AF54" i="33"/>
  <c r="X54" i="33"/>
  <c r="T54" i="33"/>
  <c r="W54" i="33" s="1"/>
  <c r="L54" i="33"/>
  <c r="I54" i="33"/>
  <c r="G54" i="33"/>
  <c r="BG54" i="33" s="1"/>
  <c r="F54" i="33"/>
  <c r="H54" i="33" s="1"/>
  <c r="AF53" i="33"/>
  <c r="X53" i="33"/>
  <c r="T53" i="33"/>
  <c r="W53" i="33" s="1"/>
  <c r="L53" i="33"/>
  <c r="I53" i="33"/>
  <c r="G53" i="33"/>
  <c r="F53" i="33"/>
  <c r="AF52" i="33"/>
  <c r="X52" i="33"/>
  <c r="T52" i="33"/>
  <c r="W52" i="33" s="1"/>
  <c r="L52" i="33"/>
  <c r="I52" i="33"/>
  <c r="G52" i="33"/>
  <c r="K52" i="33" s="1"/>
  <c r="F52" i="33"/>
  <c r="AF51" i="33"/>
  <c r="X51" i="33"/>
  <c r="T51" i="33"/>
  <c r="W51" i="33" s="1"/>
  <c r="L51" i="33"/>
  <c r="I51" i="33"/>
  <c r="G51" i="33"/>
  <c r="K51" i="33" s="1"/>
  <c r="F51" i="33"/>
  <c r="AF50" i="33"/>
  <c r="X50" i="33"/>
  <c r="T50" i="33"/>
  <c r="W50" i="33" s="1"/>
  <c r="L50" i="33"/>
  <c r="I50" i="33"/>
  <c r="G50" i="33"/>
  <c r="F50" i="33"/>
  <c r="H50" i="33" s="1"/>
  <c r="AF49" i="33"/>
  <c r="X49" i="33"/>
  <c r="T49" i="33"/>
  <c r="W49" i="33" s="1"/>
  <c r="L49" i="33"/>
  <c r="I49" i="33"/>
  <c r="G49" i="33"/>
  <c r="F49" i="33"/>
  <c r="AF48" i="33"/>
  <c r="X48" i="33"/>
  <c r="T48" i="33"/>
  <c r="W48" i="33" s="1"/>
  <c r="L48" i="33"/>
  <c r="I48" i="33"/>
  <c r="G48" i="33"/>
  <c r="F48" i="33"/>
  <c r="AF47" i="33"/>
  <c r="X47" i="33"/>
  <c r="T47" i="33"/>
  <c r="W47" i="33" s="1"/>
  <c r="L47" i="33"/>
  <c r="I47" i="33"/>
  <c r="G47" i="33"/>
  <c r="AH47" i="33" s="1"/>
  <c r="F47" i="33"/>
  <c r="AF46" i="33"/>
  <c r="X46" i="33"/>
  <c r="T46" i="33"/>
  <c r="W46" i="33" s="1"/>
  <c r="L46" i="33"/>
  <c r="I46" i="33"/>
  <c r="G46" i="33"/>
  <c r="F46" i="33"/>
  <c r="H46" i="33" s="1"/>
  <c r="AF45" i="33"/>
  <c r="X45" i="33"/>
  <c r="T45" i="33"/>
  <c r="W45" i="33" s="1"/>
  <c r="L45" i="33"/>
  <c r="I45" i="33"/>
  <c r="G45" i="33"/>
  <c r="F45" i="33"/>
  <c r="AF44" i="33"/>
  <c r="X44" i="33"/>
  <c r="T44" i="33"/>
  <c r="W44" i="33" s="1"/>
  <c r="L44" i="33"/>
  <c r="I44" i="33"/>
  <c r="G44" i="33"/>
  <c r="F44" i="33"/>
  <c r="AF43" i="33"/>
  <c r="X43" i="33"/>
  <c r="T43" i="33"/>
  <c r="W43" i="33" s="1"/>
  <c r="L43" i="33"/>
  <c r="I43" i="33"/>
  <c r="G43" i="33"/>
  <c r="K43" i="33" s="1"/>
  <c r="F43" i="33"/>
  <c r="AF42" i="33"/>
  <c r="X42" i="33"/>
  <c r="T42" i="33"/>
  <c r="W42" i="33" s="1"/>
  <c r="L42" i="33"/>
  <c r="I42" i="33"/>
  <c r="G42" i="33"/>
  <c r="F42" i="33"/>
  <c r="AF41" i="33"/>
  <c r="X41" i="33"/>
  <c r="T41" i="33"/>
  <c r="W41" i="33" s="1"/>
  <c r="L41" i="33"/>
  <c r="I41" i="33"/>
  <c r="G41" i="33"/>
  <c r="BG41" i="33" s="1"/>
  <c r="F41" i="33"/>
  <c r="AF40" i="33"/>
  <c r="X40" i="33"/>
  <c r="T40" i="33"/>
  <c r="W40" i="33" s="1"/>
  <c r="L40" i="33"/>
  <c r="I40" i="33"/>
  <c r="G40" i="33"/>
  <c r="BG40" i="33" s="1"/>
  <c r="F40" i="33"/>
  <c r="AF39" i="33"/>
  <c r="X39" i="33"/>
  <c r="T39" i="33"/>
  <c r="W39" i="33" s="1"/>
  <c r="L39" i="33"/>
  <c r="I39" i="33"/>
  <c r="G39" i="33"/>
  <c r="F39" i="33"/>
  <c r="AF38" i="33"/>
  <c r="X38" i="33"/>
  <c r="T38" i="33"/>
  <c r="W38" i="33" s="1"/>
  <c r="L38" i="33"/>
  <c r="I38" i="33"/>
  <c r="G38" i="33"/>
  <c r="F38" i="33"/>
  <c r="AF37" i="33"/>
  <c r="X37" i="33"/>
  <c r="T37" i="33"/>
  <c r="W37" i="33" s="1"/>
  <c r="L37" i="33"/>
  <c r="I37" i="33"/>
  <c r="G37" i="33"/>
  <c r="BG37" i="33" s="1"/>
  <c r="F37" i="33"/>
  <c r="AF36" i="33"/>
  <c r="X36" i="33"/>
  <c r="T36" i="33"/>
  <c r="W36" i="33" s="1"/>
  <c r="L36" i="33"/>
  <c r="I36" i="33"/>
  <c r="G36" i="33"/>
  <c r="F36" i="33"/>
  <c r="AF35" i="33"/>
  <c r="X35" i="33"/>
  <c r="T35" i="33"/>
  <c r="W35" i="33" s="1"/>
  <c r="L35" i="33"/>
  <c r="I35" i="33"/>
  <c r="G35" i="33"/>
  <c r="F35" i="33"/>
  <c r="AW35" i="33" s="1"/>
  <c r="AF34" i="33"/>
  <c r="X34" i="33"/>
  <c r="T34" i="33"/>
  <c r="W34" i="33" s="1"/>
  <c r="L34" i="33"/>
  <c r="I34" i="33"/>
  <c r="G34" i="33"/>
  <c r="F34" i="33"/>
  <c r="AF33" i="33"/>
  <c r="X33" i="33"/>
  <c r="T33" i="33"/>
  <c r="W33" i="33" s="1"/>
  <c r="L33" i="33"/>
  <c r="I33" i="33"/>
  <c r="G33" i="33"/>
  <c r="F33" i="33"/>
  <c r="AF32" i="33"/>
  <c r="X32" i="33"/>
  <c r="T32" i="33"/>
  <c r="W32" i="33" s="1"/>
  <c r="L32" i="33"/>
  <c r="I32" i="33"/>
  <c r="G32" i="33"/>
  <c r="F32" i="33"/>
  <c r="AF31" i="33"/>
  <c r="X31" i="33"/>
  <c r="T31" i="33"/>
  <c r="W31" i="33" s="1"/>
  <c r="L31" i="33"/>
  <c r="I31" i="33"/>
  <c r="G31" i="33"/>
  <c r="AK31" i="33" s="1"/>
  <c r="F31" i="33"/>
  <c r="AF30" i="33"/>
  <c r="X30" i="33"/>
  <c r="T30" i="33"/>
  <c r="W30" i="33" s="1"/>
  <c r="L30" i="33"/>
  <c r="I30" i="33"/>
  <c r="G30" i="33"/>
  <c r="F30" i="33"/>
  <c r="AF29" i="33"/>
  <c r="X29" i="33"/>
  <c r="T29" i="33"/>
  <c r="W29" i="33" s="1"/>
  <c r="L29" i="33"/>
  <c r="I29" i="33"/>
  <c r="G29" i="33"/>
  <c r="F29" i="33"/>
  <c r="AF28" i="33"/>
  <c r="X28" i="33"/>
  <c r="T28" i="33"/>
  <c r="W28" i="33" s="1"/>
  <c r="L28" i="33"/>
  <c r="I28" i="33"/>
  <c r="G28" i="33"/>
  <c r="F28" i="33"/>
  <c r="H28" i="33" s="1"/>
  <c r="AF27" i="33"/>
  <c r="X27" i="33"/>
  <c r="T27" i="33"/>
  <c r="W27" i="33" s="1"/>
  <c r="L27" i="33"/>
  <c r="I27" i="33"/>
  <c r="G27" i="33"/>
  <c r="BH27" i="33" s="1"/>
  <c r="F27" i="33"/>
  <c r="AF26" i="33"/>
  <c r="X26" i="33"/>
  <c r="T26" i="33"/>
  <c r="W26" i="33" s="1"/>
  <c r="L26" i="33"/>
  <c r="I26" i="33"/>
  <c r="G26" i="33"/>
  <c r="F26" i="33"/>
  <c r="AF25" i="33"/>
  <c r="X25" i="33"/>
  <c r="T25" i="33"/>
  <c r="W25" i="33" s="1"/>
  <c r="L25" i="33"/>
  <c r="I25" i="33"/>
  <c r="G25" i="33"/>
  <c r="F25" i="33"/>
  <c r="H25" i="33" s="1"/>
  <c r="AF24" i="33"/>
  <c r="X24" i="33"/>
  <c r="T24" i="33"/>
  <c r="W24" i="33" s="1"/>
  <c r="L24" i="33"/>
  <c r="I24" i="33"/>
  <c r="G24" i="33"/>
  <c r="F24" i="33"/>
  <c r="H24" i="33" s="1"/>
  <c r="AF23" i="33"/>
  <c r="X23" i="33"/>
  <c r="T23" i="33"/>
  <c r="W23" i="33" s="1"/>
  <c r="L23" i="33"/>
  <c r="I23" i="33"/>
  <c r="G23" i="33"/>
  <c r="F23" i="33"/>
  <c r="AW23" i="33" s="1"/>
  <c r="AF22" i="33"/>
  <c r="X22" i="33"/>
  <c r="T22" i="33"/>
  <c r="W22" i="33" s="1"/>
  <c r="L22" i="33"/>
  <c r="I22" i="33"/>
  <c r="G22" i="33"/>
  <c r="F22" i="33"/>
  <c r="AF21" i="33"/>
  <c r="X21" i="33"/>
  <c r="T21" i="33"/>
  <c r="W21" i="33" s="1"/>
  <c r="L21" i="33"/>
  <c r="I21" i="33"/>
  <c r="G21" i="33"/>
  <c r="BG21" i="33" s="1"/>
  <c r="F21" i="33"/>
  <c r="AF20" i="33"/>
  <c r="X20" i="33"/>
  <c r="T20" i="33"/>
  <c r="W20" i="33" s="1"/>
  <c r="L20" i="33"/>
  <c r="I20" i="33"/>
  <c r="G20" i="33"/>
  <c r="BG20" i="33" s="1"/>
  <c r="F20" i="33"/>
  <c r="AF19" i="33"/>
  <c r="X19" i="33"/>
  <c r="T19" i="33"/>
  <c r="W19" i="33" s="1"/>
  <c r="L19" i="33"/>
  <c r="I19" i="33"/>
  <c r="G19" i="33"/>
  <c r="BG19" i="33" s="1"/>
  <c r="F19" i="33"/>
  <c r="H19" i="33" s="1"/>
  <c r="AF18" i="33"/>
  <c r="X18" i="33"/>
  <c r="T18" i="33"/>
  <c r="W18" i="33" s="1"/>
  <c r="L18" i="33"/>
  <c r="I18" i="33"/>
  <c r="G18" i="33"/>
  <c r="F18" i="33"/>
  <c r="AF17" i="33"/>
  <c r="X17" i="33"/>
  <c r="T17" i="33"/>
  <c r="W17" i="33" s="1"/>
  <c r="L17" i="33"/>
  <c r="I17" i="33"/>
  <c r="G17" i="33"/>
  <c r="BH17" i="33" s="1"/>
  <c r="F17" i="33"/>
  <c r="AW17" i="33" s="1"/>
  <c r="AF16" i="33"/>
  <c r="X16" i="33"/>
  <c r="T16" i="33"/>
  <c r="W16" i="33" s="1"/>
  <c r="L16" i="33"/>
  <c r="I16" i="33"/>
  <c r="G16" i="33"/>
  <c r="F16" i="33"/>
  <c r="AF15" i="33"/>
  <c r="X15" i="33"/>
  <c r="T15" i="33"/>
  <c r="W15" i="33" s="1"/>
  <c r="L15" i="33"/>
  <c r="I15" i="33"/>
  <c r="G15" i="33"/>
  <c r="F15" i="33"/>
  <c r="AF14" i="33"/>
  <c r="X14" i="33"/>
  <c r="T14" i="33"/>
  <c r="W14" i="33" s="1"/>
  <c r="L14" i="33"/>
  <c r="I14" i="33"/>
  <c r="G14" i="33"/>
  <c r="F14" i="33"/>
  <c r="AF13" i="33"/>
  <c r="X13" i="33"/>
  <c r="T13" i="33"/>
  <c r="W13" i="33" s="1"/>
  <c r="L13" i="33"/>
  <c r="I13" i="33"/>
  <c r="G13" i="33"/>
  <c r="F13" i="33"/>
  <c r="AF12" i="33"/>
  <c r="X12" i="33"/>
  <c r="T12" i="33"/>
  <c r="W12" i="33" s="1"/>
  <c r="L12" i="33"/>
  <c r="I12" i="33"/>
  <c r="G12" i="33"/>
  <c r="BH12" i="33" s="1"/>
  <c r="F12" i="33"/>
  <c r="H12" i="33" s="1"/>
  <c r="AF11" i="33"/>
  <c r="X11" i="33"/>
  <c r="T11" i="33"/>
  <c r="W11" i="33" s="1"/>
  <c r="L11" i="33"/>
  <c r="I11" i="33"/>
  <c r="G11" i="33"/>
  <c r="F11" i="33"/>
  <c r="AF10" i="33"/>
  <c r="X10" i="33"/>
  <c r="T10" i="33"/>
  <c r="W10" i="33" s="1"/>
  <c r="L10" i="33"/>
  <c r="I10" i="33"/>
  <c r="G10" i="33"/>
  <c r="BH10" i="33" s="1"/>
  <c r="F10" i="33"/>
  <c r="AF9" i="33"/>
  <c r="X9" i="33"/>
  <c r="T9" i="33"/>
  <c r="W9" i="33" s="1"/>
  <c r="L9" i="33"/>
  <c r="I9" i="33"/>
  <c r="G9" i="33"/>
  <c r="BH9" i="33" s="1"/>
  <c r="F9" i="33"/>
  <c r="AW9" i="33" s="1"/>
  <c r="AF8" i="33"/>
  <c r="X8" i="33"/>
  <c r="T8" i="33"/>
  <c r="W8" i="33" s="1"/>
  <c r="L8" i="33"/>
  <c r="I8" i="33"/>
  <c r="G8" i="33"/>
  <c r="F8" i="33"/>
  <c r="H8" i="33" s="1"/>
  <c r="AF7" i="33"/>
  <c r="X7" i="33"/>
  <c r="T7" i="33"/>
  <c r="W7" i="33" s="1"/>
  <c r="L7" i="33"/>
  <c r="I7" i="33"/>
  <c r="G7" i="33"/>
  <c r="F7" i="33"/>
  <c r="AF6" i="33"/>
  <c r="X6" i="33"/>
  <c r="T6" i="33"/>
  <c r="W6" i="33" s="1"/>
  <c r="L6" i="33"/>
  <c r="I6" i="33"/>
  <c r="G6" i="33"/>
  <c r="AH6" i="33" s="1"/>
  <c r="F6" i="33"/>
  <c r="X84" i="32"/>
  <c r="T84" i="32"/>
  <c r="W84" i="32" s="1"/>
  <c r="L84" i="32"/>
  <c r="I84" i="32"/>
  <c r="G84" i="32"/>
  <c r="AH84" i="32" s="1"/>
  <c r="F84" i="32"/>
  <c r="X83" i="32"/>
  <c r="T83" i="32"/>
  <c r="W83" i="32" s="1"/>
  <c r="L83" i="32"/>
  <c r="I83" i="32"/>
  <c r="G83" i="32"/>
  <c r="BG83" i="32" s="1"/>
  <c r="F83" i="32"/>
  <c r="X82" i="32"/>
  <c r="T82" i="32"/>
  <c r="W82" i="32" s="1"/>
  <c r="L82" i="32"/>
  <c r="I82" i="32"/>
  <c r="G82" i="32"/>
  <c r="F82" i="32"/>
  <c r="X81" i="32"/>
  <c r="T81" i="32"/>
  <c r="W81" i="32" s="1"/>
  <c r="L81" i="32"/>
  <c r="I81" i="32"/>
  <c r="G81" i="32"/>
  <c r="F81" i="32"/>
  <c r="H81" i="32" s="1"/>
  <c r="X80" i="32"/>
  <c r="T80" i="32"/>
  <c r="W80" i="32" s="1"/>
  <c r="L80" i="32"/>
  <c r="I80" i="32"/>
  <c r="G80" i="32"/>
  <c r="BH80" i="32" s="1"/>
  <c r="F80" i="32"/>
  <c r="X79" i="32"/>
  <c r="T79" i="32"/>
  <c r="W79" i="32" s="1"/>
  <c r="L79" i="32"/>
  <c r="I79" i="32"/>
  <c r="G79" i="32"/>
  <c r="BG79" i="32" s="1"/>
  <c r="F79" i="32"/>
  <c r="X78" i="32"/>
  <c r="T78" i="32"/>
  <c r="W78" i="32" s="1"/>
  <c r="L78" i="32"/>
  <c r="I78" i="32"/>
  <c r="G78" i="32"/>
  <c r="F78" i="32"/>
  <c r="X77" i="32"/>
  <c r="T77" i="32"/>
  <c r="W77" i="32" s="1"/>
  <c r="L77" i="32"/>
  <c r="I77" i="32"/>
  <c r="G77" i="32"/>
  <c r="BH77" i="32" s="1"/>
  <c r="F77" i="32"/>
  <c r="H77" i="32" s="1"/>
  <c r="X76" i="32"/>
  <c r="T76" i="32"/>
  <c r="W76" i="32" s="1"/>
  <c r="L76" i="32"/>
  <c r="I76" i="32"/>
  <c r="G76" i="32"/>
  <c r="BG76" i="32" s="1"/>
  <c r="F76" i="32"/>
  <c r="X75" i="32"/>
  <c r="T75" i="32"/>
  <c r="W75" i="32" s="1"/>
  <c r="L75" i="32"/>
  <c r="I75" i="32"/>
  <c r="G75" i="32"/>
  <c r="F75" i="32"/>
  <c r="X74" i="32"/>
  <c r="T74" i="32"/>
  <c r="W74" i="32" s="1"/>
  <c r="L74" i="32"/>
  <c r="I74" i="32"/>
  <c r="G74" i="32"/>
  <c r="BG74" i="32" s="1"/>
  <c r="F74" i="32"/>
  <c r="H74" i="32" s="1"/>
  <c r="X73" i="32"/>
  <c r="T73" i="32"/>
  <c r="W73" i="32" s="1"/>
  <c r="L73" i="32"/>
  <c r="I73" i="32"/>
  <c r="G73" i="32"/>
  <c r="F73" i="32"/>
  <c r="H73" i="32" s="1"/>
  <c r="X72" i="32"/>
  <c r="T72" i="32"/>
  <c r="W72" i="32" s="1"/>
  <c r="L72" i="32"/>
  <c r="I72" i="32"/>
  <c r="G72" i="32"/>
  <c r="BG72" i="32" s="1"/>
  <c r="F72" i="32"/>
  <c r="X71" i="32"/>
  <c r="T71" i="32"/>
  <c r="W71" i="32" s="1"/>
  <c r="L71" i="32"/>
  <c r="I71" i="32"/>
  <c r="G71" i="32"/>
  <c r="F71" i="32"/>
  <c r="X70" i="32"/>
  <c r="T70" i="32"/>
  <c r="W70" i="32" s="1"/>
  <c r="L70" i="32"/>
  <c r="I70" i="32"/>
  <c r="G70" i="32"/>
  <c r="BG70" i="32" s="1"/>
  <c r="F70" i="32"/>
  <c r="X69" i="32"/>
  <c r="T69" i="32"/>
  <c r="W69" i="32" s="1"/>
  <c r="L69" i="32"/>
  <c r="I69" i="32"/>
  <c r="G69" i="32"/>
  <c r="AH69" i="32" s="1"/>
  <c r="F69" i="32"/>
  <c r="X68" i="32"/>
  <c r="T68" i="32"/>
  <c r="W68" i="32" s="1"/>
  <c r="L68" i="32"/>
  <c r="I68" i="32"/>
  <c r="G68" i="32"/>
  <c r="BG68" i="32" s="1"/>
  <c r="F68" i="32"/>
  <c r="X67" i="32"/>
  <c r="T67" i="32"/>
  <c r="W67" i="32" s="1"/>
  <c r="L67" i="32"/>
  <c r="I67" i="32"/>
  <c r="G67" i="32"/>
  <c r="F67" i="32"/>
  <c r="X66" i="32"/>
  <c r="T66" i="32"/>
  <c r="W66" i="32" s="1"/>
  <c r="L66" i="32"/>
  <c r="I66" i="32"/>
  <c r="G66" i="32"/>
  <c r="BG66" i="32" s="1"/>
  <c r="F66" i="32"/>
  <c r="X65" i="32"/>
  <c r="T65" i="32"/>
  <c r="W65" i="32" s="1"/>
  <c r="L65" i="32"/>
  <c r="I65" i="32"/>
  <c r="G65" i="32"/>
  <c r="AK65" i="32" s="1"/>
  <c r="F65" i="32"/>
  <c r="H65" i="32" s="1"/>
  <c r="X64" i="32"/>
  <c r="T64" i="32"/>
  <c r="W64" i="32" s="1"/>
  <c r="L64" i="32"/>
  <c r="I64" i="32"/>
  <c r="G64" i="32"/>
  <c r="BG64" i="32" s="1"/>
  <c r="F64" i="32"/>
  <c r="X63" i="32"/>
  <c r="T63" i="32"/>
  <c r="W63" i="32" s="1"/>
  <c r="L63" i="32"/>
  <c r="I63" i="32"/>
  <c r="G63" i="32"/>
  <c r="F63" i="32"/>
  <c r="X62" i="32"/>
  <c r="T62" i="32"/>
  <c r="W62" i="32" s="1"/>
  <c r="L62" i="32"/>
  <c r="I62" i="32"/>
  <c r="G62" i="32"/>
  <c r="BG62" i="32" s="1"/>
  <c r="F62" i="32"/>
  <c r="X61" i="32"/>
  <c r="T61" i="32"/>
  <c r="W61" i="32" s="1"/>
  <c r="L61" i="32"/>
  <c r="I61" i="32"/>
  <c r="G61" i="32"/>
  <c r="K61" i="32" s="1"/>
  <c r="F61" i="32"/>
  <c r="H61" i="32" s="1"/>
  <c r="X60" i="32"/>
  <c r="T60" i="32"/>
  <c r="W60" i="32" s="1"/>
  <c r="L60" i="32"/>
  <c r="I60" i="32"/>
  <c r="G60" i="32"/>
  <c r="BG60" i="32" s="1"/>
  <c r="F60" i="32"/>
  <c r="X59" i="32"/>
  <c r="T59" i="32"/>
  <c r="W59" i="32" s="1"/>
  <c r="L59" i="32"/>
  <c r="I59" i="32"/>
  <c r="G59" i="32"/>
  <c r="BG59" i="32" s="1"/>
  <c r="F59" i="32"/>
  <c r="X58" i="32"/>
  <c r="T58" i="32"/>
  <c r="W58" i="32" s="1"/>
  <c r="L58" i="32"/>
  <c r="I58" i="32"/>
  <c r="G58" i="32"/>
  <c r="BG58" i="32" s="1"/>
  <c r="F58" i="32"/>
  <c r="X57" i="32"/>
  <c r="T57" i="32"/>
  <c r="W57" i="32" s="1"/>
  <c r="L57" i="32"/>
  <c r="I57" i="32"/>
  <c r="G57" i="32"/>
  <c r="F57" i="32"/>
  <c r="X56" i="32"/>
  <c r="T56" i="32"/>
  <c r="W56" i="32" s="1"/>
  <c r="L56" i="32"/>
  <c r="I56" i="32"/>
  <c r="G56" i="32"/>
  <c r="BG56" i="32" s="1"/>
  <c r="F56" i="32"/>
  <c r="X55" i="32"/>
  <c r="T55" i="32"/>
  <c r="W55" i="32" s="1"/>
  <c r="L55" i="32"/>
  <c r="I55" i="32"/>
  <c r="G55" i="32"/>
  <c r="BG55" i="32" s="1"/>
  <c r="F55" i="32"/>
  <c r="X54" i="32"/>
  <c r="T54" i="32"/>
  <c r="W54" i="32" s="1"/>
  <c r="L54" i="32"/>
  <c r="I54" i="32"/>
  <c r="G54" i="32"/>
  <c r="BG54" i="32" s="1"/>
  <c r="F54" i="32"/>
  <c r="H54" i="32" s="1"/>
  <c r="X53" i="32"/>
  <c r="T53" i="32"/>
  <c r="W53" i="32" s="1"/>
  <c r="L53" i="32"/>
  <c r="I53" i="32"/>
  <c r="G53" i="32"/>
  <c r="AH53" i="32" s="1"/>
  <c r="F53" i="32"/>
  <c r="X52" i="32"/>
  <c r="T52" i="32"/>
  <c r="W52" i="32" s="1"/>
  <c r="L52" i="32"/>
  <c r="I52" i="32"/>
  <c r="G52" i="32"/>
  <c r="BG52" i="32" s="1"/>
  <c r="F52" i="32"/>
  <c r="X51" i="32"/>
  <c r="T51" i="32"/>
  <c r="W51" i="32" s="1"/>
  <c r="L51" i="32"/>
  <c r="I51" i="32"/>
  <c r="G51" i="32"/>
  <c r="BG51" i="32" s="1"/>
  <c r="F51" i="32"/>
  <c r="X50" i="32"/>
  <c r="T50" i="32"/>
  <c r="W50" i="32" s="1"/>
  <c r="L50" i="32"/>
  <c r="I50" i="32"/>
  <c r="G50" i="32"/>
  <c r="BG50" i="32" s="1"/>
  <c r="F50" i="32"/>
  <c r="AF49" i="32"/>
  <c r="X49" i="32"/>
  <c r="T49" i="32"/>
  <c r="W49" i="32" s="1"/>
  <c r="L49" i="32"/>
  <c r="I49" i="32"/>
  <c r="G49" i="32"/>
  <c r="AK49" i="32" s="1"/>
  <c r="F49" i="32"/>
  <c r="AF48" i="32"/>
  <c r="X48" i="32"/>
  <c r="T48" i="32"/>
  <c r="W48" i="32" s="1"/>
  <c r="L48" i="32"/>
  <c r="I48" i="32"/>
  <c r="G48" i="32"/>
  <c r="F48" i="32"/>
  <c r="AF47" i="32"/>
  <c r="X47" i="32"/>
  <c r="T47" i="32"/>
  <c r="W47" i="32" s="1"/>
  <c r="L47" i="32"/>
  <c r="I47" i="32"/>
  <c r="G47" i="32"/>
  <c r="F47" i="32"/>
  <c r="AF46" i="32"/>
  <c r="X46" i="32"/>
  <c r="T46" i="32"/>
  <c r="W46" i="32" s="1"/>
  <c r="L46" i="32"/>
  <c r="I46" i="32"/>
  <c r="G46" i="32"/>
  <c r="F46" i="32"/>
  <c r="AF45" i="32"/>
  <c r="X45" i="32"/>
  <c r="T45" i="32"/>
  <c r="W45" i="32" s="1"/>
  <c r="L45" i="32"/>
  <c r="I45" i="32"/>
  <c r="G45" i="32"/>
  <c r="F45" i="32"/>
  <c r="AF44" i="32"/>
  <c r="X44" i="32"/>
  <c r="T44" i="32"/>
  <c r="W44" i="32" s="1"/>
  <c r="L44" i="32"/>
  <c r="I44" i="32"/>
  <c r="G44" i="32"/>
  <c r="F44" i="32"/>
  <c r="H44" i="32" s="1"/>
  <c r="AF43" i="32"/>
  <c r="X43" i="32"/>
  <c r="T43" i="32"/>
  <c r="W43" i="32" s="1"/>
  <c r="L43" i="32"/>
  <c r="I43" i="32"/>
  <c r="G43" i="32"/>
  <c r="BH43" i="32" s="1"/>
  <c r="F43" i="32"/>
  <c r="AF42" i="32"/>
  <c r="X42" i="32"/>
  <c r="T42" i="32"/>
  <c r="W42" i="32" s="1"/>
  <c r="L42" i="32"/>
  <c r="I42" i="32"/>
  <c r="G42" i="32"/>
  <c r="BH42" i="32" s="1"/>
  <c r="F42" i="32"/>
  <c r="H42" i="32" s="1"/>
  <c r="AF41" i="32"/>
  <c r="X41" i="32"/>
  <c r="T41" i="32"/>
  <c r="W41" i="32" s="1"/>
  <c r="L41" i="32"/>
  <c r="I41" i="32"/>
  <c r="G41" i="32"/>
  <c r="F41" i="32"/>
  <c r="AF40" i="32"/>
  <c r="X40" i="32"/>
  <c r="T40" i="32"/>
  <c r="W40" i="32" s="1"/>
  <c r="L40" i="32"/>
  <c r="I40" i="32"/>
  <c r="G40" i="32"/>
  <c r="F40" i="32"/>
  <c r="AF39" i="32"/>
  <c r="X39" i="32"/>
  <c r="T39" i="32"/>
  <c r="W39" i="32" s="1"/>
  <c r="L39" i="32"/>
  <c r="I39" i="32"/>
  <c r="G39" i="32"/>
  <c r="F39" i="32"/>
  <c r="AF38" i="32"/>
  <c r="X38" i="32"/>
  <c r="T38" i="32"/>
  <c r="W38" i="32" s="1"/>
  <c r="L38" i="32"/>
  <c r="I38" i="32"/>
  <c r="G38" i="32"/>
  <c r="F38" i="32"/>
  <c r="AF37" i="32"/>
  <c r="X37" i="32"/>
  <c r="T37" i="32"/>
  <c r="W37" i="32" s="1"/>
  <c r="L37" i="32"/>
  <c r="I37" i="32"/>
  <c r="G37" i="32"/>
  <c r="F37" i="32"/>
  <c r="H37" i="32" s="1"/>
  <c r="AF36" i="32"/>
  <c r="X36" i="32"/>
  <c r="T36" i="32"/>
  <c r="W36" i="32" s="1"/>
  <c r="L36" i="32"/>
  <c r="I36" i="32"/>
  <c r="G36" i="32"/>
  <c r="F36" i="32"/>
  <c r="H36" i="32" s="1"/>
  <c r="AF35" i="32"/>
  <c r="X35" i="32"/>
  <c r="T35" i="32"/>
  <c r="W35" i="32" s="1"/>
  <c r="L35" i="32"/>
  <c r="I35" i="32"/>
  <c r="G35" i="32"/>
  <c r="BH35" i="32" s="1"/>
  <c r="F35" i="32"/>
  <c r="AF34" i="32"/>
  <c r="X34" i="32"/>
  <c r="T34" i="32"/>
  <c r="W34" i="32" s="1"/>
  <c r="L34" i="32"/>
  <c r="I34" i="32"/>
  <c r="G34" i="32"/>
  <c r="AH34" i="32" s="1"/>
  <c r="F34" i="32"/>
  <c r="H34" i="32" s="1"/>
  <c r="AF33" i="32"/>
  <c r="X33" i="32"/>
  <c r="T33" i="32"/>
  <c r="W33" i="32" s="1"/>
  <c r="L33" i="32"/>
  <c r="I33" i="32"/>
  <c r="G33" i="32"/>
  <c r="F33" i="32"/>
  <c r="H33" i="32" s="1"/>
  <c r="AF32" i="32"/>
  <c r="X32" i="32"/>
  <c r="T32" i="32"/>
  <c r="W32" i="32" s="1"/>
  <c r="L32" i="32"/>
  <c r="I32" i="32"/>
  <c r="G32" i="32"/>
  <c r="K32" i="32" s="1"/>
  <c r="F32" i="32"/>
  <c r="AF31" i="32"/>
  <c r="X31" i="32"/>
  <c r="T31" i="32"/>
  <c r="W31" i="32" s="1"/>
  <c r="L31" i="32"/>
  <c r="I31" i="32"/>
  <c r="G31" i="32"/>
  <c r="F31" i="32"/>
  <c r="AF30" i="32"/>
  <c r="X30" i="32"/>
  <c r="T30" i="32"/>
  <c r="W30" i="32" s="1"/>
  <c r="L30" i="32"/>
  <c r="I30" i="32"/>
  <c r="G30" i="32"/>
  <c r="BH30" i="32" s="1"/>
  <c r="F30" i="32"/>
  <c r="AF29" i="32"/>
  <c r="X29" i="32"/>
  <c r="T29" i="32"/>
  <c r="W29" i="32" s="1"/>
  <c r="L29" i="32"/>
  <c r="I29" i="32"/>
  <c r="G29" i="32"/>
  <c r="BG29" i="32" s="1"/>
  <c r="F29" i="32"/>
  <c r="AF28" i="32"/>
  <c r="X28" i="32"/>
  <c r="T28" i="32"/>
  <c r="W28" i="32" s="1"/>
  <c r="L28" i="32"/>
  <c r="I28" i="32"/>
  <c r="G28" i="32"/>
  <c r="F28" i="32"/>
  <c r="AF27" i="32"/>
  <c r="X27" i="32"/>
  <c r="T27" i="32"/>
  <c r="W27" i="32" s="1"/>
  <c r="L27" i="32"/>
  <c r="I27" i="32"/>
  <c r="G27" i="32"/>
  <c r="F27" i="32"/>
  <c r="AF26" i="32"/>
  <c r="X26" i="32"/>
  <c r="T26" i="32"/>
  <c r="W26" i="32" s="1"/>
  <c r="L26" i="32"/>
  <c r="I26" i="32"/>
  <c r="G26" i="32"/>
  <c r="F26" i="32"/>
  <c r="AF25" i="32"/>
  <c r="X25" i="32"/>
  <c r="T25" i="32"/>
  <c r="W25" i="32" s="1"/>
  <c r="L25" i="32"/>
  <c r="I25" i="32"/>
  <c r="G25" i="32"/>
  <c r="F25" i="32"/>
  <c r="AF24" i="32"/>
  <c r="X24" i="32"/>
  <c r="T24" i="32"/>
  <c r="W24" i="32" s="1"/>
  <c r="L24" i="32"/>
  <c r="I24" i="32"/>
  <c r="G24" i="32"/>
  <c r="F24" i="32"/>
  <c r="AF23" i="32"/>
  <c r="X23" i="32"/>
  <c r="T23" i="32"/>
  <c r="W23" i="32" s="1"/>
  <c r="L23" i="32"/>
  <c r="I23" i="32"/>
  <c r="G23" i="32"/>
  <c r="AH23" i="32" s="1"/>
  <c r="F23" i="32"/>
  <c r="AF22" i="32"/>
  <c r="X22" i="32"/>
  <c r="T22" i="32"/>
  <c r="W22" i="32" s="1"/>
  <c r="L22" i="32"/>
  <c r="I22" i="32"/>
  <c r="G22" i="32"/>
  <c r="BH22" i="32" s="1"/>
  <c r="F22" i="32"/>
  <c r="H22" i="32" s="1"/>
  <c r="AF21" i="32"/>
  <c r="X21" i="32"/>
  <c r="T21" i="32"/>
  <c r="W21" i="32" s="1"/>
  <c r="L21" i="32"/>
  <c r="I21" i="32"/>
  <c r="G21" i="32"/>
  <c r="F21" i="32"/>
  <c r="AF20" i="32"/>
  <c r="X20" i="32"/>
  <c r="T20" i="32"/>
  <c r="W20" i="32" s="1"/>
  <c r="L20" i="32"/>
  <c r="I20" i="32"/>
  <c r="G20" i="32"/>
  <c r="F20" i="32"/>
  <c r="AF19" i="32"/>
  <c r="X19" i="32"/>
  <c r="T19" i="32"/>
  <c r="W19" i="32" s="1"/>
  <c r="L19" i="32"/>
  <c r="I19" i="32"/>
  <c r="G19" i="32"/>
  <c r="AH19" i="32" s="1"/>
  <c r="F19" i="32"/>
  <c r="AW19" i="32" s="1"/>
  <c r="AF18" i="32"/>
  <c r="X18" i="32"/>
  <c r="T18" i="32"/>
  <c r="W18" i="32" s="1"/>
  <c r="L18" i="32"/>
  <c r="I18" i="32"/>
  <c r="G18" i="32"/>
  <c r="AH18" i="32" s="1"/>
  <c r="F18" i="32"/>
  <c r="AF17" i="32"/>
  <c r="X17" i="32"/>
  <c r="T17" i="32"/>
  <c r="W17" i="32" s="1"/>
  <c r="L17" i="32"/>
  <c r="I17" i="32"/>
  <c r="G17" i="32"/>
  <c r="F17" i="32"/>
  <c r="AF16" i="32"/>
  <c r="X16" i="32"/>
  <c r="T16" i="32"/>
  <c r="W16" i="32" s="1"/>
  <c r="L16" i="32"/>
  <c r="I16" i="32"/>
  <c r="G16" i="32"/>
  <c r="F16" i="32"/>
  <c r="AF15" i="32"/>
  <c r="X15" i="32"/>
  <c r="T15" i="32"/>
  <c r="W15" i="32" s="1"/>
  <c r="L15" i="32"/>
  <c r="I15" i="32"/>
  <c r="G15" i="32"/>
  <c r="F15" i="32"/>
  <c r="AF14" i="32"/>
  <c r="X14" i="32"/>
  <c r="T14" i="32"/>
  <c r="W14" i="32" s="1"/>
  <c r="L14" i="32"/>
  <c r="I14" i="32"/>
  <c r="G14" i="32"/>
  <c r="BH14" i="32" s="1"/>
  <c r="F14" i="32"/>
  <c r="AF13" i="32"/>
  <c r="X13" i="32"/>
  <c r="T13" i="32"/>
  <c r="W13" i="32" s="1"/>
  <c r="L13" i="32"/>
  <c r="I13" i="32"/>
  <c r="G13" i="32"/>
  <c r="F13" i="32"/>
  <c r="AF12" i="32"/>
  <c r="X12" i="32"/>
  <c r="T12" i="32"/>
  <c r="W12" i="32" s="1"/>
  <c r="L12" i="32"/>
  <c r="I12" i="32"/>
  <c r="G12" i="32"/>
  <c r="F12" i="32"/>
  <c r="H12" i="32" s="1"/>
  <c r="AF11" i="32"/>
  <c r="X11" i="32"/>
  <c r="T11" i="32"/>
  <c r="W11" i="32" s="1"/>
  <c r="L11" i="32"/>
  <c r="I11" i="32"/>
  <c r="G11" i="32"/>
  <c r="AH11" i="32" s="1"/>
  <c r="F11" i="32"/>
  <c r="AF10" i="32"/>
  <c r="X10" i="32"/>
  <c r="T10" i="32"/>
  <c r="W10" i="32" s="1"/>
  <c r="L10" i="32"/>
  <c r="I10" i="32"/>
  <c r="G10" i="32"/>
  <c r="F10" i="32"/>
  <c r="H10" i="32" s="1"/>
  <c r="AF9" i="32"/>
  <c r="X9" i="32"/>
  <c r="T9" i="32"/>
  <c r="W9" i="32" s="1"/>
  <c r="L9" i="32"/>
  <c r="I9" i="32"/>
  <c r="G9" i="32"/>
  <c r="F9" i="32"/>
  <c r="AF8" i="32"/>
  <c r="X8" i="32"/>
  <c r="T8" i="32"/>
  <c r="W8" i="32" s="1"/>
  <c r="L8" i="32"/>
  <c r="I8" i="32"/>
  <c r="G8" i="32"/>
  <c r="F8" i="32"/>
  <c r="AF7" i="32"/>
  <c r="X7" i="32"/>
  <c r="T7" i="32"/>
  <c r="W7" i="32" s="1"/>
  <c r="L7" i="32"/>
  <c r="I7" i="32"/>
  <c r="G7" i="32"/>
  <c r="BH7" i="32" s="1"/>
  <c r="F7" i="32"/>
  <c r="H7" i="32" s="1"/>
  <c r="AF6" i="32"/>
  <c r="X6" i="32"/>
  <c r="T6" i="32"/>
  <c r="W6" i="32" s="1"/>
  <c r="L6" i="32"/>
  <c r="I6" i="32"/>
  <c r="G6" i="32"/>
  <c r="F6" i="32"/>
  <c r="AF84" i="31"/>
  <c r="X84" i="31"/>
  <c r="T84" i="31"/>
  <c r="W84" i="31" s="1"/>
  <c r="L84" i="31"/>
  <c r="I84" i="31"/>
  <c r="G84" i="31"/>
  <c r="F84" i="31"/>
  <c r="AF83" i="31"/>
  <c r="X83" i="31"/>
  <c r="T83" i="31"/>
  <c r="W83" i="31" s="1"/>
  <c r="L83" i="31"/>
  <c r="I83" i="31"/>
  <c r="G83" i="31"/>
  <c r="AH83" i="31" s="1"/>
  <c r="F83" i="31"/>
  <c r="H83" i="31" s="1"/>
  <c r="AF82" i="31"/>
  <c r="X82" i="31"/>
  <c r="T82" i="31"/>
  <c r="W82" i="31" s="1"/>
  <c r="L82" i="31"/>
  <c r="I82" i="31"/>
  <c r="G82" i="31"/>
  <c r="F82" i="31"/>
  <c r="H82" i="31" s="1"/>
  <c r="AF81" i="31"/>
  <c r="X81" i="31"/>
  <c r="T81" i="31"/>
  <c r="W81" i="31" s="1"/>
  <c r="L81" i="31"/>
  <c r="I81" i="31"/>
  <c r="G81" i="31"/>
  <c r="F81" i="31"/>
  <c r="AF80" i="31"/>
  <c r="X80" i="31"/>
  <c r="T80" i="31"/>
  <c r="W80" i="31" s="1"/>
  <c r="L80" i="31"/>
  <c r="I80" i="31"/>
  <c r="G80" i="31"/>
  <c r="AK80" i="31" s="1"/>
  <c r="F80" i="31"/>
  <c r="AF79" i="31"/>
  <c r="X79" i="31"/>
  <c r="T79" i="31"/>
  <c r="W79" i="31" s="1"/>
  <c r="L79" i="31"/>
  <c r="I79" i="31"/>
  <c r="G79" i="31"/>
  <c r="AH79" i="31" s="1"/>
  <c r="F79" i="31"/>
  <c r="AF78" i="31"/>
  <c r="X78" i="31"/>
  <c r="T78" i="31"/>
  <c r="W78" i="31" s="1"/>
  <c r="L78" i="31"/>
  <c r="I78" i="31"/>
  <c r="G78" i="31"/>
  <c r="F78" i="31"/>
  <c r="AF77" i="31"/>
  <c r="X77" i="31"/>
  <c r="T77" i="31"/>
  <c r="W77" i="31" s="1"/>
  <c r="L77" i="31"/>
  <c r="I77" i="31"/>
  <c r="G77" i="31"/>
  <c r="BG77" i="31" s="1"/>
  <c r="F77" i="31"/>
  <c r="AF76" i="31"/>
  <c r="X76" i="31"/>
  <c r="T76" i="31"/>
  <c r="W76" i="31" s="1"/>
  <c r="L76" i="31"/>
  <c r="I76" i="31"/>
  <c r="G76" i="31"/>
  <c r="BH76" i="31" s="1"/>
  <c r="F76" i="31"/>
  <c r="H76" i="31" s="1"/>
  <c r="AF75" i="31"/>
  <c r="X75" i="31"/>
  <c r="T75" i="31"/>
  <c r="W75" i="31" s="1"/>
  <c r="L75" i="31"/>
  <c r="I75" i="31"/>
  <c r="G75" i="31"/>
  <c r="AH75" i="31" s="1"/>
  <c r="F75" i="31"/>
  <c r="AF74" i="31"/>
  <c r="X74" i="31"/>
  <c r="T74" i="31"/>
  <c r="W74" i="31" s="1"/>
  <c r="L74" i="31"/>
  <c r="I74" i="31"/>
  <c r="G74" i="31"/>
  <c r="F74" i="31"/>
  <c r="AF73" i="31"/>
  <c r="X73" i="31"/>
  <c r="T73" i="31"/>
  <c r="W73" i="31" s="1"/>
  <c r="L73" i="31"/>
  <c r="I73" i="31"/>
  <c r="G73" i="31"/>
  <c r="F73" i="31"/>
  <c r="AF72" i="31"/>
  <c r="X72" i="31"/>
  <c r="T72" i="31"/>
  <c r="W72" i="31" s="1"/>
  <c r="L72" i="31"/>
  <c r="I72" i="31"/>
  <c r="G72" i="31"/>
  <c r="K72" i="31" s="1"/>
  <c r="F72" i="31"/>
  <c r="AF71" i="31"/>
  <c r="X71" i="31"/>
  <c r="T71" i="31"/>
  <c r="W71" i="31" s="1"/>
  <c r="L71" i="31"/>
  <c r="I71" i="31"/>
  <c r="G71" i="31"/>
  <c r="AH71" i="31" s="1"/>
  <c r="F71" i="31"/>
  <c r="AF70" i="31"/>
  <c r="X70" i="31"/>
  <c r="T70" i="31"/>
  <c r="W70" i="31" s="1"/>
  <c r="L70" i="31"/>
  <c r="I70" i="31"/>
  <c r="G70" i="31"/>
  <c r="BH70" i="31" s="1"/>
  <c r="F70" i="31"/>
  <c r="AF69" i="31"/>
  <c r="X69" i="31"/>
  <c r="T69" i="31"/>
  <c r="W69" i="31" s="1"/>
  <c r="L69" i="31"/>
  <c r="I69" i="31"/>
  <c r="G69" i="31"/>
  <c r="F69" i="31"/>
  <c r="AF68" i="31"/>
  <c r="X68" i="31"/>
  <c r="T68" i="31"/>
  <c r="W68" i="31" s="1"/>
  <c r="L68" i="31"/>
  <c r="I68" i="31"/>
  <c r="G68" i="31"/>
  <c r="F68" i="31"/>
  <c r="H68" i="31" s="1"/>
  <c r="AF67" i="31"/>
  <c r="X67" i="31"/>
  <c r="T67" i="31"/>
  <c r="W67" i="31" s="1"/>
  <c r="L67" i="31"/>
  <c r="I67" i="31"/>
  <c r="G67" i="31"/>
  <c r="AH67" i="31" s="1"/>
  <c r="F67" i="31"/>
  <c r="AF66" i="31"/>
  <c r="X66" i="31"/>
  <c r="T66" i="31"/>
  <c r="W66" i="31" s="1"/>
  <c r="L66" i="31"/>
  <c r="I66" i="31"/>
  <c r="G66" i="31"/>
  <c r="F66" i="31"/>
  <c r="AF65" i="31"/>
  <c r="X65" i="31"/>
  <c r="T65" i="31"/>
  <c r="W65" i="31" s="1"/>
  <c r="L65" i="31"/>
  <c r="I65" i="31"/>
  <c r="G65" i="31"/>
  <c r="F65" i="31"/>
  <c r="AF64" i="31"/>
  <c r="X64" i="31"/>
  <c r="T64" i="31"/>
  <c r="W64" i="31" s="1"/>
  <c r="L64" i="31"/>
  <c r="I64" i="31"/>
  <c r="G64" i="31"/>
  <c r="F64" i="31"/>
  <c r="H64" i="31" s="1"/>
  <c r="AF63" i="31"/>
  <c r="X63" i="31"/>
  <c r="T63" i="31"/>
  <c r="W63" i="31" s="1"/>
  <c r="L63" i="31"/>
  <c r="I63" i="31"/>
  <c r="G63" i="31"/>
  <c r="AH63" i="31" s="1"/>
  <c r="F63" i="31"/>
  <c r="AF62" i="31"/>
  <c r="X62" i="31"/>
  <c r="T62" i="31"/>
  <c r="W62" i="31" s="1"/>
  <c r="L62" i="31"/>
  <c r="I62" i="31"/>
  <c r="G62" i="31"/>
  <c r="F62" i="31"/>
  <c r="AF61" i="31"/>
  <c r="X61" i="31"/>
  <c r="T61" i="31"/>
  <c r="W61" i="31" s="1"/>
  <c r="L61" i="31"/>
  <c r="I61" i="31"/>
  <c r="G61" i="31"/>
  <c r="F61" i="31"/>
  <c r="AF60" i="31"/>
  <c r="X60" i="31"/>
  <c r="T60" i="31"/>
  <c r="W60" i="31" s="1"/>
  <c r="L60" i="31"/>
  <c r="I60" i="31"/>
  <c r="G60" i="31"/>
  <c r="F60" i="31"/>
  <c r="AF59" i="31"/>
  <c r="X59" i="31"/>
  <c r="T59" i="31"/>
  <c r="W59" i="31" s="1"/>
  <c r="L59" i="31"/>
  <c r="I59" i="31"/>
  <c r="G59" i="31"/>
  <c r="AH59" i="31" s="1"/>
  <c r="F59" i="31"/>
  <c r="AF58" i="31"/>
  <c r="X58" i="31"/>
  <c r="T58" i="31"/>
  <c r="W58" i="31" s="1"/>
  <c r="L58" i="31"/>
  <c r="I58" i="31"/>
  <c r="G58" i="31"/>
  <c r="F58" i="31"/>
  <c r="H58" i="31" s="1"/>
  <c r="AF57" i="31"/>
  <c r="X57" i="31"/>
  <c r="T57" i="31"/>
  <c r="W57" i="31" s="1"/>
  <c r="L57" i="31"/>
  <c r="I57" i="31"/>
  <c r="G57" i="31"/>
  <c r="F57" i="31"/>
  <c r="AF56" i="31"/>
  <c r="X56" i="31"/>
  <c r="T56" i="31"/>
  <c r="W56" i="31" s="1"/>
  <c r="L56" i="31"/>
  <c r="I56" i="31"/>
  <c r="G56" i="31"/>
  <c r="BG56" i="31" s="1"/>
  <c r="F56" i="31"/>
  <c r="AF55" i="31"/>
  <c r="X55" i="31"/>
  <c r="T55" i="31"/>
  <c r="W55" i="31" s="1"/>
  <c r="L55" i="31"/>
  <c r="I55" i="31"/>
  <c r="G55" i="31"/>
  <c r="F55" i="31"/>
  <c r="AF54" i="31"/>
  <c r="X54" i="31"/>
  <c r="T54" i="31"/>
  <c r="W54" i="31" s="1"/>
  <c r="L54" i="31"/>
  <c r="I54" i="31"/>
  <c r="G54" i="31"/>
  <c r="K54" i="31" s="1"/>
  <c r="F54" i="31"/>
  <c r="H54" i="31" s="1"/>
  <c r="AF53" i="31"/>
  <c r="X53" i="31"/>
  <c r="T53" i="31"/>
  <c r="W53" i="31" s="1"/>
  <c r="L53" i="31"/>
  <c r="I53" i="31"/>
  <c r="G53" i="31"/>
  <c r="F53" i="31"/>
  <c r="AF52" i="31"/>
  <c r="X52" i="31"/>
  <c r="T52" i="31"/>
  <c r="W52" i="31" s="1"/>
  <c r="L52" i="31"/>
  <c r="I52" i="31"/>
  <c r="G52" i="31"/>
  <c r="AK52" i="31" s="1"/>
  <c r="F52" i="31"/>
  <c r="AF51" i="31"/>
  <c r="X51" i="31"/>
  <c r="T51" i="31"/>
  <c r="W51" i="31" s="1"/>
  <c r="L51" i="31"/>
  <c r="I51" i="31"/>
  <c r="G51" i="31"/>
  <c r="F51" i="31"/>
  <c r="AF50" i="31"/>
  <c r="X50" i="31"/>
  <c r="T50" i="31"/>
  <c r="W50" i="31" s="1"/>
  <c r="L50" i="31"/>
  <c r="I50" i="31"/>
  <c r="G50" i="31"/>
  <c r="AH50" i="31" s="1"/>
  <c r="F50" i="31"/>
  <c r="AF49" i="31"/>
  <c r="X49" i="31"/>
  <c r="T49" i="31"/>
  <c r="W49" i="31" s="1"/>
  <c r="L49" i="31"/>
  <c r="I49" i="31"/>
  <c r="G49" i="31"/>
  <c r="F49" i="31"/>
  <c r="AF48" i="31"/>
  <c r="X48" i="31"/>
  <c r="T48" i="31"/>
  <c r="W48" i="31" s="1"/>
  <c r="L48" i="31"/>
  <c r="I48" i="31"/>
  <c r="G48" i="31"/>
  <c r="K48" i="31" s="1"/>
  <c r="F48" i="31"/>
  <c r="H48" i="31" s="1"/>
  <c r="AF47" i="31"/>
  <c r="X47" i="31"/>
  <c r="T47" i="31"/>
  <c r="W47" i="31" s="1"/>
  <c r="L47" i="31"/>
  <c r="I47" i="31"/>
  <c r="G47" i="31"/>
  <c r="F47" i="31"/>
  <c r="H47" i="31" s="1"/>
  <c r="AF46" i="31"/>
  <c r="X46" i="31"/>
  <c r="T46" i="31"/>
  <c r="W46" i="31" s="1"/>
  <c r="L46" i="31"/>
  <c r="I46" i="31"/>
  <c r="G46" i="31"/>
  <c r="BG46" i="31" s="1"/>
  <c r="F46" i="31"/>
  <c r="AF45" i="31"/>
  <c r="X45" i="31"/>
  <c r="T45" i="31"/>
  <c r="W45" i="31" s="1"/>
  <c r="L45" i="31"/>
  <c r="I45" i="31"/>
  <c r="G45" i="31"/>
  <c r="F45" i="31"/>
  <c r="AF44" i="31"/>
  <c r="X44" i="31"/>
  <c r="T44" i="31"/>
  <c r="W44" i="31" s="1"/>
  <c r="L44" i="31"/>
  <c r="I44" i="31"/>
  <c r="G44" i="31"/>
  <c r="AH44" i="31" s="1"/>
  <c r="F44" i="31"/>
  <c r="AF43" i="31"/>
  <c r="X43" i="31"/>
  <c r="T43" i="31"/>
  <c r="W43" i="31" s="1"/>
  <c r="L43" i="31"/>
  <c r="I43" i="31"/>
  <c r="G43" i="31"/>
  <c r="BG43" i="31" s="1"/>
  <c r="F43" i="31"/>
  <c r="AF42" i="31"/>
  <c r="X42" i="31"/>
  <c r="T42" i="31"/>
  <c r="W42" i="31" s="1"/>
  <c r="L42" i="31"/>
  <c r="I42" i="31"/>
  <c r="G42" i="31"/>
  <c r="F42" i="31"/>
  <c r="AF41" i="31"/>
  <c r="X41" i="31"/>
  <c r="T41" i="31"/>
  <c r="W41" i="31" s="1"/>
  <c r="L41" i="31"/>
  <c r="I41" i="31"/>
  <c r="G41" i="31"/>
  <c r="K41" i="31" s="1"/>
  <c r="F41" i="31"/>
  <c r="H41" i="31" s="1"/>
  <c r="AF40" i="31"/>
  <c r="X40" i="31"/>
  <c r="T40" i="31"/>
  <c r="W40" i="31" s="1"/>
  <c r="L40" i="31"/>
  <c r="I40" i="31"/>
  <c r="G40" i="31"/>
  <c r="AH40" i="31" s="1"/>
  <c r="F40" i="31"/>
  <c r="AF39" i="31"/>
  <c r="X39" i="31"/>
  <c r="T39" i="31"/>
  <c r="W39" i="31" s="1"/>
  <c r="L39" i="31"/>
  <c r="I39" i="31"/>
  <c r="G39" i="31"/>
  <c r="F39" i="31"/>
  <c r="H39" i="31" s="1"/>
  <c r="AF38" i="31"/>
  <c r="X38" i="31"/>
  <c r="T38" i="31"/>
  <c r="W38" i="31" s="1"/>
  <c r="L38" i="31"/>
  <c r="I38" i="31"/>
  <c r="G38" i="31"/>
  <c r="F38" i="31"/>
  <c r="AF37" i="31"/>
  <c r="X37" i="31"/>
  <c r="T37" i="31"/>
  <c r="W37" i="31" s="1"/>
  <c r="L37" i="31"/>
  <c r="I37" i="31"/>
  <c r="G37" i="31"/>
  <c r="K37" i="31" s="1"/>
  <c r="F37" i="31"/>
  <c r="H37" i="31" s="1"/>
  <c r="AF36" i="31"/>
  <c r="X36" i="31"/>
  <c r="T36" i="31"/>
  <c r="W36" i="31" s="1"/>
  <c r="L36" i="31"/>
  <c r="I36" i="31"/>
  <c r="G36" i="31"/>
  <c r="AH36" i="31" s="1"/>
  <c r="F36" i="31"/>
  <c r="AF35" i="31"/>
  <c r="X35" i="31"/>
  <c r="T35" i="31"/>
  <c r="W35" i="31" s="1"/>
  <c r="L35" i="31"/>
  <c r="I35" i="31"/>
  <c r="G35" i="31"/>
  <c r="K35" i="31" s="1"/>
  <c r="F35" i="31"/>
  <c r="H35" i="31" s="1"/>
  <c r="AF34" i="31"/>
  <c r="X34" i="31"/>
  <c r="T34" i="31"/>
  <c r="W34" i="31" s="1"/>
  <c r="L34" i="31"/>
  <c r="I34" i="31"/>
  <c r="G34" i="31"/>
  <c r="F34" i="31"/>
  <c r="AF33" i="31"/>
  <c r="X33" i="31"/>
  <c r="T33" i="31"/>
  <c r="W33" i="31" s="1"/>
  <c r="L33" i="31"/>
  <c r="I33" i="31"/>
  <c r="G33" i="31"/>
  <c r="F33" i="31"/>
  <c r="AF32" i="31"/>
  <c r="X32" i="31"/>
  <c r="T32" i="31"/>
  <c r="W32" i="31" s="1"/>
  <c r="L32" i="31"/>
  <c r="I32" i="31"/>
  <c r="G32" i="31"/>
  <c r="F32" i="31"/>
  <c r="AF31" i="31"/>
  <c r="X31" i="31"/>
  <c r="T31" i="31"/>
  <c r="W31" i="31" s="1"/>
  <c r="L31" i="31"/>
  <c r="I31" i="31"/>
  <c r="G31" i="31"/>
  <c r="BG31" i="31" s="1"/>
  <c r="F31" i="31"/>
  <c r="AF30" i="31"/>
  <c r="X30" i="31"/>
  <c r="T30" i="31"/>
  <c r="W30" i="31" s="1"/>
  <c r="L30" i="31"/>
  <c r="I30" i="31"/>
  <c r="G30" i="31"/>
  <c r="F30" i="31"/>
  <c r="AF29" i="31"/>
  <c r="X29" i="31"/>
  <c r="T29" i="31"/>
  <c r="W29" i="31" s="1"/>
  <c r="L29" i="31"/>
  <c r="I29" i="31"/>
  <c r="G29" i="31"/>
  <c r="F29" i="31"/>
  <c r="AF28" i="31"/>
  <c r="X28" i="31"/>
  <c r="T28" i="31"/>
  <c r="W28" i="31" s="1"/>
  <c r="L28" i="31"/>
  <c r="I28" i="31"/>
  <c r="G28" i="31"/>
  <c r="BG28" i="31" s="1"/>
  <c r="F28" i="31"/>
  <c r="AF27" i="31"/>
  <c r="X27" i="31"/>
  <c r="T27" i="31"/>
  <c r="W27" i="31" s="1"/>
  <c r="L27" i="31"/>
  <c r="I27" i="31"/>
  <c r="G27" i="31"/>
  <c r="AK27" i="31" s="1"/>
  <c r="F27" i="31"/>
  <c r="AF26" i="31"/>
  <c r="X26" i="31"/>
  <c r="T26" i="31"/>
  <c r="W26" i="31" s="1"/>
  <c r="L26" i="31"/>
  <c r="I26" i="31"/>
  <c r="G26" i="31"/>
  <c r="F26" i="31"/>
  <c r="AF25" i="31"/>
  <c r="X25" i="31"/>
  <c r="T25" i="31"/>
  <c r="W25" i="31" s="1"/>
  <c r="L25" i="31"/>
  <c r="I25" i="31"/>
  <c r="G25" i="31"/>
  <c r="F25" i="31"/>
  <c r="AF24" i="31"/>
  <c r="X24" i="31"/>
  <c r="T24" i="31"/>
  <c r="W24" i="31" s="1"/>
  <c r="L24" i="31"/>
  <c r="I24" i="31"/>
  <c r="G24" i="31"/>
  <c r="F24" i="31"/>
  <c r="AF23" i="31"/>
  <c r="X23" i="31"/>
  <c r="T23" i="31"/>
  <c r="W23" i="31" s="1"/>
  <c r="L23" i="31"/>
  <c r="I23" i="31"/>
  <c r="G23" i="31"/>
  <c r="M23" i="31" s="1"/>
  <c r="F23" i="31"/>
  <c r="AW23" i="31" s="1"/>
  <c r="AF22" i="31"/>
  <c r="X22" i="31"/>
  <c r="T22" i="31"/>
  <c r="W22" i="31" s="1"/>
  <c r="L22" i="31"/>
  <c r="I22" i="31"/>
  <c r="G22" i="31"/>
  <c r="F22" i="31"/>
  <c r="H22" i="31" s="1"/>
  <c r="AF21" i="31"/>
  <c r="X21" i="31"/>
  <c r="T21" i="31"/>
  <c r="W21" i="31" s="1"/>
  <c r="L21" i="31"/>
  <c r="I21" i="31"/>
  <c r="G21" i="31"/>
  <c r="F21" i="31"/>
  <c r="AF20" i="31"/>
  <c r="X20" i="31"/>
  <c r="T20" i="31"/>
  <c r="W20" i="31" s="1"/>
  <c r="L20" i="31"/>
  <c r="I20" i="31"/>
  <c r="G20" i="31"/>
  <c r="BH20" i="31" s="1"/>
  <c r="F20" i="31"/>
  <c r="AF19" i="31"/>
  <c r="X19" i="31"/>
  <c r="T19" i="31"/>
  <c r="W19" i="31" s="1"/>
  <c r="L19" i="31"/>
  <c r="I19" i="31"/>
  <c r="G19" i="31"/>
  <c r="BG19" i="31" s="1"/>
  <c r="F19" i="31"/>
  <c r="AF18" i="31"/>
  <c r="X18" i="31"/>
  <c r="T18" i="31"/>
  <c r="W18" i="31" s="1"/>
  <c r="L18" i="31"/>
  <c r="I18" i="31"/>
  <c r="G18" i="31"/>
  <c r="F18" i="31"/>
  <c r="AF17" i="31"/>
  <c r="X17" i="31"/>
  <c r="T17" i="31"/>
  <c r="W17" i="31" s="1"/>
  <c r="L17" i="31"/>
  <c r="I17" i="31"/>
  <c r="G17" i="31"/>
  <c r="M17" i="31" s="1"/>
  <c r="F17" i="31"/>
  <c r="AF16" i="31"/>
  <c r="X16" i="31"/>
  <c r="T16" i="31"/>
  <c r="W16" i="31" s="1"/>
  <c r="L16" i="31"/>
  <c r="I16" i="31"/>
  <c r="G16" i="31"/>
  <c r="BG16" i="31" s="1"/>
  <c r="F16" i="31"/>
  <c r="AF15" i="31"/>
  <c r="X15" i="31"/>
  <c r="T15" i="31"/>
  <c r="W15" i="31" s="1"/>
  <c r="L15" i="31"/>
  <c r="I15" i="31"/>
  <c r="G15" i="31"/>
  <c r="BG15" i="31" s="1"/>
  <c r="F15" i="31"/>
  <c r="AF14" i="31"/>
  <c r="X14" i="31"/>
  <c r="T14" i="31"/>
  <c r="W14" i="31" s="1"/>
  <c r="L14" i="31"/>
  <c r="I14" i="31"/>
  <c r="G14" i="31"/>
  <c r="F14" i="31"/>
  <c r="AF13" i="31"/>
  <c r="X13" i="31"/>
  <c r="T13" i="31"/>
  <c r="W13" i="31" s="1"/>
  <c r="L13" i="31"/>
  <c r="I13" i="31"/>
  <c r="G13" i="31"/>
  <c r="F13" i="31"/>
  <c r="AF12" i="31"/>
  <c r="X12" i="31"/>
  <c r="T12" i="31"/>
  <c r="W12" i="31" s="1"/>
  <c r="L12" i="31"/>
  <c r="I12" i="31"/>
  <c r="G12" i="31"/>
  <c r="F12" i="31"/>
  <c r="AF11" i="31"/>
  <c r="X11" i="31"/>
  <c r="T11" i="31"/>
  <c r="W11" i="31" s="1"/>
  <c r="L11" i="31"/>
  <c r="I11" i="31"/>
  <c r="G11" i="31"/>
  <c r="BG11" i="31" s="1"/>
  <c r="F11" i="31"/>
  <c r="AF10" i="31"/>
  <c r="X10" i="31"/>
  <c r="T10" i="31"/>
  <c r="W10" i="31" s="1"/>
  <c r="L10" i="31"/>
  <c r="I10" i="31"/>
  <c r="G10" i="31"/>
  <c r="F10" i="31"/>
  <c r="AF9" i="31"/>
  <c r="X9" i="31"/>
  <c r="T9" i="31"/>
  <c r="W9" i="31" s="1"/>
  <c r="L9" i="31"/>
  <c r="I9" i="31"/>
  <c r="G9" i="31"/>
  <c r="BH9" i="31" s="1"/>
  <c r="F9" i="31"/>
  <c r="AW9" i="31" s="1"/>
  <c r="AF8" i="31"/>
  <c r="X8" i="31"/>
  <c r="T8" i="31"/>
  <c r="W8" i="31" s="1"/>
  <c r="L8" i="31"/>
  <c r="I8" i="31"/>
  <c r="G8" i="31"/>
  <c r="F8" i="31"/>
  <c r="AF7" i="31"/>
  <c r="X7" i="31"/>
  <c r="T7" i="31"/>
  <c r="W7" i="31" s="1"/>
  <c r="L7" i="31"/>
  <c r="I7" i="31"/>
  <c r="G7" i="31"/>
  <c r="F7" i="31"/>
  <c r="AF6" i="31"/>
  <c r="X6" i="31"/>
  <c r="T6" i="31"/>
  <c r="L6" i="31"/>
  <c r="I6" i="31"/>
  <c r="G6" i="31"/>
  <c r="F6" i="31"/>
  <c r="AF84" i="30"/>
  <c r="X84" i="30"/>
  <c r="T84" i="30"/>
  <c r="W84" i="30" s="1"/>
  <c r="L84" i="30"/>
  <c r="I84" i="30"/>
  <c r="G84" i="30"/>
  <c r="BH84" i="30" s="1"/>
  <c r="F84" i="30"/>
  <c r="AF83" i="30"/>
  <c r="X83" i="30"/>
  <c r="T83" i="30"/>
  <c r="W83" i="30" s="1"/>
  <c r="L83" i="30"/>
  <c r="I83" i="30"/>
  <c r="G83" i="30"/>
  <c r="F83" i="30"/>
  <c r="AF82" i="30"/>
  <c r="X82" i="30"/>
  <c r="T82" i="30"/>
  <c r="W82" i="30" s="1"/>
  <c r="L82" i="30"/>
  <c r="I82" i="30"/>
  <c r="G82" i="30"/>
  <c r="F82" i="30"/>
  <c r="AF81" i="30"/>
  <c r="X81" i="30"/>
  <c r="T81" i="30"/>
  <c r="W81" i="30" s="1"/>
  <c r="L81" i="30"/>
  <c r="I81" i="30"/>
  <c r="G81" i="30"/>
  <c r="F81" i="30"/>
  <c r="AF80" i="30"/>
  <c r="X80" i="30"/>
  <c r="T80" i="30"/>
  <c r="W80" i="30" s="1"/>
  <c r="L80" i="30"/>
  <c r="I80" i="30"/>
  <c r="G80" i="30"/>
  <c r="BH80" i="30" s="1"/>
  <c r="F80" i="30"/>
  <c r="AF79" i="30"/>
  <c r="X79" i="30"/>
  <c r="T79" i="30"/>
  <c r="W79" i="30" s="1"/>
  <c r="L79" i="30"/>
  <c r="I79" i="30"/>
  <c r="G79" i="30"/>
  <c r="F79" i="30"/>
  <c r="H79" i="30" s="1"/>
  <c r="AF78" i="30"/>
  <c r="X78" i="30"/>
  <c r="T78" i="30"/>
  <c r="W78" i="30" s="1"/>
  <c r="L78" i="30"/>
  <c r="I78" i="30"/>
  <c r="G78" i="30"/>
  <c r="BG78" i="30" s="1"/>
  <c r="F78" i="30"/>
  <c r="AF77" i="30"/>
  <c r="X77" i="30"/>
  <c r="T77" i="30"/>
  <c r="W77" i="30" s="1"/>
  <c r="L77" i="30"/>
  <c r="I77" i="30"/>
  <c r="G77" i="30"/>
  <c r="AH77" i="30" s="1"/>
  <c r="F77" i="30"/>
  <c r="AF76" i="30"/>
  <c r="X76" i="30"/>
  <c r="T76" i="30"/>
  <c r="W76" i="30" s="1"/>
  <c r="L76" i="30"/>
  <c r="I76" i="30"/>
  <c r="G76" i="30"/>
  <c r="BH76" i="30" s="1"/>
  <c r="F76" i="30"/>
  <c r="H76" i="30" s="1"/>
  <c r="AF75" i="30"/>
  <c r="X75" i="30"/>
  <c r="T75" i="30"/>
  <c r="W75" i="30" s="1"/>
  <c r="L75" i="30"/>
  <c r="I75" i="30"/>
  <c r="G75" i="30"/>
  <c r="BG75" i="30" s="1"/>
  <c r="F75" i="30"/>
  <c r="AF74" i="30"/>
  <c r="X74" i="30"/>
  <c r="T74" i="30"/>
  <c r="W74" i="30" s="1"/>
  <c r="L74" i="30"/>
  <c r="I74" i="30"/>
  <c r="G74" i="30"/>
  <c r="F74" i="30"/>
  <c r="AF73" i="30"/>
  <c r="X73" i="30"/>
  <c r="T73" i="30"/>
  <c r="W73" i="30" s="1"/>
  <c r="L73" i="30"/>
  <c r="I73" i="30"/>
  <c r="G73" i="30"/>
  <c r="K73" i="30" s="1"/>
  <c r="F73" i="30"/>
  <c r="AF72" i="30"/>
  <c r="X72" i="30"/>
  <c r="T72" i="30"/>
  <c r="W72" i="30" s="1"/>
  <c r="L72" i="30"/>
  <c r="I72" i="30"/>
  <c r="G72" i="30"/>
  <c r="BH72" i="30" s="1"/>
  <c r="F72" i="30"/>
  <c r="AF71" i="30"/>
  <c r="X71" i="30"/>
  <c r="T71" i="30"/>
  <c r="W71" i="30" s="1"/>
  <c r="L71" i="30"/>
  <c r="I71" i="30"/>
  <c r="G71" i="30"/>
  <c r="BG71" i="30" s="1"/>
  <c r="F71" i="30"/>
  <c r="AF70" i="30"/>
  <c r="X70" i="30"/>
  <c r="T70" i="30"/>
  <c r="W70" i="30" s="1"/>
  <c r="L70" i="30"/>
  <c r="I70" i="30"/>
  <c r="G70" i="30"/>
  <c r="F70" i="30"/>
  <c r="AF69" i="30"/>
  <c r="X69" i="30"/>
  <c r="T69" i="30"/>
  <c r="W69" i="30" s="1"/>
  <c r="L69" i="30"/>
  <c r="I69" i="30"/>
  <c r="G69" i="30"/>
  <c r="BH69" i="30" s="1"/>
  <c r="F69" i="30"/>
  <c r="AF68" i="30"/>
  <c r="X68" i="30"/>
  <c r="T68" i="30"/>
  <c r="W68" i="30" s="1"/>
  <c r="L68" i="30"/>
  <c r="I68" i="30"/>
  <c r="G68" i="30"/>
  <c r="BH68" i="30" s="1"/>
  <c r="F68" i="30"/>
  <c r="H68" i="30" s="1"/>
  <c r="AF67" i="30"/>
  <c r="X67" i="30"/>
  <c r="T67" i="30"/>
  <c r="W67" i="30" s="1"/>
  <c r="L67" i="30"/>
  <c r="I67" i="30"/>
  <c r="G67" i="30"/>
  <c r="BG67" i="30" s="1"/>
  <c r="F67" i="30"/>
  <c r="AF66" i="30"/>
  <c r="X66" i="30"/>
  <c r="T66" i="30"/>
  <c r="W66" i="30" s="1"/>
  <c r="L66" i="30"/>
  <c r="I66" i="30"/>
  <c r="G66" i="30"/>
  <c r="F66" i="30"/>
  <c r="AF65" i="30"/>
  <c r="X65" i="30"/>
  <c r="T65" i="30"/>
  <c r="W65" i="30" s="1"/>
  <c r="L65" i="30"/>
  <c r="I65" i="30"/>
  <c r="G65" i="30"/>
  <c r="BG65" i="30" s="1"/>
  <c r="F65" i="30"/>
  <c r="AF64" i="30"/>
  <c r="X64" i="30"/>
  <c r="T64" i="30"/>
  <c r="W64" i="30" s="1"/>
  <c r="L64" i="30"/>
  <c r="I64" i="30"/>
  <c r="G64" i="30"/>
  <c r="F64" i="30"/>
  <c r="H64" i="30" s="1"/>
  <c r="AF63" i="30"/>
  <c r="X63" i="30"/>
  <c r="T63" i="30"/>
  <c r="W63" i="30" s="1"/>
  <c r="L63" i="30"/>
  <c r="I63" i="30"/>
  <c r="G63" i="30"/>
  <c r="BG63" i="30" s="1"/>
  <c r="F63" i="30"/>
  <c r="AF62" i="30"/>
  <c r="X62" i="30"/>
  <c r="T62" i="30"/>
  <c r="W62" i="30" s="1"/>
  <c r="L62" i="30"/>
  <c r="I62" i="30"/>
  <c r="G62" i="30"/>
  <c r="F62" i="30"/>
  <c r="AF61" i="30"/>
  <c r="X61" i="30"/>
  <c r="T61" i="30"/>
  <c r="W61" i="30" s="1"/>
  <c r="L61" i="30"/>
  <c r="I61" i="30"/>
  <c r="G61" i="30"/>
  <c r="F61" i="30"/>
  <c r="AF60" i="30"/>
  <c r="X60" i="30"/>
  <c r="T60" i="30"/>
  <c r="W60" i="30" s="1"/>
  <c r="L60" i="30"/>
  <c r="I60" i="30"/>
  <c r="G60" i="30"/>
  <c r="F60" i="30"/>
  <c r="H60" i="30" s="1"/>
  <c r="AF59" i="30"/>
  <c r="X59" i="30"/>
  <c r="T59" i="30"/>
  <c r="W59" i="30" s="1"/>
  <c r="L59" i="30"/>
  <c r="I59" i="30"/>
  <c r="G59" i="30"/>
  <c r="BG59" i="30" s="1"/>
  <c r="F59" i="30"/>
  <c r="AF58" i="30"/>
  <c r="X58" i="30"/>
  <c r="T58" i="30"/>
  <c r="W58" i="30" s="1"/>
  <c r="L58" i="30"/>
  <c r="I58" i="30"/>
  <c r="G58" i="30"/>
  <c r="F58" i="30"/>
  <c r="AF57" i="30"/>
  <c r="X57" i="30"/>
  <c r="T57" i="30"/>
  <c r="W57" i="30" s="1"/>
  <c r="L57" i="30"/>
  <c r="I57" i="30"/>
  <c r="G57" i="30"/>
  <c r="BG57" i="30" s="1"/>
  <c r="F57" i="30"/>
  <c r="AF56" i="30"/>
  <c r="X56" i="30"/>
  <c r="T56" i="30"/>
  <c r="W56" i="30" s="1"/>
  <c r="L56" i="30"/>
  <c r="I56" i="30"/>
  <c r="G56" i="30"/>
  <c r="F56" i="30"/>
  <c r="H56" i="30" s="1"/>
  <c r="AF55" i="30"/>
  <c r="X55" i="30"/>
  <c r="T55" i="30"/>
  <c r="W55" i="30" s="1"/>
  <c r="L55" i="30"/>
  <c r="I55" i="30"/>
  <c r="G55" i="30"/>
  <c r="F55" i="30"/>
  <c r="AF54" i="30"/>
  <c r="X54" i="30"/>
  <c r="T54" i="30"/>
  <c r="W54" i="30" s="1"/>
  <c r="L54" i="30"/>
  <c r="I54" i="30"/>
  <c r="G54" i="30"/>
  <c r="F54" i="30"/>
  <c r="AF53" i="30"/>
  <c r="X53" i="30"/>
  <c r="T53" i="30"/>
  <c r="W53" i="30" s="1"/>
  <c r="L53" i="30"/>
  <c r="I53" i="30"/>
  <c r="G53" i="30"/>
  <c r="AK53" i="30" s="1"/>
  <c r="F53" i="30"/>
  <c r="AF52" i="30"/>
  <c r="X52" i="30"/>
  <c r="T52" i="30"/>
  <c r="W52" i="30" s="1"/>
  <c r="L52" i="30"/>
  <c r="I52" i="30"/>
  <c r="G52" i="30"/>
  <c r="M52" i="30" s="1"/>
  <c r="F52" i="30"/>
  <c r="AF51" i="30"/>
  <c r="X51" i="30"/>
  <c r="T51" i="30"/>
  <c r="W51" i="30" s="1"/>
  <c r="L51" i="30"/>
  <c r="I51" i="30"/>
  <c r="G51" i="30"/>
  <c r="BG51" i="30" s="1"/>
  <c r="F51" i="30"/>
  <c r="AF50" i="30"/>
  <c r="X50" i="30"/>
  <c r="T50" i="30"/>
  <c r="W50" i="30" s="1"/>
  <c r="L50" i="30"/>
  <c r="I50" i="30"/>
  <c r="G50" i="30"/>
  <c r="F50" i="30"/>
  <c r="AF49" i="30"/>
  <c r="X49" i="30"/>
  <c r="T49" i="30"/>
  <c r="W49" i="30" s="1"/>
  <c r="L49" i="30"/>
  <c r="I49" i="30"/>
  <c r="G49" i="30"/>
  <c r="F49" i="30"/>
  <c r="AF48" i="30"/>
  <c r="X48" i="30"/>
  <c r="T48" i="30"/>
  <c r="W48" i="30" s="1"/>
  <c r="L48" i="30"/>
  <c r="I48" i="30"/>
  <c r="G48" i="30"/>
  <c r="F48" i="30"/>
  <c r="AF47" i="30"/>
  <c r="X47" i="30"/>
  <c r="T47" i="30"/>
  <c r="W47" i="30" s="1"/>
  <c r="L47" i="30"/>
  <c r="I47" i="30"/>
  <c r="G47" i="30"/>
  <c r="F47" i="30"/>
  <c r="AF46" i="30"/>
  <c r="X46" i="30"/>
  <c r="T46" i="30"/>
  <c r="W46" i="30" s="1"/>
  <c r="L46" i="30"/>
  <c r="I46" i="30"/>
  <c r="G46" i="30"/>
  <c r="F46" i="30"/>
  <c r="AF45" i="30"/>
  <c r="X45" i="30"/>
  <c r="T45" i="30"/>
  <c r="W45" i="30" s="1"/>
  <c r="L45" i="30"/>
  <c r="I45" i="30"/>
  <c r="G45" i="30"/>
  <c r="K45" i="30" s="1"/>
  <c r="F45" i="30"/>
  <c r="H45" i="30" s="1"/>
  <c r="AF44" i="30"/>
  <c r="X44" i="30"/>
  <c r="T44" i="30"/>
  <c r="W44" i="30" s="1"/>
  <c r="L44" i="30"/>
  <c r="I44" i="30"/>
  <c r="G44" i="30"/>
  <c r="F44" i="30"/>
  <c r="AF43" i="30"/>
  <c r="X43" i="30"/>
  <c r="T43" i="30"/>
  <c r="W43" i="30" s="1"/>
  <c r="L43" i="30"/>
  <c r="I43" i="30"/>
  <c r="G43" i="30"/>
  <c r="F43" i="30"/>
  <c r="H43" i="30" s="1"/>
  <c r="AF42" i="30"/>
  <c r="X42" i="30"/>
  <c r="T42" i="30"/>
  <c r="W42" i="30" s="1"/>
  <c r="L42" i="30"/>
  <c r="I42" i="30"/>
  <c r="G42" i="30"/>
  <c r="F42" i="30"/>
  <c r="AF41" i="30"/>
  <c r="X41" i="30"/>
  <c r="T41" i="30"/>
  <c r="W41" i="30" s="1"/>
  <c r="L41" i="30"/>
  <c r="I41" i="30"/>
  <c r="G41" i="30"/>
  <c r="F41" i="30"/>
  <c r="H41" i="30" s="1"/>
  <c r="AF40" i="30"/>
  <c r="X40" i="30"/>
  <c r="T40" i="30"/>
  <c r="W40" i="30" s="1"/>
  <c r="L40" i="30"/>
  <c r="I40" i="30"/>
  <c r="G40" i="30"/>
  <c r="F40" i="30"/>
  <c r="AF39" i="30"/>
  <c r="X39" i="30"/>
  <c r="T39" i="30"/>
  <c r="W39" i="30" s="1"/>
  <c r="L39" i="30"/>
  <c r="I39" i="30"/>
  <c r="G39" i="30"/>
  <c r="F39" i="30"/>
  <c r="AF38" i="30"/>
  <c r="X38" i="30"/>
  <c r="T38" i="30"/>
  <c r="W38" i="30" s="1"/>
  <c r="L38" i="30"/>
  <c r="I38" i="30"/>
  <c r="G38" i="30"/>
  <c r="F38" i="30"/>
  <c r="AF37" i="30"/>
  <c r="X37" i="30"/>
  <c r="T37" i="30"/>
  <c r="W37" i="30" s="1"/>
  <c r="L37" i="30"/>
  <c r="I37" i="30"/>
  <c r="G37" i="30"/>
  <c r="F37" i="30"/>
  <c r="AF36" i="30"/>
  <c r="X36" i="30"/>
  <c r="T36" i="30"/>
  <c r="W36" i="30" s="1"/>
  <c r="L36" i="30"/>
  <c r="I36" i="30"/>
  <c r="G36" i="30"/>
  <c r="K36" i="30" s="1"/>
  <c r="F36" i="30"/>
  <c r="AF35" i="30"/>
  <c r="X35" i="30"/>
  <c r="T35" i="30"/>
  <c r="W35" i="30" s="1"/>
  <c r="L35" i="30"/>
  <c r="I35" i="30"/>
  <c r="G35" i="30"/>
  <c r="BH35" i="30" s="1"/>
  <c r="F35" i="30"/>
  <c r="AF34" i="30"/>
  <c r="X34" i="30"/>
  <c r="T34" i="30"/>
  <c r="W34" i="30" s="1"/>
  <c r="L34" i="30"/>
  <c r="I34" i="30"/>
  <c r="G34" i="30"/>
  <c r="M34" i="30" s="1"/>
  <c r="F34" i="30"/>
  <c r="H34" i="30" s="1"/>
  <c r="AF33" i="30"/>
  <c r="X33" i="30"/>
  <c r="T33" i="30"/>
  <c r="W33" i="30" s="1"/>
  <c r="L33" i="30"/>
  <c r="I33" i="30"/>
  <c r="G33" i="30"/>
  <c r="F33" i="30"/>
  <c r="AF32" i="30"/>
  <c r="X32" i="30"/>
  <c r="T32" i="30"/>
  <c r="W32" i="30" s="1"/>
  <c r="L32" i="30"/>
  <c r="I32" i="30"/>
  <c r="G32" i="30"/>
  <c r="K32" i="30" s="1"/>
  <c r="F32" i="30"/>
  <c r="AF31" i="30"/>
  <c r="X31" i="30"/>
  <c r="T31" i="30"/>
  <c r="W31" i="30" s="1"/>
  <c r="L31" i="30"/>
  <c r="I31" i="30"/>
  <c r="G31" i="30"/>
  <c r="F31" i="30"/>
  <c r="H31" i="30" s="1"/>
  <c r="AF30" i="30"/>
  <c r="X30" i="30"/>
  <c r="T30" i="30"/>
  <c r="W30" i="30" s="1"/>
  <c r="L30" i="30"/>
  <c r="I30" i="30"/>
  <c r="G30" i="30"/>
  <c r="F30" i="30"/>
  <c r="AF29" i="30"/>
  <c r="X29" i="30"/>
  <c r="T29" i="30"/>
  <c r="W29" i="30" s="1"/>
  <c r="L29" i="30"/>
  <c r="I29" i="30"/>
  <c r="G29" i="30"/>
  <c r="F29" i="30"/>
  <c r="AF28" i="30"/>
  <c r="X28" i="30"/>
  <c r="T28" i="30"/>
  <c r="W28" i="30" s="1"/>
  <c r="L28" i="30"/>
  <c r="I28" i="30"/>
  <c r="G28" i="30"/>
  <c r="K28" i="30" s="1"/>
  <c r="F28" i="30"/>
  <c r="AF27" i="30"/>
  <c r="X27" i="30"/>
  <c r="T27" i="30"/>
  <c r="W27" i="30" s="1"/>
  <c r="L27" i="30"/>
  <c r="I27" i="30"/>
  <c r="G27" i="30"/>
  <c r="AK27" i="30" s="1"/>
  <c r="F27" i="30"/>
  <c r="AF26" i="30"/>
  <c r="X26" i="30"/>
  <c r="T26" i="30"/>
  <c r="W26" i="30" s="1"/>
  <c r="L26" i="30"/>
  <c r="I26" i="30"/>
  <c r="G26" i="30"/>
  <c r="F26" i="30"/>
  <c r="AF25" i="30"/>
  <c r="X25" i="30"/>
  <c r="T25" i="30"/>
  <c r="W25" i="30" s="1"/>
  <c r="L25" i="30"/>
  <c r="I25" i="30"/>
  <c r="G25" i="30"/>
  <c r="F25" i="30"/>
  <c r="AF24" i="30"/>
  <c r="X24" i="30"/>
  <c r="T24" i="30"/>
  <c r="W24" i="30" s="1"/>
  <c r="L24" i="30"/>
  <c r="I24" i="30"/>
  <c r="G24" i="30"/>
  <c r="F24" i="30"/>
  <c r="AF23" i="30"/>
  <c r="X23" i="30"/>
  <c r="T23" i="30"/>
  <c r="W23" i="30" s="1"/>
  <c r="L23" i="30"/>
  <c r="I23" i="30"/>
  <c r="G23" i="30"/>
  <c r="AK23" i="30" s="1"/>
  <c r="F23" i="30"/>
  <c r="H23" i="30" s="1"/>
  <c r="AF22" i="30"/>
  <c r="X22" i="30"/>
  <c r="T22" i="30"/>
  <c r="W22" i="30" s="1"/>
  <c r="L22" i="30"/>
  <c r="I22" i="30"/>
  <c r="G22" i="30"/>
  <c r="M22" i="30" s="1"/>
  <c r="F22" i="30"/>
  <c r="AF21" i="30"/>
  <c r="X21" i="30"/>
  <c r="T21" i="30"/>
  <c r="W21" i="30" s="1"/>
  <c r="L21" i="30"/>
  <c r="I21" i="30"/>
  <c r="G21" i="30"/>
  <c r="F21" i="30"/>
  <c r="AF20" i="30"/>
  <c r="X20" i="30"/>
  <c r="T20" i="30"/>
  <c r="W20" i="30" s="1"/>
  <c r="L20" i="30"/>
  <c r="I20" i="30"/>
  <c r="G20" i="30"/>
  <c r="F20" i="30"/>
  <c r="AF19" i="30"/>
  <c r="X19" i="30"/>
  <c r="T19" i="30"/>
  <c r="W19" i="30" s="1"/>
  <c r="L19" i="30"/>
  <c r="I19" i="30"/>
  <c r="G19" i="30"/>
  <c r="F19" i="30"/>
  <c r="AF18" i="30"/>
  <c r="X18" i="30"/>
  <c r="T18" i="30"/>
  <c r="W18" i="30" s="1"/>
  <c r="L18" i="30"/>
  <c r="I18" i="30"/>
  <c r="G18" i="30"/>
  <c r="F18" i="30"/>
  <c r="AF17" i="30"/>
  <c r="X17" i="30"/>
  <c r="T17" i="30"/>
  <c r="W17" i="30" s="1"/>
  <c r="L17" i="30"/>
  <c r="I17" i="30"/>
  <c r="G17" i="30"/>
  <c r="F17" i="30"/>
  <c r="AF16" i="30"/>
  <c r="X16" i="30"/>
  <c r="T16" i="30"/>
  <c r="W16" i="30" s="1"/>
  <c r="L16" i="30"/>
  <c r="I16" i="30"/>
  <c r="G16" i="30"/>
  <c r="K16" i="30" s="1"/>
  <c r="F16" i="30"/>
  <c r="H16" i="30" s="1"/>
  <c r="AF15" i="30"/>
  <c r="X15" i="30"/>
  <c r="T15" i="30"/>
  <c r="W15" i="30" s="1"/>
  <c r="L15" i="30"/>
  <c r="I15" i="30"/>
  <c r="G15" i="30"/>
  <c r="AK15" i="30" s="1"/>
  <c r="F15" i="30"/>
  <c r="H15" i="30" s="1"/>
  <c r="AF14" i="30"/>
  <c r="X14" i="30"/>
  <c r="T14" i="30"/>
  <c r="W14" i="30" s="1"/>
  <c r="L14" i="30"/>
  <c r="I14" i="30"/>
  <c r="G14" i="30"/>
  <c r="F14" i="30"/>
  <c r="AF13" i="30"/>
  <c r="X13" i="30"/>
  <c r="T13" i="30"/>
  <c r="W13" i="30" s="1"/>
  <c r="L13" i="30"/>
  <c r="I13" i="30"/>
  <c r="G13" i="30"/>
  <c r="F13" i="30"/>
  <c r="AF12" i="30"/>
  <c r="X12" i="30"/>
  <c r="T12" i="30"/>
  <c r="W12" i="30" s="1"/>
  <c r="L12" i="30"/>
  <c r="I12" i="30"/>
  <c r="G12" i="30"/>
  <c r="F12" i="30"/>
  <c r="AF11" i="30"/>
  <c r="X11" i="30"/>
  <c r="T11" i="30"/>
  <c r="W11" i="30" s="1"/>
  <c r="L11" i="30"/>
  <c r="I11" i="30"/>
  <c r="G11" i="30"/>
  <c r="F11" i="30"/>
  <c r="H11" i="30" s="1"/>
  <c r="AF10" i="30"/>
  <c r="X10" i="30"/>
  <c r="T10" i="30"/>
  <c r="W10" i="30" s="1"/>
  <c r="L10" i="30"/>
  <c r="I10" i="30"/>
  <c r="G10" i="30"/>
  <c r="M10" i="30" s="1"/>
  <c r="F10" i="30"/>
  <c r="AF9" i="30"/>
  <c r="X9" i="30"/>
  <c r="T9" i="30"/>
  <c r="W9" i="30" s="1"/>
  <c r="L9" i="30"/>
  <c r="I9" i="30"/>
  <c r="G9" i="30"/>
  <c r="F9" i="30"/>
  <c r="AF8" i="30"/>
  <c r="X8" i="30"/>
  <c r="T8" i="30"/>
  <c r="W8" i="30" s="1"/>
  <c r="L8" i="30"/>
  <c r="I8" i="30"/>
  <c r="G8" i="30"/>
  <c r="F8" i="30"/>
  <c r="AF7" i="30"/>
  <c r="X7" i="30"/>
  <c r="T7" i="30"/>
  <c r="W7" i="30" s="1"/>
  <c r="L7" i="30"/>
  <c r="I7" i="30"/>
  <c r="G7" i="30"/>
  <c r="F7" i="30"/>
  <c r="AF6" i="30"/>
  <c r="X6" i="30"/>
  <c r="T6" i="30"/>
  <c r="L6" i="30"/>
  <c r="I6" i="30"/>
  <c r="G6" i="30"/>
  <c r="M6" i="30" s="1"/>
  <c r="F6" i="30"/>
  <c r="AF84" i="29"/>
  <c r="X84" i="29"/>
  <c r="T84" i="29"/>
  <c r="W84" i="29" s="1"/>
  <c r="L84" i="29"/>
  <c r="I84" i="29"/>
  <c r="G84" i="29"/>
  <c r="K84" i="29" s="1"/>
  <c r="F84" i="29"/>
  <c r="AF83" i="29"/>
  <c r="X83" i="29"/>
  <c r="T83" i="29"/>
  <c r="W83" i="29" s="1"/>
  <c r="L83" i="29"/>
  <c r="I83" i="29"/>
  <c r="G83" i="29"/>
  <c r="BH83" i="29" s="1"/>
  <c r="F83" i="29"/>
  <c r="AF82" i="29"/>
  <c r="X82" i="29"/>
  <c r="T82" i="29"/>
  <c r="W82" i="29" s="1"/>
  <c r="L82" i="29"/>
  <c r="I82" i="29"/>
  <c r="G82" i="29"/>
  <c r="M82" i="29" s="1"/>
  <c r="F82" i="29"/>
  <c r="AF81" i="29"/>
  <c r="X81" i="29"/>
  <c r="T81" i="29"/>
  <c r="W81" i="29" s="1"/>
  <c r="L81" i="29"/>
  <c r="I81" i="29"/>
  <c r="G81" i="29"/>
  <c r="F81" i="29"/>
  <c r="AF80" i="29"/>
  <c r="X80" i="29"/>
  <c r="T80" i="29"/>
  <c r="W80" i="29" s="1"/>
  <c r="L80" i="29"/>
  <c r="I80" i="29"/>
  <c r="G80" i="29"/>
  <c r="F80" i="29"/>
  <c r="AF79" i="29"/>
  <c r="X79" i="29"/>
  <c r="T79" i="29"/>
  <c r="W79" i="29" s="1"/>
  <c r="L79" i="29"/>
  <c r="I79" i="29"/>
  <c r="G79" i="29"/>
  <c r="F79" i="29"/>
  <c r="AF78" i="29"/>
  <c r="X78" i="29"/>
  <c r="T78" i="29"/>
  <c r="W78" i="29" s="1"/>
  <c r="L78" i="29"/>
  <c r="I78" i="29"/>
  <c r="G78" i="29"/>
  <c r="BH78" i="29" s="1"/>
  <c r="F78" i="29"/>
  <c r="AF77" i="29"/>
  <c r="X77" i="29"/>
  <c r="T77" i="29"/>
  <c r="W77" i="29" s="1"/>
  <c r="L77" i="29"/>
  <c r="I77" i="29"/>
  <c r="G77" i="29"/>
  <c r="F77" i="29"/>
  <c r="AF76" i="29"/>
  <c r="X76" i="29"/>
  <c r="T76" i="29"/>
  <c r="W76" i="29" s="1"/>
  <c r="L76" i="29"/>
  <c r="I76" i="29"/>
  <c r="G76" i="29"/>
  <c r="F76" i="29"/>
  <c r="AF75" i="29"/>
  <c r="X75" i="29"/>
  <c r="T75" i="29"/>
  <c r="W75" i="29" s="1"/>
  <c r="L75" i="29"/>
  <c r="I75" i="29"/>
  <c r="G75" i="29"/>
  <c r="F75" i="29"/>
  <c r="AF74" i="29"/>
  <c r="X74" i="29"/>
  <c r="T74" i="29"/>
  <c r="W74" i="29" s="1"/>
  <c r="L74" i="29"/>
  <c r="I74" i="29"/>
  <c r="G74" i="29"/>
  <c r="BH74" i="29" s="1"/>
  <c r="F74" i="29"/>
  <c r="H74" i="29" s="1"/>
  <c r="AF73" i="29"/>
  <c r="X73" i="29"/>
  <c r="T73" i="29"/>
  <c r="W73" i="29" s="1"/>
  <c r="L73" i="29"/>
  <c r="I73" i="29"/>
  <c r="G73" i="29"/>
  <c r="F73" i="29"/>
  <c r="AF72" i="29"/>
  <c r="X72" i="29"/>
  <c r="T72" i="29"/>
  <c r="W72" i="29" s="1"/>
  <c r="L72" i="29"/>
  <c r="I72" i="29"/>
  <c r="G72" i="29"/>
  <c r="F72" i="29"/>
  <c r="AF71" i="29"/>
  <c r="X71" i="29"/>
  <c r="T71" i="29"/>
  <c r="W71" i="29" s="1"/>
  <c r="L71" i="29"/>
  <c r="I71" i="29"/>
  <c r="G71" i="29"/>
  <c r="BG71" i="29" s="1"/>
  <c r="F71" i="29"/>
  <c r="AF70" i="29"/>
  <c r="X70" i="29"/>
  <c r="T70" i="29"/>
  <c r="W70" i="29" s="1"/>
  <c r="L70" i="29"/>
  <c r="I70" i="29"/>
  <c r="G70" i="29"/>
  <c r="F70" i="29"/>
  <c r="H70" i="29" s="1"/>
  <c r="AF69" i="29"/>
  <c r="X69" i="29"/>
  <c r="T69" i="29"/>
  <c r="W69" i="29" s="1"/>
  <c r="L69" i="29"/>
  <c r="I69" i="29"/>
  <c r="G69" i="29"/>
  <c r="F69" i="29"/>
  <c r="AF68" i="29"/>
  <c r="X68" i="29"/>
  <c r="T68" i="29"/>
  <c r="W68" i="29" s="1"/>
  <c r="L68" i="29"/>
  <c r="I68" i="29"/>
  <c r="G68" i="29"/>
  <c r="K68" i="29" s="1"/>
  <c r="F68" i="29"/>
  <c r="AF67" i="29"/>
  <c r="X67" i="29"/>
  <c r="T67" i="29"/>
  <c r="W67" i="29" s="1"/>
  <c r="L67" i="29"/>
  <c r="I67" i="29"/>
  <c r="G67" i="29"/>
  <c r="F67" i="29"/>
  <c r="AF66" i="29"/>
  <c r="X66" i="29"/>
  <c r="T66" i="29"/>
  <c r="W66" i="29" s="1"/>
  <c r="L66" i="29"/>
  <c r="I66" i="29"/>
  <c r="G66" i="29"/>
  <c r="F66" i="29"/>
  <c r="AF65" i="29"/>
  <c r="X65" i="29"/>
  <c r="T65" i="29"/>
  <c r="W65" i="29" s="1"/>
  <c r="L65" i="29"/>
  <c r="I65" i="29"/>
  <c r="G65" i="29"/>
  <c r="BG65" i="29" s="1"/>
  <c r="F65" i="29"/>
  <c r="AF64" i="29"/>
  <c r="X64" i="29"/>
  <c r="T64" i="29"/>
  <c r="W64" i="29" s="1"/>
  <c r="L64" i="29"/>
  <c r="I64" i="29"/>
  <c r="G64" i="29"/>
  <c r="K64" i="29" s="1"/>
  <c r="F64" i="29"/>
  <c r="AF63" i="29"/>
  <c r="X63" i="29"/>
  <c r="T63" i="29"/>
  <c r="W63" i="29" s="1"/>
  <c r="L63" i="29"/>
  <c r="I63" i="29"/>
  <c r="G63" i="29"/>
  <c r="AH63" i="29" s="1"/>
  <c r="F63" i="29"/>
  <c r="AF62" i="29"/>
  <c r="X62" i="29"/>
  <c r="T62" i="29"/>
  <c r="W62" i="29" s="1"/>
  <c r="L62" i="29"/>
  <c r="I62" i="29"/>
  <c r="G62" i="29"/>
  <c r="BH62" i="29" s="1"/>
  <c r="F62" i="29"/>
  <c r="H62" i="29" s="1"/>
  <c r="AF61" i="29"/>
  <c r="X61" i="29"/>
  <c r="T61" i="29"/>
  <c r="W61" i="29" s="1"/>
  <c r="L61" i="29"/>
  <c r="I61" i="29"/>
  <c r="G61" i="29"/>
  <c r="F61" i="29"/>
  <c r="AF60" i="29"/>
  <c r="X60" i="29"/>
  <c r="T60" i="29"/>
  <c r="W60" i="29" s="1"/>
  <c r="L60" i="29"/>
  <c r="I60" i="29"/>
  <c r="G60" i="29"/>
  <c r="K60" i="29" s="1"/>
  <c r="F60" i="29"/>
  <c r="AF59" i="29"/>
  <c r="X59" i="29"/>
  <c r="T59" i="29"/>
  <c r="W59" i="29" s="1"/>
  <c r="L59" i="29"/>
  <c r="I59" i="29"/>
  <c r="G59" i="29"/>
  <c r="F59" i="29"/>
  <c r="H59" i="29" s="1"/>
  <c r="AF58" i="29"/>
  <c r="X58" i="29"/>
  <c r="T58" i="29"/>
  <c r="W58" i="29" s="1"/>
  <c r="L58" i="29"/>
  <c r="I58" i="29"/>
  <c r="G58" i="29"/>
  <c r="F58" i="29"/>
  <c r="H58" i="29" s="1"/>
  <c r="AF57" i="29"/>
  <c r="X57" i="29"/>
  <c r="T57" i="29"/>
  <c r="W57" i="29" s="1"/>
  <c r="L57" i="29"/>
  <c r="I57" i="29"/>
  <c r="G57" i="29"/>
  <c r="BG57" i="29" s="1"/>
  <c r="F57" i="29"/>
  <c r="AF56" i="29"/>
  <c r="X56" i="29"/>
  <c r="T56" i="29"/>
  <c r="W56" i="29" s="1"/>
  <c r="L56" i="29"/>
  <c r="I56" i="29"/>
  <c r="G56" i="29"/>
  <c r="F56" i="29"/>
  <c r="AF55" i="29"/>
  <c r="X55" i="29"/>
  <c r="T55" i="29"/>
  <c r="W55" i="29" s="1"/>
  <c r="L55" i="29"/>
  <c r="I55" i="29"/>
  <c r="G55" i="29"/>
  <c r="BG55" i="29" s="1"/>
  <c r="F55" i="29"/>
  <c r="AF54" i="29"/>
  <c r="X54" i="29"/>
  <c r="T54" i="29"/>
  <c r="W54" i="29" s="1"/>
  <c r="L54" i="29"/>
  <c r="I54" i="29"/>
  <c r="G54" i="29"/>
  <c r="F54" i="29"/>
  <c r="H54" i="29" s="1"/>
  <c r="AF53" i="29"/>
  <c r="X53" i="29"/>
  <c r="T53" i="29"/>
  <c r="W53" i="29" s="1"/>
  <c r="L53" i="29"/>
  <c r="I53" i="29"/>
  <c r="G53" i="29"/>
  <c r="F53" i="29"/>
  <c r="AF52" i="29"/>
  <c r="X52" i="29"/>
  <c r="T52" i="29"/>
  <c r="W52" i="29" s="1"/>
  <c r="L52" i="29"/>
  <c r="I52" i="29"/>
  <c r="G52" i="29"/>
  <c r="F52" i="29"/>
  <c r="AF51" i="29"/>
  <c r="X51" i="29"/>
  <c r="T51" i="29"/>
  <c r="W51" i="29" s="1"/>
  <c r="L51" i="29"/>
  <c r="I51" i="29"/>
  <c r="G51" i="29"/>
  <c r="AH51" i="29" s="1"/>
  <c r="F51" i="29"/>
  <c r="AF50" i="29"/>
  <c r="X50" i="29"/>
  <c r="T50" i="29"/>
  <c r="W50" i="29" s="1"/>
  <c r="L50" i="29"/>
  <c r="I50" i="29"/>
  <c r="G50" i="29"/>
  <c r="AK50" i="29" s="1"/>
  <c r="F50" i="29"/>
  <c r="AF49" i="29"/>
  <c r="X49" i="29"/>
  <c r="T49" i="29"/>
  <c r="W49" i="29" s="1"/>
  <c r="L49" i="29"/>
  <c r="I49" i="29"/>
  <c r="G49" i="29"/>
  <c r="BG49" i="29" s="1"/>
  <c r="F49" i="29"/>
  <c r="AF48" i="29"/>
  <c r="X48" i="29"/>
  <c r="T48" i="29"/>
  <c r="W48" i="29" s="1"/>
  <c r="L48" i="29"/>
  <c r="I48" i="29"/>
  <c r="G48" i="29"/>
  <c r="K48" i="29" s="1"/>
  <c r="F48" i="29"/>
  <c r="H48" i="29" s="1"/>
  <c r="AF47" i="29"/>
  <c r="X47" i="29"/>
  <c r="T47" i="29"/>
  <c r="W47" i="29" s="1"/>
  <c r="L47" i="29"/>
  <c r="I47" i="29"/>
  <c r="G47" i="29"/>
  <c r="AH47" i="29" s="1"/>
  <c r="F47" i="29"/>
  <c r="AF46" i="29"/>
  <c r="X46" i="29"/>
  <c r="T46" i="29"/>
  <c r="W46" i="29" s="1"/>
  <c r="L46" i="29"/>
  <c r="I46" i="29"/>
  <c r="G46" i="29"/>
  <c r="F46" i="29"/>
  <c r="AF45" i="29"/>
  <c r="X45" i="29"/>
  <c r="T45" i="29"/>
  <c r="W45" i="29" s="1"/>
  <c r="L45" i="29"/>
  <c r="I45" i="29"/>
  <c r="G45" i="29"/>
  <c r="F45" i="29"/>
  <c r="AF44" i="29"/>
  <c r="X44" i="29"/>
  <c r="T44" i="29"/>
  <c r="W44" i="29" s="1"/>
  <c r="L44" i="29"/>
  <c r="I44" i="29"/>
  <c r="G44" i="29"/>
  <c r="F44" i="29"/>
  <c r="AF43" i="29"/>
  <c r="X43" i="29"/>
  <c r="T43" i="29"/>
  <c r="W43" i="29" s="1"/>
  <c r="L43" i="29"/>
  <c r="I43" i="29"/>
  <c r="G43" i="29"/>
  <c r="F43" i="29"/>
  <c r="AW43" i="29" s="1"/>
  <c r="AF42" i="29"/>
  <c r="X42" i="29"/>
  <c r="T42" i="29"/>
  <c r="W42" i="29" s="1"/>
  <c r="L42" i="29"/>
  <c r="I42" i="29"/>
  <c r="G42" i="29"/>
  <c r="AK42" i="29" s="1"/>
  <c r="F42" i="29"/>
  <c r="AF41" i="29"/>
  <c r="X41" i="29"/>
  <c r="T41" i="29"/>
  <c r="W41" i="29" s="1"/>
  <c r="L41" i="29"/>
  <c r="I41" i="29"/>
  <c r="G41" i="29"/>
  <c r="F41" i="29"/>
  <c r="AF40" i="29"/>
  <c r="X40" i="29"/>
  <c r="T40" i="29"/>
  <c r="W40" i="29" s="1"/>
  <c r="L40" i="29"/>
  <c r="I40" i="29"/>
  <c r="G40" i="29"/>
  <c r="F40" i="29"/>
  <c r="AF39" i="29"/>
  <c r="X39" i="29"/>
  <c r="T39" i="29"/>
  <c r="W39" i="29" s="1"/>
  <c r="L39" i="29"/>
  <c r="I39" i="29"/>
  <c r="G39" i="29"/>
  <c r="BG39" i="29" s="1"/>
  <c r="F39" i="29"/>
  <c r="AF38" i="29"/>
  <c r="X38" i="29"/>
  <c r="T38" i="29"/>
  <c r="W38" i="29" s="1"/>
  <c r="L38" i="29"/>
  <c r="I38" i="29"/>
  <c r="G38" i="29"/>
  <c r="F38" i="29"/>
  <c r="H38" i="29" s="1"/>
  <c r="AF37" i="29"/>
  <c r="X37" i="29"/>
  <c r="T37" i="29"/>
  <c r="W37" i="29" s="1"/>
  <c r="L37" i="29"/>
  <c r="I37" i="29"/>
  <c r="G37" i="29"/>
  <c r="F37" i="29"/>
  <c r="AF36" i="29"/>
  <c r="X36" i="29"/>
  <c r="T36" i="29"/>
  <c r="W36" i="29" s="1"/>
  <c r="L36" i="29"/>
  <c r="I36" i="29"/>
  <c r="G36" i="29"/>
  <c r="F36" i="29"/>
  <c r="AF35" i="29"/>
  <c r="X35" i="29"/>
  <c r="T35" i="29"/>
  <c r="W35" i="29" s="1"/>
  <c r="L35" i="29"/>
  <c r="I35" i="29"/>
  <c r="G35" i="29"/>
  <c r="AH35" i="29" s="1"/>
  <c r="F35" i="29"/>
  <c r="AF34" i="29"/>
  <c r="X34" i="29"/>
  <c r="T34" i="29"/>
  <c r="W34" i="29" s="1"/>
  <c r="L34" i="29"/>
  <c r="I34" i="29"/>
  <c r="G34" i="29"/>
  <c r="BG34" i="29" s="1"/>
  <c r="F34" i="29"/>
  <c r="AF33" i="29"/>
  <c r="X33" i="29"/>
  <c r="T33" i="29"/>
  <c r="W33" i="29" s="1"/>
  <c r="L33" i="29"/>
  <c r="I33" i="29"/>
  <c r="G33" i="29"/>
  <c r="F33" i="29"/>
  <c r="AF32" i="29"/>
  <c r="X32" i="29"/>
  <c r="T32" i="29"/>
  <c r="W32" i="29" s="1"/>
  <c r="L32" i="29"/>
  <c r="I32" i="29"/>
  <c r="G32" i="29"/>
  <c r="BG32" i="29" s="1"/>
  <c r="F32" i="29"/>
  <c r="AF31" i="29"/>
  <c r="X31" i="29"/>
  <c r="T31" i="29"/>
  <c r="W31" i="29" s="1"/>
  <c r="L31" i="29"/>
  <c r="I31" i="29"/>
  <c r="G31" i="29"/>
  <c r="K31" i="29" s="1"/>
  <c r="F31" i="29"/>
  <c r="H31" i="29" s="1"/>
  <c r="AF30" i="29"/>
  <c r="X30" i="29"/>
  <c r="T30" i="29"/>
  <c r="W30" i="29" s="1"/>
  <c r="L30" i="29"/>
  <c r="I30" i="29"/>
  <c r="G30" i="29"/>
  <c r="BG30" i="29" s="1"/>
  <c r="F30" i="29"/>
  <c r="AF29" i="29"/>
  <c r="X29" i="29"/>
  <c r="T29" i="29"/>
  <c r="W29" i="29" s="1"/>
  <c r="L29" i="29"/>
  <c r="I29" i="29"/>
  <c r="G29" i="29"/>
  <c r="F29" i="29"/>
  <c r="AF28" i="29"/>
  <c r="X28" i="29"/>
  <c r="T28" i="29"/>
  <c r="W28" i="29" s="1"/>
  <c r="L28" i="29"/>
  <c r="I28" i="29"/>
  <c r="G28" i="29"/>
  <c r="K28" i="29" s="1"/>
  <c r="F28" i="29"/>
  <c r="H28" i="29" s="1"/>
  <c r="AF27" i="29"/>
  <c r="X27" i="29"/>
  <c r="T27" i="29"/>
  <c r="W27" i="29" s="1"/>
  <c r="L27" i="29"/>
  <c r="I27" i="29"/>
  <c r="G27" i="29"/>
  <c r="F27" i="29"/>
  <c r="AF26" i="29"/>
  <c r="X26" i="29"/>
  <c r="T26" i="29"/>
  <c r="W26" i="29" s="1"/>
  <c r="L26" i="29"/>
  <c r="I26" i="29"/>
  <c r="G26" i="29"/>
  <c r="M26" i="29" s="1"/>
  <c r="F26" i="29"/>
  <c r="AF25" i="29"/>
  <c r="X25" i="29"/>
  <c r="T25" i="29"/>
  <c r="W25" i="29" s="1"/>
  <c r="L25" i="29"/>
  <c r="I25" i="29"/>
  <c r="G25" i="29"/>
  <c r="BH25" i="29" s="1"/>
  <c r="F25" i="29"/>
  <c r="AF24" i="29"/>
  <c r="X24" i="29"/>
  <c r="T24" i="29"/>
  <c r="W24" i="29" s="1"/>
  <c r="L24" i="29"/>
  <c r="I24" i="29"/>
  <c r="G24" i="29"/>
  <c r="F24" i="29"/>
  <c r="AF23" i="29"/>
  <c r="X23" i="29"/>
  <c r="T23" i="29"/>
  <c r="W23" i="29" s="1"/>
  <c r="L23" i="29"/>
  <c r="I23" i="29"/>
  <c r="G23" i="29"/>
  <c r="F23" i="29"/>
  <c r="AF22" i="29"/>
  <c r="X22" i="29"/>
  <c r="T22" i="29"/>
  <c r="W22" i="29" s="1"/>
  <c r="L22" i="29"/>
  <c r="I22" i="29"/>
  <c r="G22" i="29"/>
  <c r="BG22" i="29" s="1"/>
  <c r="F22" i="29"/>
  <c r="AF21" i="29"/>
  <c r="X21" i="29"/>
  <c r="T21" i="29"/>
  <c r="W21" i="29" s="1"/>
  <c r="L21" i="29"/>
  <c r="I21" i="29"/>
  <c r="G21" i="29"/>
  <c r="F21" i="29"/>
  <c r="AF20" i="29"/>
  <c r="X20" i="29"/>
  <c r="T20" i="29"/>
  <c r="W20" i="29" s="1"/>
  <c r="L20" i="29"/>
  <c r="I20" i="29"/>
  <c r="G20" i="29"/>
  <c r="BG20" i="29" s="1"/>
  <c r="F20" i="29"/>
  <c r="AF19" i="29"/>
  <c r="X19" i="29"/>
  <c r="T19" i="29"/>
  <c r="W19" i="29" s="1"/>
  <c r="L19" i="29"/>
  <c r="I19" i="29"/>
  <c r="G19" i="29"/>
  <c r="K19" i="29" s="1"/>
  <c r="F19" i="29"/>
  <c r="AF18" i="29"/>
  <c r="X18" i="29"/>
  <c r="T18" i="29"/>
  <c r="W18" i="29" s="1"/>
  <c r="L18" i="29"/>
  <c r="I18" i="29"/>
  <c r="G18" i="29"/>
  <c r="BG18" i="29" s="1"/>
  <c r="F18" i="29"/>
  <c r="AF17" i="29"/>
  <c r="X17" i="29"/>
  <c r="T17" i="29"/>
  <c r="W17" i="29" s="1"/>
  <c r="L17" i="29"/>
  <c r="I17" i="29"/>
  <c r="G17" i="29"/>
  <c r="F17" i="29"/>
  <c r="H17" i="29" s="1"/>
  <c r="AF16" i="29"/>
  <c r="X16" i="29"/>
  <c r="T16" i="29"/>
  <c r="W16" i="29" s="1"/>
  <c r="L16" i="29"/>
  <c r="I16" i="29"/>
  <c r="G16" i="29"/>
  <c r="AK16" i="29" s="1"/>
  <c r="F16" i="29"/>
  <c r="AF15" i="29"/>
  <c r="X15" i="29"/>
  <c r="T15" i="29"/>
  <c r="W15" i="29" s="1"/>
  <c r="L15" i="29"/>
  <c r="I15" i="29"/>
  <c r="G15" i="29"/>
  <c r="BG15" i="29" s="1"/>
  <c r="F15" i="29"/>
  <c r="AF14" i="29"/>
  <c r="X14" i="29"/>
  <c r="T14" i="29"/>
  <c r="W14" i="29" s="1"/>
  <c r="L14" i="29"/>
  <c r="I14" i="29"/>
  <c r="G14" i="29"/>
  <c r="AK14" i="29" s="1"/>
  <c r="AF13" i="29"/>
  <c r="X13" i="29"/>
  <c r="T13" i="29"/>
  <c r="W13" i="29" s="1"/>
  <c r="L13" i="29"/>
  <c r="I13" i="29"/>
  <c r="G13" i="29"/>
  <c r="F13" i="29"/>
  <c r="H13" i="29" s="1"/>
  <c r="AF12" i="29"/>
  <c r="X12" i="29"/>
  <c r="T12" i="29"/>
  <c r="W12" i="29" s="1"/>
  <c r="L12" i="29"/>
  <c r="I12" i="29"/>
  <c r="G12" i="29"/>
  <c r="AK12" i="29" s="1"/>
  <c r="F12" i="29"/>
  <c r="AF11" i="29"/>
  <c r="X11" i="29"/>
  <c r="T11" i="29"/>
  <c r="W11" i="29" s="1"/>
  <c r="L11" i="29"/>
  <c r="I11" i="29"/>
  <c r="G11" i="29"/>
  <c r="K11" i="29" s="1"/>
  <c r="F11" i="29"/>
  <c r="AF10" i="29"/>
  <c r="X10" i="29"/>
  <c r="T10" i="29"/>
  <c r="W10" i="29" s="1"/>
  <c r="L10" i="29"/>
  <c r="I10" i="29"/>
  <c r="G10" i="29"/>
  <c r="AK10" i="29" s="1"/>
  <c r="F10" i="29"/>
  <c r="H10" i="29" s="1"/>
  <c r="AF9" i="29"/>
  <c r="X9" i="29"/>
  <c r="T9" i="29"/>
  <c r="W9" i="29" s="1"/>
  <c r="L9" i="29"/>
  <c r="I9" i="29"/>
  <c r="G9" i="29"/>
  <c r="F9" i="29"/>
  <c r="AF8" i="29"/>
  <c r="X8" i="29"/>
  <c r="T8" i="29"/>
  <c r="W8" i="29" s="1"/>
  <c r="L8" i="29"/>
  <c r="I8" i="29"/>
  <c r="G8" i="29"/>
  <c r="AK8" i="29" s="1"/>
  <c r="F8" i="29"/>
  <c r="AF7" i="29"/>
  <c r="X7" i="29"/>
  <c r="T7" i="29"/>
  <c r="W7" i="29" s="1"/>
  <c r="L7" i="29"/>
  <c r="I7" i="29"/>
  <c r="G7" i="29"/>
  <c r="BG7" i="29" s="1"/>
  <c r="F7" i="29"/>
  <c r="AF6" i="29"/>
  <c r="X6" i="29"/>
  <c r="T6" i="29"/>
  <c r="L6" i="29"/>
  <c r="I6" i="29"/>
  <c r="G6" i="29"/>
  <c r="F6" i="29"/>
  <c r="AF72" i="28"/>
  <c r="X72" i="28"/>
  <c r="T72" i="28"/>
  <c r="W72" i="28" s="1"/>
  <c r="L72" i="28"/>
  <c r="I72" i="28"/>
  <c r="G72" i="28"/>
  <c r="BG72" i="28" s="1"/>
  <c r="F72" i="28"/>
  <c r="AF71" i="28"/>
  <c r="X71" i="28"/>
  <c r="T71" i="28"/>
  <c r="W71" i="28" s="1"/>
  <c r="L71" i="28"/>
  <c r="I71" i="28"/>
  <c r="G71" i="28"/>
  <c r="F71" i="28"/>
  <c r="H71" i="28" s="1"/>
  <c r="AF70" i="28"/>
  <c r="X70" i="28"/>
  <c r="T70" i="28"/>
  <c r="W70" i="28" s="1"/>
  <c r="L70" i="28"/>
  <c r="I70" i="28"/>
  <c r="G70" i="28"/>
  <c r="BG70" i="28" s="1"/>
  <c r="F70" i="28"/>
  <c r="AF69" i="28"/>
  <c r="X69" i="28"/>
  <c r="T69" i="28"/>
  <c r="W69" i="28" s="1"/>
  <c r="L69" i="28"/>
  <c r="I69" i="28"/>
  <c r="G69" i="28"/>
  <c r="F69" i="28"/>
  <c r="AF68" i="28"/>
  <c r="X68" i="28"/>
  <c r="T68" i="28"/>
  <c r="W68" i="28" s="1"/>
  <c r="L68" i="28"/>
  <c r="I68" i="28"/>
  <c r="G68" i="28"/>
  <c r="F68" i="28"/>
  <c r="AF67" i="28"/>
  <c r="X67" i="28"/>
  <c r="T67" i="28"/>
  <c r="W67" i="28" s="1"/>
  <c r="L67" i="28"/>
  <c r="I67" i="28"/>
  <c r="G67" i="28"/>
  <c r="F67" i="28"/>
  <c r="H67" i="28" s="1"/>
  <c r="AF66" i="28"/>
  <c r="X66" i="28"/>
  <c r="T66" i="28"/>
  <c r="W66" i="28" s="1"/>
  <c r="L66" i="28"/>
  <c r="I66" i="28"/>
  <c r="G66" i="28"/>
  <c r="F66" i="28"/>
  <c r="AF65" i="28"/>
  <c r="X65" i="28"/>
  <c r="T65" i="28"/>
  <c r="W65" i="28" s="1"/>
  <c r="L65" i="28"/>
  <c r="I65" i="28"/>
  <c r="G65" i="28"/>
  <c r="AK65" i="28" s="1"/>
  <c r="F65" i="28"/>
  <c r="AF64" i="28"/>
  <c r="X64" i="28"/>
  <c r="T64" i="28"/>
  <c r="W64" i="28" s="1"/>
  <c r="L64" i="28"/>
  <c r="I64" i="28"/>
  <c r="G64" i="28"/>
  <c r="AH64" i="28" s="1"/>
  <c r="F64" i="28"/>
  <c r="AF63" i="28"/>
  <c r="X63" i="28"/>
  <c r="T63" i="28"/>
  <c r="W63" i="28" s="1"/>
  <c r="L63" i="28"/>
  <c r="I63" i="28"/>
  <c r="G63" i="28"/>
  <c r="K63" i="28" s="1"/>
  <c r="F63" i="28"/>
  <c r="AF62" i="28"/>
  <c r="X62" i="28"/>
  <c r="T62" i="28"/>
  <c r="W62" i="28" s="1"/>
  <c r="L62" i="28"/>
  <c r="I62" i="28"/>
  <c r="G62" i="28"/>
  <c r="BG62" i="28" s="1"/>
  <c r="F62" i="28"/>
  <c r="AF61" i="28"/>
  <c r="X61" i="28"/>
  <c r="T61" i="28"/>
  <c r="W61" i="28" s="1"/>
  <c r="L61" i="28"/>
  <c r="I61" i="28"/>
  <c r="G61" i="28"/>
  <c r="BH61" i="28" s="1"/>
  <c r="F61" i="28"/>
  <c r="AF60" i="28"/>
  <c r="X60" i="28"/>
  <c r="T60" i="28"/>
  <c r="W60" i="28" s="1"/>
  <c r="L60" i="28"/>
  <c r="I60" i="28"/>
  <c r="G60" i="28"/>
  <c r="AH60" i="28" s="1"/>
  <c r="F60" i="28"/>
  <c r="AF59" i="28"/>
  <c r="X59" i="28"/>
  <c r="T59" i="28"/>
  <c r="W59" i="28" s="1"/>
  <c r="L59" i="28"/>
  <c r="I59" i="28"/>
  <c r="G59" i="28"/>
  <c r="BH59" i="28" s="1"/>
  <c r="F59" i="28"/>
  <c r="AF58" i="28"/>
  <c r="X58" i="28"/>
  <c r="T58" i="28"/>
  <c r="W58" i="28" s="1"/>
  <c r="L58" i="28"/>
  <c r="I58" i="28"/>
  <c r="G58" i="28"/>
  <c r="BG58" i="28" s="1"/>
  <c r="F58" i="28"/>
  <c r="AF57" i="28"/>
  <c r="X57" i="28"/>
  <c r="T57" i="28"/>
  <c r="W57" i="28" s="1"/>
  <c r="L57" i="28"/>
  <c r="I57" i="28"/>
  <c r="G57" i="28"/>
  <c r="F57" i="28"/>
  <c r="AF56" i="28"/>
  <c r="X56" i="28"/>
  <c r="T56" i="28"/>
  <c r="W56" i="28" s="1"/>
  <c r="L56" i="28"/>
  <c r="I56" i="28"/>
  <c r="G56" i="28"/>
  <c r="F56" i="28"/>
  <c r="AF55" i="28"/>
  <c r="X55" i="28"/>
  <c r="T55" i="28"/>
  <c r="W55" i="28" s="1"/>
  <c r="L55" i="28"/>
  <c r="I55" i="28"/>
  <c r="G55" i="28"/>
  <c r="BH55" i="28" s="1"/>
  <c r="F55" i="28"/>
  <c r="AF54" i="28"/>
  <c r="X54" i="28"/>
  <c r="T54" i="28"/>
  <c r="W54" i="28" s="1"/>
  <c r="L54" i="28"/>
  <c r="I54" i="28"/>
  <c r="G54" i="28"/>
  <c r="F54" i="28"/>
  <c r="AF53" i="28"/>
  <c r="X53" i="28"/>
  <c r="T53" i="28"/>
  <c r="W53" i="28" s="1"/>
  <c r="L53" i="28"/>
  <c r="I53" i="28"/>
  <c r="G53" i="28"/>
  <c r="F53" i="28"/>
  <c r="AF52" i="28"/>
  <c r="X52" i="28"/>
  <c r="T52" i="28"/>
  <c r="W52" i="28" s="1"/>
  <c r="L52" i="28"/>
  <c r="I52" i="28"/>
  <c r="G52" i="28"/>
  <c r="F52" i="28"/>
  <c r="AF51" i="28"/>
  <c r="X51" i="28"/>
  <c r="T51" i="28"/>
  <c r="W51" i="28" s="1"/>
  <c r="L51" i="28"/>
  <c r="I51" i="28"/>
  <c r="G51" i="28"/>
  <c r="BH51" i="28" s="1"/>
  <c r="F51" i="28"/>
  <c r="AF50" i="28"/>
  <c r="X50" i="28"/>
  <c r="T50" i="28"/>
  <c r="W50" i="28" s="1"/>
  <c r="L50" i="28"/>
  <c r="I50" i="28"/>
  <c r="G50" i="28"/>
  <c r="F50" i="28"/>
  <c r="AF49" i="28"/>
  <c r="X49" i="28"/>
  <c r="T49" i="28"/>
  <c r="W49" i="28" s="1"/>
  <c r="L49" i="28"/>
  <c r="I49" i="28"/>
  <c r="G49" i="28"/>
  <c r="F49" i="28"/>
  <c r="AF48" i="28"/>
  <c r="X48" i="28"/>
  <c r="T48" i="28"/>
  <c r="W48" i="28" s="1"/>
  <c r="L48" i="28"/>
  <c r="I48" i="28"/>
  <c r="G48" i="28"/>
  <c r="F48" i="28"/>
  <c r="AF47" i="28"/>
  <c r="X47" i="28"/>
  <c r="T47" i="28"/>
  <c r="W47" i="28" s="1"/>
  <c r="L47" i="28"/>
  <c r="I47" i="28"/>
  <c r="G47" i="28"/>
  <c r="F47" i="28"/>
  <c r="AF46" i="28"/>
  <c r="X46" i="28"/>
  <c r="T46" i="28"/>
  <c r="W46" i="28" s="1"/>
  <c r="L46" i="28"/>
  <c r="I46" i="28"/>
  <c r="G46" i="28"/>
  <c r="F46" i="28"/>
  <c r="AF45" i="28"/>
  <c r="X45" i="28"/>
  <c r="T45" i="28"/>
  <c r="W45" i="28" s="1"/>
  <c r="L45" i="28"/>
  <c r="I45" i="28"/>
  <c r="G45" i="28"/>
  <c r="F45" i="28"/>
  <c r="AF44" i="28"/>
  <c r="X44" i="28"/>
  <c r="T44" i="28"/>
  <c r="W44" i="28" s="1"/>
  <c r="L44" i="28"/>
  <c r="I44" i="28"/>
  <c r="G44" i="28"/>
  <c r="F44" i="28"/>
  <c r="AF43" i="28"/>
  <c r="X43" i="28"/>
  <c r="T43" i="28"/>
  <c r="W43" i="28" s="1"/>
  <c r="L43" i="28"/>
  <c r="I43" i="28"/>
  <c r="G43" i="28"/>
  <c r="F43" i="28"/>
  <c r="AF42" i="28"/>
  <c r="X42" i="28"/>
  <c r="T42" i="28"/>
  <c r="W42" i="28" s="1"/>
  <c r="L42" i="28"/>
  <c r="I42" i="28"/>
  <c r="G42" i="28"/>
  <c r="AH42" i="28" s="1"/>
  <c r="F42" i="28"/>
  <c r="AF41" i="28"/>
  <c r="X41" i="28"/>
  <c r="T41" i="28"/>
  <c r="W41" i="28" s="1"/>
  <c r="L41" i="28"/>
  <c r="I41" i="28"/>
  <c r="G41" i="28"/>
  <c r="F41" i="28"/>
  <c r="AF40" i="28"/>
  <c r="X40" i="28"/>
  <c r="T40" i="28"/>
  <c r="W40" i="28" s="1"/>
  <c r="L40" i="28"/>
  <c r="I40" i="28"/>
  <c r="G40" i="28"/>
  <c r="F40" i="28"/>
  <c r="AF39" i="28"/>
  <c r="X39" i="28"/>
  <c r="T39" i="28"/>
  <c r="W39" i="28" s="1"/>
  <c r="L39" i="28"/>
  <c r="I39" i="28"/>
  <c r="G39" i="28"/>
  <c r="F39" i="28"/>
  <c r="AF38" i="28"/>
  <c r="X38" i="28"/>
  <c r="T38" i="28"/>
  <c r="W38" i="28" s="1"/>
  <c r="L38" i="28"/>
  <c r="I38" i="28"/>
  <c r="G38" i="28"/>
  <c r="F38" i="28"/>
  <c r="AF37" i="28"/>
  <c r="X37" i="28"/>
  <c r="T37" i="28"/>
  <c r="W37" i="28" s="1"/>
  <c r="L37" i="28"/>
  <c r="I37" i="28"/>
  <c r="G37" i="28"/>
  <c r="BH37" i="28" s="1"/>
  <c r="F37" i="28"/>
  <c r="AF36" i="28"/>
  <c r="X36" i="28"/>
  <c r="T36" i="28"/>
  <c r="W36" i="28" s="1"/>
  <c r="L36" i="28"/>
  <c r="I36" i="28"/>
  <c r="G36" i="28"/>
  <c r="F36" i="28"/>
  <c r="AF35" i="28"/>
  <c r="X35" i="28"/>
  <c r="T35" i="28"/>
  <c r="W35" i="28" s="1"/>
  <c r="L35" i="28"/>
  <c r="I35" i="28"/>
  <c r="G35" i="28"/>
  <c r="F35" i="28"/>
  <c r="H35" i="28" s="1"/>
  <c r="AF34" i="28"/>
  <c r="X34" i="28"/>
  <c r="T34" i="28"/>
  <c r="W34" i="28" s="1"/>
  <c r="L34" i="28"/>
  <c r="I34" i="28"/>
  <c r="G34" i="28"/>
  <c r="BG34" i="28" s="1"/>
  <c r="F34" i="28"/>
  <c r="AF33" i="28"/>
  <c r="X33" i="28"/>
  <c r="T33" i="28"/>
  <c r="W33" i="28" s="1"/>
  <c r="L33" i="28"/>
  <c r="I33" i="28"/>
  <c r="G33" i="28"/>
  <c r="AK33" i="28" s="1"/>
  <c r="F33" i="28"/>
  <c r="AF32" i="28"/>
  <c r="X32" i="28"/>
  <c r="T32" i="28"/>
  <c r="W32" i="28" s="1"/>
  <c r="L32" i="28"/>
  <c r="I32" i="28"/>
  <c r="G32" i="28"/>
  <c r="F32" i="28"/>
  <c r="AF31" i="28"/>
  <c r="X31" i="28"/>
  <c r="T31" i="28"/>
  <c r="W31" i="28" s="1"/>
  <c r="L31" i="28"/>
  <c r="I31" i="28"/>
  <c r="G31" i="28"/>
  <c r="F31" i="28"/>
  <c r="AF30" i="28"/>
  <c r="X30" i="28"/>
  <c r="T30" i="28"/>
  <c r="W30" i="28" s="1"/>
  <c r="L30" i="28"/>
  <c r="I30" i="28"/>
  <c r="G30" i="28"/>
  <c r="F30" i="28"/>
  <c r="AF29" i="28"/>
  <c r="X29" i="28"/>
  <c r="T29" i="28"/>
  <c r="W29" i="28" s="1"/>
  <c r="L29" i="28"/>
  <c r="I29" i="28"/>
  <c r="G29" i="28"/>
  <c r="F29" i="28"/>
  <c r="AF28" i="28"/>
  <c r="X28" i="28"/>
  <c r="T28" i="28"/>
  <c r="W28" i="28" s="1"/>
  <c r="L28" i="28"/>
  <c r="I28" i="28"/>
  <c r="G28" i="28"/>
  <c r="F28" i="28"/>
  <c r="AF27" i="28"/>
  <c r="X27" i="28"/>
  <c r="T27" i="28"/>
  <c r="W27" i="28" s="1"/>
  <c r="L27" i="28"/>
  <c r="I27" i="28"/>
  <c r="G27" i="28"/>
  <c r="F27" i="28"/>
  <c r="AF26" i="28"/>
  <c r="X26" i="28"/>
  <c r="T26" i="28"/>
  <c r="W26" i="28" s="1"/>
  <c r="L26" i="28"/>
  <c r="I26" i="28"/>
  <c r="G26" i="28"/>
  <c r="AH26" i="28" s="1"/>
  <c r="F26" i="28"/>
  <c r="AF25" i="28"/>
  <c r="X25" i="28"/>
  <c r="T25" i="28"/>
  <c r="W25" i="28" s="1"/>
  <c r="L25" i="28"/>
  <c r="I25" i="28"/>
  <c r="G25" i="28"/>
  <c r="M25" i="28" s="1"/>
  <c r="F25" i="28"/>
  <c r="AF24" i="28"/>
  <c r="X24" i="28"/>
  <c r="T24" i="28"/>
  <c r="W24" i="28" s="1"/>
  <c r="L24" i="28"/>
  <c r="I24" i="28"/>
  <c r="G24" i="28"/>
  <c r="BG24" i="28" s="1"/>
  <c r="F24" i="28"/>
  <c r="AF23" i="28"/>
  <c r="X23" i="28"/>
  <c r="T23" i="28"/>
  <c r="W23" i="28" s="1"/>
  <c r="L23" i="28"/>
  <c r="I23" i="28"/>
  <c r="G23" i="28"/>
  <c r="F23" i="28"/>
  <c r="AF22" i="28"/>
  <c r="X22" i="28"/>
  <c r="T22" i="28"/>
  <c r="W22" i="28" s="1"/>
  <c r="L22" i="28"/>
  <c r="I22" i="28"/>
  <c r="G22" i="28"/>
  <c r="AH22" i="28" s="1"/>
  <c r="F22" i="28"/>
  <c r="AF21" i="28"/>
  <c r="X21" i="28"/>
  <c r="T21" i="28"/>
  <c r="W21" i="28" s="1"/>
  <c r="L21" i="28"/>
  <c r="I21" i="28"/>
  <c r="G21" i="28"/>
  <c r="F21" i="28"/>
  <c r="AW21" i="28" s="1"/>
  <c r="AF20" i="28"/>
  <c r="X20" i="28"/>
  <c r="T20" i="28"/>
  <c r="W20" i="28" s="1"/>
  <c r="L20" i="28"/>
  <c r="I20" i="28"/>
  <c r="G20" i="28"/>
  <c r="BG20" i="28" s="1"/>
  <c r="F20" i="28"/>
  <c r="AF19" i="28"/>
  <c r="X19" i="28"/>
  <c r="T19" i="28"/>
  <c r="W19" i="28" s="1"/>
  <c r="L19" i="28"/>
  <c r="I19" i="28"/>
  <c r="G19" i="28"/>
  <c r="F19" i="28"/>
  <c r="AF18" i="28"/>
  <c r="X18" i="28"/>
  <c r="T18" i="28"/>
  <c r="W18" i="28" s="1"/>
  <c r="L18" i="28"/>
  <c r="I18" i="28"/>
  <c r="G18" i="28"/>
  <c r="F18" i="28"/>
  <c r="AF17" i="28"/>
  <c r="X17" i="28"/>
  <c r="T17" i="28"/>
  <c r="W17" i="28" s="1"/>
  <c r="L17" i="28"/>
  <c r="I17" i="28"/>
  <c r="G17" i="28"/>
  <c r="F17" i="28"/>
  <c r="AF16" i="28"/>
  <c r="X16" i="28"/>
  <c r="T16" i="28"/>
  <c r="W16" i="28" s="1"/>
  <c r="L16" i="28"/>
  <c r="I16" i="28"/>
  <c r="G16" i="28"/>
  <c r="BG16" i="28" s="1"/>
  <c r="F16" i="28"/>
  <c r="AF15" i="28"/>
  <c r="X15" i="28"/>
  <c r="T15" i="28"/>
  <c r="W15" i="28" s="1"/>
  <c r="L15" i="28"/>
  <c r="I15" i="28"/>
  <c r="G15" i="28"/>
  <c r="F15" i="28"/>
  <c r="AF14" i="28"/>
  <c r="X14" i="28"/>
  <c r="T14" i="28"/>
  <c r="W14" i="28" s="1"/>
  <c r="L14" i="28"/>
  <c r="I14" i="28"/>
  <c r="G14" i="28"/>
  <c r="BG14" i="28" s="1"/>
  <c r="F14" i="28"/>
  <c r="AF13" i="28"/>
  <c r="X13" i="28"/>
  <c r="T13" i="28"/>
  <c r="W13" i="28" s="1"/>
  <c r="L13" i="28"/>
  <c r="I13" i="28"/>
  <c r="G13" i="28"/>
  <c r="F13" i="28"/>
  <c r="AF12" i="28"/>
  <c r="X12" i="28"/>
  <c r="T12" i="28"/>
  <c r="W12" i="28" s="1"/>
  <c r="L12" i="28"/>
  <c r="I12" i="28"/>
  <c r="G12" i="28"/>
  <c r="F12" i="28"/>
  <c r="AF11" i="28"/>
  <c r="X11" i="28"/>
  <c r="T11" i="28"/>
  <c r="W11" i="28" s="1"/>
  <c r="L11" i="28"/>
  <c r="I11" i="28"/>
  <c r="G11" i="28"/>
  <c r="AK11" i="28" s="1"/>
  <c r="F11" i="28"/>
  <c r="AF10" i="28"/>
  <c r="X10" i="28"/>
  <c r="T10" i="28"/>
  <c r="W10" i="28" s="1"/>
  <c r="L10" i="28"/>
  <c r="I10" i="28"/>
  <c r="G10" i="28"/>
  <c r="F10" i="28"/>
  <c r="AF9" i="28"/>
  <c r="X9" i="28"/>
  <c r="T9" i="28"/>
  <c r="W9" i="28" s="1"/>
  <c r="L9" i="28"/>
  <c r="I9" i="28"/>
  <c r="G9" i="28"/>
  <c r="F9" i="28"/>
  <c r="AF8" i="28"/>
  <c r="X8" i="28"/>
  <c r="T8" i="28"/>
  <c r="W8" i="28" s="1"/>
  <c r="L8" i="28"/>
  <c r="I8" i="28"/>
  <c r="G8" i="28"/>
  <c r="AH8" i="28" s="1"/>
  <c r="F8" i="28"/>
  <c r="AF7" i="28"/>
  <c r="X7" i="28"/>
  <c r="T7" i="28"/>
  <c r="W7" i="28" s="1"/>
  <c r="L7" i="28"/>
  <c r="I7" i="28"/>
  <c r="G7" i="28"/>
  <c r="AK7" i="28" s="1"/>
  <c r="F7" i="28"/>
  <c r="H7" i="28" s="1"/>
  <c r="AF6" i="28"/>
  <c r="X6" i="28"/>
  <c r="T6" i="28"/>
  <c r="L6" i="28"/>
  <c r="I6" i="28"/>
  <c r="G6" i="28"/>
  <c r="F6" i="28"/>
  <c r="AF68" i="27"/>
  <c r="X68" i="27"/>
  <c r="T68" i="27"/>
  <c r="W68" i="27" s="1"/>
  <c r="L68" i="27"/>
  <c r="I68" i="27"/>
  <c r="G68" i="27"/>
  <c r="F68" i="27"/>
  <c r="H68" i="27" s="1"/>
  <c r="AF67" i="27"/>
  <c r="X67" i="27"/>
  <c r="T67" i="27"/>
  <c r="W67" i="27" s="1"/>
  <c r="L67" i="27"/>
  <c r="I67" i="27"/>
  <c r="G67" i="27"/>
  <c r="F67" i="27"/>
  <c r="H67" i="27" s="1"/>
  <c r="AF66" i="27"/>
  <c r="X66" i="27"/>
  <c r="T66" i="27"/>
  <c r="W66" i="27" s="1"/>
  <c r="L66" i="27"/>
  <c r="I66" i="27"/>
  <c r="G66" i="27"/>
  <c r="BH66" i="27" s="1"/>
  <c r="F66" i="27"/>
  <c r="AF65" i="27"/>
  <c r="X65" i="27"/>
  <c r="T65" i="27"/>
  <c r="W65" i="27" s="1"/>
  <c r="L65" i="27"/>
  <c r="I65" i="27"/>
  <c r="G65" i="27"/>
  <c r="AH65" i="27" s="1"/>
  <c r="F65" i="27"/>
  <c r="H65" i="27" s="1"/>
  <c r="AF64" i="27"/>
  <c r="X64" i="27"/>
  <c r="T64" i="27"/>
  <c r="W64" i="27" s="1"/>
  <c r="L64" i="27"/>
  <c r="I64" i="27"/>
  <c r="G64" i="27"/>
  <c r="AH64" i="27" s="1"/>
  <c r="F64" i="27"/>
  <c r="AF63" i="27"/>
  <c r="X63" i="27"/>
  <c r="T63" i="27"/>
  <c r="W63" i="27" s="1"/>
  <c r="L63" i="27"/>
  <c r="I63" i="27"/>
  <c r="G63" i="27"/>
  <c r="AF62" i="27"/>
  <c r="X62" i="27"/>
  <c r="T62" i="27"/>
  <c r="W62" i="27" s="1"/>
  <c r="L62" i="27"/>
  <c r="I62" i="27"/>
  <c r="G62" i="27"/>
  <c r="F62" i="27"/>
  <c r="H62" i="27" s="1"/>
  <c r="AF61" i="27"/>
  <c r="X61" i="27"/>
  <c r="T61" i="27"/>
  <c r="W61" i="27" s="1"/>
  <c r="L61" i="27"/>
  <c r="I61" i="27"/>
  <c r="G61" i="27"/>
  <c r="AK61" i="27" s="1"/>
  <c r="F61" i="27"/>
  <c r="AF60" i="27"/>
  <c r="X60" i="27"/>
  <c r="T60" i="27"/>
  <c r="W60" i="27" s="1"/>
  <c r="L60" i="27"/>
  <c r="I60" i="27"/>
  <c r="G60" i="27"/>
  <c r="K60" i="27" s="1"/>
  <c r="F60" i="27"/>
  <c r="AF59" i="27"/>
  <c r="X59" i="27"/>
  <c r="T59" i="27"/>
  <c r="W59" i="27" s="1"/>
  <c r="L59" i="27"/>
  <c r="I59" i="27"/>
  <c r="G59" i="27"/>
  <c r="F59" i="27"/>
  <c r="AF58" i="27"/>
  <c r="X58" i="27"/>
  <c r="T58" i="27"/>
  <c r="W58" i="27" s="1"/>
  <c r="L58" i="27"/>
  <c r="I58" i="27"/>
  <c r="G58" i="27"/>
  <c r="AH58" i="27" s="1"/>
  <c r="F58" i="27"/>
  <c r="AF57" i="27"/>
  <c r="X57" i="27"/>
  <c r="T57" i="27"/>
  <c r="W57" i="27" s="1"/>
  <c r="L57" i="27"/>
  <c r="I57" i="27"/>
  <c r="G57" i="27"/>
  <c r="F57" i="27"/>
  <c r="AF56" i="27"/>
  <c r="X56" i="27"/>
  <c r="T56" i="27"/>
  <c r="W56" i="27" s="1"/>
  <c r="L56" i="27"/>
  <c r="I56" i="27"/>
  <c r="G56" i="27"/>
  <c r="F56" i="27"/>
  <c r="AF55" i="27"/>
  <c r="X55" i="27"/>
  <c r="T55" i="27"/>
  <c r="W55" i="27" s="1"/>
  <c r="L55" i="27"/>
  <c r="I55" i="27"/>
  <c r="G55" i="27"/>
  <c r="F55" i="27"/>
  <c r="AF54" i="27"/>
  <c r="X54" i="27"/>
  <c r="T54" i="27"/>
  <c r="W54" i="27" s="1"/>
  <c r="L54" i="27"/>
  <c r="I54" i="27"/>
  <c r="G54" i="27"/>
  <c r="BG54" i="27" s="1"/>
  <c r="F54" i="27"/>
  <c r="AF53" i="27"/>
  <c r="X53" i="27"/>
  <c r="T53" i="27"/>
  <c r="W53" i="27" s="1"/>
  <c r="L53" i="27"/>
  <c r="I53" i="27"/>
  <c r="G53" i="27"/>
  <c r="F53" i="27"/>
  <c r="AF52" i="27"/>
  <c r="X52" i="27"/>
  <c r="T52" i="27"/>
  <c r="W52" i="27" s="1"/>
  <c r="L52" i="27"/>
  <c r="I52" i="27"/>
  <c r="G52" i="27"/>
  <c r="F52" i="27"/>
  <c r="AF51" i="27"/>
  <c r="X51" i="27"/>
  <c r="T51" i="27"/>
  <c r="W51" i="27" s="1"/>
  <c r="L51" i="27"/>
  <c r="I51" i="27"/>
  <c r="G51" i="27"/>
  <c r="F51" i="27"/>
  <c r="AF50" i="27"/>
  <c r="X50" i="27"/>
  <c r="T50" i="27"/>
  <c r="W50" i="27" s="1"/>
  <c r="L50" i="27"/>
  <c r="I50" i="27"/>
  <c r="G50" i="27"/>
  <c r="F50" i="27"/>
  <c r="AF49" i="27"/>
  <c r="X49" i="27"/>
  <c r="T49" i="27"/>
  <c r="W49" i="27" s="1"/>
  <c r="L49" i="27"/>
  <c r="I49" i="27"/>
  <c r="G49" i="27"/>
  <c r="F49" i="27"/>
  <c r="AF48" i="27"/>
  <c r="X48" i="27"/>
  <c r="T48" i="27"/>
  <c r="W48" i="27" s="1"/>
  <c r="L48" i="27"/>
  <c r="I48" i="27"/>
  <c r="G48" i="27"/>
  <c r="F48" i="27"/>
  <c r="AF47" i="27"/>
  <c r="X47" i="27"/>
  <c r="T47" i="27"/>
  <c r="W47" i="27" s="1"/>
  <c r="L47" i="27"/>
  <c r="I47" i="27"/>
  <c r="G47" i="27"/>
  <c r="F47" i="27"/>
  <c r="AF46" i="27"/>
  <c r="X46" i="27"/>
  <c r="T46" i="27"/>
  <c r="W46" i="27" s="1"/>
  <c r="L46" i="27"/>
  <c r="I46" i="27"/>
  <c r="G46" i="27"/>
  <c r="F46" i="27"/>
  <c r="AF45" i="27"/>
  <c r="X45" i="27"/>
  <c r="T45" i="27"/>
  <c r="W45" i="27" s="1"/>
  <c r="L45" i="27"/>
  <c r="I45" i="27"/>
  <c r="G45" i="27"/>
  <c r="F45" i="27"/>
  <c r="AF44" i="27"/>
  <c r="X44" i="27"/>
  <c r="T44" i="27"/>
  <c r="W44" i="27" s="1"/>
  <c r="L44" i="27"/>
  <c r="I44" i="27"/>
  <c r="G44" i="27"/>
  <c r="F44" i="27"/>
  <c r="AF43" i="27"/>
  <c r="X43" i="27"/>
  <c r="T43" i="27"/>
  <c r="W43" i="27" s="1"/>
  <c r="L43" i="27"/>
  <c r="I43" i="27"/>
  <c r="G43" i="27"/>
  <c r="F43" i="27"/>
  <c r="AF42" i="27"/>
  <c r="X42" i="27"/>
  <c r="T42" i="27"/>
  <c r="W42" i="27" s="1"/>
  <c r="L42" i="27"/>
  <c r="I42" i="27"/>
  <c r="G42" i="27"/>
  <c r="F42" i="27"/>
  <c r="AF41" i="27"/>
  <c r="X41" i="27"/>
  <c r="T41" i="27"/>
  <c r="W41" i="27" s="1"/>
  <c r="L41" i="27"/>
  <c r="I41" i="27"/>
  <c r="G41" i="27"/>
  <c r="F41" i="27"/>
  <c r="AF40" i="27"/>
  <c r="X40" i="27"/>
  <c r="T40" i="27"/>
  <c r="W40" i="27" s="1"/>
  <c r="L40" i="27"/>
  <c r="I40" i="27"/>
  <c r="G40" i="27"/>
  <c r="F40" i="27"/>
  <c r="AF39" i="27"/>
  <c r="X39" i="27"/>
  <c r="T39" i="27"/>
  <c r="W39" i="27" s="1"/>
  <c r="L39" i="27"/>
  <c r="I39" i="27"/>
  <c r="G39" i="27"/>
  <c r="F39" i="27"/>
  <c r="AF38" i="27"/>
  <c r="X38" i="27"/>
  <c r="T38" i="27"/>
  <c r="W38" i="27" s="1"/>
  <c r="L38" i="27"/>
  <c r="I38" i="27"/>
  <c r="G38" i="27"/>
  <c r="F38" i="27"/>
  <c r="AF37" i="27"/>
  <c r="X37" i="27"/>
  <c r="T37" i="27"/>
  <c r="W37" i="27" s="1"/>
  <c r="L37" i="27"/>
  <c r="I37" i="27"/>
  <c r="G37" i="27"/>
  <c r="F37" i="27"/>
  <c r="AF36" i="27"/>
  <c r="X36" i="27"/>
  <c r="T36" i="27"/>
  <c r="W36" i="27" s="1"/>
  <c r="L36" i="27"/>
  <c r="I36" i="27"/>
  <c r="G36" i="27"/>
  <c r="F36" i="27"/>
  <c r="AF35" i="27"/>
  <c r="X35" i="27"/>
  <c r="T35" i="27"/>
  <c r="W35" i="27" s="1"/>
  <c r="L35" i="27"/>
  <c r="I35" i="27"/>
  <c r="G35" i="27"/>
  <c r="F35" i="27"/>
  <c r="AF34" i="27"/>
  <c r="X34" i="27"/>
  <c r="T34" i="27"/>
  <c r="W34" i="27" s="1"/>
  <c r="L34" i="27"/>
  <c r="I34" i="27"/>
  <c r="G34" i="27"/>
  <c r="F34" i="27"/>
  <c r="AF33" i="27"/>
  <c r="X33" i="27"/>
  <c r="T33" i="27"/>
  <c r="W33" i="27" s="1"/>
  <c r="L33" i="27"/>
  <c r="I33" i="27"/>
  <c r="G33" i="27"/>
  <c r="F33" i="27"/>
  <c r="AF32" i="27"/>
  <c r="X32" i="27"/>
  <c r="T32" i="27"/>
  <c r="W32" i="27" s="1"/>
  <c r="L32" i="27"/>
  <c r="I32" i="27"/>
  <c r="G32" i="27"/>
  <c r="F32" i="27"/>
  <c r="AF31" i="27"/>
  <c r="X31" i="27"/>
  <c r="T31" i="27"/>
  <c r="W31" i="27" s="1"/>
  <c r="L31" i="27"/>
  <c r="I31" i="27"/>
  <c r="G31" i="27"/>
  <c r="F31" i="27"/>
  <c r="AF30" i="27"/>
  <c r="X30" i="27"/>
  <c r="T30" i="27"/>
  <c r="W30" i="27" s="1"/>
  <c r="L30" i="27"/>
  <c r="I30" i="27"/>
  <c r="G30" i="27"/>
  <c r="F30" i="27"/>
  <c r="AF29" i="27"/>
  <c r="X29" i="27"/>
  <c r="T29" i="27"/>
  <c r="W29" i="27" s="1"/>
  <c r="L29" i="27"/>
  <c r="I29" i="27"/>
  <c r="G29" i="27"/>
  <c r="F29" i="27"/>
  <c r="AF28" i="27"/>
  <c r="X28" i="27"/>
  <c r="T28" i="27"/>
  <c r="W28" i="27" s="1"/>
  <c r="L28" i="27"/>
  <c r="I28" i="27"/>
  <c r="G28" i="27"/>
  <c r="F28" i="27"/>
  <c r="AF27" i="27"/>
  <c r="X27" i="27"/>
  <c r="T27" i="27"/>
  <c r="W27" i="27" s="1"/>
  <c r="L27" i="27"/>
  <c r="I27" i="27"/>
  <c r="G27" i="27"/>
  <c r="F27" i="27"/>
  <c r="AF26" i="27"/>
  <c r="X26" i="27"/>
  <c r="T26" i="27"/>
  <c r="W26" i="27" s="1"/>
  <c r="L26" i="27"/>
  <c r="I26" i="27"/>
  <c r="G26" i="27"/>
  <c r="F26" i="27"/>
  <c r="AF25" i="27"/>
  <c r="X25" i="27"/>
  <c r="T25" i="27"/>
  <c r="W25" i="27" s="1"/>
  <c r="L25" i="27"/>
  <c r="I25" i="27"/>
  <c r="G25" i="27"/>
  <c r="F25" i="27"/>
  <c r="AF24" i="27"/>
  <c r="X24" i="27"/>
  <c r="T24" i="27"/>
  <c r="W24" i="27" s="1"/>
  <c r="L24" i="27"/>
  <c r="I24" i="27"/>
  <c r="G24" i="27"/>
  <c r="F24" i="27"/>
  <c r="AF23" i="27"/>
  <c r="X23" i="27"/>
  <c r="T23" i="27"/>
  <c r="W23" i="27" s="1"/>
  <c r="L23" i="27"/>
  <c r="I23" i="27"/>
  <c r="G23" i="27"/>
  <c r="F23" i="27"/>
  <c r="AF22" i="27"/>
  <c r="X22" i="27"/>
  <c r="T22" i="27"/>
  <c r="W22" i="27" s="1"/>
  <c r="L22" i="27"/>
  <c r="I22" i="27"/>
  <c r="G22" i="27"/>
  <c r="F22" i="27"/>
  <c r="AF21" i="27"/>
  <c r="X21" i="27"/>
  <c r="T21" i="27"/>
  <c r="W21" i="27" s="1"/>
  <c r="L21" i="27"/>
  <c r="I21" i="27"/>
  <c r="G21" i="27"/>
  <c r="F21" i="27"/>
  <c r="AF20" i="27"/>
  <c r="X20" i="27"/>
  <c r="T20" i="27"/>
  <c r="W20" i="27" s="1"/>
  <c r="L20" i="27"/>
  <c r="I20" i="27"/>
  <c r="G20" i="27"/>
  <c r="F20" i="27"/>
  <c r="AF19" i="27"/>
  <c r="X19" i="27"/>
  <c r="T19" i="27"/>
  <c r="W19" i="27" s="1"/>
  <c r="L19" i="27"/>
  <c r="I19" i="27"/>
  <c r="G19" i="27"/>
  <c r="F19" i="27"/>
  <c r="AF18" i="27"/>
  <c r="X18" i="27"/>
  <c r="T18" i="27"/>
  <c r="W18" i="27" s="1"/>
  <c r="L18" i="27"/>
  <c r="I18" i="27"/>
  <c r="G18" i="27"/>
  <c r="F18" i="27"/>
  <c r="AF17" i="27"/>
  <c r="X17" i="27"/>
  <c r="T17" i="27"/>
  <c r="W17" i="27" s="1"/>
  <c r="L17" i="27"/>
  <c r="I17" i="27"/>
  <c r="G17" i="27"/>
  <c r="F17" i="27"/>
  <c r="AF16" i="27"/>
  <c r="X16" i="27"/>
  <c r="T16" i="27"/>
  <c r="W16" i="27" s="1"/>
  <c r="L16" i="27"/>
  <c r="I16" i="27"/>
  <c r="G16" i="27"/>
  <c r="F16" i="27"/>
  <c r="AF15" i="27"/>
  <c r="X15" i="27"/>
  <c r="T15" i="27"/>
  <c r="W15" i="27" s="1"/>
  <c r="L15" i="27"/>
  <c r="I15" i="27"/>
  <c r="G15" i="27"/>
  <c r="F15" i="27"/>
  <c r="AF14" i="27"/>
  <c r="X14" i="27"/>
  <c r="T14" i="27"/>
  <c r="W14" i="27" s="1"/>
  <c r="L14" i="27"/>
  <c r="I14" i="27"/>
  <c r="G14" i="27"/>
  <c r="F14" i="27"/>
  <c r="AF13" i="27"/>
  <c r="X13" i="27"/>
  <c r="T13" i="27"/>
  <c r="W13" i="27" s="1"/>
  <c r="L13" i="27"/>
  <c r="I13" i="27"/>
  <c r="G13" i="27"/>
  <c r="F13" i="27"/>
  <c r="AF12" i="27"/>
  <c r="X12" i="27"/>
  <c r="T12" i="27"/>
  <c r="W12" i="27" s="1"/>
  <c r="L12" i="27"/>
  <c r="I12" i="27"/>
  <c r="G12" i="27"/>
  <c r="F12" i="27"/>
  <c r="AF11" i="27"/>
  <c r="X11" i="27"/>
  <c r="T11" i="27"/>
  <c r="W11" i="27" s="1"/>
  <c r="L11" i="27"/>
  <c r="I11" i="27"/>
  <c r="G11" i="27"/>
  <c r="F11" i="27"/>
  <c r="AF10" i="27"/>
  <c r="X10" i="27"/>
  <c r="T10" i="27"/>
  <c r="W10" i="27" s="1"/>
  <c r="L10" i="27"/>
  <c r="I10" i="27"/>
  <c r="G10" i="27"/>
  <c r="F10" i="27"/>
  <c r="AF9" i="27"/>
  <c r="X9" i="27"/>
  <c r="T9" i="27"/>
  <c r="W9" i="27" s="1"/>
  <c r="L9" i="27"/>
  <c r="I9" i="27"/>
  <c r="G9" i="27"/>
  <c r="F9" i="27"/>
  <c r="AF8" i="27"/>
  <c r="X8" i="27"/>
  <c r="T8" i="27"/>
  <c r="W8" i="27" s="1"/>
  <c r="L8" i="27"/>
  <c r="I8" i="27"/>
  <c r="G8" i="27"/>
  <c r="F8" i="27"/>
  <c r="AF7" i="27"/>
  <c r="X7" i="27"/>
  <c r="T7" i="27"/>
  <c r="W7" i="27" s="1"/>
  <c r="L7" i="27"/>
  <c r="I7" i="27"/>
  <c r="G7" i="27"/>
  <c r="F7" i="27"/>
  <c r="AF6" i="27"/>
  <c r="X6" i="27"/>
  <c r="T6" i="27"/>
  <c r="L6" i="27"/>
  <c r="I6" i="27"/>
  <c r="G6" i="27"/>
  <c r="F6" i="27"/>
  <c r="X3" i="66" l="1"/>
  <c r="X4" i="66"/>
  <c r="T3" i="66"/>
  <c r="T4" i="66"/>
  <c r="BG16" i="39"/>
  <c r="V2" i="39"/>
  <c r="BG63" i="39"/>
  <c r="H13" i="39"/>
  <c r="H29" i="39"/>
  <c r="BG122" i="39"/>
  <c r="BG126" i="39"/>
  <c r="BG14" i="35"/>
  <c r="H21" i="35"/>
  <c r="BG22" i="35"/>
  <c r="H25" i="35"/>
  <c r="H29" i="35"/>
  <c r="H41" i="35"/>
  <c r="H45" i="35"/>
  <c r="H32" i="35"/>
  <c r="H36" i="35"/>
  <c r="BG37" i="35"/>
  <c r="AV45" i="30"/>
  <c r="BG19" i="28"/>
  <c r="H26" i="28"/>
  <c r="BG27" i="28"/>
  <c r="BG31" i="28"/>
  <c r="BG39" i="28"/>
  <c r="BG43" i="28"/>
  <c r="H54" i="28"/>
  <c r="M17" i="28"/>
  <c r="BG29" i="28"/>
  <c r="BG41" i="28"/>
  <c r="BH62" i="27"/>
  <c r="K62" i="27"/>
  <c r="AU62" i="27" s="1"/>
  <c r="M65" i="27"/>
  <c r="AH67" i="27"/>
  <c r="K67" i="27"/>
  <c r="BI67" i="27"/>
  <c r="K68" i="27"/>
  <c r="AK68" i="27"/>
  <c r="M11" i="28"/>
  <c r="H15" i="28"/>
  <c r="AH21" i="28"/>
  <c r="BH21" i="28"/>
  <c r="K21" i="28"/>
  <c r="M21" i="28"/>
  <c r="AX21" i="28" s="1"/>
  <c r="BG35" i="28"/>
  <c r="AK35" i="28"/>
  <c r="AK57" i="28"/>
  <c r="K57" i="28"/>
  <c r="BH67" i="28"/>
  <c r="K67" i="28"/>
  <c r="AV67" i="28" s="1"/>
  <c r="BH71" i="28"/>
  <c r="M71" i="28"/>
  <c r="AX71" i="28" s="1"/>
  <c r="AH27" i="29"/>
  <c r="K27" i="29"/>
  <c r="AV27" i="29" s="1"/>
  <c r="M58" i="29"/>
  <c r="K59" i="29"/>
  <c r="AV59" i="29" s="1"/>
  <c r="AH59" i="29"/>
  <c r="H66" i="29"/>
  <c r="BH67" i="29"/>
  <c r="K67" i="29"/>
  <c r="AK79" i="29"/>
  <c r="M79" i="29"/>
  <c r="AK11" i="30"/>
  <c r="K11" i="30"/>
  <c r="AK31" i="30"/>
  <c r="BH31" i="30"/>
  <c r="M43" i="30"/>
  <c r="BH49" i="30"/>
  <c r="K49" i="30"/>
  <c r="M69" i="30"/>
  <c r="AK21" i="31"/>
  <c r="AH21" i="31"/>
  <c r="H29" i="31"/>
  <c r="BH39" i="31"/>
  <c r="AH39" i="31"/>
  <c r="M39" i="31"/>
  <c r="AK58" i="31"/>
  <c r="BH58" i="31"/>
  <c r="K58" i="31"/>
  <c r="M60" i="31"/>
  <c r="BH68" i="31"/>
  <c r="AH68" i="31"/>
  <c r="K68" i="31"/>
  <c r="K84" i="31"/>
  <c r="BH84" i="31"/>
  <c r="M6" i="32"/>
  <c r="M10" i="32"/>
  <c r="M12" i="32"/>
  <c r="M22" i="32"/>
  <c r="AK27" i="32"/>
  <c r="AH27" i="32"/>
  <c r="BH39" i="32"/>
  <c r="AK39" i="32"/>
  <c r="M42" i="32"/>
  <c r="M65" i="32"/>
  <c r="AW65" i="32" s="1"/>
  <c r="BH73" i="32"/>
  <c r="K73" i="32"/>
  <c r="BG81" i="32"/>
  <c r="BH81" i="32"/>
  <c r="K81" i="32"/>
  <c r="M84" i="32"/>
  <c r="AW84" i="32" s="1"/>
  <c r="M9" i="33"/>
  <c r="BH14" i="33"/>
  <c r="AH14" i="33"/>
  <c r="K14" i="33"/>
  <c r="M14" i="33"/>
  <c r="M17" i="33"/>
  <c r="M19" i="33"/>
  <c r="AK23" i="33"/>
  <c r="K23" i="33"/>
  <c r="AV23" i="33" s="1"/>
  <c r="AK50" i="33"/>
  <c r="K50" i="33"/>
  <c r="AV50" i="33" s="1"/>
  <c r="M50" i="33"/>
  <c r="BH60" i="33"/>
  <c r="K60" i="33"/>
  <c r="M60" i="33"/>
  <c r="M70" i="33"/>
  <c r="AK74" i="33"/>
  <c r="AH74" i="33"/>
  <c r="BG76" i="33"/>
  <c r="BH76" i="33"/>
  <c r="M76" i="33"/>
  <c r="M10" i="35"/>
  <c r="K96" i="35"/>
  <c r="AK96" i="35"/>
  <c r="M103" i="35"/>
  <c r="AH7" i="36"/>
  <c r="K7" i="36"/>
  <c r="AW10" i="36"/>
  <c r="BH23" i="36"/>
  <c r="AK23" i="36"/>
  <c r="K23" i="36"/>
  <c r="AV23" i="36" s="1"/>
  <c r="M23" i="36"/>
  <c r="BH30" i="36"/>
  <c r="AH30" i="36"/>
  <c r="AW46" i="36"/>
  <c r="AW50" i="36"/>
  <c r="M75" i="36"/>
  <c r="BH87" i="36"/>
  <c r="K87" i="36"/>
  <c r="AV87" i="36" s="1"/>
  <c r="M91" i="36"/>
  <c r="H29" i="37"/>
  <c r="M34" i="37"/>
  <c r="K34" i="37"/>
  <c r="AV34" i="37" s="1"/>
  <c r="M49" i="37"/>
  <c r="AK50" i="37"/>
  <c r="K50" i="37"/>
  <c r="M72" i="37"/>
  <c r="AK76" i="37"/>
  <c r="K76" i="37"/>
  <c r="AV76" i="37" s="1"/>
  <c r="H103" i="37"/>
  <c r="BG118" i="37"/>
  <c r="AK118" i="37"/>
  <c r="AK126" i="37"/>
  <c r="M126" i="37"/>
  <c r="AH14" i="38"/>
  <c r="AK14" i="38"/>
  <c r="K14" i="38"/>
  <c r="AU14" i="38" s="1"/>
  <c r="AW21" i="38"/>
  <c r="M26" i="38"/>
  <c r="AK34" i="38"/>
  <c r="AH34" i="38"/>
  <c r="K34" i="38"/>
  <c r="M34" i="38"/>
  <c r="AH58" i="38"/>
  <c r="AK58" i="38"/>
  <c r="K58" i="38"/>
  <c r="AW69" i="38"/>
  <c r="M72" i="38"/>
  <c r="M92" i="38"/>
  <c r="BH120" i="38"/>
  <c r="K120" i="38"/>
  <c r="AV120" i="38" s="1"/>
  <c r="M120" i="38"/>
  <c r="AW21" i="39"/>
  <c r="H21" i="39"/>
  <c r="M55" i="39"/>
  <c r="AW55" i="39" s="1"/>
  <c r="BH68" i="39"/>
  <c r="AK68" i="39"/>
  <c r="M68" i="39"/>
  <c r="M94" i="39"/>
  <c r="BH96" i="39"/>
  <c r="M96" i="39"/>
  <c r="M100" i="39"/>
  <c r="AK102" i="39"/>
  <c r="K102" i="39"/>
  <c r="M108" i="39"/>
  <c r="AK123" i="39"/>
  <c r="BH123" i="39"/>
  <c r="K123" i="39"/>
  <c r="AV123" i="39" s="1"/>
  <c r="BG15" i="35"/>
  <c r="H18" i="35"/>
  <c r="BH18" i="35"/>
  <c r="H20" i="35"/>
  <c r="AW21" i="35"/>
  <c r="AW29" i="35"/>
  <c r="H33" i="35"/>
  <c r="BG34" i="35"/>
  <c r="AK34" i="35"/>
  <c r="AW41" i="35"/>
  <c r="BG58" i="35"/>
  <c r="M80" i="35"/>
  <c r="H85" i="35"/>
  <c r="M85" i="35"/>
  <c r="K86" i="35"/>
  <c r="K100" i="35"/>
  <c r="H102" i="35"/>
  <c r="M104" i="35"/>
  <c r="H107" i="35"/>
  <c r="M107" i="35"/>
  <c r="H110" i="35"/>
  <c r="H114" i="35"/>
  <c r="BG9" i="36"/>
  <c r="M19" i="36"/>
  <c r="AW19" i="36"/>
  <c r="H30" i="36"/>
  <c r="H46" i="36"/>
  <c r="BH83" i="36"/>
  <c r="AK83" i="36"/>
  <c r="AW38" i="28"/>
  <c r="AW52" i="30"/>
  <c r="H72" i="30"/>
  <c r="AW12" i="31"/>
  <c r="BG64" i="31"/>
  <c r="AH64" i="31"/>
  <c r="BH74" i="33"/>
  <c r="BG24" i="35"/>
  <c r="BG30" i="35"/>
  <c r="H35" i="35"/>
  <c r="BG53" i="35"/>
  <c r="BG81" i="35"/>
  <c r="H95" i="35"/>
  <c r="M99" i="35"/>
  <c r="AW99" i="35" s="1"/>
  <c r="H108" i="35"/>
  <c r="H109" i="35"/>
  <c r="H113" i="35"/>
  <c r="BG114" i="35"/>
  <c r="H6" i="36"/>
  <c r="BG8" i="36"/>
  <c r="BG13" i="36"/>
  <c r="BG25" i="36"/>
  <c r="M42" i="36"/>
  <c r="AK55" i="36"/>
  <c r="K55" i="36"/>
  <c r="K63" i="36"/>
  <c r="AU63" i="36" s="1"/>
  <c r="BH71" i="36"/>
  <c r="AK71" i="36"/>
  <c r="BH33" i="28"/>
  <c r="BH42" i="29"/>
  <c r="AK17" i="31"/>
  <c r="AW43" i="31"/>
  <c r="AK66" i="27"/>
  <c r="BH35" i="28"/>
  <c r="K59" i="28"/>
  <c r="K14" i="29"/>
  <c r="K42" i="29"/>
  <c r="AW55" i="29"/>
  <c r="AW11" i="30"/>
  <c r="K27" i="30"/>
  <c r="AU27" i="30" s="1"/>
  <c r="M61" i="30"/>
  <c r="M77" i="30"/>
  <c r="K17" i="31"/>
  <c r="K40" i="31"/>
  <c r="AV40" i="31" s="1"/>
  <c r="K43" i="31"/>
  <c r="AK64" i="31"/>
  <c r="AH72" i="31"/>
  <c r="BG33" i="32"/>
  <c r="AV58" i="33"/>
  <c r="K64" i="33"/>
  <c r="M84" i="33"/>
  <c r="H7" i="34"/>
  <c r="H15" i="34"/>
  <c r="H115" i="34"/>
  <c r="AW6" i="35"/>
  <c r="AW10" i="35"/>
  <c r="AK10" i="35"/>
  <c r="BG17" i="35"/>
  <c r="BG38" i="35"/>
  <c r="BG56" i="35"/>
  <c r="BG60" i="35"/>
  <c r="BG64" i="35"/>
  <c r="BG68" i="35"/>
  <c r="BG72" i="35"/>
  <c r="BG76" i="35"/>
  <c r="H93" i="35"/>
  <c r="H94" i="35"/>
  <c r="H17" i="36"/>
  <c r="H44" i="36"/>
  <c r="H59" i="36"/>
  <c r="H63" i="36"/>
  <c r="H33" i="28"/>
  <c r="BH65" i="28"/>
  <c r="AV67" i="27"/>
  <c r="BI68" i="27"/>
  <c r="BG12" i="27"/>
  <c r="BG36" i="27"/>
  <c r="BG44" i="27"/>
  <c r="BG52" i="27"/>
  <c r="BG56" i="27"/>
  <c r="BG60" i="27"/>
  <c r="M62" i="27"/>
  <c r="BH65" i="27"/>
  <c r="K66" i="27"/>
  <c r="AU66" i="27" s="1"/>
  <c r="BG67" i="27"/>
  <c r="AK67" i="27"/>
  <c r="AK21" i="28"/>
  <c r="AK27" i="28"/>
  <c r="K33" i="28"/>
  <c r="K35" i="28"/>
  <c r="BG53" i="28"/>
  <c r="BH57" i="28"/>
  <c r="H59" i="28"/>
  <c r="H63" i="28"/>
  <c r="BH63" i="28"/>
  <c r="K65" i="28"/>
  <c r="AU65" i="28" s="1"/>
  <c r="BG66" i="28"/>
  <c r="AW14" i="29"/>
  <c r="BH14" i="29"/>
  <c r="BG23" i="29"/>
  <c r="AK30" i="29"/>
  <c r="AH31" i="29"/>
  <c r="M34" i="29"/>
  <c r="AK34" i="29"/>
  <c r="AW39" i="29"/>
  <c r="AW42" i="29"/>
  <c r="BG46" i="29"/>
  <c r="H50" i="29"/>
  <c r="BG58" i="29"/>
  <c r="BG69" i="29"/>
  <c r="BG75" i="29"/>
  <c r="H6" i="30"/>
  <c r="BG7" i="30"/>
  <c r="H10" i="30"/>
  <c r="M14" i="30"/>
  <c r="H18" i="30"/>
  <c r="AW19" i="30"/>
  <c r="K31" i="30"/>
  <c r="AV31" i="30" s="1"/>
  <c r="M38" i="30"/>
  <c r="M81" i="30"/>
  <c r="BG7" i="31"/>
  <c r="M9" i="31"/>
  <c r="AW17" i="31"/>
  <c r="AH17" i="31"/>
  <c r="AW20" i="31"/>
  <c r="M20" i="31"/>
  <c r="K21" i="31"/>
  <c r="BG30" i="31"/>
  <c r="H40" i="31"/>
  <c r="H43" i="31"/>
  <c r="AK43" i="31"/>
  <c r="BG53" i="31"/>
  <c r="BG59" i="31"/>
  <c r="BG61" i="31"/>
  <c r="K64" i="31"/>
  <c r="BH64" i="31"/>
  <c r="H66" i="31"/>
  <c r="BG68" i="31"/>
  <c r="AK68" i="31"/>
  <c r="M7" i="32"/>
  <c r="H9" i="32"/>
  <c r="M14" i="32"/>
  <c r="BG17" i="32"/>
  <c r="K19" i="32"/>
  <c r="AU19" i="32" s="1"/>
  <c r="H26" i="32"/>
  <c r="K49" i="32"/>
  <c r="H78" i="32"/>
  <c r="H80" i="32"/>
  <c r="M12" i="33"/>
  <c r="H16" i="33"/>
  <c r="AW27" i="33"/>
  <c r="M27" i="33"/>
  <c r="AH27" i="33"/>
  <c r="H29" i="33"/>
  <c r="H41" i="33"/>
  <c r="BG42" i="33"/>
  <c r="BG46" i="33"/>
  <c r="BG53" i="33"/>
  <c r="H57" i="33"/>
  <c r="M58" i="33"/>
  <c r="H64" i="33"/>
  <c r="M64" i="33"/>
  <c r="BG70" i="33"/>
  <c r="K74" i="33"/>
  <c r="AV74" i="33" s="1"/>
  <c r="H9" i="34"/>
  <c r="H13" i="34"/>
  <c r="H14" i="34"/>
  <c r="BG18" i="34"/>
  <c r="BG26" i="34"/>
  <c r="H30" i="34"/>
  <c r="H34" i="34"/>
  <c r="H38" i="34"/>
  <c r="H42" i="34"/>
  <c r="H46" i="34"/>
  <c r="H50" i="34"/>
  <c r="H54" i="34"/>
  <c r="BG63" i="34"/>
  <c r="BG71" i="34"/>
  <c r="BG79" i="34"/>
  <c r="K18" i="35"/>
  <c r="AV18" i="35" s="1"/>
  <c r="BH59" i="36"/>
  <c r="K59" i="36"/>
  <c r="BG104" i="36"/>
  <c r="BG124" i="36"/>
  <c r="H7" i="37"/>
  <c r="H11" i="37"/>
  <c r="H15" i="37"/>
  <c r="BH18" i="37"/>
  <c r="BG22" i="37"/>
  <c r="BG33" i="37"/>
  <c r="H38" i="37"/>
  <c r="BH38" i="37"/>
  <c r="H42" i="37"/>
  <c r="H43" i="37"/>
  <c r="BG45" i="37"/>
  <c r="H54" i="37"/>
  <c r="M54" i="37"/>
  <c r="BG92" i="37"/>
  <c r="AK112" i="37"/>
  <c r="H114" i="37"/>
  <c r="H10" i="38"/>
  <c r="M56" i="38"/>
  <c r="BG63" i="38"/>
  <c r="H88" i="38"/>
  <c r="H8" i="39"/>
  <c r="H17" i="39"/>
  <c r="H40" i="39"/>
  <c r="BG42" i="39"/>
  <c r="BG65" i="39"/>
  <c r="H84" i="39"/>
  <c r="K100" i="39"/>
  <c r="AU100" i="39" s="1"/>
  <c r="BH102" i="39"/>
  <c r="K104" i="39"/>
  <c r="H106" i="39"/>
  <c r="BH80" i="37"/>
  <c r="AK84" i="39"/>
  <c r="M82" i="40"/>
  <c r="M85" i="36"/>
  <c r="BG93" i="36"/>
  <c r="BG94" i="36"/>
  <c r="M95" i="36"/>
  <c r="M116" i="36"/>
  <c r="AK124" i="36"/>
  <c r="H9" i="37"/>
  <c r="H17" i="37"/>
  <c r="M17" i="37"/>
  <c r="K18" i="37"/>
  <c r="AU18" i="37" s="1"/>
  <c r="M25" i="37"/>
  <c r="H34" i="37"/>
  <c r="H46" i="37"/>
  <c r="M46" i="37"/>
  <c r="AK46" i="37"/>
  <c r="K62" i="37"/>
  <c r="BG67" i="37"/>
  <c r="BH76" i="37"/>
  <c r="BG106" i="37"/>
  <c r="K110" i="37"/>
  <c r="BH14" i="38"/>
  <c r="BG36" i="38"/>
  <c r="M40" i="38"/>
  <c r="K46" i="38"/>
  <c r="BG53" i="38"/>
  <c r="AK120" i="38"/>
  <c r="M10" i="39"/>
  <c r="AW35" i="39"/>
  <c r="H47" i="39"/>
  <c r="BH84" i="39"/>
  <c r="AK100" i="39"/>
  <c r="M11" i="40"/>
  <c r="AW12" i="40"/>
  <c r="M36" i="40"/>
  <c r="H37" i="40"/>
  <c r="H50" i="36"/>
  <c r="H67" i="36"/>
  <c r="H85" i="36"/>
  <c r="H90" i="36"/>
  <c r="BG111" i="36"/>
  <c r="BG9" i="37"/>
  <c r="K38" i="37"/>
  <c r="M42" i="37"/>
  <c r="H47" i="37"/>
  <c r="BG73" i="37"/>
  <c r="K80" i="37"/>
  <c r="M108" i="37"/>
  <c r="AW108" i="37" s="1"/>
  <c r="H110" i="37"/>
  <c r="BH110" i="37"/>
  <c r="BH114" i="37"/>
  <c r="BG123" i="37"/>
  <c r="AW7" i="38"/>
  <c r="BH10" i="38"/>
  <c r="H21" i="38"/>
  <c r="BG27" i="38"/>
  <c r="H40" i="38"/>
  <c r="H81" i="38"/>
  <c r="H112" i="38"/>
  <c r="H126" i="38"/>
  <c r="BG15" i="39"/>
  <c r="BG33" i="39"/>
  <c r="BG43" i="39"/>
  <c r="H49" i="39"/>
  <c r="M52" i="39"/>
  <c r="H54" i="39"/>
  <c r="H59" i="39"/>
  <c r="BG67" i="39"/>
  <c r="BG70" i="39"/>
  <c r="M71" i="39"/>
  <c r="AX71" i="39" s="1"/>
  <c r="H74" i="39"/>
  <c r="K84" i="39"/>
  <c r="BH100" i="39"/>
  <c r="H126" i="39"/>
  <c r="M15" i="40"/>
  <c r="BG88" i="40"/>
  <c r="H112" i="40"/>
  <c r="BG117" i="40"/>
  <c r="M19" i="28"/>
  <c r="AX19" i="28" s="1"/>
  <c r="AH37" i="28"/>
  <c r="M61" i="28"/>
  <c r="AH7" i="29"/>
  <c r="M22" i="29"/>
  <c r="AH22" i="29"/>
  <c r="M66" i="29"/>
  <c r="AW66" i="29" s="1"/>
  <c r="BH66" i="29"/>
  <c r="BH75" i="29"/>
  <c r="AW15" i="30"/>
  <c r="AW23" i="30"/>
  <c r="M27" i="30"/>
  <c r="AK45" i="30"/>
  <c r="M49" i="30"/>
  <c r="AK49" i="30"/>
  <c r="K53" i="30"/>
  <c r="BH53" i="30"/>
  <c r="BG61" i="30"/>
  <c r="BH61" i="30"/>
  <c r="M64" i="30"/>
  <c r="AW64" i="30" s="1"/>
  <c r="BG73" i="30"/>
  <c r="H12" i="31"/>
  <c r="BH12" i="31"/>
  <c r="M25" i="31"/>
  <c r="K27" i="31"/>
  <c r="BG51" i="31"/>
  <c r="AH51" i="31"/>
  <c r="BG16" i="32"/>
  <c r="K16" i="32"/>
  <c r="BG23" i="32"/>
  <c r="BH23" i="32"/>
  <c r="K23" i="32"/>
  <c r="AK23" i="32"/>
  <c r="BG35" i="32"/>
  <c r="AH35" i="32"/>
  <c r="M35" i="32"/>
  <c r="BG43" i="32"/>
  <c r="AK43" i="32"/>
  <c r="K43" i="32"/>
  <c r="K69" i="32"/>
  <c r="BG21" i="27"/>
  <c r="BG29" i="27"/>
  <c r="BG37" i="27"/>
  <c r="BG41" i="27"/>
  <c r="BG45" i="27"/>
  <c r="BG49" i="27"/>
  <c r="BG53" i="27"/>
  <c r="BG57" i="27"/>
  <c r="H64" i="27"/>
  <c r="H66" i="27"/>
  <c r="AV66" i="27" s="1"/>
  <c r="M7" i="28"/>
  <c r="BH7" i="28"/>
  <c r="BG13" i="28"/>
  <c r="AK19" i="28"/>
  <c r="BG25" i="28"/>
  <c r="AH25" i="28"/>
  <c r="M31" i="28"/>
  <c r="M35" i="28"/>
  <c r="AK37" i="28"/>
  <c r="M41" i="28"/>
  <c r="AX41" i="28" s="1"/>
  <c r="K51" i="28"/>
  <c r="BG52" i="28"/>
  <c r="H55" i="28"/>
  <c r="M55" i="28"/>
  <c r="AX55" i="28" s="1"/>
  <c r="H57" i="28"/>
  <c r="M59" i="28"/>
  <c r="AK59" i="28"/>
  <c r="AK61" i="28"/>
  <c r="H65" i="28"/>
  <c r="M67" i="28"/>
  <c r="AX67" i="28" s="1"/>
  <c r="AK67" i="28"/>
  <c r="H9" i="29"/>
  <c r="BG10" i="29"/>
  <c r="M10" i="29"/>
  <c r="AH10" i="29"/>
  <c r="BG13" i="29"/>
  <c r="M14" i="29"/>
  <c r="BG17" i="29"/>
  <c r="AK22" i="29"/>
  <c r="H26" i="29"/>
  <c r="H27" i="29"/>
  <c r="K30" i="29"/>
  <c r="BH30" i="29"/>
  <c r="BG36" i="29"/>
  <c r="BG42" i="29"/>
  <c r="M42" i="29"/>
  <c r="AH42" i="29"/>
  <c r="BG43" i="29"/>
  <c r="BG45" i="29"/>
  <c r="BG50" i="29"/>
  <c r="M50" i="29"/>
  <c r="AH50" i="29"/>
  <c r="H60" i="29"/>
  <c r="H67" i="29"/>
  <c r="H78" i="29"/>
  <c r="M78" i="29"/>
  <c r="AW78" i="29" s="1"/>
  <c r="M11" i="30"/>
  <c r="BH14" i="30"/>
  <c r="K15" i="30"/>
  <c r="BH15" i="30"/>
  <c r="H19" i="30"/>
  <c r="M19" i="30"/>
  <c r="AK19" i="30"/>
  <c r="AW22" i="30"/>
  <c r="K23" i="30"/>
  <c r="M26" i="30"/>
  <c r="H28" i="30"/>
  <c r="H30" i="30"/>
  <c r="M31" i="30"/>
  <c r="H35" i="30"/>
  <c r="M35" i="30"/>
  <c r="AK35" i="30"/>
  <c r="H42" i="30"/>
  <c r="AW45" i="30"/>
  <c r="BG48" i="30"/>
  <c r="H52" i="30"/>
  <c r="H53" i="30"/>
  <c r="H54" i="30"/>
  <c r="H59" i="30"/>
  <c r="M60" i="30"/>
  <c r="H63" i="30"/>
  <c r="M63" i="30"/>
  <c r="BG66" i="30"/>
  <c r="M72" i="30"/>
  <c r="AW72" i="30" s="1"/>
  <c r="BG74" i="30"/>
  <c r="K77" i="30"/>
  <c r="AK77" i="30"/>
  <c r="H80" i="30"/>
  <c r="M80" i="30"/>
  <c r="AW80" i="30" s="1"/>
  <c r="H84" i="30"/>
  <c r="M84" i="30"/>
  <c r="AW84" i="30" s="1"/>
  <c r="H7" i="31"/>
  <c r="BG8" i="31"/>
  <c r="H10" i="31"/>
  <c r="H11" i="31"/>
  <c r="M11" i="31"/>
  <c r="BH11" i="31"/>
  <c r="BG24" i="31"/>
  <c r="AW27" i="31"/>
  <c r="AH27" i="31"/>
  <c r="BG38" i="31"/>
  <c r="AV43" i="31"/>
  <c r="M47" i="31"/>
  <c r="AH47" i="31"/>
  <c r="M56" i="31"/>
  <c r="AK56" i="31"/>
  <c r="AV58" i="31"/>
  <c r="AK72" i="31"/>
  <c r="M80" i="31"/>
  <c r="H31" i="32"/>
  <c r="H38" i="32"/>
  <c r="BG39" i="32"/>
  <c r="AH39" i="32"/>
  <c r="K39" i="32"/>
  <c r="AU39" i="32" s="1"/>
  <c r="H53" i="32"/>
  <c r="H69" i="32"/>
  <c r="M77" i="32"/>
  <c r="AW77" i="32" s="1"/>
  <c r="AX12" i="33"/>
  <c r="BG64" i="27"/>
  <c r="BG66" i="27"/>
  <c r="M66" i="27"/>
  <c r="K19" i="28"/>
  <c r="BH19" i="28"/>
  <c r="AK31" i="28"/>
  <c r="K37" i="28"/>
  <c r="AH38" i="28"/>
  <c r="AH41" i="28"/>
  <c r="M57" i="28"/>
  <c r="AX57" i="28" s="1"/>
  <c r="K61" i="28"/>
  <c r="AV63" i="28"/>
  <c r="M65" i="28"/>
  <c r="K15" i="29"/>
  <c r="K22" i="29"/>
  <c r="BH22" i="29"/>
  <c r="BG26" i="29"/>
  <c r="K35" i="29"/>
  <c r="K51" i="29"/>
  <c r="AV51" i="29" s="1"/>
  <c r="BG61" i="29"/>
  <c r="M62" i="29"/>
  <c r="AX62" i="29" s="1"/>
  <c r="AW62" i="29"/>
  <c r="M67" i="29"/>
  <c r="AK67" i="29"/>
  <c r="K75" i="29"/>
  <c r="M53" i="30"/>
  <c r="AH53" i="30"/>
  <c r="BH63" i="30"/>
  <c r="M71" i="30"/>
  <c r="M29" i="31"/>
  <c r="BG50" i="31"/>
  <c r="BH50" i="31"/>
  <c r="K50" i="31"/>
  <c r="AK50" i="31"/>
  <c r="AV54" i="31"/>
  <c r="BH78" i="31"/>
  <c r="K78" i="31"/>
  <c r="AK78" i="31"/>
  <c r="M78" i="31"/>
  <c r="BG80" i="31"/>
  <c r="K80" i="31"/>
  <c r="M26" i="32"/>
  <c r="AW26" i="32"/>
  <c r="BH69" i="32"/>
  <c r="M69" i="32"/>
  <c r="AW69" i="32" s="1"/>
  <c r="BH60" i="27"/>
  <c r="AX62" i="27"/>
  <c r="AW65" i="27"/>
  <c r="BG35" i="27"/>
  <c r="BG43" i="27"/>
  <c r="BG51" i="27"/>
  <c r="BG55" i="27"/>
  <c r="BG63" i="27"/>
  <c r="BI64" i="27"/>
  <c r="AH66" i="27"/>
  <c r="M67" i="27"/>
  <c r="BG68" i="27"/>
  <c r="M68" i="27"/>
  <c r="AH68" i="27"/>
  <c r="K7" i="28"/>
  <c r="AV7" i="28" s="1"/>
  <c r="BG8" i="28"/>
  <c r="BG9" i="28"/>
  <c r="BG10" i="28"/>
  <c r="BG17" i="28"/>
  <c r="BH17" i="28"/>
  <c r="H19" i="28"/>
  <c r="AW22" i="28"/>
  <c r="BG23" i="28"/>
  <c r="M33" i="28"/>
  <c r="AX33" i="28" s="1"/>
  <c r="AW37" i="28"/>
  <c r="M37" i="28"/>
  <c r="H42" i="28"/>
  <c r="AK43" i="28"/>
  <c r="H49" i="28"/>
  <c r="H51" i="28"/>
  <c r="AV51" i="28" s="1"/>
  <c r="M51" i="28"/>
  <c r="BG56" i="28"/>
  <c r="H61" i="28"/>
  <c r="AX61" i="28" s="1"/>
  <c r="M63" i="28"/>
  <c r="AX63" i="28" s="1"/>
  <c r="AK63" i="28"/>
  <c r="H68" i="28"/>
  <c r="M7" i="29"/>
  <c r="AX10" i="29"/>
  <c r="H11" i="29"/>
  <c r="H12" i="29"/>
  <c r="M18" i="29"/>
  <c r="AK18" i="29"/>
  <c r="AW22" i="29"/>
  <c r="BG24" i="29"/>
  <c r="H30" i="29"/>
  <c r="M30" i="29"/>
  <c r="AH30" i="29"/>
  <c r="H32" i="29"/>
  <c r="H35" i="29"/>
  <c r="BG38" i="29"/>
  <c r="H46" i="29"/>
  <c r="M46" i="29"/>
  <c r="BH46" i="29"/>
  <c r="AW47" i="29"/>
  <c r="H51" i="29"/>
  <c r="BG54" i="29"/>
  <c r="H64" i="29"/>
  <c r="M74" i="29"/>
  <c r="AW74" i="29" s="1"/>
  <c r="AK75" i="29"/>
  <c r="BG79" i="29"/>
  <c r="AW82" i="29"/>
  <c r="AW10" i="30"/>
  <c r="M15" i="30"/>
  <c r="H22" i="30"/>
  <c r="M23" i="30"/>
  <c r="H27" i="30"/>
  <c r="H32" i="30"/>
  <c r="H36" i="30"/>
  <c r="H38" i="30"/>
  <c r="BG41" i="30"/>
  <c r="H49" i="30"/>
  <c r="AV49" i="30" s="1"/>
  <c r="AX53" i="30"/>
  <c r="M56" i="30"/>
  <c r="AW56" i="30" s="1"/>
  <c r="BG58" i="30"/>
  <c r="AH61" i="30"/>
  <c r="H67" i="30"/>
  <c r="M68" i="30"/>
  <c r="BG69" i="30"/>
  <c r="AH69" i="30"/>
  <c r="H71" i="30"/>
  <c r="BH71" i="30"/>
  <c r="AK73" i="30"/>
  <c r="BG76" i="30"/>
  <c r="BG79" i="30"/>
  <c r="BG83" i="30"/>
  <c r="BH83" i="30"/>
  <c r="M83" i="30"/>
  <c r="M12" i="31"/>
  <c r="BG52" i="31"/>
  <c r="M52" i="31"/>
  <c r="BH54" i="31"/>
  <c r="AK54" i="31"/>
  <c r="M54" i="31"/>
  <c r="BG55" i="31"/>
  <c r="AH55" i="31"/>
  <c r="H78" i="31"/>
  <c r="AV78" i="31" s="1"/>
  <c r="AV61" i="32"/>
  <c r="AV73" i="32"/>
  <c r="AK77" i="32"/>
  <c r="K77" i="32"/>
  <c r="AV77" i="32" s="1"/>
  <c r="H31" i="33"/>
  <c r="M31" i="33"/>
  <c r="H33" i="33"/>
  <c r="H37" i="33"/>
  <c r="BG38" i="33"/>
  <c r="AW42" i="33"/>
  <c r="H47" i="33"/>
  <c r="H48" i="33"/>
  <c r="H51" i="33"/>
  <c r="AH51" i="33"/>
  <c r="K54" i="33"/>
  <c r="AV54" i="33" s="1"/>
  <c r="H55" i="33"/>
  <c r="AH55" i="33"/>
  <c r="BG61" i="33"/>
  <c r="AK80" i="33"/>
  <c r="M26" i="35"/>
  <c r="AK26" i="35"/>
  <c r="K82" i="35"/>
  <c r="AK82" i="35"/>
  <c r="M89" i="35"/>
  <c r="AW89" i="35" s="1"/>
  <c r="BH89" i="35"/>
  <c r="M54" i="33"/>
  <c r="AW54" i="33" s="1"/>
  <c r="AH54" i="33"/>
  <c r="BH70" i="33"/>
  <c r="H72" i="33"/>
  <c r="M74" i="33"/>
  <c r="AW74" i="33" s="1"/>
  <c r="BH80" i="33"/>
  <c r="H84" i="33"/>
  <c r="BG13" i="34"/>
  <c r="H18" i="34"/>
  <c r="BG30" i="34"/>
  <c r="BG34" i="34"/>
  <c r="BG38" i="34"/>
  <c r="BG42" i="34"/>
  <c r="BG46" i="34"/>
  <c r="BG50" i="34"/>
  <c r="BG54" i="34"/>
  <c r="M114" i="34"/>
  <c r="BG115" i="34"/>
  <c r="AW9" i="35"/>
  <c r="AH10" i="35"/>
  <c r="BG25" i="35"/>
  <c r="BH26" i="35"/>
  <c r="H31" i="35"/>
  <c r="AU31" i="35" s="1"/>
  <c r="H34" i="35"/>
  <c r="AV34" i="35" s="1"/>
  <c r="BH34" i="35"/>
  <c r="AW45" i="35"/>
  <c r="H50" i="35"/>
  <c r="M50" i="35"/>
  <c r="BG52" i="35"/>
  <c r="K112" i="35"/>
  <c r="AU112" i="35" s="1"/>
  <c r="AH112" i="35"/>
  <c r="AH35" i="36"/>
  <c r="AW35" i="36"/>
  <c r="AW75" i="36"/>
  <c r="AV35" i="31"/>
  <c r="AW35" i="31"/>
  <c r="BG60" i="31"/>
  <c r="AH60" i="31"/>
  <c r="M74" i="31"/>
  <c r="BG84" i="31"/>
  <c r="M84" i="31"/>
  <c r="AH84" i="31"/>
  <c r="AX12" i="32"/>
  <c r="BG36" i="32"/>
  <c r="BG10" i="33"/>
  <c r="BG23" i="33"/>
  <c r="AW32" i="33"/>
  <c r="AW36" i="33"/>
  <c r="AW50" i="33"/>
  <c r="BG52" i="33"/>
  <c r="AK54" i="33"/>
  <c r="BG56" i="33"/>
  <c r="BG57" i="33"/>
  <c r="AK58" i="33"/>
  <c r="AK64" i="33"/>
  <c r="BG68" i="33"/>
  <c r="K112" i="34"/>
  <c r="BG20" i="35"/>
  <c r="M21" i="35"/>
  <c r="M34" i="35"/>
  <c r="M41" i="35"/>
  <c r="AX41" i="35" s="1"/>
  <c r="BG49" i="35"/>
  <c r="AW49" i="35"/>
  <c r="BH50" i="35"/>
  <c r="K50" i="35"/>
  <c r="AW50" i="35"/>
  <c r="K51" i="35"/>
  <c r="M15" i="36"/>
  <c r="H82" i="30"/>
  <c r="H83" i="30"/>
  <c r="H8" i="31"/>
  <c r="BG9" i="31"/>
  <c r="AH9" i="31"/>
  <c r="BG13" i="31"/>
  <c r="H25" i="31"/>
  <c r="BG26" i="31"/>
  <c r="H33" i="31"/>
  <c r="BG35" i="31"/>
  <c r="BG39" i="31"/>
  <c r="AW39" i="31"/>
  <c r="M43" i="31"/>
  <c r="AH43" i="31"/>
  <c r="BG57" i="31"/>
  <c r="M58" i="31"/>
  <c r="H61" i="31"/>
  <c r="M64" i="31"/>
  <c r="H65" i="31"/>
  <c r="M66" i="31"/>
  <c r="M68" i="31"/>
  <c r="M70" i="31"/>
  <c r="M76" i="31"/>
  <c r="AW76" i="31" s="1"/>
  <c r="BG81" i="31"/>
  <c r="AK84" i="31"/>
  <c r="BG9" i="32"/>
  <c r="BG11" i="32"/>
  <c r="AK14" i="32"/>
  <c r="H16" i="32"/>
  <c r="H20" i="32"/>
  <c r="M30" i="32"/>
  <c r="H32" i="32"/>
  <c r="H35" i="32"/>
  <c r="AX35" i="32" s="1"/>
  <c r="H39" i="32"/>
  <c r="AV39" i="32" s="1"/>
  <c r="M39" i="32"/>
  <c r="BG47" i="32"/>
  <c r="H70" i="32"/>
  <c r="H13" i="33"/>
  <c r="BG14" i="33"/>
  <c r="AK14" i="33"/>
  <c r="BG35" i="33"/>
  <c r="H44" i="33"/>
  <c r="BG50" i="33"/>
  <c r="BH50" i="33"/>
  <c r="BH54" i="33"/>
  <c r="BG60" i="33"/>
  <c r="M62" i="33"/>
  <c r="H66" i="33"/>
  <c r="BG67" i="33"/>
  <c r="K70" i="33"/>
  <c r="BG71" i="33"/>
  <c r="K76" i="33"/>
  <c r="H80" i="33"/>
  <c r="AV80" i="33" s="1"/>
  <c r="M80" i="33"/>
  <c r="BG83" i="33"/>
  <c r="BG9" i="34"/>
  <c r="BG22" i="34"/>
  <c r="H26" i="34"/>
  <c r="H31" i="34"/>
  <c r="H35" i="34"/>
  <c r="H39" i="34"/>
  <c r="H43" i="34"/>
  <c r="BG44" i="34"/>
  <c r="H47" i="34"/>
  <c r="H51" i="34"/>
  <c r="H55" i="34"/>
  <c r="BG56" i="34"/>
  <c r="BG60" i="34"/>
  <c r="BG64" i="34"/>
  <c r="BG68" i="34"/>
  <c r="BG72" i="34"/>
  <c r="BG76" i="34"/>
  <c r="BG80" i="34"/>
  <c r="BG84" i="34"/>
  <c r="H111" i="34"/>
  <c r="H112" i="34"/>
  <c r="K113" i="34"/>
  <c r="K114" i="34"/>
  <c r="AV114" i="34" s="1"/>
  <c r="T2" i="35"/>
  <c r="K10" i="35"/>
  <c r="K15" i="35"/>
  <c r="M18" i="35"/>
  <c r="AX18" i="35" s="1"/>
  <c r="BG23" i="35"/>
  <c r="H26" i="35"/>
  <c r="AV26" i="35" s="1"/>
  <c r="BG27" i="35"/>
  <c r="BG28" i="35"/>
  <c r="M29" i="35"/>
  <c r="AX29" i="35" s="1"/>
  <c r="BG32" i="35"/>
  <c r="BG33" i="35"/>
  <c r="AH34" i="35"/>
  <c r="BG36" i="35"/>
  <c r="H37" i="35"/>
  <c r="M37" i="35"/>
  <c r="BH37" i="35"/>
  <c r="BG45" i="35"/>
  <c r="H49" i="35"/>
  <c r="M82" i="35"/>
  <c r="AH82" i="35"/>
  <c r="K90" i="35"/>
  <c r="AK90" i="35"/>
  <c r="H89" i="35"/>
  <c r="M90" i="35"/>
  <c r="H96" i="35"/>
  <c r="H112" i="35"/>
  <c r="M115" i="35"/>
  <c r="AW115" i="35" s="1"/>
  <c r="BH10" i="36"/>
  <c r="BH14" i="36"/>
  <c r="H19" i="36"/>
  <c r="M46" i="36"/>
  <c r="M51" i="36"/>
  <c r="H60" i="36"/>
  <c r="BG61" i="36"/>
  <c r="BG66" i="36"/>
  <c r="AH71" i="36"/>
  <c r="BG78" i="36"/>
  <c r="AH83" i="36"/>
  <c r="BG97" i="36"/>
  <c r="H101" i="36"/>
  <c r="H108" i="36"/>
  <c r="M108" i="36"/>
  <c r="BH111" i="36"/>
  <c r="H113" i="36"/>
  <c r="BG119" i="36"/>
  <c r="BH14" i="37"/>
  <c r="M29" i="37"/>
  <c r="AW29" i="37"/>
  <c r="BH33" i="37"/>
  <c r="AW38" i="37"/>
  <c r="AX28" i="38"/>
  <c r="M45" i="38"/>
  <c r="AW45" i="38"/>
  <c r="H45" i="38"/>
  <c r="BH124" i="36"/>
  <c r="H33" i="37"/>
  <c r="M58" i="37"/>
  <c r="BG100" i="37"/>
  <c r="BH100" i="37"/>
  <c r="M100" i="37"/>
  <c r="AW100" i="37" s="1"/>
  <c r="AK100" i="37"/>
  <c r="BG12" i="38"/>
  <c r="K12" i="38"/>
  <c r="BH12" i="38"/>
  <c r="M33" i="38"/>
  <c r="AW33" i="38"/>
  <c r="H33" i="38"/>
  <c r="BG56" i="38"/>
  <c r="H56" i="38"/>
  <c r="AX56" i="38" s="1"/>
  <c r="BG42" i="35"/>
  <c r="BG46" i="35"/>
  <c r="M46" i="35"/>
  <c r="AW46" i="35"/>
  <c r="H53" i="35"/>
  <c r="BG54" i="35"/>
  <c r="BG80" i="35"/>
  <c r="BG85" i="35"/>
  <c r="M95" i="35"/>
  <c r="AW95" i="35" s="1"/>
  <c r="M31" i="36"/>
  <c r="AK31" i="36"/>
  <c r="M38" i="36"/>
  <c r="AW38" i="36"/>
  <c r="BG50" i="36"/>
  <c r="BH50" i="36"/>
  <c r="AH59" i="36"/>
  <c r="M63" i="36"/>
  <c r="AW63" i="36" s="1"/>
  <c r="AK63" i="36"/>
  <c r="K71" i="36"/>
  <c r="AU71" i="36" s="1"/>
  <c r="AH75" i="36"/>
  <c r="K83" i="36"/>
  <c r="M87" i="36"/>
  <c r="AW87" i="36" s="1"/>
  <c r="AK87" i="36"/>
  <c r="K92" i="36"/>
  <c r="AV92" i="36" s="1"/>
  <c r="H99" i="36"/>
  <c r="M99" i="36"/>
  <c r="K100" i="36"/>
  <c r="AU100" i="36" s="1"/>
  <c r="BG109" i="36"/>
  <c r="H116" i="36"/>
  <c r="AV116" i="36" s="1"/>
  <c r="H125" i="36"/>
  <c r="BG18" i="37"/>
  <c r="AW18" i="37"/>
  <c r="BH26" i="37"/>
  <c r="BG37" i="37"/>
  <c r="H55" i="37"/>
  <c r="BG57" i="37"/>
  <c r="BG59" i="37"/>
  <c r="H62" i="37"/>
  <c r="AV62" i="37" s="1"/>
  <c r="M62" i="37"/>
  <c r="AW62" i="37" s="1"/>
  <c r="AH62" i="37"/>
  <c r="BG70" i="37"/>
  <c r="M70" i="37"/>
  <c r="H71" i="37"/>
  <c r="BG72" i="37"/>
  <c r="K72" i="37"/>
  <c r="AV72" i="37" s="1"/>
  <c r="BH72" i="37"/>
  <c r="BG112" i="37"/>
  <c r="AH112" i="37"/>
  <c r="AW17" i="38"/>
  <c r="BH45" i="38"/>
  <c r="BG66" i="35"/>
  <c r="BG70" i="35"/>
  <c r="BG84" i="35"/>
  <c r="M86" i="35"/>
  <c r="AH86" i="35"/>
  <c r="H91" i="35"/>
  <c r="BG101" i="35"/>
  <c r="BG102" i="35"/>
  <c r="BG106" i="35"/>
  <c r="AW6" i="36"/>
  <c r="M10" i="36"/>
  <c r="BG20" i="36"/>
  <c r="BG21" i="36"/>
  <c r="H24" i="36"/>
  <c r="M27" i="36"/>
  <c r="H28" i="36"/>
  <c r="H31" i="36"/>
  <c r="H34" i="36"/>
  <c r="M34" i="36"/>
  <c r="H38" i="36"/>
  <c r="AW42" i="36"/>
  <c r="H51" i="36"/>
  <c r="AV51" i="36" s="1"/>
  <c r="M55" i="36"/>
  <c r="AK59" i="36"/>
  <c r="BG68" i="36"/>
  <c r="H71" i="36"/>
  <c r="M71" i="36"/>
  <c r="AW71" i="36" s="1"/>
  <c r="H83" i="36"/>
  <c r="M83" i="36"/>
  <c r="AW83" i="36" s="1"/>
  <c r="BG85" i="36"/>
  <c r="BG90" i="36"/>
  <c r="H93" i="36"/>
  <c r="H100" i="36"/>
  <c r="BH103" i="36"/>
  <c r="H107" i="36"/>
  <c r="M107" i="36"/>
  <c r="AW107" i="36" s="1"/>
  <c r="H119" i="36"/>
  <c r="M120" i="36"/>
  <c r="BG121" i="36"/>
  <c r="M123" i="36"/>
  <c r="AW123" i="36" s="1"/>
  <c r="K124" i="36"/>
  <c r="H10" i="37"/>
  <c r="M10" i="37"/>
  <c r="H14" i="37"/>
  <c r="M14" i="37"/>
  <c r="AW21" i="37"/>
  <c r="M21" i="37"/>
  <c r="AW33" i="37"/>
  <c r="H51" i="37"/>
  <c r="BH53" i="37"/>
  <c r="M53" i="37"/>
  <c r="AW53" i="37" s="1"/>
  <c r="BH62" i="37"/>
  <c r="M66" i="37"/>
  <c r="AW66" i="37" s="1"/>
  <c r="BG69" i="37"/>
  <c r="AK97" i="37"/>
  <c r="K100" i="37"/>
  <c r="BH120" i="37"/>
  <c r="AK120" i="37"/>
  <c r="M120" i="37"/>
  <c r="AH120" i="37"/>
  <c r="BG126" i="37"/>
  <c r="K126" i="37"/>
  <c r="AK12" i="38"/>
  <c r="AH66" i="38"/>
  <c r="BH6" i="39"/>
  <c r="AK6" i="39"/>
  <c r="K6" i="39"/>
  <c r="H86" i="37"/>
  <c r="H90" i="37"/>
  <c r="H97" i="37"/>
  <c r="H99" i="37"/>
  <c r="BG107" i="37"/>
  <c r="BH118" i="37"/>
  <c r="H120" i="37"/>
  <c r="BG29" i="38"/>
  <c r="M29" i="38"/>
  <c r="AW29" i="38"/>
  <c r="AW37" i="38"/>
  <c r="AK38" i="38"/>
  <c r="BG65" i="38"/>
  <c r="M65" i="38"/>
  <c r="AX65" i="38" s="1"/>
  <c r="AK66" i="38"/>
  <c r="AX69" i="38"/>
  <c r="AW72" i="38"/>
  <c r="M76" i="38"/>
  <c r="AH76" i="38"/>
  <c r="BG86" i="38"/>
  <c r="M117" i="38"/>
  <c r="AW117" i="38" s="1"/>
  <c r="AH117" i="38"/>
  <c r="AW120" i="38"/>
  <c r="AK26" i="39"/>
  <c r="K26" i="39"/>
  <c r="M40" i="39"/>
  <c r="M8" i="38"/>
  <c r="M10" i="38"/>
  <c r="M14" i="38"/>
  <c r="BG19" i="38"/>
  <c r="M21" i="38"/>
  <c r="BG31" i="38"/>
  <c r="BG32" i="38"/>
  <c r="M32" i="38"/>
  <c r="BH32" i="38"/>
  <c r="H39" i="38"/>
  <c r="BG40" i="38"/>
  <c r="BG43" i="38"/>
  <c r="BG44" i="38"/>
  <c r="M44" i="38"/>
  <c r="BH44" i="38"/>
  <c r="H48" i="38"/>
  <c r="BG57" i="38"/>
  <c r="M60" i="38"/>
  <c r="AX60" i="38" s="1"/>
  <c r="H61" i="38"/>
  <c r="M61" i="38"/>
  <c r="BH65" i="38"/>
  <c r="K66" i="38"/>
  <c r="H74" i="38"/>
  <c r="AK76" i="38"/>
  <c r="BG83" i="38"/>
  <c r="BG87" i="38"/>
  <c r="H92" i="38"/>
  <c r="AX92" i="38" s="1"/>
  <c r="BG98" i="38"/>
  <c r="BG102" i="38"/>
  <c r="BG106" i="38"/>
  <c r="BG112" i="38"/>
  <c r="BH112" i="38"/>
  <c r="M113" i="38"/>
  <c r="AW113" i="38" s="1"/>
  <c r="BG115" i="38"/>
  <c r="AK117" i="38"/>
  <c r="BG124" i="38"/>
  <c r="AK124" i="38"/>
  <c r="M124" i="38"/>
  <c r="M36" i="39"/>
  <c r="H37" i="37"/>
  <c r="M38" i="37"/>
  <c r="BG41" i="37"/>
  <c r="M50" i="37"/>
  <c r="AW50" i="37" s="1"/>
  <c r="BH50" i="37"/>
  <c r="H53" i="37"/>
  <c r="H58" i="37"/>
  <c r="AV58" i="37" s="1"/>
  <c r="BG61" i="37"/>
  <c r="H66" i="37"/>
  <c r="H70" i="37"/>
  <c r="M76" i="37"/>
  <c r="M80" i="37"/>
  <c r="BG93" i="37"/>
  <c r="BG94" i="37"/>
  <c r="BG95" i="37"/>
  <c r="H106" i="37"/>
  <c r="M106" i="37"/>
  <c r="M110" i="37"/>
  <c r="M114" i="37"/>
  <c r="AX114" i="37" s="1"/>
  <c r="K118" i="37"/>
  <c r="H12" i="38"/>
  <c r="M16" i="38"/>
  <c r="H35" i="38"/>
  <c r="BH36" i="38"/>
  <c r="M37" i="38"/>
  <c r="BH37" i="38"/>
  <c r="H47" i="38"/>
  <c r="BG48" i="38"/>
  <c r="BG51" i="38"/>
  <c r="M53" i="38"/>
  <c r="AW53" i="38" s="1"/>
  <c r="M58" i="38"/>
  <c r="BG71" i="38"/>
  <c r="K76" i="38"/>
  <c r="AV76" i="38" s="1"/>
  <c r="H78" i="38"/>
  <c r="M80" i="38"/>
  <c r="BH80" i="38"/>
  <c r="K86" i="38"/>
  <c r="BG92" i="38"/>
  <c r="BG95" i="38"/>
  <c r="BG99" i="38"/>
  <c r="BG103" i="38"/>
  <c r="BG107" i="38"/>
  <c r="H113" i="38"/>
  <c r="K117" i="38"/>
  <c r="BH26" i="39"/>
  <c r="AW36" i="39"/>
  <c r="H36" i="39"/>
  <c r="BH36" i="39"/>
  <c r="AK60" i="39"/>
  <c r="K60" i="39"/>
  <c r="BG8" i="39"/>
  <c r="BG14" i="39"/>
  <c r="AH14" i="39"/>
  <c r="AW22" i="39"/>
  <c r="BG30" i="39"/>
  <c r="AH40" i="39"/>
  <c r="BG52" i="39"/>
  <c r="BG59" i="39"/>
  <c r="M59" i="39"/>
  <c r="AW59" i="39" s="1"/>
  <c r="BH59" i="39"/>
  <c r="BG61" i="39"/>
  <c r="K72" i="39"/>
  <c r="M74" i="39"/>
  <c r="AX74" i="39" s="1"/>
  <c r="M76" i="39"/>
  <c r="AW76" i="39" s="1"/>
  <c r="H81" i="39"/>
  <c r="M82" i="39"/>
  <c r="AX82" i="39" s="1"/>
  <c r="BH86" i="39"/>
  <c r="K88" i="39"/>
  <c r="M90" i="39"/>
  <c r="AX90" i="39" s="1"/>
  <c r="AW100" i="39"/>
  <c r="M102" i="39"/>
  <c r="AW102" i="39" s="1"/>
  <c r="M104" i="39"/>
  <c r="AW104" i="39" s="1"/>
  <c r="AH104" i="39"/>
  <c r="BG114" i="39"/>
  <c r="M126" i="39"/>
  <c r="AW126" i="39" s="1"/>
  <c r="H123" i="40"/>
  <c r="BG120" i="38"/>
  <c r="AH120" i="38"/>
  <c r="BG121" i="38"/>
  <c r="BG10" i="39"/>
  <c r="H11" i="39"/>
  <c r="BG13" i="39"/>
  <c r="M13" i="39"/>
  <c r="AX13" i="39" s="1"/>
  <c r="AW13" i="39"/>
  <c r="AK14" i="39"/>
  <c r="BG21" i="39"/>
  <c r="BH21" i="39"/>
  <c r="AW25" i="39"/>
  <c r="H26" i="39"/>
  <c r="BG28" i="39"/>
  <c r="K40" i="39"/>
  <c r="AU40" i="39" s="1"/>
  <c r="AK40" i="39"/>
  <c r="BG44" i="39"/>
  <c r="AK44" i="39"/>
  <c r="BG53" i="39"/>
  <c r="H60" i="39"/>
  <c r="BG62" i="39"/>
  <c r="BH67" i="39"/>
  <c r="K68" i="39"/>
  <c r="AV68" i="39" s="1"/>
  <c r="BG69" i="39"/>
  <c r="H71" i="39"/>
  <c r="BG76" i="39"/>
  <c r="H77" i="39"/>
  <c r="K86" i="39"/>
  <c r="AV86" i="39" s="1"/>
  <c r="K98" i="39"/>
  <c r="AU98" i="39" s="1"/>
  <c r="AK104" i="39"/>
  <c r="M119" i="39"/>
  <c r="AH119" i="39"/>
  <c r="H122" i="39"/>
  <c r="M123" i="39"/>
  <c r="AX123" i="39" s="1"/>
  <c r="H22" i="40"/>
  <c r="BG23" i="40"/>
  <c r="BG27" i="40"/>
  <c r="BG31" i="40"/>
  <c r="H41" i="40"/>
  <c r="M51" i="40"/>
  <c r="BG57" i="40"/>
  <c r="K59" i="40"/>
  <c r="BG76" i="40"/>
  <c r="BG80" i="40"/>
  <c r="BG84" i="40"/>
  <c r="M85" i="40"/>
  <c r="BG91" i="40"/>
  <c r="M94" i="40"/>
  <c r="M101" i="40"/>
  <c r="H108" i="40"/>
  <c r="BG109" i="40"/>
  <c r="AW68" i="39"/>
  <c r="M72" i="39"/>
  <c r="AW72" i="39" s="1"/>
  <c r="AH72" i="39"/>
  <c r="AH88" i="39"/>
  <c r="AX94" i="39"/>
  <c r="M106" i="39"/>
  <c r="M13" i="40"/>
  <c r="BG50" i="40"/>
  <c r="BG54" i="40"/>
  <c r="BG61" i="40"/>
  <c r="H119" i="40"/>
  <c r="BG17" i="39"/>
  <c r="M17" i="39"/>
  <c r="AW17" i="39"/>
  <c r="BG22" i="39"/>
  <c r="M22" i="39"/>
  <c r="AK22" i="39"/>
  <c r="H67" i="39"/>
  <c r="AK72" i="39"/>
  <c r="M86" i="39"/>
  <c r="AW86" i="39" s="1"/>
  <c r="AK88" i="39"/>
  <c r="H97" i="39"/>
  <c r="H102" i="39"/>
  <c r="AV102" i="39" s="1"/>
  <c r="M110" i="39"/>
  <c r="AX110" i="39" s="1"/>
  <c r="M112" i="39"/>
  <c r="H120" i="39"/>
  <c r="BG121" i="39"/>
  <c r="H125" i="39"/>
  <c r="M9" i="40"/>
  <c r="BG40" i="40"/>
  <c r="M90" i="40"/>
  <c r="BG103" i="40"/>
  <c r="H113" i="40"/>
  <c r="H118" i="40"/>
  <c r="M6" i="37"/>
  <c r="AK6" i="37"/>
  <c r="AW6" i="37"/>
  <c r="K6" i="37"/>
  <c r="M6" i="36"/>
  <c r="K6" i="35"/>
  <c r="BH6" i="35"/>
  <c r="H6" i="35"/>
  <c r="M6" i="35"/>
  <c r="AK6" i="35"/>
  <c r="AK6" i="33"/>
  <c r="K6" i="33"/>
  <c r="AV6" i="33" s="1"/>
  <c r="AW6" i="30"/>
  <c r="BG11" i="28"/>
  <c r="AX7" i="28"/>
  <c r="AX25" i="31"/>
  <c r="I4" i="27"/>
  <c r="I3" i="27"/>
  <c r="G2" i="27"/>
  <c r="AK13" i="27"/>
  <c r="BG13" i="27"/>
  <c r="AH51" i="27"/>
  <c r="AH52" i="27"/>
  <c r="AH53" i="27"/>
  <c r="AH54" i="27"/>
  <c r="AH55" i="27"/>
  <c r="AH56" i="27"/>
  <c r="AH57" i="27"/>
  <c r="BG65" i="27"/>
  <c r="I4" i="28"/>
  <c r="I3" i="28"/>
  <c r="G2" i="28"/>
  <c r="M9" i="28"/>
  <c r="H11" i="28"/>
  <c r="BH13" i="28"/>
  <c r="K17" i="28"/>
  <c r="AK17" i="28"/>
  <c r="BG30" i="28"/>
  <c r="H31" i="28"/>
  <c r="AH34" i="28"/>
  <c r="BI47" i="28"/>
  <c r="BG47" i="28"/>
  <c r="AW52" i="28"/>
  <c r="K55" i="28"/>
  <c r="AV55" i="28" s="1"/>
  <c r="AH56" i="28"/>
  <c r="K71" i="28"/>
  <c r="AV71" i="28" s="1"/>
  <c r="AU11" i="29"/>
  <c r="BH12" i="29"/>
  <c r="BG12" i="29"/>
  <c r="AW13" i="29"/>
  <c r="H16" i="29"/>
  <c r="AW19" i="29"/>
  <c r="BG19" i="29"/>
  <c r="AK19" i="29"/>
  <c r="K26" i="29"/>
  <c r="AV26" i="29" s="1"/>
  <c r="AW26" i="29"/>
  <c r="BH29" i="29"/>
  <c r="BG29" i="29"/>
  <c r="H36" i="29"/>
  <c r="H39" i="29"/>
  <c r="AH39" i="29"/>
  <c r="H43" i="29"/>
  <c r="AH43" i="29"/>
  <c r="K46" i="29"/>
  <c r="AV46" i="29" s="1"/>
  <c r="H52" i="29"/>
  <c r="H55" i="29"/>
  <c r="AH55" i="29"/>
  <c r="K58" i="29"/>
  <c r="AV58" i="29" s="1"/>
  <c r="AW58" i="29"/>
  <c r="AK62" i="29"/>
  <c r="BG62" i="29"/>
  <c r="AH62" i="29"/>
  <c r="AK66" i="29"/>
  <c r="BG66" i="29"/>
  <c r="AH66" i="29"/>
  <c r="BH68" i="29"/>
  <c r="BG68" i="29"/>
  <c r="AK68" i="29"/>
  <c r="BH71" i="29"/>
  <c r="AX78" i="29"/>
  <c r="H79" i="29"/>
  <c r="H82" i="29"/>
  <c r="BH82" i="29"/>
  <c r="F4" i="30"/>
  <c r="F3" i="30"/>
  <c r="D2" i="30"/>
  <c r="AF4" i="30"/>
  <c r="AF3" i="30"/>
  <c r="AF2" i="30"/>
  <c r="BH7" i="30"/>
  <c r="BG11" i="30"/>
  <c r="AH11" i="30"/>
  <c r="H14" i="30"/>
  <c r="AW14" i="30"/>
  <c r="BH16" i="30"/>
  <c r="BG16" i="30"/>
  <c r="AK16" i="30"/>
  <c r="K19" i="30"/>
  <c r="BG23" i="30"/>
  <c r="AH23" i="30"/>
  <c r="H26" i="30"/>
  <c r="AW26" i="30"/>
  <c r="BH28" i="30"/>
  <c r="BG28" i="30"/>
  <c r="AK28" i="30"/>
  <c r="AW31" i="30"/>
  <c r="AW37" i="30"/>
  <c r="BG37" i="30"/>
  <c r="BG38" i="30"/>
  <c r="AH38" i="30"/>
  <c r="BH43" i="30"/>
  <c r="BG43" i="30"/>
  <c r="BG46" i="30"/>
  <c r="H48" i="30"/>
  <c r="AW48" i="30"/>
  <c r="H51" i="30"/>
  <c r="BG52" i="30"/>
  <c r="AH52" i="30"/>
  <c r="BH57" i="30"/>
  <c r="BH65" i="30"/>
  <c r="BH73" i="30"/>
  <c r="BG80" i="30"/>
  <c r="AH80" i="30"/>
  <c r="AK82" i="30"/>
  <c r="BG82" i="30"/>
  <c r="I4" i="31"/>
  <c r="I3" i="31"/>
  <c r="G2" i="31"/>
  <c r="BH7" i="31"/>
  <c r="K9" i="31"/>
  <c r="AK9" i="31"/>
  <c r="AX12" i="31"/>
  <c r="H15" i="31"/>
  <c r="BH15" i="31"/>
  <c r="AW21" i="31"/>
  <c r="BG27" i="31"/>
  <c r="H31" i="31"/>
  <c r="BH35" i="31"/>
  <c r="AX39" i="31"/>
  <c r="AK39" i="31"/>
  <c r="AW41" i="31"/>
  <c r="BG41" i="31"/>
  <c r="AK41" i="31"/>
  <c r="AW44" i="31"/>
  <c r="BG48" i="31"/>
  <c r="BH48" i="31"/>
  <c r="H50" i="31"/>
  <c r="AV50" i="31" s="1"/>
  <c r="K52" i="31"/>
  <c r="AU52" i="31" s="1"/>
  <c r="BH52" i="31"/>
  <c r="K56" i="31"/>
  <c r="BH56" i="31"/>
  <c r="K60" i="31"/>
  <c r="AU60" i="31" s="1"/>
  <c r="AK60" i="31"/>
  <c r="BG63" i="31"/>
  <c r="AK67" i="31"/>
  <c r="BG67" i="31"/>
  <c r="H72" i="31"/>
  <c r="AV72" i="31" s="1"/>
  <c r="AK75" i="31"/>
  <c r="BG75" i="31"/>
  <c r="BG76" i="31"/>
  <c r="AK76" i="31"/>
  <c r="K76" i="31"/>
  <c r="AU76" i="31" s="1"/>
  <c r="AH76" i="31"/>
  <c r="I3" i="32"/>
  <c r="I4" i="32"/>
  <c r="G2" i="32"/>
  <c r="AW7" i="32"/>
  <c r="K14" i="32"/>
  <c r="AU14" i="32" s="1"/>
  <c r="BG48" i="32"/>
  <c r="AW48" i="32"/>
  <c r="BG57" i="32"/>
  <c r="M57" i="32"/>
  <c r="AW57" i="32" s="1"/>
  <c r="BH57" i="32"/>
  <c r="K57" i="32"/>
  <c r="AK57" i="32"/>
  <c r="AH57" i="32"/>
  <c r="AF4" i="27"/>
  <c r="AF3" i="27"/>
  <c r="AF2" i="27"/>
  <c r="AK6" i="27"/>
  <c r="G4" i="27"/>
  <c r="G3" i="27"/>
  <c r="E2" i="27"/>
  <c r="BG6" i="27"/>
  <c r="AK20" i="27"/>
  <c r="BG20" i="27"/>
  <c r="AK28" i="27"/>
  <c r="BG28" i="27"/>
  <c r="H59" i="27"/>
  <c r="H60" i="27"/>
  <c r="L4" i="28"/>
  <c r="L3" i="28"/>
  <c r="J2" i="28"/>
  <c r="M13" i="28"/>
  <c r="BG15" i="28"/>
  <c r="M23" i="28"/>
  <c r="H25" i="28"/>
  <c r="K27" i="28"/>
  <c r="BH27" i="28"/>
  <c r="AW29" i="28"/>
  <c r="H34" i="28"/>
  <c r="AW34" i="28"/>
  <c r="M39" i="28"/>
  <c r="AW40" i="28"/>
  <c r="BG40" i="28"/>
  <c r="H41" i="28"/>
  <c r="K43" i="28"/>
  <c r="BH43" i="28"/>
  <c r="BI46" i="28"/>
  <c r="BG46" i="28"/>
  <c r="H53" i="28"/>
  <c r="AW56" i="28"/>
  <c r="H69" i="28"/>
  <c r="H72" i="28"/>
  <c r="F4" i="29"/>
  <c r="F3" i="29"/>
  <c r="D2" i="29"/>
  <c r="BH13" i="29"/>
  <c r="BH16" i="29"/>
  <c r="BG16" i="29"/>
  <c r="AW17" i="29"/>
  <c r="H20" i="29"/>
  <c r="H23" i="29"/>
  <c r="AH23" i="29"/>
  <c r="BH26" i="29"/>
  <c r="BH33" i="29"/>
  <c r="BG33" i="29"/>
  <c r="H34" i="29"/>
  <c r="AH34" i="29"/>
  <c r="AK39" i="29"/>
  <c r="AK43" i="29"/>
  <c r="AW46" i="29"/>
  <c r="BH52" i="29"/>
  <c r="BG52" i="29"/>
  <c r="AK52" i="29"/>
  <c r="AK55" i="29"/>
  <c r="BH58" i="29"/>
  <c r="M71" i="29"/>
  <c r="H72" i="29"/>
  <c r="AH79" i="29"/>
  <c r="AX82" i="29"/>
  <c r="H83" i="29"/>
  <c r="AK6" i="30"/>
  <c r="G4" i="30"/>
  <c r="G3" i="30"/>
  <c r="E2" i="30"/>
  <c r="AH6" i="30"/>
  <c r="M7" i="30"/>
  <c r="H8" i="30"/>
  <c r="AX14" i="30"/>
  <c r="H20" i="30"/>
  <c r="AX23" i="30"/>
  <c r="AX26" i="30"/>
  <c r="BH26" i="30"/>
  <c r="BG35" i="30"/>
  <c r="AH35" i="30"/>
  <c r="AW38" i="30"/>
  <c r="AW42" i="30"/>
  <c r="BG42" i="30"/>
  <c r="BG45" i="30"/>
  <c r="BH48" i="30"/>
  <c r="BH52" i="30"/>
  <c r="BG54" i="30"/>
  <c r="BH55" i="30"/>
  <c r="BG55" i="30"/>
  <c r="BG56" i="30"/>
  <c r="AH56" i="30"/>
  <c r="M57" i="30"/>
  <c r="BG64" i="30"/>
  <c r="AH64" i="30"/>
  <c r="M65" i="30"/>
  <c r="BG72" i="30"/>
  <c r="AH72" i="30"/>
  <c r="M73" i="30"/>
  <c r="M76" i="30"/>
  <c r="BH77" i="30"/>
  <c r="BG77" i="30"/>
  <c r="M79" i="30"/>
  <c r="AX79" i="30" s="1"/>
  <c r="L4" i="31"/>
  <c r="L3" i="31"/>
  <c r="J2" i="31"/>
  <c r="AW13" i="31"/>
  <c r="H18" i="31"/>
  <c r="BH21" i="31"/>
  <c r="BG21" i="31"/>
  <c r="H27" i="31"/>
  <c r="AV27" i="31" s="1"/>
  <c r="AH31" i="31"/>
  <c r="M35" i="31"/>
  <c r="H36" i="31"/>
  <c r="K39" i="31"/>
  <c r="AV39" i="31" s="1"/>
  <c r="K44" i="31"/>
  <c r="H45" i="31"/>
  <c r="BG54" i="31"/>
  <c r="BG58" i="31"/>
  <c r="BH60" i="31"/>
  <c r="AK71" i="31"/>
  <c r="BG71" i="31"/>
  <c r="BG72" i="31"/>
  <c r="BH72" i="31"/>
  <c r="BG82" i="31"/>
  <c r="M82" i="31"/>
  <c r="AX82" i="31" s="1"/>
  <c r="BH82" i="31"/>
  <c r="AW30" i="32"/>
  <c r="H30" i="32"/>
  <c r="BG34" i="32"/>
  <c r="M34" i="32"/>
  <c r="BH34" i="32"/>
  <c r="AW34" i="32"/>
  <c r="BH75" i="32"/>
  <c r="BG75" i="32"/>
  <c r="AK11" i="27"/>
  <c r="BG11" i="27"/>
  <c r="AK19" i="27"/>
  <c r="BG19" i="27"/>
  <c r="AK27" i="27"/>
  <c r="BG27" i="27"/>
  <c r="AK58" i="27"/>
  <c r="BG58" i="27"/>
  <c r="BH59" i="27"/>
  <c r="BG59" i="27"/>
  <c r="BI65" i="27"/>
  <c r="W6" i="28"/>
  <c r="T4" i="28"/>
  <c r="T3" i="28"/>
  <c r="T2" i="28"/>
  <c r="BI45" i="28"/>
  <c r="BG45" i="28"/>
  <c r="BG69" i="28"/>
  <c r="AW6" i="29"/>
  <c r="G4" i="29"/>
  <c r="G3" i="29"/>
  <c r="E2" i="29"/>
  <c r="BH17" i="29"/>
  <c r="AK20" i="29"/>
  <c r="AK23" i="29"/>
  <c r="AK70" i="29"/>
  <c r="BG70" i="29"/>
  <c r="AH70" i="29"/>
  <c r="BH72" i="29"/>
  <c r="BG72" i="29"/>
  <c r="AK72" i="29"/>
  <c r="AX79" i="29"/>
  <c r="BG83" i="29"/>
  <c r="AH83" i="29"/>
  <c r="BH8" i="30"/>
  <c r="BG8" i="30"/>
  <c r="AK8" i="30"/>
  <c r="AV15" i="30"/>
  <c r="AW17" i="30"/>
  <c r="BG17" i="30"/>
  <c r="AK18" i="30"/>
  <c r="BG18" i="30"/>
  <c r="AH18" i="30"/>
  <c r="BH20" i="30"/>
  <c r="BG20" i="30"/>
  <c r="AK20" i="30"/>
  <c r="AW29" i="30"/>
  <c r="BG29" i="30"/>
  <c r="AK30" i="30"/>
  <c r="BG30" i="30"/>
  <c r="AH30" i="30"/>
  <c r="AX38" i="30"/>
  <c r="AW44" i="30"/>
  <c r="BG44" i="30"/>
  <c r="AX63" i="30"/>
  <c r="AX80" i="30"/>
  <c r="T4" i="31"/>
  <c r="T3" i="31"/>
  <c r="T2" i="31"/>
  <c r="AH8" i="31"/>
  <c r="AH16" i="31"/>
  <c r="AK18" i="31"/>
  <c r="BG18" i="31"/>
  <c r="AX29" i="31"/>
  <c r="K31" i="31"/>
  <c r="AK31" i="31"/>
  <c r="BH36" i="31"/>
  <c r="BG36" i="31"/>
  <c r="AK36" i="31"/>
  <c r="BG42" i="31"/>
  <c r="AW45" i="31"/>
  <c r="BG45" i="31"/>
  <c r="AK45" i="31"/>
  <c r="AW49" i="31"/>
  <c r="BG49" i="31"/>
  <c r="BG62" i="31"/>
  <c r="AW15" i="32"/>
  <c r="BG15" i="32"/>
  <c r="BG18" i="32"/>
  <c r="M18" i="32"/>
  <c r="AW18" i="32"/>
  <c r="K18" i="32"/>
  <c r="AU18" i="32" s="1"/>
  <c r="AK18" i="32"/>
  <c r="BH18" i="32"/>
  <c r="L4" i="27"/>
  <c r="L3" i="27"/>
  <c r="J2" i="27"/>
  <c r="W6" i="27"/>
  <c r="W4" i="32" s="1"/>
  <c r="T4" i="27"/>
  <c r="T3" i="27"/>
  <c r="T2" i="27"/>
  <c r="X4" i="27"/>
  <c r="X3" i="27"/>
  <c r="X2" i="27"/>
  <c r="AK10" i="27"/>
  <c r="BG10" i="27"/>
  <c r="BG18" i="27"/>
  <c r="AK26" i="27"/>
  <c r="BG26" i="27"/>
  <c r="AK34" i="27"/>
  <c r="BG34" i="27"/>
  <c r="BG42" i="27"/>
  <c r="BG50" i="27"/>
  <c r="AK60" i="27"/>
  <c r="K65" i="27"/>
  <c r="AV65" i="27" s="1"/>
  <c r="AK65" i="27"/>
  <c r="BH68" i="27"/>
  <c r="X4" i="28"/>
  <c r="X3" i="28"/>
  <c r="X2" i="28"/>
  <c r="K11" i="28"/>
  <c r="BH11" i="28"/>
  <c r="AW13" i="28"/>
  <c r="AK15" i="28"/>
  <c r="H22" i="28"/>
  <c r="K25" i="28"/>
  <c r="AK25" i="28"/>
  <c r="M27" i="28"/>
  <c r="BG28" i="28"/>
  <c r="H29" i="28"/>
  <c r="K31" i="28"/>
  <c r="AU31" i="28" s="1"/>
  <c r="BH31" i="28"/>
  <c r="AW33" i="28"/>
  <c r="H38" i="28"/>
  <c r="K41" i="28"/>
  <c r="AU41" i="28" s="1"/>
  <c r="AK41" i="28"/>
  <c r="M43" i="28"/>
  <c r="BI44" i="28"/>
  <c r="BG44" i="28"/>
  <c r="AK53" i="28"/>
  <c r="BG57" i="28"/>
  <c r="BG60" i="28"/>
  <c r="BG61" i="28"/>
  <c r="BG64" i="28"/>
  <c r="BG65" i="28"/>
  <c r="BG68" i="28"/>
  <c r="AK69" i="28"/>
  <c r="I4" i="29"/>
  <c r="I3" i="29"/>
  <c r="G2" i="29"/>
  <c r="K7" i="29"/>
  <c r="AK7" i="29"/>
  <c r="K10" i="29"/>
  <c r="AV10" i="29" s="1"/>
  <c r="BG14" i="29"/>
  <c r="AH14" i="29"/>
  <c r="AW18" i="29"/>
  <c r="AW23" i="29"/>
  <c r="BG27" i="29"/>
  <c r="AK27" i="29"/>
  <c r="AW30" i="29"/>
  <c r="K34" i="29"/>
  <c r="AW34" i="29"/>
  <c r="K36" i="29"/>
  <c r="AU36" i="29" s="1"/>
  <c r="BH37" i="29"/>
  <c r="BG37" i="29"/>
  <c r="AH38" i="29"/>
  <c r="K39" i="29"/>
  <c r="H40" i="29"/>
  <c r="K43" i="29"/>
  <c r="H44" i="29"/>
  <c r="H47" i="29"/>
  <c r="K50" i="29"/>
  <c r="AV50" i="29" s="1"/>
  <c r="AW50" i="29"/>
  <c r="K52" i="29"/>
  <c r="AV52" i="29" s="1"/>
  <c r="BG53" i="29"/>
  <c r="AH54" i="29"/>
  <c r="K55" i="29"/>
  <c r="H56" i="29"/>
  <c r="BG59" i="29"/>
  <c r="AK59" i="29"/>
  <c r="H63" i="29"/>
  <c r="AU67" i="29"/>
  <c r="BG67" i="29"/>
  <c r="AH67" i="29"/>
  <c r="BH70" i="29"/>
  <c r="M75" i="29"/>
  <c r="AW75" i="29" s="1"/>
  <c r="H76" i="29"/>
  <c r="K79" i="29"/>
  <c r="AU79" i="29" s="1"/>
  <c r="AW79" i="29"/>
  <c r="AK83" i="29"/>
  <c r="AX6" i="30"/>
  <c r="I4" i="30"/>
  <c r="I3" i="30"/>
  <c r="G2" i="30"/>
  <c r="BH6" i="30"/>
  <c r="BH11" i="30"/>
  <c r="BG15" i="30"/>
  <c r="AH15" i="30"/>
  <c r="AW18" i="30"/>
  <c r="BH23" i="30"/>
  <c r="BG27" i="30"/>
  <c r="AH27" i="30"/>
  <c r="AW30" i="30"/>
  <c r="BH32" i="30"/>
  <c r="BG32" i="30"/>
  <c r="AK32" i="30"/>
  <c r="K35" i="30"/>
  <c r="AV35" i="30" s="1"/>
  <c r="AW35" i="30"/>
  <c r="BH39" i="30"/>
  <c r="BG39" i="30"/>
  <c r="AW40" i="30"/>
  <c r="BG40" i="30"/>
  <c r="AH45" i="30"/>
  <c r="M48" i="30"/>
  <c r="BG49" i="30"/>
  <c r="AH49" i="30"/>
  <c r="AU53" i="30"/>
  <c r="BG53" i="30"/>
  <c r="AX56" i="30"/>
  <c r="BH56" i="30"/>
  <c r="BH59" i="30"/>
  <c r="K61" i="30"/>
  <c r="AK61" i="30"/>
  <c r="AX64" i="30"/>
  <c r="BH64" i="30"/>
  <c r="BH67" i="30"/>
  <c r="K69" i="30"/>
  <c r="AK69" i="30"/>
  <c r="AX72" i="30"/>
  <c r="H75" i="30"/>
  <c r="BH75" i="30"/>
  <c r="AW81" i="30"/>
  <c r="BG84" i="30"/>
  <c r="AH84" i="30"/>
  <c r="W6" i="31"/>
  <c r="M7" i="31"/>
  <c r="AX7" i="31" s="1"/>
  <c r="AW8" i="31"/>
  <c r="AK10" i="31"/>
  <c r="BG10" i="31"/>
  <c r="AH13" i="31"/>
  <c r="M15" i="31"/>
  <c r="AX15" i="31" s="1"/>
  <c r="H16" i="31"/>
  <c r="AW16" i="31"/>
  <c r="H19" i="31"/>
  <c r="BH19" i="31"/>
  <c r="AW31" i="31"/>
  <c r="AW36" i="31"/>
  <c r="AX43" i="31"/>
  <c r="BH47" i="31"/>
  <c r="BG47" i="31"/>
  <c r="H62" i="31"/>
  <c r="H70" i="31"/>
  <c r="AK83" i="31"/>
  <c r="BG83" i="31"/>
  <c r="M83" i="31"/>
  <c r="BH83" i="31"/>
  <c r="AW83" i="31"/>
  <c r="T4" i="32"/>
  <c r="T3" i="32"/>
  <c r="T2" i="32"/>
  <c r="BG8" i="32"/>
  <c r="M8" i="32"/>
  <c r="AK8" i="32"/>
  <c r="K8" i="32"/>
  <c r="AH8" i="32"/>
  <c r="AW10" i="32"/>
  <c r="H17" i="32"/>
  <c r="H18" i="32"/>
  <c r="AV18" i="32" s="1"/>
  <c r="H21" i="32"/>
  <c r="BG27" i="32"/>
  <c r="M27" i="32"/>
  <c r="BH27" i="32"/>
  <c r="K27" i="32"/>
  <c r="AU27" i="32" s="1"/>
  <c r="AX30" i="32"/>
  <c r="AU32" i="32"/>
  <c r="H66" i="32"/>
  <c r="M73" i="32"/>
  <c r="AW73" i="32" s="1"/>
  <c r="AK9" i="27"/>
  <c r="BG9" i="27"/>
  <c r="AF4" i="28"/>
  <c r="AF3" i="28"/>
  <c r="AF2" i="28"/>
  <c r="BG2" i="28" s="1"/>
  <c r="K15" i="28"/>
  <c r="BH15" i="28"/>
  <c r="AW17" i="28"/>
  <c r="AW18" i="28"/>
  <c r="BG18" i="28"/>
  <c r="BG22" i="28"/>
  <c r="H23" i="28"/>
  <c r="BH25" i="28"/>
  <c r="AH29" i="28"/>
  <c r="BG33" i="28"/>
  <c r="BG38" i="28"/>
  <c r="H39" i="28"/>
  <c r="BH41" i="28"/>
  <c r="H50" i="28"/>
  <c r="AW51" i="28"/>
  <c r="BG51" i="28"/>
  <c r="K53" i="28"/>
  <c r="BH53" i="28"/>
  <c r="K69" i="28"/>
  <c r="BH69" i="28"/>
  <c r="L4" i="29"/>
  <c r="L3" i="29"/>
  <c r="J2" i="29"/>
  <c r="BN2" i="29" s="1"/>
  <c r="BH10" i="29"/>
  <c r="AH18" i="29"/>
  <c r="K20" i="29"/>
  <c r="AV20" i="29" s="1"/>
  <c r="BH21" i="29"/>
  <c r="BG21" i="29"/>
  <c r="H22" i="29"/>
  <c r="K23" i="29"/>
  <c r="AV23" i="29" s="1"/>
  <c r="H24" i="29"/>
  <c r="AW27" i="29"/>
  <c r="BH34" i="29"/>
  <c r="AK38" i="29"/>
  <c r="BG40" i="29"/>
  <c r="BH41" i="29"/>
  <c r="BG41" i="29"/>
  <c r="H42" i="29"/>
  <c r="BH44" i="29"/>
  <c r="BG44" i="29"/>
  <c r="AK44" i="29"/>
  <c r="BG47" i="29"/>
  <c r="AK47" i="29"/>
  <c r="BH50" i="29"/>
  <c r="AK54" i="29"/>
  <c r="BH56" i="29"/>
  <c r="BG56" i="29"/>
  <c r="AK56" i="29"/>
  <c r="AW59" i="29"/>
  <c r="BG63" i="29"/>
  <c r="AK63" i="29"/>
  <c r="H71" i="29"/>
  <c r="K72" i="29"/>
  <c r="BG73" i="29"/>
  <c r="AK74" i="29"/>
  <c r="BG74" i="29"/>
  <c r="AH74" i="29"/>
  <c r="BH76" i="29"/>
  <c r="BG76" i="29"/>
  <c r="AK76" i="29"/>
  <c r="H80" i="29"/>
  <c r="K83" i="29"/>
  <c r="AU83" i="29" s="1"/>
  <c r="L4" i="30"/>
  <c r="L3" i="30"/>
  <c r="J2" i="30"/>
  <c r="H7" i="30"/>
  <c r="K8" i="30"/>
  <c r="AV8" i="30" s="1"/>
  <c r="AW9" i="30"/>
  <c r="BG9" i="30"/>
  <c r="AK10" i="30"/>
  <c r="BG10" i="30"/>
  <c r="AH10" i="30"/>
  <c r="H12" i="30"/>
  <c r="BH18" i="30"/>
  <c r="K20" i="30"/>
  <c r="AU20" i="30" s="1"/>
  <c r="AW21" i="30"/>
  <c r="BG21" i="30"/>
  <c r="AK22" i="30"/>
  <c r="BG22" i="30"/>
  <c r="AH22" i="30"/>
  <c r="H24" i="30"/>
  <c r="BH30" i="30"/>
  <c r="AH41" i="30"/>
  <c r="AX43" i="30"/>
  <c r="AX49" i="30"/>
  <c r="BH81" i="30"/>
  <c r="BG81" i="30"/>
  <c r="AX83" i="30"/>
  <c r="X4" i="31"/>
  <c r="X3" i="31"/>
  <c r="X2" i="31"/>
  <c r="BH8" i="31"/>
  <c r="K13" i="31"/>
  <c r="AK13" i="31"/>
  <c r="BH16" i="31"/>
  <c r="M31" i="31"/>
  <c r="AX31" i="31" s="1"/>
  <c r="BH31" i="31"/>
  <c r="K36" i="31"/>
  <c r="AV36" i="31" s="1"/>
  <c r="K45" i="31"/>
  <c r="AK62" i="31"/>
  <c r="AX64" i="31"/>
  <c r="BG66" i="31"/>
  <c r="K66" i="31"/>
  <c r="AV66" i="31" s="1"/>
  <c r="AW70" i="31"/>
  <c r="BG70" i="31"/>
  <c r="AW74" i="31"/>
  <c r="BG74" i="31"/>
  <c r="W3" i="32"/>
  <c r="W2" i="32"/>
  <c r="BG21" i="32"/>
  <c r="BG28" i="32"/>
  <c r="K28" i="32"/>
  <c r="BG53" i="32"/>
  <c r="M53" i="32"/>
  <c r="AW53" i="32" s="1"/>
  <c r="BH53" i="32"/>
  <c r="K53" i="32"/>
  <c r="AU53" i="32" s="1"/>
  <c r="AK53" i="32"/>
  <c r="AK80" i="32"/>
  <c r="BG80" i="32"/>
  <c r="AH80" i="32"/>
  <c r="M80" i="32"/>
  <c r="AW80" i="32" s="1"/>
  <c r="AX58" i="33"/>
  <c r="AK17" i="27"/>
  <c r="BG17" i="27"/>
  <c r="AK25" i="27"/>
  <c r="BG25" i="27"/>
  <c r="AK33" i="27"/>
  <c r="BG33" i="27"/>
  <c r="AK8" i="27"/>
  <c r="BG8" i="27"/>
  <c r="AK24" i="27"/>
  <c r="BG24" i="27"/>
  <c r="BG32" i="27"/>
  <c r="BG40" i="27"/>
  <c r="BG48" i="27"/>
  <c r="K64" i="27"/>
  <c r="AV64" i="27" s="1"/>
  <c r="AK64" i="27"/>
  <c r="AH9" i="28"/>
  <c r="BG12" i="28"/>
  <c r="H13" i="28"/>
  <c r="AW26" i="28"/>
  <c r="K29" i="28"/>
  <c r="AU29" i="28" s="1"/>
  <c r="AK29" i="28"/>
  <c r="AW32" i="28"/>
  <c r="BG32" i="28"/>
  <c r="AW42" i="28"/>
  <c r="AW50" i="28"/>
  <c r="BG50" i="28"/>
  <c r="AW55" i="28"/>
  <c r="BG55" i="28"/>
  <c r="AW71" i="28"/>
  <c r="BG71" i="28"/>
  <c r="W6" i="29"/>
  <c r="T4" i="29"/>
  <c r="T3" i="29"/>
  <c r="T2" i="29"/>
  <c r="BH8" i="29"/>
  <c r="BG8" i="29"/>
  <c r="AW9" i="29"/>
  <c r="BG25" i="29"/>
  <c r="K38" i="29"/>
  <c r="AV38" i="29" s="1"/>
  <c r="K54" i="29"/>
  <c r="AV54" i="29" s="1"/>
  <c r="AW67" i="29"/>
  <c r="AH71" i="29"/>
  <c r="BH80" i="29"/>
  <c r="BG80" i="29"/>
  <c r="AK80" i="29"/>
  <c r="AH7" i="30"/>
  <c r="BH12" i="30"/>
  <c r="BG12" i="30"/>
  <c r="AK12" i="30"/>
  <c r="BH24" i="30"/>
  <c r="BG24" i="30"/>
  <c r="AK24" i="30"/>
  <c r="AW27" i="30"/>
  <c r="AW33" i="30"/>
  <c r="BG33" i="30"/>
  <c r="AK34" i="30"/>
  <c r="BG34" i="30"/>
  <c r="AH34" i="30"/>
  <c r="K41" i="30"/>
  <c r="AV41" i="30" s="1"/>
  <c r="AK41" i="30"/>
  <c r="BG60" i="30"/>
  <c r="AH60" i="30"/>
  <c r="BG68" i="30"/>
  <c r="AH68" i="30"/>
  <c r="AH76" i="30"/>
  <c r="AH81" i="30"/>
  <c r="AX84" i="30"/>
  <c r="AF4" i="31"/>
  <c r="AF3" i="31"/>
  <c r="AF2" i="31"/>
  <c r="BH13" i="31"/>
  <c r="BG20" i="31"/>
  <c r="AH20" i="31"/>
  <c r="M21" i="31"/>
  <c r="AK22" i="31"/>
  <c r="BG22" i="31"/>
  <c r="BH23" i="31"/>
  <c r="BG23" i="31"/>
  <c r="M27" i="31"/>
  <c r="AX27" i="31" s="1"/>
  <c r="BH27" i="31"/>
  <c r="BG33" i="31"/>
  <c r="BH34" i="31"/>
  <c r="BG34" i="31"/>
  <c r="AH35" i="31"/>
  <c r="AW37" i="31"/>
  <c r="BG37" i="31"/>
  <c r="AK37" i="31"/>
  <c r="BH40" i="31"/>
  <c r="BG40" i="31"/>
  <c r="AK40" i="31"/>
  <c r="BH43" i="31"/>
  <c r="AX47" i="31"/>
  <c r="AK47" i="31"/>
  <c r="M50" i="31"/>
  <c r="AW50" i="31" s="1"/>
  <c r="H51" i="31"/>
  <c r="H52" i="31"/>
  <c r="H56" i="31"/>
  <c r="H60" i="31"/>
  <c r="K62" i="31"/>
  <c r="BG65" i="31"/>
  <c r="AK66" i="31"/>
  <c r="AK70" i="31"/>
  <c r="M72" i="31"/>
  <c r="BG73" i="31"/>
  <c r="H74" i="31"/>
  <c r="AK74" i="31"/>
  <c r="X4" i="32"/>
  <c r="X3" i="32"/>
  <c r="X2" i="32"/>
  <c r="BH12" i="32"/>
  <c r="BG12" i="32"/>
  <c r="H14" i="32"/>
  <c r="AV14" i="32" s="1"/>
  <c r="BG20" i="32"/>
  <c r="BG37" i="32"/>
  <c r="AX64" i="33"/>
  <c r="AK16" i="27"/>
  <c r="BG16" i="27"/>
  <c r="F4" i="27"/>
  <c r="F3" i="27"/>
  <c r="D2" i="27"/>
  <c r="AK7" i="27"/>
  <c r="BG7" i="27"/>
  <c r="AK15" i="27"/>
  <c r="BG15" i="27"/>
  <c r="AK23" i="27"/>
  <c r="BG23" i="27"/>
  <c r="AK31" i="27"/>
  <c r="BG31" i="27"/>
  <c r="BG39" i="27"/>
  <c r="BG47" i="27"/>
  <c r="M60" i="27"/>
  <c r="AX60" i="27" s="1"/>
  <c r="BH61" i="27"/>
  <c r="BG61" i="27"/>
  <c r="BH64" i="27"/>
  <c r="BH67" i="27"/>
  <c r="H6" i="28"/>
  <c r="F4" i="28"/>
  <c r="F3" i="28"/>
  <c r="D2" i="28"/>
  <c r="BG7" i="28"/>
  <c r="K9" i="28"/>
  <c r="AK9" i="28"/>
  <c r="AH13" i="28"/>
  <c r="M15" i="28"/>
  <c r="H17" i="28"/>
  <c r="BG21" i="28"/>
  <c r="AK23" i="28"/>
  <c r="BG26" i="28"/>
  <c r="H27" i="28"/>
  <c r="AX27" i="28" s="1"/>
  <c r="BH29" i="28"/>
  <c r="AH30" i="28"/>
  <c r="AH33" i="28"/>
  <c r="BG37" i="28"/>
  <c r="AK39" i="28"/>
  <c r="BG42" i="28"/>
  <c r="H43" i="28"/>
  <c r="BI49" i="28"/>
  <c r="BG49" i="28"/>
  <c r="AK51" i="28"/>
  <c r="M53" i="28"/>
  <c r="AW54" i="28"/>
  <c r="BG54" i="28"/>
  <c r="H58" i="28"/>
  <c r="AW59" i="28"/>
  <c r="BG59" i="28"/>
  <c r="H62" i="28"/>
  <c r="AW63" i="28"/>
  <c r="BG63" i="28"/>
  <c r="H66" i="28"/>
  <c r="AW67" i="28"/>
  <c r="BG67" i="28"/>
  <c r="M69" i="28"/>
  <c r="X4" i="29"/>
  <c r="X3" i="29"/>
  <c r="X2" i="29"/>
  <c r="BG9" i="29"/>
  <c r="BH9" i="29"/>
  <c r="BG11" i="29"/>
  <c r="AK11" i="29"/>
  <c r="H15" i="29"/>
  <c r="AU15" i="29" s="1"/>
  <c r="K18" i="29"/>
  <c r="BH18" i="29"/>
  <c r="AH26" i="29"/>
  <c r="BG28" i="29"/>
  <c r="AU28" i="29"/>
  <c r="BG31" i="29"/>
  <c r="AK31" i="29"/>
  <c r="BG35" i="29"/>
  <c r="AK35" i="29"/>
  <c r="AW38" i="29"/>
  <c r="K44" i="29"/>
  <c r="AH46" i="29"/>
  <c r="K47" i="29"/>
  <c r="BG51" i="29"/>
  <c r="AK51" i="29"/>
  <c r="AW54" i="29"/>
  <c r="K56" i="29"/>
  <c r="AH58" i="29"/>
  <c r="BH60" i="29"/>
  <c r="BG60" i="29"/>
  <c r="AK60" i="29"/>
  <c r="K63" i="29"/>
  <c r="AU63" i="29" s="1"/>
  <c r="BH64" i="29"/>
  <c r="BG64" i="29"/>
  <c r="AK64" i="29"/>
  <c r="M70" i="29"/>
  <c r="AW70" i="29" s="1"/>
  <c r="AK71" i="29"/>
  <c r="AX74" i="29"/>
  <c r="H75" i="29"/>
  <c r="AV75" i="29" s="1"/>
  <c r="K76" i="29"/>
  <c r="AV76" i="29" s="1"/>
  <c r="BG77" i="29"/>
  <c r="AK78" i="29"/>
  <c r="BG78" i="29"/>
  <c r="AH78" i="29"/>
  <c r="M83" i="29"/>
  <c r="AW83" i="29" s="1"/>
  <c r="H84" i="29"/>
  <c r="W6" i="30"/>
  <c r="T4" i="30"/>
  <c r="T3" i="30"/>
  <c r="T2" i="30"/>
  <c r="AX7" i="30"/>
  <c r="AK7" i="30"/>
  <c r="AX10" i="30"/>
  <c r="BH10" i="30"/>
  <c r="M18" i="30"/>
  <c r="AX18" i="30" s="1"/>
  <c r="BG19" i="30"/>
  <c r="AH19" i="30"/>
  <c r="AX22" i="30"/>
  <c r="BH22" i="30"/>
  <c r="BH27" i="30"/>
  <c r="M30" i="30"/>
  <c r="AX30" i="30" s="1"/>
  <c r="BG31" i="30"/>
  <c r="AH31" i="30"/>
  <c r="AW34" i="30"/>
  <c r="BH36" i="30"/>
  <c r="BG36" i="30"/>
  <c r="AK36" i="30"/>
  <c r="AW41" i="30"/>
  <c r="M45" i="30"/>
  <c r="AX45" i="30" s="1"/>
  <c r="BH45" i="30"/>
  <c r="AH57" i="30"/>
  <c r="M59" i="30"/>
  <c r="AX59" i="30" s="1"/>
  <c r="AW60" i="30"/>
  <c r="BG62" i="30"/>
  <c r="AH65" i="30"/>
  <c r="M67" i="30"/>
  <c r="AX67" i="30" s="1"/>
  <c r="AW68" i="30"/>
  <c r="BG70" i="30"/>
  <c r="AH73" i="30"/>
  <c r="M75" i="30"/>
  <c r="AX75" i="30" s="1"/>
  <c r="AW76" i="30"/>
  <c r="BH79" i="30"/>
  <c r="K81" i="30"/>
  <c r="AK81" i="30"/>
  <c r="H6" i="31"/>
  <c r="F4" i="31"/>
  <c r="F3" i="31"/>
  <c r="D2" i="31"/>
  <c r="M8" i="31"/>
  <c r="AX8" i="31" s="1"/>
  <c r="BG12" i="31"/>
  <c r="AH12" i="31"/>
  <c r="M13" i="31"/>
  <c r="H14" i="31"/>
  <c r="M16" i="31"/>
  <c r="AX16" i="31" s="1"/>
  <c r="BH17" i="31"/>
  <c r="BG17" i="31"/>
  <c r="M19" i="31"/>
  <c r="AX19" i="31" s="1"/>
  <c r="H20" i="31"/>
  <c r="H23" i="31"/>
  <c r="BH29" i="31"/>
  <c r="BG29" i="31"/>
  <c r="BG32" i="31"/>
  <c r="AK35" i="31"/>
  <c r="AW40" i="31"/>
  <c r="H44" i="31"/>
  <c r="K47" i="31"/>
  <c r="AV47" i="31" s="1"/>
  <c r="AW47" i="31"/>
  <c r="AX54" i="31"/>
  <c r="AX58" i="31"/>
  <c r="BH62" i="31"/>
  <c r="BH66" i="31"/>
  <c r="K70" i="31"/>
  <c r="AV70" i="31" s="1"/>
  <c r="BH74" i="31"/>
  <c r="F4" i="32"/>
  <c r="F3" i="32"/>
  <c r="D2" i="32"/>
  <c r="H6" i="32"/>
  <c r="BG14" i="32"/>
  <c r="AW14" i="32"/>
  <c r="AH14" i="32"/>
  <c r="H49" i="32"/>
  <c r="AK14" i="27"/>
  <c r="BG14" i="27"/>
  <c r="AK22" i="27"/>
  <c r="BG22" i="27"/>
  <c r="AK30" i="27"/>
  <c r="BG30" i="27"/>
  <c r="BG38" i="27"/>
  <c r="BG46" i="27"/>
  <c r="BG62" i="27"/>
  <c r="M64" i="27"/>
  <c r="AW64" i="27" s="1"/>
  <c r="BI66" i="27"/>
  <c r="AV68" i="27"/>
  <c r="G4" i="28"/>
  <c r="G3" i="28"/>
  <c r="E2" i="28"/>
  <c r="BH9" i="28"/>
  <c r="AH10" i="28"/>
  <c r="K13" i="28"/>
  <c r="AU13" i="28" s="1"/>
  <c r="AK13" i="28"/>
  <c r="AH17" i="28"/>
  <c r="H21" i="28"/>
  <c r="AV21" i="28" s="1"/>
  <c r="K23" i="28"/>
  <c r="AU23" i="28" s="1"/>
  <c r="BH23" i="28"/>
  <c r="AW25" i="28"/>
  <c r="M29" i="28"/>
  <c r="H30" i="28"/>
  <c r="AW30" i="28"/>
  <c r="AW36" i="28"/>
  <c r="BG36" i="28"/>
  <c r="H37" i="28"/>
  <c r="AV37" i="28" s="1"/>
  <c r="K39" i="28"/>
  <c r="BH39" i="28"/>
  <c r="AW41" i="28"/>
  <c r="BI48" i="28"/>
  <c r="BG48" i="28"/>
  <c r="AH52" i="28"/>
  <c r="AK55" i="28"/>
  <c r="AK71" i="28"/>
  <c r="AF4" i="29"/>
  <c r="AF3" i="29"/>
  <c r="AF2" i="29"/>
  <c r="BL2" i="29" s="1"/>
  <c r="AW10" i="29"/>
  <c r="AK15" i="29"/>
  <c r="H19" i="29"/>
  <c r="AU19" i="29" s="1"/>
  <c r="AK26" i="29"/>
  <c r="AW31" i="29"/>
  <c r="AW35" i="29"/>
  <c r="M38" i="29"/>
  <c r="BH38" i="29"/>
  <c r="AK46" i="29"/>
  <c r="BH48" i="29"/>
  <c r="BG48" i="29"/>
  <c r="AK48" i="29"/>
  <c r="AW51" i="29"/>
  <c r="M54" i="29"/>
  <c r="BH54" i="29"/>
  <c r="AK58" i="29"/>
  <c r="H68" i="29"/>
  <c r="K71" i="29"/>
  <c r="AW71" i="29"/>
  <c r="AH75" i="29"/>
  <c r="K80" i="29"/>
  <c r="BG81" i="29"/>
  <c r="AK82" i="29"/>
  <c r="BG82" i="29"/>
  <c r="AH82" i="29"/>
  <c r="BH84" i="29"/>
  <c r="BG84" i="29"/>
  <c r="AK84" i="29"/>
  <c r="X4" i="30"/>
  <c r="X3" i="30"/>
  <c r="X2" i="30"/>
  <c r="K7" i="30"/>
  <c r="AU7" i="30" s="1"/>
  <c r="AW7" i="30"/>
  <c r="AV11" i="30"/>
  <c r="K12" i="30"/>
  <c r="AW13" i="30"/>
  <c r="BG13" i="30"/>
  <c r="AK14" i="30"/>
  <c r="BG14" i="30"/>
  <c r="AH14" i="30"/>
  <c r="AV23" i="30"/>
  <c r="K24" i="30"/>
  <c r="AW25" i="30"/>
  <c r="BG25" i="30"/>
  <c r="AK26" i="30"/>
  <c r="BG26" i="30"/>
  <c r="AH26" i="30"/>
  <c r="AX34" i="30"/>
  <c r="BH34" i="30"/>
  <c r="M41" i="30"/>
  <c r="AX41" i="30" s="1"/>
  <c r="BH41" i="30"/>
  <c r="BG47" i="30"/>
  <c r="AH48" i="30"/>
  <c r="K50" i="30"/>
  <c r="BG50" i="30"/>
  <c r="K57" i="30"/>
  <c r="AK57" i="30"/>
  <c r="AX60" i="30"/>
  <c r="BH60" i="30"/>
  <c r="K65" i="30"/>
  <c r="AK65" i="30"/>
  <c r="AX68" i="30"/>
  <c r="AX76" i="30"/>
  <c r="AK6" i="31"/>
  <c r="G4" i="31"/>
  <c r="G3" i="31"/>
  <c r="E2" i="31"/>
  <c r="AX11" i="31"/>
  <c r="AK14" i="31"/>
  <c r="BG14" i="31"/>
  <c r="AX20" i="31"/>
  <c r="AX23" i="31"/>
  <c r="BH25" i="31"/>
  <c r="BG25" i="31"/>
  <c r="BH44" i="31"/>
  <c r="BG44" i="31"/>
  <c r="AK44" i="31"/>
  <c r="M62" i="31"/>
  <c r="AW62" i="31" s="1"/>
  <c r="AV64" i="31"/>
  <c r="K74" i="31"/>
  <c r="AU74" i="31" s="1"/>
  <c r="BG49" i="32"/>
  <c r="AH49" i="32"/>
  <c r="BH49" i="32"/>
  <c r="AW49" i="32"/>
  <c r="M49" i="32"/>
  <c r="AV49" i="32"/>
  <c r="H57" i="32"/>
  <c r="AX80" i="33"/>
  <c r="AK21" i="33"/>
  <c r="BH24" i="33"/>
  <c r="BG24" i="33"/>
  <c r="BH28" i="33"/>
  <c r="BG28" i="33"/>
  <c r="AW33" i="33"/>
  <c r="BG33" i="33"/>
  <c r="AK33" i="33"/>
  <c r="H38" i="33"/>
  <c r="AH38" i="33"/>
  <c r="BG44" i="33"/>
  <c r="AK44" i="33"/>
  <c r="BH47" i="33"/>
  <c r="BG47" i="33"/>
  <c r="AK47" i="33"/>
  <c r="H62" i="33"/>
  <c r="AX62" i="33" s="1"/>
  <c r="H68" i="33"/>
  <c r="BG72" i="33"/>
  <c r="H78" i="33"/>
  <c r="L3" i="35"/>
  <c r="L3" i="34"/>
  <c r="L4" i="35"/>
  <c r="L4" i="34"/>
  <c r="J2" i="34"/>
  <c r="AK93" i="34"/>
  <c r="BG93" i="34"/>
  <c r="AK101" i="34"/>
  <c r="BG101" i="34"/>
  <c r="BH115" i="34"/>
  <c r="AW14" i="35"/>
  <c r="H22" i="35"/>
  <c r="BH25" i="35"/>
  <c r="H42" i="35"/>
  <c r="BG44" i="35"/>
  <c r="AH45" i="35"/>
  <c r="H47" i="35"/>
  <c r="H58" i="35"/>
  <c r="H62" i="35"/>
  <c r="H66" i="35"/>
  <c r="H70" i="35"/>
  <c r="H74" i="35"/>
  <c r="AH81" i="35"/>
  <c r="AK83" i="35"/>
  <c r="BG83" i="35"/>
  <c r="AX89" i="35"/>
  <c r="H101" i="35"/>
  <c r="BH108" i="35"/>
  <c r="BG108" i="35"/>
  <c r="AK108" i="35"/>
  <c r="BH116" i="35"/>
  <c r="BG116" i="35"/>
  <c r="M116" i="35"/>
  <c r="AH116" i="35"/>
  <c r="AV19" i="36"/>
  <c r="H26" i="36"/>
  <c r="AX31" i="36"/>
  <c r="H32" i="36"/>
  <c r="AX38" i="36"/>
  <c r="H39" i="36"/>
  <c r="M43" i="36"/>
  <c r="AW52" i="36"/>
  <c r="BG52" i="36"/>
  <c r="AK52" i="36"/>
  <c r="H54" i="36"/>
  <c r="AV55" i="36"/>
  <c r="BG65" i="36"/>
  <c r="BG79" i="36"/>
  <c r="M79" i="36"/>
  <c r="AW79" i="36" s="1"/>
  <c r="BH79" i="36"/>
  <c r="AK79" i="36"/>
  <c r="K79" i="36"/>
  <c r="AU79" i="36" s="1"/>
  <c r="AH79" i="36"/>
  <c r="H79" i="36"/>
  <c r="AW95" i="36"/>
  <c r="H95" i="36"/>
  <c r="BG98" i="36"/>
  <c r="H98" i="36"/>
  <c r="AK12" i="37"/>
  <c r="BG12" i="37"/>
  <c r="BG31" i="32"/>
  <c r="AH31" i="32"/>
  <c r="BG38" i="32"/>
  <c r="AH38" i="32"/>
  <c r="AX53" i="32"/>
  <c r="AU61" i="32"/>
  <c r="BG61" i="32"/>
  <c r="AV81" i="32"/>
  <c r="L4" i="33"/>
  <c r="L3" i="33"/>
  <c r="J2" i="33"/>
  <c r="BG13" i="33"/>
  <c r="AH13" i="33"/>
  <c r="BH18" i="33"/>
  <c r="BG18" i="33"/>
  <c r="K21" i="33"/>
  <c r="AV21" i="33" s="1"/>
  <c r="AW25" i="33"/>
  <c r="BG25" i="33"/>
  <c r="AK25" i="33"/>
  <c r="AW29" i="33"/>
  <c r="BG29" i="33"/>
  <c r="AK29" i="33"/>
  <c r="AK38" i="33"/>
  <c r="H42" i="33"/>
  <c r="AH42" i="33"/>
  <c r="AW47" i="33"/>
  <c r="AK62" i="33"/>
  <c r="BG66" i="33"/>
  <c r="AK68" i="33"/>
  <c r="AH78" i="33"/>
  <c r="BH81" i="33"/>
  <c r="BG81" i="33"/>
  <c r="BG82" i="33"/>
  <c r="W6" i="34"/>
  <c r="T3" i="35"/>
  <c r="T3" i="34"/>
  <c r="T4" i="35"/>
  <c r="T4" i="34"/>
  <c r="T2" i="34"/>
  <c r="AK92" i="34"/>
  <c r="BG92" i="34"/>
  <c r="AK100" i="34"/>
  <c r="BG100" i="34"/>
  <c r="BH12" i="35"/>
  <c r="BG12" i="35"/>
  <c r="BH13" i="35"/>
  <c r="BG13" i="35"/>
  <c r="AH33" i="35"/>
  <c r="AH42" i="35"/>
  <c r="AW47" i="35"/>
  <c r="BG47" i="35"/>
  <c r="AK47" i="35"/>
  <c r="BH57" i="35"/>
  <c r="BG57" i="35"/>
  <c r="BH61" i="35"/>
  <c r="BG61" i="35"/>
  <c r="BG62" i="35"/>
  <c r="BH65" i="35"/>
  <c r="BG65" i="35"/>
  <c r="BH69" i="35"/>
  <c r="BG69" i="35"/>
  <c r="BH73" i="35"/>
  <c r="BG73" i="35"/>
  <c r="BG74" i="35"/>
  <c r="BH77" i="35"/>
  <c r="BG77" i="35"/>
  <c r="BH78" i="35"/>
  <c r="BG78" i="35"/>
  <c r="H81" i="35"/>
  <c r="H84" i="35"/>
  <c r="BH84" i="35"/>
  <c r="AW90" i="35"/>
  <c r="W6" i="36"/>
  <c r="T3" i="36"/>
  <c r="T4" i="36"/>
  <c r="T2" i="36"/>
  <c r="BG26" i="36"/>
  <c r="AW26" i="36"/>
  <c r="BH26" i="36"/>
  <c r="AW32" i="36"/>
  <c r="BG32" i="36"/>
  <c r="K32" i="36"/>
  <c r="AV32" i="36" s="1"/>
  <c r="BG39" i="36"/>
  <c r="M39" i="36"/>
  <c r="AW39" i="36"/>
  <c r="K39" i="36"/>
  <c r="AU39" i="36" s="1"/>
  <c r="AK39" i="36"/>
  <c r="BG54" i="36"/>
  <c r="M54" i="36"/>
  <c r="BH54" i="36"/>
  <c r="AW54" i="36"/>
  <c r="BG115" i="36"/>
  <c r="M115" i="36"/>
  <c r="AW115" i="36" s="1"/>
  <c r="BH115" i="36"/>
  <c r="H115" i="36"/>
  <c r="AK79" i="31"/>
  <c r="BG79" i="31"/>
  <c r="AW6" i="32"/>
  <c r="G4" i="32"/>
  <c r="G3" i="32"/>
  <c r="E2" i="32"/>
  <c r="AF4" i="32"/>
  <c r="AF3" i="32"/>
  <c r="AF2" i="32"/>
  <c r="BL2" i="32" s="1"/>
  <c r="AW13" i="32"/>
  <c r="BG13" i="32"/>
  <c r="BG22" i="32"/>
  <c r="AH22" i="32"/>
  <c r="M23" i="32"/>
  <c r="AK31" i="32"/>
  <c r="AW38" i="32"/>
  <c r="BG40" i="32"/>
  <c r="BG41" i="32"/>
  <c r="BG42" i="32"/>
  <c r="AH42" i="32"/>
  <c r="M43" i="32"/>
  <c r="AH61" i="32"/>
  <c r="BG65" i="32"/>
  <c r="K78" i="32"/>
  <c r="BG78" i="32"/>
  <c r="AH81" i="32"/>
  <c r="M6" i="33"/>
  <c r="BG7" i="33"/>
  <c r="AK8" i="33"/>
  <c r="BG8" i="33"/>
  <c r="AH10" i="33"/>
  <c r="AW13" i="33"/>
  <c r="BG15" i="33"/>
  <c r="AK16" i="33"/>
  <c r="BG16" i="33"/>
  <c r="AH18" i="33"/>
  <c r="BG22" i="33"/>
  <c r="H23" i="33"/>
  <c r="BG27" i="33"/>
  <c r="BG31" i="33"/>
  <c r="K33" i="33"/>
  <c r="AU33" i="33" s="1"/>
  <c r="AK34" i="33"/>
  <c r="BG34" i="33"/>
  <c r="H35" i="33"/>
  <c r="K38" i="33"/>
  <c r="AV38" i="33" s="1"/>
  <c r="AK42" i="33"/>
  <c r="K44" i="33"/>
  <c r="AU44" i="33" s="1"/>
  <c r="BH45" i="33"/>
  <c r="BG45" i="33"/>
  <c r="AH46" i="33"/>
  <c r="K47" i="33"/>
  <c r="BH51" i="33"/>
  <c r="BG51" i="33"/>
  <c r="AK51" i="33"/>
  <c r="BH55" i="33"/>
  <c r="BG55" i="33"/>
  <c r="AK55" i="33"/>
  <c r="BH58" i="33"/>
  <c r="K62" i="33"/>
  <c r="AU62" i="33" s="1"/>
  <c r="BG65" i="33"/>
  <c r="K68" i="33"/>
  <c r="AU68" i="33" s="1"/>
  <c r="BH68" i="33"/>
  <c r="AK72" i="33"/>
  <c r="K78" i="33"/>
  <c r="AK78" i="33"/>
  <c r="AK82" i="33"/>
  <c r="X4" i="34"/>
  <c r="X3" i="34"/>
  <c r="X4" i="35"/>
  <c r="X3" i="35"/>
  <c r="X2" i="34"/>
  <c r="BG59" i="34"/>
  <c r="BG67" i="34"/>
  <c r="BG75" i="34"/>
  <c r="BG83" i="34"/>
  <c r="AK91" i="34"/>
  <c r="BG91" i="34"/>
  <c r="AK99" i="34"/>
  <c r="BG99" i="34"/>
  <c r="AK107" i="34"/>
  <c r="BG107" i="34"/>
  <c r="AK108" i="34"/>
  <c r="BG108" i="34"/>
  <c r="AK109" i="34"/>
  <c r="BG109" i="34"/>
  <c r="AK110" i="34"/>
  <c r="BG110" i="34"/>
  <c r="AK111" i="34"/>
  <c r="BG111" i="34"/>
  <c r="BH112" i="34"/>
  <c r="BG112" i="34"/>
  <c r="AK112" i="34"/>
  <c r="D2" i="35"/>
  <c r="W6" i="35"/>
  <c r="H7" i="35"/>
  <c r="BH8" i="35"/>
  <c r="BG8" i="35"/>
  <c r="BG9" i="35"/>
  <c r="BG10" i="35"/>
  <c r="BG11" i="35"/>
  <c r="AH14" i="35"/>
  <c r="H19" i="35"/>
  <c r="AH22" i="35"/>
  <c r="M25" i="35"/>
  <c r="BG26" i="35"/>
  <c r="AH26" i="35"/>
  <c r="H30" i="35"/>
  <c r="AW33" i="35"/>
  <c r="AU35" i="35"/>
  <c r="BG35" i="35"/>
  <c r="K38" i="35"/>
  <c r="AK38" i="35"/>
  <c r="AK42" i="35"/>
  <c r="BH45" i="35"/>
  <c r="M53" i="35"/>
  <c r="AW53" i="35" s="1"/>
  <c r="AH54" i="35"/>
  <c r="M56" i="35"/>
  <c r="AW56" i="35" s="1"/>
  <c r="AH58" i="35"/>
  <c r="M60" i="35"/>
  <c r="AH62" i="35"/>
  <c r="M64" i="35"/>
  <c r="AW64" i="35" s="1"/>
  <c r="AH66" i="35"/>
  <c r="M68" i="35"/>
  <c r="AH70" i="35"/>
  <c r="M72" i="35"/>
  <c r="AW72" i="35" s="1"/>
  <c r="AH74" i="35"/>
  <c r="M76" i="35"/>
  <c r="AH78" i="35"/>
  <c r="BH81" i="35"/>
  <c r="H87" i="35"/>
  <c r="BH90" i="35"/>
  <c r="BG90" i="35"/>
  <c r="BH96" i="35"/>
  <c r="BG96" i="35"/>
  <c r="AH96" i="35"/>
  <c r="BG103" i="35"/>
  <c r="BH103" i="35"/>
  <c r="H104" i="35"/>
  <c r="AX104" i="35" s="1"/>
  <c r="K108" i="35"/>
  <c r="AU108" i="35" s="1"/>
  <c r="H111" i="35"/>
  <c r="K116" i="35"/>
  <c r="AU116" i="35" s="1"/>
  <c r="X3" i="36"/>
  <c r="X4" i="36"/>
  <c r="X2" i="36"/>
  <c r="H11" i="36"/>
  <c r="BG14" i="36"/>
  <c r="M14" i="36"/>
  <c r="AW14" i="36"/>
  <c r="H20" i="36"/>
  <c r="H27" i="36"/>
  <c r="AX34" i="36"/>
  <c r="BG35" i="36"/>
  <c r="M35" i="36"/>
  <c r="AK35" i="36"/>
  <c r="AK41" i="36"/>
  <c r="BG41" i="36"/>
  <c r="BG42" i="36"/>
  <c r="BH42" i="36"/>
  <c r="AH42" i="36"/>
  <c r="BG47" i="36"/>
  <c r="M47" i="36"/>
  <c r="BH47" i="36"/>
  <c r="AK47" i="36"/>
  <c r="AW47" i="36"/>
  <c r="K52" i="36"/>
  <c r="AV52" i="36" s="1"/>
  <c r="AK53" i="36"/>
  <c r="BG53" i="36"/>
  <c r="AW55" i="36"/>
  <c r="AX107" i="36"/>
  <c r="AK114" i="36"/>
  <c r="BG114" i="36"/>
  <c r="BG117" i="36"/>
  <c r="K117" i="36"/>
  <c r="AU117" i="36" s="1"/>
  <c r="AW25" i="37"/>
  <c r="H25" i="37"/>
  <c r="BG69" i="31"/>
  <c r="AH80" i="31"/>
  <c r="AX83" i="31"/>
  <c r="BH6" i="32"/>
  <c r="AX14" i="32"/>
  <c r="AW22" i="32"/>
  <c r="BG24" i="32"/>
  <c r="BG25" i="32"/>
  <c r="BG26" i="32"/>
  <c r="AH26" i="32"/>
  <c r="K31" i="32"/>
  <c r="AU31" i="32" s="1"/>
  <c r="BH31" i="32"/>
  <c r="BH38" i="32"/>
  <c r="AW42" i="32"/>
  <c r="BG44" i="32"/>
  <c r="H50" i="32"/>
  <c r="AK61" i="32"/>
  <c r="AH65" i="32"/>
  <c r="AU69" i="32"/>
  <c r="BG69" i="32"/>
  <c r="AK81" i="32"/>
  <c r="T4" i="33"/>
  <c r="T3" i="33"/>
  <c r="T2" i="33"/>
  <c r="BH8" i="33"/>
  <c r="K10" i="33"/>
  <c r="AK10" i="33"/>
  <c r="BH13" i="33"/>
  <c r="BH16" i="33"/>
  <c r="K18" i="33"/>
  <c r="AV18" i="33" s="1"/>
  <c r="AK18" i="33"/>
  <c r="M21" i="33"/>
  <c r="AH23" i="33"/>
  <c r="K25" i="33"/>
  <c r="AU25" i="33" s="1"/>
  <c r="BG26" i="33"/>
  <c r="H27" i="33"/>
  <c r="K29" i="33"/>
  <c r="AK30" i="33"/>
  <c r="BG30" i="33"/>
  <c r="AH35" i="33"/>
  <c r="AW38" i="33"/>
  <c r="K42" i="33"/>
  <c r="AV42" i="33" s="1"/>
  <c r="AK46" i="33"/>
  <c r="BG48" i="33"/>
  <c r="AK48" i="33"/>
  <c r="H52" i="33"/>
  <c r="H56" i="33"/>
  <c r="H60" i="33"/>
  <c r="AV60" i="33" s="1"/>
  <c r="BH62" i="33"/>
  <c r="AH66" i="33"/>
  <c r="H70" i="33"/>
  <c r="K72" i="33"/>
  <c r="AV72" i="33" s="1"/>
  <c r="H76" i="33"/>
  <c r="AV76" i="33" s="1"/>
  <c r="BH78" i="33"/>
  <c r="K82" i="33"/>
  <c r="H83" i="33"/>
  <c r="AF4" i="34"/>
  <c r="AF3" i="34"/>
  <c r="AF4" i="35"/>
  <c r="AF2" i="34"/>
  <c r="AF3" i="35"/>
  <c r="BH9" i="34"/>
  <c r="BH13" i="34"/>
  <c r="BH18" i="34"/>
  <c r="BH22" i="34"/>
  <c r="BH26" i="34"/>
  <c r="BH30" i="34"/>
  <c r="BH34" i="34"/>
  <c r="BH38" i="34"/>
  <c r="BH42" i="34"/>
  <c r="BH46" i="34"/>
  <c r="BH50" i="34"/>
  <c r="BH54" i="34"/>
  <c r="BG58" i="34"/>
  <c r="BG66" i="34"/>
  <c r="BG74" i="34"/>
  <c r="BG82" i="34"/>
  <c r="AK90" i="34"/>
  <c r="BG90" i="34"/>
  <c r="AK98" i="34"/>
  <c r="BG98" i="34"/>
  <c r="H113" i="34"/>
  <c r="BG6" i="35"/>
  <c r="E2" i="35"/>
  <c r="BH2" i="35" s="1"/>
  <c r="BI2" i="35" s="1"/>
  <c r="X2" i="35"/>
  <c r="BG7" i="35"/>
  <c r="H10" i="35"/>
  <c r="K14" i="35"/>
  <c r="AK14" i="35"/>
  <c r="BG19" i="35"/>
  <c r="K22" i="35"/>
  <c r="AK22" i="35"/>
  <c r="AH30" i="35"/>
  <c r="BH33" i="35"/>
  <c r="BH38" i="35"/>
  <c r="K42" i="35"/>
  <c r="AU42" i="35" s="1"/>
  <c r="AW42" i="35"/>
  <c r="H46" i="35"/>
  <c r="AV46" i="35" s="1"/>
  <c r="K47" i="35"/>
  <c r="AU47" i="35" s="1"/>
  <c r="BG48" i="35"/>
  <c r="AH49" i="35"/>
  <c r="H51" i="35"/>
  <c r="K54" i="35"/>
  <c r="AK54" i="35"/>
  <c r="K58" i="35"/>
  <c r="AK58" i="35"/>
  <c r="K62" i="35"/>
  <c r="AU62" i="35" s="1"/>
  <c r="AK62" i="35"/>
  <c r="K66" i="35"/>
  <c r="AK66" i="35"/>
  <c r="K70" i="35"/>
  <c r="AV70" i="35" s="1"/>
  <c r="AK70" i="35"/>
  <c r="K74" i="35"/>
  <c r="AU74" i="35" s="1"/>
  <c r="AK74" i="35"/>
  <c r="K78" i="35"/>
  <c r="AV78" i="35" s="1"/>
  <c r="AK78" i="35"/>
  <c r="AW82" i="35"/>
  <c r="AH85" i="35"/>
  <c r="AK87" i="35"/>
  <c r="BG87" i="35"/>
  <c r="BH104" i="35"/>
  <c r="BG104" i="35"/>
  <c r="AH104" i="35"/>
  <c r="BG111" i="35"/>
  <c r="BH111" i="35"/>
  <c r="BH11" i="36"/>
  <c r="BG11" i="36"/>
  <c r="M11" i="36"/>
  <c r="AK11" i="36"/>
  <c r="K11" i="36"/>
  <c r="AU11" i="36" s="1"/>
  <c r="AH11" i="36"/>
  <c r="AK20" i="36"/>
  <c r="BG27" i="36"/>
  <c r="BH27" i="36"/>
  <c r="AW27" i="36"/>
  <c r="K27" i="36"/>
  <c r="AK27" i="36"/>
  <c r="H42" i="36"/>
  <c r="AX65" i="32"/>
  <c r="AU73" i="32"/>
  <c r="BG73" i="32"/>
  <c r="AK84" i="32"/>
  <c r="BG84" i="32"/>
  <c r="BH84" i="32"/>
  <c r="W2" i="33"/>
  <c r="K35" i="33"/>
  <c r="AK35" i="33"/>
  <c r="M38" i="33"/>
  <c r="AX38" i="33" s="1"/>
  <c r="BH38" i="33"/>
  <c r="BH42" i="33"/>
  <c r="K46" i="33"/>
  <c r="AV46" i="33" s="1"/>
  <c r="AK52" i="33"/>
  <c r="AK56" i="33"/>
  <c r="BG59" i="33"/>
  <c r="AU64" i="33"/>
  <c r="BG64" i="33"/>
  <c r="K66" i="33"/>
  <c r="AU66" i="33" s="1"/>
  <c r="AK66" i="33"/>
  <c r="M68" i="33"/>
  <c r="BG69" i="33"/>
  <c r="BH72" i="33"/>
  <c r="BG75" i="33"/>
  <c r="M78" i="33"/>
  <c r="AW78" i="33" s="1"/>
  <c r="AU80" i="33"/>
  <c r="BG80" i="33"/>
  <c r="BH84" i="33"/>
  <c r="BG84" i="33"/>
  <c r="F4" i="34"/>
  <c r="F3" i="34"/>
  <c r="F3" i="35"/>
  <c r="F4" i="35"/>
  <c r="D2" i="34"/>
  <c r="BG17" i="34"/>
  <c r="BG21" i="34"/>
  <c r="BG25" i="34"/>
  <c r="BG29" i="34"/>
  <c r="BG33" i="34"/>
  <c r="BG37" i="34"/>
  <c r="BG41" i="34"/>
  <c r="BG45" i="34"/>
  <c r="BG49" i="34"/>
  <c r="BG53" i="34"/>
  <c r="BG57" i="34"/>
  <c r="BG65" i="34"/>
  <c r="BG73" i="34"/>
  <c r="BG81" i="34"/>
  <c r="AK89" i="34"/>
  <c r="BG89" i="34"/>
  <c r="AK97" i="34"/>
  <c r="BG97" i="34"/>
  <c r="AK105" i="34"/>
  <c r="BG105" i="34"/>
  <c r="BH113" i="34"/>
  <c r="BG113" i="34"/>
  <c r="AK113" i="34"/>
  <c r="AF2" i="35"/>
  <c r="BL2" i="35" s="1"/>
  <c r="AX10" i="35"/>
  <c r="BH14" i="35"/>
  <c r="AW17" i="35"/>
  <c r="BH22" i="35"/>
  <c r="AH37" i="35"/>
  <c r="M38" i="35"/>
  <c r="BH42" i="35"/>
  <c r="M45" i="35"/>
  <c r="AH46" i="35"/>
  <c r="AK51" i="35"/>
  <c r="BH54" i="35"/>
  <c r="BH58" i="35"/>
  <c r="BH62" i="35"/>
  <c r="BH66" i="35"/>
  <c r="BH70" i="35"/>
  <c r="BH74" i="35"/>
  <c r="H79" i="35"/>
  <c r="M81" i="35"/>
  <c r="AW81" i="35" s="1"/>
  <c r="BH82" i="35"/>
  <c r="BG82" i="35"/>
  <c r="M84" i="35"/>
  <c r="AX84" i="35" s="1"/>
  <c r="AW85" i="35"/>
  <c r="H88" i="35"/>
  <c r="BH88" i="35"/>
  <c r="H99" i="35"/>
  <c r="AK104" i="35"/>
  <c r="BH112" i="35"/>
  <c r="BG112" i="35"/>
  <c r="AK112" i="35"/>
  <c r="AX14" i="36"/>
  <c r="BG22" i="36"/>
  <c r="M22" i="36"/>
  <c r="BH22" i="36"/>
  <c r="AW22" i="36"/>
  <c r="M26" i="36"/>
  <c r="AX26" i="36" s="1"/>
  <c r="AX27" i="36"/>
  <c r="BG30" i="36"/>
  <c r="M30" i="36"/>
  <c r="AX30" i="36" s="1"/>
  <c r="AW30" i="36"/>
  <c r="K35" i="36"/>
  <c r="AU35" i="36" s="1"/>
  <c r="BH35" i="36"/>
  <c r="K47" i="36"/>
  <c r="AU47" i="36" s="1"/>
  <c r="AW48" i="36"/>
  <c r="BG48" i="36"/>
  <c r="K48" i="36"/>
  <c r="AU48" i="36" s="1"/>
  <c r="H58" i="36"/>
  <c r="H77" i="31"/>
  <c r="BG78" i="31"/>
  <c r="L4" i="32"/>
  <c r="L3" i="32"/>
  <c r="J2" i="32"/>
  <c r="AK7" i="32"/>
  <c r="BG7" i="32"/>
  <c r="AH7" i="32"/>
  <c r="BH10" i="32"/>
  <c r="BG10" i="32"/>
  <c r="H19" i="32"/>
  <c r="H23" i="32"/>
  <c r="AV23" i="32" s="1"/>
  <c r="BH26" i="32"/>
  <c r="BG30" i="32"/>
  <c r="AH30" i="32"/>
  <c r="M31" i="32"/>
  <c r="AX31" i="32" s="1"/>
  <c r="BG32" i="32"/>
  <c r="K35" i="32"/>
  <c r="AU35" i="32" s="1"/>
  <c r="AK35" i="32"/>
  <c r="M38" i="32"/>
  <c r="H43" i="32"/>
  <c r="K44" i="32"/>
  <c r="AU44" i="32" s="1"/>
  <c r="BG45" i="32"/>
  <c r="BG46" i="32"/>
  <c r="H58" i="32"/>
  <c r="BH61" i="32"/>
  <c r="BH63" i="32"/>
  <c r="BG63" i="32"/>
  <c r="K65" i="32"/>
  <c r="AU65" i="32" s="1"/>
  <c r="AX69" i="32"/>
  <c r="AK69" i="32"/>
  <c r="AH73" i="32"/>
  <c r="AU77" i="32"/>
  <c r="BG77" i="32"/>
  <c r="AH77" i="32"/>
  <c r="H84" i="32"/>
  <c r="F4" i="33"/>
  <c r="F3" i="33"/>
  <c r="D2" i="33"/>
  <c r="X4" i="33"/>
  <c r="X3" i="33"/>
  <c r="X2" i="33"/>
  <c r="BG9" i="33"/>
  <c r="AH9" i="33"/>
  <c r="M10" i="33"/>
  <c r="M13" i="33"/>
  <c r="AX13" i="33" s="1"/>
  <c r="BG17" i="33"/>
  <c r="AH17" i="33"/>
  <c r="M18" i="33"/>
  <c r="AH20" i="33"/>
  <c r="K27" i="33"/>
  <c r="AK27" i="33"/>
  <c r="K31" i="33"/>
  <c r="AV31" i="33" s="1"/>
  <c r="BH31" i="33"/>
  <c r="AH32" i="33"/>
  <c r="BH35" i="33"/>
  <c r="AH36" i="33"/>
  <c r="H39" i="33"/>
  <c r="AW41" i="33"/>
  <c r="M42" i="33"/>
  <c r="AX42" i="33" s="1"/>
  <c r="H43" i="33"/>
  <c r="AU43" i="33" s="1"/>
  <c r="AW46" i="33"/>
  <c r="K48" i="33"/>
  <c r="BG49" i="33"/>
  <c r="AH50" i="33"/>
  <c r="AK60" i="33"/>
  <c r="AH63" i="33"/>
  <c r="BG63" i="33"/>
  <c r="AH70" i="33"/>
  <c r="M72" i="33"/>
  <c r="AX72" i="33" s="1"/>
  <c r="BG74" i="33"/>
  <c r="AK76" i="33"/>
  <c r="BG79" i="33"/>
  <c r="M82" i="33"/>
  <c r="AX82" i="33" s="1"/>
  <c r="BH6" i="34"/>
  <c r="G4" i="34"/>
  <c r="G3" i="34"/>
  <c r="G4" i="35"/>
  <c r="E2" i="34"/>
  <c r="G3" i="35"/>
  <c r="BG6" i="34"/>
  <c r="BG7" i="34"/>
  <c r="BG8" i="34"/>
  <c r="BH10" i="34"/>
  <c r="BG10" i="34"/>
  <c r="BG11" i="34"/>
  <c r="BH12" i="34"/>
  <c r="BG12" i="34"/>
  <c r="BH14" i="34"/>
  <c r="BG14" i="34"/>
  <c r="BG15" i="34"/>
  <c r="BG16" i="34"/>
  <c r="BG19" i="34"/>
  <c r="BG20" i="34"/>
  <c r="BG23" i="34"/>
  <c r="BG24" i="34"/>
  <c r="BG27" i="34"/>
  <c r="BH28" i="34"/>
  <c r="BG28" i="34"/>
  <c r="BG31" i="34"/>
  <c r="BG32" i="34"/>
  <c r="BG35" i="34"/>
  <c r="BG36" i="34"/>
  <c r="BG39" i="34"/>
  <c r="BH40" i="34"/>
  <c r="BG40" i="34"/>
  <c r="BG43" i="34"/>
  <c r="BG47" i="34"/>
  <c r="BH48" i="34"/>
  <c r="BG48" i="34"/>
  <c r="BG51" i="34"/>
  <c r="BH52" i="34"/>
  <c r="BG52" i="34"/>
  <c r="BG55" i="34"/>
  <c r="AK88" i="34"/>
  <c r="BG88" i="34"/>
  <c r="AK96" i="34"/>
  <c r="BG96" i="34"/>
  <c r="AK104" i="34"/>
  <c r="BG104" i="34"/>
  <c r="H114" i="34"/>
  <c r="G2" i="35"/>
  <c r="AH6" i="35"/>
  <c r="M14" i="35"/>
  <c r="H15" i="35"/>
  <c r="AU15" i="35" s="1"/>
  <c r="H16" i="35"/>
  <c r="BH17" i="35"/>
  <c r="K19" i="35"/>
  <c r="AU19" i="35" s="1"/>
  <c r="BG21" i="35"/>
  <c r="AH21" i="35"/>
  <c r="M22" i="35"/>
  <c r="AX22" i="35" s="1"/>
  <c r="K30" i="35"/>
  <c r="AV30" i="35" s="1"/>
  <c r="BH30" i="35"/>
  <c r="M33" i="35"/>
  <c r="AX33" i="35" s="1"/>
  <c r="AW37" i="35"/>
  <c r="K39" i="35"/>
  <c r="BG39" i="35"/>
  <c r="BG40" i="35"/>
  <c r="BG41" i="35"/>
  <c r="AH41" i="35"/>
  <c r="M42" i="35"/>
  <c r="AX42" i="35" s="1"/>
  <c r="H43" i="35"/>
  <c r="AK46" i="35"/>
  <c r="BH49" i="35"/>
  <c r="M54" i="35"/>
  <c r="AW54" i="35" s="1"/>
  <c r="H55" i="35"/>
  <c r="M58" i="35"/>
  <c r="AW58" i="35" s="1"/>
  <c r="H59" i="35"/>
  <c r="M62" i="35"/>
  <c r="AW62" i="35" s="1"/>
  <c r="H63" i="35"/>
  <c r="M66" i="35"/>
  <c r="AW66" i="35" s="1"/>
  <c r="H67" i="35"/>
  <c r="M70" i="35"/>
  <c r="AW70" i="35" s="1"/>
  <c r="H71" i="35"/>
  <c r="M74" i="35"/>
  <c r="AW74" i="35" s="1"/>
  <c r="H75" i="35"/>
  <c r="M78" i="35"/>
  <c r="AW78" i="35" s="1"/>
  <c r="AK79" i="35"/>
  <c r="BG79" i="35"/>
  <c r="AX85" i="35"/>
  <c r="BH92" i="35"/>
  <c r="BG92" i="35"/>
  <c r="M92" i="35"/>
  <c r="AW92" i="35" s="1"/>
  <c r="K97" i="35"/>
  <c r="BG97" i="35"/>
  <c r="BG98" i="35"/>
  <c r="BG99" i="35"/>
  <c r="BH99" i="35"/>
  <c r="AW103" i="35"/>
  <c r="K104" i="35"/>
  <c r="AV104" i="35" s="1"/>
  <c r="H7" i="36"/>
  <c r="K20" i="36"/>
  <c r="AV20" i="36" s="1"/>
  <c r="AX23" i="36"/>
  <c r="AW23" i="36"/>
  <c r="AK29" i="36"/>
  <c r="BG29" i="36"/>
  <c r="BG43" i="36"/>
  <c r="AW43" i="36"/>
  <c r="K43" i="36"/>
  <c r="AK43" i="36"/>
  <c r="BH43" i="36"/>
  <c r="AK58" i="36"/>
  <c r="BG58" i="36"/>
  <c r="M58" i="36"/>
  <c r="AW58" i="36" s="1"/>
  <c r="AX71" i="36"/>
  <c r="BG30" i="37"/>
  <c r="M30" i="37"/>
  <c r="BH30" i="37"/>
  <c r="AW30" i="37"/>
  <c r="K30" i="37"/>
  <c r="AK30" i="37"/>
  <c r="BH19" i="32"/>
  <c r="BG19" i="32"/>
  <c r="AK19" i="32"/>
  <c r="H27" i="32"/>
  <c r="AH43" i="32"/>
  <c r="AX49" i="32"/>
  <c r="M61" i="32"/>
  <c r="AW61" i="32" s="1"/>
  <c r="H62" i="32"/>
  <c r="BH65" i="32"/>
  <c r="BH67" i="32"/>
  <c r="BG67" i="32"/>
  <c r="AX73" i="32"/>
  <c r="AK73" i="32"/>
  <c r="M81" i="32"/>
  <c r="K82" i="32"/>
  <c r="BG82" i="32"/>
  <c r="BH6" i="33"/>
  <c r="G4" i="33"/>
  <c r="G3" i="33"/>
  <c r="E2" i="33"/>
  <c r="AF4" i="33"/>
  <c r="AF3" i="33"/>
  <c r="AF2" i="33"/>
  <c r="BL2" i="33" s="1"/>
  <c r="M8" i="33"/>
  <c r="AX8" i="33" s="1"/>
  <c r="H9" i="33"/>
  <c r="AX9" i="33" s="1"/>
  <c r="BG11" i="33"/>
  <c r="AK12" i="33"/>
  <c r="BG12" i="33"/>
  <c r="M16" i="33"/>
  <c r="AX16" i="33" s="1"/>
  <c r="H17" i="33"/>
  <c r="AX17" i="33" s="1"/>
  <c r="H21" i="33"/>
  <c r="AX21" i="33" s="1"/>
  <c r="M23" i="33"/>
  <c r="BH23" i="33"/>
  <c r="AH24" i="33"/>
  <c r="AH28" i="33"/>
  <c r="H32" i="33"/>
  <c r="M35" i="33"/>
  <c r="AX35" i="33" s="1"/>
  <c r="H36" i="33"/>
  <c r="BG39" i="33"/>
  <c r="BH41" i="33"/>
  <c r="AW43" i="33"/>
  <c r="BG43" i="33"/>
  <c r="AK43" i="33"/>
  <c r="M46" i="33"/>
  <c r="BH46" i="33"/>
  <c r="AW58" i="33"/>
  <c r="BG58" i="33"/>
  <c r="M66" i="33"/>
  <c r="AW66" i="33" s="1"/>
  <c r="BH66" i="33"/>
  <c r="AH73" i="33"/>
  <c r="BG73" i="33"/>
  <c r="AX84" i="33"/>
  <c r="AK87" i="34"/>
  <c r="BG87" i="34"/>
  <c r="AK95" i="34"/>
  <c r="BG95" i="34"/>
  <c r="AK103" i="34"/>
  <c r="BG103" i="34"/>
  <c r="AK114" i="34"/>
  <c r="BG114" i="34"/>
  <c r="AH114" i="34"/>
  <c r="BH16" i="35"/>
  <c r="BG16" i="35"/>
  <c r="AH25" i="35"/>
  <c r="AX34" i="35"/>
  <c r="AW43" i="35"/>
  <c r="BG43" i="35"/>
  <c r="AK43" i="35"/>
  <c r="AV50" i="35"/>
  <c r="AH53" i="35"/>
  <c r="AK55" i="35"/>
  <c r="BG55" i="35"/>
  <c r="AK59" i="35"/>
  <c r="BG59" i="35"/>
  <c r="AK63" i="35"/>
  <c r="BG63" i="35"/>
  <c r="AK67" i="35"/>
  <c r="BG67" i="35"/>
  <c r="AK71" i="35"/>
  <c r="BG71" i="35"/>
  <c r="AK75" i="35"/>
  <c r="BG75" i="35"/>
  <c r="H80" i="35"/>
  <c r="AX80" i="35" s="1"/>
  <c r="BH80" i="35"/>
  <c r="AW86" i="35"/>
  <c r="BG89" i="35"/>
  <c r="AH89" i="35"/>
  <c r="AK91" i="35"/>
  <c r="BG91" i="35"/>
  <c r="H92" i="35"/>
  <c r="BG93" i="35"/>
  <c r="K93" i="35"/>
  <c r="AV93" i="35" s="1"/>
  <c r="AX99" i="35"/>
  <c r="H100" i="35"/>
  <c r="AU100" i="35" s="1"/>
  <c r="BG105" i="35"/>
  <c r="K105" i="35"/>
  <c r="BG107" i="35"/>
  <c r="AW107" i="35"/>
  <c r="BH107" i="35"/>
  <c r="M111" i="35"/>
  <c r="AW111" i="35" s="1"/>
  <c r="BG113" i="35"/>
  <c r="K113" i="35"/>
  <c r="AU113" i="35" s="1"/>
  <c r="BG7" i="36"/>
  <c r="M7" i="36"/>
  <c r="BH7" i="36"/>
  <c r="AK7" i="36"/>
  <c r="BG18" i="36"/>
  <c r="M18" i="36"/>
  <c r="AW18" i="36"/>
  <c r="AW51" i="36"/>
  <c r="AK57" i="36"/>
  <c r="BG57" i="36"/>
  <c r="BG62" i="36"/>
  <c r="BH71" i="32"/>
  <c r="BG71" i="32"/>
  <c r="AX77" i="32"/>
  <c r="I4" i="33"/>
  <c r="I3" i="33"/>
  <c r="G2" i="33"/>
  <c r="AW24" i="33"/>
  <c r="AW28" i="33"/>
  <c r="AX31" i="33"/>
  <c r="BH32" i="33"/>
  <c r="BG32" i="33"/>
  <c r="BH36" i="33"/>
  <c r="BG36" i="33"/>
  <c r="AW62" i="33"/>
  <c r="BG62" i="33"/>
  <c r="I4" i="34"/>
  <c r="I3" i="34"/>
  <c r="I4" i="35"/>
  <c r="I3" i="35"/>
  <c r="G2" i="34"/>
  <c r="BN2" i="34" s="1"/>
  <c r="BG62" i="34"/>
  <c r="BG70" i="34"/>
  <c r="BG78" i="34"/>
  <c r="BG86" i="34"/>
  <c r="AK94" i="34"/>
  <c r="BG94" i="34"/>
  <c r="AK102" i="34"/>
  <c r="BG102" i="34"/>
  <c r="BH114" i="34"/>
  <c r="J2" i="35"/>
  <c r="AW13" i="35"/>
  <c r="BG18" i="35"/>
  <c r="AH18" i="35"/>
  <c r="BH21" i="35"/>
  <c r="AW25" i="35"/>
  <c r="BG29" i="35"/>
  <c r="AH29" i="35"/>
  <c r="M30" i="35"/>
  <c r="AX30" i="35" s="1"/>
  <c r="BG31" i="35"/>
  <c r="H38" i="35"/>
  <c r="AX38" i="35" s="1"/>
  <c r="BH41" i="35"/>
  <c r="BH46" i="35"/>
  <c r="M49" i="35"/>
  <c r="AX49" i="35" s="1"/>
  <c r="BG50" i="35"/>
  <c r="AH50" i="35"/>
  <c r="BH53" i="35"/>
  <c r="H56" i="35"/>
  <c r="BH56" i="35"/>
  <c r="AH57" i="35"/>
  <c r="H60" i="35"/>
  <c r="BH60" i="35"/>
  <c r="AH61" i="35"/>
  <c r="H64" i="35"/>
  <c r="BH64" i="35"/>
  <c r="AH65" i="35"/>
  <c r="H68" i="35"/>
  <c r="BH68" i="35"/>
  <c r="AH69" i="35"/>
  <c r="H72" i="35"/>
  <c r="BH72" i="35"/>
  <c r="AH73" i="35"/>
  <c r="H76" i="35"/>
  <c r="BH76" i="35"/>
  <c r="AH77" i="35"/>
  <c r="H83" i="35"/>
  <c r="BH86" i="35"/>
  <c r="BG86" i="35"/>
  <c r="M88" i="35"/>
  <c r="BH100" i="35"/>
  <c r="BG100" i="35"/>
  <c r="AK100" i="35"/>
  <c r="AX107" i="35"/>
  <c r="L3" i="36"/>
  <c r="L4" i="36"/>
  <c r="J2" i="36"/>
  <c r="H9" i="36"/>
  <c r="H18" i="36"/>
  <c r="BH18" i="36"/>
  <c r="AK32" i="36"/>
  <c r="AH39" i="36"/>
  <c r="AW44" i="36"/>
  <c r="BG44" i="36"/>
  <c r="K44" i="36"/>
  <c r="AU44" i="36" s="1"/>
  <c r="AH54" i="36"/>
  <c r="AH115" i="36"/>
  <c r="BG13" i="37"/>
  <c r="M13" i="37"/>
  <c r="BH13" i="37"/>
  <c r="AW13" i="37"/>
  <c r="H13" i="37"/>
  <c r="AW35" i="37"/>
  <c r="BG35" i="37"/>
  <c r="AK35" i="37"/>
  <c r="AK44" i="37"/>
  <c r="BG44" i="37"/>
  <c r="AH45" i="37"/>
  <c r="AX53" i="37"/>
  <c r="AK56" i="37"/>
  <c r="BG56" i="37"/>
  <c r="AH57" i="37"/>
  <c r="AX62" i="37"/>
  <c r="BH79" i="37"/>
  <c r="BG79" i="37"/>
  <c r="BH83" i="37"/>
  <c r="BG83" i="37"/>
  <c r="BG84" i="37"/>
  <c r="BH87" i="37"/>
  <c r="BG87" i="37"/>
  <c r="BG88" i="37"/>
  <c r="AK91" i="37"/>
  <c r="BG91" i="37"/>
  <c r="AH92" i="37"/>
  <c r="BG96" i="37"/>
  <c r="AK96" i="37"/>
  <c r="BH96" i="37"/>
  <c r="K96" i="37"/>
  <c r="AU96" i="37" s="1"/>
  <c r="BG101" i="37"/>
  <c r="AK101" i="37"/>
  <c r="BH102" i="37"/>
  <c r="BG102" i="37"/>
  <c r="AK102" i="37"/>
  <c r="BG116" i="37"/>
  <c r="AH116" i="37"/>
  <c r="AK116" i="37"/>
  <c r="K116" i="37"/>
  <c r="X3" i="38"/>
  <c r="X4" i="38"/>
  <c r="X2" i="38"/>
  <c r="BG11" i="38"/>
  <c r="AH11" i="38"/>
  <c r="BG15" i="38"/>
  <c r="AH15" i="38"/>
  <c r="BH30" i="38"/>
  <c r="BG30" i="38"/>
  <c r="AK30" i="38"/>
  <c r="K30" i="38"/>
  <c r="M30" i="38"/>
  <c r="BG49" i="38"/>
  <c r="AW49" i="38"/>
  <c r="BH49" i="38"/>
  <c r="BH64" i="38"/>
  <c r="BG64" i="38"/>
  <c r="BH70" i="38"/>
  <c r="BG70" i="38"/>
  <c r="BG90" i="38"/>
  <c r="K90" i="38"/>
  <c r="BG94" i="38"/>
  <c r="M94" i="38"/>
  <c r="AW94" i="38" s="1"/>
  <c r="K94" i="38"/>
  <c r="AK94" i="38"/>
  <c r="BG96" i="38"/>
  <c r="BH96" i="38"/>
  <c r="H96" i="38"/>
  <c r="M96" i="38"/>
  <c r="AX96" i="38" s="1"/>
  <c r="BH114" i="38"/>
  <c r="BG114" i="38"/>
  <c r="K114" i="38"/>
  <c r="AK114" i="38"/>
  <c r="BG116" i="38"/>
  <c r="H116" i="38"/>
  <c r="M116" i="38"/>
  <c r="BG67" i="36"/>
  <c r="H76" i="36"/>
  <c r="M81" i="36"/>
  <c r="AX81" i="36" s="1"/>
  <c r="BG89" i="36"/>
  <c r="BG95" i="36"/>
  <c r="AH95" i="36"/>
  <c r="BG99" i="36"/>
  <c r="AH99" i="36"/>
  <c r="H104" i="36"/>
  <c r="BH108" i="36"/>
  <c r="BG108" i="36"/>
  <c r="AH108" i="36"/>
  <c r="H112" i="36"/>
  <c r="H121" i="36"/>
  <c r="L4" i="37"/>
  <c r="L3" i="37"/>
  <c r="J2" i="37"/>
  <c r="M9" i="37"/>
  <c r="BG10" i="37"/>
  <c r="AH10" i="37"/>
  <c r="AW15" i="37"/>
  <c r="BG15" i="37"/>
  <c r="AK15" i="37"/>
  <c r="H22" i="37"/>
  <c r="AK24" i="37"/>
  <c r="BG24" i="37"/>
  <c r="BG25" i="37"/>
  <c r="AH25" i="37"/>
  <c r="M26" i="37"/>
  <c r="H27" i="37"/>
  <c r="M41" i="37"/>
  <c r="BG42" i="37"/>
  <c r="AH42" i="37"/>
  <c r="H45" i="37"/>
  <c r="AW45" i="37"/>
  <c r="AW47" i="37"/>
  <c r="BG47" i="37"/>
  <c r="AK47" i="37"/>
  <c r="BG54" i="37"/>
  <c r="AH54" i="37"/>
  <c r="H57" i="37"/>
  <c r="BH57" i="37"/>
  <c r="H67" i="37"/>
  <c r="BG74" i="37"/>
  <c r="AK84" i="37"/>
  <c r="AK88" i="37"/>
  <c r="AK92" i="37"/>
  <c r="H102" i="37"/>
  <c r="H116" i="37"/>
  <c r="BG122" i="37"/>
  <c r="K122" i="37"/>
  <c r="AV122" i="37" s="1"/>
  <c r="BH122" i="37"/>
  <c r="BG124" i="37"/>
  <c r="AK124" i="37"/>
  <c r="K124" i="37"/>
  <c r="AV124" i="37" s="1"/>
  <c r="AH124" i="37"/>
  <c r="BG6" i="38"/>
  <c r="E2" i="38"/>
  <c r="G4" i="38"/>
  <c r="G3" i="38"/>
  <c r="AH6" i="38"/>
  <c r="AK6" i="38"/>
  <c r="K6" i="38"/>
  <c r="AV6" i="38" s="1"/>
  <c r="AF2" i="38"/>
  <c r="AF3" i="38"/>
  <c r="AF4" i="38"/>
  <c r="BG17" i="38"/>
  <c r="BH17" i="38"/>
  <c r="AH17" i="38"/>
  <c r="BG22" i="38"/>
  <c r="AK22" i="38"/>
  <c r="K22" i="38"/>
  <c r="BH22" i="38"/>
  <c r="H23" i="38"/>
  <c r="H24" i="38"/>
  <c r="BG41" i="38"/>
  <c r="BH41" i="38"/>
  <c r="AW41" i="38"/>
  <c r="AW42" i="38"/>
  <c r="BH50" i="38"/>
  <c r="BG50" i="38"/>
  <c r="AK50" i="38"/>
  <c r="K50" i="38"/>
  <c r="AH50" i="38"/>
  <c r="H51" i="38"/>
  <c r="H52" i="38"/>
  <c r="BG88" i="38"/>
  <c r="M88" i="38"/>
  <c r="AX88" i="38" s="1"/>
  <c r="BH88" i="38"/>
  <c r="BH89" i="38"/>
  <c r="BG89" i="38"/>
  <c r="AH89" i="38"/>
  <c r="BH93" i="38"/>
  <c r="BG93" i="38"/>
  <c r="AH93" i="38"/>
  <c r="AK73" i="39"/>
  <c r="BG73" i="39"/>
  <c r="BG78" i="39"/>
  <c r="AK78" i="39"/>
  <c r="H78" i="39"/>
  <c r="M78" i="39"/>
  <c r="BH78" i="39"/>
  <c r="K78" i="39"/>
  <c r="AU78" i="39" s="1"/>
  <c r="BG92" i="39"/>
  <c r="AK92" i="39"/>
  <c r="K92" i="39"/>
  <c r="AV92" i="39" s="1"/>
  <c r="AH92" i="39"/>
  <c r="M92" i="39"/>
  <c r="AW92" i="39" s="1"/>
  <c r="BH92" i="39"/>
  <c r="AX79" i="36"/>
  <c r="AH104" i="36"/>
  <c r="AX108" i="36"/>
  <c r="BH112" i="36"/>
  <c r="BG112" i="36"/>
  <c r="AH112" i="36"/>
  <c r="AX115" i="36"/>
  <c r="AK118" i="36"/>
  <c r="BG118" i="36"/>
  <c r="AH119" i="36"/>
  <c r="AK121" i="36"/>
  <c r="AX13" i="37"/>
  <c r="AH22" i="37"/>
  <c r="AW27" i="37"/>
  <c r="BG27" i="37"/>
  <c r="AK27" i="37"/>
  <c r="K35" i="37"/>
  <c r="AU35" i="37" s="1"/>
  <c r="AK36" i="37"/>
  <c r="BG36" i="37"/>
  <c r="AH37" i="37"/>
  <c r="BH45" i="37"/>
  <c r="AX54" i="37"/>
  <c r="BG78" i="37"/>
  <c r="BG82" i="37"/>
  <c r="K84" i="37"/>
  <c r="AU84" i="37" s="1"/>
  <c r="BG86" i="37"/>
  <c r="K88" i="37"/>
  <c r="BG90" i="37"/>
  <c r="K92" i="37"/>
  <c r="AU92" i="37" s="1"/>
  <c r="BH92" i="37"/>
  <c r="AK98" i="37"/>
  <c r="BG104" i="37"/>
  <c r="BH104" i="37"/>
  <c r="K104" i="37"/>
  <c r="AU104" i="37" s="1"/>
  <c r="AK104" i="37"/>
  <c r="BH116" i="37"/>
  <c r="BG121" i="37"/>
  <c r="AH121" i="37"/>
  <c r="AW14" i="38"/>
  <c r="H14" i="38"/>
  <c r="BG24" i="38"/>
  <c r="BH24" i="38"/>
  <c r="BG25" i="38"/>
  <c r="BH25" i="38"/>
  <c r="AH25" i="38"/>
  <c r="BH42" i="38"/>
  <c r="BG42" i="38"/>
  <c r="AK42" i="38"/>
  <c r="K42" i="38"/>
  <c r="BG52" i="38"/>
  <c r="BH52" i="38"/>
  <c r="BG84" i="38"/>
  <c r="BH84" i="38"/>
  <c r="H84" i="38"/>
  <c r="M84" i="38"/>
  <c r="BH122" i="38"/>
  <c r="BG122" i="38"/>
  <c r="BG123" i="38"/>
  <c r="BH123" i="38"/>
  <c r="H123" i="38"/>
  <c r="M123" i="38"/>
  <c r="AW123" i="38" s="1"/>
  <c r="BH91" i="39"/>
  <c r="BG91" i="39"/>
  <c r="AH91" i="39"/>
  <c r="BG118" i="39"/>
  <c r="BH118" i="39"/>
  <c r="H118" i="39"/>
  <c r="M118" i="39"/>
  <c r="AW118" i="39" s="1"/>
  <c r="K117" i="35"/>
  <c r="BG117" i="35"/>
  <c r="F3" i="36"/>
  <c r="F4" i="36"/>
  <c r="D2" i="36"/>
  <c r="AF3" i="36"/>
  <c r="AF2" i="36"/>
  <c r="BL2" i="36" s="1"/>
  <c r="AF4" i="36"/>
  <c r="BH15" i="36"/>
  <c r="BG15" i="36"/>
  <c r="AH15" i="36"/>
  <c r="BG19" i="36"/>
  <c r="AH19" i="36"/>
  <c r="AW24" i="36"/>
  <c r="BG24" i="36"/>
  <c r="AK24" i="36"/>
  <c r="AK33" i="36"/>
  <c r="BG33" i="36"/>
  <c r="BG34" i="36"/>
  <c r="AH34" i="36"/>
  <c r="AX42" i="36"/>
  <c r="M50" i="36"/>
  <c r="AX50" i="36" s="1"/>
  <c r="BG51" i="36"/>
  <c r="AH51" i="36"/>
  <c r="BG56" i="36"/>
  <c r="AK56" i="36"/>
  <c r="AV59" i="36"/>
  <c r="BG64" i="36"/>
  <c r="AH67" i="36"/>
  <c r="BG75" i="36"/>
  <c r="K89" i="36"/>
  <c r="BG91" i="36"/>
  <c r="AH91" i="36"/>
  <c r="AX95" i="36"/>
  <c r="BH95" i="36"/>
  <c r="M103" i="36"/>
  <c r="AW103" i="36" s="1"/>
  <c r="AK104" i="36"/>
  <c r="K108" i="36"/>
  <c r="AV108" i="36" s="1"/>
  <c r="AW108" i="36"/>
  <c r="M111" i="36"/>
  <c r="AW111" i="36" s="1"/>
  <c r="AK112" i="36"/>
  <c r="AU116" i="36"/>
  <c r="BG116" i="36"/>
  <c r="AH116" i="36"/>
  <c r="BH119" i="36"/>
  <c r="M124" i="36"/>
  <c r="AW124" i="36" s="1"/>
  <c r="T4" i="37"/>
  <c r="T3" i="37"/>
  <c r="T2" i="37"/>
  <c r="AW7" i="37"/>
  <c r="BG7" i="37"/>
  <c r="AK7" i="37"/>
  <c r="K10" i="37"/>
  <c r="AV10" i="37" s="1"/>
  <c r="AW10" i="37"/>
  <c r="K15" i="37"/>
  <c r="AV15" i="37" s="1"/>
  <c r="AK16" i="37"/>
  <c r="BG16" i="37"/>
  <c r="BG17" i="37"/>
  <c r="AH17" i="37"/>
  <c r="M18" i="37"/>
  <c r="AK22" i="37"/>
  <c r="AX25" i="37"/>
  <c r="BH25" i="37"/>
  <c r="M33" i="37"/>
  <c r="AX33" i="37" s="1"/>
  <c r="BG34" i="37"/>
  <c r="AH34" i="37"/>
  <c r="AW37" i="37"/>
  <c r="AW39" i="37"/>
  <c r="BG39" i="37"/>
  <c r="AK39" i="37"/>
  <c r="K42" i="37"/>
  <c r="AV42" i="37" s="1"/>
  <c r="AW42" i="37"/>
  <c r="K47" i="37"/>
  <c r="AV47" i="37" s="1"/>
  <c r="AK48" i="37"/>
  <c r="BG48" i="37"/>
  <c r="BG49" i="37"/>
  <c r="AH49" i="37"/>
  <c r="K54" i="37"/>
  <c r="AU54" i="37" s="1"/>
  <c r="AW54" i="37"/>
  <c r="AU58" i="37"/>
  <c r="BG58" i="37"/>
  <c r="AH58" i="37"/>
  <c r="BG66" i="37"/>
  <c r="K70" i="37"/>
  <c r="AV70" i="37" s="1"/>
  <c r="AK70" i="37"/>
  <c r="AH74" i="37"/>
  <c r="AK77" i="37"/>
  <c r="BG77" i="37"/>
  <c r="AK81" i="37"/>
  <c r="BG81" i="37"/>
  <c r="AK85" i="37"/>
  <c r="BG85" i="37"/>
  <c r="AK89" i="37"/>
  <c r="BG89" i="37"/>
  <c r="M96" i="37"/>
  <c r="AW96" i="37" s="1"/>
  <c r="K97" i="37"/>
  <c r="AU97" i="37" s="1"/>
  <c r="BH98" i="37"/>
  <c r="BH124" i="37"/>
  <c r="BH6" i="38"/>
  <c r="H25" i="38"/>
  <c r="AW25" i="38"/>
  <c r="AX40" i="38"/>
  <c r="M49" i="38"/>
  <c r="M64" i="38"/>
  <c r="BG125" i="38"/>
  <c r="K125" i="38"/>
  <c r="AV125" i="38" s="1"/>
  <c r="AW23" i="39"/>
  <c r="BG23" i="39"/>
  <c r="K23" i="39"/>
  <c r="AV23" i="39" s="1"/>
  <c r="M25" i="39"/>
  <c r="AW26" i="39"/>
  <c r="BG64" i="39"/>
  <c r="K64" i="39"/>
  <c r="AK64" i="39"/>
  <c r="M64" i="39"/>
  <c r="AW64" i="39" s="1"/>
  <c r="BH64" i="39"/>
  <c r="AK105" i="39"/>
  <c r="BG105" i="39"/>
  <c r="BG109" i="35"/>
  <c r="BG110" i="35"/>
  <c r="BG115" i="35"/>
  <c r="AH115" i="35"/>
  <c r="G4" i="36"/>
  <c r="G3" i="36"/>
  <c r="E2" i="36"/>
  <c r="AH6" i="36"/>
  <c r="H8" i="36"/>
  <c r="AX15" i="36"/>
  <c r="AK15" i="36"/>
  <c r="AX19" i="36"/>
  <c r="AK19" i="36"/>
  <c r="AX22" i="36"/>
  <c r="BG31" i="36"/>
  <c r="AH31" i="36"/>
  <c r="AW34" i="36"/>
  <c r="AW36" i="36"/>
  <c r="BG36" i="36"/>
  <c r="AK36" i="36"/>
  <c r="H43" i="36"/>
  <c r="AK45" i="36"/>
  <c r="BG45" i="36"/>
  <c r="BG46" i="36"/>
  <c r="AH46" i="36"/>
  <c r="H48" i="36"/>
  <c r="AK51" i="36"/>
  <c r="AX54" i="36"/>
  <c r="M59" i="36"/>
  <c r="AW59" i="36" s="1"/>
  <c r="BG63" i="36"/>
  <c r="K67" i="36"/>
  <c r="AV67" i="36" s="1"/>
  <c r="AK67" i="36"/>
  <c r="H72" i="36"/>
  <c r="BG73" i="36"/>
  <c r="BG74" i="36"/>
  <c r="BG84" i="36"/>
  <c r="BG87" i="36"/>
  <c r="AW91" i="36"/>
  <c r="H96" i="36"/>
  <c r="BH100" i="36"/>
  <c r="BG100" i="36"/>
  <c r="AK100" i="36"/>
  <c r="K104" i="36"/>
  <c r="AU104" i="36" s="1"/>
  <c r="BH104" i="36"/>
  <c r="H109" i="36"/>
  <c r="K112" i="36"/>
  <c r="AV112" i="36" s="1"/>
  <c r="AX116" i="36"/>
  <c r="AK116" i="36"/>
  <c r="H120" i="36"/>
  <c r="AX120" i="36" s="1"/>
  <c r="K121" i="36"/>
  <c r="AU121" i="36" s="1"/>
  <c r="AK122" i="36"/>
  <c r="BG122" i="36"/>
  <c r="BG123" i="36"/>
  <c r="AH123" i="36"/>
  <c r="BG125" i="36"/>
  <c r="AK125" i="36"/>
  <c r="X4" i="37"/>
  <c r="X3" i="37"/>
  <c r="X2" i="37"/>
  <c r="BH10" i="37"/>
  <c r="BG14" i="37"/>
  <c r="AH14" i="37"/>
  <c r="AW17" i="37"/>
  <c r="AW19" i="37"/>
  <c r="BG19" i="37"/>
  <c r="AK19" i="37"/>
  <c r="K22" i="37"/>
  <c r="AW22" i="37"/>
  <c r="H26" i="37"/>
  <c r="K27" i="37"/>
  <c r="AU27" i="37" s="1"/>
  <c r="AK28" i="37"/>
  <c r="BG28" i="37"/>
  <c r="BG29" i="37"/>
  <c r="AH29" i="37"/>
  <c r="H31" i="37"/>
  <c r="AX34" i="37"/>
  <c r="AK34" i="37"/>
  <c r="BH37" i="37"/>
  <c r="BH42" i="37"/>
  <c r="M45" i="37"/>
  <c r="AX45" i="37" s="1"/>
  <c r="BG46" i="37"/>
  <c r="AH46" i="37"/>
  <c r="AW49" i="37"/>
  <c r="BG51" i="37"/>
  <c r="AK51" i="37"/>
  <c r="BH54" i="37"/>
  <c r="M57" i="37"/>
  <c r="AW57" i="37" s="1"/>
  <c r="AX58" i="37"/>
  <c r="AK58" i="37"/>
  <c r="H63" i="37"/>
  <c r="BG64" i="37"/>
  <c r="BG65" i="37"/>
  <c r="BH70" i="37"/>
  <c r="K74" i="37"/>
  <c r="AV74" i="37" s="1"/>
  <c r="AK74" i="37"/>
  <c r="AH78" i="37"/>
  <c r="AH82" i="37"/>
  <c r="M84" i="37"/>
  <c r="AW84" i="37" s="1"/>
  <c r="AH86" i="37"/>
  <c r="M88" i="37"/>
  <c r="AW88" i="37" s="1"/>
  <c r="AH90" i="37"/>
  <c r="M92" i="37"/>
  <c r="AW92" i="37" s="1"/>
  <c r="H94" i="37"/>
  <c r="AK94" i="37"/>
  <c r="K98" i="37"/>
  <c r="AV98" i="37" s="1"/>
  <c r="M102" i="37"/>
  <c r="AX102" i="37" s="1"/>
  <c r="BG105" i="37"/>
  <c r="K105" i="37"/>
  <c r="AV106" i="37"/>
  <c r="M116" i="37"/>
  <c r="M122" i="37"/>
  <c r="L4" i="38"/>
  <c r="L3" i="38"/>
  <c r="J2" i="38"/>
  <c r="BG18" i="38"/>
  <c r="BH18" i="38"/>
  <c r="AK18" i="38"/>
  <c r="K18" i="38"/>
  <c r="H19" i="38"/>
  <c r="H20" i="38"/>
  <c r="AX20" i="38" s="1"/>
  <c r="M22" i="38"/>
  <c r="AX32" i="38"/>
  <c r="AX33" i="38"/>
  <c r="M41" i="38"/>
  <c r="M50" i="38"/>
  <c r="AW50" i="38" s="1"/>
  <c r="AK109" i="39"/>
  <c r="BG109" i="39"/>
  <c r="BG115" i="39"/>
  <c r="AK115" i="39"/>
  <c r="AH115" i="39"/>
  <c r="H115" i="39"/>
  <c r="M115" i="39"/>
  <c r="AW115" i="39" s="1"/>
  <c r="BH115" i="39"/>
  <c r="K115" i="39"/>
  <c r="BG72" i="36"/>
  <c r="AX75" i="36"/>
  <c r="BG86" i="36"/>
  <c r="AX91" i="36"/>
  <c r="BH96" i="36"/>
  <c r="BG96" i="36"/>
  <c r="AH96" i="36"/>
  <c r="AW99" i="36"/>
  <c r="AU101" i="36"/>
  <c r="AK109" i="36"/>
  <c r="AW116" i="36"/>
  <c r="BG120" i="36"/>
  <c r="AH120" i="36"/>
  <c r="H6" i="37"/>
  <c r="AX6" i="37" s="1"/>
  <c r="F3" i="37"/>
  <c r="F4" i="37"/>
  <c r="D2" i="37"/>
  <c r="AF4" i="37"/>
  <c r="AF3" i="37"/>
  <c r="AF2" i="37"/>
  <c r="AK8" i="37"/>
  <c r="BG8" i="37"/>
  <c r="AH9" i="37"/>
  <c r="AX17" i="37"/>
  <c r="BH22" i="37"/>
  <c r="AH26" i="37"/>
  <c r="AW31" i="37"/>
  <c r="BG31" i="37"/>
  <c r="AK31" i="37"/>
  <c r="AW34" i="37"/>
  <c r="AV38" i="37"/>
  <c r="AK40" i="37"/>
  <c r="BG40" i="37"/>
  <c r="AH41" i="37"/>
  <c r="AX49" i="37"/>
  <c r="AW58" i="37"/>
  <c r="BG63" i="37"/>
  <c r="AX66" i="37"/>
  <c r="AH66" i="37"/>
  <c r="K78" i="37"/>
  <c r="AV78" i="37" s="1"/>
  <c r="AK78" i="37"/>
  <c r="K82" i="37"/>
  <c r="AV82" i="37" s="1"/>
  <c r="AK82" i="37"/>
  <c r="K86" i="37"/>
  <c r="AV86" i="37" s="1"/>
  <c r="AK86" i="37"/>
  <c r="K90" i="37"/>
  <c r="AV90" i="37" s="1"/>
  <c r="AK90" i="37"/>
  <c r="BH94" i="37"/>
  <c r="M104" i="37"/>
  <c r="AW104" i="37" s="1"/>
  <c r="BG108" i="37"/>
  <c r="AK108" i="37"/>
  <c r="K108" i="37"/>
  <c r="AH108" i="37"/>
  <c r="AV120" i="37"/>
  <c r="M124" i="37"/>
  <c r="M6" i="38"/>
  <c r="BG8" i="38"/>
  <c r="BH8" i="38"/>
  <c r="K8" i="38"/>
  <c r="AU8" i="38" s="1"/>
  <c r="M17" i="38"/>
  <c r="BG20" i="38"/>
  <c r="BH20" i="38"/>
  <c r="M24" i="38"/>
  <c r="AX24" i="38" s="1"/>
  <c r="BG26" i="38"/>
  <c r="BH26" i="38"/>
  <c r="AK26" i="38"/>
  <c r="K26" i="38"/>
  <c r="M52" i="38"/>
  <c r="BH54" i="38"/>
  <c r="BG54" i="38"/>
  <c r="AK54" i="38"/>
  <c r="K54" i="38"/>
  <c r="M54" i="38"/>
  <c r="BH118" i="38"/>
  <c r="BG118" i="38"/>
  <c r="K118" i="38"/>
  <c r="AU118" i="38" s="1"/>
  <c r="AK118" i="38"/>
  <c r="L4" i="39"/>
  <c r="L3" i="39"/>
  <c r="J2" i="39"/>
  <c r="M6" i="39"/>
  <c r="BG32" i="39"/>
  <c r="AH32" i="39"/>
  <c r="H32" i="39"/>
  <c r="BH32" i="39"/>
  <c r="AW32" i="39"/>
  <c r="M32" i="39"/>
  <c r="AK32" i="39"/>
  <c r="K32" i="39"/>
  <c r="AU32" i="39" s="1"/>
  <c r="AK113" i="39"/>
  <c r="BG113" i="39"/>
  <c r="BG94" i="35"/>
  <c r="BG95" i="35"/>
  <c r="AH95" i="35"/>
  <c r="H116" i="35"/>
  <c r="I4" i="36"/>
  <c r="I3" i="36"/>
  <c r="G2" i="36"/>
  <c r="BH6" i="36"/>
  <c r="BG10" i="36"/>
  <c r="AH10" i="36"/>
  <c r="BG12" i="36"/>
  <c r="BG16" i="36"/>
  <c r="BG17" i="36"/>
  <c r="BH19" i="36"/>
  <c r="BG23" i="36"/>
  <c r="AH23" i="36"/>
  <c r="AW28" i="36"/>
  <c r="BG28" i="36"/>
  <c r="AK28" i="36"/>
  <c r="K31" i="36"/>
  <c r="AV31" i="36" s="1"/>
  <c r="AW31" i="36"/>
  <c r="H35" i="36"/>
  <c r="K36" i="36"/>
  <c r="AV36" i="36" s="1"/>
  <c r="AK37" i="36"/>
  <c r="BG37" i="36"/>
  <c r="BG38" i="36"/>
  <c r="AH38" i="36"/>
  <c r="H40" i="36"/>
  <c r="AX43" i="36"/>
  <c r="AX46" i="36"/>
  <c r="BH46" i="36"/>
  <c r="BH51" i="36"/>
  <c r="BG55" i="36"/>
  <c r="AH55" i="36"/>
  <c r="BG60" i="36"/>
  <c r="AX63" i="36"/>
  <c r="AH63" i="36"/>
  <c r="M67" i="36"/>
  <c r="AW67" i="36" s="1"/>
  <c r="BH67" i="36"/>
  <c r="BG71" i="36"/>
  <c r="K75" i="36"/>
  <c r="AV75" i="36" s="1"/>
  <c r="AK75" i="36"/>
  <c r="BG80" i="36"/>
  <c r="BG83" i="36"/>
  <c r="AX87" i="36"/>
  <c r="AH87" i="36"/>
  <c r="H92" i="36"/>
  <c r="AK96" i="36"/>
  <c r="BG101" i="36"/>
  <c r="M104" i="36"/>
  <c r="AX104" i="36" s="1"/>
  <c r="BG105" i="36"/>
  <c r="BG106" i="36"/>
  <c r="BG107" i="36"/>
  <c r="AH107" i="36"/>
  <c r="M112" i="36"/>
  <c r="AW112" i="36" s="1"/>
  <c r="BG113" i="36"/>
  <c r="AK113" i="36"/>
  <c r="BH116" i="36"/>
  <c r="M119" i="36"/>
  <c r="AW119" i="36" s="1"/>
  <c r="AK120" i="36"/>
  <c r="AX123" i="36"/>
  <c r="H124" i="36"/>
  <c r="K125" i="36"/>
  <c r="AU125" i="36" s="1"/>
  <c r="AK126" i="36"/>
  <c r="BG126" i="36"/>
  <c r="BG6" i="37"/>
  <c r="G4" i="37"/>
  <c r="G3" i="37"/>
  <c r="E2" i="37"/>
  <c r="AH6" i="37"/>
  <c r="AW9" i="37"/>
  <c r="AW11" i="37"/>
  <c r="BG11" i="37"/>
  <c r="AK11" i="37"/>
  <c r="K14" i="37"/>
  <c r="AV14" i="37" s="1"/>
  <c r="AW14" i="37"/>
  <c r="H18" i="37"/>
  <c r="K19" i="37"/>
  <c r="AU19" i="37" s="1"/>
  <c r="AK20" i="37"/>
  <c r="BG20" i="37"/>
  <c r="BG21" i="37"/>
  <c r="AH21" i="37"/>
  <c r="M22" i="37"/>
  <c r="AX22" i="37" s="1"/>
  <c r="H23" i="37"/>
  <c r="AK26" i="37"/>
  <c r="AX29" i="37"/>
  <c r="BH29" i="37"/>
  <c r="BH34" i="37"/>
  <c r="M37" i="37"/>
  <c r="AX37" i="37" s="1"/>
  <c r="BG38" i="37"/>
  <c r="AH38" i="37"/>
  <c r="AW41" i="37"/>
  <c r="AW43" i="37"/>
  <c r="BG43" i="37"/>
  <c r="AK43" i="37"/>
  <c r="K46" i="37"/>
  <c r="AV46" i="37" s="1"/>
  <c r="AW46" i="37"/>
  <c r="H50" i="37"/>
  <c r="AV50" i="37" s="1"/>
  <c r="K51" i="37"/>
  <c r="AV51" i="37" s="1"/>
  <c r="AK52" i="37"/>
  <c r="BG52" i="37"/>
  <c r="BG53" i="37"/>
  <c r="AH53" i="37"/>
  <c r="BG55" i="37"/>
  <c r="AK55" i="37"/>
  <c r="BH58" i="37"/>
  <c r="AU62" i="37"/>
  <c r="BG62" i="37"/>
  <c r="K66" i="37"/>
  <c r="AU66" i="37" s="1"/>
  <c r="AK66" i="37"/>
  <c r="BG71" i="37"/>
  <c r="M74" i="37"/>
  <c r="H75" i="37"/>
  <c r="H76" i="37"/>
  <c r="BH78" i="37"/>
  <c r="H80" i="37"/>
  <c r="BH82" i="37"/>
  <c r="AH83" i="37"/>
  <c r="BH86" i="37"/>
  <c r="AH87" i="37"/>
  <c r="BH90" i="37"/>
  <c r="BH91" i="37"/>
  <c r="AU93" i="37"/>
  <c r="BH95" i="37"/>
  <c r="H108" i="37"/>
  <c r="BG9" i="38"/>
  <c r="AW11" i="38"/>
  <c r="AW15" i="38"/>
  <c r="BG21" i="38"/>
  <c r="BH21" i="38"/>
  <c r="AH21" i="38"/>
  <c r="M25" i="38"/>
  <c r="BG28" i="38"/>
  <c r="BH28" i="38"/>
  <c r="AH30" i="38"/>
  <c r="AX44" i="38"/>
  <c r="AX45" i="38"/>
  <c r="BG61" i="38"/>
  <c r="AW61" i="38"/>
  <c r="BH61" i="38"/>
  <c r="H100" i="38"/>
  <c r="H104" i="38"/>
  <c r="H108" i="38"/>
  <c r="AH114" i="38"/>
  <c r="BH116" i="38"/>
  <c r="BG9" i="39"/>
  <c r="BH9" i="39"/>
  <c r="AW9" i="39"/>
  <c r="H9" i="39"/>
  <c r="M9" i="39"/>
  <c r="BG18" i="39"/>
  <c r="AW18" i="39"/>
  <c r="K18" i="39"/>
  <c r="AU18" i="39" s="1"/>
  <c r="AK18" i="39"/>
  <c r="M18" i="39"/>
  <c r="BH18" i="39"/>
  <c r="BG19" i="39"/>
  <c r="K19" i="39"/>
  <c r="AV19" i="39" s="1"/>
  <c r="BG29" i="39"/>
  <c r="M29" i="39"/>
  <c r="AX29" i="39" s="1"/>
  <c r="AW29" i="39"/>
  <c r="BG31" i="39"/>
  <c r="AW31" i="39"/>
  <c r="AX40" i="39"/>
  <c r="AW40" i="36"/>
  <c r="BG40" i="36"/>
  <c r="AK40" i="36"/>
  <c r="H47" i="36"/>
  <c r="AK49" i="36"/>
  <c r="BG49" i="36"/>
  <c r="AH50" i="36"/>
  <c r="H52" i="36"/>
  <c r="AU59" i="36"/>
  <c r="BG59" i="36"/>
  <c r="H68" i="36"/>
  <c r="BG69" i="36"/>
  <c r="AX85" i="36"/>
  <c r="BH92" i="36"/>
  <c r="BG92" i="36"/>
  <c r="AK92" i="36"/>
  <c r="K96" i="36"/>
  <c r="AU96" i="36" s="1"/>
  <c r="BG102" i="36"/>
  <c r="AH103" i="36"/>
  <c r="K109" i="36"/>
  <c r="BG110" i="36"/>
  <c r="AH111" i="36"/>
  <c r="H117" i="36"/>
  <c r="K120" i="36"/>
  <c r="AU120" i="36" s="1"/>
  <c r="AW120" i="36"/>
  <c r="AH124" i="36"/>
  <c r="I4" i="37"/>
  <c r="I3" i="37"/>
  <c r="G2" i="37"/>
  <c r="AX9" i="37"/>
  <c r="BH9" i="37"/>
  <c r="AH18" i="37"/>
  <c r="H21" i="37"/>
  <c r="AX21" i="37" s="1"/>
  <c r="AW23" i="37"/>
  <c r="BG23" i="37"/>
  <c r="AK23" i="37"/>
  <c r="K26" i="37"/>
  <c r="AU26" i="37" s="1"/>
  <c r="AW26" i="37"/>
  <c r="H30" i="37"/>
  <c r="K31" i="37"/>
  <c r="AU31" i="37" s="1"/>
  <c r="AK32" i="37"/>
  <c r="BG32" i="37"/>
  <c r="AH33" i="37"/>
  <c r="H35" i="37"/>
  <c r="AX38" i="37"/>
  <c r="AX41" i="37"/>
  <c r="BH41" i="37"/>
  <c r="AU50" i="37"/>
  <c r="BG50" i="37"/>
  <c r="AH50" i="37"/>
  <c r="H59" i="37"/>
  <c r="BG60" i="37"/>
  <c r="AH69" i="37"/>
  <c r="BH75" i="37"/>
  <c r="BG75" i="37"/>
  <c r="AW76" i="37"/>
  <c r="BG76" i="37"/>
  <c r="M78" i="37"/>
  <c r="AX78" i="37" s="1"/>
  <c r="H79" i="37"/>
  <c r="AW80" i="37"/>
  <c r="BG80" i="37"/>
  <c r="M82" i="37"/>
  <c r="AX82" i="37" s="1"/>
  <c r="H83" i="37"/>
  <c r="H84" i="37"/>
  <c r="AX84" i="37" s="1"/>
  <c r="M86" i="37"/>
  <c r="AX86" i="37" s="1"/>
  <c r="H87" i="37"/>
  <c r="H88" i="37"/>
  <c r="AX88" i="37" s="1"/>
  <c r="M90" i="37"/>
  <c r="AX90" i="37" s="1"/>
  <c r="H91" i="37"/>
  <c r="H92" i="37"/>
  <c r="AU94" i="37"/>
  <c r="H96" i="37"/>
  <c r="AH96" i="37"/>
  <c r="BH108" i="37"/>
  <c r="AV110" i="37"/>
  <c r="H11" i="38"/>
  <c r="H15" i="38"/>
  <c r="M18" i="38"/>
  <c r="H49" i="38"/>
  <c r="AH49" i="38"/>
  <c r="BH62" i="38"/>
  <c r="BG62" i="38"/>
  <c r="AK62" i="38"/>
  <c r="K62" i="38"/>
  <c r="AH62" i="38"/>
  <c r="H63" i="38"/>
  <c r="H64" i="38"/>
  <c r="AK90" i="38"/>
  <c r="BG100" i="38"/>
  <c r="M100" i="38"/>
  <c r="BH100" i="38"/>
  <c r="BH101" i="38"/>
  <c r="BG101" i="38"/>
  <c r="H101" i="38"/>
  <c r="M101" i="38"/>
  <c r="AW101" i="38" s="1"/>
  <c r="BG104" i="38"/>
  <c r="M104" i="38"/>
  <c r="AX104" i="38" s="1"/>
  <c r="BH104" i="38"/>
  <c r="BH105" i="38"/>
  <c r="BG105" i="38"/>
  <c r="H105" i="38"/>
  <c r="M105" i="38"/>
  <c r="AW105" i="38" s="1"/>
  <c r="BG108" i="38"/>
  <c r="M108" i="38"/>
  <c r="AX108" i="38" s="1"/>
  <c r="BH108" i="38"/>
  <c r="BG109" i="38"/>
  <c r="BH109" i="38"/>
  <c r="H109" i="38"/>
  <c r="M109" i="38"/>
  <c r="AW109" i="38" s="1"/>
  <c r="AV117" i="38"/>
  <c r="X4" i="39"/>
  <c r="X2" i="39"/>
  <c r="X3" i="39"/>
  <c r="AU11" i="39"/>
  <c r="AU49" i="39"/>
  <c r="AK93" i="37"/>
  <c r="AH100" i="37"/>
  <c r="BG103" i="37"/>
  <c r="H104" i="37"/>
  <c r="AK106" i="37"/>
  <c r="BG109" i="37"/>
  <c r="M112" i="37"/>
  <c r="H113" i="37"/>
  <c r="BG114" i="37"/>
  <c r="M118" i="37"/>
  <c r="BG119" i="37"/>
  <c r="BG125" i="37"/>
  <c r="BG10" i="38"/>
  <c r="AW18" i="38"/>
  <c r="AW26" i="38"/>
  <c r="H31" i="38"/>
  <c r="BH34" i="38"/>
  <c r="BG34" i="38"/>
  <c r="M36" i="38"/>
  <c r="AX36" i="38" s="1"/>
  <c r="BH40" i="38"/>
  <c r="H43" i="38"/>
  <c r="BH46" i="38"/>
  <c r="BG46" i="38"/>
  <c r="AH46" i="38"/>
  <c r="AX49" i="38"/>
  <c r="H55" i="38"/>
  <c r="M57" i="38"/>
  <c r="AW57" i="38" s="1"/>
  <c r="BH58" i="38"/>
  <c r="BG58" i="38"/>
  <c r="AX61" i="38"/>
  <c r="AH65" i="38"/>
  <c r="BG67" i="38"/>
  <c r="BH68" i="38"/>
  <c r="BG68" i="38"/>
  <c r="AK69" i="38"/>
  <c r="BG69" i="38"/>
  <c r="AH69" i="38"/>
  <c r="BG75" i="38"/>
  <c r="BG79" i="38"/>
  <c r="BH85" i="38"/>
  <c r="BG85" i="38"/>
  <c r="AK86" i="38"/>
  <c r="BH97" i="38"/>
  <c r="BG97" i="38"/>
  <c r="AK98" i="38"/>
  <c r="AK102" i="38"/>
  <c r="AK106" i="38"/>
  <c r="H110" i="38"/>
  <c r="M112" i="38"/>
  <c r="AX112" i="38" s="1"/>
  <c r="AK119" i="38"/>
  <c r="BG119" i="38"/>
  <c r="AX120" i="38"/>
  <c r="H124" i="38"/>
  <c r="AX124" i="38" s="1"/>
  <c r="I4" i="39"/>
  <c r="I3" i="39"/>
  <c r="G2" i="39"/>
  <c r="BN2" i="39" s="1"/>
  <c r="H10" i="39"/>
  <c r="AX10" i="39" s="1"/>
  <c r="AH13" i="39"/>
  <c r="M14" i="39"/>
  <c r="M21" i="39"/>
  <c r="AX21" i="39" s="1"/>
  <c r="AH22" i="39"/>
  <c r="H25" i="39"/>
  <c r="AW27" i="39"/>
  <c r="BG27" i="39"/>
  <c r="AK27" i="39"/>
  <c r="AW40" i="39"/>
  <c r="AW43" i="39"/>
  <c r="H45" i="39"/>
  <c r="BG46" i="39"/>
  <c r="BG47" i="39"/>
  <c r="BH47" i="39"/>
  <c r="BG50" i="39"/>
  <c r="BG51" i="39"/>
  <c r="H52" i="39"/>
  <c r="K57" i="39"/>
  <c r="BG57" i="39"/>
  <c r="BG58" i="39"/>
  <c r="AH59" i="39"/>
  <c r="AK61" i="39"/>
  <c r="M67" i="39"/>
  <c r="AW67" i="39" s="1"/>
  <c r="AX68" i="39"/>
  <c r="H76" i="39"/>
  <c r="AK82" i="39"/>
  <c r="AK85" i="39"/>
  <c r="BG85" i="39"/>
  <c r="M88" i="39"/>
  <c r="AW88" i="39" s="1"/>
  <c r="H89" i="39"/>
  <c r="BG90" i="39"/>
  <c r="K96" i="39"/>
  <c r="AU96" i="39" s="1"/>
  <c r="AK96" i="39"/>
  <c r="AX102" i="39"/>
  <c r="BH103" i="39"/>
  <c r="BG103" i="39"/>
  <c r="H108" i="39"/>
  <c r="H111" i="39"/>
  <c r="H112" i="39"/>
  <c r="AX112" i="39" s="1"/>
  <c r="BG119" i="39"/>
  <c r="BH122" i="39"/>
  <c r="K124" i="39"/>
  <c r="AH126" i="39"/>
  <c r="X2" i="40"/>
  <c r="X4" i="40"/>
  <c r="X3" i="40"/>
  <c r="M20" i="40"/>
  <c r="K21" i="40"/>
  <c r="K25" i="40"/>
  <c r="M28" i="40"/>
  <c r="K119" i="40"/>
  <c r="AU119" i="40" s="1"/>
  <c r="BG120" i="40"/>
  <c r="BG121" i="40"/>
  <c r="AH29" i="38"/>
  <c r="AX37" i="38"/>
  <c r="AH53" i="38"/>
  <c r="AW62" i="38"/>
  <c r="BG72" i="38"/>
  <c r="H87" i="38"/>
  <c r="H93" i="38"/>
  <c r="H94" i="38"/>
  <c r="AX94" i="38" s="1"/>
  <c r="H99" i="38"/>
  <c r="H103" i="38"/>
  <c r="H107" i="38"/>
  <c r="BH110" i="38"/>
  <c r="BG110" i="38"/>
  <c r="AH110" i="38"/>
  <c r="AX113" i="38"/>
  <c r="H114" i="38"/>
  <c r="AX117" i="38"/>
  <c r="AH124" i="38"/>
  <c r="AH17" i="39"/>
  <c r="H19" i="39"/>
  <c r="AX25" i="39"/>
  <c r="AW44" i="39"/>
  <c r="BG45" i="39"/>
  <c r="AW48" i="39"/>
  <c r="AH52" i="39"/>
  <c r="H56" i="39"/>
  <c r="H65" i="39"/>
  <c r="BH75" i="39"/>
  <c r="BG75" i="39"/>
  <c r="H80" i="39"/>
  <c r="K82" i="39"/>
  <c r="AV82" i="39" s="1"/>
  <c r="BH82" i="39"/>
  <c r="AK89" i="39"/>
  <c r="BG89" i="39"/>
  <c r="H93" i="39"/>
  <c r="BG94" i="39"/>
  <c r="AX106" i="39"/>
  <c r="BH107" i="39"/>
  <c r="BG107" i="39"/>
  <c r="AW108" i="39"/>
  <c r="BG108" i="39"/>
  <c r="BH111" i="39"/>
  <c r="BG111" i="39"/>
  <c r="AW112" i="39"/>
  <c r="BG112" i="39"/>
  <c r="AF4" i="40"/>
  <c r="AF3" i="40"/>
  <c r="H39" i="40"/>
  <c r="BG41" i="40"/>
  <c r="M77" i="40"/>
  <c r="AK123" i="40"/>
  <c r="H125" i="40"/>
  <c r="AH48" i="39"/>
  <c r="BG56" i="39"/>
  <c r="AV60" i="39"/>
  <c r="AH63" i="39"/>
  <c r="AK65" i="39"/>
  <c r="BH79" i="39"/>
  <c r="BG79" i="39"/>
  <c r="BG80" i="39"/>
  <c r="AK93" i="39"/>
  <c r="BG93" i="39"/>
  <c r="AW96" i="39"/>
  <c r="BG98" i="39"/>
  <c r="H116" i="39"/>
  <c r="K119" i="39"/>
  <c r="AV119" i="39" s="1"/>
  <c r="AK119" i="39"/>
  <c r="M122" i="39"/>
  <c r="AX122" i="39" s="1"/>
  <c r="BG123" i="39"/>
  <c r="AH123" i="39"/>
  <c r="BH126" i="39"/>
  <c r="H11" i="40"/>
  <c r="AX11" i="40" s="1"/>
  <c r="H15" i="40"/>
  <c r="H34" i="40"/>
  <c r="BG35" i="40"/>
  <c r="H36" i="40"/>
  <c r="AX36" i="40" s="1"/>
  <c r="H69" i="40"/>
  <c r="BG71" i="40"/>
  <c r="H88" i="40"/>
  <c r="BG95" i="40"/>
  <c r="M96" i="40"/>
  <c r="BG125" i="40"/>
  <c r="H98" i="37"/>
  <c r="H101" i="37"/>
  <c r="H112" i="37"/>
  <c r="AV112" i="37" s="1"/>
  <c r="K114" i="37"/>
  <c r="AU114" i="37" s="1"/>
  <c r="H117" i="37"/>
  <c r="H118" i="37"/>
  <c r="AV118" i="37" s="1"/>
  <c r="BH126" i="37"/>
  <c r="T4" i="38"/>
  <c r="T3" i="38"/>
  <c r="T2" i="38"/>
  <c r="H7" i="38"/>
  <c r="K10" i="38"/>
  <c r="AV10" i="38" s="1"/>
  <c r="AK10" i="38"/>
  <c r="M12" i="38"/>
  <c r="AX12" i="38" s="1"/>
  <c r="BG14" i="38"/>
  <c r="BG16" i="38"/>
  <c r="BH16" i="38"/>
  <c r="AX21" i="38"/>
  <c r="AX29" i="38"/>
  <c r="BH29" i="38"/>
  <c r="BH38" i="38"/>
  <c r="BG38" i="38"/>
  <c r="BG47" i="38"/>
  <c r="AX53" i="38"/>
  <c r="BH53" i="38"/>
  <c r="H59" i="38"/>
  <c r="AW66" i="38"/>
  <c r="AX72" i="38"/>
  <c r="AH72" i="38"/>
  <c r="BH81" i="38"/>
  <c r="BG81" i="38"/>
  <c r="BG82" i="38"/>
  <c r="AK82" i="38"/>
  <c r="K110" i="38"/>
  <c r="AU110" i="38" s="1"/>
  <c r="H111" i="38"/>
  <c r="H121" i="38"/>
  <c r="K124" i="38"/>
  <c r="BH124" i="38"/>
  <c r="BG7" i="39"/>
  <c r="K10" i="39"/>
  <c r="AK10" i="39"/>
  <c r="H14" i="39"/>
  <c r="AV14" i="39" s="1"/>
  <c r="BH17" i="39"/>
  <c r="BH22" i="39"/>
  <c r="BG26" i="39"/>
  <c r="AH26" i="39"/>
  <c r="H37" i="39"/>
  <c r="BG38" i="39"/>
  <c r="BG39" i="39"/>
  <c r="BG40" i="39"/>
  <c r="BG41" i="39"/>
  <c r="H44" i="39"/>
  <c r="AK48" i="39"/>
  <c r="K52" i="39"/>
  <c r="AU52" i="39" s="1"/>
  <c r="AW52" i="39"/>
  <c r="AH56" i="39"/>
  <c r="BG60" i="39"/>
  <c r="AH60" i="39"/>
  <c r="BH63" i="39"/>
  <c r="H69" i="39"/>
  <c r="BH72" i="39"/>
  <c r="K76" i="39"/>
  <c r="AV76" i="39" s="1"/>
  <c r="AK76" i="39"/>
  <c r="AH80" i="39"/>
  <c r="BH83" i="39"/>
  <c r="BG83" i="39"/>
  <c r="BG84" i="39"/>
  <c r="H88" i="39"/>
  <c r="K90" i="39"/>
  <c r="AV90" i="39" s="1"/>
  <c r="BH90" i="39"/>
  <c r="AK94" i="39"/>
  <c r="AK97" i="39"/>
  <c r="BG97" i="39"/>
  <c r="H101" i="39"/>
  <c r="AU102" i="39"/>
  <c r="BG102" i="39"/>
  <c r="BH104" i="39"/>
  <c r="K108" i="39"/>
  <c r="AV108" i="39" s="1"/>
  <c r="BH108" i="39"/>
  <c r="K112" i="39"/>
  <c r="AV112" i="39" s="1"/>
  <c r="BH112" i="39"/>
  <c r="BH114" i="39"/>
  <c r="BG116" i="39"/>
  <c r="F3" i="40"/>
  <c r="BG7" i="40"/>
  <c r="H8" i="40"/>
  <c r="H16" i="40"/>
  <c r="BH19" i="40"/>
  <c r="BH27" i="40"/>
  <c r="BH31" i="40"/>
  <c r="AK47" i="40"/>
  <c r="H51" i="40"/>
  <c r="AH51" i="40"/>
  <c r="H56" i="40"/>
  <c r="H59" i="40"/>
  <c r="BH82" i="40"/>
  <c r="H84" i="40"/>
  <c r="H85" i="40"/>
  <c r="AH85" i="40"/>
  <c r="H87" i="40"/>
  <c r="M92" i="40"/>
  <c r="H103" i="40"/>
  <c r="AH103" i="40"/>
  <c r="AX110" i="37"/>
  <c r="BG111" i="37"/>
  <c r="BG117" i="37"/>
  <c r="H121" i="37"/>
  <c r="H122" i="37"/>
  <c r="AW6" i="38"/>
  <c r="D2" i="38"/>
  <c r="F4" i="38"/>
  <c r="F3" i="38"/>
  <c r="W2" i="38"/>
  <c r="BG7" i="38"/>
  <c r="H8" i="38"/>
  <c r="BG13" i="38"/>
  <c r="AW22" i="38"/>
  <c r="AW30" i="38"/>
  <c r="BG33" i="38"/>
  <c r="AH33" i="38"/>
  <c r="BG35" i="38"/>
  <c r="AH38" i="38"/>
  <c r="AX41" i="38"/>
  <c r="BG45" i="38"/>
  <c r="AH45" i="38"/>
  <c r="AW54" i="38"/>
  <c r="AH57" i="38"/>
  <c r="BG59" i="38"/>
  <c r="BH60" i="38"/>
  <c r="BG60" i="38"/>
  <c r="BH66" i="38"/>
  <c r="BG66" i="38"/>
  <c r="K72" i="38"/>
  <c r="AV72" i="38" s="1"/>
  <c r="AK72" i="38"/>
  <c r="AX80" i="38"/>
  <c r="H89" i="38"/>
  <c r="H90" i="38"/>
  <c r="H95" i="38"/>
  <c r="BG111" i="38"/>
  <c r="H115" i="38"/>
  <c r="H118" i="38"/>
  <c r="H122" i="38"/>
  <c r="H125" i="38"/>
  <c r="T4" i="39"/>
  <c r="T3" i="39"/>
  <c r="T2" i="39"/>
  <c r="BH10" i="39"/>
  <c r="H18" i="39"/>
  <c r="BG20" i="39"/>
  <c r="AH21" i="39"/>
  <c r="H23" i="39"/>
  <c r="H33" i="39"/>
  <c r="BG34" i="39"/>
  <c r="BG35" i="39"/>
  <c r="BG36" i="39"/>
  <c r="BG37" i="39"/>
  <c r="AH44" i="39"/>
  <c r="K48" i="39"/>
  <c r="BH48" i="39"/>
  <c r="BH52" i="39"/>
  <c r="K56" i="39"/>
  <c r="AU56" i="39" s="1"/>
  <c r="AK56" i="39"/>
  <c r="H64" i="39"/>
  <c r="K65" i="39"/>
  <c r="AU65" i="39" s="1"/>
  <c r="BG66" i="39"/>
  <c r="AH67" i="39"/>
  <c r="AK69" i="39"/>
  <c r="H73" i="39"/>
  <c r="BG74" i="39"/>
  <c r="BH76" i="39"/>
  <c r="K80" i="39"/>
  <c r="AU80" i="39" s="1"/>
  <c r="AK80" i="39"/>
  <c r="AX86" i="39"/>
  <c r="BH87" i="39"/>
  <c r="BG87" i="39"/>
  <c r="H92" i="39"/>
  <c r="AX92" i="39" s="1"/>
  <c r="K94" i="39"/>
  <c r="AU94" i="39" s="1"/>
  <c r="BH94" i="39"/>
  <c r="AK98" i="39"/>
  <c r="AK101" i="39"/>
  <c r="BG101" i="39"/>
  <c r="H105" i="39"/>
  <c r="BG106" i="39"/>
  <c r="H109" i="39"/>
  <c r="BG110" i="39"/>
  <c r="BH117" i="39"/>
  <c r="BG117" i="39"/>
  <c r="G3" i="40"/>
  <c r="BG14" i="40"/>
  <c r="H19" i="40"/>
  <c r="H20" i="40"/>
  <c r="H27" i="40"/>
  <c r="H28" i="40"/>
  <c r="H31" i="40"/>
  <c r="H47" i="40"/>
  <c r="BH51" i="40"/>
  <c r="H55" i="40"/>
  <c r="H60" i="40"/>
  <c r="H63" i="40"/>
  <c r="AK63" i="40"/>
  <c r="H66" i="40"/>
  <c r="H80" i="40"/>
  <c r="H83" i="40"/>
  <c r="H101" i="40"/>
  <c r="AX101" i="40" s="1"/>
  <c r="AK103" i="40"/>
  <c r="AH107" i="40"/>
  <c r="H115" i="40"/>
  <c r="AK115" i="40"/>
  <c r="G2" i="40"/>
  <c r="I4" i="40"/>
  <c r="I3" i="40"/>
  <c r="BH23" i="40"/>
  <c r="H26" i="40"/>
  <c r="H30" i="40"/>
  <c r="H46" i="40"/>
  <c r="H76" i="40"/>
  <c r="H77" i="40"/>
  <c r="AK107" i="40"/>
  <c r="BG74" i="38"/>
  <c r="AK74" i="38"/>
  <c r="BH77" i="38"/>
  <c r="BG77" i="38"/>
  <c r="BG78" i="38"/>
  <c r="AK78" i="38"/>
  <c r="AU121" i="38"/>
  <c r="BG126" i="38"/>
  <c r="F4" i="39"/>
  <c r="F3" i="39"/>
  <c r="D2" i="39"/>
  <c r="AF4" i="39"/>
  <c r="AF2" i="39"/>
  <c r="AF3" i="39"/>
  <c r="BG11" i="39"/>
  <c r="AX18" i="39"/>
  <c r="AX36" i="39"/>
  <c r="AV44" i="39"/>
  <c r="M48" i="39"/>
  <c r="BG49" i="39"/>
  <c r="AK49" i="39"/>
  <c r="BG54" i="39"/>
  <c r="M56" i="39"/>
  <c r="BH56" i="39"/>
  <c r="M63" i="39"/>
  <c r="AW63" i="39" s="1"/>
  <c r="AX67" i="39"/>
  <c r="BH71" i="39"/>
  <c r="BG71" i="39"/>
  <c r="AH71" i="39"/>
  <c r="AK77" i="39"/>
  <c r="BG77" i="39"/>
  <c r="M80" i="39"/>
  <c r="AW80" i="39" s="1"/>
  <c r="BG82" i="39"/>
  <c r="BH95" i="39"/>
  <c r="BG95" i="39"/>
  <c r="BG96" i="39"/>
  <c r="K120" i="39"/>
  <c r="AU120" i="39" s="1"/>
  <c r="BG120" i="39"/>
  <c r="AH122" i="39"/>
  <c r="L4" i="40"/>
  <c r="L3" i="40"/>
  <c r="AX28" i="40"/>
  <c r="BG100" i="40"/>
  <c r="K103" i="40"/>
  <c r="BG105" i="40"/>
  <c r="H114" i="40"/>
  <c r="AX96" i="37"/>
  <c r="BG99" i="37"/>
  <c r="H100" i="37"/>
  <c r="AV100" i="37" s="1"/>
  <c r="BH103" i="37"/>
  <c r="BG110" i="37"/>
  <c r="BH112" i="37"/>
  <c r="BG120" i="37"/>
  <c r="H125" i="37"/>
  <c r="H126" i="37"/>
  <c r="AX126" i="37" s="1"/>
  <c r="G2" i="38"/>
  <c r="I4" i="38"/>
  <c r="I3" i="38"/>
  <c r="AW10" i="38"/>
  <c r="AV14" i="38"/>
  <c r="AX17" i="38"/>
  <c r="AX25" i="38"/>
  <c r="BG37" i="38"/>
  <c r="AH37" i="38"/>
  <c r="M38" i="38"/>
  <c r="BG39" i="38"/>
  <c r="AW46" i="38"/>
  <c r="M48" i="38"/>
  <c r="AX48" i="38" s="1"/>
  <c r="AW58" i="38"/>
  <c r="H67" i="38"/>
  <c r="K73" i="38"/>
  <c r="BG73" i="38"/>
  <c r="BG76" i="38"/>
  <c r="H86" i="38"/>
  <c r="BG91" i="38"/>
  <c r="H98" i="38"/>
  <c r="H102" i="38"/>
  <c r="H106" i="38"/>
  <c r="AU106" i="38" s="1"/>
  <c r="BH113" i="38"/>
  <c r="BG113" i="38"/>
  <c r="AH113" i="38"/>
  <c r="AX116" i="38"/>
  <c r="AU117" i="38"/>
  <c r="BG117" i="38"/>
  <c r="H119" i="38"/>
  <c r="AX123" i="38"/>
  <c r="BG6" i="39"/>
  <c r="G4" i="39"/>
  <c r="G3" i="39"/>
  <c r="E2" i="39"/>
  <c r="AH6" i="39"/>
  <c r="AX9" i="39"/>
  <c r="BG12" i="39"/>
  <c r="BH14" i="39"/>
  <c r="H22" i="39"/>
  <c r="AV22" i="39" s="1"/>
  <c r="BG24" i="39"/>
  <c r="BG25" i="39"/>
  <c r="AH25" i="39"/>
  <c r="M26" i="39"/>
  <c r="AX26" i="39" s="1"/>
  <c r="H27" i="39"/>
  <c r="AU27" i="39" s="1"/>
  <c r="AX32" i="39"/>
  <c r="K36" i="39"/>
  <c r="AK36" i="39"/>
  <c r="AV40" i="39"/>
  <c r="M44" i="39"/>
  <c r="AX44" i="39" s="1"/>
  <c r="BH44" i="39"/>
  <c r="AW47" i="39"/>
  <c r="H50" i="39"/>
  <c r="BH51" i="39"/>
  <c r="BG55" i="39"/>
  <c r="AH55" i="39"/>
  <c r="M60" i="39"/>
  <c r="AW60" i="39" s="1"/>
  <c r="H61" i="39"/>
  <c r="AV61" i="39" s="1"/>
  <c r="BG68" i="39"/>
  <c r="AH68" i="39"/>
  <c r="H72" i="39"/>
  <c r="AX72" i="39" s="1"/>
  <c r="K74" i="39"/>
  <c r="BH74" i="39"/>
  <c r="AH75" i="39"/>
  <c r="AK81" i="39"/>
  <c r="BG81" i="39"/>
  <c r="M84" i="39"/>
  <c r="AW84" i="39" s="1"/>
  <c r="H85" i="39"/>
  <c r="BG86" i="39"/>
  <c r="BH88" i="39"/>
  <c r="AH96" i="39"/>
  <c r="M98" i="39"/>
  <c r="AX98" i="39" s="1"/>
  <c r="BH99" i="39"/>
  <c r="BG99" i="39"/>
  <c r="BG100" i="39"/>
  <c r="H104" i="39"/>
  <c r="AV104" i="39" s="1"/>
  <c r="K106" i="39"/>
  <c r="AU106" i="39" s="1"/>
  <c r="BH106" i="39"/>
  <c r="AH107" i="39"/>
  <c r="K110" i="39"/>
  <c r="AV110" i="39" s="1"/>
  <c r="BH110" i="39"/>
  <c r="AH111" i="39"/>
  <c r="AX115" i="39"/>
  <c r="H119" i="39"/>
  <c r="AX119" i="39" s="1"/>
  <c r="AW122" i="39"/>
  <c r="BH125" i="39"/>
  <c r="BG125" i="39"/>
  <c r="T4" i="40"/>
  <c r="T3" i="40"/>
  <c r="BG44" i="40"/>
  <c r="BG45" i="40"/>
  <c r="K63" i="40"/>
  <c r="AU63" i="40" s="1"/>
  <c r="BG110" i="40"/>
  <c r="H121" i="40"/>
  <c r="BH33" i="40"/>
  <c r="BG33" i="40"/>
  <c r="AK33" i="40"/>
  <c r="BG48" i="40"/>
  <c r="K48" i="40"/>
  <c r="AV48" i="40" s="1"/>
  <c r="J2" i="40"/>
  <c r="AF2" i="40"/>
  <c r="BL2" i="40" s="1"/>
  <c r="BG9" i="40"/>
  <c r="AK9" i="40"/>
  <c r="K9" i="40"/>
  <c r="BH9" i="40"/>
  <c r="H12" i="40"/>
  <c r="BG15" i="40"/>
  <c r="BH15" i="40"/>
  <c r="BH17" i="40"/>
  <c r="BG17" i="40"/>
  <c r="AH17" i="40"/>
  <c r="BG20" i="40"/>
  <c r="AW20" i="40"/>
  <c r="BH20" i="40"/>
  <c r="BH29" i="40"/>
  <c r="BG29" i="40"/>
  <c r="AK29" i="40"/>
  <c r="M32" i="40"/>
  <c r="BG36" i="40"/>
  <c r="AW36" i="40"/>
  <c r="BG39" i="40"/>
  <c r="AW39" i="40"/>
  <c r="K39" i="40"/>
  <c r="AV39" i="40" s="1"/>
  <c r="AH39" i="40"/>
  <c r="M39" i="40"/>
  <c r="H42" i="40"/>
  <c r="M42" i="40"/>
  <c r="BH43" i="40"/>
  <c r="AW46" i="40"/>
  <c r="BG52" i="40"/>
  <c r="AK52" i="40"/>
  <c r="K52" i="40"/>
  <c r="BG58" i="40"/>
  <c r="BH58" i="40"/>
  <c r="M58" i="40"/>
  <c r="BH73" i="40"/>
  <c r="BG73" i="40"/>
  <c r="AK73" i="40"/>
  <c r="K73" i="40"/>
  <c r="AV73" i="40" s="1"/>
  <c r="AH73" i="40"/>
  <c r="M73" i="40"/>
  <c r="AW73" i="40" s="1"/>
  <c r="BG81" i="40"/>
  <c r="BH81" i="40"/>
  <c r="AH81" i="40"/>
  <c r="M81" i="40"/>
  <c r="AW81" i="40" s="1"/>
  <c r="BG8" i="40"/>
  <c r="BH8" i="40"/>
  <c r="M8" i="40"/>
  <c r="AX8" i="40" s="1"/>
  <c r="AH8" i="40"/>
  <c r="AX20" i="40"/>
  <c r="BH25" i="40"/>
  <c r="BG25" i="40"/>
  <c r="AK25" i="40"/>
  <c r="BG32" i="40"/>
  <c r="AW32" i="40"/>
  <c r="H32" i="40"/>
  <c r="BH32" i="40"/>
  <c r="K33" i="40"/>
  <c r="AX39" i="40"/>
  <c r="BG42" i="40"/>
  <c r="AW42" i="40"/>
  <c r="BH42" i="40"/>
  <c r="AK48" i="40"/>
  <c r="BG62" i="40"/>
  <c r="BH62" i="40"/>
  <c r="M62" i="40"/>
  <c r="BG72" i="40"/>
  <c r="BH72" i="40"/>
  <c r="H72" i="40"/>
  <c r="BG12" i="40"/>
  <c r="BH12" i="40"/>
  <c r="M12" i="40"/>
  <c r="AH12" i="40"/>
  <c r="AX15" i="40"/>
  <c r="BG24" i="40"/>
  <c r="AW24" i="40"/>
  <c r="H24" i="40"/>
  <c r="BH24" i="40"/>
  <c r="BG43" i="40"/>
  <c r="AK43" i="40"/>
  <c r="M43" i="40"/>
  <c r="AH43" i="40"/>
  <c r="D2" i="40"/>
  <c r="T2" i="40"/>
  <c r="BH16" i="40"/>
  <c r="BG16" i="40"/>
  <c r="M16" i="40"/>
  <c r="AH16" i="40"/>
  <c r="E2" i="40"/>
  <c r="W6" i="40"/>
  <c r="M7" i="40"/>
  <c r="AX7" i="40" s="1"/>
  <c r="AW8" i="40"/>
  <c r="BG10" i="40"/>
  <c r="BG11" i="40"/>
  <c r="BH11" i="40"/>
  <c r="BG13" i="40"/>
  <c r="AK13" i="40"/>
  <c r="K13" i="40"/>
  <c r="BH13" i="40"/>
  <c r="AW16" i="40"/>
  <c r="K17" i="40"/>
  <c r="BH21" i="40"/>
  <c r="BG21" i="40"/>
  <c r="AK21" i="40"/>
  <c r="M24" i="40"/>
  <c r="AH24" i="40"/>
  <c r="BG28" i="40"/>
  <c r="AW28" i="40"/>
  <c r="BH28" i="40"/>
  <c r="K29" i="40"/>
  <c r="AX32" i="40"/>
  <c r="AH33" i="40"/>
  <c r="AK39" i="40"/>
  <c r="BG68" i="40"/>
  <c r="K68" i="40"/>
  <c r="AK68" i="40"/>
  <c r="BG78" i="40"/>
  <c r="AK78" i="40"/>
  <c r="K78" i="40"/>
  <c r="AH78" i="40"/>
  <c r="BH78" i="40"/>
  <c r="M78" i="40"/>
  <c r="BG49" i="40"/>
  <c r="M50" i="40"/>
  <c r="AW50" i="40" s="1"/>
  <c r="AH50" i="40"/>
  <c r="BH67" i="40"/>
  <c r="BG67" i="40"/>
  <c r="K67" i="40"/>
  <c r="AK67" i="40"/>
  <c r="BG86" i="40"/>
  <c r="AK86" i="40"/>
  <c r="K86" i="40"/>
  <c r="AH86" i="40"/>
  <c r="BH89" i="40"/>
  <c r="BG89" i="40"/>
  <c r="M98" i="40"/>
  <c r="AW98" i="40" s="1"/>
  <c r="K104" i="40"/>
  <c r="AV104" i="40" s="1"/>
  <c r="BG104" i="40"/>
  <c r="BG106" i="40"/>
  <c r="BH106" i="40"/>
  <c r="H106" i="40"/>
  <c r="BG18" i="40"/>
  <c r="M19" i="40"/>
  <c r="AX19" i="40" s="1"/>
  <c r="AW25" i="40"/>
  <c r="AK26" i="40"/>
  <c r="BG26" i="40"/>
  <c r="M27" i="40"/>
  <c r="AX27" i="40" s="1"/>
  <c r="AW33" i="40"/>
  <c r="AK34" i="40"/>
  <c r="BG34" i="40"/>
  <c r="M35" i="40"/>
  <c r="AX35" i="40" s="1"/>
  <c r="BG38" i="40"/>
  <c r="M41" i="40"/>
  <c r="BG46" i="40"/>
  <c r="M46" i="40"/>
  <c r="AX46" i="40" s="1"/>
  <c r="AH46" i="40"/>
  <c r="BG47" i="40"/>
  <c r="M47" i="40"/>
  <c r="AX47" i="40" s="1"/>
  <c r="AH47" i="40"/>
  <c r="H48" i="40"/>
  <c r="H50" i="40"/>
  <c r="BH50" i="40"/>
  <c r="H52" i="40"/>
  <c r="BG55" i="40"/>
  <c r="AK55" i="40"/>
  <c r="M55" i="40"/>
  <c r="AW55" i="40" s="1"/>
  <c r="AH55" i="40"/>
  <c r="H58" i="40"/>
  <c r="H62" i="40"/>
  <c r="BG64" i="40"/>
  <c r="K64" i="40"/>
  <c r="H73" i="40"/>
  <c r="BG77" i="40"/>
  <c r="BH77" i="40"/>
  <c r="AW77" i="40"/>
  <c r="H81" i="40"/>
  <c r="BG90" i="40"/>
  <c r="BH90" i="40"/>
  <c r="AK90" i="40"/>
  <c r="K90" i="40"/>
  <c r="H91" i="40"/>
  <c r="H92" i="40"/>
  <c r="BG94" i="40"/>
  <c r="BH94" i="40"/>
  <c r="AK94" i="40"/>
  <c r="K94" i="40"/>
  <c r="H95" i="40"/>
  <c r="H96" i="40"/>
  <c r="AX96" i="40" s="1"/>
  <c r="BH98" i="40"/>
  <c r="BG98" i="40"/>
  <c r="AK98" i="40"/>
  <c r="K98" i="40"/>
  <c r="AU98" i="40" s="1"/>
  <c r="BG92" i="40"/>
  <c r="BH92" i="40"/>
  <c r="BH93" i="40"/>
  <c r="BG93" i="40"/>
  <c r="AH93" i="40"/>
  <c r="BG96" i="40"/>
  <c r="BH96" i="40"/>
  <c r="BH97" i="40"/>
  <c r="BG97" i="40"/>
  <c r="AH97" i="40"/>
  <c r="BG99" i="40"/>
  <c r="AK99" i="40"/>
  <c r="K99" i="40"/>
  <c r="AH99" i="40"/>
  <c r="M99" i="40"/>
  <c r="AW99" i="40" s="1"/>
  <c r="BH99" i="40"/>
  <c r="AW21" i="40"/>
  <c r="AK22" i="40"/>
  <c r="BG22" i="40"/>
  <c r="M23" i="40"/>
  <c r="AX23" i="40" s="1"/>
  <c r="AW29" i="40"/>
  <c r="AK30" i="40"/>
  <c r="BG30" i="40"/>
  <c r="M31" i="40"/>
  <c r="AX31" i="40" s="1"/>
  <c r="BH37" i="40"/>
  <c r="BG37" i="40"/>
  <c r="M37" i="40"/>
  <c r="AX37" i="40" s="1"/>
  <c r="H43" i="40"/>
  <c r="AX43" i="40" s="1"/>
  <c r="H44" i="40"/>
  <c r="AU44" i="40" s="1"/>
  <c r="BH46" i="40"/>
  <c r="K47" i="40"/>
  <c r="AU47" i="40" s="1"/>
  <c r="AW47" i="40"/>
  <c r="BG51" i="40"/>
  <c r="AW51" i="40"/>
  <c r="K51" i="40"/>
  <c r="AV51" i="40" s="1"/>
  <c r="AK51" i="40"/>
  <c r="BG53" i="40"/>
  <c r="M54" i="40"/>
  <c r="BH54" i="40"/>
  <c r="K55" i="40"/>
  <c r="AV55" i="40" s="1"/>
  <c r="BH55" i="40"/>
  <c r="M67" i="40"/>
  <c r="AW67" i="40" s="1"/>
  <c r="AH67" i="40"/>
  <c r="BG82" i="40"/>
  <c r="AK82" i="40"/>
  <c r="K82" i="40"/>
  <c r="AH82" i="40"/>
  <c r="BG85" i="40"/>
  <c r="BH85" i="40"/>
  <c r="AW85" i="40"/>
  <c r="M86" i="40"/>
  <c r="BH86" i="40"/>
  <c r="H89" i="40"/>
  <c r="M89" i="40"/>
  <c r="AW89" i="40" s="1"/>
  <c r="AH89" i="40"/>
  <c r="H99" i="40"/>
  <c r="BH101" i="40"/>
  <c r="BG101" i="40"/>
  <c r="M106" i="40"/>
  <c r="AW106" i="40" s="1"/>
  <c r="AH106" i="40"/>
  <c r="M121" i="40"/>
  <c r="AX121" i="40" s="1"/>
  <c r="H111" i="40"/>
  <c r="AV111" i="40" s="1"/>
  <c r="BG112" i="40"/>
  <c r="BG113" i="40"/>
  <c r="M113" i="40"/>
  <c r="BH113" i="40"/>
  <c r="BG118" i="40"/>
  <c r="M118" i="40"/>
  <c r="AW118" i="40" s="1"/>
  <c r="AH118" i="40"/>
  <c r="BH119" i="40"/>
  <c r="BG119" i="40"/>
  <c r="AH119" i="40"/>
  <c r="BH121" i="40"/>
  <c r="H124" i="40"/>
  <c r="BH126" i="40"/>
  <c r="BG126" i="40"/>
  <c r="BG65" i="40"/>
  <c r="BG66" i="40"/>
  <c r="M66" i="40"/>
  <c r="AX66" i="40" s="1"/>
  <c r="BH66" i="40"/>
  <c r="AK69" i="40"/>
  <c r="BG69" i="40"/>
  <c r="AK70" i="40"/>
  <c r="BG70" i="40"/>
  <c r="M70" i="40"/>
  <c r="AW70" i="40" s="1"/>
  <c r="K74" i="40"/>
  <c r="BG74" i="40"/>
  <c r="BG75" i="40"/>
  <c r="M76" i="40"/>
  <c r="AX76" i="40" s="1"/>
  <c r="BG79" i="40"/>
  <c r="M80" i="40"/>
  <c r="AX80" i="40" s="1"/>
  <c r="BG83" i="40"/>
  <c r="M84" i="40"/>
  <c r="AX84" i="40" s="1"/>
  <c r="BG87" i="40"/>
  <c r="M88" i="40"/>
  <c r="AX88" i="40" s="1"/>
  <c r="BH103" i="40"/>
  <c r="AX106" i="40"/>
  <c r="M110" i="40"/>
  <c r="AX110" i="40" s="1"/>
  <c r="AH110" i="40"/>
  <c r="BH111" i="40"/>
  <c r="BG111" i="40"/>
  <c r="AH111" i="40"/>
  <c r="BG116" i="40"/>
  <c r="M117" i="40"/>
  <c r="BG124" i="40"/>
  <c r="M125" i="40"/>
  <c r="AX125" i="40" s="1"/>
  <c r="BG56" i="40"/>
  <c r="AK56" i="40"/>
  <c r="BH59" i="40"/>
  <c r="BG59" i="40"/>
  <c r="M59" i="40"/>
  <c r="AW59" i="40" s="1"/>
  <c r="AH59" i="40"/>
  <c r="BG60" i="40"/>
  <c r="AK60" i="40"/>
  <c r="BG63" i="40"/>
  <c r="M63" i="40"/>
  <c r="AW63" i="40" s="1"/>
  <c r="AH63" i="40"/>
  <c r="H64" i="40"/>
  <c r="H67" i="40"/>
  <c r="H68" i="40"/>
  <c r="H71" i="40"/>
  <c r="BH76" i="40"/>
  <c r="AX77" i="40"/>
  <c r="BH80" i="40"/>
  <c r="AX81" i="40"/>
  <c r="BH84" i="40"/>
  <c r="AX85" i="40"/>
  <c r="BH88" i="40"/>
  <c r="H94" i="40"/>
  <c r="H98" i="40"/>
  <c r="BG102" i="40"/>
  <c r="M103" i="40"/>
  <c r="AW103" i="40" s="1"/>
  <c r="H104" i="40"/>
  <c r="BH107" i="40"/>
  <c r="BG107" i="40"/>
  <c r="M107" i="40"/>
  <c r="BG108" i="40"/>
  <c r="M109" i="40"/>
  <c r="AW110" i="40"/>
  <c r="AK111" i="40"/>
  <c r="BG114" i="40"/>
  <c r="M114" i="40"/>
  <c r="AW114" i="40" s="1"/>
  <c r="AH114" i="40"/>
  <c r="BH115" i="40"/>
  <c r="BG115" i="40"/>
  <c r="AH115" i="40"/>
  <c r="H117" i="40"/>
  <c r="BH117" i="40"/>
  <c r="BG122" i="40"/>
  <c r="M122" i="40"/>
  <c r="AW122" i="40" s="1"/>
  <c r="AH122" i="40"/>
  <c r="BH123" i="40"/>
  <c r="BG123" i="40"/>
  <c r="AH123" i="40"/>
  <c r="BH125" i="40"/>
  <c r="AH126" i="40"/>
  <c r="AK106" i="34"/>
  <c r="BG106" i="34"/>
  <c r="AH106" i="34"/>
  <c r="AK16" i="34"/>
  <c r="K16" i="34"/>
  <c r="AU16" i="34" s="1"/>
  <c r="BI16" i="34"/>
  <c r="AH16" i="34"/>
  <c r="AK20" i="34"/>
  <c r="K20" i="34"/>
  <c r="BI20" i="34"/>
  <c r="AH20" i="34"/>
  <c r="M20" i="34"/>
  <c r="AW20" i="34" s="1"/>
  <c r="AK32" i="34"/>
  <c r="K32" i="34"/>
  <c r="BI32" i="34"/>
  <c r="AH32" i="34"/>
  <c r="M32" i="34"/>
  <c r="AW32" i="34" s="1"/>
  <c r="AK44" i="34"/>
  <c r="K44" i="34"/>
  <c r="BI44" i="34"/>
  <c r="AH44" i="34"/>
  <c r="M44" i="34"/>
  <c r="AW44" i="34" s="1"/>
  <c r="AK7" i="34"/>
  <c r="K7" i="34"/>
  <c r="AV7" i="34" s="1"/>
  <c r="BI7" i="34"/>
  <c r="AH7" i="34"/>
  <c r="M7" i="34"/>
  <c r="AW7" i="34" s="1"/>
  <c r="BH8" i="34"/>
  <c r="AK11" i="34"/>
  <c r="K11" i="34"/>
  <c r="AV11" i="34" s="1"/>
  <c r="BI11" i="34"/>
  <c r="AH11" i="34"/>
  <c r="M11" i="34"/>
  <c r="AW11" i="34" s="1"/>
  <c r="AK15" i="34"/>
  <c r="K15" i="34"/>
  <c r="AV15" i="34" s="1"/>
  <c r="BI15" i="34"/>
  <c r="AH15" i="34"/>
  <c r="M15" i="34"/>
  <c r="AW15" i="34" s="1"/>
  <c r="BH16" i="34"/>
  <c r="AK19" i="34"/>
  <c r="K19" i="34"/>
  <c r="AV19" i="34" s="1"/>
  <c r="BI19" i="34"/>
  <c r="AH19" i="34"/>
  <c r="M19" i="34"/>
  <c r="AW19" i="34" s="1"/>
  <c r="BH20" i="34"/>
  <c r="AK23" i="34"/>
  <c r="K23" i="34"/>
  <c r="AU23" i="34" s="1"/>
  <c r="BI23" i="34"/>
  <c r="AH23" i="34"/>
  <c r="M23" i="34"/>
  <c r="AW23" i="34" s="1"/>
  <c r="BH24" i="34"/>
  <c r="AK27" i="34"/>
  <c r="K27" i="34"/>
  <c r="AV27" i="34" s="1"/>
  <c r="BI27" i="34"/>
  <c r="AH27" i="34"/>
  <c r="M27" i="34"/>
  <c r="AX27" i="34" s="1"/>
  <c r="AK31" i="34"/>
  <c r="K31" i="34"/>
  <c r="AV31" i="34" s="1"/>
  <c r="BI31" i="34"/>
  <c r="AH31" i="34"/>
  <c r="M31" i="34"/>
  <c r="AW31" i="34" s="1"/>
  <c r="AU31" i="34"/>
  <c r="BH32" i="34"/>
  <c r="AK35" i="34"/>
  <c r="K35" i="34"/>
  <c r="AU35" i="34" s="1"/>
  <c r="BI35" i="34"/>
  <c r="AH35" i="34"/>
  <c r="M35" i="34"/>
  <c r="AW35" i="34" s="1"/>
  <c r="BH36" i="34"/>
  <c r="AK39" i="34"/>
  <c r="K39" i="34"/>
  <c r="AV39" i="34" s="1"/>
  <c r="BI39" i="34"/>
  <c r="AH39" i="34"/>
  <c r="M39" i="34"/>
  <c r="AW39" i="34" s="1"/>
  <c r="AK43" i="34"/>
  <c r="K43" i="34"/>
  <c r="AV43" i="34" s="1"/>
  <c r="BI43" i="34"/>
  <c r="AH43" i="34"/>
  <c r="M43" i="34"/>
  <c r="AW43" i="34" s="1"/>
  <c r="BH44" i="34"/>
  <c r="AK47" i="34"/>
  <c r="K47" i="34"/>
  <c r="AU47" i="34" s="1"/>
  <c r="BI47" i="34"/>
  <c r="AH47" i="34"/>
  <c r="M47" i="34"/>
  <c r="AW47" i="34" s="1"/>
  <c r="AK51" i="34"/>
  <c r="K51" i="34"/>
  <c r="AV51" i="34" s="1"/>
  <c r="BI51" i="34"/>
  <c r="AH51" i="34"/>
  <c r="M51" i="34"/>
  <c r="AW51" i="34" s="1"/>
  <c r="AK55" i="34"/>
  <c r="K55" i="34"/>
  <c r="AV55" i="34" s="1"/>
  <c r="BI55" i="34"/>
  <c r="AH55" i="34"/>
  <c r="M55" i="34"/>
  <c r="AW55" i="34" s="1"/>
  <c r="AK57" i="34"/>
  <c r="K57" i="34"/>
  <c r="BI57" i="34"/>
  <c r="AH57" i="34"/>
  <c r="M57" i="34"/>
  <c r="AW57" i="34" s="1"/>
  <c r="H57" i="34"/>
  <c r="BH57" i="34"/>
  <c r="AK61" i="34"/>
  <c r="K61" i="34"/>
  <c r="BI61" i="34"/>
  <c r="AH61" i="34"/>
  <c r="BH61" i="34"/>
  <c r="M61" i="34"/>
  <c r="AW61" i="34" s="1"/>
  <c r="H61" i="34"/>
  <c r="AK65" i="34"/>
  <c r="K65" i="34"/>
  <c r="BI65" i="34"/>
  <c r="AH65" i="34"/>
  <c r="M65" i="34"/>
  <c r="AW65" i="34" s="1"/>
  <c r="H65" i="34"/>
  <c r="AV65" i="34" s="1"/>
  <c r="BH65" i="34"/>
  <c r="AK69" i="34"/>
  <c r="K69" i="34"/>
  <c r="BH69" i="34"/>
  <c r="BI69" i="34"/>
  <c r="AH69" i="34"/>
  <c r="M69" i="34"/>
  <c r="AW69" i="34" s="1"/>
  <c r="H69" i="34"/>
  <c r="AK73" i="34"/>
  <c r="K73" i="34"/>
  <c r="BH73" i="34"/>
  <c r="BI73" i="34"/>
  <c r="AH73" i="34"/>
  <c r="M73" i="34"/>
  <c r="AW73" i="34" s="1"/>
  <c r="H73" i="34"/>
  <c r="AK77" i="34"/>
  <c r="K77" i="34"/>
  <c r="M77" i="34"/>
  <c r="AW77" i="34" s="1"/>
  <c r="H77" i="34"/>
  <c r="BI77" i="34"/>
  <c r="AH77" i="34"/>
  <c r="BH77" i="34"/>
  <c r="AK81" i="34"/>
  <c r="K81" i="34"/>
  <c r="BI81" i="34"/>
  <c r="AH81" i="34"/>
  <c r="M81" i="34"/>
  <c r="AW81" i="34" s="1"/>
  <c r="H81" i="34"/>
  <c r="AV81" i="34" s="1"/>
  <c r="BH81" i="34"/>
  <c r="AK85" i="34"/>
  <c r="K85" i="34"/>
  <c r="BH85" i="34"/>
  <c r="BI85" i="34"/>
  <c r="AH85" i="34"/>
  <c r="M85" i="34"/>
  <c r="AW85" i="34" s="1"/>
  <c r="H85" i="34"/>
  <c r="AK62" i="34"/>
  <c r="K62" i="34"/>
  <c r="M62" i="34"/>
  <c r="H62" i="34"/>
  <c r="BI62" i="34"/>
  <c r="AH62" i="34"/>
  <c r="BH62" i="34"/>
  <c r="AK66" i="34"/>
  <c r="K66" i="34"/>
  <c r="BI66" i="34"/>
  <c r="AH66" i="34"/>
  <c r="BH66" i="34"/>
  <c r="M66" i="34"/>
  <c r="AW66" i="34" s="1"/>
  <c r="H66" i="34"/>
  <c r="AK70" i="34"/>
  <c r="K70" i="34"/>
  <c r="M70" i="34"/>
  <c r="H70" i="34"/>
  <c r="BI70" i="34"/>
  <c r="AH70" i="34"/>
  <c r="BH70" i="34"/>
  <c r="AK74" i="34"/>
  <c r="K74" i="34"/>
  <c r="M74" i="34"/>
  <c r="AW74" i="34" s="1"/>
  <c r="H74" i="34"/>
  <c r="BI74" i="34"/>
  <c r="AH74" i="34"/>
  <c r="BH74" i="34"/>
  <c r="AK78" i="34"/>
  <c r="K78" i="34"/>
  <c r="BI78" i="34"/>
  <c r="AH78" i="34"/>
  <c r="M78" i="34"/>
  <c r="AW78" i="34" s="1"/>
  <c r="H78" i="34"/>
  <c r="BH78" i="34"/>
  <c r="AK82" i="34"/>
  <c r="K82" i="34"/>
  <c r="BI82" i="34"/>
  <c r="AH82" i="34"/>
  <c r="BH82" i="34"/>
  <c r="M82" i="34"/>
  <c r="AW82" i="34" s="1"/>
  <c r="H82" i="34"/>
  <c r="AK86" i="34"/>
  <c r="K86" i="34"/>
  <c r="M86" i="34"/>
  <c r="AW86" i="34" s="1"/>
  <c r="H86" i="34"/>
  <c r="BI86" i="34"/>
  <c r="AH86" i="34"/>
  <c r="BH86" i="34"/>
  <c r="AK12" i="34"/>
  <c r="K12" i="34"/>
  <c r="BI12" i="34"/>
  <c r="AH12" i="34"/>
  <c r="M12" i="34"/>
  <c r="AW12" i="34" s="1"/>
  <c r="AK28" i="34"/>
  <c r="K28" i="34"/>
  <c r="BI28" i="34"/>
  <c r="AH28" i="34"/>
  <c r="M28" i="34"/>
  <c r="AW28" i="34" s="1"/>
  <c r="AK40" i="34"/>
  <c r="K40" i="34"/>
  <c r="BI40" i="34"/>
  <c r="AH40" i="34"/>
  <c r="M40" i="34"/>
  <c r="AW40" i="34" s="1"/>
  <c r="AK48" i="34"/>
  <c r="K48" i="34"/>
  <c r="BI48" i="34"/>
  <c r="AH48" i="34"/>
  <c r="M48" i="34"/>
  <c r="AW48" i="34" s="1"/>
  <c r="AK52" i="34"/>
  <c r="K52" i="34"/>
  <c r="BI52" i="34"/>
  <c r="AH52" i="34"/>
  <c r="M52" i="34"/>
  <c r="AW52" i="34" s="1"/>
  <c r="AK56" i="34"/>
  <c r="K56" i="34"/>
  <c r="BI56" i="34"/>
  <c r="AH56" i="34"/>
  <c r="BH56" i="34"/>
  <c r="M56" i="34"/>
  <c r="AW56" i="34" s="1"/>
  <c r="AX57" i="34"/>
  <c r="H8" i="34"/>
  <c r="AK9" i="34"/>
  <c r="K9" i="34"/>
  <c r="AV9" i="34" s="1"/>
  <c r="BI9" i="34"/>
  <c r="AH9" i="34"/>
  <c r="M9" i="34"/>
  <c r="AX9" i="34" s="1"/>
  <c r="H12" i="34"/>
  <c r="AK13" i="34"/>
  <c r="K13" i="34"/>
  <c r="AV13" i="34" s="1"/>
  <c r="BI13" i="34"/>
  <c r="AH13" i="34"/>
  <c r="M13" i="34"/>
  <c r="AX13" i="34" s="1"/>
  <c r="H16" i="34"/>
  <c r="AK17" i="34"/>
  <c r="K17" i="34"/>
  <c r="BI17" i="34"/>
  <c r="AH17" i="34"/>
  <c r="M17" i="34"/>
  <c r="AX19" i="34"/>
  <c r="H20" i="34"/>
  <c r="AK21" i="34"/>
  <c r="K21" i="34"/>
  <c r="BI21" i="34"/>
  <c r="AH21" i="34"/>
  <c r="M21" i="34"/>
  <c r="AW21" i="34" s="1"/>
  <c r="AX23" i="34"/>
  <c r="H24" i="34"/>
  <c r="AK25" i="34"/>
  <c r="K25" i="34"/>
  <c r="BI25" i="34"/>
  <c r="AH25" i="34"/>
  <c r="M25" i="34"/>
  <c r="H28" i="34"/>
  <c r="AK29" i="34"/>
  <c r="K29" i="34"/>
  <c r="BI29" i="34"/>
  <c r="AH29" i="34"/>
  <c r="M29" i="34"/>
  <c r="H32" i="34"/>
  <c r="AU32" i="34" s="1"/>
  <c r="AK33" i="34"/>
  <c r="K33" i="34"/>
  <c r="BI33" i="34"/>
  <c r="AH33" i="34"/>
  <c r="M33" i="34"/>
  <c r="AW33" i="34" s="1"/>
  <c r="H36" i="34"/>
  <c r="AK37" i="34"/>
  <c r="K37" i="34"/>
  <c r="BI37" i="34"/>
  <c r="AH37" i="34"/>
  <c r="M37" i="34"/>
  <c r="H40" i="34"/>
  <c r="AK41" i="34"/>
  <c r="K41" i="34"/>
  <c r="BI41" i="34"/>
  <c r="AH41" i="34"/>
  <c r="M41" i="34"/>
  <c r="AX43" i="34"/>
  <c r="H44" i="34"/>
  <c r="AK45" i="34"/>
  <c r="K45" i="34"/>
  <c r="BI45" i="34"/>
  <c r="AH45" i="34"/>
  <c r="M45" i="34"/>
  <c r="AW45" i="34" s="1"/>
  <c r="H48" i="34"/>
  <c r="AK49" i="34"/>
  <c r="K49" i="34"/>
  <c r="BI49" i="34"/>
  <c r="AH49" i="34"/>
  <c r="M49" i="34"/>
  <c r="AX51" i="34"/>
  <c r="H52" i="34"/>
  <c r="AK53" i="34"/>
  <c r="K53" i="34"/>
  <c r="BI53" i="34"/>
  <c r="AH53" i="34"/>
  <c r="M53" i="34"/>
  <c r="AW53" i="34" s="1"/>
  <c r="H56" i="34"/>
  <c r="AK59" i="34"/>
  <c r="K59" i="34"/>
  <c r="BI59" i="34"/>
  <c r="AH59" i="34"/>
  <c r="BH59" i="34"/>
  <c r="M59" i="34"/>
  <c r="AW59" i="34" s="1"/>
  <c r="H59" i="34"/>
  <c r="AK63" i="34"/>
  <c r="K63" i="34"/>
  <c r="BH63" i="34"/>
  <c r="BI63" i="34"/>
  <c r="AH63" i="34"/>
  <c r="M63" i="34"/>
  <c r="AW63" i="34" s="1"/>
  <c r="H63" i="34"/>
  <c r="AK67" i="34"/>
  <c r="K67" i="34"/>
  <c r="BH67" i="34"/>
  <c r="BI67" i="34"/>
  <c r="AH67" i="34"/>
  <c r="M67" i="34"/>
  <c r="AW67" i="34" s="1"/>
  <c r="H67" i="34"/>
  <c r="AK71" i="34"/>
  <c r="K71" i="34"/>
  <c r="BH71" i="34"/>
  <c r="BI71" i="34"/>
  <c r="AH71" i="34"/>
  <c r="M71" i="34"/>
  <c r="AW71" i="34" s="1"/>
  <c r="H71" i="34"/>
  <c r="AK75" i="34"/>
  <c r="K75" i="34"/>
  <c r="BI75" i="34"/>
  <c r="AH75" i="34"/>
  <c r="M75" i="34"/>
  <c r="AW75" i="34" s="1"/>
  <c r="H75" i="34"/>
  <c r="BH75" i="34"/>
  <c r="AK79" i="34"/>
  <c r="K79" i="34"/>
  <c r="BH79" i="34"/>
  <c r="BI79" i="34"/>
  <c r="AH79" i="34"/>
  <c r="M79" i="34"/>
  <c r="AW79" i="34" s="1"/>
  <c r="H79" i="34"/>
  <c r="AK83" i="34"/>
  <c r="K83" i="34"/>
  <c r="BH83" i="34"/>
  <c r="BI83" i="34"/>
  <c r="AH83" i="34"/>
  <c r="M83" i="34"/>
  <c r="AW83" i="34" s="1"/>
  <c r="H83" i="34"/>
  <c r="AK8" i="34"/>
  <c r="K8" i="34"/>
  <c r="BI8" i="34"/>
  <c r="AH8" i="34"/>
  <c r="M8" i="34"/>
  <c r="M16" i="34"/>
  <c r="AW16" i="34" s="1"/>
  <c r="AK24" i="34"/>
  <c r="K24" i="34"/>
  <c r="BI24" i="34"/>
  <c r="AH24" i="34"/>
  <c r="M24" i="34"/>
  <c r="AW24" i="34" s="1"/>
  <c r="AK36" i="34"/>
  <c r="K36" i="34"/>
  <c r="BI36" i="34"/>
  <c r="AH36" i="34"/>
  <c r="M36" i="34"/>
  <c r="AW36" i="34" s="1"/>
  <c r="AK58" i="34"/>
  <c r="K58" i="34"/>
  <c r="BI58" i="34"/>
  <c r="AH58" i="34"/>
  <c r="M58" i="34"/>
  <c r="H58" i="34"/>
  <c r="BH58" i="34"/>
  <c r="BK2" i="34"/>
  <c r="BJ2" i="34"/>
  <c r="BL2" i="34"/>
  <c r="AK6" i="34"/>
  <c r="K6" i="34"/>
  <c r="BI6" i="34"/>
  <c r="AH6" i="34"/>
  <c r="M6" i="34"/>
  <c r="BH7" i="34"/>
  <c r="AK10" i="34"/>
  <c r="K10" i="34"/>
  <c r="AV10" i="34" s="1"/>
  <c r="BI10" i="34"/>
  <c r="AH10" i="34"/>
  <c r="M10" i="34"/>
  <c r="AX10" i="34" s="1"/>
  <c r="BH11" i="34"/>
  <c r="AK14" i="34"/>
  <c r="K14" i="34"/>
  <c r="AV14" i="34" s="1"/>
  <c r="BI14" i="34"/>
  <c r="AH14" i="34"/>
  <c r="M14" i="34"/>
  <c r="AX14" i="34" s="1"/>
  <c r="BH15" i="34"/>
  <c r="H17" i="34"/>
  <c r="AK18" i="34"/>
  <c r="K18" i="34"/>
  <c r="AV18" i="34" s="1"/>
  <c r="BI18" i="34"/>
  <c r="AH18" i="34"/>
  <c r="M18" i="34"/>
  <c r="BH19" i="34"/>
  <c r="H21" i="34"/>
  <c r="AK22" i="34"/>
  <c r="K22" i="34"/>
  <c r="AV22" i="34" s="1"/>
  <c r="BI22" i="34"/>
  <c r="AH22" i="34"/>
  <c r="M22" i="34"/>
  <c r="AW22" i="34" s="1"/>
  <c r="BH23" i="34"/>
  <c r="H25" i="34"/>
  <c r="AV25" i="34" s="1"/>
  <c r="AK26" i="34"/>
  <c r="K26" i="34"/>
  <c r="AV26" i="34" s="1"/>
  <c r="BI26" i="34"/>
  <c r="AH26" i="34"/>
  <c r="M26" i="34"/>
  <c r="AW26" i="34" s="1"/>
  <c r="BH27" i="34"/>
  <c r="H29" i="34"/>
  <c r="AK30" i="34"/>
  <c r="K30" i="34"/>
  <c r="AV30" i="34" s="1"/>
  <c r="BI30" i="34"/>
  <c r="AH30" i="34"/>
  <c r="M30" i="34"/>
  <c r="AX30" i="34" s="1"/>
  <c r="BH31" i="34"/>
  <c r="H33" i="34"/>
  <c r="AK34" i="34"/>
  <c r="K34" i="34"/>
  <c r="AV34" i="34" s="1"/>
  <c r="BI34" i="34"/>
  <c r="AH34" i="34"/>
  <c r="M34" i="34"/>
  <c r="AX34" i="34" s="1"/>
  <c r="BH35" i="34"/>
  <c r="AX36" i="34"/>
  <c r="H37" i="34"/>
  <c r="AK38" i="34"/>
  <c r="K38" i="34"/>
  <c r="AV38" i="34" s="1"/>
  <c r="BI38" i="34"/>
  <c r="AH38" i="34"/>
  <c r="M38" i="34"/>
  <c r="AX38" i="34" s="1"/>
  <c r="BH39" i="34"/>
  <c r="H41" i="34"/>
  <c r="AK42" i="34"/>
  <c r="K42" i="34"/>
  <c r="AV42" i="34" s="1"/>
  <c r="BI42" i="34"/>
  <c r="AH42" i="34"/>
  <c r="M42" i="34"/>
  <c r="AW42" i="34" s="1"/>
  <c r="AU42" i="34"/>
  <c r="BH43" i="34"/>
  <c r="H45" i="34"/>
  <c r="AK46" i="34"/>
  <c r="K46" i="34"/>
  <c r="AV46" i="34" s="1"/>
  <c r="BI46" i="34"/>
  <c r="AH46" i="34"/>
  <c r="M46" i="34"/>
  <c r="AX46" i="34" s="1"/>
  <c r="BH47" i="34"/>
  <c r="H49" i="34"/>
  <c r="AK50" i="34"/>
  <c r="K50" i="34"/>
  <c r="AV50" i="34" s="1"/>
  <c r="BI50" i="34"/>
  <c r="AH50" i="34"/>
  <c r="M50" i="34"/>
  <c r="AX50" i="34" s="1"/>
  <c r="BH51" i="34"/>
  <c r="H53" i="34"/>
  <c r="AK54" i="34"/>
  <c r="K54" i="34"/>
  <c r="AV54" i="34" s="1"/>
  <c r="BI54" i="34"/>
  <c r="AH54" i="34"/>
  <c r="M54" i="34"/>
  <c r="AW54" i="34" s="1"/>
  <c r="BH55" i="34"/>
  <c r="AX59" i="34"/>
  <c r="AK60" i="34"/>
  <c r="K60" i="34"/>
  <c r="BI60" i="34"/>
  <c r="AH60" i="34"/>
  <c r="M60" i="34"/>
  <c r="AW60" i="34" s="1"/>
  <c r="H60" i="34"/>
  <c r="BH60" i="34"/>
  <c r="AK64" i="34"/>
  <c r="K64" i="34"/>
  <c r="BI64" i="34"/>
  <c r="AH64" i="34"/>
  <c r="M64" i="34"/>
  <c r="AW64" i="34" s="1"/>
  <c r="H64" i="34"/>
  <c r="BH64" i="34"/>
  <c r="AK68" i="34"/>
  <c r="K68" i="34"/>
  <c r="M68" i="34"/>
  <c r="AW68" i="34" s="1"/>
  <c r="H68" i="34"/>
  <c r="BI68" i="34"/>
  <c r="AH68" i="34"/>
  <c r="BH68" i="34"/>
  <c r="AX71" i="34"/>
  <c r="AK72" i="34"/>
  <c r="K72" i="34"/>
  <c r="M72" i="34"/>
  <c r="H72" i="34"/>
  <c r="BI72" i="34"/>
  <c r="AH72" i="34"/>
  <c r="BH72" i="34"/>
  <c r="AU74" i="34"/>
  <c r="AK76" i="34"/>
  <c r="K76" i="34"/>
  <c r="BH76" i="34"/>
  <c r="BI76" i="34"/>
  <c r="AH76" i="34"/>
  <c r="M76" i="34"/>
  <c r="H76" i="34"/>
  <c r="AK80" i="34"/>
  <c r="K80" i="34"/>
  <c r="M80" i="34"/>
  <c r="H80" i="34"/>
  <c r="BI80" i="34"/>
  <c r="AH80" i="34"/>
  <c r="BH80" i="34"/>
  <c r="AK84" i="34"/>
  <c r="K84" i="34"/>
  <c r="M84" i="34"/>
  <c r="AW84" i="34" s="1"/>
  <c r="H84" i="34"/>
  <c r="BI84" i="34"/>
  <c r="AH84" i="34"/>
  <c r="BH84" i="34"/>
  <c r="AU112" i="34"/>
  <c r="AU113" i="34"/>
  <c r="AW114" i="34"/>
  <c r="W7" i="35"/>
  <c r="AK7" i="35"/>
  <c r="AK8" i="35"/>
  <c r="H9" i="35"/>
  <c r="BH9" i="35"/>
  <c r="AK11" i="35"/>
  <c r="AK12" i="35"/>
  <c r="H13" i="35"/>
  <c r="AK15" i="35"/>
  <c r="AK16" i="35"/>
  <c r="H17" i="35"/>
  <c r="AK20" i="35"/>
  <c r="K20" i="35"/>
  <c r="AU20" i="35" s="1"/>
  <c r="AW20" i="35"/>
  <c r="AH20" i="35"/>
  <c r="M20" i="35"/>
  <c r="AX20" i="35" s="1"/>
  <c r="BH20" i="35"/>
  <c r="AX21" i="35"/>
  <c r="K23" i="35"/>
  <c r="H24" i="35"/>
  <c r="H27" i="35"/>
  <c r="AW30" i="35"/>
  <c r="AW31" i="35"/>
  <c r="AH31" i="35"/>
  <c r="BH31" i="35"/>
  <c r="AV31" i="35"/>
  <c r="M31" i="35"/>
  <c r="AX31" i="35" s="1"/>
  <c r="AK31" i="35"/>
  <c r="AK36" i="35"/>
  <c r="K36" i="35"/>
  <c r="AU36" i="35" s="1"/>
  <c r="AW36" i="35"/>
  <c r="AH36" i="35"/>
  <c r="M36" i="35"/>
  <c r="AX36" i="35" s="1"/>
  <c r="BH36" i="35"/>
  <c r="AX37" i="35"/>
  <c r="AK44" i="35"/>
  <c r="K44" i="35"/>
  <c r="AW44" i="35"/>
  <c r="AH44" i="35"/>
  <c r="BH44" i="35"/>
  <c r="M44" i="35"/>
  <c r="H44" i="35"/>
  <c r="AX45" i="35"/>
  <c r="AV58" i="35"/>
  <c r="AU70" i="35"/>
  <c r="AV74" i="35"/>
  <c r="BH87" i="34"/>
  <c r="H88" i="34"/>
  <c r="M88" i="34"/>
  <c r="AW88" i="34" s="1"/>
  <c r="BH88" i="34"/>
  <c r="H89" i="34"/>
  <c r="M89" i="34"/>
  <c r="BH91" i="34"/>
  <c r="H92" i="34"/>
  <c r="M92" i="34"/>
  <c r="BH94" i="34"/>
  <c r="BH95" i="34"/>
  <c r="H96" i="34"/>
  <c r="M96" i="34"/>
  <c r="BH96" i="34"/>
  <c r="H97" i="34"/>
  <c r="M97" i="34"/>
  <c r="BH97" i="34"/>
  <c r="H98" i="34"/>
  <c r="M98" i="34"/>
  <c r="AW98" i="34" s="1"/>
  <c r="BH98" i="34"/>
  <c r="H99" i="34"/>
  <c r="M99" i="34"/>
  <c r="BH99" i="34"/>
  <c r="H100" i="34"/>
  <c r="M100" i="34"/>
  <c r="BH100" i="34"/>
  <c r="H101" i="34"/>
  <c r="M101" i="34"/>
  <c r="BH101" i="34"/>
  <c r="H102" i="34"/>
  <c r="M102" i="34"/>
  <c r="AW102" i="34" s="1"/>
  <c r="BH102" i="34"/>
  <c r="H103" i="34"/>
  <c r="M103" i="34"/>
  <c r="AW103" i="34" s="1"/>
  <c r="BH103" i="34"/>
  <c r="H104" i="34"/>
  <c r="M104" i="34"/>
  <c r="BH104" i="34"/>
  <c r="H105" i="34"/>
  <c r="M105" i="34"/>
  <c r="BH105" i="34"/>
  <c r="H106" i="34"/>
  <c r="M106" i="34"/>
  <c r="AW106" i="34" s="1"/>
  <c r="BH106" i="34"/>
  <c r="H107" i="34"/>
  <c r="M107" i="34"/>
  <c r="AW107" i="34" s="1"/>
  <c r="BH107" i="34"/>
  <c r="H108" i="34"/>
  <c r="M108" i="34"/>
  <c r="AW108" i="34" s="1"/>
  <c r="BH108" i="34"/>
  <c r="H109" i="34"/>
  <c r="M109" i="34"/>
  <c r="AW109" i="34" s="1"/>
  <c r="BH109" i="34"/>
  <c r="H110" i="34"/>
  <c r="M110" i="34"/>
  <c r="AW110" i="34" s="1"/>
  <c r="BH110" i="34"/>
  <c r="M111" i="34"/>
  <c r="AW111" i="34" s="1"/>
  <c r="BH111" i="34"/>
  <c r="M112" i="34"/>
  <c r="AW112" i="34" s="1"/>
  <c r="AV112" i="34"/>
  <c r="M113" i="34"/>
  <c r="AW113" i="34" s="1"/>
  <c r="AV113" i="34"/>
  <c r="AK115" i="34"/>
  <c r="K115" i="34"/>
  <c r="AU115" i="34" s="1"/>
  <c r="M115" i="34"/>
  <c r="AW115" i="34" s="1"/>
  <c r="AH115" i="34"/>
  <c r="K7" i="35"/>
  <c r="AU7" i="35" s="1"/>
  <c r="K8" i="35"/>
  <c r="K11" i="35"/>
  <c r="AU11" i="35" s="1"/>
  <c r="K12" i="35"/>
  <c r="K16" i="35"/>
  <c r="AV16" i="35" s="1"/>
  <c r="H23" i="35"/>
  <c r="AW26" i="35"/>
  <c r="AW27" i="35"/>
  <c r="AH27" i="35"/>
  <c r="BH27" i="35"/>
  <c r="M27" i="35"/>
  <c r="AX27" i="35" s="1"/>
  <c r="AK27" i="35"/>
  <c r="AK32" i="35"/>
  <c r="K32" i="35"/>
  <c r="AU32" i="35" s="1"/>
  <c r="AW32" i="35"/>
  <c r="AH32" i="35"/>
  <c r="M32" i="35"/>
  <c r="AX32" i="35" s="1"/>
  <c r="BH32" i="35"/>
  <c r="H39" i="35"/>
  <c r="AK40" i="35"/>
  <c r="K40" i="35"/>
  <c r="AW40" i="35"/>
  <c r="AH40" i="35"/>
  <c r="BH40" i="35"/>
  <c r="M40" i="35"/>
  <c r="H40" i="35"/>
  <c r="AU58" i="35"/>
  <c r="AV62" i="35"/>
  <c r="AX62" i="35"/>
  <c r="H87" i="34"/>
  <c r="M87" i="34"/>
  <c r="AW87" i="34" s="1"/>
  <c r="BH89" i="34"/>
  <c r="H90" i="34"/>
  <c r="M90" i="34"/>
  <c r="H94" i="34"/>
  <c r="H95" i="34"/>
  <c r="AH87" i="34"/>
  <c r="BI87" i="34"/>
  <c r="AH88" i="34"/>
  <c r="BI88" i="34"/>
  <c r="AH89" i="34"/>
  <c r="BI89" i="34"/>
  <c r="AH90" i="34"/>
  <c r="AW90" i="34"/>
  <c r="BI90" i="34"/>
  <c r="AH91" i="34"/>
  <c r="BI91" i="34"/>
  <c r="AH92" i="34"/>
  <c r="AW92" i="34"/>
  <c r="BI92" i="34"/>
  <c r="AH93" i="34"/>
  <c r="BI93" i="34"/>
  <c r="AH94" i="34"/>
  <c r="BI94" i="34"/>
  <c r="AH95" i="34"/>
  <c r="BI95" i="34"/>
  <c r="AH96" i="34"/>
  <c r="AW96" i="34"/>
  <c r="BI96" i="34"/>
  <c r="AH97" i="34"/>
  <c r="BI97" i="34"/>
  <c r="AH98" i="34"/>
  <c r="BI98" i="34"/>
  <c r="AH99" i="34"/>
  <c r="BI99" i="34"/>
  <c r="AH100" i="34"/>
  <c r="AW100" i="34"/>
  <c r="BI100" i="34"/>
  <c r="AH101" i="34"/>
  <c r="BI101" i="34"/>
  <c r="AH102" i="34"/>
  <c r="BI102" i="34"/>
  <c r="AH103" i="34"/>
  <c r="BI103" i="34"/>
  <c r="AH104" i="34"/>
  <c r="AW104" i="34"/>
  <c r="BI104" i="34"/>
  <c r="AH105" i="34"/>
  <c r="BI105" i="34"/>
  <c r="BI106" i="34"/>
  <c r="BI107" i="34"/>
  <c r="BI108" i="34"/>
  <c r="BI109" i="34"/>
  <c r="BI110" i="34"/>
  <c r="BI111" i="34"/>
  <c r="BI112" i="34"/>
  <c r="BI113" i="34"/>
  <c r="AX114" i="34"/>
  <c r="AW7" i="35"/>
  <c r="AW8" i="35"/>
  <c r="AH8" i="35"/>
  <c r="AW11" i="35"/>
  <c r="AW12" i="35"/>
  <c r="AH12" i="35"/>
  <c r="AW15" i="35"/>
  <c r="AW16" i="35"/>
  <c r="AH16" i="35"/>
  <c r="AW22" i="35"/>
  <c r="AW23" i="35"/>
  <c r="AH23" i="35"/>
  <c r="BH23" i="35"/>
  <c r="M23" i="35"/>
  <c r="AK23" i="35"/>
  <c r="AK28" i="35"/>
  <c r="K28" i="35"/>
  <c r="AW28" i="35"/>
  <c r="AH28" i="35"/>
  <c r="M28" i="35"/>
  <c r="BH28" i="35"/>
  <c r="AW38" i="35"/>
  <c r="AW39" i="35"/>
  <c r="AH39" i="35"/>
  <c r="BH39" i="35"/>
  <c r="M39" i="35"/>
  <c r="AK39" i="35"/>
  <c r="AV66" i="35"/>
  <c r="BH90" i="34"/>
  <c r="H91" i="34"/>
  <c r="M91" i="34"/>
  <c r="BH92" i="34"/>
  <c r="H93" i="34"/>
  <c r="M93" i="34"/>
  <c r="BH93" i="34"/>
  <c r="M94" i="34"/>
  <c r="AW94" i="34" s="1"/>
  <c r="M95" i="34"/>
  <c r="K87" i="34"/>
  <c r="K88" i="34"/>
  <c r="K89" i="34"/>
  <c r="AU89" i="34" s="1"/>
  <c r="K90" i="34"/>
  <c r="AU90" i="34" s="1"/>
  <c r="K91" i="34"/>
  <c r="K92" i="34"/>
  <c r="K93" i="34"/>
  <c r="K94" i="34"/>
  <c r="K95" i="34"/>
  <c r="K96" i="34"/>
  <c r="K97" i="34"/>
  <c r="K98" i="34"/>
  <c r="AU98" i="34" s="1"/>
  <c r="K99" i="34"/>
  <c r="AU99" i="34" s="1"/>
  <c r="K100" i="34"/>
  <c r="AU100" i="34" s="1"/>
  <c r="K101" i="34"/>
  <c r="K102" i="34"/>
  <c r="AU102" i="34" s="1"/>
  <c r="K103" i="34"/>
  <c r="K104" i="34"/>
  <c r="K105" i="34"/>
  <c r="K106" i="34"/>
  <c r="AU106" i="34" s="1"/>
  <c r="K107" i="34"/>
  <c r="AU107" i="34" s="1"/>
  <c r="K108" i="34"/>
  <c r="K109" i="34"/>
  <c r="K110" i="34"/>
  <c r="AU110" i="34" s="1"/>
  <c r="K111" i="34"/>
  <c r="AV111" i="34" s="1"/>
  <c r="BI114" i="34"/>
  <c r="AX115" i="34"/>
  <c r="BI115" i="34"/>
  <c r="BH7" i="35"/>
  <c r="M7" i="35"/>
  <c r="AX7" i="35" s="1"/>
  <c r="AH7" i="35"/>
  <c r="H8" i="35"/>
  <c r="M8" i="35"/>
  <c r="AK9" i="35"/>
  <c r="K9" i="35"/>
  <c r="AU9" i="35" s="1"/>
  <c r="M9" i="35"/>
  <c r="AH9" i="35"/>
  <c r="BH11" i="35"/>
  <c r="M11" i="35"/>
  <c r="AX11" i="35" s="1"/>
  <c r="AH11" i="35"/>
  <c r="H12" i="35"/>
  <c r="M12" i="35"/>
  <c r="AK13" i="35"/>
  <c r="K13" i="35"/>
  <c r="AU13" i="35" s="1"/>
  <c r="M13" i="35"/>
  <c r="AX13" i="35" s="1"/>
  <c r="AH13" i="35"/>
  <c r="H14" i="35"/>
  <c r="BH15" i="35"/>
  <c r="M15" i="35"/>
  <c r="AX15" i="35" s="1"/>
  <c r="AH15" i="35"/>
  <c r="M16" i="35"/>
  <c r="AX16" i="35" s="1"/>
  <c r="AK17" i="35"/>
  <c r="K17" i="35"/>
  <c r="M17" i="35"/>
  <c r="AX17" i="35" s="1"/>
  <c r="AH17" i="35"/>
  <c r="AW18" i="35"/>
  <c r="AW19" i="35"/>
  <c r="AH19" i="35"/>
  <c r="BH19" i="35"/>
  <c r="M19" i="35"/>
  <c r="AX19" i="35" s="1"/>
  <c r="AK19" i="35"/>
  <c r="AK24" i="35"/>
  <c r="K24" i="35"/>
  <c r="AU24" i="35" s="1"/>
  <c r="AW24" i="35"/>
  <c r="AH24" i="35"/>
  <c r="M24" i="35"/>
  <c r="BH24" i="35"/>
  <c r="AX25" i="35"/>
  <c r="K27" i="35"/>
  <c r="AU27" i="35" s="1"/>
  <c r="H28" i="35"/>
  <c r="AW34" i="35"/>
  <c r="AW35" i="35"/>
  <c r="AH35" i="35"/>
  <c r="BH35" i="35"/>
  <c r="AV35" i="35"/>
  <c r="M35" i="35"/>
  <c r="AX35" i="35" s="1"/>
  <c r="AK35" i="35"/>
  <c r="AK48" i="35"/>
  <c r="K48" i="35"/>
  <c r="AW48" i="35"/>
  <c r="AH48" i="35"/>
  <c r="BH48" i="35"/>
  <c r="M48" i="35"/>
  <c r="H48" i="35"/>
  <c r="AX50" i="35"/>
  <c r="AK52" i="35"/>
  <c r="K52" i="35"/>
  <c r="AH52" i="35"/>
  <c r="BH52" i="35"/>
  <c r="M52" i="35"/>
  <c r="H52" i="35"/>
  <c r="AX53" i="35"/>
  <c r="AU66" i="35"/>
  <c r="AX70" i="35"/>
  <c r="AU43" i="35"/>
  <c r="AH94" i="35"/>
  <c r="AK98" i="35"/>
  <c r="K98" i="35"/>
  <c r="AH98" i="35"/>
  <c r="M98" i="35"/>
  <c r="BH98" i="35"/>
  <c r="AH101" i="35"/>
  <c r="BH101" i="35"/>
  <c r="M101" i="35"/>
  <c r="AX101" i="35" s="1"/>
  <c r="AK101" i="35"/>
  <c r="H106" i="35"/>
  <c r="AH109" i="35"/>
  <c r="BH109" i="35"/>
  <c r="M109" i="35"/>
  <c r="AX109" i="35" s="1"/>
  <c r="AK109" i="35"/>
  <c r="AW116" i="35"/>
  <c r="BG6" i="36"/>
  <c r="AV7" i="36"/>
  <c r="AW7" i="36"/>
  <c r="AW8" i="36"/>
  <c r="AH8" i="36"/>
  <c r="BH8" i="36"/>
  <c r="M8" i="36"/>
  <c r="AX8" i="36" s="1"/>
  <c r="AK8" i="36"/>
  <c r="H13" i="36"/>
  <c r="AW16" i="36"/>
  <c r="AH16" i="36"/>
  <c r="BH16" i="36"/>
  <c r="M16" i="36"/>
  <c r="AX16" i="36" s="1"/>
  <c r="AK16" i="36"/>
  <c r="AX35" i="36"/>
  <c r="AX51" i="36"/>
  <c r="AU10" i="35"/>
  <c r="K21" i="35"/>
  <c r="AV21" i="35" s="1"/>
  <c r="AK21" i="35"/>
  <c r="AU22" i="35"/>
  <c r="K25" i="35"/>
  <c r="AV25" i="35" s="1"/>
  <c r="AK25" i="35"/>
  <c r="AU26" i="35"/>
  <c r="K29" i="35"/>
  <c r="AV29" i="35" s="1"/>
  <c r="AK29" i="35"/>
  <c r="K33" i="35"/>
  <c r="AV33" i="35" s="1"/>
  <c r="AK33" i="35"/>
  <c r="AU34" i="35"/>
  <c r="K37" i="35"/>
  <c r="AV37" i="35" s="1"/>
  <c r="AK37" i="35"/>
  <c r="K41" i="35"/>
  <c r="AV41" i="35" s="1"/>
  <c r="AK41" i="35"/>
  <c r="M43" i="35"/>
  <c r="AX43" i="35" s="1"/>
  <c r="AV43" i="35"/>
  <c r="BH43" i="35"/>
  <c r="K45" i="35"/>
  <c r="AV45" i="35" s="1"/>
  <c r="AK45" i="35"/>
  <c r="M47" i="35"/>
  <c r="AX47" i="35" s="1"/>
  <c r="BH47" i="35"/>
  <c r="K49" i="35"/>
  <c r="AV49" i="35" s="1"/>
  <c r="AK49" i="35"/>
  <c r="AU50" i="35"/>
  <c r="M51" i="35"/>
  <c r="AV51" i="35"/>
  <c r="BH51" i="35"/>
  <c r="K53" i="35"/>
  <c r="AU53" i="35" s="1"/>
  <c r="AK53" i="35"/>
  <c r="M55" i="35"/>
  <c r="AX55" i="35" s="1"/>
  <c r="BH55" i="35"/>
  <c r="AH56" i="35"/>
  <c r="K57" i="35"/>
  <c r="AK57" i="35"/>
  <c r="M59" i="35"/>
  <c r="AX59" i="35" s="1"/>
  <c r="BH59" i="35"/>
  <c r="AH60" i="35"/>
  <c r="AW60" i="35"/>
  <c r="K61" i="35"/>
  <c r="AK61" i="35"/>
  <c r="M63" i="35"/>
  <c r="AX63" i="35" s="1"/>
  <c r="BH63" i="35"/>
  <c r="AH64" i="35"/>
  <c r="K65" i="35"/>
  <c r="AK65" i="35"/>
  <c r="M67" i="35"/>
  <c r="AX67" i="35" s="1"/>
  <c r="BH67" i="35"/>
  <c r="AH68" i="35"/>
  <c r="AW68" i="35"/>
  <c r="K69" i="35"/>
  <c r="AK69" i="35"/>
  <c r="M71" i="35"/>
  <c r="AX71" i="35" s="1"/>
  <c r="BH71" i="35"/>
  <c r="AH72" i="35"/>
  <c r="K73" i="35"/>
  <c r="AK73" i="35"/>
  <c r="M75" i="35"/>
  <c r="AX75" i="35" s="1"/>
  <c r="BH75" i="35"/>
  <c r="AH76" i="35"/>
  <c r="AW76" i="35"/>
  <c r="K77" i="35"/>
  <c r="AK77" i="35"/>
  <c r="AU78" i="35"/>
  <c r="M79" i="35"/>
  <c r="AX79" i="35" s="1"/>
  <c r="BH79" i="35"/>
  <c r="AH80" i="35"/>
  <c r="AW80" i="35"/>
  <c r="K81" i="35"/>
  <c r="AU81" i="35" s="1"/>
  <c r="AK81" i="35"/>
  <c r="M83" i="35"/>
  <c r="AX83" i="35" s="1"/>
  <c r="BH83" i="35"/>
  <c r="AH84" i="35"/>
  <c r="AW84" i="35"/>
  <c r="K85" i="35"/>
  <c r="AU85" i="35" s="1"/>
  <c r="AK85" i="35"/>
  <c r="M87" i="35"/>
  <c r="AX87" i="35" s="1"/>
  <c r="BH87" i="35"/>
  <c r="AH88" i="35"/>
  <c r="AW88" i="35"/>
  <c r="K89" i="35"/>
  <c r="AU89" i="35" s="1"/>
  <c r="AK89" i="35"/>
  <c r="M91" i="35"/>
  <c r="AX91" i="35" s="1"/>
  <c r="BH91" i="35"/>
  <c r="AH92" i="35"/>
  <c r="BH93" i="35"/>
  <c r="M93" i="35"/>
  <c r="AW93" i="35" s="1"/>
  <c r="AH93" i="35"/>
  <c r="M94" i="35"/>
  <c r="AX94" i="35" s="1"/>
  <c r="H98" i="35"/>
  <c r="AK102" i="35"/>
  <c r="K102" i="35"/>
  <c r="AH102" i="35"/>
  <c r="M102" i="35"/>
  <c r="AX102" i="35" s="1"/>
  <c r="BH102" i="35"/>
  <c r="AX103" i="35"/>
  <c r="H105" i="35"/>
  <c r="AK110" i="35"/>
  <c r="K110" i="35"/>
  <c r="AH110" i="35"/>
  <c r="M110" i="35"/>
  <c r="AX110" i="35" s="1"/>
  <c r="BH110" i="35"/>
  <c r="AX111" i="35"/>
  <c r="AH113" i="35"/>
  <c r="BH113" i="35"/>
  <c r="AV113" i="35"/>
  <c r="M113" i="35"/>
  <c r="AX113" i="35" s="1"/>
  <c r="AK113" i="35"/>
  <c r="AK9" i="36"/>
  <c r="K9" i="36"/>
  <c r="AW9" i="36"/>
  <c r="AH9" i="36"/>
  <c r="M9" i="36"/>
  <c r="AX9" i="36" s="1"/>
  <c r="BH9" i="36"/>
  <c r="AX10" i="36"/>
  <c r="H12" i="36"/>
  <c r="AU12" i="36" s="1"/>
  <c r="AW15" i="36"/>
  <c r="AK17" i="36"/>
  <c r="K17" i="36"/>
  <c r="AU17" i="36" s="1"/>
  <c r="AW17" i="36"/>
  <c r="AH17" i="36"/>
  <c r="BH17" i="36"/>
  <c r="M17" i="36"/>
  <c r="AX17" i="36" s="1"/>
  <c r="AK25" i="36"/>
  <c r="K25" i="36"/>
  <c r="AW25" i="36"/>
  <c r="AH25" i="36"/>
  <c r="BH25" i="36"/>
  <c r="M25" i="36"/>
  <c r="H25" i="36"/>
  <c r="AX47" i="36"/>
  <c r="AH43" i="35"/>
  <c r="AH47" i="35"/>
  <c r="AH51" i="35"/>
  <c r="H54" i="35"/>
  <c r="AV54" i="35" s="1"/>
  <c r="AH55" i="35"/>
  <c r="K56" i="35"/>
  <c r="AK56" i="35"/>
  <c r="AH59" i="35"/>
  <c r="K60" i="35"/>
  <c r="AV60" i="35" s="1"/>
  <c r="AK60" i="35"/>
  <c r="AH63" i="35"/>
  <c r="AW63" i="35"/>
  <c r="K64" i="35"/>
  <c r="AU64" i="35" s="1"/>
  <c r="AK64" i="35"/>
  <c r="AH67" i="35"/>
  <c r="K68" i="35"/>
  <c r="AU68" i="35" s="1"/>
  <c r="AK68" i="35"/>
  <c r="AH71" i="35"/>
  <c r="K72" i="35"/>
  <c r="AK72" i="35"/>
  <c r="AH75" i="35"/>
  <c r="K76" i="35"/>
  <c r="AV76" i="35" s="1"/>
  <c r="AK76" i="35"/>
  <c r="AH79" i="35"/>
  <c r="K80" i="35"/>
  <c r="AV80" i="35" s="1"/>
  <c r="AK80" i="35"/>
  <c r="H82" i="35"/>
  <c r="AX82" i="35" s="1"/>
  <c r="AH83" i="35"/>
  <c r="K84" i="35"/>
  <c r="AV84" i="35" s="1"/>
  <c r="AK84" i="35"/>
  <c r="H86" i="35"/>
  <c r="AX86" i="35" s="1"/>
  <c r="AH87" i="35"/>
  <c r="AW87" i="35"/>
  <c r="K88" i="35"/>
  <c r="AV88" i="35" s="1"/>
  <c r="AK88" i="35"/>
  <c r="H90" i="35"/>
  <c r="AX90" i="35" s="1"/>
  <c r="AH91" i="35"/>
  <c r="K92" i="35"/>
  <c r="AK92" i="35"/>
  <c r="AK94" i="35"/>
  <c r="H97" i="35"/>
  <c r="K101" i="35"/>
  <c r="AV101" i="35" s="1"/>
  <c r="AH105" i="35"/>
  <c r="BH105" i="35"/>
  <c r="M105" i="35"/>
  <c r="AK105" i="35"/>
  <c r="K109" i="35"/>
  <c r="AV109" i="35" s="1"/>
  <c r="AK114" i="35"/>
  <c r="K114" i="35"/>
  <c r="AU114" i="35" s="1"/>
  <c r="AH114" i="35"/>
  <c r="M114" i="35"/>
  <c r="AX114" i="35" s="1"/>
  <c r="BH114" i="35"/>
  <c r="AX115" i="35"/>
  <c r="H117" i="35"/>
  <c r="AX6" i="36"/>
  <c r="K8" i="36"/>
  <c r="AV8" i="36" s="1"/>
  <c r="AW12" i="36"/>
  <c r="AH12" i="36"/>
  <c r="BH12" i="36"/>
  <c r="M12" i="36"/>
  <c r="AK12" i="36"/>
  <c r="K16" i="36"/>
  <c r="AU16" i="36" s="1"/>
  <c r="AK21" i="36"/>
  <c r="K21" i="36"/>
  <c r="AW21" i="36"/>
  <c r="AH21" i="36"/>
  <c r="BH21" i="36"/>
  <c r="M21" i="36"/>
  <c r="H21" i="36"/>
  <c r="K55" i="35"/>
  <c r="AU55" i="35" s="1"/>
  <c r="H57" i="35"/>
  <c r="M57" i="35"/>
  <c r="AW57" i="35" s="1"/>
  <c r="K59" i="35"/>
  <c r="AU59" i="35" s="1"/>
  <c r="H61" i="35"/>
  <c r="M61" i="35"/>
  <c r="AW61" i="35" s="1"/>
  <c r="K63" i="35"/>
  <c r="AU63" i="35" s="1"/>
  <c r="H65" i="35"/>
  <c r="M65" i="35"/>
  <c r="AW65" i="35" s="1"/>
  <c r="K67" i="35"/>
  <c r="AV67" i="35" s="1"/>
  <c r="H69" i="35"/>
  <c r="M69" i="35"/>
  <c r="AW69" i="35" s="1"/>
  <c r="K71" i="35"/>
  <c r="AU71" i="35" s="1"/>
  <c r="H73" i="35"/>
  <c r="M73" i="35"/>
  <c r="AW73" i="35" s="1"/>
  <c r="K75" i="35"/>
  <c r="AU75" i="35" s="1"/>
  <c r="H77" i="35"/>
  <c r="M77" i="35"/>
  <c r="AW77" i="35" s="1"/>
  <c r="K79" i="35"/>
  <c r="AU79" i="35" s="1"/>
  <c r="K83" i="35"/>
  <c r="AU83" i="35" s="1"/>
  <c r="K87" i="35"/>
  <c r="AU87" i="35" s="1"/>
  <c r="K91" i="35"/>
  <c r="AU91" i="35" s="1"/>
  <c r="K94" i="35"/>
  <c r="AU94" i="35" s="1"/>
  <c r="BH94" i="35"/>
  <c r="AH97" i="35"/>
  <c r="BH97" i="35"/>
  <c r="M97" i="35"/>
  <c r="AK97" i="35"/>
  <c r="AW104" i="35"/>
  <c r="AK106" i="35"/>
  <c r="K106" i="35"/>
  <c r="AU106" i="35" s="1"/>
  <c r="AH106" i="35"/>
  <c r="M106" i="35"/>
  <c r="BH106" i="35"/>
  <c r="AH117" i="35"/>
  <c r="BH117" i="35"/>
  <c r="M117" i="35"/>
  <c r="AK117" i="35"/>
  <c r="AW11" i="36"/>
  <c r="AK13" i="36"/>
  <c r="K13" i="36"/>
  <c r="AW13" i="36"/>
  <c r="AH13" i="36"/>
  <c r="M13" i="36"/>
  <c r="BH13" i="36"/>
  <c r="AX18" i="36"/>
  <c r="AW20" i="36"/>
  <c r="AX39" i="36"/>
  <c r="AX55" i="36"/>
  <c r="AH61" i="36"/>
  <c r="AH65" i="36"/>
  <c r="AH69" i="36"/>
  <c r="AH73" i="36"/>
  <c r="AH77" i="36"/>
  <c r="AW81" i="36"/>
  <c r="AH81" i="36"/>
  <c r="AU83" i="36"/>
  <c r="H84" i="36"/>
  <c r="AW85" i="36"/>
  <c r="AH85" i="36"/>
  <c r="AU87" i="36"/>
  <c r="H88" i="36"/>
  <c r="AK90" i="36"/>
  <c r="K90" i="36"/>
  <c r="AU90" i="36" s="1"/>
  <c r="AH90" i="36"/>
  <c r="M90" i="36"/>
  <c r="AX90" i="36" s="1"/>
  <c r="BH90" i="36"/>
  <c r="AH93" i="36"/>
  <c r="BH93" i="36"/>
  <c r="M93" i="36"/>
  <c r="AX93" i="36" s="1"/>
  <c r="AK93" i="36"/>
  <c r="H97" i="36"/>
  <c r="H102" i="36"/>
  <c r="H105" i="36"/>
  <c r="BN2" i="37"/>
  <c r="AU24" i="36"/>
  <c r="AU28" i="36"/>
  <c r="H29" i="36"/>
  <c r="M29" i="36"/>
  <c r="BH29" i="36"/>
  <c r="AU32" i="36"/>
  <c r="H33" i="36"/>
  <c r="M33" i="36"/>
  <c r="BH33" i="36"/>
  <c r="H37" i="36"/>
  <c r="M37" i="36"/>
  <c r="BH37" i="36"/>
  <c r="AU40" i="36"/>
  <c r="H41" i="36"/>
  <c r="M41" i="36"/>
  <c r="BH41" i="36"/>
  <c r="H45" i="36"/>
  <c r="M45" i="36"/>
  <c r="BH45" i="36"/>
  <c r="H49" i="36"/>
  <c r="M49" i="36"/>
  <c r="BH49" i="36"/>
  <c r="H53" i="36"/>
  <c r="M53" i="36"/>
  <c r="BH53" i="36"/>
  <c r="AU56" i="36"/>
  <c r="H57" i="36"/>
  <c r="M57" i="36"/>
  <c r="BH57" i="36"/>
  <c r="AX58" i="36"/>
  <c r="BH60" i="36"/>
  <c r="M60" i="36"/>
  <c r="AH60" i="36"/>
  <c r="H61" i="36"/>
  <c r="M61" i="36"/>
  <c r="AK62" i="36"/>
  <c r="K62" i="36"/>
  <c r="M62" i="36"/>
  <c r="AW62" i="36" s="1"/>
  <c r="AH62" i="36"/>
  <c r="BH64" i="36"/>
  <c r="M64" i="36"/>
  <c r="AH64" i="36"/>
  <c r="H65" i="36"/>
  <c r="M65" i="36"/>
  <c r="AK66" i="36"/>
  <c r="K66" i="36"/>
  <c r="M66" i="36"/>
  <c r="AW66" i="36" s="1"/>
  <c r="AH66" i="36"/>
  <c r="BH68" i="36"/>
  <c r="M68" i="36"/>
  <c r="AH68" i="36"/>
  <c r="H69" i="36"/>
  <c r="M69" i="36"/>
  <c r="AX69" i="36" s="1"/>
  <c r="AK70" i="36"/>
  <c r="K70" i="36"/>
  <c r="M70" i="36"/>
  <c r="AW70" i="36" s="1"/>
  <c r="AH70" i="36"/>
  <c r="BH72" i="36"/>
  <c r="M72" i="36"/>
  <c r="AH72" i="36"/>
  <c r="H73" i="36"/>
  <c r="M73" i="36"/>
  <c r="AK74" i="36"/>
  <c r="K74" i="36"/>
  <c r="M74" i="36"/>
  <c r="AH74" i="36"/>
  <c r="BH76" i="36"/>
  <c r="M76" i="36"/>
  <c r="AH76" i="36"/>
  <c r="H77" i="36"/>
  <c r="M77" i="36"/>
  <c r="AK78" i="36"/>
  <c r="K78" i="36"/>
  <c r="M78" i="36"/>
  <c r="AW78" i="36" s="1"/>
  <c r="AH78" i="36"/>
  <c r="BH80" i="36"/>
  <c r="M80" i="36"/>
  <c r="AX80" i="36" s="1"/>
  <c r="AH80" i="36"/>
  <c r="AK82" i="36"/>
  <c r="K82" i="36"/>
  <c r="M82" i="36"/>
  <c r="AW82" i="36" s="1"/>
  <c r="AH82" i="36"/>
  <c r="BH84" i="36"/>
  <c r="M84" i="36"/>
  <c r="AW84" i="36" s="1"/>
  <c r="AH84" i="36"/>
  <c r="AK86" i="36"/>
  <c r="K86" i="36"/>
  <c r="M86" i="36"/>
  <c r="AW86" i="36" s="1"/>
  <c r="AH86" i="36"/>
  <c r="BH88" i="36"/>
  <c r="M88" i="36"/>
  <c r="AH88" i="36"/>
  <c r="AK94" i="36"/>
  <c r="K94" i="36"/>
  <c r="AH94" i="36"/>
  <c r="M94" i="36"/>
  <c r="AW94" i="36" s="1"/>
  <c r="BH94" i="36"/>
  <c r="AH97" i="36"/>
  <c r="BH97" i="36"/>
  <c r="M97" i="36"/>
  <c r="AX97" i="36" s="1"/>
  <c r="AK97" i="36"/>
  <c r="AW104" i="36"/>
  <c r="AH105" i="36"/>
  <c r="BH105" i="36"/>
  <c r="M105" i="36"/>
  <c r="AK105" i="36"/>
  <c r="AK106" i="36"/>
  <c r="K106" i="36"/>
  <c r="AH106" i="36"/>
  <c r="BH106" i="36"/>
  <c r="M106" i="36"/>
  <c r="H106" i="36"/>
  <c r="AX112" i="36"/>
  <c r="K95" i="35"/>
  <c r="AV95" i="35" s="1"/>
  <c r="AK95" i="35"/>
  <c r="AU96" i="35"/>
  <c r="K99" i="35"/>
  <c r="AV99" i="35" s="1"/>
  <c r="AK99" i="35"/>
  <c r="K103" i="35"/>
  <c r="AV103" i="35" s="1"/>
  <c r="AK103" i="35"/>
  <c r="AU104" i="35"/>
  <c r="K107" i="35"/>
  <c r="AV107" i="35" s="1"/>
  <c r="AK107" i="35"/>
  <c r="K111" i="35"/>
  <c r="AU111" i="35" s="1"/>
  <c r="AK111" i="35"/>
  <c r="K115" i="35"/>
  <c r="AV115" i="35" s="1"/>
  <c r="AK115" i="35"/>
  <c r="BK2" i="36"/>
  <c r="K6" i="36"/>
  <c r="AK6" i="36"/>
  <c r="AU7" i="36"/>
  <c r="K10" i="36"/>
  <c r="AV10" i="36" s="1"/>
  <c r="AK10" i="36"/>
  <c r="K14" i="36"/>
  <c r="AV14" i="36" s="1"/>
  <c r="AK14" i="36"/>
  <c r="AU15" i="36"/>
  <c r="K18" i="36"/>
  <c r="AV18" i="36" s="1"/>
  <c r="AK18" i="36"/>
  <c r="AU19" i="36"/>
  <c r="M20" i="36"/>
  <c r="AX20" i="36" s="1"/>
  <c r="BH20" i="36"/>
  <c r="K22" i="36"/>
  <c r="AV22" i="36" s="1"/>
  <c r="AK22" i="36"/>
  <c r="AU23" i="36"/>
  <c r="M24" i="36"/>
  <c r="AX24" i="36" s="1"/>
  <c r="AV24" i="36"/>
  <c r="BH24" i="36"/>
  <c r="K26" i="36"/>
  <c r="AV26" i="36" s="1"/>
  <c r="AK26" i="36"/>
  <c r="AU27" i="36"/>
  <c r="M28" i="36"/>
  <c r="AX28" i="36" s="1"/>
  <c r="AV28" i="36"/>
  <c r="BH28" i="36"/>
  <c r="AH29" i="36"/>
  <c r="AW29" i="36"/>
  <c r="K30" i="36"/>
  <c r="AV30" i="36" s="1"/>
  <c r="AK30" i="36"/>
  <c r="AU31" i="36"/>
  <c r="M32" i="36"/>
  <c r="AX32" i="36" s="1"/>
  <c r="BH32" i="36"/>
  <c r="AH33" i="36"/>
  <c r="AW33" i="36"/>
  <c r="K34" i="36"/>
  <c r="AV34" i="36" s="1"/>
  <c r="AK34" i="36"/>
  <c r="M36" i="36"/>
  <c r="AX36" i="36" s="1"/>
  <c r="BH36" i="36"/>
  <c r="AH37" i="36"/>
  <c r="AW37" i="36"/>
  <c r="K38" i="36"/>
  <c r="AU38" i="36" s="1"/>
  <c r="AK38" i="36"/>
  <c r="M40" i="36"/>
  <c r="AX40" i="36" s="1"/>
  <c r="AV40" i="36"/>
  <c r="BH40" i="36"/>
  <c r="AH41" i="36"/>
  <c r="AW41" i="36"/>
  <c r="K42" i="36"/>
  <c r="AV42" i="36" s="1"/>
  <c r="AK42" i="36"/>
  <c r="AU43" i="36"/>
  <c r="M44" i="36"/>
  <c r="AX44" i="36" s="1"/>
  <c r="BH44" i="36"/>
  <c r="AH45" i="36"/>
  <c r="AW45" i="36"/>
  <c r="K46" i="36"/>
  <c r="AV46" i="36" s="1"/>
  <c r="AK46" i="36"/>
  <c r="M48" i="36"/>
  <c r="AX48" i="36" s="1"/>
  <c r="BH48" i="36"/>
  <c r="AH49" i="36"/>
  <c r="AW49" i="36"/>
  <c r="K50" i="36"/>
  <c r="AV50" i="36" s="1"/>
  <c r="AK50" i="36"/>
  <c r="AU51" i="36"/>
  <c r="M52" i="36"/>
  <c r="AX52" i="36" s="1"/>
  <c r="BH52" i="36"/>
  <c r="AH53" i="36"/>
  <c r="AW53" i="36"/>
  <c r="K54" i="36"/>
  <c r="AV54" i="36" s="1"/>
  <c r="AK54" i="36"/>
  <c r="AU55" i="36"/>
  <c r="M56" i="36"/>
  <c r="AX56" i="36" s="1"/>
  <c r="AV56" i="36"/>
  <c r="BH56" i="36"/>
  <c r="AH57" i="36"/>
  <c r="AW57" i="36"/>
  <c r="K58" i="36"/>
  <c r="AU58" i="36" s="1"/>
  <c r="BH58" i="36"/>
  <c r="AK60" i="36"/>
  <c r="AK61" i="36"/>
  <c r="H62" i="36"/>
  <c r="BH62" i="36"/>
  <c r="AK64" i="36"/>
  <c r="AK65" i="36"/>
  <c r="H66" i="36"/>
  <c r="AX66" i="36" s="1"/>
  <c r="BH66" i="36"/>
  <c r="AK68" i="36"/>
  <c r="AK69" i="36"/>
  <c r="H70" i="36"/>
  <c r="BH70" i="36"/>
  <c r="AK72" i="36"/>
  <c r="AK73" i="36"/>
  <c r="H74" i="36"/>
  <c r="BH74" i="36"/>
  <c r="AK76" i="36"/>
  <c r="AK77" i="36"/>
  <c r="H78" i="36"/>
  <c r="BH78" i="36"/>
  <c r="AK80" i="36"/>
  <c r="AK81" i="36"/>
  <c r="H82" i="36"/>
  <c r="BH82" i="36"/>
  <c r="AK84" i="36"/>
  <c r="AK85" i="36"/>
  <c r="H86" i="36"/>
  <c r="BH86" i="36"/>
  <c r="AK88" i="36"/>
  <c r="H89" i="36"/>
  <c r="K93" i="36"/>
  <c r="AU93" i="36" s="1"/>
  <c r="H94" i="36"/>
  <c r="AK98" i="36"/>
  <c r="K98" i="36"/>
  <c r="AU98" i="36" s="1"/>
  <c r="AH98" i="36"/>
  <c r="M98" i="36"/>
  <c r="AX98" i="36" s="1"/>
  <c r="BH98" i="36"/>
  <c r="AX99" i="36"/>
  <c r="AH101" i="36"/>
  <c r="BH101" i="36"/>
  <c r="AV101" i="36"/>
  <c r="M101" i="36"/>
  <c r="AX101" i="36" s="1"/>
  <c r="AK101" i="36"/>
  <c r="AX14" i="37"/>
  <c r="AX30" i="37"/>
  <c r="AX46" i="37"/>
  <c r="M96" i="35"/>
  <c r="AW96" i="35" s="1"/>
  <c r="AV96" i="35"/>
  <c r="M100" i="35"/>
  <c r="AW100" i="35" s="1"/>
  <c r="AV100" i="35"/>
  <c r="M108" i="35"/>
  <c r="AW108" i="35" s="1"/>
  <c r="M112" i="35"/>
  <c r="AV15" i="36"/>
  <c r="AH20" i="36"/>
  <c r="AH24" i="36"/>
  <c r="AH28" i="36"/>
  <c r="K29" i="36"/>
  <c r="AU29" i="36" s="1"/>
  <c r="AH32" i="36"/>
  <c r="K33" i="36"/>
  <c r="AU33" i="36" s="1"/>
  <c r="AH36" i="36"/>
  <c r="K37" i="36"/>
  <c r="AU37" i="36" s="1"/>
  <c r="AH40" i="36"/>
  <c r="K41" i="36"/>
  <c r="AH44" i="36"/>
  <c r="K45" i="36"/>
  <c r="AU45" i="36" s="1"/>
  <c r="AH48" i="36"/>
  <c r="K49" i="36"/>
  <c r="AH52" i="36"/>
  <c r="K53" i="36"/>
  <c r="AU53" i="36" s="1"/>
  <c r="AH56" i="36"/>
  <c r="K57" i="36"/>
  <c r="AV57" i="36" s="1"/>
  <c r="K60" i="36"/>
  <c r="AV60" i="36" s="1"/>
  <c r="K61" i="36"/>
  <c r="BH61" i="36"/>
  <c r="K64" i="36"/>
  <c r="AU64" i="36" s="1"/>
  <c r="K65" i="36"/>
  <c r="AU65" i="36" s="1"/>
  <c r="BH65" i="36"/>
  <c r="K68" i="36"/>
  <c r="AV68" i="36" s="1"/>
  <c r="K69" i="36"/>
  <c r="AV69" i="36" s="1"/>
  <c r="BH69" i="36"/>
  <c r="K72" i="36"/>
  <c r="AV72" i="36" s="1"/>
  <c r="K73" i="36"/>
  <c r="BH73" i="36"/>
  <c r="K76" i="36"/>
  <c r="AV76" i="36" s="1"/>
  <c r="K77" i="36"/>
  <c r="BH77" i="36"/>
  <c r="K80" i="36"/>
  <c r="AU80" i="36" s="1"/>
  <c r="K81" i="36"/>
  <c r="AV81" i="36" s="1"/>
  <c r="BH81" i="36"/>
  <c r="K84" i="36"/>
  <c r="K85" i="36"/>
  <c r="AV85" i="36" s="1"/>
  <c r="BH85" i="36"/>
  <c r="K88" i="36"/>
  <c r="AW88" i="36"/>
  <c r="AH89" i="36"/>
  <c r="BH89" i="36"/>
  <c r="M89" i="36"/>
  <c r="AK89" i="36"/>
  <c r="K97" i="36"/>
  <c r="AU97" i="36" s="1"/>
  <c r="AK102" i="36"/>
  <c r="K102" i="36"/>
  <c r="AH102" i="36"/>
  <c r="M102" i="36"/>
  <c r="AX102" i="36" s="1"/>
  <c r="BH102" i="36"/>
  <c r="AX103" i="36"/>
  <c r="K105" i="36"/>
  <c r="AK110" i="36"/>
  <c r="K110" i="36"/>
  <c r="AH110" i="36"/>
  <c r="BH110" i="36"/>
  <c r="M110" i="36"/>
  <c r="H110" i="36"/>
  <c r="AV110" i="36" s="1"/>
  <c r="AU124" i="36"/>
  <c r="BL2" i="37"/>
  <c r="AX10" i="37"/>
  <c r="AX26" i="37"/>
  <c r="AX42" i="37"/>
  <c r="AX72" i="37"/>
  <c r="I2" i="37"/>
  <c r="AH60" i="37"/>
  <c r="AH64" i="37"/>
  <c r="AH68" i="37"/>
  <c r="AV80" i="37"/>
  <c r="AX80" i="37"/>
  <c r="AU109" i="36"/>
  <c r="AU113" i="36"/>
  <c r="H114" i="36"/>
  <c r="M114" i="36"/>
  <c r="BH114" i="36"/>
  <c r="H118" i="36"/>
  <c r="M118" i="36"/>
  <c r="AX118" i="36" s="1"/>
  <c r="BH118" i="36"/>
  <c r="H122" i="36"/>
  <c r="M122" i="36"/>
  <c r="AW122" i="36" s="1"/>
  <c r="BH122" i="36"/>
  <c r="H126" i="36"/>
  <c r="M126" i="36"/>
  <c r="AX126" i="36" s="1"/>
  <c r="BH126" i="36"/>
  <c r="BG2" i="37"/>
  <c r="BK2" i="37"/>
  <c r="W6" i="37"/>
  <c r="AU7" i="37"/>
  <c r="H8" i="37"/>
  <c r="M8" i="37"/>
  <c r="BH8" i="37"/>
  <c r="AU11" i="37"/>
  <c r="H12" i="37"/>
  <c r="M12" i="37"/>
  <c r="BH12" i="37"/>
  <c r="AU15" i="37"/>
  <c r="H16" i="37"/>
  <c r="M16" i="37"/>
  <c r="BH16" i="37"/>
  <c r="H20" i="37"/>
  <c r="M20" i="37"/>
  <c r="BH20" i="37"/>
  <c r="AU23" i="37"/>
  <c r="H24" i="37"/>
  <c r="M24" i="37"/>
  <c r="AX24" i="37" s="1"/>
  <c r="BH24" i="37"/>
  <c r="H28" i="37"/>
  <c r="M28" i="37"/>
  <c r="AX28" i="37" s="1"/>
  <c r="BH28" i="37"/>
  <c r="H32" i="37"/>
  <c r="M32" i="37"/>
  <c r="AX32" i="37" s="1"/>
  <c r="BH32" i="37"/>
  <c r="H36" i="37"/>
  <c r="M36" i="37"/>
  <c r="AX36" i="37" s="1"/>
  <c r="BH36" i="37"/>
  <c r="AU39" i="37"/>
  <c r="H40" i="37"/>
  <c r="M40" i="37"/>
  <c r="AX40" i="37" s="1"/>
  <c r="BH40" i="37"/>
  <c r="AU43" i="37"/>
  <c r="H44" i="37"/>
  <c r="M44" i="37"/>
  <c r="AX44" i="37" s="1"/>
  <c r="BH44" i="37"/>
  <c r="AU47" i="37"/>
  <c r="H48" i="37"/>
  <c r="M48" i="37"/>
  <c r="AX48" i="37" s="1"/>
  <c r="BH48" i="37"/>
  <c r="AU51" i="37"/>
  <c r="H52" i="37"/>
  <c r="M52" i="37"/>
  <c r="AW52" i="37" s="1"/>
  <c r="BH52" i="37"/>
  <c r="AU55" i="37"/>
  <c r="H56" i="37"/>
  <c r="M56" i="37"/>
  <c r="AX56" i="37" s="1"/>
  <c r="BH56" i="37"/>
  <c r="BH59" i="37"/>
  <c r="M59" i="37"/>
  <c r="AH59" i="37"/>
  <c r="H60" i="37"/>
  <c r="M60" i="37"/>
  <c r="AW60" i="37" s="1"/>
  <c r="AK61" i="37"/>
  <c r="K61" i="37"/>
  <c r="M61" i="37"/>
  <c r="AW61" i="37" s="1"/>
  <c r="AH61" i="37"/>
  <c r="BH63" i="37"/>
  <c r="M63" i="37"/>
  <c r="AH63" i="37"/>
  <c r="H64" i="37"/>
  <c r="M64" i="37"/>
  <c r="AK65" i="37"/>
  <c r="K65" i="37"/>
  <c r="M65" i="37"/>
  <c r="AW65" i="37" s="1"/>
  <c r="AH65" i="37"/>
  <c r="BH67" i="37"/>
  <c r="M67" i="37"/>
  <c r="AH67" i="37"/>
  <c r="H68" i="37"/>
  <c r="M68" i="37"/>
  <c r="AX68" i="37" s="1"/>
  <c r="BH68" i="37"/>
  <c r="AW72" i="37"/>
  <c r="AX74" i="37"/>
  <c r="AW74" i="37"/>
  <c r="K91" i="36"/>
  <c r="AV91" i="36" s="1"/>
  <c r="AK91" i="36"/>
  <c r="K95" i="36"/>
  <c r="AV95" i="36" s="1"/>
  <c r="AK95" i="36"/>
  <c r="K99" i="36"/>
  <c r="AV99" i="36" s="1"/>
  <c r="AK99" i="36"/>
  <c r="K103" i="36"/>
  <c r="AV103" i="36" s="1"/>
  <c r="AK103" i="36"/>
  <c r="K107" i="36"/>
  <c r="AV107" i="36" s="1"/>
  <c r="AK107" i="36"/>
  <c r="M109" i="36"/>
  <c r="AX109" i="36" s="1"/>
  <c r="AV109" i="36"/>
  <c r="BH109" i="36"/>
  <c r="K111" i="36"/>
  <c r="AV111" i="36" s="1"/>
  <c r="AK111" i="36"/>
  <c r="AU112" i="36"/>
  <c r="M113" i="36"/>
  <c r="AX113" i="36" s="1"/>
  <c r="AV113" i="36"/>
  <c r="BH113" i="36"/>
  <c r="AH114" i="36"/>
  <c r="K115" i="36"/>
  <c r="AU115" i="36" s="1"/>
  <c r="AK115" i="36"/>
  <c r="M117" i="36"/>
  <c r="AX117" i="36" s="1"/>
  <c r="BH117" i="36"/>
  <c r="AH118" i="36"/>
  <c r="K119" i="36"/>
  <c r="AU119" i="36" s="1"/>
  <c r="AK119" i="36"/>
  <c r="M121" i="36"/>
  <c r="AX121" i="36" s="1"/>
  <c r="BH121" i="36"/>
  <c r="AH122" i="36"/>
  <c r="K123" i="36"/>
  <c r="AU123" i="36" s="1"/>
  <c r="AK123" i="36"/>
  <c r="M125" i="36"/>
  <c r="AX125" i="36" s="1"/>
  <c r="BH125" i="36"/>
  <c r="AH126" i="36"/>
  <c r="BH2" i="37"/>
  <c r="BI2" i="37" s="1"/>
  <c r="M7" i="37"/>
  <c r="AX7" i="37" s="1"/>
  <c r="AV7" i="37"/>
  <c r="BH7" i="37"/>
  <c r="AH8" i="37"/>
  <c r="AW8" i="37"/>
  <c r="K9" i="37"/>
  <c r="AV9" i="37" s="1"/>
  <c r="AK9" i="37"/>
  <c r="M11" i="37"/>
  <c r="AX11" i="37" s="1"/>
  <c r="AV11" i="37"/>
  <c r="BH11" i="37"/>
  <c r="AH12" i="37"/>
  <c r="AW12" i="37"/>
  <c r="K13" i="37"/>
  <c r="AV13" i="37" s="1"/>
  <c r="AK13" i="37"/>
  <c r="M15" i="37"/>
  <c r="AX15" i="37" s="1"/>
  <c r="BH15" i="37"/>
  <c r="AH16" i="37"/>
  <c r="AW16" i="37"/>
  <c r="K17" i="37"/>
  <c r="AV17" i="37" s="1"/>
  <c r="AK17" i="37"/>
  <c r="M19" i="37"/>
  <c r="AX19" i="37" s="1"/>
  <c r="BH19" i="37"/>
  <c r="AH20" i="37"/>
  <c r="AW20" i="37"/>
  <c r="K21" i="37"/>
  <c r="AV21" i="37" s="1"/>
  <c r="AK21" i="37"/>
  <c r="AU22" i="37"/>
  <c r="M23" i="37"/>
  <c r="AX23" i="37" s="1"/>
  <c r="AV23" i="37"/>
  <c r="BH23" i="37"/>
  <c r="AH24" i="37"/>
  <c r="AW24" i="37"/>
  <c r="K25" i="37"/>
  <c r="AV25" i="37" s="1"/>
  <c r="AK25" i="37"/>
  <c r="M27" i="37"/>
  <c r="AX27" i="37" s="1"/>
  <c r="AV27" i="37"/>
  <c r="BH27" i="37"/>
  <c r="AH28" i="37"/>
  <c r="AW28" i="37"/>
  <c r="K29" i="37"/>
  <c r="AV29" i="37" s="1"/>
  <c r="AK29" i="37"/>
  <c r="AU30" i="37"/>
  <c r="M31" i="37"/>
  <c r="AX31" i="37" s="1"/>
  <c r="BH31" i="37"/>
  <c r="AH32" i="37"/>
  <c r="AW32" i="37"/>
  <c r="K33" i="37"/>
  <c r="AV33" i="37" s="1"/>
  <c r="AK33" i="37"/>
  <c r="AU34" i="37"/>
  <c r="M35" i="37"/>
  <c r="AX35" i="37" s="1"/>
  <c r="BH35" i="37"/>
  <c r="AH36" i="37"/>
  <c r="AW36" i="37"/>
  <c r="K37" i="37"/>
  <c r="AV37" i="37" s="1"/>
  <c r="AK37" i="37"/>
  <c r="AU38" i="37"/>
  <c r="M39" i="37"/>
  <c r="AX39" i="37" s="1"/>
  <c r="AV39" i="37"/>
  <c r="BH39" i="37"/>
  <c r="AH40" i="37"/>
  <c r="AW40" i="37"/>
  <c r="K41" i="37"/>
  <c r="AV41" i="37" s="1"/>
  <c r="AK41" i="37"/>
  <c r="AU42" i="37"/>
  <c r="M43" i="37"/>
  <c r="AX43" i="37" s="1"/>
  <c r="AV43" i="37"/>
  <c r="BH43" i="37"/>
  <c r="AH44" i="37"/>
  <c r="AW44" i="37"/>
  <c r="K45" i="37"/>
  <c r="AV45" i="37" s="1"/>
  <c r="AK45" i="37"/>
  <c r="M47" i="37"/>
  <c r="AX47" i="37" s="1"/>
  <c r="BH47" i="37"/>
  <c r="AH48" i="37"/>
  <c r="AW48" i="37"/>
  <c r="K49" i="37"/>
  <c r="AV49" i="37" s="1"/>
  <c r="AK49" i="37"/>
  <c r="M51" i="37"/>
  <c r="AX51" i="37" s="1"/>
  <c r="BH51" i="37"/>
  <c r="AH52" i="37"/>
  <c r="K53" i="37"/>
  <c r="AU53" i="37" s="1"/>
  <c r="AK53" i="37"/>
  <c r="M55" i="37"/>
  <c r="AX55" i="37" s="1"/>
  <c r="AV55" i="37"/>
  <c r="BH55" i="37"/>
  <c r="AH56" i="37"/>
  <c r="K57" i="37"/>
  <c r="AU57" i="37" s="1"/>
  <c r="AK57" i="37"/>
  <c r="AK59" i="37"/>
  <c r="AK60" i="37"/>
  <c r="H61" i="37"/>
  <c r="BH61" i="37"/>
  <c r="AK63" i="37"/>
  <c r="AK64" i="37"/>
  <c r="H65" i="37"/>
  <c r="BH65" i="37"/>
  <c r="AK67" i="37"/>
  <c r="AK68" i="37"/>
  <c r="AU70" i="37"/>
  <c r="BH71" i="37"/>
  <c r="M71" i="37"/>
  <c r="AW71" i="37" s="1"/>
  <c r="AK71" i="37"/>
  <c r="K71" i="37"/>
  <c r="AU71" i="37" s="1"/>
  <c r="AX76" i="37"/>
  <c r="AX106" i="37"/>
  <c r="M92" i="36"/>
  <c r="AW92" i="36" s="1"/>
  <c r="M96" i="36"/>
  <c r="AW96" i="36" s="1"/>
  <c r="M100" i="36"/>
  <c r="AV100" i="36"/>
  <c r="AH109" i="36"/>
  <c r="AH113" i="36"/>
  <c r="K114" i="36"/>
  <c r="AH117" i="36"/>
  <c r="K118" i="36"/>
  <c r="AH121" i="36"/>
  <c r="K122" i="36"/>
  <c r="AH125" i="36"/>
  <c r="K126" i="36"/>
  <c r="AH7" i="37"/>
  <c r="K8" i="37"/>
  <c r="AU8" i="37" s="1"/>
  <c r="AH11" i="37"/>
  <c r="K12" i="37"/>
  <c r="AU12" i="37" s="1"/>
  <c r="AH15" i="37"/>
  <c r="K16" i="37"/>
  <c r="AH19" i="37"/>
  <c r="K20" i="37"/>
  <c r="AU20" i="37" s="1"/>
  <c r="AH23" i="37"/>
  <c r="K24" i="37"/>
  <c r="AU24" i="37" s="1"/>
  <c r="AH27" i="37"/>
  <c r="K28" i="37"/>
  <c r="AU28" i="37" s="1"/>
  <c r="AH31" i="37"/>
  <c r="K32" i="37"/>
  <c r="AU32" i="37" s="1"/>
  <c r="AH35" i="37"/>
  <c r="K36" i="37"/>
  <c r="AU36" i="37" s="1"/>
  <c r="AH39" i="37"/>
  <c r="K40" i="37"/>
  <c r="AU40" i="37" s="1"/>
  <c r="AH43" i="37"/>
  <c r="K44" i="37"/>
  <c r="AU44" i="37" s="1"/>
  <c r="AH47" i="37"/>
  <c r="K48" i="37"/>
  <c r="AH51" i="37"/>
  <c r="K52" i="37"/>
  <c r="AU52" i="37" s="1"/>
  <c r="AH55" i="37"/>
  <c r="K56" i="37"/>
  <c r="AU56" i="37" s="1"/>
  <c r="K59" i="37"/>
  <c r="AU59" i="37" s="1"/>
  <c r="K60" i="37"/>
  <c r="BH60" i="37"/>
  <c r="K63" i="37"/>
  <c r="AV63" i="37" s="1"/>
  <c r="K64" i="37"/>
  <c r="AU64" i="37" s="1"/>
  <c r="BH64" i="37"/>
  <c r="AX65" i="37"/>
  <c r="K67" i="37"/>
  <c r="AV67" i="37" s="1"/>
  <c r="K68" i="37"/>
  <c r="AU68" i="37" s="1"/>
  <c r="AK69" i="37"/>
  <c r="K69" i="37"/>
  <c r="BH69" i="37"/>
  <c r="M69" i="37"/>
  <c r="AW69" i="37" s="1"/>
  <c r="H69" i="37"/>
  <c r="AW70" i="37"/>
  <c r="AX70" i="37"/>
  <c r="AK73" i="37"/>
  <c r="K73" i="37"/>
  <c r="AH73" i="37"/>
  <c r="BH73" i="37"/>
  <c r="M73" i="37"/>
  <c r="H73" i="37"/>
  <c r="AH79" i="37"/>
  <c r="AK109" i="37"/>
  <c r="K109" i="37"/>
  <c r="BH109" i="37"/>
  <c r="M109" i="37"/>
  <c r="AW109" i="37" s="1"/>
  <c r="AX120" i="37"/>
  <c r="AW120" i="37"/>
  <c r="BJ2" i="38"/>
  <c r="AX10" i="38"/>
  <c r="AW13" i="38"/>
  <c r="AH13" i="38"/>
  <c r="BH13" i="38"/>
  <c r="M13" i="38"/>
  <c r="H13" i="38"/>
  <c r="AK13" i="38"/>
  <c r="K13" i="38"/>
  <c r="AU13" i="38" s="1"/>
  <c r="AX16" i="38"/>
  <c r="AU72" i="37"/>
  <c r="K75" i="37"/>
  <c r="AU75" i="37" s="1"/>
  <c r="AK75" i="37"/>
  <c r="H77" i="37"/>
  <c r="M77" i="37"/>
  <c r="BH77" i="37"/>
  <c r="AW78" i="37"/>
  <c r="K79" i="37"/>
  <c r="AU79" i="37" s="1"/>
  <c r="AK79" i="37"/>
  <c r="AU80" i="37"/>
  <c r="H81" i="37"/>
  <c r="M81" i="37"/>
  <c r="AW81" i="37" s="1"/>
  <c r="BH81" i="37"/>
  <c r="AW82" i="37"/>
  <c r="K83" i="37"/>
  <c r="AV83" i="37" s="1"/>
  <c r="AK83" i="37"/>
  <c r="H85" i="37"/>
  <c r="M85" i="37"/>
  <c r="AW85" i="37" s="1"/>
  <c r="BH85" i="37"/>
  <c r="AW86" i="37"/>
  <c r="K87" i="37"/>
  <c r="AV87" i="37" s="1"/>
  <c r="AK87" i="37"/>
  <c r="AU88" i="37"/>
  <c r="H89" i="37"/>
  <c r="M89" i="37"/>
  <c r="AX89" i="37" s="1"/>
  <c r="BH89" i="37"/>
  <c r="AW90" i="37"/>
  <c r="K91" i="37"/>
  <c r="AU91" i="37" s="1"/>
  <c r="K101" i="37"/>
  <c r="AV101" i="37" s="1"/>
  <c r="K102" i="37"/>
  <c r="AU102" i="37" s="1"/>
  <c r="BH107" i="37"/>
  <c r="M107" i="37"/>
  <c r="H107" i="37"/>
  <c r="AK107" i="37"/>
  <c r="K107" i="37"/>
  <c r="AW107" i="37"/>
  <c r="AX108" i="37"/>
  <c r="AU112" i="37"/>
  <c r="AK113" i="37"/>
  <c r="K113" i="37"/>
  <c r="AU113" i="37" s="1"/>
  <c r="BH113" i="37"/>
  <c r="M113" i="37"/>
  <c r="AX113" i="37" s="1"/>
  <c r="AX116" i="37"/>
  <c r="AW116" i="37"/>
  <c r="AU118" i="37"/>
  <c r="AH123" i="37"/>
  <c r="BH123" i="37"/>
  <c r="M123" i="37"/>
  <c r="AW123" i="37" s="1"/>
  <c r="H123" i="37"/>
  <c r="AK123" i="37"/>
  <c r="K123" i="37"/>
  <c r="AH77" i="37"/>
  <c r="AW77" i="37"/>
  <c r="AH81" i="37"/>
  <c r="BH84" i="37"/>
  <c r="AH85" i="37"/>
  <c r="AV88" i="37"/>
  <c r="BH88" i="37"/>
  <c r="AH89" i="37"/>
  <c r="AH94" i="37"/>
  <c r="AV94" i="37"/>
  <c r="AH98" i="37"/>
  <c r="AU100" i="37"/>
  <c r="AW102" i="37"/>
  <c r="AH102" i="37"/>
  <c r="H105" i="37"/>
  <c r="AU106" i="37"/>
  <c r="AW106" i="37"/>
  <c r="AH106" i="37"/>
  <c r="AH109" i="37"/>
  <c r="BH111" i="37"/>
  <c r="M111" i="37"/>
  <c r="H111" i="37"/>
  <c r="AK111" i="37"/>
  <c r="K111" i="37"/>
  <c r="AW111" i="37"/>
  <c r="AW112" i="37"/>
  <c r="AX112" i="37"/>
  <c r="AH119" i="37"/>
  <c r="BH119" i="37"/>
  <c r="M119" i="37"/>
  <c r="AW119" i="37" s="1"/>
  <c r="H119" i="37"/>
  <c r="AX119" i="37" s="1"/>
  <c r="AK119" i="37"/>
  <c r="K119" i="37"/>
  <c r="AX6" i="38"/>
  <c r="AW9" i="38"/>
  <c r="AH9" i="38"/>
  <c r="BH9" i="38"/>
  <c r="M9" i="38"/>
  <c r="H9" i="38"/>
  <c r="AK9" i="38"/>
  <c r="K9" i="38"/>
  <c r="AV12" i="38"/>
  <c r="AX14" i="38"/>
  <c r="AH72" i="37"/>
  <c r="M75" i="37"/>
  <c r="AW75" i="37" s="1"/>
  <c r="AH76" i="37"/>
  <c r="K77" i="37"/>
  <c r="AV77" i="37" s="1"/>
  <c r="M79" i="37"/>
  <c r="AX79" i="37" s="1"/>
  <c r="AH80" i="37"/>
  <c r="K81" i="37"/>
  <c r="M83" i="37"/>
  <c r="AW83" i="37" s="1"/>
  <c r="AH84" i="37"/>
  <c r="K85" i="37"/>
  <c r="M87" i="37"/>
  <c r="AW87" i="37" s="1"/>
  <c r="AH88" i="37"/>
  <c r="K89" i="37"/>
  <c r="M91" i="37"/>
  <c r="AX91" i="37" s="1"/>
  <c r="AH91" i="37"/>
  <c r="BH93" i="37"/>
  <c r="AV93" i="37"/>
  <c r="M93" i="37"/>
  <c r="AW93" i="37" s="1"/>
  <c r="AH93" i="37"/>
  <c r="M94" i="37"/>
  <c r="AX94" i="37" s="1"/>
  <c r="AK95" i="37"/>
  <c r="K95" i="37"/>
  <c r="AU95" i="37" s="1"/>
  <c r="M95" i="37"/>
  <c r="AW95" i="37" s="1"/>
  <c r="AH95" i="37"/>
  <c r="BH97" i="37"/>
  <c r="M97" i="37"/>
  <c r="AW97" i="37" s="1"/>
  <c r="AH97" i="37"/>
  <c r="M98" i="37"/>
  <c r="AX98" i="37" s="1"/>
  <c r="AK99" i="37"/>
  <c r="K99" i="37"/>
  <c r="AU99" i="37" s="1"/>
  <c r="M99" i="37"/>
  <c r="AX99" i="37" s="1"/>
  <c r="AH99" i="37"/>
  <c r="BH101" i="37"/>
  <c r="M101" i="37"/>
  <c r="AX101" i="37" s="1"/>
  <c r="AH101" i="37"/>
  <c r="AK103" i="37"/>
  <c r="K103" i="37"/>
  <c r="AU103" i="37" s="1"/>
  <c r="M103" i="37"/>
  <c r="AW103" i="37" s="1"/>
  <c r="AH103" i="37"/>
  <c r="BH105" i="37"/>
  <c r="M105" i="37"/>
  <c r="AX105" i="37" s="1"/>
  <c r="AH105" i="37"/>
  <c r="BH106" i="37"/>
  <c r="AH107" i="37"/>
  <c r="H109" i="37"/>
  <c r="AU109" i="37"/>
  <c r="AU110" i="37"/>
  <c r="AH113" i="37"/>
  <c r="AH115" i="37"/>
  <c r="BH115" i="37"/>
  <c r="M115" i="37"/>
  <c r="H115" i="37"/>
  <c r="AK115" i="37"/>
  <c r="K115" i="37"/>
  <c r="AX118" i="37"/>
  <c r="AU120" i="37"/>
  <c r="AX124" i="37"/>
  <c r="AW124" i="37"/>
  <c r="BL2" i="38"/>
  <c r="AX8" i="38"/>
  <c r="AH110" i="37"/>
  <c r="AW110" i="37"/>
  <c r="AH114" i="37"/>
  <c r="AW114" i="37"/>
  <c r="M117" i="37"/>
  <c r="AW117" i="37" s="1"/>
  <c r="BH117" i="37"/>
  <c r="AH118" i="37"/>
  <c r="AW118" i="37"/>
  <c r="M121" i="37"/>
  <c r="AW121" i="37" s="1"/>
  <c r="BH121" i="37"/>
  <c r="AH122" i="37"/>
  <c r="AW122" i="37"/>
  <c r="M125" i="37"/>
  <c r="AW125" i="37" s="1"/>
  <c r="BH125" i="37"/>
  <c r="AH126" i="37"/>
  <c r="AW126" i="37"/>
  <c r="M7" i="38"/>
  <c r="AX7" i="38" s="1"/>
  <c r="BH7" i="38"/>
  <c r="AH8" i="38"/>
  <c r="AW8" i="38"/>
  <c r="M11" i="38"/>
  <c r="AX11" i="38" s="1"/>
  <c r="BH11" i="38"/>
  <c r="AH12" i="38"/>
  <c r="AW12" i="38"/>
  <c r="M15" i="38"/>
  <c r="AX15" i="38" s="1"/>
  <c r="BH15" i="38"/>
  <c r="AH16" i="38"/>
  <c r="AW16" i="38"/>
  <c r="K17" i="38"/>
  <c r="AV17" i="38" s="1"/>
  <c r="AK17" i="38"/>
  <c r="M19" i="38"/>
  <c r="AX19" i="38" s="1"/>
  <c r="BH19" i="38"/>
  <c r="AH20" i="38"/>
  <c r="AW20" i="38"/>
  <c r="K21" i="38"/>
  <c r="AV21" i="38" s="1"/>
  <c r="AK21" i="38"/>
  <c r="M23" i="38"/>
  <c r="AX23" i="38" s="1"/>
  <c r="BH23" i="38"/>
  <c r="AH24" i="38"/>
  <c r="AW24" i="38"/>
  <c r="K25" i="38"/>
  <c r="AV25" i="38" s="1"/>
  <c r="AK25" i="38"/>
  <c r="M27" i="38"/>
  <c r="AX27" i="38" s="1"/>
  <c r="BH27" i="38"/>
  <c r="AH28" i="38"/>
  <c r="AW28" i="38"/>
  <c r="K29" i="38"/>
  <c r="AV29" i="38" s="1"/>
  <c r="AK29" i="38"/>
  <c r="M31" i="38"/>
  <c r="AX31" i="38" s="1"/>
  <c r="BH31" i="38"/>
  <c r="AH32" i="38"/>
  <c r="AW32" i="38"/>
  <c r="K33" i="38"/>
  <c r="AV33" i="38" s="1"/>
  <c r="AK33" i="38"/>
  <c r="M35" i="38"/>
  <c r="AX35" i="38" s="1"/>
  <c r="BH35" i="38"/>
  <c r="AH36" i="38"/>
  <c r="AW36" i="38"/>
  <c r="K37" i="38"/>
  <c r="AV37" i="38" s="1"/>
  <c r="AK37" i="38"/>
  <c r="M39" i="38"/>
  <c r="AX39" i="38" s="1"/>
  <c r="BH39" i="38"/>
  <c r="AH40" i="38"/>
  <c r="AW40" i="38"/>
  <c r="K41" i="38"/>
  <c r="AU41" i="38" s="1"/>
  <c r="AK41" i="38"/>
  <c r="M43" i="38"/>
  <c r="AX43" i="38" s="1"/>
  <c r="BH43" i="38"/>
  <c r="AH44" i="38"/>
  <c r="AW44" i="38"/>
  <c r="K45" i="38"/>
  <c r="AV45" i="38" s="1"/>
  <c r="AK45" i="38"/>
  <c r="M47" i="38"/>
  <c r="AX47" i="38" s="1"/>
  <c r="BH47" i="38"/>
  <c r="AH48" i="38"/>
  <c r="AW48" i="38"/>
  <c r="K49" i="38"/>
  <c r="AU49" i="38" s="1"/>
  <c r="AK49" i="38"/>
  <c r="M51" i="38"/>
  <c r="AX51" i="38" s="1"/>
  <c r="BH51" i="38"/>
  <c r="AH52" i="38"/>
  <c r="AW52" i="38"/>
  <c r="K53" i="38"/>
  <c r="AU53" i="38" s="1"/>
  <c r="AK53" i="38"/>
  <c r="M55" i="38"/>
  <c r="AX55" i="38" s="1"/>
  <c r="BH55" i="38"/>
  <c r="AH56" i="38"/>
  <c r="AW56" i="38"/>
  <c r="K57" i="38"/>
  <c r="AU57" i="38" s="1"/>
  <c r="AK57" i="38"/>
  <c r="M59" i="38"/>
  <c r="AX59" i="38" s="1"/>
  <c r="BH59" i="38"/>
  <c r="AH60" i="38"/>
  <c r="AW60" i="38"/>
  <c r="K61" i="38"/>
  <c r="AV61" i="38" s="1"/>
  <c r="AK61" i="38"/>
  <c r="M63" i="38"/>
  <c r="AX63" i="38" s="1"/>
  <c r="BH63" i="38"/>
  <c r="AH64" i="38"/>
  <c r="AW64" i="38"/>
  <c r="K65" i="38"/>
  <c r="AU65" i="38" s="1"/>
  <c r="AK65" i="38"/>
  <c r="M67" i="38"/>
  <c r="AX67" i="38" s="1"/>
  <c r="BH67" i="38"/>
  <c r="AH68" i="38"/>
  <c r="K69" i="38"/>
  <c r="AV69" i="38" s="1"/>
  <c r="AK70" i="38"/>
  <c r="H71" i="38"/>
  <c r="BH71" i="38"/>
  <c r="AX76" i="38"/>
  <c r="AW76" i="38"/>
  <c r="H83" i="38"/>
  <c r="K16" i="38"/>
  <c r="AV16" i="38" s="1"/>
  <c r="AK16" i="38"/>
  <c r="H18" i="38"/>
  <c r="AH19" i="38"/>
  <c r="AW19" i="38"/>
  <c r="K20" i="38"/>
  <c r="AV20" i="38" s="1"/>
  <c r="AK20" i="38"/>
  <c r="H22" i="38"/>
  <c r="AH23" i="38"/>
  <c r="AW23" i="38"/>
  <c r="K24" i="38"/>
  <c r="AV24" i="38" s="1"/>
  <c r="AK24" i="38"/>
  <c r="H26" i="38"/>
  <c r="AH27" i="38"/>
  <c r="AW27" i="38"/>
  <c r="K28" i="38"/>
  <c r="AV28" i="38" s="1"/>
  <c r="AK28" i="38"/>
  <c r="H30" i="38"/>
  <c r="AX30" i="38" s="1"/>
  <c r="AH31" i="38"/>
  <c r="AW31" i="38"/>
  <c r="K32" i="38"/>
  <c r="AV32" i="38" s="1"/>
  <c r="AK32" i="38"/>
  <c r="H34" i="38"/>
  <c r="AX34" i="38" s="1"/>
  <c r="AH35" i="38"/>
  <c r="AW35" i="38"/>
  <c r="K36" i="38"/>
  <c r="AV36" i="38" s="1"/>
  <c r="AK36" i="38"/>
  <c r="H38" i="38"/>
  <c r="AX38" i="38" s="1"/>
  <c r="AH39" i="38"/>
  <c r="AW39" i="38"/>
  <c r="K40" i="38"/>
  <c r="AU40" i="38" s="1"/>
  <c r="AK40" i="38"/>
  <c r="H42" i="38"/>
  <c r="M42" i="38"/>
  <c r="AH43" i="38"/>
  <c r="AW43" i="38"/>
  <c r="K44" i="38"/>
  <c r="AV44" i="38" s="1"/>
  <c r="AK44" i="38"/>
  <c r="H46" i="38"/>
  <c r="AU46" i="38" s="1"/>
  <c r="M46" i="38"/>
  <c r="AV46" i="38"/>
  <c r="AH47" i="38"/>
  <c r="AW47" i="38"/>
  <c r="K48" i="38"/>
  <c r="AV48" i="38" s="1"/>
  <c r="AK48" i="38"/>
  <c r="H50" i="38"/>
  <c r="AX50" i="38" s="1"/>
  <c r="AH51" i="38"/>
  <c r="K52" i="38"/>
  <c r="AU52" i="38" s="1"/>
  <c r="AK52" i="38"/>
  <c r="H54" i="38"/>
  <c r="AX54" i="38" s="1"/>
  <c r="AH55" i="38"/>
  <c r="AW55" i="38"/>
  <c r="K56" i="38"/>
  <c r="AU56" i="38" s="1"/>
  <c r="AK56" i="38"/>
  <c r="H58" i="38"/>
  <c r="AX58" i="38" s="1"/>
  <c r="AH59" i="38"/>
  <c r="K60" i="38"/>
  <c r="AV60" i="38" s="1"/>
  <c r="AK60" i="38"/>
  <c r="H62" i="38"/>
  <c r="AX62" i="38" s="1"/>
  <c r="AH63" i="38"/>
  <c r="K64" i="38"/>
  <c r="AU64" i="38" s="1"/>
  <c r="AK64" i="38"/>
  <c r="H66" i="38"/>
  <c r="AX66" i="38" s="1"/>
  <c r="AH67" i="38"/>
  <c r="K68" i="38"/>
  <c r="AK68" i="38"/>
  <c r="BH69" i="38"/>
  <c r="K70" i="38"/>
  <c r="AK83" i="38"/>
  <c r="K83" i="38"/>
  <c r="AU83" i="38" s="1"/>
  <c r="AH83" i="38"/>
  <c r="BH83" i="38"/>
  <c r="M83" i="38"/>
  <c r="K117" i="37"/>
  <c r="AU117" i="37" s="1"/>
  <c r="AK117" i="37"/>
  <c r="K121" i="37"/>
  <c r="AU121" i="37" s="1"/>
  <c r="AK121" i="37"/>
  <c r="K125" i="37"/>
  <c r="AV125" i="37" s="1"/>
  <c r="AK125" i="37"/>
  <c r="K7" i="38"/>
  <c r="AV7" i="38" s="1"/>
  <c r="AK7" i="38"/>
  <c r="K11" i="38"/>
  <c r="AV11" i="38" s="1"/>
  <c r="AK11" i="38"/>
  <c r="AU12" i="38"/>
  <c r="K15" i="38"/>
  <c r="AV15" i="38" s="1"/>
  <c r="AK15" i="38"/>
  <c r="K19" i="38"/>
  <c r="AU19" i="38" s="1"/>
  <c r="AK19" i="38"/>
  <c r="K23" i="38"/>
  <c r="AV23" i="38" s="1"/>
  <c r="AK23" i="38"/>
  <c r="K27" i="38"/>
  <c r="AV27" i="38" s="1"/>
  <c r="AK27" i="38"/>
  <c r="K31" i="38"/>
  <c r="AV31" i="38" s="1"/>
  <c r="AK31" i="38"/>
  <c r="K35" i="38"/>
  <c r="AV35" i="38" s="1"/>
  <c r="AK35" i="38"/>
  <c r="K39" i="38"/>
  <c r="AV39" i="38" s="1"/>
  <c r="AK39" i="38"/>
  <c r="K43" i="38"/>
  <c r="AV43" i="38" s="1"/>
  <c r="AK43" i="38"/>
  <c r="K47" i="38"/>
  <c r="AU47" i="38" s="1"/>
  <c r="AK47" i="38"/>
  <c r="K51" i="38"/>
  <c r="AV51" i="38" s="1"/>
  <c r="AK51" i="38"/>
  <c r="K55" i="38"/>
  <c r="AV55" i="38" s="1"/>
  <c r="AK55" i="38"/>
  <c r="K59" i="38"/>
  <c r="AV59" i="38" s="1"/>
  <c r="AK59" i="38"/>
  <c r="AU60" i="38"/>
  <c r="K63" i="38"/>
  <c r="AV63" i="38" s="1"/>
  <c r="AK63" i="38"/>
  <c r="K67" i="38"/>
  <c r="AV67" i="38" s="1"/>
  <c r="AK67" i="38"/>
  <c r="AH70" i="38"/>
  <c r="AU72" i="38"/>
  <c r="H73" i="38"/>
  <c r="AK75" i="38"/>
  <c r="K75" i="38"/>
  <c r="AH75" i="38"/>
  <c r="BH75" i="38"/>
  <c r="M75" i="38"/>
  <c r="AW75" i="38" s="1"/>
  <c r="H75" i="38"/>
  <c r="H68" i="38"/>
  <c r="M68" i="38"/>
  <c r="H70" i="38"/>
  <c r="M70" i="38"/>
  <c r="AK71" i="38"/>
  <c r="K71" i="38"/>
  <c r="AU71" i="38" s="1"/>
  <c r="M71" i="38"/>
  <c r="AH71" i="38"/>
  <c r="BH73" i="38"/>
  <c r="M73" i="38"/>
  <c r="AK73" i="38"/>
  <c r="AH73" i="38"/>
  <c r="AK79" i="38"/>
  <c r="K79" i="38"/>
  <c r="AH79" i="38"/>
  <c r="BH79" i="38"/>
  <c r="M79" i="38"/>
  <c r="AW79" i="38" s="1"/>
  <c r="H79" i="38"/>
  <c r="AV79" i="38" s="1"/>
  <c r="AU74" i="38"/>
  <c r="K77" i="38"/>
  <c r="AU77" i="38" s="1"/>
  <c r="AK77" i="38"/>
  <c r="AU78" i="38"/>
  <c r="AH80" i="38"/>
  <c r="AW80" i="38"/>
  <c r="K81" i="38"/>
  <c r="AV81" i="38" s="1"/>
  <c r="AK81" i="38"/>
  <c r="AU82" i="38"/>
  <c r="AH84" i="38"/>
  <c r="AW84" i="38"/>
  <c r="K85" i="38"/>
  <c r="AK85" i="38"/>
  <c r="M87" i="38"/>
  <c r="AX87" i="38" s="1"/>
  <c r="BH87" i="38"/>
  <c r="AH88" i="38"/>
  <c r="AW88" i="38"/>
  <c r="K89" i="38"/>
  <c r="AU89" i="38" s="1"/>
  <c r="AK89" i="38"/>
  <c r="AU90" i="38"/>
  <c r="H91" i="38"/>
  <c r="M91" i="38"/>
  <c r="BH91" i="38"/>
  <c r="AH92" i="38"/>
  <c r="AW92" i="38"/>
  <c r="K93" i="38"/>
  <c r="AU93" i="38" s="1"/>
  <c r="AK93" i="38"/>
  <c r="AU94" i="38"/>
  <c r="M95" i="38"/>
  <c r="BH95" i="38"/>
  <c r="AH96" i="38"/>
  <c r="AW96" i="38"/>
  <c r="K97" i="38"/>
  <c r="AK97" i="38"/>
  <c r="AU98" i="38"/>
  <c r="M99" i="38"/>
  <c r="AX99" i="38" s="1"/>
  <c r="BH99" i="38"/>
  <c r="AH100" i="38"/>
  <c r="AW100" i="38"/>
  <c r="K101" i="38"/>
  <c r="AU101" i="38" s="1"/>
  <c r="AK101" i="38"/>
  <c r="AU102" i="38"/>
  <c r="M103" i="38"/>
  <c r="AX103" i="38" s="1"/>
  <c r="BH103" i="38"/>
  <c r="AH104" i="38"/>
  <c r="AW104" i="38"/>
  <c r="K105" i="38"/>
  <c r="AV105" i="38" s="1"/>
  <c r="AK105" i="38"/>
  <c r="M107" i="38"/>
  <c r="AX107" i="38" s="1"/>
  <c r="BH107" i="38"/>
  <c r="AH108" i="38"/>
  <c r="AW108" i="38"/>
  <c r="K109" i="38"/>
  <c r="AV109" i="38" s="1"/>
  <c r="AK109" i="38"/>
  <c r="M111" i="38"/>
  <c r="AX111" i="38" s="1"/>
  <c r="BH111" i="38"/>
  <c r="AH112" i="38"/>
  <c r="AW112" i="38"/>
  <c r="K113" i="38"/>
  <c r="AV113" i="38" s="1"/>
  <c r="AK113" i="38"/>
  <c r="AU114" i="38"/>
  <c r="M115" i="38"/>
  <c r="AX115" i="38" s="1"/>
  <c r="BH115" i="38"/>
  <c r="AH116" i="38"/>
  <c r="AW116" i="38"/>
  <c r="M119" i="38"/>
  <c r="AX119" i="38" s="1"/>
  <c r="AH119" i="38"/>
  <c r="BH121" i="38"/>
  <c r="AV121" i="38"/>
  <c r="M121" i="38"/>
  <c r="AW121" i="38" s="1"/>
  <c r="AH121" i="38"/>
  <c r="M122" i="38"/>
  <c r="AV124" i="38"/>
  <c r="AW124" i="38"/>
  <c r="AH125" i="38"/>
  <c r="BH125" i="38"/>
  <c r="M125" i="38"/>
  <c r="AX125" i="38" s="1"/>
  <c r="AK125" i="38"/>
  <c r="H6" i="39"/>
  <c r="AW6" i="39"/>
  <c r="AW7" i="39"/>
  <c r="AH7" i="39"/>
  <c r="BH7" i="39"/>
  <c r="M7" i="39"/>
  <c r="AK7" i="39"/>
  <c r="AK12" i="39"/>
  <c r="K12" i="39"/>
  <c r="AW12" i="39"/>
  <c r="AH12" i="39"/>
  <c r="M12" i="39"/>
  <c r="AX12" i="39" s="1"/>
  <c r="BH12" i="39"/>
  <c r="K15" i="39"/>
  <c r="H16" i="39"/>
  <c r="AK20" i="39"/>
  <c r="K20" i="39"/>
  <c r="AW20" i="39"/>
  <c r="AH20" i="39"/>
  <c r="BH20" i="39"/>
  <c r="M20" i="39"/>
  <c r="H20" i="39"/>
  <c r="AW34" i="39"/>
  <c r="AH34" i="39"/>
  <c r="BH34" i="39"/>
  <c r="K34" i="39"/>
  <c r="AK34" i="39"/>
  <c r="M34" i="39"/>
  <c r="H34" i="39"/>
  <c r="M74" i="38"/>
  <c r="AX74" i="38" s="1"/>
  <c r="AV74" i="38"/>
  <c r="BH74" i="38"/>
  <c r="M78" i="38"/>
  <c r="AX78" i="38" s="1"/>
  <c r="AV78" i="38"/>
  <c r="BH78" i="38"/>
  <c r="K80" i="38"/>
  <c r="AV80" i="38" s="1"/>
  <c r="AK80" i="38"/>
  <c r="M82" i="38"/>
  <c r="AX82" i="38" s="1"/>
  <c r="AV82" i="38"/>
  <c r="BH82" i="38"/>
  <c r="K84" i="38"/>
  <c r="AU84" i="38" s="1"/>
  <c r="AK84" i="38"/>
  <c r="M86" i="38"/>
  <c r="BH86" i="38"/>
  <c r="AH87" i="38"/>
  <c r="K88" i="38"/>
  <c r="AV88" i="38" s="1"/>
  <c r="AK88" i="38"/>
  <c r="M90" i="38"/>
  <c r="AX90" i="38" s="1"/>
  <c r="AV90" i="38"/>
  <c r="BH90" i="38"/>
  <c r="AH91" i="38"/>
  <c r="K92" i="38"/>
  <c r="AV92" i="38" s="1"/>
  <c r="AK92" i="38"/>
  <c r="AV94" i="38"/>
  <c r="BH94" i="38"/>
  <c r="AH95" i="38"/>
  <c r="K96" i="38"/>
  <c r="AU96" i="38" s="1"/>
  <c r="AK96" i="38"/>
  <c r="M98" i="38"/>
  <c r="AX98" i="38" s="1"/>
  <c r="AV98" i="38"/>
  <c r="BH98" i="38"/>
  <c r="AH99" i="38"/>
  <c r="K100" i="38"/>
  <c r="AU100" i="38" s="1"/>
  <c r="AK100" i="38"/>
  <c r="M102" i="38"/>
  <c r="AX102" i="38" s="1"/>
  <c r="AV102" i="38"/>
  <c r="BH102" i="38"/>
  <c r="AH103" i="38"/>
  <c r="K104" i="38"/>
  <c r="AV104" i="38" s="1"/>
  <c r="AK104" i="38"/>
  <c r="M106" i="38"/>
  <c r="AX106" i="38" s="1"/>
  <c r="BH106" i="38"/>
  <c r="AH107" i="38"/>
  <c r="K108" i="38"/>
  <c r="AV108" i="38" s="1"/>
  <c r="AK108" i="38"/>
  <c r="M110" i="38"/>
  <c r="AH111" i="38"/>
  <c r="K112" i="38"/>
  <c r="AV112" i="38" s="1"/>
  <c r="AK112" i="38"/>
  <c r="M114" i="38"/>
  <c r="AV114" i="38"/>
  <c r="AH115" i="38"/>
  <c r="K116" i="38"/>
  <c r="AU116" i="38" s="1"/>
  <c r="AK116" i="38"/>
  <c r="M118" i="38"/>
  <c r="BH119" i="38"/>
  <c r="AK121" i="38"/>
  <c r="AK122" i="38"/>
  <c r="AU124" i="38"/>
  <c r="AK126" i="38"/>
  <c r="K126" i="38"/>
  <c r="AU126" i="38" s="1"/>
  <c r="AH126" i="38"/>
  <c r="M126" i="38"/>
  <c r="AX126" i="38" s="1"/>
  <c r="BH126" i="38"/>
  <c r="AK8" i="39"/>
  <c r="K8" i="39"/>
  <c r="AU8" i="39" s="1"/>
  <c r="AW8" i="39"/>
  <c r="AH8" i="39"/>
  <c r="M8" i="39"/>
  <c r="AX8" i="39" s="1"/>
  <c r="BH8" i="39"/>
  <c r="H15" i="39"/>
  <c r="AX17" i="39"/>
  <c r="AW19" i="39"/>
  <c r="AW38" i="39"/>
  <c r="AH38" i="39"/>
  <c r="BH38" i="39"/>
  <c r="K38" i="39"/>
  <c r="AK38" i="39"/>
  <c r="M38" i="39"/>
  <c r="H38" i="39"/>
  <c r="H41" i="39"/>
  <c r="AW41" i="39"/>
  <c r="AH74" i="38"/>
  <c r="M77" i="38"/>
  <c r="AW77" i="38" s="1"/>
  <c r="AH78" i="38"/>
  <c r="M81" i="38"/>
  <c r="AW81" i="38" s="1"/>
  <c r="AH82" i="38"/>
  <c r="H85" i="38"/>
  <c r="M85" i="38"/>
  <c r="AW85" i="38" s="1"/>
  <c r="AH86" i="38"/>
  <c r="K87" i="38"/>
  <c r="AU87" i="38" s="1"/>
  <c r="AK87" i="38"/>
  <c r="M89" i="38"/>
  <c r="AW89" i="38" s="1"/>
  <c r="AH90" i="38"/>
  <c r="K91" i="38"/>
  <c r="AK91" i="38"/>
  <c r="M93" i="38"/>
  <c r="AW93" i="38" s="1"/>
  <c r="AH94" i="38"/>
  <c r="K95" i="38"/>
  <c r="AK95" i="38"/>
  <c r="H97" i="38"/>
  <c r="M97" i="38"/>
  <c r="AW97" i="38" s="1"/>
  <c r="AH98" i="38"/>
  <c r="K99" i="38"/>
  <c r="AU99" i="38" s="1"/>
  <c r="AK99" i="38"/>
  <c r="AH102" i="38"/>
  <c r="K103" i="38"/>
  <c r="AU103" i="38" s="1"/>
  <c r="AK103" i="38"/>
  <c r="AH106" i="38"/>
  <c r="K107" i="38"/>
  <c r="AU107" i="38" s="1"/>
  <c r="AK107" i="38"/>
  <c r="K111" i="38"/>
  <c r="AU111" i="38" s="1"/>
  <c r="AK111" i="38"/>
  <c r="K115" i="38"/>
  <c r="AU115" i="38" s="1"/>
  <c r="AK115" i="38"/>
  <c r="K119" i="38"/>
  <c r="AU119" i="38" s="1"/>
  <c r="K122" i="38"/>
  <c r="BL2" i="39"/>
  <c r="AW14" i="39"/>
  <c r="AW15" i="39"/>
  <c r="AH15" i="39"/>
  <c r="BH15" i="39"/>
  <c r="M15" i="39"/>
  <c r="AX15" i="39" s="1"/>
  <c r="AK15" i="39"/>
  <c r="AK28" i="39"/>
  <c r="K28" i="39"/>
  <c r="AW28" i="39"/>
  <c r="AH28" i="39"/>
  <c r="BH28" i="39"/>
  <c r="M28" i="39"/>
  <c r="H28" i="39"/>
  <c r="AW33" i="39"/>
  <c r="AW119" i="38"/>
  <c r="AU120" i="38"/>
  <c r="AH122" i="38"/>
  <c r="W6" i="39"/>
  <c r="H7" i="39"/>
  <c r="AU7" i="39" s="1"/>
  <c r="AW10" i="39"/>
  <c r="AW11" i="39"/>
  <c r="AH11" i="39"/>
  <c r="BH11" i="39"/>
  <c r="AV11" i="39"/>
  <c r="M11" i="39"/>
  <c r="AX11" i="39" s="1"/>
  <c r="AK11" i="39"/>
  <c r="AK16" i="39"/>
  <c r="K16" i="39"/>
  <c r="AW16" i="39"/>
  <c r="AH16" i="39"/>
  <c r="BH16" i="39"/>
  <c r="M16" i="39"/>
  <c r="AK24" i="39"/>
  <c r="K24" i="39"/>
  <c r="AW24" i="39"/>
  <c r="AH24" i="39"/>
  <c r="BH24" i="39"/>
  <c r="M24" i="39"/>
  <c r="H24" i="39"/>
  <c r="AW30" i="39"/>
  <c r="AH30" i="39"/>
  <c r="BH30" i="39"/>
  <c r="K30" i="39"/>
  <c r="AK30" i="39"/>
  <c r="M30" i="39"/>
  <c r="H30" i="39"/>
  <c r="AW37" i="39"/>
  <c r="AX52" i="39"/>
  <c r="AW42" i="39"/>
  <c r="AH42" i="39"/>
  <c r="AW45" i="39"/>
  <c r="AW46" i="39"/>
  <c r="AH46" i="39"/>
  <c r="AW49" i="39"/>
  <c r="AH50" i="39"/>
  <c r="AH53" i="39"/>
  <c r="BH53" i="39"/>
  <c r="M53" i="39"/>
  <c r="AK53" i="39"/>
  <c r="AK58" i="39"/>
  <c r="K58" i="39"/>
  <c r="AH58" i="39"/>
  <c r="BH58" i="39"/>
  <c r="M58" i="39"/>
  <c r="AW58" i="39" s="1"/>
  <c r="AX76" i="39"/>
  <c r="AX108" i="39"/>
  <c r="AK31" i="39"/>
  <c r="K31" i="39"/>
  <c r="M31" i="39"/>
  <c r="AH31" i="39"/>
  <c r="BH33" i="39"/>
  <c r="M33" i="39"/>
  <c r="AX33" i="39" s="1"/>
  <c r="AH33" i="39"/>
  <c r="AK35" i="39"/>
  <c r="K35" i="39"/>
  <c r="M35" i="39"/>
  <c r="AH35" i="39"/>
  <c r="BH37" i="39"/>
  <c r="M37" i="39"/>
  <c r="AH37" i="39"/>
  <c r="AK39" i="39"/>
  <c r="K39" i="39"/>
  <c r="M39" i="39"/>
  <c r="AH39" i="39"/>
  <c r="BH41" i="39"/>
  <c r="M41" i="39"/>
  <c r="AH41" i="39"/>
  <c r="H42" i="39"/>
  <c r="M42" i="39"/>
  <c r="AX42" i="39" s="1"/>
  <c r="AK43" i="39"/>
  <c r="K43" i="39"/>
  <c r="M43" i="39"/>
  <c r="AH43" i="39"/>
  <c r="BH45" i="39"/>
  <c r="M45" i="39"/>
  <c r="AH45" i="39"/>
  <c r="H46" i="39"/>
  <c r="M46" i="39"/>
  <c r="AK47" i="39"/>
  <c r="K47" i="39"/>
  <c r="AU47" i="39" s="1"/>
  <c r="M47" i="39"/>
  <c r="AX47" i="39" s="1"/>
  <c r="AH47" i="39"/>
  <c r="H48" i="39"/>
  <c r="BH49" i="39"/>
  <c r="AV49" i="39"/>
  <c r="M49" i="39"/>
  <c r="AX49" i="39" s="1"/>
  <c r="AH49" i="39"/>
  <c r="M50" i="39"/>
  <c r="AX50" i="39" s="1"/>
  <c r="AK51" i="39"/>
  <c r="K51" i="39"/>
  <c r="AU51" i="39" s="1"/>
  <c r="M51" i="39"/>
  <c r="AW51" i="39" s="1"/>
  <c r="AH51" i="39"/>
  <c r="AK54" i="39"/>
  <c r="K54" i="39"/>
  <c r="AH54" i="39"/>
  <c r="M54" i="39"/>
  <c r="AX54" i="39" s="1"/>
  <c r="BH54" i="39"/>
  <c r="AX55" i="39"/>
  <c r="H58" i="39"/>
  <c r="AU60" i="39"/>
  <c r="AV72" i="39"/>
  <c r="AX88" i="39"/>
  <c r="AU92" i="39"/>
  <c r="K123" i="38"/>
  <c r="AV123" i="38" s="1"/>
  <c r="AK123" i="38"/>
  <c r="K9" i="39"/>
  <c r="AV9" i="39" s="1"/>
  <c r="AK9" i="39"/>
  <c r="K13" i="39"/>
  <c r="AK13" i="39"/>
  <c r="AU14" i="39"/>
  <c r="K17" i="39"/>
  <c r="AV17" i="39" s="1"/>
  <c r="AK17" i="39"/>
  <c r="M19" i="39"/>
  <c r="AX19" i="39" s="1"/>
  <c r="BH19" i="39"/>
  <c r="K21" i="39"/>
  <c r="AV21" i="39" s="1"/>
  <c r="AK21" i="39"/>
  <c r="AU22" i="39"/>
  <c r="M23" i="39"/>
  <c r="AX23" i="39" s="1"/>
  <c r="BH23" i="39"/>
  <c r="K25" i="39"/>
  <c r="AV25" i="39" s="1"/>
  <c r="AK25" i="39"/>
  <c r="M27" i="39"/>
  <c r="AX27" i="39" s="1"/>
  <c r="AV27" i="39"/>
  <c r="BH27" i="39"/>
  <c r="K29" i="39"/>
  <c r="AV29" i="39" s="1"/>
  <c r="AK29" i="39"/>
  <c r="H31" i="39"/>
  <c r="BH31" i="39"/>
  <c r="AK33" i="39"/>
  <c r="H35" i="39"/>
  <c r="BH35" i="39"/>
  <c r="AK37" i="39"/>
  <c r="H39" i="39"/>
  <c r="BH39" i="39"/>
  <c r="AK41" i="39"/>
  <c r="AK42" i="39"/>
  <c r="H43" i="39"/>
  <c r="BH43" i="39"/>
  <c r="AK45" i="39"/>
  <c r="AK46" i="39"/>
  <c r="AK50" i="39"/>
  <c r="K53" i="39"/>
  <c r="H57" i="39"/>
  <c r="AK62" i="39"/>
  <c r="K62" i="39"/>
  <c r="AH62" i="39"/>
  <c r="BH62" i="39"/>
  <c r="M62" i="39"/>
  <c r="H62" i="39"/>
  <c r="AV62" i="39" s="1"/>
  <c r="AU72" i="39"/>
  <c r="AX84" i="39"/>
  <c r="AX100" i="39"/>
  <c r="AH19" i="39"/>
  <c r="AH23" i="39"/>
  <c r="AH27" i="39"/>
  <c r="BH29" i="39"/>
  <c r="K33" i="39"/>
  <c r="AV33" i="39" s="1"/>
  <c r="K37" i="39"/>
  <c r="AV37" i="39" s="1"/>
  <c r="K41" i="39"/>
  <c r="K42" i="39"/>
  <c r="BH42" i="39"/>
  <c r="AX43" i="39"/>
  <c r="K45" i="39"/>
  <c r="K46" i="39"/>
  <c r="BH46" i="39"/>
  <c r="K50" i="39"/>
  <c r="AV50" i="39" s="1"/>
  <c r="BH50" i="39"/>
  <c r="H53" i="39"/>
  <c r="AW56" i="39"/>
  <c r="AH57" i="39"/>
  <c r="BH57" i="39"/>
  <c r="M57" i="39"/>
  <c r="AK57" i="39"/>
  <c r="AV80" i="39"/>
  <c r="AX80" i="39"/>
  <c r="AX96" i="39"/>
  <c r="AU61" i="39"/>
  <c r="H66" i="39"/>
  <c r="M66" i="39"/>
  <c r="BH66" i="39"/>
  <c r="AU69" i="39"/>
  <c r="H70" i="39"/>
  <c r="M70" i="39"/>
  <c r="AW70" i="39" s="1"/>
  <c r="BH70" i="39"/>
  <c r="AK121" i="39"/>
  <c r="K121" i="39"/>
  <c r="AH121" i="39"/>
  <c r="M121" i="39"/>
  <c r="BH121" i="39"/>
  <c r="AK6" i="40"/>
  <c r="K6" i="40"/>
  <c r="AW6" i="40"/>
  <c r="AH6" i="40"/>
  <c r="BH6" i="40"/>
  <c r="M6" i="40"/>
  <c r="BG6" i="40"/>
  <c r="AK10" i="40"/>
  <c r="K10" i="40"/>
  <c r="AW10" i="40"/>
  <c r="AH10" i="40"/>
  <c r="BH10" i="40"/>
  <c r="M10" i="40"/>
  <c r="AK14" i="40"/>
  <c r="K14" i="40"/>
  <c r="AW14" i="40"/>
  <c r="AH14" i="40"/>
  <c r="BH14" i="40"/>
  <c r="M14" i="40"/>
  <c r="AW17" i="40"/>
  <c r="H17" i="40"/>
  <c r="AU44" i="39"/>
  <c r="K55" i="39"/>
  <c r="AU55" i="39" s="1"/>
  <c r="AK55" i="39"/>
  <c r="K59" i="39"/>
  <c r="AU59" i="39" s="1"/>
  <c r="AK59" i="39"/>
  <c r="M61" i="39"/>
  <c r="AX61" i="39" s="1"/>
  <c r="BH61" i="39"/>
  <c r="K63" i="39"/>
  <c r="AU63" i="39" s="1"/>
  <c r="AK63" i="39"/>
  <c r="M65" i="39"/>
  <c r="AX65" i="39" s="1"/>
  <c r="BH65" i="39"/>
  <c r="AH66" i="39"/>
  <c r="K67" i="39"/>
  <c r="AU67" i="39" s="1"/>
  <c r="AK67" i="39"/>
  <c r="M69" i="39"/>
  <c r="AX69" i="39" s="1"/>
  <c r="AV69" i="39"/>
  <c r="BH69" i="39"/>
  <c r="AH70" i="39"/>
  <c r="K71" i="39"/>
  <c r="AV71" i="39" s="1"/>
  <c r="AK71" i="39"/>
  <c r="M73" i="39"/>
  <c r="AW73" i="39" s="1"/>
  <c r="BH73" i="39"/>
  <c r="AH74" i="39"/>
  <c r="AW74" i="39"/>
  <c r="K75" i="39"/>
  <c r="AK75" i="39"/>
  <c r="M77" i="39"/>
  <c r="AW77" i="39" s="1"/>
  <c r="BH77" i="39"/>
  <c r="AH78" i="39"/>
  <c r="AW78" i="39"/>
  <c r="K79" i="39"/>
  <c r="AK79" i="39"/>
  <c r="M81" i="39"/>
  <c r="AX81" i="39" s="1"/>
  <c r="BH81" i="39"/>
  <c r="AH82" i="39"/>
  <c r="AW82" i="39"/>
  <c r="K83" i="39"/>
  <c r="AK83" i="39"/>
  <c r="M85" i="39"/>
  <c r="AX85" i="39" s="1"/>
  <c r="BH85" i="39"/>
  <c r="AH86" i="39"/>
  <c r="K87" i="39"/>
  <c r="AK87" i="39"/>
  <c r="M89" i="39"/>
  <c r="AW89" i="39" s="1"/>
  <c r="BH89" i="39"/>
  <c r="AH90" i="39"/>
  <c r="AW90" i="39"/>
  <c r="K91" i="39"/>
  <c r="AK91" i="39"/>
  <c r="M93" i="39"/>
  <c r="AW93" i="39" s="1"/>
  <c r="BH93" i="39"/>
  <c r="AH94" i="39"/>
  <c r="AW94" i="39"/>
  <c r="K95" i="39"/>
  <c r="AK95" i="39"/>
  <c r="M97" i="39"/>
  <c r="AX97" i="39" s="1"/>
  <c r="BH97" i="39"/>
  <c r="AH98" i="39"/>
  <c r="AW98" i="39"/>
  <c r="K99" i="39"/>
  <c r="AK99" i="39"/>
  <c r="M101" i="39"/>
  <c r="AX101" i="39" s="1"/>
  <c r="BH101" i="39"/>
  <c r="AH102" i="39"/>
  <c r="K103" i="39"/>
  <c r="AK103" i="39"/>
  <c r="M105" i="39"/>
  <c r="AW105" i="39" s="1"/>
  <c r="BH105" i="39"/>
  <c r="AH106" i="39"/>
  <c r="AW106" i="39"/>
  <c r="K107" i="39"/>
  <c r="AK107" i="39"/>
  <c r="AU108" i="39"/>
  <c r="M109" i="39"/>
  <c r="AX109" i="39" s="1"/>
  <c r="BH109" i="39"/>
  <c r="AH110" i="39"/>
  <c r="AW110" i="39"/>
  <c r="K111" i="39"/>
  <c r="AK111" i="39"/>
  <c r="H113" i="39"/>
  <c r="M113" i="39"/>
  <c r="AW113" i="39" s="1"/>
  <c r="BH113" i="39"/>
  <c r="K116" i="39"/>
  <c r="K117" i="39"/>
  <c r="AX118" i="39"/>
  <c r="H121" i="39"/>
  <c r="H124" i="39"/>
  <c r="AW9" i="40"/>
  <c r="H9" i="40"/>
  <c r="AW13" i="40"/>
  <c r="H13" i="40"/>
  <c r="AK18" i="40"/>
  <c r="K18" i="40"/>
  <c r="AW18" i="40"/>
  <c r="AH18" i="40"/>
  <c r="BH18" i="40"/>
  <c r="M18" i="40"/>
  <c r="AX18" i="40" s="1"/>
  <c r="AH61" i="39"/>
  <c r="AH65" i="39"/>
  <c r="K66" i="39"/>
  <c r="AK66" i="39"/>
  <c r="AH69" i="39"/>
  <c r="K70" i="39"/>
  <c r="AK70" i="39"/>
  <c r="AH73" i="39"/>
  <c r="AH77" i="39"/>
  <c r="AH81" i="39"/>
  <c r="AW81" i="39"/>
  <c r="AH85" i="39"/>
  <c r="AH89" i="39"/>
  <c r="AH93" i="39"/>
  <c r="AH97" i="39"/>
  <c r="AW97" i="39"/>
  <c r="AH101" i="39"/>
  <c r="AH105" i="39"/>
  <c r="AH109" i="39"/>
  <c r="AH113" i="39"/>
  <c r="AH117" i="39"/>
  <c r="AW123" i="39"/>
  <c r="AH124" i="39"/>
  <c r="BH124" i="39"/>
  <c r="M124" i="39"/>
  <c r="AK124" i="39"/>
  <c r="K73" i="39"/>
  <c r="H75" i="39"/>
  <c r="AU75" i="39" s="1"/>
  <c r="M75" i="39"/>
  <c r="AW75" i="39" s="1"/>
  <c r="K77" i="39"/>
  <c r="AV77" i="39" s="1"/>
  <c r="H79" i="39"/>
  <c r="M79" i="39"/>
  <c r="AW79" i="39" s="1"/>
  <c r="K81" i="39"/>
  <c r="AU81" i="39" s="1"/>
  <c r="H83" i="39"/>
  <c r="M83" i="39"/>
  <c r="AW83" i="39" s="1"/>
  <c r="K85" i="39"/>
  <c r="H87" i="39"/>
  <c r="M87" i="39"/>
  <c r="AW87" i="39" s="1"/>
  <c r="K89" i="39"/>
  <c r="H91" i="39"/>
  <c r="M91" i="39"/>
  <c r="AW91" i="39" s="1"/>
  <c r="K93" i="39"/>
  <c r="AV93" i="39" s="1"/>
  <c r="H95" i="39"/>
  <c r="M95" i="39"/>
  <c r="AW95" i="39" s="1"/>
  <c r="K97" i="39"/>
  <c r="AU97" i="39" s="1"/>
  <c r="H99" i="39"/>
  <c r="M99" i="39"/>
  <c r="AW99" i="39" s="1"/>
  <c r="K101" i="39"/>
  <c r="H103" i="39"/>
  <c r="M103" i="39"/>
  <c r="K105" i="39"/>
  <c r="AU105" i="39" s="1"/>
  <c r="H107" i="39"/>
  <c r="M107" i="39"/>
  <c r="AW107" i="39" s="1"/>
  <c r="AV107" i="39"/>
  <c r="AH108" i="39"/>
  <c r="K109" i="39"/>
  <c r="M111" i="39"/>
  <c r="AH112" i="39"/>
  <c r="K113" i="39"/>
  <c r="AK114" i="39"/>
  <c r="K114" i="39"/>
  <c r="AU114" i="39" s="1"/>
  <c r="M114" i="39"/>
  <c r="AW114" i="39" s="1"/>
  <c r="AH114" i="39"/>
  <c r="BH116" i="39"/>
  <c r="M116" i="39"/>
  <c r="AW116" i="39" s="1"/>
  <c r="AH116" i="39"/>
  <c r="H117" i="39"/>
  <c r="M117" i="39"/>
  <c r="AW119" i="39"/>
  <c r="AH120" i="39"/>
  <c r="BH120" i="39"/>
  <c r="M120" i="39"/>
  <c r="AX120" i="39" s="1"/>
  <c r="AK120" i="39"/>
  <c r="AK125" i="39"/>
  <c r="K125" i="39"/>
  <c r="AH125" i="39"/>
  <c r="M125" i="39"/>
  <c r="H6" i="40"/>
  <c r="H10" i="40"/>
  <c r="H14" i="40"/>
  <c r="AK38" i="40"/>
  <c r="K38" i="40"/>
  <c r="M38" i="40"/>
  <c r="AH38" i="40"/>
  <c r="BH40" i="40"/>
  <c r="M40" i="40"/>
  <c r="AH40" i="40"/>
  <c r="AX41" i="40"/>
  <c r="AK49" i="40"/>
  <c r="K49" i="40"/>
  <c r="AW49" i="40"/>
  <c r="AH49" i="40"/>
  <c r="BH49" i="40"/>
  <c r="M49" i="40"/>
  <c r="H49" i="40"/>
  <c r="AK65" i="40"/>
  <c r="K65" i="40"/>
  <c r="AH65" i="40"/>
  <c r="BH65" i="40"/>
  <c r="M65" i="40"/>
  <c r="H65" i="40"/>
  <c r="K118" i="39"/>
  <c r="AK118" i="39"/>
  <c r="K122" i="39"/>
  <c r="AV122" i="39" s="1"/>
  <c r="AK122" i="39"/>
  <c r="K126" i="39"/>
  <c r="AV126" i="39" s="1"/>
  <c r="AK126" i="39"/>
  <c r="AH7" i="40"/>
  <c r="AW7" i="40"/>
  <c r="K8" i="40"/>
  <c r="AU8" i="40" s="1"/>
  <c r="AK8" i="40"/>
  <c r="AH11" i="40"/>
  <c r="AW11" i="40"/>
  <c r="K12" i="40"/>
  <c r="AV12" i="40" s="1"/>
  <c r="AK12" i="40"/>
  <c r="AH15" i="40"/>
  <c r="AW15" i="40"/>
  <c r="K16" i="40"/>
  <c r="AV16" i="40" s="1"/>
  <c r="AK16" i="40"/>
  <c r="AH19" i="40"/>
  <c r="AW19" i="40"/>
  <c r="K20" i="40"/>
  <c r="AU20" i="40" s="1"/>
  <c r="AK20" i="40"/>
  <c r="M22" i="40"/>
  <c r="AX22" i="40" s="1"/>
  <c r="BH22" i="40"/>
  <c r="AH23" i="40"/>
  <c r="AW23" i="40"/>
  <c r="K24" i="40"/>
  <c r="AV24" i="40" s="1"/>
  <c r="AK24" i="40"/>
  <c r="M26" i="40"/>
  <c r="AX26" i="40" s="1"/>
  <c r="BH26" i="40"/>
  <c r="AH27" i="40"/>
  <c r="AW27" i="40"/>
  <c r="K28" i="40"/>
  <c r="AU28" i="40" s="1"/>
  <c r="AK28" i="40"/>
  <c r="M30" i="40"/>
  <c r="AX30" i="40" s="1"/>
  <c r="BH30" i="40"/>
  <c r="AH31" i="40"/>
  <c r="AW31" i="40"/>
  <c r="K32" i="40"/>
  <c r="AK32" i="40"/>
  <c r="M34" i="40"/>
  <c r="AX34" i="40" s="1"/>
  <c r="BH34" i="40"/>
  <c r="AH35" i="40"/>
  <c r="AW35" i="40"/>
  <c r="K36" i="40"/>
  <c r="AV36" i="40" s="1"/>
  <c r="AK36" i="40"/>
  <c r="AK37" i="40"/>
  <c r="H38" i="40"/>
  <c r="AX38" i="40" s="1"/>
  <c r="BH38" i="40"/>
  <c r="AK40" i="40"/>
  <c r="AK45" i="40"/>
  <c r="K45" i="40"/>
  <c r="AW45" i="40"/>
  <c r="AH45" i="40"/>
  <c r="BH45" i="40"/>
  <c r="M45" i="40"/>
  <c r="H45" i="40"/>
  <c r="AW48" i="40"/>
  <c r="AK57" i="40"/>
  <c r="K57" i="40"/>
  <c r="AH57" i="40"/>
  <c r="BH57" i="40"/>
  <c r="M57" i="40"/>
  <c r="H57" i="40"/>
  <c r="AX58" i="40"/>
  <c r="K7" i="40"/>
  <c r="AV7" i="40" s="1"/>
  <c r="AK7" i="40"/>
  <c r="K11" i="40"/>
  <c r="AV11" i="40" s="1"/>
  <c r="AK11" i="40"/>
  <c r="K15" i="40"/>
  <c r="AV15" i="40" s="1"/>
  <c r="AK15" i="40"/>
  <c r="M17" i="40"/>
  <c r="K19" i="40"/>
  <c r="AV19" i="40" s="1"/>
  <c r="AK19" i="40"/>
  <c r="H21" i="40"/>
  <c r="M21" i="40"/>
  <c r="AV21" i="40"/>
  <c r="AH22" i="40"/>
  <c r="AW22" i="40"/>
  <c r="K23" i="40"/>
  <c r="AV23" i="40" s="1"/>
  <c r="AK23" i="40"/>
  <c r="H25" i="40"/>
  <c r="M25" i="40"/>
  <c r="AH26" i="40"/>
  <c r="AW26" i="40"/>
  <c r="K27" i="40"/>
  <c r="AV27" i="40" s="1"/>
  <c r="AK27" i="40"/>
  <c r="H29" i="40"/>
  <c r="M29" i="40"/>
  <c r="AH30" i="40"/>
  <c r="AW30" i="40"/>
  <c r="K31" i="40"/>
  <c r="AU31" i="40" s="1"/>
  <c r="AK31" i="40"/>
  <c r="H33" i="40"/>
  <c r="M33" i="40"/>
  <c r="AH34" i="40"/>
  <c r="AW34" i="40"/>
  <c r="K35" i="40"/>
  <c r="AV35" i="40" s="1"/>
  <c r="AK35" i="40"/>
  <c r="BH36" i="40"/>
  <c r="K37" i="40"/>
  <c r="AU37" i="40" s="1"/>
  <c r="K40" i="40"/>
  <c r="K41" i="40"/>
  <c r="AU41" i="40" s="1"/>
  <c r="AV43" i="40"/>
  <c r="AW43" i="40"/>
  <c r="AW44" i="40"/>
  <c r="AH44" i="40"/>
  <c r="BH44" i="40"/>
  <c r="M44" i="40"/>
  <c r="AX44" i="40" s="1"/>
  <c r="AK44" i="40"/>
  <c r="AU51" i="40"/>
  <c r="AK61" i="40"/>
  <c r="K61" i="40"/>
  <c r="AH61" i="40"/>
  <c r="BH61" i="40"/>
  <c r="M61" i="40"/>
  <c r="H61" i="40"/>
  <c r="AV61" i="40" s="1"/>
  <c r="AX62" i="40"/>
  <c r="AX73" i="40"/>
  <c r="K22" i="40"/>
  <c r="AU22" i="40" s="1"/>
  <c r="K26" i="40"/>
  <c r="AU26" i="40" s="1"/>
  <c r="K30" i="40"/>
  <c r="AV30" i="40" s="1"/>
  <c r="K34" i="40"/>
  <c r="AU34" i="40" s="1"/>
  <c r="AW37" i="40"/>
  <c r="AH37" i="40"/>
  <c r="AW38" i="40"/>
  <c r="H40" i="40"/>
  <c r="AW40" i="40"/>
  <c r="AK41" i="40"/>
  <c r="AW41" i="40"/>
  <c r="AH41" i="40"/>
  <c r="AX51" i="40"/>
  <c r="AK53" i="40"/>
  <c r="K53" i="40"/>
  <c r="AH53" i="40"/>
  <c r="BH53" i="40"/>
  <c r="M53" i="40"/>
  <c r="H53" i="40"/>
  <c r="AX54" i="40"/>
  <c r="AX59" i="40"/>
  <c r="AH71" i="40"/>
  <c r="AX94" i="40"/>
  <c r="AU48" i="40"/>
  <c r="AH54" i="40"/>
  <c r="AW54" i="40"/>
  <c r="AU56" i="40"/>
  <c r="AH58" i="40"/>
  <c r="AW58" i="40"/>
  <c r="AU60" i="40"/>
  <c r="AH62" i="40"/>
  <c r="AW62" i="40"/>
  <c r="AH66" i="40"/>
  <c r="AW66" i="40"/>
  <c r="M69" i="40"/>
  <c r="AX69" i="40" s="1"/>
  <c r="BH69" i="40"/>
  <c r="AH70" i="40"/>
  <c r="M71" i="40"/>
  <c r="AK72" i="40"/>
  <c r="K72" i="40"/>
  <c r="M72" i="40"/>
  <c r="AW72" i="40" s="1"/>
  <c r="AH72" i="40"/>
  <c r="H75" i="40"/>
  <c r="H79" i="40"/>
  <c r="AK91" i="40"/>
  <c r="K91" i="40"/>
  <c r="AH91" i="40"/>
  <c r="BH91" i="40"/>
  <c r="M91" i="40"/>
  <c r="AX91" i="40" s="1"/>
  <c r="AW94" i="40"/>
  <c r="K42" i="40"/>
  <c r="AK42" i="40"/>
  <c r="AU43" i="40"/>
  <c r="K46" i="40"/>
  <c r="AU46" i="40" s="1"/>
  <c r="AK46" i="40"/>
  <c r="M48" i="40"/>
  <c r="AX48" i="40" s="1"/>
  <c r="BH48" i="40"/>
  <c r="K50" i="40"/>
  <c r="AV50" i="40" s="1"/>
  <c r="AK50" i="40"/>
  <c r="M52" i="40"/>
  <c r="AX52" i="40" s="1"/>
  <c r="BH52" i="40"/>
  <c r="K54" i="40"/>
  <c r="AU54" i="40" s="1"/>
  <c r="AK54" i="40"/>
  <c r="M56" i="40"/>
  <c r="AX56" i="40" s="1"/>
  <c r="AV56" i="40"/>
  <c r="BH56" i="40"/>
  <c r="K58" i="40"/>
  <c r="AU58" i="40" s="1"/>
  <c r="AK58" i="40"/>
  <c r="AU59" i="40"/>
  <c r="M60" i="40"/>
  <c r="AX60" i="40" s="1"/>
  <c r="AV60" i="40"/>
  <c r="BH60" i="40"/>
  <c r="K62" i="40"/>
  <c r="AV62" i="40" s="1"/>
  <c r="AK62" i="40"/>
  <c r="M64" i="40"/>
  <c r="AX64" i="40" s="1"/>
  <c r="BH64" i="40"/>
  <c r="K66" i="40"/>
  <c r="AV66" i="40" s="1"/>
  <c r="AK66" i="40"/>
  <c r="AU67" i="40"/>
  <c r="M68" i="40"/>
  <c r="AX68" i="40" s="1"/>
  <c r="AV68" i="40"/>
  <c r="BH68" i="40"/>
  <c r="AH69" i="40"/>
  <c r="K70" i="40"/>
  <c r="AU70" i="40" s="1"/>
  <c r="AK71" i="40"/>
  <c r="H74" i="40"/>
  <c r="AK75" i="40"/>
  <c r="K75" i="40"/>
  <c r="AH75" i="40"/>
  <c r="BH75" i="40"/>
  <c r="M75" i="40"/>
  <c r="AK79" i="40"/>
  <c r="K79" i="40"/>
  <c r="AH79" i="40"/>
  <c r="BH79" i="40"/>
  <c r="M79" i="40"/>
  <c r="AK83" i="40"/>
  <c r="K83" i="40"/>
  <c r="AU83" i="40" s="1"/>
  <c r="AH83" i="40"/>
  <c r="BH83" i="40"/>
  <c r="M83" i="40"/>
  <c r="AX83" i="40" s="1"/>
  <c r="AK87" i="40"/>
  <c r="K87" i="40"/>
  <c r="AU87" i="40" s="1"/>
  <c r="AH87" i="40"/>
  <c r="BH87" i="40"/>
  <c r="M87" i="40"/>
  <c r="AX87" i="40" s="1"/>
  <c r="AW90" i="40"/>
  <c r="H90" i="40"/>
  <c r="AH48" i="40"/>
  <c r="AH52" i="40"/>
  <c r="AH56" i="40"/>
  <c r="AV59" i="40"/>
  <c r="AH60" i="40"/>
  <c r="AH64" i="40"/>
  <c r="AV67" i="40"/>
  <c r="AH68" i="40"/>
  <c r="K69" i="40"/>
  <c r="AV69" i="40" s="1"/>
  <c r="BH70" i="40"/>
  <c r="K71" i="40"/>
  <c r="BH71" i="40"/>
  <c r="AX72" i="40"/>
  <c r="AH74" i="40"/>
  <c r="BH74" i="40"/>
  <c r="M74" i="40"/>
  <c r="AK74" i="40"/>
  <c r="AW78" i="40"/>
  <c r="H78" i="40"/>
  <c r="AW82" i="40"/>
  <c r="H82" i="40"/>
  <c r="AW86" i="40"/>
  <c r="H86" i="40"/>
  <c r="AU86" i="40" s="1"/>
  <c r="AX92" i="40"/>
  <c r="AK95" i="40"/>
  <c r="K95" i="40"/>
  <c r="AV95" i="40" s="1"/>
  <c r="AH95" i="40"/>
  <c r="BH95" i="40"/>
  <c r="M95" i="40"/>
  <c r="AW95" i="40" s="1"/>
  <c r="BH100" i="40"/>
  <c r="M100" i="40"/>
  <c r="AW100" i="40" s="1"/>
  <c r="AH100" i="40"/>
  <c r="AK102" i="40"/>
  <c r="K102" i="40"/>
  <c r="M102" i="40"/>
  <c r="AW102" i="40" s="1"/>
  <c r="AH102" i="40"/>
  <c r="AX103" i="40"/>
  <c r="AK105" i="40"/>
  <c r="K105" i="40"/>
  <c r="AH105" i="40"/>
  <c r="M105" i="40"/>
  <c r="AW105" i="40" s="1"/>
  <c r="BH105" i="40"/>
  <c r="AK120" i="40"/>
  <c r="K120" i="40"/>
  <c r="AH120" i="40"/>
  <c r="BH120" i="40"/>
  <c r="M120" i="40"/>
  <c r="AH76" i="40"/>
  <c r="K77" i="40"/>
  <c r="AU77" i="40" s="1"/>
  <c r="AK77" i="40"/>
  <c r="AH80" i="40"/>
  <c r="AW80" i="40"/>
  <c r="K81" i="40"/>
  <c r="AU81" i="40" s="1"/>
  <c r="AK81" i="40"/>
  <c r="AH84" i="40"/>
  <c r="K85" i="40"/>
  <c r="AV85" i="40" s="1"/>
  <c r="AK85" i="40"/>
  <c r="AH88" i="40"/>
  <c r="AW88" i="40"/>
  <c r="K89" i="40"/>
  <c r="AV89" i="40" s="1"/>
  <c r="AK89" i="40"/>
  <c r="AH92" i="40"/>
  <c r="AW92" i="40"/>
  <c r="K93" i="40"/>
  <c r="AK93" i="40"/>
  <c r="AH96" i="40"/>
  <c r="AW96" i="40"/>
  <c r="K97" i="40"/>
  <c r="AK97" i="40"/>
  <c r="AK100" i="40"/>
  <c r="AK101" i="40"/>
  <c r="H102" i="40"/>
  <c r="BH102" i="40"/>
  <c r="H105" i="40"/>
  <c r="AW107" i="40"/>
  <c r="H107" i="40"/>
  <c r="AX107" i="40" s="1"/>
  <c r="AX109" i="40"/>
  <c r="AK112" i="40"/>
  <c r="K112" i="40"/>
  <c r="AH112" i="40"/>
  <c r="BH112" i="40"/>
  <c r="M112" i="40"/>
  <c r="AX112" i="40" s="1"/>
  <c r="AX113" i="40"/>
  <c r="H116" i="40"/>
  <c r="AU73" i="40"/>
  <c r="K76" i="40"/>
  <c r="AK76" i="40"/>
  <c r="K80" i="40"/>
  <c r="AV80" i="40" s="1"/>
  <c r="AK80" i="40"/>
  <c r="K84" i="40"/>
  <c r="AU84" i="40" s="1"/>
  <c r="AK84" i="40"/>
  <c r="K88" i="40"/>
  <c r="AV88" i="40" s="1"/>
  <c r="AK88" i="40"/>
  <c r="K92" i="40"/>
  <c r="AU92" i="40" s="1"/>
  <c r="AK92" i="40"/>
  <c r="K96" i="40"/>
  <c r="AV96" i="40" s="1"/>
  <c r="AK96" i="40"/>
  <c r="K100" i="40"/>
  <c r="K101" i="40"/>
  <c r="AK116" i="40"/>
  <c r="K116" i="40"/>
  <c r="AH116" i="40"/>
  <c r="BH116" i="40"/>
  <c r="M116" i="40"/>
  <c r="AX117" i="40"/>
  <c r="AK124" i="40"/>
  <c r="K124" i="40"/>
  <c r="AH124" i="40"/>
  <c r="BH124" i="40"/>
  <c r="M124" i="40"/>
  <c r="H93" i="40"/>
  <c r="M93" i="40"/>
  <c r="AW93" i="40" s="1"/>
  <c r="H97" i="40"/>
  <c r="M97" i="40"/>
  <c r="AW97" i="40" s="1"/>
  <c r="AX98" i="40"/>
  <c r="AU99" i="40"/>
  <c r="H100" i="40"/>
  <c r="AV100" i="40" s="1"/>
  <c r="AW101" i="40"/>
  <c r="AH101" i="40"/>
  <c r="AU103" i="40"/>
  <c r="AH104" i="40"/>
  <c r="BH104" i="40"/>
  <c r="M104" i="40"/>
  <c r="AX104" i="40" s="1"/>
  <c r="AK104" i="40"/>
  <c r="AK108" i="40"/>
  <c r="K108" i="40"/>
  <c r="AU108" i="40" s="1"/>
  <c r="AH108" i="40"/>
  <c r="BH108" i="40"/>
  <c r="M108" i="40"/>
  <c r="AX108" i="40" s="1"/>
  <c r="H120" i="40"/>
  <c r="K106" i="40"/>
  <c r="AU106" i="40" s="1"/>
  <c r="AK106" i="40"/>
  <c r="AH109" i="40"/>
  <c r="AW109" i="40"/>
  <c r="K110" i="40"/>
  <c r="AU110" i="40" s="1"/>
  <c r="AK110" i="40"/>
  <c r="AU111" i="40"/>
  <c r="AH113" i="40"/>
  <c r="AW113" i="40"/>
  <c r="K114" i="40"/>
  <c r="AV114" i="40" s="1"/>
  <c r="AK114" i="40"/>
  <c r="AU115" i="40"/>
  <c r="AH117" i="40"/>
  <c r="AW117" i="40"/>
  <c r="K118" i="40"/>
  <c r="AU118" i="40" s="1"/>
  <c r="AK118" i="40"/>
  <c r="AH121" i="40"/>
  <c r="AW121" i="40"/>
  <c r="K122" i="40"/>
  <c r="AU122" i="40" s="1"/>
  <c r="AK122" i="40"/>
  <c r="AU123" i="40"/>
  <c r="AH125" i="40"/>
  <c r="AW125" i="40"/>
  <c r="K126" i="40"/>
  <c r="AK126" i="40"/>
  <c r="K109" i="40"/>
  <c r="AV109" i="40" s="1"/>
  <c r="AK109" i="40"/>
  <c r="M111" i="40"/>
  <c r="K113" i="40"/>
  <c r="AV113" i="40" s="1"/>
  <c r="AK113" i="40"/>
  <c r="M115" i="40"/>
  <c r="AV115" i="40"/>
  <c r="K117" i="40"/>
  <c r="AV117" i="40" s="1"/>
  <c r="AK117" i="40"/>
  <c r="M119" i="40"/>
  <c r="K121" i="40"/>
  <c r="AV121" i="40" s="1"/>
  <c r="AK121" i="40"/>
  <c r="M123" i="40"/>
  <c r="AV123" i="40"/>
  <c r="K125" i="40"/>
  <c r="AU125" i="40" s="1"/>
  <c r="AK125" i="40"/>
  <c r="H126" i="40"/>
  <c r="M126" i="40"/>
  <c r="AW126" i="40" s="1"/>
  <c r="AU60" i="27"/>
  <c r="AX11" i="28"/>
  <c r="BH8" i="27"/>
  <c r="H9" i="27"/>
  <c r="M9" i="27"/>
  <c r="AW9" i="27" s="1"/>
  <c r="BH10" i="27"/>
  <c r="H11" i="27"/>
  <c r="M11" i="27"/>
  <c r="BH14" i="27"/>
  <c r="H15" i="27"/>
  <c r="M15" i="27"/>
  <c r="AW15" i="27" s="1"/>
  <c r="BH18" i="27"/>
  <c r="H19" i="27"/>
  <c r="M19" i="27"/>
  <c r="AW19" i="27" s="1"/>
  <c r="BH22" i="27"/>
  <c r="H23" i="27"/>
  <c r="M23" i="27"/>
  <c r="AW23" i="27" s="1"/>
  <c r="BH25" i="27"/>
  <c r="H26" i="27"/>
  <c r="M26" i="27"/>
  <c r="BH28" i="27"/>
  <c r="H29" i="27"/>
  <c r="M29" i="27"/>
  <c r="BH32" i="27"/>
  <c r="H33" i="27"/>
  <c r="M33" i="27"/>
  <c r="AX33" i="27" s="1"/>
  <c r="BH33" i="27"/>
  <c r="H34" i="27"/>
  <c r="M34" i="27"/>
  <c r="AW34" i="27" s="1"/>
  <c r="BH36" i="27"/>
  <c r="H37" i="27"/>
  <c r="M37" i="27"/>
  <c r="BH39" i="27"/>
  <c r="H40" i="27"/>
  <c r="M40" i="27"/>
  <c r="BH41" i="27"/>
  <c r="H42" i="27"/>
  <c r="M42" i="27"/>
  <c r="AW42" i="27" s="1"/>
  <c r="BH44" i="27"/>
  <c r="H45" i="27"/>
  <c r="M45" i="27"/>
  <c r="AW45" i="27" s="1"/>
  <c r="BH45" i="27"/>
  <c r="H46" i="27"/>
  <c r="M46" i="27"/>
  <c r="BH46" i="27"/>
  <c r="H47" i="27"/>
  <c r="M47" i="27"/>
  <c r="AW47" i="27" s="1"/>
  <c r="BH47" i="27"/>
  <c r="H48" i="27"/>
  <c r="M48" i="27"/>
  <c r="AX48" i="27" s="1"/>
  <c r="BH48" i="27"/>
  <c r="H49" i="27"/>
  <c r="M49" i="27"/>
  <c r="AW49" i="27" s="1"/>
  <c r="BH49" i="27"/>
  <c r="H50" i="27"/>
  <c r="M50" i="27"/>
  <c r="BH50" i="27"/>
  <c r="H51" i="27"/>
  <c r="M51" i="27"/>
  <c r="AW51" i="27" s="1"/>
  <c r="BH51" i="27"/>
  <c r="H52" i="27"/>
  <c r="M52" i="27"/>
  <c r="AW52" i="27" s="1"/>
  <c r="BH52" i="27"/>
  <c r="H53" i="27"/>
  <c r="M53" i="27"/>
  <c r="AW53" i="27" s="1"/>
  <c r="BH53" i="27"/>
  <c r="H54" i="27"/>
  <c r="M54" i="27"/>
  <c r="AW54" i="27" s="1"/>
  <c r="BH54" i="27"/>
  <c r="H55" i="27"/>
  <c r="M55" i="27"/>
  <c r="AW55" i="27" s="1"/>
  <c r="BH55" i="27"/>
  <c r="H56" i="27"/>
  <c r="M56" i="27"/>
  <c r="AW56" i="27" s="1"/>
  <c r="BH56" i="27"/>
  <c r="H57" i="27"/>
  <c r="M57" i="27"/>
  <c r="AW57" i="27" s="1"/>
  <c r="BH57" i="27"/>
  <c r="H58" i="27"/>
  <c r="M58" i="27"/>
  <c r="K59" i="27"/>
  <c r="AV59" i="27" s="1"/>
  <c r="H61" i="27"/>
  <c r="M61" i="27"/>
  <c r="BI62" i="27"/>
  <c r="AW62" i="27"/>
  <c r="AH62" i="27"/>
  <c r="AV62" i="27"/>
  <c r="K63" i="27"/>
  <c r="AU64" i="27"/>
  <c r="AU65" i="27"/>
  <c r="AU67" i="27"/>
  <c r="AU68" i="27"/>
  <c r="AK6" i="28"/>
  <c r="K6" i="28"/>
  <c r="BH6" i="28"/>
  <c r="M6" i="28"/>
  <c r="AW6" i="28"/>
  <c r="BN2" i="28"/>
  <c r="AW9" i="28"/>
  <c r="F2" i="28"/>
  <c r="H10" i="28"/>
  <c r="AH14" i="28"/>
  <c r="BH16" i="28"/>
  <c r="M16" i="28"/>
  <c r="H16" i="28"/>
  <c r="AK16" i="28"/>
  <c r="K16" i="28"/>
  <c r="AW16" i="28"/>
  <c r="AX23" i="28"/>
  <c r="AV53" i="28"/>
  <c r="AX53" i="28"/>
  <c r="BL2" i="27"/>
  <c r="H6" i="27"/>
  <c r="M6" i="27"/>
  <c r="AW6" i="27" s="1"/>
  <c r="BH7" i="27"/>
  <c r="H8" i="27"/>
  <c r="M8" i="27"/>
  <c r="BH9" i="27"/>
  <c r="H10" i="27"/>
  <c r="M10" i="27"/>
  <c r="AW10" i="27" s="1"/>
  <c r="BH11" i="27"/>
  <c r="H12" i="27"/>
  <c r="M12" i="27"/>
  <c r="BH13" i="27"/>
  <c r="H14" i="27"/>
  <c r="M14" i="27"/>
  <c r="BH16" i="27"/>
  <c r="H17" i="27"/>
  <c r="M17" i="27"/>
  <c r="AW17" i="27" s="1"/>
  <c r="BH19" i="27"/>
  <c r="H20" i="27"/>
  <c r="M20" i="27"/>
  <c r="BH21" i="27"/>
  <c r="H22" i="27"/>
  <c r="M22" i="27"/>
  <c r="AW22" i="27" s="1"/>
  <c r="BH24" i="27"/>
  <c r="H25" i="27"/>
  <c r="M25" i="27"/>
  <c r="AW25" i="27" s="1"/>
  <c r="BH27" i="27"/>
  <c r="H28" i="27"/>
  <c r="M28" i="27"/>
  <c r="BH31" i="27"/>
  <c r="H32" i="27"/>
  <c r="M32" i="27"/>
  <c r="BH34" i="27"/>
  <c r="H35" i="27"/>
  <c r="M35" i="27"/>
  <c r="AW35" i="27" s="1"/>
  <c r="BH35" i="27"/>
  <c r="BH38" i="27"/>
  <c r="H39" i="27"/>
  <c r="M39" i="27"/>
  <c r="AX39" i="27" s="1"/>
  <c r="BH40" i="27"/>
  <c r="H41" i="27"/>
  <c r="M41" i="27"/>
  <c r="AX41" i="27" s="1"/>
  <c r="BH42" i="27"/>
  <c r="H43" i="27"/>
  <c r="M43" i="27"/>
  <c r="BH43" i="27"/>
  <c r="H44" i="27"/>
  <c r="M44" i="27"/>
  <c r="F2" i="27"/>
  <c r="BJ2" i="27"/>
  <c r="BN2" i="27"/>
  <c r="AH7" i="27"/>
  <c r="BI7" i="27"/>
  <c r="AH9" i="27"/>
  <c r="BI9" i="27"/>
  <c r="AH10" i="27"/>
  <c r="BI10" i="27"/>
  <c r="AH11" i="27"/>
  <c r="AW11" i="27"/>
  <c r="BI11" i="27"/>
  <c r="AH14" i="27"/>
  <c r="AW14" i="27"/>
  <c r="BI14" i="27"/>
  <c r="AH15" i="27"/>
  <c r="BI15" i="27"/>
  <c r="AH17" i="27"/>
  <c r="BI17" i="27"/>
  <c r="AH19" i="27"/>
  <c r="BI19" i="27"/>
  <c r="AH22" i="27"/>
  <c r="BI22" i="27"/>
  <c r="AH24" i="27"/>
  <c r="BI24" i="27"/>
  <c r="AH26" i="27"/>
  <c r="BI26" i="27"/>
  <c r="AH28" i="27"/>
  <c r="AW28" i="27"/>
  <c r="BI28" i="27"/>
  <c r="AH31" i="27"/>
  <c r="BI31" i="27"/>
  <c r="AH33" i="27"/>
  <c r="BI33" i="27"/>
  <c r="AH35" i="27"/>
  <c r="AH36" i="27"/>
  <c r="BI36" i="27"/>
  <c r="AH38" i="27"/>
  <c r="BI38" i="27"/>
  <c r="AH39" i="27"/>
  <c r="BI39" i="27"/>
  <c r="AH40" i="27"/>
  <c r="AW40" i="27"/>
  <c r="BI40" i="27"/>
  <c r="AH43" i="27"/>
  <c r="AH44" i="27"/>
  <c r="BI44" i="27"/>
  <c r="AH46" i="27"/>
  <c r="BI46" i="27"/>
  <c r="AH47" i="27"/>
  <c r="BI47" i="27"/>
  <c r="AH50" i="27"/>
  <c r="AW50" i="27"/>
  <c r="BI50" i="27"/>
  <c r="BI53" i="27"/>
  <c r="BI55" i="27"/>
  <c r="BI56" i="27"/>
  <c r="AX65" i="27"/>
  <c r="AW66" i="27"/>
  <c r="AX66" i="27"/>
  <c r="AW67" i="27"/>
  <c r="AX67" i="27"/>
  <c r="AW68" i="27"/>
  <c r="AX68" i="27"/>
  <c r="BG6" i="28"/>
  <c r="AK10" i="28"/>
  <c r="K10" i="28"/>
  <c r="BH10" i="28"/>
  <c r="M10" i="28"/>
  <c r="AX10" i="28" s="1"/>
  <c r="AW10" i="28"/>
  <c r="AH12" i="28"/>
  <c r="H14" i="28"/>
  <c r="AH18" i="28"/>
  <c r="AW20" i="28"/>
  <c r="AH20" i="28"/>
  <c r="BH20" i="28"/>
  <c r="M20" i="28"/>
  <c r="H20" i="28"/>
  <c r="AK20" i="28"/>
  <c r="K20" i="28"/>
  <c r="AX25" i="28"/>
  <c r="AW28" i="28"/>
  <c r="AH28" i="28"/>
  <c r="BH28" i="28"/>
  <c r="M28" i="28"/>
  <c r="H28" i="28"/>
  <c r="AK28" i="28"/>
  <c r="K28" i="28"/>
  <c r="AV31" i="28"/>
  <c r="AX31" i="28"/>
  <c r="AV57" i="28"/>
  <c r="AX65" i="28"/>
  <c r="BH6" i="27"/>
  <c r="H7" i="27"/>
  <c r="M7" i="27"/>
  <c r="BH12" i="27"/>
  <c r="H13" i="27"/>
  <c r="M13" i="27"/>
  <c r="AX13" i="27" s="1"/>
  <c r="BH15" i="27"/>
  <c r="H16" i="27"/>
  <c r="M16" i="27"/>
  <c r="AX16" i="27" s="1"/>
  <c r="BH17" i="27"/>
  <c r="H18" i="27"/>
  <c r="M18" i="27"/>
  <c r="BH20" i="27"/>
  <c r="H21" i="27"/>
  <c r="M21" i="27"/>
  <c r="BH23" i="27"/>
  <c r="H24" i="27"/>
  <c r="M24" i="27"/>
  <c r="BH26" i="27"/>
  <c r="H27" i="27"/>
  <c r="M27" i="27"/>
  <c r="AW27" i="27" s="1"/>
  <c r="BH29" i="27"/>
  <c r="H30" i="27"/>
  <c r="M30" i="27"/>
  <c r="BH30" i="27"/>
  <c r="H31" i="27"/>
  <c r="M31" i="27"/>
  <c r="AW31" i="27" s="1"/>
  <c r="H36" i="27"/>
  <c r="M36" i="27"/>
  <c r="AW36" i="27" s="1"/>
  <c r="BH37" i="27"/>
  <c r="H38" i="27"/>
  <c r="M38" i="27"/>
  <c r="AH6" i="27"/>
  <c r="BI6" i="27"/>
  <c r="AH8" i="27"/>
  <c r="BI8" i="27"/>
  <c r="AH12" i="27"/>
  <c r="BI12" i="27"/>
  <c r="AH13" i="27"/>
  <c r="BI13" i="27"/>
  <c r="AH16" i="27"/>
  <c r="BI16" i="27"/>
  <c r="AH18" i="27"/>
  <c r="BI18" i="27"/>
  <c r="AH20" i="27"/>
  <c r="AW20" i="27"/>
  <c r="BI20" i="27"/>
  <c r="AH21" i="27"/>
  <c r="AW21" i="27"/>
  <c r="BI21" i="27"/>
  <c r="AH23" i="27"/>
  <c r="BI23" i="27"/>
  <c r="AH25" i="27"/>
  <c r="BI25" i="27"/>
  <c r="AH27" i="27"/>
  <c r="BI27" i="27"/>
  <c r="AH29" i="27"/>
  <c r="BI29" i="27"/>
  <c r="AH30" i="27"/>
  <c r="AW30" i="27"/>
  <c r="BI30" i="27"/>
  <c r="AH32" i="27"/>
  <c r="BI32" i="27"/>
  <c r="AH34" i="27"/>
  <c r="BI34" i="27"/>
  <c r="BI35" i="27"/>
  <c r="AH37" i="27"/>
  <c r="AW37" i="27"/>
  <c r="BI37" i="27"/>
  <c r="AH41" i="27"/>
  <c r="BI41" i="27"/>
  <c r="AH42" i="27"/>
  <c r="BI42" i="27"/>
  <c r="AW43" i="27"/>
  <c r="BI43" i="27"/>
  <c r="AH45" i="27"/>
  <c r="BI45" i="27"/>
  <c r="AH48" i="27"/>
  <c r="BI48" i="27"/>
  <c r="AH49" i="27"/>
  <c r="BI49" i="27"/>
  <c r="BI51" i="27"/>
  <c r="BI52" i="27"/>
  <c r="BI54" i="27"/>
  <c r="BI57" i="27"/>
  <c r="BI59" i="27"/>
  <c r="AH59" i="27"/>
  <c r="BI63" i="27"/>
  <c r="AH63" i="27"/>
  <c r="AX64" i="27"/>
  <c r="K6" i="27"/>
  <c r="K7" i="27"/>
  <c r="K8" i="27"/>
  <c r="AU8" i="27" s="1"/>
  <c r="K9" i="27"/>
  <c r="K10" i="27"/>
  <c r="K11" i="27"/>
  <c r="K12" i="27"/>
  <c r="AK12" i="27"/>
  <c r="K13" i="27"/>
  <c r="K14" i="27"/>
  <c r="AU14" i="27" s="1"/>
  <c r="K15" i="27"/>
  <c r="K16" i="27"/>
  <c r="AU16" i="27" s="1"/>
  <c r="K17" i="27"/>
  <c r="K18" i="27"/>
  <c r="AK18" i="27"/>
  <c r="K19" i="27"/>
  <c r="K20" i="27"/>
  <c r="K21" i="27"/>
  <c r="AK21" i="27"/>
  <c r="K22" i="27"/>
  <c r="K23" i="27"/>
  <c r="K24" i="27"/>
  <c r="K25" i="27"/>
  <c r="AU25" i="27" s="1"/>
  <c r="K26" i="27"/>
  <c r="AU26" i="27" s="1"/>
  <c r="K27" i="27"/>
  <c r="K28" i="27"/>
  <c r="AU28" i="27" s="1"/>
  <c r="K29" i="27"/>
  <c r="AK29" i="27"/>
  <c r="K30" i="27"/>
  <c r="AU30" i="27" s="1"/>
  <c r="K31" i="27"/>
  <c r="K32" i="27"/>
  <c r="AK32" i="27"/>
  <c r="K33" i="27"/>
  <c r="K34" i="27"/>
  <c r="K35" i="27"/>
  <c r="AK35" i="27"/>
  <c r="K36" i="27"/>
  <c r="AU36" i="27" s="1"/>
  <c r="AK36" i="27"/>
  <c r="K37" i="27"/>
  <c r="AU37" i="27" s="1"/>
  <c r="AK37" i="27"/>
  <c r="K38" i="27"/>
  <c r="AU38" i="27" s="1"/>
  <c r="AK38" i="27"/>
  <c r="K39" i="27"/>
  <c r="AK39" i="27"/>
  <c r="K40" i="27"/>
  <c r="AK40" i="27"/>
  <c r="K41" i="27"/>
  <c r="AU41" i="27" s="1"/>
  <c r="AK41" i="27"/>
  <c r="K42" i="27"/>
  <c r="AK42" i="27"/>
  <c r="K43" i="27"/>
  <c r="AV43" i="27" s="1"/>
  <c r="AK43" i="27"/>
  <c r="K44" i="27"/>
  <c r="AK44" i="27"/>
  <c r="K45" i="27"/>
  <c r="AU45" i="27" s="1"/>
  <c r="AK45" i="27"/>
  <c r="K46" i="27"/>
  <c r="AK46" i="27"/>
  <c r="K47" i="27"/>
  <c r="AK47" i="27"/>
  <c r="K48" i="27"/>
  <c r="AK48" i="27"/>
  <c r="K49" i="27"/>
  <c r="AK49" i="27"/>
  <c r="K50" i="27"/>
  <c r="AU50" i="27" s="1"/>
  <c r="AK50" i="27"/>
  <c r="K51" i="27"/>
  <c r="AK51" i="27"/>
  <c r="K52" i="27"/>
  <c r="AK52" i="27"/>
  <c r="K53" i="27"/>
  <c r="AK53" i="27"/>
  <c r="K54" i="27"/>
  <c r="AU54" i="27" s="1"/>
  <c r="AK54" i="27"/>
  <c r="K55" i="27"/>
  <c r="AK55" i="27"/>
  <c r="K56" i="27"/>
  <c r="AK56" i="27"/>
  <c r="K57" i="27"/>
  <c r="AK57" i="27"/>
  <c r="K58" i="27"/>
  <c r="M59" i="27"/>
  <c r="AX59" i="27" s="1"/>
  <c r="BI60" i="27"/>
  <c r="AW60" i="27"/>
  <c r="AH60" i="27"/>
  <c r="AV60" i="27"/>
  <c r="K61" i="27"/>
  <c r="AV61" i="27" s="1"/>
  <c r="AK62" i="27"/>
  <c r="H63" i="27"/>
  <c r="M63" i="27"/>
  <c r="AW63" i="27" s="1"/>
  <c r="BH63" i="27"/>
  <c r="AH6" i="28"/>
  <c r="BH8" i="28"/>
  <c r="M8" i="28"/>
  <c r="H8" i="28"/>
  <c r="AK8" i="28"/>
  <c r="K8" i="28"/>
  <c r="AW8" i="28"/>
  <c r="H9" i="28"/>
  <c r="AV9" i="28" s="1"/>
  <c r="AK14" i="28"/>
  <c r="K14" i="28"/>
  <c r="AU14" i="28" s="1"/>
  <c r="BH14" i="28"/>
  <c r="M14" i="28"/>
  <c r="AX14" i="28" s="1"/>
  <c r="AW14" i="28"/>
  <c r="AH16" i="28"/>
  <c r="H18" i="28"/>
  <c r="AX69" i="28"/>
  <c r="BI58" i="27"/>
  <c r="AW58" i="27"/>
  <c r="BH58" i="27"/>
  <c r="AK59" i="27"/>
  <c r="BI61" i="27"/>
  <c r="AH61" i="27"/>
  <c r="AK63" i="27"/>
  <c r="BK2" i="28"/>
  <c r="BH12" i="28"/>
  <c r="M12" i="28"/>
  <c r="H12" i="28"/>
  <c r="AK12" i="28"/>
  <c r="K12" i="28"/>
  <c r="AW12" i="28"/>
  <c r="AK18" i="28"/>
  <c r="K18" i="28"/>
  <c r="AU18" i="28" s="1"/>
  <c r="BH18" i="28"/>
  <c r="M18" i="28"/>
  <c r="AW24" i="28"/>
  <c r="AH24" i="28"/>
  <c r="BH24" i="28"/>
  <c r="M24" i="28"/>
  <c r="H24" i="28"/>
  <c r="AK24" i="28"/>
  <c r="K24" i="28"/>
  <c r="AX29" i="28"/>
  <c r="AV35" i="28"/>
  <c r="AX35" i="28"/>
  <c r="AV43" i="28"/>
  <c r="AX43" i="28"/>
  <c r="AV61" i="28"/>
  <c r="AH7" i="28"/>
  <c r="AW7" i="28"/>
  <c r="AH11" i="28"/>
  <c r="AW11" i="28"/>
  <c r="AH15" i="28"/>
  <c r="AW15" i="28"/>
  <c r="AH19" i="28"/>
  <c r="AW19" i="28"/>
  <c r="AU21" i="28"/>
  <c r="M22" i="28"/>
  <c r="AX22" i="28" s="1"/>
  <c r="BH22" i="28"/>
  <c r="AH23" i="28"/>
  <c r="AW23" i="28"/>
  <c r="M26" i="28"/>
  <c r="AX26" i="28" s="1"/>
  <c r="BH26" i="28"/>
  <c r="AH27" i="28"/>
  <c r="AW27" i="28"/>
  <c r="M30" i="28"/>
  <c r="BH30" i="28"/>
  <c r="AH31" i="28"/>
  <c r="AW31" i="28"/>
  <c r="K32" i="28"/>
  <c r="AK32" i="28"/>
  <c r="AU33" i="28"/>
  <c r="M34" i="28"/>
  <c r="BH34" i="28"/>
  <c r="AH35" i="28"/>
  <c r="AW35" i="28"/>
  <c r="K36" i="28"/>
  <c r="AK36" i="28"/>
  <c r="AU37" i="28"/>
  <c r="M38" i="28"/>
  <c r="AX38" i="28" s="1"/>
  <c r="BH38" i="28"/>
  <c r="AH39" i="28"/>
  <c r="AW39" i="28"/>
  <c r="K40" i="28"/>
  <c r="AK40" i="28"/>
  <c r="M42" i="28"/>
  <c r="AX42" i="28" s="1"/>
  <c r="BH42" i="28"/>
  <c r="AH43" i="28"/>
  <c r="AW43" i="28"/>
  <c r="K44" i="28"/>
  <c r="AK44" i="28"/>
  <c r="K45" i="28"/>
  <c r="AK45" i="28"/>
  <c r="K46" i="28"/>
  <c r="AK46" i="28"/>
  <c r="K47" i="28"/>
  <c r="AK47" i="28"/>
  <c r="K48" i="28"/>
  <c r="AK48" i="28"/>
  <c r="K49" i="28"/>
  <c r="AK49" i="28"/>
  <c r="K50" i="28"/>
  <c r="AU50" i="28" s="1"/>
  <c r="AK50" i="28"/>
  <c r="AU51" i="28"/>
  <c r="H52" i="28"/>
  <c r="M52" i="28"/>
  <c r="BH52" i="28"/>
  <c r="AH53" i="28"/>
  <c r="AW53" i="28"/>
  <c r="K54" i="28"/>
  <c r="AU54" i="28" s="1"/>
  <c r="AK54" i="28"/>
  <c r="H56" i="28"/>
  <c r="M56" i="28"/>
  <c r="BH56" i="28"/>
  <c r="AH57" i="28"/>
  <c r="K58" i="28"/>
  <c r="AV58" i="28" s="1"/>
  <c r="AK58" i="28"/>
  <c r="AU59" i="28"/>
  <c r="H60" i="28"/>
  <c r="M60" i="28"/>
  <c r="AW60" i="28" s="1"/>
  <c r="BH60" i="28"/>
  <c r="AH61" i="28"/>
  <c r="AW61" i="28"/>
  <c r="K62" i="28"/>
  <c r="AU62" i="28" s="1"/>
  <c r="AK62" i="28"/>
  <c r="AU63" i="28"/>
  <c r="H64" i="28"/>
  <c r="M64" i="28"/>
  <c r="AW64" i="28" s="1"/>
  <c r="BH64" i="28"/>
  <c r="AH65" i="28"/>
  <c r="AW65" i="28"/>
  <c r="K66" i="28"/>
  <c r="AU66" i="28" s="1"/>
  <c r="AK66" i="28"/>
  <c r="M68" i="28"/>
  <c r="BH68" i="28"/>
  <c r="AH69" i="28"/>
  <c r="AW69" i="28"/>
  <c r="K70" i="28"/>
  <c r="AK70" i="28"/>
  <c r="AU71" i="28"/>
  <c r="M72" i="28"/>
  <c r="AX72" i="28" s="1"/>
  <c r="BH72" i="28"/>
  <c r="K6" i="29"/>
  <c r="AK6" i="29"/>
  <c r="BH7" i="29"/>
  <c r="K8" i="29"/>
  <c r="K12" i="29"/>
  <c r="AU12" i="29" s="1"/>
  <c r="K16" i="29"/>
  <c r="AU16" i="29" s="1"/>
  <c r="H21" i="29"/>
  <c r="BH24" i="29"/>
  <c r="M24" i="29"/>
  <c r="AX24" i="29" s="1"/>
  <c r="AW24" i="29"/>
  <c r="AH24" i="29"/>
  <c r="AK24" i="29"/>
  <c r="AX26" i="29"/>
  <c r="H29" i="29"/>
  <c r="BH32" i="29"/>
  <c r="M32" i="29"/>
  <c r="AX32" i="29" s="1"/>
  <c r="AW32" i="29"/>
  <c r="AH32" i="29"/>
  <c r="AK32" i="29"/>
  <c r="AX34" i="29"/>
  <c r="H37" i="29"/>
  <c r="BH40" i="29"/>
  <c r="M40" i="29"/>
  <c r="AX40" i="29" s="1"/>
  <c r="AW40" i="29"/>
  <c r="AH40" i="29"/>
  <c r="AK40" i="29"/>
  <c r="AX42" i="29"/>
  <c r="AX50" i="29"/>
  <c r="AX58" i="29"/>
  <c r="AX67" i="29"/>
  <c r="AH69" i="29"/>
  <c r="BH69" i="29"/>
  <c r="M69" i="29"/>
  <c r="H69" i="29"/>
  <c r="AK69" i="29"/>
  <c r="K69" i="29"/>
  <c r="AX70" i="29"/>
  <c r="BK2" i="30"/>
  <c r="AX11" i="30"/>
  <c r="AH68" i="28"/>
  <c r="AH72" i="28"/>
  <c r="BG6" i="29"/>
  <c r="H7" i="29"/>
  <c r="AX7" i="29" s="1"/>
  <c r="AW7" i="29"/>
  <c r="AW8" i="29"/>
  <c r="AH8" i="29"/>
  <c r="AW11" i="29"/>
  <c r="AW12" i="29"/>
  <c r="AH12" i="29"/>
  <c r="AW15" i="29"/>
  <c r="AW16" i="29"/>
  <c r="AH16" i="29"/>
  <c r="BH20" i="29"/>
  <c r="M20" i="29"/>
  <c r="AX20" i="29" s="1"/>
  <c r="AW20" i="29"/>
  <c r="AH20" i="29"/>
  <c r="AW25" i="29"/>
  <c r="AH25" i="29"/>
  <c r="AK25" i="29"/>
  <c r="K25" i="29"/>
  <c r="M25" i="29"/>
  <c r="AW33" i="29"/>
  <c r="AH33" i="29"/>
  <c r="AK33" i="29"/>
  <c r="K33" i="29"/>
  <c r="M33" i="29"/>
  <c r="AW41" i="29"/>
  <c r="AH41" i="29"/>
  <c r="AK41" i="29"/>
  <c r="K41" i="29"/>
  <c r="M41" i="29"/>
  <c r="AW49" i="29"/>
  <c r="AH49" i="29"/>
  <c r="BH49" i="29"/>
  <c r="M49" i="29"/>
  <c r="H49" i="29"/>
  <c r="AK49" i="29"/>
  <c r="K49" i="29"/>
  <c r="AW57" i="29"/>
  <c r="AH57" i="29"/>
  <c r="BH57" i="29"/>
  <c r="M57" i="29"/>
  <c r="H57" i="29"/>
  <c r="AK57" i="29"/>
  <c r="K57" i="29"/>
  <c r="AH65" i="29"/>
  <c r="BH65" i="29"/>
  <c r="M65" i="29"/>
  <c r="H65" i="29"/>
  <c r="AK65" i="29"/>
  <c r="K65" i="29"/>
  <c r="AX66" i="29"/>
  <c r="AX35" i="30"/>
  <c r="AU11" i="28"/>
  <c r="K22" i="28"/>
  <c r="AV22" i="28" s="1"/>
  <c r="AK22" i="28"/>
  <c r="K26" i="28"/>
  <c r="AV26" i="28" s="1"/>
  <c r="AK26" i="28"/>
  <c r="AU27" i="28"/>
  <c r="K30" i="28"/>
  <c r="AK30" i="28"/>
  <c r="H32" i="28"/>
  <c r="M32" i="28"/>
  <c r="BH32" i="28"/>
  <c r="K34" i="28"/>
  <c r="AK34" i="28"/>
  <c r="AU35" i="28"/>
  <c r="H36" i="28"/>
  <c r="M36" i="28"/>
  <c r="BH36" i="28"/>
  <c r="K38" i="28"/>
  <c r="AV38" i="28" s="1"/>
  <c r="AK38" i="28"/>
  <c r="H40" i="28"/>
  <c r="M40" i="28"/>
  <c r="BH40" i="28"/>
  <c r="K42" i="28"/>
  <c r="AV42" i="28" s="1"/>
  <c r="AK42" i="28"/>
  <c r="AU43" i="28"/>
  <c r="H44" i="28"/>
  <c r="M44" i="28"/>
  <c r="BH44" i="28"/>
  <c r="H45" i="28"/>
  <c r="M45" i="28"/>
  <c r="BH45" i="28"/>
  <c r="H46" i="28"/>
  <c r="AV46" i="28" s="1"/>
  <c r="M46" i="28"/>
  <c r="BH46" i="28"/>
  <c r="H47" i="28"/>
  <c r="M47" i="28"/>
  <c r="AW47" i="28" s="1"/>
  <c r="BH47" i="28"/>
  <c r="H48" i="28"/>
  <c r="M48" i="28"/>
  <c r="BH48" i="28"/>
  <c r="M49" i="28"/>
  <c r="BH49" i="28"/>
  <c r="M50" i="28"/>
  <c r="AX50" i="28" s="1"/>
  <c r="BH50" i="28"/>
  <c r="AH51" i="28"/>
  <c r="K52" i="28"/>
  <c r="AK52" i="28"/>
  <c r="AU53" i="28"/>
  <c r="M54" i="28"/>
  <c r="AX54" i="28" s="1"/>
  <c r="BH54" i="28"/>
  <c r="AH55" i="28"/>
  <c r="K56" i="28"/>
  <c r="AU56" i="28" s="1"/>
  <c r="AK56" i="28"/>
  <c r="M58" i="28"/>
  <c r="AW58" i="28" s="1"/>
  <c r="BH58" i="28"/>
  <c r="AH59" i="28"/>
  <c r="K60" i="28"/>
  <c r="AK60" i="28"/>
  <c r="M62" i="28"/>
  <c r="AX62" i="28" s="1"/>
  <c r="BH62" i="28"/>
  <c r="AH63" i="28"/>
  <c r="K64" i="28"/>
  <c r="AK64" i="28"/>
  <c r="M66" i="28"/>
  <c r="AW66" i="28" s="1"/>
  <c r="BH66" i="28"/>
  <c r="AH67" i="28"/>
  <c r="K68" i="28"/>
  <c r="AU68" i="28" s="1"/>
  <c r="AK68" i="28"/>
  <c r="H70" i="28"/>
  <c r="M70" i="28"/>
  <c r="BH70" i="28"/>
  <c r="AH71" i="28"/>
  <c r="K72" i="28"/>
  <c r="AK72" i="28"/>
  <c r="H6" i="29"/>
  <c r="M6" i="29"/>
  <c r="BH6" i="29"/>
  <c r="H8" i="29"/>
  <c r="M8" i="29"/>
  <c r="AK9" i="29"/>
  <c r="K9" i="29"/>
  <c r="AU9" i="29" s="1"/>
  <c r="M9" i="29"/>
  <c r="AX9" i="29" s="1"/>
  <c r="AH9" i="29"/>
  <c r="BH11" i="29"/>
  <c r="AV11" i="29"/>
  <c r="M11" i="29"/>
  <c r="AX11" i="29" s="1"/>
  <c r="AH11" i="29"/>
  <c r="M12" i="29"/>
  <c r="AX12" i="29" s="1"/>
  <c r="AK13" i="29"/>
  <c r="K13" i="29"/>
  <c r="AU13" i="29" s="1"/>
  <c r="M13" i="29"/>
  <c r="AX13" i="29" s="1"/>
  <c r="AH13" i="29"/>
  <c r="H14" i="29"/>
  <c r="AV14" i="29" s="1"/>
  <c r="BH15" i="29"/>
  <c r="AV15" i="29"/>
  <c r="M15" i="29"/>
  <c r="AX15" i="29" s="1"/>
  <c r="AH15" i="29"/>
  <c r="M16" i="29"/>
  <c r="AX16" i="29" s="1"/>
  <c r="AK17" i="29"/>
  <c r="K17" i="29"/>
  <c r="AU17" i="29" s="1"/>
  <c r="M17" i="29"/>
  <c r="AX17" i="29" s="1"/>
  <c r="AH17" i="29"/>
  <c r="H18" i="29"/>
  <c r="AV18" i="29" s="1"/>
  <c r="BH19" i="29"/>
  <c r="AV19" i="29"/>
  <c r="M19" i="29"/>
  <c r="AX19" i="29" s="1"/>
  <c r="AH19" i="29"/>
  <c r="AX22" i="29"/>
  <c r="K24" i="29"/>
  <c r="AV24" i="29" s="1"/>
  <c r="H25" i="29"/>
  <c r="BH28" i="29"/>
  <c r="AV28" i="29"/>
  <c r="M28" i="29"/>
  <c r="AX28" i="29" s="1"/>
  <c r="AW28" i="29"/>
  <c r="AH28" i="29"/>
  <c r="AK28" i="29"/>
  <c r="AX30" i="29"/>
  <c r="K32" i="29"/>
  <c r="AU32" i="29" s="1"/>
  <c r="H33" i="29"/>
  <c r="AX33" i="29" s="1"/>
  <c r="BH36" i="29"/>
  <c r="AV36" i="29"/>
  <c r="M36" i="29"/>
  <c r="AX36" i="29" s="1"/>
  <c r="AW36" i="29"/>
  <c r="AH36" i="29"/>
  <c r="AK36" i="29"/>
  <c r="AX38" i="29"/>
  <c r="K40" i="29"/>
  <c r="AU40" i="29" s="1"/>
  <c r="H41" i="29"/>
  <c r="AX46" i="29"/>
  <c r="AX54" i="29"/>
  <c r="AU71" i="29"/>
  <c r="AU75" i="29"/>
  <c r="AX83" i="29"/>
  <c r="AX19" i="30"/>
  <c r="AX31" i="30"/>
  <c r="AH32" i="28"/>
  <c r="AH36" i="28"/>
  <c r="AH40" i="28"/>
  <c r="AH44" i="28"/>
  <c r="AW44" i="28"/>
  <c r="AH45" i="28"/>
  <c r="AW45" i="28"/>
  <c r="AH46" i="28"/>
  <c r="AH47" i="28"/>
  <c r="AH48" i="28"/>
  <c r="AH49" i="28"/>
  <c r="AH50" i="28"/>
  <c r="AH54" i="28"/>
  <c r="AH58" i="28"/>
  <c r="AH62" i="28"/>
  <c r="AH66" i="28"/>
  <c r="AH70" i="28"/>
  <c r="BJ2" i="29"/>
  <c r="AH6" i="29"/>
  <c r="AW21" i="29"/>
  <c r="AH21" i="29"/>
  <c r="AK21" i="29"/>
  <c r="K21" i="29"/>
  <c r="M21" i="29"/>
  <c r="AW29" i="29"/>
  <c r="AH29" i="29"/>
  <c r="AK29" i="29"/>
  <c r="K29" i="29"/>
  <c r="AU29" i="29" s="1"/>
  <c r="M29" i="29"/>
  <c r="AX29" i="29" s="1"/>
  <c r="AW37" i="29"/>
  <c r="AH37" i="29"/>
  <c r="AK37" i="29"/>
  <c r="K37" i="29"/>
  <c r="M37" i="29"/>
  <c r="AW45" i="29"/>
  <c r="AH45" i="29"/>
  <c r="BH45" i="29"/>
  <c r="M45" i="29"/>
  <c r="H45" i="29"/>
  <c r="AK45" i="29"/>
  <c r="K45" i="29"/>
  <c r="AW53" i="29"/>
  <c r="AH53" i="29"/>
  <c r="BH53" i="29"/>
  <c r="M53" i="29"/>
  <c r="H53" i="29"/>
  <c r="AK53" i="29"/>
  <c r="K53" i="29"/>
  <c r="AW61" i="29"/>
  <c r="AH61" i="29"/>
  <c r="BH61" i="29"/>
  <c r="M61" i="29"/>
  <c r="H61" i="29"/>
  <c r="AK61" i="29"/>
  <c r="K61" i="29"/>
  <c r="AX15" i="30"/>
  <c r="AX27" i="30"/>
  <c r="AU10" i="29"/>
  <c r="AU22" i="29"/>
  <c r="M23" i="29"/>
  <c r="AX23" i="29" s="1"/>
  <c r="BH23" i="29"/>
  <c r="AU26" i="29"/>
  <c r="M27" i="29"/>
  <c r="AX27" i="29" s="1"/>
  <c r="BH27" i="29"/>
  <c r="AU30" i="29"/>
  <c r="M31" i="29"/>
  <c r="AX31" i="29" s="1"/>
  <c r="AV31" i="29"/>
  <c r="BH31" i="29"/>
  <c r="AU34" i="29"/>
  <c r="M35" i="29"/>
  <c r="AX35" i="29" s="1"/>
  <c r="AV35" i="29"/>
  <c r="BH35" i="29"/>
  <c r="AU38" i="29"/>
  <c r="M39" i="29"/>
  <c r="AX39" i="29" s="1"/>
  <c r="AV39" i="29"/>
  <c r="BH39" i="29"/>
  <c r="AU42" i="29"/>
  <c r="M43" i="29"/>
  <c r="AX43" i="29" s="1"/>
  <c r="AV43" i="29"/>
  <c r="BH43" i="29"/>
  <c r="AH44" i="29"/>
  <c r="AW44" i="29"/>
  <c r="M47" i="29"/>
  <c r="AX47" i="29" s="1"/>
  <c r="AV47" i="29"/>
  <c r="BH47" i="29"/>
  <c r="AH48" i="29"/>
  <c r="AW48" i="29"/>
  <c r="M51" i="29"/>
  <c r="AX51" i="29" s="1"/>
  <c r="BH51" i="29"/>
  <c r="AH52" i="29"/>
  <c r="AW52" i="29"/>
  <c r="M55" i="29"/>
  <c r="AX55" i="29" s="1"/>
  <c r="AV55" i="29"/>
  <c r="BH55" i="29"/>
  <c r="AH56" i="29"/>
  <c r="AW56" i="29"/>
  <c r="M59" i="29"/>
  <c r="AX59" i="29" s="1"/>
  <c r="BH59" i="29"/>
  <c r="AH60" i="29"/>
  <c r="AW60" i="29"/>
  <c r="M63" i="29"/>
  <c r="AW63" i="29" s="1"/>
  <c r="BH63" i="29"/>
  <c r="AH64" i="29"/>
  <c r="AH68" i="29"/>
  <c r="AH72" i="29"/>
  <c r="K73" i="29"/>
  <c r="AV73" i="29" s="1"/>
  <c r="AK73" i="29"/>
  <c r="AH76" i="29"/>
  <c r="K77" i="29"/>
  <c r="AK77" i="29"/>
  <c r="BH79" i="29"/>
  <c r="AH80" i="29"/>
  <c r="K81" i="29"/>
  <c r="AK81" i="29"/>
  <c r="AH84" i="29"/>
  <c r="BL2" i="30"/>
  <c r="BG6" i="30"/>
  <c r="AH8" i="30"/>
  <c r="AW8" i="30"/>
  <c r="K9" i="30"/>
  <c r="AK9" i="30"/>
  <c r="AH12" i="30"/>
  <c r="AW12" i="30"/>
  <c r="K13" i="30"/>
  <c r="AV13" i="30" s="1"/>
  <c r="AK13" i="30"/>
  <c r="AH16" i="30"/>
  <c r="AW16" i="30"/>
  <c r="K17" i="30"/>
  <c r="AK17" i="30"/>
  <c r="AV19" i="30"/>
  <c r="BH19" i="30"/>
  <c r="AH20" i="30"/>
  <c r="AW20" i="30"/>
  <c r="K21" i="30"/>
  <c r="AK21" i="30"/>
  <c r="AH24" i="30"/>
  <c r="AW24" i="30"/>
  <c r="K25" i="30"/>
  <c r="AK25" i="30"/>
  <c r="AH28" i="30"/>
  <c r="AW28" i="30"/>
  <c r="K29" i="30"/>
  <c r="AK29" i="30"/>
  <c r="AH32" i="30"/>
  <c r="AW32" i="30"/>
  <c r="K33" i="30"/>
  <c r="AK33" i="30"/>
  <c r="AH36" i="30"/>
  <c r="AW36" i="30"/>
  <c r="K37" i="30"/>
  <c r="AK37" i="30"/>
  <c r="BH38" i="30"/>
  <c r="K39" i="30"/>
  <c r="K42" i="30"/>
  <c r="AU42" i="30" s="1"/>
  <c r="K43" i="30"/>
  <c r="AU43" i="30" s="1"/>
  <c r="K46" i="30"/>
  <c r="AK47" i="30"/>
  <c r="K47" i="30"/>
  <c r="AW47" i="30"/>
  <c r="AH47" i="30"/>
  <c r="M47" i="30"/>
  <c r="BH47" i="30"/>
  <c r="AX48" i="30"/>
  <c r="AK58" i="30"/>
  <c r="K58" i="30"/>
  <c r="AH58" i="30"/>
  <c r="BH58" i="30"/>
  <c r="M58" i="30"/>
  <c r="AK62" i="30"/>
  <c r="K62" i="30"/>
  <c r="AH62" i="30"/>
  <c r="BH62" i="30"/>
  <c r="M62" i="30"/>
  <c r="AK66" i="30"/>
  <c r="K66" i="30"/>
  <c r="AH66" i="30"/>
  <c r="BH66" i="30"/>
  <c r="M66" i="30"/>
  <c r="AK70" i="30"/>
  <c r="K70" i="30"/>
  <c r="AH70" i="30"/>
  <c r="BH70" i="30"/>
  <c r="M70" i="30"/>
  <c r="AK74" i="30"/>
  <c r="K74" i="30"/>
  <c r="AH74" i="30"/>
  <c r="BH74" i="30"/>
  <c r="M74" i="30"/>
  <c r="AW39" i="30"/>
  <c r="AH39" i="30"/>
  <c r="AW43" i="30"/>
  <c r="AH43" i="30"/>
  <c r="H46" i="30"/>
  <c r="H47" i="30"/>
  <c r="H50" i="30"/>
  <c r="AU50" i="30" s="1"/>
  <c r="AV53" i="30"/>
  <c r="AW53" i="30"/>
  <c r="AH54" i="30"/>
  <c r="BH54" i="30"/>
  <c r="M54" i="30"/>
  <c r="AX54" i="30" s="1"/>
  <c r="AK54" i="30"/>
  <c r="AW57" i="30"/>
  <c r="H57" i="30"/>
  <c r="AW61" i="30"/>
  <c r="H61" i="30"/>
  <c r="AW65" i="30"/>
  <c r="H65" i="30"/>
  <c r="AW69" i="30"/>
  <c r="H69" i="30"/>
  <c r="AW73" i="30"/>
  <c r="H73" i="30"/>
  <c r="AU73" i="30" s="1"/>
  <c r="AW77" i="30"/>
  <c r="H77" i="30"/>
  <c r="AX77" i="30" s="1"/>
  <c r="AU44" i="29"/>
  <c r="AU48" i="29"/>
  <c r="AU52" i="29"/>
  <c r="AU56" i="29"/>
  <c r="AU60" i="29"/>
  <c r="AU64" i="29"/>
  <c r="AU68" i="29"/>
  <c r="AU72" i="29"/>
  <c r="H73" i="29"/>
  <c r="M73" i="29"/>
  <c r="AX73" i="29" s="1"/>
  <c r="BH73" i="29"/>
  <c r="H77" i="29"/>
  <c r="M77" i="29"/>
  <c r="AX77" i="29" s="1"/>
  <c r="BH77" i="29"/>
  <c r="AU80" i="29"/>
  <c r="H81" i="29"/>
  <c r="M81" i="29"/>
  <c r="AW81" i="29" s="1"/>
  <c r="BH81" i="29"/>
  <c r="AU84" i="29"/>
  <c r="BJ2" i="30"/>
  <c r="AU8" i="30"/>
  <c r="H9" i="30"/>
  <c r="M9" i="30"/>
  <c r="BH9" i="30"/>
  <c r="AU12" i="30"/>
  <c r="H13" i="30"/>
  <c r="M13" i="30"/>
  <c r="BH13" i="30"/>
  <c r="AU16" i="30"/>
  <c r="H17" i="30"/>
  <c r="M17" i="30"/>
  <c r="BH17" i="30"/>
  <c r="H21" i="30"/>
  <c r="M21" i="30"/>
  <c r="AX21" i="30" s="1"/>
  <c r="BH21" i="30"/>
  <c r="AU24" i="30"/>
  <c r="H25" i="30"/>
  <c r="M25" i="30"/>
  <c r="BH25" i="30"/>
  <c r="AU28" i="30"/>
  <c r="H29" i="30"/>
  <c r="M29" i="30"/>
  <c r="AX29" i="30" s="1"/>
  <c r="BH29" i="30"/>
  <c r="AU32" i="30"/>
  <c r="H33" i="30"/>
  <c r="M33" i="30"/>
  <c r="BH33" i="30"/>
  <c r="AU36" i="30"/>
  <c r="H37" i="30"/>
  <c r="M37" i="30"/>
  <c r="AX37" i="30" s="1"/>
  <c r="BH37" i="30"/>
  <c r="H39" i="30"/>
  <c r="M39" i="30"/>
  <c r="AX39" i="30" s="1"/>
  <c r="AK40" i="30"/>
  <c r="K40" i="30"/>
  <c r="M40" i="30"/>
  <c r="AH40" i="30"/>
  <c r="BH42" i="30"/>
  <c r="M42" i="30"/>
  <c r="AX42" i="30" s="1"/>
  <c r="AH42" i="30"/>
  <c r="AK44" i="30"/>
  <c r="K44" i="30"/>
  <c r="M44" i="30"/>
  <c r="AH44" i="30"/>
  <c r="AW46" i="30"/>
  <c r="BH46" i="30"/>
  <c r="M46" i="30"/>
  <c r="AH46" i="30"/>
  <c r="AW49" i="30"/>
  <c r="AH50" i="30"/>
  <c r="BH50" i="30"/>
  <c r="M50" i="30"/>
  <c r="AK50" i="30"/>
  <c r="AK55" i="30"/>
  <c r="K55" i="30"/>
  <c r="AH55" i="30"/>
  <c r="M55" i="30"/>
  <c r="AU69" i="30"/>
  <c r="H78" i="30"/>
  <c r="AU31" i="29"/>
  <c r="AU35" i="29"/>
  <c r="AU39" i="29"/>
  <c r="AU43" i="29"/>
  <c r="M44" i="29"/>
  <c r="AX44" i="29" s="1"/>
  <c r="AV44" i="29"/>
  <c r="AU47" i="29"/>
  <c r="M48" i="29"/>
  <c r="AX48" i="29" s="1"/>
  <c r="AV48" i="29"/>
  <c r="AU51" i="29"/>
  <c r="M52" i="29"/>
  <c r="AX52" i="29" s="1"/>
  <c r="AU55" i="29"/>
  <c r="M56" i="29"/>
  <c r="AX56" i="29" s="1"/>
  <c r="AV56" i="29"/>
  <c r="M60" i="29"/>
  <c r="AX60" i="29" s="1"/>
  <c r="AV60" i="29"/>
  <c r="K62" i="29"/>
  <c r="AV62" i="29" s="1"/>
  <c r="M64" i="29"/>
  <c r="AX64" i="29" s="1"/>
  <c r="AV64" i="29"/>
  <c r="K66" i="29"/>
  <c r="AU66" i="29" s="1"/>
  <c r="M68" i="29"/>
  <c r="AX68" i="29" s="1"/>
  <c r="AV68" i="29"/>
  <c r="K70" i="29"/>
  <c r="AV70" i="29" s="1"/>
  <c r="M72" i="29"/>
  <c r="AX72" i="29" s="1"/>
  <c r="AV72" i="29"/>
  <c r="AH73" i="29"/>
  <c r="K74" i="29"/>
  <c r="AV74" i="29" s="1"/>
  <c r="M76" i="29"/>
  <c r="AX76" i="29" s="1"/>
  <c r="AH77" i="29"/>
  <c r="K78" i="29"/>
  <c r="AV78" i="29" s="1"/>
  <c r="M80" i="29"/>
  <c r="AX80" i="29" s="1"/>
  <c r="AV80" i="29"/>
  <c r="AH81" i="29"/>
  <c r="K82" i="29"/>
  <c r="AU82" i="29" s="1"/>
  <c r="M84" i="29"/>
  <c r="AX84" i="29" s="1"/>
  <c r="AV84" i="29"/>
  <c r="K6" i="30"/>
  <c r="AU6" i="30" s="1"/>
  <c r="M8" i="30"/>
  <c r="AH9" i="30"/>
  <c r="K10" i="30"/>
  <c r="AV10" i="30" s="1"/>
  <c r="AU11" i="30"/>
  <c r="M12" i="30"/>
  <c r="AX12" i="30" s="1"/>
  <c r="AV12" i="30"/>
  <c r="AH13" i="30"/>
  <c r="K14" i="30"/>
  <c r="AV14" i="30" s="1"/>
  <c r="AU15" i="30"/>
  <c r="M16" i="30"/>
  <c r="AX16" i="30" s="1"/>
  <c r="AV16" i="30"/>
  <c r="AH17" i="30"/>
  <c r="K18" i="30"/>
  <c r="AU18" i="30" s="1"/>
  <c r="AU19" i="30"/>
  <c r="M20" i="30"/>
  <c r="AX20" i="30" s="1"/>
  <c r="AH21" i="30"/>
  <c r="K22" i="30"/>
  <c r="AU22" i="30" s="1"/>
  <c r="AU23" i="30"/>
  <c r="M24" i="30"/>
  <c r="AX24" i="30" s="1"/>
  <c r="AV24" i="30"/>
  <c r="AH25" i="30"/>
  <c r="K26" i="30"/>
  <c r="AV26" i="30" s="1"/>
  <c r="M28" i="30"/>
  <c r="AX28" i="30" s="1"/>
  <c r="AV28" i="30"/>
  <c r="AH29" i="30"/>
  <c r="K30" i="30"/>
  <c r="AU30" i="30" s="1"/>
  <c r="AU31" i="30"/>
  <c r="M32" i="30"/>
  <c r="AX32" i="30" s="1"/>
  <c r="AV32" i="30"/>
  <c r="AH33" i="30"/>
  <c r="K34" i="30"/>
  <c r="AV34" i="30" s="1"/>
  <c r="AU35" i="30"/>
  <c r="M36" i="30"/>
  <c r="AX36" i="30" s="1"/>
  <c r="AV36" i="30"/>
  <c r="AH37" i="30"/>
  <c r="K38" i="30"/>
  <c r="AV38" i="30" s="1"/>
  <c r="AK38" i="30"/>
  <c r="AK39" i="30"/>
  <c r="H40" i="30"/>
  <c r="BH40" i="30"/>
  <c r="AK42" i="30"/>
  <c r="AK43" i="30"/>
  <c r="H44" i="30"/>
  <c r="BH44" i="30"/>
  <c r="AK46" i="30"/>
  <c r="AK51" i="30"/>
  <c r="K51" i="30"/>
  <c r="AU51" i="30" s="1"/>
  <c r="AH51" i="30"/>
  <c r="M51" i="30"/>
  <c r="AX51" i="30" s="1"/>
  <c r="BH51" i="30"/>
  <c r="AX52" i="30"/>
  <c r="K54" i="30"/>
  <c r="AU54" i="30" s="1"/>
  <c r="H55" i="30"/>
  <c r="H58" i="30"/>
  <c r="H62" i="30"/>
  <c r="AV62" i="30" s="1"/>
  <c r="H66" i="30"/>
  <c r="H70" i="30"/>
  <c r="H74" i="30"/>
  <c r="AK78" i="30"/>
  <c r="K78" i="30"/>
  <c r="AH78" i="30"/>
  <c r="BH78" i="30"/>
  <c r="M78" i="30"/>
  <c r="BL2" i="31"/>
  <c r="BG6" i="31"/>
  <c r="BH24" i="31"/>
  <c r="M24" i="31"/>
  <c r="AH24" i="31"/>
  <c r="AK26" i="31"/>
  <c r="K26" i="31"/>
  <c r="AU26" i="31" s="1"/>
  <c r="M26" i="31"/>
  <c r="AH26" i="31"/>
  <c r="BH28" i="31"/>
  <c r="M28" i="31"/>
  <c r="AH28" i="31"/>
  <c r="AK30" i="31"/>
  <c r="K30" i="31"/>
  <c r="M30" i="31"/>
  <c r="AH30" i="31"/>
  <c r="BH32" i="31"/>
  <c r="M32" i="31"/>
  <c r="AH32" i="31"/>
  <c r="AU41" i="30"/>
  <c r="AU45" i="30"/>
  <c r="K48" i="30"/>
  <c r="AU48" i="30" s="1"/>
  <c r="AK48" i="30"/>
  <c r="AU49" i="30"/>
  <c r="K52" i="30"/>
  <c r="AV52" i="30" s="1"/>
  <c r="AK52" i="30"/>
  <c r="K56" i="30"/>
  <c r="AU56" i="30" s="1"/>
  <c r="AK56" i="30"/>
  <c r="AH59" i="30"/>
  <c r="AW59" i="30"/>
  <c r="K60" i="30"/>
  <c r="AU60" i="30" s="1"/>
  <c r="AK60" i="30"/>
  <c r="AH63" i="30"/>
  <c r="AW63" i="30"/>
  <c r="K64" i="30"/>
  <c r="AU64" i="30" s="1"/>
  <c r="AK64" i="30"/>
  <c r="AH67" i="30"/>
  <c r="AW67" i="30"/>
  <c r="K68" i="30"/>
  <c r="AU68" i="30" s="1"/>
  <c r="AK68" i="30"/>
  <c r="AH71" i="30"/>
  <c r="AW71" i="30"/>
  <c r="K72" i="30"/>
  <c r="AU72" i="30" s="1"/>
  <c r="AK72" i="30"/>
  <c r="AH75" i="30"/>
  <c r="AW75" i="30"/>
  <c r="K76" i="30"/>
  <c r="AU76" i="30" s="1"/>
  <c r="AK76" i="30"/>
  <c r="AU77" i="30"/>
  <c r="AH79" i="30"/>
  <c r="AW79" i="30"/>
  <c r="K80" i="30"/>
  <c r="AU80" i="30" s="1"/>
  <c r="AK80" i="30"/>
  <c r="M82" i="30"/>
  <c r="AX82" i="30" s="1"/>
  <c r="BH82" i="30"/>
  <c r="AH83" i="30"/>
  <c r="AW83" i="30"/>
  <c r="K84" i="30"/>
  <c r="AU84" i="30" s="1"/>
  <c r="AK84" i="30"/>
  <c r="M6" i="31"/>
  <c r="BH6" i="31"/>
  <c r="AH7" i="31"/>
  <c r="AW7" i="31"/>
  <c r="K8" i="31"/>
  <c r="AV8" i="31" s="1"/>
  <c r="AK8" i="31"/>
  <c r="M10" i="31"/>
  <c r="AX10" i="31" s="1"/>
  <c r="BH10" i="31"/>
  <c r="AH11" i="31"/>
  <c r="AW11" i="31"/>
  <c r="K12" i="31"/>
  <c r="AV12" i="31" s="1"/>
  <c r="AK12" i="31"/>
  <c r="M14" i="31"/>
  <c r="AX14" i="31" s="1"/>
  <c r="BH14" i="31"/>
  <c r="AH15" i="31"/>
  <c r="AW15" i="31"/>
  <c r="K16" i="31"/>
  <c r="AV16" i="31" s="1"/>
  <c r="AK16" i="31"/>
  <c r="M18" i="31"/>
  <c r="AX18" i="31" s="1"/>
  <c r="BH18" i="31"/>
  <c r="AH19" i="31"/>
  <c r="AW19" i="31"/>
  <c r="K20" i="31"/>
  <c r="AV20" i="31" s="1"/>
  <c r="AK20" i="31"/>
  <c r="M22" i="31"/>
  <c r="AX22" i="31" s="1"/>
  <c r="BH22" i="31"/>
  <c r="AH23" i="31"/>
  <c r="AK24" i="31"/>
  <c r="AK25" i="31"/>
  <c r="H26" i="31"/>
  <c r="BH26" i="31"/>
  <c r="AK28" i="31"/>
  <c r="AK29" i="31"/>
  <c r="H30" i="31"/>
  <c r="AU30" i="31" s="1"/>
  <c r="BH30" i="31"/>
  <c r="AK32" i="31"/>
  <c r="AW33" i="31"/>
  <c r="AH33" i="31"/>
  <c r="BH33" i="31"/>
  <c r="M33" i="31"/>
  <c r="AX33" i="31" s="1"/>
  <c r="AK33" i="31"/>
  <c r="AX35" i="31"/>
  <c r="AK38" i="31"/>
  <c r="K38" i="31"/>
  <c r="AW38" i="31"/>
  <c r="AH38" i="31"/>
  <c r="BH38" i="31"/>
  <c r="M38" i="31"/>
  <c r="H38" i="31"/>
  <c r="AX38" i="31" s="1"/>
  <c r="AK46" i="31"/>
  <c r="K46" i="31"/>
  <c r="AW46" i="31"/>
  <c r="AH46" i="31"/>
  <c r="BH46" i="31"/>
  <c r="M46" i="31"/>
  <c r="H46" i="31"/>
  <c r="AX56" i="31"/>
  <c r="AV56" i="31"/>
  <c r="K59" i="30"/>
  <c r="AV59" i="30" s="1"/>
  <c r="AK59" i="30"/>
  <c r="K63" i="30"/>
  <c r="AU63" i="30" s="1"/>
  <c r="AK63" i="30"/>
  <c r="K67" i="30"/>
  <c r="AV67" i="30" s="1"/>
  <c r="AK67" i="30"/>
  <c r="K71" i="30"/>
  <c r="AV71" i="30" s="1"/>
  <c r="AK71" i="30"/>
  <c r="K75" i="30"/>
  <c r="AV75" i="30" s="1"/>
  <c r="AK75" i="30"/>
  <c r="AV77" i="30"/>
  <c r="K79" i="30"/>
  <c r="AU79" i="30" s="1"/>
  <c r="AK79" i="30"/>
  <c r="H81" i="30"/>
  <c r="AX81" i="30" s="1"/>
  <c r="AH82" i="30"/>
  <c r="AW82" i="30"/>
  <c r="K83" i="30"/>
  <c r="AU83" i="30" s="1"/>
  <c r="AK83" i="30"/>
  <c r="BJ2" i="31"/>
  <c r="BN2" i="31"/>
  <c r="AH6" i="31"/>
  <c r="AW6" i="31"/>
  <c r="K7" i="31"/>
  <c r="AV7" i="31" s="1"/>
  <c r="AK7" i="31"/>
  <c r="H9" i="31"/>
  <c r="AH10" i="31"/>
  <c r="AW10" i="31"/>
  <c r="K11" i="31"/>
  <c r="AV11" i="31" s="1"/>
  <c r="AK11" i="31"/>
  <c r="H13" i="31"/>
  <c r="AH14" i="31"/>
  <c r="AW14" i="31"/>
  <c r="K15" i="31"/>
  <c r="AV15" i="31" s="1"/>
  <c r="AK15" i="31"/>
  <c r="H17" i="31"/>
  <c r="AX17" i="31" s="1"/>
  <c r="AH18" i="31"/>
  <c r="AW18" i="31"/>
  <c r="K19" i="31"/>
  <c r="AV19" i="31" s="1"/>
  <c r="AK19" i="31"/>
  <c r="AU20" i="31"/>
  <c r="H21" i="31"/>
  <c r="AX21" i="31" s="1"/>
  <c r="AH22" i="31"/>
  <c r="AW22" i="31"/>
  <c r="K23" i="31"/>
  <c r="AU23" i="31" s="1"/>
  <c r="AK23" i="31"/>
  <c r="K24" i="31"/>
  <c r="K25" i="31"/>
  <c r="AU25" i="31" s="1"/>
  <c r="K28" i="31"/>
  <c r="K29" i="31"/>
  <c r="AV29" i="31" s="1"/>
  <c r="K32" i="31"/>
  <c r="AW32" i="31"/>
  <c r="AK34" i="31"/>
  <c r="K34" i="31"/>
  <c r="AW34" i="31"/>
  <c r="AH34" i="31"/>
  <c r="M34" i="31"/>
  <c r="K82" i="30"/>
  <c r="AU82" i="30" s="1"/>
  <c r="K6" i="31"/>
  <c r="K10" i="31"/>
  <c r="AV10" i="31" s="1"/>
  <c r="K14" i="31"/>
  <c r="AU14" i="31" s="1"/>
  <c r="K18" i="31"/>
  <c r="AV18" i="31" s="1"/>
  <c r="AU19" i="31"/>
  <c r="K22" i="31"/>
  <c r="AU22" i="31" s="1"/>
  <c r="H24" i="31"/>
  <c r="AW24" i="31"/>
  <c r="AW25" i="31"/>
  <c r="AH25" i="31"/>
  <c r="AW26" i="31"/>
  <c r="H28" i="31"/>
  <c r="AW28" i="31"/>
  <c r="AW29" i="31"/>
  <c r="AH29" i="31"/>
  <c r="AW30" i="31"/>
  <c r="H32" i="31"/>
  <c r="K33" i="31"/>
  <c r="AU33" i="31" s="1"/>
  <c r="H34" i="31"/>
  <c r="AK42" i="31"/>
  <c r="K42" i="31"/>
  <c r="AW42" i="31"/>
  <c r="AH42" i="31"/>
  <c r="BH42" i="31"/>
  <c r="M42" i="31"/>
  <c r="H42" i="31"/>
  <c r="AU48" i="31"/>
  <c r="AX50" i="31"/>
  <c r="AX52" i="31"/>
  <c r="BH53" i="31"/>
  <c r="M53" i="31"/>
  <c r="AW53" i="31" s="1"/>
  <c r="H53" i="31"/>
  <c r="AK53" i="31"/>
  <c r="K53" i="31"/>
  <c r="BH57" i="31"/>
  <c r="M57" i="31"/>
  <c r="AW57" i="31" s="1"/>
  <c r="AK57" i="31"/>
  <c r="K57" i="31"/>
  <c r="BH69" i="31"/>
  <c r="M69" i="31"/>
  <c r="AW69" i="31" s="1"/>
  <c r="AK69" i="31"/>
  <c r="K69" i="31"/>
  <c r="AH69" i="31"/>
  <c r="AX72" i="31"/>
  <c r="AX78" i="31"/>
  <c r="AW84" i="31"/>
  <c r="H84" i="31"/>
  <c r="AU84" i="31" s="1"/>
  <c r="AU37" i="31"/>
  <c r="AU41" i="31"/>
  <c r="AU45" i="31"/>
  <c r="AW48" i="31"/>
  <c r="AH48" i="31"/>
  <c r="AV48" i="31"/>
  <c r="AU50" i="31"/>
  <c r="AU56" i="31"/>
  <c r="BH61" i="31"/>
  <c r="M61" i="31"/>
  <c r="AK61" i="31"/>
  <c r="K61" i="31"/>
  <c r="BH65" i="31"/>
  <c r="M65" i="31"/>
  <c r="AK65" i="31"/>
  <c r="K65" i="31"/>
  <c r="AV65" i="31" s="1"/>
  <c r="AH65" i="31"/>
  <c r="AV68" i="31"/>
  <c r="AX68" i="31"/>
  <c r="AU72" i="31"/>
  <c r="AW72" i="31"/>
  <c r="AX74" i="31"/>
  <c r="AW80" i="31"/>
  <c r="H80" i="31"/>
  <c r="AX80" i="31" s="1"/>
  <c r="BH9" i="32"/>
  <c r="M9" i="32"/>
  <c r="AX9" i="32" s="1"/>
  <c r="AK9" i="32"/>
  <c r="K9" i="32"/>
  <c r="AU9" i="32" s="1"/>
  <c r="AW9" i="32"/>
  <c r="AH9" i="32"/>
  <c r="AX10" i="32"/>
  <c r="M37" i="31"/>
  <c r="AX37" i="31" s="1"/>
  <c r="AV37" i="31"/>
  <c r="BH37" i="31"/>
  <c r="AU40" i="31"/>
  <c r="M41" i="31"/>
  <c r="AX41" i="31" s="1"/>
  <c r="AV41" i="31"/>
  <c r="BH41" i="31"/>
  <c r="AU44" i="31"/>
  <c r="M45" i="31"/>
  <c r="AX45" i="31" s="1"/>
  <c r="AV45" i="31"/>
  <c r="BH45" i="31"/>
  <c r="M48" i="31"/>
  <c r="AX48" i="31" s="1"/>
  <c r="AK49" i="31"/>
  <c r="K49" i="31"/>
  <c r="AU49" i="31" s="1"/>
  <c r="M49" i="31"/>
  <c r="AH49" i="31"/>
  <c r="AK51" i="31"/>
  <c r="K51" i="31"/>
  <c r="AU51" i="31" s="1"/>
  <c r="BH51" i="31"/>
  <c r="M51" i="31"/>
  <c r="AX51" i="31" s="1"/>
  <c r="AH53" i="31"/>
  <c r="AK55" i="31"/>
  <c r="K55" i="31"/>
  <c r="BH55" i="31"/>
  <c r="M55" i="31"/>
  <c r="AW55" i="31" s="1"/>
  <c r="H55" i="31"/>
  <c r="AH57" i="31"/>
  <c r="AK59" i="31"/>
  <c r="K59" i="31"/>
  <c r="BH59" i="31"/>
  <c r="M59" i="31"/>
  <c r="AW59" i="31" s="1"/>
  <c r="H59" i="31"/>
  <c r="AW60" i="31"/>
  <c r="AX60" i="31"/>
  <c r="AU64" i="31"/>
  <c r="AW66" i="31"/>
  <c r="AU68" i="31"/>
  <c r="AW68" i="31"/>
  <c r="AX70" i="31"/>
  <c r="H73" i="31"/>
  <c r="BH77" i="31"/>
  <c r="M77" i="31"/>
  <c r="AW77" i="31" s="1"/>
  <c r="AK77" i="31"/>
  <c r="K77" i="31"/>
  <c r="AU77" i="31" s="1"/>
  <c r="AH77" i="31"/>
  <c r="H81" i="31"/>
  <c r="BN2" i="32"/>
  <c r="AX7" i="32"/>
  <c r="BH11" i="32"/>
  <c r="M11" i="32"/>
  <c r="AK11" i="32"/>
  <c r="AW11" i="32"/>
  <c r="K11" i="32"/>
  <c r="AU27" i="31"/>
  <c r="AU31" i="31"/>
  <c r="AU35" i="31"/>
  <c r="M36" i="31"/>
  <c r="AX36" i="31" s="1"/>
  <c r="AH37" i="31"/>
  <c r="AU39" i="31"/>
  <c r="M40" i="31"/>
  <c r="AX40" i="31" s="1"/>
  <c r="AH41" i="31"/>
  <c r="AU43" i="31"/>
  <c r="M44" i="31"/>
  <c r="AX44" i="31" s="1"/>
  <c r="AV44" i="31"/>
  <c r="AH45" i="31"/>
  <c r="AK48" i="31"/>
  <c r="H49" i="31"/>
  <c r="BH49" i="31"/>
  <c r="AW54" i="31"/>
  <c r="H57" i="31"/>
  <c r="AW58" i="31"/>
  <c r="AH61" i="31"/>
  <c r="AK63" i="31"/>
  <c r="K63" i="31"/>
  <c r="BH63" i="31"/>
  <c r="M63" i="31"/>
  <c r="H63" i="31"/>
  <c r="AW64" i="31"/>
  <c r="AX66" i="31"/>
  <c r="H69" i="31"/>
  <c r="BH73" i="31"/>
  <c r="M73" i="31"/>
  <c r="AK73" i="31"/>
  <c r="K73" i="31"/>
  <c r="AH73" i="31"/>
  <c r="AX76" i="31"/>
  <c r="AW78" i="31"/>
  <c r="BH81" i="31"/>
  <c r="M81" i="31"/>
  <c r="AK81" i="31"/>
  <c r="K81" i="31"/>
  <c r="AV81" i="31" s="1"/>
  <c r="AH81" i="31"/>
  <c r="F2" i="32"/>
  <c r="AW8" i="32"/>
  <c r="H8" i="32"/>
  <c r="AX8" i="32" s="1"/>
  <c r="BH80" i="31"/>
  <c r="K82" i="31"/>
  <c r="AU82" i="31" s="1"/>
  <c r="AK82" i="31"/>
  <c r="K6" i="32"/>
  <c r="AK6" i="32"/>
  <c r="BH8" i="32"/>
  <c r="K10" i="32"/>
  <c r="AV10" i="32" s="1"/>
  <c r="AK10" i="32"/>
  <c r="K12" i="32"/>
  <c r="AV12" i="32" s="1"/>
  <c r="K15" i="32"/>
  <c r="AK17" i="32"/>
  <c r="K17" i="32"/>
  <c r="AU17" i="32" s="1"/>
  <c r="AW17" i="32"/>
  <c r="AH17" i="32"/>
  <c r="M17" i="32"/>
  <c r="AX17" i="32" s="1"/>
  <c r="AW23" i="32"/>
  <c r="AW24" i="32"/>
  <c r="AH24" i="32"/>
  <c r="BH24" i="32"/>
  <c r="M24" i="32"/>
  <c r="AK24" i="32"/>
  <c r="AK29" i="32"/>
  <c r="K29" i="32"/>
  <c r="AW29" i="32"/>
  <c r="AH29" i="32"/>
  <c r="M29" i="32"/>
  <c r="BH29" i="32"/>
  <c r="AW39" i="32"/>
  <c r="AW40" i="32"/>
  <c r="AH40" i="32"/>
  <c r="BH40" i="32"/>
  <c r="M40" i="32"/>
  <c r="AK40" i="32"/>
  <c r="BH45" i="32"/>
  <c r="AK45" i="32"/>
  <c r="K45" i="32"/>
  <c r="AH45" i="32"/>
  <c r="M45" i="32"/>
  <c r="BH46" i="32"/>
  <c r="M46" i="32"/>
  <c r="K46" i="32"/>
  <c r="AK46" i="32"/>
  <c r="AH59" i="32"/>
  <c r="M59" i="32"/>
  <c r="H59" i="32"/>
  <c r="BH59" i="32"/>
  <c r="K59" i="32"/>
  <c r="AK59" i="32"/>
  <c r="AH52" i="31"/>
  <c r="AW52" i="31"/>
  <c r="AU54" i="31"/>
  <c r="AH56" i="31"/>
  <c r="AW56" i="31"/>
  <c r="AU58" i="31"/>
  <c r="AU62" i="31"/>
  <c r="AU66" i="31"/>
  <c r="H67" i="31"/>
  <c r="M67" i="31"/>
  <c r="AW67" i="31" s="1"/>
  <c r="BH67" i="31"/>
  <c r="AU70" i="31"/>
  <c r="H71" i="31"/>
  <c r="M71" i="31"/>
  <c r="AW71" i="31" s="1"/>
  <c r="BH71" i="31"/>
  <c r="H75" i="31"/>
  <c r="M75" i="31"/>
  <c r="AW75" i="31" s="1"/>
  <c r="BH75" i="31"/>
  <c r="AU78" i="31"/>
  <c r="H79" i="31"/>
  <c r="M79" i="31"/>
  <c r="AW79" i="31" s="1"/>
  <c r="BH79" i="31"/>
  <c r="BG6" i="32"/>
  <c r="H11" i="32"/>
  <c r="AW12" i="32"/>
  <c r="AH12" i="32"/>
  <c r="H15" i="32"/>
  <c r="AW20" i="32"/>
  <c r="AH20" i="32"/>
  <c r="BH20" i="32"/>
  <c r="M20" i="32"/>
  <c r="AX20" i="32" s="1"/>
  <c r="AK20" i="32"/>
  <c r="AX23" i="32"/>
  <c r="AK25" i="32"/>
  <c r="K25" i="32"/>
  <c r="AW25" i="32"/>
  <c r="AH25" i="32"/>
  <c r="M25" i="32"/>
  <c r="BH25" i="32"/>
  <c r="AX26" i="32"/>
  <c r="H29" i="32"/>
  <c r="AW35" i="32"/>
  <c r="AW36" i="32"/>
  <c r="AH36" i="32"/>
  <c r="BH36" i="32"/>
  <c r="M36" i="32"/>
  <c r="AX36" i="32" s="1"/>
  <c r="AK36" i="32"/>
  <c r="AX39" i="32"/>
  <c r="AK41" i="32"/>
  <c r="K41" i="32"/>
  <c r="AW41" i="32"/>
  <c r="AH41" i="32"/>
  <c r="M41" i="32"/>
  <c r="BH41" i="32"/>
  <c r="AX42" i="32"/>
  <c r="H45" i="32"/>
  <c r="AK13" i="32"/>
  <c r="K13" i="32"/>
  <c r="M13" i="32"/>
  <c r="AH13" i="32"/>
  <c r="BH15" i="32"/>
  <c r="M15" i="32"/>
  <c r="AH15" i="32"/>
  <c r="AK21" i="32"/>
  <c r="K21" i="32"/>
  <c r="AW21" i="32"/>
  <c r="AH21" i="32"/>
  <c r="M21" i="32"/>
  <c r="AX21" i="32" s="1"/>
  <c r="BH21" i="32"/>
  <c r="AX22" i="32"/>
  <c r="K24" i="32"/>
  <c r="H25" i="32"/>
  <c r="H28" i="32"/>
  <c r="AU28" i="32" s="1"/>
  <c r="AW31" i="32"/>
  <c r="AW32" i="32"/>
  <c r="AH32" i="32"/>
  <c r="BH32" i="32"/>
  <c r="AV32" i="32"/>
  <c r="M32" i="32"/>
  <c r="AX32" i="32" s="1"/>
  <c r="AK32" i="32"/>
  <c r="AK37" i="32"/>
  <c r="K37" i="32"/>
  <c r="AW37" i="32"/>
  <c r="AH37" i="32"/>
  <c r="M37" i="32"/>
  <c r="AX37" i="32" s="1"/>
  <c r="BH37" i="32"/>
  <c r="AX38" i="32"/>
  <c r="K40" i="32"/>
  <c r="H41" i="32"/>
  <c r="AW45" i="32"/>
  <c r="AH46" i="32"/>
  <c r="AW47" i="32"/>
  <c r="AH47" i="32"/>
  <c r="BH47" i="32"/>
  <c r="K47" i="32"/>
  <c r="AK47" i="32"/>
  <c r="M47" i="32"/>
  <c r="AH51" i="32"/>
  <c r="M51" i="32"/>
  <c r="H51" i="32"/>
  <c r="BH51" i="32"/>
  <c r="K51" i="32"/>
  <c r="AK51" i="32"/>
  <c r="AH54" i="31"/>
  <c r="AH58" i="31"/>
  <c r="AH62" i="31"/>
  <c r="AH66" i="31"/>
  <c r="K67" i="31"/>
  <c r="AH70" i="31"/>
  <c r="K71" i="31"/>
  <c r="AU71" i="31" s="1"/>
  <c r="AH74" i="31"/>
  <c r="K75" i="31"/>
  <c r="AH78" i="31"/>
  <c r="K79" i="31"/>
  <c r="AU79" i="31" s="1"/>
  <c r="AH82" i="31"/>
  <c r="K83" i="31"/>
  <c r="AU83" i="31" s="1"/>
  <c r="BJ2" i="32"/>
  <c r="AH6" i="32"/>
  <c r="K7" i="32"/>
  <c r="AV7" i="32" s="1"/>
  <c r="AH10" i="32"/>
  <c r="AK12" i="32"/>
  <c r="H13" i="32"/>
  <c r="BH13" i="32"/>
  <c r="AK15" i="32"/>
  <c r="AW16" i="32"/>
  <c r="AH16" i="32"/>
  <c r="BH16" i="32"/>
  <c r="AV16" i="32"/>
  <c r="M16" i="32"/>
  <c r="AX16" i="32" s="1"/>
  <c r="AK16" i="32"/>
  <c r="BH17" i="32"/>
  <c r="AX18" i="32"/>
  <c r="K20" i="32"/>
  <c r="AU20" i="32" s="1"/>
  <c r="H24" i="32"/>
  <c r="AW27" i="32"/>
  <c r="AW28" i="32"/>
  <c r="AH28" i="32"/>
  <c r="BH28" i="32"/>
  <c r="M28" i="32"/>
  <c r="AK28" i="32"/>
  <c r="AK33" i="32"/>
  <c r="K33" i="32"/>
  <c r="AU33" i="32" s="1"/>
  <c r="AW33" i="32"/>
  <c r="AH33" i="32"/>
  <c r="M33" i="32"/>
  <c r="AX33" i="32" s="1"/>
  <c r="BH33" i="32"/>
  <c r="AX34" i="32"/>
  <c r="K36" i="32"/>
  <c r="AV36" i="32" s="1"/>
  <c r="H40" i="32"/>
  <c r="AV43" i="32"/>
  <c r="AW43" i="32"/>
  <c r="AW44" i="32"/>
  <c r="AH44" i="32"/>
  <c r="BH44" i="32"/>
  <c r="M44" i="32"/>
  <c r="AX44" i="32" s="1"/>
  <c r="AK44" i="32"/>
  <c r="H46" i="32"/>
  <c r="AW46" i="32"/>
  <c r="H47" i="32"/>
  <c r="AH55" i="32"/>
  <c r="M55" i="32"/>
  <c r="AW55" i="32" s="1"/>
  <c r="H55" i="32"/>
  <c r="BH55" i="32"/>
  <c r="K55" i="32"/>
  <c r="AK55" i="32"/>
  <c r="K22" i="32"/>
  <c r="AV22" i="32" s="1"/>
  <c r="AK22" i="32"/>
  <c r="AU23" i="32"/>
  <c r="K26" i="32"/>
  <c r="AV26" i="32" s="1"/>
  <c r="AK26" i="32"/>
  <c r="K30" i="32"/>
  <c r="AV30" i="32" s="1"/>
  <c r="AK30" i="32"/>
  <c r="K34" i="32"/>
  <c r="AV34" i="32" s="1"/>
  <c r="AK34" i="32"/>
  <c r="K38" i="32"/>
  <c r="AK38" i="32"/>
  <c r="K42" i="32"/>
  <c r="AV42" i="32" s="1"/>
  <c r="AK42" i="32"/>
  <c r="AU43" i="32"/>
  <c r="H48" i="32"/>
  <c r="BH48" i="32"/>
  <c r="AK50" i="32"/>
  <c r="H52" i="32"/>
  <c r="BH52" i="32"/>
  <c r="AK54" i="32"/>
  <c r="H56" i="32"/>
  <c r="BH56" i="32"/>
  <c r="AK58" i="32"/>
  <c r="H60" i="32"/>
  <c r="BH60" i="32"/>
  <c r="AK62" i="32"/>
  <c r="AK63" i="32"/>
  <c r="H64" i="32"/>
  <c r="BH64" i="32"/>
  <c r="AK66" i="32"/>
  <c r="AK67" i="32"/>
  <c r="H68" i="32"/>
  <c r="BH68" i="32"/>
  <c r="AK70" i="32"/>
  <c r="AK71" i="32"/>
  <c r="H72" i="32"/>
  <c r="BH72" i="32"/>
  <c r="AK74" i="32"/>
  <c r="AK75" i="32"/>
  <c r="H76" i="32"/>
  <c r="BH76" i="32"/>
  <c r="AU78" i="32"/>
  <c r="AH79" i="32"/>
  <c r="AK79" i="32"/>
  <c r="K79" i="32"/>
  <c r="M79" i="32"/>
  <c r="BH79" i="32"/>
  <c r="AX80" i="32"/>
  <c r="H83" i="32"/>
  <c r="H10" i="33"/>
  <c r="AW10" i="33"/>
  <c r="H14" i="33"/>
  <c r="AU14" i="33" s="1"/>
  <c r="AW14" i="33"/>
  <c r="H18" i="33"/>
  <c r="AX18" i="33" s="1"/>
  <c r="AW18" i="33"/>
  <c r="M19" i="32"/>
  <c r="AX19" i="32" s="1"/>
  <c r="K50" i="32"/>
  <c r="AV50" i="32" s="1"/>
  <c r="K54" i="32"/>
  <c r="AU54" i="32" s="1"/>
  <c r="K58" i="32"/>
  <c r="AU58" i="32" s="1"/>
  <c r="K62" i="32"/>
  <c r="AU62" i="32" s="1"/>
  <c r="K63" i="32"/>
  <c r="K66" i="32"/>
  <c r="AU66" i="32" s="1"/>
  <c r="K67" i="32"/>
  <c r="K70" i="32"/>
  <c r="AV70" i="32" s="1"/>
  <c r="K71" i="32"/>
  <c r="K74" i="32"/>
  <c r="AU74" i="32" s="1"/>
  <c r="K75" i="32"/>
  <c r="H79" i="32"/>
  <c r="H82" i="32"/>
  <c r="H6" i="33"/>
  <c r="AU6" i="33" s="1"/>
  <c r="AW6" i="33"/>
  <c r="AH63" i="32"/>
  <c r="AH67" i="32"/>
  <c r="AH71" i="32"/>
  <c r="AH75" i="32"/>
  <c r="AW81" i="32"/>
  <c r="BH82" i="32"/>
  <c r="M82" i="32"/>
  <c r="AX82" i="32" s="1"/>
  <c r="AH82" i="32"/>
  <c r="AK82" i="32"/>
  <c r="H7" i="33"/>
  <c r="H11" i="33"/>
  <c r="H15" i="33"/>
  <c r="AX19" i="33"/>
  <c r="AK48" i="32"/>
  <c r="K48" i="32"/>
  <c r="AU48" i="32" s="1"/>
  <c r="M48" i="32"/>
  <c r="AX48" i="32" s="1"/>
  <c r="AH48" i="32"/>
  <c r="BH50" i="32"/>
  <c r="M50" i="32"/>
  <c r="AH50" i="32"/>
  <c r="AK52" i="32"/>
  <c r="K52" i="32"/>
  <c r="M52" i="32"/>
  <c r="AW52" i="32" s="1"/>
  <c r="AH52" i="32"/>
  <c r="BH54" i="32"/>
  <c r="M54" i="32"/>
  <c r="AH54" i="32"/>
  <c r="AK56" i="32"/>
  <c r="K56" i="32"/>
  <c r="M56" i="32"/>
  <c r="AW56" i="32" s="1"/>
  <c r="AH56" i="32"/>
  <c r="BH58" i="32"/>
  <c r="M58" i="32"/>
  <c r="AH58" i="32"/>
  <c r="AK60" i="32"/>
  <c r="K60" i="32"/>
  <c r="AU60" i="32" s="1"/>
  <c r="M60" i="32"/>
  <c r="AW60" i="32" s="1"/>
  <c r="AH60" i="32"/>
  <c r="BH62" i="32"/>
  <c r="M62" i="32"/>
  <c r="AH62" i="32"/>
  <c r="H63" i="32"/>
  <c r="M63" i="32"/>
  <c r="AK64" i="32"/>
  <c r="K64" i="32"/>
  <c r="AV64" i="32" s="1"/>
  <c r="M64" i="32"/>
  <c r="AW64" i="32" s="1"/>
  <c r="AH64" i="32"/>
  <c r="BH66" i="32"/>
  <c r="M66" i="32"/>
  <c r="AH66" i="32"/>
  <c r="H67" i="32"/>
  <c r="M67" i="32"/>
  <c r="AW67" i="32" s="1"/>
  <c r="AK68" i="32"/>
  <c r="K68" i="32"/>
  <c r="AU68" i="32" s="1"/>
  <c r="M68" i="32"/>
  <c r="AW68" i="32" s="1"/>
  <c r="AH68" i="32"/>
  <c r="BH70" i="32"/>
  <c r="M70" i="32"/>
  <c r="AH70" i="32"/>
  <c r="H71" i="32"/>
  <c r="M71" i="32"/>
  <c r="AW71" i="32" s="1"/>
  <c r="AK72" i="32"/>
  <c r="K72" i="32"/>
  <c r="M72" i="32"/>
  <c r="AW72" i="32" s="1"/>
  <c r="AH72" i="32"/>
  <c r="BH74" i="32"/>
  <c r="M74" i="32"/>
  <c r="AH74" i="32"/>
  <c r="H75" i="32"/>
  <c r="M75" i="32"/>
  <c r="AK76" i="32"/>
  <c r="K76" i="32"/>
  <c r="M76" i="32"/>
  <c r="AH76" i="32"/>
  <c r="BH78" i="32"/>
  <c r="AV78" i="32"/>
  <c r="M78" i="32"/>
  <c r="AH78" i="32"/>
  <c r="AK78" i="32"/>
  <c r="AU81" i="32"/>
  <c r="AX81" i="32"/>
  <c r="AH83" i="32"/>
  <c r="AK83" i="32"/>
  <c r="K83" i="32"/>
  <c r="M83" i="32"/>
  <c r="BH83" i="32"/>
  <c r="AX84" i="32"/>
  <c r="AW7" i="33"/>
  <c r="AH7" i="33"/>
  <c r="BH7" i="33"/>
  <c r="M7" i="33"/>
  <c r="AK7" i="33"/>
  <c r="K7" i="33"/>
  <c r="AW11" i="33"/>
  <c r="AH11" i="33"/>
  <c r="BH11" i="33"/>
  <c r="M11" i="33"/>
  <c r="AK11" i="33"/>
  <c r="K11" i="33"/>
  <c r="AW15" i="33"/>
  <c r="AH15" i="33"/>
  <c r="BH15" i="33"/>
  <c r="M15" i="33"/>
  <c r="AK15" i="33"/>
  <c r="K15" i="33"/>
  <c r="BJ2" i="33"/>
  <c r="BN2" i="33"/>
  <c r="AW19" i="33"/>
  <c r="AH19" i="33"/>
  <c r="BH19" i="33"/>
  <c r="AX23" i="33"/>
  <c r="AX27" i="33"/>
  <c r="BG6" i="33"/>
  <c r="AH8" i="33"/>
  <c r="AW8" i="33"/>
  <c r="K9" i="33"/>
  <c r="AV9" i="33" s="1"/>
  <c r="AK9" i="33"/>
  <c r="AH12" i="33"/>
  <c r="AW12" i="33"/>
  <c r="K13" i="33"/>
  <c r="AV13" i="33" s="1"/>
  <c r="AK13" i="33"/>
  <c r="AH16" i="33"/>
  <c r="AW16" i="33"/>
  <c r="K17" i="33"/>
  <c r="AV17" i="33" s="1"/>
  <c r="AK17" i="33"/>
  <c r="AK19" i="33"/>
  <c r="H20" i="33"/>
  <c r="AW21" i="33"/>
  <c r="AU49" i="32"/>
  <c r="K80" i="32"/>
  <c r="AV80" i="32" s="1"/>
  <c r="K84" i="32"/>
  <c r="AU84" i="32" s="1"/>
  <c r="K8" i="33"/>
  <c r="K12" i="33"/>
  <c r="AV12" i="33" s="1"/>
  <c r="K16" i="33"/>
  <c r="K19" i="33"/>
  <c r="AU19" i="33" s="1"/>
  <c r="BH20" i="33"/>
  <c r="M20" i="33"/>
  <c r="AK20" i="33"/>
  <c r="K20" i="33"/>
  <c r="AW20" i="33"/>
  <c r="AK22" i="33"/>
  <c r="K22" i="33"/>
  <c r="AW22" i="33"/>
  <c r="AH22" i="33"/>
  <c r="BH22" i="33"/>
  <c r="M22" i="33"/>
  <c r="H22" i="33"/>
  <c r="AK26" i="33"/>
  <c r="K26" i="33"/>
  <c r="AW26" i="33"/>
  <c r="AH26" i="33"/>
  <c r="BH26" i="33"/>
  <c r="M26" i="33"/>
  <c r="H26" i="33"/>
  <c r="AW37" i="33"/>
  <c r="AW39" i="33"/>
  <c r="AW40" i="33"/>
  <c r="AH40" i="33"/>
  <c r="AW44" i="33"/>
  <c r="AH44" i="33"/>
  <c r="BH44" i="33"/>
  <c r="AV44" i="33"/>
  <c r="H45" i="33"/>
  <c r="AX50" i="33"/>
  <c r="AX78" i="33"/>
  <c r="K24" i="33"/>
  <c r="AU24" i="33" s="1"/>
  <c r="AK24" i="33"/>
  <c r="K28" i="33"/>
  <c r="AV28" i="33" s="1"/>
  <c r="AK28" i="33"/>
  <c r="AU29" i="33"/>
  <c r="H30" i="33"/>
  <c r="M30" i="33"/>
  <c r="BH30" i="33"/>
  <c r="AH31" i="33"/>
  <c r="AW31" i="33"/>
  <c r="K32" i="33"/>
  <c r="AV32" i="33" s="1"/>
  <c r="AK32" i="33"/>
  <c r="H34" i="33"/>
  <c r="M34" i="33"/>
  <c r="AX34" i="33" s="1"/>
  <c r="BH34" i="33"/>
  <c r="K36" i="33"/>
  <c r="AV36" i="33" s="1"/>
  <c r="AK36" i="33"/>
  <c r="AK37" i="33"/>
  <c r="K37" i="33"/>
  <c r="AU37" i="33" s="1"/>
  <c r="M37" i="33"/>
  <c r="AX37" i="33" s="1"/>
  <c r="AH37" i="33"/>
  <c r="BH39" i="33"/>
  <c r="M39" i="33"/>
  <c r="AX39" i="33" s="1"/>
  <c r="AH39" i="33"/>
  <c r="H40" i="33"/>
  <c r="M40" i="33"/>
  <c r="AK41" i="33"/>
  <c r="K41" i="33"/>
  <c r="AU41" i="33" s="1"/>
  <c r="M41" i="33"/>
  <c r="AX41" i="33" s="1"/>
  <c r="AH41" i="33"/>
  <c r="BH43" i="33"/>
  <c r="AV43" i="33"/>
  <c r="M43" i="33"/>
  <c r="AX43" i="33" s="1"/>
  <c r="AH43" i="33"/>
  <c r="M44" i="33"/>
  <c r="AX44" i="33" s="1"/>
  <c r="AK49" i="33"/>
  <c r="K49" i="33"/>
  <c r="AW49" i="33"/>
  <c r="AH49" i="33"/>
  <c r="BH49" i="33"/>
  <c r="M49" i="33"/>
  <c r="H49" i="33"/>
  <c r="AX68" i="33"/>
  <c r="BH21" i="33"/>
  <c r="M25" i="33"/>
  <c r="AX25" i="33" s="1"/>
  <c r="BH25" i="33"/>
  <c r="M29" i="33"/>
  <c r="AX29" i="33" s="1"/>
  <c r="AV29" i="33"/>
  <c r="BH29" i="33"/>
  <c r="AH30" i="33"/>
  <c r="AW30" i="33"/>
  <c r="M33" i="33"/>
  <c r="AX33" i="33" s="1"/>
  <c r="BH33" i="33"/>
  <c r="AH34" i="33"/>
  <c r="AW34" i="33"/>
  <c r="BH37" i="33"/>
  <c r="AK39" i="33"/>
  <c r="AK40" i="33"/>
  <c r="AX46" i="33"/>
  <c r="AW48" i="33"/>
  <c r="AU50" i="33"/>
  <c r="AX54" i="33"/>
  <c r="AX60" i="33"/>
  <c r="AX76" i="33"/>
  <c r="AH21" i="33"/>
  <c r="M24" i="33"/>
  <c r="AX24" i="33" s="1"/>
  <c r="AH25" i="33"/>
  <c r="AU27" i="33"/>
  <c r="M28" i="33"/>
  <c r="AX28" i="33" s="1"/>
  <c r="AH29" i="33"/>
  <c r="K30" i="33"/>
  <c r="AU30" i="33" s="1"/>
  <c r="M32" i="33"/>
  <c r="AX32" i="33" s="1"/>
  <c r="AH33" i="33"/>
  <c r="K34" i="33"/>
  <c r="AU34" i="33" s="1"/>
  <c r="AU35" i="33"/>
  <c r="M36" i="33"/>
  <c r="AX36" i="33" s="1"/>
  <c r="K39" i="33"/>
  <c r="AV39" i="33" s="1"/>
  <c r="K40" i="33"/>
  <c r="BH40" i="33"/>
  <c r="AK45" i="33"/>
  <c r="K45" i="33"/>
  <c r="AW45" i="33"/>
  <c r="AH45" i="33"/>
  <c r="M45" i="33"/>
  <c r="AK53" i="33"/>
  <c r="K53" i="33"/>
  <c r="AH53" i="33"/>
  <c r="BH53" i="33"/>
  <c r="M53" i="33"/>
  <c r="AW53" i="33" s="1"/>
  <c r="H53" i="33"/>
  <c r="AK67" i="33"/>
  <c r="K67" i="33"/>
  <c r="BH67" i="33"/>
  <c r="M67" i="33"/>
  <c r="AW67" i="33" s="1"/>
  <c r="AH67" i="33"/>
  <c r="BH77" i="33"/>
  <c r="M77" i="33"/>
  <c r="AW77" i="33" s="1"/>
  <c r="H77" i="33"/>
  <c r="AK77" i="33"/>
  <c r="K77" i="33"/>
  <c r="AH77" i="33"/>
  <c r="AU48" i="33"/>
  <c r="AU52" i="33"/>
  <c r="AU56" i="33"/>
  <c r="BH56" i="33"/>
  <c r="BH61" i="33"/>
  <c r="M61" i="33"/>
  <c r="H61" i="33"/>
  <c r="AK61" i="33"/>
  <c r="K61" i="33"/>
  <c r="BH65" i="33"/>
  <c r="M65" i="33"/>
  <c r="H65" i="33"/>
  <c r="AX65" i="33" s="1"/>
  <c r="AK65" i="33"/>
  <c r="K65" i="33"/>
  <c r="AW65" i="33"/>
  <c r="AX66" i="33"/>
  <c r="AU70" i="33"/>
  <c r="AK71" i="33"/>
  <c r="K71" i="33"/>
  <c r="AU71" i="33" s="1"/>
  <c r="BH71" i="33"/>
  <c r="M71" i="33"/>
  <c r="AW71" i="33" s="1"/>
  <c r="H75" i="33"/>
  <c r="AU76" i="33"/>
  <c r="AU47" i="33"/>
  <c r="M48" i="33"/>
  <c r="AX48" i="33" s="1"/>
  <c r="AV48" i="33"/>
  <c r="BH48" i="33"/>
  <c r="AU51" i="33"/>
  <c r="M52" i="33"/>
  <c r="AX52" i="33" s="1"/>
  <c r="AV52" i="33"/>
  <c r="BH52" i="33"/>
  <c r="AU55" i="33"/>
  <c r="M56" i="33"/>
  <c r="AX56" i="33" s="1"/>
  <c r="AV56" i="33"/>
  <c r="H59" i="33"/>
  <c r="AU60" i="33"/>
  <c r="BH69" i="33"/>
  <c r="M69" i="33"/>
  <c r="H69" i="33"/>
  <c r="AX69" i="33" s="1"/>
  <c r="AK69" i="33"/>
  <c r="K69" i="33"/>
  <c r="AW69" i="33"/>
  <c r="AW70" i="33"/>
  <c r="AX70" i="33"/>
  <c r="AK75" i="33"/>
  <c r="K75" i="33"/>
  <c r="AV75" i="33" s="1"/>
  <c r="BH75" i="33"/>
  <c r="M75" i="33"/>
  <c r="AW75" i="33" s="1"/>
  <c r="H79" i="33"/>
  <c r="AU46" i="33"/>
  <c r="M47" i="33"/>
  <c r="AX47" i="33" s="1"/>
  <c r="AV47" i="33"/>
  <c r="AH48" i="33"/>
  <c r="M51" i="33"/>
  <c r="AW51" i="33" s="1"/>
  <c r="AV51" i="33"/>
  <c r="AH52" i="33"/>
  <c r="M55" i="33"/>
  <c r="AW55" i="33" s="1"/>
  <c r="AV55" i="33"/>
  <c r="AH56" i="33"/>
  <c r="BH57" i="33"/>
  <c r="AK57" i="33"/>
  <c r="K57" i="33"/>
  <c r="AU57" i="33" s="1"/>
  <c r="M57" i="33"/>
  <c r="AW57" i="33" s="1"/>
  <c r="AH57" i="33"/>
  <c r="AK59" i="33"/>
  <c r="K59" i="33"/>
  <c r="BH59" i="33"/>
  <c r="M59" i="33"/>
  <c r="AW59" i="33"/>
  <c r="AH61" i="33"/>
  <c r="AK63" i="33"/>
  <c r="K63" i="33"/>
  <c r="BH63" i="33"/>
  <c r="M63" i="33"/>
  <c r="H63" i="33"/>
  <c r="AH65" i="33"/>
  <c r="H67" i="33"/>
  <c r="AH71" i="33"/>
  <c r="BH73" i="33"/>
  <c r="M73" i="33"/>
  <c r="H73" i="33"/>
  <c r="AK73" i="33"/>
  <c r="K73" i="33"/>
  <c r="AW73" i="33"/>
  <c r="AX74" i="33"/>
  <c r="AU78" i="33"/>
  <c r="AK79" i="33"/>
  <c r="K79" i="33"/>
  <c r="AH79" i="33"/>
  <c r="BH79" i="33"/>
  <c r="M79" i="33"/>
  <c r="AW79" i="33" s="1"/>
  <c r="AU58" i="33"/>
  <c r="AH60" i="33"/>
  <c r="AW60" i="33"/>
  <c r="AH64" i="33"/>
  <c r="AW64" i="33"/>
  <c r="AH68" i="33"/>
  <c r="AW68" i="33"/>
  <c r="AH72" i="33"/>
  <c r="AW72" i="33"/>
  <c r="AH76" i="33"/>
  <c r="AW76" i="33"/>
  <c r="AH80" i="33"/>
  <c r="AW80" i="33"/>
  <c r="K81" i="33"/>
  <c r="AU81" i="33" s="1"/>
  <c r="AK81" i="33"/>
  <c r="AU82" i="33"/>
  <c r="M83" i="33"/>
  <c r="AX83" i="33" s="1"/>
  <c r="BH83" i="33"/>
  <c r="AH84" i="33"/>
  <c r="AW84" i="33"/>
  <c r="AV82" i="33"/>
  <c r="BH82" i="33"/>
  <c r="AH83" i="33"/>
  <c r="K84" i="33"/>
  <c r="AV84" i="33" s="1"/>
  <c r="AK84" i="33"/>
  <c r="AH58" i="33"/>
  <c r="AH62" i="33"/>
  <c r="M81" i="33"/>
  <c r="AW81" i="33" s="1"/>
  <c r="AH82" i="33"/>
  <c r="K83" i="33"/>
  <c r="AV83" i="33" s="1"/>
  <c r="AK83" i="33"/>
  <c r="CB23" i="2"/>
  <c r="CB31" i="2"/>
  <c r="CB27" i="2"/>
  <c r="CB21" i="2"/>
  <c r="CB24" i="2"/>
  <c r="CB29" i="2"/>
  <c r="CB26" i="2"/>
  <c r="CB32" i="2"/>
  <c r="CB25" i="2"/>
  <c r="CB30" i="2"/>
  <c r="AU84" i="33" l="1"/>
  <c r="AU105" i="37"/>
  <c r="AV14" i="35"/>
  <c r="W3" i="33"/>
  <c r="AU57" i="32"/>
  <c r="AV125" i="36"/>
  <c r="AU108" i="36"/>
  <c r="AV47" i="36"/>
  <c r="W4" i="33"/>
  <c r="AU26" i="32"/>
  <c r="AV119" i="40"/>
  <c r="AU39" i="40"/>
  <c r="AV76" i="31"/>
  <c r="AU7" i="28"/>
  <c r="AU67" i="28"/>
  <c r="AV126" i="40"/>
  <c r="AU25" i="40"/>
  <c r="AU17" i="40"/>
  <c r="AV48" i="39"/>
  <c r="AV110" i="38"/>
  <c r="AU76" i="37"/>
  <c r="AV112" i="35"/>
  <c r="BM2" i="38"/>
  <c r="AV96" i="37"/>
  <c r="AV98" i="39"/>
  <c r="AV17" i="36"/>
  <c r="AU23" i="33"/>
  <c r="AU54" i="33"/>
  <c r="AU27" i="29"/>
  <c r="AU54" i="29"/>
  <c r="AV25" i="33"/>
  <c r="AU23" i="29"/>
  <c r="AU99" i="39"/>
  <c r="AV97" i="38"/>
  <c r="AU6" i="38"/>
  <c r="AU29" i="35"/>
  <c r="AU122" i="37"/>
  <c r="AV104" i="37"/>
  <c r="AU74" i="33"/>
  <c r="AU9" i="34"/>
  <c r="AU19" i="34"/>
  <c r="AU42" i="33"/>
  <c r="AV19" i="32"/>
  <c r="AU10" i="33"/>
  <c r="AU58" i="29"/>
  <c r="AV19" i="37"/>
  <c r="AU36" i="36"/>
  <c r="AU18" i="35"/>
  <c r="AU114" i="34"/>
  <c r="AV67" i="33"/>
  <c r="AU32" i="33"/>
  <c r="AU45" i="34"/>
  <c r="AU85" i="36"/>
  <c r="AV71" i="34"/>
  <c r="AU36" i="33"/>
  <c r="AV12" i="29"/>
  <c r="AU58" i="28"/>
  <c r="AU91" i="39"/>
  <c r="AV43" i="36"/>
  <c r="AV106" i="36"/>
  <c r="AU57" i="34"/>
  <c r="AU38" i="33"/>
  <c r="AU31" i="33"/>
  <c r="AU21" i="33"/>
  <c r="AU18" i="33"/>
  <c r="AU10" i="32"/>
  <c r="AU47" i="31"/>
  <c r="AU36" i="31"/>
  <c r="AV52" i="31"/>
  <c r="AV42" i="31"/>
  <c r="AV66" i="30"/>
  <c r="AU50" i="29"/>
  <c r="AV36" i="28"/>
  <c r="AV74" i="40"/>
  <c r="AU29" i="40"/>
  <c r="AU57" i="39"/>
  <c r="AU23" i="39"/>
  <c r="AV42" i="38"/>
  <c r="AV84" i="37"/>
  <c r="AV32" i="35"/>
  <c r="AV19" i="35"/>
  <c r="AU94" i="40"/>
  <c r="AU82" i="39"/>
  <c r="AV30" i="37"/>
  <c r="AU65" i="30"/>
  <c r="AU13" i="40"/>
  <c r="AV11" i="36"/>
  <c r="AU52" i="36"/>
  <c r="AU20" i="36"/>
  <c r="AV117" i="35"/>
  <c r="AV72" i="34"/>
  <c r="AV116" i="35"/>
  <c r="AV60" i="31"/>
  <c r="AU19" i="28"/>
  <c r="AU57" i="30"/>
  <c r="AU21" i="40"/>
  <c r="AV35" i="37"/>
  <c r="AV31" i="37"/>
  <c r="AV33" i="33"/>
  <c r="AV79" i="29"/>
  <c r="AU46" i="29"/>
  <c r="AU55" i="28"/>
  <c r="AU90" i="40"/>
  <c r="AU33" i="40"/>
  <c r="AV120" i="39"/>
  <c r="AU10" i="38"/>
  <c r="AU14" i="37"/>
  <c r="AU10" i="37"/>
  <c r="AU97" i="35"/>
  <c r="AU86" i="38"/>
  <c r="AV124" i="36"/>
  <c r="AV70" i="33"/>
  <c r="AV17" i="28"/>
  <c r="AU113" i="38"/>
  <c r="AV12" i="34"/>
  <c r="AU69" i="31"/>
  <c r="AU7" i="38"/>
  <c r="AV86" i="36"/>
  <c r="AU70" i="36"/>
  <c r="AV83" i="39"/>
  <c r="AV102" i="37"/>
  <c r="AV52" i="40"/>
  <c r="BM2" i="32"/>
  <c r="AV77" i="29"/>
  <c r="AV16" i="39"/>
  <c r="AU15" i="38"/>
  <c r="AV44" i="35"/>
  <c r="AU20" i="34"/>
  <c r="AV77" i="34"/>
  <c r="AU59" i="27"/>
  <c r="K4" i="66"/>
  <c r="K3" i="66"/>
  <c r="AV79" i="34"/>
  <c r="AU82" i="34"/>
  <c r="AU66" i="34"/>
  <c r="W3" i="38"/>
  <c r="W4" i="66"/>
  <c r="W3" i="66"/>
  <c r="AV39" i="28"/>
  <c r="AV49" i="28"/>
  <c r="AV69" i="32"/>
  <c r="AV69" i="28"/>
  <c r="AU25" i="28"/>
  <c r="AU15" i="28"/>
  <c r="AV70" i="40"/>
  <c r="AV85" i="38"/>
  <c r="AV109" i="37"/>
  <c r="AU33" i="37"/>
  <c r="AV99" i="40"/>
  <c r="AV66" i="33"/>
  <c r="AV6" i="35"/>
  <c r="AV63" i="36"/>
  <c r="AV64" i="33"/>
  <c r="AX125" i="39"/>
  <c r="AU123" i="39"/>
  <c r="AU109" i="39"/>
  <c r="AV101" i="39"/>
  <c r="AV85" i="39"/>
  <c r="AW101" i="39"/>
  <c r="AV124" i="39"/>
  <c r="AU116" i="39"/>
  <c r="AU112" i="39"/>
  <c r="AV65" i="39"/>
  <c r="AV53" i="39"/>
  <c r="AU42" i="39"/>
  <c r="AU9" i="39"/>
  <c r="AV100" i="39"/>
  <c r="AU76" i="39"/>
  <c r="AX45" i="39"/>
  <c r="AX37" i="39"/>
  <c r="AV64" i="39"/>
  <c r="AW71" i="39"/>
  <c r="AU66" i="39"/>
  <c r="AU89" i="39"/>
  <c r="AU73" i="39"/>
  <c r="AV45" i="39"/>
  <c r="AX60" i="39"/>
  <c r="AU10" i="39"/>
  <c r="AU54" i="39"/>
  <c r="AV74" i="39"/>
  <c r="AU68" i="39"/>
  <c r="AV36" i="39"/>
  <c r="AX56" i="39"/>
  <c r="AV10" i="39"/>
  <c r="AX126" i="39"/>
  <c r="AU19" i="39"/>
  <c r="AU88" i="39"/>
  <c r="AU26" i="39"/>
  <c r="AU84" i="39"/>
  <c r="AV40" i="40"/>
  <c r="AV96" i="39"/>
  <c r="AU45" i="39"/>
  <c r="AU29" i="39"/>
  <c r="AV84" i="39"/>
  <c r="AV88" i="39"/>
  <c r="AU86" i="39"/>
  <c r="AV118" i="38"/>
  <c r="AU43" i="38"/>
  <c r="AU17" i="38"/>
  <c r="AU105" i="38"/>
  <c r="AV73" i="38"/>
  <c r="AU76" i="38"/>
  <c r="AV92" i="37"/>
  <c r="AU46" i="37"/>
  <c r="AV97" i="37"/>
  <c r="AV18" i="37"/>
  <c r="AV48" i="36"/>
  <c r="AV44" i="36"/>
  <c r="AV121" i="36"/>
  <c r="AV90" i="36"/>
  <c r="AU82" i="36"/>
  <c r="AU74" i="36"/>
  <c r="AV83" i="36"/>
  <c r="AV96" i="36"/>
  <c r="AV117" i="36"/>
  <c r="AU10" i="36"/>
  <c r="AV35" i="36"/>
  <c r="AU92" i="36"/>
  <c r="AU34" i="36"/>
  <c r="AU14" i="36"/>
  <c r="AU89" i="36"/>
  <c r="AV21" i="36"/>
  <c r="AX51" i="35"/>
  <c r="AX58" i="35"/>
  <c r="AV92" i="35"/>
  <c r="AU56" i="35"/>
  <c r="AX74" i="35"/>
  <c r="AU93" i="35"/>
  <c r="AU38" i="35"/>
  <c r="AU6" i="35"/>
  <c r="AU51" i="35"/>
  <c r="AU72" i="35"/>
  <c r="AW55" i="35"/>
  <c r="AU46" i="35"/>
  <c r="AX66" i="35"/>
  <c r="AX46" i="35"/>
  <c r="AX88" i="35"/>
  <c r="AV10" i="35"/>
  <c r="AV15" i="35"/>
  <c r="AU105" i="35"/>
  <c r="AV108" i="35"/>
  <c r="AU49" i="35"/>
  <c r="AV47" i="35"/>
  <c r="AU39" i="35"/>
  <c r="AV38" i="35"/>
  <c r="AV28" i="35"/>
  <c r="AV73" i="35"/>
  <c r="AV57" i="35"/>
  <c r="AU30" i="35"/>
  <c r="W4" i="38"/>
  <c r="AV60" i="34"/>
  <c r="AU7" i="34"/>
  <c r="AV29" i="34"/>
  <c r="AV28" i="34"/>
  <c r="AU18" i="34"/>
  <c r="AU17" i="34"/>
  <c r="AU62" i="34"/>
  <c r="AU17" i="33"/>
  <c r="AV82" i="32"/>
  <c r="AV31" i="32"/>
  <c r="AV35" i="32"/>
  <c r="AV74" i="32"/>
  <c r="AV62" i="32"/>
  <c r="AU22" i="32"/>
  <c r="AV44" i="32"/>
  <c r="AV27" i="32"/>
  <c r="AV20" i="30"/>
  <c r="AV43" i="30"/>
  <c r="AV27" i="30"/>
  <c r="AV63" i="29"/>
  <c r="AU59" i="29"/>
  <c r="AU76" i="29"/>
  <c r="AV16" i="29"/>
  <c r="AV42" i="29"/>
  <c r="AV22" i="29"/>
  <c r="AV67" i="29"/>
  <c r="AV54" i="28"/>
  <c r="AU39" i="28"/>
  <c r="AV34" i="28"/>
  <c r="AW57" i="28"/>
  <c r="AX30" i="28"/>
  <c r="AX39" i="28"/>
  <c r="BL2" i="28"/>
  <c r="AX15" i="28"/>
  <c r="AV62" i="28"/>
  <c r="AU49" i="28"/>
  <c r="AX34" i="28"/>
  <c r="AV65" i="28"/>
  <c r="AX49" i="28"/>
  <c r="AU30" i="28"/>
  <c r="AU17" i="28"/>
  <c r="AV15" i="28"/>
  <c r="AU61" i="28"/>
  <c r="AU57" i="28"/>
  <c r="AV45" i="28"/>
  <c r="AV27" i="28"/>
  <c r="AX48" i="28"/>
  <c r="AV47" i="28"/>
  <c r="AU69" i="28"/>
  <c r="AX51" i="28"/>
  <c r="AX59" i="28"/>
  <c r="AV61" i="33"/>
  <c r="AU67" i="33"/>
  <c r="AV45" i="33"/>
  <c r="AV16" i="33"/>
  <c r="AU16" i="33"/>
  <c r="AV11" i="33"/>
  <c r="AV76" i="32"/>
  <c r="AV56" i="32"/>
  <c r="AU13" i="32"/>
  <c r="AX45" i="32"/>
  <c r="AU61" i="31"/>
  <c r="AV61" i="31"/>
  <c r="AU42" i="31"/>
  <c r="AV26" i="31"/>
  <c r="AV78" i="30"/>
  <c r="AU44" i="30"/>
  <c r="AX62" i="30"/>
  <c r="AV46" i="30"/>
  <c r="AU39" i="30"/>
  <c r="AX41" i="29"/>
  <c r="AV51" i="27"/>
  <c r="AV105" i="40"/>
  <c r="AV118" i="39"/>
  <c r="AU118" i="39"/>
  <c r="AU49" i="40"/>
  <c r="AV125" i="39"/>
  <c r="AU125" i="39"/>
  <c r="AX121" i="39"/>
  <c r="AU39" i="39"/>
  <c r="AU58" i="39"/>
  <c r="AX111" i="37"/>
  <c r="AV123" i="37"/>
  <c r="AU110" i="36"/>
  <c r="AX74" i="36"/>
  <c r="AW74" i="36"/>
  <c r="AV105" i="36"/>
  <c r="AV93" i="34"/>
  <c r="AV95" i="34"/>
  <c r="AU40" i="35"/>
  <c r="AV23" i="35"/>
  <c r="AX80" i="34"/>
  <c r="AX18" i="34"/>
  <c r="AW18" i="34"/>
  <c r="AU70" i="34"/>
  <c r="AV64" i="40"/>
  <c r="AU68" i="40"/>
  <c r="AU52" i="40"/>
  <c r="AU73" i="38"/>
  <c r="AX109" i="38"/>
  <c r="AX105" i="38"/>
  <c r="AX101" i="38"/>
  <c r="AV78" i="39"/>
  <c r="AX6" i="35"/>
  <c r="AV44" i="40"/>
  <c r="BK2" i="40"/>
  <c r="F2" i="40"/>
  <c r="BK2" i="35"/>
  <c r="K2" i="35"/>
  <c r="AW2" i="35" s="1"/>
  <c r="AU33" i="35"/>
  <c r="BG2" i="35"/>
  <c r="AW14" i="34"/>
  <c r="AU65" i="34"/>
  <c r="AW65" i="38"/>
  <c r="AX26" i="35"/>
  <c r="AU79" i="39"/>
  <c r="AU11" i="32"/>
  <c r="AV81" i="29"/>
  <c r="AX37" i="29"/>
  <c r="AV39" i="27"/>
  <c r="AV35" i="27"/>
  <c r="AX74" i="40"/>
  <c r="AU64" i="40"/>
  <c r="AX67" i="40"/>
  <c r="AV32" i="40"/>
  <c r="AV103" i="39"/>
  <c r="AV70" i="39"/>
  <c r="AX63" i="39"/>
  <c r="AU28" i="39"/>
  <c r="AU95" i="38"/>
  <c r="AV86" i="38"/>
  <c r="AX122" i="38"/>
  <c r="AU20" i="38"/>
  <c r="AW51" i="38"/>
  <c r="AU126" i="37"/>
  <c r="AU45" i="37"/>
  <c r="AU17" i="37"/>
  <c r="AU61" i="37"/>
  <c r="AV74" i="36"/>
  <c r="AV58" i="36"/>
  <c r="AU46" i="36"/>
  <c r="AU62" i="36"/>
  <c r="AU92" i="35"/>
  <c r="AU69" i="35"/>
  <c r="AW59" i="35"/>
  <c r="AX52" i="35"/>
  <c r="AX48" i="35"/>
  <c r="AU17" i="35"/>
  <c r="AV105" i="34"/>
  <c r="AV97" i="34"/>
  <c r="AX67" i="34"/>
  <c r="AX12" i="34"/>
  <c r="AU8" i="34"/>
  <c r="AX55" i="34"/>
  <c r="AV24" i="34"/>
  <c r="AX62" i="34"/>
  <c r="AU69" i="34"/>
  <c r="AV63" i="40"/>
  <c r="AX89" i="40"/>
  <c r="AX42" i="40"/>
  <c r="AV33" i="28"/>
  <c r="AX22" i="33"/>
  <c r="AV59" i="31"/>
  <c r="AU55" i="30"/>
  <c r="AX45" i="33"/>
  <c r="AU67" i="31"/>
  <c r="AV41" i="32"/>
  <c r="AV15" i="32"/>
  <c r="AV30" i="31"/>
  <c r="AV17" i="30"/>
  <c r="AU42" i="28"/>
  <c r="AU22" i="28"/>
  <c r="AV21" i="29"/>
  <c r="AV70" i="28"/>
  <c r="AU32" i="28"/>
  <c r="AX24" i="28"/>
  <c r="AU7" i="27"/>
  <c r="AV108" i="40"/>
  <c r="AU124" i="40"/>
  <c r="AU101" i="40"/>
  <c r="AV71" i="40"/>
  <c r="AX71" i="40"/>
  <c r="AV17" i="40"/>
  <c r="AX93" i="39"/>
  <c r="AV56" i="39"/>
  <c r="AU17" i="39"/>
  <c r="AU104" i="39"/>
  <c r="AU35" i="39"/>
  <c r="AX104" i="39"/>
  <c r="AU122" i="38"/>
  <c r="AX86" i="38"/>
  <c r="AU79" i="38"/>
  <c r="AX71" i="38"/>
  <c r="AU39" i="38"/>
  <c r="AU32" i="38"/>
  <c r="AX83" i="38"/>
  <c r="AU21" i="38"/>
  <c r="AV105" i="37"/>
  <c r="AV126" i="37"/>
  <c r="AX73" i="37"/>
  <c r="AU122" i="36"/>
  <c r="AV114" i="36"/>
  <c r="AX89" i="36"/>
  <c r="AV70" i="36"/>
  <c r="AV61" i="36"/>
  <c r="AU50" i="36"/>
  <c r="AV13" i="36"/>
  <c r="AU21" i="35"/>
  <c r="AU108" i="34"/>
  <c r="AU104" i="34"/>
  <c r="AU96" i="34"/>
  <c r="AU92" i="34"/>
  <c r="AX52" i="34"/>
  <c r="AX8" i="34"/>
  <c r="AU21" i="34"/>
  <c r="AW27" i="34"/>
  <c r="AX7" i="36"/>
  <c r="AW82" i="31"/>
  <c r="AX95" i="35"/>
  <c r="AV72" i="32"/>
  <c r="AU83" i="32"/>
  <c r="AU52" i="32"/>
  <c r="AX59" i="32"/>
  <c r="AU45" i="32"/>
  <c r="AU79" i="33"/>
  <c r="AX63" i="33"/>
  <c r="AU69" i="33"/>
  <c r="AV77" i="33"/>
  <c r="AV41" i="33"/>
  <c r="AV46" i="32"/>
  <c r="AV40" i="32"/>
  <c r="AU63" i="31"/>
  <c r="AV55" i="31"/>
  <c r="AX42" i="31"/>
  <c r="AU21" i="31"/>
  <c r="AX26" i="31"/>
  <c r="AX78" i="30"/>
  <c r="AV40" i="30"/>
  <c r="AU13" i="30"/>
  <c r="AV9" i="30"/>
  <c r="AU37" i="30"/>
  <c r="AU29" i="30"/>
  <c r="AU21" i="30"/>
  <c r="AV66" i="28"/>
  <c r="AV50" i="28"/>
  <c r="AX46" i="28"/>
  <c r="AX32" i="28"/>
  <c r="AX49" i="29"/>
  <c r="AU63" i="27"/>
  <c r="AU56" i="27"/>
  <c r="AU52" i="27"/>
  <c r="AU48" i="27"/>
  <c r="AU42" i="27"/>
  <c r="AU13" i="27"/>
  <c r="AX43" i="27"/>
  <c r="AX16" i="28"/>
  <c r="AX124" i="40"/>
  <c r="AV76" i="40"/>
  <c r="AW84" i="40"/>
  <c r="AW76" i="40"/>
  <c r="AU95" i="40"/>
  <c r="AU6" i="40"/>
  <c r="AU71" i="39"/>
  <c r="AU9" i="40"/>
  <c r="AU36" i="39"/>
  <c r="AV43" i="39"/>
  <c r="AV126" i="38"/>
  <c r="AV41" i="39"/>
  <c r="AU38" i="39"/>
  <c r="AW126" i="38"/>
  <c r="AV106" i="38"/>
  <c r="AU15" i="39"/>
  <c r="AX95" i="38"/>
  <c r="AU23" i="38"/>
  <c r="AW59" i="38"/>
  <c r="AV89" i="37"/>
  <c r="AU60" i="36"/>
  <c r="AU18" i="36"/>
  <c r="AX13" i="36"/>
  <c r="AV86" i="35"/>
  <c r="AW79" i="35"/>
  <c r="AU8" i="36"/>
  <c r="AV8" i="35"/>
  <c r="AV68" i="34"/>
  <c r="AV64" i="34"/>
  <c r="AV67" i="34"/>
  <c r="AV40" i="34"/>
  <c r="AV16" i="34"/>
  <c r="AX70" i="34"/>
  <c r="AX12" i="40"/>
  <c r="AV108" i="37"/>
  <c r="AV32" i="39"/>
  <c r="AV59" i="28"/>
  <c r="AU39" i="33"/>
  <c r="AV8" i="33"/>
  <c r="AU8" i="33"/>
  <c r="AX78" i="32"/>
  <c r="AW78" i="32"/>
  <c r="AW76" i="32"/>
  <c r="AX76" i="32"/>
  <c r="AX65" i="31"/>
  <c r="AW65" i="31"/>
  <c r="AW61" i="31"/>
  <c r="AX61" i="31"/>
  <c r="AV25" i="31"/>
  <c r="AV59" i="33"/>
  <c r="AU77" i="33"/>
  <c r="AW52" i="33"/>
  <c r="AV81" i="33"/>
  <c r="AW63" i="33"/>
  <c r="AV38" i="32"/>
  <c r="AU38" i="32"/>
  <c r="AX52" i="32"/>
  <c r="AX11" i="33"/>
  <c r="AV60" i="32"/>
  <c r="AV47" i="32"/>
  <c r="AU51" i="32"/>
  <c r="AV25" i="32"/>
  <c r="AX57" i="31"/>
  <c r="AU24" i="31"/>
  <c r="AV76" i="30"/>
  <c r="AV25" i="30"/>
  <c r="AU38" i="30"/>
  <c r="AU73" i="29"/>
  <c r="AU25" i="29"/>
  <c r="AV8" i="29"/>
  <c r="AU60" i="28"/>
  <c r="AU36" i="28"/>
  <c r="AU44" i="27"/>
  <c r="AU40" i="27"/>
  <c r="AU20" i="27"/>
  <c r="AU10" i="27"/>
  <c r="AV24" i="27"/>
  <c r="AV83" i="40"/>
  <c r="AU79" i="40"/>
  <c r="AU19" i="40"/>
  <c r="AU103" i="39"/>
  <c r="AU14" i="40"/>
  <c r="AU41" i="39"/>
  <c r="AU25" i="39"/>
  <c r="AU62" i="39"/>
  <c r="AV67" i="39"/>
  <c r="AV30" i="39"/>
  <c r="AU24" i="39"/>
  <c r="AU92" i="38"/>
  <c r="AX77" i="38"/>
  <c r="AX73" i="38"/>
  <c r="AU44" i="38"/>
  <c r="AV47" i="38"/>
  <c r="AU42" i="38"/>
  <c r="AU49" i="37"/>
  <c r="AU21" i="37"/>
  <c r="AV126" i="36"/>
  <c r="AV118" i="36"/>
  <c r="AV77" i="36"/>
  <c r="AX78" i="36"/>
  <c r="AU78" i="36"/>
  <c r="AX105" i="35"/>
  <c r="AV7" i="35"/>
  <c r="AU109" i="34"/>
  <c r="AU101" i="34"/>
  <c r="AU93" i="34"/>
  <c r="AV94" i="34"/>
  <c r="AX76" i="34"/>
  <c r="AX72" i="34"/>
  <c r="AX56" i="34"/>
  <c r="AX16" i="34"/>
  <c r="AV58" i="34"/>
  <c r="AU24" i="34"/>
  <c r="AX66" i="34"/>
  <c r="AU59" i="34"/>
  <c r="AU44" i="34"/>
  <c r="AU28" i="34"/>
  <c r="AX17" i="34"/>
  <c r="H4" i="34"/>
  <c r="AW62" i="34"/>
  <c r="AX16" i="40"/>
  <c r="AV18" i="39"/>
  <c r="AX100" i="38"/>
  <c r="AU6" i="37"/>
  <c r="AX83" i="36"/>
  <c r="AU83" i="33"/>
  <c r="AV63" i="33"/>
  <c r="AV79" i="33"/>
  <c r="AX49" i="33"/>
  <c r="AV40" i="33"/>
  <c r="AU20" i="33"/>
  <c r="AU82" i="32"/>
  <c r="AU71" i="32"/>
  <c r="AV75" i="32"/>
  <c r="AU67" i="32"/>
  <c r="AU70" i="32"/>
  <c r="AX13" i="32"/>
  <c r="AU29" i="32"/>
  <c r="AU57" i="31"/>
  <c r="AV21" i="31"/>
  <c r="AV81" i="30"/>
  <c r="AU38" i="31"/>
  <c r="AV74" i="30"/>
  <c r="AV60" i="30"/>
  <c r="AX40" i="30"/>
  <c r="AV45" i="29"/>
  <c r="AU41" i="29"/>
  <c r="AV40" i="28"/>
  <c r="AU12" i="28"/>
  <c r="AU22" i="27"/>
  <c r="AU19" i="27"/>
  <c r="AW41" i="27"/>
  <c r="AX18" i="27"/>
  <c r="AX28" i="27"/>
  <c r="AX61" i="27"/>
  <c r="AX58" i="27"/>
  <c r="AV57" i="27"/>
  <c r="AX50" i="27"/>
  <c r="AV49" i="27"/>
  <c r="AX46" i="27"/>
  <c r="AX37" i="27"/>
  <c r="AV34" i="27"/>
  <c r="AX26" i="27"/>
  <c r="AX11" i="27"/>
  <c r="AV124" i="40"/>
  <c r="AU27" i="40"/>
  <c r="AU15" i="40"/>
  <c r="AV45" i="40"/>
  <c r="AV49" i="40"/>
  <c r="AV10" i="40"/>
  <c r="AX117" i="39"/>
  <c r="AU107" i="39"/>
  <c r="AV91" i="39"/>
  <c r="AU122" i="39"/>
  <c r="AW109" i="39"/>
  <c r="AW85" i="39"/>
  <c r="AU48" i="39"/>
  <c r="AX66" i="39"/>
  <c r="AX51" i="39"/>
  <c r="AX62" i="39"/>
  <c r="AV8" i="39"/>
  <c r="AV122" i="38"/>
  <c r="AU91" i="38"/>
  <c r="AW111" i="38"/>
  <c r="AX91" i="38"/>
  <c r="AX68" i="38"/>
  <c r="AU27" i="38"/>
  <c r="AU75" i="38"/>
  <c r="AU48" i="38"/>
  <c r="AV71" i="38"/>
  <c r="AU68" i="38"/>
  <c r="AU29" i="38"/>
  <c r="AU81" i="37"/>
  <c r="AX9" i="38"/>
  <c r="AV119" i="37"/>
  <c r="AW89" i="37"/>
  <c r="AU87" i="37"/>
  <c r="AX107" i="37"/>
  <c r="AX77" i="37"/>
  <c r="AV69" i="37"/>
  <c r="AU25" i="37"/>
  <c r="AU9" i="37"/>
  <c r="AU65" i="37"/>
  <c r="AX64" i="37"/>
  <c r="AV48" i="37"/>
  <c r="AV16" i="37"/>
  <c r="AU102" i="36"/>
  <c r="AU88" i="36"/>
  <c r="AU76" i="36"/>
  <c r="AV62" i="36"/>
  <c r="AU106" i="36"/>
  <c r="AX65" i="36"/>
  <c r="AX106" i="35"/>
  <c r="AV105" i="35"/>
  <c r="AW75" i="35"/>
  <c r="AU25" i="35"/>
  <c r="AU84" i="35"/>
  <c r="AV88" i="34"/>
  <c r="AU28" i="35"/>
  <c r="AV87" i="34"/>
  <c r="AV103" i="34"/>
  <c r="AV9" i="35"/>
  <c r="AX111" i="34"/>
  <c r="AV84" i="34"/>
  <c r="AX83" i="34"/>
  <c r="AW50" i="34"/>
  <c r="AU49" i="34"/>
  <c r="AW46" i="34"/>
  <c r="AU37" i="34"/>
  <c r="AV21" i="34"/>
  <c r="AW10" i="34"/>
  <c r="AX58" i="34"/>
  <c r="AU83" i="34"/>
  <c r="AV36" i="34"/>
  <c r="AX31" i="34"/>
  <c r="AX11" i="34"/>
  <c r="AX7" i="34"/>
  <c r="AU86" i="34"/>
  <c r="AX77" i="34"/>
  <c r="AV61" i="34"/>
  <c r="AV47" i="40"/>
  <c r="AX64" i="39"/>
  <c r="AV8" i="38"/>
  <c r="AX14" i="39"/>
  <c r="AX122" i="37"/>
  <c r="H3" i="36"/>
  <c r="AX18" i="37"/>
  <c r="AU124" i="37"/>
  <c r="AU116" i="37"/>
  <c r="K2" i="37"/>
  <c r="AV79" i="36"/>
  <c r="AV62" i="31"/>
  <c r="AX59" i="39"/>
  <c r="AV19" i="28"/>
  <c r="AV30" i="29"/>
  <c r="AU11" i="33"/>
  <c r="AX75" i="32"/>
  <c r="AU15" i="33"/>
  <c r="AX28" i="32"/>
  <c r="AU34" i="31"/>
  <c r="AU32" i="31"/>
  <c r="AU46" i="31"/>
  <c r="AV58" i="30"/>
  <c r="AV83" i="30"/>
  <c r="AX44" i="30"/>
  <c r="AU40" i="30"/>
  <c r="AU62" i="30"/>
  <c r="AV48" i="30"/>
  <c r="AV53" i="29"/>
  <c r="AX45" i="29"/>
  <c r="AU34" i="28"/>
  <c r="AV65" i="29"/>
  <c r="AW72" i="28"/>
  <c r="AU69" i="29"/>
  <c r="AX56" i="28"/>
  <c r="AU48" i="28"/>
  <c r="AU44" i="28"/>
  <c r="AV24" i="28"/>
  <c r="AV18" i="28"/>
  <c r="AU47" i="27"/>
  <c r="AU32" i="27"/>
  <c r="AU29" i="27"/>
  <c r="AU12" i="27"/>
  <c r="AV18" i="27"/>
  <c r="AX7" i="27"/>
  <c r="AW39" i="27"/>
  <c r="AW33" i="27"/>
  <c r="AX44" i="27"/>
  <c r="AX32" i="27"/>
  <c r="AV17" i="27"/>
  <c r="AV93" i="40"/>
  <c r="AU116" i="40"/>
  <c r="AU113" i="39"/>
  <c r="AV99" i="39"/>
  <c r="AU83" i="39"/>
  <c r="AV39" i="39"/>
  <c r="AV58" i="39"/>
  <c r="AV101" i="38"/>
  <c r="AW115" i="38"/>
  <c r="AU34" i="39"/>
  <c r="AV20" i="39"/>
  <c r="AU28" i="38"/>
  <c r="AU70" i="38"/>
  <c r="AU37" i="38"/>
  <c r="AV85" i="37"/>
  <c r="AU83" i="37"/>
  <c r="AU123" i="37"/>
  <c r="AV60" i="37"/>
  <c r="AU41" i="37"/>
  <c r="AU29" i="37"/>
  <c r="AU13" i="37"/>
  <c r="AW99" i="37"/>
  <c r="AX61" i="37"/>
  <c r="AK4" i="37"/>
  <c r="BH4" i="37"/>
  <c r="AX86" i="36"/>
  <c r="AU84" i="36"/>
  <c r="AV78" i="36"/>
  <c r="AU69" i="36"/>
  <c r="AU94" i="36"/>
  <c r="AX62" i="36"/>
  <c r="AX88" i="36"/>
  <c r="AU86" i="36"/>
  <c r="AX77" i="36"/>
  <c r="AV49" i="36"/>
  <c r="AV41" i="36"/>
  <c r="AV77" i="35"/>
  <c r="AV61" i="35"/>
  <c r="AV90" i="35"/>
  <c r="AU41" i="35"/>
  <c r="AV98" i="35"/>
  <c r="AV55" i="35"/>
  <c r="AV91" i="34"/>
  <c r="AV53" i="35"/>
  <c r="AV108" i="34"/>
  <c r="AX101" i="34"/>
  <c r="AV100" i="34"/>
  <c r="AV92" i="34"/>
  <c r="AU23" i="35"/>
  <c r="AV80" i="34"/>
  <c r="AX79" i="34"/>
  <c r="AW76" i="34"/>
  <c r="AU50" i="34"/>
  <c r="AX44" i="34"/>
  <c r="AW34" i="34"/>
  <c r="AX28" i="34"/>
  <c r="AX24" i="34"/>
  <c r="AX20" i="34"/>
  <c r="AU10" i="34"/>
  <c r="AW8" i="34"/>
  <c r="AX86" i="34"/>
  <c r="AV63" i="34"/>
  <c r="AU52" i="34"/>
  <c r="AX47" i="34"/>
  <c r="AX41" i="34"/>
  <c r="AX35" i="34"/>
  <c r="AU33" i="34"/>
  <c r="AX15" i="34"/>
  <c r="AX74" i="34"/>
  <c r="AX73" i="34"/>
  <c r="AX69" i="34"/>
  <c r="AV94" i="40"/>
  <c r="H4" i="38"/>
  <c r="AU119" i="39"/>
  <c r="AV66" i="37"/>
  <c r="AX52" i="38"/>
  <c r="AV115" i="39"/>
  <c r="AX57" i="32"/>
  <c r="AX116" i="35"/>
  <c r="AV26" i="39"/>
  <c r="AV31" i="27"/>
  <c r="AV21" i="27"/>
  <c r="AV7" i="27"/>
  <c r="AU65" i="40"/>
  <c r="AU78" i="34"/>
  <c r="AV71" i="36"/>
  <c r="AX71" i="30"/>
  <c r="AU16" i="32"/>
  <c r="BN2" i="35"/>
  <c r="AK2" i="35"/>
  <c r="M4" i="36"/>
  <c r="BK2" i="29"/>
  <c r="BG4" i="33"/>
  <c r="BG3" i="33"/>
  <c r="BG4" i="31"/>
  <c r="BG3" i="31"/>
  <c r="AW103" i="39"/>
  <c r="AX103" i="39"/>
  <c r="AX61" i="33"/>
  <c r="AV15" i="33"/>
  <c r="AX67" i="32"/>
  <c r="AU75" i="32"/>
  <c r="AV28" i="32"/>
  <c r="AU25" i="32"/>
  <c r="AV8" i="32"/>
  <c r="AX77" i="31"/>
  <c r="AV73" i="31"/>
  <c r="AV32" i="31"/>
  <c r="AU8" i="31"/>
  <c r="AU74" i="30"/>
  <c r="AU58" i="30"/>
  <c r="AX68" i="28"/>
  <c r="AW68" i="28"/>
  <c r="AX64" i="28"/>
  <c r="AV60" i="28"/>
  <c r="AV56" i="28"/>
  <c r="AV52" i="28"/>
  <c r="AW61" i="27"/>
  <c r="AX8" i="28"/>
  <c r="AU61" i="27"/>
  <c r="AV38" i="27"/>
  <c r="AV30" i="27"/>
  <c r="AX21" i="27"/>
  <c r="AW46" i="27"/>
  <c r="M4" i="28"/>
  <c r="M3" i="28"/>
  <c r="AX6" i="28"/>
  <c r="AW111" i="39"/>
  <c r="AX111" i="39"/>
  <c r="AH4" i="33"/>
  <c r="AH3" i="33"/>
  <c r="AH2" i="33"/>
  <c r="AV67" i="32"/>
  <c r="AU56" i="32"/>
  <c r="BG4" i="32"/>
  <c r="BG3" i="32"/>
  <c r="AK4" i="32"/>
  <c r="AK3" i="32"/>
  <c r="AK2" i="32"/>
  <c r="AU65" i="31"/>
  <c r="AV57" i="31"/>
  <c r="AV46" i="31"/>
  <c r="AV38" i="31"/>
  <c r="AU75" i="30"/>
  <c r="AV33" i="30"/>
  <c r="AU46" i="30"/>
  <c r="AU45" i="29"/>
  <c r="AW46" i="28"/>
  <c r="AU38" i="28"/>
  <c r="AV72" i="28"/>
  <c r="AU72" i="28"/>
  <c r="AV32" i="28"/>
  <c r="AV49" i="29"/>
  <c r="BG3" i="29"/>
  <c r="BG4" i="29"/>
  <c r="AU57" i="27"/>
  <c r="AU49" i="27"/>
  <c r="AV20" i="28"/>
  <c r="AX20" i="28"/>
  <c r="AW26" i="27"/>
  <c r="BH4" i="28"/>
  <c r="BH3" i="28"/>
  <c r="AV40" i="27"/>
  <c r="AH4" i="32"/>
  <c r="AH3" i="32"/>
  <c r="AH2" i="32"/>
  <c r="AV73" i="33"/>
  <c r="AU40" i="33"/>
  <c r="AX30" i="33"/>
  <c r="AU45" i="33"/>
  <c r="AV22" i="33"/>
  <c r="AU76" i="32"/>
  <c r="AU42" i="32"/>
  <c r="AV83" i="32"/>
  <c r="AV52" i="32"/>
  <c r="AV13" i="32"/>
  <c r="AX51" i="32"/>
  <c r="AV17" i="32"/>
  <c r="AV67" i="31"/>
  <c r="AV6" i="32"/>
  <c r="K4" i="32"/>
  <c r="K3" i="32"/>
  <c r="AU11" i="31"/>
  <c r="AV17" i="31"/>
  <c r="AU12" i="31"/>
  <c r="AV33" i="31"/>
  <c r="BH4" i="31"/>
  <c r="BH3" i="31"/>
  <c r="AV70" i="30"/>
  <c r="AV39" i="30"/>
  <c r="AU17" i="30"/>
  <c r="AU9" i="30"/>
  <c r="AX63" i="29"/>
  <c r="AU53" i="29"/>
  <c r="AV37" i="29"/>
  <c r="AH4" i="29"/>
  <c r="AH3" i="29"/>
  <c r="AH2" i="29"/>
  <c r="AV41" i="29"/>
  <c r="AV48" i="28"/>
  <c r="AX45" i="28"/>
  <c r="AX36" i="28"/>
  <c r="AU65" i="29"/>
  <c r="AV57" i="29"/>
  <c r="AX12" i="28"/>
  <c r="AV14" i="27"/>
  <c r="AX8" i="27"/>
  <c r="AW8" i="27"/>
  <c r="AU6" i="28"/>
  <c r="K4" i="28"/>
  <c r="K3" i="28"/>
  <c r="AV6" i="28"/>
  <c r="AV56" i="27"/>
  <c r="AV48" i="27"/>
  <c r="AX45" i="27"/>
  <c r="AV33" i="27"/>
  <c r="AX23" i="27"/>
  <c r="AU102" i="40"/>
  <c r="AV29" i="29"/>
  <c r="AX73" i="33"/>
  <c r="AX59" i="33"/>
  <c r="AU7" i="33"/>
  <c r="K4" i="33"/>
  <c r="K3" i="33"/>
  <c r="AX46" i="32"/>
  <c r="AU15" i="32"/>
  <c r="AV63" i="31"/>
  <c r="AV9" i="32"/>
  <c r="AX53" i="31"/>
  <c r="AV24" i="31"/>
  <c r="AU81" i="31"/>
  <c r="AX6" i="31"/>
  <c r="M4" i="31"/>
  <c r="M3" i="31"/>
  <c r="AX8" i="30"/>
  <c r="M3" i="30"/>
  <c r="M4" i="30"/>
  <c r="AX25" i="29"/>
  <c r="AW49" i="28"/>
  <c r="AX8" i="29"/>
  <c r="AX40" i="28"/>
  <c r="AU40" i="28"/>
  <c r="AU8" i="29"/>
  <c r="AH4" i="28"/>
  <c r="AH3" i="28"/>
  <c r="AH2" i="28"/>
  <c r="AU17" i="27"/>
  <c r="AV36" i="27"/>
  <c r="AV27" i="27"/>
  <c r="AK4" i="28"/>
  <c r="AK3" i="28"/>
  <c r="AK2" i="28"/>
  <c r="AV53" i="27"/>
  <c r="AV45" i="27"/>
  <c r="AU23" i="27"/>
  <c r="AU112" i="40"/>
  <c r="AV112" i="40"/>
  <c r="AV13" i="39"/>
  <c r="AU13" i="39"/>
  <c r="AK3" i="39"/>
  <c r="M4" i="32"/>
  <c r="AU47" i="30"/>
  <c r="AU6" i="27"/>
  <c r="K4" i="27"/>
  <c r="K3" i="27"/>
  <c r="AU13" i="33"/>
  <c r="AU63" i="32"/>
  <c r="AX60" i="32"/>
  <c r="AX67" i="33"/>
  <c r="AW61" i="33"/>
  <c r="AX55" i="33"/>
  <c r="AU59" i="33"/>
  <c r="AX20" i="33"/>
  <c r="AU80" i="32"/>
  <c r="AK4" i="33"/>
  <c r="AK3" i="33"/>
  <c r="AK2" i="33"/>
  <c r="AU72" i="32"/>
  <c r="AV66" i="32"/>
  <c r="AX6" i="33"/>
  <c r="H4" i="33"/>
  <c r="H3" i="33"/>
  <c r="AU34" i="32"/>
  <c r="AV68" i="32"/>
  <c r="AV45" i="32"/>
  <c r="AU59" i="32"/>
  <c r="AX63" i="31"/>
  <c r="AX49" i="31"/>
  <c r="AV53" i="31"/>
  <c r="AV23" i="31"/>
  <c r="AU6" i="31"/>
  <c r="K4" i="31"/>
  <c r="K3" i="31"/>
  <c r="AU16" i="31"/>
  <c r="AH4" i="31"/>
  <c r="AH3" i="31"/>
  <c r="AH2" i="31"/>
  <c r="AV64" i="30"/>
  <c r="AX47" i="30"/>
  <c r="AU21" i="29"/>
  <c r="AW73" i="29"/>
  <c r="AV22" i="30"/>
  <c r="AU70" i="28"/>
  <c r="AV9" i="27"/>
  <c r="AW32" i="27"/>
  <c r="AV10" i="28"/>
  <c r="AV20" i="27"/>
  <c r="AX12" i="27"/>
  <c r="AW12" i="27"/>
  <c r="AV58" i="27"/>
  <c r="AV50" i="27"/>
  <c r="AV37" i="27"/>
  <c r="AX29" i="27"/>
  <c r="AW29" i="27"/>
  <c r="AU91" i="40"/>
  <c r="AV91" i="40"/>
  <c r="AU18" i="40"/>
  <c r="AV18" i="40"/>
  <c r="AV111" i="39"/>
  <c r="AU111" i="39"/>
  <c r="AH4" i="40"/>
  <c r="AH3" i="40"/>
  <c r="AU6" i="29"/>
  <c r="H4" i="29"/>
  <c r="H3" i="29"/>
  <c r="AU49" i="33"/>
  <c r="AV30" i="33"/>
  <c r="AX81" i="33"/>
  <c r="AV26" i="33"/>
  <c r="AU75" i="33"/>
  <c r="AV53" i="33"/>
  <c r="AU28" i="33"/>
  <c r="AX51" i="33"/>
  <c r="AV20" i="33"/>
  <c r="AU9" i="33"/>
  <c r="AX7" i="33"/>
  <c r="AV54" i="32"/>
  <c r="AX68" i="32"/>
  <c r="AX56" i="32"/>
  <c r="AU30" i="32"/>
  <c r="AX79" i="32"/>
  <c r="AV48" i="32"/>
  <c r="AV55" i="32"/>
  <c r="AV24" i="32"/>
  <c r="AU8" i="32"/>
  <c r="AV75" i="31"/>
  <c r="AU41" i="32"/>
  <c r="AX81" i="31"/>
  <c r="AX73" i="31"/>
  <c r="AU53" i="31"/>
  <c r="AV28" i="31"/>
  <c r="AX32" i="31"/>
  <c r="AU18" i="31"/>
  <c r="AU78" i="30"/>
  <c r="AV44" i="30"/>
  <c r="AV6" i="30"/>
  <c r="K4" i="30"/>
  <c r="K3" i="30"/>
  <c r="AX13" i="30"/>
  <c r="AU77" i="29"/>
  <c r="AU34" i="30"/>
  <c r="BG4" i="30"/>
  <c r="BG3" i="30"/>
  <c r="AW68" i="29"/>
  <c r="AU18" i="29"/>
  <c r="AV61" i="29"/>
  <c r="AX53" i="29"/>
  <c r="AX21" i="29"/>
  <c r="AW48" i="28"/>
  <c r="AU26" i="28"/>
  <c r="AK4" i="29"/>
  <c r="AK3" i="29"/>
  <c r="AK2" i="29"/>
  <c r="AU45" i="28"/>
  <c r="AX24" i="27"/>
  <c r="AW24" i="27"/>
  <c r="AV12" i="27"/>
  <c r="AX6" i="27"/>
  <c r="M4" i="27"/>
  <c r="M3" i="27"/>
  <c r="AV42" i="40"/>
  <c r="AU42" i="40"/>
  <c r="BH4" i="39"/>
  <c r="AX71" i="33"/>
  <c r="AX53" i="33"/>
  <c r="AV7" i="33"/>
  <c r="AU79" i="32"/>
  <c r="AU36" i="32"/>
  <c r="AV71" i="31"/>
  <c r="AV11" i="32"/>
  <c r="AX46" i="31"/>
  <c r="AU10" i="31"/>
  <c r="AU59" i="30"/>
  <c r="AU26" i="30"/>
  <c r="AX6" i="29"/>
  <c r="M4" i="29"/>
  <c r="M3" i="29"/>
  <c r="AV44" i="28"/>
  <c r="AV40" i="29"/>
  <c r="K3" i="29"/>
  <c r="K4" i="29"/>
  <c r="AU8" i="28"/>
  <c r="AU34" i="27"/>
  <c r="AW48" i="27"/>
  <c r="AH4" i="27"/>
  <c r="AH3" i="27"/>
  <c r="AH2" i="27"/>
  <c r="BH4" i="27"/>
  <c r="BH3" i="27"/>
  <c r="AV41" i="27"/>
  <c r="AV25" i="27"/>
  <c r="AV6" i="27"/>
  <c r="H4" i="27"/>
  <c r="H3" i="27"/>
  <c r="AV87" i="39"/>
  <c r="AU87" i="39"/>
  <c r="W4" i="39"/>
  <c r="W3" i="39"/>
  <c r="W2" i="39"/>
  <c r="BM2" i="39" s="1"/>
  <c r="AV119" i="38"/>
  <c r="AW87" i="38"/>
  <c r="AU20" i="39"/>
  <c r="AU31" i="38"/>
  <c r="AW86" i="38"/>
  <c r="AU36" i="38"/>
  <c r="AX115" i="37"/>
  <c r="AV75" i="37"/>
  <c r="AX125" i="37"/>
  <c r="AX85" i="37"/>
  <c r="AX13" i="38"/>
  <c r="AX117" i="37"/>
  <c r="AW101" i="37"/>
  <c r="AU48" i="37"/>
  <c r="AU37" i="37"/>
  <c r="AU16" i="37"/>
  <c r="AU126" i="36"/>
  <c r="AV64" i="37"/>
  <c r="AX60" i="37"/>
  <c r="AV32" i="37"/>
  <c r="AV24" i="37"/>
  <c r="AX16" i="37"/>
  <c r="AX8" i="37"/>
  <c r="AV94" i="36"/>
  <c r="AU81" i="36"/>
  <c r="AX70" i="36"/>
  <c r="AX105" i="36"/>
  <c r="AV65" i="36"/>
  <c r="AX61" i="36"/>
  <c r="AX49" i="36"/>
  <c r="AX41" i="36"/>
  <c r="AX33" i="36"/>
  <c r="AU65" i="35"/>
  <c r="AW83" i="35"/>
  <c r="AU107" i="35"/>
  <c r="AU98" i="35"/>
  <c r="AV106" i="35"/>
  <c r="AX12" i="35"/>
  <c r="AU91" i="34"/>
  <c r="AV90" i="34"/>
  <c r="AV98" i="34"/>
  <c r="AW80" i="34"/>
  <c r="AV76" i="34"/>
  <c r="AU53" i="34"/>
  <c r="AU34" i="34"/>
  <c r="AX32" i="34"/>
  <c r="AX6" i="34"/>
  <c r="M4" i="34"/>
  <c r="M4" i="35"/>
  <c r="M3" i="34"/>
  <c r="M3" i="35"/>
  <c r="AU36" i="34"/>
  <c r="AW13" i="34"/>
  <c r="AX85" i="34"/>
  <c r="AX81" i="34"/>
  <c r="AV62" i="34"/>
  <c r="BH3" i="39"/>
  <c r="AU90" i="39"/>
  <c r="M3" i="39"/>
  <c r="M4" i="39"/>
  <c r="AU108" i="37"/>
  <c r="AX57" i="38"/>
  <c r="K4" i="38"/>
  <c r="K3" i="38"/>
  <c r="AV116" i="37"/>
  <c r="AU74" i="37"/>
  <c r="AV104" i="36"/>
  <c r="AV65" i="32"/>
  <c r="AX124" i="36"/>
  <c r="I2" i="35"/>
  <c r="AX68" i="35"/>
  <c r="W4" i="29"/>
  <c r="W3" i="29"/>
  <c r="W2" i="29"/>
  <c r="BM2" i="29" s="1"/>
  <c r="AV53" i="32"/>
  <c r="AV23" i="28"/>
  <c r="AX13" i="28"/>
  <c r="AX21" i="40"/>
  <c r="AU12" i="40"/>
  <c r="AU124" i="39"/>
  <c r="AV75" i="39"/>
  <c r="AU95" i="39"/>
  <c r="AX77" i="39"/>
  <c r="AU37" i="39"/>
  <c r="AU31" i="39"/>
  <c r="AV24" i="39"/>
  <c r="AU97" i="38"/>
  <c r="AW91" i="38"/>
  <c r="AV6" i="39"/>
  <c r="H4" i="39"/>
  <c r="H3" i="39"/>
  <c r="AU85" i="38"/>
  <c r="AV38" i="38"/>
  <c r="AW91" i="37"/>
  <c r="AX75" i="37"/>
  <c r="AV8" i="37"/>
  <c r="AV33" i="36"/>
  <c r="AV71" i="35"/>
  <c r="AX93" i="34"/>
  <c r="AU16" i="35"/>
  <c r="AX100" i="34"/>
  <c r="AX92" i="34"/>
  <c r="AU88" i="34"/>
  <c r="AH4" i="34"/>
  <c r="AH3" i="34"/>
  <c r="AH4" i="35"/>
  <c r="AH3" i="35"/>
  <c r="AH2" i="34"/>
  <c r="AX75" i="34"/>
  <c r="AU29" i="34"/>
  <c r="AU25" i="34"/>
  <c r="AV82" i="34"/>
  <c r="AV74" i="34"/>
  <c r="AU110" i="39"/>
  <c r="AK2" i="39"/>
  <c r="BG4" i="37"/>
  <c r="BG3" i="37"/>
  <c r="M3" i="38"/>
  <c r="M4" i="38"/>
  <c r="AV26" i="37"/>
  <c r="AH4" i="36"/>
  <c r="AH3" i="36"/>
  <c r="AH2" i="36"/>
  <c r="AU125" i="38"/>
  <c r="BH3" i="38"/>
  <c r="BH4" i="38"/>
  <c r="AK3" i="38"/>
  <c r="AK2" i="38"/>
  <c r="AK4" i="38"/>
  <c r="AU67" i="36"/>
  <c r="BG3" i="34"/>
  <c r="BG4" i="35"/>
  <c r="BG3" i="35"/>
  <c r="BG4" i="34"/>
  <c r="AX11" i="36"/>
  <c r="AV22" i="35"/>
  <c r="AU72" i="33"/>
  <c r="W4" i="30"/>
  <c r="W3" i="30"/>
  <c r="W2" i="30"/>
  <c r="BM2" i="30" s="1"/>
  <c r="W4" i="31"/>
  <c r="W3" i="31"/>
  <c r="W2" i="31"/>
  <c r="AU20" i="29"/>
  <c r="AV31" i="31"/>
  <c r="AV79" i="40"/>
  <c r="AV65" i="40"/>
  <c r="K4" i="40"/>
  <c r="K3" i="40"/>
  <c r="AV42" i="39"/>
  <c r="AV28" i="39"/>
  <c r="AU81" i="38"/>
  <c r="AV70" i="38"/>
  <c r="AU101" i="37"/>
  <c r="AV73" i="37"/>
  <c r="AV36" i="37"/>
  <c r="AK4" i="36"/>
  <c r="AK3" i="36"/>
  <c r="AK2" i="36"/>
  <c r="AX117" i="35"/>
  <c r="AV82" i="35"/>
  <c r="BG4" i="36"/>
  <c r="BG3" i="36"/>
  <c r="AU105" i="34"/>
  <c r="AU97" i="34"/>
  <c r="AX105" i="34"/>
  <c r="AX97" i="34"/>
  <c r="AV17" i="35"/>
  <c r="AV115" i="34"/>
  <c r="AV45" i="34"/>
  <c r="AV32" i="34"/>
  <c r="AV78" i="34"/>
  <c r="AU39" i="34"/>
  <c r="AV94" i="39"/>
  <c r="K3" i="39"/>
  <c r="AK4" i="39"/>
  <c r="AV106" i="39"/>
  <c r="AU82" i="37"/>
  <c r="M3" i="37"/>
  <c r="AH3" i="38"/>
  <c r="AH4" i="38"/>
  <c r="AH2" i="38"/>
  <c r="AX59" i="36"/>
  <c r="AV54" i="37"/>
  <c r="AV27" i="33"/>
  <c r="AX81" i="35"/>
  <c r="AX64" i="35"/>
  <c r="AV35" i="33"/>
  <c r="W4" i="34"/>
  <c r="W3" i="34"/>
  <c r="W4" i="35"/>
  <c r="W3" i="35"/>
  <c r="W2" i="34"/>
  <c r="BM2" i="34" s="1"/>
  <c r="AV68" i="33"/>
  <c r="H4" i="32"/>
  <c r="H3" i="32"/>
  <c r="AV74" i="31"/>
  <c r="AV71" i="29"/>
  <c r="BH4" i="30"/>
  <c r="BH3" i="30"/>
  <c r="AK3" i="30"/>
  <c r="AK4" i="30"/>
  <c r="AK2" i="30"/>
  <c r="AV57" i="32"/>
  <c r="AV6" i="40"/>
  <c r="H3" i="40"/>
  <c r="AK4" i="40"/>
  <c r="AK3" i="40"/>
  <c r="AX57" i="39"/>
  <c r="AV35" i="39"/>
  <c r="AU30" i="39"/>
  <c r="AV38" i="39"/>
  <c r="AV34" i="39"/>
  <c r="AV75" i="38"/>
  <c r="AV40" i="38"/>
  <c r="AW118" i="36"/>
  <c r="AV52" i="37"/>
  <c r="AV20" i="37"/>
  <c r="AV89" i="36"/>
  <c r="AV6" i="36"/>
  <c r="K4" i="36"/>
  <c r="K3" i="36"/>
  <c r="AV102" i="36"/>
  <c r="AV84" i="36"/>
  <c r="AW72" i="34"/>
  <c r="AU64" i="34"/>
  <c r="AU6" i="34"/>
  <c r="K4" i="35"/>
  <c r="K4" i="34"/>
  <c r="K3" i="35"/>
  <c r="K3" i="34"/>
  <c r="AX65" i="34"/>
  <c r="W2" i="40"/>
  <c r="BM2" i="40" s="1"/>
  <c r="W4" i="40"/>
  <c r="W3" i="40"/>
  <c r="AH4" i="39"/>
  <c r="AH3" i="39"/>
  <c r="AH2" i="39"/>
  <c r="AU74" i="39"/>
  <c r="AV103" i="40"/>
  <c r="K4" i="39"/>
  <c r="AV114" i="37"/>
  <c r="AK2" i="37"/>
  <c r="AU115" i="39"/>
  <c r="AU64" i="39"/>
  <c r="AX104" i="37"/>
  <c r="M4" i="37"/>
  <c r="K4" i="37"/>
  <c r="AV27" i="36"/>
  <c r="M4" i="33"/>
  <c r="M3" i="33"/>
  <c r="AX43" i="32"/>
  <c r="AV39" i="36"/>
  <c r="AV62" i="33"/>
  <c r="H4" i="31"/>
  <c r="H3" i="31"/>
  <c r="H4" i="28"/>
  <c r="H3" i="28"/>
  <c r="AV7" i="30"/>
  <c r="M3" i="32"/>
  <c r="W4" i="28"/>
  <c r="W3" i="28"/>
  <c r="W2" i="28"/>
  <c r="BM2" i="28" s="1"/>
  <c r="AV83" i="29"/>
  <c r="AV34" i="29"/>
  <c r="AV41" i="28"/>
  <c r="BG4" i="27"/>
  <c r="BG3" i="27"/>
  <c r="AV11" i="28"/>
  <c r="AX37" i="28"/>
  <c r="AU24" i="27"/>
  <c r="AU18" i="27"/>
  <c r="AV11" i="27"/>
  <c r="AX38" i="27"/>
  <c r="AX30" i="27"/>
  <c r="AV16" i="27"/>
  <c r="AU28" i="28"/>
  <c r="BG4" i="28"/>
  <c r="BG3" i="28"/>
  <c r="AV44" i="27"/>
  <c r="AV32" i="27"/>
  <c r="AV10" i="27"/>
  <c r="AV55" i="27"/>
  <c r="AV47" i="27"/>
  <c r="AX42" i="27"/>
  <c r="AV29" i="27"/>
  <c r="AX19" i="27"/>
  <c r="AU107" i="40"/>
  <c r="AV97" i="40"/>
  <c r="AU71" i="40"/>
  <c r="AX75" i="40"/>
  <c r="AU53" i="40"/>
  <c r="AX29" i="40"/>
  <c r="AV117" i="39"/>
  <c r="AX113" i="39"/>
  <c r="AV57" i="39"/>
  <c r="AU33" i="39"/>
  <c r="AU21" i="39"/>
  <c r="AU43" i="39"/>
  <c r="AU16" i="39"/>
  <c r="AW122" i="38"/>
  <c r="AV89" i="38"/>
  <c r="AV68" i="38"/>
  <c r="AU11" i="38"/>
  <c r="AW63" i="38"/>
  <c r="AV83" i="38"/>
  <c r="AV79" i="37"/>
  <c r="AV111" i="37"/>
  <c r="AV107" i="37"/>
  <c r="AX20" i="37"/>
  <c r="AX12" i="37"/>
  <c r="W3" i="37"/>
  <c r="W4" i="37"/>
  <c r="W2" i="37"/>
  <c r="BM2" i="37" s="1"/>
  <c r="AW102" i="36"/>
  <c r="AU73" i="36"/>
  <c r="AU68" i="36"/>
  <c r="AU42" i="36"/>
  <c r="AU30" i="36"/>
  <c r="AX53" i="36"/>
  <c r="AX45" i="36"/>
  <c r="AX37" i="36"/>
  <c r="AX29" i="36"/>
  <c r="AV97" i="36"/>
  <c r="AW90" i="36"/>
  <c r="AW91" i="35"/>
  <c r="AU45" i="35"/>
  <c r="AV25" i="36"/>
  <c r="AV52" i="35"/>
  <c r="AV48" i="35"/>
  <c r="AV11" i="35"/>
  <c r="AU103" i="34"/>
  <c r="AU95" i="34"/>
  <c r="AU87" i="34"/>
  <c r="AX90" i="34"/>
  <c r="AV40" i="35"/>
  <c r="AU12" i="35"/>
  <c r="AV110" i="34"/>
  <c r="AV102" i="34"/>
  <c r="AX99" i="34"/>
  <c r="AX89" i="34"/>
  <c r="AU41" i="34"/>
  <c r="AV37" i="34"/>
  <c r="AW30" i="34"/>
  <c r="AU26" i="34"/>
  <c r="AK4" i="34"/>
  <c r="AK4" i="35"/>
  <c r="AK3" i="35"/>
  <c r="AK3" i="34"/>
  <c r="AK2" i="34"/>
  <c r="AU61" i="34"/>
  <c r="AV48" i="34"/>
  <c r="AX39" i="34"/>
  <c r="AV8" i="34"/>
  <c r="AV86" i="34"/>
  <c r="AV66" i="34"/>
  <c r="AX61" i="34"/>
  <c r="AV73" i="34"/>
  <c r="AV69" i="34"/>
  <c r="AU43" i="34"/>
  <c r="AV98" i="40"/>
  <c r="AX55" i="40"/>
  <c r="AX24" i="40"/>
  <c r="AX22" i="39"/>
  <c r="AK3" i="37"/>
  <c r="AV6" i="37"/>
  <c r="H4" i="37"/>
  <c r="H3" i="37"/>
  <c r="AU98" i="37"/>
  <c r="AX64" i="38"/>
  <c r="AX84" i="38"/>
  <c r="AU90" i="37"/>
  <c r="AU78" i="37"/>
  <c r="AX92" i="37"/>
  <c r="AX111" i="36"/>
  <c r="AX50" i="37"/>
  <c r="K3" i="37"/>
  <c r="AX76" i="35"/>
  <c r="AX60" i="35"/>
  <c r="AW82" i="33"/>
  <c r="AX71" i="29"/>
  <c r="M3" i="36"/>
  <c r="H3" i="30"/>
  <c r="AV25" i="28"/>
  <c r="AX75" i="29"/>
  <c r="AX62" i="31"/>
  <c r="AV22" i="27"/>
  <c r="AX14" i="27"/>
  <c r="AV16" i="28"/>
  <c r="AV52" i="27"/>
  <c r="AX49" i="27"/>
  <c r="AV42" i="27"/>
  <c r="AX34" i="27"/>
  <c r="AV19" i="27"/>
  <c r="AX9" i="27"/>
  <c r="AU74" i="40"/>
  <c r="AX33" i="40"/>
  <c r="AV113" i="39"/>
  <c r="BG4" i="40"/>
  <c r="BG3" i="40"/>
  <c r="AW102" i="38"/>
  <c r="AU45" i="38"/>
  <c r="AV30" i="38"/>
  <c r="AU25" i="38"/>
  <c r="AV91" i="37"/>
  <c r="AU69" i="37"/>
  <c r="AU63" i="37"/>
  <c r="AW126" i="36"/>
  <c r="AX114" i="36"/>
  <c r="AU77" i="36"/>
  <c r="AU72" i="36"/>
  <c r="AU61" i="36"/>
  <c r="AU41" i="36"/>
  <c r="AX73" i="36"/>
  <c r="AU66" i="36"/>
  <c r="AW110" i="35"/>
  <c r="AU73" i="35"/>
  <c r="AU94" i="34"/>
  <c r="AX95" i="34"/>
  <c r="AX91" i="34"/>
  <c r="AV107" i="34"/>
  <c r="AX104" i="34"/>
  <c r="AV99" i="34"/>
  <c r="AX96" i="34"/>
  <c r="AX63" i="34"/>
  <c r="AX40" i="34"/>
  <c r="AU79" i="34"/>
  <c r="AU75" i="34"/>
  <c r="AU71" i="34"/>
  <c r="AV59" i="34"/>
  <c r="AU56" i="34"/>
  <c r="AX37" i="34"/>
  <c r="AX29" i="34"/>
  <c r="AU13" i="34"/>
  <c r="AW70" i="34"/>
  <c r="AV85" i="34"/>
  <c r="AH3" i="37"/>
  <c r="AH4" i="37"/>
  <c r="AH2" i="37"/>
  <c r="BH3" i="36"/>
  <c r="BH4" i="36"/>
  <c r="AV120" i="36"/>
  <c r="AU75" i="36"/>
  <c r="AX57" i="37"/>
  <c r="BH3" i="37"/>
  <c r="H3" i="35"/>
  <c r="BH4" i="33"/>
  <c r="BH3" i="33"/>
  <c r="H4" i="36"/>
  <c r="BH4" i="32"/>
  <c r="BH3" i="32"/>
  <c r="AX78" i="35"/>
  <c r="AK4" i="31"/>
  <c r="AK3" i="31"/>
  <c r="AK2" i="31"/>
  <c r="AX6" i="32"/>
  <c r="H4" i="30"/>
  <c r="M4" i="40"/>
  <c r="M3" i="40"/>
  <c r="AX35" i="39"/>
  <c r="AU109" i="38"/>
  <c r="AV122" i="36"/>
  <c r="AU57" i="35"/>
  <c r="AX98" i="35"/>
  <c r="AU8" i="35"/>
  <c r="AV104" i="34"/>
  <c r="AV96" i="34"/>
  <c r="AX45" i="34"/>
  <c r="AX25" i="34"/>
  <c r="AX21" i="34"/>
  <c r="AX100" i="37"/>
  <c r="AX119" i="36"/>
  <c r="H3" i="38"/>
  <c r="BG4" i="38"/>
  <c r="BG3" i="38"/>
  <c r="AV22" i="37"/>
  <c r="H4" i="35"/>
  <c r="AX72" i="35"/>
  <c r="AX56" i="35"/>
  <c r="W2" i="35"/>
  <c r="BM2" i="35" s="1"/>
  <c r="AV13" i="28"/>
  <c r="AX17" i="28"/>
  <c r="AH4" i="30"/>
  <c r="AH3" i="30"/>
  <c r="AH2" i="30"/>
  <c r="BH4" i="29"/>
  <c r="BH3" i="29"/>
  <c r="AX70" i="28"/>
  <c r="AX44" i="28"/>
  <c r="AU47" i="28"/>
  <c r="AU24" i="28"/>
  <c r="AX18" i="28"/>
  <c r="AU39" i="27"/>
  <c r="AU15" i="27"/>
  <c r="AV13" i="27"/>
  <c r="AX28" i="28"/>
  <c r="AV28" i="27"/>
  <c r="AX20" i="27"/>
  <c r="AV8" i="27"/>
  <c r="AV54" i="27"/>
  <c r="AV46" i="27"/>
  <c r="AX40" i="27"/>
  <c r="AV26" i="27"/>
  <c r="AX15" i="27"/>
  <c r="AU43" i="27"/>
  <c r="AV120" i="40"/>
  <c r="AX79" i="40"/>
  <c r="AU75" i="40"/>
  <c r="AU11" i="40"/>
  <c r="AU36" i="40"/>
  <c r="AU32" i="40"/>
  <c r="AV57" i="40"/>
  <c r="AV116" i="39"/>
  <c r="AW117" i="39"/>
  <c r="BH4" i="40"/>
  <c r="BH3" i="40"/>
  <c r="AU121" i="39"/>
  <c r="AV66" i="39"/>
  <c r="AV46" i="39"/>
  <c r="AX46" i="39"/>
  <c r="AX39" i="39"/>
  <c r="AX16" i="39"/>
  <c r="AV93" i="38"/>
  <c r="AW98" i="38"/>
  <c r="AW67" i="38"/>
  <c r="AV115" i="37"/>
  <c r="AU9" i="38"/>
  <c r="AW94" i="37"/>
  <c r="AX109" i="37"/>
  <c r="AX103" i="37"/>
  <c r="AV13" i="38"/>
  <c r="AW105" i="37"/>
  <c r="AV61" i="37"/>
  <c r="AW56" i="37"/>
  <c r="AV40" i="37"/>
  <c r="AU105" i="36"/>
  <c r="AU49" i="36"/>
  <c r="AU26" i="36"/>
  <c r="AU6" i="36"/>
  <c r="AU91" i="36"/>
  <c r="AU21" i="36"/>
  <c r="AW71" i="35"/>
  <c r="AU76" i="35"/>
  <c r="AX9" i="35"/>
  <c r="AX87" i="34"/>
  <c r="AV109" i="34"/>
  <c r="AV101" i="34"/>
  <c r="AX88" i="34"/>
  <c r="AU44" i="35"/>
  <c r="AU72" i="34"/>
  <c r="AX64" i="34"/>
  <c r="AU58" i="34"/>
  <c r="AV53" i="34"/>
  <c r="AV33" i="34"/>
  <c r="AV83" i="34"/>
  <c r="AX82" i="34"/>
  <c r="AX78" i="34"/>
  <c r="AU67" i="34"/>
  <c r="AX53" i="34"/>
  <c r="AX49" i="34"/>
  <c r="AW37" i="34"/>
  <c r="AW29" i="34"/>
  <c r="AV70" i="34"/>
  <c r="AV57" i="34"/>
  <c r="AU27" i="34"/>
  <c r="BG4" i="39"/>
  <c r="BG3" i="39"/>
  <c r="AV52" i="39"/>
  <c r="AX67" i="36"/>
  <c r="AU86" i="37"/>
  <c r="AX78" i="39"/>
  <c r="H3" i="34"/>
  <c r="AX92" i="35"/>
  <c r="AH2" i="35"/>
  <c r="BH3" i="35"/>
  <c r="BH3" i="34"/>
  <c r="BH4" i="34"/>
  <c r="BH4" i="35"/>
  <c r="AX61" i="32"/>
  <c r="W4" i="36"/>
  <c r="W3" i="36"/>
  <c r="W2" i="36"/>
  <c r="BM2" i="36" s="1"/>
  <c r="AV42" i="35"/>
  <c r="AV78" i="33"/>
  <c r="BH2" i="28"/>
  <c r="BI2" i="28" s="1"/>
  <c r="I2" i="28"/>
  <c r="AV2" i="28" s="1"/>
  <c r="AX27" i="32"/>
  <c r="AV29" i="28"/>
  <c r="W4" i="27"/>
  <c r="W3" i="27"/>
  <c r="W2" i="27"/>
  <c r="BM2" i="27" s="1"/>
  <c r="AK4" i="27"/>
  <c r="AK3" i="27"/>
  <c r="AK2" i="27"/>
  <c r="AU97" i="40"/>
  <c r="AU93" i="40"/>
  <c r="AU117" i="40"/>
  <c r="AW71" i="40"/>
  <c r="AU35" i="40"/>
  <c r="AV25" i="40"/>
  <c r="AW56" i="40"/>
  <c r="AH2" i="40"/>
  <c r="AU55" i="40"/>
  <c r="AU113" i="40"/>
  <c r="AV107" i="40"/>
  <c r="AV122" i="40"/>
  <c r="AU121" i="40"/>
  <c r="AV102" i="40"/>
  <c r="AV116" i="40"/>
  <c r="AU105" i="40"/>
  <c r="AX102" i="40"/>
  <c r="AU88" i="40"/>
  <c r="AU69" i="40"/>
  <c r="AV53" i="40"/>
  <c r="AU7" i="40"/>
  <c r="AV33" i="40"/>
  <c r="AV29" i="40"/>
  <c r="AX25" i="40"/>
  <c r="AU45" i="40"/>
  <c r="AV26" i="40"/>
  <c r="AU38" i="40"/>
  <c r="AV14" i="40"/>
  <c r="AV41" i="40"/>
  <c r="AX63" i="40"/>
  <c r="AU120" i="40"/>
  <c r="AU109" i="40"/>
  <c r="AU10" i="40"/>
  <c r="AX118" i="40"/>
  <c r="AX99" i="40"/>
  <c r="AX122" i="40"/>
  <c r="AX114" i="40"/>
  <c r="AX70" i="40"/>
  <c r="AX50" i="40"/>
  <c r="AV106" i="40"/>
  <c r="AX120" i="40"/>
  <c r="AV125" i="40"/>
  <c r="AV87" i="40"/>
  <c r="AV75" i="40"/>
  <c r="AU96" i="40"/>
  <c r="AW60" i="40"/>
  <c r="AU40" i="40"/>
  <c r="AV8" i="40"/>
  <c r="AK2" i="40"/>
  <c r="AU104" i="40"/>
  <c r="AV63" i="27"/>
  <c r="AV106" i="34"/>
  <c r="AU126" i="40"/>
  <c r="AW123" i="40"/>
  <c r="AX123" i="40"/>
  <c r="AW119" i="40"/>
  <c r="AX119" i="40"/>
  <c r="AW115" i="40"/>
  <c r="AX115" i="40"/>
  <c r="AW111" i="40"/>
  <c r="AX111" i="40"/>
  <c r="AW108" i="40"/>
  <c r="AV101" i="40"/>
  <c r="AU114" i="40"/>
  <c r="AU100" i="40"/>
  <c r="AU89" i="40"/>
  <c r="AX100" i="40"/>
  <c r="AV90" i="40"/>
  <c r="AX90" i="40"/>
  <c r="AW79" i="40"/>
  <c r="AW91" i="40"/>
  <c r="AV81" i="40"/>
  <c r="AX95" i="40"/>
  <c r="AU76" i="40"/>
  <c r="AX61" i="40"/>
  <c r="AW61" i="40"/>
  <c r="AV38" i="40"/>
  <c r="AU16" i="40"/>
  <c r="AV22" i="40"/>
  <c r="AW64" i="40"/>
  <c r="AX49" i="40"/>
  <c r="AU30" i="40"/>
  <c r="AW120" i="39"/>
  <c r="AV95" i="39"/>
  <c r="AV79" i="39"/>
  <c r="AV121" i="39"/>
  <c r="AV54" i="40"/>
  <c r="AV28" i="40"/>
  <c r="AU117" i="39"/>
  <c r="AV97" i="39"/>
  <c r="AV81" i="39"/>
  <c r="AV58" i="40"/>
  <c r="AU101" i="39"/>
  <c r="AU85" i="39"/>
  <c r="AX99" i="39"/>
  <c r="AX83" i="39"/>
  <c r="AU70" i="39"/>
  <c r="AX87" i="39"/>
  <c r="AX75" i="39"/>
  <c r="AV63" i="39"/>
  <c r="AU53" i="39"/>
  <c r="AW65" i="39"/>
  <c r="AV55" i="39"/>
  <c r="AX30" i="39"/>
  <c r="AV51" i="39"/>
  <c r="AV15" i="39"/>
  <c r="AV59" i="39"/>
  <c r="AX6" i="39"/>
  <c r="AX114" i="38"/>
  <c r="AW114" i="38"/>
  <c r="AX34" i="39"/>
  <c r="AX7" i="39"/>
  <c r="AU123" i="38"/>
  <c r="AV115" i="38"/>
  <c r="AV111" i="38"/>
  <c r="AV107" i="38"/>
  <c r="AV103" i="38"/>
  <c r="AV99" i="38"/>
  <c r="AV95" i="38"/>
  <c r="AV91" i="38"/>
  <c r="AX97" i="38"/>
  <c r="AX85" i="38"/>
  <c r="AX75" i="38"/>
  <c r="AX70" i="38"/>
  <c r="AX121" i="38"/>
  <c r="AW82" i="38"/>
  <c r="AU16" i="38"/>
  <c r="AU88" i="38"/>
  <c r="AU80" i="38"/>
  <c r="AV66" i="38"/>
  <c r="AV58" i="38"/>
  <c r="AV50" i="38"/>
  <c r="AX46" i="38"/>
  <c r="AX42" i="38"/>
  <c r="AU33" i="38"/>
  <c r="AX26" i="38"/>
  <c r="AV26" i="38"/>
  <c r="AX18" i="38"/>
  <c r="AV18" i="38"/>
  <c r="AV96" i="38"/>
  <c r="AV84" i="38"/>
  <c r="AW68" i="38"/>
  <c r="AU38" i="38"/>
  <c r="AV19" i="38"/>
  <c r="AV121" i="37"/>
  <c r="AU63" i="38"/>
  <c r="AV56" i="38"/>
  <c r="AV9" i="38"/>
  <c r="AX123" i="37"/>
  <c r="AV57" i="38"/>
  <c r="AV49" i="38"/>
  <c r="AU125" i="37"/>
  <c r="AW113" i="37"/>
  <c r="AU59" i="38"/>
  <c r="AU51" i="38"/>
  <c r="AW79" i="37"/>
  <c r="AX71" i="37"/>
  <c r="AU67" i="37"/>
  <c r="AU60" i="37"/>
  <c r="AV103" i="37"/>
  <c r="AX81" i="37"/>
  <c r="AV71" i="37"/>
  <c r="AX67" i="37"/>
  <c r="AW67" i="37"/>
  <c r="AX59" i="37"/>
  <c r="AW59" i="37"/>
  <c r="AV56" i="37"/>
  <c r="AV44" i="37"/>
  <c r="AV28" i="37"/>
  <c r="AV12" i="37"/>
  <c r="AW64" i="37"/>
  <c r="AW2" i="37"/>
  <c r="AU118" i="36"/>
  <c r="AU95" i="36"/>
  <c r="AX112" i="35"/>
  <c r="AW112" i="35"/>
  <c r="AV57" i="37"/>
  <c r="AW101" i="36"/>
  <c r="AW51" i="37"/>
  <c r="AV123" i="36"/>
  <c r="AU111" i="36"/>
  <c r="AX84" i="36"/>
  <c r="AX72" i="36"/>
  <c r="AW72" i="36"/>
  <c r="AX64" i="36"/>
  <c r="AW64" i="36"/>
  <c r="AX57" i="36"/>
  <c r="AV53" i="36"/>
  <c r="AV45" i="36"/>
  <c r="AV37" i="36"/>
  <c r="AV29" i="36"/>
  <c r="AW121" i="36"/>
  <c r="AW113" i="36"/>
  <c r="AU99" i="36"/>
  <c r="AV93" i="36"/>
  <c r="AV73" i="36"/>
  <c r="AW65" i="36"/>
  <c r="AU57" i="36"/>
  <c r="AX97" i="35"/>
  <c r="AW97" i="35"/>
  <c r="AX21" i="36"/>
  <c r="AU77" i="35"/>
  <c r="AU61" i="35"/>
  <c r="AX96" i="36"/>
  <c r="AX25" i="36"/>
  <c r="BH2" i="36"/>
  <c r="BI2" i="36" s="1"/>
  <c r="K2" i="36"/>
  <c r="AW2" i="36" s="1"/>
  <c r="BG2" i="36"/>
  <c r="I2" i="36"/>
  <c r="AV110" i="35"/>
  <c r="AU110" i="35"/>
  <c r="AU101" i="35"/>
  <c r="AV91" i="35"/>
  <c r="AV87" i="35"/>
  <c r="AV83" i="35"/>
  <c r="AV79" i="35"/>
  <c r="AV75" i="35"/>
  <c r="AV59" i="35"/>
  <c r="F2" i="36"/>
  <c r="BJ2" i="36"/>
  <c r="AV94" i="35"/>
  <c r="AV89" i="35"/>
  <c r="AV81" i="35"/>
  <c r="AV72" i="35"/>
  <c r="AX61" i="35"/>
  <c r="AW51" i="35"/>
  <c r="AX24" i="35"/>
  <c r="AX8" i="35"/>
  <c r="AX100" i="35"/>
  <c r="AX93" i="35"/>
  <c r="AX73" i="35"/>
  <c r="AX39" i="35"/>
  <c r="AX28" i="35"/>
  <c r="AW105" i="34"/>
  <c r="AW101" i="34"/>
  <c r="AW97" i="34"/>
  <c r="AW93" i="34"/>
  <c r="AW89" i="34"/>
  <c r="AX108" i="35"/>
  <c r="AV64" i="35"/>
  <c r="AX54" i="35"/>
  <c r="AX40" i="35"/>
  <c r="AV27" i="35"/>
  <c r="AV111" i="35"/>
  <c r="AX65" i="35"/>
  <c r="AU111" i="34"/>
  <c r="AX112" i="34"/>
  <c r="AU76" i="34"/>
  <c r="AU60" i="34"/>
  <c r="AV49" i="34"/>
  <c r="AU46" i="34"/>
  <c r="AW38" i="34"/>
  <c r="AU30" i="34"/>
  <c r="AV17" i="34"/>
  <c r="AU14" i="34"/>
  <c r="BG2" i="34"/>
  <c r="I2" i="34"/>
  <c r="K2" i="34"/>
  <c r="AW2" i="34" s="1"/>
  <c r="BH2" i="34"/>
  <c r="BI2" i="34" s="1"/>
  <c r="AX22" i="34"/>
  <c r="AX102" i="34"/>
  <c r="AX98" i="34"/>
  <c r="AX94" i="34"/>
  <c r="AU63" i="34"/>
  <c r="AV52" i="34"/>
  <c r="AV44" i="34"/>
  <c r="AW17" i="34"/>
  <c r="AW9" i="34"/>
  <c r="AX54" i="34"/>
  <c r="AX26" i="34"/>
  <c r="AX14" i="35"/>
  <c r="AX33" i="34"/>
  <c r="AV23" i="34"/>
  <c r="AV35" i="34"/>
  <c r="AW104" i="40"/>
  <c r="AX116" i="40"/>
  <c r="AW116" i="40"/>
  <c r="AV110" i="40"/>
  <c r="AX105" i="40"/>
  <c r="AV86" i="40"/>
  <c r="AX86" i="40"/>
  <c r="AV78" i="40"/>
  <c r="AX78" i="40"/>
  <c r="AW74" i="40"/>
  <c r="AW83" i="40"/>
  <c r="AW69" i="40"/>
  <c r="AU85" i="40"/>
  <c r="AU80" i="40"/>
  <c r="AV92" i="40"/>
  <c r="AW52" i="40"/>
  <c r="AV37" i="40"/>
  <c r="AV84" i="40"/>
  <c r="AU66" i="40"/>
  <c r="AU61" i="40"/>
  <c r="AU50" i="40"/>
  <c r="AX57" i="40"/>
  <c r="AW57" i="40"/>
  <c r="AV34" i="40"/>
  <c r="AX65" i="40"/>
  <c r="AW65" i="40"/>
  <c r="AU62" i="40"/>
  <c r="AX40" i="40"/>
  <c r="AW125" i="39"/>
  <c r="AV46" i="40"/>
  <c r="BJ2" i="40"/>
  <c r="AX124" i="39"/>
  <c r="AW124" i="39"/>
  <c r="AV20" i="40"/>
  <c r="AV9" i="40"/>
  <c r="AX9" i="40"/>
  <c r="AW66" i="39"/>
  <c r="AV31" i="40"/>
  <c r="BG2" i="40"/>
  <c r="I2" i="40"/>
  <c r="AU2" i="40" s="1"/>
  <c r="BH2" i="40"/>
  <c r="BI2" i="40" s="1"/>
  <c r="K2" i="40"/>
  <c r="AX2" i="40" s="1"/>
  <c r="AX116" i="39"/>
  <c r="AV31" i="39"/>
  <c r="AW54" i="39"/>
  <c r="AX105" i="39"/>
  <c r="AX89" i="39"/>
  <c r="AX73" i="39"/>
  <c r="AX53" i="39"/>
  <c r="AW53" i="39"/>
  <c r="AW50" i="39"/>
  <c r="BH2" i="39"/>
  <c r="BI2" i="39" s="1"/>
  <c r="K2" i="39"/>
  <c r="BK2" i="39"/>
  <c r="I2" i="39"/>
  <c r="BG2" i="39"/>
  <c r="AV77" i="38"/>
  <c r="AV54" i="39"/>
  <c r="AX38" i="39"/>
  <c r="AV12" i="39"/>
  <c r="AU12" i="39"/>
  <c r="AV7" i="39"/>
  <c r="AW125" i="38"/>
  <c r="AV87" i="38"/>
  <c r="AU108" i="38"/>
  <c r="AW74" i="38"/>
  <c r="AV64" i="38"/>
  <c r="AV116" i="38"/>
  <c r="AU104" i="38"/>
  <c r="AX81" i="38"/>
  <c r="BK2" i="38"/>
  <c r="BG2" i="38"/>
  <c r="I2" i="38"/>
  <c r="BH2" i="38"/>
  <c r="BI2" i="38" s="1"/>
  <c r="K2" i="38"/>
  <c r="AW2" i="38" s="1"/>
  <c r="AW83" i="38"/>
  <c r="AU69" i="38"/>
  <c r="AW73" i="38"/>
  <c r="AU66" i="38"/>
  <c r="AU62" i="38"/>
  <c r="AU58" i="38"/>
  <c r="AU54" i="38"/>
  <c r="AU50" i="38"/>
  <c r="AU34" i="38"/>
  <c r="AV117" i="37"/>
  <c r="AU61" i="38"/>
  <c r="AX121" i="37"/>
  <c r="AW115" i="37"/>
  <c r="AW71" i="38"/>
  <c r="AV52" i="38"/>
  <c r="AW98" i="37"/>
  <c r="AV41" i="38"/>
  <c r="F2" i="38"/>
  <c r="AU89" i="37"/>
  <c r="AV99" i="37"/>
  <c r="AW73" i="37"/>
  <c r="F2" i="37"/>
  <c r="BJ2" i="37"/>
  <c r="AV59" i="37"/>
  <c r="AX83" i="37"/>
  <c r="AW68" i="37"/>
  <c r="AU114" i="36"/>
  <c r="AW109" i="36"/>
  <c r="AV82" i="36"/>
  <c r="AV66" i="36"/>
  <c r="AU22" i="36"/>
  <c r="AV53" i="37"/>
  <c r="AW98" i="36"/>
  <c r="AV119" i="36"/>
  <c r="AU103" i="36"/>
  <c r="AX94" i="36"/>
  <c r="AV88" i="36"/>
  <c r="AV80" i="36"/>
  <c r="AV64" i="36"/>
  <c r="AW69" i="36"/>
  <c r="AW56" i="36"/>
  <c r="AV38" i="36"/>
  <c r="AW117" i="35"/>
  <c r="AV97" i="35"/>
  <c r="AV69" i="35"/>
  <c r="AV65" i="35"/>
  <c r="AX12" i="36"/>
  <c r="AU99" i="35"/>
  <c r="AW67" i="35"/>
  <c r="AU37" i="35"/>
  <c r="AU25" i="36"/>
  <c r="AV9" i="36"/>
  <c r="AU9" i="36"/>
  <c r="AW102" i="35"/>
  <c r="AV63" i="35"/>
  <c r="AU14" i="35"/>
  <c r="AV16" i="36"/>
  <c r="AU13" i="36"/>
  <c r="AU117" i="35"/>
  <c r="AW109" i="35"/>
  <c r="AW101" i="35"/>
  <c r="AW98" i="35"/>
  <c r="AU67" i="35"/>
  <c r="AU88" i="35"/>
  <c r="AU80" i="35"/>
  <c r="AU60" i="35"/>
  <c r="AW52" i="35"/>
  <c r="AX57" i="35"/>
  <c r="AV39" i="35"/>
  <c r="AV12" i="35"/>
  <c r="AV89" i="34"/>
  <c r="F2" i="35"/>
  <c r="AX2" i="35" s="1"/>
  <c r="BJ2" i="35"/>
  <c r="AU54" i="35"/>
  <c r="AV13" i="35"/>
  <c r="AU80" i="34"/>
  <c r="AW58" i="34"/>
  <c r="AV75" i="34"/>
  <c r="AW25" i="34"/>
  <c r="AV56" i="34"/>
  <c r="AU48" i="34"/>
  <c r="AU40" i="34"/>
  <c r="AU12" i="34"/>
  <c r="AX113" i="34"/>
  <c r="AX103" i="34"/>
  <c r="AX84" i="34"/>
  <c r="AU81" i="34"/>
  <c r="AU73" i="34"/>
  <c r="AX68" i="34"/>
  <c r="AX60" i="34"/>
  <c r="AU15" i="34"/>
  <c r="AU11" i="34"/>
  <c r="F2" i="34"/>
  <c r="AX42" i="34"/>
  <c r="AV6" i="34"/>
  <c r="AV47" i="34"/>
  <c r="AV118" i="40"/>
  <c r="AX126" i="40"/>
  <c r="AW112" i="40"/>
  <c r="AW87" i="40"/>
  <c r="AV77" i="40"/>
  <c r="AV72" i="40"/>
  <c r="AU72" i="40"/>
  <c r="AX97" i="40"/>
  <c r="AX93" i="40"/>
  <c r="AU78" i="40"/>
  <c r="AX53" i="40"/>
  <c r="AW53" i="40"/>
  <c r="AU23" i="40"/>
  <c r="AU24" i="40"/>
  <c r="AX17" i="40"/>
  <c r="AW68" i="40"/>
  <c r="AU57" i="40"/>
  <c r="AX45" i="40"/>
  <c r="AU126" i="39"/>
  <c r="BN2" i="40"/>
  <c r="AV109" i="39"/>
  <c r="AV105" i="39"/>
  <c r="AV89" i="39"/>
  <c r="AV73" i="39"/>
  <c r="AX14" i="40"/>
  <c r="AX10" i="40"/>
  <c r="AX6" i="40"/>
  <c r="AW121" i="39"/>
  <c r="AU93" i="39"/>
  <c r="AU77" i="39"/>
  <c r="AX70" i="39"/>
  <c r="AV114" i="39"/>
  <c r="AU50" i="39"/>
  <c r="AU46" i="39"/>
  <c r="AX31" i="39"/>
  <c r="AW61" i="39"/>
  <c r="AU6" i="39"/>
  <c r="AX107" i="39"/>
  <c r="AX41" i="39"/>
  <c r="AX95" i="39"/>
  <c r="AX79" i="39"/>
  <c r="AW69" i="39"/>
  <c r="AX58" i="39"/>
  <c r="AX24" i="39"/>
  <c r="AX48" i="39"/>
  <c r="AX28" i="39"/>
  <c r="AX118" i="38"/>
  <c r="AW118" i="38"/>
  <c r="AW107" i="38"/>
  <c r="AW103" i="38"/>
  <c r="AW99" i="38"/>
  <c r="AW95" i="38"/>
  <c r="AV47" i="39"/>
  <c r="AX20" i="39"/>
  <c r="BJ2" i="39"/>
  <c r="F2" i="39"/>
  <c r="AV2" i="39" s="1"/>
  <c r="AX93" i="38"/>
  <c r="AW78" i="38"/>
  <c r="AU35" i="38"/>
  <c r="AU112" i="38"/>
  <c r="AV100" i="38"/>
  <c r="AW70" i="38"/>
  <c r="AU24" i="38"/>
  <c r="AV62" i="38"/>
  <c r="AV54" i="38"/>
  <c r="AV34" i="38"/>
  <c r="AX22" i="38"/>
  <c r="AV22" i="38"/>
  <c r="AW106" i="38"/>
  <c r="AW90" i="38"/>
  <c r="AX79" i="38"/>
  <c r="AU30" i="38"/>
  <c r="AU26" i="38"/>
  <c r="AU22" i="38"/>
  <c r="AU18" i="38"/>
  <c r="AU115" i="37"/>
  <c r="AU67" i="38"/>
  <c r="AU119" i="37"/>
  <c r="AU111" i="37"/>
  <c r="AV53" i="38"/>
  <c r="AV113" i="37"/>
  <c r="AU107" i="37"/>
  <c r="AX95" i="37"/>
  <c r="AU55" i="38"/>
  <c r="BN2" i="38"/>
  <c r="AU85" i="37"/>
  <c r="AU77" i="37"/>
  <c r="AV95" i="37"/>
  <c r="AU73" i="37"/>
  <c r="AV68" i="37"/>
  <c r="AV65" i="37"/>
  <c r="AW100" i="36"/>
  <c r="AX100" i="36"/>
  <c r="AW114" i="36"/>
  <c r="AX63" i="37"/>
  <c r="AW63" i="37"/>
  <c r="AX52" i="37"/>
  <c r="AX122" i="36"/>
  <c r="AX97" i="37"/>
  <c r="AX69" i="37"/>
  <c r="AX110" i="36"/>
  <c r="AW110" i="36"/>
  <c r="AU107" i="36"/>
  <c r="AX82" i="36"/>
  <c r="AU54" i="36"/>
  <c r="AW55" i="37"/>
  <c r="AV115" i="36"/>
  <c r="AX106" i="36"/>
  <c r="AW106" i="36"/>
  <c r="AX76" i="36"/>
  <c r="AW76" i="36"/>
  <c r="AX68" i="36"/>
  <c r="AW68" i="36"/>
  <c r="AX60" i="36"/>
  <c r="AW60" i="36"/>
  <c r="AW125" i="36"/>
  <c r="AW117" i="36"/>
  <c r="AW73" i="36"/>
  <c r="AW106" i="35"/>
  <c r="AU103" i="35"/>
  <c r="AX92" i="36"/>
  <c r="AW80" i="36"/>
  <c r="AV12" i="36"/>
  <c r="AW114" i="35"/>
  <c r="AW113" i="35"/>
  <c r="AU109" i="35"/>
  <c r="AV102" i="35"/>
  <c r="AU102" i="35"/>
  <c r="AU90" i="35"/>
  <c r="AU86" i="35"/>
  <c r="AU82" i="35"/>
  <c r="AV98" i="36"/>
  <c r="AW94" i="35"/>
  <c r="AV85" i="35"/>
  <c r="AX77" i="35"/>
  <c r="AV56" i="35"/>
  <c r="AU52" i="35"/>
  <c r="AU48" i="35"/>
  <c r="AX96" i="35"/>
  <c r="AV68" i="35"/>
  <c r="AX23" i="35"/>
  <c r="AW99" i="34"/>
  <c r="AW95" i="34"/>
  <c r="AW91" i="34"/>
  <c r="AX69" i="35"/>
  <c r="BN2" i="36"/>
  <c r="AX44" i="35"/>
  <c r="AX110" i="34"/>
  <c r="AU84" i="34"/>
  <c r="AU68" i="34"/>
  <c r="AU54" i="34"/>
  <c r="AX48" i="34"/>
  <c r="AV41" i="34"/>
  <c r="AU38" i="34"/>
  <c r="AU22" i="34"/>
  <c r="AW6" i="34"/>
  <c r="AX109" i="34"/>
  <c r="AW49" i="34"/>
  <c r="AW41" i="34"/>
  <c r="AV20" i="34"/>
  <c r="AX107" i="34"/>
  <c r="AV20" i="35"/>
  <c r="AW124" i="40"/>
  <c r="AW120" i="40"/>
  <c r="AV82" i="40"/>
  <c r="AX82" i="40"/>
  <c r="AW75" i="40"/>
  <c r="AW3" i="40" s="1"/>
  <c r="AU82" i="40"/>
  <c r="AV13" i="40"/>
  <c r="AX13" i="40"/>
  <c r="AX114" i="39"/>
  <c r="AW57" i="39"/>
  <c r="AW62" i="39"/>
  <c r="AX91" i="39"/>
  <c r="AX110" i="38"/>
  <c r="AW110" i="38"/>
  <c r="AX89" i="38"/>
  <c r="AV65" i="38"/>
  <c r="AV81" i="37"/>
  <c r="AX87" i="37"/>
  <c r="AX93" i="37"/>
  <c r="AW89" i="36"/>
  <c r="AW105" i="36"/>
  <c r="AW97" i="36"/>
  <c r="AW93" i="36"/>
  <c r="AW77" i="36"/>
  <c r="AW61" i="36"/>
  <c r="AW105" i="35"/>
  <c r="AU95" i="35"/>
  <c r="AU115" i="35"/>
  <c r="AV114" i="35"/>
  <c r="AV24" i="35"/>
  <c r="AX108" i="34"/>
  <c r="AV36" i="35"/>
  <c r="AX106" i="34"/>
  <c r="AU85" i="34"/>
  <c r="AU77" i="34"/>
  <c r="AU55" i="34"/>
  <c r="AU51" i="34"/>
  <c r="AV49" i="33"/>
  <c r="AX26" i="33"/>
  <c r="AX66" i="32"/>
  <c r="AW66" i="32"/>
  <c r="AU50" i="32"/>
  <c r="AX24" i="32"/>
  <c r="AU59" i="31"/>
  <c r="AU55" i="31"/>
  <c r="AW78" i="30"/>
  <c r="AU46" i="28"/>
  <c r="AV69" i="29"/>
  <c r="AV7" i="29"/>
  <c r="AX51" i="27"/>
  <c r="AX47" i="27"/>
  <c r="AX35" i="27"/>
  <c r="AX31" i="27"/>
  <c r="AX27" i="27"/>
  <c r="AX22" i="27"/>
  <c r="AX17" i="27"/>
  <c r="AX10" i="27"/>
  <c r="AU55" i="27"/>
  <c r="AU46" i="27"/>
  <c r="AU21" i="27"/>
  <c r="AX57" i="27"/>
  <c r="AX25" i="27"/>
  <c r="AU35" i="27"/>
  <c r="AX75" i="33"/>
  <c r="AV57" i="33"/>
  <c r="AV71" i="33"/>
  <c r="AU65" i="33"/>
  <c r="AV65" i="33"/>
  <c r="AW56" i="33"/>
  <c r="AU53" i="33"/>
  <c r="AV37" i="33"/>
  <c r="AV24" i="33"/>
  <c r="AX40" i="33"/>
  <c r="BM2" i="33"/>
  <c r="AU12" i="33"/>
  <c r="AX15" i="33"/>
  <c r="AX83" i="32"/>
  <c r="AW83" i="32"/>
  <c r="AX71" i="32"/>
  <c r="AX63" i="32"/>
  <c r="AV58" i="32"/>
  <c r="AW82" i="32"/>
  <c r="AV71" i="32"/>
  <c r="AW63" i="32"/>
  <c r="AX72" i="32"/>
  <c r="AX64" i="32"/>
  <c r="AW79" i="32"/>
  <c r="AV59" i="32"/>
  <c r="AU55" i="32"/>
  <c r="I2" i="32"/>
  <c r="AU2" i="32" s="1"/>
  <c r="BH2" i="32"/>
  <c r="BI2" i="32" s="1"/>
  <c r="K2" i="32"/>
  <c r="AW2" i="32" s="1"/>
  <c r="BG2" i="32"/>
  <c r="AV51" i="32"/>
  <c r="AX47" i="32"/>
  <c r="AU47" i="32"/>
  <c r="AX15" i="32"/>
  <c r="AU40" i="32"/>
  <c r="AU24" i="32"/>
  <c r="AV20" i="32"/>
  <c r="AV79" i="31"/>
  <c r="AU46" i="32"/>
  <c r="AX40" i="32"/>
  <c r="AU12" i="32"/>
  <c r="AX75" i="31"/>
  <c r="AW63" i="31"/>
  <c r="AX59" i="31"/>
  <c r="AX55" i="31"/>
  <c r="AX11" i="32"/>
  <c r="AU80" i="31"/>
  <c r="AW51" i="31"/>
  <c r="AX71" i="31"/>
  <c r="AV82" i="31"/>
  <c r="AV34" i="31"/>
  <c r="AU15" i="31"/>
  <c r="AU7" i="31"/>
  <c r="AU29" i="31"/>
  <c r="AV13" i="31"/>
  <c r="AX13" i="31"/>
  <c r="BG2" i="31"/>
  <c r="I2" i="31"/>
  <c r="BH2" i="31"/>
  <c r="BI2" i="31" s="1"/>
  <c r="K2" i="31"/>
  <c r="AW2" i="31" s="1"/>
  <c r="AV14" i="31"/>
  <c r="AV6" i="31"/>
  <c r="F2" i="31"/>
  <c r="AU81" i="30"/>
  <c r="BK2" i="31"/>
  <c r="AU70" i="30"/>
  <c r="AV55" i="30"/>
  <c r="AU71" i="30"/>
  <c r="AX55" i="30"/>
  <c r="AV50" i="30"/>
  <c r="AV37" i="30"/>
  <c r="AV29" i="30"/>
  <c r="AV21" i="30"/>
  <c r="BG2" i="30"/>
  <c r="I2" i="30"/>
  <c r="BH2" i="30"/>
  <c r="BI2" i="30" s="1"/>
  <c r="K2" i="30"/>
  <c r="AW2" i="30" s="1"/>
  <c r="AX81" i="29"/>
  <c r="AV84" i="30"/>
  <c r="AV69" i="30"/>
  <c r="AX69" i="30"/>
  <c r="AV61" i="30"/>
  <c r="AX61" i="30"/>
  <c r="AU52" i="30"/>
  <c r="AU33" i="30"/>
  <c r="AU25" i="30"/>
  <c r="AX74" i="30"/>
  <c r="AW74" i="30"/>
  <c r="AX58" i="30"/>
  <c r="AW58" i="30"/>
  <c r="AU70" i="29"/>
  <c r="AW64" i="29"/>
  <c r="AV63" i="30"/>
  <c r="AV82" i="29"/>
  <c r="AU37" i="29"/>
  <c r="I2" i="29"/>
  <c r="BH2" i="29"/>
  <c r="BI2" i="29" s="1"/>
  <c r="K2" i="29"/>
  <c r="BG2" i="29"/>
  <c r="AV18" i="30"/>
  <c r="AX57" i="29"/>
  <c r="AV33" i="29"/>
  <c r="AV6" i="29"/>
  <c r="F2" i="30"/>
  <c r="AU49" i="29"/>
  <c r="AU24" i="29"/>
  <c r="AV51" i="30"/>
  <c r="AX69" i="29"/>
  <c r="AW69" i="29"/>
  <c r="AU7" i="29"/>
  <c r="AU9" i="28"/>
  <c r="AV17" i="29"/>
  <c r="AX66" i="28"/>
  <c r="AX58" i="28"/>
  <c r="AV14" i="28"/>
  <c r="AW59" i="27"/>
  <c r="AW18" i="27"/>
  <c r="AV15" i="27"/>
  <c r="AX18" i="29"/>
  <c r="AU20" i="28"/>
  <c r="AW44" i="27"/>
  <c r="AW7" i="27"/>
  <c r="AV66" i="29"/>
  <c r="AW62" i="28"/>
  <c r="AU16" i="28"/>
  <c r="BJ2" i="28"/>
  <c r="AU10" i="28"/>
  <c r="AX56" i="27"/>
  <c r="AX9" i="28"/>
  <c r="AX36" i="27"/>
  <c r="AV69" i="33"/>
  <c r="AX57" i="33"/>
  <c r="AX74" i="32"/>
  <c r="AW74" i="32"/>
  <c r="AU75" i="31"/>
  <c r="AX67" i="31"/>
  <c r="AX34" i="31"/>
  <c r="AW54" i="30"/>
  <c r="AU81" i="29"/>
  <c r="AW62" i="30"/>
  <c r="AU14" i="30"/>
  <c r="AW76" i="29"/>
  <c r="AU33" i="29"/>
  <c r="AV30" i="28"/>
  <c r="AV8" i="28"/>
  <c r="AU31" i="27"/>
  <c r="AU61" i="29"/>
  <c r="AU33" i="27"/>
  <c r="AU53" i="27"/>
  <c r="AU51" i="27"/>
  <c r="AV34" i="33"/>
  <c r="AX79" i="33"/>
  <c r="BH2" i="33"/>
  <c r="BI2" i="33" s="1"/>
  <c r="K2" i="33"/>
  <c r="AW2" i="33" s="1"/>
  <c r="I2" i="33"/>
  <c r="BG2" i="33"/>
  <c r="BK2" i="33"/>
  <c r="AV63" i="32"/>
  <c r="F2" i="33"/>
  <c r="AU64" i="32"/>
  <c r="AV84" i="32"/>
  <c r="BK2" i="32"/>
  <c r="AW73" i="31"/>
  <c r="AV49" i="31"/>
  <c r="AV83" i="31"/>
  <c r="AV51" i="31"/>
  <c r="AX69" i="31"/>
  <c r="AV69" i="31"/>
  <c r="AU28" i="31"/>
  <c r="AV9" i="31"/>
  <c r="AX9" i="31"/>
  <c r="AV22" i="31"/>
  <c r="AU17" i="31"/>
  <c r="AU13" i="31"/>
  <c r="AU9" i="31"/>
  <c r="AV82" i="30"/>
  <c r="AX28" i="31"/>
  <c r="AV68" i="30"/>
  <c r="AV79" i="30"/>
  <c r="AW55" i="30"/>
  <c r="AV42" i="30"/>
  <c r="AV80" i="30"/>
  <c r="AV73" i="30"/>
  <c r="AX73" i="30"/>
  <c r="AV65" i="30"/>
  <c r="AX65" i="30"/>
  <c r="AV57" i="30"/>
  <c r="AX57" i="30"/>
  <c r="AV54" i="30"/>
  <c r="AX66" i="30"/>
  <c r="AW66" i="30"/>
  <c r="AW80" i="29"/>
  <c r="AU78" i="29"/>
  <c r="AW72" i="29"/>
  <c r="AU62" i="29"/>
  <c r="AU14" i="29"/>
  <c r="AX61" i="29"/>
  <c r="AV30" i="30"/>
  <c r="AV25" i="29"/>
  <c r="AX65" i="29"/>
  <c r="AW65" i="29"/>
  <c r="AV32" i="29"/>
  <c r="AW70" i="28"/>
  <c r="AV12" i="28"/>
  <c r="AV9" i="29"/>
  <c r="AX63" i="27"/>
  <c r="AW13" i="27"/>
  <c r="AU27" i="27"/>
  <c r="AU11" i="27"/>
  <c r="AV28" i="28"/>
  <c r="AW38" i="27"/>
  <c r="BG2" i="27"/>
  <c r="I2" i="27"/>
  <c r="AU2" i="27" s="1"/>
  <c r="BH2" i="27"/>
  <c r="BI2" i="27" s="1"/>
  <c r="K2" i="27"/>
  <c r="AX2" i="27" s="1"/>
  <c r="AV13" i="29"/>
  <c r="K2" i="28"/>
  <c r="AX52" i="27"/>
  <c r="AX54" i="27"/>
  <c r="AV14" i="33"/>
  <c r="AX14" i="33"/>
  <c r="AU21" i="32"/>
  <c r="AV21" i="32"/>
  <c r="AX79" i="31"/>
  <c r="AW84" i="29"/>
  <c r="AX14" i="29"/>
  <c r="AU64" i="28"/>
  <c r="AX52" i="28"/>
  <c r="AX47" i="28"/>
  <c r="AX60" i="28"/>
  <c r="AW83" i="33"/>
  <c r="AU73" i="33"/>
  <c r="AU63" i="33"/>
  <c r="AX77" i="33"/>
  <c r="AU61" i="33"/>
  <c r="AU26" i="33"/>
  <c r="AU22" i="33"/>
  <c r="AV19" i="33"/>
  <c r="AX70" i="32"/>
  <c r="AW70" i="32"/>
  <c r="AX62" i="32"/>
  <c r="AW62" i="32"/>
  <c r="AX58" i="32"/>
  <c r="AW58" i="32"/>
  <c r="AX54" i="32"/>
  <c r="AW54" i="32"/>
  <c r="AX50" i="32"/>
  <c r="AW50" i="32"/>
  <c r="AW75" i="32"/>
  <c r="AV79" i="32"/>
  <c r="AV10" i="33"/>
  <c r="AX10" i="33"/>
  <c r="AX55" i="32"/>
  <c r="AW51" i="32"/>
  <c r="AU37" i="32"/>
  <c r="AV37" i="32"/>
  <c r="AV29" i="32"/>
  <c r="AX41" i="32"/>
  <c r="AX25" i="32"/>
  <c r="AU6" i="32"/>
  <c r="AW59" i="32"/>
  <c r="AX29" i="32"/>
  <c r="AU7" i="32"/>
  <c r="AV80" i="31"/>
  <c r="AW81" i="31"/>
  <c r="AU73" i="31"/>
  <c r="AV77" i="31"/>
  <c r="AV33" i="32"/>
  <c r="AV84" i="31"/>
  <c r="AX84" i="31"/>
  <c r="AX30" i="31"/>
  <c r="AX24" i="31"/>
  <c r="BM2" i="31"/>
  <c r="AV72" i="30"/>
  <c r="AU66" i="30"/>
  <c r="AV56" i="30"/>
  <c r="AW51" i="30"/>
  <c r="AU67" i="30"/>
  <c r="AU61" i="30"/>
  <c r="AX50" i="30"/>
  <c r="AW50" i="30"/>
  <c r="AX46" i="30"/>
  <c r="AX33" i="30"/>
  <c r="AX25" i="30"/>
  <c r="AX17" i="30"/>
  <c r="AX9" i="30"/>
  <c r="AV47" i="30"/>
  <c r="AX70" i="30"/>
  <c r="AW70" i="30"/>
  <c r="AU10" i="30"/>
  <c r="AU74" i="29"/>
  <c r="BN2" i="30"/>
  <c r="AU52" i="28"/>
  <c r="AW77" i="29"/>
  <c r="AU57" i="29"/>
  <c r="AV68" i="28"/>
  <c r="AV64" i="28"/>
  <c r="AU58" i="27"/>
  <c r="F2" i="29"/>
  <c r="AW16" i="27"/>
  <c r="AV23" i="27"/>
  <c r="AU9" i="27"/>
  <c r="BK2" i="27"/>
  <c r="AX55" i="27"/>
  <c r="AX53" i="27"/>
  <c r="BB31" i="2"/>
  <c r="CB28" i="2"/>
  <c r="AZ32" i="2"/>
  <c r="AZ25" i="2"/>
  <c r="BB22" i="2"/>
  <c r="BG32" i="2"/>
  <c r="BH27" i="2"/>
  <c r="BG28" i="2"/>
  <c r="BH30" i="2"/>
  <c r="BH28" i="2"/>
  <c r="BH26" i="2"/>
  <c r="BH29" i="2"/>
  <c r="AZ21" i="2"/>
  <c r="BH25" i="2"/>
  <c r="CB22" i="2"/>
  <c r="BG21" i="2"/>
  <c r="BH24" i="2"/>
  <c r="AU3" i="66" l="1"/>
  <c r="AU4" i="66"/>
  <c r="AV3" i="66"/>
  <c r="AV4" i="66"/>
  <c r="AV2" i="38"/>
  <c r="AW3" i="30"/>
  <c r="CB64" i="2"/>
  <c r="CB63" i="2"/>
  <c r="CB77" i="2"/>
  <c r="CB78" i="2"/>
  <c r="AW4" i="29"/>
  <c r="AW4" i="27"/>
  <c r="AX4" i="30"/>
  <c r="AV2" i="31"/>
  <c r="AU2" i="39"/>
  <c r="AX3" i="38"/>
  <c r="AX4" i="36"/>
  <c r="AX4" i="37"/>
  <c r="AW3" i="38"/>
  <c r="AW4" i="33"/>
  <c r="AW4" i="32"/>
  <c r="AW4" i="28"/>
  <c r="AW3" i="32"/>
  <c r="AU4" i="40"/>
  <c r="AV4" i="33"/>
  <c r="AW3" i="31"/>
  <c r="AW3" i="29"/>
  <c r="AW4" i="31"/>
  <c r="AV2" i="34"/>
  <c r="AU4" i="38"/>
  <c r="CB70" i="2"/>
  <c r="CB71" i="2"/>
  <c r="CB57" i="2"/>
  <c r="CB56" i="2"/>
  <c r="AU2" i="36"/>
  <c r="AX2" i="36"/>
  <c r="AX3" i="37"/>
  <c r="AU4" i="37"/>
  <c r="AW4" i="40"/>
  <c r="AV3" i="38"/>
  <c r="AW4" i="39"/>
  <c r="AV4" i="38"/>
  <c r="AV2" i="30"/>
  <c r="AU2" i="28"/>
  <c r="AU4" i="30"/>
  <c r="AU4" i="33"/>
  <c r="AV3" i="33"/>
  <c r="AU3" i="33"/>
  <c r="AW3" i="33"/>
  <c r="AW3" i="28"/>
  <c r="AV3" i="37"/>
  <c r="AV4" i="37"/>
  <c r="AV4" i="39"/>
  <c r="AV3" i="39"/>
  <c r="AW4" i="30"/>
  <c r="AU4" i="36"/>
  <c r="AU3" i="36"/>
  <c r="AV4" i="27"/>
  <c r="AV3" i="27"/>
  <c r="AW3" i="27"/>
  <c r="AU4" i="39"/>
  <c r="AU3" i="39"/>
  <c r="AW4" i="34"/>
  <c r="AW3" i="34"/>
  <c r="AW4" i="35"/>
  <c r="AW3" i="35"/>
  <c r="AW4" i="37"/>
  <c r="AW3" i="37"/>
  <c r="AW4" i="36"/>
  <c r="AW3" i="36"/>
  <c r="AX4" i="39"/>
  <c r="AX3" i="39"/>
  <c r="AX4" i="32"/>
  <c r="AX3" i="32"/>
  <c r="AU3" i="37"/>
  <c r="AU3" i="38"/>
  <c r="AX4" i="29"/>
  <c r="AX3" i="29"/>
  <c r="AX4" i="33"/>
  <c r="AX3" i="33"/>
  <c r="AX4" i="28"/>
  <c r="AX3" i="28"/>
  <c r="AV4" i="34"/>
  <c r="AV3" i="34"/>
  <c r="AV4" i="35"/>
  <c r="AV3" i="35"/>
  <c r="AX3" i="30"/>
  <c r="AX4" i="38"/>
  <c r="AW4" i="38"/>
  <c r="AX3" i="36"/>
  <c r="AW3" i="39"/>
  <c r="AU3" i="30"/>
  <c r="AV4" i="28"/>
  <c r="AV3" i="28"/>
  <c r="AV4" i="32"/>
  <c r="AV3" i="32"/>
  <c r="AU2" i="30"/>
  <c r="AX4" i="40"/>
  <c r="AX3" i="40"/>
  <c r="AV3" i="36"/>
  <c r="AV4" i="36"/>
  <c r="AX4" i="34"/>
  <c r="AX3" i="34"/>
  <c r="AX4" i="35"/>
  <c r="AX3" i="35"/>
  <c r="AU3" i="40"/>
  <c r="AX4" i="27"/>
  <c r="AX3" i="27"/>
  <c r="AV4" i="30"/>
  <c r="AV3" i="30"/>
  <c r="AU4" i="27"/>
  <c r="AU3" i="27"/>
  <c r="AX4" i="31"/>
  <c r="AX3" i="31"/>
  <c r="AV4" i="40"/>
  <c r="AV3" i="40"/>
  <c r="AU4" i="31"/>
  <c r="AU3" i="31"/>
  <c r="AV4" i="29"/>
  <c r="AV3" i="29"/>
  <c r="AV2" i="29"/>
  <c r="AU4" i="32"/>
  <c r="AU3" i="32"/>
  <c r="AV4" i="31"/>
  <c r="AV3" i="31"/>
  <c r="AU4" i="34"/>
  <c r="AU3" i="34"/>
  <c r="AU4" i="35"/>
  <c r="AU3" i="35"/>
  <c r="AU4" i="29"/>
  <c r="AU3" i="29"/>
  <c r="AU4" i="28"/>
  <c r="AU3" i="28"/>
  <c r="AV2" i="40"/>
  <c r="AX2" i="39"/>
  <c r="AV2" i="36"/>
  <c r="AV2" i="33"/>
  <c r="AU2" i="33"/>
  <c r="AX2" i="33"/>
  <c r="AX2" i="32"/>
  <c r="AU2" i="31"/>
  <c r="AX2" i="30"/>
  <c r="AU2" i="29"/>
  <c r="AU2" i="37"/>
  <c r="AV2" i="37"/>
  <c r="AX2" i="34"/>
  <c r="AX2" i="38"/>
  <c r="AU2" i="34"/>
  <c r="AU2" i="38"/>
  <c r="AW2" i="39"/>
  <c r="AV2" i="35"/>
  <c r="AU2" i="35"/>
  <c r="AW2" i="40"/>
  <c r="AX2" i="37"/>
  <c r="AV2" i="27"/>
  <c r="AV2" i="32"/>
  <c r="AW2" i="27"/>
  <c r="AX2" i="29"/>
  <c r="AW2" i="28"/>
  <c r="AX2" i="28"/>
  <c r="AW2" i="29"/>
  <c r="AX2" i="31"/>
  <c r="BB24" i="2"/>
  <c r="BG22" i="2"/>
  <c r="AZ23" i="2"/>
  <c r="BB27" i="2"/>
  <c r="BB32" i="2"/>
  <c r="AZ22" i="2"/>
  <c r="AZ26" i="2"/>
  <c r="BG30" i="2"/>
  <c r="AZ27" i="2"/>
  <c r="BH31" i="2"/>
  <c r="AZ29" i="2"/>
  <c r="BB26" i="2"/>
  <c r="BB29" i="2"/>
  <c r="BH23" i="2"/>
  <c r="BG26" i="2"/>
  <c r="AZ30" i="2"/>
  <c r="BG24" i="2"/>
  <c r="BB21" i="2"/>
  <c r="BG27" i="2"/>
  <c r="AZ28" i="2"/>
  <c r="AZ31" i="2"/>
  <c r="BH21" i="2"/>
  <c r="BB25" i="2"/>
  <c r="BB28" i="2"/>
  <c r="AZ24" i="2"/>
  <c r="BG29" i="2"/>
  <c r="BG31" i="2"/>
  <c r="BH32" i="2"/>
  <c r="BG23" i="2"/>
  <c r="BG25" i="2"/>
  <c r="BH22" i="2"/>
  <c r="BB23" i="2"/>
  <c r="BB30" i="2"/>
  <c r="AZ64" i="2" l="1"/>
  <c r="BH64" i="2"/>
  <c r="BG64" i="2"/>
  <c r="BB64" i="2"/>
  <c r="BG63" i="2"/>
  <c r="BH63" i="2"/>
  <c r="AZ63" i="2"/>
  <c r="BB63" i="2"/>
  <c r="BG77" i="2"/>
  <c r="BH77" i="2"/>
  <c r="AZ77" i="2"/>
  <c r="BB77" i="2"/>
  <c r="AZ78" i="2"/>
  <c r="BH78" i="2"/>
  <c r="BG78" i="2"/>
  <c r="BB78" i="2"/>
  <c r="BB70" i="2"/>
  <c r="BH70" i="2"/>
  <c r="BG70" i="2"/>
  <c r="AZ70" i="2"/>
  <c r="AZ71" i="2"/>
  <c r="BB71" i="2"/>
  <c r="BG71" i="2"/>
  <c r="BH71" i="2"/>
  <c r="AZ57" i="2"/>
  <c r="BB57" i="2"/>
  <c r="BG57" i="2"/>
  <c r="BH57" i="2"/>
  <c r="BB56" i="2"/>
  <c r="BH56" i="2"/>
  <c r="BG56" i="2"/>
  <c r="AZ56" i="2"/>
  <c r="Y4" i="23" l="1"/>
  <c r="Y3" i="23"/>
  <c r="Y2" i="23"/>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73" i="25"/>
  <c r="I74" i="25"/>
  <c r="I75" i="25"/>
  <c r="I76" i="25"/>
  <c r="I77" i="25"/>
  <c r="I78" i="25"/>
  <c r="I79" i="25"/>
  <c r="I80" i="25"/>
  <c r="I81" i="25"/>
  <c r="I82" i="25"/>
  <c r="I83" i="25"/>
  <c r="I84" i="25"/>
  <c r="I85" i="25"/>
  <c r="I86" i="25"/>
  <c r="I87" i="25"/>
  <c r="I88" i="25"/>
  <c r="I89" i="25"/>
  <c r="I90" i="25"/>
  <c r="I91" i="25"/>
  <c r="I92" i="25"/>
  <c r="I93" i="25"/>
  <c r="I94" i="25"/>
  <c r="I95" i="25"/>
  <c r="I96" i="25"/>
  <c r="I97" i="25"/>
  <c r="I98" i="25"/>
  <c r="I99" i="25"/>
  <c r="I100" i="25"/>
  <c r="I101" i="25"/>
  <c r="I102" i="25"/>
  <c r="I103" i="25"/>
  <c r="I104" i="25"/>
  <c r="I6" i="25"/>
  <c r="I7" i="22"/>
  <c r="I8" i="22"/>
  <c r="I9" i="22"/>
  <c r="I10" i="22"/>
  <c r="I11" i="22"/>
  <c r="I12" i="22"/>
  <c r="I13" i="22"/>
  <c r="I14" i="22"/>
  <c r="I15" i="22"/>
  <c r="I16" i="22"/>
  <c r="I17" i="22"/>
  <c r="I18" i="22"/>
  <c r="I19" i="22"/>
  <c r="I20" i="22"/>
  <c r="I21" i="22"/>
  <c r="I22" i="22"/>
  <c r="I23" i="22"/>
  <c r="I24" i="22"/>
  <c r="I25" i="22"/>
  <c r="I26" i="22"/>
  <c r="I27" i="22"/>
  <c r="I28" i="22"/>
  <c r="I29" i="22"/>
  <c r="I30" i="22"/>
  <c r="I31" i="22"/>
  <c r="I32" i="22"/>
  <c r="I33" i="22"/>
  <c r="I34" i="22"/>
  <c r="I35" i="22"/>
  <c r="I36" i="22"/>
  <c r="I37" i="22"/>
  <c r="I38" i="22"/>
  <c r="I39" i="22"/>
  <c r="I40" i="22"/>
  <c r="I41" i="22"/>
  <c r="I42" i="22"/>
  <c r="I43" i="22"/>
  <c r="I44" i="22"/>
  <c r="I45" i="22"/>
  <c r="I46" i="22"/>
  <c r="I47" i="22"/>
  <c r="I48" i="22"/>
  <c r="I49" i="22"/>
  <c r="I50" i="22"/>
  <c r="I51" i="22"/>
  <c r="I52" i="22"/>
  <c r="I53" i="22"/>
  <c r="I54" i="22"/>
  <c r="I55" i="22"/>
  <c r="I56" i="22"/>
  <c r="I57" i="22"/>
  <c r="I58" i="22"/>
  <c r="I59" i="22"/>
  <c r="I60" i="22"/>
  <c r="I61" i="22"/>
  <c r="I62" i="22"/>
  <c r="I63" i="22"/>
  <c r="I64" i="22"/>
  <c r="I65" i="22"/>
  <c r="I66" i="22"/>
  <c r="I67" i="22"/>
  <c r="I68" i="22"/>
  <c r="I69" i="22"/>
  <c r="I70" i="22"/>
  <c r="I71" i="22"/>
  <c r="I72" i="22"/>
  <c r="I73" i="22"/>
  <c r="I74" i="22"/>
  <c r="I75" i="22"/>
  <c r="I76" i="22"/>
  <c r="I77" i="22"/>
  <c r="I78" i="22"/>
  <c r="I79" i="22"/>
  <c r="I80" i="22"/>
  <c r="I81" i="22"/>
  <c r="I82" i="22"/>
  <c r="I83" i="22"/>
  <c r="I84" i="22"/>
  <c r="I85" i="22"/>
  <c r="I86" i="22"/>
  <c r="I87" i="22"/>
  <c r="I88" i="22"/>
  <c r="I89" i="22"/>
  <c r="I90" i="22"/>
  <c r="I91" i="22"/>
  <c r="I92" i="22"/>
  <c r="I93" i="22"/>
  <c r="I94" i="22"/>
  <c r="I95" i="22"/>
  <c r="I96" i="22"/>
  <c r="I97" i="22"/>
  <c r="I98" i="22"/>
  <c r="I99" i="22"/>
  <c r="I100" i="22"/>
  <c r="I101" i="22"/>
  <c r="I102" i="22"/>
  <c r="I103" i="22"/>
  <c r="I104" i="22"/>
  <c r="I6" i="22"/>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6" i="21"/>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101" i="20"/>
  <c r="I102" i="20"/>
  <c r="I103" i="20"/>
  <c r="I104" i="20"/>
  <c r="I105" i="20"/>
  <c r="I6" i="20"/>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6" i="19"/>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6" i="18"/>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6" i="17"/>
  <c r="I7" i="24"/>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I91" i="24"/>
  <c r="I92" i="24"/>
  <c r="I93" i="24"/>
  <c r="I94" i="24"/>
  <c r="I95" i="24"/>
  <c r="I96" i="24"/>
  <c r="I97" i="24"/>
  <c r="I98" i="24"/>
  <c r="I99" i="24"/>
  <c r="I100" i="24"/>
  <c r="I101" i="24"/>
  <c r="I102" i="24"/>
  <c r="I103" i="24"/>
  <c r="I104" i="24"/>
  <c r="I105" i="24"/>
  <c r="I6" i="24"/>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6" i="11"/>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6" i="12"/>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6" i="13"/>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6" i="14"/>
  <c r="I7" i="15"/>
  <c r="I8" i="15"/>
  <c r="I9" i="15"/>
  <c r="I10"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6" i="15"/>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6" i="16"/>
  <c r="I7" i="23"/>
  <c r="I8" i="23"/>
  <c r="I9" i="23"/>
  <c r="I10" i="23"/>
  <c r="I11"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88" i="23"/>
  <c r="I89" i="23"/>
  <c r="I90" i="23"/>
  <c r="I91" i="23"/>
  <c r="I92" i="23"/>
  <c r="I93" i="23"/>
  <c r="I94" i="23"/>
  <c r="I95" i="23"/>
  <c r="I96" i="23"/>
  <c r="I97" i="23"/>
  <c r="I98" i="23"/>
  <c r="I6" i="23"/>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6" i="10"/>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6" i="9"/>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6" i="8"/>
  <c r="I6" i="5"/>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7" i="7"/>
  <c r="I6" i="7"/>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6" i="6"/>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4" i="18" l="1"/>
  <c r="I3" i="18"/>
  <c r="G2" i="18"/>
  <c r="I4" i="9"/>
  <c r="I3" i="9"/>
  <c r="G2" i="9"/>
  <c r="G2" i="24"/>
  <c r="I4" i="21"/>
  <c r="I3" i="21"/>
  <c r="G2" i="21"/>
  <c r="I4" i="7"/>
  <c r="I3" i="7"/>
  <c r="G2" i="7"/>
  <c r="I4" i="11"/>
  <c r="I3" i="11"/>
  <c r="G2" i="11"/>
  <c r="I4" i="20"/>
  <c r="I4" i="17"/>
  <c r="I3" i="17"/>
  <c r="G2" i="17"/>
  <c r="I4" i="19"/>
  <c r="I3" i="19"/>
  <c r="G2" i="19"/>
  <c r="I4" i="5"/>
  <c r="I3" i="5"/>
  <c r="G2" i="5"/>
  <c r="I4" i="16"/>
  <c r="I3" i="16"/>
  <c r="G2" i="16"/>
  <c r="I4" i="15"/>
  <c r="I3" i="15"/>
  <c r="G2" i="15"/>
  <c r="I4" i="22"/>
  <c r="I3" i="22"/>
  <c r="G2" i="22"/>
  <c r="I4" i="6"/>
  <c r="I3" i="6"/>
  <c r="G2" i="6"/>
  <c r="I4" i="8"/>
  <c r="I3" i="8"/>
  <c r="G2" i="8"/>
  <c r="I4" i="10"/>
  <c r="I3" i="10"/>
  <c r="G2" i="10"/>
  <c r="I3" i="20"/>
  <c r="G2" i="20"/>
  <c r="I4" i="14"/>
  <c r="I3" i="14"/>
  <c r="G2" i="14"/>
  <c r="I4" i="24"/>
  <c r="I3" i="24"/>
  <c r="I4" i="25"/>
  <c r="I3" i="25"/>
  <c r="G2" i="25"/>
  <c r="I4" i="13"/>
  <c r="I3" i="13"/>
  <c r="I4" i="23"/>
  <c r="I3" i="23"/>
  <c r="G2" i="23"/>
  <c r="I4" i="12"/>
  <c r="I3" i="12"/>
  <c r="G2" i="12"/>
  <c r="G2" i="13"/>
  <c r="AF7" i="5"/>
  <c r="AF8" i="5"/>
  <c r="AF9" i="5"/>
  <c r="AF10"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102" i="5"/>
  <c r="AF103" i="5"/>
  <c r="AF104" i="5"/>
  <c r="AF6" i="5"/>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6" i="6"/>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6" i="7"/>
  <c r="AF7" i="8"/>
  <c r="AF8" i="8"/>
  <c r="AF9" i="8"/>
  <c r="AF10" i="8"/>
  <c r="AF11" i="8"/>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2" i="8"/>
  <c r="AF53" i="8"/>
  <c r="AF54" i="8"/>
  <c r="AF55" i="8"/>
  <c r="AF56" i="8"/>
  <c r="AF57" i="8"/>
  <c r="AF58" i="8"/>
  <c r="AF59" i="8"/>
  <c r="AF60" i="8"/>
  <c r="AF61" i="8"/>
  <c r="AF62" i="8"/>
  <c r="AF63" i="8"/>
  <c r="AF64" i="8"/>
  <c r="AF65" i="8"/>
  <c r="AF66" i="8"/>
  <c r="AF67" i="8"/>
  <c r="AF68" i="8"/>
  <c r="AF69" i="8"/>
  <c r="AF70" i="8"/>
  <c r="AF71" i="8"/>
  <c r="AF72" i="8"/>
  <c r="AF73" i="8"/>
  <c r="AF74" i="8"/>
  <c r="AF75" i="8"/>
  <c r="AF76" i="8"/>
  <c r="AF77" i="8"/>
  <c r="AF78" i="8"/>
  <c r="AF79" i="8"/>
  <c r="AF80" i="8"/>
  <c r="AF81" i="8"/>
  <c r="AF82" i="8"/>
  <c r="AF83" i="8"/>
  <c r="AF84" i="8"/>
  <c r="AF85" i="8"/>
  <c r="AF86" i="8"/>
  <c r="AF87" i="8"/>
  <c r="AF88" i="8"/>
  <c r="AF89" i="8"/>
  <c r="AF90" i="8"/>
  <c r="AF91" i="8"/>
  <c r="AF92" i="8"/>
  <c r="AF93" i="8"/>
  <c r="AF94" i="8"/>
  <c r="AF95" i="8"/>
  <c r="AF96" i="8"/>
  <c r="AF97" i="8"/>
  <c r="AF98" i="8"/>
  <c r="AF99" i="8"/>
  <c r="AF100" i="8"/>
  <c r="AF101" i="8"/>
  <c r="AF102" i="8"/>
  <c r="AF103" i="8"/>
  <c r="AF104" i="8"/>
  <c r="AF105" i="8"/>
  <c r="AF6" i="8"/>
  <c r="AF7" i="9"/>
  <c r="AF8" i="9"/>
  <c r="AF9" i="9"/>
  <c r="AF10" i="9"/>
  <c r="AF11" i="9"/>
  <c r="AF12" i="9"/>
  <c r="AF13" i="9"/>
  <c r="AF14" i="9"/>
  <c r="AF15" i="9"/>
  <c r="AF16" i="9"/>
  <c r="AF17" i="9"/>
  <c r="AF18" i="9"/>
  <c r="AF19" i="9"/>
  <c r="AF20" i="9"/>
  <c r="AF21" i="9"/>
  <c r="AF22" i="9"/>
  <c r="AF23" i="9"/>
  <c r="AF24" i="9"/>
  <c r="AF25" i="9"/>
  <c r="AF26" i="9"/>
  <c r="AF27" i="9"/>
  <c r="AF28" i="9"/>
  <c r="AF29" i="9"/>
  <c r="AF30" i="9"/>
  <c r="AF31" i="9"/>
  <c r="AF32" i="9"/>
  <c r="AF33" i="9"/>
  <c r="AF34" i="9"/>
  <c r="AF35" i="9"/>
  <c r="AF36" i="9"/>
  <c r="AF37" i="9"/>
  <c r="AF38" i="9"/>
  <c r="AF39" i="9"/>
  <c r="AF40" i="9"/>
  <c r="AF41" i="9"/>
  <c r="AF42" i="9"/>
  <c r="AF43" i="9"/>
  <c r="AF44" i="9"/>
  <c r="AF45" i="9"/>
  <c r="AF46" i="9"/>
  <c r="AF47" i="9"/>
  <c r="AF48" i="9"/>
  <c r="AF49" i="9"/>
  <c r="AF50" i="9"/>
  <c r="AF51" i="9"/>
  <c r="AF52" i="9"/>
  <c r="AF53" i="9"/>
  <c r="AF54" i="9"/>
  <c r="AF55" i="9"/>
  <c r="AF56" i="9"/>
  <c r="AF57" i="9"/>
  <c r="AF58" i="9"/>
  <c r="AF59" i="9"/>
  <c r="AF60" i="9"/>
  <c r="AF61" i="9"/>
  <c r="AF62" i="9"/>
  <c r="AF63" i="9"/>
  <c r="AF64" i="9"/>
  <c r="AF65" i="9"/>
  <c r="AF66" i="9"/>
  <c r="AF67" i="9"/>
  <c r="AF68" i="9"/>
  <c r="AF69" i="9"/>
  <c r="AF70" i="9"/>
  <c r="AF71" i="9"/>
  <c r="AF72" i="9"/>
  <c r="AF73" i="9"/>
  <c r="AF74" i="9"/>
  <c r="AF75" i="9"/>
  <c r="AF76" i="9"/>
  <c r="AF77" i="9"/>
  <c r="AF78" i="9"/>
  <c r="AF79" i="9"/>
  <c r="AF80" i="9"/>
  <c r="AF81" i="9"/>
  <c r="AF82" i="9"/>
  <c r="AF83" i="9"/>
  <c r="AF84" i="9"/>
  <c r="AF85" i="9"/>
  <c r="AF86" i="9"/>
  <c r="AF87" i="9"/>
  <c r="AF88" i="9"/>
  <c r="AF89" i="9"/>
  <c r="AF90" i="9"/>
  <c r="AF91" i="9"/>
  <c r="AF92" i="9"/>
  <c r="AF93" i="9"/>
  <c r="AF94" i="9"/>
  <c r="AF95" i="9"/>
  <c r="AF96" i="9"/>
  <c r="AF97" i="9"/>
  <c r="AF98" i="9"/>
  <c r="AF99" i="9"/>
  <c r="AF100" i="9"/>
  <c r="AF101" i="9"/>
  <c r="AF102" i="9"/>
  <c r="AF103" i="9"/>
  <c r="AF104" i="9"/>
  <c r="AF105" i="9"/>
  <c r="AF6" i="9"/>
  <c r="AF7" i="10"/>
  <c r="AF8" i="10"/>
  <c r="AF9" i="10"/>
  <c r="AF10" i="10"/>
  <c r="AF11" i="10"/>
  <c r="AF12" i="10"/>
  <c r="AF13" i="10"/>
  <c r="AF14" i="10"/>
  <c r="AF15" i="10"/>
  <c r="AF16" i="10"/>
  <c r="AF17" i="10"/>
  <c r="AF18" i="10"/>
  <c r="AF19" i="10"/>
  <c r="AF20" i="10"/>
  <c r="AF21" i="10"/>
  <c r="AF22" i="10"/>
  <c r="AF23" i="10"/>
  <c r="AF24" i="10"/>
  <c r="AF25" i="10"/>
  <c r="AF26" i="10"/>
  <c r="AF27" i="10"/>
  <c r="AF28" i="10"/>
  <c r="AF29" i="10"/>
  <c r="AF30" i="10"/>
  <c r="AF31" i="10"/>
  <c r="AF32" i="10"/>
  <c r="AF33" i="10"/>
  <c r="AF34" i="10"/>
  <c r="AF35" i="10"/>
  <c r="AF36" i="10"/>
  <c r="AF37" i="10"/>
  <c r="AF38" i="10"/>
  <c r="AF39" i="10"/>
  <c r="AF40" i="10"/>
  <c r="AF41" i="10"/>
  <c r="AF42" i="10"/>
  <c r="AF43" i="10"/>
  <c r="AF44" i="10"/>
  <c r="AF45" i="10"/>
  <c r="AF46" i="10"/>
  <c r="AF47" i="10"/>
  <c r="AF48" i="10"/>
  <c r="AF49" i="10"/>
  <c r="AF50" i="10"/>
  <c r="AF51" i="10"/>
  <c r="AF52" i="10"/>
  <c r="AF53" i="10"/>
  <c r="AF54" i="10"/>
  <c r="AF55" i="10"/>
  <c r="AF56" i="10"/>
  <c r="AF57" i="10"/>
  <c r="AF58" i="10"/>
  <c r="AF59" i="10"/>
  <c r="AF60" i="10"/>
  <c r="AF61" i="10"/>
  <c r="AF62" i="10"/>
  <c r="AF63" i="10"/>
  <c r="AF64" i="10"/>
  <c r="AF65" i="10"/>
  <c r="AF66" i="10"/>
  <c r="AF67" i="10"/>
  <c r="AF68" i="10"/>
  <c r="AF69" i="10"/>
  <c r="AF70" i="10"/>
  <c r="AF71" i="10"/>
  <c r="AF72" i="10"/>
  <c r="AF73" i="10"/>
  <c r="AF74" i="10"/>
  <c r="AF75" i="10"/>
  <c r="AF76" i="10"/>
  <c r="AF77" i="10"/>
  <c r="AF78" i="10"/>
  <c r="AF79" i="10"/>
  <c r="AF80" i="10"/>
  <c r="AF81" i="10"/>
  <c r="AF82" i="10"/>
  <c r="AF83" i="10"/>
  <c r="AF84" i="10"/>
  <c r="AF85" i="10"/>
  <c r="AF86" i="10"/>
  <c r="AF87" i="10"/>
  <c r="AF88" i="10"/>
  <c r="AF89" i="10"/>
  <c r="AF90" i="10"/>
  <c r="AF91" i="10"/>
  <c r="AF92" i="10"/>
  <c r="AF93" i="10"/>
  <c r="AF94" i="10"/>
  <c r="AF95" i="10"/>
  <c r="AF96" i="10"/>
  <c r="AF97" i="10"/>
  <c r="AF98" i="10"/>
  <c r="AF99" i="10"/>
  <c r="AF100" i="10"/>
  <c r="AF101" i="10"/>
  <c r="AF102" i="10"/>
  <c r="AF103" i="10"/>
  <c r="AF6" i="10"/>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87" i="23"/>
  <c r="AF88" i="23"/>
  <c r="AF89" i="23"/>
  <c r="AF90" i="23"/>
  <c r="AF91" i="23"/>
  <c r="AF92" i="23"/>
  <c r="AF93" i="23"/>
  <c r="AF94" i="23"/>
  <c r="AF95" i="23"/>
  <c r="AF96" i="23"/>
  <c r="AF97" i="23"/>
  <c r="AF98" i="23"/>
  <c r="AF6" i="23"/>
  <c r="AF7" i="16"/>
  <c r="AF8" i="16"/>
  <c r="AF9" i="16"/>
  <c r="AF10" i="16"/>
  <c r="AF11" i="16"/>
  <c r="AF12" i="16"/>
  <c r="AF13" i="16"/>
  <c r="AF14" i="16"/>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6" i="16"/>
  <c r="AF7" i="15"/>
  <c r="AF8" i="15"/>
  <c r="AF9" i="15"/>
  <c r="AF10" i="15"/>
  <c r="AF11" i="15"/>
  <c r="AF12" i="15"/>
  <c r="AF13" i="15"/>
  <c r="AF14" i="15"/>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6" i="15"/>
  <c r="AF7" i="14"/>
  <c r="AF8" i="14"/>
  <c r="AF9" i="14"/>
  <c r="AF10" i="14"/>
  <c r="AF11" i="14"/>
  <c r="AF12" i="14"/>
  <c r="AF13" i="14"/>
  <c r="AF14" i="14"/>
  <c r="AF15" i="14"/>
  <c r="AF16" i="14"/>
  <c r="AF17" i="14"/>
  <c r="AF18" i="14"/>
  <c r="AF19" i="14"/>
  <c r="AF20" i="14"/>
  <c r="AF21" i="14"/>
  <c r="AF22" i="14"/>
  <c r="AF23" i="14"/>
  <c r="AF24" i="14"/>
  <c r="AF25" i="14"/>
  <c r="AF26" i="14"/>
  <c r="AF27" i="14"/>
  <c r="AF28" i="14"/>
  <c r="AF29" i="14"/>
  <c r="AF30" i="14"/>
  <c r="AF31" i="14"/>
  <c r="AF32" i="14"/>
  <c r="AF33" i="14"/>
  <c r="AF34" i="14"/>
  <c r="AF35" i="14"/>
  <c r="AF36" i="14"/>
  <c r="AF37" i="14"/>
  <c r="AF38" i="14"/>
  <c r="AF39" i="14"/>
  <c r="AF40" i="14"/>
  <c r="AF41" i="14"/>
  <c r="AF42" i="14"/>
  <c r="AF43" i="14"/>
  <c r="AF44" i="14"/>
  <c r="AF45" i="14"/>
  <c r="AF46" i="14"/>
  <c r="AF47" i="14"/>
  <c r="AF48" i="14"/>
  <c r="AF49" i="14"/>
  <c r="AF50" i="14"/>
  <c r="AF51" i="14"/>
  <c r="AF52" i="14"/>
  <c r="AF53" i="14"/>
  <c r="AF54" i="14"/>
  <c r="AF55" i="14"/>
  <c r="AF56" i="14"/>
  <c r="AF57" i="14"/>
  <c r="AF58" i="14"/>
  <c r="AF59" i="14"/>
  <c r="AF60" i="14"/>
  <c r="AF61" i="14"/>
  <c r="AF62" i="14"/>
  <c r="AF63" i="14"/>
  <c r="AF64" i="14"/>
  <c r="AF65" i="14"/>
  <c r="AF66" i="14"/>
  <c r="AF67" i="14"/>
  <c r="AF68" i="14"/>
  <c r="AF69" i="14"/>
  <c r="AF70" i="14"/>
  <c r="AF71" i="14"/>
  <c r="AF72" i="14"/>
  <c r="AF73" i="14"/>
  <c r="AF74" i="14"/>
  <c r="AF75" i="14"/>
  <c r="AF76" i="14"/>
  <c r="AF77" i="14"/>
  <c r="AF78" i="14"/>
  <c r="AF79" i="14"/>
  <c r="AF80" i="14"/>
  <c r="AF81" i="14"/>
  <c r="AF82" i="14"/>
  <c r="AF83" i="14"/>
  <c r="AF84" i="14"/>
  <c r="AF85" i="14"/>
  <c r="AF86" i="14"/>
  <c r="AF87" i="14"/>
  <c r="AF88" i="14"/>
  <c r="AF89" i="14"/>
  <c r="AF90" i="14"/>
  <c r="AF91" i="14"/>
  <c r="AF92" i="14"/>
  <c r="AF93" i="14"/>
  <c r="AF94" i="14"/>
  <c r="AF95" i="14"/>
  <c r="AF96" i="14"/>
  <c r="AF97" i="14"/>
  <c r="AF98" i="14"/>
  <c r="AF6" i="14"/>
  <c r="AF7" i="13"/>
  <c r="AF8" i="13"/>
  <c r="AF9" i="13"/>
  <c r="AF10" i="13"/>
  <c r="AF11" i="13"/>
  <c r="AF12" i="13"/>
  <c r="AF13" i="13"/>
  <c r="AF14" i="13"/>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93" i="13"/>
  <c r="AF94" i="13"/>
  <c r="AF95" i="13"/>
  <c r="AF96" i="13"/>
  <c r="AF97" i="13"/>
  <c r="AF98" i="13"/>
  <c r="AF99" i="13"/>
  <c r="AF100" i="13"/>
  <c r="AF101" i="13"/>
  <c r="AF102" i="13"/>
  <c r="AF103" i="13"/>
  <c r="AF104" i="13"/>
  <c r="AF105" i="13"/>
  <c r="AF6" i="13"/>
  <c r="AF7" i="12"/>
  <c r="AF8" i="12"/>
  <c r="AF9" i="12"/>
  <c r="AF10" i="12"/>
  <c r="AF11" i="12"/>
  <c r="AF12" i="12"/>
  <c r="AF13" i="12"/>
  <c r="AF14" i="12"/>
  <c r="AF15" i="12"/>
  <c r="AF16" i="12"/>
  <c r="AF17" i="12"/>
  <c r="AF18" i="12"/>
  <c r="AF19" i="12"/>
  <c r="AF20" i="12"/>
  <c r="AF21" i="12"/>
  <c r="AF22" i="12"/>
  <c r="AF23" i="12"/>
  <c r="AF24" i="12"/>
  <c r="AF25" i="12"/>
  <c r="AF26" i="12"/>
  <c r="AF27" i="12"/>
  <c r="AF28" i="12"/>
  <c r="AF29" i="12"/>
  <c r="AF30" i="12"/>
  <c r="AF31" i="12"/>
  <c r="AF32" i="12"/>
  <c r="AF33" i="12"/>
  <c r="AF34" i="12"/>
  <c r="AF35" i="12"/>
  <c r="AF36" i="12"/>
  <c r="AF37" i="12"/>
  <c r="AF38" i="12"/>
  <c r="AF39" i="12"/>
  <c r="AF40" i="12"/>
  <c r="AF41" i="12"/>
  <c r="AF42" i="12"/>
  <c r="AF43" i="12"/>
  <c r="AF44" i="12"/>
  <c r="AF45" i="12"/>
  <c r="AF46" i="12"/>
  <c r="AF47" i="12"/>
  <c r="AF48" i="12"/>
  <c r="AF49" i="12"/>
  <c r="AF50" i="12"/>
  <c r="AF51" i="12"/>
  <c r="AF5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6" i="12"/>
  <c r="AF7" i="11"/>
  <c r="AF8" i="11"/>
  <c r="AF9" i="11"/>
  <c r="AF10" i="11"/>
  <c r="AF11" i="11"/>
  <c r="AF12" i="11"/>
  <c r="AF13" i="11"/>
  <c r="AF14" i="11"/>
  <c r="AF15" i="11"/>
  <c r="AF16" i="11"/>
  <c r="AF17" i="11"/>
  <c r="AF18" i="11"/>
  <c r="AF19" i="11"/>
  <c r="AF20" i="11"/>
  <c r="AF21" i="11"/>
  <c r="AF22" i="11"/>
  <c r="AF23" i="11"/>
  <c r="AF24" i="11"/>
  <c r="AF25" i="11"/>
  <c r="AF26" i="11"/>
  <c r="AF27" i="11"/>
  <c r="AF28" i="11"/>
  <c r="AF29" i="11"/>
  <c r="AF30" i="11"/>
  <c r="AF31" i="11"/>
  <c r="AF32" i="11"/>
  <c r="AF33" i="11"/>
  <c r="AF34" i="11"/>
  <c r="AF35" i="11"/>
  <c r="AF36" i="11"/>
  <c r="AF37" i="11"/>
  <c r="AF38" i="11"/>
  <c r="AF39" i="11"/>
  <c r="AF40" i="11"/>
  <c r="AF41" i="11"/>
  <c r="AF42" i="11"/>
  <c r="AF43" i="11"/>
  <c r="AF44" i="11"/>
  <c r="AF45" i="11"/>
  <c r="AF46" i="11"/>
  <c r="AF47" i="11"/>
  <c r="AF48" i="11"/>
  <c r="AF49" i="11"/>
  <c r="AF50" i="11"/>
  <c r="AF51" i="11"/>
  <c r="AF52" i="11"/>
  <c r="AF53" i="11"/>
  <c r="AF54" i="11"/>
  <c r="AF55" i="11"/>
  <c r="AF56" i="11"/>
  <c r="AF57" i="11"/>
  <c r="AF58" i="11"/>
  <c r="AF59" i="11"/>
  <c r="AF60" i="11"/>
  <c r="AF61" i="11"/>
  <c r="AF62" i="11"/>
  <c r="AF63" i="11"/>
  <c r="AF64" i="11"/>
  <c r="AF65" i="11"/>
  <c r="AF66" i="11"/>
  <c r="AF67" i="11"/>
  <c r="AF68" i="11"/>
  <c r="AF69" i="11"/>
  <c r="AF70" i="11"/>
  <c r="AF71" i="11"/>
  <c r="AF72" i="11"/>
  <c r="AF73" i="11"/>
  <c r="AF74" i="11"/>
  <c r="AF75" i="11"/>
  <c r="AF76" i="11"/>
  <c r="AF77" i="11"/>
  <c r="AF78" i="11"/>
  <c r="AF79" i="11"/>
  <c r="AF80" i="11"/>
  <c r="AF81" i="11"/>
  <c r="AF82" i="11"/>
  <c r="AF83" i="11"/>
  <c r="AF84" i="11"/>
  <c r="AF85" i="11"/>
  <c r="AF86" i="11"/>
  <c r="AF87" i="11"/>
  <c r="AF88" i="11"/>
  <c r="AF89" i="11"/>
  <c r="AF90" i="11"/>
  <c r="AF91" i="11"/>
  <c r="AF92" i="11"/>
  <c r="AF93" i="11"/>
  <c r="AF94" i="11"/>
  <c r="AF95" i="11"/>
  <c r="AF96" i="11"/>
  <c r="AF97" i="11"/>
  <c r="AF6" i="11"/>
  <c r="AF7" i="24"/>
  <c r="AF8" i="24"/>
  <c r="AF9" i="24"/>
  <c r="AF10" i="24"/>
  <c r="AF11" i="24"/>
  <c r="AF12" i="24"/>
  <c r="AF13" i="24"/>
  <c r="AF14" i="24"/>
  <c r="AF15" i="24"/>
  <c r="AF16" i="24"/>
  <c r="AF17" i="24"/>
  <c r="AF18" i="24"/>
  <c r="AF19" i="24"/>
  <c r="AF20" i="24"/>
  <c r="AF21" i="24"/>
  <c r="AF22" i="24"/>
  <c r="AF23" i="24"/>
  <c r="AF24" i="24"/>
  <c r="AF25" i="24"/>
  <c r="AF26" i="24"/>
  <c r="AF27" i="24"/>
  <c r="AF28" i="24"/>
  <c r="AF29" i="24"/>
  <c r="AF30" i="24"/>
  <c r="AF31" i="24"/>
  <c r="AF32" i="24"/>
  <c r="AF33" i="24"/>
  <c r="AF34" i="24"/>
  <c r="AF35" i="24"/>
  <c r="AF36" i="24"/>
  <c r="AF37" i="24"/>
  <c r="AF38" i="24"/>
  <c r="AF39" i="24"/>
  <c r="AF40" i="24"/>
  <c r="AF41" i="24"/>
  <c r="AF42" i="24"/>
  <c r="AF43" i="24"/>
  <c r="AF44" i="24"/>
  <c r="AF45" i="24"/>
  <c r="AF46" i="24"/>
  <c r="AF47" i="24"/>
  <c r="AF48" i="24"/>
  <c r="AF49" i="24"/>
  <c r="AF50" i="24"/>
  <c r="AF51" i="24"/>
  <c r="AF52" i="24"/>
  <c r="AF53" i="24"/>
  <c r="AF54" i="24"/>
  <c r="AF55" i="24"/>
  <c r="AF56" i="24"/>
  <c r="AF57" i="24"/>
  <c r="AF58" i="24"/>
  <c r="AF59" i="24"/>
  <c r="AF60" i="24"/>
  <c r="AF61" i="24"/>
  <c r="AF62" i="24"/>
  <c r="AF63" i="24"/>
  <c r="AF64" i="24"/>
  <c r="AF65" i="24"/>
  <c r="AF66" i="24"/>
  <c r="AF67" i="24"/>
  <c r="AF68" i="24"/>
  <c r="AF69" i="24"/>
  <c r="AF70" i="24"/>
  <c r="AF71" i="24"/>
  <c r="AF72" i="24"/>
  <c r="AF73" i="24"/>
  <c r="AF74" i="24"/>
  <c r="AF75" i="24"/>
  <c r="AF76" i="24"/>
  <c r="AF77" i="24"/>
  <c r="AF78" i="24"/>
  <c r="AF79" i="24"/>
  <c r="AF80" i="24"/>
  <c r="AF81" i="24"/>
  <c r="AF82" i="24"/>
  <c r="AF83" i="24"/>
  <c r="AF84" i="24"/>
  <c r="AF85" i="24"/>
  <c r="AF86" i="24"/>
  <c r="AF87" i="24"/>
  <c r="AF88" i="24"/>
  <c r="AF89" i="24"/>
  <c r="AF90" i="24"/>
  <c r="AF91" i="24"/>
  <c r="AF92" i="24"/>
  <c r="AF93" i="24"/>
  <c r="AF94" i="24"/>
  <c r="AF95" i="24"/>
  <c r="AF96" i="24"/>
  <c r="AF97" i="24"/>
  <c r="AF98" i="24"/>
  <c r="AF99" i="24"/>
  <c r="AF100" i="24"/>
  <c r="AF101" i="24"/>
  <c r="AF102" i="24"/>
  <c r="AF103" i="24"/>
  <c r="AF104" i="24"/>
  <c r="AF105" i="24"/>
  <c r="AF6" i="24"/>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98" i="17"/>
  <c r="AF99" i="17"/>
  <c r="AF6" i="17"/>
  <c r="AF7" i="18"/>
  <c r="AF8" i="18"/>
  <c r="AF9" i="18"/>
  <c r="AF10" i="18"/>
  <c r="AF11" i="18"/>
  <c r="AF12" i="18"/>
  <c r="AF13" i="18"/>
  <c r="AF14" i="18"/>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93" i="18"/>
  <c r="AF94" i="18"/>
  <c r="AF95" i="18"/>
  <c r="AF96" i="18"/>
  <c r="AF97" i="18"/>
  <c r="AF98" i="18"/>
  <c r="AF99" i="18"/>
  <c r="AF100" i="18"/>
  <c r="AF101" i="18"/>
  <c r="AF102" i="18"/>
  <c r="AF103" i="18"/>
  <c r="AF6" i="18"/>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93" i="19"/>
  <c r="AF94" i="19"/>
  <c r="AF95" i="19"/>
  <c r="AF96" i="19"/>
  <c r="AF97" i="19"/>
  <c r="AF98" i="19"/>
  <c r="AF99" i="19"/>
  <c r="AF100" i="19"/>
  <c r="AF101" i="19"/>
  <c r="AF102" i="19"/>
  <c r="AF103" i="19"/>
  <c r="AF104" i="19"/>
  <c r="AF6" i="19"/>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F93" i="20"/>
  <c r="AF94" i="20"/>
  <c r="AF95" i="20"/>
  <c r="AF96" i="20"/>
  <c r="AF97" i="20"/>
  <c r="AF98" i="20"/>
  <c r="AF99" i="20"/>
  <c r="AF100" i="20"/>
  <c r="AF101" i="20"/>
  <c r="AF102" i="20"/>
  <c r="AF103" i="20"/>
  <c r="AF104" i="20"/>
  <c r="AF105" i="20"/>
  <c r="AF6" i="20"/>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AF34" i="21"/>
  <c r="AF35" i="21"/>
  <c r="AF36" i="21"/>
  <c r="AF37" i="21"/>
  <c r="AF38" i="21"/>
  <c r="AF39" i="21"/>
  <c r="AF40" i="21"/>
  <c r="AF41" i="21"/>
  <c r="AF42" i="21"/>
  <c r="AF43" i="21"/>
  <c r="AF44" i="21"/>
  <c r="AF45" i="21"/>
  <c r="AF46" i="21"/>
  <c r="AF47" i="21"/>
  <c r="AF48" i="21"/>
  <c r="AF49" i="21"/>
  <c r="AF50" i="21"/>
  <c r="AF51" i="21"/>
  <c r="AF52" i="21"/>
  <c r="AF53" i="21"/>
  <c r="AF54" i="21"/>
  <c r="AF55" i="21"/>
  <c r="AF56" i="21"/>
  <c r="AF57" i="21"/>
  <c r="AF58" i="21"/>
  <c r="AF59" i="21"/>
  <c r="AF60" i="21"/>
  <c r="AF61" i="21"/>
  <c r="AF62" i="21"/>
  <c r="AF63" i="21"/>
  <c r="AF64" i="21"/>
  <c r="AF65" i="21"/>
  <c r="AF66" i="21"/>
  <c r="AF67" i="21"/>
  <c r="AF68" i="21"/>
  <c r="AF69" i="21"/>
  <c r="AF70" i="21"/>
  <c r="AF71" i="21"/>
  <c r="AF72" i="21"/>
  <c r="AF73" i="21"/>
  <c r="AF74" i="21"/>
  <c r="AF75" i="21"/>
  <c r="AF76" i="21"/>
  <c r="AF77" i="21"/>
  <c r="AF78" i="21"/>
  <c r="AF79" i="21"/>
  <c r="AF80" i="21"/>
  <c r="AF81" i="21"/>
  <c r="AF82" i="21"/>
  <c r="AF83" i="21"/>
  <c r="AF84" i="21"/>
  <c r="AF85" i="21"/>
  <c r="AF86" i="21"/>
  <c r="AF87" i="21"/>
  <c r="AF88" i="21"/>
  <c r="AF89" i="21"/>
  <c r="AF90" i="21"/>
  <c r="AF91" i="21"/>
  <c r="AF92" i="21"/>
  <c r="AF93" i="21"/>
  <c r="AF94" i="21"/>
  <c r="AF95" i="21"/>
  <c r="AF96" i="21"/>
  <c r="AF97" i="21"/>
  <c r="AF98" i="21"/>
  <c r="AF99" i="21"/>
  <c r="AF100" i="21"/>
  <c r="AF101" i="21"/>
  <c r="AF102" i="21"/>
  <c r="AF103" i="21"/>
  <c r="AF6" i="21"/>
  <c r="AF7" i="22"/>
  <c r="AF8" i="22"/>
  <c r="AF9" i="22"/>
  <c r="AF10" i="22"/>
  <c r="AF11" i="22"/>
  <c r="AF12" i="22"/>
  <c r="AF13" i="22"/>
  <c r="AF14" i="22"/>
  <c r="AF15" i="22"/>
  <c r="AF16" i="22"/>
  <c r="AF17" i="22"/>
  <c r="AF18" i="22"/>
  <c r="AF19" i="22"/>
  <c r="AF20" i="22"/>
  <c r="AF21" i="22"/>
  <c r="AF22" i="22"/>
  <c r="AF23" i="22"/>
  <c r="AF24" i="22"/>
  <c r="AF25" i="22"/>
  <c r="AF26" i="22"/>
  <c r="AF27" i="22"/>
  <c r="AF28" i="22"/>
  <c r="AF29" i="22"/>
  <c r="AF30" i="22"/>
  <c r="AF31" i="22"/>
  <c r="AF32" i="22"/>
  <c r="AF33" i="22"/>
  <c r="AF34" i="22"/>
  <c r="AF35" i="22"/>
  <c r="AF36" i="22"/>
  <c r="AF37" i="22"/>
  <c r="AF38" i="22"/>
  <c r="AF39" i="22"/>
  <c r="AF40" i="22"/>
  <c r="AF41" i="22"/>
  <c r="AF42" i="22"/>
  <c r="AF43" i="22"/>
  <c r="AF44" i="22"/>
  <c r="AF45" i="22"/>
  <c r="AF46" i="22"/>
  <c r="AF47" i="22"/>
  <c r="AF48" i="22"/>
  <c r="AF49" i="22"/>
  <c r="AF50" i="22"/>
  <c r="AF51" i="22"/>
  <c r="AF52" i="22"/>
  <c r="AF53" i="22"/>
  <c r="AF54" i="22"/>
  <c r="AF55" i="22"/>
  <c r="AF56" i="22"/>
  <c r="AF57" i="22"/>
  <c r="AF58" i="22"/>
  <c r="AF59" i="22"/>
  <c r="AF60" i="22"/>
  <c r="AF61" i="22"/>
  <c r="AF62" i="22"/>
  <c r="AF63" i="22"/>
  <c r="AF64" i="22"/>
  <c r="AF65" i="22"/>
  <c r="AF66" i="22"/>
  <c r="AF67" i="22"/>
  <c r="AF68" i="22"/>
  <c r="AF69" i="22"/>
  <c r="AF70" i="22"/>
  <c r="AF71" i="22"/>
  <c r="AF72" i="22"/>
  <c r="AF73" i="22"/>
  <c r="AF74" i="22"/>
  <c r="AF75" i="22"/>
  <c r="AF76" i="22"/>
  <c r="AF77" i="22"/>
  <c r="AF78" i="22"/>
  <c r="AF79" i="22"/>
  <c r="AF80" i="22"/>
  <c r="AF81" i="22"/>
  <c r="AF82" i="22"/>
  <c r="AF83" i="22"/>
  <c r="AF84" i="22"/>
  <c r="AF85" i="22"/>
  <c r="AF86" i="22"/>
  <c r="AF87" i="22"/>
  <c r="AF88" i="22"/>
  <c r="AF89" i="22"/>
  <c r="AF90" i="22"/>
  <c r="AF91" i="22"/>
  <c r="AF92" i="22"/>
  <c r="AF93" i="22"/>
  <c r="AF94" i="22"/>
  <c r="AF95" i="22"/>
  <c r="AF96" i="22"/>
  <c r="AF97" i="22"/>
  <c r="AF98" i="22"/>
  <c r="AF99" i="22"/>
  <c r="AF100" i="22"/>
  <c r="AF101" i="22"/>
  <c r="AF102" i="22"/>
  <c r="AF103" i="22"/>
  <c r="AF104" i="22"/>
  <c r="AF6" i="22"/>
  <c r="AF6" i="25"/>
  <c r="AF7" i="25"/>
  <c r="AF8" i="25"/>
  <c r="AF9" i="25"/>
  <c r="AF10" i="25"/>
  <c r="AF11" i="25"/>
  <c r="AF12" i="25"/>
  <c r="AF13" i="25"/>
  <c r="AF14" i="25"/>
  <c r="AF15" i="25"/>
  <c r="AF16" i="25"/>
  <c r="AF17" i="25"/>
  <c r="AF18" i="25"/>
  <c r="AF19" i="25"/>
  <c r="AF20" i="25"/>
  <c r="AF21" i="25"/>
  <c r="AF22" i="25"/>
  <c r="AF23" i="25"/>
  <c r="AF24" i="25"/>
  <c r="AF25" i="25"/>
  <c r="AF26" i="25"/>
  <c r="AF27" i="25"/>
  <c r="AF28" i="25"/>
  <c r="AF29" i="25"/>
  <c r="AF30" i="25"/>
  <c r="AF31" i="25"/>
  <c r="AF32" i="25"/>
  <c r="AF33" i="25"/>
  <c r="AF34" i="25"/>
  <c r="AF35" i="25"/>
  <c r="AF36" i="25"/>
  <c r="AF37" i="25"/>
  <c r="AF38" i="25"/>
  <c r="AF39" i="25"/>
  <c r="AF40" i="25"/>
  <c r="AF41" i="25"/>
  <c r="AF42" i="25"/>
  <c r="AF43" i="25"/>
  <c r="AF44" i="25"/>
  <c r="AF45" i="25"/>
  <c r="AF46" i="25"/>
  <c r="AF47" i="25"/>
  <c r="AF48" i="25"/>
  <c r="AF49" i="25"/>
  <c r="AF50" i="25"/>
  <c r="AF51" i="25"/>
  <c r="AF52" i="25"/>
  <c r="AF53" i="25"/>
  <c r="AF54" i="25"/>
  <c r="AF55" i="25"/>
  <c r="AF56" i="25"/>
  <c r="AF57" i="25"/>
  <c r="AF58" i="25"/>
  <c r="AF59" i="25"/>
  <c r="AF60" i="25"/>
  <c r="AF61" i="25"/>
  <c r="AF62" i="25"/>
  <c r="AF63" i="25"/>
  <c r="AF64" i="25"/>
  <c r="AF65" i="25"/>
  <c r="AF66" i="25"/>
  <c r="AF67" i="25"/>
  <c r="AF68" i="25"/>
  <c r="AF69" i="25"/>
  <c r="AF70" i="25"/>
  <c r="AF71" i="25"/>
  <c r="AF72" i="25"/>
  <c r="AF73" i="25"/>
  <c r="AF74" i="25"/>
  <c r="AF75" i="25"/>
  <c r="AF76" i="25"/>
  <c r="AF77" i="25"/>
  <c r="AF78" i="25"/>
  <c r="AF79" i="25"/>
  <c r="AF80" i="25"/>
  <c r="AF81" i="25"/>
  <c r="AF82" i="25"/>
  <c r="AF83" i="25"/>
  <c r="AF84" i="25"/>
  <c r="AF85" i="25"/>
  <c r="AF86" i="25"/>
  <c r="AF87" i="25"/>
  <c r="AF88" i="25"/>
  <c r="AF89" i="25"/>
  <c r="AF90" i="25"/>
  <c r="AF91" i="25"/>
  <c r="AF92" i="25"/>
  <c r="AF93" i="25"/>
  <c r="AF94" i="25"/>
  <c r="AF95" i="25"/>
  <c r="AF96" i="25"/>
  <c r="AF97" i="25"/>
  <c r="AF98" i="25"/>
  <c r="AF99" i="25"/>
  <c r="AF100" i="25"/>
  <c r="AF101" i="25"/>
  <c r="AF102" i="25"/>
  <c r="AF103" i="25"/>
  <c r="AF104"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7" i="22"/>
  <c r="L8" i="22"/>
  <c r="L9" i="22"/>
  <c r="L10" i="22"/>
  <c r="L11" i="22"/>
  <c r="L12" i="22"/>
  <c r="L13" i="22"/>
  <c r="L14" i="22"/>
  <c r="L15" i="22"/>
  <c r="L16" i="22"/>
  <c r="L17" i="22"/>
  <c r="L18" i="22"/>
  <c r="L19" i="22"/>
  <c r="L20" i="22"/>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L61" i="22"/>
  <c r="L62" i="22"/>
  <c r="L63" i="22"/>
  <c r="L64" i="22"/>
  <c r="L65" i="22"/>
  <c r="L66" i="22"/>
  <c r="L67" i="22"/>
  <c r="L68" i="22"/>
  <c r="L69" i="22"/>
  <c r="L70" i="22"/>
  <c r="L71" i="22"/>
  <c r="L72" i="22"/>
  <c r="L73" i="22"/>
  <c r="L74" i="22"/>
  <c r="L75" i="22"/>
  <c r="L76" i="22"/>
  <c r="L77" i="22"/>
  <c r="L78" i="22"/>
  <c r="L79" i="22"/>
  <c r="L80" i="22"/>
  <c r="L81" i="22"/>
  <c r="L82" i="22"/>
  <c r="L83" i="22"/>
  <c r="L84" i="22"/>
  <c r="L85" i="22"/>
  <c r="L86" i="22"/>
  <c r="L87" i="22"/>
  <c r="L88" i="22"/>
  <c r="L89" i="22"/>
  <c r="L90" i="22"/>
  <c r="L91" i="22"/>
  <c r="L92" i="22"/>
  <c r="L93" i="22"/>
  <c r="L94" i="22"/>
  <c r="L95" i="22"/>
  <c r="L96" i="22"/>
  <c r="L97" i="22"/>
  <c r="L98" i="22"/>
  <c r="L99" i="22"/>
  <c r="L100" i="22"/>
  <c r="L101" i="22"/>
  <c r="L102" i="22"/>
  <c r="L103" i="22"/>
  <c r="L104" i="22"/>
  <c r="L6" i="22"/>
  <c r="L7" i="21"/>
  <c r="L8" i="21"/>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6" i="21"/>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6" i="20"/>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6" i="19"/>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6" i="18"/>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6" i="17"/>
  <c r="L7" i="24"/>
  <c r="L8" i="24"/>
  <c r="L9" i="24"/>
  <c r="L10" i="24"/>
  <c r="L11" i="24"/>
  <c r="L12" i="24"/>
  <c r="L13" i="24"/>
  <c r="L14" i="24"/>
  <c r="L15"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L87" i="24"/>
  <c r="L88" i="24"/>
  <c r="L89" i="24"/>
  <c r="L90" i="24"/>
  <c r="L91" i="24"/>
  <c r="L92" i="24"/>
  <c r="L93" i="24"/>
  <c r="L94" i="24"/>
  <c r="L95" i="24"/>
  <c r="L96" i="24"/>
  <c r="L97" i="24"/>
  <c r="L98" i="24"/>
  <c r="L99" i="24"/>
  <c r="L100" i="24"/>
  <c r="L101" i="24"/>
  <c r="L102" i="24"/>
  <c r="L103" i="24"/>
  <c r="L104" i="24"/>
  <c r="L105" i="24"/>
  <c r="L6" i="24"/>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6" i="11"/>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6" i="12"/>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6" i="13"/>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6" i="14"/>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6" i="15"/>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6" i="16"/>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6" i="23"/>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6" i="10"/>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6" i="9"/>
  <c r="L6" i="8"/>
  <c r="L6" i="7"/>
  <c r="L6" i="6"/>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AF4" i="6" l="1"/>
  <c r="AF3" i="6"/>
  <c r="AF2" i="6"/>
  <c r="L4" i="11"/>
  <c r="L3" i="11"/>
  <c r="J2" i="11"/>
  <c r="L4" i="17"/>
  <c r="L3" i="17"/>
  <c r="L4" i="20"/>
  <c r="J2" i="17"/>
  <c r="L4" i="19"/>
  <c r="L3" i="19"/>
  <c r="J2" i="19"/>
  <c r="AF4" i="20"/>
  <c r="AF4" i="17"/>
  <c r="AF3" i="17"/>
  <c r="AF2" i="17"/>
  <c r="L4" i="13"/>
  <c r="L3" i="13"/>
  <c r="L4" i="22"/>
  <c r="L3" i="22"/>
  <c r="J2" i="22"/>
  <c r="AF2" i="24"/>
  <c r="AF4" i="13"/>
  <c r="AF3" i="13"/>
  <c r="AF4" i="8"/>
  <c r="AF3" i="8"/>
  <c r="AF2" i="8"/>
  <c r="AF3" i="20"/>
  <c r="AF2" i="20"/>
  <c r="AF4" i="22"/>
  <c r="AF3" i="22"/>
  <c r="AF2" i="22"/>
  <c r="AF4" i="11"/>
  <c r="AF3" i="11"/>
  <c r="AF2" i="11"/>
  <c r="AF4" i="15"/>
  <c r="AF3" i="15"/>
  <c r="AF2" i="15"/>
  <c r="AF4" i="10"/>
  <c r="AF3" i="10"/>
  <c r="AF2" i="10"/>
  <c r="L4" i="15"/>
  <c r="L3" i="15"/>
  <c r="J2" i="15"/>
  <c r="L4" i="10"/>
  <c r="L3" i="10"/>
  <c r="J2" i="10"/>
  <c r="L3" i="20"/>
  <c r="J2" i="20"/>
  <c r="AF4" i="19"/>
  <c r="AF3" i="19"/>
  <c r="AF2" i="19"/>
  <c r="L4" i="16"/>
  <c r="L3" i="16"/>
  <c r="J2" i="16"/>
  <c r="L4" i="6"/>
  <c r="L3" i="6"/>
  <c r="J2" i="6"/>
  <c r="L4" i="14"/>
  <c r="L3" i="14"/>
  <c r="J2" i="14"/>
  <c r="L4" i="24"/>
  <c r="L3" i="24"/>
  <c r="AF4" i="16"/>
  <c r="AF3" i="16"/>
  <c r="AF2" i="16"/>
  <c r="AF4" i="23"/>
  <c r="AF3" i="23"/>
  <c r="AF2" i="23"/>
  <c r="AF4" i="5"/>
  <c r="AF3" i="5"/>
  <c r="AF2" i="5"/>
  <c r="L4" i="5"/>
  <c r="L3" i="5"/>
  <c r="J2" i="5"/>
  <c r="L3" i="7"/>
  <c r="L4" i="7"/>
  <c r="J2" i="7"/>
  <c r="L4" i="23"/>
  <c r="L3" i="23"/>
  <c r="J2" i="23"/>
  <c r="L4" i="12"/>
  <c r="L3" i="12"/>
  <c r="J2" i="12"/>
  <c r="AF4" i="25"/>
  <c r="AF3" i="25"/>
  <c r="AF2" i="25"/>
  <c r="AF4" i="21"/>
  <c r="AF3" i="21"/>
  <c r="AF2" i="21"/>
  <c r="AF4" i="14"/>
  <c r="AF3" i="14"/>
  <c r="AF2" i="14"/>
  <c r="AF4" i="9"/>
  <c r="AF3" i="9"/>
  <c r="AF2" i="9"/>
  <c r="AF4" i="7"/>
  <c r="AF3" i="7"/>
  <c r="AF2" i="7"/>
  <c r="L4" i="9"/>
  <c r="L3" i="9"/>
  <c r="J2" i="9"/>
  <c r="L4" i="21"/>
  <c r="L3" i="21"/>
  <c r="J2" i="21"/>
  <c r="L4" i="8"/>
  <c r="L3" i="8"/>
  <c r="J2" i="8"/>
  <c r="L4" i="18"/>
  <c r="L3" i="18"/>
  <c r="J2" i="18"/>
  <c r="L4" i="25"/>
  <c r="L3" i="25"/>
  <c r="J2" i="25"/>
  <c r="AF3" i="18"/>
  <c r="AF4" i="18"/>
  <c r="AF2" i="18"/>
  <c r="AF4" i="24"/>
  <c r="AF3" i="24"/>
  <c r="AF4" i="12"/>
  <c r="AF3" i="12"/>
  <c r="AF2" i="12"/>
  <c r="J2" i="24"/>
  <c r="J2" i="13"/>
  <c r="AF2" i="13"/>
  <c r="X28" i="2"/>
  <c r="T31" i="2"/>
  <c r="W25" i="2"/>
  <c r="AY9" i="2"/>
  <c r="Q28" i="2"/>
  <c r="W32" i="2"/>
  <c r="G27" i="2"/>
  <c r="AW22" i="2"/>
  <c r="C22" i="2"/>
  <c r="AS29" i="2"/>
  <c r="S30" i="2"/>
  <c r="C21" i="2"/>
  <c r="AL23" i="2"/>
  <c r="C27" i="2"/>
  <c r="I23" i="2"/>
  <c r="K26" i="2"/>
  <c r="L26" i="2"/>
  <c r="V31" i="2"/>
  <c r="Q30" i="2"/>
  <c r="AV21" i="2"/>
  <c r="AI32" i="2"/>
  <c r="V23" i="2"/>
  <c r="V24" i="2"/>
  <c r="AW27" i="2"/>
  <c r="V30" i="2"/>
  <c r="AE24" i="2"/>
  <c r="Z29" i="2"/>
  <c r="AY15" i="2"/>
  <c r="Z21" i="2"/>
  <c r="I28" i="2"/>
  <c r="C25" i="2"/>
  <c r="S32" i="2"/>
  <c r="I25" i="2"/>
  <c r="T26" i="2"/>
  <c r="AL30" i="2"/>
  <c r="AP31" i="2"/>
  <c r="AI29" i="2"/>
  <c r="AV26" i="2"/>
  <c r="D21" i="2"/>
  <c r="S24" i="2"/>
  <c r="P32" i="2"/>
  <c r="P31" i="2"/>
  <c r="AY4" i="2"/>
  <c r="E29" i="2"/>
  <c r="AY23" i="2"/>
  <c r="Z23" i="2"/>
  <c r="I32" i="2"/>
  <c r="AE30" i="2"/>
  <c r="P26" i="2"/>
  <c r="D27" i="2"/>
  <c r="AE22" i="2"/>
  <c r="D28" i="2"/>
  <c r="Y26" i="2"/>
  <c r="X26" i="2"/>
  <c r="F32" i="2"/>
  <c r="AI24" i="2"/>
  <c r="G23" i="2"/>
  <c r="AX30" i="2"/>
  <c r="X32" i="2"/>
  <c r="T28" i="2"/>
  <c r="AW29" i="2"/>
  <c r="P27" i="2"/>
  <c r="AP21" i="2"/>
  <c r="Z27" i="2"/>
  <c r="Z26" i="2"/>
  <c r="AY31" i="2"/>
  <c r="O23" i="2"/>
  <c r="D24" i="2"/>
  <c r="W27" i="2"/>
  <c r="Y22" i="2"/>
  <c r="AS22" i="2"/>
  <c r="F24" i="2"/>
  <c r="K29" i="2"/>
  <c r="AI25" i="2"/>
  <c r="AS32" i="2"/>
  <c r="AV29" i="2"/>
  <c r="E30" i="2"/>
  <c r="Z30" i="2"/>
  <c r="AS30" i="2"/>
  <c r="E22" i="2"/>
  <c r="AY11" i="2"/>
  <c r="U23" i="2"/>
  <c r="Z24" i="2"/>
  <c r="Y30" i="2"/>
  <c r="AY20" i="2"/>
  <c r="Y31" i="2"/>
  <c r="P22" i="2"/>
  <c r="AL32" i="2"/>
  <c r="O30" i="2"/>
  <c r="AY8" i="2"/>
  <c r="J25" i="2"/>
  <c r="C29" i="2"/>
  <c r="S22" i="2"/>
  <c r="Y27" i="2"/>
  <c r="AL27" i="2"/>
  <c r="AY25" i="2"/>
  <c r="AW23" i="2"/>
  <c r="R28" i="2"/>
  <c r="AP32" i="2"/>
  <c r="AY12" i="2"/>
  <c r="C26" i="2"/>
  <c r="AV23" i="2"/>
  <c r="H27" i="2"/>
  <c r="P25" i="2"/>
  <c r="I22" i="2"/>
  <c r="Y24" i="2"/>
  <c r="Y28" i="2"/>
  <c r="O21" i="2"/>
  <c r="AE23" i="2"/>
  <c r="O27" i="2"/>
  <c r="G29" i="2"/>
  <c r="Q21" i="2"/>
  <c r="L27" i="2"/>
  <c r="AL26" i="2"/>
  <c r="S28" i="2"/>
  <c r="Z25" i="2"/>
  <c r="AL22" i="2"/>
  <c r="T32" i="2"/>
  <c r="G22" i="2"/>
  <c r="Q27" i="2"/>
  <c r="Y25" i="2"/>
  <c r="AY22" i="2"/>
  <c r="F21" i="2"/>
  <c r="U31" i="2"/>
  <c r="AY13" i="2"/>
  <c r="E26" i="2"/>
  <c r="AI27" i="2"/>
  <c r="C32" i="2"/>
  <c r="C24" i="2"/>
  <c r="J32" i="2"/>
  <c r="C28" i="2"/>
  <c r="F31" i="2"/>
  <c r="AE32" i="2"/>
  <c r="X29" i="2"/>
  <c r="O25" i="2"/>
  <c r="AX28" i="2"/>
  <c r="T29" i="2"/>
  <c r="E32" i="2"/>
  <c r="F27" i="2"/>
  <c r="AP26" i="2"/>
  <c r="F28" i="2"/>
  <c r="AY21" i="2"/>
  <c r="AS21" i="2"/>
  <c r="S23" i="2"/>
  <c r="AI28" i="2"/>
  <c r="U26" i="2"/>
  <c r="L25" i="2"/>
  <c r="Y23" i="2"/>
  <c r="L22" i="2"/>
  <c r="O7" i="2"/>
  <c r="R32" i="2"/>
  <c r="G28" i="2"/>
  <c r="AE28" i="2"/>
  <c r="Z22" i="2"/>
  <c r="J24" i="2"/>
  <c r="AP22" i="2"/>
  <c r="Q22" i="2"/>
  <c r="O32" i="2"/>
  <c r="Q29" i="2"/>
  <c r="Z31" i="2"/>
  <c r="H30" i="2"/>
  <c r="C23" i="2"/>
  <c r="P30" i="2"/>
  <c r="C31" i="2"/>
  <c r="F26" i="2"/>
  <c r="AL29" i="2"/>
  <c r="S21" i="2"/>
  <c r="AX21" i="2"/>
  <c r="S31" i="2"/>
  <c r="AW24" i="2"/>
  <c r="J27" i="2"/>
  <c r="I24" i="2"/>
  <c r="S27" i="2"/>
  <c r="I26" i="2"/>
  <c r="AS31" i="2"/>
  <c r="AV32" i="2"/>
  <c r="R24" i="2"/>
  <c r="E28" i="2"/>
  <c r="AX25" i="2"/>
  <c r="U27" i="2"/>
  <c r="R26" i="2"/>
  <c r="T21" i="2"/>
  <c r="AE29" i="2"/>
  <c r="AE27" i="2"/>
  <c r="D22" i="2"/>
  <c r="AY17" i="2"/>
  <c r="AW30" i="2"/>
  <c r="P23" i="2"/>
  <c r="W30" i="2"/>
  <c r="AY14" i="2"/>
  <c r="AW25" i="2"/>
  <c r="AI26" i="2"/>
  <c r="AS25" i="2"/>
  <c r="K22" i="2"/>
  <c r="O26" i="2"/>
  <c r="Q26" i="2"/>
  <c r="T24" i="2"/>
  <c r="AE26" i="2"/>
  <c r="J22" i="2"/>
  <c r="H26" i="2"/>
  <c r="L29" i="2"/>
  <c r="I31" i="2"/>
  <c r="AS24" i="2"/>
  <c r="AS28" i="2"/>
  <c r="AL31" i="2"/>
  <c r="H24" i="2"/>
  <c r="P29" i="2"/>
  <c r="R31" i="2"/>
  <c r="J21" i="2"/>
  <c r="AY19" i="2"/>
  <c r="G25" i="2"/>
  <c r="E24" i="2"/>
  <c r="L30" i="2"/>
  <c r="H29" i="2"/>
  <c r="V28" i="2"/>
  <c r="O22" i="2"/>
  <c r="L32" i="2"/>
  <c r="E25" i="2"/>
  <c r="AY7" i="2"/>
  <c r="K32" i="2"/>
  <c r="I21" i="2"/>
  <c r="AV25" i="2"/>
  <c r="T22" i="2"/>
  <c r="W21" i="2"/>
  <c r="E27" i="2"/>
  <c r="O28" i="2"/>
  <c r="X21" i="2"/>
  <c r="W31" i="2"/>
  <c r="R22" i="2"/>
  <c r="J31" i="2"/>
  <c r="X31" i="2"/>
  <c r="AY29" i="2"/>
  <c r="U25" i="2"/>
  <c r="G32" i="2"/>
  <c r="AI21" i="2"/>
  <c r="K25" i="2"/>
  <c r="D31" i="2"/>
  <c r="AE25" i="2"/>
  <c r="H31" i="2"/>
  <c r="K24" i="2"/>
  <c r="Q23" i="2"/>
  <c r="K23" i="2"/>
  <c r="AX22" i="2"/>
  <c r="Q25" i="2"/>
  <c r="U22" i="2"/>
  <c r="T27" i="2"/>
  <c r="AX24" i="2"/>
  <c r="Z28" i="2"/>
  <c r="T23" i="2"/>
  <c r="AY32" i="2"/>
  <c r="X23" i="2"/>
  <c r="V21" i="2"/>
  <c r="AY6" i="2"/>
  <c r="F22" i="2"/>
  <c r="Q32" i="2"/>
  <c r="P24" i="2"/>
  <c r="R29" i="2"/>
  <c r="AP27" i="2"/>
  <c r="W28" i="2"/>
  <c r="O24" i="2"/>
  <c r="G21" i="2"/>
  <c r="R30" i="2"/>
  <c r="E21" i="2"/>
  <c r="AW26" i="2"/>
  <c r="R27" i="2"/>
  <c r="S26" i="2"/>
  <c r="X30" i="2"/>
  <c r="L21" i="2"/>
  <c r="U21" i="2"/>
  <c r="AV31" i="2"/>
  <c r="AP28" i="2"/>
  <c r="F25" i="2"/>
  <c r="K31" i="2"/>
  <c r="AX23" i="2"/>
  <c r="G31" i="2"/>
  <c r="W23" i="2"/>
  <c r="Q31" i="2"/>
  <c r="AX27" i="2"/>
  <c r="AS27" i="2"/>
  <c r="AI22" i="2"/>
  <c r="AY24" i="2"/>
  <c r="R21" i="2"/>
  <c r="X25" i="2"/>
  <c r="AP24" i="2"/>
  <c r="AY26" i="2"/>
  <c r="W22" i="2"/>
  <c r="V22" i="2"/>
  <c r="U28" i="2"/>
  <c r="D29" i="2"/>
  <c r="AV28" i="2"/>
  <c r="W29" i="2"/>
  <c r="AV24" i="2"/>
  <c r="AE21" i="2"/>
  <c r="J28" i="2"/>
  <c r="AY30" i="2"/>
  <c r="H32" i="2"/>
  <c r="S29" i="2"/>
  <c r="D32" i="2"/>
  <c r="AW31" i="2"/>
  <c r="Y32" i="2"/>
  <c r="X22" i="2"/>
  <c r="G26" i="2"/>
  <c r="AL28" i="2"/>
  <c r="K21" i="2"/>
  <c r="D25" i="2"/>
  <c r="AV27" i="2"/>
  <c r="AW28" i="2"/>
  <c r="F30" i="2"/>
  <c r="AL24" i="2"/>
  <c r="V32" i="2"/>
  <c r="T30" i="2"/>
  <c r="AX31" i="2"/>
  <c r="H7" i="2"/>
  <c r="H23" i="2"/>
  <c r="Y21" i="2"/>
  <c r="AI31" i="2"/>
  <c r="AY5" i="2"/>
  <c r="AX32" i="2"/>
  <c r="G24" i="2"/>
  <c r="J30" i="2"/>
  <c r="AY28" i="2"/>
  <c r="AX29" i="2"/>
  <c r="AS26" i="2"/>
  <c r="U32" i="2"/>
  <c r="F23" i="2"/>
  <c r="X27" i="2"/>
  <c r="AY27" i="2"/>
  <c r="Q24" i="2"/>
  <c r="I27" i="2"/>
  <c r="D26" i="2"/>
  <c r="P28" i="2"/>
  <c r="K28" i="2"/>
  <c r="H21" i="2"/>
  <c r="C30" i="2"/>
  <c r="T25" i="2"/>
  <c r="K27" i="2"/>
  <c r="F29" i="2"/>
  <c r="J26" i="2"/>
  <c r="V27" i="2"/>
  <c r="L28" i="2"/>
  <c r="R25" i="2"/>
  <c r="I30" i="2"/>
  <c r="L31" i="2"/>
  <c r="AP25" i="2"/>
  <c r="AP30" i="2"/>
  <c r="V29" i="2"/>
  <c r="AL21" i="2"/>
  <c r="E23" i="2"/>
  <c r="U30" i="2"/>
  <c r="AL25" i="2"/>
  <c r="W24" i="2"/>
  <c r="H25" i="2"/>
  <c r="AX26" i="2"/>
  <c r="AV30" i="2"/>
  <c r="P21" i="2"/>
  <c r="AP29" i="2"/>
  <c r="O31" i="2"/>
  <c r="AI23" i="2"/>
  <c r="AV22" i="2"/>
  <c r="J29" i="2"/>
  <c r="R23" i="2"/>
  <c r="AY18" i="2"/>
  <c r="D23" i="2"/>
  <c r="AI30" i="2"/>
  <c r="G30" i="2"/>
  <c r="AY16" i="2"/>
  <c r="L23" i="2"/>
  <c r="AE31" i="2"/>
  <c r="AP23" i="2"/>
  <c r="E31" i="2"/>
  <c r="U29" i="2"/>
  <c r="X24" i="2"/>
  <c r="AY10" i="2"/>
  <c r="AW21" i="2"/>
  <c r="K30" i="2"/>
  <c r="W26" i="2"/>
  <c r="L24" i="2"/>
  <c r="Y29" i="2"/>
  <c r="I29" i="2"/>
  <c r="Z32" i="2"/>
  <c r="J23" i="2"/>
  <c r="C7" i="2"/>
  <c r="S25" i="2"/>
  <c r="V26" i="2"/>
  <c r="AW32" i="2"/>
  <c r="O29" i="2"/>
  <c r="U24" i="2"/>
  <c r="AS23" i="2"/>
  <c r="H28" i="2"/>
  <c r="V25" i="2"/>
  <c r="H22" i="2"/>
  <c r="D30" i="2"/>
  <c r="ES9" i="59" l="1"/>
  <c r="AO5" i="59"/>
  <c r="M30" i="2"/>
  <c r="DV8" i="59"/>
  <c r="AE77" i="2"/>
  <c r="AE70" i="2"/>
  <c r="AE63" i="2"/>
  <c r="R4" i="59"/>
  <c r="AE56" i="2"/>
  <c r="DF13" i="59"/>
  <c r="FZ4" i="59"/>
  <c r="DD4" i="59"/>
  <c r="EN10" i="59"/>
  <c r="N22" i="2"/>
  <c r="EM4" i="59"/>
  <c r="EM11" i="59"/>
  <c r="EW4" i="59"/>
  <c r="DM12" i="59"/>
  <c r="EX10" i="59"/>
  <c r="CD5" i="59"/>
  <c r="FT4" i="59"/>
  <c r="EJ12" i="59"/>
  <c r="AL78" i="2"/>
  <c r="FM8" i="59"/>
  <c r="Y5" i="59"/>
  <c r="AL64" i="2"/>
  <c r="AL57" i="2"/>
  <c r="AL71" i="2"/>
  <c r="N28" i="2"/>
  <c r="BS5" i="59"/>
  <c r="FW9" i="59"/>
  <c r="GT4" i="59"/>
  <c r="DZ13" i="59"/>
  <c r="Y71" i="2"/>
  <c r="Y64" i="2"/>
  <c r="EZ8" i="59"/>
  <c r="Y57" i="2"/>
  <c r="Y78" i="2"/>
  <c r="L5" i="59"/>
  <c r="EJ10" i="59"/>
  <c r="CZ4" i="59"/>
  <c r="M29" i="2"/>
  <c r="FX4" i="59"/>
  <c r="EN12" i="59"/>
  <c r="DJ9" i="59"/>
  <c r="AP4" i="59"/>
  <c r="DL11" i="59"/>
  <c r="DL4" i="59"/>
  <c r="AR5" i="59"/>
  <c r="EV9" i="59"/>
  <c r="BV5" i="59"/>
  <c r="EP10" i="59"/>
  <c r="DM9" i="59"/>
  <c r="AS4" i="59"/>
  <c r="EX11" i="59"/>
  <c r="DN5" i="59"/>
  <c r="HH5" i="59"/>
  <c r="FX13" i="59"/>
  <c r="AT4" i="59"/>
  <c r="DN9" i="59"/>
  <c r="DG10" i="59"/>
  <c r="BW4" i="59"/>
  <c r="AY50" i="2"/>
  <c r="AY39" i="2"/>
  <c r="GG4" i="59"/>
  <c r="DM13" i="59"/>
  <c r="FX11" i="59"/>
  <c r="EN5" i="59"/>
  <c r="EP11" i="59"/>
  <c r="DF5" i="59"/>
  <c r="ET4" i="59"/>
  <c r="DJ12" i="59"/>
  <c r="EG11" i="59"/>
  <c r="EG4" i="59"/>
  <c r="FM13" i="59"/>
  <c r="GW5" i="59"/>
  <c r="DO12" i="59"/>
  <c r="EY4" i="59"/>
  <c r="M22" i="2"/>
  <c r="DG9" i="59"/>
  <c r="AM4" i="59"/>
  <c r="R77" i="2"/>
  <c r="R56" i="2"/>
  <c r="E4" i="59"/>
  <c r="R63" i="2"/>
  <c r="R70" i="2"/>
  <c r="DI8" i="59"/>
  <c r="FF8" i="59"/>
  <c r="AE71" i="2"/>
  <c r="AE64" i="2"/>
  <c r="R5" i="59"/>
  <c r="AE78" i="2"/>
  <c r="AE57" i="2"/>
  <c r="EZ12" i="59"/>
  <c r="EZ5" i="59"/>
  <c r="GK5" i="59"/>
  <c r="FA13" i="59"/>
  <c r="CL5" i="59"/>
  <c r="FF10" i="59"/>
  <c r="BF4" i="59"/>
  <c r="DZ9" i="59"/>
  <c r="DK8" i="59"/>
  <c r="T77" i="2"/>
  <c r="T63" i="2"/>
  <c r="T56" i="2"/>
  <c r="T70" i="2"/>
  <c r="G4" i="59"/>
  <c r="EZ11" i="59"/>
  <c r="DP5" i="59"/>
  <c r="EZ10" i="59"/>
  <c r="CF5" i="59"/>
  <c r="AS78" i="2"/>
  <c r="AS64" i="2"/>
  <c r="AF5" i="59"/>
  <c r="AS71" i="2"/>
  <c r="FT8" i="59"/>
  <c r="AS57" i="2"/>
  <c r="DI13" i="59"/>
  <c r="GC4" i="59"/>
  <c r="DQ11" i="59"/>
  <c r="DQ4" i="59"/>
  <c r="AX78" i="2"/>
  <c r="AK5" i="59"/>
  <c r="AX57" i="2"/>
  <c r="AX71" i="2"/>
  <c r="FY8" i="59"/>
  <c r="AX64" i="2"/>
  <c r="U78" i="2"/>
  <c r="H5" i="59"/>
  <c r="EV8" i="59"/>
  <c r="U57" i="2"/>
  <c r="U64" i="2"/>
  <c r="U71" i="2"/>
  <c r="DL10" i="59"/>
  <c r="CB4" i="59"/>
  <c r="GH4" i="59"/>
  <c r="DN13" i="59"/>
  <c r="ER5" i="59"/>
  <c r="ER12" i="59"/>
  <c r="FY4" i="59"/>
  <c r="EO12" i="59"/>
  <c r="CD4" i="59"/>
  <c r="DN10" i="59"/>
  <c r="AW56" i="2"/>
  <c r="AJ4" i="59"/>
  <c r="AW77" i="2"/>
  <c r="EN8" i="59"/>
  <c r="AW63" i="2"/>
  <c r="AW70" i="2"/>
  <c r="DI11" i="59"/>
  <c r="DI4" i="59"/>
  <c r="FT11" i="59"/>
  <c r="EJ5" i="59"/>
  <c r="DE4" i="59"/>
  <c r="EO10" i="59"/>
  <c r="FW13" i="59"/>
  <c r="HG5" i="59"/>
  <c r="FA11" i="59"/>
  <c r="DQ5" i="59"/>
  <c r="DO11" i="59"/>
  <c r="DO4" i="59"/>
  <c r="FT12" i="59"/>
  <c r="FT5" i="59"/>
  <c r="CB5" i="59"/>
  <c r="EV10" i="59"/>
  <c r="FW10" i="59"/>
  <c r="DC5" i="59"/>
  <c r="BM5" i="59"/>
  <c r="FQ9" i="59"/>
  <c r="ET8" i="59"/>
  <c r="S64" i="2"/>
  <c r="S78" i="2"/>
  <c r="F5" i="59"/>
  <c r="S57" i="2"/>
  <c r="S71" i="2"/>
  <c r="HD5" i="59"/>
  <c r="FT13" i="59"/>
  <c r="CW4" i="59"/>
  <c r="EG10" i="59"/>
  <c r="FW5" i="59"/>
  <c r="FW12" i="59"/>
  <c r="FJ4" i="59"/>
  <c r="DZ12" i="59"/>
  <c r="FF12" i="59"/>
  <c r="FF5" i="59"/>
  <c r="U63" i="2"/>
  <c r="U77" i="2"/>
  <c r="U56" i="2"/>
  <c r="H4" i="59"/>
  <c r="DL8" i="59"/>
  <c r="U70" i="2"/>
  <c r="J71" i="2"/>
  <c r="J78" i="2"/>
  <c r="J64" i="2"/>
  <c r="J57" i="2"/>
  <c r="L77" i="2"/>
  <c r="L63" i="2"/>
  <c r="L70" i="2"/>
  <c r="L56" i="2"/>
  <c r="EN4" i="59"/>
  <c r="EN11" i="59"/>
  <c r="EY11" i="59"/>
  <c r="DO5" i="59"/>
  <c r="ET5" i="59"/>
  <c r="ET12" i="59"/>
  <c r="BP4" i="59"/>
  <c r="EJ9" i="59"/>
  <c r="DJ13" i="59"/>
  <c r="GD4" i="59"/>
  <c r="AX63" i="2"/>
  <c r="AK4" i="59"/>
  <c r="AX70" i="2"/>
  <c r="EO8" i="59"/>
  <c r="AX77" i="2"/>
  <c r="AX56" i="2"/>
  <c r="AV4" i="59"/>
  <c r="DP9" i="59"/>
  <c r="DZ5" i="59"/>
  <c r="FJ11" i="59"/>
  <c r="R57" i="2"/>
  <c r="R64" i="2"/>
  <c r="R71" i="2"/>
  <c r="ES8" i="59"/>
  <c r="R78" i="2"/>
  <c r="E5" i="59"/>
  <c r="S77" i="2"/>
  <c r="F4" i="59"/>
  <c r="S70" i="2"/>
  <c r="S56" i="2"/>
  <c r="S63" i="2"/>
  <c r="DJ8" i="59"/>
  <c r="W57" i="2"/>
  <c r="EX8" i="59"/>
  <c r="W71" i="2"/>
  <c r="W64" i="2"/>
  <c r="W78" i="2"/>
  <c r="J5" i="59"/>
  <c r="M23" i="2"/>
  <c r="EN13" i="59"/>
  <c r="HH4" i="59"/>
  <c r="FM10" i="59"/>
  <c r="CS5" i="59"/>
  <c r="M24" i="2"/>
  <c r="E77" i="2"/>
  <c r="E70" i="2"/>
  <c r="E56" i="2"/>
  <c r="E63" i="2"/>
  <c r="BV4" i="59"/>
  <c r="DF10" i="59"/>
  <c r="DI10" i="59"/>
  <c r="BY4" i="59"/>
  <c r="ES11" i="59"/>
  <c r="DI5" i="59"/>
  <c r="G63" i="2"/>
  <c r="G56" i="2"/>
  <c r="G77" i="2"/>
  <c r="G70" i="2"/>
  <c r="EQ11" i="59"/>
  <c r="DG5" i="59"/>
  <c r="GK4" i="59"/>
  <c r="DQ13" i="59"/>
  <c r="EM9" i="59"/>
  <c r="BS4" i="59"/>
  <c r="DF4" i="59"/>
  <c r="DF11" i="59"/>
  <c r="Z78" i="2"/>
  <c r="Z57" i="2"/>
  <c r="Z71" i="2"/>
  <c r="M5" i="59"/>
  <c r="Z64" i="2"/>
  <c r="FA8" i="59"/>
  <c r="CP4" i="59"/>
  <c r="DZ10" i="59"/>
  <c r="EX9" i="59"/>
  <c r="AT5" i="59"/>
  <c r="N30" i="2"/>
  <c r="AP77" i="2"/>
  <c r="EG8" i="59"/>
  <c r="AP63" i="2"/>
  <c r="AP70" i="2"/>
  <c r="AC4" i="59"/>
  <c r="AP56" i="2"/>
  <c r="EP5" i="59"/>
  <c r="EP12" i="59"/>
  <c r="AP64" i="2"/>
  <c r="FQ8" i="59"/>
  <c r="AP57" i="2"/>
  <c r="AC5" i="59"/>
  <c r="AP71" i="2"/>
  <c r="AP78" i="2"/>
  <c r="FA5" i="59"/>
  <c r="FA12" i="59"/>
  <c r="P57" i="2"/>
  <c r="P71" i="2"/>
  <c r="P78" i="2"/>
  <c r="C5" i="59"/>
  <c r="P64" i="2"/>
  <c r="EQ8" i="59"/>
  <c r="CW5" i="59"/>
  <c r="FQ10" i="59"/>
  <c r="ES10" i="59"/>
  <c r="BY5" i="59"/>
  <c r="ER10" i="59"/>
  <c r="BX5" i="59"/>
  <c r="FX10" i="59"/>
  <c r="DD5" i="59"/>
  <c r="DG8" i="59"/>
  <c r="P56" i="2"/>
  <c r="P77" i="2"/>
  <c r="C4" i="59"/>
  <c r="P70" i="2"/>
  <c r="P63" i="2"/>
  <c r="DG11" i="59"/>
  <c r="DG4" i="59"/>
  <c r="EP13" i="59"/>
  <c r="FZ5" i="59"/>
  <c r="AQ5" i="59"/>
  <c r="EU9" i="59"/>
  <c r="EM5" i="59"/>
  <c r="FW11" i="59"/>
  <c r="GB5" i="59"/>
  <c r="ER13" i="59"/>
  <c r="AN4" i="59"/>
  <c r="DH9" i="59"/>
  <c r="GI5" i="59"/>
  <c r="EY13" i="59"/>
  <c r="HI4" i="59"/>
  <c r="EO13" i="59"/>
  <c r="EG9" i="59"/>
  <c r="BM4" i="59"/>
  <c r="FY11" i="59"/>
  <c r="EO5" i="59"/>
  <c r="N25" i="2"/>
  <c r="AY48" i="2"/>
  <c r="AY37" i="2"/>
  <c r="DN11" i="59"/>
  <c r="DN4" i="59"/>
  <c r="V63" i="2"/>
  <c r="V77" i="2"/>
  <c r="I4" i="59"/>
  <c r="V70" i="2"/>
  <c r="V56" i="2"/>
  <c r="DM8" i="59"/>
  <c r="DQ9" i="59"/>
  <c r="AW4" i="59"/>
  <c r="DZ4" i="59"/>
  <c r="DZ11" i="59"/>
  <c r="FM4" i="59"/>
  <c r="EC12" i="59"/>
  <c r="DO10" i="59"/>
  <c r="CE4" i="59"/>
  <c r="FF9" i="59"/>
  <c r="BB5" i="59"/>
  <c r="DL5" i="59"/>
  <c r="EV11" i="59"/>
  <c r="DO13" i="59"/>
  <c r="GI4" i="59"/>
  <c r="DK10" i="59"/>
  <c r="CA4" i="59"/>
  <c r="ES13" i="59"/>
  <c r="GC5" i="59"/>
  <c r="DP13" i="59"/>
  <c r="GJ4" i="59"/>
  <c r="AL70" i="2"/>
  <c r="AL77" i="2"/>
  <c r="AL63" i="2"/>
  <c r="EC8" i="59"/>
  <c r="AL56" i="2"/>
  <c r="Y4" i="59"/>
  <c r="AW5" i="59"/>
  <c r="FA9" i="59"/>
  <c r="B12" i="59"/>
  <c r="EP1" i="59"/>
  <c r="M28" i="2"/>
  <c r="EW10" i="59"/>
  <c r="CC5" i="59"/>
  <c r="EO11" i="59"/>
  <c r="EO4" i="59"/>
  <c r="DV9" i="59"/>
  <c r="BB4" i="59"/>
  <c r="FQ11" i="59"/>
  <c r="EG5" i="59"/>
  <c r="T71" i="2"/>
  <c r="G5" i="59"/>
  <c r="T57" i="2"/>
  <c r="EU8" i="59"/>
  <c r="T64" i="2"/>
  <c r="T78" i="2"/>
  <c r="CF4" i="59"/>
  <c r="DP10" i="59"/>
  <c r="D64" i="2"/>
  <c r="D78" i="2"/>
  <c r="M27" i="2"/>
  <c r="D57" i="2"/>
  <c r="D71" i="2"/>
  <c r="EG12" i="59"/>
  <c r="FQ4" i="59"/>
  <c r="AR4" i="59"/>
  <c r="DL9" i="59"/>
  <c r="GA4" i="59"/>
  <c r="DG13" i="59"/>
  <c r="DH12" i="59"/>
  <c r="ER4" i="59"/>
  <c r="GF4" i="59"/>
  <c r="DL13" i="59"/>
  <c r="DV5" i="59"/>
  <c r="FF11" i="59"/>
  <c r="BU4" i="59"/>
  <c r="EO9" i="59"/>
  <c r="FJ9" i="59"/>
  <c r="BF5" i="59"/>
  <c r="DI12" i="59"/>
  <c r="ES4" i="59"/>
  <c r="DJ10" i="59"/>
  <c r="BZ4" i="59"/>
  <c r="DQ10" i="59"/>
  <c r="CG4" i="59"/>
  <c r="BX4" i="59"/>
  <c r="DH10" i="59"/>
  <c r="AS63" i="2"/>
  <c r="AF4" i="59"/>
  <c r="AS56" i="2"/>
  <c r="AS70" i="2"/>
  <c r="EJ8" i="59"/>
  <c r="AS77" i="2"/>
  <c r="V78" i="2"/>
  <c r="V57" i="2"/>
  <c r="V64" i="2"/>
  <c r="EW8" i="59"/>
  <c r="I5" i="59"/>
  <c r="V71" i="2"/>
  <c r="AY70" i="2"/>
  <c r="AY77" i="2"/>
  <c r="AY63" i="2"/>
  <c r="AY56" i="2"/>
  <c r="N31" i="2"/>
  <c r="AY46" i="2"/>
  <c r="AY35" i="2"/>
  <c r="DV12" i="59"/>
  <c r="FF4" i="59"/>
  <c r="EG13" i="59"/>
  <c r="HA4" i="59"/>
  <c r="EQ5" i="59"/>
  <c r="EQ12" i="59"/>
  <c r="K64" i="2"/>
  <c r="K57" i="2"/>
  <c r="K78" i="2"/>
  <c r="K71" i="2"/>
  <c r="M31" i="2"/>
  <c r="F71" i="2"/>
  <c r="F57" i="2"/>
  <c r="F78" i="2"/>
  <c r="F64" i="2"/>
  <c r="EQ13" i="59"/>
  <c r="GA5" i="59"/>
  <c r="DK12" i="59"/>
  <c r="EU4" i="59"/>
  <c r="DJ11" i="59"/>
  <c r="DJ4" i="59"/>
  <c r="AI70" i="2"/>
  <c r="AI56" i="2"/>
  <c r="AI63" i="2"/>
  <c r="DZ8" i="59"/>
  <c r="V4" i="59"/>
  <c r="AI77" i="2"/>
  <c r="EU10" i="59"/>
  <c r="CA5" i="59"/>
  <c r="D63" i="2"/>
  <c r="M21" i="2"/>
  <c r="D77" i="2"/>
  <c r="D70" i="2"/>
  <c r="D56" i="2"/>
  <c r="H77" i="2"/>
  <c r="H63" i="2"/>
  <c r="N21" i="2"/>
  <c r="H56" i="2"/>
  <c r="H70" i="2"/>
  <c r="FY9" i="59"/>
  <c r="BU5" i="59"/>
  <c r="EM13" i="59"/>
  <c r="HG4" i="59"/>
  <c r="EV4" i="59"/>
  <c r="DL12" i="59"/>
  <c r="EP4" i="59"/>
  <c r="DF12" i="59"/>
  <c r="CP5" i="59"/>
  <c r="FJ10" i="59"/>
  <c r="AM5" i="59"/>
  <c r="EQ9" i="59"/>
  <c r="CE5" i="59"/>
  <c r="EY10" i="59"/>
  <c r="FQ12" i="59"/>
  <c r="FQ5" i="59"/>
  <c r="M26" i="2"/>
  <c r="EY12" i="59"/>
  <c r="EY5" i="59"/>
  <c r="GP5" i="59"/>
  <c r="FF13" i="59"/>
  <c r="EC5" i="59"/>
  <c r="FM11" i="59"/>
  <c r="I57" i="2"/>
  <c r="I64" i="2"/>
  <c r="I78" i="2"/>
  <c r="I71" i="2"/>
  <c r="GE4" i="59"/>
  <c r="DK13" i="59"/>
  <c r="DH4" i="59"/>
  <c r="DH11" i="59"/>
  <c r="DI9" i="59"/>
  <c r="AO4" i="59"/>
  <c r="AY78" i="2"/>
  <c r="AY57" i="2"/>
  <c r="AY64" i="2"/>
  <c r="AY71" i="2"/>
  <c r="EX5" i="59"/>
  <c r="EX12" i="59"/>
  <c r="GD5" i="59"/>
  <c r="ET13" i="59"/>
  <c r="X78" i="2"/>
  <c r="EY8" i="59"/>
  <c r="K5" i="59"/>
  <c r="X71" i="2"/>
  <c r="X57" i="2"/>
  <c r="X64" i="2"/>
  <c r="X77" i="2"/>
  <c r="DO8" i="59"/>
  <c r="X63" i="2"/>
  <c r="K4" i="59"/>
  <c r="X56" i="2"/>
  <c r="X70" i="2"/>
  <c r="AL5" i="59"/>
  <c r="EP9" i="59"/>
  <c r="EV13" i="59"/>
  <c r="GF5" i="59"/>
  <c r="E64" i="2"/>
  <c r="E71" i="2"/>
  <c r="E78" i="2"/>
  <c r="E57" i="2"/>
  <c r="AI78" i="2"/>
  <c r="V5" i="59"/>
  <c r="AI71" i="2"/>
  <c r="AI57" i="2"/>
  <c r="AI64" i="2"/>
  <c r="FJ8" i="59"/>
  <c r="Z77" i="2"/>
  <c r="Z63" i="2"/>
  <c r="DQ8" i="59"/>
  <c r="Z70" i="2"/>
  <c r="M4" i="59"/>
  <c r="Z56" i="2"/>
  <c r="HD4" i="59"/>
  <c r="EJ13" i="59"/>
  <c r="J4" i="59"/>
  <c r="W77" i="2"/>
  <c r="W63" i="2"/>
  <c r="DN8" i="59"/>
  <c r="W56" i="2"/>
  <c r="W70" i="2"/>
  <c r="AY62" i="2"/>
  <c r="AY76" i="2"/>
  <c r="AY69" i="2"/>
  <c r="AY55" i="2"/>
  <c r="DE5" i="59"/>
  <c r="FY10" i="59"/>
  <c r="DK9" i="59"/>
  <c r="AQ4" i="59"/>
  <c r="FA10" i="59"/>
  <c r="CG5" i="59"/>
  <c r="FW4" i="59"/>
  <c r="EM12" i="59"/>
  <c r="EV5" i="59"/>
  <c r="EV12" i="59"/>
  <c r="DV4" i="59"/>
  <c r="DV11" i="59"/>
  <c r="I56" i="2"/>
  <c r="I77" i="2"/>
  <c r="I63" i="2"/>
  <c r="I70" i="2"/>
  <c r="F70" i="2"/>
  <c r="F63" i="2"/>
  <c r="F56" i="2"/>
  <c r="F77" i="2"/>
  <c r="EW11" i="59"/>
  <c r="DM5" i="59"/>
  <c r="AJ5" i="59"/>
  <c r="AW57" i="2"/>
  <c r="AW64" i="2"/>
  <c r="FX8" i="59"/>
  <c r="AW71" i="2"/>
  <c r="AW78" i="2"/>
  <c r="FY13" i="59"/>
  <c r="HI5" i="59"/>
  <c r="AY38" i="2"/>
  <c r="AY49" i="2"/>
  <c r="EZ4" i="59"/>
  <c r="DP12" i="59"/>
  <c r="DM4" i="59"/>
  <c r="DM11" i="59"/>
  <c r="AY36" i="2"/>
  <c r="AY47" i="2"/>
  <c r="D5" i="59"/>
  <c r="Q64" i="2"/>
  <c r="ER8" i="59"/>
  <c r="Q57" i="2"/>
  <c r="Q71" i="2"/>
  <c r="Q78" i="2"/>
  <c r="DM10" i="59"/>
  <c r="CC4" i="59"/>
  <c r="FJ5" i="59"/>
  <c r="FJ12" i="59"/>
  <c r="FJ13" i="59"/>
  <c r="GT5" i="59"/>
  <c r="Y56" i="2"/>
  <c r="DP8" i="59"/>
  <c r="Y63" i="2"/>
  <c r="Y70" i="2"/>
  <c r="L4" i="59"/>
  <c r="Y77" i="2"/>
  <c r="DF9" i="59"/>
  <c r="AL4" i="59"/>
  <c r="EU13" i="59"/>
  <c r="GE5" i="59"/>
  <c r="AV70" i="2"/>
  <c r="AV77" i="2"/>
  <c r="EM8" i="59"/>
  <c r="AV56" i="2"/>
  <c r="AI4" i="59"/>
  <c r="AV63" i="2"/>
  <c r="N23" i="2"/>
  <c r="AS5" i="59"/>
  <c r="EW9" i="59"/>
  <c r="BI4" i="59"/>
  <c r="EC9" i="59"/>
  <c r="ER11" i="59"/>
  <c r="DH5" i="59"/>
  <c r="N29" i="2"/>
  <c r="FA4" i="59"/>
  <c r="DQ12" i="59"/>
  <c r="EW5" i="59"/>
  <c r="EW12" i="59"/>
  <c r="FY12" i="59"/>
  <c r="FY5" i="59"/>
  <c r="ET9" i="59"/>
  <c r="AP5" i="59"/>
  <c r="EU11" i="59"/>
  <c r="DK5" i="59"/>
  <c r="EC13" i="59"/>
  <c r="GW4" i="59"/>
  <c r="EW13" i="59"/>
  <c r="GG5" i="59"/>
  <c r="L78" i="2"/>
  <c r="L57" i="2"/>
  <c r="L64" i="2"/>
  <c r="L71" i="2"/>
  <c r="EC11" i="59"/>
  <c r="EC4" i="59"/>
  <c r="Q70" i="2"/>
  <c r="Q56" i="2"/>
  <c r="Q63" i="2"/>
  <c r="DH8" i="59"/>
  <c r="Q77" i="2"/>
  <c r="D4" i="59"/>
  <c r="C64" i="2"/>
  <c r="C78" i="2"/>
  <c r="C71" i="2"/>
  <c r="C57" i="2"/>
  <c r="J70" i="2"/>
  <c r="J63" i="2"/>
  <c r="J56" i="2"/>
  <c r="J77" i="2"/>
  <c r="CS4" i="59"/>
  <c r="EC10" i="59"/>
  <c r="BT5" i="59"/>
  <c r="FX9" i="59"/>
  <c r="ES12" i="59"/>
  <c r="ES5" i="59"/>
  <c r="O64" i="2"/>
  <c r="B5" i="59"/>
  <c r="O57" i="2"/>
  <c r="EP8" i="59"/>
  <c r="O71" i="2"/>
  <c r="O78" i="2"/>
  <c r="C77" i="2"/>
  <c r="C63" i="2"/>
  <c r="C70" i="2"/>
  <c r="C56" i="2"/>
  <c r="AV78" i="2"/>
  <c r="AV71" i="2"/>
  <c r="AV64" i="2"/>
  <c r="AV57" i="2"/>
  <c r="FW8" i="59"/>
  <c r="AI5" i="59"/>
  <c r="BW5" i="59"/>
  <c r="EQ10" i="59"/>
  <c r="CL4" i="59"/>
  <c r="DV10" i="59"/>
  <c r="DJ5" i="59"/>
  <c r="ET11" i="59"/>
  <c r="M25" i="2"/>
  <c r="M63" i="2" s="1"/>
  <c r="N24" i="2"/>
  <c r="O70" i="2"/>
  <c r="DF8" i="59"/>
  <c r="O56" i="2"/>
  <c r="B4" i="59"/>
  <c r="O63" i="2"/>
  <c r="O77" i="2"/>
  <c r="FT10" i="59"/>
  <c r="CZ5" i="59"/>
  <c r="K77" i="2"/>
  <c r="K70" i="2"/>
  <c r="K63" i="2"/>
  <c r="K56" i="2"/>
  <c r="FM12" i="59"/>
  <c r="FM5" i="59"/>
  <c r="AV5" i="59"/>
  <c r="EZ9" i="59"/>
  <c r="FM9" i="59"/>
  <c r="BI5" i="59"/>
  <c r="FT9" i="59"/>
  <c r="BP5" i="59"/>
  <c r="DP11" i="59"/>
  <c r="DP4" i="59"/>
  <c r="EN9" i="59"/>
  <c r="BT4" i="59"/>
  <c r="EJ11" i="59"/>
  <c r="EJ4" i="59"/>
  <c r="G78" i="2"/>
  <c r="G71" i="2"/>
  <c r="G57" i="2"/>
  <c r="G64" i="2"/>
  <c r="AU4" i="59"/>
  <c r="DO9" i="59"/>
  <c r="DG12" i="59"/>
  <c r="EQ4" i="59"/>
  <c r="EX13" i="59"/>
  <c r="GH5" i="59"/>
  <c r="GJ5" i="59"/>
  <c r="EZ13" i="59"/>
  <c r="H71" i="2"/>
  <c r="H64" i="2"/>
  <c r="H57" i="2"/>
  <c r="H78" i="2"/>
  <c r="N27" i="2"/>
  <c r="ER9" i="59"/>
  <c r="AN5" i="59"/>
  <c r="FX12" i="59"/>
  <c r="FX5" i="59"/>
  <c r="N26" i="2"/>
  <c r="EM10" i="59"/>
  <c r="DC4" i="59"/>
  <c r="AY61" i="2"/>
  <c r="AY54" i="2"/>
  <c r="AY75" i="2"/>
  <c r="AY68" i="2"/>
  <c r="M32" i="2"/>
  <c r="M71" i="2" s="1"/>
  <c r="DN12" i="59"/>
  <c r="EX4" i="59"/>
  <c r="BZ5" i="59"/>
  <c r="ET10" i="59"/>
  <c r="GP4" i="59"/>
  <c r="DV13" i="59"/>
  <c r="EU5" i="59"/>
  <c r="EU12" i="59"/>
  <c r="N32" i="2"/>
  <c r="DK11" i="59"/>
  <c r="DK4" i="59"/>
  <c r="HA5" i="59"/>
  <c r="FQ13" i="59"/>
  <c r="AU5" i="59"/>
  <c r="EY9" i="59"/>
  <c r="DH13" i="59"/>
  <c r="GB4" i="59"/>
  <c r="T13" i="13"/>
  <c r="N70" i="2" l="1"/>
  <c r="M78" i="2"/>
  <c r="M56" i="2"/>
  <c r="M57" i="2"/>
  <c r="N56" i="2"/>
  <c r="N71" i="2"/>
  <c r="M77" i="2"/>
  <c r="M64" i="2"/>
  <c r="M70" i="2"/>
  <c r="N63" i="2"/>
  <c r="N77" i="2"/>
  <c r="N64" i="2"/>
  <c r="N57" i="2"/>
  <c r="N78" i="2"/>
  <c r="T52" i="12"/>
  <c r="F26" i="19" l="1"/>
  <c r="F6" i="5"/>
  <c r="BG104" i="25" l="1"/>
  <c r="X104" i="25"/>
  <c r="T104" i="25"/>
  <c r="W104" i="25" s="1"/>
  <c r="AX104" i="25"/>
  <c r="G104" i="25"/>
  <c r="F104" i="25"/>
  <c r="H104" i="25" s="1"/>
  <c r="BG103" i="25"/>
  <c r="X103" i="25"/>
  <c r="T103" i="25"/>
  <c r="W103" i="25" s="1"/>
  <c r="AX103" i="25"/>
  <c r="G103" i="25"/>
  <c r="F103" i="25"/>
  <c r="H103" i="25" s="1"/>
  <c r="BG102" i="25"/>
  <c r="X102" i="25"/>
  <c r="T102" i="25"/>
  <c r="W102" i="25" s="1"/>
  <c r="AX102" i="25"/>
  <c r="G102" i="25"/>
  <c r="F102" i="25"/>
  <c r="H102" i="25" s="1"/>
  <c r="BG101" i="25"/>
  <c r="X101" i="25"/>
  <c r="T101" i="25"/>
  <c r="W101" i="25" s="1"/>
  <c r="AX101" i="25"/>
  <c r="G101" i="25"/>
  <c r="F101" i="25"/>
  <c r="H101" i="25" s="1"/>
  <c r="BG100" i="25"/>
  <c r="X100" i="25"/>
  <c r="T100" i="25"/>
  <c r="W100" i="25" s="1"/>
  <c r="AX100" i="25"/>
  <c r="G100" i="25"/>
  <c r="F100" i="25"/>
  <c r="H100" i="25" s="1"/>
  <c r="BG99" i="25"/>
  <c r="X99" i="25"/>
  <c r="T99" i="25"/>
  <c r="W99" i="25" s="1"/>
  <c r="AX99" i="25"/>
  <c r="G99" i="25"/>
  <c r="F99" i="25"/>
  <c r="H99" i="25" s="1"/>
  <c r="BG98" i="25"/>
  <c r="X98" i="25"/>
  <c r="T98" i="25"/>
  <c r="W98" i="25" s="1"/>
  <c r="AX98" i="25"/>
  <c r="G98" i="25"/>
  <c r="F98" i="25"/>
  <c r="H98" i="25" s="1"/>
  <c r="BG97" i="25"/>
  <c r="X97" i="25"/>
  <c r="T97" i="25"/>
  <c r="W97" i="25" s="1"/>
  <c r="AX97" i="25"/>
  <c r="G97" i="25"/>
  <c r="F97" i="25"/>
  <c r="H97" i="25" s="1"/>
  <c r="BG96" i="25"/>
  <c r="X96" i="25"/>
  <c r="T96" i="25"/>
  <c r="W96" i="25" s="1"/>
  <c r="AX96" i="25"/>
  <c r="G96" i="25"/>
  <c r="F96" i="25"/>
  <c r="H96" i="25" s="1"/>
  <c r="BG95" i="25"/>
  <c r="X95" i="25"/>
  <c r="T95" i="25"/>
  <c r="W95" i="25" s="1"/>
  <c r="AX95" i="25"/>
  <c r="G95" i="25"/>
  <c r="F95" i="25"/>
  <c r="H95" i="25" s="1"/>
  <c r="BG94" i="25"/>
  <c r="X94" i="25"/>
  <c r="T94" i="25"/>
  <c r="W94" i="25" s="1"/>
  <c r="AX94" i="25"/>
  <c r="G94" i="25"/>
  <c r="F94" i="25"/>
  <c r="H94" i="25" s="1"/>
  <c r="BG93" i="25"/>
  <c r="AX93" i="25"/>
  <c r="X93" i="25"/>
  <c r="T93" i="25"/>
  <c r="W93" i="25" s="1"/>
  <c r="G93" i="25"/>
  <c r="F93" i="25"/>
  <c r="H93" i="25" s="1"/>
  <c r="BG92" i="25"/>
  <c r="X92" i="25"/>
  <c r="T92" i="25"/>
  <c r="W92" i="25" s="1"/>
  <c r="AX92" i="25"/>
  <c r="G92" i="25"/>
  <c r="F92" i="25"/>
  <c r="H92" i="25" s="1"/>
  <c r="BG91" i="25"/>
  <c r="X91" i="25"/>
  <c r="T91" i="25"/>
  <c r="W91" i="25" s="1"/>
  <c r="AX91" i="25"/>
  <c r="G91" i="25"/>
  <c r="F91" i="25"/>
  <c r="H91" i="25" s="1"/>
  <c r="BG90" i="25"/>
  <c r="X90" i="25"/>
  <c r="T90" i="25"/>
  <c r="W90" i="25" s="1"/>
  <c r="AX90" i="25"/>
  <c r="G90" i="25"/>
  <c r="F90" i="25"/>
  <c r="H90" i="25" s="1"/>
  <c r="BG89" i="25"/>
  <c r="X89" i="25"/>
  <c r="T89" i="25"/>
  <c r="W89" i="25" s="1"/>
  <c r="AX89" i="25"/>
  <c r="G89" i="25"/>
  <c r="F89" i="25"/>
  <c r="H89" i="25" s="1"/>
  <c r="BG88" i="25"/>
  <c r="AX88" i="25"/>
  <c r="X88" i="25"/>
  <c r="T88" i="25"/>
  <c r="W88" i="25" s="1"/>
  <c r="G88" i="25"/>
  <c r="F88" i="25"/>
  <c r="H88" i="25" s="1"/>
  <c r="X87" i="25"/>
  <c r="T87" i="25"/>
  <c r="W87" i="25" s="1"/>
  <c r="AX87" i="25"/>
  <c r="G87" i="25"/>
  <c r="BG87" i="25" s="1"/>
  <c r="F87" i="25"/>
  <c r="H87" i="25" s="1"/>
  <c r="X86" i="25"/>
  <c r="T86" i="25"/>
  <c r="W86" i="25" s="1"/>
  <c r="AX86" i="25"/>
  <c r="G86" i="25"/>
  <c r="BG86" i="25" s="1"/>
  <c r="F86" i="25"/>
  <c r="H86" i="25" s="1"/>
  <c r="X85" i="25"/>
  <c r="T85" i="25"/>
  <c r="W85" i="25" s="1"/>
  <c r="AX85" i="25"/>
  <c r="G85" i="25"/>
  <c r="BG85" i="25" s="1"/>
  <c r="F85" i="25"/>
  <c r="H85" i="25" s="1"/>
  <c r="X84" i="25"/>
  <c r="T84" i="25"/>
  <c r="W84" i="25" s="1"/>
  <c r="AX84" i="25"/>
  <c r="G84" i="25"/>
  <c r="BG84" i="25" s="1"/>
  <c r="F84" i="25"/>
  <c r="H84" i="25" s="1"/>
  <c r="X83" i="25"/>
  <c r="T83" i="25"/>
  <c r="W83" i="25" s="1"/>
  <c r="AX83" i="25"/>
  <c r="G83" i="25"/>
  <c r="BG83" i="25" s="1"/>
  <c r="F83" i="25"/>
  <c r="H83" i="25" s="1"/>
  <c r="X82" i="25"/>
  <c r="T82" i="25"/>
  <c r="W82" i="25" s="1"/>
  <c r="AX82" i="25"/>
  <c r="G82" i="25"/>
  <c r="BG82" i="25" s="1"/>
  <c r="F82" i="25"/>
  <c r="H82" i="25" s="1"/>
  <c r="X81" i="25"/>
  <c r="T81" i="25"/>
  <c r="W81" i="25" s="1"/>
  <c r="AX81" i="25"/>
  <c r="G81" i="25"/>
  <c r="BG81" i="25" s="1"/>
  <c r="F81" i="25"/>
  <c r="H81" i="25" s="1"/>
  <c r="X80" i="25"/>
  <c r="T80" i="25"/>
  <c r="W80" i="25" s="1"/>
  <c r="AX80" i="25"/>
  <c r="G80" i="25"/>
  <c r="BG80" i="25" s="1"/>
  <c r="F80" i="25"/>
  <c r="H80" i="25" s="1"/>
  <c r="X79" i="25"/>
  <c r="T79" i="25"/>
  <c r="W79" i="25" s="1"/>
  <c r="AX79" i="25"/>
  <c r="G79" i="25"/>
  <c r="BG79" i="25" s="1"/>
  <c r="F79" i="25"/>
  <c r="H79" i="25" s="1"/>
  <c r="X78" i="25"/>
  <c r="T78" i="25"/>
  <c r="W78" i="25" s="1"/>
  <c r="AX78" i="25"/>
  <c r="G78" i="25"/>
  <c r="F78" i="25"/>
  <c r="H78" i="25" s="1"/>
  <c r="X77" i="25"/>
  <c r="T77" i="25"/>
  <c r="W77" i="25" s="1"/>
  <c r="AX77" i="25"/>
  <c r="G77" i="25"/>
  <c r="BG77" i="25" s="1"/>
  <c r="F77" i="25"/>
  <c r="H77" i="25" s="1"/>
  <c r="X76" i="25"/>
  <c r="T76" i="25"/>
  <c r="W76" i="25" s="1"/>
  <c r="AX76" i="25"/>
  <c r="G76" i="25"/>
  <c r="BG76" i="25" s="1"/>
  <c r="F76" i="25"/>
  <c r="H76" i="25" s="1"/>
  <c r="AX75" i="25"/>
  <c r="X75" i="25"/>
  <c r="T75" i="25"/>
  <c r="W75" i="25" s="1"/>
  <c r="G75" i="25"/>
  <c r="BG75" i="25" s="1"/>
  <c r="F75" i="25"/>
  <c r="H75" i="25" s="1"/>
  <c r="X74" i="25"/>
  <c r="T74" i="25"/>
  <c r="W74" i="25" s="1"/>
  <c r="AX74" i="25"/>
  <c r="G74" i="25"/>
  <c r="BG74" i="25" s="1"/>
  <c r="F74" i="25"/>
  <c r="H74" i="25" s="1"/>
  <c r="X73" i="25"/>
  <c r="T73" i="25"/>
  <c r="W73" i="25" s="1"/>
  <c r="AX73" i="25"/>
  <c r="G73" i="25"/>
  <c r="BG73" i="25" s="1"/>
  <c r="F73" i="25"/>
  <c r="H73" i="25" s="1"/>
  <c r="X72" i="25"/>
  <c r="T72" i="25"/>
  <c r="W72" i="25" s="1"/>
  <c r="AX72" i="25"/>
  <c r="G72" i="25"/>
  <c r="BG72" i="25" s="1"/>
  <c r="F72" i="25"/>
  <c r="H72" i="25" s="1"/>
  <c r="X71" i="25"/>
  <c r="T71" i="25"/>
  <c r="W71" i="25" s="1"/>
  <c r="AX71" i="25"/>
  <c r="G71" i="25"/>
  <c r="BG71" i="25" s="1"/>
  <c r="F71" i="25"/>
  <c r="H71" i="25" s="1"/>
  <c r="X70" i="25"/>
  <c r="T70" i="25"/>
  <c r="W70" i="25" s="1"/>
  <c r="AX70" i="25"/>
  <c r="G70" i="25"/>
  <c r="BG70" i="25" s="1"/>
  <c r="F70" i="25"/>
  <c r="H70" i="25" s="1"/>
  <c r="X69" i="25"/>
  <c r="T69" i="25"/>
  <c r="W69" i="25" s="1"/>
  <c r="AX69" i="25"/>
  <c r="G69" i="25"/>
  <c r="BG69" i="25" s="1"/>
  <c r="F69" i="25"/>
  <c r="H69" i="25" s="1"/>
  <c r="X68" i="25"/>
  <c r="T68" i="25"/>
  <c r="W68" i="25" s="1"/>
  <c r="AX68" i="25"/>
  <c r="G68" i="25"/>
  <c r="BG68" i="25" s="1"/>
  <c r="F68" i="25"/>
  <c r="H68" i="25" s="1"/>
  <c r="X67" i="25"/>
  <c r="T67" i="25"/>
  <c r="W67" i="25" s="1"/>
  <c r="AX67" i="25"/>
  <c r="G67" i="25"/>
  <c r="BG67" i="25" s="1"/>
  <c r="F67" i="25"/>
  <c r="H67" i="25" s="1"/>
  <c r="X66" i="25"/>
  <c r="T66" i="25"/>
  <c r="W66" i="25" s="1"/>
  <c r="AX66" i="25"/>
  <c r="G66" i="25"/>
  <c r="BG66" i="25" s="1"/>
  <c r="F66" i="25"/>
  <c r="H66" i="25" s="1"/>
  <c r="X65" i="25"/>
  <c r="T65" i="25"/>
  <c r="W65" i="25" s="1"/>
  <c r="AX65" i="25"/>
  <c r="G65" i="25"/>
  <c r="BG65" i="25" s="1"/>
  <c r="F65" i="25"/>
  <c r="H65" i="25" s="1"/>
  <c r="X64" i="25"/>
  <c r="T64" i="25"/>
  <c r="W64" i="25" s="1"/>
  <c r="AX64" i="25"/>
  <c r="G64" i="25"/>
  <c r="BG64" i="25" s="1"/>
  <c r="F64" i="25"/>
  <c r="H64" i="25" s="1"/>
  <c r="X63" i="25"/>
  <c r="T63" i="25"/>
  <c r="W63" i="25" s="1"/>
  <c r="AX63" i="25"/>
  <c r="G63" i="25"/>
  <c r="BG63" i="25" s="1"/>
  <c r="F63" i="25"/>
  <c r="H63" i="25" s="1"/>
  <c r="AX62" i="25"/>
  <c r="X62" i="25"/>
  <c r="T62" i="25"/>
  <c r="W62" i="25" s="1"/>
  <c r="G62" i="25"/>
  <c r="BG62" i="25" s="1"/>
  <c r="F62" i="25"/>
  <c r="H62" i="25" s="1"/>
  <c r="X61" i="25"/>
  <c r="T61" i="25"/>
  <c r="W61" i="25" s="1"/>
  <c r="AX61" i="25"/>
  <c r="G61" i="25"/>
  <c r="BG61" i="25" s="1"/>
  <c r="F61" i="25"/>
  <c r="H61" i="25" s="1"/>
  <c r="X60" i="25"/>
  <c r="T60" i="25"/>
  <c r="W60" i="25" s="1"/>
  <c r="AX60" i="25"/>
  <c r="G60" i="25"/>
  <c r="BG60" i="25" s="1"/>
  <c r="F60" i="25"/>
  <c r="H60" i="25" s="1"/>
  <c r="X59" i="25"/>
  <c r="T59" i="25"/>
  <c r="W59" i="25" s="1"/>
  <c r="AX59" i="25"/>
  <c r="G59" i="25"/>
  <c r="BG59" i="25" s="1"/>
  <c r="F59" i="25"/>
  <c r="H59" i="25" s="1"/>
  <c r="AX58" i="25"/>
  <c r="X58" i="25"/>
  <c r="T58" i="25"/>
  <c r="W58" i="25" s="1"/>
  <c r="G58" i="25"/>
  <c r="BG58" i="25" s="1"/>
  <c r="F58" i="25"/>
  <c r="H58" i="25" s="1"/>
  <c r="X57" i="25"/>
  <c r="T57" i="25"/>
  <c r="W57" i="25" s="1"/>
  <c r="AX57" i="25"/>
  <c r="G57" i="25"/>
  <c r="BG57" i="25" s="1"/>
  <c r="F57" i="25"/>
  <c r="H57" i="25" s="1"/>
  <c r="X56" i="25"/>
  <c r="T56" i="25"/>
  <c r="W56" i="25" s="1"/>
  <c r="AX56" i="25"/>
  <c r="G56" i="25"/>
  <c r="BG56" i="25" s="1"/>
  <c r="F56" i="25"/>
  <c r="H56" i="25" s="1"/>
  <c r="X55" i="25"/>
  <c r="T55" i="25"/>
  <c r="W55" i="25" s="1"/>
  <c r="AX55" i="25"/>
  <c r="G55" i="25"/>
  <c r="BG55" i="25" s="1"/>
  <c r="F55" i="25"/>
  <c r="H55" i="25" s="1"/>
  <c r="X54" i="25"/>
  <c r="T54" i="25"/>
  <c r="W54" i="25" s="1"/>
  <c r="AX54" i="25"/>
  <c r="G54" i="25"/>
  <c r="BG54" i="25" s="1"/>
  <c r="F54" i="25"/>
  <c r="H54" i="25" s="1"/>
  <c r="X53" i="25"/>
  <c r="T53" i="25"/>
  <c r="W53" i="25" s="1"/>
  <c r="AX53" i="25"/>
  <c r="G53" i="25"/>
  <c r="BG53" i="25" s="1"/>
  <c r="F53" i="25"/>
  <c r="H53" i="25" s="1"/>
  <c r="X52" i="25"/>
  <c r="T52" i="25"/>
  <c r="W52" i="25" s="1"/>
  <c r="AX52" i="25"/>
  <c r="G52" i="25"/>
  <c r="BG52" i="25" s="1"/>
  <c r="F52" i="25"/>
  <c r="H52" i="25" s="1"/>
  <c r="X51" i="25"/>
  <c r="T51" i="25"/>
  <c r="W51" i="25" s="1"/>
  <c r="AX51" i="25"/>
  <c r="G51" i="25"/>
  <c r="BG51" i="25" s="1"/>
  <c r="F51" i="25"/>
  <c r="H51" i="25" s="1"/>
  <c r="X50" i="25"/>
  <c r="T50" i="25"/>
  <c r="W50" i="25" s="1"/>
  <c r="AX50" i="25"/>
  <c r="G50" i="25"/>
  <c r="BG50" i="25" s="1"/>
  <c r="F50" i="25"/>
  <c r="H50" i="25" s="1"/>
  <c r="X49" i="25"/>
  <c r="T49" i="25"/>
  <c r="W49" i="25" s="1"/>
  <c r="AX49" i="25"/>
  <c r="G49" i="25"/>
  <c r="BG49" i="25" s="1"/>
  <c r="F49" i="25"/>
  <c r="H49" i="25" s="1"/>
  <c r="X48" i="25"/>
  <c r="T48" i="25"/>
  <c r="W48" i="25" s="1"/>
  <c r="AX48" i="25"/>
  <c r="G48" i="25"/>
  <c r="BG48" i="25" s="1"/>
  <c r="F48" i="25"/>
  <c r="H48" i="25" s="1"/>
  <c r="X47" i="25"/>
  <c r="T47" i="25"/>
  <c r="W47" i="25" s="1"/>
  <c r="AX47" i="25"/>
  <c r="G47" i="25"/>
  <c r="BG47" i="25" s="1"/>
  <c r="F47" i="25"/>
  <c r="H47" i="25" s="1"/>
  <c r="X46" i="25"/>
  <c r="T46" i="25"/>
  <c r="W46" i="25" s="1"/>
  <c r="AX46" i="25"/>
  <c r="G46" i="25"/>
  <c r="BG46" i="25" s="1"/>
  <c r="F46" i="25"/>
  <c r="H46" i="25" s="1"/>
  <c r="X45" i="25"/>
  <c r="T45" i="25"/>
  <c r="W45" i="25" s="1"/>
  <c r="AX45" i="25"/>
  <c r="G45" i="25"/>
  <c r="BG45" i="25" s="1"/>
  <c r="F45" i="25"/>
  <c r="H45" i="25" s="1"/>
  <c r="X44" i="25"/>
  <c r="T44" i="25"/>
  <c r="W44" i="25" s="1"/>
  <c r="AX44" i="25"/>
  <c r="G44" i="25"/>
  <c r="BG44" i="25" s="1"/>
  <c r="F44" i="25"/>
  <c r="H44" i="25" s="1"/>
  <c r="X43" i="25"/>
  <c r="T43" i="25"/>
  <c r="W43" i="25" s="1"/>
  <c r="AX43" i="25"/>
  <c r="G43" i="25"/>
  <c r="BG43" i="25" s="1"/>
  <c r="F43" i="25"/>
  <c r="H43" i="25" s="1"/>
  <c r="X42" i="25"/>
  <c r="T42" i="25"/>
  <c r="W42" i="25" s="1"/>
  <c r="AX42" i="25"/>
  <c r="G42" i="25"/>
  <c r="BG42" i="25" s="1"/>
  <c r="F42" i="25"/>
  <c r="H42" i="25" s="1"/>
  <c r="X41" i="25"/>
  <c r="T41" i="25"/>
  <c r="W41" i="25" s="1"/>
  <c r="AX41" i="25"/>
  <c r="G41" i="25"/>
  <c r="BG41" i="25" s="1"/>
  <c r="F41" i="25"/>
  <c r="H41" i="25" s="1"/>
  <c r="X40" i="25"/>
  <c r="T40" i="25"/>
  <c r="W40" i="25" s="1"/>
  <c r="AX40" i="25"/>
  <c r="G40" i="25"/>
  <c r="BG40" i="25" s="1"/>
  <c r="F40" i="25"/>
  <c r="H40" i="25" s="1"/>
  <c r="X39" i="25"/>
  <c r="T39" i="25"/>
  <c r="W39" i="25" s="1"/>
  <c r="AX39" i="25"/>
  <c r="G39" i="25"/>
  <c r="F39" i="25"/>
  <c r="H39" i="25" s="1"/>
  <c r="X38" i="25"/>
  <c r="T38" i="25"/>
  <c r="W38" i="25" s="1"/>
  <c r="AX38" i="25"/>
  <c r="G38" i="25"/>
  <c r="BG38" i="25" s="1"/>
  <c r="F38" i="25"/>
  <c r="H38" i="25" s="1"/>
  <c r="X37" i="25"/>
  <c r="T37" i="25"/>
  <c r="W37" i="25" s="1"/>
  <c r="AX37" i="25"/>
  <c r="G37" i="25"/>
  <c r="BG37" i="25" s="1"/>
  <c r="F37" i="25"/>
  <c r="H37" i="25" s="1"/>
  <c r="X36" i="25"/>
  <c r="T36" i="25"/>
  <c r="W36" i="25" s="1"/>
  <c r="AX36" i="25"/>
  <c r="G36" i="25"/>
  <c r="BG36" i="25" s="1"/>
  <c r="F36" i="25"/>
  <c r="H36" i="25" s="1"/>
  <c r="X35" i="25"/>
  <c r="T35" i="25"/>
  <c r="W35" i="25" s="1"/>
  <c r="G35" i="25"/>
  <c r="BG35" i="25" s="1"/>
  <c r="F35" i="25"/>
  <c r="X34" i="25"/>
  <c r="T34" i="25"/>
  <c r="W34" i="25" s="1"/>
  <c r="G34" i="25"/>
  <c r="BG34" i="25" s="1"/>
  <c r="F34" i="25"/>
  <c r="X33" i="25"/>
  <c r="T33" i="25"/>
  <c r="W33" i="25" s="1"/>
  <c r="G33" i="25"/>
  <c r="BG33" i="25" s="1"/>
  <c r="F33" i="25"/>
  <c r="X32" i="25"/>
  <c r="T32" i="25"/>
  <c r="W32" i="25" s="1"/>
  <c r="G32" i="25"/>
  <c r="BG32" i="25" s="1"/>
  <c r="F32" i="25"/>
  <c r="X31" i="25"/>
  <c r="T31" i="25"/>
  <c r="W31" i="25" s="1"/>
  <c r="G31" i="25"/>
  <c r="BG31" i="25" s="1"/>
  <c r="F31" i="25"/>
  <c r="X30" i="25"/>
  <c r="T30" i="25"/>
  <c r="W30" i="25" s="1"/>
  <c r="G30" i="25"/>
  <c r="BG30" i="25" s="1"/>
  <c r="F30" i="25"/>
  <c r="X29" i="25"/>
  <c r="T29" i="25"/>
  <c r="W29" i="25" s="1"/>
  <c r="G29" i="25"/>
  <c r="BG29" i="25" s="1"/>
  <c r="F29" i="25"/>
  <c r="X28" i="25"/>
  <c r="T28" i="25"/>
  <c r="W28" i="25" s="1"/>
  <c r="G28" i="25"/>
  <c r="BG28" i="25" s="1"/>
  <c r="F28" i="25"/>
  <c r="X27" i="25"/>
  <c r="T27" i="25"/>
  <c r="W27" i="25" s="1"/>
  <c r="G27" i="25"/>
  <c r="BG27" i="25" s="1"/>
  <c r="F27" i="25"/>
  <c r="X26" i="25"/>
  <c r="T26" i="25"/>
  <c r="W26" i="25" s="1"/>
  <c r="G26" i="25"/>
  <c r="BG26" i="25" s="1"/>
  <c r="F26" i="25"/>
  <c r="X25" i="25"/>
  <c r="T25" i="25"/>
  <c r="W25" i="25" s="1"/>
  <c r="G25" i="25"/>
  <c r="BG25" i="25" s="1"/>
  <c r="X24" i="25"/>
  <c r="T24" i="25"/>
  <c r="W24" i="25" s="1"/>
  <c r="G24" i="25"/>
  <c r="BG24" i="25" s="1"/>
  <c r="F24" i="25"/>
  <c r="X23" i="25"/>
  <c r="T23" i="25"/>
  <c r="W23" i="25" s="1"/>
  <c r="G23" i="25"/>
  <c r="BG23" i="25" s="1"/>
  <c r="F23" i="25"/>
  <c r="X22" i="25"/>
  <c r="T22" i="25"/>
  <c r="W22" i="25" s="1"/>
  <c r="G22" i="25"/>
  <c r="BG22" i="25" s="1"/>
  <c r="F22" i="25"/>
  <c r="X21" i="25"/>
  <c r="T21" i="25"/>
  <c r="W21" i="25" s="1"/>
  <c r="G21" i="25"/>
  <c r="BG21" i="25" s="1"/>
  <c r="F21" i="25"/>
  <c r="X20" i="25"/>
  <c r="T20" i="25"/>
  <c r="W20" i="25" s="1"/>
  <c r="G20" i="25"/>
  <c r="BG20" i="25" s="1"/>
  <c r="F20" i="25"/>
  <c r="X19" i="25"/>
  <c r="T19" i="25"/>
  <c r="W19" i="25" s="1"/>
  <c r="G19" i="25"/>
  <c r="BG19" i="25" s="1"/>
  <c r="F19" i="25"/>
  <c r="X18" i="25"/>
  <c r="T18" i="25"/>
  <c r="W18" i="25" s="1"/>
  <c r="G18" i="25"/>
  <c r="BG18" i="25" s="1"/>
  <c r="F18" i="25"/>
  <c r="X17" i="25"/>
  <c r="T17" i="25"/>
  <c r="W17" i="25" s="1"/>
  <c r="G17" i="25"/>
  <c r="BG17" i="25" s="1"/>
  <c r="F17" i="25"/>
  <c r="X16" i="25"/>
  <c r="T16" i="25"/>
  <c r="W16" i="25" s="1"/>
  <c r="G16" i="25"/>
  <c r="BG16" i="25" s="1"/>
  <c r="F16" i="25"/>
  <c r="X15" i="25"/>
  <c r="T15" i="25"/>
  <c r="W15" i="25" s="1"/>
  <c r="G15" i="25"/>
  <c r="BG15" i="25" s="1"/>
  <c r="F15" i="25"/>
  <c r="X14" i="25"/>
  <c r="T14" i="25"/>
  <c r="W14" i="25" s="1"/>
  <c r="G14" i="25"/>
  <c r="BG14" i="25" s="1"/>
  <c r="F14" i="25"/>
  <c r="X13" i="25"/>
  <c r="T13" i="25"/>
  <c r="W13" i="25" s="1"/>
  <c r="G13" i="25"/>
  <c r="BG13" i="25" s="1"/>
  <c r="F13" i="25"/>
  <c r="X12" i="25"/>
  <c r="T12" i="25"/>
  <c r="W12" i="25" s="1"/>
  <c r="G12" i="25"/>
  <c r="BG12" i="25" s="1"/>
  <c r="F12" i="25"/>
  <c r="X11" i="25"/>
  <c r="T11" i="25"/>
  <c r="W11" i="25" s="1"/>
  <c r="G11" i="25"/>
  <c r="BG11" i="25" s="1"/>
  <c r="F11" i="25"/>
  <c r="X10" i="25"/>
  <c r="T10" i="25"/>
  <c r="W10" i="25" s="1"/>
  <c r="G10" i="25"/>
  <c r="BG10" i="25" s="1"/>
  <c r="F10" i="25"/>
  <c r="X9" i="25"/>
  <c r="T9" i="25"/>
  <c r="W9" i="25" s="1"/>
  <c r="G9" i="25"/>
  <c r="BG9" i="25" s="1"/>
  <c r="F9" i="25"/>
  <c r="X8" i="25"/>
  <c r="T8" i="25"/>
  <c r="W8" i="25" s="1"/>
  <c r="G8" i="25"/>
  <c r="BG8" i="25" s="1"/>
  <c r="F8" i="25"/>
  <c r="X7" i="25"/>
  <c r="T7" i="25"/>
  <c r="W7" i="25" s="1"/>
  <c r="G7" i="25"/>
  <c r="BG7" i="25" s="1"/>
  <c r="F7" i="25"/>
  <c r="X6" i="25"/>
  <c r="T6" i="25"/>
  <c r="G6" i="25"/>
  <c r="F6" i="25"/>
  <c r="F20" i="14"/>
  <c r="G20" i="14"/>
  <c r="BG20" i="14" s="1"/>
  <c r="T20" i="14"/>
  <c r="W20" i="14" s="1"/>
  <c r="X20" i="14"/>
  <c r="BG105" i="24"/>
  <c r="AX105" i="24"/>
  <c r="X105" i="24"/>
  <c r="T105" i="24"/>
  <c r="W105" i="24" s="1"/>
  <c r="G105" i="24"/>
  <c r="F105" i="24"/>
  <c r="H105" i="24" s="1"/>
  <c r="BG104" i="24"/>
  <c r="X104" i="24"/>
  <c r="T104" i="24"/>
  <c r="W104" i="24" s="1"/>
  <c r="AX104" i="24"/>
  <c r="G104" i="24"/>
  <c r="F104" i="24"/>
  <c r="H104" i="24" s="1"/>
  <c r="BG103" i="24"/>
  <c r="X103" i="24"/>
  <c r="T103" i="24"/>
  <c r="W103" i="24" s="1"/>
  <c r="AX103" i="24"/>
  <c r="G103" i="24"/>
  <c r="BH103" i="24" s="1"/>
  <c r="F103" i="24"/>
  <c r="H103" i="24" s="1"/>
  <c r="BG102" i="24"/>
  <c r="X102" i="24"/>
  <c r="T102" i="24"/>
  <c r="W102" i="24" s="1"/>
  <c r="AX102" i="24"/>
  <c r="G102" i="24"/>
  <c r="F102" i="24"/>
  <c r="H102" i="24" s="1"/>
  <c r="BG101" i="24"/>
  <c r="X101" i="24"/>
  <c r="T101" i="24"/>
  <c r="W101" i="24" s="1"/>
  <c r="AX101" i="24"/>
  <c r="G101" i="24"/>
  <c r="F101" i="24"/>
  <c r="H101" i="24" s="1"/>
  <c r="BG100" i="24"/>
  <c r="X100" i="24"/>
  <c r="T100" i="24"/>
  <c r="W100" i="24" s="1"/>
  <c r="AX100" i="24"/>
  <c r="G100" i="24"/>
  <c r="AV100" i="24" s="1"/>
  <c r="F100" i="24"/>
  <c r="H100" i="24" s="1"/>
  <c r="X99" i="24"/>
  <c r="T99" i="24"/>
  <c r="W99" i="24" s="1"/>
  <c r="AX99" i="24"/>
  <c r="G99" i="24"/>
  <c r="F99" i="24"/>
  <c r="H99" i="24" s="1"/>
  <c r="X98" i="24"/>
  <c r="T98" i="24"/>
  <c r="W98" i="24" s="1"/>
  <c r="AX98" i="24"/>
  <c r="G98" i="24"/>
  <c r="F98" i="24"/>
  <c r="H98" i="24" s="1"/>
  <c r="X97" i="24"/>
  <c r="T97" i="24"/>
  <c r="W97" i="24" s="1"/>
  <c r="AX97" i="24"/>
  <c r="G97" i="24"/>
  <c r="BG97" i="24" s="1"/>
  <c r="F97" i="24"/>
  <c r="H97" i="24" s="1"/>
  <c r="AX96" i="24"/>
  <c r="X96" i="24"/>
  <c r="T96" i="24"/>
  <c r="W96" i="24" s="1"/>
  <c r="G96" i="24"/>
  <c r="F96" i="24"/>
  <c r="H96" i="24" s="1"/>
  <c r="X95" i="24"/>
  <c r="T95" i="24"/>
  <c r="W95" i="24" s="1"/>
  <c r="AX95" i="24"/>
  <c r="G95" i="24"/>
  <c r="BG95" i="24" s="1"/>
  <c r="F95" i="24"/>
  <c r="H95" i="24" s="1"/>
  <c r="X94" i="24"/>
  <c r="T94" i="24"/>
  <c r="W94" i="24" s="1"/>
  <c r="AX94" i="24"/>
  <c r="G94" i="24"/>
  <c r="BG94" i="24" s="1"/>
  <c r="F94" i="24"/>
  <c r="H94" i="24" s="1"/>
  <c r="X93" i="24"/>
  <c r="T93" i="24"/>
  <c r="W93" i="24" s="1"/>
  <c r="AX93" i="24"/>
  <c r="G93" i="24"/>
  <c r="BG93" i="24" s="1"/>
  <c r="F93" i="24"/>
  <c r="H93" i="24" s="1"/>
  <c r="X92" i="24"/>
  <c r="T92" i="24"/>
  <c r="W92" i="24" s="1"/>
  <c r="AX92" i="24"/>
  <c r="G92" i="24"/>
  <c r="BH92" i="24" s="1"/>
  <c r="F92" i="24"/>
  <c r="H92" i="24" s="1"/>
  <c r="X91" i="24"/>
  <c r="T91" i="24"/>
  <c r="W91" i="24" s="1"/>
  <c r="AX91" i="24"/>
  <c r="G91" i="24"/>
  <c r="BG91" i="24" s="1"/>
  <c r="F91" i="24"/>
  <c r="H91" i="24" s="1"/>
  <c r="X90" i="24"/>
  <c r="T90" i="24"/>
  <c r="W90" i="24" s="1"/>
  <c r="AX90" i="24"/>
  <c r="G90" i="24"/>
  <c r="BG90" i="24" s="1"/>
  <c r="F90" i="24"/>
  <c r="H90" i="24" s="1"/>
  <c r="X89" i="24"/>
  <c r="T89" i="24"/>
  <c r="W89" i="24" s="1"/>
  <c r="AX89" i="24"/>
  <c r="G89" i="24"/>
  <c r="BG89" i="24" s="1"/>
  <c r="F89" i="24"/>
  <c r="H89" i="24" s="1"/>
  <c r="X88" i="24"/>
  <c r="T88" i="24"/>
  <c r="W88" i="24" s="1"/>
  <c r="AX88" i="24"/>
  <c r="G88" i="24"/>
  <c r="BG88" i="24" s="1"/>
  <c r="F88" i="24"/>
  <c r="H88" i="24" s="1"/>
  <c r="X87" i="24"/>
  <c r="T87" i="24"/>
  <c r="W87" i="24" s="1"/>
  <c r="AX87" i="24"/>
  <c r="G87" i="24"/>
  <c r="BG87" i="24" s="1"/>
  <c r="F87" i="24"/>
  <c r="H87" i="24" s="1"/>
  <c r="AX86" i="24"/>
  <c r="X86" i="24"/>
  <c r="T86" i="24"/>
  <c r="W86" i="24" s="1"/>
  <c r="G86" i="24"/>
  <c r="BG86" i="24" s="1"/>
  <c r="F86" i="24"/>
  <c r="H86" i="24" s="1"/>
  <c r="X85" i="24"/>
  <c r="T85" i="24"/>
  <c r="W85" i="24" s="1"/>
  <c r="AX85" i="24"/>
  <c r="G85" i="24"/>
  <c r="BG85" i="24" s="1"/>
  <c r="F85" i="24"/>
  <c r="H85" i="24" s="1"/>
  <c r="X84" i="24"/>
  <c r="T84" i="24"/>
  <c r="W84" i="24" s="1"/>
  <c r="AX84" i="24"/>
  <c r="H84" i="24"/>
  <c r="G84" i="24"/>
  <c r="BG84" i="24" s="1"/>
  <c r="F84" i="24"/>
  <c r="X83" i="24"/>
  <c r="T83" i="24"/>
  <c r="W83" i="24" s="1"/>
  <c r="AX83" i="24"/>
  <c r="G83" i="24"/>
  <c r="BG83" i="24" s="1"/>
  <c r="F83" i="24"/>
  <c r="H83" i="24" s="1"/>
  <c r="AX82" i="24"/>
  <c r="X82" i="24"/>
  <c r="T82" i="24"/>
  <c r="W82" i="24" s="1"/>
  <c r="G82" i="24"/>
  <c r="BG82" i="24" s="1"/>
  <c r="F82" i="24"/>
  <c r="H82" i="24" s="1"/>
  <c r="X81" i="24"/>
  <c r="T81" i="24"/>
  <c r="W81" i="24" s="1"/>
  <c r="AX81" i="24"/>
  <c r="G81" i="24"/>
  <c r="BG81" i="24" s="1"/>
  <c r="F81" i="24"/>
  <c r="H81" i="24" s="1"/>
  <c r="X80" i="24"/>
  <c r="T80" i="24"/>
  <c r="W80" i="24" s="1"/>
  <c r="AX80" i="24"/>
  <c r="G80" i="24"/>
  <c r="BG80" i="24" s="1"/>
  <c r="F80" i="24"/>
  <c r="H80" i="24" s="1"/>
  <c r="X79" i="24"/>
  <c r="T79" i="24"/>
  <c r="W79" i="24" s="1"/>
  <c r="AX79" i="24"/>
  <c r="G79" i="24"/>
  <c r="BG79" i="24" s="1"/>
  <c r="F79" i="24"/>
  <c r="H79" i="24" s="1"/>
  <c r="X78" i="24"/>
  <c r="T78" i="24"/>
  <c r="W78" i="24" s="1"/>
  <c r="AX78" i="24"/>
  <c r="G78" i="24"/>
  <c r="BG78" i="24" s="1"/>
  <c r="F78" i="24"/>
  <c r="H78" i="24" s="1"/>
  <c r="X77" i="24"/>
  <c r="T77" i="24"/>
  <c r="W77" i="24" s="1"/>
  <c r="AX77" i="24"/>
  <c r="G77" i="24"/>
  <c r="BG77" i="24" s="1"/>
  <c r="F77" i="24"/>
  <c r="H77" i="24" s="1"/>
  <c r="X76" i="24"/>
  <c r="T76" i="24"/>
  <c r="W76" i="24" s="1"/>
  <c r="AX76" i="24"/>
  <c r="G76" i="24"/>
  <c r="BG76" i="24" s="1"/>
  <c r="F76" i="24"/>
  <c r="H76" i="24" s="1"/>
  <c r="X75" i="24"/>
  <c r="T75" i="24"/>
  <c r="W75" i="24" s="1"/>
  <c r="AX75" i="24"/>
  <c r="G75" i="24"/>
  <c r="BG75" i="24" s="1"/>
  <c r="F75" i="24"/>
  <c r="H75" i="24" s="1"/>
  <c r="AX74" i="24"/>
  <c r="X74" i="24"/>
  <c r="T74" i="24"/>
  <c r="W74" i="24" s="1"/>
  <c r="G74" i="24"/>
  <c r="BG74" i="24" s="1"/>
  <c r="F74" i="24"/>
  <c r="H74" i="24" s="1"/>
  <c r="X73" i="24"/>
  <c r="T73" i="24"/>
  <c r="W73" i="24" s="1"/>
  <c r="AX73" i="24"/>
  <c r="G73" i="24"/>
  <c r="BG73" i="24" s="1"/>
  <c r="F73" i="24"/>
  <c r="H73" i="24" s="1"/>
  <c r="AX72" i="24"/>
  <c r="X72" i="24"/>
  <c r="T72" i="24"/>
  <c r="W72" i="24" s="1"/>
  <c r="G72" i="24"/>
  <c r="BG72" i="24" s="1"/>
  <c r="F72" i="24"/>
  <c r="H72" i="24" s="1"/>
  <c r="X71" i="24"/>
  <c r="T71" i="24"/>
  <c r="W71" i="24" s="1"/>
  <c r="AX71" i="24"/>
  <c r="G71" i="24"/>
  <c r="BG71" i="24" s="1"/>
  <c r="F71" i="24"/>
  <c r="H71" i="24" s="1"/>
  <c r="X70" i="24"/>
  <c r="T70" i="24"/>
  <c r="W70" i="24" s="1"/>
  <c r="AX70" i="24"/>
  <c r="G70" i="24"/>
  <c r="BG70" i="24" s="1"/>
  <c r="F70" i="24"/>
  <c r="H70" i="24" s="1"/>
  <c r="X69" i="24"/>
  <c r="T69" i="24"/>
  <c r="W69" i="24" s="1"/>
  <c r="AX69" i="24"/>
  <c r="G69" i="24"/>
  <c r="BG69" i="24" s="1"/>
  <c r="F69" i="24"/>
  <c r="H69" i="24" s="1"/>
  <c r="X68" i="24"/>
  <c r="T68" i="24"/>
  <c r="W68" i="24" s="1"/>
  <c r="AX68" i="24"/>
  <c r="G68" i="24"/>
  <c r="BG68" i="24" s="1"/>
  <c r="F68" i="24"/>
  <c r="H68" i="24" s="1"/>
  <c r="AX67" i="24"/>
  <c r="X67" i="24"/>
  <c r="T67" i="24"/>
  <c r="W67" i="24" s="1"/>
  <c r="G67" i="24"/>
  <c r="BG67" i="24" s="1"/>
  <c r="F67" i="24"/>
  <c r="H67" i="24" s="1"/>
  <c r="AX66" i="24"/>
  <c r="X66" i="24"/>
  <c r="T66" i="24"/>
  <c r="W66" i="24" s="1"/>
  <c r="G66" i="24"/>
  <c r="BG66" i="24" s="1"/>
  <c r="F66" i="24"/>
  <c r="H66" i="24" s="1"/>
  <c r="X65" i="24"/>
  <c r="T65" i="24"/>
  <c r="W65" i="24" s="1"/>
  <c r="AX65" i="24"/>
  <c r="G65" i="24"/>
  <c r="F65" i="24"/>
  <c r="H65" i="24" s="1"/>
  <c r="X64" i="24"/>
  <c r="T64" i="24"/>
  <c r="W64" i="24" s="1"/>
  <c r="AX64" i="24"/>
  <c r="G64" i="24"/>
  <c r="BG64" i="24" s="1"/>
  <c r="F64" i="24"/>
  <c r="H64" i="24" s="1"/>
  <c r="AX63" i="24"/>
  <c r="X63" i="24"/>
  <c r="T63" i="24"/>
  <c r="W63" i="24" s="1"/>
  <c r="G63" i="24"/>
  <c r="BG63" i="24" s="1"/>
  <c r="F63" i="24"/>
  <c r="H63" i="24" s="1"/>
  <c r="AX62" i="24"/>
  <c r="X62" i="24"/>
  <c r="T62" i="24"/>
  <c r="W62" i="24" s="1"/>
  <c r="G62" i="24"/>
  <c r="BG62" i="24" s="1"/>
  <c r="F62" i="24"/>
  <c r="H62" i="24" s="1"/>
  <c r="X61" i="24"/>
  <c r="T61" i="24"/>
  <c r="W61" i="24" s="1"/>
  <c r="AX61" i="24"/>
  <c r="G61" i="24"/>
  <c r="BG61" i="24" s="1"/>
  <c r="F61" i="24"/>
  <c r="H61" i="24" s="1"/>
  <c r="X60" i="24"/>
  <c r="T60" i="24"/>
  <c r="W60" i="24" s="1"/>
  <c r="AX60" i="24"/>
  <c r="G60" i="24"/>
  <c r="BG60" i="24" s="1"/>
  <c r="F60" i="24"/>
  <c r="H60" i="24" s="1"/>
  <c r="X59" i="24"/>
  <c r="T59" i="24"/>
  <c r="W59" i="24" s="1"/>
  <c r="AX59" i="24"/>
  <c r="G59" i="24"/>
  <c r="BG59" i="24" s="1"/>
  <c r="F59" i="24"/>
  <c r="H59" i="24" s="1"/>
  <c r="X58" i="24"/>
  <c r="T58" i="24"/>
  <c r="W58" i="24" s="1"/>
  <c r="G58" i="24"/>
  <c r="BG58" i="24" s="1"/>
  <c r="F58" i="24"/>
  <c r="X57" i="24"/>
  <c r="T57" i="24"/>
  <c r="W57" i="24" s="1"/>
  <c r="G57" i="24"/>
  <c r="F57" i="24"/>
  <c r="X56" i="24"/>
  <c r="T56" i="24"/>
  <c r="W56" i="24" s="1"/>
  <c r="G56" i="24"/>
  <c r="BG56" i="24" s="1"/>
  <c r="F56" i="24"/>
  <c r="X55" i="24"/>
  <c r="T55" i="24"/>
  <c r="W55" i="24" s="1"/>
  <c r="G55" i="24"/>
  <c r="BG55" i="24" s="1"/>
  <c r="F55" i="24"/>
  <c r="X54" i="24"/>
  <c r="T54" i="24"/>
  <c r="W54" i="24" s="1"/>
  <c r="G54" i="24"/>
  <c r="BG54" i="24" s="1"/>
  <c r="F54" i="24"/>
  <c r="X53" i="24"/>
  <c r="T53" i="24"/>
  <c r="W53" i="24" s="1"/>
  <c r="G53" i="24"/>
  <c r="BG53" i="24" s="1"/>
  <c r="F53" i="24"/>
  <c r="X52" i="24"/>
  <c r="T52" i="24"/>
  <c r="W52" i="24" s="1"/>
  <c r="G52" i="24"/>
  <c r="BG52" i="24" s="1"/>
  <c r="F52" i="24"/>
  <c r="X51" i="24"/>
  <c r="T51" i="24"/>
  <c r="W51" i="24" s="1"/>
  <c r="G51" i="24"/>
  <c r="BG51" i="24" s="1"/>
  <c r="F51" i="24"/>
  <c r="X50" i="24"/>
  <c r="T50" i="24"/>
  <c r="W50" i="24" s="1"/>
  <c r="G50" i="24"/>
  <c r="BG50" i="24" s="1"/>
  <c r="F50" i="24"/>
  <c r="X49" i="24"/>
  <c r="T49" i="24"/>
  <c r="W49" i="24" s="1"/>
  <c r="G49" i="24"/>
  <c r="BG49" i="24" s="1"/>
  <c r="F49" i="24"/>
  <c r="X48" i="24"/>
  <c r="T48" i="24"/>
  <c r="W48" i="24" s="1"/>
  <c r="G48" i="24"/>
  <c r="BG48" i="24" s="1"/>
  <c r="F48" i="24"/>
  <c r="X47" i="24"/>
  <c r="T47" i="24"/>
  <c r="W47" i="24" s="1"/>
  <c r="G47" i="24"/>
  <c r="F47" i="24"/>
  <c r="X46" i="24"/>
  <c r="T46" i="24"/>
  <c r="W46" i="24" s="1"/>
  <c r="G46" i="24"/>
  <c r="BG46" i="24" s="1"/>
  <c r="F46" i="24"/>
  <c r="X45" i="24"/>
  <c r="T45" i="24"/>
  <c r="W45" i="24" s="1"/>
  <c r="G45" i="24"/>
  <c r="BG45" i="24" s="1"/>
  <c r="F45" i="24"/>
  <c r="X44" i="24"/>
  <c r="T44" i="24"/>
  <c r="W44" i="24" s="1"/>
  <c r="G44" i="24"/>
  <c r="BG44" i="24" s="1"/>
  <c r="F44" i="24"/>
  <c r="X43" i="24"/>
  <c r="T43" i="24"/>
  <c r="W43" i="24" s="1"/>
  <c r="G43" i="24"/>
  <c r="BG43" i="24" s="1"/>
  <c r="F43" i="24"/>
  <c r="X42" i="24"/>
  <c r="T42" i="24"/>
  <c r="W42" i="24" s="1"/>
  <c r="G42" i="24"/>
  <c r="BG42" i="24" s="1"/>
  <c r="F42" i="24"/>
  <c r="X41" i="24"/>
  <c r="T41" i="24"/>
  <c r="W41" i="24" s="1"/>
  <c r="G41" i="24"/>
  <c r="BG41" i="24" s="1"/>
  <c r="F41" i="24"/>
  <c r="X40" i="24"/>
  <c r="T40" i="24"/>
  <c r="W40" i="24" s="1"/>
  <c r="G40" i="24"/>
  <c r="BG40" i="24" s="1"/>
  <c r="F40" i="24"/>
  <c r="X39" i="24"/>
  <c r="T39" i="24"/>
  <c r="W39" i="24" s="1"/>
  <c r="G39" i="24"/>
  <c r="BG39" i="24" s="1"/>
  <c r="F39" i="24"/>
  <c r="X38" i="24"/>
  <c r="T38" i="24"/>
  <c r="W38" i="24" s="1"/>
  <c r="G38" i="24"/>
  <c r="BG38" i="24" s="1"/>
  <c r="F38" i="24"/>
  <c r="X37" i="24"/>
  <c r="T37" i="24"/>
  <c r="W37" i="24" s="1"/>
  <c r="G37" i="24"/>
  <c r="BG37" i="24" s="1"/>
  <c r="F37" i="24"/>
  <c r="X36" i="24"/>
  <c r="T36" i="24"/>
  <c r="W36" i="24" s="1"/>
  <c r="G36" i="24"/>
  <c r="BG36" i="24" s="1"/>
  <c r="F36" i="24"/>
  <c r="X35" i="24"/>
  <c r="T35" i="24"/>
  <c r="W35" i="24" s="1"/>
  <c r="G35" i="24"/>
  <c r="BG35" i="24" s="1"/>
  <c r="F35" i="24"/>
  <c r="X34" i="24"/>
  <c r="T34" i="24"/>
  <c r="W34" i="24" s="1"/>
  <c r="G34" i="24"/>
  <c r="BG34" i="24" s="1"/>
  <c r="F34" i="24"/>
  <c r="X33" i="24"/>
  <c r="T33" i="24"/>
  <c r="W33" i="24" s="1"/>
  <c r="G33" i="24"/>
  <c r="BG33" i="24" s="1"/>
  <c r="F33" i="24"/>
  <c r="X32" i="24"/>
  <c r="T32" i="24"/>
  <c r="W32" i="24" s="1"/>
  <c r="G32" i="24"/>
  <c r="BG32" i="24" s="1"/>
  <c r="F32" i="24"/>
  <c r="X31" i="24"/>
  <c r="T31" i="24"/>
  <c r="W31" i="24" s="1"/>
  <c r="G31" i="24"/>
  <c r="BG31" i="24" s="1"/>
  <c r="F31" i="24"/>
  <c r="X30" i="24"/>
  <c r="T30" i="24"/>
  <c r="W30" i="24" s="1"/>
  <c r="G30" i="24"/>
  <c r="BG30" i="24" s="1"/>
  <c r="F30" i="24"/>
  <c r="X29" i="24"/>
  <c r="T29" i="24"/>
  <c r="W29" i="24" s="1"/>
  <c r="G29" i="24"/>
  <c r="BG29" i="24" s="1"/>
  <c r="F29" i="24"/>
  <c r="X28" i="24"/>
  <c r="T28" i="24"/>
  <c r="W28" i="24" s="1"/>
  <c r="G28" i="24"/>
  <c r="BG28" i="24" s="1"/>
  <c r="F28" i="24"/>
  <c r="X27" i="24"/>
  <c r="T27" i="24"/>
  <c r="W27" i="24" s="1"/>
  <c r="G27" i="24"/>
  <c r="BG27" i="24" s="1"/>
  <c r="F27" i="24"/>
  <c r="X26" i="24"/>
  <c r="T26" i="24"/>
  <c r="W26" i="24" s="1"/>
  <c r="G26" i="24"/>
  <c r="BG26" i="24" s="1"/>
  <c r="F26" i="24"/>
  <c r="X25" i="24"/>
  <c r="T25" i="24"/>
  <c r="W25" i="24" s="1"/>
  <c r="G25" i="24"/>
  <c r="BG25" i="24" s="1"/>
  <c r="F25" i="24"/>
  <c r="X24" i="24"/>
  <c r="T24" i="24"/>
  <c r="W24" i="24" s="1"/>
  <c r="G24" i="24"/>
  <c r="BG24" i="24" s="1"/>
  <c r="F24" i="24"/>
  <c r="X23" i="24"/>
  <c r="T23" i="24"/>
  <c r="W23" i="24" s="1"/>
  <c r="G23" i="24"/>
  <c r="BG23" i="24" s="1"/>
  <c r="F23" i="24"/>
  <c r="X22" i="24"/>
  <c r="T22" i="24"/>
  <c r="W22" i="24" s="1"/>
  <c r="G22" i="24"/>
  <c r="BG22" i="24" s="1"/>
  <c r="F22" i="24"/>
  <c r="X21" i="24"/>
  <c r="T21" i="24"/>
  <c r="W21" i="24" s="1"/>
  <c r="G21" i="24"/>
  <c r="BG21" i="24" s="1"/>
  <c r="F21" i="24"/>
  <c r="X20" i="24"/>
  <c r="T20" i="24"/>
  <c r="W20" i="24" s="1"/>
  <c r="G20" i="24"/>
  <c r="BG20" i="24" s="1"/>
  <c r="F20" i="24"/>
  <c r="X19" i="24"/>
  <c r="T19" i="24"/>
  <c r="W19" i="24" s="1"/>
  <c r="K19" i="24"/>
  <c r="G19" i="24"/>
  <c r="BG19" i="24" s="1"/>
  <c r="F19" i="24"/>
  <c r="X18" i="24"/>
  <c r="T18" i="24"/>
  <c r="W18" i="24" s="1"/>
  <c r="G18" i="24"/>
  <c r="BG18" i="24" s="1"/>
  <c r="F18" i="24"/>
  <c r="X17" i="24"/>
  <c r="T17" i="24"/>
  <c r="W17" i="24" s="1"/>
  <c r="G17" i="24"/>
  <c r="BG17" i="24" s="1"/>
  <c r="F17" i="24"/>
  <c r="X16" i="24"/>
  <c r="T16" i="24"/>
  <c r="W16" i="24" s="1"/>
  <c r="G16" i="24"/>
  <c r="BG16" i="24" s="1"/>
  <c r="F16" i="24"/>
  <c r="X15" i="24"/>
  <c r="T15" i="24"/>
  <c r="W15" i="24" s="1"/>
  <c r="G15" i="24"/>
  <c r="BG15" i="24" s="1"/>
  <c r="F15" i="24"/>
  <c r="X14" i="24"/>
  <c r="T14" i="24"/>
  <c r="W14" i="24" s="1"/>
  <c r="G14" i="24"/>
  <c r="BG14" i="24" s="1"/>
  <c r="F14" i="24"/>
  <c r="X13" i="24"/>
  <c r="T13" i="24"/>
  <c r="W13" i="24" s="1"/>
  <c r="G13" i="24"/>
  <c r="BG13" i="24" s="1"/>
  <c r="F13" i="24"/>
  <c r="X12" i="24"/>
  <c r="T12" i="24"/>
  <c r="W12" i="24" s="1"/>
  <c r="G12" i="24"/>
  <c r="BG12" i="24" s="1"/>
  <c r="F12" i="24"/>
  <c r="X11" i="24"/>
  <c r="T11" i="24"/>
  <c r="W11" i="24" s="1"/>
  <c r="G11" i="24"/>
  <c r="BG11" i="24" s="1"/>
  <c r="F11" i="24"/>
  <c r="X10" i="24"/>
  <c r="T10" i="24"/>
  <c r="W10" i="24" s="1"/>
  <c r="G10" i="24"/>
  <c r="BG10" i="24" s="1"/>
  <c r="F10" i="24"/>
  <c r="X9" i="24"/>
  <c r="T9" i="24"/>
  <c r="W9" i="24" s="1"/>
  <c r="G9" i="24"/>
  <c r="BG9" i="24" s="1"/>
  <c r="F9" i="24"/>
  <c r="X8" i="24"/>
  <c r="T8" i="24"/>
  <c r="W8" i="24" s="1"/>
  <c r="G8" i="24"/>
  <c r="BG8" i="24" s="1"/>
  <c r="F8" i="24"/>
  <c r="X7" i="24"/>
  <c r="T7" i="24"/>
  <c r="W7" i="24" s="1"/>
  <c r="G7" i="24"/>
  <c r="BG7" i="24" s="1"/>
  <c r="F7" i="24"/>
  <c r="X6" i="24"/>
  <c r="T6" i="24"/>
  <c r="G6" i="24"/>
  <c r="F6" i="24"/>
  <c r="BG98" i="23"/>
  <c r="X98" i="23"/>
  <c r="T98" i="23"/>
  <c r="W98" i="23" s="1"/>
  <c r="AX98" i="23"/>
  <c r="G98" i="23"/>
  <c r="F98" i="23"/>
  <c r="H98" i="23" s="1"/>
  <c r="BG97" i="23"/>
  <c r="X97" i="23"/>
  <c r="T97" i="23"/>
  <c r="W97" i="23" s="1"/>
  <c r="AX97" i="23"/>
  <c r="G97" i="23"/>
  <c r="F97" i="23"/>
  <c r="H97" i="23" s="1"/>
  <c r="BG96" i="23"/>
  <c r="X96" i="23"/>
  <c r="T96" i="23"/>
  <c r="W96" i="23" s="1"/>
  <c r="AX96" i="23"/>
  <c r="G96" i="23"/>
  <c r="F96" i="23"/>
  <c r="H96" i="23" s="1"/>
  <c r="BG95" i="23"/>
  <c r="X95" i="23"/>
  <c r="T95" i="23"/>
  <c r="W95" i="23" s="1"/>
  <c r="AX95" i="23"/>
  <c r="G95" i="23"/>
  <c r="F95" i="23"/>
  <c r="H95" i="23" s="1"/>
  <c r="BG94" i="23"/>
  <c r="X94" i="23"/>
  <c r="T94" i="23"/>
  <c r="W94" i="23" s="1"/>
  <c r="AX94" i="23"/>
  <c r="G94" i="23"/>
  <c r="F94" i="23"/>
  <c r="H94" i="23" s="1"/>
  <c r="X93" i="23"/>
  <c r="T93" i="23"/>
  <c r="W93" i="23" s="1"/>
  <c r="AX93" i="23"/>
  <c r="G93" i="23"/>
  <c r="BG93" i="23" s="1"/>
  <c r="F93" i="23"/>
  <c r="H93" i="23" s="1"/>
  <c r="X92" i="23"/>
  <c r="T92" i="23"/>
  <c r="W92" i="23" s="1"/>
  <c r="AX92" i="23"/>
  <c r="G92" i="23"/>
  <c r="BG92" i="23" s="1"/>
  <c r="F92" i="23"/>
  <c r="H92" i="23" s="1"/>
  <c r="X91" i="23"/>
  <c r="T91" i="23"/>
  <c r="W91" i="23" s="1"/>
  <c r="AX91" i="23"/>
  <c r="G91" i="23"/>
  <c r="BG91" i="23" s="1"/>
  <c r="F91" i="23"/>
  <c r="H91" i="23" s="1"/>
  <c r="X90" i="23"/>
  <c r="T90" i="23"/>
  <c r="W90" i="23" s="1"/>
  <c r="AX90" i="23"/>
  <c r="G90" i="23"/>
  <c r="BG90" i="23" s="1"/>
  <c r="F90" i="23"/>
  <c r="H90" i="23" s="1"/>
  <c r="X89" i="23"/>
  <c r="T89" i="23"/>
  <c r="W89" i="23" s="1"/>
  <c r="AX89" i="23"/>
  <c r="G89" i="23"/>
  <c r="BG89" i="23" s="1"/>
  <c r="F89" i="23"/>
  <c r="H89" i="23" s="1"/>
  <c r="X88" i="23"/>
  <c r="T88" i="23"/>
  <c r="W88" i="23" s="1"/>
  <c r="AX88" i="23"/>
  <c r="G88" i="23"/>
  <c r="BG88" i="23" s="1"/>
  <c r="F88" i="23"/>
  <c r="H88" i="23" s="1"/>
  <c r="X87" i="23"/>
  <c r="T87" i="23"/>
  <c r="W87" i="23" s="1"/>
  <c r="AX87" i="23"/>
  <c r="G87" i="23"/>
  <c r="BG87" i="23" s="1"/>
  <c r="F87" i="23"/>
  <c r="H87" i="23" s="1"/>
  <c r="X86" i="23"/>
  <c r="T86" i="23"/>
  <c r="W86" i="23" s="1"/>
  <c r="AX86" i="23"/>
  <c r="G86" i="23"/>
  <c r="BG86" i="23" s="1"/>
  <c r="F86" i="23"/>
  <c r="H86" i="23" s="1"/>
  <c r="X85" i="23"/>
  <c r="T85" i="23"/>
  <c r="W85" i="23" s="1"/>
  <c r="AX85" i="23"/>
  <c r="G85" i="23"/>
  <c r="BG85" i="23" s="1"/>
  <c r="F85" i="23"/>
  <c r="H85" i="23" s="1"/>
  <c r="X84" i="23"/>
  <c r="T84" i="23"/>
  <c r="W84" i="23" s="1"/>
  <c r="AX84" i="23"/>
  <c r="G84" i="23"/>
  <c r="BG84" i="23" s="1"/>
  <c r="F84" i="23"/>
  <c r="H84" i="23" s="1"/>
  <c r="X83" i="23"/>
  <c r="T83" i="23"/>
  <c r="W83" i="23" s="1"/>
  <c r="AX83" i="23"/>
  <c r="G83" i="23"/>
  <c r="BG83" i="23" s="1"/>
  <c r="F83" i="23"/>
  <c r="H83" i="23" s="1"/>
  <c r="X82" i="23"/>
  <c r="T82" i="23"/>
  <c r="W82" i="23" s="1"/>
  <c r="AX82" i="23"/>
  <c r="G82" i="23"/>
  <c r="BG82" i="23" s="1"/>
  <c r="F82" i="23"/>
  <c r="H82" i="23" s="1"/>
  <c r="X81" i="23"/>
  <c r="T81" i="23"/>
  <c r="W81" i="23" s="1"/>
  <c r="AX81" i="23"/>
  <c r="G81" i="23"/>
  <c r="BG81" i="23" s="1"/>
  <c r="F81" i="23"/>
  <c r="H81" i="23" s="1"/>
  <c r="X80" i="23"/>
  <c r="T80" i="23"/>
  <c r="W80" i="23" s="1"/>
  <c r="AX80" i="23"/>
  <c r="G80" i="23"/>
  <c r="BG80" i="23" s="1"/>
  <c r="F80" i="23"/>
  <c r="H80" i="23" s="1"/>
  <c r="X79" i="23"/>
  <c r="T79" i="23"/>
  <c r="W79" i="23" s="1"/>
  <c r="AX79" i="23"/>
  <c r="G79" i="23"/>
  <c r="BG79" i="23" s="1"/>
  <c r="F79" i="23"/>
  <c r="H79" i="23" s="1"/>
  <c r="X78" i="23"/>
  <c r="T78" i="23"/>
  <c r="W78" i="23" s="1"/>
  <c r="AX78" i="23"/>
  <c r="G78" i="23"/>
  <c r="BG78" i="23" s="1"/>
  <c r="F78" i="23"/>
  <c r="H78" i="23" s="1"/>
  <c r="X77" i="23"/>
  <c r="T77" i="23"/>
  <c r="W77" i="23" s="1"/>
  <c r="AX77" i="23"/>
  <c r="G77" i="23"/>
  <c r="BG77" i="23" s="1"/>
  <c r="F77" i="23"/>
  <c r="H77" i="23" s="1"/>
  <c r="X76" i="23"/>
  <c r="T76" i="23"/>
  <c r="W76" i="23" s="1"/>
  <c r="AX76" i="23"/>
  <c r="G76" i="23"/>
  <c r="BG76" i="23" s="1"/>
  <c r="F76" i="23"/>
  <c r="H76" i="23" s="1"/>
  <c r="X75" i="23"/>
  <c r="T75" i="23"/>
  <c r="W75" i="23" s="1"/>
  <c r="AX75" i="23"/>
  <c r="G75" i="23"/>
  <c r="BG75" i="23" s="1"/>
  <c r="F75" i="23"/>
  <c r="H75" i="23" s="1"/>
  <c r="X74" i="23"/>
  <c r="T74" i="23"/>
  <c r="W74" i="23" s="1"/>
  <c r="AX74" i="23"/>
  <c r="G74" i="23"/>
  <c r="BG74" i="23" s="1"/>
  <c r="F74" i="23"/>
  <c r="H74" i="23" s="1"/>
  <c r="X73" i="23"/>
  <c r="T73" i="23"/>
  <c r="W73" i="23" s="1"/>
  <c r="AX73" i="23"/>
  <c r="G73" i="23"/>
  <c r="BG73" i="23" s="1"/>
  <c r="F73" i="23"/>
  <c r="H73" i="23" s="1"/>
  <c r="X72" i="23"/>
  <c r="T72" i="23"/>
  <c r="W72" i="23" s="1"/>
  <c r="AX72" i="23"/>
  <c r="G72" i="23"/>
  <c r="BG72" i="23" s="1"/>
  <c r="F72" i="23"/>
  <c r="H72" i="23" s="1"/>
  <c r="X71" i="23"/>
  <c r="T71" i="23"/>
  <c r="W71" i="23" s="1"/>
  <c r="AX71" i="23"/>
  <c r="G71" i="23"/>
  <c r="BG71" i="23" s="1"/>
  <c r="F71" i="23"/>
  <c r="H71" i="23" s="1"/>
  <c r="X70" i="23"/>
  <c r="T70" i="23"/>
  <c r="W70" i="23" s="1"/>
  <c r="AX70" i="23"/>
  <c r="G70" i="23"/>
  <c r="BG70" i="23" s="1"/>
  <c r="F70" i="23"/>
  <c r="H70" i="23" s="1"/>
  <c r="X69" i="23"/>
  <c r="T69" i="23"/>
  <c r="W69" i="23" s="1"/>
  <c r="AX69" i="23"/>
  <c r="G69" i="23"/>
  <c r="BG69" i="23" s="1"/>
  <c r="F69" i="23"/>
  <c r="H69" i="23" s="1"/>
  <c r="X68" i="23"/>
  <c r="T68" i="23"/>
  <c r="W68" i="23" s="1"/>
  <c r="AX68" i="23"/>
  <c r="G68" i="23"/>
  <c r="BG68" i="23" s="1"/>
  <c r="F68" i="23"/>
  <c r="H68" i="23" s="1"/>
  <c r="X67" i="23"/>
  <c r="T67" i="23"/>
  <c r="W67" i="23" s="1"/>
  <c r="AX67" i="23"/>
  <c r="G67" i="23"/>
  <c r="BG67" i="23" s="1"/>
  <c r="F67" i="23"/>
  <c r="H67" i="23" s="1"/>
  <c r="X66" i="23"/>
  <c r="T66" i="23"/>
  <c r="W66" i="23" s="1"/>
  <c r="AX66" i="23"/>
  <c r="G66" i="23"/>
  <c r="BG66" i="23" s="1"/>
  <c r="F66" i="23"/>
  <c r="H66" i="23" s="1"/>
  <c r="X65" i="23"/>
  <c r="T65" i="23"/>
  <c r="W65" i="23" s="1"/>
  <c r="AX65" i="23"/>
  <c r="G65" i="23"/>
  <c r="BG65" i="23" s="1"/>
  <c r="F65" i="23"/>
  <c r="H65" i="23" s="1"/>
  <c r="X64" i="23"/>
  <c r="T64" i="23"/>
  <c r="W64" i="23" s="1"/>
  <c r="AX64" i="23"/>
  <c r="G64" i="23"/>
  <c r="BG64" i="23" s="1"/>
  <c r="F64" i="23"/>
  <c r="H64" i="23" s="1"/>
  <c r="X63" i="23"/>
  <c r="T63" i="23"/>
  <c r="W63" i="23" s="1"/>
  <c r="AX63" i="23"/>
  <c r="G63" i="23"/>
  <c r="BG63" i="23" s="1"/>
  <c r="F63" i="23"/>
  <c r="H63" i="23" s="1"/>
  <c r="X62" i="23"/>
  <c r="T62" i="23"/>
  <c r="W62" i="23" s="1"/>
  <c r="AX62" i="23"/>
  <c r="G62" i="23"/>
  <c r="BG62" i="23" s="1"/>
  <c r="F62" i="23"/>
  <c r="H62" i="23" s="1"/>
  <c r="X61" i="23"/>
  <c r="T61" i="23"/>
  <c r="W61" i="23" s="1"/>
  <c r="AX61" i="23"/>
  <c r="G61" i="23"/>
  <c r="BG61" i="23" s="1"/>
  <c r="F61" i="23"/>
  <c r="H61" i="23" s="1"/>
  <c r="X60" i="23"/>
  <c r="T60" i="23"/>
  <c r="W60" i="23" s="1"/>
  <c r="AX60" i="23"/>
  <c r="G60" i="23"/>
  <c r="BG60" i="23" s="1"/>
  <c r="F60" i="23"/>
  <c r="H60" i="23" s="1"/>
  <c r="X59" i="23"/>
  <c r="T59" i="23"/>
  <c r="W59" i="23" s="1"/>
  <c r="AX59" i="23"/>
  <c r="G59" i="23"/>
  <c r="BG59" i="23" s="1"/>
  <c r="F59" i="23"/>
  <c r="H59" i="23" s="1"/>
  <c r="X58" i="23"/>
  <c r="T58" i="23"/>
  <c r="W58" i="23" s="1"/>
  <c r="AX58" i="23"/>
  <c r="G58" i="23"/>
  <c r="BG58" i="23" s="1"/>
  <c r="F58" i="23"/>
  <c r="H58" i="23" s="1"/>
  <c r="X57" i="23"/>
  <c r="T57" i="23"/>
  <c r="W57" i="23" s="1"/>
  <c r="AX57" i="23"/>
  <c r="G57" i="23"/>
  <c r="BG57" i="23" s="1"/>
  <c r="F57" i="23"/>
  <c r="H57" i="23" s="1"/>
  <c r="X56" i="23"/>
  <c r="T56" i="23"/>
  <c r="W56" i="23" s="1"/>
  <c r="AX56" i="23"/>
  <c r="G56" i="23"/>
  <c r="F56" i="23"/>
  <c r="H56" i="23" s="1"/>
  <c r="X55" i="23"/>
  <c r="T55" i="23"/>
  <c r="W55" i="23" s="1"/>
  <c r="AX55" i="23"/>
  <c r="G55" i="23"/>
  <c r="BG55" i="23" s="1"/>
  <c r="F55" i="23"/>
  <c r="H55" i="23" s="1"/>
  <c r="X54" i="23"/>
  <c r="T54" i="23"/>
  <c r="W54" i="23" s="1"/>
  <c r="AX54" i="23"/>
  <c r="G54" i="23"/>
  <c r="BG54" i="23" s="1"/>
  <c r="F54" i="23"/>
  <c r="H54" i="23" s="1"/>
  <c r="X53" i="23"/>
  <c r="T53" i="23"/>
  <c r="W53" i="23" s="1"/>
  <c r="AX53" i="23"/>
  <c r="G53" i="23"/>
  <c r="BG53" i="23" s="1"/>
  <c r="F53" i="23"/>
  <c r="H53" i="23" s="1"/>
  <c r="X52" i="23"/>
  <c r="T52" i="23"/>
  <c r="W52" i="23" s="1"/>
  <c r="AX52" i="23"/>
  <c r="G52" i="23"/>
  <c r="BG52" i="23" s="1"/>
  <c r="F52" i="23"/>
  <c r="H52" i="23" s="1"/>
  <c r="X51" i="23"/>
  <c r="T51" i="23"/>
  <c r="W51" i="23" s="1"/>
  <c r="AX51" i="23"/>
  <c r="G51" i="23"/>
  <c r="BG51" i="23" s="1"/>
  <c r="F51" i="23"/>
  <c r="H51" i="23" s="1"/>
  <c r="X50" i="23"/>
  <c r="T50" i="23"/>
  <c r="W50" i="23" s="1"/>
  <c r="AX50" i="23"/>
  <c r="G50" i="23"/>
  <c r="BG50" i="23" s="1"/>
  <c r="F50" i="23"/>
  <c r="H50" i="23" s="1"/>
  <c r="X49" i="23"/>
  <c r="T49" i="23"/>
  <c r="W49" i="23" s="1"/>
  <c r="AX49" i="23"/>
  <c r="G49" i="23"/>
  <c r="BG49" i="23" s="1"/>
  <c r="F49" i="23"/>
  <c r="H49" i="23" s="1"/>
  <c r="X48" i="23"/>
  <c r="T48" i="23"/>
  <c r="W48" i="23" s="1"/>
  <c r="AX48" i="23"/>
  <c r="G48" i="23"/>
  <c r="BG48" i="23" s="1"/>
  <c r="F48" i="23"/>
  <c r="H48" i="23" s="1"/>
  <c r="X47" i="23"/>
  <c r="T47" i="23"/>
  <c r="W47" i="23" s="1"/>
  <c r="AX47" i="23"/>
  <c r="G47" i="23"/>
  <c r="BG47" i="23" s="1"/>
  <c r="F47" i="23"/>
  <c r="H47" i="23" s="1"/>
  <c r="X46" i="23"/>
  <c r="T46" i="23"/>
  <c r="W46" i="23" s="1"/>
  <c r="AX46" i="23"/>
  <c r="G46" i="23"/>
  <c r="BG46" i="23" s="1"/>
  <c r="F46" i="23"/>
  <c r="H46" i="23" s="1"/>
  <c r="X45" i="23"/>
  <c r="T45" i="23"/>
  <c r="W45" i="23" s="1"/>
  <c r="AX45" i="23"/>
  <c r="G45" i="23"/>
  <c r="BG45" i="23" s="1"/>
  <c r="F45" i="23"/>
  <c r="H45" i="23" s="1"/>
  <c r="X44" i="23"/>
  <c r="T44" i="23"/>
  <c r="W44" i="23" s="1"/>
  <c r="AX44" i="23"/>
  <c r="G44" i="23"/>
  <c r="BG44" i="23" s="1"/>
  <c r="F44" i="23"/>
  <c r="H44" i="23" s="1"/>
  <c r="X43" i="23"/>
  <c r="T43" i="23"/>
  <c r="W43" i="23" s="1"/>
  <c r="AX43" i="23"/>
  <c r="G43" i="23"/>
  <c r="BG43" i="23" s="1"/>
  <c r="F43" i="23"/>
  <c r="H43" i="23" s="1"/>
  <c r="X42" i="23"/>
  <c r="T42" i="23"/>
  <c r="W42" i="23" s="1"/>
  <c r="AX42" i="23"/>
  <c r="G42" i="23"/>
  <c r="BG42" i="23" s="1"/>
  <c r="F42" i="23"/>
  <c r="H42" i="23" s="1"/>
  <c r="X41" i="23"/>
  <c r="T41" i="23"/>
  <c r="W41" i="23" s="1"/>
  <c r="AX41" i="23"/>
  <c r="G41" i="23"/>
  <c r="BG41" i="23" s="1"/>
  <c r="F41" i="23"/>
  <c r="H41" i="23" s="1"/>
  <c r="X40" i="23"/>
  <c r="T40" i="23"/>
  <c r="W40" i="23" s="1"/>
  <c r="AX40" i="23"/>
  <c r="G40" i="23"/>
  <c r="BG40" i="23" s="1"/>
  <c r="F40" i="23"/>
  <c r="H40" i="23" s="1"/>
  <c r="X39" i="23"/>
  <c r="T39" i="23"/>
  <c r="W39" i="23" s="1"/>
  <c r="AX39" i="23"/>
  <c r="G39" i="23"/>
  <c r="F39" i="23"/>
  <c r="H39" i="23" s="1"/>
  <c r="X38" i="23"/>
  <c r="T38" i="23"/>
  <c r="W38" i="23" s="1"/>
  <c r="AX38" i="23"/>
  <c r="G38" i="23"/>
  <c r="BG38" i="23" s="1"/>
  <c r="F38" i="23"/>
  <c r="H38" i="23" s="1"/>
  <c r="X37" i="23"/>
  <c r="T37" i="23"/>
  <c r="W37" i="23" s="1"/>
  <c r="AX37" i="23"/>
  <c r="G37" i="23"/>
  <c r="BG37" i="23" s="1"/>
  <c r="F37" i="23"/>
  <c r="H37" i="23" s="1"/>
  <c r="X36" i="23"/>
  <c r="T36" i="23"/>
  <c r="W36" i="23" s="1"/>
  <c r="AX36" i="23"/>
  <c r="G36" i="23"/>
  <c r="BG36" i="23" s="1"/>
  <c r="F36" i="23"/>
  <c r="H36" i="23" s="1"/>
  <c r="X35" i="23"/>
  <c r="T35" i="23"/>
  <c r="W35" i="23" s="1"/>
  <c r="AX35" i="23"/>
  <c r="G35" i="23"/>
  <c r="BG35" i="23" s="1"/>
  <c r="F35" i="23"/>
  <c r="H35" i="23" s="1"/>
  <c r="X34" i="23"/>
  <c r="T34" i="23"/>
  <c r="W34" i="23" s="1"/>
  <c r="AX34" i="23"/>
  <c r="G34" i="23"/>
  <c r="BG34" i="23" s="1"/>
  <c r="F34" i="23"/>
  <c r="H34" i="23" s="1"/>
  <c r="X33" i="23"/>
  <c r="T33" i="23"/>
  <c r="W33" i="23" s="1"/>
  <c r="AX33" i="23"/>
  <c r="G33" i="23"/>
  <c r="BG33" i="23" s="1"/>
  <c r="F33" i="23"/>
  <c r="H33" i="23" s="1"/>
  <c r="X32" i="23"/>
  <c r="T32" i="23"/>
  <c r="W32" i="23" s="1"/>
  <c r="AX32" i="23"/>
  <c r="G32" i="23"/>
  <c r="BG32" i="23" s="1"/>
  <c r="F32" i="23"/>
  <c r="H32" i="23" s="1"/>
  <c r="X31" i="23"/>
  <c r="T31" i="23"/>
  <c r="W31" i="23" s="1"/>
  <c r="AX31" i="23"/>
  <c r="G31" i="23"/>
  <c r="BG31" i="23" s="1"/>
  <c r="F31" i="23"/>
  <c r="H31" i="23" s="1"/>
  <c r="X30" i="23"/>
  <c r="T30" i="23"/>
  <c r="W30" i="23" s="1"/>
  <c r="AX30" i="23"/>
  <c r="G30" i="23"/>
  <c r="BG30" i="23" s="1"/>
  <c r="F30" i="23"/>
  <c r="H30" i="23" s="1"/>
  <c r="X29" i="23"/>
  <c r="T29" i="23"/>
  <c r="W29" i="23" s="1"/>
  <c r="AX29" i="23"/>
  <c r="G29" i="23"/>
  <c r="BG29" i="23" s="1"/>
  <c r="F29" i="23"/>
  <c r="H29" i="23" s="1"/>
  <c r="X28" i="23"/>
  <c r="T28" i="23"/>
  <c r="W28" i="23" s="1"/>
  <c r="AX28" i="23"/>
  <c r="G28" i="23"/>
  <c r="BG28" i="23" s="1"/>
  <c r="F28" i="23"/>
  <c r="H28" i="23" s="1"/>
  <c r="X27" i="23"/>
  <c r="T27" i="23"/>
  <c r="W27" i="23" s="1"/>
  <c r="AX27" i="23"/>
  <c r="G27" i="23"/>
  <c r="BG27" i="23" s="1"/>
  <c r="F27" i="23"/>
  <c r="H27" i="23" s="1"/>
  <c r="X26" i="23"/>
  <c r="T26" i="23"/>
  <c r="W26" i="23" s="1"/>
  <c r="AX26" i="23"/>
  <c r="G26" i="23"/>
  <c r="BG26" i="23" s="1"/>
  <c r="F26" i="23"/>
  <c r="H26" i="23" s="1"/>
  <c r="X25" i="23"/>
  <c r="T25" i="23"/>
  <c r="W25" i="23" s="1"/>
  <c r="AX25" i="23"/>
  <c r="G25" i="23"/>
  <c r="BG25" i="23" s="1"/>
  <c r="F25" i="23"/>
  <c r="H25" i="23" s="1"/>
  <c r="X24" i="23"/>
  <c r="T24" i="23"/>
  <c r="W24" i="23" s="1"/>
  <c r="G24" i="23"/>
  <c r="BG24" i="23" s="1"/>
  <c r="F24" i="23"/>
  <c r="X23" i="23"/>
  <c r="T23" i="23"/>
  <c r="W23" i="23" s="1"/>
  <c r="G23" i="23"/>
  <c r="BG23" i="23" s="1"/>
  <c r="F23" i="23"/>
  <c r="X22" i="23"/>
  <c r="T22" i="23"/>
  <c r="W22" i="23" s="1"/>
  <c r="G22" i="23"/>
  <c r="BG22" i="23" s="1"/>
  <c r="F22" i="23"/>
  <c r="X21" i="23"/>
  <c r="T21" i="23"/>
  <c r="W21" i="23" s="1"/>
  <c r="G21" i="23"/>
  <c r="BG21" i="23" s="1"/>
  <c r="F21" i="23"/>
  <c r="X20" i="23"/>
  <c r="T20" i="23"/>
  <c r="W20" i="23" s="1"/>
  <c r="G20" i="23"/>
  <c r="BG20" i="23" s="1"/>
  <c r="F20" i="23"/>
  <c r="X19" i="23"/>
  <c r="T19" i="23"/>
  <c r="W19" i="23" s="1"/>
  <c r="G19" i="23"/>
  <c r="BG19" i="23" s="1"/>
  <c r="F19" i="23"/>
  <c r="X18" i="23"/>
  <c r="T18" i="23"/>
  <c r="W18" i="23" s="1"/>
  <c r="G18" i="23"/>
  <c r="BG18" i="23" s="1"/>
  <c r="F18" i="23"/>
  <c r="X17" i="23"/>
  <c r="T17" i="23"/>
  <c r="W17" i="23" s="1"/>
  <c r="G17" i="23"/>
  <c r="BG17" i="23" s="1"/>
  <c r="F17" i="23"/>
  <c r="X16" i="23"/>
  <c r="T16" i="23"/>
  <c r="W16" i="23" s="1"/>
  <c r="G16" i="23"/>
  <c r="BG16" i="23" s="1"/>
  <c r="F16" i="23"/>
  <c r="X15" i="23"/>
  <c r="T15" i="23"/>
  <c r="W15" i="23" s="1"/>
  <c r="G15" i="23"/>
  <c r="BG15" i="23" s="1"/>
  <c r="F15" i="23"/>
  <c r="X14" i="23"/>
  <c r="T14" i="23"/>
  <c r="W14" i="23" s="1"/>
  <c r="G14" i="23"/>
  <c r="BG14" i="23" s="1"/>
  <c r="F14" i="23"/>
  <c r="X13" i="23"/>
  <c r="T13" i="23"/>
  <c r="W13" i="23" s="1"/>
  <c r="G13" i="23"/>
  <c r="BG13" i="23" s="1"/>
  <c r="F13" i="23"/>
  <c r="X12" i="23"/>
  <c r="T12" i="23"/>
  <c r="W12" i="23" s="1"/>
  <c r="G12" i="23"/>
  <c r="BG12" i="23" s="1"/>
  <c r="F12" i="23"/>
  <c r="X11" i="23"/>
  <c r="T11" i="23"/>
  <c r="W11" i="23" s="1"/>
  <c r="G11" i="23"/>
  <c r="BG11" i="23" s="1"/>
  <c r="F11" i="23"/>
  <c r="X10" i="23"/>
  <c r="T10" i="23"/>
  <c r="W10" i="23" s="1"/>
  <c r="G10" i="23"/>
  <c r="BG10" i="23" s="1"/>
  <c r="F10" i="23"/>
  <c r="X9" i="23"/>
  <c r="T9" i="23"/>
  <c r="W9" i="23" s="1"/>
  <c r="G9" i="23"/>
  <c r="BG9" i="23" s="1"/>
  <c r="F9" i="23"/>
  <c r="X8" i="23"/>
  <c r="T8" i="23"/>
  <c r="W8" i="23" s="1"/>
  <c r="G8" i="23"/>
  <c r="BG8" i="23" s="1"/>
  <c r="F8" i="23"/>
  <c r="X7" i="23"/>
  <c r="T7" i="23"/>
  <c r="W7" i="23" s="1"/>
  <c r="G7" i="23"/>
  <c r="BG7" i="23" s="1"/>
  <c r="F7" i="23"/>
  <c r="X6" i="23"/>
  <c r="T6" i="23"/>
  <c r="G6" i="23"/>
  <c r="F6" i="23"/>
  <c r="K60" i="23" l="1"/>
  <c r="K13" i="24"/>
  <c r="H9" i="24"/>
  <c r="H22" i="23"/>
  <c r="K9" i="24"/>
  <c r="AV70" i="24"/>
  <c r="AU92" i="24"/>
  <c r="H56" i="24"/>
  <c r="K60" i="24"/>
  <c r="BH68" i="23"/>
  <c r="K25" i="23"/>
  <c r="K71" i="25"/>
  <c r="BH99" i="24"/>
  <c r="BG99" i="24"/>
  <c r="E2" i="25"/>
  <c r="AH6" i="25"/>
  <c r="H6" i="24"/>
  <c r="BH98" i="24"/>
  <c r="BG98" i="24"/>
  <c r="K79" i="23"/>
  <c r="BH57" i="24"/>
  <c r="BG57" i="24"/>
  <c r="K91" i="24"/>
  <c r="X2" i="25"/>
  <c r="D2" i="23"/>
  <c r="E2" i="23"/>
  <c r="W6" i="23"/>
  <c r="T2" i="23"/>
  <c r="K35" i="23"/>
  <c r="BH56" i="23"/>
  <c r="BG56" i="23"/>
  <c r="W6" i="24"/>
  <c r="T2" i="24"/>
  <c r="K90" i="24"/>
  <c r="K98" i="24"/>
  <c r="BH100" i="24"/>
  <c r="H35" i="25"/>
  <c r="K79" i="25"/>
  <c r="AV65" i="24"/>
  <c r="BG65" i="24"/>
  <c r="X2" i="23"/>
  <c r="X2" i="24"/>
  <c r="H46" i="24"/>
  <c r="BH78" i="25"/>
  <c r="BG78" i="25"/>
  <c r="BH91" i="24"/>
  <c r="AU103" i="24"/>
  <c r="K9" i="25"/>
  <c r="AV9" i="25" s="1"/>
  <c r="W6" i="25"/>
  <c r="T2" i="25"/>
  <c r="K39" i="23"/>
  <c r="BG39" i="23"/>
  <c r="K56" i="24"/>
  <c r="AV56" i="24" s="1"/>
  <c r="BH90" i="24"/>
  <c r="K96" i="24"/>
  <c r="BG96" i="24"/>
  <c r="AV79" i="25"/>
  <c r="AV92" i="24"/>
  <c r="BG92" i="24"/>
  <c r="D2" i="25"/>
  <c r="K39" i="25"/>
  <c r="BG39" i="25"/>
  <c r="H47" i="24"/>
  <c r="D2" i="24"/>
  <c r="E2" i="24"/>
  <c r="BG47" i="24"/>
  <c r="AW32" i="23"/>
  <c r="AK32" i="23"/>
  <c r="AH32" i="23"/>
  <c r="AW34" i="23"/>
  <c r="AK34" i="23"/>
  <c r="AH34" i="23"/>
  <c r="AW41" i="23"/>
  <c r="AK41" i="23"/>
  <c r="AH41" i="23"/>
  <c r="AW72" i="23"/>
  <c r="AK72" i="23"/>
  <c r="AH72" i="23"/>
  <c r="AW74" i="23"/>
  <c r="AK74" i="23"/>
  <c r="AH74" i="23"/>
  <c r="AW78" i="23"/>
  <c r="AK78" i="23"/>
  <c r="AH78" i="23"/>
  <c r="AK22" i="24"/>
  <c r="AH22" i="24"/>
  <c r="AK23" i="24"/>
  <c r="AH23" i="24"/>
  <c r="AK26" i="24"/>
  <c r="AH26" i="24"/>
  <c r="AK29" i="24"/>
  <c r="AH29" i="24"/>
  <c r="AK30" i="24"/>
  <c r="AH30" i="24"/>
  <c r="AK32" i="24"/>
  <c r="AH32" i="24"/>
  <c r="AK34" i="24"/>
  <c r="AH34" i="24"/>
  <c r="AK37" i="24"/>
  <c r="AH37" i="24"/>
  <c r="AK39" i="24"/>
  <c r="AH39" i="24"/>
  <c r="AK42" i="24"/>
  <c r="AH42" i="24"/>
  <c r="AK45" i="24"/>
  <c r="AH45" i="24"/>
  <c r="AW61" i="24"/>
  <c r="AK61" i="24"/>
  <c r="AH61" i="24"/>
  <c r="AW66" i="24"/>
  <c r="AK66" i="24"/>
  <c r="AH66" i="24"/>
  <c r="AW69" i="24"/>
  <c r="AK69" i="24"/>
  <c r="AH69" i="24"/>
  <c r="M83" i="24"/>
  <c r="AW83" i="24"/>
  <c r="AK83" i="24"/>
  <c r="AH83" i="24"/>
  <c r="AU102" i="24"/>
  <c r="AW102" i="24"/>
  <c r="AK102" i="24"/>
  <c r="AH102" i="24"/>
  <c r="AW104" i="24"/>
  <c r="AH104" i="24"/>
  <c r="AK104" i="24"/>
  <c r="AH11" i="25"/>
  <c r="AK11" i="25"/>
  <c r="AK13" i="25"/>
  <c r="AH13" i="25"/>
  <c r="AH15" i="25"/>
  <c r="AK15" i="25"/>
  <c r="K17" i="25"/>
  <c r="AU17" i="25" s="1"/>
  <c r="AK17" i="25"/>
  <c r="AH17" i="25"/>
  <c r="AH19" i="25"/>
  <c r="AK19" i="25"/>
  <c r="AH20" i="25"/>
  <c r="AK20" i="25"/>
  <c r="AH23" i="25"/>
  <c r="AK23" i="25"/>
  <c r="AK25" i="25"/>
  <c r="AH25" i="25"/>
  <c r="AH26" i="25"/>
  <c r="AK26" i="25"/>
  <c r="AH28" i="25"/>
  <c r="AK28" i="25"/>
  <c r="AK29" i="25"/>
  <c r="AH29" i="25"/>
  <c r="AH30" i="25"/>
  <c r="AK30" i="25"/>
  <c r="AK33" i="25"/>
  <c r="AH33" i="25"/>
  <c r="AU42" i="25"/>
  <c r="AW42" i="25"/>
  <c r="AH42" i="25"/>
  <c r="AK42" i="25"/>
  <c r="AW44" i="25"/>
  <c r="AH44" i="25"/>
  <c r="AK44" i="25"/>
  <c r="AW53" i="25"/>
  <c r="AK53" i="25"/>
  <c r="AH53" i="25"/>
  <c r="AU55" i="25"/>
  <c r="AW55" i="25"/>
  <c r="AH55" i="25"/>
  <c r="AK55" i="25"/>
  <c r="AW68" i="25"/>
  <c r="AH68" i="25"/>
  <c r="AK68" i="25"/>
  <c r="AK6" i="23"/>
  <c r="AH6" i="23"/>
  <c r="AK7" i="23"/>
  <c r="AH7" i="23"/>
  <c r="AK9" i="23"/>
  <c r="AH9" i="23"/>
  <c r="AK10" i="23"/>
  <c r="AH10" i="23"/>
  <c r="AK11" i="23"/>
  <c r="AH11" i="23"/>
  <c r="AK12" i="23"/>
  <c r="AH12" i="23"/>
  <c r="AK13" i="23"/>
  <c r="AH13" i="23"/>
  <c r="AK14" i="23"/>
  <c r="AH14" i="23"/>
  <c r="AK15" i="23"/>
  <c r="AH15" i="23"/>
  <c r="AK16" i="23"/>
  <c r="AH16" i="23"/>
  <c r="AK17" i="23"/>
  <c r="AH17" i="23"/>
  <c r="AK18" i="23"/>
  <c r="AH18" i="23"/>
  <c r="AK19" i="23"/>
  <c r="AH19" i="23"/>
  <c r="AK20" i="23"/>
  <c r="AH20" i="23"/>
  <c r="AK21" i="23"/>
  <c r="AH21" i="23"/>
  <c r="AK22" i="23"/>
  <c r="AH22" i="23"/>
  <c r="AK23" i="23"/>
  <c r="AH23" i="23"/>
  <c r="AK24" i="23"/>
  <c r="AH24" i="23"/>
  <c r="M25" i="23"/>
  <c r="AW25" i="23"/>
  <c r="AK25" i="23"/>
  <c r="AH25" i="23"/>
  <c r="AW36" i="23"/>
  <c r="AK36" i="23"/>
  <c r="AH36" i="23"/>
  <c r="AW38" i="23"/>
  <c r="AK38" i="23"/>
  <c r="AH38" i="23"/>
  <c r="K43" i="23"/>
  <c r="AW43" i="23"/>
  <c r="AK43" i="23"/>
  <c r="AH43" i="23"/>
  <c r="AW45" i="23"/>
  <c r="AK45" i="23"/>
  <c r="AH45" i="23"/>
  <c r="AW58" i="23"/>
  <c r="AK58" i="23"/>
  <c r="AH58" i="23"/>
  <c r="M60" i="23"/>
  <c r="AW60" i="23"/>
  <c r="AK60" i="23"/>
  <c r="AH60" i="23"/>
  <c r="K61" i="23"/>
  <c r="AW61" i="23"/>
  <c r="AK61" i="23"/>
  <c r="AH61" i="23"/>
  <c r="AW63" i="23"/>
  <c r="AK63" i="23"/>
  <c r="AH63" i="23"/>
  <c r="AW65" i="23"/>
  <c r="AK65" i="23"/>
  <c r="AH65" i="23"/>
  <c r="BH67" i="23"/>
  <c r="AW67" i="23"/>
  <c r="AK67" i="23"/>
  <c r="AH67" i="23"/>
  <c r="AW80" i="23"/>
  <c r="AK80" i="23"/>
  <c r="AH80" i="23"/>
  <c r="AW82" i="23"/>
  <c r="AK82" i="23"/>
  <c r="AH82" i="23"/>
  <c r="AW84" i="23"/>
  <c r="AK84" i="23"/>
  <c r="AH84" i="23"/>
  <c r="AW86" i="23"/>
  <c r="AK86" i="23"/>
  <c r="AH86" i="23"/>
  <c r="M88" i="23"/>
  <c r="AW88" i="23"/>
  <c r="AK88" i="23"/>
  <c r="AH88" i="23"/>
  <c r="AW90" i="23"/>
  <c r="AK90" i="23"/>
  <c r="AH90" i="23"/>
  <c r="M92" i="23"/>
  <c r="AW92" i="23"/>
  <c r="AK92" i="23"/>
  <c r="AH92" i="23"/>
  <c r="AW94" i="23"/>
  <c r="AK94" i="23"/>
  <c r="AH94" i="23"/>
  <c r="M96" i="23"/>
  <c r="AW96" i="23"/>
  <c r="AK96" i="23"/>
  <c r="AH96" i="23"/>
  <c r="AW98" i="23"/>
  <c r="AK98" i="23"/>
  <c r="AH98" i="23"/>
  <c r="BG6" i="24"/>
  <c r="AK6" i="24"/>
  <c r="AH6" i="24"/>
  <c r="AK7" i="24"/>
  <c r="AH7" i="24"/>
  <c r="AH8" i="24"/>
  <c r="AK8" i="24"/>
  <c r="AK9" i="24"/>
  <c r="AH9" i="24"/>
  <c r="H10" i="24"/>
  <c r="K45" i="24"/>
  <c r="AK46" i="24"/>
  <c r="AH46" i="24"/>
  <c r="AK47" i="24"/>
  <c r="AH47" i="24"/>
  <c r="AK48" i="24"/>
  <c r="AH48" i="24"/>
  <c r="AK49" i="24"/>
  <c r="AH49" i="24"/>
  <c r="AK50" i="24"/>
  <c r="AH50" i="24"/>
  <c r="AK51" i="24"/>
  <c r="AH51" i="24"/>
  <c r="AH52" i="24"/>
  <c r="AK52" i="24"/>
  <c r="AK53" i="24"/>
  <c r="AH53" i="24"/>
  <c r="AK54" i="24"/>
  <c r="AH54" i="24"/>
  <c r="AK55" i="24"/>
  <c r="AH55" i="24"/>
  <c r="AH56" i="24"/>
  <c r="AK56" i="24"/>
  <c r="BH60" i="24"/>
  <c r="AW60" i="24"/>
  <c r="AH60" i="24"/>
  <c r="AK60" i="24"/>
  <c r="BH75" i="24"/>
  <c r="AW75" i="24"/>
  <c r="AK75" i="24"/>
  <c r="AH75" i="24"/>
  <c r="AW85" i="24"/>
  <c r="AK85" i="24"/>
  <c r="AH85" i="24"/>
  <c r="M87" i="24"/>
  <c r="AW87" i="24"/>
  <c r="AK87" i="24"/>
  <c r="AH87" i="24"/>
  <c r="AU90" i="24"/>
  <c r="AW90" i="24"/>
  <c r="AK90" i="24"/>
  <c r="AH90" i="24"/>
  <c r="M92" i="24"/>
  <c r="AW93" i="24"/>
  <c r="AK93" i="24"/>
  <c r="AH93" i="24"/>
  <c r="M95" i="24"/>
  <c r="AW95" i="24"/>
  <c r="AK95" i="24"/>
  <c r="AH95" i="24"/>
  <c r="AU95" i="24"/>
  <c r="K99" i="24"/>
  <c r="AU100" i="24"/>
  <c r="BH102" i="24"/>
  <c r="K103" i="24"/>
  <c r="BH104" i="24"/>
  <c r="K33" i="25"/>
  <c r="AH34" i="25"/>
  <c r="AK34" i="25"/>
  <c r="AH35" i="25"/>
  <c r="AK35" i="25"/>
  <c r="M36" i="25"/>
  <c r="AW36" i="25"/>
  <c r="AH36" i="25"/>
  <c r="AK36" i="25"/>
  <c r="BH38" i="25"/>
  <c r="AW38" i="25"/>
  <c r="AH38" i="25"/>
  <c r="AK38" i="25"/>
  <c r="AW41" i="25"/>
  <c r="AK41" i="25"/>
  <c r="AH41" i="25"/>
  <c r="AU46" i="25"/>
  <c r="AW46" i="25"/>
  <c r="AH46" i="25"/>
  <c r="AK46" i="25"/>
  <c r="AW48" i="25"/>
  <c r="AH48" i="25"/>
  <c r="AK48" i="25"/>
  <c r="AW50" i="25"/>
  <c r="AH50" i="25"/>
  <c r="AK50" i="25"/>
  <c r="AW52" i="25"/>
  <c r="AH52" i="25"/>
  <c r="AK52" i="25"/>
  <c r="AV52" i="25"/>
  <c r="AW57" i="25"/>
  <c r="AK57" i="25"/>
  <c r="AH57" i="25"/>
  <c r="AU59" i="25"/>
  <c r="AW59" i="25"/>
  <c r="AH59" i="25"/>
  <c r="AK59" i="25"/>
  <c r="AW61" i="25"/>
  <c r="AK61" i="25"/>
  <c r="AH61" i="25"/>
  <c r="AU63" i="25"/>
  <c r="AW63" i="25"/>
  <c r="AH63" i="25"/>
  <c r="AK63" i="25"/>
  <c r="AW65" i="25"/>
  <c r="AK65" i="25"/>
  <c r="AH65" i="25"/>
  <c r="AW67" i="25"/>
  <c r="AH67" i="25"/>
  <c r="AK67" i="25"/>
  <c r="M70" i="25"/>
  <c r="AW70" i="25"/>
  <c r="AH70" i="25"/>
  <c r="AK70" i="25"/>
  <c r="K73" i="25"/>
  <c r="AW73" i="25"/>
  <c r="AK73" i="25"/>
  <c r="AH73" i="25"/>
  <c r="AW75" i="25"/>
  <c r="AH75" i="25"/>
  <c r="AK75" i="25"/>
  <c r="AW81" i="25"/>
  <c r="AK81" i="25"/>
  <c r="AH81" i="25"/>
  <c r="AW89" i="25"/>
  <c r="AK89" i="25"/>
  <c r="AH89" i="25"/>
  <c r="AW91" i="25"/>
  <c r="AH91" i="25"/>
  <c r="AK91" i="25"/>
  <c r="AW96" i="25"/>
  <c r="AH96" i="25"/>
  <c r="AK96" i="25"/>
  <c r="M98" i="25"/>
  <c r="AW98" i="25"/>
  <c r="AH98" i="25"/>
  <c r="AK98" i="25"/>
  <c r="AW100" i="25"/>
  <c r="AH100" i="25"/>
  <c r="AK100" i="25"/>
  <c r="BH101" i="25"/>
  <c r="AW101" i="25"/>
  <c r="AK101" i="25"/>
  <c r="AH101" i="25"/>
  <c r="AW103" i="25"/>
  <c r="AH103" i="25"/>
  <c r="AK103" i="25"/>
  <c r="M48" i="23"/>
  <c r="AW48" i="23"/>
  <c r="AK48" i="23"/>
  <c r="AH48" i="23"/>
  <c r="AW50" i="23"/>
  <c r="AK50" i="23"/>
  <c r="AH50" i="23"/>
  <c r="M52" i="23"/>
  <c r="AW52" i="23"/>
  <c r="AK52" i="23"/>
  <c r="AH52" i="23"/>
  <c r="AW76" i="23"/>
  <c r="AK76" i="23"/>
  <c r="AH76" i="23"/>
  <c r="AH20" i="24"/>
  <c r="AK20" i="24"/>
  <c r="AH24" i="24"/>
  <c r="AK24" i="24"/>
  <c r="AH28" i="24"/>
  <c r="AK28" i="24"/>
  <c r="AK33" i="24"/>
  <c r="AH33" i="24"/>
  <c r="AH36" i="24"/>
  <c r="AK36" i="24"/>
  <c r="AK41" i="24"/>
  <c r="AH41" i="24"/>
  <c r="AH44" i="24"/>
  <c r="AK44" i="24"/>
  <c r="AW63" i="24"/>
  <c r="AK63" i="24"/>
  <c r="AH63" i="24"/>
  <c r="AW65" i="24"/>
  <c r="AK65" i="24"/>
  <c r="AH65" i="24"/>
  <c r="AW72" i="24"/>
  <c r="AH72" i="24"/>
  <c r="AK72" i="24"/>
  <c r="K12" i="25"/>
  <c r="AH12" i="25"/>
  <c r="AK12" i="25"/>
  <c r="AH16" i="25"/>
  <c r="AK16" i="25"/>
  <c r="AH18" i="25"/>
  <c r="AK18" i="25"/>
  <c r="AK21" i="25"/>
  <c r="AH21" i="25"/>
  <c r="AH24" i="25"/>
  <c r="AK24" i="25"/>
  <c r="AH27" i="25"/>
  <c r="AK27" i="25"/>
  <c r="AH31" i="25"/>
  <c r="AK31" i="25"/>
  <c r="AH32" i="25"/>
  <c r="AK32" i="25"/>
  <c r="M78" i="25"/>
  <c r="AW78" i="25"/>
  <c r="AH78" i="25"/>
  <c r="AK78" i="25"/>
  <c r="M82" i="25"/>
  <c r="AW82" i="25"/>
  <c r="AH82" i="25"/>
  <c r="AK82" i="25"/>
  <c r="AV85" i="25"/>
  <c r="AW85" i="25"/>
  <c r="AK85" i="25"/>
  <c r="AH85" i="25"/>
  <c r="AW87" i="25"/>
  <c r="AH87" i="25"/>
  <c r="AK87" i="25"/>
  <c r="AW92" i="25"/>
  <c r="AH92" i="25"/>
  <c r="AK92" i="25"/>
  <c r="M94" i="25"/>
  <c r="AW94" i="25"/>
  <c r="AH94" i="25"/>
  <c r="AK94" i="25"/>
  <c r="AK8" i="23"/>
  <c r="AH8" i="23"/>
  <c r="AW27" i="23"/>
  <c r="AK27" i="23"/>
  <c r="AH27" i="23"/>
  <c r="AW29" i="23"/>
  <c r="AK29" i="23"/>
  <c r="AH29" i="23"/>
  <c r="BH31" i="23"/>
  <c r="AW31" i="23"/>
  <c r="AK31" i="23"/>
  <c r="AH31" i="23"/>
  <c r="AW33" i="23"/>
  <c r="AK33" i="23"/>
  <c r="AH33" i="23"/>
  <c r="AW35" i="23"/>
  <c r="AK35" i="23"/>
  <c r="AH35" i="23"/>
  <c r="AW40" i="23"/>
  <c r="AK40" i="23"/>
  <c r="AH40" i="23"/>
  <c r="AW47" i="23"/>
  <c r="AK47" i="23"/>
  <c r="AH47" i="23"/>
  <c r="AW49" i="23"/>
  <c r="AK49" i="23"/>
  <c r="AH49" i="23"/>
  <c r="K51" i="23"/>
  <c r="AW51" i="23"/>
  <c r="AK51" i="23"/>
  <c r="AH51" i="23"/>
  <c r="AW53" i="23"/>
  <c r="AK53" i="23"/>
  <c r="AH53" i="23"/>
  <c r="AW55" i="23"/>
  <c r="AK55" i="23"/>
  <c r="AH55" i="23"/>
  <c r="AW69" i="23"/>
  <c r="AK69" i="23"/>
  <c r="AH69" i="23"/>
  <c r="BH71" i="23"/>
  <c r="AW71" i="23"/>
  <c r="AK71" i="23"/>
  <c r="AH71" i="23"/>
  <c r="AW73" i="23"/>
  <c r="AK73" i="23"/>
  <c r="AH73" i="23"/>
  <c r="BH75" i="23"/>
  <c r="AW75" i="23"/>
  <c r="AK75" i="23"/>
  <c r="AH75" i="23"/>
  <c r="AW77" i="23"/>
  <c r="AK77" i="23"/>
  <c r="AH77" i="23"/>
  <c r="BH79" i="23"/>
  <c r="AW79" i="23"/>
  <c r="AK79" i="23"/>
  <c r="AH79" i="23"/>
  <c r="AV9" i="24"/>
  <c r="AK10" i="24"/>
  <c r="AH10" i="24"/>
  <c r="AK11" i="24"/>
  <c r="AH11" i="24"/>
  <c r="AH12" i="24"/>
  <c r="AK12" i="24"/>
  <c r="AK13" i="24"/>
  <c r="AH13" i="24"/>
  <c r="AK57" i="24"/>
  <c r="AH57" i="24"/>
  <c r="H58" i="24"/>
  <c r="AW62" i="24"/>
  <c r="AK62" i="24"/>
  <c r="AH62" i="24"/>
  <c r="BH64" i="24"/>
  <c r="AW64" i="24"/>
  <c r="AK64" i="24"/>
  <c r="AH64" i="24"/>
  <c r="K65" i="24"/>
  <c r="BH68" i="24"/>
  <c r="AW68" i="24"/>
  <c r="AH68" i="24"/>
  <c r="AK68" i="24"/>
  <c r="AU70" i="24"/>
  <c r="AW70" i="24"/>
  <c r="AK70" i="24"/>
  <c r="AH70" i="24"/>
  <c r="M71" i="24"/>
  <c r="AW71" i="24"/>
  <c r="AK71" i="24"/>
  <c r="AH71" i="24"/>
  <c r="AU74" i="24"/>
  <c r="AW74" i="24"/>
  <c r="AK74" i="24"/>
  <c r="AH74" i="24"/>
  <c r="AW77" i="24"/>
  <c r="AK77" i="24"/>
  <c r="AH77" i="24"/>
  <c r="M79" i="24"/>
  <c r="AW79" i="24"/>
  <c r="AK79" i="24"/>
  <c r="AH79" i="24"/>
  <c r="AW82" i="24"/>
  <c r="AK82" i="24"/>
  <c r="AH82" i="24"/>
  <c r="AW84" i="24"/>
  <c r="AH84" i="24"/>
  <c r="AK84" i="24"/>
  <c r="AW89" i="24"/>
  <c r="AK89" i="24"/>
  <c r="AH89" i="24"/>
  <c r="M91" i="24"/>
  <c r="AW91" i="24"/>
  <c r="AK91" i="24"/>
  <c r="AH91" i="24"/>
  <c r="AW92" i="24"/>
  <c r="AH92" i="24"/>
  <c r="AK92" i="24"/>
  <c r="AU98" i="24"/>
  <c r="AW98" i="24"/>
  <c r="AK98" i="24"/>
  <c r="AH98" i="24"/>
  <c r="M100" i="24"/>
  <c r="AW101" i="24"/>
  <c r="AK101" i="24"/>
  <c r="AH101" i="24"/>
  <c r="K104" i="24"/>
  <c r="AU104" i="24"/>
  <c r="AK20" i="14"/>
  <c r="AH20" i="14"/>
  <c r="H8" i="25"/>
  <c r="H9" i="25"/>
  <c r="M40" i="25"/>
  <c r="AW40" i="25"/>
  <c r="AH40" i="25"/>
  <c r="AK40" i="25"/>
  <c r="AU40" i="25"/>
  <c r="M43" i="25"/>
  <c r="AW43" i="25"/>
  <c r="AH43" i="25"/>
  <c r="AK43" i="25"/>
  <c r="K44" i="25"/>
  <c r="AW54" i="25"/>
  <c r="AH54" i="25"/>
  <c r="AK54" i="25"/>
  <c r="AW72" i="25"/>
  <c r="AH72" i="25"/>
  <c r="AK72" i="25"/>
  <c r="AV77" i="25"/>
  <c r="AW77" i="25"/>
  <c r="AK77" i="25"/>
  <c r="AH77" i="25"/>
  <c r="K82" i="25"/>
  <c r="AW84" i="25"/>
  <c r="AH84" i="25"/>
  <c r="AK84" i="25"/>
  <c r="M86" i="25"/>
  <c r="AW86" i="25"/>
  <c r="AH86" i="25"/>
  <c r="AK86" i="25"/>
  <c r="K87" i="25"/>
  <c r="AV93" i="25"/>
  <c r="AW93" i="25"/>
  <c r="AK93" i="25"/>
  <c r="AH93" i="25"/>
  <c r="AW26" i="23"/>
  <c r="AK26" i="23"/>
  <c r="AH26" i="23"/>
  <c r="K28" i="23"/>
  <c r="AW28" i="23"/>
  <c r="AK28" i="23"/>
  <c r="AH28" i="23"/>
  <c r="AW30" i="23"/>
  <c r="AK30" i="23"/>
  <c r="AH30" i="23"/>
  <c r="AW46" i="23"/>
  <c r="AK46" i="23"/>
  <c r="AH46" i="23"/>
  <c r="AW54" i="23"/>
  <c r="AK54" i="23"/>
  <c r="AH54" i="23"/>
  <c r="M56" i="23"/>
  <c r="AW56" i="23"/>
  <c r="AK56" i="23"/>
  <c r="AH56" i="23"/>
  <c r="AW70" i="23"/>
  <c r="AK70" i="23"/>
  <c r="AH70" i="23"/>
  <c r="AK21" i="24"/>
  <c r="AH21" i="24"/>
  <c r="AK25" i="24"/>
  <c r="AH25" i="24"/>
  <c r="AK27" i="24"/>
  <c r="AH27" i="24"/>
  <c r="AK31" i="24"/>
  <c r="AH31" i="24"/>
  <c r="AK35" i="24"/>
  <c r="AH35" i="24"/>
  <c r="AK38" i="24"/>
  <c r="AH38" i="24"/>
  <c r="AH40" i="24"/>
  <c r="AK40" i="24"/>
  <c r="AK43" i="24"/>
  <c r="AH43" i="24"/>
  <c r="K78" i="24"/>
  <c r="AW78" i="24"/>
  <c r="AK78" i="24"/>
  <c r="AH78" i="24"/>
  <c r="AW80" i="24"/>
  <c r="AK80" i="24"/>
  <c r="AH80" i="24"/>
  <c r="AW96" i="24"/>
  <c r="AK96" i="24"/>
  <c r="AH96" i="24"/>
  <c r="AH10" i="25"/>
  <c r="AK10" i="25"/>
  <c r="AH14" i="25"/>
  <c r="AK14" i="25"/>
  <c r="AH22" i="25"/>
  <c r="AK22" i="25"/>
  <c r="AW37" i="23"/>
  <c r="AK37" i="23"/>
  <c r="AH37" i="23"/>
  <c r="AW39" i="23"/>
  <c r="AK39" i="23"/>
  <c r="AH39" i="23"/>
  <c r="AW42" i="23"/>
  <c r="AK42" i="23"/>
  <c r="AH42" i="23"/>
  <c r="M44" i="23"/>
  <c r="AW44" i="23"/>
  <c r="AK44" i="23"/>
  <c r="AH44" i="23"/>
  <c r="AW57" i="23"/>
  <c r="AK57" i="23"/>
  <c r="AH57" i="23"/>
  <c r="K59" i="23"/>
  <c r="AW59" i="23"/>
  <c r="AK59" i="23"/>
  <c r="AH59" i="23"/>
  <c r="AW62" i="23"/>
  <c r="AK62" i="23"/>
  <c r="AH62" i="23"/>
  <c r="AW64" i="23"/>
  <c r="AK64" i="23"/>
  <c r="AH64" i="23"/>
  <c r="AW66" i="23"/>
  <c r="AK66" i="23"/>
  <c r="AH66" i="23"/>
  <c r="AW68" i="23"/>
  <c r="AK68" i="23"/>
  <c r="AH68" i="23"/>
  <c r="AW81" i="23"/>
  <c r="AK81" i="23"/>
  <c r="AH81" i="23"/>
  <c r="BH83" i="23"/>
  <c r="AW83" i="23"/>
  <c r="AK83" i="23"/>
  <c r="AH83" i="23"/>
  <c r="AW85" i="23"/>
  <c r="AK85" i="23"/>
  <c r="AH85" i="23"/>
  <c r="AW87" i="23"/>
  <c r="AK87" i="23"/>
  <c r="AH87" i="23"/>
  <c r="AW89" i="23"/>
  <c r="AK89" i="23"/>
  <c r="AH89" i="23"/>
  <c r="AV91" i="23"/>
  <c r="AW91" i="23"/>
  <c r="AK91" i="23"/>
  <c r="AH91" i="23"/>
  <c r="AW93" i="23"/>
  <c r="AK93" i="23"/>
  <c r="AH93" i="23"/>
  <c r="BH95" i="23"/>
  <c r="AW95" i="23"/>
  <c r="AK95" i="23"/>
  <c r="AH95" i="23"/>
  <c r="AW97" i="23"/>
  <c r="AK97" i="23"/>
  <c r="AH97" i="23"/>
  <c r="AK14" i="24"/>
  <c r="AH14" i="24"/>
  <c r="AK15" i="24"/>
  <c r="AH15" i="24"/>
  <c r="AK16" i="24"/>
  <c r="AH16" i="24"/>
  <c r="AK17" i="24"/>
  <c r="AH17" i="24"/>
  <c r="AK18" i="24"/>
  <c r="AH18" i="24"/>
  <c r="AK19" i="24"/>
  <c r="AH19" i="24"/>
  <c r="H24" i="24"/>
  <c r="H25" i="24"/>
  <c r="H26" i="24"/>
  <c r="H29" i="24"/>
  <c r="H30" i="24"/>
  <c r="H35" i="24"/>
  <c r="H38" i="24"/>
  <c r="H39" i="24"/>
  <c r="H42" i="24"/>
  <c r="H43" i="24"/>
  <c r="H45" i="24"/>
  <c r="AK58" i="24"/>
  <c r="AH58" i="24"/>
  <c r="AW59" i="24"/>
  <c r="AK59" i="24"/>
  <c r="AH59" i="24"/>
  <c r="AW67" i="24"/>
  <c r="AK67" i="24"/>
  <c r="AH67" i="24"/>
  <c r="AW73" i="24"/>
  <c r="AK73" i="24"/>
  <c r="AH73" i="24"/>
  <c r="AW76" i="24"/>
  <c r="AH76" i="24"/>
  <c r="AK76" i="24"/>
  <c r="AW81" i="24"/>
  <c r="AK81" i="24"/>
  <c r="AH81" i="24"/>
  <c r="BH86" i="24"/>
  <c r="AW86" i="24"/>
  <c r="AK86" i="24"/>
  <c r="AH86" i="24"/>
  <c r="AW88" i="24"/>
  <c r="AH88" i="24"/>
  <c r="AK88" i="24"/>
  <c r="AU94" i="24"/>
  <c r="AW94" i="24"/>
  <c r="AK94" i="24"/>
  <c r="AH94" i="24"/>
  <c r="AW97" i="24"/>
  <c r="AK97" i="24"/>
  <c r="AH97" i="24"/>
  <c r="M99" i="24"/>
  <c r="AW99" i="24"/>
  <c r="AK99" i="24"/>
  <c r="AH99" i="24"/>
  <c r="AW100" i="24"/>
  <c r="AH100" i="24"/>
  <c r="AK100" i="24"/>
  <c r="M103" i="24"/>
  <c r="AW103" i="24"/>
  <c r="AK103" i="24"/>
  <c r="AH103" i="24"/>
  <c r="M104" i="24"/>
  <c r="AV104" i="24"/>
  <c r="AW105" i="24"/>
  <c r="AK105" i="24"/>
  <c r="AH105" i="24"/>
  <c r="AK6" i="25"/>
  <c r="AH7" i="25"/>
  <c r="AK7" i="25"/>
  <c r="AH8" i="25"/>
  <c r="AK8" i="25"/>
  <c r="AK9" i="25"/>
  <c r="AH9" i="25"/>
  <c r="H10" i="25"/>
  <c r="H23" i="25"/>
  <c r="H25" i="25"/>
  <c r="AW37" i="25"/>
  <c r="AK37" i="25"/>
  <c r="AH37" i="25"/>
  <c r="AU39" i="25"/>
  <c r="AW39" i="25"/>
  <c r="AH39" i="25"/>
  <c r="AK39" i="25"/>
  <c r="AW45" i="25"/>
  <c r="AK45" i="25"/>
  <c r="AH45" i="25"/>
  <c r="M47" i="25"/>
  <c r="AW47" i="25"/>
  <c r="AH47" i="25"/>
  <c r="AK47" i="25"/>
  <c r="AW49" i="25"/>
  <c r="AK49" i="25"/>
  <c r="AH49" i="25"/>
  <c r="AU51" i="25"/>
  <c r="AW51" i="25"/>
  <c r="AH51" i="25"/>
  <c r="AK51" i="25"/>
  <c r="AW56" i="25"/>
  <c r="AH56" i="25"/>
  <c r="AK56" i="25"/>
  <c r="AW58" i="25"/>
  <c r="AH58" i="25"/>
  <c r="AK58" i="25"/>
  <c r="AW60" i="25"/>
  <c r="AH60" i="25"/>
  <c r="AK60" i="25"/>
  <c r="AW62" i="25"/>
  <c r="AH62" i="25"/>
  <c r="AK62" i="25"/>
  <c r="AW64" i="25"/>
  <c r="AH64" i="25"/>
  <c r="AK64" i="25"/>
  <c r="AW66" i="25"/>
  <c r="AH66" i="25"/>
  <c r="AK66" i="25"/>
  <c r="K67" i="25"/>
  <c r="AV69" i="25"/>
  <c r="AW69" i="25"/>
  <c r="AK69" i="25"/>
  <c r="AH69" i="25"/>
  <c r="AW71" i="25"/>
  <c r="AH71" i="25"/>
  <c r="AK71" i="25"/>
  <c r="M74" i="25"/>
  <c r="AW74" i="25"/>
  <c r="AH74" i="25"/>
  <c r="AK74" i="25"/>
  <c r="AW76" i="25"/>
  <c r="AH76" i="25"/>
  <c r="AK76" i="25"/>
  <c r="AW79" i="25"/>
  <c r="AH79" i="25"/>
  <c r="AK79" i="25"/>
  <c r="AW80" i="25"/>
  <c r="AH80" i="25"/>
  <c r="AK80" i="25"/>
  <c r="K81" i="25"/>
  <c r="AW83" i="25"/>
  <c r="AH83" i="25"/>
  <c r="AK83" i="25"/>
  <c r="AV83" i="25"/>
  <c r="AW88" i="25"/>
  <c r="AH88" i="25"/>
  <c r="AK88" i="25"/>
  <c r="M90" i="25"/>
  <c r="AW90" i="25"/>
  <c r="AH90" i="25"/>
  <c r="AK90" i="25"/>
  <c r="AW95" i="25"/>
  <c r="AH95" i="25"/>
  <c r="AK95" i="25"/>
  <c r="K97" i="25"/>
  <c r="AW97" i="25"/>
  <c r="AK97" i="25"/>
  <c r="AH97" i="25"/>
  <c r="AW99" i="25"/>
  <c r="AH99" i="25"/>
  <c r="AK99" i="25"/>
  <c r="AW102" i="25"/>
  <c r="AH102" i="25"/>
  <c r="AK102" i="25"/>
  <c r="AW104" i="25"/>
  <c r="AH104" i="25"/>
  <c r="AK104" i="25"/>
  <c r="BH19" i="23"/>
  <c r="M66" i="24"/>
  <c r="AV75" i="24"/>
  <c r="BH76" i="24"/>
  <c r="K7" i="24"/>
  <c r="K44" i="24"/>
  <c r="BH53" i="24"/>
  <c r="M61" i="24"/>
  <c r="AU61" i="24"/>
  <c r="AU66" i="24"/>
  <c r="AV79" i="24"/>
  <c r="AV83" i="24"/>
  <c r="BH84" i="24"/>
  <c r="AV87" i="24"/>
  <c r="AV94" i="24"/>
  <c r="K18" i="25"/>
  <c r="BH27" i="25"/>
  <c r="BH31" i="25"/>
  <c r="AU48" i="25"/>
  <c r="BH91" i="25"/>
  <c r="BH11" i="24"/>
  <c r="K35" i="24"/>
  <c r="AV61" i="24"/>
  <c r="M62" i="24"/>
  <c r="AU62" i="24"/>
  <c r="AV71" i="24"/>
  <c r="M72" i="24"/>
  <c r="M74" i="24"/>
  <c r="M76" i="24"/>
  <c r="AU76" i="24"/>
  <c r="M80" i="24"/>
  <c r="AU80" i="24"/>
  <c r="BH80" i="24"/>
  <c r="M84" i="24"/>
  <c r="AU84" i="24"/>
  <c r="M88" i="24"/>
  <c r="AU88" i="24"/>
  <c r="BH88" i="24"/>
  <c r="AV95" i="24"/>
  <c r="AV102" i="24"/>
  <c r="BG6" i="25"/>
  <c r="BH16" i="25"/>
  <c r="BH25" i="25"/>
  <c r="K26" i="25"/>
  <c r="AU26" i="25" s="1"/>
  <c r="BH35" i="25"/>
  <c r="AV48" i="25"/>
  <c r="M91" i="25"/>
  <c r="AU91" i="25"/>
  <c r="H12" i="23"/>
  <c r="K17" i="23"/>
  <c r="AV36" i="23"/>
  <c r="K92" i="23"/>
  <c r="H8" i="24"/>
  <c r="BH9" i="24"/>
  <c r="H13" i="24"/>
  <c r="AV13" i="24" s="1"/>
  <c r="K15" i="24"/>
  <c r="H23" i="24"/>
  <c r="H28" i="24"/>
  <c r="K29" i="24"/>
  <c r="K31" i="24"/>
  <c r="K53" i="24"/>
  <c r="H57" i="24"/>
  <c r="K61" i="24"/>
  <c r="BH65" i="24"/>
  <c r="K68" i="24"/>
  <c r="AU72" i="24"/>
  <c r="BH72" i="24"/>
  <c r="AV74" i="24"/>
  <c r="BH74" i="24"/>
  <c r="K75" i="24"/>
  <c r="AV76" i="24"/>
  <c r="K79" i="24"/>
  <c r="BH79" i="24"/>
  <c r="AV80" i="24"/>
  <c r="K83" i="24"/>
  <c r="BH83" i="24"/>
  <c r="AV84" i="24"/>
  <c r="K86" i="24"/>
  <c r="K87" i="24"/>
  <c r="BH87" i="24"/>
  <c r="AV88" i="24"/>
  <c r="AV90" i="24"/>
  <c r="AU91" i="24"/>
  <c r="K92" i="24"/>
  <c r="K94" i="24"/>
  <c r="M96" i="24"/>
  <c r="AU96" i="24"/>
  <c r="BH96" i="24"/>
  <c r="AV98" i="24"/>
  <c r="AU99" i="24"/>
  <c r="K100" i="24"/>
  <c r="AV103" i="24"/>
  <c r="H20" i="14"/>
  <c r="BH9" i="25"/>
  <c r="K10" i="25"/>
  <c r="BH15" i="25"/>
  <c r="BH20" i="25"/>
  <c r="BH24" i="25"/>
  <c r="BH34" i="25"/>
  <c r="BH40" i="25"/>
  <c r="M46" i="25"/>
  <c r="K48" i="25"/>
  <c r="AV60" i="25"/>
  <c r="AV64" i="25"/>
  <c r="AU74" i="25"/>
  <c r="K15" i="23"/>
  <c r="BH7" i="25"/>
  <c r="BH12" i="25"/>
  <c r="BH17" i="25"/>
  <c r="K6" i="23"/>
  <c r="BG6" i="23"/>
  <c r="BH25" i="24"/>
  <c r="K52" i="24"/>
  <c r="H54" i="24"/>
  <c r="BH11" i="25"/>
  <c r="K8" i="23"/>
  <c r="K12" i="23"/>
  <c r="AU12" i="23" s="1"/>
  <c r="AU92" i="23"/>
  <c r="H12" i="24"/>
  <c r="H17" i="24"/>
  <c r="H22" i="24"/>
  <c r="K25" i="24"/>
  <c r="H31" i="24"/>
  <c r="H40" i="24"/>
  <c r="H44" i="24"/>
  <c r="BH45" i="24"/>
  <c r="H53" i="24"/>
  <c r="H55" i="24"/>
  <c r="BH56" i="24"/>
  <c r="BH61" i="24"/>
  <c r="K64" i="24"/>
  <c r="M65" i="24"/>
  <c r="AU65" i="24"/>
  <c r="M70" i="24"/>
  <c r="BH70" i="24"/>
  <c r="K71" i="24"/>
  <c r="K72" i="24"/>
  <c r="AV72" i="24"/>
  <c r="K74" i="24"/>
  <c r="K76" i="24"/>
  <c r="AU79" i="24"/>
  <c r="K80" i="24"/>
  <c r="AU83" i="24"/>
  <c r="K84" i="24"/>
  <c r="AU87" i="24"/>
  <c r="K88" i="24"/>
  <c r="AV91" i="24"/>
  <c r="BH94" i="24"/>
  <c r="K95" i="24"/>
  <c r="BH95" i="24"/>
  <c r="AV96" i="24"/>
  <c r="AV99" i="24"/>
  <c r="K102" i="24"/>
  <c r="M20" i="14"/>
  <c r="AW20" i="14" s="1"/>
  <c r="BH8" i="25"/>
  <c r="H17" i="25"/>
  <c r="H18" i="25"/>
  <c r="BH19" i="25"/>
  <c r="BH23" i="25"/>
  <c r="K25" i="25"/>
  <c r="K28" i="25"/>
  <c r="BH32" i="25"/>
  <c r="K35" i="25"/>
  <c r="AU35" i="25" s="1"/>
  <c r="BH39" i="25"/>
  <c r="K40" i="25"/>
  <c r="BH44" i="25"/>
  <c r="BH46" i="25"/>
  <c r="K47" i="25"/>
  <c r="AV56" i="25"/>
  <c r="K75" i="25"/>
  <c r="BH82" i="25"/>
  <c r="K83" i="25"/>
  <c r="K86" i="25"/>
  <c r="M87" i="25"/>
  <c r="AU87" i="25"/>
  <c r="K91" i="25"/>
  <c r="AV94" i="25"/>
  <c r="K20" i="14"/>
  <c r="H33" i="25"/>
  <c r="BH28" i="25"/>
  <c r="H24" i="25"/>
  <c r="H16" i="25"/>
  <c r="H15" i="25"/>
  <c r="H48" i="24"/>
  <c r="H50" i="24"/>
  <c r="H51" i="24"/>
  <c r="H52" i="24"/>
  <c r="H33" i="24"/>
  <c r="H32" i="24"/>
  <c r="H19" i="24"/>
  <c r="AU19" i="24" s="1"/>
  <c r="H16" i="24"/>
  <c r="H15" i="24"/>
  <c r="H14" i="24"/>
  <c r="AU9" i="24"/>
  <c r="BN2" i="24"/>
  <c r="BH20" i="14"/>
  <c r="H17" i="23"/>
  <c r="H16" i="23"/>
  <c r="H15" i="23"/>
  <c r="H11" i="23"/>
  <c r="H34" i="25"/>
  <c r="H31" i="25"/>
  <c r="H27" i="25"/>
  <c r="H26" i="25"/>
  <c r="M13" i="25"/>
  <c r="AW13" i="25" s="1"/>
  <c r="BH10" i="25"/>
  <c r="BH18" i="25"/>
  <c r="K56" i="23"/>
  <c r="K48" i="23"/>
  <c r="AU56" i="23"/>
  <c r="K64" i="23"/>
  <c r="K75" i="23"/>
  <c r="BH80" i="23"/>
  <c r="K87" i="23"/>
  <c r="K95" i="23"/>
  <c r="AU96" i="23"/>
  <c r="H6" i="23"/>
  <c r="AV36" i="25"/>
  <c r="M49" i="25"/>
  <c r="AU49" i="25"/>
  <c r="M53" i="25"/>
  <c r="AU53" i="25"/>
  <c r="M57" i="25"/>
  <c r="AU57" i="25"/>
  <c r="M61" i="25"/>
  <c r="AU61" i="25"/>
  <c r="M65" i="25"/>
  <c r="AU65" i="25"/>
  <c r="AU70" i="25"/>
  <c r="BH95" i="25"/>
  <c r="AV98" i="25"/>
  <c r="M102" i="25"/>
  <c r="BH102" i="25"/>
  <c r="H7" i="25"/>
  <c r="H11" i="25"/>
  <c r="M18" i="25"/>
  <c r="K32" i="25"/>
  <c r="M37" i="25"/>
  <c r="AU37" i="25"/>
  <c r="BH37" i="25"/>
  <c r="AV39" i="25"/>
  <c r="M44" i="25"/>
  <c r="AU44" i="25"/>
  <c r="AV46" i="25"/>
  <c r="K51" i="25"/>
  <c r="BH51" i="25"/>
  <c r="K52" i="25"/>
  <c r="K55" i="25"/>
  <c r="BH55" i="25"/>
  <c r="K56" i="25"/>
  <c r="K59" i="25"/>
  <c r="BH59" i="25"/>
  <c r="K60" i="25"/>
  <c r="K63" i="25"/>
  <c r="BH63" i="25"/>
  <c r="K64" i="25"/>
  <c r="BH67" i="25"/>
  <c r="AV70" i="25"/>
  <c r="BH71" i="25"/>
  <c r="AV74" i="25"/>
  <c r="AU78" i="25"/>
  <c r="AU82" i="25"/>
  <c r="BH86" i="25"/>
  <c r="AV87" i="25"/>
  <c r="K89" i="25"/>
  <c r="K90" i="25"/>
  <c r="BH90" i="25"/>
  <c r="AV91" i="25"/>
  <c r="K94" i="25"/>
  <c r="M95" i="25"/>
  <c r="AU95" i="25"/>
  <c r="M99" i="25"/>
  <c r="AU99" i="25"/>
  <c r="BH99" i="25"/>
  <c r="AU102" i="25"/>
  <c r="M10" i="25"/>
  <c r="K20" i="25"/>
  <c r="M21" i="25"/>
  <c r="AW21" i="25" s="1"/>
  <c r="H28" i="25"/>
  <c r="M29" i="25"/>
  <c r="AW29" i="25" s="1"/>
  <c r="H32" i="25"/>
  <c r="K36" i="25"/>
  <c r="BH36" i="25"/>
  <c r="AV37" i="25"/>
  <c r="AV40" i="25"/>
  <c r="M41" i="25"/>
  <c r="AU41" i="25"/>
  <c r="AV44" i="25"/>
  <c r="K46" i="25"/>
  <c r="AV47" i="25"/>
  <c r="M48" i="25"/>
  <c r="BH48" i="25"/>
  <c r="BH52" i="25"/>
  <c r="BH56" i="25"/>
  <c r="BH60" i="25"/>
  <c r="BH64" i="25"/>
  <c r="M67" i="25"/>
  <c r="AU67" i="25"/>
  <c r="K70" i="25"/>
  <c r="M71" i="25"/>
  <c r="AU71" i="25"/>
  <c r="M75" i="25"/>
  <c r="AU75" i="25"/>
  <c r="BH75" i="25"/>
  <c r="AV78" i="25"/>
  <c r="BH79" i="25"/>
  <c r="AV82" i="25"/>
  <c r="AU86" i="25"/>
  <c r="AU90" i="25"/>
  <c r="BH94" i="25"/>
  <c r="AV95" i="25"/>
  <c r="K98" i="25"/>
  <c r="BH98" i="25"/>
  <c r="AV99" i="25"/>
  <c r="K102" i="25"/>
  <c r="AV102" i="25"/>
  <c r="M103" i="25"/>
  <c r="AU103" i="25"/>
  <c r="H19" i="25"/>
  <c r="AU36" i="25"/>
  <c r="K37" i="25"/>
  <c r="AV51" i="25"/>
  <c r="M52" i="25"/>
  <c r="AU52" i="25"/>
  <c r="AV55" i="25"/>
  <c r="M56" i="25"/>
  <c r="AU56" i="25"/>
  <c r="AV59" i="25"/>
  <c r="M60" i="25"/>
  <c r="AU60" i="25"/>
  <c r="AV63" i="25"/>
  <c r="M64" i="25"/>
  <c r="AU64" i="25"/>
  <c r="AV67" i="25"/>
  <c r="BH70" i="25"/>
  <c r="AV71" i="25"/>
  <c r="K74" i="25"/>
  <c r="BH74" i="25"/>
  <c r="AV75" i="25"/>
  <c r="K78" i="25"/>
  <c r="M79" i="25"/>
  <c r="AU79" i="25"/>
  <c r="M83" i="25"/>
  <c r="AU83" i="25"/>
  <c r="BH83" i="25"/>
  <c r="AV86" i="25"/>
  <c r="BH87" i="25"/>
  <c r="AV90" i="25"/>
  <c r="AU94" i="25"/>
  <c r="K95" i="25"/>
  <c r="AU98" i="25"/>
  <c r="K99" i="25"/>
  <c r="H6" i="25"/>
  <c r="M6" i="25"/>
  <c r="BH6" i="25"/>
  <c r="H14" i="25"/>
  <c r="M14" i="25"/>
  <c r="AW14" i="25" s="1"/>
  <c r="BH14" i="25"/>
  <c r="H22" i="25"/>
  <c r="M22" i="25"/>
  <c r="AW22" i="25" s="1"/>
  <c r="BH22" i="25"/>
  <c r="H30" i="25"/>
  <c r="M30" i="25"/>
  <c r="AW30" i="25" s="1"/>
  <c r="BH30" i="25"/>
  <c r="M9" i="25"/>
  <c r="H12" i="25"/>
  <c r="K13" i="25"/>
  <c r="BH13" i="25"/>
  <c r="M17" i="25"/>
  <c r="AX17" i="25" s="1"/>
  <c r="H20" i="25"/>
  <c r="K21" i="25"/>
  <c r="BH21" i="25"/>
  <c r="M25" i="25"/>
  <c r="K29" i="25"/>
  <c r="BH29" i="25"/>
  <c r="M32" i="25"/>
  <c r="AW32" i="25" s="1"/>
  <c r="K6" i="25"/>
  <c r="K8" i="25"/>
  <c r="H13" i="25"/>
  <c r="K14" i="25"/>
  <c r="K16" i="25"/>
  <c r="H21" i="25"/>
  <c r="K22" i="25"/>
  <c r="K24" i="25"/>
  <c r="M26" i="25"/>
  <c r="AX26" i="25" s="1"/>
  <c r="BH26" i="25"/>
  <c r="H29" i="25"/>
  <c r="K30" i="25"/>
  <c r="M33" i="25"/>
  <c r="BH33" i="25"/>
  <c r="M7" i="25"/>
  <c r="AW7" i="25" s="1"/>
  <c r="M11" i="25"/>
  <c r="AX11" i="25" s="1"/>
  <c r="M15" i="25"/>
  <c r="AX15" i="25" s="1"/>
  <c r="M19" i="25"/>
  <c r="AW19" i="25" s="1"/>
  <c r="M23" i="25"/>
  <c r="M27" i="25"/>
  <c r="AW27" i="25" s="1"/>
  <c r="M31" i="25"/>
  <c r="M34" i="25"/>
  <c r="AW34" i="25" s="1"/>
  <c r="M38" i="25"/>
  <c r="M42" i="25"/>
  <c r="AV43" i="25"/>
  <c r="BH54" i="25"/>
  <c r="AV54" i="25"/>
  <c r="K54" i="25"/>
  <c r="AU54" i="25"/>
  <c r="M54" i="25"/>
  <c r="AU69" i="25"/>
  <c r="M69" i="25"/>
  <c r="K69" i="25"/>
  <c r="BH76" i="25"/>
  <c r="AV76" i="25"/>
  <c r="K76" i="25"/>
  <c r="AU76" i="25"/>
  <c r="M76" i="25"/>
  <c r="AU77" i="25"/>
  <c r="M77" i="25"/>
  <c r="K77" i="25"/>
  <c r="BH84" i="25"/>
  <c r="AV84" i="25"/>
  <c r="K84" i="25"/>
  <c r="AU84" i="25"/>
  <c r="M84" i="25"/>
  <c r="AU85" i="25"/>
  <c r="M85" i="25"/>
  <c r="K85" i="25"/>
  <c r="BH92" i="25"/>
  <c r="AV92" i="25"/>
  <c r="K92" i="25"/>
  <c r="AU92" i="25"/>
  <c r="M92" i="25"/>
  <c r="AU93" i="25"/>
  <c r="M93" i="25"/>
  <c r="K93" i="25"/>
  <c r="BH100" i="25"/>
  <c r="AV100" i="25"/>
  <c r="K100" i="25"/>
  <c r="AU100" i="25"/>
  <c r="M100" i="25"/>
  <c r="BH104" i="25"/>
  <c r="AV104" i="25"/>
  <c r="K104" i="25"/>
  <c r="AU104" i="25"/>
  <c r="M104" i="25"/>
  <c r="AU43" i="25"/>
  <c r="BH50" i="25"/>
  <c r="AV50" i="25"/>
  <c r="K50" i="25"/>
  <c r="AU50" i="25"/>
  <c r="M50" i="25"/>
  <c r="M8" i="25"/>
  <c r="AW8" i="25" s="1"/>
  <c r="M12" i="25"/>
  <c r="AW12" i="25" s="1"/>
  <c r="M16" i="25"/>
  <c r="M20" i="25"/>
  <c r="AW20" i="25" s="1"/>
  <c r="M24" i="25"/>
  <c r="AW24" i="25" s="1"/>
  <c r="M28" i="25"/>
  <c r="AW28" i="25" s="1"/>
  <c r="M35" i="25"/>
  <c r="AX35" i="25" s="1"/>
  <c r="AU38" i="25"/>
  <c r="M39" i="25"/>
  <c r="K41" i="25"/>
  <c r="AV41" i="25"/>
  <c r="BH41" i="25"/>
  <c r="AV42" i="25"/>
  <c r="BH42" i="25"/>
  <c r="K43" i="25"/>
  <c r="BH45" i="25"/>
  <c r="AV45" i="25"/>
  <c r="K45" i="25"/>
  <c r="M45" i="25"/>
  <c r="AU45" i="25"/>
  <c r="BH58" i="25"/>
  <c r="AV58" i="25"/>
  <c r="K58" i="25"/>
  <c r="AU58" i="25"/>
  <c r="M58" i="25"/>
  <c r="BH43" i="25"/>
  <c r="M66" i="25"/>
  <c r="K66" i="25"/>
  <c r="AV66" i="25"/>
  <c r="BH66" i="25"/>
  <c r="AU66" i="25"/>
  <c r="K7" i="25"/>
  <c r="AU7" i="25" s="1"/>
  <c r="K11" i="25"/>
  <c r="K15" i="25"/>
  <c r="K19" i="25"/>
  <c r="K23" i="25"/>
  <c r="AU23" i="25" s="1"/>
  <c r="K27" i="25"/>
  <c r="K31" i="25"/>
  <c r="K34" i="25"/>
  <c r="K38" i="25"/>
  <c r="AV38" i="25"/>
  <c r="K42" i="25"/>
  <c r="AU47" i="25"/>
  <c r="BH47" i="25"/>
  <c r="BH62" i="25"/>
  <c r="AV62" i="25"/>
  <c r="K62" i="25"/>
  <c r="AU62" i="25"/>
  <c r="M62" i="25"/>
  <c r="BH69" i="25"/>
  <c r="BH77" i="25"/>
  <c r="BH85" i="25"/>
  <c r="BH93" i="25"/>
  <c r="AU101" i="25"/>
  <c r="M101" i="25"/>
  <c r="AV101" i="25"/>
  <c r="K49" i="25"/>
  <c r="AV49" i="25"/>
  <c r="BH49" i="25"/>
  <c r="M51" i="25"/>
  <c r="K53" i="25"/>
  <c r="AV53" i="25"/>
  <c r="BH53" i="25"/>
  <c r="M55" i="25"/>
  <c r="K57" i="25"/>
  <c r="AV57" i="25"/>
  <c r="BH57" i="25"/>
  <c r="M59" i="25"/>
  <c r="K61" i="25"/>
  <c r="AV61" i="25"/>
  <c r="BH61" i="25"/>
  <c r="M63" i="25"/>
  <c r="K65" i="25"/>
  <c r="AV65" i="25"/>
  <c r="BH65" i="25"/>
  <c r="BH72" i="25"/>
  <c r="AV72" i="25"/>
  <c r="K72" i="25"/>
  <c r="AU72" i="25"/>
  <c r="M72" i="25"/>
  <c r="AU73" i="25"/>
  <c r="M73" i="25"/>
  <c r="AV73" i="25"/>
  <c r="BH73" i="25"/>
  <c r="BH80" i="25"/>
  <c r="AV80" i="25"/>
  <c r="K80" i="25"/>
  <c r="AU80" i="25"/>
  <c r="M80" i="25"/>
  <c r="AU81" i="25"/>
  <c r="M81" i="25"/>
  <c r="AV81" i="25"/>
  <c r="BH81" i="25"/>
  <c r="BH88" i="25"/>
  <c r="AV88" i="25"/>
  <c r="K88" i="25"/>
  <c r="AU88" i="25"/>
  <c r="M88" i="25"/>
  <c r="AU89" i="25"/>
  <c r="M89" i="25"/>
  <c r="AV89" i="25"/>
  <c r="BH89" i="25"/>
  <c r="BH96" i="25"/>
  <c r="AV96" i="25"/>
  <c r="K96" i="25"/>
  <c r="AU96" i="25"/>
  <c r="M96" i="25"/>
  <c r="AU97" i="25"/>
  <c r="M97" i="25"/>
  <c r="AV97" i="25"/>
  <c r="BH97" i="25"/>
  <c r="BH68" i="25"/>
  <c r="AV68" i="25"/>
  <c r="K68" i="25"/>
  <c r="M68" i="25"/>
  <c r="AU68" i="25"/>
  <c r="K101" i="25"/>
  <c r="K103" i="25"/>
  <c r="AV103" i="25"/>
  <c r="BH103" i="25"/>
  <c r="M21" i="24"/>
  <c r="M27" i="24"/>
  <c r="AW27" i="24" s="1"/>
  <c r="BH27" i="24"/>
  <c r="M37" i="24"/>
  <c r="AW37" i="24" s="1"/>
  <c r="M41" i="24"/>
  <c r="M49" i="24"/>
  <c r="AW49" i="24" s="1"/>
  <c r="M17" i="24"/>
  <c r="AW17" i="24" s="1"/>
  <c r="H18" i="24"/>
  <c r="BH21" i="24"/>
  <c r="M23" i="24"/>
  <c r="BH23" i="24"/>
  <c r="M33" i="24"/>
  <c r="H34" i="24"/>
  <c r="BH37" i="24"/>
  <c r="M39" i="24"/>
  <c r="BH39" i="24"/>
  <c r="BH41" i="24"/>
  <c r="M50" i="24"/>
  <c r="M57" i="24"/>
  <c r="AW57" i="24" s="1"/>
  <c r="M11" i="24"/>
  <c r="AW11" i="24" s="1"/>
  <c r="K11" i="24"/>
  <c r="M13" i="24"/>
  <c r="BH17" i="24"/>
  <c r="M19" i="24"/>
  <c r="AX19" i="24" s="1"/>
  <c r="BH19" i="24"/>
  <c r="K21" i="24"/>
  <c r="K27" i="24"/>
  <c r="M29" i="24"/>
  <c r="BH33" i="24"/>
  <c r="M35" i="24"/>
  <c r="AW35" i="24" s="1"/>
  <c r="BH35" i="24"/>
  <c r="K37" i="24"/>
  <c r="K41" i="24"/>
  <c r="M45" i="24"/>
  <c r="K49" i="24"/>
  <c r="M53" i="24"/>
  <c r="M58" i="24"/>
  <c r="AX58" i="24" s="1"/>
  <c r="H7" i="24"/>
  <c r="M9" i="24"/>
  <c r="AX9" i="24" s="1"/>
  <c r="H11" i="24"/>
  <c r="BH13" i="24"/>
  <c r="M15" i="24"/>
  <c r="AW15" i="24" s="1"/>
  <c r="BH15" i="24"/>
  <c r="K17" i="24"/>
  <c r="AU17" i="24" s="1"/>
  <c r="H20" i="24"/>
  <c r="H21" i="24"/>
  <c r="K23" i="24"/>
  <c r="M25" i="24"/>
  <c r="H27" i="24"/>
  <c r="BH29" i="24"/>
  <c r="M31" i="24"/>
  <c r="BH31" i="24"/>
  <c r="K33" i="24"/>
  <c r="H36" i="24"/>
  <c r="H37" i="24"/>
  <c r="K39" i="24"/>
  <c r="H41" i="24"/>
  <c r="M46" i="24"/>
  <c r="AX46" i="24" s="1"/>
  <c r="H49" i="24"/>
  <c r="BH49" i="24"/>
  <c r="M54" i="24"/>
  <c r="AW54" i="24" s="1"/>
  <c r="K57" i="24"/>
  <c r="M6" i="24"/>
  <c r="M8" i="24"/>
  <c r="AX8" i="24" s="1"/>
  <c r="BH8" i="24"/>
  <c r="K8" i="24"/>
  <c r="M12" i="24"/>
  <c r="BH12" i="24"/>
  <c r="K12" i="24"/>
  <c r="M16" i="24"/>
  <c r="AW16" i="24" s="1"/>
  <c r="BH16" i="24"/>
  <c r="K16" i="24"/>
  <c r="AV16" i="24" s="1"/>
  <c r="M20" i="24"/>
  <c r="BH20" i="24"/>
  <c r="K20" i="24"/>
  <c r="M32" i="24"/>
  <c r="BH32" i="24"/>
  <c r="K32" i="24"/>
  <c r="M36" i="24"/>
  <c r="BH36" i="24"/>
  <c r="K36" i="24"/>
  <c r="M48" i="24"/>
  <c r="AW48" i="24" s="1"/>
  <c r="BH48" i="24"/>
  <c r="M7" i="24"/>
  <c r="BH7" i="24"/>
  <c r="BH14" i="24"/>
  <c r="K14" i="24"/>
  <c r="M14" i="24"/>
  <c r="AW14" i="24" s="1"/>
  <c r="BH18" i="24"/>
  <c r="K18" i="24"/>
  <c r="M18" i="24"/>
  <c r="AW18" i="24" s="1"/>
  <c r="BH22" i="24"/>
  <c r="K22" i="24"/>
  <c r="M22" i="24"/>
  <c r="AW22" i="24" s="1"/>
  <c r="BH26" i="24"/>
  <c r="K26" i="24"/>
  <c r="AU26" i="24" s="1"/>
  <c r="M26" i="24"/>
  <c r="BH30" i="24"/>
  <c r="K30" i="24"/>
  <c r="AU30" i="24" s="1"/>
  <c r="M30" i="24"/>
  <c r="AX30" i="24" s="1"/>
  <c r="BH34" i="24"/>
  <c r="K34" i="24"/>
  <c r="M34" i="24"/>
  <c r="BH38" i="24"/>
  <c r="K38" i="24"/>
  <c r="M38" i="24"/>
  <c r="K48" i="24"/>
  <c r="BH6" i="24"/>
  <c r="K6" i="24"/>
  <c r="M24" i="24"/>
  <c r="BH24" i="24"/>
  <c r="K24" i="24"/>
  <c r="M28" i="24"/>
  <c r="AW28" i="24" s="1"/>
  <c r="BH28" i="24"/>
  <c r="K28" i="24"/>
  <c r="M40" i="24"/>
  <c r="AW40" i="24" s="1"/>
  <c r="BH40" i="24"/>
  <c r="K40" i="24"/>
  <c r="AV40" i="24" s="1"/>
  <c r="M44" i="24"/>
  <c r="BH44" i="24"/>
  <c r="M52" i="24"/>
  <c r="AW52" i="24" s="1"/>
  <c r="BH52" i="24"/>
  <c r="BH10" i="24"/>
  <c r="K10" i="24"/>
  <c r="AU10" i="24" s="1"/>
  <c r="M10" i="24"/>
  <c r="AX10" i="24" s="1"/>
  <c r="BH42" i="24"/>
  <c r="K42" i="24"/>
  <c r="M42" i="24"/>
  <c r="AW42" i="24" s="1"/>
  <c r="BH43" i="24"/>
  <c r="K43" i="24"/>
  <c r="AV43" i="24" s="1"/>
  <c r="M43" i="24"/>
  <c r="AW43" i="24" s="1"/>
  <c r="BH47" i="24"/>
  <c r="K47" i="24"/>
  <c r="AV47" i="24" s="1"/>
  <c r="M47" i="24"/>
  <c r="AX47" i="24" s="1"/>
  <c r="BH51" i="24"/>
  <c r="K51" i="24"/>
  <c r="M51" i="24"/>
  <c r="AW51" i="24" s="1"/>
  <c r="BH55" i="24"/>
  <c r="K55" i="24"/>
  <c r="M55" i="24"/>
  <c r="AW55" i="24" s="1"/>
  <c r="BH59" i="24"/>
  <c r="AV59" i="24"/>
  <c r="K59" i="24"/>
  <c r="AU59" i="24"/>
  <c r="M59" i="24"/>
  <c r="BH63" i="24"/>
  <c r="AV63" i="24"/>
  <c r="K63" i="24"/>
  <c r="AU63" i="24"/>
  <c r="M63" i="24"/>
  <c r="BH67" i="24"/>
  <c r="AV67" i="24"/>
  <c r="K67" i="24"/>
  <c r="AU67" i="24"/>
  <c r="M67" i="24"/>
  <c r="M56" i="24"/>
  <c r="AX56" i="24" s="1"/>
  <c r="AU60" i="24"/>
  <c r="M60" i="24"/>
  <c r="AV60" i="24"/>
  <c r="AU64" i="24"/>
  <c r="M64" i="24"/>
  <c r="AV64" i="24"/>
  <c r="AU68" i="24"/>
  <c r="M68" i="24"/>
  <c r="AV68" i="24"/>
  <c r="BH73" i="24"/>
  <c r="AV73" i="24"/>
  <c r="K73" i="24"/>
  <c r="M73" i="24"/>
  <c r="AU73" i="24"/>
  <c r="BH93" i="24"/>
  <c r="AV93" i="24"/>
  <c r="K93" i="24"/>
  <c r="AU93" i="24"/>
  <c r="M93" i="24"/>
  <c r="BH81" i="24"/>
  <c r="AV81" i="24"/>
  <c r="K81" i="24"/>
  <c r="AU81" i="24"/>
  <c r="M81" i="24"/>
  <c r="AU82" i="24"/>
  <c r="M82" i="24"/>
  <c r="AV82" i="24"/>
  <c r="BH82" i="24"/>
  <c r="BH97" i="24"/>
  <c r="AV97" i="24"/>
  <c r="K97" i="24"/>
  <c r="AU97" i="24"/>
  <c r="M97" i="24"/>
  <c r="K46" i="24"/>
  <c r="AU46" i="24" s="1"/>
  <c r="BH46" i="24"/>
  <c r="K50" i="24"/>
  <c r="AU50" i="24" s="1"/>
  <c r="BH50" i="24"/>
  <c r="K54" i="24"/>
  <c r="BH54" i="24"/>
  <c r="K58" i="24"/>
  <c r="AU58" i="24" s="1"/>
  <c r="BH58" i="24"/>
  <c r="K62" i="24"/>
  <c r="AV62" i="24"/>
  <c r="BH62" i="24"/>
  <c r="K66" i="24"/>
  <c r="AV66" i="24"/>
  <c r="BH66" i="24"/>
  <c r="BH69" i="24"/>
  <c r="AV69" i="24"/>
  <c r="K69" i="24"/>
  <c r="M69" i="24"/>
  <c r="AU69" i="24"/>
  <c r="K70" i="24"/>
  <c r="M75" i="24"/>
  <c r="AU75" i="24"/>
  <c r="BH77" i="24"/>
  <c r="AV77" i="24"/>
  <c r="K77" i="24"/>
  <c r="AU77" i="24"/>
  <c r="M77" i="24"/>
  <c r="AU78" i="24"/>
  <c r="M78" i="24"/>
  <c r="AV78" i="24"/>
  <c r="BH78" i="24"/>
  <c r="K82" i="24"/>
  <c r="BH85" i="24"/>
  <c r="AV85" i="24"/>
  <c r="K85" i="24"/>
  <c r="AU85" i="24"/>
  <c r="M85" i="24"/>
  <c r="AU86" i="24"/>
  <c r="M86" i="24"/>
  <c r="AV86" i="24"/>
  <c r="BH89" i="24"/>
  <c r="AV89" i="24"/>
  <c r="K89" i="24"/>
  <c r="AU89" i="24"/>
  <c r="M89" i="24"/>
  <c r="BH105" i="24"/>
  <c r="AV105" i="24"/>
  <c r="K105" i="24"/>
  <c r="AU105" i="24"/>
  <c r="M105" i="24"/>
  <c r="AU71" i="24"/>
  <c r="BH71" i="24"/>
  <c r="BH101" i="24"/>
  <c r="AV101" i="24"/>
  <c r="K101" i="24"/>
  <c r="AU101" i="24"/>
  <c r="M101" i="24"/>
  <c r="M90" i="24"/>
  <c r="M94" i="24"/>
  <c r="M98" i="24"/>
  <c r="M102" i="24"/>
  <c r="AV44" i="23"/>
  <c r="BH63" i="23"/>
  <c r="BH76" i="23"/>
  <c r="M26" i="23"/>
  <c r="AU26" i="23"/>
  <c r="BH40" i="23"/>
  <c r="AV52" i="23"/>
  <c r="BH88" i="23"/>
  <c r="K19" i="23"/>
  <c r="M21" i="23"/>
  <c r="AW21" i="23" s="1"/>
  <c r="AV26" i="23"/>
  <c r="K44" i="23"/>
  <c r="BH48" i="23"/>
  <c r="K63" i="23"/>
  <c r="BH64" i="23"/>
  <c r="K76" i="23"/>
  <c r="BH96" i="23"/>
  <c r="K20" i="23"/>
  <c r="BH25" i="23"/>
  <c r="BH35" i="23"/>
  <c r="K36" i="23"/>
  <c r="BH39" i="23"/>
  <c r="K40" i="23"/>
  <c r="K52" i="23"/>
  <c r="AV60" i="23"/>
  <c r="BH87" i="23"/>
  <c r="K88" i="23"/>
  <c r="BH92" i="23"/>
  <c r="K96" i="23"/>
  <c r="M32" i="23"/>
  <c r="M72" i="23"/>
  <c r="AU72" i="23"/>
  <c r="M84" i="23"/>
  <c r="AU84" i="23"/>
  <c r="H8" i="23"/>
  <c r="M8" i="23"/>
  <c r="AW8" i="23" s="1"/>
  <c r="H14" i="23"/>
  <c r="H19" i="23"/>
  <c r="AU25" i="23"/>
  <c r="K26" i="23"/>
  <c r="AV32" i="23"/>
  <c r="M33" i="23"/>
  <c r="AU33" i="23"/>
  <c r="BH43" i="23"/>
  <c r="BH51" i="23"/>
  <c r="BH59" i="23"/>
  <c r="M68" i="23"/>
  <c r="AU68" i="23"/>
  <c r="AV72" i="23"/>
  <c r="M73" i="23"/>
  <c r="AU73" i="23"/>
  <c r="M80" i="23"/>
  <c r="AU80" i="23"/>
  <c r="AV84" i="23"/>
  <c r="M85" i="23"/>
  <c r="AU85" i="23"/>
  <c r="BH21" i="23"/>
  <c r="AU32" i="23"/>
  <c r="AU37" i="23"/>
  <c r="AU45" i="23"/>
  <c r="M53" i="23"/>
  <c r="AU53" i="23"/>
  <c r="AU61" i="23"/>
  <c r="K21" i="23"/>
  <c r="M22" i="23"/>
  <c r="AX22" i="23" s="1"/>
  <c r="AV25" i="23"/>
  <c r="BH26" i="23"/>
  <c r="K31" i="23"/>
  <c r="K32" i="23"/>
  <c r="BH36" i="23"/>
  <c r="M40" i="23"/>
  <c r="AU40" i="23"/>
  <c r="BH44" i="23"/>
  <c r="AU48" i="23"/>
  <c r="BH52" i="23"/>
  <c r="BH60" i="23"/>
  <c r="M64" i="23"/>
  <c r="AU64" i="23"/>
  <c r="AV68" i="23"/>
  <c r="M69" i="23"/>
  <c r="AU69" i="23"/>
  <c r="K71" i="23"/>
  <c r="K72" i="23"/>
  <c r="M76" i="23"/>
  <c r="AU76" i="23"/>
  <c r="AV80" i="23"/>
  <c r="M81" i="23"/>
  <c r="AU81" i="23"/>
  <c r="K84" i="23"/>
  <c r="AU88" i="23"/>
  <c r="AV92" i="23"/>
  <c r="M93" i="23"/>
  <c r="AU93" i="23"/>
  <c r="AV96" i="23"/>
  <c r="M97" i="23"/>
  <c r="AU97" i="23"/>
  <c r="M37" i="23"/>
  <c r="M45" i="23"/>
  <c r="M61" i="23"/>
  <c r="BH8" i="23"/>
  <c r="H7" i="23"/>
  <c r="H9" i="23"/>
  <c r="H23" i="23"/>
  <c r="BH32" i="23"/>
  <c r="M36" i="23"/>
  <c r="AU36" i="23"/>
  <c r="AV40" i="23"/>
  <c r="M41" i="23"/>
  <c r="AU41" i="23"/>
  <c r="AU44" i="23"/>
  <c r="AV48" i="23"/>
  <c r="M49" i="23"/>
  <c r="AU49" i="23"/>
  <c r="AU52" i="23"/>
  <c r="AV56" i="23"/>
  <c r="M57" i="23"/>
  <c r="AU57" i="23"/>
  <c r="AU60" i="23"/>
  <c r="AV64" i="23"/>
  <c r="M65" i="23"/>
  <c r="AU65" i="23"/>
  <c r="K67" i="23"/>
  <c r="K68" i="23"/>
  <c r="BH72" i="23"/>
  <c r="AV76" i="23"/>
  <c r="M77" i="23"/>
  <c r="AU77" i="23"/>
  <c r="K80" i="23"/>
  <c r="K83" i="23"/>
  <c r="BH84" i="23"/>
  <c r="AV88" i="23"/>
  <c r="M89" i="23"/>
  <c r="AU89" i="23"/>
  <c r="H13" i="23"/>
  <c r="M11" i="23"/>
  <c r="AX11" i="23" s="1"/>
  <c r="BH12" i="23"/>
  <c r="M14" i="23"/>
  <c r="M15" i="23"/>
  <c r="AX15" i="23" s="1"/>
  <c r="BH17" i="23"/>
  <c r="M19" i="23"/>
  <c r="H20" i="23"/>
  <c r="H21" i="23"/>
  <c r="K22" i="23"/>
  <c r="AU22" i="23" s="1"/>
  <c r="H24" i="23"/>
  <c r="M7" i="23"/>
  <c r="AW7" i="23" s="1"/>
  <c r="BH6" i="23"/>
  <c r="K7" i="23"/>
  <c r="H10" i="23"/>
  <c r="M12" i="23"/>
  <c r="AW12" i="23" s="1"/>
  <c r="BH15" i="23"/>
  <c r="H18" i="23"/>
  <c r="BH22" i="23"/>
  <c r="BH11" i="23"/>
  <c r="BH46" i="23"/>
  <c r="AV46" i="23"/>
  <c r="K46" i="23"/>
  <c r="AU46" i="23"/>
  <c r="M46" i="23"/>
  <c r="AU47" i="23"/>
  <c r="M47" i="23"/>
  <c r="BH47" i="23"/>
  <c r="K47" i="23"/>
  <c r="BH54" i="23"/>
  <c r="AV54" i="23"/>
  <c r="K54" i="23"/>
  <c r="AU54" i="23"/>
  <c r="M54" i="23"/>
  <c r="AU55" i="23"/>
  <c r="M55" i="23"/>
  <c r="BH55" i="23"/>
  <c r="K55" i="23"/>
  <c r="BH62" i="23"/>
  <c r="AV62" i="23"/>
  <c r="AU62" i="23"/>
  <c r="M62" i="23"/>
  <c r="K62" i="23"/>
  <c r="BH7" i="23"/>
  <c r="M10" i="23"/>
  <c r="AX10" i="23" s="1"/>
  <c r="BH14" i="23"/>
  <c r="BH16" i="23"/>
  <c r="K16" i="23"/>
  <c r="M16" i="23"/>
  <c r="AW16" i="23" s="1"/>
  <c r="M18" i="23"/>
  <c r="AW18" i="23" s="1"/>
  <c r="BH18" i="23"/>
  <c r="BH23" i="23"/>
  <c r="K23" i="23"/>
  <c r="M23" i="23"/>
  <c r="AW23" i="23" s="1"/>
  <c r="M24" i="23"/>
  <c r="AX24" i="23" s="1"/>
  <c r="BH24" i="23"/>
  <c r="M6" i="23"/>
  <c r="BH10" i="23"/>
  <c r="K11" i="23"/>
  <c r="AV11" i="23" s="1"/>
  <c r="BH13" i="23"/>
  <c r="K13" i="23"/>
  <c r="M13" i="23"/>
  <c r="AW13" i="23" s="1"/>
  <c r="K14" i="23"/>
  <c r="BH9" i="23"/>
  <c r="K9" i="23"/>
  <c r="M9" i="23"/>
  <c r="AW9" i="23" s="1"/>
  <c r="K10" i="23"/>
  <c r="M17" i="23"/>
  <c r="K18" i="23"/>
  <c r="M20" i="23"/>
  <c r="AW20" i="23" s="1"/>
  <c r="BH20" i="23"/>
  <c r="K24" i="23"/>
  <c r="BH27" i="23"/>
  <c r="AV27" i="23"/>
  <c r="K27" i="23"/>
  <c r="AU27" i="23"/>
  <c r="M27" i="23"/>
  <c r="BH28" i="23"/>
  <c r="AU28" i="23"/>
  <c r="M28" i="23"/>
  <c r="AV28" i="23"/>
  <c r="BH29" i="23"/>
  <c r="AV29" i="23"/>
  <c r="K29" i="23"/>
  <c r="M29" i="23"/>
  <c r="AU29" i="23"/>
  <c r="AV47" i="23"/>
  <c r="AV55" i="23"/>
  <c r="BH30" i="23"/>
  <c r="AV30" i="23"/>
  <c r="K30" i="23"/>
  <c r="AU30" i="23"/>
  <c r="M30" i="23"/>
  <c r="BH34" i="23"/>
  <c r="AV34" i="23"/>
  <c r="K34" i="23"/>
  <c r="AU34" i="23"/>
  <c r="M34" i="23"/>
  <c r="BH38" i="23"/>
  <c r="AV38" i="23"/>
  <c r="K38" i="23"/>
  <c r="AU38" i="23"/>
  <c r="M38" i="23"/>
  <c r="BH42" i="23"/>
  <c r="AV42" i="23"/>
  <c r="K42" i="23"/>
  <c r="AU42" i="23"/>
  <c r="M42" i="23"/>
  <c r="AU43" i="23"/>
  <c r="M43" i="23"/>
  <c r="AV43" i="23"/>
  <c r="BH50" i="23"/>
  <c r="AV50" i="23"/>
  <c r="K50" i="23"/>
  <c r="AU50" i="23"/>
  <c r="M50" i="23"/>
  <c r="AU51" i="23"/>
  <c r="M51" i="23"/>
  <c r="AV51" i="23"/>
  <c r="BH58" i="23"/>
  <c r="AV58" i="23"/>
  <c r="K58" i="23"/>
  <c r="AU58" i="23"/>
  <c r="M58" i="23"/>
  <c r="AU59" i="23"/>
  <c r="M59" i="23"/>
  <c r="AV59" i="23"/>
  <c r="AU31" i="23"/>
  <c r="M31" i="23"/>
  <c r="AV31" i="23"/>
  <c r="AU35" i="23"/>
  <c r="M35" i="23"/>
  <c r="AV35" i="23"/>
  <c r="AU39" i="23"/>
  <c r="M39" i="23"/>
  <c r="AV39" i="23"/>
  <c r="BH90" i="23"/>
  <c r="AV90" i="23"/>
  <c r="K90" i="23"/>
  <c r="AU90" i="23"/>
  <c r="M90" i="23"/>
  <c r="AU91" i="23"/>
  <c r="M91" i="23"/>
  <c r="BH91" i="23"/>
  <c r="K91" i="23"/>
  <c r="K33" i="23"/>
  <c r="AV33" i="23"/>
  <c r="BH33" i="23"/>
  <c r="K37" i="23"/>
  <c r="AV37" i="23"/>
  <c r="BH37" i="23"/>
  <c r="K41" i="23"/>
  <c r="AV41" i="23"/>
  <c r="BH41" i="23"/>
  <c r="K45" i="23"/>
  <c r="AV45" i="23"/>
  <c r="BH45" i="23"/>
  <c r="K49" i="23"/>
  <c r="AV49" i="23"/>
  <c r="BH49" i="23"/>
  <c r="K53" i="23"/>
  <c r="AV53" i="23"/>
  <c r="BH53" i="23"/>
  <c r="K57" i="23"/>
  <c r="AV57" i="23"/>
  <c r="BH57" i="23"/>
  <c r="BH66" i="23"/>
  <c r="AV66" i="23"/>
  <c r="K66" i="23"/>
  <c r="AU66" i="23"/>
  <c r="M66" i="23"/>
  <c r="BH70" i="23"/>
  <c r="AV70" i="23"/>
  <c r="K70" i="23"/>
  <c r="AU70" i="23"/>
  <c r="M70" i="23"/>
  <c r="BH74" i="23"/>
  <c r="AV74" i="23"/>
  <c r="K74" i="23"/>
  <c r="AU74" i="23"/>
  <c r="M74" i="23"/>
  <c r="BH78" i="23"/>
  <c r="AV78" i="23"/>
  <c r="K78" i="23"/>
  <c r="AU78" i="23"/>
  <c r="M78" i="23"/>
  <c r="BH82" i="23"/>
  <c r="AV82" i="23"/>
  <c r="K82" i="23"/>
  <c r="AU82" i="23"/>
  <c r="M82" i="23"/>
  <c r="BH86" i="23"/>
  <c r="AV86" i="23"/>
  <c r="K86" i="23"/>
  <c r="AU86" i="23"/>
  <c r="M86" i="23"/>
  <c r="AU87" i="23"/>
  <c r="M87" i="23"/>
  <c r="AV87" i="23"/>
  <c r="BH94" i="23"/>
  <c r="AV94" i="23"/>
  <c r="K94" i="23"/>
  <c r="AU94" i="23"/>
  <c r="M94" i="23"/>
  <c r="AU95" i="23"/>
  <c r="M95" i="23"/>
  <c r="AV95" i="23"/>
  <c r="BH98" i="23"/>
  <c r="AV98" i="23"/>
  <c r="K98" i="23"/>
  <c r="AU98" i="23"/>
  <c r="M98" i="23"/>
  <c r="BH61" i="23"/>
  <c r="AV61" i="23"/>
  <c r="AU63" i="23"/>
  <c r="M63" i="23"/>
  <c r="AV63" i="23"/>
  <c r="AU67" i="23"/>
  <c r="M67" i="23"/>
  <c r="AV67" i="23"/>
  <c r="AU71" i="23"/>
  <c r="M71" i="23"/>
  <c r="AV71" i="23"/>
  <c r="AU75" i="23"/>
  <c r="M75" i="23"/>
  <c r="AV75" i="23"/>
  <c r="AU79" i="23"/>
  <c r="M79" i="23"/>
  <c r="AV79" i="23"/>
  <c r="AU83" i="23"/>
  <c r="M83" i="23"/>
  <c r="AV83" i="23"/>
  <c r="K65" i="23"/>
  <c r="AV65" i="23"/>
  <c r="BH65" i="23"/>
  <c r="K69" i="23"/>
  <c r="AV69" i="23"/>
  <c r="BH69" i="23"/>
  <c r="K73" i="23"/>
  <c r="AV73" i="23"/>
  <c r="BH73" i="23"/>
  <c r="K77" i="23"/>
  <c r="AV77" i="23"/>
  <c r="BH77" i="23"/>
  <c r="K81" i="23"/>
  <c r="AV81" i="23"/>
  <c r="BH81" i="23"/>
  <c r="K85" i="23"/>
  <c r="AV85" i="23"/>
  <c r="BH85" i="23"/>
  <c r="K89" i="23"/>
  <c r="AV89" i="23"/>
  <c r="BH89" i="23"/>
  <c r="K93" i="23"/>
  <c r="AV93" i="23"/>
  <c r="BH93" i="23"/>
  <c r="K97" i="23"/>
  <c r="AV97" i="23"/>
  <c r="BH97" i="23"/>
  <c r="BG104" i="22"/>
  <c r="X104" i="22"/>
  <c r="T104" i="22"/>
  <c r="W104" i="22" s="1"/>
  <c r="AX104" i="22"/>
  <c r="G104" i="22"/>
  <c r="F104" i="22"/>
  <c r="H104" i="22" s="1"/>
  <c r="BG103" i="22"/>
  <c r="X103" i="22"/>
  <c r="T103" i="22"/>
  <c r="W103" i="22" s="1"/>
  <c r="AX103" i="22"/>
  <c r="G103" i="22"/>
  <c r="F103" i="22"/>
  <c r="H103" i="22" s="1"/>
  <c r="BG102" i="22"/>
  <c r="X102" i="22"/>
  <c r="T102" i="22"/>
  <c r="W102" i="22" s="1"/>
  <c r="AX102" i="22"/>
  <c r="G102" i="22"/>
  <c r="F102" i="22"/>
  <c r="H102" i="22" s="1"/>
  <c r="BG101" i="22"/>
  <c r="X101" i="22"/>
  <c r="T101" i="22"/>
  <c r="W101" i="22" s="1"/>
  <c r="AX101" i="22"/>
  <c r="G101" i="22"/>
  <c r="F101" i="22"/>
  <c r="H101" i="22" s="1"/>
  <c r="BG100" i="22"/>
  <c r="X100" i="22"/>
  <c r="T100" i="22"/>
  <c r="W100" i="22" s="1"/>
  <c r="AX100" i="22"/>
  <c r="G100" i="22"/>
  <c r="F100" i="22"/>
  <c r="H100" i="22" s="1"/>
  <c r="BG99" i="22"/>
  <c r="X99" i="22"/>
  <c r="T99" i="22"/>
  <c r="W99" i="22" s="1"/>
  <c r="AX99" i="22"/>
  <c r="G99" i="22"/>
  <c r="F99" i="22"/>
  <c r="H99" i="22" s="1"/>
  <c r="BG98" i="22"/>
  <c r="X98" i="22"/>
  <c r="T98" i="22"/>
  <c r="W98" i="22" s="1"/>
  <c r="AX98" i="22"/>
  <c r="G98" i="22"/>
  <c r="F98" i="22"/>
  <c r="H98" i="22" s="1"/>
  <c r="BG97" i="22"/>
  <c r="X97" i="22"/>
  <c r="T97" i="22"/>
  <c r="W97" i="22" s="1"/>
  <c r="AX97" i="22"/>
  <c r="G97" i="22"/>
  <c r="F97" i="22"/>
  <c r="H97" i="22" s="1"/>
  <c r="BG96" i="22"/>
  <c r="X96" i="22"/>
  <c r="T96" i="22"/>
  <c r="W96" i="22" s="1"/>
  <c r="AX96" i="22"/>
  <c r="G96" i="22"/>
  <c r="F96" i="22"/>
  <c r="H96" i="22" s="1"/>
  <c r="BG95" i="22"/>
  <c r="X95" i="22"/>
  <c r="T95" i="22"/>
  <c r="W95" i="22" s="1"/>
  <c r="AX95" i="22"/>
  <c r="G95" i="22"/>
  <c r="F95" i="22"/>
  <c r="H95" i="22" s="1"/>
  <c r="BG94" i="22"/>
  <c r="X94" i="22"/>
  <c r="T94" i="22"/>
  <c r="W94" i="22" s="1"/>
  <c r="AX94" i="22"/>
  <c r="G94" i="22"/>
  <c r="F94" i="22"/>
  <c r="H94" i="22" s="1"/>
  <c r="BG93" i="22"/>
  <c r="X93" i="22"/>
  <c r="T93" i="22"/>
  <c r="W93" i="22" s="1"/>
  <c r="AX93" i="22"/>
  <c r="G93" i="22"/>
  <c r="F93" i="22"/>
  <c r="H93" i="22" s="1"/>
  <c r="BG92" i="22"/>
  <c r="X92" i="22"/>
  <c r="T92" i="22"/>
  <c r="W92" i="22" s="1"/>
  <c r="AX92" i="22"/>
  <c r="G92" i="22"/>
  <c r="F92" i="22"/>
  <c r="H92" i="22" s="1"/>
  <c r="BG91" i="22"/>
  <c r="X91" i="22"/>
  <c r="T91" i="22"/>
  <c r="W91" i="22" s="1"/>
  <c r="AX91" i="22"/>
  <c r="G91" i="22"/>
  <c r="F91" i="22"/>
  <c r="H91" i="22" s="1"/>
  <c r="BG90" i="22"/>
  <c r="X90" i="22"/>
  <c r="T90" i="22"/>
  <c r="W90" i="22" s="1"/>
  <c r="AX90" i="22"/>
  <c r="G90" i="22"/>
  <c r="F90" i="22"/>
  <c r="H90" i="22" s="1"/>
  <c r="BG89" i="22"/>
  <c r="X89" i="22"/>
  <c r="T89" i="22"/>
  <c r="W89" i="22" s="1"/>
  <c r="AX89" i="22"/>
  <c r="G89" i="22"/>
  <c r="F89" i="22"/>
  <c r="H89" i="22" s="1"/>
  <c r="BG88" i="22"/>
  <c r="X88" i="22"/>
  <c r="T88" i="22"/>
  <c r="W88" i="22" s="1"/>
  <c r="AX88" i="22"/>
  <c r="G88" i="22"/>
  <c r="F88" i="22"/>
  <c r="H88" i="22" s="1"/>
  <c r="BG87" i="22"/>
  <c r="X87" i="22"/>
  <c r="T87" i="22"/>
  <c r="W87" i="22" s="1"/>
  <c r="AX87" i="22"/>
  <c r="G87" i="22"/>
  <c r="F87" i="22"/>
  <c r="H87" i="22" s="1"/>
  <c r="BG86" i="22"/>
  <c r="X86" i="22"/>
  <c r="T86" i="22"/>
  <c r="W86" i="22" s="1"/>
  <c r="AX86" i="22"/>
  <c r="G86" i="22"/>
  <c r="F86" i="22"/>
  <c r="H86" i="22" s="1"/>
  <c r="BG85" i="22"/>
  <c r="X85" i="22"/>
  <c r="T85" i="22"/>
  <c r="W85" i="22" s="1"/>
  <c r="AX85" i="22"/>
  <c r="G85" i="22"/>
  <c r="F85" i="22"/>
  <c r="H85" i="22" s="1"/>
  <c r="BG84" i="22"/>
  <c r="X84" i="22"/>
  <c r="T84" i="22"/>
  <c r="W84" i="22" s="1"/>
  <c r="AX84" i="22"/>
  <c r="G84" i="22"/>
  <c r="F84" i="22"/>
  <c r="H84" i="22" s="1"/>
  <c r="BG83" i="22"/>
  <c r="X83" i="22"/>
  <c r="T83" i="22"/>
  <c r="W83" i="22" s="1"/>
  <c r="AX83" i="22"/>
  <c r="G83" i="22"/>
  <c r="F83" i="22"/>
  <c r="H83" i="22" s="1"/>
  <c r="BG82" i="22"/>
  <c r="X82" i="22"/>
  <c r="T82" i="22"/>
  <c r="W82" i="22" s="1"/>
  <c r="AX82" i="22"/>
  <c r="G82" i="22"/>
  <c r="F82" i="22"/>
  <c r="H82" i="22" s="1"/>
  <c r="BG81" i="22"/>
  <c r="X81" i="22"/>
  <c r="T81" i="22"/>
  <c r="W81" i="22" s="1"/>
  <c r="AX81" i="22"/>
  <c r="G81" i="22"/>
  <c r="F81" i="22"/>
  <c r="H81" i="22" s="1"/>
  <c r="BG80" i="22"/>
  <c r="X80" i="22"/>
  <c r="T80" i="22"/>
  <c r="W80" i="22" s="1"/>
  <c r="AX80" i="22"/>
  <c r="G80" i="22"/>
  <c r="F80" i="22"/>
  <c r="H80" i="22" s="1"/>
  <c r="BG79" i="22"/>
  <c r="X79" i="22"/>
  <c r="T79" i="22"/>
  <c r="W79" i="22" s="1"/>
  <c r="AX79" i="22"/>
  <c r="G79" i="22"/>
  <c r="F79" i="22"/>
  <c r="H79" i="22" s="1"/>
  <c r="BG78" i="22"/>
  <c r="X78" i="22"/>
  <c r="T78" i="22"/>
  <c r="W78" i="22" s="1"/>
  <c r="AX78" i="22"/>
  <c r="G78" i="22"/>
  <c r="F78" i="22"/>
  <c r="H78" i="22" s="1"/>
  <c r="BG77" i="22"/>
  <c r="X77" i="22"/>
  <c r="T77" i="22"/>
  <c r="W77" i="22" s="1"/>
  <c r="AX77" i="22"/>
  <c r="G77" i="22"/>
  <c r="F77" i="22"/>
  <c r="H77" i="22" s="1"/>
  <c r="BG76" i="22"/>
  <c r="X76" i="22"/>
  <c r="T76" i="22"/>
  <c r="W76" i="22" s="1"/>
  <c r="AX76" i="22"/>
  <c r="G76" i="22"/>
  <c r="F76" i="22"/>
  <c r="H76" i="22" s="1"/>
  <c r="BG75" i="22"/>
  <c r="X75" i="22"/>
  <c r="T75" i="22"/>
  <c r="W75" i="22" s="1"/>
  <c r="AX75" i="22"/>
  <c r="G75" i="22"/>
  <c r="F75" i="22"/>
  <c r="H75" i="22" s="1"/>
  <c r="BG74" i="22"/>
  <c r="X74" i="22"/>
  <c r="T74" i="22"/>
  <c r="W74" i="22" s="1"/>
  <c r="AX74" i="22"/>
  <c r="G74" i="22"/>
  <c r="F74" i="22"/>
  <c r="H74" i="22" s="1"/>
  <c r="BG73" i="22"/>
  <c r="X73" i="22"/>
  <c r="T73" i="22"/>
  <c r="W73" i="22" s="1"/>
  <c r="AX73" i="22"/>
  <c r="G73" i="22"/>
  <c r="F73" i="22"/>
  <c r="H73" i="22" s="1"/>
  <c r="BG72" i="22"/>
  <c r="X72" i="22"/>
  <c r="T72" i="22"/>
  <c r="W72" i="22" s="1"/>
  <c r="AX72" i="22"/>
  <c r="G72" i="22"/>
  <c r="F72" i="22"/>
  <c r="H72" i="22" s="1"/>
  <c r="BG71" i="22"/>
  <c r="X71" i="22"/>
  <c r="T71" i="22"/>
  <c r="W71" i="22" s="1"/>
  <c r="AX71" i="22"/>
  <c r="G71" i="22"/>
  <c r="F71" i="22"/>
  <c r="H71" i="22" s="1"/>
  <c r="BG70" i="22"/>
  <c r="X70" i="22"/>
  <c r="T70" i="22"/>
  <c r="W70" i="22" s="1"/>
  <c r="AX70" i="22"/>
  <c r="G70" i="22"/>
  <c r="F70" i="22"/>
  <c r="H70" i="22" s="1"/>
  <c r="BG69" i="22"/>
  <c r="X69" i="22"/>
  <c r="T69" i="22"/>
  <c r="W69" i="22" s="1"/>
  <c r="AX69" i="22"/>
  <c r="G69" i="22"/>
  <c r="F69" i="22"/>
  <c r="H69" i="22" s="1"/>
  <c r="BG68" i="22"/>
  <c r="X68" i="22"/>
  <c r="T68" i="22"/>
  <c r="W68" i="22" s="1"/>
  <c r="AX68" i="22"/>
  <c r="G68" i="22"/>
  <c r="F68" i="22"/>
  <c r="H68" i="22" s="1"/>
  <c r="BG67" i="22"/>
  <c r="X67" i="22"/>
  <c r="T67" i="22"/>
  <c r="W67" i="22" s="1"/>
  <c r="AX67" i="22"/>
  <c r="G67" i="22"/>
  <c r="F67" i="22"/>
  <c r="H67" i="22" s="1"/>
  <c r="BG66" i="22"/>
  <c r="X66" i="22"/>
  <c r="T66" i="22"/>
  <c r="W66" i="22" s="1"/>
  <c r="AX66" i="22"/>
  <c r="G66" i="22"/>
  <c r="F66" i="22"/>
  <c r="H66" i="22" s="1"/>
  <c r="BG65" i="22"/>
  <c r="X65" i="22"/>
  <c r="T65" i="22"/>
  <c r="W65" i="22" s="1"/>
  <c r="AX65" i="22"/>
  <c r="G65" i="22"/>
  <c r="F65" i="22"/>
  <c r="H65" i="22" s="1"/>
  <c r="BG64" i="22"/>
  <c r="X64" i="22"/>
  <c r="T64" i="22"/>
  <c r="W64" i="22" s="1"/>
  <c r="AX64" i="22"/>
  <c r="G64" i="22"/>
  <c r="F64" i="22"/>
  <c r="H64" i="22" s="1"/>
  <c r="BG63" i="22"/>
  <c r="AX63" i="22"/>
  <c r="X63" i="22"/>
  <c r="T63" i="22"/>
  <c r="W63" i="22" s="1"/>
  <c r="G63" i="22"/>
  <c r="F63" i="22"/>
  <c r="H63" i="22" s="1"/>
  <c r="BG62" i="22"/>
  <c r="X62" i="22"/>
  <c r="T62" i="22"/>
  <c r="W62" i="22" s="1"/>
  <c r="AX62" i="22"/>
  <c r="G62" i="22"/>
  <c r="F62" i="22"/>
  <c r="H62" i="22" s="1"/>
  <c r="X61" i="22"/>
  <c r="T61" i="22"/>
  <c r="W61" i="22" s="1"/>
  <c r="AX61" i="22"/>
  <c r="G61" i="22"/>
  <c r="BG61" i="22" s="1"/>
  <c r="F61" i="22"/>
  <c r="H61" i="22" s="1"/>
  <c r="X60" i="22"/>
  <c r="T60" i="22"/>
  <c r="W60" i="22" s="1"/>
  <c r="AX60" i="22"/>
  <c r="G60" i="22"/>
  <c r="BG60" i="22" s="1"/>
  <c r="F60" i="22"/>
  <c r="H60" i="22" s="1"/>
  <c r="X59" i="22"/>
  <c r="T59" i="22"/>
  <c r="W59" i="22" s="1"/>
  <c r="AX59" i="22"/>
  <c r="G59" i="22"/>
  <c r="BG59" i="22" s="1"/>
  <c r="F59" i="22"/>
  <c r="H59" i="22" s="1"/>
  <c r="X58" i="22"/>
  <c r="T58" i="22"/>
  <c r="W58" i="22" s="1"/>
  <c r="AX58" i="22"/>
  <c r="G58" i="22"/>
  <c r="BG58" i="22" s="1"/>
  <c r="F58" i="22"/>
  <c r="H58" i="22" s="1"/>
  <c r="X57" i="22"/>
  <c r="T57" i="22"/>
  <c r="W57" i="22" s="1"/>
  <c r="AX57" i="22"/>
  <c r="G57" i="22"/>
  <c r="BG57" i="22" s="1"/>
  <c r="F57" i="22"/>
  <c r="H57" i="22" s="1"/>
  <c r="X56" i="22"/>
  <c r="T56" i="22"/>
  <c r="W56" i="22" s="1"/>
  <c r="AX56" i="22"/>
  <c r="G56" i="22"/>
  <c r="BG56" i="22" s="1"/>
  <c r="F56" i="22"/>
  <c r="H56" i="22" s="1"/>
  <c r="X55" i="22"/>
  <c r="T55" i="22"/>
  <c r="W55" i="22" s="1"/>
  <c r="AX55" i="22"/>
  <c r="G55" i="22"/>
  <c r="BG55" i="22" s="1"/>
  <c r="F55" i="22"/>
  <c r="H55" i="22" s="1"/>
  <c r="X54" i="22"/>
  <c r="T54" i="22"/>
  <c r="W54" i="22" s="1"/>
  <c r="AX54" i="22"/>
  <c r="G54" i="22"/>
  <c r="BG54" i="22" s="1"/>
  <c r="F54" i="22"/>
  <c r="H54" i="22" s="1"/>
  <c r="X53" i="22"/>
  <c r="T53" i="22"/>
  <c r="W53" i="22" s="1"/>
  <c r="AX53" i="22"/>
  <c r="G53" i="22"/>
  <c r="BG53" i="22" s="1"/>
  <c r="F53" i="22"/>
  <c r="H53" i="22" s="1"/>
  <c r="X52" i="22"/>
  <c r="T52" i="22"/>
  <c r="W52" i="22" s="1"/>
  <c r="AX52" i="22"/>
  <c r="G52" i="22"/>
  <c r="BG52" i="22" s="1"/>
  <c r="F52" i="22"/>
  <c r="H52" i="22" s="1"/>
  <c r="X51" i="22"/>
  <c r="T51" i="22"/>
  <c r="W51" i="22" s="1"/>
  <c r="AX51" i="22"/>
  <c r="G51" i="22"/>
  <c r="BG51" i="22" s="1"/>
  <c r="F51" i="22"/>
  <c r="H51" i="22" s="1"/>
  <c r="X50" i="22"/>
  <c r="T50" i="22"/>
  <c r="W50" i="22" s="1"/>
  <c r="AX50" i="22"/>
  <c r="G50" i="22"/>
  <c r="BG50" i="22" s="1"/>
  <c r="F50" i="22"/>
  <c r="H50" i="22" s="1"/>
  <c r="X49" i="22"/>
  <c r="T49" i="22"/>
  <c r="W49" i="22" s="1"/>
  <c r="AX49" i="22"/>
  <c r="G49" i="22"/>
  <c r="BG49" i="22" s="1"/>
  <c r="F49" i="22"/>
  <c r="H49" i="22" s="1"/>
  <c r="X48" i="22"/>
  <c r="T48" i="22"/>
  <c r="W48" i="22" s="1"/>
  <c r="AX48" i="22"/>
  <c r="G48" i="22"/>
  <c r="BG48" i="22" s="1"/>
  <c r="F48" i="22"/>
  <c r="H48" i="22" s="1"/>
  <c r="X47" i="22"/>
  <c r="T47" i="22"/>
  <c r="W47" i="22" s="1"/>
  <c r="AX47" i="22"/>
  <c r="G47" i="22"/>
  <c r="BG47" i="22" s="1"/>
  <c r="F47" i="22"/>
  <c r="H47" i="22" s="1"/>
  <c r="X46" i="22"/>
  <c r="T46" i="22"/>
  <c r="W46" i="22" s="1"/>
  <c r="AX46" i="22"/>
  <c r="G46" i="22"/>
  <c r="BG46" i="22" s="1"/>
  <c r="F46" i="22"/>
  <c r="H46" i="22" s="1"/>
  <c r="X45" i="22"/>
  <c r="T45" i="22"/>
  <c r="W45" i="22" s="1"/>
  <c r="AX45" i="22"/>
  <c r="G45" i="22"/>
  <c r="BG45" i="22" s="1"/>
  <c r="F45" i="22"/>
  <c r="H45" i="22" s="1"/>
  <c r="X44" i="22"/>
  <c r="T44" i="22"/>
  <c r="W44" i="22" s="1"/>
  <c r="AX44" i="22"/>
  <c r="G44" i="22"/>
  <c r="BG44" i="22" s="1"/>
  <c r="F44" i="22"/>
  <c r="H44" i="22" s="1"/>
  <c r="X43" i="22"/>
  <c r="T43" i="22"/>
  <c r="W43" i="22" s="1"/>
  <c r="AX43" i="22"/>
  <c r="G43" i="22"/>
  <c r="BG43" i="22" s="1"/>
  <c r="F43" i="22"/>
  <c r="H43" i="22" s="1"/>
  <c r="X42" i="22"/>
  <c r="T42" i="22"/>
  <c r="W42" i="22" s="1"/>
  <c r="AX42" i="22"/>
  <c r="G42" i="22"/>
  <c r="BG42" i="22" s="1"/>
  <c r="F42" i="22"/>
  <c r="H42" i="22" s="1"/>
  <c r="X41" i="22"/>
  <c r="T41" i="22"/>
  <c r="W41" i="22" s="1"/>
  <c r="AX41" i="22"/>
  <c r="G41" i="22"/>
  <c r="BG41" i="22" s="1"/>
  <c r="F41" i="22"/>
  <c r="H41" i="22" s="1"/>
  <c r="X40" i="22"/>
  <c r="T40" i="22"/>
  <c r="W40" i="22" s="1"/>
  <c r="AX40" i="22"/>
  <c r="G40" i="22"/>
  <c r="BG40" i="22" s="1"/>
  <c r="F40" i="22"/>
  <c r="H40" i="22" s="1"/>
  <c r="X39" i="22"/>
  <c r="T39" i="22"/>
  <c r="W39" i="22" s="1"/>
  <c r="AX39" i="22"/>
  <c r="G39" i="22"/>
  <c r="BG39" i="22" s="1"/>
  <c r="F39" i="22"/>
  <c r="H39" i="22" s="1"/>
  <c r="X38" i="22"/>
  <c r="T38" i="22"/>
  <c r="W38" i="22" s="1"/>
  <c r="AX38" i="22"/>
  <c r="G38" i="22"/>
  <c r="BG38" i="22" s="1"/>
  <c r="F38" i="22"/>
  <c r="H38" i="22" s="1"/>
  <c r="X37" i="22"/>
  <c r="T37" i="22"/>
  <c r="W37" i="22" s="1"/>
  <c r="AX37" i="22"/>
  <c r="G37" i="22"/>
  <c r="BG37" i="22" s="1"/>
  <c r="F37" i="22"/>
  <c r="H37" i="22" s="1"/>
  <c r="X36" i="22"/>
  <c r="T36" i="22"/>
  <c r="W36" i="22" s="1"/>
  <c r="AX36" i="22"/>
  <c r="G36" i="22"/>
  <c r="BG36" i="22" s="1"/>
  <c r="F36" i="22"/>
  <c r="H36" i="22" s="1"/>
  <c r="X35" i="22"/>
  <c r="T35" i="22"/>
  <c r="W35" i="22" s="1"/>
  <c r="G35" i="22"/>
  <c r="BG35" i="22" s="1"/>
  <c r="F35" i="22"/>
  <c r="X34" i="22"/>
  <c r="T34" i="22"/>
  <c r="W34" i="22" s="1"/>
  <c r="G34" i="22"/>
  <c r="BG34" i="22" s="1"/>
  <c r="F34" i="22"/>
  <c r="X33" i="22"/>
  <c r="T33" i="22"/>
  <c r="W33" i="22" s="1"/>
  <c r="G33" i="22"/>
  <c r="BG33" i="22" s="1"/>
  <c r="F33" i="22"/>
  <c r="X32" i="22"/>
  <c r="T32" i="22"/>
  <c r="W32" i="22" s="1"/>
  <c r="G32" i="22"/>
  <c r="BG32" i="22" s="1"/>
  <c r="F32" i="22"/>
  <c r="X31" i="22"/>
  <c r="T31" i="22"/>
  <c r="W31" i="22" s="1"/>
  <c r="G31" i="22"/>
  <c r="BG31" i="22" s="1"/>
  <c r="F31" i="22"/>
  <c r="X30" i="22"/>
  <c r="T30" i="22"/>
  <c r="W30" i="22" s="1"/>
  <c r="G30" i="22"/>
  <c r="BG30" i="22" s="1"/>
  <c r="F30" i="22"/>
  <c r="X29" i="22"/>
  <c r="T29" i="22"/>
  <c r="W29" i="22" s="1"/>
  <c r="G29" i="22"/>
  <c r="BG29" i="22" s="1"/>
  <c r="F29" i="22"/>
  <c r="X28" i="22"/>
  <c r="T28" i="22"/>
  <c r="W28" i="22" s="1"/>
  <c r="G28" i="22"/>
  <c r="BG28" i="22" s="1"/>
  <c r="F28" i="22"/>
  <c r="X27" i="22"/>
  <c r="T27" i="22"/>
  <c r="W27" i="22" s="1"/>
  <c r="G27" i="22"/>
  <c r="BG27" i="22" s="1"/>
  <c r="F27" i="22"/>
  <c r="X26" i="22"/>
  <c r="T26" i="22"/>
  <c r="W26" i="22" s="1"/>
  <c r="G26" i="22"/>
  <c r="BG26" i="22" s="1"/>
  <c r="F26" i="22"/>
  <c r="X25" i="22"/>
  <c r="T25" i="22"/>
  <c r="W25" i="22" s="1"/>
  <c r="G25" i="22"/>
  <c r="BG25" i="22" s="1"/>
  <c r="X24" i="22"/>
  <c r="T24" i="22"/>
  <c r="W24" i="22" s="1"/>
  <c r="G24" i="22"/>
  <c r="BG24" i="22" s="1"/>
  <c r="F24" i="22"/>
  <c r="X23" i="22"/>
  <c r="T23" i="22"/>
  <c r="W23" i="22" s="1"/>
  <c r="G23" i="22"/>
  <c r="BG23" i="22" s="1"/>
  <c r="F23" i="22"/>
  <c r="X22" i="22"/>
  <c r="T22" i="22"/>
  <c r="W22" i="22" s="1"/>
  <c r="G22" i="22"/>
  <c r="BG22" i="22" s="1"/>
  <c r="F22" i="22"/>
  <c r="X21" i="22"/>
  <c r="T21" i="22"/>
  <c r="W21" i="22" s="1"/>
  <c r="G21" i="22"/>
  <c r="BG21" i="22" s="1"/>
  <c r="F21" i="22"/>
  <c r="X20" i="22"/>
  <c r="T20" i="22"/>
  <c r="W20" i="22" s="1"/>
  <c r="G20" i="22"/>
  <c r="BG20" i="22" s="1"/>
  <c r="F20" i="22"/>
  <c r="X19" i="22"/>
  <c r="T19" i="22"/>
  <c r="W19" i="22" s="1"/>
  <c r="G19" i="22"/>
  <c r="BG19" i="22" s="1"/>
  <c r="F19" i="22"/>
  <c r="X18" i="22"/>
  <c r="T18" i="22"/>
  <c r="W18" i="22" s="1"/>
  <c r="G18" i="22"/>
  <c r="BG18" i="22" s="1"/>
  <c r="F18" i="22"/>
  <c r="X17" i="22"/>
  <c r="T17" i="22"/>
  <c r="W17" i="22" s="1"/>
  <c r="G17" i="22"/>
  <c r="BG17" i="22" s="1"/>
  <c r="F17" i="22"/>
  <c r="X16" i="22"/>
  <c r="T16" i="22"/>
  <c r="W16" i="22" s="1"/>
  <c r="G16" i="22"/>
  <c r="BG16" i="22" s="1"/>
  <c r="F16" i="22"/>
  <c r="X15" i="22"/>
  <c r="T15" i="22"/>
  <c r="W15" i="22" s="1"/>
  <c r="G15" i="22"/>
  <c r="BG15" i="22" s="1"/>
  <c r="F15" i="22"/>
  <c r="X14" i="22"/>
  <c r="T14" i="22"/>
  <c r="W14" i="22" s="1"/>
  <c r="G14" i="22"/>
  <c r="BG14" i="22" s="1"/>
  <c r="F14" i="22"/>
  <c r="X13" i="22"/>
  <c r="T13" i="22"/>
  <c r="W13" i="22" s="1"/>
  <c r="G13" i="22"/>
  <c r="BG13" i="22" s="1"/>
  <c r="F13" i="22"/>
  <c r="X12" i="22"/>
  <c r="T12" i="22"/>
  <c r="W12" i="22" s="1"/>
  <c r="G12" i="22"/>
  <c r="BG12" i="22" s="1"/>
  <c r="F12" i="22"/>
  <c r="X11" i="22"/>
  <c r="T11" i="22"/>
  <c r="W11" i="22" s="1"/>
  <c r="G11" i="22"/>
  <c r="BG11" i="22" s="1"/>
  <c r="F11" i="22"/>
  <c r="X10" i="22"/>
  <c r="T10" i="22"/>
  <c r="W10" i="22" s="1"/>
  <c r="G10" i="22"/>
  <c r="BG10" i="22" s="1"/>
  <c r="F10" i="22"/>
  <c r="X9" i="22"/>
  <c r="T9" i="22"/>
  <c r="W9" i="22" s="1"/>
  <c r="G9" i="22"/>
  <c r="BG9" i="22" s="1"/>
  <c r="F9" i="22"/>
  <c r="X8" i="22"/>
  <c r="T8" i="22"/>
  <c r="W8" i="22" s="1"/>
  <c r="G8" i="22"/>
  <c r="BG8" i="22" s="1"/>
  <c r="F8" i="22"/>
  <c r="X7" i="22"/>
  <c r="T7" i="22"/>
  <c r="W7" i="22" s="1"/>
  <c r="G7" i="22"/>
  <c r="BG7" i="22" s="1"/>
  <c r="F7" i="22"/>
  <c r="X6" i="22"/>
  <c r="T6" i="22"/>
  <c r="G6" i="22"/>
  <c r="F6" i="22"/>
  <c r="BG103" i="21"/>
  <c r="X103" i="21"/>
  <c r="T103" i="21"/>
  <c r="W103" i="21" s="1"/>
  <c r="AX103" i="21"/>
  <c r="G103" i="21"/>
  <c r="F103" i="21"/>
  <c r="H103" i="21" s="1"/>
  <c r="BG102" i="21"/>
  <c r="X102" i="21"/>
  <c r="T102" i="21"/>
  <c r="W102" i="21" s="1"/>
  <c r="AX102" i="21"/>
  <c r="G102" i="21"/>
  <c r="F102" i="21"/>
  <c r="H102" i="21" s="1"/>
  <c r="BG101" i="21"/>
  <c r="X101" i="21"/>
  <c r="T101" i="21"/>
  <c r="W101" i="21" s="1"/>
  <c r="AX101" i="21"/>
  <c r="G101" i="21"/>
  <c r="F101" i="21"/>
  <c r="H101" i="21" s="1"/>
  <c r="BG100" i="21"/>
  <c r="X100" i="21"/>
  <c r="T100" i="21"/>
  <c r="W100" i="21" s="1"/>
  <c r="AX100" i="21"/>
  <c r="G100" i="21"/>
  <c r="F100" i="21"/>
  <c r="H100" i="21" s="1"/>
  <c r="BG99" i="21"/>
  <c r="X99" i="21"/>
  <c r="T99" i="21"/>
  <c r="W99" i="21" s="1"/>
  <c r="AX99" i="21"/>
  <c r="G99" i="21"/>
  <c r="F99" i="21"/>
  <c r="H99" i="21" s="1"/>
  <c r="BG98" i="21"/>
  <c r="X98" i="21"/>
  <c r="T98" i="21"/>
  <c r="W98" i="21" s="1"/>
  <c r="AX98" i="21"/>
  <c r="G98" i="21"/>
  <c r="F98" i="21"/>
  <c r="H98" i="21" s="1"/>
  <c r="BG97" i="21"/>
  <c r="X97" i="21"/>
  <c r="T97" i="21"/>
  <c r="W97" i="21" s="1"/>
  <c r="AX97" i="21"/>
  <c r="G97" i="21"/>
  <c r="F97" i="21"/>
  <c r="H97" i="21" s="1"/>
  <c r="BG96" i="21"/>
  <c r="X96" i="21"/>
  <c r="T96" i="21"/>
  <c r="W96" i="21" s="1"/>
  <c r="AX96" i="21"/>
  <c r="G96" i="21"/>
  <c r="F96" i="21"/>
  <c r="H96" i="21" s="1"/>
  <c r="BG95" i="21"/>
  <c r="X95" i="21"/>
  <c r="T95" i="21"/>
  <c r="W95" i="21" s="1"/>
  <c r="AX95" i="21"/>
  <c r="G95" i="21"/>
  <c r="F95" i="21"/>
  <c r="H95" i="21" s="1"/>
  <c r="BG94" i="21"/>
  <c r="X94" i="21"/>
  <c r="T94" i="21"/>
  <c r="W94" i="21" s="1"/>
  <c r="AX94" i="21"/>
  <c r="G94" i="21"/>
  <c r="F94" i="21"/>
  <c r="H94" i="21" s="1"/>
  <c r="BG93" i="21"/>
  <c r="X93" i="21"/>
  <c r="T93" i="21"/>
  <c r="W93" i="21" s="1"/>
  <c r="AX93" i="21"/>
  <c r="G93" i="21"/>
  <c r="F93" i="21"/>
  <c r="H93" i="21" s="1"/>
  <c r="BG92" i="21"/>
  <c r="X92" i="21"/>
  <c r="T92" i="21"/>
  <c r="W92" i="21" s="1"/>
  <c r="AX92" i="21"/>
  <c r="G92" i="21"/>
  <c r="F92" i="21"/>
  <c r="H92" i="21" s="1"/>
  <c r="BG91" i="21"/>
  <c r="X91" i="21"/>
  <c r="T91" i="21"/>
  <c r="W91" i="21" s="1"/>
  <c r="AX91" i="21"/>
  <c r="G91" i="21"/>
  <c r="F91" i="21"/>
  <c r="H91" i="21" s="1"/>
  <c r="BG90" i="21"/>
  <c r="X90" i="21"/>
  <c r="T90" i="21"/>
  <c r="W90" i="21" s="1"/>
  <c r="AX90" i="21"/>
  <c r="G90" i="21"/>
  <c r="F90" i="21"/>
  <c r="H90" i="21" s="1"/>
  <c r="BG89" i="21"/>
  <c r="X89" i="21"/>
  <c r="T89" i="21"/>
  <c r="W89" i="21" s="1"/>
  <c r="AX89" i="21"/>
  <c r="G89" i="21"/>
  <c r="F89" i="21"/>
  <c r="H89" i="21" s="1"/>
  <c r="BG88" i="21"/>
  <c r="X88" i="21"/>
  <c r="T88" i="21"/>
  <c r="W88" i="21" s="1"/>
  <c r="AX88" i="21"/>
  <c r="G88" i="21"/>
  <c r="F88" i="21"/>
  <c r="H88" i="21" s="1"/>
  <c r="BG87" i="21"/>
  <c r="X87" i="21"/>
  <c r="T87" i="21"/>
  <c r="W87" i="21" s="1"/>
  <c r="AX87" i="21"/>
  <c r="G87" i="21"/>
  <c r="F87" i="21"/>
  <c r="H87" i="21" s="1"/>
  <c r="BG86" i="21"/>
  <c r="X86" i="21"/>
  <c r="T86" i="21"/>
  <c r="W86" i="21" s="1"/>
  <c r="AX86" i="21"/>
  <c r="G86" i="21"/>
  <c r="F86" i="21"/>
  <c r="H86" i="21" s="1"/>
  <c r="BG85" i="21"/>
  <c r="X85" i="21"/>
  <c r="T85" i="21"/>
  <c r="W85" i="21" s="1"/>
  <c r="AX85" i="21"/>
  <c r="G85" i="21"/>
  <c r="F85" i="21"/>
  <c r="H85" i="21" s="1"/>
  <c r="BG84" i="21"/>
  <c r="X84" i="21"/>
  <c r="T84" i="21"/>
  <c r="W84" i="21" s="1"/>
  <c r="AX84" i="21"/>
  <c r="G84" i="21"/>
  <c r="K84" i="21" s="1"/>
  <c r="F84" i="21"/>
  <c r="H84" i="21" s="1"/>
  <c r="BG83" i="21"/>
  <c r="X83" i="21"/>
  <c r="T83" i="21"/>
  <c r="W83" i="21" s="1"/>
  <c r="AX83" i="21"/>
  <c r="G83" i="21"/>
  <c r="F83" i="21"/>
  <c r="H83" i="21" s="1"/>
  <c r="BG82" i="21"/>
  <c r="X82" i="21"/>
  <c r="T82" i="21"/>
  <c r="W82" i="21" s="1"/>
  <c r="AX82" i="21"/>
  <c r="G82" i="21"/>
  <c r="F82" i="21"/>
  <c r="H82" i="21" s="1"/>
  <c r="BG81" i="21"/>
  <c r="X81" i="21"/>
  <c r="T81" i="21"/>
  <c r="W81" i="21" s="1"/>
  <c r="AX81" i="21"/>
  <c r="G81" i="21"/>
  <c r="F81" i="21"/>
  <c r="H81" i="21" s="1"/>
  <c r="BG80" i="21"/>
  <c r="X80" i="21"/>
  <c r="T80" i="21"/>
  <c r="W80" i="21" s="1"/>
  <c r="AX80" i="21"/>
  <c r="G80" i="21"/>
  <c r="F80" i="21"/>
  <c r="H80" i="21" s="1"/>
  <c r="BG79" i="21"/>
  <c r="X79" i="21"/>
  <c r="T79" i="21"/>
  <c r="W79" i="21" s="1"/>
  <c r="AX79" i="21"/>
  <c r="G79" i="21"/>
  <c r="F79" i="21"/>
  <c r="H79" i="21" s="1"/>
  <c r="BG78" i="21"/>
  <c r="X78" i="21"/>
  <c r="T78" i="21"/>
  <c r="W78" i="21" s="1"/>
  <c r="AX78" i="21"/>
  <c r="G78" i="21"/>
  <c r="F78" i="21"/>
  <c r="H78" i="21" s="1"/>
  <c r="BG77" i="21"/>
  <c r="X77" i="21"/>
  <c r="T77" i="21"/>
  <c r="W77" i="21" s="1"/>
  <c r="AX77" i="21"/>
  <c r="G77" i="21"/>
  <c r="F77" i="21"/>
  <c r="H77" i="21" s="1"/>
  <c r="BG76" i="21"/>
  <c r="X76" i="21"/>
  <c r="T76" i="21"/>
  <c r="W76" i="21" s="1"/>
  <c r="AX76" i="21"/>
  <c r="G76" i="21"/>
  <c r="F76" i="21"/>
  <c r="H76" i="21" s="1"/>
  <c r="BG75" i="21"/>
  <c r="X75" i="21"/>
  <c r="T75" i="21"/>
  <c r="W75" i="21" s="1"/>
  <c r="AX75" i="21"/>
  <c r="G75" i="21"/>
  <c r="F75" i="21"/>
  <c r="H75" i="21" s="1"/>
  <c r="BG74" i="21"/>
  <c r="X74" i="21"/>
  <c r="T74" i="21"/>
  <c r="W74" i="21" s="1"/>
  <c r="AX74" i="21"/>
  <c r="G74" i="21"/>
  <c r="F74" i="21"/>
  <c r="H74" i="21" s="1"/>
  <c r="BG73" i="21"/>
  <c r="X73" i="21"/>
  <c r="T73" i="21"/>
  <c r="W73" i="21" s="1"/>
  <c r="AX73" i="21"/>
  <c r="G73" i="21"/>
  <c r="F73" i="21"/>
  <c r="H73" i="21" s="1"/>
  <c r="BG72" i="21"/>
  <c r="X72" i="21"/>
  <c r="T72" i="21"/>
  <c r="W72" i="21" s="1"/>
  <c r="AX72" i="21"/>
  <c r="G72" i="21"/>
  <c r="F72" i="21"/>
  <c r="H72" i="21" s="1"/>
  <c r="BG71" i="21"/>
  <c r="X71" i="21"/>
  <c r="T71" i="21"/>
  <c r="W71" i="21" s="1"/>
  <c r="AX71" i="21"/>
  <c r="G71" i="21"/>
  <c r="F71" i="21"/>
  <c r="H71" i="21" s="1"/>
  <c r="BG70" i="21"/>
  <c r="X70" i="21"/>
  <c r="T70" i="21"/>
  <c r="W70" i="21" s="1"/>
  <c r="AX70" i="21"/>
  <c r="G70" i="21"/>
  <c r="F70" i="21"/>
  <c r="H70" i="21" s="1"/>
  <c r="X69" i="21"/>
  <c r="T69" i="21"/>
  <c r="W69" i="21" s="1"/>
  <c r="AX69" i="21"/>
  <c r="G69" i="21"/>
  <c r="BG69" i="21" s="1"/>
  <c r="F69" i="21"/>
  <c r="H69" i="21" s="1"/>
  <c r="X68" i="21"/>
  <c r="T68" i="21"/>
  <c r="W68" i="21" s="1"/>
  <c r="AX68" i="21"/>
  <c r="G68" i="21"/>
  <c r="BG68" i="21" s="1"/>
  <c r="F68" i="21"/>
  <c r="H68" i="21" s="1"/>
  <c r="X67" i="21"/>
  <c r="T67" i="21"/>
  <c r="W67" i="21" s="1"/>
  <c r="AX67" i="21"/>
  <c r="G67" i="21"/>
  <c r="BG67" i="21" s="1"/>
  <c r="F67" i="21"/>
  <c r="H67" i="21" s="1"/>
  <c r="X66" i="21"/>
  <c r="T66" i="21"/>
  <c r="W66" i="21" s="1"/>
  <c r="AX66" i="21"/>
  <c r="G66" i="21"/>
  <c r="BG66" i="21" s="1"/>
  <c r="F66" i="21"/>
  <c r="H66" i="21" s="1"/>
  <c r="X65" i="21"/>
  <c r="T65" i="21"/>
  <c r="W65" i="21" s="1"/>
  <c r="AX65" i="21"/>
  <c r="G65" i="21"/>
  <c r="BG65" i="21" s="1"/>
  <c r="F65" i="21"/>
  <c r="H65" i="21" s="1"/>
  <c r="X64" i="21"/>
  <c r="T64" i="21"/>
  <c r="W64" i="21" s="1"/>
  <c r="AX64" i="21"/>
  <c r="G64" i="21"/>
  <c r="BG64" i="21" s="1"/>
  <c r="F64" i="21"/>
  <c r="H64" i="21" s="1"/>
  <c r="X63" i="21"/>
  <c r="T63" i="21"/>
  <c r="W63" i="21" s="1"/>
  <c r="AX63" i="21"/>
  <c r="G63" i="21"/>
  <c r="BG63" i="21" s="1"/>
  <c r="F63" i="21"/>
  <c r="H63" i="21" s="1"/>
  <c r="X62" i="21"/>
  <c r="T62" i="21"/>
  <c r="W62" i="21" s="1"/>
  <c r="AX62" i="21"/>
  <c r="G62" i="21"/>
  <c r="BG62" i="21" s="1"/>
  <c r="F62" i="21"/>
  <c r="H62" i="21" s="1"/>
  <c r="X61" i="21"/>
  <c r="T61" i="21"/>
  <c r="W61" i="21" s="1"/>
  <c r="AX61" i="21"/>
  <c r="G61" i="21"/>
  <c r="BG61" i="21" s="1"/>
  <c r="F61" i="21"/>
  <c r="H61" i="21" s="1"/>
  <c r="X60" i="21"/>
  <c r="T60" i="21"/>
  <c r="W60" i="21" s="1"/>
  <c r="AX60" i="21"/>
  <c r="G60" i="21"/>
  <c r="BG60" i="21" s="1"/>
  <c r="F60" i="21"/>
  <c r="H60" i="21" s="1"/>
  <c r="X59" i="21"/>
  <c r="T59" i="21"/>
  <c r="W59" i="21" s="1"/>
  <c r="AX59" i="21"/>
  <c r="G59" i="21"/>
  <c r="BG59" i="21" s="1"/>
  <c r="F59" i="21"/>
  <c r="H59" i="21" s="1"/>
  <c r="X58" i="21"/>
  <c r="T58" i="21"/>
  <c r="W58" i="21" s="1"/>
  <c r="AX58" i="21"/>
  <c r="G58" i="21"/>
  <c r="BG58" i="21" s="1"/>
  <c r="F58" i="21"/>
  <c r="H58" i="21" s="1"/>
  <c r="X57" i="21"/>
  <c r="T57" i="21"/>
  <c r="W57" i="21" s="1"/>
  <c r="AX57" i="21"/>
  <c r="G57" i="21"/>
  <c r="BG57" i="21" s="1"/>
  <c r="F57" i="21"/>
  <c r="H57" i="21" s="1"/>
  <c r="X56" i="21"/>
  <c r="T56" i="21"/>
  <c r="W56" i="21" s="1"/>
  <c r="AX56" i="21"/>
  <c r="G56" i="21"/>
  <c r="BG56" i="21" s="1"/>
  <c r="F56" i="21"/>
  <c r="H56" i="21" s="1"/>
  <c r="X55" i="21"/>
  <c r="T55" i="21"/>
  <c r="W55" i="21" s="1"/>
  <c r="AX55" i="21"/>
  <c r="G55" i="21"/>
  <c r="BG55" i="21" s="1"/>
  <c r="F55" i="21"/>
  <c r="H55" i="21" s="1"/>
  <c r="X54" i="21"/>
  <c r="T54" i="21"/>
  <c r="W54" i="21" s="1"/>
  <c r="AX54" i="21"/>
  <c r="G54" i="21"/>
  <c r="BG54" i="21" s="1"/>
  <c r="F54" i="21"/>
  <c r="H54" i="21" s="1"/>
  <c r="X53" i="21"/>
  <c r="T53" i="21"/>
  <c r="W53" i="21" s="1"/>
  <c r="AX53" i="21"/>
  <c r="G53" i="21"/>
  <c r="BG53" i="21" s="1"/>
  <c r="F53" i="21"/>
  <c r="H53" i="21" s="1"/>
  <c r="X52" i="21"/>
  <c r="T52" i="21"/>
  <c r="W52" i="21" s="1"/>
  <c r="AX52" i="21"/>
  <c r="G52" i="21"/>
  <c r="BG52" i="21" s="1"/>
  <c r="F52" i="21"/>
  <c r="H52" i="21" s="1"/>
  <c r="X51" i="21"/>
  <c r="T51" i="21"/>
  <c r="W51" i="21" s="1"/>
  <c r="AX51" i="21"/>
  <c r="G51" i="21"/>
  <c r="BG51" i="21" s="1"/>
  <c r="F51" i="21"/>
  <c r="H51" i="21" s="1"/>
  <c r="X50" i="21"/>
  <c r="T50" i="21"/>
  <c r="W50" i="21" s="1"/>
  <c r="AX50" i="21"/>
  <c r="G50" i="21"/>
  <c r="BG50" i="21" s="1"/>
  <c r="F50" i="21"/>
  <c r="H50" i="21" s="1"/>
  <c r="X49" i="21"/>
  <c r="T49" i="21"/>
  <c r="W49" i="21" s="1"/>
  <c r="AX49" i="21"/>
  <c r="G49" i="21"/>
  <c r="BG49" i="21" s="1"/>
  <c r="F49" i="21"/>
  <c r="H49" i="21" s="1"/>
  <c r="X48" i="21"/>
  <c r="T48" i="21"/>
  <c r="W48" i="21" s="1"/>
  <c r="AX48" i="21"/>
  <c r="G48" i="21"/>
  <c r="BG48" i="21" s="1"/>
  <c r="F48" i="21"/>
  <c r="H48" i="21" s="1"/>
  <c r="X47" i="21"/>
  <c r="T47" i="21"/>
  <c r="W47" i="21" s="1"/>
  <c r="AX47" i="21"/>
  <c r="G47" i="21"/>
  <c r="BG47" i="21" s="1"/>
  <c r="F47" i="21"/>
  <c r="H47" i="21" s="1"/>
  <c r="X46" i="21"/>
  <c r="T46" i="21"/>
  <c r="W46" i="21" s="1"/>
  <c r="AX46" i="21"/>
  <c r="G46" i="21"/>
  <c r="BG46" i="21" s="1"/>
  <c r="F46" i="21"/>
  <c r="H46" i="21" s="1"/>
  <c r="X45" i="21"/>
  <c r="T45" i="21"/>
  <c r="W45" i="21" s="1"/>
  <c r="AX45" i="21"/>
  <c r="G45" i="21"/>
  <c r="BG45" i="21" s="1"/>
  <c r="F45" i="21"/>
  <c r="H45" i="21" s="1"/>
  <c r="X44" i="21"/>
  <c r="T44" i="21"/>
  <c r="W44" i="21" s="1"/>
  <c r="AX44" i="21"/>
  <c r="G44" i="21"/>
  <c r="BG44" i="21" s="1"/>
  <c r="F44" i="21"/>
  <c r="H44" i="21" s="1"/>
  <c r="X43" i="21"/>
  <c r="T43" i="21"/>
  <c r="W43" i="21" s="1"/>
  <c r="AX43" i="21"/>
  <c r="G43" i="21"/>
  <c r="BG43" i="21" s="1"/>
  <c r="F43" i="21"/>
  <c r="H43" i="21" s="1"/>
  <c r="X42" i="21"/>
  <c r="T42" i="21"/>
  <c r="W42" i="21" s="1"/>
  <c r="AX42" i="21"/>
  <c r="G42" i="21"/>
  <c r="BG42" i="21" s="1"/>
  <c r="F42" i="21"/>
  <c r="H42" i="21" s="1"/>
  <c r="X41" i="21"/>
  <c r="T41" i="21"/>
  <c r="W41" i="21" s="1"/>
  <c r="AX41" i="21"/>
  <c r="G41" i="21"/>
  <c r="BG41" i="21" s="1"/>
  <c r="F41" i="21"/>
  <c r="H41" i="21" s="1"/>
  <c r="X40" i="21"/>
  <c r="T40" i="21"/>
  <c r="W40" i="21" s="1"/>
  <c r="AX40" i="21"/>
  <c r="G40" i="21"/>
  <c r="BG40" i="21" s="1"/>
  <c r="F40" i="21"/>
  <c r="H40" i="21" s="1"/>
  <c r="X39" i="21"/>
  <c r="T39" i="21"/>
  <c r="W39" i="21" s="1"/>
  <c r="AX39" i="21"/>
  <c r="G39" i="21"/>
  <c r="BG39" i="21" s="1"/>
  <c r="F39" i="21"/>
  <c r="H39" i="21" s="1"/>
  <c r="X38" i="21"/>
  <c r="T38" i="21"/>
  <c r="W38" i="21" s="1"/>
  <c r="AX38" i="21"/>
  <c r="G38" i="21"/>
  <c r="BG38" i="21" s="1"/>
  <c r="F38" i="21"/>
  <c r="H38" i="21" s="1"/>
  <c r="X37" i="21"/>
  <c r="T37" i="21"/>
  <c r="W37" i="21" s="1"/>
  <c r="AX37" i="21"/>
  <c r="G37" i="21"/>
  <c r="BG37" i="21" s="1"/>
  <c r="F37" i="21"/>
  <c r="H37" i="21" s="1"/>
  <c r="X36" i="21"/>
  <c r="T36" i="21"/>
  <c r="W36" i="21" s="1"/>
  <c r="AX36" i="21"/>
  <c r="G36" i="21"/>
  <c r="BG36" i="21" s="1"/>
  <c r="F36" i="21"/>
  <c r="H36" i="21" s="1"/>
  <c r="X35" i="21"/>
  <c r="T35" i="21"/>
  <c r="W35" i="21" s="1"/>
  <c r="AX35" i="21"/>
  <c r="G35" i="21"/>
  <c r="BG35" i="21" s="1"/>
  <c r="F35" i="21"/>
  <c r="H35" i="21" s="1"/>
  <c r="X34" i="21"/>
  <c r="T34" i="21"/>
  <c r="W34" i="21" s="1"/>
  <c r="G34" i="21"/>
  <c r="BG34" i="21" s="1"/>
  <c r="F34" i="21"/>
  <c r="X33" i="21"/>
  <c r="T33" i="21"/>
  <c r="W33" i="21" s="1"/>
  <c r="G33" i="21"/>
  <c r="BG33" i="21" s="1"/>
  <c r="F33" i="21"/>
  <c r="X32" i="21"/>
  <c r="T32" i="21"/>
  <c r="W32" i="21" s="1"/>
  <c r="G32" i="21"/>
  <c r="BG32" i="21" s="1"/>
  <c r="F32" i="21"/>
  <c r="X31" i="21"/>
  <c r="T31" i="21"/>
  <c r="W31" i="21" s="1"/>
  <c r="G31" i="21"/>
  <c r="BG31" i="21" s="1"/>
  <c r="F31" i="21"/>
  <c r="X30" i="21"/>
  <c r="T30" i="21"/>
  <c r="W30" i="21" s="1"/>
  <c r="G30" i="21"/>
  <c r="BG30" i="21" s="1"/>
  <c r="F30" i="21"/>
  <c r="X29" i="21"/>
  <c r="T29" i="21"/>
  <c r="W29" i="21" s="1"/>
  <c r="G29" i="21"/>
  <c r="BG29" i="21" s="1"/>
  <c r="F29" i="21"/>
  <c r="X28" i="21"/>
  <c r="T28" i="21"/>
  <c r="W28" i="21" s="1"/>
  <c r="G28" i="21"/>
  <c r="BG28" i="21" s="1"/>
  <c r="F28" i="21"/>
  <c r="X27" i="21"/>
  <c r="T27" i="21"/>
  <c r="W27" i="21" s="1"/>
  <c r="G27" i="21"/>
  <c r="BG27" i="21" s="1"/>
  <c r="F27" i="21"/>
  <c r="X26" i="21"/>
  <c r="T26" i="21"/>
  <c r="W26" i="21" s="1"/>
  <c r="G26" i="21"/>
  <c r="BG26" i="21" s="1"/>
  <c r="F26" i="21"/>
  <c r="X25" i="21"/>
  <c r="T25" i="21"/>
  <c r="W25" i="21" s="1"/>
  <c r="G25" i="21"/>
  <c r="BG25" i="21" s="1"/>
  <c r="F25" i="21"/>
  <c r="X24" i="21"/>
  <c r="T24" i="21"/>
  <c r="W24" i="21" s="1"/>
  <c r="G24" i="21"/>
  <c r="BG24" i="21" s="1"/>
  <c r="X23" i="21"/>
  <c r="T23" i="21"/>
  <c r="W23" i="21" s="1"/>
  <c r="G23" i="21"/>
  <c r="BG23" i="21" s="1"/>
  <c r="F23" i="21"/>
  <c r="X22" i="21"/>
  <c r="T22" i="21"/>
  <c r="W22" i="21" s="1"/>
  <c r="G22" i="21"/>
  <c r="BG22" i="21" s="1"/>
  <c r="F22" i="21"/>
  <c r="X21" i="21"/>
  <c r="T21" i="21"/>
  <c r="W21" i="21" s="1"/>
  <c r="G21" i="21"/>
  <c r="BG21" i="21" s="1"/>
  <c r="F21" i="21"/>
  <c r="X20" i="21"/>
  <c r="T20" i="21"/>
  <c r="W20" i="21" s="1"/>
  <c r="G20" i="21"/>
  <c r="BG20" i="21" s="1"/>
  <c r="F20" i="21"/>
  <c r="X19" i="21"/>
  <c r="T19" i="21"/>
  <c r="W19" i="21" s="1"/>
  <c r="G19" i="21"/>
  <c r="BG19" i="21" s="1"/>
  <c r="F19" i="21"/>
  <c r="X18" i="21"/>
  <c r="T18" i="21"/>
  <c r="W18" i="21" s="1"/>
  <c r="G18" i="21"/>
  <c r="BG18" i="21" s="1"/>
  <c r="F18" i="21"/>
  <c r="X17" i="21"/>
  <c r="T17" i="21"/>
  <c r="W17" i="21" s="1"/>
  <c r="G17" i="21"/>
  <c r="BG17" i="21" s="1"/>
  <c r="F17" i="21"/>
  <c r="X16" i="21"/>
  <c r="T16" i="21"/>
  <c r="W16" i="21" s="1"/>
  <c r="G16" i="21"/>
  <c r="BG16" i="21" s="1"/>
  <c r="F16" i="21"/>
  <c r="X15" i="21"/>
  <c r="T15" i="21"/>
  <c r="W15" i="21" s="1"/>
  <c r="G15" i="21"/>
  <c r="BG15" i="21" s="1"/>
  <c r="F15" i="21"/>
  <c r="X14" i="21"/>
  <c r="T14" i="21"/>
  <c r="W14" i="21" s="1"/>
  <c r="G14" i="21"/>
  <c r="BG14" i="21" s="1"/>
  <c r="F14" i="21"/>
  <c r="X13" i="21"/>
  <c r="T13" i="21"/>
  <c r="W13" i="21" s="1"/>
  <c r="G13" i="21"/>
  <c r="BG13" i="21" s="1"/>
  <c r="F13" i="21"/>
  <c r="X12" i="21"/>
  <c r="T12" i="21"/>
  <c r="W12" i="21" s="1"/>
  <c r="G12" i="21"/>
  <c r="BG12" i="21" s="1"/>
  <c r="F12" i="21"/>
  <c r="X11" i="21"/>
  <c r="T11" i="21"/>
  <c r="W11" i="21" s="1"/>
  <c r="G11" i="21"/>
  <c r="BG11" i="21" s="1"/>
  <c r="F11" i="21"/>
  <c r="X10" i="21"/>
  <c r="T10" i="21"/>
  <c r="W10" i="21" s="1"/>
  <c r="G10" i="21"/>
  <c r="BG10" i="21" s="1"/>
  <c r="F10" i="21"/>
  <c r="X9" i="21"/>
  <c r="T9" i="21"/>
  <c r="W9" i="21" s="1"/>
  <c r="G9" i="21"/>
  <c r="BG9" i="21" s="1"/>
  <c r="F9" i="21"/>
  <c r="X8" i="21"/>
  <c r="T8" i="21"/>
  <c r="W8" i="21" s="1"/>
  <c r="G8" i="21"/>
  <c r="BG8" i="21" s="1"/>
  <c r="F8" i="21"/>
  <c r="X7" i="21"/>
  <c r="T7" i="21"/>
  <c r="W7" i="21" s="1"/>
  <c r="G7" i="21"/>
  <c r="BG7" i="21" s="1"/>
  <c r="F7" i="21"/>
  <c r="X6" i="21"/>
  <c r="T6" i="21"/>
  <c r="G6" i="21"/>
  <c r="F6" i="21"/>
  <c r="BG105" i="20"/>
  <c r="X105" i="20"/>
  <c r="T105" i="20"/>
  <c r="W105" i="20" s="1"/>
  <c r="AX105" i="20"/>
  <c r="G105" i="20"/>
  <c r="F105" i="20"/>
  <c r="H105" i="20" s="1"/>
  <c r="BG104" i="20"/>
  <c r="AX104" i="20"/>
  <c r="X104" i="20"/>
  <c r="T104" i="20"/>
  <c r="W104" i="20" s="1"/>
  <c r="G104" i="20"/>
  <c r="F104" i="20"/>
  <c r="H104" i="20" s="1"/>
  <c r="BG103" i="20"/>
  <c r="X103" i="20"/>
  <c r="T103" i="20"/>
  <c r="W103" i="20" s="1"/>
  <c r="AX103" i="20"/>
  <c r="G103" i="20"/>
  <c r="F103" i="20"/>
  <c r="H103" i="20" s="1"/>
  <c r="BG102" i="20"/>
  <c r="X102" i="20"/>
  <c r="T102" i="20"/>
  <c r="W102" i="20" s="1"/>
  <c r="AX102" i="20"/>
  <c r="G102" i="20"/>
  <c r="F102" i="20"/>
  <c r="H102" i="20" s="1"/>
  <c r="BG101" i="20"/>
  <c r="X101" i="20"/>
  <c r="T101" i="20"/>
  <c r="W101" i="20" s="1"/>
  <c r="AX101" i="20"/>
  <c r="G101" i="20"/>
  <c r="F101" i="20"/>
  <c r="H101" i="20" s="1"/>
  <c r="BG100" i="20"/>
  <c r="X100" i="20"/>
  <c r="T100" i="20"/>
  <c r="W100" i="20" s="1"/>
  <c r="AX100" i="20"/>
  <c r="G100" i="20"/>
  <c r="F100" i="20"/>
  <c r="H100" i="20" s="1"/>
  <c r="X99" i="20"/>
  <c r="T99" i="20"/>
  <c r="W99" i="20" s="1"/>
  <c r="AX99" i="20"/>
  <c r="G99" i="20"/>
  <c r="BG99" i="20" s="1"/>
  <c r="F99" i="20"/>
  <c r="H99" i="20" s="1"/>
  <c r="AX98" i="20"/>
  <c r="X98" i="20"/>
  <c r="T98" i="20"/>
  <c r="W98" i="20" s="1"/>
  <c r="G98" i="20"/>
  <c r="BG98" i="20" s="1"/>
  <c r="F98" i="20"/>
  <c r="H98" i="20" s="1"/>
  <c r="X97" i="20"/>
  <c r="T97" i="20"/>
  <c r="W97" i="20" s="1"/>
  <c r="AX97" i="20"/>
  <c r="G97" i="20"/>
  <c r="BG97" i="20" s="1"/>
  <c r="F97" i="20"/>
  <c r="H97" i="20" s="1"/>
  <c r="X96" i="20"/>
  <c r="T96" i="20"/>
  <c r="W96" i="20" s="1"/>
  <c r="AX96" i="20"/>
  <c r="G96" i="20"/>
  <c r="BG96" i="20" s="1"/>
  <c r="F96" i="20"/>
  <c r="H96" i="20" s="1"/>
  <c r="X95" i="20"/>
  <c r="T95" i="20"/>
  <c r="W95" i="20" s="1"/>
  <c r="AX95" i="20"/>
  <c r="G95" i="20"/>
  <c r="F95" i="20"/>
  <c r="H95" i="20" s="1"/>
  <c r="X94" i="20"/>
  <c r="T94" i="20"/>
  <c r="W94" i="20" s="1"/>
  <c r="AX94" i="20"/>
  <c r="G94" i="20"/>
  <c r="BG94" i="20" s="1"/>
  <c r="F94" i="20"/>
  <c r="H94" i="20" s="1"/>
  <c r="AX93" i="20"/>
  <c r="X93" i="20"/>
  <c r="T93" i="20"/>
  <c r="W93" i="20" s="1"/>
  <c r="G93" i="20"/>
  <c r="BG93" i="20" s="1"/>
  <c r="F93" i="20"/>
  <c r="H93" i="20" s="1"/>
  <c r="X92" i="20"/>
  <c r="T92" i="20"/>
  <c r="W92" i="20" s="1"/>
  <c r="AX92" i="20"/>
  <c r="G92" i="20"/>
  <c r="BG92" i="20" s="1"/>
  <c r="F92" i="20"/>
  <c r="H92" i="20" s="1"/>
  <c r="X91" i="20"/>
  <c r="T91" i="20"/>
  <c r="W91" i="20" s="1"/>
  <c r="AX91" i="20"/>
  <c r="G91" i="20"/>
  <c r="BG91" i="20" s="1"/>
  <c r="F91" i="20"/>
  <c r="H91" i="20" s="1"/>
  <c r="X90" i="20"/>
  <c r="T90" i="20"/>
  <c r="W90" i="20" s="1"/>
  <c r="AX90" i="20"/>
  <c r="G90" i="20"/>
  <c r="BG90" i="20" s="1"/>
  <c r="F90" i="20"/>
  <c r="H90" i="20" s="1"/>
  <c r="X89" i="20"/>
  <c r="T89" i="20"/>
  <c r="W89" i="20" s="1"/>
  <c r="AX89" i="20"/>
  <c r="G89" i="20"/>
  <c r="BG89" i="20" s="1"/>
  <c r="F89" i="20"/>
  <c r="H89" i="20" s="1"/>
  <c r="X88" i="20"/>
  <c r="T88" i="20"/>
  <c r="W88" i="20" s="1"/>
  <c r="AX88" i="20"/>
  <c r="G88" i="20"/>
  <c r="BG88" i="20" s="1"/>
  <c r="F88" i="20"/>
  <c r="H88" i="20" s="1"/>
  <c r="X87" i="20"/>
  <c r="T87" i="20"/>
  <c r="W87" i="20" s="1"/>
  <c r="AX87" i="20"/>
  <c r="G87" i="20"/>
  <c r="BG87" i="20" s="1"/>
  <c r="F87" i="20"/>
  <c r="H87" i="20" s="1"/>
  <c r="X86" i="20"/>
  <c r="T86" i="20"/>
  <c r="W86" i="20" s="1"/>
  <c r="AX86" i="20"/>
  <c r="G86" i="20"/>
  <c r="BG86" i="20" s="1"/>
  <c r="F86" i="20"/>
  <c r="H86" i="20" s="1"/>
  <c r="X85" i="20"/>
  <c r="T85" i="20"/>
  <c r="W85" i="20" s="1"/>
  <c r="AX85" i="20"/>
  <c r="G85" i="20"/>
  <c r="BG85" i="20" s="1"/>
  <c r="F85" i="20"/>
  <c r="H85" i="20" s="1"/>
  <c r="X84" i="20"/>
  <c r="T84" i="20"/>
  <c r="W84" i="20" s="1"/>
  <c r="AX84" i="20"/>
  <c r="G84" i="20"/>
  <c r="BG84" i="20" s="1"/>
  <c r="F84" i="20"/>
  <c r="H84" i="20" s="1"/>
  <c r="X83" i="20"/>
  <c r="T83" i="20"/>
  <c r="W83" i="20" s="1"/>
  <c r="AX83" i="20"/>
  <c r="G83" i="20"/>
  <c r="BG83" i="20" s="1"/>
  <c r="F83" i="20"/>
  <c r="H83" i="20" s="1"/>
  <c r="X82" i="20"/>
  <c r="T82" i="20"/>
  <c r="W82" i="20" s="1"/>
  <c r="AX82" i="20"/>
  <c r="G82" i="20"/>
  <c r="BG82" i="20" s="1"/>
  <c r="F82" i="20"/>
  <c r="H82" i="20" s="1"/>
  <c r="X81" i="20"/>
  <c r="T81" i="20"/>
  <c r="W81" i="20" s="1"/>
  <c r="AX81" i="20"/>
  <c r="G81" i="20"/>
  <c r="BG81" i="20" s="1"/>
  <c r="F81" i="20"/>
  <c r="H81" i="20" s="1"/>
  <c r="X80" i="20"/>
  <c r="T80" i="20"/>
  <c r="W80" i="20" s="1"/>
  <c r="AX80" i="20"/>
  <c r="G80" i="20"/>
  <c r="BG80" i="20" s="1"/>
  <c r="F80" i="20"/>
  <c r="H80" i="20" s="1"/>
  <c r="X79" i="20"/>
  <c r="T79" i="20"/>
  <c r="W79" i="20" s="1"/>
  <c r="AX79" i="20"/>
  <c r="G79" i="20"/>
  <c r="F79" i="20"/>
  <c r="H79" i="20" s="1"/>
  <c r="X78" i="20"/>
  <c r="T78" i="20"/>
  <c r="W78" i="20" s="1"/>
  <c r="AX78" i="20"/>
  <c r="G78" i="20"/>
  <c r="BG78" i="20" s="1"/>
  <c r="F78" i="20"/>
  <c r="H78" i="20" s="1"/>
  <c r="X77" i="20"/>
  <c r="T77" i="20"/>
  <c r="W77" i="20" s="1"/>
  <c r="AX77" i="20"/>
  <c r="G77" i="20"/>
  <c r="BG77" i="20" s="1"/>
  <c r="F77" i="20"/>
  <c r="H77" i="20" s="1"/>
  <c r="X76" i="20"/>
  <c r="T76" i="20"/>
  <c r="W76" i="20" s="1"/>
  <c r="AX76" i="20"/>
  <c r="G76" i="20"/>
  <c r="BG76" i="20" s="1"/>
  <c r="F76" i="20"/>
  <c r="H76" i="20" s="1"/>
  <c r="X75" i="20"/>
  <c r="T75" i="20"/>
  <c r="W75" i="20" s="1"/>
  <c r="AX75" i="20"/>
  <c r="G75" i="20"/>
  <c r="F75" i="20"/>
  <c r="H75" i="20" s="1"/>
  <c r="X74" i="20"/>
  <c r="T74" i="20"/>
  <c r="W74" i="20" s="1"/>
  <c r="AX74" i="20"/>
  <c r="G74" i="20"/>
  <c r="BG74" i="20" s="1"/>
  <c r="F74" i="20"/>
  <c r="H74" i="20" s="1"/>
  <c r="X73" i="20"/>
  <c r="T73" i="20"/>
  <c r="W73" i="20" s="1"/>
  <c r="AX73" i="20"/>
  <c r="G73" i="20"/>
  <c r="BG73" i="20" s="1"/>
  <c r="F73" i="20"/>
  <c r="H73" i="20" s="1"/>
  <c r="X72" i="20"/>
  <c r="T72" i="20"/>
  <c r="W72" i="20" s="1"/>
  <c r="AX72" i="20"/>
  <c r="G72" i="20"/>
  <c r="BG72" i="20" s="1"/>
  <c r="F72" i="20"/>
  <c r="H72" i="20" s="1"/>
  <c r="X71" i="20"/>
  <c r="T71" i="20"/>
  <c r="W71" i="20" s="1"/>
  <c r="AX71" i="20"/>
  <c r="G71" i="20"/>
  <c r="BG71" i="20" s="1"/>
  <c r="F71" i="20"/>
  <c r="H71" i="20" s="1"/>
  <c r="X70" i="20"/>
  <c r="T70" i="20"/>
  <c r="W70" i="20" s="1"/>
  <c r="AX70" i="20"/>
  <c r="G70" i="20"/>
  <c r="BG70" i="20" s="1"/>
  <c r="F70" i="20"/>
  <c r="H70" i="20" s="1"/>
  <c r="X69" i="20"/>
  <c r="T69" i="20"/>
  <c r="W69" i="20" s="1"/>
  <c r="AX69" i="20"/>
  <c r="G69" i="20"/>
  <c r="BG69" i="20" s="1"/>
  <c r="F69" i="20"/>
  <c r="H69" i="20" s="1"/>
  <c r="X68" i="20"/>
  <c r="T68" i="20"/>
  <c r="W68" i="20" s="1"/>
  <c r="AX68" i="20"/>
  <c r="G68" i="20"/>
  <c r="BG68" i="20" s="1"/>
  <c r="F68" i="20"/>
  <c r="H68" i="20" s="1"/>
  <c r="X67" i="20"/>
  <c r="T67" i="20"/>
  <c r="W67" i="20" s="1"/>
  <c r="AX67" i="20"/>
  <c r="G67" i="20"/>
  <c r="F67" i="20"/>
  <c r="H67" i="20" s="1"/>
  <c r="X66" i="20"/>
  <c r="T66" i="20"/>
  <c r="W66" i="20" s="1"/>
  <c r="AX66" i="20"/>
  <c r="G66" i="20"/>
  <c r="BG66" i="20" s="1"/>
  <c r="F66" i="20"/>
  <c r="H66" i="20" s="1"/>
  <c r="X65" i="20"/>
  <c r="T65" i="20"/>
  <c r="W65" i="20" s="1"/>
  <c r="AX65" i="20"/>
  <c r="G65" i="20"/>
  <c r="BG65" i="20" s="1"/>
  <c r="F65" i="20"/>
  <c r="H65" i="20" s="1"/>
  <c r="X64" i="20"/>
  <c r="T64" i="20"/>
  <c r="W64" i="20" s="1"/>
  <c r="AX64" i="20"/>
  <c r="G64" i="20"/>
  <c r="BG64" i="20" s="1"/>
  <c r="F64" i="20"/>
  <c r="H64" i="20" s="1"/>
  <c r="X63" i="20"/>
  <c r="T63" i="20"/>
  <c r="W63" i="20" s="1"/>
  <c r="AX63" i="20"/>
  <c r="G63" i="20"/>
  <c r="BG63" i="20" s="1"/>
  <c r="F63" i="20"/>
  <c r="H63" i="20" s="1"/>
  <c r="AX62" i="20"/>
  <c r="X62" i="20"/>
  <c r="T62" i="20"/>
  <c r="W62" i="20" s="1"/>
  <c r="G62" i="20"/>
  <c r="F62" i="20"/>
  <c r="H62" i="20" s="1"/>
  <c r="X61" i="20"/>
  <c r="T61" i="20"/>
  <c r="W61" i="20" s="1"/>
  <c r="AX61" i="20"/>
  <c r="G61" i="20"/>
  <c r="BG61" i="20" s="1"/>
  <c r="F61" i="20"/>
  <c r="H61" i="20" s="1"/>
  <c r="X60" i="20"/>
  <c r="T60" i="20"/>
  <c r="W60" i="20" s="1"/>
  <c r="AX60" i="20"/>
  <c r="G60" i="20"/>
  <c r="K60" i="20" s="1"/>
  <c r="F60" i="20"/>
  <c r="H60" i="20" s="1"/>
  <c r="X59" i="20"/>
  <c r="T59" i="20"/>
  <c r="W59" i="20" s="1"/>
  <c r="AX59" i="20"/>
  <c r="G59" i="20"/>
  <c r="BG59" i="20" s="1"/>
  <c r="F59" i="20"/>
  <c r="H59" i="20" s="1"/>
  <c r="X58" i="20"/>
  <c r="T58" i="20"/>
  <c r="W58" i="20" s="1"/>
  <c r="AX58" i="20"/>
  <c r="G58" i="20"/>
  <c r="BG58" i="20" s="1"/>
  <c r="F58" i="20"/>
  <c r="H58" i="20" s="1"/>
  <c r="AX57" i="20"/>
  <c r="X57" i="20"/>
  <c r="T57" i="20"/>
  <c r="W57" i="20" s="1"/>
  <c r="G57" i="20"/>
  <c r="BG57" i="20" s="1"/>
  <c r="F57" i="20"/>
  <c r="H57" i="20" s="1"/>
  <c r="X56" i="20"/>
  <c r="T56" i="20"/>
  <c r="W56" i="20" s="1"/>
  <c r="AX56" i="20"/>
  <c r="G56" i="20"/>
  <c r="F56" i="20"/>
  <c r="H56" i="20" s="1"/>
  <c r="X55" i="20"/>
  <c r="T55" i="20"/>
  <c r="W55" i="20" s="1"/>
  <c r="AX55" i="20"/>
  <c r="G55" i="20"/>
  <c r="BG55" i="20" s="1"/>
  <c r="F55" i="20"/>
  <c r="H55" i="20" s="1"/>
  <c r="X54" i="20"/>
  <c r="T54" i="20"/>
  <c r="W54" i="20" s="1"/>
  <c r="AX54" i="20"/>
  <c r="G54" i="20"/>
  <c r="F54" i="20"/>
  <c r="H54" i="20" s="1"/>
  <c r="X53" i="20"/>
  <c r="T53" i="20"/>
  <c r="W53" i="20" s="1"/>
  <c r="AX53" i="20"/>
  <c r="G53" i="20"/>
  <c r="BG53" i="20" s="1"/>
  <c r="F53" i="20"/>
  <c r="H53" i="20" s="1"/>
  <c r="X52" i="20"/>
  <c r="T52" i="20"/>
  <c r="W52" i="20" s="1"/>
  <c r="AX52" i="20"/>
  <c r="G52" i="20"/>
  <c r="BG52" i="20" s="1"/>
  <c r="F52" i="20"/>
  <c r="H52" i="20" s="1"/>
  <c r="X51" i="20"/>
  <c r="T51" i="20"/>
  <c r="W51" i="20" s="1"/>
  <c r="AX51" i="20"/>
  <c r="G51" i="20"/>
  <c r="BG51" i="20" s="1"/>
  <c r="F51" i="20"/>
  <c r="H51" i="20" s="1"/>
  <c r="AX50" i="20"/>
  <c r="X50" i="20"/>
  <c r="T50" i="20"/>
  <c r="W50" i="20" s="1"/>
  <c r="G50" i="20"/>
  <c r="F50" i="20"/>
  <c r="H50" i="20" s="1"/>
  <c r="X49" i="20"/>
  <c r="T49" i="20"/>
  <c r="W49" i="20" s="1"/>
  <c r="AX49" i="20"/>
  <c r="G49" i="20"/>
  <c r="BG49" i="20" s="1"/>
  <c r="F49" i="20"/>
  <c r="H49" i="20" s="1"/>
  <c r="X48" i="20"/>
  <c r="T48" i="20"/>
  <c r="W48" i="20" s="1"/>
  <c r="AX48" i="20"/>
  <c r="G48" i="20"/>
  <c r="BG48" i="20" s="1"/>
  <c r="F48" i="20"/>
  <c r="H48" i="20" s="1"/>
  <c r="X47" i="20"/>
  <c r="T47" i="20"/>
  <c r="W47" i="20" s="1"/>
  <c r="AX47" i="20"/>
  <c r="G47" i="20"/>
  <c r="BG47" i="20" s="1"/>
  <c r="F47" i="20"/>
  <c r="H47" i="20" s="1"/>
  <c r="X46" i="20"/>
  <c r="T46" i="20"/>
  <c r="W46" i="20" s="1"/>
  <c r="AX46" i="20"/>
  <c r="G46" i="20"/>
  <c r="BG46" i="20" s="1"/>
  <c r="F46" i="20"/>
  <c r="H46" i="20" s="1"/>
  <c r="X45" i="20"/>
  <c r="T45" i="20"/>
  <c r="W45" i="20" s="1"/>
  <c r="AX45" i="20"/>
  <c r="G45" i="20"/>
  <c r="BG45" i="20" s="1"/>
  <c r="F45" i="20"/>
  <c r="H45" i="20" s="1"/>
  <c r="X44" i="20"/>
  <c r="T44" i="20"/>
  <c r="W44" i="20" s="1"/>
  <c r="AX44" i="20"/>
  <c r="G44" i="20"/>
  <c r="BG44" i="20" s="1"/>
  <c r="F44" i="20"/>
  <c r="H44" i="20" s="1"/>
  <c r="X43" i="20"/>
  <c r="T43" i="20"/>
  <c r="W43" i="20" s="1"/>
  <c r="AX43" i="20"/>
  <c r="G43" i="20"/>
  <c r="BG43" i="20" s="1"/>
  <c r="F43" i="20"/>
  <c r="H43" i="20" s="1"/>
  <c r="AX42" i="20"/>
  <c r="X42" i="20"/>
  <c r="T42" i="20"/>
  <c r="W42" i="20" s="1"/>
  <c r="G42" i="20"/>
  <c r="BG42" i="20" s="1"/>
  <c r="F42" i="20"/>
  <c r="H42" i="20" s="1"/>
  <c r="X41" i="20"/>
  <c r="T41" i="20"/>
  <c r="W41" i="20" s="1"/>
  <c r="AX41" i="20"/>
  <c r="G41" i="20"/>
  <c r="BG41" i="20" s="1"/>
  <c r="F41" i="20"/>
  <c r="H41" i="20" s="1"/>
  <c r="X40" i="20"/>
  <c r="T40" i="20"/>
  <c r="W40" i="20" s="1"/>
  <c r="AX40" i="20"/>
  <c r="G40" i="20"/>
  <c r="BG40" i="20" s="1"/>
  <c r="F40" i="20"/>
  <c r="H40" i="20" s="1"/>
  <c r="X39" i="20"/>
  <c r="T39" i="20"/>
  <c r="W39" i="20" s="1"/>
  <c r="AX39" i="20"/>
  <c r="G39" i="20"/>
  <c r="BG39" i="20" s="1"/>
  <c r="F39" i="20"/>
  <c r="H39" i="20" s="1"/>
  <c r="X38" i="20"/>
  <c r="T38" i="20"/>
  <c r="W38" i="20" s="1"/>
  <c r="AX38" i="20"/>
  <c r="G38" i="20"/>
  <c r="BG38" i="20" s="1"/>
  <c r="F38" i="20"/>
  <c r="H38" i="20" s="1"/>
  <c r="X37" i="20"/>
  <c r="T37" i="20"/>
  <c r="W37" i="20" s="1"/>
  <c r="AX37" i="20"/>
  <c r="G37" i="20"/>
  <c r="BG37" i="20" s="1"/>
  <c r="F37" i="20"/>
  <c r="H37" i="20" s="1"/>
  <c r="X36" i="20"/>
  <c r="T36" i="20"/>
  <c r="W36" i="20" s="1"/>
  <c r="G36" i="20"/>
  <c r="BG36" i="20" s="1"/>
  <c r="F36" i="20"/>
  <c r="X35" i="20"/>
  <c r="T35" i="20"/>
  <c r="W35" i="20" s="1"/>
  <c r="G35" i="20"/>
  <c r="BG35" i="20" s="1"/>
  <c r="F35" i="20"/>
  <c r="X34" i="20"/>
  <c r="T34" i="20"/>
  <c r="W34" i="20" s="1"/>
  <c r="G34" i="20"/>
  <c r="BG34" i="20" s="1"/>
  <c r="F34" i="20"/>
  <c r="X33" i="20"/>
  <c r="T33" i="20"/>
  <c r="W33" i="20" s="1"/>
  <c r="G33" i="20"/>
  <c r="BG33" i="20" s="1"/>
  <c r="F33" i="20"/>
  <c r="X32" i="20"/>
  <c r="T32" i="20"/>
  <c r="W32" i="20" s="1"/>
  <c r="G32" i="20"/>
  <c r="BG32" i="20" s="1"/>
  <c r="F32" i="20"/>
  <c r="X31" i="20"/>
  <c r="T31" i="20"/>
  <c r="W31" i="20" s="1"/>
  <c r="G31" i="20"/>
  <c r="BG31" i="20" s="1"/>
  <c r="F31" i="20"/>
  <c r="X30" i="20"/>
  <c r="T30" i="20"/>
  <c r="W30" i="20" s="1"/>
  <c r="G30" i="20"/>
  <c r="BG30" i="20" s="1"/>
  <c r="F30" i="20"/>
  <c r="X29" i="20"/>
  <c r="T29" i="20"/>
  <c r="W29" i="20" s="1"/>
  <c r="G29" i="20"/>
  <c r="BG29" i="20" s="1"/>
  <c r="F29" i="20"/>
  <c r="X28" i="20"/>
  <c r="T28" i="20"/>
  <c r="W28" i="20" s="1"/>
  <c r="G28" i="20"/>
  <c r="BG28" i="20" s="1"/>
  <c r="F28" i="20"/>
  <c r="X27" i="20"/>
  <c r="T27" i="20"/>
  <c r="W27" i="20" s="1"/>
  <c r="G27" i="20"/>
  <c r="BG27" i="20" s="1"/>
  <c r="F27" i="20"/>
  <c r="X26" i="20"/>
  <c r="T26" i="20"/>
  <c r="W26" i="20" s="1"/>
  <c r="G26" i="20"/>
  <c r="BG26" i="20" s="1"/>
  <c r="F26" i="20"/>
  <c r="X25" i="20"/>
  <c r="T25" i="20"/>
  <c r="W25" i="20" s="1"/>
  <c r="G25" i="20"/>
  <c r="X24" i="20"/>
  <c r="T24" i="20"/>
  <c r="W24" i="20" s="1"/>
  <c r="G24" i="20"/>
  <c r="BG24" i="20" s="1"/>
  <c r="F24" i="20"/>
  <c r="X23" i="20"/>
  <c r="T23" i="20"/>
  <c r="W23" i="20" s="1"/>
  <c r="G23" i="20"/>
  <c r="BG23" i="20" s="1"/>
  <c r="F23" i="20"/>
  <c r="X22" i="20"/>
  <c r="T22" i="20"/>
  <c r="W22" i="20" s="1"/>
  <c r="G22" i="20"/>
  <c r="BG22" i="20" s="1"/>
  <c r="F22" i="20"/>
  <c r="X21" i="20"/>
  <c r="T21" i="20"/>
  <c r="W21" i="20" s="1"/>
  <c r="G21" i="20"/>
  <c r="BG21" i="20" s="1"/>
  <c r="F21" i="20"/>
  <c r="X20" i="20"/>
  <c r="T20" i="20"/>
  <c r="W20" i="20" s="1"/>
  <c r="G20" i="20"/>
  <c r="BG20" i="20" s="1"/>
  <c r="F20" i="20"/>
  <c r="X19" i="20"/>
  <c r="T19" i="20"/>
  <c r="W19" i="20" s="1"/>
  <c r="G19" i="20"/>
  <c r="BG19" i="20" s="1"/>
  <c r="F19" i="20"/>
  <c r="X18" i="20"/>
  <c r="T18" i="20"/>
  <c r="W18" i="20" s="1"/>
  <c r="G18" i="20"/>
  <c r="BG18" i="20" s="1"/>
  <c r="F18" i="20"/>
  <c r="X17" i="20"/>
  <c r="T17" i="20"/>
  <c r="W17" i="20" s="1"/>
  <c r="G17" i="20"/>
  <c r="BG17" i="20" s="1"/>
  <c r="F17" i="20"/>
  <c r="X16" i="20"/>
  <c r="T16" i="20"/>
  <c r="W16" i="20" s="1"/>
  <c r="G16" i="20"/>
  <c r="BG16" i="20" s="1"/>
  <c r="F16" i="20"/>
  <c r="X15" i="20"/>
  <c r="T15" i="20"/>
  <c r="W15" i="20" s="1"/>
  <c r="G15" i="20"/>
  <c r="BG15" i="20" s="1"/>
  <c r="F15" i="20"/>
  <c r="X14" i="20"/>
  <c r="T14" i="20"/>
  <c r="W14" i="20" s="1"/>
  <c r="G14" i="20"/>
  <c r="BG14" i="20" s="1"/>
  <c r="F14" i="20"/>
  <c r="X13" i="20"/>
  <c r="T13" i="20"/>
  <c r="W13" i="20" s="1"/>
  <c r="G13" i="20"/>
  <c r="BG13" i="20" s="1"/>
  <c r="F13" i="20"/>
  <c r="X12" i="20"/>
  <c r="T12" i="20"/>
  <c r="W12" i="20" s="1"/>
  <c r="G12" i="20"/>
  <c r="BG12" i="20" s="1"/>
  <c r="F12" i="20"/>
  <c r="X11" i="20"/>
  <c r="T11" i="20"/>
  <c r="W11" i="20" s="1"/>
  <c r="G11" i="20"/>
  <c r="BG11" i="20" s="1"/>
  <c r="F11" i="20"/>
  <c r="X10" i="20"/>
  <c r="T10" i="20"/>
  <c r="W10" i="20" s="1"/>
  <c r="G10" i="20"/>
  <c r="BG10" i="20" s="1"/>
  <c r="F10" i="20"/>
  <c r="X9" i="20"/>
  <c r="T9" i="20"/>
  <c r="W9" i="20" s="1"/>
  <c r="G9" i="20"/>
  <c r="BG9" i="20" s="1"/>
  <c r="F9" i="20"/>
  <c r="X8" i="20"/>
  <c r="T8" i="20"/>
  <c r="W8" i="20" s="1"/>
  <c r="G8" i="20"/>
  <c r="BG8" i="20" s="1"/>
  <c r="F8" i="20"/>
  <c r="X7" i="20"/>
  <c r="T7" i="20"/>
  <c r="W7" i="20" s="1"/>
  <c r="G7" i="20"/>
  <c r="BG7" i="20" s="1"/>
  <c r="F7" i="20"/>
  <c r="X6" i="20"/>
  <c r="T6" i="20"/>
  <c r="G6" i="20"/>
  <c r="F6" i="20"/>
  <c r="BG104" i="19"/>
  <c r="X104" i="19"/>
  <c r="T104" i="19"/>
  <c r="W104" i="19" s="1"/>
  <c r="AX104" i="19"/>
  <c r="G104" i="19"/>
  <c r="F104" i="19"/>
  <c r="H104" i="19" s="1"/>
  <c r="BG103" i="19"/>
  <c r="AX103" i="19"/>
  <c r="X103" i="19"/>
  <c r="T103" i="19"/>
  <c r="W103" i="19" s="1"/>
  <c r="G103" i="19"/>
  <c r="F103" i="19"/>
  <c r="H103" i="19" s="1"/>
  <c r="BG102" i="19"/>
  <c r="X102" i="19"/>
  <c r="T102" i="19"/>
  <c r="W102" i="19" s="1"/>
  <c r="AX102" i="19"/>
  <c r="G102" i="19"/>
  <c r="F102" i="19"/>
  <c r="H102" i="19" s="1"/>
  <c r="BG101" i="19"/>
  <c r="X101" i="19"/>
  <c r="T101" i="19"/>
  <c r="W101" i="19" s="1"/>
  <c r="AX101" i="19"/>
  <c r="G101" i="19"/>
  <c r="F101" i="19"/>
  <c r="H101" i="19" s="1"/>
  <c r="BG100" i="19"/>
  <c r="X100" i="19"/>
  <c r="T100" i="19"/>
  <c r="W100" i="19" s="1"/>
  <c r="AX100" i="19"/>
  <c r="G100" i="19"/>
  <c r="F100" i="19"/>
  <c r="H100" i="19" s="1"/>
  <c r="BG99" i="19"/>
  <c r="X99" i="19"/>
  <c r="T99" i="19"/>
  <c r="W99" i="19" s="1"/>
  <c r="AX99" i="19"/>
  <c r="G99" i="19"/>
  <c r="F99" i="19"/>
  <c r="H99" i="19" s="1"/>
  <c r="BG98" i="19"/>
  <c r="X98" i="19"/>
  <c r="T98" i="19"/>
  <c r="W98" i="19" s="1"/>
  <c r="AX98" i="19"/>
  <c r="G98" i="19"/>
  <c r="F98" i="19"/>
  <c r="H98" i="19" s="1"/>
  <c r="BG97" i="19"/>
  <c r="X97" i="19"/>
  <c r="T97" i="19"/>
  <c r="W97" i="19" s="1"/>
  <c r="AX97" i="19"/>
  <c r="G97" i="19"/>
  <c r="F97" i="19"/>
  <c r="H97" i="19" s="1"/>
  <c r="BG96" i="19"/>
  <c r="X96" i="19"/>
  <c r="T96" i="19"/>
  <c r="W96" i="19" s="1"/>
  <c r="AX96" i="19"/>
  <c r="G96" i="19"/>
  <c r="F96" i="19"/>
  <c r="H96" i="19" s="1"/>
  <c r="BG95" i="19"/>
  <c r="X95" i="19"/>
  <c r="T95" i="19"/>
  <c r="W95" i="19" s="1"/>
  <c r="AX95" i="19"/>
  <c r="G95" i="19"/>
  <c r="F95" i="19"/>
  <c r="H95" i="19" s="1"/>
  <c r="BG94" i="19"/>
  <c r="X94" i="19"/>
  <c r="T94" i="19"/>
  <c r="W94" i="19" s="1"/>
  <c r="AX94" i="19"/>
  <c r="G94" i="19"/>
  <c r="F94" i="19"/>
  <c r="H94" i="19" s="1"/>
  <c r="BG93" i="19"/>
  <c r="X93" i="19"/>
  <c r="T93" i="19"/>
  <c r="W93" i="19" s="1"/>
  <c r="AX93" i="19"/>
  <c r="G93" i="19"/>
  <c r="F93" i="19"/>
  <c r="H93" i="19" s="1"/>
  <c r="BG92" i="19"/>
  <c r="X92" i="19"/>
  <c r="T92" i="19"/>
  <c r="W92" i="19" s="1"/>
  <c r="AX92" i="19"/>
  <c r="G92" i="19"/>
  <c r="F92" i="19"/>
  <c r="H92" i="19" s="1"/>
  <c r="BG91" i="19"/>
  <c r="X91" i="19"/>
  <c r="T91" i="19"/>
  <c r="W91" i="19" s="1"/>
  <c r="AX91" i="19"/>
  <c r="G91" i="19"/>
  <c r="F91" i="19"/>
  <c r="H91" i="19" s="1"/>
  <c r="BG90" i="19"/>
  <c r="X90" i="19"/>
  <c r="T90" i="19"/>
  <c r="W90" i="19" s="1"/>
  <c r="AX90" i="19"/>
  <c r="G90" i="19"/>
  <c r="F90" i="19"/>
  <c r="H90" i="19" s="1"/>
  <c r="BG89" i="19"/>
  <c r="X89" i="19"/>
  <c r="T89" i="19"/>
  <c r="W89" i="19" s="1"/>
  <c r="AX89" i="19"/>
  <c r="G89" i="19"/>
  <c r="F89" i="19"/>
  <c r="H89" i="19" s="1"/>
  <c r="X88" i="19"/>
  <c r="T88" i="19"/>
  <c r="W88" i="19" s="1"/>
  <c r="AX88" i="19"/>
  <c r="G88" i="19"/>
  <c r="BG88" i="19" s="1"/>
  <c r="F88" i="19"/>
  <c r="H88" i="19" s="1"/>
  <c r="X87" i="19"/>
  <c r="T87" i="19"/>
  <c r="W87" i="19" s="1"/>
  <c r="AX87" i="19"/>
  <c r="G87" i="19"/>
  <c r="BG87" i="19" s="1"/>
  <c r="F87" i="19"/>
  <c r="H87" i="19" s="1"/>
  <c r="X86" i="19"/>
  <c r="T86" i="19"/>
  <c r="W86" i="19" s="1"/>
  <c r="AX86" i="19"/>
  <c r="G86" i="19"/>
  <c r="BG86" i="19" s="1"/>
  <c r="F86" i="19"/>
  <c r="H86" i="19" s="1"/>
  <c r="X85" i="19"/>
  <c r="T85" i="19"/>
  <c r="W85" i="19" s="1"/>
  <c r="AX85" i="19"/>
  <c r="G85" i="19"/>
  <c r="BG85" i="19" s="1"/>
  <c r="F85" i="19"/>
  <c r="H85" i="19" s="1"/>
  <c r="X84" i="19"/>
  <c r="T84" i="19"/>
  <c r="W84" i="19" s="1"/>
  <c r="AX84" i="19"/>
  <c r="G84" i="19"/>
  <c r="BG84" i="19" s="1"/>
  <c r="F84" i="19"/>
  <c r="H84" i="19" s="1"/>
  <c r="X83" i="19"/>
  <c r="T83" i="19"/>
  <c r="W83" i="19" s="1"/>
  <c r="AX83" i="19"/>
  <c r="G83" i="19"/>
  <c r="BG83" i="19" s="1"/>
  <c r="F83" i="19"/>
  <c r="H83" i="19" s="1"/>
  <c r="X82" i="19"/>
  <c r="T82" i="19"/>
  <c r="W82" i="19" s="1"/>
  <c r="AX82" i="19"/>
  <c r="G82" i="19"/>
  <c r="BG82" i="19" s="1"/>
  <c r="F82" i="19"/>
  <c r="H82" i="19" s="1"/>
  <c r="X81" i="19"/>
  <c r="T81" i="19"/>
  <c r="W81" i="19" s="1"/>
  <c r="AX81" i="19"/>
  <c r="G81" i="19"/>
  <c r="BG81" i="19" s="1"/>
  <c r="F81" i="19"/>
  <c r="H81" i="19" s="1"/>
  <c r="X80" i="19"/>
  <c r="T80" i="19"/>
  <c r="W80" i="19" s="1"/>
  <c r="AX80" i="19"/>
  <c r="G80" i="19"/>
  <c r="BG80" i="19" s="1"/>
  <c r="F80" i="19"/>
  <c r="H80" i="19" s="1"/>
  <c r="X79" i="19"/>
  <c r="T79" i="19"/>
  <c r="W79" i="19" s="1"/>
  <c r="AX79" i="19"/>
  <c r="G79" i="19"/>
  <c r="BG79" i="19" s="1"/>
  <c r="F79" i="19"/>
  <c r="H79" i="19" s="1"/>
  <c r="X78" i="19"/>
  <c r="T78" i="19"/>
  <c r="W78" i="19" s="1"/>
  <c r="AX78" i="19"/>
  <c r="G78" i="19"/>
  <c r="BG78" i="19" s="1"/>
  <c r="F78" i="19"/>
  <c r="H78" i="19" s="1"/>
  <c r="X77" i="19"/>
  <c r="T77" i="19"/>
  <c r="W77" i="19" s="1"/>
  <c r="AX77" i="19"/>
  <c r="G77" i="19"/>
  <c r="BG77" i="19" s="1"/>
  <c r="F77" i="19"/>
  <c r="H77" i="19" s="1"/>
  <c r="X76" i="19"/>
  <c r="T76" i="19"/>
  <c r="W76" i="19" s="1"/>
  <c r="AX76" i="19"/>
  <c r="G76" i="19"/>
  <c r="BG76" i="19" s="1"/>
  <c r="F76" i="19"/>
  <c r="H76" i="19" s="1"/>
  <c r="X75" i="19"/>
  <c r="T75" i="19"/>
  <c r="W75" i="19" s="1"/>
  <c r="AX75" i="19"/>
  <c r="G75" i="19"/>
  <c r="BG75" i="19" s="1"/>
  <c r="F75" i="19"/>
  <c r="H75" i="19" s="1"/>
  <c r="X74" i="19"/>
  <c r="T74" i="19"/>
  <c r="W74" i="19" s="1"/>
  <c r="AX74" i="19"/>
  <c r="G74" i="19"/>
  <c r="BG74" i="19" s="1"/>
  <c r="F74" i="19"/>
  <c r="H74" i="19" s="1"/>
  <c r="X73" i="19"/>
  <c r="T73" i="19"/>
  <c r="W73" i="19" s="1"/>
  <c r="AX73" i="19"/>
  <c r="G73" i="19"/>
  <c r="BG73" i="19" s="1"/>
  <c r="F73" i="19"/>
  <c r="H73" i="19" s="1"/>
  <c r="X72" i="19"/>
  <c r="T72" i="19"/>
  <c r="W72" i="19" s="1"/>
  <c r="AX72" i="19"/>
  <c r="G72" i="19"/>
  <c r="BG72" i="19" s="1"/>
  <c r="F72" i="19"/>
  <c r="H72" i="19" s="1"/>
  <c r="X71" i="19"/>
  <c r="T71" i="19"/>
  <c r="W71" i="19" s="1"/>
  <c r="AX71" i="19"/>
  <c r="G71" i="19"/>
  <c r="BG71" i="19" s="1"/>
  <c r="F71" i="19"/>
  <c r="H71" i="19" s="1"/>
  <c r="X70" i="19"/>
  <c r="T70" i="19"/>
  <c r="W70" i="19" s="1"/>
  <c r="AX70" i="19"/>
  <c r="G70" i="19"/>
  <c r="BG70" i="19" s="1"/>
  <c r="F70" i="19"/>
  <c r="H70" i="19" s="1"/>
  <c r="X69" i="19"/>
  <c r="T69" i="19"/>
  <c r="W69" i="19" s="1"/>
  <c r="AX69" i="19"/>
  <c r="G69" i="19"/>
  <c r="BG69" i="19" s="1"/>
  <c r="F69" i="19"/>
  <c r="H69" i="19" s="1"/>
  <c r="X68" i="19"/>
  <c r="T68" i="19"/>
  <c r="W68" i="19" s="1"/>
  <c r="AX68" i="19"/>
  <c r="G68" i="19"/>
  <c r="BG68" i="19" s="1"/>
  <c r="F68" i="19"/>
  <c r="H68" i="19" s="1"/>
  <c r="X67" i="19"/>
  <c r="T67" i="19"/>
  <c r="W67" i="19" s="1"/>
  <c r="AX67" i="19"/>
  <c r="G67" i="19"/>
  <c r="BG67" i="19" s="1"/>
  <c r="F67" i="19"/>
  <c r="H67" i="19" s="1"/>
  <c r="X66" i="19"/>
  <c r="T66" i="19"/>
  <c r="W66" i="19" s="1"/>
  <c r="AX66" i="19"/>
  <c r="G66" i="19"/>
  <c r="BG66" i="19" s="1"/>
  <c r="F66" i="19"/>
  <c r="H66" i="19" s="1"/>
  <c r="X65" i="19"/>
  <c r="T65" i="19"/>
  <c r="W65" i="19" s="1"/>
  <c r="AX65" i="19"/>
  <c r="G65" i="19"/>
  <c r="BG65" i="19" s="1"/>
  <c r="F65" i="19"/>
  <c r="H65" i="19" s="1"/>
  <c r="X64" i="19"/>
  <c r="T64" i="19"/>
  <c r="W64" i="19" s="1"/>
  <c r="AX64" i="19"/>
  <c r="G64" i="19"/>
  <c r="BG64" i="19" s="1"/>
  <c r="F64" i="19"/>
  <c r="H64" i="19" s="1"/>
  <c r="X63" i="19"/>
  <c r="T63" i="19"/>
  <c r="W63" i="19" s="1"/>
  <c r="AX63" i="19"/>
  <c r="G63" i="19"/>
  <c r="BG63" i="19" s="1"/>
  <c r="F63" i="19"/>
  <c r="H63" i="19" s="1"/>
  <c r="X62" i="19"/>
  <c r="T62" i="19"/>
  <c r="W62" i="19" s="1"/>
  <c r="AX62" i="19"/>
  <c r="G62" i="19"/>
  <c r="BG62" i="19" s="1"/>
  <c r="F62" i="19"/>
  <c r="H62" i="19" s="1"/>
  <c r="X61" i="19"/>
  <c r="T61" i="19"/>
  <c r="W61" i="19" s="1"/>
  <c r="AX61" i="19"/>
  <c r="G61" i="19"/>
  <c r="BG61" i="19" s="1"/>
  <c r="F61" i="19"/>
  <c r="H61" i="19" s="1"/>
  <c r="X60" i="19"/>
  <c r="T60" i="19"/>
  <c r="W60" i="19" s="1"/>
  <c r="AX60" i="19"/>
  <c r="H60" i="19"/>
  <c r="G60" i="19"/>
  <c r="BG60" i="19" s="1"/>
  <c r="F60" i="19"/>
  <c r="AX59" i="19"/>
  <c r="X59" i="19"/>
  <c r="T59" i="19"/>
  <c r="W59" i="19" s="1"/>
  <c r="G59" i="19"/>
  <c r="BG59" i="19" s="1"/>
  <c r="F59" i="19"/>
  <c r="H59" i="19" s="1"/>
  <c r="X58" i="19"/>
  <c r="T58" i="19"/>
  <c r="W58" i="19" s="1"/>
  <c r="AX58" i="19"/>
  <c r="G58" i="19"/>
  <c r="F58" i="19"/>
  <c r="H58" i="19" s="1"/>
  <c r="X57" i="19"/>
  <c r="T57" i="19"/>
  <c r="W57" i="19" s="1"/>
  <c r="AX57" i="19"/>
  <c r="G57" i="19"/>
  <c r="BG57" i="19" s="1"/>
  <c r="F57" i="19"/>
  <c r="H57" i="19" s="1"/>
  <c r="X56" i="19"/>
  <c r="T56" i="19"/>
  <c r="W56" i="19" s="1"/>
  <c r="AX56" i="19"/>
  <c r="G56" i="19"/>
  <c r="BG56" i="19" s="1"/>
  <c r="F56" i="19"/>
  <c r="H56" i="19" s="1"/>
  <c r="X55" i="19"/>
  <c r="T55" i="19"/>
  <c r="W55" i="19" s="1"/>
  <c r="AX55" i="19"/>
  <c r="G55" i="19"/>
  <c r="BG55" i="19" s="1"/>
  <c r="F55" i="19"/>
  <c r="H55" i="19" s="1"/>
  <c r="X54" i="19"/>
  <c r="T54" i="19"/>
  <c r="W54" i="19" s="1"/>
  <c r="AX54" i="19"/>
  <c r="G54" i="19"/>
  <c r="BG54" i="19" s="1"/>
  <c r="F54" i="19"/>
  <c r="H54" i="19" s="1"/>
  <c r="X53" i="19"/>
  <c r="T53" i="19"/>
  <c r="W53" i="19" s="1"/>
  <c r="AX53" i="19"/>
  <c r="G53" i="19"/>
  <c r="BG53" i="19" s="1"/>
  <c r="F53" i="19"/>
  <c r="H53" i="19" s="1"/>
  <c r="X52" i="19"/>
  <c r="T52" i="19"/>
  <c r="W52" i="19" s="1"/>
  <c r="AX52" i="19"/>
  <c r="G52" i="19"/>
  <c r="BG52" i="19" s="1"/>
  <c r="F52" i="19"/>
  <c r="H52" i="19" s="1"/>
  <c r="X51" i="19"/>
  <c r="T51" i="19"/>
  <c r="W51" i="19" s="1"/>
  <c r="AX51" i="19"/>
  <c r="G51" i="19"/>
  <c r="BG51" i="19" s="1"/>
  <c r="F51" i="19"/>
  <c r="H51" i="19" s="1"/>
  <c r="X50" i="19"/>
  <c r="T50" i="19"/>
  <c r="W50" i="19" s="1"/>
  <c r="AX50" i="19"/>
  <c r="G50" i="19"/>
  <c r="BG50" i="19" s="1"/>
  <c r="F50" i="19"/>
  <c r="H50" i="19" s="1"/>
  <c r="X49" i="19"/>
  <c r="T49" i="19"/>
  <c r="W49" i="19" s="1"/>
  <c r="AX49" i="19"/>
  <c r="G49" i="19"/>
  <c r="BG49" i="19" s="1"/>
  <c r="F49" i="19"/>
  <c r="H49" i="19" s="1"/>
  <c r="X48" i="19"/>
  <c r="T48" i="19"/>
  <c r="W48" i="19" s="1"/>
  <c r="AX48" i="19"/>
  <c r="G48" i="19"/>
  <c r="BG48" i="19" s="1"/>
  <c r="F48" i="19"/>
  <c r="H48" i="19" s="1"/>
  <c r="X47" i="19"/>
  <c r="T47" i="19"/>
  <c r="W47" i="19" s="1"/>
  <c r="AX47" i="19"/>
  <c r="G47" i="19"/>
  <c r="BG47" i="19" s="1"/>
  <c r="F47" i="19"/>
  <c r="H47" i="19" s="1"/>
  <c r="X46" i="19"/>
  <c r="T46" i="19"/>
  <c r="W46" i="19" s="1"/>
  <c r="AX46" i="19"/>
  <c r="G46" i="19"/>
  <c r="BG46" i="19" s="1"/>
  <c r="F46" i="19"/>
  <c r="H46" i="19" s="1"/>
  <c r="X45" i="19"/>
  <c r="T45" i="19"/>
  <c r="W45" i="19" s="1"/>
  <c r="AX45" i="19"/>
  <c r="G45" i="19"/>
  <c r="BG45" i="19" s="1"/>
  <c r="F45" i="19"/>
  <c r="H45" i="19" s="1"/>
  <c r="AX44" i="19"/>
  <c r="X44" i="19"/>
  <c r="T44" i="19"/>
  <c r="W44" i="19" s="1"/>
  <c r="G44" i="19"/>
  <c r="BG44" i="19" s="1"/>
  <c r="F44" i="19"/>
  <c r="H44" i="19" s="1"/>
  <c r="X43" i="19"/>
  <c r="T43" i="19"/>
  <c r="W43" i="19" s="1"/>
  <c r="AX43" i="19"/>
  <c r="G43" i="19"/>
  <c r="BG43" i="19" s="1"/>
  <c r="F43" i="19"/>
  <c r="H43" i="19" s="1"/>
  <c r="X42" i="19"/>
  <c r="T42" i="19"/>
  <c r="W42" i="19" s="1"/>
  <c r="AX42" i="19"/>
  <c r="G42" i="19"/>
  <c r="BG42" i="19" s="1"/>
  <c r="F42" i="19"/>
  <c r="H42" i="19" s="1"/>
  <c r="X41" i="19"/>
  <c r="T41" i="19"/>
  <c r="W41" i="19" s="1"/>
  <c r="AX41" i="19"/>
  <c r="G41" i="19"/>
  <c r="BG41" i="19" s="1"/>
  <c r="F41" i="19"/>
  <c r="H41" i="19" s="1"/>
  <c r="X40" i="19"/>
  <c r="T40" i="19"/>
  <c r="W40" i="19" s="1"/>
  <c r="AX40" i="19"/>
  <c r="G40" i="19"/>
  <c r="BG40" i="19" s="1"/>
  <c r="F40" i="19"/>
  <c r="H40" i="19" s="1"/>
  <c r="X39" i="19"/>
  <c r="T39" i="19"/>
  <c r="W39" i="19" s="1"/>
  <c r="AX39" i="19"/>
  <c r="G39" i="19"/>
  <c r="BG39" i="19" s="1"/>
  <c r="F39" i="19"/>
  <c r="H39" i="19" s="1"/>
  <c r="X38" i="19"/>
  <c r="T38" i="19"/>
  <c r="W38" i="19" s="1"/>
  <c r="AX38" i="19"/>
  <c r="G38" i="19"/>
  <c r="BG38" i="19" s="1"/>
  <c r="F38" i="19"/>
  <c r="H38" i="19" s="1"/>
  <c r="X37" i="19"/>
  <c r="T37" i="19"/>
  <c r="W37" i="19" s="1"/>
  <c r="AX37" i="19"/>
  <c r="G37" i="19"/>
  <c r="BG37" i="19" s="1"/>
  <c r="F37" i="19"/>
  <c r="H37" i="19" s="1"/>
  <c r="X36" i="19"/>
  <c r="T36" i="19"/>
  <c r="W36" i="19" s="1"/>
  <c r="AX36" i="19"/>
  <c r="G36" i="19"/>
  <c r="BG36" i="19" s="1"/>
  <c r="F36" i="19"/>
  <c r="H36" i="19" s="1"/>
  <c r="X35" i="19"/>
  <c r="T35" i="19"/>
  <c r="W35" i="19" s="1"/>
  <c r="G35" i="19"/>
  <c r="BG35" i="19" s="1"/>
  <c r="F35" i="19"/>
  <c r="X34" i="19"/>
  <c r="T34" i="19"/>
  <c r="W34" i="19" s="1"/>
  <c r="G34" i="19"/>
  <c r="BG34" i="19" s="1"/>
  <c r="F34" i="19"/>
  <c r="X33" i="19"/>
  <c r="T33" i="19"/>
  <c r="W33" i="19" s="1"/>
  <c r="G33" i="19"/>
  <c r="BG33" i="19" s="1"/>
  <c r="F33" i="19"/>
  <c r="X32" i="19"/>
  <c r="T32" i="19"/>
  <c r="W32" i="19" s="1"/>
  <c r="G32" i="19"/>
  <c r="BG32" i="19" s="1"/>
  <c r="F32" i="19"/>
  <c r="X31" i="19"/>
  <c r="T31" i="19"/>
  <c r="W31" i="19" s="1"/>
  <c r="G31" i="19"/>
  <c r="BG31" i="19" s="1"/>
  <c r="F31" i="19"/>
  <c r="X30" i="19"/>
  <c r="T30" i="19"/>
  <c r="W30" i="19" s="1"/>
  <c r="G30" i="19"/>
  <c r="BG30" i="19" s="1"/>
  <c r="F30" i="19"/>
  <c r="X29" i="19"/>
  <c r="T29" i="19"/>
  <c r="W29" i="19" s="1"/>
  <c r="G29" i="19"/>
  <c r="BG29" i="19" s="1"/>
  <c r="F29" i="19"/>
  <c r="X28" i="19"/>
  <c r="T28" i="19"/>
  <c r="W28" i="19" s="1"/>
  <c r="G28" i="19"/>
  <c r="BG28" i="19" s="1"/>
  <c r="F28" i="19"/>
  <c r="X27" i="19"/>
  <c r="T27" i="19"/>
  <c r="W27" i="19" s="1"/>
  <c r="G27" i="19"/>
  <c r="BG27" i="19" s="1"/>
  <c r="F27" i="19"/>
  <c r="X26" i="19"/>
  <c r="T26" i="19"/>
  <c r="W26" i="19" s="1"/>
  <c r="G26" i="19"/>
  <c r="BG26" i="19" s="1"/>
  <c r="X25" i="19"/>
  <c r="T25" i="19"/>
  <c r="W25" i="19" s="1"/>
  <c r="G25" i="19"/>
  <c r="BG25" i="19" s="1"/>
  <c r="X24" i="19"/>
  <c r="T24" i="19"/>
  <c r="W24" i="19" s="1"/>
  <c r="G24" i="19"/>
  <c r="BG24" i="19" s="1"/>
  <c r="F24" i="19"/>
  <c r="X23" i="19"/>
  <c r="T23" i="19"/>
  <c r="W23" i="19" s="1"/>
  <c r="G23" i="19"/>
  <c r="BG23" i="19" s="1"/>
  <c r="F23" i="19"/>
  <c r="X22" i="19"/>
  <c r="T22" i="19"/>
  <c r="W22" i="19" s="1"/>
  <c r="G22" i="19"/>
  <c r="BG22" i="19" s="1"/>
  <c r="F22" i="19"/>
  <c r="X21" i="19"/>
  <c r="T21" i="19"/>
  <c r="W21" i="19" s="1"/>
  <c r="G21" i="19"/>
  <c r="BG21" i="19" s="1"/>
  <c r="F21" i="19"/>
  <c r="X20" i="19"/>
  <c r="T20" i="19"/>
  <c r="W20" i="19" s="1"/>
  <c r="G20" i="19"/>
  <c r="BG20" i="19" s="1"/>
  <c r="F20" i="19"/>
  <c r="X19" i="19"/>
  <c r="T19" i="19"/>
  <c r="W19" i="19" s="1"/>
  <c r="G19" i="19"/>
  <c r="BG19" i="19" s="1"/>
  <c r="F19" i="19"/>
  <c r="X18" i="19"/>
  <c r="T18" i="19"/>
  <c r="W18" i="19" s="1"/>
  <c r="G18" i="19"/>
  <c r="BG18" i="19" s="1"/>
  <c r="F18" i="19"/>
  <c r="X17" i="19"/>
  <c r="T17" i="19"/>
  <c r="W17" i="19" s="1"/>
  <c r="G17" i="19"/>
  <c r="BG17" i="19" s="1"/>
  <c r="F17" i="19"/>
  <c r="X16" i="19"/>
  <c r="T16" i="19"/>
  <c r="W16" i="19" s="1"/>
  <c r="G16" i="19"/>
  <c r="BG16" i="19" s="1"/>
  <c r="F16" i="19"/>
  <c r="X15" i="19"/>
  <c r="T15" i="19"/>
  <c r="W15" i="19" s="1"/>
  <c r="G15" i="19"/>
  <c r="BG15" i="19" s="1"/>
  <c r="F15" i="19"/>
  <c r="X14" i="19"/>
  <c r="T14" i="19"/>
  <c r="W14" i="19" s="1"/>
  <c r="G14" i="19"/>
  <c r="BG14" i="19" s="1"/>
  <c r="F14" i="19"/>
  <c r="X13" i="19"/>
  <c r="T13" i="19"/>
  <c r="W13" i="19" s="1"/>
  <c r="G13" i="19"/>
  <c r="BG13" i="19" s="1"/>
  <c r="F13" i="19"/>
  <c r="X12" i="19"/>
  <c r="T12" i="19"/>
  <c r="W12" i="19" s="1"/>
  <c r="G12" i="19"/>
  <c r="BG12" i="19" s="1"/>
  <c r="F12" i="19"/>
  <c r="X11" i="19"/>
  <c r="T11" i="19"/>
  <c r="W11" i="19" s="1"/>
  <c r="G11" i="19"/>
  <c r="BG11" i="19" s="1"/>
  <c r="F11" i="19"/>
  <c r="X10" i="19"/>
  <c r="T10" i="19"/>
  <c r="W10" i="19" s="1"/>
  <c r="G10" i="19"/>
  <c r="BG10" i="19" s="1"/>
  <c r="F10" i="19"/>
  <c r="X9" i="19"/>
  <c r="T9" i="19"/>
  <c r="W9" i="19" s="1"/>
  <c r="G9" i="19"/>
  <c r="BG9" i="19" s="1"/>
  <c r="F9" i="19"/>
  <c r="X8" i="19"/>
  <c r="T8" i="19"/>
  <c r="W8" i="19" s="1"/>
  <c r="G8" i="19"/>
  <c r="BG8" i="19" s="1"/>
  <c r="F8" i="19"/>
  <c r="X7" i="19"/>
  <c r="T7" i="19"/>
  <c r="W7" i="19" s="1"/>
  <c r="G7" i="19"/>
  <c r="BG7" i="19" s="1"/>
  <c r="F7" i="19"/>
  <c r="X6" i="19"/>
  <c r="T6" i="19"/>
  <c r="G6" i="19"/>
  <c r="F6" i="19"/>
  <c r="BG103" i="18"/>
  <c r="X103" i="18"/>
  <c r="T103" i="18"/>
  <c r="W103" i="18" s="1"/>
  <c r="AX103" i="18"/>
  <c r="G103" i="18"/>
  <c r="F103" i="18"/>
  <c r="H103" i="18" s="1"/>
  <c r="BG102" i="18"/>
  <c r="X102" i="18"/>
  <c r="T102" i="18"/>
  <c r="W102" i="18" s="1"/>
  <c r="AX102" i="18"/>
  <c r="G102" i="18"/>
  <c r="F102" i="18"/>
  <c r="H102" i="18" s="1"/>
  <c r="X101" i="18"/>
  <c r="T101" i="18"/>
  <c r="W101" i="18" s="1"/>
  <c r="AX101" i="18"/>
  <c r="G101" i="18"/>
  <c r="BG101" i="18" s="1"/>
  <c r="F101" i="18"/>
  <c r="H101" i="18" s="1"/>
  <c r="X100" i="18"/>
  <c r="T100" i="18"/>
  <c r="W100" i="18" s="1"/>
  <c r="AX100" i="18"/>
  <c r="G100" i="18"/>
  <c r="BG100" i="18" s="1"/>
  <c r="F100" i="18"/>
  <c r="H100" i="18" s="1"/>
  <c r="X99" i="18"/>
  <c r="T99" i="18"/>
  <c r="W99" i="18" s="1"/>
  <c r="AX99" i="18"/>
  <c r="G99" i="18"/>
  <c r="BG99" i="18" s="1"/>
  <c r="F99" i="18"/>
  <c r="H99" i="18" s="1"/>
  <c r="X98" i="18"/>
  <c r="T98" i="18"/>
  <c r="W98" i="18" s="1"/>
  <c r="AX98" i="18"/>
  <c r="G98" i="18"/>
  <c r="BG98" i="18" s="1"/>
  <c r="F98" i="18"/>
  <c r="H98" i="18" s="1"/>
  <c r="X97" i="18"/>
  <c r="T97" i="18"/>
  <c r="W97" i="18" s="1"/>
  <c r="AX97" i="18"/>
  <c r="G97" i="18"/>
  <c r="BG97" i="18" s="1"/>
  <c r="F97" i="18"/>
  <c r="H97" i="18" s="1"/>
  <c r="X96" i="18"/>
  <c r="T96" i="18"/>
  <c r="W96" i="18" s="1"/>
  <c r="AX96" i="18"/>
  <c r="G96" i="18"/>
  <c r="BG96" i="18" s="1"/>
  <c r="F96" i="18"/>
  <c r="H96" i="18" s="1"/>
  <c r="X95" i="18"/>
  <c r="T95" i="18"/>
  <c r="W95" i="18" s="1"/>
  <c r="AX95" i="18"/>
  <c r="G95" i="18"/>
  <c r="BG95" i="18" s="1"/>
  <c r="F95" i="18"/>
  <c r="H95" i="18" s="1"/>
  <c r="X94" i="18"/>
  <c r="T94" i="18"/>
  <c r="W94" i="18" s="1"/>
  <c r="AX94" i="18"/>
  <c r="G94" i="18"/>
  <c r="BG94" i="18" s="1"/>
  <c r="F94" i="18"/>
  <c r="H94" i="18" s="1"/>
  <c r="X93" i="18"/>
  <c r="T93" i="18"/>
  <c r="W93" i="18" s="1"/>
  <c r="AX93" i="18"/>
  <c r="G93" i="18"/>
  <c r="BG93" i="18" s="1"/>
  <c r="F93" i="18"/>
  <c r="H93" i="18" s="1"/>
  <c r="X92" i="18"/>
  <c r="T92" i="18"/>
  <c r="W92" i="18" s="1"/>
  <c r="AX92" i="18"/>
  <c r="G92" i="18"/>
  <c r="BG92" i="18" s="1"/>
  <c r="F92" i="18"/>
  <c r="H92" i="18" s="1"/>
  <c r="X91" i="18"/>
  <c r="T91" i="18"/>
  <c r="W91" i="18" s="1"/>
  <c r="AX91" i="18"/>
  <c r="G91" i="18"/>
  <c r="BG91" i="18" s="1"/>
  <c r="F91" i="18"/>
  <c r="H91" i="18" s="1"/>
  <c r="X90" i="18"/>
  <c r="T90" i="18"/>
  <c r="W90" i="18" s="1"/>
  <c r="AX90" i="18"/>
  <c r="G90" i="18"/>
  <c r="BG90" i="18" s="1"/>
  <c r="F90" i="18"/>
  <c r="H90" i="18" s="1"/>
  <c r="X89" i="18"/>
  <c r="T89" i="18"/>
  <c r="W89" i="18" s="1"/>
  <c r="AX89" i="18"/>
  <c r="G89" i="18"/>
  <c r="BG89" i="18" s="1"/>
  <c r="F89" i="18"/>
  <c r="H89" i="18" s="1"/>
  <c r="X88" i="18"/>
  <c r="T88" i="18"/>
  <c r="W88" i="18" s="1"/>
  <c r="AX88" i="18"/>
  <c r="G88" i="18"/>
  <c r="BG88" i="18" s="1"/>
  <c r="F88" i="18"/>
  <c r="H88" i="18" s="1"/>
  <c r="X87" i="18"/>
  <c r="T87" i="18"/>
  <c r="W87" i="18" s="1"/>
  <c r="AX87" i="18"/>
  <c r="G87" i="18"/>
  <c r="BG87" i="18" s="1"/>
  <c r="F87" i="18"/>
  <c r="H87" i="18" s="1"/>
  <c r="X86" i="18"/>
  <c r="T86" i="18"/>
  <c r="W86" i="18" s="1"/>
  <c r="AX86" i="18"/>
  <c r="G86" i="18"/>
  <c r="BG86" i="18" s="1"/>
  <c r="F86" i="18"/>
  <c r="H86" i="18" s="1"/>
  <c r="X85" i="18"/>
  <c r="T85" i="18"/>
  <c r="W85" i="18" s="1"/>
  <c r="AX85" i="18"/>
  <c r="G85" i="18"/>
  <c r="BG85" i="18" s="1"/>
  <c r="F85" i="18"/>
  <c r="H85" i="18" s="1"/>
  <c r="X84" i="18"/>
  <c r="T84" i="18"/>
  <c r="W84" i="18" s="1"/>
  <c r="AX84" i="18"/>
  <c r="G84" i="18"/>
  <c r="BG84" i="18" s="1"/>
  <c r="F84" i="18"/>
  <c r="H84" i="18" s="1"/>
  <c r="X83" i="18"/>
  <c r="T83" i="18"/>
  <c r="W83" i="18" s="1"/>
  <c r="AX83" i="18"/>
  <c r="G83" i="18"/>
  <c r="BG83" i="18" s="1"/>
  <c r="F83" i="18"/>
  <c r="H83" i="18" s="1"/>
  <c r="X82" i="18"/>
  <c r="T82" i="18"/>
  <c r="W82" i="18" s="1"/>
  <c r="AX82" i="18"/>
  <c r="G82" i="18"/>
  <c r="BG82" i="18" s="1"/>
  <c r="F82" i="18"/>
  <c r="H82" i="18" s="1"/>
  <c r="X81" i="18"/>
  <c r="T81" i="18"/>
  <c r="W81" i="18" s="1"/>
  <c r="AX81" i="18"/>
  <c r="G81" i="18"/>
  <c r="BG81" i="18" s="1"/>
  <c r="F81" i="18"/>
  <c r="H81" i="18" s="1"/>
  <c r="X80" i="18"/>
  <c r="T80" i="18"/>
  <c r="W80" i="18" s="1"/>
  <c r="AX80" i="18"/>
  <c r="G80" i="18"/>
  <c r="BG80" i="18" s="1"/>
  <c r="F80" i="18"/>
  <c r="H80" i="18" s="1"/>
  <c r="X79" i="18"/>
  <c r="T79" i="18"/>
  <c r="W79" i="18" s="1"/>
  <c r="AX79" i="18"/>
  <c r="G79" i="18"/>
  <c r="BG79" i="18" s="1"/>
  <c r="F79" i="18"/>
  <c r="H79" i="18" s="1"/>
  <c r="X78" i="18"/>
  <c r="T78" i="18"/>
  <c r="W78" i="18" s="1"/>
  <c r="AX78" i="18"/>
  <c r="G78" i="18"/>
  <c r="BG78" i="18" s="1"/>
  <c r="F78" i="18"/>
  <c r="H78" i="18" s="1"/>
  <c r="X77" i="18"/>
  <c r="T77" i="18"/>
  <c r="W77" i="18" s="1"/>
  <c r="AX77" i="18"/>
  <c r="G77" i="18"/>
  <c r="BG77" i="18" s="1"/>
  <c r="F77" i="18"/>
  <c r="H77" i="18" s="1"/>
  <c r="X76" i="18"/>
  <c r="T76" i="18"/>
  <c r="W76" i="18" s="1"/>
  <c r="AX76" i="18"/>
  <c r="G76" i="18"/>
  <c r="BG76" i="18" s="1"/>
  <c r="F76" i="18"/>
  <c r="H76" i="18" s="1"/>
  <c r="X75" i="18"/>
  <c r="T75" i="18"/>
  <c r="W75" i="18" s="1"/>
  <c r="AX75" i="18"/>
  <c r="G75" i="18"/>
  <c r="BG75" i="18" s="1"/>
  <c r="F75" i="18"/>
  <c r="H75" i="18" s="1"/>
  <c r="X74" i="18"/>
  <c r="T74" i="18"/>
  <c r="W74" i="18" s="1"/>
  <c r="AX74" i="18"/>
  <c r="G74" i="18"/>
  <c r="BG74" i="18" s="1"/>
  <c r="F74" i="18"/>
  <c r="H74" i="18" s="1"/>
  <c r="X73" i="18"/>
  <c r="T73" i="18"/>
  <c r="W73" i="18" s="1"/>
  <c r="AX73" i="18"/>
  <c r="G73" i="18"/>
  <c r="BG73" i="18" s="1"/>
  <c r="F73" i="18"/>
  <c r="H73" i="18" s="1"/>
  <c r="X72" i="18"/>
  <c r="T72" i="18"/>
  <c r="W72" i="18" s="1"/>
  <c r="AX72" i="18"/>
  <c r="G72" i="18"/>
  <c r="BG72" i="18" s="1"/>
  <c r="F72" i="18"/>
  <c r="H72" i="18" s="1"/>
  <c r="X71" i="18"/>
  <c r="T71" i="18"/>
  <c r="W71" i="18" s="1"/>
  <c r="AX71" i="18"/>
  <c r="G71" i="18"/>
  <c r="BG71" i="18" s="1"/>
  <c r="F71" i="18"/>
  <c r="H71" i="18" s="1"/>
  <c r="X70" i="18"/>
  <c r="T70" i="18"/>
  <c r="W70" i="18" s="1"/>
  <c r="AX70" i="18"/>
  <c r="G70" i="18"/>
  <c r="BG70" i="18" s="1"/>
  <c r="F70" i="18"/>
  <c r="H70" i="18" s="1"/>
  <c r="X69" i="18"/>
  <c r="T69" i="18"/>
  <c r="W69" i="18" s="1"/>
  <c r="AX69" i="18"/>
  <c r="G69" i="18"/>
  <c r="BG69" i="18" s="1"/>
  <c r="F69" i="18"/>
  <c r="H69" i="18" s="1"/>
  <c r="X68" i="18"/>
  <c r="T68" i="18"/>
  <c r="W68" i="18" s="1"/>
  <c r="AX68" i="18"/>
  <c r="G68" i="18"/>
  <c r="BG68" i="18" s="1"/>
  <c r="F68" i="18"/>
  <c r="H68" i="18" s="1"/>
  <c r="X67" i="18"/>
  <c r="T67" i="18"/>
  <c r="W67" i="18" s="1"/>
  <c r="AX67" i="18"/>
  <c r="G67" i="18"/>
  <c r="F67" i="18"/>
  <c r="H67" i="18" s="1"/>
  <c r="X66" i="18"/>
  <c r="T66" i="18"/>
  <c r="W66" i="18" s="1"/>
  <c r="AX66" i="18"/>
  <c r="G66" i="18"/>
  <c r="BG66" i="18" s="1"/>
  <c r="F66" i="18"/>
  <c r="H66" i="18" s="1"/>
  <c r="X65" i="18"/>
  <c r="T65" i="18"/>
  <c r="W65" i="18" s="1"/>
  <c r="AX65" i="18"/>
  <c r="G65" i="18"/>
  <c r="BG65" i="18" s="1"/>
  <c r="F65" i="18"/>
  <c r="H65" i="18" s="1"/>
  <c r="X64" i="18"/>
  <c r="T64" i="18"/>
  <c r="W64" i="18" s="1"/>
  <c r="AX64" i="18"/>
  <c r="G64" i="18"/>
  <c r="BG64" i="18" s="1"/>
  <c r="F64" i="18"/>
  <c r="H64" i="18" s="1"/>
  <c r="X63" i="18"/>
  <c r="T63" i="18"/>
  <c r="W63" i="18" s="1"/>
  <c r="AX63" i="18"/>
  <c r="G63" i="18"/>
  <c r="BG63" i="18" s="1"/>
  <c r="F63" i="18"/>
  <c r="H63" i="18" s="1"/>
  <c r="X62" i="18"/>
  <c r="T62" i="18"/>
  <c r="W62" i="18" s="1"/>
  <c r="AX62" i="18"/>
  <c r="G62" i="18"/>
  <c r="BG62" i="18" s="1"/>
  <c r="F62" i="18"/>
  <c r="H62" i="18" s="1"/>
  <c r="X61" i="18"/>
  <c r="T61" i="18"/>
  <c r="W61" i="18" s="1"/>
  <c r="AX61" i="18"/>
  <c r="G61" i="18"/>
  <c r="BG61" i="18" s="1"/>
  <c r="F61" i="18"/>
  <c r="H61" i="18" s="1"/>
  <c r="X60" i="18"/>
  <c r="T60" i="18"/>
  <c r="W60" i="18" s="1"/>
  <c r="AX60" i="18"/>
  <c r="G60" i="18"/>
  <c r="BG60" i="18" s="1"/>
  <c r="F60" i="18"/>
  <c r="H60" i="18" s="1"/>
  <c r="X59" i="18"/>
  <c r="T59" i="18"/>
  <c r="W59" i="18" s="1"/>
  <c r="AX59" i="18"/>
  <c r="G59" i="18"/>
  <c r="BG59" i="18" s="1"/>
  <c r="F59" i="18"/>
  <c r="H59" i="18" s="1"/>
  <c r="X58" i="18"/>
  <c r="T58" i="18"/>
  <c r="W58" i="18" s="1"/>
  <c r="AX58" i="18"/>
  <c r="G58" i="18"/>
  <c r="BG58" i="18" s="1"/>
  <c r="F58" i="18"/>
  <c r="H58" i="18" s="1"/>
  <c r="X57" i="18"/>
  <c r="T57" i="18"/>
  <c r="W57" i="18" s="1"/>
  <c r="AX57" i="18"/>
  <c r="G57" i="18"/>
  <c r="BG57" i="18" s="1"/>
  <c r="F57" i="18"/>
  <c r="H57" i="18" s="1"/>
  <c r="X56" i="18"/>
  <c r="T56" i="18"/>
  <c r="W56" i="18" s="1"/>
  <c r="AX56" i="18"/>
  <c r="G56" i="18"/>
  <c r="BG56" i="18" s="1"/>
  <c r="F56" i="18"/>
  <c r="H56" i="18" s="1"/>
  <c r="X55" i="18"/>
  <c r="T55" i="18"/>
  <c r="W55" i="18" s="1"/>
  <c r="AX55" i="18"/>
  <c r="G55" i="18"/>
  <c r="BG55" i="18" s="1"/>
  <c r="F55" i="18"/>
  <c r="H55" i="18" s="1"/>
  <c r="X54" i="18"/>
  <c r="T54" i="18"/>
  <c r="W54" i="18" s="1"/>
  <c r="AX54" i="18"/>
  <c r="G54" i="18"/>
  <c r="BG54" i="18" s="1"/>
  <c r="F54" i="18"/>
  <c r="H54" i="18" s="1"/>
  <c r="X53" i="18"/>
  <c r="T53" i="18"/>
  <c r="W53" i="18" s="1"/>
  <c r="AX53" i="18"/>
  <c r="G53" i="18"/>
  <c r="BG53" i="18" s="1"/>
  <c r="F53" i="18"/>
  <c r="H53" i="18" s="1"/>
  <c r="X52" i="18"/>
  <c r="T52" i="18"/>
  <c r="W52" i="18" s="1"/>
  <c r="AX52" i="18"/>
  <c r="G52" i="18"/>
  <c r="BG52" i="18" s="1"/>
  <c r="F52" i="18"/>
  <c r="H52" i="18" s="1"/>
  <c r="X51" i="18"/>
  <c r="T51" i="18"/>
  <c r="W51" i="18" s="1"/>
  <c r="AX51" i="18"/>
  <c r="G51" i="18"/>
  <c r="BG51" i="18" s="1"/>
  <c r="F51" i="18"/>
  <c r="H51" i="18" s="1"/>
  <c r="X50" i="18"/>
  <c r="T50" i="18"/>
  <c r="W50" i="18" s="1"/>
  <c r="AX50" i="18"/>
  <c r="G50" i="18"/>
  <c r="BG50" i="18" s="1"/>
  <c r="F50" i="18"/>
  <c r="H50" i="18" s="1"/>
  <c r="X49" i="18"/>
  <c r="T49" i="18"/>
  <c r="W49" i="18" s="1"/>
  <c r="AX49" i="18"/>
  <c r="G49" i="18"/>
  <c r="BG49" i="18" s="1"/>
  <c r="F49" i="18"/>
  <c r="H49" i="18" s="1"/>
  <c r="X48" i="18"/>
  <c r="T48" i="18"/>
  <c r="W48" i="18" s="1"/>
  <c r="AX48" i="18"/>
  <c r="G48" i="18"/>
  <c r="BG48" i="18" s="1"/>
  <c r="F48" i="18"/>
  <c r="H48" i="18" s="1"/>
  <c r="X47" i="18"/>
  <c r="T47" i="18"/>
  <c r="W47" i="18" s="1"/>
  <c r="AX47" i="18"/>
  <c r="G47" i="18"/>
  <c r="BG47" i="18" s="1"/>
  <c r="F47" i="18"/>
  <c r="H47" i="18" s="1"/>
  <c r="X46" i="18"/>
  <c r="T46" i="18"/>
  <c r="W46" i="18" s="1"/>
  <c r="AX46" i="18"/>
  <c r="G46" i="18"/>
  <c r="BG46" i="18" s="1"/>
  <c r="F46" i="18"/>
  <c r="H46" i="18" s="1"/>
  <c r="X45" i="18"/>
  <c r="T45" i="18"/>
  <c r="W45" i="18" s="1"/>
  <c r="AX45" i="18"/>
  <c r="G45" i="18"/>
  <c r="BG45" i="18" s="1"/>
  <c r="F45" i="18"/>
  <c r="H45" i="18" s="1"/>
  <c r="X44" i="18"/>
  <c r="T44" i="18"/>
  <c r="W44" i="18" s="1"/>
  <c r="AX44" i="18"/>
  <c r="G44" i="18"/>
  <c r="BG44" i="18" s="1"/>
  <c r="F44" i="18"/>
  <c r="H44" i="18" s="1"/>
  <c r="X43" i="18"/>
  <c r="T43" i="18"/>
  <c r="W43" i="18" s="1"/>
  <c r="AX43" i="18"/>
  <c r="G43" i="18"/>
  <c r="BG43" i="18" s="1"/>
  <c r="F43" i="18"/>
  <c r="H43" i="18" s="1"/>
  <c r="X42" i="18"/>
  <c r="T42" i="18"/>
  <c r="W42" i="18" s="1"/>
  <c r="AX42" i="18"/>
  <c r="G42" i="18"/>
  <c r="BG42" i="18" s="1"/>
  <c r="F42" i="18"/>
  <c r="H42" i="18" s="1"/>
  <c r="X41" i="18"/>
  <c r="T41" i="18"/>
  <c r="W41" i="18" s="1"/>
  <c r="AX41" i="18"/>
  <c r="G41" i="18"/>
  <c r="BG41" i="18" s="1"/>
  <c r="F41" i="18"/>
  <c r="H41" i="18" s="1"/>
  <c r="X40" i="18"/>
  <c r="T40" i="18"/>
  <c r="W40" i="18" s="1"/>
  <c r="AX40" i="18"/>
  <c r="G40" i="18"/>
  <c r="BG40" i="18" s="1"/>
  <c r="F40" i="18"/>
  <c r="H40" i="18" s="1"/>
  <c r="X39" i="18"/>
  <c r="T39" i="18"/>
  <c r="W39" i="18" s="1"/>
  <c r="AX39" i="18"/>
  <c r="G39" i="18"/>
  <c r="BG39" i="18" s="1"/>
  <c r="F39" i="18"/>
  <c r="H39" i="18" s="1"/>
  <c r="X38" i="18"/>
  <c r="T38" i="18"/>
  <c r="W38" i="18" s="1"/>
  <c r="AX38" i="18"/>
  <c r="G38" i="18"/>
  <c r="BG38" i="18" s="1"/>
  <c r="F38" i="18"/>
  <c r="H38" i="18" s="1"/>
  <c r="X37" i="18"/>
  <c r="T37" i="18"/>
  <c r="W37" i="18" s="1"/>
  <c r="AX37" i="18"/>
  <c r="G37" i="18"/>
  <c r="BG37" i="18" s="1"/>
  <c r="F37" i="18"/>
  <c r="H37" i="18" s="1"/>
  <c r="X36" i="18"/>
  <c r="T36" i="18"/>
  <c r="W36" i="18" s="1"/>
  <c r="AX36" i="18"/>
  <c r="G36" i="18"/>
  <c r="BG36" i="18" s="1"/>
  <c r="F36" i="18"/>
  <c r="H36" i="18" s="1"/>
  <c r="X35" i="18"/>
  <c r="T35" i="18"/>
  <c r="W35" i="18" s="1"/>
  <c r="AX35" i="18"/>
  <c r="G35" i="18"/>
  <c r="BG35" i="18" s="1"/>
  <c r="F35" i="18"/>
  <c r="H35" i="18" s="1"/>
  <c r="X34" i="18"/>
  <c r="T34" i="18"/>
  <c r="W34" i="18" s="1"/>
  <c r="G34" i="18"/>
  <c r="BG34" i="18" s="1"/>
  <c r="F34" i="18"/>
  <c r="X33" i="18"/>
  <c r="T33" i="18"/>
  <c r="W33" i="18" s="1"/>
  <c r="G33" i="18"/>
  <c r="BG33" i="18" s="1"/>
  <c r="F33" i="18"/>
  <c r="X32" i="18"/>
  <c r="T32" i="18"/>
  <c r="W32" i="18" s="1"/>
  <c r="G32" i="18"/>
  <c r="BG32" i="18" s="1"/>
  <c r="F32" i="18"/>
  <c r="X31" i="18"/>
  <c r="T31" i="18"/>
  <c r="W31" i="18" s="1"/>
  <c r="G31" i="18"/>
  <c r="BG31" i="18" s="1"/>
  <c r="F31" i="18"/>
  <c r="X30" i="18"/>
  <c r="T30" i="18"/>
  <c r="W30" i="18" s="1"/>
  <c r="G30" i="18"/>
  <c r="BG30" i="18" s="1"/>
  <c r="F30" i="18"/>
  <c r="X29" i="18"/>
  <c r="T29" i="18"/>
  <c r="W29" i="18" s="1"/>
  <c r="G29" i="18"/>
  <c r="BG29" i="18" s="1"/>
  <c r="F29" i="18"/>
  <c r="X28" i="18"/>
  <c r="T28" i="18"/>
  <c r="W28" i="18" s="1"/>
  <c r="G28" i="18"/>
  <c r="BG28" i="18" s="1"/>
  <c r="F28" i="18"/>
  <c r="X27" i="18"/>
  <c r="T27" i="18"/>
  <c r="W27" i="18" s="1"/>
  <c r="G27" i="18"/>
  <c r="BG27" i="18" s="1"/>
  <c r="F27" i="18"/>
  <c r="X26" i="18"/>
  <c r="T26" i="18"/>
  <c r="W26" i="18" s="1"/>
  <c r="G26" i="18"/>
  <c r="BG26" i="18" s="1"/>
  <c r="F26" i="18"/>
  <c r="X25" i="18"/>
  <c r="T25" i="18"/>
  <c r="W25" i="18" s="1"/>
  <c r="G25" i="18"/>
  <c r="BG25" i="18" s="1"/>
  <c r="F25" i="18"/>
  <c r="X24" i="18"/>
  <c r="T24" i="18"/>
  <c r="W24" i="18" s="1"/>
  <c r="G24" i="18"/>
  <c r="BG24" i="18" s="1"/>
  <c r="X23" i="18"/>
  <c r="T23" i="18"/>
  <c r="W23" i="18" s="1"/>
  <c r="G23" i="18"/>
  <c r="BG23" i="18" s="1"/>
  <c r="F23" i="18"/>
  <c r="X22" i="18"/>
  <c r="T22" i="18"/>
  <c r="W22" i="18" s="1"/>
  <c r="G22" i="18"/>
  <c r="BG22" i="18" s="1"/>
  <c r="F22" i="18"/>
  <c r="X21" i="18"/>
  <c r="T21" i="18"/>
  <c r="W21" i="18" s="1"/>
  <c r="G21" i="18"/>
  <c r="BG21" i="18" s="1"/>
  <c r="F21" i="18"/>
  <c r="X20" i="18"/>
  <c r="T20" i="18"/>
  <c r="W20" i="18" s="1"/>
  <c r="G20" i="18"/>
  <c r="BG20" i="18" s="1"/>
  <c r="F20" i="18"/>
  <c r="X19" i="18"/>
  <c r="T19" i="18"/>
  <c r="W19" i="18" s="1"/>
  <c r="G19" i="18"/>
  <c r="BG19" i="18" s="1"/>
  <c r="F19" i="18"/>
  <c r="X18" i="18"/>
  <c r="T18" i="18"/>
  <c r="W18" i="18" s="1"/>
  <c r="G18" i="18"/>
  <c r="BG18" i="18" s="1"/>
  <c r="F18" i="18"/>
  <c r="X17" i="18"/>
  <c r="T17" i="18"/>
  <c r="W17" i="18" s="1"/>
  <c r="G17" i="18"/>
  <c r="BG17" i="18" s="1"/>
  <c r="F17" i="18"/>
  <c r="X16" i="18"/>
  <c r="T16" i="18"/>
  <c r="W16" i="18" s="1"/>
  <c r="G16" i="18"/>
  <c r="BG16" i="18" s="1"/>
  <c r="F16" i="18"/>
  <c r="X15" i="18"/>
  <c r="T15" i="18"/>
  <c r="W15" i="18" s="1"/>
  <c r="G15" i="18"/>
  <c r="BG15" i="18" s="1"/>
  <c r="F15" i="18"/>
  <c r="X14" i="18"/>
  <c r="T14" i="18"/>
  <c r="W14" i="18" s="1"/>
  <c r="G14" i="18"/>
  <c r="BG14" i="18" s="1"/>
  <c r="F14" i="18"/>
  <c r="X13" i="18"/>
  <c r="T13" i="18"/>
  <c r="W13" i="18" s="1"/>
  <c r="G13" i="18"/>
  <c r="BG13" i="18" s="1"/>
  <c r="F13" i="18"/>
  <c r="X12" i="18"/>
  <c r="T12" i="18"/>
  <c r="W12" i="18" s="1"/>
  <c r="G12" i="18"/>
  <c r="BG12" i="18" s="1"/>
  <c r="F12" i="18"/>
  <c r="X11" i="18"/>
  <c r="T11" i="18"/>
  <c r="W11" i="18" s="1"/>
  <c r="G11" i="18"/>
  <c r="BG11" i="18" s="1"/>
  <c r="F11" i="18"/>
  <c r="X10" i="18"/>
  <c r="T10" i="18"/>
  <c r="W10" i="18" s="1"/>
  <c r="G10" i="18"/>
  <c r="BG10" i="18" s="1"/>
  <c r="F10" i="18"/>
  <c r="X9" i="18"/>
  <c r="T9" i="18"/>
  <c r="W9" i="18" s="1"/>
  <c r="G9" i="18"/>
  <c r="BG9" i="18" s="1"/>
  <c r="F9" i="18"/>
  <c r="X8" i="18"/>
  <c r="T8" i="18"/>
  <c r="W8" i="18" s="1"/>
  <c r="G8" i="18"/>
  <c r="BG8" i="18" s="1"/>
  <c r="F8" i="18"/>
  <c r="X7" i="18"/>
  <c r="T7" i="18"/>
  <c r="W7" i="18" s="1"/>
  <c r="G7" i="18"/>
  <c r="BG7" i="18" s="1"/>
  <c r="F7" i="18"/>
  <c r="X6" i="18"/>
  <c r="T6" i="18"/>
  <c r="G6" i="18"/>
  <c r="F6" i="18"/>
  <c r="BG99" i="17"/>
  <c r="X99" i="17"/>
  <c r="T99" i="17"/>
  <c r="W99" i="17" s="1"/>
  <c r="AX99" i="17"/>
  <c r="G99" i="17"/>
  <c r="F99" i="17"/>
  <c r="H99" i="17" s="1"/>
  <c r="BG98" i="17"/>
  <c r="X98" i="17"/>
  <c r="T98" i="17"/>
  <c r="W98" i="17" s="1"/>
  <c r="AX98" i="17"/>
  <c r="G98" i="17"/>
  <c r="F98" i="17"/>
  <c r="H98" i="17" s="1"/>
  <c r="BG97" i="17"/>
  <c r="X97" i="17"/>
  <c r="T97" i="17"/>
  <c r="W97" i="17" s="1"/>
  <c r="AX97" i="17"/>
  <c r="G97" i="17"/>
  <c r="F97" i="17"/>
  <c r="H97" i="17" s="1"/>
  <c r="BG96" i="17"/>
  <c r="X96" i="17"/>
  <c r="T96" i="17"/>
  <c r="W96" i="17" s="1"/>
  <c r="AX96" i="17"/>
  <c r="G96" i="17"/>
  <c r="F96" i="17"/>
  <c r="H96" i="17" s="1"/>
  <c r="X95" i="17"/>
  <c r="T95" i="17"/>
  <c r="W95" i="17" s="1"/>
  <c r="AX95" i="17"/>
  <c r="G95" i="17"/>
  <c r="BG95" i="17" s="1"/>
  <c r="F95" i="17"/>
  <c r="H95" i="17" s="1"/>
  <c r="X94" i="17"/>
  <c r="T94" i="17"/>
  <c r="W94" i="17" s="1"/>
  <c r="AX94" i="17"/>
  <c r="G94" i="17"/>
  <c r="BG94" i="17" s="1"/>
  <c r="F94" i="17"/>
  <c r="H94" i="17" s="1"/>
  <c r="X93" i="17"/>
  <c r="T93" i="17"/>
  <c r="W93" i="17" s="1"/>
  <c r="AX93" i="17"/>
  <c r="G93" i="17"/>
  <c r="BG93" i="17" s="1"/>
  <c r="F93" i="17"/>
  <c r="H93" i="17" s="1"/>
  <c r="X92" i="17"/>
  <c r="T92" i="17"/>
  <c r="W92" i="17" s="1"/>
  <c r="AX92" i="17"/>
  <c r="G92" i="17"/>
  <c r="BG92" i="17" s="1"/>
  <c r="F92" i="17"/>
  <c r="H92" i="17" s="1"/>
  <c r="X91" i="17"/>
  <c r="T91" i="17"/>
  <c r="W91" i="17" s="1"/>
  <c r="AX91" i="17"/>
  <c r="G91" i="17"/>
  <c r="BG91" i="17" s="1"/>
  <c r="F91" i="17"/>
  <c r="H91" i="17" s="1"/>
  <c r="X90" i="17"/>
  <c r="T90" i="17"/>
  <c r="W90" i="17" s="1"/>
  <c r="AX90" i="17"/>
  <c r="G90" i="17"/>
  <c r="BG90" i="17" s="1"/>
  <c r="F90" i="17"/>
  <c r="H90" i="17" s="1"/>
  <c r="X89" i="17"/>
  <c r="T89" i="17"/>
  <c r="W89" i="17" s="1"/>
  <c r="AX89" i="17"/>
  <c r="G89" i="17"/>
  <c r="BG89" i="17" s="1"/>
  <c r="F89" i="17"/>
  <c r="H89" i="17" s="1"/>
  <c r="X88" i="17"/>
  <c r="T88" i="17"/>
  <c r="W88" i="17" s="1"/>
  <c r="AX88" i="17"/>
  <c r="G88" i="17"/>
  <c r="BG88" i="17" s="1"/>
  <c r="F88" i="17"/>
  <c r="H88" i="17" s="1"/>
  <c r="X87" i="17"/>
  <c r="T87" i="17"/>
  <c r="W87" i="17" s="1"/>
  <c r="AX87" i="17"/>
  <c r="G87" i="17"/>
  <c r="BG87" i="17" s="1"/>
  <c r="F87" i="17"/>
  <c r="H87" i="17" s="1"/>
  <c r="X86" i="17"/>
  <c r="T86" i="17"/>
  <c r="W86" i="17" s="1"/>
  <c r="AX86" i="17"/>
  <c r="G86" i="17"/>
  <c r="BG86" i="17" s="1"/>
  <c r="F86" i="17"/>
  <c r="H86" i="17" s="1"/>
  <c r="X85" i="17"/>
  <c r="T85" i="17"/>
  <c r="W85" i="17" s="1"/>
  <c r="AX85" i="17"/>
  <c r="G85" i="17"/>
  <c r="BG85" i="17" s="1"/>
  <c r="F85" i="17"/>
  <c r="H85" i="17" s="1"/>
  <c r="X84" i="17"/>
  <c r="T84" i="17"/>
  <c r="W84" i="17" s="1"/>
  <c r="AX84" i="17"/>
  <c r="G84" i="17"/>
  <c r="BG84" i="17" s="1"/>
  <c r="F84" i="17"/>
  <c r="H84" i="17" s="1"/>
  <c r="X83" i="17"/>
  <c r="T83" i="17"/>
  <c r="W83" i="17" s="1"/>
  <c r="AX83" i="17"/>
  <c r="G83" i="17"/>
  <c r="BG83" i="17" s="1"/>
  <c r="F83" i="17"/>
  <c r="H83" i="17" s="1"/>
  <c r="X82" i="17"/>
  <c r="T82" i="17"/>
  <c r="W82" i="17" s="1"/>
  <c r="AX82" i="17"/>
  <c r="G82" i="17"/>
  <c r="BG82" i="17" s="1"/>
  <c r="F82" i="17"/>
  <c r="H82" i="17" s="1"/>
  <c r="X81" i="17"/>
  <c r="T81" i="17"/>
  <c r="W81" i="17" s="1"/>
  <c r="AX81" i="17"/>
  <c r="G81" i="17"/>
  <c r="BG81" i="17" s="1"/>
  <c r="F81" i="17"/>
  <c r="H81" i="17" s="1"/>
  <c r="X80" i="17"/>
  <c r="T80" i="17"/>
  <c r="W80" i="17" s="1"/>
  <c r="AX80" i="17"/>
  <c r="G80" i="17"/>
  <c r="BG80" i="17" s="1"/>
  <c r="F80" i="17"/>
  <c r="H80" i="17" s="1"/>
  <c r="X79" i="17"/>
  <c r="T79" i="17"/>
  <c r="W79" i="17" s="1"/>
  <c r="AX79" i="17"/>
  <c r="G79" i="17"/>
  <c r="BG79" i="17" s="1"/>
  <c r="F79" i="17"/>
  <c r="H79" i="17" s="1"/>
  <c r="X78" i="17"/>
  <c r="T78" i="17"/>
  <c r="W78" i="17" s="1"/>
  <c r="AX78" i="17"/>
  <c r="G78" i="17"/>
  <c r="BG78" i="17" s="1"/>
  <c r="F78" i="17"/>
  <c r="H78" i="17" s="1"/>
  <c r="X77" i="17"/>
  <c r="T77" i="17"/>
  <c r="W77" i="17" s="1"/>
  <c r="AX77" i="17"/>
  <c r="G77" i="17"/>
  <c r="BG77" i="17" s="1"/>
  <c r="F77" i="17"/>
  <c r="H77" i="17" s="1"/>
  <c r="X76" i="17"/>
  <c r="T76" i="17"/>
  <c r="W76" i="17" s="1"/>
  <c r="AX76" i="17"/>
  <c r="G76" i="17"/>
  <c r="BG76" i="17" s="1"/>
  <c r="F76" i="17"/>
  <c r="H76" i="17" s="1"/>
  <c r="X75" i="17"/>
  <c r="T75" i="17"/>
  <c r="W75" i="17" s="1"/>
  <c r="AX75" i="17"/>
  <c r="G75" i="17"/>
  <c r="BG75" i="17" s="1"/>
  <c r="F75" i="17"/>
  <c r="H75" i="17" s="1"/>
  <c r="X74" i="17"/>
  <c r="T74" i="17"/>
  <c r="W74" i="17" s="1"/>
  <c r="AX74" i="17"/>
  <c r="G74" i="17"/>
  <c r="BG74" i="17" s="1"/>
  <c r="F74" i="17"/>
  <c r="H74" i="17" s="1"/>
  <c r="X73" i="17"/>
  <c r="T73" i="17"/>
  <c r="W73" i="17" s="1"/>
  <c r="AX73" i="17"/>
  <c r="G73" i="17"/>
  <c r="BG73" i="17" s="1"/>
  <c r="F73" i="17"/>
  <c r="H73" i="17" s="1"/>
  <c r="X72" i="17"/>
  <c r="T72" i="17"/>
  <c r="W72" i="17" s="1"/>
  <c r="AX72" i="17"/>
  <c r="G72" i="17"/>
  <c r="BG72" i="17" s="1"/>
  <c r="F72" i="17"/>
  <c r="H72" i="17" s="1"/>
  <c r="X71" i="17"/>
  <c r="T71" i="17"/>
  <c r="W71" i="17" s="1"/>
  <c r="AX71" i="17"/>
  <c r="G71" i="17"/>
  <c r="BG71" i="17" s="1"/>
  <c r="F71" i="17"/>
  <c r="H71" i="17" s="1"/>
  <c r="X70" i="17"/>
  <c r="T70" i="17"/>
  <c r="W70" i="17" s="1"/>
  <c r="AX70" i="17"/>
  <c r="G70" i="17"/>
  <c r="BG70" i="17" s="1"/>
  <c r="F70" i="17"/>
  <c r="H70" i="17" s="1"/>
  <c r="X69" i="17"/>
  <c r="T69" i="17"/>
  <c r="W69" i="17" s="1"/>
  <c r="AX69" i="17"/>
  <c r="G69" i="17"/>
  <c r="BG69" i="17" s="1"/>
  <c r="F69" i="17"/>
  <c r="H69" i="17" s="1"/>
  <c r="X68" i="17"/>
  <c r="T68" i="17"/>
  <c r="W68" i="17" s="1"/>
  <c r="AX68" i="17"/>
  <c r="G68" i="17"/>
  <c r="BG68" i="17" s="1"/>
  <c r="F68" i="17"/>
  <c r="H68" i="17" s="1"/>
  <c r="X67" i="17"/>
  <c r="T67" i="17"/>
  <c r="W67" i="17" s="1"/>
  <c r="AX67" i="17"/>
  <c r="G67" i="17"/>
  <c r="BG67" i="17" s="1"/>
  <c r="F67" i="17"/>
  <c r="H67" i="17" s="1"/>
  <c r="X66" i="17"/>
  <c r="T66" i="17"/>
  <c r="W66" i="17" s="1"/>
  <c r="AX66" i="17"/>
  <c r="G66" i="17"/>
  <c r="BG66" i="17" s="1"/>
  <c r="F66" i="17"/>
  <c r="H66" i="17" s="1"/>
  <c r="X65" i="17"/>
  <c r="T65" i="17"/>
  <c r="W65" i="17" s="1"/>
  <c r="AX65" i="17"/>
  <c r="G65" i="17"/>
  <c r="BG65" i="17" s="1"/>
  <c r="F65" i="17"/>
  <c r="H65" i="17" s="1"/>
  <c r="X64" i="17"/>
  <c r="T64" i="17"/>
  <c r="W64" i="17" s="1"/>
  <c r="AX64" i="17"/>
  <c r="G64" i="17"/>
  <c r="BG64" i="17" s="1"/>
  <c r="F64" i="17"/>
  <c r="H64" i="17" s="1"/>
  <c r="X63" i="17"/>
  <c r="T63" i="17"/>
  <c r="W63" i="17" s="1"/>
  <c r="AX63" i="17"/>
  <c r="G63" i="17"/>
  <c r="BG63" i="17" s="1"/>
  <c r="F63" i="17"/>
  <c r="H63" i="17" s="1"/>
  <c r="X62" i="17"/>
  <c r="T62" i="17"/>
  <c r="W62" i="17" s="1"/>
  <c r="AX62" i="17"/>
  <c r="G62" i="17"/>
  <c r="BG62" i="17" s="1"/>
  <c r="F62" i="17"/>
  <c r="H62" i="17" s="1"/>
  <c r="X61" i="17"/>
  <c r="T61" i="17"/>
  <c r="W61" i="17" s="1"/>
  <c r="AX61" i="17"/>
  <c r="G61" i="17"/>
  <c r="BG61" i="17" s="1"/>
  <c r="F61" i="17"/>
  <c r="H61" i="17" s="1"/>
  <c r="X60" i="17"/>
  <c r="T60" i="17"/>
  <c r="W60" i="17" s="1"/>
  <c r="AX60" i="17"/>
  <c r="G60" i="17"/>
  <c r="BG60" i="17" s="1"/>
  <c r="F60" i="17"/>
  <c r="H60" i="17" s="1"/>
  <c r="X59" i="17"/>
  <c r="T59" i="17"/>
  <c r="W59" i="17" s="1"/>
  <c r="AX59" i="17"/>
  <c r="G59" i="17"/>
  <c r="BG59" i="17" s="1"/>
  <c r="F59" i="17"/>
  <c r="H59" i="17" s="1"/>
  <c r="X58" i="17"/>
  <c r="T58" i="17"/>
  <c r="W58" i="17" s="1"/>
  <c r="AX58" i="17"/>
  <c r="G58" i="17"/>
  <c r="BG58" i="17" s="1"/>
  <c r="F58" i="17"/>
  <c r="H58" i="17" s="1"/>
  <c r="X57" i="17"/>
  <c r="T57" i="17"/>
  <c r="W57" i="17" s="1"/>
  <c r="AX57" i="17"/>
  <c r="G57" i="17"/>
  <c r="BG57" i="17" s="1"/>
  <c r="F57" i="17"/>
  <c r="H57" i="17" s="1"/>
  <c r="X56" i="17"/>
  <c r="T56" i="17"/>
  <c r="W56" i="17" s="1"/>
  <c r="AX56" i="17"/>
  <c r="G56" i="17"/>
  <c r="BG56" i="17" s="1"/>
  <c r="F56" i="17"/>
  <c r="H56" i="17" s="1"/>
  <c r="X55" i="17"/>
  <c r="T55" i="17"/>
  <c r="W55" i="17" s="1"/>
  <c r="AX55" i="17"/>
  <c r="G55" i="17"/>
  <c r="BG55" i="17" s="1"/>
  <c r="F55" i="17"/>
  <c r="H55" i="17" s="1"/>
  <c r="X54" i="17"/>
  <c r="T54" i="17"/>
  <c r="W54" i="17" s="1"/>
  <c r="AX54" i="17"/>
  <c r="G54" i="17"/>
  <c r="BG54" i="17" s="1"/>
  <c r="F54" i="17"/>
  <c r="H54" i="17" s="1"/>
  <c r="X53" i="17"/>
  <c r="T53" i="17"/>
  <c r="W53" i="17" s="1"/>
  <c r="AX53" i="17"/>
  <c r="G53" i="17"/>
  <c r="BG53" i="17" s="1"/>
  <c r="F53" i="17"/>
  <c r="H53" i="17" s="1"/>
  <c r="X52" i="17"/>
  <c r="T52" i="17"/>
  <c r="W52" i="17" s="1"/>
  <c r="AX52" i="17"/>
  <c r="G52" i="17"/>
  <c r="BG52" i="17" s="1"/>
  <c r="F52" i="17"/>
  <c r="H52" i="17" s="1"/>
  <c r="X51" i="17"/>
  <c r="T51" i="17"/>
  <c r="W51" i="17" s="1"/>
  <c r="AX51" i="17"/>
  <c r="G51" i="17"/>
  <c r="BG51" i="17" s="1"/>
  <c r="F51" i="17"/>
  <c r="H51" i="17" s="1"/>
  <c r="X50" i="17"/>
  <c r="T50" i="17"/>
  <c r="W50" i="17" s="1"/>
  <c r="AX50" i="17"/>
  <c r="G50" i="17"/>
  <c r="BG50" i="17" s="1"/>
  <c r="F50" i="17"/>
  <c r="H50" i="17" s="1"/>
  <c r="X49" i="17"/>
  <c r="T49" i="17"/>
  <c r="W49" i="17" s="1"/>
  <c r="AX49" i="17"/>
  <c r="G49" i="17"/>
  <c r="BG49" i="17" s="1"/>
  <c r="F49" i="17"/>
  <c r="H49" i="17" s="1"/>
  <c r="X48" i="17"/>
  <c r="T48" i="17"/>
  <c r="W48" i="17" s="1"/>
  <c r="AX48" i="17"/>
  <c r="G48" i="17"/>
  <c r="BG48" i="17" s="1"/>
  <c r="F48" i="17"/>
  <c r="H48" i="17" s="1"/>
  <c r="X47" i="17"/>
  <c r="T47" i="17"/>
  <c r="W47" i="17" s="1"/>
  <c r="AX47" i="17"/>
  <c r="G47" i="17"/>
  <c r="BG47" i="17" s="1"/>
  <c r="F47" i="17"/>
  <c r="H47" i="17" s="1"/>
  <c r="X46" i="17"/>
  <c r="T46" i="17"/>
  <c r="W46" i="17" s="1"/>
  <c r="AX46" i="17"/>
  <c r="G46" i="17"/>
  <c r="BG46" i="17" s="1"/>
  <c r="F46" i="17"/>
  <c r="H46" i="17" s="1"/>
  <c r="X45" i="17"/>
  <c r="T45" i="17"/>
  <c r="W45" i="17" s="1"/>
  <c r="AX45" i="17"/>
  <c r="G45" i="17"/>
  <c r="F45" i="17"/>
  <c r="H45" i="17" s="1"/>
  <c r="X44" i="17"/>
  <c r="T44" i="17"/>
  <c r="W44" i="17" s="1"/>
  <c r="AX44" i="17"/>
  <c r="G44" i="17"/>
  <c r="BG44" i="17" s="1"/>
  <c r="F44" i="17"/>
  <c r="H44" i="17" s="1"/>
  <c r="X43" i="17"/>
  <c r="T43" i="17"/>
  <c r="W43" i="17" s="1"/>
  <c r="AX43" i="17"/>
  <c r="G43" i="17"/>
  <c r="BG43" i="17" s="1"/>
  <c r="F43" i="17"/>
  <c r="H43" i="17" s="1"/>
  <c r="X42" i="17"/>
  <c r="T42" i="17"/>
  <c r="W42" i="17" s="1"/>
  <c r="AX42" i="17"/>
  <c r="G42" i="17"/>
  <c r="BG42" i="17" s="1"/>
  <c r="F42" i="17"/>
  <c r="H42" i="17" s="1"/>
  <c r="X41" i="17"/>
  <c r="T41" i="17"/>
  <c r="W41" i="17" s="1"/>
  <c r="AX41" i="17"/>
  <c r="G41" i="17"/>
  <c r="BG41" i="17" s="1"/>
  <c r="F41" i="17"/>
  <c r="H41" i="17" s="1"/>
  <c r="X40" i="17"/>
  <c r="T40" i="17"/>
  <c r="W40" i="17" s="1"/>
  <c r="AX40" i="17"/>
  <c r="G40" i="17"/>
  <c r="BG40" i="17" s="1"/>
  <c r="F40" i="17"/>
  <c r="H40" i="17" s="1"/>
  <c r="X39" i="17"/>
  <c r="T39" i="17"/>
  <c r="W39" i="17" s="1"/>
  <c r="AX39" i="17"/>
  <c r="G39" i="17"/>
  <c r="BG39" i="17" s="1"/>
  <c r="F39" i="17"/>
  <c r="H39" i="17" s="1"/>
  <c r="X38" i="17"/>
  <c r="T38" i="17"/>
  <c r="W38" i="17" s="1"/>
  <c r="AX38" i="17"/>
  <c r="G38" i="17"/>
  <c r="BG38" i="17" s="1"/>
  <c r="F38" i="17"/>
  <c r="H38" i="17" s="1"/>
  <c r="X37" i="17"/>
  <c r="T37" i="17"/>
  <c r="W37" i="17" s="1"/>
  <c r="AX37" i="17"/>
  <c r="G37" i="17"/>
  <c r="BG37" i="17" s="1"/>
  <c r="F37" i="17"/>
  <c r="H37" i="17" s="1"/>
  <c r="X36" i="17"/>
  <c r="T36" i="17"/>
  <c r="W36" i="17" s="1"/>
  <c r="AX36" i="17"/>
  <c r="G36" i="17"/>
  <c r="BG36" i="17" s="1"/>
  <c r="F36" i="17"/>
  <c r="H36" i="17" s="1"/>
  <c r="X35" i="17"/>
  <c r="T35" i="17"/>
  <c r="W35" i="17" s="1"/>
  <c r="AX35" i="17"/>
  <c r="G35" i="17"/>
  <c r="BG35" i="17" s="1"/>
  <c r="F35" i="17"/>
  <c r="H35" i="17" s="1"/>
  <c r="X34" i="17"/>
  <c r="T34" i="17"/>
  <c r="W34" i="17" s="1"/>
  <c r="AX34" i="17"/>
  <c r="G34" i="17"/>
  <c r="BG34" i="17" s="1"/>
  <c r="F34" i="17"/>
  <c r="H34" i="17" s="1"/>
  <c r="X33" i="17"/>
  <c r="T33" i="17"/>
  <c r="W33" i="17" s="1"/>
  <c r="AX33" i="17"/>
  <c r="G33" i="17"/>
  <c r="BG33" i="17" s="1"/>
  <c r="F33" i="17"/>
  <c r="H33" i="17" s="1"/>
  <c r="X32" i="17"/>
  <c r="T32" i="17"/>
  <c r="W32" i="17" s="1"/>
  <c r="AX32" i="17"/>
  <c r="G32" i="17"/>
  <c r="BG32" i="17" s="1"/>
  <c r="F32" i="17"/>
  <c r="H32" i="17" s="1"/>
  <c r="X31" i="17"/>
  <c r="T31" i="17"/>
  <c r="W31" i="17" s="1"/>
  <c r="AX31" i="17"/>
  <c r="G31" i="17"/>
  <c r="BG31" i="17" s="1"/>
  <c r="F31" i="17"/>
  <c r="H31" i="17" s="1"/>
  <c r="X30" i="17"/>
  <c r="T30" i="17"/>
  <c r="W30" i="17" s="1"/>
  <c r="G30" i="17"/>
  <c r="BG30" i="17" s="1"/>
  <c r="F30" i="17"/>
  <c r="X29" i="17"/>
  <c r="T29" i="17"/>
  <c r="W29" i="17" s="1"/>
  <c r="G29" i="17"/>
  <c r="BG29" i="17" s="1"/>
  <c r="F29" i="17"/>
  <c r="X28" i="17"/>
  <c r="T28" i="17"/>
  <c r="W28" i="17" s="1"/>
  <c r="G28" i="17"/>
  <c r="BG28" i="17" s="1"/>
  <c r="F28" i="17"/>
  <c r="X27" i="17"/>
  <c r="T27" i="17"/>
  <c r="W27" i="17" s="1"/>
  <c r="G27" i="17"/>
  <c r="BG27" i="17" s="1"/>
  <c r="F27" i="17"/>
  <c r="X26" i="17"/>
  <c r="T26" i="17"/>
  <c r="W26" i="17" s="1"/>
  <c r="G26" i="17"/>
  <c r="BG26" i="17" s="1"/>
  <c r="F26" i="17"/>
  <c r="X25" i="17"/>
  <c r="T25" i="17"/>
  <c r="W25" i="17" s="1"/>
  <c r="G25" i="17"/>
  <c r="BG25" i="17" s="1"/>
  <c r="X24" i="17"/>
  <c r="T24" i="17"/>
  <c r="W24" i="17" s="1"/>
  <c r="G24" i="17"/>
  <c r="BG24" i="17" s="1"/>
  <c r="F24" i="17"/>
  <c r="X23" i="17"/>
  <c r="T23" i="17"/>
  <c r="W23" i="17" s="1"/>
  <c r="G23" i="17"/>
  <c r="BG23" i="17" s="1"/>
  <c r="F23" i="17"/>
  <c r="X22" i="17"/>
  <c r="T22" i="17"/>
  <c r="W22" i="17" s="1"/>
  <c r="G22" i="17"/>
  <c r="BG22" i="17" s="1"/>
  <c r="X21" i="17"/>
  <c r="T21" i="17"/>
  <c r="W21" i="17" s="1"/>
  <c r="G21" i="17"/>
  <c r="BG21" i="17" s="1"/>
  <c r="F21" i="17"/>
  <c r="X20" i="17"/>
  <c r="T20" i="17"/>
  <c r="W20" i="17" s="1"/>
  <c r="G20" i="17"/>
  <c r="BG20" i="17" s="1"/>
  <c r="F20" i="17"/>
  <c r="X19" i="17"/>
  <c r="T19" i="17"/>
  <c r="W19" i="17" s="1"/>
  <c r="G19" i="17"/>
  <c r="BG19" i="17" s="1"/>
  <c r="F19" i="17"/>
  <c r="X18" i="17"/>
  <c r="T18" i="17"/>
  <c r="W18" i="17" s="1"/>
  <c r="G18" i="17"/>
  <c r="BG18" i="17" s="1"/>
  <c r="F18" i="17"/>
  <c r="X17" i="17"/>
  <c r="T17" i="17"/>
  <c r="W17" i="17" s="1"/>
  <c r="G17" i="17"/>
  <c r="BG17" i="17" s="1"/>
  <c r="F17" i="17"/>
  <c r="X16" i="17"/>
  <c r="T16" i="17"/>
  <c r="W16" i="17" s="1"/>
  <c r="G16" i="17"/>
  <c r="BG16" i="17" s="1"/>
  <c r="F16" i="17"/>
  <c r="X15" i="17"/>
  <c r="T15" i="17"/>
  <c r="W15" i="17" s="1"/>
  <c r="G15" i="17"/>
  <c r="BG15" i="17" s="1"/>
  <c r="F15" i="17"/>
  <c r="X14" i="17"/>
  <c r="T14" i="17"/>
  <c r="W14" i="17" s="1"/>
  <c r="G14" i="17"/>
  <c r="BG14" i="17" s="1"/>
  <c r="F14" i="17"/>
  <c r="X13" i="17"/>
  <c r="T13" i="17"/>
  <c r="W13" i="17" s="1"/>
  <c r="G13" i="17"/>
  <c r="BG13" i="17" s="1"/>
  <c r="F13" i="17"/>
  <c r="X12" i="17"/>
  <c r="T12" i="17"/>
  <c r="W12" i="17" s="1"/>
  <c r="G12" i="17"/>
  <c r="BG12" i="17" s="1"/>
  <c r="F12" i="17"/>
  <c r="X11" i="17"/>
  <c r="T11" i="17"/>
  <c r="W11" i="17" s="1"/>
  <c r="G11" i="17"/>
  <c r="BG11" i="17" s="1"/>
  <c r="F11" i="17"/>
  <c r="X10" i="17"/>
  <c r="T10" i="17"/>
  <c r="W10" i="17" s="1"/>
  <c r="G10" i="17"/>
  <c r="BG10" i="17" s="1"/>
  <c r="F10" i="17"/>
  <c r="X9" i="17"/>
  <c r="T9" i="17"/>
  <c r="W9" i="17" s="1"/>
  <c r="G9" i="17"/>
  <c r="BG9" i="17" s="1"/>
  <c r="F9" i="17"/>
  <c r="X8" i="17"/>
  <c r="T8" i="17"/>
  <c r="W8" i="17" s="1"/>
  <c r="G8" i="17"/>
  <c r="BG8" i="17" s="1"/>
  <c r="F8" i="17"/>
  <c r="X7" i="17"/>
  <c r="T7" i="17"/>
  <c r="W7" i="17" s="1"/>
  <c r="G7" i="17"/>
  <c r="BG7" i="17" s="1"/>
  <c r="F7" i="17"/>
  <c r="X6" i="17"/>
  <c r="T6" i="17"/>
  <c r="G6" i="17"/>
  <c r="F6" i="17"/>
  <c r="BG85" i="16"/>
  <c r="X85" i="16"/>
  <c r="T85" i="16"/>
  <c r="W85" i="16" s="1"/>
  <c r="AX85" i="16"/>
  <c r="G85" i="16"/>
  <c r="F85" i="16"/>
  <c r="H85" i="16" s="1"/>
  <c r="BG84" i="16"/>
  <c r="X84" i="16"/>
  <c r="T84" i="16"/>
  <c r="W84" i="16" s="1"/>
  <c r="AX84" i="16"/>
  <c r="G84" i="16"/>
  <c r="F84" i="16"/>
  <c r="H84" i="16" s="1"/>
  <c r="X83" i="16"/>
  <c r="T83" i="16"/>
  <c r="W83" i="16" s="1"/>
  <c r="AX83" i="16"/>
  <c r="G83" i="16"/>
  <c r="BG83" i="16" s="1"/>
  <c r="F83" i="16"/>
  <c r="H83" i="16" s="1"/>
  <c r="X82" i="16"/>
  <c r="T82" i="16"/>
  <c r="W82" i="16" s="1"/>
  <c r="AX82" i="16"/>
  <c r="G82" i="16"/>
  <c r="BG82" i="16" s="1"/>
  <c r="F82" i="16"/>
  <c r="H82" i="16" s="1"/>
  <c r="X81" i="16"/>
  <c r="T81" i="16"/>
  <c r="W81" i="16" s="1"/>
  <c r="AX81" i="16"/>
  <c r="G81" i="16"/>
  <c r="BG81" i="16" s="1"/>
  <c r="F81" i="16"/>
  <c r="H81" i="16" s="1"/>
  <c r="X80" i="16"/>
  <c r="T80" i="16"/>
  <c r="W80" i="16" s="1"/>
  <c r="AX80" i="16"/>
  <c r="G80" i="16"/>
  <c r="BG80" i="16" s="1"/>
  <c r="F80" i="16"/>
  <c r="H80" i="16" s="1"/>
  <c r="X79" i="16"/>
  <c r="T79" i="16"/>
  <c r="W79" i="16" s="1"/>
  <c r="AX79" i="16"/>
  <c r="G79" i="16"/>
  <c r="BG79" i="16" s="1"/>
  <c r="F79" i="16"/>
  <c r="H79" i="16" s="1"/>
  <c r="X78" i="16"/>
  <c r="T78" i="16"/>
  <c r="W78" i="16" s="1"/>
  <c r="AX78" i="16"/>
  <c r="G78" i="16"/>
  <c r="BG78" i="16" s="1"/>
  <c r="F78" i="16"/>
  <c r="H78" i="16" s="1"/>
  <c r="X77" i="16"/>
  <c r="T77" i="16"/>
  <c r="W77" i="16" s="1"/>
  <c r="AX77" i="16"/>
  <c r="G77" i="16"/>
  <c r="BG77" i="16" s="1"/>
  <c r="F77" i="16"/>
  <c r="H77" i="16" s="1"/>
  <c r="X76" i="16"/>
  <c r="T76" i="16"/>
  <c r="W76" i="16" s="1"/>
  <c r="AX76" i="16"/>
  <c r="G76" i="16"/>
  <c r="BG76" i="16" s="1"/>
  <c r="F76" i="16"/>
  <c r="H76" i="16" s="1"/>
  <c r="X75" i="16"/>
  <c r="T75" i="16"/>
  <c r="W75" i="16" s="1"/>
  <c r="AX75" i="16"/>
  <c r="G75" i="16"/>
  <c r="BG75" i="16" s="1"/>
  <c r="F75" i="16"/>
  <c r="H75" i="16" s="1"/>
  <c r="X74" i="16"/>
  <c r="T74" i="16"/>
  <c r="W74" i="16" s="1"/>
  <c r="AX74" i="16"/>
  <c r="G74" i="16"/>
  <c r="BG74" i="16" s="1"/>
  <c r="F74" i="16"/>
  <c r="H74" i="16" s="1"/>
  <c r="X73" i="16"/>
  <c r="T73" i="16"/>
  <c r="W73" i="16" s="1"/>
  <c r="AX73" i="16"/>
  <c r="G73" i="16"/>
  <c r="BG73" i="16" s="1"/>
  <c r="F73" i="16"/>
  <c r="H73" i="16" s="1"/>
  <c r="X72" i="16"/>
  <c r="T72" i="16"/>
  <c r="W72" i="16" s="1"/>
  <c r="AX72" i="16"/>
  <c r="G72" i="16"/>
  <c r="BG72" i="16" s="1"/>
  <c r="F72" i="16"/>
  <c r="H72" i="16" s="1"/>
  <c r="X71" i="16"/>
  <c r="T71" i="16"/>
  <c r="W71" i="16" s="1"/>
  <c r="AX71" i="16"/>
  <c r="G71" i="16"/>
  <c r="BG71" i="16" s="1"/>
  <c r="F71" i="16"/>
  <c r="H71" i="16" s="1"/>
  <c r="X70" i="16"/>
  <c r="T70" i="16"/>
  <c r="W70" i="16" s="1"/>
  <c r="AX70" i="16"/>
  <c r="G70" i="16"/>
  <c r="BG70" i="16" s="1"/>
  <c r="F70" i="16"/>
  <c r="H70" i="16" s="1"/>
  <c r="X69" i="16"/>
  <c r="T69" i="16"/>
  <c r="W69" i="16" s="1"/>
  <c r="AX69" i="16"/>
  <c r="G69" i="16"/>
  <c r="BG69" i="16" s="1"/>
  <c r="F69" i="16"/>
  <c r="H69" i="16" s="1"/>
  <c r="X68" i="16"/>
  <c r="T68" i="16"/>
  <c r="W68" i="16" s="1"/>
  <c r="AX68" i="16"/>
  <c r="G68" i="16"/>
  <c r="BG68" i="16" s="1"/>
  <c r="F68" i="16"/>
  <c r="H68" i="16" s="1"/>
  <c r="X67" i="16"/>
  <c r="T67" i="16"/>
  <c r="W67" i="16" s="1"/>
  <c r="AX67" i="16"/>
  <c r="G67" i="16"/>
  <c r="BG67" i="16" s="1"/>
  <c r="F67" i="16"/>
  <c r="H67" i="16" s="1"/>
  <c r="X66" i="16"/>
  <c r="T66" i="16"/>
  <c r="W66" i="16" s="1"/>
  <c r="AX66" i="16"/>
  <c r="G66" i="16"/>
  <c r="BG66" i="16" s="1"/>
  <c r="F66" i="16"/>
  <c r="H66" i="16" s="1"/>
  <c r="X65" i="16"/>
  <c r="T65" i="16"/>
  <c r="W65" i="16" s="1"/>
  <c r="AX65" i="16"/>
  <c r="G65" i="16"/>
  <c r="BG65" i="16" s="1"/>
  <c r="F65" i="16"/>
  <c r="H65" i="16" s="1"/>
  <c r="X64" i="16"/>
  <c r="T64" i="16"/>
  <c r="W64" i="16" s="1"/>
  <c r="AX64" i="16"/>
  <c r="G64" i="16"/>
  <c r="BG64" i="16" s="1"/>
  <c r="F64" i="16"/>
  <c r="H64" i="16" s="1"/>
  <c r="X63" i="16"/>
  <c r="T63" i="16"/>
  <c r="W63" i="16" s="1"/>
  <c r="AX63" i="16"/>
  <c r="G63" i="16"/>
  <c r="BG63" i="16" s="1"/>
  <c r="F63" i="16"/>
  <c r="H63" i="16" s="1"/>
  <c r="X62" i="16"/>
  <c r="T62" i="16"/>
  <c r="W62" i="16" s="1"/>
  <c r="AX62" i="16"/>
  <c r="G62" i="16"/>
  <c r="BG62" i="16" s="1"/>
  <c r="F62" i="16"/>
  <c r="H62" i="16" s="1"/>
  <c r="X61" i="16"/>
  <c r="T61" i="16"/>
  <c r="W61" i="16" s="1"/>
  <c r="AX61" i="16"/>
  <c r="G61" i="16"/>
  <c r="BG61" i="16" s="1"/>
  <c r="F61" i="16"/>
  <c r="H61" i="16" s="1"/>
  <c r="X60" i="16"/>
  <c r="T60" i="16"/>
  <c r="W60" i="16" s="1"/>
  <c r="AX60" i="16"/>
  <c r="G60" i="16"/>
  <c r="BG60" i="16" s="1"/>
  <c r="F60" i="16"/>
  <c r="H60" i="16" s="1"/>
  <c r="X59" i="16"/>
  <c r="T59" i="16"/>
  <c r="W59" i="16" s="1"/>
  <c r="AX59" i="16"/>
  <c r="G59" i="16"/>
  <c r="BG59" i="16" s="1"/>
  <c r="F59" i="16"/>
  <c r="H59" i="16" s="1"/>
  <c r="X58" i="16"/>
  <c r="T58" i="16"/>
  <c r="W58" i="16" s="1"/>
  <c r="AX58" i="16"/>
  <c r="G58" i="16"/>
  <c r="BG58" i="16" s="1"/>
  <c r="F58" i="16"/>
  <c r="H58" i="16" s="1"/>
  <c r="X57" i="16"/>
  <c r="T57" i="16"/>
  <c r="W57" i="16" s="1"/>
  <c r="AX57" i="16"/>
  <c r="G57" i="16"/>
  <c r="BG57" i="16" s="1"/>
  <c r="F57" i="16"/>
  <c r="H57" i="16" s="1"/>
  <c r="X56" i="16"/>
  <c r="T56" i="16"/>
  <c r="W56" i="16" s="1"/>
  <c r="AX56" i="16"/>
  <c r="G56" i="16"/>
  <c r="BG56" i="16" s="1"/>
  <c r="F56" i="16"/>
  <c r="H56" i="16" s="1"/>
  <c r="X55" i="16"/>
  <c r="T55" i="16"/>
  <c r="W55" i="16" s="1"/>
  <c r="AX55" i="16"/>
  <c r="G55" i="16"/>
  <c r="BG55" i="16" s="1"/>
  <c r="F55" i="16"/>
  <c r="H55" i="16" s="1"/>
  <c r="X54" i="16"/>
  <c r="T54" i="16"/>
  <c r="W54" i="16" s="1"/>
  <c r="AX54" i="16"/>
  <c r="G54" i="16"/>
  <c r="BG54" i="16" s="1"/>
  <c r="F54" i="16"/>
  <c r="H54" i="16" s="1"/>
  <c r="X53" i="16"/>
  <c r="T53" i="16"/>
  <c r="W53" i="16" s="1"/>
  <c r="AX53" i="16"/>
  <c r="G53" i="16"/>
  <c r="BG53" i="16" s="1"/>
  <c r="F53" i="16"/>
  <c r="H53" i="16" s="1"/>
  <c r="X52" i="16"/>
  <c r="T52" i="16"/>
  <c r="W52" i="16" s="1"/>
  <c r="AX52" i="16"/>
  <c r="G52" i="16"/>
  <c r="BG52" i="16" s="1"/>
  <c r="F52" i="16"/>
  <c r="H52" i="16" s="1"/>
  <c r="X51" i="16"/>
  <c r="T51" i="16"/>
  <c r="W51" i="16" s="1"/>
  <c r="AX51" i="16"/>
  <c r="G51" i="16"/>
  <c r="BG51" i="16" s="1"/>
  <c r="F51" i="16"/>
  <c r="H51" i="16" s="1"/>
  <c r="X50" i="16"/>
  <c r="T50" i="16"/>
  <c r="W50" i="16" s="1"/>
  <c r="AX50" i="16"/>
  <c r="G50" i="16"/>
  <c r="BG50" i="16" s="1"/>
  <c r="F50" i="16"/>
  <c r="H50" i="16" s="1"/>
  <c r="X49" i="16"/>
  <c r="T49" i="16"/>
  <c r="W49" i="16" s="1"/>
  <c r="AX49" i="16"/>
  <c r="G49" i="16"/>
  <c r="BG49" i="16" s="1"/>
  <c r="F49" i="16"/>
  <c r="H49" i="16" s="1"/>
  <c r="X48" i="16"/>
  <c r="T48" i="16"/>
  <c r="W48" i="16" s="1"/>
  <c r="AX48" i="16"/>
  <c r="G48" i="16"/>
  <c r="BG48" i="16" s="1"/>
  <c r="F48" i="16"/>
  <c r="H48" i="16" s="1"/>
  <c r="X47" i="16"/>
  <c r="T47" i="16"/>
  <c r="W47" i="16" s="1"/>
  <c r="AX47" i="16"/>
  <c r="G47" i="16"/>
  <c r="BG47" i="16" s="1"/>
  <c r="F47" i="16"/>
  <c r="H47" i="16" s="1"/>
  <c r="X46" i="16"/>
  <c r="T46" i="16"/>
  <c r="W46" i="16" s="1"/>
  <c r="AX46" i="16"/>
  <c r="G46" i="16"/>
  <c r="BG46" i="16" s="1"/>
  <c r="F46" i="16"/>
  <c r="H46" i="16" s="1"/>
  <c r="X45" i="16"/>
  <c r="T45" i="16"/>
  <c r="W45" i="16" s="1"/>
  <c r="AX45" i="16"/>
  <c r="G45" i="16"/>
  <c r="BG45" i="16" s="1"/>
  <c r="F45" i="16"/>
  <c r="H45" i="16" s="1"/>
  <c r="X44" i="16"/>
  <c r="T44" i="16"/>
  <c r="W44" i="16" s="1"/>
  <c r="AX44" i="16"/>
  <c r="G44" i="16"/>
  <c r="BG44" i="16" s="1"/>
  <c r="F44" i="16"/>
  <c r="H44" i="16" s="1"/>
  <c r="X43" i="16"/>
  <c r="T43" i="16"/>
  <c r="W43" i="16" s="1"/>
  <c r="AX43" i="16"/>
  <c r="G43" i="16"/>
  <c r="BG43" i="16" s="1"/>
  <c r="F43" i="16"/>
  <c r="H43" i="16" s="1"/>
  <c r="X42" i="16"/>
  <c r="T42" i="16"/>
  <c r="W42" i="16" s="1"/>
  <c r="AX42" i="16"/>
  <c r="G42" i="16"/>
  <c r="BG42" i="16" s="1"/>
  <c r="F42" i="16"/>
  <c r="H42" i="16" s="1"/>
  <c r="X41" i="16"/>
  <c r="T41" i="16"/>
  <c r="W41" i="16" s="1"/>
  <c r="AX41" i="16"/>
  <c r="G41" i="16"/>
  <c r="BG41" i="16" s="1"/>
  <c r="F41" i="16"/>
  <c r="H41" i="16" s="1"/>
  <c r="X40" i="16"/>
  <c r="T40" i="16"/>
  <c r="W40" i="16" s="1"/>
  <c r="AX40" i="16"/>
  <c r="G40" i="16"/>
  <c r="BG40" i="16" s="1"/>
  <c r="F40" i="16"/>
  <c r="H40" i="16" s="1"/>
  <c r="X39" i="16"/>
  <c r="T39" i="16"/>
  <c r="W39" i="16" s="1"/>
  <c r="AX39" i="16"/>
  <c r="G39" i="16"/>
  <c r="BG39" i="16" s="1"/>
  <c r="F39" i="16"/>
  <c r="H39" i="16" s="1"/>
  <c r="X38" i="16"/>
  <c r="T38" i="16"/>
  <c r="W38" i="16" s="1"/>
  <c r="G38" i="16"/>
  <c r="BG38" i="16" s="1"/>
  <c r="F38" i="16"/>
  <c r="X37" i="16"/>
  <c r="T37" i="16"/>
  <c r="W37" i="16" s="1"/>
  <c r="G37" i="16"/>
  <c r="BG37" i="16" s="1"/>
  <c r="F37" i="16"/>
  <c r="X36" i="16"/>
  <c r="T36" i="16"/>
  <c r="W36" i="16" s="1"/>
  <c r="G36" i="16"/>
  <c r="BG36" i="16" s="1"/>
  <c r="F36" i="16"/>
  <c r="X35" i="16"/>
  <c r="T35" i="16"/>
  <c r="W35" i="16" s="1"/>
  <c r="G35" i="16"/>
  <c r="BG35" i="16" s="1"/>
  <c r="F35" i="16"/>
  <c r="X34" i="16"/>
  <c r="T34" i="16"/>
  <c r="W34" i="16" s="1"/>
  <c r="G34" i="16"/>
  <c r="BG34" i="16" s="1"/>
  <c r="F34" i="16"/>
  <c r="X33" i="16"/>
  <c r="T33" i="16"/>
  <c r="W33" i="16" s="1"/>
  <c r="G33" i="16"/>
  <c r="BG33" i="16" s="1"/>
  <c r="F33" i="16"/>
  <c r="X32" i="16"/>
  <c r="T32" i="16"/>
  <c r="W32" i="16" s="1"/>
  <c r="G32" i="16"/>
  <c r="BG32" i="16" s="1"/>
  <c r="F32" i="16"/>
  <c r="X31" i="16"/>
  <c r="T31" i="16"/>
  <c r="W31" i="16" s="1"/>
  <c r="G31" i="16"/>
  <c r="BG31" i="16" s="1"/>
  <c r="F31" i="16"/>
  <c r="X30" i="16"/>
  <c r="T30" i="16"/>
  <c r="W30" i="16" s="1"/>
  <c r="G30" i="16"/>
  <c r="BG30" i="16" s="1"/>
  <c r="F30" i="16"/>
  <c r="X29" i="16"/>
  <c r="T29" i="16"/>
  <c r="W29" i="16" s="1"/>
  <c r="G29" i="16"/>
  <c r="BG29" i="16" s="1"/>
  <c r="F29" i="16"/>
  <c r="X28" i="16"/>
  <c r="T28" i="16"/>
  <c r="W28" i="16" s="1"/>
  <c r="G28" i="16"/>
  <c r="BG28" i="16" s="1"/>
  <c r="F28" i="16"/>
  <c r="X27" i="16"/>
  <c r="T27" i="16"/>
  <c r="W27" i="16" s="1"/>
  <c r="G27" i="16"/>
  <c r="BG27" i="16" s="1"/>
  <c r="F27" i="16"/>
  <c r="X26" i="16"/>
  <c r="T26" i="16"/>
  <c r="W26" i="16" s="1"/>
  <c r="G26" i="16"/>
  <c r="BG26" i="16" s="1"/>
  <c r="F26" i="16"/>
  <c r="X25" i="16"/>
  <c r="T25" i="16"/>
  <c r="W25" i="16" s="1"/>
  <c r="G25" i="16"/>
  <c r="BG25" i="16" s="1"/>
  <c r="F25" i="16"/>
  <c r="X24" i="16"/>
  <c r="T24" i="16"/>
  <c r="W24" i="16" s="1"/>
  <c r="G24" i="16"/>
  <c r="BG24" i="16" s="1"/>
  <c r="F24" i="16"/>
  <c r="X23" i="16"/>
  <c r="T23" i="16"/>
  <c r="W23" i="16" s="1"/>
  <c r="G23" i="16"/>
  <c r="BG23" i="16" s="1"/>
  <c r="F23" i="16"/>
  <c r="X22" i="16"/>
  <c r="T22" i="16"/>
  <c r="W22" i="16" s="1"/>
  <c r="G22" i="16"/>
  <c r="BG22" i="16" s="1"/>
  <c r="F22" i="16"/>
  <c r="X21" i="16"/>
  <c r="T21" i="16"/>
  <c r="W21" i="16" s="1"/>
  <c r="G21" i="16"/>
  <c r="BG21" i="16" s="1"/>
  <c r="F21" i="16"/>
  <c r="X20" i="16"/>
  <c r="T20" i="16"/>
  <c r="W20" i="16" s="1"/>
  <c r="G20" i="16"/>
  <c r="BG20" i="16" s="1"/>
  <c r="F20" i="16"/>
  <c r="X19" i="16"/>
  <c r="T19" i="16"/>
  <c r="W19" i="16" s="1"/>
  <c r="G19" i="16"/>
  <c r="BG19" i="16" s="1"/>
  <c r="F19" i="16"/>
  <c r="X18" i="16"/>
  <c r="T18" i="16"/>
  <c r="W18" i="16" s="1"/>
  <c r="G18" i="16"/>
  <c r="BG18" i="16" s="1"/>
  <c r="F18" i="16"/>
  <c r="X17" i="16"/>
  <c r="T17" i="16"/>
  <c r="W17" i="16" s="1"/>
  <c r="G17" i="16"/>
  <c r="BG17" i="16" s="1"/>
  <c r="F17" i="16"/>
  <c r="X16" i="16"/>
  <c r="T16" i="16"/>
  <c r="W16" i="16" s="1"/>
  <c r="G16" i="16"/>
  <c r="BG16" i="16" s="1"/>
  <c r="F16" i="16"/>
  <c r="X15" i="16"/>
  <c r="T15" i="16"/>
  <c r="W15" i="16" s="1"/>
  <c r="G15" i="16"/>
  <c r="BG15" i="16" s="1"/>
  <c r="F15" i="16"/>
  <c r="X14" i="16"/>
  <c r="T14" i="16"/>
  <c r="W14" i="16" s="1"/>
  <c r="G14" i="16"/>
  <c r="BG14" i="16" s="1"/>
  <c r="F14" i="16"/>
  <c r="X13" i="16"/>
  <c r="T13" i="16"/>
  <c r="W13" i="16" s="1"/>
  <c r="G13" i="16"/>
  <c r="BG13" i="16" s="1"/>
  <c r="F13" i="16"/>
  <c r="X12" i="16"/>
  <c r="T12" i="16"/>
  <c r="W12" i="16" s="1"/>
  <c r="G12" i="16"/>
  <c r="BG12" i="16" s="1"/>
  <c r="F12" i="16"/>
  <c r="X11" i="16"/>
  <c r="T11" i="16"/>
  <c r="W11" i="16" s="1"/>
  <c r="G11" i="16"/>
  <c r="BG11" i="16" s="1"/>
  <c r="F11" i="16"/>
  <c r="X10" i="16"/>
  <c r="T10" i="16"/>
  <c r="W10" i="16" s="1"/>
  <c r="G10" i="16"/>
  <c r="BG10" i="16" s="1"/>
  <c r="F10" i="16"/>
  <c r="X9" i="16"/>
  <c r="T9" i="16"/>
  <c r="W9" i="16" s="1"/>
  <c r="G9" i="16"/>
  <c r="BG9" i="16" s="1"/>
  <c r="F9" i="16"/>
  <c r="X8" i="16"/>
  <c r="T8" i="16"/>
  <c r="W8" i="16" s="1"/>
  <c r="G8" i="16"/>
  <c r="BG8" i="16" s="1"/>
  <c r="F8" i="16"/>
  <c r="X7" i="16"/>
  <c r="T7" i="16"/>
  <c r="W7" i="16" s="1"/>
  <c r="G7" i="16"/>
  <c r="BG7" i="16" s="1"/>
  <c r="F7" i="16"/>
  <c r="X6" i="16"/>
  <c r="X4" i="24" s="1"/>
  <c r="T6" i="16"/>
  <c r="G6" i="16"/>
  <c r="F6" i="16"/>
  <c r="F4" i="24" s="1"/>
  <c r="BG87" i="15"/>
  <c r="X87" i="15"/>
  <c r="T87" i="15"/>
  <c r="W87" i="15" s="1"/>
  <c r="AX87" i="15"/>
  <c r="G87" i="15"/>
  <c r="F87" i="15"/>
  <c r="H87" i="15" s="1"/>
  <c r="BG86" i="15"/>
  <c r="X86" i="15"/>
  <c r="T86" i="15"/>
  <c r="W86" i="15" s="1"/>
  <c r="AX86" i="15"/>
  <c r="G86" i="15"/>
  <c r="F86" i="15"/>
  <c r="H86" i="15" s="1"/>
  <c r="X85" i="15"/>
  <c r="T85" i="15"/>
  <c r="W85" i="15" s="1"/>
  <c r="AX85" i="15"/>
  <c r="G85" i="15"/>
  <c r="BG85" i="15" s="1"/>
  <c r="F85" i="15"/>
  <c r="H85" i="15" s="1"/>
  <c r="X84" i="15"/>
  <c r="T84" i="15"/>
  <c r="W84" i="15" s="1"/>
  <c r="AX84" i="15"/>
  <c r="G84" i="15"/>
  <c r="BG84" i="15" s="1"/>
  <c r="F84" i="15"/>
  <c r="H84" i="15" s="1"/>
  <c r="X83" i="15"/>
  <c r="T83" i="15"/>
  <c r="W83" i="15" s="1"/>
  <c r="AX83" i="15"/>
  <c r="G83" i="15"/>
  <c r="BG83" i="15" s="1"/>
  <c r="F83" i="15"/>
  <c r="H83" i="15" s="1"/>
  <c r="X82" i="15"/>
  <c r="T82" i="15"/>
  <c r="W82" i="15" s="1"/>
  <c r="AX82" i="15"/>
  <c r="G82" i="15"/>
  <c r="BG82" i="15" s="1"/>
  <c r="F82" i="15"/>
  <c r="H82" i="15" s="1"/>
  <c r="X81" i="15"/>
  <c r="T81" i="15"/>
  <c r="W81" i="15" s="1"/>
  <c r="AX81" i="15"/>
  <c r="G81" i="15"/>
  <c r="BG81" i="15" s="1"/>
  <c r="F81" i="15"/>
  <c r="H81" i="15" s="1"/>
  <c r="X80" i="15"/>
  <c r="T80" i="15"/>
  <c r="W80" i="15" s="1"/>
  <c r="AX80" i="15"/>
  <c r="G80" i="15"/>
  <c r="BG80" i="15" s="1"/>
  <c r="F80" i="15"/>
  <c r="H80" i="15" s="1"/>
  <c r="X79" i="15"/>
  <c r="T79" i="15"/>
  <c r="W79" i="15" s="1"/>
  <c r="AX79" i="15"/>
  <c r="G79" i="15"/>
  <c r="BG79" i="15" s="1"/>
  <c r="F79" i="15"/>
  <c r="H79" i="15" s="1"/>
  <c r="X78" i="15"/>
  <c r="T78" i="15"/>
  <c r="W78" i="15" s="1"/>
  <c r="AX78" i="15"/>
  <c r="G78" i="15"/>
  <c r="BG78" i="15" s="1"/>
  <c r="F78" i="15"/>
  <c r="H78" i="15" s="1"/>
  <c r="X77" i="15"/>
  <c r="T77" i="15"/>
  <c r="W77" i="15" s="1"/>
  <c r="AX77" i="15"/>
  <c r="G77" i="15"/>
  <c r="BG77" i="15" s="1"/>
  <c r="F77" i="15"/>
  <c r="H77" i="15" s="1"/>
  <c r="X76" i="15"/>
  <c r="T76" i="15"/>
  <c r="W76" i="15" s="1"/>
  <c r="AX76" i="15"/>
  <c r="G76" i="15"/>
  <c r="BG76" i="15" s="1"/>
  <c r="F76" i="15"/>
  <c r="H76" i="15" s="1"/>
  <c r="X75" i="15"/>
  <c r="T75" i="15"/>
  <c r="W75" i="15" s="1"/>
  <c r="AX75" i="15"/>
  <c r="G75" i="15"/>
  <c r="BG75" i="15" s="1"/>
  <c r="F75" i="15"/>
  <c r="H75" i="15" s="1"/>
  <c r="X74" i="15"/>
  <c r="T74" i="15"/>
  <c r="W74" i="15" s="1"/>
  <c r="AX74" i="15"/>
  <c r="G74" i="15"/>
  <c r="BG74" i="15" s="1"/>
  <c r="F74" i="15"/>
  <c r="H74" i="15" s="1"/>
  <c r="X73" i="15"/>
  <c r="T73" i="15"/>
  <c r="W73" i="15" s="1"/>
  <c r="AX73" i="15"/>
  <c r="G73" i="15"/>
  <c r="BG73" i="15" s="1"/>
  <c r="F73" i="15"/>
  <c r="H73" i="15" s="1"/>
  <c r="X72" i="15"/>
  <c r="T72" i="15"/>
  <c r="W72" i="15" s="1"/>
  <c r="AX72" i="15"/>
  <c r="G72" i="15"/>
  <c r="BG72" i="15" s="1"/>
  <c r="F72" i="15"/>
  <c r="H72" i="15" s="1"/>
  <c r="X71" i="15"/>
  <c r="T71" i="15"/>
  <c r="W71" i="15" s="1"/>
  <c r="AX71" i="15"/>
  <c r="G71" i="15"/>
  <c r="BG71" i="15" s="1"/>
  <c r="F71" i="15"/>
  <c r="H71" i="15" s="1"/>
  <c r="X70" i="15"/>
  <c r="T70" i="15"/>
  <c r="W70" i="15" s="1"/>
  <c r="AX70" i="15"/>
  <c r="G70" i="15"/>
  <c r="BG70" i="15" s="1"/>
  <c r="F70" i="15"/>
  <c r="H70" i="15" s="1"/>
  <c r="X69" i="15"/>
  <c r="T69" i="15"/>
  <c r="W69" i="15" s="1"/>
  <c r="AX69" i="15"/>
  <c r="G69" i="15"/>
  <c r="BG69" i="15" s="1"/>
  <c r="F69" i="15"/>
  <c r="H69" i="15" s="1"/>
  <c r="X68" i="15"/>
  <c r="T68" i="15"/>
  <c r="W68" i="15" s="1"/>
  <c r="AX68" i="15"/>
  <c r="G68" i="15"/>
  <c r="BG68" i="15" s="1"/>
  <c r="F68" i="15"/>
  <c r="H68" i="15" s="1"/>
  <c r="X67" i="15"/>
  <c r="T67" i="15"/>
  <c r="W67" i="15" s="1"/>
  <c r="AX67" i="15"/>
  <c r="G67" i="15"/>
  <c r="BG67" i="15" s="1"/>
  <c r="F67" i="15"/>
  <c r="H67" i="15" s="1"/>
  <c r="X66" i="15"/>
  <c r="T66" i="15"/>
  <c r="W66" i="15" s="1"/>
  <c r="AX66" i="15"/>
  <c r="G66" i="15"/>
  <c r="BG66" i="15" s="1"/>
  <c r="F66" i="15"/>
  <c r="H66" i="15" s="1"/>
  <c r="X65" i="15"/>
  <c r="T65" i="15"/>
  <c r="W65" i="15" s="1"/>
  <c r="AX65" i="15"/>
  <c r="G65" i="15"/>
  <c r="BG65" i="15" s="1"/>
  <c r="F65" i="15"/>
  <c r="H65" i="15" s="1"/>
  <c r="X64" i="15"/>
  <c r="T64" i="15"/>
  <c r="W64" i="15" s="1"/>
  <c r="AX64" i="15"/>
  <c r="G64" i="15"/>
  <c r="BG64" i="15" s="1"/>
  <c r="F64" i="15"/>
  <c r="H64" i="15" s="1"/>
  <c r="X63" i="15"/>
  <c r="T63" i="15"/>
  <c r="W63" i="15" s="1"/>
  <c r="AX63" i="15"/>
  <c r="G63" i="15"/>
  <c r="BG63" i="15" s="1"/>
  <c r="F63" i="15"/>
  <c r="H63" i="15" s="1"/>
  <c r="X62" i="15"/>
  <c r="T62" i="15"/>
  <c r="W62" i="15" s="1"/>
  <c r="AX62" i="15"/>
  <c r="G62" i="15"/>
  <c r="BG62" i="15" s="1"/>
  <c r="F62" i="15"/>
  <c r="H62" i="15" s="1"/>
  <c r="X61" i="15"/>
  <c r="T61" i="15"/>
  <c r="W61" i="15" s="1"/>
  <c r="AX61" i="15"/>
  <c r="G61" i="15"/>
  <c r="BG61" i="15" s="1"/>
  <c r="F61" i="15"/>
  <c r="H61" i="15" s="1"/>
  <c r="X60" i="15"/>
  <c r="T60" i="15"/>
  <c r="W60" i="15" s="1"/>
  <c r="AX60" i="15"/>
  <c r="G60" i="15"/>
  <c r="BG60" i="15" s="1"/>
  <c r="F60" i="15"/>
  <c r="H60" i="15" s="1"/>
  <c r="X59" i="15"/>
  <c r="T59" i="15"/>
  <c r="W59" i="15" s="1"/>
  <c r="AX59" i="15"/>
  <c r="G59" i="15"/>
  <c r="BG59" i="15" s="1"/>
  <c r="F59" i="15"/>
  <c r="H59" i="15" s="1"/>
  <c r="X58" i="15"/>
  <c r="T58" i="15"/>
  <c r="W58" i="15" s="1"/>
  <c r="AX58" i="15"/>
  <c r="G58" i="15"/>
  <c r="BG58" i="15" s="1"/>
  <c r="F58" i="15"/>
  <c r="H58" i="15" s="1"/>
  <c r="X57" i="15"/>
  <c r="T57" i="15"/>
  <c r="W57" i="15" s="1"/>
  <c r="AX57" i="15"/>
  <c r="G57" i="15"/>
  <c r="BG57" i="15" s="1"/>
  <c r="F57" i="15"/>
  <c r="H57" i="15" s="1"/>
  <c r="X56" i="15"/>
  <c r="T56" i="15"/>
  <c r="W56" i="15" s="1"/>
  <c r="AX56" i="15"/>
  <c r="G56" i="15"/>
  <c r="BG56" i="15" s="1"/>
  <c r="F56" i="15"/>
  <c r="H56" i="15" s="1"/>
  <c r="X55" i="15"/>
  <c r="T55" i="15"/>
  <c r="W55" i="15" s="1"/>
  <c r="AX55" i="15"/>
  <c r="G55" i="15"/>
  <c r="BG55" i="15" s="1"/>
  <c r="F55" i="15"/>
  <c r="H55" i="15" s="1"/>
  <c r="X54" i="15"/>
  <c r="T54" i="15"/>
  <c r="W54" i="15" s="1"/>
  <c r="AX54" i="15"/>
  <c r="G54" i="15"/>
  <c r="BG54" i="15" s="1"/>
  <c r="F54" i="15"/>
  <c r="H54" i="15" s="1"/>
  <c r="X53" i="15"/>
  <c r="T53" i="15"/>
  <c r="W53" i="15" s="1"/>
  <c r="AX53" i="15"/>
  <c r="G53" i="15"/>
  <c r="BG53" i="15" s="1"/>
  <c r="F53" i="15"/>
  <c r="H53" i="15" s="1"/>
  <c r="X52" i="15"/>
  <c r="T52" i="15"/>
  <c r="W52" i="15" s="1"/>
  <c r="AX52" i="15"/>
  <c r="G52" i="15"/>
  <c r="BG52" i="15" s="1"/>
  <c r="F52" i="15"/>
  <c r="H52" i="15" s="1"/>
  <c r="X51" i="15"/>
  <c r="T51" i="15"/>
  <c r="W51" i="15" s="1"/>
  <c r="AX51" i="15"/>
  <c r="G51" i="15"/>
  <c r="BG51" i="15" s="1"/>
  <c r="F51" i="15"/>
  <c r="H51" i="15" s="1"/>
  <c r="X50" i="15"/>
  <c r="T50" i="15"/>
  <c r="W50" i="15" s="1"/>
  <c r="AX50" i="15"/>
  <c r="G50" i="15"/>
  <c r="BG50" i="15" s="1"/>
  <c r="F50" i="15"/>
  <c r="H50" i="15" s="1"/>
  <c r="X49" i="15"/>
  <c r="T49" i="15"/>
  <c r="W49" i="15" s="1"/>
  <c r="AX49" i="15"/>
  <c r="G49" i="15"/>
  <c r="BG49" i="15" s="1"/>
  <c r="F49" i="15"/>
  <c r="H49" i="15" s="1"/>
  <c r="X48" i="15"/>
  <c r="T48" i="15"/>
  <c r="W48" i="15" s="1"/>
  <c r="AX48" i="15"/>
  <c r="G48" i="15"/>
  <c r="BG48" i="15" s="1"/>
  <c r="F48" i="15"/>
  <c r="H48" i="15" s="1"/>
  <c r="X47" i="15"/>
  <c r="T47" i="15"/>
  <c r="W47" i="15" s="1"/>
  <c r="AX47" i="15"/>
  <c r="G47" i="15"/>
  <c r="BG47" i="15" s="1"/>
  <c r="F47" i="15"/>
  <c r="H47" i="15" s="1"/>
  <c r="X46" i="15"/>
  <c r="T46" i="15"/>
  <c r="W46" i="15" s="1"/>
  <c r="AX46" i="15"/>
  <c r="G46" i="15"/>
  <c r="BG46" i="15" s="1"/>
  <c r="F46" i="15"/>
  <c r="H46" i="15" s="1"/>
  <c r="X45" i="15"/>
  <c r="T45" i="15"/>
  <c r="W45" i="15" s="1"/>
  <c r="AX45" i="15"/>
  <c r="G45" i="15"/>
  <c r="BG45" i="15" s="1"/>
  <c r="F45" i="15"/>
  <c r="H45" i="15" s="1"/>
  <c r="X44" i="15"/>
  <c r="T44" i="15"/>
  <c r="W44" i="15" s="1"/>
  <c r="AX44" i="15"/>
  <c r="G44" i="15"/>
  <c r="BG44" i="15" s="1"/>
  <c r="F44" i="15"/>
  <c r="H44" i="15" s="1"/>
  <c r="X43" i="15"/>
  <c r="T43" i="15"/>
  <c r="W43" i="15" s="1"/>
  <c r="AX43" i="15"/>
  <c r="G43" i="15"/>
  <c r="BG43" i="15" s="1"/>
  <c r="F43" i="15"/>
  <c r="H43" i="15" s="1"/>
  <c r="X42" i="15"/>
  <c r="T42" i="15"/>
  <c r="W42" i="15" s="1"/>
  <c r="AX42" i="15"/>
  <c r="G42" i="15"/>
  <c r="BG42" i="15" s="1"/>
  <c r="F42" i="15"/>
  <c r="H42" i="15" s="1"/>
  <c r="X41" i="15"/>
  <c r="T41" i="15"/>
  <c r="W41" i="15" s="1"/>
  <c r="AX41" i="15"/>
  <c r="G41" i="15"/>
  <c r="BG41" i="15" s="1"/>
  <c r="F41" i="15"/>
  <c r="H41" i="15" s="1"/>
  <c r="X40" i="15"/>
  <c r="T40" i="15"/>
  <c r="W40" i="15" s="1"/>
  <c r="G40" i="15"/>
  <c r="BG40" i="15" s="1"/>
  <c r="F40" i="15"/>
  <c r="X39" i="15"/>
  <c r="T39" i="15"/>
  <c r="W39" i="15" s="1"/>
  <c r="G39" i="15"/>
  <c r="BG39" i="15" s="1"/>
  <c r="F39" i="15"/>
  <c r="X38" i="15"/>
  <c r="T38" i="15"/>
  <c r="W38" i="15" s="1"/>
  <c r="G38" i="15"/>
  <c r="BG38" i="15" s="1"/>
  <c r="F38" i="15"/>
  <c r="X37" i="15"/>
  <c r="T37" i="15"/>
  <c r="W37" i="15" s="1"/>
  <c r="G37" i="15"/>
  <c r="BG37" i="15" s="1"/>
  <c r="F37" i="15"/>
  <c r="X36" i="15"/>
  <c r="T36" i="15"/>
  <c r="W36" i="15" s="1"/>
  <c r="G36" i="15"/>
  <c r="BG36" i="15" s="1"/>
  <c r="F36" i="15"/>
  <c r="X35" i="15"/>
  <c r="T35" i="15"/>
  <c r="W35" i="15" s="1"/>
  <c r="G35" i="15"/>
  <c r="BG35" i="15" s="1"/>
  <c r="F35" i="15"/>
  <c r="X34" i="15"/>
  <c r="T34" i="15"/>
  <c r="W34" i="15" s="1"/>
  <c r="G34" i="15"/>
  <c r="BG34" i="15" s="1"/>
  <c r="F34" i="15"/>
  <c r="X33" i="15"/>
  <c r="T33" i="15"/>
  <c r="W33" i="15" s="1"/>
  <c r="G33" i="15"/>
  <c r="BG33" i="15" s="1"/>
  <c r="F33" i="15"/>
  <c r="X32" i="15"/>
  <c r="T32" i="15"/>
  <c r="W32" i="15" s="1"/>
  <c r="G32" i="15"/>
  <c r="BG32" i="15" s="1"/>
  <c r="F32" i="15"/>
  <c r="X31" i="15"/>
  <c r="T31" i="15"/>
  <c r="W31" i="15" s="1"/>
  <c r="G31" i="15"/>
  <c r="BG31" i="15" s="1"/>
  <c r="F31" i="15"/>
  <c r="X30" i="15"/>
  <c r="T30" i="15"/>
  <c r="W30" i="15" s="1"/>
  <c r="G30" i="15"/>
  <c r="BG30" i="15" s="1"/>
  <c r="F30" i="15"/>
  <c r="X29" i="15"/>
  <c r="T29" i="15"/>
  <c r="W29" i="15" s="1"/>
  <c r="G29" i="15"/>
  <c r="BG29" i="15" s="1"/>
  <c r="F29" i="15"/>
  <c r="X28" i="15"/>
  <c r="T28" i="15"/>
  <c r="W28" i="15" s="1"/>
  <c r="G28" i="15"/>
  <c r="BG28" i="15" s="1"/>
  <c r="F28" i="15"/>
  <c r="X27" i="15"/>
  <c r="T27" i="15"/>
  <c r="W27" i="15" s="1"/>
  <c r="G27" i="15"/>
  <c r="BG27" i="15" s="1"/>
  <c r="F27" i="15"/>
  <c r="X26" i="15"/>
  <c r="T26" i="15"/>
  <c r="W26" i="15" s="1"/>
  <c r="G26" i="15"/>
  <c r="BG26" i="15" s="1"/>
  <c r="F26" i="15"/>
  <c r="X25" i="15"/>
  <c r="T25" i="15"/>
  <c r="W25" i="15" s="1"/>
  <c r="G25" i="15"/>
  <c r="BG25" i="15" s="1"/>
  <c r="F25" i="15"/>
  <c r="X24" i="15"/>
  <c r="T24" i="15"/>
  <c r="W24" i="15" s="1"/>
  <c r="G24" i="15"/>
  <c r="BG24" i="15" s="1"/>
  <c r="F24" i="15"/>
  <c r="X23" i="15"/>
  <c r="T23" i="15"/>
  <c r="W23" i="15" s="1"/>
  <c r="G23" i="15"/>
  <c r="BG23" i="15" s="1"/>
  <c r="F23" i="15"/>
  <c r="X22" i="15"/>
  <c r="T22" i="15"/>
  <c r="W22" i="15" s="1"/>
  <c r="G22" i="15"/>
  <c r="BG22" i="15" s="1"/>
  <c r="F22" i="15"/>
  <c r="X21" i="15"/>
  <c r="T21" i="15"/>
  <c r="W21" i="15" s="1"/>
  <c r="G21" i="15"/>
  <c r="BG21" i="15" s="1"/>
  <c r="F21" i="15"/>
  <c r="X20" i="15"/>
  <c r="T20" i="15"/>
  <c r="W20" i="15" s="1"/>
  <c r="G20" i="15"/>
  <c r="BG20" i="15" s="1"/>
  <c r="F20" i="15"/>
  <c r="X19" i="15"/>
  <c r="T19" i="15"/>
  <c r="W19" i="15" s="1"/>
  <c r="G19" i="15"/>
  <c r="BG19" i="15" s="1"/>
  <c r="F19" i="15"/>
  <c r="X18" i="15"/>
  <c r="T18" i="15"/>
  <c r="W18" i="15" s="1"/>
  <c r="G18" i="15"/>
  <c r="BG18" i="15" s="1"/>
  <c r="F18" i="15"/>
  <c r="X17" i="15"/>
  <c r="T17" i="15"/>
  <c r="W17" i="15" s="1"/>
  <c r="G17" i="15"/>
  <c r="BG17" i="15" s="1"/>
  <c r="F17" i="15"/>
  <c r="X16" i="15"/>
  <c r="T16" i="15"/>
  <c r="W16" i="15" s="1"/>
  <c r="G16" i="15"/>
  <c r="BG16" i="15" s="1"/>
  <c r="F16" i="15"/>
  <c r="X15" i="15"/>
  <c r="T15" i="15"/>
  <c r="W15" i="15" s="1"/>
  <c r="G15" i="15"/>
  <c r="BG15" i="15" s="1"/>
  <c r="F15" i="15"/>
  <c r="X14" i="15"/>
  <c r="T14" i="15"/>
  <c r="W14" i="15" s="1"/>
  <c r="G14" i="15"/>
  <c r="BG14" i="15" s="1"/>
  <c r="F14" i="15"/>
  <c r="X13" i="15"/>
  <c r="T13" i="15"/>
  <c r="W13" i="15" s="1"/>
  <c r="G13" i="15"/>
  <c r="BG13" i="15" s="1"/>
  <c r="F13" i="15"/>
  <c r="X12" i="15"/>
  <c r="T12" i="15"/>
  <c r="W12" i="15" s="1"/>
  <c r="G12" i="15"/>
  <c r="BG12" i="15" s="1"/>
  <c r="F12" i="15"/>
  <c r="X11" i="15"/>
  <c r="T11" i="15"/>
  <c r="W11" i="15" s="1"/>
  <c r="G11" i="15"/>
  <c r="BG11" i="15" s="1"/>
  <c r="F11" i="15"/>
  <c r="X10" i="15"/>
  <c r="T10" i="15"/>
  <c r="W10" i="15" s="1"/>
  <c r="G10" i="15"/>
  <c r="BG10" i="15" s="1"/>
  <c r="F10" i="15"/>
  <c r="X9" i="15"/>
  <c r="T9" i="15"/>
  <c r="W9" i="15" s="1"/>
  <c r="G9" i="15"/>
  <c r="BG9" i="15" s="1"/>
  <c r="F9" i="15"/>
  <c r="X8" i="15"/>
  <c r="T8" i="15"/>
  <c r="W8" i="15" s="1"/>
  <c r="G8" i="15"/>
  <c r="BG8" i="15" s="1"/>
  <c r="F8" i="15"/>
  <c r="X7" i="15"/>
  <c r="T7" i="15"/>
  <c r="W7" i="15" s="1"/>
  <c r="G7" i="15"/>
  <c r="BG7" i="15" s="1"/>
  <c r="F7" i="15"/>
  <c r="X6" i="15"/>
  <c r="T6" i="15"/>
  <c r="G6" i="15"/>
  <c r="F6" i="15"/>
  <c r="BG98" i="14"/>
  <c r="X98" i="14"/>
  <c r="T98" i="14"/>
  <c r="W98" i="14" s="1"/>
  <c r="AX98" i="14"/>
  <c r="G98" i="14"/>
  <c r="F98" i="14"/>
  <c r="H98" i="14" s="1"/>
  <c r="BG97" i="14"/>
  <c r="X97" i="14"/>
  <c r="T97" i="14"/>
  <c r="W97" i="14" s="1"/>
  <c r="AX97" i="14"/>
  <c r="G97" i="14"/>
  <c r="F97" i="14"/>
  <c r="H97" i="14" s="1"/>
  <c r="BG96" i="14"/>
  <c r="X96" i="14"/>
  <c r="T96" i="14"/>
  <c r="W96" i="14" s="1"/>
  <c r="AX96" i="14"/>
  <c r="G96" i="14"/>
  <c r="F96" i="14"/>
  <c r="H96" i="14" s="1"/>
  <c r="BG95" i="14"/>
  <c r="X95" i="14"/>
  <c r="T95" i="14"/>
  <c r="W95" i="14" s="1"/>
  <c r="AX95" i="14"/>
  <c r="G95" i="14"/>
  <c r="F95" i="14"/>
  <c r="H95" i="14" s="1"/>
  <c r="BG94" i="14"/>
  <c r="X94" i="14"/>
  <c r="T94" i="14"/>
  <c r="W94" i="14" s="1"/>
  <c r="AX94" i="14"/>
  <c r="G94" i="14"/>
  <c r="F94" i="14"/>
  <c r="H94" i="14" s="1"/>
  <c r="BG93" i="14"/>
  <c r="X93" i="14"/>
  <c r="T93" i="14"/>
  <c r="W93" i="14" s="1"/>
  <c r="AX93" i="14"/>
  <c r="G93" i="14"/>
  <c r="F93" i="14"/>
  <c r="H93" i="14" s="1"/>
  <c r="BG92" i="14"/>
  <c r="X92" i="14"/>
  <c r="T92" i="14"/>
  <c r="W92" i="14" s="1"/>
  <c r="AX92" i="14"/>
  <c r="G92" i="14"/>
  <c r="F92" i="14"/>
  <c r="H92" i="14" s="1"/>
  <c r="BG91" i="14"/>
  <c r="X91" i="14"/>
  <c r="T91" i="14"/>
  <c r="W91" i="14" s="1"/>
  <c r="AX91" i="14"/>
  <c r="G91" i="14"/>
  <c r="F91" i="14"/>
  <c r="H91" i="14" s="1"/>
  <c r="BG90" i="14"/>
  <c r="X90" i="14"/>
  <c r="T90" i="14"/>
  <c r="W90" i="14" s="1"/>
  <c r="AX90" i="14"/>
  <c r="G90" i="14"/>
  <c r="F90" i="14"/>
  <c r="H90" i="14" s="1"/>
  <c r="BG89" i="14"/>
  <c r="X89" i="14"/>
  <c r="T89" i="14"/>
  <c r="W89" i="14" s="1"/>
  <c r="AX89" i="14"/>
  <c r="G89" i="14"/>
  <c r="F89" i="14"/>
  <c r="H89" i="14" s="1"/>
  <c r="X88" i="14"/>
  <c r="T88" i="14"/>
  <c r="W88" i="14" s="1"/>
  <c r="AX88" i="14"/>
  <c r="G88" i="14"/>
  <c r="BG88" i="14" s="1"/>
  <c r="F88" i="14"/>
  <c r="H88" i="14" s="1"/>
  <c r="X87" i="14"/>
  <c r="T87" i="14"/>
  <c r="W87" i="14" s="1"/>
  <c r="AX87" i="14"/>
  <c r="G87" i="14"/>
  <c r="BG87" i="14" s="1"/>
  <c r="F87" i="14"/>
  <c r="H87" i="14" s="1"/>
  <c r="X86" i="14"/>
  <c r="T86" i="14"/>
  <c r="W86" i="14" s="1"/>
  <c r="AX86" i="14"/>
  <c r="G86" i="14"/>
  <c r="BG86" i="14" s="1"/>
  <c r="F86" i="14"/>
  <c r="H86" i="14" s="1"/>
  <c r="X85" i="14"/>
  <c r="T85" i="14"/>
  <c r="W85" i="14" s="1"/>
  <c r="AX85" i="14"/>
  <c r="G85" i="14"/>
  <c r="BG85" i="14" s="1"/>
  <c r="F85" i="14"/>
  <c r="H85" i="14" s="1"/>
  <c r="X84" i="14"/>
  <c r="T84" i="14"/>
  <c r="W84" i="14" s="1"/>
  <c r="AX84" i="14"/>
  <c r="G84" i="14"/>
  <c r="BG84" i="14" s="1"/>
  <c r="F84" i="14"/>
  <c r="H84" i="14" s="1"/>
  <c r="X83" i="14"/>
  <c r="T83" i="14"/>
  <c r="W83" i="14" s="1"/>
  <c r="AX83" i="14"/>
  <c r="G83" i="14"/>
  <c r="BG83" i="14" s="1"/>
  <c r="F83" i="14"/>
  <c r="H83" i="14" s="1"/>
  <c r="X82" i="14"/>
  <c r="T82" i="14"/>
  <c r="W82" i="14" s="1"/>
  <c r="AX82" i="14"/>
  <c r="G82" i="14"/>
  <c r="BG82" i="14" s="1"/>
  <c r="F82" i="14"/>
  <c r="H82" i="14" s="1"/>
  <c r="X81" i="14"/>
  <c r="T81" i="14"/>
  <c r="W81" i="14" s="1"/>
  <c r="AX81" i="14"/>
  <c r="G81" i="14"/>
  <c r="BG81" i="14" s="1"/>
  <c r="F81" i="14"/>
  <c r="H81" i="14" s="1"/>
  <c r="X80" i="14"/>
  <c r="T80" i="14"/>
  <c r="W80" i="14" s="1"/>
  <c r="AX80" i="14"/>
  <c r="G80" i="14"/>
  <c r="BG80" i="14" s="1"/>
  <c r="F80" i="14"/>
  <c r="H80" i="14" s="1"/>
  <c r="X79" i="14"/>
  <c r="T79" i="14"/>
  <c r="W79" i="14" s="1"/>
  <c r="AX79" i="14"/>
  <c r="G79" i="14"/>
  <c r="BG79" i="14" s="1"/>
  <c r="F79" i="14"/>
  <c r="H79" i="14" s="1"/>
  <c r="X78" i="14"/>
  <c r="T78" i="14"/>
  <c r="W78" i="14" s="1"/>
  <c r="AX78" i="14"/>
  <c r="G78" i="14"/>
  <c r="BG78" i="14" s="1"/>
  <c r="F78" i="14"/>
  <c r="H78" i="14" s="1"/>
  <c r="X77" i="14"/>
  <c r="T77" i="14"/>
  <c r="W77" i="14" s="1"/>
  <c r="AX77" i="14"/>
  <c r="G77" i="14"/>
  <c r="BG77" i="14" s="1"/>
  <c r="F77" i="14"/>
  <c r="H77" i="14" s="1"/>
  <c r="X76" i="14"/>
  <c r="T76" i="14"/>
  <c r="W76" i="14" s="1"/>
  <c r="AX76" i="14"/>
  <c r="G76" i="14"/>
  <c r="BG76" i="14" s="1"/>
  <c r="F76" i="14"/>
  <c r="H76" i="14" s="1"/>
  <c r="X75" i="14"/>
  <c r="T75" i="14"/>
  <c r="W75" i="14" s="1"/>
  <c r="AX75" i="14"/>
  <c r="G75" i="14"/>
  <c r="BG75" i="14" s="1"/>
  <c r="F75" i="14"/>
  <c r="H75" i="14" s="1"/>
  <c r="X74" i="14"/>
  <c r="T74" i="14"/>
  <c r="W74" i="14" s="1"/>
  <c r="AX74" i="14"/>
  <c r="G74" i="14"/>
  <c r="BG74" i="14" s="1"/>
  <c r="F74" i="14"/>
  <c r="H74" i="14" s="1"/>
  <c r="X73" i="14"/>
  <c r="T73" i="14"/>
  <c r="W73" i="14" s="1"/>
  <c r="AX73" i="14"/>
  <c r="G73" i="14"/>
  <c r="BG73" i="14" s="1"/>
  <c r="F73" i="14"/>
  <c r="H73" i="14" s="1"/>
  <c r="X72" i="14"/>
  <c r="T72" i="14"/>
  <c r="W72" i="14" s="1"/>
  <c r="AX72" i="14"/>
  <c r="G72" i="14"/>
  <c r="BG72" i="14" s="1"/>
  <c r="F72" i="14"/>
  <c r="H72" i="14" s="1"/>
  <c r="X71" i="14"/>
  <c r="T71" i="14"/>
  <c r="W71" i="14" s="1"/>
  <c r="AX71" i="14"/>
  <c r="G71" i="14"/>
  <c r="BG71" i="14" s="1"/>
  <c r="F71" i="14"/>
  <c r="H71" i="14" s="1"/>
  <c r="X70" i="14"/>
  <c r="T70" i="14"/>
  <c r="W70" i="14" s="1"/>
  <c r="AX70" i="14"/>
  <c r="G70" i="14"/>
  <c r="BG70" i="14" s="1"/>
  <c r="F70" i="14"/>
  <c r="H70" i="14" s="1"/>
  <c r="X69" i="14"/>
  <c r="T69" i="14"/>
  <c r="W69" i="14" s="1"/>
  <c r="AX69" i="14"/>
  <c r="G69" i="14"/>
  <c r="BG69" i="14" s="1"/>
  <c r="F69" i="14"/>
  <c r="H69" i="14" s="1"/>
  <c r="X68" i="14"/>
  <c r="T68" i="14"/>
  <c r="W68" i="14" s="1"/>
  <c r="AX68" i="14"/>
  <c r="G68" i="14"/>
  <c r="BG68" i="14" s="1"/>
  <c r="F68" i="14"/>
  <c r="H68" i="14" s="1"/>
  <c r="X67" i="14"/>
  <c r="T67" i="14"/>
  <c r="W67" i="14" s="1"/>
  <c r="AX67" i="14"/>
  <c r="G67" i="14"/>
  <c r="BG67" i="14" s="1"/>
  <c r="F67" i="14"/>
  <c r="H67" i="14" s="1"/>
  <c r="X66" i="14"/>
  <c r="T66" i="14"/>
  <c r="W66" i="14" s="1"/>
  <c r="AX66" i="14"/>
  <c r="G66" i="14"/>
  <c r="BG66" i="14" s="1"/>
  <c r="F66" i="14"/>
  <c r="H66" i="14" s="1"/>
  <c r="X65" i="14"/>
  <c r="T65" i="14"/>
  <c r="W65" i="14" s="1"/>
  <c r="AX65" i="14"/>
  <c r="G65" i="14"/>
  <c r="BG65" i="14" s="1"/>
  <c r="F65" i="14"/>
  <c r="H65" i="14" s="1"/>
  <c r="X64" i="14"/>
  <c r="T64" i="14"/>
  <c r="W64" i="14" s="1"/>
  <c r="AX64" i="14"/>
  <c r="G64" i="14"/>
  <c r="BG64" i="14" s="1"/>
  <c r="F64" i="14"/>
  <c r="H64" i="14" s="1"/>
  <c r="X63" i="14"/>
  <c r="T63" i="14"/>
  <c r="W63" i="14" s="1"/>
  <c r="AX63" i="14"/>
  <c r="G63" i="14"/>
  <c r="BG63" i="14" s="1"/>
  <c r="F63" i="14"/>
  <c r="H63" i="14" s="1"/>
  <c r="X62" i="14"/>
  <c r="T62" i="14"/>
  <c r="W62" i="14" s="1"/>
  <c r="AX62" i="14"/>
  <c r="G62" i="14"/>
  <c r="BG62" i="14" s="1"/>
  <c r="F62" i="14"/>
  <c r="H62" i="14" s="1"/>
  <c r="X61" i="14"/>
  <c r="T61" i="14"/>
  <c r="W61" i="14" s="1"/>
  <c r="AX61" i="14"/>
  <c r="G61" i="14"/>
  <c r="BG61" i="14" s="1"/>
  <c r="F61" i="14"/>
  <c r="H61" i="14" s="1"/>
  <c r="X60" i="14"/>
  <c r="T60" i="14"/>
  <c r="W60" i="14" s="1"/>
  <c r="AX60" i="14"/>
  <c r="G60" i="14"/>
  <c r="BG60" i="14" s="1"/>
  <c r="F60" i="14"/>
  <c r="H60" i="14" s="1"/>
  <c r="X59" i="14"/>
  <c r="T59" i="14"/>
  <c r="W59" i="14" s="1"/>
  <c r="AX59" i="14"/>
  <c r="G59" i="14"/>
  <c r="BG59" i="14" s="1"/>
  <c r="F59" i="14"/>
  <c r="H59" i="14" s="1"/>
  <c r="X58" i="14"/>
  <c r="T58" i="14"/>
  <c r="W58" i="14" s="1"/>
  <c r="AX58" i="14"/>
  <c r="G58" i="14"/>
  <c r="BG58" i="14" s="1"/>
  <c r="F58" i="14"/>
  <c r="H58" i="14" s="1"/>
  <c r="X57" i="14"/>
  <c r="T57" i="14"/>
  <c r="W57" i="14" s="1"/>
  <c r="AX57" i="14"/>
  <c r="G57" i="14"/>
  <c r="BG57" i="14" s="1"/>
  <c r="F57" i="14"/>
  <c r="H57" i="14" s="1"/>
  <c r="X56" i="14"/>
  <c r="T56" i="14"/>
  <c r="W56" i="14" s="1"/>
  <c r="AX56" i="14"/>
  <c r="G56" i="14"/>
  <c r="BG56" i="14" s="1"/>
  <c r="F56" i="14"/>
  <c r="H56" i="14" s="1"/>
  <c r="X55" i="14"/>
  <c r="T55" i="14"/>
  <c r="W55" i="14" s="1"/>
  <c r="AX55" i="14"/>
  <c r="G55" i="14"/>
  <c r="BG55" i="14" s="1"/>
  <c r="F55" i="14"/>
  <c r="H55" i="14" s="1"/>
  <c r="X54" i="14"/>
  <c r="T54" i="14"/>
  <c r="W54" i="14" s="1"/>
  <c r="AX54" i="14"/>
  <c r="G54" i="14"/>
  <c r="BG54" i="14" s="1"/>
  <c r="F54" i="14"/>
  <c r="H54" i="14" s="1"/>
  <c r="X53" i="14"/>
  <c r="T53" i="14"/>
  <c r="W53" i="14" s="1"/>
  <c r="AX53" i="14"/>
  <c r="G53" i="14"/>
  <c r="BG53" i="14" s="1"/>
  <c r="F53" i="14"/>
  <c r="H53" i="14" s="1"/>
  <c r="X52" i="14"/>
  <c r="T52" i="14"/>
  <c r="W52" i="14" s="1"/>
  <c r="AX52" i="14"/>
  <c r="G52" i="14"/>
  <c r="BG52" i="14" s="1"/>
  <c r="F52" i="14"/>
  <c r="H52" i="14" s="1"/>
  <c r="X51" i="14"/>
  <c r="T51" i="14"/>
  <c r="W51" i="14" s="1"/>
  <c r="G51" i="14"/>
  <c r="BG51" i="14" s="1"/>
  <c r="F51" i="14"/>
  <c r="X50" i="14"/>
  <c r="T50" i="14"/>
  <c r="W50" i="14" s="1"/>
  <c r="G50" i="14"/>
  <c r="BG50" i="14" s="1"/>
  <c r="F50" i="14"/>
  <c r="X49" i="14"/>
  <c r="T49" i="14"/>
  <c r="W49" i="14" s="1"/>
  <c r="G49" i="14"/>
  <c r="BG49" i="14" s="1"/>
  <c r="F49" i="14"/>
  <c r="X48" i="14"/>
  <c r="T48" i="14"/>
  <c r="W48" i="14" s="1"/>
  <c r="G48" i="14"/>
  <c r="BG48" i="14" s="1"/>
  <c r="F48" i="14"/>
  <c r="X47" i="14"/>
  <c r="T47" i="14"/>
  <c r="W47" i="14" s="1"/>
  <c r="G47" i="14"/>
  <c r="BG47" i="14" s="1"/>
  <c r="F47" i="14"/>
  <c r="X46" i="14"/>
  <c r="T46" i="14"/>
  <c r="W46" i="14" s="1"/>
  <c r="G46" i="14"/>
  <c r="BG46" i="14" s="1"/>
  <c r="F46" i="14"/>
  <c r="X45" i="14"/>
  <c r="T45" i="14"/>
  <c r="W45" i="14" s="1"/>
  <c r="G45" i="14"/>
  <c r="BG45" i="14" s="1"/>
  <c r="F45" i="14"/>
  <c r="X44" i="14"/>
  <c r="T44" i="14"/>
  <c r="W44" i="14" s="1"/>
  <c r="G44" i="14"/>
  <c r="BG44" i="14" s="1"/>
  <c r="F44" i="14"/>
  <c r="X43" i="14"/>
  <c r="T43" i="14"/>
  <c r="W43" i="14" s="1"/>
  <c r="G43" i="14"/>
  <c r="BG43" i="14" s="1"/>
  <c r="F43" i="14"/>
  <c r="X42" i="14"/>
  <c r="T42" i="14"/>
  <c r="W42" i="14" s="1"/>
  <c r="G42" i="14"/>
  <c r="BG42" i="14" s="1"/>
  <c r="F42" i="14"/>
  <c r="X41" i="14"/>
  <c r="T41" i="14"/>
  <c r="W41" i="14" s="1"/>
  <c r="G41" i="14"/>
  <c r="BG41" i="14" s="1"/>
  <c r="F41" i="14"/>
  <c r="X40" i="14"/>
  <c r="T40" i="14"/>
  <c r="W40" i="14" s="1"/>
  <c r="G40" i="14"/>
  <c r="BG40" i="14" s="1"/>
  <c r="F40" i="14"/>
  <c r="X39" i="14"/>
  <c r="T39" i="14"/>
  <c r="W39" i="14" s="1"/>
  <c r="G39" i="14"/>
  <c r="BG39" i="14" s="1"/>
  <c r="F39" i="14"/>
  <c r="X38" i="14"/>
  <c r="T38" i="14"/>
  <c r="W38" i="14" s="1"/>
  <c r="G38" i="14"/>
  <c r="BG38" i="14" s="1"/>
  <c r="F38" i="14"/>
  <c r="X37" i="14"/>
  <c r="T37" i="14"/>
  <c r="W37" i="14" s="1"/>
  <c r="G37" i="14"/>
  <c r="BG37" i="14" s="1"/>
  <c r="F37" i="14"/>
  <c r="X36" i="14"/>
  <c r="T36" i="14"/>
  <c r="W36" i="14" s="1"/>
  <c r="G36" i="14"/>
  <c r="BG36" i="14" s="1"/>
  <c r="F36" i="14"/>
  <c r="X35" i="14"/>
  <c r="T35" i="14"/>
  <c r="W35" i="14" s="1"/>
  <c r="G35" i="14"/>
  <c r="BG35" i="14" s="1"/>
  <c r="F35" i="14"/>
  <c r="X34" i="14"/>
  <c r="T34" i="14"/>
  <c r="W34" i="14" s="1"/>
  <c r="G34" i="14"/>
  <c r="BG34" i="14" s="1"/>
  <c r="F34" i="14"/>
  <c r="X33" i="14"/>
  <c r="T33" i="14"/>
  <c r="W33" i="14" s="1"/>
  <c r="G33" i="14"/>
  <c r="BG33" i="14" s="1"/>
  <c r="F33" i="14"/>
  <c r="X32" i="14"/>
  <c r="T32" i="14"/>
  <c r="W32" i="14" s="1"/>
  <c r="G32" i="14"/>
  <c r="BG32" i="14" s="1"/>
  <c r="F32" i="14"/>
  <c r="X31" i="14"/>
  <c r="T31" i="14"/>
  <c r="W31" i="14" s="1"/>
  <c r="G31" i="14"/>
  <c r="BG31" i="14" s="1"/>
  <c r="F31" i="14"/>
  <c r="X30" i="14"/>
  <c r="T30" i="14"/>
  <c r="W30" i="14" s="1"/>
  <c r="G30" i="14"/>
  <c r="BG30" i="14" s="1"/>
  <c r="F30" i="14"/>
  <c r="X29" i="14"/>
  <c r="T29" i="14"/>
  <c r="W29" i="14" s="1"/>
  <c r="G29" i="14"/>
  <c r="BG29" i="14" s="1"/>
  <c r="F29" i="14"/>
  <c r="X28" i="14"/>
  <c r="T28" i="14"/>
  <c r="W28" i="14" s="1"/>
  <c r="G28" i="14"/>
  <c r="BG28" i="14" s="1"/>
  <c r="F28" i="14"/>
  <c r="X27" i="14"/>
  <c r="T27" i="14"/>
  <c r="W27" i="14" s="1"/>
  <c r="G27" i="14"/>
  <c r="BG27" i="14" s="1"/>
  <c r="F27" i="14"/>
  <c r="X26" i="14"/>
  <c r="T26" i="14"/>
  <c r="W26" i="14" s="1"/>
  <c r="G26" i="14"/>
  <c r="BG26" i="14" s="1"/>
  <c r="F26" i="14"/>
  <c r="X25" i="14"/>
  <c r="T25" i="14"/>
  <c r="W25" i="14" s="1"/>
  <c r="G25" i="14"/>
  <c r="BG25" i="14" s="1"/>
  <c r="F25" i="14"/>
  <c r="X24" i="14"/>
  <c r="T24" i="14"/>
  <c r="W24" i="14" s="1"/>
  <c r="G24" i="14"/>
  <c r="BG24" i="14" s="1"/>
  <c r="F24" i="14"/>
  <c r="X23" i="14"/>
  <c r="T23" i="14"/>
  <c r="W23" i="14" s="1"/>
  <c r="G23" i="14"/>
  <c r="BG23" i="14" s="1"/>
  <c r="F23" i="14"/>
  <c r="X22" i="14"/>
  <c r="T22" i="14"/>
  <c r="W22" i="14" s="1"/>
  <c r="G22" i="14"/>
  <c r="BG22" i="14" s="1"/>
  <c r="F22" i="14"/>
  <c r="X21" i="14"/>
  <c r="T21" i="14"/>
  <c r="W21" i="14" s="1"/>
  <c r="G21" i="14"/>
  <c r="BG21" i="14" s="1"/>
  <c r="F21" i="14"/>
  <c r="X19" i="14"/>
  <c r="T19" i="14"/>
  <c r="W19" i="14" s="1"/>
  <c r="G19" i="14"/>
  <c r="BG19" i="14" s="1"/>
  <c r="F19" i="14"/>
  <c r="X18" i="14"/>
  <c r="T18" i="14"/>
  <c r="W18" i="14" s="1"/>
  <c r="G18" i="14"/>
  <c r="BG18" i="14" s="1"/>
  <c r="F18" i="14"/>
  <c r="X17" i="14"/>
  <c r="T17" i="14"/>
  <c r="W17" i="14" s="1"/>
  <c r="G17" i="14"/>
  <c r="BG17" i="14" s="1"/>
  <c r="F17" i="14"/>
  <c r="X16" i="14"/>
  <c r="T16" i="14"/>
  <c r="W16" i="14" s="1"/>
  <c r="G16" i="14"/>
  <c r="BG16" i="14" s="1"/>
  <c r="F16" i="14"/>
  <c r="X15" i="14"/>
  <c r="T15" i="14"/>
  <c r="W15" i="14" s="1"/>
  <c r="G15" i="14"/>
  <c r="BG15" i="14" s="1"/>
  <c r="F15" i="14"/>
  <c r="X14" i="14"/>
  <c r="T14" i="14"/>
  <c r="W14" i="14" s="1"/>
  <c r="G14" i="14"/>
  <c r="BG14" i="14" s="1"/>
  <c r="F14" i="14"/>
  <c r="X13" i="14"/>
  <c r="T13" i="14"/>
  <c r="W13" i="14" s="1"/>
  <c r="G13" i="14"/>
  <c r="BG13" i="14" s="1"/>
  <c r="F13" i="14"/>
  <c r="X12" i="14"/>
  <c r="T12" i="14"/>
  <c r="W12" i="14" s="1"/>
  <c r="G12" i="14"/>
  <c r="BG12" i="14" s="1"/>
  <c r="F12" i="14"/>
  <c r="X11" i="14"/>
  <c r="T11" i="14"/>
  <c r="W11" i="14" s="1"/>
  <c r="G11" i="14"/>
  <c r="BG11" i="14" s="1"/>
  <c r="F11" i="14"/>
  <c r="X10" i="14"/>
  <c r="T10" i="14"/>
  <c r="W10" i="14" s="1"/>
  <c r="G10" i="14"/>
  <c r="BG10" i="14" s="1"/>
  <c r="F10" i="14"/>
  <c r="X9" i="14"/>
  <c r="T9" i="14"/>
  <c r="W9" i="14" s="1"/>
  <c r="G9" i="14"/>
  <c r="BG9" i="14" s="1"/>
  <c r="F9" i="14"/>
  <c r="X8" i="14"/>
  <c r="T8" i="14"/>
  <c r="W8" i="14" s="1"/>
  <c r="G8" i="14"/>
  <c r="BG8" i="14" s="1"/>
  <c r="F8" i="14"/>
  <c r="X7" i="14"/>
  <c r="T7" i="14"/>
  <c r="W7" i="14" s="1"/>
  <c r="G7" i="14"/>
  <c r="BG7" i="14" s="1"/>
  <c r="F7" i="14"/>
  <c r="X6" i="14"/>
  <c r="T6" i="14"/>
  <c r="G6" i="14"/>
  <c r="F6" i="14"/>
  <c r="BG105" i="13"/>
  <c r="X105" i="13"/>
  <c r="T105" i="13"/>
  <c r="W105" i="13" s="1"/>
  <c r="AX105" i="13"/>
  <c r="G105" i="13"/>
  <c r="F105" i="13"/>
  <c r="H105" i="13" s="1"/>
  <c r="BG104" i="13"/>
  <c r="X104" i="13"/>
  <c r="T104" i="13"/>
  <c r="W104" i="13" s="1"/>
  <c r="AX104" i="13"/>
  <c r="G104" i="13"/>
  <c r="F104" i="13"/>
  <c r="H104" i="13" s="1"/>
  <c r="BG103" i="13"/>
  <c r="X103" i="13"/>
  <c r="T103" i="13"/>
  <c r="W103" i="13" s="1"/>
  <c r="AX103" i="13"/>
  <c r="G103" i="13"/>
  <c r="F103" i="13"/>
  <c r="H103" i="13" s="1"/>
  <c r="BG102" i="13"/>
  <c r="X102" i="13"/>
  <c r="T102" i="13"/>
  <c r="W102" i="13" s="1"/>
  <c r="AX102" i="13"/>
  <c r="G102" i="13"/>
  <c r="F102" i="13"/>
  <c r="H102" i="13" s="1"/>
  <c r="X101" i="13"/>
  <c r="T101" i="13"/>
  <c r="W101" i="13" s="1"/>
  <c r="AX101" i="13"/>
  <c r="G101" i="13"/>
  <c r="BG101" i="13" s="1"/>
  <c r="F101" i="13"/>
  <c r="H101" i="13" s="1"/>
  <c r="AX100" i="13"/>
  <c r="X100" i="13"/>
  <c r="T100" i="13"/>
  <c r="W100" i="13" s="1"/>
  <c r="G100" i="13"/>
  <c r="BG100" i="13" s="1"/>
  <c r="F100" i="13"/>
  <c r="H100" i="13" s="1"/>
  <c r="X99" i="13"/>
  <c r="T99" i="13"/>
  <c r="W99" i="13" s="1"/>
  <c r="AX99" i="13"/>
  <c r="G99" i="13"/>
  <c r="BG99" i="13" s="1"/>
  <c r="F99" i="13"/>
  <c r="H99" i="13" s="1"/>
  <c r="X98" i="13"/>
  <c r="T98" i="13"/>
  <c r="W98" i="13" s="1"/>
  <c r="AX98" i="13"/>
  <c r="G98" i="13"/>
  <c r="BG98" i="13" s="1"/>
  <c r="F98" i="13"/>
  <c r="H98" i="13" s="1"/>
  <c r="X97" i="13"/>
  <c r="T97" i="13"/>
  <c r="W97" i="13" s="1"/>
  <c r="AX97" i="13"/>
  <c r="G97" i="13"/>
  <c r="BG97" i="13" s="1"/>
  <c r="F97" i="13"/>
  <c r="H97" i="13" s="1"/>
  <c r="X96" i="13"/>
  <c r="T96" i="13"/>
  <c r="W96" i="13" s="1"/>
  <c r="AX96" i="13"/>
  <c r="G96" i="13"/>
  <c r="BG96" i="13" s="1"/>
  <c r="F96" i="13"/>
  <c r="H96" i="13" s="1"/>
  <c r="X95" i="13"/>
  <c r="T95" i="13"/>
  <c r="W95" i="13" s="1"/>
  <c r="AX95" i="13"/>
  <c r="G95" i="13"/>
  <c r="BG95" i="13" s="1"/>
  <c r="F95" i="13"/>
  <c r="H95" i="13" s="1"/>
  <c r="X94" i="13"/>
  <c r="T94" i="13"/>
  <c r="W94" i="13" s="1"/>
  <c r="AX94" i="13"/>
  <c r="G94" i="13"/>
  <c r="BG94" i="13" s="1"/>
  <c r="F94" i="13"/>
  <c r="H94" i="13" s="1"/>
  <c r="X93" i="13"/>
  <c r="T93" i="13"/>
  <c r="W93" i="13" s="1"/>
  <c r="AX93" i="13"/>
  <c r="G93" i="13"/>
  <c r="BG93" i="13" s="1"/>
  <c r="F93" i="13"/>
  <c r="H93" i="13" s="1"/>
  <c r="X92" i="13"/>
  <c r="T92" i="13"/>
  <c r="W92" i="13" s="1"/>
  <c r="AX92" i="13"/>
  <c r="G92" i="13"/>
  <c r="BG92" i="13" s="1"/>
  <c r="F92" i="13"/>
  <c r="H92" i="13" s="1"/>
  <c r="X91" i="13"/>
  <c r="T91" i="13"/>
  <c r="W91" i="13" s="1"/>
  <c r="AX91" i="13"/>
  <c r="G91" i="13"/>
  <c r="BG91" i="13" s="1"/>
  <c r="F91" i="13"/>
  <c r="H91" i="13" s="1"/>
  <c r="X90" i="13"/>
  <c r="T90" i="13"/>
  <c r="W90" i="13" s="1"/>
  <c r="AX90" i="13"/>
  <c r="G90" i="13"/>
  <c r="BG90" i="13" s="1"/>
  <c r="F90" i="13"/>
  <c r="H90" i="13" s="1"/>
  <c r="X89" i="13"/>
  <c r="T89" i="13"/>
  <c r="W89" i="13" s="1"/>
  <c r="AX89" i="13"/>
  <c r="G89" i="13"/>
  <c r="BG89" i="13" s="1"/>
  <c r="F89" i="13"/>
  <c r="H89" i="13" s="1"/>
  <c r="X88" i="13"/>
  <c r="T88" i="13"/>
  <c r="W88" i="13" s="1"/>
  <c r="AX88" i="13"/>
  <c r="G88" i="13"/>
  <c r="BG88" i="13" s="1"/>
  <c r="F88" i="13"/>
  <c r="H88" i="13" s="1"/>
  <c r="X87" i="13"/>
  <c r="T87" i="13"/>
  <c r="W87" i="13" s="1"/>
  <c r="AX87" i="13"/>
  <c r="G87" i="13"/>
  <c r="BG87" i="13" s="1"/>
  <c r="F87" i="13"/>
  <c r="H87" i="13" s="1"/>
  <c r="X86" i="13"/>
  <c r="T86" i="13"/>
  <c r="W86" i="13" s="1"/>
  <c r="AX86" i="13"/>
  <c r="G86" i="13"/>
  <c r="BG86" i="13" s="1"/>
  <c r="F86" i="13"/>
  <c r="H86" i="13" s="1"/>
  <c r="X85" i="13"/>
  <c r="T85" i="13"/>
  <c r="W85" i="13" s="1"/>
  <c r="AX85" i="13"/>
  <c r="G85" i="13"/>
  <c r="BG85" i="13" s="1"/>
  <c r="F85" i="13"/>
  <c r="H85" i="13" s="1"/>
  <c r="X84" i="13"/>
  <c r="T84" i="13"/>
  <c r="W84" i="13" s="1"/>
  <c r="AX84" i="13"/>
  <c r="G84" i="13"/>
  <c r="BG84" i="13" s="1"/>
  <c r="F84" i="13"/>
  <c r="H84" i="13" s="1"/>
  <c r="X83" i="13"/>
  <c r="T83" i="13"/>
  <c r="W83" i="13" s="1"/>
  <c r="AX83" i="13"/>
  <c r="G83" i="13"/>
  <c r="BG83" i="13" s="1"/>
  <c r="F83" i="13"/>
  <c r="H83" i="13" s="1"/>
  <c r="X82" i="13"/>
  <c r="T82" i="13"/>
  <c r="W82" i="13" s="1"/>
  <c r="AX82" i="13"/>
  <c r="G82" i="13"/>
  <c r="BG82" i="13" s="1"/>
  <c r="F82" i="13"/>
  <c r="H82" i="13" s="1"/>
  <c r="X81" i="13"/>
  <c r="T81" i="13"/>
  <c r="W81" i="13" s="1"/>
  <c r="AX81" i="13"/>
  <c r="G81" i="13"/>
  <c r="BG81" i="13" s="1"/>
  <c r="F81" i="13"/>
  <c r="H81" i="13" s="1"/>
  <c r="X80" i="13"/>
  <c r="T80" i="13"/>
  <c r="W80" i="13" s="1"/>
  <c r="AX80" i="13"/>
  <c r="G80" i="13"/>
  <c r="BG80" i="13" s="1"/>
  <c r="F80" i="13"/>
  <c r="H80" i="13" s="1"/>
  <c r="X79" i="13"/>
  <c r="T79" i="13"/>
  <c r="W79" i="13" s="1"/>
  <c r="AX79" i="13"/>
  <c r="G79" i="13"/>
  <c r="BG79" i="13" s="1"/>
  <c r="F79" i="13"/>
  <c r="H79" i="13" s="1"/>
  <c r="X78" i="13"/>
  <c r="T78" i="13"/>
  <c r="W78" i="13" s="1"/>
  <c r="AX78" i="13"/>
  <c r="G78" i="13"/>
  <c r="BG78" i="13" s="1"/>
  <c r="F78" i="13"/>
  <c r="H78" i="13" s="1"/>
  <c r="X77" i="13"/>
  <c r="T77" i="13"/>
  <c r="W77" i="13" s="1"/>
  <c r="AX77" i="13"/>
  <c r="G77" i="13"/>
  <c r="BG77" i="13" s="1"/>
  <c r="F77" i="13"/>
  <c r="H77" i="13" s="1"/>
  <c r="X76" i="13"/>
  <c r="T76" i="13"/>
  <c r="W76" i="13" s="1"/>
  <c r="AX76" i="13"/>
  <c r="G76" i="13"/>
  <c r="BG76" i="13" s="1"/>
  <c r="F76" i="13"/>
  <c r="H76" i="13" s="1"/>
  <c r="X75" i="13"/>
  <c r="T75" i="13"/>
  <c r="W75" i="13" s="1"/>
  <c r="AX75" i="13"/>
  <c r="G75" i="13"/>
  <c r="BG75" i="13" s="1"/>
  <c r="F75" i="13"/>
  <c r="H75" i="13" s="1"/>
  <c r="X74" i="13"/>
  <c r="T74" i="13"/>
  <c r="W74" i="13" s="1"/>
  <c r="AX74" i="13"/>
  <c r="G74" i="13"/>
  <c r="BG74" i="13" s="1"/>
  <c r="F74" i="13"/>
  <c r="H74" i="13" s="1"/>
  <c r="X73" i="13"/>
  <c r="T73" i="13"/>
  <c r="W73" i="13" s="1"/>
  <c r="AX73" i="13"/>
  <c r="G73" i="13"/>
  <c r="BG73" i="13" s="1"/>
  <c r="F73" i="13"/>
  <c r="H73" i="13" s="1"/>
  <c r="X72" i="13"/>
  <c r="T72" i="13"/>
  <c r="W72" i="13" s="1"/>
  <c r="AX72" i="13"/>
  <c r="G72" i="13"/>
  <c r="BG72" i="13" s="1"/>
  <c r="F72" i="13"/>
  <c r="H72" i="13" s="1"/>
  <c r="X71" i="13"/>
  <c r="T71" i="13"/>
  <c r="W71" i="13" s="1"/>
  <c r="AX71" i="13"/>
  <c r="G71" i="13"/>
  <c r="BG71" i="13" s="1"/>
  <c r="F71" i="13"/>
  <c r="H71" i="13" s="1"/>
  <c r="X70" i="13"/>
  <c r="T70" i="13"/>
  <c r="W70" i="13" s="1"/>
  <c r="AX70" i="13"/>
  <c r="G70" i="13"/>
  <c r="BG70" i="13" s="1"/>
  <c r="F70" i="13"/>
  <c r="H70" i="13" s="1"/>
  <c r="X69" i="13"/>
  <c r="T69" i="13"/>
  <c r="W69" i="13" s="1"/>
  <c r="AX69" i="13"/>
  <c r="G69" i="13"/>
  <c r="BG69" i="13" s="1"/>
  <c r="F69" i="13"/>
  <c r="H69" i="13" s="1"/>
  <c r="X68" i="13"/>
  <c r="T68" i="13"/>
  <c r="W68" i="13" s="1"/>
  <c r="AX68" i="13"/>
  <c r="G68" i="13"/>
  <c r="BG68" i="13" s="1"/>
  <c r="F68" i="13"/>
  <c r="H68" i="13" s="1"/>
  <c r="X67" i="13"/>
  <c r="T67" i="13"/>
  <c r="W67" i="13" s="1"/>
  <c r="AX67" i="13"/>
  <c r="G67" i="13"/>
  <c r="BG67" i="13" s="1"/>
  <c r="F67" i="13"/>
  <c r="H67" i="13" s="1"/>
  <c r="X66" i="13"/>
  <c r="T66" i="13"/>
  <c r="W66" i="13" s="1"/>
  <c r="AX66" i="13"/>
  <c r="G66" i="13"/>
  <c r="BG66" i="13" s="1"/>
  <c r="F66" i="13"/>
  <c r="H66" i="13" s="1"/>
  <c r="X65" i="13"/>
  <c r="T65" i="13"/>
  <c r="W65" i="13" s="1"/>
  <c r="AX65" i="13"/>
  <c r="G65" i="13"/>
  <c r="BG65" i="13" s="1"/>
  <c r="F65" i="13"/>
  <c r="H65" i="13" s="1"/>
  <c r="X64" i="13"/>
  <c r="T64" i="13"/>
  <c r="W64" i="13" s="1"/>
  <c r="AX64" i="13"/>
  <c r="G64" i="13"/>
  <c r="BG64" i="13" s="1"/>
  <c r="F64" i="13"/>
  <c r="H64" i="13" s="1"/>
  <c r="X63" i="13"/>
  <c r="T63" i="13"/>
  <c r="W63" i="13" s="1"/>
  <c r="AX63" i="13"/>
  <c r="G63" i="13"/>
  <c r="BG63" i="13" s="1"/>
  <c r="F63" i="13"/>
  <c r="H63" i="13" s="1"/>
  <c r="X62" i="13"/>
  <c r="T62" i="13"/>
  <c r="W62" i="13" s="1"/>
  <c r="AX62" i="13"/>
  <c r="G62" i="13"/>
  <c r="BG62" i="13" s="1"/>
  <c r="F62" i="13"/>
  <c r="H62" i="13" s="1"/>
  <c r="X61" i="13"/>
  <c r="T61" i="13"/>
  <c r="W61" i="13" s="1"/>
  <c r="AX61" i="13"/>
  <c r="G61" i="13"/>
  <c r="BG61" i="13" s="1"/>
  <c r="F61" i="13"/>
  <c r="H61" i="13" s="1"/>
  <c r="X60" i="13"/>
  <c r="T60" i="13"/>
  <c r="W60" i="13" s="1"/>
  <c r="AX60" i="13"/>
  <c r="G60" i="13"/>
  <c r="BG60" i="13" s="1"/>
  <c r="F60" i="13"/>
  <c r="H60" i="13" s="1"/>
  <c r="X59" i="13"/>
  <c r="T59" i="13"/>
  <c r="W59" i="13" s="1"/>
  <c r="AX59" i="13"/>
  <c r="G59" i="13"/>
  <c r="BG59" i="13" s="1"/>
  <c r="F59" i="13"/>
  <c r="H59" i="13" s="1"/>
  <c r="X58" i="13"/>
  <c r="T58" i="13"/>
  <c r="W58" i="13" s="1"/>
  <c r="G58" i="13"/>
  <c r="BG58" i="13" s="1"/>
  <c r="F58" i="13"/>
  <c r="X57" i="13"/>
  <c r="T57" i="13"/>
  <c r="W57" i="13" s="1"/>
  <c r="G57" i="13"/>
  <c r="BG57" i="13" s="1"/>
  <c r="F57" i="13"/>
  <c r="X56" i="13"/>
  <c r="T56" i="13"/>
  <c r="W56" i="13" s="1"/>
  <c r="G56" i="13"/>
  <c r="BG56" i="13" s="1"/>
  <c r="F56" i="13"/>
  <c r="X55" i="13"/>
  <c r="T55" i="13"/>
  <c r="W55" i="13" s="1"/>
  <c r="G55" i="13"/>
  <c r="BG55" i="13" s="1"/>
  <c r="F55" i="13"/>
  <c r="X54" i="13"/>
  <c r="T54" i="13"/>
  <c r="W54" i="13" s="1"/>
  <c r="G54" i="13"/>
  <c r="BG54" i="13" s="1"/>
  <c r="F54" i="13"/>
  <c r="X53" i="13"/>
  <c r="T53" i="13"/>
  <c r="W53" i="13" s="1"/>
  <c r="G53" i="13"/>
  <c r="BG53" i="13" s="1"/>
  <c r="F53" i="13"/>
  <c r="X52" i="13"/>
  <c r="T52" i="13"/>
  <c r="W52" i="13" s="1"/>
  <c r="G52" i="13"/>
  <c r="BG52" i="13" s="1"/>
  <c r="F52" i="13"/>
  <c r="X51" i="13"/>
  <c r="T51" i="13"/>
  <c r="W51" i="13" s="1"/>
  <c r="G51" i="13"/>
  <c r="BG51" i="13" s="1"/>
  <c r="F51" i="13"/>
  <c r="X50" i="13"/>
  <c r="T50" i="13"/>
  <c r="W50" i="13" s="1"/>
  <c r="G50" i="13"/>
  <c r="BG50" i="13" s="1"/>
  <c r="F50" i="13"/>
  <c r="X49" i="13"/>
  <c r="T49" i="13"/>
  <c r="W49" i="13" s="1"/>
  <c r="G49" i="13"/>
  <c r="BG49" i="13" s="1"/>
  <c r="F49" i="13"/>
  <c r="X48" i="13"/>
  <c r="T48" i="13"/>
  <c r="W48" i="13" s="1"/>
  <c r="G48" i="13"/>
  <c r="BG48" i="13" s="1"/>
  <c r="F48" i="13"/>
  <c r="X47" i="13"/>
  <c r="T47" i="13"/>
  <c r="W47" i="13" s="1"/>
  <c r="G47" i="13"/>
  <c r="F47" i="13"/>
  <c r="X46" i="13"/>
  <c r="T46" i="13"/>
  <c r="W46" i="13" s="1"/>
  <c r="G46" i="13"/>
  <c r="BG46" i="13" s="1"/>
  <c r="F46" i="13"/>
  <c r="X45" i="13"/>
  <c r="T45" i="13"/>
  <c r="W45" i="13" s="1"/>
  <c r="G45" i="13"/>
  <c r="BG45" i="13" s="1"/>
  <c r="F45" i="13"/>
  <c r="X44" i="13"/>
  <c r="T44" i="13"/>
  <c r="W44" i="13" s="1"/>
  <c r="G44" i="13"/>
  <c r="BG44" i="13" s="1"/>
  <c r="F44" i="13"/>
  <c r="X43" i="13"/>
  <c r="T43" i="13"/>
  <c r="W43" i="13" s="1"/>
  <c r="G43" i="13"/>
  <c r="BG43" i="13" s="1"/>
  <c r="F43" i="13"/>
  <c r="X42" i="13"/>
  <c r="T42" i="13"/>
  <c r="W42" i="13" s="1"/>
  <c r="G42" i="13"/>
  <c r="BG42" i="13" s="1"/>
  <c r="F42" i="13"/>
  <c r="X41" i="13"/>
  <c r="T41" i="13"/>
  <c r="W41" i="13" s="1"/>
  <c r="G41" i="13"/>
  <c r="BG41" i="13" s="1"/>
  <c r="F41" i="13"/>
  <c r="X40" i="13"/>
  <c r="T40" i="13"/>
  <c r="W40" i="13" s="1"/>
  <c r="G40" i="13"/>
  <c r="BG40" i="13" s="1"/>
  <c r="F40" i="13"/>
  <c r="X39" i="13"/>
  <c r="T39" i="13"/>
  <c r="W39" i="13" s="1"/>
  <c r="G39" i="13"/>
  <c r="BG39" i="13" s="1"/>
  <c r="F39" i="13"/>
  <c r="X38" i="13"/>
  <c r="T38" i="13"/>
  <c r="W38" i="13" s="1"/>
  <c r="G38" i="13"/>
  <c r="BG38" i="13" s="1"/>
  <c r="F38" i="13"/>
  <c r="X37" i="13"/>
  <c r="T37" i="13"/>
  <c r="W37" i="13" s="1"/>
  <c r="G37" i="13"/>
  <c r="BG37" i="13" s="1"/>
  <c r="F37" i="13"/>
  <c r="X36" i="13"/>
  <c r="T36" i="13"/>
  <c r="W36" i="13" s="1"/>
  <c r="G36" i="13"/>
  <c r="BG36" i="13" s="1"/>
  <c r="F36" i="13"/>
  <c r="X35" i="13"/>
  <c r="T35" i="13"/>
  <c r="W35" i="13" s="1"/>
  <c r="G35" i="13"/>
  <c r="BG35" i="13" s="1"/>
  <c r="F35" i="13"/>
  <c r="X34" i="13"/>
  <c r="T34" i="13"/>
  <c r="W34" i="13" s="1"/>
  <c r="G34" i="13"/>
  <c r="BG34" i="13" s="1"/>
  <c r="F34" i="13"/>
  <c r="X33" i="13"/>
  <c r="T33" i="13"/>
  <c r="W33" i="13" s="1"/>
  <c r="G33" i="13"/>
  <c r="BG33" i="13" s="1"/>
  <c r="F33" i="13"/>
  <c r="X32" i="13"/>
  <c r="T32" i="13"/>
  <c r="W32" i="13" s="1"/>
  <c r="G32" i="13"/>
  <c r="BG32" i="13" s="1"/>
  <c r="F32" i="13"/>
  <c r="X31" i="13"/>
  <c r="T31" i="13"/>
  <c r="W31" i="13" s="1"/>
  <c r="G31" i="13"/>
  <c r="BG31" i="13" s="1"/>
  <c r="F31" i="13"/>
  <c r="X30" i="13"/>
  <c r="T30" i="13"/>
  <c r="W30" i="13" s="1"/>
  <c r="G30" i="13"/>
  <c r="BG30" i="13" s="1"/>
  <c r="F30" i="13"/>
  <c r="X29" i="13"/>
  <c r="T29" i="13"/>
  <c r="W29" i="13" s="1"/>
  <c r="G29" i="13"/>
  <c r="BG29" i="13" s="1"/>
  <c r="F29" i="13"/>
  <c r="X28" i="13"/>
  <c r="T28" i="13"/>
  <c r="W28" i="13" s="1"/>
  <c r="G28" i="13"/>
  <c r="BG28" i="13" s="1"/>
  <c r="F28" i="13"/>
  <c r="X27" i="13"/>
  <c r="T27" i="13"/>
  <c r="W27" i="13" s="1"/>
  <c r="G27" i="13"/>
  <c r="BG27" i="13" s="1"/>
  <c r="F27" i="13"/>
  <c r="X26" i="13"/>
  <c r="T26" i="13"/>
  <c r="W26" i="13" s="1"/>
  <c r="G26" i="13"/>
  <c r="BG26" i="13" s="1"/>
  <c r="F26" i="13"/>
  <c r="X25" i="13"/>
  <c r="T25" i="13"/>
  <c r="W25" i="13" s="1"/>
  <c r="G25" i="13"/>
  <c r="BG25" i="13" s="1"/>
  <c r="F25" i="13"/>
  <c r="X24" i="13"/>
  <c r="T24" i="13"/>
  <c r="W24" i="13" s="1"/>
  <c r="G24" i="13"/>
  <c r="BG24" i="13" s="1"/>
  <c r="F24" i="13"/>
  <c r="X23" i="13"/>
  <c r="T23" i="13"/>
  <c r="W23" i="13" s="1"/>
  <c r="G23" i="13"/>
  <c r="BG23" i="13" s="1"/>
  <c r="F23" i="13"/>
  <c r="X22" i="13"/>
  <c r="T22" i="13"/>
  <c r="W22" i="13" s="1"/>
  <c r="G22" i="13"/>
  <c r="BG22" i="13" s="1"/>
  <c r="F22" i="13"/>
  <c r="X21" i="13"/>
  <c r="T21" i="13"/>
  <c r="W21" i="13" s="1"/>
  <c r="G21" i="13"/>
  <c r="BG21" i="13" s="1"/>
  <c r="F21" i="13"/>
  <c r="X20" i="13"/>
  <c r="T20" i="13"/>
  <c r="W20" i="13" s="1"/>
  <c r="G20" i="13"/>
  <c r="BG20" i="13" s="1"/>
  <c r="F20" i="13"/>
  <c r="X19" i="13"/>
  <c r="T19" i="13"/>
  <c r="W19" i="13" s="1"/>
  <c r="G19" i="13"/>
  <c r="BG19" i="13" s="1"/>
  <c r="F19" i="13"/>
  <c r="X18" i="13"/>
  <c r="T18" i="13"/>
  <c r="W18" i="13" s="1"/>
  <c r="G18" i="13"/>
  <c r="BG18" i="13" s="1"/>
  <c r="F18" i="13"/>
  <c r="X17" i="13"/>
  <c r="T17" i="13"/>
  <c r="W17" i="13" s="1"/>
  <c r="G17" i="13"/>
  <c r="F17" i="13"/>
  <c r="X16" i="13"/>
  <c r="T16" i="13"/>
  <c r="W16" i="13" s="1"/>
  <c r="G16" i="13"/>
  <c r="BG16" i="13" s="1"/>
  <c r="F16" i="13"/>
  <c r="X15" i="13"/>
  <c r="T15" i="13"/>
  <c r="W15" i="13" s="1"/>
  <c r="G15" i="13"/>
  <c r="BG15" i="13" s="1"/>
  <c r="F15" i="13"/>
  <c r="X14" i="13"/>
  <c r="T14" i="13"/>
  <c r="W14" i="13" s="1"/>
  <c r="G14" i="13"/>
  <c r="BG14" i="13" s="1"/>
  <c r="F14" i="13"/>
  <c r="X13" i="13"/>
  <c r="W13" i="13"/>
  <c r="G13" i="13"/>
  <c r="BG13" i="13" s="1"/>
  <c r="F13" i="13"/>
  <c r="X12" i="13"/>
  <c r="T12" i="13"/>
  <c r="W12" i="13" s="1"/>
  <c r="G12" i="13"/>
  <c r="BG12" i="13" s="1"/>
  <c r="F12" i="13"/>
  <c r="X11" i="13"/>
  <c r="T11" i="13"/>
  <c r="W11" i="13" s="1"/>
  <c r="G11" i="13"/>
  <c r="BG11" i="13" s="1"/>
  <c r="F11" i="13"/>
  <c r="X10" i="13"/>
  <c r="T10" i="13"/>
  <c r="W10" i="13" s="1"/>
  <c r="G10" i="13"/>
  <c r="BG10" i="13" s="1"/>
  <c r="F10" i="13"/>
  <c r="X9" i="13"/>
  <c r="T9" i="13"/>
  <c r="W9" i="13" s="1"/>
  <c r="G9" i="13"/>
  <c r="BG9" i="13" s="1"/>
  <c r="F9" i="13"/>
  <c r="X8" i="13"/>
  <c r="T8" i="13"/>
  <c r="W8" i="13" s="1"/>
  <c r="G8" i="13"/>
  <c r="BG8" i="13" s="1"/>
  <c r="F8" i="13"/>
  <c r="X7" i="13"/>
  <c r="T7" i="13"/>
  <c r="W7" i="13" s="1"/>
  <c r="G7" i="13"/>
  <c r="BG7" i="13" s="1"/>
  <c r="F7" i="13"/>
  <c r="X6" i="13"/>
  <c r="T6" i="13"/>
  <c r="G6" i="13"/>
  <c r="F6" i="13"/>
  <c r="BG88" i="12"/>
  <c r="X88" i="12"/>
  <c r="T88" i="12"/>
  <c r="W88" i="12" s="1"/>
  <c r="AX88" i="12"/>
  <c r="G88" i="12"/>
  <c r="F88" i="12"/>
  <c r="H88" i="12" s="1"/>
  <c r="BG87" i="12"/>
  <c r="X87" i="12"/>
  <c r="T87" i="12"/>
  <c r="W87" i="12" s="1"/>
  <c r="AX87" i="12"/>
  <c r="G87" i="12"/>
  <c r="F87" i="12"/>
  <c r="H87" i="12" s="1"/>
  <c r="BG86" i="12"/>
  <c r="X86" i="12"/>
  <c r="T86" i="12"/>
  <c r="W86" i="12" s="1"/>
  <c r="AX86" i="12"/>
  <c r="G86" i="12"/>
  <c r="F86" i="12"/>
  <c r="H86" i="12" s="1"/>
  <c r="BG85" i="12"/>
  <c r="X85" i="12"/>
  <c r="T85" i="12"/>
  <c r="W85" i="12" s="1"/>
  <c r="AX85" i="12"/>
  <c r="G85" i="12"/>
  <c r="F85" i="12"/>
  <c r="H85" i="12" s="1"/>
  <c r="X84" i="12"/>
  <c r="T84" i="12"/>
  <c r="W84" i="12" s="1"/>
  <c r="AX84" i="12"/>
  <c r="G84" i="12"/>
  <c r="BG84" i="12" s="1"/>
  <c r="F84" i="12"/>
  <c r="H84" i="12" s="1"/>
  <c r="X83" i="12"/>
  <c r="T83" i="12"/>
  <c r="W83" i="12" s="1"/>
  <c r="AX83" i="12"/>
  <c r="G83" i="12"/>
  <c r="BG83" i="12" s="1"/>
  <c r="F83" i="12"/>
  <c r="H83" i="12" s="1"/>
  <c r="X82" i="12"/>
  <c r="T82" i="12"/>
  <c r="W82" i="12" s="1"/>
  <c r="AX82" i="12"/>
  <c r="G82" i="12"/>
  <c r="BG82" i="12" s="1"/>
  <c r="F82" i="12"/>
  <c r="H82" i="12" s="1"/>
  <c r="X81" i="12"/>
  <c r="T81" i="12"/>
  <c r="W81" i="12" s="1"/>
  <c r="AX81" i="12"/>
  <c r="G81" i="12"/>
  <c r="BG81" i="12" s="1"/>
  <c r="F81" i="12"/>
  <c r="H81" i="12" s="1"/>
  <c r="X80" i="12"/>
  <c r="T80" i="12"/>
  <c r="W80" i="12" s="1"/>
  <c r="AX80" i="12"/>
  <c r="G80" i="12"/>
  <c r="BG80" i="12" s="1"/>
  <c r="F80" i="12"/>
  <c r="H80" i="12" s="1"/>
  <c r="X79" i="12"/>
  <c r="T79" i="12"/>
  <c r="W79" i="12" s="1"/>
  <c r="AX79" i="12"/>
  <c r="G79" i="12"/>
  <c r="BG79" i="12" s="1"/>
  <c r="F79" i="12"/>
  <c r="H79" i="12" s="1"/>
  <c r="X78" i="12"/>
  <c r="T78" i="12"/>
  <c r="W78" i="12" s="1"/>
  <c r="AX78" i="12"/>
  <c r="G78" i="12"/>
  <c r="BG78" i="12" s="1"/>
  <c r="F78" i="12"/>
  <c r="H78" i="12" s="1"/>
  <c r="X77" i="12"/>
  <c r="T77" i="12"/>
  <c r="W77" i="12" s="1"/>
  <c r="AX77" i="12"/>
  <c r="G77" i="12"/>
  <c r="BG77" i="12" s="1"/>
  <c r="F77" i="12"/>
  <c r="H77" i="12" s="1"/>
  <c r="X76" i="12"/>
  <c r="T76" i="12"/>
  <c r="W76" i="12" s="1"/>
  <c r="AX76" i="12"/>
  <c r="G76" i="12"/>
  <c r="BG76" i="12" s="1"/>
  <c r="F76" i="12"/>
  <c r="H76" i="12" s="1"/>
  <c r="X75" i="12"/>
  <c r="T75" i="12"/>
  <c r="W75" i="12" s="1"/>
  <c r="AX75" i="12"/>
  <c r="G75" i="12"/>
  <c r="BG75" i="12" s="1"/>
  <c r="F75" i="12"/>
  <c r="H75" i="12" s="1"/>
  <c r="X74" i="12"/>
  <c r="T74" i="12"/>
  <c r="W74" i="12" s="1"/>
  <c r="AX74" i="12"/>
  <c r="G74" i="12"/>
  <c r="BG74" i="12" s="1"/>
  <c r="F74" i="12"/>
  <c r="H74" i="12" s="1"/>
  <c r="X73" i="12"/>
  <c r="T73" i="12"/>
  <c r="W73" i="12" s="1"/>
  <c r="AX73" i="12"/>
  <c r="G73" i="12"/>
  <c r="BG73" i="12" s="1"/>
  <c r="F73" i="12"/>
  <c r="H73" i="12" s="1"/>
  <c r="X72" i="12"/>
  <c r="T72" i="12"/>
  <c r="W72" i="12" s="1"/>
  <c r="AX72" i="12"/>
  <c r="G72" i="12"/>
  <c r="BG72" i="12" s="1"/>
  <c r="F72" i="12"/>
  <c r="H72" i="12" s="1"/>
  <c r="X71" i="12"/>
  <c r="T71" i="12"/>
  <c r="W71" i="12" s="1"/>
  <c r="AX71" i="12"/>
  <c r="G71" i="12"/>
  <c r="BG71" i="12" s="1"/>
  <c r="F71" i="12"/>
  <c r="H71" i="12" s="1"/>
  <c r="X70" i="12"/>
  <c r="T70" i="12"/>
  <c r="W70" i="12" s="1"/>
  <c r="AX70" i="12"/>
  <c r="G70" i="12"/>
  <c r="BG70" i="12" s="1"/>
  <c r="F70" i="12"/>
  <c r="H70" i="12" s="1"/>
  <c r="X69" i="12"/>
  <c r="T69" i="12"/>
  <c r="W69" i="12" s="1"/>
  <c r="AX69" i="12"/>
  <c r="G69" i="12"/>
  <c r="BG69" i="12" s="1"/>
  <c r="F69" i="12"/>
  <c r="H69" i="12" s="1"/>
  <c r="X68" i="12"/>
  <c r="T68" i="12"/>
  <c r="W68" i="12" s="1"/>
  <c r="AX68" i="12"/>
  <c r="G68" i="12"/>
  <c r="BG68" i="12" s="1"/>
  <c r="F68" i="12"/>
  <c r="H68" i="12" s="1"/>
  <c r="X67" i="12"/>
  <c r="T67" i="12"/>
  <c r="W67" i="12" s="1"/>
  <c r="AX67" i="12"/>
  <c r="G67" i="12"/>
  <c r="BG67" i="12" s="1"/>
  <c r="F67" i="12"/>
  <c r="H67" i="12" s="1"/>
  <c r="X66" i="12"/>
  <c r="T66" i="12"/>
  <c r="W66" i="12" s="1"/>
  <c r="AX66" i="12"/>
  <c r="G66" i="12"/>
  <c r="BG66" i="12" s="1"/>
  <c r="F66" i="12"/>
  <c r="H66" i="12" s="1"/>
  <c r="X65" i="12"/>
  <c r="T65" i="12"/>
  <c r="W65" i="12" s="1"/>
  <c r="AX65" i="12"/>
  <c r="G65" i="12"/>
  <c r="BG65" i="12" s="1"/>
  <c r="F65" i="12"/>
  <c r="H65" i="12" s="1"/>
  <c r="X64" i="12"/>
  <c r="T64" i="12"/>
  <c r="W64" i="12" s="1"/>
  <c r="AX64" i="12"/>
  <c r="G64" i="12"/>
  <c r="BG64" i="12" s="1"/>
  <c r="F64" i="12"/>
  <c r="H64" i="12" s="1"/>
  <c r="X63" i="12"/>
  <c r="T63" i="12"/>
  <c r="W63" i="12" s="1"/>
  <c r="AX63" i="12"/>
  <c r="G63" i="12"/>
  <c r="BG63" i="12" s="1"/>
  <c r="F63" i="12"/>
  <c r="H63" i="12" s="1"/>
  <c r="X62" i="12"/>
  <c r="T62" i="12"/>
  <c r="W62" i="12" s="1"/>
  <c r="AX62" i="12"/>
  <c r="G62" i="12"/>
  <c r="BG62" i="12" s="1"/>
  <c r="F62" i="12"/>
  <c r="H62" i="12" s="1"/>
  <c r="X61" i="12"/>
  <c r="T61" i="12"/>
  <c r="W61" i="12" s="1"/>
  <c r="AX61" i="12"/>
  <c r="G61" i="12"/>
  <c r="BG61" i="12" s="1"/>
  <c r="F61" i="12"/>
  <c r="H61" i="12" s="1"/>
  <c r="X60" i="12"/>
  <c r="T60" i="12"/>
  <c r="W60" i="12" s="1"/>
  <c r="AX60" i="12"/>
  <c r="G60" i="12"/>
  <c r="BG60" i="12" s="1"/>
  <c r="F60" i="12"/>
  <c r="H60" i="12" s="1"/>
  <c r="X59" i="12"/>
  <c r="T59" i="12"/>
  <c r="W59" i="12" s="1"/>
  <c r="AX59" i="12"/>
  <c r="G59" i="12"/>
  <c r="BG59" i="12" s="1"/>
  <c r="F59" i="12"/>
  <c r="H59" i="12" s="1"/>
  <c r="X58" i="12"/>
  <c r="T58" i="12"/>
  <c r="W58" i="12" s="1"/>
  <c r="AX58" i="12"/>
  <c r="G58" i="12"/>
  <c r="BG58" i="12" s="1"/>
  <c r="F58" i="12"/>
  <c r="H58" i="12" s="1"/>
  <c r="X57" i="12"/>
  <c r="T57" i="12"/>
  <c r="W57" i="12" s="1"/>
  <c r="AX57" i="12"/>
  <c r="G57" i="12"/>
  <c r="BG57" i="12" s="1"/>
  <c r="F57" i="12"/>
  <c r="H57" i="12" s="1"/>
  <c r="X56" i="12"/>
  <c r="T56" i="12"/>
  <c r="W56" i="12" s="1"/>
  <c r="AX56" i="12"/>
  <c r="G56" i="12"/>
  <c r="BG56" i="12" s="1"/>
  <c r="F56" i="12"/>
  <c r="H56" i="12" s="1"/>
  <c r="X55" i="12"/>
  <c r="T55" i="12"/>
  <c r="W55" i="12" s="1"/>
  <c r="AX55" i="12"/>
  <c r="G55" i="12"/>
  <c r="BG55" i="12" s="1"/>
  <c r="F55" i="12"/>
  <c r="H55" i="12" s="1"/>
  <c r="X54" i="12"/>
  <c r="T54" i="12"/>
  <c r="W54" i="12" s="1"/>
  <c r="AX54" i="12"/>
  <c r="G54" i="12"/>
  <c r="BG54" i="12" s="1"/>
  <c r="F54" i="12"/>
  <c r="H54" i="12" s="1"/>
  <c r="X53" i="12"/>
  <c r="T53" i="12"/>
  <c r="W53" i="12" s="1"/>
  <c r="AX53" i="12"/>
  <c r="G53" i="12"/>
  <c r="BG53" i="12" s="1"/>
  <c r="F53" i="12"/>
  <c r="H53" i="12" s="1"/>
  <c r="X52" i="12"/>
  <c r="AX52" i="12"/>
  <c r="G52" i="12"/>
  <c r="BG52" i="12" s="1"/>
  <c r="F52" i="12"/>
  <c r="H52" i="12" s="1"/>
  <c r="X51" i="12"/>
  <c r="T51" i="12"/>
  <c r="W51" i="12" s="1"/>
  <c r="AX51" i="12"/>
  <c r="G51" i="12"/>
  <c r="BG51" i="12" s="1"/>
  <c r="F51" i="12"/>
  <c r="H51" i="12" s="1"/>
  <c r="X50" i="12"/>
  <c r="T50" i="12"/>
  <c r="W50" i="12" s="1"/>
  <c r="AX50" i="12"/>
  <c r="G50" i="12"/>
  <c r="BG50" i="12" s="1"/>
  <c r="F50" i="12"/>
  <c r="H50" i="12" s="1"/>
  <c r="X49" i="12"/>
  <c r="T49" i="12"/>
  <c r="W49" i="12" s="1"/>
  <c r="AX49" i="12"/>
  <c r="G49" i="12"/>
  <c r="BG49" i="12" s="1"/>
  <c r="F49" i="12"/>
  <c r="H49" i="12" s="1"/>
  <c r="X48" i="12"/>
  <c r="T48" i="12"/>
  <c r="W48" i="12" s="1"/>
  <c r="AX48" i="12"/>
  <c r="G48" i="12"/>
  <c r="BG48" i="12" s="1"/>
  <c r="F48" i="12"/>
  <c r="H48" i="12" s="1"/>
  <c r="X47" i="12"/>
  <c r="T47" i="12"/>
  <c r="W47" i="12" s="1"/>
  <c r="AX47" i="12"/>
  <c r="G47" i="12"/>
  <c r="BG47" i="12" s="1"/>
  <c r="F47" i="12"/>
  <c r="H47" i="12" s="1"/>
  <c r="X46" i="12"/>
  <c r="T46" i="12"/>
  <c r="W46" i="12" s="1"/>
  <c r="AX46" i="12"/>
  <c r="G46" i="12"/>
  <c r="BG46" i="12" s="1"/>
  <c r="F46" i="12"/>
  <c r="H46" i="12" s="1"/>
  <c r="X45" i="12"/>
  <c r="T45" i="12"/>
  <c r="W45" i="12" s="1"/>
  <c r="AX45" i="12"/>
  <c r="G45" i="12"/>
  <c r="BG45" i="12" s="1"/>
  <c r="F45" i="12"/>
  <c r="H45" i="12" s="1"/>
  <c r="X44" i="12"/>
  <c r="T44" i="12"/>
  <c r="W44" i="12" s="1"/>
  <c r="AX44" i="12"/>
  <c r="G44" i="12"/>
  <c r="BG44" i="12" s="1"/>
  <c r="F44" i="12"/>
  <c r="H44" i="12" s="1"/>
  <c r="X43" i="12"/>
  <c r="T43" i="12"/>
  <c r="W43" i="12" s="1"/>
  <c r="AX43" i="12"/>
  <c r="G43" i="12"/>
  <c r="BG43" i="12" s="1"/>
  <c r="F43" i="12"/>
  <c r="H43" i="12" s="1"/>
  <c r="X42" i="12"/>
  <c r="T42" i="12"/>
  <c r="W42" i="12" s="1"/>
  <c r="AX42" i="12"/>
  <c r="G42" i="12"/>
  <c r="BG42" i="12" s="1"/>
  <c r="F42" i="12"/>
  <c r="H42" i="12" s="1"/>
  <c r="X41" i="12"/>
  <c r="T41" i="12"/>
  <c r="W41" i="12" s="1"/>
  <c r="G41" i="12"/>
  <c r="BG41" i="12" s="1"/>
  <c r="F41" i="12"/>
  <c r="X40" i="12"/>
  <c r="T40" i="12"/>
  <c r="W40" i="12" s="1"/>
  <c r="G40" i="12"/>
  <c r="BG40" i="12" s="1"/>
  <c r="F40" i="12"/>
  <c r="X39" i="12"/>
  <c r="T39" i="12"/>
  <c r="W39" i="12" s="1"/>
  <c r="G39" i="12"/>
  <c r="BG39" i="12" s="1"/>
  <c r="F39" i="12"/>
  <c r="X38" i="12"/>
  <c r="T38" i="12"/>
  <c r="W38" i="12" s="1"/>
  <c r="G38" i="12"/>
  <c r="BG38" i="12" s="1"/>
  <c r="F38" i="12"/>
  <c r="X37" i="12"/>
  <c r="T37" i="12"/>
  <c r="W37" i="12" s="1"/>
  <c r="G37" i="12"/>
  <c r="BG37" i="12" s="1"/>
  <c r="F37" i="12"/>
  <c r="X36" i="12"/>
  <c r="T36" i="12"/>
  <c r="W36" i="12" s="1"/>
  <c r="G36" i="12"/>
  <c r="BG36" i="12" s="1"/>
  <c r="F36" i="12"/>
  <c r="X35" i="12"/>
  <c r="T35" i="12"/>
  <c r="W35" i="12" s="1"/>
  <c r="G35" i="12"/>
  <c r="BG35" i="12" s="1"/>
  <c r="F35" i="12"/>
  <c r="X34" i="12"/>
  <c r="T34" i="12"/>
  <c r="W34" i="12" s="1"/>
  <c r="G34" i="12"/>
  <c r="BG34" i="12" s="1"/>
  <c r="F34" i="12"/>
  <c r="X33" i="12"/>
  <c r="T33" i="12"/>
  <c r="W33" i="12" s="1"/>
  <c r="G33" i="12"/>
  <c r="BG33" i="12" s="1"/>
  <c r="F33" i="12"/>
  <c r="X32" i="12"/>
  <c r="T32" i="12"/>
  <c r="W32" i="12" s="1"/>
  <c r="G32" i="12"/>
  <c r="BG32" i="12" s="1"/>
  <c r="F32" i="12"/>
  <c r="X31" i="12"/>
  <c r="T31" i="12"/>
  <c r="W31" i="12" s="1"/>
  <c r="G31" i="12"/>
  <c r="BG31" i="12" s="1"/>
  <c r="F31" i="12"/>
  <c r="X30" i="12"/>
  <c r="T30" i="12"/>
  <c r="W30" i="12" s="1"/>
  <c r="G30" i="12"/>
  <c r="BG30" i="12" s="1"/>
  <c r="F30" i="12"/>
  <c r="X29" i="12"/>
  <c r="T29" i="12"/>
  <c r="W29" i="12" s="1"/>
  <c r="G29" i="12"/>
  <c r="BG29" i="12" s="1"/>
  <c r="F29" i="12"/>
  <c r="X28" i="12"/>
  <c r="T28" i="12"/>
  <c r="W28" i="12" s="1"/>
  <c r="G28" i="12"/>
  <c r="BG28" i="12" s="1"/>
  <c r="F28" i="12"/>
  <c r="X27" i="12"/>
  <c r="T27" i="12"/>
  <c r="W27" i="12" s="1"/>
  <c r="G27" i="12"/>
  <c r="BG27" i="12" s="1"/>
  <c r="F27" i="12"/>
  <c r="X26" i="12"/>
  <c r="T26" i="12"/>
  <c r="W26" i="12" s="1"/>
  <c r="G26" i="12"/>
  <c r="BG26" i="12" s="1"/>
  <c r="F26" i="12"/>
  <c r="X25" i="12"/>
  <c r="T25" i="12"/>
  <c r="W25" i="12" s="1"/>
  <c r="G25" i="12"/>
  <c r="BG25" i="12" s="1"/>
  <c r="F25" i="12"/>
  <c r="X24" i="12"/>
  <c r="T24" i="12"/>
  <c r="W24" i="12" s="1"/>
  <c r="G24" i="12"/>
  <c r="BG24" i="12" s="1"/>
  <c r="F24" i="12"/>
  <c r="X23" i="12"/>
  <c r="T23" i="12"/>
  <c r="W23" i="12" s="1"/>
  <c r="G23" i="12"/>
  <c r="BG23" i="12" s="1"/>
  <c r="F23" i="12"/>
  <c r="X22" i="12"/>
  <c r="T22" i="12"/>
  <c r="W22" i="12" s="1"/>
  <c r="G22" i="12"/>
  <c r="BG22" i="12" s="1"/>
  <c r="F22" i="12"/>
  <c r="X21" i="12"/>
  <c r="T21" i="12"/>
  <c r="W21" i="12" s="1"/>
  <c r="G21" i="12"/>
  <c r="BG21" i="12" s="1"/>
  <c r="F21" i="12"/>
  <c r="X20" i="12"/>
  <c r="T20" i="12"/>
  <c r="W20" i="12" s="1"/>
  <c r="G20" i="12"/>
  <c r="BG20" i="12" s="1"/>
  <c r="F20" i="12"/>
  <c r="X19" i="12"/>
  <c r="T19" i="12"/>
  <c r="W19" i="12" s="1"/>
  <c r="G19" i="12"/>
  <c r="BG19" i="12" s="1"/>
  <c r="F19" i="12"/>
  <c r="X18" i="12"/>
  <c r="T18" i="12"/>
  <c r="W18" i="12" s="1"/>
  <c r="G18" i="12"/>
  <c r="BG18" i="12" s="1"/>
  <c r="F18" i="12"/>
  <c r="X17" i="12"/>
  <c r="T17" i="12"/>
  <c r="W17" i="12" s="1"/>
  <c r="G17" i="12"/>
  <c r="BG17" i="12" s="1"/>
  <c r="F17" i="12"/>
  <c r="X16" i="12"/>
  <c r="T16" i="12"/>
  <c r="W16" i="12" s="1"/>
  <c r="G16" i="12"/>
  <c r="BG16" i="12" s="1"/>
  <c r="F16" i="12"/>
  <c r="X15" i="12"/>
  <c r="T15" i="12"/>
  <c r="W15" i="12" s="1"/>
  <c r="G15" i="12"/>
  <c r="BG15" i="12" s="1"/>
  <c r="F15" i="12"/>
  <c r="X14" i="12"/>
  <c r="T14" i="12"/>
  <c r="W14" i="12" s="1"/>
  <c r="G14" i="12"/>
  <c r="BG14" i="12" s="1"/>
  <c r="F14" i="12"/>
  <c r="X13" i="12"/>
  <c r="T13" i="12"/>
  <c r="W13" i="12" s="1"/>
  <c r="G13" i="12"/>
  <c r="BG13" i="12" s="1"/>
  <c r="F13" i="12"/>
  <c r="X12" i="12"/>
  <c r="T12" i="12"/>
  <c r="W12" i="12" s="1"/>
  <c r="G12" i="12"/>
  <c r="BG12" i="12" s="1"/>
  <c r="F12" i="12"/>
  <c r="X11" i="12"/>
  <c r="T11" i="12"/>
  <c r="W11" i="12" s="1"/>
  <c r="G11" i="12"/>
  <c r="BG11" i="12" s="1"/>
  <c r="F11" i="12"/>
  <c r="X10" i="12"/>
  <c r="T10" i="12"/>
  <c r="W10" i="12" s="1"/>
  <c r="G10" i="12"/>
  <c r="BG10" i="12" s="1"/>
  <c r="F10" i="12"/>
  <c r="X9" i="12"/>
  <c r="T9" i="12"/>
  <c r="W9" i="12" s="1"/>
  <c r="G9" i="12"/>
  <c r="BG9" i="12" s="1"/>
  <c r="F9" i="12"/>
  <c r="X8" i="12"/>
  <c r="T8" i="12"/>
  <c r="W8" i="12" s="1"/>
  <c r="G8" i="12"/>
  <c r="BG8" i="12" s="1"/>
  <c r="F8" i="12"/>
  <c r="X7" i="12"/>
  <c r="T7" i="12"/>
  <c r="W7" i="12" s="1"/>
  <c r="G7" i="12"/>
  <c r="BG7" i="12" s="1"/>
  <c r="F7" i="12"/>
  <c r="X6" i="12"/>
  <c r="T6" i="12"/>
  <c r="G6" i="12"/>
  <c r="F6" i="12"/>
  <c r="BG97" i="11"/>
  <c r="X97" i="11"/>
  <c r="T97" i="11"/>
  <c r="W97" i="11" s="1"/>
  <c r="AX97" i="11"/>
  <c r="G97" i="11"/>
  <c r="F97" i="11"/>
  <c r="H97" i="11" s="1"/>
  <c r="BG96" i="11"/>
  <c r="X96" i="11"/>
  <c r="T96" i="11"/>
  <c r="W96" i="11" s="1"/>
  <c r="AX96" i="11"/>
  <c r="G96" i="11"/>
  <c r="F96" i="11"/>
  <c r="H96" i="11" s="1"/>
  <c r="BG95" i="11"/>
  <c r="X95" i="11"/>
  <c r="T95" i="11"/>
  <c r="W95" i="11" s="1"/>
  <c r="AX95" i="11"/>
  <c r="G95" i="11"/>
  <c r="F95" i="11"/>
  <c r="H95" i="11" s="1"/>
  <c r="BG94" i="11"/>
  <c r="X94" i="11"/>
  <c r="T94" i="11"/>
  <c r="W94" i="11" s="1"/>
  <c r="AX94" i="11"/>
  <c r="G94" i="11"/>
  <c r="F94" i="11"/>
  <c r="H94" i="11" s="1"/>
  <c r="BG93" i="11"/>
  <c r="X93" i="11"/>
  <c r="T93" i="11"/>
  <c r="W93" i="11" s="1"/>
  <c r="AX93" i="11"/>
  <c r="G93" i="11"/>
  <c r="F93" i="11"/>
  <c r="H93" i="11" s="1"/>
  <c r="BG92" i="11"/>
  <c r="X92" i="11"/>
  <c r="T92" i="11"/>
  <c r="W92" i="11" s="1"/>
  <c r="AX92" i="11"/>
  <c r="G92" i="11"/>
  <c r="F92" i="11"/>
  <c r="H92" i="11" s="1"/>
  <c r="BG91" i="11"/>
  <c r="X91" i="11"/>
  <c r="T91" i="11"/>
  <c r="W91" i="11" s="1"/>
  <c r="AX91" i="11"/>
  <c r="G91" i="11"/>
  <c r="F91" i="11"/>
  <c r="H91" i="11" s="1"/>
  <c r="BG90" i="11"/>
  <c r="X90" i="11"/>
  <c r="T90" i="11"/>
  <c r="W90" i="11" s="1"/>
  <c r="AX90" i="11"/>
  <c r="G90" i="11"/>
  <c r="F90" i="11"/>
  <c r="H90" i="11" s="1"/>
  <c r="BG89" i="11"/>
  <c r="X89" i="11"/>
  <c r="T89" i="11"/>
  <c r="W89" i="11" s="1"/>
  <c r="AX89" i="11"/>
  <c r="G89" i="11"/>
  <c r="F89" i="11"/>
  <c r="H89" i="11" s="1"/>
  <c r="BG88" i="11"/>
  <c r="X88" i="11"/>
  <c r="T88" i="11"/>
  <c r="W88" i="11" s="1"/>
  <c r="AX88" i="11"/>
  <c r="G88" i="11"/>
  <c r="F88" i="11"/>
  <c r="H88" i="11" s="1"/>
  <c r="BG87" i="11"/>
  <c r="X87" i="11"/>
  <c r="T87" i="11"/>
  <c r="W87" i="11" s="1"/>
  <c r="AX87" i="11"/>
  <c r="G87" i="11"/>
  <c r="F87" i="11"/>
  <c r="H87" i="11" s="1"/>
  <c r="BG86" i="11"/>
  <c r="X86" i="11"/>
  <c r="T86" i="11"/>
  <c r="W86" i="11" s="1"/>
  <c r="AX86" i="11"/>
  <c r="G86" i="11"/>
  <c r="F86" i="11"/>
  <c r="H86" i="11" s="1"/>
  <c r="BG85" i="11"/>
  <c r="X85" i="11"/>
  <c r="T85" i="11"/>
  <c r="W85" i="11" s="1"/>
  <c r="AX85" i="11"/>
  <c r="G85" i="11"/>
  <c r="F85" i="11"/>
  <c r="H85" i="11" s="1"/>
  <c r="BG84" i="11"/>
  <c r="X84" i="11"/>
  <c r="T84" i="11"/>
  <c r="W84" i="11" s="1"/>
  <c r="AX84" i="11"/>
  <c r="G84" i="11"/>
  <c r="F84" i="11"/>
  <c r="H84" i="11" s="1"/>
  <c r="BG83" i="11"/>
  <c r="X83" i="11"/>
  <c r="T83" i="11"/>
  <c r="W83" i="11" s="1"/>
  <c r="AX83" i="11"/>
  <c r="G83" i="11"/>
  <c r="F83" i="11"/>
  <c r="H83" i="11" s="1"/>
  <c r="BG82" i="11"/>
  <c r="X82" i="11"/>
  <c r="T82" i="11"/>
  <c r="W82" i="11" s="1"/>
  <c r="AX82" i="11"/>
  <c r="G82" i="11"/>
  <c r="F82" i="11"/>
  <c r="H82" i="11" s="1"/>
  <c r="BG81" i="11"/>
  <c r="X81" i="11"/>
  <c r="T81" i="11"/>
  <c r="W81" i="11" s="1"/>
  <c r="AX81" i="11"/>
  <c r="G81" i="11"/>
  <c r="F81" i="11"/>
  <c r="H81" i="11" s="1"/>
  <c r="BG80" i="11"/>
  <c r="X80" i="11"/>
  <c r="T80" i="11"/>
  <c r="W80" i="11" s="1"/>
  <c r="AX80" i="11"/>
  <c r="G80" i="11"/>
  <c r="F80" i="11"/>
  <c r="H80" i="11" s="1"/>
  <c r="BG79" i="11"/>
  <c r="X79" i="11"/>
  <c r="T79" i="11"/>
  <c r="W79" i="11" s="1"/>
  <c r="AX79" i="11"/>
  <c r="G79" i="11"/>
  <c r="F79" i="11"/>
  <c r="H79" i="11" s="1"/>
  <c r="X78" i="11"/>
  <c r="T78" i="11"/>
  <c r="W78" i="11" s="1"/>
  <c r="AX78" i="11"/>
  <c r="G78" i="11"/>
  <c r="BG78" i="11" s="1"/>
  <c r="F78" i="11"/>
  <c r="H78" i="11" s="1"/>
  <c r="X77" i="11"/>
  <c r="T77" i="11"/>
  <c r="W77" i="11" s="1"/>
  <c r="AX77" i="11"/>
  <c r="G77" i="11"/>
  <c r="BG77" i="11" s="1"/>
  <c r="F77" i="11"/>
  <c r="H77" i="11" s="1"/>
  <c r="X76" i="11"/>
  <c r="T76" i="11"/>
  <c r="W76" i="11" s="1"/>
  <c r="AX76" i="11"/>
  <c r="G76" i="11"/>
  <c r="BG76" i="11" s="1"/>
  <c r="F76" i="11"/>
  <c r="H76" i="11" s="1"/>
  <c r="X75" i="11"/>
  <c r="T75" i="11"/>
  <c r="W75" i="11" s="1"/>
  <c r="AX75" i="11"/>
  <c r="G75" i="11"/>
  <c r="BG75" i="11" s="1"/>
  <c r="F75" i="11"/>
  <c r="H75" i="11" s="1"/>
  <c r="X74" i="11"/>
  <c r="T74" i="11"/>
  <c r="W74" i="11" s="1"/>
  <c r="AX74" i="11"/>
  <c r="G74" i="11"/>
  <c r="BG74" i="11" s="1"/>
  <c r="F74" i="11"/>
  <c r="H74" i="11" s="1"/>
  <c r="X73" i="11"/>
  <c r="T73" i="11"/>
  <c r="W73" i="11" s="1"/>
  <c r="AX73" i="11"/>
  <c r="G73" i="11"/>
  <c r="BG73" i="11" s="1"/>
  <c r="F73" i="11"/>
  <c r="H73" i="11" s="1"/>
  <c r="X72" i="11"/>
  <c r="T72" i="11"/>
  <c r="W72" i="11" s="1"/>
  <c r="AX72" i="11"/>
  <c r="G72" i="11"/>
  <c r="BG72" i="11" s="1"/>
  <c r="F72" i="11"/>
  <c r="H72" i="11" s="1"/>
  <c r="X71" i="11"/>
  <c r="T71" i="11"/>
  <c r="W71" i="11" s="1"/>
  <c r="AX71" i="11"/>
  <c r="G71" i="11"/>
  <c r="BG71" i="11" s="1"/>
  <c r="F71" i="11"/>
  <c r="H71" i="11" s="1"/>
  <c r="X70" i="11"/>
  <c r="T70" i="11"/>
  <c r="W70" i="11" s="1"/>
  <c r="AX70" i="11"/>
  <c r="G70" i="11"/>
  <c r="BG70" i="11" s="1"/>
  <c r="F70" i="11"/>
  <c r="H70" i="11" s="1"/>
  <c r="X69" i="11"/>
  <c r="T69" i="11"/>
  <c r="W69" i="11" s="1"/>
  <c r="AX69" i="11"/>
  <c r="G69" i="11"/>
  <c r="BG69" i="11" s="1"/>
  <c r="F69" i="11"/>
  <c r="H69" i="11" s="1"/>
  <c r="X68" i="11"/>
  <c r="T68" i="11"/>
  <c r="W68" i="11" s="1"/>
  <c r="AX68" i="11"/>
  <c r="G68" i="11"/>
  <c r="BG68" i="11" s="1"/>
  <c r="F68" i="11"/>
  <c r="H68" i="11" s="1"/>
  <c r="X67" i="11"/>
  <c r="T67" i="11"/>
  <c r="W67" i="11" s="1"/>
  <c r="AX67" i="11"/>
  <c r="G67" i="11"/>
  <c r="BG67" i="11" s="1"/>
  <c r="F67" i="11"/>
  <c r="H67" i="11" s="1"/>
  <c r="X66" i="11"/>
  <c r="T66" i="11"/>
  <c r="W66" i="11" s="1"/>
  <c r="AX66" i="11"/>
  <c r="G66" i="11"/>
  <c r="BG66" i="11" s="1"/>
  <c r="F66" i="11"/>
  <c r="H66" i="11" s="1"/>
  <c r="X65" i="11"/>
  <c r="T65" i="11"/>
  <c r="W65" i="11" s="1"/>
  <c r="AX65" i="11"/>
  <c r="G65" i="11"/>
  <c r="BG65" i="11" s="1"/>
  <c r="F65" i="11"/>
  <c r="H65" i="11" s="1"/>
  <c r="X64" i="11"/>
  <c r="T64" i="11"/>
  <c r="W64" i="11" s="1"/>
  <c r="AX64" i="11"/>
  <c r="G64" i="11"/>
  <c r="BG64" i="11" s="1"/>
  <c r="F64" i="11"/>
  <c r="H64" i="11" s="1"/>
  <c r="X63" i="11"/>
  <c r="T63" i="11"/>
  <c r="W63" i="11" s="1"/>
  <c r="AX63" i="11"/>
  <c r="G63" i="11"/>
  <c r="BG63" i="11" s="1"/>
  <c r="F63" i="11"/>
  <c r="H63" i="11" s="1"/>
  <c r="X62" i="11"/>
  <c r="T62" i="11"/>
  <c r="W62" i="11" s="1"/>
  <c r="AX62" i="11"/>
  <c r="G62" i="11"/>
  <c r="BG62" i="11" s="1"/>
  <c r="F62" i="11"/>
  <c r="H62" i="11" s="1"/>
  <c r="X61" i="11"/>
  <c r="T61" i="11"/>
  <c r="W61" i="11" s="1"/>
  <c r="AX61" i="11"/>
  <c r="G61" i="11"/>
  <c r="BG61" i="11" s="1"/>
  <c r="F61" i="11"/>
  <c r="H61" i="11" s="1"/>
  <c r="X60" i="11"/>
  <c r="T60" i="11"/>
  <c r="W60" i="11" s="1"/>
  <c r="AX60" i="11"/>
  <c r="G60" i="11"/>
  <c r="BG60" i="11" s="1"/>
  <c r="F60" i="11"/>
  <c r="H60" i="11" s="1"/>
  <c r="X59" i="11"/>
  <c r="T59" i="11"/>
  <c r="W59" i="11" s="1"/>
  <c r="AX59" i="11"/>
  <c r="G59" i="11"/>
  <c r="BG59" i="11" s="1"/>
  <c r="F59" i="11"/>
  <c r="H59" i="11" s="1"/>
  <c r="X58" i="11"/>
  <c r="T58" i="11"/>
  <c r="W58" i="11" s="1"/>
  <c r="AX58" i="11"/>
  <c r="G58" i="11"/>
  <c r="BG58" i="11" s="1"/>
  <c r="F58" i="11"/>
  <c r="H58" i="11" s="1"/>
  <c r="X57" i="11"/>
  <c r="T57" i="11"/>
  <c r="W57" i="11" s="1"/>
  <c r="AX57" i="11"/>
  <c r="G57" i="11"/>
  <c r="BG57" i="11" s="1"/>
  <c r="F57" i="11"/>
  <c r="H57" i="11" s="1"/>
  <c r="X56" i="11"/>
  <c r="T56" i="11"/>
  <c r="W56" i="11" s="1"/>
  <c r="AX56" i="11"/>
  <c r="G56" i="11"/>
  <c r="BG56" i="11" s="1"/>
  <c r="F56" i="11"/>
  <c r="H56" i="11" s="1"/>
  <c r="X55" i="11"/>
  <c r="T55" i="11"/>
  <c r="W55" i="11" s="1"/>
  <c r="AX55" i="11"/>
  <c r="G55" i="11"/>
  <c r="BG55" i="11" s="1"/>
  <c r="F55" i="11"/>
  <c r="H55" i="11" s="1"/>
  <c r="X54" i="11"/>
  <c r="T54" i="11"/>
  <c r="W54" i="11" s="1"/>
  <c r="AX54" i="11"/>
  <c r="G54" i="11"/>
  <c r="BG54" i="11" s="1"/>
  <c r="F54" i="11"/>
  <c r="H54" i="11" s="1"/>
  <c r="X53" i="11"/>
  <c r="T53" i="11"/>
  <c r="W53" i="11" s="1"/>
  <c r="AX53" i="11"/>
  <c r="G53" i="11"/>
  <c r="BG53" i="11" s="1"/>
  <c r="F53" i="11"/>
  <c r="H53" i="11" s="1"/>
  <c r="X52" i="11"/>
  <c r="T52" i="11"/>
  <c r="W52" i="11" s="1"/>
  <c r="AX52" i="11"/>
  <c r="G52" i="11"/>
  <c r="BG52" i="11" s="1"/>
  <c r="F52" i="11"/>
  <c r="H52" i="11" s="1"/>
  <c r="X51" i="11"/>
  <c r="T51" i="11"/>
  <c r="W51" i="11" s="1"/>
  <c r="AX51" i="11"/>
  <c r="G51" i="11"/>
  <c r="BG51" i="11" s="1"/>
  <c r="F51" i="11"/>
  <c r="H51" i="11" s="1"/>
  <c r="X50" i="11"/>
  <c r="T50" i="11"/>
  <c r="W50" i="11" s="1"/>
  <c r="G50" i="11"/>
  <c r="BG50" i="11" s="1"/>
  <c r="F50" i="11"/>
  <c r="X49" i="11"/>
  <c r="T49" i="11"/>
  <c r="W49" i="11" s="1"/>
  <c r="G49" i="11"/>
  <c r="BG49" i="11" s="1"/>
  <c r="F49" i="11"/>
  <c r="X48" i="11"/>
  <c r="T48" i="11"/>
  <c r="W48" i="11" s="1"/>
  <c r="G48" i="11"/>
  <c r="BG48" i="11" s="1"/>
  <c r="F48" i="11"/>
  <c r="X47" i="11"/>
  <c r="T47" i="11"/>
  <c r="W47" i="11" s="1"/>
  <c r="G47" i="11"/>
  <c r="BG47" i="11" s="1"/>
  <c r="F47" i="11"/>
  <c r="X46" i="11"/>
  <c r="T46" i="11"/>
  <c r="W46" i="11" s="1"/>
  <c r="G46" i="11"/>
  <c r="BG46" i="11" s="1"/>
  <c r="F46" i="11"/>
  <c r="X45" i="11"/>
  <c r="T45" i="11"/>
  <c r="W45" i="11" s="1"/>
  <c r="G45" i="11"/>
  <c r="BG45" i="11" s="1"/>
  <c r="F45" i="11"/>
  <c r="X44" i="11"/>
  <c r="T44" i="11"/>
  <c r="W44" i="11" s="1"/>
  <c r="G44" i="11"/>
  <c r="BG44" i="11" s="1"/>
  <c r="F44" i="11"/>
  <c r="X43" i="11"/>
  <c r="T43" i="11"/>
  <c r="W43" i="11" s="1"/>
  <c r="G43" i="11"/>
  <c r="BG43" i="11" s="1"/>
  <c r="F43" i="11"/>
  <c r="X42" i="11"/>
  <c r="T42" i="11"/>
  <c r="W42" i="11" s="1"/>
  <c r="G42" i="11"/>
  <c r="BG42" i="11" s="1"/>
  <c r="F42" i="11"/>
  <c r="X41" i="11"/>
  <c r="T41" i="11"/>
  <c r="W41" i="11" s="1"/>
  <c r="G41" i="11"/>
  <c r="BG41" i="11" s="1"/>
  <c r="F41" i="11"/>
  <c r="X40" i="11"/>
  <c r="T40" i="11"/>
  <c r="W40" i="11" s="1"/>
  <c r="G40" i="11"/>
  <c r="BG40" i="11" s="1"/>
  <c r="F40" i="11"/>
  <c r="X39" i="11"/>
  <c r="T39" i="11"/>
  <c r="W39" i="11" s="1"/>
  <c r="G39" i="11"/>
  <c r="BG39" i="11" s="1"/>
  <c r="F39" i="11"/>
  <c r="X38" i="11"/>
  <c r="T38" i="11"/>
  <c r="W38" i="11" s="1"/>
  <c r="G38" i="11"/>
  <c r="BG38" i="11" s="1"/>
  <c r="F38" i="11"/>
  <c r="X37" i="11"/>
  <c r="T37" i="11"/>
  <c r="W37" i="11" s="1"/>
  <c r="G37" i="11"/>
  <c r="BG37" i="11" s="1"/>
  <c r="F37" i="11"/>
  <c r="X36" i="11"/>
  <c r="T36" i="11"/>
  <c r="W36" i="11" s="1"/>
  <c r="G36" i="11"/>
  <c r="BG36" i="11" s="1"/>
  <c r="F36" i="11"/>
  <c r="X35" i="11"/>
  <c r="T35" i="11"/>
  <c r="W35" i="11" s="1"/>
  <c r="G35" i="11"/>
  <c r="BG35" i="11" s="1"/>
  <c r="F35" i="11"/>
  <c r="X34" i="11"/>
  <c r="T34" i="11"/>
  <c r="W34" i="11" s="1"/>
  <c r="G34" i="11"/>
  <c r="BG34" i="11" s="1"/>
  <c r="F34" i="11"/>
  <c r="X33" i="11"/>
  <c r="T33" i="11"/>
  <c r="W33" i="11" s="1"/>
  <c r="G33" i="11"/>
  <c r="BG33" i="11" s="1"/>
  <c r="F33" i="11"/>
  <c r="X32" i="11"/>
  <c r="T32" i="11"/>
  <c r="W32" i="11" s="1"/>
  <c r="G32" i="11"/>
  <c r="BG32" i="11" s="1"/>
  <c r="F32" i="11"/>
  <c r="X31" i="11"/>
  <c r="T31" i="11"/>
  <c r="W31" i="11" s="1"/>
  <c r="G31" i="11"/>
  <c r="BG31" i="11" s="1"/>
  <c r="F31" i="11"/>
  <c r="X30" i="11"/>
  <c r="T30" i="11"/>
  <c r="W30" i="11" s="1"/>
  <c r="G30" i="11"/>
  <c r="BG30" i="11" s="1"/>
  <c r="F30" i="11"/>
  <c r="X29" i="11"/>
  <c r="T29" i="11"/>
  <c r="W29" i="11" s="1"/>
  <c r="G29" i="11"/>
  <c r="BG29" i="11" s="1"/>
  <c r="F29" i="11"/>
  <c r="X28" i="11"/>
  <c r="T28" i="11"/>
  <c r="W28" i="11" s="1"/>
  <c r="G28" i="11"/>
  <c r="BG28" i="11" s="1"/>
  <c r="F28" i="11"/>
  <c r="X27" i="11"/>
  <c r="T27" i="11"/>
  <c r="W27" i="11" s="1"/>
  <c r="G27" i="11"/>
  <c r="BG27" i="11" s="1"/>
  <c r="F27" i="11"/>
  <c r="X26" i="11"/>
  <c r="T26" i="11"/>
  <c r="W26" i="11" s="1"/>
  <c r="G26" i="11"/>
  <c r="BG26" i="11" s="1"/>
  <c r="F26" i="11"/>
  <c r="X25" i="11"/>
  <c r="T25" i="11"/>
  <c r="W25" i="11" s="1"/>
  <c r="G25" i="11"/>
  <c r="BG25" i="11" s="1"/>
  <c r="F25" i="11"/>
  <c r="X24" i="11"/>
  <c r="T24" i="11"/>
  <c r="W24" i="11" s="1"/>
  <c r="G24" i="11"/>
  <c r="BG24" i="11" s="1"/>
  <c r="F24" i="11"/>
  <c r="X23" i="11"/>
  <c r="T23" i="11"/>
  <c r="W23" i="11" s="1"/>
  <c r="G23" i="11"/>
  <c r="BG23" i="11" s="1"/>
  <c r="F23" i="11"/>
  <c r="X22" i="11"/>
  <c r="T22" i="11"/>
  <c r="W22" i="11" s="1"/>
  <c r="G22" i="11"/>
  <c r="BG22" i="11" s="1"/>
  <c r="F22" i="11"/>
  <c r="X21" i="11"/>
  <c r="T21" i="11"/>
  <c r="W21" i="11" s="1"/>
  <c r="G21" i="11"/>
  <c r="BG21" i="11" s="1"/>
  <c r="F21" i="11"/>
  <c r="X20" i="11"/>
  <c r="T20" i="11"/>
  <c r="W20" i="11" s="1"/>
  <c r="G20" i="11"/>
  <c r="BG20" i="11" s="1"/>
  <c r="F20" i="11"/>
  <c r="X19" i="11"/>
  <c r="T19" i="11"/>
  <c r="W19" i="11" s="1"/>
  <c r="G19" i="11"/>
  <c r="BG19" i="11" s="1"/>
  <c r="F19" i="11"/>
  <c r="X18" i="11"/>
  <c r="T18" i="11"/>
  <c r="W18" i="11" s="1"/>
  <c r="G18" i="11"/>
  <c r="BG18" i="11" s="1"/>
  <c r="F18" i="11"/>
  <c r="X17" i="11"/>
  <c r="T17" i="11"/>
  <c r="W17" i="11" s="1"/>
  <c r="G17" i="11"/>
  <c r="BG17" i="11" s="1"/>
  <c r="F17" i="11"/>
  <c r="X16" i="11"/>
  <c r="T16" i="11"/>
  <c r="W16" i="11" s="1"/>
  <c r="G16" i="11"/>
  <c r="BG16" i="11" s="1"/>
  <c r="F16" i="11"/>
  <c r="X15" i="11"/>
  <c r="T15" i="11"/>
  <c r="W15" i="11" s="1"/>
  <c r="G15" i="11"/>
  <c r="BG15" i="11" s="1"/>
  <c r="F15" i="11"/>
  <c r="X14" i="11"/>
  <c r="T14" i="11"/>
  <c r="W14" i="11" s="1"/>
  <c r="G14" i="11"/>
  <c r="BG14" i="11" s="1"/>
  <c r="F14" i="11"/>
  <c r="X13" i="11"/>
  <c r="T13" i="11"/>
  <c r="W13" i="11" s="1"/>
  <c r="G13" i="11"/>
  <c r="BG13" i="11" s="1"/>
  <c r="F13" i="11"/>
  <c r="X12" i="11"/>
  <c r="T12" i="11"/>
  <c r="W12" i="11" s="1"/>
  <c r="G12" i="11"/>
  <c r="BG12" i="11" s="1"/>
  <c r="F12" i="11"/>
  <c r="X11" i="11"/>
  <c r="T11" i="11"/>
  <c r="W11" i="11" s="1"/>
  <c r="G11" i="11"/>
  <c r="BG11" i="11" s="1"/>
  <c r="F11" i="11"/>
  <c r="X10" i="11"/>
  <c r="T10" i="11"/>
  <c r="W10" i="11" s="1"/>
  <c r="G10" i="11"/>
  <c r="BG10" i="11" s="1"/>
  <c r="F10" i="11"/>
  <c r="X9" i="11"/>
  <c r="T9" i="11"/>
  <c r="W9" i="11" s="1"/>
  <c r="G9" i="11"/>
  <c r="BG9" i="11" s="1"/>
  <c r="F9" i="11"/>
  <c r="X8" i="11"/>
  <c r="T8" i="11"/>
  <c r="W8" i="11" s="1"/>
  <c r="G8" i="11"/>
  <c r="BG8" i="11" s="1"/>
  <c r="F8" i="11"/>
  <c r="X7" i="11"/>
  <c r="T7" i="11"/>
  <c r="W7" i="11" s="1"/>
  <c r="G7" i="11"/>
  <c r="BG7" i="11" s="1"/>
  <c r="F7" i="11"/>
  <c r="X6" i="11"/>
  <c r="T6" i="11"/>
  <c r="G6" i="11"/>
  <c r="F6" i="11"/>
  <c r="BG103" i="10"/>
  <c r="X103" i="10"/>
  <c r="T103" i="10"/>
  <c r="W103" i="10" s="1"/>
  <c r="AX103" i="10"/>
  <c r="G103" i="10"/>
  <c r="F103" i="10"/>
  <c r="H103" i="10" s="1"/>
  <c r="BG102" i="10"/>
  <c r="X102" i="10"/>
  <c r="T102" i="10"/>
  <c r="W102" i="10" s="1"/>
  <c r="AX102" i="10"/>
  <c r="G102" i="10"/>
  <c r="F102" i="10"/>
  <c r="H102" i="10" s="1"/>
  <c r="BG101" i="10"/>
  <c r="X101" i="10"/>
  <c r="T101" i="10"/>
  <c r="W101" i="10" s="1"/>
  <c r="AX101" i="10"/>
  <c r="G101" i="10"/>
  <c r="F101" i="10"/>
  <c r="H101" i="10" s="1"/>
  <c r="BG100" i="10"/>
  <c r="X100" i="10"/>
  <c r="T100" i="10"/>
  <c r="W100" i="10" s="1"/>
  <c r="AX100" i="10"/>
  <c r="G100" i="10"/>
  <c r="F100" i="10"/>
  <c r="H100" i="10" s="1"/>
  <c r="BG99" i="10"/>
  <c r="X99" i="10"/>
  <c r="T99" i="10"/>
  <c r="W99" i="10" s="1"/>
  <c r="AX99" i="10"/>
  <c r="G99" i="10"/>
  <c r="F99" i="10"/>
  <c r="H99" i="10" s="1"/>
  <c r="BG98" i="10"/>
  <c r="X98" i="10"/>
  <c r="T98" i="10"/>
  <c r="W98" i="10" s="1"/>
  <c r="AX98" i="10"/>
  <c r="G98" i="10"/>
  <c r="F98" i="10"/>
  <c r="H98" i="10" s="1"/>
  <c r="BG97" i="10"/>
  <c r="X97" i="10"/>
  <c r="T97" i="10"/>
  <c r="W97" i="10" s="1"/>
  <c r="AX97" i="10"/>
  <c r="G97" i="10"/>
  <c r="F97" i="10"/>
  <c r="H97" i="10" s="1"/>
  <c r="BG96" i="10"/>
  <c r="X96" i="10"/>
  <c r="T96" i="10"/>
  <c r="W96" i="10" s="1"/>
  <c r="AX96" i="10"/>
  <c r="G96" i="10"/>
  <c r="F96" i="10"/>
  <c r="H96" i="10" s="1"/>
  <c r="BG95" i="10"/>
  <c r="X95" i="10"/>
  <c r="T95" i="10"/>
  <c r="W95" i="10" s="1"/>
  <c r="AX95" i="10"/>
  <c r="G95" i="10"/>
  <c r="F95" i="10"/>
  <c r="H95" i="10" s="1"/>
  <c r="X94" i="10"/>
  <c r="T94" i="10"/>
  <c r="W94" i="10" s="1"/>
  <c r="AX94" i="10"/>
  <c r="G94" i="10"/>
  <c r="BG94" i="10" s="1"/>
  <c r="F94" i="10"/>
  <c r="H94" i="10" s="1"/>
  <c r="X93" i="10"/>
  <c r="T93" i="10"/>
  <c r="W93" i="10" s="1"/>
  <c r="AX93" i="10"/>
  <c r="G93" i="10"/>
  <c r="BG93" i="10" s="1"/>
  <c r="F93" i="10"/>
  <c r="H93" i="10" s="1"/>
  <c r="X92" i="10"/>
  <c r="T92" i="10"/>
  <c r="W92" i="10" s="1"/>
  <c r="AX92" i="10"/>
  <c r="G92" i="10"/>
  <c r="BG92" i="10" s="1"/>
  <c r="F92" i="10"/>
  <c r="H92" i="10" s="1"/>
  <c r="X91" i="10"/>
  <c r="T91" i="10"/>
  <c r="W91" i="10" s="1"/>
  <c r="AX91" i="10"/>
  <c r="G91" i="10"/>
  <c r="BG91" i="10" s="1"/>
  <c r="F91" i="10"/>
  <c r="H91" i="10" s="1"/>
  <c r="X90" i="10"/>
  <c r="T90" i="10"/>
  <c r="W90" i="10" s="1"/>
  <c r="AX90" i="10"/>
  <c r="G90" i="10"/>
  <c r="BG90" i="10" s="1"/>
  <c r="F90" i="10"/>
  <c r="H90" i="10" s="1"/>
  <c r="X89" i="10"/>
  <c r="T89" i="10"/>
  <c r="W89" i="10" s="1"/>
  <c r="AX89" i="10"/>
  <c r="G89" i="10"/>
  <c r="BG89" i="10" s="1"/>
  <c r="F89" i="10"/>
  <c r="H89" i="10" s="1"/>
  <c r="X88" i="10"/>
  <c r="T88" i="10"/>
  <c r="W88" i="10" s="1"/>
  <c r="AX88" i="10"/>
  <c r="G88" i="10"/>
  <c r="BG88" i="10" s="1"/>
  <c r="F88" i="10"/>
  <c r="H88" i="10" s="1"/>
  <c r="X87" i="10"/>
  <c r="T87" i="10"/>
  <c r="W87" i="10" s="1"/>
  <c r="AX87" i="10"/>
  <c r="G87" i="10"/>
  <c r="BG87" i="10" s="1"/>
  <c r="F87" i="10"/>
  <c r="H87" i="10" s="1"/>
  <c r="X86" i="10"/>
  <c r="T86" i="10"/>
  <c r="W86" i="10" s="1"/>
  <c r="AX86" i="10"/>
  <c r="G86" i="10"/>
  <c r="BG86" i="10" s="1"/>
  <c r="F86" i="10"/>
  <c r="H86" i="10" s="1"/>
  <c r="X85" i="10"/>
  <c r="T85" i="10"/>
  <c r="W85" i="10" s="1"/>
  <c r="AX85" i="10"/>
  <c r="G85" i="10"/>
  <c r="BG85" i="10" s="1"/>
  <c r="F85" i="10"/>
  <c r="H85" i="10" s="1"/>
  <c r="X84" i="10"/>
  <c r="T84" i="10"/>
  <c r="W84" i="10" s="1"/>
  <c r="AX84" i="10"/>
  <c r="G84" i="10"/>
  <c r="BG84" i="10" s="1"/>
  <c r="F84" i="10"/>
  <c r="H84" i="10" s="1"/>
  <c r="X83" i="10"/>
  <c r="T83" i="10"/>
  <c r="W83" i="10" s="1"/>
  <c r="AX83" i="10"/>
  <c r="G83" i="10"/>
  <c r="BG83" i="10" s="1"/>
  <c r="F83" i="10"/>
  <c r="H83" i="10" s="1"/>
  <c r="X82" i="10"/>
  <c r="T82" i="10"/>
  <c r="W82" i="10" s="1"/>
  <c r="AX82" i="10"/>
  <c r="G82" i="10"/>
  <c r="BG82" i="10" s="1"/>
  <c r="F82" i="10"/>
  <c r="H82" i="10" s="1"/>
  <c r="X81" i="10"/>
  <c r="T81" i="10"/>
  <c r="W81" i="10" s="1"/>
  <c r="AX81" i="10"/>
  <c r="G81" i="10"/>
  <c r="BG81" i="10" s="1"/>
  <c r="F81" i="10"/>
  <c r="H81" i="10" s="1"/>
  <c r="X80" i="10"/>
  <c r="T80" i="10"/>
  <c r="W80" i="10" s="1"/>
  <c r="AX80" i="10"/>
  <c r="G80" i="10"/>
  <c r="BG80" i="10" s="1"/>
  <c r="F80" i="10"/>
  <c r="H80" i="10" s="1"/>
  <c r="X79" i="10"/>
  <c r="T79" i="10"/>
  <c r="W79" i="10" s="1"/>
  <c r="AX79" i="10"/>
  <c r="G79" i="10"/>
  <c r="BG79" i="10" s="1"/>
  <c r="F79" i="10"/>
  <c r="H79" i="10" s="1"/>
  <c r="X78" i="10"/>
  <c r="T78" i="10"/>
  <c r="W78" i="10" s="1"/>
  <c r="AX78" i="10"/>
  <c r="G78" i="10"/>
  <c r="BG78" i="10" s="1"/>
  <c r="F78" i="10"/>
  <c r="H78" i="10" s="1"/>
  <c r="X77" i="10"/>
  <c r="T77" i="10"/>
  <c r="W77" i="10" s="1"/>
  <c r="AX77" i="10"/>
  <c r="G77" i="10"/>
  <c r="BG77" i="10" s="1"/>
  <c r="F77" i="10"/>
  <c r="H77" i="10" s="1"/>
  <c r="X76" i="10"/>
  <c r="T76" i="10"/>
  <c r="W76" i="10" s="1"/>
  <c r="AX76" i="10"/>
  <c r="G76" i="10"/>
  <c r="BG76" i="10" s="1"/>
  <c r="F76" i="10"/>
  <c r="H76" i="10" s="1"/>
  <c r="X75" i="10"/>
  <c r="T75" i="10"/>
  <c r="W75" i="10" s="1"/>
  <c r="AX75" i="10"/>
  <c r="G75" i="10"/>
  <c r="BG75" i="10" s="1"/>
  <c r="F75" i="10"/>
  <c r="H75" i="10" s="1"/>
  <c r="X74" i="10"/>
  <c r="T74" i="10"/>
  <c r="W74" i="10" s="1"/>
  <c r="AX74" i="10"/>
  <c r="G74" i="10"/>
  <c r="BG74" i="10" s="1"/>
  <c r="F74" i="10"/>
  <c r="H74" i="10" s="1"/>
  <c r="X73" i="10"/>
  <c r="T73" i="10"/>
  <c r="W73" i="10" s="1"/>
  <c r="AX73" i="10"/>
  <c r="G73" i="10"/>
  <c r="BG73" i="10" s="1"/>
  <c r="F73" i="10"/>
  <c r="H73" i="10" s="1"/>
  <c r="X72" i="10"/>
  <c r="T72" i="10"/>
  <c r="W72" i="10" s="1"/>
  <c r="AX72" i="10"/>
  <c r="G72" i="10"/>
  <c r="BG72" i="10" s="1"/>
  <c r="F72" i="10"/>
  <c r="H72" i="10" s="1"/>
  <c r="X71" i="10"/>
  <c r="T71" i="10"/>
  <c r="W71" i="10" s="1"/>
  <c r="AX71" i="10"/>
  <c r="G71" i="10"/>
  <c r="BG71" i="10" s="1"/>
  <c r="F71" i="10"/>
  <c r="H71" i="10" s="1"/>
  <c r="X70" i="10"/>
  <c r="T70" i="10"/>
  <c r="W70" i="10" s="1"/>
  <c r="AX70" i="10"/>
  <c r="G70" i="10"/>
  <c r="BG70" i="10" s="1"/>
  <c r="F70" i="10"/>
  <c r="H70" i="10" s="1"/>
  <c r="X69" i="10"/>
  <c r="T69" i="10"/>
  <c r="W69" i="10" s="1"/>
  <c r="AX69" i="10"/>
  <c r="G69" i="10"/>
  <c r="BG69" i="10" s="1"/>
  <c r="F69" i="10"/>
  <c r="H69" i="10" s="1"/>
  <c r="X68" i="10"/>
  <c r="T68" i="10"/>
  <c r="W68" i="10" s="1"/>
  <c r="AX68" i="10"/>
  <c r="G68" i="10"/>
  <c r="BG68" i="10" s="1"/>
  <c r="F68" i="10"/>
  <c r="H68" i="10" s="1"/>
  <c r="X67" i="10"/>
  <c r="T67" i="10"/>
  <c r="W67" i="10" s="1"/>
  <c r="AX67" i="10"/>
  <c r="G67" i="10"/>
  <c r="BG67" i="10" s="1"/>
  <c r="F67" i="10"/>
  <c r="H67" i="10" s="1"/>
  <c r="X66" i="10"/>
  <c r="T66" i="10"/>
  <c r="W66" i="10" s="1"/>
  <c r="AX66" i="10"/>
  <c r="G66" i="10"/>
  <c r="BG66" i="10" s="1"/>
  <c r="F66" i="10"/>
  <c r="H66" i="10" s="1"/>
  <c r="X65" i="10"/>
  <c r="T65" i="10"/>
  <c r="W65" i="10" s="1"/>
  <c r="AX65" i="10"/>
  <c r="G65" i="10"/>
  <c r="BG65" i="10" s="1"/>
  <c r="F65" i="10"/>
  <c r="H65" i="10" s="1"/>
  <c r="X64" i="10"/>
  <c r="T64" i="10"/>
  <c r="W64" i="10" s="1"/>
  <c r="AX64" i="10"/>
  <c r="G64" i="10"/>
  <c r="BG64" i="10" s="1"/>
  <c r="F64" i="10"/>
  <c r="H64" i="10" s="1"/>
  <c r="X63" i="10"/>
  <c r="T63" i="10"/>
  <c r="W63" i="10" s="1"/>
  <c r="AX63" i="10"/>
  <c r="G63" i="10"/>
  <c r="BG63" i="10" s="1"/>
  <c r="F63" i="10"/>
  <c r="H63" i="10" s="1"/>
  <c r="X62" i="10"/>
  <c r="T62" i="10"/>
  <c r="W62" i="10" s="1"/>
  <c r="AX62" i="10"/>
  <c r="G62" i="10"/>
  <c r="BG62" i="10" s="1"/>
  <c r="F62" i="10"/>
  <c r="H62" i="10" s="1"/>
  <c r="X61" i="10"/>
  <c r="T61" i="10"/>
  <c r="W61" i="10" s="1"/>
  <c r="AX61" i="10"/>
  <c r="G61" i="10"/>
  <c r="BG61" i="10" s="1"/>
  <c r="F61" i="10"/>
  <c r="H61" i="10" s="1"/>
  <c r="X60" i="10"/>
  <c r="T60" i="10"/>
  <c r="W60" i="10" s="1"/>
  <c r="AX60" i="10"/>
  <c r="G60" i="10"/>
  <c r="BG60" i="10" s="1"/>
  <c r="F60" i="10"/>
  <c r="H60" i="10" s="1"/>
  <c r="X59" i="10"/>
  <c r="T59" i="10"/>
  <c r="W59" i="10" s="1"/>
  <c r="AX59" i="10"/>
  <c r="G59" i="10"/>
  <c r="BG59" i="10" s="1"/>
  <c r="F59" i="10"/>
  <c r="H59" i="10" s="1"/>
  <c r="X58" i="10"/>
  <c r="T58" i="10"/>
  <c r="W58" i="10" s="1"/>
  <c r="AX58" i="10"/>
  <c r="G58" i="10"/>
  <c r="BG58" i="10" s="1"/>
  <c r="F58" i="10"/>
  <c r="H58" i="10" s="1"/>
  <c r="X57" i="10"/>
  <c r="T57" i="10"/>
  <c r="W57" i="10" s="1"/>
  <c r="AX57" i="10"/>
  <c r="G57" i="10"/>
  <c r="BG57" i="10" s="1"/>
  <c r="F57" i="10"/>
  <c r="H57" i="10" s="1"/>
  <c r="X56" i="10"/>
  <c r="T56" i="10"/>
  <c r="W56" i="10" s="1"/>
  <c r="AX56" i="10"/>
  <c r="G56" i="10"/>
  <c r="BG56" i="10" s="1"/>
  <c r="F56" i="10"/>
  <c r="H56" i="10" s="1"/>
  <c r="X55" i="10"/>
  <c r="T55" i="10"/>
  <c r="W55" i="10" s="1"/>
  <c r="AX55" i="10"/>
  <c r="G55" i="10"/>
  <c r="BG55" i="10" s="1"/>
  <c r="F55" i="10"/>
  <c r="H55" i="10" s="1"/>
  <c r="X54" i="10"/>
  <c r="T54" i="10"/>
  <c r="W54" i="10" s="1"/>
  <c r="AX54" i="10"/>
  <c r="G54" i="10"/>
  <c r="BG54" i="10" s="1"/>
  <c r="F54" i="10"/>
  <c r="H54" i="10" s="1"/>
  <c r="X53" i="10"/>
  <c r="T53" i="10"/>
  <c r="W53" i="10" s="1"/>
  <c r="AX53" i="10"/>
  <c r="G53" i="10"/>
  <c r="BG53" i="10" s="1"/>
  <c r="F53" i="10"/>
  <c r="H53" i="10" s="1"/>
  <c r="X52" i="10"/>
  <c r="T52" i="10"/>
  <c r="W52" i="10" s="1"/>
  <c r="AX52" i="10"/>
  <c r="G52" i="10"/>
  <c r="BG52" i="10" s="1"/>
  <c r="F52" i="10"/>
  <c r="H52" i="10" s="1"/>
  <c r="X51" i="10"/>
  <c r="T51" i="10"/>
  <c r="W51" i="10" s="1"/>
  <c r="AX51" i="10"/>
  <c r="G51" i="10"/>
  <c r="BG51" i="10" s="1"/>
  <c r="F51" i="10"/>
  <c r="H51" i="10" s="1"/>
  <c r="X50" i="10"/>
  <c r="T50" i="10"/>
  <c r="W50" i="10" s="1"/>
  <c r="AX50" i="10"/>
  <c r="G50" i="10"/>
  <c r="BG50" i="10" s="1"/>
  <c r="F50" i="10"/>
  <c r="H50" i="10" s="1"/>
  <c r="X49" i="10"/>
  <c r="T49" i="10"/>
  <c r="W49" i="10" s="1"/>
  <c r="AX49" i="10"/>
  <c r="G49" i="10"/>
  <c r="BG49" i="10" s="1"/>
  <c r="F49" i="10"/>
  <c r="H49" i="10" s="1"/>
  <c r="X48" i="10"/>
  <c r="T48" i="10"/>
  <c r="W48" i="10" s="1"/>
  <c r="AX48" i="10"/>
  <c r="G48" i="10"/>
  <c r="BG48" i="10" s="1"/>
  <c r="F48" i="10"/>
  <c r="H48" i="10" s="1"/>
  <c r="X47" i="10"/>
  <c r="T47" i="10"/>
  <c r="W47" i="10" s="1"/>
  <c r="AX47" i="10"/>
  <c r="G47" i="10"/>
  <c r="BG47" i="10" s="1"/>
  <c r="F47" i="10"/>
  <c r="H47" i="10" s="1"/>
  <c r="X46" i="10"/>
  <c r="T46" i="10"/>
  <c r="W46" i="10" s="1"/>
  <c r="AX46" i="10"/>
  <c r="G46" i="10"/>
  <c r="BG46" i="10" s="1"/>
  <c r="F46" i="10"/>
  <c r="H46" i="10" s="1"/>
  <c r="X45" i="10"/>
  <c r="T45" i="10"/>
  <c r="W45" i="10" s="1"/>
  <c r="AX45" i="10"/>
  <c r="G45" i="10"/>
  <c r="BG45" i="10" s="1"/>
  <c r="F45" i="10"/>
  <c r="H45" i="10" s="1"/>
  <c r="X44" i="10"/>
  <c r="T44" i="10"/>
  <c r="W44" i="10" s="1"/>
  <c r="AX44" i="10"/>
  <c r="G44" i="10"/>
  <c r="BG44" i="10" s="1"/>
  <c r="F44" i="10"/>
  <c r="H44" i="10" s="1"/>
  <c r="X43" i="10"/>
  <c r="T43" i="10"/>
  <c r="W43" i="10" s="1"/>
  <c r="AX43" i="10"/>
  <c r="G43" i="10"/>
  <c r="BG43" i="10" s="1"/>
  <c r="F43" i="10"/>
  <c r="H43" i="10" s="1"/>
  <c r="X42" i="10"/>
  <c r="T42" i="10"/>
  <c r="W42" i="10" s="1"/>
  <c r="AX42" i="10"/>
  <c r="G42" i="10"/>
  <c r="BG42" i="10" s="1"/>
  <c r="F42" i="10"/>
  <c r="H42" i="10" s="1"/>
  <c r="X41" i="10"/>
  <c r="T41" i="10"/>
  <c r="W41" i="10" s="1"/>
  <c r="AX41" i="10"/>
  <c r="G41" i="10"/>
  <c r="BG41" i="10" s="1"/>
  <c r="F41" i="10"/>
  <c r="H41" i="10" s="1"/>
  <c r="X40" i="10"/>
  <c r="T40" i="10"/>
  <c r="W40" i="10" s="1"/>
  <c r="AX40" i="10"/>
  <c r="G40" i="10"/>
  <c r="BG40" i="10" s="1"/>
  <c r="F40" i="10"/>
  <c r="H40" i="10" s="1"/>
  <c r="X39" i="10"/>
  <c r="T39" i="10"/>
  <c r="W39" i="10" s="1"/>
  <c r="AX39" i="10"/>
  <c r="G39" i="10"/>
  <c r="BG39" i="10" s="1"/>
  <c r="F39" i="10"/>
  <c r="H39" i="10" s="1"/>
  <c r="X38" i="10"/>
  <c r="T38" i="10"/>
  <c r="W38" i="10" s="1"/>
  <c r="AX38" i="10"/>
  <c r="G38" i="10"/>
  <c r="BG38" i="10" s="1"/>
  <c r="F38" i="10"/>
  <c r="H38" i="10" s="1"/>
  <c r="X37" i="10"/>
  <c r="T37" i="10"/>
  <c r="W37" i="10" s="1"/>
  <c r="AX37" i="10"/>
  <c r="G37" i="10"/>
  <c r="BG37" i="10" s="1"/>
  <c r="F37" i="10"/>
  <c r="H37" i="10" s="1"/>
  <c r="X36" i="10"/>
  <c r="T36" i="10"/>
  <c r="W36" i="10" s="1"/>
  <c r="AX36" i="10"/>
  <c r="G36" i="10"/>
  <c r="BG36" i="10" s="1"/>
  <c r="F36" i="10"/>
  <c r="H36" i="10" s="1"/>
  <c r="X35" i="10"/>
  <c r="T35" i="10"/>
  <c r="W35" i="10" s="1"/>
  <c r="AX35" i="10"/>
  <c r="G35" i="10"/>
  <c r="BG35" i="10" s="1"/>
  <c r="F35" i="10"/>
  <c r="H35" i="10" s="1"/>
  <c r="X34" i="10"/>
  <c r="T34" i="10"/>
  <c r="W34" i="10" s="1"/>
  <c r="AX34" i="10"/>
  <c r="G34" i="10"/>
  <c r="BG34" i="10" s="1"/>
  <c r="F34" i="10"/>
  <c r="H34" i="10" s="1"/>
  <c r="X33" i="10"/>
  <c r="T33" i="10"/>
  <c r="W33" i="10" s="1"/>
  <c r="AX33" i="10"/>
  <c r="G33" i="10"/>
  <c r="BG33" i="10" s="1"/>
  <c r="F33" i="10"/>
  <c r="H33" i="10" s="1"/>
  <c r="X32" i="10"/>
  <c r="T32" i="10"/>
  <c r="W32" i="10" s="1"/>
  <c r="AX32" i="10"/>
  <c r="G32" i="10"/>
  <c r="BG32" i="10" s="1"/>
  <c r="F32" i="10"/>
  <c r="H32" i="10" s="1"/>
  <c r="X31" i="10"/>
  <c r="T31" i="10"/>
  <c r="W31" i="10" s="1"/>
  <c r="AX31" i="10"/>
  <c r="G31" i="10"/>
  <c r="BG31" i="10" s="1"/>
  <c r="F31" i="10"/>
  <c r="H31" i="10" s="1"/>
  <c r="X30" i="10"/>
  <c r="T30" i="10"/>
  <c r="W30" i="10" s="1"/>
  <c r="G30" i="10"/>
  <c r="BG30" i="10" s="1"/>
  <c r="F30" i="10"/>
  <c r="X29" i="10"/>
  <c r="T29" i="10"/>
  <c r="W29" i="10" s="1"/>
  <c r="G29" i="10"/>
  <c r="BG29" i="10" s="1"/>
  <c r="F29" i="10"/>
  <c r="X28" i="10"/>
  <c r="T28" i="10"/>
  <c r="W28" i="10" s="1"/>
  <c r="G28" i="10"/>
  <c r="BG28" i="10" s="1"/>
  <c r="F28" i="10"/>
  <c r="X27" i="10"/>
  <c r="T27" i="10"/>
  <c r="W27" i="10" s="1"/>
  <c r="G27" i="10"/>
  <c r="BG27" i="10" s="1"/>
  <c r="F27" i="10"/>
  <c r="X26" i="10"/>
  <c r="T26" i="10"/>
  <c r="W26" i="10" s="1"/>
  <c r="G26" i="10"/>
  <c r="BG26" i="10" s="1"/>
  <c r="F26" i="10"/>
  <c r="X25" i="10"/>
  <c r="T25" i="10"/>
  <c r="W25" i="10" s="1"/>
  <c r="G25" i="10"/>
  <c r="BG25" i="10" s="1"/>
  <c r="F25" i="10"/>
  <c r="X24" i="10"/>
  <c r="T24" i="10"/>
  <c r="W24" i="10" s="1"/>
  <c r="G24" i="10"/>
  <c r="BG24" i="10" s="1"/>
  <c r="F24" i="10"/>
  <c r="X23" i="10"/>
  <c r="T23" i="10"/>
  <c r="W23" i="10" s="1"/>
  <c r="G23" i="10"/>
  <c r="BG23" i="10" s="1"/>
  <c r="F23" i="10"/>
  <c r="X22" i="10"/>
  <c r="T22" i="10"/>
  <c r="W22" i="10" s="1"/>
  <c r="G22" i="10"/>
  <c r="BG22" i="10" s="1"/>
  <c r="F22" i="10"/>
  <c r="X21" i="10"/>
  <c r="T21" i="10"/>
  <c r="W21" i="10" s="1"/>
  <c r="G21" i="10"/>
  <c r="BG21" i="10" s="1"/>
  <c r="F21" i="10"/>
  <c r="X20" i="10"/>
  <c r="T20" i="10"/>
  <c r="W20" i="10" s="1"/>
  <c r="G20" i="10"/>
  <c r="BG20" i="10" s="1"/>
  <c r="F20" i="10"/>
  <c r="X19" i="10"/>
  <c r="T19" i="10"/>
  <c r="W19" i="10" s="1"/>
  <c r="G19" i="10"/>
  <c r="BG19" i="10" s="1"/>
  <c r="F19" i="10"/>
  <c r="X18" i="10"/>
  <c r="T18" i="10"/>
  <c r="W18" i="10" s="1"/>
  <c r="G18" i="10"/>
  <c r="BG18" i="10" s="1"/>
  <c r="F18" i="10"/>
  <c r="X17" i="10"/>
  <c r="T17" i="10"/>
  <c r="W17" i="10" s="1"/>
  <c r="G17" i="10"/>
  <c r="BG17" i="10" s="1"/>
  <c r="F17" i="10"/>
  <c r="X16" i="10"/>
  <c r="T16" i="10"/>
  <c r="W16" i="10" s="1"/>
  <c r="G16" i="10"/>
  <c r="BG16" i="10" s="1"/>
  <c r="F16" i="10"/>
  <c r="X15" i="10"/>
  <c r="T15" i="10"/>
  <c r="W15" i="10" s="1"/>
  <c r="G15" i="10"/>
  <c r="BG15" i="10" s="1"/>
  <c r="F15" i="10"/>
  <c r="X14" i="10"/>
  <c r="T14" i="10"/>
  <c r="W14" i="10" s="1"/>
  <c r="G14" i="10"/>
  <c r="BG14" i="10" s="1"/>
  <c r="F14" i="10"/>
  <c r="X13" i="10"/>
  <c r="T13" i="10"/>
  <c r="W13" i="10" s="1"/>
  <c r="G13" i="10"/>
  <c r="BG13" i="10" s="1"/>
  <c r="F13" i="10"/>
  <c r="X12" i="10"/>
  <c r="T12" i="10"/>
  <c r="W12" i="10" s="1"/>
  <c r="G12" i="10"/>
  <c r="BG12" i="10" s="1"/>
  <c r="X11" i="10"/>
  <c r="T11" i="10"/>
  <c r="W11" i="10" s="1"/>
  <c r="G11" i="10"/>
  <c r="BG11" i="10" s="1"/>
  <c r="F11" i="10"/>
  <c r="X10" i="10"/>
  <c r="T10" i="10"/>
  <c r="W10" i="10" s="1"/>
  <c r="G10" i="10"/>
  <c r="BG10" i="10" s="1"/>
  <c r="F10" i="10"/>
  <c r="X9" i="10"/>
  <c r="T9" i="10"/>
  <c r="W9" i="10" s="1"/>
  <c r="G9" i="10"/>
  <c r="BG9" i="10" s="1"/>
  <c r="F9" i="10"/>
  <c r="X8" i="10"/>
  <c r="T8" i="10"/>
  <c r="W8" i="10" s="1"/>
  <c r="G8" i="10"/>
  <c r="BG8" i="10" s="1"/>
  <c r="F8" i="10"/>
  <c r="X7" i="10"/>
  <c r="T7" i="10"/>
  <c r="W7" i="10" s="1"/>
  <c r="G7" i="10"/>
  <c r="BG7" i="10" s="1"/>
  <c r="F7" i="10"/>
  <c r="X6" i="10"/>
  <c r="T6" i="10"/>
  <c r="G6" i="10"/>
  <c r="F6" i="10"/>
  <c r="BG105" i="9"/>
  <c r="X105" i="9"/>
  <c r="T105" i="9"/>
  <c r="W105" i="9" s="1"/>
  <c r="AX105" i="9"/>
  <c r="G105" i="9"/>
  <c r="F105" i="9"/>
  <c r="H105" i="9" s="1"/>
  <c r="BG104" i="9"/>
  <c r="X104" i="9"/>
  <c r="T104" i="9"/>
  <c r="W104" i="9" s="1"/>
  <c r="AX104" i="9"/>
  <c r="G104" i="9"/>
  <c r="F104" i="9"/>
  <c r="H104" i="9" s="1"/>
  <c r="BG103" i="9"/>
  <c r="X103" i="9"/>
  <c r="T103" i="9"/>
  <c r="W103" i="9" s="1"/>
  <c r="AX103" i="9"/>
  <c r="G103" i="9"/>
  <c r="K103" i="9" s="1"/>
  <c r="F103" i="9"/>
  <c r="H103" i="9" s="1"/>
  <c r="BG102" i="9"/>
  <c r="X102" i="9"/>
  <c r="T102" i="9"/>
  <c r="W102" i="9" s="1"/>
  <c r="AX102" i="9"/>
  <c r="G102" i="9"/>
  <c r="F102" i="9"/>
  <c r="H102" i="9" s="1"/>
  <c r="BG101" i="9"/>
  <c r="X101" i="9"/>
  <c r="T101" i="9"/>
  <c r="W101" i="9" s="1"/>
  <c r="AX101" i="9"/>
  <c r="G101" i="9"/>
  <c r="F101" i="9"/>
  <c r="H101" i="9" s="1"/>
  <c r="BG100" i="9"/>
  <c r="X100" i="9"/>
  <c r="T100" i="9"/>
  <c r="W100" i="9" s="1"/>
  <c r="AX100" i="9"/>
  <c r="G100" i="9"/>
  <c r="K100" i="9" s="1"/>
  <c r="F100" i="9"/>
  <c r="H100" i="9" s="1"/>
  <c r="BG99" i="9"/>
  <c r="X99" i="9"/>
  <c r="T99" i="9"/>
  <c r="W99" i="9" s="1"/>
  <c r="AX99" i="9"/>
  <c r="G99" i="9"/>
  <c r="F99" i="9"/>
  <c r="H99" i="9" s="1"/>
  <c r="BG98" i="9"/>
  <c r="AX98" i="9"/>
  <c r="X98" i="9"/>
  <c r="T98" i="9"/>
  <c r="W98" i="9" s="1"/>
  <c r="G98" i="9"/>
  <c r="F98" i="9"/>
  <c r="H98" i="9" s="1"/>
  <c r="BG97" i="9"/>
  <c r="X97" i="9"/>
  <c r="T97" i="9"/>
  <c r="W97" i="9" s="1"/>
  <c r="AX97" i="9"/>
  <c r="G97" i="9"/>
  <c r="F97" i="9"/>
  <c r="H97" i="9" s="1"/>
  <c r="BG96" i="9"/>
  <c r="AX96" i="9"/>
  <c r="X96" i="9"/>
  <c r="T96" i="9"/>
  <c r="W96" i="9" s="1"/>
  <c r="G96" i="9"/>
  <c r="F96" i="9"/>
  <c r="H96" i="9" s="1"/>
  <c r="BG95" i="9"/>
  <c r="X95" i="9"/>
  <c r="T95" i="9"/>
  <c r="W95" i="9" s="1"/>
  <c r="AX95" i="9"/>
  <c r="G95" i="9"/>
  <c r="BH95" i="9" s="1"/>
  <c r="F95" i="9"/>
  <c r="H95" i="9" s="1"/>
  <c r="BG94" i="9"/>
  <c r="X94" i="9"/>
  <c r="T94" i="9"/>
  <c r="W94" i="9" s="1"/>
  <c r="AX94" i="9"/>
  <c r="G94" i="9"/>
  <c r="F94" i="9"/>
  <c r="H94" i="9" s="1"/>
  <c r="BG93" i="9"/>
  <c r="X93" i="9"/>
  <c r="T93" i="9"/>
  <c r="W93" i="9" s="1"/>
  <c r="AX93" i="9"/>
  <c r="G93" i="9"/>
  <c r="F93" i="9"/>
  <c r="H93" i="9" s="1"/>
  <c r="BG92" i="9"/>
  <c r="X92" i="9"/>
  <c r="T92" i="9"/>
  <c r="W92" i="9" s="1"/>
  <c r="AX92" i="9"/>
  <c r="G92" i="9"/>
  <c r="F92" i="9"/>
  <c r="H92" i="9" s="1"/>
  <c r="BG91" i="9"/>
  <c r="X91" i="9"/>
  <c r="T91" i="9"/>
  <c r="W91" i="9" s="1"/>
  <c r="AX91" i="9"/>
  <c r="G91" i="9"/>
  <c r="F91" i="9"/>
  <c r="H91" i="9" s="1"/>
  <c r="BG90" i="9"/>
  <c r="X90" i="9"/>
  <c r="T90" i="9"/>
  <c r="W90" i="9" s="1"/>
  <c r="AX90" i="9"/>
  <c r="G90" i="9"/>
  <c r="F90" i="9"/>
  <c r="H90" i="9" s="1"/>
  <c r="BG89" i="9"/>
  <c r="X89" i="9"/>
  <c r="T89" i="9"/>
  <c r="W89" i="9" s="1"/>
  <c r="AX89" i="9"/>
  <c r="G89" i="9"/>
  <c r="F89" i="9"/>
  <c r="H89" i="9" s="1"/>
  <c r="BG88" i="9"/>
  <c r="X88" i="9"/>
  <c r="T88" i="9"/>
  <c r="W88" i="9" s="1"/>
  <c r="AX88" i="9"/>
  <c r="G88" i="9"/>
  <c r="F88" i="9"/>
  <c r="H88" i="9" s="1"/>
  <c r="BG87" i="9"/>
  <c r="X87" i="9"/>
  <c r="T87" i="9"/>
  <c r="W87" i="9" s="1"/>
  <c r="AX87" i="9"/>
  <c r="G87" i="9"/>
  <c r="K87" i="9" s="1"/>
  <c r="F87" i="9"/>
  <c r="H87" i="9" s="1"/>
  <c r="BG86" i="9"/>
  <c r="X86" i="9"/>
  <c r="T86" i="9"/>
  <c r="W86" i="9" s="1"/>
  <c r="AX86" i="9"/>
  <c r="G86" i="9"/>
  <c r="F86" i="9"/>
  <c r="H86" i="9" s="1"/>
  <c r="BG85" i="9"/>
  <c r="AX85" i="9"/>
  <c r="X85" i="9"/>
  <c r="T85" i="9"/>
  <c r="W85" i="9" s="1"/>
  <c r="G85" i="9"/>
  <c r="F85" i="9"/>
  <c r="H85" i="9" s="1"/>
  <c r="BG84" i="9"/>
  <c r="X84" i="9"/>
  <c r="T84" i="9"/>
  <c r="W84" i="9" s="1"/>
  <c r="AX84" i="9"/>
  <c r="G84" i="9"/>
  <c r="F84" i="9"/>
  <c r="H84" i="9" s="1"/>
  <c r="BG83" i="9"/>
  <c r="X83" i="9"/>
  <c r="T83" i="9"/>
  <c r="W83" i="9" s="1"/>
  <c r="AX83" i="9"/>
  <c r="G83" i="9"/>
  <c r="F83" i="9"/>
  <c r="H83" i="9" s="1"/>
  <c r="BG82" i="9"/>
  <c r="X82" i="9"/>
  <c r="T82" i="9"/>
  <c r="W82" i="9" s="1"/>
  <c r="AX82" i="9"/>
  <c r="G82" i="9"/>
  <c r="F82" i="9"/>
  <c r="H82" i="9" s="1"/>
  <c r="BG81" i="9"/>
  <c r="X81" i="9"/>
  <c r="T81" i="9"/>
  <c r="W81" i="9" s="1"/>
  <c r="AX81" i="9"/>
  <c r="G81" i="9"/>
  <c r="F81" i="9"/>
  <c r="H81" i="9" s="1"/>
  <c r="BG80" i="9"/>
  <c r="X80" i="9"/>
  <c r="T80" i="9"/>
  <c r="W80" i="9" s="1"/>
  <c r="AX80" i="9"/>
  <c r="G80" i="9"/>
  <c r="F80" i="9"/>
  <c r="H80" i="9" s="1"/>
  <c r="BG79" i="9"/>
  <c r="X79" i="9"/>
  <c r="T79" i="9"/>
  <c r="W79" i="9" s="1"/>
  <c r="AX79" i="9"/>
  <c r="G79" i="9"/>
  <c r="K79" i="9" s="1"/>
  <c r="F79" i="9"/>
  <c r="H79" i="9" s="1"/>
  <c r="BG78" i="9"/>
  <c r="X78" i="9"/>
  <c r="T78" i="9"/>
  <c r="W78" i="9" s="1"/>
  <c r="AX78" i="9"/>
  <c r="G78" i="9"/>
  <c r="F78" i="9"/>
  <c r="H78" i="9" s="1"/>
  <c r="BG77" i="9"/>
  <c r="X77" i="9"/>
  <c r="T77" i="9"/>
  <c r="W77" i="9" s="1"/>
  <c r="AX77" i="9"/>
  <c r="G77" i="9"/>
  <c r="F77" i="9"/>
  <c r="H77" i="9" s="1"/>
  <c r="BG76" i="9"/>
  <c r="X76" i="9"/>
  <c r="T76" i="9"/>
  <c r="W76" i="9" s="1"/>
  <c r="AX76" i="9"/>
  <c r="G76" i="9"/>
  <c r="F76" i="9"/>
  <c r="H76" i="9" s="1"/>
  <c r="BG75" i="9"/>
  <c r="X75" i="9"/>
  <c r="T75" i="9"/>
  <c r="W75" i="9" s="1"/>
  <c r="AX75" i="9"/>
  <c r="G75" i="9"/>
  <c r="F75" i="9"/>
  <c r="H75" i="9" s="1"/>
  <c r="BG74" i="9"/>
  <c r="X74" i="9"/>
  <c r="T74" i="9"/>
  <c r="W74" i="9" s="1"/>
  <c r="AX74" i="9"/>
  <c r="G74" i="9"/>
  <c r="F74" i="9"/>
  <c r="H74" i="9" s="1"/>
  <c r="BG73" i="9"/>
  <c r="AX73" i="9"/>
  <c r="X73" i="9"/>
  <c r="T73" i="9"/>
  <c r="W73" i="9" s="1"/>
  <c r="G73" i="9"/>
  <c r="F73" i="9"/>
  <c r="H73" i="9" s="1"/>
  <c r="BG72" i="9"/>
  <c r="X72" i="9"/>
  <c r="T72" i="9"/>
  <c r="W72" i="9" s="1"/>
  <c r="AX72" i="9"/>
  <c r="G72" i="9"/>
  <c r="F72" i="9"/>
  <c r="H72" i="9" s="1"/>
  <c r="BG71" i="9"/>
  <c r="X71" i="9"/>
  <c r="T71" i="9"/>
  <c r="W71" i="9" s="1"/>
  <c r="AX71" i="9"/>
  <c r="G71" i="9"/>
  <c r="F71" i="9"/>
  <c r="H71" i="9" s="1"/>
  <c r="BG70" i="9"/>
  <c r="X70" i="9"/>
  <c r="T70" i="9"/>
  <c r="W70" i="9" s="1"/>
  <c r="AX70" i="9"/>
  <c r="G70" i="9"/>
  <c r="F70" i="9"/>
  <c r="H70" i="9" s="1"/>
  <c r="BG69" i="9"/>
  <c r="X69" i="9"/>
  <c r="T69" i="9"/>
  <c r="W69" i="9" s="1"/>
  <c r="AX69" i="9"/>
  <c r="G69" i="9"/>
  <c r="F69" i="9"/>
  <c r="H69" i="9" s="1"/>
  <c r="BG68" i="9"/>
  <c r="X68" i="9"/>
  <c r="T68" i="9"/>
  <c r="W68" i="9" s="1"/>
  <c r="AX68" i="9"/>
  <c r="G68" i="9"/>
  <c r="F68" i="9"/>
  <c r="H68" i="9" s="1"/>
  <c r="BG67" i="9"/>
  <c r="X67" i="9"/>
  <c r="T67" i="9"/>
  <c r="W67" i="9" s="1"/>
  <c r="AX67" i="9"/>
  <c r="G67" i="9"/>
  <c r="F67" i="9"/>
  <c r="H67" i="9" s="1"/>
  <c r="BG66" i="9"/>
  <c r="AX66" i="9"/>
  <c r="X66" i="9"/>
  <c r="T66" i="9"/>
  <c r="W66" i="9" s="1"/>
  <c r="G66" i="9"/>
  <c r="F66" i="9"/>
  <c r="H66" i="9" s="1"/>
  <c r="BG65" i="9"/>
  <c r="X65" i="9"/>
  <c r="T65" i="9"/>
  <c r="W65" i="9" s="1"/>
  <c r="AX65" i="9"/>
  <c r="G65" i="9"/>
  <c r="F65" i="9"/>
  <c r="H65" i="9" s="1"/>
  <c r="BG64" i="9"/>
  <c r="AX64" i="9"/>
  <c r="X64" i="9"/>
  <c r="T64" i="9"/>
  <c r="W64" i="9" s="1"/>
  <c r="G64" i="9"/>
  <c r="F64" i="9"/>
  <c r="H64" i="9" s="1"/>
  <c r="BG63" i="9"/>
  <c r="X63" i="9"/>
  <c r="T63" i="9"/>
  <c r="W63" i="9" s="1"/>
  <c r="AX63" i="9"/>
  <c r="G63" i="9"/>
  <c r="F63" i="9"/>
  <c r="H63" i="9" s="1"/>
  <c r="AX62" i="9"/>
  <c r="X62" i="9"/>
  <c r="T62" i="9"/>
  <c r="W62" i="9" s="1"/>
  <c r="G62" i="9"/>
  <c r="BG62" i="9" s="1"/>
  <c r="F62" i="9"/>
  <c r="H62" i="9" s="1"/>
  <c r="X61" i="9"/>
  <c r="T61" i="9"/>
  <c r="W61" i="9" s="1"/>
  <c r="AX61" i="9"/>
  <c r="G61" i="9"/>
  <c r="BG61" i="9" s="1"/>
  <c r="F61" i="9"/>
  <c r="H61" i="9" s="1"/>
  <c r="X60" i="9"/>
  <c r="T60" i="9"/>
  <c r="W60" i="9" s="1"/>
  <c r="AX60" i="9"/>
  <c r="G60" i="9"/>
  <c r="BG60" i="9" s="1"/>
  <c r="F60" i="9"/>
  <c r="H60" i="9" s="1"/>
  <c r="X59" i="9"/>
  <c r="T59" i="9"/>
  <c r="W59" i="9" s="1"/>
  <c r="AX59" i="9"/>
  <c r="G59" i="9"/>
  <c r="BG59" i="9" s="1"/>
  <c r="F59" i="9"/>
  <c r="H59" i="9" s="1"/>
  <c r="X58" i="9"/>
  <c r="T58" i="9"/>
  <c r="W58" i="9" s="1"/>
  <c r="AX58" i="9"/>
  <c r="G58" i="9"/>
  <c r="BG58" i="9" s="1"/>
  <c r="F58" i="9"/>
  <c r="H58" i="9" s="1"/>
  <c r="X57" i="9"/>
  <c r="T57" i="9"/>
  <c r="W57" i="9" s="1"/>
  <c r="AX57" i="9"/>
  <c r="G57" i="9"/>
  <c r="BG57" i="9" s="1"/>
  <c r="F57" i="9"/>
  <c r="H57" i="9" s="1"/>
  <c r="X56" i="9"/>
  <c r="T56" i="9"/>
  <c r="W56" i="9" s="1"/>
  <c r="AX56" i="9"/>
  <c r="G56" i="9"/>
  <c r="BG56" i="9" s="1"/>
  <c r="F56" i="9"/>
  <c r="H56" i="9" s="1"/>
  <c r="X55" i="9"/>
  <c r="T55" i="9"/>
  <c r="W55" i="9" s="1"/>
  <c r="AX55" i="9"/>
  <c r="G55" i="9"/>
  <c r="BG55" i="9" s="1"/>
  <c r="F55" i="9"/>
  <c r="H55" i="9" s="1"/>
  <c r="AX54" i="9"/>
  <c r="X54" i="9"/>
  <c r="T54" i="9"/>
  <c r="W54" i="9" s="1"/>
  <c r="G54" i="9"/>
  <c r="BG54" i="9" s="1"/>
  <c r="F54" i="9"/>
  <c r="H54" i="9" s="1"/>
  <c r="X53" i="9"/>
  <c r="T53" i="9"/>
  <c r="W53" i="9" s="1"/>
  <c r="AX53" i="9"/>
  <c r="G53" i="9"/>
  <c r="BG53" i="9" s="1"/>
  <c r="F53" i="9"/>
  <c r="H53" i="9" s="1"/>
  <c r="X52" i="9"/>
  <c r="T52" i="9"/>
  <c r="W52" i="9" s="1"/>
  <c r="AX52" i="9"/>
  <c r="G52" i="9"/>
  <c r="BG52" i="9" s="1"/>
  <c r="F52" i="9"/>
  <c r="H52" i="9" s="1"/>
  <c r="X51" i="9"/>
  <c r="T51" i="9"/>
  <c r="W51" i="9" s="1"/>
  <c r="AX51" i="9"/>
  <c r="G51" i="9"/>
  <c r="BG51" i="9" s="1"/>
  <c r="F51" i="9"/>
  <c r="H51" i="9" s="1"/>
  <c r="X50" i="9"/>
  <c r="T50" i="9"/>
  <c r="W50" i="9" s="1"/>
  <c r="AX50" i="9"/>
  <c r="G50" i="9"/>
  <c r="BG50" i="9" s="1"/>
  <c r="F50" i="9"/>
  <c r="H50" i="9" s="1"/>
  <c r="X49" i="9"/>
  <c r="T49" i="9"/>
  <c r="W49" i="9" s="1"/>
  <c r="AX49" i="9"/>
  <c r="G49" i="9"/>
  <c r="BG49" i="9" s="1"/>
  <c r="F49" i="9"/>
  <c r="H49" i="9" s="1"/>
  <c r="X48" i="9"/>
  <c r="T48" i="9"/>
  <c r="W48" i="9" s="1"/>
  <c r="AX48" i="9"/>
  <c r="G48" i="9"/>
  <c r="BG48" i="9" s="1"/>
  <c r="F48" i="9"/>
  <c r="H48" i="9" s="1"/>
  <c r="X47" i="9"/>
  <c r="T47" i="9"/>
  <c r="W47" i="9" s="1"/>
  <c r="AX47" i="9"/>
  <c r="G47" i="9"/>
  <c r="BG47" i="9" s="1"/>
  <c r="F47" i="9"/>
  <c r="H47" i="9" s="1"/>
  <c r="AX46" i="9"/>
  <c r="X46" i="9"/>
  <c r="T46" i="9"/>
  <c r="W46" i="9" s="1"/>
  <c r="G46" i="9"/>
  <c r="BG46" i="9" s="1"/>
  <c r="F46" i="9"/>
  <c r="H46" i="9" s="1"/>
  <c r="X45" i="9"/>
  <c r="T45" i="9"/>
  <c r="W45" i="9" s="1"/>
  <c r="AX45" i="9"/>
  <c r="G45" i="9"/>
  <c r="BG45" i="9" s="1"/>
  <c r="F45" i="9"/>
  <c r="H45" i="9" s="1"/>
  <c r="X44" i="9"/>
  <c r="T44" i="9"/>
  <c r="W44" i="9" s="1"/>
  <c r="AX44" i="9"/>
  <c r="G44" i="9"/>
  <c r="BG44" i="9" s="1"/>
  <c r="F44" i="9"/>
  <c r="H44" i="9" s="1"/>
  <c r="X43" i="9"/>
  <c r="T43" i="9"/>
  <c r="W43" i="9" s="1"/>
  <c r="AX43" i="9"/>
  <c r="G43" i="9"/>
  <c r="BG43" i="9" s="1"/>
  <c r="F43" i="9"/>
  <c r="H43" i="9" s="1"/>
  <c r="X42" i="9"/>
  <c r="T42" i="9"/>
  <c r="W42" i="9" s="1"/>
  <c r="AX42" i="9"/>
  <c r="G42" i="9"/>
  <c r="F42" i="9"/>
  <c r="H42" i="9" s="1"/>
  <c r="X41" i="9"/>
  <c r="T41" i="9"/>
  <c r="W41" i="9" s="1"/>
  <c r="AX41" i="9"/>
  <c r="G41" i="9"/>
  <c r="BG41" i="9" s="1"/>
  <c r="F41" i="9"/>
  <c r="H41" i="9" s="1"/>
  <c r="X40" i="9"/>
  <c r="T40" i="9"/>
  <c r="W40" i="9" s="1"/>
  <c r="AX40" i="9"/>
  <c r="G40" i="9"/>
  <c r="BG40" i="9" s="1"/>
  <c r="F40" i="9"/>
  <c r="H40" i="9" s="1"/>
  <c r="X39" i="9"/>
  <c r="T39" i="9"/>
  <c r="W39" i="9" s="1"/>
  <c r="AX39" i="9"/>
  <c r="G39" i="9"/>
  <c r="BG39" i="9" s="1"/>
  <c r="F39" i="9"/>
  <c r="H39" i="9" s="1"/>
  <c r="X38" i="9"/>
  <c r="T38" i="9"/>
  <c r="W38" i="9" s="1"/>
  <c r="AX38" i="9"/>
  <c r="G38" i="9"/>
  <c r="BG38" i="9" s="1"/>
  <c r="F38" i="9"/>
  <c r="H38" i="9" s="1"/>
  <c r="X37" i="9"/>
  <c r="T37" i="9"/>
  <c r="W37" i="9" s="1"/>
  <c r="AX37" i="9"/>
  <c r="G37" i="9"/>
  <c r="BG37" i="9" s="1"/>
  <c r="F37" i="9"/>
  <c r="H37" i="9" s="1"/>
  <c r="X36" i="9"/>
  <c r="T36" i="9"/>
  <c r="W36" i="9" s="1"/>
  <c r="AX36" i="9"/>
  <c r="G36" i="9"/>
  <c r="F36" i="9"/>
  <c r="H36" i="9" s="1"/>
  <c r="X35" i="9"/>
  <c r="T35" i="9"/>
  <c r="W35" i="9" s="1"/>
  <c r="AX35" i="9"/>
  <c r="G35" i="9"/>
  <c r="BG35" i="9" s="1"/>
  <c r="F35" i="9"/>
  <c r="H35" i="9" s="1"/>
  <c r="X34" i="9"/>
  <c r="T34" i="9"/>
  <c r="W34" i="9" s="1"/>
  <c r="AX34" i="9"/>
  <c r="G34" i="9"/>
  <c r="BG34" i="9" s="1"/>
  <c r="F34" i="9"/>
  <c r="H34" i="9" s="1"/>
  <c r="X33" i="9"/>
  <c r="T33" i="9"/>
  <c r="W33" i="9" s="1"/>
  <c r="AX33" i="9"/>
  <c r="G33" i="9"/>
  <c r="BG33" i="9" s="1"/>
  <c r="F33" i="9"/>
  <c r="H33" i="9" s="1"/>
  <c r="X32" i="9"/>
  <c r="T32" i="9"/>
  <c r="W32" i="9" s="1"/>
  <c r="AX32" i="9"/>
  <c r="G32" i="9"/>
  <c r="F32" i="9"/>
  <c r="H32" i="9" s="1"/>
  <c r="X31" i="9"/>
  <c r="T31" i="9"/>
  <c r="W31" i="9" s="1"/>
  <c r="G31" i="9"/>
  <c r="BG31" i="9" s="1"/>
  <c r="F31" i="9"/>
  <c r="X30" i="9"/>
  <c r="T30" i="9"/>
  <c r="W30" i="9" s="1"/>
  <c r="G30" i="9"/>
  <c r="BG30" i="9" s="1"/>
  <c r="F30" i="9"/>
  <c r="X29" i="9"/>
  <c r="T29" i="9"/>
  <c r="W29" i="9" s="1"/>
  <c r="G29" i="9"/>
  <c r="BG29" i="9" s="1"/>
  <c r="F29" i="9"/>
  <c r="X28" i="9"/>
  <c r="T28" i="9"/>
  <c r="W28" i="9" s="1"/>
  <c r="G28" i="9"/>
  <c r="BG28" i="9" s="1"/>
  <c r="F28" i="9"/>
  <c r="X27" i="9"/>
  <c r="T27" i="9"/>
  <c r="W27" i="9" s="1"/>
  <c r="G27" i="9"/>
  <c r="BG27" i="9" s="1"/>
  <c r="F27" i="9"/>
  <c r="X26" i="9"/>
  <c r="T26" i="9"/>
  <c r="W26" i="9" s="1"/>
  <c r="G26" i="9"/>
  <c r="BG26" i="9" s="1"/>
  <c r="F26" i="9"/>
  <c r="X25" i="9"/>
  <c r="T25" i="9"/>
  <c r="W25" i="9" s="1"/>
  <c r="G25" i="9"/>
  <c r="BG25" i="9" s="1"/>
  <c r="F25" i="9"/>
  <c r="X24" i="9"/>
  <c r="T24" i="9"/>
  <c r="W24" i="9" s="1"/>
  <c r="G24" i="9"/>
  <c r="BG24" i="9" s="1"/>
  <c r="F24" i="9"/>
  <c r="X23" i="9"/>
  <c r="T23" i="9"/>
  <c r="W23" i="9" s="1"/>
  <c r="G23" i="9"/>
  <c r="BG23" i="9" s="1"/>
  <c r="F23" i="9"/>
  <c r="X22" i="9"/>
  <c r="T22" i="9"/>
  <c r="W22" i="9" s="1"/>
  <c r="G22" i="9"/>
  <c r="BG22" i="9" s="1"/>
  <c r="F22" i="9"/>
  <c r="X21" i="9"/>
  <c r="T21" i="9"/>
  <c r="W21" i="9" s="1"/>
  <c r="G21" i="9"/>
  <c r="BG21" i="9" s="1"/>
  <c r="F21" i="9"/>
  <c r="X20" i="9"/>
  <c r="T20" i="9"/>
  <c r="W20" i="9" s="1"/>
  <c r="G20" i="9"/>
  <c r="BG20" i="9" s="1"/>
  <c r="F20" i="9"/>
  <c r="X19" i="9"/>
  <c r="T19" i="9"/>
  <c r="W19" i="9" s="1"/>
  <c r="G19" i="9"/>
  <c r="BG19" i="9" s="1"/>
  <c r="F19" i="9"/>
  <c r="X18" i="9"/>
  <c r="T18" i="9"/>
  <c r="W18" i="9" s="1"/>
  <c r="G18" i="9"/>
  <c r="BG18" i="9" s="1"/>
  <c r="F18" i="9"/>
  <c r="X17" i="9"/>
  <c r="T17" i="9"/>
  <c r="W17" i="9" s="1"/>
  <c r="G17" i="9"/>
  <c r="BG17" i="9" s="1"/>
  <c r="F17" i="9"/>
  <c r="X16" i="9"/>
  <c r="T16" i="9"/>
  <c r="W16" i="9" s="1"/>
  <c r="G16" i="9"/>
  <c r="BG16" i="9" s="1"/>
  <c r="F16" i="9"/>
  <c r="X15" i="9"/>
  <c r="T15" i="9"/>
  <c r="W15" i="9" s="1"/>
  <c r="G15" i="9"/>
  <c r="BG15" i="9" s="1"/>
  <c r="F15" i="9"/>
  <c r="X14" i="9"/>
  <c r="T14" i="9"/>
  <c r="W14" i="9" s="1"/>
  <c r="G14" i="9"/>
  <c r="BG14" i="9" s="1"/>
  <c r="F14" i="9"/>
  <c r="X13" i="9"/>
  <c r="T13" i="9"/>
  <c r="W13" i="9" s="1"/>
  <c r="G13" i="9"/>
  <c r="BG13" i="9" s="1"/>
  <c r="F13" i="9"/>
  <c r="X12" i="9"/>
  <c r="T12" i="9"/>
  <c r="W12" i="9" s="1"/>
  <c r="G12" i="9"/>
  <c r="BG12" i="9" s="1"/>
  <c r="X11" i="9"/>
  <c r="T11" i="9"/>
  <c r="W11" i="9" s="1"/>
  <c r="G11" i="9"/>
  <c r="BG11" i="9" s="1"/>
  <c r="F11" i="9"/>
  <c r="X10" i="9"/>
  <c r="T10" i="9"/>
  <c r="W10" i="9" s="1"/>
  <c r="G10" i="9"/>
  <c r="BG10" i="9" s="1"/>
  <c r="F10" i="9"/>
  <c r="X9" i="9"/>
  <c r="T9" i="9"/>
  <c r="W9" i="9" s="1"/>
  <c r="G9" i="9"/>
  <c r="BG9" i="9" s="1"/>
  <c r="F9" i="9"/>
  <c r="X8" i="9"/>
  <c r="T8" i="9"/>
  <c r="W8" i="9" s="1"/>
  <c r="G8" i="9"/>
  <c r="BG8" i="9" s="1"/>
  <c r="F8" i="9"/>
  <c r="X7" i="9"/>
  <c r="T7" i="9"/>
  <c r="W7" i="9" s="1"/>
  <c r="G7" i="9"/>
  <c r="BG7" i="9" s="1"/>
  <c r="F7" i="9"/>
  <c r="X6" i="9"/>
  <c r="T6" i="9"/>
  <c r="G6" i="9"/>
  <c r="F6" i="9"/>
  <c r="BG105" i="8"/>
  <c r="X105" i="8"/>
  <c r="T105" i="8"/>
  <c r="W105" i="8" s="1"/>
  <c r="AX105" i="8"/>
  <c r="G105" i="8"/>
  <c r="F105" i="8"/>
  <c r="H105" i="8" s="1"/>
  <c r="BG104" i="8"/>
  <c r="X104" i="8"/>
  <c r="T104" i="8"/>
  <c r="W104" i="8" s="1"/>
  <c r="AX104" i="8"/>
  <c r="G104" i="8"/>
  <c r="F104" i="8"/>
  <c r="H104" i="8" s="1"/>
  <c r="BG103" i="8"/>
  <c r="X103" i="8"/>
  <c r="T103" i="8"/>
  <c r="W103" i="8" s="1"/>
  <c r="AX103" i="8"/>
  <c r="G103" i="8"/>
  <c r="F103" i="8"/>
  <c r="H103" i="8" s="1"/>
  <c r="BG102" i="8"/>
  <c r="X102" i="8"/>
  <c r="T102" i="8"/>
  <c r="W102" i="8" s="1"/>
  <c r="AX102" i="8"/>
  <c r="G102" i="8"/>
  <c r="F102" i="8"/>
  <c r="H102" i="8" s="1"/>
  <c r="BG101" i="8"/>
  <c r="X101" i="8"/>
  <c r="T101" i="8"/>
  <c r="W101" i="8" s="1"/>
  <c r="AX101" i="8"/>
  <c r="G101" i="8"/>
  <c r="F101" i="8"/>
  <c r="H101" i="8" s="1"/>
  <c r="BG100" i="8"/>
  <c r="X100" i="8"/>
  <c r="T100" i="8"/>
  <c r="W100" i="8" s="1"/>
  <c r="AX100" i="8"/>
  <c r="G100" i="8"/>
  <c r="F100" i="8"/>
  <c r="H100" i="8" s="1"/>
  <c r="BG99" i="8"/>
  <c r="X99" i="8"/>
  <c r="T99" i="8"/>
  <c r="W99" i="8" s="1"/>
  <c r="AX99" i="8"/>
  <c r="G99" i="8"/>
  <c r="F99" i="8"/>
  <c r="H99" i="8" s="1"/>
  <c r="BG98" i="8"/>
  <c r="X98" i="8"/>
  <c r="T98" i="8"/>
  <c r="W98" i="8" s="1"/>
  <c r="AX98" i="8"/>
  <c r="G98" i="8"/>
  <c r="F98" i="8"/>
  <c r="H98" i="8" s="1"/>
  <c r="BG97" i="8"/>
  <c r="X97" i="8"/>
  <c r="T97" i="8"/>
  <c r="W97" i="8" s="1"/>
  <c r="AX97" i="8"/>
  <c r="G97" i="8"/>
  <c r="F97" i="8"/>
  <c r="H97" i="8" s="1"/>
  <c r="BG96" i="8"/>
  <c r="X96" i="8"/>
  <c r="T96" i="8"/>
  <c r="W96" i="8" s="1"/>
  <c r="AX96" i="8"/>
  <c r="G96" i="8"/>
  <c r="F96" i="8"/>
  <c r="H96" i="8" s="1"/>
  <c r="BG95" i="8"/>
  <c r="X95" i="8"/>
  <c r="T95" i="8"/>
  <c r="W95" i="8" s="1"/>
  <c r="AX95" i="8"/>
  <c r="G95" i="8"/>
  <c r="F95" i="8"/>
  <c r="H95" i="8" s="1"/>
  <c r="BG94" i="8"/>
  <c r="X94" i="8"/>
  <c r="T94" i="8"/>
  <c r="W94" i="8" s="1"/>
  <c r="AX94" i="8"/>
  <c r="G94" i="8"/>
  <c r="F94" i="8"/>
  <c r="H94" i="8" s="1"/>
  <c r="BG93" i="8"/>
  <c r="X93" i="8"/>
  <c r="T93" i="8"/>
  <c r="W93" i="8" s="1"/>
  <c r="AX93" i="8"/>
  <c r="G93" i="8"/>
  <c r="F93" i="8"/>
  <c r="H93" i="8" s="1"/>
  <c r="BG92" i="8"/>
  <c r="X92" i="8"/>
  <c r="T92" i="8"/>
  <c r="W92" i="8" s="1"/>
  <c r="AX92" i="8"/>
  <c r="G92" i="8"/>
  <c r="F92" i="8"/>
  <c r="H92" i="8" s="1"/>
  <c r="BG91" i="8"/>
  <c r="X91" i="8"/>
  <c r="T91" i="8"/>
  <c r="W91" i="8" s="1"/>
  <c r="AX91" i="8"/>
  <c r="G91" i="8"/>
  <c r="F91" i="8"/>
  <c r="H91" i="8" s="1"/>
  <c r="BG90" i="8"/>
  <c r="X90" i="8"/>
  <c r="T90" i="8"/>
  <c r="W90" i="8" s="1"/>
  <c r="AX90" i="8"/>
  <c r="G90" i="8"/>
  <c r="F90" i="8"/>
  <c r="H90" i="8" s="1"/>
  <c r="BG89" i="8"/>
  <c r="X89" i="8"/>
  <c r="T89" i="8"/>
  <c r="W89" i="8" s="1"/>
  <c r="AX89" i="8"/>
  <c r="G89" i="8"/>
  <c r="F89" i="8"/>
  <c r="H89" i="8" s="1"/>
  <c r="X88" i="8"/>
  <c r="T88" i="8"/>
  <c r="W88" i="8" s="1"/>
  <c r="AX88" i="8"/>
  <c r="G88" i="8"/>
  <c r="BG88" i="8" s="1"/>
  <c r="F88" i="8"/>
  <c r="H88" i="8" s="1"/>
  <c r="X87" i="8"/>
  <c r="T87" i="8"/>
  <c r="W87" i="8" s="1"/>
  <c r="AX87" i="8"/>
  <c r="G87" i="8"/>
  <c r="BG87" i="8" s="1"/>
  <c r="F87" i="8"/>
  <c r="H87" i="8" s="1"/>
  <c r="X86" i="8"/>
  <c r="T86" i="8"/>
  <c r="W86" i="8" s="1"/>
  <c r="AX86" i="8"/>
  <c r="G86" i="8"/>
  <c r="BG86" i="8" s="1"/>
  <c r="F86" i="8"/>
  <c r="H86" i="8" s="1"/>
  <c r="X85" i="8"/>
  <c r="T85" i="8"/>
  <c r="W85" i="8" s="1"/>
  <c r="AX85" i="8"/>
  <c r="G85" i="8"/>
  <c r="BG85" i="8" s="1"/>
  <c r="F85" i="8"/>
  <c r="H85" i="8" s="1"/>
  <c r="X84" i="8"/>
  <c r="T84" i="8"/>
  <c r="W84" i="8" s="1"/>
  <c r="AX84" i="8"/>
  <c r="G84" i="8"/>
  <c r="BG84" i="8" s="1"/>
  <c r="F84" i="8"/>
  <c r="H84" i="8" s="1"/>
  <c r="X83" i="8"/>
  <c r="T83" i="8"/>
  <c r="W83" i="8" s="1"/>
  <c r="K83" i="8"/>
  <c r="AX83" i="8"/>
  <c r="G83" i="8"/>
  <c r="BG83" i="8" s="1"/>
  <c r="F83" i="8"/>
  <c r="H83" i="8" s="1"/>
  <c r="X82" i="8"/>
  <c r="T82" i="8"/>
  <c r="W82" i="8" s="1"/>
  <c r="AX82" i="8"/>
  <c r="G82" i="8"/>
  <c r="BG82" i="8" s="1"/>
  <c r="F82" i="8"/>
  <c r="H82" i="8" s="1"/>
  <c r="X81" i="8"/>
  <c r="T81" i="8"/>
  <c r="W81" i="8" s="1"/>
  <c r="AX81" i="8"/>
  <c r="G81" i="8"/>
  <c r="BG81" i="8" s="1"/>
  <c r="F81" i="8"/>
  <c r="H81" i="8" s="1"/>
  <c r="X80" i="8"/>
  <c r="T80" i="8"/>
  <c r="W80" i="8" s="1"/>
  <c r="AX80" i="8"/>
  <c r="G80" i="8"/>
  <c r="BG80" i="8" s="1"/>
  <c r="F80" i="8"/>
  <c r="H80" i="8" s="1"/>
  <c r="X79" i="8"/>
  <c r="T79" i="8"/>
  <c r="W79" i="8" s="1"/>
  <c r="AX79" i="8"/>
  <c r="G79" i="8"/>
  <c r="BG79" i="8" s="1"/>
  <c r="F79" i="8"/>
  <c r="H79" i="8" s="1"/>
  <c r="X78" i="8"/>
  <c r="T78" i="8"/>
  <c r="W78" i="8" s="1"/>
  <c r="AX78" i="8"/>
  <c r="G78" i="8"/>
  <c r="BG78" i="8" s="1"/>
  <c r="F78" i="8"/>
  <c r="H78" i="8" s="1"/>
  <c r="X77" i="8"/>
  <c r="T77" i="8"/>
  <c r="W77" i="8" s="1"/>
  <c r="AX77" i="8"/>
  <c r="G77" i="8"/>
  <c r="BG77" i="8" s="1"/>
  <c r="F77" i="8"/>
  <c r="H77" i="8" s="1"/>
  <c r="X76" i="8"/>
  <c r="T76" i="8"/>
  <c r="W76" i="8" s="1"/>
  <c r="AX76" i="8"/>
  <c r="G76" i="8"/>
  <c r="BG76" i="8" s="1"/>
  <c r="F76" i="8"/>
  <c r="H76" i="8" s="1"/>
  <c r="X75" i="8"/>
  <c r="T75" i="8"/>
  <c r="W75" i="8" s="1"/>
  <c r="AX75" i="8"/>
  <c r="G75" i="8"/>
  <c r="BG75" i="8" s="1"/>
  <c r="F75" i="8"/>
  <c r="H75" i="8" s="1"/>
  <c r="X74" i="8"/>
  <c r="T74" i="8"/>
  <c r="W74" i="8" s="1"/>
  <c r="AX74" i="8"/>
  <c r="G74" i="8"/>
  <c r="BG74" i="8" s="1"/>
  <c r="F74" i="8"/>
  <c r="H74" i="8" s="1"/>
  <c r="X73" i="8"/>
  <c r="T73" i="8"/>
  <c r="W73" i="8" s="1"/>
  <c r="K73" i="8"/>
  <c r="AX73" i="8"/>
  <c r="G73" i="8"/>
  <c r="BG73" i="8" s="1"/>
  <c r="F73" i="8"/>
  <c r="H73" i="8" s="1"/>
  <c r="X72" i="8"/>
  <c r="T72" i="8"/>
  <c r="W72" i="8" s="1"/>
  <c r="AX72" i="8"/>
  <c r="G72" i="8"/>
  <c r="BG72" i="8" s="1"/>
  <c r="F72" i="8"/>
  <c r="H72" i="8" s="1"/>
  <c r="AX71" i="8"/>
  <c r="X71" i="8"/>
  <c r="T71" i="8"/>
  <c r="W71" i="8" s="1"/>
  <c r="G71" i="8"/>
  <c r="BG71" i="8" s="1"/>
  <c r="F71" i="8"/>
  <c r="H71" i="8" s="1"/>
  <c r="X70" i="8"/>
  <c r="T70" i="8"/>
  <c r="W70" i="8" s="1"/>
  <c r="AX70" i="8"/>
  <c r="G70" i="8"/>
  <c r="BG70" i="8" s="1"/>
  <c r="F70" i="8"/>
  <c r="H70" i="8" s="1"/>
  <c r="X69" i="8"/>
  <c r="T69" i="8"/>
  <c r="W69" i="8" s="1"/>
  <c r="AX69" i="8"/>
  <c r="G69" i="8"/>
  <c r="F69" i="8"/>
  <c r="H69" i="8" s="1"/>
  <c r="AX68" i="8"/>
  <c r="X68" i="8"/>
  <c r="T68" i="8"/>
  <c r="W68" i="8" s="1"/>
  <c r="G68" i="8"/>
  <c r="BG68" i="8" s="1"/>
  <c r="F68" i="8"/>
  <c r="H68" i="8" s="1"/>
  <c r="X67" i="8"/>
  <c r="T67" i="8"/>
  <c r="W67" i="8" s="1"/>
  <c r="AX67" i="8"/>
  <c r="G67" i="8"/>
  <c r="BG67" i="8" s="1"/>
  <c r="F67" i="8"/>
  <c r="H67" i="8" s="1"/>
  <c r="X66" i="8"/>
  <c r="T66" i="8"/>
  <c r="W66" i="8" s="1"/>
  <c r="AX66" i="8"/>
  <c r="G66" i="8"/>
  <c r="BG66" i="8" s="1"/>
  <c r="F66" i="8"/>
  <c r="H66" i="8" s="1"/>
  <c r="X65" i="8"/>
  <c r="T65" i="8"/>
  <c r="W65" i="8" s="1"/>
  <c r="AX65" i="8"/>
  <c r="G65" i="8"/>
  <c r="BG65" i="8" s="1"/>
  <c r="F65" i="8"/>
  <c r="H65" i="8" s="1"/>
  <c r="AX64" i="8"/>
  <c r="X64" i="8"/>
  <c r="T64" i="8"/>
  <c r="W64" i="8" s="1"/>
  <c r="G64" i="8"/>
  <c r="BG64" i="8" s="1"/>
  <c r="F64" i="8"/>
  <c r="H64" i="8" s="1"/>
  <c r="X63" i="8"/>
  <c r="T63" i="8"/>
  <c r="W63" i="8" s="1"/>
  <c r="AX63" i="8"/>
  <c r="G63" i="8"/>
  <c r="BG63" i="8" s="1"/>
  <c r="F63" i="8"/>
  <c r="H63" i="8" s="1"/>
  <c r="X62" i="8"/>
  <c r="T62" i="8"/>
  <c r="W62" i="8" s="1"/>
  <c r="AX62" i="8"/>
  <c r="G62" i="8"/>
  <c r="BG62" i="8" s="1"/>
  <c r="F62" i="8"/>
  <c r="H62" i="8" s="1"/>
  <c r="X61" i="8"/>
  <c r="T61" i="8"/>
  <c r="W61" i="8" s="1"/>
  <c r="AX61" i="8"/>
  <c r="G61" i="8"/>
  <c r="BG61" i="8" s="1"/>
  <c r="F61" i="8"/>
  <c r="H61" i="8" s="1"/>
  <c r="X60" i="8"/>
  <c r="T60" i="8"/>
  <c r="W60" i="8" s="1"/>
  <c r="AX60" i="8"/>
  <c r="G60" i="8"/>
  <c r="BG60" i="8" s="1"/>
  <c r="F60" i="8"/>
  <c r="H60" i="8" s="1"/>
  <c r="X59" i="8"/>
  <c r="T59" i="8"/>
  <c r="W59" i="8" s="1"/>
  <c r="AX59" i="8"/>
  <c r="G59" i="8"/>
  <c r="BG59" i="8" s="1"/>
  <c r="F59" i="8"/>
  <c r="H59" i="8" s="1"/>
  <c r="X58" i="8"/>
  <c r="T58" i="8"/>
  <c r="W58" i="8" s="1"/>
  <c r="AX58" i="8"/>
  <c r="G58" i="8"/>
  <c r="BG58" i="8" s="1"/>
  <c r="F58" i="8"/>
  <c r="H58" i="8" s="1"/>
  <c r="X57" i="8"/>
  <c r="T57" i="8"/>
  <c r="W57" i="8" s="1"/>
  <c r="AX57" i="8"/>
  <c r="G57" i="8"/>
  <c r="BG57" i="8" s="1"/>
  <c r="F57" i="8"/>
  <c r="H57" i="8" s="1"/>
  <c r="X56" i="8"/>
  <c r="T56" i="8"/>
  <c r="W56" i="8" s="1"/>
  <c r="AX56" i="8"/>
  <c r="G56" i="8"/>
  <c r="BG56" i="8" s="1"/>
  <c r="F56" i="8"/>
  <c r="H56" i="8" s="1"/>
  <c r="X55" i="8"/>
  <c r="T55" i="8"/>
  <c r="W55" i="8" s="1"/>
  <c r="AX55" i="8"/>
  <c r="G55" i="8"/>
  <c r="BG55" i="8" s="1"/>
  <c r="F55" i="8"/>
  <c r="H55" i="8" s="1"/>
  <c r="X54" i="8"/>
  <c r="T54" i="8"/>
  <c r="W54" i="8" s="1"/>
  <c r="AX54" i="8"/>
  <c r="G54" i="8"/>
  <c r="BG54" i="8" s="1"/>
  <c r="F54" i="8"/>
  <c r="H54" i="8" s="1"/>
  <c r="X53" i="8"/>
  <c r="T53" i="8"/>
  <c r="W53" i="8" s="1"/>
  <c r="AX53" i="8"/>
  <c r="G53" i="8"/>
  <c r="BG53" i="8" s="1"/>
  <c r="F53" i="8"/>
  <c r="H53" i="8" s="1"/>
  <c r="X52" i="8"/>
  <c r="T52" i="8"/>
  <c r="W52" i="8" s="1"/>
  <c r="AX52" i="8"/>
  <c r="H52" i="8"/>
  <c r="G52" i="8"/>
  <c r="BG52" i="8" s="1"/>
  <c r="F52" i="8"/>
  <c r="AX51" i="8"/>
  <c r="X51" i="8"/>
  <c r="T51" i="8"/>
  <c r="W51" i="8" s="1"/>
  <c r="G51" i="8"/>
  <c r="BG51" i="8" s="1"/>
  <c r="F51" i="8"/>
  <c r="H51" i="8" s="1"/>
  <c r="X50" i="8"/>
  <c r="T50" i="8"/>
  <c r="W50" i="8" s="1"/>
  <c r="AX50" i="8"/>
  <c r="G50" i="8"/>
  <c r="BG50" i="8" s="1"/>
  <c r="F50" i="8"/>
  <c r="H50" i="8" s="1"/>
  <c r="X49" i="8"/>
  <c r="T49" i="8"/>
  <c r="W49" i="8" s="1"/>
  <c r="AX49" i="8"/>
  <c r="G49" i="8"/>
  <c r="BG49" i="8" s="1"/>
  <c r="F49" i="8"/>
  <c r="H49" i="8" s="1"/>
  <c r="X48" i="8"/>
  <c r="T48" i="8"/>
  <c r="W48" i="8" s="1"/>
  <c r="AX48" i="8"/>
  <c r="G48" i="8"/>
  <c r="BG48" i="8" s="1"/>
  <c r="F48" i="8"/>
  <c r="H48" i="8" s="1"/>
  <c r="X47" i="8"/>
  <c r="T47" i="8"/>
  <c r="W47" i="8" s="1"/>
  <c r="AX47" i="8"/>
  <c r="G47" i="8"/>
  <c r="BG47" i="8" s="1"/>
  <c r="F47" i="8"/>
  <c r="H47" i="8" s="1"/>
  <c r="X46" i="8"/>
  <c r="T46" i="8"/>
  <c r="W46" i="8" s="1"/>
  <c r="AX46" i="8"/>
  <c r="G46" i="8"/>
  <c r="F46" i="8"/>
  <c r="H46" i="8" s="1"/>
  <c r="X45" i="8"/>
  <c r="T45" i="8"/>
  <c r="W45" i="8" s="1"/>
  <c r="AX45" i="8"/>
  <c r="G45" i="8"/>
  <c r="BG45" i="8" s="1"/>
  <c r="F45" i="8"/>
  <c r="H45" i="8" s="1"/>
  <c r="X44" i="8"/>
  <c r="T44" i="8"/>
  <c r="W44" i="8" s="1"/>
  <c r="AX44" i="8"/>
  <c r="G44" i="8"/>
  <c r="BG44" i="8" s="1"/>
  <c r="F44" i="8"/>
  <c r="H44" i="8" s="1"/>
  <c r="X43" i="8"/>
  <c r="T43" i="8"/>
  <c r="W43" i="8" s="1"/>
  <c r="AX43" i="8"/>
  <c r="G43" i="8"/>
  <c r="BG43" i="8" s="1"/>
  <c r="F43" i="8"/>
  <c r="H43" i="8" s="1"/>
  <c r="X42" i="8"/>
  <c r="T42" i="8"/>
  <c r="W42" i="8" s="1"/>
  <c r="AX42" i="8"/>
  <c r="G42" i="8"/>
  <c r="BG42" i="8" s="1"/>
  <c r="F42" i="8"/>
  <c r="H42" i="8" s="1"/>
  <c r="X41" i="8"/>
  <c r="T41" i="8"/>
  <c r="W41" i="8" s="1"/>
  <c r="AX41" i="8"/>
  <c r="G41" i="8"/>
  <c r="BG41" i="8" s="1"/>
  <c r="F41" i="8"/>
  <c r="H41" i="8" s="1"/>
  <c r="X40" i="8"/>
  <c r="T40" i="8"/>
  <c r="W40" i="8" s="1"/>
  <c r="AX40" i="8"/>
  <c r="G40" i="8"/>
  <c r="BG40" i="8" s="1"/>
  <c r="F40" i="8"/>
  <c r="H40" i="8" s="1"/>
  <c r="X39" i="8"/>
  <c r="T39" i="8"/>
  <c r="W39" i="8" s="1"/>
  <c r="AX39" i="8"/>
  <c r="G39" i="8"/>
  <c r="BG39" i="8" s="1"/>
  <c r="F39" i="8"/>
  <c r="H39" i="8" s="1"/>
  <c r="X38" i="8"/>
  <c r="T38" i="8"/>
  <c r="W38" i="8" s="1"/>
  <c r="AX38" i="8"/>
  <c r="G38" i="8"/>
  <c r="BG38" i="8" s="1"/>
  <c r="F38" i="8"/>
  <c r="H38" i="8" s="1"/>
  <c r="X37" i="8"/>
  <c r="T37" i="8"/>
  <c r="W37" i="8" s="1"/>
  <c r="AX37" i="8"/>
  <c r="G37" i="8"/>
  <c r="BG37" i="8" s="1"/>
  <c r="F37" i="8"/>
  <c r="H37" i="8" s="1"/>
  <c r="X36" i="8"/>
  <c r="T36" i="8"/>
  <c r="W36" i="8" s="1"/>
  <c r="AX36" i="8"/>
  <c r="G36" i="8"/>
  <c r="BG36" i="8" s="1"/>
  <c r="F36" i="8"/>
  <c r="H36" i="8" s="1"/>
  <c r="X35" i="8"/>
  <c r="T35" i="8"/>
  <c r="W35" i="8" s="1"/>
  <c r="AX35" i="8"/>
  <c r="G35" i="8"/>
  <c r="BG35" i="8" s="1"/>
  <c r="F35" i="8"/>
  <c r="H35" i="8" s="1"/>
  <c r="X34" i="8"/>
  <c r="T34" i="8"/>
  <c r="W34" i="8" s="1"/>
  <c r="AX34" i="8"/>
  <c r="G34" i="8"/>
  <c r="BG34" i="8" s="1"/>
  <c r="F34" i="8"/>
  <c r="H34" i="8" s="1"/>
  <c r="X33" i="8"/>
  <c r="T33" i="8"/>
  <c r="W33" i="8" s="1"/>
  <c r="AX33" i="8"/>
  <c r="G33" i="8"/>
  <c r="F33" i="8"/>
  <c r="H33" i="8" s="1"/>
  <c r="X32" i="8"/>
  <c r="T32" i="8"/>
  <c r="W32" i="8" s="1"/>
  <c r="G32" i="8"/>
  <c r="BG32" i="8" s="1"/>
  <c r="F32" i="8"/>
  <c r="X31" i="8"/>
  <c r="T31" i="8"/>
  <c r="W31" i="8" s="1"/>
  <c r="G31" i="8"/>
  <c r="BG31" i="8" s="1"/>
  <c r="F31" i="8"/>
  <c r="X30" i="8"/>
  <c r="T30" i="8"/>
  <c r="W30" i="8" s="1"/>
  <c r="G30" i="8"/>
  <c r="BG30" i="8" s="1"/>
  <c r="F30" i="8"/>
  <c r="X29" i="8"/>
  <c r="T29" i="8"/>
  <c r="W29" i="8" s="1"/>
  <c r="G29" i="8"/>
  <c r="BG29" i="8" s="1"/>
  <c r="F29" i="8"/>
  <c r="X28" i="8"/>
  <c r="T28" i="8"/>
  <c r="W28" i="8" s="1"/>
  <c r="G28" i="8"/>
  <c r="BG28" i="8" s="1"/>
  <c r="F28" i="8"/>
  <c r="X27" i="8"/>
  <c r="T27" i="8"/>
  <c r="W27" i="8" s="1"/>
  <c r="G27" i="8"/>
  <c r="BG27" i="8" s="1"/>
  <c r="F27" i="8"/>
  <c r="X26" i="8"/>
  <c r="T26" i="8"/>
  <c r="W26" i="8" s="1"/>
  <c r="G26" i="8"/>
  <c r="BG26" i="8" s="1"/>
  <c r="F26" i="8"/>
  <c r="X25" i="8"/>
  <c r="T25" i="8"/>
  <c r="W25" i="8" s="1"/>
  <c r="G25" i="8"/>
  <c r="BG25" i="8" s="1"/>
  <c r="F25" i="8"/>
  <c r="X24" i="8"/>
  <c r="T24" i="8"/>
  <c r="W24" i="8" s="1"/>
  <c r="G24" i="8"/>
  <c r="BG24" i="8" s="1"/>
  <c r="F24" i="8"/>
  <c r="X23" i="8"/>
  <c r="T23" i="8"/>
  <c r="W23" i="8" s="1"/>
  <c r="G23" i="8"/>
  <c r="BG23" i="8" s="1"/>
  <c r="F23" i="8"/>
  <c r="X22" i="8"/>
  <c r="T22" i="8"/>
  <c r="W22" i="8" s="1"/>
  <c r="G22" i="8"/>
  <c r="BG22" i="8" s="1"/>
  <c r="F22" i="8"/>
  <c r="X21" i="8"/>
  <c r="T21" i="8"/>
  <c r="W21" i="8" s="1"/>
  <c r="G21" i="8"/>
  <c r="BG21" i="8" s="1"/>
  <c r="F21" i="8"/>
  <c r="X20" i="8"/>
  <c r="T20" i="8"/>
  <c r="W20" i="8" s="1"/>
  <c r="G20" i="8"/>
  <c r="BG20" i="8" s="1"/>
  <c r="F20" i="8"/>
  <c r="X19" i="8"/>
  <c r="T19" i="8"/>
  <c r="W19" i="8" s="1"/>
  <c r="G19" i="8"/>
  <c r="BG19" i="8" s="1"/>
  <c r="F19" i="8"/>
  <c r="X18" i="8"/>
  <c r="T18" i="8"/>
  <c r="W18" i="8" s="1"/>
  <c r="G18" i="8"/>
  <c r="BG18" i="8" s="1"/>
  <c r="F18" i="8"/>
  <c r="X17" i="8"/>
  <c r="T17" i="8"/>
  <c r="W17" i="8" s="1"/>
  <c r="G17" i="8"/>
  <c r="BG17" i="8" s="1"/>
  <c r="F17" i="8"/>
  <c r="X16" i="8"/>
  <c r="T16" i="8"/>
  <c r="W16" i="8" s="1"/>
  <c r="G16" i="8"/>
  <c r="BG16" i="8" s="1"/>
  <c r="F16" i="8"/>
  <c r="X15" i="8"/>
  <c r="T15" i="8"/>
  <c r="W15" i="8" s="1"/>
  <c r="G15" i="8"/>
  <c r="BG15" i="8" s="1"/>
  <c r="F15" i="8"/>
  <c r="X14" i="8"/>
  <c r="T14" i="8"/>
  <c r="W14" i="8" s="1"/>
  <c r="G14" i="8"/>
  <c r="BG14" i="8" s="1"/>
  <c r="F14" i="8"/>
  <c r="X13" i="8"/>
  <c r="T13" i="8"/>
  <c r="W13" i="8" s="1"/>
  <c r="G13" i="8"/>
  <c r="BG13" i="8" s="1"/>
  <c r="F13" i="8"/>
  <c r="X12" i="8"/>
  <c r="T12" i="8"/>
  <c r="W12" i="8" s="1"/>
  <c r="G12" i="8"/>
  <c r="BG12" i="8" s="1"/>
  <c r="X11" i="8"/>
  <c r="T11" i="8"/>
  <c r="W11" i="8" s="1"/>
  <c r="G11" i="8"/>
  <c r="BG11" i="8" s="1"/>
  <c r="F11" i="8"/>
  <c r="X10" i="8"/>
  <c r="T10" i="8"/>
  <c r="W10" i="8" s="1"/>
  <c r="G10" i="8"/>
  <c r="BG10" i="8" s="1"/>
  <c r="F10" i="8"/>
  <c r="X9" i="8"/>
  <c r="T9" i="8"/>
  <c r="W9" i="8" s="1"/>
  <c r="G9" i="8"/>
  <c r="BG9" i="8" s="1"/>
  <c r="F9" i="8"/>
  <c r="X8" i="8"/>
  <c r="T8" i="8"/>
  <c r="W8" i="8" s="1"/>
  <c r="G8" i="8"/>
  <c r="BG8" i="8" s="1"/>
  <c r="F8" i="8"/>
  <c r="X7" i="8"/>
  <c r="T7" i="8"/>
  <c r="W7" i="8" s="1"/>
  <c r="G7" i="8"/>
  <c r="BG7" i="8" s="1"/>
  <c r="F7" i="8"/>
  <c r="X6" i="8"/>
  <c r="T6" i="8"/>
  <c r="G6" i="8"/>
  <c r="F6" i="8"/>
  <c r="BG103" i="7"/>
  <c r="X103" i="7"/>
  <c r="T103" i="7"/>
  <c r="W103" i="7" s="1"/>
  <c r="AX103" i="7"/>
  <c r="G103" i="7"/>
  <c r="F103" i="7"/>
  <c r="H103" i="7" s="1"/>
  <c r="BG102" i="7"/>
  <c r="X102" i="7"/>
  <c r="T102" i="7"/>
  <c r="W102" i="7" s="1"/>
  <c r="AX102" i="7"/>
  <c r="G102" i="7"/>
  <c r="F102" i="7"/>
  <c r="H102" i="7" s="1"/>
  <c r="BG101" i="7"/>
  <c r="X101" i="7"/>
  <c r="T101" i="7"/>
  <c r="W101" i="7" s="1"/>
  <c r="AX101" i="7"/>
  <c r="G101" i="7"/>
  <c r="F101" i="7"/>
  <c r="H101" i="7" s="1"/>
  <c r="BG100" i="7"/>
  <c r="X100" i="7"/>
  <c r="T100" i="7"/>
  <c r="W100" i="7" s="1"/>
  <c r="AX100" i="7"/>
  <c r="G100" i="7"/>
  <c r="F100" i="7"/>
  <c r="H100" i="7" s="1"/>
  <c r="BG99" i="7"/>
  <c r="X99" i="7"/>
  <c r="T99" i="7"/>
  <c r="W99" i="7" s="1"/>
  <c r="AX99" i="7"/>
  <c r="G99" i="7"/>
  <c r="F99" i="7"/>
  <c r="H99" i="7" s="1"/>
  <c r="BG98" i="7"/>
  <c r="X98" i="7"/>
  <c r="T98" i="7"/>
  <c r="W98" i="7" s="1"/>
  <c r="AX98" i="7"/>
  <c r="G98" i="7"/>
  <c r="F98" i="7"/>
  <c r="H98" i="7" s="1"/>
  <c r="BG97" i="7"/>
  <c r="X97" i="7"/>
  <c r="T97" i="7"/>
  <c r="W97" i="7" s="1"/>
  <c r="AX97" i="7"/>
  <c r="G97" i="7"/>
  <c r="F97" i="7"/>
  <c r="H97" i="7" s="1"/>
  <c r="BG96" i="7"/>
  <c r="X96" i="7"/>
  <c r="T96" i="7"/>
  <c r="W96" i="7" s="1"/>
  <c r="AX96" i="7"/>
  <c r="G96" i="7"/>
  <c r="K96" i="7" s="1"/>
  <c r="F96" i="7"/>
  <c r="H96" i="7" s="1"/>
  <c r="BG95" i="7"/>
  <c r="X95" i="7"/>
  <c r="T95" i="7"/>
  <c r="W95" i="7" s="1"/>
  <c r="AX95" i="7"/>
  <c r="G95" i="7"/>
  <c r="F95" i="7"/>
  <c r="H95" i="7" s="1"/>
  <c r="BG94" i="7"/>
  <c r="X94" i="7"/>
  <c r="T94" i="7"/>
  <c r="W94" i="7" s="1"/>
  <c r="AX94" i="7"/>
  <c r="G94" i="7"/>
  <c r="F94" i="7"/>
  <c r="H94" i="7" s="1"/>
  <c r="BG93" i="7"/>
  <c r="X93" i="7"/>
  <c r="T93" i="7"/>
  <c r="W93" i="7" s="1"/>
  <c r="AX93" i="7"/>
  <c r="G93" i="7"/>
  <c r="F93" i="7"/>
  <c r="H93" i="7" s="1"/>
  <c r="BG92" i="7"/>
  <c r="X92" i="7"/>
  <c r="T92" i="7"/>
  <c r="W92" i="7" s="1"/>
  <c r="AX92" i="7"/>
  <c r="G92" i="7"/>
  <c r="F92" i="7"/>
  <c r="H92" i="7" s="1"/>
  <c r="BG91" i="7"/>
  <c r="X91" i="7"/>
  <c r="T91" i="7"/>
  <c r="W91" i="7" s="1"/>
  <c r="AX91" i="7"/>
  <c r="G91" i="7"/>
  <c r="F91" i="7"/>
  <c r="H91" i="7" s="1"/>
  <c r="BG90" i="7"/>
  <c r="X90" i="7"/>
  <c r="T90" i="7"/>
  <c r="W90" i="7" s="1"/>
  <c r="AX90" i="7"/>
  <c r="G90" i="7"/>
  <c r="F90" i="7"/>
  <c r="H90" i="7" s="1"/>
  <c r="BG89" i="7"/>
  <c r="X89" i="7"/>
  <c r="T89" i="7"/>
  <c r="W89" i="7" s="1"/>
  <c r="AX89" i="7"/>
  <c r="G89" i="7"/>
  <c r="F89" i="7"/>
  <c r="H89" i="7" s="1"/>
  <c r="BG88" i="7"/>
  <c r="X88" i="7"/>
  <c r="T88" i="7"/>
  <c r="W88" i="7" s="1"/>
  <c r="AX88" i="7"/>
  <c r="G88" i="7"/>
  <c r="F88" i="7"/>
  <c r="H88" i="7" s="1"/>
  <c r="BG87" i="7"/>
  <c r="X87" i="7"/>
  <c r="T87" i="7"/>
  <c r="W87" i="7" s="1"/>
  <c r="AX87" i="7"/>
  <c r="G87" i="7"/>
  <c r="F87" i="7"/>
  <c r="H87" i="7" s="1"/>
  <c r="BG86" i="7"/>
  <c r="X86" i="7"/>
  <c r="T86" i="7"/>
  <c r="W86" i="7" s="1"/>
  <c r="AX86" i="7"/>
  <c r="G86" i="7"/>
  <c r="F86" i="7"/>
  <c r="H86" i="7" s="1"/>
  <c r="BG85" i="7"/>
  <c r="X85" i="7"/>
  <c r="T85" i="7"/>
  <c r="W85" i="7" s="1"/>
  <c r="AX85" i="7"/>
  <c r="G85" i="7"/>
  <c r="F85" i="7"/>
  <c r="H85" i="7" s="1"/>
  <c r="BG84" i="7"/>
  <c r="X84" i="7"/>
  <c r="T84" i="7"/>
  <c r="W84" i="7" s="1"/>
  <c r="AX84" i="7"/>
  <c r="G84" i="7"/>
  <c r="F84" i="7"/>
  <c r="H84" i="7" s="1"/>
  <c r="BG83" i="7"/>
  <c r="X83" i="7"/>
  <c r="T83" i="7"/>
  <c r="W83" i="7" s="1"/>
  <c r="AX83" i="7"/>
  <c r="G83" i="7"/>
  <c r="F83" i="7"/>
  <c r="H83" i="7" s="1"/>
  <c r="BG82" i="7"/>
  <c r="X82" i="7"/>
  <c r="T82" i="7"/>
  <c r="W82" i="7" s="1"/>
  <c r="AX82" i="7"/>
  <c r="G82" i="7"/>
  <c r="F82" i="7"/>
  <c r="H82" i="7" s="1"/>
  <c r="BG81" i="7"/>
  <c r="X81" i="7"/>
  <c r="T81" i="7"/>
  <c r="W81" i="7" s="1"/>
  <c r="AX81" i="7"/>
  <c r="G81" i="7"/>
  <c r="F81" i="7"/>
  <c r="H81" i="7" s="1"/>
  <c r="BG80" i="7"/>
  <c r="X80" i="7"/>
  <c r="T80" i="7"/>
  <c r="W80" i="7" s="1"/>
  <c r="AX80" i="7"/>
  <c r="G80" i="7"/>
  <c r="F80" i="7"/>
  <c r="H80" i="7" s="1"/>
  <c r="BG79" i="7"/>
  <c r="X79" i="7"/>
  <c r="T79" i="7"/>
  <c r="W79" i="7" s="1"/>
  <c r="AX79" i="7"/>
  <c r="G79" i="7"/>
  <c r="F79" i="7"/>
  <c r="H79" i="7" s="1"/>
  <c r="BG78" i="7"/>
  <c r="X78" i="7"/>
  <c r="T78" i="7"/>
  <c r="W78" i="7" s="1"/>
  <c r="AX78" i="7"/>
  <c r="G78" i="7"/>
  <c r="F78" i="7"/>
  <c r="H78" i="7" s="1"/>
  <c r="BG77" i="7"/>
  <c r="X77" i="7"/>
  <c r="T77" i="7"/>
  <c r="W77" i="7" s="1"/>
  <c r="AX77" i="7"/>
  <c r="G77" i="7"/>
  <c r="F77" i="7"/>
  <c r="H77" i="7" s="1"/>
  <c r="BG76" i="7"/>
  <c r="X76" i="7"/>
  <c r="T76" i="7"/>
  <c r="W76" i="7" s="1"/>
  <c r="AX76" i="7"/>
  <c r="G76" i="7"/>
  <c r="F76" i="7"/>
  <c r="H76" i="7" s="1"/>
  <c r="BG75" i="7"/>
  <c r="X75" i="7"/>
  <c r="T75" i="7"/>
  <c r="W75" i="7" s="1"/>
  <c r="AX75" i="7"/>
  <c r="G75" i="7"/>
  <c r="F75" i="7"/>
  <c r="H75" i="7" s="1"/>
  <c r="BG74" i="7"/>
  <c r="X74" i="7"/>
  <c r="T74" i="7"/>
  <c r="W74" i="7" s="1"/>
  <c r="AX74" i="7"/>
  <c r="G74" i="7"/>
  <c r="F74" i="7"/>
  <c r="H74" i="7" s="1"/>
  <c r="BG73" i="7"/>
  <c r="X73" i="7"/>
  <c r="T73" i="7"/>
  <c r="W73" i="7" s="1"/>
  <c r="AX73" i="7"/>
  <c r="G73" i="7"/>
  <c r="F73" i="7"/>
  <c r="H73" i="7" s="1"/>
  <c r="BG72" i="7"/>
  <c r="X72" i="7"/>
  <c r="T72" i="7"/>
  <c r="W72" i="7" s="1"/>
  <c r="AX72" i="7"/>
  <c r="G72" i="7"/>
  <c r="F72" i="7"/>
  <c r="H72" i="7" s="1"/>
  <c r="BG71" i="7"/>
  <c r="X71" i="7"/>
  <c r="T71" i="7"/>
  <c r="W71" i="7" s="1"/>
  <c r="AX71" i="7"/>
  <c r="G71" i="7"/>
  <c r="F71" i="7"/>
  <c r="H71" i="7" s="1"/>
  <c r="BG70" i="7"/>
  <c r="X70" i="7"/>
  <c r="T70" i="7"/>
  <c r="W70" i="7" s="1"/>
  <c r="AX70" i="7"/>
  <c r="G70" i="7"/>
  <c r="F70" i="7"/>
  <c r="H70" i="7" s="1"/>
  <c r="BG69" i="7"/>
  <c r="X69" i="7"/>
  <c r="T69" i="7"/>
  <c r="W69" i="7" s="1"/>
  <c r="AX69" i="7"/>
  <c r="G69" i="7"/>
  <c r="F69" i="7"/>
  <c r="H69" i="7" s="1"/>
  <c r="BG68" i="7"/>
  <c r="X68" i="7"/>
  <c r="T68" i="7"/>
  <c r="W68" i="7" s="1"/>
  <c r="AX68" i="7"/>
  <c r="G68" i="7"/>
  <c r="F68" i="7"/>
  <c r="H68" i="7" s="1"/>
  <c r="BG67" i="7"/>
  <c r="X67" i="7"/>
  <c r="T67" i="7"/>
  <c r="W67" i="7" s="1"/>
  <c r="AX67" i="7"/>
  <c r="G67" i="7"/>
  <c r="F67" i="7"/>
  <c r="H67" i="7" s="1"/>
  <c r="BG66" i="7"/>
  <c r="X66" i="7"/>
  <c r="T66" i="7"/>
  <c r="W66" i="7" s="1"/>
  <c r="AX66" i="7"/>
  <c r="G66" i="7"/>
  <c r="F66" i="7"/>
  <c r="H66" i="7" s="1"/>
  <c r="BG65" i="7"/>
  <c r="X65" i="7"/>
  <c r="T65" i="7"/>
  <c r="W65" i="7" s="1"/>
  <c r="AX65" i="7"/>
  <c r="G65" i="7"/>
  <c r="F65" i="7"/>
  <c r="H65" i="7" s="1"/>
  <c r="BG64" i="7"/>
  <c r="X64" i="7"/>
  <c r="T64" i="7"/>
  <c r="W64" i="7" s="1"/>
  <c r="AX64" i="7"/>
  <c r="G64" i="7"/>
  <c r="F64" i="7"/>
  <c r="H64" i="7" s="1"/>
  <c r="X63" i="7"/>
  <c r="T63" i="7"/>
  <c r="W63" i="7" s="1"/>
  <c r="AX63" i="7"/>
  <c r="G63" i="7"/>
  <c r="BG63" i="7" s="1"/>
  <c r="F63" i="7"/>
  <c r="H63" i="7" s="1"/>
  <c r="X62" i="7"/>
  <c r="T62" i="7"/>
  <c r="W62" i="7" s="1"/>
  <c r="AX62" i="7"/>
  <c r="G62" i="7"/>
  <c r="BG62" i="7" s="1"/>
  <c r="F62" i="7"/>
  <c r="H62" i="7" s="1"/>
  <c r="X61" i="7"/>
  <c r="T61" i="7"/>
  <c r="W61" i="7" s="1"/>
  <c r="AX61" i="7"/>
  <c r="G61" i="7"/>
  <c r="BG61" i="7" s="1"/>
  <c r="F61" i="7"/>
  <c r="H61" i="7" s="1"/>
  <c r="X60" i="7"/>
  <c r="T60" i="7"/>
  <c r="W60" i="7" s="1"/>
  <c r="AX60" i="7"/>
  <c r="G60" i="7"/>
  <c r="BG60" i="7" s="1"/>
  <c r="F60" i="7"/>
  <c r="H60" i="7" s="1"/>
  <c r="X59" i="7"/>
  <c r="T59" i="7"/>
  <c r="W59" i="7" s="1"/>
  <c r="AX59" i="7"/>
  <c r="G59" i="7"/>
  <c r="BG59" i="7" s="1"/>
  <c r="F59" i="7"/>
  <c r="H59" i="7" s="1"/>
  <c r="X58" i="7"/>
  <c r="T58" i="7"/>
  <c r="W58" i="7" s="1"/>
  <c r="AX58" i="7"/>
  <c r="G58" i="7"/>
  <c r="BG58" i="7" s="1"/>
  <c r="F58" i="7"/>
  <c r="H58" i="7" s="1"/>
  <c r="X57" i="7"/>
  <c r="T57" i="7"/>
  <c r="W57" i="7" s="1"/>
  <c r="AX57" i="7"/>
  <c r="G57" i="7"/>
  <c r="BG57" i="7" s="1"/>
  <c r="F57" i="7"/>
  <c r="H57" i="7" s="1"/>
  <c r="X56" i="7"/>
  <c r="T56" i="7"/>
  <c r="W56" i="7" s="1"/>
  <c r="AX56" i="7"/>
  <c r="G56" i="7"/>
  <c r="BG56" i="7" s="1"/>
  <c r="F56" i="7"/>
  <c r="H56" i="7" s="1"/>
  <c r="X55" i="7"/>
  <c r="T55" i="7"/>
  <c r="W55" i="7" s="1"/>
  <c r="AX55" i="7"/>
  <c r="G55" i="7"/>
  <c r="BG55" i="7" s="1"/>
  <c r="F55" i="7"/>
  <c r="H55" i="7" s="1"/>
  <c r="X54" i="7"/>
  <c r="T54" i="7"/>
  <c r="W54" i="7" s="1"/>
  <c r="AX54" i="7"/>
  <c r="G54" i="7"/>
  <c r="BG54" i="7" s="1"/>
  <c r="F54" i="7"/>
  <c r="H54" i="7" s="1"/>
  <c r="X53" i="7"/>
  <c r="T53" i="7"/>
  <c r="W53" i="7" s="1"/>
  <c r="AX53" i="7"/>
  <c r="G53" i="7"/>
  <c r="BG53" i="7" s="1"/>
  <c r="F53" i="7"/>
  <c r="H53" i="7" s="1"/>
  <c r="X52" i="7"/>
  <c r="T52" i="7"/>
  <c r="W52" i="7" s="1"/>
  <c r="AX52" i="7"/>
  <c r="G52" i="7"/>
  <c r="BG52" i="7" s="1"/>
  <c r="F52" i="7"/>
  <c r="H52" i="7" s="1"/>
  <c r="X51" i="7"/>
  <c r="T51" i="7"/>
  <c r="W51" i="7" s="1"/>
  <c r="AX51" i="7"/>
  <c r="G51" i="7"/>
  <c r="BG51" i="7" s="1"/>
  <c r="F51" i="7"/>
  <c r="H51" i="7" s="1"/>
  <c r="X50" i="7"/>
  <c r="T50" i="7"/>
  <c r="W50" i="7" s="1"/>
  <c r="AX50" i="7"/>
  <c r="G50" i="7"/>
  <c r="BG50" i="7" s="1"/>
  <c r="F50" i="7"/>
  <c r="H50" i="7" s="1"/>
  <c r="X49" i="7"/>
  <c r="T49" i="7"/>
  <c r="W49" i="7" s="1"/>
  <c r="AX49" i="7"/>
  <c r="G49" i="7"/>
  <c r="BG49" i="7" s="1"/>
  <c r="F49" i="7"/>
  <c r="H49" i="7" s="1"/>
  <c r="X48" i="7"/>
  <c r="T48" i="7"/>
  <c r="W48" i="7" s="1"/>
  <c r="AX48" i="7"/>
  <c r="G48" i="7"/>
  <c r="BG48" i="7" s="1"/>
  <c r="F48" i="7"/>
  <c r="H48" i="7" s="1"/>
  <c r="X47" i="7"/>
  <c r="T47" i="7"/>
  <c r="W47" i="7" s="1"/>
  <c r="AX47" i="7"/>
  <c r="G47" i="7"/>
  <c r="BG47" i="7" s="1"/>
  <c r="F47" i="7"/>
  <c r="H47" i="7" s="1"/>
  <c r="X46" i="7"/>
  <c r="T46" i="7"/>
  <c r="W46" i="7" s="1"/>
  <c r="AX46" i="7"/>
  <c r="G46" i="7"/>
  <c r="BG46" i="7" s="1"/>
  <c r="F46" i="7"/>
  <c r="H46" i="7" s="1"/>
  <c r="X45" i="7"/>
  <c r="T45" i="7"/>
  <c r="W45" i="7" s="1"/>
  <c r="AX45" i="7"/>
  <c r="G45" i="7"/>
  <c r="BG45" i="7" s="1"/>
  <c r="F45" i="7"/>
  <c r="H45" i="7" s="1"/>
  <c r="X44" i="7"/>
  <c r="T44" i="7"/>
  <c r="W44" i="7" s="1"/>
  <c r="AX44" i="7"/>
  <c r="G44" i="7"/>
  <c r="BG44" i="7" s="1"/>
  <c r="F44" i="7"/>
  <c r="H44" i="7" s="1"/>
  <c r="X43" i="7"/>
  <c r="T43" i="7"/>
  <c r="W43" i="7" s="1"/>
  <c r="AX43" i="7"/>
  <c r="G43" i="7"/>
  <c r="BG43" i="7" s="1"/>
  <c r="F43" i="7"/>
  <c r="H43" i="7" s="1"/>
  <c r="X42" i="7"/>
  <c r="T42" i="7"/>
  <c r="W42" i="7" s="1"/>
  <c r="AX42" i="7"/>
  <c r="G42" i="7"/>
  <c r="BG42" i="7" s="1"/>
  <c r="F42" i="7"/>
  <c r="H42" i="7" s="1"/>
  <c r="X41" i="7"/>
  <c r="T41" i="7"/>
  <c r="W41" i="7" s="1"/>
  <c r="AX41" i="7"/>
  <c r="G41" i="7"/>
  <c r="BG41" i="7" s="1"/>
  <c r="F41" i="7"/>
  <c r="H41" i="7" s="1"/>
  <c r="X40" i="7"/>
  <c r="T40" i="7"/>
  <c r="W40" i="7" s="1"/>
  <c r="AX40" i="7"/>
  <c r="G40" i="7"/>
  <c r="BG40" i="7" s="1"/>
  <c r="F40" i="7"/>
  <c r="H40" i="7" s="1"/>
  <c r="X39" i="7"/>
  <c r="T39" i="7"/>
  <c r="W39" i="7" s="1"/>
  <c r="AX39" i="7"/>
  <c r="G39" i="7"/>
  <c r="BG39" i="7" s="1"/>
  <c r="F39" i="7"/>
  <c r="H39" i="7" s="1"/>
  <c r="X38" i="7"/>
  <c r="T38" i="7"/>
  <c r="W38" i="7" s="1"/>
  <c r="AX38" i="7"/>
  <c r="G38" i="7"/>
  <c r="BG38" i="7" s="1"/>
  <c r="F38" i="7"/>
  <c r="H38" i="7" s="1"/>
  <c r="X37" i="7"/>
  <c r="T37" i="7"/>
  <c r="W37" i="7" s="1"/>
  <c r="AX37" i="7"/>
  <c r="G37" i="7"/>
  <c r="BG37" i="7" s="1"/>
  <c r="F37" i="7"/>
  <c r="H37" i="7" s="1"/>
  <c r="X36" i="7"/>
  <c r="T36" i="7"/>
  <c r="W36" i="7" s="1"/>
  <c r="AX36" i="7"/>
  <c r="G36" i="7"/>
  <c r="BG36" i="7" s="1"/>
  <c r="F36" i="7"/>
  <c r="H36" i="7" s="1"/>
  <c r="X35" i="7"/>
  <c r="T35" i="7"/>
  <c r="W35" i="7" s="1"/>
  <c r="AX35" i="7"/>
  <c r="G35" i="7"/>
  <c r="BG35" i="7" s="1"/>
  <c r="F35" i="7"/>
  <c r="H35" i="7" s="1"/>
  <c r="X34" i="7"/>
  <c r="T34" i="7"/>
  <c r="W34" i="7" s="1"/>
  <c r="AX34" i="7"/>
  <c r="G34" i="7"/>
  <c r="F34" i="7"/>
  <c r="H34" i="7" s="1"/>
  <c r="X33" i="7"/>
  <c r="T33" i="7"/>
  <c r="W33" i="7" s="1"/>
  <c r="AX33" i="7"/>
  <c r="G33" i="7"/>
  <c r="BG33" i="7" s="1"/>
  <c r="F33" i="7"/>
  <c r="H33" i="7" s="1"/>
  <c r="X32" i="7"/>
  <c r="T32" i="7"/>
  <c r="W32" i="7" s="1"/>
  <c r="AX32" i="7"/>
  <c r="G32" i="7"/>
  <c r="BG32" i="7" s="1"/>
  <c r="F32" i="7"/>
  <c r="H32" i="7" s="1"/>
  <c r="X31" i="7"/>
  <c r="T31" i="7"/>
  <c r="W31" i="7" s="1"/>
  <c r="AX31" i="7"/>
  <c r="G31" i="7"/>
  <c r="BG31" i="7" s="1"/>
  <c r="F31" i="7"/>
  <c r="H31" i="7" s="1"/>
  <c r="X30" i="7"/>
  <c r="T30" i="7"/>
  <c r="W30" i="7" s="1"/>
  <c r="G30" i="7"/>
  <c r="BG30" i="7" s="1"/>
  <c r="F30" i="7"/>
  <c r="X29" i="7"/>
  <c r="T29" i="7"/>
  <c r="W29" i="7" s="1"/>
  <c r="G29" i="7"/>
  <c r="BG29" i="7" s="1"/>
  <c r="F29" i="7"/>
  <c r="X28" i="7"/>
  <c r="T28" i="7"/>
  <c r="W28" i="7" s="1"/>
  <c r="G28" i="7"/>
  <c r="BG28" i="7" s="1"/>
  <c r="F28" i="7"/>
  <c r="T27" i="7"/>
  <c r="G27" i="7"/>
  <c r="BG27" i="7" s="1"/>
  <c r="F27" i="7"/>
  <c r="X26" i="7"/>
  <c r="T26" i="7"/>
  <c r="W26" i="7" s="1"/>
  <c r="G26" i="7"/>
  <c r="BG26" i="7" s="1"/>
  <c r="F26" i="7"/>
  <c r="X25" i="7"/>
  <c r="T25" i="7"/>
  <c r="W25" i="7" s="1"/>
  <c r="G25" i="7"/>
  <c r="BG25" i="7" s="1"/>
  <c r="F25" i="7"/>
  <c r="X24" i="7"/>
  <c r="T24" i="7"/>
  <c r="W24" i="7" s="1"/>
  <c r="G24" i="7"/>
  <c r="BG24" i="7" s="1"/>
  <c r="F24" i="7"/>
  <c r="X23" i="7"/>
  <c r="T23" i="7"/>
  <c r="W23" i="7" s="1"/>
  <c r="G23" i="7"/>
  <c r="BG23" i="7" s="1"/>
  <c r="F23" i="7"/>
  <c r="X22" i="7"/>
  <c r="T22" i="7"/>
  <c r="W22" i="7" s="1"/>
  <c r="G22" i="7"/>
  <c r="BG22" i="7" s="1"/>
  <c r="F22" i="7"/>
  <c r="X21" i="7"/>
  <c r="T21" i="7"/>
  <c r="W21" i="7" s="1"/>
  <c r="G21" i="7"/>
  <c r="BG21" i="7" s="1"/>
  <c r="F21" i="7"/>
  <c r="X20" i="7"/>
  <c r="T20" i="7"/>
  <c r="W20" i="7" s="1"/>
  <c r="G20" i="7"/>
  <c r="BG20" i="7" s="1"/>
  <c r="F20" i="7"/>
  <c r="X19" i="7"/>
  <c r="T19" i="7"/>
  <c r="W19" i="7" s="1"/>
  <c r="G19" i="7"/>
  <c r="BG19" i="7" s="1"/>
  <c r="F19" i="7"/>
  <c r="X18" i="7"/>
  <c r="T18" i="7"/>
  <c r="W18" i="7" s="1"/>
  <c r="G18" i="7"/>
  <c r="BG18" i="7" s="1"/>
  <c r="F18" i="7"/>
  <c r="X17" i="7"/>
  <c r="T17" i="7"/>
  <c r="W17" i="7" s="1"/>
  <c r="G17" i="7"/>
  <c r="BG17" i="7" s="1"/>
  <c r="F17" i="7"/>
  <c r="X16" i="7"/>
  <c r="T16" i="7"/>
  <c r="W16" i="7" s="1"/>
  <c r="G16" i="7"/>
  <c r="BG16" i="7" s="1"/>
  <c r="F16" i="7"/>
  <c r="X15" i="7"/>
  <c r="T15" i="7"/>
  <c r="W15" i="7" s="1"/>
  <c r="G15" i="7"/>
  <c r="BG15" i="7" s="1"/>
  <c r="F15" i="7"/>
  <c r="X14" i="7"/>
  <c r="T14" i="7"/>
  <c r="W14" i="7" s="1"/>
  <c r="G14" i="7"/>
  <c r="BG14" i="7" s="1"/>
  <c r="F14" i="7"/>
  <c r="X13" i="7"/>
  <c r="T13" i="7"/>
  <c r="W13" i="7" s="1"/>
  <c r="G13" i="7"/>
  <c r="BG13" i="7" s="1"/>
  <c r="F13" i="7"/>
  <c r="X12" i="7"/>
  <c r="T12" i="7"/>
  <c r="W12" i="7" s="1"/>
  <c r="G12" i="7"/>
  <c r="BG12" i="7" s="1"/>
  <c r="X11" i="7"/>
  <c r="T11" i="7"/>
  <c r="W11" i="7" s="1"/>
  <c r="G11" i="7"/>
  <c r="BG11" i="7" s="1"/>
  <c r="F11" i="7"/>
  <c r="X10" i="7"/>
  <c r="T10" i="7"/>
  <c r="W10" i="7" s="1"/>
  <c r="G10" i="7"/>
  <c r="BG10" i="7" s="1"/>
  <c r="F10" i="7"/>
  <c r="X9" i="7"/>
  <c r="T9" i="7"/>
  <c r="W9" i="7" s="1"/>
  <c r="G9" i="7"/>
  <c r="BG9" i="7" s="1"/>
  <c r="F9" i="7"/>
  <c r="X8" i="7"/>
  <c r="T8" i="7"/>
  <c r="W8" i="7" s="1"/>
  <c r="G8" i="7"/>
  <c r="BG8" i="7" s="1"/>
  <c r="F8" i="7"/>
  <c r="X7" i="7"/>
  <c r="T7" i="7"/>
  <c r="W7" i="7" s="1"/>
  <c r="G7" i="7"/>
  <c r="BG7" i="7" s="1"/>
  <c r="F7" i="7"/>
  <c r="X6" i="7"/>
  <c r="T6" i="7"/>
  <c r="G6" i="7"/>
  <c r="F6" i="7"/>
  <c r="BG98" i="6"/>
  <c r="X98" i="6"/>
  <c r="T98" i="6"/>
  <c r="W98" i="6" s="1"/>
  <c r="AX98" i="6"/>
  <c r="G98" i="6"/>
  <c r="F98" i="6"/>
  <c r="H98" i="6" s="1"/>
  <c r="BG97" i="6"/>
  <c r="X97" i="6"/>
  <c r="T97" i="6"/>
  <c r="W97" i="6" s="1"/>
  <c r="AX97" i="6"/>
  <c r="G97" i="6"/>
  <c r="F97" i="6"/>
  <c r="H97" i="6" s="1"/>
  <c r="BG96" i="6"/>
  <c r="X96" i="6"/>
  <c r="T96" i="6"/>
  <c r="W96" i="6" s="1"/>
  <c r="AX96" i="6"/>
  <c r="G96" i="6"/>
  <c r="BH96" i="6" s="1"/>
  <c r="F96" i="6"/>
  <c r="H96" i="6" s="1"/>
  <c r="BG95" i="6"/>
  <c r="X95" i="6"/>
  <c r="T95" i="6"/>
  <c r="W95" i="6" s="1"/>
  <c r="AX95" i="6"/>
  <c r="G95" i="6"/>
  <c r="F95" i="6"/>
  <c r="H95" i="6" s="1"/>
  <c r="BG94" i="6"/>
  <c r="X94" i="6"/>
  <c r="T94" i="6"/>
  <c r="W94" i="6" s="1"/>
  <c r="AX94" i="6"/>
  <c r="G94" i="6"/>
  <c r="F94" i="6"/>
  <c r="H94" i="6" s="1"/>
  <c r="BG93" i="6"/>
  <c r="X93" i="6"/>
  <c r="T93" i="6"/>
  <c r="W93" i="6" s="1"/>
  <c r="AX93" i="6"/>
  <c r="G93" i="6"/>
  <c r="F93" i="6"/>
  <c r="H93" i="6" s="1"/>
  <c r="BG92" i="6"/>
  <c r="X92" i="6"/>
  <c r="T92" i="6"/>
  <c r="W92" i="6" s="1"/>
  <c r="AX92" i="6"/>
  <c r="G92" i="6"/>
  <c r="F92" i="6"/>
  <c r="H92" i="6" s="1"/>
  <c r="BG91" i="6"/>
  <c r="X91" i="6"/>
  <c r="T91" i="6"/>
  <c r="W91" i="6" s="1"/>
  <c r="AX91" i="6"/>
  <c r="G91" i="6"/>
  <c r="F91" i="6"/>
  <c r="H91" i="6" s="1"/>
  <c r="BG90" i="6"/>
  <c r="X90" i="6"/>
  <c r="T90" i="6"/>
  <c r="W90" i="6" s="1"/>
  <c r="AX90" i="6"/>
  <c r="G90" i="6"/>
  <c r="F90" i="6"/>
  <c r="H90" i="6" s="1"/>
  <c r="BG89" i="6"/>
  <c r="X89" i="6"/>
  <c r="T89" i="6"/>
  <c r="W89" i="6" s="1"/>
  <c r="AX89" i="6"/>
  <c r="G89" i="6"/>
  <c r="F89" i="6"/>
  <c r="H89" i="6" s="1"/>
  <c r="BG88" i="6"/>
  <c r="X88" i="6"/>
  <c r="T88" i="6"/>
  <c r="W88" i="6" s="1"/>
  <c r="AX88" i="6"/>
  <c r="G88" i="6"/>
  <c r="F88" i="6"/>
  <c r="H88" i="6" s="1"/>
  <c r="BG87" i="6"/>
  <c r="X87" i="6"/>
  <c r="T87" i="6"/>
  <c r="W87" i="6" s="1"/>
  <c r="AX87" i="6"/>
  <c r="G87" i="6"/>
  <c r="F87" i="6"/>
  <c r="H87" i="6" s="1"/>
  <c r="BG86" i="6"/>
  <c r="X86" i="6"/>
  <c r="T86" i="6"/>
  <c r="W86" i="6" s="1"/>
  <c r="AX86" i="6"/>
  <c r="G86" i="6"/>
  <c r="F86" i="6"/>
  <c r="H86" i="6" s="1"/>
  <c r="BG85" i="6"/>
  <c r="X85" i="6"/>
  <c r="T85" i="6"/>
  <c r="W85" i="6" s="1"/>
  <c r="AX85" i="6"/>
  <c r="G85" i="6"/>
  <c r="F85" i="6"/>
  <c r="H85" i="6" s="1"/>
  <c r="BG84" i="6"/>
  <c r="X84" i="6"/>
  <c r="T84" i="6"/>
  <c r="W84" i="6" s="1"/>
  <c r="AX84" i="6"/>
  <c r="G84" i="6"/>
  <c r="F84" i="6"/>
  <c r="H84" i="6" s="1"/>
  <c r="BG83" i="6"/>
  <c r="X83" i="6"/>
  <c r="T83" i="6"/>
  <c r="W83" i="6" s="1"/>
  <c r="AX83" i="6"/>
  <c r="G83" i="6"/>
  <c r="F83" i="6"/>
  <c r="H83" i="6" s="1"/>
  <c r="BG82" i="6"/>
  <c r="X82" i="6"/>
  <c r="T82" i="6"/>
  <c r="W82" i="6" s="1"/>
  <c r="AX82" i="6"/>
  <c r="G82" i="6"/>
  <c r="F82" i="6"/>
  <c r="H82" i="6" s="1"/>
  <c r="BG81" i="6"/>
  <c r="X81" i="6"/>
  <c r="T81" i="6"/>
  <c r="W81" i="6" s="1"/>
  <c r="AX81" i="6"/>
  <c r="G81" i="6"/>
  <c r="F81" i="6"/>
  <c r="H81" i="6" s="1"/>
  <c r="BG80" i="6"/>
  <c r="X80" i="6"/>
  <c r="T80" i="6"/>
  <c r="W80" i="6" s="1"/>
  <c r="AX80" i="6"/>
  <c r="G80" i="6"/>
  <c r="F80" i="6"/>
  <c r="H80" i="6" s="1"/>
  <c r="BG79" i="6"/>
  <c r="X79" i="6"/>
  <c r="T79" i="6"/>
  <c r="W79" i="6" s="1"/>
  <c r="AX79" i="6"/>
  <c r="G79" i="6"/>
  <c r="F79" i="6"/>
  <c r="H79" i="6" s="1"/>
  <c r="BG78" i="6"/>
  <c r="X78" i="6"/>
  <c r="T78" i="6"/>
  <c r="W78" i="6" s="1"/>
  <c r="AX78" i="6"/>
  <c r="G78" i="6"/>
  <c r="F78" i="6"/>
  <c r="H78" i="6" s="1"/>
  <c r="BG77" i="6"/>
  <c r="X77" i="6"/>
  <c r="T77" i="6"/>
  <c r="W77" i="6" s="1"/>
  <c r="AX77" i="6"/>
  <c r="G77" i="6"/>
  <c r="F77" i="6"/>
  <c r="H77" i="6" s="1"/>
  <c r="BG76" i="6"/>
  <c r="X76" i="6"/>
  <c r="T76" i="6"/>
  <c r="W76" i="6" s="1"/>
  <c r="AX76" i="6"/>
  <c r="G76" i="6"/>
  <c r="F76" i="6"/>
  <c r="H76" i="6" s="1"/>
  <c r="BG75" i="6"/>
  <c r="X75" i="6"/>
  <c r="T75" i="6"/>
  <c r="W75" i="6" s="1"/>
  <c r="AX75" i="6"/>
  <c r="G75" i="6"/>
  <c r="F75" i="6"/>
  <c r="H75" i="6" s="1"/>
  <c r="BG74" i="6"/>
  <c r="X74" i="6"/>
  <c r="T74" i="6"/>
  <c r="W74" i="6" s="1"/>
  <c r="AX74" i="6"/>
  <c r="G74" i="6"/>
  <c r="F74" i="6"/>
  <c r="H74" i="6" s="1"/>
  <c r="BG73" i="6"/>
  <c r="X73" i="6"/>
  <c r="T73" i="6"/>
  <c r="W73" i="6" s="1"/>
  <c r="AX73" i="6"/>
  <c r="G73" i="6"/>
  <c r="F73" i="6"/>
  <c r="H73" i="6" s="1"/>
  <c r="BG72" i="6"/>
  <c r="X72" i="6"/>
  <c r="T72" i="6"/>
  <c r="W72" i="6" s="1"/>
  <c r="AX72" i="6"/>
  <c r="G72" i="6"/>
  <c r="F72" i="6"/>
  <c r="H72" i="6" s="1"/>
  <c r="BG71" i="6"/>
  <c r="X71" i="6"/>
  <c r="T71" i="6"/>
  <c r="W71" i="6" s="1"/>
  <c r="AX71" i="6"/>
  <c r="G71" i="6"/>
  <c r="F71" i="6"/>
  <c r="H71" i="6" s="1"/>
  <c r="BG70" i="6"/>
  <c r="X70" i="6"/>
  <c r="T70" i="6"/>
  <c r="W70" i="6" s="1"/>
  <c r="AX70" i="6"/>
  <c r="G70" i="6"/>
  <c r="F70" i="6"/>
  <c r="H70" i="6" s="1"/>
  <c r="BG69" i="6"/>
  <c r="X69" i="6"/>
  <c r="T69" i="6"/>
  <c r="W69" i="6" s="1"/>
  <c r="AX69" i="6"/>
  <c r="G69" i="6"/>
  <c r="F69" i="6"/>
  <c r="H69" i="6" s="1"/>
  <c r="BG68" i="6"/>
  <c r="X68" i="6"/>
  <c r="T68" i="6"/>
  <c r="W68" i="6" s="1"/>
  <c r="AX68" i="6"/>
  <c r="G68" i="6"/>
  <c r="F68" i="6"/>
  <c r="H68" i="6" s="1"/>
  <c r="BG67" i="6"/>
  <c r="X67" i="6"/>
  <c r="T67" i="6"/>
  <c r="W67" i="6" s="1"/>
  <c r="AX67" i="6"/>
  <c r="G67" i="6"/>
  <c r="F67" i="6"/>
  <c r="H67" i="6" s="1"/>
  <c r="BG66" i="6"/>
  <c r="X66" i="6"/>
  <c r="T66" i="6"/>
  <c r="W66" i="6" s="1"/>
  <c r="AX66" i="6"/>
  <c r="G66" i="6"/>
  <c r="F66" i="6"/>
  <c r="H66" i="6" s="1"/>
  <c r="BG65" i="6"/>
  <c r="X65" i="6"/>
  <c r="T65" i="6"/>
  <c r="W65" i="6" s="1"/>
  <c r="AX65" i="6"/>
  <c r="G65" i="6"/>
  <c r="F65" i="6"/>
  <c r="H65" i="6" s="1"/>
  <c r="BG64" i="6"/>
  <c r="X64" i="6"/>
  <c r="T64" i="6"/>
  <c r="W64" i="6" s="1"/>
  <c r="AX64" i="6"/>
  <c r="G64" i="6"/>
  <c r="F64" i="6"/>
  <c r="H64" i="6" s="1"/>
  <c r="BG63" i="6"/>
  <c r="X63" i="6"/>
  <c r="T63" i="6"/>
  <c r="W63" i="6" s="1"/>
  <c r="AX63" i="6"/>
  <c r="G63" i="6"/>
  <c r="F63" i="6"/>
  <c r="H63" i="6" s="1"/>
  <c r="BG62" i="6"/>
  <c r="X62" i="6"/>
  <c r="T62" i="6"/>
  <c r="W62" i="6" s="1"/>
  <c r="AX62" i="6"/>
  <c r="G62" i="6"/>
  <c r="F62" i="6"/>
  <c r="H62" i="6" s="1"/>
  <c r="BG61" i="6"/>
  <c r="X61" i="6"/>
  <c r="T61" i="6"/>
  <c r="W61" i="6" s="1"/>
  <c r="AX61" i="6"/>
  <c r="G61" i="6"/>
  <c r="F61" i="6"/>
  <c r="H61" i="6" s="1"/>
  <c r="BG60" i="6"/>
  <c r="X60" i="6"/>
  <c r="T60" i="6"/>
  <c r="W60" i="6" s="1"/>
  <c r="AX60" i="6"/>
  <c r="G60" i="6"/>
  <c r="F60" i="6"/>
  <c r="H60" i="6" s="1"/>
  <c r="BG59" i="6"/>
  <c r="X59" i="6"/>
  <c r="T59" i="6"/>
  <c r="W59" i="6" s="1"/>
  <c r="AX59" i="6"/>
  <c r="G59" i="6"/>
  <c r="F59" i="6"/>
  <c r="H59" i="6" s="1"/>
  <c r="BG58" i="6"/>
  <c r="X58" i="6"/>
  <c r="T58" i="6"/>
  <c r="W58" i="6" s="1"/>
  <c r="AX58" i="6"/>
  <c r="G58" i="6"/>
  <c r="F58" i="6"/>
  <c r="H58" i="6" s="1"/>
  <c r="BG57" i="6"/>
  <c r="X57" i="6"/>
  <c r="T57" i="6"/>
  <c r="W57" i="6" s="1"/>
  <c r="AX57" i="6"/>
  <c r="G57" i="6"/>
  <c r="F57" i="6"/>
  <c r="H57" i="6" s="1"/>
  <c r="BG56" i="6"/>
  <c r="X56" i="6"/>
  <c r="T56" i="6"/>
  <c r="W56" i="6" s="1"/>
  <c r="AX56" i="6"/>
  <c r="G56" i="6"/>
  <c r="F56" i="6"/>
  <c r="H56" i="6" s="1"/>
  <c r="BG55" i="6"/>
  <c r="X55" i="6"/>
  <c r="T55" i="6"/>
  <c r="W55" i="6" s="1"/>
  <c r="AX55" i="6"/>
  <c r="G55" i="6"/>
  <c r="F55" i="6"/>
  <c r="H55" i="6" s="1"/>
  <c r="BG54" i="6"/>
  <c r="X54" i="6"/>
  <c r="T54" i="6"/>
  <c r="W54" i="6" s="1"/>
  <c r="AX54" i="6"/>
  <c r="G54" i="6"/>
  <c r="F54" i="6"/>
  <c r="H54" i="6" s="1"/>
  <c r="BG53" i="6"/>
  <c r="X53" i="6"/>
  <c r="T53" i="6"/>
  <c r="W53" i="6" s="1"/>
  <c r="AX53" i="6"/>
  <c r="G53" i="6"/>
  <c r="F53" i="6"/>
  <c r="H53" i="6" s="1"/>
  <c r="BG52" i="6"/>
  <c r="X52" i="6"/>
  <c r="T52" i="6"/>
  <c r="W52" i="6" s="1"/>
  <c r="AX52" i="6"/>
  <c r="G52" i="6"/>
  <c r="F52" i="6"/>
  <c r="H52" i="6" s="1"/>
  <c r="BG51" i="6"/>
  <c r="X51" i="6"/>
  <c r="T51" i="6"/>
  <c r="W51" i="6" s="1"/>
  <c r="AX51" i="6"/>
  <c r="G51" i="6"/>
  <c r="F51" i="6"/>
  <c r="H51" i="6" s="1"/>
  <c r="BG50" i="6"/>
  <c r="X50" i="6"/>
  <c r="T50" i="6"/>
  <c r="W50" i="6" s="1"/>
  <c r="AX50" i="6"/>
  <c r="G50" i="6"/>
  <c r="F50" i="6"/>
  <c r="H50" i="6" s="1"/>
  <c r="BG49" i="6"/>
  <c r="X49" i="6"/>
  <c r="T49" i="6"/>
  <c r="W49" i="6" s="1"/>
  <c r="AX49" i="6"/>
  <c r="G49" i="6"/>
  <c r="F49" i="6"/>
  <c r="H49" i="6" s="1"/>
  <c r="X48" i="6"/>
  <c r="T48" i="6"/>
  <c r="W48" i="6" s="1"/>
  <c r="AX48" i="6"/>
  <c r="G48" i="6"/>
  <c r="BG48" i="6" s="1"/>
  <c r="F48" i="6"/>
  <c r="H48" i="6" s="1"/>
  <c r="X47" i="6"/>
  <c r="T47" i="6"/>
  <c r="W47" i="6" s="1"/>
  <c r="AX47" i="6"/>
  <c r="G47" i="6"/>
  <c r="BG47" i="6" s="1"/>
  <c r="F47" i="6"/>
  <c r="H47" i="6" s="1"/>
  <c r="X46" i="6"/>
  <c r="T46" i="6"/>
  <c r="W46" i="6" s="1"/>
  <c r="AX46" i="6"/>
  <c r="G46" i="6"/>
  <c r="BG46" i="6" s="1"/>
  <c r="F46" i="6"/>
  <c r="H46" i="6" s="1"/>
  <c r="X45" i="6"/>
  <c r="T45" i="6"/>
  <c r="W45" i="6" s="1"/>
  <c r="AX45" i="6"/>
  <c r="G45" i="6"/>
  <c r="BG45" i="6" s="1"/>
  <c r="F45" i="6"/>
  <c r="H45" i="6" s="1"/>
  <c r="X44" i="6"/>
  <c r="T44" i="6"/>
  <c r="W44" i="6" s="1"/>
  <c r="AX44" i="6"/>
  <c r="G44" i="6"/>
  <c r="BG44" i="6" s="1"/>
  <c r="F44" i="6"/>
  <c r="H44" i="6" s="1"/>
  <c r="X43" i="6"/>
  <c r="T43" i="6"/>
  <c r="W43" i="6" s="1"/>
  <c r="AX43" i="6"/>
  <c r="G43" i="6"/>
  <c r="BG43" i="6" s="1"/>
  <c r="F43" i="6"/>
  <c r="H43" i="6" s="1"/>
  <c r="X42" i="6"/>
  <c r="T42" i="6"/>
  <c r="W42" i="6" s="1"/>
  <c r="AX42" i="6"/>
  <c r="G42" i="6"/>
  <c r="BG42" i="6" s="1"/>
  <c r="F42" i="6"/>
  <c r="H42" i="6" s="1"/>
  <c r="X41" i="6"/>
  <c r="T41" i="6"/>
  <c r="W41" i="6" s="1"/>
  <c r="AX41" i="6"/>
  <c r="G41" i="6"/>
  <c r="BG41" i="6" s="1"/>
  <c r="F41" i="6"/>
  <c r="H41" i="6" s="1"/>
  <c r="X40" i="6"/>
  <c r="T40" i="6"/>
  <c r="W40" i="6" s="1"/>
  <c r="AX40" i="6"/>
  <c r="G40" i="6"/>
  <c r="BG40" i="6" s="1"/>
  <c r="F40" i="6"/>
  <c r="H40" i="6" s="1"/>
  <c r="X39" i="6"/>
  <c r="T39" i="6"/>
  <c r="W39" i="6" s="1"/>
  <c r="AX39" i="6"/>
  <c r="G39" i="6"/>
  <c r="BG39" i="6" s="1"/>
  <c r="F39" i="6"/>
  <c r="H39" i="6" s="1"/>
  <c r="X38" i="6"/>
  <c r="T38" i="6"/>
  <c r="W38" i="6" s="1"/>
  <c r="AX38" i="6"/>
  <c r="G38" i="6"/>
  <c r="BG38" i="6" s="1"/>
  <c r="F38" i="6"/>
  <c r="H38" i="6" s="1"/>
  <c r="X37" i="6"/>
  <c r="T37" i="6"/>
  <c r="W37" i="6" s="1"/>
  <c r="AX37" i="6"/>
  <c r="G37" i="6"/>
  <c r="BG37" i="6" s="1"/>
  <c r="F37" i="6"/>
  <c r="H37" i="6" s="1"/>
  <c r="X36" i="6"/>
  <c r="T36" i="6"/>
  <c r="W36" i="6" s="1"/>
  <c r="AX36" i="6"/>
  <c r="G36" i="6"/>
  <c r="BG36" i="6" s="1"/>
  <c r="F36" i="6"/>
  <c r="H36" i="6" s="1"/>
  <c r="X35" i="6"/>
  <c r="T35" i="6"/>
  <c r="W35" i="6" s="1"/>
  <c r="AX35" i="6"/>
  <c r="G35" i="6"/>
  <c r="BG35" i="6" s="1"/>
  <c r="F35" i="6"/>
  <c r="H35" i="6" s="1"/>
  <c r="X34" i="6"/>
  <c r="T34" i="6"/>
  <c r="W34" i="6" s="1"/>
  <c r="AX34" i="6"/>
  <c r="G34" i="6"/>
  <c r="BG34" i="6" s="1"/>
  <c r="F34" i="6"/>
  <c r="H34" i="6" s="1"/>
  <c r="X33" i="6"/>
  <c r="T33" i="6"/>
  <c r="W33" i="6" s="1"/>
  <c r="AX33" i="6"/>
  <c r="G33" i="6"/>
  <c r="BG33" i="6" s="1"/>
  <c r="F33" i="6"/>
  <c r="H33" i="6" s="1"/>
  <c r="X32" i="6"/>
  <c r="T32" i="6"/>
  <c r="W32" i="6" s="1"/>
  <c r="AX32" i="6"/>
  <c r="G32" i="6"/>
  <c r="BG32" i="6" s="1"/>
  <c r="F32" i="6"/>
  <c r="H32" i="6" s="1"/>
  <c r="X31" i="6"/>
  <c r="T31" i="6"/>
  <c r="W31" i="6" s="1"/>
  <c r="AX31" i="6"/>
  <c r="G31" i="6"/>
  <c r="BG31" i="6" s="1"/>
  <c r="F31" i="6"/>
  <c r="H31" i="6" s="1"/>
  <c r="X30" i="6"/>
  <c r="T30" i="6"/>
  <c r="W30" i="6" s="1"/>
  <c r="AX30" i="6"/>
  <c r="G30" i="6"/>
  <c r="BG30" i="6" s="1"/>
  <c r="F30" i="6"/>
  <c r="H30" i="6" s="1"/>
  <c r="X29" i="6"/>
  <c r="T29" i="6"/>
  <c r="W29" i="6" s="1"/>
  <c r="AX29" i="6"/>
  <c r="G29" i="6"/>
  <c r="BG29" i="6" s="1"/>
  <c r="F29" i="6"/>
  <c r="H29" i="6" s="1"/>
  <c r="X28" i="6"/>
  <c r="T28" i="6"/>
  <c r="W28" i="6" s="1"/>
  <c r="AX28" i="6"/>
  <c r="G28" i="6"/>
  <c r="BG28" i="6" s="1"/>
  <c r="F28" i="6"/>
  <c r="H28" i="6" s="1"/>
  <c r="X27" i="6"/>
  <c r="T27" i="6"/>
  <c r="W27" i="6" s="1"/>
  <c r="AX27" i="6"/>
  <c r="G27" i="6"/>
  <c r="BG27" i="6" s="1"/>
  <c r="F27" i="6"/>
  <c r="H27" i="6" s="1"/>
  <c r="X26" i="6"/>
  <c r="T26" i="6"/>
  <c r="W26" i="6" s="1"/>
  <c r="AX26" i="6"/>
  <c r="G26" i="6"/>
  <c r="BG26" i="6" s="1"/>
  <c r="F26" i="6"/>
  <c r="H26" i="6" s="1"/>
  <c r="X25" i="6"/>
  <c r="T25" i="6"/>
  <c r="W25" i="6" s="1"/>
  <c r="AX25" i="6"/>
  <c r="G25" i="6"/>
  <c r="BG25" i="6" s="1"/>
  <c r="F25" i="6"/>
  <c r="H25" i="6" s="1"/>
  <c r="X24" i="6"/>
  <c r="T24" i="6"/>
  <c r="W24" i="6" s="1"/>
  <c r="G24" i="6"/>
  <c r="BG24" i="6" s="1"/>
  <c r="F24" i="6"/>
  <c r="X23" i="6"/>
  <c r="T23" i="6"/>
  <c r="W23" i="6" s="1"/>
  <c r="G23" i="6"/>
  <c r="BG23" i="6" s="1"/>
  <c r="F23" i="6"/>
  <c r="X22" i="6"/>
  <c r="T22" i="6"/>
  <c r="W22" i="6" s="1"/>
  <c r="G22" i="6"/>
  <c r="F22" i="6"/>
  <c r="X21" i="6"/>
  <c r="T21" i="6"/>
  <c r="W21" i="6" s="1"/>
  <c r="G21" i="6"/>
  <c r="BG21" i="6" s="1"/>
  <c r="F21" i="6"/>
  <c r="X20" i="6"/>
  <c r="T20" i="6"/>
  <c r="W20" i="6" s="1"/>
  <c r="G20" i="6"/>
  <c r="BG20" i="6" s="1"/>
  <c r="F20" i="6"/>
  <c r="X19" i="6"/>
  <c r="T19" i="6"/>
  <c r="W19" i="6" s="1"/>
  <c r="G19" i="6"/>
  <c r="BG19" i="6" s="1"/>
  <c r="F19" i="6"/>
  <c r="X18" i="6"/>
  <c r="T18" i="6"/>
  <c r="W18" i="6" s="1"/>
  <c r="G18" i="6"/>
  <c r="BG18" i="6" s="1"/>
  <c r="F18" i="6"/>
  <c r="X17" i="6"/>
  <c r="T17" i="6"/>
  <c r="W17" i="6" s="1"/>
  <c r="G17" i="6"/>
  <c r="BG17" i="6" s="1"/>
  <c r="F17" i="6"/>
  <c r="X16" i="6"/>
  <c r="T16" i="6"/>
  <c r="W16" i="6" s="1"/>
  <c r="G16" i="6"/>
  <c r="BG16" i="6" s="1"/>
  <c r="F16" i="6"/>
  <c r="X15" i="6"/>
  <c r="T15" i="6"/>
  <c r="W15" i="6" s="1"/>
  <c r="G15" i="6"/>
  <c r="BG15" i="6" s="1"/>
  <c r="F15" i="6"/>
  <c r="X14" i="6"/>
  <c r="T14" i="6"/>
  <c r="W14" i="6" s="1"/>
  <c r="G14" i="6"/>
  <c r="BG14" i="6" s="1"/>
  <c r="F14" i="6"/>
  <c r="X13" i="6"/>
  <c r="T13" i="6"/>
  <c r="W13" i="6" s="1"/>
  <c r="G13" i="6"/>
  <c r="BG13" i="6" s="1"/>
  <c r="F13" i="6"/>
  <c r="X12" i="6"/>
  <c r="T12" i="6"/>
  <c r="W12" i="6" s="1"/>
  <c r="G12" i="6"/>
  <c r="BG12" i="6" s="1"/>
  <c r="X11" i="6"/>
  <c r="T11" i="6"/>
  <c r="W11" i="6" s="1"/>
  <c r="G11" i="6"/>
  <c r="BG11" i="6" s="1"/>
  <c r="F11" i="6"/>
  <c r="X10" i="6"/>
  <c r="T10" i="6"/>
  <c r="W10" i="6" s="1"/>
  <c r="G10" i="6"/>
  <c r="BG10" i="6" s="1"/>
  <c r="F10" i="6"/>
  <c r="X9" i="6"/>
  <c r="T9" i="6"/>
  <c r="W9" i="6" s="1"/>
  <c r="G9" i="6"/>
  <c r="BG9" i="6" s="1"/>
  <c r="F9" i="6"/>
  <c r="X8" i="6"/>
  <c r="T8" i="6"/>
  <c r="W8" i="6" s="1"/>
  <c r="G8" i="6"/>
  <c r="BG8" i="6" s="1"/>
  <c r="F8" i="6"/>
  <c r="X7" i="6"/>
  <c r="T7" i="6"/>
  <c r="W7" i="6" s="1"/>
  <c r="G7" i="6"/>
  <c r="BG7" i="6" s="1"/>
  <c r="F7" i="6"/>
  <c r="X6" i="6"/>
  <c r="T6" i="6"/>
  <c r="G6" i="6"/>
  <c r="F6" i="6"/>
  <c r="BG104" i="5"/>
  <c r="X104" i="5"/>
  <c r="T104" i="5"/>
  <c r="W104" i="5" s="1"/>
  <c r="AX104" i="5"/>
  <c r="G104" i="5"/>
  <c r="F104" i="5"/>
  <c r="H104" i="5" s="1"/>
  <c r="BG103" i="5"/>
  <c r="X103" i="5"/>
  <c r="T103" i="5"/>
  <c r="W103" i="5" s="1"/>
  <c r="AX103" i="5"/>
  <c r="G103" i="5"/>
  <c r="F103" i="5"/>
  <c r="H103" i="5" s="1"/>
  <c r="BG102" i="5"/>
  <c r="X102" i="5"/>
  <c r="T102" i="5"/>
  <c r="W102" i="5" s="1"/>
  <c r="AX102" i="5"/>
  <c r="G102" i="5"/>
  <c r="F102" i="5"/>
  <c r="H102" i="5" s="1"/>
  <c r="BG101" i="5"/>
  <c r="X101" i="5"/>
  <c r="T101" i="5"/>
  <c r="W101" i="5" s="1"/>
  <c r="AX101" i="5"/>
  <c r="G101" i="5"/>
  <c r="F101" i="5"/>
  <c r="H101" i="5" s="1"/>
  <c r="X100" i="5"/>
  <c r="T100" i="5"/>
  <c r="W100" i="5" s="1"/>
  <c r="AX100" i="5"/>
  <c r="G100" i="5"/>
  <c r="BG100" i="5" s="1"/>
  <c r="F100" i="5"/>
  <c r="H100" i="5" s="1"/>
  <c r="X99" i="5"/>
  <c r="T99" i="5"/>
  <c r="W99" i="5" s="1"/>
  <c r="AX99" i="5"/>
  <c r="G99" i="5"/>
  <c r="BG99" i="5" s="1"/>
  <c r="F99" i="5"/>
  <c r="H99" i="5" s="1"/>
  <c r="X98" i="5"/>
  <c r="T98" i="5"/>
  <c r="W98" i="5" s="1"/>
  <c r="AX98" i="5"/>
  <c r="G98" i="5"/>
  <c r="BG98" i="5" s="1"/>
  <c r="F98" i="5"/>
  <c r="H98" i="5" s="1"/>
  <c r="X97" i="5"/>
  <c r="T97" i="5"/>
  <c r="W97" i="5" s="1"/>
  <c r="AX97" i="5"/>
  <c r="G97" i="5"/>
  <c r="BG97" i="5" s="1"/>
  <c r="F97" i="5"/>
  <c r="H97" i="5" s="1"/>
  <c r="X96" i="5"/>
  <c r="T96" i="5"/>
  <c r="W96" i="5" s="1"/>
  <c r="AX96" i="5"/>
  <c r="G96" i="5"/>
  <c r="BG96" i="5" s="1"/>
  <c r="F96" i="5"/>
  <c r="H96" i="5" s="1"/>
  <c r="X95" i="5"/>
  <c r="T95" i="5"/>
  <c r="W95" i="5" s="1"/>
  <c r="AX95" i="5"/>
  <c r="G95" i="5"/>
  <c r="BG95" i="5" s="1"/>
  <c r="F95" i="5"/>
  <c r="H95" i="5" s="1"/>
  <c r="X94" i="5"/>
  <c r="T94" i="5"/>
  <c r="W94" i="5" s="1"/>
  <c r="AX94" i="5"/>
  <c r="G94" i="5"/>
  <c r="BG94" i="5" s="1"/>
  <c r="F94" i="5"/>
  <c r="H94" i="5" s="1"/>
  <c r="X93" i="5"/>
  <c r="T93" i="5"/>
  <c r="W93" i="5" s="1"/>
  <c r="AX93" i="5"/>
  <c r="G93" i="5"/>
  <c r="BG93" i="5" s="1"/>
  <c r="F93" i="5"/>
  <c r="H93" i="5" s="1"/>
  <c r="X92" i="5"/>
  <c r="T92" i="5"/>
  <c r="W92" i="5" s="1"/>
  <c r="AX92" i="5"/>
  <c r="G92" i="5"/>
  <c r="BG92" i="5" s="1"/>
  <c r="F92" i="5"/>
  <c r="H92" i="5" s="1"/>
  <c r="X91" i="5"/>
  <c r="T91" i="5"/>
  <c r="W91" i="5" s="1"/>
  <c r="AX91" i="5"/>
  <c r="G91" i="5"/>
  <c r="BG91" i="5" s="1"/>
  <c r="F91" i="5"/>
  <c r="H91" i="5" s="1"/>
  <c r="X90" i="5"/>
  <c r="T90" i="5"/>
  <c r="W90" i="5" s="1"/>
  <c r="AX90" i="5"/>
  <c r="G90" i="5"/>
  <c r="BG90" i="5" s="1"/>
  <c r="F90" i="5"/>
  <c r="H90" i="5" s="1"/>
  <c r="X89" i="5"/>
  <c r="T89" i="5"/>
  <c r="W89" i="5" s="1"/>
  <c r="AX89" i="5"/>
  <c r="G89" i="5"/>
  <c r="BG89" i="5" s="1"/>
  <c r="F89" i="5"/>
  <c r="H89" i="5" s="1"/>
  <c r="X88" i="5"/>
  <c r="T88" i="5"/>
  <c r="W88" i="5" s="1"/>
  <c r="AX88" i="5"/>
  <c r="G88" i="5"/>
  <c r="BG88" i="5" s="1"/>
  <c r="F88" i="5"/>
  <c r="H88" i="5" s="1"/>
  <c r="X87" i="5"/>
  <c r="T87" i="5"/>
  <c r="W87" i="5" s="1"/>
  <c r="AX87" i="5"/>
  <c r="G87" i="5"/>
  <c r="BG87" i="5" s="1"/>
  <c r="F87" i="5"/>
  <c r="H87" i="5" s="1"/>
  <c r="X86" i="5"/>
  <c r="T86" i="5"/>
  <c r="W86" i="5" s="1"/>
  <c r="AX86" i="5"/>
  <c r="G86" i="5"/>
  <c r="BG86" i="5" s="1"/>
  <c r="F86" i="5"/>
  <c r="H86" i="5" s="1"/>
  <c r="X85" i="5"/>
  <c r="T85" i="5"/>
  <c r="W85" i="5" s="1"/>
  <c r="AX85" i="5"/>
  <c r="G85" i="5"/>
  <c r="BG85" i="5" s="1"/>
  <c r="F85" i="5"/>
  <c r="H85" i="5" s="1"/>
  <c r="X84" i="5"/>
  <c r="T84" i="5"/>
  <c r="W84" i="5" s="1"/>
  <c r="AX84" i="5"/>
  <c r="G84" i="5"/>
  <c r="BG84" i="5" s="1"/>
  <c r="F84" i="5"/>
  <c r="H84" i="5" s="1"/>
  <c r="X83" i="5"/>
  <c r="T83" i="5"/>
  <c r="W83" i="5" s="1"/>
  <c r="AX83" i="5"/>
  <c r="G83" i="5"/>
  <c r="BG83" i="5" s="1"/>
  <c r="F83" i="5"/>
  <c r="H83" i="5" s="1"/>
  <c r="X82" i="5"/>
  <c r="T82" i="5"/>
  <c r="W82" i="5" s="1"/>
  <c r="AX82" i="5"/>
  <c r="G82" i="5"/>
  <c r="BG82" i="5" s="1"/>
  <c r="F82" i="5"/>
  <c r="H82" i="5" s="1"/>
  <c r="X81" i="5"/>
  <c r="T81" i="5"/>
  <c r="W81" i="5" s="1"/>
  <c r="AX81" i="5"/>
  <c r="G81" i="5"/>
  <c r="BG81" i="5" s="1"/>
  <c r="F81" i="5"/>
  <c r="H81" i="5" s="1"/>
  <c r="X80" i="5"/>
  <c r="T80" i="5"/>
  <c r="W80" i="5" s="1"/>
  <c r="AX80" i="5"/>
  <c r="G80" i="5"/>
  <c r="BG80" i="5" s="1"/>
  <c r="F80" i="5"/>
  <c r="H80" i="5" s="1"/>
  <c r="X79" i="5"/>
  <c r="T79" i="5"/>
  <c r="W79" i="5" s="1"/>
  <c r="AX79" i="5"/>
  <c r="G79" i="5"/>
  <c r="BG79" i="5" s="1"/>
  <c r="F79" i="5"/>
  <c r="H79" i="5" s="1"/>
  <c r="X78" i="5"/>
  <c r="T78" i="5"/>
  <c r="W78" i="5" s="1"/>
  <c r="AX78" i="5"/>
  <c r="G78" i="5"/>
  <c r="BG78" i="5" s="1"/>
  <c r="F78" i="5"/>
  <c r="H78" i="5" s="1"/>
  <c r="X77" i="5"/>
  <c r="T77" i="5"/>
  <c r="W77" i="5" s="1"/>
  <c r="AX77" i="5"/>
  <c r="G77" i="5"/>
  <c r="BG77" i="5" s="1"/>
  <c r="F77" i="5"/>
  <c r="H77" i="5" s="1"/>
  <c r="X76" i="5"/>
  <c r="T76" i="5"/>
  <c r="W76" i="5" s="1"/>
  <c r="AX76" i="5"/>
  <c r="G76" i="5"/>
  <c r="BG76" i="5" s="1"/>
  <c r="F76" i="5"/>
  <c r="H76" i="5" s="1"/>
  <c r="X75" i="5"/>
  <c r="T75" i="5"/>
  <c r="W75" i="5" s="1"/>
  <c r="AX75" i="5"/>
  <c r="G75" i="5"/>
  <c r="BG75" i="5" s="1"/>
  <c r="F75" i="5"/>
  <c r="H75" i="5" s="1"/>
  <c r="X74" i="5"/>
  <c r="T74" i="5"/>
  <c r="W74" i="5" s="1"/>
  <c r="AX74" i="5"/>
  <c r="G74" i="5"/>
  <c r="BG74" i="5" s="1"/>
  <c r="F74" i="5"/>
  <c r="H74" i="5" s="1"/>
  <c r="X73" i="5"/>
  <c r="T73" i="5"/>
  <c r="W73" i="5" s="1"/>
  <c r="AX73" i="5"/>
  <c r="G73" i="5"/>
  <c r="BG73" i="5" s="1"/>
  <c r="F73" i="5"/>
  <c r="H73" i="5" s="1"/>
  <c r="X72" i="5"/>
  <c r="T72" i="5"/>
  <c r="W72" i="5" s="1"/>
  <c r="AX72" i="5"/>
  <c r="G72" i="5"/>
  <c r="BG72" i="5" s="1"/>
  <c r="F72" i="5"/>
  <c r="H72" i="5" s="1"/>
  <c r="X71" i="5"/>
  <c r="T71" i="5"/>
  <c r="W71" i="5" s="1"/>
  <c r="AX71" i="5"/>
  <c r="G71" i="5"/>
  <c r="BG71" i="5" s="1"/>
  <c r="F71" i="5"/>
  <c r="H71" i="5" s="1"/>
  <c r="X70" i="5"/>
  <c r="T70" i="5"/>
  <c r="W70" i="5" s="1"/>
  <c r="AX70" i="5"/>
  <c r="G70" i="5"/>
  <c r="BG70" i="5" s="1"/>
  <c r="F70" i="5"/>
  <c r="H70" i="5" s="1"/>
  <c r="X69" i="5"/>
  <c r="T69" i="5"/>
  <c r="W69" i="5" s="1"/>
  <c r="AX69" i="5"/>
  <c r="G69" i="5"/>
  <c r="BG69" i="5" s="1"/>
  <c r="F69" i="5"/>
  <c r="H69" i="5" s="1"/>
  <c r="X68" i="5"/>
  <c r="T68" i="5"/>
  <c r="W68" i="5" s="1"/>
  <c r="AX68" i="5"/>
  <c r="G68" i="5"/>
  <c r="BG68" i="5" s="1"/>
  <c r="F68" i="5"/>
  <c r="H68" i="5" s="1"/>
  <c r="X67" i="5"/>
  <c r="T67" i="5"/>
  <c r="W67" i="5" s="1"/>
  <c r="AX67" i="5"/>
  <c r="G67" i="5"/>
  <c r="BG67" i="5" s="1"/>
  <c r="F67" i="5"/>
  <c r="H67" i="5" s="1"/>
  <c r="X66" i="5"/>
  <c r="T66" i="5"/>
  <c r="W66" i="5" s="1"/>
  <c r="AX66" i="5"/>
  <c r="G66" i="5"/>
  <c r="BG66" i="5" s="1"/>
  <c r="F66" i="5"/>
  <c r="H66" i="5" s="1"/>
  <c r="X65" i="5"/>
  <c r="T65" i="5"/>
  <c r="W65" i="5" s="1"/>
  <c r="AX65" i="5"/>
  <c r="G65" i="5"/>
  <c r="BG65" i="5" s="1"/>
  <c r="F65" i="5"/>
  <c r="H65" i="5" s="1"/>
  <c r="X64" i="5"/>
  <c r="T64" i="5"/>
  <c r="W64" i="5" s="1"/>
  <c r="AX64" i="5"/>
  <c r="G64" i="5"/>
  <c r="BG64" i="5" s="1"/>
  <c r="F64" i="5"/>
  <c r="H64" i="5" s="1"/>
  <c r="X63" i="5"/>
  <c r="T63" i="5"/>
  <c r="W63" i="5" s="1"/>
  <c r="AX63" i="5"/>
  <c r="G63" i="5"/>
  <c r="BG63" i="5" s="1"/>
  <c r="F63" i="5"/>
  <c r="H63" i="5" s="1"/>
  <c r="X62" i="5"/>
  <c r="T62" i="5"/>
  <c r="W62" i="5" s="1"/>
  <c r="AX62" i="5"/>
  <c r="G62" i="5"/>
  <c r="BG62" i="5" s="1"/>
  <c r="F62" i="5"/>
  <c r="H62" i="5" s="1"/>
  <c r="X61" i="5"/>
  <c r="T61" i="5"/>
  <c r="W61" i="5" s="1"/>
  <c r="AX61" i="5"/>
  <c r="G61" i="5"/>
  <c r="BG61" i="5" s="1"/>
  <c r="F61" i="5"/>
  <c r="H61" i="5" s="1"/>
  <c r="X60" i="5"/>
  <c r="T60" i="5"/>
  <c r="W60" i="5" s="1"/>
  <c r="AX60" i="5"/>
  <c r="G60" i="5"/>
  <c r="BG60" i="5" s="1"/>
  <c r="F60" i="5"/>
  <c r="H60" i="5" s="1"/>
  <c r="X59" i="5"/>
  <c r="T59" i="5"/>
  <c r="W59" i="5" s="1"/>
  <c r="AX59" i="5"/>
  <c r="G59" i="5"/>
  <c r="BG59" i="5" s="1"/>
  <c r="F59" i="5"/>
  <c r="H59" i="5" s="1"/>
  <c r="X58" i="5"/>
  <c r="T58" i="5"/>
  <c r="W58" i="5" s="1"/>
  <c r="AX58" i="5"/>
  <c r="G58" i="5"/>
  <c r="BG58" i="5" s="1"/>
  <c r="F58" i="5"/>
  <c r="H58" i="5" s="1"/>
  <c r="X57" i="5"/>
  <c r="T57" i="5"/>
  <c r="W57" i="5" s="1"/>
  <c r="AX57" i="5"/>
  <c r="G57" i="5"/>
  <c r="BG57" i="5" s="1"/>
  <c r="F57" i="5"/>
  <c r="H57" i="5" s="1"/>
  <c r="X56" i="5"/>
  <c r="T56" i="5"/>
  <c r="W56" i="5" s="1"/>
  <c r="AX56" i="5"/>
  <c r="G56" i="5"/>
  <c r="F56" i="5"/>
  <c r="H56" i="5" s="1"/>
  <c r="X55" i="5"/>
  <c r="T55" i="5"/>
  <c r="W55" i="5" s="1"/>
  <c r="AX55" i="5"/>
  <c r="G55" i="5"/>
  <c r="BG55" i="5" s="1"/>
  <c r="F55" i="5"/>
  <c r="H55" i="5" s="1"/>
  <c r="X54" i="5"/>
  <c r="T54" i="5"/>
  <c r="W54" i="5" s="1"/>
  <c r="AX54" i="5"/>
  <c r="G54" i="5"/>
  <c r="BG54" i="5" s="1"/>
  <c r="F54" i="5"/>
  <c r="H54" i="5" s="1"/>
  <c r="X53" i="5"/>
  <c r="T53" i="5"/>
  <c r="W53" i="5" s="1"/>
  <c r="AX53" i="5"/>
  <c r="G53" i="5"/>
  <c r="BG53" i="5" s="1"/>
  <c r="F53" i="5"/>
  <c r="H53" i="5" s="1"/>
  <c r="X52" i="5"/>
  <c r="T52" i="5"/>
  <c r="W52" i="5" s="1"/>
  <c r="AX52" i="5"/>
  <c r="G52" i="5"/>
  <c r="BG52" i="5" s="1"/>
  <c r="F52" i="5"/>
  <c r="H52" i="5" s="1"/>
  <c r="X51" i="5"/>
  <c r="T51" i="5"/>
  <c r="W51" i="5" s="1"/>
  <c r="AX51" i="5"/>
  <c r="G51" i="5"/>
  <c r="BG51" i="5" s="1"/>
  <c r="F51" i="5"/>
  <c r="H51" i="5" s="1"/>
  <c r="X50" i="5"/>
  <c r="T50" i="5"/>
  <c r="W50" i="5" s="1"/>
  <c r="AX50" i="5"/>
  <c r="G50" i="5"/>
  <c r="BG50" i="5" s="1"/>
  <c r="F50" i="5"/>
  <c r="H50" i="5" s="1"/>
  <c r="X49" i="5"/>
  <c r="T49" i="5"/>
  <c r="W49" i="5" s="1"/>
  <c r="AX49" i="5"/>
  <c r="G49" i="5"/>
  <c r="BG49" i="5" s="1"/>
  <c r="F49" i="5"/>
  <c r="H49" i="5" s="1"/>
  <c r="X48" i="5"/>
  <c r="T48" i="5"/>
  <c r="W48" i="5" s="1"/>
  <c r="AX48" i="5"/>
  <c r="G48" i="5"/>
  <c r="BG48" i="5" s="1"/>
  <c r="F48" i="5"/>
  <c r="H48" i="5" s="1"/>
  <c r="AX47" i="5"/>
  <c r="X47" i="5"/>
  <c r="T47" i="5"/>
  <c r="W47" i="5" s="1"/>
  <c r="G47" i="5"/>
  <c r="BG47" i="5" s="1"/>
  <c r="F47" i="5"/>
  <c r="H47" i="5" s="1"/>
  <c r="X46" i="5"/>
  <c r="T46" i="5"/>
  <c r="W46" i="5" s="1"/>
  <c r="AX46" i="5"/>
  <c r="G46" i="5"/>
  <c r="BG46" i="5" s="1"/>
  <c r="F46" i="5"/>
  <c r="H46" i="5" s="1"/>
  <c r="X45" i="5"/>
  <c r="T45" i="5"/>
  <c r="W45" i="5" s="1"/>
  <c r="AX45" i="5"/>
  <c r="G45" i="5"/>
  <c r="BG45" i="5" s="1"/>
  <c r="F45" i="5"/>
  <c r="H45" i="5" s="1"/>
  <c r="X44" i="5"/>
  <c r="T44" i="5"/>
  <c r="W44" i="5" s="1"/>
  <c r="AX44" i="5"/>
  <c r="G44" i="5"/>
  <c r="BG44" i="5" s="1"/>
  <c r="F44" i="5"/>
  <c r="H44" i="5" s="1"/>
  <c r="X43" i="5"/>
  <c r="T43" i="5"/>
  <c r="W43" i="5" s="1"/>
  <c r="AX43" i="5"/>
  <c r="G43" i="5"/>
  <c r="BG43" i="5" s="1"/>
  <c r="F43" i="5"/>
  <c r="H43" i="5" s="1"/>
  <c r="X42" i="5"/>
  <c r="T42" i="5"/>
  <c r="W42" i="5" s="1"/>
  <c r="AX42" i="5"/>
  <c r="G42" i="5"/>
  <c r="BG42" i="5" s="1"/>
  <c r="F42" i="5"/>
  <c r="H42" i="5" s="1"/>
  <c r="X41" i="5"/>
  <c r="T41" i="5"/>
  <c r="W41" i="5" s="1"/>
  <c r="AX41" i="5"/>
  <c r="G41" i="5"/>
  <c r="BG41" i="5" s="1"/>
  <c r="F41" i="5"/>
  <c r="H41" i="5" s="1"/>
  <c r="X40" i="5"/>
  <c r="T40" i="5"/>
  <c r="W40" i="5" s="1"/>
  <c r="AX40" i="5"/>
  <c r="G40" i="5"/>
  <c r="BG40" i="5" s="1"/>
  <c r="F40" i="5"/>
  <c r="H40" i="5" s="1"/>
  <c r="X39" i="5"/>
  <c r="T39" i="5"/>
  <c r="W39" i="5" s="1"/>
  <c r="AX39" i="5"/>
  <c r="G39" i="5"/>
  <c r="BG39" i="5" s="1"/>
  <c r="F39" i="5"/>
  <c r="H39" i="5" s="1"/>
  <c r="X38" i="5"/>
  <c r="T38" i="5"/>
  <c r="W38" i="5" s="1"/>
  <c r="AX38" i="5"/>
  <c r="G38" i="5"/>
  <c r="BG38" i="5" s="1"/>
  <c r="F38" i="5"/>
  <c r="H38" i="5" s="1"/>
  <c r="X37" i="5"/>
  <c r="T37" i="5"/>
  <c r="W37" i="5" s="1"/>
  <c r="AX37" i="5"/>
  <c r="G37" i="5"/>
  <c r="BG37" i="5" s="1"/>
  <c r="F37" i="5"/>
  <c r="H37" i="5" s="1"/>
  <c r="X36" i="5"/>
  <c r="T36" i="5"/>
  <c r="W36" i="5" s="1"/>
  <c r="AX36" i="5"/>
  <c r="G36" i="5"/>
  <c r="BG36" i="5" s="1"/>
  <c r="F36" i="5"/>
  <c r="H36" i="5" s="1"/>
  <c r="X35" i="5"/>
  <c r="T35" i="5"/>
  <c r="W35" i="5" s="1"/>
  <c r="AX35" i="5"/>
  <c r="G35" i="5"/>
  <c r="BG35" i="5" s="1"/>
  <c r="F35" i="5"/>
  <c r="H35" i="5" s="1"/>
  <c r="X34" i="5"/>
  <c r="T34" i="5"/>
  <c r="W34" i="5" s="1"/>
  <c r="AX34" i="5"/>
  <c r="G34" i="5"/>
  <c r="BG34" i="5" s="1"/>
  <c r="F34" i="5"/>
  <c r="H34" i="5" s="1"/>
  <c r="X33" i="5"/>
  <c r="T33" i="5"/>
  <c r="W33" i="5" s="1"/>
  <c r="AX33" i="5"/>
  <c r="G33" i="5"/>
  <c r="BG33" i="5" s="1"/>
  <c r="F33" i="5"/>
  <c r="H33" i="5" s="1"/>
  <c r="X32" i="5"/>
  <c r="T32" i="5"/>
  <c r="W32" i="5" s="1"/>
  <c r="AX32" i="5"/>
  <c r="G32" i="5"/>
  <c r="BG32" i="5" s="1"/>
  <c r="F32" i="5"/>
  <c r="H32" i="5" s="1"/>
  <c r="X31" i="5"/>
  <c r="T31" i="5"/>
  <c r="W31" i="5" s="1"/>
  <c r="AX31" i="5"/>
  <c r="G31" i="5"/>
  <c r="BG31" i="5" s="1"/>
  <c r="F31" i="5"/>
  <c r="H31" i="5" s="1"/>
  <c r="X30" i="5"/>
  <c r="T30" i="5"/>
  <c r="W30" i="5" s="1"/>
  <c r="AX30" i="5"/>
  <c r="G30" i="5"/>
  <c r="BG30" i="5" s="1"/>
  <c r="F30" i="5"/>
  <c r="H30" i="5" s="1"/>
  <c r="X29" i="5"/>
  <c r="T29" i="5"/>
  <c r="W29" i="5" s="1"/>
  <c r="AX29" i="5"/>
  <c r="G29" i="5"/>
  <c r="BG29" i="5" s="1"/>
  <c r="F29" i="5"/>
  <c r="H29" i="5" s="1"/>
  <c r="X28" i="5"/>
  <c r="T28" i="5"/>
  <c r="W28" i="5" s="1"/>
  <c r="AX28" i="5"/>
  <c r="G28" i="5"/>
  <c r="BG28" i="5" s="1"/>
  <c r="F28" i="5"/>
  <c r="H28" i="5" s="1"/>
  <c r="AX27" i="5"/>
  <c r="X27" i="5"/>
  <c r="T27" i="5"/>
  <c r="W27" i="5" s="1"/>
  <c r="G27" i="5"/>
  <c r="BG27" i="5" s="1"/>
  <c r="F27" i="5"/>
  <c r="H27" i="5" s="1"/>
  <c r="X26" i="5"/>
  <c r="T26" i="5"/>
  <c r="W26" i="5" s="1"/>
  <c r="AX26" i="5"/>
  <c r="G26" i="5"/>
  <c r="BG26" i="5" s="1"/>
  <c r="F26" i="5"/>
  <c r="H26" i="5" s="1"/>
  <c r="X25" i="5"/>
  <c r="T25" i="5"/>
  <c r="W25" i="5" s="1"/>
  <c r="AX25" i="5"/>
  <c r="G25" i="5"/>
  <c r="BG25" i="5" s="1"/>
  <c r="F25" i="5"/>
  <c r="H25" i="5" s="1"/>
  <c r="X24" i="5"/>
  <c r="T24" i="5"/>
  <c r="W24" i="5" s="1"/>
  <c r="AX24" i="5"/>
  <c r="G24" i="5"/>
  <c r="BG24" i="5" s="1"/>
  <c r="F24" i="5"/>
  <c r="H24" i="5" s="1"/>
  <c r="X23" i="5"/>
  <c r="T23" i="5"/>
  <c r="W23" i="5" s="1"/>
  <c r="G23" i="5"/>
  <c r="BG23" i="5" s="1"/>
  <c r="F23" i="5"/>
  <c r="X22" i="5"/>
  <c r="T22" i="5"/>
  <c r="W22" i="5" s="1"/>
  <c r="G22" i="5"/>
  <c r="BG22" i="5" s="1"/>
  <c r="F22" i="5"/>
  <c r="X21" i="5"/>
  <c r="T21" i="5"/>
  <c r="W21" i="5" s="1"/>
  <c r="G21" i="5"/>
  <c r="BG21" i="5" s="1"/>
  <c r="X20" i="5"/>
  <c r="T20" i="5"/>
  <c r="W20" i="5" s="1"/>
  <c r="G20" i="5"/>
  <c r="BG20" i="5" s="1"/>
  <c r="F20" i="5"/>
  <c r="X19" i="5"/>
  <c r="T19" i="5"/>
  <c r="W19" i="5" s="1"/>
  <c r="G19" i="5"/>
  <c r="BG19" i="5" s="1"/>
  <c r="F19" i="5"/>
  <c r="X18" i="5"/>
  <c r="T18" i="5"/>
  <c r="W18" i="5" s="1"/>
  <c r="G18" i="5"/>
  <c r="BG18" i="5" s="1"/>
  <c r="F18" i="5"/>
  <c r="X17" i="5"/>
  <c r="T17" i="5"/>
  <c r="W17" i="5" s="1"/>
  <c r="G17" i="5"/>
  <c r="BG17" i="5" s="1"/>
  <c r="F17" i="5"/>
  <c r="X16" i="5"/>
  <c r="T16" i="5"/>
  <c r="W16" i="5" s="1"/>
  <c r="G16" i="5"/>
  <c r="BG16" i="5" s="1"/>
  <c r="F16" i="5"/>
  <c r="X15" i="5"/>
  <c r="T15" i="5"/>
  <c r="W15" i="5" s="1"/>
  <c r="G15" i="5"/>
  <c r="BG15" i="5" s="1"/>
  <c r="F15" i="5"/>
  <c r="X14" i="5"/>
  <c r="T14" i="5"/>
  <c r="W14" i="5" s="1"/>
  <c r="G14" i="5"/>
  <c r="BG14" i="5" s="1"/>
  <c r="F14" i="5"/>
  <c r="X13" i="5"/>
  <c r="T13" i="5"/>
  <c r="W13" i="5" s="1"/>
  <c r="G13" i="5"/>
  <c r="BG13" i="5" s="1"/>
  <c r="F13" i="5"/>
  <c r="X12" i="5"/>
  <c r="T12" i="5"/>
  <c r="W12" i="5" s="1"/>
  <c r="G12" i="5"/>
  <c r="BG12" i="5" s="1"/>
  <c r="F12" i="5"/>
  <c r="X11" i="5"/>
  <c r="T11" i="5"/>
  <c r="W11" i="5" s="1"/>
  <c r="G11" i="5"/>
  <c r="BG11" i="5" s="1"/>
  <c r="F11" i="5"/>
  <c r="X10" i="5"/>
  <c r="T10" i="5"/>
  <c r="W10" i="5" s="1"/>
  <c r="G10" i="5"/>
  <c r="BG10" i="5" s="1"/>
  <c r="F10" i="5"/>
  <c r="X9" i="5"/>
  <c r="T9" i="5"/>
  <c r="W9" i="5" s="1"/>
  <c r="G9" i="5"/>
  <c r="BG9" i="5" s="1"/>
  <c r="F9" i="5"/>
  <c r="X8" i="5"/>
  <c r="T8" i="5"/>
  <c r="W8" i="5" s="1"/>
  <c r="G8" i="5"/>
  <c r="BG8" i="5" s="1"/>
  <c r="F8" i="5"/>
  <c r="X7" i="5"/>
  <c r="T7" i="5"/>
  <c r="W7" i="5" s="1"/>
  <c r="G7" i="5"/>
  <c r="BG7" i="5" s="1"/>
  <c r="F7" i="5"/>
  <c r="X6" i="5"/>
  <c r="T6" i="5"/>
  <c r="G6" i="5"/>
  <c r="U8" i="2"/>
  <c r="CB20" i="2"/>
  <c r="CB14" i="2"/>
  <c r="CB8" i="2"/>
  <c r="AE8" i="2"/>
  <c r="AV31" i="24" l="1"/>
  <c r="BG22" i="6"/>
  <c r="V2" i="6"/>
  <c r="AV12" i="25"/>
  <c r="AU33" i="25"/>
  <c r="AU9" i="25"/>
  <c r="AV45" i="24"/>
  <c r="G4" i="24"/>
  <c r="T4" i="23"/>
  <c r="AV26" i="25"/>
  <c r="AU10" i="25"/>
  <c r="F4" i="25"/>
  <c r="AV19" i="24"/>
  <c r="AU45" i="24"/>
  <c r="AX16" i="25"/>
  <c r="AV33" i="25"/>
  <c r="F4" i="23"/>
  <c r="AV57" i="24"/>
  <c r="AX31" i="24"/>
  <c r="AU23" i="24"/>
  <c r="AU13" i="24"/>
  <c r="AX13" i="24"/>
  <c r="AU31" i="25"/>
  <c r="AU15" i="25"/>
  <c r="AX23" i="25"/>
  <c r="AU14" i="25"/>
  <c r="AU38" i="24"/>
  <c r="AX26" i="24"/>
  <c r="AV10" i="25"/>
  <c r="BH34" i="8"/>
  <c r="K50" i="9"/>
  <c r="BH58" i="9"/>
  <c r="AU53" i="24"/>
  <c r="G4" i="23"/>
  <c r="K70" i="20"/>
  <c r="H10" i="21"/>
  <c r="H12" i="21"/>
  <c r="H16" i="21"/>
  <c r="AX17" i="23"/>
  <c r="AU22" i="24"/>
  <c r="AX53" i="24"/>
  <c r="AU41" i="24"/>
  <c r="AX10" i="25"/>
  <c r="AX18" i="25"/>
  <c r="X4" i="23"/>
  <c r="H27" i="19"/>
  <c r="H29" i="19"/>
  <c r="H33" i="19"/>
  <c r="AX12" i="24"/>
  <c r="AV39" i="24"/>
  <c r="AU7" i="24"/>
  <c r="AX39" i="24"/>
  <c r="AU19" i="25"/>
  <c r="AU15" i="23"/>
  <c r="F3" i="25"/>
  <c r="W6" i="17"/>
  <c r="T4" i="20"/>
  <c r="T4" i="17"/>
  <c r="T3" i="17"/>
  <c r="T2" i="17"/>
  <c r="G4" i="9"/>
  <c r="G3" i="9"/>
  <c r="E2" i="9"/>
  <c r="M58" i="9"/>
  <c r="X4" i="10"/>
  <c r="X3" i="10"/>
  <c r="X2" i="10"/>
  <c r="G4" i="11"/>
  <c r="G3" i="11"/>
  <c r="E2" i="11"/>
  <c r="G3" i="13"/>
  <c r="G4" i="13"/>
  <c r="X4" i="15"/>
  <c r="X3" i="15"/>
  <c r="X2" i="15"/>
  <c r="W6" i="16"/>
  <c r="W4" i="24" s="1"/>
  <c r="T4" i="16"/>
  <c r="T3" i="16"/>
  <c r="T2" i="16"/>
  <c r="G4" i="20"/>
  <c r="G4" i="17"/>
  <c r="G3" i="17"/>
  <c r="E2" i="17"/>
  <c r="K45" i="17"/>
  <c r="BG45" i="17"/>
  <c r="W6" i="18"/>
  <c r="T4" i="18"/>
  <c r="T3" i="18"/>
  <c r="T2" i="18"/>
  <c r="W6" i="20"/>
  <c r="T3" i="20"/>
  <c r="T2" i="20"/>
  <c r="K62" i="20"/>
  <c r="BG62" i="20"/>
  <c r="AW6" i="23"/>
  <c r="AV54" i="24"/>
  <c r="AU56" i="24"/>
  <c r="AX7" i="24"/>
  <c r="AX32" i="24"/>
  <c r="AV53" i="24"/>
  <c r="AU11" i="25"/>
  <c r="AV52" i="24"/>
  <c r="AV29" i="24"/>
  <c r="AW24" i="23"/>
  <c r="K33" i="8"/>
  <c r="BG33" i="8"/>
  <c r="K42" i="9"/>
  <c r="BG42" i="9"/>
  <c r="W6" i="13"/>
  <c r="T4" i="13"/>
  <c r="T3" i="13"/>
  <c r="T2" i="13"/>
  <c r="X3" i="20"/>
  <c r="X2" i="20"/>
  <c r="AU56" i="5"/>
  <c r="BG56" i="5"/>
  <c r="F4" i="6"/>
  <c r="F3" i="6"/>
  <c r="D2" i="6"/>
  <c r="F4" i="7"/>
  <c r="F3" i="7"/>
  <c r="D2" i="7"/>
  <c r="K66" i="8"/>
  <c r="K69" i="8"/>
  <c r="BG69" i="8"/>
  <c r="X4" i="9"/>
  <c r="X3" i="9"/>
  <c r="X2" i="9"/>
  <c r="K15" i="10"/>
  <c r="X4" i="11"/>
  <c r="X3" i="11"/>
  <c r="X2" i="11"/>
  <c r="G4" i="12"/>
  <c r="G3" i="12"/>
  <c r="E2" i="12"/>
  <c r="X4" i="13"/>
  <c r="X3" i="13"/>
  <c r="X2" i="13"/>
  <c r="X4" i="20"/>
  <c r="X4" i="17"/>
  <c r="X3" i="17"/>
  <c r="X2" i="17"/>
  <c r="K67" i="18"/>
  <c r="BG67" i="18"/>
  <c r="K23" i="19"/>
  <c r="BH54" i="19"/>
  <c r="H25" i="20"/>
  <c r="BG25" i="20"/>
  <c r="AV75" i="20"/>
  <c r="BG75" i="20"/>
  <c r="F4" i="21"/>
  <c r="F3" i="21"/>
  <c r="D2" i="21"/>
  <c r="AU6" i="25"/>
  <c r="AV12" i="23"/>
  <c r="AH2" i="23"/>
  <c r="X3" i="23"/>
  <c r="F3" i="23"/>
  <c r="G3" i="24"/>
  <c r="AH2" i="25"/>
  <c r="F4" i="12"/>
  <c r="F3" i="12"/>
  <c r="D2" i="12"/>
  <c r="G4" i="6"/>
  <c r="G3" i="6"/>
  <c r="E2" i="6"/>
  <c r="G4" i="7"/>
  <c r="G3" i="7"/>
  <c r="E2" i="7"/>
  <c r="F3" i="8"/>
  <c r="F4" i="8"/>
  <c r="D2" i="8"/>
  <c r="AV36" i="9"/>
  <c r="BG36" i="9"/>
  <c r="AU58" i="9"/>
  <c r="W6" i="12"/>
  <c r="T4" i="12"/>
  <c r="T3" i="12"/>
  <c r="T2" i="12"/>
  <c r="AV58" i="19"/>
  <c r="BG58" i="19"/>
  <c r="AV50" i="20"/>
  <c r="BG50" i="20"/>
  <c r="G4" i="21"/>
  <c r="G3" i="21"/>
  <c r="E2" i="21"/>
  <c r="K69" i="21"/>
  <c r="F4" i="22"/>
  <c r="F3" i="22"/>
  <c r="D2" i="22"/>
  <c r="AX20" i="24"/>
  <c r="AV18" i="25"/>
  <c r="AU25" i="25"/>
  <c r="AW10" i="25"/>
  <c r="AK2" i="23"/>
  <c r="AV17" i="25"/>
  <c r="T3" i="23"/>
  <c r="AU34" i="7"/>
  <c r="BG34" i="7"/>
  <c r="G4" i="8"/>
  <c r="G3" i="8"/>
  <c r="E2" i="8"/>
  <c r="X4" i="12"/>
  <c r="X3" i="12"/>
  <c r="X2" i="12"/>
  <c r="K17" i="13"/>
  <c r="BG17" i="13"/>
  <c r="F4" i="14"/>
  <c r="F3" i="14"/>
  <c r="D2" i="14"/>
  <c r="F4" i="19"/>
  <c r="F3" i="19"/>
  <c r="D2" i="19"/>
  <c r="W6" i="21"/>
  <c r="T4" i="21"/>
  <c r="T3" i="21"/>
  <c r="T2" i="21"/>
  <c r="G3" i="22"/>
  <c r="G4" i="22"/>
  <c r="E2" i="22"/>
  <c r="AX19" i="23"/>
  <c r="AX42" i="24"/>
  <c r="AU24" i="24"/>
  <c r="AX24" i="25"/>
  <c r="AW19" i="24"/>
  <c r="AW53" i="24"/>
  <c r="AH2" i="24"/>
  <c r="T3" i="24"/>
  <c r="G3" i="25"/>
  <c r="W6" i="11"/>
  <c r="T4" i="11"/>
  <c r="T3" i="11"/>
  <c r="T2" i="11"/>
  <c r="X3" i="18"/>
  <c r="X4" i="18"/>
  <c r="X2" i="18"/>
  <c r="AV20" i="24"/>
  <c r="G4" i="5"/>
  <c r="G3" i="5"/>
  <c r="E2" i="5"/>
  <c r="W6" i="5"/>
  <c r="W4" i="23" s="1"/>
  <c r="T4" i="5"/>
  <c r="T3" i="5"/>
  <c r="T2" i="5"/>
  <c r="W6" i="6"/>
  <c r="T4" i="6"/>
  <c r="T3" i="6"/>
  <c r="T2" i="6"/>
  <c r="W6" i="7"/>
  <c r="T3" i="7"/>
  <c r="T4" i="7"/>
  <c r="T2" i="7"/>
  <c r="X4" i="5"/>
  <c r="X3" i="5"/>
  <c r="X2" i="5"/>
  <c r="X4" i="6"/>
  <c r="X3" i="6"/>
  <c r="X2" i="6"/>
  <c r="W6" i="8"/>
  <c r="T4" i="8"/>
  <c r="T3" i="8"/>
  <c r="T2" i="8"/>
  <c r="K14" i="8"/>
  <c r="AV66" i="8"/>
  <c r="AU42" i="9"/>
  <c r="F4" i="10"/>
  <c r="F3" i="10"/>
  <c r="D2" i="10"/>
  <c r="G4" i="14"/>
  <c r="G3" i="14"/>
  <c r="E2" i="14"/>
  <c r="F3" i="15"/>
  <c r="F4" i="15"/>
  <c r="D2" i="15"/>
  <c r="G4" i="19"/>
  <c r="G3" i="19"/>
  <c r="E2" i="19"/>
  <c r="AV60" i="20"/>
  <c r="BG60" i="20"/>
  <c r="X4" i="21"/>
  <c r="X3" i="21"/>
  <c r="X2" i="21"/>
  <c r="W6" i="22"/>
  <c r="T4" i="22"/>
  <c r="T3" i="22"/>
  <c r="T2" i="22"/>
  <c r="AV8" i="23"/>
  <c r="AU42" i="24"/>
  <c r="AX44" i="24"/>
  <c r="AX34" i="24"/>
  <c r="AU14" i="24"/>
  <c r="AX36" i="24"/>
  <c r="AX6" i="24"/>
  <c r="AX29" i="24"/>
  <c r="AX33" i="24"/>
  <c r="AX31" i="25"/>
  <c r="AX33" i="25"/>
  <c r="AU6" i="23"/>
  <c r="AV44" i="24"/>
  <c r="AK2" i="24"/>
  <c r="AW39" i="24"/>
  <c r="T3" i="25"/>
  <c r="T4" i="24"/>
  <c r="W2" i="23"/>
  <c r="BM2" i="23" s="1"/>
  <c r="X3" i="25"/>
  <c r="G4" i="25"/>
  <c r="W6" i="9"/>
  <c r="T4" i="9"/>
  <c r="T3" i="9"/>
  <c r="T2" i="9"/>
  <c r="X4" i="16"/>
  <c r="X3" i="16"/>
  <c r="X2" i="16"/>
  <c r="F4" i="5"/>
  <c r="F3" i="5"/>
  <c r="D2" i="5"/>
  <c r="X4" i="8"/>
  <c r="X3" i="8"/>
  <c r="X2" i="8"/>
  <c r="K46" i="8"/>
  <c r="BG46" i="8"/>
  <c r="G4" i="10"/>
  <c r="G3" i="10"/>
  <c r="E2" i="10"/>
  <c r="W6" i="14"/>
  <c r="T4" i="14"/>
  <c r="T3" i="14"/>
  <c r="T2" i="14"/>
  <c r="G4" i="15"/>
  <c r="G3" i="15"/>
  <c r="E2" i="15"/>
  <c r="F4" i="16"/>
  <c r="F3" i="16"/>
  <c r="D2" i="16"/>
  <c r="F4" i="18"/>
  <c r="F3" i="18"/>
  <c r="D2" i="18"/>
  <c r="W6" i="19"/>
  <c r="T4" i="19"/>
  <c r="T3" i="19"/>
  <c r="T2" i="19"/>
  <c r="F4" i="20"/>
  <c r="F3" i="20"/>
  <c r="D2" i="20"/>
  <c r="K79" i="20"/>
  <c r="BG79" i="20"/>
  <c r="BH95" i="20"/>
  <c r="BG95" i="20"/>
  <c r="X4" i="22"/>
  <c r="X3" i="22"/>
  <c r="X2" i="22"/>
  <c r="AX24" i="24"/>
  <c r="AX20" i="14"/>
  <c r="AK2" i="25"/>
  <c r="T4" i="25"/>
  <c r="W2" i="24"/>
  <c r="BM2" i="24" s="1"/>
  <c r="X4" i="25"/>
  <c r="K56" i="20"/>
  <c r="BG56" i="20"/>
  <c r="BH67" i="20"/>
  <c r="BG67" i="20"/>
  <c r="F4" i="9"/>
  <c r="F3" i="9"/>
  <c r="D2" i="9"/>
  <c r="K32" i="9"/>
  <c r="BG32" i="9"/>
  <c r="BH50" i="9"/>
  <c r="W6" i="10"/>
  <c r="T4" i="10"/>
  <c r="T3" i="10"/>
  <c r="T2" i="10"/>
  <c r="F3" i="11"/>
  <c r="F4" i="11"/>
  <c r="D2" i="11"/>
  <c r="F4" i="13"/>
  <c r="F3" i="13"/>
  <c r="X4" i="14"/>
  <c r="X3" i="14"/>
  <c r="X2" i="14"/>
  <c r="W6" i="15"/>
  <c r="T4" i="15"/>
  <c r="T3" i="15"/>
  <c r="T2" i="15"/>
  <c r="G4" i="16"/>
  <c r="G3" i="16"/>
  <c r="E2" i="16"/>
  <c r="F4" i="17"/>
  <c r="F3" i="17"/>
  <c r="D2" i="17"/>
  <c r="G4" i="18"/>
  <c r="G3" i="18"/>
  <c r="E2" i="18"/>
  <c r="X4" i="19"/>
  <c r="X3" i="19"/>
  <c r="X2" i="19"/>
  <c r="G3" i="20"/>
  <c r="E2" i="20"/>
  <c r="K54" i="20"/>
  <c r="BG54" i="20"/>
  <c r="AU6" i="24"/>
  <c r="AX54" i="24"/>
  <c r="AX50" i="24"/>
  <c r="AX23" i="24"/>
  <c r="AW6" i="25"/>
  <c r="AW9" i="24"/>
  <c r="AW26" i="25"/>
  <c r="W4" i="25"/>
  <c r="W3" i="25"/>
  <c r="W2" i="25"/>
  <c r="BM2" i="25" s="1"/>
  <c r="X3" i="24"/>
  <c r="G3" i="23"/>
  <c r="F3" i="24"/>
  <c r="AU48" i="24"/>
  <c r="D2" i="13"/>
  <c r="E2" i="13"/>
  <c r="BG47" i="13"/>
  <c r="CB39" i="2"/>
  <c r="CB50" i="2"/>
  <c r="H13" i="59"/>
  <c r="GF1" i="59"/>
  <c r="GP1" i="59"/>
  <c r="R13" i="59"/>
  <c r="H12" i="8"/>
  <c r="O55" i="4"/>
  <c r="O42" i="4"/>
  <c r="N55" i="4"/>
  <c r="N42" i="4"/>
  <c r="M55" i="4"/>
  <c r="M42" i="4"/>
  <c r="L55" i="4"/>
  <c r="L42" i="4"/>
  <c r="K55" i="4"/>
  <c r="K42" i="4"/>
  <c r="J55" i="4"/>
  <c r="J42" i="4"/>
  <c r="H9" i="4"/>
  <c r="H11" i="4"/>
  <c r="H12" i="4"/>
  <c r="H13" i="4"/>
  <c r="H10" i="4"/>
  <c r="H8" i="4"/>
  <c r="G12" i="4"/>
  <c r="G13" i="4"/>
  <c r="G10" i="4"/>
  <c r="G9" i="4"/>
  <c r="G11" i="4"/>
  <c r="G8" i="4"/>
  <c r="BA32" i="2"/>
  <c r="BA24" i="2"/>
  <c r="BA29" i="2"/>
  <c r="BA21" i="2"/>
  <c r="BA23" i="2"/>
  <c r="BA25" i="2"/>
  <c r="BA22" i="2"/>
  <c r="BA28" i="2"/>
  <c r="BA31" i="2"/>
  <c r="BA26" i="2"/>
  <c r="BA30" i="2"/>
  <c r="BA27" i="2"/>
  <c r="H36" i="13"/>
  <c r="H45" i="13"/>
  <c r="H49" i="13"/>
  <c r="H51" i="13"/>
  <c r="AV56" i="20"/>
  <c r="H6" i="20"/>
  <c r="H12" i="20"/>
  <c r="H16" i="20"/>
  <c r="H17" i="20"/>
  <c r="H19" i="20"/>
  <c r="H21" i="20"/>
  <c r="H28" i="20"/>
  <c r="AU32" i="5"/>
  <c r="BI32" i="5"/>
  <c r="AW32" i="5"/>
  <c r="AK32" i="5"/>
  <c r="AH32" i="5"/>
  <c r="BI34" i="5"/>
  <c r="AW34" i="5"/>
  <c r="AK34" i="5"/>
  <c r="AH34" i="5"/>
  <c r="AU36" i="5"/>
  <c r="BI36" i="5"/>
  <c r="AW36" i="5"/>
  <c r="AK36" i="5"/>
  <c r="AH36" i="5"/>
  <c r="M25" i="5"/>
  <c r="BI25" i="5"/>
  <c r="AW25" i="5"/>
  <c r="AK25" i="5"/>
  <c r="AH25" i="5"/>
  <c r="BH27" i="5"/>
  <c r="BI27" i="5"/>
  <c r="AW27" i="5"/>
  <c r="AK27" i="5"/>
  <c r="AH27" i="5"/>
  <c r="BI29" i="5"/>
  <c r="AW29" i="5"/>
  <c r="AK29" i="5"/>
  <c r="AH29" i="5"/>
  <c r="BH31" i="5"/>
  <c r="BI31" i="5"/>
  <c r="AW31" i="5"/>
  <c r="AK31" i="5"/>
  <c r="AH31" i="5"/>
  <c r="AU40" i="5"/>
  <c r="BI40" i="5"/>
  <c r="AW40" i="5"/>
  <c r="AK40" i="5"/>
  <c r="AH40" i="5"/>
  <c r="BI42" i="5"/>
  <c r="AW42" i="5"/>
  <c r="AK42" i="5"/>
  <c r="AH42" i="5"/>
  <c r="M44" i="5"/>
  <c r="BI44" i="5"/>
  <c r="AW44" i="5"/>
  <c r="AK44" i="5"/>
  <c r="AH44" i="5"/>
  <c r="BI46" i="5"/>
  <c r="AW46" i="5"/>
  <c r="AK46" i="5"/>
  <c r="AH46" i="5"/>
  <c r="BH48" i="5"/>
  <c r="BI48" i="5"/>
  <c r="AW48" i="5"/>
  <c r="AK48" i="5"/>
  <c r="AH48" i="5"/>
  <c r="BI38" i="5"/>
  <c r="AW38" i="5"/>
  <c r="AK38" i="5"/>
  <c r="AH38" i="5"/>
  <c r="BI57" i="5"/>
  <c r="AW57" i="5"/>
  <c r="AK57" i="5"/>
  <c r="AH57" i="5"/>
  <c r="K59" i="5"/>
  <c r="BI59" i="5"/>
  <c r="AW59" i="5"/>
  <c r="AK59" i="5"/>
  <c r="AH59" i="5"/>
  <c r="BI61" i="5"/>
  <c r="AW61" i="5"/>
  <c r="AK61" i="5"/>
  <c r="AH61" i="5"/>
  <c r="BI63" i="5"/>
  <c r="AW63" i="5"/>
  <c r="AK63" i="5"/>
  <c r="AH63" i="5"/>
  <c r="BI65" i="5"/>
  <c r="AW65" i="5"/>
  <c r="AK65" i="5"/>
  <c r="AH65" i="5"/>
  <c r="K67" i="5"/>
  <c r="BI67" i="5"/>
  <c r="AW67" i="5"/>
  <c r="AK67" i="5"/>
  <c r="AH67" i="5"/>
  <c r="K69" i="5"/>
  <c r="BI69" i="5"/>
  <c r="AW69" i="5"/>
  <c r="AK69" i="5"/>
  <c r="AH69" i="5"/>
  <c r="BI71" i="5"/>
  <c r="AW71" i="5"/>
  <c r="AK71" i="5"/>
  <c r="AH71" i="5"/>
  <c r="BI73" i="5"/>
  <c r="AW73" i="5"/>
  <c r="AK73" i="5"/>
  <c r="AH73" i="5"/>
  <c r="BI75" i="5"/>
  <c r="AW75" i="5"/>
  <c r="AK75" i="5"/>
  <c r="AH75" i="5"/>
  <c r="BI77" i="5"/>
  <c r="AW77" i="5"/>
  <c r="AK77" i="5"/>
  <c r="AH77" i="5"/>
  <c r="BI79" i="5"/>
  <c r="AW79" i="5"/>
  <c r="AK79" i="5"/>
  <c r="AH79" i="5"/>
  <c r="BH81" i="5"/>
  <c r="BI81" i="5"/>
  <c r="AW81" i="5"/>
  <c r="AK81" i="5"/>
  <c r="AH81" i="5"/>
  <c r="BI83" i="5"/>
  <c r="AW83" i="5"/>
  <c r="AK83" i="5"/>
  <c r="AH83" i="5"/>
  <c r="BH85" i="5"/>
  <c r="BI85" i="5"/>
  <c r="AW85" i="5"/>
  <c r="AK85" i="5"/>
  <c r="AH85" i="5"/>
  <c r="BI87" i="5"/>
  <c r="AW87" i="5"/>
  <c r="AK87" i="5"/>
  <c r="AH87" i="5"/>
  <c r="BI89" i="5"/>
  <c r="AW89" i="5"/>
  <c r="AK89" i="5"/>
  <c r="AH89" i="5"/>
  <c r="BI91" i="5"/>
  <c r="AW91" i="5"/>
  <c r="AK91" i="5"/>
  <c r="AH91" i="5"/>
  <c r="BI93" i="5"/>
  <c r="AW93" i="5"/>
  <c r="AK93" i="5"/>
  <c r="AH93" i="5"/>
  <c r="BI95" i="5"/>
  <c r="AW95" i="5"/>
  <c r="AK95" i="5"/>
  <c r="AH95" i="5"/>
  <c r="BH97" i="5"/>
  <c r="BI97" i="5"/>
  <c r="AW97" i="5"/>
  <c r="AK97" i="5"/>
  <c r="AH97" i="5"/>
  <c r="BI99" i="5"/>
  <c r="AW99" i="5"/>
  <c r="AK99" i="5"/>
  <c r="AH99" i="5"/>
  <c r="BH101" i="5"/>
  <c r="BI101" i="5"/>
  <c r="AW101" i="5"/>
  <c r="AK101" i="5"/>
  <c r="AH101" i="5"/>
  <c r="BI103" i="5"/>
  <c r="AW103" i="5"/>
  <c r="AK103" i="5"/>
  <c r="AH103" i="5"/>
  <c r="BI54" i="5"/>
  <c r="AW54" i="5"/>
  <c r="AK54" i="5"/>
  <c r="AH54" i="5"/>
  <c r="AK12" i="6"/>
  <c r="AH12" i="6"/>
  <c r="AK15" i="6"/>
  <c r="AH15" i="6"/>
  <c r="AK18" i="6"/>
  <c r="AH18" i="6"/>
  <c r="AK24" i="6"/>
  <c r="AH24" i="6"/>
  <c r="M31" i="6"/>
  <c r="AW31" i="6"/>
  <c r="AK31" i="6"/>
  <c r="AH31" i="6"/>
  <c r="AW33" i="6"/>
  <c r="AK33" i="6"/>
  <c r="AH33" i="6"/>
  <c r="M39" i="6"/>
  <c r="AW39" i="6"/>
  <c r="AK39" i="6"/>
  <c r="AH39" i="6"/>
  <c r="AW41" i="6"/>
  <c r="AK41" i="6"/>
  <c r="AH41" i="6"/>
  <c r="M43" i="6"/>
  <c r="AW43" i="6"/>
  <c r="AK43" i="6"/>
  <c r="AH43" i="6"/>
  <c r="AW49" i="6"/>
  <c r="AK49" i="6"/>
  <c r="AH49" i="6"/>
  <c r="M51" i="6"/>
  <c r="AW51" i="6"/>
  <c r="AK51" i="6"/>
  <c r="AH51" i="6"/>
  <c r="AW57" i="6"/>
  <c r="AK57" i="6"/>
  <c r="AH57" i="6"/>
  <c r="AU63" i="6"/>
  <c r="AW63" i="6"/>
  <c r="AK63" i="6"/>
  <c r="AH63" i="6"/>
  <c r="AW65" i="6"/>
  <c r="AK65" i="6"/>
  <c r="AH65" i="6"/>
  <c r="AW71" i="6"/>
  <c r="AK71" i="6"/>
  <c r="AH71" i="6"/>
  <c r="AW75" i="6"/>
  <c r="AK75" i="6"/>
  <c r="AH75" i="6"/>
  <c r="AW85" i="6"/>
  <c r="AK85" i="6"/>
  <c r="AH85" i="6"/>
  <c r="AV87" i="6"/>
  <c r="AW87" i="6"/>
  <c r="AK87" i="6"/>
  <c r="AH87" i="6"/>
  <c r="AW93" i="6"/>
  <c r="AK93" i="6"/>
  <c r="AH93" i="6"/>
  <c r="K95" i="6"/>
  <c r="AW95" i="6"/>
  <c r="AK95" i="6"/>
  <c r="AH95" i="6"/>
  <c r="AW39" i="7"/>
  <c r="AK39" i="7"/>
  <c r="AH39" i="7"/>
  <c r="AW43" i="7"/>
  <c r="AK43" i="7"/>
  <c r="AH43" i="7"/>
  <c r="AW45" i="7"/>
  <c r="AK45" i="7"/>
  <c r="AH45" i="7"/>
  <c r="AW51" i="7"/>
  <c r="AK51" i="7"/>
  <c r="AH51" i="7"/>
  <c r="AW57" i="7"/>
  <c r="AK57" i="7"/>
  <c r="AH57" i="7"/>
  <c r="AW59" i="7"/>
  <c r="AK59" i="7"/>
  <c r="AH59" i="7"/>
  <c r="BH65" i="7"/>
  <c r="AW65" i="7"/>
  <c r="AK65" i="7"/>
  <c r="AH65" i="7"/>
  <c r="AW67" i="7"/>
  <c r="AK67" i="7"/>
  <c r="AH67" i="7"/>
  <c r="AW71" i="7"/>
  <c r="AK71" i="7"/>
  <c r="AH71" i="7"/>
  <c r="AW73" i="7"/>
  <c r="AK73" i="7"/>
  <c r="AH73" i="7"/>
  <c r="AW75" i="7"/>
  <c r="AK75" i="7"/>
  <c r="AH75" i="7"/>
  <c r="AW77" i="7"/>
  <c r="AK77" i="7"/>
  <c r="AH77" i="7"/>
  <c r="AW83" i="7"/>
  <c r="AK83" i="7"/>
  <c r="AH83" i="7"/>
  <c r="M89" i="7"/>
  <c r="AW89" i="7"/>
  <c r="AK89" i="7"/>
  <c r="AH89" i="7"/>
  <c r="AW100" i="8"/>
  <c r="AK100" i="8"/>
  <c r="AH100" i="8"/>
  <c r="AU52" i="9"/>
  <c r="AW52" i="9"/>
  <c r="AK52" i="9"/>
  <c r="AH52" i="9"/>
  <c r="AW54" i="9"/>
  <c r="AK54" i="9"/>
  <c r="AH54" i="9"/>
  <c r="M65" i="9"/>
  <c r="AW65" i="9"/>
  <c r="AK65" i="9"/>
  <c r="AH65" i="9"/>
  <c r="AW92" i="9"/>
  <c r="AK92" i="9"/>
  <c r="AH92" i="9"/>
  <c r="K94" i="9"/>
  <c r="AW94" i="9"/>
  <c r="AK94" i="9"/>
  <c r="AH94" i="9"/>
  <c r="AK18" i="10"/>
  <c r="AH18" i="10"/>
  <c r="AK21" i="10"/>
  <c r="AH21" i="10"/>
  <c r="AK23" i="10"/>
  <c r="AH23" i="10"/>
  <c r="AK25" i="10"/>
  <c r="AH25" i="10"/>
  <c r="AK28" i="10"/>
  <c r="AH28" i="10"/>
  <c r="M35" i="10"/>
  <c r="AW35" i="10"/>
  <c r="AK35" i="10"/>
  <c r="AH35" i="10"/>
  <c r="AW56" i="10"/>
  <c r="AK56" i="10"/>
  <c r="AH56" i="10"/>
  <c r="AW60" i="10"/>
  <c r="AK60" i="10"/>
  <c r="AH60" i="10"/>
  <c r="AW70" i="10"/>
  <c r="AK70" i="10"/>
  <c r="AH70" i="10"/>
  <c r="M72" i="10"/>
  <c r="AW72" i="10"/>
  <c r="AK72" i="10"/>
  <c r="AH72" i="10"/>
  <c r="AW74" i="10"/>
  <c r="AK74" i="10"/>
  <c r="AH74" i="10"/>
  <c r="M80" i="10"/>
  <c r="AW80" i="10"/>
  <c r="AK80" i="10"/>
  <c r="AH80" i="10"/>
  <c r="M84" i="10"/>
  <c r="AW84" i="10"/>
  <c r="AK84" i="10"/>
  <c r="AH84" i="10"/>
  <c r="AW86" i="10"/>
  <c r="AK86" i="10"/>
  <c r="AH86" i="10"/>
  <c r="AU54" i="12"/>
  <c r="AW54" i="12"/>
  <c r="AK54" i="12"/>
  <c r="AH54" i="12"/>
  <c r="AU56" i="12"/>
  <c r="AW56" i="12"/>
  <c r="AK56" i="12"/>
  <c r="AH56" i="12"/>
  <c r="AU58" i="12"/>
  <c r="AW58" i="12"/>
  <c r="AK58" i="12"/>
  <c r="AH58" i="12"/>
  <c r="M62" i="12"/>
  <c r="AW62" i="12"/>
  <c r="AK62" i="12"/>
  <c r="AH62" i="12"/>
  <c r="AW64" i="12"/>
  <c r="AK64" i="12"/>
  <c r="AH64" i="12"/>
  <c r="M66" i="12"/>
  <c r="AW66" i="12"/>
  <c r="AK66" i="12"/>
  <c r="AH66" i="12"/>
  <c r="AW68" i="12"/>
  <c r="AK68" i="12"/>
  <c r="AH68" i="12"/>
  <c r="M78" i="12"/>
  <c r="AW78" i="12"/>
  <c r="AK78" i="12"/>
  <c r="AH78" i="12"/>
  <c r="AK8" i="13"/>
  <c r="AH8" i="13"/>
  <c r="AK11" i="13"/>
  <c r="AH11" i="13"/>
  <c r="AK13" i="13"/>
  <c r="AH13" i="13"/>
  <c r="AK15" i="13"/>
  <c r="AH15" i="13"/>
  <c r="AW69" i="13"/>
  <c r="AK69" i="13"/>
  <c r="AH69" i="13"/>
  <c r="AW71" i="13"/>
  <c r="AK71" i="13"/>
  <c r="AH71" i="13"/>
  <c r="M79" i="13"/>
  <c r="AW79" i="13"/>
  <c r="AK79" i="13"/>
  <c r="AH79" i="13"/>
  <c r="AU86" i="13"/>
  <c r="AW86" i="13"/>
  <c r="AK86" i="13"/>
  <c r="AH86" i="13"/>
  <c r="M103" i="13"/>
  <c r="AW103" i="13"/>
  <c r="AK103" i="13"/>
  <c r="AH103" i="13"/>
  <c r="AH24" i="17"/>
  <c r="AK24" i="17"/>
  <c r="AU47" i="17"/>
  <c r="AW47" i="17"/>
  <c r="AK47" i="17"/>
  <c r="AH47" i="17"/>
  <c r="AW51" i="17"/>
  <c r="AK51" i="17"/>
  <c r="AH51" i="17"/>
  <c r="AW57" i="17"/>
  <c r="AK57" i="17"/>
  <c r="AH57" i="17"/>
  <c r="AW59" i="17"/>
  <c r="AK59" i="17"/>
  <c r="AH59" i="17"/>
  <c r="AW65" i="17"/>
  <c r="AK65" i="17"/>
  <c r="AH65" i="17"/>
  <c r="AW67" i="17"/>
  <c r="AK67" i="17"/>
  <c r="AH67" i="17"/>
  <c r="AW71" i="17"/>
  <c r="AK71" i="17"/>
  <c r="AH71" i="17"/>
  <c r="AW73" i="17"/>
  <c r="AK73" i="17"/>
  <c r="AH73" i="17"/>
  <c r="AW79" i="17"/>
  <c r="AK79" i="17"/>
  <c r="AH79" i="17"/>
  <c r="AW81" i="17"/>
  <c r="AK81" i="17"/>
  <c r="AH81" i="17"/>
  <c r="AW87" i="17"/>
  <c r="AK87" i="17"/>
  <c r="AH87" i="17"/>
  <c r="AW89" i="17"/>
  <c r="AK89" i="17"/>
  <c r="AH89" i="17"/>
  <c r="AW91" i="17"/>
  <c r="AK91" i="17"/>
  <c r="AH91" i="17"/>
  <c r="AK7" i="18"/>
  <c r="AH7" i="18"/>
  <c r="AH10" i="18"/>
  <c r="AK10" i="18"/>
  <c r="AK13" i="18"/>
  <c r="AH13" i="18"/>
  <c r="AK15" i="18"/>
  <c r="AH15" i="18"/>
  <c r="AK18" i="18"/>
  <c r="AH18" i="18"/>
  <c r="AK21" i="18"/>
  <c r="AH21" i="18"/>
  <c r="AW71" i="18"/>
  <c r="AK71" i="18"/>
  <c r="AH71" i="18"/>
  <c r="AU73" i="18"/>
  <c r="AW73" i="18"/>
  <c r="AK73" i="18"/>
  <c r="AH73" i="18"/>
  <c r="AW84" i="18"/>
  <c r="AK84" i="18"/>
  <c r="AH84" i="18"/>
  <c r="AW90" i="18"/>
  <c r="AH90" i="18"/>
  <c r="AK90" i="18"/>
  <c r="AW43" i="19"/>
  <c r="AK43" i="19"/>
  <c r="AH43" i="19"/>
  <c r="AW47" i="19"/>
  <c r="AK47" i="19"/>
  <c r="AH47" i="19"/>
  <c r="AW64" i="19"/>
  <c r="AK64" i="19"/>
  <c r="AH64" i="19"/>
  <c r="AW66" i="19"/>
  <c r="AK66" i="19"/>
  <c r="AH66" i="19"/>
  <c r="AW72" i="19"/>
  <c r="AH72" i="19"/>
  <c r="AK72" i="19"/>
  <c r="M74" i="19"/>
  <c r="AW74" i="19"/>
  <c r="AK74" i="19"/>
  <c r="AH74" i="19"/>
  <c r="AW80" i="19"/>
  <c r="AK80" i="19"/>
  <c r="AH80" i="19"/>
  <c r="M82" i="19"/>
  <c r="AW82" i="19"/>
  <c r="AK82" i="19"/>
  <c r="AH82" i="19"/>
  <c r="M86" i="19"/>
  <c r="AW86" i="19"/>
  <c r="AK86" i="19"/>
  <c r="AH86" i="19"/>
  <c r="AW88" i="19"/>
  <c r="AH88" i="19"/>
  <c r="AK88" i="19"/>
  <c r="M94" i="19"/>
  <c r="AW94" i="19"/>
  <c r="AK94" i="19"/>
  <c r="AH94" i="19"/>
  <c r="AW100" i="19"/>
  <c r="AH100" i="19"/>
  <c r="AK100" i="19"/>
  <c r="AW81" i="20"/>
  <c r="AK81" i="20"/>
  <c r="AH81" i="20"/>
  <c r="AW92" i="20"/>
  <c r="AK92" i="20"/>
  <c r="AH92" i="20"/>
  <c r="AW97" i="20"/>
  <c r="AK97" i="20"/>
  <c r="AH97" i="20"/>
  <c r="AK27" i="21"/>
  <c r="AH27" i="21"/>
  <c r="AK30" i="21"/>
  <c r="AH30" i="21"/>
  <c r="AH33" i="21"/>
  <c r="AK33" i="21"/>
  <c r="AU35" i="21"/>
  <c r="AW35" i="21"/>
  <c r="AK35" i="21"/>
  <c r="AH35" i="21"/>
  <c r="AW37" i="21"/>
  <c r="AK37" i="21"/>
  <c r="AH37" i="21"/>
  <c r="AU39" i="21"/>
  <c r="AW39" i="21"/>
  <c r="AK39" i="21"/>
  <c r="AH39" i="21"/>
  <c r="AU60" i="21"/>
  <c r="AW60" i="21"/>
  <c r="AK60" i="21"/>
  <c r="AH60" i="21"/>
  <c r="AW62" i="21"/>
  <c r="AK62" i="21"/>
  <c r="AH62" i="21"/>
  <c r="M85" i="21"/>
  <c r="AW85" i="21"/>
  <c r="AK85" i="21"/>
  <c r="AH85" i="21"/>
  <c r="BG6" i="22"/>
  <c r="AK6" i="22"/>
  <c r="AH6" i="22"/>
  <c r="AK8" i="22"/>
  <c r="AH8" i="22"/>
  <c r="AH11" i="22"/>
  <c r="AK11" i="22"/>
  <c r="AK14" i="22"/>
  <c r="AH14" i="22"/>
  <c r="AK18" i="22"/>
  <c r="AH18" i="22"/>
  <c r="AK21" i="22"/>
  <c r="AH21" i="22"/>
  <c r="AK24" i="22"/>
  <c r="AH24" i="22"/>
  <c r="AW104" i="22"/>
  <c r="AK104" i="22"/>
  <c r="AH104" i="22"/>
  <c r="I2" i="23"/>
  <c r="BJ2" i="24"/>
  <c r="BL2" i="24"/>
  <c r="AU17" i="23"/>
  <c r="AW47" i="24"/>
  <c r="AW17" i="23"/>
  <c r="BI50" i="5"/>
  <c r="AW50" i="5"/>
  <c r="AK50" i="5"/>
  <c r="AH50" i="5"/>
  <c r="M52" i="5"/>
  <c r="BI52" i="5"/>
  <c r="AW52" i="5"/>
  <c r="AK52" i="5"/>
  <c r="AH52" i="5"/>
  <c r="M56" i="5"/>
  <c r="BI56" i="5"/>
  <c r="AW56" i="5"/>
  <c r="AK56" i="5"/>
  <c r="AH56" i="5"/>
  <c r="AK14" i="6"/>
  <c r="AH14" i="6"/>
  <c r="AK17" i="6"/>
  <c r="AH17" i="6"/>
  <c r="AH21" i="6"/>
  <c r="AK23" i="6"/>
  <c r="AH23" i="6"/>
  <c r="AW25" i="6"/>
  <c r="AK25" i="6"/>
  <c r="AH25" i="6"/>
  <c r="M27" i="6"/>
  <c r="AW27" i="6"/>
  <c r="AK27" i="6"/>
  <c r="AH27" i="6"/>
  <c r="AW29" i="6"/>
  <c r="AK29" i="6"/>
  <c r="AH29" i="6"/>
  <c r="M35" i="6"/>
  <c r="AW35" i="6"/>
  <c r="AK35" i="6"/>
  <c r="AH35" i="6"/>
  <c r="AW37" i="6"/>
  <c r="AK37" i="6"/>
  <c r="AH37" i="6"/>
  <c r="AW45" i="6"/>
  <c r="AK45" i="6"/>
  <c r="AH45" i="6"/>
  <c r="M47" i="6"/>
  <c r="AW47" i="6"/>
  <c r="AK47" i="6"/>
  <c r="AH47" i="6"/>
  <c r="AW53" i="6"/>
  <c r="AK53" i="6"/>
  <c r="AH53" i="6"/>
  <c r="M55" i="6"/>
  <c r="AW55" i="6"/>
  <c r="AK55" i="6"/>
  <c r="AH55" i="6"/>
  <c r="M59" i="6"/>
  <c r="AW59" i="6"/>
  <c r="AK59" i="6"/>
  <c r="AH59" i="6"/>
  <c r="AW61" i="6"/>
  <c r="AK61" i="6"/>
  <c r="AH61" i="6"/>
  <c r="AW73" i="6"/>
  <c r="AK73" i="6"/>
  <c r="AH73" i="6"/>
  <c r="AW77" i="6"/>
  <c r="AK77" i="6"/>
  <c r="AH77" i="6"/>
  <c r="AW79" i="6"/>
  <c r="AK79" i="6"/>
  <c r="AH79" i="6"/>
  <c r="AW81" i="6"/>
  <c r="AK81" i="6"/>
  <c r="AH81" i="6"/>
  <c r="AW83" i="6"/>
  <c r="AK83" i="6"/>
  <c r="AH83" i="6"/>
  <c r="AW89" i="6"/>
  <c r="AK89" i="6"/>
  <c r="AH89" i="6"/>
  <c r="AW37" i="7"/>
  <c r="AK37" i="7"/>
  <c r="AH37" i="7"/>
  <c r="AW41" i="7"/>
  <c r="AK41" i="7"/>
  <c r="AH41" i="7"/>
  <c r="AW47" i="7"/>
  <c r="AK47" i="7"/>
  <c r="AH47" i="7"/>
  <c r="AW49" i="7"/>
  <c r="AK49" i="7"/>
  <c r="AH49" i="7"/>
  <c r="AW53" i="7"/>
  <c r="AK53" i="7"/>
  <c r="AH53" i="7"/>
  <c r="AW55" i="7"/>
  <c r="AK55" i="7"/>
  <c r="AH55" i="7"/>
  <c r="AW61" i="7"/>
  <c r="AK61" i="7"/>
  <c r="AH61" i="7"/>
  <c r="AW63" i="7"/>
  <c r="AK63" i="7"/>
  <c r="AH63" i="7"/>
  <c r="AU69" i="7"/>
  <c r="AW69" i="7"/>
  <c r="AK69" i="7"/>
  <c r="AH69" i="7"/>
  <c r="AW79" i="7"/>
  <c r="AK79" i="7"/>
  <c r="AH79" i="7"/>
  <c r="AW81" i="7"/>
  <c r="AK81" i="7"/>
  <c r="AH81" i="7"/>
  <c r="M85" i="7"/>
  <c r="AW85" i="7"/>
  <c r="AK85" i="7"/>
  <c r="AH85" i="7"/>
  <c r="AW87" i="7"/>
  <c r="AK87" i="7"/>
  <c r="AH87" i="7"/>
  <c r="AW91" i="7"/>
  <c r="AK91" i="7"/>
  <c r="AH91" i="7"/>
  <c r="M93" i="7"/>
  <c r="AW93" i="7"/>
  <c r="AK93" i="7"/>
  <c r="AH93" i="7"/>
  <c r="AW95" i="7"/>
  <c r="AK95" i="7"/>
  <c r="AH95" i="7"/>
  <c r="AW39" i="8"/>
  <c r="AK39" i="8"/>
  <c r="AH39" i="8"/>
  <c r="AW60" i="8"/>
  <c r="AK60" i="8"/>
  <c r="AH60" i="8"/>
  <c r="AW77" i="8"/>
  <c r="AK77" i="8"/>
  <c r="AH77" i="8"/>
  <c r="AW85" i="8"/>
  <c r="AK85" i="8"/>
  <c r="AH85" i="8"/>
  <c r="AW93" i="8"/>
  <c r="AK93" i="8"/>
  <c r="AH93" i="8"/>
  <c r="AW104" i="9"/>
  <c r="AK104" i="9"/>
  <c r="AH104" i="9"/>
  <c r="AK17" i="10"/>
  <c r="AH17" i="10"/>
  <c r="AK20" i="10"/>
  <c r="AH20" i="10"/>
  <c r="AK24" i="10"/>
  <c r="AH24" i="10"/>
  <c r="AK27" i="10"/>
  <c r="AH27" i="10"/>
  <c r="AK30" i="10"/>
  <c r="AH30" i="10"/>
  <c r="AW37" i="10"/>
  <c r="AK37" i="10"/>
  <c r="AH37" i="10"/>
  <c r="AW58" i="10"/>
  <c r="AK58" i="10"/>
  <c r="AH58" i="10"/>
  <c r="AW62" i="10"/>
  <c r="AK62" i="10"/>
  <c r="AH62" i="10"/>
  <c r="AW64" i="10"/>
  <c r="AK64" i="10"/>
  <c r="AH64" i="10"/>
  <c r="M66" i="10"/>
  <c r="AW66" i="10"/>
  <c r="AK66" i="10"/>
  <c r="AH66" i="10"/>
  <c r="M68" i="10"/>
  <c r="AW68" i="10"/>
  <c r="AK68" i="10"/>
  <c r="AH68" i="10"/>
  <c r="AW78" i="10"/>
  <c r="AK78" i="10"/>
  <c r="AH78" i="10"/>
  <c r="AU60" i="12"/>
  <c r="AW60" i="12"/>
  <c r="AK60" i="12"/>
  <c r="AH60" i="12"/>
  <c r="M70" i="12"/>
  <c r="AW70" i="12"/>
  <c r="AK70" i="12"/>
  <c r="AH70" i="12"/>
  <c r="AW72" i="12"/>
  <c r="AK72" i="12"/>
  <c r="AH72" i="12"/>
  <c r="M74" i="12"/>
  <c r="AW74" i="12"/>
  <c r="AK74" i="12"/>
  <c r="AH74" i="12"/>
  <c r="AW80" i="12"/>
  <c r="AK80" i="12"/>
  <c r="AH80" i="12"/>
  <c r="AW88" i="12"/>
  <c r="AK88" i="12"/>
  <c r="AH88" i="12"/>
  <c r="AK7" i="13"/>
  <c r="AH7" i="13"/>
  <c r="AK9" i="13"/>
  <c r="AH9" i="13"/>
  <c r="AK12" i="13"/>
  <c r="AH12" i="13"/>
  <c r="AK16" i="13"/>
  <c r="AH16" i="13"/>
  <c r="AW73" i="13"/>
  <c r="AK73" i="13"/>
  <c r="AH73" i="13"/>
  <c r="AU79" i="13"/>
  <c r="AU82" i="13"/>
  <c r="AW82" i="13"/>
  <c r="AK82" i="13"/>
  <c r="AH82" i="13"/>
  <c r="AK22" i="17"/>
  <c r="AH22" i="17"/>
  <c r="AW49" i="17"/>
  <c r="AK49" i="17"/>
  <c r="AH49" i="17"/>
  <c r="AW53" i="17"/>
  <c r="AK53" i="17"/>
  <c r="AH53" i="17"/>
  <c r="K55" i="17"/>
  <c r="AW55" i="17"/>
  <c r="AK55" i="17"/>
  <c r="AH55" i="17"/>
  <c r="AW61" i="17"/>
  <c r="AK61" i="17"/>
  <c r="AH61" i="17"/>
  <c r="AW63" i="17"/>
  <c r="AK63" i="17"/>
  <c r="AH63" i="17"/>
  <c r="AW69" i="17"/>
  <c r="AK69" i="17"/>
  <c r="AH69" i="17"/>
  <c r="AW75" i="17"/>
  <c r="AK75" i="17"/>
  <c r="AH75" i="17"/>
  <c r="AW77" i="17"/>
  <c r="AK77" i="17"/>
  <c r="AH77" i="17"/>
  <c r="AW83" i="17"/>
  <c r="AK83" i="17"/>
  <c r="AH83" i="17"/>
  <c r="AW85" i="17"/>
  <c r="AK85" i="17"/>
  <c r="AH85" i="17"/>
  <c r="AW95" i="17"/>
  <c r="AK95" i="17"/>
  <c r="AH95" i="17"/>
  <c r="M97" i="17"/>
  <c r="AW97" i="17"/>
  <c r="AK97" i="17"/>
  <c r="AH97" i="17"/>
  <c r="AK6" i="18"/>
  <c r="AH6" i="18"/>
  <c r="AK9" i="18"/>
  <c r="AH9" i="18"/>
  <c r="AK12" i="18"/>
  <c r="AH12" i="18"/>
  <c r="AK14" i="18"/>
  <c r="AH14" i="18"/>
  <c r="AK16" i="18"/>
  <c r="AH16" i="18"/>
  <c r="AK19" i="18"/>
  <c r="AH19" i="18"/>
  <c r="AK22" i="18"/>
  <c r="AH22" i="18"/>
  <c r="AW69" i="18"/>
  <c r="AK69" i="18"/>
  <c r="AH69" i="18"/>
  <c r="AW82" i="18"/>
  <c r="AK82" i="18"/>
  <c r="AH82" i="18"/>
  <c r="AU92" i="18"/>
  <c r="AW92" i="18"/>
  <c r="AK92" i="18"/>
  <c r="AH92" i="18"/>
  <c r="AU96" i="18"/>
  <c r="AW96" i="18"/>
  <c r="AK96" i="18"/>
  <c r="AH96" i="18"/>
  <c r="AW98" i="18"/>
  <c r="AK98" i="18"/>
  <c r="AH98" i="18"/>
  <c r="AW102" i="18"/>
  <c r="AK102" i="18"/>
  <c r="AH102" i="18"/>
  <c r="AW51" i="19"/>
  <c r="AK51" i="19"/>
  <c r="AH51" i="19"/>
  <c r="AW56" i="19"/>
  <c r="AH56" i="19"/>
  <c r="AK56" i="19"/>
  <c r="AW62" i="19"/>
  <c r="AK62" i="19"/>
  <c r="AH62" i="19"/>
  <c r="AW68" i="19"/>
  <c r="AH68" i="19"/>
  <c r="AK68" i="19"/>
  <c r="M70" i="19"/>
  <c r="AW70" i="19"/>
  <c r="AK70" i="19"/>
  <c r="AH70" i="19"/>
  <c r="AW76" i="19"/>
  <c r="AK76" i="19"/>
  <c r="AH76" i="19"/>
  <c r="M78" i="19"/>
  <c r="AW78" i="19"/>
  <c r="AK78" i="19"/>
  <c r="AH78" i="19"/>
  <c r="AW84" i="19"/>
  <c r="AH84" i="19"/>
  <c r="AK84" i="19"/>
  <c r="AW90" i="19"/>
  <c r="AK90" i="19"/>
  <c r="AH90" i="19"/>
  <c r="AW96" i="19"/>
  <c r="AK96" i="19"/>
  <c r="AH96" i="19"/>
  <c r="M102" i="19"/>
  <c r="AW102" i="19"/>
  <c r="AK102" i="19"/>
  <c r="AH102" i="19"/>
  <c r="AH25" i="21"/>
  <c r="AK25" i="21"/>
  <c r="AK28" i="21"/>
  <c r="AH28" i="21"/>
  <c r="AK32" i="21"/>
  <c r="AH32" i="21"/>
  <c r="AW41" i="21"/>
  <c r="AH41" i="21"/>
  <c r="AK41" i="21"/>
  <c r="M43" i="21"/>
  <c r="AW43" i="21"/>
  <c r="AK43" i="21"/>
  <c r="AH43" i="21"/>
  <c r="AV64" i="21"/>
  <c r="AW64" i="21"/>
  <c r="AK64" i="21"/>
  <c r="AH64" i="21"/>
  <c r="AW66" i="21"/>
  <c r="AK66" i="21"/>
  <c r="AH66" i="21"/>
  <c r="AV68" i="21"/>
  <c r="AW68" i="21"/>
  <c r="AK68" i="21"/>
  <c r="AH68" i="21"/>
  <c r="M89" i="21"/>
  <c r="AW89" i="21"/>
  <c r="AH89" i="21"/>
  <c r="AK89" i="21"/>
  <c r="AW99" i="21"/>
  <c r="AK99" i="21"/>
  <c r="AH99" i="21"/>
  <c r="AH7" i="22"/>
  <c r="AK7" i="22"/>
  <c r="AK10" i="22"/>
  <c r="AH10" i="22"/>
  <c r="AK13" i="22"/>
  <c r="AH13" i="22"/>
  <c r="AK16" i="22"/>
  <c r="AH16" i="22"/>
  <c r="AH19" i="22"/>
  <c r="AK19" i="22"/>
  <c r="AK20" i="22"/>
  <c r="AH20" i="22"/>
  <c r="AH23" i="22"/>
  <c r="AK23" i="22"/>
  <c r="BH35" i="5"/>
  <c r="BI35" i="5"/>
  <c r="AW35" i="5"/>
  <c r="AK35" i="5"/>
  <c r="AH35" i="5"/>
  <c r="BH39" i="5"/>
  <c r="BI39" i="5"/>
  <c r="AW39" i="5"/>
  <c r="AK39" i="5"/>
  <c r="AH39" i="5"/>
  <c r="M60" i="5"/>
  <c r="BI60" i="5"/>
  <c r="AW60" i="5"/>
  <c r="AK60" i="5"/>
  <c r="AH60" i="5"/>
  <c r="M64" i="5"/>
  <c r="BI64" i="5"/>
  <c r="AW64" i="5"/>
  <c r="AK64" i="5"/>
  <c r="AH64" i="5"/>
  <c r="BI68" i="5"/>
  <c r="AW68" i="5"/>
  <c r="AK68" i="5"/>
  <c r="AH68" i="5"/>
  <c r="M70" i="5"/>
  <c r="BI70" i="5"/>
  <c r="AW70" i="5"/>
  <c r="AK70" i="5"/>
  <c r="AH70" i="5"/>
  <c r="BI76" i="5"/>
  <c r="AW76" i="5"/>
  <c r="AK76" i="5"/>
  <c r="AH76" i="5"/>
  <c r="BI78" i="5"/>
  <c r="AW78" i="5"/>
  <c r="AK78" i="5"/>
  <c r="AH78" i="5"/>
  <c r="BI86" i="5"/>
  <c r="AW86" i="5"/>
  <c r="AK86" i="5"/>
  <c r="AH86" i="5"/>
  <c r="BI88" i="5"/>
  <c r="AW88" i="5"/>
  <c r="AK88" i="5"/>
  <c r="AH88" i="5"/>
  <c r="BI92" i="5"/>
  <c r="AW92" i="5"/>
  <c r="AK92" i="5"/>
  <c r="AH92" i="5"/>
  <c r="BI94" i="5"/>
  <c r="AW94" i="5"/>
  <c r="AK94" i="5"/>
  <c r="AH94" i="5"/>
  <c r="BI96" i="5"/>
  <c r="AW96" i="5"/>
  <c r="AK96" i="5"/>
  <c r="AH96" i="5"/>
  <c r="BI98" i="5"/>
  <c r="AW98" i="5"/>
  <c r="AK98" i="5"/>
  <c r="AH98" i="5"/>
  <c r="BI100" i="5"/>
  <c r="AW100" i="5"/>
  <c r="AK100" i="5"/>
  <c r="AH100" i="5"/>
  <c r="AK6" i="6"/>
  <c r="AH6" i="6"/>
  <c r="AK8" i="6"/>
  <c r="AH8" i="6"/>
  <c r="AK10" i="6"/>
  <c r="AH10" i="6"/>
  <c r="AW97" i="6"/>
  <c r="AK97" i="6"/>
  <c r="AH97" i="6"/>
  <c r="AW99" i="7"/>
  <c r="AK99" i="7"/>
  <c r="AH99" i="7"/>
  <c r="M101" i="7"/>
  <c r="AW101" i="7"/>
  <c r="AK101" i="7"/>
  <c r="AH101" i="7"/>
  <c r="AK6" i="8"/>
  <c r="AH6" i="8"/>
  <c r="AK8" i="8"/>
  <c r="AH8" i="8"/>
  <c r="AW41" i="8"/>
  <c r="AK41" i="8"/>
  <c r="AH41" i="8"/>
  <c r="AW45" i="8"/>
  <c r="AK45" i="8"/>
  <c r="AH45" i="8"/>
  <c r="AV46" i="8"/>
  <c r="AW54" i="8"/>
  <c r="AK54" i="8"/>
  <c r="AH54" i="8"/>
  <c r="AW57" i="8"/>
  <c r="AK57" i="8"/>
  <c r="AH57" i="8"/>
  <c r="AW64" i="8"/>
  <c r="AK64" i="8"/>
  <c r="AH64" i="8"/>
  <c r="AW66" i="8"/>
  <c r="AK66" i="8"/>
  <c r="AH66" i="8"/>
  <c r="AW68" i="8"/>
  <c r="AK68" i="8"/>
  <c r="AH68" i="8"/>
  <c r="AW71" i="8"/>
  <c r="AK71" i="8"/>
  <c r="AH71" i="8"/>
  <c r="AW73" i="8"/>
  <c r="AK73" i="8"/>
  <c r="AH73" i="8"/>
  <c r="AU74" i="8"/>
  <c r="AW74" i="8"/>
  <c r="AK74" i="8"/>
  <c r="AH74" i="8"/>
  <c r="AW81" i="8"/>
  <c r="AK81" i="8"/>
  <c r="AH81" i="8"/>
  <c r="AW83" i="8"/>
  <c r="AK83" i="8"/>
  <c r="AH83" i="8"/>
  <c r="AW87" i="8"/>
  <c r="AK87" i="8"/>
  <c r="AH87" i="8"/>
  <c r="AW89" i="8"/>
  <c r="AK89" i="8"/>
  <c r="AH89" i="8"/>
  <c r="AW92" i="8"/>
  <c r="AK92" i="8"/>
  <c r="AH92" i="8"/>
  <c r="AW34" i="9"/>
  <c r="AK34" i="9"/>
  <c r="AH34" i="9"/>
  <c r="AW44" i="9"/>
  <c r="AK44" i="9"/>
  <c r="AH44" i="9"/>
  <c r="AW46" i="9"/>
  <c r="AK46" i="9"/>
  <c r="AH46" i="9"/>
  <c r="AU56" i="9"/>
  <c r="AW56" i="9"/>
  <c r="AK56" i="9"/>
  <c r="AH56" i="9"/>
  <c r="AU60" i="9"/>
  <c r="AW60" i="9"/>
  <c r="AK60" i="9"/>
  <c r="AH60" i="9"/>
  <c r="AW62" i="9"/>
  <c r="AK62" i="9"/>
  <c r="AH62" i="9"/>
  <c r="AW67" i="9"/>
  <c r="AK67" i="9"/>
  <c r="AH67" i="9"/>
  <c r="AW70" i="9"/>
  <c r="AK70" i="9"/>
  <c r="AH70" i="9"/>
  <c r="AW72" i="9"/>
  <c r="AK72" i="9"/>
  <c r="AH72" i="9"/>
  <c r="K74" i="9"/>
  <c r="AW74" i="9"/>
  <c r="AK74" i="9"/>
  <c r="AH74" i="9"/>
  <c r="M79" i="9"/>
  <c r="AW79" i="9"/>
  <c r="AK79" i="9"/>
  <c r="AH79" i="9"/>
  <c r="AW82" i="9"/>
  <c r="AK82" i="9"/>
  <c r="AH82" i="9"/>
  <c r="AW84" i="9"/>
  <c r="AK84" i="9"/>
  <c r="AH84" i="9"/>
  <c r="AW96" i="9"/>
  <c r="AK96" i="9"/>
  <c r="AH96" i="9"/>
  <c r="AW101" i="9"/>
  <c r="AK101" i="9"/>
  <c r="AH101" i="9"/>
  <c r="M103" i="9"/>
  <c r="AW103" i="9"/>
  <c r="AK103" i="9"/>
  <c r="AH103" i="9"/>
  <c r="M39" i="10"/>
  <c r="AW39" i="10"/>
  <c r="AK39" i="10"/>
  <c r="AH39" i="10"/>
  <c r="AW41" i="10"/>
  <c r="AK41" i="10"/>
  <c r="AH41" i="10"/>
  <c r="AW45" i="10"/>
  <c r="AK45" i="10"/>
  <c r="AH45" i="10"/>
  <c r="M47" i="10"/>
  <c r="AW47" i="10"/>
  <c r="AK47" i="10"/>
  <c r="AH47" i="10"/>
  <c r="AW49" i="10"/>
  <c r="AK49" i="10"/>
  <c r="AH49" i="10"/>
  <c r="M51" i="10"/>
  <c r="AW51" i="10"/>
  <c r="AK51" i="10"/>
  <c r="AH51" i="10"/>
  <c r="M88" i="10"/>
  <c r="AW88" i="10"/>
  <c r="AK88" i="10"/>
  <c r="AH88" i="10"/>
  <c r="AW90" i="10"/>
  <c r="AK90" i="10"/>
  <c r="AH90" i="10"/>
  <c r="AW92" i="10"/>
  <c r="AK92" i="10"/>
  <c r="AH92" i="10"/>
  <c r="AW94" i="10"/>
  <c r="AK94" i="10"/>
  <c r="AH94" i="10"/>
  <c r="AW96" i="10"/>
  <c r="AK96" i="10"/>
  <c r="AH96" i="10"/>
  <c r="AW99" i="10"/>
  <c r="AK99" i="10"/>
  <c r="AH99" i="10"/>
  <c r="M101" i="10"/>
  <c r="AW101" i="10"/>
  <c r="AK101" i="10"/>
  <c r="AH101" i="10"/>
  <c r="AW103" i="10"/>
  <c r="AK103" i="10"/>
  <c r="AH103" i="10"/>
  <c r="AK6" i="11"/>
  <c r="AH6" i="11"/>
  <c r="AK7" i="11"/>
  <c r="AH7" i="11"/>
  <c r="AK8" i="11"/>
  <c r="AH8" i="11"/>
  <c r="AK9" i="11"/>
  <c r="AH9" i="11"/>
  <c r="AK10" i="11"/>
  <c r="AH10" i="11"/>
  <c r="AK11" i="11"/>
  <c r="AH11" i="11"/>
  <c r="AK12" i="11"/>
  <c r="AH12" i="11"/>
  <c r="AK13" i="11"/>
  <c r="AH13" i="11"/>
  <c r="AK14" i="11"/>
  <c r="AH14" i="11"/>
  <c r="AK15" i="11"/>
  <c r="AH15" i="11"/>
  <c r="AK16" i="11"/>
  <c r="AH16" i="11"/>
  <c r="AK17" i="11"/>
  <c r="AH17" i="11"/>
  <c r="AK18" i="11"/>
  <c r="AH18" i="11"/>
  <c r="AK19" i="11"/>
  <c r="AH19" i="11"/>
  <c r="AK20" i="11"/>
  <c r="AH20" i="11"/>
  <c r="AK21" i="11"/>
  <c r="AH21" i="11"/>
  <c r="AK22" i="11"/>
  <c r="AH22" i="11"/>
  <c r="AK23" i="11"/>
  <c r="AH23" i="11"/>
  <c r="AK25" i="11"/>
  <c r="AH25" i="11"/>
  <c r="AK26" i="11"/>
  <c r="AH26" i="11"/>
  <c r="AK27" i="11"/>
  <c r="AH27" i="11"/>
  <c r="AK28" i="11"/>
  <c r="AH28" i="11"/>
  <c r="AK29" i="11"/>
  <c r="AH29" i="11"/>
  <c r="AK30" i="11"/>
  <c r="AH30" i="11"/>
  <c r="AK31" i="11"/>
  <c r="AH31" i="11"/>
  <c r="AH32" i="11"/>
  <c r="AK32" i="11"/>
  <c r="AK33" i="11"/>
  <c r="AH33" i="11"/>
  <c r="AK34" i="11"/>
  <c r="AH34" i="11"/>
  <c r="AK35" i="11"/>
  <c r="AH35" i="11"/>
  <c r="AH36" i="11"/>
  <c r="AK36" i="11"/>
  <c r="AK37" i="11"/>
  <c r="AH37" i="11"/>
  <c r="AK38" i="11"/>
  <c r="AH38" i="11"/>
  <c r="AK39" i="11"/>
  <c r="AH39" i="11"/>
  <c r="AH40" i="11"/>
  <c r="AK40" i="11"/>
  <c r="AK41" i="11"/>
  <c r="AH41" i="11"/>
  <c r="AK42" i="11"/>
  <c r="AH42" i="11"/>
  <c r="AK43" i="11"/>
  <c r="AH43" i="11"/>
  <c r="AK44" i="11"/>
  <c r="AH44" i="11"/>
  <c r="AK45" i="11"/>
  <c r="AH45" i="11"/>
  <c r="AK46" i="11"/>
  <c r="AH46" i="11"/>
  <c r="AK47" i="11"/>
  <c r="AH47" i="11"/>
  <c r="AH48" i="11"/>
  <c r="AK48" i="11"/>
  <c r="AK49" i="11"/>
  <c r="AH49" i="11"/>
  <c r="AK50" i="11"/>
  <c r="AH50" i="11"/>
  <c r="M51" i="11"/>
  <c r="AW51" i="11"/>
  <c r="AK51" i="11"/>
  <c r="AH51" i="11"/>
  <c r="M53" i="11"/>
  <c r="AW53" i="11"/>
  <c r="AK53" i="11"/>
  <c r="AH53" i="11"/>
  <c r="M55" i="11"/>
  <c r="AW55" i="11"/>
  <c r="AK55" i="11"/>
  <c r="AH55" i="11"/>
  <c r="AW57" i="11"/>
  <c r="AK57" i="11"/>
  <c r="AH57" i="11"/>
  <c r="M59" i="11"/>
  <c r="AW59" i="11"/>
  <c r="AK59" i="11"/>
  <c r="AH59" i="11"/>
  <c r="K61" i="11"/>
  <c r="AW61" i="11"/>
  <c r="AK61" i="11"/>
  <c r="AH61" i="11"/>
  <c r="AW63" i="11"/>
  <c r="AK63" i="11"/>
  <c r="AH63" i="11"/>
  <c r="AW65" i="11"/>
  <c r="AK65" i="11"/>
  <c r="AH65" i="11"/>
  <c r="AW67" i="11"/>
  <c r="AK67" i="11"/>
  <c r="AH67" i="11"/>
  <c r="AU69" i="11"/>
  <c r="AW69" i="11"/>
  <c r="AK69" i="11"/>
  <c r="AH69" i="11"/>
  <c r="AW71" i="11"/>
  <c r="AK71" i="11"/>
  <c r="AH71" i="11"/>
  <c r="AW73" i="11"/>
  <c r="AK73" i="11"/>
  <c r="AH73" i="11"/>
  <c r="AW75" i="11"/>
  <c r="AK75" i="11"/>
  <c r="AH75" i="11"/>
  <c r="AW77" i="11"/>
  <c r="AK77" i="11"/>
  <c r="AH77" i="11"/>
  <c r="AW79" i="11"/>
  <c r="AK79" i="11"/>
  <c r="AH79" i="11"/>
  <c r="AW81" i="11"/>
  <c r="AK81" i="11"/>
  <c r="AH81" i="11"/>
  <c r="AW83" i="11"/>
  <c r="AK83" i="11"/>
  <c r="AH83" i="11"/>
  <c r="AW85" i="11"/>
  <c r="AK85" i="11"/>
  <c r="AH85" i="11"/>
  <c r="AW87" i="11"/>
  <c r="AK87" i="11"/>
  <c r="AH87" i="11"/>
  <c r="AW89" i="11"/>
  <c r="AK89" i="11"/>
  <c r="AH89" i="11"/>
  <c r="AW91" i="11"/>
  <c r="AK91" i="11"/>
  <c r="AH91" i="11"/>
  <c r="AW93" i="11"/>
  <c r="AK93" i="11"/>
  <c r="AH93" i="11"/>
  <c r="AW95" i="11"/>
  <c r="AK95" i="11"/>
  <c r="AH95" i="11"/>
  <c r="AW97" i="11"/>
  <c r="AK97" i="11"/>
  <c r="AH97" i="11"/>
  <c r="AK6" i="12"/>
  <c r="AH6" i="12"/>
  <c r="AK7" i="12"/>
  <c r="AH7" i="12"/>
  <c r="AK8" i="12"/>
  <c r="AH8" i="12"/>
  <c r="AK9" i="12"/>
  <c r="AH9" i="12"/>
  <c r="AK10" i="12"/>
  <c r="AH10" i="12"/>
  <c r="AK11" i="12"/>
  <c r="AH11" i="12"/>
  <c r="AK12" i="12"/>
  <c r="AH12" i="12"/>
  <c r="AH13" i="12"/>
  <c r="AK13" i="12"/>
  <c r="AK14" i="12"/>
  <c r="AH14" i="12"/>
  <c r="AK15" i="12"/>
  <c r="AH15" i="12"/>
  <c r="AK16" i="12"/>
  <c r="AH16" i="12"/>
  <c r="AK17" i="12"/>
  <c r="AH17" i="12"/>
  <c r="AK18" i="12"/>
  <c r="AH18" i="12"/>
  <c r="AK19" i="12"/>
  <c r="AH19" i="12"/>
  <c r="AK20" i="12"/>
  <c r="AH20" i="12"/>
  <c r="AK21" i="12"/>
  <c r="AH21" i="12"/>
  <c r="AK22" i="12"/>
  <c r="AH22" i="12"/>
  <c r="AK23" i="12"/>
  <c r="AH23" i="12"/>
  <c r="AK24" i="12"/>
  <c r="AH24" i="12"/>
  <c r="AK25" i="12"/>
  <c r="AH25" i="12"/>
  <c r="AK26" i="12"/>
  <c r="AH26" i="12"/>
  <c r="AK27" i="12"/>
  <c r="AH27" i="12"/>
  <c r="AK28" i="12"/>
  <c r="AH28" i="12"/>
  <c r="AK29" i="12"/>
  <c r="AH29" i="12"/>
  <c r="AK30" i="12"/>
  <c r="AH30" i="12"/>
  <c r="AK31" i="12"/>
  <c r="AH31" i="12"/>
  <c r="AK32" i="12"/>
  <c r="AH32" i="12"/>
  <c r="AK33" i="12"/>
  <c r="AH33" i="12"/>
  <c r="AK34" i="12"/>
  <c r="AH34" i="12"/>
  <c r="AK35" i="12"/>
  <c r="AH35" i="12"/>
  <c r="AK36" i="12"/>
  <c r="AH36" i="12"/>
  <c r="AH37" i="12"/>
  <c r="AK37" i="12"/>
  <c r="AK38" i="12"/>
  <c r="AH38" i="12"/>
  <c r="AK39" i="12"/>
  <c r="AH39" i="12"/>
  <c r="AK40" i="12"/>
  <c r="AH40" i="12"/>
  <c r="AK41" i="12"/>
  <c r="AH41" i="12"/>
  <c r="AW42" i="12"/>
  <c r="AK42" i="12"/>
  <c r="AH42" i="12"/>
  <c r="AW44" i="12"/>
  <c r="AK44" i="12"/>
  <c r="AH44" i="12"/>
  <c r="AW46" i="12"/>
  <c r="AK46" i="12"/>
  <c r="AH46" i="12"/>
  <c r="AU48" i="12"/>
  <c r="AW48" i="12"/>
  <c r="AK48" i="12"/>
  <c r="AH48" i="12"/>
  <c r="AU50" i="12"/>
  <c r="AW50" i="12"/>
  <c r="AK50" i="12"/>
  <c r="AH50" i="12"/>
  <c r="AU52" i="12"/>
  <c r="AW52" i="12"/>
  <c r="AK52" i="12"/>
  <c r="AH52" i="12"/>
  <c r="AK18" i="13"/>
  <c r="AH18" i="13"/>
  <c r="AK19" i="13"/>
  <c r="AH19" i="13"/>
  <c r="AK20" i="13"/>
  <c r="AH20" i="13"/>
  <c r="AH21" i="13"/>
  <c r="AK21" i="13"/>
  <c r="AK22" i="13"/>
  <c r="AH22" i="13"/>
  <c r="AK23" i="13"/>
  <c r="AH23" i="13"/>
  <c r="AK24" i="13"/>
  <c r="AH24" i="13"/>
  <c r="AK25" i="13"/>
  <c r="AH25" i="13"/>
  <c r="AK26" i="13"/>
  <c r="AH26" i="13"/>
  <c r="AK27" i="13"/>
  <c r="AH27" i="13"/>
  <c r="AK28" i="13"/>
  <c r="AH28" i="13"/>
  <c r="AK29" i="13"/>
  <c r="AH29" i="13"/>
  <c r="AK30" i="13"/>
  <c r="AH30" i="13"/>
  <c r="AK31" i="13"/>
  <c r="AH31" i="13"/>
  <c r="AK32" i="13"/>
  <c r="AH32" i="13"/>
  <c r="AK33" i="13"/>
  <c r="AH33" i="13"/>
  <c r="AK34" i="13"/>
  <c r="AH34" i="13"/>
  <c r="AK35" i="13"/>
  <c r="AH35" i="13"/>
  <c r="AK36" i="13"/>
  <c r="AH36" i="13"/>
  <c r="AH37" i="13"/>
  <c r="AK37" i="13"/>
  <c r="AK38" i="13"/>
  <c r="AH38" i="13"/>
  <c r="AK39" i="13"/>
  <c r="AH39" i="13"/>
  <c r="AK40" i="13"/>
  <c r="AH40" i="13"/>
  <c r="AK41" i="13"/>
  <c r="AH41" i="13"/>
  <c r="AK42" i="13"/>
  <c r="AH42" i="13"/>
  <c r="AK43" i="13"/>
  <c r="AH43" i="13"/>
  <c r="AK44" i="13"/>
  <c r="AH44" i="13"/>
  <c r="AK45" i="13"/>
  <c r="AH45" i="13"/>
  <c r="AK46" i="13"/>
  <c r="AH46" i="13"/>
  <c r="AK47" i="13"/>
  <c r="AH47" i="13"/>
  <c r="AK48" i="13"/>
  <c r="AH48" i="13"/>
  <c r="AK49" i="13"/>
  <c r="AH49" i="13"/>
  <c r="AK50" i="13"/>
  <c r="AH50" i="13"/>
  <c r="AK51" i="13"/>
  <c r="AH51" i="13"/>
  <c r="AK52" i="13"/>
  <c r="AH52" i="13"/>
  <c r="AH53" i="13"/>
  <c r="AK53" i="13"/>
  <c r="AK54" i="13"/>
  <c r="AH54" i="13"/>
  <c r="AK55" i="13"/>
  <c r="AH55" i="13"/>
  <c r="AK56" i="13"/>
  <c r="AH56" i="13"/>
  <c r="AK57" i="13"/>
  <c r="AH57" i="13"/>
  <c r="AK58" i="13"/>
  <c r="AH58" i="13"/>
  <c r="AW59" i="13"/>
  <c r="AK59" i="13"/>
  <c r="AH59" i="13"/>
  <c r="AW62" i="13"/>
  <c r="AK62" i="13"/>
  <c r="AH62" i="13"/>
  <c r="AW64" i="13"/>
  <c r="AK64" i="13"/>
  <c r="AH64" i="13"/>
  <c r="BH66" i="13"/>
  <c r="AW66" i="13"/>
  <c r="AK66" i="13"/>
  <c r="AH66" i="13"/>
  <c r="K68" i="13"/>
  <c r="AW68" i="13"/>
  <c r="AK68" i="13"/>
  <c r="AH68" i="13"/>
  <c r="AW88" i="13"/>
  <c r="AK88" i="13"/>
  <c r="AH88" i="13"/>
  <c r="AU90" i="13"/>
  <c r="AW90" i="13"/>
  <c r="AK90" i="13"/>
  <c r="AH90" i="13"/>
  <c r="AW92" i="13"/>
  <c r="AK92" i="13"/>
  <c r="AH92" i="13"/>
  <c r="AU94" i="13"/>
  <c r="AW94" i="13"/>
  <c r="AK94" i="13"/>
  <c r="AH94" i="13"/>
  <c r="AW96" i="13"/>
  <c r="AK96" i="13"/>
  <c r="AH96" i="13"/>
  <c r="AU98" i="13"/>
  <c r="AW98" i="13"/>
  <c r="AK98" i="13"/>
  <c r="AH98" i="13"/>
  <c r="AW100" i="13"/>
  <c r="AK100" i="13"/>
  <c r="AH100" i="13"/>
  <c r="AW105" i="13"/>
  <c r="AK105" i="13"/>
  <c r="AH105" i="13"/>
  <c r="AK6" i="14"/>
  <c r="AH6" i="14"/>
  <c r="AK7" i="14"/>
  <c r="AH7" i="14"/>
  <c r="AK8" i="14"/>
  <c r="AH8" i="14"/>
  <c r="AK9" i="14"/>
  <c r="AH9" i="14"/>
  <c r="AK10" i="14"/>
  <c r="AH10" i="14"/>
  <c r="AK11" i="14"/>
  <c r="AH11" i="14"/>
  <c r="AK12" i="14"/>
  <c r="AH12" i="14"/>
  <c r="AK13" i="14"/>
  <c r="AH13" i="14"/>
  <c r="AK14" i="14"/>
  <c r="AH14" i="14"/>
  <c r="AK15" i="14"/>
  <c r="AH15" i="14"/>
  <c r="AK16" i="14"/>
  <c r="AH16" i="14"/>
  <c r="AK17" i="14"/>
  <c r="AH17" i="14"/>
  <c r="AH18" i="14"/>
  <c r="AK18" i="14"/>
  <c r="AK19" i="14"/>
  <c r="AH19" i="14"/>
  <c r="AK21" i="14"/>
  <c r="AH21" i="14"/>
  <c r="AK22" i="14"/>
  <c r="AH22" i="14"/>
  <c r="AK23" i="14"/>
  <c r="AH23" i="14"/>
  <c r="AK24" i="14"/>
  <c r="AH24" i="14"/>
  <c r="AK25" i="14"/>
  <c r="AH25" i="14"/>
  <c r="AK26" i="14"/>
  <c r="AH26" i="14"/>
  <c r="AK27" i="14"/>
  <c r="AH27" i="14"/>
  <c r="AK28" i="14"/>
  <c r="AH28" i="14"/>
  <c r="AK29" i="14"/>
  <c r="AH29" i="14"/>
  <c r="AK30" i="14"/>
  <c r="AH30" i="14"/>
  <c r="AK31" i="14"/>
  <c r="AH31" i="14"/>
  <c r="AK32" i="14"/>
  <c r="AH32" i="14"/>
  <c r="AK33" i="14"/>
  <c r="AH33" i="14"/>
  <c r="AK34" i="14"/>
  <c r="AH34" i="14"/>
  <c r="AK35" i="14"/>
  <c r="AH35" i="14"/>
  <c r="AK36" i="14"/>
  <c r="AH36" i="14"/>
  <c r="AK37" i="14"/>
  <c r="AH37" i="14"/>
  <c r="AK38" i="14"/>
  <c r="AH38" i="14"/>
  <c r="AK39" i="14"/>
  <c r="AH39" i="14"/>
  <c r="AK40" i="14"/>
  <c r="AH40" i="14"/>
  <c r="AK41" i="14"/>
  <c r="AH41" i="14"/>
  <c r="AK42" i="14"/>
  <c r="AH42" i="14"/>
  <c r="AK43" i="14"/>
  <c r="AH43" i="14"/>
  <c r="AK44" i="14"/>
  <c r="AH44" i="14"/>
  <c r="AK45" i="14"/>
  <c r="AH45" i="14"/>
  <c r="AK46" i="14"/>
  <c r="AH46" i="14"/>
  <c r="AK47" i="14"/>
  <c r="AH47" i="14"/>
  <c r="AK48" i="14"/>
  <c r="AH48" i="14"/>
  <c r="AK49" i="14"/>
  <c r="AH49" i="14"/>
  <c r="AK50" i="14"/>
  <c r="AH50" i="14"/>
  <c r="AK51" i="14"/>
  <c r="AH51" i="14"/>
  <c r="AU52" i="14"/>
  <c r="AW52" i="14"/>
  <c r="AK52" i="14"/>
  <c r="AH52" i="14"/>
  <c r="AW54" i="14"/>
  <c r="AK54" i="14"/>
  <c r="AH54" i="14"/>
  <c r="AW56" i="14"/>
  <c r="AK56" i="14"/>
  <c r="AH56" i="14"/>
  <c r="AW58" i="14"/>
  <c r="AK58" i="14"/>
  <c r="AH58" i="14"/>
  <c r="AU60" i="14"/>
  <c r="AW60" i="14"/>
  <c r="AK60" i="14"/>
  <c r="AH60" i="14"/>
  <c r="AW62" i="14"/>
  <c r="AK62" i="14"/>
  <c r="AH62" i="14"/>
  <c r="M64" i="14"/>
  <c r="AW64" i="14"/>
  <c r="AK64" i="14"/>
  <c r="AH64" i="14"/>
  <c r="AW66" i="14"/>
  <c r="AH66" i="14"/>
  <c r="AK66" i="14"/>
  <c r="M68" i="14"/>
  <c r="AW68" i="14"/>
  <c r="AK68" i="14"/>
  <c r="AH68" i="14"/>
  <c r="AW70" i="14"/>
  <c r="AK70" i="14"/>
  <c r="AH70" i="14"/>
  <c r="AU72" i="14"/>
  <c r="AW72" i="14"/>
  <c r="AK72" i="14"/>
  <c r="AH72" i="14"/>
  <c r="AW74" i="14"/>
  <c r="AK74" i="14"/>
  <c r="AH74" i="14"/>
  <c r="AU76" i="14"/>
  <c r="AW76" i="14"/>
  <c r="AK76" i="14"/>
  <c r="AH76" i="14"/>
  <c r="AW78" i="14"/>
  <c r="AK78" i="14"/>
  <c r="AH78" i="14"/>
  <c r="M80" i="14"/>
  <c r="AW80" i="14"/>
  <c r="AK80" i="14"/>
  <c r="AH80" i="14"/>
  <c r="AW82" i="14"/>
  <c r="AH82" i="14"/>
  <c r="AK82" i="14"/>
  <c r="M84" i="14"/>
  <c r="AW84" i="14"/>
  <c r="AK84" i="14"/>
  <c r="AH84" i="14"/>
  <c r="AW86" i="14"/>
  <c r="AK86" i="14"/>
  <c r="AH86" i="14"/>
  <c r="BH88" i="14"/>
  <c r="AW88" i="14"/>
  <c r="AK88" i="14"/>
  <c r="AH88" i="14"/>
  <c r="AW90" i="14"/>
  <c r="AK90" i="14"/>
  <c r="AH90" i="14"/>
  <c r="AU92" i="14"/>
  <c r="AW92" i="14"/>
  <c r="AK92" i="14"/>
  <c r="AH92" i="14"/>
  <c r="AW94" i="14"/>
  <c r="AK94" i="14"/>
  <c r="AH94" i="14"/>
  <c r="M96" i="14"/>
  <c r="AW96" i="14"/>
  <c r="AK96" i="14"/>
  <c r="AH96" i="14"/>
  <c r="AW98" i="14"/>
  <c r="AK98" i="14"/>
  <c r="AH98" i="14"/>
  <c r="AK6" i="15"/>
  <c r="AH6" i="15"/>
  <c r="AK7" i="15"/>
  <c r="AH7" i="15"/>
  <c r="AK8" i="15"/>
  <c r="AH8" i="15"/>
  <c r="AK9" i="15"/>
  <c r="AH9" i="15"/>
  <c r="AK10" i="15"/>
  <c r="AH10" i="15"/>
  <c r="AK11" i="15"/>
  <c r="AH11" i="15"/>
  <c r="AK12" i="15"/>
  <c r="AH12" i="15"/>
  <c r="AK13" i="15"/>
  <c r="AH13" i="15"/>
  <c r="AK14" i="15"/>
  <c r="AH14" i="15"/>
  <c r="AK15" i="15"/>
  <c r="AH15" i="15"/>
  <c r="AK16" i="15"/>
  <c r="AH16" i="15"/>
  <c r="AK17" i="15"/>
  <c r="AH17" i="15"/>
  <c r="AK18" i="15"/>
  <c r="AH18" i="15"/>
  <c r="AK19" i="15"/>
  <c r="AH19" i="15"/>
  <c r="AH20" i="15"/>
  <c r="AK20" i="15"/>
  <c r="AK21" i="15"/>
  <c r="AH21" i="15"/>
  <c r="AK22" i="15"/>
  <c r="AH22" i="15"/>
  <c r="AK23" i="15"/>
  <c r="AH23" i="15"/>
  <c r="AK24" i="15"/>
  <c r="AH24" i="15"/>
  <c r="AK25" i="15"/>
  <c r="AH25" i="15"/>
  <c r="AK26" i="15"/>
  <c r="AH26" i="15"/>
  <c r="AK27" i="15"/>
  <c r="AH27" i="15"/>
  <c r="AK28" i="15"/>
  <c r="AH28" i="15"/>
  <c r="AK29" i="15"/>
  <c r="AH29" i="15"/>
  <c r="AK30" i="15"/>
  <c r="AH30" i="15"/>
  <c r="AK31" i="15"/>
  <c r="AH31" i="15"/>
  <c r="AK32" i="15"/>
  <c r="AH32" i="15"/>
  <c r="AK33" i="15"/>
  <c r="AH33" i="15"/>
  <c r="AK34" i="15"/>
  <c r="AH34" i="15"/>
  <c r="AK35" i="15"/>
  <c r="AH35" i="15"/>
  <c r="AH36" i="15"/>
  <c r="AK36" i="15"/>
  <c r="AK37" i="15"/>
  <c r="AH37" i="15"/>
  <c r="AK38" i="15"/>
  <c r="AH38" i="15"/>
  <c r="AK39" i="15"/>
  <c r="AH39" i="15"/>
  <c r="AK40" i="15"/>
  <c r="AH40" i="15"/>
  <c r="AW41" i="15"/>
  <c r="AK41" i="15"/>
  <c r="AH41" i="15"/>
  <c r="M43" i="15"/>
  <c r="AW43" i="15"/>
  <c r="AK43" i="15"/>
  <c r="AH43" i="15"/>
  <c r="AW45" i="15"/>
  <c r="AK45" i="15"/>
  <c r="AH45" i="15"/>
  <c r="M47" i="15"/>
  <c r="AW47" i="15"/>
  <c r="AK47" i="15"/>
  <c r="AH47" i="15"/>
  <c r="AW49" i="15"/>
  <c r="AK49" i="15"/>
  <c r="AH49" i="15"/>
  <c r="AU51" i="15"/>
  <c r="AW51" i="15"/>
  <c r="AK51" i="15"/>
  <c r="AH51" i="15"/>
  <c r="AW53" i="15"/>
  <c r="AK53" i="15"/>
  <c r="AH53" i="15"/>
  <c r="AU55" i="15"/>
  <c r="AW55" i="15"/>
  <c r="AK55" i="15"/>
  <c r="AH55" i="15"/>
  <c r="AW57" i="15"/>
  <c r="AK57" i="15"/>
  <c r="AH57" i="15"/>
  <c r="AW59" i="15"/>
  <c r="AK59" i="15"/>
  <c r="AH59" i="15"/>
  <c r="AW61" i="15"/>
  <c r="AK61" i="15"/>
  <c r="AH61" i="15"/>
  <c r="AW63" i="15"/>
  <c r="AK63" i="15"/>
  <c r="AH63" i="15"/>
  <c r="AW65" i="15"/>
  <c r="AK65" i="15"/>
  <c r="AH65" i="15"/>
  <c r="AW67" i="15"/>
  <c r="AK67" i="15"/>
  <c r="AH67" i="15"/>
  <c r="AW69" i="15"/>
  <c r="AK69" i="15"/>
  <c r="AH69" i="15"/>
  <c r="AW71" i="15"/>
  <c r="AK71" i="15"/>
  <c r="AH71" i="15"/>
  <c r="AW73" i="15"/>
  <c r="AK73" i="15"/>
  <c r="AH73" i="15"/>
  <c r="AW75" i="15"/>
  <c r="AK75" i="15"/>
  <c r="AH75" i="15"/>
  <c r="AW77" i="15"/>
  <c r="AK77" i="15"/>
  <c r="AH77" i="15"/>
  <c r="AW79" i="15"/>
  <c r="AK79" i="15"/>
  <c r="AH79" i="15"/>
  <c r="AW81" i="15"/>
  <c r="AK81" i="15"/>
  <c r="AH81" i="15"/>
  <c r="AW83" i="15"/>
  <c r="AK83" i="15"/>
  <c r="AH83" i="15"/>
  <c r="M85" i="15"/>
  <c r="AW85" i="15"/>
  <c r="AK85" i="15"/>
  <c r="AH85" i="15"/>
  <c r="AW87" i="15"/>
  <c r="AK87" i="15"/>
  <c r="AH87" i="15"/>
  <c r="BG6" i="16"/>
  <c r="BG3" i="24" s="1"/>
  <c r="AK6" i="16"/>
  <c r="AH6" i="16"/>
  <c r="AK7" i="16"/>
  <c r="AH7" i="16"/>
  <c r="AK8" i="16"/>
  <c r="AH8" i="16"/>
  <c r="AK9" i="16"/>
  <c r="AH9" i="16"/>
  <c r="AK10" i="16"/>
  <c r="AH10" i="16"/>
  <c r="AK11" i="16"/>
  <c r="AH11" i="16"/>
  <c r="AK12" i="16"/>
  <c r="AH12" i="16"/>
  <c r="AK13" i="16"/>
  <c r="AH13" i="16"/>
  <c r="AK14" i="16"/>
  <c r="AH14" i="16"/>
  <c r="AK15" i="16"/>
  <c r="AH15" i="16"/>
  <c r="AK16" i="16"/>
  <c r="AH16" i="16"/>
  <c r="AK17" i="16"/>
  <c r="AH17" i="16"/>
  <c r="AK18" i="16"/>
  <c r="AH18" i="16"/>
  <c r="AK19" i="16"/>
  <c r="AH19" i="16"/>
  <c r="AK20" i="16"/>
  <c r="AH20" i="16"/>
  <c r="AK21" i="16"/>
  <c r="AH21" i="16"/>
  <c r="AK22" i="16"/>
  <c r="AH22" i="16"/>
  <c r="AK23" i="16"/>
  <c r="AH23" i="16"/>
  <c r="AK24" i="16"/>
  <c r="AH24" i="16"/>
  <c r="AK25" i="16"/>
  <c r="AH25" i="16"/>
  <c r="AK26" i="16"/>
  <c r="AH26" i="16"/>
  <c r="AK27" i="16"/>
  <c r="AH27" i="16"/>
  <c r="AK28" i="16"/>
  <c r="AH28" i="16"/>
  <c r="AK29" i="16"/>
  <c r="AH29" i="16"/>
  <c r="AK30" i="16"/>
  <c r="AH30" i="16"/>
  <c r="AK31" i="16"/>
  <c r="AH31" i="16"/>
  <c r="AK32" i="16"/>
  <c r="AH32" i="16"/>
  <c r="AK33" i="16"/>
  <c r="AH33" i="16"/>
  <c r="AK34" i="16"/>
  <c r="AH34" i="16"/>
  <c r="AK35" i="16"/>
  <c r="AH35" i="16"/>
  <c r="AK36" i="16"/>
  <c r="AH36" i="16"/>
  <c r="AK37" i="16"/>
  <c r="AH37" i="16"/>
  <c r="AK38" i="16"/>
  <c r="AH38" i="16"/>
  <c r="AW39" i="16"/>
  <c r="AK39" i="16"/>
  <c r="AH39" i="16"/>
  <c r="AW41" i="16"/>
  <c r="AK41" i="16"/>
  <c r="AH41" i="16"/>
  <c r="AU43" i="16"/>
  <c r="AW43" i="16"/>
  <c r="AK43" i="16"/>
  <c r="AH43" i="16"/>
  <c r="AW45" i="16"/>
  <c r="AK45" i="16"/>
  <c r="AH45" i="16"/>
  <c r="AU47" i="16"/>
  <c r="AW47" i="16"/>
  <c r="AK47" i="16"/>
  <c r="AH47" i="16"/>
  <c r="AW49" i="16"/>
  <c r="AK49" i="16"/>
  <c r="AH49" i="16"/>
  <c r="M51" i="16"/>
  <c r="AW51" i="16"/>
  <c r="AK51" i="16"/>
  <c r="AH51" i="16"/>
  <c r="AW53" i="16"/>
  <c r="AK53" i="16"/>
  <c r="AH53" i="16"/>
  <c r="M55" i="16"/>
  <c r="AW55" i="16"/>
  <c r="AK55" i="16"/>
  <c r="AH55" i="16"/>
  <c r="AW57" i="16"/>
  <c r="AK57" i="16"/>
  <c r="AH57" i="16"/>
  <c r="M59" i="16"/>
  <c r="AW59" i="16"/>
  <c r="AK59" i="16"/>
  <c r="AH59" i="16"/>
  <c r="AW61" i="16"/>
  <c r="AK61" i="16"/>
  <c r="AH61" i="16"/>
  <c r="M63" i="16"/>
  <c r="AW63" i="16"/>
  <c r="AK63" i="16"/>
  <c r="AH63" i="16"/>
  <c r="AW65" i="16"/>
  <c r="AK65" i="16"/>
  <c r="AH65" i="16"/>
  <c r="M67" i="16"/>
  <c r="AW67" i="16"/>
  <c r="AK67" i="16"/>
  <c r="AH67" i="16"/>
  <c r="AW69" i="16"/>
  <c r="AK69" i="16"/>
  <c r="AH69" i="16"/>
  <c r="M71" i="16"/>
  <c r="AW71" i="16"/>
  <c r="AK71" i="16"/>
  <c r="AH71" i="16"/>
  <c r="AW73" i="16"/>
  <c r="AK73" i="16"/>
  <c r="AH73" i="16"/>
  <c r="M75" i="16"/>
  <c r="AW75" i="16"/>
  <c r="AK75" i="16"/>
  <c r="AH75" i="16"/>
  <c r="AW77" i="16"/>
  <c r="AK77" i="16"/>
  <c r="AH77" i="16"/>
  <c r="M79" i="16"/>
  <c r="AW79" i="16"/>
  <c r="AK79" i="16"/>
  <c r="AH79" i="16"/>
  <c r="AW81" i="16"/>
  <c r="AK81" i="16"/>
  <c r="AH81" i="16"/>
  <c r="M83" i="16"/>
  <c r="AW83" i="16"/>
  <c r="AK83" i="16"/>
  <c r="AH83" i="16"/>
  <c r="AW85" i="16"/>
  <c r="AK85" i="16"/>
  <c r="AH85" i="16"/>
  <c r="AK6" i="17"/>
  <c r="AH6" i="17"/>
  <c r="AK7" i="17"/>
  <c r="AH7" i="17"/>
  <c r="AH8" i="17"/>
  <c r="AK8" i="17"/>
  <c r="AK9" i="17"/>
  <c r="AH9" i="17"/>
  <c r="AK10" i="17"/>
  <c r="AH10" i="17"/>
  <c r="AK11" i="17"/>
  <c r="AH11" i="17"/>
  <c r="AK12" i="17"/>
  <c r="AH12" i="17"/>
  <c r="AK13" i="17"/>
  <c r="AH13" i="17"/>
  <c r="AK14" i="17"/>
  <c r="AH14" i="17"/>
  <c r="AK15" i="17"/>
  <c r="AH15" i="17"/>
  <c r="AK16" i="17"/>
  <c r="AH16" i="17"/>
  <c r="AK17" i="17"/>
  <c r="AH17" i="17"/>
  <c r="AK18" i="17"/>
  <c r="AH18" i="17"/>
  <c r="AK19" i="17"/>
  <c r="AH19" i="17"/>
  <c r="AK20" i="17"/>
  <c r="AH20" i="17"/>
  <c r="AK21" i="17"/>
  <c r="AH21" i="17"/>
  <c r="AU32" i="17"/>
  <c r="AW32" i="17"/>
  <c r="AK32" i="17"/>
  <c r="AH32" i="17"/>
  <c r="AW34" i="17"/>
  <c r="AK34" i="17"/>
  <c r="AH34" i="17"/>
  <c r="AU36" i="17"/>
  <c r="AW36" i="17"/>
  <c r="AK36" i="17"/>
  <c r="AH36" i="17"/>
  <c r="K38" i="17"/>
  <c r="AW38" i="17"/>
  <c r="AK38" i="17"/>
  <c r="AH38" i="17"/>
  <c r="M40" i="17"/>
  <c r="AW40" i="17"/>
  <c r="AH40" i="17"/>
  <c r="AK40" i="17"/>
  <c r="AW42" i="17"/>
  <c r="AK42" i="17"/>
  <c r="AH42" i="17"/>
  <c r="M44" i="17"/>
  <c r="AW44" i="17"/>
  <c r="AK44" i="17"/>
  <c r="AH44" i="17"/>
  <c r="AW36" i="18"/>
  <c r="AK36" i="18"/>
  <c r="AH36" i="18"/>
  <c r="AU38" i="18"/>
  <c r="AW38" i="18"/>
  <c r="AK38" i="18"/>
  <c r="AH38" i="18"/>
  <c r="AW40" i="18"/>
  <c r="AK40" i="18"/>
  <c r="AH40" i="18"/>
  <c r="AU42" i="18"/>
  <c r="AW42" i="18"/>
  <c r="AH42" i="18"/>
  <c r="AK42" i="18"/>
  <c r="AW44" i="18"/>
  <c r="AK44" i="18"/>
  <c r="AH44" i="18"/>
  <c r="AU46" i="18"/>
  <c r="AW46" i="18"/>
  <c r="AK46" i="18"/>
  <c r="AH46" i="18"/>
  <c r="AW48" i="18"/>
  <c r="AK48" i="18"/>
  <c r="AH48" i="18"/>
  <c r="M50" i="18"/>
  <c r="AW50" i="18"/>
  <c r="AK50" i="18"/>
  <c r="AH50" i="18"/>
  <c r="AW52" i="18"/>
  <c r="AK52" i="18"/>
  <c r="AH52" i="18"/>
  <c r="AU54" i="18"/>
  <c r="AW54" i="18"/>
  <c r="AK54" i="18"/>
  <c r="AH54" i="18"/>
  <c r="AW56" i="18"/>
  <c r="AK56" i="18"/>
  <c r="AH56" i="18"/>
  <c r="AW58" i="18"/>
  <c r="AH58" i="18"/>
  <c r="AK58" i="18"/>
  <c r="AW60" i="18"/>
  <c r="AK60" i="18"/>
  <c r="AH60" i="18"/>
  <c r="AW62" i="18"/>
  <c r="AK62" i="18"/>
  <c r="AH62" i="18"/>
  <c r="AW64" i="18"/>
  <c r="AK64" i="18"/>
  <c r="AH64" i="18"/>
  <c r="AW66" i="18"/>
  <c r="AK66" i="18"/>
  <c r="AH66" i="18"/>
  <c r="AW75" i="18"/>
  <c r="AK75" i="18"/>
  <c r="AH75" i="18"/>
  <c r="M77" i="18"/>
  <c r="AW77" i="18"/>
  <c r="AK77" i="18"/>
  <c r="AH77" i="18"/>
  <c r="AW79" i="18"/>
  <c r="AK79" i="18"/>
  <c r="AH79" i="18"/>
  <c r="M81" i="18"/>
  <c r="AW81" i="18"/>
  <c r="AK81" i="18"/>
  <c r="AH81" i="18"/>
  <c r="AU81" i="18"/>
  <c r="AK26" i="19"/>
  <c r="AH26" i="19"/>
  <c r="AK27" i="19"/>
  <c r="AH27" i="19"/>
  <c r="AK28" i="19"/>
  <c r="AH28" i="19"/>
  <c r="AK29" i="19"/>
  <c r="AH29" i="19"/>
  <c r="AK30" i="19"/>
  <c r="AH30" i="19"/>
  <c r="AK31" i="19"/>
  <c r="AH31" i="19"/>
  <c r="AK32" i="19"/>
  <c r="AH32" i="19"/>
  <c r="AK33" i="19"/>
  <c r="AH33" i="19"/>
  <c r="AK34" i="19"/>
  <c r="AH34" i="19"/>
  <c r="AK35" i="19"/>
  <c r="AH35" i="19"/>
  <c r="AW36" i="19"/>
  <c r="AH36" i="19"/>
  <c r="AK36" i="19"/>
  <c r="AW38" i="19"/>
  <c r="AK38" i="19"/>
  <c r="AH38" i="19"/>
  <c r="AW40" i="19"/>
  <c r="AH40" i="19"/>
  <c r="AK40" i="19"/>
  <c r="AW42" i="19"/>
  <c r="AK42" i="19"/>
  <c r="AH42" i="19"/>
  <c r="AV42" i="19"/>
  <c r="AW53" i="19"/>
  <c r="AK53" i="19"/>
  <c r="AH53" i="19"/>
  <c r="AW59" i="19"/>
  <c r="AK59" i="19"/>
  <c r="AH59" i="19"/>
  <c r="AK6" i="20"/>
  <c r="AH6" i="20"/>
  <c r="AK7" i="20"/>
  <c r="AH7" i="20"/>
  <c r="AK8" i="20"/>
  <c r="AH8" i="20"/>
  <c r="AK9" i="20"/>
  <c r="AH9" i="20"/>
  <c r="AK10" i="20"/>
  <c r="AH10" i="20"/>
  <c r="AK11" i="20"/>
  <c r="AH11" i="20"/>
  <c r="AK12" i="20"/>
  <c r="AH12" i="20"/>
  <c r="AK13" i="20"/>
  <c r="AH13" i="20"/>
  <c r="AK14" i="20"/>
  <c r="AH14" i="20"/>
  <c r="AK15" i="20"/>
  <c r="AH15" i="20"/>
  <c r="AK16" i="20"/>
  <c r="AH16" i="20"/>
  <c r="AK17" i="20"/>
  <c r="AH17" i="20"/>
  <c r="AK18" i="20"/>
  <c r="AH18" i="20"/>
  <c r="AK19" i="20"/>
  <c r="AH19" i="20"/>
  <c r="AK20" i="20"/>
  <c r="AH20" i="20"/>
  <c r="AH21" i="20"/>
  <c r="AK21" i="20"/>
  <c r="AK22" i="20"/>
  <c r="AH22" i="20"/>
  <c r="AK23" i="20"/>
  <c r="AH23" i="20"/>
  <c r="AK24" i="20"/>
  <c r="AH24" i="20"/>
  <c r="AK25" i="20"/>
  <c r="AH25" i="20"/>
  <c r="AK26" i="20"/>
  <c r="AH26" i="20"/>
  <c r="AK27" i="20"/>
  <c r="AH27" i="20"/>
  <c r="AK28" i="20"/>
  <c r="AH28" i="20"/>
  <c r="AK29" i="20"/>
  <c r="AH29" i="20"/>
  <c r="AK30" i="20"/>
  <c r="AH30" i="20"/>
  <c r="AK31" i="20"/>
  <c r="AH31" i="20"/>
  <c r="AK32" i="20"/>
  <c r="AH32" i="20"/>
  <c r="AK33" i="20"/>
  <c r="AH33" i="20"/>
  <c r="AK34" i="20"/>
  <c r="AH34" i="20"/>
  <c r="AK35" i="20"/>
  <c r="AH35" i="20"/>
  <c r="AK36" i="20"/>
  <c r="AH36" i="20"/>
  <c r="AW37" i="20"/>
  <c r="AH37" i="20"/>
  <c r="AK37" i="20"/>
  <c r="M39" i="20"/>
  <c r="AW39" i="20"/>
  <c r="AK39" i="20"/>
  <c r="AH39" i="20"/>
  <c r="AW46" i="20"/>
  <c r="AK46" i="20"/>
  <c r="AH46" i="20"/>
  <c r="AW48" i="20"/>
  <c r="AK48" i="20"/>
  <c r="AH48" i="20"/>
  <c r="AW50" i="20"/>
  <c r="AK50" i="20"/>
  <c r="AH50" i="20"/>
  <c r="AW55" i="20"/>
  <c r="AK55" i="20"/>
  <c r="AH55" i="20"/>
  <c r="AW58" i="20"/>
  <c r="AK58" i="20"/>
  <c r="AH58" i="20"/>
  <c r="AV58" i="20"/>
  <c r="AW64" i="20"/>
  <c r="AK64" i="20"/>
  <c r="AH64" i="20"/>
  <c r="AV66" i="20"/>
  <c r="AW66" i="20"/>
  <c r="AK66" i="20"/>
  <c r="AH66" i="20"/>
  <c r="AW72" i="20"/>
  <c r="AK72" i="20"/>
  <c r="AH72" i="20"/>
  <c r="AW77" i="20"/>
  <c r="AK77" i="20"/>
  <c r="AH77" i="20"/>
  <c r="AW80" i="20"/>
  <c r="AK80" i="20"/>
  <c r="AH80" i="20"/>
  <c r="AV87" i="20"/>
  <c r="AW87" i="20"/>
  <c r="AK87" i="20"/>
  <c r="AH87" i="20"/>
  <c r="AW89" i="20"/>
  <c r="AK89" i="20"/>
  <c r="AH89" i="20"/>
  <c r="M103" i="20"/>
  <c r="AW103" i="20"/>
  <c r="AK103" i="20"/>
  <c r="AH103" i="20"/>
  <c r="AW105" i="20"/>
  <c r="AK105" i="20"/>
  <c r="AH105" i="20"/>
  <c r="AK6" i="21"/>
  <c r="AH6" i="21"/>
  <c r="AK7" i="21"/>
  <c r="AH7" i="21"/>
  <c r="AK8" i="21"/>
  <c r="AH8" i="21"/>
  <c r="AH9" i="21"/>
  <c r="AK9" i="21"/>
  <c r="AK10" i="21"/>
  <c r="AH10" i="21"/>
  <c r="AK11" i="21"/>
  <c r="AH11" i="21"/>
  <c r="AK12" i="21"/>
  <c r="AH12" i="21"/>
  <c r="AH13" i="21"/>
  <c r="AK13" i="21"/>
  <c r="AK14" i="21"/>
  <c r="AH14" i="21"/>
  <c r="AK15" i="21"/>
  <c r="AH15" i="21"/>
  <c r="AK16" i="21"/>
  <c r="AH16" i="21"/>
  <c r="AH17" i="21"/>
  <c r="AK17" i="21"/>
  <c r="AK18" i="21"/>
  <c r="AH18" i="21"/>
  <c r="AK19" i="21"/>
  <c r="AH19" i="21"/>
  <c r="AK20" i="21"/>
  <c r="AH20" i="21"/>
  <c r="AK21" i="21"/>
  <c r="AH21" i="21"/>
  <c r="AK22" i="21"/>
  <c r="AH22" i="21"/>
  <c r="AK23" i="21"/>
  <c r="AH23" i="21"/>
  <c r="M45" i="21"/>
  <c r="AW45" i="21"/>
  <c r="AH45" i="21"/>
  <c r="AK45" i="21"/>
  <c r="AW47" i="21"/>
  <c r="AK47" i="21"/>
  <c r="AH47" i="21"/>
  <c r="AW49" i="21"/>
  <c r="AH49" i="21"/>
  <c r="AK49" i="21"/>
  <c r="K51" i="21"/>
  <c r="AW51" i="21"/>
  <c r="AK51" i="21"/>
  <c r="AH51" i="21"/>
  <c r="AW53" i="21"/>
  <c r="AK53" i="21"/>
  <c r="AH53" i="21"/>
  <c r="K55" i="21"/>
  <c r="AW55" i="21"/>
  <c r="AK55" i="21"/>
  <c r="AH55" i="21"/>
  <c r="AW57" i="21"/>
  <c r="AH57" i="21"/>
  <c r="AK57" i="21"/>
  <c r="K70" i="21"/>
  <c r="AW70" i="21"/>
  <c r="AK70" i="21"/>
  <c r="AH70" i="21"/>
  <c r="K72" i="21"/>
  <c r="AW72" i="21"/>
  <c r="AK72" i="21"/>
  <c r="AH72" i="21"/>
  <c r="AW74" i="21"/>
  <c r="AK74" i="21"/>
  <c r="AH74" i="21"/>
  <c r="AW76" i="21"/>
  <c r="AK76" i="21"/>
  <c r="AH76" i="21"/>
  <c r="AW78" i="21"/>
  <c r="AK78" i="21"/>
  <c r="AH78" i="21"/>
  <c r="AW80" i="21"/>
  <c r="AK80" i="21"/>
  <c r="AH80" i="21"/>
  <c r="AW82" i="21"/>
  <c r="AK82" i="21"/>
  <c r="AH82" i="21"/>
  <c r="AW84" i="21"/>
  <c r="AK84" i="21"/>
  <c r="AH84" i="21"/>
  <c r="BH37" i="22"/>
  <c r="AW37" i="22"/>
  <c r="AK37" i="22"/>
  <c r="AH37" i="22"/>
  <c r="AW39" i="22"/>
  <c r="AH39" i="22"/>
  <c r="AK39" i="22"/>
  <c r="BH41" i="22"/>
  <c r="AW41" i="22"/>
  <c r="AK41" i="22"/>
  <c r="AH41" i="22"/>
  <c r="AW43" i="22"/>
  <c r="AH43" i="22"/>
  <c r="AK43" i="22"/>
  <c r="AV45" i="22"/>
  <c r="AW45" i="22"/>
  <c r="AK45" i="22"/>
  <c r="AH45" i="22"/>
  <c r="AW47" i="22"/>
  <c r="AH47" i="22"/>
  <c r="AK47" i="22"/>
  <c r="AW49" i="22"/>
  <c r="AK49" i="22"/>
  <c r="AH49" i="22"/>
  <c r="AW51" i="22"/>
  <c r="AH51" i="22"/>
  <c r="AK51" i="22"/>
  <c r="AV53" i="22"/>
  <c r="AW53" i="22"/>
  <c r="AK53" i="22"/>
  <c r="AH53" i="22"/>
  <c r="AW55" i="22"/>
  <c r="AH55" i="22"/>
  <c r="AK55" i="22"/>
  <c r="AV57" i="22"/>
  <c r="AW57" i="22"/>
  <c r="AK57" i="22"/>
  <c r="AH57" i="22"/>
  <c r="AW59" i="22"/>
  <c r="AH59" i="22"/>
  <c r="AK59" i="22"/>
  <c r="AV61" i="22"/>
  <c r="AW61" i="22"/>
  <c r="AK61" i="22"/>
  <c r="AH61" i="22"/>
  <c r="AW63" i="22"/>
  <c r="AH63" i="22"/>
  <c r="AK63" i="22"/>
  <c r="AW65" i="22"/>
  <c r="AK65" i="22"/>
  <c r="AH65" i="22"/>
  <c r="AW67" i="22"/>
  <c r="AH67" i="22"/>
  <c r="AK67" i="22"/>
  <c r="AU69" i="22"/>
  <c r="AW69" i="22"/>
  <c r="AK69" i="22"/>
  <c r="AH69" i="22"/>
  <c r="AW71" i="22"/>
  <c r="AH71" i="22"/>
  <c r="AK71" i="22"/>
  <c r="AW73" i="22"/>
  <c r="AK73" i="22"/>
  <c r="AH73" i="22"/>
  <c r="AW75" i="22"/>
  <c r="AK75" i="22"/>
  <c r="AH75" i="22"/>
  <c r="AW77" i="22"/>
  <c r="AK77" i="22"/>
  <c r="AH77" i="22"/>
  <c r="AW79" i="22"/>
  <c r="AK79" i="22"/>
  <c r="AH79" i="22"/>
  <c r="K81" i="22"/>
  <c r="AW81" i="22"/>
  <c r="AK81" i="22"/>
  <c r="AH81" i="22"/>
  <c r="AW83" i="22"/>
  <c r="AK83" i="22"/>
  <c r="AH83" i="22"/>
  <c r="AU85" i="22"/>
  <c r="AW85" i="22"/>
  <c r="AK85" i="22"/>
  <c r="AH85" i="22"/>
  <c r="AW87" i="22"/>
  <c r="AK87" i="22"/>
  <c r="AH87" i="22"/>
  <c r="AU89" i="22"/>
  <c r="AW89" i="22"/>
  <c r="AK89" i="22"/>
  <c r="AH89" i="22"/>
  <c r="AW91" i="22"/>
  <c r="AK91" i="22"/>
  <c r="AH91" i="22"/>
  <c r="AU93" i="22"/>
  <c r="AW93" i="22"/>
  <c r="AK93" i="22"/>
  <c r="AH93" i="22"/>
  <c r="AW95" i="22"/>
  <c r="AK95" i="22"/>
  <c r="AH95" i="22"/>
  <c r="AU97" i="22"/>
  <c r="AW97" i="22"/>
  <c r="AK97" i="22"/>
  <c r="AH97" i="22"/>
  <c r="AW99" i="22"/>
  <c r="AK99" i="22"/>
  <c r="AH99" i="22"/>
  <c r="AU101" i="22"/>
  <c r="AW101" i="22"/>
  <c r="AK101" i="22"/>
  <c r="AH101" i="22"/>
  <c r="AU14" i="23"/>
  <c r="AU16" i="23"/>
  <c r="AX12" i="23"/>
  <c r="AX14" i="23"/>
  <c r="AV7" i="24"/>
  <c r="AX38" i="24"/>
  <c r="AX22" i="24"/>
  <c r="AV8" i="24"/>
  <c r="AU20" i="14"/>
  <c r="AV33" i="24"/>
  <c r="AU29" i="24"/>
  <c r="AV11" i="24"/>
  <c r="AX45" i="24"/>
  <c r="AX35" i="24"/>
  <c r="AX41" i="24"/>
  <c r="AX21" i="24"/>
  <c r="AX7" i="25"/>
  <c r="AV22" i="25"/>
  <c r="AX9" i="25"/>
  <c r="AV15" i="24"/>
  <c r="AV25" i="25"/>
  <c r="AV25" i="24"/>
  <c r="AV17" i="24"/>
  <c r="AU52" i="24"/>
  <c r="AU31" i="24"/>
  <c r="AW9" i="25"/>
  <c r="AW38" i="24"/>
  <c r="AW10" i="24"/>
  <c r="AW36" i="24"/>
  <c r="AW33" i="24"/>
  <c r="AW35" i="25"/>
  <c r="AW56" i="24"/>
  <c r="AW50" i="24"/>
  <c r="AW6" i="24"/>
  <c r="AW19" i="23"/>
  <c r="AW14" i="23"/>
  <c r="AW45" i="24"/>
  <c r="AW26" i="24"/>
  <c r="AW23" i="24"/>
  <c r="AK13" i="6"/>
  <c r="AH13" i="6"/>
  <c r="AK16" i="6"/>
  <c r="AH16" i="6"/>
  <c r="AK19" i="6"/>
  <c r="AH19" i="6"/>
  <c r="AK20" i="6"/>
  <c r="AH20" i="6"/>
  <c r="AK22" i="6"/>
  <c r="AH22" i="6"/>
  <c r="AW67" i="6"/>
  <c r="AK67" i="6"/>
  <c r="AH67" i="6"/>
  <c r="AW69" i="6"/>
  <c r="AK69" i="6"/>
  <c r="AH69" i="6"/>
  <c r="AW91" i="6"/>
  <c r="AK91" i="6"/>
  <c r="AH91" i="6"/>
  <c r="AW32" i="7"/>
  <c r="AK32" i="7"/>
  <c r="AH32" i="7"/>
  <c r="M34" i="7"/>
  <c r="AW34" i="7"/>
  <c r="AK34" i="7"/>
  <c r="AH34" i="7"/>
  <c r="AU36" i="8"/>
  <c r="AW36" i="8"/>
  <c r="AK36" i="8"/>
  <c r="AH36" i="8"/>
  <c r="AW47" i="8"/>
  <c r="AK47" i="8"/>
  <c r="AH47" i="8"/>
  <c r="AW49" i="8"/>
  <c r="AK49" i="8"/>
  <c r="AH49" i="8"/>
  <c r="AW55" i="8"/>
  <c r="AK55" i="8"/>
  <c r="AH55" i="8"/>
  <c r="AW37" i="9"/>
  <c r="AK37" i="9"/>
  <c r="AH37" i="9"/>
  <c r="AU39" i="9"/>
  <c r="AW39" i="9"/>
  <c r="AK39" i="9"/>
  <c r="AH39" i="9"/>
  <c r="AW57" i="9"/>
  <c r="AK57" i="9"/>
  <c r="AH57" i="9"/>
  <c r="AW77" i="9"/>
  <c r="AK77" i="9"/>
  <c r="AH77" i="9"/>
  <c r="M99" i="9"/>
  <c r="AW99" i="9"/>
  <c r="AK99" i="9"/>
  <c r="AH99" i="9"/>
  <c r="AK16" i="10"/>
  <c r="AH16" i="10"/>
  <c r="AK19" i="10"/>
  <c r="AH19" i="10"/>
  <c r="AK22" i="10"/>
  <c r="AH22" i="10"/>
  <c r="AK26" i="10"/>
  <c r="AH26" i="10"/>
  <c r="AK29" i="10"/>
  <c r="AH29" i="10"/>
  <c r="M31" i="10"/>
  <c r="AW31" i="10"/>
  <c r="AK31" i="10"/>
  <c r="AH31" i="10"/>
  <c r="AW33" i="10"/>
  <c r="AK33" i="10"/>
  <c r="AH33" i="10"/>
  <c r="AW52" i="10"/>
  <c r="AK52" i="10"/>
  <c r="AH52" i="10"/>
  <c r="AW54" i="10"/>
  <c r="AK54" i="10"/>
  <c r="AH54" i="10"/>
  <c r="M76" i="10"/>
  <c r="AW76" i="10"/>
  <c r="AK76" i="10"/>
  <c r="AH76" i="10"/>
  <c r="AW82" i="10"/>
  <c r="AK82" i="10"/>
  <c r="AH82" i="10"/>
  <c r="AW76" i="12"/>
  <c r="AK76" i="12"/>
  <c r="AH76" i="12"/>
  <c r="M82" i="12"/>
  <c r="AW82" i="12"/>
  <c r="AK82" i="12"/>
  <c r="AH82" i="12"/>
  <c r="AW84" i="12"/>
  <c r="AK84" i="12"/>
  <c r="AH84" i="12"/>
  <c r="M86" i="12"/>
  <c r="AW86" i="12"/>
  <c r="AK86" i="12"/>
  <c r="AH86" i="12"/>
  <c r="BG6" i="13"/>
  <c r="AK6" i="13"/>
  <c r="AH6" i="13"/>
  <c r="AK10" i="13"/>
  <c r="AH10" i="13"/>
  <c r="AK14" i="13"/>
  <c r="AH14" i="13"/>
  <c r="AK17" i="13"/>
  <c r="AH17" i="13"/>
  <c r="M75" i="13"/>
  <c r="AW75" i="13"/>
  <c r="AK75" i="13"/>
  <c r="AH75" i="13"/>
  <c r="AW77" i="13"/>
  <c r="AK77" i="13"/>
  <c r="AH77" i="13"/>
  <c r="AW84" i="13"/>
  <c r="AK84" i="13"/>
  <c r="AH84" i="13"/>
  <c r="AK23" i="17"/>
  <c r="AH23" i="17"/>
  <c r="AW93" i="17"/>
  <c r="AK93" i="17"/>
  <c r="AH93" i="17"/>
  <c r="AW99" i="17"/>
  <c r="AK99" i="17"/>
  <c r="AH99" i="17"/>
  <c r="AK8" i="18"/>
  <c r="AH8" i="18"/>
  <c r="AK11" i="18"/>
  <c r="AH11" i="18"/>
  <c r="AK17" i="18"/>
  <c r="AH17" i="18"/>
  <c r="AK20" i="18"/>
  <c r="AH20" i="18"/>
  <c r="AK23" i="18"/>
  <c r="AH23" i="18"/>
  <c r="AW86" i="18"/>
  <c r="AK86" i="18"/>
  <c r="AH86" i="18"/>
  <c r="AW88" i="18"/>
  <c r="AK88" i="18"/>
  <c r="AH88" i="18"/>
  <c r="AW94" i="18"/>
  <c r="AK94" i="18"/>
  <c r="AH94" i="18"/>
  <c r="M100" i="18"/>
  <c r="AW100" i="18"/>
  <c r="AK100" i="18"/>
  <c r="AH100" i="18"/>
  <c r="AW45" i="19"/>
  <c r="AK45" i="19"/>
  <c r="AH45" i="19"/>
  <c r="AW49" i="19"/>
  <c r="AK49" i="19"/>
  <c r="AH49" i="19"/>
  <c r="AW58" i="19"/>
  <c r="AK58" i="19"/>
  <c r="AH58" i="19"/>
  <c r="AW92" i="19"/>
  <c r="AK92" i="19"/>
  <c r="AH92" i="19"/>
  <c r="M98" i="19"/>
  <c r="AW98" i="19"/>
  <c r="AK98" i="19"/>
  <c r="AH98" i="19"/>
  <c r="AW104" i="19"/>
  <c r="AH104" i="19"/>
  <c r="AK104" i="19"/>
  <c r="AV42" i="20"/>
  <c r="AW42" i="20"/>
  <c r="AK42" i="20"/>
  <c r="AH42" i="20"/>
  <c r="AW44" i="20"/>
  <c r="AK44" i="20"/>
  <c r="AH44" i="20"/>
  <c r="M51" i="20"/>
  <c r="AW51" i="20"/>
  <c r="AK51" i="20"/>
  <c r="AH51" i="20"/>
  <c r="AW53" i="20"/>
  <c r="AH53" i="20"/>
  <c r="AK53" i="20"/>
  <c r="AW59" i="20"/>
  <c r="AK59" i="20"/>
  <c r="AH59" i="20"/>
  <c r="AW62" i="20"/>
  <c r="AK62" i="20"/>
  <c r="AH62" i="20"/>
  <c r="AW69" i="20"/>
  <c r="AH69" i="20"/>
  <c r="AK69" i="20"/>
  <c r="AW75" i="20"/>
  <c r="AK75" i="20"/>
  <c r="AH75" i="20"/>
  <c r="M83" i="20"/>
  <c r="AW83" i="20"/>
  <c r="AK83" i="20"/>
  <c r="AH83" i="20"/>
  <c r="AW85" i="20"/>
  <c r="AH85" i="20"/>
  <c r="AK85" i="20"/>
  <c r="AW94" i="20"/>
  <c r="AK94" i="20"/>
  <c r="AH94" i="20"/>
  <c r="AW99" i="20"/>
  <c r="AK99" i="20"/>
  <c r="AH99" i="20"/>
  <c r="AW101" i="20"/>
  <c r="AH101" i="20"/>
  <c r="AK101" i="20"/>
  <c r="AK24" i="21"/>
  <c r="AH24" i="21"/>
  <c r="AK26" i="21"/>
  <c r="AH26" i="21"/>
  <c r="AH29" i="21"/>
  <c r="AK29" i="21"/>
  <c r="AK31" i="21"/>
  <c r="AH31" i="21"/>
  <c r="AK34" i="21"/>
  <c r="AH34" i="21"/>
  <c r="AW87" i="21"/>
  <c r="AK87" i="21"/>
  <c r="AH87" i="21"/>
  <c r="AW91" i="21"/>
  <c r="AK91" i="21"/>
  <c r="AH91" i="21"/>
  <c r="M93" i="21"/>
  <c r="AW93" i="21"/>
  <c r="AH93" i="21"/>
  <c r="AK93" i="21"/>
  <c r="AW95" i="21"/>
  <c r="AK95" i="21"/>
  <c r="AH95" i="21"/>
  <c r="AV97" i="21"/>
  <c r="AW97" i="21"/>
  <c r="AH97" i="21"/>
  <c r="AK97" i="21"/>
  <c r="AW101" i="21"/>
  <c r="AK101" i="21"/>
  <c r="AH101" i="21"/>
  <c r="AW103" i="21"/>
  <c r="AK103" i="21"/>
  <c r="AH103" i="21"/>
  <c r="AK9" i="22"/>
  <c r="AH9" i="22"/>
  <c r="AK12" i="22"/>
  <c r="AH12" i="22"/>
  <c r="AH15" i="22"/>
  <c r="AK15" i="22"/>
  <c r="AK17" i="22"/>
  <c r="AH17" i="22"/>
  <c r="AK22" i="22"/>
  <c r="AH22" i="22"/>
  <c r="BI33" i="5"/>
  <c r="AW33" i="5"/>
  <c r="AK33" i="5"/>
  <c r="AH33" i="5"/>
  <c r="BI37" i="5"/>
  <c r="AW37" i="5"/>
  <c r="AK37" i="5"/>
  <c r="AH37" i="5"/>
  <c r="BI58" i="5"/>
  <c r="AW58" i="5"/>
  <c r="AK58" i="5"/>
  <c r="AH58" i="5"/>
  <c r="M62" i="5"/>
  <c r="BI62" i="5"/>
  <c r="AW62" i="5"/>
  <c r="AK62" i="5"/>
  <c r="AH62" i="5"/>
  <c r="BI66" i="5"/>
  <c r="AW66" i="5"/>
  <c r="AK66" i="5"/>
  <c r="AH66" i="5"/>
  <c r="BI72" i="5"/>
  <c r="AW72" i="5"/>
  <c r="AK72" i="5"/>
  <c r="AH72" i="5"/>
  <c r="M74" i="5"/>
  <c r="BI74" i="5"/>
  <c r="AW74" i="5"/>
  <c r="AK74" i="5"/>
  <c r="AH74" i="5"/>
  <c r="BI80" i="5"/>
  <c r="AW80" i="5"/>
  <c r="AK80" i="5"/>
  <c r="AH80" i="5"/>
  <c r="BI82" i="5"/>
  <c r="AW82" i="5"/>
  <c r="AK82" i="5"/>
  <c r="AH82" i="5"/>
  <c r="BI84" i="5"/>
  <c r="AW84" i="5"/>
  <c r="AK84" i="5"/>
  <c r="AH84" i="5"/>
  <c r="BI90" i="5"/>
  <c r="AW90" i="5"/>
  <c r="AK90" i="5"/>
  <c r="AH90" i="5"/>
  <c r="M102" i="5"/>
  <c r="BI102" i="5"/>
  <c r="AW102" i="5"/>
  <c r="AK102" i="5"/>
  <c r="AH102" i="5"/>
  <c r="BI104" i="5"/>
  <c r="AW104" i="5"/>
  <c r="AK104" i="5"/>
  <c r="AH104" i="5"/>
  <c r="AK7" i="6"/>
  <c r="AH7" i="6"/>
  <c r="AK9" i="6"/>
  <c r="AH9" i="6"/>
  <c r="AK11" i="6"/>
  <c r="AH11" i="6"/>
  <c r="M97" i="7"/>
  <c r="AW97" i="7"/>
  <c r="AK97" i="7"/>
  <c r="AH97" i="7"/>
  <c r="AW103" i="7"/>
  <c r="AK103" i="7"/>
  <c r="AH103" i="7"/>
  <c r="AK7" i="8"/>
  <c r="AH7" i="8"/>
  <c r="AK9" i="8"/>
  <c r="AH9" i="8"/>
  <c r="AW38" i="8"/>
  <c r="AK38" i="8"/>
  <c r="AH38" i="8"/>
  <c r="AW43" i="8"/>
  <c r="AK43" i="8"/>
  <c r="AH43" i="8"/>
  <c r="AW51" i="8"/>
  <c r="AK51" i="8"/>
  <c r="AH51" i="8"/>
  <c r="AW62" i="8"/>
  <c r="AK62" i="8"/>
  <c r="AH62" i="8"/>
  <c r="AW79" i="8"/>
  <c r="AK79" i="8"/>
  <c r="AH79" i="8"/>
  <c r="AW84" i="8"/>
  <c r="AK84" i="8"/>
  <c r="AH84" i="8"/>
  <c r="AW95" i="8"/>
  <c r="AK95" i="8"/>
  <c r="AH95" i="8"/>
  <c r="AW97" i="8"/>
  <c r="AK97" i="8"/>
  <c r="AH97" i="8"/>
  <c r="AW102" i="8"/>
  <c r="AK102" i="8"/>
  <c r="AH102" i="8"/>
  <c r="AW104" i="8"/>
  <c r="AK104" i="8"/>
  <c r="AH104" i="8"/>
  <c r="AU36" i="9"/>
  <c r="AW36" i="9"/>
  <c r="AK36" i="9"/>
  <c r="AH36" i="9"/>
  <c r="AW41" i="9"/>
  <c r="AK41" i="9"/>
  <c r="AH41" i="9"/>
  <c r="AU48" i="9"/>
  <c r="AW48" i="9"/>
  <c r="AK48" i="9"/>
  <c r="AH48" i="9"/>
  <c r="AW50" i="9"/>
  <c r="AK50" i="9"/>
  <c r="AH50" i="9"/>
  <c r="AW80" i="9"/>
  <c r="AK80" i="9"/>
  <c r="AH80" i="9"/>
  <c r="K86" i="9"/>
  <c r="AW86" i="9"/>
  <c r="AK86" i="9"/>
  <c r="AH86" i="9"/>
  <c r="AW89" i="9"/>
  <c r="AK89" i="9"/>
  <c r="AH89" i="9"/>
  <c r="M43" i="10"/>
  <c r="AW43" i="10"/>
  <c r="AK43" i="10"/>
  <c r="AH43" i="10"/>
  <c r="AH24" i="11"/>
  <c r="AK24" i="11"/>
  <c r="BI6" i="5"/>
  <c r="BI7" i="5"/>
  <c r="BI8" i="5"/>
  <c r="BI9" i="5"/>
  <c r="BI10" i="5"/>
  <c r="AK10" i="5"/>
  <c r="AH10" i="5"/>
  <c r="BI11" i="5"/>
  <c r="AK11" i="5"/>
  <c r="AH11" i="5"/>
  <c r="BI12" i="5"/>
  <c r="AK12" i="5"/>
  <c r="AH12" i="5"/>
  <c r="BI13" i="5"/>
  <c r="AK13" i="5"/>
  <c r="AH13" i="5"/>
  <c r="BI14" i="5"/>
  <c r="AK14" i="5"/>
  <c r="AH14" i="5"/>
  <c r="BI15" i="5"/>
  <c r="AK15" i="5"/>
  <c r="AH15" i="5"/>
  <c r="BI16" i="5"/>
  <c r="AK16" i="5"/>
  <c r="AH16" i="5"/>
  <c r="BI17" i="5"/>
  <c r="AK17" i="5"/>
  <c r="AH17" i="5"/>
  <c r="BI18" i="5"/>
  <c r="AK18" i="5"/>
  <c r="AH18" i="5"/>
  <c r="BI19" i="5"/>
  <c r="AK19" i="5"/>
  <c r="AH19" i="5"/>
  <c r="BI20" i="5"/>
  <c r="AK20" i="5"/>
  <c r="AH20" i="5"/>
  <c r="BI21" i="5"/>
  <c r="AK21" i="5"/>
  <c r="AH21" i="5"/>
  <c r="BI22" i="5"/>
  <c r="AK22" i="5"/>
  <c r="AH22" i="5"/>
  <c r="BI23" i="5"/>
  <c r="AK23" i="5"/>
  <c r="AH23" i="5"/>
  <c r="AU24" i="5"/>
  <c r="BI24" i="5"/>
  <c r="AW24" i="5"/>
  <c r="AK24" i="5"/>
  <c r="AH24" i="5"/>
  <c r="BI26" i="5"/>
  <c r="AW26" i="5"/>
  <c r="AK26" i="5"/>
  <c r="AH26" i="5"/>
  <c r="AU28" i="5"/>
  <c r="BI28" i="5"/>
  <c r="AW28" i="5"/>
  <c r="AK28" i="5"/>
  <c r="AH28" i="5"/>
  <c r="BI30" i="5"/>
  <c r="AW30" i="5"/>
  <c r="AK30" i="5"/>
  <c r="AH30" i="5"/>
  <c r="BI41" i="5"/>
  <c r="AW41" i="5"/>
  <c r="AK41" i="5"/>
  <c r="AH41" i="5"/>
  <c r="AU43" i="5"/>
  <c r="BI43" i="5"/>
  <c r="AW43" i="5"/>
  <c r="AK43" i="5"/>
  <c r="AH43" i="5"/>
  <c r="BI45" i="5"/>
  <c r="AW45" i="5"/>
  <c r="AK45" i="5"/>
  <c r="AH45" i="5"/>
  <c r="AU47" i="5"/>
  <c r="BI47" i="5"/>
  <c r="AW47" i="5"/>
  <c r="AK47" i="5"/>
  <c r="AH47" i="5"/>
  <c r="BI49" i="5"/>
  <c r="AW49" i="5"/>
  <c r="AK49" i="5"/>
  <c r="AH49" i="5"/>
  <c r="K51" i="5"/>
  <c r="BI51" i="5"/>
  <c r="AW51" i="5"/>
  <c r="AK51" i="5"/>
  <c r="AH51" i="5"/>
  <c r="BI53" i="5"/>
  <c r="AW53" i="5"/>
  <c r="AK53" i="5"/>
  <c r="AH53" i="5"/>
  <c r="BI55" i="5"/>
  <c r="AW55" i="5"/>
  <c r="AK55" i="5"/>
  <c r="AH55" i="5"/>
  <c r="K26" i="6"/>
  <c r="AW26" i="6"/>
  <c r="AK26" i="6"/>
  <c r="AH26" i="6"/>
  <c r="AW28" i="6"/>
  <c r="AK28" i="6"/>
  <c r="AH28" i="6"/>
  <c r="AW30" i="6"/>
  <c r="AK30" i="6"/>
  <c r="AH30" i="6"/>
  <c r="AW32" i="6"/>
  <c r="AK32" i="6"/>
  <c r="AH32" i="6"/>
  <c r="AW34" i="6"/>
  <c r="AK34" i="6"/>
  <c r="AH34" i="6"/>
  <c r="AW36" i="6"/>
  <c r="AK36" i="6"/>
  <c r="AH36" i="6"/>
  <c r="K38" i="6"/>
  <c r="AW38" i="6"/>
  <c r="AK38" i="6"/>
  <c r="AH38" i="6"/>
  <c r="AW40" i="6"/>
  <c r="AK40" i="6"/>
  <c r="AH40" i="6"/>
  <c r="AW42" i="6"/>
  <c r="AK42" i="6"/>
  <c r="AH42" i="6"/>
  <c r="AW44" i="6"/>
  <c r="AK44" i="6"/>
  <c r="AH44" i="6"/>
  <c r="K46" i="6"/>
  <c r="AW46" i="6"/>
  <c r="AK46" i="6"/>
  <c r="AH46" i="6"/>
  <c r="AW48" i="6"/>
  <c r="AK48" i="6"/>
  <c r="AH48" i="6"/>
  <c r="AU50" i="6"/>
  <c r="AW50" i="6"/>
  <c r="AK50" i="6"/>
  <c r="AH50" i="6"/>
  <c r="AW52" i="6"/>
  <c r="AK52" i="6"/>
  <c r="AH52" i="6"/>
  <c r="AU54" i="6"/>
  <c r="AW54" i="6"/>
  <c r="AK54" i="6"/>
  <c r="AH54" i="6"/>
  <c r="AW56" i="6"/>
  <c r="AK56" i="6"/>
  <c r="AH56" i="6"/>
  <c r="AU58" i="6"/>
  <c r="AW58" i="6"/>
  <c r="AK58" i="6"/>
  <c r="AH58" i="6"/>
  <c r="AW60" i="6"/>
  <c r="AK60" i="6"/>
  <c r="AH60" i="6"/>
  <c r="AW62" i="6"/>
  <c r="AK62" i="6"/>
  <c r="AH62" i="6"/>
  <c r="M64" i="6"/>
  <c r="AW64" i="6"/>
  <c r="AK64" i="6"/>
  <c r="AH64" i="6"/>
  <c r="AW66" i="6"/>
  <c r="AK66" i="6"/>
  <c r="AH66" i="6"/>
  <c r="M68" i="6"/>
  <c r="AW68" i="6"/>
  <c r="AK68" i="6"/>
  <c r="AH68" i="6"/>
  <c r="AW70" i="6"/>
  <c r="AK70" i="6"/>
  <c r="AH70" i="6"/>
  <c r="M72" i="6"/>
  <c r="AW72" i="6"/>
  <c r="AK72" i="6"/>
  <c r="AH72" i="6"/>
  <c r="AW74" i="6"/>
  <c r="AK74" i="6"/>
  <c r="AH74" i="6"/>
  <c r="M76" i="6"/>
  <c r="AW76" i="6"/>
  <c r="AK76" i="6"/>
  <c r="AH76" i="6"/>
  <c r="AW78" i="6"/>
  <c r="AK78" i="6"/>
  <c r="AH78" i="6"/>
  <c r="M80" i="6"/>
  <c r="AW80" i="6"/>
  <c r="AK80" i="6"/>
  <c r="AH80" i="6"/>
  <c r="AW82" i="6"/>
  <c r="AK82" i="6"/>
  <c r="AH82" i="6"/>
  <c r="M84" i="6"/>
  <c r="AW84" i="6"/>
  <c r="AK84" i="6"/>
  <c r="AH84" i="6"/>
  <c r="AW86" i="6"/>
  <c r="AK86" i="6"/>
  <c r="AH86" i="6"/>
  <c r="M88" i="6"/>
  <c r="AW88" i="6"/>
  <c r="AK88" i="6"/>
  <c r="AH88" i="6"/>
  <c r="AW90" i="6"/>
  <c r="AK90" i="6"/>
  <c r="AH90" i="6"/>
  <c r="M92" i="6"/>
  <c r="AW92" i="6"/>
  <c r="AK92" i="6"/>
  <c r="AH92" i="6"/>
  <c r="AW94" i="6"/>
  <c r="AK94" i="6"/>
  <c r="AH94" i="6"/>
  <c r="M96" i="6"/>
  <c r="AW96" i="6"/>
  <c r="AK96" i="6"/>
  <c r="AH96" i="6"/>
  <c r="H25" i="7"/>
  <c r="AK28" i="7"/>
  <c r="AH28" i="7"/>
  <c r="AK29" i="7"/>
  <c r="AH29" i="7"/>
  <c r="AK30" i="7"/>
  <c r="AH30" i="7"/>
  <c r="AW31" i="7"/>
  <c r="AK31" i="7"/>
  <c r="AH31" i="7"/>
  <c r="AW33" i="7"/>
  <c r="AK33" i="7"/>
  <c r="AH33" i="7"/>
  <c r="AW36" i="7"/>
  <c r="AK36" i="7"/>
  <c r="AH36" i="7"/>
  <c r="M38" i="7"/>
  <c r="AW38" i="7"/>
  <c r="AK38" i="7"/>
  <c r="AH38" i="7"/>
  <c r="AW40" i="7"/>
  <c r="AK40" i="7"/>
  <c r="AH40" i="7"/>
  <c r="M42" i="7"/>
  <c r="AW42" i="7"/>
  <c r="AK42" i="7"/>
  <c r="AH42" i="7"/>
  <c r="AW44" i="7"/>
  <c r="AK44" i="7"/>
  <c r="AH44" i="7"/>
  <c r="M46" i="7"/>
  <c r="AW46" i="7"/>
  <c r="AK46" i="7"/>
  <c r="AH46" i="7"/>
  <c r="AW48" i="7"/>
  <c r="AK48" i="7"/>
  <c r="AH48" i="7"/>
  <c r="M50" i="7"/>
  <c r="AW50" i="7"/>
  <c r="AK50" i="7"/>
  <c r="AH50" i="7"/>
  <c r="AW52" i="7"/>
  <c r="AK52" i="7"/>
  <c r="AH52" i="7"/>
  <c r="M54" i="7"/>
  <c r="AW54" i="7"/>
  <c r="AK54" i="7"/>
  <c r="AH54" i="7"/>
  <c r="AW56" i="7"/>
  <c r="AK56" i="7"/>
  <c r="AH56" i="7"/>
  <c r="M58" i="7"/>
  <c r="AW58" i="7"/>
  <c r="AK58" i="7"/>
  <c r="AH58" i="7"/>
  <c r="AW60" i="7"/>
  <c r="AK60" i="7"/>
  <c r="AH60" i="7"/>
  <c r="M62" i="7"/>
  <c r="AW62" i="7"/>
  <c r="AK62" i="7"/>
  <c r="AH62" i="7"/>
  <c r="AW64" i="7"/>
  <c r="AK64" i="7"/>
  <c r="AH64" i="7"/>
  <c r="AV66" i="7"/>
  <c r="AW66" i="7"/>
  <c r="AK66" i="7"/>
  <c r="AH66" i="7"/>
  <c r="AU68" i="7"/>
  <c r="AW68" i="7"/>
  <c r="AK68" i="7"/>
  <c r="AH68" i="7"/>
  <c r="AW70" i="7"/>
  <c r="AK70" i="7"/>
  <c r="AH70" i="7"/>
  <c r="AU72" i="7"/>
  <c r="AW72" i="7"/>
  <c r="AK72" i="7"/>
  <c r="AH72" i="7"/>
  <c r="AW74" i="7"/>
  <c r="AK74" i="7"/>
  <c r="AH74" i="7"/>
  <c r="AW76" i="7"/>
  <c r="AK76" i="7"/>
  <c r="AH76" i="7"/>
  <c r="AW78" i="7"/>
  <c r="AK78" i="7"/>
  <c r="AH78" i="7"/>
  <c r="AW80" i="7"/>
  <c r="AK80" i="7"/>
  <c r="AH80" i="7"/>
  <c r="AW82" i="7"/>
  <c r="AK82" i="7"/>
  <c r="AH82" i="7"/>
  <c r="AW84" i="7"/>
  <c r="AK84" i="7"/>
  <c r="AH84" i="7"/>
  <c r="AW86" i="7"/>
  <c r="AK86" i="7"/>
  <c r="AH86" i="7"/>
  <c r="AU88" i="7"/>
  <c r="AW88" i="7"/>
  <c r="AK88" i="7"/>
  <c r="AH88" i="7"/>
  <c r="AW90" i="7"/>
  <c r="AK90" i="7"/>
  <c r="AH90" i="7"/>
  <c r="AU92" i="7"/>
  <c r="AW92" i="7"/>
  <c r="AK92" i="7"/>
  <c r="AH92" i="7"/>
  <c r="AW94" i="7"/>
  <c r="AK94" i="7"/>
  <c r="AH94" i="7"/>
  <c r="AU96" i="7"/>
  <c r="AW96" i="7"/>
  <c r="AK96" i="7"/>
  <c r="AH96" i="7"/>
  <c r="AK10" i="8"/>
  <c r="AH10" i="8"/>
  <c r="AK11" i="8"/>
  <c r="AH11" i="8"/>
  <c r="AK12" i="8"/>
  <c r="AH12" i="8"/>
  <c r="AK13" i="8"/>
  <c r="AH13" i="8"/>
  <c r="AK14" i="8"/>
  <c r="AH14" i="8"/>
  <c r="H23" i="8"/>
  <c r="H31" i="8"/>
  <c r="AW35" i="8"/>
  <c r="AK35" i="8"/>
  <c r="AH35" i="8"/>
  <c r="AW40" i="8"/>
  <c r="AK40" i="8"/>
  <c r="AH40" i="8"/>
  <c r="AW48" i="8"/>
  <c r="AK48" i="8"/>
  <c r="AH48" i="8"/>
  <c r="AW59" i="8"/>
  <c r="AK59" i="8"/>
  <c r="AH59" i="8"/>
  <c r="AW67" i="8"/>
  <c r="AK67" i="8"/>
  <c r="AH67" i="8"/>
  <c r="AW76" i="8"/>
  <c r="AK76" i="8"/>
  <c r="AH76" i="8"/>
  <c r="AW78" i="8"/>
  <c r="AK78" i="8"/>
  <c r="AH78" i="8"/>
  <c r="AV78" i="8"/>
  <c r="AV83" i="8"/>
  <c r="AV86" i="8"/>
  <c r="AW86" i="8"/>
  <c r="AK86" i="8"/>
  <c r="AH86" i="8"/>
  <c r="AW91" i="8"/>
  <c r="AK91" i="8"/>
  <c r="AH91" i="8"/>
  <c r="AV91" i="8"/>
  <c r="AW99" i="8"/>
  <c r="AK99" i="8"/>
  <c r="AH99" i="8"/>
  <c r="AW101" i="8"/>
  <c r="AK101" i="8"/>
  <c r="AH101" i="8"/>
  <c r="H12" i="9"/>
  <c r="H16" i="9"/>
  <c r="H20" i="9"/>
  <c r="H22" i="9"/>
  <c r="H25" i="9"/>
  <c r="H29" i="9"/>
  <c r="K33" i="9"/>
  <c r="AW33" i="9"/>
  <c r="AK33" i="9"/>
  <c r="AH33" i="9"/>
  <c r="AU33" i="9"/>
  <c r="AW38" i="9"/>
  <c r="AK38" i="9"/>
  <c r="AH38" i="9"/>
  <c r="AV50" i="9"/>
  <c r="AU51" i="9"/>
  <c r="AW51" i="9"/>
  <c r="AK51" i="9"/>
  <c r="AH51" i="9"/>
  <c r="AW53" i="9"/>
  <c r="AK53" i="9"/>
  <c r="AH53" i="9"/>
  <c r="AU55" i="9"/>
  <c r="AW55" i="9"/>
  <c r="AK55" i="9"/>
  <c r="AH55" i="9"/>
  <c r="AW58" i="9"/>
  <c r="AK58" i="9"/>
  <c r="AH58" i="9"/>
  <c r="AW64" i="9"/>
  <c r="AK64" i="9"/>
  <c r="AH64" i="9"/>
  <c r="AW66" i="9"/>
  <c r="AK66" i="9"/>
  <c r="AH66" i="9"/>
  <c r="AW69" i="9"/>
  <c r="AK69" i="9"/>
  <c r="AH69" i="9"/>
  <c r="AW76" i="9"/>
  <c r="AK76" i="9"/>
  <c r="AH76" i="9"/>
  <c r="AW78" i="9"/>
  <c r="AK78" i="9"/>
  <c r="AH78" i="9"/>
  <c r="AU79" i="9"/>
  <c r="AW88" i="9"/>
  <c r="AK88" i="9"/>
  <c r="AH88" i="9"/>
  <c r="BH91" i="9"/>
  <c r="AW91" i="9"/>
  <c r="AK91" i="9"/>
  <c r="AH91" i="9"/>
  <c r="AW93" i="9"/>
  <c r="AK93" i="9"/>
  <c r="AH93" i="9"/>
  <c r="AW95" i="9"/>
  <c r="AK95" i="9"/>
  <c r="AH95" i="9"/>
  <c r="AW98" i="9"/>
  <c r="AK98" i="9"/>
  <c r="AH98" i="9"/>
  <c r="AW100" i="9"/>
  <c r="AK100" i="9"/>
  <c r="AH100" i="9"/>
  <c r="AW105" i="9"/>
  <c r="AK105" i="9"/>
  <c r="AH105" i="9"/>
  <c r="H12" i="10"/>
  <c r="H15" i="10"/>
  <c r="AW32" i="10"/>
  <c r="AK32" i="10"/>
  <c r="AH32" i="10"/>
  <c r="AW34" i="10"/>
  <c r="AK34" i="10"/>
  <c r="AH34" i="10"/>
  <c r="AW36" i="10"/>
  <c r="AK36" i="10"/>
  <c r="AH36" i="10"/>
  <c r="AW38" i="10"/>
  <c r="AK38" i="10"/>
  <c r="AH38" i="10"/>
  <c r="AU38" i="10"/>
  <c r="AW53" i="10"/>
  <c r="AK53" i="10"/>
  <c r="AH53" i="10"/>
  <c r="M55" i="10"/>
  <c r="AW55" i="10"/>
  <c r="AK55" i="10"/>
  <c r="AH55" i="10"/>
  <c r="AW57" i="10"/>
  <c r="AK57" i="10"/>
  <c r="AH57" i="10"/>
  <c r="M59" i="10"/>
  <c r="AW59" i="10"/>
  <c r="AK59" i="10"/>
  <c r="AH59" i="10"/>
  <c r="AW61" i="10"/>
  <c r="AK61" i="10"/>
  <c r="AH61" i="10"/>
  <c r="M63" i="10"/>
  <c r="AW63" i="10"/>
  <c r="AK63" i="10"/>
  <c r="AH63" i="10"/>
  <c r="AW65" i="10"/>
  <c r="AK65" i="10"/>
  <c r="AH65" i="10"/>
  <c r="AW67" i="10"/>
  <c r="AK67" i="10"/>
  <c r="AH67" i="10"/>
  <c r="AW69" i="10"/>
  <c r="AK69" i="10"/>
  <c r="AH69" i="10"/>
  <c r="K71" i="10"/>
  <c r="AW71" i="10"/>
  <c r="AK71" i="10"/>
  <c r="AH71" i="10"/>
  <c r="AW73" i="10"/>
  <c r="AK73" i="10"/>
  <c r="AH73" i="10"/>
  <c r="AW75" i="10"/>
  <c r="AK75" i="10"/>
  <c r="AH75" i="10"/>
  <c r="AW77" i="10"/>
  <c r="AK77" i="10"/>
  <c r="AH77" i="10"/>
  <c r="AW79" i="10"/>
  <c r="AK79" i="10"/>
  <c r="AH79" i="10"/>
  <c r="AW81" i="10"/>
  <c r="AK81" i="10"/>
  <c r="AH81" i="10"/>
  <c r="AW83" i="10"/>
  <c r="AK83" i="10"/>
  <c r="AH83" i="10"/>
  <c r="AW85" i="10"/>
  <c r="AK85" i="10"/>
  <c r="AH85" i="10"/>
  <c r="AW87" i="10"/>
  <c r="AK87" i="10"/>
  <c r="AH87" i="10"/>
  <c r="AW98" i="10"/>
  <c r="AK98" i="10"/>
  <c r="AH98" i="10"/>
  <c r="AU53" i="12"/>
  <c r="AW53" i="12"/>
  <c r="AK53" i="12"/>
  <c r="AH53" i="12"/>
  <c r="AW55" i="12"/>
  <c r="AK55" i="12"/>
  <c r="AH55" i="12"/>
  <c r="AU57" i="12"/>
  <c r="AW57" i="12"/>
  <c r="AK57" i="12"/>
  <c r="AH57" i="12"/>
  <c r="AW59" i="12"/>
  <c r="AK59" i="12"/>
  <c r="AH59" i="12"/>
  <c r="AU61" i="12"/>
  <c r="AW61" i="12"/>
  <c r="AK61" i="12"/>
  <c r="AH61" i="12"/>
  <c r="AW63" i="12"/>
  <c r="AK63" i="12"/>
  <c r="AH63" i="12"/>
  <c r="AU65" i="12"/>
  <c r="AW65" i="12"/>
  <c r="AK65" i="12"/>
  <c r="AH65" i="12"/>
  <c r="AW67" i="12"/>
  <c r="AK67" i="12"/>
  <c r="AH67" i="12"/>
  <c r="AU69" i="12"/>
  <c r="AW69" i="12"/>
  <c r="AH69" i="12"/>
  <c r="AK69" i="12"/>
  <c r="AW71" i="12"/>
  <c r="AK71" i="12"/>
  <c r="AH71" i="12"/>
  <c r="AU73" i="12"/>
  <c r="AW73" i="12"/>
  <c r="AK73" i="12"/>
  <c r="AH73" i="12"/>
  <c r="AW75" i="12"/>
  <c r="AK75" i="12"/>
  <c r="AH75" i="12"/>
  <c r="AU77" i="12"/>
  <c r="AW77" i="12"/>
  <c r="AH77" i="12"/>
  <c r="AK77" i="12"/>
  <c r="AW79" i="12"/>
  <c r="AK79" i="12"/>
  <c r="AH79" i="12"/>
  <c r="AU81" i="12"/>
  <c r="AW81" i="12"/>
  <c r="AK81" i="12"/>
  <c r="AH81" i="12"/>
  <c r="AW83" i="12"/>
  <c r="AK83" i="12"/>
  <c r="AH83" i="12"/>
  <c r="AU85" i="12"/>
  <c r="AW85" i="12"/>
  <c r="AK85" i="12"/>
  <c r="AH85" i="12"/>
  <c r="AW87" i="12"/>
  <c r="AK87" i="12"/>
  <c r="AH87" i="12"/>
  <c r="M61" i="13"/>
  <c r="AW61" i="13"/>
  <c r="AK61" i="13"/>
  <c r="AH61" i="13"/>
  <c r="AV70" i="13"/>
  <c r="AW70" i="13"/>
  <c r="AK70" i="13"/>
  <c r="AH70" i="13"/>
  <c r="AW72" i="13"/>
  <c r="AK72" i="13"/>
  <c r="AH72" i="13"/>
  <c r="AU74" i="13"/>
  <c r="AW74" i="13"/>
  <c r="AK74" i="13"/>
  <c r="AH74" i="13"/>
  <c r="AW76" i="13"/>
  <c r="AK76" i="13"/>
  <c r="AH76" i="13"/>
  <c r="AU78" i="13"/>
  <c r="AW78" i="13"/>
  <c r="AK78" i="13"/>
  <c r="AH78" i="13"/>
  <c r="AW81" i="13"/>
  <c r="AK81" i="13"/>
  <c r="AH81" i="13"/>
  <c r="M83" i="13"/>
  <c r="AW83" i="13"/>
  <c r="AK83" i="13"/>
  <c r="AH83" i="13"/>
  <c r="AW85" i="13"/>
  <c r="AH85" i="13"/>
  <c r="AK85" i="13"/>
  <c r="AU102" i="13"/>
  <c r="AW102" i="13"/>
  <c r="AK102" i="13"/>
  <c r="AH102" i="13"/>
  <c r="H30" i="17"/>
  <c r="AW46" i="17"/>
  <c r="AK46" i="17"/>
  <c r="AH46" i="17"/>
  <c r="AW48" i="17"/>
  <c r="AK48" i="17"/>
  <c r="AH48" i="17"/>
  <c r="AW50" i="17"/>
  <c r="AK50" i="17"/>
  <c r="AH50" i="17"/>
  <c r="M52" i="17"/>
  <c r="AW52" i="17"/>
  <c r="AK52" i="17"/>
  <c r="AH52" i="17"/>
  <c r="AW54" i="17"/>
  <c r="AK54" i="17"/>
  <c r="AH54" i="17"/>
  <c r="M56" i="17"/>
  <c r="AW56" i="17"/>
  <c r="AH56" i="17"/>
  <c r="AK56" i="17"/>
  <c r="AW58" i="17"/>
  <c r="AK58" i="17"/>
  <c r="AH58" i="17"/>
  <c r="M60" i="17"/>
  <c r="AW60" i="17"/>
  <c r="AK60" i="17"/>
  <c r="AH60" i="17"/>
  <c r="AW62" i="17"/>
  <c r="AK62" i="17"/>
  <c r="AH62" i="17"/>
  <c r="AV64" i="17"/>
  <c r="AW64" i="17"/>
  <c r="AK64" i="17"/>
  <c r="AH64" i="17"/>
  <c r="AW66" i="17"/>
  <c r="AK66" i="17"/>
  <c r="AH66" i="17"/>
  <c r="AV68" i="17"/>
  <c r="AW68" i="17"/>
  <c r="AK68" i="17"/>
  <c r="AH68" i="17"/>
  <c r="AW70" i="17"/>
  <c r="AK70" i="17"/>
  <c r="AH70" i="17"/>
  <c r="AV72" i="17"/>
  <c r="AW72" i="17"/>
  <c r="AH72" i="17"/>
  <c r="AK72" i="17"/>
  <c r="AW74" i="17"/>
  <c r="AK74" i="17"/>
  <c r="AH74" i="17"/>
  <c r="AW76" i="17"/>
  <c r="AK76" i="17"/>
  <c r="AH76" i="17"/>
  <c r="AW78" i="17"/>
  <c r="AK78" i="17"/>
  <c r="AH78" i="17"/>
  <c r="AW80" i="17"/>
  <c r="AK80" i="17"/>
  <c r="AH80" i="17"/>
  <c r="AW82" i="17"/>
  <c r="AK82" i="17"/>
  <c r="AH82" i="17"/>
  <c r="AW84" i="17"/>
  <c r="AK84" i="17"/>
  <c r="AH84" i="17"/>
  <c r="AW86" i="17"/>
  <c r="AK86" i="17"/>
  <c r="AH86" i="17"/>
  <c r="AW88" i="17"/>
  <c r="AH88" i="17"/>
  <c r="AK88" i="17"/>
  <c r="AW90" i="17"/>
  <c r="AK90" i="17"/>
  <c r="AH90" i="17"/>
  <c r="AW92" i="17"/>
  <c r="AK92" i="17"/>
  <c r="AH92" i="17"/>
  <c r="AW94" i="17"/>
  <c r="AK94" i="17"/>
  <c r="AH94" i="17"/>
  <c r="BH96" i="17"/>
  <c r="AW96" i="17"/>
  <c r="AK96" i="17"/>
  <c r="AH96" i="17"/>
  <c r="AW98" i="17"/>
  <c r="AK98" i="17"/>
  <c r="AH98" i="17"/>
  <c r="AW68" i="18"/>
  <c r="AK68" i="18"/>
  <c r="AH68" i="18"/>
  <c r="K70" i="18"/>
  <c r="AW70" i="18"/>
  <c r="AK70" i="18"/>
  <c r="AH70" i="18"/>
  <c r="AW72" i="18"/>
  <c r="AK72" i="18"/>
  <c r="AH72" i="18"/>
  <c r="AW74" i="18"/>
  <c r="AH74" i="18"/>
  <c r="AK74" i="18"/>
  <c r="AW83" i="18"/>
  <c r="AK83" i="18"/>
  <c r="AH83" i="18"/>
  <c r="AW85" i="18"/>
  <c r="AK85" i="18"/>
  <c r="AH85" i="18"/>
  <c r="AW87" i="18"/>
  <c r="AK87" i="18"/>
  <c r="AH87" i="18"/>
  <c r="M89" i="18"/>
  <c r="AW89" i="18"/>
  <c r="AK89" i="18"/>
  <c r="AH89" i="18"/>
  <c r="AW91" i="18"/>
  <c r="AK91" i="18"/>
  <c r="AH91" i="18"/>
  <c r="M93" i="18"/>
  <c r="AW93" i="18"/>
  <c r="AK93" i="18"/>
  <c r="AH93" i="18"/>
  <c r="AW95" i="18"/>
  <c r="AK95" i="18"/>
  <c r="AH95" i="18"/>
  <c r="AW97" i="18"/>
  <c r="AK97" i="18"/>
  <c r="AH97" i="18"/>
  <c r="AW99" i="18"/>
  <c r="AK99" i="18"/>
  <c r="AH99" i="18"/>
  <c r="M101" i="18"/>
  <c r="AW101" i="18"/>
  <c r="AK101" i="18"/>
  <c r="AH101" i="18"/>
  <c r="AW103" i="18"/>
  <c r="AK103" i="18"/>
  <c r="AH103" i="18"/>
  <c r="BG6" i="19"/>
  <c r="AK6" i="19"/>
  <c r="AH6" i="19"/>
  <c r="AK7" i="19"/>
  <c r="AH7" i="19"/>
  <c r="AH8" i="19"/>
  <c r="AK8" i="19"/>
  <c r="AK9" i="19"/>
  <c r="AH9" i="19"/>
  <c r="AK10" i="19"/>
  <c r="AH10" i="19"/>
  <c r="AK11" i="19"/>
  <c r="AH11" i="19"/>
  <c r="AK12" i="19"/>
  <c r="AH12" i="19"/>
  <c r="AK13" i="19"/>
  <c r="AH13" i="19"/>
  <c r="AK14" i="19"/>
  <c r="AH14" i="19"/>
  <c r="AK15" i="19"/>
  <c r="AH15" i="19"/>
  <c r="AK16" i="19"/>
  <c r="AH16" i="19"/>
  <c r="AK17" i="19"/>
  <c r="AH17" i="19"/>
  <c r="AK18" i="19"/>
  <c r="AH18" i="19"/>
  <c r="AK19" i="19"/>
  <c r="AH19" i="19"/>
  <c r="AH20" i="19"/>
  <c r="AK20" i="19"/>
  <c r="AK21" i="19"/>
  <c r="AH21" i="19"/>
  <c r="AK22" i="19"/>
  <c r="AH22" i="19"/>
  <c r="AK23" i="19"/>
  <c r="AH23" i="19"/>
  <c r="AK25" i="19"/>
  <c r="AH25" i="19"/>
  <c r="AW44" i="19"/>
  <c r="AK44" i="19"/>
  <c r="AH44" i="19"/>
  <c r="AW46" i="19"/>
  <c r="AK46" i="19"/>
  <c r="AH46" i="19"/>
  <c r="AW48" i="19"/>
  <c r="AK48" i="19"/>
  <c r="AH48" i="19"/>
  <c r="AW50" i="19"/>
  <c r="AK50" i="19"/>
  <c r="AH50" i="19"/>
  <c r="AW55" i="19"/>
  <c r="AK55" i="19"/>
  <c r="AH55" i="19"/>
  <c r="AW57" i="19"/>
  <c r="AK57" i="19"/>
  <c r="AH57" i="19"/>
  <c r="K58" i="19"/>
  <c r="AW61" i="19"/>
  <c r="AK61" i="19"/>
  <c r="AH61" i="19"/>
  <c r="AW63" i="19"/>
  <c r="AK63" i="19"/>
  <c r="AH63" i="19"/>
  <c r="AW65" i="19"/>
  <c r="AK65" i="19"/>
  <c r="AH65" i="19"/>
  <c r="AW67" i="19"/>
  <c r="AK67" i="19"/>
  <c r="AH67" i="19"/>
  <c r="AU69" i="19"/>
  <c r="AW69" i="19"/>
  <c r="AK69" i="19"/>
  <c r="AH69" i="19"/>
  <c r="AW71" i="19"/>
  <c r="AK71" i="19"/>
  <c r="AH71" i="19"/>
  <c r="AU73" i="19"/>
  <c r="AW73" i="19"/>
  <c r="AK73" i="19"/>
  <c r="AH73" i="19"/>
  <c r="AW75" i="19"/>
  <c r="AK75" i="19"/>
  <c r="AH75" i="19"/>
  <c r="AU77" i="19"/>
  <c r="AW77" i="19"/>
  <c r="AK77" i="19"/>
  <c r="AH77" i="19"/>
  <c r="AW79" i="19"/>
  <c r="AK79" i="19"/>
  <c r="AH79" i="19"/>
  <c r="AU81" i="19"/>
  <c r="AW81" i="19"/>
  <c r="AK81" i="19"/>
  <c r="AH81" i="19"/>
  <c r="AW83" i="19"/>
  <c r="AK83" i="19"/>
  <c r="AH83" i="19"/>
  <c r="AU85" i="19"/>
  <c r="AW85" i="19"/>
  <c r="AK85" i="19"/>
  <c r="AH85" i="19"/>
  <c r="AW87" i="19"/>
  <c r="AK87" i="19"/>
  <c r="AH87" i="19"/>
  <c r="AU89" i="19"/>
  <c r="AW89" i="19"/>
  <c r="AK89" i="19"/>
  <c r="AH89" i="19"/>
  <c r="AW91" i="19"/>
  <c r="AK91" i="19"/>
  <c r="AH91" i="19"/>
  <c r="AU93" i="19"/>
  <c r="AW93" i="19"/>
  <c r="AK93" i="19"/>
  <c r="AH93" i="19"/>
  <c r="AW95" i="19"/>
  <c r="AK95" i="19"/>
  <c r="AH95" i="19"/>
  <c r="AW97" i="19"/>
  <c r="AK97" i="19"/>
  <c r="AH97" i="19"/>
  <c r="AW99" i="19"/>
  <c r="AK99" i="19"/>
  <c r="AH99" i="19"/>
  <c r="AU101" i="19"/>
  <c r="AW101" i="19"/>
  <c r="AK101" i="19"/>
  <c r="AH101" i="19"/>
  <c r="AW103" i="19"/>
  <c r="AK103" i="19"/>
  <c r="AH103" i="19"/>
  <c r="AW41" i="20"/>
  <c r="AK41" i="20"/>
  <c r="AH41" i="20"/>
  <c r="M43" i="20"/>
  <c r="AW43" i="20"/>
  <c r="AK43" i="20"/>
  <c r="AH43" i="20"/>
  <c r="AW45" i="20"/>
  <c r="AK45" i="20"/>
  <c r="AH45" i="20"/>
  <c r="AW52" i="20"/>
  <c r="AK52" i="20"/>
  <c r="AH52" i="20"/>
  <c r="AW54" i="20"/>
  <c r="AK54" i="20"/>
  <c r="AH54" i="20"/>
  <c r="AW60" i="20"/>
  <c r="AK60" i="20"/>
  <c r="AH60" i="20"/>
  <c r="AW61" i="20"/>
  <c r="AK61" i="20"/>
  <c r="AH61" i="20"/>
  <c r="BH68" i="20"/>
  <c r="AW68" i="20"/>
  <c r="AK68" i="20"/>
  <c r="AH68" i="20"/>
  <c r="AW70" i="20"/>
  <c r="AK70" i="20"/>
  <c r="AH70" i="20"/>
  <c r="K71" i="20"/>
  <c r="AW71" i="20"/>
  <c r="AK71" i="20"/>
  <c r="AH71" i="20"/>
  <c r="AV71" i="20"/>
  <c r="K74" i="20"/>
  <c r="AW74" i="20"/>
  <c r="AK74" i="20"/>
  <c r="AH74" i="20"/>
  <c r="M79" i="20"/>
  <c r="AW79" i="20"/>
  <c r="AK79" i="20"/>
  <c r="AH79" i="20"/>
  <c r="AW82" i="20"/>
  <c r="AK82" i="20"/>
  <c r="AH82" i="20"/>
  <c r="AW84" i="20"/>
  <c r="AK84" i="20"/>
  <c r="AH84" i="20"/>
  <c r="AW91" i="20"/>
  <c r="AK91" i="20"/>
  <c r="AH91" i="20"/>
  <c r="M93" i="20"/>
  <c r="AW93" i="20"/>
  <c r="AK93" i="20"/>
  <c r="AH93" i="20"/>
  <c r="M95" i="20"/>
  <c r="AW95" i="20"/>
  <c r="AK95" i="20"/>
  <c r="AH95" i="20"/>
  <c r="AV95" i="20"/>
  <c r="AW96" i="20"/>
  <c r="AK96" i="20"/>
  <c r="AH96" i="20"/>
  <c r="AW98" i="20"/>
  <c r="AK98" i="20"/>
  <c r="AH98" i="20"/>
  <c r="AW100" i="20"/>
  <c r="AK100" i="20"/>
  <c r="AH100" i="20"/>
  <c r="BH102" i="20"/>
  <c r="AW102" i="20"/>
  <c r="AK102" i="20"/>
  <c r="AH102" i="20"/>
  <c r="M36" i="21"/>
  <c r="AW36" i="21"/>
  <c r="AK36" i="21"/>
  <c r="AH36" i="21"/>
  <c r="BH38" i="21"/>
  <c r="AW38" i="21"/>
  <c r="AK38" i="21"/>
  <c r="AH38" i="21"/>
  <c r="AW40" i="21"/>
  <c r="AK40" i="21"/>
  <c r="AH40" i="21"/>
  <c r="BH42" i="21"/>
  <c r="AW42" i="21"/>
  <c r="AK42" i="21"/>
  <c r="AH42" i="21"/>
  <c r="K43" i="21"/>
  <c r="BH59" i="21"/>
  <c r="AW59" i="21"/>
  <c r="AK59" i="21"/>
  <c r="AH59" i="21"/>
  <c r="AW61" i="21"/>
  <c r="AH61" i="21"/>
  <c r="AK61" i="21"/>
  <c r="K63" i="21"/>
  <c r="AW63" i="21"/>
  <c r="AK63" i="21"/>
  <c r="AH63" i="21"/>
  <c r="AW65" i="21"/>
  <c r="AH65" i="21"/>
  <c r="AK65" i="21"/>
  <c r="AU67" i="21"/>
  <c r="AW67" i="21"/>
  <c r="AK67" i="21"/>
  <c r="AH67" i="21"/>
  <c r="BH69" i="21"/>
  <c r="AW69" i="21"/>
  <c r="AK69" i="21"/>
  <c r="AH69" i="21"/>
  <c r="AW86" i="21"/>
  <c r="AK86" i="21"/>
  <c r="AH86" i="21"/>
  <c r="AV88" i="21"/>
  <c r="AW88" i="21"/>
  <c r="AK88" i="21"/>
  <c r="AH88" i="21"/>
  <c r="AW90" i="21"/>
  <c r="AK90" i="21"/>
  <c r="AH90" i="21"/>
  <c r="AV92" i="21"/>
  <c r="AW92" i="21"/>
  <c r="AK92" i="21"/>
  <c r="AH92" i="21"/>
  <c r="AW94" i="21"/>
  <c r="AK94" i="21"/>
  <c r="AH94" i="21"/>
  <c r="K96" i="21"/>
  <c r="AW96" i="21"/>
  <c r="AK96" i="21"/>
  <c r="AH96" i="21"/>
  <c r="AW98" i="21"/>
  <c r="AK98" i="21"/>
  <c r="AH98" i="21"/>
  <c r="K100" i="21"/>
  <c r="AW100" i="21"/>
  <c r="AK100" i="21"/>
  <c r="AH100" i="21"/>
  <c r="AW102" i="21"/>
  <c r="AK102" i="21"/>
  <c r="AH102" i="21"/>
  <c r="H26" i="22"/>
  <c r="AW103" i="22"/>
  <c r="AK103" i="22"/>
  <c r="AH103" i="22"/>
  <c r="AV6" i="23"/>
  <c r="AX40" i="24"/>
  <c r="AV12" i="24"/>
  <c r="AX8" i="25"/>
  <c r="BJ2" i="25"/>
  <c r="AV8" i="25"/>
  <c r="AV15" i="23"/>
  <c r="AW58" i="24"/>
  <c r="AW21" i="24"/>
  <c r="AW12" i="24"/>
  <c r="BN2" i="23"/>
  <c r="AW31" i="25"/>
  <c r="AW16" i="25"/>
  <c r="AW41" i="24"/>
  <c r="AW20" i="24"/>
  <c r="AW7" i="24"/>
  <c r="AW15" i="23"/>
  <c r="AW33" i="25"/>
  <c r="AW23" i="25"/>
  <c r="AW11" i="25"/>
  <c r="AW32" i="24"/>
  <c r="AW30" i="24"/>
  <c r="AW29" i="24"/>
  <c r="AW98" i="6"/>
  <c r="AK98" i="6"/>
  <c r="AH98" i="6"/>
  <c r="BG6" i="7"/>
  <c r="AK6" i="7"/>
  <c r="AH6" i="7"/>
  <c r="AK7" i="7"/>
  <c r="AH7" i="7"/>
  <c r="AK8" i="7"/>
  <c r="AH8" i="7"/>
  <c r="AK9" i="7"/>
  <c r="AH9" i="7"/>
  <c r="AK10" i="7"/>
  <c r="AH10" i="7"/>
  <c r="AK11" i="7"/>
  <c r="AH11" i="7"/>
  <c r="AK12" i="7"/>
  <c r="AH12" i="7"/>
  <c r="AK13" i="7"/>
  <c r="AH13" i="7"/>
  <c r="AK14" i="7"/>
  <c r="AH14" i="7"/>
  <c r="AK15" i="7"/>
  <c r="AH15" i="7"/>
  <c r="AK16" i="7"/>
  <c r="AH16" i="7"/>
  <c r="AK17" i="7"/>
  <c r="AH17" i="7"/>
  <c r="AK18" i="7"/>
  <c r="AH18" i="7"/>
  <c r="AK19" i="7"/>
  <c r="AH19" i="7"/>
  <c r="AK20" i="7"/>
  <c r="AH20" i="7"/>
  <c r="AK21" i="7"/>
  <c r="AH21" i="7"/>
  <c r="AK22" i="7"/>
  <c r="AH22" i="7"/>
  <c r="AK23" i="7"/>
  <c r="AH23" i="7"/>
  <c r="AK24" i="7"/>
  <c r="AH24" i="7"/>
  <c r="AK25" i="7"/>
  <c r="AH25" i="7"/>
  <c r="AK26" i="7"/>
  <c r="AH26" i="7"/>
  <c r="AK27" i="7"/>
  <c r="AH27" i="7"/>
  <c r="AW35" i="7"/>
  <c r="AK35" i="7"/>
  <c r="AH35" i="7"/>
  <c r="AW98" i="7"/>
  <c r="AK98" i="7"/>
  <c r="AH98" i="7"/>
  <c r="AU100" i="7"/>
  <c r="AW100" i="7"/>
  <c r="AK100" i="7"/>
  <c r="AH100" i="7"/>
  <c r="AW102" i="7"/>
  <c r="AK102" i="7"/>
  <c r="AH102" i="7"/>
  <c r="AK15" i="8"/>
  <c r="AH15" i="8"/>
  <c r="AK16" i="8"/>
  <c r="AH16" i="8"/>
  <c r="AK17" i="8"/>
  <c r="AH17" i="8"/>
  <c r="AK18" i="8"/>
  <c r="AH18" i="8"/>
  <c r="AK19" i="8"/>
  <c r="AH19" i="8"/>
  <c r="AK20" i="8"/>
  <c r="AH20" i="8"/>
  <c r="AK21" i="8"/>
  <c r="AH21" i="8"/>
  <c r="AK22" i="8"/>
  <c r="AH22" i="8"/>
  <c r="AK23" i="8"/>
  <c r="AH23" i="8"/>
  <c r="AK24" i="8"/>
  <c r="AH24" i="8"/>
  <c r="AK25" i="8"/>
  <c r="AH25" i="8"/>
  <c r="AK26" i="8"/>
  <c r="AH26" i="8"/>
  <c r="AK27" i="8"/>
  <c r="AH27" i="8"/>
  <c r="AK28" i="8"/>
  <c r="AH28" i="8"/>
  <c r="AK29" i="8"/>
  <c r="AH29" i="8"/>
  <c r="AK30" i="8"/>
  <c r="AH30" i="8"/>
  <c r="AK31" i="8"/>
  <c r="AH31" i="8"/>
  <c r="AK32" i="8"/>
  <c r="AH32" i="8"/>
  <c r="M33" i="8"/>
  <c r="AW33" i="8"/>
  <c r="AK33" i="8"/>
  <c r="AH33" i="8"/>
  <c r="AW34" i="8"/>
  <c r="AK34" i="8"/>
  <c r="AH34" i="8"/>
  <c r="AW37" i="8"/>
  <c r="AK37" i="8"/>
  <c r="AH37" i="8"/>
  <c r="AW42" i="8"/>
  <c r="AK42" i="8"/>
  <c r="AH42" i="8"/>
  <c r="M44" i="8"/>
  <c r="AW44" i="8"/>
  <c r="AK44" i="8"/>
  <c r="AH44" i="8"/>
  <c r="AW46" i="8"/>
  <c r="AK46" i="8"/>
  <c r="AH46" i="8"/>
  <c r="AW50" i="8"/>
  <c r="AK50" i="8"/>
  <c r="AH50" i="8"/>
  <c r="AW52" i="8"/>
  <c r="AK52" i="8"/>
  <c r="AH52" i="8"/>
  <c r="AW53" i="8"/>
  <c r="AK53" i="8"/>
  <c r="AH53" i="8"/>
  <c r="AW56" i="8"/>
  <c r="AK56" i="8"/>
  <c r="AH56" i="8"/>
  <c r="AW58" i="8"/>
  <c r="AK58" i="8"/>
  <c r="AH58" i="8"/>
  <c r="AU58" i="8"/>
  <c r="AW61" i="8"/>
  <c r="AK61" i="8"/>
  <c r="AH61" i="8"/>
  <c r="AW63" i="8"/>
  <c r="AK63" i="8"/>
  <c r="AH63" i="8"/>
  <c r="BH65" i="8"/>
  <c r="AW65" i="8"/>
  <c r="AK65" i="8"/>
  <c r="AH65" i="8"/>
  <c r="AU69" i="8"/>
  <c r="AW69" i="8"/>
  <c r="AK69" i="8"/>
  <c r="AH69" i="8"/>
  <c r="M70" i="8"/>
  <c r="AW70" i="8"/>
  <c r="AK70" i="8"/>
  <c r="AH70" i="8"/>
  <c r="AW72" i="8"/>
  <c r="AK72" i="8"/>
  <c r="AH72" i="8"/>
  <c r="AW75" i="8"/>
  <c r="AK75" i="8"/>
  <c r="AH75" i="8"/>
  <c r="AV75" i="8"/>
  <c r="AW80" i="8"/>
  <c r="AK80" i="8"/>
  <c r="AH80" i="8"/>
  <c r="AV82" i="8"/>
  <c r="AW82" i="8"/>
  <c r="AK82" i="8"/>
  <c r="AH82" i="8"/>
  <c r="AW88" i="8"/>
  <c r="AK88" i="8"/>
  <c r="AH88" i="8"/>
  <c r="AV90" i="8"/>
  <c r="AW90" i="8"/>
  <c r="AK90" i="8"/>
  <c r="AH90" i="8"/>
  <c r="AV94" i="8"/>
  <c r="AW94" i="8"/>
  <c r="AK94" i="8"/>
  <c r="AH94" i="8"/>
  <c r="AW96" i="8"/>
  <c r="AK96" i="8"/>
  <c r="AH96" i="8"/>
  <c r="AV98" i="8"/>
  <c r="AW98" i="8"/>
  <c r="AK98" i="8"/>
  <c r="AH98" i="8"/>
  <c r="M103" i="8"/>
  <c r="AW103" i="8"/>
  <c r="AK103" i="8"/>
  <c r="AH103" i="8"/>
  <c r="M105" i="8"/>
  <c r="AW105" i="8"/>
  <c r="AK105" i="8"/>
  <c r="AH105" i="8"/>
  <c r="AK6" i="9"/>
  <c r="AH6" i="9"/>
  <c r="AK7" i="9"/>
  <c r="AH7" i="9"/>
  <c r="AK8" i="9"/>
  <c r="AH8" i="9"/>
  <c r="AK9" i="9"/>
  <c r="AH9" i="9"/>
  <c r="AK10" i="9"/>
  <c r="AH10" i="9"/>
  <c r="AK11" i="9"/>
  <c r="AH11" i="9"/>
  <c r="AK12" i="9"/>
  <c r="AH12" i="9"/>
  <c r="AK13" i="9"/>
  <c r="AH13" i="9"/>
  <c r="AK14" i="9"/>
  <c r="AH14" i="9"/>
  <c r="AK15" i="9"/>
  <c r="AH15" i="9"/>
  <c r="AK16" i="9"/>
  <c r="AH16" i="9"/>
  <c r="AK17" i="9"/>
  <c r="AH17" i="9"/>
  <c r="AK18" i="9"/>
  <c r="AH18" i="9"/>
  <c r="AK19" i="9"/>
  <c r="AH19" i="9"/>
  <c r="AK20" i="9"/>
  <c r="AH20" i="9"/>
  <c r="AK21" i="9"/>
  <c r="AH21" i="9"/>
  <c r="AK22" i="9"/>
  <c r="AH22" i="9"/>
  <c r="AK23" i="9"/>
  <c r="AH23" i="9"/>
  <c r="AK24" i="9"/>
  <c r="AH24" i="9"/>
  <c r="AK25" i="9"/>
  <c r="AH25" i="9"/>
  <c r="AK26" i="9"/>
  <c r="AH26" i="9"/>
  <c r="AK27" i="9"/>
  <c r="AH27" i="9"/>
  <c r="AK28" i="9"/>
  <c r="AH28" i="9"/>
  <c r="AK29" i="9"/>
  <c r="AH29" i="9"/>
  <c r="AK30" i="9"/>
  <c r="AH30" i="9"/>
  <c r="AK31" i="9"/>
  <c r="AH31" i="9"/>
  <c r="AU32" i="9"/>
  <c r="AW32" i="9"/>
  <c r="AK32" i="9"/>
  <c r="AH32" i="9"/>
  <c r="AU35" i="9"/>
  <c r="AW35" i="9"/>
  <c r="AK35" i="9"/>
  <c r="AH35" i="9"/>
  <c r="AW40" i="9"/>
  <c r="AK40" i="9"/>
  <c r="AH40" i="9"/>
  <c r="AW42" i="9"/>
  <c r="AK42" i="9"/>
  <c r="AH42" i="9"/>
  <c r="AU43" i="9"/>
  <c r="AW43" i="9"/>
  <c r="AK43" i="9"/>
  <c r="AH43" i="9"/>
  <c r="AW45" i="9"/>
  <c r="AK45" i="9"/>
  <c r="AH45" i="9"/>
  <c r="AU47" i="9"/>
  <c r="AW47" i="9"/>
  <c r="AK47" i="9"/>
  <c r="AH47" i="9"/>
  <c r="AU49" i="9"/>
  <c r="AW49" i="9"/>
  <c r="AK49" i="9"/>
  <c r="AH49" i="9"/>
  <c r="AW59" i="9"/>
  <c r="AK59" i="9"/>
  <c r="AH59" i="9"/>
  <c r="AW61" i="9"/>
  <c r="AK61" i="9"/>
  <c r="AH61" i="9"/>
  <c r="AW63" i="9"/>
  <c r="AK63" i="9"/>
  <c r="AH63" i="9"/>
  <c r="AW68" i="9"/>
  <c r="AK68" i="9"/>
  <c r="AH68" i="9"/>
  <c r="AV68" i="9"/>
  <c r="AW71" i="9"/>
  <c r="AK71" i="9"/>
  <c r="AH71" i="9"/>
  <c r="AW73" i="9"/>
  <c r="AK73" i="9"/>
  <c r="AH73" i="9"/>
  <c r="M75" i="9"/>
  <c r="AW75" i="9"/>
  <c r="AK75" i="9"/>
  <c r="AH75" i="9"/>
  <c r="AU75" i="9"/>
  <c r="AW81" i="9"/>
  <c r="AK81" i="9"/>
  <c r="AH81" i="9"/>
  <c r="M83" i="9"/>
  <c r="AW83" i="9"/>
  <c r="AK83" i="9"/>
  <c r="AH83" i="9"/>
  <c r="AW85" i="9"/>
  <c r="AK85" i="9"/>
  <c r="AH85" i="9"/>
  <c r="M87" i="9"/>
  <c r="AW87" i="9"/>
  <c r="AK87" i="9"/>
  <c r="AH87" i="9"/>
  <c r="AW90" i="9"/>
  <c r="AK90" i="9"/>
  <c r="AH90" i="9"/>
  <c r="AV90" i="9"/>
  <c r="AW97" i="9"/>
  <c r="AK97" i="9"/>
  <c r="AH97" i="9"/>
  <c r="AW102" i="9"/>
  <c r="AK102" i="9"/>
  <c r="AH102" i="9"/>
  <c r="AK6" i="10"/>
  <c r="AH6" i="10"/>
  <c r="AK7" i="10"/>
  <c r="AH7" i="10"/>
  <c r="AK8" i="10"/>
  <c r="AH8" i="10"/>
  <c r="AK9" i="10"/>
  <c r="AH9" i="10"/>
  <c r="AK10" i="10"/>
  <c r="AH10" i="10"/>
  <c r="AK11" i="10"/>
  <c r="AH11" i="10"/>
  <c r="AK12" i="10"/>
  <c r="AH12" i="10"/>
  <c r="AK13" i="10"/>
  <c r="AH13" i="10"/>
  <c r="AK14" i="10"/>
  <c r="AH14" i="10"/>
  <c r="AK15" i="10"/>
  <c r="AH15" i="10"/>
  <c r="AW40" i="10"/>
  <c r="AK40" i="10"/>
  <c r="AH40" i="10"/>
  <c r="AW42" i="10"/>
  <c r="AK42" i="10"/>
  <c r="AH42" i="10"/>
  <c r="AW44" i="10"/>
  <c r="AK44" i="10"/>
  <c r="AH44" i="10"/>
  <c r="AW46" i="10"/>
  <c r="AK46" i="10"/>
  <c r="AH46" i="10"/>
  <c r="AW48" i="10"/>
  <c r="AK48" i="10"/>
  <c r="AH48" i="10"/>
  <c r="AW50" i="10"/>
  <c r="AK50" i="10"/>
  <c r="AH50" i="10"/>
  <c r="AW89" i="10"/>
  <c r="AK89" i="10"/>
  <c r="AH89" i="10"/>
  <c r="AW91" i="10"/>
  <c r="AK91" i="10"/>
  <c r="AH91" i="10"/>
  <c r="AW93" i="10"/>
  <c r="AK93" i="10"/>
  <c r="AH93" i="10"/>
  <c r="AW95" i="10"/>
  <c r="AK95" i="10"/>
  <c r="AH95" i="10"/>
  <c r="AW97" i="10"/>
  <c r="AK97" i="10"/>
  <c r="AH97" i="10"/>
  <c r="AU100" i="10"/>
  <c r="AW100" i="10"/>
  <c r="AK100" i="10"/>
  <c r="AH100" i="10"/>
  <c r="AW102" i="10"/>
  <c r="AK102" i="10"/>
  <c r="AH102" i="10"/>
  <c r="AW52" i="11"/>
  <c r="AH52" i="11"/>
  <c r="AK52" i="11"/>
  <c r="AW54" i="11"/>
  <c r="AK54" i="11"/>
  <c r="AH54" i="11"/>
  <c r="AW56" i="11"/>
  <c r="AH56" i="11"/>
  <c r="AK56" i="11"/>
  <c r="AW58" i="11"/>
  <c r="AK58" i="11"/>
  <c r="AH58" i="11"/>
  <c r="K60" i="11"/>
  <c r="AW60" i="11"/>
  <c r="AK60" i="11"/>
  <c r="AH60" i="11"/>
  <c r="AU62" i="11"/>
  <c r="AW62" i="11"/>
  <c r="AK62" i="11"/>
  <c r="AH62" i="11"/>
  <c r="AW64" i="11"/>
  <c r="AH64" i="11"/>
  <c r="AK64" i="11"/>
  <c r="BH66" i="11"/>
  <c r="AW66" i="11"/>
  <c r="AK66" i="11"/>
  <c r="AH66" i="11"/>
  <c r="AW68" i="11"/>
  <c r="AH68" i="11"/>
  <c r="AK68" i="11"/>
  <c r="BH70" i="11"/>
  <c r="AW70" i="11"/>
  <c r="AK70" i="11"/>
  <c r="AH70" i="11"/>
  <c r="AW72" i="11"/>
  <c r="AH72" i="11"/>
  <c r="AK72" i="11"/>
  <c r="AW74" i="11"/>
  <c r="AK74" i="11"/>
  <c r="AH74" i="11"/>
  <c r="AW76" i="11"/>
  <c r="AK76" i="11"/>
  <c r="AH76" i="11"/>
  <c r="AW78" i="11"/>
  <c r="AK78" i="11"/>
  <c r="AH78" i="11"/>
  <c r="AW80" i="11"/>
  <c r="AH80" i="11"/>
  <c r="AK80" i="11"/>
  <c r="AW82" i="11"/>
  <c r="AK82" i="11"/>
  <c r="AH82" i="11"/>
  <c r="AW84" i="11"/>
  <c r="AH84" i="11"/>
  <c r="AK84" i="11"/>
  <c r="BH86" i="11"/>
  <c r="AW86" i="11"/>
  <c r="AK86" i="11"/>
  <c r="AH86" i="11"/>
  <c r="AW88" i="11"/>
  <c r="AH88" i="11"/>
  <c r="AK88" i="11"/>
  <c r="AW90" i="11"/>
  <c r="AK90" i="11"/>
  <c r="AH90" i="11"/>
  <c r="AW92" i="11"/>
  <c r="AK92" i="11"/>
  <c r="AH92" i="11"/>
  <c r="AW94" i="11"/>
  <c r="AK94" i="11"/>
  <c r="AH94" i="11"/>
  <c r="AW96" i="11"/>
  <c r="AH96" i="11"/>
  <c r="AK96" i="11"/>
  <c r="AW43" i="12"/>
  <c r="AK43" i="12"/>
  <c r="AH43" i="12"/>
  <c r="AW45" i="12"/>
  <c r="AH45" i="12"/>
  <c r="AK45" i="12"/>
  <c r="AW47" i="12"/>
  <c r="AK47" i="12"/>
  <c r="AH47" i="12"/>
  <c r="AU49" i="12"/>
  <c r="AW49" i="12"/>
  <c r="AK49" i="12"/>
  <c r="AH49" i="12"/>
  <c r="AW51" i="12"/>
  <c r="AK51" i="12"/>
  <c r="AH51" i="12"/>
  <c r="H6" i="13"/>
  <c r="H10" i="13"/>
  <c r="H14" i="13"/>
  <c r="AW60" i="13"/>
  <c r="AK60" i="13"/>
  <c r="AH60" i="13"/>
  <c r="AW63" i="13"/>
  <c r="AK63" i="13"/>
  <c r="AH63" i="13"/>
  <c r="AW65" i="13"/>
  <c r="AK65" i="13"/>
  <c r="AH65" i="13"/>
  <c r="M67" i="13"/>
  <c r="AW67" i="13"/>
  <c r="AK67" i="13"/>
  <c r="AH67" i="13"/>
  <c r="AW80" i="13"/>
  <c r="AK80" i="13"/>
  <c r="AH80" i="13"/>
  <c r="M87" i="13"/>
  <c r="AW87" i="13"/>
  <c r="AK87" i="13"/>
  <c r="AH87" i="13"/>
  <c r="AW89" i="13"/>
  <c r="AK89" i="13"/>
  <c r="AH89" i="13"/>
  <c r="M91" i="13"/>
  <c r="AW91" i="13"/>
  <c r="AK91" i="13"/>
  <c r="AH91" i="13"/>
  <c r="AW93" i="13"/>
  <c r="AK93" i="13"/>
  <c r="AH93" i="13"/>
  <c r="AW95" i="13"/>
  <c r="AK95" i="13"/>
  <c r="AH95" i="13"/>
  <c r="AW97" i="13"/>
  <c r="AK97" i="13"/>
  <c r="AH97" i="13"/>
  <c r="M99" i="13"/>
  <c r="AW99" i="13"/>
  <c r="AK99" i="13"/>
  <c r="AH99" i="13"/>
  <c r="AW101" i="13"/>
  <c r="AH101" i="13"/>
  <c r="AK101" i="13"/>
  <c r="AW104" i="13"/>
  <c r="AK104" i="13"/>
  <c r="AH104" i="13"/>
  <c r="M53" i="14"/>
  <c r="AW53" i="14"/>
  <c r="AK53" i="14"/>
  <c r="AH53" i="14"/>
  <c r="AW55" i="14"/>
  <c r="AK55" i="14"/>
  <c r="AH55" i="14"/>
  <c r="AW57" i="14"/>
  <c r="AK57" i="14"/>
  <c r="AH57" i="14"/>
  <c r="AW59" i="14"/>
  <c r="AK59" i="14"/>
  <c r="AH59" i="14"/>
  <c r="M61" i="14"/>
  <c r="AW61" i="14"/>
  <c r="AK61" i="14"/>
  <c r="AH61" i="14"/>
  <c r="AW63" i="14"/>
  <c r="AK63" i="14"/>
  <c r="AH63" i="14"/>
  <c r="AW65" i="14"/>
  <c r="AK65" i="14"/>
  <c r="AH65" i="14"/>
  <c r="AU67" i="14"/>
  <c r="AW67" i="14"/>
  <c r="AK67" i="14"/>
  <c r="AH67" i="14"/>
  <c r="AW69" i="14"/>
  <c r="AK69" i="14"/>
  <c r="AH69" i="14"/>
  <c r="K71" i="14"/>
  <c r="AW71" i="14"/>
  <c r="AK71" i="14"/>
  <c r="AH71" i="14"/>
  <c r="AW73" i="14"/>
  <c r="AK73" i="14"/>
  <c r="AH73" i="14"/>
  <c r="K75" i="14"/>
  <c r="AW75" i="14"/>
  <c r="AK75" i="14"/>
  <c r="AH75" i="14"/>
  <c r="AW77" i="14"/>
  <c r="AK77" i="14"/>
  <c r="AH77" i="14"/>
  <c r="AW79" i="14"/>
  <c r="AK79" i="14"/>
  <c r="AH79" i="14"/>
  <c r="AW81" i="14"/>
  <c r="AK81" i="14"/>
  <c r="AH81" i="14"/>
  <c r="AU83" i="14"/>
  <c r="AW83" i="14"/>
  <c r="AK83" i="14"/>
  <c r="AH83" i="14"/>
  <c r="AW85" i="14"/>
  <c r="AK85" i="14"/>
  <c r="AH85" i="14"/>
  <c r="AW87" i="14"/>
  <c r="AK87" i="14"/>
  <c r="AH87" i="14"/>
  <c r="AW89" i="14"/>
  <c r="AK89" i="14"/>
  <c r="AH89" i="14"/>
  <c r="AW91" i="14"/>
  <c r="AK91" i="14"/>
  <c r="AH91" i="14"/>
  <c r="AW93" i="14"/>
  <c r="AK93" i="14"/>
  <c r="AH93" i="14"/>
  <c r="AU95" i="14"/>
  <c r="AW95" i="14"/>
  <c r="AK95" i="14"/>
  <c r="AH95" i="14"/>
  <c r="AW97" i="14"/>
  <c r="AK97" i="14"/>
  <c r="AH97" i="14"/>
  <c r="AW42" i="15"/>
  <c r="AK42" i="15"/>
  <c r="AH42" i="15"/>
  <c r="AW44" i="15"/>
  <c r="AK44" i="15"/>
  <c r="AH44" i="15"/>
  <c r="AW46" i="15"/>
  <c r="AK46" i="15"/>
  <c r="AH46" i="15"/>
  <c r="AW48" i="15"/>
  <c r="AK48" i="15"/>
  <c r="AH48" i="15"/>
  <c r="K50" i="15"/>
  <c r="AW50" i="15"/>
  <c r="AK50" i="15"/>
  <c r="AH50" i="15"/>
  <c r="M52" i="15"/>
  <c r="AW52" i="15"/>
  <c r="AK52" i="15"/>
  <c r="AH52" i="15"/>
  <c r="AW54" i="15"/>
  <c r="AK54" i="15"/>
  <c r="AH54" i="15"/>
  <c r="M56" i="15"/>
  <c r="AW56" i="15"/>
  <c r="AK56" i="15"/>
  <c r="AH56" i="15"/>
  <c r="AW58" i="15"/>
  <c r="AK58" i="15"/>
  <c r="AH58" i="15"/>
  <c r="AW60" i="15"/>
  <c r="AK60" i="15"/>
  <c r="AH60" i="15"/>
  <c r="AW62" i="15"/>
  <c r="AK62" i="15"/>
  <c r="AH62" i="15"/>
  <c r="AV64" i="15"/>
  <c r="AW64" i="15"/>
  <c r="AK64" i="15"/>
  <c r="AH64" i="15"/>
  <c r="AW66" i="15"/>
  <c r="AK66" i="15"/>
  <c r="AH66" i="15"/>
  <c r="AV68" i="15"/>
  <c r="AW68" i="15"/>
  <c r="AK68" i="15"/>
  <c r="AH68" i="15"/>
  <c r="AW70" i="15"/>
  <c r="AK70" i="15"/>
  <c r="AH70" i="15"/>
  <c r="AV72" i="15"/>
  <c r="AW72" i="15"/>
  <c r="AK72" i="15"/>
  <c r="AH72" i="15"/>
  <c r="AW74" i="15"/>
  <c r="AK74" i="15"/>
  <c r="AH74" i="15"/>
  <c r="AW76" i="15"/>
  <c r="AK76" i="15"/>
  <c r="AH76" i="15"/>
  <c r="AW78" i="15"/>
  <c r="AK78" i="15"/>
  <c r="AH78" i="15"/>
  <c r="AV80" i="15"/>
  <c r="AW80" i="15"/>
  <c r="AK80" i="15"/>
  <c r="AH80" i="15"/>
  <c r="AW82" i="15"/>
  <c r="AK82" i="15"/>
  <c r="AH82" i="15"/>
  <c r="AW84" i="15"/>
  <c r="AK84" i="15"/>
  <c r="AH84" i="15"/>
  <c r="AW86" i="15"/>
  <c r="AK86" i="15"/>
  <c r="AH86" i="15"/>
  <c r="AU40" i="16"/>
  <c r="AW40" i="16"/>
  <c r="AK40" i="16"/>
  <c r="AH40" i="16"/>
  <c r="AW42" i="16"/>
  <c r="AK42" i="16"/>
  <c r="AH42" i="16"/>
  <c r="M44" i="16"/>
  <c r="AW44" i="16"/>
  <c r="AK44" i="16"/>
  <c r="AH44" i="16"/>
  <c r="AW46" i="16"/>
  <c r="AK46" i="16"/>
  <c r="AH46" i="16"/>
  <c r="BH48" i="16"/>
  <c r="AW48" i="16"/>
  <c r="AK48" i="16"/>
  <c r="AH48" i="16"/>
  <c r="AW50" i="16"/>
  <c r="AK50" i="16"/>
  <c r="AH50" i="16"/>
  <c r="AW52" i="16"/>
  <c r="AK52" i="16"/>
  <c r="AH52" i="16"/>
  <c r="AW54" i="16"/>
  <c r="AK54" i="16"/>
  <c r="AH54" i="16"/>
  <c r="AW56" i="16"/>
  <c r="AK56" i="16"/>
  <c r="AH56" i="16"/>
  <c r="AV58" i="16"/>
  <c r="AW58" i="16"/>
  <c r="AK58" i="16"/>
  <c r="AH58" i="16"/>
  <c r="AW60" i="16"/>
  <c r="AK60" i="16"/>
  <c r="AH60" i="16"/>
  <c r="AW62" i="16"/>
  <c r="AK62" i="16"/>
  <c r="AH62" i="16"/>
  <c r="AW64" i="16"/>
  <c r="AK64" i="16"/>
  <c r="AH64" i="16"/>
  <c r="K66" i="16"/>
  <c r="AW66" i="16"/>
  <c r="AK66" i="16"/>
  <c r="AH66" i="16"/>
  <c r="AW68" i="16"/>
  <c r="AK68" i="16"/>
  <c r="AH68" i="16"/>
  <c r="BH70" i="16"/>
  <c r="AW70" i="16"/>
  <c r="AK70" i="16"/>
  <c r="AH70" i="16"/>
  <c r="AW72" i="16"/>
  <c r="AK72" i="16"/>
  <c r="AH72" i="16"/>
  <c r="BH74" i="16"/>
  <c r="AW74" i="16"/>
  <c r="AK74" i="16"/>
  <c r="AH74" i="16"/>
  <c r="AW76" i="16"/>
  <c r="AK76" i="16"/>
  <c r="AH76" i="16"/>
  <c r="BH78" i="16"/>
  <c r="AW78" i="16"/>
  <c r="AK78" i="16"/>
  <c r="AH78" i="16"/>
  <c r="AW80" i="16"/>
  <c r="AK80" i="16"/>
  <c r="AH80" i="16"/>
  <c r="AW82" i="16"/>
  <c r="AK82" i="16"/>
  <c r="AH82" i="16"/>
  <c r="AW84" i="16"/>
  <c r="AK84" i="16"/>
  <c r="AH84" i="16"/>
  <c r="AK25" i="17"/>
  <c r="AH25" i="17"/>
  <c r="AK26" i="17"/>
  <c r="AH26" i="17"/>
  <c r="AK27" i="17"/>
  <c r="AH27" i="17"/>
  <c r="AK28" i="17"/>
  <c r="AH28" i="17"/>
  <c r="AK29" i="17"/>
  <c r="AH29" i="17"/>
  <c r="AK30" i="17"/>
  <c r="AH30" i="17"/>
  <c r="BH31" i="17"/>
  <c r="AW31" i="17"/>
  <c r="AK31" i="17"/>
  <c r="AH31" i="17"/>
  <c r="AV33" i="17"/>
  <c r="AW33" i="17"/>
  <c r="AK33" i="17"/>
  <c r="AH33" i="17"/>
  <c r="BH35" i="17"/>
  <c r="AW35" i="17"/>
  <c r="AK35" i="17"/>
  <c r="AH35" i="17"/>
  <c r="M37" i="17"/>
  <c r="AW37" i="17"/>
  <c r="AK37" i="17"/>
  <c r="AH37" i="17"/>
  <c r="AU39" i="17"/>
  <c r="AW39" i="17"/>
  <c r="AK39" i="17"/>
  <c r="AH39" i="17"/>
  <c r="AW41" i="17"/>
  <c r="AK41" i="17"/>
  <c r="AH41" i="17"/>
  <c r="AU43" i="17"/>
  <c r="AW43" i="17"/>
  <c r="AK43" i="17"/>
  <c r="AH43" i="17"/>
  <c r="AW45" i="17"/>
  <c r="AK45" i="17"/>
  <c r="AH45" i="17"/>
  <c r="AK24" i="18"/>
  <c r="AH24" i="18"/>
  <c r="AK25" i="18"/>
  <c r="AH25" i="18"/>
  <c r="AH26" i="18"/>
  <c r="AK26" i="18"/>
  <c r="AK27" i="18"/>
  <c r="AH27" i="18"/>
  <c r="AK28" i="18"/>
  <c r="AH28" i="18"/>
  <c r="AK29" i="18"/>
  <c r="AH29" i="18"/>
  <c r="AK30" i="18"/>
  <c r="AH30" i="18"/>
  <c r="AK31" i="18"/>
  <c r="AH31" i="18"/>
  <c r="AK32" i="18"/>
  <c r="AH32" i="18"/>
  <c r="AK33" i="18"/>
  <c r="AH33" i="18"/>
  <c r="AK34" i="18"/>
  <c r="AH34" i="18"/>
  <c r="M35" i="18"/>
  <c r="AW35" i="18"/>
  <c r="AK35" i="18"/>
  <c r="AH35" i="18"/>
  <c r="AW37" i="18"/>
  <c r="AK37" i="18"/>
  <c r="AH37" i="18"/>
  <c r="M39" i="18"/>
  <c r="AW39" i="18"/>
  <c r="AK39" i="18"/>
  <c r="AH39" i="18"/>
  <c r="AW41" i="18"/>
  <c r="AK41" i="18"/>
  <c r="AH41" i="18"/>
  <c r="AW43" i="18"/>
  <c r="AK43" i="18"/>
  <c r="AH43" i="18"/>
  <c r="AW45" i="18"/>
  <c r="AK45" i="18"/>
  <c r="AH45" i="18"/>
  <c r="M47" i="18"/>
  <c r="AW47" i="18"/>
  <c r="AK47" i="18"/>
  <c r="AH47" i="18"/>
  <c r="AW49" i="18"/>
  <c r="AK49" i="18"/>
  <c r="AH49" i="18"/>
  <c r="M51" i="18"/>
  <c r="AW51" i="18"/>
  <c r="AK51" i="18"/>
  <c r="AH51" i="18"/>
  <c r="AW53" i="18"/>
  <c r="AK53" i="18"/>
  <c r="AH53" i="18"/>
  <c r="M55" i="18"/>
  <c r="AW55" i="18"/>
  <c r="AK55" i="18"/>
  <c r="AH55" i="18"/>
  <c r="AW57" i="18"/>
  <c r="AK57" i="18"/>
  <c r="AH57" i="18"/>
  <c r="M59" i="18"/>
  <c r="AW59" i="18"/>
  <c r="AK59" i="18"/>
  <c r="AH59" i="18"/>
  <c r="AW61" i="18"/>
  <c r="AK61" i="18"/>
  <c r="AH61" i="18"/>
  <c r="M63" i="18"/>
  <c r="AW63" i="18"/>
  <c r="AK63" i="18"/>
  <c r="AH63" i="18"/>
  <c r="AW65" i="18"/>
  <c r="AK65" i="18"/>
  <c r="AH65" i="18"/>
  <c r="M67" i="18"/>
  <c r="AW67" i="18"/>
  <c r="AK67" i="18"/>
  <c r="AH67" i="18"/>
  <c r="AW76" i="18"/>
  <c r="AK76" i="18"/>
  <c r="AH76" i="18"/>
  <c r="AW78" i="18"/>
  <c r="AK78" i="18"/>
  <c r="AH78" i="18"/>
  <c r="M80" i="18"/>
  <c r="AW80" i="18"/>
  <c r="AK80" i="18"/>
  <c r="AH80" i="18"/>
  <c r="AH24" i="19"/>
  <c r="AK24" i="19"/>
  <c r="M37" i="19"/>
  <c r="AW37" i="19"/>
  <c r="AK37" i="19"/>
  <c r="AH37" i="19"/>
  <c r="AW39" i="19"/>
  <c r="AK39" i="19"/>
  <c r="AH39" i="19"/>
  <c r="AW41" i="19"/>
  <c r="AK41" i="19"/>
  <c r="AH41" i="19"/>
  <c r="AW52" i="19"/>
  <c r="AH52" i="19"/>
  <c r="AK52" i="19"/>
  <c r="AW54" i="19"/>
  <c r="AK54" i="19"/>
  <c r="AH54" i="19"/>
  <c r="BH58" i="19"/>
  <c r="AW60" i="19"/>
  <c r="AK60" i="19"/>
  <c r="AH60" i="19"/>
  <c r="AW38" i="20"/>
  <c r="AK38" i="20"/>
  <c r="AH38" i="20"/>
  <c r="AW40" i="20"/>
  <c r="AK40" i="20"/>
  <c r="AH40" i="20"/>
  <c r="M47" i="20"/>
  <c r="AW47" i="20"/>
  <c r="AK47" i="20"/>
  <c r="AH47" i="20"/>
  <c r="AW49" i="20"/>
  <c r="AK49" i="20"/>
  <c r="AH49" i="20"/>
  <c r="AW56" i="20"/>
  <c r="AK56" i="20"/>
  <c r="AH56" i="20"/>
  <c r="AW57" i="20"/>
  <c r="AK57" i="20"/>
  <c r="AH57" i="20"/>
  <c r="M63" i="20"/>
  <c r="AW63" i="20"/>
  <c r="AK63" i="20"/>
  <c r="AH63" i="20"/>
  <c r="AW65" i="20"/>
  <c r="AK65" i="20"/>
  <c r="AH65" i="20"/>
  <c r="AV67" i="20"/>
  <c r="AW67" i="20"/>
  <c r="AK67" i="20"/>
  <c r="AH67" i="20"/>
  <c r="AW73" i="20"/>
  <c r="AK73" i="20"/>
  <c r="AH73" i="20"/>
  <c r="AW76" i="20"/>
  <c r="AK76" i="20"/>
  <c r="AH76" i="20"/>
  <c r="AW78" i="20"/>
  <c r="AK78" i="20"/>
  <c r="AH78" i="20"/>
  <c r="K86" i="20"/>
  <c r="AW86" i="20"/>
  <c r="AK86" i="20"/>
  <c r="AH86" i="20"/>
  <c r="AW88" i="20"/>
  <c r="AK88" i="20"/>
  <c r="AH88" i="20"/>
  <c r="K90" i="20"/>
  <c r="AW90" i="20"/>
  <c r="AK90" i="20"/>
  <c r="AH90" i="20"/>
  <c r="AW104" i="20"/>
  <c r="AK104" i="20"/>
  <c r="AH104" i="20"/>
  <c r="BH44" i="21"/>
  <c r="AW44" i="21"/>
  <c r="AK44" i="21"/>
  <c r="AH44" i="21"/>
  <c r="AW46" i="21"/>
  <c r="AK46" i="21"/>
  <c r="AH46" i="21"/>
  <c r="AV48" i="21"/>
  <c r="AW48" i="21"/>
  <c r="AK48" i="21"/>
  <c r="AH48" i="21"/>
  <c r="AW50" i="21"/>
  <c r="AK50" i="21"/>
  <c r="AH50" i="21"/>
  <c r="AW52" i="21"/>
  <c r="AK52" i="21"/>
  <c r="AH52" i="21"/>
  <c r="AW54" i="21"/>
  <c r="AK54" i="21"/>
  <c r="AH54" i="21"/>
  <c r="AW56" i="21"/>
  <c r="AK56" i="21"/>
  <c r="AH56" i="21"/>
  <c r="AW58" i="21"/>
  <c r="AK58" i="21"/>
  <c r="AH58" i="21"/>
  <c r="AW71" i="21"/>
  <c r="AK71" i="21"/>
  <c r="AH71" i="21"/>
  <c r="AV73" i="21"/>
  <c r="AW73" i="21"/>
  <c r="AH73" i="21"/>
  <c r="AK73" i="21"/>
  <c r="AW75" i="21"/>
  <c r="AK75" i="21"/>
  <c r="AH75" i="21"/>
  <c r="AV77" i="21"/>
  <c r="AW77" i="21"/>
  <c r="AH77" i="21"/>
  <c r="AK77" i="21"/>
  <c r="AW79" i="21"/>
  <c r="AK79" i="21"/>
  <c r="AH79" i="21"/>
  <c r="M81" i="21"/>
  <c r="AW81" i="21"/>
  <c r="AH81" i="21"/>
  <c r="AK81" i="21"/>
  <c r="AW83" i="21"/>
  <c r="AK83" i="21"/>
  <c r="AH83" i="21"/>
  <c r="H10" i="22"/>
  <c r="H16" i="22"/>
  <c r="H23" i="22"/>
  <c r="AK25" i="22"/>
  <c r="AH25" i="22"/>
  <c r="AK26" i="22"/>
  <c r="AH26" i="22"/>
  <c r="AH27" i="22"/>
  <c r="AK27" i="22"/>
  <c r="AK28" i="22"/>
  <c r="AH28" i="22"/>
  <c r="AK29" i="22"/>
  <c r="AH29" i="22"/>
  <c r="AK30" i="22"/>
  <c r="AH30" i="22"/>
  <c r="AH31" i="22"/>
  <c r="AK31" i="22"/>
  <c r="AK32" i="22"/>
  <c r="AH32" i="22"/>
  <c r="AK33" i="22"/>
  <c r="AH33" i="22"/>
  <c r="AK34" i="22"/>
  <c r="AH34" i="22"/>
  <c r="AH35" i="22"/>
  <c r="AK35" i="22"/>
  <c r="AW36" i="22"/>
  <c r="AK36" i="22"/>
  <c r="AH36" i="22"/>
  <c r="AW38" i="22"/>
  <c r="AK38" i="22"/>
  <c r="AH38" i="22"/>
  <c r="AW40" i="22"/>
  <c r="AK40" i="22"/>
  <c r="AH40" i="22"/>
  <c r="AW42" i="22"/>
  <c r="AK42" i="22"/>
  <c r="AH42" i="22"/>
  <c r="AW44" i="22"/>
  <c r="AK44" i="22"/>
  <c r="AH44" i="22"/>
  <c r="AU46" i="22"/>
  <c r="AW46" i="22"/>
  <c r="AK46" i="22"/>
  <c r="AH46" i="22"/>
  <c r="AW48" i="22"/>
  <c r="AK48" i="22"/>
  <c r="AH48" i="22"/>
  <c r="AU50" i="22"/>
  <c r="AW50" i="22"/>
  <c r="AK50" i="22"/>
  <c r="AH50" i="22"/>
  <c r="AW52" i="22"/>
  <c r="AK52" i="22"/>
  <c r="AH52" i="22"/>
  <c r="AU54" i="22"/>
  <c r="AW54" i="22"/>
  <c r="AK54" i="22"/>
  <c r="AH54" i="22"/>
  <c r="AW56" i="22"/>
  <c r="AK56" i="22"/>
  <c r="AH56" i="22"/>
  <c r="AW58" i="22"/>
  <c r="AK58" i="22"/>
  <c r="AH58" i="22"/>
  <c r="AW60" i="22"/>
  <c r="AK60" i="22"/>
  <c r="AH60" i="22"/>
  <c r="AU62" i="22"/>
  <c r="AW62" i="22"/>
  <c r="AK62" i="22"/>
  <c r="AH62" i="22"/>
  <c r="AW64" i="22"/>
  <c r="AK64" i="22"/>
  <c r="AH64" i="22"/>
  <c r="AU66" i="22"/>
  <c r="AW66" i="22"/>
  <c r="AK66" i="22"/>
  <c r="AH66" i="22"/>
  <c r="AW68" i="22"/>
  <c r="AK68" i="22"/>
  <c r="AH68" i="22"/>
  <c r="BH70" i="22"/>
  <c r="AW70" i="22"/>
  <c r="AK70" i="22"/>
  <c r="AH70" i="22"/>
  <c r="AW72" i="22"/>
  <c r="AK72" i="22"/>
  <c r="AH72" i="22"/>
  <c r="M74" i="22"/>
  <c r="AW74" i="22"/>
  <c r="AK74" i="22"/>
  <c r="AH74" i="22"/>
  <c r="AW76" i="22"/>
  <c r="AK76" i="22"/>
  <c r="AH76" i="22"/>
  <c r="M78" i="22"/>
  <c r="AW78" i="22"/>
  <c r="AK78" i="22"/>
  <c r="AH78" i="22"/>
  <c r="AW80" i="22"/>
  <c r="AK80" i="22"/>
  <c r="AH80" i="22"/>
  <c r="M82" i="22"/>
  <c r="AW82" i="22"/>
  <c r="AK82" i="22"/>
  <c r="AH82" i="22"/>
  <c r="AW84" i="22"/>
  <c r="AK84" i="22"/>
  <c r="AH84" i="22"/>
  <c r="M86" i="22"/>
  <c r="AW86" i="22"/>
  <c r="AK86" i="22"/>
  <c r="AH86" i="22"/>
  <c r="AW88" i="22"/>
  <c r="AK88" i="22"/>
  <c r="AH88" i="22"/>
  <c r="M90" i="22"/>
  <c r="AW90" i="22"/>
  <c r="AK90" i="22"/>
  <c r="AH90" i="22"/>
  <c r="AW92" i="22"/>
  <c r="AK92" i="22"/>
  <c r="AH92" i="22"/>
  <c r="M94" i="22"/>
  <c r="AW94" i="22"/>
  <c r="AK94" i="22"/>
  <c r="AH94" i="22"/>
  <c r="AW96" i="22"/>
  <c r="AK96" i="22"/>
  <c r="AH96" i="22"/>
  <c r="M98" i="22"/>
  <c r="AW98" i="22"/>
  <c r="AK98" i="22"/>
  <c r="AH98" i="22"/>
  <c r="AW100" i="22"/>
  <c r="AK100" i="22"/>
  <c r="AH100" i="22"/>
  <c r="M102" i="22"/>
  <c r="AW102" i="22"/>
  <c r="AK102" i="22"/>
  <c r="AH102" i="22"/>
  <c r="AU102" i="22"/>
  <c r="AU9" i="23"/>
  <c r="AX6" i="23"/>
  <c r="BL2" i="23"/>
  <c r="AU55" i="24"/>
  <c r="AX43" i="24"/>
  <c r="AX14" i="24"/>
  <c r="AX25" i="24"/>
  <c r="AU34" i="25"/>
  <c r="AV35" i="25"/>
  <c r="AU16" i="25"/>
  <c r="AX25" i="25"/>
  <c r="AU18" i="25"/>
  <c r="BL2" i="25"/>
  <c r="AV35" i="24"/>
  <c r="AW31" i="24"/>
  <c r="AW25" i="24"/>
  <c r="AW13" i="24"/>
  <c r="AW18" i="25"/>
  <c r="BN2" i="25"/>
  <c r="AW44" i="24"/>
  <c r="AW24" i="24"/>
  <c r="AW46" i="24"/>
  <c r="AW8" i="24"/>
  <c r="AW22" i="23"/>
  <c r="AW11" i="23"/>
  <c r="AW10" i="23"/>
  <c r="AW25" i="25"/>
  <c r="AW17" i="25"/>
  <c r="AW15" i="25"/>
  <c r="AW34" i="24"/>
  <c r="AK9" i="5"/>
  <c r="AH9" i="5"/>
  <c r="AH8" i="5"/>
  <c r="AK8" i="5"/>
  <c r="AK7" i="5"/>
  <c r="AH7" i="5"/>
  <c r="AK6" i="5"/>
  <c r="AH6" i="5"/>
  <c r="BH13" i="8"/>
  <c r="K34" i="9"/>
  <c r="K66" i="9"/>
  <c r="BH6" i="12"/>
  <c r="BG6" i="12"/>
  <c r="K12" i="12"/>
  <c r="BH17" i="8"/>
  <c r="AU50" i="8"/>
  <c r="AU62" i="8"/>
  <c r="M61" i="9"/>
  <c r="AU61" i="9"/>
  <c r="K70" i="9"/>
  <c r="M71" i="9"/>
  <c r="AU71" i="9"/>
  <c r="BH78" i="9"/>
  <c r="M95" i="9"/>
  <c r="K95" i="9"/>
  <c r="M95" i="11"/>
  <c r="BH95" i="11"/>
  <c r="BH7" i="12"/>
  <c r="BH11" i="12"/>
  <c r="K15" i="12"/>
  <c r="BH23" i="12"/>
  <c r="K30" i="13"/>
  <c r="AU30" i="13" s="1"/>
  <c r="BH54" i="13"/>
  <c r="K16" i="16"/>
  <c r="K28" i="16"/>
  <c r="AV78" i="20"/>
  <c r="BH78" i="20"/>
  <c r="BH18" i="8"/>
  <c r="BH6" i="6"/>
  <c r="BG6" i="6"/>
  <c r="H12" i="6"/>
  <c r="K16" i="6"/>
  <c r="BH23" i="8"/>
  <c r="K70" i="5"/>
  <c r="K94" i="5"/>
  <c r="BH23" i="6"/>
  <c r="AV77" i="6"/>
  <c r="BG6" i="8"/>
  <c r="H9" i="8"/>
  <c r="H15" i="8"/>
  <c r="K18" i="8"/>
  <c r="AV18" i="8" s="1"/>
  <c r="K19" i="8"/>
  <c r="H21" i="8"/>
  <c r="K22" i="8"/>
  <c r="BH26" i="8"/>
  <c r="H29" i="8"/>
  <c r="M34" i="8"/>
  <c r="AU34" i="8"/>
  <c r="AU42" i="8"/>
  <c r="AV50" i="8"/>
  <c r="AV62" i="8"/>
  <c r="M75" i="8"/>
  <c r="AU75" i="8"/>
  <c r="AU79" i="8"/>
  <c r="K99" i="8"/>
  <c r="BH8" i="9"/>
  <c r="H11" i="9"/>
  <c r="BH12" i="9"/>
  <c r="H15" i="9"/>
  <c r="BH16" i="9"/>
  <c r="H19" i="9"/>
  <c r="BH20" i="9"/>
  <c r="AU34" i="9"/>
  <c r="AU40" i="9"/>
  <c r="AV40" i="9"/>
  <c r="BH42" i="9"/>
  <c r="AU50" i="9"/>
  <c r="BH86" i="9"/>
  <c r="K6" i="10"/>
  <c r="BG6" i="10"/>
  <c r="K10" i="10"/>
  <c r="H13" i="10"/>
  <c r="K32" i="10"/>
  <c r="K38" i="10"/>
  <c r="BH38" i="10"/>
  <c r="BG6" i="11"/>
  <c r="BH14" i="11"/>
  <c r="BH22" i="11"/>
  <c r="BH26" i="11"/>
  <c r="BH30" i="11"/>
  <c r="BH34" i="11"/>
  <c r="BH8" i="13"/>
  <c r="BH12" i="13"/>
  <c r="BH16" i="13"/>
  <c r="K21" i="13"/>
  <c r="BH21" i="19"/>
  <c r="BH25" i="19"/>
  <c r="AU36" i="19"/>
  <c r="K36" i="19"/>
  <c r="M90" i="19"/>
  <c r="AU90" i="19"/>
  <c r="K32" i="20"/>
  <c r="AV52" i="20"/>
  <c r="K52" i="20"/>
  <c r="AU100" i="20"/>
  <c r="M100" i="20"/>
  <c r="M6" i="9"/>
  <c r="BG6" i="9"/>
  <c r="M23" i="9"/>
  <c r="BH34" i="9"/>
  <c r="AU44" i="9"/>
  <c r="AV44" i="9"/>
  <c r="K28" i="12"/>
  <c r="AU45" i="5"/>
  <c r="K78" i="5"/>
  <c r="K14" i="6"/>
  <c r="AU14" i="6" s="1"/>
  <c r="K22" i="6"/>
  <c r="H30" i="7"/>
  <c r="BH9" i="8"/>
  <c r="BH15" i="8"/>
  <c r="H18" i="8"/>
  <c r="H20" i="8"/>
  <c r="BH21" i="8"/>
  <c r="H24" i="8"/>
  <c r="BH25" i="8"/>
  <c r="H28" i="8"/>
  <c r="AU46" i="8"/>
  <c r="K50" i="8"/>
  <c r="K62" i="8"/>
  <c r="AU66" i="8"/>
  <c r="AV69" i="8"/>
  <c r="BH69" i="8"/>
  <c r="K91" i="8"/>
  <c r="AV99" i="8"/>
  <c r="H18" i="9"/>
  <c r="BH24" i="9"/>
  <c r="H27" i="9"/>
  <c r="BH28" i="9"/>
  <c r="M32" i="9"/>
  <c r="AU38" i="9"/>
  <c r="BH38" i="9"/>
  <c r="AV52" i="9"/>
  <c r="AU64" i="9"/>
  <c r="K64" i="9"/>
  <c r="AV66" i="9"/>
  <c r="K68" i="9"/>
  <c r="M91" i="9"/>
  <c r="K91" i="9"/>
  <c r="M104" i="9"/>
  <c r="AU104" i="9"/>
  <c r="BH9" i="10"/>
  <c r="K26" i="10"/>
  <c r="M71" i="13"/>
  <c r="AU71" i="13"/>
  <c r="K71" i="13"/>
  <c r="M95" i="13"/>
  <c r="AU95" i="13"/>
  <c r="H28" i="18"/>
  <c r="BH62" i="19"/>
  <c r="AU97" i="19"/>
  <c r="K97" i="19"/>
  <c r="M27" i="20"/>
  <c r="AW27" i="20" s="1"/>
  <c r="BH31" i="20"/>
  <c r="K31" i="20"/>
  <c r="M55" i="20"/>
  <c r="AU55" i="20"/>
  <c r="K55" i="20"/>
  <c r="BH55" i="20"/>
  <c r="M59" i="20"/>
  <c r="AU59" i="20"/>
  <c r="K59" i="20"/>
  <c r="BH59" i="20"/>
  <c r="K64" i="20"/>
  <c r="K7" i="19"/>
  <c r="K15" i="19"/>
  <c r="AU15" i="19" s="1"/>
  <c r="K13" i="21"/>
  <c r="AU13" i="21" s="1"/>
  <c r="K21" i="21"/>
  <c r="K28" i="21"/>
  <c r="K17" i="22"/>
  <c r="AU17" i="22" s="1"/>
  <c r="K32" i="22"/>
  <c r="BH20" i="13"/>
  <c r="BH24" i="13"/>
  <c r="K25" i="13"/>
  <c r="BH29" i="13"/>
  <c r="K19" i="16"/>
  <c r="BH35" i="16"/>
  <c r="K12" i="18"/>
  <c r="AV12" i="18" s="1"/>
  <c r="BH14" i="19"/>
  <c r="BH8" i="21"/>
  <c r="BH12" i="21"/>
  <c r="BH16" i="21"/>
  <c r="K20" i="21"/>
  <c r="BH27" i="21"/>
  <c r="K27" i="22"/>
  <c r="AV27" i="22" s="1"/>
  <c r="K31" i="22"/>
  <c r="AX52" i="24"/>
  <c r="AX28" i="24"/>
  <c r="AU16" i="24"/>
  <c r="AV14" i="24"/>
  <c r="AX48" i="24"/>
  <c r="AX11" i="24"/>
  <c r="AU30" i="25"/>
  <c r="BH8" i="11"/>
  <c r="BH12" i="11"/>
  <c r="BH16" i="11"/>
  <c r="BH14" i="12"/>
  <c r="K26" i="12"/>
  <c r="K30" i="12"/>
  <c r="K10" i="13"/>
  <c r="AU10" i="13" s="1"/>
  <c r="K14" i="13"/>
  <c r="BH28" i="13"/>
  <c r="K26" i="16"/>
  <c r="BH7" i="18"/>
  <c r="BH11" i="18"/>
  <c r="BH15" i="18"/>
  <c r="BH26" i="18"/>
  <c r="BH9" i="19"/>
  <c r="BH13" i="19"/>
  <c r="K18" i="19"/>
  <c r="K26" i="19"/>
  <c r="BH30" i="19"/>
  <c r="BH42" i="19"/>
  <c r="BH19" i="21"/>
  <c r="BH23" i="21"/>
  <c r="BH34" i="21"/>
  <c r="K11" i="22"/>
  <c r="K15" i="22"/>
  <c r="K19" i="22"/>
  <c r="AV19" i="22" s="1"/>
  <c r="BH26" i="22"/>
  <c r="BH30" i="22"/>
  <c r="AV17" i="23"/>
  <c r="AX51" i="24"/>
  <c r="AU44" i="24"/>
  <c r="AX18" i="24"/>
  <c r="AV32" i="24"/>
  <c r="AX16" i="24"/>
  <c r="AV20" i="14"/>
  <c r="AU35" i="24"/>
  <c r="AX57" i="24"/>
  <c r="AX17" i="24"/>
  <c r="AX37" i="24"/>
  <c r="AU27" i="25"/>
  <c r="AX27" i="25"/>
  <c r="AX19" i="25"/>
  <c r="AU24" i="25"/>
  <c r="AU25" i="24"/>
  <c r="BH79" i="9"/>
  <c r="BH103" i="9"/>
  <c r="K28" i="10"/>
  <c r="BH19" i="11"/>
  <c r="K13" i="12"/>
  <c r="K25" i="12"/>
  <c r="K6" i="13"/>
  <c r="H12" i="13"/>
  <c r="H21" i="13"/>
  <c r="H46" i="13"/>
  <c r="K47" i="13"/>
  <c r="H50" i="13"/>
  <c r="K62" i="13"/>
  <c r="AU91" i="13"/>
  <c r="K33" i="16"/>
  <c r="BG6" i="18"/>
  <c r="BH18" i="18"/>
  <c r="BH22" i="18"/>
  <c r="K78" i="18"/>
  <c r="BH17" i="19"/>
  <c r="BH29" i="19"/>
  <c r="K33" i="19"/>
  <c r="AU33" i="19" s="1"/>
  <c r="K42" i="19"/>
  <c r="BG6" i="20"/>
  <c r="H9" i="20"/>
  <c r="H13" i="20"/>
  <c r="AV13" i="20" s="1"/>
  <c r="K14" i="20"/>
  <c r="K16" i="20"/>
  <c r="H18" i="20"/>
  <c r="K28" i="20"/>
  <c r="H31" i="20"/>
  <c r="H32" i="20"/>
  <c r="AU83" i="20"/>
  <c r="AU103" i="20"/>
  <c r="K6" i="21"/>
  <c r="AU6" i="21" s="1"/>
  <c r="BG6" i="21"/>
  <c r="K14" i="21"/>
  <c r="AU14" i="21" s="1"/>
  <c r="BH18" i="22"/>
  <c r="BH22" i="22"/>
  <c r="K29" i="22"/>
  <c r="BH33" i="22"/>
  <c r="BH86" i="22"/>
  <c r="K98" i="22"/>
  <c r="AU18" i="23"/>
  <c r="AX9" i="23"/>
  <c r="AV23" i="23"/>
  <c r="AX16" i="23"/>
  <c r="AV46" i="24"/>
  <c r="AX55" i="24"/>
  <c r="AU51" i="24"/>
  <c r="AU28" i="24"/>
  <c r="AU18" i="24"/>
  <c r="AU36" i="24"/>
  <c r="AU37" i="24"/>
  <c r="AU21" i="24"/>
  <c r="AV13" i="25"/>
  <c r="AX32" i="25"/>
  <c r="AU28" i="25"/>
  <c r="AV32" i="25"/>
  <c r="BH25" i="16"/>
  <c r="BH14" i="5"/>
  <c r="K13" i="5"/>
  <c r="BH19" i="5"/>
  <c r="AU25" i="5"/>
  <c r="AV43" i="5"/>
  <c r="AV47" i="5"/>
  <c r="AV61" i="5"/>
  <c r="BH70" i="5"/>
  <c r="BH89" i="5"/>
  <c r="K90" i="5"/>
  <c r="BH8" i="5"/>
  <c r="BH12" i="5"/>
  <c r="BH7" i="15"/>
  <c r="BH25" i="15"/>
  <c r="K29" i="15"/>
  <c r="BH11" i="15"/>
  <c r="BH23" i="15"/>
  <c r="K12" i="15"/>
  <c r="BH16" i="15"/>
  <c r="BH19" i="15"/>
  <c r="K6" i="15"/>
  <c r="BG6" i="15"/>
  <c r="BH10" i="15"/>
  <c r="K14" i="15"/>
  <c r="BH22" i="15"/>
  <c r="BH26" i="15"/>
  <c r="BH23" i="5"/>
  <c r="K20" i="5"/>
  <c r="BG6" i="17"/>
  <c r="BG4" i="25" s="1"/>
  <c r="K38" i="16"/>
  <c r="BH37" i="16"/>
  <c r="BH8" i="7"/>
  <c r="AU37" i="7"/>
  <c r="BH23" i="7"/>
  <c r="AU53" i="7"/>
  <c r="K17" i="7"/>
  <c r="K25" i="7"/>
  <c r="AV25" i="7" s="1"/>
  <c r="AU57" i="7"/>
  <c r="BH96" i="7"/>
  <c r="H6" i="5"/>
  <c r="BG6" i="5"/>
  <c r="BG4" i="23" s="1"/>
  <c r="BH9" i="17"/>
  <c r="BH13" i="17"/>
  <c r="BH17" i="17"/>
  <c r="BH24" i="17"/>
  <c r="BH27" i="17"/>
  <c r="K73" i="17"/>
  <c r="K11" i="17"/>
  <c r="BH22" i="17"/>
  <c r="BH25" i="17"/>
  <c r="K29" i="17"/>
  <c r="BG6" i="14"/>
  <c r="K30" i="14"/>
  <c r="K13" i="14"/>
  <c r="K25" i="14"/>
  <c r="BH45" i="14"/>
  <c r="H48" i="14"/>
  <c r="BH7" i="14"/>
  <c r="K48" i="14"/>
  <c r="K47" i="14"/>
  <c r="H14" i="18"/>
  <c r="AV38" i="18"/>
  <c r="BH50" i="18"/>
  <c r="K60" i="18"/>
  <c r="BH82" i="18"/>
  <c r="K84" i="18"/>
  <c r="H47" i="14"/>
  <c r="M25" i="7"/>
  <c r="AX25" i="7" s="1"/>
  <c r="M35" i="7"/>
  <c r="AV35" i="7"/>
  <c r="K72" i="7"/>
  <c r="BH59" i="13"/>
  <c r="BH67" i="13"/>
  <c r="BH78" i="13"/>
  <c r="BH90" i="13"/>
  <c r="BH63" i="13"/>
  <c r="BH94" i="13"/>
  <c r="H24" i="13"/>
  <c r="H25" i="13"/>
  <c r="H39" i="13"/>
  <c r="K59" i="13"/>
  <c r="BH62" i="13"/>
  <c r="K63" i="13"/>
  <c r="K78" i="13"/>
  <c r="K90" i="13"/>
  <c r="K94" i="13"/>
  <c r="BH102" i="13"/>
  <c r="H16" i="13"/>
  <c r="H23" i="13"/>
  <c r="H30" i="13"/>
  <c r="H38" i="13"/>
  <c r="H48" i="13"/>
  <c r="AV59" i="13"/>
  <c r="K67" i="13"/>
  <c r="BH71" i="13"/>
  <c r="K102" i="13"/>
  <c r="W27" i="7"/>
  <c r="BH51" i="7"/>
  <c r="M82" i="7"/>
  <c r="BH84" i="7"/>
  <c r="H23" i="7"/>
  <c r="H24" i="7"/>
  <c r="K35" i="7"/>
  <c r="BH35" i="7"/>
  <c r="BH37" i="7"/>
  <c r="K51" i="7"/>
  <c r="BH57" i="7"/>
  <c r="AV72" i="7"/>
  <c r="AU79" i="7"/>
  <c r="K84" i="7"/>
  <c r="H17" i="7"/>
  <c r="H20" i="7"/>
  <c r="H21" i="7"/>
  <c r="H22" i="7"/>
  <c r="K33" i="7"/>
  <c r="K37" i="7"/>
  <c r="AV55" i="7"/>
  <c r="K66" i="7"/>
  <c r="AU84" i="7"/>
  <c r="H17" i="22"/>
  <c r="K71" i="22"/>
  <c r="BH74" i="22"/>
  <c r="AV75" i="22"/>
  <c r="BH85" i="22"/>
  <c r="K86" i="22"/>
  <c r="BH89" i="22"/>
  <c r="K90" i="22"/>
  <c r="AV42" i="22"/>
  <c r="AU86" i="22"/>
  <c r="BH98" i="22"/>
  <c r="K101" i="22"/>
  <c r="M12" i="22"/>
  <c r="AW12" i="22" s="1"/>
  <c r="H20" i="22"/>
  <c r="M46" i="22"/>
  <c r="BH90" i="22"/>
  <c r="AU94" i="22"/>
  <c r="K52" i="21"/>
  <c r="AU81" i="21"/>
  <c r="H7" i="21"/>
  <c r="H11" i="21"/>
  <c r="K39" i="21"/>
  <c r="K59" i="21"/>
  <c r="BH93" i="21"/>
  <c r="AV39" i="21"/>
  <c r="BH52" i="21"/>
  <c r="BH81" i="21"/>
  <c r="H13" i="21"/>
  <c r="K81" i="21"/>
  <c r="K93" i="21"/>
  <c r="BH83" i="11"/>
  <c r="AX34" i="25"/>
  <c r="AX28" i="25"/>
  <c r="AV28" i="25"/>
  <c r="H32" i="22"/>
  <c r="H27" i="22"/>
  <c r="M24" i="22"/>
  <c r="AW24" i="22" s="1"/>
  <c r="H22" i="22"/>
  <c r="H21" i="22"/>
  <c r="H11" i="22"/>
  <c r="H6" i="22"/>
  <c r="H30" i="21"/>
  <c r="H21" i="21"/>
  <c r="H17" i="21"/>
  <c r="H36" i="20"/>
  <c r="H35" i="20"/>
  <c r="M28" i="20"/>
  <c r="H23" i="20"/>
  <c r="H22" i="20"/>
  <c r="H20" i="20"/>
  <c r="H11" i="20"/>
  <c r="H28" i="19"/>
  <c r="H21" i="19"/>
  <c r="H20" i="19"/>
  <c r="H19" i="19"/>
  <c r="H17" i="18"/>
  <c r="H13" i="18"/>
  <c r="H40" i="13"/>
  <c r="H56" i="13"/>
  <c r="H53" i="13"/>
  <c r="H52" i="13"/>
  <c r="AU43" i="24"/>
  <c r="AV48" i="24"/>
  <c r="AX49" i="24"/>
  <c r="AU57" i="24"/>
  <c r="AV58" i="24"/>
  <c r="AV36" i="24"/>
  <c r="AU34" i="24"/>
  <c r="AX27" i="24"/>
  <c r="AV21" i="24"/>
  <c r="AX15" i="24"/>
  <c r="AU15" i="24"/>
  <c r="AU11" i="24"/>
  <c r="H57" i="13"/>
  <c r="H44" i="13"/>
  <c r="H42" i="13"/>
  <c r="H41" i="13"/>
  <c r="M38" i="13"/>
  <c r="AX38" i="13" s="1"/>
  <c r="H32" i="13"/>
  <c r="H27" i="13"/>
  <c r="H26" i="13"/>
  <c r="BH25" i="13"/>
  <c r="H19" i="13"/>
  <c r="H18" i="13"/>
  <c r="H15" i="13"/>
  <c r="H8" i="13"/>
  <c r="AX21" i="23"/>
  <c r="AU20" i="23"/>
  <c r="AX20" i="23"/>
  <c r="AX18" i="23"/>
  <c r="AU10" i="23"/>
  <c r="H16" i="7"/>
  <c r="H14" i="10"/>
  <c r="H11" i="10"/>
  <c r="H31" i="9"/>
  <c r="H30" i="9"/>
  <c r="H28" i="9"/>
  <c r="K23" i="9"/>
  <c r="AU23" i="9" s="1"/>
  <c r="H23" i="9"/>
  <c r="M10" i="9"/>
  <c r="AW10" i="9" s="1"/>
  <c r="H8" i="9"/>
  <c r="H7" i="9"/>
  <c r="H30" i="8"/>
  <c r="K23" i="8"/>
  <c r="AV23" i="8" s="1"/>
  <c r="H17" i="8"/>
  <c r="H13" i="8"/>
  <c r="H8" i="8"/>
  <c r="H7" i="8"/>
  <c r="BH15" i="5"/>
  <c r="K15" i="5"/>
  <c r="K14" i="5"/>
  <c r="H14" i="5"/>
  <c r="AV34" i="25"/>
  <c r="AX30" i="25"/>
  <c r="AV29" i="25"/>
  <c r="AX22" i="25"/>
  <c r="AX20" i="25"/>
  <c r="AU20" i="25"/>
  <c r="AX12" i="25"/>
  <c r="AU12" i="25"/>
  <c r="AV20" i="23"/>
  <c r="AV27" i="25"/>
  <c r="AV21" i="25"/>
  <c r="AV20" i="25"/>
  <c r="AV19" i="25"/>
  <c r="AV11" i="25"/>
  <c r="AV55" i="24"/>
  <c r="AU47" i="24"/>
  <c r="AV42" i="24"/>
  <c r="AV41" i="24"/>
  <c r="AV37" i="24"/>
  <c r="AV34" i="24"/>
  <c r="AU27" i="24"/>
  <c r="AV26" i="24"/>
  <c r="AV22" i="24"/>
  <c r="AU12" i="24"/>
  <c r="AV10" i="24"/>
  <c r="AV6" i="24"/>
  <c r="AV19" i="23"/>
  <c r="M26" i="9"/>
  <c r="AW26" i="9" s="1"/>
  <c r="H24" i="9"/>
  <c r="H25" i="8"/>
  <c r="H26" i="8"/>
  <c r="BH6" i="5"/>
  <c r="AV21" i="23"/>
  <c r="K2" i="23"/>
  <c r="K29" i="13"/>
  <c r="AU13" i="25"/>
  <c r="AV31" i="25"/>
  <c r="AV23" i="25"/>
  <c r="AV15" i="25"/>
  <c r="AV7" i="25"/>
  <c r="AU32" i="25"/>
  <c r="AV6" i="25"/>
  <c r="AU21" i="25"/>
  <c r="F2" i="25"/>
  <c r="AX29" i="25"/>
  <c r="AU22" i="25"/>
  <c r="AV16" i="25"/>
  <c r="AX14" i="25"/>
  <c r="AU8" i="25"/>
  <c r="AU29" i="25"/>
  <c r="AV30" i="25"/>
  <c r="AV24" i="25"/>
  <c r="AV14" i="25"/>
  <c r="AX13" i="25"/>
  <c r="AX21" i="25"/>
  <c r="AX6" i="25"/>
  <c r="AV36" i="22"/>
  <c r="BH78" i="22"/>
  <c r="BH82" i="22"/>
  <c r="BH97" i="22"/>
  <c r="H12" i="22"/>
  <c r="H13" i="22"/>
  <c r="M20" i="22"/>
  <c r="H30" i="22"/>
  <c r="H31" i="22"/>
  <c r="H33" i="22"/>
  <c r="H34" i="22"/>
  <c r="K36" i="22"/>
  <c r="K38" i="22"/>
  <c r="M54" i="22"/>
  <c r="M62" i="22"/>
  <c r="K69" i="22"/>
  <c r="M71" i="22"/>
  <c r="AU71" i="22"/>
  <c r="AV74" i="22"/>
  <c r="K77" i="22"/>
  <c r="K82" i="22"/>
  <c r="AU90" i="22"/>
  <c r="K97" i="22"/>
  <c r="AU98" i="22"/>
  <c r="BH102" i="22"/>
  <c r="H8" i="22"/>
  <c r="H14" i="22"/>
  <c r="H15" i="22"/>
  <c r="H18" i="22"/>
  <c r="H19" i="22"/>
  <c r="K42" i="22"/>
  <c r="AV71" i="22"/>
  <c r="K78" i="22"/>
  <c r="AU82" i="22"/>
  <c r="BH101" i="22"/>
  <c r="K102" i="22"/>
  <c r="M25" i="22"/>
  <c r="AW25" i="22" s="1"/>
  <c r="H9" i="22"/>
  <c r="M9" i="22"/>
  <c r="AU11" i="22"/>
  <c r="M16" i="22"/>
  <c r="AW16" i="22" s="1"/>
  <c r="K25" i="22"/>
  <c r="M8" i="22"/>
  <c r="K9" i="22"/>
  <c r="K21" i="22"/>
  <c r="K23" i="22"/>
  <c r="H24" i="22"/>
  <c r="H25" i="22"/>
  <c r="H28" i="22"/>
  <c r="H29" i="22"/>
  <c r="K34" i="22"/>
  <c r="H35" i="22"/>
  <c r="BH13" i="21"/>
  <c r="H25" i="21"/>
  <c r="H27" i="21"/>
  <c r="H14" i="21"/>
  <c r="AV52" i="21"/>
  <c r="K89" i="21"/>
  <c r="AU93" i="21"/>
  <c r="M37" i="21"/>
  <c r="AU37" i="21"/>
  <c r="BH39" i="21"/>
  <c r="K35" i="21"/>
  <c r="AU36" i="21"/>
  <c r="BH37" i="21"/>
  <c r="AU40" i="21"/>
  <c r="BH56" i="21"/>
  <c r="BH85" i="21"/>
  <c r="BH92" i="21"/>
  <c r="BH20" i="21"/>
  <c r="AU44" i="21"/>
  <c r="AV89" i="21"/>
  <c r="M29" i="21"/>
  <c r="AW29" i="21" s="1"/>
  <c r="H32" i="21"/>
  <c r="H33" i="21"/>
  <c r="H34" i="21"/>
  <c r="BH36" i="21"/>
  <c r="AV37" i="21"/>
  <c r="BH40" i="21"/>
  <c r="BH55" i="21"/>
  <c r="K56" i="21"/>
  <c r="M65" i="21"/>
  <c r="AU65" i="21"/>
  <c r="M67" i="21"/>
  <c r="K80" i="21"/>
  <c r="K85" i="21"/>
  <c r="H6" i="21"/>
  <c r="H18" i="21"/>
  <c r="H19" i="21"/>
  <c r="H20" i="21"/>
  <c r="H22" i="21"/>
  <c r="H23" i="21"/>
  <c r="H24" i="21"/>
  <c r="BH35" i="21"/>
  <c r="K36" i="21"/>
  <c r="K37" i="21"/>
  <c r="K40" i="21"/>
  <c r="K44" i="21"/>
  <c r="M22" i="21"/>
  <c r="BH29" i="21"/>
  <c r="M6" i="21"/>
  <c r="BH6" i="21"/>
  <c r="H9" i="21"/>
  <c r="H15" i="21"/>
  <c r="H28" i="21"/>
  <c r="BH30" i="21"/>
  <c r="M14" i="21"/>
  <c r="BH14" i="21"/>
  <c r="M21" i="21"/>
  <c r="AW21" i="21" s="1"/>
  <c r="BH21" i="21"/>
  <c r="BH28" i="21"/>
  <c r="K29" i="21"/>
  <c r="M30" i="21"/>
  <c r="AW30" i="21" s="1"/>
  <c r="BH9" i="21"/>
  <c r="BH22" i="21"/>
  <c r="H26" i="21"/>
  <c r="H29" i="21"/>
  <c r="H31" i="21"/>
  <c r="H7" i="20"/>
  <c r="H8" i="20"/>
  <c r="M11" i="20"/>
  <c r="AW11" i="20" s="1"/>
  <c r="H15" i="20"/>
  <c r="BH20" i="20"/>
  <c r="M23" i="20"/>
  <c r="BH32" i="20"/>
  <c r="M35" i="20"/>
  <c r="BH27" i="20"/>
  <c r="M7" i="20"/>
  <c r="AW7" i="20" s="1"/>
  <c r="K24" i="20"/>
  <c r="H26" i="20"/>
  <c r="K27" i="20"/>
  <c r="H29" i="20"/>
  <c r="K30" i="20"/>
  <c r="M31" i="20"/>
  <c r="M32" i="20"/>
  <c r="AW32" i="20" s="1"/>
  <c r="H33" i="20"/>
  <c r="H34" i="20"/>
  <c r="H10" i="20"/>
  <c r="H14" i="20"/>
  <c r="K20" i="20"/>
  <c r="K23" i="20"/>
  <c r="AU23" i="20" s="1"/>
  <c r="H24" i="20"/>
  <c r="H27" i="20"/>
  <c r="H30" i="20"/>
  <c r="AV32" i="20"/>
  <c r="K35" i="20"/>
  <c r="BH35" i="20"/>
  <c r="K38" i="19"/>
  <c r="BH50" i="19"/>
  <c r="AU70" i="19"/>
  <c r="AU74" i="19"/>
  <c r="AU78" i="19"/>
  <c r="AU82" i="19"/>
  <c r="K87" i="19"/>
  <c r="AU94" i="19"/>
  <c r="AV97" i="19"/>
  <c r="M7" i="19"/>
  <c r="AW7" i="19" s="1"/>
  <c r="H9" i="19"/>
  <c r="M15" i="19"/>
  <c r="AW15" i="19" s="1"/>
  <c r="H17" i="19"/>
  <c r="M23" i="19"/>
  <c r="AW23" i="19" s="1"/>
  <c r="H25" i="19"/>
  <c r="AV38" i="19"/>
  <c r="BH46" i="19"/>
  <c r="K50" i="19"/>
  <c r="AU98" i="19"/>
  <c r="AU102" i="19"/>
  <c r="H12" i="19"/>
  <c r="H13" i="19"/>
  <c r="AV50" i="19"/>
  <c r="BH6" i="19"/>
  <c r="BH22" i="19"/>
  <c r="H7" i="19"/>
  <c r="H10" i="19"/>
  <c r="H15" i="19"/>
  <c r="AX15" i="19" s="1"/>
  <c r="H18" i="19"/>
  <c r="H23" i="19"/>
  <c r="AU23" i="19" s="1"/>
  <c r="H26" i="19"/>
  <c r="BH32" i="19"/>
  <c r="H35" i="19"/>
  <c r="BH7" i="19"/>
  <c r="BH10" i="19"/>
  <c r="BH15" i="19"/>
  <c r="BH23" i="19"/>
  <c r="K32" i="19"/>
  <c r="K34" i="19"/>
  <c r="H8" i="19"/>
  <c r="H11" i="19"/>
  <c r="H14" i="19"/>
  <c r="H16" i="19"/>
  <c r="BH18" i="19"/>
  <c r="H22" i="19"/>
  <c r="H24" i="19"/>
  <c r="BH26" i="19"/>
  <c r="H30" i="19"/>
  <c r="H31" i="19"/>
  <c r="H32" i="19"/>
  <c r="H34" i="19"/>
  <c r="AU35" i="18"/>
  <c r="AU39" i="18"/>
  <c r="AV86" i="18"/>
  <c r="M23" i="18"/>
  <c r="AW23" i="18" s="1"/>
  <c r="M24" i="18"/>
  <c r="AW24" i="18" s="1"/>
  <c r="H31" i="18"/>
  <c r="H34" i="18"/>
  <c r="K46" i="18"/>
  <c r="M60" i="18"/>
  <c r="K72" i="18"/>
  <c r="AU93" i="18"/>
  <c r="H11" i="18"/>
  <c r="H12" i="18"/>
  <c r="K96" i="18"/>
  <c r="M36" i="18"/>
  <c r="M40" i="18"/>
  <c r="AV68" i="18"/>
  <c r="M74" i="18"/>
  <c r="BH74" i="18"/>
  <c r="AV88" i="18"/>
  <c r="H9" i="18"/>
  <c r="H10" i="18"/>
  <c r="M13" i="18"/>
  <c r="AX13" i="18" s="1"/>
  <c r="M17" i="18"/>
  <c r="AW17" i="18" s="1"/>
  <c r="H20" i="18"/>
  <c r="H27" i="18"/>
  <c r="AV46" i="18"/>
  <c r="M48" i="18"/>
  <c r="AV58" i="18"/>
  <c r="BH60" i="18"/>
  <c r="BH62" i="18"/>
  <c r="AV74" i="18"/>
  <c r="M82" i="18"/>
  <c r="AU84" i="18"/>
  <c r="BH84" i="18"/>
  <c r="AU89" i="18"/>
  <c r="M90" i="18"/>
  <c r="K94" i="18"/>
  <c r="M102" i="18"/>
  <c r="AV54" i="18"/>
  <c r="M56" i="18"/>
  <c r="AU59" i="18"/>
  <c r="K62" i="18"/>
  <c r="K68" i="18"/>
  <c r="M72" i="18"/>
  <c r="K74" i="18"/>
  <c r="M78" i="18"/>
  <c r="BH78" i="18"/>
  <c r="AV84" i="18"/>
  <c r="K88" i="18"/>
  <c r="AV92" i="18"/>
  <c r="H24" i="18"/>
  <c r="H25" i="18"/>
  <c r="BH36" i="18"/>
  <c r="BH40" i="18"/>
  <c r="K42" i="18"/>
  <c r="AV44" i="18"/>
  <c r="K48" i="18"/>
  <c r="AU55" i="18"/>
  <c r="BH56" i="18"/>
  <c r="K58" i="18"/>
  <c r="AU62" i="18"/>
  <c r="AU77" i="18"/>
  <c r="AV78" i="18"/>
  <c r="K82" i="18"/>
  <c r="K90" i="18"/>
  <c r="M94" i="18"/>
  <c r="M20" i="18"/>
  <c r="AW20" i="18" s="1"/>
  <c r="H21" i="18"/>
  <c r="H26" i="18"/>
  <c r="K27" i="18"/>
  <c r="H33" i="18"/>
  <c r="BH16" i="18"/>
  <c r="K8" i="18"/>
  <c r="H22" i="18"/>
  <c r="H23" i="18"/>
  <c r="K29" i="18"/>
  <c r="K32" i="18"/>
  <c r="H7" i="18"/>
  <c r="H8" i="18"/>
  <c r="BH8" i="18"/>
  <c r="H15" i="18"/>
  <c r="H16" i="18"/>
  <c r="H18" i="18"/>
  <c r="H19" i="18"/>
  <c r="H29" i="18"/>
  <c r="H30" i="18"/>
  <c r="H32" i="18"/>
  <c r="K52" i="17"/>
  <c r="H15" i="17"/>
  <c r="H16" i="17"/>
  <c r="H17" i="17"/>
  <c r="H20" i="17"/>
  <c r="H21" i="17"/>
  <c r="H27" i="17"/>
  <c r="M61" i="17"/>
  <c r="AU61" i="17"/>
  <c r="BH69" i="17"/>
  <c r="BH84" i="17"/>
  <c r="BH97" i="17"/>
  <c r="K37" i="17"/>
  <c r="M45" i="17"/>
  <c r="AU45" i="17"/>
  <c r="K53" i="17"/>
  <c r="K63" i="17"/>
  <c r="K84" i="17"/>
  <c r="K97" i="17"/>
  <c r="H11" i="17"/>
  <c r="AV53" i="17"/>
  <c r="K61" i="17"/>
  <c r="AV69" i="17"/>
  <c r="K88" i="17"/>
  <c r="AU97" i="17"/>
  <c r="H8" i="17"/>
  <c r="H9" i="17"/>
  <c r="M18" i="17"/>
  <c r="AW18" i="17" s="1"/>
  <c r="H24" i="17"/>
  <c r="H29" i="17"/>
  <c r="BH32" i="17"/>
  <c r="BH37" i="17"/>
  <c r="M41" i="17"/>
  <c r="AU41" i="17"/>
  <c r="BH41" i="17"/>
  <c r="K43" i="17"/>
  <c r="AU52" i="17"/>
  <c r="M53" i="17"/>
  <c r="AU53" i="17"/>
  <c r="K69" i="17"/>
  <c r="AV77" i="17"/>
  <c r="BH85" i="17"/>
  <c r="AV93" i="17"/>
  <c r="K32" i="17"/>
  <c r="K39" i="17"/>
  <c r="AV41" i="17"/>
  <c r="AV49" i="17"/>
  <c r="AU60" i="17"/>
  <c r="K85" i="17"/>
  <c r="BH88" i="17"/>
  <c r="K89" i="17"/>
  <c r="M11" i="17"/>
  <c r="AW11" i="17" s="1"/>
  <c r="H13" i="17"/>
  <c r="K18" i="17"/>
  <c r="H22" i="17"/>
  <c r="BH36" i="17"/>
  <c r="K41" i="17"/>
  <c r="BH52" i="17"/>
  <c r="BH77" i="17"/>
  <c r="AV85" i="17"/>
  <c r="BH93" i="17"/>
  <c r="BH11" i="17"/>
  <c r="BH18" i="17"/>
  <c r="M29" i="17"/>
  <c r="AW29" i="17" s="1"/>
  <c r="BH29" i="17"/>
  <c r="BH6" i="17"/>
  <c r="H10" i="17"/>
  <c r="H12" i="17"/>
  <c r="BH14" i="17"/>
  <c r="BH19" i="17"/>
  <c r="H23" i="17"/>
  <c r="H28" i="17"/>
  <c r="H7" i="17"/>
  <c r="BH10" i="17"/>
  <c r="H26" i="17"/>
  <c r="BH28" i="17"/>
  <c r="H14" i="17"/>
  <c r="H18" i="17"/>
  <c r="H19" i="17"/>
  <c r="H25" i="17"/>
  <c r="BG2" i="25"/>
  <c r="I2" i="25"/>
  <c r="BH2" i="25"/>
  <c r="K2" i="25"/>
  <c r="BK2" i="25"/>
  <c r="AV23" i="24"/>
  <c r="AV51" i="24"/>
  <c r="AU39" i="24"/>
  <c r="AV27" i="24"/>
  <c r="AU49" i="24"/>
  <c r="AV50" i="24"/>
  <c r="AU40" i="24"/>
  <c r="AV28" i="24"/>
  <c r="AV24" i="24"/>
  <c r="AV38" i="24"/>
  <c r="AU32" i="24"/>
  <c r="AV30" i="24"/>
  <c r="AU20" i="24"/>
  <c r="AV18" i="24"/>
  <c r="AU8" i="24"/>
  <c r="AU54" i="24"/>
  <c r="AU33" i="24"/>
  <c r="AV49" i="24"/>
  <c r="F2" i="24"/>
  <c r="H41" i="11"/>
  <c r="H42" i="11"/>
  <c r="K74" i="11"/>
  <c r="BH75" i="11"/>
  <c r="M39" i="11"/>
  <c r="AW39" i="11" s="1"/>
  <c r="AV55" i="11"/>
  <c r="K75" i="11"/>
  <c r="K79" i="11"/>
  <c r="BH91" i="11"/>
  <c r="AV75" i="11"/>
  <c r="AU51" i="11"/>
  <c r="K58" i="11"/>
  <c r="AU66" i="11"/>
  <c r="BH90" i="11"/>
  <c r="K91" i="11"/>
  <c r="K95" i="11"/>
  <c r="H28" i="11"/>
  <c r="H29" i="11"/>
  <c r="H30" i="11"/>
  <c r="H35" i="11"/>
  <c r="K59" i="11"/>
  <c r="K90" i="11"/>
  <c r="AV91" i="11"/>
  <c r="AU95" i="11"/>
  <c r="BH74" i="11"/>
  <c r="H48" i="11"/>
  <c r="BH59" i="11"/>
  <c r="BH78" i="11"/>
  <c r="BH94" i="11"/>
  <c r="M63" i="11"/>
  <c r="AU63" i="11"/>
  <c r="H11" i="11"/>
  <c r="H12" i="11"/>
  <c r="H13" i="11"/>
  <c r="H14" i="11"/>
  <c r="K78" i="11"/>
  <c r="BH79" i="11"/>
  <c r="K94" i="11"/>
  <c r="H6" i="11"/>
  <c r="H7" i="11"/>
  <c r="H8" i="11"/>
  <c r="H9" i="11"/>
  <c r="H10" i="11"/>
  <c r="BH10" i="11"/>
  <c r="H31" i="11"/>
  <c r="H36" i="11"/>
  <c r="H43" i="11"/>
  <c r="H44" i="11"/>
  <c r="H49" i="11"/>
  <c r="H50" i="11"/>
  <c r="H32" i="11"/>
  <c r="H37" i="11"/>
  <c r="H38" i="11"/>
  <c r="K40" i="11"/>
  <c r="H45" i="11"/>
  <c r="M49" i="11"/>
  <c r="AW49" i="11" s="1"/>
  <c r="H15" i="11"/>
  <c r="H16" i="11"/>
  <c r="H17" i="11"/>
  <c r="H18" i="11"/>
  <c r="H19" i="11"/>
  <c r="H20" i="11"/>
  <c r="H21" i="11"/>
  <c r="H22" i="11"/>
  <c r="H23" i="11"/>
  <c r="H24" i="11"/>
  <c r="H25" i="11"/>
  <c r="H26" i="11"/>
  <c r="H27" i="11"/>
  <c r="H33" i="11"/>
  <c r="H34" i="11"/>
  <c r="H39" i="11"/>
  <c r="H40" i="11"/>
  <c r="H46" i="11"/>
  <c r="H47" i="11"/>
  <c r="BH26" i="12"/>
  <c r="M21" i="12"/>
  <c r="AW21" i="12" s="1"/>
  <c r="H26" i="12"/>
  <c r="AU82" i="12"/>
  <c r="H27" i="12"/>
  <c r="H28" i="12"/>
  <c r="H15" i="12"/>
  <c r="H38" i="12"/>
  <c r="H39" i="12"/>
  <c r="K79" i="12"/>
  <c r="M83" i="12"/>
  <c r="AV83" i="12"/>
  <c r="K45" i="12"/>
  <c r="AV63" i="12"/>
  <c r="AV85" i="12"/>
  <c r="H6" i="12"/>
  <c r="H24" i="12"/>
  <c r="H25" i="12"/>
  <c r="K73" i="12"/>
  <c r="AU86" i="12"/>
  <c r="M61" i="12"/>
  <c r="H11" i="12"/>
  <c r="H12" i="12"/>
  <c r="H19" i="12"/>
  <c r="M24" i="12"/>
  <c r="AW24" i="12" s="1"/>
  <c r="H31" i="12"/>
  <c r="AU45" i="12"/>
  <c r="K65" i="12"/>
  <c r="AV67" i="12"/>
  <c r="K77" i="12"/>
  <c r="BH79" i="12"/>
  <c r="BH30" i="12"/>
  <c r="M9" i="12"/>
  <c r="AW9" i="12" s="1"/>
  <c r="M18" i="12"/>
  <c r="AW18" i="12" s="1"/>
  <c r="H40" i="12"/>
  <c r="H41" i="12"/>
  <c r="AV45" i="12"/>
  <c r="K49" i="12"/>
  <c r="K51" i="12"/>
  <c r="K53" i="12"/>
  <c r="K55" i="12"/>
  <c r="K57" i="12"/>
  <c r="K59" i="12"/>
  <c r="K61" i="12"/>
  <c r="K69" i="12"/>
  <c r="AV71" i="12"/>
  <c r="AV77" i="12"/>
  <c r="K81" i="12"/>
  <c r="K83" i="12"/>
  <c r="BH83" i="12"/>
  <c r="M13" i="12"/>
  <c r="AW13" i="12" s="1"/>
  <c r="BH13" i="12"/>
  <c r="H22" i="12"/>
  <c r="H23" i="12"/>
  <c r="BH24" i="12"/>
  <c r="H29" i="12"/>
  <c r="H30" i="12"/>
  <c r="H32" i="12"/>
  <c r="H33" i="12"/>
  <c r="H34" i="12"/>
  <c r="H36" i="12"/>
  <c r="BH61" i="12"/>
  <c r="AV75" i="12"/>
  <c r="AU78" i="12"/>
  <c r="M79" i="12"/>
  <c r="AV79" i="12"/>
  <c r="AV81" i="12"/>
  <c r="K85" i="12"/>
  <c r="H9" i="12"/>
  <c r="H10" i="12"/>
  <c r="H14" i="12"/>
  <c r="M30" i="12"/>
  <c r="M32" i="12"/>
  <c r="AW32" i="12" s="1"/>
  <c r="M33" i="12"/>
  <c r="AW33" i="12" s="1"/>
  <c r="H7" i="12"/>
  <c r="H13" i="12"/>
  <c r="M15" i="12"/>
  <c r="AW15" i="12" s="1"/>
  <c r="BH15" i="12"/>
  <c r="H20" i="12"/>
  <c r="K24" i="12"/>
  <c r="M25" i="12"/>
  <c r="AW25" i="12" s="1"/>
  <c r="H35" i="12"/>
  <c r="H37" i="12"/>
  <c r="K39" i="12"/>
  <c r="H8" i="12"/>
  <c r="H16" i="12"/>
  <c r="H17" i="12"/>
  <c r="H18" i="12"/>
  <c r="H21" i="12"/>
  <c r="BH9" i="13"/>
  <c r="BH13" i="13"/>
  <c r="H7" i="13"/>
  <c r="H11" i="13"/>
  <c r="H20" i="13"/>
  <c r="H28" i="13"/>
  <c r="H31" i="13"/>
  <c r="BH46" i="13"/>
  <c r="BH58" i="13"/>
  <c r="BH6" i="13"/>
  <c r="K9" i="13"/>
  <c r="BH10" i="13"/>
  <c r="K13" i="13"/>
  <c r="H17" i="13"/>
  <c r="BH21" i="13"/>
  <c r="K22" i="13"/>
  <c r="H29" i="13"/>
  <c r="M32" i="13"/>
  <c r="AX32" i="13" s="1"/>
  <c r="H33" i="13"/>
  <c r="H34" i="13"/>
  <c r="H35" i="13"/>
  <c r="BH42" i="13"/>
  <c r="K43" i="13"/>
  <c r="H47" i="13"/>
  <c r="H54" i="13"/>
  <c r="K55" i="13"/>
  <c r="K58" i="13"/>
  <c r="H9" i="13"/>
  <c r="H13" i="13"/>
  <c r="BH17" i="13"/>
  <c r="K18" i="13"/>
  <c r="AV18" i="13" s="1"/>
  <c r="H22" i="13"/>
  <c r="K26" i="13"/>
  <c r="M34" i="13"/>
  <c r="AW34" i="13" s="1"/>
  <c r="H37" i="13"/>
  <c r="K42" i="13"/>
  <c r="H43" i="13"/>
  <c r="K46" i="13"/>
  <c r="BH47" i="13"/>
  <c r="H55" i="13"/>
  <c r="H58" i="13"/>
  <c r="K97" i="14"/>
  <c r="K7" i="14"/>
  <c r="AU7" i="14" s="1"/>
  <c r="M12" i="14"/>
  <c r="AW12" i="14" s="1"/>
  <c r="M22" i="14"/>
  <c r="AW22" i="14" s="1"/>
  <c r="M69" i="14"/>
  <c r="AU69" i="14"/>
  <c r="K83" i="14"/>
  <c r="K52" i="14"/>
  <c r="AV69" i="14"/>
  <c r="AV83" i="14"/>
  <c r="H13" i="14"/>
  <c r="H14" i="14"/>
  <c r="H15" i="14"/>
  <c r="H17" i="14"/>
  <c r="H18" i="14"/>
  <c r="H19" i="14"/>
  <c r="H23" i="14"/>
  <c r="H25" i="14"/>
  <c r="H27" i="14"/>
  <c r="H28" i="14"/>
  <c r="H31" i="14"/>
  <c r="H32" i="14"/>
  <c r="H34" i="14"/>
  <c r="H38" i="14"/>
  <c r="H41" i="14"/>
  <c r="H42" i="14"/>
  <c r="H43" i="14"/>
  <c r="M51" i="14"/>
  <c r="AW51" i="14" s="1"/>
  <c r="AV73" i="14"/>
  <c r="AV89" i="14"/>
  <c r="M77" i="14"/>
  <c r="AU77" i="14"/>
  <c r="H6" i="14"/>
  <c r="H7" i="14"/>
  <c r="K58" i="14"/>
  <c r="K69" i="14"/>
  <c r="AV77" i="14"/>
  <c r="M44" i="14"/>
  <c r="AW44" i="14" s="1"/>
  <c r="K60" i="14"/>
  <c r="K73" i="14"/>
  <c r="K77" i="14"/>
  <c r="K80" i="14"/>
  <c r="BH83" i="14"/>
  <c r="K84" i="14"/>
  <c r="K96" i="14"/>
  <c r="M54" i="14"/>
  <c r="AU54" i="14"/>
  <c r="M67" i="14"/>
  <c r="AV67" i="14"/>
  <c r="AV85" i="14"/>
  <c r="BH30" i="14"/>
  <c r="AV54" i="14"/>
  <c r="K45" i="14"/>
  <c r="BH67" i="14"/>
  <c r="K68" i="14"/>
  <c r="K81" i="14"/>
  <c r="K85" i="14"/>
  <c r="BH85" i="14"/>
  <c r="H11" i="14"/>
  <c r="M26" i="14"/>
  <c r="AW26" i="14" s="1"/>
  <c r="H30" i="14"/>
  <c r="H44" i="14"/>
  <c r="H45" i="14"/>
  <c r="H49" i="14"/>
  <c r="H50" i="14"/>
  <c r="BH58" i="14"/>
  <c r="K64" i="14"/>
  <c r="BH69" i="14"/>
  <c r="AU85" i="14"/>
  <c r="K89" i="14"/>
  <c r="AV97" i="14"/>
  <c r="H8" i="14"/>
  <c r="H9" i="14"/>
  <c r="H10" i="14"/>
  <c r="BH12" i="14"/>
  <c r="H16" i="14"/>
  <c r="M19" i="14"/>
  <c r="AW19" i="14" s="1"/>
  <c r="H21" i="14"/>
  <c r="H24" i="14"/>
  <c r="M30" i="14"/>
  <c r="AW30" i="14" s="1"/>
  <c r="M31" i="14"/>
  <c r="AW31" i="14" s="1"/>
  <c r="M42" i="14"/>
  <c r="AW42" i="14" s="1"/>
  <c r="H46" i="14"/>
  <c r="M46" i="14"/>
  <c r="AW46" i="14" s="1"/>
  <c r="M27" i="14"/>
  <c r="AW27" i="14" s="1"/>
  <c r="M8" i="14"/>
  <c r="AW8" i="14" s="1"/>
  <c r="K12" i="14"/>
  <c r="M16" i="14"/>
  <c r="AW16" i="14" s="1"/>
  <c r="K22" i="14"/>
  <c r="H39" i="14"/>
  <c r="H40" i="14"/>
  <c r="M47" i="14"/>
  <c r="AW47" i="14" s="1"/>
  <c r="BH46" i="14"/>
  <c r="H12" i="14"/>
  <c r="M13" i="14"/>
  <c r="AW13" i="14" s="1"/>
  <c r="H22" i="14"/>
  <c r="M23" i="14"/>
  <c r="AW23" i="14" s="1"/>
  <c r="H26" i="14"/>
  <c r="H29" i="14"/>
  <c r="H33" i="14"/>
  <c r="H35" i="14"/>
  <c r="H36" i="14"/>
  <c r="H37" i="14"/>
  <c r="K46" i="14"/>
  <c r="BH48" i="14"/>
  <c r="K50" i="14"/>
  <c r="H51" i="14"/>
  <c r="H26" i="15"/>
  <c r="H29" i="15"/>
  <c r="H31" i="15"/>
  <c r="H33" i="15"/>
  <c r="AU85" i="15"/>
  <c r="AU46" i="15"/>
  <c r="BH46" i="15"/>
  <c r="K51" i="15"/>
  <c r="BH65" i="15"/>
  <c r="BH14" i="15"/>
  <c r="H17" i="15"/>
  <c r="K84" i="15"/>
  <c r="H8" i="15"/>
  <c r="H9" i="15"/>
  <c r="H12" i="15"/>
  <c r="H14" i="15"/>
  <c r="H20" i="15"/>
  <c r="H23" i="15"/>
  <c r="H35" i="15"/>
  <c r="H37" i="15"/>
  <c r="K61" i="15"/>
  <c r="BH73" i="15"/>
  <c r="AU42" i="15"/>
  <c r="AU47" i="15"/>
  <c r="K73" i="15"/>
  <c r="K46" i="15"/>
  <c r="K56" i="15"/>
  <c r="AV73" i="15"/>
  <c r="BH77" i="15"/>
  <c r="BH84" i="15"/>
  <c r="K85" i="15"/>
  <c r="BH55" i="15"/>
  <c r="AV42" i="15"/>
  <c r="H7" i="15"/>
  <c r="K26" i="15"/>
  <c r="H27" i="15"/>
  <c r="M30" i="15"/>
  <c r="AW30" i="15" s="1"/>
  <c r="K42" i="15"/>
  <c r="BH42" i="15"/>
  <c r="AU43" i="15"/>
  <c r="AV46" i="15"/>
  <c r="AV52" i="15"/>
  <c r="BH85" i="15"/>
  <c r="BH29" i="15"/>
  <c r="BH61" i="15"/>
  <c r="K7" i="15"/>
  <c r="AU7" i="15" s="1"/>
  <c r="H10" i="15"/>
  <c r="H11" i="15"/>
  <c r="M14" i="15"/>
  <c r="AW14" i="15" s="1"/>
  <c r="H15" i="15"/>
  <c r="H16" i="15"/>
  <c r="H21" i="15"/>
  <c r="H22" i="15"/>
  <c r="K23" i="15"/>
  <c r="AV23" i="15" s="1"/>
  <c r="M26" i="15"/>
  <c r="AW26" i="15" s="1"/>
  <c r="H28" i="15"/>
  <c r="K30" i="15"/>
  <c r="M33" i="15"/>
  <c r="AW33" i="15" s="1"/>
  <c r="H34" i="15"/>
  <c r="H36" i="15"/>
  <c r="M11" i="15"/>
  <c r="AW11" i="15" s="1"/>
  <c r="BH30" i="15"/>
  <c r="K40" i="15"/>
  <c r="BH40" i="15"/>
  <c r="M6" i="15"/>
  <c r="BH6" i="15"/>
  <c r="M7" i="15"/>
  <c r="H13" i="15"/>
  <c r="H18" i="15"/>
  <c r="H19" i="15"/>
  <c r="M23" i="15"/>
  <c r="H24" i="15"/>
  <c r="H25" i="15"/>
  <c r="H30" i="15"/>
  <c r="H32" i="15"/>
  <c r="H38" i="15"/>
  <c r="H39" i="15"/>
  <c r="H40" i="15"/>
  <c r="H38" i="16"/>
  <c r="H27" i="16"/>
  <c r="H28" i="16"/>
  <c r="H33" i="16"/>
  <c r="AV44" i="16"/>
  <c r="AV47" i="16"/>
  <c r="H15" i="16"/>
  <c r="H16" i="16"/>
  <c r="BH55" i="16"/>
  <c r="H11" i="16"/>
  <c r="H13" i="16"/>
  <c r="H14" i="16"/>
  <c r="H17" i="16"/>
  <c r="H26" i="16"/>
  <c r="AU59" i="16"/>
  <c r="H20" i="16"/>
  <c r="H21" i="16"/>
  <c r="K45" i="16"/>
  <c r="AV55" i="16"/>
  <c r="BH71" i="16"/>
  <c r="BH28" i="16"/>
  <c r="K37" i="16"/>
  <c r="M43" i="16"/>
  <c r="AU51" i="16"/>
  <c r="AU79" i="16"/>
  <c r="H29" i="16"/>
  <c r="H36" i="16"/>
  <c r="H37" i="16"/>
  <c r="AU45" i="16"/>
  <c r="K71" i="16"/>
  <c r="H7" i="16"/>
  <c r="H8" i="16"/>
  <c r="H9" i="16"/>
  <c r="H10" i="16"/>
  <c r="H18" i="16"/>
  <c r="H19" i="16"/>
  <c r="H22" i="16"/>
  <c r="H24" i="16"/>
  <c r="H25" i="16"/>
  <c r="H32" i="16"/>
  <c r="K43" i="16"/>
  <c r="AV45" i="16"/>
  <c r="BH47" i="16"/>
  <c r="K48" i="16"/>
  <c r="AU63" i="16"/>
  <c r="AU67" i="16"/>
  <c r="AU71" i="16"/>
  <c r="AU83" i="16"/>
  <c r="AU75" i="16"/>
  <c r="M13" i="16"/>
  <c r="AW13" i="16" s="1"/>
  <c r="BH29" i="16"/>
  <c r="H34" i="16"/>
  <c r="H6" i="16"/>
  <c r="H12" i="16"/>
  <c r="M22" i="16"/>
  <c r="AW22" i="16" s="1"/>
  <c r="H23" i="16"/>
  <c r="H30" i="16"/>
  <c r="H31" i="16"/>
  <c r="H35" i="16"/>
  <c r="I2" i="24"/>
  <c r="BH2" i="24"/>
  <c r="BG2" i="24"/>
  <c r="K2" i="24"/>
  <c r="BK2" i="24"/>
  <c r="AX13" i="23"/>
  <c r="AV14" i="23"/>
  <c r="AU7" i="23"/>
  <c r="AV13" i="23"/>
  <c r="AX7" i="23"/>
  <c r="AU19" i="23"/>
  <c r="AV24" i="23"/>
  <c r="AV9" i="23"/>
  <c r="AU13" i="23"/>
  <c r="AX23" i="23"/>
  <c r="AU23" i="23"/>
  <c r="AU8" i="23"/>
  <c r="AX8" i="23"/>
  <c r="AV10" i="23"/>
  <c r="AV7" i="23"/>
  <c r="F2" i="23"/>
  <c r="AU24" i="23"/>
  <c r="AV18" i="23"/>
  <c r="AU11" i="23"/>
  <c r="AU21" i="23"/>
  <c r="AV22" i="23"/>
  <c r="BG2" i="23"/>
  <c r="AV16" i="23"/>
  <c r="BJ2" i="23"/>
  <c r="BH2" i="23"/>
  <c r="BK2" i="23"/>
  <c r="BH32" i="10"/>
  <c r="AU39" i="10"/>
  <c r="K88" i="10"/>
  <c r="K100" i="10"/>
  <c r="H17" i="10"/>
  <c r="H18" i="10"/>
  <c r="H21" i="10"/>
  <c r="H22" i="10"/>
  <c r="H24" i="10"/>
  <c r="H27" i="10"/>
  <c r="H28" i="10"/>
  <c r="AV28" i="10" s="1"/>
  <c r="AV100" i="10"/>
  <c r="M11" i="10"/>
  <c r="K34" i="10"/>
  <c r="BH34" i="10"/>
  <c r="AU35" i="10"/>
  <c r="AV38" i="10"/>
  <c r="K42" i="10"/>
  <c r="BH42" i="10"/>
  <c r="AU43" i="10"/>
  <c r="K48" i="10"/>
  <c r="AU72" i="10"/>
  <c r="BH88" i="10"/>
  <c r="K96" i="10"/>
  <c r="H7" i="10"/>
  <c r="H8" i="10"/>
  <c r="H9" i="10"/>
  <c r="H10" i="10"/>
  <c r="M19" i="10"/>
  <c r="AW19" i="10" s="1"/>
  <c r="AU31" i="10"/>
  <c r="M32" i="10"/>
  <c r="AV32" i="10"/>
  <c r="AU34" i="10"/>
  <c r="AU42" i="10"/>
  <c r="K52" i="10"/>
  <c r="K56" i="10"/>
  <c r="K60" i="10"/>
  <c r="K64" i="10"/>
  <c r="BH100" i="10"/>
  <c r="H25" i="10"/>
  <c r="H26" i="10"/>
  <c r="AV34" i="10"/>
  <c r="AV42" i="10"/>
  <c r="AV52" i="10"/>
  <c r="AV56" i="10"/>
  <c r="AV60" i="10"/>
  <c r="AV64" i="10"/>
  <c r="AV96" i="10"/>
  <c r="M6" i="10"/>
  <c r="H16" i="10"/>
  <c r="H20" i="10"/>
  <c r="M20" i="10"/>
  <c r="AW20" i="10" s="1"/>
  <c r="M10" i="10"/>
  <c r="AW10" i="10" s="1"/>
  <c r="M15" i="10"/>
  <c r="K30" i="10"/>
  <c r="H19" i="10"/>
  <c r="K20" i="10"/>
  <c r="H23" i="10"/>
  <c r="H29" i="10"/>
  <c r="H30" i="10"/>
  <c r="K27" i="9"/>
  <c r="AU27" i="9" s="1"/>
  <c r="H6" i="9"/>
  <c r="H10" i="9"/>
  <c r="H14" i="9"/>
  <c r="M14" i="9"/>
  <c r="AW14" i="9" s="1"/>
  <c r="M18" i="9"/>
  <c r="AW18" i="9" s="1"/>
  <c r="M22" i="9"/>
  <c r="AX22" i="9" s="1"/>
  <c r="M27" i="9"/>
  <c r="M7" i="9"/>
  <c r="H9" i="9"/>
  <c r="M11" i="9"/>
  <c r="AX11" i="9" s="1"/>
  <c r="H13" i="9"/>
  <c r="M15" i="9"/>
  <c r="H17" i="9"/>
  <c r="M19" i="9"/>
  <c r="H21" i="9"/>
  <c r="H26" i="9"/>
  <c r="BH11" i="8"/>
  <c r="H14" i="8"/>
  <c r="H16" i="8"/>
  <c r="H19" i="8"/>
  <c r="BH22" i="8"/>
  <c r="BH27" i="8"/>
  <c r="K11" i="8"/>
  <c r="K27" i="8"/>
  <c r="M29" i="8"/>
  <c r="H10" i="8"/>
  <c r="H11" i="8"/>
  <c r="BH14" i="8"/>
  <c r="K15" i="8"/>
  <c r="BH19" i="8"/>
  <c r="H22" i="8"/>
  <c r="K26" i="8"/>
  <c r="AU26" i="8" s="1"/>
  <c r="H27" i="8"/>
  <c r="H32" i="8"/>
  <c r="AV45" i="7"/>
  <c r="AV76" i="7"/>
  <c r="BH78" i="7"/>
  <c r="AV100" i="7"/>
  <c r="AV33" i="7"/>
  <c r="K41" i="7"/>
  <c r="BH41" i="7"/>
  <c r="M51" i="7"/>
  <c r="AV59" i="7"/>
  <c r="BH61" i="7"/>
  <c r="M74" i="7"/>
  <c r="BH74" i="7"/>
  <c r="AU75" i="7"/>
  <c r="M78" i="7"/>
  <c r="K80" i="7"/>
  <c r="BH80" i="7"/>
  <c r="AV84" i="7"/>
  <c r="H18" i="7"/>
  <c r="AV31" i="7"/>
  <c r="AV37" i="7"/>
  <c r="AU41" i="7"/>
  <c r="K45" i="7"/>
  <c r="BH45" i="7"/>
  <c r="AU50" i="7"/>
  <c r="AU61" i="7"/>
  <c r="AV63" i="7"/>
  <c r="AV70" i="7"/>
  <c r="AV74" i="7"/>
  <c r="K76" i="7"/>
  <c r="BH76" i="7"/>
  <c r="AV78" i="7"/>
  <c r="AU80" i="7"/>
  <c r="K82" i="7"/>
  <c r="BH82" i="7"/>
  <c r="AU83" i="7"/>
  <c r="AV96" i="7"/>
  <c r="K100" i="7"/>
  <c r="AV41" i="7"/>
  <c r="AU45" i="7"/>
  <c r="BH53" i="7"/>
  <c r="K65" i="7"/>
  <c r="K74" i="7"/>
  <c r="AU76" i="7"/>
  <c r="K78" i="7"/>
  <c r="AV80" i="7"/>
  <c r="M23" i="7"/>
  <c r="AW23" i="7" s="1"/>
  <c r="H26" i="7"/>
  <c r="H27" i="7"/>
  <c r="H8" i="7"/>
  <c r="H9" i="7"/>
  <c r="H10" i="7"/>
  <c r="H11" i="7"/>
  <c r="H12" i="7"/>
  <c r="H14" i="7"/>
  <c r="H15" i="7"/>
  <c r="H19" i="7"/>
  <c r="M30" i="7"/>
  <c r="AX30" i="7" s="1"/>
  <c r="K15" i="7"/>
  <c r="K23" i="7"/>
  <c r="M19" i="7"/>
  <c r="AW19" i="7" s="1"/>
  <c r="M14" i="7"/>
  <c r="AW14" i="7" s="1"/>
  <c r="H13" i="7"/>
  <c r="BH29" i="7"/>
  <c r="M18" i="7"/>
  <c r="AW18" i="7" s="1"/>
  <c r="K19" i="7"/>
  <c r="H6" i="7"/>
  <c r="H7" i="7"/>
  <c r="K14" i="7"/>
  <c r="K21" i="7"/>
  <c r="H28" i="7"/>
  <c r="H29" i="7"/>
  <c r="BH59" i="6"/>
  <c r="BH76" i="6"/>
  <c r="BH54" i="6"/>
  <c r="K59" i="6"/>
  <c r="K73" i="6"/>
  <c r="H24" i="6"/>
  <c r="K54" i="6"/>
  <c r="AU59" i="6"/>
  <c r="K76" i="6"/>
  <c r="AU84" i="6"/>
  <c r="H19" i="6"/>
  <c r="H20" i="6"/>
  <c r="BH47" i="6"/>
  <c r="BH92" i="6"/>
  <c r="AU51" i="6"/>
  <c r="AV81" i="6"/>
  <c r="H9" i="6"/>
  <c r="H10" i="6"/>
  <c r="AU47" i="6"/>
  <c r="K52" i="6"/>
  <c r="K72" i="6"/>
  <c r="M73" i="6"/>
  <c r="AU73" i="6"/>
  <c r="AU76" i="6"/>
  <c r="AU92" i="6"/>
  <c r="AV31" i="6"/>
  <c r="BH48" i="6"/>
  <c r="H14" i="6"/>
  <c r="M17" i="6"/>
  <c r="AW17" i="6" s="1"/>
  <c r="H21" i="6"/>
  <c r="H23" i="6"/>
  <c r="AV39" i="6"/>
  <c r="M48" i="6"/>
  <c r="AU48" i="6"/>
  <c r="BH72" i="6"/>
  <c r="AV73" i="6"/>
  <c r="K77" i="6"/>
  <c r="K96" i="6"/>
  <c r="K31" i="6"/>
  <c r="BH31" i="6"/>
  <c r="AV48" i="6"/>
  <c r="K60" i="6"/>
  <c r="K64" i="6"/>
  <c r="K83" i="6"/>
  <c r="BH84" i="6"/>
  <c r="K85" i="6"/>
  <c r="K91" i="6"/>
  <c r="AU96" i="6"/>
  <c r="H7" i="6"/>
  <c r="K39" i="6"/>
  <c r="BH39" i="6"/>
  <c r="K47" i="6"/>
  <c r="K48" i="6"/>
  <c r="BH58" i="6"/>
  <c r="AV60" i="6"/>
  <c r="K75" i="6"/>
  <c r="M77" i="6"/>
  <c r="AU77" i="6"/>
  <c r="BH80" i="6"/>
  <c r="K81" i="6"/>
  <c r="K84" i="6"/>
  <c r="AV85" i="6"/>
  <c r="K92" i="6"/>
  <c r="H13" i="6"/>
  <c r="H15" i="6"/>
  <c r="H16" i="6"/>
  <c r="H22" i="6"/>
  <c r="K23" i="6"/>
  <c r="K17" i="6"/>
  <c r="H8" i="6"/>
  <c r="M10" i="6"/>
  <c r="H11" i="6"/>
  <c r="M14" i="6"/>
  <c r="H17" i="6"/>
  <c r="H18" i="6"/>
  <c r="M23" i="6"/>
  <c r="AW23" i="6" s="1"/>
  <c r="BH60" i="5"/>
  <c r="H7" i="5"/>
  <c r="H8" i="5"/>
  <c r="H9" i="5"/>
  <c r="H17" i="5"/>
  <c r="H20" i="5"/>
  <c r="M37" i="5"/>
  <c r="K56" i="5"/>
  <c r="K57" i="5"/>
  <c r="K65" i="5"/>
  <c r="AV82" i="5"/>
  <c r="BH90" i="5"/>
  <c r="AV98" i="5"/>
  <c r="BH77" i="5"/>
  <c r="BH93" i="5"/>
  <c r="M57" i="5"/>
  <c r="AU57" i="5"/>
  <c r="M65" i="5"/>
  <c r="AU65" i="5"/>
  <c r="BH82" i="5"/>
  <c r="K89" i="5"/>
  <c r="AV90" i="5"/>
  <c r="BH98" i="5"/>
  <c r="BH45" i="5"/>
  <c r="BH47" i="5"/>
  <c r="BH56" i="5"/>
  <c r="AV57" i="5"/>
  <c r="K60" i="5"/>
  <c r="AU64" i="5"/>
  <c r="AV70" i="5"/>
  <c r="K77" i="5"/>
  <c r="K93" i="5"/>
  <c r="H22" i="5"/>
  <c r="H23" i="5"/>
  <c r="H15" i="5"/>
  <c r="H16" i="5"/>
  <c r="M21" i="5"/>
  <c r="AW21" i="5" s="1"/>
  <c r="H11" i="5"/>
  <c r="H12" i="5"/>
  <c r="BH13" i="5"/>
  <c r="K6" i="5"/>
  <c r="BH21" i="5"/>
  <c r="H13" i="5"/>
  <c r="M14" i="5"/>
  <c r="AX14" i="5" s="1"/>
  <c r="M17" i="5"/>
  <c r="AW17" i="5" s="1"/>
  <c r="H18" i="5"/>
  <c r="BH20" i="5"/>
  <c r="K21" i="5"/>
  <c r="H10" i="5"/>
  <c r="H19" i="5"/>
  <c r="H21" i="5"/>
  <c r="M6" i="5"/>
  <c r="M10" i="5"/>
  <c r="AW10" i="5" s="1"/>
  <c r="AU29" i="5"/>
  <c r="AU41" i="5"/>
  <c r="M103" i="5"/>
  <c r="BH18" i="6"/>
  <c r="AV55" i="6"/>
  <c r="BH69" i="6"/>
  <c r="AU89" i="6"/>
  <c r="M13" i="7"/>
  <c r="AW13" i="7" s="1"/>
  <c r="M94" i="7"/>
  <c r="AV32" i="5"/>
  <c r="M33" i="5"/>
  <c r="AV48" i="5"/>
  <c r="M75" i="5"/>
  <c r="M86" i="5"/>
  <c r="M91" i="5"/>
  <c r="M13" i="6"/>
  <c r="AW13" i="6" s="1"/>
  <c r="AV35" i="6"/>
  <c r="BH40" i="6"/>
  <c r="AV43" i="6"/>
  <c r="AV50" i="6"/>
  <c r="BH65" i="6"/>
  <c r="BH13" i="7"/>
  <c r="M88" i="7"/>
  <c r="M11" i="5"/>
  <c r="AW11" i="5" s="1"/>
  <c r="M18" i="5"/>
  <c r="AW18" i="5" s="1"/>
  <c r="AV24" i="5"/>
  <c r="AV25" i="5"/>
  <c r="M26" i="5"/>
  <c r="AU26" i="5"/>
  <c r="AV29" i="5"/>
  <c r="M30" i="5"/>
  <c r="AU30" i="5"/>
  <c r="AV33" i="5"/>
  <c r="M34" i="5"/>
  <c r="AU34" i="5"/>
  <c r="AV37" i="5"/>
  <c r="M38" i="5"/>
  <c r="AU38" i="5"/>
  <c r="AV41" i="5"/>
  <c r="AV44" i="5"/>
  <c r="M45" i="5"/>
  <c r="M47" i="5"/>
  <c r="M49" i="5"/>
  <c r="AU49" i="5"/>
  <c r="M53" i="5"/>
  <c r="AU53" i="5"/>
  <c r="BH53" i="5"/>
  <c r="AU60" i="5"/>
  <c r="K61" i="5"/>
  <c r="AV64" i="5"/>
  <c r="BH65" i="5"/>
  <c r="BH69" i="5"/>
  <c r="AV73" i="5"/>
  <c r="BH78" i="5"/>
  <c r="M82" i="5"/>
  <c r="AU82" i="5"/>
  <c r="AV86" i="5"/>
  <c r="M87" i="5"/>
  <c r="AU87" i="5"/>
  <c r="BH94" i="5"/>
  <c r="M98" i="5"/>
  <c r="AU98" i="5"/>
  <c r="M11" i="6"/>
  <c r="AW11" i="6" s="1"/>
  <c r="BH11" i="6"/>
  <c r="BH13" i="6"/>
  <c r="M18" i="6"/>
  <c r="AW18" i="6" s="1"/>
  <c r="M20" i="6"/>
  <c r="AW20" i="6" s="1"/>
  <c r="BH20" i="6"/>
  <c r="M24" i="6"/>
  <c r="M28" i="6"/>
  <c r="AU28" i="6"/>
  <c r="BH28" i="6"/>
  <c r="M32" i="6"/>
  <c r="AU32" i="6"/>
  <c r="M36" i="6"/>
  <c r="AU36" i="6"/>
  <c r="BH36" i="6"/>
  <c r="M40" i="6"/>
  <c r="AU40" i="6"/>
  <c r="M44" i="6"/>
  <c r="AU44" i="6"/>
  <c r="BH44" i="6"/>
  <c r="AV51" i="6"/>
  <c r="M56" i="6"/>
  <c r="AU56" i="6"/>
  <c r="BH56" i="6"/>
  <c r="AV58" i="6"/>
  <c r="M65" i="6"/>
  <c r="AU65" i="6"/>
  <c r="M69" i="6"/>
  <c r="AU69" i="6"/>
  <c r="AU80" i="6"/>
  <c r="M7" i="7"/>
  <c r="AW7" i="7" s="1"/>
  <c r="M11" i="7"/>
  <c r="AW11" i="7" s="1"/>
  <c r="K27" i="7"/>
  <c r="M29" i="7"/>
  <c r="AW29" i="7" s="1"/>
  <c r="K31" i="7"/>
  <c r="AU38" i="7"/>
  <c r="M39" i="7"/>
  <c r="BH39" i="7"/>
  <c r="AU42" i="7"/>
  <c r="M43" i="7"/>
  <c r="BH43" i="7"/>
  <c r="AU46" i="7"/>
  <c r="M47" i="7"/>
  <c r="BH47" i="7"/>
  <c r="AU49" i="7"/>
  <c r="BH49" i="7"/>
  <c r="M53" i="7"/>
  <c r="K55" i="7"/>
  <c r="M57" i="7"/>
  <c r="K59" i="7"/>
  <c r="M61" i="7"/>
  <c r="K63" i="7"/>
  <c r="M68" i="7"/>
  <c r="BH68" i="7"/>
  <c r="M70" i="7"/>
  <c r="BH70" i="7"/>
  <c r="AV82" i="7"/>
  <c r="AU85" i="7"/>
  <c r="M86" i="7"/>
  <c r="BH86" i="7"/>
  <c r="AV88" i="7"/>
  <c r="AU89" i="7"/>
  <c r="M90" i="7"/>
  <c r="BH90" i="7"/>
  <c r="AV92" i="7"/>
  <c r="AU93" i="7"/>
  <c r="M96" i="7"/>
  <c r="AU97" i="7"/>
  <c r="M100" i="7"/>
  <c r="BH100" i="7"/>
  <c r="M102" i="7"/>
  <c r="M8" i="8"/>
  <c r="AW8" i="8" s="1"/>
  <c r="BH10" i="8"/>
  <c r="AV28" i="5"/>
  <c r="M29" i="5"/>
  <c r="M41" i="5"/>
  <c r="BH49" i="5"/>
  <c r="AU71" i="5"/>
  <c r="AV74" i="5"/>
  <c r="AU75" i="5"/>
  <c r="AU91" i="5"/>
  <c r="AU103" i="5"/>
  <c r="AV63" i="6"/>
  <c r="AV68" i="6"/>
  <c r="AV88" i="6"/>
  <c r="M89" i="6"/>
  <c r="M10" i="7"/>
  <c r="AW10" i="7" s="1"/>
  <c r="BH88" i="7"/>
  <c r="M92" i="7"/>
  <c r="BH92" i="7"/>
  <c r="M7" i="8"/>
  <c r="AX7" i="8" s="1"/>
  <c r="K28" i="5"/>
  <c r="BH28" i="5"/>
  <c r="K29" i="5"/>
  <c r="K32" i="5"/>
  <c r="BH32" i="5"/>
  <c r="K33" i="5"/>
  <c r="K36" i="5"/>
  <c r="BH36" i="5"/>
  <c r="K37" i="5"/>
  <c r="K40" i="5"/>
  <c r="BH40" i="5"/>
  <c r="K41" i="5"/>
  <c r="K48" i="5"/>
  <c r="AV49" i="5"/>
  <c r="K52" i="5"/>
  <c r="BH52" i="5"/>
  <c r="AV53" i="5"/>
  <c r="AV60" i="5"/>
  <c r="K74" i="5"/>
  <c r="BH74" i="5"/>
  <c r="M78" i="5"/>
  <c r="AU78" i="5"/>
  <c r="M83" i="5"/>
  <c r="AU83" i="5"/>
  <c r="K85" i="5"/>
  <c r="K86" i="5"/>
  <c r="M94" i="5"/>
  <c r="AU94" i="5"/>
  <c r="M99" i="5"/>
  <c r="AU99" i="5"/>
  <c r="K101" i="5"/>
  <c r="K102" i="5"/>
  <c r="BH102" i="5"/>
  <c r="K13" i="6"/>
  <c r="K27" i="6"/>
  <c r="BH27" i="6"/>
  <c r="AV28" i="6"/>
  <c r="AV32" i="6"/>
  <c r="K34" i="6"/>
  <c r="K35" i="6"/>
  <c r="BH35" i="6"/>
  <c r="AV36" i="6"/>
  <c r="AV40" i="6"/>
  <c r="K42" i="6"/>
  <c r="K43" i="6"/>
  <c r="BH43" i="6"/>
  <c r="AV44" i="6"/>
  <c r="K50" i="6"/>
  <c r="M52" i="6"/>
  <c r="AU52" i="6"/>
  <c r="BH52" i="6"/>
  <c r="K55" i="6"/>
  <c r="BH55" i="6"/>
  <c r="AV56" i="6"/>
  <c r="AV59" i="6"/>
  <c r="K63" i="6"/>
  <c r="AV65" i="6"/>
  <c r="K67" i="6"/>
  <c r="K68" i="6"/>
  <c r="BH68" i="6"/>
  <c r="AV69" i="6"/>
  <c r="AU72" i="6"/>
  <c r="AV80" i="6"/>
  <c r="BH81" i="6"/>
  <c r="AV84" i="6"/>
  <c r="K88" i="6"/>
  <c r="BH88" i="6"/>
  <c r="AV92" i="6"/>
  <c r="M93" i="6"/>
  <c r="AU93" i="6"/>
  <c r="AV96" i="6"/>
  <c r="M97" i="6"/>
  <c r="AU97" i="6"/>
  <c r="K6" i="7"/>
  <c r="K9" i="7"/>
  <c r="BH9" i="7"/>
  <c r="K10" i="7"/>
  <c r="M15" i="7"/>
  <c r="AW15" i="7" s="1"/>
  <c r="M17" i="7"/>
  <c r="AW17" i="7" s="1"/>
  <c r="M33" i="7"/>
  <c r="AV39" i="7"/>
  <c r="AV43" i="7"/>
  <c r="AV47" i="7"/>
  <c r="K49" i="7"/>
  <c r="AV49" i="7"/>
  <c r="AU65" i="7"/>
  <c r="M66" i="7"/>
  <c r="BH66" i="7"/>
  <c r="AV68" i="7"/>
  <c r="AV86" i="7"/>
  <c r="K88" i="7"/>
  <c r="AV90" i="7"/>
  <c r="K92" i="7"/>
  <c r="AU101" i="7"/>
  <c r="K6" i="8"/>
  <c r="BH6" i="8"/>
  <c r="K7" i="8"/>
  <c r="AV7" i="8" s="1"/>
  <c r="K10" i="8"/>
  <c r="AU33" i="5"/>
  <c r="AV36" i="5"/>
  <c r="AU37" i="5"/>
  <c r="AV40" i="5"/>
  <c r="AV52" i="5"/>
  <c r="M71" i="5"/>
  <c r="AU86" i="5"/>
  <c r="AV102" i="5"/>
  <c r="BH24" i="6"/>
  <c r="AV27" i="6"/>
  <c r="BH32" i="6"/>
  <c r="BH63" i="6"/>
  <c r="M6" i="7"/>
  <c r="M49" i="7"/>
  <c r="M98" i="7"/>
  <c r="M7" i="5"/>
  <c r="AW7" i="5" s="1"/>
  <c r="K9" i="5"/>
  <c r="BH9" i="5"/>
  <c r="K10" i="5"/>
  <c r="BH10" i="5"/>
  <c r="K16" i="5"/>
  <c r="BH16" i="5"/>
  <c r="K17" i="5"/>
  <c r="BH17" i="5"/>
  <c r="M22" i="5"/>
  <c r="K24" i="5"/>
  <c r="BH24" i="5"/>
  <c r="K25" i="5"/>
  <c r="BH25" i="5"/>
  <c r="BH29" i="5"/>
  <c r="BH33" i="5"/>
  <c r="BH37" i="5"/>
  <c r="BH41" i="5"/>
  <c r="M43" i="5"/>
  <c r="BH43" i="5"/>
  <c r="K44" i="5"/>
  <c r="K45" i="5"/>
  <c r="AV45" i="5"/>
  <c r="K47" i="5"/>
  <c r="K49" i="5"/>
  <c r="AU52" i="5"/>
  <c r="K53" i="5"/>
  <c r="AV56" i="5"/>
  <c r="BH57" i="5"/>
  <c r="M61" i="5"/>
  <c r="AU61" i="5"/>
  <c r="BH61" i="5"/>
  <c r="K64" i="5"/>
  <c r="BH64" i="5"/>
  <c r="AV65" i="5"/>
  <c r="AU70" i="5"/>
  <c r="AU74" i="5"/>
  <c r="AV78" i="5"/>
  <c r="M79" i="5"/>
  <c r="AU79" i="5"/>
  <c r="K81" i="5"/>
  <c r="K82" i="5"/>
  <c r="BH86" i="5"/>
  <c r="M90" i="5"/>
  <c r="AU90" i="5"/>
  <c r="AV94" i="5"/>
  <c r="M95" i="5"/>
  <c r="AU95" i="5"/>
  <c r="K97" i="5"/>
  <c r="K98" i="5"/>
  <c r="AU102" i="5"/>
  <c r="K7" i="6"/>
  <c r="BH7" i="6"/>
  <c r="M9" i="6"/>
  <c r="AW9" i="6" s="1"/>
  <c r="K11" i="6"/>
  <c r="K18" i="6"/>
  <c r="K20" i="6"/>
  <c r="K24" i="6"/>
  <c r="AU27" i="6"/>
  <c r="K28" i="6"/>
  <c r="AU31" i="6"/>
  <c r="K32" i="6"/>
  <c r="AU35" i="6"/>
  <c r="K36" i="6"/>
  <c r="AU39" i="6"/>
  <c r="K40" i="6"/>
  <c r="AU43" i="6"/>
  <c r="K44" i="6"/>
  <c r="AV47" i="6"/>
  <c r="BH50" i="6"/>
  <c r="K51" i="6"/>
  <c r="BH51" i="6"/>
  <c r="AV52" i="6"/>
  <c r="AV54" i="6"/>
  <c r="AU55" i="6"/>
  <c r="K56" i="6"/>
  <c r="K58" i="6"/>
  <c r="M60" i="6"/>
  <c r="AU60" i="6"/>
  <c r="BH60" i="6"/>
  <c r="K65" i="6"/>
  <c r="AU68" i="6"/>
  <c r="K69" i="6"/>
  <c r="AV72" i="6"/>
  <c r="BH73" i="6"/>
  <c r="AV76" i="6"/>
  <c r="BH77" i="6"/>
  <c r="K80" i="6"/>
  <c r="M81" i="6"/>
  <c r="AU81" i="6"/>
  <c r="M85" i="6"/>
  <c r="AU85" i="6"/>
  <c r="AU88" i="6"/>
  <c r="BH6" i="7"/>
  <c r="BH10" i="7"/>
  <c r="BH15" i="7"/>
  <c r="BH17" i="7"/>
  <c r="K18" i="7"/>
  <c r="BH19" i="7"/>
  <c r="BH25" i="7"/>
  <c r="M27" i="7"/>
  <c r="AW27" i="7" s="1"/>
  <c r="BH27" i="7"/>
  <c r="K29" i="7"/>
  <c r="M31" i="7"/>
  <c r="BH31" i="7"/>
  <c r="AU33" i="7"/>
  <c r="BH33" i="7"/>
  <c r="M37" i="7"/>
  <c r="K39" i="7"/>
  <c r="M41" i="7"/>
  <c r="K43" i="7"/>
  <c r="M45" i="7"/>
  <c r="K47" i="7"/>
  <c r="AV51" i="7"/>
  <c r="K53" i="7"/>
  <c r="AV53" i="7"/>
  <c r="AU54" i="7"/>
  <c r="M55" i="7"/>
  <c r="BH55" i="7"/>
  <c r="K57" i="7"/>
  <c r="AV57" i="7"/>
  <c r="AU58" i="7"/>
  <c r="M59" i="7"/>
  <c r="BH59" i="7"/>
  <c r="K61" i="7"/>
  <c r="AV61" i="7"/>
  <c r="AU62" i="7"/>
  <c r="M63" i="7"/>
  <c r="BH63" i="7"/>
  <c r="AV65" i="7"/>
  <c r="K68" i="7"/>
  <c r="K70" i="7"/>
  <c r="M72" i="7"/>
  <c r="BH72" i="7"/>
  <c r="M76" i="7"/>
  <c r="M80" i="7"/>
  <c r="M84" i="7"/>
  <c r="K86" i="7"/>
  <c r="K90" i="7"/>
  <c r="BH7" i="8"/>
  <c r="M11" i="8"/>
  <c r="AW11" i="8" s="1"/>
  <c r="M15" i="8"/>
  <c r="M19" i="8"/>
  <c r="AW19" i="8" s="1"/>
  <c r="M23" i="8"/>
  <c r="AX23" i="8" s="1"/>
  <c r="AV26" i="8"/>
  <c r="M27" i="8"/>
  <c r="BH28" i="8"/>
  <c r="K29" i="8"/>
  <c r="AU29" i="8" s="1"/>
  <c r="K30" i="8"/>
  <c r="AV30" i="8" s="1"/>
  <c r="K32" i="8"/>
  <c r="K34" i="8"/>
  <c r="AV34" i="8"/>
  <c r="K36" i="8"/>
  <c r="AU38" i="8"/>
  <c r="BH41" i="8"/>
  <c r="K42" i="8"/>
  <c r="AV42" i="8"/>
  <c r="M43" i="8"/>
  <c r="AU43" i="8"/>
  <c r="M50" i="8"/>
  <c r="BH50" i="8"/>
  <c r="AU54" i="8"/>
  <c r="BH57" i="8"/>
  <c r="K58" i="8"/>
  <c r="AV58" i="8"/>
  <c r="M59" i="8"/>
  <c r="AU59" i="8"/>
  <c r="M66" i="8"/>
  <c r="BH66" i="8"/>
  <c r="M69" i="8"/>
  <c r="M71" i="8"/>
  <c r="K75" i="8"/>
  <c r="K79" i="8"/>
  <c r="AV79" i="8"/>
  <c r="M80" i="8"/>
  <c r="AU80" i="8"/>
  <c r="BH83" i="8"/>
  <c r="AV87" i="8"/>
  <c r="M88" i="8"/>
  <c r="AU88" i="8"/>
  <c r="BH91" i="8"/>
  <c r="AV95" i="8"/>
  <c r="M96" i="8"/>
  <c r="AU96" i="8"/>
  <c r="BH99" i="8"/>
  <c r="BH7" i="9"/>
  <c r="BH11" i="9"/>
  <c r="BH15" i="9"/>
  <c r="BH19" i="9"/>
  <c r="BH23" i="9"/>
  <c r="BH27" i="9"/>
  <c r="AV34" i="9"/>
  <c r="K36" i="9"/>
  <c r="M38" i="9"/>
  <c r="M40" i="9"/>
  <c r="BH40" i="9"/>
  <c r="AV42" i="9"/>
  <c r="K44" i="9"/>
  <c r="M46" i="9"/>
  <c r="M48" i="9"/>
  <c r="BH48" i="9"/>
  <c r="K52" i="9"/>
  <c r="M54" i="9"/>
  <c r="M56" i="9"/>
  <c r="BH56" i="9"/>
  <c r="M60" i="9"/>
  <c r="BH60" i="9"/>
  <c r="M62" i="9"/>
  <c r="AV71" i="9"/>
  <c r="M72" i="9"/>
  <c r="AU72" i="9"/>
  <c r="AV75" i="9"/>
  <c r="M76" i="9"/>
  <c r="AU76" i="9"/>
  <c r="BH87" i="9"/>
  <c r="AV99" i="9"/>
  <c r="M7" i="10"/>
  <c r="AW7" i="10" s="1"/>
  <c r="BH12" i="10"/>
  <c r="M16" i="10"/>
  <c r="BH16" i="10"/>
  <c r="M24" i="10"/>
  <c r="AW24" i="10" s="1"/>
  <c r="M36" i="10"/>
  <c r="BH36" i="10"/>
  <c r="M40" i="10"/>
  <c r="BH40" i="10"/>
  <c r="M44" i="10"/>
  <c r="BH44" i="10"/>
  <c r="AU46" i="10"/>
  <c r="BH46" i="10"/>
  <c r="M50" i="10"/>
  <c r="M54" i="10"/>
  <c r="M58" i="10"/>
  <c r="M62" i="10"/>
  <c r="AV72" i="10"/>
  <c r="M73" i="10"/>
  <c r="AU73" i="10"/>
  <c r="AV76" i="10"/>
  <c r="M77" i="10"/>
  <c r="AU77" i="10"/>
  <c r="AU80" i="10"/>
  <c r="M82" i="10"/>
  <c r="AU84" i="10"/>
  <c r="M86" i="10"/>
  <c r="AU92" i="10"/>
  <c r="M94" i="10"/>
  <c r="M6" i="11"/>
  <c r="M10" i="11"/>
  <c r="AW10" i="11" s="1"/>
  <c r="M14" i="11"/>
  <c r="AW14" i="11" s="1"/>
  <c r="M17" i="11"/>
  <c r="AW17" i="11" s="1"/>
  <c r="M24" i="11"/>
  <c r="AW24" i="11" s="1"/>
  <c r="M28" i="11"/>
  <c r="AW28" i="11" s="1"/>
  <c r="M32" i="11"/>
  <c r="AW32" i="11" s="1"/>
  <c r="M36" i="11"/>
  <c r="AW36" i="11" s="1"/>
  <c r="M41" i="11"/>
  <c r="AW41" i="11" s="1"/>
  <c r="M45" i="11"/>
  <c r="AW45" i="11" s="1"/>
  <c r="BH45" i="11"/>
  <c r="K51" i="11"/>
  <c r="BH51" i="11"/>
  <c r="BH55" i="11"/>
  <c r="AV56" i="11"/>
  <c r="M60" i="11"/>
  <c r="AU60" i="11"/>
  <c r="BH63" i="11"/>
  <c r="K69" i="11"/>
  <c r="BH71" i="11"/>
  <c r="M75" i="11"/>
  <c r="AU75" i="11"/>
  <c r="AV79" i="11"/>
  <c r="M80" i="11"/>
  <c r="AU80" i="11"/>
  <c r="K82" i="11"/>
  <c r="BH82" i="11"/>
  <c r="K83" i="11"/>
  <c r="BH87" i="11"/>
  <c r="M91" i="11"/>
  <c r="AU91" i="11"/>
  <c r="BH17" i="12"/>
  <c r="K18" i="12"/>
  <c r="BH18" i="12"/>
  <c r="M29" i="12"/>
  <c r="AW29" i="12" s="1"/>
  <c r="K29" i="12"/>
  <c r="M12" i="8"/>
  <c r="AX12" i="8" s="1"/>
  <c r="M16" i="8"/>
  <c r="AX16" i="8" s="1"/>
  <c r="M20" i="8"/>
  <c r="AW20" i="8" s="1"/>
  <c r="M24" i="8"/>
  <c r="AW24" i="8" s="1"/>
  <c r="M28" i="8"/>
  <c r="AX28" i="8" s="1"/>
  <c r="AV33" i="8"/>
  <c r="BH37" i="8"/>
  <c r="K38" i="8"/>
  <c r="AV38" i="8"/>
  <c r="M39" i="8"/>
  <c r="AU39" i="8"/>
  <c r="M46" i="8"/>
  <c r="BH46" i="8"/>
  <c r="BH53" i="8"/>
  <c r="K54" i="8"/>
  <c r="AV54" i="8"/>
  <c r="M55" i="8"/>
  <c r="AU55" i="8"/>
  <c r="M62" i="8"/>
  <c r="BH62" i="8"/>
  <c r="K70" i="8"/>
  <c r="AU71" i="8"/>
  <c r="BH71" i="8"/>
  <c r="BH75" i="8"/>
  <c r="M83" i="8"/>
  <c r="AU83" i="8"/>
  <c r="K87" i="8"/>
  <c r="M91" i="8"/>
  <c r="AU91" i="8"/>
  <c r="K95" i="8"/>
  <c r="M99" i="8"/>
  <c r="AU99" i="8"/>
  <c r="K102" i="8"/>
  <c r="BH102" i="8"/>
  <c r="K103" i="8"/>
  <c r="BH103" i="8"/>
  <c r="K7" i="9"/>
  <c r="K9" i="9"/>
  <c r="K11" i="9"/>
  <c r="K13" i="9"/>
  <c r="K15" i="9"/>
  <c r="AV15" i="9" s="1"/>
  <c r="K17" i="9"/>
  <c r="K19" i="9"/>
  <c r="K21" i="9"/>
  <c r="K25" i="9"/>
  <c r="K29" i="9"/>
  <c r="AU29" i="9" s="1"/>
  <c r="BH30" i="9"/>
  <c r="AU46" i="9"/>
  <c r="BH46" i="9"/>
  <c r="AV48" i="9"/>
  <c r="AU54" i="9"/>
  <c r="BH54" i="9"/>
  <c r="AV56" i="9"/>
  <c r="K58" i="9"/>
  <c r="AV58" i="9"/>
  <c r="AV60" i="9"/>
  <c r="AU62" i="9"/>
  <c r="BH62" i="9"/>
  <c r="M64" i="9"/>
  <c r="BH64" i="9"/>
  <c r="AU65" i="9"/>
  <c r="M66" i="9"/>
  <c r="AV79" i="9"/>
  <c r="M80" i="9"/>
  <c r="AU80" i="9"/>
  <c r="K82" i="9"/>
  <c r="BH82" i="9"/>
  <c r="K83" i="9"/>
  <c r="BH83" i="9"/>
  <c r="AU87" i="9"/>
  <c r="AU91" i="9"/>
  <c r="AU95" i="9"/>
  <c r="K99" i="9"/>
  <c r="M100" i="9"/>
  <c r="AU100" i="9"/>
  <c r="AU103" i="9"/>
  <c r="K104" i="9"/>
  <c r="BH6" i="10"/>
  <c r="M8" i="10"/>
  <c r="AW8" i="10" s="1"/>
  <c r="BH10" i="10"/>
  <c r="K11" i="10"/>
  <c r="K12" i="10"/>
  <c r="K14" i="10"/>
  <c r="BH24" i="10"/>
  <c r="M26" i="10"/>
  <c r="M30" i="10"/>
  <c r="AV36" i="10"/>
  <c r="AV40" i="10"/>
  <c r="AV44" i="10"/>
  <c r="K46" i="10"/>
  <c r="AV46" i="10"/>
  <c r="AU47" i="10"/>
  <c r="M48" i="10"/>
  <c r="BH48" i="10"/>
  <c r="AU50" i="10"/>
  <c r="BH50" i="10"/>
  <c r="AU54" i="10"/>
  <c r="BH54" i="10"/>
  <c r="AU58" i="10"/>
  <c r="BH58" i="10"/>
  <c r="AU62" i="10"/>
  <c r="BH62" i="10"/>
  <c r="K67" i="10"/>
  <c r="BH67" i="10"/>
  <c r="K68" i="10"/>
  <c r="BH68" i="10"/>
  <c r="K76" i="10"/>
  <c r="AV80" i="10"/>
  <c r="M81" i="10"/>
  <c r="AU81" i="10"/>
  <c r="AV84" i="10"/>
  <c r="M85" i="10"/>
  <c r="AU85" i="10"/>
  <c r="AU88" i="10"/>
  <c r="M90" i="10"/>
  <c r="K92" i="10"/>
  <c r="AV92" i="10"/>
  <c r="M93" i="10"/>
  <c r="AU93" i="10"/>
  <c r="M96" i="10"/>
  <c r="BH96" i="10"/>
  <c r="M102" i="10"/>
  <c r="M7" i="11"/>
  <c r="AW7" i="11" s="1"/>
  <c r="M11" i="11"/>
  <c r="M15" i="11"/>
  <c r="AW15" i="11" s="1"/>
  <c r="M18" i="11"/>
  <c r="AW18" i="11" s="1"/>
  <c r="M21" i="11"/>
  <c r="AW21" i="11" s="1"/>
  <c r="M25" i="11"/>
  <c r="AW25" i="11" s="1"/>
  <c r="M29" i="11"/>
  <c r="AW29" i="11" s="1"/>
  <c r="M33" i="11"/>
  <c r="AW33" i="11" s="1"/>
  <c r="M37" i="11"/>
  <c r="AW37" i="11" s="1"/>
  <c r="M50" i="11"/>
  <c r="AW50" i="11" s="1"/>
  <c r="AU55" i="11"/>
  <c r="K56" i="11"/>
  <c r="M67" i="11"/>
  <c r="BH67" i="11"/>
  <c r="M71" i="11"/>
  <c r="AU71" i="11"/>
  <c r="M76" i="11"/>
  <c r="AU76" i="11"/>
  <c r="M87" i="11"/>
  <c r="AU87" i="11"/>
  <c r="M92" i="11"/>
  <c r="AU92" i="11"/>
  <c r="M10" i="12"/>
  <c r="AW10" i="12" s="1"/>
  <c r="M22" i="12"/>
  <c r="M30" i="8"/>
  <c r="AW30" i="8" s="1"/>
  <c r="M32" i="8"/>
  <c r="M42" i="8"/>
  <c r="BH42" i="8"/>
  <c r="BH49" i="8"/>
  <c r="M51" i="8"/>
  <c r="AU51" i="8"/>
  <c r="M58" i="8"/>
  <c r="BH58" i="8"/>
  <c r="M67" i="8"/>
  <c r="AU67" i="8"/>
  <c r="K71" i="8"/>
  <c r="AV71" i="8"/>
  <c r="M79" i="8"/>
  <c r="BH79" i="8"/>
  <c r="M84" i="8"/>
  <c r="AU84" i="8"/>
  <c r="BH87" i="8"/>
  <c r="M92" i="8"/>
  <c r="AU92" i="8"/>
  <c r="BH95" i="8"/>
  <c r="M100" i="8"/>
  <c r="AU100" i="8"/>
  <c r="AU103" i="8"/>
  <c r="AV32" i="9"/>
  <c r="BH32" i="9"/>
  <c r="M34" i="9"/>
  <c r="M36" i="9"/>
  <c r="BH36" i="9"/>
  <c r="K38" i="9"/>
  <c r="AV38" i="9"/>
  <c r="K40" i="9"/>
  <c r="M42" i="9"/>
  <c r="M44" i="9"/>
  <c r="BH44" i="9"/>
  <c r="K46" i="9"/>
  <c r="AV46" i="9"/>
  <c r="K48" i="9"/>
  <c r="M50" i="9"/>
  <c r="M52" i="9"/>
  <c r="BH52" i="9"/>
  <c r="K54" i="9"/>
  <c r="AV54" i="9"/>
  <c r="K56" i="9"/>
  <c r="K60" i="9"/>
  <c r="K62" i="9"/>
  <c r="AV62" i="9"/>
  <c r="AV64" i="9"/>
  <c r="AU66" i="9"/>
  <c r="BH66" i="9"/>
  <c r="M68" i="9"/>
  <c r="K71" i="9"/>
  <c r="BH71" i="9"/>
  <c r="K75" i="9"/>
  <c r="BH75" i="9"/>
  <c r="AU83" i="9"/>
  <c r="AV87" i="9"/>
  <c r="M88" i="9"/>
  <c r="AU88" i="9"/>
  <c r="AV91" i="9"/>
  <c r="M92" i="9"/>
  <c r="AU92" i="9"/>
  <c r="AV95" i="9"/>
  <c r="M96" i="9"/>
  <c r="AU96" i="9"/>
  <c r="BH99" i="9"/>
  <c r="AV103" i="9"/>
  <c r="K7" i="10"/>
  <c r="K16" i="10"/>
  <c r="BH20" i="10"/>
  <c r="M22" i="10"/>
  <c r="K24" i="10"/>
  <c r="AU24" i="10" s="1"/>
  <c r="BH26" i="10"/>
  <c r="M28" i="10"/>
  <c r="BH28" i="10"/>
  <c r="BH30" i="10"/>
  <c r="M34" i="10"/>
  <c r="K36" i="10"/>
  <c r="M38" i="10"/>
  <c r="K40" i="10"/>
  <c r="M42" i="10"/>
  <c r="K44" i="10"/>
  <c r="AV48" i="10"/>
  <c r="K50" i="10"/>
  <c r="AV50" i="10"/>
  <c r="AU51" i="10"/>
  <c r="M52" i="10"/>
  <c r="BH52" i="10"/>
  <c r="K54" i="10"/>
  <c r="AV54" i="10"/>
  <c r="AU55" i="10"/>
  <c r="M56" i="10"/>
  <c r="BH56" i="10"/>
  <c r="K58" i="10"/>
  <c r="AV58" i="10"/>
  <c r="AU59" i="10"/>
  <c r="M60" i="10"/>
  <c r="BH60" i="10"/>
  <c r="K62" i="10"/>
  <c r="AV62" i="10"/>
  <c r="AU63" i="10"/>
  <c r="M64" i="10"/>
  <c r="BH64" i="10"/>
  <c r="AU68" i="10"/>
  <c r="BH71" i="10"/>
  <c r="K72" i="10"/>
  <c r="BH72" i="10"/>
  <c r="BH76" i="10"/>
  <c r="K80" i="10"/>
  <c r="K84" i="10"/>
  <c r="AV88" i="10"/>
  <c r="M89" i="10"/>
  <c r="AU89" i="10"/>
  <c r="AU96" i="10"/>
  <c r="M98" i="10"/>
  <c r="M100" i="10"/>
  <c r="AU101" i="10"/>
  <c r="K6" i="11"/>
  <c r="K9" i="11"/>
  <c r="BH9" i="11"/>
  <c r="K10" i="11"/>
  <c r="K13" i="11"/>
  <c r="BH13" i="11"/>
  <c r="K14" i="11"/>
  <c r="K17" i="11"/>
  <c r="K20" i="11"/>
  <c r="BH20" i="11"/>
  <c r="K23" i="11"/>
  <c r="BH23" i="11"/>
  <c r="K24" i="11"/>
  <c r="K27" i="11"/>
  <c r="BH27" i="11"/>
  <c r="K28" i="11"/>
  <c r="K31" i="11"/>
  <c r="BH31" i="11"/>
  <c r="K32" i="11"/>
  <c r="K35" i="11"/>
  <c r="BH35" i="11"/>
  <c r="K36" i="11"/>
  <c r="M40" i="11"/>
  <c r="AW40" i="11" s="1"/>
  <c r="BH40" i="11"/>
  <c r="K45" i="11"/>
  <c r="M46" i="11"/>
  <c r="AW46" i="11" s="1"/>
  <c r="AV51" i="11"/>
  <c r="M52" i="11"/>
  <c r="AU52" i="11"/>
  <c r="AU59" i="11"/>
  <c r="AV63" i="11"/>
  <c r="AU67" i="11"/>
  <c r="M69" i="11"/>
  <c r="AV71" i="11"/>
  <c r="M72" i="11"/>
  <c r="AU72" i="11"/>
  <c r="M83" i="11"/>
  <c r="AU83" i="11"/>
  <c r="AV87" i="11"/>
  <c r="M88" i="11"/>
  <c r="AU88" i="11"/>
  <c r="K8" i="12"/>
  <c r="BH12" i="12"/>
  <c r="M19" i="12"/>
  <c r="AW19" i="12" s="1"/>
  <c r="K20" i="12"/>
  <c r="BH30" i="8"/>
  <c r="BH32" i="8"/>
  <c r="M38" i="8"/>
  <c r="BH38" i="8"/>
  <c r="BH45" i="8"/>
  <c r="M47" i="8"/>
  <c r="AU47" i="8"/>
  <c r="M54" i="8"/>
  <c r="BH54" i="8"/>
  <c r="BH61" i="8"/>
  <c r="M63" i="8"/>
  <c r="AU63" i="8"/>
  <c r="AV70" i="8"/>
  <c r="M87" i="8"/>
  <c r="AU87" i="8"/>
  <c r="M95" i="8"/>
  <c r="AU95" i="8"/>
  <c r="AV103" i="8"/>
  <c r="M104" i="8"/>
  <c r="AU104" i="8"/>
  <c r="M9" i="9"/>
  <c r="AW9" i="9" s="1"/>
  <c r="BH9" i="9"/>
  <c r="M13" i="9"/>
  <c r="AW13" i="9" s="1"/>
  <c r="BH13" i="9"/>
  <c r="M17" i="9"/>
  <c r="AW17" i="9" s="1"/>
  <c r="BH17" i="9"/>
  <c r="M21" i="9"/>
  <c r="BH21" i="9"/>
  <c r="M25" i="9"/>
  <c r="AW25" i="9" s="1"/>
  <c r="BH25" i="9"/>
  <c r="M29" i="9"/>
  <c r="AX29" i="9" s="1"/>
  <c r="BH29" i="9"/>
  <c r="AV83" i="9"/>
  <c r="M84" i="9"/>
  <c r="AU84" i="9"/>
  <c r="AU99" i="9"/>
  <c r="BH7" i="10"/>
  <c r="M12" i="10"/>
  <c r="AX12" i="10" s="1"/>
  <c r="BH14" i="10"/>
  <c r="M46" i="10"/>
  <c r="AV68" i="10"/>
  <c r="M69" i="10"/>
  <c r="AU69" i="10"/>
  <c r="AU76" i="10"/>
  <c r="M78" i="10"/>
  <c r="BH80" i="10"/>
  <c r="BH84" i="10"/>
  <c r="M92" i="10"/>
  <c r="BH92" i="10"/>
  <c r="M97" i="10"/>
  <c r="AU97" i="10"/>
  <c r="BH6" i="11"/>
  <c r="BH17" i="11"/>
  <c r="BH24" i="11"/>
  <c r="BH28" i="11"/>
  <c r="BH32" i="11"/>
  <c r="BH36" i="11"/>
  <c r="BH37" i="11"/>
  <c r="BH43" i="11"/>
  <c r="K49" i="11"/>
  <c r="BH49" i="11"/>
  <c r="K55" i="11"/>
  <c r="M56" i="11"/>
  <c r="AU56" i="11"/>
  <c r="BH56" i="11"/>
  <c r="AV59" i="11"/>
  <c r="K63" i="11"/>
  <c r="K67" i="11"/>
  <c r="AV67" i="11"/>
  <c r="AV69" i="11"/>
  <c r="BH69" i="11"/>
  <c r="K70" i="11"/>
  <c r="K71" i="11"/>
  <c r="M79" i="11"/>
  <c r="AU79" i="11"/>
  <c r="AV83" i="11"/>
  <c r="M84" i="11"/>
  <c r="AU84" i="11"/>
  <c r="K86" i="11"/>
  <c r="K87" i="11"/>
  <c r="AV95" i="11"/>
  <c r="M96" i="11"/>
  <c r="AU96" i="11"/>
  <c r="BH8" i="12"/>
  <c r="K9" i="12"/>
  <c r="AV9" i="12" s="1"/>
  <c r="BH9" i="12"/>
  <c r="M16" i="12"/>
  <c r="K17" i="12"/>
  <c r="BH20" i="12"/>
  <c r="K21" i="12"/>
  <c r="BH21" i="12"/>
  <c r="M26" i="12"/>
  <c r="AW26" i="12" s="1"/>
  <c r="BH28" i="12"/>
  <c r="K33" i="12"/>
  <c r="M37" i="12"/>
  <c r="AW37" i="12" s="1"/>
  <c r="M39" i="12"/>
  <c r="AX39" i="12" s="1"/>
  <c r="BH39" i="12"/>
  <c r="M42" i="12"/>
  <c r="AU42" i="12"/>
  <c r="M49" i="12"/>
  <c r="BH49" i="12"/>
  <c r="M51" i="12"/>
  <c r="BH51" i="12"/>
  <c r="M53" i="12"/>
  <c r="BH53" i="12"/>
  <c r="M55" i="12"/>
  <c r="BH55" i="12"/>
  <c r="M57" i="12"/>
  <c r="BH57" i="12"/>
  <c r="M59" i="12"/>
  <c r="BH59" i="12"/>
  <c r="M65" i="12"/>
  <c r="BH65" i="12"/>
  <c r="M69" i="12"/>
  <c r="BH69" i="12"/>
  <c r="M73" i="12"/>
  <c r="BH73" i="12"/>
  <c r="M6" i="13"/>
  <c r="M10" i="13"/>
  <c r="AX10" i="13" s="1"/>
  <c r="M14" i="13"/>
  <c r="AX14" i="13" s="1"/>
  <c r="M18" i="13"/>
  <c r="AW18" i="13" s="1"/>
  <c r="M22" i="13"/>
  <c r="AX22" i="13" s="1"/>
  <c r="M26" i="13"/>
  <c r="AW26" i="13" s="1"/>
  <c r="AU26" i="13"/>
  <c r="M30" i="13"/>
  <c r="K33" i="13"/>
  <c r="BH39" i="13"/>
  <c r="M43" i="13"/>
  <c r="M48" i="13"/>
  <c r="AW48" i="13" s="1"/>
  <c r="K50" i="13"/>
  <c r="BH50" i="13"/>
  <c r="K51" i="13"/>
  <c r="BH55" i="13"/>
  <c r="M59" i="13"/>
  <c r="AU59" i="13"/>
  <c r="AV63" i="13"/>
  <c r="M64" i="13"/>
  <c r="AU64" i="13"/>
  <c r="AV67" i="13"/>
  <c r="M68" i="13"/>
  <c r="AU68" i="13"/>
  <c r="AU75" i="13"/>
  <c r="AV78" i="13"/>
  <c r="K82" i="13"/>
  <c r="BH82" i="13"/>
  <c r="AU83" i="13"/>
  <c r="AV90" i="13"/>
  <c r="M96" i="13"/>
  <c r="AV102" i="13"/>
  <c r="K8" i="14"/>
  <c r="BH16" i="14"/>
  <c r="K18" i="14"/>
  <c r="K19" i="14"/>
  <c r="BH19" i="14"/>
  <c r="K23" i="14"/>
  <c r="K27" i="14"/>
  <c r="BH31" i="14"/>
  <c r="M39" i="14"/>
  <c r="AW39" i="14" s="1"/>
  <c r="BH33" i="12"/>
  <c r="K35" i="12"/>
  <c r="M41" i="12"/>
  <c r="AW41" i="12" s="1"/>
  <c r="M45" i="12"/>
  <c r="BH45" i="12"/>
  <c r="AV49" i="12"/>
  <c r="AV51" i="12"/>
  <c r="AV53" i="12"/>
  <c r="AV55" i="12"/>
  <c r="AV57" i="12"/>
  <c r="AV59" i="12"/>
  <c r="AV61" i="12"/>
  <c r="AU62" i="12"/>
  <c r="M63" i="12"/>
  <c r="BH63" i="12"/>
  <c r="AV65" i="12"/>
  <c r="AU66" i="12"/>
  <c r="M67" i="12"/>
  <c r="BH67" i="12"/>
  <c r="AV69" i="12"/>
  <c r="AU70" i="12"/>
  <c r="M71" i="12"/>
  <c r="BH71" i="12"/>
  <c r="AV73" i="12"/>
  <c r="AU74" i="12"/>
  <c r="M75" i="12"/>
  <c r="BH75" i="12"/>
  <c r="M77" i="12"/>
  <c r="BH77" i="12"/>
  <c r="M81" i="12"/>
  <c r="BH81" i="12"/>
  <c r="M85" i="12"/>
  <c r="BH85" i="12"/>
  <c r="M87" i="12"/>
  <c r="M7" i="13"/>
  <c r="M11" i="13"/>
  <c r="M15" i="13"/>
  <c r="AX15" i="13" s="1"/>
  <c r="M19" i="13"/>
  <c r="M23" i="13"/>
  <c r="AV26" i="13"/>
  <c r="M27" i="13"/>
  <c r="M31" i="13"/>
  <c r="AX31" i="13" s="1"/>
  <c r="K35" i="13"/>
  <c r="M39" i="13"/>
  <c r="M44" i="13"/>
  <c r="AX44" i="13" s="1"/>
  <c r="BH51" i="13"/>
  <c r="M55" i="13"/>
  <c r="AX55" i="13" s="1"/>
  <c r="M60" i="13"/>
  <c r="AU60" i="13"/>
  <c r="AV74" i="13"/>
  <c r="M80" i="13"/>
  <c r="AV86" i="13"/>
  <c r="M92" i="13"/>
  <c r="AV98" i="13"/>
  <c r="BH8" i="14"/>
  <c r="BH23" i="14"/>
  <c r="BH27" i="14"/>
  <c r="BH41" i="14"/>
  <c r="K41" i="14"/>
  <c r="M40" i="12"/>
  <c r="M47" i="12"/>
  <c r="BH35" i="13"/>
  <c r="M40" i="13"/>
  <c r="AW40" i="13" s="1"/>
  <c r="M51" i="13"/>
  <c r="M56" i="13"/>
  <c r="AW56" i="13" s="1"/>
  <c r="AV82" i="13"/>
  <c r="M88" i="13"/>
  <c r="M100" i="13"/>
  <c r="M104" i="13"/>
  <c r="M35" i="14"/>
  <c r="AW35" i="14" s="1"/>
  <c r="BH35" i="14"/>
  <c r="K35" i="14"/>
  <c r="M34" i="12"/>
  <c r="AW34" i="12" s="1"/>
  <c r="M35" i="12"/>
  <c r="AX35" i="12" s="1"/>
  <c r="BH35" i="12"/>
  <c r="M43" i="12"/>
  <c r="M46" i="12"/>
  <c r="AU46" i="12"/>
  <c r="K63" i="12"/>
  <c r="K67" i="12"/>
  <c r="K71" i="12"/>
  <c r="K75" i="12"/>
  <c r="BH14" i="13"/>
  <c r="BH18" i="13"/>
  <c r="BH22" i="13"/>
  <c r="BH26" i="13"/>
  <c r="BH30" i="13"/>
  <c r="M35" i="13"/>
  <c r="AW35" i="13" s="1"/>
  <c r="K39" i="13"/>
  <c r="BH43" i="13"/>
  <c r="M47" i="13"/>
  <c r="AX47" i="13" s="1"/>
  <c r="M52" i="13"/>
  <c r="AX52" i="13" s="1"/>
  <c r="K54" i="13"/>
  <c r="AU54" i="13" s="1"/>
  <c r="M63" i="13"/>
  <c r="AU63" i="13"/>
  <c r="AU67" i="13"/>
  <c r="AV71" i="13"/>
  <c r="M72" i="13"/>
  <c r="AU72" i="13"/>
  <c r="K74" i="13"/>
  <c r="BH74" i="13"/>
  <c r="K75" i="13"/>
  <c r="M76" i="13"/>
  <c r="M84" i="13"/>
  <c r="K86" i="13"/>
  <c r="BH86" i="13"/>
  <c r="AU87" i="13"/>
  <c r="AV94" i="13"/>
  <c r="K98" i="13"/>
  <c r="BH98" i="13"/>
  <c r="AU99" i="13"/>
  <c r="AU103" i="13"/>
  <c r="M9" i="14"/>
  <c r="AW9" i="14" s="1"/>
  <c r="BH13" i="14"/>
  <c r="K16" i="14"/>
  <c r="BH22" i="14"/>
  <c r="K26" i="14"/>
  <c r="BH26" i="14"/>
  <c r="K31" i="14"/>
  <c r="AV31" i="14" s="1"/>
  <c r="BH34" i="14"/>
  <c r="K34" i="14"/>
  <c r="M36" i="14"/>
  <c r="AW36" i="14" s="1"/>
  <c r="M38" i="14"/>
  <c r="AW38" i="14" s="1"/>
  <c r="BH38" i="14"/>
  <c r="K38" i="14"/>
  <c r="M65" i="14"/>
  <c r="AU65" i="14"/>
  <c r="M93" i="14"/>
  <c r="AU93" i="14"/>
  <c r="M95" i="14"/>
  <c r="BH95" i="14"/>
  <c r="M9" i="15"/>
  <c r="BH17" i="15"/>
  <c r="BH20" i="15"/>
  <c r="BH27" i="15"/>
  <c r="M50" i="15"/>
  <c r="AU50" i="15"/>
  <c r="M57" i="15"/>
  <c r="AU57" i="15"/>
  <c r="M69" i="15"/>
  <c r="AU69" i="15"/>
  <c r="M74" i="15"/>
  <c r="AU74" i="15"/>
  <c r="M81" i="15"/>
  <c r="AU81" i="15"/>
  <c r="K10" i="16"/>
  <c r="K12" i="16"/>
  <c r="M15" i="16"/>
  <c r="AW15" i="16" s="1"/>
  <c r="K15" i="16"/>
  <c r="M33" i="16"/>
  <c r="AW33" i="16" s="1"/>
  <c r="K35" i="16"/>
  <c r="M38" i="16"/>
  <c r="BH16" i="17"/>
  <c r="M16" i="17"/>
  <c r="AW16" i="17" s="1"/>
  <c r="K16" i="17"/>
  <c r="AV16" i="17" s="1"/>
  <c r="M20" i="17"/>
  <c r="BH20" i="17"/>
  <c r="K20" i="17"/>
  <c r="BH34" i="17"/>
  <c r="AU34" i="17"/>
  <c r="M34" i="17"/>
  <c r="K34" i="17"/>
  <c r="AV34" i="17"/>
  <c r="M43" i="14"/>
  <c r="AW43" i="14" s="1"/>
  <c r="AV61" i="14"/>
  <c r="AV65" i="14"/>
  <c r="BH76" i="14"/>
  <c r="AV93" i="14"/>
  <c r="AV95" i="14"/>
  <c r="M8" i="15"/>
  <c r="AW8" i="15" s="1"/>
  <c r="M17" i="15"/>
  <c r="AW17" i="15" s="1"/>
  <c r="M20" i="15"/>
  <c r="AW20" i="15" s="1"/>
  <c r="M27" i="15"/>
  <c r="AW27" i="15" s="1"/>
  <c r="M32" i="15"/>
  <c r="AW32" i="15" s="1"/>
  <c r="M38" i="15"/>
  <c r="AW38" i="15" s="1"/>
  <c r="BH38" i="15"/>
  <c r="M44" i="15"/>
  <c r="BH44" i="15"/>
  <c r="M48" i="15"/>
  <c r="BH48" i="15"/>
  <c r="M53" i="15"/>
  <c r="BH53" i="15"/>
  <c r="AV55" i="15"/>
  <c r="AV57" i="15"/>
  <c r="M58" i="15"/>
  <c r="AU58" i="15"/>
  <c r="M65" i="15"/>
  <c r="AU65" i="15"/>
  <c r="AV69" i="15"/>
  <c r="M70" i="15"/>
  <c r="AU70" i="15"/>
  <c r="M77" i="15"/>
  <c r="AU77" i="15"/>
  <c r="AV81" i="15"/>
  <c r="M82" i="15"/>
  <c r="AU82" i="15"/>
  <c r="BH10" i="16"/>
  <c r="BH17" i="16"/>
  <c r="M17" i="16"/>
  <c r="AW17" i="16" s="1"/>
  <c r="BH19" i="16"/>
  <c r="AU41" i="16"/>
  <c r="M41" i="16"/>
  <c r="K41" i="16"/>
  <c r="AV41" i="16"/>
  <c r="BH41" i="16"/>
  <c r="BH21" i="17"/>
  <c r="M21" i="17"/>
  <c r="AW21" i="17" s="1"/>
  <c r="K21" i="17"/>
  <c r="M26" i="17"/>
  <c r="AX26" i="17" s="1"/>
  <c r="BH26" i="17"/>
  <c r="K26" i="17"/>
  <c r="M45" i="14"/>
  <c r="AW45" i="14" s="1"/>
  <c r="K54" i="14"/>
  <c r="M58" i="14"/>
  <c r="AU58" i="14"/>
  <c r="M60" i="14"/>
  <c r="K65" i="14"/>
  <c r="K67" i="14"/>
  <c r="AV80" i="14"/>
  <c r="M81" i="14"/>
  <c r="AU81" i="14"/>
  <c r="BH81" i="14"/>
  <c r="AV84" i="14"/>
  <c r="BH89" i="14"/>
  <c r="BH92" i="14"/>
  <c r="K93" i="14"/>
  <c r="AV96" i="14"/>
  <c r="M97" i="14"/>
  <c r="M13" i="15"/>
  <c r="AW13" i="15" s="1"/>
  <c r="M15" i="15"/>
  <c r="AW15" i="15" s="1"/>
  <c r="M18" i="15"/>
  <c r="AW18" i="15" s="1"/>
  <c r="M21" i="15"/>
  <c r="AW21" i="15" s="1"/>
  <c r="M24" i="15"/>
  <c r="AW24" i="15" s="1"/>
  <c r="M28" i="15"/>
  <c r="AW28" i="15" s="1"/>
  <c r="BH32" i="15"/>
  <c r="K33" i="15"/>
  <c r="K34" i="15"/>
  <c r="AV44" i="15"/>
  <c r="AV48" i="15"/>
  <c r="M51" i="15"/>
  <c r="AU53" i="15"/>
  <c r="K57" i="15"/>
  <c r="M61" i="15"/>
  <c r="AU61" i="15"/>
  <c r="AV65" i="15"/>
  <c r="M66" i="15"/>
  <c r="AU66" i="15"/>
  <c r="K69" i="15"/>
  <c r="AV77" i="15"/>
  <c r="M78" i="15"/>
  <c r="AU78" i="15"/>
  <c r="K81" i="15"/>
  <c r="M10" i="16"/>
  <c r="AW10" i="16" s="1"/>
  <c r="M12" i="16"/>
  <c r="M18" i="16"/>
  <c r="AW18" i="16" s="1"/>
  <c r="K18" i="16"/>
  <c r="M19" i="16"/>
  <c r="AW19" i="16" s="1"/>
  <c r="M26" i="16"/>
  <c r="AW26" i="16" s="1"/>
  <c r="M35" i="16"/>
  <c r="AW35" i="16" s="1"/>
  <c r="M7" i="17"/>
  <c r="AW7" i="17" s="1"/>
  <c r="BH7" i="17"/>
  <c r="K7" i="17"/>
  <c r="K42" i="14"/>
  <c r="BH42" i="14"/>
  <c r="K44" i="14"/>
  <c r="AV44" i="14" s="1"/>
  <c r="BH44" i="14"/>
  <c r="M48" i="14"/>
  <c r="AX48" i="14" s="1"/>
  <c r="BH50" i="14"/>
  <c r="K51" i="14"/>
  <c r="BH54" i="14"/>
  <c r="AV58" i="14"/>
  <c r="AV60" i="14"/>
  <c r="BH60" i="14"/>
  <c r="K61" i="14"/>
  <c r="BH65" i="14"/>
  <c r="AV68" i="14"/>
  <c r="M73" i="14"/>
  <c r="AU73" i="14"/>
  <c r="BH73" i="14"/>
  <c r="BH77" i="14"/>
  <c r="AV81" i="14"/>
  <c r="M83" i="14"/>
  <c r="M85" i="14"/>
  <c r="M89" i="14"/>
  <c r="AU89" i="14"/>
  <c r="BH93" i="14"/>
  <c r="AU97" i="14"/>
  <c r="BH97" i="14"/>
  <c r="K8" i="15"/>
  <c r="K11" i="15"/>
  <c r="M12" i="15"/>
  <c r="AW12" i="15" s="1"/>
  <c r="K17" i="15"/>
  <c r="K20" i="15"/>
  <c r="K27" i="15"/>
  <c r="K32" i="15"/>
  <c r="K38" i="15"/>
  <c r="AU38" i="15" s="1"/>
  <c r="M40" i="15"/>
  <c r="AW40" i="15" s="1"/>
  <c r="M42" i="15"/>
  <c r="K44" i="15"/>
  <c r="M46" i="15"/>
  <c r="K48" i="15"/>
  <c r="K53" i="15"/>
  <c r="AV53" i="15"/>
  <c r="BH57" i="15"/>
  <c r="AV61" i="15"/>
  <c r="M62" i="15"/>
  <c r="AU62" i="15"/>
  <c r="K65" i="15"/>
  <c r="BH69" i="15"/>
  <c r="M73" i="15"/>
  <c r="AU73" i="15"/>
  <c r="K77" i="15"/>
  <c r="BH81" i="15"/>
  <c r="AV85" i="15"/>
  <c r="M86" i="15"/>
  <c r="AU86" i="15"/>
  <c r="K17" i="16"/>
  <c r="M29" i="16"/>
  <c r="AW29" i="16" s="1"/>
  <c r="K29" i="16"/>
  <c r="BH33" i="16"/>
  <c r="BH34" i="16"/>
  <c r="BH8" i="17"/>
  <c r="M8" i="17"/>
  <c r="AW8" i="17" s="1"/>
  <c r="K8" i="17"/>
  <c r="M15" i="17"/>
  <c r="AW15" i="17" s="1"/>
  <c r="BH15" i="17"/>
  <c r="K15" i="17"/>
  <c r="M33" i="17"/>
  <c r="AU33" i="17"/>
  <c r="BH33" i="17"/>
  <c r="K33" i="17"/>
  <c r="M56" i="16"/>
  <c r="AU56" i="16"/>
  <c r="AV37" i="17"/>
  <c r="K56" i="17"/>
  <c r="BH56" i="17"/>
  <c r="AV57" i="17"/>
  <c r="K65" i="17"/>
  <c r="M73" i="17"/>
  <c r="AU73" i="17"/>
  <c r="M78" i="17"/>
  <c r="AU78" i="17"/>
  <c r="K80" i="17"/>
  <c r="BH80" i="17"/>
  <c r="K81" i="17"/>
  <c r="M89" i="17"/>
  <c r="AU89" i="17"/>
  <c r="M94" i="17"/>
  <c r="AU94" i="17"/>
  <c r="K96" i="17"/>
  <c r="K19" i="18"/>
  <c r="AV19" i="18" s="1"/>
  <c r="AV76" i="18"/>
  <c r="K76" i="18"/>
  <c r="BH76" i="18"/>
  <c r="AU76" i="18"/>
  <c r="M97" i="18"/>
  <c r="AU97" i="18"/>
  <c r="BH100" i="18"/>
  <c r="K20" i="19"/>
  <c r="BH20" i="19"/>
  <c r="M20" i="19"/>
  <c r="BH31" i="19"/>
  <c r="K31" i="19"/>
  <c r="AU31" i="19" s="1"/>
  <c r="M23" i="16"/>
  <c r="BH23" i="16"/>
  <c r="M45" i="16"/>
  <c r="BH45" i="16"/>
  <c r="K51" i="16"/>
  <c r="BH51" i="16"/>
  <c r="K55" i="16"/>
  <c r="AV59" i="16"/>
  <c r="M60" i="16"/>
  <c r="AU60" i="16"/>
  <c r="K62" i="16"/>
  <c r="K63" i="16"/>
  <c r="BH63" i="16"/>
  <c r="K67" i="16"/>
  <c r="BH67" i="16"/>
  <c r="AV75" i="16"/>
  <c r="M76" i="16"/>
  <c r="AU76" i="16"/>
  <c r="AV79" i="16"/>
  <c r="M80" i="16"/>
  <c r="AU80" i="16"/>
  <c r="K82" i="16"/>
  <c r="BH82" i="16"/>
  <c r="K83" i="16"/>
  <c r="BH83" i="16"/>
  <c r="K10" i="17"/>
  <c r="M12" i="17"/>
  <c r="AW12" i="17" s="1"/>
  <c r="BH12" i="17"/>
  <c r="M23" i="17"/>
  <c r="AW23" i="17" s="1"/>
  <c r="BH23" i="17"/>
  <c r="K28" i="17"/>
  <c r="AU28" i="17" s="1"/>
  <c r="M30" i="17"/>
  <c r="AX30" i="17" s="1"/>
  <c r="BH30" i="17"/>
  <c r="AV32" i="17"/>
  <c r="K36" i="17"/>
  <c r="M38" i="17"/>
  <c r="AU38" i="17"/>
  <c r="AV39" i="17"/>
  <c r="BH39" i="17"/>
  <c r="K40" i="17"/>
  <c r="BH45" i="17"/>
  <c r="M49" i="17"/>
  <c r="AU49" i="17"/>
  <c r="BH49" i="17"/>
  <c r="AU56" i="17"/>
  <c r="K57" i="17"/>
  <c r="AV60" i="17"/>
  <c r="BH61" i="17"/>
  <c r="BH65" i="17"/>
  <c r="M69" i="17"/>
  <c r="AU69" i="17"/>
  <c r="AV73" i="17"/>
  <c r="M74" i="17"/>
  <c r="AU74" i="17"/>
  <c r="K76" i="17"/>
  <c r="BH76" i="17"/>
  <c r="K77" i="17"/>
  <c r="BH81" i="17"/>
  <c r="M85" i="17"/>
  <c r="AU85" i="17"/>
  <c r="AV89" i="17"/>
  <c r="M90" i="17"/>
  <c r="AU90" i="17"/>
  <c r="K92" i="17"/>
  <c r="BH92" i="17"/>
  <c r="K93" i="17"/>
  <c r="AV97" i="17"/>
  <c r="M98" i="17"/>
  <c r="AU98" i="17"/>
  <c r="K6" i="18"/>
  <c r="BH12" i="18"/>
  <c r="M12" i="18"/>
  <c r="AX12" i="18" s="1"/>
  <c r="BH19" i="18"/>
  <c r="M25" i="18"/>
  <c r="AW25" i="18" s="1"/>
  <c r="K64" i="18"/>
  <c r="AV64" i="18"/>
  <c r="BH64" i="18"/>
  <c r="M64" i="18"/>
  <c r="AU66" i="18"/>
  <c r="K66" i="18"/>
  <c r="M66" i="18"/>
  <c r="M11" i="19"/>
  <c r="AX11" i="19" s="1"/>
  <c r="BH11" i="19"/>
  <c r="K11" i="19"/>
  <c r="AU11" i="19" s="1"/>
  <c r="M27" i="19"/>
  <c r="AX27" i="19" s="1"/>
  <c r="BH27" i="19"/>
  <c r="K27" i="19"/>
  <c r="AV27" i="19" s="1"/>
  <c r="AV56" i="17"/>
  <c r="M65" i="17"/>
  <c r="AU65" i="17"/>
  <c r="M70" i="17"/>
  <c r="AU70" i="17"/>
  <c r="M81" i="17"/>
  <c r="AU81" i="17"/>
  <c r="M86" i="17"/>
  <c r="AU86" i="17"/>
  <c r="BN2" i="18"/>
  <c r="M9" i="18"/>
  <c r="AX9" i="18" s="1"/>
  <c r="M10" i="18"/>
  <c r="AW10" i="18" s="1"/>
  <c r="K23" i="18"/>
  <c r="M43" i="18"/>
  <c r="AU43" i="18"/>
  <c r="K52" i="18"/>
  <c r="AV52" i="18"/>
  <c r="BH52" i="18"/>
  <c r="M52" i="18"/>
  <c r="M85" i="18"/>
  <c r="AU85" i="18"/>
  <c r="AU100" i="18"/>
  <c r="K100" i="18"/>
  <c r="AV100" i="18"/>
  <c r="K12" i="19"/>
  <c r="BH12" i="19"/>
  <c r="M12" i="19"/>
  <c r="K28" i="19"/>
  <c r="BH28" i="19"/>
  <c r="M28" i="19"/>
  <c r="AW28" i="19" s="1"/>
  <c r="M16" i="16"/>
  <c r="AW16" i="16" s="1"/>
  <c r="BH16" i="16"/>
  <c r="K23" i="16"/>
  <c r="M28" i="16"/>
  <c r="AW28" i="16" s="1"/>
  <c r="M37" i="16"/>
  <c r="AW37" i="16" s="1"/>
  <c r="AV51" i="16"/>
  <c r="M52" i="16"/>
  <c r="AU52" i="16"/>
  <c r="AU55" i="16"/>
  <c r="K59" i="16"/>
  <c r="BH59" i="16"/>
  <c r="AV63" i="16"/>
  <c r="M64" i="16"/>
  <c r="AU64" i="16"/>
  <c r="AV67" i="16"/>
  <c r="M68" i="16"/>
  <c r="AU68" i="16"/>
  <c r="AV71" i="16"/>
  <c r="M72" i="16"/>
  <c r="AU72" i="16"/>
  <c r="K74" i="16"/>
  <c r="K75" i="16"/>
  <c r="BH75" i="16"/>
  <c r="K79" i="16"/>
  <c r="BH79" i="16"/>
  <c r="AV83" i="16"/>
  <c r="M84" i="16"/>
  <c r="AU84" i="16"/>
  <c r="K6" i="17"/>
  <c r="K12" i="17"/>
  <c r="K14" i="17"/>
  <c r="K19" i="17"/>
  <c r="K23" i="17"/>
  <c r="K25" i="17"/>
  <c r="K30" i="17"/>
  <c r="AV36" i="17"/>
  <c r="AU37" i="17"/>
  <c r="AV45" i="17"/>
  <c r="K49" i="17"/>
  <c r="AV52" i="17"/>
  <c r="BH53" i="17"/>
  <c r="M57" i="17"/>
  <c r="AU57" i="17"/>
  <c r="BH57" i="17"/>
  <c r="K60" i="17"/>
  <c r="BH60" i="17"/>
  <c r="AV61" i="17"/>
  <c r="AV65" i="17"/>
  <c r="M66" i="17"/>
  <c r="AU66" i="17"/>
  <c r="BH73" i="17"/>
  <c r="M77" i="17"/>
  <c r="AU77" i="17"/>
  <c r="AV81" i="17"/>
  <c r="M82" i="17"/>
  <c r="AU82" i="17"/>
  <c r="BH89" i="17"/>
  <c r="M93" i="17"/>
  <c r="AU93" i="17"/>
  <c r="M6" i="18"/>
  <c r="M19" i="18"/>
  <c r="AX19" i="18" s="1"/>
  <c r="M21" i="18"/>
  <c r="AW21" i="18" s="1"/>
  <c r="BH23" i="18"/>
  <c r="AU50" i="18"/>
  <c r="K50" i="18"/>
  <c r="AV50" i="18"/>
  <c r="M76" i="18"/>
  <c r="AV80" i="18"/>
  <c r="K80" i="18"/>
  <c r="BH80" i="18"/>
  <c r="AU80" i="18"/>
  <c r="BN2" i="19"/>
  <c r="M19" i="19"/>
  <c r="AX19" i="19" s="1"/>
  <c r="BH19" i="19"/>
  <c r="K19" i="19"/>
  <c r="AU19" i="19" s="1"/>
  <c r="M31" i="19"/>
  <c r="M8" i="18"/>
  <c r="AX8" i="18" s="1"/>
  <c r="K16" i="18"/>
  <c r="AU16" i="18" s="1"/>
  <c r="M27" i="18"/>
  <c r="BH27" i="18"/>
  <c r="M29" i="18"/>
  <c r="BH29" i="18"/>
  <c r="M32" i="18"/>
  <c r="AW32" i="18" s="1"/>
  <c r="BH32" i="18"/>
  <c r="K34" i="18"/>
  <c r="AV36" i="18"/>
  <c r="K38" i="18"/>
  <c r="AV40" i="18"/>
  <c r="K44" i="18"/>
  <c r="M46" i="18"/>
  <c r="BH46" i="18"/>
  <c r="AU51" i="18"/>
  <c r="K54" i="18"/>
  <c r="AV56" i="18"/>
  <c r="AV60" i="18"/>
  <c r="AV62" i="18"/>
  <c r="AU63" i="18"/>
  <c r="AU72" i="18"/>
  <c r="BH72" i="18"/>
  <c r="M84" i="18"/>
  <c r="K86" i="18"/>
  <c r="M92" i="18"/>
  <c r="BH92" i="18"/>
  <c r="AU101" i="18"/>
  <c r="K8" i="19"/>
  <c r="K10" i="19"/>
  <c r="K16" i="19"/>
  <c r="K24" i="19"/>
  <c r="K36" i="18"/>
  <c r="K40" i="18"/>
  <c r="M42" i="18"/>
  <c r="BH42" i="18"/>
  <c r="AU47" i="18"/>
  <c r="BH48" i="18"/>
  <c r="K56" i="18"/>
  <c r="M58" i="18"/>
  <c r="AV67" i="18"/>
  <c r="M68" i="18"/>
  <c r="AV70" i="18"/>
  <c r="AV72" i="18"/>
  <c r="M88" i="18"/>
  <c r="M96" i="18"/>
  <c r="BH96" i="18"/>
  <c r="M98" i="18"/>
  <c r="M33" i="19"/>
  <c r="AX33" i="19" s="1"/>
  <c r="M43" i="19"/>
  <c r="AU43" i="19"/>
  <c r="M51" i="19"/>
  <c r="AU51" i="19"/>
  <c r="M14" i="18"/>
  <c r="M16" i="18"/>
  <c r="AX16" i="18" s="1"/>
  <c r="M34" i="18"/>
  <c r="AW34" i="18" s="1"/>
  <c r="BH34" i="18"/>
  <c r="M38" i="18"/>
  <c r="BH38" i="18"/>
  <c r="AV42" i="18"/>
  <c r="M44" i="18"/>
  <c r="BH44" i="18"/>
  <c r="AV48" i="18"/>
  <c r="M54" i="18"/>
  <c r="BH54" i="18"/>
  <c r="AU58" i="18"/>
  <c r="BH58" i="18"/>
  <c r="M62" i="18"/>
  <c r="AU68" i="18"/>
  <c r="BH68" i="18"/>
  <c r="AV82" i="18"/>
  <c r="M86" i="18"/>
  <c r="BH86" i="18"/>
  <c r="AU88" i="18"/>
  <c r="BH88" i="18"/>
  <c r="K92" i="18"/>
  <c r="AV96" i="18"/>
  <c r="K6" i="19"/>
  <c r="M8" i="19"/>
  <c r="BH8" i="19"/>
  <c r="K14" i="19"/>
  <c r="AV14" i="19" s="1"/>
  <c r="M16" i="19"/>
  <c r="BH16" i="19"/>
  <c r="K22" i="19"/>
  <c r="AU22" i="19" s="1"/>
  <c r="M24" i="19"/>
  <c r="AW24" i="19" s="1"/>
  <c r="BH24" i="19"/>
  <c r="K30" i="19"/>
  <c r="AU30" i="19" s="1"/>
  <c r="BH34" i="19"/>
  <c r="M34" i="19"/>
  <c r="AX34" i="19" s="1"/>
  <c r="BH38" i="19"/>
  <c r="AV46" i="19"/>
  <c r="M47" i="19"/>
  <c r="AU47" i="19"/>
  <c r="AV54" i="19"/>
  <c r="M55" i="19"/>
  <c r="AU55" i="19"/>
  <c r="AV62" i="19"/>
  <c r="M63" i="19"/>
  <c r="AU63" i="19"/>
  <c r="AV67" i="19"/>
  <c r="AV69" i="19"/>
  <c r="AV71" i="19"/>
  <c r="AV73" i="19"/>
  <c r="AV75" i="19"/>
  <c r="AV77" i="19"/>
  <c r="AV79" i="19"/>
  <c r="AV81" i="19"/>
  <c r="AV83" i="19"/>
  <c r="AV85" i="19"/>
  <c r="AU86" i="19"/>
  <c r="M87" i="19"/>
  <c r="K89" i="19"/>
  <c r="AV93" i="19"/>
  <c r="K101" i="19"/>
  <c r="BH8" i="20"/>
  <c r="BH10" i="20"/>
  <c r="K11" i="20"/>
  <c r="BH12" i="20"/>
  <c r="BH16" i="20"/>
  <c r="M20" i="20"/>
  <c r="AW20" i="20" s="1"/>
  <c r="K38" i="20"/>
  <c r="K39" i="20"/>
  <c r="BH39" i="20"/>
  <c r="AV40" i="20"/>
  <c r="K43" i="20"/>
  <c r="M44" i="20"/>
  <c r="AU44" i="20"/>
  <c r="M48" i="20"/>
  <c r="AU48" i="20"/>
  <c r="BH48" i="20"/>
  <c r="AV51" i="20"/>
  <c r="BH52" i="20"/>
  <c r="AV55" i="20"/>
  <c r="AV59" i="20"/>
  <c r="BH60" i="20"/>
  <c r="M64" i="20"/>
  <c r="AU64" i="20"/>
  <c r="BH64" i="20"/>
  <c r="M91" i="20"/>
  <c r="BH91" i="20"/>
  <c r="K91" i="20"/>
  <c r="AV91" i="20"/>
  <c r="M99" i="20"/>
  <c r="AU99" i="20"/>
  <c r="BH99" i="20"/>
  <c r="K99" i="20"/>
  <c r="M10" i="21"/>
  <c r="AX10" i="21" s="1"/>
  <c r="BH10" i="21"/>
  <c r="K10" i="21"/>
  <c r="AU10" i="21" s="1"/>
  <c r="M32" i="21"/>
  <c r="AW32" i="21" s="1"/>
  <c r="BH32" i="21"/>
  <c r="K32" i="21"/>
  <c r="AU32" i="21" s="1"/>
  <c r="M38" i="19"/>
  <c r="AU38" i="19"/>
  <c r="M42" i="19"/>
  <c r="AU42" i="19"/>
  <c r="K46" i="19"/>
  <c r="M50" i="19"/>
  <c r="AU50" i="19"/>
  <c r="K54" i="19"/>
  <c r="M58" i="19"/>
  <c r="AU58" i="19"/>
  <c r="K62" i="19"/>
  <c r="K67" i="19"/>
  <c r="K69" i="19"/>
  <c r="K71" i="19"/>
  <c r="K73" i="19"/>
  <c r="K75" i="19"/>
  <c r="K77" i="19"/>
  <c r="K79" i="19"/>
  <c r="K81" i="19"/>
  <c r="K83" i="19"/>
  <c r="K85" i="19"/>
  <c r="K93" i="19"/>
  <c r="M97" i="19"/>
  <c r="BH97" i="19"/>
  <c r="M99" i="19"/>
  <c r="BH101" i="19"/>
  <c r="M103" i="19"/>
  <c r="M6" i="20"/>
  <c r="BH6" i="20"/>
  <c r="K7" i="20"/>
  <c r="AV7" i="20" s="1"/>
  <c r="K8" i="20"/>
  <c r="K10" i="20"/>
  <c r="K12" i="20"/>
  <c r="M16" i="20"/>
  <c r="AV23" i="20"/>
  <c r="M24" i="20"/>
  <c r="BH24" i="20"/>
  <c r="BH28" i="20"/>
  <c r="K36" i="20"/>
  <c r="AV36" i="20" s="1"/>
  <c r="AU39" i="20"/>
  <c r="K40" i="20"/>
  <c r="BH43" i="20"/>
  <c r="AV44" i="20"/>
  <c r="K46" i="20"/>
  <c r="K47" i="20"/>
  <c r="BH47" i="20"/>
  <c r="AV48" i="20"/>
  <c r="K51" i="20"/>
  <c r="M52" i="20"/>
  <c r="AU52" i="20"/>
  <c r="M56" i="20"/>
  <c r="AU56" i="20"/>
  <c r="BH56" i="20"/>
  <c r="M60" i="20"/>
  <c r="AU60" i="20"/>
  <c r="K63" i="20"/>
  <c r="BH63" i="20"/>
  <c r="AV64" i="20"/>
  <c r="BH66" i="20"/>
  <c r="K67" i="20"/>
  <c r="M71" i="20"/>
  <c r="AU71" i="20"/>
  <c r="BH71" i="20"/>
  <c r="M75" i="20"/>
  <c r="AU75" i="20"/>
  <c r="BH75" i="20"/>
  <c r="K75" i="20"/>
  <c r="M76" i="20"/>
  <c r="AU76" i="20"/>
  <c r="M87" i="20"/>
  <c r="AU87" i="20"/>
  <c r="BH87" i="20"/>
  <c r="K87" i="20"/>
  <c r="K11" i="21"/>
  <c r="AV11" i="21" s="1"/>
  <c r="BH11" i="21"/>
  <c r="M11" i="21"/>
  <c r="AW11" i="21" s="1"/>
  <c r="M25" i="21"/>
  <c r="AW25" i="21" s="1"/>
  <c r="BH25" i="21"/>
  <c r="K25" i="21"/>
  <c r="K33" i="21"/>
  <c r="BH33" i="21"/>
  <c r="M33" i="21"/>
  <c r="AW33" i="21" s="1"/>
  <c r="M53" i="21"/>
  <c r="AU53" i="21"/>
  <c r="K76" i="21"/>
  <c r="M59" i="19"/>
  <c r="AU59" i="19"/>
  <c r="M89" i="19"/>
  <c r="BH89" i="19"/>
  <c r="M91" i="19"/>
  <c r="M101" i="19"/>
  <c r="BH36" i="20"/>
  <c r="AV39" i="20"/>
  <c r="AU43" i="20"/>
  <c r="K44" i="20"/>
  <c r="AU47" i="20"/>
  <c r="K48" i="20"/>
  <c r="BH51" i="20"/>
  <c r="AU63" i="20"/>
  <c r="K68" i="20"/>
  <c r="M68" i="20"/>
  <c r="AU68" i="20"/>
  <c r="M72" i="20"/>
  <c r="AU72" i="20"/>
  <c r="M88" i="20"/>
  <c r="AU88" i="20"/>
  <c r="AU91" i="20"/>
  <c r="AV98" i="20"/>
  <c r="BH98" i="20"/>
  <c r="AV99" i="20"/>
  <c r="K18" i="21"/>
  <c r="BH18" i="21"/>
  <c r="M18" i="21"/>
  <c r="AW18" i="21" s="1"/>
  <c r="K26" i="21"/>
  <c r="BH26" i="21"/>
  <c r="M26" i="21"/>
  <c r="AW26" i="21" s="1"/>
  <c r="K47" i="21"/>
  <c r="BH47" i="21"/>
  <c r="BH48" i="21"/>
  <c r="K48" i="21"/>
  <c r="AU48" i="21"/>
  <c r="M48" i="21"/>
  <c r="M46" i="19"/>
  <c r="AU46" i="19"/>
  <c r="M54" i="19"/>
  <c r="AU54" i="19"/>
  <c r="M62" i="19"/>
  <c r="AU62" i="19"/>
  <c r="M67" i="19"/>
  <c r="BH67" i="19"/>
  <c r="M69" i="19"/>
  <c r="BH69" i="19"/>
  <c r="M71" i="19"/>
  <c r="BH71" i="19"/>
  <c r="M73" i="19"/>
  <c r="BH73" i="19"/>
  <c r="M75" i="19"/>
  <c r="BH75" i="19"/>
  <c r="M77" i="19"/>
  <c r="BH77" i="19"/>
  <c r="M79" i="19"/>
  <c r="BH79" i="19"/>
  <c r="M81" i="19"/>
  <c r="BH81" i="19"/>
  <c r="M83" i="19"/>
  <c r="BH83" i="19"/>
  <c r="M85" i="19"/>
  <c r="BH85" i="19"/>
  <c r="AV89" i="19"/>
  <c r="M93" i="19"/>
  <c r="BH93" i="19"/>
  <c r="M95" i="19"/>
  <c r="AV101" i="19"/>
  <c r="M8" i="20"/>
  <c r="AW8" i="20" s="1"/>
  <c r="M10" i="20"/>
  <c r="AW10" i="20" s="1"/>
  <c r="M12" i="20"/>
  <c r="M22" i="20"/>
  <c r="BH22" i="20"/>
  <c r="M36" i="20"/>
  <c r="AW36" i="20" s="1"/>
  <c r="M40" i="20"/>
  <c r="AU40" i="20"/>
  <c r="BH40" i="20"/>
  <c r="AV43" i="20"/>
  <c r="BH44" i="20"/>
  <c r="AV47" i="20"/>
  <c r="AU51" i="20"/>
  <c r="AV63" i="20"/>
  <c r="M67" i="20"/>
  <c r="AU67" i="20"/>
  <c r="AV68" i="20"/>
  <c r="H8" i="21"/>
  <c r="K78" i="21"/>
  <c r="M78" i="21"/>
  <c r="AU78" i="21"/>
  <c r="M101" i="21"/>
  <c r="AU101" i="21"/>
  <c r="BH101" i="21"/>
  <c r="K101" i="21"/>
  <c r="BH79" i="20"/>
  <c r="K83" i="20"/>
  <c r="BH83" i="20"/>
  <c r="M92" i="20"/>
  <c r="AU92" i="20"/>
  <c r="AU95" i="20"/>
  <c r="AV103" i="20"/>
  <c r="M104" i="20"/>
  <c r="AU104" i="20"/>
  <c r="K7" i="21"/>
  <c r="AV7" i="21" s="1"/>
  <c r="K9" i="21"/>
  <c r="K15" i="21"/>
  <c r="K17" i="21"/>
  <c r="AU17" i="21" s="1"/>
  <c r="K22" i="21"/>
  <c r="K24" i="21"/>
  <c r="AU24" i="21" s="1"/>
  <c r="K30" i="21"/>
  <c r="AU30" i="21" s="1"/>
  <c r="K31" i="21"/>
  <c r="AV35" i="21"/>
  <c r="AU42" i="21"/>
  <c r="K42" i="21"/>
  <c r="M42" i="21"/>
  <c r="AV42" i="21"/>
  <c r="AU64" i="21"/>
  <c r="BH68" i="21"/>
  <c r="M102" i="21"/>
  <c r="AU102" i="21"/>
  <c r="AU79" i="20"/>
  <c r="M96" i="20"/>
  <c r="AU96" i="20"/>
  <c r="AV6" i="21"/>
  <c r="BH17" i="21"/>
  <c r="BH24" i="21"/>
  <c r="AV29" i="21"/>
  <c r="BH31" i="21"/>
  <c r="AV36" i="21"/>
  <c r="AV43" i="21"/>
  <c r="AV44" i="21"/>
  <c r="M44" i="21"/>
  <c r="M49" i="21"/>
  <c r="AU49" i="21"/>
  <c r="AV70" i="21"/>
  <c r="AU70" i="21"/>
  <c r="M70" i="21"/>
  <c r="BH70" i="21"/>
  <c r="M73" i="21"/>
  <c r="AU73" i="21"/>
  <c r="BH73" i="21"/>
  <c r="K73" i="21"/>
  <c r="M97" i="21"/>
  <c r="AU97" i="21"/>
  <c r="BH97" i="21"/>
  <c r="K97" i="21"/>
  <c r="AV101" i="21"/>
  <c r="AV79" i="20"/>
  <c r="M80" i="20"/>
  <c r="AU80" i="20"/>
  <c r="AV83" i="20"/>
  <c r="M84" i="20"/>
  <c r="AU84" i="20"/>
  <c r="K95" i="20"/>
  <c r="K102" i="20"/>
  <c r="K103" i="20"/>
  <c r="BH103" i="20"/>
  <c r="M7" i="21"/>
  <c r="AX7" i="21" s="1"/>
  <c r="BH7" i="21"/>
  <c r="M15" i="21"/>
  <c r="AW15" i="21" s="1"/>
  <c r="BH15" i="21"/>
  <c r="BH51" i="21"/>
  <c r="M60" i="21"/>
  <c r="K60" i="21"/>
  <c r="AV60" i="21"/>
  <c r="BH60" i="21"/>
  <c r="M64" i="21"/>
  <c r="BH64" i="21"/>
  <c r="K64" i="21"/>
  <c r="AU68" i="21"/>
  <c r="K68" i="21"/>
  <c r="K74" i="21"/>
  <c r="AV74" i="21"/>
  <c r="M74" i="21"/>
  <c r="AU74" i="21"/>
  <c r="M77" i="21"/>
  <c r="AU77" i="21"/>
  <c r="BH77" i="21"/>
  <c r="K77" i="21"/>
  <c r="M90" i="21"/>
  <c r="AU90" i="21"/>
  <c r="M98" i="21"/>
  <c r="AU98" i="21"/>
  <c r="M56" i="21"/>
  <c r="AU56" i="21"/>
  <c r="M61" i="21"/>
  <c r="AU61" i="21"/>
  <c r="AV81" i="21"/>
  <c r="M82" i="21"/>
  <c r="AU82" i="21"/>
  <c r="AU85" i="21"/>
  <c r="BH89" i="21"/>
  <c r="AV93" i="21"/>
  <c r="M94" i="21"/>
  <c r="AU94" i="21"/>
  <c r="AU9" i="22"/>
  <c r="BH9" i="22"/>
  <c r="M11" i="22"/>
  <c r="AX11" i="22" s="1"/>
  <c r="BH11" i="22"/>
  <c r="M13" i="22"/>
  <c r="AX13" i="22" s="1"/>
  <c r="M15" i="22"/>
  <c r="AW15" i="22" s="1"/>
  <c r="BH15" i="22"/>
  <c r="M17" i="22"/>
  <c r="AX17" i="22" s="1"/>
  <c r="M19" i="22"/>
  <c r="AX19" i="22" s="1"/>
  <c r="BH19" i="22"/>
  <c r="M21" i="22"/>
  <c r="AW21" i="22" s="1"/>
  <c r="M23" i="22"/>
  <c r="BH23" i="22"/>
  <c r="BH27" i="22"/>
  <c r="M27" i="22"/>
  <c r="AX27" i="22" s="1"/>
  <c r="M28" i="22"/>
  <c r="AW28" i="22" s="1"/>
  <c r="M29" i="22"/>
  <c r="AX29" i="22" s="1"/>
  <c r="BH29" i="22"/>
  <c r="AU29" i="22"/>
  <c r="AU45" i="22"/>
  <c r="BH45" i="22"/>
  <c r="K45" i="22"/>
  <c r="K58" i="22"/>
  <c r="AV58" i="22"/>
  <c r="BH58" i="22"/>
  <c r="AU61" i="22"/>
  <c r="BH61" i="22"/>
  <c r="K61" i="22"/>
  <c r="AV40" i="21"/>
  <c r="M52" i="21"/>
  <c r="AU52" i="21"/>
  <c r="AV56" i="21"/>
  <c r="M57" i="21"/>
  <c r="AU57" i="21"/>
  <c r="AV85" i="21"/>
  <c r="M86" i="21"/>
  <c r="AU86" i="21"/>
  <c r="AU89" i="21"/>
  <c r="K7" i="22"/>
  <c r="AV11" i="22"/>
  <c r="BH13" i="22"/>
  <c r="BH17" i="22"/>
  <c r="BH21" i="22"/>
  <c r="BH25" i="22"/>
  <c r="M43" i="22"/>
  <c r="AU43" i="22"/>
  <c r="K46" i="22"/>
  <c r="AV46" i="22"/>
  <c r="BH46" i="22"/>
  <c r="AU49" i="22"/>
  <c r="BH49" i="22"/>
  <c r="K49" i="22"/>
  <c r="M50" i="22"/>
  <c r="K62" i="22"/>
  <c r="AV62" i="22"/>
  <c r="BH62" i="22"/>
  <c r="AU65" i="22"/>
  <c r="BH65" i="22"/>
  <c r="K65" i="22"/>
  <c r="M66" i="22"/>
  <c r="K13" i="22"/>
  <c r="AV13" i="22" s="1"/>
  <c r="M35" i="22"/>
  <c r="AX35" i="22" s="1"/>
  <c r="K50" i="22"/>
  <c r="AV50" i="22"/>
  <c r="BH50" i="22"/>
  <c r="AU53" i="22"/>
  <c r="BH53" i="22"/>
  <c r="K53" i="22"/>
  <c r="K66" i="22"/>
  <c r="AV66" i="22"/>
  <c r="BH66" i="22"/>
  <c r="M7" i="22"/>
  <c r="AW7" i="22" s="1"/>
  <c r="BH7" i="22"/>
  <c r="M32" i="22"/>
  <c r="AW32" i="22" s="1"/>
  <c r="BH32" i="22"/>
  <c r="AV49" i="22"/>
  <c r="K54" i="22"/>
  <c r="AV54" i="22"/>
  <c r="BH54" i="22"/>
  <c r="AU57" i="22"/>
  <c r="BH57" i="22"/>
  <c r="K57" i="22"/>
  <c r="M58" i="22"/>
  <c r="AU58" i="22"/>
  <c r="AV65" i="22"/>
  <c r="AU36" i="22"/>
  <c r="BH36" i="22"/>
  <c r="AV38" i="22"/>
  <c r="K41" i="22"/>
  <c r="M42" i="22"/>
  <c r="AU42" i="22"/>
  <c r="BH71" i="22"/>
  <c r="K74" i="22"/>
  <c r="M75" i="22"/>
  <c r="AU75" i="22"/>
  <c r="M79" i="22"/>
  <c r="AU79" i="22"/>
  <c r="AV82" i="22"/>
  <c r="M83" i="22"/>
  <c r="AU83" i="22"/>
  <c r="K85" i="22"/>
  <c r="K89" i="22"/>
  <c r="K93" i="22"/>
  <c r="BH93" i="22"/>
  <c r="K94" i="22"/>
  <c r="BH94" i="22"/>
  <c r="AV97" i="22"/>
  <c r="AV98" i="22"/>
  <c r="M99" i="22"/>
  <c r="AU99" i="22"/>
  <c r="M47" i="22"/>
  <c r="AU47" i="22"/>
  <c r="M51" i="22"/>
  <c r="AU51" i="22"/>
  <c r="M55" i="22"/>
  <c r="AU55" i="22"/>
  <c r="M59" i="22"/>
  <c r="AU59" i="22"/>
  <c r="M63" i="22"/>
  <c r="AU63" i="22"/>
  <c r="M67" i="22"/>
  <c r="AU67" i="22"/>
  <c r="AU74" i="22"/>
  <c r="K75" i="22"/>
  <c r="AU78" i="22"/>
  <c r="K79" i="22"/>
  <c r="AV85" i="22"/>
  <c r="AV89" i="22"/>
  <c r="AV93" i="22"/>
  <c r="AV94" i="22"/>
  <c r="M95" i="22"/>
  <c r="AU95" i="22"/>
  <c r="M31" i="22"/>
  <c r="AW31" i="22" s="1"/>
  <c r="BH31" i="22"/>
  <c r="M34" i="22"/>
  <c r="AX34" i="22" s="1"/>
  <c r="BH34" i="22"/>
  <c r="M36" i="22"/>
  <c r="M38" i="22"/>
  <c r="BH42" i="22"/>
  <c r="AV78" i="22"/>
  <c r="AV86" i="22"/>
  <c r="M87" i="22"/>
  <c r="AU87" i="22"/>
  <c r="AV90" i="22"/>
  <c r="M91" i="22"/>
  <c r="AU91" i="22"/>
  <c r="AV101" i="22"/>
  <c r="AV102" i="22"/>
  <c r="M103" i="22"/>
  <c r="AU103" i="22"/>
  <c r="H7" i="22"/>
  <c r="BH10" i="22"/>
  <c r="K10" i="22"/>
  <c r="AV10" i="22" s="1"/>
  <c r="M10" i="22"/>
  <c r="AX10" i="22" s="1"/>
  <c r="BH14" i="22"/>
  <c r="K14" i="22"/>
  <c r="AV14" i="22" s="1"/>
  <c r="M14" i="22"/>
  <c r="AW14" i="22" s="1"/>
  <c r="BH6" i="22"/>
  <c r="K6" i="22"/>
  <c r="M6" i="22"/>
  <c r="BH68" i="22"/>
  <c r="AV68" i="22"/>
  <c r="K68" i="22"/>
  <c r="M68" i="22"/>
  <c r="K8" i="22"/>
  <c r="BH8" i="22"/>
  <c r="K12" i="22"/>
  <c r="BH12" i="22"/>
  <c r="K16" i="22"/>
  <c r="BH16" i="22"/>
  <c r="M18" i="22"/>
  <c r="AW18" i="22" s="1"/>
  <c r="K20" i="22"/>
  <c r="BH20" i="22"/>
  <c r="M22" i="22"/>
  <c r="K24" i="22"/>
  <c r="BH24" i="22"/>
  <c r="M26" i="22"/>
  <c r="AX26" i="22" s="1"/>
  <c r="K28" i="22"/>
  <c r="BH28" i="22"/>
  <c r="M30" i="22"/>
  <c r="AW30" i="22" s="1"/>
  <c r="M33" i="22"/>
  <c r="K35" i="22"/>
  <c r="BH35" i="22"/>
  <c r="M37" i="22"/>
  <c r="BH39" i="22"/>
  <c r="AV39" i="22"/>
  <c r="K39" i="22"/>
  <c r="M39" i="22"/>
  <c r="AU39" i="22"/>
  <c r="BH40" i="22"/>
  <c r="AV40" i="22"/>
  <c r="K40" i="22"/>
  <c r="AU40" i="22"/>
  <c r="M40" i="22"/>
  <c r="BH44" i="22"/>
  <c r="AV44" i="22"/>
  <c r="K44" i="22"/>
  <c r="AU44" i="22"/>
  <c r="M44" i="22"/>
  <c r="BH56" i="22"/>
  <c r="AV56" i="22"/>
  <c r="K56" i="22"/>
  <c r="AU56" i="22"/>
  <c r="M56" i="22"/>
  <c r="AU68" i="22"/>
  <c r="AU37" i="22"/>
  <c r="AU41" i="22"/>
  <c r="M41" i="22"/>
  <c r="AV41" i="22"/>
  <c r="BH60" i="22"/>
  <c r="AV60" i="22"/>
  <c r="K60" i="22"/>
  <c r="AU60" i="22"/>
  <c r="M60" i="22"/>
  <c r="BH96" i="22"/>
  <c r="AV96" i="22"/>
  <c r="K96" i="22"/>
  <c r="AU96" i="22"/>
  <c r="M96" i="22"/>
  <c r="BH52" i="22"/>
  <c r="AV52" i="22"/>
  <c r="K52" i="22"/>
  <c r="AU52" i="22"/>
  <c r="M52" i="22"/>
  <c r="K18" i="22"/>
  <c r="K22" i="22"/>
  <c r="K26" i="22"/>
  <c r="AU26" i="22" s="1"/>
  <c r="K30" i="22"/>
  <c r="K33" i="22"/>
  <c r="K37" i="22"/>
  <c r="AV37" i="22"/>
  <c r="AU38" i="22"/>
  <c r="BH38" i="22"/>
  <c r="BH48" i="22"/>
  <c r="AV48" i="22"/>
  <c r="K48" i="22"/>
  <c r="AU48" i="22"/>
  <c r="M48" i="22"/>
  <c r="BH64" i="22"/>
  <c r="AV64" i="22"/>
  <c r="K64" i="22"/>
  <c r="AU64" i="22"/>
  <c r="M64" i="22"/>
  <c r="M70" i="22"/>
  <c r="AU70" i="22"/>
  <c r="BH72" i="22"/>
  <c r="AV72" i="22"/>
  <c r="K72" i="22"/>
  <c r="AU72" i="22"/>
  <c r="M72" i="22"/>
  <c r="AU73" i="22"/>
  <c r="M73" i="22"/>
  <c r="AV73" i="22"/>
  <c r="BH73" i="22"/>
  <c r="BH84" i="22"/>
  <c r="AV84" i="22"/>
  <c r="K84" i="22"/>
  <c r="AU84" i="22"/>
  <c r="M84" i="22"/>
  <c r="BH88" i="22"/>
  <c r="AV88" i="22"/>
  <c r="K88" i="22"/>
  <c r="AU88" i="22"/>
  <c r="M88" i="22"/>
  <c r="BH92" i="22"/>
  <c r="AV92" i="22"/>
  <c r="K92" i="22"/>
  <c r="AU92" i="22"/>
  <c r="M92" i="22"/>
  <c r="K43" i="22"/>
  <c r="AV43" i="22"/>
  <c r="BH43" i="22"/>
  <c r="M45" i="22"/>
  <c r="K47" i="22"/>
  <c r="AV47" i="22"/>
  <c r="BH47" i="22"/>
  <c r="M49" i="22"/>
  <c r="K51" i="22"/>
  <c r="AV51" i="22"/>
  <c r="BH51" i="22"/>
  <c r="M53" i="22"/>
  <c r="K55" i="22"/>
  <c r="AV55" i="22"/>
  <c r="BH55" i="22"/>
  <c r="M57" i="22"/>
  <c r="K59" i="22"/>
  <c r="AV59" i="22"/>
  <c r="BH59" i="22"/>
  <c r="M61" i="22"/>
  <c r="K63" i="22"/>
  <c r="AV63" i="22"/>
  <c r="BH63" i="22"/>
  <c r="M65" i="22"/>
  <c r="K67" i="22"/>
  <c r="AV67" i="22"/>
  <c r="BH67" i="22"/>
  <c r="M69" i="22"/>
  <c r="AV70" i="22"/>
  <c r="BH76" i="22"/>
  <c r="AV76" i="22"/>
  <c r="K76" i="22"/>
  <c r="AU76" i="22"/>
  <c r="M76" i="22"/>
  <c r="AU77" i="22"/>
  <c r="M77" i="22"/>
  <c r="AV77" i="22"/>
  <c r="BH77" i="22"/>
  <c r="BH80" i="22"/>
  <c r="AV80" i="22"/>
  <c r="K80" i="22"/>
  <c r="AU80" i="22"/>
  <c r="M80" i="22"/>
  <c r="AU81" i="22"/>
  <c r="M81" i="22"/>
  <c r="AV81" i="22"/>
  <c r="BH81" i="22"/>
  <c r="BH104" i="22"/>
  <c r="AV104" i="22"/>
  <c r="K104" i="22"/>
  <c r="AU104" i="22"/>
  <c r="M104" i="22"/>
  <c r="AV69" i="22"/>
  <c r="BH69" i="22"/>
  <c r="K70" i="22"/>
  <c r="K73" i="22"/>
  <c r="BH100" i="22"/>
  <c r="AV100" i="22"/>
  <c r="K100" i="22"/>
  <c r="AU100" i="22"/>
  <c r="M100" i="22"/>
  <c r="BH75" i="22"/>
  <c r="AV79" i="22"/>
  <c r="BH79" i="22"/>
  <c r="K83" i="22"/>
  <c r="AV83" i="22"/>
  <c r="BH83" i="22"/>
  <c r="M85" i="22"/>
  <c r="K87" i="22"/>
  <c r="AV87" i="22"/>
  <c r="BH87" i="22"/>
  <c r="M89" i="22"/>
  <c r="K91" i="22"/>
  <c r="AV91" i="22"/>
  <c r="BH91" i="22"/>
  <c r="M93" i="22"/>
  <c r="K95" i="22"/>
  <c r="AV95" i="22"/>
  <c r="BH95" i="22"/>
  <c r="M97" i="22"/>
  <c r="K99" i="22"/>
  <c r="AV99" i="22"/>
  <c r="BH99" i="22"/>
  <c r="M101" i="22"/>
  <c r="K103" i="22"/>
  <c r="AV103" i="22"/>
  <c r="BH103" i="22"/>
  <c r="M12" i="21"/>
  <c r="AX12" i="21" s="1"/>
  <c r="M19" i="21"/>
  <c r="AW19" i="21" s="1"/>
  <c r="M27" i="21"/>
  <c r="AW27" i="21" s="1"/>
  <c r="M34" i="21"/>
  <c r="BH50" i="21"/>
  <c r="AV50" i="21"/>
  <c r="K50" i="21"/>
  <c r="AU50" i="21"/>
  <c r="M50" i="21"/>
  <c r="BH58" i="21"/>
  <c r="AV58" i="21"/>
  <c r="K58" i="21"/>
  <c r="AU58" i="21"/>
  <c r="M58" i="21"/>
  <c r="M9" i="21"/>
  <c r="M13" i="21"/>
  <c r="AX13" i="21" s="1"/>
  <c r="M17" i="21"/>
  <c r="AX17" i="21" s="1"/>
  <c r="M20" i="21"/>
  <c r="AX20" i="21" s="1"/>
  <c r="M24" i="21"/>
  <c r="AW24" i="21" s="1"/>
  <c r="M28" i="21"/>
  <c r="AW28" i="21" s="1"/>
  <c r="M31" i="21"/>
  <c r="M35" i="21"/>
  <c r="AU38" i="21"/>
  <c r="M39" i="21"/>
  <c r="BH41" i="21"/>
  <c r="AV41" i="21"/>
  <c r="K41" i="21"/>
  <c r="M41" i="21"/>
  <c r="AU41" i="21"/>
  <c r="AU47" i="21"/>
  <c r="M47" i="21"/>
  <c r="AV47" i="21"/>
  <c r="AU51" i="21"/>
  <c r="M51" i="21"/>
  <c r="AV51" i="21"/>
  <c r="AU55" i="21"/>
  <c r="M55" i="21"/>
  <c r="AV55" i="21"/>
  <c r="AU59" i="21"/>
  <c r="M59" i="21"/>
  <c r="AV59" i="21"/>
  <c r="BH66" i="21"/>
  <c r="AV66" i="21"/>
  <c r="K66" i="21"/>
  <c r="AU66" i="21"/>
  <c r="M66" i="21"/>
  <c r="BH67" i="21"/>
  <c r="AV67" i="21"/>
  <c r="K67" i="21"/>
  <c r="BH91" i="21"/>
  <c r="AV91" i="21"/>
  <c r="K91" i="21"/>
  <c r="AU91" i="21"/>
  <c r="M91" i="21"/>
  <c r="AU92" i="21"/>
  <c r="M92" i="21"/>
  <c r="K92" i="21"/>
  <c r="BH62" i="21"/>
  <c r="AV62" i="21"/>
  <c r="K62" i="21"/>
  <c r="AU62" i="21"/>
  <c r="M62" i="21"/>
  <c r="AU63" i="21"/>
  <c r="M63" i="21"/>
  <c r="AV63" i="21"/>
  <c r="M8" i="21"/>
  <c r="AW8" i="21" s="1"/>
  <c r="M16" i="21"/>
  <c r="AX16" i="21" s="1"/>
  <c r="M23" i="21"/>
  <c r="AW23" i="21" s="1"/>
  <c r="M38" i="21"/>
  <c r="BH45" i="21"/>
  <c r="AV45" i="21"/>
  <c r="K45" i="21"/>
  <c r="AU45" i="21"/>
  <c r="BH46" i="21"/>
  <c r="AV46" i="21"/>
  <c r="K46" i="21"/>
  <c r="AU46" i="21"/>
  <c r="M46" i="21"/>
  <c r="BH54" i="21"/>
  <c r="AV54" i="21"/>
  <c r="K54" i="21"/>
  <c r="AU54" i="21"/>
  <c r="M54" i="21"/>
  <c r="BH87" i="21"/>
  <c r="AV87" i="21"/>
  <c r="K87" i="21"/>
  <c r="AU87" i="21"/>
  <c r="M87" i="21"/>
  <c r="AU88" i="21"/>
  <c r="M88" i="21"/>
  <c r="K88" i="21"/>
  <c r="BH103" i="21"/>
  <c r="AV103" i="21"/>
  <c r="K103" i="21"/>
  <c r="AU103" i="21"/>
  <c r="M103" i="21"/>
  <c r="K8" i="21"/>
  <c r="K12" i="21"/>
  <c r="AV12" i="21" s="1"/>
  <c r="K16" i="21"/>
  <c r="AU16" i="21" s="1"/>
  <c r="K19" i="21"/>
  <c r="K23" i="21"/>
  <c r="K27" i="21"/>
  <c r="K34" i="21"/>
  <c r="K38" i="21"/>
  <c r="AV38" i="21"/>
  <c r="M40" i="21"/>
  <c r="AU43" i="21"/>
  <c r="BH43" i="21"/>
  <c r="BH63" i="21"/>
  <c r="BH88" i="21"/>
  <c r="K49" i="21"/>
  <c r="AV49" i="21"/>
  <c r="BH49" i="21"/>
  <c r="K53" i="21"/>
  <c r="AV53" i="21"/>
  <c r="BH53" i="21"/>
  <c r="K57" i="21"/>
  <c r="AV57" i="21"/>
  <c r="BH57" i="21"/>
  <c r="K61" i="21"/>
  <c r="AV61" i="21"/>
  <c r="BH61" i="21"/>
  <c r="K65" i="21"/>
  <c r="AV65" i="21"/>
  <c r="BH65" i="21"/>
  <c r="M69" i="21"/>
  <c r="AU69" i="21"/>
  <c r="BH71" i="21"/>
  <c r="AV71" i="21"/>
  <c r="K71" i="21"/>
  <c r="AU71" i="21"/>
  <c r="M71" i="21"/>
  <c r="AU72" i="21"/>
  <c r="M72" i="21"/>
  <c r="AV72" i="21"/>
  <c r="BH72" i="21"/>
  <c r="BH83" i="21"/>
  <c r="AV83" i="21"/>
  <c r="K83" i="21"/>
  <c r="AU83" i="21"/>
  <c r="M83" i="21"/>
  <c r="AU84" i="21"/>
  <c r="M84" i="21"/>
  <c r="AV84" i="21"/>
  <c r="BH84" i="21"/>
  <c r="BH99" i="21"/>
  <c r="AV99" i="21"/>
  <c r="K99" i="21"/>
  <c r="AU99" i="21"/>
  <c r="M99" i="21"/>
  <c r="AU100" i="21"/>
  <c r="M100" i="21"/>
  <c r="AV100" i="21"/>
  <c r="BH100" i="21"/>
  <c r="M68" i="21"/>
  <c r="AV69" i="21"/>
  <c r="BH75" i="21"/>
  <c r="AV75" i="21"/>
  <c r="K75" i="21"/>
  <c r="AU75" i="21"/>
  <c r="M75" i="21"/>
  <c r="AU76" i="21"/>
  <c r="M76" i="21"/>
  <c r="AV76" i="21"/>
  <c r="BH76" i="21"/>
  <c r="BH79" i="21"/>
  <c r="AV79" i="21"/>
  <c r="K79" i="21"/>
  <c r="AU79" i="21"/>
  <c r="M79" i="21"/>
  <c r="AU80" i="21"/>
  <c r="M80" i="21"/>
  <c r="AV80" i="21"/>
  <c r="BH80" i="21"/>
  <c r="BH95" i="21"/>
  <c r="AV95" i="21"/>
  <c r="K95" i="21"/>
  <c r="AU95" i="21"/>
  <c r="M95" i="21"/>
  <c r="AU96" i="21"/>
  <c r="M96" i="21"/>
  <c r="AV96" i="21"/>
  <c r="BH96" i="21"/>
  <c r="BH74" i="21"/>
  <c r="AV78" i="21"/>
  <c r="BH78" i="21"/>
  <c r="K82" i="21"/>
  <c r="AV82" i="21"/>
  <c r="BH82" i="21"/>
  <c r="K86" i="21"/>
  <c r="AV86" i="21"/>
  <c r="BH86" i="21"/>
  <c r="K90" i="21"/>
  <c r="AV90" i="21"/>
  <c r="BH90" i="21"/>
  <c r="K94" i="21"/>
  <c r="AV94" i="21"/>
  <c r="BH94" i="21"/>
  <c r="K98" i="21"/>
  <c r="AV98" i="21"/>
  <c r="BH98" i="21"/>
  <c r="K102" i="21"/>
  <c r="AV102" i="21"/>
  <c r="BH102" i="21"/>
  <c r="M9" i="20"/>
  <c r="AX9" i="20" s="1"/>
  <c r="BH81" i="20"/>
  <c r="AV81" i="20"/>
  <c r="K81" i="20"/>
  <c r="AU81" i="20"/>
  <c r="K18" i="20"/>
  <c r="BH18" i="20"/>
  <c r="BH25" i="20"/>
  <c r="K25" i="20"/>
  <c r="BH33" i="20"/>
  <c r="K33" i="20"/>
  <c r="AV33" i="20" s="1"/>
  <c r="M33" i="20"/>
  <c r="M34" i="20"/>
  <c r="AW34" i="20" s="1"/>
  <c r="K34" i="20"/>
  <c r="BH41" i="20"/>
  <c r="AV41" i="20"/>
  <c r="K41" i="20"/>
  <c r="AU41" i="20"/>
  <c r="M41" i="20"/>
  <c r="AU42" i="20"/>
  <c r="M42" i="20"/>
  <c r="K42" i="20"/>
  <c r="M49" i="20"/>
  <c r="AU94" i="20"/>
  <c r="M94" i="20"/>
  <c r="K94" i="20"/>
  <c r="AV94" i="20"/>
  <c r="BH94" i="20"/>
  <c r="BH13" i="20"/>
  <c r="M13" i="20"/>
  <c r="AW13" i="20" s="1"/>
  <c r="BH14" i="20"/>
  <c r="M14" i="20"/>
  <c r="AW14" i="20" s="1"/>
  <c r="M15" i="20"/>
  <c r="K15" i="20"/>
  <c r="BH15" i="20"/>
  <c r="BH9" i="20"/>
  <c r="K9" i="20"/>
  <c r="AU9" i="20" s="1"/>
  <c r="M81" i="20"/>
  <c r="AU82" i="20"/>
  <c r="M82" i="20"/>
  <c r="K82" i="20"/>
  <c r="BH82" i="20"/>
  <c r="AV82" i="20"/>
  <c r="M18" i="20"/>
  <c r="AW18" i="20" s="1"/>
  <c r="M19" i="20"/>
  <c r="AX19" i="20" s="1"/>
  <c r="K19" i="20"/>
  <c r="AV19" i="20" s="1"/>
  <c r="M25" i="20"/>
  <c r="M26" i="20"/>
  <c r="AW26" i="20" s="1"/>
  <c r="K26" i="20"/>
  <c r="BH49" i="20"/>
  <c r="AV49" i="20"/>
  <c r="K49" i="20"/>
  <c r="AU49" i="20"/>
  <c r="AU50" i="20"/>
  <c r="M50" i="20"/>
  <c r="K50" i="20"/>
  <c r="BH57" i="20"/>
  <c r="AV57" i="20"/>
  <c r="K57" i="20"/>
  <c r="AU57" i="20"/>
  <c r="M57" i="20"/>
  <c r="AU58" i="20"/>
  <c r="M58" i="20"/>
  <c r="K58" i="20"/>
  <c r="BH93" i="20"/>
  <c r="AV93" i="20"/>
  <c r="K93" i="20"/>
  <c r="AU93" i="20"/>
  <c r="BN2" i="20"/>
  <c r="BH19" i="20"/>
  <c r="BH26" i="20"/>
  <c r="BH34" i="20"/>
  <c r="BH42" i="20"/>
  <c r="BH50" i="20"/>
  <c r="BH58" i="20"/>
  <c r="BH65" i="20"/>
  <c r="AV65" i="20"/>
  <c r="K65" i="20"/>
  <c r="AU65" i="20"/>
  <c r="M65" i="20"/>
  <c r="AU66" i="20"/>
  <c r="M66" i="20"/>
  <c r="K66" i="20"/>
  <c r="M97" i="20"/>
  <c r="K6" i="20"/>
  <c r="AU6" i="20" s="1"/>
  <c r="BH11" i="20"/>
  <c r="BH21" i="20"/>
  <c r="K21" i="20"/>
  <c r="M21" i="20"/>
  <c r="K22" i="20"/>
  <c r="AV22" i="20" s="1"/>
  <c r="BH29" i="20"/>
  <c r="K29" i="20"/>
  <c r="AU29" i="20" s="1"/>
  <c r="M29" i="20"/>
  <c r="AW29" i="20" s="1"/>
  <c r="M30" i="20"/>
  <c r="BH30" i="20"/>
  <c r="BH37" i="20"/>
  <c r="AV37" i="20"/>
  <c r="K37" i="20"/>
  <c r="AU37" i="20"/>
  <c r="M37" i="20"/>
  <c r="AU38" i="20"/>
  <c r="M38" i="20"/>
  <c r="AV38" i="20"/>
  <c r="BH38" i="20"/>
  <c r="BH45" i="20"/>
  <c r="AV45" i="20"/>
  <c r="K45" i="20"/>
  <c r="AU45" i="20"/>
  <c r="M45" i="20"/>
  <c r="AU46" i="20"/>
  <c r="M46" i="20"/>
  <c r="AV46" i="20"/>
  <c r="BH46" i="20"/>
  <c r="BH53" i="20"/>
  <c r="AV53" i="20"/>
  <c r="K53" i="20"/>
  <c r="AU53" i="20"/>
  <c r="M53" i="20"/>
  <c r="AU54" i="20"/>
  <c r="M54" i="20"/>
  <c r="AV54" i="20"/>
  <c r="BH54" i="20"/>
  <c r="BH61" i="20"/>
  <c r="AV61" i="20"/>
  <c r="K61" i="20"/>
  <c r="AU61" i="20"/>
  <c r="M61" i="20"/>
  <c r="AU62" i="20"/>
  <c r="M62" i="20"/>
  <c r="AV62" i="20"/>
  <c r="BH62" i="20"/>
  <c r="BH69" i="20"/>
  <c r="AV69" i="20"/>
  <c r="K69" i="20"/>
  <c r="M69" i="20"/>
  <c r="AU69" i="20"/>
  <c r="AU70" i="20"/>
  <c r="BH70" i="20"/>
  <c r="AV70" i="20"/>
  <c r="M70" i="20"/>
  <c r="BH97" i="20"/>
  <c r="AV97" i="20"/>
  <c r="K97" i="20"/>
  <c r="AU97" i="20"/>
  <c r="AU98" i="20"/>
  <c r="M98" i="20"/>
  <c r="K98" i="20"/>
  <c r="BH105" i="20"/>
  <c r="AV105" i="20"/>
  <c r="K105" i="20"/>
  <c r="AU105" i="20"/>
  <c r="M105" i="20"/>
  <c r="BH7" i="20"/>
  <c r="BH17" i="20"/>
  <c r="K17" i="20"/>
  <c r="AU17" i="20" s="1"/>
  <c r="M17" i="20"/>
  <c r="AX17" i="20" s="1"/>
  <c r="BH23" i="20"/>
  <c r="BH77" i="20"/>
  <c r="AV77" i="20"/>
  <c r="K77" i="20"/>
  <c r="AU77" i="20"/>
  <c r="M77" i="20"/>
  <c r="AU78" i="20"/>
  <c r="M78" i="20"/>
  <c r="K78" i="20"/>
  <c r="BH73" i="20"/>
  <c r="AV73" i="20"/>
  <c r="K73" i="20"/>
  <c r="AU73" i="20"/>
  <c r="M73" i="20"/>
  <c r="AU74" i="20"/>
  <c r="M74" i="20"/>
  <c r="AV74" i="20"/>
  <c r="BH74" i="20"/>
  <c r="BH89" i="20"/>
  <c r="AV89" i="20"/>
  <c r="K89" i="20"/>
  <c r="AU89" i="20"/>
  <c r="M89" i="20"/>
  <c r="AU90" i="20"/>
  <c r="M90" i="20"/>
  <c r="AV90" i="20"/>
  <c r="BH90" i="20"/>
  <c r="BH85" i="20"/>
  <c r="AV85" i="20"/>
  <c r="K85" i="20"/>
  <c r="AU85" i="20"/>
  <c r="M85" i="20"/>
  <c r="AU86" i="20"/>
  <c r="M86" i="20"/>
  <c r="AV86" i="20"/>
  <c r="BH86" i="20"/>
  <c r="BH101" i="20"/>
  <c r="AV101" i="20"/>
  <c r="K101" i="20"/>
  <c r="AU101" i="20"/>
  <c r="M101" i="20"/>
  <c r="AU102" i="20"/>
  <c r="M102" i="20"/>
  <c r="AV102" i="20"/>
  <c r="K72" i="20"/>
  <c r="AV72" i="20"/>
  <c r="BH72" i="20"/>
  <c r="K76" i="20"/>
  <c r="AV76" i="20"/>
  <c r="BH76" i="20"/>
  <c r="K80" i="20"/>
  <c r="AV80" i="20"/>
  <c r="BH80" i="20"/>
  <c r="K84" i="20"/>
  <c r="AV84" i="20"/>
  <c r="BH84" i="20"/>
  <c r="K88" i="20"/>
  <c r="AV88" i="20"/>
  <c r="BH88" i="20"/>
  <c r="K92" i="20"/>
  <c r="AV92" i="20"/>
  <c r="BH92" i="20"/>
  <c r="K96" i="20"/>
  <c r="AV96" i="20"/>
  <c r="BH96" i="20"/>
  <c r="K100" i="20"/>
  <c r="AV100" i="20"/>
  <c r="BH100" i="20"/>
  <c r="K104" i="20"/>
  <c r="AV104" i="20"/>
  <c r="BH104" i="20"/>
  <c r="BH35" i="19"/>
  <c r="K35" i="19"/>
  <c r="AV35" i="19" s="1"/>
  <c r="AU41" i="19"/>
  <c r="M41" i="19"/>
  <c r="AV41" i="19"/>
  <c r="AU45" i="19"/>
  <c r="M45" i="19"/>
  <c r="AV45" i="19"/>
  <c r="AU65" i="19"/>
  <c r="BH65" i="19"/>
  <c r="AV65" i="19"/>
  <c r="M65" i="19"/>
  <c r="M9" i="19"/>
  <c r="AW9" i="19" s="1"/>
  <c r="M13" i="19"/>
  <c r="AW13" i="19" s="1"/>
  <c r="M17" i="19"/>
  <c r="AW17" i="19" s="1"/>
  <c r="M21" i="19"/>
  <c r="AX21" i="19" s="1"/>
  <c r="M25" i="19"/>
  <c r="AW25" i="19" s="1"/>
  <c r="M29" i="19"/>
  <c r="AX29" i="19" s="1"/>
  <c r="AU37" i="19"/>
  <c r="BH37" i="19"/>
  <c r="AU49" i="19"/>
  <c r="M49" i="19"/>
  <c r="AV49" i="19"/>
  <c r="AU53" i="19"/>
  <c r="M53" i="19"/>
  <c r="AU57" i="19"/>
  <c r="M57" i="19"/>
  <c r="AV57" i="19"/>
  <c r="AU61" i="19"/>
  <c r="M61" i="19"/>
  <c r="AV61" i="19"/>
  <c r="M66" i="19"/>
  <c r="BH66" i="19"/>
  <c r="AV66" i="19"/>
  <c r="K66" i="19"/>
  <c r="AU66" i="19"/>
  <c r="H6" i="19"/>
  <c r="M6" i="19"/>
  <c r="M10" i="19"/>
  <c r="AW10" i="19" s="1"/>
  <c r="M14" i="19"/>
  <c r="AX14" i="19" s="1"/>
  <c r="M18" i="19"/>
  <c r="M22" i="19"/>
  <c r="AX22" i="19" s="1"/>
  <c r="M26" i="19"/>
  <c r="AW26" i="19" s="1"/>
  <c r="M30" i="19"/>
  <c r="AW30" i="19" s="1"/>
  <c r="BH33" i="19"/>
  <c r="M36" i="19"/>
  <c r="AV37" i="19"/>
  <c r="K41" i="19"/>
  <c r="K45" i="19"/>
  <c r="K49" i="19"/>
  <c r="K53" i="19"/>
  <c r="K57" i="19"/>
  <c r="K61" i="19"/>
  <c r="K65" i="19"/>
  <c r="BH96" i="19"/>
  <c r="AV96" i="19"/>
  <c r="K96" i="19"/>
  <c r="AU96" i="19"/>
  <c r="M96" i="19"/>
  <c r="M35" i="19"/>
  <c r="AW35" i="19" s="1"/>
  <c r="AV53" i="19"/>
  <c r="K9" i="19"/>
  <c r="K13" i="19"/>
  <c r="K17" i="19"/>
  <c r="AU17" i="19" s="1"/>
  <c r="K21" i="19"/>
  <c r="AU21" i="19" s="1"/>
  <c r="K25" i="19"/>
  <c r="K29" i="19"/>
  <c r="AU29" i="19" s="1"/>
  <c r="M32" i="19"/>
  <c r="AW32" i="19" s="1"/>
  <c r="AV36" i="19"/>
  <c r="BH36" i="19"/>
  <c r="K37" i="19"/>
  <c r="BH39" i="19"/>
  <c r="AV39" i="19"/>
  <c r="K39" i="19"/>
  <c r="M39" i="19"/>
  <c r="AU39" i="19"/>
  <c r="BH40" i="19"/>
  <c r="AV40" i="19"/>
  <c r="K40" i="19"/>
  <c r="AU40" i="19"/>
  <c r="M40" i="19"/>
  <c r="BH41" i="19"/>
  <c r="BH44" i="19"/>
  <c r="AV44" i="19"/>
  <c r="K44" i="19"/>
  <c r="AU44" i="19"/>
  <c r="M44" i="19"/>
  <c r="BH45" i="19"/>
  <c r="BH48" i="19"/>
  <c r="AV48" i="19"/>
  <c r="K48" i="19"/>
  <c r="AU48" i="19"/>
  <c r="M48" i="19"/>
  <c r="BH49" i="19"/>
  <c r="BH52" i="19"/>
  <c r="AV52" i="19"/>
  <c r="K52" i="19"/>
  <c r="AU52" i="19"/>
  <c r="M52" i="19"/>
  <c r="BH53" i="19"/>
  <c r="BH56" i="19"/>
  <c r="AV56" i="19"/>
  <c r="K56" i="19"/>
  <c r="AU56" i="19"/>
  <c r="M56" i="19"/>
  <c r="BH57" i="19"/>
  <c r="BH60" i="19"/>
  <c r="AV60" i="19"/>
  <c r="K60" i="19"/>
  <c r="AU60" i="19"/>
  <c r="M60" i="19"/>
  <c r="BH61" i="19"/>
  <c r="BH64" i="19"/>
  <c r="AV64" i="19"/>
  <c r="K64" i="19"/>
  <c r="AU64" i="19"/>
  <c r="M64" i="19"/>
  <c r="BH88" i="19"/>
  <c r="AV88" i="19"/>
  <c r="K88" i="19"/>
  <c r="AU88" i="19"/>
  <c r="M88" i="19"/>
  <c r="K43" i="19"/>
  <c r="AV43" i="19"/>
  <c r="BH43" i="19"/>
  <c r="K47" i="19"/>
  <c r="AV47" i="19"/>
  <c r="BH47" i="19"/>
  <c r="K51" i="19"/>
  <c r="AV51" i="19"/>
  <c r="BH51" i="19"/>
  <c r="K55" i="19"/>
  <c r="AV55" i="19"/>
  <c r="BH55" i="19"/>
  <c r="K59" i="19"/>
  <c r="AV59" i="19"/>
  <c r="BH59" i="19"/>
  <c r="K63" i="19"/>
  <c r="AV63" i="19"/>
  <c r="BH63" i="19"/>
  <c r="BH68" i="19"/>
  <c r="AV68" i="19"/>
  <c r="K68" i="19"/>
  <c r="AU68" i="19"/>
  <c r="M68" i="19"/>
  <c r="BH72" i="19"/>
  <c r="AV72" i="19"/>
  <c r="K72" i="19"/>
  <c r="AU72" i="19"/>
  <c r="M72" i="19"/>
  <c r="BH76" i="19"/>
  <c r="AV76" i="19"/>
  <c r="K76" i="19"/>
  <c r="AU76" i="19"/>
  <c r="M76" i="19"/>
  <c r="BH80" i="19"/>
  <c r="AV80" i="19"/>
  <c r="K80" i="19"/>
  <c r="AU80" i="19"/>
  <c r="M80" i="19"/>
  <c r="BH84" i="19"/>
  <c r="AV84" i="19"/>
  <c r="K84" i="19"/>
  <c r="AU84" i="19"/>
  <c r="M84" i="19"/>
  <c r="BH92" i="19"/>
  <c r="AV92" i="19"/>
  <c r="K92" i="19"/>
  <c r="AU92" i="19"/>
  <c r="M92" i="19"/>
  <c r="BH100" i="19"/>
  <c r="AV100" i="19"/>
  <c r="K100" i="19"/>
  <c r="AU100" i="19"/>
  <c r="M100" i="19"/>
  <c r="BH104" i="19"/>
  <c r="AV104" i="19"/>
  <c r="K104" i="19"/>
  <c r="AU104" i="19"/>
  <c r="M104" i="19"/>
  <c r="AU67" i="19"/>
  <c r="K70" i="19"/>
  <c r="AV70" i="19"/>
  <c r="BH70" i="19"/>
  <c r="AU71" i="19"/>
  <c r="K74" i="19"/>
  <c r="AV74" i="19"/>
  <c r="BH74" i="19"/>
  <c r="AU75" i="19"/>
  <c r="K78" i="19"/>
  <c r="AV78" i="19"/>
  <c r="BH78" i="19"/>
  <c r="AU79" i="19"/>
  <c r="K82" i="19"/>
  <c r="AV82" i="19"/>
  <c r="BH82" i="19"/>
  <c r="AU83" i="19"/>
  <c r="K86" i="19"/>
  <c r="AV86" i="19"/>
  <c r="BH86" i="19"/>
  <c r="AU87" i="19"/>
  <c r="K90" i="19"/>
  <c r="AV90" i="19"/>
  <c r="BH90" i="19"/>
  <c r="AU91" i="19"/>
  <c r="K94" i="19"/>
  <c r="AV94" i="19"/>
  <c r="BH94" i="19"/>
  <c r="AU95" i="19"/>
  <c r="K98" i="19"/>
  <c r="AV98" i="19"/>
  <c r="BH98" i="19"/>
  <c r="AU99" i="19"/>
  <c r="K102" i="19"/>
  <c r="AV102" i="19"/>
  <c r="BH102" i="19"/>
  <c r="AU103" i="19"/>
  <c r="AV87" i="19"/>
  <c r="BH87" i="19"/>
  <c r="K91" i="19"/>
  <c r="AV91" i="19"/>
  <c r="BH91" i="19"/>
  <c r="K95" i="19"/>
  <c r="AV95" i="19"/>
  <c r="BH95" i="19"/>
  <c r="K99" i="19"/>
  <c r="AV99" i="19"/>
  <c r="BH99" i="19"/>
  <c r="K103" i="19"/>
  <c r="AV103" i="19"/>
  <c r="BH103" i="19"/>
  <c r="BH75" i="18"/>
  <c r="AV75" i="18"/>
  <c r="K75" i="18"/>
  <c r="AU75" i="18"/>
  <c r="M75" i="18"/>
  <c r="M7" i="18"/>
  <c r="AW7" i="18" s="1"/>
  <c r="K9" i="18"/>
  <c r="AU9" i="18" s="1"/>
  <c r="BH9" i="18"/>
  <c r="M11" i="18"/>
  <c r="AW11" i="18" s="1"/>
  <c r="K13" i="18"/>
  <c r="AU13" i="18" s="1"/>
  <c r="BH13" i="18"/>
  <c r="M15" i="18"/>
  <c r="AW15" i="18" s="1"/>
  <c r="K17" i="18"/>
  <c r="BH17" i="18"/>
  <c r="M18" i="18"/>
  <c r="AX18" i="18" s="1"/>
  <c r="K20" i="18"/>
  <c r="BH20" i="18"/>
  <c r="M22" i="18"/>
  <c r="AW22" i="18" s="1"/>
  <c r="K24" i="18"/>
  <c r="BH24" i="18"/>
  <c r="M26" i="18"/>
  <c r="AX26" i="18" s="1"/>
  <c r="M28" i="18"/>
  <c r="AX28" i="18" s="1"/>
  <c r="BH28" i="18"/>
  <c r="K28" i="18"/>
  <c r="AV28" i="18" s="1"/>
  <c r="M31" i="18"/>
  <c r="AW31" i="18" s="1"/>
  <c r="BH31" i="18"/>
  <c r="K31" i="18"/>
  <c r="BH37" i="18"/>
  <c r="AV37" i="18"/>
  <c r="K37" i="18"/>
  <c r="AU37" i="18"/>
  <c r="M37" i="18"/>
  <c r="BH41" i="18"/>
  <c r="AV41" i="18"/>
  <c r="K41" i="18"/>
  <c r="AU41" i="18"/>
  <c r="M41" i="18"/>
  <c r="BH45" i="18"/>
  <c r="AV45" i="18"/>
  <c r="K45" i="18"/>
  <c r="AU45" i="18"/>
  <c r="M45" i="18"/>
  <c r="BH49" i="18"/>
  <c r="AV49" i="18"/>
  <c r="K49" i="18"/>
  <c r="AU49" i="18"/>
  <c r="M49" i="18"/>
  <c r="BH53" i="18"/>
  <c r="AV53" i="18"/>
  <c r="K53" i="18"/>
  <c r="AU53" i="18"/>
  <c r="M53" i="18"/>
  <c r="BH57" i="18"/>
  <c r="AV57" i="18"/>
  <c r="K57" i="18"/>
  <c r="AU57" i="18"/>
  <c r="M57" i="18"/>
  <c r="BH6" i="18"/>
  <c r="K10" i="18"/>
  <c r="BH10" i="18"/>
  <c r="K14" i="18"/>
  <c r="AU14" i="18" s="1"/>
  <c r="BH14" i="18"/>
  <c r="K21" i="18"/>
  <c r="BH21" i="18"/>
  <c r="K25" i="18"/>
  <c r="BH25" i="18"/>
  <c r="BH61" i="18"/>
  <c r="AV61" i="18"/>
  <c r="K61" i="18"/>
  <c r="AU61" i="18"/>
  <c r="M61" i="18"/>
  <c r="BH95" i="18"/>
  <c r="AV95" i="18"/>
  <c r="K95" i="18"/>
  <c r="AU95" i="18"/>
  <c r="M95" i="18"/>
  <c r="K7" i="18"/>
  <c r="K11" i="18"/>
  <c r="K15" i="18"/>
  <c r="K18" i="18"/>
  <c r="AV18" i="18" s="1"/>
  <c r="K22" i="18"/>
  <c r="K26" i="18"/>
  <c r="AV26" i="18" s="1"/>
  <c r="BH30" i="18"/>
  <c r="K30" i="18"/>
  <c r="M30" i="18"/>
  <c r="AW30" i="18" s="1"/>
  <c r="BH33" i="18"/>
  <c r="K33" i="18"/>
  <c r="M33" i="18"/>
  <c r="AW33" i="18" s="1"/>
  <c r="BH65" i="18"/>
  <c r="AV65" i="18"/>
  <c r="K65" i="18"/>
  <c r="AU65" i="18"/>
  <c r="M65" i="18"/>
  <c r="AU32" i="18"/>
  <c r="K35" i="18"/>
  <c r="AV35" i="18"/>
  <c r="BH35" i="18"/>
  <c r="AU36" i="18"/>
  <c r="K39" i="18"/>
  <c r="AV39" i="18"/>
  <c r="BH39" i="18"/>
  <c r="AU40" i="18"/>
  <c r="K43" i="18"/>
  <c r="AV43" i="18"/>
  <c r="BH43" i="18"/>
  <c r="AU44" i="18"/>
  <c r="K47" i="18"/>
  <c r="AV47" i="18"/>
  <c r="BH47" i="18"/>
  <c r="AU48" i="18"/>
  <c r="K51" i="18"/>
  <c r="AV51" i="18"/>
  <c r="BH51" i="18"/>
  <c r="AU52" i="18"/>
  <c r="K55" i="18"/>
  <c r="AV55" i="18"/>
  <c r="BH55" i="18"/>
  <c r="AU56" i="18"/>
  <c r="K59" i="18"/>
  <c r="AV59" i="18"/>
  <c r="BH59" i="18"/>
  <c r="AU60" i="18"/>
  <c r="K63" i="18"/>
  <c r="AV63" i="18"/>
  <c r="BH63" i="18"/>
  <c r="AU64" i="18"/>
  <c r="AV66" i="18"/>
  <c r="BH66" i="18"/>
  <c r="BH69" i="18"/>
  <c r="AV69" i="18"/>
  <c r="K69" i="18"/>
  <c r="M69" i="18"/>
  <c r="AU69" i="18"/>
  <c r="BH71" i="18"/>
  <c r="AV71" i="18"/>
  <c r="K71" i="18"/>
  <c r="M71" i="18"/>
  <c r="BH79" i="18"/>
  <c r="AV79" i="18"/>
  <c r="K79" i="18"/>
  <c r="AU79" i="18"/>
  <c r="M79" i="18"/>
  <c r="BH99" i="18"/>
  <c r="AV99" i="18"/>
  <c r="K99" i="18"/>
  <c r="AU99" i="18"/>
  <c r="M99" i="18"/>
  <c r="AU70" i="18"/>
  <c r="BH83" i="18"/>
  <c r="AV83" i="18"/>
  <c r="K83" i="18"/>
  <c r="AU83" i="18"/>
  <c r="M83" i="18"/>
  <c r="BH91" i="18"/>
  <c r="AV91" i="18"/>
  <c r="K91" i="18"/>
  <c r="AU91" i="18"/>
  <c r="M91" i="18"/>
  <c r="AU67" i="18"/>
  <c r="BH67" i="18"/>
  <c r="M70" i="18"/>
  <c r="BH70" i="18"/>
  <c r="AU71" i="18"/>
  <c r="M73" i="18"/>
  <c r="BH73" i="18"/>
  <c r="AV73" i="18"/>
  <c r="K73" i="18"/>
  <c r="BH87" i="18"/>
  <c r="AV87" i="18"/>
  <c r="K87" i="18"/>
  <c r="AU87" i="18"/>
  <c r="M87" i="18"/>
  <c r="BH103" i="18"/>
  <c r="AV103" i="18"/>
  <c r="K103" i="18"/>
  <c r="AU103" i="18"/>
  <c r="M103" i="18"/>
  <c r="AU74" i="18"/>
  <c r="K77" i="18"/>
  <c r="AV77" i="18"/>
  <c r="BH77" i="18"/>
  <c r="AU78" i="18"/>
  <c r="K81" i="18"/>
  <c r="AV81" i="18"/>
  <c r="BH81" i="18"/>
  <c r="AU82" i="18"/>
  <c r="K85" i="18"/>
  <c r="AV85" i="18"/>
  <c r="BH85" i="18"/>
  <c r="AU86" i="18"/>
  <c r="K89" i="18"/>
  <c r="AV89" i="18"/>
  <c r="BH89" i="18"/>
  <c r="AU90" i="18"/>
  <c r="K93" i="18"/>
  <c r="AV93" i="18"/>
  <c r="BH93" i="18"/>
  <c r="AU94" i="18"/>
  <c r="K97" i="18"/>
  <c r="AV97" i="18"/>
  <c r="BH97" i="18"/>
  <c r="AU98" i="18"/>
  <c r="K101" i="18"/>
  <c r="AV101" i="18"/>
  <c r="BH101" i="18"/>
  <c r="AU102" i="18"/>
  <c r="AV90" i="18"/>
  <c r="BH90" i="18"/>
  <c r="AV94" i="18"/>
  <c r="BH94" i="18"/>
  <c r="K98" i="18"/>
  <c r="AV98" i="18"/>
  <c r="BH98" i="18"/>
  <c r="K102" i="18"/>
  <c r="AV102" i="18"/>
  <c r="BH102" i="18"/>
  <c r="BH42" i="17"/>
  <c r="AV42" i="17"/>
  <c r="K42" i="17"/>
  <c r="AU42" i="17"/>
  <c r="M48" i="17"/>
  <c r="AU48" i="17"/>
  <c r="AU51" i="17"/>
  <c r="M51" i="17"/>
  <c r="BH51" i="17"/>
  <c r="M58" i="17"/>
  <c r="AU59" i="17"/>
  <c r="M59" i="17"/>
  <c r="M9" i="17"/>
  <c r="AX9" i="17" s="1"/>
  <c r="M13" i="17"/>
  <c r="AW13" i="17" s="1"/>
  <c r="M17" i="17"/>
  <c r="AW17" i="17" s="1"/>
  <c r="M22" i="17"/>
  <c r="M24" i="17"/>
  <c r="AW24" i="17" s="1"/>
  <c r="M27" i="17"/>
  <c r="AW27" i="17" s="1"/>
  <c r="M31" i="17"/>
  <c r="M35" i="17"/>
  <c r="AU44" i="17"/>
  <c r="BH44" i="17"/>
  <c r="M47" i="17"/>
  <c r="AV48" i="17"/>
  <c r="AU64" i="17"/>
  <c r="M64" i="17"/>
  <c r="BH64" i="17"/>
  <c r="K64" i="17"/>
  <c r="AU68" i="17"/>
  <c r="M68" i="17"/>
  <c r="BH68" i="17"/>
  <c r="K68" i="17"/>
  <c r="AU72" i="17"/>
  <c r="M72" i="17"/>
  <c r="BH72" i="17"/>
  <c r="K72" i="17"/>
  <c r="BH99" i="17"/>
  <c r="AV99" i="17"/>
  <c r="K99" i="17"/>
  <c r="AU99" i="17"/>
  <c r="M99" i="17"/>
  <c r="BH50" i="17"/>
  <c r="AV50" i="17"/>
  <c r="K50" i="17"/>
  <c r="AU50" i="17"/>
  <c r="M50" i="17"/>
  <c r="BH59" i="17"/>
  <c r="H6" i="17"/>
  <c r="H3" i="25" s="1"/>
  <c r="M6" i="17"/>
  <c r="M10" i="17"/>
  <c r="AW10" i="17" s="1"/>
  <c r="M14" i="17"/>
  <c r="AW14" i="17" s="1"/>
  <c r="M19" i="17"/>
  <c r="AW19" i="17" s="1"/>
  <c r="M25" i="17"/>
  <c r="AX25" i="17" s="1"/>
  <c r="M28" i="17"/>
  <c r="AX28" i="17" s="1"/>
  <c r="AU31" i="17"/>
  <c r="M32" i="17"/>
  <c r="AU35" i="17"/>
  <c r="M36" i="17"/>
  <c r="AU40" i="17"/>
  <c r="BH40" i="17"/>
  <c r="M43" i="17"/>
  <c r="AV44" i="17"/>
  <c r="AV47" i="17"/>
  <c r="BH47" i="17"/>
  <c r="K48" i="17"/>
  <c r="K51" i="17"/>
  <c r="BH54" i="17"/>
  <c r="AV54" i="17"/>
  <c r="K54" i="17"/>
  <c r="AU54" i="17"/>
  <c r="M54" i="17"/>
  <c r="AU55" i="17"/>
  <c r="M55" i="17"/>
  <c r="AV55" i="17"/>
  <c r="BH55" i="17"/>
  <c r="K59" i="17"/>
  <c r="BH62" i="17"/>
  <c r="AV62" i="17"/>
  <c r="K62" i="17"/>
  <c r="M62" i="17"/>
  <c r="AU62" i="17"/>
  <c r="M42" i="17"/>
  <c r="AV51" i="17"/>
  <c r="BH58" i="17"/>
  <c r="AV58" i="17"/>
  <c r="K58" i="17"/>
  <c r="AU58" i="17"/>
  <c r="AV59" i="17"/>
  <c r="K9" i="17"/>
  <c r="AU9" i="17" s="1"/>
  <c r="K13" i="17"/>
  <c r="K17" i="17"/>
  <c r="K22" i="17"/>
  <c r="K24" i="17"/>
  <c r="K27" i="17"/>
  <c r="K31" i="17"/>
  <c r="AV31" i="17"/>
  <c r="K35" i="17"/>
  <c r="AV35" i="17"/>
  <c r="BH38" i="17"/>
  <c r="AV38" i="17"/>
  <c r="M39" i="17"/>
  <c r="AV40" i="17"/>
  <c r="AV43" i="17"/>
  <c r="BH43" i="17"/>
  <c r="K44" i="17"/>
  <c r="BH46" i="17"/>
  <c r="AV46" i="17"/>
  <c r="K46" i="17"/>
  <c r="M46" i="17"/>
  <c r="AU46" i="17"/>
  <c r="K47" i="17"/>
  <c r="BH48" i="17"/>
  <c r="BH63" i="17"/>
  <c r="AV63" i="17"/>
  <c r="AU63" i="17"/>
  <c r="BH79" i="17"/>
  <c r="AV79" i="17"/>
  <c r="K79" i="17"/>
  <c r="AU79" i="17"/>
  <c r="M79" i="17"/>
  <c r="BH83" i="17"/>
  <c r="AV83" i="17"/>
  <c r="K83" i="17"/>
  <c r="AU83" i="17"/>
  <c r="M83" i="17"/>
  <c r="BH87" i="17"/>
  <c r="AV87" i="17"/>
  <c r="K87" i="17"/>
  <c r="AU87" i="17"/>
  <c r="M87" i="17"/>
  <c r="BH91" i="17"/>
  <c r="AV91" i="17"/>
  <c r="K91" i="17"/>
  <c r="AU91" i="17"/>
  <c r="M91" i="17"/>
  <c r="BH95" i="17"/>
  <c r="AV95" i="17"/>
  <c r="K95" i="17"/>
  <c r="AU95" i="17"/>
  <c r="M95" i="17"/>
  <c r="M63" i="17"/>
  <c r="BH67" i="17"/>
  <c r="AV67" i="17"/>
  <c r="K67" i="17"/>
  <c r="AU67" i="17"/>
  <c r="M67" i="17"/>
  <c r="BH71" i="17"/>
  <c r="AV71" i="17"/>
  <c r="K71" i="17"/>
  <c r="AU71" i="17"/>
  <c r="M71" i="17"/>
  <c r="BH75" i="17"/>
  <c r="AV75" i="17"/>
  <c r="K75" i="17"/>
  <c r="AU75" i="17"/>
  <c r="M75" i="17"/>
  <c r="AU76" i="17"/>
  <c r="M76" i="17"/>
  <c r="AV76" i="17"/>
  <c r="AU80" i="17"/>
  <c r="M80" i="17"/>
  <c r="AV80" i="17"/>
  <c r="AU84" i="17"/>
  <c r="M84" i="17"/>
  <c r="AV84" i="17"/>
  <c r="AU88" i="17"/>
  <c r="M88" i="17"/>
  <c r="AV88" i="17"/>
  <c r="AU92" i="17"/>
  <c r="M92" i="17"/>
  <c r="AV92" i="17"/>
  <c r="AU96" i="17"/>
  <c r="M96" i="17"/>
  <c r="AV96" i="17"/>
  <c r="K66" i="17"/>
  <c r="AV66" i="17"/>
  <c r="BH66" i="17"/>
  <c r="K70" i="17"/>
  <c r="AV70" i="17"/>
  <c r="BH70" i="17"/>
  <c r="K74" i="17"/>
  <c r="AV74" i="17"/>
  <c r="BH74" i="17"/>
  <c r="K78" i="17"/>
  <c r="AV78" i="17"/>
  <c r="BH78" i="17"/>
  <c r="K82" i="17"/>
  <c r="AV82" i="17"/>
  <c r="BH82" i="17"/>
  <c r="K86" i="17"/>
  <c r="AV86" i="17"/>
  <c r="BH86" i="17"/>
  <c r="K90" i="17"/>
  <c r="AV90" i="17"/>
  <c r="BH90" i="17"/>
  <c r="K94" i="17"/>
  <c r="AV94" i="17"/>
  <c r="BH94" i="17"/>
  <c r="K98" i="17"/>
  <c r="AV98" i="17"/>
  <c r="BH98" i="17"/>
  <c r="BH6" i="16"/>
  <c r="K6" i="16"/>
  <c r="M6" i="16"/>
  <c r="M9" i="16"/>
  <c r="AW9" i="16" s="1"/>
  <c r="K9" i="16"/>
  <c r="BH9" i="16"/>
  <c r="BH27" i="16"/>
  <c r="K27" i="16"/>
  <c r="M27" i="16"/>
  <c r="AW27" i="16" s="1"/>
  <c r="K31" i="16"/>
  <c r="BH31" i="16"/>
  <c r="M31" i="16"/>
  <c r="AW31" i="16" s="1"/>
  <c r="BH36" i="16"/>
  <c r="K36" i="16"/>
  <c r="M36" i="16"/>
  <c r="AW36" i="16" s="1"/>
  <c r="AU39" i="16"/>
  <c r="K39" i="16"/>
  <c r="BH39" i="16"/>
  <c r="AV39" i="16"/>
  <c r="M39" i="16"/>
  <c r="K20" i="16"/>
  <c r="BH20" i="16"/>
  <c r="M20" i="16"/>
  <c r="AW20" i="16" s="1"/>
  <c r="K8" i="16"/>
  <c r="BH8" i="16"/>
  <c r="M8" i="16"/>
  <c r="AW8" i="16" s="1"/>
  <c r="M40" i="16"/>
  <c r="K40" i="16"/>
  <c r="AV40" i="16"/>
  <c r="BH40" i="16"/>
  <c r="BH12" i="16"/>
  <c r="K13" i="16"/>
  <c r="AV13" i="16" s="1"/>
  <c r="BH14" i="16"/>
  <c r="K14" i="16"/>
  <c r="M14" i="16"/>
  <c r="AW14" i="16" s="1"/>
  <c r="BH18" i="16"/>
  <c r="K22" i="16"/>
  <c r="BH24" i="16"/>
  <c r="K24" i="16"/>
  <c r="M24" i="16"/>
  <c r="AW24" i="16" s="1"/>
  <c r="K25" i="16"/>
  <c r="K34" i="16"/>
  <c r="BH38" i="16"/>
  <c r="AV43" i="16"/>
  <c r="BH43" i="16"/>
  <c r="K44" i="16"/>
  <c r="BH46" i="16"/>
  <c r="AV46" i="16"/>
  <c r="K46" i="16"/>
  <c r="M46" i="16"/>
  <c r="AU46" i="16"/>
  <c r="K47" i="16"/>
  <c r="AU50" i="16"/>
  <c r="K50" i="16"/>
  <c r="BH50" i="16"/>
  <c r="AV50" i="16"/>
  <c r="M50" i="16"/>
  <c r="BH57" i="16"/>
  <c r="AV57" i="16"/>
  <c r="K57" i="16"/>
  <c r="AU57" i="16"/>
  <c r="M57" i="16"/>
  <c r="AU58" i="16"/>
  <c r="M58" i="16"/>
  <c r="K58" i="16"/>
  <c r="BH11" i="16"/>
  <c r="K11" i="16"/>
  <c r="M11" i="16"/>
  <c r="AW11" i="16" s="1"/>
  <c r="BH15" i="16"/>
  <c r="BH21" i="16"/>
  <c r="K21" i="16"/>
  <c r="M21" i="16"/>
  <c r="AW21" i="16" s="1"/>
  <c r="BH26" i="16"/>
  <c r="BH32" i="16"/>
  <c r="K32" i="16"/>
  <c r="M32" i="16"/>
  <c r="AW32" i="16" s="1"/>
  <c r="BH42" i="16"/>
  <c r="AV42" i="16"/>
  <c r="K42" i="16"/>
  <c r="M42" i="16"/>
  <c r="AU42" i="16"/>
  <c r="M48" i="16"/>
  <c r="AU48" i="16"/>
  <c r="BH7" i="16"/>
  <c r="K7" i="16"/>
  <c r="M7" i="16"/>
  <c r="AW7" i="16" s="1"/>
  <c r="BH13" i="16"/>
  <c r="BH22" i="16"/>
  <c r="M25" i="16"/>
  <c r="AW25" i="16" s="1"/>
  <c r="BH30" i="16"/>
  <c r="K30" i="16"/>
  <c r="M30" i="16"/>
  <c r="AW30" i="16" s="1"/>
  <c r="M34" i="16"/>
  <c r="AW34" i="16" s="1"/>
  <c r="AU44" i="16"/>
  <c r="BH44" i="16"/>
  <c r="M47" i="16"/>
  <c r="AV48" i="16"/>
  <c r="BH58" i="16"/>
  <c r="BH53" i="16"/>
  <c r="AV53" i="16"/>
  <c r="K53" i="16"/>
  <c r="AU53" i="16"/>
  <c r="M53" i="16"/>
  <c r="AU54" i="16"/>
  <c r="M54" i="16"/>
  <c r="AV54" i="16"/>
  <c r="BH54" i="16"/>
  <c r="BH69" i="16"/>
  <c r="AV69" i="16"/>
  <c r="K69" i="16"/>
  <c r="AU69" i="16"/>
  <c r="M69" i="16"/>
  <c r="AU70" i="16"/>
  <c r="M70" i="16"/>
  <c r="AV70" i="16"/>
  <c r="BH77" i="16"/>
  <c r="AV77" i="16"/>
  <c r="K77" i="16"/>
  <c r="AU77" i="16"/>
  <c r="M77" i="16"/>
  <c r="AU78" i="16"/>
  <c r="M78" i="16"/>
  <c r="AV78" i="16"/>
  <c r="BH85" i="16"/>
  <c r="AV85" i="16"/>
  <c r="K85" i="16"/>
  <c r="AU85" i="16"/>
  <c r="M85" i="16"/>
  <c r="BH65" i="16"/>
  <c r="AV65" i="16"/>
  <c r="K65" i="16"/>
  <c r="AU65" i="16"/>
  <c r="M65" i="16"/>
  <c r="AU66" i="16"/>
  <c r="M66" i="16"/>
  <c r="AV66" i="16"/>
  <c r="BH66" i="16"/>
  <c r="BH49" i="16"/>
  <c r="AV49" i="16"/>
  <c r="K49" i="16"/>
  <c r="M49" i="16"/>
  <c r="AU49" i="16"/>
  <c r="K54" i="16"/>
  <c r="BH61" i="16"/>
  <c r="AV61" i="16"/>
  <c r="K61" i="16"/>
  <c r="AU61" i="16"/>
  <c r="M61" i="16"/>
  <c r="AU62" i="16"/>
  <c r="M62" i="16"/>
  <c r="AV62" i="16"/>
  <c r="BH62" i="16"/>
  <c r="K70" i="16"/>
  <c r="BH73" i="16"/>
  <c r="AV73" i="16"/>
  <c r="K73" i="16"/>
  <c r="AU73" i="16"/>
  <c r="M73" i="16"/>
  <c r="AU74" i="16"/>
  <c r="M74" i="16"/>
  <c r="AV74" i="16"/>
  <c r="K78" i="16"/>
  <c r="BH81" i="16"/>
  <c r="AV81" i="16"/>
  <c r="K81" i="16"/>
  <c r="AU81" i="16"/>
  <c r="M81" i="16"/>
  <c r="AU82" i="16"/>
  <c r="M82" i="16"/>
  <c r="AV82" i="16"/>
  <c r="K52" i="16"/>
  <c r="AV52" i="16"/>
  <c r="BH52" i="16"/>
  <c r="K56" i="16"/>
  <c r="AV56" i="16"/>
  <c r="BH56" i="16"/>
  <c r="K60" i="16"/>
  <c r="AV60" i="16"/>
  <c r="BH60" i="16"/>
  <c r="K64" i="16"/>
  <c r="AV64" i="16"/>
  <c r="BH64" i="16"/>
  <c r="K68" i="16"/>
  <c r="AV68" i="16"/>
  <c r="BH68" i="16"/>
  <c r="K72" i="16"/>
  <c r="AV72" i="16"/>
  <c r="BH72" i="16"/>
  <c r="K76" i="16"/>
  <c r="AV76" i="16"/>
  <c r="BH76" i="16"/>
  <c r="K80" i="16"/>
  <c r="AV80" i="16"/>
  <c r="BH80" i="16"/>
  <c r="K84" i="16"/>
  <c r="AV84" i="16"/>
  <c r="BH84" i="16"/>
  <c r="BH41" i="15"/>
  <c r="AV41" i="15"/>
  <c r="K41" i="15"/>
  <c r="AU41" i="15"/>
  <c r="M41" i="15"/>
  <c r="AU76" i="15"/>
  <c r="M76" i="15"/>
  <c r="BH76" i="15"/>
  <c r="K76" i="15"/>
  <c r="BH8" i="15"/>
  <c r="M10" i="15"/>
  <c r="AW10" i="15" s="1"/>
  <c r="BH12" i="15"/>
  <c r="M16" i="15"/>
  <c r="AW16" i="15" s="1"/>
  <c r="M19" i="15"/>
  <c r="AW19" i="15" s="1"/>
  <c r="M22" i="15"/>
  <c r="AW22" i="15" s="1"/>
  <c r="M25" i="15"/>
  <c r="AW25" i="15" s="1"/>
  <c r="BH31" i="15"/>
  <c r="K31" i="15"/>
  <c r="M31" i="15"/>
  <c r="AW31" i="15" s="1"/>
  <c r="M37" i="15"/>
  <c r="AW37" i="15" s="1"/>
  <c r="BH37" i="15"/>
  <c r="K37" i="15"/>
  <c r="BH45" i="15"/>
  <c r="AV45" i="15"/>
  <c r="K45" i="15"/>
  <c r="AU45" i="15"/>
  <c r="M45" i="15"/>
  <c r="AU72" i="15"/>
  <c r="M72" i="15"/>
  <c r="BH72" i="15"/>
  <c r="K72" i="15"/>
  <c r="AU60" i="15"/>
  <c r="M60" i="15"/>
  <c r="BH60" i="15"/>
  <c r="K60" i="15"/>
  <c r="H6" i="15"/>
  <c r="K9" i="15"/>
  <c r="AU9" i="15" s="1"/>
  <c r="BH9" i="15"/>
  <c r="K13" i="15"/>
  <c r="BH13" i="15"/>
  <c r="K15" i="15"/>
  <c r="BH15" i="15"/>
  <c r="K18" i="15"/>
  <c r="BH18" i="15"/>
  <c r="K21" i="15"/>
  <c r="BH21" i="15"/>
  <c r="K24" i="15"/>
  <c r="BH24" i="15"/>
  <c r="K28" i="15"/>
  <c r="BH28" i="15"/>
  <c r="M29" i="15"/>
  <c r="AX29" i="15" s="1"/>
  <c r="BH33" i="15"/>
  <c r="M34" i="15"/>
  <c r="AW34" i="15" s="1"/>
  <c r="BH49" i="15"/>
  <c r="AV49" i="15"/>
  <c r="K49" i="15"/>
  <c r="AU49" i="15"/>
  <c r="M49" i="15"/>
  <c r="AU68" i="15"/>
  <c r="M68" i="15"/>
  <c r="BH68" i="15"/>
  <c r="K68" i="15"/>
  <c r="K10" i="15"/>
  <c r="K16" i="15"/>
  <c r="K19" i="15"/>
  <c r="K22" i="15"/>
  <c r="K25" i="15"/>
  <c r="BH34" i="15"/>
  <c r="BH35" i="15"/>
  <c r="K35" i="15"/>
  <c r="AV35" i="15" s="1"/>
  <c r="M35" i="15"/>
  <c r="AW35" i="15" s="1"/>
  <c r="BH36" i="15"/>
  <c r="K36" i="15"/>
  <c r="M36" i="15"/>
  <c r="AW36" i="15" s="1"/>
  <c r="BH39" i="15"/>
  <c r="K39" i="15"/>
  <c r="M39" i="15"/>
  <c r="AW39" i="15" s="1"/>
  <c r="AV60" i="15"/>
  <c r="AU64" i="15"/>
  <c r="M64" i="15"/>
  <c r="BH64" i="15"/>
  <c r="K64" i="15"/>
  <c r="AV76" i="15"/>
  <c r="AU80" i="15"/>
  <c r="M80" i="15"/>
  <c r="BH80" i="15"/>
  <c r="K80" i="15"/>
  <c r="K43" i="15"/>
  <c r="AV43" i="15"/>
  <c r="BH43" i="15"/>
  <c r="AU44" i="15"/>
  <c r="K47" i="15"/>
  <c r="AV47" i="15"/>
  <c r="BH47" i="15"/>
  <c r="AU48" i="15"/>
  <c r="BH50" i="15"/>
  <c r="AV50" i="15"/>
  <c r="AV51" i="15"/>
  <c r="BH51" i="15"/>
  <c r="K52" i="15"/>
  <c r="BH54" i="15"/>
  <c r="AV54" i="15"/>
  <c r="K54" i="15"/>
  <c r="M54" i="15"/>
  <c r="AU54" i="15"/>
  <c r="K55" i="15"/>
  <c r="BH87" i="15"/>
  <c r="AV87" i="15"/>
  <c r="K87" i="15"/>
  <c r="AU87" i="15"/>
  <c r="M87" i="15"/>
  <c r="AU56" i="15"/>
  <c r="BH56" i="15"/>
  <c r="AU52" i="15"/>
  <c r="BH52" i="15"/>
  <c r="M55" i="15"/>
  <c r="AV56" i="15"/>
  <c r="BH59" i="15"/>
  <c r="AV59" i="15"/>
  <c r="K59" i="15"/>
  <c r="AU59" i="15"/>
  <c r="M59" i="15"/>
  <c r="BH63" i="15"/>
  <c r="AV63" i="15"/>
  <c r="K63" i="15"/>
  <c r="AU63" i="15"/>
  <c r="M63" i="15"/>
  <c r="BH67" i="15"/>
  <c r="AV67" i="15"/>
  <c r="K67" i="15"/>
  <c r="AU67" i="15"/>
  <c r="M67" i="15"/>
  <c r="BH71" i="15"/>
  <c r="AV71" i="15"/>
  <c r="K71" i="15"/>
  <c r="AU71" i="15"/>
  <c r="M71" i="15"/>
  <c r="BH75" i="15"/>
  <c r="AV75" i="15"/>
  <c r="K75" i="15"/>
  <c r="AU75" i="15"/>
  <c r="M75" i="15"/>
  <c r="BH79" i="15"/>
  <c r="AV79" i="15"/>
  <c r="K79" i="15"/>
  <c r="AU79" i="15"/>
  <c r="M79" i="15"/>
  <c r="BH83" i="15"/>
  <c r="AV83" i="15"/>
  <c r="K83" i="15"/>
  <c r="AU83" i="15"/>
  <c r="M83" i="15"/>
  <c r="AU84" i="15"/>
  <c r="M84" i="15"/>
  <c r="AV84" i="15"/>
  <c r="K58" i="15"/>
  <c r="AV58" i="15"/>
  <c r="BH58" i="15"/>
  <c r="K62" i="15"/>
  <c r="AV62" i="15"/>
  <c r="BH62" i="15"/>
  <c r="K66" i="15"/>
  <c r="AV66" i="15"/>
  <c r="BH66" i="15"/>
  <c r="K70" i="15"/>
  <c r="AV70" i="15"/>
  <c r="BH70" i="15"/>
  <c r="K74" i="15"/>
  <c r="AV74" i="15"/>
  <c r="BH74" i="15"/>
  <c r="K78" i="15"/>
  <c r="AV78" i="15"/>
  <c r="BH78" i="15"/>
  <c r="K82" i="15"/>
  <c r="AV82" i="15"/>
  <c r="BH82" i="15"/>
  <c r="K86" i="15"/>
  <c r="AV86" i="15"/>
  <c r="BH86" i="15"/>
  <c r="AG2" i="14"/>
  <c r="BH10" i="14"/>
  <c r="K10" i="14"/>
  <c r="M10" i="14"/>
  <c r="AW10" i="14" s="1"/>
  <c r="M11" i="14"/>
  <c r="AU63" i="14"/>
  <c r="K63" i="14"/>
  <c r="AV63" i="14"/>
  <c r="M63" i="14"/>
  <c r="BH74" i="14"/>
  <c r="AV74" i="14"/>
  <c r="K74" i="14"/>
  <c r="M74" i="14"/>
  <c r="AU74" i="14"/>
  <c r="AU87" i="14"/>
  <c r="BH87" i="14"/>
  <c r="AV87" i="14"/>
  <c r="M87" i="14"/>
  <c r="K87" i="14"/>
  <c r="BH14" i="14"/>
  <c r="K14" i="14"/>
  <c r="M14" i="14"/>
  <c r="AW14" i="14" s="1"/>
  <c r="M15" i="14"/>
  <c r="AX15" i="14" s="1"/>
  <c r="BH15" i="14"/>
  <c r="M21" i="14"/>
  <c r="AW21" i="14" s="1"/>
  <c r="BH21" i="14"/>
  <c r="BH28" i="14"/>
  <c r="K28" i="14"/>
  <c r="M28" i="14"/>
  <c r="AW28" i="14" s="1"/>
  <c r="M29" i="14"/>
  <c r="AW29" i="14" s="1"/>
  <c r="BH29" i="14"/>
  <c r="M57" i="14"/>
  <c r="K57" i="14"/>
  <c r="AV57" i="14"/>
  <c r="BH57" i="14"/>
  <c r="BH82" i="14"/>
  <c r="AV82" i="14"/>
  <c r="K82" i="14"/>
  <c r="M82" i="14"/>
  <c r="AU82" i="14"/>
  <c r="BH86" i="14"/>
  <c r="AV86" i="14"/>
  <c r="K86" i="14"/>
  <c r="M86" i="14"/>
  <c r="AU86" i="14"/>
  <c r="BH6" i="14"/>
  <c r="K6" i="14"/>
  <c r="M6" i="14"/>
  <c r="M7" i="14"/>
  <c r="AW7" i="14" s="1"/>
  <c r="K11" i="14"/>
  <c r="BH33" i="14"/>
  <c r="K33" i="14"/>
  <c r="M33" i="14"/>
  <c r="AW33" i="14" s="1"/>
  <c r="BH37" i="14"/>
  <c r="K37" i="14"/>
  <c r="M37" i="14"/>
  <c r="AW37" i="14" s="1"/>
  <c r="BH40" i="14"/>
  <c r="K40" i="14"/>
  <c r="M40" i="14"/>
  <c r="AW40" i="14" s="1"/>
  <c r="AU56" i="14"/>
  <c r="K56" i="14"/>
  <c r="BH56" i="14"/>
  <c r="AV56" i="14"/>
  <c r="M56" i="14"/>
  <c r="BH11" i="14"/>
  <c r="K15" i="14"/>
  <c r="BH17" i="14"/>
  <c r="K17" i="14"/>
  <c r="M17" i="14"/>
  <c r="AW17" i="14" s="1"/>
  <c r="M18" i="14"/>
  <c r="AW18" i="14" s="1"/>
  <c r="BH18" i="14"/>
  <c r="K21" i="14"/>
  <c r="AV21" i="14" s="1"/>
  <c r="BH24" i="14"/>
  <c r="K24" i="14"/>
  <c r="M24" i="14"/>
  <c r="AW24" i="14" s="1"/>
  <c r="M25" i="14"/>
  <c r="AW25" i="14" s="1"/>
  <c r="BH25" i="14"/>
  <c r="K29" i="14"/>
  <c r="BH32" i="14"/>
  <c r="K32" i="14"/>
  <c r="M32" i="14"/>
  <c r="AW32" i="14" s="1"/>
  <c r="AU57" i="14"/>
  <c r="BH63" i="14"/>
  <c r="M88" i="14"/>
  <c r="K88" i="14"/>
  <c r="AV88" i="14"/>
  <c r="AU88" i="14"/>
  <c r="K9" i="14"/>
  <c r="BH9" i="14"/>
  <c r="BH49" i="14"/>
  <c r="K49" i="14"/>
  <c r="M49" i="14"/>
  <c r="AU53" i="14"/>
  <c r="BH53" i="14"/>
  <c r="M72" i="14"/>
  <c r="AV72" i="14"/>
  <c r="AU75" i="14"/>
  <c r="BH75" i="14"/>
  <c r="AV75" i="14"/>
  <c r="AU79" i="14"/>
  <c r="K79" i="14"/>
  <c r="M79" i="14"/>
  <c r="BH79" i="14"/>
  <c r="BH98" i="14"/>
  <c r="AV98" i="14"/>
  <c r="K98" i="14"/>
  <c r="AU98" i="14"/>
  <c r="M98" i="14"/>
  <c r="M34" i="14"/>
  <c r="AW34" i="14" s="1"/>
  <c r="K36" i="14"/>
  <c r="BH36" i="14"/>
  <c r="K39" i="14"/>
  <c r="AU39" i="14" s="1"/>
  <c r="BH39" i="14"/>
  <c r="M41" i="14"/>
  <c r="AW41" i="14" s="1"/>
  <c r="K43" i="14"/>
  <c r="BH43" i="14"/>
  <c r="BH51" i="14"/>
  <c r="M52" i="14"/>
  <c r="AV53" i="14"/>
  <c r="BH59" i="14"/>
  <c r="AV59" i="14"/>
  <c r="K59" i="14"/>
  <c r="M59" i="14"/>
  <c r="AU59" i="14"/>
  <c r="AU64" i="14"/>
  <c r="BH64" i="14"/>
  <c r="M75" i="14"/>
  <c r="AV79" i="14"/>
  <c r="BH47" i="14"/>
  <c r="M50" i="14"/>
  <c r="AW50" i="14" s="1"/>
  <c r="AV52" i="14"/>
  <c r="BH52" i="14"/>
  <c r="K53" i="14"/>
  <c r="BH55" i="14"/>
  <c r="AV55" i="14"/>
  <c r="K55" i="14"/>
  <c r="M55" i="14"/>
  <c r="AU55" i="14"/>
  <c r="AU61" i="14"/>
  <c r="BH61" i="14"/>
  <c r="AV64" i="14"/>
  <c r="BH66" i="14"/>
  <c r="AV66" i="14"/>
  <c r="K66" i="14"/>
  <c r="M66" i="14"/>
  <c r="AU66" i="14"/>
  <c r="BH70" i="14"/>
  <c r="AV70" i="14"/>
  <c r="K70" i="14"/>
  <c r="M70" i="14"/>
  <c r="AU70" i="14"/>
  <c r="AU71" i="14"/>
  <c r="M71" i="14"/>
  <c r="AV71" i="14"/>
  <c r="BH71" i="14"/>
  <c r="K72" i="14"/>
  <c r="BH72" i="14"/>
  <c r="M76" i="14"/>
  <c r="K76" i="14"/>
  <c r="AV76" i="14"/>
  <c r="AU80" i="14"/>
  <c r="BH80" i="14"/>
  <c r="AU91" i="14"/>
  <c r="K91" i="14"/>
  <c r="BH91" i="14"/>
  <c r="AV91" i="14"/>
  <c r="M91" i="14"/>
  <c r="M92" i="14"/>
  <c r="K92" i="14"/>
  <c r="AV92" i="14"/>
  <c r="BH62" i="14"/>
  <c r="AV62" i="14"/>
  <c r="K62" i="14"/>
  <c r="M62" i="14"/>
  <c r="AU62" i="14"/>
  <c r="AU68" i="14"/>
  <c r="BH68" i="14"/>
  <c r="BH78" i="14"/>
  <c r="AV78" i="14"/>
  <c r="K78" i="14"/>
  <c r="M78" i="14"/>
  <c r="AU78" i="14"/>
  <c r="AU84" i="14"/>
  <c r="BH84" i="14"/>
  <c r="BH94" i="14"/>
  <c r="AV94" i="14"/>
  <c r="K94" i="14"/>
  <c r="M94" i="14"/>
  <c r="AU94" i="14"/>
  <c r="K95" i="14"/>
  <c r="BH90" i="14"/>
  <c r="AV90" i="14"/>
  <c r="K90" i="14"/>
  <c r="M90" i="14"/>
  <c r="AU90" i="14"/>
  <c r="AU96" i="14"/>
  <c r="BH96" i="14"/>
  <c r="BH73" i="13"/>
  <c r="AV73" i="13"/>
  <c r="K73" i="13"/>
  <c r="AU73" i="13"/>
  <c r="M73" i="13"/>
  <c r="BH77" i="13"/>
  <c r="AV77" i="13"/>
  <c r="K77" i="13"/>
  <c r="AU77" i="13"/>
  <c r="M77" i="13"/>
  <c r="M8" i="13"/>
  <c r="AW8" i="13" s="1"/>
  <c r="M16" i="13"/>
  <c r="AW16" i="13" s="1"/>
  <c r="M20" i="13"/>
  <c r="AX20" i="13" s="1"/>
  <c r="BH34" i="13"/>
  <c r="BH38" i="13"/>
  <c r="M24" i="13"/>
  <c r="AW24" i="13" s="1"/>
  <c r="BH41" i="13"/>
  <c r="K41" i="13"/>
  <c r="M41" i="13"/>
  <c r="AW41" i="13" s="1"/>
  <c r="BH49" i="13"/>
  <c r="K49" i="13"/>
  <c r="AU49" i="13" s="1"/>
  <c r="M49" i="13"/>
  <c r="M57" i="13"/>
  <c r="AW57" i="13" s="1"/>
  <c r="BH61" i="13"/>
  <c r="AV61" i="13"/>
  <c r="K61" i="13"/>
  <c r="AU61" i="13"/>
  <c r="BH65" i="13"/>
  <c r="AV65" i="13"/>
  <c r="K65" i="13"/>
  <c r="AU65" i="13"/>
  <c r="M65" i="13"/>
  <c r="AU66" i="13"/>
  <c r="M66" i="13"/>
  <c r="AV66" i="13"/>
  <c r="K7" i="13"/>
  <c r="AU7" i="13" s="1"/>
  <c r="BH7" i="13"/>
  <c r="M9" i="13"/>
  <c r="AX9" i="13" s="1"/>
  <c r="K11" i="13"/>
  <c r="BH11" i="13"/>
  <c r="M13" i="13"/>
  <c r="AW13" i="13" s="1"/>
  <c r="K15" i="13"/>
  <c r="AV15" i="13" s="1"/>
  <c r="BH15" i="13"/>
  <c r="M17" i="13"/>
  <c r="K19" i="13"/>
  <c r="BH19" i="13"/>
  <c r="M21" i="13"/>
  <c r="K23" i="13"/>
  <c r="BH23" i="13"/>
  <c r="M25" i="13"/>
  <c r="AW25" i="13" s="1"/>
  <c r="K27" i="13"/>
  <c r="BH27" i="13"/>
  <c r="M29" i="13"/>
  <c r="AW29" i="13" s="1"/>
  <c r="K31" i="13"/>
  <c r="AV31" i="13" s="1"/>
  <c r="BH31" i="13"/>
  <c r="M33" i="13"/>
  <c r="BH37" i="13"/>
  <c r="K38" i="13"/>
  <c r="M42" i="13"/>
  <c r="AW42" i="13" s="1"/>
  <c r="M46" i="13"/>
  <c r="M50" i="13"/>
  <c r="AW50" i="13" s="1"/>
  <c r="M54" i="13"/>
  <c r="AW54" i="13" s="1"/>
  <c r="M58" i="13"/>
  <c r="AW58" i="13" s="1"/>
  <c r="AU62" i="13"/>
  <c r="M62" i="13"/>
  <c r="AV62" i="13"/>
  <c r="BH69" i="13"/>
  <c r="AV69" i="13"/>
  <c r="K69" i="13"/>
  <c r="AU69" i="13"/>
  <c r="M69" i="13"/>
  <c r="AU70" i="13"/>
  <c r="M70" i="13"/>
  <c r="BH70" i="13"/>
  <c r="K70" i="13"/>
  <c r="BH97" i="13"/>
  <c r="AV97" i="13"/>
  <c r="K97" i="13"/>
  <c r="AU97" i="13"/>
  <c r="M97" i="13"/>
  <c r="BH32" i="13"/>
  <c r="K32" i="13"/>
  <c r="AU32" i="13" s="1"/>
  <c r="M12" i="13"/>
  <c r="M28" i="13"/>
  <c r="AW28" i="13" s="1"/>
  <c r="M37" i="13"/>
  <c r="AW37" i="13" s="1"/>
  <c r="BH45" i="13"/>
  <c r="K45" i="13"/>
  <c r="AV45" i="13" s="1"/>
  <c r="M45" i="13"/>
  <c r="AX45" i="13" s="1"/>
  <c r="BH53" i="13"/>
  <c r="K53" i="13"/>
  <c r="M53" i="13"/>
  <c r="AX53" i="13" s="1"/>
  <c r="BH57" i="13"/>
  <c r="K57" i="13"/>
  <c r="K8" i="13"/>
  <c r="K12" i="13"/>
  <c r="K16" i="13"/>
  <c r="K20" i="13"/>
  <c r="K24" i="13"/>
  <c r="K28" i="13"/>
  <c r="BH33" i="13"/>
  <c r="K34" i="13"/>
  <c r="BH36" i="13"/>
  <c r="K36" i="13"/>
  <c r="AV36" i="13" s="1"/>
  <c r="M36" i="13"/>
  <c r="AX36" i="13" s="1"/>
  <c r="K37" i="13"/>
  <c r="K66" i="13"/>
  <c r="BH81" i="13"/>
  <c r="AV81" i="13"/>
  <c r="K81" i="13"/>
  <c r="AU81" i="13"/>
  <c r="M81" i="13"/>
  <c r="BH93" i="13"/>
  <c r="AV93" i="13"/>
  <c r="K93" i="13"/>
  <c r="AU93" i="13"/>
  <c r="M93" i="13"/>
  <c r="K40" i="13"/>
  <c r="BH40" i="13"/>
  <c r="K44" i="13"/>
  <c r="BH44" i="13"/>
  <c r="K48" i="13"/>
  <c r="BH48" i="13"/>
  <c r="K52" i="13"/>
  <c r="AU52" i="13" s="1"/>
  <c r="BH52" i="13"/>
  <c r="K56" i="13"/>
  <c r="BH56" i="13"/>
  <c r="K60" i="13"/>
  <c r="AV60" i="13"/>
  <c r="BH60" i="13"/>
  <c r="K64" i="13"/>
  <c r="AV64" i="13"/>
  <c r="BH64" i="13"/>
  <c r="BH89" i="13"/>
  <c r="AV89" i="13"/>
  <c r="K89" i="13"/>
  <c r="AU89" i="13"/>
  <c r="M89" i="13"/>
  <c r="BH68" i="13"/>
  <c r="AV68" i="13"/>
  <c r="BH85" i="13"/>
  <c r="AV85" i="13"/>
  <c r="K85" i="13"/>
  <c r="AU85" i="13"/>
  <c r="M85" i="13"/>
  <c r="BH101" i="13"/>
  <c r="AV101" i="13"/>
  <c r="K101" i="13"/>
  <c r="AU101" i="13"/>
  <c r="M101" i="13"/>
  <c r="BH105" i="13"/>
  <c r="AV105" i="13"/>
  <c r="K105" i="13"/>
  <c r="AU105" i="13"/>
  <c r="M105" i="13"/>
  <c r="AV75" i="13"/>
  <c r="BH75" i="13"/>
  <c r="AU76" i="13"/>
  <c r="K79" i="13"/>
  <c r="AV79" i="13"/>
  <c r="BH79" i="13"/>
  <c r="AU80" i="13"/>
  <c r="K83" i="13"/>
  <c r="AV83" i="13"/>
  <c r="BH83" i="13"/>
  <c r="AU84" i="13"/>
  <c r="K87" i="13"/>
  <c r="AV87" i="13"/>
  <c r="BH87" i="13"/>
  <c r="AU88" i="13"/>
  <c r="K91" i="13"/>
  <c r="AV91" i="13"/>
  <c r="BH91" i="13"/>
  <c r="AU92" i="13"/>
  <c r="K95" i="13"/>
  <c r="AV95" i="13"/>
  <c r="BH95" i="13"/>
  <c r="AU96" i="13"/>
  <c r="K99" i="13"/>
  <c r="AV99" i="13"/>
  <c r="BH99" i="13"/>
  <c r="AU100" i="13"/>
  <c r="K103" i="13"/>
  <c r="AV103" i="13"/>
  <c r="BH103" i="13"/>
  <c r="AU104" i="13"/>
  <c r="K72" i="13"/>
  <c r="AV72" i="13"/>
  <c r="BH72" i="13"/>
  <c r="M74" i="13"/>
  <c r="K76" i="13"/>
  <c r="AV76" i="13"/>
  <c r="BH76" i="13"/>
  <c r="M78" i="13"/>
  <c r="K80" i="13"/>
  <c r="AV80" i="13"/>
  <c r="BH80" i="13"/>
  <c r="M82" i="13"/>
  <c r="K84" i="13"/>
  <c r="AV84" i="13"/>
  <c r="BH84" i="13"/>
  <c r="M86" i="13"/>
  <c r="K88" i="13"/>
  <c r="AV88" i="13"/>
  <c r="BH88" i="13"/>
  <c r="M90" i="13"/>
  <c r="K92" i="13"/>
  <c r="AV92" i="13"/>
  <c r="BH92" i="13"/>
  <c r="M94" i="13"/>
  <c r="K96" i="13"/>
  <c r="AV96" i="13"/>
  <c r="BH96" i="13"/>
  <c r="M98" i="13"/>
  <c r="K100" i="13"/>
  <c r="AV100" i="13"/>
  <c r="BH100" i="13"/>
  <c r="M102" i="13"/>
  <c r="K104" i="13"/>
  <c r="AV104" i="13"/>
  <c r="BH104" i="13"/>
  <c r="M6" i="12"/>
  <c r="M7" i="12"/>
  <c r="AW7" i="12" s="1"/>
  <c r="M11" i="12"/>
  <c r="M14" i="12"/>
  <c r="AW14" i="12" s="1"/>
  <c r="M23" i="12"/>
  <c r="AW23" i="12" s="1"/>
  <c r="BH27" i="12"/>
  <c r="K27" i="12"/>
  <c r="AU27" i="12" s="1"/>
  <c r="M27" i="12"/>
  <c r="AX27" i="12" s="1"/>
  <c r="BH32" i="12"/>
  <c r="BH36" i="12"/>
  <c r="K36" i="12"/>
  <c r="AU36" i="12" s="1"/>
  <c r="M36" i="12"/>
  <c r="AX36" i="12" s="1"/>
  <c r="BH31" i="12"/>
  <c r="K31" i="12"/>
  <c r="AU31" i="12" s="1"/>
  <c r="M31" i="12"/>
  <c r="AX31" i="12" s="1"/>
  <c r="BH38" i="12"/>
  <c r="K38" i="12"/>
  <c r="M38" i="12"/>
  <c r="AW38" i="12" s="1"/>
  <c r="M8" i="12"/>
  <c r="AW8" i="12" s="1"/>
  <c r="K10" i="12"/>
  <c r="BH10" i="12"/>
  <c r="M12" i="12"/>
  <c r="AW12" i="12" s="1"/>
  <c r="K16" i="12"/>
  <c r="BH16" i="12"/>
  <c r="M17" i="12"/>
  <c r="AW17" i="12" s="1"/>
  <c r="K19" i="12"/>
  <c r="BH19" i="12"/>
  <c r="M20" i="12"/>
  <c r="AW20" i="12" s="1"/>
  <c r="K22" i="12"/>
  <c r="AU22" i="12" s="1"/>
  <c r="BH22" i="12"/>
  <c r="BH29" i="12"/>
  <c r="BH44" i="12"/>
  <c r="AV44" i="12"/>
  <c r="K44" i="12"/>
  <c r="AU44" i="12"/>
  <c r="M44" i="12"/>
  <c r="BH72" i="12"/>
  <c r="AV72" i="12"/>
  <c r="K72" i="12"/>
  <c r="AU72" i="12"/>
  <c r="M72" i="12"/>
  <c r="K6" i="12"/>
  <c r="K7" i="12"/>
  <c r="K11" i="12"/>
  <c r="K14" i="12"/>
  <c r="AU14" i="12" s="1"/>
  <c r="K23" i="12"/>
  <c r="BH25" i="12"/>
  <c r="M28" i="12"/>
  <c r="AW28" i="12" s="1"/>
  <c r="K32" i="12"/>
  <c r="K34" i="12"/>
  <c r="BH34" i="12"/>
  <c r="K37" i="12"/>
  <c r="BH37" i="12"/>
  <c r="K40" i="12"/>
  <c r="AU40" i="12" s="1"/>
  <c r="BH40" i="12"/>
  <c r="K42" i="12"/>
  <c r="AV42" i="12"/>
  <c r="BH42" i="12"/>
  <c r="AU43" i="12"/>
  <c r="K46" i="12"/>
  <c r="AV46" i="12"/>
  <c r="BH46" i="12"/>
  <c r="AU47" i="12"/>
  <c r="BH47" i="12"/>
  <c r="M50" i="12"/>
  <c r="BH50" i="12"/>
  <c r="AV50" i="12"/>
  <c r="K50" i="12"/>
  <c r="M54" i="12"/>
  <c r="BH54" i="12"/>
  <c r="AV54" i="12"/>
  <c r="K54" i="12"/>
  <c r="M58" i="12"/>
  <c r="BH58" i="12"/>
  <c r="AV58" i="12"/>
  <c r="K58" i="12"/>
  <c r="BH76" i="12"/>
  <c r="AV76" i="12"/>
  <c r="K76" i="12"/>
  <c r="AU76" i="12"/>
  <c r="M76" i="12"/>
  <c r="K41" i="12"/>
  <c r="BH41" i="12"/>
  <c r="K43" i="12"/>
  <c r="AV43" i="12"/>
  <c r="BH43" i="12"/>
  <c r="K47" i="12"/>
  <c r="AV47" i="12"/>
  <c r="BH64" i="12"/>
  <c r="AV64" i="12"/>
  <c r="K64" i="12"/>
  <c r="AU64" i="12"/>
  <c r="M64" i="12"/>
  <c r="BH80" i="12"/>
  <c r="AV80" i="12"/>
  <c r="K80" i="12"/>
  <c r="AU80" i="12"/>
  <c r="M80" i="12"/>
  <c r="BH84" i="12"/>
  <c r="AV84" i="12"/>
  <c r="K84" i="12"/>
  <c r="AU84" i="12"/>
  <c r="M84" i="12"/>
  <c r="BH48" i="12"/>
  <c r="AV48" i="12"/>
  <c r="K48" i="12"/>
  <c r="M48" i="12"/>
  <c r="BH52" i="12"/>
  <c r="AV52" i="12"/>
  <c r="K52" i="12"/>
  <c r="M52" i="12"/>
  <c r="BH56" i="12"/>
  <c r="AV56" i="12"/>
  <c r="K56" i="12"/>
  <c r="M56" i="12"/>
  <c r="BH60" i="12"/>
  <c r="AV60" i="12"/>
  <c r="K60" i="12"/>
  <c r="M60" i="12"/>
  <c r="BH68" i="12"/>
  <c r="AV68" i="12"/>
  <c r="K68" i="12"/>
  <c r="AU68" i="12"/>
  <c r="M68" i="12"/>
  <c r="BH88" i="12"/>
  <c r="AV88" i="12"/>
  <c r="K88" i="12"/>
  <c r="AU88" i="12"/>
  <c r="M88" i="12"/>
  <c r="AU51" i="12"/>
  <c r="AU55" i="12"/>
  <c r="AU59" i="12"/>
  <c r="K62" i="12"/>
  <c r="AV62" i="12"/>
  <c r="BH62" i="12"/>
  <c r="AU63" i="12"/>
  <c r="K66" i="12"/>
  <c r="AV66" i="12"/>
  <c r="BH66" i="12"/>
  <c r="AU67" i="12"/>
  <c r="K70" i="12"/>
  <c r="AV70" i="12"/>
  <c r="BH70" i="12"/>
  <c r="AU71" i="12"/>
  <c r="K74" i="12"/>
  <c r="AV74" i="12"/>
  <c r="BH74" i="12"/>
  <c r="AU75" i="12"/>
  <c r="K78" i="12"/>
  <c r="AV78" i="12"/>
  <c r="BH78" i="12"/>
  <c r="AU79" i="12"/>
  <c r="K82" i="12"/>
  <c r="AV82" i="12"/>
  <c r="BH82" i="12"/>
  <c r="AU83" i="12"/>
  <c r="K86" i="12"/>
  <c r="AV86" i="12"/>
  <c r="BH86" i="12"/>
  <c r="AU87" i="12"/>
  <c r="K87" i="12"/>
  <c r="AV87" i="12"/>
  <c r="BH87" i="12"/>
  <c r="BH39" i="11"/>
  <c r="BH44" i="11"/>
  <c r="K44" i="11"/>
  <c r="AU44" i="11" s="1"/>
  <c r="M44" i="11"/>
  <c r="AW44" i="11" s="1"/>
  <c r="BH47" i="11"/>
  <c r="K47" i="11"/>
  <c r="M48" i="11"/>
  <c r="AW48" i="11" s="1"/>
  <c r="M8" i="11"/>
  <c r="AW8" i="11" s="1"/>
  <c r="M12" i="11"/>
  <c r="AW12" i="11" s="1"/>
  <c r="M16" i="11"/>
  <c r="AW16" i="11" s="1"/>
  <c r="M19" i="11"/>
  <c r="AW19" i="11" s="1"/>
  <c r="M22" i="11"/>
  <c r="AW22" i="11" s="1"/>
  <c r="M26" i="11"/>
  <c r="AW26" i="11" s="1"/>
  <c r="M34" i="11"/>
  <c r="AW34" i="11" s="1"/>
  <c r="M38" i="11"/>
  <c r="AW38" i="11" s="1"/>
  <c r="AU54" i="11"/>
  <c r="M54" i="11"/>
  <c r="BH54" i="11"/>
  <c r="K7" i="11"/>
  <c r="BH7" i="11"/>
  <c r="M9" i="11"/>
  <c r="AW9" i="11" s="1"/>
  <c r="K11" i="11"/>
  <c r="AV11" i="11" s="1"/>
  <c r="BH11" i="11"/>
  <c r="M13" i="11"/>
  <c r="AW13" i="11" s="1"/>
  <c r="K15" i="11"/>
  <c r="BH15" i="11"/>
  <c r="K18" i="11"/>
  <c r="BH18" i="11"/>
  <c r="M20" i="11"/>
  <c r="AW20" i="11" s="1"/>
  <c r="K21" i="11"/>
  <c r="BH21" i="11"/>
  <c r="M23" i="11"/>
  <c r="AW23" i="11" s="1"/>
  <c r="K25" i="11"/>
  <c r="BH25" i="11"/>
  <c r="M27" i="11"/>
  <c r="AW27" i="11" s="1"/>
  <c r="K29" i="11"/>
  <c r="BH29" i="11"/>
  <c r="M31" i="11"/>
  <c r="AW31" i="11" s="1"/>
  <c r="K33" i="11"/>
  <c r="BH33" i="11"/>
  <c r="M35" i="11"/>
  <c r="AW35" i="11" s="1"/>
  <c r="K37" i="11"/>
  <c r="BH38" i="11"/>
  <c r="K39" i="11"/>
  <c r="AV39" i="11" s="1"/>
  <c r="K48" i="11"/>
  <c r="AU65" i="11"/>
  <c r="K65" i="11"/>
  <c r="BH65" i="11"/>
  <c r="AV65" i="11"/>
  <c r="M65" i="11"/>
  <c r="M66" i="11"/>
  <c r="K66" i="11"/>
  <c r="AV66" i="11"/>
  <c r="BH42" i="11"/>
  <c r="K42" i="11"/>
  <c r="AV42" i="11" s="1"/>
  <c r="M42" i="11"/>
  <c r="AX42" i="11" s="1"/>
  <c r="M47" i="11"/>
  <c r="AW47" i="11" s="1"/>
  <c r="M30" i="11"/>
  <c r="AX30" i="11" s="1"/>
  <c r="M43" i="11"/>
  <c r="AW43" i="11" s="1"/>
  <c r="BH53" i="11"/>
  <c r="AV53" i="11"/>
  <c r="K53" i="11"/>
  <c r="AU53" i="11"/>
  <c r="AV54" i="11"/>
  <c r="BH97" i="11"/>
  <c r="AV97" i="11"/>
  <c r="K97" i="11"/>
  <c r="AU97" i="11"/>
  <c r="M97" i="11"/>
  <c r="K8" i="11"/>
  <c r="K12" i="11"/>
  <c r="K16" i="11"/>
  <c r="K19" i="11"/>
  <c r="K22" i="11"/>
  <c r="K26" i="11"/>
  <c r="K30" i="11"/>
  <c r="K34" i="11"/>
  <c r="K38" i="11"/>
  <c r="K43" i="11"/>
  <c r="BH48" i="11"/>
  <c r="K54" i="11"/>
  <c r="BH57" i="11"/>
  <c r="AV57" i="11"/>
  <c r="K57" i="11"/>
  <c r="AU57" i="11"/>
  <c r="M57" i="11"/>
  <c r="AU58" i="11"/>
  <c r="M58" i="11"/>
  <c r="AV58" i="11"/>
  <c r="BH58" i="11"/>
  <c r="AU61" i="11"/>
  <c r="BH61" i="11"/>
  <c r="AV61" i="11"/>
  <c r="M61" i="11"/>
  <c r="M62" i="11"/>
  <c r="K62" i="11"/>
  <c r="AV62" i="11"/>
  <c r="BH62" i="11"/>
  <c r="K41" i="11"/>
  <c r="BH41" i="11"/>
  <c r="K46" i="11"/>
  <c r="BH46" i="11"/>
  <c r="K50" i="11"/>
  <c r="BH50" i="11"/>
  <c r="K52" i="11"/>
  <c r="AV52" i="11"/>
  <c r="BH52" i="11"/>
  <c r="BH68" i="11"/>
  <c r="AV68" i="11"/>
  <c r="K68" i="11"/>
  <c r="M68" i="11"/>
  <c r="AU68" i="11"/>
  <c r="BH73" i="11"/>
  <c r="AV73" i="11"/>
  <c r="K73" i="11"/>
  <c r="AU73" i="11"/>
  <c r="M73" i="11"/>
  <c r="BH77" i="11"/>
  <c r="AV77" i="11"/>
  <c r="K77" i="11"/>
  <c r="AU77" i="11"/>
  <c r="M77" i="11"/>
  <c r="BH81" i="11"/>
  <c r="AV81" i="11"/>
  <c r="K81" i="11"/>
  <c r="AU81" i="11"/>
  <c r="M81" i="11"/>
  <c r="BH85" i="11"/>
  <c r="AV85" i="11"/>
  <c r="K85" i="11"/>
  <c r="AU85" i="11"/>
  <c r="M85" i="11"/>
  <c r="BH89" i="11"/>
  <c r="AV89" i="11"/>
  <c r="K89" i="11"/>
  <c r="AU89" i="11"/>
  <c r="M89" i="11"/>
  <c r="BH93" i="11"/>
  <c r="AV93" i="11"/>
  <c r="K93" i="11"/>
  <c r="AU93" i="11"/>
  <c r="M93" i="11"/>
  <c r="BH60" i="11"/>
  <c r="AV60" i="11"/>
  <c r="BH64" i="11"/>
  <c r="AV64" i="11"/>
  <c r="K64" i="11"/>
  <c r="M64" i="11"/>
  <c r="AU64" i="11"/>
  <c r="AU70" i="11"/>
  <c r="M70" i="11"/>
  <c r="AV70" i="11"/>
  <c r="AU74" i="11"/>
  <c r="M74" i="11"/>
  <c r="AV74" i="11"/>
  <c r="AU78" i="11"/>
  <c r="M78" i="11"/>
  <c r="AV78" i="11"/>
  <c r="AU82" i="11"/>
  <c r="M82" i="11"/>
  <c r="AV82" i="11"/>
  <c r="AU86" i="11"/>
  <c r="M86" i="11"/>
  <c r="AV86" i="11"/>
  <c r="AU90" i="11"/>
  <c r="M90" i="11"/>
  <c r="AV90" i="11"/>
  <c r="AU94" i="11"/>
  <c r="M94" i="11"/>
  <c r="AV94" i="11"/>
  <c r="K72" i="11"/>
  <c r="AV72" i="11"/>
  <c r="BH72" i="11"/>
  <c r="K76" i="11"/>
  <c r="AV76" i="11"/>
  <c r="BH76" i="11"/>
  <c r="K80" i="11"/>
  <c r="AV80" i="11"/>
  <c r="BH80" i="11"/>
  <c r="K84" i="11"/>
  <c r="AV84" i="11"/>
  <c r="BH84" i="11"/>
  <c r="K88" i="11"/>
  <c r="AV88" i="11"/>
  <c r="BH88" i="11"/>
  <c r="K92" i="11"/>
  <c r="AV92" i="11"/>
  <c r="BH92" i="11"/>
  <c r="K96" i="11"/>
  <c r="AV96" i="11"/>
  <c r="BH96" i="11"/>
  <c r="M13" i="10"/>
  <c r="AX13" i="10" s="1"/>
  <c r="BH41" i="10"/>
  <c r="AV41" i="10"/>
  <c r="K41" i="10"/>
  <c r="AU41" i="10"/>
  <c r="M41" i="10"/>
  <c r="M9" i="10"/>
  <c r="BH15" i="10"/>
  <c r="M18" i="10"/>
  <c r="AW18" i="10" s="1"/>
  <c r="BH22" i="10"/>
  <c r="K23" i="10"/>
  <c r="AV23" i="10" s="1"/>
  <c r="BH29" i="10"/>
  <c r="K29" i="10"/>
  <c r="M29" i="10"/>
  <c r="AW29" i="10" s="1"/>
  <c r="BH45" i="10"/>
  <c r="AV45" i="10"/>
  <c r="K45" i="10"/>
  <c r="AU45" i="10"/>
  <c r="M45" i="10"/>
  <c r="BH61" i="10"/>
  <c r="AV61" i="10"/>
  <c r="K61" i="10"/>
  <c r="AU61" i="10"/>
  <c r="M61" i="10"/>
  <c r="BH75" i="10"/>
  <c r="AV75" i="10"/>
  <c r="K75" i="10"/>
  <c r="AU75" i="10"/>
  <c r="M75" i="10"/>
  <c r="BH19" i="10"/>
  <c r="M27" i="10"/>
  <c r="AW27" i="10" s="1"/>
  <c r="BH27" i="10"/>
  <c r="K27" i="10"/>
  <c r="AV27" i="10" s="1"/>
  <c r="H6" i="10"/>
  <c r="K8" i="10"/>
  <c r="AU8" i="10" s="1"/>
  <c r="BH8" i="10"/>
  <c r="BH11" i="10"/>
  <c r="M14" i="10"/>
  <c r="AX14" i="10" s="1"/>
  <c r="BH18" i="10"/>
  <c r="K19" i="10"/>
  <c r="BH21" i="10"/>
  <c r="K21" i="10"/>
  <c r="M21" i="10"/>
  <c r="AX21" i="10" s="1"/>
  <c r="K22" i="10"/>
  <c r="BH25" i="10"/>
  <c r="K25" i="10"/>
  <c r="M25" i="10"/>
  <c r="AW25" i="10" s="1"/>
  <c r="BH33" i="10"/>
  <c r="AV33" i="10"/>
  <c r="K33" i="10"/>
  <c r="AU33" i="10"/>
  <c r="M33" i="10"/>
  <c r="BH49" i="10"/>
  <c r="AV49" i="10"/>
  <c r="K49" i="10"/>
  <c r="AU49" i="10"/>
  <c r="M49" i="10"/>
  <c r="BH65" i="10"/>
  <c r="AV65" i="10"/>
  <c r="K65" i="10"/>
  <c r="AU65" i="10"/>
  <c r="M65" i="10"/>
  <c r="BH13" i="10"/>
  <c r="K13" i="10"/>
  <c r="AU13" i="10" s="1"/>
  <c r="BH57" i="10"/>
  <c r="AV57" i="10"/>
  <c r="K57" i="10"/>
  <c r="AU57" i="10"/>
  <c r="M57" i="10"/>
  <c r="K9" i="10"/>
  <c r="BH17" i="10"/>
  <c r="K17" i="10"/>
  <c r="M17" i="10"/>
  <c r="K18" i="10"/>
  <c r="AV18" i="10" s="1"/>
  <c r="BH23" i="10"/>
  <c r="M23" i="10"/>
  <c r="AW23" i="10" s="1"/>
  <c r="BH37" i="10"/>
  <c r="AV37" i="10"/>
  <c r="K37" i="10"/>
  <c r="AU37" i="10"/>
  <c r="M37" i="10"/>
  <c r="BH53" i="10"/>
  <c r="AV53" i="10"/>
  <c r="K53" i="10"/>
  <c r="AU53" i="10"/>
  <c r="M53" i="10"/>
  <c r="BH66" i="10"/>
  <c r="AV66" i="10"/>
  <c r="K66" i="10"/>
  <c r="AU66" i="10"/>
  <c r="BH95" i="10"/>
  <c r="AV95" i="10"/>
  <c r="K95" i="10"/>
  <c r="AU95" i="10"/>
  <c r="M95" i="10"/>
  <c r="K31" i="10"/>
  <c r="AV31" i="10"/>
  <c r="BH31" i="10"/>
  <c r="AU32" i="10"/>
  <c r="K35" i="10"/>
  <c r="AV35" i="10"/>
  <c r="BH35" i="10"/>
  <c r="AU36" i="10"/>
  <c r="K39" i="10"/>
  <c r="AV39" i="10"/>
  <c r="BH39" i="10"/>
  <c r="AU40" i="10"/>
  <c r="K43" i="10"/>
  <c r="AV43" i="10"/>
  <c r="BH43" i="10"/>
  <c r="AU44" i="10"/>
  <c r="K47" i="10"/>
  <c r="AV47" i="10"/>
  <c r="BH47" i="10"/>
  <c r="AU48" i="10"/>
  <c r="K51" i="10"/>
  <c r="AV51" i="10"/>
  <c r="BH51" i="10"/>
  <c r="AU52" i="10"/>
  <c r="K55" i="10"/>
  <c r="AV55" i="10"/>
  <c r="BH55" i="10"/>
  <c r="AU56" i="10"/>
  <c r="K59" i="10"/>
  <c r="AV59" i="10"/>
  <c r="BH59" i="10"/>
  <c r="AU60" i="10"/>
  <c r="K63" i="10"/>
  <c r="AV63" i="10"/>
  <c r="BH63" i="10"/>
  <c r="AU64" i="10"/>
  <c r="AU67" i="10"/>
  <c r="M67" i="10"/>
  <c r="AV67" i="10"/>
  <c r="BH74" i="10"/>
  <c r="AV74" i="10"/>
  <c r="K74" i="10"/>
  <c r="AU74" i="10"/>
  <c r="M74" i="10"/>
  <c r="BH79" i="10"/>
  <c r="AV79" i="10"/>
  <c r="K79" i="10"/>
  <c r="AU79" i="10"/>
  <c r="M79" i="10"/>
  <c r="BH91" i="10"/>
  <c r="AV91" i="10"/>
  <c r="K91" i="10"/>
  <c r="AU91" i="10"/>
  <c r="M91" i="10"/>
  <c r="BH83" i="10"/>
  <c r="AV83" i="10"/>
  <c r="K83" i="10"/>
  <c r="AU83" i="10"/>
  <c r="M83" i="10"/>
  <c r="BH70" i="10"/>
  <c r="AV70" i="10"/>
  <c r="K70" i="10"/>
  <c r="AU70" i="10"/>
  <c r="M70" i="10"/>
  <c r="AU71" i="10"/>
  <c r="M71" i="10"/>
  <c r="AV71" i="10"/>
  <c r="BH87" i="10"/>
  <c r="AV87" i="10"/>
  <c r="K87" i="10"/>
  <c r="AU87" i="10"/>
  <c r="M87" i="10"/>
  <c r="BH99" i="10"/>
  <c r="AV99" i="10"/>
  <c r="K99" i="10"/>
  <c r="AU99" i="10"/>
  <c r="M99" i="10"/>
  <c r="BH103" i="10"/>
  <c r="AV103" i="10"/>
  <c r="K103" i="10"/>
  <c r="AU103" i="10"/>
  <c r="M103" i="10"/>
  <c r="K69" i="10"/>
  <c r="AV69" i="10"/>
  <c r="BH69" i="10"/>
  <c r="K73" i="10"/>
  <c r="AV73" i="10"/>
  <c r="BH73" i="10"/>
  <c r="K77" i="10"/>
  <c r="AV77" i="10"/>
  <c r="BH77" i="10"/>
  <c r="AU78" i="10"/>
  <c r="K81" i="10"/>
  <c r="AV81" i="10"/>
  <c r="BH81" i="10"/>
  <c r="AU82" i="10"/>
  <c r="K85" i="10"/>
  <c r="AV85" i="10"/>
  <c r="BH85" i="10"/>
  <c r="AU86" i="10"/>
  <c r="K89" i="10"/>
  <c r="AV89" i="10"/>
  <c r="BH89" i="10"/>
  <c r="AU90" i="10"/>
  <c r="K93" i="10"/>
  <c r="AV93" i="10"/>
  <c r="BH93" i="10"/>
  <c r="AU94" i="10"/>
  <c r="K97" i="10"/>
  <c r="AV97" i="10"/>
  <c r="BH97" i="10"/>
  <c r="AU98" i="10"/>
  <c r="K101" i="10"/>
  <c r="AV101" i="10"/>
  <c r="BH101" i="10"/>
  <c r="AU102" i="10"/>
  <c r="K78" i="10"/>
  <c r="AV78" i="10"/>
  <c r="BH78" i="10"/>
  <c r="K82" i="10"/>
  <c r="AV82" i="10"/>
  <c r="BH82" i="10"/>
  <c r="K86" i="10"/>
  <c r="AV86" i="10"/>
  <c r="BH86" i="10"/>
  <c r="K90" i="10"/>
  <c r="AV90" i="10"/>
  <c r="BH90" i="10"/>
  <c r="K94" i="10"/>
  <c r="AV94" i="10"/>
  <c r="BH94" i="10"/>
  <c r="K98" i="10"/>
  <c r="AV98" i="10"/>
  <c r="BH98" i="10"/>
  <c r="K102" i="10"/>
  <c r="AV102" i="10"/>
  <c r="BH102" i="10"/>
  <c r="M41" i="9"/>
  <c r="BH41" i="9"/>
  <c r="AV41" i="9"/>
  <c r="K41" i="9"/>
  <c r="M45" i="9"/>
  <c r="BH45" i="9"/>
  <c r="AV45" i="9"/>
  <c r="K45" i="9"/>
  <c r="M53" i="9"/>
  <c r="BH53" i="9"/>
  <c r="AV53" i="9"/>
  <c r="K53" i="9"/>
  <c r="M57" i="9"/>
  <c r="BH57" i="9"/>
  <c r="AV57" i="9"/>
  <c r="K57" i="9"/>
  <c r="K6" i="9"/>
  <c r="BH6" i="9"/>
  <c r="M8" i="9"/>
  <c r="AX8" i="9" s="1"/>
  <c r="K10" i="9"/>
  <c r="BH10" i="9"/>
  <c r="M12" i="9"/>
  <c r="AW12" i="9" s="1"/>
  <c r="K14" i="9"/>
  <c r="AU14" i="9" s="1"/>
  <c r="BH14" i="9"/>
  <c r="M16" i="9"/>
  <c r="AX16" i="9" s="1"/>
  <c r="K18" i="9"/>
  <c r="AU18" i="9" s="1"/>
  <c r="BH18" i="9"/>
  <c r="M20" i="9"/>
  <c r="AX20" i="9" s="1"/>
  <c r="K22" i="9"/>
  <c r="AU22" i="9" s="1"/>
  <c r="BH22" i="9"/>
  <c r="M24" i="9"/>
  <c r="K26" i="9"/>
  <c r="BH26" i="9"/>
  <c r="M28" i="9"/>
  <c r="AX28" i="9" s="1"/>
  <c r="K30" i="9"/>
  <c r="AU30" i="9" s="1"/>
  <c r="BH59" i="9"/>
  <c r="AV59" i="9"/>
  <c r="K59" i="9"/>
  <c r="AU59" i="9"/>
  <c r="M59" i="9"/>
  <c r="BH89" i="9"/>
  <c r="AV89" i="9"/>
  <c r="K89" i="9"/>
  <c r="AU89" i="9"/>
  <c r="M89" i="9"/>
  <c r="AU90" i="9"/>
  <c r="M90" i="9"/>
  <c r="BH90" i="9"/>
  <c r="K90" i="9"/>
  <c r="M37" i="9"/>
  <c r="BH37" i="9"/>
  <c r="AV37" i="9"/>
  <c r="K37" i="9"/>
  <c r="BH31" i="9"/>
  <c r="K31" i="9"/>
  <c r="AU31" i="9" s="1"/>
  <c r="M31" i="9"/>
  <c r="AX31" i="9" s="1"/>
  <c r="BH35" i="9"/>
  <c r="AV35" i="9"/>
  <c r="K35" i="9"/>
  <c r="M35" i="9"/>
  <c r="AU37" i="9"/>
  <c r="BH39" i="9"/>
  <c r="AV39" i="9"/>
  <c r="K39" i="9"/>
  <c r="M39" i="9"/>
  <c r="AU41" i="9"/>
  <c r="BH43" i="9"/>
  <c r="AV43" i="9"/>
  <c r="K43" i="9"/>
  <c r="M43" i="9"/>
  <c r="AU45" i="9"/>
  <c r="BH47" i="9"/>
  <c r="AV47" i="9"/>
  <c r="K47" i="9"/>
  <c r="M47" i="9"/>
  <c r="BH51" i="9"/>
  <c r="AV51" i="9"/>
  <c r="K51" i="9"/>
  <c r="M51" i="9"/>
  <c r="AU53" i="9"/>
  <c r="BH55" i="9"/>
  <c r="AV55" i="9"/>
  <c r="K55" i="9"/>
  <c r="M55" i="9"/>
  <c r="AU57" i="9"/>
  <c r="BH63" i="9"/>
  <c r="AV63" i="9"/>
  <c r="K63" i="9"/>
  <c r="AU63" i="9"/>
  <c r="M63" i="9"/>
  <c r="M49" i="9"/>
  <c r="BH49" i="9"/>
  <c r="AV49" i="9"/>
  <c r="K49" i="9"/>
  <c r="K8" i="9"/>
  <c r="AU8" i="9" s="1"/>
  <c r="K12" i="9"/>
  <c r="K16" i="9"/>
  <c r="AU16" i="9" s="1"/>
  <c r="K20" i="9"/>
  <c r="AU20" i="9" s="1"/>
  <c r="K24" i="9"/>
  <c r="K28" i="9"/>
  <c r="AU28" i="9" s="1"/>
  <c r="M30" i="9"/>
  <c r="AW30" i="9" s="1"/>
  <c r="M33" i="9"/>
  <c r="BH33" i="9"/>
  <c r="AV33" i="9"/>
  <c r="BH67" i="9"/>
  <c r="AV67" i="9"/>
  <c r="K67" i="9"/>
  <c r="AU67" i="9"/>
  <c r="M67" i="9"/>
  <c r="K61" i="9"/>
  <c r="AV61" i="9"/>
  <c r="BH61" i="9"/>
  <c r="K65" i="9"/>
  <c r="AV65" i="9"/>
  <c r="BH65" i="9"/>
  <c r="BH69" i="9"/>
  <c r="AV69" i="9"/>
  <c r="K69" i="9"/>
  <c r="M69" i="9"/>
  <c r="AU69" i="9"/>
  <c r="BH77" i="9"/>
  <c r="AV77" i="9"/>
  <c r="K77" i="9"/>
  <c r="AU77" i="9"/>
  <c r="M77" i="9"/>
  <c r="AU78" i="9"/>
  <c r="M78" i="9"/>
  <c r="AV78" i="9"/>
  <c r="BH85" i="9"/>
  <c r="AV85" i="9"/>
  <c r="K85" i="9"/>
  <c r="AU85" i="9"/>
  <c r="M85" i="9"/>
  <c r="BH97" i="9"/>
  <c r="AV97" i="9"/>
  <c r="K97" i="9"/>
  <c r="AU97" i="9"/>
  <c r="M97" i="9"/>
  <c r="AU98" i="9"/>
  <c r="M98" i="9"/>
  <c r="AV98" i="9"/>
  <c r="BH98" i="9"/>
  <c r="BH101" i="9"/>
  <c r="AV101" i="9"/>
  <c r="K101" i="9"/>
  <c r="AU101" i="9"/>
  <c r="M101" i="9"/>
  <c r="AU102" i="9"/>
  <c r="M102" i="9"/>
  <c r="AV102" i="9"/>
  <c r="BH102" i="9"/>
  <c r="BH105" i="9"/>
  <c r="AV105" i="9"/>
  <c r="K105" i="9"/>
  <c r="AU105" i="9"/>
  <c r="M105" i="9"/>
  <c r="AU70" i="9"/>
  <c r="M70" i="9"/>
  <c r="BH73" i="9"/>
  <c r="AV73" i="9"/>
  <c r="K73" i="9"/>
  <c r="AU73" i="9"/>
  <c r="M73" i="9"/>
  <c r="AU74" i="9"/>
  <c r="M74" i="9"/>
  <c r="AV74" i="9"/>
  <c r="BH74" i="9"/>
  <c r="AU86" i="9"/>
  <c r="M86" i="9"/>
  <c r="AV86" i="9"/>
  <c r="BH93" i="9"/>
  <c r="AV93" i="9"/>
  <c r="K93" i="9"/>
  <c r="AU93" i="9"/>
  <c r="M93" i="9"/>
  <c r="AU94" i="9"/>
  <c r="M94" i="9"/>
  <c r="AV94" i="9"/>
  <c r="BH94" i="9"/>
  <c r="AU68" i="9"/>
  <c r="BH68" i="9"/>
  <c r="AV70" i="9"/>
  <c r="BH70" i="9"/>
  <c r="K78" i="9"/>
  <c r="BH81" i="9"/>
  <c r="AV81" i="9"/>
  <c r="K81" i="9"/>
  <c r="AU81" i="9"/>
  <c r="M81" i="9"/>
  <c r="AU82" i="9"/>
  <c r="M82" i="9"/>
  <c r="AV82" i="9"/>
  <c r="K98" i="9"/>
  <c r="K102" i="9"/>
  <c r="K72" i="9"/>
  <c r="AV72" i="9"/>
  <c r="BH72" i="9"/>
  <c r="K76" i="9"/>
  <c r="AV76" i="9"/>
  <c r="BH76" i="9"/>
  <c r="K80" i="9"/>
  <c r="AV80" i="9"/>
  <c r="BH80" i="9"/>
  <c r="K84" i="9"/>
  <c r="AV84" i="9"/>
  <c r="BH84" i="9"/>
  <c r="K88" i="9"/>
  <c r="AV88" i="9"/>
  <c r="BH88" i="9"/>
  <c r="K92" i="9"/>
  <c r="AV92" i="9"/>
  <c r="BH92" i="9"/>
  <c r="K96" i="9"/>
  <c r="AV96" i="9"/>
  <c r="BH96" i="9"/>
  <c r="AV100" i="9"/>
  <c r="BH100" i="9"/>
  <c r="AV104" i="9"/>
  <c r="BH104" i="9"/>
  <c r="BH35" i="8"/>
  <c r="AV35" i="8"/>
  <c r="K35" i="8"/>
  <c r="AU35" i="8"/>
  <c r="BH40" i="8"/>
  <c r="AV40" i="8"/>
  <c r="K40" i="8"/>
  <c r="AU40" i="8"/>
  <c r="M40" i="8"/>
  <c r="AU65" i="8"/>
  <c r="M65" i="8"/>
  <c r="AU78" i="8"/>
  <c r="M78" i="8"/>
  <c r="BH78" i="8"/>
  <c r="K78" i="8"/>
  <c r="BH105" i="8"/>
  <c r="AV105" i="8"/>
  <c r="K105" i="8"/>
  <c r="AU105" i="8"/>
  <c r="H6" i="8"/>
  <c r="M6" i="8"/>
  <c r="K8" i="8"/>
  <c r="BH8" i="8"/>
  <c r="M10" i="8"/>
  <c r="K12" i="8"/>
  <c r="AV12" i="8" s="1"/>
  <c r="BH12" i="8"/>
  <c r="M14" i="8"/>
  <c r="AW14" i="8" s="1"/>
  <c r="K16" i="8"/>
  <c r="AV16" i="8" s="1"/>
  <c r="BH16" i="8"/>
  <c r="M18" i="8"/>
  <c r="AX18" i="8" s="1"/>
  <c r="K20" i="8"/>
  <c r="AV20" i="8" s="1"/>
  <c r="BH20" i="8"/>
  <c r="M22" i="8"/>
  <c r="AW22" i="8" s="1"/>
  <c r="K24" i="8"/>
  <c r="AU24" i="8" s="1"/>
  <c r="BH24" i="8"/>
  <c r="M26" i="8"/>
  <c r="AX26" i="8" s="1"/>
  <c r="K28" i="8"/>
  <c r="AU33" i="8"/>
  <c r="BH33" i="8"/>
  <c r="M36" i="8"/>
  <c r="AU82" i="8"/>
  <c r="M82" i="8"/>
  <c r="BH82" i="8"/>
  <c r="K82" i="8"/>
  <c r="AU86" i="8"/>
  <c r="M86" i="8"/>
  <c r="BH86" i="8"/>
  <c r="K86" i="8"/>
  <c r="AU90" i="8"/>
  <c r="M90" i="8"/>
  <c r="BH90" i="8"/>
  <c r="K90" i="8"/>
  <c r="AU94" i="8"/>
  <c r="M94" i="8"/>
  <c r="BH94" i="8"/>
  <c r="K94" i="8"/>
  <c r="AU98" i="8"/>
  <c r="M98" i="8"/>
  <c r="BH98" i="8"/>
  <c r="K98" i="8"/>
  <c r="M35" i="8"/>
  <c r="BH44" i="8"/>
  <c r="AV44" i="8"/>
  <c r="K44" i="8"/>
  <c r="AU44" i="8"/>
  <c r="BH48" i="8"/>
  <c r="AV48" i="8"/>
  <c r="K48" i="8"/>
  <c r="AU48" i="8"/>
  <c r="M48" i="8"/>
  <c r="BH52" i="8"/>
  <c r="AV52" i="8"/>
  <c r="K52" i="8"/>
  <c r="AU52" i="8"/>
  <c r="M52" i="8"/>
  <c r="BH56" i="8"/>
  <c r="AV56" i="8"/>
  <c r="K56" i="8"/>
  <c r="AU56" i="8"/>
  <c r="M56" i="8"/>
  <c r="BH60" i="8"/>
  <c r="AV60" i="8"/>
  <c r="K60" i="8"/>
  <c r="AU60" i="8"/>
  <c r="M60" i="8"/>
  <c r="BH64" i="8"/>
  <c r="AV64" i="8"/>
  <c r="K64" i="8"/>
  <c r="AU64" i="8"/>
  <c r="M64" i="8"/>
  <c r="BH68" i="8"/>
  <c r="AV68" i="8"/>
  <c r="K68" i="8"/>
  <c r="M68" i="8"/>
  <c r="AU68" i="8"/>
  <c r="M9" i="8"/>
  <c r="AX9" i="8" s="1"/>
  <c r="M13" i="8"/>
  <c r="AX13" i="8" s="1"/>
  <c r="M17" i="8"/>
  <c r="AX17" i="8" s="1"/>
  <c r="M21" i="8"/>
  <c r="AX21" i="8" s="1"/>
  <c r="M25" i="8"/>
  <c r="AW25" i="8" s="1"/>
  <c r="BH31" i="8"/>
  <c r="K31" i="8"/>
  <c r="AV31" i="8" s="1"/>
  <c r="M31" i="8"/>
  <c r="AX31" i="8" s="1"/>
  <c r="AU37" i="8"/>
  <c r="M37" i="8"/>
  <c r="AV37" i="8"/>
  <c r="AU41" i="8"/>
  <c r="M41" i="8"/>
  <c r="AV41" i="8"/>
  <c r="AU45" i="8"/>
  <c r="M45" i="8"/>
  <c r="AV45" i="8"/>
  <c r="AU49" i="8"/>
  <c r="M49" i="8"/>
  <c r="AV49" i="8"/>
  <c r="AU53" i="8"/>
  <c r="M53" i="8"/>
  <c r="AV53" i="8"/>
  <c r="AU57" i="8"/>
  <c r="M57" i="8"/>
  <c r="AV57" i="8"/>
  <c r="AU61" i="8"/>
  <c r="M61" i="8"/>
  <c r="AV61" i="8"/>
  <c r="AV65" i="8"/>
  <c r="K9" i="8"/>
  <c r="AU9" i="8" s="1"/>
  <c r="K13" i="8"/>
  <c r="AU13" i="8" s="1"/>
  <c r="K17" i="8"/>
  <c r="K21" i="8"/>
  <c r="K25" i="8"/>
  <c r="BH29" i="8"/>
  <c r="AV36" i="8"/>
  <c r="BH36" i="8"/>
  <c r="K37" i="8"/>
  <c r="K41" i="8"/>
  <c r="K45" i="8"/>
  <c r="K49" i="8"/>
  <c r="K53" i="8"/>
  <c r="K57" i="8"/>
  <c r="K61" i="8"/>
  <c r="K65" i="8"/>
  <c r="BH72" i="8"/>
  <c r="AV72" i="8"/>
  <c r="K72" i="8"/>
  <c r="M72" i="8"/>
  <c r="AU72" i="8"/>
  <c r="AU73" i="8"/>
  <c r="BH73" i="8"/>
  <c r="AV73" i="8"/>
  <c r="M73" i="8"/>
  <c r="M74" i="8"/>
  <c r="K74" i="8"/>
  <c r="AV74" i="8"/>
  <c r="BH74" i="8"/>
  <c r="K39" i="8"/>
  <c r="AV39" i="8"/>
  <c r="BH39" i="8"/>
  <c r="K43" i="8"/>
  <c r="AV43" i="8"/>
  <c r="BH43" i="8"/>
  <c r="K47" i="8"/>
  <c r="AV47" i="8"/>
  <c r="BH47" i="8"/>
  <c r="K51" i="8"/>
  <c r="AV51" i="8"/>
  <c r="BH51" i="8"/>
  <c r="K55" i="8"/>
  <c r="AV55" i="8"/>
  <c r="BH55" i="8"/>
  <c r="K59" i="8"/>
  <c r="AV59" i="8"/>
  <c r="BH59" i="8"/>
  <c r="K63" i="8"/>
  <c r="AV63" i="8"/>
  <c r="BH63" i="8"/>
  <c r="K67" i="8"/>
  <c r="AV67" i="8"/>
  <c r="BH67" i="8"/>
  <c r="AU70" i="8"/>
  <c r="BH70" i="8"/>
  <c r="BH76" i="8"/>
  <c r="AV76" i="8"/>
  <c r="K76" i="8"/>
  <c r="M76" i="8"/>
  <c r="AU76" i="8"/>
  <c r="BH77" i="8"/>
  <c r="AV77" i="8"/>
  <c r="K77" i="8"/>
  <c r="AU77" i="8"/>
  <c r="M77" i="8"/>
  <c r="BH81" i="8"/>
  <c r="AV81" i="8"/>
  <c r="K81" i="8"/>
  <c r="AU81" i="8"/>
  <c r="M81" i="8"/>
  <c r="BH85" i="8"/>
  <c r="AV85" i="8"/>
  <c r="K85" i="8"/>
  <c r="AU85" i="8"/>
  <c r="M85" i="8"/>
  <c r="BH89" i="8"/>
  <c r="AV89" i="8"/>
  <c r="K89" i="8"/>
  <c r="AU89" i="8"/>
  <c r="M89" i="8"/>
  <c r="BH93" i="8"/>
  <c r="AV93" i="8"/>
  <c r="K93" i="8"/>
  <c r="AU93" i="8"/>
  <c r="M93" i="8"/>
  <c r="BH97" i="8"/>
  <c r="AV97" i="8"/>
  <c r="K97" i="8"/>
  <c r="AU97" i="8"/>
  <c r="M97" i="8"/>
  <c r="BH101" i="8"/>
  <c r="AV101" i="8"/>
  <c r="K101" i="8"/>
  <c r="AU101" i="8"/>
  <c r="M101" i="8"/>
  <c r="AU102" i="8"/>
  <c r="M102" i="8"/>
  <c r="AV102" i="8"/>
  <c r="K80" i="8"/>
  <c r="AV80" i="8"/>
  <c r="BH80" i="8"/>
  <c r="K84" i="8"/>
  <c r="AV84" i="8"/>
  <c r="BH84" i="8"/>
  <c r="K88" i="8"/>
  <c r="AV88" i="8"/>
  <c r="BH88" i="8"/>
  <c r="K92" i="8"/>
  <c r="AV92" i="8"/>
  <c r="BH92" i="8"/>
  <c r="K96" i="8"/>
  <c r="AV96" i="8"/>
  <c r="BH96" i="8"/>
  <c r="K100" i="8"/>
  <c r="AV100" i="8"/>
  <c r="BH100" i="8"/>
  <c r="K104" i="8"/>
  <c r="AV104" i="8"/>
  <c r="BH104" i="8"/>
  <c r="BH20" i="7"/>
  <c r="K20" i="7"/>
  <c r="AV20" i="7" s="1"/>
  <c r="M24" i="7"/>
  <c r="AW24" i="7" s="1"/>
  <c r="BH24" i="7"/>
  <c r="K24" i="7"/>
  <c r="AV24" i="7" s="1"/>
  <c r="M81" i="7"/>
  <c r="BH81" i="7"/>
  <c r="AV81" i="7"/>
  <c r="K81" i="7"/>
  <c r="AU81" i="7"/>
  <c r="BH16" i="7"/>
  <c r="K16" i="7"/>
  <c r="BH22" i="7"/>
  <c r="M22" i="7"/>
  <c r="AW22" i="7" s="1"/>
  <c r="BH28" i="7"/>
  <c r="K28" i="7"/>
  <c r="AV28" i="7" s="1"/>
  <c r="M28" i="7"/>
  <c r="AW28" i="7" s="1"/>
  <c r="K7" i="7"/>
  <c r="AU7" i="7" s="1"/>
  <c r="BH7" i="7"/>
  <c r="M9" i="7"/>
  <c r="AW9" i="7" s="1"/>
  <c r="K11" i="7"/>
  <c r="BH11" i="7"/>
  <c r="K13" i="7"/>
  <c r="BH18" i="7"/>
  <c r="M21" i="7"/>
  <c r="AX21" i="7" s="1"/>
  <c r="BH32" i="7"/>
  <c r="AV32" i="7"/>
  <c r="K32" i="7"/>
  <c r="AU32" i="7"/>
  <c r="M32" i="7"/>
  <c r="BH48" i="7"/>
  <c r="AV48" i="7"/>
  <c r="K48" i="7"/>
  <c r="AU48" i="7"/>
  <c r="M48" i="7"/>
  <c r="BH64" i="7"/>
  <c r="AV64" i="7"/>
  <c r="K64" i="7"/>
  <c r="AU64" i="7"/>
  <c r="M64" i="7"/>
  <c r="M73" i="7"/>
  <c r="BH73" i="7"/>
  <c r="AV73" i="7"/>
  <c r="K73" i="7"/>
  <c r="AU73" i="7"/>
  <c r="BH12" i="7"/>
  <c r="M20" i="7"/>
  <c r="AX20" i="7" s="1"/>
  <c r="M26" i="7"/>
  <c r="AW26" i="7" s="1"/>
  <c r="BH26" i="7"/>
  <c r="K26" i="7"/>
  <c r="AV26" i="7" s="1"/>
  <c r="BH40" i="7"/>
  <c r="AV40" i="7"/>
  <c r="K40" i="7"/>
  <c r="AU40" i="7"/>
  <c r="M40" i="7"/>
  <c r="BH56" i="7"/>
  <c r="AV56" i="7"/>
  <c r="K56" i="7"/>
  <c r="AU56" i="7"/>
  <c r="M56" i="7"/>
  <c r="M8" i="7"/>
  <c r="AW8" i="7" s="1"/>
  <c r="M12" i="7"/>
  <c r="AW12" i="7" s="1"/>
  <c r="M16" i="7"/>
  <c r="AX16" i="7" s="1"/>
  <c r="BH44" i="7"/>
  <c r="AV44" i="7"/>
  <c r="K44" i="7"/>
  <c r="AU44" i="7"/>
  <c r="M44" i="7"/>
  <c r="BH60" i="7"/>
  <c r="AV60" i="7"/>
  <c r="K60" i="7"/>
  <c r="AU60" i="7"/>
  <c r="M60" i="7"/>
  <c r="BH67" i="7"/>
  <c r="AV67" i="7"/>
  <c r="K67" i="7"/>
  <c r="M67" i="7"/>
  <c r="AU67" i="7"/>
  <c r="K8" i="7"/>
  <c r="K12" i="7"/>
  <c r="BH14" i="7"/>
  <c r="BH21" i="7"/>
  <c r="K22" i="7"/>
  <c r="BH36" i="7"/>
  <c r="AV36" i="7"/>
  <c r="K36" i="7"/>
  <c r="AU36" i="7"/>
  <c r="M36" i="7"/>
  <c r="BH52" i="7"/>
  <c r="AV52" i="7"/>
  <c r="K52" i="7"/>
  <c r="AU52" i="7"/>
  <c r="M52" i="7"/>
  <c r="M77" i="7"/>
  <c r="BH77" i="7"/>
  <c r="AV77" i="7"/>
  <c r="K77" i="7"/>
  <c r="AU77" i="7"/>
  <c r="K30" i="7"/>
  <c r="AU30" i="7" s="1"/>
  <c r="BH30" i="7"/>
  <c r="AU31" i="7"/>
  <c r="K34" i="7"/>
  <c r="AV34" i="7"/>
  <c r="BH34" i="7"/>
  <c r="AU35" i="7"/>
  <c r="K38" i="7"/>
  <c r="AV38" i="7"/>
  <c r="BH38" i="7"/>
  <c r="AU39" i="7"/>
  <c r="K42" i="7"/>
  <c r="AV42" i="7"/>
  <c r="BH42" i="7"/>
  <c r="AU43" i="7"/>
  <c r="K46" i="7"/>
  <c r="AV46" i="7"/>
  <c r="BH46" i="7"/>
  <c r="AU47" i="7"/>
  <c r="K50" i="7"/>
  <c r="AV50" i="7"/>
  <c r="BH50" i="7"/>
  <c r="AU51" i="7"/>
  <c r="K54" i="7"/>
  <c r="AV54" i="7"/>
  <c r="BH54" i="7"/>
  <c r="AU55" i="7"/>
  <c r="K58" i="7"/>
  <c r="AV58" i="7"/>
  <c r="BH58" i="7"/>
  <c r="AU59" i="7"/>
  <c r="K62" i="7"/>
  <c r="AV62" i="7"/>
  <c r="BH62" i="7"/>
  <c r="AU63" i="7"/>
  <c r="AU66" i="7"/>
  <c r="M69" i="7"/>
  <c r="BH69" i="7"/>
  <c r="AV69" i="7"/>
  <c r="K69" i="7"/>
  <c r="AU71" i="7"/>
  <c r="BH87" i="7"/>
  <c r="AV87" i="7"/>
  <c r="K87" i="7"/>
  <c r="AU87" i="7"/>
  <c r="M87" i="7"/>
  <c r="BH91" i="7"/>
  <c r="AV91" i="7"/>
  <c r="K91" i="7"/>
  <c r="AU91" i="7"/>
  <c r="M91" i="7"/>
  <c r="M65" i="7"/>
  <c r="BH75" i="7"/>
  <c r="AV75" i="7"/>
  <c r="K75" i="7"/>
  <c r="M75" i="7"/>
  <c r="BH79" i="7"/>
  <c r="AV79" i="7"/>
  <c r="K79" i="7"/>
  <c r="M79" i="7"/>
  <c r="BH83" i="7"/>
  <c r="AV83" i="7"/>
  <c r="K83" i="7"/>
  <c r="M83" i="7"/>
  <c r="BH95" i="7"/>
  <c r="AV95" i="7"/>
  <c r="K95" i="7"/>
  <c r="AU95" i="7"/>
  <c r="M95" i="7"/>
  <c r="BH99" i="7"/>
  <c r="AV99" i="7"/>
  <c r="K99" i="7"/>
  <c r="AU99" i="7"/>
  <c r="M99" i="7"/>
  <c r="BH71" i="7"/>
  <c r="AV71" i="7"/>
  <c r="K71" i="7"/>
  <c r="M71" i="7"/>
  <c r="BH103" i="7"/>
  <c r="AV103" i="7"/>
  <c r="K103" i="7"/>
  <c r="AU103" i="7"/>
  <c r="M103" i="7"/>
  <c r="AU70" i="7"/>
  <c r="AU74" i="7"/>
  <c r="AU78" i="7"/>
  <c r="AU82" i="7"/>
  <c r="K85" i="7"/>
  <c r="AV85" i="7"/>
  <c r="BH85" i="7"/>
  <c r="AU86" i="7"/>
  <c r="K89" i="7"/>
  <c r="AV89" i="7"/>
  <c r="BH89" i="7"/>
  <c r="AU90" i="7"/>
  <c r="K93" i="7"/>
  <c r="AV93" i="7"/>
  <c r="BH93" i="7"/>
  <c r="AU94" i="7"/>
  <c r="K97" i="7"/>
  <c r="AV97" i="7"/>
  <c r="BH97" i="7"/>
  <c r="AU98" i="7"/>
  <c r="K101" i="7"/>
  <c r="AV101" i="7"/>
  <c r="BH101" i="7"/>
  <c r="AU102" i="7"/>
  <c r="K94" i="7"/>
  <c r="AV94" i="7"/>
  <c r="BH94" i="7"/>
  <c r="K98" i="7"/>
  <c r="AV98" i="7"/>
  <c r="BH98" i="7"/>
  <c r="K102" i="7"/>
  <c r="AV102" i="7"/>
  <c r="BH102" i="7"/>
  <c r="BH21" i="6"/>
  <c r="K21" i="6"/>
  <c r="BH29" i="6"/>
  <c r="AV29" i="6"/>
  <c r="K29" i="6"/>
  <c r="AU29" i="6"/>
  <c r="AU30" i="6"/>
  <c r="M30" i="6"/>
  <c r="BH30" i="6"/>
  <c r="BH37" i="6"/>
  <c r="AV37" i="6"/>
  <c r="K37" i="6"/>
  <c r="AU37" i="6"/>
  <c r="BH38" i="6"/>
  <c r="BH45" i="6"/>
  <c r="AV45" i="6"/>
  <c r="K45" i="6"/>
  <c r="AU45" i="6"/>
  <c r="AV46" i="6"/>
  <c r="BH57" i="6"/>
  <c r="AV57" i="6"/>
  <c r="K57" i="6"/>
  <c r="AU57" i="6"/>
  <c r="M57" i="6"/>
  <c r="H6" i="6"/>
  <c r="M6" i="6"/>
  <c r="BH9" i="6"/>
  <c r="K10" i="6"/>
  <c r="AV10" i="6" s="1"/>
  <c r="BH12" i="6"/>
  <c r="K12" i="6"/>
  <c r="M12" i="6"/>
  <c r="AW12" i="6" s="1"/>
  <c r="BH17" i="6"/>
  <c r="BH53" i="6"/>
  <c r="AV53" i="6"/>
  <c r="K53" i="6"/>
  <c r="AU53" i="6"/>
  <c r="M53" i="6"/>
  <c r="BH86" i="6"/>
  <c r="AV86" i="6"/>
  <c r="K86" i="6"/>
  <c r="AU86" i="6"/>
  <c r="M86" i="6"/>
  <c r="AU87" i="6"/>
  <c r="M87" i="6"/>
  <c r="K87" i="6"/>
  <c r="BH15" i="6"/>
  <c r="K15" i="6"/>
  <c r="AU15" i="6" s="1"/>
  <c r="M21" i="6"/>
  <c r="AW21" i="6" s="1"/>
  <c r="BH22" i="6"/>
  <c r="M37" i="6"/>
  <c r="AV38" i="6"/>
  <c r="M7" i="6"/>
  <c r="AW7" i="6" s="1"/>
  <c r="BH8" i="6"/>
  <c r="K8" i="6"/>
  <c r="M8" i="6"/>
  <c r="AW8" i="6" s="1"/>
  <c r="K9" i="6"/>
  <c r="BH14" i="6"/>
  <c r="M16" i="6"/>
  <c r="AW16" i="6" s="1"/>
  <c r="BH19" i="6"/>
  <c r="K19" i="6"/>
  <c r="M19" i="6"/>
  <c r="BH25" i="6"/>
  <c r="AV25" i="6"/>
  <c r="K25" i="6"/>
  <c r="AU25" i="6"/>
  <c r="M25" i="6"/>
  <c r="AU26" i="6"/>
  <c r="M26" i="6"/>
  <c r="AV26" i="6"/>
  <c r="BH26" i="6"/>
  <c r="K30" i="6"/>
  <c r="BH33" i="6"/>
  <c r="AV33" i="6"/>
  <c r="K33" i="6"/>
  <c r="AU33" i="6"/>
  <c r="M33" i="6"/>
  <c r="AU34" i="6"/>
  <c r="M34" i="6"/>
  <c r="AV34" i="6"/>
  <c r="BH34" i="6"/>
  <c r="BH41" i="6"/>
  <c r="AV41" i="6"/>
  <c r="K41" i="6"/>
  <c r="AU41" i="6"/>
  <c r="M41" i="6"/>
  <c r="AU42" i="6"/>
  <c r="M42" i="6"/>
  <c r="AV42" i="6"/>
  <c r="BH42" i="6"/>
  <c r="BH49" i="6"/>
  <c r="AV49" i="6"/>
  <c r="K49" i="6"/>
  <c r="AU49" i="6"/>
  <c r="M49" i="6"/>
  <c r="M15" i="6"/>
  <c r="M22" i="6"/>
  <c r="M29" i="6"/>
  <c r="AV30" i="6"/>
  <c r="AU38" i="6"/>
  <c r="M38" i="6"/>
  <c r="M45" i="6"/>
  <c r="AU46" i="6"/>
  <c r="M46" i="6"/>
  <c r="BH46" i="6"/>
  <c r="K6" i="6"/>
  <c r="BH10" i="6"/>
  <c r="BH16" i="6"/>
  <c r="BH61" i="6"/>
  <c r="AV61" i="6"/>
  <c r="K61" i="6"/>
  <c r="AU61" i="6"/>
  <c r="M61" i="6"/>
  <c r="BH87" i="6"/>
  <c r="BH62" i="6"/>
  <c r="AV62" i="6"/>
  <c r="K62" i="6"/>
  <c r="M62" i="6"/>
  <c r="AU62" i="6"/>
  <c r="BH70" i="6"/>
  <c r="AV70" i="6"/>
  <c r="K70" i="6"/>
  <c r="AU70" i="6"/>
  <c r="M70" i="6"/>
  <c r="AU71" i="6"/>
  <c r="M71" i="6"/>
  <c r="AV71" i="6"/>
  <c r="BH71" i="6"/>
  <c r="BH78" i="6"/>
  <c r="AV78" i="6"/>
  <c r="K78" i="6"/>
  <c r="AU78" i="6"/>
  <c r="M78" i="6"/>
  <c r="AU79" i="6"/>
  <c r="M79" i="6"/>
  <c r="AV79" i="6"/>
  <c r="BH79" i="6"/>
  <c r="BH98" i="6"/>
  <c r="AV98" i="6"/>
  <c r="K98" i="6"/>
  <c r="AU98" i="6"/>
  <c r="M98" i="6"/>
  <c r="M50" i="6"/>
  <c r="M54" i="6"/>
  <c r="M58" i="6"/>
  <c r="AU64" i="6"/>
  <c r="BH64" i="6"/>
  <c r="BH94" i="6"/>
  <c r="AV94" i="6"/>
  <c r="K94" i="6"/>
  <c r="AU94" i="6"/>
  <c r="M94" i="6"/>
  <c r="AU95" i="6"/>
  <c r="M95" i="6"/>
  <c r="AV95" i="6"/>
  <c r="BH95" i="6"/>
  <c r="M63" i="6"/>
  <c r="AV64" i="6"/>
  <c r="BH66" i="6"/>
  <c r="AV66" i="6"/>
  <c r="K66" i="6"/>
  <c r="AU66" i="6"/>
  <c r="M66" i="6"/>
  <c r="AU67" i="6"/>
  <c r="M67" i="6"/>
  <c r="AV67" i="6"/>
  <c r="BH67" i="6"/>
  <c r="K71" i="6"/>
  <c r="BH74" i="6"/>
  <c r="AV74" i="6"/>
  <c r="K74" i="6"/>
  <c r="AU74" i="6"/>
  <c r="M74" i="6"/>
  <c r="AU75" i="6"/>
  <c r="M75" i="6"/>
  <c r="AV75" i="6"/>
  <c r="BH75" i="6"/>
  <c r="K79" i="6"/>
  <c r="BH82" i="6"/>
  <c r="AV82" i="6"/>
  <c r="K82" i="6"/>
  <c r="AU82" i="6"/>
  <c r="M82" i="6"/>
  <c r="AU83" i="6"/>
  <c r="M83" i="6"/>
  <c r="AV83" i="6"/>
  <c r="BH83" i="6"/>
  <c r="BH90" i="6"/>
  <c r="AV90" i="6"/>
  <c r="K90" i="6"/>
  <c r="AU90" i="6"/>
  <c r="M90" i="6"/>
  <c r="AU91" i="6"/>
  <c r="M91" i="6"/>
  <c r="AV91" i="6"/>
  <c r="BH91" i="6"/>
  <c r="BH85" i="6"/>
  <c r="K89" i="6"/>
  <c r="AV89" i="6"/>
  <c r="BH89" i="6"/>
  <c r="K93" i="6"/>
  <c r="AV93" i="6"/>
  <c r="BH93" i="6"/>
  <c r="K97" i="6"/>
  <c r="AV97" i="6"/>
  <c r="BH97" i="6"/>
  <c r="BH54" i="5"/>
  <c r="AV54" i="5"/>
  <c r="K54" i="5"/>
  <c r="AU54" i="5"/>
  <c r="AU55" i="5"/>
  <c r="M55" i="5"/>
  <c r="BH55" i="5"/>
  <c r="AU63" i="5"/>
  <c r="M63" i="5"/>
  <c r="BH63" i="5"/>
  <c r="M8" i="5"/>
  <c r="AW8" i="5" s="1"/>
  <c r="M12" i="5"/>
  <c r="AX12" i="5" s="1"/>
  <c r="M15" i="5"/>
  <c r="AX15" i="5" s="1"/>
  <c r="M19" i="5"/>
  <c r="AW19" i="5" s="1"/>
  <c r="M27" i="5"/>
  <c r="BH46" i="5"/>
  <c r="AV46" i="5"/>
  <c r="K46" i="5"/>
  <c r="M46" i="5"/>
  <c r="AU46" i="5"/>
  <c r="BH72" i="5"/>
  <c r="AV72" i="5"/>
  <c r="K72" i="5"/>
  <c r="AU72" i="5"/>
  <c r="K7" i="5"/>
  <c r="BH7" i="5"/>
  <c r="M9" i="5"/>
  <c r="AW9" i="5" s="1"/>
  <c r="K11" i="5"/>
  <c r="BH11" i="5"/>
  <c r="M13" i="5"/>
  <c r="AW13" i="5" s="1"/>
  <c r="M16" i="5"/>
  <c r="K18" i="5"/>
  <c r="BH18" i="5"/>
  <c r="M20" i="5"/>
  <c r="AW20" i="5" s="1"/>
  <c r="K22" i="5"/>
  <c r="BH22" i="5"/>
  <c r="M24" i="5"/>
  <c r="K26" i="5"/>
  <c r="AV26" i="5"/>
  <c r="BH26" i="5"/>
  <c r="AU27" i="5"/>
  <c r="M28" i="5"/>
  <c r="K30" i="5"/>
  <c r="AV30" i="5"/>
  <c r="BH30" i="5"/>
  <c r="AU31" i="5"/>
  <c r="M32" i="5"/>
  <c r="K34" i="5"/>
  <c r="AV34" i="5"/>
  <c r="BH34" i="5"/>
  <c r="AU35" i="5"/>
  <c r="M36" i="5"/>
  <c r="K38" i="5"/>
  <c r="AV38" i="5"/>
  <c r="BH38" i="5"/>
  <c r="AU39" i="5"/>
  <c r="M40" i="5"/>
  <c r="BH42" i="5"/>
  <c r="AV42" i="5"/>
  <c r="K42" i="5"/>
  <c r="M42" i="5"/>
  <c r="AU42" i="5"/>
  <c r="K43" i="5"/>
  <c r="M48" i="5"/>
  <c r="AU48" i="5"/>
  <c r="BH50" i="5"/>
  <c r="AV50" i="5"/>
  <c r="K50" i="5"/>
  <c r="AU50" i="5"/>
  <c r="M50" i="5"/>
  <c r="AU51" i="5"/>
  <c r="M51" i="5"/>
  <c r="AV51" i="5"/>
  <c r="BH51" i="5"/>
  <c r="K55" i="5"/>
  <c r="BH58" i="5"/>
  <c r="AV58" i="5"/>
  <c r="K58" i="5"/>
  <c r="AU58" i="5"/>
  <c r="M58" i="5"/>
  <c r="AU59" i="5"/>
  <c r="M59" i="5"/>
  <c r="AV59" i="5"/>
  <c r="BH59" i="5"/>
  <c r="K63" i="5"/>
  <c r="BH66" i="5"/>
  <c r="AV66" i="5"/>
  <c r="K66" i="5"/>
  <c r="AU66" i="5"/>
  <c r="M66" i="5"/>
  <c r="BH67" i="5"/>
  <c r="AV67" i="5"/>
  <c r="AU67" i="5"/>
  <c r="M67" i="5"/>
  <c r="M54" i="5"/>
  <c r="AV55" i="5"/>
  <c r="BH62" i="5"/>
  <c r="AV62" i="5"/>
  <c r="K62" i="5"/>
  <c r="AU62" i="5"/>
  <c r="AV63" i="5"/>
  <c r="M23" i="5"/>
  <c r="AW23" i="5" s="1"/>
  <c r="M31" i="5"/>
  <c r="M35" i="5"/>
  <c r="M39" i="5"/>
  <c r="M72" i="5"/>
  <c r="AU73" i="5"/>
  <c r="M73" i="5"/>
  <c r="BH73" i="5"/>
  <c r="K73" i="5"/>
  <c r="BH104" i="5"/>
  <c r="AV104" i="5"/>
  <c r="K104" i="5"/>
  <c r="AU104" i="5"/>
  <c r="M104" i="5"/>
  <c r="K8" i="5"/>
  <c r="K12" i="5"/>
  <c r="AU12" i="5" s="1"/>
  <c r="K19" i="5"/>
  <c r="K23" i="5"/>
  <c r="K27" i="5"/>
  <c r="AV27" i="5"/>
  <c r="K31" i="5"/>
  <c r="AV31" i="5"/>
  <c r="K35" i="5"/>
  <c r="AV35" i="5"/>
  <c r="K39" i="5"/>
  <c r="AV39" i="5"/>
  <c r="AU44" i="5"/>
  <c r="BH44" i="5"/>
  <c r="BH68" i="5"/>
  <c r="AV68" i="5"/>
  <c r="K68" i="5"/>
  <c r="AU68" i="5"/>
  <c r="M68" i="5"/>
  <c r="AU69" i="5"/>
  <c r="M69" i="5"/>
  <c r="AV69" i="5"/>
  <c r="BH76" i="5"/>
  <c r="AV76" i="5"/>
  <c r="K76" i="5"/>
  <c r="AU76" i="5"/>
  <c r="M76" i="5"/>
  <c r="BH80" i="5"/>
  <c r="AV80" i="5"/>
  <c r="K80" i="5"/>
  <c r="AU80" i="5"/>
  <c r="M80" i="5"/>
  <c r="BH84" i="5"/>
  <c r="AV84" i="5"/>
  <c r="K84" i="5"/>
  <c r="AU84" i="5"/>
  <c r="M84" i="5"/>
  <c r="BH88" i="5"/>
  <c r="AV88" i="5"/>
  <c r="K88" i="5"/>
  <c r="AU88" i="5"/>
  <c r="M88" i="5"/>
  <c r="BH92" i="5"/>
  <c r="AV92" i="5"/>
  <c r="K92" i="5"/>
  <c r="AU92" i="5"/>
  <c r="M92" i="5"/>
  <c r="BH96" i="5"/>
  <c r="AV96" i="5"/>
  <c r="K96" i="5"/>
  <c r="AU96" i="5"/>
  <c r="M96" i="5"/>
  <c r="BH100" i="5"/>
  <c r="AV100" i="5"/>
  <c r="K100" i="5"/>
  <c r="AU100" i="5"/>
  <c r="M100" i="5"/>
  <c r="AU77" i="5"/>
  <c r="M77" i="5"/>
  <c r="AV77" i="5"/>
  <c r="AU81" i="5"/>
  <c r="M81" i="5"/>
  <c r="AV81" i="5"/>
  <c r="AU85" i="5"/>
  <c r="M85" i="5"/>
  <c r="AV85" i="5"/>
  <c r="AU89" i="5"/>
  <c r="M89" i="5"/>
  <c r="AV89" i="5"/>
  <c r="AU93" i="5"/>
  <c r="M93" i="5"/>
  <c r="AV93" i="5"/>
  <c r="AU97" i="5"/>
  <c r="M97" i="5"/>
  <c r="AV97" i="5"/>
  <c r="AU101" i="5"/>
  <c r="M101" i="5"/>
  <c r="AV101" i="5"/>
  <c r="K71" i="5"/>
  <c r="AV71" i="5"/>
  <c r="BH71" i="5"/>
  <c r="K75" i="5"/>
  <c r="AV75" i="5"/>
  <c r="BH75" i="5"/>
  <c r="K79" i="5"/>
  <c r="AV79" i="5"/>
  <c r="BH79" i="5"/>
  <c r="K83" i="5"/>
  <c r="AV83" i="5"/>
  <c r="BH83" i="5"/>
  <c r="K87" i="5"/>
  <c r="AV87" i="5"/>
  <c r="BH87" i="5"/>
  <c r="K91" i="5"/>
  <c r="AV91" i="5"/>
  <c r="BH91" i="5"/>
  <c r="K95" i="5"/>
  <c r="AV95" i="5"/>
  <c r="BH95" i="5"/>
  <c r="K99" i="5"/>
  <c r="AV99" i="5"/>
  <c r="BH99" i="5"/>
  <c r="K103" i="5"/>
  <c r="AV103" i="5"/>
  <c r="BH103" i="5"/>
  <c r="CB17" i="2"/>
  <c r="CB16" i="2"/>
  <c r="CB15" i="2"/>
  <c r="CB11" i="2"/>
  <c r="CB19" i="2"/>
  <c r="CB13" i="2"/>
  <c r="CB9" i="2"/>
  <c r="CB10" i="2"/>
  <c r="CB18" i="2"/>
  <c r="AV14" i="21" l="1"/>
  <c r="AU20" i="5"/>
  <c r="AV22" i="8"/>
  <c r="AV47" i="13"/>
  <c r="AV11" i="17"/>
  <c r="AV29" i="22"/>
  <c r="AU21" i="21"/>
  <c r="AU26" i="12"/>
  <c r="AV15" i="22"/>
  <c r="AV15" i="10"/>
  <c r="W3" i="23"/>
  <c r="AV28" i="16"/>
  <c r="AU26" i="16"/>
  <c r="AU13" i="14"/>
  <c r="AU17" i="13"/>
  <c r="AX19" i="6"/>
  <c r="AX22" i="6"/>
  <c r="AV14" i="6"/>
  <c r="AV33" i="19"/>
  <c r="AV29" i="15"/>
  <c r="AU10" i="10"/>
  <c r="AU23" i="8"/>
  <c r="AU14" i="8"/>
  <c r="AU16" i="6"/>
  <c r="AX31" i="19"/>
  <c r="AX20" i="17"/>
  <c r="AX23" i="13"/>
  <c r="AX21" i="9"/>
  <c r="AU21" i="9"/>
  <c r="AX15" i="8"/>
  <c r="AU13" i="5"/>
  <c r="AV15" i="8"/>
  <c r="AX22" i="21"/>
  <c r="AV34" i="22"/>
  <c r="AV17" i="22"/>
  <c r="AX8" i="19"/>
  <c r="AV8" i="19"/>
  <c r="AU39" i="13"/>
  <c r="AX39" i="13"/>
  <c r="AX7" i="13"/>
  <c r="AX11" i="11"/>
  <c r="AX26" i="10"/>
  <c r="AU19" i="9"/>
  <c r="AX27" i="9"/>
  <c r="AU28" i="12"/>
  <c r="AU14" i="13"/>
  <c r="AV20" i="21"/>
  <c r="BA64" i="2"/>
  <c r="BA63" i="2"/>
  <c r="CB62" i="2"/>
  <c r="CB76" i="2"/>
  <c r="BA77" i="2"/>
  <c r="BA78" i="2"/>
  <c r="AX30" i="10"/>
  <c r="AV17" i="6"/>
  <c r="AU47" i="14"/>
  <c r="AU32" i="8"/>
  <c r="AV39" i="12"/>
  <c r="AV24" i="12"/>
  <c r="AU30" i="20"/>
  <c r="AU20" i="20"/>
  <c r="AU25" i="13"/>
  <c r="AU23" i="6"/>
  <c r="AU55" i="13"/>
  <c r="AX7" i="19"/>
  <c r="AX14" i="21"/>
  <c r="M4" i="24"/>
  <c r="AX9" i="15"/>
  <c r="AX40" i="12"/>
  <c r="K4" i="23"/>
  <c r="K3" i="23"/>
  <c r="AX14" i="6"/>
  <c r="AV55" i="13"/>
  <c r="AU19" i="22"/>
  <c r="AV32" i="22"/>
  <c r="AU48" i="14"/>
  <c r="AX23" i="15"/>
  <c r="AX7" i="15"/>
  <c r="AV18" i="19"/>
  <c r="AV31" i="22"/>
  <c r="AV15" i="5"/>
  <c r="AW21" i="19"/>
  <c r="BH3" i="23"/>
  <c r="AV14" i="10"/>
  <c r="AW35" i="12"/>
  <c r="M3" i="25"/>
  <c r="AV17" i="13"/>
  <c r="AX16" i="10"/>
  <c r="AU8" i="14"/>
  <c r="BH4" i="25"/>
  <c r="H4" i="23"/>
  <c r="AK3" i="23"/>
  <c r="CB69" i="2"/>
  <c r="BA70" i="2"/>
  <c r="BA71" i="2"/>
  <c r="BA57" i="2"/>
  <c r="BA56" i="2"/>
  <c r="CB55" i="2"/>
  <c r="K4" i="25"/>
  <c r="AH4" i="25"/>
  <c r="AU12" i="16"/>
  <c r="AU38" i="16"/>
  <c r="BG4" i="24"/>
  <c r="AU19" i="16"/>
  <c r="AV16" i="16"/>
  <c r="AK4" i="24"/>
  <c r="BH4" i="24"/>
  <c r="BH3" i="24"/>
  <c r="AX12" i="16"/>
  <c r="H4" i="24"/>
  <c r="AV29" i="8"/>
  <c r="AW23" i="8"/>
  <c r="BI4" i="5"/>
  <c r="BI3" i="5"/>
  <c r="AH3" i="23"/>
  <c r="AX46" i="13"/>
  <c r="AV27" i="17"/>
  <c r="AU33" i="22"/>
  <c r="AX33" i="22"/>
  <c r="AU8" i="22"/>
  <c r="K4" i="18"/>
  <c r="K3" i="18"/>
  <c r="AV38" i="16"/>
  <c r="BH4" i="11"/>
  <c r="BH3" i="11"/>
  <c r="AX22" i="10"/>
  <c r="AV10" i="8"/>
  <c r="AX6" i="5"/>
  <c r="M4" i="5"/>
  <c r="M3" i="5"/>
  <c r="AX29" i="8"/>
  <c r="H4" i="9"/>
  <c r="H3" i="9"/>
  <c r="AV35" i="20"/>
  <c r="AU20" i="21"/>
  <c r="AX8" i="22"/>
  <c r="BG4" i="20"/>
  <c r="BG4" i="17"/>
  <c r="BG3" i="17"/>
  <c r="K4" i="15"/>
  <c r="K3" i="15"/>
  <c r="AU21" i="13"/>
  <c r="K4" i="10"/>
  <c r="K3" i="10"/>
  <c r="BH4" i="6"/>
  <c r="BH3" i="6"/>
  <c r="AH4" i="5"/>
  <c r="AH3" i="5"/>
  <c r="AH2" i="5"/>
  <c r="AH4" i="19"/>
  <c r="AH3" i="19"/>
  <c r="AH2" i="19"/>
  <c r="AW9" i="8"/>
  <c r="AW16" i="21"/>
  <c r="AH3" i="20"/>
  <c r="AH2" i="20"/>
  <c r="AK4" i="14"/>
  <c r="AK3" i="14"/>
  <c r="AK2" i="14"/>
  <c r="W3" i="22"/>
  <c r="W4" i="22"/>
  <c r="W2" i="22"/>
  <c r="BM2" i="22" s="1"/>
  <c r="W4" i="8"/>
  <c r="W3" i="8"/>
  <c r="W2" i="8"/>
  <c r="BM2" i="8" s="1"/>
  <c r="W4" i="11"/>
  <c r="W3" i="11"/>
  <c r="W2" i="11"/>
  <c r="BM2" i="11" s="1"/>
  <c r="BG3" i="23"/>
  <c r="AH4" i="23"/>
  <c r="W4" i="18"/>
  <c r="W3" i="18"/>
  <c r="W2" i="18"/>
  <c r="BG4" i="13"/>
  <c r="BG3" i="13"/>
  <c r="AH4" i="14"/>
  <c r="AH3" i="14"/>
  <c r="AH2" i="14"/>
  <c r="W4" i="10"/>
  <c r="W3" i="10"/>
  <c r="W2" i="10"/>
  <c r="AU21" i="8"/>
  <c r="AU10" i="9"/>
  <c r="AV22" i="10"/>
  <c r="AU16" i="12"/>
  <c r="AX33" i="20"/>
  <c r="AV20" i="22"/>
  <c r="AV35" i="13"/>
  <c r="K4" i="11"/>
  <c r="K3" i="11"/>
  <c r="AX22" i="12"/>
  <c r="K4" i="7"/>
  <c r="K3" i="7"/>
  <c r="AX24" i="6"/>
  <c r="AU27" i="8"/>
  <c r="AX26" i="9"/>
  <c r="AX7" i="9"/>
  <c r="H4" i="14"/>
  <c r="H3" i="14"/>
  <c r="AU58" i="13"/>
  <c r="H4" i="11"/>
  <c r="H3" i="11"/>
  <c r="AV42" i="13"/>
  <c r="BG4" i="14"/>
  <c r="BG3" i="14"/>
  <c r="BG3" i="20"/>
  <c r="BG4" i="18"/>
  <c r="BG3" i="18"/>
  <c r="BG4" i="11"/>
  <c r="BG3" i="11"/>
  <c r="AK4" i="6"/>
  <c r="AK3" i="6"/>
  <c r="AK4" i="5"/>
  <c r="AK3" i="5"/>
  <c r="AK2" i="5"/>
  <c r="AK4" i="19"/>
  <c r="AK3" i="19"/>
  <c r="AK2" i="19"/>
  <c r="AK3" i="20"/>
  <c r="AK2" i="20"/>
  <c r="AH4" i="20"/>
  <c r="AH4" i="17"/>
  <c r="AH3" i="17"/>
  <c r="AH2" i="17"/>
  <c r="AH3" i="16"/>
  <c r="AH4" i="16"/>
  <c r="AH2" i="16"/>
  <c r="AW48" i="14"/>
  <c r="W4" i="6"/>
  <c r="W3" i="6"/>
  <c r="W2" i="6"/>
  <c r="BM2" i="6" s="1"/>
  <c r="AK4" i="23"/>
  <c r="AH3" i="25"/>
  <c r="BG3" i="25"/>
  <c r="AK4" i="16"/>
  <c r="AK3" i="16"/>
  <c r="AK2" i="16"/>
  <c r="AX6" i="20"/>
  <c r="M3" i="20"/>
  <c r="BG4" i="8"/>
  <c r="BG3" i="8"/>
  <c r="AX43" i="13"/>
  <c r="AV14" i="8"/>
  <c r="BH4" i="8"/>
  <c r="BH3" i="8"/>
  <c r="BH4" i="13"/>
  <c r="BH3" i="13"/>
  <c r="AU27" i="18"/>
  <c r="AU34" i="19"/>
  <c r="AK4" i="20"/>
  <c r="AK4" i="17"/>
  <c r="AK3" i="17"/>
  <c r="AK2" i="17"/>
  <c r="M3" i="24"/>
  <c r="K4" i="6"/>
  <c r="K3" i="6"/>
  <c r="BH4" i="9"/>
  <c r="BH3" i="9"/>
  <c r="AV6" i="10"/>
  <c r="H4" i="10"/>
  <c r="H3" i="10"/>
  <c r="AU20" i="13"/>
  <c r="AW6" i="14"/>
  <c r="M4" i="14"/>
  <c r="M3" i="14"/>
  <c r="K4" i="16"/>
  <c r="K3" i="16"/>
  <c r="H4" i="19"/>
  <c r="H3" i="19"/>
  <c r="AX21" i="20"/>
  <c r="AU22" i="22"/>
  <c r="K3" i="20"/>
  <c r="K4" i="17"/>
  <c r="K3" i="17"/>
  <c r="K4" i="20"/>
  <c r="AX12" i="19"/>
  <c r="AX38" i="16"/>
  <c r="AX27" i="8"/>
  <c r="AW6" i="7"/>
  <c r="M4" i="7"/>
  <c r="M3" i="7"/>
  <c r="K4" i="8"/>
  <c r="K3" i="8"/>
  <c r="AV6" i="5"/>
  <c r="K4" i="5"/>
  <c r="K3" i="5"/>
  <c r="AX19" i="9"/>
  <c r="AU29" i="18"/>
  <c r="AU32" i="19"/>
  <c r="U4" i="7"/>
  <c r="U3" i="7"/>
  <c r="U2" i="7"/>
  <c r="AV30" i="13"/>
  <c r="BG4" i="9"/>
  <c r="BG3" i="9"/>
  <c r="BG4" i="12"/>
  <c r="BG3" i="12"/>
  <c r="AK4" i="9"/>
  <c r="AK3" i="9"/>
  <c r="AK2" i="9"/>
  <c r="AH4" i="7"/>
  <c r="AH3" i="7"/>
  <c r="AH2" i="7"/>
  <c r="BG4" i="16"/>
  <c r="BG3" i="16"/>
  <c r="AH4" i="22"/>
  <c r="AH3" i="22"/>
  <c r="AH2" i="22"/>
  <c r="W4" i="15"/>
  <c r="W3" i="15"/>
  <c r="W2" i="15"/>
  <c r="BM2" i="15" s="1"/>
  <c r="H3" i="23"/>
  <c r="BH3" i="25"/>
  <c r="W4" i="16"/>
  <c r="W3" i="16"/>
  <c r="W2" i="16"/>
  <c r="BM2" i="16" s="1"/>
  <c r="AW6" i="6"/>
  <c r="M4" i="6"/>
  <c r="M3" i="6"/>
  <c r="AU8" i="8"/>
  <c r="K4" i="9"/>
  <c r="K3" i="9"/>
  <c r="AU29" i="14"/>
  <c r="AU6" i="14"/>
  <c r="K4" i="14"/>
  <c r="K3" i="14"/>
  <c r="BH4" i="16"/>
  <c r="BH3" i="16"/>
  <c r="BH4" i="18"/>
  <c r="BH3" i="18"/>
  <c r="AV25" i="20"/>
  <c r="AV16" i="22"/>
  <c r="AW6" i="18"/>
  <c r="M4" i="18"/>
  <c r="M3" i="18"/>
  <c r="H4" i="16"/>
  <c r="H3" i="16"/>
  <c r="AX35" i="20"/>
  <c r="H4" i="21"/>
  <c r="H3" i="21"/>
  <c r="AX24" i="22"/>
  <c r="BH4" i="5"/>
  <c r="BH3" i="5"/>
  <c r="H4" i="22"/>
  <c r="H3" i="22"/>
  <c r="BG4" i="5"/>
  <c r="BG3" i="5"/>
  <c r="AU12" i="18"/>
  <c r="M4" i="9"/>
  <c r="M3" i="9"/>
  <c r="BH4" i="12"/>
  <c r="BH3" i="12"/>
  <c r="AH4" i="10"/>
  <c r="AH3" i="10"/>
  <c r="AH2" i="10"/>
  <c r="AW6" i="9"/>
  <c r="AK4" i="7"/>
  <c r="AK3" i="7"/>
  <c r="AK2" i="7"/>
  <c r="AW33" i="19"/>
  <c r="AW9" i="17"/>
  <c r="AH4" i="15"/>
  <c r="AH3" i="15"/>
  <c r="AH2" i="15"/>
  <c r="AH4" i="8"/>
  <c r="AH3" i="8"/>
  <c r="AH2" i="8"/>
  <c r="AH3" i="6"/>
  <c r="AH4" i="6"/>
  <c r="AH2" i="6"/>
  <c r="AH4" i="18"/>
  <c r="AH3" i="18"/>
  <c r="AH2" i="18"/>
  <c r="AK4" i="22"/>
  <c r="AK3" i="22"/>
  <c r="AK2" i="22"/>
  <c r="H3" i="20"/>
  <c r="AK3" i="25"/>
  <c r="W4" i="9"/>
  <c r="W3" i="9"/>
  <c r="W2" i="9"/>
  <c r="BH4" i="23"/>
  <c r="AH3" i="24"/>
  <c r="W4" i="21"/>
  <c r="W3" i="21"/>
  <c r="W2" i="21"/>
  <c r="W3" i="20"/>
  <c r="W2" i="20"/>
  <c r="BM2" i="20" s="1"/>
  <c r="AW6" i="12"/>
  <c r="M4" i="12"/>
  <c r="M3" i="12"/>
  <c r="BH4" i="22"/>
  <c r="BH3" i="22"/>
  <c r="BH4" i="19"/>
  <c r="BH3" i="19"/>
  <c r="BG4" i="15"/>
  <c r="BG3" i="15"/>
  <c r="BG4" i="6"/>
  <c r="BG3" i="6"/>
  <c r="AU24" i="9"/>
  <c r="K4" i="13"/>
  <c r="K3" i="13"/>
  <c r="BG3" i="19"/>
  <c r="BG4" i="19"/>
  <c r="W4" i="14"/>
  <c r="W3" i="14"/>
  <c r="W2" i="14"/>
  <c r="BM2" i="14" s="1"/>
  <c r="H4" i="6"/>
  <c r="H3" i="6"/>
  <c r="AV19" i="10"/>
  <c r="AU7" i="12"/>
  <c r="AV44" i="13"/>
  <c r="BH4" i="14"/>
  <c r="BH3" i="14"/>
  <c r="AW6" i="17"/>
  <c r="M4" i="20"/>
  <c r="M4" i="17"/>
  <c r="M3" i="17"/>
  <c r="AX25" i="20"/>
  <c r="M4" i="22"/>
  <c r="M3" i="22"/>
  <c r="K3" i="19"/>
  <c r="K4" i="19"/>
  <c r="AU12" i="19"/>
  <c r="AX16" i="12"/>
  <c r="BH4" i="10"/>
  <c r="BH3" i="10"/>
  <c r="AU9" i="9"/>
  <c r="AU22" i="6"/>
  <c r="H4" i="7"/>
  <c r="H3" i="7"/>
  <c r="AX15" i="9"/>
  <c r="AV33" i="16"/>
  <c r="BH4" i="15"/>
  <c r="BH3" i="15"/>
  <c r="AV43" i="13"/>
  <c r="H4" i="12"/>
  <c r="H3" i="12"/>
  <c r="AU29" i="21"/>
  <c r="BH4" i="21"/>
  <c r="BH3" i="21"/>
  <c r="AX9" i="22"/>
  <c r="AX20" i="22"/>
  <c r="H4" i="5"/>
  <c r="H3" i="5"/>
  <c r="BG4" i="21"/>
  <c r="BG3" i="21"/>
  <c r="AW28" i="18"/>
  <c r="AK4" i="10"/>
  <c r="AK3" i="10"/>
  <c r="AK2" i="10"/>
  <c r="AW20" i="9"/>
  <c r="BG4" i="7"/>
  <c r="BG3" i="7"/>
  <c r="AW11" i="19"/>
  <c r="AH4" i="13"/>
  <c r="AH3" i="13"/>
  <c r="AH2" i="13"/>
  <c r="AW17" i="21"/>
  <c r="AH4" i="21"/>
  <c r="AH3" i="21"/>
  <c r="AH2" i="21"/>
  <c r="AK4" i="15"/>
  <c r="AK3" i="15"/>
  <c r="AK2" i="15"/>
  <c r="AH4" i="12"/>
  <c r="AH3" i="12"/>
  <c r="AH2" i="12"/>
  <c r="AH4" i="11"/>
  <c r="AH3" i="11"/>
  <c r="AH2" i="11"/>
  <c r="AK4" i="8"/>
  <c r="AK3" i="8"/>
  <c r="AK2" i="8"/>
  <c r="AK2" i="6"/>
  <c r="AK4" i="18"/>
  <c r="AK3" i="18"/>
  <c r="AK2" i="18"/>
  <c r="BG4" i="22"/>
  <c r="BG3" i="22"/>
  <c r="K3" i="24"/>
  <c r="AK4" i="25"/>
  <c r="W4" i="19"/>
  <c r="W3" i="19"/>
  <c r="W2" i="19"/>
  <c r="W4" i="7"/>
  <c r="W3" i="7"/>
  <c r="W2" i="7"/>
  <c r="W4" i="5"/>
  <c r="W3" i="5"/>
  <c r="W2" i="5"/>
  <c r="BM2" i="5" s="1"/>
  <c r="AH4" i="24"/>
  <c r="M4" i="25"/>
  <c r="W3" i="13"/>
  <c r="W4" i="13"/>
  <c r="W2" i="13"/>
  <c r="BM2" i="13" s="1"/>
  <c r="M3" i="23"/>
  <c r="BH4" i="20"/>
  <c r="BH4" i="17"/>
  <c r="BH3" i="17"/>
  <c r="BG4" i="10"/>
  <c r="BG3" i="10"/>
  <c r="AX10" i="8"/>
  <c r="H4" i="15"/>
  <c r="H3" i="15"/>
  <c r="AW6" i="16"/>
  <c r="M4" i="16"/>
  <c r="M3" i="16"/>
  <c r="AX6" i="19"/>
  <c r="M4" i="19"/>
  <c r="M3" i="19"/>
  <c r="BH3" i="7"/>
  <c r="BH4" i="7"/>
  <c r="AX11" i="10"/>
  <c r="AU18" i="19"/>
  <c r="AX23" i="9"/>
  <c r="AH4" i="9"/>
  <c r="AH3" i="9"/>
  <c r="AH2" i="9"/>
  <c r="AW6" i="8"/>
  <c r="M4" i="8"/>
  <c r="M3" i="8"/>
  <c r="AX11" i="12"/>
  <c r="AX15" i="6"/>
  <c r="H4" i="8"/>
  <c r="H3" i="8"/>
  <c r="AX24" i="9"/>
  <c r="AU15" i="10"/>
  <c r="K4" i="12"/>
  <c r="K3" i="12"/>
  <c r="AX49" i="13"/>
  <c r="AX49" i="14"/>
  <c r="AX11" i="14"/>
  <c r="H4" i="17"/>
  <c r="H3" i="17"/>
  <c r="H4" i="20"/>
  <c r="AX22" i="17"/>
  <c r="AU13" i="20"/>
  <c r="AU6" i="22"/>
  <c r="K4" i="22"/>
  <c r="K3" i="22"/>
  <c r="BH3" i="20"/>
  <c r="AV11" i="20"/>
  <c r="AU15" i="16"/>
  <c r="AX19" i="13"/>
  <c r="AW6" i="13"/>
  <c r="M4" i="13"/>
  <c r="M3" i="13"/>
  <c r="AX32" i="8"/>
  <c r="AU7" i="9"/>
  <c r="AW6" i="11"/>
  <c r="M4" i="11"/>
  <c r="M3" i="11"/>
  <c r="AU24" i="6"/>
  <c r="AV11" i="8"/>
  <c r="AW6" i="10"/>
  <c r="M4" i="10"/>
  <c r="M3" i="10"/>
  <c r="AW6" i="15"/>
  <c r="M4" i="15"/>
  <c r="M3" i="15"/>
  <c r="AU46" i="13"/>
  <c r="AU12" i="12"/>
  <c r="AU15" i="12"/>
  <c r="H4" i="18"/>
  <c r="H3" i="18"/>
  <c r="AW6" i="21"/>
  <c r="M3" i="21"/>
  <c r="M4" i="21"/>
  <c r="AU29" i="15"/>
  <c r="K4" i="21"/>
  <c r="K3" i="21"/>
  <c r="AU28" i="10"/>
  <c r="AV27" i="9"/>
  <c r="H4" i="13"/>
  <c r="H3" i="13"/>
  <c r="AK4" i="13"/>
  <c r="AK3" i="13"/>
  <c r="AK2" i="13"/>
  <c r="AW10" i="21"/>
  <c r="AK3" i="21"/>
  <c r="AK4" i="21"/>
  <c r="AK2" i="21"/>
  <c r="AK4" i="12"/>
  <c r="AK3" i="12"/>
  <c r="AK2" i="12"/>
  <c r="AK4" i="11"/>
  <c r="AK3" i="11"/>
  <c r="AK2" i="11"/>
  <c r="K4" i="24"/>
  <c r="H3" i="24"/>
  <c r="W3" i="24"/>
  <c r="AK3" i="24"/>
  <c r="H4" i="25"/>
  <c r="W4" i="12"/>
  <c r="W3" i="12"/>
  <c r="W2" i="12"/>
  <c r="K3" i="25"/>
  <c r="M4" i="23"/>
  <c r="W4" i="20"/>
  <c r="W4" i="17"/>
  <c r="W3" i="17"/>
  <c r="W2" i="17"/>
  <c r="BM2" i="17" s="1"/>
  <c r="O54" i="4"/>
  <c r="BK2" i="8"/>
  <c r="AW12" i="8"/>
  <c r="O41" i="4"/>
  <c r="AV22" i="5"/>
  <c r="N41" i="4"/>
  <c r="N54" i="4"/>
  <c r="M41" i="4"/>
  <c r="M54" i="4"/>
  <c r="L54" i="4"/>
  <c r="L41" i="4"/>
  <c r="K54" i="4"/>
  <c r="K41" i="4"/>
  <c r="J54" i="4"/>
  <c r="J41" i="4"/>
  <c r="H6" i="4"/>
  <c r="H7" i="4"/>
  <c r="H3" i="4"/>
  <c r="H5" i="4"/>
  <c r="H4" i="4"/>
  <c r="H2" i="4"/>
  <c r="G3" i="4"/>
  <c r="G7" i="4"/>
  <c r="G6" i="4"/>
  <c r="G5" i="4"/>
  <c r="G4" i="4"/>
  <c r="G2" i="4"/>
  <c r="AU27" i="22"/>
  <c r="AV23" i="22"/>
  <c r="AW9" i="22"/>
  <c r="AU28" i="8"/>
  <c r="AX6" i="22"/>
  <c r="AU22" i="21"/>
  <c r="AU20" i="17"/>
  <c r="AU53" i="13"/>
  <c r="AX33" i="13"/>
  <c r="AU23" i="13"/>
  <c r="AU35" i="13"/>
  <c r="AV58" i="13"/>
  <c r="AW14" i="13"/>
  <c r="AW23" i="13"/>
  <c r="AW22" i="13"/>
  <c r="AU11" i="13"/>
  <c r="AX51" i="13"/>
  <c r="AX27" i="13"/>
  <c r="AU47" i="13"/>
  <c r="AV21" i="13"/>
  <c r="AX11" i="13"/>
  <c r="AV51" i="13"/>
  <c r="AV25" i="13"/>
  <c r="AU6" i="13"/>
  <c r="AW53" i="13"/>
  <c r="AW52" i="13"/>
  <c r="AX23" i="16"/>
  <c r="BN2" i="6"/>
  <c r="AV21" i="20"/>
  <c r="AX12" i="20"/>
  <c r="AV12" i="20"/>
  <c r="AX23" i="20"/>
  <c r="AU15" i="20"/>
  <c r="AX24" i="20"/>
  <c r="AV10" i="20"/>
  <c r="AU32" i="20"/>
  <c r="AV16" i="20"/>
  <c r="AX30" i="13"/>
  <c r="AU9" i="10"/>
  <c r="AU21" i="10"/>
  <c r="AW14" i="10"/>
  <c r="AW26" i="10"/>
  <c r="AX28" i="10"/>
  <c r="AU12" i="10"/>
  <c r="AU26" i="10"/>
  <c r="AX9" i="10"/>
  <c r="AV10" i="10"/>
  <c r="AV30" i="20"/>
  <c r="AX22" i="20"/>
  <c r="AX16" i="20"/>
  <c r="AV27" i="20"/>
  <c r="AV14" i="20"/>
  <c r="AU8" i="20"/>
  <c r="AW12" i="20"/>
  <c r="AX28" i="20"/>
  <c r="AU28" i="20"/>
  <c r="AU16" i="20"/>
  <c r="AV31" i="20"/>
  <c r="AX30" i="20"/>
  <c r="AX7" i="20"/>
  <c r="AX31" i="20"/>
  <c r="AV20" i="20"/>
  <c r="AW25" i="20"/>
  <c r="AW24" i="20"/>
  <c r="AV8" i="11"/>
  <c r="AW11" i="11"/>
  <c r="AU16" i="5"/>
  <c r="AX16" i="5"/>
  <c r="BN2" i="11"/>
  <c r="BN2" i="17"/>
  <c r="AU11" i="17"/>
  <c r="BN2" i="5"/>
  <c r="BL2" i="20"/>
  <c r="BL2" i="17"/>
  <c r="BK2" i="15"/>
  <c r="BJ2" i="16"/>
  <c r="BL2" i="19"/>
  <c r="BL2" i="9"/>
  <c r="BJ2" i="9"/>
  <c r="AU32" i="22"/>
  <c r="AV7" i="19"/>
  <c r="AW16" i="5"/>
  <c r="AW19" i="6"/>
  <c r="AW31" i="20"/>
  <c r="AW34" i="19"/>
  <c r="AW29" i="15"/>
  <c r="AW51" i="13"/>
  <c r="AW38" i="13"/>
  <c r="AW36" i="13"/>
  <c r="AW36" i="12"/>
  <c r="AW27" i="12"/>
  <c r="AW9" i="18"/>
  <c r="AW11" i="22"/>
  <c r="BK2" i="6"/>
  <c r="BL2" i="22"/>
  <c r="AU2" i="24"/>
  <c r="AW26" i="22"/>
  <c r="AU19" i="6"/>
  <c r="AU26" i="9"/>
  <c r="AU12" i="13"/>
  <c r="AX17" i="13"/>
  <c r="AV49" i="14"/>
  <c r="BJ2" i="14"/>
  <c r="AU15" i="18"/>
  <c r="BJ2" i="20"/>
  <c r="AU26" i="20"/>
  <c r="AX15" i="20"/>
  <c r="AU14" i="20"/>
  <c r="AX31" i="21"/>
  <c r="BJ2" i="22"/>
  <c r="AX23" i="22"/>
  <c r="AX16" i="19"/>
  <c r="AX14" i="18"/>
  <c r="AU16" i="19"/>
  <c r="BK2" i="19"/>
  <c r="AX29" i="18"/>
  <c r="AV30" i="17"/>
  <c r="AU16" i="16"/>
  <c r="AV20" i="19"/>
  <c r="BK2" i="17"/>
  <c r="AV14" i="13"/>
  <c r="AV6" i="13"/>
  <c r="AU11" i="10"/>
  <c r="AU25" i="9"/>
  <c r="AV18" i="12"/>
  <c r="AX22" i="5"/>
  <c r="AU15" i="7"/>
  <c r="AX14" i="9"/>
  <c r="AX15" i="10"/>
  <c r="AV14" i="15"/>
  <c r="AV51" i="14"/>
  <c r="AU30" i="12"/>
  <c r="AU25" i="12"/>
  <c r="AX2" i="25"/>
  <c r="AX11" i="20"/>
  <c r="BL2" i="21"/>
  <c r="AU23" i="22"/>
  <c r="AU12" i="15"/>
  <c r="AW27" i="22"/>
  <c r="AW29" i="18"/>
  <c r="AW28" i="17"/>
  <c r="AW15" i="10"/>
  <c r="AW9" i="10"/>
  <c r="AW27" i="9"/>
  <c r="AW22" i="9"/>
  <c r="AW21" i="9"/>
  <c r="AW15" i="9"/>
  <c r="AW7" i="9"/>
  <c r="AW32" i="8"/>
  <c r="AW31" i="8"/>
  <c r="AW18" i="8"/>
  <c r="AW25" i="7"/>
  <c r="AW20" i="7"/>
  <c r="AW22" i="19"/>
  <c r="AW16" i="19"/>
  <c r="AW12" i="19"/>
  <c r="AW6" i="19"/>
  <c r="BN2" i="15"/>
  <c r="AW13" i="8"/>
  <c r="AW15" i="5"/>
  <c r="AW14" i="5"/>
  <c r="AW12" i="5"/>
  <c r="AW6" i="5"/>
  <c r="AW17" i="13"/>
  <c r="BN2" i="9"/>
  <c r="AW22" i="6"/>
  <c r="BN2" i="22"/>
  <c r="AW22" i="21"/>
  <c r="AW12" i="21"/>
  <c r="AW33" i="20"/>
  <c r="AW16" i="20"/>
  <c r="AW15" i="20"/>
  <c r="AW27" i="19"/>
  <c r="AW23" i="16"/>
  <c r="AW7" i="15"/>
  <c r="AW49" i="14"/>
  <c r="AW39" i="13"/>
  <c r="AW19" i="13"/>
  <c r="AW40" i="12"/>
  <c r="AW39" i="12"/>
  <c r="AW22" i="12"/>
  <c r="AW42" i="11"/>
  <c r="AW13" i="22"/>
  <c r="AW10" i="22"/>
  <c r="AW12" i="18"/>
  <c r="AW22" i="17"/>
  <c r="AW7" i="13"/>
  <c r="AW30" i="10"/>
  <c r="BN2" i="7"/>
  <c r="AW18" i="18"/>
  <c r="AW11" i="13"/>
  <c r="AW28" i="10"/>
  <c r="BL2" i="14"/>
  <c r="BK2" i="22"/>
  <c r="BL2" i="6"/>
  <c r="AW17" i="8"/>
  <c r="AU22" i="7"/>
  <c r="BK2" i="7"/>
  <c r="AV17" i="8"/>
  <c r="AX17" i="10"/>
  <c r="BK2" i="12"/>
  <c r="AX12" i="12"/>
  <c r="AV14" i="14"/>
  <c r="BK2" i="18"/>
  <c r="AX26" i="20"/>
  <c r="AX14" i="20"/>
  <c r="AU34" i="20"/>
  <c r="AX34" i="21"/>
  <c r="BK2" i="21"/>
  <c r="AU24" i="22"/>
  <c r="AU7" i="21"/>
  <c r="AV13" i="21"/>
  <c r="BJ2" i="21"/>
  <c r="AU36" i="20"/>
  <c r="AX16" i="16"/>
  <c r="BJ2" i="15"/>
  <c r="AX38" i="14"/>
  <c r="AX25" i="9"/>
  <c r="BJ2" i="11"/>
  <c r="BL2" i="10"/>
  <c r="AU15" i="8"/>
  <c r="AV23" i="6"/>
  <c r="BL2" i="7"/>
  <c r="AV19" i="8"/>
  <c r="BI2" i="23"/>
  <c r="AX13" i="16"/>
  <c r="AV26" i="16"/>
  <c r="AX30" i="12"/>
  <c r="BL2" i="12"/>
  <c r="BI2" i="25"/>
  <c r="AX30" i="21"/>
  <c r="BL2" i="13"/>
  <c r="AU14" i="5"/>
  <c r="AV47" i="14"/>
  <c r="AV50" i="13"/>
  <c r="AU18" i="8"/>
  <c r="AW35" i="22"/>
  <c r="AW34" i="22"/>
  <c r="AW33" i="22"/>
  <c r="AW29" i="22"/>
  <c r="AW25" i="17"/>
  <c r="AW28" i="9"/>
  <c r="AW23" i="9"/>
  <c r="AW16" i="9"/>
  <c r="AW8" i="9"/>
  <c r="AW26" i="8"/>
  <c r="AW21" i="8"/>
  <c r="AW15" i="8"/>
  <c r="AW21" i="7"/>
  <c r="AW16" i="7"/>
  <c r="AW10" i="8"/>
  <c r="AW30" i="7"/>
  <c r="AW22" i="5"/>
  <c r="AW17" i="22"/>
  <c r="AW31" i="21"/>
  <c r="AW8" i="18"/>
  <c r="AW16" i="10"/>
  <c r="AW13" i="21"/>
  <c r="AW7" i="21"/>
  <c r="AW35" i="20"/>
  <c r="AW28" i="20"/>
  <c r="AW17" i="20"/>
  <c r="AW6" i="20"/>
  <c r="AW29" i="19"/>
  <c r="AW20" i="17"/>
  <c r="AW55" i="13"/>
  <c r="AW46" i="13"/>
  <c r="AW45" i="13"/>
  <c r="AW44" i="13"/>
  <c r="AW43" i="13"/>
  <c r="AW30" i="13"/>
  <c r="AW20" i="13"/>
  <c r="BN2" i="13"/>
  <c r="AW23" i="22"/>
  <c r="AW20" i="22"/>
  <c r="AW19" i="22"/>
  <c r="AW19" i="18"/>
  <c r="AW16" i="18"/>
  <c r="AW14" i="18"/>
  <c r="AW9" i="13"/>
  <c r="AW17" i="10"/>
  <c r="AW15" i="13"/>
  <c r="AW15" i="6"/>
  <c r="BK2" i="11"/>
  <c r="BL2" i="16"/>
  <c r="BL2" i="15"/>
  <c r="BH2" i="16"/>
  <c r="BJ2" i="13"/>
  <c r="BL2" i="11"/>
  <c r="AW29" i="8"/>
  <c r="AX12" i="6"/>
  <c r="AV12" i="6"/>
  <c r="AX22" i="7"/>
  <c r="AX24" i="7"/>
  <c r="AV6" i="8"/>
  <c r="AU8" i="13"/>
  <c r="AX21" i="13"/>
  <c r="AX8" i="13"/>
  <c r="AV16" i="6"/>
  <c r="AX14" i="8"/>
  <c r="AU12" i="9"/>
  <c r="BM2" i="9"/>
  <c r="AX12" i="9"/>
  <c r="AU19" i="10"/>
  <c r="BJ2" i="12"/>
  <c r="AU34" i="13"/>
  <c r="AX12" i="13"/>
  <c r="AX25" i="13"/>
  <c r="BK2" i="13"/>
  <c r="BK2" i="14"/>
  <c r="AU28" i="14"/>
  <c r="AU6" i="15"/>
  <c r="AX34" i="16"/>
  <c r="AU13" i="19"/>
  <c r="AX18" i="19"/>
  <c r="AX17" i="19"/>
  <c r="BK2" i="20"/>
  <c r="AX34" i="20"/>
  <c r="AX9" i="21"/>
  <c r="AX27" i="21"/>
  <c r="AX22" i="22"/>
  <c r="AX14" i="22"/>
  <c r="AU9" i="21"/>
  <c r="AX36" i="20"/>
  <c r="AX10" i="20"/>
  <c r="AX11" i="21"/>
  <c r="AX34" i="18"/>
  <c r="AV15" i="19"/>
  <c r="AX32" i="18"/>
  <c r="AX27" i="18"/>
  <c r="BL2" i="18"/>
  <c r="AV23" i="16"/>
  <c r="AX25" i="18"/>
  <c r="AX20" i="19"/>
  <c r="AU7" i="17"/>
  <c r="AU33" i="16"/>
  <c r="AU51" i="13"/>
  <c r="AV10" i="13"/>
  <c r="AV35" i="12"/>
  <c r="AX26" i="13"/>
  <c r="AX6" i="13"/>
  <c r="AU30" i="8"/>
  <c r="AU16" i="10"/>
  <c r="AX30" i="8"/>
  <c r="AX33" i="11"/>
  <c r="AU14" i="10"/>
  <c r="AU11" i="9"/>
  <c r="AX20" i="8"/>
  <c r="AX29" i="12"/>
  <c r="AX28" i="11"/>
  <c r="AX7" i="10"/>
  <c r="BJ2" i="8"/>
  <c r="BJ2" i="6"/>
  <c r="AX10" i="6"/>
  <c r="BJ2" i="7"/>
  <c r="BL2" i="8"/>
  <c r="AX18" i="9"/>
  <c r="AX10" i="10"/>
  <c r="AV26" i="10"/>
  <c r="AV2" i="23"/>
  <c r="BI2" i="24"/>
  <c r="AV50" i="14"/>
  <c r="AU22" i="13"/>
  <c r="AV9" i="13"/>
  <c r="AV30" i="12"/>
  <c r="AU26" i="19"/>
  <c r="AX32" i="20"/>
  <c r="AX6" i="21"/>
  <c r="AV9" i="22"/>
  <c r="AX16" i="22"/>
  <c r="AX12" i="22"/>
  <c r="AV23" i="9"/>
  <c r="AV17" i="7"/>
  <c r="AU31" i="22"/>
  <c r="AW27" i="18"/>
  <c r="AW26" i="18"/>
  <c r="AW30" i="17"/>
  <c r="AW26" i="17"/>
  <c r="AW13" i="10"/>
  <c r="AW12" i="10"/>
  <c r="AW11" i="10"/>
  <c r="AW31" i="9"/>
  <c r="AW29" i="9"/>
  <c r="AW24" i="9"/>
  <c r="AW19" i="9"/>
  <c r="AW11" i="9"/>
  <c r="AW28" i="8"/>
  <c r="AW27" i="8"/>
  <c r="AW16" i="8"/>
  <c r="BN2" i="21"/>
  <c r="AW20" i="19"/>
  <c r="AW19" i="19"/>
  <c r="AW18" i="19"/>
  <c r="AW14" i="19"/>
  <c r="AW8" i="19"/>
  <c r="BN2" i="16"/>
  <c r="BN2" i="14"/>
  <c r="BN2" i="12"/>
  <c r="BN2" i="8"/>
  <c r="AW7" i="8"/>
  <c r="AW22" i="22"/>
  <c r="AW34" i="21"/>
  <c r="AW10" i="13"/>
  <c r="AW22" i="10"/>
  <c r="BN2" i="10"/>
  <c r="AW2" i="25"/>
  <c r="AW2" i="24"/>
  <c r="AW20" i="21"/>
  <c r="AW14" i="21"/>
  <c r="AW9" i="21"/>
  <c r="AW30" i="20"/>
  <c r="AW23" i="20"/>
  <c r="AW22" i="20"/>
  <c r="AW21" i="20"/>
  <c r="AW19" i="20"/>
  <c r="AW9" i="20"/>
  <c r="AW31" i="19"/>
  <c r="AW38" i="16"/>
  <c r="AW12" i="16"/>
  <c r="AW23" i="15"/>
  <c r="AW9" i="15"/>
  <c r="AW15" i="14"/>
  <c r="AW11" i="14"/>
  <c r="AW49" i="13"/>
  <c r="AW47" i="13"/>
  <c r="AW33" i="13"/>
  <c r="AW32" i="13"/>
  <c r="AW31" i="13"/>
  <c r="AW27" i="13"/>
  <c r="AW21" i="13"/>
  <c r="AW31" i="12"/>
  <c r="AW30" i="12"/>
  <c r="AW16" i="12"/>
  <c r="AW11" i="12"/>
  <c r="AW30" i="11"/>
  <c r="AW10" i="6"/>
  <c r="AW12" i="13"/>
  <c r="AW14" i="6"/>
  <c r="AW2" i="23"/>
  <c r="AW8" i="22"/>
  <c r="AW6" i="22"/>
  <c r="AW13" i="18"/>
  <c r="AW21" i="10"/>
  <c r="AW24" i="6"/>
  <c r="AX9" i="5"/>
  <c r="BJ2" i="5"/>
  <c r="F2" i="5"/>
  <c r="BK2" i="5"/>
  <c r="BL2" i="5"/>
  <c r="AX27" i="20"/>
  <c r="AX23" i="18"/>
  <c r="AX10" i="9"/>
  <c r="AV8" i="6"/>
  <c r="AV16" i="13"/>
  <c r="AX54" i="13"/>
  <c r="AU27" i="13"/>
  <c r="AX16" i="13"/>
  <c r="AV24" i="14"/>
  <c r="AU25" i="18"/>
  <c r="AV17" i="18"/>
  <c r="AX30" i="19"/>
  <c r="AX13" i="20"/>
  <c r="AU18" i="20"/>
  <c r="AX23" i="21"/>
  <c r="AU18" i="22"/>
  <c r="AX31" i="22"/>
  <c r="AX26" i="21"/>
  <c r="AX18" i="21"/>
  <c r="AV25" i="21"/>
  <c r="AX20" i="20"/>
  <c r="AU7" i="19"/>
  <c r="AU23" i="18"/>
  <c r="AX13" i="9"/>
  <c r="AU13" i="9"/>
  <c r="AV18" i="7"/>
  <c r="AX8" i="8"/>
  <c r="AX14" i="7"/>
  <c r="AU50" i="14"/>
  <c r="AX34" i="13"/>
  <c r="AX17" i="18"/>
  <c r="AV13" i="19"/>
  <c r="AV30" i="22"/>
  <c r="AV19" i="13"/>
  <c r="AU42" i="13"/>
  <c r="AU31" i="20"/>
  <c r="AU22" i="8"/>
  <c r="AX22" i="8"/>
  <c r="AU6" i="6"/>
  <c r="AX16" i="6"/>
  <c r="AU25" i="8"/>
  <c r="AX30" i="9"/>
  <c r="AV16" i="9"/>
  <c r="AX18" i="10"/>
  <c r="AV43" i="11"/>
  <c r="AX41" i="13"/>
  <c r="AX24" i="13"/>
  <c r="AX29" i="14"/>
  <c r="AV20" i="18"/>
  <c r="AU9" i="19"/>
  <c r="AU7" i="20"/>
  <c r="AX18" i="22"/>
  <c r="AX21" i="22"/>
  <c r="AX15" i="21"/>
  <c r="AX32" i="21"/>
  <c r="AV30" i="19"/>
  <c r="AV34" i="18"/>
  <c r="AX6" i="18"/>
  <c r="AU19" i="17"/>
  <c r="AV26" i="17"/>
  <c r="AU16" i="14"/>
  <c r="AV8" i="14"/>
  <c r="AU50" i="13"/>
  <c r="AU8" i="12"/>
  <c r="AX8" i="10"/>
  <c r="AV11" i="9"/>
  <c r="AX24" i="8"/>
  <c r="AU18" i="6"/>
  <c r="AV14" i="5"/>
  <c r="AV14" i="7"/>
  <c r="AX18" i="7"/>
  <c r="AU17" i="7"/>
  <c r="AX6" i="9"/>
  <c r="AX19" i="10"/>
  <c r="AV12" i="15"/>
  <c r="AV13" i="13"/>
  <c r="AX20" i="18"/>
  <c r="AV29" i="13"/>
  <c r="AV28" i="20"/>
  <c r="AV48" i="14"/>
  <c r="AX25" i="8"/>
  <c r="AX7" i="6"/>
  <c r="AX27" i="10"/>
  <c r="AV56" i="13"/>
  <c r="AU48" i="13"/>
  <c r="AU24" i="13"/>
  <c r="AX50" i="13"/>
  <c r="AX29" i="13"/>
  <c r="AV41" i="13"/>
  <c r="AX29" i="20"/>
  <c r="AX18" i="20"/>
  <c r="AV15" i="20"/>
  <c r="AV23" i="21"/>
  <c r="AV12" i="22"/>
  <c r="AV26" i="21"/>
  <c r="AX25" i="21"/>
  <c r="AV26" i="19"/>
  <c r="AV28" i="19"/>
  <c r="AV6" i="18"/>
  <c r="AX56" i="13"/>
  <c r="AU27" i="14"/>
  <c r="AU18" i="14"/>
  <c r="AX48" i="13"/>
  <c r="AX18" i="13"/>
  <c r="AX9" i="9"/>
  <c r="AV32" i="8"/>
  <c r="AU27" i="11"/>
  <c r="AX29" i="11"/>
  <c r="AX19" i="8"/>
  <c r="AU25" i="7"/>
  <c r="AV15" i="7"/>
  <c r="AU11" i="8"/>
  <c r="AU43" i="13"/>
  <c r="AU28" i="21"/>
  <c r="AU21" i="17"/>
  <c r="AV13" i="5"/>
  <c r="AU19" i="5"/>
  <c r="AX23" i="5"/>
  <c r="AX19" i="5"/>
  <c r="AX17" i="5"/>
  <c r="AX13" i="5"/>
  <c r="AU41" i="14"/>
  <c r="AV30" i="14"/>
  <c r="AU25" i="14"/>
  <c r="AU25" i="15"/>
  <c r="AU26" i="15"/>
  <c r="AV11" i="5"/>
  <c r="AX10" i="7"/>
  <c r="AV21" i="7"/>
  <c r="AX23" i="7"/>
  <c r="AX15" i="7"/>
  <c r="AV10" i="7"/>
  <c r="AV15" i="17"/>
  <c r="AX21" i="17"/>
  <c r="AX11" i="17"/>
  <c r="AU29" i="17"/>
  <c r="AX7" i="17"/>
  <c r="AX17" i="14"/>
  <c r="AV33" i="14"/>
  <c r="AX23" i="14"/>
  <c r="AX36" i="14"/>
  <c r="AX8" i="14"/>
  <c r="AX50" i="14"/>
  <c r="AU38" i="14"/>
  <c r="AX47" i="14"/>
  <c r="AX27" i="14"/>
  <c r="AU36" i="14"/>
  <c r="AX24" i="14"/>
  <c r="AV11" i="14"/>
  <c r="AX28" i="14"/>
  <c r="AX21" i="14"/>
  <c r="AX14" i="14"/>
  <c r="AX39" i="14"/>
  <c r="AX51" i="14"/>
  <c r="AX15" i="17"/>
  <c r="AX24" i="18"/>
  <c r="AV8" i="18"/>
  <c r="AX23" i="6"/>
  <c r="AX8" i="17"/>
  <c r="AV6" i="17"/>
  <c r="AX28" i="19"/>
  <c r="AX23" i="19"/>
  <c r="AV23" i="19"/>
  <c r="AX19" i="17"/>
  <c r="AV6" i="19"/>
  <c r="AV13" i="14"/>
  <c r="AX20" i="16"/>
  <c r="AU20" i="16"/>
  <c r="AX7" i="5"/>
  <c r="AV7" i="5"/>
  <c r="AX26" i="7"/>
  <c r="AU13" i="7"/>
  <c r="AV7" i="22"/>
  <c r="AV20" i="17"/>
  <c r="AX13" i="17"/>
  <c r="AU13" i="17"/>
  <c r="AU12" i="17"/>
  <c r="AX12" i="17"/>
  <c r="AV27" i="16"/>
  <c r="AX27" i="16"/>
  <c r="AX12" i="7"/>
  <c r="AX29" i="7"/>
  <c r="AV23" i="7"/>
  <c r="AU26" i="7"/>
  <c r="AX8" i="7"/>
  <c r="AU8" i="7"/>
  <c r="AU24" i="7"/>
  <c r="AU10" i="7"/>
  <c r="AX13" i="7"/>
  <c r="AX20" i="5"/>
  <c r="AV20" i="5"/>
  <c r="AU28" i="13"/>
  <c r="AU57" i="13"/>
  <c r="AX37" i="13"/>
  <c r="AV32" i="13"/>
  <c r="AV46" i="13"/>
  <c r="AX42" i="13"/>
  <c r="AV38" i="13"/>
  <c r="AV22" i="13"/>
  <c r="AV40" i="13"/>
  <c r="AV37" i="13"/>
  <c r="AX28" i="13"/>
  <c r="AX57" i="13"/>
  <c r="AU29" i="13"/>
  <c r="AU9" i="13"/>
  <c r="AX58" i="13"/>
  <c r="AU19" i="13"/>
  <c r="AX13" i="13"/>
  <c r="AU41" i="13"/>
  <c r="AX40" i="13"/>
  <c r="AV33" i="13"/>
  <c r="AU13" i="13"/>
  <c r="AX9" i="7"/>
  <c r="AU16" i="7"/>
  <c r="X27" i="7"/>
  <c r="AX17" i="7"/>
  <c r="AV9" i="7"/>
  <c r="AU21" i="7"/>
  <c r="AX32" i="22"/>
  <c r="AV21" i="22"/>
  <c r="AU10" i="22"/>
  <c r="AV25" i="22"/>
  <c r="BM2" i="18"/>
  <c r="AU17" i="11"/>
  <c r="AX21" i="11"/>
  <c r="AU34" i="22"/>
  <c r="AU25" i="22"/>
  <c r="AX7" i="22"/>
  <c r="AU34" i="21"/>
  <c r="AX29" i="21"/>
  <c r="AV21" i="21"/>
  <c r="AX21" i="21"/>
  <c r="AU18" i="21"/>
  <c r="AV15" i="21"/>
  <c r="AV34" i="20"/>
  <c r="AU27" i="20"/>
  <c r="AU21" i="20"/>
  <c r="AV18" i="20"/>
  <c r="AX35" i="19"/>
  <c r="AU27" i="19"/>
  <c r="AV21" i="19"/>
  <c r="AV16" i="19"/>
  <c r="AX13" i="19"/>
  <c r="BH2" i="19"/>
  <c r="BG2" i="19"/>
  <c r="K2" i="19"/>
  <c r="F2" i="19"/>
  <c r="I2" i="19"/>
  <c r="AX21" i="18"/>
  <c r="AV11" i="18"/>
  <c r="AX11" i="18"/>
  <c r="AV29" i="17"/>
  <c r="AX17" i="17"/>
  <c r="AU33" i="13"/>
  <c r="AX35" i="13"/>
  <c r="AV26" i="12"/>
  <c r="AX26" i="12"/>
  <c r="AX2" i="24"/>
  <c r="AU41" i="11"/>
  <c r="AX41" i="11"/>
  <c r="AU29" i="11"/>
  <c r="AU19" i="11"/>
  <c r="AX8" i="11"/>
  <c r="AU37" i="12"/>
  <c r="AX21" i="12"/>
  <c r="AX18" i="12"/>
  <c r="AU45" i="13"/>
  <c r="AU36" i="13"/>
  <c r="AV46" i="14"/>
  <c r="AV25" i="14"/>
  <c r="AU19" i="14"/>
  <c r="AX19" i="14"/>
  <c r="AV27" i="15"/>
  <c r="AX27" i="15"/>
  <c r="AX26" i="15"/>
  <c r="AX26" i="16"/>
  <c r="AX15" i="16"/>
  <c r="AX17" i="9"/>
  <c r="AV17" i="9"/>
  <c r="AU6" i="7"/>
  <c r="AX6" i="7"/>
  <c r="AX23" i="10"/>
  <c r="K2" i="10"/>
  <c r="F2" i="10"/>
  <c r="BH2" i="10"/>
  <c r="BK2" i="10"/>
  <c r="I2" i="10"/>
  <c r="BG2" i="10"/>
  <c r="BJ2" i="10"/>
  <c r="AV30" i="9"/>
  <c r="AV26" i="9"/>
  <c r="F2" i="9"/>
  <c r="AV14" i="9"/>
  <c r="AV10" i="9"/>
  <c r="AV9" i="9"/>
  <c r="AU6" i="9"/>
  <c r="BG2" i="8"/>
  <c r="AU6" i="8"/>
  <c r="AX17" i="6"/>
  <c r="AX19" i="7"/>
  <c r="AU12" i="7"/>
  <c r="AU17" i="6"/>
  <c r="AX9" i="6"/>
  <c r="AV9" i="5"/>
  <c r="AU2" i="25"/>
  <c r="AV28" i="22"/>
  <c r="AV24" i="22"/>
  <c r="AV22" i="22"/>
  <c r="AU14" i="22"/>
  <c r="AV31" i="21"/>
  <c r="AV18" i="21"/>
  <c r="AU15" i="21"/>
  <c r="AU33" i="20"/>
  <c r="AV29" i="20"/>
  <c r="AU25" i="20"/>
  <c r="AV24" i="20"/>
  <c r="AU12" i="20"/>
  <c r="AU25" i="17"/>
  <c r="AV31" i="19"/>
  <c r="AV29" i="19"/>
  <c r="AU25" i="19"/>
  <c r="AU24" i="19"/>
  <c r="AV17" i="19"/>
  <c r="AV10" i="19"/>
  <c r="AV9" i="19"/>
  <c r="AU8" i="19"/>
  <c r="AV29" i="18"/>
  <c r="AV22" i="18"/>
  <c r="AU8" i="18"/>
  <c r="AV7" i="18"/>
  <c r="AU6" i="18"/>
  <c r="AV22" i="17"/>
  <c r="AV57" i="13"/>
  <c r="AV54" i="13"/>
  <c r="AV52" i="13"/>
  <c r="AV28" i="13"/>
  <c r="AV27" i="13"/>
  <c r="AV20" i="13"/>
  <c r="AU18" i="13"/>
  <c r="AV12" i="13"/>
  <c r="AV11" i="13"/>
  <c r="AV45" i="14"/>
  <c r="AV19" i="14"/>
  <c r="AV18" i="14"/>
  <c r="AV12" i="14"/>
  <c r="AV7" i="14"/>
  <c r="AU17" i="10"/>
  <c r="AV11" i="10"/>
  <c r="AV31" i="9"/>
  <c r="AV24" i="9"/>
  <c r="BK2" i="9"/>
  <c r="AU15" i="9"/>
  <c r="AV8" i="9"/>
  <c r="AV7" i="9"/>
  <c r="AV6" i="9"/>
  <c r="AV27" i="8"/>
  <c r="K2" i="8"/>
  <c r="AV24" i="8"/>
  <c r="AV21" i="8"/>
  <c r="AU20" i="8"/>
  <c r="AU17" i="8"/>
  <c r="AV13" i="8"/>
  <c r="AU12" i="8"/>
  <c r="AV8" i="8"/>
  <c r="AV19" i="5"/>
  <c r="AV18" i="5"/>
  <c r="AV12" i="5"/>
  <c r="AU17" i="5"/>
  <c r="AV38" i="11"/>
  <c r="AU48" i="11"/>
  <c r="AV21" i="11"/>
  <c r="AX38" i="11"/>
  <c r="AX49" i="11"/>
  <c r="AU34" i="11"/>
  <c r="AX25" i="11"/>
  <c r="AX17" i="11"/>
  <c r="AV2" i="25"/>
  <c r="AU30" i="22"/>
  <c r="AU28" i="22"/>
  <c r="AX28" i="22"/>
  <c r="AX15" i="22"/>
  <c r="AU15" i="22"/>
  <c r="AV35" i="22"/>
  <c r="AX30" i="22"/>
  <c r="AU21" i="22"/>
  <c r="AU7" i="22"/>
  <c r="AU13" i="22"/>
  <c r="AU20" i="22"/>
  <c r="AU16" i="22"/>
  <c r="AU12" i="22"/>
  <c r="AX25" i="22"/>
  <c r="AV6" i="22"/>
  <c r="AU35" i="22"/>
  <c r="AV33" i="22"/>
  <c r="AV26" i="22"/>
  <c r="AV18" i="22"/>
  <c r="F2" i="22"/>
  <c r="AV8" i="22"/>
  <c r="AX8" i="21"/>
  <c r="AU31" i="21"/>
  <c r="AV27" i="21"/>
  <c r="AU11" i="21"/>
  <c r="AV24" i="21"/>
  <c r="AV8" i="21"/>
  <c r="AV17" i="21"/>
  <c r="AV9" i="21"/>
  <c r="AU25" i="21"/>
  <c r="AX24" i="21"/>
  <c r="AV33" i="21"/>
  <c r="AU23" i="21"/>
  <c r="AU8" i="21"/>
  <c r="AX19" i="21"/>
  <c r="AU26" i="21"/>
  <c r="AU19" i="21"/>
  <c r="AX28" i="21"/>
  <c r="AX33" i="21"/>
  <c r="AV16" i="21"/>
  <c r="AU27" i="21"/>
  <c r="AU12" i="21"/>
  <c r="AV28" i="21"/>
  <c r="AU33" i="21"/>
  <c r="AV22" i="21"/>
  <c r="AV32" i="21"/>
  <c r="AV30" i="21"/>
  <c r="AV34" i="21"/>
  <c r="AV19" i="21"/>
  <c r="F2" i="21"/>
  <c r="AV10" i="21"/>
  <c r="AV17" i="20"/>
  <c r="AV9" i="20"/>
  <c r="AU35" i="20"/>
  <c r="AV8" i="20"/>
  <c r="AV6" i="20"/>
  <c r="AV26" i="20"/>
  <c r="AU11" i="20"/>
  <c r="F2" i="20"/>
  <c r="AU24" i="20"/>
  <c r="AU19" i="20"/>
  <c r="AU22" i="20"/>
  <c r="AU10" i="20"/>
  <c r="AX8" i="20"/>
  <c r="AX26" i="19"/>
  <c r="AX25" i="19"/>
  <c r="AX9" i="19"/>
  <c r="AX32" i="19"/>
  <c r="AV25" i="19"/>
  <c r="AU6" i="19"/>
  <c r="AV11" i="19"/>
  <c r="AV32" i="19"/>
  <c r="AX10" i="19"/>
  <c r="AX24" i="19"/>
  <c r="AV24" i="19"/>
  <c r="AU10" i="19"/>
  <c r="AU28" i="19"/>
  <c r="AU20" i="19"/>
  <c r="AV34" i="19"/>
  <c r="AU14" i="19"/>
  <c r="AU35" i="19"/>
  <c r="AV12" i="19"/>
  <c r="AV19" i="19"/>
  <c r="AV22" i="19"/>
  <c r="BJ2" i="19"/>
  <c r="AX33" i="18"/>
  <c r="AX30" i="18"/>
  <c r="AV31" i="18"/>
  <c r="AX15" i="18"/>
  <c r="AX7" i="18"/>
  <c r="AV23" i="18"/>
  <c r="AU33" i="18"/>
  <c r="AU30" i="18"/>
  <c r="AU22" i="18"/>
  <c r="AV25" i="18"/>
  <c r="AV21" i="18"/>
  <c r="AV14" i="18"/>
  <c r="AU10" i="18"/>
  <c r="AU24" i="18"/>
  <c r="AV27" i="18"/>
  <c r="AU7" i="18"/>
  <c r="AX31" i="18"/>
  <c r="AX22" i="18"/>
  <c r="AV13" i="18"/>
  <c r="AV9" i="18"/>
  <c r="AX10" i="18"/>
  <c r="AV32" i="18"/>
  <c r="AU20" i="18"/>
  <c r="AV15" i="18"/>
  <c r="AV33" i="18"/>
  <c r="AU19" i="18"/>
  <c r="AV24" i="18"/>
  <c r="F2" i="18"/>
  <c r="AU31" i="18"/>
  <c r="AV30" i="18"/>
  <c r="AU28" i="18"/>
  <c r="AU26" i="18"/>
  <c r="AU11" i="18"/>
  <c r="AU18" i="18"/>
  <c r="AV10" i="18"/>
  <c r="AU17" i="18"/>
  <c r="AU21" i="18"/>
  <c r="BJ2" i="18"/>
  <c r="AV16" i="18"/>
  <c r="AU34" i="18"/>
  <c r="AU24" i="17"/>
  <c r="AX27" i="17"/>
  <c r="AX16" i="17"/>
  <c r="AU22" i="17"/>
  <c r="AX24" i="17"/>
  <c r="AV8" i="17"/>
  <c r="AV10" i="17"/>
  <c r="AU17" i="17"/>
  <c r="AU18" i="17"/>
  <c r="AV28" i="17"/>
  <c r="AU8" i="17"/>
  <c r="AX29" i="17"/>
  <c r="AU23" i="17"/>
  <c r="AV18" i="17"/>
  <c r="AV17" i="17"/>
  <c r="AX23" i="17"/>
  <c r="F2" i="17"/>
  <c r="AV21" i="17"/>
  <c r="AU27" i="17"/>
  <c r="AV9" i="17"/>
  <c r="AX10" i="17"/>
  <c r="AV14" i="17"/>
  <c r="AU6" i="17"/>
  <c r="AU10" i="17"/>
  <c r="AV7" i="17"/>
  <c r="AV12" i="17"/>
  <c r="AX14" i="17"/>
  <c r="AX6" i="17"/>
  <c r="AX18" i="17"/>
  <c r="AV23" i="17"/>
  <c r="AV25" i="17"/>
  <c r="BJ2" i="17"/>
  <c r="AU30" i="17"/>
  <c r="AV19" i="17"/>
  <c r="AU14" i="17"/>
  <c r="AU15" i="17"/>
  <c r="AU26" i="17"/>
  <c r="AU16" i="17"/>
  <c r="AV24" i="17"/>
  <c r="AV13" i="17"/>
  <c r="AV2" i="24"/>
  <c r="AU7" i="11"/>
  <c r="AX22" i="11"/>
  <c r="AU36" i="11"/>
  <c r="AV46" i="11"/>
  <c r="AV33" i="11"/>
  <c r="AU50" i="11"/>
  <c r="AU28" i="11"/>
  <c r="AV40" i="11"/>
  <c r="AX12" i="11"/>
  <c r="AX46" i="11"/>
  <c r="AU9" i="11"/>
  <c r="AV17" i="11"/>
  <c r="AV30" i="11"/>
  <c r="AV16" i="11"/>
  <c r="AV50" i="11"/>
  <c r="AV12" i="11"/>
  <c r="AV48" i="11"/>
  <c r="AU42" i="11"/>
  <c r="AV29" i="11"/>
  <c r="AX9" i="11"/>
  <c r="AV13" i="11"/>
  <c r="AU46" i="11"/>
  <c r="AU33" i="11"/>
  <c r="AX20" i="11"/>
  <c r="AV23" i="11"/>
  <c r="AV45" i="11"/>
  <c r="AX35" i="11"/>
  <c r="AX31" i="11"/>
  <c r="AX13" i="11"/>
  <c r="AX16" i="11"/>
  <c r="AU49" i="11"/>
  <c r="AV31" i="11"/>
  <c r="AU24" i="11"/>
  <c r="AV20" i="11"/>
  <c r="AX39" i="11"/>
  <c r="AX24" i="11"/>
  <c r="AU13" i="11"/>
  <c r="AU6" i="11"/>
  <c r="AX15" i="11"/>
  <c r="AX45" i="11"/>
  <c r="AV9" i="11"/>
  <c r="AU26" i="11"/>
  <c r="AV22" i="11"/>
  <c r="AV18" i="11"/>
  <c r="AX23" i="11"/>
  <c r="AU15" i="11"/>
  <c r="AX19" i="11"/>
  <c r="AU35" i="11"/>
  <c r="AU10" i="11"/>
  <c r="AV19" i="11"/>
  <c r="AX27" i="11"/>
  <c r="AX44" i="11"/>
  <c r="AU45" i="11"/>
  <c r="AU32" i="11"/>
  <c r="AU23" i="11"/>
  <c r="AV37" i="11"/>
  <c r="AV7" i="11"/>
  <c r="AU43" i="11"/>
  <c r="AU18" i="11"/>
  <c r="AV44" i="11"/>
  <c r="AX37" i="11"/>
  <c r="AX14" i="11"/>
  <c r="AV47" i="11"/>
  <c r="AV34" i="11"/>
  <c r="AX32" i="11"/>
  <c r="AV25" i="11"/>
  <c r="AU21" i="11"/>
  <c r="AU12" i="11"/>
  <c r="AX26" i="11"/>
  <c r="AU14" i="11"/>
  <c r="AX50" i="11"/>
  <c r="AX36" i="11"/>
  <c r="AV27" i="11"/>
  <c r="AX6" i="11"/>
  <c r="AU40" i="11"/>
  <c r="AV6" i="11"/>
  <c r="AU20" i="11"/>
  <c r="AV41" i="11"/>
  <c r="AU22" i="11"/>
  <c r="AX43" i="11"/>
  <c r="AU39" i="11"/>
  <c r="AU37" i="11"/>
  <c r="AV15" i="11"/>
  <c r="AX48" i="11"/>
  <c r="AX18" i="11"/>
  <c r="AX7" i="11"/>
  <c r="AX10" i="11"/>
  <c r="AX40" i="11"/>
  <c r="AV26" i="11"/>
  <c r="AU47" i="11"/>
  <c r="F2" i="11"/>
  <c r="AU31" i="11"/>
  <c r="AV32" i="11"/>
  <c r="AU30" i="11"/>
  <c r="AU16" i="11"/>
  <c r="AU11" i="11"/>
  <c r="AX47" i="11"/>
  <c r="AU8" i="11"/>
  <c r="AX34" i="11"/>
  <c r="AV49" i="11"/>
  <c r="AV24" i="11"/>
  <c r="AV10" i="11"/>
  <c r="AU38" i="11"/>
  <c r="AV36" i="11"/>
  <c r="AU25" i="11"/>
  <c r="AV28" i="11"/>
  <c r="AV14" i="11"/>
  <c r="AV35" i="11"/>
  <c r="AU29" i="12"/>
  <c r="AX8" i="12"/>
  <c r="AV38" i="12"/>
  <c r="AX41" i="12"/>
  <c r="AV34" i="12"/>
  <c r="AU6" i="12"/>
  <c r="AU19" i="12"/>
  <c r="AX34" i="12"/>
  <c r="AV29" i="12"/>
  <c r="AX6" i="12"/>
  <c r="AU33" i="12"/>
  <c r="AV21" i="12"/>
  <c r="AV15" i="12"/>
  <c r="AU18" i="12"/>
  <c r="AX13" i="12"/>
  <c r="AU41" i="12"/>
  <c r="AX38" i="12"/>
  <c r="AV12" i="12"/>
  <c r="AV13" i="12"/>
  <c r="AX37" i="12"/>
  <c r="AX15" i="12"/>
  <c r="AX33" i="12"/>
  <c r="AV11" i="12"/>
  <c r="AX10" i="12"/>
  <c r="AX28" i="12"/>
  <c r="AX23" i="12"/>
  <c r="AX14" i="12"/>
  <c r="AV28" i="12"/>
  <c r="AV23" i="12"/>
  <c r="AX24" i="12"/>
  <c r="AV40" i="12"/>
  <c r="AV37" i="12"/>
  <c r="AV33" i="12"/>
  <c r="AV16" i="12"/>
  <c r="AU32" i="12"/>
  <c r="AU11" i="12"/>
  <c r="AV10" i="12"/>
  <c r="AU20" i="12"/>
  <c r="AU23" i="12"/>
  <c r="AX20" i="12"/>
  <c r="AV25" i="12"/>
  <c r="AX25" i="12"/>
  <c r="AV7" i="12"/>
  <c r="AX9" i="12"/>
  <c r="AV19" i="12"/>
  <c r="AV6" i="12"/>
  <c r="AV22" i="12"/>
  <c r="AU38" i="12"/>
  <c r="AU13" i="12"/>
  <c r="AX32" i="12"/>
  <c r="AU34" i="12"/>
  <c r="AV36" i="12"/>
  <c r="AU24" i="12"/>
  <c r="AX17" i="12"/>
  <c r="AV14" i="12"/>
  <c r="AX7" i="12"/>
  <c r="AU17" i="12"/>
  <c r="AX19" i="12"/>
  <c r="AV31" i="12"/>
  <c r="AV17" i="12"/>
  <c r="AU39" i="12"/>
  <c r="AV41" i="12"/>
  <c r="AV32" i="12"/>
  <c r="AU35" i="12"/>
  <c r="AU10" i="12"/>
  <c r="AU21" i="12"/>
  <c r="AV27" i="12"/>
  <c r="AV20" i="12"/>
  <c r="AU9" i="12"/>
  <c r="F2" i="12"/>
  <c r="AV8" i="12"/>
  <c r="AV34" i="13"/>
  <c r="AU38" i="13"/>
  <c r="AU56" i="13"/>
  <c r="AU40" i="13"/>
  <c r="AU44" i="13"/>
  <c r="AU15" i="13"/>
  <c r="AV53" i="13"/>
  <c r="AV23" i="13"/>
  <c r="AU16" i="13"/>
  <c r="AV7" i="13"/>
  <c r="AV49" i="13"/>
  <c r="AU31" i="13"/>
  <c r="AV39" i="13"/>
  <c r="F2" i="13"/>
  <c r="AU37" i="13"/>
  <c r="AV24" i="13"/>
  <c r="AV8" i="13"/>
  <c r="AV48" i="13"/>
  <c r="AU51" i="14"/>
  <c r="AU43" i="14"/>
  <c r="AX37" i="14"/>
  <c r="AX43" i="14"/>
  <c r="AV34" i="14"/>
  <c r="AX42" i="14"/>
  <c r="AX34" i="14"/>
  <c r="AU37" i="14"/>
  <c r="AX13" i="14"/>
  <c r="AX31" i="14"/>
  <c r="AU22" i="14"/>
  <c r="AX18" i="14"/>
  <c r="AU17" i="14"/>
  <c r="AU35" i="14"/>
  <c r="AX25" i="14"/>
  <c r="AU9" i="14"/>
  <c r="AX32" i="14"/>
  <c r="AX6" i="14"/>
  <c r="AX10" i="14"/>
  <c r="AU26" i="14"/>
  <c r="AU23" i="14"/>
  <c r="AX41" i="14"/>
  <c r="AV32" i="14"/>
  <c r="AU15" i="14"/>
  <c r="AX7" i="14"/>
  <c r="AU42" i="14"/>
  <c r="AX35" i="14"/>
  <c r="AX22" i="14"/>
  <c r="AX12" i="14"/>
  <c r="AV41" i="14"/>
  <c r="AV27" i="14"/>
  <c r="AV9" i="14"/>
  <c r="AX46" i="14"/>
  <c r="AV37" i="14"/>
  <c r="AV28" i="14"/>
  <c r="AU45" i="14"/>
  <c r="AV17" i="14"/>
  <c r="AX30" i="14"/>
  <c r="AX44" i="14"/>
  <c r="AV43" i="14"/>
  <c r="AU49" i="14"/>
  <c r="AX40" i="14"/>
  <c r="AX33" i="14"/>
  <c r="AV10" i="14"/>
  <c r="AX9" i="14"/>
  <c r="AV16" i="14"/>
  <c r="AV39" i="14"/>
  <c r="AU40" i="14"/>
  <c r="AU33" i="14"/>
  <c r="AX45" i="14"/>
  <c r="AU30" i="14"/>
  <c r="AV23" i="14"/>
  <c r="AV35" i="14"/>
  <c r="AX26" i="14"/>
  <c r="AX16" i="14"/>
  <c r="AV36" i="14"/>
  <c r="AV40" i="14"/>
  <c r="AV6" i="14"/>
  <c r="AV29" i="14"/>
  <c r="AU21" i="14"/>
  <c r="AV15" i="14"/>
  <c r="AU10" i="14"/>
  <c r="AU34" i="14"/>
  <c r="AV22" i="14"/>
  <c r="AU32" i="14"/>
  <c r="AU24" i="14"/>
  <c r="AU14" i="14"/>
  <c r="AU11" i="14"/>
  <c r="AV26" i="14"/>
  <c r="AU44" i="14"/>
  <c r="AU12" i="14"/>
  <c r="AU31" i="14"/>
  <c r="AU46" i="14"/>
  <c r="AV38" i="14"/>
  <c r="AV42" i="14"/>
  <c r="F2" i="14"/>
  <c r="AV19" i="15"/>
  <c r="AX19" i="15"/>
  <c r="AV22" i="15"/>
  <c r="AU18" i="15"/>
  <c r="AX12" i="15"/>
  <c r="AX31" i="15"/>
  <c r="AX28" i="15"/>
  <c r="AX35" i="15"/>
  <c r="AU31" i="15"/>
  <c r="AU33" i="15"/>
  <c r="AU17" i="15"/>
  <c r="AU34" i="15"/>
  <c r="AX17" i="15"/>
  <c r="AX33" i="15"/>
  <c r="AV30" i="15"/>
  <c r="AX39" i="15"/>
  <c r="AU36" i="15"/>
  <c r="AU13" i="15"/>
  <c r="AU39" i="15"/>
  <c r="I2" i="15"/>
  <c r="AU37" i="15"/>
  <c r="AX16" i="15"/>
  <c r="AV26" i="15"/>
  <c r="AU10" i="15"/>
  <c r="AX10" i="15"/>
  <c r="AV10" i="15"/>
  <c r="AX25" i="15"/>
  <c r="AV20" i="15"/>
  <c r="AX21" i="15"/>
  <c r="AX20" i="15"/>
  <c r="AU21" i="15"/>
  <c r="AU15" i="15"/>
  <c r="AV32" i="15"/>
  <c r="AU8" i="15"/>
  <c r="AX8" i="15"/>
  <c r="AU22" i="15"/>
  <c r="AX14" i="15"/>
  <c r="AX37" i="15"/>
  <c r="AX22" i="15"/>
  <c r="AX34" i="15"/>
  <c r="AU24" i="15"/>
  <c r="AU27" i="15"/>
  <c r="AU20" i="15"/>
  <c r="AU40" i="15"/>
  <c r="AV16" i="15"/>
  <c r="AX11" i="15"/>
  <c r="AU14" i="15"/>
  <c r="AV38" i="15"/>
  <c r="AX40" i="15"/>
  <c r="AX24" i="15"/>
  <c r="AU19" i="15"/>
  <c r="AV31" i="15"/>
  <c r="AX38" i="15"/>
  <c r="AX13" i="15"/>
  <c r="AU16" i="15"/>
  <c r="AU28" i="15"/>
  <c r="AU23" i="15"/>
  <c r="AV6" i="15"/>
  <c r="AV11" i="15"/>
  <c r="AV40" i="15"/>
  <c r="AX18" i="15"/>
  <c r="AX6" i="15"/>
  <c r="AV7" i="15"/>
  <c r="AX36" i="15"/>
  <c r="AU35" i="15"/>
  <c r="AV25" i="15"/>
  <c r="AX15" i="15"/>
  <c r="AX32" i="15"/>
  <c r="AX30" i="15"/>
  <c r="AU30" i="15"/>
  <c r="AV28" i="15"/>
  <c r="AV24" i="15"/>
  <c r="AV21" i="15"/>
  <c r="AV18" i="15"/>
  <c r="AV15" i="15"/>
  <c r="AV13" i="15"/>
  <c r="AV9" i="15"/>
  <c r="AV17" i="15"/>
  <c r="AV39" i="15"/>
  <c r="AV36" i="15"/>
  <c r="AV33" i="15"/>
  <c r="AU32" i="15"/>
  <c r="AV37" i="15"/>
  <c r="AV8" i="15"/>
  <c r="AU11" i="15"/>
  <c r="AV34" i="15"/>
  <c r="F2" i="15"/>
  <c r="AU8" i="16"/>
  <c r="AV19" i="16"/>
  <c r="AV37" i="16"/>
  <c r="AU25" i="16"/>
  <c r="BK2" i="16"/>
  <c r="AV12" i="16"/>
  <c r="AX37" i="16"/>
  <c r="AU28" i="16"/>
  <c r="AX9" i="16"/>
  <c r="AV30" i="16"/>
  <c r="AX21" i="16"/>
  <c r="AV22" i="16"/>
  <c r="AX14" i="16"/>
  <c r="AV9" i="16"/>
  <c r="AU29" i="16"/>
  <c r="AX30" i="16"/>
  <c r="AU21" i="16"/>
  <c r="AU14" i="16"/>
  <c r="AX28" i="16"/>
  <c r="AX29" i="16"/>
  <c r="AX6" i="16"/>
  <c r="AU10" i="16"/>
  <c r="AU36" i="16"/>
  <c r="AX33" i="16"/>
  <c r="AV35" i="16"/>
  <c r="AU7" i="16"/>
  <c r="AU11" i="16"/>
  <c r="AV15" i="16"/>
  <c r="AX25" i="16"/>
  <c r="BG2" i="16"/>
  <c r="AV29" i="16"/>
  <c r="AU35" i="16"/>
  <c r="AV18" i="16"/>
  <c r="AV36" i="16"/>
  <c r="AX7" i="16"/>
  <c r="AX11" i="16"/>
  <c r="K2" i="16"/>
  <c r="I2" i="16"/>
  <c r="AX35" i="16"/>
  <c r="AX18" i="16"/>
  <c r="F2" i="16"/>
  <c r="AX22" i="16"/>
  <c r="AU22" i="16"/>
  <c r="AV7" i="16"/>
  <c r="AV11" i="16"/>
  <c r="AX24" i="16"/>
  <c r="AU18" i="16"/>
  <c r="AU17" i="16"/>
  <c r="AX10" i="16"/>
  <c r="AU30" i="16"/>
  <c r="AU24" i="16"/>
  <c r="AV14" i="16"/>
  <c r="AX36" i="16"/>
  <c r="AV6" i="16"/>
  <c r="AX17" i="16"/>
  <c r="AV32" i="16"/>
  <c r="AV8" i="16"/>
  <c r="AU13" i="16"/>
  <c r="AU6" i="16"/>
  <c r="AU37" i="16"/>
  <c r="AX32" i="16"/>
  <c r="AX31" i="16"/>
  <c r="AU27" i="16"/>
  <c r="AV10" i="16"/>
  <c r="AX19" i="16"/>
  <c r="AU32" i="16"/>
  <c r="AX8" i="16"/>
  <c r="AU34" i="16"/>
  <c r="AU31" i="16"/>
  <c r="AV21" i="16"/>
  <c r="AV24" i="16"/>
  <c r="AV34" i="16"/>
  <c r="AV17" i="16"/>
  <c r="AU9" i="16"/>
  <c r="AV20" i="16"/>
  <c r="AV31" i="16"/>
  <c r="AV25" i="16"/>
  <c r="AU23" i="16"/>
  <c r="BM2" i="12"/>
  <c r="AX2" i="23"/>
  <c r="AU2" i="23"/>
  <c r="BM2" i="10"/>
  <c r="AX25" i="10"/>
  <c r="AV8" i="10"/>
  <c r="AX24" i="10"/>
  <c r="AV17" i="10"/>
  <c r="AU25" i="10"/>
  <c r="AX29" i="10"/>
  <c r="AU7" i="10"/>
  <c r="AV29" i="10"/>
  <c r="AV12" i="10"/>
  <c r="AX20" i="10"/>
  <c r="AV9" i="10"/>
  <c r="AU27" i="10"/>
  <c r="AV21" i="10"/>
  <c r="AU29" i="10"/>
  <c r="AV16" i="10"/>
  <c r="AU18" i="10"/>
  <c r="AU30" i="10"/>
  <c r="AV20" i="10"/>
  <c r="AV13" i="10"/>
  <c r="AV25" i="10"/>
  <c r="AV24" i="10"/>
  <c r="AU6" i="10"/>
  <c r="AV7" i="10"/>
  <c r="AX6" i="10"/>
  <c r="AU20" i="10"/>
  <c r="AV30" i="10"/>
  <c r="AU22" i="10"/>
  <c r="AU23" i="10"/>
  <c r="AV21" i="9"/>
  <c r="AV25" i="9"/>
  <c r="AV28" i="9"/>
  <c r="AV20" i="9"/>
  <c r="AV12" i="9"/>
  <c r="AV22" i="9"/>
  <c r="AV19" i="9"/>
  <c r="AV29" i="9"/>
  <c r="AV13" i="9"/>
  <c r="AU17" i="9"/>
  <c r="AV18" i="9"/>
  <c r="BH2" i="8"/>
  <c r="I2" i="8"/>
  <c r="AU7" i="8"/>
  <c r="AV28" i="8"/>
  <c r="AU10" i="8"/>
  <c r="AX11" i="8"/>
  <c r="AV25" i="8"/>
  <c r="AV9" i="8"/>
  <c r="AU31" i="8"/>
  <c r="AU16" i="8"/>
  <c r="AU19" i="8"/>
  <c r="AX6" i="8"/>
  <c r="F2" i="8"/>
  <c r="AU27" i="7"/>
  <c r="AU14" i="7"/>
  <c r="AV22" i="7"/>
  <c r="AV16" i="7"/>
  <c r="AV30" i="7"/>
  <c r="AU18" i="7"/>
  <c r="AV7" i="7"/>
  <c r="AX7" i="7"/>
  <c r="AU28" i="7"/>
  <c r="AU19" i="7"/>
  <c r="AV11" i="7"/>
  <c r="AX28" i="7"/>
  <c r="AU20" i="7"/>
  <c r="AV27" i="7"/>
  <c r="AX11" i="7"/>
  <c r="AV19" i="7"/>
  <c r="AX27" i="7"/>
  <c r="AU23" i="7"/>
  <c r="AV29" i="7"/>
  <c r="AV6" i="7"/>
  <c r="AV13" i="7"/>
  <c r="AU9" i="7"/>
  <c r="AU29" i="7"/>
  <c r="AV8" i="7"/>
  <c r="AV12" i="7"/>
  <c r="F2" i="7"/>
  <c r="AU11" i="7"/>
  <c r="AX21" i="6"/>
  <c r="AV22" i="6"/>
  <c r="AU9" i="6"/>
  <c r="AU20" i="6"/>
  <c r="AU21" i="6"/>
  <c r="AU11" i="6"/>
  <c r="AX20" i="6"/>
  <c r="AX11" i="6"/>
  <c r="AV13" i="6"/>
  <c r="AV19" i="6"/>
  <c r="AX8" i="6"/>
  <c r="AX6" i="6"/>
  <c r="AV20" i="6"/>
  <c r="AU13" i="6"/>
  <c r="AX13" i="6"/>
  <c r="AV6" i="6"/>
  <c r="AX18" i="6"/>
  <c r="AV11" i="6"/>
  <c r="AV7" i="6"/>
  <c r="AV18" i="6"/>
  <c r="AU8" i="6"/>
  <c r="AV15" i="6"/>
  <c r="AU7" i="6"/>
  <c r="AU10" i="6"/>
  <c r="AU12" i="6"/>
  <c r="AV9" i="6"/>
  <c r="F2" i="6"/>
  <c r="AV21" i="6"/>
  <c r="AV24" i="6"/>
  <c r="AX21" i="5"/>
  <c r="AV23" i="5"/>
  <c r="AU11" i="5"/>
  <c r="AU18" i="5"/>
  <c r="AX18" i="5"/>
  <c r="AV21" i="5"/>
  <c r="AV8" i="5"/>
  <c r="AX8" i="5"/>
  <c r="AX11" i="5"/>
  <c r="AU6" i="5"/>
  <c r="AU21" i="5"/>
  <c r="AV10" i="5"/>
  <c r="AV17" i="5"/>
  <c r="AX10" i="5"/>
  <c r="AU10" i="5"/>
  <c r="AU15" i="5"/>
  <c r="AU22" i="5"/>
  <c r="AU7" i="5"/>
  <c r="AU9" i="5"/>
  <c r="AU8" i="5"/>
  <c r="AV16" i="5"/>
  <c r="AU23" i="5"/>
  <c r="BG2" i="17"/>
  <c r="K2" i="15"/>
  <c r="BG2" i="15"/>
  <c r="K2" i="17"/>
  <c r="I2" i="17"/>
  <c r="BH2" i="15"/>
  <c r="BH2" i="17"/>
  <c r="BM2" i="21"/>
  <c r="I2" i="22"/>
  <c r="BH2" i="22"/>
  <c r="K2" i="22"/>
  <c r="BG2" i="22"/>
  <c r="BH2" i="21"/>
  <c r="K2" i="21"/>
  <c r="AW2" i="21" s="1"/>
  <c r="I2" i="21"/>
  <c r="BG2" i="21"/>
  <c r="BH2" i="20"/>
  <c r="I2" i="20"/>
  <c r="BG2" i="20"/>
  <c r="K2" i="20"/>
  <c r="BM2" i="19"/>
  <c r="BG2" i="18"/>
  <c r="I2" i="18"/>
  <c r="BH2" i="18"/>
  <c r="K2" i="18"/>
  <c r="I2" i="14"/>
  <c r="BH2" i="14"/>
  <c r="K2" i="14"/>
  <c r="BG2" i="14"/>
  <c r="BH2" i="13"/>
  <c r="K2" i="13"/>
  <c r="BG2" i="13"/>
  <c r="I2" i="13"/>
  <c r="I2" i="12"/>
  <c r="BG2" i="12"/>
  <c r="BH2" i="12"/>
  <c r="K2" i="12"/>
  <c r="BH2" i="11"/>
  <c r="K2" i="11"/>
  <c r="BG2" i="11"/>
  <c r="I2" i="11"/>
  <c r="BH2" i="9"/>
  <c r="K2" i="9"/>
  <c r="AW2" i="9" s="1"/>
  <c r="BG2" i="9"/>
  <c r="I2" i="9"/>
  <c r="BH2" i="7"/>
  <c r="K2" i="7"/>
  <c r="BG2" i="7"/>
  <c r="I2" i="7"/>
  <c r="I2" i="6"/>
  <c r="BG2" i="6"/>
  <c r="BH2" i="6"/>
  <c r="K2" i="6"/>
  <c r="BH2" i="5"/>
  <c r="K2" i="5"/>
  <c r="BG2" i="5"/>
  <c r="I2" i="5"/>
  <c r="BG20" i="2"/>
  <c r="BG14" i="2"/>
  <c r="BH8" i="2"/>
  <c r="BH20" i="2"/>
  <c r="BG8" i="2"/>
  <c r="BH14" i="2"/>
  <c r="O21" i="4" l="1"/>
  <c r="E43" i="4"/>
  <c r="E37" i="4"/>
  <c r="O20" i="4"/>
  <c r="AV4" i="21"/>
  <c r="AU3" i="25"/>
  <c r="AX4" i="25"/>
  <c r="AW3" i="23"/>
  <c r="AV3" i="25"/>
  <c r="AU4" i="21"/>
  <c r="AU4" i="25"/>
  <c r="AU3" i="20"/>
  <c r="O33" i="4"/>
  <c r="F37" i="4"/>
  <c r="F43" i="4"/>
  <c r="O34" i="4"/>
  <c r="AW4" i="24"/>
  <c r="D43" i="4"/>
  <c r="O8" i="4"/>
  <c r="O7" i="4"/>
  <c r="D37" i="4"/>
  <c r="AX4" i="23"/>
  <c r="AV4" i="23"/>
  <c r="AV4" i="16"/>
  <c r="AV3" i="16"/>
  <c r="AV4" i="6"/>
  <c r="AV3" i="6"/>
  <c r="AV4" i="20"/>
  <c r="AV4" i="17"/>
  <c r="AV3" i="17"/>
  <c r="AV4" i="13"/>
  <c r="AV3" i="13"/>
  <c r="AX4" i="15"/>
  <c r="AX3" i="15"/>
  <c r="AV4" i="14"/>
  <c r="AV3" i="14"/>
  <c r="AV4" i="22"/>
  <c r="AV3" i="22"/>
  <c r="AU4" i="9"/>
  <c r="AU3" i="9"/>
  <c r="AU4" i="7"/>
  <c r="AU3" i="7"/>
  <c r="AX4" i="18"/>
  <c r="AX3" i="18"/>
  <c r="AX4" i="22"/>
  <c r="AX3" i="22"/>
  <c r="AW4" i="9"/>
  <c r="AW3" i="9"/>
  <c r="AX4" i="9"/>
  <c r="AX3" i="9"/>
  <c r="AX3" i="25"/>
  <c r="AX4" i="10"/>
  <c r="AX3" i="10"/>
  <c r="AX3" i="16"/>
  <c r="AX4" i="16"/>
  <c r="AW4" i="22"/>
  <c r="AW3" i="22"/>
  <c r="AU4" i="5"/>
  <c r="AU3" i="5"/>
  <c r="AU4" i="20"/>
  <c r="AU4" i="17"/>
  <c r="AU3" i="17"/>
  <c r="X4" i="7"/>
  <c r="X3" i="7"/>
  <c r="X2" i="7"/>
  <c r="AU4" i="6"/>
  <c r="AU3" i="6"/>
  <c r="AX4" i="21"/>
  <c r="AX3" i="21"/>
  <c r="AU4" i="15"/>
  <c r="AU3" i="15"/>
  <c r="AW4" i="13"/>
  <c r="AW3" i="13"/>
  <c r="AV4" i="24"/>
  <c r="AU3" i="23"/>
  <c r="AW4" i="20"/>
  <c r="AW4" i="17"/>
  <c r="AW3" i="17"/>
  <c r="AW4" i="18"/>
  <c r="AW3" i="18"/>
  <c r="AW4" i="6"/>
  <c r="AW3" i="6"/>
  <c r="AX3" i="20"/>
  <c r="AV3" i="23"/>
  <c r="AW3" i="25"/>
  <c r="AX4" i="14"/>
  <c r="AX3" i="14"/>
  <c r="AU4" i="19"/>
  <c r="AU3" i="19"/>
  <c r="AW4" i="10"/>
  <c r="AW3" i="10"/>
  <c r="AV4" i="7"/>
  <c r="AV3" i="7"/>
  <c r="AU3" i="22"/>
  <c r="AU4" i="22"/>
  <c r="AX4" i="19"/>
  <c r="AX3" i="19"/>
  <c r="AW4" i="7"/>
  <c r="AW3" i="7"/>
  <c r="AW4" i="14"/>
  <c r="AW3" i="14"/>
  <c r="AV4" i="25"/>
  <c r="AU4" i="10"/>
  <c r="AU3" i="10"/>
  <c r="AU4" i="16"/>
  <c r="AU3" i="16"/>
  <c r="AV4" i="15"/>
  <c r="AV3" i="15"/>
  <c r="AV4" i="11"/>
  <c r="AV3" i="11"/>
  <c r="AV4" i="8"/>
  <c r="AV3" i="8"/>
  <c r="AU4" i="23"/>
  <c r="AX3" i="23"/>
  <c r="AU4" i="14"/>
  <c r="AU3" i="14"/>
  <c r="AW4" i="25"/>
  <c r="AU3" i="21"/>
  <c r="AW4" i="5"/>
  <c r="AW3" i="5"/>
  <c r="AU4" i="11"/>
  <c r="AU3" i="11"/>
  <c r="AV3" i="24"/>
  <c r="AV4" i="9"/>
  <c r="AV3" i="9"/>
  <c r="AU4" i="18"/>
  <c r="AU3" i="18"/>
  <c r="AV4" i="19"/>
  <c r="AV3" i="19"/>
  <c r="AW3" i="20"/>
  <c r="AU3" i="13"/>
  <c r="AU4" i="13"/>
  <c r="AW4" i="8"/>
  <c r="AW3" i="8"/>
  <c r="AW4" i="16"/>
  <c r="AW3" i="16"/>
  <c r="AW4" i="12"/>
  <c r="AW3" i="12"/>
  <c r="AX3" i="24"/>
  <c r="AV4" i="5"/>
  <c r="AV3" i="5"/>
  <c r="AX4" i="5"/>
  <c r="AX3" i="5"/>
  <c r="AV3" i="21"/>
  <c r="AW4" i="23"/>
  <c r="AX4" i="12"/>
  <c r="AX3" i="12"/>
  <c r="AX3" i="6"/>
  <c r="AX4" i="6"/>
  <c r="AV3" i="12"/>
  <c r="AV4" i="12"/>
  <c r="AU4" i="12"/>
  <c r="AU3" i="12"/>
  <c r="AX4" i="11"/>
  <c r="AX3" i="11"/>
  <c r="AX4" i="20"/>
  <c r="AX4" i="17"/>
  <c r="AX3" i="17"/>
  <c r="AU4" i="8"/>
  <c r="AU3" i="8"/>
  <c r="AX4" i="13"/>
  <c r="AX3" i="13"/>
  <c r="AW4" i="21"/>
  <c r="AW3" i="21"/>
  <c r="AW4" i="15"/>
  <c r="AW3" i="15"/>
  <c r="AW4" i="11"/>
  <c r="AW3" i="11"/>
  <c r="AX4" i="24"/>
  <c r="AV4" i="10"/>
  <c r="AV3" i="10"/>
  <c r="AU3" i="24"/>
  <c r="AX4" i="8"/>
  <c r="AX3" i="8"/>
  <c r="AV3" i="20"/>
  <c r="AX4" i="7"/>
  <c r="AX3" i="7"/>
  <c r="AV3" i="18"/>
  <c r="AV4" i="18"/>
  <c r="AW4" i="19"/>
  <c r="AW3" i="19"/>
  <c r="AW3" i="24"/>
  <c r="AU4" i="24"/>
  <c r="AW2" i="20"/>
  <c r="BI2" i="11"/>
  <c r="AW2" i="14"/>
  <c r="AW2" i="15"/>
  <c r="AW2" i="16"/>
  <c r="AW2" i="6"/>
  <c r="AW2" i="10"/>
  <c r="AW2" i="5"/>
  <c r="BI2" i="14"/>
  <c r="AW2" i="19"/>
  <c r="BI2" i="7"/>
  <c r="BI2" i="9"/>
  <c r="BI2" i="13"/>
  <c r="BI2" i="22"/>
  <c r="BI2" i="17"/>
  <c r="BI2" i="10"/>
  <c r="BI2" i="8"/>
  <c r="BI2" i="20"/>
  <c r="BI2" i="21"/>
  <c r="BI2" i="15"/>
  <c r="BI2" i="19"/>
  <c r="AW2" i="11"/>
  <c r="AW2" i="18"/>
  <c r="AW2" i="12"/>
  <c r="AW2" i="7"/>
  <c r="AW2" i="17"/>
  <c r="BI2" i="6"/>
  <c r="BI2" i="12"/>
  <c r="BI2" i="18"/>
  <c r="AU2" i="10"/>
  <c r="AW2" i="13"/>
  <c r="BI2" i="16"/>
  <c r="AW2" i="22"/>
  <c r="AW2" i="8"/>
  <c r="BI2" i="5"/>
  <c r="AX2" i="22"/>
  <c r="AU2" i="21"/>
  <c r="AU2" i="20"/>
  <c r="AX2" i="19"/>
  <c r="AU2" i="19"/>
  <c r="AV2" i="19"/>
  <c r="AV2" i="17"/>
  <c r="AU2" i="11"/>
  <c r="AU2" i="13"/>
  <c r="AX2" i="9"/>
  <c r="AU2" i="9"/>
  <c r="AX2" i="10"/>
  <c r="AV2" i="10"/>
  <c r="AU2" i="7"/>
  <c r="AX2" i="7"/>
  <c r="AU2" i="6"/>
  <c r="AV2" i="18"/>
  <c r="AV2" i="22"/>
  <c r="AV2" i="20"/>
  <c r="AX2" i="17"/>
  <c r="AV2" i="9"/>
  <c r="AV2" i="8"/>
  <c r="AX2" i="5"/>
  <c r="AU2" i="5"/>
  <c r="AV2" i="5"/>
  <c r="AX2" i="13"/>
  <c r="AU2" i="22"/>
  <c r="AV2" i="21"/>
  <c r="AX2" i="21"/>
  <c r="AX2" i="20"/>
  <c r="AU2" i="18"/>
  <c r="AX2" i="18"/>
  <c r="AU2" i="17"/>
  <c r="AV2" i="11"/>
  <c r="AX2" i="11"/>
  <c r="AX2" i="12"/>
  <c r="AU2" i="12"/>
  <c r="AV2" i="12"/>
  <c r="AV2" i="13"/>
  <c r="AV2" i="14"/>
  <c r="AX2" i="14"/>
  <c r="AU2" i="14"/>
  <c r="AV2" i="15"/>
  <c r="AX2" i="15"/>
  <c r="AU2" i="15"/>
  <c r="AU2" i="16"/>
  <c r="AX2" i="16"/>
  <c r="AV2" i="16"/>
  <c r="AU2" i="8"/>
  <c r="AX2" i="8"/>
  <c r="AV2" i="7"/>
  <c r="AX2" i="6"/>
  <c r="AV2" i="6"/>
  <c r="L46" i="4" l="1"/>
  <c r="BS23" i="2"/>
  <c r="G34" i="4"/>
  <c r="O60" i="4"/>
  <c r="H43" i="4"/>
  <c r="G32" i="4"/>
  <c r="BS21" i="2"/>
  <c r="J46" i="4"/>
  <c r="K47" i="4"/>
  <c r="G39" i="4"/>
  <c r="N46" i="4"/>
  <c r="BS25" i="2"/>
  <c r="G36" i="4"/>
  <c r="G33" i="4"/>
  <c r="K46" i="4"/>
  <c r="BS22" i="2"/>
  <c r="BH50" i="2"/>
  <c r="O47" i="4"/>
  <c r="BH39" i="2"/>
  <c r="G43" i="4"/>
  <c r="BS24" i="2"/>
  <c r="G35" i="4"/>
  <c r="M46" i="4"/>
  <c r="G40" i="4"/>
  <c r="L47" i="4"/>
  <c r="J47" i="4"/>
  <c r="G38" i="4"/>
  <c r="G42" i="4"/>
  <c r="N47" i="4"/>
  <c r="BS27" i="2"/>
  <c r="J59" i="4"/>
  <c r="H32" i="4"/>
  <c r="H41" i="4"/>
  <c r="M60" i="4"/>
  <c r="L60" i="4"/>
  <c r="H40" i="4"/>
  <c r="L59" i="4"/>
  <c r="BS29" i="2"/>
  <c r="H34" i="4"/>
  <c r="N59" i="4"/>
  <c r="BS31" i="2"/>
  <c r="H36" i="4"/>
  <c r="M47" i="4"/>
  <c r="G41" i="4"/>
  <c r="BG39" i="2"/>
  <c r="BG50" i="2"/>
  <c r="BS26" i="2"/>
  <c r="O46" i="4"/>
  <c r="G37" i="4"/>
  <c r="BS30" i="2"/>
  <c r="M59" i="4"/>
  <c r="H35" i="4"/>
  <c r="K60" i="4"/>
  <c r="H39" i="4"/>
  <c r="J60" i="4"/>
  <c r="H38" i="4"/>
  <c r="H37" i="4"/>
  <c r="BS32" i="2"/>
  <c r="O59" i="4"/>
  <c r="K59" i="4"/>
  <c r="BS28" i="2"/>
  <c r="H33" i="4"/>
  <c r="N60" i="4"/>
  <c r="H42" i="4"/>
  <c r="BM2" i="7"/>
  <c r="BS64" i="2" l="1"/>
  <c r="BS63" i="2"/>
  <c r="BS77" i="2"/>
  <c r="BS78" i="2"/>
  <c r="BS70" i="2"/>
  <c r="BS71" i="2"/>
  <c r="BS57" i="2"/>
  <c r="BS56" i="2"/>
  <c r="BW24" i="2"/>
  <c r="I14" i="2"/>
  <c r="AU20" i="2"/>
  <c r="AE6" i="2"/>
  <c r="AK4" i="2"/>
  <c r="AB12" i="2"/>
  <c r="AT30" i="2"/>
  <c r="C13" i="2"/>
  <c r="AJ18" i="2"/>
  <c r="AG27" i="2"/>
  <c r="AC27" i="2"/>
  <c r="BT10" i="2"/>
  <c r="U20" i="2"/>
  <c r="BU23" i="2"/>
  <c r="Z12" i="2"/>
  <c r="AG32" i="2"/>
  <c r="BU12" i="2"/>
  <c r="AH8" i="2"/>
  <c r="AR11" i="2"/>
  <c r="AA26" i="2"/>
  <c r="AS17" i="2"/>
  <c r="W14" i="2"/>
  <c r="BU20" i="2"/>
  <c r="AF29" i="2"/>
  <c r="G15" i="2"/>
  <c r="S15" i="2"/>
  <c r="AA23" i="2"/>
  <c r="J10" i="2"/>
  <c r="BH13" i="2"/>
  <c r="X16" i="2"/>
  <c r="AA28" i="2"/>
  <c r="AB17" i="2"/>
  <c r="CA30" i="2"/>
  <c r="X13" i="2"/>
  <c r="AI15" i="2"/>
  <c r="AA18" i="2"/>
  <c r="Y10" i="2"/>
  <c r="AS7" i="2"/>
  <c r="J18" i="2"/>
  <c r="AC13" i="2"/>
  <c r="AO21" i="2"/>
  <c r="E18" i="2"/>
  <c r="AG4" i="2"/>
  <c r="R19" i="2"/>
  <c r="AS20" i="2"/>
  <c r="AI8" i="2"/>
  <c r="AR9" i="2"/>
  <c r="BV7" i="2"/>
  <c r="AG25" i="2"/>
  <c r="BW27" i="2"/>
  <c r="AP20" i="2"/>
  <c r="AJ13" i="2"/>
  <c r="BW20" i="2"/>
  <c r="BB12" i="2"/>
  <c r="Q11" i="2"/>
  <c r="AE16" i="2"/>
  <c r="BU7" i="2"/>
  <c r="AF26" i="2"/>
  <c r="BX27" i="2"/>
  <c r="AX6" i="2"/>
  <c r="AW19" i="2"/>
  <c r="AJ27" i="2"/>
  <c r="H11" i="2"/>
  <c r="AA29" i="2"/>
  <c r="BV8" i="2"/>
  <c r="AS8" i="2"/>
  <c r="AT4" i="2"/>
  <c r="AM12" i="2"/>
  <c r="AQ8" i="2"/>
  <c r="BU13" i="2"/>
  <c r="V9" i="2"/>
  <c r="C5" i="2"/>
  <c r="AM11" i="2"/>
  <c r="AO29" i="2"/>
  <c r="AK12" i="2"/>
  <c r="Z15" i="2"/>
  <c r="AO11" i="2"/>
  <c r="G11" i="2"/>
  <c r="G5" i="2"/>
  <c r="F13" i="2"/>
  <c r="AU8" i="2"/>
  <c r="BU14" i="2"/>
  <c r="AK7" i="2"/>
  <c r="AA19" i="2"/>
  <c r="AU13" i="2"/>
  <c r="AM28" i="2"/>
  <c r="CA27" i="2"/>
  <c r="BT32" i="2"/>
  <c r="AG10" i="2"/>
  <c r="AP10" i="2"/>
  <c r="P11" i="2"/>
  <c r="V20" i="2"/>
  <c r="BU16" i="2"/>
  <c r="F19" i="2"/>
  <c r="CA7" i="2"/>
  <c r="AU28" i="2"/>
  <c r="AX16" i="2"/>
  <c r="BW18" i="2"/>
  <c r="AJ24" i="2"/>
  <c r="BT22" i="2"/>
  <c r="AZ19" i="2"/>
  <c r="AM13" i="2"/>
  <c r="U6" i="2"/>
  <c r="AH20" i="2"/>
  <c r="P17" i="2"/>
  <c r="AE12" i="2"/>
  <c r="BW3" i="2"/>
  <c r="AQ29" i="2"/>
  <c r="T14" i="2"/>
  <c r="K14" i="2"/>
  <c r="AC12" i="2"/>
  <c r="AC24" i="2"/>
  <c r="BX28" i="2"/>
  <c r="O16" i="2"/>
  <c r="AX12" i="2"/>
  <c r="CA4" i="2"/>
  <c r="AG3" i="2"/>
  <c r="Q9" i="2"/>
  <c r="L16" i="2"/>
  <c r="AD15" i="2"/>
  <c r="BU11" i="2"/>
  <c r="BY30" i="2"/>
  <c r="AW10" i="2"/>
  <c r="AN21" i="2"/>
  <c r="Y6" i="2"/>
  <c r="W9" i="2"/>
  <c r="J3" i="2"/>
  <c r="BY25" i="2"/>
  <c r="AR30" i="2"/>
  <c r="AS19" i="2"/>
  <c r="T4" i="2"/>
  <c r="BT6" i="2"/>
  <c r="AN14" i="2"/>
  <c r="U12" i="2"/>
  <c r="Z11" i="2"/>
  <c r="W13" i="2"/>
  <c r="AE17" i="2"/>
  <c r="X10" i="2"/>
  <c r="AU19" i="2"/>
  <c r="AH4" i="2"/>
  <c r="AR22" i="2"/>
  <c r="J4" i="2"/>
  <c r="AR26" i="2"/>
  <c r="AK27" i="2"/>
  <c r="S10" i="2"/>
  <c r="I18" i="2"/>
  <c r="AM18" i="2"/>
  <c r="BG5" i="2"/>
  <c r="AO28" i="2"/>
  <c r="AU14" i="2"/>
  <c r="AT10" i="2"/>
  <c r="V17" i="2"/>
  <c r="BT12" i="2"/>
  <c r="V18" i="2"/>
  <c r="AL4" i="2"/>
  <c r="BH4" i="2"/>
  <c r="AN18" i="2"/>
  <c r="AQ12" i="2"/>
  <c r="AC14" i="2"/>
  <c r="BW31" i="2"/>
  <c r="O18" i="2"/>
  <c r="R12" i="2"/>
  <c r="AC28" i="2"/>
  <c r="AD22" i="2"/>
  <c r="X12" i="2"/>
  <c r="W16" i="2"/>
  <c r="L7" i="2"/>
  <c r="Z3" i="2"/>
  <c r="AN8" i="2"/>
  <c r="AV4" i="2"/>
  <c r="AP6" i="2"/>
  <c r="U17" i="2"/>
  <c r="Z8" i="2"/>
  <c r="K12" i="2"/>
  <c r="AX9" i="2"/>
  <c r="CA11" i="2"/>
  <c r="AG12" i="2"/>
  <c r="AS12" i="2"/>
  <c r="AG15" i="2"/>
  <c r="AH19" i="2"/>
  <c r="AG16" i="2"/>
  <c r="J5" i="2"/>
  <c r="AJ28" i="2"/>
  <c r="AE15" i="2"/>
  <c r="BV3" i="2"/>
  <c r="BB7" i="2"/>
  <c r="AP8" i="2"/>
  <c r="BZ19" i="2"/>
  <c r="AI3" i="2"/>
  <c r="AZ14" i="2"/>
  <c r="BH9" i="2"/>
  <c r="C9" i="2"/>
  <c r="AU6" i="2"/>
  <c r="H12" i="2"/>
  <c r="AE9" i="2"/>
  <c r="AH13" i="2"/>
  <c r="K3" i="2"/>
  <c r="AB30" i="2"/>
  <c r="AK31" i="2"/>
  <c r="BH11" i="2"/>
  <c r="AK3" i="2"/>
  <c r="Y19" i="2"/>
  <c r="AK9" i="2"/>
  <c r="AL18" i="2"/>
  <c r="AZ9" i="2"/>
  <c r="AZ18" i="2"/>
  <c r="S11" i="2"/>
  <c r="AU15" i="2"/>
  <c r="V5" i="2"/>
  <c r="AQ20" i="2"/>
  <c r="AL20" i="2"/>
  <c r="I15" i="2"/>
  <c r="AL13" i="2"/>
  <c r="AB25" i="2"/>
  <c r="AC30" i="2"/>
  <c r="AQ18" i="2"/>
  <c r="AS18" i="2"/>
  <c r="X15" i="2"/>
  <c r="BV21" i="2"/>
  <c r="AU9" i="2"/>
  <c r="AK32" i="2"/>
  <c r="BX7" i="2"/>
  <c r="AJ32" i="2"/>
  <c r="AP9" i="2"/>
  <c r="AZ15" i="2"/>
  <c r="J17" i="2"/>
  <c r="AC20" i="2"/>
  <c r="Q3" i="2"/>
  <c r="BZ7" i="2"/>
  <c r="AO4" i="2"/>
  <c r="T12" i="2"/>
  <c r="BT28" i="2"/>
  <c r="J14" i="2"/>
  <c r="AC7" i="2"/>
  <c r="BV5" i="2"/>
  <c r="BX30" i="2"/>
  <c r="BW13" i="2"/>
  <c r="O5" i="2"/>
  <c r="BB16" i="2"/>
  <c r="V19" i="2"/>
  <c r="AH16" i="2"/>
  <c r="K19" i="2"/>
  <c r="BZ32" i="2"/>
  <c r="CA18" i="2"/>
  <c r="AA16" i="2"/>
  <c r="F15" i="2"/>
  <c r="T7" i="2"/>
  <c r="AQ22" i="2"/>
  <c r="I17" i="2"/>
  <c r="R18" i="2"/>
  <c r="AG30" i="2"/>
  <c r="P6" i="2"/>
  <c r="AR3" i="2"/>
  <c r="AO22" i="2"/>
  <c r="R20" i="2"/>
  <c r="F11" i="2"/>
  <c r="E14" i="2"/>
  <c r="AN7" i="2"/>
  <c r="BZ31" i="2"/>
  <c r="AJ11" i="2"/>
  <c r="Z13" i="2"/>
  <c r="BY6" i="2"/>
  <c r="G4" i="2"/>
  <c r="AY3" i="2"/>
  <c r="E5" i="2"/>
  <c r="AO8" i="2"/>
  <c r="BW7" i="2"/>
  <c r="S16" i="2"/>
  <c r="AV20" i="2"/>
  <c r="W15" i="2"/>
  <c r="AF5" i="2"/>
  <c r="P18" i="2"/>
  <c r="X3" i="2"/>
  <c r="AN25" i="2"/>
  <c r="C18" i="2"/>
  <c r="BX15" i="2"/>
  <c r="O10" i="2"/>
  <c r="AH22" i="2"/>
  <c r="R3" i="2"/>
  <c r="AA8" i="2"/>
  <c r="AH26" i="2"/>
  <c r="AZ17" i="2"/>
  <c r="BU4" i="2"/>
  <c r="BV27" i="2"/>
  <c r="AM3" i="2"/>
  <c r="K17" i="2"/>
  <c r="J13" i="2"/>
  <c r="AH25" i="2"/>
  <c r="AV18" i="2"/>
  <c r="W6" i="2"/>
  <c r="Z5" i="2"/>
  <c r="AK19" i="2"/>
  <c r="AU17" i="2"/>
  <c r="CA24" i="2"/>
  <c r="AI12" i="2"/>
  <c r="AZ3" i="2"/>
  <c r="AG6" i="2"/>
  <c r="AN13" i="2"/>
  <c r="AB23" i="2"/>
  <c r="AO16" i="2"/>
  <c r="Y3" i="2"/>
  <c r="BZ12" i="2"/>
  <c r="AH6" i="2"/>
  <c r="AM27" i="2"/>
  <c r="CA3" i="2"/>
  <c r="D5" i="2"/>
  <c r="AW16" i="2"/>
  <c r="CA29" i="2"/>
  <c r="Q14" i="2"/>
  <c r="S18" i="2"/>
  <c r="BY32" i="2"/>
  <c r="CA8" i="2"/>
  <c r="S3" i="2"/>
  <c r="AF9" i="2"/>
  <c r="AX17" i="2"/>
  <c r="AK8" i="2"/>
  <c r="AB7" i="2"/>
  <c r="X18" i="2"/>
  <c r="W12" i="2"/>
  <c r="BY9" i="2"/>
  <c r="AS16" i="2"/>
  <c r="AT24" i="2"/>
  <c r="S17" i="2"/>
  <c r="AO3" i="2"/>
  <c r="BH10" i="2"/>
  <c r="BV30" i="2"/>
  <c r="BZ21" i="2"/>
  <c r="BZ6" i="2"/>
  <c r="AN17" i="2"/>
  <c r="L14" i="2"/>
  <c r="BY8" i="2"/>
  <c r="AU7" i="2"/>
  <c r="BT8" i="2"/>
  <c r="BY14" i="2"/>
  <c r="Y12" i="2"/>
  <c r="T3" i="2"/>
  <c r="Y8" i="2"/>
  <c r="X14" i="2"/>
  <c r="BZ15" i="2"/>
  <c r="AW12" i="2"/>
  <c r="AC17" i="2"/>
  <c r="AG5" i="2"/>
  <c r="D13" i="2"/>
  <c r="G3" i="2"/>
  <c r="BX9" i="2"/>
  <c r="AK23" i="2"/>
  <c r="BT5" i="2"/>
  <c r="BY13" i="2"/>
  <c r="BV15" i="2"/>
  <c r="BT17" i="2"/>
  <c r="AB18" i="2"/>
  <c r="BX26" i="2"/>
  <c r="AT15" i="2"/>
  <c r="AK16" i="2"/>
  <c r="BX24" i="2"/>
  <c r="AJ19" i="2"/>
  <c r="AD28" i="2"/>
  <c r="AE14" i="2"/>
  <c r="AB10" i="2"/>
  <c r="AJ30" i="2"/>
  <c r="AA21" i="2"/>
  <c r="AR15" i="2"/>
  <c r="AR25" i="2"/>
  <c r="BV24" i="2"/>
  <c r="AC19" i="2"/>
  <c r="BY18" i="2"/>
  <c r="F20" i="2"/>
  <c r="BZ3" i="2"/>
  <c r="AH9" i="2"/>
  <c r="AT23" i="2"/>
  <c r="BZ26" i="2"/>
  <c r="AP4" i="2"/>
  <c r="V6" i="2"/>
  <c r="AI19" i="2"/>
  <c r="BZ18" i="2"/>
  <c r="AH32" i="2"/>
  <c r="BB17" i="2"/>
  <c r="P15" i="2"/>
  <c r="AG21" i="2"/>
  <c r="F4" i="2"/>
  <c r="AN20" i="2"/>
  <c r="J7" i="2"/>
  <c r="AR14" i="2"/>
  <c r="BH18" i="2"/>
  <c r="AT21" i="2"/>
  <c r="AW9" i="2"/>
  <c r="CA31" i="2"/>
  <c r="AR19" i="2"/>
  <c r="C16" i="2"/>
  <c r="T8" i="2"/>
  <c r="AN29" i="2"/>
  <c r="AS5" i="2"/>
  <c r="S20" i="2"/>
  <c r="D19" i="2"/>
  <c r="O15" i="2"/>
  <c r="CB12" i="2"/>
  <c r="AC23" i="2"/>
  <c r="AB21" i="2"/>
  <c r="AR6" i="2"/>
  <c r="AT20" i="2"/>
  <c r="D3" i="2"/>
  <c r="BU28" i="2"/>
  <c r="G12" i="2"/>
  <c r="AI9" i="2"/>
  <c r="BB20" i="2"/>
  <c r="AB14" i="2"/>
  <c r="Y13" i="2"/>
  <c r="AV15" i="2"/>
  <c r="AQ28" i="2"/>
  <c r="E16" i="2"/>
  <c r="BZ11" i="2"/>
  <c r="AN32" i="2"/>
  <c r="AT26" i="2"/>
  <c r="AQ6" i="2"/>
  <c r="S13" i="2"/>
  <c r="I5" i="2"/>
  <c r="AM17" i="2"/>
  <c r="AA25" i="2"/>
  <c r="R11" i="2"/>
  <c r="BX20" i="2"/>
  <c r="BB18" i="2"/>
  <c r="CA22" i="2"/>
  <c r="BZ28" i="2"/>
  <c r="AC18" i="2"/>
  <c r="AD20" i="2"/>
  <c r="AQ10" i="2"/>
  <c r="O20" i="2"/>
  <c r="AS3" i="2"/>
  <c r="BU6" i="2"/>
  <c r="AJ7" i="2"/>
  <c r="Q17" i="2"/>
  <c r="BU9" i="2"/>
  <c r="AR5" i="2"/>
  <c r="AJ9" i="2"/>
  <c r="AZ20" i="2"/>
  <c r="T17" i="2"/>
  <c r="J12" i="2"/>
  <c r="BU29" i="2"/>
  <c r="J16" i="2"/>
  <c r="AQ13" i="2"/>
  <c r="R17" i="2"/>
  <c r="AQ4" i="2"/>
  <c r="BB4" i="2"/>
  <c r="AR31" i="2"/>
  <c r="AW5" i="2"/>
  <c r="AT22" i="2"/>
  <c r="AD11" i="2"/>
  <c r="BH7" i="2"/>
  <c r="E6" i="2"/>
  <c r="AO9" i="2"/>
  <c r="AL3" i="2"/>
  <c r="AB9" i="2"/>
  <c r="V10" i="2"/>
  <c r="BX5" i="2"/>
  <c r="BY31" i="2"/>
  <c r="O17" i="2"/>
  <c r="AF21" i="2"/>
  <c r="BV17" i="2"/>
  <c r="AH31" i="2"/>
  <c r="AE20" i="2"/>
  <c r="AE3" i="2"/>
  <c r="D15" i="2"/>
  <c r="BV12" i="2"/>
  <c r="F17" i="2"/>
  <c r="AW20" i="2"/>
  <c r="BU5" i="2"/>
  <c r="T15" i="2"/>
  <c r="AT18" i="2"/>
  <c r="AA9" i="2"/>
  <c r="AC11" i="2"/>
  <c r="BZ17" i="2"/>
  <c r="D18" i="2"/>
  <c r="AC6" i="2"/>
  <c r="BG4" i="2"/>
  <c r="AI4" i="2"/>
  <c r="BX29" i="2"/>
  <c r="AL10" i="2"/>
  <c r="Y20" i="2"/>
  <c r="Y15" i="2"/>
  <c r="AV13" i="2"/>
  <c r="AB6" i="2"/>
  <c r="C12" i="2"/>
  <c r="BX13" i="2"/>
  <c r="BV4" i="2"/>
  <c r="AI5" i="2"/>
  <c r="AU11" i="2"/>
  <c r="K8" i="2"/>
  <c r="W7" i="2"/>
  <c r="AM10" i="2"/>
  <c r="AO7" i="2"/>
  <c r="AZ16" i="2"/>
  <c r="R9" i="2"/>
  <c r="AN23" i="2"/>
  <c r="BG13" i="2"/>
  <c r="AZ13" i="2"/>
  <c r="D20" i="2"/>
  <c r="AB22" i="2"/>
  <c r="AB24" i="2"/>
  <c r="S9" i="2"/>
  <c r="AR10" i="2"/>
  <c r="AJ23" i="2"/>
  <c r="BY29" i="2"/>
  <c r="AD3" i="2"/>
  <c r="X20" i="2"/>
  <c r="BT19" i="2"/>
  <c r="AG24" i="2"/>
  <c r="AM31" i="2"/>
  <c r="AF17" i="2"/>
  <c r="BV29" i="2"/>
  <c r="AW7" i="2"/>
  <c r="BW6" i="2"/>
  <c r="BT30" i="2"/>
  <c r="F3" i="2"/>
  <c r="G14" i="2"/>
  <c r="AI14" i="2"/>
  <c r="AP17" i="2"/>
  <c r="AQ26" i="2"/>
  <c r="AQ16" i="2"/>
  <c r="AN3" i="2"/>
  <c r="W11" i="2"/>
  <c r="E8" i="2"/>
  <c r="BX16" i="2"/>
  <c r="AJ6" i="2"/>
  <c r="AK18" i="2"/>
  <c r="BV22" i="2"/>
  <c r="AJ29" i="2"/>
  <c r="AB5" i="2"/>
  <c r="AU22" i="2"/>
  <c r="AO23" i="2"/>
  <c r="AM25" i="2"/>
  <c r="O11" i="2"/>
  <c r="R16" i="2"/>
  <c r="BZ30" i="2"/>
  <c r="AL5" i="2"/>
  <c r="AT27" i="2"/>
  <c r="BW21" i="2"/>
  <c r="P10" i="2"/>
  <c r="BV11" i="2"/>
  <c r="AB8" i="2"/>
  <c r="AV12" i="2"/>
  <c r="AU21" i="2"/>
  <c r="AA20" i="2"/>
  <c r="AM9" i="2"/>
  <c r="BV31" i="2"/>
  <c r="AU3" i="2"/>
  <c r="BW16" i="2"/>
  <c r="BZ20" i="2"/>
  <c r="R10" i="2"/>
  <c r="J11" i="2"/>
  <c r="S6" i="2"/>
  <c r="BY16" i="2"/>
  <c r="AD18" i="2"/>
  <c r="AR18" i="2"/>
  <c r="AJ14" i="2"/>
  <c r="BZ10" i="2"/>
  <c r="AL7" i="2"/>
  <c r="AE10" i="2"/>
  <c r="BT21" i="2"/>
  <c r="AF14" i="2"/>
  <c r="AX19" i="2"/>
  <c r="C19" i="2"/>
  <c r="AU24" i="2"/>
  <c r="AK24" i="2"/>
  <c r="BX10" i="2"/>
  <c r="F6" i="2"/>
  <c r="H16" i="2"/>
  <c r="AF25" i="2"/>
  <c r="BY22" i="2"/>
  <c r="AI6" i="2"/>
  <c r="T20" i="2"/>
  <c r="AF4" i="2"/>
  <c r="L3" i="2"/>
  <c r="BT18" i="2"/>
  <c r="BU15" i="2"/>
  <c r="BZ8" i="2"/>
  <c r="D17" i="2"/>
  <c r="J19" i="2"/>
  <c r="AN16" i="2"/>
  <c r="AN10" i="2"/>
  <c r="V12" i="2"/>
  <c r="E4" i="2"/>
  <c r="Q12" i="2"/>
  <c r="Q20" i="2"/>
  <c r="AU5" i="2"/>
  <c r="AF7" i="2"/>
  <c r="X9" i="2"/>
  <c r="Y17" i="2"/>
  <c r="D4" i="2"/>
  <c r="L19" i="2"/>
  <c r="BU18" i="2"/>
  <c r="AC16" i="2"/>
  <c r="C10" i="2"/>
  <c r="AO25" i="2"/>
  <c r="AC31" i="2"/>
  <c r="AA4" i="2"/>
  <c r="AT12" i="2"/>
  <c r="T9" i="2"/>
  <c r="AD4" i="2"/>
  <c r="W8" i="2"/>
  <c r="AF28" i="2"/>
  <c r="AE4" i="2"/>
  <c r="L10" i="2"/>
  <c r="BW4" i="2"/>
  <c r="O3" i="2"/>
  <c r="P7" i="2"/>
  <c r="AQ23" i="2"/>
  <c r="R8" i="2"/>
  <c r="BB19" i="2"/>
  <c r="AM24" i="2"/>
  <c r="L9" i="2"/>
  <c r="U10" i="2"/>
  <c r="BY26" i="2"/>
  <c r="AC21" i="2"/>
  <c r="BV10" i="2"/>
  <c r="H10" i="2"/>
  <c r="AW8" i="2"/>
  <c r="AL9" i="2"/>
  <c r="AW4" i="2"/>
  <c r="CA20" i="2"/>
  <c r="T19" i="2"/>
  <c r="AH7" i="2"/>
  <c r="AT16" i="2"/>
  <c r="BG19" i="2"/>
  <c r="AF8" i="2"/>
  <c r="X8" i="2"/>
  <c r="K10" i="2"/>
  <c r="D10" i="2"/>
  <c r="I13" i="2"/>
  <c r="AN27" i="2"/>
  <c r="AV10" i="2"/>
  <c r="AG14" i="2"/>
  <c r="BX23" i="2"/>
  <c r="U16" i="2"/>
  <c r="AV3" i="2"/>
  <c r="AD12" i="2"/>
  <c r="CA6" i="2"/>
  <c r="U3" i="2"/>
  <c r="BT20" i="2"/>
  <c r="BY24" i="2"/>
  <c r="BZ29" i="2"/>
  <c r="T11" i="2"/>
  <c r="AP14" i="2"/>
  <c r="AR12" i="2"/>
  <c r="BX14" i="2"/>
  <c r="AT7" i="2"/>
  <c r="H14" i="2"/>
  <c r="AF31" i="2"/>
  <c r="CA16" i="2"/>
  <c r="AU23" i="2"/>
  <c r="BW14" i="2"/>
  <c r="BG6" i="2"/>
  <c r="C20" i="2"/>
  <c r="AX4" i="2"/>
  <c r="BW15" i="2"/>
  <c r="E11" i="2"/>
  <c r="BT16" i="2"/>
  <c r="AP15" i="2"/>
  <c r="AK5" i="2"/>
  <c r="AL11" i="2"/>
  <c r="AW3" i="2"/>
  <c r="AM32" i="2"/>
  <c r="BW5" i="2"/>
  <c r="Z19" i="2"/>
  <c r="AM20" i="2"/>
  <c r="AC4" i="2"/>
  <c r="AG7" i="2"/>
  <c r="AN24" i="2"/>
  <c r="E17" i="2"/>
  <c r="BX18" i="2"/>
  <c r="AH23" i="2"/>
  <c r="AU4" i="2"/>
  <c r="AR8" i="2"/>
  <c r="AG9" i="2"/>
  <c r="AM7" i="2"/>
  <c r="V13" i="2"/>
  <c r="AQ7" i="2"/>
  <c r="AS9" i="2"/>
  <c r="BX19" i="2"/>
  <c r="AZ4" i="2"/>
  <c r="AB3" i="2"/>
  <c r="AV9" i="2"/>
  <c r="BT9" i="2"/>
  <c r="AP11" i="2"/>
  <c r="G17" i="2"/>
  <c r="AQ27" i="2"/>
  <c r="BY21" i="2"/>
  <c r="J8" i="2"/>
  <c r="U13" i="2"/>
  <c r="AM26" i="2"/>
  <c r="H4" i="2"/>
  <c r="R13" i="2"/>
  <c r="K15" i="2"/>
  <c r="CA28" i="2"/>
  <c r="AD27" i="2"/>
  <c r="BU25" i="2"/>
  <c r="J15" i="2"/>
  <c r="AV5" i="2"/>
  <c r="F8" i="2"/>
  <c r="AQ19" i="2"/>
  <c r="AO31" i="2"/>
  <c r="T5" i="2"/>
  <c r="G18" i="2"/>
  <c r="AJ26" i="2"/>
  <c r="BZ22" i="2"/>
  <c r="Y7" i="2"/>
  <c r="AK13" i="2"/>
  <c r="AB31" i="2"/>
  <c r="Y9" i="2"/>
  <c r="AD16" i="2"/>
  <c r="AT6" i="2"/>
  <c r="AT8" i="2"/>
  <c r="AK30" i="2"/>
  <c r="L12" i="2"/>
  <c r="BG7" i="2"/>
  <c r="J20" i="2"/>
  <c r="AF30" i="2"/>
  <c r="P19" i="2"/>
  <c r="AR24" i="2"/>
  <c r="BY4" i="2"/>
  <c r="P20" i="2"/>
  <c r="AK14" i="2"/>
  <c r="O14" i="2"/>
  <c r="AO20" i="2"/>
  <c r="CA9" i="2"/>
  <c r="BT3" i="2"/>
  <c r="I12" i="2"/>
  <c r="AL15" i="2"/>
  <c r="AT19" i="2"/>
  <c r="AD10" i="2"/>
  <c r="AH10" i="2"/>
  <c r="L11" i="2"/>
  <c r="E15" i="2"/>
  <c r="AA31" i="2"/>
  <c r="AS4" i="2"/>
  <c r="AQ5" i="2"/>
  <c r="BB3" i="2"/>
  <c r="AA6" i="2"/>
  <c r="X6" i="2"/>
  <c r="AJ17" i="2"/>
  <c r="AQ24" i="2"/>
  <c r="CA12" i="2"/>
  <c r="I16" i="2"/>
  <c r="AV6" i="2"/>
  <c r="AF3" i="2"/>
  <c r="Y5" i="2"/>
  <c r="AB11" i="2"/>
  <c r="W19" i="2"/>
  <c r="BU22" i="2"/>
  <c r="S19" i="2"/>
  <c r="T10" i="2"/>
  <c r="AD25" i="2"/>
  <c r="X4" i="2"/>
  <c r="BB10" i="2"/>
  <c r="AO13" i="2"/>
  <c r="K18" i="2"/>
  <c r="AA7" i="2"/>
  <c r="AI16" i="2"/>
  <c r="BW17" i="2"/>
  <c r="AP18" i="2"/>
  <c r="AD6" i="2"/>
  <c r="BT27" i="2"/>
  <c r="AX8" i="2"/>
  <c r="AZ11" i="2"/>
  <c r="E20" i="2"/>
  <c r="AD31" i="2"/>
  <c r="BW28" i="2"/>
  <c r="AW15" i="2"/>
  <c r="S7" i="2"/>
  <c r="H6" i="2"/>
  <c r="CA21" i="2"/>
  <c r="AC9" i="2"/>
  <c r="BZ13" i="2"/>
  <c r="O19" i="2"/>
  <c r="P14" i="2"/>
  <c r="AX13" i="2"/>
  <c r="AV11" i="2"/>
  <c r="AF22" i="2"/>
  <c r="E13" i="2"/>
  <c r="C15" i="2"/>
  <c r="AF19" i="2"/>
  <c r="BZ4" i="2"/>
  <c r="CA10" i="2"/>
  <c r="BU17" i="2"/>
  <c r="E7" i="2"/>
  <c r="BV20" i="2"/>
  <c r="AR16" i="2"/>
  <c r="R15" i="2"/>
  <c r="AP13" i="2"/>
  <c r="H19" i="2"/>
  <c r="CB6" i="2"/>
  <c r="AX14" i="2"/>
  <c r="BV18" i="2"/>
  <c r="AX11" i="2"/>
  <c r="BU21" i="2"/>
  <c r="AQ25" i="2"/>
  <c r="AU26" i="2"/>
  <c r="R14" i="2"/>
  <c r="BH12" i="2"/>
  <c r="AG22" i="2"/>
  <c r="BY19" i="2"/>
  <c r="BG9" i="2"/>
  <c r="BZ25" i="2"/>
  <c r="CB7" i="2"/>
  <c r="I7" i="2"/>
  <c r="BH17" i="2"/>
  <c r="AH29" i="2"/>
  <c r="AR32" i="2"/>
  <c r="AN26" i="2"/>
  <c r="G10" i="2"/>
  <c r="BW32" i="2"/>
  <c r="BU26" i="2"/>
  <c r="AU27" i="2"/>
  <c r="Z10" i="2"/>
  <c r="AO18" i="2"/>
  <c r="W18" i="2"/>
  <c r="AO6" i="2"/>
  <c r="BY3" i="2"/>
  <c r="AO27" i="2"/>
  <c r="F16" i="2"/>
  <c r="AN28" i="2"/>
  <c r="AH5" i="2"/>
  <c r="AJ22" i="2"/>
  <c r="BU10" i="2"/>
  <c r="BW25" i="2"/>
  <c r="CA14" i="2"/>
  <c r="AJ4" i="2"/>
  <c r="Q13" i="2"/>
  <c r="BW10" i="2"/>
  <c r="AC5" i="2"/>
  <c r="O4" i="2"/>
  <c r="AC15" i="2"/>
  <c r="V16" i="2"/>
  <c r="H9" i="2"/>
  <c r="Q15" i="2"/>
  <c r="Z18" i="2"/>
  <c r="AI17" i="2"/>
  <c r="AL19" i="2"/>
  <c r="BW26" i="2"/>
  <c r="AR17" i="2"/>
  <c r="AW13" i="2"/>
  <c r="AQ11" i="2"/>
  <c r="T13" i="2"/>
  <c r="E19" i="2"/>
  <c r="AA5" i="2"/>
  <c r="BH6" i="2"/>
  <c r="K13" i="2"/>
  <c r="AN31" i="2"/>
  <c r="AM8" i="2"/>
  <c r="AT31" i="2"/>
  <c r="AO19" i="2"/>
  <c r="BT26" i="2"/>
  <c r="AL6" i="2"/>
  <c r="AT25" i="2"/>
  <c r="AF15" i="2"/>
  <c r="AN4" i="2"/>
  <c r="C6" i="2"/>
  <c r="X17" i="2"/>
  <c r="AU18" i="2"/>
  <c r="AJ10" i="2"/>
  <c r="H15" i="2"/>
  <c r="AL12" i="2"/>
  <c r="H18" i="2"/>
  <c r="AG26" i="2"/>
  <c r="S5" i="2"/>
  <c r="AG29" i="2"/>
  <c r="AG23" i="2"/>
  <c r="AR21" i="2"/>
  <c r="BW22" i="2"/>
  <c r="BT24" i="2"/>
  <c r="D12" i="2"/>
  <c r="O8" i="2"/>
  <c r="AA22" i="2"/>
  <c r="T6" i="2"/>
  <c r="AT5" i="2"/>
  <c r="CA26" i="2"/>
  <c r="AF13" i="2"/>
  <c r="BT23" i="2"/>
  <c r="H3" i="2"/>
  <c r="AP19" i="2"/>
  <c r="AI18" i="2"/>
  <c r="L8" i="2"/>
  <c r="K20" i="2"/>
  <c r="U15" i="2"/>
  <c r="G13" i="2"/>
  <c r="BW11" i="2"/>
  <c r="AP7" i="2"/>
  <c r="L6" i="2"/>
  <c r="AT14" i="2"/>
  <c r="R5" i="2"/>
  <c r="W3" i="2"/>
  <c r="G9" i="2"/>
  <c r="BX6" i="2"/>
  <c r="F14" i="2"/>
  <c r="BG18" i="2"/>
  <c r="CA5" i="2"/>
  <c r="BG12" i="2"/>
  <c r="CB4" i="2"/>
  <c r="AK11" i="2"/>
  <c r="BZ14" i="2"/>
  <c r="BY12" i="2"/>
  <c r="BW19" i="2"/>
  <c r="X11" i="2"/>
  <c r="AO26" i="2"/>
  <c r="Q8" i="2"/>
  <c r="V11" i="2"/>
  <c r="S14" i="2"/>
  <c r="AZ7" i="2"/>
  <c r="D14" i="2"/>
  <c r="AJ5" i="2"/>
  <c r="BZ9" i="2"/>
  <c r="U9" i="2"/>
  <c r="AW17" i="2"/>
  <c r="AL8" i="2"/>
  <c r="U4" i="2"/>
  <c r="BZ23" i="2"/>
  <c r="AU12" i="2"/>
  <c r="AU16" i="2"/>
  <c r="AJ25" i="2"/>
  <c r="BU32" i="2"/>
  <c r="AM22" i="2"/>
  <c r="BX4" i="2"/>
  <c r="AA24" i="2"/>
  <c r="AU30" i="2"/>
  <c r="AQ31" i="2"/>
  <c r="Q7" i="2"/>
  <c r="AF20" i="2"/>
  <c r="AD19" i="2"/>
  <c r="BT11" i="2"/>
  <c r="W5" i="2"/>
  <c r="U19" i="2"/>
  <c r="Y11" i="2"/>
  <c r="AF24" i="2"/>
  <c r="P4" i="2"/>
  <c r="AQ15" i="2"/>
  <c r="Z14" i="2"/>
  <c r="I4" i="2"/>
  <c r="BY28" i="2"/>
  <c r="AX15" i="2"/>
  <c r="AO10" i="2"/>
  <c r="AF10" i="2"/>
  <c r="AA32" i="2"/>
  <c r="G8" i="2"/>
  <c r="BY27" i="2"/>
  <c r="BU3" i="2"/>
  <c r="Z7" i="2"/>
  <c r="BV28" i="2"/>
  <c r="CB3" i="2"/>
  <c r="AQ32" i="2"/>
  <c r="AF18" i="2"/>
  <c r="W20" i="2"/>
  <c r="AG17" i="2"/>
  <c r="BW29" i="2"/>
  <c r="AB15" i="2"/>
  <c r="AH15" i="2"/>
  <c r="BX25" i="2"/>
  <c r="AN9" i="2"/>
  <c r="AD8" i="2"/>
  <c r="BT7" i="2"/>
  <c r="AB4" i="2"/>
  <c r="BY5" i="2"/>
  <c r="CB5" i="2"/>
  <c r="AH28" i="2"/>
  <c r="L17" i="2"/>
  <c r="AH17" i="2"/>
  <c r="BX22" i="2"/>
  <c r="AM16" i="2"/>
  <c r="AB29" i="2"/>
  <c r="AX3" i="2"/>
  <c r="BV16" i="2"/>
  <c r="AO24" i="2"/>
  <c r="AC22" i="2"/>
  <c r="AJ21" i="2"/>
  <c r="AF11" i="2"/>
  <c r="AP3" i="2"/>
  <c r="K5" i="2"/>
  <c r="W17" i="2"/>
  <c r="W10" i="2"/>
  <c r="U14" i="2"/>
  <c r="Q19" i="2"/>
  <c r="AE18" i="2"/>
  <c r="AI20" i="2"/>
  <c r="AQ14" i="2"/>
  <c r="AR28" i="2"/>
  <c r="F18" i="2"/>
  <c r="AT3" i="2"/>
  <c r="AN19" i="2"/>
  <c r="BG3" i="2"/>
  <c r="AN5" i="2"/>
  <c r="C17" i="2"/>
  <c r="AW6" i="2"/>
  <c r="AG28" i="2"/>
  <c r="BW30" i="2"/>
  <c r="AA15" i="2"/>
  <c r="D8" i="2"/>
  <c r="P9" i="2"/>
  <c r="BY11" i="2"/>
  <c r="AG31" i="2"/>
  <c r="AU25" i="2"/>
  <c r="BV25" i="2"/>
  <c r="AH24" i="2"/>
  <c r="AZ6" i="2"/>
  <c r="CA25" i="2"/>
  <c r="AD14" i="2"/>
  <c r="AQ17" i="2"/>
  <c r="AU32" i="2"/>
  <c r="W4" i="2"/>
  <c r="AP16" i="2"/>
  <c r="AI7" i="2"/>
  <c r="K4" i="2"/>
  <c r="AB13" i="2"/>
  <c r="AJ20" i="2"/>
  <c r="Z6" i="2"/>
  <c r="I8" i="2"/>
  <c r="AG8" i="2"/>
  <c r="AM5" i="2"/>
  <c r="BV14" i="2"/>
  <c r="K6" i="2"/>
  <c r="AH3" i="2"/>
  <c r="O6" i="2"/>
  <c r="AO12" i="2"/>
  <c r="O12" i="2"/>
  <c r="BT14" i="2"/>
  <c r="F5" i="2"/>
  <c r="CA23" i="2"/>
  <c r="D6" i="2"/>
  <c r="L4" i="2"/>
  <c r="I9" i="2"/>
  <c r="AT29" i="2"/>
  <c r="Y14" i="2"/>
  <c r="AN30" i="2"/>
  <c r="AK25" i="2"/>
  <c r="Z20" i="2"/>
  <c r="AW11" i="2"/>
  <c r="X19" i="2"/>
  <c r="AK10" i="2"/>
  <c r="G19" i="2"/>
  <c r="AB28" i="2"/>
  <c r="Y16" i="2"/>
  <c r="CA17" i="2"/>
  <c r="AU10" i="2"/>
  <c r="BX32" i="2"/>
  <c r="Q6" i="2"/>
  <c r="O9" i="2"/>
  <c r="AZ12" i="2"/>
  <c r="BB13" i="2"/>
  <c r="AM6" i="2"/>
  <c r="P12" i="2"/>
  <c r="V15" i="2"/>
  <c r="C11" i="2"/>
  <c r="AO5" i="2"/>
  <c r="AQ9" i="2"/>
  <c r="BT15" i="2"/>
  <c r="BB6" i="2"/>
  <c r="AB16" i="2"/>
  <c r="AR20" i="2"/>
  <c r="BG16" i="2"/>
  <c r="T16" i="2"/>
  <c r="AD32" i="2"/>
  <c r="BW12" i="2"/>
  <c r="BH16" i="2"/>
  <c r="J9" i="2"/>
  <c r="AF23" i="2"/>
  <c r="AC3" i="2"/>
  <c r="BB14" i="2"/>
  <c r="AG20" i="2"/>
  <c r="O13" i="2"/>
  <c r="BB9" i="2"/>
  <c r="D16" i="2"/>
  <c r="AR7" i="2"/>
  <c r="AF27" i="2"/>
  <c r="AK20" i="2"/>
  <c r="F12" i="2"/>
  <c r="AZ5" i="2"/>
  <c r="AA11" i="2"/>
  <c r="AR13" i="2"/>
  <c r="AM15" i="2"/>
  <c r="AL16" i="2"/>
  <c r="H8" i="2"/>
  <c r="D7" i="2"/>
  <c r="AV17" i="2"/>
  <c r="AG19" i="2"/>
  <c r="BY20" i="2"/>
  <c r="AC32" i="2"/>
  <c r="Z16" i="2"/>
  <c r="AA13" i="2"/>
  <c r="AE19" i="2"/>
  <c r="AB32" i="2"/>
  <c r="AF12" i="2"/>
  <c r="AM4" i="2"/>
  <c r="AS15" i="2"/>
  <c r="AO30" i="2"/>
  <c r="BT4" i="2"/>
  <c r="D9" i="2"/>
  <c r="AZ8" i="2"/>
  <c r="AO17" i="2"/>
  <c r="AJ16" i="2"/>
  <c r="BY10" i="2"/>
  <c r="E10" i="2"/>
  <c r="AK26" i="2"/>
  <c r="AM19" i="2"/>
  <c r="BT29" i="2"/>
  <c r="BV13" i="2"/>
  <c r="AD24" i="2"/>
  <c r="AN11" i="2"/>
  <c r="U11" i="2"/>
  <c r="AM23" i="2"/>
  <c r="Y4" i="2"/>
  <c r="BZ24" i="2"/>
  <c r="CA32" i="2"/>
  <c r="AO14" i="2"/>
  <c r="AJ3" i="2"/>
  <c r="V8" i="2"/>
  <c r="AD17" i="2"/>
  <c r="BX11" i="2"/>
  <c r="AH27" i="2"/>
  <c r="AZ10" i="2"/>
  <c r="V7" i="2"/>
  <c r="AI10" i="2"/>
  <c r="T18" i="2"/>
  <c r="H13" i="2"/>
  <c r="AD26" i="2"/>
  <c r="AB26" i="2"/>
  <c r="AX7" i="2"/>
  <c r="I10" i="2"/>
  <c r="BG11" i="2"/>
  <c r="L20" i="2"/>
  <c r="BX3" i="2"/>
  <c r="U7" i="2"/>
  <c r="AX5" i="2"/>
  <c r="BX31" i="2"/>
  <c r="AH18" i="2"/>
  <c r="AS11" i="2"/>
  <c r="U18" i="2"/>
  <c r="BU30" i="2"/>
  <c r="AA17" i="2"/>
  <c r="BU19" i="2"/>
  <c r="BU31" i="2"/>
  <c r="U5" i="2"/>
  <c r="AD23" i="2"/>
  <c r="AO32" i="2"/>
  <c r="AO15" i="2"/>
  <c r="H20" i="2"/>
  <c r="E9" i="2"/>
  <c r="AR29" i="2"/>
  <c r="AR23" i="2"/>
  <c r="AE11" i="2"/>
  <c r="Z4" i="2"/>
  <c r="AA12" i="2"/>
  <c r="AI11" i="2"/>
  <c r="AD9" i="2"/>
  <c r="K9" i="2"/>
  <c r="G16" i="2"/>
  <c r="AR27" i="2"/>
  <c r="BB15" i="2"/>
  <c r="G20" i="2"/>
  <c r="I6" i="2"/>
  <c r="P5" i="2"/>
  <c r="AJ31" i="2"/>
  <c r="AA14" i="2"/>
  <c r="BU24" i="2"/>
  <c r="AC25" i="2"/>
  <c r="AX20" i="2"/>
  <c r="AQ21" i="2"/>
  <c r="AK15" i="2"/>
  <c r="AV14" i="2"/>
  <c r="AG11" i="2"/>
  <c r="AX18" i="2"/>
  <c r="AC26" i="2"/>
  <c r="AV19" i="2"/>
  <c r="Q16" i="2"/>
  <c r="L18" i="2"/>
  <c r="AM30" i="2"/>
  <c r="BY7" i="2"/>
  <c r="AD13" i="2"/>
  <c r="AP5" i="2"/>
  <c r="R4" i="2"/>
  <c r="BV9" i="2"/>
  <c r="Q18" i="2"/>
  <c r="Z17" i="2"/>
  <c r="AL17" i="2"/>
  <c r="AB20" i="2"/>
  <c r="Q5" i="2"/>
  <c r="AS14" i="2"/>
  <c r="AA3" i="2"/>
  <c r="C14" i="2"/>
  <c r="AX10" i="2"/>
  <c r="BV6" i="2"/>
  <c r="F9" i="2"/>
  <c r="V3" i="2"/>
  <c r="BU27" i="2"/>
  <c r="AK17" i="2"/>
  <c r="BH19" i="2"/>
  <c r="BV32" i="2"/>
  <c r="BU8" i="2"/>
  <c r="BY23" i="2"/>
  <c r="AM29" i="2"/>
  <c r="V14" i="2"/>
  <c r="AF32" i="2"/>
  <c r="Y18" i="2"/>
  <c r="AT28" i="2"/>
  <c r="CA13" i="2"/>
  <c r="AF16" i="2"/>
  <c r="AH11" i="2"/>
  <c r="AJ12" i="2"/>
  <c r="AK21" i="2"/>
  <c r="AV16" i="2"/>
  <c r="AA10" i="2"/>
  <c r="BG10" i="2"/>
  <c r="K7" i="2"/>
  <c r="BG17" i="2"/>
  <c r="L15" i="2"/>
  <c r="AK22" i="2"/>
  <c r="BY17" i="2"/>
  <c r="AC29" i="2"/>
  <c r="AQ3" i="2"/>
  <c r="AW18" i="2"/>
  <c r="P16" i="2"/>
  <c r="AE5" i="2"/>
  <c r="AF6" i="2"/>
  <c r="AT13" i="2"/>
  <c r="V4" i="2"/>
  <c r="AS10" i="2"/>
  <c r="BG15" i="2"/>
  <c r="P8" i="2"/>
  <c r="AJ8" i="2"/>
  <c r="L5" i="2"/>
  <c r="AB19" i="2"/>
  <c r="R7" i="2"/>
  <c r="AS13" i="2"/>
  <c r="AK6" i="2"/>
  <c r="AS6" i="2"/>
  <c r="AC8" i="2"/>
  <c r="AH12" i="2"/>
  <c r="BY15" i="2"/>
  <c r="BH3" i="2"/>
  <c r="Z9" i="2"/>
  <c r="AM14" i="2"/>
  <c r="P3" i="2"/>
  <c r="AQ30" i="2"/>
  <c r="I19" i="2"/>
  <c r="AA27" i="2"/>
  <c r="J6" i="2"/>
  <c r="AC10" i="2"/>
  <c r="AN22" i="2"/>
  <c r="BX8" i="2"/>
  <c r="E3" i="2"/>
  <c r="R6" i="2"/>
  <c r="BT13" i="2"/>
  <c r="BW8" i="2"/>
  <c r="E12" i="2"/>
  <c r="BT25" i="2"/>
  <c r="AK28" i="2"/>
  <c r="Q10" i="2"/>
  <c r="CA19" i="2"/>
  <c r="BV19" i="2"/>
  <c r="F7" i="2"/>
  <c r="G7" i="2"/>
  <c r="S12" i="2"/>
  <c r="H5" i="2"/>
  <c r="AP12" i="2"/>
  <c r="AJ15" i="2"/>
  <c r="AN12" i="2"/>
  <c r="BH5" i="2"/>
  <c r="AD29" i="2"/>
  <c r="P13" i="2"/>
  <c r="BH15" i="2"/>
  <c r="AM21" i="2"/>
  <c r="X7" i="2"/>
  <c r="C8" i="2"/>
  <c r="G6" i="2"/>
  <c r="BB11" i="2"/>
  <c r="L13" i="2"/>
  <c r="AN15" i="2"/>
  <c r="AL14" i="2"/>
  <c r="BZ27" i="2"/>
  <c r="BT31" i="2"/>
  <c r="AD5" i="2"/>
  <c r="BX17" i="2"/>
  <c r="AG18" i="2"/>
  <c r="F10" i="2"/>
  <c r="AT9" i="2"/>
  <c r="I20" i="2"/>
  <c r="AU29" i="2"/>
  <c r="AW14" i="2"/>
  <c r="AH21" i="2"/>
  <c r="AT11" i="2"/>
  <c r="BV26" i="2"/>
  <c r="AD30" i="2"/>
  <c r="I11" i="2"/>
  <c r="AE13" i="2"/>
  <c r="I3" i="2"/>
  <c r="AV7" i="2"/>
  <c r="AK29" i="2"/>
  <c r="BZ16" i="2"/>
  <c r="AB27" i="2"/>
  <c r="AE7" i="2"/>
  <c r="AR4" i="2"/>
  <c r="AD7" i="2"/>
  <c r="BX12" i="2"/>
  <c r="H17" i="2"/>
  <c r="C3" i="2"/>
  <c r="AA30" i="2"/>
  <c r="S8" i="2"/>
  <c r="Q4" i="2"/>
  <c r="D11" i="2"/>
  <c r="BW23" i="2"/>
  <c r="AU31" i="2"/>
  <c r="BZ5" i="2"/>
  <c r="K11" i="2"/>
  <c r="CA15" i="2"/>
  <c r="BW9" i="2"/>
  <c r="C4" i="2"/>
  <c r="AI13" i="2"/>
  <c r="BB5" i="2"/>
  <c r="K16" i="2"/>
  <c r="BV23" i="2"/>
  <c r="S4" i="2"/>
  <c r="AH14" i="2"/>
  <c r="AG13" i="2"/>
  <c r="AV8" i="2"/>
  <c r="X5" i="2"/>
  <c r="AH30" i="2"/>
  <c r="AD21" i="2"/>
  <c r="AT17" i="2"/>
  <c r="AT32" i="2"/>
  <c r="BB8" i="2"/>
  <c r="BX21" i="2"/>
  <c r="AN6" i="2"/>
  <c r="AA11" i="59" l="1"/>
  <c r="AN48" i="2"/>
  <c r="AN37" i="2"/>
  <c r="EE1" i="59"/>
  <c r="BX56" i="2"/>
  <c r="BX70" i="2"/>
  <c r="BX63" i="2"/>
  <c r="BX77" i="2"/>
  <c r="D13" i="4"/>
  <c r="BB39" i="2"/>
  <c r="O3" i="4"/>
  <c r="BB50" i="2"/>
  <c r="HE5" i="59"/>
  <c r="FU13" i="59"/>
  <c r="DA3" i="59"/>
  <c r="DA10" i="59"/>
  <c r="AD56" i="2"/>
  <c r="AD77" i="2"/>
  <c r="AD70" i="2"/>
  <c r="Q4" i="59"/>
  <c r="AD63" i="2"/>
  <c r="DU8" i="59"/>
  <c r="FI11" i="59"/>
  <c r="DY5" i="59"/>
  <c r="X47" i="2"/>
  <c r="K10" i="59"/>
  <c r="X36" i="2"/>
  <c r="CE1" i="59"/>
  <c r="AV39" i="2"/>
  <c r="AI13" i="59"/>
  <c r="HG1" i="59"/>
  <c r="AV50" i="2"/>
  <c r="FH2" i="59"/>
  <c r="BD12" i="59"/>
  <c r="GS2" i="59"/>
  <c r="BE13" i="59"/>
  <c r="S35" i="2"/>
  <c r="S46" i="2"/>
  <c r="AP1" i="59"/>
  <c r="F9" i="59"/>
  <c r="BB47" i="2"/>
  <c r="BB36" i="2"/>
  <c r="L3" i="4"/>
  <c r="D10" i="4"/>
  <c r="BF12" i="59"/>
  <c r="FJ2" i="59"/>
  <c r="C46" i="2"/>
  <c r="C35" i="2"/>
  <c r="BW75" i="2"/>
  <c r="BW61" i="2"/>
  <c r="BW68" i="2"/>
  <c r="BW54" i="2"/>
  <c r="CA55" i="2"/>
  <c r="CA76" i="2"/>
  <c r="CA69" i="2"/>
  <c r="CA62" i="2"/>
  <c r="BZ47" i="2"/>
  <c r="BZ36" i="2"/>
  <c r="FV12" i="59"/>
  <c r="FV5" i="59"/>
  <c r="M11" i="2"/>
  <c r="Q46" i="2"/>
  <c r="D9" i="59"/>
  <c r="Q35" i="2"/>
  <c r="AN1" i="59"/>
  <c r="F13" i="59"/>
  <c r="S39" i="2"/>
  <c r="GD1" i="59"/>
  <c r="S50" i="2"/>
  <c r="DR5" i="59"/>
  <c r="FB11" i="59"/>
  <c r="D2" i="64"/>
  <c r="C59" i="2"/>
  <c r="BP2" i="63"/>
  <c r="P2" i="63"/>
  <c r="S2" i="63"/>
  <c r="C2" i="63"/>
  <c r="G2" i="64"/>
  <c r="Q2" i="63"/>
  <c r="BD2" i="64"/>
  <c r="BJ2" i="64"/>
  <c r="BB2" i="64"/>
  <c r="BG2" i="64"/>
  <c r="BI2" i="64"/>
  <c r="W2" i="63"/>
  <c r="R2" i="63"/>
  <c r="BH2" i="64"/>
  <c r="AX2" i="64"/>
  <c r="B68" i="63"/>
  <c r="B57" i="63"/>
  <c r="AK2" i="64"/>
  <c r="AR2" i="63"/>
  <c r="B67" i="63"/>
  <c r="B64" i="64"/>
  <c r="B69" i="64"/>
  <c r="BI2" i="63"/>
  <c r="B60" i="63"/>
  <c r="AO2" i="63"/>
  <c r="BQ2" i="64"/>
  <c r="AD2" i="63"/>
  <c r="BH2" i="63"/>
  <c r="D2" i="63"/>
  <c r="AU2" i="64"/>
  <c r="B60" i="64"/>
  <c r="G2" i="63"/>
  <c r="AO2" i="64"/>
  <c r="I2" i="64"/>
  <c r="BC2" i="64"/>
  <c r="B56" i="64"/>
  <c r="T2" i="64"/>
  <c r="C45" i="2"/>
  <c r="O2" i="63"/>
  <c r="J2" i="64"/>
  <c r="BF2" i="64"/>
  <c r="BL2" i="63"/>
  <c r="C41" i="2"/>
  <c r="BE2" i="63"/>
  <c r="V2" i="64"/>
  <c r="B62" i="63"/>
  <c r="BA2" i="64"/>
  <c r="N2" i="64"/>
  <c r="AR2" i="64"/>
  <c r="B64" i="63"/>
  <c r="Y2" i="63"/>
  <c r="J2" i="63"/>
  <c r="B66" i="63"/>
  <c r="C53" i="2"/>
  <c r="CA2" i="64"/>
  <c r="B63" i="63"/>
  <c r="H2" i="64"/>
  <c r="K2" i="63"/>
  <c r="P2" i="64"/>
  <c r="BL2" i="64"/>
  <c r="AH2" i="64"/>
  <c r="T2" i="63"/>
  <c r="Q2" i="64"/>
  <c r="BD2" i="63"/>
  <c r="BJ2" i="63"/>
  <c r="B66" i="64"/>
  <c r="B54" i="64"/>
  <c r="AV2" i="63"/>
  <c r="CA2" i="63"/>
  <c r="AW2" i="64"/>
  <c r="AX2" i="63"/>
  <c r="AV2" i="64"/>
  <c r="B65" i="64"/>
  <c r="B67" i="64"/>
  <c r="AH2" i="63"/>
  <c r="BP2" i="64"/>
  <c r="B54" i="63"/>
  <c r="W2" i="64"/>
  <c r="BB2" i="63"/>
  <c r="BM2" i="63"/>
  <c r="C2" i="64"/>
  <c r="AU2" i="63"/>
  <c r="O2" i="64"/>
  <c r="U2" i="64"/>
  <c r="BO2" i="64"/>
  <c r="C60" i="2"/>
  <c r="BM2" i="64"/>
  <c r="Y2" i="64"/>
  <c r="BA2" i="63"/>
  <c r="F2" i="63"/>
  <c r="B55" i="64"/>
  <c r="R2" i="64"/>
  <c r="X2" i="64"/>
  <c r="AY2" i="64"/>
  <c r="BN2" i="63"/>
  <c r="B2" i="63"/>
  <c r="BF2" i="63"/>
  <c r="E2" i="63"/>
  <c r="E2" i="64"/>
  <c r="N2" i="63"/>
  <c r="BQ2" i="63"/>
  <c r="C52" i="2"/>
  <c r="B68" i="64"/>
  <c r="B69" i="63"/>
  <c r="B2" i="64"/>
  <c r="K2" i="64"/>
  <c r="B55" i="63"/>
  <c r="S2" i="64"/>
  <c r="B62" i="64"/>
  <c r="AW2" i="63"/>
  <c r="BE2" i="64"/>
  <c r="V2" i="63"/>
  <c r="C67" i="2"/>
  <c r="B57" i="64"/>
  <c r="BN2" i="64"/>
  <c r="BG2" i="63"/>
  <c r="AK2" i="63"/>
  <c r="I2" i="63"/>
  <c r="H2" i="63"/>
  <c r="B63" i="64"/>
  <c r="BC2" i="63"/>
  <c r="U2" i="63"/>
  <c r="X2" i="63"/>
  <c r="B61" i="63"/>
  <c r="C74" i="2"/>
  <c r="C73" i="2"/>
  <c r="BK2" i="63"/>
  <c r="F2" i="64"/>
  <c r="C34" i="2"/>
  <c r="BO2" i="63"/>
  <c r="B61" i="64"/>
  <c r="AD2" i="64"/>
  <c r="BK2" i="64"/>
  <c r="B65" i="63"/>
  <c r="B56" i="63"/>
  <c r="AY2" i="63"/>
  <c r="C44" i="2"/>
  <c r="C66" i="2"/>
  <c r="N17" i="2"/>
  <c r="FE1" i="59"/>
  <c r="AD49" i="2"/>
  <c r="AD38" i="2"/>
  <c r="Q12" i="59"/>
  <c r="AR46" i="2"/>
  <c r="BO1" i="59"/>
  <c r="AR35" i="2"/>
  <c r="AE9" i="59"/>
  <c r="AE49" i="2"/>
  <c r="R12" i="59"/>
  <c r="FF1" i="59"/>
  <c r="AE38" i="2"/>
  <c r="AB78" i="2"/>
  <c r="FC8" i="59"/>
  <c r="AB57" i="2"/>
  <c r="AB71" i="2"/>
  <c r="O5" i="59"/>
  <c r="AB64" i="2"/>
  <c r="FL10" i="59"/>
  <c r="CR5" i="59"/>
  <c r="AV49" i="2"/>
  <c r="AV38" i="2"/>
  <c r="AI12" i="59"/>
  <c r="FW1" i="59"/>
  <c r="B8" i="63"/>
  <c r="AW8" i="64"/>
  <c r="E8" i="63"/>
  <c r="U8" i="64"/>
  <c r="BB8" i="64"/>
  <c r="N8" i="63"/>
  <c r="H62" i="64"/>
  <c r="I67" i="2"/>
  <c r="G8" i="64"/>
  <c r="H63" i="63"/>
  <c r="BP8" i="64"/>
  <c r="H54" i="63"/>
  <c r="U8" i="63"/>
  <c r="O8" i="64"/>
  <c r="V8" i="63"/>
  <c r="AX8" i="64"/>
  <c r="H65" i="64"/>
  <c r="J8" i="64"/>
  <c r="H69" i="64"/>
  <c r="BA8" i="63"/>
  <c r="I8" i="63"/>
  <c r="R8" i="64"/>
  <c r="AD8" i="63"/>
  <c r="BH8" i="64"/>
  <c r="V8" i="64"/>
  <c r="S8" i="63"/>
  <c r="H60" i="64"/>
  <c r="AO8" i="64"/>
  <c r="D8" i="64"/>
  <c r="BL8" i="64"/>
  <c r="BQ8" i="63"/>
  <c r="H61" i="64"/>
  <c r="BG8" i="63"/>
  <c r="I73" i="2"/>
  <c r="AK8" i="64"/>
  <c r="CA8" i="64"/>
  <c r="S8" i="64"/>
  <c r="H55" i="63"/>
  <c r="H8" i="64"/>
  <c r="BM8" i="64"/>
  <c r="AR8" i="64"/>
  <c r="BC8" i="63"/>
  <c r="T8" i="64"/>
  <c r="CA8" i="63"/>
  <c r="I44" i="2"/>
  <c r="BE8" i="63"/>
  <c r="I45" i="2"/>
  <c r="AR8" i="63"/>
  <c r="BJ8" i="64"/>
  <c r="Y8" i="63"/>
  <c r="BD8" i="63"/>
  <c r="F8" i="63"/>
  <c r="N8" i="64"/>
  <c r="G8" i="63"/>
  <c r="T8" i="63"/>
  <c r="BB8" i="63"/>
  <c r="AH8" i="64"/>
  <c r="BA8" i="64"/>
  <c r="BG8" i="64"/>
  <c r="K8" i="64"/>
  <c r="AK8" i="63"/>
  <c r="BE8" i="64"/>
  <c r="P8" i="64"/>
  <c r="E8" i="64"/>
  <c r="BP8" i="63"/>
  <c r="H61" i="63"/>
  <c r="BK8" i="64"/>
  <c r="H66" i="64"/>
  <c r="I59" i="2"/>
  <c r="H68" i="64"/>
  <c r="H68" i="63"/>
  <c r="I8" i="64"/>
  <c r="BO8" i="63"/>
  <c r="H67" i="64"/>
  <c r="D8" i="63"/>
  <c r="H57" i="64"/>
  <c r="BF8" i="63"/>
  <c r="I52" i="2"/>
  <c r="BJ8" i="63"/>
  <c r="BF8" i="64"/>
  <c r="BM8" i="63"/>
  <c r="I53" i="2"/>
  <c r="BI8" i="63"/>
  <c r="W8" i="63"/>
  <c r="H60" i="63"/>
  <c r="BH8" i="63"/>
  <c r="X8" i="63"/>
  <c r="I60" i="2"/>
  <c r="BO8" i="64"/>
  <c r="H66" i="63"/>
  <c r="BD8" i="64"/>
  <c r="AH8" i="63"/>
  <c r="BI8" i="64"/>
  <c r="H65" i="63"/>
  <c r="BN8" i="64"/>
  <c r="F8" i="64"/>
  <c r="H69" i="63"/>
  <c r="H54" i="64"/>
  <c r="W8" i="64"/>
  <c r="BQ8" i="64"/>
  <c r="C8" i="64"/>
  <c r="R8" i="63"/>
  <c r="H55" i="64"/>
  <c r="AV8" i="63"/>
  <c r="H57" i="63"/>
  <c r="AU8" i="64"/>
  <c r="C8" i="63"/>
  <c r="H62" i="63"/>
  <c r="H64" i="63"/>
  <c r="K8" i="63"/>
  <c r="H56" i="63"/>
  <c r="AX8" i="63"/>
  <c r="Q8" i="63"/>
  <c r="Q8" i="64"/>
  <c r="I34" i="2"/>
  <c r="O8" i="63"/>
  <c r="BN8" i="63"/>
  <c r="AY8" i="64"/>
  <c r="H67" i="63"/>
  <c r="H8" i="63"/>
  <c r="AY8" i="63"/>
  <c r="H56" i="64"/>
  <c r="P8" i="63"/>
  <c r="BK8" i="63"/>
  <c r="X8" i="64"/>
  <c r="BC8" i="64"/>
  <c r="I74" i="2"/>
  <c r="AV8" i="64"/>
  <c r="B8" i="64"/>
  <c r="AW8" i="63"/>
  <c r="AO8" i="63"/>
  <c r="J8" i="63"/>
  <c r="AD8" i="64"/>
  <c r="BL8" i="63"/>
  <c r="I66" i="2"/>
  <c r="H63" i="64"/>
  <c r="Y8" i="64"/>
  <c r="AU8" i="63"/>
  <c r="H64" i="64"/>
  <c r="FF2" i="59"/>
  <c r="BB12" i="59"/>
  <c r="FE11" i="59"/>
  <c r="DU5" i="59"/>
  <c r="DA2" i="59"/>
  <c r="BQ10" i="59"/>
  <c r="AH56" i="2"/>
  <c r="AH63" i="2"/>
  <c r="DY8" i="59"/>
  <c r="U4" i="59"/>
  <c r="AH77" i="2"/>
  <c r="AH70" i="2"/>
  <c r="BT13" i="59"/>
  <c r="HH2" i="59"/>
  <c r="DB5" i="59"/>
  <c r="FV10" i="59"/>
  <c r="BQ8" i="59"/>
  <c r="AT68" i="2"/>
  <c r="AT54" i="2"/>
  <c r="AT75" i="2"/>
  <c r="AG2" i="59"/>
  <c r="AT61" i="2"/>
  <c r="DX3" i="59"/>
  <c r="CN11" i="59"/>
  <c r="AD47" i="2"/>
  <c r="AD36" i="2"/>
  <c r="Q10" i="59"/>
  <c r="CK1" i="59"/>
  <c r="BZ64" i="2"/>
  <c r="BZ78" i="2"/>
  <c r="BZ57" i="2"/>
  <c r="BZ71" i="2"/>
  <c r="BI13" i="59"/>
  <c r="GW2" i="59"/>
  <c r="AN62" i="2"/>
  <c r="CU8" i="59"/>
  <c r="AN76" i="2"/>
  <c r="AN69" i="2"/>
  <c r="AA3" i="59"/>
  <c r="AN55" i="2"/>
  <c r="L16" i="4"/>
  <c r="E10" i="4"/>
  <c r="G37" i="2"/>
  <c r="G48" i="2"/>
  <c r="C50" i="2"/>
  <c r="C39" i="2"/>
  <c r="EY1" i="59"/>
  <c r="X38" i="2"/>
  <c r="K12" i="59"/>
  <c r="X49" i="2"/>
  <c r="AM56" i="2"/>
  <c r="AM63" i="2"/>
  <c r="Z4" i="59"/>
  <c r="AM70" i="2"/>
  <c r="ED8" i="59"/>
  <c r="AM77" i="2"/>
  <c r="BH62" i="2"/>
  <c r="BH69" i="2"/>
  <c r="F38" i="4"/>
  <c r="BH76" i="2"/>
  <c r="BH55" i="2"/>
  <c r="J34" i="4"/>
  <c r="AM12" i="59"/>
  <c r="EQ2" i="59"/>
  <c r="CK5" i="59"/>
  <c r="FE10" i="59"/>
  <c r="D40" i="4"/>
  <c r="BH36" i="2"/>
  <c r="L8" i="4"/>
  <c r="BH47" i="2"/>
  <c r="EE2" i="59"/>
  <c r="BK11" i="59"/>
  <c r="AJ55" i="2"/>
  <c r="CQ8" i="59"/>
  <c r="AJ69" i="2"/>
  <c r="AJ62" i="2"/>
  <c r="W3" i="59"/>
  <c r="AJ76" i="2"/>
  <c r="BM11" i="59"/>
  <c r="EG2" i="59"/>
  <c r="N5" i="2"/>
  <c r="H47" i="2"/>
  <c r="H36" i="2"/>
  <c r="AP11" i="59"/>
  <c r="DJ2" i="59"/>
  <c r="G49" i="2"/>
  <c r="G38" i="2"/>
  <c r="F38" i="2"/>
  <c r="F49" i="2"/>
  <c r="AN2" i="59"/>
  <c r="AN9" i="59"/>
  <c r="BH5" i="59"/>
  <c r="FL9" i="59"/>
  <c r="BW39" i="2"/>
  <c r="BW50" i="2"/>
  <c r="E11" i="59"/>
  <c r="DI1" i="59"/>
  <c r="R48" i="2"/>
  <c r="R37" i="2"/>
  <c r="BG4" i="64"/>
  <c r="F4" i="63"/>
  <c r="AW4" i="64"/>
  <c r="AV4" i="64"/>
  <c r="BD4" i="63"/>
  <c r="AK4" i="63"/>
  <c r="AX4" i="63"/>
  <c r="AR4" i="63"/>
  <c r="T4" i="63"/>
  <c r="D4" i="64"/>
  <c r="N4" i="64"/>
  <c r="E60" i="2"/>
  <c r="BC4" i="64"/>
  <c r="C4" i="64"/>
  <c r="J4" i="64"/>
  <c r="BD4" i="64"/>
  <c r="D68" i="63"/>
  <c r="AO4" i="64"/>
  <c r="E4" i="64"/>
  <c r="U4" i="64"/>
  <c r="W4" i="64"/>
  <c r="AH4" i="63"/>
  <c r="CA4" i="63"/>
  <c r="AU4" i="64"/>
  <c r="AV4" i="63"/>
  <c r="BP4" i="64"/>
  <c r="BL4" i="63"/>
  <c r="S4" i="63"/>
  <c r="D63" i="64"/>
  <c r="D60" i="63"/>
  <c r="BH4" i="64"/>
  <c r="BJ4" i="63"/>
  <c r="AO4" i="63"/>
  <c r="S4" i="64"/>
  <c r="D65" i="63"/>
  <c r="BJ4" i="64"/>
  <c r="D54" i="63"/>
  <c r="D64" i="64"/>
  <c r="D57" i="63"/>
  <c r="BL4" i="64"/>
  <c r="D61" i="64"/>
  <c r="X4" i="64"/>
  <c r="BB4" i="63"/>
  <c r="D68" i="64"/>
  <c r="D4" i="63"/>
  <c r="D62" i="64"/>
  <c r="D54" i="64"/>
  <c r="BK4" i="63"/>
  <c r="E45" i="2"/>
  <c r="BC4" i="63"/>
  <c r="D61" i="63"/>
  <c r="AY4" i="64"/>
  <c r="AX4" i="64"/>
  <c r="C4" i="63"/>
  <c r="H4" i="64"/>
  <c r="D66" i="64"/>
  <c r="AK4" i="64"/>
  <c r="G4" i="63"/>
  <c r="D56" i="64"/>
  <c r="D63" i="63"/>
  <c r="E59" i="2"/>
  <c r="D69" i="64"/>
  <c r="E67" i="2"/>
  <c r="AH4" i="64"/>
  <c r="AY4" i="63"/>
  <c r="Q4" i="64"/>
  <c r="E53" i="2"/>
  <c r="BA4" i="63"/>
  <c r="BO4" i="64"/>
  <c r="BE4" i="63"/>
  <c r="Y4" i="64"/>
  <c r="F4" i="64"/>
  <c r="D55" i="64"/>
  <c r="D57" i="64"/>
  <c r="H4" i="63"/>
  <c r="BB4" i="64"/>
  <c r="G4" i="64"/>
  <c r="K4" i="64"/>
  <c r="BN4" i="63"/>
  <c r="BI4" i="64"/>
  <c r="X4" i="63"/>
  <c r="E73" i="2"/>
  <c r="D56" i="63"/>
  <c r="Q4" i="63"/>
  <c r="W4" i="63"/>
  <c r="D55" i="63"/>
  <c r="B4" i="63"/>
  <c r="AD4" i="63"/>
  <c r="BG4" i="63"/>
  <c r="D62" i="63"/>
  <c r="CA4" i="64"/>
  <c r="BM4" i="63"/>
  <c r="D65" i="64"/>
  <c r="BF4" i="64"/>
  <c r="R4" i="63"/>
  <c r="BE4" i="64"/>
  <c r="I4" i="63"/>
  <c r="BP4" i="63"/>
  <c r="AR4" i="64"/>
  <c r="E4" i="63"/>
  <c r="E74" i="2"/>
  <c r="AU4" i="63"/>
  <c r="O4" i="63"/>
  <c r="BA4" i="64"/>
  <c r="D67" i="63"/>
  <c r="E52" i="2"/>
  <c r="I4" i="64"/>
  <c r="E44" i="2"/>
  <c r="BI4" i="63"/>
  <c r="D66" i="63"/>
  <c r="V4" i="64"/>
  <c r="BQ4" i="64"/>
  <c r="R4" i="64"/>
  <c r="BQ4" i="63"/>
  <c r="E34" i="2"/>
  <c r="U4" i="63"/>
  <c r="V4" i="63"/>
  <c r="E66" i="2"/>
  <c r="D67" i="64"/>
  <c r="P4" i="64"/>
  <c r="AD4" i="64"/>
  <c r="N4" i="63"/>
  <c r="BN4" i="64"/>
  <c r="P4" i="63"/>
  <c r="BK4" i="64"/>
  <c r="BO4" i="63"/>
  <c r="Y4" i="63"/>
  <c r="D60" i="64"/>
  <c r="K4" i="63"/>
  <c r="O4" i="64"/>
  <c r="D64" i="63"/>
  <c r="J4" i="63"/>
  <c r="AW4" i="63"/>
  <c r="BM4" i="64"/>
  <c r="BH4" i="63"/>
  <c r="T4" i="64"/>
  <c r="BF4" i="63"/>
  <c r="D69" i="63"/>
  <c r="B4" i="64"/>
  <c r="BX50" i="2"/>
  <c r="BX39" i="2"/>
  <c r="EE9" i="59"/>
  <c r="BK4" i="59"/>
  <c r="AZ9" i="59"/>
  <c r="AZ2" i="59"/>
  <c r="J48" i="2"/>
  <c r="J37" i="2"/>
  <c r="CC29" i="2"/>
  <c r="AA64" i="2"/>
  <c r="AA57" i="2"/>
  <c r="CC27" i="2"/>
  <c r="N5" i="59"/>
  <c r="CC28" i="2"/>
  <c r="CC31" i="2"/>
  <c r="AA71" i="2"/>
  <c r="AA78" i="2"/>
  <c r="CC30" i="2"/>
  <c r="CC32" i="2"/>
  <c r="FB8" i="59"/>
  <c r="FR11" i="59"/>
  <c r="EH5" i="59"/>
  <c r="O15" i="63"/>
  <c r="BM15" i="63"/>
  <c r="U15" i="63"/>
  <c r="BK15" i="64"/>
  <c r="Q15" i="63"/>
  <c r="P53" i="2"/>
  <c r="BK15" i="63"/>
  <c r="AO15" i="63"/>
  <c r="AH15" i="63"/>
  <c r="S15" i="63"/>
  <c r="P74" i="2"/>
  <c r="AH15" i="64"/>
  <c r="O15" i="64"/>
  <c r="O69" i="64"/>
  <c r="H15" i="64"/>
  <c r="P45" i="2"/>
  <c r="O56" i="63"/>
  <c r="AV15" i="64"/>
  <c r="O68" i="64"/>
  <c r="AW15" i="64"/>
  <c r="E15" i="63"/>
  <c r="P44" i="2"/>
  <c r="F15" i="64"/>
  <c r="BB15" i="64"/>
  <c r="X15" i="63"/>
  <c r="AX15" i="63"/>
  <c r="P60" i="2"/>
  <c r="BQ15" i="63"/>
  <c r="CA15" i="63"/>
  <c r="I15" i="64"/>
  <c r="V15" i="64"/>
  <c r="AO15" i="64"/>
  <c r="P59" i="2"/>
  <c r="E15" i="64"/>
  <c r="O57" i="63"/>
  <c r="P15" i="63"/>
  <c r="AX15" i="64"/>
  <c r="BQ15" i="64"/>
  <c r="BG15" i="63"/>
  <c r="Y15" i="64"/>
  <c r="I15" i="63"/>
  <c r="BP15" i="63"/>
  <c r="H15" i="63"/>
  <c r="BN15" i="64"/>
  <c r="O67" i="63"/>
  <c r="C1" i="59"/>
  <c r="BJ15" i="64"/>
  <c r="B15" i="64"/>
  <c r="BF15" i="64"/>
  <c r="AR15" i="63"/>
  <c r="R15" i="63"/>
  <c r="O57" i="64"/>
  <c r="AD15" i="63"/>
  <c r="N15" i="63"/>
  <c r="BO15" i="63"/>
  <c r="O55" i="64"/>
  <c r="P73" i="2"/>
  <c r="BD15" i="64"/>
  <c r="AK15" i="63"/>
  <c r="O68" i="63"/>
  <c r="K15" i="63"/>
  <c r="AW15" i="63"/>
  <c r="W15" i="63"/>
  <c r="K15" i="64"/>
  <c r="BB15" i="63"/>
  <c r="O64" i="64"/>
  <c r="BM15" i="64"/>
  <c r="BL15" i="64"/>
  <c r="B15" i="63"/>
  <c r="O54" i="63"/>
  <c r="O60" i="63"/>
  <c r="D15" i="63"/>
  <c r="O62" i="64"/>
  <c r="O69" i="63"/>
  <c r="BP15" i="64"/>
  <c r="O66" i="63"/>
  <c r="Y15" i="63"/>
  <c r="T15" i="64"/>
  <c r="AU15" i="63"/>
  <c r="C8" i="59"/>
  <c r="BH15" i="64"/>
  <c r="Q15" i="64"/>
  <c r="P15" i="64"/>
  <c r="AD15" i="64"/>
  <c r="U15" i="64"/>
  <c r="BD15" i="63"/>
  <c r="AY15" i="63"/>
  <c r="BF15" i="63"/>
  <c r="BJ15" i="63"/>
  <c r="O55" i="63"/>
  <c r="S15" i="64"/>
  <c r="AY15" i="64"/>
  <c r="J15" i="63"/>
  <c r="O60" i="64"/>
  <c r="J15" i="64"/>
  <c r="G15" i="63"/>
  <c r="O65" i="63"/>
  <c r="BH15" i="63"/>
  <c r="BE15" i="64"/>
  <c r="X15" i="64"/>
  <c r="BC15" i="64"/>
  <c r="O64" i="63"/>
  <c r="O66" i="64"/>
  <c r="BA15" i="63"/>
  <c r="C15" i="64"/>
  <c r="BE15" i="63"/>
  <c r="O63" i="64"/>
  <c r="BG15" i="64"/>
  <c r="O54" i="64"/>
  <c r="AR15" i="64"/>
  <c r="T15" i="63"/>
  <c r="P52" i="2"/>
  <c r="BL15" i="63"/>
  <c r="V15" i="63"/>
  <c r="O56" i="64"/>
  <c r="AU15" i="64"/>
  <c r="CA15" i="64"/>
  <c r="F15" i="63"/>
  <c r="D15" i="64"/>
  <c r="BN15" i="63"/>
  <c r="P34" i="2"/>
  <c r="AK15" i="64"/>
  <c r="P67" i="2"/>
  <c r="G15" i="64"/>
  <c r="BI15" i="63"/>
  <c r="W15" i="64"/>
  <c r="BI15" i="64"/>
  <c r="N15" i="64"/>
  <c r="O67" i="64"/>
  <c r="O61" i="63"/>
  <c r="BO15" i="64"/>
  <c r="BA15" i="64"/>
  <c r="O63" i="63"/>
  <c r="O61" i="64"/>
  <c r="BC15" i="63"/>
  <c r="P66" i="2"/>
  <c r="C15" i="63"/>
  <c r="R15" i="64"/>
  <c r="AV15" i="63"/>
  <c r="O62" i="63"/>
  <c r="O65" i="64"/>
  <c r="BJ13" i="59"/>
  <c r="GX2" i="59"/>
  <c r="Z68" i="2"/>
  <c r="Z61" i="2"/>
  <c r="Z75" i="2"/>
  <c r="AW8" i="59"/>
  <c r="Z54" i="2"/>
  <c r="M2" i="59"/>
  <c r="BH60" i="2"/>
  <c r="B59" i="64"/>
  <c r="BD59" i="63"/>
  <c r="BK59" i="64"/>
  <c r="Y59" i="63"/>
  <c r="V59" i="63"/>
  <c r="BJ59" i="64"/>
  <c r="BH53" i="2"/>
  <c r="I59" i="63"/>
  <c r="AX59" i="63"/>
  <c r="BH52" i="2"/>
  <c r="AH59" i="64"/>
  <c r="Q59" i="64"/>
  <c r="BG59" i="63"/>
  <c r="BG66" i="63"/>
  <c r="BA59" i="64"/>
  <c r="BG67" i="63"/>
  <c r="C59" i="64"/>
  <c r="BC59" i="63"/>
  <c r="AR59" i="64"/>
  <c r="BG57" i="63"/>
  <c r="AR59" i="63"/>
  <c r="BG65" i="63"/>
  <c r="BH67" i="2"/>
  <c r="O59" i="64"/>
  <c r="O59" i="63"/>
  <c r="AH59" i="63"/>
  <c r="Y59" i="64"/>
  <c r="J59" i="64"/>
  <c r="BA59" i="63"/>
  <c r="BQ59" i="64"/>
  <c r="CA59" i="64"/>
  <c r="BG54" i="63"/>
  <c r="BG60" i="64"/>
  <c r="X59" i="64"/>
  <c r="BN59" i="64"/>
  <c r="BG65" i="64"/>
  <c r="BL59" i="64"/>
  <c r="BG63" i="64"/>
  <c r="AW59" i="64"/>
  <c r="BO59" i="63"/>
  <c r="K59" i="64"/>
  <c r="BG56" i="64"/>
  <c r="BI59" i="63"/>
  <c r="AY59" i="64"/>
  <c r="BB59" i="63"/>
  <c r="I59" i="64"/>
  <c r="J8" i="4"/>
  <c r="T59" i="64"/>
  <c r="BG59" i="64"/>
  <c r="H59" i="64"/>
  <c r="W59" i="63"/>
  <c r="AV59" i="63"/>
  <c r="CA59" i="63"/>
  <c r="BG62" i="63"/>
  <c r="K59" i="63"/>
  <c r="BP59" i="63"/>
  <c r="J59" i="63"/>
  <c r="AD59" i="63"/>
  <c r="AW59" i="63"/>
  <c r="AK59" i="64"/>
  <c r="BH74" i="2"/>
  <c r="X59" i="63"/>
  <c r="BG62" i="64"/>
  <c r="BG67" i="64"/>
  <c r="U59" i="64"/>
  <c r="F59" i="64"/>
  <c r="BG54" i="64"/>
  <c r="BG68" i="64"/>
  <c r="C59" i="63"/>
  <c r="BH73" i="2"/>
  <c r="BH34" i="2"/>
  <c r="AV59" i="64"/>
  <c r="U59" i="63"/>
  <c r="E59" i="64"/>
  <c r="BF59" i="63"/>
  <c r="B59" i="63"/>
  <c r="D38" i="4"/>
  <c r="BG61" i="63"/>
  <c r="AO59" i="64"/>
  <c r="P59" i="64"/>
  <c r="H59" i="63"/>
  <c r="G59" i="64"/>
  <c r="AX59" i="64"/>
  <c r="R59" i="64"/>
  <c r="BD59" i="64"/>
  <c r="S59" i="63"/>
  <c r="D59" i="63"/>
  <c r="P59" i="63"/>
  <c r="Q59" i="63"/>
  <c r="BM59" i="63"/>
  <c r="BH45" i="2"/>
  <c r="BH59" i="64"/>
  <c r="BL59" i="63"/>
  <c r="BH59" i="63"/>
  <c r="BE59" i="64"/>
  <c r="W59" i="64"/>
  <c r="BH66" i="2"/>
  <c r="BN59" i="63"/>
  <c r="AK59" i="63"/>
  <c r="BG68" i="63"/>
  <c r="BK59" i="63"/>
  <c r="AO59" i="63"/>
  <c r="BI59" i="64"/>
  <c r="BE59" i="63"/>
  <c r="BG69" i="64"/>
  <c r="BJ59" i="63"/>
  <c r="N59" i="63"/>
  <c r="S59" i="64"/>
  <c r="BG57" i="64"/>
  <c r="BB59" i="64"/>
  <c r="BG60" i="63"/>
  <c r="N59" i="64"/>
  <c r="BM59" i="64"/>
  <c r="BQ59" i="63"/>
  <c r="AU59" i="64"/>
  <c r="G59" i="63"/>
  <c r="T59" i="63"/>
  <c r="BH59" i="2"/>
  <c r="BG64" i="64"/>
  <c r="BG55" i="64"/>
  <c r="D59" i="64"/>
  <c r="BC59" i="64"/>
  <c r="BG64" i="63"/>
  <c r="E59" i="63"/>
  <c r="F59" i="63"/>
  <c r="AY59" i="63"/>
  <c r="AD59" i="64"/>
  <c r="BP59" i="64"/>
  <c r="BG69" i="63"/>
  <c r="V59" i="64"/>
  <c r="AU59" i="63"/>
  <c r="BG63" i="63"/>
  <c r="BG61" i="64"/>
  <c r="BO59" i="64"/>
  <c r="R59" i="63"/>
  <c r="BG55" i="63"/>
  <c r="BG66" i="64"/>
  <c r="BF59" i="64"/>
  <c r="BH44" i="2"/>
  <c r="BG56" i="63"/>
  <c r="BY69" i="2"/>
  <c r="BY76" i="2"/>
  <c r="BY55" i="2"/>
  <c r="BY62" i="2"/>
  <c r="BE11" i="59"/>
  <c r="DY2" i="59"/>
  <c r="GN1" i="59"/>
  <c r="P13" i="59"/>
  <c r="AC50" i="2"/>
  <c r="AC39" i="2"/>
  <c r="AS37" i="2"/>
  <c r="AF11" i="59"/>
  <c r="EJ1" i="59"/>
  <c r="AS48" i="2"/>
  <c r="X11" i="59"/>
  <c r="AK37" i="2"/>
  <c r="AK48" i="2"/>
  <c r="EB1" i="59"/>
  <c r="BP12" i="59"/>
  <c r="FT2" i="59"/>
  <c r="R49" i="2"/>
  <c r="E12" i="59"/>
  <c r="R38" i="2"/>
  <c r="ES1" i="59"/>
  <c r="CI12" i="59"/>
  <c r="FC3" i="59"/>
  <c r="L36" i="2"/>
  <c r="L47" i="2"/>
  <c r="GU1" i="59"/>
  <c r="AJ50" i="2"/>
  <c r="W13" i="59"/>
  <c r="AJ39" i="2"/>
  <c r="C13" i="59"/>
  <c r="P50" i="2"/>
  <c r="P39" i="2"/>
  <c r="GA1" i="59"/>
  <c r="BG55" i="2"/>
  <c r="BG69" i="2"/>
  <c r="BG62" i="2"/>
  <c r="J33" i="4"/>
  <c r="BG76" i="2"/>
  <c r="F32" i="4"/>
  <c r="BP2" i="59"/>
  <c r="BP9" i="59"/>
  <c r="AS1" i="59"/>
  <c r="V35" i="2"/>
  <c r="I9" i="59"/>
  <c r="V46" i="2"/>
  <c r="FU2" i="59"/>
  <c r="BQ12" i="59"/>
  <c r="AF48" i="2"/>
  <c r="DW1" i="59"/>
  <c r="AF37" i="2"/>
  <c r="S11" i="59"/>
  <c r="CL1" i="59"/>
  <c r="R10" i="59"/>
  <c r="AE47" i="2"/>
  <c r="AE36" i="2"/>
  <c r="AM3" i="59"/>
  <c r="BW9" i="59"/>
  <c r="EN3" i="59"/>
  <c r="DD11" i="59"/>
  <c r="AP42" i="63"/>
  <c r="K42" i="64"/>
  <c r="AP2" i="63"/>
  <c r="AP18" i="63"/>
  <c r="AP4" i="64"/>
  <c r="BZ42" i="64"/>
  <c r="AP60" i="63"/>
  <c r="AP56" i="64"/>
  <c r="AP21" i="64"/>
  <c r="AP8" i="64"/>
  <c r="AP48" i="64"/>
  <c r="BK42" i="63"/>
  <c r="AS42" i="63"/>
  <c r="AI42" i="64"/>
  <c r="AP9" i="64"/>
  <c r="W42" i="63"/>
  <c r="G42" i="63"/>
  <c r="AP61" i="63"/>
  <c r="AP19" i="63"/>
  <c r="AY42" i="64"/>
  <c r="BP42" i="64"/>
  <c r="AP53" i="64"/>
  <c r="AP69" i="64"/>
  <c r="AM42" i="64"/>
  <c r="AP25" i="64"/>
  <c r="AD42" i="64"/>
  <c r="I42" i="63"/>
  <c r="BF42" i="64"/>
  <c r="AP62" i="63"/>
  <c r="D42" i="64"/>
  <c r="F42" i="64"/>
  <c r="AF42" i="64"/>
  <c r="I42" i="64"/>
  <c r="AP15" i="64"/>
  <c r="AP64" i="64"/>
  <c r="AP20" i="63"/>
  <c r="AJ42" i="63"/>
  <c r="AQ44" i="2"/>
  <c r="AJ42" i="64"/>
  <c r="AC42" i="63"/>
  <c r="AP62" i="64"/>
  <c r="AU42" i="63"/>
  <c r="R42" i="64"/>
  <c r="AP9" i="63"/>
  <c r="BN42" i="63"/>
  <c r="AP68" i="64"/>
  <c r="AE42" i="63"/>
  <c r="AT42" i="63"/>
  <c r="AE42" i="64"/>
  <c r="S42" i="63"/>
  <c r="B42" i="63"/>
  <c r="AQ34" i="2"/>
  <c r="H42" i="64"/>
  <c r="Q42" i="64"/>
  <c r="AQ42" i="63"/>
  <c r="AP11" i="64"/>
  <c r="AP57" i="63"/>
  <c r="AK42" i="63"/>
  <c r="AP11" i="63"/>
  <c r="AA42" i="64"/>
  <c r="AP63" i="63"/>
  <c r="Z42" i="64"/>
  <c r="J42" i="63"/>
  <c r="W42" i="64"/>
  <c r="AV42" i="64"/>
  <c r="AP64" i="63"/>
  <c r="AP4" i="63"/>
  <c r="AM42" i="63"/>
  <c r="AP14" i="63"/>
  <c r="AN42" i="63"/>
  <c r="AP6" i="64"/>
  <c r="G42" i="64"/>
  <c r="AP66" i="63"/>
  <c r="AP54" i="63"/>
  <c r="BL42" i="63"/>
  <c r="AP51" i="63"/>
  <c r="AT42" i="64"/>
  <c r="U42" i="64"/>
  <c r="AP17" i="63"/>
  <c r="AD1" i="59"/>
  <c r="AP3" i="63"/>
  <c r="AP24" i="63"/>
  <c r="AP63" i="64"/>
  <c r="S42" i="64"/>
  <c r="P42" i="64"/>
  <c r="J42" i="64"/>
  <c r="AP30" i="63"/>
  <c r="AQ52" i="2"/>
  <c r="BV42" i="63"/>
  <c r="AO42" i="63"/>
  <c r="AP19" i="64"/>
  <c r="AP21" i="63"/>
  <c r="AP3" i="64"/>
  <c r="O42" i="64"/>
  <c r="AP65" i="64"/>
  <c r="AP59" i="63"/>
  <c r="AP8" i="63"/>
  <c r="AP60" i="64"/>
  <c r="C42" i="64"/>
  <c r="BT42" i="63"/>
  <c r="U42" i="63"/>
  <c r="H42" i="63"/>
  <c r="R42" i="63"/>
  <c r="BI42" i="64"/>
  <c r="BM42" i="64"/>
  <c r="BN42" i="64"/>
  <c r="AA42" i="63"/>
  <c r="AP54" i="64"/>
  <c r="AP66" i="64"/>
  <c r="BL42" i="64"/>
  <c r="AH42" i="64"/>
  <c r="AP44" i="64"/>
  <c r="AP50" i="64"/>
  <c r="BG42" i="63"/>
  <c r="BA42" i="63"/>
  <c r="AP16" i="63"/>
  <c r="BU42" i="64"/>
  <c r="AP5" i="63"/>
  <c r="AP20" i="64"/>
  <c r="N42" i="63"/>
  <c r="BW42" i="64"/>
  <c r="Z42" i="63"/>
  <c r="AP56" i="63"/>
  <c r="BE42" i="63"/>
  <c r="AP16" i="64"/>
  <c r="BM42" i="63"/>
  <c r="AY42" i="63"/>
  <c r="AP79" i="64"/>
  <c r="BO42" i="63"/>
  <c r="BI42" i="63"/>
  <c r="CA42" i="63"/>
  <c r="AP7" i="64"/>
  <c r="Q42" i="63"/>
  <c r="AP55" i="64"/>
  <c r="AQ60" i="2"/>
  <c r="K42" i="63"/>
  <c r="CA42" i="64"/>
  <c r="AP10" i="63"/>
  <c r="BP42" i="63"/>
  <c r="BS42" i="63"/>
  <c r="AL42" i="64"/>
  <c r="AP67" i="64"/>
  <c r="AP24" i="64"/>
  <c r="AP41" i="63"/>
  <c r="O42" i="63"/>
  <c r="AP7" i="63"/>
  <c r="AX42" i="63"/>
  <c r="AB42" i="63"/>
  <c r="X42" i="64"/>
  <c r="AQ73" i="2"/>
  <c r="E42" i="63"/>
  <c r="BZ42" i="63"/>
  <c r="BB42" i="64"/>
  <c r="P42" i="63"/>
  <c r="AP41" i="64"/>
  <c r="AP49" i="64"/>
  <c r="BD42" i="64"/>
  <c r="AL42" i="63"/>
  <c r="AH42" i="63"/>
  <c r="AP61" i="64"/>
  <c r="BJ42" i="63"/>
  <c r="BC42" i="63"/>
  <c r="BD42" i="63"/>
  <c r="AD8" i="59"/>
  <c r="F42" i="63"/>
  <c r="AC42" i="64"/>
  <c r="B42" i="64"/>
  <c r="AW42" i="63"/>
  <c r="BH42" i="64"/>
  <c r="E42" i="64"/>
  <c r="AP37" i="63"/>
  <c r="BB42" i="63"/>
  <c r="Y42" i="63"/>
  <c r="AQ53" i="2"/>
  <c r="AP14" i="64"/>
  <c r="AP6" i="63"/>
  <c r="T42" i="64"/>
  <c r="AP15" i="63"/>
  <c r="AP18" i="64"/>
  <c r="BW42" i="63"/>
  <c r="AD42" i="63"/>
  <c r="T42" i="63"/>
  <c r="AP25" i="63"/>
  <c r="AP59" i="64"/>
  <c r="AP57" i="64"/>
  <c r="BQ42" i="64"/>
  <c r="AK42" i="64"/>
  <c r="AP58" i="64"/>
  <c r="AP22" i="63"/>
  <c r="AQ42" i="64"/>
  <c r="AP30" i="64"/>
  <c r="N42" i="64"/>
  <c r="AW42" i="64"/>
  <c r="AP34" i="63"/>
  <c r="V42" i="64"/>
  <c r="BE42" i="64"/>
  <c r="AP51" i="64"/>
  <c r="BH42" i="63"/>
  <c r="AP44" i="63"/>
  <c r="AG42" i="63"/>
  <c r="AS42" i="64"/>
  <c r="AV42" i="63"/>
  <c r="AP50" i="63"/>
  <c r="AP23" i="64"/>
  <c r="BG42" i="64"/>
  <c r="X42" i="63"/>
  <c r="BX42" i="63"/>
  <c r="AP47" i="64"/>
  <c r="AP68" i="63"/>
  <c r="AQ59" i="2"/>
  <c r="AP58" i="63"/>
  <c r="AP17" i="64"/>
  <c r="AI42" i="63"/>
  <c r="AR42" i="64"/>
  <c r="AQ74" i="2"/>
  <c r="AQ66" i="2"/>
  <c r="AO42" i="64"/>
  <c r="V42" i="63"/>
  <c r="BX42" i="64"/>
  <c r="BJ42" i="64"/>
  <c r="AN42" i="64"/>
  <c r="AG42" i="64"/>
  <c r="BY42" i="64"/>
  <c r="D42" i="63"/>
  <c r="AP23" i="63"/>
  <c r="AU42" i="64"/>
  <c r="BA42" i="64"/>
  <c r="AR42" i="63"/>
  <c r="AP34" i="64"/>
  <c r="AP48" i="63"/>
  <c r="AP22" i="64"/>
  <c r="AP2" i="64"/>
  <c r="AP47" i="63"/>
  <c r="AP49" i="63"/>
  <c r="Y42" i="64"/>
  <c r="BS42" i="64"/>
  <c r="AP67" i="63"/>
  <c r="C42" i="63"/>
  <c r="BT42" i="64"/>
  <c r="BU42" i="63"/>
  <c r="AP10" i="64"/>
  <c r="AP53" i="63"/>
  <c r="BO42" i="64"/>
  <c r="AP37" i="64"/>
  <c r="AP55" i="63"/>
  <c r="AP42" i="64"/>
  <c r="BF42" i="63"/>
  <c r="AB42" i="64"/>
  <c r="AF42" i="63"/>
  <c r="AQ67" i="2"/>
  <c r="AP79" i="63"/>
  <c r="AX42" i="64"/>
  <c r="BK42" i="64"/>
  <c r="AQ45" i="2"/>
  <c r="BC42" i="64"/>
  <c r="AP69" i="63"/>
  <c r="BQ42" i="63"/>
  <c r="BY42" i="63"/>
  <c r="AP5" i="64"/>
  <c r="AP65" i="63"/>
  <c r="BV42" i="64"/>
  <c r="CJ5" i="59"/>
  <c r="FD10" i="59"/>
  <c r="BH4" i="59"/>
  <c r="EB9" i="59"/>
  <c r="L62" i="2"/>
  <c r="L55" i="2"/>
  <c r="L69" i="2"/>
  <c r="L76" i="2"/>
  <c r="F34" i="4"/>
  <c r="L33" i="4"/>
  <c r="K38" i="2"/>
  <c r="K49" i="2"/>
  <c r="K20" i="4"/>
  <c r="E33" i="4"/>
  <c r="AX9" i="59"/>
  <c r="AX2" i="59"/>
  <c r="DC9" i="59"/>
  <c r="BS3" i="59"/>
  <c r="X4" i="59"/>
  <c r="AK63" i="2"/>
  <c r="AK77" i="2"/>
  <c r="EB8" i="59"/>
  <c r="AK56" i="2"/>
  <c r="AK70" i="2"/>
  <c r="EA2" i="59"/>
  <c r="BG11" i="59"/>
  <c r="CO2" i="59"/>
  <c r="BE10" i="59"/>
  <c r="BC3" i="59"/>
  <c r="CM9" i="59"/>
  <c r="BQ5" i="59"/>
  <c r="FU9" i="59"/>
  <c r="CF11" i="59"/>
  <c r="DP3" i="59"/>
  <c r="GQ5" i="59"/>
  <c r="FG13" i="59"/>
  <c r="GG2" i="59"/>
  <c r="AS13" i="59"/>
  <c r="CT5" i="59"/>
  <c r="FN10" i="59"/>
  <c r="BU50" i="2"/>
  <c r="BU39" i="2"/>
  <c r="F42" i="4"/>
  <c r="N34" i="4"/>
  <c r="CR3" i="59"/>
  <c r="CR10" i="59"/>
  <c r="BU64" i="2"/>
  <c r="BU78" i="2"/>
  <c r="BU57" i="2"/>
  <c r="BU71" i="2"/>
  <c r="AH21" i="63"/>
  <c r="Q21" i="64"/>
  <c r="BF21" i="64"/>
  <c r="N21" i="63"/>
  <c r="CA21" i="63"/>
  <c r="AU21" i="64"/>
  <c r="BP21" i="63"/>
  <c r="E21" i="64"/>
  <c r="AO21" i="63"/>
  <c r="Y21" i="64"/>
  <c r="AH21" i="64"/>
  <c r="U21" i="63"/>
  <c r="B21" i="64"/>
  <c r="BH21" i="64"/>
  <c r="X21" i="63"/>
  <c r="F21" i="64"/>
  <c r="W21" i="63"/>
  <c r="T21" i="64"/>
  <c r="U57" i="63"/>
  <c r="BC21" i="63"/>
  <c r="AV21" i="64"/>
  <c r="BC21" i="64"/>
  <c r="U62" i="64"/>
  <c r="R21" i="64"/>
  <c r="V59" i="2"/>
  <c r="D21" i="64"/>
  <c r="E21" i="63"/>
  <c r="BJ21" i="64"/>
  <c r="U57" i="64"/>
  <c r="BH21" i="63"/>
  <c r="BP21" i="64"/>
  <c r="U63" i="63"/>
  <c r="V66" i="2"/>
  <c r="W21" i="64"/>
  <c r="BM21" i="63"/>
  <c r="V34" i="2"/>
  <c r="U54" i="63"/>
  <c r="BB21" i="64"/>
  <c r="AU21" i="63"/>
  <c r="AR21" i="63"/>
  <c r="BI21" i="64"/>
  <c r="O21" i="63"/>
  <c r="C21" i="63"/>
  <c r="V73" i="2"/>
  <c r="BJ21" i="63"/>
  <c r="U67" i="63"/>
  <c r="U66" i="63"/>
  <c r="U68" i="64"/>
  <c r="BI21" i="63"/>
  <c r="AX21" i="63"/>
  <c r="K21" i="64"/>
  <c r="U55" i="63"/>
  <c r="T21" i="63"/>
  <c r="BG21" i="64"/>
  <c r="I1" i="59"/>
  <c r="U63" i="64"/>
  <c r="V52" i="2"/>
  <c r="BN21" i="63"/>
  <c r="P21" i="63"/>
  <c r="S21" i="64"/>
  <c r="U66" i="64"/>
  <c r="V74" i="2"/>
  <c r="U21" i="64"/>
  <c r="U69" i="64"/>
  <c r="U61" i="64"/>
  <c r="Y21" i="63"/>
  <c r="R21" i="63"/>
  <c r="AW21" i="64"/>
  <c r="BL21" i="64"/>
  <c r="V21" i="64"/>
  <c r="G21" i="63"/>
  <c r="AD21" i="63"/>
  <c r="H21" i="63"/>
  <c r="H21" i="64"/>
  <c r="BG21" i="63"/>
  <c r="B21" i="63"/>
  <c r="BN21" i="64"/>
  <c r="G21" i="64"/>
  <c r="P21" i="64"/>
  <c r="U60" i="63"/>
  <c r="BO21" i="64"/>
  <c r="BF21" i="63"/>
  <c r="U65" i="64"/>
  <c r="BK21" i="63"/>
  <c r="V53" i="2"/>
  <c r="BK21" i="64"/>
  <c r="I21" i="63"/>
  <c r="AK21" i="63"/>
  <c r="U67" i="64"/>
  <c r="D21" i="63"/>
  <c r="AV21" i="63"/>
  <c r="U64" i="63"/>
  <c r="U56" i="64"/>
  <c r="U62" i="63"/>
  <c r="BD21" i="64"/>
  <c r="V60" i="2"/>
  <c r="AK21" i="64"/>
  <c r="U61" i="63"/>
  <c r="N21" i="64"/>
  <c r="U60" i="64"/>
  <c r="C21" i="64"/>
  <c r="BQ21" i="63"/>
  <c r="AO21" i="64"/>
  <c r="V67" i="2"/>
  <c r="BA21" i="64"/>
  <c r="U64" i="64"/>
  <c r="O21" i="64"/>
  <c r="U55" i="64"/>
  <c r="K21" i="63"/>
  <c r="U54" i="64"/>
  <c r="U56" i="63"/>
  <c r="U68" i="63"/>
  <c r="BL21" i="63"/>
  <c r="V44" i="2"/>
  <c r="X21" i="64"/>
  <c r="AY21" i="63"/>
  <c r="BM21" i="64"/>
  <c r="I21" i="64"/>
  <c r="BQ21" i="64"/>
  <c r="J21" i="63"/>
  <c r="AD21" i="64"/>
  <c r="BB21" i="63"/>
  <c r="J21" i="64"/>
  <c r="BE21" i="63"/>
  <c r="AR21" i="64"/>
  <c r="U69" i="63"/>
  <c r="AW21" i="63"/>
  <c r="U65" i="63"/>
  <c r="S21" i="63"/>
  <c r="F21" i="63"/>
  <c r="BA21" i="63"/>
  <c r="BO21" i="63"/>
  <c r="I8" i="59"/>
  <c r="AX21" i="64"/>
  <c r="AY21" i="64"/>
  <c r="Q21" i="63"/>
  <c r="V45" i="2"/>
  <c r="V21" i="63"/>
  <c r="BD21" i="63"/>
  <c r="CA21" i="64"/>
  <c r="BE21" i="64"/>
  <c r="F61" i="2"/>
  <c r="F75" i="2"/>
  <c r="F68" i="2"/>
  <c r="F54" i="2"/>
  <c r="BV48" i="2"/>
  <c r="BV37" i="2"/>
  <c r="BU9" i="59"/>
  <c r="BU2" i="59"/>
  <c r="AT26" i="64"/>
  <c r="AB26" i="64"/>
  <c r="Z65" i="63"/>
  <c r="Z47" i="63"/>
  <c r="Z61" i="63"/>
  <c r="J26" i="64"/>
  <c r="D26" i="63"/>
  <c r="Z58" i="64"/>
  <c r="BG26" i="63"/>
  <c r="BS26" i="63"/>
  <c r="BA26" i="63"/>
  <c r="Z14" i="63"/>
  <c r="Z25" i="63"/>
  <c r="Z54" i="64"/>
  <c r="P26" i="64"/>
  <c r="Z7" i="63"/>
  <c r="F26" i="63"/>
  <c r="N26" i="64"/>
  <c r="CA26" i="64"/>
  <c r="BS26" i="64"/>
  <c r="E26" i="64"/>
  <c r="AL26" i="63"/>
  <c r="V26" i="63"/>
  <c r="AU26" i="63"/>
  <c r="Z57" i="64"/>
  <c r="Z17" i="63"/>
  <c r="Z55" i="64"/>
  <c r="Z59" i="63"/>
  <c r="AA53" i="2"/>
  <c r="BB26" i="64"/>
  <c r="Z2" i="63"/>
  <c r="AC26" i="63"/>
  <c r="AG26" i="64"/>
  <c r="G26" i="63"/>
  <c r="AA44" i="2"/>
  <c r="Z51" i="64"/>
  <c r="AP26" i="64"/>
  <c r="Z48" i="64"/>
  <c r="Z61" i="64"/>
  <c r="Z3" i="64"/>
  <c r="T26" i="63"/>
  <c r="BD26" i="63"/>
  <c r="Z63" i="64"/>
  <c r="BO26" i="64"/>
  <c r="Z5" i="63"/>
  <c r="AW26" i="64"/>
  <c r="Z44" i="63"/>
  <c r="AY26" i="64"/>
  <c r="S26" i="64"/>
  <c r="BU26" i="63"/>
  <c r="AS26" i="63"/>
  <c r="Z11" i="63"/>
  <c r="Z16" i="64"/>
  <c r="BT26" i="63"/>
  <c r="Z51" i="63"/>
  <c r="Z67" i="63"/>
  <c r="AA66" i="2"/>
  <c r="BK26" i="64"/>
  <c r="Z64" i="64"/>
  <c r="BQ26" i="64"/>
  <c r="Z22" i="63"/>
  <c r="BL26" i="63"/>
  <c r="BX26" i="64"/>
  <c r="Z66" i="64"/>
  <c r="Z18" i="64"/>
  <c r="AN26" i="63"/>
  <c r="N26" i="63"/>
  <c r="Z22" i="64"/>
  <c r="BJ26" i="64"/>
  <c r="AI26" i="63"/>
  <c r="BE26" i="63"/>
  <c r="Z9" i="63"/>
  <c r="Z15" i="63"/>
  <c r="AJ26" i="63"/>
  <c r="Y26" i="64"/>
  <c r="AP26" i="63"/>
  <c r="AI26" i="64"/>
  <c r="Z11" i="64"/>
  <c r="Z66" i="63"/>
  <c r="AM26" i="64"/>
  <c r="BU26" i="64"/>
  <c r="U26" i="64"/>
  <c r="Z64" i="63"/>
  <c r="BH26" i="63"/>
  <c r="AA67" i="2"/>
  <c r="BW26" i="64"/>
  <c r="N1" i="59"/>
  <c r="AH26" i="63"/>
  <c r="D26" i="64"/>
  <c r="AX26" i="64"/>
  <c r="BM26" i="63"/>
  <c r="BI26" i="64"/>
  <c r="BH26" i="64"/>
  <c r="Z6" i="64"/>
  <c r="BK26" i="63"/>
  <c r="I26" i="64"/>
  <c r="Z63" i="63"/>
  <c r="Z20" i="63"/>
  <c r="Z18" i="63"/>
  <c r="BO26" i="63"/>
  <c r="AF26" i="63"/>
  <c r="AL26" i="64"/>
  <c r="BB26" i="63"/>
  <c r="Z53" i="64"/>
  <c r="Z50" i="64"/>
  <c r="AV26" i="64"/>
  <c r="F26" i="64"/>
  <c r="AX26" i="63"/>
  <c r="BN26" i="63"/>
  <c r="Z9" i="64"/>
  <c r="U26" i="63"/>
  <c r="CA26" i="63"/>
  <c r="Z58" i="63"/>
  <c r="AA74" i="2"/>
  <c r="H26" i="64"/>
  <c r="BD26" i="64"/>
  <c r="AA26" i="63"/>
  <c r="BW26" i="63"/>
  <c r="Z14" i="64"/>
  <c r="Z57" i="63"/>
  <c r="O26" i="63"/>
  <c r="R26" i="64"/>
  <c r="BX26" i="63"/>
  <c r="Z8" i="63"/>
  <c r="Z30" i="64"/>
  <c r="Q26" i="63"/>
  <c r="Z44" i="64"/>
  <c r="AN26" i="64"/>
  <c r="E26" i="63"/>
  <c r="Z54" i="63"/>
  <c r="AA59" i="2"/>
  <c r="AF26" i="64"/>
  <c r="Z47" i="64"/>
  <c r="Z34" i="63"/>
  <c r="J26" i="63"/>
  <c r="X26" i="64"/>
  <c r="AB26" i="63"/>
  <c r="BC26" i="63"/>
  <c r="AO26" i="64"/>
  <c r="BM26" i="64"/>
  <c r="AT26" i="63"/>
  <c r="Z67" i="64"/>
  <c r="AM26" i="63"/>
  <c r="BZ26" i="64"/>
  <c r="B26" i="63"/>
  <c r="Z68" i="63"/>
  <c r="Z24" i="63"/>
  <c r="Z30" i="63"/>
  <c r="Z41" i="64"/>
  <c r="AH26" i="64"/>
  <c r="AC26" i="64"/>
  <c r="BF26" i="64"/>
  <c r="Z3" i="63"/>
  <c r="Z49" i="63"/>
  <c r="AS26" i="64"/>
  <c r="BG26" i="64"/>
  <c r="Z65" i="64"/>
  <c r="K26" i="64"/>
  <c r="Z59" i="64"/>
  <c r="Z7" i="64"/>
  <c r="AQ26" i="64"/>
  <c r="BJ26" i="63"/>
  <c r="BL26" i="64"/>
  <c r="Z19" i="63"/>
  <c r="H26" i="63"/>
  <c r="C26" i="63"/>
  <c r="Z15" i="64"/>
  <c r="AA73" i="2"/>
  <c r="Z21" i="64"/>
  <c r="AA34" i="2"/>
  <c r="AD26" i="64"/>
  <c r="Z5" i="64"/>
  <c r="V26" i="64"/>
  <c r="Z10" i="64"/>
  <c r="Z68" i="64"/>
  <c r="Z8" i="64"/>
  <c r="Z60" i="64"/>
  <c r="BP26" i="63"/>
  <c r="G26" i="64"/>
  <c r="Z24" i="64"/>
  <c r="Z37" i="64"/>
  <c r="AE26" i="63"/>
  <c r="Z19" i="64"/>
  <c r="BQ26" i="63"/>
  <c r="Z48" i="63"/>
  <c r="B26" i="64"/>
  <c r="AY26" i="63"/>
  <c r="Z69" i="63"/>
  <c r="X26" i="63"/>
  <c r="Z41" i="63"/>
  <c r="BI26" i="63"/>
  <c r="Z4" i="63"/>
  <c r="Z53" i="63"/>
  <c r="BE26" i="64"/>
  <c r="W26" i="64"/>
  <c r="Z79" i="64"/>
  <c r="Z37" i="63"/>
  <c r="T26" i="64"/>
  <c r="AD26" i="63"/>
  <c r="Z26" i="64"/>
  <c r="Z79" i="63"/>
  <c r="AK26" i="63"/>
  <c r="AA26" i="64"/>
  <c r="Z62" i="64"/>
  <c r="Z49" i="64"/>
  <c r="BV26" i="63"/>
  <c r="Z34" i="64"/>
  <c r="Y26" i="63"/>
  <c r="Z25" i="64"/>
  <c r="BP26" i="64"/>
  <c r="AK26" i="64"/>
  <c r="AA52" i="2"/>
  <c r="AA60" i="2"/>
  <c r="Z23" i="64"/>
  <c r="Z4" i="64"/>
  <c r="Z50" i="63"/>
  <c r="C26" i="64"/>
  <c r="Z20" i="64"/>
  <c r="BZ26" i="63"/>
  <c r="AA45" i="2"/>
  <c r="BY26" i="63"/>
  <c r="Z60" i="63"/>
  <c r="BN26" i="64"/>
  <c r="Z69" i="64"/>
  <c r="AV26" i="63"/>
  <c r="BY26" i="64"/>
  <c r="Z23" i="63"/>
  <c r="I26" i="63"/>
  <c r="S26" i="63"/>
  <c r="Z17" i="64"/>
  <c r="W26" i="63"/>
  <c r="BF26" i="63"/>
  <c r="Z26" i="63"/>
  <c r="R26" i="63"/>
  <c r="N8" i="59"/>
  <c r="Z21" i="63"/>
  <c r="AR26" i="63"/>
  <c r="AU26" i="64"/>
  <c r="Z10" i="63"/>
  <c r="Q26" i="64"/>
  <c r="Z56" i="64"/>
  <c r="AR26" i="64"/>
  <c r="O26" i="64"/>
  <c r="BC26" i="64"/>
  <c r="Z16" i="63"/>
  <c r="P26" i="63"/>
  <c r="Z6" i="63"/>
  <c r="BV26" i="64"/>
  <c r="BT26" i="64"/>
  <c r="AQ26" i="63"/>
  <c r="Z56" i="63"/>
  <c r="K26" i="63"/>
  <c r="AO26" i="63"/>
  <c r="BA26" i="64"/>
  <c r="Z62" i="63"/>
  <c r="Z2" i="64"/>
  <c r="AE26" i="64"/>
  <c r="Z55" i="63"/>
  <c r="AW26" i="63"/>
  <c r="AG26" i="63"/>
  <c r="AJ26" i="64"/>
  <c r="HD2" i="59"/>
  <c r="BP13" i="59"/>
  <c r="Q47" i="2"/>
  <c r="BX1" i="59"/>
  <c r="Q36" i="2"/>
  <c r="D10" i="59"/>
  <c r="CI13" i="59"/>
  <c r="GM3" i="59"/>
  <c r="CS10" i="59"/>
  <c r="CS3" i="59"/>
  <c r="CG3" i="59"/>
  <c r="CG10" i="59"/>
  <c r="BX11" i="59"/>
  <c r="DH3" i="59"/>
  <c r="BV68" i="2"/>
  <c r="BV54" i="2"/>
  <c r="BV61" i="2"/>
  <c r="BV75" i="2"/>
  <c r="R35" i="2"/>
  <c r="E9" i="59"/>
  <c r="AO1" i="59"/>
  <c r="R46" i="2"/>
  <c r="CW1" i="59"/>
  <c r="AC10" i="59"/>
  <c r="AP47" i="2"/>
  <c r="AP36" i="2"/>
  <c r="BA12" i="59"/>
  <c r="FE2" i="59"/>
  <c r="BY38" i="2"/>
  <c r="BY49" i="2"/>
  <c r="ED5" i="59"/>
  <c r="FN11" i="59"/>
  <c r="AN3" i="59"/>
  <c r="BX9" i="59"/>
  <c r="FW3" i="59"/>
  <c r="DC12" i="59"/>
  <c r="GN4" i="59"/>
  <c r="DT13" i="59"/>
  <c r="DE11" i="59"/>
  <c r="EO3" i="59"/>
  <c r="BD10" i="59"/>
  <c r="CN2" i="59"/>
  <c r="BS13" i="59"/>
  <c r="HG2" i="59"/>
  <c r="AK69" i="2"/>
  <c r="X3" i="59"/>
  <c r="CR8" i="59"/>
  <c r="AK76" i="2"/>
  <c r="AK55" i="2"/>
  <c r="AK62" i="2"/>
  <c r="AD4" i="59"/>
  <c r="AQ63" i="2"/>
  <c r="AQ70" i="2"/>
  <c r="AQ77" i="2"/>
  <c r="EH8" i="59"/>
  <c r="AQ56" i="2"/>
  <c r="HI3" i="59"/>
  <c r="DE13" i="59"/>
  <c r="DT12" i="59"/>
  <c r="FD4" i="59"/>
  <c r="AX13" i="59"/>
  <c r="GL2" i="59"/>
  <c r="FK12" i="59"/>
  <c r="FK5" i="59"/>
  <c r="C10" i="59"/>
  <c r="P36" i="2"/>
  <c r="BW1" i="59"/>
  <c r="P47" i="2"/>
  <c r="I48" i="2"/>
  <c r="I37" i="2"/>
  <c r="BB76" i="2"/>
  <c r="BB62" i="2"/>
  <c r="BB69" i="2"/>
  <c r="F8" i="4"/>
  <c r="J29" i="4"/>
  <c r="BB55" i="2"/>
  <c r="AR71" i="2"/>
  <c r="FS8" i="59"/>
  <c r="AR78" i="2"/>
  <c r="AR64" i="2"/>
  <c r="AR57" i="2"/>
  <c r="AE5" i="59"/>
  <c r="K75" i="2"/>
  <c r="K54" i="2"/>
  <c r="K68" i="2"/>
  <c r="K61" i="2"/>
  <c r="AD61" i="2"/>
  <c r="Q2" i="59"/>
  <c r="AD75" i="2"/>
  <c r="AD54" i="2"/>
  <c r="AD68" i="2"/>
  <c r="BA8" i="59"/>
  <c r="CP2" i="59"/>
  <c r="BF10" i="59"/>
  <c r="DR2" i="59"/>
  <c r="AX11" i="59"/>
  <c r="Z46" i="2"/>
  <c r="AW1" i="59"/>
  <c r="Z35" i="2"/>
  <c r="M9" i="59"/>
  <c r="CL2" i="59"/>
  <c r="BB10" i="59"/>
  <c r="EI10" i="59"/>
  <c r="CY4" i="59"/>
  <c r="CY5" i="59"/>
  <c r="FS10" i="59"/>
  <c r="E61" i="2"/>
  <c r="E68" i="2"/>
  <c r="E75" i="2"/>
  <c r="E54" i="2"/>
  <c r="N20" i="2"/>
  <c r="AO62" i="2"/>
  <c r="AB3" i="59"/>
  <c r="CV8" i="59"/>
  <c r="AO55" i="2"/>
  <c r="AO69" i="2"/>
  <c r="AO76" i="2"/>
  <c r="FP13" i="59"/>
  <c r="GZ5" i="59"/>
  <c r="CK4" i="59"/>
  <c r="DU10" i="59"/>
  <c r="U36" i="2"/>
  <c r="CB1" i="59"/>
  <c r="U47" i="2"/>
  <c r="H10" i="59"/>
  <c r="CH3" i="59"/>
  <c r="CH10" i="59"/>
  <c r="DL3" i="59"/>
  <c r="CB11" i="59"/>
  <c r="CZ2" i="59"/>
  <c r="BP10" i="59"/>
  <c r="CO11" i="59"/>
  <c r="DY3" i="59"/>
  <c r="AX36" i="2"/>
  <c r="AK10" i="59"/>
  <c r="DE1" i="59"/>
  <c r="AX47" i="2"/>
  <c r="H12" i="59"/>
  <c r="U49" i="2"/>
  <c r="U38" i="2"/>
  <c r="EV1" i="59"/>
  <c r="AJ75" i="63"/>
  <c r="BY75" i="64"/>
  <c r="BB75" i="64"/>
  <c r="AM75" i="64"/>
  <c r="BW20" i="63"/>
  <c r="AL75" i="63"/>
  <c r="BZ75" i="64"/>
  <c r="S75" i="64"/>
  <c r="BT75" i="64"/>
  <c r="BW48" i="64"/>
  <c r="BT75" i="63"/>
  <c r="O75" i="64"/>
  <c r="I75" i="63"/>
  <c r="AT75" i="63"/>
  <c r="BW30" i="64"/>
  <c r="BW10" i="63"/>
  <c r="AG75" i="64"/>
  <c r="P75" i="64"/>
  <c r="BW44" i="63"/>
  <c r="BW61" i="64"/>
  <c r="BW34" i="64"/>
  <c r="AV75" i="64"/>
  <c r="BX75" i="63"/>
  <c r="AW75" i="64"/>
  <c r="BW69" i="63"/>
  <c r="I75" i="64"/>
  <c r="BX60" i="2"/>
  <c r="BC75" i="64"/>
  <c r="BW14" i="63"/>
  <c r="BP75" i="64"/>
  <c r="BW15" i="64"/>
  <c r="C75" i="63"/>
  <c r="U75" i="64"/>
  <c r="BW47" i="63"/>
  <c r="AX75" i="64"/>
  <c r="AJ75" i="64"/>
  <c r="BW24" i="64"/>
  <c r="AL75" i="64"/>
  <c r="V75" i="63"/>
  <c r="AE75" i="63"/>
  <c r="BW62" i="64"/>
  <c r="BV75" i="63"/>
  <c r="C75" i="64"/>
  <c r="AO75" i="63"/>
  <c r="BW66" i="64"/>
  <c r="Z75" i="63"/>
  <c r="F75" i="63"/>
  <c r="BW62" i="63"/>
  <c r="BU75" i="63"/>
  <c r="BW17" i="63"/>
  <c r="AY75" i="64"/>
  <c r="BW57" i="63"/>
  <c r="BW50" i="64"/>
  <c r="BW48" i="63"/>
  <c r="BW56" i="64"/>
  <c r="AR75" i="64"/>
  <c r="AW75" i="63"/>
  <c r="BW30" i="63"/>
  <c r="BW16" i="63"/>
  <c r="AT75" i="64"/>
  <c r="Y75" i="63"/>
  <c r="BL75" i="63"/>
  <c r="H75" i="63"/>
  <c r="BN75" i="63"/>
  <c r="D75" i="63"/>
  <c r="AC75" i="63"/>
  <c r="BW4" i="64"/>
  <c r="BW69" i="64"/>
  <c r="BW18" i="64"/>
  <c r="G75" i="64"/>
  <c r="BD75" i="63"/>
  <c r="BW23" i="64"/>
  <c r="BN75" i="64"/>
  <c r="BX34" i="2"/>
  <c r="BW24" i="63"/>
  <c r="AV75" i="63"/>
  <c r="BW16" i="64"/>
  <c r="P75" i="63"/>
  <c r="Q75" i="64"/>
  <c r="BU75" i="64"/>
  <c r="BO75" i="64"/>
  <c r="BP75" i="63"/>
  <c r="BW63" i="64"/>
  <c r="BW44" i="64"/>
  <c r="AI75" i="64"/>
  <c r="BX44" i="2"/>
  <c r="BW59" i="63"/>
  <c r="AA75" i="63"/>
  <c r="BW64" i="64"/>
  <c r="AS75" i="63"/>
  <c r="G75" i="63"/>
  <c r="BW75" i="63"/>
  <c r="BX73" i="2"/>
  <c r="AA75" i="64"/>
  <c r="BG75" i="63"/>
  <c r="BB75" i="63"/>
  <c r="BW51" i="63"/>
  <c r="BW8" i="63"/>
  <c r="AB75" i="64"/>
  <c r="BW15" i="63"/>
  <c r="BE75" i="64"/>
  <c r="BW7" i="63"/>
  <c r="BW67" i="64"/>
  <c r="BW37" i="64"/>
  <c r="AP75" i="64"/>
  <c r="Z75" i="64"/>
  <c r="BW23" i="63"/>
  <c r="BK75" i="63"/>
  <c r="CA75" i="64"/>
  <c r="BW58" i="63"/>
  <c r="Q75" i="63"/>
  <c r="E75" i="64"/>
  <c r="BW9" i="64"/>
  <c r="BW65" i="64"/>
  <c r="K75" i="64"/>
  <c r="T75" i="63"/>
  <c r="BD75" i="64"/>
  <c r="BW54" i="63"/>
  <c r="AE75" i="64"/>
  <c r="BW3" i="64"/>
  <c r="BG75" i="64"/>
  <c r="AF75" i="64"/>
  <c r="E75" i="63"/>
  <c r="BI75" i="63"/>
  <c r="BW2" i="63"/>
  <c r="BW57" i="64"/>
  <c r="AK75" i="64"/>
  <c r="BH75" i="63"/>
  <c r="BH75" i="64"/>
  <c r="BW53" i="63"/>
  <c r="AK75" i="63"/>
  <c r="Y75" i="64"/>
  <c r="BW34" i="63"/>
  <c r="BW53" i="64"/>
  <c r="BZ75" i="63"/>
  <c r="AH75" i="63"/>
  <c r="BJ75" i="63"/>
  <c r="BW79" i="63"/>
  <c r="BW6" i="63"/>
  <c r="BX66" i="2"/>
  <c r="BW67" i="63"/>
  <c r="BF75" i="63"/>
  <c r="AC75" i="64"/>
  <c r="BX67" i="2"/>
  <c r="W75" i="64"/>
  <c r="BW17" i="64"/>
  <c r="J75" i="64"/>
  <c r="B75" i="63"/>
  <c r="BW9" i="63"/>
  <c r="AG75" i="63"/>
  <c r="N75" i="64"/>
  <c r="BW5" i="64"/>
  <c r="BW49" i="64"/>
  <c r="AQ75" i="64"/>
  <c r="BW47" i="64"/>
  <c r="AP75" i="63"/>
  <c r="BA75" i="63"/>
  <c r="BW68" i="64"/>
  <c r="BW8" i="64"/>
  <c r="BW5" i="63"/>
  <c r="CA75" i="63"/>
  <c r="BQ75" i="64"/>
  <c r="BW11" i="64"/>
  <c r="BX52" i="2"/>
  <c r="BW4" i="63"/>
  <c r="B75" i="64"/>
  <c r="AD75" i="63"/>
  <c r="BJ75" i="64"/>
  <c r="BW37" i="63"/>
  <c r="W75" i="63"/>
  <c r="BM75" i="64"/>
  <c r="BW21" i="64"/>
  <c r="BL75" i="64"/>
  <c r="BW55" i="64"/>
  <c r="BM75" i="63"/>
  <c r="AU75" i="63"/>
  <c r="AI75" i="63"/>
  <c r="BW21" i="63"/>
  <c r="BK75" i="64"/>
  <c r="R75" i="64"/>
  <c r="BW6" i="64"/>
  <c r="F75" i="64"/>
  <c r="AF75" i="63"/>
  <c r="BW19" i="63"/>
  <c r="X75" i="64"/>
  <c r="BS75" i="64"/>
  <c r="BX74" i="2"/>
  <c r="BW79" i="64"/>
  <c r="BA75" i="64"/>
  <c r="BW49" i="63"/>
  <c r="BV75" i="64"/>
  <c r="R75" i="63"/>
  <c r="BW65" i="63"/>
  <c r="BW66" i="63"/>
  <c r="BQ75" i="63"/>
  <c r="AX75" i="63"/>
  <c r="BW10" i="64"/>
  <c r="AN75" i="63"/>
  <c r="BW14" i="64"/>
  <c r="AN75" i="64"/>
  <c r="BW51" i="64"/>
  <c r="BW25" i="63"/>
  <c r="BS75" i="63"/>
  <c r="AS75" i="64"/>
  <c r="BW18" i="63"/>
  <c r="BW41" i="64"/>
  <c r="BW25" i="64"/>
  <c r="X75" i="63"/>
  <c r="BW22" i="63"/>
  <c r="BW7" i="64"/>
  <c r="BW75" i="64"/>
  <c r="BX75" i="64"/>
  <c r="BO75" i="63"/>
  <c r="AO75" i="64"/>
  <c r="BE75" i="63"/>
  <c r="BX59" i="2"/>
  <c r="BW2" i="64"/>
  <c r="V75" i="64"/>
  <c r="U75" i="63"/>
  <c r="BW56" i="63"/>
  <c r="BW20" i="64"/>
  <c r="BW59" i="64"/>
  <c r="BW50" i="63"/>
  <c r="AD75" i="64"/>
  <c r="BW55" i="63"/>
  <c r="AM75" i="63"/>
  <c r="BW61" i="63"/>
  <c r="AY75" i="63"/>
  <c r="AU75" i="64"/>
  <c r="T75" i="64"/>
  <c r="BW63" i="63"/>
  <c r="AB75" i="63"/>
  <c r="N75" i="63"/>
  <c r="BI75" i="64"/>
  <c r="BW68" i="63"/>
  <c r="S75" i="63"/>
  <c r="BF75" i="64"/>
  <c r="BW11" i="63"/>
  <c r="K75" i="63"/>
  <c r="O75" i="63"/>
  <c r="H75" i="64"/>
  <c r="BW19" i="64"/>
  <c r="AH75" i="64"/>
  <c r="BW64" i="63"/>
  <c r="BW22" i="64"/>
  <c r="BW41" i="63"/>
  <c r="AR75" i="63"/>
  <c r="J75" i="63"/>
  <c r="BW58" i="64"/>
  <c r="BC75" i="63"/>
  <c r="BW60" i="63"/>
  <c r="D75" i="64"/>
  <c r="BW54" i="64"/>
  <c r="BW60" i="64"/>
  <c r="BX45" i="2"/>
  <c r="AQ75" i="63"/>
  <c r="BW3" i="63"/>
  <c r="BX53" i="2"/>
  <c r="BY75" i="63"/>
  <c r="E34" i="4"/>
  <c r="L20" i="4"/>
  <c r="FY1" i="59"/>
  <c r="AK12" i="59"/>
  <c r="AX49" i="2"/>
  <c r="AX38" i="2"/>
  <c r="GM4" i="59"/>
  <c r="DS13" i="59"/>
  <c r="DU13" i="59"/>
  <c r="GO4" i="59"/>
  <c r="H38" i="2"/>
  <c r="N13" i="2"/>
  <c r="H49" i="2"/>
  <c r="CA11" i="59"/>
  <c r="DK3" i="59"/>
  <c r="BF9" i="59"/>
  <c r="BF2" i="59"/>
  <c r="V38" i="2"/>
  <c r="EW1" i="59"/>
  <c r="V49" i="2"/>
  <c r="I12" i="59"/>
  <c r="BA10" i="2"/>
  <c r="U5" i="59"/>
  <c r="AH78" i="2"/>
  <c r="AH64" i="2"/>
  <c r="AH71" i="2"/>
  <c r="AH57" i="2"/>
  <c r="FI8" i="59"/>
  <c r="CK3" i="59"/>
  <c r="CK10" i="59"/>
  <c r="V39" i="2"/>
  <c r="V50" i="2"/>
  <c r="I13" i="59"/>
  <c r="GG1" i="59"/>
  <c r="AJ34" i="2"/>
  <c r="H35" i="63"/>
  <c r="BM35" i="64"/>
  <c r="AI4" i="64"/>
  <c r="BI35" i="63"/>
  <c r="BC35" i="63"/>
  <c r="AU35" i="63"/>
  <c r="BZ35" i="63"/>
  <c r="U35" i="63"/>
  <c r="BK35" i="63"/>
  <c r="F35" i="64"/>
  <c r="AI21" i="64"/>
  <c r="AI3" i="64"/>
  <c r="E35" i="64"/>
  <c r="BT35" i="64"/>
  <c r="BJ35" i="64"/>
  <c r="BT35" i="63"/>
  <c r="BD35" i="64"/>
  <c r="AI6" i="63"/>
  <c r="BL35" i="63"/>
  <c r="AI30" i="63"/>
  <c r="AN35" i="63"/>
  <c r="AI18" i="64"/>
  <c r="AI48" i="64"/>
  <c r="AW35" i="64"/>
  <c r="AI50" i="63"/>
  <c r="AT35" i="63"/>
  <c r="AI67" i="64"/>
  <c r="V35" i="64"/>
  <c r="BU35" i="64"/>
  <c r="AJ59" i="2"/>
  <c r="AI44" i="64"/>
  <c r="AI55" i="64"/>
  <c r="AI16" i="64"/>
  <c r="AI35" i="64"/>
  <c r="D35" i="64"/>
  <c r="AI22" i="64"/>
  <c r="W8" i="59"/>
  <c r="BC35" i="64"/>
  <c r="AR35" i="63"/>
  <c r="AQ35" i="64"/>
  <c r="AI54" i="64"/>
  <c r="AI59" i="64"/>
  <c r="AH35" i="64"/>
  <c r="AJ53" i="2"/>
  <c r="AI66" i="63"/>
  <c r="AY35" i="63"/>
  <c r="AI11" i="63"/>
  <c r="AI14" i="63"/>
  <c r="BV35" i="64"/>
  <c r="AJ73" i="2"/>
  <c r="AI56" i="63"/>
  <c r="AS35" i="63"/>
  <c r="BH35" i="63"/>
  <c r="AI67" i="63"/>
  <c r="BK35" i="64"/>
  <c r="BF35" i="64"/>
  <c r="BL35" i="64"/>
  <c r="AE35" i="63"/>
  <c r="AU35" i="64"/>
  <c r="BN35" i="64"/>
  <c r="AJ35" i="64"/>
  <c r="AI58" i="63"/>
  <c r="AI30" i="64"/>
  <c r="AI57" i="64"/>
  <c r="AI20" i="64"/>
  <c r="C35" i="64"/>
  <c r="O35" i="63"/>
  <c r="BO35" i="63"/>
  <c r="BX35" i="64"/>
  <c r="AI47" i="63"/>
  <c r="BE35" i="64"/>
  <c r="N35" i="64"/>
  <c r="AI59" i="63"/>
  <c r="AI63" i="64"/>
  <c r="BE35" i="63"/>
  <c r="BI35" i="64"/>
  <c r="T35" i="63"/>
  <c r="AI9" i="63"/>
  <c r="BS35" i="64"/>
  <c r="AI49" i="63"/>
  <c r="AI35" i="63"/>
  <c r="G35" i="64"/>
  <c r="Y35" i="63"/>
  <c r="BD35" i="63"/>
  <c r="AI79" i="64"/>
  <c r="BS35" i="63"/>
  <c r="AI8" i="63"/>
  <c r="AK35" i="64"/>
  <c r="BH35" i="64"/>
  <c r="Y35" i="64"/>
  <c r="AI47" i="64"/>
  <c r="AX35" i="64"/>
  <c r="AI34" i="64"/>
  <c r="AJ35" i="63"/>
  <c r="AY35" i="64"/>
  <c r="AI37" i="63"/>
  <c r="BF35" i="63"/>
  <c r="AI20" i="63"/>
  <c r="BO35" i="64"/>
  <c r="AH35" i="63"/>
  <c r="AI68" i="64"/>
  <c r="R35" i="64"/>
  <c r="P35" i="64"/>
  <c r="AI55" i="63"/>
  <c r="AW35" i="63"/>
  <c r="AI53" i="64"/>
  <c r="G35" i="63"/>
  <c r="AI10" i="63"/>
  <c r="Z35" i="64"/>
  <c r="AI11" i="64"/>
  <c r="AI62" i="63"/>
  <c r="AO35" i="64"/>
  <c r="AD35" i="63"/>
  <c r="AI25" i="64"/>
  <c r="AI69" i="63"/>
  <c r="AI50" i="64"/>
  <c r="AI44" i="63"/>
  <c r="AJ60" i="2"/>
  <c r="BJ35" i="63"/>
  <c r="AI57" i="63"/>
  <c r="J35" i="63"/>
  <c r="AI64" i="63"/>
  <c r="AI48" i="63"/>
  <c r="AG35" i="63"/>
  <c r="AI19" i="64"/>
  <c r="AJ52" i="2"/>
  <c r="AI63" i="63"/>
  <c r="AI16" i="63"/>
  <c r="BV35" i="63"/>
  <c r="AI53" i="63"/>
  <c r="AI15" i="64"/>
  <c r="BQ35" i="64"/>
  <c r="BA35" i="63"/>
  <c r="BX35" i="63"/>
  <c r="W35" i="63"/>
  <c r="AC35" i="64"/>
  <c r="AI6" i="64"/>
  <c r="AI41" i="63"/>
  <c r="N35" i="63"/>
  <c r="BB35" i="64"/>
  <c r="AI79" i="63"/>
  <c r="P35" i="63"/>
  <c r="AI24" i="64"/>
  <c r="W35" i="64"/>
  <c r="K35" i="64"/>
  <c r="B35" i="63"/>
  <c r="AB35" i="63"/>
  <c r="AI18" i="63"/>
  <c r="AR35" i="64"/>
  <c r="AI5" i="64"/>
  <c r="X35" i="64"/>
  <c r="AI5" i="63"/>
  <c r="AN35" i="64"/>
  <c r="AI23" i="63"/>
  <c r="Q35" i="63"/>
  <c r="J35" i="64"/>
  <c r="X35" i="63"/>
  <c r="AI60" i="63"/>
  <c r="BY35" i="63"/>
  <c r="AQ35" i="63"/>
  <c r="AI64" i="64"/>
  <c r="AM35" i="63"/>
  <c r="AI41" i="64"/>
  <c r="B35" i="64"/>
  <c r="CA35" i="63"/>
  <c r="AX35" i="63"/>
  <c r="AI24" i="63"/>
  <c r="BW35" i="63"/>
  <c r="AI3" i="63"/>
  <c r="AI65" i="63"/>
  <c r="AA35" i="63"/>
  <c r="AE35" i="64"/>
  <c r="T35" i="64"/>
  <c r="AV35" i="63"/>
  <c r="BA35" i="64"/>
  <c r="C35" i="63"/>
  <c r="BP35" i="63"/>
  <c r="S35" i="63"/>
  <c r="AI23" i="64"/>
  <c r="BW35" i="64"/>
  <c r="K35" i="63"/>
  <c r="O35" i="64"/>
  <c r="AM35" i="64"/>
  <c r="AI15" i="63"/>
  <c r="BM35" i="63"/>
  <c r="AL35" i="63"/>
  <c r="AV35" i="64"/>
  <c r="V35" i="63"/>
  <c r="AI9" i="64"/>
  <c r="AI51" i="63"/>
  <c r="S35" i="64"/>
  <c r="AI19" i="63"/>
  <c r="AF35" i="64"/>
  <c r="AP35" i="64"/>
  <c r="AI17" i="63"/>
  <c r="D35" i="63"/>
  <c r="AI7" i="63"/>
  <c r="BP35" i="64"/>
  <c r="AI25" i="63"/>
  <c r="BQ35" i="63"/>
  <c r="AF35" i="63"/>
  <c r="Q35" i="64"/>
  <c r="AJ44" i="2"/>
  <c r="BZ35" i="64"/>
  <c r="AI14" i="64"/>
  <c r="AJ45" i="2"/>
  <c r="E35" i="63"/>
  <c r="AI66" i="64"/>
  <c r="AS35" i="64"/>
  <c r="AI65" i="64"/>
  <c r="AI4" i="63"/>
  <c r="AL35" i="64"/>
  <c r="BG35" i="63"/>
  <c r="AI69" i="64"/>
  <c r="AJ66" i="2"/>
  <c r="H35" i="64"/>
  <c r="AI2" i="63"/>
  <c r="BB35" i="63"/>
  <c r="AI21" i="63"/>
  <c r="AI34" i="63"/>
  <c r="AO35" i="63"/>
  <c r="I35" i="64"/>
  <c r="AG35" i="64"/>
  <c r="I35" i="63"/>
  <c r="AI10" i="64"/>
  <c r="AP35" i="63"/>
  <c r="AI7" i="64"/>
  <c r="AI17" i="64"/>
  <c r="F35" i="63"/>
  <c r="AI56" i="64"/>
  <c r="BG35" i="64"/>
  <c r="AC35" i="63"/>
  <c r="AI61" i="64"/>
  <c r="AI2" i="64"/>
  <c r="AI22" i="63"/>
  <c r="AI49" i="64"/>
  <c r="CA35" i="64"/>
  <c r="AB35" i="64"/>
  <c r="R35" i="63"/>
  <c r="AT35" i="64"/>
  <c r="AA35" i="64"/>
  <c r="AI62" i="64"/>
  <c r="AI61" i="63"/>
  <c r="U35" i="64"/>
  <c r="AI58" i="64"/>
  <c r="AI54" i="63"/>
  <c r="AI8" i="64"/>
  <c r="AI68" i="63"/>
  <c r="AI37" i="64"/>
  <c r="W1" i="59"/>
  <c r="AJ74" i="2"/>
  <c r="BU35" i="63"/>
  <c r="AD35" i="64"/>
  <c r="Z35" i="63"/>
  <c r="AK35" i="63"/>
  <c r="BY35" i="64"/>
  <c r="BN35" i="63"/>
  <c r="AI60" i="64"/>
  <c r="AI51" i="64"/>
  <c r="AJ67" i="2"/>
  <c r="BL13" i="59"/>
  <c r="GZ2" i="59"/>
  <c r="L9" i="59"/>
  <c r="Y46" i="2"/>
  <c r="Y35" i="2"/>
  <c r="AV1" i="59"/>
  <c r="CT4" i="59"/>
  <c r="ED10" i="59"/>
  <c r="AR10" i="59"/>
  <c r="CB2" i="59"/>
  <c r="BK10" i="59"/>
  <c r="CU2" i="59"/>
  <c r="DU11" i="59"/>
  <c r="DU4" i="59"/>
  <c r="FN3" i="59"/>
  <c r="CT12" i="59"/>
  <c r="EB13" i="59"/>
  <c r="GV4" i="59"/>
  <c r="CQ9" i="59"/>
  <c r="BG3" i="59"/>
  <c r="CV3" i="59"/>
  <c r="CV10" i="59"/>
  <c r="AZ50" i="2"/>
  <c r="BA8" i="2"/>
  <c r="AZ39" i="2"/>
  <c r="BA39" i="2" s="1"/>
  <c r="BS39" i="2" s="1"/>
  <c r="D75" i="2"/>
  <c r="D61" i="2"/>
  <c r="D68" i="2"/>
  <c r="M9" i="2"/>
  <c r="D54" i="2"/>
  <c r="BT35" i="2"/>
  <c r="BT46" i="2"/>
  <c r="FP11" i="59"/>
  <c r="EF5" i="59"/>
  <c r="AS55" i="2"/>
  <c r="AS69" i="2"/>
  <c r="CZ8" i="59"/>
  <c r="AS62" i="2"/>
  <c r="AF3" i="59"/>
  <c r="AS76" i="2"/>
  <c r="AM46" i="2"/>
  <c r="AM35" i="2"/>
  <c r="Z9" i="59"/>
  <c r="BJ1" i="59"/>
  <c r="DW2" i="59"/>
  <c r="BC11" i="59"/>
  <c r="FC13" i="59"/>
  <c r="GM5" i="59"/>
  <c r="CL12" i="59"/>
  <c r="FF3" i="59"/>
  <c r="AX12" i="59"/>
  <c r="FB2" i="59"/>
  <c r="AW3" i="59"/>
  <c r="CG9" i="59"/>
  <c r="GN5" i="59"/>
  <c r="FD13" i="59"/>
  <c r="CN12" i="59"/>
  <c r="FH3" i="59"/>
  <c r="DC3" i="59"/>
  <c r="DC10" i="59"/>
  <c r="M7" i="2"/>
  <c r="D38" i="2"/>
  <c r="D49" i="2"/>
  <c r="N8" i="2"/>
  <c r="H50" i="2"/>
  <c r="H39" i="2"/>
  <c r="BI3" i="59"/>
  <c r="CS9" i="59"/>
  <c r="AM76" i="2"/>
  <c r="AM62" i="2"/>
  <c r="CT8" i="59"/>
  <c r="AM69" i="2"/>
  <c r="Z3" i="59"/>
  <c r="AM55" i="2"/>
  <c r="FS2" i="59"/>
  <c r="BO12" i="59"/>
  <c r="CH2" i="59"/>
  <c r="AX10" i="59"/>
  <c r="AZ47" i="2"/>
  <c r="BA5" i="2"/>
  <c r="AZ36" i="2"/>
  <c r="BA36" i="2" s="1"/>
  <c r="GV3" i="59"/>
  <c r="CR13" i="59"/>
  <c r="S5" i="59"/>
  <c r="AF71" i="2"/>
  <c r="FG8" i="59"/>
  <c r="AF64" i="2"/>
  <c r="AF57" i="2"/>
  <c r="AF78" i="2"/>
  <c r="AR49" i="2"/>
  <c r="FS1" i="59"/>
  <c r="AR38" i="2"/>
  <c r="AE12" i="59"/>
  <c r="M16" i="2"/>
  <c r="E8" i="4"/>
  <c r="J16" i="4"/>
  <c r="BB61" i="2"/>
  <c r="BB68" i="2"/>
  <c r="BB54" i="2"/>
  <c r="BB75" i="2"/>
  <c r="O38" i="2"/>
  <c r="AL12" i="59"/>
  <c r="EP2" i="59"/>
  <c r="O49" i="2"/>
  <c r="CN13" i="59"/>
  <c r="GR3" i="59"/>
  <c r="E13" i="4"/>
  <c r="O16" i="4"/>
  <c r="AT28" i="64"/>
  <c r="AB14" i="64"/>
  <c r="BD28" i="63"/>
  <c r="D28" i="63"/>
  <c r="AB53" i="63"/>
  <c r="AB24" i="64"/>
  <c r="AB66" i="64"/>
  <c r="AB18" i="64"/>
  <c r="S28" i="63"/>
  <c r="AC74" i="2"/>
  <c r="AG28" i="63"/>
  <c r="R28" i="63"/>
  <c r="AB44" i="63"/>
  <c r="AB16" i="64"/>
  <c r="E28" i="63"/>
  <c r="AU28" i="64"/>
  <c r="T28" i="63"/>
  <c r="AB34" i="64"/>
  <c r="C28" i="64"/>
  <c r="AC28" i="64"/>
  <c r="AB67" i="63"/>
  <c r="AB49" i="63"/>
  <c r="AC60" i="2"/>
  <c r="AB57" i="63"/>
  <c r="AN28" i="64"/>
  <c r="AB54" i="64"/>
  <c r="AB37" i="63"/>
  <c r="BW28" i="64"/>
  <c r="AS28" i="63"/>
  <c r="AT28" i="63"/>
  <c r="BP28" i="64"/>
  <c r="AP28" i="64"/>
  <c r="BU28" i="63"/>
  <c r="AC34" i="2"/>
  <c r="AB17" i="63"/>
  <c r="AB3" i="63"/>
  <c r="BC28" i="63"/>
  <c r="K28" i="63"/>
  <c r="BJ28" i="63"/>
  <c r="O28" i="64"/>
  <c r="AN28" i="63"/>
  <c r="B28" i="63"/>
  <c r="AB18" i="63"/>
  <c r="BI28" i="63"/>
  <c r="AB8" i="63"/>
  <c r="AB3" i="64"/>
  <c r="BG28" i="64"/>
  <c r="AC44" i="2"/>
  <c r="AC59" i="2"/>
  <c r="P28" i="64"/>
  <c r="AB69" i="64"/>
  <c r="H28" i="63"/>
  <c r="AO28" i="64"/>
  <c r="AB20" i="64"/>
  <c r="BK28" i="63"/>
  <c r="BO28" i="64"/>
  <c r="BA28" i="64"/>
  <c r="Q28" i="63"/>
  <c r="BN28" i="63"/>
  <c r="AC73" i="2"/>
  <c r="AB10" i="63"/>
  <c r="AC52" i="2"/>
  <c r="T28" i="64"/>
  <c r="BM28" i="64"/>
  <c r="AB51" i="64"/>
  <c r="J28" i="64"/>
  <c r="AC53" i="2"/>
  <c r="BO28" i="63"/>
  <c r="CA28" i="63"/>
  <c r="BK28" i="64"/>
  <c r="AB66" i="63"/>
  <c r="AB63" i="64"/>
  <c r="I28" i="63"/>
  <c r="AL28" i="63"/>
  <c r="BB28" i="64"/>
  <c r="AB64" i="64"/>
  <c r="AQ28" i="63"/>
  <c r="BX28" i="64"/>
  <c r="AB25" i="64"/>
  <c r="AJ28" i="63"/>
  <c r="I28" i="64"/>
  <c r="BE28" i="63"/>
  <c r="R28" i="64"/>
  <c r="AA28" i="63"/>
  <c r="X28" i="64"/>
  <c r="AB48" i="63"/>
  <c r="AP28" i="63"/>
  <c r="CA28" i="64"/>
  <c r="AB22" i="64"/>
  <c r="BF28" i="64"/>
  <c r="S28" i="64"/>
  <c r="BF28" i="63"/>
  <c r="AE28" i="63"/>
  <c r="BL28" i="64"/>
  <c r="AI28" i="63"/>
  <c r="P1" i="59"/>
  <c r="AB5" i="63"/>
  <c r="AB51" i="63"/>
  <c r="BY28" i="64"/>
  <c r="AB50" i="64"/>
  <c r="AW28" i="63"/>
  <c r="AB68" i="63"/>
  <c r="AB65" i="63"/>
  <c r="AB49" i="64"/>
  <c r="AB63" i="63"/>
  <c r="AB9" i="64"/>
  <c r="AB11" i="64"/>
  <c r="N28" i="63"/>
  <c r="AE28" i="64"/>
  <c r="AB79" i="64"/>
  <c r="G28" i="64"/>
  <c r="AM28" i="64"/>
  <c r="BB28" i="63"/>
  <c r="F28" i="63"/>
  <c r="BZ28" i="64"/>
  <c r="AJ28" i="64"/>
  <c r="AF28" i="63"/>
  <c r="AB34" i="63"/>
  <c r="AB7" i="64"/>
  <c r="W28" i="63"/>
  <c r="AB4" i="63"/>
  <c r="AB58" i="63"/>
  <c r="AY28" i="63"/>
  <c r="AC67" i="2"/>
  <c r="AB15" i="63"/>
  <c r="AB20" i="63"/>
  <c r="BE28" i="64"/>
  <c r="Y28" i="64"/>
  <c r="AB21" i="64"/>
  <c r="P8" i="59"/>
  <c r="BH28" i="64"/>
  <c r="BS28" i="64"/>
  <c r="AB2" i="63"/>
  <c r="AB25" i="63"/>
  <c r="AB59" i="63"/>
  <c r="AB62" i="63"/>
  <c r="AO28" i="63"/>
  <c r="V28" i="64"/>
  <c r="AB22" i="63"/>
  <c r="N28" i="64"/>
  <c r="BS28" i="63"/>
  <c r="AB59" i="64"/>
  <c r="AR28" i="64"/>
  <c r="AX28" i="64"/>
  <c r="BA28" i="63"/>
  <c r="AB10" i="64"/>
  <c r="AB47" i="63"/>
  <c r="AB54" i="63"/>
  <c r="Y28" i="63"/>
  <c r="O28" i="63"/>
  <c r="Z28" i="64"/>
  <c r="AB41" i="64"/>
  <c r="AB41" i="63"/>
  <c r="BH28" i="63"/>
  <c r="AB47" i="64"/>
  <c r="AB60" i="64"/>
  <c r="BD28" i="64"/>
  <c r="AL28" i="64"/>
  <c r="AB48" i="64"/>
  <c r="BU28" i="64"/>
  <c r="AB37" i="64"/>
  <c r="AB21" i="63"/>
  <c r="AB6" i="63"/>
  <c r="AH28" i="64"/>
  <c r="AB19" i="63"/>
  <c r="AB4" i="64"/>
  <c r="BT28" i="64"/>
  <c r="AB17" i="64"/>
  <c r="AB56" i="63"/>
  <c r="AB30" i="63"/>
  <c r="AB16" i="63"/>
  <c r="AB15" i="64"/>
  <c r="AK28" i="63"/>
  <c r="H28" i="64"/>
  <c r="AG28" i="64"/>
  <c r="AB50" i="63"/>
  <c r="AB61" i="64"/>
  <c r="BW28" i="63"/>
  <c r="AC66" i="2"/>
  <c r="AV28" i="63"/>
  <c r="J28" i="63"/>
  <c r="AB5" i="64"/>
  <c r="U28" i="63"/>
  <c r="X28" i="63"/>
  <c r="AD28" i="64"/>
  <c r="D28" i="64"/>
  <c r="AB60" i="63"/>
  <c r="AC45" i="2"/>
  <c r="AB24" i="63"/>
  <c r="AW28" i="64"/>
  <c r="AB23" i="63"/>
  <c r="AQ28" i="64"/>
  <c r="AB44" i="64"/>
  <c r="AB6" i="64"/>
  <c r="BQ28" i="64"/>
  <c r="AB64" i="63"/>
  <c r="AB11" i="63"/>
  <c r="BN28" i="64"/>
  <c r="AB55" i="63"/>
  <c r="AS28" i="64"/>
  <c r="AI28" i="64"/>
  <c r="AK28" i="64"/>
  <c r="AA28" i="64"/>
  <c r="C28" i="63"/>
  <c r="P28" i="63"/>
  <c r="E28" i="64"/>
  <c r="Z28" i="63"/>
  <c r="AB30" i="64"/>
  <c r="BV28" i="64"/>
  <c r="AB67" i="64"/>
  <c r="AB2" i="64"/>
  <c r="BP28" i="63"/>
  <c r="AB9" i="63"/>
  <c r="BG28" i="63"/>
  <c r="AB62" i="64"/>
  <c r="BM28" i="63"/>
  <c r="AB28" i="64"/>
  <c r="BV28" i="63"/>
  <c r="AB8" i="64"/>
  <c r="BI28" i="64"/>
  <c r="AB23" i="64"/>
  <c r="B28" i="64"/>
  <c r="Q28" i="64"/>
  <c r="F28" i="64"/>
  <c r="AU28" i="63"/>
  <c r="AB14" i="63"/>
  <c r="AR28" i="63"/>
  <c r="AX28" i="63"/>
  <c r="AM28" i="63"/>
  <c r="U28" i="64"/>
  <c r="AB57" i="64"/>
  <c r="AB79" i="63"/>
  <c r="BZ28" i="63"/>
  <c r="BT28" i="63"/>
  <c r="AB58" i="64"/>
  <c r="AC28" i="63"/>
  <c r="AB56" i="64"/>
  <c r="V28" i="63"/>
  <c r="AB61" i="63"/>
  <c r="AB19" i="64"/>
  <c r="BX28" i="63"/>
  <c r="AH28" i="63"/>
  <c r="AB7" i="63"/>
  <c r="BQ28" i="63"/>
  <c r="AB55" i="64"/>
  <c r="AF28" i="64"/>
  <c r="AB69" i="63"/>
  <c r="AB53" i="64"/>
  <c r="AV28" i="64"/>
  <c r="G28" i="63"/>
  <c r="AB68" i="64"/>
  <c r="AD28" i="63"/>
  <c r="BY28" i="63"/>
  <c r="W28" i="64"/>
  <c r="BJ28" i="64"/>
  <c r="AY28" i="64"/>
  <c r="K28" i="64"/>
  <c r="BC28" i="64"/>
  <c r="AB65" i="64"/>
  <c r="AB28" i="63"/>
  <c r="BL28" i="63"/>
  <c r="DW10" i="59"/>
  <c r="CM4" i="59"/>
  <c r="J75" i="2"/>
  <c r="J54" i="2"/>
  <c r="J61" i="2"/>
  <c r="J68" i="2"/>
  <c r="F39" i="4"/>
  <c r="K34" i="4"/>
  <c r="GO5" i="59"/>
  <c r="FE13" i="59"/>
  <c r="AQ3" i="59"/>
  <c r="CA9" i="59"/>
  <c r="K33" i="4"/>
  <c r="F33" i="4"/>
  <c r="HC3" i="59"/>
  <c r="CY13" i="59"/>
  <c r="CI9" i="59"/>
  <c r="AY3" i="59"/>
  <c r="M3" i="4"/>
  <c r="BB48" i="2"/>
  <c r="D11" i="4"/>
  <c r="BB37" i="2"/>
  <c r="BT62" i="2"/>
  <c r="BT55" i="2"/>
  <c r="BT69" i="2"/>
  <c r="BT76" i="2"/>
  <c r="AQ61" i="2"/>
  <c r="AQ68" i="2"/>
  <c r="BN8" i="59"/>
  <c r="AD2" i="59"/>
  <c r="AQ54" i="2"/>
  <c r="AQ75" i="2"/>
  <c r="AO47" i="2"/>
  <c r="AO36" i="2"/>
  <c r="AB10" i="59"/>
  <c r="CV1" i="59"/>
  <c r="V55" i="2"/>
  <c r="CC8" i="59"/>
  <c r="V69" i="2"/>
  <c r="I3" i="59"/>
  <c r="V76" i="2"/>
  <c r="V62" i="2"/>
  <c r="DG2" i="59"/>
  <c r="AM11" i="59"/>
  <c r="AM48" i="2"/>
  <c r="Z11" i="59"/>
  <c r="AM37" i="2"/>
  <c r="ED1" i="59"/>
  <c r="E12" i="4"/>
  <c r="N16" i="4"/>
  <c r="BA12" i="2"/>
  <c r="AL8" i="59"/>
  <c r="O75" i="2"/>
  <c r="O61" i="2"/>
  <c r="B2" i="59"/>
  <c r="O68" i="2"/>
  <c r="O54" i="2"/>
  <c r="Q37" i="2"/>
  <c r="D11" i="59"/>
  <c r="DH1" i="59"/>
  <c r="Q48" i="2"/>
  <c r="BR2" i="59"/>
  <c r="BR9" i="59"/>
  <c r="AV3" i="59"/>
  <c r="CF9" i="59"/>
  <c r="FC9" i="59"/>
  <c r="AY5" i="59"/>
  <c r="BH9" i="59"/>
  <c r="BH2" i="59"/>
  <c r="EY3" i="59"/>
  <c r="CE12" i="59"/>
  <c r="DD2" i="59"/>
  <c r="BT10" i="59"/>
  <c r="GK3" i="59"/>
  <c r="CG13" i="59"/>
  <c r="EB12" i="59"/>
  <c r="FL4" i="59"/>
  <c r="FO11" i="59"/>
  <c r="EE5" i="59"/>
  <c r="GJ2" i="59"/>
  <c r="AV13" i="59"/>
  <c r="FU10" i="59"/>
  <c r="DA5" i="59"/>
  <c r="I68" i="2"/>
  <c r="I61" i="2"/>
  <c r="I54" i="2"/>
  <c r="I75" i="2"/>
  <c r="L46" i="2"/>
  <c r="L35" i="2"/>
  <c r="M6" i="2"/>
  <c r="D48" i="2"/>
  <c r="D37" i="2"/>
  <c r="F47" i="2"/>
  <c r="F36" i="2"/>
  <c r="DF2" i="59"/>
  <c r="AL11" i="59"/>
  <c r="EF2" i="59"/>
  <c r="BL11" i="59"/>
  <c r="DF1" i="59"/>
  <c r="B11" i="59"/>
  <c r="O37" i="2"/>
  <c r="O48" i="2"/>
  <c r="AG60" i="64"/>
  <c r="BB33" i="63"/>
  <c r="AG54" i="63"/>
  <c r="BE33" i="63"/>
  <c r="AP33" i="64"/>
  <c r="Z33" i="64"/>
  <c r="AG47" i="64"/>
  <c r="AG18" i="64"/>
  <c r="BG33" i="63"/>
  <c r="BY33" i="64"/>
  <c r="S33" i="63"/>
  <c r="AV33" i="64"/>
  <c r="AH52" i="2"/>
  <c r="BI33" i="63"/>
  <c r="AG49" i="63"/>
  <c r="AK33" i="64"/>
  <c r="AG4" i="64"/>
  <c r="AG57" i="64"/>
  <c r="AG4" i="63"/>
  <c r="BU33" i="63"/>
  <c r="BB33" i="64"/>
  <c r="J33" i="63"/>
  <c r="T33" i="64"/>
  <c r="AG65" i="64"/>
  <c r="AG17" i="63"/>
  <c r="AG69" i="63"/>
  <c r="U33" i="64"/>
  <c r="AO33" i="63"/>
  <c r="G33" i="64"/>
  <c r="AG79" i="64"/>
  <c r="AB33" i="63"/>
  <c r="AG7" i="64"/>
  <c r="BF33" i="64"/>
  <c r="T33" i="63"/>
  <c r="AJ33" i="64"/>
  <c r="BM33" i="64"/>
  <c r="AG54" i="64"/>
  <c r="C33" i="64"/>
  <c r="AG21" i="63"/>
  <c r="AG16" i="64"/>
  <c r="Q33" i="63"/>
  <c r="BE33" i="64"/>
  <c r="AC33" i="63"/>
  <c r="AG37" i="63"/>
  <c r="Q33" i="64"/>
  <c r="AM33" i="63"/>
  <c r="AG2" i="63"/>
  <c r="AG55" i="64"/>
  <c r="BS33" i="63"/>
  <c r="BP33" i="63"/>
  <c r="AH44" i="2"/>
  <c r="AG22" i="63"/>
  <c r="AV33" i="63"/>
  <c r="P33" i="63"/>
  <c r="AG3" i="64"/>
  <c r="AT33" i="63"/>
  <c r="AD33" i="63"/>
  <c r="AG53" i="64"/>
  <c r="BC33" i="64"/>
  <c r="BF33" i="63"/>
  <c r="K33" i="64"/>
  <c r="AG11" i="64"/>
  <c r="H33" i="64"/>
  <c r="AG48" i="64"/>
  <c r="AH74" i="2"/>
  <c r="AY33" i="63"/>
  <c r="E33" i="64"/>
  <c r="AG63" i="64"/>
  <c r="AG48" i="63"/>
  <c r="BJ33" i="64"/>
  <c r="U33" i="63"/>
  <c r="AH60" i="2"/>
  <c r="H33" i="63"/>
  <c r="AG59" i="64"/>
  <c r="BD33" i="64"/>
  <c r="AG24" i="63"/>
  <c r="AG79" i="63"/>
  <c r="AG9" i="63"/>
  <c r="P33" i="64"/>
  <c r="AP33" i="63"/>
  <c r="AG51" i="64"/>
  <c r="AQ33" i="64"/>
  <c r="BH33" i="64"/>
  <c r="BQ33" i="63"/>
  <c r="AG41" i="63"/>
  <c r="AG30" i="63"/>
  <c r="AT33" i="64"/>
  <c r="AG68" i="63"/>
  <c r="AG5" i="64"/>
  <c r="BZ33" i="63"/>
  <c r="Y33" i="63"/>
  <c r="X33" i="64"/>
  <c r="AG51" i="63"/>
  <c r="AH66" i="2"/>
  <c r="U8" i="59"/>
  <c r="AG34" i="64"/>
  <c r="BV33" i="64"/>
  <c r="AA33" i="63"/>
  <c r="AG44" i="64"/>
  <c r="AG20" i="63"/>
  <c r="AG5" i="63"/>
  <c r="N33" i="64"/>
  <c r="AG55" i="63"/>
  <c r="AO33" i="64"/>
  <c r="AG33" i="63"/>
  <c r="AG22" i="64"/>
  <c r="AW33" i="63"/>
  <c r="AW33" i="64"/>
  <c r="AU33" i="64"/>
  <c r="AG23" i="63"/>
  <c r="AG10" i="63"/>
  <c r="AG56" i="64"/>
  <c r="AG25" i="63"/>
  <c r="AC33" i="64"/>
  <c r="CA33" i="64"/>
  <c r="BP33" i="64"/>
  <c r="AG66" i="63"/>
  <c r="AG57" i="63"/>
  <c r="AG62" i="63"/>
  <c r="AG47" i="63"/>
  <c r="AL33" i="63"/>
  <c r="N33" i="63"/>
  <c r="BT33" i="64"/>
  <c r="D33" i="64"/>
  <c r="BM33" i="63"/>
  <c r="AH33" i="64"/>
  <c r="BL33" i="63"/>
  <c r="AG44" i="63"/>
  <c r="F33" i="64"/>
  <c r="BZ33" i="64"/>
  <c r="B33" i="63"/>
  <c r="BV33" i="63"/>
  <c r="O33" i="63"/>
  <c r="AH53" i="2"/>
  <c r="AG53" i="63"/>
  <c r="K33" i="63"/>
  <c r="AG23" i="64"/>
  <c r="AX33" i="64"/>
  <c r="W33" i="63"/>
  <c r="AG58" i="64"/>
  <c r="BJ33" i="63"/>
  <c r="AQ33" i="63"/>
  <c r="BI33" i="64"/>
  <c r="AH59" i="2"/>
  <c r="G33" i="63"/>
  <c r="AG21" i="64"/>
  <c r="I33" i="64"/>
  <c r="Y33" i="64"/>
  <c r="AG33" i="64"/>
  <c r="AG60" i="63"/>
  <c r="AG19" i="63"/>
  <c r="AK33" i="63"/>
  <c r="AA33" i="64"/>
  <c r="AE33" i="63"/>
  <c r="AG6" i="63"/>
  <c r="S33" i="64"/>
  <c r="AE33" i="64"/>
  <c r="AG8" i="63"/>
  <c r="BG33" i="64"/>
  <c r="AG10" i="64"/>
  <c r="AG7" i="63"/>
  <c r="AG15" i="64"/>
  <c r="AU33" i="63"/>
  <c r="E33" i="63"/>
  <c r="BW33" i="63"/>
  <c r="AI33" i="64"/>
  <c r="AG61" i="64"/>
  <c r="AG37" i="64"/>
  <c r="BX33" i="63"/>
  <c r="AG63" i="63"/>
  <c r="AI33" i="63"/>
  <c r="AG19" i="64"/>
  <c r="W33" i="64"/>
  <c r="AR33" i="64"/>
  <c r="AG64" i="63"/>
  <c r="AG61" i="63"/>
  <c r="F33" i="63"/>
  <c r="AG15" i="63"/>
  <c r="BO33" i="63"/>
  <c r="AR33" i="63"/>
  <c r="BN33" i="64"/>
  <c r="BW33" i="64"/>
  <c r="BU33" i="64"/>
  <c r="J33" i="64"/>
  <c r="AG24" i="64"/>
  <c r="AG6" i="64"/>
  <c r="AG50" i="64"/>
  <c r="AB33" i="64"/>
  <c r="BX33" i="64"/>
  <c r="I33" i="63"/>
  <c r="AG49" i="64"/>
  <c r="AG67" i="64"/>
  <c r="AG34" i="63"/>
  <c r="R33" i="63"/>
  <c r="AF33" i="64"/>
  <c r="BN33" i="63"/>
  <c r="AL33" i="64"/>
  <c r="AG18" i="63"/>
  <c r="AG41" i="64"/>
  <c r="AD33" i="64"/>
  <c r="AG11" i="63"/>
  <c r="AG62" i="64"/>
  <c r="R33" i="64"/>
  <c r="D33" i="63"/>
  <c r="AG50" i="63"/>
  <c r="BT33" i="63"/>
  <c r="AG8" i="64"/>
  <c r="AH33" i="63"/>
  <c r="AN33" i="64"/>
  <c r="AY33" i="64"/>
  <c r="V33" i="63"/>
  <c r="AG2" i="64"/>
  <c r="Z33" i="63"/>
  <c r="AG58" i="63"/>
  <c r="AG66" i="64"/>
  <c r="BQ33" i="64"/>
  <c r="BO33" i="64"/>
  <c r="CA33" i="63"/>
  <c r="AG17" i="64"/>
  <c r="C33" i="63"/>
  <c r="AG67" i="63"/>
  <c r="BL33" i="64"/>
  <c r="AG14" i="63"/>
  <c r="AJ33" i="63"/>
  <c r="AG64" i="64"/>
  <c r="O33" i="64"/>
  <c r="U1" i="59"/>
  <c r="AG69" i="64"/>
  <c r="AG20" i="64"/>
  <c r="V33" i="64"/>
  <c r="AG9" i="64"/>
  <c r="BA33" i="63"/>
  <c r="AS33" i="64"/>
  <c r="AG56" i="63"/>
  <c r="BD33" i="63"/>
  <c r="BY33" i="63"/>
  <c r="BA33" i="64"/>
  <c r="X33" i="63"/>
  <c r="AG65" i="63"/>
  <c r="AM33" i="64"/>
  <c r="AG30" i="64"/>
  <c r="BK33" i="63"/>
  <c r="AG25" i="64"/>
  <c r="AN33" i="63"/>
  <c r="B33" i="64"/>
  <c r="AS33" i="63"/>
  <c r="AH67" i="2"/>
  <c r="AF33" i="63"/>
  <c r="AG68" i="64"/>
  <c r="AG59" i="63"/>
  <c r="AH73" i="2"/>
  <c r="BK33" i="64"/>
  <c r="AG14" i="64"/>
  <c r="AX33" i="63"/>
  <c r="AH34" i="2"/>
  <c r="AG3" i="63"/>
  <c r="AH45" i="2"/>
  <c r="BH33" i="63"/>
  <c r="BC33" i="63"/>
  <c r="AG16" i="63"/>
  <c r="BS33" i="64"/>
  <c r="K37" i="2"/>
  <c r="K48" i="2"/>
  <c r="AM47" i="2"/>
  <c r="CT1" i="59"/>
  <c r="Z10" i="59"/>
  <c r="AM36" i="2"/>
  <c r="AG39" i="2"/>
  <c r="GR1" i="59"/>
  <c r="T13" i="59"/>
  <c r="AG50" i="2"/>
  <c r="I50" i="2"/>
  <c r="I39" i="2"/>
  <c r="M11" i="59"/>
  <c r="Z48" i="2"/>
  <c r="DQ1" i="59"/>
  <c r="Z37" i="2"/>
  <c r="GU3" i="59"/>
  <c r="CQ13" i="59"/>
  <c r="AY12" i="59"/>
  <c r="FC2" i="59"/>
  <c r="K46" i="2"/>
  <c r="K35" i="2"/>
  <c r="AI49" i="2"/>
  <c r="AI38" i="2"/>
  <c r="V12" i="59"/>
  <c r="FJ1" i="59"/>
  <c r="CW9" i="59"/>
  <c r="BM3" i="59"/>
  <c r="W46" i="2"/>
  <c r="W35" i="2"/>
  <c r="J9" i="59"/>
  <c r="AT1" i="59"/>
  <c r="HF5" i="59"/>
  <c r="FV13" i="59"/>
  <c r="CX3" i="59"/>
  <c r="CX10" i="59"/>
  <c r="BA13" i="59"/>
  <c r="GO2" i="59"/>
  <c r="AZ37" i="2"/>
  <c r="BA37" i="2" s="1"/>
  <c r="AZ48" i="2"/>
  <c r="BA6" i="2"/>
  <c r="DY4" i="59"/>
  <c r="DY11" i="59"/>
  <c r="EL12" i="59"/>
  <c r="FV4" i="59"/>
  <c r="FH5" i="59"/>
  <c r="FH12" i="59"/>
  <c r="P61" i="2"/>
  <c r="P68" i="2"/>
  <c r="AM8" i="59"/>
  <c r="P54" i="2"/>
  <c r="P75" i="2"/>
  <c r="C2" i="59"/>
  <c r="D50" i="2"/>
  <c r="D39" i="2"/>
  <c r="M8" i="2"/>
  <c r="N3" i="59"/>
  <c r="AA62" i="2"/>
  <c r="AA69" i="2"/>
  <c r="CH8" i="59"/>
  <c r="AA55" i="2"/>
  <c r="AA76" i="2"/>
  <c r="FH9" i="59"/>
  <c r="BD5" i="59"/>
  <c r="AJ11" i="59"/>
  <c r="AW37" i="2"/>
  <c r="AW48" i="2"/>
  <c r="EN1" i="59"/>
  <c r="AN36" i="2"/>
  <c r="AA10" i="59"/>
  <c r="AN47" i="2"/>
  <c r="CU1" i="59"/>
  <c r="BC58" i="64"/>
  <c r="BF54" i="64"/>
  <c r="AW58" i="63"/>
  <c r="AO58" i="64"/>
  <c r="AW58" i="64"/>
  <c r="BF66" i="63"/>
  <c r="BF66" i="64"/>
  <c r="AU58" i="64"/>
  <c r="W58" i="64"/>
  <c r="BN58" i="64"/>
  <c r="BF65" i="63"/>
  <c r="I58" i="63"/>
  <c r="BF64" i="64"/>
  <c r="BC58" i="63"/>
  <c r="F58" i="63"/>
  <c r="BF56" i="63"/>
  <c r="BI58" i="63"/>
  <c r="Y58" i="64"/>
  <c r="U58" i="64"/>
  <c r="BG53" i="2"/>
  <c r="K58" i="63"/>
  <c r="AK58" i="64"/>
  <c r="BQ58" i="63"/>
  <c r="BF68" i="64"/>
  <c r="N58" i="63"/>
  <c r="R58" i="64"/>
  <c r="Q58" i="63"/>
  <c r="N58" i="64"/>
  <c r="CA58" i="64"/>
  <c r="BF68" i="63"/>
  <c r="BB58" i="64"/>
  <c r="AY58" i="64"/>
  <c r="BF60" i="63"/>
  <c r="BI58" i="64"/>
  <c r="BL58" i="63"/>
  <c r="I58" i="64"/>
  <c r="R58" i="63"/>
  <c r="BF61" i="64"/>
  <c r="BF69" i="64"/>
  <c r="BF57" i="64"/>
  <c r="BL58" i="64"/>
  <c r="BF62" i="64"/>
  <c r="BG74" i="2"/>
  <c r="P58" i="64"/>
  <c r="AV58" i="64"/>
  <c r="BE58" i="64"/>
  <c r="V58" i="64"/>
  <c r="J7" i="4"/>
  <c r="AR58" i="63"/>
  <c r="BF67" i="63"/>
  <c r="BF58" i="64"/>
  <c r="BO58" i="64"/>
  <c r="J58" i="63"/>
  <c r="BP58" i="63"/>
  <c r="G58" i="63"/>
  <c r="O58" i="64"/>
  <c r="BA58" i="63"/>
  <c r="BF54" i="63"/>
  <c r="BG58" i="64"/>
  <c r="AH58" i="64"/>
  <c r="AO58" i="63"/>
  <c r="BG66" i="2"/>
  <c r="S58" i="63"/>
  <c r="H58" i="64"/>
  <c r="BF62" i="63"/>
  <c r="F58" i="64"/>
  <c r="BG59" i="2"/>
  <c r="BD58" i="63"/>
  <c r="BB58" i="63"/>
  <c r="C58" i="63"/>
  <c r="BF63" i="63"/>
  <c r="BG67" i="2"/>
  <c r="BO58" i="63"/>
  <c r="BF55" i="63"/>
  <c r="D58" i="63"/>
  <c r="C58" i="64"/>
  <c r="BF57" i="63"/>
  <c r="E58" i="63"/>
  <c r="X58" i="64"/>
  <c r="BF56" i="64"/>
  <c r="Y58" i="63"/>
  <c r="BK58" i="64"/>
  <c r="BH58" i="63"/>
  <c r="BF61" i="63"/>
  <c r="BG44" i="2"/>
  <c r="P58" i="63"/>
  <c r="BF58" i="63"/>
  <c r="BF69" i="63"/>
  <c r="BJ58" i="63"/>
  <c r="BM58" i="64"/>
  <c r="W58" i="63"/>
  <c r="X58" i="63"/>
  <c r="BF67" i="64"/>
  <c r="BG34" i="2"/>
  <c r="BM58" i="63"/>
  <c r="O58" i="63"/>
  <c r="D58" i="64"/>
  <c r="AX58" i="64"/>
  <c r="J58" i="64"/>
  <c r="BH58" i="64"/>
  <c r="B58" i="63"/>
  <c r="BD58" i="64"/>
  <c r="BF55" i="64"/>
  <c r="E58" i="64"/>
  <c r="AR58" i="64"/>
  <c r="AV58" i="63"/>
  <c r="AH58" i="63"/>
  <c r="AD58" i="63"/>
  <c r="BG58" i="63"/>
  <c r="U58" i="63"/>
  <c r="K58" i="64"/>
  <c r="BG52" i="2"/>
  <c r="G58" i="64"/>
  <c r="S58" i="64"/>
  <c r="BA58" i="64"/>
  <c r="T58" i="64"/>
  <c r="BF60" i="64"/>
  <c r="BN58" i="63"/>
  <c r="BJ58" i="64"/>
  <c r="BQ58" i="64"/>
  <c r="BF65" i="64"/>
  <c r="BG45" i="2"/>
  <c r="BF64" i="63"/>
  <c r="AX58" i="63"/>
  <c r="D32" i="4"/>
  <c r="H58" i="63"/>
  <c r="AD58" i="64"/>
  <c r="AU58" i="63"/>
  <c r="BG60" i="2"/>
  <c r="T58" i="63"/>
  <c r="CA58" i="63"/>
  <c r="BP58" i="64"/>
  <c r="BF63" i="64"/>
  <c r="B58" i="64"/>
  <c r="BG73" i="2"/>
  <c r="AY58" i="63"/>
  <c r="BE58" i="63"/>
  <c r="AK58" i="63"/>
  <c r="Q58" i="64"/>
  <c r="V58" i="63"/>
  <c r="BK58" i="63"/>
  <c r="FO3" i="59"/>
  <c r="CU12" i="59"/>
  <c r="AF45" i="63"/>
  <c r="AS5" i="63"/>
  <c r="AT60" i="2"/>
  <c r="G45" i="64"/>
  <c r="F45" i="63"/>
  <c r="BO45" i="64"/>
  <c r="AS16" i="64"/>
  <c r="AS4" i="63"/>
  <c r="N45" i="64"/>
  <c r="AH45" i="64"/>
  <c r="Z45" i="64"/>
  <c r="AS37" i="63"/>
  <c r="AS51" i="63"/>
  <c r="AS34" i="64"/>
  <c r="AJ45" i="64"/>
  <c r="BD45" i="63"/>
  <c r="AS8" i="63"/>
  <c r="AV45" i="64"/>
  <c r="BG45" i="64"/>
  <c r="BZ45" i="63"/>
  <c r="Y45" i="64"/>
  <c r="CA45" i="64"/>
  <c r="AS68" i="64"/>
  <c r="Z45" i="63"/>
  <c r="AS49" i="64"/>
  <c r="AS54" i="63"/>
  <c r="AL45" i="64"/>
  <c r="E45" i="63"/>
  <c r="AS17" i="64"/>
  <c r="AG45" i="63"/>
  <c r="AS2" i="64"/>
  <c r="AS79" i="64"/>
  <c r="AS11" i="64"/>
  <c r="AH45" i="63"/>
  <c r="AS25" i="64"/>
  <c r="P45" i="64"/>
  <c r="V45" i="64"/>
  <c r="AS6" i="63"/>
  <c r="BL45" i="64"/>
  <c r="BS45" i="64"/>
  <c r="AS64" i="63"/>
  <c r="AF45" i="64"/>
  <c r="H45" i="64"/>
  <c r="BB45" i="64"/>
  <c r="AO45" i="64"/>
  <c r="AD45" i="64"/>
  <c r="B45" i="64"/>
  <c r="AT45" i="64"/>
  <c r="AB45" i="63"/>
  <c r="AS47" i="64"/>
  <c r="AS48" i="64"/>
  <c r="BF45" i="63"/>
  <c r="AT66" i="2"/>
  <c r="AS50" i="63"/>
  <c r="AS8" i="64"/>
  <c r="AS47" i="63"/>
  <c r="BY45" i="64"/>
  <c r="BX45" i="63"/>
  <c r="BW45" i="64"/>
  <c r="X45" i="63"/>
  <c r="AS48" i="63"/>
  <c r="AS79" i="63"/>
  <c r="AG45" i="64"/>
  <c r="AR45" i="64"/>
  <c r="E45" i="64"/>
  <c r="AA45" i="64"/>
  <c r="K45" i="64"/>
  <c r="AA45" i="63"/>
  <c r="AR45" i="63"/>
  <c r="O45" i="63"/>
  <c r="AW45" i="63"/>
  <c r="AS5" i="64"/>
  <c r="Q45" i="63"/>
  <c r="AS3" i="64"/>
  <c r="AV45" i="63"/>
  <c r="AS49" i="63"/>
  <c r="D45" i="63"/>
  <c r="AT73" i="2"/>
  <c r="AM45" i="63"/>
  <c r="AN45" i="63"/>
  <c r="AS55" i="63"/>
  <c r="AS21" i="63"/>
  <c r="AS41" i="63"/>
  <c r="AS2" i="63"/>
  <c r="AS53" i="64"/>
  <c r="AS19" i="63"/>
  <c r="AS63" i="64"/>
  <c r="AS6" i="64"/>
  <c r="BP45" i="64"/>
  <c r="AO45" i="63"/>
  <c r="AK45" i="64"/>
  <c r="AS51" i="64"/>
  <c r="AS69" i="63"/>
  <c r="AS57" i="63"/>
  <c r="AQ45" i="64"/>
  <c r="BU45" i="63"/>
  <c r="AS58" i="64"/>
  <c r="AS23" i="64"/>
  <c r="AT74" i="2"/>
  <c r="AS10" i="64"/>
  <c r="BA45" i="64"/>
  <c r="AJ45" i="63"/>
  <c r="N45" i="63"/>
  <c r="AS30" i="64"/>
  <c r="AT45" i="2"/>
  <c r="AS44" i="64"/>
  <c r="BQ45" i="63"/>
  <c r="S45" i="63"/>
  <c r="AS22" i="64"/>
  <c r="AS15" i="63"/>
  <c r="BV45" i="64"/>
  <c r="AT52" i="2"/>
  <c r="BN45" i="64"/>
  <c r="AS23" i="63"/>
  <c r="AS69" i="64"/>
  <c r="C45" i="63"/>
  <c r="AS65" i="64"/>
  <c r="Y45" i="63"/>
  <c r="BQ45" i="64"/>
  <c r="J45" i="64"/>
  <c r="AS56" i="63"/>
  <c r="BZ45" i="64"/>
  <c r="AW45" i="64"/>
  <c r="AS11" i="63"/>
  <c r="X45" i="64"/>
  <c r="AT53" i="2"/>
  <c r="AS34" i="63"/>
  <c r="AE45" i="63"/>
  <c r="W45" i="64"/>
  <c r="AN45" i="64"/>
  <c r="AU45" i="64"/>
  <c r="BP45" i="63"/>
  <c r="AS55" i="64"/>
  <c r="AS18" i="63"/>
  <c r="AU45" i="63"/>
  <c r="CA45" i="63"/>
  <c r="AX45" i="63"/>
  <c r="F45" i="64"/>
  <c r="BC45" i="63"/>
  <c r="AM45" i="64"/>
  <c r="T45" i="64"/>
  <c r="AS15" i="64"/>
  <c r="BW45" i="63"/>
  <c r="BK45" i="64"/>
  <c r="AS7" i="63"/>
  <c r="AS62" i="63"/>
  <c r="AS17" i="63"/>
  <c r="W45" i="63"/>
  <c r="AS22" i="63"/>
  <c r="AS24" i="63"/>
  <c r="R45" i="63"/>
  <c r="BV45" i="63"/>
  <c r="BI45" i="63"/>
  <c r="BJ45" i="64"/>
  <c r="BC45" i="64"/>
  <c r="BN45" i="63"/>
  <c r="AS30" i="63"/>
  <c r="BK45" i="63"/>
  <c r="AS64" i="64"/>
  <c r="AS50" i="64"/>
  <c r="BT45" i="63"/>
  <c r="T45" i="63"/>
  <c r="BH45" i="64"/>
  <c r="AC45" i="64"/>
  <c r="AS24" i="64"/>
  <c r="AT67" i="2"/>
  <c r="AS3" i="63"/>
  <c r="AS45" i="63"/>
  <c r="O45" i="64"/>
  <c r="AS44" i="63"/>
  <c r="AS19" i="64"/>
  <c r="I45" i="63"/>
  <c r="AS66" i="64"/>
  <c r="BE45" i="63"/>
  <c r="R45" i="64"/>
  <c r="AS61" i="63"/>
  <c r="BL45" i="63"/>
  <c r="AY45" i="64"/>
  <c r="I45" i="64"/>
  <c r="AS41" i="64"/>
  <c r="AS57" i="64"/>
  <c r="AS25" i="63"/>
  <c r="Q45" i="64"/>
  <c r="AS14" i="63"/>
  <c r="U45" i="64"/>
  <c r="V45" i="63"/>
  <c r="BA45" i="63"/>
  <c r="AB45" i="64"/>
  <c r="BE45" i="64"/>
  <c r="AT44" i="2"/>
  <c r="AS16" i="63"/>
  <c r="BO45" i="63"/>
  <c r="AS59" i="63"/>
  <c r="AS20" i="64"/>
  <c r="AS10" i="63"/>
  <c r="AS53" i="63"/>
  <c r="AC45" i="63"/>
  <c r="BF45" i="64"/>
  <c r="AY45" i="63"/>
  <c r="AP45" i="64"/>
  <c r="BM45" i="63"/>
  <c r="AS67" i="63"/>
  <c r="AS54" i="64"/>
  <c r="AQ45" i="63"/>
  <c r="G45" i="63"/>
  <c r="AP45" i="63"/>
  <c r="AX45" i="64"/>
  <c r="AG1" i="59"/>
  <c r="BU45" i="64"/>
  <c r="BH45" i="63"/>
  <c r="AS9" i="63"/>
  <c r="AS9" i="64"/>
  <c r="BM45" i="64"/>
  <c r="BY45" i="63"/>
  <c r="AI45" i="64"/>
  <c r="S45" i="64"/>
  <c r="BS45" i="63"/>
  <c r="BG45" i="63"/>
  <c r="BB45" i="63"/>
  <c r="U45" i="63"/>
  <c r="BT45" i="64"/>
  <c r="AE45" i="64"/>
  <c r="AS45" i="64"/>
  <c r="C45" i="64"/>
  <c r="BD45" i="64"/>
  <c r="AG8" i="59"/>
  <c r="AS4" i="64"/>
  <c r="H45" i="63"/>
  <c r="AS65" i="63"/>
  <c r="AS68" i="63"/>
  <c r="AS63" i="63"/>
  <c r="J45" i="63"/>
  <c r="K45" i="63"/>
  <c r="BI45" i="64"/>
  <c r="AS61" i="64"/>
  <c r="AS60" i="64"/>
  <c r="AS56" i="64"/>
  <c r="AK45" i="63"/>
  <c r="AI45" i="63"/>
  <c r="AT45" i="63"/>
  <c r="AS18" i="64"/>
  <c r="AS62" i="64"/>
  <c r="BJ45" i="63"/>
  <c r="AT59" i="2"/>
  <c r="AS60" i="63"/>
  <c r="AS66" i="63"/>
  <c r="AS21" i="64"/>
  <c r="AS58" i="63"/>
  <c r="AS7" i="64"/>
  <c r="P45" i="63"/>
  <c r="AS59" i="64"/>
  <c r="AS14" i="64"/>
  <c r="BX45" i="64"/>
  <c r="AT34" i="2"/>
  <c r="B45" i="63"/>
  <c r="D45" i="64"/>
  <c r="AS37" i="64"/>
  <c r="AS67" i="64"/>
  <c r="AL45" i="63"/>
  <c r="AD45" i="63"/>
  <c r="AS20" i="63"/>
  <c r="BO5" i="59"/>
  <c r="FS9" i="59"/>
  <c r="BN13" i="59"/>
  <c r="HB2" i="59"/>
  <c r="CP13" i="59"/>
  <c r="GT3" i="59"/>
  <c r="CL11" i="59"/>
  <c r="DV3" i="59"/>
  <c r="BX12" i="59"/>
  <c r="ER3" i="59"/>
  <c r="U50" i="2"/>
  <c r="GF2" i="59"/>
  <c r="U39" i="2"/>
  <c r="AR13" i="59"/>
  <c r="AT2" i="59"/>
  <c r="AT9" i="59"/>
  <c r="CD10" i="59"/>
  <c r="CD3" i="59"/>
  <c r="K47" i="2"/>
  <c r="K36" i="2"/>
  <c r="BP41" i="64"/>
  <c r="AO41" i="64"/>
  <c r="AU41" i="63"/>
  <c r="BQ41" i="63"/>
  <c r="AW41" i="63"/>
  <c r="BI41" i="64"/>
  <c r="BA41" i="63"/>
  <c r="V41" i="64"/>
  <c r="AO63" i="63"/>
  <c r="Q41" i="64"/>
  <c r="AV41" i="64"/>
  <c r="AV41" i="63"/>
  <c r="BO41" i="64"/>
  <c r="AP67" i="2"/>
  <c r="AP52" i="2"/>
  <c r="E41" i="63"/>
  <c r="AP60" i="2"/>
  <c r="X41" i="63"/>
  <c r="S41" i="64"/>
  <c r="BL41" i="63"/>
  <c r="AC1" i="59"/>
  <c r="BJ41" i="63"/>
  <c r="AO65" i="63"/>
  <c r="AO66" i="63"/>
  <c r="K41" i="64"/>
  <c r="AO62" i="64"/>
  <c r="BH41" i="63"/>
  <c r="AO61" i="63"/>
  <c r="BB41" i="63"/>
  <c r="BB41" i="64"/>
  <c r="AO65" i="64"/>
  <c r="AO60" i="64"/>
  <c r="E41" i="64"/>
  <c r="AO54" i="64"/>
  <c r="J41" i="63"/>
  <c r="AD41" i="63"/>
  <c r="D41" i="64"/>
  <c r="AH41" i="63"/>
  <c r="BH41" i="64"/>
  <c r="C41" i="64"/>
  <c r="F41" i="64"/>
  <c r="AH41" i="64"/>
  <c r="BE41" i="63"/>
  <c r="AY41" i="64"/>
  <c r="AR41" i="63"/>
  <c r="CA41" i="63"/>
  <c r="BN41" i="63"/>
  <c r="AO54" i="63"/>
  <c r="B41" i="64"/>
  <c r="T41" i="63"/>
  <c r="AO69" i="64"/>
  <c r="BI41" i="63"/>
  <c r="Y41" i="63"/>
  <c r="BF41" i="63"/>
  <c r="BF41" i="64"/>
  <c r="AP74" i="2"/>
  <c r="AD41" i="64"/>
  <c r="BG41" i="64"/>
  <c r="U41" i="64"/>
  <c r="D41" i="63"/>
  <c r="AO69" i="63"/>
  <c r="I41" i="64"/>
  <c r="AO57" i="64"/>
  <c r="BD41" i="64"/>
  <c r="AP53" i="2"/>
  <c r="BJ41" i="64"/>
  <c r="B41" i="63"/>
  <c r="I41" i="63"/>
  <c r="BE41" i="64"/>
  <c r="BA41" i="64"/>
  <c r="C41" i="63"/>
  <c r="AK41" i="63"/>
  <c r="AP45" i="2"/>
  <c r="AO64" i="64"/>
  <c r="AR41" i="64"/>
  <c r="H41" i="63"/>
  <c r="AO61" i="64"/>
  <c r="BQ41" i="64"/>
  <c r="AP73" i="2"/>
  <c r="Q41" i="63"/>
  <c r="BN41" i="64"/>
  <c r="N41" i="64"/>
  <c r="BP41" i="63"/>
  <c r="R41" i="63"/>
  <c r="J41" i="64"/>
  <c r="U41" i="63"/>
  <c r="BK41" i="64"/>
  <c r="BO41" i="63"/>
  <c r="AW41" i="64"/>
  <c r="AC8" i="59"/>
  <c r="BL41" i="64"/>
  <c r="AP59" i="2"/>
  <c r="BC41" i="63"/>
  <c r="V41" i="63"/>
  <c r="P41" i="63"/>
  <c r="O41" i="64"/>
  <c r="BK41" i="63"/>
  <c r="AO56" i="63"/>
  <c r="AX41" i="63"/>
  <c r="X41" i="64"/>
  <c r="S41" i="63"/>
  <c r="AO67" i="64"/>
  <c r="W41" i="64"/>
  <c r="AO60" i="63"/>
  <c r="AO67" i="63"/>
  <c r="H41" i="64"/>
  <c r="T41" i="64"/>
  <c r="AO41" i="63"/>
  <c r="P41" i="64"/>
  <c r="AP44" i="2"/>
  <c r="AO56" i="64"/>
  <c r="AP34" i="2"/>
  <c r="BG41" i="63"/>
  <c r="BM41" i="63"/>
  <c r="AO68" i="63"/>
  <c r="AO63" i="64"/>
  <c r="AP66" i="2"/>
  <c r="BD41" i="63"/>
  <c r="Y41" i="64"/>
  <c r="AO68" i="64"/>
  <c r="AO62" i="63"/>
  <c r="G41" i="63"/>
  <c r="AK41" i="64"/>
  <c r="G41" i="64"/>
  <c r="W41" i="63"/>
  <c r="AO66" i="64"/>
  <c r="AY41" i="63"/>
  <c r="AO64" i="63"/>
  <c r="BC41" i="64"/>
  <c r="AO57" i="63"/>
  <c r="AU41" i="64"/>
  <c r="F41" i="63"/>
  <c r="O41" i="63"/>
  <c r="AO55" i="63"/>
  <c r="K41" i="63"/>
  <c r="BM41" i="64"/>
  <c r="CA41" i="64"/>
  <c r="R41" i="64"/>
  <c r="N41" i="63"/>
  <c r="AX41" i="64"/>
  <c r="AO55" i="64"/>
  <c r="BC10" i="59"/>
  <c r="CM2" i="59"/>
  <c r="AJ63" i="2"/>
  <c r="EA8" i="59"/>
  <c r="W4" i="59"/>
  <c r="AJ77" i="2"/>
  <c r="AJ70" i="2"/>
  <c r="AJ56" i="2"/>
  <c r="DT9" i="59"/>
  <c r="AZ4" i="59"/>
  <c r="EF4" i="59"/>
  <c r="EF11" i="59"/>
  <c r="BH49" i="64"/>
  <c r="T49" i="64"/>
  <c r="BB49" i="63"/>
  <c r="AW67" i="63"/>
  <c r="AW49" i="64"/>
  <c r="W49" i="63"/>
  <c r="AV49" i="64"/>
  <c r="BK49" i="64"/>
  <c r="BK49" i="63"/>
  <c r="AW49" i="63"/>
  <c r="AW56" i="63"/>
  <c r="C49" i="63"/>
  <c r="BM49" i="63"/>
  <c r="G49" i="64"/>
  <c r="B49" i="63"/>
  <c r="D49" i="63"/>
  <c r="BE49" i="64"/>
  <c r="H49" i="63"/>
  <c r="AX34" i="2"/>
  <c r="O49" i="63"/>
  <c r="BD49" i="63"/>
  <c r="AW55" i="63"/>
  <c r="D49" i="64"/>
  <c r="AO49" i="63"/>
  <c r="BA49" i="64"/>
  <c r="S49" i="63"/>
  <c r="Q49" i="63"/>
  <c r="J49" i="63"/>
  <c r="O49" i="64"/>
  <c r="R49" i="64"/>
  <c r="BA49" i="63"/>
  <c r="BJ49" i="64"/>
  <c r="AW68" i="64"/>
  <c r="AW55" i="64"/>
  <c r="BB49" i="64"/>
  <c r="BC49" i="63"/>
  <c r="N49" i="64"/>
  <c r="AO49" i="64"/>
  <c r="S49" i="64"/>
  <c r="AX49" i="63"/>
  <c r="AY49" i="63"/>
  <c r="AX74" i="2"/>
  <c r="X49" i="64"/>
  <c r="K49" i="64"/>
  <c r="AH49" i="64"/>
  <c r="AW69" i="63"/>
  <c r="AU49" i="64"/>
  <c r="AW69" i="64"/>
  <c r="V49" i="63"/>
  <c r="AV49" i="63"/>
  <c r="AW64" i="64"/>
  <c r="CA49" i="63"/>
  <c r="BN49" i="63"/>
  <c r="AX49" i="64"/>
  <c r="B49" i="64"/>
  <c r="C49" i="64"/>
  <c r="BL49" i="64"/>
  <c r="BQ49" i="63"/>
  <c r="BD49" i="64"/>
  <c r="AW61" i="63"/>
  <c r="BG49" i="63"/>
  <c r="AW60" i="64"/>
  <c r="AX45" i="2"/>
  <c r="BM49" i="64"/>
  <c r="AW66" i="63"/>
  <c r="AW64" i="63"/>
  <c r="AR49" i="63"/>
  <c r="BJ49" i="63"/>
  <c r="BF49" i="63"/>
  <c r="AW57" i="64"/>
  <c r="H49" i="64"/>
  <c r="AW65" i="63"/>
  <c r="AK8" i="59"/>
  <c r="Q49" i="64"/>
  <c r="U49" i="64"/>
  <c r="BO49" i="63"/>
  <c r="CA49" i="64"/>
  <c r="E49" i="64"/>
  <c r="V49" i="64"/>
  <c r="AX52" i="2"/>
  <c r="AX67" i="2"/>
  <c r="AD49" i="63"/>
  <c r="AK1" i="59"/>
  <c r="AH49" i="63"/>
  <c r="Y49" i="63"/>
  <c r="BF49" i="64"/>
  <c r="X49" i="63"/>
  <c r="AW65" i="64"/>
  <c r="AW62" i="64"/>
  <c r="BO49" i="64"/>
  <c r="AY49" i="64"/>
  <c r="AW63" i="63"/>
  <c r="AK49" i="64"/>
  <c r="AW62" i="63"/>
  <c r="AW56" i="64"/>
  <c r="AX44" i="2"/>
  <c r="R49" i="63"/>
  <c r="W49" i="64"/>
  <c r="AD49" i="64"/>
  <c r="AW68" i="63"/>
  <c r="AX66" i="2"/>
  <c r="N49" i="63"/>
  <c r="I49" i="63"/>
  <c r="AW63" i="64"/>
  <c r="AW60" i="63"/>
  <c r="AX53" i="2"/>
  <c r="AU49" i="63"/>
  <c r="BP49" i="64"/>
  <c r="AW67" i="64"/>
  <c r="AW54" i="63"/>
  <c r="BC49" i="64"/>
  <c r="T49" i="63"/>
  <c r="AW66" i="64"/>
  <c r="F49" i="64"/>
  <c r="BQ49" i="64"/>
  <c r="AR49" i="64"/>
  <c r="K49" i="63"/>
  <c r="BE49" i="63"/>
  <c r="F49" i="63"/>
  <c r="G49" i="63"/>
  <c r="AX59" i="2"/>
  <c r="AX73" i="2"/>
  <c r="U49" i="63"/>
  <c r="P49" i="64"/>
  <c r="AW54" i="64"/>
  <c r="E49" i="63"/>
  <c r="AX60" i="2"/>
  <c r="AW57" i="63"/>
  <c r="BG49" i="64"/>
  <c r="J49" i="64"/>
  <c r="P49" i="63"/>
  <c r="AW61" i="64"/>
  <c r="BH49" i="63"/>
  <c r="I49" i="64"/>
  <c r="BI49" i="64"/>
  <c r="AK49" i="63"/>
  <c r="BN49" i="64"/>
  <c r="BP49" i="63"/>
  <c r="BI49" i="63"/>
  <c r="BL49" i="63"/>
  <c r="Y49" i="64"/>
  <c r="FC10" i="59"/>
  <c r="CI5" i="59"/>
  <c r="CT9" i="59"/>
  <c r="BJ3" i="59"/>
  <c r="CO10" i="59"/>
  <c r="CO3" i="59"/>
  <c r="BE5" i="59"/>
  <c r="FI9" i="59"/>
  <c r="CB47" i="2"/>
  <c r="CB36" i="2"/>
  <c r="BY36" i="2"/>
  <c r="BY47" i="2"/>
  <c r="AB46" i="2"/>
  <c r="AB35" i="2"/>
  <c r="O9" i="59"/>
  <c r="AY1" i="59"/>
  <c r="BT49" i="2"/>
  <c r="BT38" i="2"/>
  <c r="AD50" i="2"/>
  <c r="GO1" i="59"/>
  <c r="AD39" i="2"/>
  <c r="Q13" i="59"/>
  <c r="AN54" i="2"/>
  <c r="AN61" i="2"/>
  <c r="AN68" i="2"/>
  <c r="AA2" i="59"/>
  <c r="BK8" i="59"/>
  <c r="AN75" i="2"/>
  <c r="AH62" i="2"/>
  <c r="CO8" i="59"/>
  <c r="AH55" i="2"/>
  <c r="AH69" i="2"/>
  <c r="AH76" i="2"/>
  <c r="U3" i="59"/>
  <c r="CI8" i="59"/>
  <c r="AB55" i="2"/>
  <c r="AB69" i="2"/>
  <c r="AB76" i="2"/>
  <c r="AB62" i="2"/>
  <c r="O3" i="59"/>
  <c r="CN3" i="59"/>
  <c r="CN10" i="59"/>
  <c r="GH3" i="59"/>
  <c r="CD13" i="59"/>
  <c r="DW3" i="59"/>
  <c r="CM11" i="59"/>
  <c r="HB5" i="59"/>
  <c r="FR13" i="59"/>
  <c r="BA79" i="63"/>
  <c r="H79" i="63"/>
  <c r="X79" i="63"/>
  <c r="CA63" i="64"/>
  <c r="K79" i="63"/>
  <c r="Y79" i="64"/>
  <c r="BL79" i="63"/>
  <c r="W79" i="63"/>
  <c r="CB44" i="2"/>
  <c r="CA57" i="64"/>
  <c r="CA62" i="64"/>
  <c r="R79" i="63"/>
  <c r="CA68" i="63"/>
  <c r="CB60" i="2"/>
  <c r="BI79" i="64"/>
  <c r="CA65" i="64"/>
  <c r="AK79" i="63"/>
  <c r="BC79" i="63"/>
  <c r="AV79" i="63"/>
  <c r="CA69" i="64"/>
  <c r="X79" i="64"/>
  <c r="BG79" i="63"/>
  <c r="AV79" i="64"/>
  <c r="U79" i="64"/>
  <c r="CB34" i="2"/>
  <c r="W79" i="64"/>
  <c r="AW79" i="64"/>
  <c r="O79" i="63"/>
  <c r="I79" i="63"/>
  <c r="I79" i="64"/>
  <c r="Y79" i="63"/>
  <c r="CA54" i="64"/>
  <c r="CA55" i="63"/>
  <c r="CB66" i="2"/>
  <c r="CB67" i="2"/>
  <c r="BL79" i="64"/>
  <c r="BG79" i="64"/>
  <c r="AH79" i="64"/>
  <c r="AW79" i="63"/>
  <c r="CA79" i="64"/>
  <c r="Q79" i="64"/>
  <c r="CA55" i="64"/>
  <c r="BN79" i="63"/>
  <c r="BP79" i="64"/>
  <c r="BD79" i="64"/>
  <c r="Q79" i="63"/>
  <c r="D79" i="63"/>
  <c r="AX79" i="64"/>
  <c r="J79" i="63"/>
  <c r="CA65" i="63"/>
  <c r="O79" i="64"/>
  <c r="BQ79" i="63"/>
  <c r="R79" i="64"/>
  <c r="AX79" i="63"/>
  <c r="BK79" i="64"/>
  <c r="AU79" i="63"/>
  <c r="J79" i="64"/>
  <c r="CA60" i="63"/>
  <c r="CA61" i="64"/>
  <c r="C79" i="64"/>
  <c r="E79" i="64"/>
  <c r="AY79" i="64"/>
  <c r="H79" i="64"/>
  <c r="BN79" i="64"/>
  <c r="CA66" i="63"/>
  <c r="G79" i="63"/>
  <c r="BD79" i="63"/>
  <c r="BB79" i="64"/>
  <c r="AU79" i="64"/>
  <c r="AD79" i="63"/>
  <c r="BM79" i="64"/>
  <c r="T79" i="63"/>
  <c r="K79" i="64"/>
  <c r="AO79" i="64"/>
  <c r="G79" i="64"/>
  <c r="B79" i="64"/>
  <c r="CA62" i="63"/>
  <c r="CA63" i="63"/>
  <c r="BB79" i="63"/>
  <c r="BO79" i="63"/>
  <c r="CA64" i="63"/>
  <c r="BF79" i="63"/>
  <c r="CB74" i="2"/>
  <c r="BC79" i="64"/>
  <c r="S79" i="63"/>
  <c r="P79" i="63"/>
  <c r="BJ79" i="64"/>
  <c r="BJ79" i="63"/>
  <c r="AH79" i="63"/>
  <c r="CA57" i="63"/>
  <c r="B79" i="63"/>
  <c r="BH79" i="63"/>
  <c r="CA66" i="64"/>
  <c r="AD79" i="64"/>
  <c r="BO79" i="64"/>
  <c r="CA68" i="64"/>
  <c r="BF79" i="64"/>
  <c r="BI79" i="63"/>
  <c r="CA56" i="63"/>
  <c r="BE79" i="64"/>
  <c r="CA69" i="63"/>
  <c r="CA64" i="64"/>
  <c r="AK79" i="64"/>
  <c r="U79" i="63"/>
  <c r="CB53" i="2"/>
  <c r="CB73" i="2"/>
  <c r="N79" i="63"/>
  <c r="F79" i="64"/>
  <c r="BM79" i="63"/>
  <c r="CA61" i="63"/>
  <c r="BA79" i="64"/>
  <c r="AO79" i="63"/>
  <c r="N79" i="64"/>
  <c r="BE79" i="63"/>
  <c r="P79" i="64"/>
  <c r="AY79" i="63"/>
  <c r="CA60" i="64"/>
  <c r="T79" i="64"/>
  <c r="BQ79" i="64"/>
  <c r="V79" i="64"/>
  <c r="CB45" i="2"/>
  <c r="CA79" i="63"/>
  <c r="CA56" i="64"/>
  <c r="F79" i="63"/>
  <c r="CA67" i="64"/>
  <c r="BP79" i="63"/>
  <c r="CB52" i="2"/>
  <c r="E79" i="63"/>
  <c r="C79" i="63"/>
  <c r="BH79" i="64"/>
  <c r="BK79" i="63"/>
  <c r="V79" i="63"/>
  <c r="AR79" i="64"/>
  <c r="S79" i="64"/>
  <c r="CA54" i="63"/>
  <c r="AR79" i="63"/>
  <c r="CB59" i="2"/>
  <c r="D79" i="64"/>
  <c r="CA67" i="63"/>
  <c r="M12" i="59"/>
  <c r="FA1" i="59"/>
  <c r="Z38" i="2"/>
  <c r="Z49" i="2"/>
  <c r="B72" i="63"/>
  <c r="BT64" i="63"/>
  <c r="Y72" i="64"/>
  <c r="BT22" i="64"/>
  <c r="AR72" i="64"/>
  <c r="AI72" i="64"/>
  <c r="F72" i="63"/>
  <c r="AY72" i="64"/>
  <c r="AS72" i="64"/>
  <c r="U72" i="64"/>
  <c r="BT67" i="64"/>
  <c r="BT63" i="63"/>
  <c r="BP72" i="64"/>
  <c r="AU72" i="63"/>
  <c r="BT3" i="63"/>
  <c r="AJ72" i="64"/>
  <c r="BT3" i="64"/>
  <c r="AX72" i="63"/>
  <c r="BV72" i="64"/>
  <c r="BU60" i="2"/>
  <c r="BT59" i="64"/>
  <c r="BU59" i="2"/>
  <c r="BT56" i="64"/>
  <c r="BT6" i="63"/>
  <c r="AK72" i="64"/>
  <c r="BT68" i="63"/>
  <c r="BT16" i="63"/>
  <c r="AV72" i="63"/>
  <c r="BU34" i="2"/>
  <c r="BO72" i="64"/>
  <c r="V72" i="64"/>
  <c r="BT62" i="64"/>
  <c r="BD72" i="63"/>
  <c r="AS72" i="63"/>
  <c r="D72" i="63"/>
  <c r="BT34" i="64"/>
  <c r="BT22" i="63"/>
  <c r="BN72" i="64"/>
  <c r="D72" i="64"/>
  <c r="BT55" i="63"/>
  <c r="AI72" i="63"/>
  <c r="BG72" i="63"/>
  <c r="BA72" i="63"/>
  <c r="BE72" i="64"/>
  <c r="S72" i="64"/>
  <c r="BT15" i="63"/>
  <c r="BO72" i="63"/>
  <c r="I72" i="63"/>
  <c r="BT51" i="63"/>
  <c r="Q72" i="63"/>
  <c r="BT30" i="63"/>
  <c r="BS72" i="63"/>
  <c r="BT58" i="64"/>
  <c r="BT21" i="63"/>
  <c r="X72" i="63"/>
  <c r="P72" i="64"/>
  <c r="BU53" i="2"/>
  <c r="BT61" i="64"/>
  <c r="BU44" i="2"/>
  <c r="BX72" i="63"/>
  <c r="Q72" i="64"/>
  <c r="AT72" i="64"/>
  <c r="BU72" i="64"/>
  <c r="BU45" i="2"/>
  <c r="BT49" i="63"/>
  <c r="BT9" i="63"/>
  <c r="O72" i="64"/>
  <c r="BT53" i="63"/>
  <c r="AH72" i="63"/>
  <c r="BT24" i="63"/>
  <c r="AY72" i="63"/>
  <c r="AB72" i="63"/>
  <c r="AK72" i="63"/>
  <c r="BT48" i="63"/>
  <c r="BZ72" i="64"/>
  <c r="AW72" i="63"/>
  <c r="BT15" i="64"/>
  <c r="BT64" i="64"/>
  <c r="BT24" i="64"/>
  <c r="BM72" i="63"/>
  <c r="BT8" i="64"/>
  <c r="BT62" i="63"/>
  <c r="BT7" i="63"/>
  <c r="BC72" i="64"/>
  <c r="BT60" i="63"/>
  <c r="W72" i="63"/>
  <c r="BU72" i="63"/>
  <c r="AQ72" i="64"/>
  <c r="BT79" i="64"/>
  <c r="BT11" i="63"/>
  <c r="V72" i="63"/>
  <c r="BU52" i="2"/>
  <c r="BT54" i="63"/>
  <c r="BU73" i="2"/>
  <c r="BT20" i="64"/>
  <c r="BT34" i="63"/>
  <c r="BT65" i="63"/>
  <c r="BI72" i="63"/>
  <c r="BT21" i="64"/>
  <c r="AC72" i="63"/>
  <c r="BT58" i="63"/>
  <c r="AP72" i="63"/>
  <c r="BT19" i="63"/>
  <c r="BT47" i="63"/>
  <c r="P72" i="63"/>
  <c r="Z72" i="63"/>
  <c r="BZ72" i="63"/>
  <c r="BG72" i="64"/>
  <c r="AE72" i="63"/>
  <c r="AF72" i="63"/>
  <c r="AF72" i="64"/>
  <c r="BT18" i="64"/>
  <c r="BI72" i="64"/>
  <c r="BF72" i="63"/>
  <c r="BT20" i="63"/>
  <c r="AG72" i="63"/>
  <c r="G72" i="64"/>
  <c r="BY72" i="63"/>
  <c r="BT51" i="64"/>
  <c r="S72" i="63"/>
  <c r="BT10" i="64"/>
  <c r="BT60" i="64"/>
  <c r="BJ72" i="63"/>
  <c r="BH72" i="63"/>
  <c r="X72" i="64"/>
  <c r="BL72" i="64"/>
  <c r="BQ72" i="64"/>
  <c r="BN72" i="63"/>
  <c r="K72" i="63"/>
  <c r="BT57" i="63"/>
  <c r="BT23" i="64"/>
  <c r="T72" i="64"/>
  <c r="AO72" i="64"/>
  <c r="BT6" i="64"/>
  <c r="BT4" i="63"/>
  <c r="AM72" i="64"/>
  <c r="BU66" i="2"/>
  <c r="AP72" i="64"/>
  <c r="BT17" i="63"/>
  <c r="AU72" i="64"/>
  <c r="BT19" i="64"/>
  <c r="BT61" i="63"/>
  <c r="AJ72" i="63"/>
  <c r="BT72" i="63"/>
  <c r="BT68" i="64"/>
  <c r="BA72" i="64"/>
  <c r="BM72" i="64"/>
  <c r="AQ72" i="63"/>
  <c r="AW72" i="64"/>
  <c r="AX72" i="64"/>
  <c r="BT65" i="64"/>
  <c r="BT69" i="64"/>
  <c r="BT8" i="63"/>
  <c r="BT4" i="64"/>
  <c r="BT79" i="63"/>
  <c r="AE72" i="64"/>
  <c r="BB72" i="63"/>
  <c r="BT47" i="64"/>
  <c r="BW72" i="64"/>
  <c r="BT16" i="64"/>
  <c r="CA72" i="64"/>
  <c r="AT72" i="63"/>
  <c r="AG72" i="64"/>
  <c r="B72" i="64"/>
  <c r="C72" i="64"/>
  <c r="AN72" i="64"/>
  <c r="BT48" i="64"/>
  <c r="BV72" i="63"/>
  <c r="BC72" i="63"/>
  <c r="BW72" i="63"/>
  <c r="BT25" i="63"/>
  <c r="E72" i="64"/>
  <c r="BE72" i="63"/>
  <c r="BT49" i="64"/>
  <c r="AD72" i="63"/>
  <c r="I72" i="64"/>
  <c r="BT41" i="63"/>
  <c r="BT44" i="63"/>
  <c r="AV72" i="64"/>
  <c r="BT57" i="64"/>
  <c r="K72" i="64"/>
  <c r="BT44" i="64"/>
  <c r="BT10" i="63"/>
  <c r="BT56" i="63"/>
  <c r="BT50" i="64"/>
  <c r="BT25" i="64"/>
  <c r="AN72" i="63"/>
  <c r="BT14" i="63"/>
  <c r="BT67" i="63"/>
  <c r="BS72" i="64"/>
  <c r="BQ72" i="63"/>
  <c r="O72" i="63"/>
  <c r="N72" i="63"/>
  <c r="AO72" i="63"/>
  <c r="BT41" i="64"/>
  <c r="BT55" i="64"/>
  <c r="R72" i="63"/>
  <c r="BT37" i="63"/>
  <c r="BT53" i="64"/>
  <c r="AM72" i="63"/>
  <c r="BT63" i="64"/>
  <c r="BT30" i="64"/>
  <c r="J72" i="63"/>
  <c r="U72" i="63"/>
  <c r="AL72" i="63"/>
  <c r="Z72" i="64"/>
  <c r="BT59" i="63"/>
  <c r="AA72" i="63"/>
  <c r="F72" i="64"/>
  <c r="BJ72" i="64"/>
  <c r="BK72" i="63"/>
  <c r="CA72" i="63"/>
  <c r="BT18" i="63"/>
  <c r="BT14" i="64"/>
  <c r="BT50" i="63"/>
  <c r="BF72" i="64"/>
  <c r="BU74" i="2"/>
  <c r="BL72" i="63"/>
  <c r="BT11" i="64"/>
  <c r="BH72" i="64"/>
  <c r="BT66" i="64"/>
  <c r="AC72" i="64"/>
  <c r="E72" i="63"/>
  <c r="BT37" i="64"/>
  <c r="N72" i="64"/>
  <c r="H72" i="64"/>
  <c r="BX72" i="64"/>
  <c r="BD72" i="64"/>
  <c r="W72" i="64"/>
  <c r="BT5" i="64"/>
  <c r="BK72" i="64"/>
  <c r="G72" i="63"/>
  <c r="BT72" i="64"/>
  <c r="BT54" i="64"/>
  <c r="BB72" i="64"/>
  <c r="BT7" i="64"/>
  <c r="BP72" i="63"/>
  <c r="BY72" i="64"/>
  <c r="BT5" i="63"/>
  <c r="BT66" i="63"/>
  <c r="Y72" i="63"/>
  <c r="BT69" i="63"/>
  <c r="T72" i="63"/>
  <c r="BT2" i="64"/>
  <c r="BT2" i="63"/>
  <c r="H72" i="63"/>
  <c r="BT9" i="64"/>
  <c r="J72" i="64"/>
  <c r="C72" i="63"/>
  <c r="BT17" i="64"/>
  <c r="AA72" i="64"/>
  <c r="AH72" i="64"/>
  <c r="AL72" i="64"/>
  <c r="R72" i="64"/>
  <c r="AB72" i="64"/>
  <c r="BU67" i="2"/>
  <c r="AD72" i="64"/>
  <c r="AR72" i="63"/>
  <c r="BT23" i="63"/>
  <c r="BY57" i="2"/>
  <c r="BY78" i="2"/>
  <c r="BY71" i="2"/>
  <c r="BY64" i="2"/>
  <c r="G39" i="2"/>
  <c r="G50" i="2"/>
  <c r="GL5" i="59"/>
  <c r="FB13" i="59"/>
  <c r="BC2" i="59"/>
  <c r="BC9" i="59"/>
  <c r="BL2" i="59"/>
  <c r="BL9" i="59"/>
  <c r="AX55" i="2"/>
  <c r="AX62" i="2"/>
  <c r="AX69" i="2"/>
  <c r="DE8" i="59"/>
  <c r="AX76" i="2"/>
  <c r="AK3" i="59"/>
  <c r="I35" i="2"/>
  <c r="I46" i="2"/>
  <c r="AW13" i="59"/>
  <c r="GK2" i="59"/>
  <c r="AQ62" i="2"/>
  <c r="AQ69" i="2"/>
  <c r="AQ55" i="2"/>
  <c r="CX8" i="59"/>
  <c r="AQ76" i="2"/>
  <c r="AD3" i="59"/>
  <c r="AM1" i="59"/>
  <c r="P35" i="2"/>
  <c r="C9" i="59"/>
  <c r="P46" i="2"/>
  <c r="DW11" i="59"/>
  <c r="DW4" i="59"/>
  <c r="CF2" i="59"/>
  <c r="AV10" i="59"/>
  <c r="CB12" i="59"/>
  <c r="EV3" i="59"/>
  <c r="W36" i="2"/>
  <c r="W47" i="2"/>
  <c r="J10" i="59"/>
  <c r="CD1" i="59"/>
  <c r="FE3" i="59"/>
  <c r="CK12" i="59"/>
  <c r="CM13" i="59"/>
  <c r="GQ3" i="59"/>
  <c r="Q38" i="2"/>
  <c r="D12" i="59"/>
  <c r="ER1" i="59"/>
  <c r="Q49" i="2"/>
  <c r="FR12" i="59"/>
  <c r="FR5" i="59"/>
  <c r="EL5" i="59"/>
  <c r="FV11" i="59"/>
  <c r="DR11" i="59"/>
  <c r="DR4" i="59"/>
  <c r="BX46" i="2"/>
  <c r="BX35" i="2"/>
  <c r="ED9" i="59"/>
  <c r="BJ4" i="59"/>
  <c r="EA12" i="59"/>
  <c r="FK4" i="59"/>
  <c r="DB9" i="59"/>
  <c r="BR3" i="59"/>
  <c r="BR11" i="59"/>
  <c r="EL2" i="59"/>
  <c r="AR1" i="59"/>
  <c r="H9" i="59"/>
  <c r="U46" i="2"/>
  <c r="U35" i="2"/>
  <c r="AL39" i="2"/>
  <c r="GW1" i="59"/>
  <c r="AL50" i="2"/>
  <c r="Y13" i="59"/>
  <c r="DD3" i="59"/>
  <c r="DD10" i="59"/>
  <c r="U61" i="2"/>
  <c r="H2" i="59"/>
  <c r="U75" i="2"/>
  <c r="AR8" i="59"/>
  <c r="U54" i="2"/>
  <c r="U68" i="2"/>
  <c r="BZ54" i="2"/>
  <c r="BZ68" i="2"/>
  <c r="BZ61" i="2"/>
  <c r="BZ75" i="2"/>
  <c r="AJ47" i="2"/>
  <c r="W10" i="59"/>
  <c r="CQ1" i="59"/>
  <c r="AJ36" i="2"/>
  <c r="M14" i="2"/>
  <c r="BA7" i="2"/>
  <c r="AZ38" i="2"/>
  <c r="BA38" i="2" s="1"/>
  <c r="AZ49" i="2"/>
  <c r="GD2" i="59"/>
  <c r="AP13" i="59"/>
  <c r="CC2" i="59"/>
  <c r="AS10" i="59"/>
  <c r="Q50" i="2"/>
  <c r="GB1" i="59"/>
  <c r="D13" i="59"/>
  <c r="Q39" i="2"/>
  <c r="EF13" i="59"/>
  <c r="GZ4" i="59"/>
  <c r="AU10" i="59"/>
  <c r="CE2" i="59"/>
  <c r="BH10" i="59"/>
  <c r="CR2" i="59"/>
  <c r="CB35" i="2"/>
  <c r="CB46" i="2"/>
  <c r="E35" i="4"/>
  <c r="M20" i="4"/>
  <c r="CA47" i="2"/>
  <c r="CA36" i="2"/>
  <c r="M33" i="4"/>
  <c r="F35" i="4"/>
  <c r="BX37" i="2"/>
  <c r="BX48" i="2"/>
  <c r="G54" i="2"/>
  <c r="G61" i="2"/>
  <c r="G75" i="2"/>
  <c r="G68" i="2"/>
  <c r="AU22" i="64"/>
  <c r="T22" i="64"/>
  <c r="BF22" i="63"/>
  <c r="BE22" i="64"/>
  <c r="R22" i="64"/>
  <c r="AR22" i="63"/>
  <c r="AV22" i="64"/>
  <c r="W73" i="2"/>
  <c r="B22" i="64"/>
  <c r="BN22" i="64"/>
  <c r="V63" i="64"/>
  <c r="BI22" i="63"/>
  <c r="K22" i="64"/>
  <c r="G22" i="63"/>
  <c r="V64" i="63"/>
  <c r="BP22" i="63"/>
  <c r="BQ22" i="64"/>
  <c r="Y22" i="63"/>
  <c r="W59" i="2"/>
  <c r="BG22" i="64"/>
  <c r="V69" i="64"/>
  <c r="AK22" i="64"/>
  <c r="N22" i="64"/>
  <c r="V22" i="64"/>
  <c r="V62" i="63"/>
  <c r="BK22" i="63"/>
  <c r="V61" i="64"/>
  <c r="AO22" i="64"/>
  <c r="AK22" i="63"/>
  <c r="N22" i="63"/>
  <c r="V56" i="64"/>
  <c r="BJ22" i="64"/>
  <c r="V64" i="64"/>
  <c r="W45" i="2"/>
  <c r="BK22" i="64"/>
  <c r="CA22" i="64"/>
  <c r="BC22" i="63"/>
  <c r="AU22" i="63"/>
  <c r="AR22" i="64"/>
  <c r="V66" i="63"/>
  <c r="BI22" i="64"/>
  <c r="BD22" i="63"/>
  <c r="V60" i="64"/>
  <c r="C22" i="63"/>
  <c r="BB22" i="63"/>
  <c r="U22" i="64"/>
  <c r="V69" i="63"/>
  <c r="V68" i="64"/>
  <c r="BA22" i="63"/>
  <c r="BJ22" i="63"/>
  <c r="V67" i="64"/>
  <c r="P22" i="64"/>
  <c r="V55" i="63"/>
  <c r="BC22" i="64"/>
  <c r="AD22" i="63"/>
  <c r="W60" i="2"/>
  <c r="BO22" i="64"/>
  <c r="V65" i="64"/>
  <c r="AY22" i="63"/>
  <c r="F22" i="64"/>
  <c r="V68" i="63"/>
  <c r="V65" i="63"/>
  <c r="W74" i="2"/>
  <c r="I22" i="64"/>
  <c r="AD22" i="64"/>
  <c r="V54" i="63"/>
  <c r="BA22" i="64"/>
  <c r="G22" i="64"/>
  <c r="K22" i="63"/>
  <c r="H22" i="64"/>
  <c r="P22" i="63"/>
  <c r="BL22" i="63"/>
  <c r="V66" i="64"/>
  <c r="BL22" i="64"/>
  <c r="AX22" i="63"/>
  <c r="V56" i="63"/>
  <c r="O22" i="64"/>
  <c r="W22" i="63"/>
  <c r="AW22" i="64"/>
  <c r="Q22" i="64"/>
  <c r="W67" i="2"/>
  <c r="V22" i="63"/>
  <c r="Y22" i="64"/>
  <c r="AW22" i="63"/>
  <c r="AH22" i="63"/>
  <c r="D22" i="64"/>
  <c r="W22" i="64"/>
  <c r="W52" i="2"/>
  <c r="BO22" i="63"/>
  <c r="AX22" i="64"/>
  <c r="V54" i="64"/>
  <c r="BH22" i="63"/>
  <c r="V55" i="64"/>
  <c r="V63" i="63"/>
  <c r="W53" i="2"/>
  <c r="W34" i="2"/>
  <c r="V61" i="63"/>
  <c r="BH22" i="64"/>
  <c r="W44" i="2"/>
  <c r="S22" i="64"/>
  <c r="W66" i="2"/>
  <c r="J22" i="63"/>
  <c r="D22" i="63"/>
  <c r="AY22" i="64"/>
  <c r="U22" i="63"/>
  <c r="X22" i="64"/>
  <c r="AH22" i="64"/>
  <c r="AO22" i="63"/>
  <c r="J1" i="59"/>
  <c r="BQ22" i="63"/>
  <c r="J8" i="59"/>
  <c r="V57" i="64"/>
  <c r="BD22" i="64"/>
  <c r="X22" i="63"/>
  <c r="B22" i="63"/>
  <c r="BB22" i="64"/>
  <c r="E22" i="64"/>
  <c r="BN22" i="63"/>
  <c r="BP22" i="64"/>
  <c r="V67" i="63"/>
  <c r="T22" i="63"/>
  <c r="V62" i="64"/>
  <c r="F22" i="63"/>
  <c r="O22" i="63"/>
  <c r="H22" i="63"/>
  <c r="V57" i="63"/>
  <c r="E22" i="63"/>
  <c r="BM22" i="64"/>
  <c r="BF22" i="64"/>
  <c r="CA22" i="63"/>
  <c r="S22" i="63"/>
  <c r="Q22" i="63"/>
  <c r="R22" i="63"/>
  <c r="BM22" i="63"/>
  <c r="C22" i="64"/>
  <c r="BG22" i="63"/>
  <c r="BE22" i="63"/>
  <c r="AV22" i="63"/>
  <c r="J22" i="64"/>
  <c r="I22" i="63"/>
  <c r="V60" i="63"/>
  <c r="BY1" i="59"/>
  <c r="E10" i="59"/>
  <c r="R36" i="2"/>
  <c r="R47" i="2"/>
  <c r="HE2" i="59"/>
  <c r="BQ13" i="59"/>
  <c r="L48" i="2"/>
  <c r="L37" i="2"/>
  <c r="FQ1" i="59"/>
  <c r="AP49" i="2"/>
  <c r="AP38" i="2"/>
  <c r="AC12" i="59"/>
  <c r="CB8" i="59"/>
  <c r="U76" i="2"/>
  <c r="U69" i="2"/>
  <c r="U62" i="2"/>
  <c r="U55" i="2"/>
  <c r="H3" i="59"/>
  <c r="L50" i="2"/>
  <c r="L39" i="2"/>
  <c r="DZ3" i="59"/>
  <c r="CP11" i="59"/>
  <c r="FQ3" i="59"/>
  <c r="CW12" i="59"/>
  <c r="BB7" i="63"/>
  <c r="BF7" i="64"/>
  <c r="BL7" i="64"/>
  <c r="O7" i="64"/>
  <c r="BH7" i="63"/>
  <c r="V7" i="64"/>
  <c r="W7" i="64"/>
  <c r="C7" i="63"/>
  <c r="H60" i="2"/>
  <c r="J7" i="63"/>
  <c r="BE7" i="63"/>
  <c r="BL7" i="63"/>
  <c r="N7" i="64"/>
  <c r="G7" i="63"/>
  <c r="G68" i="64"/>
  <c r="G56" i="64"/>
  <c r="BG7" i="64"/>
  <c r="H73" i="2"/>
  <c r="X7" i="63"/>
  <c r="BI7" i="64"/>
  <c r="K7" i="63"/>
  <c r="B7" i="64"/>
  <c r="AY7" i="63"/>
  <c r="F7" i="64"/>
  <c r="AU7" i="64"/>
  <c r="R7" i="64"/>
  <c r="H74" i="2"/>
  <c r="U7" i="63"/>
  <c r="G63" i="63"/>
  <c r="G68" i="63"/>
  <c r="H66" i="2"/>
  <c r="AX7" i="64"/>
  <c r="Q7" i="64"/>
  <c r="AY7" i="64"/>
  <c r="D7" i="63"/>
  <c r="R7" i="63"/>
  <c r="AK7" i="64"/>
  <c r="H34" i="2"/>
  <c r="N34" i="2" s="1"/>
  <c r="O7" i="63"/>
  <c r="BP7" i="64"/>
  <c r="AU7" i="63"/>
  <c r="H53" i="2"/>
  <c r="I7" i="63"/>
  <c r="G62" i="63"/>
  <c r="BM7" i="63"/>
  <c r="G63" i="64"/>
  <c r="BO7" i="63"/>
  <c r="AW7" i="63"/>
  <c r="Y7" i="63"/>
  <c r="AD7" i="63"/>
  <c r="BE7" i="64"/>
  <c r="BM7" i="64"/>
  <c r="Y7" i="64"/>
  <c r="G57" i="63"/>
  <c r="G7" i="64"/>
  <c r="CA7" i="63"/>
  <c r="H44" i="2"/>
  <c r="G69" i="64"/>
  <c r="G54" i="63"/>
  <c r="G64" i="64"/>
  <c r="BG7" i="63"/>
  <c r="BN7" i="63"/>
  <c r="AV7" i="64"/>
  <c r="H7" i="63"/>
  <c r="BH7" i="64"/>
  <c r="H67" i="2"/>
  <c r="BP7" i="63"/>
  <c r="G57" i="64"/>
  <c r="G56" i="63"/>
  <c r="F7" i="63"/>
  <c r="E7" i="63"/>
  <c r="S7" i="63"/>
  <c r="E7" i="64"/>
  <c r="H7" i="64"/>
  <c r="BB7" i="64"/>
  <c r="G67" i="63"/>
  <c r="I7" i="64"/>
  <c r="AK7" i="63"/>
  <c r="P7" i="64"/>
  <c r="W7" i="63"/>
  <c r="BI7" i="63"/>
  <c r="AX7" i="63"/>
  <c r="BK7" i="64"/>
  <c r="BC7" i="63"/>
  <c r="G54" i="64"/>
  <c r="AH7" i="64"/>
  <c r="G61" i="64"/>
  <c r="G69" i="63"/>
  <c r="N7" i="63"/>
  <c r="G60" i="63"/>
  <c r="BQ7" i="64"/>
  <c r="AD7" i="64"/>
  <c r="BN7" i="64"/>
  <c r="G65" i="64"/>
  <c r="BF7" i="63"/>
  <c r="P7" i="63"/>
  <c r="J7" i="64"/>
  <c r="S7" i="64"/>
  <c r="AO7" i="64"/>
  <c r="AW7" i="64"/>
  <c r="B7" i="63"/>
  <c r="C7" i="64"/>
  <c r="G55" i="63"/>
  <c r="U7" i="64"/>
  <c r="BD7" i="63"/>
  <c r="H59" i="2"/>
  <c r="G61" i="63"/>
  <c r="Q7" i="63"/>
  <c r="BO7" i="64"/>
  <c r="G62" i="64"/>
  <c r="BJ7" i="63"/>
  <c r="AR7" i="64"/>
  <c r="G66" i="63"/>
  <c r="BK7" i="63"/>
  <c r="K7" i="64"/>
  <c r="BJ7" i="64"/>
  <c r="AO7" i="63"/>
  <c r="H52" i="2"/>
  <c r="G55" i="64"/>
  <c r="X7" i="64"/>
  <c r="G60" i="64"/>
  <c r="BA7" i="64"/>
  <c r="G65" i="63"/>
  <c r="BQ7" i="63"/>
  <c r="G64" i="63"/>
  <c r="G67" i="64"/>
  <c r="AV7" i="63"/>
  <c r="V7" i="63"/>
  <c r="G66" i="64"/>
  <c r="H45" i="2"/>
  <c r="AR7" i="63"/>
  <c r="BA7" i="63"/>
  <c r="BC7" i="64"/>
  <c r="CA7" i="64"/>
  <c r="N3" i="2"/>
  <c r="M2" i="64" s="1"/>
  <c r="BD7" i="64"/>
  <c r="T7" i="63"/>
  <c r="T7" i="64"/>
  <c r="AH7" i="63"/>
  <c r="D7" i="64"/>
  <c r="BC12" i="59"/>
  <c r="FG2" i="59"/>
  <c r="DA1" i="59"/>
  <c r="AT36" i="2"/>
  <c r="AT47" i="2"/>
  <c r="AG10" i="59"/>
  <c r="T48" i="2"/>
  <c r="DK1" i="59"/>
  <c r="T37" i="2"/>
  <c r="G11" i="59"/>
  <c r="DR9" i="59"/>
  <c r="AX4" i="59"/>
  <c r="O39" i="2"/>
  <c r="FZ1" i="59"/>
  <c r="B13" i="59"/>
  <c r="O50" i="2"/>
  <c r="M12" i="2"/>
  <c r="AE4" i="59"/>
  <c r="AR77" i="2"/>
  <c r="AR63" i="2"/>
  <c r="EI8" i="59"/>
  <c r="AR56" i="2"/>
  <c r="AR70" i="2"/>
  <c r="DX10" i="59"/>
  <c r="CN4" i="59"/>
  <c r="FH10" i="59"/>
  <c r="CN5" i="59"/>
  <c r="S47" i="2"/>
  <c r="S36" i="2"/>
  <c r="BZ1" i="59"/>
  <c r="F10" i="59"/>
  <c r="DX13" i="59"/>
  <c r="GR4" i="59"/>
  <c r="N18" i="2"/>
  <c r="BI11" i="59"/>
  <c r="EC2" i="59"/>
  <c r="H62" i="2"/>
  <c r="N15" i="2"/>
  <c r="H69" i="2"/>
  <c r="H76" i="2"/>
  <c r="H55" i="2"/>
  <c r="BG9" i="59"/>
  <c r="BG2" i="59"/>
  <c r="EL3" i="59"/>
  <c r="DB11" i="59"/>
  <c r="CE3" i="59"/>
  <c r="CE10" i="59"/>
  <c r="C37" i="2"/>
  <c r="C48" i="2"/>
  <c r="BK1" i="59"/>
  <c r="AN46" i="2"/>
  <c r="AA9" i="59"/>
  <c r="AN35" i="2"/>
  <c r="S3" i="59"/>
  <c r="AF62" i="2"/>
  <c r="AF76" i="2"/>
  <c r="AF55" i="2"/>
  <c r="CM8" i="59"/>
  <c r="AF69" i="2"/>
  <c r="FU4" i="59"/>
  <c r="EK12" i="59"/>
  <c r="AL48" i="2"/>
  <c r="AL37" i="2"/>
  <c r="Y11" i="59"/>
  <c r="EC1" i="59"/>
  <c r="CV12" i="59"/>
  <c r="FP3" i="59"/>
  <c r="FU5" i="59"/>
  <c r="FU12" i="59"/>
  <c r="Z13" i="59"/>
  <c r="AM39" i="2"/>
  <c r="AM50" i="2"/>
  <c r="GX1" i="59"/>
  <c r="FO5" i="59"/>
  <c r="FO12" i="59"/>
  <c r="D41" i="4"/>
  <c r="BH37" i="2"/>
  <c r="BH48" i="2"/>
  <c r="M8" i="4"/>
  <c r="CH1" i="59"/>
  <c r="AA47" i="2"/>
  <c r="AA36" i="2"/>
  <c r="N10" i="59"/>
  <c r="AQ12" i="59"/>
  <c r="EU2" i="59"/>
  <c r="BN10" i="59"/>
  <c r="CX2" i="59"/>
  <c r="FX2" i="59"/>
  <c r="BT12" i="59"/>
  <c r="CY3" i="59"/>
  <c r="CY10" i="59"/>
  <c r="CS12" i="59"/>
  <c r="FM3" i="59"/>
  <c r="CP10" i="59"/>
  <c r="CP3" i="59"/>
  <c r="CG11" i="59"/>
  <c r="DQ3" i="59"/>
  <c r="Q69" i="2"/>
  <c r="BX8" i="59"/>
  <c r="Q55" i="2"/>
  <c r="Q76" i="2"/>
  <c r="D3" i="59"/>
  <c r="Q62" i="2"/>
  <c r="H54" i="2"/>
  <c r="H61" i="2"/>
  <c r="H75" i="2"/>
  <c r="N9" i="2"/>
  <c r="H68" i="2"/>
  <c r="AS3" i="59"/>
  <c r="CC9" i="59"/>
  <c r="P3" i="59"/>
  <c r="AC55" i="2"/>
  <c r="AC76" i="2"/>
  <c r="AC69" i="2"/>
  <c r="AC62" i="2"/>
  <c r="CJ8" i="59"/>
  <c r="AL1" i="59"/>
  <c r="O46" i="2"/>
  <c r="O35" i="2"/>
  <c r="B9" i="59"/>
  <c r="AC47" i="2"/>
  <c r="CJ1" i="59"/>
  <c r="P10" i="59"/>
  <c r="AC36" i="2"/>
  <c r="AN12" i="59"/>
  <c r="ER2" i="59"/>
  <c r="W9" i="59"/>
  <c r="BG1" i="59"/>
  <c r="AJ46" i="2"/>
  <c r="AJ35" i="2"/>
  <c r="BG4" i="59"/>
  <c r="EA9" i="59"/>
  <c r="U10" i="59"/>
  <c r="CO1" i="59"/>
  <c r="AH47" i="2"/>
  <c r="AH36" i="2"/>
  <c r="BK5" i="59"/>
  <c r="FO9" i="59"/>
  <c r="AB5" i="59"/>
  <c r="AO78" i="2"/>
  <c r="AO71" i="2"/>
  <c r="AO57" i="2"/>
  <c r="AO64" i="2"/>
  <c r="FP8" i="59"/>
  <c r="AV76" i="63"/>
  <c r="BX76" i="63"/>
  <c r="K76" i="64"/>
  <c r="BX53" i="64"/>
  <c r="BI76" i="64"/>
  <c r="BX50" i="64"/>
  <c r="BX54" i="63"/>
  <c r="BX2" i="63"/>
  <c r="BI76" i="63"/>
  <c r="BZ76" i="63"/>
  <c r="BO76" i="63"/>
  <c r="BX49" i="64"/>
  <c r="BJ76" i="63"/>
  <c r="BX19" i="64"/>
  <c r="BX34" i="63"/>
  <c r="BX79" i="64"/>
  <c r="CA76" i="63"/>
  <c r="D76" i="64"/>
  <c r="S76" i="64"/>
  <c r="BK76" i="64"/>
  <c r="BQ76" i="63"/>
  <c r="BY53" i="2"/>
  <c r="BX59" i="63"/>
  <c r="AW76" i="64"/>
  <c r="AU76" i="63"/>
  <c r="BX61" i="63"/>
  <c r="BO76" i="64"/>
  <c r="AQ76" i="63"/>
  <c r="AS76" i="63"/>
  <c r="AY76" i="63"/>
  <c r="BX18" i="64"/>
  <c r="BX50" i="63"/>
  <c r="BY52" i="2"/>
  <c r="BX58" i="63"/>
  <c r="BX4" i="63"/>
  <c r="AX76" i="64"/>
  <c r="G76" i="63"/>
  <c r="BY34" i="2"/>
  <c r="BX61" i="64"/>
  <c r="BX6" i="63"/>
  <c r="BX19" i="63"/>
  <c r="BY73" i="2"/>
  <c r="BC76" i="64"/>
  <c r="BX48" i="63"/>
  <c r="BY74" i="2"/>
  <c r="BU76" i="63"/>
  <c r="BX15" i="63"/>
  <c r="AG76" i="64"/>
  <c r="BX22" i="64"/>
  <c r="CA76" i="64"/>
  <c r="AF76" i="63"/>
  <c r="BX2" i="64"/>
  <c r="BX17" i="63"/>
  <c r="AC76" i="64"/>
  <c r="BX47" i="64"/>
  <c r="AB76" i="63"/>
  <c r="BY60" i="2"/>
  <c r="BX69" i="64"/>
  <c r="BZ76" i="64"/>
  <c r="AX76" i="63"/>
  <c r="BX44" i="64"/>
  <c r="BX67" i="63"/>
  <c r="AO76" i="63"/>
  <c r="BX8" i="63"/>
  <c r="BY44" i="2"/>
  <c r="BX6" i="64"/>
  <c r="AL76" i="64"/>
  <c r="BX41" i="63"/>
  <c r="N76" i="64"/>
  <c r="BX22" i="63"/>
  <c r="BS76" i="64"/>
  <c r="AQ76" i="64"/>
  <c r="BX3" i="64"/>
  <c r="BX24" i="63"/>
  <c r="BX63" i="63"/>
  <c r="X76" i="63"/>
  <c r="BP76" i="63"/>
  <c r="BK76" i="63"/>
  <c r="J76" i="64"/>
  <c r="BX10" i="64"/>
  <c r="BC76" i="63"/>
  <c r="F76" i="63"/>
  <c r="BX30" i="64"/>
  <c r="H76" i="63"/>
  <c r="BX57" i="64"/>
  <c r="AC76" i="63"/>
  <c r="BE76" i="64"/>
  <c r="BX60" i="63"/>
  <c r="AS76" i="64"/>
  <c r="AY76" i="64"/>
  <c r="BF76" i="64"/>
  <c r="G76" i="64"/>
  <c r="AV76" i="64"/>
  <c r="R76" i="64"/>
  <c r="BX65" i="64"/>
  <c r="BX68" i="64"/>
  <c r="Y76" i="63"/>
  <c r="O76" i="64"/>
  <c r="AP76" i="63"/>
  <c r="BX56" i="63"/>
  <c r="P76" i="64"/>
  <c r="BX20" i="63"/>
  <c r="P76" i="63"/>
  <c r="BX16" i="63"/>
  <c r="V76" i="64"/>
  <c r="U76" i="64"/>
  <c r="BH76" i="64"/>
  <c r="V76" i="63"/>
  <c r="AO76" i="64"/>
  <c r="BX65" i="63"/>
  <c r="BX66" i="63"/>
  <c r="BX47" i="63"/>
  <c r="K76" i="63"/>
  <c r="AI76" i="63"/>
  <c r="BX21" i="63"/>
  <c r="F76" i="64"/>
  <c r="BX79" i="63"/>
  <c r="BX49" i="63"/>
  <c r="BX41" i="64"/>
  <c r="BX58" i="64"/>
  <c r="BH76" i="63"/>
  <c r="BA76" i="64"/>
  <c r="BD76" i="64"/>
  <c r="BY59" i="2"/>
  <c r="BM76" i="63"/>
  <c r="BX76" i="64"/>
  <c r="W76" i="64"/>
  <c r="U76" i="63"/>
  <c r="AR76" i="63"/>
  <c r="BX4" i="64"/>
  <c r="BJ76" i="64"/>
  <c r="BQ76" i="64"/>
  <c r="AD76" i="64"/>
  <c r="BX51" i="64"/>
  <c r="BX23" i="64"/>
  <c r="BV76" i="64"/>
  <c r="AJ76" i="64"/>
  <c r="AJ76" i="63"/>
  <c r="BX24" i="64"/>
  <c r="Y76" i="64"/>
  <c r="AM76" i="64"/>
  <c r="BX55" i="63"/>
  <c r="BG76" i="63"/>
  <c r="O76" i="63"/>
  <c r="AE76" i="63"/>
  <c r="BL76" i="64"/>
  <c r="BX44" i="63"/>
  <c r="AU76" i="64"/>
  <c r="BE76" i="63"/>
  <c r="AA76" i="64"/>
  <c r="S76" i="63"/>
  <c r="BL76" i="63"/>
  <c r="AL76" i="63"/>
  <c r="BX37" i="63"/>
  <c r="BX5" i="64"/>
  <c r="BX60" i="64"/>
  <c r="BV76" i="63"/>
  <c r="BD76" i="63"/>
  <c r="W76" i="63"/>
  <c r="BX59" i="64"/>
  <c r="BX18" i="63"/>
  <c r="AD76" i="63"/>
  <c r="BX17" i="64"/>
  <c r="BX64" i="64"/>
  <c r="AK76" i="63"/>
  <c r="BX7" i="64"/>
  <c r="AH76" i="64"/>
  <c r="AG76" i="63"/>
  <c r="BX57" i="63"/>
  <c r="BX16" i="64"/>
  <c r="BX64" i="63"/>
  <c r="BX25" i="64"/>
  <c r="BX11" i="64"/>
  <c r="BB76" i="64"/>
  <c r="BW76" i="63"/>
  <c r="BX34" i="64"/>
  <c r="BX25" i="63"/>
  <c r="BY45" i="2"/>
  <c r="BX53" i="63"/>
  <c r="BY66" i="2"/>
  <c r="BX20" i="64"/>
  <c r="BX55" i="64"/>
  <c r="R76" i="63"/>
  <c r="E76" i="63"/>
  <c r="Z76" i="63"/>
  <c r="BX9" i="63"/>
  <c r="BX30" i="63"/>
  <c r="I76" i="63"/>
  <c r="E76" i="64"/>
  <c r="BX14" i="63"/>
  <c r="BX11" i="63"/>
  <c r="BX68" i="63"/>
  <c r="BX23" i="63"/>
  <c r="BT76" i="64"/>
  <c r="BX21" i="64"/>
  <c r="BX63" i="64"/>
  <c r="BS76" i="63"/>
  <c r="AF76" i="64"/>
  <c r="AK76" i="64"/>
  <c r="AA76" i="63"/>
  <c r="AT76" i="63"/>
  <c r="BY76" i="63"/>
  <c r="BX5" i="63"/>
  <c r="BT76" i="63"/>
  <c r="AI76" i="64"/>
  <c r="AN76" i="64"/>
  <c r="AE76" i="64"/>
  <c r="BU76" i="64"/>
  <c r="BX69" i="63"/>
  <c r="AB76" i="64"/>
  <c r="BX8" i="64"/>
  <c r="B76" i="64"/>
  <c r="BB76" i="63"/>
  <c r="C76" i="64"/>
  <c r="BP76" i="64"/>
  <c r="BX62" i="64"/>
  <c r="Q76" i="63"/>
  <c r="C76" i="63"/>
  <c r="BX67" i="64"/>
  <c r="B76" i="63"/>
  <c r="AN76" i="63"/>
  <c r="BX66" i="64"/>
  <c r="BM76" i="64"/>
  <c r="AM76" i="63"/>
  <c r="BW76" i="64"/>
  <c r="BX7" i="63"/>
  <c r="BY76" i="64"/>
  <c r="BN76" i="64"/>
  <c r="BY67" i="2"/>
  <c r="H76" i="64"/>
  <c r="AT76" i="64"/>
  <c r="I76" i="64"/>
  <c r="J76" i="63"/>
  <c r="AR76" i="64"/>
  <c r="D76" i="63"/>
  <c r="BG76" i="64"/>
  <c r="T76" i="64"/>
  <c r="BN76" i="63"/>
  <c r="AH76" i="63"/>
  <c r="X76" i="64"/>
  <c r="BX51" i="63"/>
  <c r="BX15" i="64"/>
  <c r="BX14" i="64"/>
  <c r="BX48" i="64"/>
  <c r="BX3" i="63"/>
  <c r="BX62" i="63"/>
  <c r="Q76" i="64"/>
  <c r="BX9" i="64"/>
  <c r="N76" i="63"/>
  <c r="BX10" i="63"/>
  <c r="BF76" i="63"/>
  <c r="BA76" i="63"/>
  <c r="BX37" i="64"/>
  <c r="Z76" i="64"/>
  <c r="T76" i="63"/>
  <c r="AW76" i="63"/>
  <c r="BX56" i="64"/>
  <c r="AP76" i="64"/>
  <c r="BX54" i="64"/>
  <c r="AB11" i="59"/>
  <c r="AO48" i="2"/>
  <c r="AO37" i="2"/>
  <c r="EF1" i="59"/>
  <c r="CD11" i="59"/>
  <c r="DN3" i="59"/>
  <c r="CV11" i="59"/>
  <c r="EF3" i="59"/>
  <c r="AW2" i="59"/>
  <c r="AW9" i="59"/>
  <c r="AU71" i="2"/>
  <c r="AU64" i="2"/>
  <c r="AU57" i="2"/>
  <c r="AH5" i="59"/>
  <c r="FV8" i="59"/>
  <c r="AU78" i="2"/>
  <c r="GY4" i="59"/>
  <c r="EE13" i="59"/>
  <c r="HC5" i="59"/>
  <c r="FS13" i="59"/>
  <c r="FI10" i="59"/>
  <c r="CO5" i="59"/>
  <c r="L34" i="4"/>
  <c r="F40" i="4"/>
  <c r="I49" i="2"/>
  <c r="I38" i="2"/>
  <c r="CB49" i="2"/>
  <c r="CB38" i="2"/>
  <c r="E32" i="4"/>
  <c r="BG61" i="2"/>
  <c r="BG68" i="2"/>
  <c r="BG54" i="2"/>
  <c r="J20" i="4"/>
  <c r="BG75" i="2"/>
  <c r="BD4" i="59"/>
  <c r="DX9" i="59"/>
  <c r="M21" i="4"/>
  <c r="E41" i="4"/>
  <c r="GC2" i="59"/>
  <c r="AO13" i="59"/>
  <c r="EL13" i="59"/>
  <c r="HF4" i="59"/>
  <c r="FR4" i="59"/>
  <c r="EH12" i="59"/>
  <c r="BU63" i="2"/>
  <c r="BU77" i="2"/>
  <c r="BU70" i="2"/>
  <c r="BU56" i="2"/>
  <c r="BU10" i="59"/>
  <c r="DE2" i="59"/>
  <c r="BU13" i="59"/>
  <c r="HI2" i="59"/>
  <c r="CB37" i="2"/>
  <c r="CB48" i="2"/>
  <c r="N19" i="2"/>
  <c r="FQ2" i="59"/>
  <c r="BM12" i="59"/>
  <c r="R62" i="2"/>
  <c r="E3" i="59"/>
  <c r="R55" i="2"/>
  <c r="R69" i="2"/>
  <c r="R76" i="2"/>
  <c r="BY8" i="59"/>
  <c r="CY9" i="59"/>
  <c r="BO3" i="59"/>
  <c r="N7" i="2"/>
  <c r="N49" i="2" s="1"/>
  <c r="E49" i="2"/>
  <c r="E38" i="2"/>
  <c r="BZ46" i="2"/>
  <c r="BZ35" i="2"/>
  <c r="CM12" i="59"/>
  <c r="FG3" i="59"/>
  <c r="C62" i="2"/>
  <c r="C76" i="2"/>
  <c r="C69" i="2"/>
  <c r="C55" i="2"/>
  <c r="DW9" i="59"/>
  <c r="BC4" i="59"/>
  <c r="BS10" i="59"/>
  <c r="DC2" i="59"/>
  <c r="FY2" i="59"/>
  <c r="BU12" i="59"/>
  <c r="GA2" i="59"/>
  <c r="AM13" i="59"/>
  <c r="BV12" i="59"/>
  <c r="EP3" i="59"/>
  <c r="P2" i="59"/>
  <c r="AC61" i="2"/>
  <c r="AC68" i="2"/>
  <c r="AZ8" i="59"/>
  <c r="AC54" i="2"/>
  <c r="AC75" i="2"/>
  <c r="CA63" i="2"/>
  <c r="CA77" i="2"/>
  <c r="CA56" i="2"/>
  <c r="CA70" i="2"/>
  <c r="N6" i="2"/>
  <c r="H48" i="2"/>
  <c r="H37" i="2"/>
  <c r="ET1" i="59"/>
  <c r="S38" i="2"/>
  <c r="S49" i="2"/>
  <c r="F12" i="59"/>
  <c r="DD8" i="59"/>
  <c r="AW69" i="2"/>
  <c r="AW62" i="2"/>
  <c r="AW76" i="2"/>
  <c r="AJ3" i="59"/>
  <c r="AW55" i="2"/>
  <c r="FE5" i="59"/>
  <c r="FE12" i="59"/>
  <c r="BA11" i="2"/>
  <c r="AX50" i="2"/>
  <c r="HI1" i="59"/>
  <c r="AK13" i="59"/>
  <c r="AX39" i="2"/>
  <c r="BT64" i="2"/>
  <c r="BT71" i="2"/>
  <c r="BT57" i="2"/>
  <c r="BT78" i="2"/>
  <c r="AD37" i="2"/>
  <c r="DU1" i="59"/>
  <c r="Q11" i="59"/>
  <c r="AD48" i="2"/>
  <c r="EG3" i="59"/>
  <c r="CW11" i="59"/>
  <c r="BF3" i="59"/>
  <c r="CP9" i="59"/>
  <c r="FB1" i="59"/>
  <c r="AA38" i="2"/>
  <c r="AA49" i="2"/>
  <c r="N12" i="59"/>
  <c r="BL12" i="59"/>
  <c r="FP2" i="59"/>
  <c r="E9" i="4"/>
  <c r="K16" i="4"/>
  <c r="AU1" i="59"/>
  <c r="X46" i="2"/>
  <c r="K9" i="59"/>
  <c r="X35" i="2"/>
  <c r="DU12" i="59"/>
  <c r="FE4" i="59"/>
  <c r="AQ9" i="59"/>
  <c r="AQ2" i="59"/>
  <c r="ET3" i="59"/>
  <c r="BZ12" i="59"/>
  <c r="CD12" i="59"/>
  <c r="EX3" i="59"/>
  <c r="AY10" i="59"/>
  <c r="CI2" i="59"/>
  <c r="Y47" i="2"/>
  <c r="Y36" i="2"/>
  <c r="L10" i="59"/>
  <c r="CF1" i="59"/>
  <c r="AE59" i="63"/>
  <c r="AE25" i="64"/>
  <c r="BI31" i="63"/>
  <c r="P31" i="63"/>
  <c r="AE16" i="63"/>
  <c r="AE65" i="63"/>
  <c r="AE17" i="64"/>
  <c r="BC31" i="64"/>
  <c r="AU31" i="63"/>
  <c r="AE2" i="64"/>
  <c r="AE21" i="64"/>
  <c r="AS31" i="63"/>
  <c r="D31" i="64"/>
  <c r="BA31" i="64"/>
  <c r="AF66" i="2"/>
  <c r="S31" i="63"/>
  <c r="AA31" i="64"/>
  <c r="O31" i="63"/>
  <c r="AV31" i="63"/>
  <c r="F31" i="64"/>
  <c r="AE9" i="63"/>
  <c r="BB31" i="63"/>
  <c r="AE22" i="64"/>
  <c r="AE10" i="64"/>
  <c r="AE65" i="64"/>
  <c r="AE31" i="63"/>
  <c r="AH31" i="64"/>
  <c r="P31" i="64"/>
  <c r="CA31" i="64"/>
  <c r="AE24" i="63"/>
  <c r="AT31" i="64"/>
  <c r="Y31" i="64"/>
  <c r="AE50" i="64"/>
  <c r="AE79" i="64"/>
  <c r="I31" i="63"/>
  <c r="J31" i="64"/>
  <c r="X31" i="63"/>
  <c r="AB31" i="63"/>
  <c r="AE53" i="63"/>
  <c r="AG31" i="63"/>
  <c r="AE4" i="63"/>
  <c r="BV31" i="63"/>
  <c r="AE57" i="63"/>
  <c r="AE57" i="64"/>
  <c r="AE62" i="63"/>
  <c r="AO31" i="63"/>
  <c r="BG31" i="63"/>
  <c r="AE31" i="64"/>
  <c r="R31" i="64"/>
  <c r="AF67" i="2"/>
  <c r="AE44" i="64"/>
  <c r="AE56" i="64"/>
  <c r="AE21" i="63"/>
  <c r="AF73" i="2"/>
  <c r="T31" i="64"/>
  <c r="BX31" i="64"/>
  <c r="AG31" i="64"/>
  <c r="AN31" i="63"/>
  <c r="AI31" i="63"/>
  <c r="G31" i="63"/>
  <c r="AE49" i="64"/>
  <c r="AU31" i="64"/>
  <c r="AE10" i="63"/>
  <c r="AE19" i="63"/>
  <c r="S1" i="59"/>
  <c r="AE56" i="63"/>
  <c r="AV31" i="64"/>
  <c r="BZ31" i="63"/>
  <c r="AE5" i="63"/>
  <c r="AE14" i="64"/>
  <c r="AE22" i="63"/>
  <c r="AF53" i="2"/>
  <c r="BL31" i="63"/>
  <c r="AE34" i="63"/>
  <c r="B31" i="63"/>
  <c r="AM31" i="64"/>
  <c r="AE23" i="64"/>
  <c r="AE66" i="63"/>
  <c r="AE20" i="64"/>
  <c r="Q31" i="63"/>
  <c r="AE47" i="64"/>
  <c r="AF31" i="64"/>
  <c r="BW31" i="64"/>
  <c r="BL31" i="64"/>
  <c r="AE51" i="64"/>
  <c r="AF44" i="2"/>
  <c r="AE41" i="64"/>
  <c r="AE69" i="63"/>
  <c r="AX31" i="64"/>
  <c r="AE16" i="64"/>
  <c r="AQ31" i="64"/>
  <c r="N31" i="63"/>
  <c r="AE15" i="64"/>
  <c r="BD31" i="63"/>
  <c r="K31" i="63"/>
  <c r="AN31" i="64"/>
  <c r="Z31" i="64"/>
  <c r="W31" i="63"/>
  <c r="AE7" i="63"/>
  <c r="AE37" i="64"/>
  <c r="C31" i="63"/>
  <c r="AE67" i="64"/>
  <c r="G31" i="64"/>
  <c r="I31" i="64"/>
  <c r="AE54" i="64"/>
  <c r="AA31" i="63"/>
  <c r="AE4" i="64"/>
  <c r="D31" i="63"/>
  <c r="Z31" i="63"/>
  <c r="AP31" i="64"/>
  <c r="AB31" i="64"/>
  <c r="AE20" i="63"/>
  <c r="AE19" i="64"/>
  <c r="BJ31" i="64"/>
  <c r="BO31" i="64"/>
  <c r="AE30" i="64"/>
  <c r="BP31" i="64"/>
  <c r="BM31" i="63"/>
  <c r="AL31" i="63"/>
  <c r="AE68" i="63"/>
  <c r="AE2" i="63"/>
  <c r="AY31" i="64"/>
  <c r="BV31" i="64"/>
  <c r="AE41" i="63"/>
  <c r="AE67" i="63"/>
  <c r="AE64" i="63"/>
  <c r="AE37" i="63"/>
  <c r="AT31" i="63"/>
  <c r="AI31" i="64"/>
  <c r="BB31" i="64"/>
  <c r="AE62" i="64"/>
  <c r="AE15" i="63"/>
  <c r="BC31" i="63"/>
  <c r="BT31" i="63"/>
  <c r="AE61" i="63"/>
  <c r="AY31" i="63"/>
  <c r="AC31" i="64"/>
  <c r="BG31" i="64"/>
  <c r="AE59" i="64"/>
  <c r="BU31" i="64"/>
  <c r="AE63" i="63"/>
  <c r="AQ31" i="63"/>
  <c r="AE64" i="64"/>
  <c r="R31" i="63"/>
  <c r="BY31" i="64"/>
  <c r="AD31" i="64"/>
  <c r="AR31" i="63"/>
  <c r="AE51" i="63"/>
  <c r="AE14" i="63"/>
  <c r="B31" i="64"/>
  <c r="U31" i="64"/>
  <c r="AE49" i="63"/>
  <c r="AE55" i="64"/>
  <c r="AK31" i="63"/>
  <c r="AE48" i="63"/>
  <c r="AF74" i="2"/>
  <c r="T31" i="63"/>
  <c r="AE55" i="63"/>
  <c r="AW31" i="64"/>
  <c r="AL31" i="64"/>
  <c r="AE5" i="64"/>
  <c r="CA31" i="63"/>
  <c r="AP31" i="63"/>
  <c r="S8" i="59"/>
  <c r="AE61" i="64"/>
  <c r="J31" i="63"/>
  <c r="AE3" i="63"/>
  <c r="C31" i="64"/>
  <c r="BN31" i="63"/>
  <c r="AE9" i="64"/>
  <c r="BQ31" i="63"/>
  <c r="AE69" i="64"/>
  <c r="BH31" i="64"/>
  <c r="BQ31" i="64"/>
  <c r="BO31" i="63"/>
  <c r="E31" i="64"/>
  <c r="BE31" i="63"/>
  <c r="AE8" i="63"/>
  <c r="AE63" i="64"/>
  <c r="Y31" i="63"/>
  <c r="AJ31" i="63"/>
  <c r="AD31" i="63"/>
  <c r="AE60" i="64"/>
  <c r="BT31" i="64"/>
  <c r="AX31" i="63"/>
  <c r="AE8" i="64"/>
  <c r="AC31" i="63"/>
  <c r="BF31" i="63"/>
  <c r="Q31" i="64"/>
  <c r="AE7" i="64"/>
  <c r="BU31" i="63"/>
  <c r="F31" i="63"/>
  <c r="AE17" i="63"/>
  <c r="BY31" i="63"/>
  <c r="AF34" i="2"/>
  <c r="AH31" i="63"/>
  <c r="H31" i="63"/>
  <c r="AE44" i="63"/>
  <c r="AE18" i="64"/>
  <c r="AE30" i="63"/>
  <c r="O31" i="64"/>
  <c r="BW31" i="63"/>
  <c r="BS31" i="64"/>
  <c r="AO31" i="64"/>
  <c r="BX31" i="63"/>
  <c r="BM31" i="64"/>
  <c r="BE31" i="64"/>
  <c r="AK31" i="64"/>
  <c r="AE11" i="63"/>
  <c r="AE3" i="64"/>
  <c r="V31" i="64"/>
  <c r="AE53" i="64"/>
  <c r="AE48" i="64"/>
  <c r="AE47" i="63"/>
  <c r="AM31" i="63"/>
  <c r="AF45" i="2"/>
  <c r="V31" i="63"/>
  <c r="W31" i="64"/>
  <c r="AE18" i="63"/>
  <c r="AW31" i="63"/>
  <c r="N31" i="64"/>
  <c r="K31" i="64"/>
  <c r="AE6" i="63"/>
  <c r="BK31" i="64"/>
  <c r="AE6" i="64"/>
  <c r="AF59" i="2"/>
  <c r="BH31" i="63"/>
  <c r="BD31" i="64"/>
  <c r="AE34" i="64"/>
  <c r="AE11" i="64"/>
  <c r="BF31" i="64"/>
  <c r="BP31" i="63"/>
  <c r="AE24" i="64"/>
  <c r="BN31" i="64"/>
  <c r="AE79" i="63"/>
  <c r="E31" i="63"/>
  <c r="AE25" i="63"/>
  <c r="AE58" i="63"/>
  <c r="AE68" i="64"/>
  <c r="BJ31" i="63"/>
  <c r="AE54" i="63"/>
  <c r="AJ31" i="64"/>
  <c r="BK31" i="63"/>
  <c r="BZ31" i="64"/>
  <c r="AE23" i="63"/>
  <c r="AS31" i="64"/>
  <c r="X31" i="64"/>
  <c r="H31" i="64"/>
  <c r="AR31" i="64"/>
  <c r="AE60" i="63"/>
  <c r="AF52" i="2"/>
  <c r="BA31" i="63"/>
  <c r="BI31" i="64"/>
  <c r="S31" i="64"/>
  <c r="BS31" i="63"/>
  <c r="AE58" i="64"/>
  <c r="U31" i="63"/>
  <c r="AF31" i="63"/>
  <c r="AE66" i="64"/>
  <c r="AF60" i="2"/>
  <c r="AE50" i="63"/>
  <c r="AI11" i="59"/>
  <c r="EM1" i="59"/>
  <c r="AV48" i="2"/>
  <c r="AV37" i="2"/>
  <c r="EH4" i="59"/>
  <c r="EH11" i="59"/>
  <c r="CQ3" i="59"/>
  <c r="CQ10" i="59"/>
  <c r="X37" i="2"/>
  <c r="DO1" i="59"/>
  <c r="X48" i="2"/>
  <c r="K11" i="59"/>
  <c r="N11" i="59"/>
  <c r="AA48" i="2"/>
  <c r="AA37" i="2"/>
  <c r="DR1" i="59"/>
  <c r="S53" i="64"/>
  <c r="AX53" i="64"/>
  <c r="BI53" i="64"/>
  <c r="BA57" i="63"/>
  <c r="J53" i="64"/>
  <c r="BB52" i="2"/>
  <c r="BG53" i="63"/>
  <c r="P53" i="63"/>
  <c r="K53" i="63"/>
  <c r="AR53" i="63"/>
  <c r="AV53" i="63"/>
  <c r="BA55" i="64"/>
  <c r="AY53" i="63"/>
  <c r="AO53" i="63"/>
  <c r="BA67" i="63"/>
  <c r="BB44" i="2"/>
  <c r="BB73" i="2"/>
  <c r="O53" i="64"/>
  <c r="BB74" i="2"/>
  <c r="BB34" i="2"/>
  <c r="BN53" i="63"/>
  <c r="BA66" i="63"/>
  <c r="BI53" i="63"/>
  <c r="J53" i="63"/>
  <c r="V53" i="63"/>
  <c r="BP53" i="64"/>
  <c r="BL53" i="63"/>
  <c r="BK53" i="64"/>
  <c r="BA61" i="64"/>
  <c r="E53" i="64"/>
  <c r="I53" i="64"/>
  <c r="BA69" i="63"/>
  <c r="AW53" i="64"/>
  <c r="N53" i="63"/>
  <c r="BH53" i="63"/>
  <c r="BM53" i="64"/>
  <c r="AH53" i="63"/>
  <c r="G53" i="63"/>
  <c r="U53" i="64"/>
  <c r="W53" i="64"/>
  <c r="BA56" i="64"/>
  <c r="BE53" i="64"/>
  <c r="BF53" i="63"/>
  <c r="AU53" i="63"/>
  <c r="BA54" i="64"/>
  <c r="AH53" i="64"/>
  <c r="BB53" i="2"/>
  <c r="BH53" i="64"/>
  <c r="C53" i="63"/>
  <c r="BA53" i="63"/>
  <c r="AX53" i="63"/>
  <c r="Y53" i="64"/>
  <c r="BB45" i="2"/>
  <c r="BA63" i="63"/>
  <c r="BA55" i="63"/>
  <c r="D8" i="4"/>
  <c r="BB53" i="63"/>
  <c r="AV53" i="64"/>
  <c r="P53" i="64"/>
  <c r="AW53" i="63"/>
  <c r="D53" i="63"/>
  <c r="BA64" i="64"/>
  <c r="BB60" i="2"/>
  <c r="H53" i="63"/>
  <c r="BJ53" i="63"/>
  <c r="B53" i="64"/>
  <c r="AD53" i="64"/>
  <c r="BP53" i="63"/>
  <c r="Y53" i="63"/>
  <c r="BA63" i="64"/>
  <c r="BB53" i="64"/>
  <c r="V53" i="64"/>
  <c r="BA68" i="63"/>
  <c r="BB59" i="2"/>
  <c r="E53" i="63"/>
  <c r="BB66" i="2"/>
  <c r="AR53" i="64"/>
  <c r="AK53" i="63"/>
  <c r="AY53" i="64"/>
  <c r="AK53" i="64"/>
  <c r="BC53" i="64"/>
  <c r="BK53" i="63"/>
  <c r="BA53" i="64"/>
  <c r="AO53" i="64"/>
  <c r="BE53" i="63"/>
  <c r="AU53" i="64"/>
  <c r="O53" i="63"/>
  <c r="U53" i="63"/>
  <c r="BA65" i="64"/>
  <c r="R53" i="63"/>
  <c r="D53" i="64"/>
  <c r="BD53" i="63"/>
  <c r="BA60" i="64"/>
  <c r="BA62" i="63"/>
  <c r="BJ53" i="64"/>
  <c r="BA64" i="63"/>
  <c r="BF53" i="64"/>
  <c r="R53" i="64"/>
  <c r="F53" i="63"/>
  <c r="BA56" i="63"/>
  <c r="BA65" i="63"/>
  <c r="T53" i="63"/>
  <c r="BA66" i="64"/>
  <c r="I53" i="63"/>
  <c r="S53" i="63"/>
  <c r="C53" i="64"/>
  <c r="BA54" i="63"/>
  <c r="AD53" i="63"/>
  <c r="G53" i="64"/>
  <c r="BQ53" i="64"/>
  <c r="W53" i="63"/>
  <c r="BA62" i="64"/>
  <c r="BB67" i="2"/>
  <c r="X53" i="64"/>
  <c r="Q53" i="63"/>
  <c r="F53" i="64"/>
  <c r="BA57" i="64"/>
  <c r="BA68" i="64"/>
  <c r="T53" i="64"/>
  <c r="BQ53" i="63"/>
  <c r="BA69" i="64"/>
  <c r="K53" i="64"/>
  <c r="BG53" i="64"/>
  <c r="BC53" i="63"/>
  <c r="CA53" i="63"/>
  <c r="CA53" i="64"/>
  <c r="BO53" i="63"/>
  <c r="H53" i="64"/>
  <c r="BA61" i="63"/>
  <c r="BA60" i="63"/>
  <c r="BO53" i="64"/>
  <c r="X53" i="63"/>
  <c r="BN53" i="64"/>
  <c r="N53" i="64"/>
  <c r="Q53" i="64"/>
  <c r="BD53" i="64"/>
  <c r="BA67" i="64"/>
  <c r="J3" i="4"/>
  <c r="B53" i="63"/>
  <c r="BL53" i="64"/>
  <c r="BM53" i="63"/>
  <c r="AQ47" i="2"/>
  <c r="AD10" i="59"/>
  <c r="CX1" i="59"/>
  <c r="AQ36" i="2"/>
  <c r="AF9" i="59"/>
  <c r="AS46" i="2"/>
  <c r="AS35" i="2"/>
  <c r="BP1" i="59"/>
  <c r="FB5" i="59"/>
  <c r="FB12" i="59"/>
  <c r="E55" i="2"/>
  <c r="E69" i="2"/>
  <c r="E76" i="2"/>
  <c r="E62" i="2"/>
  <c r="BE2" i="59"/>
  <c r="BE9" i="59"/>
  <c r="BA9" i="59"/>
  <c r="BA2" i="59"/>
  <c r="DA12" i="59"/>
  <c r="FU3" i="59"/>
  <c r="AL69" i="2"/>
  <c r="AL55" i="2"/>
  <c r="AL62" i="2"/>
  <c r="AL76" i="2"/>
  <c r="CS8" i="59"/>
  <c r="Y3" i="59"/>
  <c r="AJ71" i="63"/>
  <c r="BS56" i="63"/>
  <c r="W71" i="63"/>
  <c r="BS68" i="63"/>
  <c r="BS68" i="64"/>
  <c r="AW71" i="64"/>
  <c r="BB71" i="63"/>
  <c r="BS8" i="64"/>
  <c r="AD71" i="64"/>
  <c r="P71" i="64"/>
  <c r="AF71" i="64"/>
  <c r="BH71" i="63"/>
  <c r="BW71" i="63"/>
  <c r="BS62" i="63"/>
  <c r="BN71" i="64"/>
  <c r="BC71" i="63"/>
  <c r="BS22" i="64"/>
  <c r="BS49" i="64"/>
  <c r="BS2" i="64"/>
  <c r="BO71" i="63"/>
  <c r="BS65" i="64"/>
  <c r="BS47" i="63"/>
  <c r="BS67" i="63"/>
  <c r="BW71" i="64"/>
  <c r="BB71" i="64"/>
  <c r="BS4" i="63"/>
  <c r="BS25" i="64"/>
  <c r="AJ71" i="64"/>
  <c r="AC71" i="63"/>
  <c r="BS79" i="64"/>
  <c r="BS54" i="64"/>
  <c r="BS11" i="63"/>
  <c r="BU71" i="63"/>
  <c r="BS44" i="63"/>
  <c r="BS22" i="63"/>
  <c r="BY71" i="64"/>
  <c r="BT67" i="2"/>
  <c r="BS2" i="63"/>
  <c r="BS69" i="63"/>
  <c r="B71" i="64"/>
  <c r="BS18" i="64"/>
  <c r="AV71" i="64"/>
  <c r="I71" i="64"/>
  <c r="BT71" i="64"/>
  <c r="BS49" i="63"/>
  <c r="BS61" i="64"/>
  <c r="BS50" i="64"/>
  <c r="BS69" i="64"/>
  <c r="J71" i="63"/>
  <c r="BG71" i="63"/>
  <c r="BF71" i="63"/>
  <c r="AN71" i="63"/>
  <c r="AN71" i="64"/>
  <c r="BS67" i="64"/>
  <c r="BK71" i="64"/>
  <c r="BS19" i="64"/>
  <c r="BV71" i="63"/>
  <c r="BT44" i="2"/>
  <c r="BS64" i="64"/>
  <c r="BN71" i="63"/>
  <c r="AE71" i="64"/>
  <c r="BS66" i="64"/>
  <c r="BS23" i="64"/>
  <c r="AS71" i="64"/>
  <c r="BS64" i="63"/>
  <c r="AP71" i="63"/>
  <c r="AP71" i="64"/>
  <c r="BS30" i="63"/>
  <c r="BS51" i="64"/>
  <c r="I71" i="63"/>
  <c r="T71" i="64"/>
  <c r="BS3" i="63"/>
  <c r="BS53" i="64"/>
  <c r="AG71" i="63"/>
  <c r="BS24" i="63"/>
  <c r="BS55" i="64"/>
  <c r="AF71" i="63"/>
  <c r="BC71" i="64"/>
  <c r="K71" i="64"/>
  <c r="BS58" i="64"/>
  <c r="Y71" i="63"/>
  <c r="BT52" i="2"/>
  <c r="BE71" i="63"/>
  <c r="BP71" i="63"/>
  <c r="Z71" i="63"/>
  <c r="AB71" i="64"/>
  <c r="X71" i="64"/>
  <c r="BT60" i="2"/>
  <c r="BL71" i="64"/>
  <c r="BZ71" i="63"/>
  <c r="AY71" i="63"/>
  <c r="O71" i="63"/>
  <c r="AI71" i="63"/>
  <c r="BT53" i="2"/>
  <c r="BS56" i="64"/>
  <c r="BS5" i="64"/>
  <c r="BS63" i="64"/>
  <c r="BS17" i="63"/>
  <c r="BG71" i="64"/>
  <c r="Q71" i="63"/>
  <c r="BS24" i="64"/>
  <c r="V71" i="64"/>
  <c r="AO71" i="63"/>
  <c r="G71" i="63"/>
  <c r="AH71" i="63"/>
  <c r="BA71" i="64"/>
  <c r="BS17" i="64"/>
  <c r="BS57" i="63"/>
  <c r="AH71" i="64"/>
  <c r="BT71" i="63"/>
  <c r="BS7" i="64"/>
  <c r="N71" i="64"/>
  <c r="H71" i="64"/>
  <c r="BI71" i="63"/>
  <c r="BS34" i="63"/>
  <c r="Q71" i="64"/>
  <c r="N71" i="63"/>
  <c r="CA71" i="64"/>
  <c r="BD71" i="64"/>
  <c r="BJ71" i="64"/>
  <c r="R71" i="64"/>
  <c r="AQ71" i="63"/>
  <c r="Z71" i="64"/>
  <c r="AK71" i="63"/>
  <c r="BS65" i="63"/>
  <c r="C71" i="64"/>
  <c r="BT66" i="2"/>
  <c r="BS23" i="63"/>
  <c r="AC71" i="64"/>
  <c r="BZ71" i="64"/>
  <c r="W71" i="64"/>
  <c r="BS10" i="63"/>
  <c r="CA71" i="63"/>
  <c r="AD71" i="63"/>
  <c r="AG71" i="64"/>
  <c r="F71" i="63"/>
  <c r="AL71" i="64"/>
  <c r="BS16" i="64"/>
  <c r="AX71" i="64"/>
  <c r="BJ71" i="63"/>
  <c r="BS53" i="63"/>
  <c r="BF71" i="64"/>
  <c r="AB71" i="63"/>
  <c r="J71" i="64"/>
  <c r="AT71" i="63"/>
  <c r="BS9" i="63"/>
  <c r="AA71" i="63"/>
  <c r="BS20" i="63"/>
  <c r="BV71" i="64"/>
  <c r="O71" i="64"/>
  <c r="AK71" i="64"/>
  <c r="BS34" i="64"/>
  <c r="BS58" i="63"/>
  <c r="BS14" i="63"/>
  <c r="BS19" i="63"/>
  <c r="AW71" i="63"/>
  <c r="AU71" i="64"/>
  <c r="BS8" i="63"/>
  <c r="BU71" i="64"/>
  <c r="BT59" i="2"/>
  <c r="AY71" i="64"/>
  <c r="BO71" i="64"/>
  <c r="BS14" i="64"/>
  <c r="AS71" i="63"/>
  <c r="Y71" i="64"/>
  <c r="BS62" i="64"/>
  <c r="BS59" i="63"/>
  <c r="BT34" i="2"/>
  <c r="D71" i="64"/>
  <c r="AI71" i="64"/>
  <c r="BS71" i="64"/>
  <c r="BI71" i="64"/>
  <c r="BQ71" i="64"/>
  <c r="D71" i="63"/>
  <c r="BS41" i="63"/>
  <c r="BK71" i="63"/>
  <c r="BS21" i="64"/>
  <c r="BS41" i="64"/>
  <c r="BS60" i="63"/>
  <c r="BM71" i="63"/>
  <c r="BS18" i="63"/>
  <c r="T71" i="63"/>
  <c r="BS48" i="64"/>
  <c r="V71" i="63"/>
  <c r="BT73" i="2"/>
  <c r="R71" i="63"/>
  <c r="BA71" i="63"/>
  <c r="BS50" i="63"/>
  <c r="BS57" i="64"/>
  <c r="S71" i="63"/>
  <c r="K71" i="63"/>
  <c r="BS5" i="63"/>
  <c r="U71" i="64"/>
  <c r="BS25" i="63"/>
  <c r="BS66" i="63"/>
  <c r="AQ71" i="64"/>
  <c r="BS15" i="64"/>
  <c r="AU71" i="63"/>
  <c r="BX71" i="63"/>
  <c r="BQ71" i="63"/>
  <c r="AO71" i="64"/>
  <c r="BS6" i="63"/>
  <c r="BY71" i="63"/>
  <c r="BS37" i="63"/>
  <c r="BS63" i="63"/>
  <c r="BS10" i="64"/>
  <c r="AR71" i="64"/>
  <c r="BS48" i="63"/>
  <c r="BS7" i="63"/>
  <c r="BS15" i="63"/>
  <c r="BS16" i="63"/>
  <c r="BS55" i="63"/>
  <c r="BM71" i="64"/>
  <c r="E71" i="64"/>
  <c r="AL71" i="63"/>
  <c r="BD71" i="63"/>
  <c r="BS60" i="64"/>
  <c r="BS51" i="63"/>
  <c r="BS59" i="64"/>
  <c r="BH71" i="64"/>
  <c r="BS3" i="64"/>
  <c r="BL71" i="63"/>
  <c r="BS44" i="64"/>
  <c r="BE71" i="64"/>
  <c r="AV71" i="63"/>
  <c r="AM71" i="63"/>
  <c r="H71" i="63"/>
  <c r="E71" i="63"/>
  <c r="BS79" i="63"/>
  <c r="B71" i="63"/>
  <c r="G71" i="64"/>
  <c r="BS30" i="64"/>
  <c r="BX71" i="64"/>
  <c r="S71" i="64"/>
  <c r="BT45" i="2"/>
  <c r="BS20" i="64"/>
  <c r="BS54" i="63"/>
  <c r="P71" i="63"/>
  <c r="BS71" i="63"/>
  <c r="AX71" i="63"/>
  <c r="BS37" i="64"/>
  <c r="BS21" i="63"/>
  <c r="AT71" i="64"/>
  <c r="U71" i="63"/>
  <c r="BP71" i="64"/>
  <c r="F71" i="64"/>
  <c r="BS4" i="64"/>
  <c r="AM71" i="64"/>
  <c r="BT74" i="2"/>
  <c r="X71" i="63"/>
  <c r="C71" i="63"/>
  <c r="BS47" i="64"/>
  <c r="AE71" i="63"/>
  <c r="BS61" i="63"/>
  <c r="BS6" i="64"/>
  <c r="BS9" i="64"/>
  <c r="AR71" i="63"/>
  <c r="BS11" i="64"/>
  <c r="AA71" i="64"/>
  <c r="CA54" i="2"/>
  <c r="CA68" i="2"/>
  <c r="CA61" i="2"/>
  <c r="CA75" i="2"/>
  <c r="CV13" i="59"/>
  <c r="GZ3" i="59"/>
  <c r="AL13" i="59"/>
  <c r="FZ2" i="59"/>
  <c r="BH13" i="59"/>
  <c r="GV2" i="59"/>
  <c r="GA3" i="59"/>
  <c r="BW13" i="59"/>
  <c r="BY46" i="2"/>
  <c r="BY35" i="2"/>
  <c r="EI11" i="59"/>
  <c r="EI4" i="59"/>
  <c r="EQ3" i="59"/>
  <c r="BW12" i="59"/>
  <c r="FG11" i="59"/>
  <c r="DW5" i="59"/>
  <c r="BG38" i="2"/>
  <c r="BG49" i="2"/>
  <c r="D36" i="4"/>
  <c r="N7" i="4"/>
  <c r="FL11" i="59"/>
  <c r="EB5" i="59"/>
  <c r="HE1" i="59"/>
  <c r="AT39" i="2"/>
  <c r="AT50" i="2"/>
  <c r="AG13" i="59"/>
  <c r="AT37" i="2"/>
  <c r="AT48" i="2"/>
  <c r="AG11" i="59"/>
  <c r="EK1" i="59"/>
  <c r="BA3" i="59"/>
  <c r="CK9" i="59"/>
  <c r="Y61" i="2"/>
  <c r="Y54" i="2"/>
  <c r="Y75" i="2"/>
  <c r="L2" i="59"/>
  <c r="Y68" i="2"/>
  <c r="AV8" i="59"/>
  <c r="FC12" i="59"/>
  <c r="FC5" i="59"/>
  <c r="BH12" i="59"/>
  <c r="FL2" i="59"/>
  <c r="EZ1" i="59"/>
  <c r="Y49" i="2"/>
  <c r="Y38" i="2"/>
  <c r="L12" i="59"/>
  <c r="GU4" i="59"/>
  <c r="EA13" i="59"/>
  <c r="T36" i="2"/>
  <c r="CA1" i="59"/>
  <c r="T47" i="2"/>
  <c r="G10" i="59"/>
  <c r="FP12" i="59"/>
  <c r="FP5" i="59"/>
  <c r="CX12" i="59"/>
  <c r="FR3" i="59"/>
  <c r="F50" i="2"/>
  <c r="F39" i="2"/>
  <c r="AV36" i="2"/>
  <c r="AI10" i="59"/>
  <c r="DC1" i="59"/>
  <c r="AV47" i="2"/>
  <c r="J76" i="2"/>
  <c r="J69" i="2"/>
  <c r="J55" i="2"/>
  <c r="J62" i="2"/>
  <c r="AD78" i="2"/>
  <c r="FE8" i="59"/>
  <c r="AD71" i="2"/>
  <c r="AD57" i="2"/>
  <c r="AD64" i="2"/>
  <c r="Q5" i="59"/>
  <c r="K55" i="2"/>
  <c r="K76" i="2"/>
  <c r="K62" i="2"/>
  <c r="K69" i="2"/>
  <c r="ES2" i="59"/>
  <c r="AO12" i="59"/>
  <c r="H35" i="2"/>
  <c r="H46" i="2"/>
  <c r="N4" i="2"/>
  <c r="ED13" i="59"/>
  <c r="GX4" i="59"/>
  <c r="AR12" i="59"/>
  <c r="EV2" i="59"/>
  <c r="J50" i="2"/>
  <c r="J39" i="2"/>
  <c r="BY70" i="2"/>
  <c r="BY63" i="2"/>
  <c r="BY56" i="2"/>
  <c r="BY77" i="2"/>
  <c r="FR8" i="59"/>
  <c r="AQ64" i="2"/>
  <c r="AD5" i="59"/>
  <c r="AQ57" i="2"/>
  <c r="AQ78" i="2"/>
  <c r="AQ71" i="2"/>
  <c r="CW2" i="59"/>
  <c r="BM10" i="59"/>
  <c r="BT68" i="2"/>
  <c r="BT61" i="2"/>
  <c r="BT54" i="2"/>
  <c r="BT75" i="2"/>
  <c r="AV68" i="2"/>
  <c r="AV75" i="2"/>
  <c r="BS8" i="59"/>
  <c r="AV61" i="2"/>
  <c r="AV54" i="2"/>
  <c r="AI2" i="59"/>
  <c r="BG27" i="64"/>
  <c r="AA79" i="64"/>
  <c r="AA44" i="63"/>
  <c r="AA66" i="63"/>
  <c r="AA57" i="64"/>
  <c r="AA14" i="64"/>
  <c r="AA68" i="64"/>
  <c r="BT27" i="64"/>
  <c r="BJ27" i="64"/>
  <c r="AA65" i="63"/>
  <c r="BE27" i="64"/>
  <c r="J27" i="63"/>
  <c r="AA2" i="64"/>
  <c r="V27" i="64"/>
  <c r="AQ27" i="63"/>
  <c r="BA27" i="63"/>
  <c r="AA56" i="64"/>
  <c r="X27" i="64"/>
  <c r="AG27" i="63"/>
  <c r="BU27" i="63"/>
  <c r="AA58" i="64"/>
  <c r="BY27" i="64"/>
  <c r="AA67" i="63"/>
  <c r="O1" i="59"/>
  <c r="AA50" i="64"/>
  <c r="Y27" i="63"/>
  <c r="AY27" i="63"/>
  <c r="W27" i="64"/>
  <c r="AA2" i="63"/>
  <c r="D27" i="63"/>
  <c r="BM27" i="63"/>
  <c r="AV27" i="64"/>
  <c r="BH27" i="64"/>
  <c r="AA64" i="63"/>
  <c r="AU27" i="63"/>
  <c r="AA60" i="63"/>
  <c r="AA48" i="64"/>
  <c r="BZ27" i="63"/>
  <c r="AA5" i="64"/>
  <c r="AB67" i="2"/>
  <c r="BW27" i="64"/>
  <c r="BB27" i="63"/>
  <c r="AA49" i="63"/>
  <c r="AA58" i="63"/>
  <c r="BH27" i="63"/>
  <c r="AJ27" i="63"/>
  <c r="AA65" i="64"/>
  <c r="BF27" i="63"/>
  <c r="AA21" i="63"/>
  <c r="AA4" i="64"/>
  <c r="AA8" i="64"/>
  <c r="AN27" i="63"/>
  <c r="AA56" i="63"/>
  <c r="AY27" i="64"/>
  <c r="CA27" i="63"/>
  <c r="BQ27" i="63"/>
  <c r="AA69" i="64"/>
  <c r="AA66" i="64"/>
  <c r="AA55" i="64"/>
  <c r="E27" i="63"/>
  <c r="AA61" i="63"/>
  <c r="AA25" i="64"/>
  <c r="AA64" i="64"/>
  <c r="T27" i="64"/>
  <c r="AA17" i="63"/>
  <c r="I27" i="63"/>
  <c r="B27" i="63"/>
  <c r="C27" i="64"/>
  <c r="BQ27" i="64"/>
  <c r="AA16" i="63"/>
  <c r="BI27" i="64"/>
  <c r="BL27" i="64"/>
  <c r="J27" i="64"/>
  <c r="AA20" i="63"/>
  <c r="AA24" i="64"/>
  <c r="BO27" i="64"/>
  <c r="AA3" i="64"/>
  <c r="AA21" i="64"/>
  <c r="AX27" i="63"/>
  <c r="AA55" i="63"/>
  <c r="AA62" i="64"/>
  <c r="AM27" i="64"/>
  <c r="AA54" i="63"/>
  <c r="AA34" i="63"/>
  <c r="AA51" i="64"/>
  <c r="I27" i="64"/>
  <c r="AI27" i="63"/>
  <c r="AA5" i="63"/>
  <c r="AJ27" i="64"/>
  <c r="BX27" i="64"/>
  <c r="AA63" i="63"/>
  <c r="Z27" i="64"/>
  <c r="AA7" i="63"/>
  <c r="AA59" i="64"/>
  <c r="AA18" i="64"/>
  <c r="AB60" i="2"/>
  <c r="BP27" i="63"/>
  <c r="W27" i="63"/>
  <c r="AA68" i="63"/>
  <c r="BS27" i="63"/>
  <c r="AS27" i="63"/>
  <c r="AA22" i="64"/>
  <c r="AA62" i="63"/>
  <c r="AP27" i="64"/>
  <c r="BC27" i="64"/>
  <c r="AA49" i="64"/>
  <c r="T27" i="63"/>
  <c r="AK27" i="64"/>
  <c r="AB27" i="63"/>
  <c r="BM27" i="64"/>
  <c r="AB27" i="64"/>
  <c r="AT27" i="63"/>
  <c r="BJ27" i="63"/>
  <c r="BN27" i="63"/>
  <c r="AA11" i="63"/>
  <c r="AA15" i="64"/>
  <c r="U27" i="63"/>
  <c r="BS27" i="64"/>
  <c r="P27" i="64"/>
  <c r="AA6" i="63"/>
  <c r="H27" i="64"/>
  <c r="E27" i="64"/>
  <c r="AH27" i="63"/>
  <c r="BF27" i="64"/>
  <c r="AB59" i="2"/>
  <c r="N27" i="64"/>
  <c r="AA9" i="64"/>
  <c r="AB66" i="2"/>
  <c r="AH27" i="64"/>
  <c r="AB44" i="2"/>
  <c r="AA30" i="63"/>
  <c r="AA15" i="63"/>
  <c r="P27" i="63"/>
  <c r="AA7" i="64"/>
  <c r="AV27" i="63"/>
  <c r="AA27" i="63"/>
  <c r="AA63" i="64"/>
  <c r="K27" i="63"/>
  <c r="AA24" i="63"/>
  <c r="AA20" i="64"/>
  <c r="Y27" i="64"/>
  <c r="BZ27" i="64"/>
  <c r="BX27" i="63"/>
  <c r="BY27" i="63"/>
  <c r="G27" i="63"/>
  <c r="AA9" i="63"/>
  <c r="AF27" i="64"/>
  <c r="AP27" i="63"/>
  <c r="AO27" i="64"/>
  <c r="BI27" i="63"/>
  <c r="BW27" i="63"/>
  <c r="BG27" i="63"/>
  <c r="AA22" i="63"/>
  <c r="AW27" i="64"/>
  <c r="O27" i="63"/>
  <c r="AA10" i="64"/>
  <c r="AA8" i="63"/>
  <c r="Q27" i="63"/>
  <c r="AW27" i="63"/>
  <c r="AA23" i="63"/>
  <c r="AD27" i="64"/>
  <c r="AA51" i="63"/>
  <c r="C27" i="63"/>
  <c r="K27" i="64"/>
  <c r="AA59" i="63"/>
  <c r="AA14" i="63"/>
  <c r="AA67" i="64"/>
  <c r="AA25" i="63"/>
  <c r="R27" i="63"/>
  <c r="AA4" i="63"/>
  <c r="AA44" i="64"/>
  <c r="B27" i="64"/>
  <c r="X27" i="63"/>
  <c r="AA60" i="64"/>
  <c r="BO27" i="63"/>
  <c r="AE27" i="63"/>
  <c r="AA54" i="64"/>
  <c r="Z27" i="63"/>
  <c r="AT27" i="64"/>
  <c r="AA17" i="64"/>
  <c r="AA3" i="63"/>
  <c r="AS27" i="64"/>
  <c r="BA27" i="64"/>
  <c r="AA18" i="63"/>
  <c r="AA34" i="64"/>
  <c r="AA57" i="63"/>
  <c r="O27" i="64"/>
  <c r="BC27" i="63"/>
  <c r="AB34" i="2"/>
  <c r="AA47" i="64"/>
  <c r="AA48" i="63"/>
  <c r="AK27" i="63"/>
  <c r="AA50" i="63"/>
  <c r="AA30" i="64"/>
  <c r="N27" i="63"/>
  <c r="AA19" i="63"/>
  <c r="BV27" i="63"/>
  <c r="AA47" i="63"/>
  <c r="BN27" i="64"/>
  <c r="AR27" i="63"/>
  <c r="AL27" i="63"/>
  <c r="AF27" i="63"/>
  <c r="H27" i="63"/>
  <c r="AC27" i="63"/>
  <c r="G27" i="64"/>
  <c r="BU27" i="64"/>
  <c r="V27" i="63"/>
  <c r="O8" i="59"/>
  <c r="BV27" i="64"/>
  <c r="AX27" i="64"/>
  <c r="BP27" i="64"/>
  <c r="AA79" i="63"/>
  <c r="AQ27" i="64"/>
  <c r="AN27" i="64"/>
  <c r="AC27" i="64"/>
  <c r="AA11" i="64"/>
  <c r="AA10" i="63"/>
  <c r="AE27" i="64"/>
  <c r="BK27" i="64"/>
  <c r="BD27" i="64"/>
  <c r="AA41" i="64"/>
  <c r="BE27" i="63"/>
  <c r="AA61" i="64"/>
  <c r="AB52" i="2"/>
  <c r="BB27" i="64"/>
  <c r="S27" i="64"/>
  <c r="AB53" i="2"/>
  <c r="CA27" i="64"/>
  <c r="S27" i="63"/>
  <c r="AA37" i="64"/>
  <c r="AI27" i="64"/>
  <c r="AA41" i="63"/>
  <c r="AL27" i="64"/>
  <c r="AA37" i="63"/>
  <c r="AB74" i="2"/>
  <c r="R27" i="64"/>
  <c r="D27" i="64"/>
  <c r="AA6" i="64"/>
  <c r="F27" i="64"/>
  <c r="BD27" i="63"/>
  <c r="AA16" i="64"/>
  <c r="AB45" i="2"/>
  <c r="AA53" i="64"/>
  <c r="BL27" i="63"/>
  <c r="AA19" i="64"/>
  <c r="AU27" i="64"/>
  <c r="AO27" i="63"/>
  <c r="BT27" i="63"/>
  <c r="AA69" i="63"/>
  <c r="AD27" i="63"/>
  <c r="Q27" i="64"/>
  <c r="U27" i="64"/>
  <c r="AR27" i="64"/>
  <c r="AA27" i="64"/>
  <c r="BK27" i="63"/>
  <c r="AA53" i="63"/>
  <c r="F27" i="63"/>
  <c r="AM27" i="63"/>
  <c r="AG27" i="64"/>
  <c r="AA23" i="64"/>
  <c r="AB73" i="2"/>
  <c r="BA4" i="2"/>
  <c r="AZ46" i="2"/>
  <c r="AZ35" i="2"/>
  <c r="BA35" i="2" s="1"/>
  <c r="AS75" i="2"/>
  <c r="AF2" i="59"/>
  <c r="BP8" i="59"/>
  <c r="AS68" i="2"/>
  <c r="AS61" i="2"/>
  <c r="AS54" i="2"/>
  <c r="FR1" i="59"/>
  <c r="AQ38" i="2"/>
  <c r="AD12" i="59"/>
  <c r="AQ49" i="2"/>
  <c r="AS12" i="59"/>
  <c r="EW2" i="59"/>
  <c r="Z12" i="59"/>
  <c r="AM49" i="2"/>
  <c r="FN1" i="59"/>
  <c r="AM38" i="2"/>
  <c r="AG61" i="2"/>
  <c r="AG54" i="2"/>
  <c r="BD8" i="59"/>
  <c r="AG75" i="2"/>
  <c r="AG68" i="2"/>
  <c r="T2" i="59"/>
  <c r="HC1" i="59"/>
  <c r="AE13" i="59"/>
  <c r="AR39" i="2"/>
  <c r="AR50" i="2"/>
  <c r="BR1" i="59"/>
  <c r="AU35" i="2"/>
  <c r="AU46" i="2"/>
  <c r="AH9" i="59"/>
  <c r="DY10" i="59"/>
  <c r="CO4" i="59"/>
  <c r="EE4" i="59"/>
  <c r="EE11" i="59"/>
  <c r="AG49" i="2"/>
  <c r="AG38" i="2"/>
  <c r="FH1" i="59"/>
  <c r="T12" i="59"/>
  <c r="AZ1" i="59"/>
  <c r="AC35" i="2"/>
  <c r="P9" i="59"/>
  <c r="AC46" i="2"/>
  <c r="CT13" i="59"/>
  <c r="GX3" i="59"/>
  <c r="FA3" i="59"/>
  <c r="CG12" i="59"/>
  <c r="BW36" i="2"/>
  <c r="BW47" i="2"/>
  <c r="FN13" i="59"/>
  <c r="GX5" i="59"/>
  <c r="BM48" i="64"/>
  <c r="AV64" i="63"/>
  <c r="BN48" i="63"/>
  <c r="J48" i="63"/>
  <c r="AH48" i="63"/>
  <c r="BF48" i="63"/>
  <c r="AV60" i="63"/>
  <c r="BP48" i="64"/>
  <c r="AK48" i="64"/>
  <c r="BG48" i="64"/>
  <c r="AV60" i="64"/>
  <c r="AV61" i="64"/>
  <c r="AV69" i="63"/>
  <c r="Q48" i="63"/>
  <c r="BH48" i="64"/>
  <c r="R48" i="64"/>
  <c r="BD48" i="63"/>
  <c r="AO48" i="64"/>
  <c r="AU48" i="63"/>
  <c r="AV64" i="64"/>
  <c r="BP48" i="63"/>
  <c r="BD48" i="64"/>
  <c r="BC48" i="64"/>
  <c r="AV55" i="63"/>
  <c r="AW59" i="2"/>
  <c r="R48" i="63"/>
  <c r="BO48" i="64"/>
  <c r="AW48" i="63"/>
  <c r="AV48" i="63"/>
  <c r="K48" i="64"/>
  <c r="BM48" i="63"/>
  <c r="BA48" i="63"/>
  <c r="N48" i="63"/>
  <c r="AW67" i="2"/>
  <c r="P48" i="64"/>
  <c r="BI48" i="63"/>
  <c r="F48" i="64"/>
  <c r="AJ8" i="59"/>
  <c r="U48" i="64"/>
  <c r="AV56" i="63"/>
  <c r="N48" i="64"/>
  <c r="AW44" i="2"/>
  <c r="AV68" i="64"/>
  <c r="D48" i="63"/>
  <c r="BN48" i="64"/>
  <c r="V48" i="64"/>
  <c r="AV63" i="63"/>
  <c r="BA48" i="64"/>
  <c r="S48" i="63"/>
  <c r="H48" i="64"/>
  <c r="AH48" i="64"/>
  <c r="BK48" i="63"/>
  <c r="F48" i="63"/>
  <c r="AX48" i="64"/>
  <c r="AW52" i="2"/>
  <c r="Q48" i="64"/>
  <c r="AV66" i="64"/>
  <c r="AO48" i="63"/>
  <c r="AD48" i="63"/>
  <c r="B48" i="64"/>
  <c r="AV63" i="64"/>
  <c r="BK48" i="64"/>
  <c r="AR48" i="64"/>
  <c r="BF48" i="64"/>
  <c r="AD48" i="64"/>
  <c r="AY48" i="63"/>
  <c r="X48" i="64"/>
  <c r="AY48" i="64"/>
  <c r="AV66" i="63"/>
  <c r="U48" i="63"/>
  <c r="W48" i="64"/>
  <c r="AV62" i="64"/>
  <c r="S48" i="64"/>
  <c r="BL48" i="63"/>
  <c r="AV65" i="63"/>
  <c r="BL48" i="64"/>
  <c r="H48" i="63"/>
  <c r="BJ48" i="63"/>
  <c r="K48" i="63"/>
  <c r="BE48" i="64"/>
  <c r="AV57" i="63"/>
  <c r="P48" i="63"/>
  <c r="BE48" i="63"/>
  <c r="BO48" i="63"/>
  <c r="O48" i="63"/>
  <c r="AW73" i="2"/>
  <c r="AV67" i="63"/>
  <c r="G48" i="63"/>
  <c r="AW34" i="2"/>
  <c r="AV69" i="64"/>
  <c r="AV56" i="64"/>
  <c r="BB48" i="64"/>
  <c r="E48" i="63"/>
  <c r="AW53" i="2"/>
  <c r="AR48" i="63"/>
  <c r="AW74" i="2"/>
  <c r="AV48" i="64"/>
  <c r="B48" i="63"/>
  <c r="V48" i="63"/>
  <c r="BG48" i="63"/>
  <c r="Y48" i="64"/>
  <c r="BH48" i="63"/>
  <c r="BB48" i="63"/>
  <c r="AV67" i="64"/>
  <c r="CA48" i="64"/>
  <c r="AV68" i="63"/>
  <c r="AV54" i="64"/>
  <c r="AU48" i="64"/>
  <c r="AW66" i="2"/>
  <c r="AV55" i="64"/>
  <c r="AV65" i="64"/>
  <c r="AV61" i="63"/>
  <c r="J48" i="64"/>
  <c r="C48" i="63"/>
  <c r="AW48" i="64"/>
  <c r="AV57" i="64"/>
  <c r="AV62" i="63"/>
  <c r="AX48" i="63"/>
  <c r="AJ1" i="59"/>
  <c r="AW45" i="2"/>
  <c r="AW60" i="2"/>
  <c r="G48" i="64"/>
  <c r="I48" i="63"/>
  <c r="W48" i="63"/>
  <c r="T48" i="63"/>
  <c r="E48" i="64"/>
  <c r="Y48" i="63"/>
  <c r="I48" i="64"/>
  <c r="AK48" i="63"/>
  <c r="X48" i="63"/>
  <c r="C48" i="64"/>
  <c r="BI48" i="64"/>
  <c r="T48" i="64"/>
  <c r="BQ48" i="63"/>
  <c r="O48" i="64"/>
  <c r="BC48" i="63"/>
  <c r="AV54" i="63"/>
  <c r="D48" i="64"/>
  <c r="BQ48" i="64"/>
  <c r="CA48" i="63"/>
  <c r="BJ48" i="64"/>
  <c r="BI10" i="59"/>
  <c r="CS2" i="59"/>
  <c r="X10" i="59"/>
  <c r="CR1" i="59"/>
  <c r="AK47" i="2"/>
  <c r="AK36" i="2"/>
  <c r="CW8" i="59"/>
  <c r="AP55" i="2"/>
  <c r="AC3" i="59"/>
  <c r="AP62" i="2"/>
  <c r="AP69" i="2"/>
  <c r="AP76" i="2"/>
  <c r="BW69" i="2"/>
  <c r="BW76" i="2"/>
  <c r="BW62" i="2"/>
  <c r="BW55" i="2"/>
  <c r="AX35" i="2"/>
  <c r="AK9" i="59"/>
  <c r="AX46" i="2"/>
  <c r="BU1" i="59"/>
  <c r="D35" i="4"/>
  <c r="BG48" i="2"/>
  <c r="BG37" i="2"/>
  <c r="M7" i="4"/>
  <c r="DB4" i="59"/>
  <c r="EL10" i="59"/>
  <c r="FG12" i="59"/>
  <c r="FG5" i="59"/>
  <c r="N14" i="2"/>
  <c r="AG12" i="59"/>
  <c r="FU1" i="59"/>
  <c r="AT49" i="2"/>
  <c r="AT38" i="2"/>
  <c r="BO11" i="59"/>
  <c r="EI2" i="59"/>
  <c r="HA2" i="59"/>
  <c r="BM13" i="59"/>
  <c r="CA2" i="59"/>
  <c r="AQ10" i="59"/>
  <c r="U73" i="2"/>
  <c r="BH20" i="64"/>
  <c r="B20" i="64"/>
  <c r="AO20" i="64"/>
  <c r="BA20" i="64"/>
  <c r="BJ20" i="64"/>
  <c r="V20" i="63"/>
  <c r="T55" i="63"/>
  <c r="T56" i="64"/>
  <c r="BD20" i="64"/>
  <c r="T61" i="64"/>
  <c r="U20" i="63"/>
  <c r="AK20" i="64"/>
  <c r="T65" i="64"/>
  <c r="BI20" i="64"/>
  <c r="AU20" i="63"/>
  <c r="U74" i="2"/>
  <c r="CA20" i="63"/>
  <c r="T63" i="64"/>
  <c r="BA20" i="63"/>
  <c r="BN20" i="63"/>
  <c r="U53" i="2"/>
  <c r="P20" i="63"/>
  <c r="BQ20" i="63"/>
  <c r="T67" i="63"/>
  <c r="BB20" i="63"/>
  <c r="BG20" i="63"/>
  <c r="T55" i="64"/>
  <c r="T69" i="63"/>
  <c r="Y20" i="63"/>
  <c r="U52" i="2"/>
  <c r="H1" i="59"/>
  <c r="BM20" i="63"/>
  <c r="T67" i="64"/>
  <c r="AR20" i="63"/>
  <c r="BP20" i="63"/>
  <c r="N20" i="63"/>
  <c r="O20" i="63"/>
  <c r="U34" i="2"/>
  <c r="D20" i="64"/>
  <c r="BJ20" i="63"/>
  <c r="BB20" i="64"/>
  <c r="AY20" i="63"/>
  <c r="BG20" i="64"/>
  <c r="J20" i="63"/>
  <c r="T57" i="64"/>
  <c r="T66" i="64"/>
  <c r="U20" i="64"/>
  <c r="T54" i="63"/>
  <c r="T64" i="63"/>
  <c r="BE20" i="64"/>
  <c r="BL20" i="64"/>
  <c r="C20" i="64"/>
  <c r="O20" i="64"/>
  <c r="BK20" i="64"/>
  <c r="T20" i="64"/>
  <c r="T63" i="63"/>
  <c r="U60" i="2"/>
  <c r="W20" i="63"/>
  <c r="U44" i="2"/>
  <c r="T60" i="63"/>
  <c r="Y20" i="64"/>
  <c r="Q20" i="64"/>
  <c r="T69" i="64"/>
  <c r="F20" i="63"/>
  <c r="BF20" i="63"/>
  <c r="BN20" i="64"/>
  <c r="S20" i="64"/>
  <c r="T56" i="63"/>
  <c r="T68" i="64"/>
  <c r="AW20" i="63"/>
  <c r="T66" i="63"/>
  <c r="T68" i="63"/>
  <c r="AO20" i="63"/>
  <c r="T61" i="63"/>
  <c r="T65" i="63"/>
  <c r="I20" i="63"/>
  <c r="U59" i="2"/>
  <c r="AX20" i="64"/>
  <c r="T54" i="64"/>
  <c r="AH20" i="63"/>
  <c r="E20" i="63"/>
  <c r="BO20" i="64"/>
  <c r="Q20" i="63"/>
  <c r="BH20" i="63"/>
  <c r="BM20" i="64"/>
  <c r="U45" i="2"/>
  <c r="BK20" i="63"/>
  <c r="BP20" i="64"/>
  <c r="T57" i="63"/>
  <c r="K20" i="63"/>
  <c r="AH20" i="64"/>
  <c r="W20" i="64"/>
  <c r="BO20" i="63"/>
  <c r="J20" i="64"/>
  <c r="AR20" i="64"/>
  <c r="K20" i="64"/>
  <c r="G20" i="63"/>
  <c r="H20" i="64"/>
  <c r="B20" i="63"/>
  <c r="BC20" i="64"/>
  <c r="AY20" i="64"/>
  <c r="C20" i="63"/>
  <c r="X20" i="63"/>
  <c r="T64" i="64"/>
  <c r="V20" i="64"/>
  <c r="R20" i="63"/>
  <c r="AV20" i="63"/>
  <c r="G20" i="64"/>
  <c r="D20" i="63"/>
  <c r="CA20" i="64"/>
  <c r="AK20" i="63"/>
  <c r="AD20" i="63"/>
  <c r="AW20" i="64"/>
  <c r="X20" i="64"/>
  <c r="U66" i="2"/>
  <c r="S20" i="63"/>
  <c r="H20" i="63"/>
  <c r="E20" i="64"/>
  <c r="BE20" i="63"/>
  <c r="T62" i="64"/>
  <c r="H8" i="59"/>
  <c r="N20" i="64"/>
  <c r="BC20" i="63"/>
  <c r="T20" i="63"/>
  <c r="BQ20" i="64"/>
  <c r="AD20" i="64"/>
  <c r="AV20" i="64"/>
  <c r="P20" i="64"/>
  <c r="R20" i="64"/>
  <c r="I20" i="64"/>
  <c r="BI20" i="63"/>
  <c r="AX20" i="63"/>
  <c r="T62" i="63"/>
  <c r="BD20" i="63"/>
  <c r="U67" i="2"/>
  <c r="BL20" i="63"/>
  <c r="F20" i="64"/>
  <c r="T60" i="64"/>
  <c r="AU20" i="64"/>
  <c r="BF20" i="64"/>
  <c r="CA37" i="2"/>
  <c r="CA48" i="2"/>
  <c r="BA11" i="59"/>
  <c r="DU2" i="59"/>
  <c r="AU66" i="63"/>
  <c r="I47" i="63"/>
  <c r="AU65" i="63"/>
  <c r="AV73" i="2"/>
  <c r="AO47" i="63"/>
  <c r="B47" i="64"/>
  <c r="U47" i="63"/>
  <c r="AV34" i="2"/>
  <c r="BA47" i="64"/>
  <c r="O47" i="64"/>
  <c r="AU60" i="64"/>
  <c r="BO47" i="63"/>
  <c r="BC47" i="63"/>
  <c r="BD47" i="63"/>
  <c r="BP47" i="63"/>
  <c r="Q47" i="63"/>
  <c r="BO47" i="64"/>
  <c r="F47" i="63"/>
  <c r="AU56" i="64"/>
  <c r="P47" i="63"/>
  <c r="BM47" i="64"/>
  <c r="AU61" i="64"/>
  <c r="AU65" i="64"/>
  <c r="BH47" i="63"/>
  <c r="BI47" i="64"/>
  <c r="AV66" i="2"/>
  <c r="BQ47" i="64"/>
  <c r="AU66" i="64"/>
  <c r="AO47" i="64"/>
  <c r="BA47" i="63"/>
  <c r="G47" i="63"/>
  <c r="AV52" i="2"/>
  <c r="BG47" i="64"/>
  <c r="AU47" i="64"/>
  <c r="AU56" i="63"/>
  <c r="AR47" i="63"/>
  <c r="AU64" i="63"/>
  <c r="AU69" i="64"/>
  <c r="AU67" i="64"/>
  <c r="P47" i="64"/>
  <c r="S47" i="64"/>
  <c r="N47" i="64"/>
  <c r="E47" i="64"/>
  <c r="R47" i="64"/>
  <c r="BL47" i="63"/>
  <c r="BN47" i="63"/>
  <c r="C47" i="64"/>
  <c r="CA47" i="64"/>
  <c r="BQ47" i="63"/>
  <c r="E47" i="63"/>
  <c r="X47" i="64"/>
  <c r="AU62" i="63"/>
  <c r="BE47" i="64"/>
  <c r="R47" i="63"/>
  <c r="AU63" i="64"/>
  <c r="AW47" i="63"/>
  <c r="D47" i="63"/>
  <c r="AY47" i="64"/>
  <c r="AU68" i="63"/>
  <c r="BM47" i="63"/>
  <c r="AR47" i="64"/>
  <c r="W47" i="63"/>
  <c r="AU54" i="63"/>
  <c r="BK47" i="63"/>
  <c r="BJ47" i="64"/>
  <c r="AV47" i="64"/>
  <c r="AU60" i="63"/>
  <c r="AY47" i="63"/>
  <c r="AH47" i="64"/>
  <c r="BF47" i="64"/>
  <c r="AX47" i="64"/>
  <c r="U47" i="64"/>
  <c r="G47" i="64"/>
  <c r="H47" i="64"/>
  <c r="N47" i="63"/>
  <c r="AD47" i="64"/>
  <c r="AV47" i="63"/>
  <c r="BG47" i="63"/>
  <c r="H47" i="63"/>
  <c r="AV74" i="2"/>
  <c r="W47" i="64"/>
  <c r="BJ47" i="63"/>
  <c r="AV53" i="2"/>
  <c r="X47" i="63"/>
  <c r="AU64" i="64"/>
  <c r="BP47" i="64"/>
  <c r="K47" i="63"/>
  <c r="BH47" i="64"/>
  <c r="BN47" i="64"/>
  <c r="AV67" i="2"/>
  <c r="AK47" i="64"/>
  <c r="D47" i="64"/>
  <c r="K47" i="64"/>
  <c r="J47" i="63"/>
  <c r="T47" i="63"/>
  <c r="AI8" i="59"/>
  <c r="S47" i="63"/>
  <c r="BK47" i="64"/>
  <c r="AI1" i="59"/>
  <c r="AU54" i="64"/>
  <c r="AV44" i="2"/>
  <c r="AU62" i="64"/>
  <c r="Q47" i="64"/>
  <c r="BF47" i="63"/>
  <c r="BL47" i="64"/>
  <c r="F47" i="64"/>
  <c r="AV59" i="2"/>
  <c r="AU55" i="64"/>
  <c r="AK47" i="63"/>
  <c r="Y47" i="63"/>
  <c r="AU55" i="63"/>
  <c r="AU69" i="63"/>
  <c r="AU63" i="63"/>
  <c r="AH47" i="63"/>
  <c r="BB47" i="63"/>
  <c r="B47" i="63"/>
  <c r="AD47" i="63"/>
  <c r="BB47" i="64"/>
  <c r="AU57" i="64"/>
  <c r="AU67" i="63"/>
  <c r="AU47" i="63"/>
  <c r="V47" i="63"/>
  <c r="BI47" i="63"/>
  <c r="AU57" i="63"/>
  <c r="BC47" i="64"/>
  <c r="BD47" i="64"/>
  <c r="CA47" i="63"/>
  <c r="AX47" i="63"/>
  <c r="I47" i="64"/>
  <c r="AW47" i="64"/>
  <c r="T47" i="64"/>
  <c r="AV60" i="2"/>
  <c r="BE47" i="63"/>
  <c r="J47" i="64"/>
  <c r="AV45" i="2"/>
  <c r="AU61" i="63"/>
  <c r="O47" i="63"/>
  <c r="C47" i="63"/>
  <c r="Y47" i="64"/>
  <c r="AU68" i="64"/>
  <c r="V47" i="64"/>
  <c r="AR3" i="59"/>
  <c r="CB9" i="59"/>
  <c r="BD13" i="59"/>
  <c r="GR2" i="59"/>
  <c r="BS9" i="59"/>
  <c r="BS2" i="59"/>
  <c r="AN78" i="2"/>
  <c r="FO8" i="59"/>
  <c r="AA5" i="59"/>
  <c r="AN64" i="2"/>
  <c r="AN71" i="2"/>
  <c r="AN57" i="2"/>
  <c r="M10" i="2"/>
  <c r="GI1" i="59"/>
  <c r="X50" i="2"/>
  <c r="K13" i="59"/>
  <c r="X39" i="2"/>
  <c r="S13" i="59"/>
  <c r="AF50" i="2"/>
  <c r="GQ1" i="59"/>
  <c r="AF39" i="2"/>
  <c r="F36" i="4"/>
  <c r="N33" i="4"/>
  <c r="DA9" i="59"/>
  <c r="BQ3" i="59"/>
  <c r="AH49" i="2"/>
  <c r="FI1" i="59"/>
  <c r="U12" i="59"/>
  <c r="AH38" i="2"/>
  <c r="EU3" i="59"/>
  <c r="CA12" i="59"/>
  <c r="AW35" i="2"/>
  <c r="BT1" i="59"/>
  <c r="AW46" i="2"/>
  <c r="AJ9" i="59"/>
  <c r="AL54" i="2"/>
  <c r="AL75" i="2"/>
  <c r="AL61" i="2"/>
  <c r="AL68" i="2"/>
  <c r="Y2" i="59"/>
  <c r="BI8" i="59"/>
  <c r="AJ13" i="59"/>
  <c r="HH1" i="59"/>
  <c r="AW50" i="2"/>
  <c r="AW39" i="2"/>
  <c r="N10" i="2"/>
  <c r="BS13" i="63" s="1"/>
  <c r="P4" i="59"/>
  <c r="AC70" i="2"/>
  <c r="AC56" i="2"/>
  <c r="AC77" i="2"/>
  <c r="AC63" i="2"/>
  <c r="DT8" i="59"/>
  <c r="AR9" i="59"/>
  <c r="AR2" i="59"/>
  <c r="L68" i="2"/>
  <c r="L75" i="2"/>
  <c r="L61" i="2"/>
  <c r="L54" i="2"/>
  <c r="ED11" i="59"/>
  <c r="ED4" i="59"/>
  <c r="N29" i="4"/>
  <c r="F12" i="4"/>
  <c r="R50" i="2"/>
  <c r="GC1" i="59"/>
  <c r="R39" i="2"/>
  <c r="E13" i="59"/>
  <c r="EH10" i="59"/>
  <c r="CX4" i="59"/>
  <c r="EQ1" i="59"/>
  <c r="P38" i="2"/>
  <c r="C12" i="59"/>
  <c r="P49" i="2"/>
  <c r="I14" i="63"/>
  <c r="N65" i="63"/>
  <c r="N63" i="63"/>
  <c r="B14" i="63"/>
  <c r="BF14" i="63"/>
  <c r="BI14" i="64"/>
  <c r="BG14" i="64"/>
  <c r="N56" i="64"/>
  <c r="E14" i="63"/>
  <c r="BH14" i="64"/>
  <c r="AX14" i="64"/>
  <c r="BM14" i="64"/>
  <c r="BE14" i="64"/>
  <c r="O59" i="2"/>
  <c r="X14" i="63"/>
  <c r="J14" i="63"/>
  <c r="N66" i="64"/>
  <c r="N57" i="64"/>
  <c r="BD14" i="63"/>
  <c r="N57" i="63"/>
  <c r="W14" i="64"/>
  <c r="N68" i="63"/>
  <c r="BO14" i="64"/>
  <c r="T14" i="64"/>
  <c r="C14" i="63"/>
  <c r="BD14" i="64"/>
  <c r="N60" i="63"/>
  <c r="N67" i="64"/>
  <c r="N56" i="63"/>
  <c r="H14" i="64"/>
  <c r="AH14" i="64"/>
  <c r="BK14" i="64"/>
  <c r="N54" i="64"/>
  <c r="N61" i="64"/>
  <c r="BE14" i="63"/>
  <c r="BM14" i="63"/>
  <c r="X14" i="64"/>
  <c r="BI14" i="63"/>
  <c r="D14" i="64"/>
  <c r="AV14" i="63"/>
  <c r="Y14" i="63"/>
  <c r="O74" i="2"/>
  <c r="N65" i="64"/>
  <c r="N55" i="63"/>
  <c r="AD14" i="63"/>
  <c r="J14" i="64"/>
  <c r="B8" i="59"/>
  <c r="N62" i="63"/>
  <c r="O66" i="2"/>
  <c r="K14" i="63"/>
  <c r="AD14" i="64"/>
  <c r="G14" i="63"/>
  <c r="AX14" i="63"/>
  <c r="O45" i="2"/>
  <c r="S14" i="64"/>
  <c r="AY14" i="63"/>
  <c r="BQ14" i="64"/>
  <c r="N67" i="63"/>
  <c r="N69" i="64"/>
  <c r="BJ14" i="64"/>
  <c r="G14" i="64"/>
  <c r="N64" i="64"/>
  <c r="BB14" i="64"/>
  <c r="BJ14" i="63"/>
  <c r="B14" i="64"/>
  <c r="T14" i="63"/>
  <c r="Q14" i="63"/>
  <c r="BH14" i="63"/>
  <c r="BC14" i="64"/>
  <c r="H14" i="63"/>
  <c r="N62" i="64"/>
  <c r="E14" i="64"/>
  <c r="AV14" i="64"/>
  <c r="W14" i="63"/>
  <c r="BP14" i="63"/>
  <c r="B1" i="59"/>
  <c r="Y14" i="64"/>
  <c r="R14" i="63"/>
  <c r="BG14" i="63"/>
  <c r="AO14" i="63"/>
  <c r="AU14" i="63"/>
  <c r="Q14" i="64"/>
  <c r="BL14" i="63"/>
  <c r="BN14" i="63"/>
  <c r="S14" i="63"/>
  <c r="O44" i="2"/>
  <c r="BQ14" i="63"/>
  <c r="O34" i="2"/>
  <c r="AR14" i="64"/>
  <c r="O67" i="2"/>
  <c r="AR14" i="63"/>
  <c r="N61" i="63"/>
  <c r="O14" i="63"/>
  <c r="BN14" i="64"/>
  <c r="AU14" i="64"/>
  <c r="N14" i="63"/>
  <c r="O73" i="2"/>
  <c r="BB14" i="63"/>
  <c r="N55" i="64"/>
  <c r="O53" i="2"/>
  <c r="I14" i="64"/>
  <c r="CA14" i="64"/>
  <c r="U14" i="64"/>
  <c r="P14" i="64"/>
  <c r="U14" i="63"/>
  <c r="AK14" i="64"/>
  <c r="F14" i="64"/>
  <c r="D14" i="63"/>
  <c r="BA14" i="64"/>
  <c r="N68" i="64"/>
  <c r="N54" i="63"/>
  <c r="N64" i="63"/>
  <c r="N60" i="64"/>
  <c r="AK14" i="63"/>
  <c r="O60" i="2"/>
  <c r="CA14" i="63"/>
  <c r="V14" i="64"/>
  <c r="V14" i="63"/>
  <c r="AH14" i="63"/>
  <c r="BK14" i="63"/>
  <c r="AW14" i="63"/>
  <c r="BF14" i="64"/>
  <c r="N69" i="63"/>
  <c r="N14" i="64"/>
  <c r="C14" i="64"/>
  <c r="R14" i="64"/>
  <c r="BC14" i="63"/>
  <c r="AY14" i="64"/>
  <c r="O14" i="64"/>
  <c r="BA14" i="63"/>
  <c r="BO14" i="63"/>
  <c r="F14" i="63"/>
  <c r="BL14" i="64"/>
  <c r="K14" i="64"/>
  <c r="BP14" i="64"/>
  <c r="O52" i="2"/>
  <c r="AW14" i="64"/>
  <c r="N63" i="64"/>
  <c r="AO14" i="64"/>
  <c r="P14" i="63"/>
  <c r="N66" i="63"/>
  <c r="BW35" i="2"/>
  <c r="BW46" i="2"/>
  <c r="R9" i="59"/>
  <c r="AE46" i="2"/>
  <c r="BB1" i="59"/>
  <c r="AE35" i="2"/>
  <c r="FG9" i="59"/>
  <c r="BC5" i="59"/>
  <c r="W39" i="2"/>
  <c r="W50" i="2"/>
  <c r="GH1" i="59"/>
  <c r="J13" i="59"/>
  <c r="AD46" i="2"/>
  <c r="Q9" i="59"/>
  <c r="BA1" i="59"/>
  <c r="AD35" i="2"/>
  <c r="AQ8" i="59"/>
  <c r="G2" i="59"/>
  <c r="T75" i="2"/>
  <c r="T61" i="2"/>
  <c r="T68" i="2"/>
  <c r="T54" i="2"/>
  <c r="EK2" i="59"/>
  <c r="BQ11" i="59"/>
  <c r="AX1" i="59"/>
  <c r="AA35" i="2"/>
  <c r="AA46" i="2"/>
  <c r="N9" i="59"/>
  <c r="FD5" i="59"/>
  <c r="FD12" i="59"/>
  <c r="FP4" i="59"/>
  <c r="EF12" i="59"/>
  <c r="CJ9" i="59"/>
  <c r="AZ3" i="59"/>
  <c r="D35" i="2"/>
  <c r="D46" i="2"/>
  <c r="M4" i="2"/>
  <c r="CF3" i="59"/>
  <c r="CF10" i="59"/>
  <c r="X54" i="2"/>
  <c r="AU8" i="59"/>
  <c r="X68" i="2"/>
  <c r="K2" i="59"/>
  <c r="X75" i="2"/>
  <c r="X61" i="2"/>
  <c r="AF38" i="2"/>
  <c r="FG1" i="59"/>
  <c r="AF49" i="2"/>
  <c r="S12" i="59"/>
  <c r="AU36" i="2"/>
  <c r="DB1" i="59"/>
  <c r="AH10" i="59"/>
  <c r="AU47" i="2"/>
  <c r="BX13" i="59"/>
  <c r="GB3" i="59"/>
  <c r="DH2" i="59"/>
  <c r="AN11" i="59"/>
  <c r="E46" i="2"/>
  <c r="E35" i="2"/>
  <c r="DM2" i="59"/>
  <c r="AS11" i="59"/>
  <c r="BK9" i="59"/>
  <c r="BK2" i="59"/>
  <c r="BK3" i="59"/>
  <c r="CU9" i="59"/>
  <c r="M17" i="2"/>
  <c r="BZ39" i="2"/>
  <c r="BZ50" i="2"/>
  <c r="BU69" i="2"/>
  <c r="BU62" i="2"/>
  <c r="BU55" i="2"/>
  <c r="BU76" i="2"/>
  <c r="K69" i="63"/>
  <c r="O11" i="64"/>
  <c r="G11" i="64"/>
  <c r="BG11" i="63"/>
  <c r="K68" i="64"/>
  <c r="BH11" i="64"/>
  <c r="K60" i="63"/>
  <c r="K55" i="64"/>
  <c r="BJ11" i="63"/>
  <c r="BK11" i="64"/>
  <c r="K56" i="64"/>
  <c r="R11" i="63"/>
  <c r="BI11" i="64"/>
  <c r="AR11" i="64"/>
  <c r="BL11" i="63"/>
  <c r="H11" i="64"/>
  <c r="BQ11" i="63"/>
  <c r="Y11" i="64"/>
  <c r="R11" i="64"/>
  <c r="W11" i="64"/>
  <c r="C11" i="63"/>
  <c r="K64" i="63"/>
  <c r="BJ11" i="64"/>
  <c r="V11" i="64"/>
  <c r="K61" i="64"/>
  <c r="K63" i="63"/>
  <c r="L44" i="2"/>
  <c r="BB11" i="64"/>
  <c r="U11" i="63"/>
  <c r="Q11" i="63"/>
  <c r="K66" i="64"/>
  <c r="CA11" i="64"/>
  <c r="BL11" i="64"/>
  <c r="L67" i="2"/>
  <c r="K65" i="63"/>
  <c r="BP11" i="64"/>
  <c r="AV11" i="63"/>
  <c r="T11" i="64"/>
  <c r="K63" i="64"/>
  <c r="BB11" i="63"/>
  <c r="BM11" i="63"/>
  <c r="AR11" i="63"/>
  <c r="AU11" i="63"/>
  <c r="BC11" i="63"/>
  <c r="BD11" i="63"/>
  <c r="BF11" i="63"/>
  <c r="K11" i="64"/>
  <c r="P11" i="63"/>
  <c r="V11" i="63"/>
  <c r="BO11" i="64"/>
  <c r="B11" i="64"/>
  <c r="K65" i="64"/>
  <c r="K11" i="63"/>
  <c r="J11" i="63"/>
  <c r="L34" i="2"/>
  <c r="L73" i="2"/>
  <c r="AV11" i="64"/>
  <c r="BK11" i="63"/>
  <c r="AD11" i="63"/>
  <c r="CA11" i="63"/>
  <c r="S11" i="64"/>
  <c r="L45" i="2"/>
  <c r="BM11" i="64"/>
  <c r="BO11" i="63"/>
  <c r="AK11" i="63"/>
  <c r="N11" i="63"/>
  <c r="B11" i="63"/>
  <c r="BH11" i="63"/>
  <c r="N11" i="64"/>
  <c r="C11" i="64"/>
  <c r="AU11" i="64"/>
  <c r="Y11" i="63"/>
  <c r="W11" i="63"/>
  <c r="BG11" i="64"/>
  <c r="J11" i="64"/>
  <c r="BA11" i="63"/>
  <c r="AH11" i="64"/>
  <c r="BF11" i="64"/>
  <c r="BI11" i="63"/>
  <c r="S11" i="63"/>
  <c r="BA11" i="64"/>
  <c r="K54" i="64"/>
  <c r="BN11" i="63"/>
  <c r="AO11" i="64"/>
  <c r="I11" i="63"/>
  <c r="AD11" i="64"/>
  <c r="AK11" i="64"/>
  <c r="BQ11" i="64"/>
  <c r="O11" i="63"/>
  <c r="K54" i="63"/>
  <c r="K66" i="63"/>
  <c r="D11" i="63"/>
  <c r="L60" i="2"/>
  <c r="X11" i="64"/>
  <c r="AX11" i="64"/>
  <c r="AY11" i="63"/>
  <c r="F11" i="63"/>
  <c r="BE11" i="64"/>
  <c r="AX11" i="63"/>
  <c r="Q11" i="64"/>
  <c r="K61" i="63"/>
  <c r="K60" i="64"/>
  <c r="L52" i="2"/>
  <c r="K55" i="63"/>
  <c r="I11" i="64"/>
  <c r="K62" i="63"/>
  <c r="L59" i="2"/>
  <c r="BP11" i="63"/>
  <c r="P11" i="64"/>
  <c r="AY11" i="64"/>
  <c r="L74" i="2"/>
  <c r="AO11" i="63"/>
  <c r="K67" i="64"/>
  <c r="U11" i="64"/>
  <c r="K69" i="64"/>
  <c r="AW11" i="63"/>
  <c r="BE11" i="63"/>
  <c r="K68" i="63"/>
  <c r="E11" i="63"/>
  <c r="G11" i="63"/>
  <c r="BD11" i="64"/>
  <c r="D11" i="64"/>
  <c r="K57" i="64"/>
  <c r="K57" i="63"/>
  <c r="L66" i="2"/>
  <c r="K64" i="64"/>
  <c r="T11" i="63"/>
  <c r="E11" i="64"/>
  <c r="BC11" i="64"/>
  <c r="K56" i="63"/>
  <c r="BN11" i="64"/>
  <c r="L53" i="2"/>
  <c r="H11" i="63"/>
  <c r="AH11" i="63"/>
  <c r="F11" i="64"/>
  <c r="AW11" i="64"/>
  <c r="K62" i="64"/>
  <c r="K67" i="63"/>
  <c r="X11" i="63"/>
  <c r="AF46" i="2"/>
  <c r="BC1" i="59"/>
  <c r="AF35" i="2"/>
  <c r="S9" i="59"/>
  <c r="CA13" i="59"/>
  <c r="GE3" i="59"/>
  <c r="V11" i="59"/>
  <c r="AI37" i="2"/>
  <c r="AI48" i="2"/>
  <c r="DZ1" i="59"/>
  <c r="DW12" i="59"/>
  <c r="FG4" i="59"/>
  <c r="N16" i="2"/>
  <c r="F48" i="2"/>
  <c r="F37" i="2"/>
  <c r="EB11" i="59"/>
  <c r="EB4" i="59"/>
  <c r="EL11" i="59"/>
  <c r="EL4" i="59"/>
  <c r="DE12" i="59"/>
  <c r="FY3" i="59"/>
  <c r="BC13" i="59"/>
  <c r="GQ2" i="59"/>
  <c r="BT56" i="2"/>
  <c r="BT70" i="2"/>
  <c r="BT77" i="2"/>
  <c r="BT63" i="2"/>
  <c r="BB9" i="59"/>
  <c r="BB2" i="59"/>
  <c r="Y12" i="59"/>
  <c r="FM1" i="59"/>
  <c r="AL49" i="2"/>
  <c r="AL38" i="2"/>
  <c r="BG13" i="59"/>
  <c r="GU2" i="59"/>
  <c r="CY11" i="59"/>
  <c r="EI3" i="59"/>
  <c r="DU3" i="59"/>
  <c r="CK11" i="59"/>
  <c r="S48" i="2"/>
  <c r="F11" i="59"/>
  <c r="DJ1" i="59"/>
  <c r="S37" i="2"/>
  <c r="AO2" i="59"/>
  <c r="AO9" i="59"/>
  <c r="AW46" i="64"/>
  <c r="BG46" i="63"/>
  <c r="B46" i="64"/>
  <c r="AT5" i="63"/>
  <c r="AU59" i="2"/>
  <c r="AT7" i="64"/>
  <c r="X46" i="63"/>
  <c r="AT34" i="63"/>
  <c r="BO46" i="63"/>
  <c r="AT51" i="63"/>
  <c r="AT50" i="63"/>
  <c r="AX46" i="64"/>
  <c r="AT46" i="64"/>
  <c r="J46" i="63"/>
  <c r="AT18" i="64"/>
  <c r="AT67" i="64"/>
  <c r="BD46" i="63"/>
  <c r="BB46" i="64"/>
  <c r="AT37" i="63"/>
  <c r="BK46" i="64"/>
  <c r="AT2" i="63"/>
  <c r="S46" i="64"/>
  <c r="BF46" i="64"/>
  <c r="AD46" i="63"/>
  <c r="BI46" i="64"/>
  <c r="AT44" i="63"/>
  <c r="AT50" i="64"/>
  <c r="BT46" i="63"/>
  <c r="AT63" i="64"/>
  <c r="I46" i="63"/>
  <c r="AL46" i="63"/>
  <c r="AT3" i="63"/>
  <c r="AT44" i="64"/>
  <c r="I46" i="64"/>
  <c r="T46" i="64"/>
  <c r="AT16" i="63"/>
  <c r="AH8" i="59"/>
  <c r="AT9" i="64"/>
  <c r="BH46" i="63"/>
  <c r="BM46" i="64"/>
  <c r="BT46" i="64"/>
  <c r="U46" i="64"/>
  <c r="AG46" i="64"/>
  <c r="BE46" i="63"/>
  <c r="T46" i="63"/>
  <c r="AT2" i="64"/>
  <c r="K46" i="63"/>
  <c r="AU73" i="2"/>
  <c r="BU46" i="64"/>
  <c r="BO46" i="64"/>
  <c r="AE46" i="64"/>
  <c r="AI46" i="63"/>
  <c r="AT22" i="63"/>
  <c r="AT53" i="63"/>
  <c r="AU46" i="63"/>
  <c r="X46" i="64"/>
  <c r="AF46" i="63"/>
  <c r="BZ46" i="63"/>
  <c r="AM46" i="64"/>
  <c r="AC46" i="64"/>
  <c r="BQ46" i="63"/>
  <c r="AT60" i="63"/>
  <c r="AT66" i="64"/>
  <c r="AT68" i="63"/>
  <c r="AT17" i="64"/>
  <c r="AT20" i="64"/>
  <c r="BA46" i="63"/>
  <c r="AT14" i="64"/>
  <c r="AT61" i="63"/>
  <c r="AT17" i="63"/>
  <c r="F46" i="64"/>
  <c r="AA46" i="64"/>
  <c r="BJ46" i="64"/>
  <c r="Q46" i="64"/>
  <c r="W46" i="63"/>
  <c r="AT14" i="63"/>
  <c r="BS46" i="64"/>
  <c r="BB46" i="63"/>
  <c r="AT47" i="64"/>
  <c r="K46" i="64"/>
  <c r="AT15" i="64"/>
  <c r="AT59" i="64"/>
  <c r="AI46" i="64"/>
  <c r="AT19" i="64"/>
  <c r="AT21" i="64"/>
  <c r="D46" i="63"/>
  <c r="R46" i="64"/>
  <c r="AT47" i="63"/>
  <c r="Y46" i="63"/>
  <c r="AT56" i="64"/>
  <c r="AT65" i="64"/>
  <c r="P46" i="64"/>
  <c r="AP46" i="63"/>
  <c r="AQ46" i="64"/>
  <c r="AT64" i="63"/>
  <c r="AU45" i="2"/>
  <c r="AH46" i="64"/>
  <c r="AT57" i="64"/>
  <c r="AD46" i="64"/>
  <c r="AT55" i="63"/>
  <c r="BW46" i="63"/>
  <c r="AT5" i="64"/>
  <c r="CA46" i="63"/>
  <c r="AT63" i="63"/>
  <c r="AT64" i="64"/>
  <c r="AW46" i="63"/>
  <c r="N46" i="63"/>
  <c r="BK46" i="63"/>
  <c r="AJ46" i="63"/>
  <c r="AT24" i="63"/>
  <c r="Z46" i="64"/>
  <c r="H46" i="63"/>
  <c r="C46" i="64"/>
  <c r="E46" i="63"/>
  <c r="AK46" i="63"/>
  <c r="AT25" i="64"/>
  <c r="BE46" i="64"/>
  <c r="AH1" i="59"/>
  <c r="W46" i="64"/>
  <c r="AT59" i="63"/>
  <c r="AT53" i="64"/>
  <c r="Z46" i="63"/>
  <c r="S46" i="63"/>
  <c r="AR46" i="63"/>
  <c r="AT49" i="63"/>
  <c r="C46" i="63"/>
  <c r="AS46" i="64"/>
  <c r="AL46" i="64"/>
  <c r="AT79" i="63"/>
  <c r="AM46" i="63"/>
  <c r="AT69" i="63"/>
  <c r="AO46" i="63"/>
  <c r="AF46" i="64"/>
  <c r="AT4" i="64"/>
  <c r="AT16" i="64"/>
  <c r="AT65" i="63"/>
  <c r="BX46" i="64"/>
  <c r="AY46" i="64"/>
  <c r="BM46" i="63"/>
  <c r="BW46" i="64"/>
  <c r="BN46" i="64"/>
  <c r="AT21" i="63"/>
  <c r="AU52" i="2"/>
  <c r="BN46" i="63"/>
  <c r="AT62" i="64"/>
  <c r="AT41" i="64"/>
  <c r="AT62" i="63"/>
  <c r="BH46" i="64"/>
  <c r="AT69" i="64"/>
  <c r="AT49" i="64"/>
  <c r="AG46" i="63"/>
  <c r="AK46" i="64"/>
  <c r="BL46" i="63"/>
  <c r="BC46" i="64"/>
  <c r="AT18" i="63"/>
  <c r="BG46" i="64"/>
  <c r="AT67" i="63"/>
  <c r="D46" i="64"/>
  <c r="N46" i="64"/>
  <c r="AB46" i="63"/>
  <c r="AT7" i="63"/>
  <c r="Q46" i="63"/>
  <c r="BY46" i="64"/>
  <c r="Y46" i="64"/>
  <c r="AY46" i="63"/>
  <c r="AT54" i="63"/>
  <c r="AT51" i="64"/>
  <c r="BS46" i="63"/>
  <c r="AT48" i="63"/>
  <c r="AV46" i="64"/>
  <c r="AJ46" i="64"/>
  <c r="AT20" i="63"/>
  <c r="AR46" i="64"/>
  <c r="AT10" i="63"/>
  <c r="BV46" i="63"/>
  <c r="AT46" i="63"/>
  <c r="AU44" i="2"/>
  <c r="H46" i="64"/>
  <c r="AT4" i="63"/>
  <c r="AU53" i="2"/>
  <c r="AT48" i="64"/>
  <c r="O46" i="64"/>
  <c r="AT34" i="64"/>
  <c r="AT23" i="63"/>
  <c r="BF46" i="63"/>
  <c r="AU67" i="2"/>
  <c r="AT79" i="64"/>
  <c r="AT8" i="63"/>
  <c r="P46" i="63"/>
  <c r="BZ46" i="64"/>
  <c r="AT11" i="64"/>
  <c r="AU34" i="2"/>
  <c r="G46" i="63"/>
  <c r="AT8" i="64"/>
  <c r="AT61" i="64"/>
  <c r="AT22" i="64"/>
  <c r="AT41" i="63"/>
  <c r="CA46" i="64"/>
  <c r="AT15" i="63"/>
  <c r="AV46" i="63"/>
  <c r="BI46" i="63"/>
  <c r="AT24" i="64"/>
  <c r="AX46" i="63"/>
  <c r="AE46" i="63"/>
  <c r="BJ46" i="63"/>
  <c r="V46" i="64"/>
  <c r="BA46" i="64"/>
  <c r="AT60" i="64"/>
  <c r="E46" i="64"/>
  <c r="BY46" i="63"/>
  <c r="AS46" i="63"/>
  <c r="AH46" i="63"/>
  <c r="AU46" i="64"/>
  <c r="AT37" i="64"/>
  <c r="BP46" i="63"/>
  <c r="BD46" i="64"/>
  <c r="AT23" i="64"/>
  <c r="G46" i="64"/>
  <c r="J46" i="64"/>
  <c r="AT19" i="63"/>
  <c r="AT25" i="63"/>
  <c r="BU46" i="63"/>
  <c r="AB46" i="64"/>
  <c r="AT55" i="64"/>
  <c r="AT6" i="64"/>
  <c r="AT56" i="63"/>
  <c r="BL46" i="64"/>
  <c r="AT3" i="64"/>
  <c r="AU66" i="2"/>
  <c r="AC46" i="63"/>
  <c r="AT58" i="64"/>
  <c r="AT66" i="63"/>
  <c r="AO46" i="64"/>
  <c r="AT9" i="63"/>
  <c r="AT30" i="63"/>
  <c r="AT54" i="64"/>
  <c r="AP46" i="64"/>
  <c r="R46" i="63"/>
  <c r="V46" i="63"/>
  <c r="BV46" i="64"/>
  <c r="AN46" i="64"/>
  <c r="BC46" i="63"/>
  <c r="AT6" i="63"/>
  <c r="AU74" i="2"/>
  <c r="B46" i="63"/>
  <c r="BP46" i="64"/>
  <c r="AT58" i="63"/>
  <c r="AT68" i="64"/>
  <c r="F46" i="63"/>
  <c r="AA46" i="63"/>
  <c r="O46" i="63"/>
  <c r="BX46" i="63"/>
  <c r="AT11" i="63"/>
  <c r="U46" i="63"/>
  <c r="BQ46" i="64"/>
  <c r="AT10" i="64"/>
  <c r="AT57" i="63"/>
  <c r="AQ46" i="63"/>
  <c r="AN46" i="63"/>
  <c r="AU60" i="2"/>
  <c r="AT30" i="64"/>
  <c r="AM61" i="2"/>
  <c r="AM75" i="2"/>
  <c r="AM54" i="2"/>
  <c r="Z2" i="59"/>
  <c r="AM68" i="2"/>
  <c r="BJ8" i="59"/>
  <c r="CH13" i="59"/>
  <c r="GL3" i="59"/>
  <c r="AH4" i="59"/>
  <c r="AU63" i="2"/>
  <c r="AU56" i="2"/>
  <c r="AU70" i="2"/>
  <c r="AU77" i="2"/>
  <c r="EL8" i="59"/>
  <c r="BS11" i="59"/>
  <c r="EM2" i="59"/>
  <c r="GM1" i="59"/>
  <c r="AB50" i="2"/>
  <c r="AB39" i="2"/>
  <c r="O13" i="59"/>
  <c r="AM9" i="59"/>
  <c r="AM2" i="59"/>
  <c r="BW77" i="2"/>
  <c r="BW56" i="2"/>
  <c r="BW63" i="2"/>
  <c r="BW70" i="2"/>
  <c r="AT57" i="2"/>
  <c r="AT71" i="2"/>
  <c r="AG5" i="59"/>
  <c r="AT64" i="2"/>
  <c r="FU8" i="59"/>
  <c r="AT78" i="2"/>
  <c r="Y10" i="59"/>
  <c r="AL36" i="2"/>
  <c r="CS1" i="59"/>
  <c r="AL47" i="2"/>
  <c r="AO3" i="59"/>
  <c r="BY9" i="59"/>
  <c r="AL10" i="59"/>
  <c r="BV2" i="59"/>
  <c r="ED12" i="59"/>
  <c r="FN4" i="59"/>
  <c r="EF10" i="59"/>
  <c r="CV4" i="59"/>
  <c r="BR4" i="59"/>
  <c r="EL9" i="59"/>
  <c r="AB47" i="2"/>
  <c r="O10" i="59"/>
  <c r="AB36" i="2"/>
  <c r="CI1" i="59"/>
  <c r="CQ5" i="59"/>
  <c r="FK10" i="59"/>
  <c r="CR11" i="59"/>
  <c r="EB3" i="59"/>
  <c r="EA1" i="59"/>
  <c r="AJ37" i="2"/>
  <c r="AJ48" i="2"/>
  <c r="W11" i="59"/>
  <c r="E50" i="2"/>
  <c r="E39" i="2"/>
  <c r="AT10" i="59"/>
  <c r="CD2" i="59"/>
  <c r="AB39" i="63"/>
  <c r="AC39" i="64"/>
  <c r="BZ39" i="63"/>
  <c r="AJ39" i="63"/>
  <c r="AM16" i="63"/>
  <c r="AN34" i="2"/>
  <c r="V39" i="63"/>
  <c r="AM56" i="63"/>
  <c r="AM50" i="63"/>
  <c r="AM19" i="63"/>
  <c r="AM69" i="63"/>
  <c r="BB39" i="63"/>
  <c r="BA39" i="64"/>
  <c r="AM58" i="64"/>
  <c r="AM59" i="63"/>
  <c r="BH39" i="63"/>
  <c r="BC39" i="63"/>
  <c r="W39" i="64"/>
  <c r="AM41" i="63"/>
  <c r="AH39" i="63"/>
  <c r="AN45" i="2"/>
  <c r="AA39" i="64"/>
  <c r="AN39" i="64"/>
  <c r="AM6" i="63"/>
  <c r="BN39" i="64"/>
  <c r="AP39" i="64"/>
  <c r="BH39" i="64"/>
  <c r="AM17" i="64"/>
  <c r="BT39" i="64"/>
  <c r="BG39" i="63"/>
  <c r="AU39" i="64"/>
  <c r="AM11" i="64"/>
  <c r="CA39" i="63"/>
  <c r="AM5" i="64"/>
  <c r="AM51" i="64"/>
  <c r="AM60" i="63"/>
  <c r="BT39" i="63"/>
  <c r="AR39" i="63"/>
  <c r="AM19" i="64"/>
  <c r="K39" i="64"/>
  <c r="AM14" i="63"/>
  <c r="AM21" i="64"/>
  <c r="Y39" i="63"/>
  <c r="BD39" i="63"/>
  <c r="AG39" i="64"/>
  <c r="AM49" i="64"/>
  <c r="AM30" i="64"/>
  <c r="AS39" i="64"/>
  <c r="AM6" i="64"/>
  <c r="BD39" i="64"/>
  <c r="BJ39" i="64"/>
  <c r="AU39" i="63"/>
  <c r="BP39" i="64"/>
  <c r="AM39" i="64"/>
  <c r="AA39" i="63"/>
  <c r="CA39" i="64"/>
  <c r="AM4" i="64"/>
  <c r="AM64" i="64"/>
  <c r="BO39" i="63"/>
  <c r="AK39" i="64"/>
  <c r="AN60" i="2"/>
  <c r="AN74" i="2"/>
  <c r="AM30" i="63"/>
  <c r="AN44" i="2"/>
  <c r="C39" i="63"/>
  <c r="AA1" i="59"/>
  <c r="AM18" i="63"/>
  <c r="AM47" i="63"/>
  <c r="V39" i="64"/>
  <c r="AM8" i="63"/>
  <c r="AI39" i="63"/>
  <c r="AM15" i="64"/>
  <c r="AM25" i="63"/>
  <c r="AF39" i="64"/>
  <c r="AM48" i="64"/>
  <c r="S39" i="64"/>
  <c r="AM41" i="64"/>
  <c r="AM14" i="64"/>
  <c r="AM57" i="64"/>
  <c r="AM3" i="64"/>
  <c r="AM44" i="63"/>
  <c r="AM3" i="63"/>
  <c r="B39" i="64"/>
  <c r="D39" i="63"/>
  <c r="F39" i="63"/>
  <c r="AN67" i="2"/>
  <c r="BG39" i="64"/>
  <c r="AM23" i="63"/>
  <c r="BA39" i="63"/>
  <c r="AG39" i="63"/>
  <c r="AV39" i="64"/>
  <c r="BK39" i="63"/>
  <c r="I39" i="63"/>
  <c r="AM23" i="64"/>
  <c r="Q39" i="63"/>
  <c r="AO39" i="63"/>
  <c r="AM37" i="63"/>
  <c r="AE39" i="63"/>
  <c r="AM54" i="63"/>
  <c r="AQ39" i="64"/>
  <c r="AM58" i="63"/>
  <c r="I39" i="64"/>
  <c r="AN59" i="2"/>
  <c r="BE39" i="63"/>
  <c r="AT39" i="63"/>
  <c r="BY39" i="63"/>
  <c r="P39" i="64"/>
  <c r="O39" i="63"/>
  <c r="AM16" i="64"/>
  <c r="BE39" i="64"/>
  <c r="BM39" i="64"/>
  <c r="AM79" i="64"/>
  <c r="AM34" i="63"/>
  <c r="AM53" i="63"/>
  <c r="BL39" i="64"/>
  <c r="AF39" i="63"/>
  <c r="AX39" i="64"/>
  <c r="BI39" i="63"/>
  <c r="AM51" i="63"/>
  <c r="BQ39" i="63"/>
  <c r="X39" i="64"/>
  <c r="AM2" i="64"/>
  <c r="AM25" i="64"/>
  <c r="AM62" i="63"/>
  <c r="AM56" i="64"/>
  <c r="J39" i="63"/>
  <c r="AM7" i="64"/>
  <c r="AL39" i="63"/>
  <c r="AM61" i="64"/>
  <c r="AM63" i="63"/>
  <c r="BY39" i="64"/>
  <c r="K39" i="63"/>
  <c r="AN52" i="2"/>
  <c r="AM65" i="63"/>
  <c r="AM11" i="63"/>
  <c r="BX39" i="63"/>
  <c r="BS39" i="64"/>
  <c r="P39" i="63"/>
  <c r="AM8" i="64"/>
  <c r="AM4" i="63"/>
  <c r="AM69" i="64"/>
  <c r="AV39" i="63"/>
  <c r="AM50" i="64"/>
  <c r="W39" i="63"/>
  <c r="N39" i="63"/>
  <c r="BF39" i="63"/>
  <c r="O39" i="64"/>
  <c r="AM49" i="63"/>
  <c r="AT39" i="64"/>
  <c r="AP39" i="63"/>
  <c r="AM24" i="63"/>
  <c r="AD39" i="64"/>
  <c r="AM22" i="64"/>
  <c r="T39" i="64"/>
  <c r="AM47" i="64"/>
  <c r="BL39" i="63"/>
  <c r="R39" i="63"/>
  <c r="E39" i="64"/>
  <c r="AM67" i="64"/>
  <c r="AM44" i="64"/>
  <c r="AM20" i="63"/>
  <c r="AM20" i="64"/>
  <c r="N39" i="64"/>
  <c r="AM5" i="63"/>
  <c r="BN39" i="63"/>
  <c r="BU39" i="64"/>
  <c r="U39" i="63"/>
  <c r="AC39" i="63"/>
  <c r="BF39" i="64"/>
  <c r="AM21" i="63"/>
  <c r="S39" i="63"/>
  <c r="AM2" i="63"/>
  <c r="AM7" i="63"/>
  <c r="AM9" i="64"/>
  <c r="AM37" i="64"/>
  <c r="J39" i="64"/>
  <c r="Z39" i="63"/>
  <c r="Y39" i="64"/>
  <c r="AN53" i="2"/>
  <c r="AM60" i="64"/>
  <c r="AM48" i="63"/>
  <c r="AW39" i="64"/>
  <c r="AN73" i="2"/>
  <c r="C39" i="64"/>
  <c r="AD39" i="63"/>
  <c r="AI39" i="64"/>
  <c r="AM10" i="63"/>
  <c r="BK39" i="64"/>
  <c r="G39" i="63"/>
  <c r="BO39" i="64"/>
  <c r="AM17" i="63"/>
  <c r="AR39" i="64"/>
  <c r="AM54" i="64"/>
  <c r="AK39" i="63"/>
  <c r="AM24" i="64"/>
  <c r="B39" i="63"/>
  <c r="AM64" i="63"/>
  <c r="AM65" i="64"/>
  <c r="BU39" i="63"/>
  <c r="AM39" i="63"/>
  <c r="BW39" i="64"/>
  <c r="AY39" i="63"/>
  <c r="AN39" i="63"/>
  <c r="E39" i="63"/>
  <c r="AN66" i="2"/>
  <c r="BS39" i="63"/>
  <c r="BZ39" i="64"/>
  <c r="AM66" i="64"/>
  <c r="BM39" i="63"/>
  <c r="AL39" i="64"/>
  <c r="AM66" i="63"/>
  <c r="AS39" i="63"/>
  <c r="BJ39" i="63"/>
  <c r="AM68" i="63"/>
  <c r="AM57" i="63"/>
  <c r="D39" i="64"/>
  <c r="AJ39" i="64"/>
  <c r="AH39" i="64"/>
  <c r="BI39" i="64"/>
  <c r="F39" i="64"/>
  <c r="Z39" i="64"/>
  <c r="BP39" i="63"/>
  <c r="T39" i="63"/>
  <c r="AM67" i="63"/>
  <c r="AM68" i="64"/>
  <c r="BV39" i="64"/>
  <c r="AM79" i="63"/>
  <c r="BC39" i="64"/>
  <c r="AM53" i="64"/>
  <c r="X39" i="63"/>
  <c r="AM34" i="64"/>
  <c r="AW39" i="63"/>
  <c r="AX39" i="63"/>
  <c r="AM18" i="64"/>
  <c r="G39" i="64"/>
  <c r="AY39" i="64"/>
  <c r="AM10" i="64"/>
  <c r="BX39" i="64"/>
  <c r="H39" i="63"/>
  <c r="Q39" i="64"/>
  <c r="AM15" i="63"/>
  <c r="AM55" i="63"/>
  <c r="AM62" i="64"/>
  <c r="AB39" i="64"/>
  <c r="AM22" i="63"/>
  <c r="BV39" i="63"/>
  <c r="BB39" i="64"/>
  <c r="AE39" i="64"/>
  <c r="AM55" i="64"/>
  <c r="R39" i="64"/>
  <c r="AM59" i="64"/>
  <c r="AQ39" i="63"/>
  <c r="BW39" i="63"/>
  <c r="BQ39" i="64"/>
  <c r="AA8" i="59"/>
  <c r="AM63" i="64"/>
  <c r="U39" i="64"/>
  <c r="AM61" i="63"/>
  <c r="AO39" i="64"/>
  <c r="H39" i="64"/>
  <c r="AM9" i="63"/>
  <c r="BN3" i="59"/>
  <c r="CX9" i="59"/>
  <c r="EH13" i="59"/>
  <c r="HB4" i="59"/>
  <c r="CW10" i="59"/>
  <c r="CW3" i="59"/>
  <c r="BF13" i="59"/>
  <c r="GT2" i="59"/>
  <c r="S5" i="63"/>
  <c r="I5" i="63"/>
  <c r="S5" i="64"/>
  <c r="BN5" i="63"/>
  <c r="I5" i="64"/>
  <c r="BM5" i="64"/>
  <c r="G5" i="64"/>
  <c r="U5" i="63"/>
  <c r="E5" i="64"/>
  <c r="P5" i="63"/>
  <c r="F45" i="2"/>
  <c r="T5" i="63"/>
  <c r="F66" i="2"/>
  <c r="BP5" i="63"/>
  <c r="F67" i="2"/>
  <c r="BF5" i="64"/>
  <c r="F5" i="64"/>
  <c r="BM5" i="63"/>
  <c r="J5" i="63"/>
  <c r="AH5" i="63"/>
  <c r="E5" i="63"/>
  <c r="AH5" i="64"/>
  <c r="BC5" i="63"/>
  <c r="BD5" i="64"/>
  <c r="BB5" i="64"/>
  <c r="P5" i="64"/>
  <c r="AK5" i="63"/>
  <c r="E67" i="64"/>
  <c r="E69" i="63"/>
  <c r="F60" i="2"/>
  <c r="BQ5" i="63"/>
  <c r="K5" i="63"/>
  <c r="E61" i="64"/>
  <c r="Q5" i="63"/>
  <c r="E64" i="64"/>
  <c r="BG5" i="63"/>
  <c r="V5" i="64"/>
  <c r="BE5" i="64"/>
  <c r="AV5" i="63"/>
  <c r="BP5" i="64"/>
  <c r="F5" i="63"/>
  <c r="AW5" i="64"/>
  <c r="G5" i="63"/>
  <c r="Y5" i="64"/>
  <c r="D5" i="63"/>
  <c r="F44" i="2"/>
  <c r="E55" i="64"/>
  <c r="B5" i="63"/>
  <c r="BK5" i="64"/>
  <c r="BD5" i="63"/>
  <c r="BA5" i="64"/>
  <c r="N5" i="64"/>
  <c r="E60" i="64"/>
  <c r="E65" i="64"/>
  <c r="AO5" i="64"/>
  <c r="E54" i="64"/>
  <c r="N5" i="63"/>
  <c r="R5" i="63"/>
  <c r="BQ5" i="64"/>
  <c r="E62" i="63"/>
  <c r="F73" i="2"/>
  <c r="AD5" i="64"/>
  <c r="BH5" i="64"/>
  <c r="AX5" i="63"/>
  <c r="BN5" i="64"/>
  <c r="AR5" i="63"/>
  <c r="Y5" i="63"/>
  <c r="AO5" i="63"/>
  <c r="BI5" i="63"/>
  <c r="W5" i="63"/>
  <c r="E64" i="63"/>
  <c r="F53" i="2"/>
  <c r="O5" i="63"/>
  <c r="V5" i="63"/>
  <c r="C5" i="64"/>
  <c r="H5" i="64"/>
  <c r="F52" i="2"/>
  <c r="AU5" i="63"/>
  <c r="E66" i="64"/>
  <c r="D5" i="64"/>
  <c r="BO5" i="63"/>
  <c r="AY5" i="63"/>
  <c r="BJ5" i="64"/>
  <c r="E54" i="63"/>
  <c r="BL5" i="63"/>
  <c r="F59" i="2"/>
  <c r="E62" i="64"/>
  <c r="E63" i="64"/>
  <c r="T5" i="64"/>
  <c r="R5" i="64"/>
  <c r="K5" i="64"/>
  <c r="Q5" i="64"/>
  <c r="E66" i="63"/>
  <c r="BL5" i="64"/>
  <c r="E61" i="63"/>
  <c r="AK5" i="64"/>
  <c r="AR5" i="64"/>
  <c r="B5" i="64"/>
  <c r="AU5" i="64"/>
  <c r="E68" i="64"/>
  <c r="C5" i="63"/>
  <c r="E55" i="63"/>
  <c r="AY5" i="64"/>
  <c r="W5" i="64"/>
  <c r="E65" i="63"/>
  <c r="H5" i="63"/>
  <c r="AD5" i="63"/>
  <c r="E63" i="63"/>
  <c r="E57" i="64"/>
  <c r="AW5" i="63"/>
  <c r="X5" i="64"/>
  <c r="E67" i="63"/>
  <c r="BB5" i="63"/>
  <c r="AV5" i="64"/>
  <c r="BF5" i="63"/>
  <c r="BE5" i="63"/>
  <c r="BI5" i="64"/>
  <c r="X5" i="63"/>
  <c r="E56" i="63"/>
  <c r="BA5" i="63"/>
  <c r="U5" i="64"/>
  <c r="J5" i="64"/>
  <c r="O5" i="64"/>
  <c r="E60" i="63"/>
  <c r="E57" i="63"/>
  <c r="BG5" i="64"/>
  <c r="BJ5" i="63"/>
  <c r="F34" i="2"/>
  <c r="E69" i="64"/>
  <c r="AX5" i="64"/>
  <c r="E56" i="64"/>
  <c r="BK5" i="63"/>
  <c r="BO5" i="64"/>
  <c r="F74" i="2"/>
  <c r="BC5" i="64"/>
  <c r="CA5" i="63"/>
  <c r="CA5" i="64"/>
  <c r="E68" i="63"/>
  <c r="BH5" i="63"/>
  <c r="BW37" i="2"/>
  <c r="BW48" i="2"/>
  <c r="AW49" i="2"/>
  <c r="AJ12" i="59"/>
  <c r="FX1" i="59"/>
  <c r="AW38" i="2"/>
  <c r="CM3" i="59"/>
  <c r="CM10" i="59"/>
  <c r="FN12" i="59"/>
  <c r="FN5" i="59"/>
  <c r="DX4" i="59"/>
  <c r="DX11" i="59"/>
  <c r="CE13" i="59"/>
  <c r="GI3" i="59"/>
  <c r="AE29" i="63"/>
  <c r="AC7" i="63"/>
  <c r="S29" i="63"/>
  <c r="AC56" i="63"/>
  <c r="AC59" i="63"/>
  <c r="AQ29" i="64"/>
  <c r="AC6" i="63"/>
  <c r="Y29" i="63"/>
  <c r="CA29" i="64"/>
  <c r="AK29" i="63"/>
  <c r="AM29" i="64"/>
  <c r="AC51" i="64"/>
  <c r="G29" i="64"/>
  <c r="AR29" i="64"/>
  <c r="AD74" i="2"/>
  <c r="AC29" i="63"/>
  <c r="AC58" i="63"/>
  <c r="AY29" i="64"/>
  <c r="AC37" i="64"/>
  <c r="AV29" i="63"/>
  <c r="AC21" i="63"/>
  <c r="BB29" i="63"/>
  <c r="BM29" i="64"/>
  <c r="AE29" i="64"/>
  <c r="AR29" i="63"/>
  <c r="AH29" i="64"/>
  <c r="K29" i="63"/>
  <c r="T29" i="63"/>
  <c r="BO29" i="63"/>
  <c r="C29" i="64"/>
  <c r="AC69" i="64"/>
  <c r="AO29" i="63"/>
  <c r="BD29" i="63"/>
  <c r="AC23" i="64"/>
  <c r="F29" i="64"/>
  <c r="I29" i="64"/>
  <c r="B29" i="63"/>
  <c r="I29" i="63"/>
  <c r="AC60" i="63"/>
  <c r="BP29" i="63"/>
  <c r="AC53" i="64"/>
  <c r="BJ29" i="63"/>
  <c r="AA29" i="64"/>
  <c r="AW29" i="64"/>
  <c r="BZ29" i="64"/>
  <c r="AC58" i="64"/>
  <c r="AC61" i="64"/>
  <c r="AX29" i="64"/>
  <c r="AC64" i="63"/>
  <c r="BY29" i="64"/>
  <c r="AC57" i="64"/>
  <c r="AC41" i="63"/>
  <c r="AC16" i="64"/>
  <c r="AS29" i="64"/>
  <c r="AC64" i="64"/>
  <c r="AG29" i="64"/>
  <c r="H29" i="64"/>
  <c r="AC3" i="63"/>
  <c r="AM29" i="63"/>
  <c r="X29" i="64"/>
  <c r="AC6" i="64"/>
  <c r="AJ29" i="64"/>
  <c r="AI29" i="64"/>
  <c r="BY29" i="63"/>
  <c r="AC5" i="64"/>
  <c r="AG29" i="63"/>
  <c r="AD44" i="2"/>
  <c r="AN29" i="63"/>
  <c r="Y29" i="64"/>
  <c r="O29" i="63"/>
  <c r="AC44" i="64"/>
  <c r="AC50" i="64"/>
  <c r="BE29" i="64"/>
  <c r="AC49" i="63"/>
  <c r="F29" i="63"/>
  <c r="AC65" i="63"/>
  <c r="AP29" i="63"/>
  <c r="U29" i="63"/>
  <c r="AD29" i="64"/>
  <c r="BA29" i="64"/>
  <c r="AK29" i="64"/>
  <c r="AV29" i="64"/>
  <c r="AC9" i="64"/>
  <c r="AC24" i="64"/>
  <c r="BC29" i="64"/>
  <c r="W29" i="63"/>
  <c r="AD52" i="2"/>
  <c r="AC50" i="63"/>
  <c r="BU29" i="64"/>
  <c r="BT29" i="63"/>
  <c r="AC48" i="64"/>
  <c r="BQ29" i="63"/>
  <c r="E29" i="64"/>
  <c r="AD53" i="2"/>
  <c r="P29" i="63"/>
  <c r="AC62" i="64"/>
  <c r="AC25" i="63"/>
  <c r="AC2" i="64"/>
  <c r="AC14" i="64"/>
  <c r="Q8" i="59"/>
  <c r="BI29" i="63"/>
  <c r="E29" i="63"/>
  <c r="AC60" i="64"/>
  <c r="Z29" i="63"/>
  <c r="CA29" i="63"/>
  <c r="D29" i="63"/>
  <c r="BS29" i="64"/>
  <c r="AC30" i="63"/>
  <c r="BJ29" i="64"/>
  <c r="BL29" i="64"/>
  <c r="BD29" i="64"/>
  <c r="AC62" i="63"/>
  <c r="AT29" i="64"/>
  <c r="O29" i="64"/>
  <c r="AL29" i="64"/>
  <c r="AY29" i="63"/>
  <c r="BW29" i="64"/>
  <c r="R29" i="64"/>
  <c r="AC14" i="63"/>
  <c r="BU29" i="63"/>
  <c r="AA29" i="63"/>
  <c r="AC4" i="63"/>
  <c r="AJ29" i="63"/>
  <c r="J29" i="63"/>
  <c r="AC37" i="63"/>
  <c r="AC65" i="64"/>
  <c r="C29" i="63"/>
  <c r="AD34" i="2"/>
  <c r="AC48" i="63"/>
  <c r="AC41" i="64"/>
  <c r="AC25" i="64"/>
  <c r="BO29" i="64"/>
  <c r="BZ29" i="63"/>
  <c r="AD59" i="2"/>
  <c r="J29" i="64"/>
  <c r="AC34" i="64"/>
  <c r="AC18" i="63"/>
  <c r="V29" i="63"/>
  <c r="AC51" i="63"/>
  <c r="AT29" i="63"/>
  <c r="AC17" i="64"/>
  <c r="Q29" i="64"/>
  <c r="AC61" i="63"/>
  <c r="AU29" i="64"/>
  <c r="AC54" i="64"/>
  <c r="BM29" i="63"/>
  <c r="BH29" i="64"/>
  <c r="BK29" i="63"/>
  <c r="AC3" i="64"/>
  <c r="AD66" i="2"/>
  <c r="AC8" i="64"/>
  <c r="AC8" i="63"/>
  <c r="AC7" i="64"/>
  <c r="AC24" i="63"/>
  <c r="BP29" i="64"/>
  <c r="AC20" i="64"/>
  <c r="AC53" i="63"/>
  <c r="AC11" i="64"/>
  <c r="AC67" i="64"/>
  <c r="T29" i="64"/>
  <c r="AC63" i="64"/>
  <c r="W29" i="64"/>
  <c r="AC79" i="63"/>
  <c r="AQ29" i="63"/>
  <c r="BC29" i="63"/>
  <c r="AC10" i="63"/>
  <c r="AW29" i="63"/>
  <c r="BB29" i="64"/>
  <c r="AC30" i="64"/>
  <c r="BX29" i="64"/>
  <c r="BH29" i="63"/>
  <c r="BF29" i="63"/>
  <c r="AC22" i="63"/>
  <c r="AC54" i="63"/>
  <c r="AC55" i="64"/>
  <c r="AC9" i="63"/>
  <c r="BX29" i="63"/>
  <c r="D29" i="64"/>
  <c r="BE29" i="63"/>
  <c r="AC55" i="63"/>
  <c r="U29" i="64"/>
  <c r="AC68" i="63"/>
  <c r="AC2" i="63"/>
  <c r="AD67" i="2"/>
  <c r="BG29" i="64"/>
  <c r="AC4" i="64"/>
  <c r="BG29" i="63"/>
  <c r="AD29" i="63"/>
  <c r="AC18" i="64"/>
  <c r="AC66" i="63"/>
  <c r="AC21" i="64"/>
  <c r="AF29" i="63"/>
  <c r="AC5" i="63"/>
  <c r="P29" i="64"/>
  <c r="AC68" i="64"/>
  <c r="AC34" i="63"/>
  <c r="AF29" i="64"/>
  <c r="BK29" i="64"/>
  <c r="BQ29" i="64"/>
  <c r="AD73" i="2"/>
  <c r="AB29" i="63"/>
  <c r="AC59" i="64"/>
  <c r="AI29" i="63"/>
  <c r="AC23" i="63"/>
  <c r="BT29" i="64"/>
  <c r="AC11" i="63"/>
  <c r="AC15" i="64"/>
  <c r="AC15" i="63"/>
  <c r="N29" i="63"/>
  <c r="AC19" i="63"/>
  <c r="AC67" i="63"/>
  <c r="AC16" i="63"/>
  <c r="X29" i="63"/>
  <c r="AC56" i="64"/>
  <c r="AX29" i="63"/>
  <c r="AC57" i="63"/>
  <c r="AO29" i="64"/>
  <c r="BL29" i="63"/>
  <c r="AC79" i="64"/>
  <c r="AC49" i="64"/>
  <c r="AB29" i="64"/>
  <c r="AS29" i="63"/>
  <c r="AD45" i="2"/>
  <c r="AL29" i="63"/>
  <c r="AP29" i="64"/>
  <c r="AC22" i="64"/>
  <c r="BV29" i="64"/>
  <c r="BW29" i="63"/>
  <c r="AC44" i="63"/>
  <c r="AC63" i="63"/>
  <c r="BV29" i="63"/>
  <c r="AC47" i="63"/>
  <c r="N29" i="64"/>
  <c r="Q1" i="59"/>
  <c r="BN29" i="63"/>
  <c r="R29" i="63"/>
  <c r="Q29" i="63"/>
  <c r="B29" i="64"/>
  <c r="BF29" i="64"/>
  <c r="V29" i="64"/>
  <c r="BI29" i="64"/>
  <c r="BA29" i="63"/>
  <c r="AC69" i="63"/>
  <c r="S29" i="64"/>
  <c r="AC47" i="64"/>
  <c r="AC19" i="64"/>
  <c r="G29" i="63"/>
  <c r="BS29" i="63"/>
  <c r="AC10" i="64"/>
  <c r="AC29" i="64"/>
  <c r="AD60" i="2"/>
  <c r="BN29" i="64"/>
  <c r="Z29" i="64"/>
  <c r="AC66" i="64"/>
  <c r="AN29" i="64"/>
  <c r="AH29" i="63"/>
  <c r="AC17" i="63"/>
  <c r="AC20" i="63"/>
  <c r="K29" i="64"/>
  <c r="AU29" i="63"/>
  <c r="H29" i="63"/>
  <c r="CQ4" i="59"/>
  <c r="EA10" i="59"/>
  <c r="BO2" i="59"/>
  <c r="BO9" i="59"/>
  <c r="S75" i="2"/>
  <c r="S54" i="2"/>
  <c r="F2" i="59"/>
  <c r="S61" i="2"/>
  <c r="S68" i="2"/>
  <c r="AP8" i="59"/>
  <c r="DS11" i="59"/>
  <c r="DS4" i="59"/>
  <c r="AY4" i="59"/>
  <c r="DS9" i="59"/>
  <c r="M20" i="2"/>
  <c r="BA13" i="2"/>
  <c r="N20" i="4"/>
  <c r="E36" i="4"/>
  <c r="CU4" i="59"/>
  <c r="EE10" i="59"/>
  <c r="AO8" i="59"/>
  <c r="R75" i="2"/>
  <c r="E2" i="59"/>
  <c r="R54" i="2"/>
  <c r="R68" i="2"/>
  <c r="R61" i="2"/>
  <c r="BA16" i="2"/>
  <c r="AO49" i="2"/>
  <c r="AO38" i="2"/>
  <c r="AB12" i="59"/>
  <c r="FP1" i="59"/>
  <c r="BJ9" i="59"/>
  <c r="BJ2" i="59"/>
  <c r="W38" i="2"/>
  <c r="J12" i="59"/>
  <c r="EX1" i="59"/>
  <c r="W49" i="2"/>
  <c r="K39" i="2"/>
  <c r="K50" i="2"/>
  <c r="DB2" i="59"/>
  <c r="BR10" i="59"/>
  <c r="AI47" i="2"/>
  <c r="CP1" i="59"/>
  <c r="V10" i="59"/>
  <c r="AI36" i="2"/>
  <c r="BV35" i="2"/>
  <c r="BV46" i="2"/>
  <c r="O11" i="59"/>
  <c r="AB48" i="2"/>
  <c r="AB37" i="2"/>
  <c r="DS1" i="59"/>
  <c r="BS12" i="59"/>
  <c r="FW2" i="59"/>
  <c r="Y62" i="2"/>
  <c r="Y69" i="2"/>
  <c r="L3" i="59"/>
  <c r="Y55" i="2"/>
  <c r="CF8" i="59"/>
  <c r="Y76" i="2"/>
  <c r="CF13" i="59"/>
  <c r="GJ3" i="59"/>
  <c r="BI2" i="59"/>
  <c r="BI9" i="59"/>
  <c r="AI35" i="2"/>
  <c r="BF1" i="59"/>
  <c r="AI46" i="2"/>
  <c r="V9" i="59"/>
  <c r="D33" i="4"/>
  <c r="K7" i="4"/>
  <c r="BG46" i="2"/>
  <c r="BG35" i="2"/>
  <c r="AC48" i="2"/>
  <c r="AC37" i="2"/>
  <c r="DT1" i="59"/>
  <c r="P11" i="59"/>
  <c r="M18" i="2"/>
  <c r="CJ2" i="59"/>
  <c r="AZ10" i="59"/>
  <c r="AA75" i="2"/>
  <c r="N2" i="59"/>
  <c r="AA61" i="2"/>
  <c r="AA54" i="2"/>
  <c r="AX8" i="59"/>
  <c r="AA68" i="2"/>
  <c r="EK3" i="59"/>
  <c r="DA11" i="59"/>
  <c r="CA8" i="59"/>
  <c r="G3" i="59"/>
  <c r="T69" i="2"/>
  <c r="T62" i="2"/>
  <c r="T76" i="2"/>
  <c r="T55" i="2"/>
  <c r="BU47" i="2"/>
  <c r="BU36" i="2"/>
  <c r="HH3" i="59"/>
  <c r="DD13" i="59"/>
  <c r="D69" i="2"/>
  <c r="D55" i="2"/>
  <c r="D76" i="2"/>
  <c r="M15" i="2"/>
  <c r="D62" i="2"/>
  <c r="AD68" i="64"/>
  <c r="AD67" i="64"/>
  <c r="W30" i="64"/>
  <c r="AD63" i="64"/>
  <c r="R30" i="63"/>
  <c r="BE30" i="63"/>
  <c r="AD57" i="63"/>
  <c r="AE74" i="2"/>
  <c r="J30" i="64"/>
  <c r="S30" i="63"/>
  <c r="AD30" i="63"/>
  <c r="BP30" i="64"/>
  <c r="D30" i="63"/>
  <c r="C30" i="64"/>
  <c r="BC30" i="63"/>
  <c r="BG30" i="63"/>
  <c r="N30" i="63"/>
  <c r="AD56" i="64"/>
  <c r="AD62" i="64"/>
  <c r="BJ30" i="63"/>
  <c r="AH30" i="64"/>
  <c r="AD30" i="64"/>
  <c r="K30" i="64"/>
  <c r="BN30" i="63"/>
  <c r="AX30" i="64"/>
  <c r="G30" i="64"/>
  <c r="AH30" i="63"/>
  <c r="AE44" i="2"/>
  <c r="K30" i="63"/>
  <c r="V30" i="64"/>
  <c r="AE60" i="2"/>
  <c r="F30" i="64"/>
  <c r="O30" i="63"/>
  <c r="Q30" i="63"/>
  <c r="BE30" i="64"/>
  <c r="AW30" i="63"/>
  <c r="D30" i="64"/>
  <c r="T30" i="64"/>
  <c r="AE53" i="2"/>
  <c r="AE34" i="2"/>
  <c r="AR30" i="63"/>
  <c r="BD30" i="64"/>
  <c r="G30" i="63"/>
  <c r="Y30" i="63"/>
  <c r="BM30" i="64"/>
  <c r="CA30" i="64"/>
  <c r="AD60" i="64"/>
  <c r="AD54" i="64"/>
  <c r="J30" i="63"/>
  <c r="I30" i="64"/>
  <c r="BD30" i="63"/>
  <c r="BI30" i="63"/>
  <c r="BH30" i="64"/>
  <c r="BJ30" i="64"/>
  <c r="AD63" i="63"/>
  <c r="BM30" i="63"/>
  <c r="X30" i="63"/>
  <c r="AD55" i="63"/>
  <c r="AD54" i="63"/>
  <c r="AE52" i="2"/>
  <c r="AD61" i="63"/>
  <c r="U30" i="63"/>
  <c r="BA30" i="64"/>
  <c r="AK30" i="63"/>
  <c r="I30" i="63"/>
  <c r="AD69" i="63"/>
  <c r="BA30" i="63"/>
  <c r="AD62" i="63"/>
  <c r="W30" i="63"/>
  <c r="O30" i="64"/>
  <c r="BN30" i="64"/>
  <c r="AU30" i="63"/>
  <c r="AD68" i="63"/>
  <c r="E30" i="64"/>
  <c r="BI30" i="64"/>
  <c r="BG30" i="64"/>
  <c r="AE67" i="2"/>
  <c r="AD65" i="63"/>
  <c r="BB30" i="63"/>
  <c r="BH30" i="63"/>
  <c r="AX30" i="63"/>
  <c r="BB30" i="64"/>
  <c r="R8" i="59"/>
  <c r="AE73" i="2"/>
  <c r="AE59" i="2"/>
  <c r="B30" i="63"/>
  <c r="BQ30" i="64"/>
  <c r="H30" i="64"/>
  <c r="B30" i="64"/>
  <c r="V30" i="63"/>
  <c r="P30" i="64"/>
  <c r="AD60" i="63"/>
  <c r="AD69" i="64"/>
  <c r="C30" i="63"/>
  <c r="AY30" i="64"/>
  <c r="AV30" i="63"/>
  <c r="AE45" i="2"/>
  <c r="BQ30" i="63"/>
  <c r="N30" i="64"/>
  <c r="AD61" i="64"/>
  <c r="AD57" i="64"/>
  <c r="AY30" i="63"/>
  <c r="AR30" i="64"/>
  <c r="AK30" i="64"/>
  <c r="AW30" i="64"/>
  <c r="AD66" i="63"/>
  <c r="R1" i="59"/>
  <c r="S30" i="64"/>
  <c r="AD56" i="63"/>
  <c r="AO30" i="63"/>
  <c r="Q30" i="64"/>
  <c r="BO30" i="63"/>
  <c r="AE66" i="2"/>
  <c r="P30" i="63"/>
  <c r="T30" i="63"/>
  <c r="AD55" i="64"/>
  <c r="BL30" i="63"/>
  <c r="BF30" i="63"/>
  <c r="BO30" i="64"/>
  <c r="AD65" i="64"/>
  <c r="BK30" i="63"/>
  <c r="BK30" i="64"/>
  <c r="AO30" i="64"/>
  <c r="BL30" i="64"/>
  <c r="BP30" i="63"/>
  <c r="AV30" i="64"/>
  <c r="F30" i="63"/>
  <c r="AD67" i="63"/>
  <c r="X30" i="64"/>
  <c r="AD64" i="64"/>
  <c r="R30" i="64"/>
  <c r="AD66" i="64"/>
  <c r="E30" i="63"/>
  <c r="U30" i="64"/>
  <c r="CA30" i="63"/>
  <c r="BC30" i="64"/>
  <c r="BF30" i="64"/>
  <c r="H30" i="63"/>
  <c r="Y30" i="64"/>
  <c r="AU30" i="64"/>
  <c r="AD64" i="63"/>
  <c r="CL13" i="59"/>
  <c r="GP3" i="59"/>
  <c r="FI5" i="59"/>
  <c r="FI12" i="59"/>
  <c r="DW8" i="59"/>
  <c r="AF56" i="2"/>
  <c r="S4" i="59"/>
  <c r="AF70" i="2"/>
  <c r="AF63" i="2"/>
  <c r="AF77" i="2"/>
  <c r="BV3" i="59"/>
  <c r="BV10" i="59"/>
  <c r="BX47" i="2"/>
  <c r="BX36" i="2"/>
  <c r="AS2" i="59"/>
  <c r="AS9" i="59"/>
  <c r="AB61" i="2"/>
  <c r="AB54" i="2"/>
  <c r="AB75" i="2"/>
  <c r="AB68" i="2"/>
  <c r="AY8" i="59"/>
  <c r="O2" i="59"/>
  <c r="B37" i="64"/>
  <c r="AK56" i="64"/>
  <c r="X37" i="64"/>
  <c r="AW37" i="64"/>
  <c r="BP37" i="63"/>
  <c r="BI37" i="63"/>
  <c r="AK69" i="63"/>
  <c r="U37" i="64"/>
  <c r="AK68" i="64"/>
  <c r="Y37" i="64"/>
  <c r="AK54" i="64"/>
  <c r="AH37" i="63"/>
  <c r="I37" i="64"/>
  <c r="AK63" i="64"/>
  <c r="BD37" i="63"/>
  <c r="BF37" i="63"/>
  <c r="AK67" i="63"/>
  <c r="BJ37" i="63"/>
  <c r="J37" i="63"/>
  <c r="J37" i="64"/>
  <c r="AH37" i="64"/>
  <c r="BC37" i="63"/>
  <c r="BI37" i="64"/>
  <c r="BO37" i="64"/>
  <c r="V37" i="64"/>
  <c r="O37" i="64"/>
  <c r="G37" i="63"/>
  <c r="AK69" i="64"/>
  <c r="BN37" i="64"/>
  <c r="AK57" i="63"/>
  <c r="BQ37" i="64"/>
  <c r="AL53" i="2"/>
  <c r="AL59" i="2"/>
  <c r="AK65" i="64"/>
  <c r="BH37" i="64"/>
  <c r="AK57" i="64"/>
  <c r="AY37" i="63"/>
  <c r="E37" i="63"/>
  <c r="AL73" i="2"/>
  <c r="AK55" i="64"/>
  <c r="AY37" i="64"/>
  <c r="Q37" i="64"/>
  <c r="AK62" i="64"/>
  <c r="AL52" i="2"/>
  <c r="T37" i="63"/>
  <c r="K37" i="63"/>
  <c r="BK37" i="63"/>
  <c r="AK61" i="64"/>
  <c r="BA37" i="64"/>
  <c r="AL67" i="2"/>
  <c r="O37" i="63"/>
  <c r="D37" i="64"/>
  <c r="BE37" i="63"/>
  <c r="AK37" i="64"/>
  <c r="AK55" i="63"/>
  <c r="AR37" i="63"/>
  <c r="F37" i="63"/>
  <c r="N37" i="64"/>
  <c r="V37" i="63"/>
  <c r="BM37" i="64"/>
  <c r="AK64" i="64"/>
  <c r="BM37" i="63"/>
  <c r="P37" i="64"/>
  <c r="AL60" i="2"/>
  <c r="AL66" i="2"/>
  <c r="B37" i="63"/>
  <c r="U37" i="63"/>
  <c r="BN37" i="63"/>
  <c r="AV37" i="64"/>
  <c r="N37" i="63"/>
  <c r="AK54" i="63"/>
  <c r="W37" i="64"/>
  <c r="AR37" i="64"/>
  <c r="AO37" i="63"/>
  <c r="AL34" i="2"/>
  <c r="AK65" i="63"/>
  <c r="S37" i="63"/>
  <c r="BK37" i="64"/>
  <c r="G37" i="64"/>
  <c r="AX37" i="64"/>
  <c r="AK68" i="63"/>
  <c r="BH37" i="63"/>
  <c r="BJ37" i="64"/>
  <c r="BO37" i="63"/>
  <c r="AU37" i="64"/>
  <c r="K37" i="64"/>
  <c r="P37" i="63"/>
  <c r="Q37" i="63"/>
  <c r="CA37" i="63"/>
  <c r="AK63" i="63"/>
  <c r="C37" i="64"/>
  <c r="BA37" i="63"/>
  <c r="AD37" i="64"/>
  <c r="C37" i="63"/>
  <c r="AX37" i="63"/>
  <c r="R37" i="64"/>
  <c r="BQ37" i="63"/>
  <c r="AK64" i="63"/>
  <c r="BE37" i="64"/>
  <c r="AW37" i="63"/>
  <c r="X37" i="63"/>
  <c r="BD37" i="64"/>
  <c r="E37" i="64"/>
  <c r="AL44" i="2"/>
  <c r="Y37" i="63"/>
  <c r="BP37" i="64"/>
  <c r="H37" i="63"/>
  <c r="R37" i="63"/>
  <c r="AK67" i="64"/>
  <c r="BG37" i="63"/>
  <c r="BL37" i="63"/>
  <c r="AL74" i="2"/>
  <c r="AK66" i="64"/>
  <c r="BF37" i="64"/>
  <c r="T37" i="64"/>
  <c r="Y8" i="59"/>
  <c r="AK60" i="63"/>
  <c r="F37" i="64"/>
  <c r="AK66" i="63"/>
  <c r="AK60" i="64"/>
  <c r="CA37" i="64"/>
  <c r="I37" i="63"/>
  <c r="BB37" i="64"/>
  <c r="AV37" i="63"/>
  <c r="AK56" i="63"/>
  <c r="BL37" i="64"/>
  <c r="D37" i="63"/>
  <c r="BB37" i="63"/>
  <c r="AK61" i="63"/>
  <c r="H37" i="64"/>
  <c r="BG37" i="64"/>
  <c r="Y1" i="59"/>
  <c r="BC37" i="64"/>
  <c r="AL45" i="2"/>
  <c r="AK37" i="63"/>
  <c r="S37" i="64"/>
  <c r="AD37" i="63"/>
  <c r="W37" i="63"/>
  <c r="AO37" i="64"/>
  <c r="AK62" i="63"/>
  <c r="AU37" i="63"/>
  <c r="BL8" i="59"/>
  <c r="AB2" i="59"/>
  <c r="AO68" i="2"/>
  <c r="AO61" i="2"/>
  <c r="AO54" i="2"/>
  <c r="AO75" i="2"/>
  <c r="E37" i="2"/>
  <c r="E48" i="2"/>
  <c r="D42" i="4"/>
  <c r="N8" i="4"/>
  <c r="BH49" i="2"/>
  <c r="BH38" i="2"/>
  <c r="BA10" i="59"/>
  <c r="CK2" i="59"/>
  <c r="BQ4" i="59"/>
  <c r="EK9" i="59"/>
  <c r="AW36" i="2"/>
  <c r="DD1" i="59"/>
  <c r="AW47" i="2"/>
  <c r="AJ10" i="59"/>
  <c r="FS12" i="59"/>
  <c r="FS5" i="59"/>
  <c r="K3" i="4"/>
  <c r="BB35" i="2"/>
  <c r="BB46" i="2"/>
  <c r="D9" i="4"/>
  <c r="AQ46" i="2"/>
  <c r="AQ35" i="2"/>
  <c r="BN1" i="59"/>
  <c r="AD9" i="59"/>
  <c r="BY3" i="59"/>
  <c r="BY10" i="59"/>
  <c r="BN12" i="59"/>
  <c r="FR2" i="59"/>
  <c r="CA3" i="59"/>
  <c r="CA10" i="59"/>
  <c r="BA20" i="2"/>
  <c r="AJ54" i="2"/>
  <c r="BG8" i="59"/>
  <c r="AJ61" i="2"/>
  <c r="AJ68" i="2"/>
  <c r="W2" i="59"/>
  <c r="AJ75" i="2"/>
  <c r="AE10" i="59"/>
  <c r="AR47" i="2"/>
  <c r="CY1" i="59"/>
  <c r="AR36" i="2"/>
  <c r="BU54" i="2"/>
  <c r="BU75" i="2"/>
  <c r="BU68" i="2"/>
  <c r="BU61" i="2"/>
  <c r="BX10" i="59"/>
  <c r="BX3" i="59"/>
  <c r="FK1" i="59"/>
  <c r="W12" i="59"/>
  <c r="AJ38" i="2"/>
  <c r="AJ49" i="2"/>
  <c r="BU48" i="2"/>
  <c r="BU37" i="2"/>
  <c r="AR63" i="64"/>
  <c r="S44" i="63"/>
  <c r="BJ44" i="64"/>
  <c r="AD44" i="64"/>
  <c r="Q44" i="63"/>
  <c r="BH44" i="63"/>
  <c r="F44" i="64"/>
  <c r="J44" i="64"/>
  <c r="AS59" i="2"/>
  <c r="AR65" i="64"/>
  <c r="B44" i="64"/>
  <c r="O44" i="64"/>
  <c r="X44" i="64"/>
  <c r="AR54" i="63"/>
  <c r="BL44" i="63"/>
  <c r="W44" i="64"/>
  <c r="BO44" i="64"/>
  <c r="T44" i="63"/>
  <c r="AS73" i="2"/>
  <c r="AR63" i="63"/>
  <c r="BA44" i="64"/>
  <c r="AV44" i="63"/>
  <c r="BP44" i="64"/>
  <c r="BH44" i="64"/>
  <c r="I44" i="63"/>
  <c r="AS52" i="2"/>
  <c r="P44" i="63"/>
  <c r="AO44" i="64"/>
  <c r="BI44" i="64"/>
  <c r="AR68" i="64"/>
  <c r="V44" i="63"/>
  <c r="AV44" i="64"/>
  <c r="BQ44" i="63"/>
  <c r="J44" i="63"/>
  <c r="AH44" i="63"/>
  <c r="BG44" i="64"/>
  <c r="AR66" i="63"/>
  <c r="AS45" i="2"/>
  <c r="AR69" i="64"/>
  <c r="E44" i="63"/>
  <c r="BA44" i="63"/>
  <c r="D44" i="63"/>
  <c r="BL44" i="64"/>
  <c r="BN44" i="64"/>
  <c r="K44" i="64"/>
  <c r="AR60" i="63"/>
  <c r="AY44" i="64"/>
  <c r="F44" i="63"/>
  <c r="CA44" i="64"/>
  <c r="AS66" i="2"/>
  <c r="AR60" i="64"/>
  <c r="BG44" i="63"/>
  <c r="AK44" i="63"/>
  <c r="D44" i="64"/>
  <c r="BK44" i="63"/>
  <c r="N44" i="64"/>
  <c r="AR44" i="63"/>
  <c r="BF44" i="63"/>
  <c r="AR65" i="63"/>
  <c r="AS34" i="2"/>
  <c r="N44" i="63"/>
  <c r="U44" i="64"/>
  <c r="BF44" i="64"/>
  <c r="T44" i="64"/>
  <c r="AS44" i="2"/>
  <c r="R44" i="64"/>
  <c r="H44" i="64"/>
  <c r="BM44" i="64"/>
  <c r="AS67" i="2"/>
  <c r="AR62" i="64"/>
  <c r="BJ44" i="63"/>
  <c r="CA44" i="63"/>
  <c r="BE44" i="63"/>
  <c r="Y44" i="63"/>
  <c r="AS53" i="2"/>
  <c r="AS74" i="2"/>
  <c r="AR57" i="64"/>
  <c r="H44" i="63"/>
  <c r="AR57" i="63"/>
  <c r="AW44" i="63"/>
  <c r="AY44" i="63"/>
  <c r="BK44" i="64"/>
  <c r="AR69" i="63"/>
  <c r="BN44" i="63"/>
  <c r="BB44" i="63"/>
  <c r="AU44" i="64"/>
  <c r="AR55" i="64"/>
  <c r="BD44" i="63"/>
  <c r="C44" i="63"/>
  <c r="AX44" i="63"/>
  <c r="AK44" i="64"/>
  <c r="AR62" i="63"/>
  <c r="Q44" i="64"/>
  <c r="BM44" i="63"/>
  <c r="R44" i="63"/>
  <c r="BE44" i="64"/>
  <c r="AR67" i="63"/>
  <c r="AF8" i="59"/>
  <c r="AU44" i="63"/>
  <c r="V44" i="64"/>
  <c r="G44" i="63"/>
  <c r="AH44" i="64"/>
  <c r="AO44" i="63"/>
  <c r="AF1" i="59"/>
  <c r="AS60" i="2"/>
  <c r="S44" i="64"/>
  <c r="AW44" i="64"/>
  <c r="P44" i="64"/>
  <c r="AR44" i="64"/>
  <c r="BO44" i="63"/>
  <c r="B44" i="63"/>
  <c r="K44" i="63"/>
  <c r="AR64" i="63"/>
  <c r="G44" i="64"/>
  <c r="AR61" i="64"/>
  <c r="Y44" i="64"/>
  <c r="AR55" i="63"/>
  <c r="BP44" i="63"/>
  <c r="X44" i="63"/>
  <c r="AR54" i="64"/>
  <c r="W44" i="63"/>
  <c r="BI44" i="63"/>
  <c r="AD44" i="63"/>
  <c r="I44" i="64"/>
  <c r="AR64" i="64"/>
  <c r="AR67" i="64"/>
  <c r="AR68" i="63"/>
  <c r="BC44" i="64"/>
  <c r="BQ44" i="64"/>
  <c r="E44" i="64"/>
  <c r="AX44" i="64"/>
  <c r="AR56" i="63"/>
  <c r="AR66" i="64"/>
  <c r="BD44" i="64"/>
  <c r="BC44" i="63"/>
  <c r="AR61" i="63"/>
  <c r="U44" i="63"/>
  <c r="BB44" i="64"/>
  <c r="O44" i="63"/>
  <c r="AR56" i="64"/>
  <c r="C44" i="64"/>
  <c r="FZ3" i="59"/>
  <c r="BV13" i="59"/>
  <c r="BN9" i="59"/>
  <c r="BN2" i="59"/>
  <c r="CK13" i="59"/>
  <c r="GO3" i="59"/>
  <c r="CJ11" i="59"/>
  <c r="DT3" i="59"/>
  <c r="F11" i="4"/>
  <c r="M29" i="4"/>
  <c r="BY2" i="59"/>
  <c r="AO10" i="59"/>
  <c r="FB4" i="59"/>
  <c r="DR12" i="59"/>
  <c r="CT3" i="59"/>
  <c r="CT10" i="59"/>
  <c r="I47" i="2"/>
  <c r="I36" i="2"/>
  <c r="ET2" i="59"/>
  <c r="AP12" i="59"/>
  <c r="AQ48" i="2"/>
  <c r="EH1" i="59"/>
  <c r="AD11" i="59"/>
  <c r="AQ37" i="2"/>
  <c r="EK13" i="59"/>
  <c r="HE4" i="59"/>
  <c r="GY5" i="59"/>
  <c r="FO13" i="59"/>
  <c r="FR9" i="59"/>
  <c r="BN5" i="59"/>
  <c r="AV69" i="2"/>
  <c r="DC8" i="59"/>
  <c r="AV76" i="2"/>
  <c r="AV55" i="2"/>
  <c r="AV62" i="2"/>
  <c r="AI3" i="59"/>
  <c r="AV12" i="59"/>
  <c r="EZ2" i="59"/>
  <c r="GM2" i="59"/>
  <c r="AY13" i="59"/>
  <c r="F13" i="4"/>
  <c r="O29" i="4"/>
  <c r="AI54" i="2"/>
  <c r="AI68" i="2"/>
  <c r="AI75" i="2"/>
  <c r="BF8" i="59"/>
  <c r="AI61" i="2"/>
  <c r="V2" i="59"/>
  <c r="AK3" i="63"/>
  <c r="C68" i="64"/>
  <c r="D34" i="2"/>
  <c r="M34" i="2" s="1"/>
  <c r="Y3" i="64"/>
  <c r="C63" i="63"/>
  <c r="BE3" i="64"/>
  <c r="AU3" i="63"/>
  <c r="BD3" i="64"/>
  <c r="BM3" i="64"/>
  <c r="D60" i="2"/>
  <c r="O3" i="64"/>
  <c r="BN3" i="64"/>
  <c r="BO3" i="64"/>
  <c r="C57" i="63"/>
  <c r="BC3" i="64"/>
  <c r="Y3" i="63"/>
  <c r="AX3" i="64"/>
  <c r="BE3" i="63"/>
  <c r="CA3" i="63"/>
  <c r="C61" i="63"/>
  <c r="AW3" i="64"/>
  <c r="V3" i="63"/>
  <c r="I3" i="64"/>
  <c r="D67" i="2"/>
  <c r="H3" i="63"/>
  <c r="AO3" i="64"/>
  <c r="C62" i="64"/>
  <c r="BF3" i="63"/>
  <c r="H3" i="64"/>
  <c r="BJ3" i="63"/>
  <c r="C69" i="63"/>
  <c r="BF3" i="64"/>
  <c r="C54" i="64"/>
  <c r="T3" i="64"/>
  <c r="D66" i="2"/>
  <c r="B3" i="64"/>
  <c r="B3" i="63"/>
  <c r="M3" i="2"/>
  <c r="D52" i="2"/>
  <c r="S3" i="64"/>
  <c r="S3" i="63"/>
  <c r="C65" i="63"/>
  <c r="AO3" i="63"/>
  <c r="D44" i="2"/>
  <c r="D45" i="2"/>
  <c r="C57" i="64"/>
  <c r="C69" i="64"/>
  <c r="C65" i="64"/>
  <c r="C54" i="63"/>
  <c r="C67" i="64"/>
  <c r="AH3" i="63"/>
  <c r="D3" i="63"/>
  <c r="V3" i="64"/>
  <c r="C64" i="64"/>
  <c r="C56" i="63"/>
  <c r="U3" i="64"/>
  <c r="BL3" i="64"/>
  <c r="P3" i="63"/>
  <c r="E3" i="63"/>
  <c r="C63" i="64"/>
  <c r="E3" i="64"/>
  <c r="AK3" i="64"/>
  <c r="BA3" i="63"/>
  <c r="C66" i="63"/>
  <c r="C55" i="63"/>
  <c r="AY3" i="63"/>
  <c r="U3" i="63"/>
  <c r="BP3" i="64"/>
  <c r="BC3" i="63"/>
  <c r="BL3" i="63"/>
  <c r="K3" i="63"/>
  <c r="C64" i="63"/>
  <c r="AH3" i="64"/>
  <c r="BI3" i="64"/>
  <c r="D73" i="2"/>
  <c r="BA3" i="64"/>
  <c r="BK3" i="64"/>
  <c r="C3" i="63"/>
  <c r="W3" i="63"/>
  <c r="AD3" i="63"/>
  <c r="BH3" i="63"/>
  <c r="AU3" i="64"/>
  <c r="AV3" i="63"/>
  <c r="BK3" i="63"/>
  <c r="T3" i="63"/>
  <c r="X3" i="64"/>
  <c r="BG3" i="63"/>
  <c r="D74" i="2"/>
  <c r="C60" i="63"/>
  <c r="C60" i="64"/>
  <c r="Q3" i="64"/>
  <c r="R3" i="63"/>
  <c r="AX3" i="63"/>
  <c r="F3" i="63"/>
  <c r="AD3" i="64"/>
  <c r="F3" i="64"/>
  <c r="C66" i="64"/>
  <c r="BJ3" i="64"/>
  <c r="AY3" i="64"/>
  <c r="K3" i="64"/>
  <c r="BH3" i="64"/>
  <c r="J3" i="64"/>
  <c r="C55" i="64"/>
  <c r="C62" i="63"/>
  <c r="BO3" i="63"/>
  <c r="C67" i="63"/>
  <c r="J3" i="63"/>
  <c r="R3" i="64"/>
  <c r="BN3" i="63"/>
  <c r="N3" i="64"/>
  <c r="D59" i="2"/>
  <c r="BQ3" i="64"/>
  <c r="BD3" i="63"/>
  <c r="BM3" i="63"/>
  <c r="O3" i="63"/>
  <c r="G3" i="64"/>
  <c r="C56" i="64"/>
  <c r="P3" i="64"/>
  <c r="Q3" i="63"/>
  <c r="N3" i="63"/>
  <c r="AW3" i="63"/>
  <c r="BB3" i="63"/>
  <c r="G3" i="63"/>
  <c r="BP3" i="63"/>
  <c r="W3" i="64"/>
  <c r="C61" i="64"/>
  <c r="D3" i="64"/>
  <c r="CA3" i="64"/>
  <c r="BQ3" i="63"/>
  <c r="BI3" i="63"/>
  <c r="C3" i="64"/>
  <c r="AV3" i="64"/>
  <c r="BG3" i="64"/>
  <c r="D53" i="2"/>
  <c r="X3" i="63"/>
  <c r="BB3" i="64"/>
  <c r="AR3" i="64"/>
  <c r="C68" i="63"/>
  <c r="AR3" i="63"/>
  <c r="I3" i="63"/>
  <c r="DA13" i="59"/>
  <c r="HE3" i="59"/>
  <c r="AR37" i="2"/>
  <c r="EI1" i="59"/>
  <c r="AR48" i="2"/>
  <c r="AE11" i="59"/>
  <c r="O4" i="59"/>
  <c r="AB63" i="2"/>
  <c r="AB77" i="2"/>
  <c r="AB56" i="2"/>
  <c r="AB70" i="2"/>
  <c r="DS8" i="59"/>
  <c r="DT10" i="59"/>
  <c r="CJ4" i="59"/>
  <c r="CB75" i="2"/>
  <c r="CB68" i="2"/>
  <c r="CB54" i="2"/>
  <c r="CB61" i="2"/>
  <c r="BV8" i="59"/>
  <c r="O62" i="2"/>
  <c r="O69" i="2"/>
  <c r="O55" i="2"/>
  <c r="B3" i="59"/>
  <c r="O76" i="2"/>
  <c r="M19" i="2"/>
  <c r="BZ13" i="59"/>
  <c r="GD3" i="59"/>
  <c r="CZ1" i="59"/>
  <c r="AS47" i="2"/>
  <c r="AF10" i="59"/>
  <c r="AS36" i="2"/>
  <c r="CU5" i="59"/>
  <c r="FO10" i="59"/>
  <c r="G13" i="59"/>
  <c r="T50" i="2"/>
  <c r="GE1" i="59"/>
  <c r="T39" i="2"/>
  <c r="FS3" i="59"/>
  <c r="CY12" i="59"/>
  <c r="AW61" i="2"/>
  <c r="AW54" i="2"/>
  <c r="AJ2" i="59"/>
  <c r="BT8" i="59"/>
  <c r="AW68" i="2"/>
  <c r="AW75" i="2"/>
  <c r="AT56" i="2"/>
  <c r="AT70" i="2"/>
  <c r="AG4" i="59"/>
  <c r="AT77" i="2"/>
  <c r="EK8" i="59"/>
  <c r="AT63" i="2"/>
  <c r="M34" i="4"/>
  <c r="F41" i="4"/>
  <c r="HC2" i="59"/>
  <c r="BO13" i="59"/>
  <c r="J38" i="2"/>
  <c r="J49" i="2"/>
  <c r="GY3" i="59"/>
  <c r="CU13" i="59"/>
  <c r="F35" i="2"/>
  <c r="F46" i="2"/>
  <c r="DX8" i="59"/>
  <c r="AG77" i="2"/>
  <c r="T4" i="59"/>
  <c r="AG56" i="2"/>
  <c r="AG70" i="2"/>
  <c r="AG63" i="2"/>
  <c r="P62" i="2"/>
  <c r="P76" i="2"/>
  <c r="BW8" i="59"/>
  <c r="C3" i="59"/>
  <c r="P69" i="2"/>
  <c r="P55" i="2"/>
  <c r="L29" i="4"/>
  <c r="F10" i="4"/>
  <c r="FI13" i="59"/>
  <c r="GS5" i="59"/>
  <c r="FJ3" i="59"/>
  <c r="CP12" i="59"/>
  <c r="I11" i="59"/>
  <c r="V37" i="2"/>
  <c r="V48" i="2"/>
  <c r="DM1" i="59"/>
  <c r="AC9" i="59"/>
  <c r="AP35" i="2"/>
  <c r="BM1" i="59"/>
  <c r="AP46" i="2"/>
  <c r="DA4" i="59"/>
  <c r="EK10" i="59"/>
  <c r="U2" i="59"/>
  <c r="AH54" i="2"/>
  <c r="AH75" i="2"/>
  <c r="BE8" i="59"/>
  <c r="AH61" i="2"/>
  <c r="AH68" i="2"/>
  <c r="BY19" i="64"/>
  <c r="BF77" i="63"/>
  <c r="BY37" i="63"/>
  <c r="E77" i="64"/>
  <c r="BY66" i="63"/>
  <c r="BY14" i="63"/>
  <c r="T77" i="63"/>
  <c r="BY58" i="64"/>
  <c r="AU77" i="63"/>
  <c r="D77" i="63"/>
  <c r="K77" i="63"/>
  <c r="BY48" i="64"/>
  <c r="BY79" i="64"/>
  <c r="BY64" i="63"/>
  <c r="G77" i="63"/>
  <c r="BM77" i="64"/>
  <c r="AS77" i="64"/>
  <c r="BS77" i="64"/>
  <c r="BC77" i="64"/>
  <c r="BY16" i="64"/>
  <c r="CA77" i="64"/>
  <c r="BY65" i="64"/>
  <c r="AJ77" i="64"/>
  <c r="Y77" i="63"/>
  <c r="BY25" i="63"/>
  <c r="AX77" i="64"/>
  <c r="BB77" i="63"/>
  <c r="BY53" i="64"/>
  <c r="BY11" i="64"/>
  <c r="H77" i="64"/>
  <c r="R77" i="63"/>
  <c r="BY50" i="63"/>
  <c r="BY54" i="64"/>
  <c r="BI77" i="64"/>
  <c r="AM77" i="63"/>
  <c r="BY64" i="64"/>
  <c r="BY57" i="64"/>
  <c r="AM77" i="64"/>
  <c r="CA77" i="63"/>
  <c r="BK77" i="64"/>
  <c r="BY68" i="64"/>
  <c r="BY47" i="63"/>
  <c r="BN77" i="64"/>
  <c r="BZ34" i="2"/>
  <c r="BN77" i="63"/>
  <c r="BJ77" i="63"/>
  <c r="B77" i="64"/>
  <c r="BY5" i="63"/>
  <c r="BL77" i="64"/>
  <c r="BY8" i="64"/>
  <c r="BU77" i="64"/>
  <c r="BZ53" i="2"/>
  <c r="P77" i="64"/>
  <c r="W77" i="63"/>
  <c r="BY17" i="63"/>
  <c r="BX77" i="63"/>
  <c r="H77" i="63"/>
  <c r="BY15" i="63"/>
  <c r="BQ77" i="63"/>
  <c r="AO77" i="63"/>
  <c r="BY21" i="63"/>
  <c r="BY22" i="63"/>
  <c r="BY3" i="63"/>
  <c r="AO77" i="64"/>
  <c r="BY6" i="64"/>
  <c r="BY18" i="64"/>
  <c r="BY10" i="63"/>
  <c r="AK77" i="63"/>
  <c r="AT77" i="63"/>
  <c r="BY56" i="63"/>
  <c r="AG77" i="63"/>
  <c r="BY68" i="63"/>
  <c r="BY50" i="64"/>
  <c r="BZ60" i="2"/>
  <c r="BY66" i="64"/>
  <c r="BY58" i="63"/>
  <c r="BW77" i="63"/>
  <c r="I77" i="64"/>
  <c r="R77" i="64"/>
  <c r="BZ66" i="2"/>
  <c r="AQ77" i="63"/>
  <c r="AB77" i="64"/>
  <c r="BY25" i="64"/>
  <c r="BY7" i="64"/>
  <c r="X77" i="63"/>
  <c r="W77" i="64"/>
  <c r="BY34" i="63"/>
  <c r="BH77" i="63"/>
  <c r="BE77" i="64"/>
  <c r="AY77" i="64"/>
  <c r="BY48" i="63"/>
  <c r="Z77" i="63"/>
  <c r="AE77" i="63"/>
  <c r="J77" i="63"/>
  <c r="BZ67" i="2"/>
  <c r="BY14" i="64"/>
  <c r="B77" i="63"/>
  <c r="BY49" i="63"/>
  <c r="BY54" i="63"/>
  <c r="BY37" i="64"/>
  <c r="BY11" i="63"/>
  <c r="BD77" i="63"/>
  <c r="BY8" i="63"/>
  <c r="Q77" i="63"/>
  <c r="AU77" i="64"/>
  <c r="BY24" i="63"/>
  <c r="BY9" i="64"/>
  <c r="BX77" i="64"/>
  <c r="BZ77" i="63"/>
  <c r="V77" i="64"/>
  <c r="BY23" i="64"/>
  <c r="F77" i="63"/>
  <c r="BY19" i="63"/>
  <c r="BV77" i="64"/>
  <c r="BP77" i="64"/>
  <c r="BY44" i="64"/>
  <c r="BZ45" i="2"/>
  <c r="BY7" i="63"/>
  <c r="BY9" i="63"/>
  <c r="AB77" i="63"/>
  <c r="BA77" i="63"/>
  <c r="BY60" i="63"/>
  <c r="BY2" i="64"/>
  <c r="BY61" i="63"/>
  <c r="BM77" i="63"/>
  <c r="O77" i="64"/>
  <c r="AK77" i="64"/>
  <c r="AA77" i="64"/>
  <c r="AH77" i="63"/>
  <c r="BY20" i="64"/>
  <c r="AD77" i="63"/>
  <c r="BY20" i="63"/>
  <c r="BZ73" i="2"/>
  <c r="BY59" i="64"/>
  <c r="BY23" i="63"/>
  <c r="BY41" i="64"/>
  <c r="I77" i="63"/>
  <c r="BY62" i="64"/>
  <c r="AS77" i="63"/>
  <c r="BY51" i="63"/>
  <c r="AX77" i="63"/>
  <c r="BY17" i="64"/>
  <c r="BY30" i="64"/>
  <c r="BY22" i="64"/>
  <c r="BL77" i="63"/>
  <c r="BY61" i="64"/>
  <c r="BY79" i="63"/>
  <c r="D77" i="64"/>
  <c r="BY30" i="63"/>
  <c r="BY5" i="64"/>
  <c r="Y77" i="64"/>
  <c r="AC77" i="64"/>
  <c r="BY53" i="63"/>
  <c r="BG77" i="63"/>
  <c r="BT77" i="64"/>
  <c r="BY34" i="64"/>
  <c r="BY15" i="64"/>
  <c r="BK77" i="63"/>
  <c r="J77" i="64"/>
  <c r="BY59" i="63"/>
  <c r="AI77" i="63"/>
  <c r="BZ44" i="2"/>
  <c r="BY41" i="63"/>
  <c r="AV77" i="63"/>
  <c r="BY67" i="64"/>
  <c r="BY47" i="64"/>
  <c r="AV77" i="64"/>
  <c r="BY10" i="64"/>
  <c r="BY44" i="63"/>
  <c r="AQ77" i="64"/>
  <c r="O77" i="63"/>
  <c r="Q77" i="64"/>
  <c r="BV77" i="63"/>
  <c r="BY60" i="64"/>
  <c r="BA77" i="64"/>
  <c r="AF77" i="64"/>
  <c r="BQ77" i="64"/>
  <c r="AT77" i="64"/>
  <c r="AI77" i="64"/>
  <c r="S77" i="64"/>
  <c r="BZ77" i="64"/>
  <c r="BY65" i="63"/>
  <c r="BZ74" i="2"/>
  <c r="BY62" i="63"/>
  <c r="BY77" i="63"/>
  <c r="BB77" i="64"/>
  <c r="P77" i="63"/>
  <c r="BY3" i="64"/>
  <c r="K77" i="64"/>
  <c r="Z77" i="64"/>
  <c r="BY21" i="64"/>
  <c r="C77" i="63"/>
  <c r="BE77" i="63"/>
  <c r="BC77" i="63"/>
  <c r="AY77" i="63"/>
  <c r="BZ52" i="2"/>
  <c r="C77" i="64"/>
  <c r="E77" i="63"/>
  <c r="BI77" i="63"/>
  <c r="BD77" i="64"/>
  <c r="AL77" i="63"/>
  <c r="BP77" i="63"/>
  <c r="AW77" i="63"/>
  <c r="BT77" i="63"/>
  <c r="BY4" i="63"/>
  <c r="X77" i="64"/>
  <c r="BF77" i="64"/>
  <c r="BJ77" i="64"/>
  <c r="BW77" i="64"/>
  <c r="BY55" i="64"/>
  <c r="BY63" i="63"/>
  <c r="BY69" i="64"/>
  <c r="U77" i="63"/>
  <c r="BZ59" i="2"/>
  <c r="BY16" i="63"/>
  <c r="BO77" i="64"/>
  <c r="N77" i="64"/>
  <c r="BG77" i="64"/>
  <c r="AC77" i="63"/>
  <c r="BY4" i="64"/>
  <c r="BS77" i="63"/>
  <c r="AE77" i="64"/>
  <c r="AA77" i="63"/>
  <c r="BY24" i="64"/>
  <c r="BO77" i="63"/>
  <c r="BY55" i="63"/>
  <c r="AD77" i="64"/>
  <c r="AP77" i="64"/>
  <c r="BY18" i="63"/>
  <c r="N77" i="63"/>
  <c r="AR77" i="64"/>
  <c r="AL77" i="64"/>
  <c r="BY51" i="64"/>
  <c r="BY63" i="64"/>
  <c r="BY56" i="64"/>
  <c r="U77" i="64"/>
  <c r="BY69" i="63"/>
  <c r="T77" i="64"/>
  <c r="BY57" i="63"/>
  <c r="BY77" i="64"/>
  <c r="AN77" i="63"/>
  <c r="BY49" i="64"/>
  <c r="AJ77" i="63"/>
  <c r="AW77" i="64"/>
  <c r="AH77" i="64"/>
  <c r="S77" i="63"/>
  <c r="F77" i="64"/>
  <c r="AG77" i="64"/>
  <c r="V77" i="63"/>
  <c r="AR77" i="63"/>
  <c r="BY6" i="63"/>
  <c r="BY67" i="63"/>
  <c r="G77" i="64"/>
  <c r="BY2" i="63"/>
  <c r="AF77" i="63"/>
  <c r="BH77" i="64"/>
  <c r="AP77" i="63"/>
  <c r="AN77" i="64"/>
  <c r="BU77" i="63"/>
  <c r="FD3" i="59"/>
  <c r="CJ12" i="59"/>
  <c r="EI12" i="59"/>
  <c r="FS4" i="59"/>
  <c r="CY8" i="59"/>
  <c r="AR55" i="2"/>
  <c r="AR69" i="2"/>
  <c r="AR76" i="2"/>
  <c r="AR62" i="2"/>
  <c r="AE3" i="59"/>
  <c r="N4" i="59"/>
  <c r="CC22" i="2"/>
  <c r="DR8" i="59"/>
  <c r="AA56" i="2"/>
  <c r="AA77" i="2"/>
  <c r="CC24" i="2"/>
  <c r="AA70" i="2"/>
  <c r="CC23" i="2"/>
  <c r="CC26" i="2"/>
  <c r="AA63" i="2"/>
  <c r="CC21" i="2"/>
  <c r="CC25" i="2"/>
  <c r="EA5" i="59"/>
  <c r="FK11" i="59"/>
  <c r="AY9" i="59"/>
  <c r="AY2" i="59"/>
  <c r="BB13" i="59"/>
  <c r="GP2" i="59"/>
  <c r="AE50" i="2"/>
  <c r="AE39" i="2"/>
  <c r="BA5" i="59"/>
  <c r="FE9" i="59"/>
  <c r="FK3" i="59"/>
  <c r="CQ12" i="59"/>
  <c r="BH3" i="59"/>
  <c r="CR9" i="59"/>
  <c r="AT76" i="2"/>
  <c r="AG3" i="59"/>
  <c r="AT55" i="2"/>
  <c r="DA8" i="59"/>
  <c r="AT62" i="2"/>
  <c r="AT69" i="2"/>
  <c r="DS3" i="59"/>
  <c r="CI11" i="59"/>
  <c r="BV76" i="2"/>
  <c r="BV69" i="2"/>
  <c r="BV55" i="2"/>
  <c r="BV62" i="2"/>
  <c r="BT36" i="2"/>
  <c r="BT47" i="2"/>
  <c r="EB10" i="59"/>
  <c r="CR4" i="59"/>
  <c r="BX61" i="2"/>
  <c r="BX75" i="2"/>
  <c r="BX54" i="2"/>
  <c r="BX68" i="2"/>
  <c r="G74" i="2"/>
  <c r="O6" i="63"/>
  <c r="BC6" i="64"/>
  <c r="E6" i="63"/>
  <c r="F62" i="64"/>
  <c r="G52" i="2"/>
  <c r="F62" i="63"/>
  <c r="BH6" i="64"/>
  <c r="B6" i="64"/>
  <c r="I6" i="63"/>
  <c r="AH6" i="63"/>
  <c r="W6" i="63"/>
  <c r="BE6" i="63"/>
  <c r="BM6" i="64"/>
  <c r="BA6" i="64"/>
  <c r="F67" i="63"/>
  <c r="G6" i="63"/>
  <c r="AY6" i="63"/>
  <c r="AX6" i="64"/>
  <c r="F63" i="63"/>
  <c r="R6" i="64"/>
  <c r="F60" i="63"/>
  <c r="H6" i="64"/>
  <c r="BK6" i="63"/>
  <c r="F68" i="63"/>
  <c r="K6" i="64"/>
  <c r="T6" i="64"/>
  <c r="U6" i="64"/>
  <c r="BB6" i="64"/>
  <c r="F56" i="64"/>
  <c r="BC6" i="63"/>
  <c r="F63" i="64"/>
  <c r="F69" i="63"/>
  <c r="E6" i="64"/>
  <c r="BI6" i="63"/>
  <c r="J6" i="63"/>
  <c r="K6" i="63"/>
  <c r="F6" i="64"/>
  <c r="G45" i="2"/>
  <c r="BJ6" i="64"/>
  <c r="AW6" i="63"/>
  <c r="G44" i="2"/>
  <c r="AD6" i="64"/>
  <c r="AO6" i="64"/>
  <c r="Q6" i="64"/>
  <c r="BF6" i="64"/>
  <c r="F64" i="64"/>
  <c r="F57" i="64"/>
  <c r="F61" i="64"/>
  <c r="D6" i="63"/>
  <c r="BJ6" i="63"/>
  <c r="BP6" i="63"/>
  <c r="F65" i="64"/>
  <c r="V6" i="63"/>
  <c r="AV6" i="63"/>
  <c r="F64" i="63"/>
  <c r="AK6" i="63"/>
  <c r="F57" i="63"/>
  <c r="BL6" i="63"/>
  <c r="J6" i="64"/>
  <c r="BO6" i="64"/>
  <c r="F65" i="63"/>
  <c r="F69" i="64"/>
  <c r="R6" i="63"/>
  <c r="AY6" i="64"/>
  <c r="F66" i="64"/>
  <c r="I6" i="64"/>
  <c r="BB6" i="63"/>
  <c r="S6" i="63"/>
  <c r="F68" i="64"/>
  <c r="Y6" i="64"/>
  <c r="AU6" i="64"/>
  <c r="S6" i="64"/>
  <c r="F54" i="63"/>
  <c r="G66" i="2"/>
  <c r="AU6" i="63"/>
  <c r="C6" i="63"/>
  <c r="G73" i="2"/>
  <c r="G34" i="2"/>
  <c r="G53" i="2"/>
  <c r="AR6" i="64"/>
  <c r="X6" i="64"/>
  <c r="AW6" i="64"/>
  <c r="N6" i="63"/>
  <c r="F54" i="64"/>
  <c r="F60" i="64"/>
  <c r="BF6" i="63"/>
  <c r="O6" i="64"/>
  <c r="BD6" i="64"/>
  <c r="CA6" i="63"/>
  <c r="B6" i="63"/>
  <c r="F67" i="64"/>
  <c r="F56" i="63"/>
  <c r="BM6" i="63"/>
  <c r="T6" i="63"/>
  <c r="BI6" i="64"/>
  <c r="C6" i="64"/>
  <c r="G67" i="2"/>
  <c r="BE6" i="64"/>
  <c r="BQ6" i="63"/>
  <c r="F55" i="64"/>
  <c r="P6" i="64"/>
  <c r="D6" i="64"/>
  <c r="W6" i="64"/>
  <c r="F6" i="63"/>
  <c r="AK6" i="64"/>
  <c r="BP6" i="64"/>
  <c r="BN6" i="63"/>
  <c r="G59" i="2"/>
  <c r="G60" i="2"/>
  <c r="U6" i="63"/>
  <c r="BL6" i="64"/>
  <c r="F61" i="63"/>
  <c r="P6" i="63"/>
  <c r="F55" i="63"/>
  <c r="AD6" i="63"/>
  <c r="AO6" i="63"/>
  <c r="BN6" i="64"/>
  <c r="AR6" i="63"/>
  <c r="CA6" i="64"/>
  <c r="BQ6" i="64"/>
  <c r="BH6" i="63"/>
  <c r="G6" i="64"/>
  <c r="X6" i="63"/>
  <c r="H6" i="63"/>
  <c r="V6" i="64"/>
  <c r="Q6" i="63"/>
  <c r="BG6" i="64"/>
  <c r="AV6" i="64"/>
  <c r="AH6" i="64"/>
  <c r="BA6" i="63"/>
  <c r="BG6" i="63"/>
  <c r="AX6" i="63"/>
  <c r="BD6" i="63"/>
  <c r="Y6" i="63"/>
  <c r="F66" i="63"/>
  <c r="BO6" i="63"/>
  <c r="N6" i="64"/>
  <c r="BK6" i="64"/>
  <c r="M13" i="2"/>
  <c r="AG47" i="2"/>
  <c r="CN1" i="59"/>
  <c r="AG36" i="2"/>
  <c r="T10" i="59"/>
  <c r="CJ10" i="59"/>
  <c r="CJ3" i="59"/>
  <c r="EN2" i="59"/>
  <c r="BT11" i="59"/>
  <c r="BZ62" i="2"/>
  <c r="BZ69" i="2"/>
  <c r="BZ76" i="2"/>
  <c r="BZ55" i="2"/>
  <c r="AU13" i="59"/>
  <c r="GI2" i="59"/>
  <c r="Y50" i="2"/>
  <c r="GJ1" i="59"/>
  <c r="Y39" i="2"/>
  <c r="L13" i="59"/>
  <c r="S66" i="64"/>
  <c r="R19" i="63"/>
  <c r="AU19" i="63"/>
  <c r="T19" i="63"/>
  <c r="S67" i="64"/>
  <c r="T44" i="2"/>
  <c r="G19" i="63"/>
  <c r="BI19" i="63"/>
  <c r="K19" i="64"/>
  <c r="AU19" i="64"/>
  <c r="V19" i="63"/>
  <c r="U19" i="63"/>
  <c r="T52" i="2"/>
  <c r="G8" i="59"/>
  <c r="S64" i="63"/>
  <c r="BD19" i="63"/>
  <c r="E19" i="63"/>
  <c r="S61" i="64"/>
  <c r="AR19" i="64"/>
  <c r="G19" i="64"/>
  <c r="AH19" i="64"/>
  <c r="BB19" i="63"/>
  <c r="S19" i="63"/>
  <c r="R19" i="64"/>
  <c r="BM19" i="63"/>
  <c r="T19" i="64"/>
  <c r="BC19" i="63"/>
  <c r="C19" i="64"/>
  <c r="BL19" i="63"/>
  <c r="Y19" i="63"/>
  <c r="AV19" i="64"/>
  <c r="BE19" i="63"/>
  <c r="S62" i="64"/>
  <c r="AX19" i="64"/>
  <c r="D19" i="63"/>
  <c r="BC19" i="64"/>
  <c r="S65" i="64"/>
  <c r="S69" i="64"/>
  <c r="S57" i="63"/>
  <c r="AV19" i="63"/>
  <c r="T59" i="2"/>
  <c r="BJ19" i="63"/>
  <c r="E19" i="64"/>
  <c r="BM19" i="64"/>
  <c r="P19" i="64"/>
  <c r="AO19" i="64"/>
  <c r="V19" i="64"/>
  <c r="I19" i="63"/>
  <c r="CA19" i="63"/>
  <c r="S56" i="63"/>
  <c r="B19" i="64"/>
  <c r="S54" i="63"/>
  <c r="P19" i="63"/>
  <c r="BF19" i="63"/>
  <c r="T60" i="2"/>
  <c r="D19" i="64"/>
  <c r="BE19" i="64"/>
  <c r="BN19" i="63"/>
  <c r="B19" i="63"/>
  <c r="S60" i="64"/>
  <c r="S19" i="64"/>
  <c r="AD19" i="64"/>
  <c r="U19" i="64"/>
  <c r="BK19" i="64"/>
  <c r="AR19" i="63"/>
  <c r="BG19" i="63"/>
  <c r="AK19" i="63"/>
  <c r="H19" i="64"/>
  <c r="BP19" i="63"/>
  <c r="AK19" i="64"/>
  <c r="BD19" i="64"/>
  <c r="J19" i="63"/>
  <c r="BQ19" i="64"/>
  <c r="BA19" i="64"/>
  <c r="S68" i="63"/>
  <c r="AX19" i="63"/>
  <c r="T67" i="2"/>
  <c r="F19" i="64"/>
  <c r="T73" i="2"/>
  <c r="J19" i="64"/>
  <c r="BH19" i="64"/>
  <c r="X19" i="63"/>
  <c r="N19" i="64"/>
  <c r="W19" i="63"/>
  <c r="BB19" i="64"/>
  <c r="T66" i="2"/>
  <c r="O19" i="63"/>
  <c r="S63" i="64"/>
  <c r="S68" i="64"/>
  <c r="Q19" i="64"/>
  <c r="C19" i="63"/>
  <c r="BL19" i="64"/>
  <c r="AY19" i="64"/>
  <c r="AW19" i="64"/>
  <c r="BO19" i="64"/>
  <c r="S63" i="63"/>
  <c r="BG19" i="64"/>
  <c r="BP19" i="64"/>
  <c r="AO19" i="63"/>
  <c r="AD19" i="63"/>
  <c r="AH19" i="63"/>
  <c r="K19" i="63"/>
  <c r="S57" i="64"/>
  <c r="BH19" i="63"/>
  <c r="T45" i="2"/>
  <c r="S67" i="63"/>
  <c r="S64" i="64"/>
  <c r="BI19" i="64"/>
  <c r="S61" i="63"/>
  <c r="G1" i="59"/>
  <c r="Q19" i="63"/>
  <c r="BQ19" i="63"/>
  <c r="BA19" i="63"/>
  <c r="S66" i="63"/>
  <c r="T74" i="2"/>
  <c r="S55" i="64"/>
  <c r="S55" i="63"/>
  <c r="S54" i="64"/>
  <c r="BN19" i="64"/>
  <c r="BF19" i="64"/>
  <c r="S60" i="63"/>
  <c r="W19" i="64"/>
  <c r="BO19" i="63"/>
  <c r="N19" i="63"/>
  <c r="X19" i="64"/>
  <c r="O19" i="64"/>
  <c r="AY19" i="63"/>
  <c r="S62" i="63"/>
  <c r="T34" i="2"/>
  <c r="T53" i="2"/>
  <c r="Y19" i="64"/>
  <c r="F19" i="63"/>
  <c r="S65" i="63"/>
  <c r="CA19" i="64"/>
  <c r="BK19" i="63"/>
  <c r="I19" i="64"/>
  <c r="AW19" i="63"/>
  <c r="S56" i="64"/>
  <c r="H19" i="63"/>
  <c r="BJ19" i="64"/>
  <c r="S69" i="63"/>
  <c r="AV11" i="59"/>
  <c r="DP2" i="59"/>
  <c r="BT50" i="2"/>
  <c r="BT39" i="2"/>
  <c r="AU38" i="2"/>
  <c r="AU49" i="2"/>
  <c r="FV1" i="59"/>
  <c r="AH12" i="59"/>
  <c r="BY39" i="2"/>
  <c r="BY50" i="2"/>
  <c r="CU3" i="59"/>
  <c r="CU10" i="59"/>
  <c r="BZ48" i="2"/>
  <c r="BZ37" i="2"/>
  <c r="BZ70" i="2"/>
  <c r="BZ77" i="2"/>
  <c r="BZ63" i="2"/>
  <c r="BZ56" i="2"/>
  <c r="K21" i="4"/>
  <c r="E39" i="4"/>
  <c r="BS40" i="63"/>
  <c r="AN4" i="63"/>
  <c r="BI40" i="63"/>
  <c r="B40" i="64"/>
  <c r="BJ40" i="63"/>
  <c r="AN44" i="64"/>
  <c r="AA40" i="63"/>
  <c r="AN59" i="63"/>
  <c r="AY40" i="64"/>
  <c r="AN53" i="63"/>
  <c r="AB40" i="64"/>
  <c r="I40" i="63"/>
  <c r="BC40" i="64"/>
  <c r="P40" i="64"/>
  <c r="Q40" i="63"/>
  <c r="AM40" i="64"/>
  <c r="BS40" i="64"/>
  <c r="AJ40" i="64"/>
  <c r="J40" i="63"/>
  <c r="U40" i="64"/>
  <c r="Q40" i="64"/>
  <c r="AN41" i="63"/>
  <c r="AD40" i="64"/>
  <c r="BD40" i="64"/>
  <c r="BN40" i="64"/>
  <c r="AO74" i="2"/>
  <c r="AN49" i="63"/>
  <c r="AN6" i="63"/>
  <c r="G40" i="64"/>
  <c r="AN25" i="63"/>
  <c r="AN57" i="63"/>
  <c r="O40" i="63"/>
  <c r="AN4" i="64"/>
  <c r="AN59" i="64"/>
  <c r="AC40" i="64"/>
  <c r="AN20" i="64"/>
  <c r="AN69" i="64"/>
  <c r="AN44" i="63"/>
  <c r="AN55" i="63"/>
  <c r="AN50" i="64"/>
  <c r="AC40" i="63"/>
  <c r="C40" i="64"/>
  <c r="AJ40" i="63"/>
  <c r="BO40" i="64"/>
  <c r="BW40" i="64"/>
  <c r="AN79" i="64"/>
  <c r="AN54" i="64"/>
  <c r="AN54" i="63"/>
  <c r="F40" i="63"/>
  <c r="AX40" i="64"/>
  <c r="BL40" i="63"/>
  <c r="AB1" i="59"/>
  <c r="BE40" i="64"/>
  <c r="AH40" i="64"/>
  <c r="AN67" i="63"/>
  <c r="V40" i="64"/>
  <c r="AN22" i="64"/>
  <c r="BM40" i="63"/>
  <c r="AN63" i="64"/>
  <c r="AU40" i="64"/>
  <c r="AX40" i="63"/>
  <c r="AN65" i="63"/>
  <c r="AF40" i="64"/>
  <c r="AU40" i="63"/>
  <c r="AO59" i="2"/>
  <c r="AO40" i="64"/>
  <c r="BJ40" i="64"/>
  <c r="AN10" i="63"/>
  <c r="AN16" i="63"/>
  <c r="K40" i="63"/>
  <c r="AN34" i="63"/>
  <c r="AN58" i="64"/>
  <c r="K40" i="64"/>
  <c r="BB40" i="63"/>
  <c r="AN21" i="64"/>
  <c r="AN63" i="63"/>
  <c r="AN56" i="64"/>
  <c r="T40" i="64"/>
  <c r="AN19" i="63"/>
  <c r="AN3" i="63"/>
  <c r="BU40" i="63"/>
  <c r="AN37" i="64"/>
  <c r="AO40" i="63"/>
  <c r="BW40" i="63"/>
  <c r="AT40" i="63"/>
  <c r="AN6" i="64"/>
  <c r="AA40" i="64"/>
  <c r="BF40" i="63"/>
  <c r="G40" i="63"/>
  <c r="AR40" i="63"/>
  <c r="AN57" i="64"/>
  <c r="AN24" i="64"/>
  <c r="BF40" i="64"/>
  <c r="AY40" i="63"/>
  <c r="AN20" i="63"/>
  <c r="E40" i="64"/>
  <c r="AN64" i="64"/>
  <c r="AN64" i="63"/>
  <c r="X40" i="63"/>
  <c r="AN15" i="63"/>
  <c r="S40" i="64"/>
  <c r="AR40" i="64"/>
  <c r="AN62" i="63"/>
  <c r="AM40" i="63"/>
  <c r="AW40" i="63"/>
  <c r="R40" i="63"/>
  <c r="AT40" i="64"/>
  <c r="BI40" i="64"/>
  <c r="AN61" i="64"/>
  <c r="BG40" i="64"/>
  <c r="BA40" i="64"/>
  <c r="AN50" i="63"/>
  <c r="AN17" i="64"/>
  <c r="BK40" i="63"/>
  <c r="AB40" i="63"/>
  <c r="AS40" i="64"/>
  <c r="BV40" i="64"/>
  <c r="BY40" i="63"/>
  <c r="AN24" i="63"/>
  <c r="BU40" i="64"/>
  <c r="AN66" i="64"/>
  <c r="BV40" i="63"/>
  <c r="BC40" i="63"/>
  <c r="AN47" i="63"/>
  <c r="AN18" i="64"/>
  <c r="AE40" i="64"/>
  <c r="AN68" i="63"/>
  <c r="AB8" i="59"/>
  <c r="AP40" i="63"/>
  <c r="I40" i="64"/>
  <c r="AN7" i="63"/>
  <c r="Z40" i="63"/>
  <c r="Z40" i="64"/>
  <c r="AN55" i="64"/>
  <c r="BD40" i="63"/>
  <c r="S40" i="63"/>
  <c r="AN48" i="63"/>
  <c r="BQ40" i="63"/>
  <c r="AN61" i="63"/>
  <c r="AN11" i="64"/>
  <c r="U40" i="63"/>
  <c r="N40" i="64"/>
  <c r="AN16" i="64"/>
  <c r="BH40" i="63"/>
  <c r="BX40" i="63"/>
  <c r="E40" i="63"/>
  <c r="BN40" i="63"/>
  <c r="AN2" i="64"/>
  <c r="AN58" i="63"/>
  <c r="AN25" i="64"/>
  <c r="AO52" i="2"/>
  <c r="AN22" i="63"/>
  <c r="AN2" i="63"/>
  <c r="BE40" i="63"/>
  <c r="AN8" i="63"/>
  <c r="BX40" i="64"/>
  <c r="AP40" i="64"/>
  <c r="AN18" i="63"/>
  <c r="AG40" i="63"/>
  <c r="F40" i="64"/>
  <c r="AN53" i="64"/>
  <c r="AI40" i="64"/>
  <c r="AN17" i="63"/>
  <c r="R40" i="64"/>
  <c r="AN66" i="63"/>
  <c r="AN48" i="64"/>
  <c r="V40" i="63"/>
  <c r="J40" i="64"/>
  <c r="AN60" i="63"/>
  <c r="AN60" i="64"/>
  <c r="AN56" i="63"/>
  <c r="BM40" i="64"/>
  <c r="AN69" i="63"/>
  <c r="AN14" i="64"/>
  <c r="AN23" i="63"/>
  <c r="AO34" i="2"/>
  <c r="AN8" i="64"/>
  <c r="AN5" i="63"/>
  <c r="AN67" i="64"/>
  <c r="AN30" i="63"/>
  <c r="AN14" i="63"/>
  <c r="B40" i="63"/>
  <c r="AN34" i="64"/>
  <c r="AN51" i="64"/>
  <c r="AN11" i="63"/>
  <c r="AN49" i="64"/>
  <c r="AN9" i="63"/>
  <c r="AO53" i="2"/>
  <c r="AW40" i="64"/>
  <c r="H40" i="63"/>
  <c r="AN47" i="64"/>
  <c r="AN23" i="64"/>
  <c r="AN30" i="64"/>
  <c r="CA40" i="64"/>
  <c r="BK40" i="64"/>
  <c r="AV40" i="64"/>
  <c r="AN40" i="63"/>
  <c r="D40" i="64"/>
  <c r="C40" i="63"/>
  <c r="AQ40" i="64"/>
  <c r="D40" i="63"/>
  <c r="O40" i="64"/>
  <c r="BG40" i="63"/>
  <c r="BH40" i="64"/>
  <c r="AN10" i="64"/>
  <c r="P40" i="63"/>
  <c r="N40" i="63"/>
  <c r="AO45" i="2"/>
  <c r="BP40" i="64"/>
  <c r="AO44" i="2"/>
  <c r="AE40" i="63"/>
  <c r="AH40" i="63"/>
  <c r="Y40" i="63"/>
  <c r="AN68" i="64"/>
  <c r="BL40" i="64"/>
  <c r="AF40" i="63"/>
  <c r="AG40" i="64"/>
  <c r="AN40" i="64"/>
  <c r="Y40" i="64"/>
  <c r="AO67" i="2"/>
  <c r="AN7" i="64"/>
  <c r="W40" i="64"/>
  <c r="AS40" i="63"/>
  <c r="AN3" i="64"/>
  <c r="AO66" i="2"/>
  <c r="AN37" i="63"/>
  <c r="BT40" i="64"/>
  <c r="BB40" i="64"/>
  <c r="H40" i="64"/>
  <c r="AV40" i="63"/>
  <c r="AN51" i="63"/>
  <c r="BO40" i="63"/>
  <c r="AL40" i="64"/>
  <c r="AN65" i="64"/>
  <c r="BQ40" i="64"/>
  <c r="T40" i="63"/>
  <c r="W40" i="63"/>
  <c r="BZ40" i="64"/>
  <c r="AN21" i="63"/>
  <c r="BA40" i="63"/>
  <c r="AN15" i="64"/>
  <c r="AN9" i="64"/>
  <c r="X40" i="64"/>
  <c r="AD40" i="63"/>
  <c r="AO73" i="2"/>
  <c r="AK40" i="64"/>
  <c r="AO60" i="2"/>
  <c r="AL40" i="63"/>
  <c r="BP40" i="63"/>
  <c r="AN5" i="64"/>
  <c r="AN41" i="64"/>
  <c r="AI40" i="63"/>
  <c r="BY40" i="64"/>
  <c r="BZ40" i="63"/>
  <c r="AN79" i="63"/>
  <c r="AN19" i="64"/>
  <c r="AN62" i="64"/>
  <c r="BT40" i="63"/>
  <c r="AQ40" i="63"/>
  <c r="CA40" i="63"/>
  <c r="AK40" i="63"/>
  <c r="L40" i="64"/>
  <c r="AN12" i="63"/>
  <c r="BZ3" i="59"/>
  <c r="BZ10" i="59"/>
  <c r="EK11" i="59"/>
  <c r="EK4" i="59"/>
  <c r="CZ9" i="59"/>
  <c r="BP3" i="59"/>
  <c r="BY54" i="2"/>
  <c r="BY61" i="2"/>
  <c r="BY68" i="2"/>
  <c r="BY75" i="2"/>
  <c r="DN2" i="59"/>
  <c r="AT11" i="59"/>
  <c r="CE11" i="59"/>
  <c r="DO3" i="59"/>
  <c r="FC1" i="59"/>
  <c r="AB49" i="2"/>
  <c r="O12" i="59"/>
  <c r="AB38" i="2"/>
  <c r="AK39" i="2"/>
  <c r="AK50" i="2"/>
  <c r="GV1" i="59"/>
  <c r="X13" i="59"/>
  <c r="DE10" i="59"/>
  <c r="DE3" i="59"/>
  <c r="AF61" i="2"/>
  <c r="BC8" i="59"/>
  <c r="AF68" i="2"/>
  <c r="S2" i="59"/>
  <c r="AF75" i="2"/>
  <c r="AF54" i="2"/>
  <c r="C18" i="63"/>
  <c r="S18" i="64"/>
  <c r="AH18" i="64"/>
  <c r="C18" i="64"/>
  <c r="CA18" i="64"/>
  <c r="J18" i="64"/>
  <c r="AU18" i="64"/>
  <c r="Y18" i="64"/>
  <c r="F18" i="63"/>
  <c r="BE18" i="63"/>
  <c r="BK18" i="63"/>
  <c r="V18" i="63"/>
  <c r="AV18" i="63"/>
  <c r="BI18" i="64"/>
  <c r="W18" i="64"/>
  <c r="R67" i="64"/>
  <c r="B18" i="64"/>
  <c r="R55" i="63"/>
  <c r="R18" i="63"/>
  <c r="R68" i="64"/>
  <c r="BF18" i="63"/>
  <c r="R63" i="64"/>
  <c r="BM18" i="64"/>
  <c r="R18" i="64"/>
  <c r="H18" i="64"/>
  <c r="AR18" i="63"/>
  <c r="R68" i="63"/>
  <c r="G18" i="63"/>
  <c r="BH18" i="63"/>
  <c r="CA18" i="63"/>
  <c r="H18" i="63"/>
  <c r="AV18" i="64"/>
  <c r="BJ18" i="64"/>
  <c r="K18" i="64"/>
  <c r="R56" i="63"/>
  <c r="AH18" i="63"/>
  <c r="W18" i="63"/>
  <c r="AR18" i="64"/>
  <c r="U18" i="63"/>
  <c r="BK18" i="64"/>
  <c r="R65" i="63"/>
  <c r="B18" i="63"/>
  <c r="O18" i="64"/>
  <c r="AD18" i="63"/>
  <c r="I18" i="64"/>
  <c r="S44" i="2"/>
  <c r="R57" i="63"/>
  <c r="BQ18" i="64"/>
  <c r="BO18" i="64"/>
  <c r="AO18" i="64"/>
  <c r="P18" i="64"/>
  <c r="BG18" i="64"/>
  <c r="E18" i="63"/>
  <c r="BG18" i="63"/>
  <c r="S59" i="2"/>
  <c r="BA18" i="63"/>
  <c r="F1" i="59"/>
  <c r="R69" i="64"/>
  <c r="S53" i="2"/>
  <c r="BD18" i="63"/>
  <c r="T18" i="64"/>
  <c r="R54" i="63"/>
  <c r="BC18" i="64"/>
  <c r="S60" i="2"/>
  <c r="AU18" i="63"/>
  <c r="S34" i="2"/>
  <c r="S66" i="2"/>
  <c r="BP18" i="64"/>
  <c r="T18" i="63"/>
  <c r="BH18" i="64"/>
  <c r="BP18" i="63"/>
  <c r="U18" i="64"/>
  <c r="AY18" i="64"/>
  <c r="BD18" i="64"/>
  <c r="E18" i="64"/>
  <c r="AY18" i="63"/>
  <c r="BF18" i="64"/>
  <c r="R61" i="64"/>
  <c r="S45" i="2"/>
  <c r="S52" i="2"/>
  <c r="D18" i="63"/>
  <c r="R64" i="63"/>
  <c r="AO18" i="63"/>
  <c r="S67" i="2"/>
  <c r="K18" i="63"/>
  <c r="X18" i="64"/>
  <c r="R67" i="63"/>
  <c r="R55" i="64"/>
  <c r="R63" i="63"/>
  <c r="S18" i="63"/>
  <c r="V18" i="64"/>
  <c r="BN18" i="63"/>
  <c r="R61" i="63"/>
  <c r="I18" i="63"/>
  <c r="AX18" i="64"/>
  <c r="R56" i="64"/>
  <c r="R60" i="63"/>
  <c r="BA18" i="64"/>
  <c r="J18" i="63"/>
  <c r="G18" i="64"/>
  <c r="R54" i="64"/>
  <c r="AD18" i="64"/>
  <c r="BL18" i="63"/>
  <c r="X18" i="63"/>
  <c r="R57" i="64"/>
  <c r="BQ18" i="63"/>
  <c r="F8" i="59"/>
  <c r="O18" i="63"/>
  <c r="BB18" i="63"/>
  <c r="R66" i="63"/>
  <c r="AW18" i="64"/>
  <c r="BL18" i="64"/>
  <c r="Y18" i="63"/>
  <c r="BO18" i="63"/>
  <c r="N18" i="64"/>
  <c r="AW18" i="63"/>
  <c r="AK18" i="63"/>
  <c r="AX18" i="63"/>
  <c r="R64" i="64"/>
  <c r="S73" i="2"/>
  <c r="BM18" i="63"/>
  <c r="R62" i="63"/>
  <c r="S74" i="2"/>
  <c r="N18" i="63"/>
  <c r="R66" i="64"/>
  <c r="R65" i="64"/>
  <c r="Q18" i="64"/>
  <c r="BB18" i="64"/>
  <c r="BE18" i="64"/>
  <c r="R69" i="63"/>
  <c r="P18" i="63"/>
  <c r="BN18" i="64"/>
  <c r="BJ18" i="63"/>
  <c r="R60" i="64"/>
  <c r="BI18" i="63"/>
  <c r="AK18" i="64"/>
  <c r="Q18" i="63"/>
  <c r="R62" i="64"/>
  <c r="F18" i="64"/>
  <c r="D18" i="64"/>
  <c r="BC18" i="63"/>
  <c r="L18" i="64"/>
  <c r="CA39" i="2"/>
  <c r="CA50" i="2"/>
  <c r="BZ11" i="59"/>
  <c r="DJ3" i="59"/>
  <c r="GB2" i="59"/>
  <c r="AN13" i="59"/>
  <c r="BT3" i="59"/>
  <c r="DD9" i="59"/>
  <c r="M5" i="2"/>
  <c r="M47" i="2" s="1"/>
  <c r="D36" i="2"/>
  <c r="D47" i="2"/>
  <c r="BZ10" i="64"/>
  <c r="BZ22" i="63"/>
  <c r="BZ63" i="63"/>
  <c r="BZ41" i="64"/>
  <c r="BQ78" i="63"/>
  <c r="BL78" i="64"/>
  <c r="K78" i="64"/>
  <c r="BI78" i="64"/>
  <c r="BZ57" i="64"/>
  <c r="AX78" i="63"/>
  <c r="C78" i="63"/>
  <c r="AS78" i="63"/>
  <c r="BL78" i="63"/>
  <c r="BK78" i="64"/>
  <c r="BZ15" i="63"/>
  <c r="BZ21" i="64"/>
  <c r="O78" i="64"/>
  <c r="BZ30" i="64"/>
  <c r="BZ16" i="64"/>
  <c r="Q78" i="64"/>
  <c r="AB78" i="64"/>
  <c r="BV78" i="63"/>
  <c r="Y78" i="64"/>
  <c r="CA34" i="2"/>
  <c r="BA78" i="63"/>
  <c r="BZ56" i="64"/>
  <c r="BZ15" i="64"/>
  <c r="BZ79" i="64"/>
  <c r="BJ78" i="63"/>
  <c r="S78" i="63"/>
  <c r="BZ65" i="63"/>
  <c r="BZ19" i="64"/>
  <c r="Y78" i="63"/>
  <c r="BZ47" i="64"/>
  <c r="BZ25" i="63"/>
  <c r="BZ17" i="64"/>
  <c r="D78" i="63"/>
  <c r="F78" i="64"/>
  <c r="AO78" i="64"/>
  <c r="BZ11" i="64"/>
  <c r="BZ51" i="63"/>
  <c r="AP78" i="64"/>
  <c r="BZ9" i="64"/>
  <c r="AK78" i="63"/>
  <c r="BK78" i="63"/>
  <c r="BO78" i="64"/>
  <c r="AK78" i="64"/>
  <c r="BZ6" i="63"/>
  <c r="BZ20" i="64"/>
  <c r="AD78" i="64"/>
  <c r="AM78" i="64"/>
  <c r="AN78" i="64"/>
  <c r="CA78" i="64"/>
  <c r="H78" i="64"/>
  <c r="AL78" i="63"/>
  <c r="BZ14" i="64"/>
  <c r="O78" i="63"/>
  <c r="R78" i="63"/>
  <c r="P78" i="64"/>
  <c r="AG78" i="63"/>
  <c r="W78" i="64"/>
  <c r="BZ68" i="64"/>
  <c r="BZ66" i="64"/>
  <c r="BZ61" i="63"/>
  <c r="BZ61" i="64"/>
  <c r="BZ50" i="63"/>
  <c r="CA52" i="2"/>
  <c r="BZ62" i="64"/>
  <c r="G78" i="64"/>
  <c r="BZ79" i="63"/>
  <c r="BZ24" i="64"/>
  <c r="BZ24" i="63"/>
  <c r="BZ68" i="63"/>
  <c r="BS78" i="64"/>
  <c r="I78" i="63"/>
  <c r="BZ56" i="63"/>
  <c r="AI78" i="63"/>
  <c r="BZ9" i="63"/>
  <c r="AP78" i="63"/>
  <c r="B78" i="64"/>
  <c r="AT78" i="63"/>
  <c r="BZ7" i="64"/>
  <c r="BZ69" i="64"/>
  <c r="BM78" i="63"/>
  <c r="AY78" i="64"/>
  <c r="CA44" i="2"/>
  <c r="BZ62" i="63"/>
  <c r="R78" i="64"/>
  <c r="W78" i="63"/>
  <c r="BZ23" i="64"/>
  <c r="BZ7" i="63"/>
  <c r="BZ50" i="64"/>
  <c r="N78" i="64"/>
  <c r="AA78" i="64"/>
  <c r="BY78" i="63"/>
  <c r="AX78" i="64"/>
  <c r="V78" i="64"/>
  <c r="V78" i="63"/>
  <c r="BZ78" i="64"/>
  <c r="BZ58" i="64"/>
  <c r="BZ34" i="63"/>
  <c r="BZ51" i="64"/>
  <c r="CA45" i="2"/>
  <c r="BZ3" i="64"/>
  <c r="BZ18" i="64"/>
  <c r="BE78" i="63"/>
  <c r="Z78" i="63"/>
  <c r="BZ23" i="63"/>
  <c r="BJ78" i="64"/>
  <c r="BZ67" i="64"/>
  <c r="BZ8" i="64"/>
  <c r="BZ65" i="64"/>
  <c r="BZ63" i="64"/>
  <c r="BZ55" i="64"/>
  <c r="BV78" i="64"/>
  <c r="X78" i="63"/>
  <c r="C78" i="64"/>
  <c r="AN78" i="63"/>
  <c r="AR78" i="63"/>
  <c r="BN78" i="64"/>
  <c r="AI78" i="64"/>
  <c r="BZ34" i="64"/>
  <c r="AE78" i="63"/>
  <c r="U78" i="63"/>
  <c r="BE78" i="64"/>
  <c r="CA73" i="2"/>
  <c r="BZ54" i="63"/>
  <c r="BT78" i="63"/>
  <c r="BS78" i="63"/>
  <c r="D78" i="64"/>
  <c r="AJ78" i="64"/>
  <c r="BU78" i="64"/>
  <c r="BZ60" i="63"/>
  <c r="AV78" i="63"/>
  <c r="BZ14" i="63"/>
  <c r="BI78" i="63"/>
  <c r="AU78" i="64"/>
  <c r="CA67" i="2"/>
  <c r="CA78" i="63"/>
  <c r="E78" i="63"/>
  <c r="BZ8" i="63"/>
  <c r="BX78" i="64"/>
  <c r="BH78" i="64"/>
  <c r="AG78" i="64"/>
  <c r="J78" i="64"/>
  <c r="G78" i="63"/>
  <c r="AM78" i="63"/>
  <c r="BZ3" i="63"/>
  <c r="BP78" i="64"/>
  <c r="BB78" i="63"/>
  <c r="CA53" i="2"/>
  <c r="BH78" i="63"/>
  <c r="AH78" i="63"/>
  <c r="AW78" i="63"/>
  <c r="BZ16" i="63"/>
  <c r="BZ6" i="64"/>
  <c r="AQ78" i="63"/>
  <c r="BZ2" i="64"/>
  <c r="BZ57" i="63"/>
  <c r="BG78" i="63"/>
  <c r="AO78" i="63"/>
  <c r="AC78" i="64"/>
  <c r="AT78" i="64"/>
  <c r="BZ69" i="63"/>
  <c r="BW78" i="64"/>
  <c r="CA60" i="2"/>
  <c r="BZ37" i="63"/>
  <c r="BW78" i="63"/>
  <c r="BZ11" i="63"/>
  <c r="BZ64" i="63"/>
  <c r="BZ64" i="64"/>
  <c r="BZ5" i="64"/>
  <c r="BZ41" i="63"/>
  <c r="BZ78" i="63"/>
  <c r="AU78" i="63"/>
  <c r="BZ44" i="64"/>
  <c r="BZ10" i="63"/>
  <c r="BZ59" i="64"/>
  <c r="P78" i="63"/>
  <c r="BZ59" i="63"/>
  <c r="AD78" i="63"/>
  <c r="BU78" i="63"/>
  <c r="CA74" i="2"/>
  <c r="F78" i="63"/>
  <c r="BC78" i="63"/>
  <c r="BZ44" i="63"/>
  <c r="AA78" i="63"/>
  <c r="AH78" i="64"/>
  <c r="BZ2" i="63"/>
  <c r="S78" i="64"/>
  <c r="BG78" i="64"/>
  <c r="CA59" i="2"/>
  <c r="BZ60" i="64"/>
  <c r="BZ25" i="64"/>
  <c r="BO78" i="63"/>
  <c r="BD78" i="64"/>
  <c r="BM78" i="64"/>
  <c r="AF78" i="64"/>
  <c r="AS78" i="64"/>
  <c r="BZ58" i="63"/>
  <c r="E78" i="64"/>
  <c r="AR78" i="64"/>
  <c r="BZ4" i="64"/>
  <c r="BZ47" i="63"/>
  <c r="BZ22" i="64"/>
  <c r="Z78" i="64"/>
  <c r="BZ5" i="63"/>
  <c r="BX78" i="63"/>
  <c r="AJ78" i="63"/>
  <c r="X78" i="64"/>
  <c r="BZ66" i="63"/>
  <c r="BA78" i="64"/>
  <c r="AF78" i="63"/>
  <c r="AW78" i="64"/>
  <c r="BZ37" i="64"/>
  <c r="BT78" i="64"/>
  <c r="BZ4" i="63"/>
  <c r="BZ53" i="63"/>
  <c r="BQ78" i="64"/>
  <c r="AL78" i="64"/>
  <c r="AV78" i="64"/>
  <c r="AE78" i="64"/>
  <c r="H78" i="63"/>
  <c r="BC78" i="64"/>
  <c r="BZ49" i="63"/>
  <c r="BZ49" i="64"/>
  <c r="CA66" i="2"/>
  <c r="AY78" i="63"/>
  <c r="BZ30" i="63"/>
  <c r="BZ19" i="63"/>
  <c r="J78" i="63"/>
  <c r="BD78" i="63"/>
  <c r="BB78" i="64"/>
  <c r="AC78" i="63"/>
  <c r="T78" i="63"/>
  <c r="BZ48" i="64"/>
  <c r="BZ54" i="64"/>
  <c r="N78" i="63"/>
  <c r="BZ67" i="63"/>
  <c r="K78" i="63"/>
  <c r="BY78" i="64"/>
  <c r="BZ21" i="63"/>
  <c r="BZ48" i="63"/>
  <c r="B78" i="63"/>
  <c r="BF78" i="64"/>
  <c r="BP78" i="63"/>
  <c r="BF78" i="63"/>
  <c r="BN78" i="63"/>
  <c r="U78" i="64"/>
  <c r="BZ53" i="64"/>
  <c r="Q78" i="63"/>
  <c r="BZ20" i="63"/>
  <c r="I78" i="64"/>
  <c r="BZ17" i="63"/>
  <c r="AB78" i="63"/>
  <c r="BZ55" i="63"/>
  <c r="AQ78" i="64"/>
  <c r="T78" i="64"/>
  <c r="BZ18" i="63"/>
  <c r="BZ12" i="64"/>
  <c r="L78" i="63"/>
  <c r="L78" i="64"/>
  <c r="BZ12" i="63"/>
  <c r="AM78" i="2"/>
  <c r="Z5" i="59"/>
  <c r="FN8" i="59"/>
  <c r="AM57" i="2"/>
  <c r="AM64" i="2"/>
  <c r="AM71" i="2"/>
  <c r="DY1" i="59"/>
  <c r="AH37" i="2"/>
  <c r="U11" i="59"/>
  <c r="AH48" i="2"/>
  <c r="X55" i="63"/>
  <c r="P24" i="64"/>
  <c r="AV24" i="63"/>
  <c r="CA24" i="63"/>
  <c r="BD24" i="63"/>
  <c r="BB24" i="64"/>
  <c r="K24" i="63"/>
  <c r="J24" i="63"/>
  <c r="F24" i="64"/>
  <c r="BQ24" i="63"/>
  <c r="G24" i="64"/>
  <c r="X54" i="63"/>
  <c r="Q24" i="64"/>
  <c r="BC24" i="63"/>
  <c r="BM24" i="63"/>
  <c r="D24" i="64"/>
  <c r="Y66" i="2"/>
  <c r="X64" i="64"/>
  <c r="W24" i="63"/>
  <c r="BH24" i="64"/>
  <c r="AK24" i="64"/>
  <c r="X57" i="63"/>
  <c r="K24" i="64"/>
  <c r="BP24" i="64"/>
  <c r="Y59" i="2"/>
  <c r="H24" i="64"/>
  <c r="BL24" i="64"/>
  <c r="X63" i="63"/>
  <c r="U24" i="63"/>
  <c r="U24" i="64"/>
  <c r="X62" i="63"/>
  <c r="P24" i="63"/>
  <c r="Y44" i="2"/>
  <c r="AH24" i="63"/>
  <c r="X24" i="64"/>
  <c r="I24" i="63"/>
  <c r="F24" i="63"/>
  <c r="BB24" i="63"/>
  <c r="AR24" i="64"/>
  <c r="E24" i="63"/>
  <c r="X66" i="64"/>
  <c r="BE24" i="64"/>
  <c r="BG24" i="64"/>
  <c r="X66" i="63"/>
  <c r="X55" i="64"/>
  <c r="BI24" i="63"/>
  <c r="X65" i="63"/>
  <c r="R24" i="64"/>
  <c r="AD24" i="63"/>
  <c r="T24" i="63"/>
  <c r="X69" i="63"/>
  <c r="AY24" i="63"/>
  <c r="AO24" i="64"/>
  <c r="R24" i="63"/>
  <c r="Y67" i="2"/>
  <c r="X60" i="64"/>
  <c r="X69" i="64"/>
  <c r="AR24" i="63"/>
  <c r="B24" i="63"/>
  <c r="Y73" i="2"/>
  <c r="CA24" i="64"/>
  <c r="W24" i="64"/>
  <c r="BP24" i="63"/>
  <c r="AO24" i="63"/>
  <c r="H24" i="63"/>
  <c r="BF24" i="63"/>
  <c r="X68" i="63"/>
  <c r="AW24" i="64"/>
  <c r="BG24" i="63"/>
  <c r="BQ24" i="64"/>
  <c r="X67" i="64"/>
  <c r="I24" i="64"/>
  <c r="V24" i="64"/>
  <c r="X61" i="64"/>
  <c r="AH24" i="64"/>
  <c r="X64" i="63"/>
  <c r="C24" i="63"/>
  <c r="BK24" i="64"/>
  <c r="AV24" i="64"/>
  <c r="X62" i="64"/>
  <c r="BJ24" i="64"/>
  <c r="J24" i="64"/>
  <c r="AY24" i="64"/>
  <c r="BI24" i="64"/>
  <c r="AX24" i="63"/>
  <c r="AX24" i="64"/>
  <c r="Y34" i="2"/>
  <c r="Y52" i="2"/>
  <c r="X54" i="64"/>
  <c r="AW24" i="63"/>
  <c r="Q24" i="63"/>
  <c r="X68" i="64"/>
  <c r="BL24" i="63"/>
  <c r="L1" i="59"/>
  <c r="AK24" i="63"/>
  <c r="BA24" i="64"/>
  <c r="Y53" i="2"/>
  <c r="BH24" i="63"/>
  <c r="N24" i="64"/>
  <c r="Y60" i="2"/>
  <c r="BO24" i="64"/>
  <c r="S24" i="64"/>
  <c r="Y45" i="2"/>
  <c r="X61" i="63"/>
  <c r="V24" i="63"/>
  <c r="BN24" i="64"/>
  <c r="AU24" i="63"/>
  <c r="X57" i="64"/>
  <c r="Y74" i="2"/>
  <c r="BA24" i="63"/>
  <c r="X60" i="63"/>
  <c r="BC24" i="64"/>
  <c r="E24" i="64"/>
  <c r="BJ24" i="63"/>
  <c r="BD24" i="64"/>
  <c r="X24" i="63"/>
  <c r="Y24" i="63"/>
  <c r="N24" i="63"/>
  <c r="BO24" i="63"/>
  <c r="AD24" i="64"/>
  <c r="G24" i="63"/>
  <c r="C24" i="64"/>
  <c r="Y24" i="64"/>
  <c r="BN24" i="63"/>
  <c r="BM24" i="64"/>
  <c r="L8" i="59"/>
  <c r="T24" i="64"/>
  <c r="S24" i="63"/>
  <c r="O24" i="64"/>
  <c r="BF24" i="64"/>
  <c r="BE24" i="63"/>
  <c r="B24" i="64"/>
  <c r="X67" i="63"/>
  <c r="BK24" i="63"/>
  <c r="O24" i="63"/>
  <c r="X56" i="64"/>
  <c r="X65" i="64"/>
  <c r="AU24" i="64"/>
  <c r="D24" i="63"/>
  <c r="X63" i="64"/>
  <c r="X56" i="63"/>
  <c r="L24" i="64"/>
  <c r="L24" i="63"/>
  <c r="CV9" i="59"/>
  <c r="BL3" i="59"/>
  <c r="DS10" i="59"/>
  <c r="CI4" i="59"/>
  <c r="FO2" i="59"/>
  <c r="BK12" i="59"/>
  <c r="T11" i="59"/>
  <c r="AG37" i="2"/>
  <c r="DX1" i="59"/>
  <c r="AG48" i="2"/>
  <c r="X51" i="63"/>
  <c r="AX51" i="63"/>
  <c r="AY57" i="63"/>
  <c r="AZ44" i="2"/>
  <c r="C51" i="64"/>
  <c r="Q51" i="64"/>
  <c r="AY57" i="64"/>
  <c r="X51" i="64"/>
  <c r="Y51" i="64"/>
  <c r="F51" i="64"/>
  <c r="B51" i="64"/>
  <c r="AY62" i="63"/>
  <c r="AR51" i="63"/>
  <c r="D51" i="64"/>
  <c r="AZ67" i="2"/>
  <c r="P51" i="64"/>
  <c r="AY69" i="64"/>
  <c r="Q51" i="63"/>
  <c r="BJ51" i="63"/>
  <c r="Y51" i="63"/>
  <c r="BI51" i="64"/>
  <c r="AY63" i="63"/>
  <c r="BO51" i="63"/>
  <c r="AY65" i="64"/>
  <c r="AZ52" i="2"/>
  <c r="AZ73" i="2"/>
  <c r="S51" i="63"/>
  <c r="BK51" i="64"/>
  <c r="CA51" i="63"/>
  <c r="BC51" i="64"/>
  <c r="AX51" i="64"/>
  <c r="I51" i="64"/>
  <c r="AY67" i="64"/>
  <c r="N51" i="64"/>
  <c r="AY63" i="64"/>
  <c r="T51" i="63"/>
  <c r="BD51" i="64"/>
  <c r="AZ53" i="2"/>
  <c r="AY61" i="64"/>
  <c r="BC51" i="63"/>
  <c r="S51" i="64"/>
  <c r="V51" i="64"/>
  <c r="AY56" i="64"/>
  <c r="AD51" i="64"/>
  <c r="BF51" i="64"/>
  <c r="AY54" i="64"/>
  <c r="BP51" i="64"/>
  <c r="BF51" i="63"/>
  <c r="C51" i="63"/>
  <c r="AH51" i="64"/>
  <c r="AY68" i="64"/>
  <c r="AY55" i="63"/>
  <c r="BA51" i="64"/>
  <c r="AY67" i="63"/>
  <c r="AV51" i="64"/>
  <c r="BE51" i="64"/>
  <c r="AZ66" i="2"/>
  <c r="AY55" i="64"/>
  <c r="AY56" i="63"/>
  <c r="BH51" i="63"/>
  <c r="BN51" i="64"/>
  <c r="BB51" i="63"/>
  <c r="AZ34" i="2"/>
  <c r="BA34" i="2" s="1"/>
  <c r="BS34" i="2" s="1"/>
  <c r="AO51" i="63"/>
  <c r="T51" i="64"/>
  <c r="G51" i="64"/>
  <c r="AY68" i="63"/>
  <c r="AV51" i="63"/>
  <c r="BJ51" i="64"/>
  <c r="BK51" i="63"/>
  <c r="AZ74" i="2"/>
  <c r="BA3" i="2"/>
  <c r="AZ2" i="64" s="1"/>
  <c r="BD51" i="63"/>
  <c r="AY51" i="63"/>
  <c r="AZ45" i="2"/>
  <c r="J51" i="63"/>
  <c r="BI51" i="63"/>
  <c r="BO51" i="64"/>
  <c r="V51" i="63"/>
  <c r="BQ51" i="63"/>
  <c r="BM51" i="63"/>
  <c r="AU51" i="64"/>
  <c r="BL51" i="63"/>
  <c r="AY66" i="63"/>
  <c r="BQ51" i="64"/>
  <c r="W51" i="64"/>
  <c r="BH51" i="64"/>
  <c r="BM51" i="64"/>
  <c r="AO51" i="64"/>
  <c r="BE51" i="63"/>
  <c r="AY64" i="63"/>
  <c r="BP51" i="63"/>
  <c r="AH51" i="63"/>
  <c r="H51" i="64"/>
  <c r="U51" i="64"/>
  <c r="J51" i="64"/>
  <c r="I51" i="63"/>
  <c r="CA51" i="64"/>
  <c r="AY65" i="63"/>
  <c r="AR51" i="64"/>
  <c r="BB51" i="64"/>
  <c r="U51" i="63"/>
  <c r="AY66" i="64"/>
  <c r="BL51" i="64"/>
  <c r="W51" i="63"/>
  <c r="AY51" i="64"/>
  <c r="K51" i="63"/>
  <c r="E51" i="63"/>
  <c r="O51" i="64"/>
  <c r="AY60" i="64"/>
  <c r="AU51" i="63"/>
  <c r="AW51" i="63"/>
  <c r="AY62" i="64"/>
  <c r="H51" i="63"/>
  <c r="AY61" i="63"/>
  <c r="AK51" i="64"/>
  <c r="BG51" i="63"/>
  <c r="BN51" i="63"/>
  <c r="AY54" i="63"/>
  <c r="AY64" i="64"/>
  <c r="AZ59" i="2"/>
  <c r="D51" i="63"/>
  <c r="AY69" i="63"/>
  <c r="R51" i="63"/>
  <c r="E51" i="64"/>
  <c r="O51" i="63"/>
  <c r="AY60" i="63"/>
  <c r="B51" i="63"/>
  <c r="AD51" i="63"/>
  <c r="N51" i="63"/>
  <c r="AW51" i="64"/>
  <c r="K51" i="64"/>
  <c r="G51" i="63"/>
  <c r="AK51" i="63"/>
  <c r="R51" i="64"/>
  <c r="BG51" i="64"/>
  <c r="F51" i="63"/>
  <c r="P51" i="63"/>
  <c r="AZ60" i="2"/>
  <c r="BA51" i="63"/>
  <c r="L51" i="64"/>
  <c r="L51" i="63"/>
  <c r="DZ2" i="59"/>
  <c r="BF11" i="59"/>
  <c r="DB3" i="59"/>
  <c r="DB10" i="59"/>
  <c r="FL3" i="59"/>
  <c r="CR12" i="59"/>
  <c r="Z36" i="2"/>
  <c r="Z47" i="2"/>
  <c r="CG1" i="59"/>
  <c r="M10" i="59"/>
  <c r="W48" i="2"/>
  <c r="J11" i="59"/>
  <c r="W37" i="2"/>
  <c r="DN1" i="59"/>
  <c r="DC11" i="59"/>
  <c r="EM3" i="59"/>
  <c r="DY12" i="59"/>
  <c r="FI4" i="59"/>
  <c r="J38" i="63"/>
  <c r="BE38" i="63"/>
  <c r="BG38" i="63"/>
  <c r="AL79" i="64"/>
  <c r="AE38" i="63"/>
  <c r="AL4" i="64"/>
  <c r="AM34" i="2"/>
  <c r="AL37" i="63"/>
  <c r="AI38" i="64"/>
  <c r="AL60" i="63"/>
  <c r="AM60" i="2"/>
  <c r="BO38" i="64"/>
  <c r="AL54" i="64"/>
  <c r="I38" i="64"/>
  <c r="AO38" i="64"/>
  <c r="AL2" i="63"/>
  <c r="W38" i="64"/>
  <c r="W38" i="63"/>
  <c r="AL3" i="64"/>
  <c r="AL66" i="64"/>
  <c r="AL19" i="64"/>
  <c r="O38" i="64"/>
  <c r="AL59" i="64"/>
  <c r="AL56" i="63"/>
  <c r="AL7" i="63"/>
  <c r="AL41" i="64"/>
  <c r="AL22" i="64"/>
  <c r="AI38" i="63"/>
  <c r="AM44" i="2"/>
  <c r="D38" i="63"/>
  <c r="T38" i="64"/>
  <c r="K38" i="64"/>
  <c r="B38" i="63"/>
  <c r="C38" i="63"/>
  <c r="AL59" i="63"/>
  <c r="BF38" i="64"/>
  <c r="AW38" i="64"/>
  <c r="P38" i="63"/>
  <c r="BA38" i="64"/>
  <c r="BP38" i="63"/>
  <c r="AF38" i="63"/>
  <c r="BC38" i="64"/>
  <c r="AP38" i="63"/>
  <c r="P38" i="64"/>
  <c r="AE38" i="64"/>
  <c r="AL68" i="63"/>
  <c r="AL66" i="63"/>
  <c r="AL38" i="64"/>
  <c r="AL9" i="63"/>
  <c r="BI38" i="63"/>
  <c r="AL55" i="63"/>
  <c r="AV38" i="63"/>
  <c r="AX38" i="64"/>
  <c r="BU38" i="63"/>
  <c r="AR38" i="63"/>
  <c r="AL60" i="64"/>
  <c r="N38" i="64"/>
  <c r="G38" i="64"/>
  <c r="K38" i="63"/>
  <c r="AL16" i="63"/>
  <c r="AL2" i="64"/>
  <c r="AL63" i="63"/>
  <c r="AL8" i="64"/>
  <c r="BZ38" i="64"/>
  <c r="BT38" i="63"/>
  <c r="AM73" i="2"/>
  <c r="AL41" i="63"/>
  <c r="I38" i="63"/>
  <c r="AD38" i="63"/>
  <c r="AT38" i="64"/>
  <c r="AL69" i="64"/>
  <c r="BB38" i="64"/>
  <c r="V38" i="63"/>
  <c r="AL57" i="63"/>
  <c r="AL49" i="64"/>
  <c r="BU38" i="64"/>
  <c r="BP38" i="64"/>
  <c r="BT38" i="64"/>
  <c r="Z38" i="63"/>
  <c r="AT38" i="63"/>
  <c r="AL24" i="64"/>
  <c r="AY38" i="63"/>
  <c r="BY38" i="63"/>
  <c r="Q38" i="64"/>
  <c r="AL15" i="63"/>
  <c r="AV38" i="64"/>
  <c r="AL14" i="63"/>
  <c r="BV38" i="64"/>
  <c r="BB38" i="63"/>
  <c r="AL58" i="64"/>
  <c r="AL5" i="63"/>
  <c r="CA38" i="63"/>
  <c r="AL62" i="64"/>
  <c r="BO38" i="63"/>
  <c r="R38" i="64"/>
  <c r="Q38" i="63"/>
  <c r="AL23" i="64"/>
  <c r="AM59" i="2"/>
  <c r="BH38" i="63"/>
  <c r="T38" i="63"/>
  <c r="BW38" i="64"/>
  <c r="AA38" i="64"/>
  <c r="AL68" i="64"/>
  <c r="BL38" i="64"/>
  <c r="AD38" i="64"/>
  <c r="AL51" i="63"/>
  <c r="AL63" i="64"/>
  <c r="Z8" i="59"/>
  <c r="AL57" i="64"/>
  <c r="AL23" i="63"/>
  <c r="AL18" i="64"/>
  <c r="AL69" i="63"/>
  <c r="BN38" i="63"/>
  <c r="AL47" i="63"/>
  <c r="BH38" i="64"/>
  <c r="AL30" i="63"/>
  <c r="AL20" i="64"/>
  <c r="U38" i="63"/>
  <c r="AL37" i="64"/>
  <c r="G38" i="63"/>
  <c r="AL18" i="63"/>
  <c r="AL67" i="63"/>
  <c r="BX38" i="63"/>
  <c r="AH38" i="63"/>
  <c r="AM66" i="2"/>
  <c r="AL25" i="64"/>
  <c r="D38" i="64"/>
  <c r="AL61" i="63"/>
  <c r="BM38" i="63"/>
  <c r="AL55" i="64"/>
  <c r="E38" i="63"/>
  <c r="AA38" i="63"/>
  <c r="AY38" i="64"/>
  <c r="AK38" i="64"/>
  <c r="B38" i="64"/>
  <c r="Y38" i="63"/>
  <c r="AL56" i="64"/>
  <c r="AL53" i="63"/>
  <c r="BZ38" i="63"/>
  <c r="Y38" i="64"/>
  <c r="F38" i="63"/>
  <c r="BE38" i="64"/>
  <c r="Z1" i="59"/>
  <c r="BI38" i="64"/>
  <c r="AL65" i="64"/>
  <c r="AL6" i="63"/>
  <c r="O38" i="63"/>
  <c r="AL50" i="63"/>
  <c r="AL11" i="64"/>
  <c r="S38" i="64"/>
  <c r="AL50" i="64"/>
  <c r="AL67" i="64"/>
  <c r="AL38" i="63"/>
  <c r="AL4" i="63"/>
  <c r="AU38" i="63"/>
  <c r="AK38" i="63"/>
  <c r="AM38" i="64"/>
  <c r="AN38" i="63"/>
  <c r="AU38" i="64"/>
  <c r="AL15" i="64"/>
  <c r="AX38" i="63"/>
  <c r="BW38" i="63"/>
  <c r="BF38" i="63"/>
  <c r="AL21" i="64"/>
  <c r="BD38" i="63"/>
  <c r="AM52" i="2"/>
  <c r="AL48" i="64"/>
  <c r="BG38" i="64"/>
  <c r="AB38" i="63"/>
  <c r="BC38" i="63"/>
  <c r="AC38" i="63"/>
  <c r="AL10" i="63"/>
  <c r="BV38" i="63"/>
  <c r="AL48" i="63"/>
  <c r="AL61" i="64"/>
  <c r="H38" i="64"/>
  <c r="AL21" i="63"/>
  <c r="BS38" i="63"/>
  <c r="AM53" i="2"/>
  <c r="AQ38" i="64"/>
  <c r="J38" i="64"/>
  <c r="AL44" i="63"/>
  <c r="AL19" i="63"/>
  <c r="AG38" i="63"/>
  <c r="AL64" i="64"/>
  <c r="H38" i="63"/>
  <c r="BJ38" i="63"/>
  <c r="S38" i="63"/>
  <c r="BM38" i="64"/>
  <c r="AL24" i="63"/>
  <c r="AH38" i="64"/>
  <c r="AL3" i="63"/>
  <c r="AL51" i="64"/>
  <c r="AL7" i="64"/>
  <c r="X38" i="64"/>
  <c r="AM67" i="2"/>
  <c r="AL47" i="64"/>
  <c r="AL79" i="63"/>
  <c r="AL6" i="64"/>
  <c r="AL64" i="63"/>
  <c r="AL14" i="64"/>
  <c r="R38" i="63"/>
  <c r="AQ38" i="63"/>
  <c r="AL58" i="63"/>
  <c r="AL16" i="64"/>
  <c r="BQ38" i="63"/>
  <c r="U38" i="64"/>
  <c r="BY38" i="64"/>
  <c r="AJ38" i="64"/>
  <c r="AL17" i="64"/>
  <c r="BJ38" i="64"/>
  <c r="AL22" i="63"/>
  <c r="AW38" i="63"/>
  <c r="BL38" i="63"/>
  <c r="AL30" i="64"/>
  <c r="AJ38" i="63"/>
  <c r="BK38" i="63"/>
  <c r="AL17" i="63"/>
  <c r="AP38" i="64"/>
  <c r="AG38" i="64"/>
  <c r="AB38" i="64"/>
  <c r="AL9" i="64"/>
  <c r="AL62" i="63"/>
  <c r="AF38" i="64"/>
  <c r="AM38" i="63"/>
  <c r="AL53" i="64"/>
  <c r="AL10" i="64"/>
  <c r="E38" i="64"/>
  <c r="AL54" i="63"/>
  <c r="BN38" i="64"/>
  <c r="AR38" i="64"/>
  <c r="AL11" i="63"/>
  <c r="N38" i="63"/>
  <c r="BQ38" i="64"/>
  <c r="F38" i="64"/>
  <c r="BK38" i="64"/>
  <c r="AM74" i="2"/>
  <c r="V38" i="64"/>
  <c r="AL44" i="64"/>
  <c r="AN38" i="64"/>
  <c r="AL8" i="63"/>
  <c r="AS38" i="64"/>
  <c r="CA38" i="64"/>
  <c r="BS38" i="64"/>
  <c r="BD38" i="64"/>
  <c r="C38" i="64"/>
  <c r="X38" i="63"/>
  <c r="Z38" i="64"/>
  <c r="AM45" i="2"/>
  <c r="BX38" i="64"/>
  <c r="AO38" i="63"/>
  <c r="AL5" i="64"/>
  <c r="AL49" i="63"/>
  <c r="AL34" i="64"/>
  <c r="AL34" i="63"/>
  <c r="AL20" i="63"/>
  <c r="AS38" i="63"/>
  <c r="AC38" i="64"/>
  <c r="AL65" i="63"/>
  <c r="AL25" i="63"/>
  <c r="BA38" i="63"/>
  <c r="L38" i="64"/>
  <c r="L38" i="63"/>
  <c r="AL12" i="64"/>
  <c r="AL12" i="63"/>
  <c r="BV71" i="2"/>
  <c r="BV64" i="2"/>
  <c r="BV57" i="2"/>
  <c r="BV78" i="2"/>
  <c r="BU46" i="2"/>
  <c r="BU35" i="2"/>
  <c r="BA17" i="2"/>
  <c r="GS4" i="59"/>
  <c r="DY13" i="59"/>
  <c r="N13" i="59"/>
  <c r="AA39" i="2"/>
  <c r="GL1" i="59"/>
  <c r="AA50" i="2"/>
  <c r="AV17" i="64"/>
  <c r="BG17" i="64"/>
  <c r="Q68" i="63"/>
  <c r="AX17" i="64"/>
  <c r="BI17" i="63"/>
  <c r="BC17" i="64"/>
  <c r="K17" i="64"/>
  <c r="BK17" i="63"/>
  <c r="R74" i="2"/>
  <c r="Q54" i="63"/>
  <c r="Q65" i="63"/>
  <c r="AH17" i="63"/>
  <c r="BO17" i="63"/>
  <c r="Q66" i="63"/>
  <c r="BM17" i="64"/>
  <c r="E1" i="59"/>
  <c r="Q56" i="63"/>
  <c r="Q60" i="63"/>
  <c r="E8" i="59"/>
  <c r="BD17" i="63"/>
  <c r="BE17" i="64"/>
  <c r="Q57" i="64"/>
  <c r="N17" i="64"/>
  <c r="I17" i="63"/>
  <c r="BQ17" i="64"/>
  <c r="AD17" i="64"/>
  <c r="R60" i="2"/>
  <c r="R44" i="2"/>
  <c r="BG17" i="63"/>
  <c r="R17" i="64"/>
  <c r="Q64" i="63"/>
  <c r="Q17" i="64"/>
  <c r="K17" i="63"/>
  <c r="BJ17" i="64"/>
  <c r="AD17" i="63"/>
  <c r="BN17" i="64"/>
  <c r="R73" i="2"/>
  <c r="E17" i="63"/>
  <c r="T17" i="64"/>
  <c r="AO17" i="63"/>
  <c r="T17" i="63"/>
  <c r="D17" i="63"/>
  <c r="BL17" i="64"/>
  <c r="C17" i="64"/>
  <c r="Q62" i="64"/>
  <c r="X17" i="63"/>
  <c r="BB17" i="64"/>
  <c r="Q64" i="64"/>
  <c r="B17" i="64"/>
  <c r="X17" i="64"/>
  <c r="BH17" i="63"/>
  <c r="J17" i="63"/>
  <c r="Q68" i="64"/>
  <c r="J17" i="64"/>
  <c r="Q67" i="64"/>
  <c r="Q69" i="63"/>
  <c r="BC17" i="63"/>
  <c r="O17" i="63"/>
  <c r="O17" i="64"/>
  <c r="Q56" i="64"/>
  <c r="BD17" i="64"/>
  <c r="AK17" i="63"/>
  <c r="U17" i="63"/>
  <c r="BF17" i="63"/>
  <c r="BP17" i="64"/>
  <c r="S17" i="64"/>
  <c r="R66" i="2"/>
  <c r="AV17" i="63"/>
  <c r="BB17" i="63"/>
  <c r="S17" i="63"/>
  <c r="Q54" i="64"/>
  <c r="D17" i="64"/>
  <c r="AY17" i="63"/>
  <c r="BJ17" i="63"/>
  <c r="BO17" i="64"/>
  <c r="BH17" i="64"/>
  <c r="Q61" i="63"/>
  <c r="C17" i="63"/>
  <c r="AX17" i="63"/>
  <c r="BQ17" i="63"/>
  <c r="BK17" i="64"/>
  <c r="F17" i="64"/>
  <c r="BF17" i="64"/>
  <c r="AU17" i="64"/>
  <c r="H17" i="63"/>
  <c r="Q67" i="63"/>
  <c r="V17" i="63"/>
  <c r="AH17" i="64"/>
  <c r="E17" i="64"/>
  <c r="Q55" i="64"/>
  <c r="Q66" i="64"/>
  <c r="BA17" i="63"/>
  <c r="Q17" i="63"/>
  <c r="AY17" i="64"/>
  <c r="BN17" i="63"/>
  <c r="R45" i="2"/>
  <c r="Y17" i="63"/>
  <c r="Q55" i="63"/>
  <c r="G17" i="64"/>
  <c r="Q61" i="64"/>
  <c r="R17" i="63"/>
  <c r="R59" i="2"/>
  <c r="H17" i="64"/>
  <c r="CA17" i="63"/>
  <c r="AW17" i="64"/>
  <c r="F17" i="63"/>
  <c r="P17" i="63"/>
  <c r="Y17" i="64"/>
  <c r="B17" i="63"/>
  <c r="BM17" i="63"/>
  <c r="G17" i="63"/>
  <c r="Q57" i="63"/>
  <c r="Q62" i="63"/>
  <c r="R53" i="2"/>
  <c r="BL17" i="63"/>
  <c r="R52" i="2"/>
  <c r="Q63" i="64"/>
  <c r="CA17" i="64"/>
  <c r="U17" i="64"/>
  <c r="V17" i="64"/>
  <c r="W17" i="63"/>
  <c r="AR17" i="64"/>
  <c r="R67" i="2"/>
  <c r="N17" i="63"/>
  <c r="BA17" i="64"/>
  <c r="Q65" i="64"/>
  <c r="BI17" i="64"/>
  <c r="AU17" i="63"/>
  <c r="Q63" i="63"/>
  <c r="AW17" i="63"/>
  <c r="AR17" i="63"/>
  <c r="AO17" i="64"/>
  <c r="Q60" i="64"/>
  <c r="BE17" i="63"/>
  <c r="Q69" i="64"/>
  <c r="AK17" i="64"/>
  <c r="P17" i="64"/>
  <c r="I17" i="64"/>
  <c r="BP17" i="63"/>
  <c r="R34" i="2"/>
  <c r="W17" i="64"/>
  <c r="L17" i="64"/>
  <c r="L17" i="63"/>
  <c r="DY9" i="59"/>
  <c r="BE4" i="59"/>
  <c r="AL9" i="59"/>
  <c r="AL2" i="59"/>
  <c r="BX69" i="2"/>
  <c r="BX55" i="2"/>
  <c r="BX62" i="2"/>
  <c r="BX76" i="2"/>
  <c r="FO4" i="59"/>
  <c r="EE12" i="59"/>
  <c r="AW23" i="64"/>
  <c r="BK23" i="64"/>
  <c r="BP23" i="64"/>
  <c r="BQ23" i="64"/>
  <c r="AH23" i="64"/>
  <c r="CA23" i="64"/>
  <c r="AR23" i="64"/>
  <c r="W68" i="64"/>
  <c r="X44" i="2"/>
  <c r="BM23" i="64"/>
  <c r="BL23" i="64"/>
  <c r="W60" i="63"/>
  <c r="Y23" i="64"/>
  <c r="K23" i="64"/>
  <c r="X59" i="2"/>
  <c r="W57" i="64"/>
  <c r="W69" i="63"/>
  <c r="AV23" i="63"/>
  <c r="S23" i="63"/>
  <c r="C23" i="63"/>
  <c r="P23" i="63"/>
  <c r="R23" i="64"/>
  <c r="D23" i="64"/>
  <c r="W63" i="64"/>
  <c r="W54" i="64"/>
  <c r="BK23" i="63"/>
  <c r="W62" i="63"/>
  <c r="T23" i="63"/>
  <c r="X52" i="2"/>
  <c r="E23" i="64"/>
  <c r="X60" i="2"/>
  <c r="BH23" i="63"/>
  <c r="AD23" i="63"/>
  <c r="BQ23" i="63"/>
  <c r="X23" i="64"/>
  <c r="W67" i="64"/>
  <c r="V23" i="63"/>
  <c r="W69" i="64"/>
  <c r="W63" i="63"/>
  <c r="W62" i="64"/>
  <c r="W55" i="64"/>
  <c r="G23" i="64"/>
  <c r="H23" i="63"/>
  <c r="AV23" i="64"/>
  <c r="BJ23" i="64"/>
  <c r="AO23" i="63"/>
  <c r="AK23" i="64"/>
  <c r="W23" i="63"/>
  <c r="AY23" i="63"/>
  <c r="X34" i="2"/>
  <c r="BA23" i="63"/>
  <c r="W64" i="64"/>
  <c r="N23" i="64"/>
  <c r="AW23" i="63"/>
  <c r="AX23" i="63"/>
  <c r="W67" i="63"/>
  <c r="BF23" i="64"/>
  <c r="P23" i="64"/>
  <c r="BD23" i="64"/>
  <c r="AK23" i="63"/>
  <c r="BM23" i="63"/>
  <c r="F23" i="64"/>
  <c r="AU23" i="63"/>
  <c r="K1" i="59"/>
  <c r="K8" i="59"/>
  <c r="H23" i="64"/>
  <c r="X23" i="63"/>
  <c r="BB23" i="64"/>
  <c r="S23" i="64"/>
  <c r="W66" i="64"/>
  <c r="W60" i="64"/>
  <c r="D23" i="63"/>
  <c r="W57" i="63"/>
  <c r="O23" i="64"/>
  <c r="U23" i="63"/>
  <c r="X45" i="2"/>
  <c r="Q23" i="63"/>
  <c r="C23" i="64"/>
  <c r="F23" i="63"/>
  <c r="W56" i="63"/>
  <c r="BN23" i="63"/>
  <c r="BH23" i="64"/>
  <c r="G23" i="63"/>
  <c r="AR23" i="63"/>
  <c r="AD23" i="64"/>
  <c r="BI23" i="63"/>
  <c r="BD23" i="63"/>
  <c r="X53" i="2"/>
  <c r="V23" i="64"/>
  <c r="I23" i="64"/>
  <c r="B23" i="63"/>
  <c r="X67" i="2"/>
  <c r="BN23" i="64"/>
  <c r="AO23" i="64"/>
  <c r="W54" i="63"/>
  <c r="BG23" i="64"/>
  <c r="BI23" i="64"/>
  <c r="W56" i="64"/>
  <c r="AY23" i="64"/>
  <c r="K23" i="63"/>
  <c r="O23" i="63"/>
  <c r="X66" i="2"/>
  <c r="BB23" i="63"/>
  <c r="W68" i="63"/>
  <c r="BC23" i="64"/>
  <c r="BO23" i="64"/>
  <c r="BF23" i="63"/>
  <c r="BG23" i="63"/>
  <c r="W61" i="63"/>
  <c r="BE23" i="64"/>
  <c r="W64" i="63"/>
  <c r="BP23" i="63"/>
  <c r="R23" i="63"/>
  <c r="T23" i="64"/>
  <c r="W61" i="64"/>
  <c r="BC23" i="63"/>
  <c r="E23" i="63"/>
  <c r="B23" i="64"/>
  <c r="I23" i="63"/>
  <c r="W65" i="63"/>
  <c r="Y23" i="63"/>
  <c r="BL23" i="63"/>
  <c r="BO23" i="63"/>
  <c r="W23" i="64"/>
  <c r="X74" i="2"/>
  <c r="BA23" i="64"/>
  <c r="Q23" i="64"/>
  <c r="W65" i="64"/>
  <c r="AU23" i="64"/>
  <c r="U23" i="64"/>
  <c r="CA23" i="63"/>
  <c r="J23" i="63"/>
  <c r="N23" i="63"/>
  <c r="X73" i="2"/>
  <c r="BJ23" i="63"/>
  <c r="W55" i="63"/>
  <c r="W66" i="63"/>
  <c r="J23" i="64"/>
  <c r="AH23" i="63"/>
  <c r="BE23" i="63"/>
  <c r="AX23" i="64"/>
  <c r="L23" i="64"/>
  <c r="L23" i="63"/>
  <c r="BW11" i="59"/>
  <c r="DG3" i="59"/>
  <c r="CM1" i="59"/>
  <c r="S10" i="59"/>
  <c r="AF47" i="2"/>
  <c r="AF36" i="2"/>
  <c r="J3" i="59"/>
  <c r="CD8" i="59"/>
  <c r="W55" i="2"/>
  <c r="W62" i="2"/>
  <c r="W69" i="2"/>
  <c r="W76" i="2"/>
  <c r="DC13" i="59"/>
  <c r="HG3" i="59"/>
  <c r="BZ9" i="59"/>
  <c r="AP3" i="59"/>
  <c r="BW49" i="2"/>
  <c r="BW38" i="2"/>
  <c r="AO50" i="2"/>
  <c r="GZ1" i="59"/>
  <c r="AB13" i="59"/>
  <c r="AO39" i="2"/>
  <c r="E36" i="2"/>
  <c r="E47" i="2"/>
  <c r="AX61" i="64"/>
  <c r="J50" i="63"/>
  <c r="N50" i="63"/>
  <c r="O50" i="63"/>
  <c r="J50" i="64"/>
  <c r="AX61" i="63"/>
  <c r="Q50" i="63"/>
  <c r="V50" i="63"/>
  <c r="CA50" i="63"/>
  <c r="BJ50" i="63"/>
  <c r="CA50" i="64"/>
  <c r="BQ50" i="63"/>
  <c r="AX55" i="64"/>
  <c r="BE50" i="63"/>
  <c r="AY50" i="63"/>
  <c r="AD50" i="64"/>
  <c r="F50" i="63"/>
  <c r="K50" i="64"/>
  <c r="AY34" i="2"/>
  <c r="AX57" i="64"/>
  <c r="BO50" i="63"/>
  <c r="BL50" i="63"/>
  <c r="AX50" i="64"/>
  <c r="BQ50" i="64"/>
  <c r="AX62" i="63"/>
  <c r="P50" i="64"/>
  <c r="C50" i="63"/>
  <c r="U50" i="63"/>
  <c r="AK50" i="63"/>
  <c r="BF50" i="63"/>
  <c r="BG50" i="64"/>
  <c r="X50" i="64"/>
  <c r="BO50" i="64"/>
  <c r="AY44" i="2"/>
  <c r="S50" i="63"/>
  <c r="AY73" i="2"/>
  <c r="AX63" i="64"/>
  <c r="AR50" i="64"/>
  <c r="BC50" i="64"/>
  <c r="AX64" i="64"/>
  <c r="B50" i="64"/>
  <c r="BD50" i="63"/>
  <c r="C50" i="64"/>
  <c r="U50" i="64"/>
  <c r="AX64" i="63"/>
  <c r="BL50" i="64"/>
  <c r="AX54" i="63"/>
  <c r="T50" i="64"/>
  <c r="BM50" i="64"/>
  <c r="BI50" i="64"/>
  <c r="W50" i="63"/>
  <c r="Q50" i="64"/>
  <c r="B50" i="63"/>
  <c r="BD50" i="64"/>
  <c r="BB50" i="63"/>
  <c r="AY60" i="2"/>
  <c r="G50" i="63"/>
  <c r="AW50" i="64"/>
  <c r="O50" i="64"/>
  <c r="R50" i="63"/>
  <c r="AX62" i="64"/>
  <c r="AK50" i="64"/>
  <c r="AO50" i="64"/>
  <c r="BA50" i="63"/>
  <c r="K50" i="63"/>
  <c r="AX56" i="63"/>
  <c r="BI50" i="63"/>
  <c r="BG50" i="63"/>
  <c r="AH50" i="63"/>
  <c r="AX63" i="63"/>
  <c r="P50" i="63"/>
  <c r="I50" i="63"/>
  <c r="AX57" i="63"/>
  <c r="AX60" i="63"/>
  <c r="BC50" i="63"/>
  <c r="E50" i="64"/>
  <c r="AX50" i="63"/>
  <c r="BB50" i="64"/>
  <c r="AY59" i="2"/>
  <c r="R50" i="64"/>
  <c r="BH50" i="64"/>
  <c r="Y50" i="63"/>
  <c r="AX69" i="63"/>
  <c r="BM50" i="63"/>
  <c r="AX65" i="64"/>
  <c r="AV50" i="64"/>
  <c r="BJ50" i="64"/>
  <c r="Y50" i="64"/>
  <c r="AX68" i="64"/>
  <c r="BK50" i="63"/>
  <c r="G50" i="64"/>
  <c r="BK50" i="64"/>
  <c r="I50" i="64"/>
  <c r="T50" i="63"/>
  <c r="H50" i="64"/>
  <c r="AY45" i="2"/>
  <c r="AX56" i="64"/>
  <c r="AX69" i="64"/>
  <c r="AH50" i="64"/>
  <c r="BE50" i="64"/>
  <c r="AR50" i="63"/>
  <c r="AX66" i="63"/>
  <c r="AU50" i="64"/>
  <c r="F50" i="64"/>
  <c r="AY66" i="2"/>
  <c r="BA50" i="64"/>
  <c r="BN50" i="64"/>
  <c r="S50" i="64"/>
  <c r="AY74" i="2"/>
  <c r="AY67" i="2"/>
  <c r="AX60" i="64"/>
  <c r="AX67" i="63"/>
  <c r="BN50" i="63"/>
  <c r="AY50" i="64"/>
  <c r="BP50" i="64"/>
  <c r="D50" i="63"/>
  <c r="AX65" i="63"/>
  <c r="AW50" i="63"/>
  <c r="AX54" i="64"/>
  <c r="AX66" i="64"/>
  <c r="D50" i="64"/>
  <c r="AO50" i="63"/>
  <c r="H50" i="63"/>
  <c r="AD50" i="63"/>
  <c r="N50" i="64"/>
  <c r="AY52" i="2"/>
  <c r="W50" i="64"/>
  <c r="BP50" i="63"/>
  <c r="AX55" i="63"/>
  <c r="AY53" i="2"/>
  <c r="AU50" i="63"/>
  <c r="E50" i="63"/>
  <c r="BF50" i="64"/>
  <c r="AV50" i="63"/>
  <c r="X50" i="63"/>
  <c r="BH50" i="63"/>
  <c r="V50" i="64"/>
  <c r="AX68" i="63"/>
  <c r="AX67" i="64"/>
  <c r="L50" i="63"/>
  <c r="L50" i="64"/>
  <c r="G46" i="2"/>
  <c r="G35" i="2"/>
  <c r="BY48" i="2"/>
  <c r="BY37" i="2"/>
  <c r="AW12" i="59"/>
  <c r="FA2" i="59"/>
  <c r="BG10" i="59"/>
  <c r="CQ2" i="59"/>
  <c r="FO1" i="59"/>
  <c r="AA12" i="59"/>
  <c r="AN49" i="2"/>
  <c r="AN38" i="2"/>
  <c r="GC3" i="59"/>
  <c r="BY13" i="59"/>
  <c r="EF9" i="59"/>
  <c r="BL4" i="59"/>
  <c r="AQ37" i="64"/>
  <c r="AQ79" i="63"/>
  <c r="AQ50" i="63"/>
  <c r="AQ64" i="63"/>
  <c r="BS43" i="64"/>
  <c r="AH43" i="63"/>
  <c r="AQ6" i="64"/>
  <c r="AR67" i="2"/>
  <c r="AQ48" i="64"/>
  <c r="AB43" i="63"/>
  <c r="AN43" i="64"/>
  <c r="AQ16" i="64"/>
  <c r="AQ34" i="63"/>
  <c r="AM43" i="64"/>
  <c r="BE43" i="63"/>
  <c r="AQ43" i="64"/>
  <c r="BZ43" i="63"/>
  <c r="AL43" i="63"/>
  <c r="AQ34" i="64"/>
  <c r="W43" i="63"/>
  <c r="AQ19" i="64"/>
  <c r="BI43" i="63"/>
  <c r="P43" i="63"/>
  <c r="AR43" i="64"/>
  <c r="AQ57" i="64"/>
  <c r="AQ16" i="63"/>
  <c r="Z43" i="63"/>
  <c r="AR44" i="2"/>
  <c r="BD43" i="63"/>
  <c r="AQ25" i="64"/>
  <c r="AF43" i="64"/>
  <c r="AQ65" i="63"/>
  <c r="BQ43" i="64"/>
  <c r="AQ56" i="64"/>
  <c r="BX43" i="63"/>
  <c r="AU43" i="63"/>
  <c r="AQ51" i="63"/>
  <c r="K43" i="63"/>
  <c r="AQ15" i="63"/>
  <c r="AQ61" i="63"/>
  <c r="BO43" i="64"/>
  <c r="AQ65" i="64"/>
  <c r="AQ44" i="64"/>
  <c r="AR43" i="63"/>
  <c r="AE43" i="63"/>
  <c r="AA43" i="63"/>
  <c r="AE8" i="59"/>
  <c r="AQ54" i="64"/>
  <c r="O43" i="64"/>
  <c r="AN43" i="63"/>
  <c r="AQ61" i="64"/>
  <c r="AE1" i="59"/>
  <c r="AQ9" i="63"/>
  <c r="U43" i="63"/>
  <c r="AQ22" i="63"/>
  <c r="AS43" i="64"/>
  <c r="AQ3" i="64"/>
  <c r="BS43" i="63"/>
  <c r="AK43" i="63"/>
  <c r="C43" i="63"/>
  <c r="AQ68" i="64"/>
  <c r="AQ18" i="63"/>
  <c r="AQ53" i="63"/>
  <c r="AQ69" i="63"/>
  <c r="AQ6" i="63"/>
  <c r="Y43" i="64"/>
  <c r="V43" i="64"/>
  <c r="BC43" i="63"/>
  <c r="AR66" i="2"/>
  <c r="BY43" i="63"/>
  <c r="E43" i="63"/>
  <c r="AQ43" i="63"/>
  <c r="AR59" i="2"/>
  <c r="AQ63" i="63"/>
  <c r="BH43" i="64"/>
  <c r="BN43" i="63"/>
  <c r="BK43" i="64"/>
  <c r="BJ43" i="64"/>
  <c r="BV43" i="63"/>
  <c r="AV43" i="63"/>
  <c r="AQ56" i="63"/>
  <c r="AQ2" i="64"/>
  <c r="R43" i="63"/>
  <c r="BT43" i="63"/>
  <c r="BF43" i="63"/>
  <c r="AQ58" i="63"/>
  <c r="X43" i="63"/>
  <c r="AQ17" i="64"/>
  <c r="AR53" i="2"/>
  <c r="G43" i="63"/>
  <c r="BN43" i="64"/>
  <c r="J43" i="64"/>
  <c r="AQ68" i="63"/>
  <c r="AQ53" i="64"/>
  <c r="AO43" i="64"/>
  <c r="K43" i="64"/>
  <c r="AQ8" i="64"/>
  <c r="X43" i="64"/>
  <c r="B43" i="63"/>
  <c r="AQ59" i="64"/>
  <c r="AC43" i="63"/>
  <c r="AQ59" i="63"/>
  <c r="AQ55" i="64"/>
  <c r="AQ67" i="64"/>
  <c r="V43" i="63"/>
  <c r="AQ62" i="63"/>
  <c r="BG43" i="64"/>
  <c r="AQ23" i="63"/>
  <c r="BA43" i="64"/>
  <c r="AG43" i="63"/>
  <c r="AQ51" i="64"/>
  <c r="BA43" i="63"/>
  <c r="AV43" i="64"/>
  <c r="W43" i="64"/>
  <c r="AJ43" i="63"/>
  <c r="AH43" i="64"/>
  <c r="BH43" i="63"/>
  <c r="AQ5" i="64"/>
  <c r="R43" i="64"/>
  <c r="BL43" i="63"/>
  <c r="AQ19" i="63"/>
  <c r="N43" i="64"/>
  <c r="AA43" i="64"/>
  <c r="AQ48" i="63"/>
  <c r="AQ55" i="63"/>
  <c r="D43" i="64"/>
  <c r="AQ20" i="64"/>
  <c r="AQ20" i="63"/>
  <c r="AY43" i="64"/>
  <c r="BM43" i="64"/>
  <c r="BY43" i="64"/>
  <c r="AQ47" i="63"/>
  <c r="BW43" i="64"/>
  <c r="AU43" i="64"/>
  <c r="AQ21" i="64"/>
  <c r="AQ67" i="63"/>
  <c r="AQ57" i="63"/>
  <c r="BB43" i="63"/>
  <c r="AQ49" i="64"/>
  <c r="AQ60" i="64"/>
  <c r="Q43" i="64"/>
  <c r="AR52" i="2"/>
  <c r="AF43" i="63"/>
  <c r="AY43" i="63"/>
  <c r="AQ37" i="63"/>
  <c r="AQ64" i="64"/>
  <c r="G43" i="64"/>
  <c r="J43" i="63"/>
  <c r="BP43" i="64"/>
  <c r="AQ22" i="64"/>
  <c r="F43" i="64"/>
  <c r="AW43" i="64"/>
  <c r="AQ58" i="64"/>
  <c r="AQ49" i="63"/>
  <c r="BZ43" i="64"/>
  <c r="AQ2" i="63"/>
  <c r="AR74" i="2"/>
  <c r="N43" i="63"/>
  <c r="AQ54" i="63"/>
  <c r="S43" i="63"/>
  <c r="AQ14" i="64"/>
  <c r="CA43" i="64"/>
  <c r="AJ43" i="64"/>
  <c r="AQ14" i="63"/>
  <c r="AQ9" i="64"/>
  <c r="AT43" i="64"/>
  <c r="AQ10" i="64"/>
  <c r="AQ44" i="63"/>
  <c r="AQ60" i="63"/>
  <c r="Z43" i="64"/>
  <c r="BK43" i="63"/>
  <c r="AT43" i="63"/>
  <c r="T43" i="63"/>
  <c r="BV43" i="64"/>
  <c r="AQ41" i="64"/>
  <c r="AQ24" i="64"/>
  <c r="AQ47" i="64"/>
  <c r="AI43" i="64"/>
  <c r="AQ4" i="63"/>
  <c r="AQ25" i="63"/>
  <c r="BX43" i="64"/>
  <c r="AG43" i="64"/>
  <c r="AQ79" i="64"/>
  <c r="AQ21" i="63"/>
  <c r="AK43" i="64"/>
  <c r="BD43" i="64"/>
  <c r="AQ63" i="64"/>
  <c r="CA43" i="63"/>
  <c r="H43" i="63"/>
  <c r="AP43" i="64"/>
  <c r="AM43" i="63"/>
  <c r="H43" i="64"/>
  <c r="BT43" i="64"/>
  <c r="AX43" i="64"/>
  <c r="AL43" i="64"/>
  <c r="AQ7" i="63"/>
  <c r="AS43" i="63"/>
  <c r="AQ3" i="63"/>
  <c r="O43" i="63"/>
  <c r="AQ8" i="63"/>
  <c r="E43" i="64"/>
  <c r="BU43" i="63"/>
  <c r="AX43" i="63"/>
  <c r="AB43" i="64"/>
  <c r="AQ23" i="64"/>
  <c r="F43" i="63"/>
  <c r="AQ30" i="64"/>
  <c r="AQ30" i="63"/>
  <c r="AR45" i="2"/>
  <c r="AQ50" i="64"/>
  <c r="AC43" i="64"/>
  <c r="AQ69" i="64"/>
  <c r="AO43" i="63"/>
  <c r="AQ18" i="64"/>
  <c r="BF43" i="64"/>
  <c r="P43" i="64"/>
  <c r="Q43" i="63"/>
  <c r="AR73" i="2"/>
  <c r="AQ7" i="64"/>
  <c r="BQ43" i="63"/>
  <c r="BU43" i="64"/>
  <c r="BL43" i="64"/>
  <c r="AQ10" i="63"/>
  <c r="S43" i="64"/>
  <c r="AQ15" i="64"/>
  <c r="C43" i="64"/>
  <c r="AR60" i="2"/>
  <c r="AQ17" i="63"/>
  <c r="AQ11" i="64"/>
  <c r="BB43" i="64"/>
  <c r="BW43" i="63"/>
  <c r="AQ66" i="63"/>
  <c r="AQ41" i="63"/>
  <c r="AW43" i="63"/>
  <c r="Y43" i="63"/>
  <c r="BO43" i="63"/>
  <c r="B43" i="64"/>
  <c r="AE43" i="64"/>
  <c r="T43" i="64"/>
  <c r="BE43" i="64"/>
  <c r="BM43" i="63"/>
  <c r="I43" i="63"/>
  <c r="BG43" i="63"/>
  <c r="AQ62" i="64"/>
  <c r="I43" i="64"/>
  <c r="AQ5" i="63"/>
  <c r="BJ43" i="63"/>
  <c r="D43" i="63"/>
  <c r="AP43" i="63"/>
  <c r="AD43" i="64"/>
  <c r="AQ11" i="63"/>
  <c r="AR34" i="2"/>
  <c r="BC43" i="64"/>
  <c r="BI43" i="64"/>
  <c r="AQ66" i="64"/>
  <c r="AQ4" i="64"/>
  <c r="BP43" i="63"/>
  <c r="U43" i="64"/>
  <c r="AQ24" i="63"/>
  <c r="AD43" i="63"/>
  <c r="AI43" i="63"/>
  <c r="AQ12" i="63"/>
  <c r="L43" i="64"/>
  <c r="L43" i="63"/>
  <c r="AQ12" i="64"/>
  <c r="P48" i="2"/>
  <c r="DG1" i="59"/>
  <c r="P37" i="2"/>
  <c r="C11" i="59"/>
  <c r="DX5" i="59"/>
  <c r="FH11" i="59"/>
  <c r="BY11" i="59"/>
  <c r="DI3" i="59"/>
  <c r="EH9" i="59"/>
  <c r="BN4" i="59"/>
  <c r="EU1" i="59"/>
  <c r="G12" i="59"/>
  <c r="T38" i="2"/>
  <c r="T49" i="2"/>
  <c r="F76" i="2"/>
  <c r="F55" i="2"/>
  <c r="F62" i="2"/>
  <c r="F69" i="2"/>
  <c r="CH9" i="59"/>
  <c r="AX3" i="59"/>
  <c r="BE3" i="59"/>
  <c r="CO9" i="59"/>
  <c r="EW3" i="59"/>
  <c r="CC12" i="59"/>
  <c r="F9" i="4"/>
  <c r="K29" i="4"/>
  <c r="O36" i="2"/>
  <c r="O47" i="2"/>
  <c r="BV1" i="59"/>
  <c r="B10" i="59"/>
  <c r="BV47" i="2"/>
  <c r="BV36" i="2"/>
  <c r="P12" i="59"/>
  <c r="FD1" i="59"/>
  <c r="AC38" i="2"/>
  <c r="AC49" i="2"/>
  <c r="AQ11" i="59"/>
  <c r="DK2" i="59"/>
  <c r="AB9" i="59"/>
  <c r="AO35" i="2"/>
  <c r="BL1" i="59"/>
  <c r="AO46" i="2"/>
  <c r="BZ49" i="2"/>
  <c r="BZ38" i="2"/>
  <c r="BE16" i="64"/>
  <c r="Q34" i="2"/>
  <c r="B16" i="64"/>
  <c r="BN16" i="64"/>
  <c r="BG16" i="63"/>
  <c r="AK16" i="63"/>
  <c r="P62" i="63"/>
  <c r="BH16" i="63"/>
  <c r="BD16" i="63"/>
  <c r="C16" i="64"/>
  <c r="P60" i="63"/>
  <c r="P56" i="63"/>
  <c r="BM16" i="64"/>
  <c r="P62" i="64"/>
  <c r="P69" i="63"/>
  <c r="Q60" i="2"/>
  <c r="P57" i="63"/>
  <c r="BC16" i="64"/>
  <c r="BJ16" i="63"/>
  <c r="P55" i="63"/>
  <c r="U16" i="64"/>
  <c r="AX16" i="63"/>
  <c r="D16" i="63"/>
  <c r="K16" i="63"/>
  <c r="BK16" i="63"/>
  <c r="F16" i="63"/>
  <c r="N16" i="64"/>
  <c r="BB16" i="64"/>
  <c r="U16" i="63"/>
  <c r="G16" i="64"/>
  <c r="Q52" i="2"/>
  <c r="BN16" i="63"/>
  <c r="BE16" i="63"/>
  <c r="Q59" i="2"/>
  <c r="BO16" i="64"/>
  <c r="W16" i="63"/>
  <c r="D8" i="59"/>
  <c r="P57" i="64"/>
  <c r="AD16" i="64"/>
  <c r="P66" i="64"/>
  <c r="R16" i="63"/>
  <c r="J16" i="64"/>
  <c r="P67" i="63"/>
  <c r="BI16" i="64"/>
  <c r="Q44" i="2"/>
  <c r="Q66" i="2"/>
  <c r="P61" i="63"/>
  <c r="D16" i="64"/>
  <c r="I16" i="64"/>
  <c r="Y16" i="63"/>
  <c r="T16" i="64"/>
  <c r="AR16" i="63"/>
  <c r="O16" i="63"/>
  <c r="I16" i="63"/>
  <c r="P60" i="64"/>
  <c r="P54" i="64"/>
  <c r="P68" i="64"/>
  <c r="R16" i="64"/>
  <c r="CA16" i="64"/>
  <c r="P64" i="63"/>
  <c r="W16" i="64"/>
  <c r="AV16" i="64"/>
  <c r="Q45" i="2"/>
  <c r="AK16" i="64"/>
  <c r="AV16" i="63"/>
  <c r="AU16" i="64"/>
  <c r="V16" i="64"/>
  <c r="BK16" i="64"/>
  <c r="P16" i="64"/>
  <c r="V16" i="63"/>
  <c r="S16" i="64"/>
  <c r="Q16" i="64"/>
  <c r="P16" i="63"/>
  <c r="BQ16" i="63"/>
  <c r="AH16" i="64"/>
  <c r="P63" i="64"/>
  <c r="G16" i="63"/>
  <c r="BF16" i="63"/>
  <c r="BC16" i="63"/>
  <c r="AU16" i="63"/>
  <c r="B16" i="63"/>
  <c r="X16" i="63"/>
  <c r="D1" i="59"/>
  <c r="P64" i="64"/>
  <c r="S16" i="63"/>
  <c r="Q73" i="2"/>
  <c r="C16" i="63"/>
  <c r="F16" i="64"/>
  <c r="H16" i="64"/>
  <c r="BO16" i="63"/>
  <c r="BQ16" i="64"/>
  <c r="P61" i="64"/>
  <c r="Q53" i="2"/>
  <c r="AH16" i="63"/>
  <c r="BP16" i="64"/>
  <c r="J16" i="63"/>
  <c r="BF16" i="64"/>
  <c r="AY16" i="64"/>
  <c r="P67" i="64"/>
  <c r="P63" i="63"/>
  <c r="BM16" i="63"/>
  <c r="BG16" i="64"/>
  <c r="O16" i="64"/>
  <c r="P54" i="63"/>
  <c r="CA16" i="63"/>
  <c r="BB16" i="63"/>
  <c r="BP16" i="63"/>
  <c r="P66" i="63"/>
  <c r="BH16" i="64"/>
  <c r="Q74" i="2"/>
  <c r="BJ16" i="64"/>
  <c r="P56" i="64"/>
  <c r="E16" i="64"/>
  <c r="P68" i="63"/>
  <c r="Q16" i="63"/>
  <c r="T16" i="63"/>
  <c r="AD16" i="63"/>
  <c r="AW16" i="64"/>
  <c r="Q67" i="2"/>
  <c r="AO16" i="63"/>
  <c r="AW16" i="63"/>
  <c r="N16" i="63"/>
  <c r="P65" i="63"/>
  <c r="P55" i="64"/>
  <c r="AR16" i="64"/>
  <c r="BI16" i="63"/>
  <c r="P69" i="64"/>
  <c r="AY16" i="63"/>
  <c r="AX16" i="64"/>
  <c r="AO16" i="64"/>
  <c r="BA16" i="64"/>
  <c r="BD16" i="64"/>
  <c r="E16" i="63"/>
  <c r="X16" i="64"/>
  <c r="BL16" i="63"/>
  <c r="H16" i="63"/>
  <c r="Y16" i="64"/>
  <c r="BA16" i="63"/>
  <c r="K16" i="64"/>
  <c r="P65" i="64"/>
  <c r="BL16" i="64"/>
  <c r="L16" i="63"/>
  <c r="L16" i="64"/>
  <c r="GN3" i="59"/>
  <c r="CJ13" i="59"/>
  <c r="AZ55" i="2"/>
  <c r="AZ76" i="2"/>
  <c r="AZ69" i="2"/>
  <c r="AZ62" i="2"/>
  <c r="BA15" i="2"/>
  <c r="AP75" i="2"/>
  <c r="AP54" i="2"/>
  <c r="AP68" i="2"/>
  <c r="BM8" i="59"/>
  <c r="AP61" i="2"/>
  <c r="AC2" i="59"/>
  <c r="GU5" i="59"/>
  <c r="FK13" i="59"/>
  <c r="BX49" i="2"/>
  <c r="BX38" i="2"/>
  <c r="GV5" i="59"/>
  <c r="FL13" i="59"/>
  <c r="BR8" i="59"/>
  <c r="AH2" i="59"/>
  <c r="AU75" i="2"/>
  <c r="AU68" i="2"/>
  <c r="AU61" i="2"/>
  <c r="AU54" i="2"/>
  <c r="BV56" i="2"/>
  <c r="BV70" i="2"/>
  <c r="BV77" i="2"/>
  <c r="BV63" i="2"/>
  <c r="X55" i="2"/>
  <c r="X76" i="2"/>
  <c r="CE8" i="59"/>
  <c r="X62" i="2"/>
  <c r="X69" i="2"/>
  <c r="K3" i="59"/>
  <c r="CZ11" i="59"/>
  <c r="EJ3" i="59"/>
  <c r="EH3" i="59"/>
  <c r="CX11" i="59"/>
  <c r="DT5" i="59"/>
  <c r="FD11" i="59"/>
  <c r="DS12" i="59"/>
  <c r="FC4" i="59"/>
  <c r="BI12" i="59"/>
  <c r="FM2" i="59"/>
  <c r="I69" i="2"/>
  <c r="I55" i="2"/>
  <c r="I62" i="2"/>
  <c r="I76" i="2"/>
  <c r="CS13" i="59"/>
  <c r="GW3" i="59"/>
  <c r="CX13" i="59"/>
  <c r="HB3" i="59"/>
  <c r="CC1" i="59"/>
  <c r="V47" i="2"/>
  <c r="V36" i="2"/>
  <c r="I10" i="59"/>
  <c r="AU62" i="2"/>
  <c r="AU69" i="2"/>
  <c r="DB8" i="59"/>
  <c r="AU55" i="2"/>
  <c r="AU76" i="2"/>
  <c r="AH3" i="59"/>
  <c r="AP10" i="59"/>
  <c r="BZ2" i="59"/>
  <c r="BA18" i="2"/>
  <c r="AZ68" i="2"/>
  <c r="AZ61" i="2"/>
  <c r="AZ75" i="2"/>
  <c r="BA9" i="2"/>
  <c r="AZ54" i="2"/>
  <c r="CS11" i="59"/>
  <c r="EC3" i="59"/>
  <c r="AK54" i="2"/>
  <c r="AK75" i="2"/>
  <c r="AK68" i="2"/>
  <c r="BH8" i="59"/>
  <c r="AK61" i="2"/>
  <c r="X2" i="59"/>
  <c r="CF12" i="59"/>
  <c r="EZ3" i="59"/>
  <c r="AW36" i="64"/>
  <c r="BK36" i="63"/>
  <c r="AJ11" i="64"/>
  <c r="AJ54" i="64"/>
  <c r="AM36" i="63"/>
  <c r="AJ66" i="63"/>
  <c r="AK44" i="2"/>
  <c r="AJ7" i="63"/>
  <c r="AJ67" i="63"/>
  <c r="Z36" i="64"/>
  <c r="P36" i="63"/>
  <c r="AJ9" i="63"/>
  <c r="BN36" i="63"/>
  <c r="Q36" i="63"/>
  <c r="AJ9" i="64"/>
  <c r="BV36" i="64"/>
  <c r="AK36" i="64"/>
  <c r="AJ22" i="64"/>
  <c r="AW36" i="63"/>
  <c r="BJ36" i="63"/>
  <c r="AJ19" i="64"/>
  <c r="AQ36" i="63"/>
  <c r="AK34" i="2"/>
  <c r="P36" i="64"/>
  <c r="BE36" i="63"/>
  <c r="W36" i="64"/>
  <c r="R36" i="63"/>
  <c r="AV36" i="64"/>
  <c r="R36" i="64"/>
  <c r="S36" i="63"/>
  <c r="AJ50" i="64"/>
  <c r="AP36" i="63"/>
  <c r="AJ60" i="64"/>
  <c r="AJ53" i="64"/>
  <c r="AJ63" i="64"/>
  <c r="X36" i="64"/>
  <c r="J36" i="63"/>
  <c r="AJ15" i="64"/>
  <c r="AJ23" i="64"/>
  <c r="AJ23" i="63"/>
  <c r="W36" i="63"/>
  <c r="AL36" i="63"/>
  <c r="AJ69" i="64"/>
  <c r="AT36" i="63"/>
  <c r="AJ2" i="64"/>
  <c r="AK66" i="2"/>
  <c r="AB36" i="63"/>
  <c r="AJ54" i="63"/>
  <c r="BB36" i="64"/>
  <c r="AB36" i="64"/>
  <c r="AK73" i="2"/>
  <c r="AJ47" i="63"/>
  <c r="AF36" i="64"/>
  <c r="H36" i="64"/>
  <c r="BV36" i="63"/>
  <c r="AS36" i="63"/>
  <c r="AU36" i="63"/>
  <c r="BH36" i="63"/>
  <c r="BQ36" i="63"/>
  <c r="BF36" i="63"/>
  <c r="AJ44" i="64"/>
  <c r="BI36" i="63"/>
  <c r="AJ55" i="64"/>
  <c r="AJ79" i="63"/>
  <c r="AJ17" i="64"/>
  <c r="O36" i="64"/>
  <c r="E36" i="63"/>
  <c r="AJ25" i="63"/>
  <c r="AJ10" i="64"/>
  <c r="BO36" i="64"/>
  <c r="AJ67" i="64"/>
  <c r="AK45" i="2"/>
  <c r="BG36" i="64"/>
  <c r="C36" i="63"/>
  <c r="AC36" i="64"/>
  <c r="AK53" i="2"/>
  <c r="AJ30" i="63"/>
  <c r="AK52" i="2"/>
  <c r="T36" i="63"/>
  <c r="AJ5" i="64"/>
  <c r="AM36" i="64"/>
  <c r="AJ22" i="63"/>
  <c r="AJ8" i="63"/>
  <c r="BG36" i="63"/>
  <c r="AK67" i="2"/>
  <c r="AU36" i="64"/>
  <c r="D36" i="63"/>
  <c r="BH36" i="64"/>
  <c r="AJ30" i="64"/>
  <c r="BW36" i="63"/>
  <c r="AJ36" i="64"/>
  <c r="AK36" i="63"/>
  <c r="AJ4" i="64"/>
  <c r="BS36" i="64"/>
  <c r="K36" i="64"/>
  <c r="AJ16" i="64"/>
  <c r="AG36" i="64"/>
  <c r="AJ34" i="64"/>
  <c r="AT36" i="64"/>
  <c r="BX36" i="63"/>
  <c r="AV36" i="63"/>
  <c r="AJ25" i="64"/>
  <c r="BW36" i="64"/>
  <c r="AJ20" i="63"/>
  <c r="N36" i="64"/>
  <c r="AI36" i="64"/>
  <c r="AJ36" i="63"/>
  <c r="BX36" i="64"/>
  <c r="AJ57" i="63"/>
  <c r="AJ51" i="64"/>
  <c r="BB36" i="63"/>
  <c r="CA36" i="63"/>
  <c r="AJ2" i="63"/>
  <c r="AX36" i="63"/>
  <c r="AJ58" i="63"/>
  <c r="BM36" i="63"/>
  <c r="C36" i="64"/>
  <c r="V36" i="64"/>
  <c r="Y36" i="63"/>
  <c r="G36" i="63"/>
  <c r="AJ5" i="63"/>
  <c r="AJ50" i="63"/>
  <c r="AJ24" i="64"/>
  <c r="AO36" i="64"/>
  <c r="BZ36" i="63"/>
  <c r="F36" i="64"/>
  <c r="AJ6" i="64"/>
  <c r="E36" i="64"/>
  <c r="AJ69" i="63"/>
  <c r="AJ37" i="63"/>
  <c r="AJ24" i="63"/>
  <c r="AJ68" i="64"/>
  <c r="AJ53" i="63"/>
  <c r="BP36" i="63"/>
  <c r="AJ51" i="63"/>
  <c r="AY36" i="64"/>
  <c r="BI36" i="64"/>
  <c r="AJ59" i="64"/>
  <c r="BM36" i="64"/>
  <c r="CA36" i="64"/>
  <c r="AK60" i="2"/>
  <c r="AE36" i="63"/>
  <c r="H36" i="63"/>
  <c r="AJ6" i="63"/>
  <c r="AJ21" i="63"/>
  <c r="AJ8" i="64"/>
  <c r="J36" i="64"/>
  <c r="AN36" i="64"/>
  <c r="BP36" i="64"/>
  <c r="Q36" i="64"/>
  <c r="AD36" i="63"/>
  <c r="AR36" i="64"/>
  <c r="AJ7" i="64"/>
  <c r="Y36" i="64"/>
  <c r="AJ63" i="63"/>
  <c r="Z36" i="63"/>
  <c r="AJ60" i="63"/>
  <c r="AJ41" i="64"/>
  <c r="BL36" i="64"/>
  <c r="AJ44" i="63"/>
  <c r="AL36" i="64"/>
  <c r="BE36" i="64"/>
  <c r="AX36" i="64"/>
  <c r="BA36" i="64"/>
  <c r="AJ66" i="64"/>
  <c r="AS36" i="64"/>
  <c r="N36" i="63"/>
  <c r="AJ65" i="63"/>
  <c r="AJ61" i="64"/>
  <c r="U36" i="64"/>
  <c r="AJ65" i="64"/>
  <c r="BT36" i="63"/>
  <c r="BA36" i="63"/>
  <c r="BU36" i="63"/>
  <c r="BZ36" i="64"/>
  <c r="AA36" i="64"/>
  <c r="K36" i="63"/>
  <c r="BC36" i="64"/>
  <c r="AJ56" i="63"/>
  <c r="BK36" i="64"/>
  <c r="BS36" i="63"/>
  <c r="AJ11" i="63"/>
  <c r="AJ21" i="64"/>
  <c r="AJ4" i="63"/>
  <c r="I36" i="63"/>
  <c r="AJ59" i="63"/>
  <c r="AR36" i="63"/>
  <c r="AO36" i="63"/>
  <c r="AJ57" i="64"/>
  <c r="X8" i="59"/>
  <c r="X36" i="63"/>
  <c r="AK74" i="2"/>
  <c r="AF36" i="63"/>
  <c r="AJ18" i="63"/>
  <c r="BN36" i="64"/>
  <c r="T36" i="64"/>
  <c r="AP36" i="64"/>
  <c r="BU36" i="64"/>
  <c r="BF36" i="64"/>
  <c r="X1" i="59"/>
  <c r="AJ37" i="64"/>
  <c r="AJ17" i="63"/>
  <c r="AA36" i="63"/>
  <c r="AD36" i="64"/>
  <c r="AJ56" i="64"/>
  <c r="V36" i="63"/>
  <c r="AK59" i="2"/>
  <c r="AJ16" i="63"/>
  <c r="U36" i="63"/>
  <c r="AN36" i="63"/>
  <c r="AJ58" i="64"/>
  <c r="AJ3" i="63"/>
  <c r="AH36" i="63"/>
  <c r="B36" i="63"/>
  <c r="AJ14" i="64"/>
  <c r="AJ61" i="63"/>
  <c r="AJ62" i="63"/>
  <c r="AJ62" i="64"/>
  <c r="AI36" i="63"/>
  <c r="AC36" i="63"/>
  <c r="AJ18" i="64"/>
  <c r="BJ36" i="64"/>
  <c r="D36" i="64"/>
  <c r="AE36" i="64"/>
  <c r="AJ14" i="63"/>
  <c r="BY36" i="64"/>
  <c r="AJ55" i="63"/>
  <c r="AJ49" i="64"/>
  <c r="B36" i="64"/>
  <c r="AJ48" i="64"/>
  <c r="AJ48" i="63"/>
  <c r="AJ41" i="63"/>
  <c r="F36" i="63"/>
  <c r="BC36" i="63"/>
  <c r="AJ49" i="63"/>
  <c r="BL36" i="63"/>
  <c r="AJ79" i="64"/>
  <c r="AJ3" i="64"/>
  <c r="BQ36" i="64"/>
  <c r="AY36" i="63"/>
  <c r="BD36" i="64"/>
  <c r="AG36" i="63"/>
  <c r="AJ64" i="63"/>
  <c r="BT36" i="64"/>
  <c r="AJ47" i="64"/>
  <c r="I36" i="64"/>
  <c r="AH36" i="64"/>
  <c r="AJ19" i="63"/>
  <c r="O36" i="63"/>
  <c r="AJ64" i="64"/>
  <c r="BY36" i="63"/>
  <c r="G36" i="64"/>
  <c r="AJ20" i="64"/>
  <c r="AJ34" i="63"/>
  <c r="AJ10" i="63"/>
  <c r="S36" i="64"/>
  <c r="BD36" i="63"/>
  <c r="AQ36" i="64"/>
  <c r="BO36" i="63"/>
  <c r="AJ68" i="63"/>
  <c r="AJ15" i="63"/>
  <c r="L36" i="63"/>
  <c r="AJ12" i="64"/>
  <c r="AJ12" i="63"/>
  <c r="L36" i="64"/>
  <c r="L21" i="4"/>
  <c r="E40" i="4"/>
  <c r="FL5" i="59"/>
  <c r="FL12" i="59"/>
  <c r="DS5" i="59"/>
  <c r="FC11" i="59"/>
  <c r="BA10" i="64"/>
  <c r="S10" i="63"/>
  <c r="F10" i="64"/>
  <c r="W10" i="63"/>
  <c r="G10" i="64"/>
  <c r="T10" i="63"/>
  <c r="E10" i="63"/>
  <c r="J66" i="63"/>
  <c r="BP10" i="64"/>
  <c r="AD10" i="64"/>
  <c r="AW10" i="64"/>
  <c r="O10" i="64"/>
  <c r="B10" i="64"/>
  <c r="J55" i="63"/>
  <c r="J68" i="64"/>
  <c r="J69" i="64"/>
  <c r="K73" i="2"/>
  <c r="AY10" i="64"/>
  <c r="BI10" i="64"/>
  <c r="X10" i="64"/>
  <c r="AX10" i="64"/>
  <c r="BJ10" i="63"/>
  <c r="BP10" i="63"/>
  <c r="N10" i="64"/>
  <c r="J56" i="63"/>
  <c r="K66" i="2"/>
  <c r="J55" i="64"/>
  <c r="BQ10" i="64"/>
  <c r="AO10" i="63"/>
  <c r="J65" i="64"/>
  <c r="J65" i="63"/>
  <c r="BC10" i="63"/>
  <c r="BD10" i="63"/>
  <c r="K67" i="2"/>
  <c r="K60" i="2"/>
  <c r="P10" i="63"/>
  <c r="V10" i="63"/>
  <c r="AK10" i="64"/>
  <c r="BF10" i="64"/>
  <c r="Y10" i="64"/>
  <c r="BK10" i="64"/>
  <c r="I10" i="64"/>
  <c r="J56" i="64"/>
  <c r="H10" i="64"/>
  <c r="AV10" i="63"/>
  <c r="BD10" i="64"/>
  <c r="BJ10" i="64"/>
  <c r="AH10" i="64"/>
  <c r="AU10" i="64"/>
  <c r="C10" i="64"/>
  <c r="K45" i="2"/>
  <c r="J62" i="64"/>
  <c r="AO10" i="64"/>
  <c r="F10" i="63"/>
  <c r="CA10" i="64"/>
  <c r="BB10" i="63"/>
  <c r="J57" i="63"/>
  <c r="AU10" i="63"/>
  <c r="BH10" i="64"/>
  <c r="J10" i="63"/>
  <c r="Y10" i="63"/>
  <c r="AY10" i="63"/>
  <c r="BE10" i="64"/>
  <c r="BK10" i="63"/>
  <c r="N10" i="63"/>
  <c r="BC10" i="64"/>
  <c r="AW10" i="63"/>
  <c r="CA10" i="63"/>
  <c r="J10" i="64"/>
  <c r="J54" i="64"/>
  <c r="J64" i="64"/>
  <c r="J60" i="64"/>
  <c r="J68" i="63"/>
  <c r="X10" i="63"/>
  <c r="O10" i="63"/>
  <c r="K53" i="2"/>
  <c r="D10" i="63"/>
  <c r="V10" i="64"/>
  <c r="K34" i="2"/>
  <c r="BE10" i="63"/>
  <c r="J62" i="63"/>
  <c r="K59" i="2"/>
  <c r="BG10" i="64"/>
  <c r="BG10" i="63"/>
  <c r="AV10" i="64"/>
  <c r="Q10" i="63"/>
  <c r="K52" i="2"/>
  <c r="K44" i="2"/>
  <c r="J67" i="64"/>
  <c r="AH10" i="63"/>
  <c r="BF10" i="63"/>
  <c r="B10" i="63"/>
  <c r="J69" i="63"/>
  <c r="C10" i="63"/>
  <c r="BA10" i="63"/>
  <c r="P10" i="64"/>
  <c r="BH10" i="63"/>
  <c r="G10" i="63"/>
  <c r="S10" i="64"/>
  <c r="BL10" i="64"/>
  <c r="J57" i="64"/>
  <c r="AD10" i="63"/>
  <c r="BI10" i="63"/>
  <c r="R10" i="64"/>
  <c r="BB10" i="64"/>
  <c r="H10" i="63"/>
  <c r="T10" i="64"/>
  <c r="BN10" i="64"/>
  <c r="R10" i="63"/>
  <c r="U10" i="63"/>
  <c r="D10" i="64"/>
  <c r="BL10" i="63"/>
  <c r="AX10" i="63"/>
  <c r="BO10" i="63"/>
  <c r="J67" i="63"/>
  <c r="J64" i="63"/>
  <c r="BQ10" i="63"/>
  <c r="W10" i="64"/>
  <c r="J63" i="64"/>
  <c r="I10" i="63"/>
  <c r="BO10" i="64"/>
  <c r="J60" i="63"/>
  <c r="J54" i="63"/>
  <c r="K74" i="2"/>
  <c r="J63" i="63"/>
  <c r="J61" i="63"/>
  <c r="BM10" i="64"/>
  <c r="J61" i="64"/>
  <c r="AR10" i="63"/>
  <c r="AK10" i="63"/>
  <c r="BM10" i="63"/>
  <c r="K10" i="64"/>
  <c r="J66" i="64"/>
  <c r="BN10" i="63"/>
  <c r="Q10" i="64"/>
  <c r="U10" i="64"/>
  <c r="K10" i="63"/>
  <c r="AR10" i="64"/>
  <c r="E10" i="64"/>
  <c r="L10" i="64"/>
  <c r="L10" i="63"/>
  <c r="BE12" i="59"/>
  <c r="FI2" i="59"/>
  <c r="AE75" i="2"/>
  <c r="AE68" i="2"/>
  <c r="BB8" i="59"/>
  <c r="R2" i="59"/>
  <c r="AE61" i="2"/>
  <c r="AE54" i="2"/>
  <c r="N12" i="2"/>
  <c r="AH11" i="59"/>
  <c r="AU48" i="2"/>
  <c r="AU37" i="2"/>
  <c r="EL1" i="59"/>
  <c r="C61" i="2"/>
  <c r="C68" i="2"/>
  <c r="C75" i="2"/>
  <c r="C54" i="2"/>
  <c r="J21" i="4"/>
  <c r="BH68" i="2"/>
  <c r="E38" i="4"/>
  <c r="BH75" i="2"/>
  <c r="BH61" i="2"/>
  <c r="BH54" i="2"/>
  <c r="BA14" i="2"/>
  <c r="AH65" i="63"/>
  <c r="BI34" i="64"/>
  <c r="B34" i="64"/>
  <c r="AI66" i="2"/>
  <c r="AK34" i="63"/>
  <c r="BF34" i="64"/>
  <c r="BC34" i="64"/>
  <c r="BB34" i="64"/>
  <c r="S34" i="64"/>
  <c r="C34" i="64"/>
  <c r="CA34" i="64"/>
  <c r="I34" i="64"/>
  <c r="BF34" i="63"/>
  <c r="AD34" i="63"/>
  <c r="U34" i="64"/>
  <c r="BP34" i="63"/>
  <c r="AH56" i="64"/>
  <c r="AU34" i="63"/>
  <c r="AY34" i="63"/>
  <c r="D34" i="63"/>
  <c r="N34" i="63"/>
  <c r="AH57" i="63"/>
  <c r="O34" i="63"/>
  <c r="AH68" i="64"/>
  <c r="AH64" i="63"/>
  <c r="J34" i="64"/>
  <c r="E34" i="63"/>
  <c r="S34" i="63"/>
  <c r="J34" i="63"/>
  <c r="AV34" i="63"/>
  <c r="BG34" i="63"/>
  <c r="AI44" i="2"/>
  <c r="AH66" i="63"/>
  <c r="B34" i="63"/>
  <c r="BJ34" i="64"/>
  <c r="Y34" i="63"/>
  <c r="BA34" i="63"/>
  <c r="P34" i="64"/>
  <c r="W34" i="63"/>
  <c r="BG34" i="64"/>
  <c r="R34" i="64"/>
  <c r="Q34" i="64"/>
  <c r="BH34" i="64"/>
  <c r="AH54" i="63"/>
  <c r="AH60" i="63"/>
  <c r="BN34" i="63"/>
  <c r="AH60" i="64"/>
  <c r="AK34" i="64"/>
  <c r="AH62" i="63"/>
  <c r="BQ34" i="64"/>
  <c r="G34" i="64"/>
  <c r="AH69" i="63"/>
  <c r="T34" i="64"/>
  <c r="C34" i="63"/>
  <c r="AY34" i="64"/>
  <c r="BL34" i="64"/>
  <c r="BK34" i="63"/>
  <c r="F34" i="64"/>
  <c r="H34" i="63"/>
  <c r="F34" i="63"/>
  <c r="V34" i="63"/>
  <c r="AH63" i="63"/>
  <c r="AH34" i="64"/>
  <c r="BP34" i="64"/>
  <c r="BC34" i="63"/>
  <c r="AH63" i="64"/>
  <c r="BB34" i="63"/>
  <c r="AI74" i="2"/>
  <c r="X34" i="64"/>
  <c r="X34" i="63"/>
  <c r="BE34" i="63"/>
  <c r="T34" i="63"/>
  <c r="BH34" i="63"/>
  <c r="AH68" i="63"/>
  <c r="V1" i="59"/>
  <c r="E34" i="64"/>
  <c r="AW34" i="63"/>
  <c r="BM34" i="64"/>
  <c r="BD34" i="64"/>
  <c r="AI52" i="2"/>
  <c r="BA34" i="64"/>
  <c r="AH57" i="64"/>
  <c r="BN34" i="64"/>
  <c r="AI60" i="2"/>
  <c r="K34" i="63"/>
  <c r="I34" i="63"/>
  <c r="BO34" i="63"/>
  <c r="P34" i="63"/>
  <c r="AH55" i="64"/>
  <c r="V34" i="64"/>
  <c r="K34" i="64"/>
  <c r="AR34" i="63"/>
  <c r="AH55" i="63"/>
  <c r="AH67" i="64"/>
  <c r="AH54" i="64"/>
  <c r="AV34" i="64"/>
  <c r="AH61" i="63"/>
  <c r="Q34" i="63"/>
  <c r="AU34" i="64"/>
  <c r="AI59" i="2"/>
  <c r="BJ34" i="63"/>
  <c r="W34" i="64"/>
  <c r="G34" i="63"/>
  <c r="BM34" i="63"/>
  <c r="Y34" i="64"/>
  <c r="CA34" i="63"/>
  <c r="V8" i="59"/>
  <c r="AH69" i="64"/>
  <c r="U34" i="63"/>
  <c r="AH65" i="64"/>
  <c r="O34" i="64"/>
  <c r="BQ34" i="63"/>
  <c r="R34" i="63"/>
  <c r="AI73" i="2"/>
  <c r="AH61" i="64"/>
  <c r="N34" i="64"/>
  <c r="BE34" i="64"/>
  <c r="AO34" i="64"/>
  <c r="D34" i="64"/>
  <c r="AH64" i="64"/>
  <c r="AH34" i="63"/>
  <c r="BL34" i="63"/>
  <c r="AH67" i="63"/>
  <c r="BD34" i="63"/>
  <c r="BI34" i="63"/>
  <c r="AH62" i="64"/>
  <c r="AO34" i="63"/>
  <c r="AX34" i="63"/>
  <c r="H34" i="64"/>
  <c r="AI45" i="2"/>
  <c r="AD34" i="64"/>
  <c r="AW34" i="64"/>
  <c r="BK34" i="64"/>
  <c r="AH56" i="63"/>
  <c r="AI34" i="2"/>
  <c r="AR34" i="64"/>
  <c r="AI53" i="2"/>
  <c r="AH66" i="64"/>
  <c r="BO34" i="64"/>
  <c r="AX34" i="64"/>
  <c r="AI67" i="2"/>
  <c r="L34" i="64"/>
  <c r="L34" i="63"/>
  <c r="AP39" i="2"/>
  <c r="AC13" i="59"/>
  <c r="HA1" i="59"/>
  <c r="AP50" i="2"/>
  <c r="BB49" i="2"/>
  <c r="D12" i="4"/>
  <c r="BB38" i="2"/>
  <c r="N3" i="4"/>
  <c r="V73" i="64"/>
  <c r="AA73" i="63"/>
  <c r="BU6" i="64"/>
  <c r="X73" i="64"/>
  <c r="AB73" i="63"/>
  <c r="BK73" i="63"/>
  <c r="BN73" i="64"/>
  <c r="F73" i="63"/>
  <c r="AX73" i="64"/>
  <c r="BJ73" i="63"/>
  <c r="BU37" i="63"/>
  <c r="BU6" i="63"/>
  <c r="BU19" i="64"/>
  <c r="BU67" i="64"/>
  <c r="BB73" i="63"/>
  <c r="BO73" i="63"/>
  <c r="BU15" i="64"/>
  <c r="BU34" i="63"/>
  <c r="BU16" i="63"/>
  <c r="BN73" i="63"/>
  <c r="BU56" i="64"/>
  <c r="H73" i="64"/>
  <c r="AF73" i="64"/>
  <c r="BU30" i="63"/>
  <c r="BE73" i="64"/>
  <c r="AL73" i="63"/>
  <c r="P73" i="64"/>
  <c r="AO73" i="64"/>
  <c r="AN73" i="63"/>
  <c r="BT73" i="63"/>
  <c r="CA73" i="64"/>
  <c r="BU8" i="64"/>
  <c r="AO73" i="63"/>
  <c r="BA73" i="64"/>
  <c r="BU65" i="63"/>
  <c r="AD73" i="63"/>
  <c r="N73" i="64"/>
  <c r="BL73" i="64"/>
  <c r="V73" i="63"/>
  <c r="BU57" i="63"/>
  <c r="BS73" i="63"/>
  <c r="Q73" i="64"/>
  <c r="BU44" i="63"/>
  <c r="BQ73" i="64"/>
  <c r="BV73" i="2"/>
  <c r="BU63" i="63"/>
  <c r="BU5" i="63"/>
  <c r="BU54" i="63"/>
  <c r="BP73" i="64"/>
  <c r="BU44" i="64"/>
  <c r="AF73" i="63"/>
  <c r="BU16" i="64"/>
  <c r="K73" i="64"/>
  <c r="BD73" i="64"/>
  <c r="B73" i="64"/>
  <c r="AR73" i="64"/>
  <c r="BI73" i="64"/>
  <c r="BF73" i="63"/>
  <c r="BV67" i="2"/>
  <c r="AX73" i="63"/>
  <c r="BU53" i="64"/>
  <c r="BU64" i="63"/>
  <c r="AM73" i="64"/>
  <c r="F73" i="64"/>
  <c r="BU10" i="64"/>
  <c r="I73" i="64"/>
  <c r="AY73" i="64"/>
  <c r="BF73" i="64"/>
  <c r="BU69" i="64"/>
  <c r="BU56" i="63"/>
  <c r="BU55" i="63"/>
  <c r="AH73" i="63"/>
  <c r="AE73" i="64"/>
  <c r="BU23" i="64"/>
  <c r="E73" i="63"/>
  <c r="K73" i="63"/>
  <c r="BV45" i="2"/>
  <c r="AV73" i="64"/>
  <c r="BU51" i="63"/>
  <c r="BX73" i="63"/>
  <c r="BM73" i="63"/>
  <c r="BY73" i="64"/>
  <c r="BV60" i="2"/>
  <c r="BU24" i="63"/>
  <c r="J73" i="63"/>
  <c r="BU3" i="64"/>
  <c r="BV53" i="2"/>
  <c r="BW73" i="64"/>
  <c r="BU9" i="64"/>
  <c r="BG73" i="64"/>
  <c r="BU67" i="63"/>
  <c r="BU62" i="63"/>
  <c r="BU18" i="63"/>
  <c r="BU54" i="64"/>
  <c r="AI73" i="63"/>
  <c r="BU59" i="63"/>
  <c r="BU8" i="63"/>
  <c r="BU11" i="64"/>
  <c r="S73" i="64"/>
  <c r="BU49" i="64"/>
  <c r="BV59" i="2"/>
  <c r="BU30" i="64"/>
  <c r="BP73" i="63"/>
  <c r="AB73" i="64"/>
  <c r="BZ73" i="63"/>
  <c r="X73" i="63"/>
  <c r="AA73" i="64"/>
  <c r="BV52" i="2"/>
  <c r="BU22" i="64"/>
  <c r="BV34" i="2"/>
  <c r="BU41" i="64"/>
  <c r="J73" i="64"/>
  <c r="P73" i="63"/>
  <c r="Q73" i="63"/>
  <c r="N73" i="63"/>
  <c r="BU50" i="64"/>
  <c r="G73" i="64"/>
  <c r="W73" i="63"/>
  <c r="AJ73" i="63"/>
  <c r="BU10" i="63"/>
  <c r="BU47" i="63"/>
  <c r="AH73" i="64"/>
  <c r="BD73" i="63"/>
  <c r="BE73" i="63"/>
  <c r="BU22" i="63"/>
  <c r="Y73" i="64"/>
  <c r="BU68" i="63"/>
  <c r="BU60" i="64"/>
  <c r="BY73" i="63"/>
  <c r="BU34" i="64"/>
  <c r="AC73" i="63"/>
  <c r="BU4" i="64"/>
  <c r="U73" i="64"/>
  <c r="AK73" i="64"/>
  <c r="AG73" i="64"/>
  <c r="AQ73" i="64"/>
  <c r="BU7" i="64"/>
  <c r="Y73" i="63"/>
  <c r="AP73" i="64"/>
  <c r="BH73" i="63"/>
  <c r="W73" i="64"/>
  <c r="AG73" i="63"/>
  <c r="T73" i="64"/>
  <c r="BU37" i="64"/>
  <c r="U73" i="63"/>
  <c r="I73" i="63"/>
  <c r="BV44" i="2"/>
  <c r="BU11" i="63"/>
  <c r="BU53" i="63"/>
  <c r="AI73" i="64"/>
  <c r="BU17" i="63"/>
  <c r="BU24" i="64"/>
  <c r="BZ73" i="64"/>
  <c r="AT73" i="64"/>
  <c r="BU21" i="63"/>
  <c r="BU59" i="64"/>
  <c r="BU58" i="64"/>
  <c r="BU47" i="64"/>
  <c r="B73" i="63"/>
  <c r="AM73" i="63"/>
  <c r="BQ73" i="63"/>
  <c r="BU9" i="63"/>
  <c r="BU51" i="64"/>
  <c r="BU25" i="63"/>
  <c r="BV74" i="2"/>
  <c r="BW73" i="63"/>
  <c r="BC73" i="64"/>
  <c r="BU55" i="64"/>
  <c r="AN73" i="64"/>
  <c r="BU61" i="64"/>
  <c r="BU60" i="63"/>
  <c r="AV73" i="63"/>
  <c r="BI73" i="63"/>
  <c r="BU7" i="63"/>
  <c r="O73" i="63"/>
  <c r="BU15" i="63"/>
  <c r="CA73" i="63"/>
  <c r="BV73" i="64"/>
  <c r="BU41" i="63"/>
  <c r="BU5" i="64"/>
  <c r="BU50" i="63"/>
  <c r="BM73" i="64"/>
  <c r="BU2" i="63"/>
  <c r="BU20" i="63"/>
  <c r="BU3" i="63"/>
  <c r="AQ73" i="63"/>
  <c r="O73" i="64"/>
  <c r="R73" i="63"/>
  <c r="BU66" i="63"/>
  <c r="BC73" i="63"/>
  <c r="G73" i="63"/>
  <c r="AC73" i="64"/>
  <c r="BU65" i="64"/>
  <c r="BV66" i="2"/>
  <c r="BU14" i="63"/>
  <c r="BU64" i="64"/>
  <c r="AP73" i="63"/>
  <c r="BU18" i="64"/>
  <c r="BU48" i="63"/>
  <c r="BO73" i="64"/>
  <c r="D73" i="63"/>
  <c r="AR73" i="63"/>
  <c r="T73" i="63"/>
  <c r="R73" i="64"/>
  <c r="AD73" i="64"/>
  <c r="AS73" i="63"/>
  <c r="BU23" i="63"/>
  <c r="BU49" i="63"/>
  <c r="BU61" i="63"/>
  <c r="BU25" i="64"/>
  <c r="E73" i="64"/>
  <c r="BU79" i="64"/>
  <c r="BX73" i="64"/>
  <c r="AE73" i="63"/>
  <c r="AU73" i="63"/>
  <c r="BU4" i="63"/>
  <c r="Z73" i="63"/>
  <c r="BU17" i="64"/>
  <c r="BU62" i="64"/>
  <c r="BU69" i="63"/>
  <c r="BG73" i="63"/>
  <c r="BU2" i="64"/>
  <c r="BK73" i="64"/>
  <c r="BJ73" i="64"/>
  <c r="BB73" i="64"/>
  <c r="BT73" i="64"/>
  <c r="AS73" i="64"/>
  <c r="AT73" i="63"/>
  <c r="AW73" i="64"/>
  <c r="BU73" i="63"/>
  <c r="BU48" i="64"/>
  <c r="Z73" i="64"/>
  <c r="H73" i="63"/>
  <c r="BU68" i="64"/>
  <c r="AL73" i="64"/>
  <c r="AY73" i="63"/>
  <c r="AW73" i="63"/>
  <c r="C73" i="64"/>
  <c r="BH73" i="64"/>
  <c r="AK73" i="63"/>
  <c r="BU14" i="64"/>
  <c r="BU73" i="64"/>
  <c r="S73" i="63"/>
  <c r="C73" i="63"/>
  <c r="BU63" i="64"/>
  <c r="AJ73" i="64"/>
  <c r="BU58" i="63"/>
  <c r="AU73" i="64"/>
  <c r="BU20" i="64"/>
  <c r="BU66" i="64"/>
  <c r="BA73" i="63"/>
  <c r="BU21" i="64"/>
  <c r="BS73" i="64"/>
  <c r="D73" i="64"/>
  <c r="BU79" i="63"/>
  <c r="BV73" i="63"/>
  <c r="BL73" i="63"/>
  <c r="BU57" i="64"/>
  <c r="BU19" i="63"/>
  <c r="BU12" i="63"/>
  <c r="BU12" i="64"/>
  <c r="L73" i="64"/>
  <c r="L73" i="63"/>
  <c r="AE76" i="2"/>
  <c r="AE69" i="2"/>
  <c r="AE62" i="2"/>
  <c r="CL8" i="59"/>
  <c r="AE55" i="2"/>
  <c r="R3" i="59"/>
  <c r="FK9" i="59"/>
  <c r="BG5" i="59"/>
  <c r="J47" i="2"/>
  <c r="J36" i="2"/>
  <c r="CN9" i="59"/>
  <c r="BD3" i="59"/>
  <c r="CO12" i="59"/>
  <c r="FI3" i="59"/>
  <c r="AG76" i="2"/>
  <c r="AG62" i="2"/>
  <c r="AG55" i="2"/>
  <c r="AG69" i="2"/>
  <c r="T3" i="59"/>
  <c r="CN8" i="59"/>
  <c r="EJ2" i="59"/>
  <c r="BP11" i="59"/>
  <c r="DX2" i="59"/>
  <c r="BD11" i="59"/>
  <c r="AX75" i="2"/>
  <c r="AX68" i="2"/>
  <c r="AK2" i="59"/>
  <c r="AX54" i="2"/>
  <c r="AX61" i="2"/>
  <c r="BU8" i="59"/>
  <c r="Z39" i="2"/>
  <c r="Z50" i="2"/>
  <c r="GK1" i="59"/>
  <c r="M13" i="59"/>
  <c r="CB10" i="59"/>
  <c r="CB3" i="59"/>
  <c r="AC11" i="59"/>
  <c r="AP37" i="2"/>
  <c r="AP48" i="2"/>
  <c r="EG1" i="59"/>
  <c r="AV46" i="2"/>
  <c r="AI9" i="59"/>
  <c r="BS1" i="59"/>
  <c r="AV35" i="2"/>
  <c r="AN39" i="2"/>
  <c r="AN50" i="2"/>
  <c r="AA13" i="59"/>
  <c r="GY1" i="59"/>
  <c r="BQ25" i="64"/>
  <c r="BH25" i="63"/>
  <c r="BF25" i="63"/>
  <c r="AV25" i="64"/>
  <c r="S25" i="63"/>
  <c r="Y65" i="63"/>
  <c r="AU25" i="64"/>
  <c r="H25" i="63"/>
  <c r="AH25" i="63"/>
  <c r="AX25" i="64"/>
  <c r="H25" i="64"/>
  <c r="Y69" i="64"/>
  <c r="BN25" i="63"/>
  <c r="Y25" i="64"/>
  <c r="D25" i="63"/>
  <c r="BP25" i="63"/>
  <c r="AO25" i="64"/>
  <c r="Y66" i="64"/>
  <c r="BK25" i="63"/>
  <c r="AH25" i="64"/>
  <c r="Y55" i="63"/>
  <c r="B25" i="63"/>
  <c r="Y57" i="64"/>
  <c r="Y64" i="63"/>
  <c r="Y61" i="63"/>
  <c r="K25" i="64"/>
  <c r="Z44" i="2"/>
  <c r="R25" i="64"/>
  <c r="BO25" i="63"/>
  <c r="BL25" i="64"/>
  <c r="T25" i="64"/>
  <c r="T25" i="63"/>
  <c r="AD25" i="64"/>
  <c r="Z52" i="2"/>
  <c r="BG25" i="64"/>
  <c r="Q25" i="64"/>
  <c r="BC25" i="64"/>
  <c r="Z74" i="2"/>
  <c r="G25" i="63"/>
  <c r="Y67" i="64"/>
  <c r="BM25" i="64"/>
  <c r="BB25" i="64"/>
  <c r="BJ25" i="64"/>
  <c r="Y67" i="63"/>
  <c r="BP25" i="64"/>
  <c r="AY25" i="64"/>
  <c r="Y56" i="64"/>
  <c r="P25" i="64"/>
  <c r="K25" i="63"/>
  <c r="BG25" i="63"/>
  <c r="AV25" i="63"/>
  <c r="U25" i="63"/>
  <c r="U25" i="64"/>
  <c r="X25" i="64"/>
  <c r="BE25" i="63"/>
  <c r="F25" i="64"/>
  <c r="V25" i="64"/>
  <c r="BE25" i="64"/>
  <c r="M1" i="59"/>
  <c r="Z45" i="2"/>
  <c r="BL25" i="63"/>
  <c r="Z59" i="2"/>
  <c r="C25" i="63"/>
  <c r="Y66" i="63"/>
  <c r="BQ25" i="63"/>
  <c r="Y62" i="64"/>
  <c r="C25" i="64"/>
  <c r="BI25" i="64"/>
  <c r="Z53" i="2"/>
  <c r="AK25" i="63"/>
  <c r="BA25" i="64"/>
  <c r="N25" i="63"/>
  <c r="V25" i="63"/>
  <c r="D25" i="64"/>
  <c r="Y54" i="63"/>
  <c r="BD25" i="63"/>
  <c r="BM25" i="63"/>
  <c r="Y25" i="63"/>
  <c r="BI25" i="63"/>
  <c r="AO25" i="63"/>
  <c r="AW25" i="64"/>
  <c r="AD25" i="63"/>
  <c r="CA25" i="63"/>
  <c r="CA25" i="64"/>
  <c r="AY25" i="63"/>
  <c r="J25" i="63"/>
  <c r="AW25" i="63"/>
  <c r="BN25" i="64"/>
  <c r="Z34" i="2"/>
  <c r="Y54" i="64"/>
  <c r="Y68" i="63"/>
  <c r="G25" i="64"/>
  <c r="N25" i="64"/>
  <c r="Y61" i="64"/>
  <c r="AX25" i="63"/>
  <c r="Z73" i="2"/>
  <c r="Y55" i="64"/>
  <c r="Y60" i="63"/>
  <c r="B25" i="64"/>
  <c r="BO25" i="64"/>
  <c r="Y63" i="64"/>
  <c r="Y56" i="63"/>
  <c r="AR25" i="63"/>
  <c r="Y57" i="63"/>
  <c r="Y63" i="63"/>
  <c r="Z60" i="2"/>
  <c r="E25" i="64"/>
  <c r="BD25" i="64"/>
  <c r="Y65" i="64"/>
  <c r="O25" i="63"/>
  <c r="M8" i="59"/>
  <c r="BA25" i="63"/>
  <c r="BF25" i="64"/>
  <c r="S25" i="64"/>
  <c r="AR25" i="64"/>
  <c r="BJ25" i="63"/>
  <c r="P25" i="63"/>
  <c r="F25" i="63"/>
  <c r="R25" i="63"/>
  <c r="BB25" i="63"/>
  <c r="Y69" i="63"/>
  <c r="BH25" i="64"/>
  <c r="W25" i="64"/>
  <c r="I25" i="64"/>
  <c r="Y60" i="64"/>
  <c r="BK25" i="64"/>
  <c r="I25" i="63"/>
  <c r="AU25" i="63"/>
  <c r="W25" i="63"/>
  <c r="BC25" i="63"/>
  <c r="Y62" i="63"/>
  <c r="Y68" i="64"/>
  <c r="O25" i="64"/>
  <c r="Z67" i="2"/>
  <c r="AK25" i="64"/>
  <c r="Z66" i="2"/>
  <c r="Q25" i="63"/>
  <c r="X25" i="63"/>
  <c r="E25" i="63"/>
  <c r="J25" i="64"/>
  <c r="Y64" i="64"/>
  <c r="L25" i="63"/>
  <c r="L25" i="64"/>
  <c r="L38" i="2"/>
  <c r="L49" i="2"/>
  <c r="AT3" i="59"/>
  <c r="CD9" i="59"/>
  <c r="DO2" i="59"/>
  <c r="AU11" i="59"/>
  <c r="DU9" i="59"/>
  <c r="BA4" i="59"/>
  <c r="FD9" i="59"/>
  <c r="AZ5" i="59"/>
  <c r="AO11" i="59"/>
  <c r="DI2" i="59"/>
  <c r="BV11" i="59"/>
  <c r="DF3" i="59"/>
  <c r="AZ13" i="59"/>
  <c r="GN2" i="59"/>
  <c r="BN11" i="59"/>
  <c r="EH2" i="59"/>
  <c r="CU11" i="59"/>
  <c r="EE3" i="59"/>
  <c r="BH35" i="2"/>
  <c r="K8" i="4"/>
  <c r="BH46" i="2"/>
  <c r="D39" i="4"/>
  <c r="Y9" i="59"/>
  <c r="AL46" i="2"/>
  <c r="BI1" i="59"/>
  <c r="AL35" i="2"/>
  <c r="DM3" i="59"/>
  <c r="CC11" i="59"/>
  <c r="CC3" i="59"/>
  <c r="CC10" i="59"/>
  <c r="BQ2" i="59"/>
  <c r="BQ9" i="59"/>
  <c r="HF2" i="59"/>
  <c r="BR13" i="59"/>
  <c r="FP9" i="59"/>
  <c r="BL5" i="59"/>
  <c r="L7" i="4"/>
  <c r="BG36" i="2"/>
  <c r="D34" i="4"/>
  <c r="BG47" i="2"/>
  <c r="CT11" i="59"/>
  <c r="ED3" i="59"/>
  <c r="AP9" i="59"/>
  <c r="AP2" i="59"/>
  <c r="AK78" i="2"/>
  <c r="AK64" i="2"/>
  <c r="X5" i="59"/>
  <c r="AK57" i="2"/>
  <c r="FL8" i="59"/>
  <c r="AK71" i="2"/>
  <c r="HC4" i="59"/>
  <c r="EI13" i="59"/>
  <c r="J46" i="2"/>
  <c r="J35" i="2"/>
  <c r="BO4" i="59"/>
  <c r="EI9" i="59"/>
  <c r="U9" i="59"/>
  <c r="BE1" i="59"/>
  <c r="AH46" i="2"/>
  <c r="AH35" i="2"/>
  <c r="DB12" i="59"/>
  <c r="FV3" i="59"/>
  <c r="AU9" i="59"/>
  <c r="AU2" i="59"/>
  <c r="CL3" i="59"/>
  <c r="CL10" i="59"/>
  <c r="AT12" i="59"/>
  <c r="EX2" i="59"/>
  <c r="AW10" i="59"/>
  <c r="CG2" i="59"/>
  <c r="DL2" i="59"/>
  <c r="AR11" i="59"/>
  <c r="GY2" i="59"/>
  <c r="BK13" i="59"/>
  <c r="BT37" i="2"/>
  <c r="BT48" i="2"/>
  <c r="AQ1" i="59"/>
  <c r="T46" i="2"/>
  <c r="T35" i="2"/>
  <c r="G9" i="59"/>
  <c r="CZ12" i="59"/>
  <c r="FT3" i="59"/>
  <c r="EI5" i="59"/>
  <c r="FS11" i="59"/>
  <c r="U9" i="64"/>
  <c r="N9" i="63"/>
  <c r="BO9" i="63"/>
  <c r="Q9" i="64"/>
  <c r="BH9" i="64"/>
  <c r="BD9" i="64"/>
  <c r="K9" i="64"/>
  <c r="I54" i="64"/>
  <c r="D9" i="64"/>
  <c r="I56" i="63"/>
  <c r="BK9" i="64"/>
  <c r="G9" i="63"/>
  <c r="I57" i="64"/>
  <c r="I60" i="63"/>
  <c r="CA9" i="64"/>
  <c r="BJ9" i="63"/>
  <c r="I66" i="64"/>
  <c r="BA9" i="63"/>
  <c r="I54" i="63"/>
  <c r="BF9" i="63"/>
  <c r="I65" i="64"/>
  <c r="AR9" i="64"/>
  <c r="J34" i="2"/>
  <c r="BN9" i="64"/>
  <c r="J53" i="2"/>
  <c r="X9" i="63"/>
  <c r="I64" i="64"/>
  <c r="O9" i="64"/>
  <c r="B9" i="64"/>
  <c r="BK9" i="63"/>
  <c r="I60" i="64"/>
  <c r="AX9" i="64"/>
  <c r="D9" i="63"/>
  <c r="BG9" i="64"/>
  <c r="I68" i="64"/>
  <c r="AU9" i="63"/>
  <c r="J66" i="2"/>
  <c r="I9" i="63"/>
  <c r="BO9" i="64"/>
  <c r="AO9" i="64"/>
  <c r="BC9" i="64"/>
  <c r="I63" i="64"/>
  <c r="J9" i="64"/>
  <c r="H9" i="64"/>
  <c r="AD9" i="63"/>
  <c r="H9" i="63"/>
  <c r="J59" i="2"/>
  <c r="AY9" i="64"/>
  <c r="I57" i="63"/>
  <c r="AH9" i="63"/>
  <c r="BQ9" i="64"/>
  <c r="P9" i="64"/>
  <c r="I68" i="63"/>
  <c r="E9" i="63"/>
  <c r="N9" i="64"/>
  <c r="K9" i="63"/>
  <c r="BH9" i="63"/>
  <c r="BM9" i="63"/>
  <c r="I65" i="63"/>
  <c r="BI9" i="64"/>
  <c r="BE9" i="63"/>
  <c r="I63" i="63"/>
  <c r="Q9" i="63"/>
  <c r="J44" i="2"/>
  <c r="J67" i="2"/>
  <c r="T9" i="63"/>
  <c r="AO9" i="63"/>
  <c r="AU9" i="64"/>
  <c r="V9" i="64"/>
  <c r="R9" i="64"/>
  <c r="I62" i="64"/>
  <c r="I55" i="63"/>
  <c r="C9" i="64"/>
  <c r="I69" i="63"/>
  <c r="AX9" i="63"/>
  <c r="J74" i="2"/>
  <c r="J45" i="2"/>
  <c r="R9" i="63"/>
  <c r="U9" i="63"/>
  <c r="BA9" i="64"/>
  <c r="I61" i="63"/>
  <c r="J52" i="2"/>
  <c r="AV9" i="63"/>
  <c r="BP9" i="63"/>
  <c r="BM9" i="64"/>
  <c r="AY9" i="63"/>
  <c r="AV9" i="64"/>
  <c r="BF9" i="64"/>
  <c r="BB9" i="63"/>
  <c r="BN9" i="63"/>
  <c r="AH9" i="64"/>
  <c r="I62" i="63"/>
  <c r="BJ9" i="64"/>
  <c r="BQ9" i="63"/>
  <c r="AK9" i="63"/>
  <c r="Y9" i="63"/>
  <c r="J73" i="2"/>
  <c r="BL9" i="63"/>
  <c r="J60" i="2"/>
  <c r="BG9" i="63"/>
  <c r="V9" i="63"/>
  <c r="G9" i="64"/>
  <c r="P9" i="63"/>
  <c r="I55" i="64"/>
  <c r="I9" i="64"/>
  <c r="I67" i="63"/>
  <c r="AD9" i="64"/>
  <c r="BB9" i="64"/>
  <c r="C9" i="63"/>
  <c r="B9" i="63"/>
  <c r="I64" i="63"/>
  <c r="I67" i="64"/>
  <c r="T9" i="64"/>
  <c r="S9" i="64"/>
  <c r="I56" i="64"/>
  <c r="I61" i="64"/>
  <c r="BE9" i="64"/>
  <c r="S9" i="63"/>
  <c r="I69" i="64"/>
  <c r="BC9" i="63"/>
  <c r="X9" i="64"/>
  <c r="Y9" i="64"/>
  <c r="E9" i="64"/>
  <c r="CA9" i="63"/>
  <c r="O9" i="63"/>
  <c r="BL9" i="64"/>
  <c r="I66" i="63"/>
  <c r="AR9" i="63"/>
  <c r="AW9" i="63"/>
  <c r="W9" i="63"/>
  <c r="J9" i="63"/>
  <c r="BP9" i="64"/>
  <c r="AK9" i="64"/>
  <c r="BD9" i="63"/>
  <c r="F9" i="63"/>
  <c r="W9" i="64"/>
  <c r="BI9" i="63"/>
  <c r="AW9" i="64"/>
  <c r="F9" i="64"/>
  <c r="L9" i="63"/>
  <c r="L9" i="64"/>
  <c r="W54" i="2"/>
  <c r="J2" i="59"/>
  <c r="W75" i="2"/>
  <c r="W68" i="2"/>
  <c r="AT8" i="59"/>
  <c r="W61" i="2"/>
  <c r="Y48" i="2"/>
  <c r="DP1" i="59"/>
  <c r="Y37" i="2"/>
  <c r="L11" i="59"/>
  <c r="AA4" i="59"/>
  <c r="AN56" i="2"/>
  <c r="AN70" i="2"/>
  <c r="AN77" i="2"/>
  <c r="AN63" i="2"/>
  <c r="EE8" i="59"/>
  <c r="BT2" i="59"/>
  <c r="BT9" i="59"/>
  <c r="AD62" i="2"/>
  <c r="AD76" i="2"/>
  <c r="CK8" i="59"/>
  <c r="AD55" i="2"/>
  <c r="AD69" i="2"/>
  <c r="Q3" i="59"/>
  <c r="Q75" i="2"/>
  <c r="AN8" i="59"/>
  <c r="Q68" i="2"/>
  <c r="Q61" i="2"/>
  <c r="D2" i="59"/>
  <c r="Q54" i="2"/>
  <c r="BK32" i="63"/>
  <c r="AU32" i="64"/>
  <c r="AG45" i="2"/>
  <c r="AR32" i="64"/>
  <c r="BQ32" i="64"/>
  <c r="AG53" i="2"/>
  <c r="AH32" i="64"/>
  <c r="AF22" i="63"/>
  <c r="AF34" i="63"/>
  <c r="BS32" i="64"/>
  <c r="CA32" i="64"/>
  <c r="AA32" i="63"/>
  <c r="AQ32" i="63"/>
  <c r="V32" i="63"/>
  <c r="AS32" i="63"/>
  <c r="F32" i="64"/>
  <c r="AL32" i="63"/>
  <c r="X32" i="63"/>
  <c r="AF60" i="64"/>
  <c r="AF15" i="64"/>
  <c r="AF50" i="63"/>
  <c r="BO32" i="64"/>
  <c r="AF53" i="64"/>
  <c r="BG32" i="63"/>
  <c r="AF50" i="64"/>
  <c r="AF54" i="64"/>
  <c r="AF16" i="63"/>
  <c r="AF67" i="63"/>
  <c r="AF65" i="63"/>
  <c r="BX32" i="64"/>
  <c r="AD32" i="63"/>
  <c r="F32" i="63"/>
  <c r="AE32" i="63"/>
  <c r="AF69" i="64"/>
  <c r="AG67" i="2"/>
  <c r="S32" i="64"/>
  <c r="AF15" i="63"/>
  <c r="BO32" i="63"/>
  <c r="BL32" i="64"/>
  <c r="AF79" i="64"/>
  <c r="AF57" i="64"/>
  <c r="O32" i="64"/>
  <c r="AI32" i="63"/>
  <c r="AI32" i="64"/>
  <c r="Z32" i="64"/>
  <c r="AS32" i="64"/>
  <c r="AF2" i="64"/>
  <c r="BV32" i="63"/>
  <c r="K32" i="64"/>
  <c r="AB32" i="64"/>
  <c r="AG34" i="2"/>
  <c r="AF7" i="64"/>
  <c r="R32" i="64"/>
  <c r="T8" i="59"/>
  <c r="AH32" i="63"/>
  <c r="AF3" i="63"/>
  <c r="AF68" i="63"/>
  <c r="AF23" i="64"/>
  <c r="T32" i="64"/>
  <c r="I32" i="64"/>
  <c r="BT32" i="64"/>
  <c r="AC32" i="64"/>
  <c r="AF47" i="63"/>
  <c r="AF8" i="63"/>
  <c r="AF21" i="63"/>
  <c r="AF34" i="64"/>
  <c r="AF32" i="64"/>
  <c r="J32" i="63"/>
  <c r="AG32" i="64"/>
  <c r="CA32" i="63"/>
  <c r="H32" i="64"/>
  <c r="BQ32" i="63"/>
  <c r="AW32" i="63"/>
  <c r="AF64" i="63"/>
  <c r="AG74" i="2"/>
  <c r="AP32" i="64"/>
  <c r="AF21" i="64"/>
  <c r="BE32" i="63"/>
  <c r="D32" i="64"/>
  <c r="Z32" i="63"/>
  <c r="AF61" i="63"/>
  <c r="AF64" i="64"/>
  <c r="AA32" i="64"/>
  <c r="X32" i="64"/>
  <c r="AP32" i="63"/>
  <c r="AF16" i="64"/>
  <c r="AM32" i="64"/>
  <c r="AF4" i="63"/>
  <c r="AF55" i="63"/>
  <c r="AF24" i="63"/>
  <c r="AF41" i="63"/>
  <c r="AT32" i="64"/>
  <c r="AM32" i="63"/>
  <c r="Y32" i="64"/>
  <c r="T32" i="63"/>
  <c r="BF32" i="64"/>
  <c r="AF19" i="63"/>
  <c r="C32" i="64"/>
  <c r="AK32" i="63"/>
  <c r="BD32" i="63"/>
  <c r="AF37" i="63"/>
  <c r="G32" i="63"/>
  <c r="BP32" i="64"/>
  <c r="G32" i="64"/>
  <c r="AF37" i="64"/>
  <c r="AF11" i="63"/>
  <c r="BV32" i="64"/>
  <c r="W32" i="64"/>
  <c r="AF53" i="63"/>
  <c r="AF30" i="64"/>
  <c r="AF2" i="63"/>
  <c r="S32" i="63"/>
  <c r="BY32" i="63"/>
  <c r="AF59" i="63"/>
  <c r="AQ32" i="64"/>
  <c r="AF5" i="63"/>
  <c r="N32" i="64"/>
  <c r="AF56" i="64"/>
  <c r="AF69" i="63"/>
  <c r="AF17" i="64"/>
  <c r="AF44" i="64"/>
  <c r="BN32" i="64"/>
  <c r="H32" i="63"/>
  <c r="AF24" i="64"/>
  <c r="AF25" i="64"/>
  <c r="AN32" i="64"/>
  <c r="AF10" i="63"/>
  <c r="BB32" i="63"/>
  <c r="AJ32" i="64"/>
  <c r="AF49" i="64"/>
  <c r="AF8" i="64"/>
  <c r="P32" i="64"/>
  <c r="BT32" i="63"/>
  <c r="AC32" i="63"/>
  <c r="BA32" i="64"/>
  <c r="AG52" i="2"/>
  <c r="I32" i="63"/>
  <c r="AF58" i="63"/>
  <c r="AG66" i="2"/>
  <c r="P32" i="63"/>
  <c r="D32" i="63"/>
  <c r="V32" i="64"/>
  <c r="AO32" i="63"/>
  <c r="AF67" i="64"/>
  <c r="BD32" i="64"/>
  <c r="BA32" i="63"/>
  <c r="BM32" i="64"/>
  <c r="AF18" i="64"/>
  <c r="AF44" i="63"/>
  <c r="AF63" i="63"/>
  <c r="BE32" i="64"/>
  <c r="J32" i="64"/>
  <c r="AG73" i="2"/>
  <c r="AF47" i="64"/>
  <c r="BK32" i="64"/>
  <c r="AT32" i="63"/>
  <c r="AF49" i="63"/>
  <c r="AO32" i="64"/>
  <c r="AL32" i="64"/>
  <c r="AF51" i="64"/>
  <c r="AF32" i="63"/>
  <c r="AF56" i="63"/>
  <c r="AY32" i="64"/>
  <c r="Q32" i="64"/>
  <c r="BC32" i="64"/>
  <c r="AF61" i="64"/>
  <c r="BJ32" i="64"/>
  <c r="AD32" i="64"/>
  <c r="BL32" i="63"/>
  <c r="AF10" i="64"/>
  <c r="BU32" i="64"/>
  <c r="AK32" i="64"/>
  <c r="O32" i="63"/>
  <c r="BX32" i="63"/>
  <c r="U32" i="63"/>
  <c r="AF48" i="63"/>
  <c r="AF5" i="64"/>
  <c r="AF4" i="64"/>
  <c r="BM32" i="63"/>
  <c r="AF14" i="64"/>
  <c r="AF14" i="63"/>
  <c r="E32" i="64"/>
  <c r="AF25" i="63"/>
  <c r="BZ32" i="63"/>
  <c r="AF7" i="63"/>
  <c r="AF20" i="63"/>
  <c r="AF79" i="63"/>
  <c r="T1" i="59"/>
  <c r="AR32" i="63"/>
  <c r="BJ32" i="63"/>
  <c r="AF65" i="64"/>
  <c r="N32" i="63"/>
  <c r="AF23" i="63"/>
  <c r="AF59" i="64"/>
  <c r="AF20" i="64"/>
  <c r="AF48" i="64"/>
  <c r="AN32" i="63"/>
  <c r="AG60" i="2"/>
  <c r="AF51" i="63"/>
  <c r="BI32" i="63"/>
  <c r="AF54" i="63"/>
  <c r="AF62" i="64"/>
  <c r="AF18" i="63"/>
  <c r="AF19" i="64"/>
  <c r="AF55" i="64"/>
  <c r="AF57" i="63"/>
  <c r="BW32" i="63"/>
  <c r="AU32" i="63"/>
  <c r="C32" i="63"/>
  <c r="AF66" i="64"/>
  <c r="AF9" i="64"/>
  <c r="BU32" i="63"/>
  <c r="BG32" i="64"/>
  <c r="AF66" i="63"/>
  <c r="AF11" i="64"/>
  <c r="AF41" i="64"/>
  <c r="E32" i="63"/>
  <c r="B32" i="63"/>
  <c r="Q32" i="63"/>
  <c r="B32" i="64"/>
  <c r="BN32" i="63"/>
  <c r="AF58" i="64"/>
  <c r="BY32" i="64"/>
  <c r="AV32" i="63"/>
  <c r="AB32" i="63"/>
  <c r="AE32" i="64"/>
  <c r="AF6" i="64"/>
  <c r="BS32" i="63"/>
  <c r="BH32" i="64"/>
  <c r="U32" i="64"/>
  <c r="Y32" i="63"/>
  <c r="BI32" i="64"/>
  <c r="BH32" i="63"/>
  <c r="W32" i="63"/>
  <c r="BC32" i="63"/>
  <c r="R32" i="63"/>
  <c r="AG59" i="2"/>
  <c r="K32" i="63"/>
  <c r="AF68" i="64"/>
  <c r="AF30" i="63"/>
  <c r="AF6" i="63"/>
  <c r="BW32" i="64"/>
  <c r="BP32" i="63"/>
  <c r="AG44" i="2"/>
  <c r="AY32" i="63"/>
  <c r="BF32" i="63"/>
  <c r="AW32" i="64"/>
  <c r="AX32" i="63"/>
  <c r="BZ32" i="64"/>
  <c r="AJ32" i="63"/>
  <c r="AF3" i="64"/>
  <c r="AF63" i="64"/>
  <c r="AF17" i="63"/>
  <c r="BB32" i="64"/>
  <c r="AG32" i="63"/>
  <c r="AF9" i="63"/>
  <c r="AF60" i="63"/>
  <c r="AF22" i="64"/>
  <c r="AX32" i="64"/>
  <c r="AF62" i="63"/>
  <c r="AV32" i="64"/>
  <c r="AZ32" i="64"/>
  <c r="AF12" i="63"/>
  <c r="L32" i="64"/>
  <c r="AF12" i="64"/>
  <c r="AF52" i="63"/>
  <c r="M32" i="63"/>
  <c r="L32" i="63"/>
  <c r="CA46" i="2"/>
  <c r="CA35" i="2"/>
  <c r="BU11" i="59"/>
  <c r="EO2" i="59"/>
  <c r="BV9" i="59"/>
  <c r="AL3" i="59"/>
  <c r="DT11" i="59"/>
  <c r="DT4" i="59"/>
  <c r="DT2" i="59"/>
  <c r="AZ11" i="59"/>
  <c r="GE2" i="59"/>
  <c r="AQ13" i="59"/>
  <c r="CX5" i="59"/>
  <c r="FR10" i="59"/>
  <c r="BV15" i="64"/>
  <c r="BO74" i="63"/>
  <c r="BV6" i="63"/>
  <c r="AW74" i="63"/>
  <c r="BU74" i="64"/>
  <c r="BQ74" i="64"/>
  <c r="S74" i="63"/>
  <c r="BS74" i="63"/>
  <c r="AM74" i="64"/>
  <c r="BV56" i="63"/>
  <c r="AR74" i="64"/>
  <c r="AD74" i="64"/>
  <c r="BV67" i="64"/>
  <c r="B74" i="63"/>
  <c r="P74" i="64"/>
  <c r="BH74" i="64"/>
  <c r="AC74" i="63"/>
  <c r="BV25" i="64"/>
  <c r="AP74" i="64"/>
  <c r="AS74" i="64"/>
  <c r="BV5" i="64"/>
  <c r="BV58" i="64"/>
  <c r="BW44" i="2"/>
  <c r="BV65" i="63"/>
  <c r="BB74" i="63"/>
  <c r="W74" i="64"/>
  <c r="BV59" i="63"/>
  <c r="BV2" i="63"/>
  <c r="BW52" i="2"/>
  <c r="AN74" i="64"/>
  <c r="AF74" i="63"/>
  <c r="AA74" i="63"/>
  <c r="BN74" i="63"/>
  <c r="BV57" i="64"/>
  <c r="BV23" i="64"/>
  <c r="BV47" i="63"/>
  <c r="BP74" i="63"/>
  <c r="BV22" i="63"/>
  <c r="Q74" i="63"/>
  <c r="BA74" i="63"/>
  <c r="BU74" i="63"/>
  <c r="G74" i="64"/>
  <c r="BV64" i="64"/>
  <c r="AO74" i="64"/>
  <c r="S74" i="64"/>
  <c r="C74" i="63"/>
  <c r="AH74" i="63"/>
  <c r="Y74" i="63"/>
  <c r="BV25" i="63"/>
  <c r="N74" i="63"/>
  <c r="AQ74" i="64"/>
  <c r="BV79" i="64"/>
  <c r="F74" i="63"/>
  <c r="BV79" i="63"/>
  <c r="AT74" i="63"/>
  <c r="AR74" i="63"/>
  <c r="BV50" i="63"/>
  <c r="R74" i="63"/>
  <c r="BV63" i="63"/>
  <c r="W74" i="63"/>
  <c r="BV55" i="64"/>
  <c r="BV6" i="64"/>
  <c r="BY74" i="64"/>
  <c r="BV57" i="63"/>
  <c r="BV23" i="63"/>
  <c r="BV64" i="63"/>
  <c r="BV7" i="64"/>
  <c r="AN74" i="63"/>
  <c r="BV9" i="64"/>
  <c r="BQ74" i="63"/>
  <c r="BV14" i="63"/>
  <c r="BV37" i="64"/>
  <c r="AP74" i="63"/>
  <c r="BZ74" i="64"/>
  <c r="BV34" i="63"/>
  <c r="BV3" i="64"/>
  <c r="BV44" i="63"/>
  <c r="BB74" i="64"/>
  <c r="BV41" i="64"/>
  <c r="AC74" i="64"/>
  <c r="T74" i="63"/>
  <c r="X74" i="63"/>
  <c r="E74" i="64"/>
  <c r="BT74" i="63"/>
  <c r="BD74" i="63"/>
  <c r="BV68" i="63"/>
  <c r="AJ74" i="64"/>
  <c r="AI74" i="64"/>
  <c r="AX74" i="63"/>
  <c r="BV19" i="64"/>
  <c r="BI74" i="63"/>
  <c r="BV11" i="64"/>
  <c r="BV3" i="63"/>
  <c r="BD74" i="64"/>
  <c r="BV69" i="64"/>
  <c r="AQ74" i="63"/>
  <c r="BV10" i="64"/>
  <c r="O74" i="64"/>
  <c r="CA74" i="64"/>
  <c r="G74" i="63"/>
  <c r="R74" i="64"/>
  <c r="BV54" i="64"/>
  <c r="AF74" i="64"/>
  <c r="AV74" i="64"/>
  <c r="AG74" i="63"/>
  <c r="BV74" i="63"/>
  <c r="BV53" i="63"/>
  <c r="BV24" i="64"/>
  <c r="O74" i="63"/>
  <c r="BV63" i="64"/>
  <c r="BV44" i="64"/>
  <c r="AW74" i="64"/>
  <c r="BV51" i="64"/>
  <c r="H74" i="63"/>
  <c r="BC74" i="64"/>
  <c r="AY74" i="63"/>
  <c r="BV62" i="63"/>
  <c r="Z74" i="63"/>
  <c r="BV19" i="63"/>
  <c r="J74" i="63"/>
  <c r="P74" i="63"/>
  <c r="BW53" i="2"/>
  <c r="BZ74" i="63"/>
  <c r="AS74" i="63"/>
  <c r="BV10" i="63"/>
  <c r="AV74" i="63"/>
  <c r="AK74" i="64"/>
  <c r="BV67" i="63"/>
  <c r="BV9" i="63"/>
  <c r="AI74" i="63"/>
  <c r="BG74" i="64"/>
  <c r="AA74" i="64"/>
  <c r="N74" i="64"/>
  <c r="C74" i="64"/>
  <c r="BV16" i="63"/>
  <c r="BV65" i="64"/>
  <c r="BV24" i="63"/>
  <c r="AU74" i="64"/>
  <c r="AE74" i="64"/>
  <c r="BV21" i="64"/>
  <c r="BV20" i="63"/>
  <c r="BV22" i="64"/>
  <c r="AH74" i="64"/>
  <c r="AD74" i="63"/>
  <c r="BV17" i="63"/>
  <c r="AG74" i="64"/>
  <c r="BF74" i="64"/>
  <c r="BV34" i="64"/>
  <c r="BE74" i="63"/>
  <c r="BV4" i="63"/>
  <c r="BV7" i="63"/>
  <c r="BW67" i="2"/>
  <c r="BM74" i="63"/>
  <c r="BV41" i="63"/>
  <c r="BV18" i="63"/>
  <c r="BV60" i="63"/>
  <c r="BV16" i="64"/>
  <c r="AM74" i="63"/>
  <c r="U74" i="63"/>
  <c r="D74" i="63"/>
  <c r="BW74" i="64"/>
  <c r="BV20" i="64"/>
  <c r="BY74" i="63"/>
  <c r="V74" i="63"/>
  <c r="BV49" i="63"/>
  <c r="Q74" i="64"/>
  <c r="BW45" i="2"/>
  <c r="AL74" i="64"/>
  <c r="BS74" i="64"/>
  <c r="E74" i="63"/>
  <c r="BV14" i="64"/>
  <c r="BV66" i="63"/>
  <c r="BV5" i="63"/>
  <c r="BV4" i="64"/>
  <c r="BV8" i="64"/>
  <c r="BV21" i="63"/>
  <c r="BW74" i="2"/>
  <c r="D74" i="64"/>
  <c r="BA74" i="64"/>
  <c r="AJ74" i="63"/>
  <c r="U74" i="64"/>
  <c r="BE74" i="64"/>
  <c r="B74" i="64"/>
  <c r="V74" i="64"/>
  <c r="AB74" i="63"/>
  <c r="BL74" i="64"/>
  <c r="BV11" i="63"/>
  <c r="AO74" i="63"/>
  <c r="BV61" i="64"/>
  <c r="AT74" i="64"/>
  <c r="BV30" i="64"/>
  <c r="BK74" i="63"/>
  <c r="BV49" i="64"/>
  <c r="AY74" i="64"/>
  <c r="T74" i="64"/>
  <c r="BF74" i="63"/>
  <c r="BV51" i="63"/>
  <c r="BV30" i="63"/>
  <c r="BW74" i="63"/>
  <c r="BO74" i="64"/>
  <c r="CA74" i="63"/>
  <c r="BV62" i="64"/>
  <c r="Y74" i="64"/>
  <c r="BI74" i="64"/>
  <c r="BV53" i="64"/>
  <c r="AL74" i="63"/>
  <c r="BV66" i="64"/>
  <c r="BW73" i="2"/>
  <c r="BM74" i="64"/>
  <c r="BV15" i="63"/>
  <c r="BJ74" i="64"/>
  <c r="I74" i="64"/>
  <c r="BV58" i="63"/>
  <c r="AB74" i="64"/>
  <c r="BV48" i="64"/>
  <c r="BN74" i="64"/>
  <c r="K74" i="63"/>
  <c r="BV8" i="63"/>
  <c r="BV48" i="63"/>
  <c r="BH74" i="63"/>
  <c r="BV55" i="63"/>
  <c r="BV69" i="63"/>
  <c r="BV59" i="64"/>
  <c r="AE74" i="63"/>
  <c r="BW60" i="2"/>
  <c r="AK74" i="63"/>
  <c r="Z74" i="64"/>
  <c r="BV18" i="64"/>
  <c r="AU74" i="63"/>
  <c r="BV50" i="64"/>
  <c r="BP74" i="64"/>
  <c r="H74" i="64"/>
  <c r="BV54" i="63"/>
  <c r="BW66" i="2"/>
  <c r="BV60" i="64"/>
  <c r="BG74" i="63"/>
  <c r="BK74" i="64"/>
  <c r="F74" i="64"/>
  <c r="K74" i="64"/>
  <c r="BV74" i="64"/>
  <c r="BV56" i="64"/>
  <c r="BL74" i="63"/>
  <c r="BT74" i="64"/>
  <c r="BX74" i="63"/>
  <c r="BX74" i="64"/>
  <c r="BV37" i="63"/>
  <c r="BV61" i="63"/>
  <c r="X74" i="64"/>
  <c r="BV2" i="64"/>
  <c r="J74" i="64"/>
  <c r="BW59" i="2"/>
  <c r="BV17" i="64"/>
  <c r="BV47" i="64"/>
  <c r="BW34" i="2"/>
  <c r="BJ74" i="63"/>
  <c r="BV68" i="64"/>
  <c r="BC74" i="63"/>
  <c r="AX74" i="64"/>
  <c r="I74" i="63"/>
  <c r="BV13" i="63"/>
  <c r="BV12" i="63"/>
  <c r="BV52" i="63"/>
  <c r="BV12" i="64"/>
  <c r="AZ74" i="64"/>
  <c r="L74" i="63"/>
  <c r="BV52" i="64"/>
  <c r="L74" i="64"/>
  <c r="AZ74" i="63"/>
  <c r="DV2" i="59"/>
  <c r="BB11" i="59"/>
  <c r="BW3" i="59"/>
  <c r="BW10" i="59"/>
  <c r="GS3" i="59"/>
  <c r="CO13" i="59"/>
  <c r="U48" i="2"/>
  <c r="H11" i="59"/>
  <c r="DL1" i="59"/>
  <c r="U37" i="2"/>
  <c r="FN2" i="59"/>
  <c r="BJ12" i="59"/>
  <c r="BA19" i="2"/>
  <c r="AZ34" i="63" s="1"/>
  <c r="EA11" i="59"/>
  <c r="EA4" i="59"/>
  <c r="DE9" i="59"/>
  <c r="BU3" i="59"/>
  <c r="BR5" i="59"/>
  <c r="FV9" i="59"/>
  <c r="CA49" i="2"/>
  <c r="CA38" i="2"/>
  <c r="CC13" i="59"/>
  <c r="GG3" i="59"/>
  <c r="AM10" i="59"/>
  <c r="BW2" i="59"/>
  <c r="BM2" i="59"/>
  <c r="BM9" i="59"/>
  <c r="BD2" i="59"/>
  <c r="BD9" i="59"/>
  <c r="CA57" i="2"/>
  <c r="CA71" i="2"/>
  <c r="CA64" i="2"/>
  <c r="CA78" i="2"/>
  <c r="FN9" i="59"/>
  <c r="BJ5" i="59"/>
  <c r="FV2" i="59"/>
  <c r="BR12" i="59"/>
  <c r="FB3" i="59"/>
  <c r="CH12" i="59"/>
  <c r="X12" i="59"/>
  <c r="FL1" i="59"/>
  <c r="AK49" i="2"/>
  <c r="AK38" i="2"/>
  <c r="HF1" i="59"/>
  <c r="AU50" i="2"/>
  <c r="AH13" i="59"/>
  <c r="AU39" i="2"/>
  <c r="G36" i="2"/>
  <c r="G47" i="2"/>
  <c r="CV2" i="59"/>
  <c r="BL10" i="59"/>
  <c r="Z69" i="2"/>
  <c r="Z55" i="2"/>
  <c r="CG8" i="59"/>
  <c r="Z76" i="2"/>
  <c r="M3" i="59"/>
  <c r="Z62" i="2"/>
  <c r="BH11" i="59"/>
  <c r="EB2" i="59"/>
  <c r="FP10" i="59"/>
  <c r="CV5" i="59"/>
  <c r="CT2" i="59"/>
  <c r="BJ10" i="59"/>
  <c r="C36" i="2"/>
  <c r="C47" i="2"/>
  <c r="V68" i="2"/>
  <c r="V75" i="2"/>
  <c r="AS8" i="59"/>
  <c r="V54" i="2"/>
  <c r="V61" i="2"/>
  <c r="I2" i="59"/>
  <c r="AQ39" i="2"/>
  <c r="HB1" i="59"/>
  <c r="AD13" i="59"/>
  <c r="AQ50" i="2"/>
  <c r="BJ11" i="59"/>
  <c r="ED2" i="59"/>
  <c r="AT35" i="2"/>
  <c r="AT46" i="2"/>
  <c r="BQ1" i="59"/>
  <c r="AG9" i="59"/>
  <c r="AS39" i="2"/>
  <c r="AF13" i="59"/>
  <c r="AS50" i="2"/>
  <c r="HD1" i="59"/>
  <c r="BV50" i="2"/>
  <c r="BV39" i="2"/>
  <c r="FB10" i="59"/>
  <c r="CH5" i="59"/>
  <c r="N11" i="2"/>
  <c r="M14" i="64" s="1"/>
  <c r="AJ57" i="2"/>
  <c r="FK8" i="59"/>
  <c r="W5" i="59"/>
  <c r="AJ78" i="2"/>
  <c r="AJ71" i="2"/>
  <c r="AJ64" i="2"/>
  <c r="FX3" i="59"/>
  <c r="DD12" i="59"/>
  <c r="AK11" i="59"/>
  <c r="EO1" i="59"/>
  <c r="AX37" i="2"/>
  <c r="AX48" i="2"/>
  <c r="BX57" i="2"/>
  <c r="BX78" i="2"/>
  <c r="BX71" i="2"/>
  <c r="BX64" i="2"/>
  <c r="GQ4" i="59"/>
  <c r="DW13" i="59"/>
  <c r="BU38" i="2"/>
  <c r="BU49" i="2"/>
  <c r="CL9" i="59"/>
  <c r="BB3" i="59"/>
  <c r="AN10" i="59"/>
  <c r="BX2" i="59"/>
  <c r="E11" i="4"/>
  <c r="M16" i="4"/>
  <c r="FK2" i="59"/>
  <c r="BG12" i="59"/>
  <c r="HA3" i="59"/>
  <c r="CW13" i="59"/>
  <c r="BW64" i="2"/>
  <c r="BW57" i="2"/>
  <c r="BW78" i="2"/>
  <c r="BW71" i="2"/>
  <c r="FH4" i="59"/>
  <c r="DX12" i="59"/>
  <c r="BV38" i="2"/>
  <c r="BV49" i="2"/>
  <c r="AR61" i="2"/>
  <c r="AE2" i="59"/>
  <c r="AR54" i="2"/>
  <c r="BO8" i="59"/>
  <c r="AR75" i="2"/>
  <c r="AR68" i="2"/>
  <c r="GT1" i="59"/>
  <c r="V13" i="59"/>
  <c r="AI39" i="2"/>
  <c r="AI50" i="2"/>
  <c r="CZ13" i="59"/>
  <c r="HD3" i="59"/>
  <c r="ES3" i="59"/>
  <c r="BY12" i="59"/>
  <c r="AG35" i="2"/>
  <c r="AG46" i="2"/>
  <c r="T9" i="59"/>
  <c r="BD1" i="59"/>
  <c r="AO77" i="2"/>
  <c r="EF8" i="59"/>
  <c r="AO56" i="2"/>
  <c r="AB4" i="59"/>
  <c r="AO63" i="2"/>
  <c r="AO70" i="2"/>
  <c r="FD2" i="59"/>
  <c r="AZ12" i="59"/>
  <c r="AS38" i="2"/>
  <c r="FT1" i="59"/>
  <c r="AF12" i="59"/>
  <c r="AS49" i="2"/>
  <c r="AV2" i="59"/>
  <c r="AV9" i="59"/>
  <c r="CH11" i="59"/>
  <c r="DR3" i="59"/>
  <c r="AI76" i="2"/>
  <c r="AI62" i="2"/>
  <c r="AI69" i="2"/>
  <c r="AI55" i="2"/>
  <c r="V3" i="59"/>
  <c r="CP8" i="59"/>
  <c r="EY2" i="59"/>
  <c r="AU12" i="59"/>
  <c r="CI3" i="59"/>
  <c r="CI10" i="59"/>
  <c r="AX5" i="59"/>
  <c r="FB9" i="59"/>
  <c r="CE9" i="59"/>
  <c r="AU3" i="59"/>
  <c r="E42" i="4"/>
  <c r="N21" i="4"/>
  <c r="DR10" i="59"/>
  <c r="CH4" i="59"/>
  <c r="S62" i="2"/>
  <c r="BZ8" i="59"/>
  <c r="S55" i="2"/>
  <c r="S76" i="2"/>
  <c r="S69" i="2"/>
  <c r="F3" i="59"/>
  <c r="G55" i="2"/>
  <c r="G76" i="2"/>
  <c r="G69" i="2"/>
  <c r="G62" i="2"/>
  <c r="FG10" i="59"/>
  <c r="CM5" i="59"/>
  <c r="AT13" i="59"/>
  <c r="GH2" i="59"/>
  <c r="CZ3" i="59"/>
  <c r="CZ10" i="59"/>
  <c r="DR13" i="59"/>
  <c r="GL4" i="59"/>
  <c r="CY2" i="59"/>
  <c r="BO10" i="59"/>
  <c r="AH50" i="2"/>
  <c r="GS1" i="59"/>
  <c r="U13" i="59"/>
  <c r="AH39" i="2"/>
  <c r="FH13" i="59"/>
  <c r="GR5" i="59"/>
  <c r="AW11" i="59"/>
  <c r="DQ2" i="59"/>
  <c r="GF3" i="59"/>
  <c r="CB13" i="59"/>
  <c r="AC71" i="2"/>
  <c r="AC64" i="2"/>
  <c r="AC57" i="2"/>
  <c r="P5" i="59"/>
  <c r="FD8" i="59"/>
  <c r="AC78" i="2"/>
  <c r="AG78" i="2"/>
  <c r="FH8" i="59"/>
  <c r="T5" i="59"/>
  <c r="AG64" i="2"/>
  <c r="AG57" i="2"/>
  <c r="AG71" i="2"/>
  <c r="CQ11" i="59"/>
  <c r="EA3" i="59"/>
  <c r="C49" i="2"/>
  <c r="C38" i="2"/>
  <c r="FU11" i="59"/>
  <c r="EK5" i="59"/>
  <c r="AY11" i="59"/>
  <c r="DS2" i="59"/>
  <c r="AK35" i="2"/>
  <c r="BH1" i="59"/>
  <c r="AK46" i="2"/>
  <c r="X9" i="59"/>
  <c r="R11" i="59"/>
  <c r="AE48" i="2"/>
  <c r="AE37" i="2"/>
  <c r="DV1" i="59"/>
  <c r="HF3" i="59"/>
  <c r="DB13" i="59"/>
  <c r="BV13" i="64" l="1"/>
  <c r="M32" i="64"/>
  <c r="AF13" i="64"/>
  <c r="AZ25" i="63"/>
  <c r="M25" i="64"/>
  <c r="BU52" i="63"/>
  <c r="M34" i="64"/>
  <c r="E7" i="4"/>
  <c r="BS14" i="2"/>
  <c r="O15" i="4"/>
  <c r="M10" i="63"/>
  <c r="BS9" i="2"/>
  <c r="BA61" i="2"/>
  <c r="BA68" i="2"/>
  <c r="BA54" i="2"/>
  <c r="BA75" i="2"/>
  <c r="E2" i="4"/>
  <c r="J15" i="4"/>
  <c r="BS18" i="2"/>
  <c r="F5" i="4"/>
  <c r="M28" i="4"/>
  <c r="M16" i="64"/>
  <c r="AZ16" i="64"/>
  <c r="M43" i="64"/>
  <c r="AQ52" i="63"/>
  <c r="AQ13" i="63"/>
  <c r="M50" i="63"/>
  <c r="M23" i="64"/>
  <c r="AL52" i="64"/>
  <c r="AL52" i="63"/>
  <c r="AL13" i="63"/>
  <c r="AZ24" i="64"/>
  <c r="M24" i="64"/>
  <c r="AZ78" i="63"/>
  <c r="M18" i="63"/>
  <c r="AN13" i="63"/>
  <c r="L40" i="63"/>
  <c r="AN13" i="64"/>
  <c r="AZ19" i="63"/>
  <c r="M19" i="64"/>
  <c r="AZ6" i="64"/>
  <c r="L6" i="64"/>
  <c r="CC56" i="2"/>
  <c r="CC77" i="2"/>
  <c r="CC70" i="2"/>
  <c r="CC63" i="2"/>
  <c r="L77" i="63"/>
  <c r="BY12" i="63"/>
  <c r="M77" i="63"/>
  <c r="L3" i="64"/>
  <c r="M3" i="63"/>
  <c r="M44" i="64"/>
  <c r="M37" i="63"/>
  <c r="AZ30" i="64"/>
  <c r="AZ29" i="63"/>
  <c r="L29" i="63"/>
  <c r="AC13" i="63"/>
  <c r="AZ5" i="64"/>
  <c r="M5" i="64"/>
  <c r="AM13" i="64"/>
  <c r="L39" i="63"/>
  <c r="AM12" i="63"/>
  <c r="M46" i="64"/>
  <c r="L46" i="64"/>
  <c r="M46" i="63"/>
  <c r="L11" i="64"/>
  <c r="L11" i="63"/>
  <c r="M46" i="2"/>
  <c r="L14" i="63"/>
  <c r="L14" i="64"/>
  <c r="M47" i="63"/>
  <c r="AZ47" i="64"/>
  <c r="M20" i="63"/>
  <c r="M48" i="64"/>
  <c r="BA46" i="2"/>
  <c r="D3" i="4"/>
  <c r="K2" i="4"/>
  <c r="BS4" i="2"/>
  <c r="AZ27" i="63"/>
  <c r="AA13" i="63"/>
  <c r="AZ27" i="64"/>
  <c r="N46" i="2"/>
  <c r="L71" i="64"/>
  <c r="M71" i="64"/>
  <c r="AZ71" i="63"/>
  <c r="M53" i="64"/>
  <c r="AE52" i="64"/>
  <c r="AE13" i="64"/>
  <c r="AE13" i="63"/>
  <c r="BX13" i="63"/>
  <c r="M76" i="63"/>
  <c r="BX12" i="64"/>
  <c r="AZ7" i="63"/>
  <c r="L7" i="64"/>
  <c r="L22" i="64"/>
  <c r="AZ22" i="63"/>
  <c r="BS7" i="2"/>
  <c r="D6" i="4"/>
  <c r="N2" i="4"/>
  <c r="BA49" i="2"/>
  <c r="AZ72" i="63"/>
  <c r="L72" i="63"/>
  <c r="BT12" i="63"/>
  <c r="L79" i="64"/>
  <c r="M79" i="64"/>
  <c r="M49" i="64"/>
  <c r="L41" i="63"/>
  <c r="L41" i="64"/>
  <c r="AS12" i="63"/>
  <c r="AS52" i="63"/>
  <c r="AZ45" i="63"/>
  <c r="M58" i="63"/>
  <c r="M50" i="2"/>
  <c r="AZ33" i="63"/>
  <c r="M33" i="64"/>
  <c r="L33" i="64"/>
  <c r="M28" i="63"/>
  <c r="AB52" i="64"/>
  <c r="L28" i="63"/>
  <c r="L2" i="4"/>
  <c r="BA47" i="2"/>
  <c r="BS5" i="2"/>
  <c r="D4" i="4"/>
  <c r="N50" i="2"/>
  <c r="BA50" i="2"/>
  <c r="BS8" i="2"/>
  <c r="D7" i="4"/>
  <c r="O2" i="4"/>
  <c r="AI12" i="64"/>
  <c r="AI13" i="64"/>
  <c r="M35" i="64"/>
  <c r="BW12" i="64"/>
  <c r="BW13" i="63"/>
  <c r="M75" i="63"/>
  <c r="Z12" i="64"/>
  <c r="L26" i="64"/>
  <c r="Z52" i="64"/>
  <c r="AZ21" i="64"/>
  <c r="M21" i="64"/>
  <c r="AP12" i="63"/>
  <c r="M42" i="63"/>
  <c r="AP12" i="64"/>
  <c r="M59" i="63"/>
  <c r="M59" i="64"/>
  <c r="L15" i="64"/>
  <c r="AZ4" i="64"/>
  <c r="L4" i="64"/>
  <c r="AZ8" i="63"/>
  <c r="L2" i="63"/>
  <c r="M2" i="63"/>
  <c r="M9" i="63"/>
  <c r="AZ25" i="64"/>
  <c r="M73" i="63"/>
  <c r="BU13" i="64"/>
  <c r="M34" i="63"/>
  <c r="AZ34" i="64"/>
  <c r="AZ36" i="63"/>
  <c r="AJ13" i="64"/>
  <c r="M16" i="63"/>
  <c r="AZ43" i="64"/>
  <c r="AQ52" i="64"/>
  <c r="M50" i="64"/>
  <c r="M23" i="63"/>
  <c r="AZ17" i="63"/>
  <c r="M38" i="63"/>
  <c r="M38" i="64"/>
  <c r="AZ51" i="63"/>
  <c r="M51" i="63"/>
  <c r="M51" i="64"/>
  <c r="AZ24" i="63"/>
  <c r="M78" i="64"/>
  <c r="BZ13" i="64"/>
  <c r="AZ40" i="63"/>
  <c r="M40" i="64"/>
  <c r="L19" i="64"/>
  <c r="AZ19" i="64"/>
  <c r="L6" i="63"/>
  <c r="M6" i="63"/>
  <c r="AZ77" i="64"/>
  <c r="BY52" i="64"/>
  <c r="M77" i="64"/>
  <c r="AZ3" i="63"/>
  <c r="L44" i="64"/>
  <c r="AZ37" i="63"/>
  <c r="AZ30" i="63"/>
  <c r="L30" i="64"/>
  <c r="M55" i="2"/>
  <c r="M76" i="2"/>
  <c r="M62" i="2"/>
  <c r="M69" i="2"/>
  <c r="E6" i="4"/>
  <c r="BS13" i="2"/>
  <c r="N15" i="4"/>
  <c r="AC12" i="64"/>
  <c r="L29" i="64"/>
  <c r="M29" i="63"/>
  <c r="L5" i="63"/>
  <c r="M5" i="63"/>
  <c r="AZ39" i="63"/>
  <c r="AZ39" i="64"/>
  <c r="AM52" i="64"/>
  <c r="AT52" i="63"/>
  <c r="AZ46" i="64"/>
  <c r="L46" i="63"/>
  <c r="AZ11" i="63"/>
  <c r="AZ11" i="64"/>
  <c r="M14" i="63"/>
  <c r="L47" i="64"/>
  <c r="M47" i="64"/>
  <c r="L20" i="63"/>
  <c r="M20" i="64"/>
  <c r="AZ48" i="64"/>
  <c r="L48" i="63"/>
  <c r="L27" i="63"/>
  <c r="AA13" i="64"/>
  <c r="L27" i="64"/>
  <c r="BS13" i="64"/>
  <c r="M71" i="63"/>
  <c r="L71" i="63"/>
  <c r="AZ53" i="63"/>
  <c r="AE12" i="63"/>
  <c r="M31" i="63"/>
  <c r="M31" i="64"/>
  <c r="N48" i="2"/>
  <c r="M76" i="64"/>
  <c r="BX13" i="64"/>
  <c r="L76" i="63"/>
  <c r="M7" i="63"/>
  <c r="L22" i="63"/>
  <c r="BT13" i="64"/>
  <c r="AZ72" i="64"/>
  <c r="L72" i="64"/>
  <c r="M79" i="63"/>
  <c r="L49" i="63"/>
  <c r="M41" i="64"/>
  <c r="L45" i="63"/>
  <c r="AS12" i="64"/>
  <c r="AS13" i="63"/>
  <c r="AZ58" i="63"/>
  <c r="L58" i="64"/>
  <c r="M39" i="2"/>
  <c r="BS37" i="2"/>
  <c r="CD37" i="2" s="1"/>
  <c r="AG13" i="63"/>
  <c r="AG12" i="64"/>
  <c r="AG12" i="63"/>
  <c r="M37" i="2"/>
  <c r="M28" i="64"/>
  <c r="AB52" i="63"/>
  <c r="AB12" i="64"/>
  <c r="AI13" i="63"/>
  <c r="AZ35" i="63"/>
  <c r="L35" i="64"/>
  <c r="AZ75" i="64"/>
  <c r="L75" i="63"/>
  <c r="BW12" i="63"/>
  <c r="M26" i="63"/>
  <c r="AZ26" i="63"/>
  <c r="Z12" i="63"/>
  <c r="M21" i="63"/>
  <c r="L21" i="63"/>
  <c r="AZ42" i="64"/>
  <c r="AZ42" i="63"/>
  <c r="M42" i="64"/>
  <c r="AZ59" i="63"/>
  <c r="L59" i="64"/>
  <c r="L15" i="63"/>
  <c r="M15" i="63"/>
  <c r="M4" i="63"/>
  <c r="AZ4" i="63"/>
  <c r="N36" i="2"/>
  <c r="AZ8" i="64"/>
  <c r="M9" i="64"/>
  <c r="M25" i="63"/>
  <c r="BU52" i="64"/>
  <c r="AZ73" i="63"/>
  <c r="AZ73" i="64"/>
  <c r="M10" i="64"/>
  <c r="AJ52" i="64"/>
  <c r="AJ52" i="63"/>
  <c r="AZ36" i="64"/>
  <c r="AZ16" i="63"/>
  <c r="AZ43" i="63"/>
  <c r="AZ50" i="64"/>
  <c r="CD34" i="2"/>
  <c r="AZ17" i="64"/>
  <c r="AL13" i="64"/>
  <c r="AZ38" i="64"/>
  <c r="AZ38" i="63"/>
  <c r="BZ13" i="63"/>
  <c r="AZ78" i="64"/>
  <c r="M78" i="63"/>
  <c r="M36" i="2"/>
  <c r="AZ18" i="64"/>
  <c r="AZ18" i="63"/>
  <c r="AZ40" i="64"/>
  <c r="M40" i="63"/>
  <c r="L19" i="63"/>
  <c r="M6" i="64"/>
  <c r="L77" i="64"/>
  <c r="AZ77" i="63"/>
  <c r="BY13" i="64"/>
  <c r="M3" i="64"/>
  <c r="BG12" i="63"/>
  <c r="L69" i="63"/>
  <c r="D12" i="63"/>
  <c r="AX12" i="64"/>
  <c r="BQ12" i="64"/>
  <c r="L67" i="63"/>
  <c r="L55" i="63"/>
  <c r="AH12" i="64"/>
  <c r="AV12" i="63"/>
  <c r="Q12" i="63"/>
  <c r="G12" i="63"/>
  <c r="AV12" i="64"/>
  <c r="S12" i="64"/>
  <c r="M45" i="2"/>
  <c r="L54" i="64"/>
  <c r="F12" i="63"/>
  <c r="K12" i="63"/>
  <c r="AW12" i="64"/>
  <c r="K12" i="64"/>
  <c r="AX12" i="63"/>
  <c r="O12" i="63"/>
  <c r="L65" i="64"/>
  <c r="M12" i="63"/>
  <c r="L66" i="63"/>
  <c r="J12" i="63"/>
  <c r="V12" i="64"/>
  <c r="BC12" i="64"/>
  <c r="L62" i="64"/>
  <c r="BC12" i="63"/>
  <c r="BA12" i="64"/>
  <c r="BD12" i="63"/>
  <c r="BO12" i="63"/>
  <c r="I12" i="64"/>
  <c r="AY12" i="63"/>
  <c r="L60" i="63"/>
  <c r="N12" i="63"/>
  <c r="M60" i="2"/>
  <c r="BP12" i="63"/>
  <c r="Y12" i="63"/>
  <c r="BM12" i="64"/>
  <c r="AY12" i="64"/>
  <c r="BE12" i="64"/>
  <c r="BN12" i="63"/>
  <c r="BO12" i="64"/>
  <c r="L68" i="63"/>
  <c r="L54" i="63"/>
  <c r="BM12" i="63"/>
  <c r="I12" i="63"/>
  <c r="M12" i="64"/>
  <c r="BK12" i="64"/>
  <c r="CA12" i="64"/>
  <c r="BB12" i="64"/>
  <c r="O12" i="64"/>
  <c r="N12" i="64"/>
  <c r="B12" i="64"/>
  <c r="BD12" i="64"/>
  <c r="M44" i="2"/>
  <c r="BF12" i="64"/>
  <c r="S12" i="63"/>
  <c r="E12" i="63"/>
  <c r="F12" i="64"/>
  <c r="AW12" i="63"/>
  <c r="H12" i="63"/>
  <c r="V12" i="63"/>
  <c r="AD12" i="64"/>
  <c r="BN12" i="64"/>
  <c r="AO12" i="64"/>
  <c r="AR12" i="63"/>
  <c r="L57" i="63"/>
  <c r="M73" i="2"/>
  <c r="G12" i="64"/>
  <c r="M74" i="2"/>
  <c r="W12" i="63"/>
  <c r="J12" i="64"/>
  <c r="BL12" i="63"/>
  <c r="BG12" i="64"/>
  <c r="L63" i="63"/>
  <c r="BP12" i="64"/>
  <c r="AD12" i="63"/>
  <c r="L56" i="64"/>
  <c r="AU12" i="63"/>
  <c r="AK12" i="63"/>
  <c r="L64" i="64"/>
  <c r="B12" i="63"/>
  <c r="L64" i="63"/>
  <c r="L57" i="64"/>
  <c r="AZ12" i="64"/>
  <c r="T12" i="64"/>
  <c r="AZ12" i="63"/>
  <c r="BI12" i="64"/>
  <c r="L62" i="63"/>
  <c r="P12" i="63"/>
  <c r="BE12" i="63"/>
  <c r="AK12" i="64"/>
  <c r="W12" i="64"/>
  <c r="R12" i="64"/>
  <c r="BH12" i="64"/>
  <c r="P12" i="64"/>
  <c r="D12" i="64"/>
  <c r="AR12" i="64"/>
  <c r="X12" i="63"/>
  <c r="CA12" i="63"/>
  <c r="M66" i="2"/>
  <c r="BQ12" i="63"/>
  <c r="L55" i="64"/>
  <c r="E12" i="64"/>
  <c r="L61" i="63"/>
  <c r="BH12" i="63"/>
  <c r="BF12" i="63"/>
  <c r="L69" i="64"/>
  <c r="BI12" i="63"/>
  <c r="M67" i="2"/>
  <c r="U12" i="63"/>
  <c r="L56" i="63"/>
  <c r="L60" i="64"/>
  <c r="L61" i="64"/>
  <c r="T12" i="63"/>
  <c r="L12" i="64"/>
  <c r="X12" i="64"/>
  <c r="BB12" i="63"/>
  <c r="L68" i="64"/>
  <c r="AU12" i="64"/>
  <c r="BJ12" i="63"/>
  <c r="L12" i="63"/>
  <c r="Y12" i="64"/>
  <c r="R12" i="63"/>
  <c r="AH12" i="63"/>
  <c r="Q12" i="64"/>
  <c r="M59" i="2"/>
  <c r="AO12" i="63"/>
  <c r="L65" i="63"/>
  <c r="M52" i="2"/>
  <c r="BK12" i="63"/>
  <c r="U12" i="64"/>
  <c r="BJ12" i="64"/>
  <c r="L66" i="64"/>
  <c r="BA12" i="63"/>
  <c r="H12" i="64"/>
  <c r="C12" i="64"/>
  <c r="M53" i="2"/>
  <c r="L63" i="64"/>
  <c r="C12" i="63"/>
  <c r="L67" i="64"/>
  <c r="BL12" i="64"/>
  <c r="AZ44" i="63"/>
  <c r="L44" i="63"/>
  <c r="L37" i="63"/>
  <c r="M37" i="64"/>
  <c r="M30" i="64"/>
  <c r="M30" i="63"/>
  <c r="K28" i="4"/>
  <c r="F3" i="4"/>
  <c r="BS16" i="2"/>
  <c r="AC52" i="64"/>
  <c r="M29" i="64"/>
  <c r="AC13" i="64"/>
  <c r="L5" i="64"/>
  <c r="M39" i="63"/>
  <c r="AM13" i="63"/>
  <c r="M39" i="64"/>
  <c r="AT13" i="64"/>
  <c r="AT13" i="63"/>
  <c r="AT12" i="64"/>
  <c r="M11" i="64"/>
  <c r="M35" i="2"/>
  <c r="AZ14" i="63"/>
  <c r="L47" i="63"/>
  <c r="L20" i="64"/>
  <c r="AZ20" i="63"/>
  <c r="M48" i="63"/>
  <c r="L48" i="64"/>
  <c r="BS35" i="2"/>
  <c r="CD35" i="2" s="1"/>
  <c r="AA12" i="64"/>
  <c r="M27" i="64"/>
  <c r="AA52" i="64"/>
  <c r="N35" i="2"/>
  <c r="BS12" i="63"/>
  <c r="BS12" i="64"/>
  <c r="BS52" i="63"/>
  <c r="L53" i="64"/>
  <c r="L53" i="63"/>
  <c r="AZ31" i="63"/>
  <c r="AZ31" i="64"/>
  <c r="L31" i="63"/>
  <c r="L15" i="4"/>
  <c r="BS11" i="2"/>
  <c r="E4" i="4"/>
  <c r="BX12" i="63"/>
  <c r="AZ76" i="64"/>
  <c r="L76" i="64"/>
  <c r="N54" i="2"/>
  <c r="N75" i="2"/>
  <c r="N61" i="2"/>
  <c r="N68" i="2"/>
  <c r="M7" i="64"/>
  <c r="G13" i="64"/>
  <c r="AH13" i="64"/>
  <c r="BM13" i="63"/>
  <c r="BQ13" i="64"/>
  <c r="B13" i="64"/>
  <c r="D13" i="63"/>
  <c r="I13" i="64"/>
  <c r="M60" i="64"/>
  <c r="M66" i="63"/>
  <c r="N13" i="64"/>
  <c r="AY13" i="64"/>
  <c r="E13" i="63"/>
  <c r="G13" i="63"/>
  <c r="N66" i="2"/>
  <c r="BE13" i="63"/>
  <c r="AU13" i="63"/>
  <c r="BF13" i="64"/>
  <c r="U13" i="63"/>
  <c r="BC13" i="64"/>
  <c r="N45" i="2"/>
  <c r="X13" i="63"/>
  <c r="BH13" i="63"/>
  <c r="M65" i="64"/>
  <c r="F13" i="63"/>
  <c r="M63" i="63"/>
  <c r="BM13" i="64"/>
  <c r="N67" i="2"/>
  <c r="BJ13" i="63"/>
  <c r="N52" i="2"/>
  <c r="Y13" i="64"/>
  <c r="BK13" i="63"/>
  <c r="S13" i="63"/>
  <c r="BL13" i="63"/>
  <c r="J13" i="63"/>
  <c r="O13" i="63"/>
  <c r="Y13" i="63"/>
  <c r="M55" i="63"/>
  <c r="AK13" i="63"/>
  <c r="M13" i="64"/>
  <c r="BD13" i="63"/>
  <c r="N13" i="63"/>
  <c r="M13" i="63"/>
  <c r="W13" i="64"/>
  <c r="M57" i="63"/>
  <c r="H13" i="64"/>
  <c r="M69" i="63"/>
  <c r="R13" i="63"/>
  <c r="BP13" i="64"/>
  <c r="U13" i="64"/>
  <c r="BA13" i="64"/>
  <c r="M66" i="64"/>
  <c r="N59" i="2"/>
  <c r="AR13" i="63"/>
  <c r="AZ13" i="63"/>
  <c r="K13" i="63"/>
  <c r="AD13" i="63"/>
  <c r="M56" i="64"/>
  <c r="BI13" i="64"/>
  <c r="M54" i="64"/>
  <c r="AU13" i="64"/>
  <c r="AV13" i="63"/>
  <c r="M68" i="64"/>
  <c r="BE13" i="64"/>
  <c r="BB13" i="63"/>
  <c r="M65" i="63"/>
  <c r="M56" i="63"/>
  <c r="M61" i="63"/>
  <c r="V13" i="64"/>
  <c r="BN13" i="63"/>
  <c r="M67" i="64"/>
  <c r="F13" i="64"/>
  <c r="M54" i="63"/>
  <c r="Q13" i="64"/>
  <c r="B13" i="63"/>
  <c r="C13" i="64"/>
  <c r="CA13" i="63"/>
  <c r="BD13" i="64"/>
  <c r="AW13" i="64"/>
  <c r="K13" i="64"/>
  <c r="T13" i="64"/>
  <c r="N60" i="2"/>
  <c r="M61" i="64"/>
  <c r="BQ13" i="63"/>
  <c r="BC13" i="63"/>
  <c r="AO13" i="64"/>
  <c r="AR13" i="64"/>
  <c r="AH13" i="63"/>
  <c r="Q13" i="63"/>
  <c r="V13" i="63"/>
  <c r="X13" i="64"/>
  <c r="O13" i="64"/>
  <c r="BJ13" i="64"/>
  <c r="BG13" i="63"/>
  <c r="I13" i="63"/>
  <c r="N53" i="2"/>
  <c r="AV13" i="64"/>
  <c r="J13" i="64"/>
  <c r="M67" i="63"/>
  <c r="BH13" i="64"/>
  <c r="P13" i="64"/>
  <c r="AX13" i="64"/>
  <c r="N74" i="2"/>
  <c r="AY13" i="63"/>
  <c r="BG13" i="64"/>
  <c r="BI13" i="63"/>
  <c r="M55" i="64"/>
  <c r="S13" i="64"/>
  <c r="T13" i="63"/>
  <c r="M69" i="64"/>
  <c r="AO13" i="63"/>
  <c r="AX13" i="63"/>
  <c r="CA13" i="64"/>
  <c r="M62" i="63"/>
  <c r="AD13" i="64"/>
  <c r="W13" i="63"/>
  <c r="M68" i="63"/>
  <c r="M62" i="64"/>
  <c r="BL13" i="64"/>
  <c r="L13" i="64"/>
  <c r="M57" i="64"/>
  <c r="H13" i="63"/>
  <c r="BN13" i="64"/>
  <c r="AK13" i="64"/>
  <c r="M60" i="63"/>
  <c r="AW13" i="63"/>
  <c r="BB13" i="64"/>
  <c r="M64" i="64"/>
  <c r="BO13" i="63"/>
  <c r="BA13" i="63"/>
  <c r="C13" i="63"/>
  <c r="AZ13" i="64"/>
  <c r="P13" i="63"/>
  <c r="D13" i="64"/>
  <c r="N73" i="2"/>
  <c r="BK13" i="64"/>
  <c r="L13" i="63"/>
  <c r="E13" i="64"/>
  <c r="R13" i="64"/>
  <c r="M64" i="63"/>
  <c r="BF13" i="63"/>
  <c r="N44" i="2"/>
  <c r="BO13" i="64"/>
  <c r="BP13" i="63"/>
  <c r="M63" i="64"/>
  <c r="AZ22" i="64"/>
  <c r="BT52" i="63"/>
  <c r="M72" i="64"/>
  <c r="BT12" i="64"/>
  <c r="AZ79" i="63"/>
  <c r="M49" i="63"/>
  <c r="L49" i="64"/>
  <c r="M41" i="63"/>
  <c r="M45" i="63"/>
  <c r="AS52" i="64"/>
  <c r="M45" i="64"/>
  <c r="M58" i="64"/>
  <c r="AZ58" i="64"/>
  <c r="AG52" i="64"/>
  <c r="AG52" i="63"/>
  <c r="AG13" i="64"/>
  <c r="E5" i="4"/>
  <c r="BS12" i="2"/>
  <c r="M15" i="4"/>
  <c r="L28" i="64"/>
  <c r="AB12" i="63"/>
  <c r="AZ28" i="63"/>
  <c r="N39" i="2"/>
  <c r="M38" i="2"/>
  <c r="CC38" i="2" s="1"/>
  <c r="AI12" i="63"/>
  <c r="AZ35" i="64"/>
  <c r="L35" i="63"/>
  <c r="N38" i="2"/>
  <c r="L75" i="64"/>
  <c r="BW13" i="64"/>
  <c r="BW52" i="63"/>
  <c r="AZ26" i="64"/>
  <c r="Z13" i="64"/>
  <c r="Z52" i="63"/>
  <c r="AZ21" i="63"/>
  <c r="AP13" i="63"/>
  <c r="AP13" i="64"/>
  <c r="AP52" i="64"/>
  <c r="AZ59" i="64"/>
  <c r="AZ15" i="63"/>
  <c r="AZ15" i="64"/>
  <c r="CC64" i="2"/>
  <c r="CC57" i="2"/>
  <c r="CC71" i="2"/>
  <c r="CC78" i="2"/>
  <c r="M4" i="64"/>
  <c r="L8" i="63"/>
  <c r="L8" i="64"/>
  <c r="CC34" i="2"/>
  <c r="CC35" i="2"/>
  <c r="CC39" i="2"/>
  <c r="M74" i="64"/>
  <c r="AF13" i="63"/>
  <c r="N28" i="4"/>
  <c r="BS19" i="2"/>
  <c r="F6" i="4"/>
  <c r="M74" i="63"/>
  <c r="AZ32" i="63"/>
  <c r="AF52" i="64"/>
  <c r="AZ9" i="63"/>
  <c r="AZ9" i="64"/>
  <c r="BU13" i="63"/>
  <c r="M73" i="64"/>
  <c r="AZ10" i="63"/>
  <c r="AZ10" i="64"/>
  <c r="M36" i="63"/>
  <c r="AJ13" i="63"/>
  <c r="M36" i="64"/>
  <c r="J28" i="4"/>
  <c r="BA55" i="2"/>
  <c r="BA76" i="2"/>
  <c r="F2" i="4"/>
  <c r="BA62" i="2"/>
  <c r="BA69" i="2"/>
  <c r="BS15" i="2"/>
  <c r="M43" i="63"/>
  <c r="AQ13" i="64"/>
  <c r="AZ50" i="63"/>
  <c r="AZ23" i="64"/>
  <c r="AZ23" i="63"/>
  <c r="M17" i="64"/>
  <c r="M17" i="63"/>
  <c r="F4" i="4"/>
  <c r="BS17" i="2"/>
  <c r="L28" i="4"/>
  <c r="AZ51" i="64"/>
  <c r="AZ55" i="64"/>
  <c r="BA45" i="2"/>
  <c r="CA52" i="63"/>
  <c r="U52" i="64"/>
  <c r="BF52" i="64"/>
  <c r="AZ57" i="63"/>
  <c r="BJ52" i="63"/>
  <c r="AY52" i="64"/>
  <c r="BA52" i="64"/>
  <c r="R52" i="63"/>
  <c r="BA74" i="2"/>
  <c r="BI52" i="64"/>
  <c r="AD52" i="63"/>
  <c r="S52" i="64"/>
  <c r="I52" i="63"/>
  <c r="CA52" i="64"/>
  <c r="BG52" i="64"/>
  <c r="BH52" i="63"/>
  <c r="BA53" i="2"/>
  <c r="T52" i="64"/>
  <c r="AK52" i="64"/>
  <c r="AZ60" i="64"/>
  <c r="AZ69" i="63"/>
  <c r="BL52" i="64"/>
  <c r="O52" i="63"/>
  <c r="AR52" i="64"/>
  <c r="K52" i="63"/>
  <c r="AZ52" i="63"/>
  <c r="BE52" i="63"/>
  <c r="BE52" i="64"/>
  <c r="BO52" i="64"/>
  <c r="AZ52" i="64"/>
  <c r="AZ68" i="63"/>
  <c r="BA44" i="2"/>
  <c r="N52" i="64"/>
  <c r="AO52" i="63"/>
  <c r="D52" i="63"/>
  <c r="AV52" i="63"/>
  <c r="BL52" i="63"/>
  <c r="AZ68" i="64"/>
  <c r="BJ52" i="64"/>
  <c r="BN52" i="64"/>
  <c r="BA52" i="63"/>
  <c r="AZ65" i="63"/>
  <c r="AW52" i="64"/>
  <c r="C52" i="63"/>
  <c r="AZ56" i="64"/>
  <c r="AH52" i="63"/>
  <c r="I52" i="64"/>
  <c r="AZ69" i="64"/>
  <c r="AD52" i="64"/>
  <c r="BC52" i="63"/>
  <c r="H52" i="63"/>
  <c r="N52" i="63"/>
  <c r="BO52" i="63"/>
  <c r="BK52" i="63"/>
  <c r="J52" i="63"/>
  <c r="AO52" i="64"/>
  <c r="BM52" i="63"/>
  <c r="BA67" i="2"/>
  <c r="AZ66" i="64"/>
  <c r="R52" i="64"/>
  <c r="B52" i="63"/>
  <c r="BP52" i="63"/>
  <c r="BK52" i="64"/>
  <c r="K52" i="64"/>
  <c r="W52" i="64"/>
  <c r="E52" i="64"/>
  <c r="BA73" i="2"/>
  <c r="M52" i="63"/>
  <c r="AU52" i="63"/>
  <c r="P52" i="64"/>
  <c r="H52" i="64"/>
  <c r="L52" i="63"/>
  <c r="AZ62" i="64"/>
  <c r="L52" i="64"/>
  <c r="E52" i="63"/>
  <c r="AR52" i="63"/>
  <c r="D2" i="4"/>
  <c r="BA66" i="2"/>
  <c r="AV52" i="64"/>
  <c r="AZ55" i="63"/>
  <c r="AZ61" i="64"/>
  <c r="AY52" i="63"/>
  <c r="BA52" i="2"/>
  <c r="BQ52" i="64"/>
  <c r="P52" i="63"/>
  <c r="AZ64" i="63"/>
  <c r="J52" i="64"/>
  <c r="BS3" i="2"/>
  <c r="AX52" i="64"/>
  <c r="Y52" i="63"/>
  <c r="X52" i="64"/>
  <c r="BA59" i="2"/>
  <c r="AZ57" i="64"/>
  <c r="F52" i="63"/>
  <c r="BM52" i="64"/>
  <c r="AZ54" i="64"/>
  <c r="BD52" i="64"/>
  <c r="AZ56" i="63"/>
  <c r="BI52" i="63"/>
  <c r="Q52" i="63"/>
  <c r="F52" i="64"/>
  <c r="G52" i="64"/>
  <c r="C52" i="64"/>
  <c r="BG52" i="63"/>
  <c r="J2" i="4"/>
  <c r="W52" i="63"/>
  <c r="BN52" i="63"/>
  <c r="BP52" i="64"/>
  <c r="AH52" i="64"/>
  <c r="BC52" i="64"/>
  <c r="U52" i="63"/>
  <c r="BD52" i="63"/>
  <c r="G52" i="63"/>
  <c r="V52" i="63"/>
  <c r="AW52" i="63"/>
  <c r="B52" i="64"/>
  <c r="AZ54" i="63"/>
  <c r="X52" i="63"/>
  <c r="BQ52" i="63"/>
  <c r="AZ63" i="63"/>
  <c r="AZ63" i="64"/>
  <c r="T52" i="63"/>
  <c r="AZ65" i="64"/>
  <c r="Y52" i="64"/>
  <c r="V52" i="64"/>
  <c r="AZ67" i="63"/>
  <c r="AX52" i="63"/>
  <c r="Q52" i="64"/>
  <c r="S52" i="63"/>
  <c r="AK52" i="63"/>
  <c r="AZ64" i="64"/>
  <c r="M52" i="64"/>
  <c r="BF52" i="63"/>
  <c r="AU52" i="64"/>
  <c r="AZ61" i="63"/>
  <c r="AZ60" i="63"/>
  <c r="BA60" i="2"/>
  <c r="O52" i="64"/>
  <c r="BH52" i="64"/>
  <c r="AZ66" i="63"/>
  <c r="BB52" i="64"/>
  <c r="AZ62" i="63"/>
  <c r="BB52" i="63"/>
  <c r="AZ67" i="64"/>
  <c r="D52" i="64"/>
  <c r="M24" i="63"/>
  <c r="BZ52" i="64"/>
  <c r="BZ52" i="63"/>
  <c r="L18" i="63"/>
  <c r="M18" i="64"/>
  <c r="AN52" i="63"/>
  <c r="AN52" i="64"/>
  <c r="AN12" i="64"/>
  <c r="M19" i="63"/>
  <c r="AZ6" i="63"/>
  <c r="BY12" i="64"/>
  <c r="BY52" i="63"/>
  <c r="BY13" i="63"/>
  <c r="AZ3" i="64"/>
  <c r="L3" i="63"/>
  <c r="AZ44" i="64"/>
  <c r="M44" i="63"/>
  <c r="F7" i="4"/>
  <c r="O28" i="4"/>
  <c r="BS20" i="2"/>
  <c r="CC20" i="2" s="1"/>
  <c r="AZ37" i="64"/>
  <c r="L37" i="64"/>
  <c r="L30" i="63"/>
  <c r="AC52" i="63"/>
  <c r="AC12" i="63"/>
  <c r="AZ29" i="64"/>
  <c r="AZ5" i="63"/>
  <c r="L39" i="64"/>
  <c r="AM12" i="64"/>
  <c r="AM52" i="63"/>
  <c r="AT12" i="63"/>
  <c r="AT52" i="64"/>
  <c r="AZ46" i="63"/>
  <c r="M11" i="63"/>
  <c r="AZ14" i="64"/>
  <c r="AZ47" i="63"/>
  <c r="AZ20" i="64"/>
  <c r="AZ48" i="63"/>
  <c r="AA52" i="63"/>
  <c r="M27" i="63"/>
  <c r="AA12" i="63"/>
  <c r="BS52" i="64"/>
  <c r="AZ71" i="64"/>
  <c r="M53" i="63"/>
  <c r="AZ53" i="64"/>
  <c r="AE12" i="64"/>
  <c r="AE52" i="63"/>
  <c r="L31" i="64"/>
  <c r="N37" i="2"/>
  <c r="CC37" i="2" s="1"/>
  <c r="CC15" i="2"/>
  <c r="BX52" i="64"/>
  <c r="BX52" i="63"/>
  <c r="AZ76" i="63"/>
  <c r="N62" i="2"/>
  <c r="N69" i="2"/>
  <c r="N55" i="2"/>
  <c r="N76" i="2"/>
  <c r="AZ7" i="64"/>
  <c r="L7" i="63"/>
  <c r="M22" i="63"/>
  <c r="M22" i="64"/>
  <c r="BS38" i="2"/>
  <c r="CD38" i="2" s="1"/>
  <c r="CE38" i="2" s="1"/>
  <c r="M72" i="63"/>
  <c r="BT52" i="64"/>
  <c r="BT13" i="63"/>
  <c r="L79" i="63"/>
  <c r="AZ79" i="64"/>
  <c r="AZ49" i="63"/>
  <c r="AZ49" i="64"/>
  <c r="AZ41" i="64"/>
  <c r="AZ41" i="63"/>
  <c r="L45" i="64"/>
  <c r="AS13" i="64"/>
  <c r="AZ45" i="64"/>
  <c r="L58" i="63"/>
  <c r="M2" i="4"/>
  <c r="D5" i="4"/>
  <c r="BS6" i="2"/>
  <c r="BS48" i="2" s="1"/>
  <c r="BA48" i="2"/>
  <c r="AZ33" i="64"/>
  <c r="L33" i="63"/>
  <c r="M33" i="63"/>
  <c r="M48" i="2"/>
  <c r="AZ28" i="64"/>
  <c r="AB13" i="63"/>
  <c r="AB13" i="64"/>
  <c r="BS36" i="2"/>
  <c r="CD36" i="2" s="1"/>
  <c r="M49" i="2"/>
  <c r="M61" i="2"/>
  <c r="M54" i="2"/>
  <c r="M75" i="2"/>
  <c r="M68" i="2"/>
  <c r="CD39" i="2"/>
  <c r="M35" i="63"/>
  <c r="AI52" i="63"/>
  <c r="AI52" i="64"/>
  <c r="K15" i="4"/>
  <c r="BS10" i="2"/>
  <c r="E3" i="4"/>
  <c r="AZ75" i="63"/>
  <c r="BW52" i="64"/>
  <c r="M75" i="64"/>
  <c r="Z13" i="63"/>
  <c r="M26" i="64"/>
  <c r="L26" i="63"/>
  <c r="L21" i="64"/>
  <c r="AP52" i="63"/>
  <c r="L42" i="63"/>
  <c r="L42" i="64"/>
  <c r="L59" i="63"/>
  <c r="M15" i="64"/>
  <c r="L4" i="63"/>
  <c r="N47" i="2"/>
  <c r="M8" i="64"/>
  <c r="M8" i="63"/>
  <c r="CC7" i="2"/>
  <c r="L2" i="64"/>
  <c r="AZ2" i="63"/>
  <c r="CE39" i="2" l="1"/>
  <c r="CC3" i="2"/>
  <c r="V70" i="64"/>
  <c r="R70" i="63"/>
  <c r="BR66" i="64"/>
  <c r="BD42" i="2"/>
  <c r="BB70" i="63"/>
  <c r="AZ43" i="2"/>
  <c r="I43" i="2"/>
  <c r="BI43" i="2"/>
  <c r="BR57" i="63"/>
  <c r="AO70" i="63"/>
  <c r="BR70" i="64"/>
  <c r="AL43" i="2"/>
  <c r="L70" i="63"/>
  <c r="W70" i="64"/>
  <c r="C70" i="64"/>
  <c r="BH70" i="63"/>
  <c r="BS45" i="2"/>
  <c r="BD70" i="64"/>
  <c r="BM70" i="64"/>
  <c r="BE70" i="64"/>
  <c r="BM43" i="2"/>
  <c r="BS44" i="2"/>
  <c r="BG70" i="63"/>
  <c r="K43" i="2"/>
  <c r="E70" i="64"/>
  <c r="BJ42" i="2"/>
  <c r="BH43" i="2"/>
  <c r="AW42" i="2"/>
  <c r="AX70" i="64"/>
  <c r="BR62" i="64"/>
  <c r="AH70" i="64"/>
  <c r="U70" i="64"/>
  <c r="BR69" i="64"/>
  <c r="U42" i="2"/>
  <c r="BS67" i="2"/>
  <c r="AR70" i="63"/>
  <c r="B70" i="63"/>
  <c r="BS73" i="2"/>
  <c r="X70" i="63"/>
  <c r="P43" i="2"/>
  <c r="V70" i="63"/>
  <c r="Q70" i="64"/>
  <c r="AX42" i="2"/>
  <c r="BP70" i="64"/>
  <c r="BE70" i="63"/>
  <c r="Z43" i="2"/>
  <c r="Q43" i="2"/>
  <c r="O70" i="64"/>
  <c r="O43" i="2"/>
  <c r="Z42" i="2"/>
  <c r="AV70" i="64"/>
  <c r="Y43" i="2"/>
  <c r="D42" i="2"/>
  <c r="BJ70" i="63"/>
  <c r="BQ42" i="2"/>
  <c r="AW70" i="63"/>
  <c r="AS42" i="2"/>
  <c r="T70" i="63"/>
  <c r="BR64" i="64"/>
  <c r="BR63" i="64"/>
  <c r="BR56" i="64"/>
  <c r="BR61" i="63"/>
  <c r="E70" i="63"/>
  <c r="BR68" i="64"/>
  <c r="AZ70" i="64"/>
  <c r="AZ42" i="2"/>
  <c r="AI43" i="2"/>
  <c r="V43" i="2"/>
  <c r="BF70" i="63"/>
  <c r="AY70" i="64"/>
  <c r="CB42" i="2"/>
  <c r="BD70" i="63"/>
  <c r="P42" i="2"/>
  <c r="BR69" i="63"/>
  <c r="CA70" i="63"/>
  <c r="AE42" i="2"/>
  <c r="BR68" i="63"/>
  <c r="J42" i="2"/>
  <c r="Q42" i="2"/>
  <c r="R42" i="2"/>
  <c r="P70" i="63"/>
  <c r="AX43" i="2"/>
  <c r="AV70" i="63"/>
  <c r="BB70" i="64"/>
  <c r="G70" i="64"/>
  <c r="BN70" i="64"/>
  <c r="BI70" i="64"/>
  <c r="BL70" i="64"/>
  <c r="BS59" i="2"/>
  <c r="AU70" i="63"/>
  <c r="BG42" i="2"/>
  <c r="D70" i="63"/>
  <c r="G42" i="2"/>
  <c r="AL42" i="2"/>
  <c r="AY43" i="2"/>
  <c r="BS74" i="2"/>
  <c r="BR70" i="63"/>
  <c r="BC70" i="64"/>
  <c r="BQ70" i="64"/>
  <c r="M70" i="64"/>
  <c r="G70" i="63"/>
  <c r="BF42" i="2"/>
  <c r="AD70" i="63"/>
  <c r="D70" i="64"/>
  <c r="BO70" i="64"/>
  <c r="G43" i="2"/>
  <c r="BR60" i="64"/>
  <c r="AZ70" i="63"/>
  <c r="BG70" i="64"/>
  <c r="BN43" i="2"/>
  <c r="H42" i="2"/>
  <c r="H43" i="2"/>
  <c r="BN70" i="63"/>
  <c r="BR65" i="64"/>
  <c r="AK70" i="63"/>
  <c r="BN42" i="2"/>
  <c r="C43" i="2"/>
  <c r="BQ70" i="63"/>
  <c r="BA70" i="63"/>
  <c r="BO42" i="2"/>
  <c r="AV42" i="2"/>
  <c r="BC43" i="2"/>
  <c r="X70" i="64"/>
  <c r="BA42" i="2"/>
  <c r="F43" i="2"/>
  <c r="J70" i="63"/>
  <c r="D43" i="2"/>
  <c r="AX70" i="63"/>
  <c r="BJ43" i="2"/>
  <c r="C42" i="2"/>
  <c r="BP70" i="63"/>
  <c r="BR61" i="64"/>
  <c r="R43" i="2"/>
  <c r="BH70" i="64"/>
  <c r="T42" i="2"/>
  <c r="BL70" i="63"/>
  <c r="BM70" i="63"/>
  <c r="BF70" i="64"/>
  <c r="AH70" i="63"/>
  <c r="BO70" i="63"/>
  <c r="E43" i="2"/>
  <c r="AO70" i="64"/>
  <c r="BE43" i="2"/>
  <c r="BR56" i="63"/>
  <c r="BR67" i="63"/>
  <c r="U43" i="2"/>
  <c r="BK42" i="2"/>
  <c r="N43" i="2"/>
  <c r="M70" i="63"/>
  <c r="BR57" i="64"/>
  <c r="AW70" i="64"/>
  <c r="W42" i="2"/>
  <c r="AE43" i="2"/>
  <c r="J70" i="64"/>
  <c r="BS53" i="2"/>
  <c r="BD43" i="2"/>
  <c r="BR60" i="63"/>
  <c r="M42" i="2"/>
  <c r="T70" i="64"/>
  <c r="S42" i="2"/>
  <c r="BR64" i="63"/>
  <c r="BK70" i="63"/>
  <c r="BI70" i="63"/>
  <c r="AW43" i="2"/>
  <c r="H70" i="63"/>
  <c r="BC42" i="2"/>
  <c r="O42" i="2"/>
  <c r="S70" i="63"/>
  <c r="J43" i="2"/>
  <c r="BR55" i="64"/>
  <c r="AS43" i="2"/>
  <c r="BB42" i="2"/>
  <c r="Y70" i="63"/>
  <c r="K42" i="2"/>
  <c r="BO43" i="2"/>
  <c r="BL42" i="2"/>
  <c r="BS52" i="2"/>
  <c r="BC70" i="63"/>
  <c r="BP42" i="2"/>
  <c r="BS60" i="2"/>
  <c r="BG43" i="2"/>
  <c r="Y42" i="2"/>
  <c r="K70" i="63"/>
  <c r="P70" i="64"/>
  <c r="BK70" i="64"/>
  <c r="M43" i="2"/>
  <c r="I70" i="63"/>
  <c r="BS66" i="2"/>
  <c r="BH42" i="2"/>
  <c r="T43" i="2"/>
  <c r="CB43" i="2"/>
  <c r="BR62" i="63"/>
  <c r="BR66" i="63"/>
  <c r="AK70" i="64"/>
  <c r="W43" i="2"/>
  <c r="N42" i="2"/>
  <c r="N70" i="64"/>
  <c r="U70" i="63"/>
  <c r="R70" i="64"/>
  <c r="F42" i="2"/>
  <c r="I42" i="2"/>
  <c r="BB43" i="2"/>
  <c r="AI42" i="2"/>
  <c r="AU70" i="64"/>
  <c r="X43" i="2"/>
  <c r="L42" i="2"/>
  <c r="BP43" i="2"/>
  <c r="BR43" i="2"/>
  <c r="AV43" i="2"/>
  <c r="AR70" i="64"/>
  <c r="BS43" i="2"/>
  <c r="F70" i="64"/>
  <c r="BA70" i="64"/>
  <c r="BR67" i="64"/>
  <c r="K70" i="64"/>
  <c r="C70" i="63"/>
  <c r="W70" i="63"/>
  <c r="S70" i="64"/>
  <c r="BR55" i="63"/>
  <c r="BK43" i="2"/>
  <c r="AP43" i="2"/>
  <c r="V42" i="2"/>
  <c r="L70" i="64"/>
  <c r="F70" i="63"/>
  <c r="H70" i="64"/>
  <c r="O70" i="63"/>
  <c r="AP42" i="2"/>
  <c r="BR42" i="2"/>
  <c r="Y70" i="64"/>
  <c r="BE42" i="2"/>
  <c r="I70" i="64"/>
  <c r="BA43" i="2"/>
  <c r="E42" i="2"/>
  <c r="X42" i="2"/>
  <c r="BR54" i="64"/>
  <c r="BR54" i="63"/>
  <c r="AY42" i="2"/>
  <c r="BF43" i="2"/>
  <c r="BL43" i="2"/>
  <c r="AD70" i="64"/>
  <c r="BS42" i="2"/>
  <c r="CA70" i="64"/>
  <c r="L43" i="2"/>
  <c r="BR63" i="63"/>
  <c r="S43" i="2"/>
  <c r="N70" i="63"/>
  <c r="BM42" i="2"/>
  <c r="AY70" i="63"/>
  <c r="BR65" i="63"/>
  <c r="BI42" i="2"/>
  <c r="B70" i="64"/>
  <c r="Q70" i="63"/>
  <c r="BQ43" i="2"/>
  <c r="BJ70" i="64"/>
  <c r="BR4" i="63"/>
  <c r="BR15" i="64"/>
  <c r="BR59" i="64"/>
  <c r="AP70" i="63"/>
  <c r="BR21" i="64"/>
  <c r="Z70" i="63"/>
  <c r="AA42" i="2"/>
  <c r="BW70" i="63"/>
  <c r="AI70" i="64"/>
  <c r="AB70" i="63"/>
  <c r="BR33" i="63"/>
  <c r="BR58" i="63"/>
  <c r="BR45" i="64"/>
  <c r="AT42" i="2"/>
  <c r="BT70" i="63"/>
  <c r="BX70" i="64"/>
  <c r="BR31" i="63"/>
  <c r="BR71" i="63"/>
  <c r="BR27" i="63"/>
  <c r="BR48" i="63"/>
  <c r="BR20" i="63"/>
  <c r="BR47" i="63"/>
  <c r="BR11" i="63"/>
  <c r="BR46" i="63"/>
  <c r="AT70" i="63"/>
  <c r="AN43" i="2"/>
  <c r="BR5" i="64"/>
  <c r="AD43" i="2"/>
  <c r="BR30" i="63"/>
  <c r="BY70" i="64"/>
  <c r="BR6" i="64"/>
  <c r="BR19" i="63"/>
  <c r="AO42" i="2"/>
  <c r="AO43" i="2"/>
  <c r="CA42" i="2"/>
  <c r="BR51" i="64"/>
  <c r="AM42" i="2"/>
  <c r="AL70" i="64"/>
  <c r="BR50" i="63"/>
  <c r="AR43" i="2"/>
  <c r="BR43" i="64"/>
  <c r="BR16" i="64"/>
  <c r="BR36" i="63"/>
  <c r="AJ70" i="64"/>
  <c r="BR34" i="64"/>
  <c r="BR73" i="64"/>
  <c r="BV43" i="2"/>
  <c r="AF70" i="63"/>
  <c r="BR32" i="64"/>
  <c r="BW42" i="2"/>
  <c r="BR32" i="63"/>
  <c r="BV70" i="64"/>
  <c r="BR74" i="63"/>
  <c r="BR2" i="64"/>
  <c r="BR4" i="64"/>
  <c r="BR59" i="63"/>
  <c r="AP70" i="64"/>
  <c r="BR42" i="63"/>
  <c r="BR21" i="63"/>
  <c r="BR26" i="63"/>
  <c r="BX43" i="2"/>
  <c r="BR75" i="63"/>
  <c r="AJ43" i="2"/>
  <c r="AC42" i="2"/>
  <c r="AC43" i="2"/>
  <c r="AH43" i="2"/>
  <c r="AS70" i="63"/>
  <c r="BR45" i="63"/>
  <c r="BR41" i="63"/>
  <c r="BR79" i="64"/>
  <c r="BU42" i="2"/>
  <c r="BR22" i="63"/>
  <c r="BR7" i="64"/>
  <c r="BR76" i="63"/>
  <c r="BR31" i="64"/>
  <c r="AE70" i="64"/>
  <c r="BT42" i="2"/>
  <c r="BT43" i="2"/>
  <c r="AB43" i="2"/>
  <c r="BR27" i="64"/>
  <c r="BR47" i="64"/>
  <c r="BR14" i="64"/>
  <c r="BR11" i="64"/>
  <c r="AU42" i="2"/>
  <c r="BR46" i="64"/>
  <c r="AM70" i="64"/>
  <c r="BR39" i="64"/>
  <c r="BR5" i="63"/>
  <c r="AC70" i="63"/>
  <c r="AC70" i="64"/>
  <c r="BR3" i="63"/>
  <c r="BY70" i="63"/>
  <c r="BZ43" i="2"/>
  <c r="BR6" i="63"/>
  <c r="BR19" i="64"/>
  <c r="AN70" i="63"/>
  <c r="CA43" i="2"/>
  <c r="BR24" i="63"/>
  <c r="BR38" i="64"/>
  <c r="BR38" i="63"/>
  <c r="BR23" i="64"/>
  <c r="BR50" i="64"/>
  <c r="AQ70" i="63"/>
  <c r="BR16" i="63"/>
  <c r="BR36" i="64"/>
  <c r="AJ70" i="63"/>
  <c r="BR10" i="64"/>
  <c r="BU70" i="64"/>
  <c r="BV42" i="2"/>
  <c r="BR25" i="63"/>
  <c r="BR74" i="64"/>
  <c r="BR2" i="63"/>
  <c r="BR8" i="63"/>
  <c r="AQ43" i="2"/>
  <c r="AQ42" i="2"/>
  <c r="BR26" i="64"/>
  <c r="BR75" i="64"/>
  <c r="BX42" i="2"/>
  <c r="BR35" i="63"/>
  <c r="AJ42" i="2"/>
  <c r="AB70" i="64"/>
  <c r="BR28" i="64"/>
  <c r="AG70" i="64"/>
  <c r="AH42" i="2"/>
  <c r="AS70" i="64"/>
  <c r="BR41" i="64"/>
  <c r="BR49" i="63"/>
  <c r="BR79" i="63"/>
  <c r="BR72" i="63"/>
  <c r="BU43" i="2"/>
  <c r="BR22" i="64"/>
  <c r="BR7" i="63"/>
  <c r="BY42" i="2"/>
  <c r="BX70" i="63"/>
  <c r="AE70" i="63"/>
  <c r="AF42" i="2"/>
  <c r="BR53" i="63"/>
  <c r="BS70" i="64"/>
  <c r="BS70" i="63"/>
  <c r="AA70" i="64"/>
  <c r="AB42" i="2"/>
  <c r="BR14" i="63"/>
  <c r="AT70" i="64"/>
  <c r="BR39" i="63"/>
  <c r="AN42" i="2"/>
  <c r="AD42" i="2"/>
  <c r="BR29" i="63"/>
  <c r="BR37" i="63"/>
  <c r="BR44" i="64"/>
  <c r="BR3" i="64"/>
  <c r="BZ42" i="2"/>
  <c r="BR77" i="63"/>
  <c r="BR40" i="64"/>
  <c r="BR18" i="63"/>
  <c r="BR78" i="63"/>
  <c r="BR78" i="64"/>
  <c r="BR24" i="64"/>
  <c r="AM43" i="2"/>
  <c r="BR17" i="64"/>
  <c r="BR23" i="63"/>
  <c r="AR42" i="2"/>
  <c r="AK43" i="2"/>
  <c r="BR10" i="63"/>
  <c r="BU70" i="63"/>
  <c r="BR25" i="64"/>
  <c r="BR9" i="63"/>
  <c r="AG42" i="2"/>
  <c r="BR8" i="64"/>
  <c r="BR15" i="63"/>
  <c r="BR42" i="64"/>
  <c r="AA43" i="2"/>
  <c r="Z70" i="64"/>
  <c r="BW70" i="64"/>
  <c r="BR35" i="64"/>
  <c r="AI70" i="63"/>
  <c r="BR28" i="63"/>
  <c r="BR33" i="64"/>
  <c r="AG70" i="63"/>
  <c r="BR58" i="64"/>
  <c r="AT43" i="2"/>
  <c r="BR49" i="64"/>
  <c r="BR72" i="64"/>
  <c r="BT70" i="64"/>
  <c r="BR76" i="64"/>
  <c r="BY43" i="2"/>
  <c r="AF43" i="2"/>
  <c r="BR53" i="64"/>
  <c r="BR71" i="64"/>
  <c r="AA70" i="63"/>
  <c r="BR48" i="64"/>
  <c r="BR20" i="64"/>
  <c r="AU43" i="2"/>
  <c r="AM70" i="63"/>
  <c r="BR29" i="64"/>
  <c r="BR30" i="64"/>
  <c r="BR37" i="64"/>
  <c r="BR44" i="63"/>
  <c r="BR77" i="64"/>
  <c r="AN70" i="64"/>
  <c r="BR40" i="63"/>
  <c r="BR18" i="64"/>
  <c r="BZ70" i="64"/>
  <c r="BZ70" i="63"/>
  <c r="BR51" i="63"/>
  <c r="AL70" i="63"/>
  <c r="BR17" i="63"/>
  <c r="AQ70" i="64"/>
  <c r="BR43" i="63"/>
  <c r="AK42" i="2"/>
  <c r="BR34" i="63"/>
  <c r="BR73" i="63"/>
  <c r="BR9" i="64"/>
  <c r="AG43" i="2"/>
  <c r="AF70" i="64"/>
  <c r="BV70" i="63"/>
  <c r="BW43" i="2"/>
  <c r="CC17" i="2"/>
  <c r="CC69" i="2" s="1"/>
  <c r="BR13" i="64"/>
  <c r="CC16" i="2"/>
  <c r="BR52" i="64"/>
  <c r="BS62" i="2"/>
  <c r="BS55" i="2"/>
  <c r="BS76" i="2"/>
  <c r="BS69" i="2"/>
  <c r="CC19" i="2"/>
  <c r="CC76" i="2" s="1"/>
  <c r="CC18" i="2"/>
  <c r="CE35" i="2"/>
  <c r="BR12" i="63"/>
  <c r="CE34" i="2"/>
  <c r="CC4" i="2"/>
  <c r="BS50" i="2"/>
  <c r="BS47" i="2"/>
  <c r="BS46" i="2"/>
  <c r="CE36" i="2"/>
  <c r="BR52" i="63"/>
  <c r="CC8" i="2"/>
  <c r="BR12" i="64"/>
  <c r="CC5" i="2"/>
  <c r="BS49" i="2"/>
  <c r="BR13" i="63"/>
  <c r="CC36" i="2"/>
  <c r="CE37" i="2"/>
  <c r="CC10" i="2"/>
  <c r="BS61" i="2"/>
  <c r="BS68" i="2"/>
  <c r="BS54" i="2"/>
  <c r="BS75" i="2"/>
  <c r="CC11" i="2"/>
  <c r="CC13" i="2"/>
  <c r="CC9" i="2"/>
  <c r="CC14" i="2"/>
  <c r="CC12" i="2"/>
  <c r="CC6" i="2"/>
  <c r="CC55" i="2" l="1"/>
  <c r="CC54" i="2"/>
  <c r="CC75" i="2"/>
  <c r="CC68" i="2"/>
  <c r="CC61" i="2"/>
  <c r="CC62" i="2"/>
  <c r="CC73" i="2"/>
  <c r="CC52" i="2"/>
  <c r="CC67" i="2"/>
  <c r="CC53" i="2"/>
  <c r="CC66" i="2"/>
  <c r="CC74" i="2"/>
  <c r="CC59" i="2"/>
  <c r="CC60" i="2"/>
</calcChain>
</file>

<file path=xl/sharedStrings.xml><?xml version="1.0" encoding="utf-8"?>
<sst xmlns="http://schemas.openxmlformats.org/spreadsheetml/2006/main" count="10009" uniqueCount="1614">
  <si>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</si>
  <si>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</si>
  <si>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</si>
  <si>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</si>
  <si>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</si>
  <si>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</si>
  <si>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</si>
  <si>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</si>
  <si>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</si>
  <si>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</si>
  <si>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</si>
  <si>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</si>
  <si>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</si>
  <si>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</si>
  <si>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</si>
  <si>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</si>
  <si>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</si>
  <si>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</si>
  <si>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</si>
  <si>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</si>
  <si>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</si>
  <si>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</si>
  <si>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</si>
  <si>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</si>
  <si>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</si>
  <si>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</si>
  <si>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</si>
  <si>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</si>
  <si>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</si>
  <si>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</si>
  <si>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</si>
  <si>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</si>
  <si>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</si>
  <si>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</si>
  <si>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</si>
  <si>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</si>
  <si>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</si>
  <si>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</si>
  <si>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</si>
  <si>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</si>
  <si>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</si>
  <si>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</si>
  <si>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</si>
  <si>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</si>
  <si>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</si>
  <si>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</si>
  <si>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</si>
  <si>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</si>
  <si>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</si>
  <si>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%clear_peconditions</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</si>
  <si>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</si>
  <si>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</si>
  <si>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</si>
  <si>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</si>
  <si>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</si>
  <si>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</si>
  <si>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</si>
  <si>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</si>
  <si>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</si>
  <si>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</si>
  <si>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</si>
  <si>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</si>
  <si>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</si>
  <si>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</si>
  <si>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</si>
  <si>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</si>
  <si>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</si>
  <si>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</si>
  <si>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</si>
  <si>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</si>
  <si>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</si>
  <si>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</si>
  <si>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</si>
  <si>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</si>
  <si>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F-Test</t>
  </si>
  <si>
    <t>T-Test</t>
  </si>
  <si>
    <t>ID</t>
  </si>
  <si>
    <t>Text</t>
  </si>
  <si>
    <t>name_of_template</t>
  </si>
  <si>
    <t>liability? (IR1,E106,Rupp09)</t>
  </si>
  <si>
    <t>structured_sentence?  (IR2,SR14-15,E106)</t>
  </si>
  <si>
    <t>#sentences (IR11+18,SR9,E106)</t>
  </si>
  <si>
    <t>#words (SR15)</t>
  </si>
  <si>
    <t>#words/sentence</t>
  </si>
  <si>
    <t>#characters</t>
  </si>
  <si>
    <t>#syllables</t>
  </si>
  <si>
    <t>#syllable/word</t>
  </si>
  <si>
    <t>#letters</t>
  </si>
  <si>
    <t>#letters/word</t>
  </si>
  <si>
    <t>#process_verbs (IR2,SR5+15)</t>
  </si>
  <si>
    <t>approriate_level? (IR3)</t>
  </si>
  <si>
    <t>active_voice? (SR1, IR2)</t>
  </si>
  <si>
    <t>precise_verb? (SR2+15)</t>
  </si>
  <si>
    <t>no_nominalization? (SR3)</t>
  </si>
  <si>
    <t>no_light_verb? (SR4)</t>
  </si>
  <si>
    <t>full_verb? (SR1-5)</t>
  </si>
  <si>
    <t>no_comparison? (SR8,Rupp09)</t>
  </si>
  <si>
    <t>clear_comparison? (SR8)</t>
  </si>
  <si>
    <t>PE (Rupp09)</t>
  </si>
  <si>
    <t>BPE (Rupp09)</t>
  </si>
  <si>
    <t>definite_articles?  (IR5,SR10-11)</t>
  </si>
  <si>
    <t>units? (IR6)</t>
  </si>
  <si>
    <t>no_vague_terms? (IR7,SR2+12,E106)</t>
  </si>
  <si>
    <t>no_escape_clause? (IR8)</t>
  </si>
  <si>
    <t>no_open_end? (IR9)</t>
  </si>
  <si>
    <t>no_superfluous_infinitives? (IR10)</t>
  </si>
  <si>
    <t>correct_grammar? (IR12,E106)</t>
  </si>
  <si>
    <t>#punctuations (IR14,SR14-15)</t>
  </si>
  <si>
    <t>no_negation? (IR16,E106)</t>
  </si>
  <si>
    <t>no_/? (IR17)</t>
  </si>
  <si>
    <t>no_combinators? (IR19,SR9,E106)</t>
  </si>
  <si>
    <t>rationale_excluded? (IR20,SR14)</t>
  </si>
  <si>
    <t>no_parentheses? (IR21)</t>
  </si>
  <si>
    <t>no_groupnoun? (IR22,SR10-12)</t>
  </si>
  <si>
    <t>no_pronouns? (IR24)</t>
  </si>
  <si>
    <t>contextfree? (IR25,SR6-7+16-18,E106)</t>
  </si>
  <si>
    <t>no_absolutes? (IR26)</t>
  </si>
  <si>
    <t>explicit_conditions? (IR27,SR11+16-18)</t>
  </si>
  <si>
    <t>condition_combination_clear? (IR28,SR16-18)</t>
  </si>
  <si>
    <t>solution_free? (IR31,E106)</t>
  </si>
  <si>
    <t>clear_quantifiers? (IR32+34,SR8+10-11,E106)</t>
  </si>
  <si>
    <t>value_tolerance? (IR33,E106)</t>
  </si>
  <si>
    <t>atomic? (IR11+18,SR9+15,E106)</t>
  </si>
  <si>
    <t>clear_preconditions? (SR13+16-18)</t>
  </si>
  <si>
    <t>clear_business_logic? (SR13)</t>
  </si>
  <si>
    <t>Dale_Chall.  NOT found on Word List</t>
  </si>
  <si>
    <t>reading_time</t>
  </si>
  <si>
    <t>The Thermal Control shall fulfil the requirements of [ND-E-15], [ND-E-65] and the guidelines of [RD-12], unless otherwise specified.</t>
  </si>
  <si>
    <t>The list of requirements from [ND-E-15] and [ND-E-65] that shall be explicitly verified by means of a verification control process (VCD/VCB) are listed in Appendix B.</t>
  </si>
  <si>
    <t>The Thermal Control shall provide the thermal environment required to ensure the full performance for each mission phase and operational mode and for the complete duration of the mission.</t>
  </si>
  <si>
    <t>The Thermal Control shall ensure temperatures commensurate with survival of the Satellite and the FLORIS instrument during Emergency and Safe Mode conditions.</t>
  </si>
  <si>
    <t>The Thermal Control shall ensure the temperatures commensurate with decontamination of the FLORIS instrument, including LEOP.</t>
  </si>
  <si>
    <r>
      <t xml:space="preserve">The design of the Thermal Control shall be such that </t>
    </r>
    <r>
      <rPr>
        <sz val="11"/>
        <color theme="1"/>
        <rFont val="Calibri (Body)"/>
        <charset val="204"/>
      </rPr>
      <t>the Satellite</t>
    </r>
    <r>
      <rPr>
        <sz val="11"/>
        <color theme="1"/>
        <rFont val="Calibri"/>
        <family val="2"/>
        <scheme val="minor"/>
      </rPr>
      <t xml:space="preserve"> can be developed, integrated and tested separately with </t>
    </r>
    <r>
      <rPr>
        <sz val="11"/>
        <color theme="1"/>
        <rFont val="Calibri (Body)"/>
        <charset val="204"/>
      </rPr>
      <t>minimum interactions.</t>
    </r>
  </si>
  <si>
    <r>
      <t xml:space="preserve">The AOCS design shall follow the requirements of [ND-E-67], </t>
    </r>
    <r>
      <rPr>
        <sz val="11"/>
        <color theme="1"/>
        <rFont val="Calibri (Body)"/>
        <charset val="204"/>
      </rPr>
      <t>unless otherwise specified.</t>
    </r>
  </si>
  <si>
    <t>The list of requirements from [ND-E-67] that shall be explicitly verified by means of a verification control process (VCD / VCB) are listed in Appendix B.</t>
  </si>
  <si>
    <t>The AOCS operation modes shall be defined in accordance with the Satellite functional and operational requirements and shall include an Emergency and Safe mode.</t>
  </si>
  <si>
    <t>Geodetic nadir pointing with yaw steering compensation shall be the nominal reference attitude profile.</t>
  </si>
  <si>
    <t>The accuracy of the estimation and control of attitude, position, velocity and angular rates shall be derived from the observational, geo-location and co-registration requirements.</t>
  </si>
  <si>
    <t>The AOCS FDIR shall autonomously inhibit anomalously long thruster firings.</t>
  </si>
  <si>
    <t>The Pointing performance, stability and robustness of the AOCS in all operational modes and mission phases shall be demonstrated in presence of the worst-case conditions.</t>
  </si>
  <si>
    <t>The nominal operations of the AOCS shall be fully automatic and autonomous.</t>
  </si>
  <si>
    <t>AOCS mode transitions during nominal operations shall be autonomous, except for the exit from initial acquisition in LEOP and the return from Emergency and Safe Mode.</t>
  </si>
  <si>
    <t>Satellite on-board ephemeris table (e.g. Earth, Sun, stars) shall not require an update from Ground more frequently than once every 15 days.</t>
  </si>
  <si>
    <t>For Ground failure investigation it shall be possible to access and diagnose all AOCS units (nominal and redundant) without impacting the current mode.</t>
  </si>
  <si>
    <r>
      <t xml:space="preserve">The AOCS shall </t>
    </r>
    <r>
      <rPr>
        <sz val="11"/>
        <color theme="1"/>
        <rFont val="Calibri (Body)"/>
        <charset val="204"/>
      </rPr>
      <t xml:space="preserve">provide all parameters </t>
    </r>
    <r>
      <rPr>
        <sz val="11"/>
        <color theme="1"/>
        <rFont val="Calibri"/>
        <family val="2"/>
        <scheme val="minor"/>
      </rPr>
      <t>required by the on-ground payload data processing in a self-contained dedicated Platform ancillary space packet (NAVATT) containing as a minimum the PVT solution in ECEF generated by the active GNSS unit at PPS and its validity.</t>
    </r>
  </si>
  <si>
    <r>
      <rPr>
        <sz val="11"/>
        <color theme="1"/>
        <rFont val="Calibri (Body)"/>
        <charset val="204"/>
      </rPr>
      <t>The Thermal Control</t>
    </r>
    <r>
      <rPr>
        <sz val="11"/>
        <color theme="1"/>
        <rFont val="Calibri"/>
        <family val="2"/>
        <scheme val="minor"/>
      </rPr>
      <t xml:space="preserve"> </t>
    </r>
    <r>
      <rPr>
        <sz val="11"/>
        <color theme="1"/>
        <rFont val="Calibri (Body)"/>
        <charset val="204"/>
      </rPr>
      <t>shall fulfil the requirements of [ND-E-15], [ND-E-65] and the guidelines of [RD-12].</t>
    </r>
  </si>
  <si>
    <t>Ubiquitous requirement</t>
  </si>
  <si>
    <r>
      <t xml:space="preserve">When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charset val="204"/>
      </rPr>
      <t>the requirement</t>
    </r>
    <r>
      <rPr>
        <sz val="11"/>
        <color theme="1"/>
        <rFont val="Calibri"/>
        <family val="2"/>
        <scheme val="minor"/>
      </rPr>
      <t xml:space="preserve"> </t>
    </r>
    <r>
      <rPr>
        <sz val="11"/>
        <color theme="1"/>
        <rFont val="Calibri (Body)"/>
        <charset val="204"/>
      </rPr>
      <t>shall be listed in Appendix B.</t>
    </r>
  </si>
  <si>
    <t>Event-driven requirement</t>
  </si>
  <si>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thermal environment required to ensure the full performance for each mission phase and operational mode and for the complete duration of the mission.</t>
    </r>
  </si>
  <si>
    <r>
      <t xml:space="preserve">While in Emergency or Safe Mode,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</si>
  <si>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t>State-driven requirement</t>
  </si>
  <si>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 the temperatures commensurate with decontamination of the FLORIS instrument, including LEOP.</t>
    </r>
  </si>
  <si>
    <r>
      <rPr>
        <sz val="11"/>
        <color theme="1"/>
        <rFont val="Calibri (Body)"/>
        <charset val="204"/>
      </rPr>
      <t xml:space="preserve">The </t>
    </r>
    <r>
      <rPr>
        <sz val="11"/>
        <color theme="1"/>
        <rFont val="Calibri (Body)"/>
      </rPr>
      <t>design</t>
    </r>
    <r>
      <rPr>
        <sz val="11"/>
        <color theme="1"/>
        <rFont val="Calibri (Body)"/>
        <charset val="204"/>
      </rPr>
      <t xml:space="preserve"> of the Thermal Control shall</t>
    </r>
    <r>
      <rPr>
        <sz val="11"/>
        <color theme="1"/>
        <rFont val="Calibri"/>
        <family val="2"/>
        <scheme val="minor"/>
      </rPr>
      <t xml:space="preserve"> </t>
    </r>
    <r>
      <rPr>
        <sz val="11"/>
        <color theme="1"/>
        <rFont val="Calibri (Body)"/>
        <charset val="204"/>
      </rPr>
      <t xml:space="preserve">be </t>
    </r>
    <r>
      <rPr>
        <sz val="11"/>
        <color theme="1"/>
        <rFont val="Calibri (Body)"/>
      </rPr>
      <t>such</t>
    </r>
    <r>
      <rPr>
        <sz val="11"/>
        <color theme="1"/>
        <rFont val="Calibri (Body)"/>
        <charset val="204"/>
      </rPr>
      <t xml:space="preserve"> that the Satellite can be developed, integrated and tested separately with minimum interactions.</t>
    </r>
  </si>
  <si>
    <r>
      <rPr>
        <sz val="11"/>
        <color theme="1"/>
        <rFont val="Calibri (Body)"/>
        <charset val="204"/>
      </rPr>
      <t>The AOCS design</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follow the requirements of [ND-E-67].</t>
    </r>
  </si>
  <si>
    <r>
      <rPr>
        <sz val="11"/>
        <color theme="1"/>
        <rFont val="Calibri (Body)"/>
        <charset val="204"/>
      </rPr>
      <t>When a requirement from [ND-E-67] shall be explicitly verified by means of a verification control process (VCD / VCB),</t>
    </r>
    <r>
      <rPr>
        <sz val="11"/>
        <color theme="1"/>
        <rFont val="Calibri"/>
        <family val="2"/>
        <scheme val="minor"/>
      </rPr>
      <t xml:space="preserve"> </t>
    </r>
    <r>
      <rPr>
        <sz val="11"/>
        <color theme="1"/>
        <rFont val="Calibri (Body)"/>
        <charset val="204"/>
      </rPr>
      <t>the requirement</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listed in Appendix B.</t>
    </r>
  </si>
  <si>
    <t>9.1</t>
  </si>
  <si>
    <r>
      <t xml:space="preserve">The </t>
    </r>
    <r>
      <rPr>
        <sz val="11"/>
        <color theme="1"/>
        <rFont val="Calibri"/>
        <family val="2"/>
        <scheme val="minor"/>
      </rPr>
      <t>AOCS shall include an Emergency and Safe mode.</t>
    </r>
  </si>
  <si>
    <t>9.2</t>
  </si>
  <si>
    <r>
      <rPr>
        <sz val="11"/>
        <color theme="1"/>
        <rFont val="Calibri (Body)"/>
        <charset val="204"/>
      </rPr>
      <t>The AOCS operation 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defined in accordance with the Satellite functional and operational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</si>
  <si>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use pointing with yaw steering compensation as the nominal reference attitude profile.</t>
    </r>
  </si>
  <si>
    <r>
      <rPr>
        <sz val="11"/>
        <color theme="1"/>
        <rFont val="Calibri (Body)"/>
        <charset val="204"/>
      </rPr>
      <t xml:space="preserve">The AOCS </t>
    </r>
    <r>
      <rPr>
        <sz val="11"/>
        <color theme="1"/>
        <rFont val="Calibri (Body)"/>
      </rPr>
      <t>FDIR shall</t>
    </r>
    <r>
      <rPr>
        <sz val="11"/>
        <color theme="1"/>
        <rFont val="Calibri"/>
        <family val="2"/>
        <scheme val="minor"/>
      </rPr>
      <t xml:space="preserve"> </t>
    </r>
    <r>
      <rPr>
        <sz val="11"/>
        <color theme="1"/>
        <rFont val="Calibri (Body)"/>
        <charset val="204"/>
      </rPr>
      <t xml:space="preserve">autonomously </t>
    </r>
    <r>
      <rPr>
        <sz val="11"/>
        <color theme="1"/>
        <rFont val="Calibri (Body)"/>
      </rPr>
      <t>inhibit</t>
    </r>
    <r>
      <rPr>
        <sz val="11"/>
        <color theme="1"/>
        <rFont val="Calibri (Body)"/>
        <charset val="204"/>
      </rPr>
      <t xml:space="preserve"> anomalously long thruster firings.</t>
    </r>
  </si>
  <si>
    <t>The Pointing performance, stability and robustness of the AOCS shall be demonstrated in presence of the worst-case conditions.</t>
  </si>
  <si>
    <r>
      <rPr>
        <sz val="11"/>
        <color theme="1"/>
        <rFont val="Calibri (Body)"/>
        <charset val="204"/>
      </rPr>
      <t xml:space="preserve">While in nominal operations and not in exit from initial acquisition in LEOP or return from Emergency or Safe Mode, </t>
    </r>
    <r>
      <rPr>
        <sz val="11"/>
        <color theme="1"/>
        <rFont val="Calibri"/>
        <family val="2"/>
        <scheme val="minor"/>
      </rPr>
      <t xml:space="preserve">the AOCS mode transitions </t>
    </r>
    <r>
      <rPr>
        <sz val="11"/>
        <color theme="1"/>
        <rFont val="Calibri (Body)"/>
        <charset val="204"/>
      </rPr>
      <t>shall be autonomous.</t>
    </r>
  </si>
  <si>
    <t>The satellite on-board ephemeris table shall not require an update from ground more frequently than once every 15 days.</t>
  </si>
  <si>
    <r>
      <t xml:space="preserve">If Ground failure occurs, then the </t>
    </r>
    <r>
      <rPr>
        <sz val="11"/>
        <color theme="1"/>
        <rFont val="Calibri (Body)"/>
      </rPr>
      <t>staff shall be able to diagnose</t>
    </r>
    <r>
      <rPr>
        <sz val="11"/>
        <color theme="1"/>
        <rFont val="Calibri"/>
        <family val="2"/>
        <scheme val="minor"/>
      </rPr>
      <t xml:space="preserve"> all AOCS units (nominal and redundant) without impacting the current mode.</t>
    </r>
  </si>
  <si>
    <t>Unwanted behaviour</t>
  </si>
  <si>
    <r>
      <rPr>
        <sz val="11"/>
        <color theme="1"/>
        <rFont val="Calibri (Body)"/>
        <charset val="204"/>
      </rPr>
      <t>The AOCS shall</t>
    </r>
    <r>
      <rPr>
        <sz val="11"/>
        <color theme="1"/>
        <rFont val="Calibri"/>
        <family val="2"/>
        <scheme val="minor"/>
      </rPr>
      <t xml:space="preserve"> </t>
    </r>
    <r>
      <rPr>
        <sz val="11"/>
        <color theme="1"/>
        <rFont val="Calibri (Body)"/>
        <charset val="204"/>
      </rPr>
      <t>provide all parameters required by the on-ground payload data processing in a self-contained dedicated Platform ancillary space packet (NAVATT) containing as a minimum the PVT solution in ECEF generated by the active GNSS unit at PPS and its validity.</t>
    </r>
  </si>
  <si>
    <r>
      <rPr>
        <sz val="11"/>
        <color theme="1"/>
        <rFont val="Calibri (Body)"/>
        <charset val="204"/>
      </rPr>
      <t>The Thermal Control shall</t>
    </r>
    <r>
      <rPr>
        <sz val="11"/>
        <color theme="1"/>
        <rFont val="Calibri"/>
        <family val="2"/>
        <scheme val="minor"/>
      </rPr>
      <t xml:space="preserve"> </t>
    </r>
    <r>
      <rPr>
        <sz val="11"/>
        <color theme="1"/>
        <rFont val="Calibri (Body)"/>
      </rPr>
      <t>fulfil</t>
    </r>
    <r>
      <rPr>
        <sz val="11"/>
        <color theme="1"/>
        <rFont val="Calibri"/>
        <family val="2"/>
        <scheme val="minor"/>
      </rPr>
      <t xml:space="preserve"> </t>
    </r>
    <r>
      <rPr>
        <sz val="11"/>
        <color theme="1"/>
        <rFont val="Calibri (Body)"/>
        <charset val="204"/>
      </rPr>
      <t>the requirements of [ND-E-15], [ND-E-65] and the guidelines of [RD-12].</t>
    </r>
  </si>
  <si>
    <t>Functional requirement</t>
  </si>
  <si>
    <r>
      <rPr>
        <sz val="11"/>
        <color theme="1"/>
        <rFont val="Calibri (Body)"/>
        <charset val="204"/>
      </rPr>
      <t>If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</si>
  <si>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t>Functional requirement, LogicMASTeR</t>
  </si>
  <si>
    <r>
      <rPr>
        <sz val="11"/>
        <color theme="1"/>
        <rFont val="Calibri (Body)"/>
        <charset val="204"/>
      </rPr>
      <t>The Thermal Control shall</t>
    </r>
    <r>
      <rPr>
        <sz val="11"/>
        <color theme="1"/>
        <rFont val="Calibri"/>
        <family val="2"/>
        <scheme val="minor"/>
      </rPr>
      <t xml:space="preserve"> </t>
    </r>
    <r>
      <rPr>
        <sz val="11"/>
        <color theme="1"/>
        <rFont val="Calibri (Body)"/>
      </rPr>
      <t>ensure</t>
    </r>
    <r>
      <rPr>
        <sz val="11"/>
        <color theme="1"/>
        <rFont val="Calibri"/>
        <family val="2"/>
        <scheme val="minor"/>
      </rPr>
      <t xml:space="preserve"> </t>
    </r>
    <r>
      <rPr>
        <sz val="11"/>
        <color theme="1"/>
        <rFont val="Calibri (Body)"/>
        <charset val="204"/>
      </rPr>
      <t>the termal environment for full performance.</t>
    </r>
  </si>
  <si>
    <r>
      <rPr>
        <sz val="11"/>
        <color theme="1"/>
        <rFont val="Calibri (Body)"/>
        <charset val="204"/>
      </rPr>
      <t>As long as in Emergency or Safe Mode</t>
    </r>
    <r>
      <rPr>
        <sz val="11"/>
        <color theme="1"/>
        <rFont val="Calibri"/>
        <family val="2"/>
        <scheme val="minor"/>
      </rPr>
      <t xml:space="preserve">, </t>
    </r>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
    </r>
    <r>
      <rPr>
        <sz val="11"/>
        <color theme="1"/>
        <rFont val="Calibri (Body)"/>
        <charset val="204"/>
      </rPr>
      <t>temparatures commensurate with survival of the Satellite and the FLORIS instrument.</t>
    </r>
  </si>
  <si>
    <t>Functional requirement, TimeMASTeR</t>
  </si>
  <si>
    <t>The Thermal Control shall ensure temperatures commensurate with decontamination of the FLORIS instrument, including LEOP.</t>
  </si>
  <si>
    <r>
      <t>The</t>
    </r>
    <r>
      <rPr>
        <sz val="11"/>
        <color theme="1"/>
        <rFont val="Calibri (Body)"/>
      </rPr>
      <t xml:space="preserve"> Thermal Control shall be designed</t>
    </r>
    <r>
      <rPr>
        <sz val="11"/>
        <color theme="1"/>
        <rFont val="Calibri (Body)"/>
        <charset val="204"/>
      </rPr>
      <t xml:space="preserve"> in a way that as long as the Satellite is in development, integration and testing mode, it can be operated with minimum interactions.</t>
    </r>
  </si>
  <si>
    <t>Environment requirements,  TimeMASTeR</t>
  </si>
  <si>
    <r>
      <rPr>
        <sz val="11"/>
        <color theme="1"/>
        <rFont val="Calibri (Body)"/>
        <charset val="204"/>
      </rPr>
      <t>The AOCS design</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follow</t>
    </r>
    <r>
      <rPr>
        <sz val="11"/>
        <color theme="1"/>
        <rFont val="Calibri"/>
        <family val="2"/>
        <scheme val="minor"/>
      </rPr>
      <t xml:space="preserve"> </t>
    </r>
    <r>
      <rPr>
        <sz val="11"/>
        <color theme="1"/>
        <rFont val="Calibri (Body)"/>
        <charset val="204"/>
      </rPr>
      <t>the requirements of [ND-E-67].</t>
    </r>
  </si>
  <si>
    <r>
      <rPr>
        <sz val="11"/>
        <color theme="1"/>
        <rFont val="Calibri (Body)"/>
        <charset val="204"/>
      </rPr>
      <t>If a requirement from [ND-E-67] shall be explicitly verified by means of a verification control process (VCD / VCB), 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this requirement.</t>
    </r>
  </si>
  <si>
    <t>The AOCS  shall include an Emergency mode.</t>
  </si>
  <si>
    <t>The AOCS shall include a Safe mode.</t>
  </si>
  <si>
    <t>9.3</t>
  </si>
  <si>
    <r>
      <rPr>
        <sz val="11"/>
        <color theme="1"/>
        <rFont val="Calibri (Body)"/>
        <charset val="204"/>
      </rPr>
      <t xml:space="preserve">The </t>
    </r>
    <r>
      <rPr>
        <sz val="11"/>
        <color theme="1"/>
        <rFont val="Calibri (Body)"/>
      </rPr>
      <t>definition</t>
    </r>
    <r>
      <rPr>
        <sz val="11"/>
        <color theme="1"/>
        <rFont val="Calibri (Body)"/>
        <charset val="204"/>
      </rPr>
      <t xml:space="preserve"> of the AOCS operation 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consistent with the Satellite functional and operational requirements.</t>
    </r>
  </si>
  <si>
    <t>Property requirements</t>
  </si>
  <si>
    <r>
      <rPr>
        <sz val="11"/>
        <color theme="1"/>
        <rFont val="Calibri (Body)"/>
        <charset val="204"/>
      </rPr>
      <t xml:space="preserve">The nominal reference attitude </t>
    </r>
    <r>
      <rPr>
        <sz val="11"/>
        <color theme="1"/>
        <rFont val="Calibri (Body)"/>
      </rPr>
      <t>profile</t>
    </r>
    <r>
      <rPr>
        <sz val="11"/>
        <color theme="1"/>
        <rFont val="Calibri (Body)"/>
        <charset val="204"/>
      </rPr>
      <t xml:space="preserve"> of 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t>
    </r>
    <r>
      <rPr>
        <sz val="11"/>
        <color theme="1"/>
        <rFont val="Calibri"/>
        <family val="2"/>
        <scheme val="minor"/>
      </rPr>
      <t xml:space="preserve"> </t>
    </r>
    <r>
      <rPr>
        <sz val="11"/>
        <color theme="1"/>
        <rFont val="Calibri (Body)"/>
        <charset val="204"/>
      </rPr>
      <t xml:space="preserve">geodetic </t>
    </r>
    <r>
      <rPr>
        <sz val="11"/>
        <color theme="1"/>
        <rFont val="Calibri (Body)"/>
      </rPr>
      <t>nadir</t>
    </r>
    <r>
      <rPr>
        <sz val="11"/>
        <color theme="1"/>
        <rFont val="Calibri (Body)"/>
        <charset val="204"/>
      </rPr>
      <t xml:space="preserve"> pointing with yaw steering compensation.</t>
    </r>
  </si>
  <si>
    <t>11.1</t>
  </si>
  <si>
    <r>
      <t xml:space="preserve">The observational, geo-location and co-registration requirements </t>
    </r>
    <r>
      <rPr>
        <sz val="11"/>
        <color theme="1"/>
        <rFont val="Calibri (Body)"/>
        <charset val="204"/>
      </rPr>
      <t>shall derive</t>
    </r>
    <r>
      <rPr>
        <sz val="11"/>
        <color theme="1"/>
        <rFont val="Calibri"/>
        <family val="2"/>
        <scheme val="minor"/>
      </rPr>
      <t xml:space="preserve"> the accuracy of the estimation of the AOCS.</t>
    </r>
  </si>
  <si>
    <t>11.2</t>
  </si>
  <si>
    <t>The observational, geo-location and co-registration requirements shall derive the accuracy of  control of attitude of the AOCS.</t>
  </si>
  <si>
    <t>11.3</t>
  </si>
  <si>
    <t>The observational, geo-location and co-registration requirements shall derive the  position of the AOCS.</t>
  </si>
  <si>
    <t>11.4</t>
  </si>
  <si>
    <t>The observational, geo-location and co-registration requirements shall derive the velocity of the AOCS.</t>
  </si>
  <si>
    <t>11.5</t>
  </si>
  <si>
    <t>The observational, geo-location and co-registration requirements shall derive the angular rates of the AOCS.</t>
  </si>
  <si>
    <r>
      <rPr>
        <sz val="11"/>
        <color theme="1"/>
        <rFont val="Calibri (Body)"/>
        <charset val="204"/>
      </rPr>
      <t>The AOCS FDIR</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inhibit</t>
    </r>
    <r>
      <rPr>
        <sz val="11"/>
        <color theme="1"/>
        <rFont val="Calibri"/>
        <family val="2"/>
        <scheme val="minor"/>
      </rPr>
      <t xml:space="preserve"> </t>
    </r>
    <r>
      <rPr>
        <sz val="11"/>
        <color theme="1"/>
        <rFont val="Calibri (Body)"/>
        <charset val="204"/>
      </rPr>
      <t>anomalously long thruster firings.</t>
    </r>
  </si>
  <si>
    <r>
      <t xml:space="preserve">The pointing performance, stability and robustness of the AOCS shall be </t>
    </r>
    <r>
      <rPr>
        <sz val="11"/>
        <color theme="1"/>
        <rFont val="Calibri (Body)"/>
        <charset val="204"/>
      </rPr>
      <t>tested</t>
    </r>
    <r>
      <rPr>
        <sz val="11"/>
        <color theme="1"/>
        <rFont val="Calibri"/>
        <family val="2"/>
        <scheme val="minor"/>
      </rPr>
      <t xml:space="preserve"> </t>
    </r>
    <r>
      <rPr>
        <sz val="11"/>
        <color theme="1"/>
        <rFont val="Calibri (Body)"/>
        <charset val="204"/>
      </rPr>
      <t>in all operational modes and mission phases under worst-case conditions.</t>
    </r>
  </si>
  <si>
    <t>The AOCS shall perform nominal operations fully automatic and autonomous.</t>
  </si>
  <si>
    <r>
      <t xml:space="preserve">As long as in nominal operations and </t>
    </r>
    <r>
      <rPr>
        <sz val="11"/>
        <color theme="1"/>
        <rFont val="Calibri (Body)"/>
        <charset val="204"/>
      </rPr>
      <t>not in exit from initial acquisition in LEOP</t>
    </r>
    <r>
      <rPr>
        <sz val="11"/>
        <color theme="1"/>
        <rFont val="Calibri"/>
        <family val="2"/>
        <scheme val="minor"/>
      </rPr>
      <t xml:space="preserve"> or return from Emergency or Safe Mode, the AOCS shall perform mode transitions autonomously.</t>
    </r>
  </si>
  <si>
    <r>
      <t xml:space="preserve">The update interval of the satellite on-board ephemeris table shall be </t>
    </r>
    <r>
      <rPr>
        <sz val="11"/>
        <color theme="1"/>
        <rFont val="Calibri (Body)"/>
        <charset val="204"/>
      </rPr>
      <t xml:space="preserve">&gt;= </t>
    </r>
    <r>
      <rPr>
        <sz val="11"/>
        <color theme="1"/>
        <rFont val="Calibri"/>
        <family val="2"/>
        <scheme val="minor"/>
      </rPr>
      <t>15 days.</t>
    </r>
  </si>
  <si>
    <r>
      <t xml:space="preserve">If Ground failures, the AOCS shall provide </t>
    </r>
    <r>
      <rPr>
        <sz val="11"/>
        <color theme="1"/>
        <rFont val="Calibri (Body)"/>
        <charset val="204"/>
      </rPr>
      <t>staff</t>
    </r>
    <r>
      <rPr>
        <sz val="11"/>
        <color theme="1"/>
        <rFont val="Calibri"/>
        <family val="2"/>
        <scheme val="minor"/>
      </rPr>
      <t xml:space="preserve"> with the ability to access and diagnose all AOCS units (nominal and redundant) without impacting the current mode.</t>
    </r>
  </si>
  <si>
    <t>18.1</t>
  </si>
  <si>
    <r>
      <t xml:space="preserve">The AOCS shall </t>
    </r>
    <r>
      <rPr>
        <sz val="11"/>
        <color theme="1"/>
        <rFont val="Calibri (Body)"/>
        <charset val="204"/>
      </rPr>
      <t>provide the PVT solution</t>
    </r>
    <r>
      <rPr>
        <sz val="11"/>
        <color theme="1"/>
        <rFont val="Calibri"/>
        <family val="2"/>
        <scheme val="minor"/>
      </rPr>
      <t xml:space="preserve"> in ECEF generated by the active GNSS unit at PPS and its validity to the on-ground payload data processing.</t>
    </r>
  </si>
  <si>
    <t>18.2</t>
  </si>
  <si>
    <t>Parameters for the on-ground payload data processing shall be in a self-contained dedicated Platform ancillary space packet (NAVATT).</t>
  </si>
  <si>
    <r>
      <rPr>
        <sz val="11"/>
        <color theme="1"/>
        <rFont val="Calibri (Body)"/>
        <charset val="204"/>
      </rPr>
      <t>When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</si>
  <si>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thermal environment  for ensuring the full performance for each mission phase and operational mode and for completing duration of the mission.</t>
    </r>
  </si>
  <si>
    <r>
      <t xml:space="preserve">The </t>
    </r>
    <r>
      <rPr>
        <sz val="11"/>
        <color theme="1"/>
        <rFont val="Calibri (Body)"/>
      </rPr>
      <t>Thermal Control shall provide</t>
    </r>
    <r>
      <rPr>
        <sz val="11"/>
        <color theme="1"/>
        <rFont val="Calibri (Body)"/>
        <charset val="204"/>
      </rPr>
      <t xml:space="preserve"> the specific design for developing, integrating and testing Satellite separately with minimum interactions.</t>
    </r>
  </si>
  <si>
    <r>
      <rPr>
        <sz val="11"/>
        <color theme="1"/>
        <rFont val="Calibri (Body)"/>
        <charset val="204"/>
      </rPr>
      <t>When a requirements from [ND-E-67] shall be explicitly verified by means of a verification control process (VCD / VCB),  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this requirement.</t>
    </r>
  </si>
  <si>
    <r>
      <rPr>
        <sz val="11"/>
        <color theme="1"/>
        <rFont val="Calibri (Body)"/>
        <charset val="204"/>
      </rPr>
      <t xml:space="preserve">The </t>
    </r>
    <r>
      <rPr>
        <sz val="11"/>
        <color theme="1"/>
        <rFont val="Calibri (Body)"/>
      </rPr>
      <t>definition</t>
    </r>
    <r>
      <rPr>
        <sz val="11"/>
        <color theme="1"/>
        <rFont val="Calibri (Body)"/>
        <charset val="204"/>
      </rPr>
      <t xml:space="preserve"> of the AOCS operation </t>
    </r>
    <r>
      <rPr>
        <sz val="11"/>
        <color theme="1"/>
        <rFont val="Calibri (Body)"/>
      </rPr>
      <t>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cohere  the Satellite functional and operational requirements.</t>
    </r>
  </si>
  <si>
    <r>
      <t xml:space="preserve">The </t>
    </r>
    <r>
      <rPr>
        <sz val="11"/>
        <color theme="1"/>
        <rFont val="Calibri"/>
        <family val="2"/>
        <scheme val="minor"/>
      </rPr>
      <t xml:space="preserve">AOCS shall use </t>
    </r>
    <r>
      <rPr>
        <sz val="11"/>
        <color theme="1"/>
        <rFont val="Calibri"/>
        <family val="2"/>
        <charset val="204"/>
        <scheme val="minor"/>
      </rPr>
      <t>Geodetic nadir pointing with yaw steering compensation for determining the nominal reference attitude profile.</t>
    </r>
  </si>
  <si>
    <r>
      <t xml:space="preserve">The observational, geo-location and co-registration requirements </t>
    </r>
    <r>
      <rPr>
        <sz val="11"/>
        <color theme="1"/>
        <rFont val="Calibri (Body)"/>
        <charset val="204"/>
      </rPr>
      <t xml:space="preserve">shall </t>
    </r>
    <r>
      <rPr>
        <sz val="11"/>
        <color theme="1"/>
        <rFont val="Calibri (Body)"/>
      </rPr>
      <t>derive</t>
    </r>
    <r>
      <rPr>
        <sz val="11"/>
        <color theme="1"/>
        <rFont val="Calibri"/>
        <family val="2"/>
        <scheme val="minor"/>
      </rPr>
      <t xml:space="preserve"> the accuracy of the estimation of the AOCS.</t>
    </r>
  </si>
  <si>
    <r>
      <rPr>
        <sz val="11"/>
        <color theme="1"/>
        <rFont val="Calibri (Body)"/>
        <charset val="204"/>
      </rPr>
      <t xml:space="preserve">The AOCS </t>
    </r>
    <r>
      <rPr>
        <sz val="11"/>
        <color theme="1"/>
        <rFont val="Calibri (Body)"/>
      </rPr>
      <t xml:space="preserve">FDIR shall </t>
    </r>
    <r>
      <rPr>
        <sz val="11"/>
        <color theme="1"/>
        <rFont val="Calibri (Body)"/>
        <charset val="204"/>
      </rPr>
      <t>autonomously</t>
    </r>
    <r>
      <rPr>
        <sz val="11"/>
        <color theme="1"/>
        <rFont val="Calibri"/>
        <family val="2"/>
        <scheme val="minor"/>
      </rPr>
      <t xml:space="preserve"> </t>
    </r>
    <r>
      <rPr>
        <sz val="11"/>
        <color theme="1"/>
        <rFont val="Calibri (Body)"/>
        <charset val="204"/>
      </rPr>
      <t xml:space="preserve"> </t>
    </r>
    <r>
      <rPr>
        <sz val="11"/>
        <color theme="1"/>
        <rFont val="Calibri (Body)"/>
      </rPr>
      <t>inhibit</t>
    </r>
    <r>
      <rPr>
        <sz val="11"/>
        <color theme="1"/>
        <rFont val="Calibri (Body)"/>
        <charset val="204"/>
      </rPr>
      <t xml:space="preserve"> anomalously long thruster firings.</t>
    </r>
  </si>
  <si>
    <t>13.1</t>
  </si>
  <si>
    <t>If there are worst-case conditions then the pointing performance of the AOCS in all operational modes and mission phases shall work properly.</t>
  </si>
  <si>
    <t>13.2</t>
  </si>
  <si>
    <t>If there are worst-case conditions then the  stability of the AOCS in all operational modes and mission phases shall work properly.</t>
  </si>
  <si>
    <t>13.3</t>
  </si>
  <si>
    <t>If there are worst-case conditions then the robustness of the AOCS in all operational modes and mission phases shall work properly.</t>
  </si>
  <si>
    <r>
      <rPr>
        <sz val="11"/>
        <color theme="1"/>
        <rFont val="Calibri (Body)"/>
        <charset val="204"/>
      </rPr>
      <t xml:space="preserve">While in nominal operations and not in exit from initial acquisition in LEOP or return from Emergency or Safe Mode, </t>
    </r>
    <r>
      <rPr>
        <sz val="11"/>
        <color theme="1"/>
        <rFont val="Calibri"/>
        <family val="2"/>
        <scheme val="minor"/>
      </rPr>
      <t xml:space="preserve"> the AOCS shall perform mode transitions autonomously.</t>
    </r>
  </si>
  <si>
    <t>If Ground failure occurs, the staff shall have a way to access and diagnose all AOCS units (nominal and redundant) without impacting the current mode.</t>
  </si>
  <si>
    <t>The AOCS shall provide the PVT solution in ECEF generated by the active GNSS unit at PPS and its validity for the on-ground payload data processing.</t>
  </si>
  <si>
    <t>A self-contained dedicated Platform ancillary space packet (NAVATT) shall contain parameters for the on-ground payload data processing.</t>
  </si>
  <si>
    <r>
      <t xml:space="preserve">If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rPr>
      <t>Appendix B shall contain</t>
    </r>
    <r>
      <rPr>
        <sz val="11"/>
        <color theme="1"/>
        <rFont val="Calibri (Body)"/>
        <charset val="204"/>
      </rPr>
      <t xml:space="preserve"> the requirement.</t>
    </r>
  </si>
  <si>
    <r>
      <t xml:space="preserve">If Emergency or Safe Mode is active,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</si>
  <si>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r>
      <t xml:space="preserve">The </t>
    </r>
    <r>
      <rPr>
        <sz val="11"/>
        <color theme="1"/>
        <rFont val="Calibri (Body)"/>
      </rPr>
      <t xml:space="preserve">Thermal Control shall provide </t>
    </r>
    <r>
      <rPr>
        <sz val="11"/>
        <color theme="1"/>
        <rFont val="Calibri (Body)"/>
        <charset val="204"/>
      </rPr>
      <t>the specific design for developing , integrating and testing Satellite separately with minimum interactions.</t>
    </r>
  </si>
  <si>
    <r>
      <rPr>
        <sz val="11"/>
        <color theme="1"/>
        <rFont val="Calibri (Body)"/>
        <charset val="204"/>
      </rPr>
      <t>If a requirement from [ND-E-67] shall be explicitly verified by means of a verification control process (VCD / VCB),</t>
    </r>
    <r>
      <rPr>
        <sz val="11"/>
        <color theme="1"/>
        <rFont val="Calibri"/>
        <family val="2"/>
        <scheme val="minor"/>
      </rPr>
      <t xml:space="preserve"> </t>
    </r>
    <r>
      <rPr>
        <sz val="11"/>
        <color theme="1"/>
        <rFont val="Calibri (Body)"/>
      </rPr>
      <t>Appendix B shall contain</t>
    </r>
    <r>
      <rPr>
        <sz val="11"/>
        <color theme="1"/>
        <rFont val="Calibri (Body)"/>
        <charset val="204"/>
      </rPr>
      <t xml:space="preserve"> this requirement.</t>
    </r>
  </si>
  <si>
    <t>The AOCS shall include an Emergency mode.</t>
  </si>
  <si>
    <r>
      <t xml:space="preserve">The </t>
    </r>
    <r>
      <rPr>
        <sz val="11"/>
        <color theme="1"/>
        <rFont val="Calibri (Body)"/>
      </rPr>
      <t>definition</t>
    </r>
    <r>
      <rPr>
        <sz val="11"/>
        <color theme="1"/>
        <rFont val="Calibri (Body)"/>
        <charset val="204"/>
      </rPr>
      <t xml:space="preserve"> of the AOCS operation modes </t>
    </r>
    <r>
      <rPr>
        <sz val="11"/>
        <color theme="1"/>
        <rFont val="Calibri (Body)"/>
      </rPr>
      <t>shall cohere</t>
    </r>
    <r>
      <rPr>
        <sz val="11"/>
        <color theme="1"/>
        <rFont val="Calibri (Body)"/>
        <charset val="204"/>
      </rPr>
      <t xml:space="preserve">  the Satellite functional and operational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</si>
  <si>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rPr>
      <t>use</t>
    </r>
    <r>
      <rPr>
        <sz val="11"/>
        <color theme="1"/>
        <rFont val="Calibri (Body)"/>
        <charset val="204"/>
      </rPr>
      <t xml:space="preserve"> pointing with yaw steering compensation as the nominal reference attitude profile.</t>
    </r>
  </si>
  <si>
    <t xml:space="preserve">If there are worst-case conditions then the  stability of the AOCS in all operational modes and mission phases shall work properly.	</t>
  </si>
  <si>
    <r>
      <rPr>
        <sz val="11"/>
        <color theme="1"/>
        <rFont val="Calibri (Body)"/>
        <charset val="204"/>
      </rPr>
      <t xml:space="preserve">If nominal operations are active and do not exit from the initial acquisition in LEOP or return from Emergency or Safe Mode, </t>
    </r>
    <r>
      <rPr>
        <sz val="11"/>
        <color theme="1"/>
        <rFont val="Calibri"/>
        <family val="2"/>
        <scheme val="minor"/>
      </rPr>
      <t xml:space="preserve">the AOCS mode transitions </t>
    </r>
    <r>
      <rPr>
        <sz val="11"/>
        <color theme="1"/>
        <rFont val="Calibri (Body)"/>
        <charset val="204"/>
      </rPr>
      <t>shall work autonomously.</t>
    </r>
  </si>
  <si>
    <r>
      <rPr>
        <sz val="11"/>
        <color theme="1"/>
        <rFont val="Calibri (Body)"/>
        <charset val="204"/>
      </rPr>
      <t>The Thermal Control shall</t>
    </r>
    <r>
      <rPr>
        <sz val="11"/>
        <color theme="1"/>
        <rFont val="Calibri"/>
        <family val="2"/>
        <scheme val="minor"/>
      </rPr>
      <t xml:space="preserve"> </t>
    </r>
    <r>
      <rPr>
        <sz val="11"/>
        <color theme="1"/>
        <rFont val="Calibri (Body)"/>
        <charset val="204"/>
      </rPr>
      <t>fulfil</t>
    </r>
    <r>
      <rPr>
        <sz val="11"/>
        <color theme="1"/>
        <rFont val="Calibri"/>
        <family val="2"/>
        <scheme val="minor"/>
      </rPr>
      <t xml:space="preserve"> </t>
    </r>
    <r>
      <rPr>
        <sz val="11"/>
        <color theme="1"/>
        <rFont val="Calibri (Body)"/>
        <charset val="204"/>
      </rPr>
      <t>the requirements of [ND-E-15], [ND-E-65] and the guidelines of [RD-12].</t>
    </r>
  </si>
  <si>
    <r>
      <rPr>
        <sz val="11"/>
        <color theme="1"/>
        <rFont val="Calibri (Body)"/>
        <charset val="204"/>
      </rPr>
      <t>If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</si>
  <si>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r>
      <rPr>
        <sz val="11"/>
        <color theme="1"/>
        <rFont val="Calibri (Body)"/>
        <charset val="204"/>
      </rPr>
      <t>The Thermal Control 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
    </r>
    <r>
      <rPr>
        <sz val="11"/>
        <color theme="1"/>
        <rFont val="Calibri (Body)"/>
        <charset val="204"/>
      </rPr>
      <t>the termal environment to full performance.</t>
    </r>
  </si>
  <si>
    <r>
      <t xml:space="preserve">The </t>
    </r>
    <r>
      <rPr>
        <sz val="11"/>
        <color theme="1"/>
        <rFont val="Calibri (Body)"/>
      </rPr>
      <t>Thermal Control shall be designed</t>
    </r>
    <r>
      <rPr>
        <sz val="11"/>
        <color theme="1"/>
        <rFont val="Calibri (Body)"/>
        <charset val="204"/>
      </rPr>
      <t xml:space="preserve"> in a way that  as long as the Satellite is in development, integration and testing mode, it can be operated with minimum interactions.</t>
    </r>
  </si>
  <si>
    <r>
      <t xml:space="preserve">The pointing performance, stability and robustness of the AOCS shall be </t>
    </r>
    <r>
      <rPr>
        <sz val="11"/>
        <color theme="1"/>
        <rFont val="Calibri (Body)"/>
        <charset val="204"/>
      </rPr>
      <t>tested</t>
    </r>
    <r>
      <rPr>
        <sz val="11"/>
        <color theme="1"/>
        <rFont val="Calibri"/>
        <family val="2"/>
        <scheme val="minor"/>
      </rPr>
      <t xml:space="preserve"> </t>
    </r>
    <r>
      <rPr>
        <sz val="11"/>
        <color theme="1"/>
        <rFont val="Calibri (Body)"/>
        <charset val="204"/>
      </rPr>
      <t>at all operational modes and mission phases under worst-case conditions.</t>
    </r>
  </si>
  <si>
    <t>If nominal operations are active and do not exit from the initial acquisition in LEOP or return from Emergency or Safe Mode, the AOCS mode transitions shall work autonomously.</t>
  </si>
  <si>
    <t>x</t>
  </si>
  <si>
    <r>
      <t xml:space="preserve">Globally, it is always the case that the </t>
    </r>
    <r>
      <rPr>
        <sz val="11"/>
        <color theme="1"/>
        <rFont val="Calibri (Body)"/>
      </rPr>
      <t>Thermal Control fulfils</t>
    </r>
    <r>
      <rPr>
        <sz val="11"/>
        <color theme="1"/>
        <rFont val="Calibri (Body)"/>
        <charset val="204"/>
      </rPr>
      <t xml:space="preserve"> the requirements of [ND-E-15], [ND-E-65] and the guidelines of [RD-12].</t>
    </r>
  </si>
  <si>
    <t>Global scope, Existence pattern</t>
  </si>
  <si>
    <r>
      <t xml:space="preserve">Globally, it is always the case that If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charset val="204"/>
      </rPr>
      <t>the requirement</t>
    </r>
    <r>
      <rPr>
        <sz val="11"/>
        <color theme="1"/>
        <rFont val="Calibri"/>
        <family val="2"/>
        <scheme val="minor"/>
      </rPr>
      <t xml:space="preserve"> </t>
    </r>
    <r>
      <rPr>
        <sz val="11"/>
        <color theme="1"/>
        <rFont val="Calibri (Body)"/>
        <charset val="204"/>
      </rPr>
      <t>is listed in Appendix B.</t>
    </r>
  </si>
  <si>
    <t>Global scope, Response pattern</t>
  </si>
  <si>
    <r>
      <rPr>
        <sz val="11"/>
        <color theme="1"/>
        <rFont val="Calibri (Body)"/>
        <charset val="204"/>
      </rPr>
      <t>Globally, it is always the case that the Thermal Control</t>
    </r>
    <r>
      <rPr>
        <sz val="11"/>
        <color theme="1"/>
        <rFont val="Calibri"/>
        <family val="2"/>
        <scheme val="minor"/>
      </rPr>
      <t xml:space="preserve"> </t>
    </r>
    <r>
      <rPr>
        <sz val="11"/>
        <color theme="1"/>
        <rFont val="Calibri (Body)"/>
        <charset val="204"/>
      </rPr>
      <t>provides the thermal environment required to ensure the full performance for each mission phase and operational mode and for the complete duration of the mission.</t>
    </r>
  </si>
  <si>
    <r>
      <t xml:space="preserve">Globally, it is always the case that if Emergency or Safe Mode is active,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</si>
  <si>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r>
      <rPr>
        <sz val="11"/>
        <color theme="1"/>
        <rFont val="Calibri (Body)"/>
        <charset val="204"/>
      </rPr>
      <t>Globally, it is always the case that the Thermal Control</t>
    </r>
    <r>
      <rPr>
        <sz val="11"/>
        <color theme="1"/>
        <rFont val="Calibri"/>
        <family val="2"/>
        <scheme val="minor"/>
      </rPr>
      <t xml:space="preserve"> </t>
    </r>
    <r>
      <rPr>
        <sz val="11"/>
        <color theme="1"/>
        <rFont val="Calibri (Body)"/>
        <charset val="204"/>
      </rPr>
      <t>ensures the temperatures commensurate with decontamination of the FLORIS instrument, including LEOP.</t>
    </r>
  </si>
  <si>
    <r>
      <t xml:space="preserve">Globally, it is always the case that the </t>
    </r>
    <r>
      <rPr>
        <sz val="11"/>
        <color theme="1"/>
        <rFont val="Calibri (Body)"/>
      </rPr>
      <t>design</t>
    </r>
    <r>
      <rPr>
        <sz val="11"/>
        <color theme="1"/>
        <rFont val="Calibri (Body)"/>
        <charset val="204"/>
      </rPr>
      <t xml:space="preserve"> of the Thermal Control </t>
    </r>
    <r>
      <rPr>
        <sz val="11"/>
        <color theme="1"/>
        <rFont val="Calibri (Body)"/>
      </rPr>
      <t>is such</t>
    </r>
    <r>
      <rPr>
        <sz val="11"/>
        <color theme="1"/>
        <rFont val="Calibri (Body)"/>
        <charset val="204"/>
      </rPr>
      <t xml:space="preserve"> that the Satellite can be developed, integrated and tested separately with minimum interactions.</t>
    </r>
  </si>
  <si>
    <r>
      <rPr>
        <sz val="11"/>
        <color theme="1"/>
        <rFont val="Calibri (Body)"/>
        <charset val="204"/>
      </rPr>
      <t>Globally, it is always the case that the AOCS design</t>
    </r>
    <r>
      <rPr>
        <sz val="11"/>
        <color theme="1"/>
        <rFont val="Calibri"/>
        <family val="2"/>
        <scheme val="minor"/>
      </rPr>
      <t xml:space="preserve"> </t>
    </r>
    <r>
      <rPr>
        <sz val="11"/>
        <color theme="1"/>
        <rFont val="Calibri (Body)"/>
        <charset val="204"/>
      </rPr>
      <t>follows the requirements of [ND-E-67].</t>
    </r>
  </si>
  <si>
    <r>
      <rPr>
        <sz val="11"/>
        <color theme="1"/>
        <rFont val="Calibri (Body)"/>
        <charset val="204"/>
      </rPr>
      <t>Globally, it is always the case that if a requirement from [ND-E-67] shall be explicitly verified by means of a verification control process (VCD / VCB),</t>
    </r>
    <r>
      <rPr>
        <sz val="11"/>
        <color theme="1"/>
        <rFont val="Calibri"/>
        <family val="2"/>
        <scheme val="minor"/>
      </rPr>
      <t xml:space="preserve"> </t>
    </r>
    <r>
      <rPr>
        <sz val="11"/>
        <color theme="1"/>
        <rFont val="Calibri (Body)"/>
        <charset val="204"/>
      </rPr>
      <t>the requirement</t>
    </r>
    <r>
      <rPr>
        <sz val="11"/>
        <color theme="1"/>
        <rFont val="Calibri"/>
        <family val="2"/>
        <scheme val="minor"/>
      </rPr>
      <t xml:space="preserve"> </t>
    </r>
    <r>
      <rPr>
        <sz val="11"/>
        <color theme="1"/>
        <rFont val="Calibri (Body)"/>
        <charset val="204"/>
      </rPr>
      <t>is listed in Appendix B.</t>
    </r>
  </si>
  <si>
    <t>Globally, it is always the case that the AOCS includes an Emergency and Safe mode.</t>
  </si>
  <si>
    <r>
      <rPr>
        <sz val="11"/>
        <color theme="1"/>
        <rFont val="Calibri (Body)"/>
        <charset val="204"/>
      </rPr>
      <t>Globally, it is always the case that the AOCS operation modes</t>
    </r>
    <r>
      <rPr>
        <sz val="11"/>
        <color theme="1"/>
        <rFont val="Calibri"/>
        <family val="2"/>
        <scheme val="minor"/>
      </rPr>
      <t xml:space="preserve"> are</t>
    </r>
    <r>
      <rPr>
        <sz val="11"/>
        <color theme="1"/>
        <rFont val="Calibri (Body)"/>
        <charset val="204"/>
      </rPr>
      <t xml:space="preserve"> defined in accordance with the Satellite functional and operational requirements.</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</si>
  <si>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uses pointing with yaw steering compensation as the nominal reference attitude profile.</t>
    </r>
  </si>
  <si>
    <t>Globally, it is always the case that the accuracy of the estimation and control of attitude, position, velocity and angular rates is derived from the observational, geo-location and co-registration requirements.</t>
  </si>
  <si>
    <r>
      <rPr>
        <sz val="11"/>
        <color theme="1"/>
        <rFont val="Calibri (Body)"/>
        <charset val="204"/>
      </rPr>
      <t xml:space="preserve">Globally, it is always the case that the AOCS </t>
    </r>
    <r>
      <rPr>
        <sz val="11"/>
        <color theme="1"/>
        <rFont val="Calibri (Body)"/>
      </rPr>
      <t>FDIR</t>
    </r>
    <r>
      <rPr>
        <sz val="11"/>
        <color theme="1"/>
        <rFont val="Calibri"/>
        <family val="2"/>
        <scheme val="minor"/>
      </rPr>
      <t xml:space="preserve"> </t>
    </r>
    <r>
      <rPr>
        <sz val="11"/>
        <color theme="1"/>
        <rFont val="Calibri (Body)"/>
        <charset val="204"/>
      </rPr>
      <t xml:space="preserve">autonomously </t>
    </r>
    <r>
      <rPr>
        <sz val="11"/>
        <color theme="1"/>
        <rFont val="Calibri (Body)"/>
      </rPr>
      <t>inhibits</t>
    </r>
    <r>
      <rPr>
        <sz val="11"/>
        <color theme="1"/>
        <rFont val="Calibri (Body)"/>
        <charset val="204"/>
      </rPr>
      <t xml:space="preserve"> anomalously long thruster firings.</t>
    </r>
  </si>
  <si>
    <t>Globally, it is always the case that the Pointing performance, stability and robustness of the AOCS are demonstrated in presence of the worst-case conditions.</t>
  </si>
  <si>
    <t>Globally, it is always the case that the nominal operations of the AOCS are  fully automatic and autonomous.</t>
  </si>
  <si>
    <t>Globally, it is always the case that if nominal operations are active and do not exit from the initial acquisition in LEOP or return from Emergency or Safe Mode, the AOCS mode transitions work autonomously.</t>
  </si>
  <si>
    <t>Globally, it is always the case that the  satellite on-board ephemeris table does not require an update from ground more frequently than once every 15 days.</t>
  </si>
  <si>
    <r>
      <t xml:space="preserve">Globally, it is always the case that if the Ground failure occurs, then the </t>
    </r>
    <r>
      <rPr>
        <sz val="11"/>
        <color theme="1"/>
        <rFont val="Calibri (Body)"/>
        <charset val="204"/>
      </rPr>
      <t>staff is able to diagnose</t>
    </r>
    <r>
      <rPr>
        <sz val="11"/>
        <color theme="1"/>
        <rFont val="Calibri"/>
        <family val="2"/>
        <scheme val="minor"/>
      </rPr>
      <t xml:space="preserve"> all AOCS units (nominal and redundant) without impacting the current mode.</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</si>
  <si>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provides all parameters required by the on-ground payload data processing in a self-contained dedicated Platform ancillary space packet (NAVATT) containing as a minimum the PVT solution in ECEF generated by the active GNSS unit at PPS and its validity.</t>
    </r>
  </si>
  <si>
    <t>The AOCS shall provide the hardware and software capabilities and performances, to perform the attitude measurement, estimation, guidance and control needed for the mission.</t>
  </si>
  <si>
    <t>The AOCS shall provide the hardware and software capabilities and performances, to perform the orbit control manoeuvres, as specified by the mission requirements.</t>
  </si>
  <si>
    <t>The AOCS shall provide the hardware and software capabilities and performances, to ensure a safe state of the spacecraft.</t>
  </si>
  <si>
    <t>The AOCS shall provide the hardware and software capabilities and performances, to ensure the mission availability, as specified at satellite level.</t>
  </si>
  <si>
    <t>The AOCS shall provide during all phases of the mission the capability to acquire and keep all attitudes necessary to perform the mission.</t>
  </si>
  <si>
    <t>The AOCS modes used for initial acquisition shall provide the capability for transition, from the initial attitude and rate after launcher separation to the final mission pointing.</t>
  </si>
  <si>
    <t>The AOCS shall provide, as specified by the mission requirements, the hardware and software means for autonomous on-board attitude determination.</t>
  </si>
  <si>
    <t>If a navigation function is necessary for the mission, the AOCS shall provide the hardware and software means for autonomous on-board determination of the spacecraft orbital state which includes position, velocity and time.</t>
  </si>
  <si>
    <t>The AOCS shall ensure that the attitude guidance and pointing specified by the mission requirements, during the mission operational phase are met.</t>
  </si>
  <si>
    <t>The AOCS shall provide the capability for achieving orbit control manoeuvres specified by mission analysis.</t>
  </si>
  <si>
    <t>In case of major anomaly, the AOCS shall provide the autonomous capability to ensure the integrity of the spacecraft vital functions, including power, thermal and communications.</t>
  </si>
  <si>
    <r>
      <t xml:space="preserve">The entry into safe mode shall be commandable </t>
    </r>
    <r>
      <rPr>
        <sz val="11"/>
        <color theme="1"/>
        <rFont val="Calibri (Body)"/>
        <charset val="204"/>
      </rPr>
      <t>by ground TC.</t>
    </r>
  </si>
  <si>
    <r>
      <t xml:space="preserve">The return from safe mode shall be commandable </t>
    </r>
    <r>
      <rPr>
        <sz val="11"/>
        <color theme="1"/>
        <rFont val="Calibri (Body)"/>
        <charset val="204"/>
      </rPr>
      <t>by ground TC</t>
    </r>
    <r>
      <rPr>
        <sz val="11"/>
        <color theme="1"/>
        <rFont val="Calibri"/>
        <family val="2"/>
        <scheme val="minor"/>
      </rPr>
      <t>.</t>
    </r>
  </si>
  <si>
    <t>The AOCS shall define a strategy for the implementation of the mode transitions and describe how this strategy is applied for each AOCS mode transition.</t>
  </si>
  <si>
    <t>Transitions between modes shall be triggered by one of the following mechanisms: 
1. TC: by ground request (Time tagged or not), 
2. AUTO: autonomously on board, after checking a transition condition, 
3. FDIR: after failure detection.</t>
  </si>
  <si>
    <t>The capability shall be provided to inhibit or to force Auto and FDIR transitions by TC.</t>
  </si>
  <si>
    <t>The AOCS shall provide the capability to perform end-of-life disposal.</t>
  </si>
  <si>
    <t>It shall be demonstrated that the AOCS design does not prevent meeting the requirements imposed by the mission and payload constraints.</t>
  </si>
  <si>
    <t>At satellite level, it shall be demonstrated that the AOCS design is compatible with other functional chains for the attitudes and durations.</t>
  </si>
  <si>
    <t>A mapping of AOCS modes into satellite modes shall be described, to clarify all the possible configurations in which the satellite can be in relation with the AOCS.</t>
  </si>
  <si>
    <t>The AOCS shall process and deliver the attitude and orbit related information to other on-board functions.</t>
  </si>
  <si>
    <t>The AOCS design shall meet calibration constraints from mission or payload needs.</t>
  </si>
  <si>
    <t>The AOCS shall define an unambiguous sign convention for inertia to be used throughout the AOCS documentation.</t>
  </si>
  <si>
    <t>For diagonal terms, the following convention should be used: ∫ I xx = ( y + z ) dm 2 2 , ∫ I yy = (z + x ) dm 2 2 , ∫ I zz = (x + y ) dm</t>
  </si>
  <si>
    <t>For inertia cross-products, one of the following usual conventions should be used : ∫ I xy = − xy dm , ∫ I xz = − xz dm , ∫ I yz = − yz dm or: ∫ Pxy = + xy dm , ∫ Pxz = + xz dm , ∫ Pyz = + yz dm</t>
  </si>
  <si>
    <t>The AOCS shall contribute to the satellite FDIR definition through identification of AOCS failure cases, monitoring means and policy, recovery means and policy.</t>
  </si>
  <si>
    <t>The AOCS shall provide to satellite FDIR, for the purpose of failure monitoring, parameters observed on AOCS units or derived from AOCS embedded algorithms.</t>
  </si>
  <si>
    <t>The AOCS shall implement actions on AOCS units and AOCS modes required by the satellite FDIR in case of anomaly.</t>
  </si>
  <si>
    <t>The AOCS software shall provide the capability to disable or enable, by ground command, any autonomous AOCS FDIR monitoring or action function.</t>
  </si>
  <si>
    <t>The AOCS software shall provide the capability to modify by ground command the parameters of FDIR monitoring and actions.</t>
  </si>
  <si>
    <t>The AOCS shall justify the hardware redundancy implemented against failure tolerance requirements and reliability requirements.</t>
  </si>
  <si>
    <t>The AOCS shall contribute to the estimation of remaining propellant quantities, through on-board or on-ground algorithms, when the measurement provided by the propulsion system does not cover the mission need.</t>
  </si>
  <si>
    <t>The AOCS shall identify for every propulsion-based AOCS mode, the number of pulses commanded to the thruster, the associated pulse profiles and the total impulse.</t>
  </si>
  <si>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hardware and software capabilities and performances, to perform the attitude measurement, estimation, guidance and control needed for the mission.</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</si>
  <si>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hardware and software capabilities and performances, to perform the orbit control manoeuvres, as specified by the mission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</si>
  <si>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provide the hardware and software capabilities and performances, to ensure a safe state of the spacecraft.</t>
    </r>
  </si>
  <si>
    <r>
      <rPr>
        <sz val="11"/>
        <color theme="1"/>
        <rFont val="Calibri (Body)"/>
        <charset val="204"/>
      </rPr>
      <t>The AOCS shall</t>
    </r>
    <r>
      <rPr>
        <sz val="11"/>
        <color theme="1"/>
        <rFont val="Calibri"/>
        <family val="2"/>
        <scheme val="minor"/>
      </rPr>
      <t xml:space="preserve"> provide the hardware and software capabilities and performances, to ensure the mission availability, as specified at satellite level.</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</si>
  <si>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provide the capability to acquire and keep all attitudes necessary to perform the mission during all phases of the mission.</t>
    </r>
  </si>
  <si>
    <t>While used for initial acquisition, the AOCS modes shall provide the capability for transition, from the initial attitude and rate after launcher separation to the final mission pointing.</t>
  </si>
  <si>
    <t>The AOCS shall provide the hardware and software means for autonomous on-board attitude determination.</t>
  </si>
  <si>
    <t>When navigation function is necessary for the mission, the AOCS shall provide the hardware and software means for autonomous on-board determination of the spacecraft orbital state which includes position, velocity and time.</t>
  </si>
  <si>
    <t>If a major anomaly occures, then the AOCS shall provide the autonomous capability to ensure the integrity of the spacecraft vital functions, including power, thermal and communications.</t>
  </si>
  <si>
    <t>The ground TC shall be able to command the entry into safe mode.</t>
  </si>
  <si>
    <t>The ground TC shall be able to command the return from safe mode.</t>
  </si>
  <si>
    <t>15.1</t>
  </si>
  <si>
    <t>When ground request occurs, the TC shall trigger the Transitions between modes.</t>
  </si>
  <si>
    <t>15.2</t>
  </si>
  <si>
    <t>When checking a transition codition, the AUTO shall trigger the Transitions between modes.</t>
  </si>
  <si>
    <t>15.3</t>
  </si>
  <si>
    <t>If a failure occurs, the FDIR shall trigger the Transitions between modes.</t>
  </si>
  <si>
    <t>The TC shall provide the capability to inhibit or to force Auto and FDIR transitions.</t>
  </si>
  <si>
    <t>The AOCS design shall not prevent meeting the requirements imposed by the mission and payload constraints.</t>
  </si>
  <si>
    <t>While in satellite level, the AOCS design shall be compatible with other functional chains for the attitudes and durations.</t>
  </si>
  <si>
    <t>The mapping of AOCS modes into satellite modes shall be described, to clarify all the possible configurations in which the satellite can be in relation with the AOCS.</t>
  </si>
  <si>
    <t>The AOCS shall use the convention ∫ I xx = ( y + z ) dm 2 2 , ∫ I yy = (z + x ) dm 2 2 , ∫ I zz = (x + y ) dm for diagonal terms.</t>
  </si>
  <si>
    <t>The AOCS shall use the convention  ∫ I xy = − xy dm , ∫ I xz = − xz dm , ∫ I yz = − yz dm or: ∫ Pxy = + xy dm , ∫ Pxz = + xz dm , ∫ Pyz = + yz dm for inertia cross-products.</t>
  </si>
  <si>
    <t>The AOCS shall provide to satellite FDIR parameters observed on AOCS units or derived from AOCS embedded algorithms.</t>
  </si>
  <si>
    <t>If an anomaly occurs, then the AOCS shall implement actions on AOCS units and AOCS modes required by the satellite FDIR.</t>
  </si>
  <si>
    <t>If the measurement provided by the propulsion system does not cover the mission need, the AOCS shall contribute to the estimation of remaining propellant quantities, through on-board or on-ground algorithms.</t>
  </si>
  <si>
    <t>1.1</t>
  </si>
  <si>
    <r>
      <rPr>
        <sz val="11"/>
        <color theme="1"/>
        <rFont val="Calibri (Body)"/>
        <charset val="204"/>
      </rPr>
      <t>The AOC</t>
    </r>
    <r>
      <rPr>
        <sz val="11"/>
        <color theme="1"/>
        <rFont val="Calibri"/>
        <family val="2"/>
        <scheme val="minor"/>
      </rPr>
      <t xml:space="preserve">S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attitude measurement needed for the mission.</t>
    </r>
  </si>
  <si>
    <t>1.2</t>
  </si>
  <si>
    <r>
      <rPr>
        <sz val="11"/>
        <color theme="1"/>
        <rFont val="Calibri (Body)"/>
        <charset val="204"/>
      </rPr>
      <t>The AOC</t>
    </r>
    <r>
      <rPr>
        <sz val="11"/>
        <color theme="1"/>
        <rFont val="Calibri"/>
        <family val="2"/>
        <scheme val="minor"/>
      </rPr>
      <t xml:space="preserve">S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estimation needed for the mission.</t>
    </r>
  </si>
  <si>
    <t>1.3</t>
  </si>
  <si>
    <r>
      <t>The AOC</t>
    </r>
    <r>
      <rPr>
        <sz val="11"/>
        <color rgb="FF000000"/>
        <rFont val="Calibri"/>
        <family val="2"/>
        <scheme val="minor"/>
      </rPr>
      <t xml:space="preserve">S </t>
    </r>
    <r>
      <rPr>
        <sz val="11"/>
        <color rgb="FF000000"/>
        <rFont val="Calibri (Body)"/>
        <charset val="204"/>
      </rPr>
      <t>shall</t>
    </r>
    <r>
      <rPr>
        <sz val="11"/>
        <color rgb="FF000000"/>
        <rFont val="Calibri"/>
        <family val="2"/>
        <scheme val="minor"/>
      </rPr>
      <t xml:space="preserve"> </t>
    </r>
    <r>
      <rPr>
        <sz val="11"/>
        <color rgb="FF000000"/>
        <rFont val="Calibri (Body)"/>
        <charset val="204"/>
      </rPr>
      <t>perform</t>
    </r>
    <r>
      <rPr>
        <sz val="11"/>
        <color rgb="FF000000"/>
        <rFont val="Calibri"/>
        <family val="2"/>
        <scheme val="minor"/>
      </rPr>
      <t xml:space="preserve"> </t>
    </r>
    <r>
      <rPr>
        <sz val="11"/>
        <color rgb="FF000000"/>
        <rFont val="Calibri (Body)"/>
        <charset val="204"/>
      </rPr>
      <t>the guidance needed for the mission.</t>
    </r>
  </si>
  <si>
    <t>1.4</t>
  </si>
  <si>
    <r>
      <t>The AOC</t>
    </r>
    <r>
      <rPr>
        <sz val="11"/>
        <color rgb="FF000000"/>
        <rFont val="Calibri"/>
        <family val="2"/>
        <scheme val="minor"/>
      </rPr>
      <t xml:space="preserve">S </t>
    </r>
    <r>
      <rPr>
        <sz val="11"/>
        <color rgb="FF000000"/>
        <rFont val="Calibri (Body)"/>
        <charset val="204"/>
      </rPr>
      <t>shall</t>
    </r>
    <r>
      <rPr>
        <sz val="11"/>
        <color rgb="FF000000"/>
        <rFont val="Calibri"/>
        <family val="2"/>
        <scheme val="minor"/>
      </rPr>
      <t xml:space="preserve"> </t>
    </r>
    <r>
      <rPr>
        <sz val="11"/>
        <color rgb="FF000000"/>
        <rFont val="Calibri (Body)"/>
        <charset val="204"/>
      </rPr>
      <t>perform</t>
    </r>
    <r>
      <rPr>
        <sz val="11"/>
        <color rgb="FF000000"/>
        <rFont val="Calibri"/>
        <family val="2"/>
        <scheme val="minor"/>
      </rPr>
      <t xml:space="preserve"> </t>
    </r>
    <r>
      <rPr>
        <sz val="11"/>
        <color rgb="FF000000"/>
        <rFont val="Calibri (Body)"/>
        <charset val="204"/>
      </rPr>
      <t>the control needed for the mission.</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</si>
  <si>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orbit control manoeuvres, as specified by the mission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</si>
  <si>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a safe state of the spacecraft.</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</si>
  <si>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the mission availability, as specified at satellite level.</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</si>
  <si>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able to acquire and keep</t>
    </r>
    <r>
      <rPr>
        <sz val="11"/>
        <color theme="1"/>
        <rFont val="Calibri"/>
        <family val="2"/>
        <scheme val="minor"/>
      </rPr>
      <t xml:space="preserve"> all attitudes necessary to perform the mission.</t>
    </r>
  </si>
  <si>
    <t>As soon as the event launcher separation happens the initial acquisition modes of AOCS shall be able to change the attitude and rate to the final mission pointing.</t>
  </si>
  <si>
    <r>
      <t xml:space="preserve">The AOCS shall be able to determine attitudes </t>
    </r>
    <r>
      <rPr>
        <sz val="11"/>
        <color theme="1"/>
        <rFont val="Calibri (Body)"/>
        <charset val="204"/>
      </rPr>
      <t>autonomously on-board.</t>
    </r>
  </si>
  <si>
    <r>
      <t>If a navigation function is necessary for the mission, the AOCS shall be able to determine the spacecraft orbital state,</t>
    </r>
    <r>
      <rPr>
        <sz val="11"/>
        <color theme="1"/>
        <rFont val="Calibri (Body)"/>
        <charset val="204"/>
      </rPr>
      <t xml:space="preserve"> which includes position, velocity and time.</t>
    </r>
  </si>
  <si>
    <r>
      <rPr>
        <sz val="11"/>
        <color theme="1"/>
        <rFont val="Calibri (Body)"/>
        <charset val="204"/>
      </rPr>
      <t>As long as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</si>
  <si>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As long as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</si>
  <si>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The AOCS shall be able to achieve orbit control manoeuvres specified by mission analysis.</t>
  </si>
  <si>
    <r>
      <t xml:space="preserve">As soon as the event major anomaly happens the capability of AOCS shall ensure the integrity of the spacecraft vital functions, </t>
    </r>
    <r>
      <rPr>
        <sz val="11"/>
        <color theme="1"/>
        <rFont val="Calibri (Body)"/>
        <charset val="204"/>
      </rPr>
      <t>which includes power, thermal and communications.</t>
    </r>
  </si>
  <si>
    <t>Functional requirement, EventMASTeR</t>
  </si>
  <si>
    <t>Ground TC shall control the entry into safe mode.</t>
  </si>
  <si>
    <t>Ground TC shall control the exit from safe mode.</t>
  </si>
  <si>
    <t>14.1</t>
  </si>
  <si>
    <t>The AOCS shall define an implementation strategy of the mode transitions.</t>
  </si>
  <si>
    <t>14.2</t>
  </si>
  <si>
    <t>The AOCS shall describe the strategy for each AOCS mode transition.</t>
  </si>
  <si>
    <t>As soon as the event ground request happens, TC shall trigger the Transitions between modes.</t>
  </si>
  <si>
    <t>As soon as the actor finished the check of transition codition, AUTO shall trigger the Transitions between modes.</t>
  </si>
  <si>
    <t>As soon as FDIR detects a failure, FDIR shall trigger the Transitions between modes.</t>
  </si>
  <si>
    <t>16.1</t>
  </si>
  <si>
    <t>The TC shall control the Auto transition.</t>
  </si>
  <si>
    <t>16.2</t>
  </si>
  <si>
    <t>The TC shall control the FDIR transition.</t>
  </si>
  <si>
    <t>The AOCS shall be able to perform end-of-life disposal.</t>
  </si>
  <si>
    <t>The design of AOCS shall meet the requirements imposed by the mission and payload constraints.</t>
  </si>
  <si>
    <t>As long as AOCS is in the state satellite level the design of AOCS shall be compatible with other functional chains for the attitudes and durations.</t>
  </si>
  <si>
    <t>Property requirement,  TimeMASTeR</t>
  </si>
  <si>
    <t>The satellite modes shall clarify all configurations in which the satellite can be in relation with the AOCS.</t>
  </si>
  <si>
    <t>21.1</t>
  </si>
  <si>
    <t>The AOCS shall process the attitude and orbit related information to other on-board functions.</t>
  </si>
  <si>
    <t>21.2</t>
  </si>
  <si>
    <t>The AOCS shall deliver the attitude and orbit related information to other on-board functions.</t>
  </si>
  <si>
    <t>The sign convention for inertia of the AOCS documentation shall be unambiguous.</t>
  </si>
  <si>
    <t>Property requirement</t>
  </si>
  <si>
    <t>The convention for diagonal terms should be ∫ I xx = ( y + z ) dm 2 2 , ∫ I yy = (z + x ) dm 2 2 , ∫ I zz = (x + y ) dm.</t>
  </si>
  <si>
    <t>The convention for inertia cross-products should be ∫ I xy = − xy dm , ∫ I xz = − xz dm , ∫ I yz = − yz dm or: ∫ Pxy = + xy dm , ∫ Pxz = + xz dm , ∫ Pyz = + yz dm.</t>
  </si>
  <si>
    <t>26.1</t>
  </si>
  <si>
    <t>The AOCS shall identify AOCS failure cases.</t>
  </si>
  <si>
    <t>26.2</t>
  </si>
  <si>
    <t>The AOCS shall monitor means and policy.</t>
  </si>
  <si>
    <t>26.3</t>
  </si>
  <si>
    <t>The AOCS shall provide recovery means and policy.</t>
  </si>
  <si>
    <t>The AOCS shall provide parameters observed on AOCS units or derived from AOCS embedded algorithms to satellite FDIR.</t>
  </si>
  <si>
    <t>28.1</t>
  </si>
  <si>
    <t>As soon as the event anomaly happens the AOCS shall implement actions on AOCS units required by the satellite FDIR.</t>
  </si>
  <si>
    <t>28.2</t>
  </si>
  <si>
    <t>As soon as the event anomaly happens the AOCS shall implement actions on AOCS modes required by the satellite FDIR.</t>
  </si>
  <si>
    <t>29.1</t>
  </si>
  <si>
    <r>
      <t xml:space="preserve">The AOCS software shall </t>
    </r>
    <r>
      <rPr>
        <sz val="11"/>
        <color theme="1"/>
        <rFont val="Calibri (Body)"/>
        <charset val="204"/>
      </rPr>
      <t>provide the ground command with the ability</t>
    </r>
    <r>
      <rPr>
        <sz val="11"/>
        <color theme="1"/>
        <rFont val="Calibri"/>
        <family val="2"/>
        <scheme val="minor"/>
      </rPr>
      <t xml:space="preserve"> to disable any autonomous AOCS FDIR monitoring or action function.</t>
    </r>
  </si>
  <si>
    <t>29.2</t>
  </si>
  <si>
    <r>
      <t>The AOCS software shall</t>
    </r>
    <r>
      <rPr>
        <sz val="11"/>
        <color theme="1"/>
        <rFont val="Calibri (Body)"/>
        <charset val="204"/>
      </rPr>
      <t xml:space="preserve"> provide the ground command with the ability</t>
    </r>
    <r>
      <rPr>
        <sz val="11"/>
        <color theme="1"/>
        <rFont val="Calibri"/>
        <family val="2"/>
        <scheme val="minor"/>
      </rPr>
      <t xml:space="preserve"> to enable any autonomous AOCS FDIR monitoring or action function.</t>
    </r>
  </si>
  <si>
    <r>
      <t xml:space="preserve">The AOCS software shall </t>
    </r>
    <r>
      <rPr>
        <sz val="11"/>
        <color theme="1"/>
        <rFont val="Calibri (Body)"/>
        <charset val="204"/>
      </rPr>
      <t>provide the ground command with the ability to</t>
    </r>
    <r>
      <rPr>
        <sz val="11"/>
        <color theme="1"/>
        <rFont val="Calibri"/>
        <family val="2"/>
        <scheme val="minor"/>
      </rPr>
      <t xml:space="preserve"> modify the parameters of FDIR monitoring and actions.</t>
    </r>
  </si>
  <si>
    <t>As soon as the propulsion system measurement does not cover the mission need, the AOCS' on-board or on-ground algorithms shall estimate remaining propellant quantities.</t>
  </si>
  <si>
    <t>The AOCS shall identify the number of pulses commanded to the thruster and the associated pulse profiles and the total impulse for every propulsion-based AOCS mode.</t>
  </si>
  <si>
    <r>
      <t>The AOCS</t>
    </r>
    <r>
      <rPr>
        <sz val="11"/>
        <color rgb="FF000000"/>
        <rFont val="Calibri"/>
        <family val="2"/>
        <scheme val="minor"/>
      </rPr>
      <t xml:space="preserve"> </t>
    </r>
    <r>
      <rPr>
        <sz val="11"/>
        <color rgb="FF000000"/>
        <rFont val="Calibri (Body)"/>
        <charset val="204"/>
      </rPr>
      <t>shall</t>
    </r>
    <r>
      <rPr>
        <sz val="11"/>
        <color rgb="FF000000"/>
        <rFont val="Calibri"/>
        <family val="2"/>
        <scheme val="minor"/>
      </rPr>
      <t xml:space="preserve"> </t>
    </r>
    <r>
      <rPr>
        <sz val="11"/>
        <color rgb="FF000000"/>
        <rFont val="Calibri (Body)"/>
        <charset val="204"/>
      </rPr>
      <t>acquire and keep all attitudes necessary for performing the mission.</t>
    </r>
  </si>
  <si>
    <t>While used for initial acquisition, the AOCS modes shall transit from the initial attitude and rate after launcher separation to the final mission pointing.</t>
  </si>
  <si>
    <r>
      <t xml:space="preserve">The AOCS shall determine attitudes </t>
    </r>
    <r>
      <rPr>
        <sz val="11"/>
        <color theme="1"/>
        <rFont val="Calibri (Body)"/>
        <charset val="204"/>
      </rPr>
      <t>autonomously on-board.</t>
    </r>
  </si>
  <si>
    <t>8.1</t>
  </si>
  <si>
    <t>When navigation function is necessary for the mission, the AOCS shall determine the spacecraft orbital state.</t>
  </si>
  <si>
    <t>8.2</t>
  </si>
  <si>
    <t>Orbital state shall include position, velocity and time.</t>
  </si>
  <si>
    <t>When the mission is in the state operational phase, the AOCS shall control the attitude guidance specified by the mission requirements.</t>
  </si>
  <si>
    <r>
      <rPr>
        <sz val="11"/>
        <color theme="1"/>
        <rFont val="Calibri (Body)"/>
        <charset val="204"/>
      </rPr>
      <t>When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</si>
  <si>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The AOCS shall provide the particular capability for achieving orbit control manoeuvres specified by mission analysis.</t>
  </si>
  <si>
    <t>If a major anomaly occures, then the AOCS shall ensure the integrity of the spacecraft vital functions.</t>
  </si>
  <si>
    <t>Vital functions shall include power, thermal and communications.</t>
  </si>
  <si>
    <t>The ground TC shall command the entry into safe mode.</t>
  </si>
  <si>
    <t>The ground TC shall command the return from safe mode.</t>
  </si>
  <si>
    <t>When the event ground request happens, TC shall trigger the Transitions between modes.</t>
  </si>
  <si>
    <t>When the actor finished the check of transition codition, AUTO shall trigger the Transitions between modes.</t>
  </si>
  <si>
    <t>When FDIR detects a failure, FDIR shall trigger the Transitions between modes.</t>
  </si>
  <si>
    <t>The AOCS shall perform end-of-life disposal.</t>
  </si>
  <si>
    <t>When AOCS is in the state satellite level, the design of AOCS shall match other functional chains for the attitudes and durations.</t>
  </si>
  <si>
    <t>23.1</t>
  </si>
  <si>
    <t>The AOCS shall define an unambiguous sign convention for inertia.</t>
  </si>
  <si>
    <t>23.2</t>
  </si>
  <si>
    <t>The AOCS documentation shall use the defined sign convention for inertia precisely.</t>
  </si>
  <si>
    <t>The convention for diagonal terms shall use the ∫ I xx = ( y + z ) dm 2 2 , ∫ I yy = (z + x ) dm 2 2 , ∫ I zz = (x + y ) dm formula.</t>
  </si>
  <si>
    <t>The convention for inertia cross-products shall use the ∫ I xy = − xy dm , ∫ I xz = − xz dm , ∫ I yz = − yz dm or: ∫ Pxy = + xy dm , ∫ Pxz = + xz dm , ∫ Pyz = + yz dm formula.</t>
  </si>
  <si>
    <t>27.1</t>
  </si>
  <si>
    <t>The AOCS shall provide spesific parameters to satellite FDIR for monitoring failures.</t>
  </si>
  <si>
    <t>27.2</t>
  </si>
  <si>
    <t>AOCS units shall observe these parameters.</t>
  </si>
  <si>
    <t>27.3</t>
  </si>
  <si>
    <t>AOCS embedded algorithms shall derive these parameters.</t>
  </si>
  <si>
    <t>When the event anomaly happens, the AOCS shall implement actions on AOCS units required by the satellite FDIR.</t>
  </si>
  <si>
    <t>When the event anomaly happens, the AOCS shall implement actions on AOCS modes required by the satellite FDIR.</t>
  </si>
  <si>
    <t>When the propulsion system measurement does not cover the mission need, the AOCS' on-board or on-ground algorithms shall estimate remaining propellant quantities.</t>
  </si>
  <si>
    <t>33.1</t>
  </si>
  <si>
    <t>The AOCS shall identify for every propulsion-based AOCS mode the number of pulses commanded to the thruster.</t>
  </si>
  <si>
    <t>33.2</t>
  </si>
  <si>
    <t>The AOCS shall identify for every propulsion-based AOCS mode the associated pulse profiles and the total impulse.</t>
  </si>
  <si>
    <t>33.3</t>
  </si>
  <si>
    <t>The AOCS shall identify for every propulsion-based AOCS mode the total impulse.</t>
  </si>
  <si>
    <t>If initial acquisition is used, the AOCS modes shall provide the capability for transition, from the initial attitude and rate after launcher separation to the final mission pointing.</t>
  </si>
  <si>
    <t>If navigation function is necessary for the mission, the AOCS shall provide the hardware and software means for autonomous on-board determination of the spacecraft orbital state which includes position, velocity and time.</t>
  </si>
  <si>
    <t>If ground request occurs, the TC shall trigger the Transitions between modes.</t>
  </si>
  <si>
    <t>If a transition condition is being checked, the AUTO shall trigger the Transitions between modes.</t>
  </si>
  <si>
    <t>If AOCS is in the state satellite level, the AOCS design shall be compatible with other functional chains for the attitudes and durations.</t>
  </si>
  <si>
    <t>If an anomaly occurs, the AOCS shall implement actions on AOCS units and AOCS modes required by the satellite FDIR.</t>
  </si>
  <si>
    <r>
      <rPr>
        <sz val="11"/>
        <color theme="1"/>
        <rFont val="Calibri (Body)"/>
        <charset val="204"/>
      </rPr>
      <t>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</si>
  <si>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</si>
  <si>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If a major anomaly occures,  the AOCS shall provide the autonomous capability to ensure the integrity of the spacecraft vital functions, including power, thermal and communications.</t>
  </si>
  <si>
    <t>The convention for diagonal terms shall be ∫ I xx = ( y + z ) dm 2 2 , ∫ I yy = (z + x ) dm 2 2 , ∫ I zz = (x + y ) dm.</t>
  </si>
  <si>
    <t>The convention for inertia cross-products shall be ∫ I xy = − xy dm , ∫ I xz = − xz dm , ∫ I yz = − yz dm or: ∫ Pxy = + xy dm , ∫ Pxz = + xz dm , ∫ Pyz = + yz dm.</t>
  </si>
  <si>
    <r>
      <rPr>
        <sz val="11"/>
        <color theme="1"/>
        <rFont val="Calibri (Body)"/>
        <charset val="204"/>
      </rPr>
      <t>Globally, it is always the case that the AOC</t>
    </r>
    <r>
      <rPr>
        <sz val="11"/>
        <color theme="1"/>
        <rFont val="Calibri"/>
        <family val="2"/>
        <scheme val="minor"/>
      </rPr>
      <t xml:space="preserve">S </t>
    </r>
    <r>
      <rPr>
        <sz val="11"/>
        <color theme="1"/>
        <rFont val="Calibri (Body)"/>
        <charset val="204"/>
      </rPr>
      <t>performs</t>
    </r>
    <r>
      <rPr>
        <sz val="11"/>
        <color theme="1"/>
        <rFont val="Calibri"/>
        <family val="2"/>
        <scheme val="minor"/>
      </rPr>
      <t xml:space="preserve"> </t>
    </r>
    <r>
      <rPr>
        <sz val="11"/>
        <color theme="1"/>
        <rFont val="Calibri (Body)"/>
        <charset val="204"/>
      </rPr>
      <t>the attitude measurement needed for the mission.</t>
    </r>
  </si>
  <si>
    <r>
      <rPr>
        <sz val="11"/>
        <color theme="1"/>
        <rFont val="Calibri (Body)"/>
        <charset val="204"/>
      </rPr>
      <t>Globally, it is always the case that the AOC</t>
    </r>
    <r>
      <rPr>
        <sz val="11"/>
        <color theme="1"/>
        <rFont val="Calibri"/>
        <family val="2"/>
        <scheme val="minor"/>
      </rPr>
      <t xml:space="preserve">S </t>
    </r>
    <r>
      <rPr>
        <sz val="11"/>
        <color theme="1"/>
        <rFont val="Calibri (Body)"/>
        <charset val="204"/>
      </rPr>
      <t>performs</t>
    </r>
    <r>
      <rPr>
        <sz val="11"/>
        <color theme="1"/>
        <rFont val="Calibri"/>
        <family val="2"/>
        <scheme val="minor"/>
      </rPr>
      <t xml:space="preserve"> </t>
    </r>
    <r>
      <rPr>
        <sz val="11"/>
        <color theme="1"/>
        <rFont val="Calibri (Body)"/>
        <charset val="204"/>
      </rPr>
      <t>the estimation needed for the mission.</t>
    </r>
  </si>
  <si>
    <r>
      <t>Globally, it is always the case that the AOC</t>
    </r>
    <r>
      <rPr>
        <sz val="11"/>
        <color rgb="FF000000"/>
        <rFont val="Calibri"/>
        <family val="2"/>
        <scheme val="minor"/>
      </rPr>
      <t xml:space="preserve">S </t>
    </r>
    <r>
      <rPr>
        <sz val="11"/>
        <color rgb="FF000000"/>
        <rFont val="Calibri (Body)"/>
        <charset val="204"/>
      </rPr>
      <t>performs</t>
    </r>
    <r>
      <rPr>
        <sz val="11"/>
        <color rgb="FF000000"/>
        <rFont val="Calibri"/>
        <family val="2"/>
        <scheme val="minor"/>
      </rPr>
      <t xml:space="preserve"> </t>
    </r>
    <r>
      <rPr>
        <sz val="11"/>
        <color rgb="FF000000"/>
        <rFont val="Calibri (Body)"/>
        <charset val="204"/>
      </rPr>
      <t>the guidance needed for the mission.</t>
    </r>
  </si>
  <si>
    <r>
      <t>Globally, it is always the case that the AOC</t>
    </r>
    <r>
      <rPr>
        <sz val="11"/>
        <color rgb="FF000000"/>
        <rFont val="Calibri"/>
        <family val="2"/>
        <scheme val="minor"/>
      </rPr>
      <t xml:space="preserve">S </t>
    </r>
    <r>
      <rPr>
        <sz val="11"/>
        <color rgb="FF000000"/>
        <rFont val="Calibri (Body)"/>
        <charset val="204"/>
      </rPr>
      <t>performs</t>
    </r>
    <r>
      <rPr>
        <sz val="11"/>
        <color rgb="FF000000"/>
        <rFont val="Calibri"/>
        <family val="2"/>
        <scheme val="minor"/>
      </rPr>
      <t xml:space="preserve"> </t>
    </r>
    <r>
      <rPr>
        <sz val="11"/>
        <color rgb="FF000000"/>
        <rFont val="Calibri (Body)"/>
        <charset val="204"/>
      </rPr>
      <t>the control needed for the mission.</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</si>
  <si>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performs</t>
    </r>
    <r>
      <rPr>
        <sz val="11"/>
        <color theme="1"/>
        <rFont val="Calibri"/>
        <family val="2"/>
        <scheme val="minor"/>
      </rPr>
      <t xml:space="preserve"> </t>
    </r>
    <r>
      <rPr>
        <sz val="11"/>
        <color theme="1"/>
        <rFont val="Calibri (Body)"/>
        <charset val="204"/>
      </rPr>
      <t>the orbit control manoeuvres, as specified by the mission requirements.</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</si>
  <si>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ensures</t>
    </r>
    <r>
      <rPr>
        <sz val="11"/>
        <color theme="1"/>
        <rFont val="Calibri"/>
        <family val="2"/>
        <scheme val="minor"/>
      </rPr>
      <t xml:space="preserve"> a safe state of the spacecraft.</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</si>
  <si>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ensures</t>
    </r>
    <r>
      <rPr>
        <sz val="11"/>
        <color theme="1"/>
        <rFont val="Calibri"/>
        <family val="2"/>
        <scheme val="minor"/>
      </rPr>
      <t xml:space="preserve"> the mission availability, as specified at satellite level.</t>
    </r>
  </si>
  <si>
    <r>
      <t>Globally, it is always the case that the AOCS</t>
    </r>
    <r>
      <rPr>
        <sz val="11"/>
        <color rgb="FF000000"/>
        <rFont val="Calibri"/>
        <family val="2"/>
        <scheme val="minor"/>
      </rPr>
      <t xml:space="preserve"> </t>
    </r>
    <r>
      <rPr>
        <sz val="11"/>
        <color rgb="FF000000"/>
        <rFont val="Calibri (Body)"/>
        <charset val="204"/>
      </rPr>
      <t>acquires and keep all attitudes necessary for performing the mission.</t>
    </r>
  </si>
  <si>
    <t>Globally, it is always the case that if the initial acquisition is used, the AOCS modes provides the capability for transition, from the initial attitude and rate after launcher separation to the final mission pointing.</t>
  </si>
  <si>
    <r>
      <t xml:space="preserve">Globally, it is always the case that the AOCS determines attitudes </t>
    </r>
    <r>
      <rPr>
        <sz val="11"/>
        <color theme="1"/>
        <rFont val="Calibri (Body)"/>
        <charset val="204"/>
      </rPr>
      <t>autonomously on-board.</t>
    </r>
  </si>
  <si>
    <r>
      <t>Globally, it is always the case that if a navigation function is necessary for the mission, the AOCS is able to determine the spacecraft orbital state,</t>
    </r>
    <r>
      <rPr>
        <sz val="11"/>
        <color theme="1"/>
        <rFont val="Calibri (Body)"/>
        <charset val="204"/>
      </rPr>
      <t xml:space="preserve"> which includes position, velocity and time.</t>
    </r>
  </si>
  <si>
    <t>Globally, it is always the case that the Orbital state includes position, velocity and time.</t>
  </si>
  <si>
    <r>
      <rPr>
        <sz val="11"/>
        <color theme="1"/>
        <rFont val="Calibri (Body)"/>
        <charset val="204"/>
      </rPr>
      <t>Globally, it is always the case that 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</si>
  <si>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Globally, it is always the case that 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controls</t>
    </r>
    <r>
      <rPr>
        <sz val="11"/>
        <color theme="1"/>
        <rFont val="Calibri"/>
        <family val="2"/>
        <scheme val="minor"/>
      </rPr>
      <t xml:space="preserve"> the pointing specified by the mission requirements.</t>
    </r>
  </si>
  <si>
    <t>Globally, it is always the case that the AOCS provides the particular capability for achieving orbit control manoeuvres specified by mission analysis.</t>
  </si>
  <si>
    <t>After a major anomaly occures, the AOCS ensures the integrity of the spacecraft vital functions.</t>
  </si>
  <si>
    <t>"After Q" scope, Existence pattern</t>
  </si>
  <si>
    <t>Globally, it is always the case that the vital functions includes power, thermal and communications.</t>
  </si>
  <si>
    <t>Globally, it is always the case that the ground TC commands the entry into safe mode.</t>
  </si>
  <si>
    <t>Globally, it is always the case that the ground TC commands the return from safe mode.</t>
  </si>
  <si>
    <t>Globally, it is always the case that the AOCS defines an implementation strategy of the mode transitions.</t>
  </si>
  <si>
    <t>Globally, it is always the case that the AOCS describes the strategy for each AOCS mode transition.</t>
  </si>
  <si>
    <t>After ground request occurs, the TC triggers the Transitions between modes.</t>
  </si>
  <si>
    <t>After a transition condition is being checked, the AUTO triggers the Transitions between modes.</t>
  </si>
  <si>
    <t>After a failure occurs, the FDIR triggers the Transitions between modes.</t>
  </si>
  <si>
    <t>Globally, it is always the case that the TC controls the Auto transition.</t>
  </si>
  <si>
    <t>Globally, it is always the case that the TC controls the FDIR transition.</t>
  </si>
  <si>
    <t>Globally, it is always the case that the AOCS performs end-of-life disposal.</t>
  </si>
  <si>
    <t>Globally, it is always the case that the design of AOCS meets the requirements imposed by the mission and payload constraints.</t>
  </si>
  <si>
    <t>Globally, it is always the case that if AOCS is in the state satellite level, the AOCS design is compatible with other functional chains for the attitudes and durations.</t>
  </si>
  <si>
    <t>Globally, it is always the case that the satellite modes clarify all configurations in which the satellite can be in relation with the AOCS.</t>
  </si>
  <si>
    <t>Globally, it is always the case that the AOCS processes the attitude and orbit related information to other on-board functions.</t>
  </si>
  <si>
    <t>Globally, it is always the case that the AOCS delivers the attitude and orbit related information to other on-board functions.</t>
  </si>
  <si>
    <t>Globally, it is always the case that the AOCS design meets calibration constraints from mission or payload needs.</t>
  </si>
  <si>
    <t>Globally, it is always the case that the AOCS defines an unambiguous sign convention for inertia.</t>
  </si>
  <si>
    <t>Globally, it is always the case that the AOCS documentation uses the defined sign convention for inertia precisely.</t>
  </si>
  <si>
    <t>Globally, it is always the case that the convention for diagonal terms uses the ∫ I xx = ( y + z ) dm 2 2 , ∫ I yy = (z + x ) dm 2 2 , ∫ I zz = (x + y ) dm formula.</t>
  </si>
  <si>
    <t>Globally, it is always the case that the convention for inertia cross-products uses the ∫ I xy = − xy dm , ∫ I xz = − xz dm , ∫ I yz = − yz dm or: ∫ Pxy = + xy dm , ∫ Pxz = + xz dm , ∫ Pyz = + yz dm formula.</t>
  </si>
  <si>
    <t>Globally, it is always the case that the AOCS identifies AOCS failure cases.</t>
  </si>
  <si>
    <t>Globally, it is always the case that the AOCS monitors means and policy.</t>
  </si>
  <si>
    <t>Globally, it is always the case that the AOCS provides recovery means and policy.</t>
  </si>
  <si>
    <t>Globally, it is always the case that the AOCS provides spesific parameters to satellite FDIR for monitoring failures.</t>
  </si>
  <si>
    <t>Globally, it is always the case that the AOCS units observe these parameters.</t>
  </si>
  <si>
    <t>Globally, it is always the case that the AOCS embedded algorithms derive these parameters.</t>
  </si>
  <si>
    <t>After the event anomaly happens, the AOCS implements actions on AOCS units required by the satellite FDIR.</t>
  </si>
  <si>
    <t>After the event anomaly happens, the AOCS implements actions on AOCS modes required by the satellite FDIR.</t>
  </si>
  <si>
    <r>
      <t xml:space="preserve">Globally, it is always the case that the AOCS software </t>
    </r>
    <r>
      <rPr>
        <sz val="11"/>
        <color theme="1"/>
        <rFont val="Calibri (Body)"/>
        <charset val="204"/>
      </rPr>
      <t>provides the ground command with the ability</t>
    </r>
    <r>
      <rPr>
        <sz val="11"/>
        <color theme="1"/>
        <rFont val="Calibri"/>
        <family val="2"/>
        <scheme val="minor"/>
      </rPr>
      <t xml:space="preserve"> to disable any autonomous AOCS FDIR monitoring or action function.</t>
    </r>
  </si>
  <si>
    <r>
      <t>Globally, it is always the case that the AOCS software</t>
    </r>
    <r>
      <rPr>
        <sz val="11"/>
        <color theme="1"/>
        <rFont val="Calibri (Body)"/>
        <charset val="204"/>
      </rPr>
      <t xml:space="preserve"> provides the ground command with the ability</t>
    </r>
    <r>
      <rPr>
        <sz val="11"/>
        <color theme="1"/>
        <rFont val="Calibri"/>
        <family val="2"/>
        <scheme val="minor"/>
      </rPr>
      <t xml:space="preserve"> to enable any autonomous AOCS FDIR monitoring or action function.</t>
    </r>
  </si>
  <si>
    <r>
      <t xml:space="preserve">Globally, it is always the case that the AOCS software </t>
    </r>
    <r>
      <rPr>
        <sz val="11"/>
        <color theme="1"/>
        <rFont val="Calibri (Body)"/>
        <charset val="204"/>
      </rPr>
      <t>provides the ground command with the ability to</t>
    </r>
    <r>
      <rPr>
        <sz val="11"/>
        <color theme="1"/>
        <rFont val="Calibri"/>
        <family val="2"/>
        <scheme val="minor"/>
      </rPr>
      <t xml:space="preserve"> modify the parameters of FDIR monitoring and actions.</t>
    </r>
  </si>
  <si>
    <t>Globally, it is always the case that the AOCS shall justify the hardware redundancy implemented against failure tolerance requirements and reliability requirements.</t>
  </si>
  <si>
    <t>Globally, it is always the case that if the propulsion system measurement does not cover the mission need, the AOCS' on-board or on-ground algorithms estimates remaining propellant quantities.</t>
  </si>
  <si>
    <t>Globally, it is always the case that the AOCS identifies for every propulsion-based AOCS mode the number of pulses commanded to the thruster.</t>
  </si>
  <si>
    <t>Globally, it is always the case that the AOCS identifies for every propulsion-based AOCS mode the associated pulse profiles and the total impulse.</t>
  </si>
  <si>
    <t>Globally, it is always the case that the AOCS identifies for every propulsion-based AOCS mode the total impulse.</t>
  </si>
  <si>
    <r>
      <rPr>
        <sz val="11"/>
        <color theme="1"/>
        <rFont val="Calibri (Body)"/>
      </rPr>
      <t xml:space="preserve">It must be substantiated </t>
    </r>
    <r>
      <rPr>
        <sz val="11"/>
        <color theme="1"/>
        <rFont val="Calibri (Body)"/>
        <charset val="204"/>
      </rPr>
      <t>by tests, analysis or a combination thereof</t>
    </r>
    <r>
      <rPr>
        <sz val="11"/>
        <color theme="1"/>
        <rFont val="Calibri"/>
        <family val="2"/>
        <scheme val="minor"/>
      </rPr>
      <t xml:space="preserve"> that the Engine Control System performs the intended functions in a manner which enables selected values of relevant control parameters to be maintained.</t>
    </r>
  </si>
  <si>
    <r>
      <rPr>
        <sz val="11"/>
        <color theme="1"/>
        <rFont val="Calibri (Body)"/>
      </rPr>
      <t>It must be substantiated</t>
    </r>
    <r>
      <rPr>
        <sz val="11"/>
        <color theme="1"/>
        <rFont val="Calibri (Body)"/>
        <charset val="204"/>
      </rPr>
      <t xml:space="preserve"> by tests, analysis or a combination thereof</t>
    </r>
    <r>
      <rPr>
        <sz val="11"/>
        <color theme="1"/>
        <rFont val="Calibri"/>
        <family val="2"/>
        <scheme val="minor"/>
      </rPr>
      <t xml:space="preserve"> that the Engine Control System performs the intended functions in a manner which allows modulation of Engine power or thrust with adequate sensitivity and accuracy over the declared range of Engine operating conditions.</t>
    </r>
  </si>
  <si>
    <t>It must be substantiated by tests, analysis or a combination thereof that the Engine Control System performs the intended functions in a manner which does not create unacceptable thrust or power oscillations.</t>
  </si>
  <si>
    <r>
      <t xml:space="preserve">It must be demonstrated that, when a Fault or Failure results in a change from one Control Mode to another, </t>
    </r>
    <r>
      <rPr>
        <sz val="11"/>
        <color theme="1"/>
        <rFont val="Calibri (Body)"/>
        <charset val="204"/>
      </rPr>
      <t>or from one channel to another, or from the Primary System to the Back-up System</t>
    </r>
    <r>
      <rPr>
        <sz val="11"/>
        <color theme="1"/>
        <rFont val="Calibri"/>
        <family val="2"/>
        <scheme val="minor"/>
      </rPr>
      <t>, the change occurs so that the Engine does not exceed any of its operating limitations.</t>
    </r>
  </si>
  <si>
    <r>
      <t xml:space="preserve">It must be demonstrated that, when a Fault or Failure results in a change from one Control Mode to another, </t>
    </r>
    <r>
      <rPr>
        <sz val="11"/>
        <color theme="1"/>
        <rFont val="Calibri (Body)"/>
        <charset val="204"/>
      </rPr>
      <t>or from one channel to another, or from the Primary System to the Back-up System</t>
    </r>
    <r>
      <rPr>
        <sz val="11"/>
        <color theme="1"/>
        <rFont val="Calibri"/>
        <family val="2"/>
        <scheme val="minor"/>
      </rPr>
      <t>, the change occurs so that the Engine does not surge, stall, flame-out or experience unacceptable thrust or power changes or oscillations, or other unacceptable characteristics.</t>
    </r>
  </si>
  <si>
    <r>
      <t>It must be demonstrated that, when a Fault or Failure results in a change from one Control Mode to another,</t>
    </r>
    <r>
      <rPr>
        <sz val="11"/>
        <color theme="1"/>
        <rFont val="Calibri (Body)"/>
        <charset val="204"/>
      </rPr>
      <t xml:space="preserve"> or from one channel to another, or from the Primary System to the Back-up System</t>
    </r>
    <r>
      <rPr>
        <sz val="11"/>
        <color theme="1"/>
        <rFont val="Calibri"/>
        <family val="2"/>
        <scheme val="minor"/>
      </rPr>
      <t>, the change occurs so that, if the flight crew is required to initiate, respond to or be aware of the Control Mode change, there must be provision for a means to alert the crew.</t>
    </r>
  </si>
  <si>
    <t>The magnitude of any change in thrust or power and the associated transition time must be identified and described in the Engine instructions for installation and operation.</t>
  </si>
  <si>
    <t>The Engine Control System must be designed and constructed so that the rate for Loss of Thrust (or Power) Control (LOTC/LOPC) events, consistent with the safety objective associated with the intended aircraft application, can be achieved.</t>
  </si>
  <si>
    <t>The Engine Control System must be designed and constructed so that in the Full-up Configuration, the system is essentially single Fault tolerant for electrical and electronic Failures with respect to LOTC/LOPC events.</t>
  </si>
  <si>
    <t>The Engine Control System must be designed and constructed so that Single Failures of Engine Control System components do not result in a Hazardous Engine Effect.</t>
  </si>
  <si>
    <t>The Engine Control System must be designed and constructed so that foreseeable Failures or malfunctions leading to local events in the intended aircraft installation, such as fire, overheat, or Failures leading to damage to Engine Control System components, must not result in a Hazardous Engine Effect due to Engine Control System Failures or malfunctions.</t>
  </si>
  <si>
    <t>When complying with CS-E 210 or CS-E 510, a system safety assessment must be completed for the Engine Control System. This assessment must identify Faults or Failures that result in a change in thrust or power, a transmission of erroneous data, or an effect on Engine operability together with the predicted frequency of occurrence of these Faults or Failures.</t>
  </si>
  <si>
    <t>When electronic over-speed protection systems are provided, the design must include a means for testing the system to establish the A13:A15 availability of the protection function. The means must be such that a complete test of the system can be achieved in the minimum number of cycles. If the test is not fully automatic, the specification for a manual test must be contained in the Engine instructions for operation.</t>
  </si>
  <si>
    <t>When over-speed protection is provided through hydromechanical means, it must be demonstrated by test or other acceptable means that the over-speed function remains available between inspection and maintenance periods.</t>
  </si>
  <si>
    <t>All associated software and encoded logic must be designed, implemented and verified to minimise the existence of errors by using an approved method consistent with the criticality of the performed functions.</t>
  </si>
  <si>
    <t>Single Failures leading to loss, interruption or corruption of Aircraft-Supplied Data, must not result in a Hazardous Engine Effect for any Engine.</t>
  </si>
  <si>
    <t xml:space="preserve">Single Failures leading to loss, interruption or corruption of Aircraft-Supplied Data, must be detected and accommodated. The accommodation strategy must not result in an unacceptable change in thrust or power or an unacceptable change in Engine operating and starting characteristics. The effects of these Failures on Engine power or thrust, Engine operability and starting characteristics throughout the flight envelope must be evaluated and documented. </t>
  </si>
  <si>
    <t>The Engine Control System must be designed so that the loss or interruption of electrical power supplied from the aircraft to the Engine Control System will not result in a Hazardous Engine Effect.</t>
  </si>
  <si>
    <t>The Engine Control System must be designed so that the loss or interruption of electrical power supplied from the aircraft to the Engine Control System will not cause the unacceptable transmission of erroneous data.</t>
  </si>
  <si>
    <r>
      <t xml:space="preserve">When an Engine dedicated power source </t>
    </r>
    <r>
      <rPr>
        <sz val="11"/>
        <color theme="1"/>
        <rFont val="Calibri (Body)"/>
        <charset val="204"/>
      </rPr>
      <t>is required for compliance with CS-E 50 (h)(1)</t>
    </r>
    <r>
      <rPr>
        <sz val="11"/>
        <color theme="1"/>
        <rFont val="Calibri"/>
        <family val="2"/>
        <scheme val="minor"/>
      </rPr>
      <t xml:space="preserve">, its capacity should provide sufficient margin to account for Engine operation </t>
    </r>
    <r>
      <rPr>
        <sz val="11"/>
        <color theme="1"/>
        <rFont val="Calibri (Body)"/>
        <charset val="204"/>
      </rPr>
      <t>below idle</t>
    </r>
    <r>
      <rPr>
        <sz val="11"/>
        <color theme="1"/>
        <rFont val="Calibri"/>
        <family val="2"/>
        <scheme val="minor"/>
      </rPr>
      <t xml:space="preserve"> where the Engine Control System is designed and expected to recover Engine operation automatically. </t>
    </r>
  </si>
  <si>
    <r>
      <t xml:space="preserve">The need for, and the characteristics of, any electrical power supplied from the aircraft to the Engine Control System for starting and operating the Engine, </t>
    </r>
    <r>
      <rPr>
        <sz val="11"/>
        <color theme="1"/>
        <rFont val="Calibri (Body)"/>
        <charset val="204"/>
      </rPr>
      <t xml:space="preserve">including transient and steady state voltage limits, </t>
    </r>
    <r>
      <rPr>
        <sz val="11"/>
        <color theme="1"/>
        <rFont val="Calibri (Body)"/>
      </rPr>
      <t>must be</t>
    </r>
    <r>
      <rPr>
        <sz val="11"/>
        <color theme="1"/>
        <rFont val="Calibri (Body)"/>
        <charset val="204"/>
      </rPr>
      <t xml:space="preserve"> </t>
    </r>
    <r>
      <rPr>
        <sz val="11"/>
        <color theme="1"/>
        <rFont val="Calibri (Body)"/>
      </rPr>
      <t>identified and declared</t>
    </r>
    <r>
      <rPr>
        <sz val="11"/>
        <color theme="1"/>
        <rFont val="Calibri (Body)"/>
        <charset val="204"/>
      </rPr>
      <t xml:space="preserve"> in the Engine instructions for installation.</t>
    </r>
  </si>
  <si>
    <t>The Engine Control System must resume normal operation when aircraft supplied electrical power returns to within the declared limits.</t>
  </si>
  <si>
    <t>The effects of blockage or leakage of the signal lines on the Engine Control System must be considered as part of the system safety assessment of CS-E 50 (d) and the appropriate design precautions adopted.</t>
  </si>
  <si>
    <t>Engines having a 30-Second OEI Power Rating must incorporate means or provision for means for automatic availability and automatic control of the 30-Second OEI Power within its operating limitations.</t>
  </si>
  <si>
    <t>Means for shutting down the Engine rapidly must be provided.</t>
  </si>
  <si>
    <r>
      <t xml:space="preserve">The </t>
    </r>
    <r>
      <rPr>
        <sz val="11"/>
        <color theme="1"/>
        <rFont val="Calibri (Body)"/>
      </rPr>
      <t>Engine Control System shall enable</t>
    </r>
    <r>
      <rPr>
        <sz val="11"/>
        <color theme="1"/>
        <rFont val="Calibri (Body)"/>
        <charset val="204"/>
      </rPr>
      <t xml:space="preserve"> selected</t>
    </r>
    <r>
      <rPr>
        <sz val="11"/>
        <color theme="1"/>
        <rFont val="Calibri"/>
        <family val="2"/>
        <scheme val="minor"/>
      </rPr>
      <t xml:space="preserve"> values of relevant control parameters to be maintained.</t>
    </r>
  </si>
  <si>
    <t>The Engine Control System shall allow modulation of Engine power or thrust with adequate sensitivity and accuracy over the declared range of Engine operating conditions.</t>
  </si>
  <si>
    <t>The Engine Control System shall not cause unacceptable thrust or power oscillations.</t>
  </si>
  <si>
    <r>
      <t xml:space="preserve">When the Engine Control System </t>
    </r>
    <r>
      <rPr>
        <sz val="11"/>
        <color theme="1"/>
        <rFont val="Calibri (Body)"/>
        <charset val="204"/>
      </rPr>
      <t>changes operational mode because of a Fault or Failure</t>
    </r>
    <r>
      <rPr>
        <sz val="11"/>
        <color theme="1"/>
        <rFont val="Calibri"/>
        <family val="2"/>
        <scheme val="minor"/>
      </rPr>
      <t>, the Engine Control System shall maintain the engine within approved operational limits.</t>
    </r>
  </si>
  <si>
    <r>
      <t xml:space="preserve">When the Engine Control System changes operational mode because of a Fault or Failure, the Engine Control System shall maintain </t>
    </r>
    <r>
      <rPr>
        <sz val="11"/>
        <color theme="1"/>
        <rFont val="Calibri (Body)"/>
        <charset val="204"/>
      </rPr>
      <t>acceptable characteristics</t>
    </r>
    <r>
      <rPr>
        <sz val="11"/>
        <color theme="1"/>
        <rFont val="Calibri"/>
        <family val="2"/>
        <scheme val="minor"/>
      </rPr>
      <t>.</t>
    </r>
  </si>
  <si>
    <r>
      <t xml:space="preserve">When the Engine Control System changes operational mode because of a Fault or Failure, the Engine Control System </t>
    </r>
    <r>
      <rPr>
        <sz val="11"/>
        <color theme="1"/>
        <rFont val="Calibri (Body)"/>
        <charset val="204"/>
      </rPr>
      <t>shall provide provision for a means to alert the crew.</t>
    </r>
  </si>
  <si>
    <t>The Engine instructions shall describe the magnitude of any change in thrust or power and the associated transition time.</t>
  </si>
  <si>
    <t>The Engine Control System shall achieve the rate for Loss of Thrust Control events, consistent with the safety objective associated with the intended aircraft application.</t>
  </si>
  <si>
    <t>While in a Full-Up Configuration, the Engine Control System shall be essentially Single Fault Tolerant with respect to LOTC/LOPC event.</t>
  </si>
  <si>
    <t>If a single Failure of Engine Control System occurs, then the Engine Control System shall not cause a Hazardous Engine Effect.</t>
  </si>
  <si>
    <t>If a Failure leads to damage to Engine Control System components, then the Engine Control System shall not cause a Hazardous Engine Effect.</t>
  </si>
  <si>
    <t>If a Fault or Failure leads to a change in thrust or power, a transmission of erroneous data, or an effect on Engine operability together with the predicted frequency of occurrence of these Faults or Failures, then the Engine Control System shall identify this Fault or Failure.</t>
  </si>
  <si>
    <t>Where electronic over-speed protection systems are provided, the design shall include means for testing the system to establish the availability of the protection function.</t>
  </si>
  <si>
    <t>Optional requirement</t>
  </si>
  <si>
    <t>The Engine Controll System shall achieve a complete test of the system in the minimum number of cycles.</t>
  </si>
  <si>
    <t>If the test is not fully automatic, the specification for a manual test shall be contained in the Engine instructions for operation.</t>
  </si>
  <si>
    <t>Where over-speed protection is provided through hydromechanical means, the frequency of Engine Control System inspection and maintenance periods shall be consistent with the required availability of the feature.</t>
  </si>
  <si>
    <t>The associated software and encoded logic shall be designed to minimise the existence of errors by using an approved method consistent with the criticality of the performed functions.</t>
  </si>
  <si>
    <t>If a single Failure leads to Aircraft-Supplied Data corruption, then the Engine Control System shall not cause a Hazardous Engine Effect.</t>
  </si>
  <si>
    <t>17.1</t>
  </si>
  <si>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not cause an unacceptable change in thrust or power or an unacceptable change in Engine operating and starting characteristics. </t>
    </r>
  </si>
  <si>
    <t>17.2</t>
  </si>
  <si>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detect and accommodate this failure.</t>
    </r>
  </si>
  <si>
    <t>17.3</t>
  </si>
  <si>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evaluate and document this failure.</t>
    </r>
  </si>
  <si>
    <t>If a loss or interruption of electrical power supplied from the aircraft to the Engine Control System occurs, then the Engine Control System shall not cause a Hazardous Engine Effect.</t>
  </si>
  <si>
    <t>If a loss or interuption of electrical power supplied from the aircraft to the Engine Control System occures, then the Engine Control System shall not cause unacceptable transmission of erroneous data.</t>
  </si>
  <si>
    <t>If the Engine Control System has to recover Engine operation automatically, then the capacity of the dedicated power source shall provide sufficient margin to account for Engine operation below idle.</t>
  </si>
  <si>
    <t>The Engine instructions shall declare the need for, and the characteristics of, any electrical power supplied from the aircraft to the Engine Control System for starting and operating the Engine.</t>
  </si>
  <si>
    <t>When aircraft supplied electrical power returns to within the declared limits the Engine Control System shall resume normal operation.</t>
  </si>
  <si>
    <t>If a blockage or leakage of the signal lines on the Engine Control System occures, the Engine Control System shall consider the effects as part of the system safety assessment of CS-E 50 (d) and the appropriate design precautions adopted.</t>
  </si>
  <si>
    <t>The Engine Control System shall incorporate means or provision for means for automatic availability and automatic control of the 30-Second OEI Power within its operating limitations.</t>
  </si>
  <si>
    <r>
      <t xml:space="preserve">The </t>
    </r>
    <r>
      <rPr>
        <sz val="11"/>
        <color theme="1"/>
        <rFont val="Calibri (Body)"/>
        <charset val="204"/>
      </rPr>
      <t>ECS</t>
    </r>
    <r>
      <rPr>
        <sz val="11"/>
        <rFont val="Calibri"/>
        <family val="2"/>
        <scheme val="minor"/>
      </rPr>
      <t xml:space="preserve"> shall provide rapid engine shut down.</t>
    </r>
  </si>
  <si>
    <t>The Engine Control System shall be designed in the way, that the engine can be operated within approved operating limits.</t>
  </si>
  <si>
    <t>Environment requirement</t>
  </si>
  <si>
    <r>
      <t xml:space="preserve">The </t>
    </r>
    <r>
      <rPr>
        <sz val="11"/>
        <color theme="1"/>
        <rFont val="Calibri (Body)"/>
      </rPr>
      <t>Engine Control System shall provide</t>
    </r>
    <r>
      <rPr>
        <sz val="11"/>
        <color theme="1"/>
        <rFont val="Calibri (Body)"/>
        <charset val="204"/>
      </rPr>
      <t xml:space="preserve"> the user with the ability to modulate the Engine power or thrust with adequate sensitivity and accuracy over the declared range of Engine operating conditions.</t>
    </r>
  </si>
  <si>
    <r>
      <t xml:space="preserve">As soon as a control </t>
    </r>
    <r>
      <rPr>
        <sz val="11"/>
        <color theme="1"/>
        <rFont val="Calibri (Body)"/>
        <charset val="204"/>
      </rPr>
      <t>mode change</t>
    </r>
    <r>
      <rPr>
        <sz val="11"/>
        <color theme="1"/>
        <rFont val="Calibri"/>
        <family val="2"/>
        <scheme val="minor"/>
      </rPr>
      <t xml:space="preserve"> happens because of a Fault or Failure, the </t>
    </r>
    <r>
      <rPr>
        <sz val="11"/>
        <color theme="1"/>
        <rFont val="Calibri (Body)"/>
        <charset val="204"/>
      </rPr>
      <t>ECS</t>
    </r>
    <r>
      <rPr>
        <sz val="11"/>
        <color theme="1"/>
        <rFont val="Calibri"/>
        <family val="2"/>
        <scheme val="minor"/>
      </rPr>
      <t xml:space="preserve"> shall maintain the engine within approved operational limits.</t>
    </r>
  </si>
  <si>
    <r>
      <t xml:space="preserve">If the Engine Control System changes operational mode because of a Fault or Failure, the Engine Control System shall maintain </t>
    </r>
    <r>
      <rPr>
        <sz val="11"/>
        <color theme="1"/>
        <rFont val="Calibri (Body)"/>
        <charset val="204"/>
      </rPr>
      <t>acceptable characteristics.</t>
    </r>
  </si>
  <si>
    <r>
      <t xml:space="preserve">If the Engine Control System changes operational mode because of a Fault or Failure, the Engine Control System </t>
    </r>
    <r>
      <rPr>
        <sz val="11"/>
        <color theme="1"/>
        <rFont val="Calibri (Body)"/>
        <charset val="204"/>
      </rPr>
      <t>shall alert the crew.</t>
    </r>
  </si>
  <si>
    <t>The Engine Control System shall achieve the rate for Loss of Thrust (or Power) Control events.</t>
  </si>
  <si>
    <t>As long as the ECS is in the state full-up configuration, the Engine Control System shall be single fault tolerant system to LOTC/LOPC events.</t>
  </si>
  <si>
    <t>Property requirement, TimeMASTeR</t>
  </si>
  <si>
    <t>If a single Failure of Engine Control System occurs, the Engine Control System shall not cause a Hazardous Engine Effect.</t>
  </si>
  <si>
    <t>If the Engine Control System has damage, the Engine Control System shall not cause a Hazardous Engine Effect.</t>
  </si>
  <si>
    <t>12.1</t>
  </si>
  <si>
    <r>
      <t xml:space="preserve">If the Engine has operability problems, the </t>
    </r>
    <r>
      <rPr>
        <sz val="11"/>
        <color theme="1"/>
        <rFont val="Calibri (Body)"/>
      </rPr>
      <t>Engine Control System shall identify</t>
    </r>
    <r>
      <rPr>
        <sz val="11"/>
        <color theme="1"/>
        <rFont val="Calibri (Body)"/>
        <charset val="204"/>
      </rPr>
      <t xml:space="preserve"> the Fault or Failure that effect on Engine operability.</t>
    </r>
  </si>
  <si>
    <t>12.2</t>
  </si>
  <si>
    <r>
      <t xml:space="preserve">If the Engine has operability problems, the </t>
    </r>
    <r>
      <rPr>
        <sz val="11"/>
        <color theme="1"/>
        <rFont val="Calibri (Body)"/>
      </rPr>
      <t>Engine Control System shall identify</t>
    </r>
    <r>
      <rPr>
        <sz val="11"/>
        <color theme="1"/>
        <rFont val="Calibri (Body)"/>
        <charset val="204"/>
      </rPr>
      <t xml:space="preserve"> the predicted frequency of occurrence of the Faults or Failures.</t>
    </r>
  </si>
  <si>
    <t>As long as the Engine Control System provides the funtion over-speed protection, the Engine Control System shall provide the actor with the ability to test the availability of the protection function.</t>
  </si>
  <si>
    <t>The Engine Control System shall use optimal means, which allows system testing in the minimum number of cycles.</t>
  </si>
  <si>
    <t>If the Engine Control System can not run a automated test of the availability of the protection function, the Engine Control System instructions should provide the specification for a manual test.</t>
  </si>
  <si>
    <t>As long as hydromechanical means provide over-speed protection, the ECS shall be able to provide the overspeed function in between inspection and maintenance periods.</t>
  </si>
  <si>
    <r>
      <t xml:space="preserve">All associated software and encoded logic shall be designed in the way the performed functions can be operated </t>
    </r>
    <r>
      <rPr>
        <sz val="11"/>
        <color theme="1"/>
        <rFont val="Calibri (Body)"/>
        <charset val="204"/>
      </rPr>
      <t>with minimum of errors.</t>
    </r>
  </si>
  <si>
    <t>As soon as a single failure leads to Aircraft-Supplied Data corruption, the ECS shall prevent a hazardous engine effect.</t>
  </si>
  <si>
    <r>
      <t xml:space="preserve">If the Engine Control System receives </t>
    </r>
    <r>
      <rPr>
        <sz val="11"/>
        <color theme="1"/>
        <rFont val="Calibri (Body)"/>
        <charset val="204"/>
      </rPr>
      <t>corrupted</t>
    </r>
    <r>
      <rPr>
        <sz val="11"/>
        <color theme="1"/>
        <rFont val="Calibri"/>
        <family val="2"/>
        <scheme val="minor"/>
      </rPr>
      <t xml:space="preserve"> Aircraft-Supplied Data, the Engine Control System </t>
    </r>
    <r>
      <rPr>
        <sz val="11"/>
        <color theme="1"/>
        <rFont val="Calibri (Body)"/>
        <charset val="204"/>
      </rPr>
      <t xml:space="preserve">shall not cause an unacceptable change in Engine operation. </t>
    </r>
  </si>
  <si>
    <t>As soon as single failure leads to Aircraft-Supplied Data corruption, the Engine Control System shall detect and accommodate this failure.</t>
  </si>
  <si>
    <t>As soon as a single failure leads to Aircraft-Supplied Data corruption, the Engine Control System shall evaluate and document this failure.</t>
  </si>
  <si>
    <r>
      <t>If the Engine Control System</t>
    </r>
    <r>
      <rPr>
        <sz val="11"/>
        <color theme="1"/>
        <rFont val="Calibri (Body)"/>
        <charset val="204"/>
      </rPr>
      <t xml:space="preserve"> loses electrical power</t>
    </r>
    <r>
      <rPr>
        <sz val="11"/>
        <color theme="1"/>
        <rFont val="Calibri"/>
        <family val="2"/>
        <scheme val="minor"/>
      </rPr>
      <t>, the Engine Control System shall not cause a Hazardous Engine Effect.</t>
    </r>
  </si>
  <si>
    <r>
      <t>If the Engine Control System l</t>
    </r>
    <r>
      <rPr>
        <sz val="11"/>
        <color theme="1"/>
        <rFont val="Calibri (Body)"/>
        <charset val="204"/>
      </rPr>
      <t>oses electrical power</t>
    </r>
    <r>
      <rPr>
        <sz val="11"/>
        <color theme="1"/>
        <rFont val="Calibri"/>
        <family val="2"/>
        <scheme val="minor"/>
      </rPr>
      <t xml:space="preserve">, the Engine Control System shall not cause </t>
    </r>
    <r>
      <rPr>
        <sz val="11"/>
        <color theme="1"/>
        <rFont val="Calibri (Body)"/>
        <charset val="204"/>
      </rPr>
      <t>unacceptable transmission of erroneous data</t>
    </r>
    <r>
      <rPr>
        <sz val="11"/>
        <color theme="1"/>
        <rFont val="Calibri"/>
        <family val="2"/>
        <scheme val="minor"/>
      </rPr>
      <t>.</t>
    </r>
  </si>
  <si>
    <r>
      <t xml:space="preserve">If the Engine Control System recovers the Engine operation, the capacity of the dedicated power source shall maintain </t>
    </r>
    <r>
      <rPr>
        <sz val="11"/>
        <color theme="1"/>
        <rFont val="Calibri (Body)"/>
        <charset val="204"/>
      </rPr>
      <t>Engine operation below idle</t>
    </r>
    <r>
      <rPr>
        <sz val="11"/>
        <color theme="1"/>
        <rFont val="Calibri"/>
        <family val="2"/>
        <scheme val="minor"/>
      </rPr>
      <t>.</t>
    </r>
  </si>
  <si>
    <t>The Engine instructions shall declare the need for, and the characteristics of, any electrical power supplied from the aircraft to the Engine Control System.</t>
  </si>
  <si>
    <t>As soon as the aircraft supplied electrical power is in the state within the declared limits, the Engine Control System shall resume normal operation.</t>
  </si>
  <si>
    <t>The Engine Control System shall consider effects of blockage or leakage of the signal lines.</t>
  </si>
  <si>
    <t>The Engine Control System shall automaticly control the 30-Second OEI Power.</t>
  </si>
  <si>
    <r>
      <t xml:space="preserve">The </t>
    </r>
    <r>
      <rPr>
        <sz val="11"/>
        <color theme="1"/>
        <rFont val="Calibri (Body)"/>
        <charset val="204"/>
      </rPr>
      <t>ECS</t>
    </r>
    <r>
      <rPr>
        <sz val="11"/>
        <color theme="1"/>
        <rFont val="Calibri"/>
        <family val="2"/>
        <scheme val="minor"/>
      </rPr>
      <t xml:space="preserve"> shall be able to shut down the engine rapidly.</t>
    </r>
  </si>
  <si>
    <t>The Engine Control System shall work within approved operating limits.</t>
  </si>
  <si>
    <r>
      <t xml:space="preserve">If a control </t>
    </r>
    <r>
      <rPr>
        <sz val="11"/>
        <color theme="1"/>
        <rFont val="Calibri (Body)"/>
        <charset val="204"/>
      </rPr>
      <t>mode change</t>
    </r>
    <r>
      <rPr>
        <sz val="11"/>
        <color theme="1"/>
        <rFont val="Calibri"/>
        <family val="2"/>
        <scheme val="minor"/>
      </rPr>
      <t xml:space="preserve"> happens because of a Fault or Failure, then the </t>
    </r>
    <r>
      <rPr>
        <sz val="11"/>
        <color theme="1"/>
        <rFont val="Calibri (Body)"/>
        <charset val="204"/>
      </rPr>
      <t>ECS</t>
    </r>
    <r>
      <rPr>
        <sz val="11"/>
        <color theme="1"/>
        <rFont val="Calibri"/>
        <family val="2"/>
        <scheme val="minor"/>
      </rPr>
      <t xml:space="preserve"> shall maintain the engine within approved operational limits.</t>
    </r>
  </si>
  <si>
    <r>
      <t xml:space="preserve">If the Engine Control System changes operational mode because of a Fault or Failure, then the Engine Control System shall maintain </t>
    </r>
    <r>
      <rPr>
        <sz val="11"/>
        <color theme="1"/>
        <rFont val="Calibri (Body)"/>
        <charset val="204"/>
      </rPr>
      <t>acceptable characteristics.</t>
    </r>
  </si>
  <si>
    <r>
      <t xml:space="preserve">If the Engine Control System changes operational mode because of a Fault or Failure, then the Engine Control System </t>
    </r>
    <r>
      <rPr>
        <sz val="11"/>
        <color theme="1"/>
        <rFont val="Calibri (Body)"/>
        <charset val="204"/>
      </rPr>
      <t>shall alert the crew.</t>
    </r>
  </si>
  <si>
    <t>When the ECS is in the state full-up configuration, the Engine Control System shall be single fault tolerant system to LOTC/LOPC events.</t>
  </si>
  <si>
    <t>If a single Failure of Engine Control System occurs, then the Engine Control System shall prevent a Hazardous Engine Effect.</t>
  </si>
  <si>
    <t>If the Engine Control System has damage, then the Engine Control System shall prevent a Hazardous Engine Effect.</t>
  </si>
  <si>
    <r>
      <t xml:space="preserve">If the Engine has operability problems, then the </t>
    </r>
    <r>
      <rPr>
        <sz val="11"/>
        <color theme="1"/>
        <rFont val="Calibri (Body)"/>
      </rPr>
      <t>Engine Control System shall identify</t>
    </r>
    <r>
      <rPr>
        <sz val="11"/>
        <color theme="1"/>
        <rFont val="Calibri (Body)"/>
        <charset val="204"/>
      </rPr>
      <t xml:space="preserve"> the Fault or Failure that effect on Engine operability.</t>
    </r>
  </si>
  <si>
    <r>
      <t xml:space="preserve">If the Engine has operability problems, then the </t>
    </r>
    <r>
      <rPr>
        <sz val="11"/>
        <color theme="1"/>
        <rFont val="Calibri (Body)"/>
      </rPr>
      <t>Engine Control System shall identify</t>
    </r>
    <r>
      <rPr>
        <sz val="11"/>
        <color theme="1"/>
        <rFont val="Calibri (Body)"/>
        <charset val="204"/>
      </rPr>
      <t xml:space="preserve"> the predicted frequency of occurrence of the Faults or Failures.</t>
    </r>
  </si>
  <si>
    <t>When the Engine Control System provides the funtion over-speed protection, the Engine Control System shall provide the actor with the ability to test the availability of the protection function.</t>
  </si>
  <si>
    <t>If the Engine Control System can not run a automated test of the availability of the protection function, then the Engine Control System instructions shall provide the specification for a manual test.</t>
  </si>
  <si>
    <t>When hydromechanical means provide over-speed protection, the ECS shall provide the overspeed function in between inspection and maintenance periods.</t>
  </si>
  <si>
    <r>
      <t xml:space="preserve">All associated software and encoded logic shall work </t>
    </r>
    <r>
      <rPr>
        <sz val="11"/>
        <color theme="1"/>
        <rFont val="Calibri (Body)"/>
        <charset val="204"/>
      </rPr>
      <t>with minimum of errors.</t>
    </r>
  </si>
  <si>
    <t>If single failure leads to Aircraft-Supplied Data corruption, then the ECS shall prevent a hazardous engine effect.</t>
  </si>
  <si>
    <r>
      <t xml:space="preserve">If the Engine Control System receives </t>
    </r>
    <r>
      <rPr>
        <sz val="11"/>
        <color theme="1"/>
        <rFont val="Calibri (Body)"/>
        <charset val="204"/>
      </rPr>
      <t>corrupted</t>
    </r>
    <r>
      <rPr>
        <sz val="11"/>
        <color theme="1"/>
        <rFont val="Calibri"/>
        <family val="2"/>
        <scheme val="minor"/>
      </rPr>
      <t xml:space="preserve"> Aircraft-Supplied Data, then the Engine Control System </t>
    </r>
    <r>
      <rPr>
        <sz val="11"/>
        <color theme="1"/>
        <rFont val="Calibri (Body)"/>
        <charset val="204"/>
      </rPr>
      <t xml:space="preserve">shall prevent an unacceptable change in Engine operation. </t>
    </r>
  </si>
  <si>
    <t>If a single failure leads to Aircraft-Supplied Data corruption, then the Engine Control System shall detect and accommodate this failure.</t>
  </si>
  <si>
    <t>If a single failure leads to Aircraft-Supplied Data corruption, then the Engine Control System shall evaluate and document this failure.</t>
  </si>
  <si>
    <r>
      <t>If the Engine Control System</t>
    </r>
    <r>
      <rPr>
        <sz val="11"/>
        <color theme="1"/>
        <rFont val="Calibri (Body)"/>
        <charset val="204"/>
      </rPr>
      <t xml:space="preserve"> loses electrical power</t>
    </r>
    <r>
      <rPr>
        <sz val="11"/>
        <color theme="1"/>
        <rFont val="Calibri"/>
        <family val="2"/>
        <scheme val="minor"/>
      </rPr>
      <t>, then the Engine Control System shall prevent a Hazardous Engine Effect.</t>
    </r>
  </si>
  <si>
    <r>
      <t>If the Engine Control System l</t>
    </r>
    <r>
      <rPr>
        <sz val="11"/>
        <color theme="1"/>
        <rFont val="Calibri (Body)"/>
        <charset val="204"/>
      </rPr>
      <t>oses electrical power</t>
    </r>
    <r>
      <rPr>
        <sz val="11"/>
        <color theme="1"/>
        <rFont val="Calibri"/>
        <family val="2"/>
        <scheme val="minor"/>
      </rPr>
      <t xml:space="preserve">, then the Engine Control System shall prevent </t>
    </r>
    <r>
      <rPr>
        <sz val="11"/>
        <color theme="1"/>
        <rFont val="Calibri (Body)"/>
        <charset val="204"/>
      </rPr>
      <t>unacceptable transmission of erroneous data</t>
    </r>
    <r>
      <rPr>
        <sz val="11"/>
        <color theme="1"/>
        <rFont val="Calibri"/>
        <family val="2"/>
        <scheme val="minor"/>
      </rPr>
      <t>.</t>
    </r>
  </si>
  <si>
    <r>
      <t xml:space="preserve">If the Engine Control System recovers the Engine operation, then the capacity of the dedicated power source shall maintain </t>
    </r>
    <r>
      <rPr>
        <sz val="11"/>
        <color theme="1"/>
        <rFont val="Calibri (Body)"/>
        <charset val="204"/>
      </rPr>
      <t>Engine operation below idle</t>
    </r>
    <r>
      <rPr>
        <sz val="11"/>
        <color theme="1"/>
        <rFont val="Calibri"/>
        <family val="2"/>
        <scheme val="minor"/>
      </rPr>
      <t>.</t>
    </r>
  </si>
  <si>
    <t>The Engine instructions shall declare the need for any electrical power supplied from the aircraft to the Engine Control System.</t>
  </si>
  <si>
    <t>The Engine instructions shall declare the characteristics of any electrical power supplied from the aircraft to the Engine Control System.</t>
  </si>
  <si>
    <t>When the aircraft supplied electrical power is in the state within the declared limits, the Engine Control System shall resume normal operation.</t>
  </si>
  <si>
    <r>
      <t xml:space="preserve">The </t>
    </r>
    <r>
      <rPr>
        <sz val="11"/>
        <color theme="1"/>
        <rFont val="Calibri (Body)"/>
        <charset val="204"/>
      </rPr>
      <t>ECS</t>
    </r>
    <r>
      <rPr>
        <sz val="11"/>
        <color theme="1"/>
        <rFont val="Calibri"/>
        <family val="2"/>
        <scheme val="minor"/>
      </rPr>
      <t xml:space="preserve"> shall provide the ability to shut down the engine rapidly.</t>
    </r>
  </si>
  <si>
    <r>
      <t xml:space="preserve">The </t>
    </r>
    <r>
      <rPr>
        <sz val="11"/>
        <color theme="1"/>
        <rFont val="Calibri (Body)"/>
        <charset val="204"/>
      </rPr>
      <t>Engine Control System shall enable selected</t>
    </r>
    <r>
      <rPr>
        <sz val="11"/>
        <color theme="1"/>
        <rFont val="Calibri"/>
        <family val="2"/>
        <scheme val="minor"/>
      </rPr>
      <t xml:space="preserve"> values of relevant control parameters to be maintained.</t>
    </r>
  </si>
  <si>
    <r>
      <t xml:space="preserve">If the Engine Control System </t>
    </r>
    <r>
      <rPr>
        <sz val="11"/>
        <color theme="1"/>
        <rFont val="Calibri (Body)"/>
        <charset val="204"/>
      </rPr>
      <t>changes operational mode because of a Fault or Failure</t>
    </r>
    <r>
      <rPr>
        <sz val="11"/>
        <color theme="1"/>
        <rFont val="Calibri"/>
        <family val="2"/>
        <scheme val="minor"/>
      </rPr>
      <t>, the Engine Control System shall maintain the engine within approved operational limits.</t>
    </r>
  </si>
  <si>
    <r>
      <t xml:space="preserve">If the Engine Control System changes operational mode because of a Fault or Failure, the Engine Control System shall maintain </t>
    </r>
    <r>
      <rPr>
        <sz val="11"/>
        <color theme="1"/>
        <rFont val="Calibri (Body)"/>
        <charset val="204"/>
      </rPr>
      <t>acceptable characteristics</t>
    </r>
    <r>
      <rPr>
        <sz val="11"/>
        <color theme="1"/>
        <rFont val="Calibri"/>
        <family val="2"/>
        <scheme val="minor"/>
      </rPr>
      <t>.</t>
    </r>
  </si>
  <si>
    <r>
      <t xml:space="preserve">If the Engine Control System changes operational mode because of a Fault or Failure, the Engine Control System </t>
    </r>
    <r>
      <rPr>
        <sz val="11"/>
        <color theme="1"/>
        <rFont val="Calibri (Body)"/>
        <charset val="204"/>
      </rPr>
      <t>shall provide provision for a means to alert the crew.</t>
    </r>
  </si>
  <si>
    <t>If the ECS is in the state full-up configuration, the Engine Control System shall be essentially Single Fault Tolerant with respect to LOTC/LOPC event.</t>
  </si>
  <si>
    <t>If a single Failure of Engine Control System occure,  the Engine Control System shall not cause a Hazardous Engine Effect.</t>
  </si>
  <si>
    <t>If a Failure leads to damage to Engine Control System components,  the Engine Control System shall not cause a Hazardous Engine Effect.</t>
  </si>
  <si>
    <t>If electronic over-speed protection systems are provided, the design shall include a means for testing the system to establish the availability of the protection function.</t>
  </si>
  <si>
    <t>If over-speed protection is provided through hydromechanical means, the frequency of Engine Control System inspection and maintenance periods shall be consistent with the required availability of the feature.</t>
  </si>
  <si>
    <t>If a single Failure leads to Aircraft-Supplied Data corruption, the Engine Control System shall not cause a Hazardous Engine Effect.</t>
  </si>
  <si>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not cause an unacceptable change in thrust or power or an unacceptable change in Engine operating and starting characteristics. </t>
    </r>
  </si>
  <si>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detect and accommodate this failure.</t>
    </r>
  </si>
  <si>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evaluate and document this failure.</t>
    </r>
  </si>
  <si>
    <t>If a loss or interruption of electrical power supplied from the aircraft to the Engine Control System occurs, the Engine Control System shall not cause a Hazardous Engine Effect.</t>
  </si>
  <si>
    <t>If a loss or interuption of electrical power supplied from the aircraft to the Engine Control System occures, the Engine Control System shall not cause unacceptable transmission of erroneous data.</t>
  </si>
  <si>
    <t>If the Engine Control System has to recover Engine operation automatically, the capacity of the dedicated power source shall provide sufficient margin to account for Engine operation below idle.</t>
  </si>
  <si>
    <t>If aircraft supplied electrical power returns to within the declared limits the Engine Control System shall resume normal operation.</t>
  </si>
  <si>
    <t>The Engine Control System shall be designed in a way, that the engine can be operated within approved operating limits.</t>
  </si>
  <si>
    <r>
      <t>The</t>
    </r>
    <r>
      <rPr>
        <sz val="11"/>
        <color rgb="FF000000"/>
        <rFont val="Calibri (Body)"/>
      </rPr>
      <t xml:space="preserve"> Engine Control System shall provide</t>
    </r>
    <r>
      <rPr>
        <sz val="11"/>
        <color rgb="FF000000"/>
        <rFont val="Calibri (Body)"/>
        <charset val="204"/>
      </rPr>
      <t xml:space="preserve"> the user with the ability to modulate the Engine power or thrust with adequate sensitivity and accuracy over the declared range of Engine operating conditions.</t>
    </r>
  </si>
  <si>
    <r>
      <t xml:space="preserve">If the Engine Control System </t>
    </r>
    <r>
      <rPr>
        <sz val="11"/>
        <color rgb="FF000000"/>
        <rFont val="Calibri (Body)"/>
        <charset val="204"/>
      </rPr>
      <t>changes operational mode because of a Fault or Failure</t>
    </r>
    <r>
      <rPr>
        <sz val="11"/>
        <color rgb="FF000000"/>
        <rFont val="Calibri"/>
        <family val="2"/>
        <scheme val="minor"/>
      </rPr>
      <t>, the Engine Control System shall maintain the engine within approved operational limits.</t>
    </r>
  </si>
  <si>
    <r>
      <t xml:space="preserve">If the Engine Control System changes operational mode because of a Fault or Failure, the Engine Control System shall maintain </t>
    </r>
    <r>
      <rPr>
        <sz val="11"/>
        <color rgb="FF000000"/>
        <rFont val="Calibri (Body)"/>
        <charset val="204"/>
      </rPr>
      <t>acceptable characteristics.</t>
    </r>
  </si>
  <si>
    <r>
      <t xml:space="preserve">If the Engine Control System changes operational mode because of a Fault or Failure, the Engine Control System </t>
    </r>
    <r>
      <rPr>
        <sz val="11"/>
        <color rgb="FF000000"/>
        <rFont val="Calibri (Body)"/>
        <charset val="204"/>
      </rPr>
      <t>shall alert the crew.</t>
    </r>
  </si>
  <si>
    <t>If a single Failure of Engine Control System occures, the Engine Control System shall not cause a Hazardous Engine Effect.</t>
  </si>
  <si>
    <r>
      <t xml:space="preserve">If the Engine has operability problems, the </t>
    </r>
    <r>
      <rPr>
        <sz val="11"/>
        <color rgb="FF000000"/>
        <rFont val="Calibri (Body)"/>
      </rPr>
      <t>Engine Control System shall identify</t>
    </r>
    <r>
      <rPr>
        <sz val="11"/>
        <color rgb="FF000000"/>
        <rFont val="Calibri (Body)"/>
        <charset val="204"/>
      </rPr>
      <t xml:space="preserve"> the Fault or Failure that effect on Engine operability.</t>
    </r>
  </si>
  <si>
    <r>
      <t xml:space="preserve">If the Engine has operability problems, the </t>
    </r>
    <r>
      <rPr>
        <sz val="11"/>
        <color rgb="FF000000"/>
        <rFont val="Calibri (Body)"/>
      </rPr>
      <t>Engine Control System shall identif</t>
    </r>
    <r>
      <rPr>
        <sz val="11"/>
        <color rgb="FF000000"/>
        <rFont val="Calibri (Body)"/>
        <charset val="204"/>
      </rPr>
      <t>y the predicted frequency of occurrence of the Faults or Failures.</t>
    </r>
  </si>
  <si>
    <r>
      <t xml:space="preserve">All associated software and encoded logic shall be designed in a way the performed functions can be operated </t>
    </r>
    <r>
      <rPr>
        <sz val="11"/>
        <color rgb="FF000000"/>
        <rFont val="Calibri (Body)"/>
        <charset val="204"/>
      </rPr>
      <t>with minimum of errors.</t>
    </r>
  </si>
  <si>
    <r>
      <t xml:space="preserve">If the Engine Control System receives </t>
    </r>
    <r>
      <rPr>
        <sz val="11"/>
        <color rgb="FF000000"/>
        <rFont val="Calibri (Body)"/>
        <charset val="204"/>
      </rPr>
      <t>corrupted</t>
    </r>
    <r>
      <rPr>
        <sz val="11"/>
        <color rgb="FF000000"/>
        <rFont val="Calibri"/>
        <family val="2"/>
        <scheme val="minor"/>
      </rPr>
      <t xml:space="preserve"> Aircraft-Supplied Data, the Engine Control System </t>
    </r>
    <r>
      <rPr>
        <sz val="11"/>
        <color rgb="FF000000"/>
        <rFont val="Calibri (Body)"/>
        <charset val="204"/>
      </rPr>
      <t xml:space="preserve">shall not cause an unacceptable change in Engine operation. </t>
    </r>
  </si>
  <si>
    <r>
      <t xml:space="preserve">If a single Failure leads to </t>
    </r>
    <r>
      <rPr>
        <sz val="11"/>
        <color rgb="FF000000"/>
        <rFont val="Calibri (Body)"/>
        <charset val="204"/>
      </rPr>
      <t>corrupted</t>
    </r>
    <r>
      <rPr>
        <sz val="11"/>
        <rFont val="Calibri"/>
        <family val="2"/>
        <scheme val="minor"/>
      </rPr>
      <t xml:space="preserve"> Aircraft-Supplied Data, the Engine Control System shall detect and accommodate this failure.</t>
    </r>
  </si>
  <si>
    <r>
      <t xml:space="preserve">If a single Failure leads to </t>
    </r>
    <r>
      <rPr>
        <sz val="11"/>
        <color rgb="FF000000"/>
        <rFont val="Calibri (Body)"/>
        <charset val="204"/>
      </rPr>
      <t>corrupted</t>
    </r>
    <r>
      <rPr>
        <sz val="11"/>
        <rFont val="Calibri"/>
        <family val="2"/>
        <scheme val="minor"/>
      </rPr>
      <t xml:space="preserve"> Aircraft-Supplied Data, the Engine Control System shall evaluate and document this failure.</t>
    </r>
  </si>
  <si>
    <r>
      <t>If the Engine Control System</t>
    </r>
    <r>
      <rPr>
        <sz val="11"/>
        <color rgb="FF000000"/>
        <rFont val="Calibri (Body)"/>
        <charset val="204"/>
      </rPr>
      <t xml:space="preserve"> loses electrical power</t>
    </r>
    <r>
      <rPr>
        <sz val="11"/>
        <color rgb="FF000000"/>
        <rFont val="Calibri"/>
        <family val="2"/>
        <scheme val="minor"/>
      </rPr>
      <t>, the Engine Control System shall not cause a Hazardous Engine Effect.</t>
    </r>
  </si>
  <si>
    <r>
      <t>If the Engine Control System l</t>
    </r>
    <r>
      <rPr>
        <sz val="11"/>
        <color rgb="FF000000"/>
        <rFont val="Calibri (Body)"/>
        <charset val="204"/>
      </rPr>
      <t>oses electrical power</t>
    </r>
    <r>
      <rPr>
        <sz val="11"/>
        <color rgb="FF000000"/>
        <rFont val="Calibri"/>
        <family val="2"/>
        <scheme val="minor"/>
      </rPr>
      <t xml:space="preserve">, the Engine Control System shall not cause </t>
    </r>
    <r>
      <rPr>
        <sz val="11"/>
        <color rgb="FF000000"/>
        <rFont val="Calibri (Body)"/>
        <charset val="204"/>
      </rPr>
      <t>unacceptable transmission of erroneous data</t>
    </r>
    <r>
      <rPr>
        <sz val="11"/>
        <color rgb="FF000000"/>
        <rFont val="Calibri"/>
        <family val="2"/>
        <scheme val="minor"/>
      </rPr>
      <t>.</t>
    </r>
  </si>
  <si>
    <r>
      <t xml:space="preserve">If the Engine Control System recovers the Engine operation, the capacity of the dedicated power source shall maintain </t>
    </r>
    <r>
      <rPr>
        <sz val="11"/>
        <color rgb="FF000000"/>
        <rFont val="Calibri (Body)"/>
        <charset val="204"/>
      </rPr>
      <t>Engine operation below idle</t>
    </r>
    <r>
      <rPr>
        <sz val="11"/>
        <color rgb="FF000000"/>
        <rFont val="Calibri"/>
        <family val="2"/>
        <scheme val="minor"/>
      </rPr>
      <t>.</t>
    </r>
  </si>
  <si>
    <r>
      <t xml:space="preserve">The </t>
    </r>
    <r>
      <rPr>
        <sz val="11"/>
        <color rgb="FF000000"/>
        <rFont val="Calibri (Body)"/>
        <charset val="204"/>
      </rPr>
      <t>ECS</t>
    </r>
    <r>
      <rPr>
        <sz val="11"/>
        <color rgb="FF000000"/>
        <rFont val="Calibri"/>
        <family val="2"/>
        <scheme val="minor"/>
      </rPr>
      <t xml:space="preserve"> shall be able to shut down the engine rapidly.</t>
    </r>
  </si>
  <si>
    <t>%unambiguity (50/50) (Rupp09)</t>
  </si>
  <si>
    <r>
      <t xml:space="preserve">Globally, it is always the case that the </t>
    </r>
    <r>
      <rPr>
        <sz val="11"/>
        <color theme="1"/>
        <rFont val="Calibri (Body)"/>
        <charset val="204"/>
      </rPr>
      <t xml:space="preserve">Engine Control </t>
    </r>
    <r>
      <rPr>
        <sz val="11"/>
        <color theme="1"/>
        <rFont val="Calibri (Body)"/>
      </rPr>
      <t>System enables</t>
    </r>
    <r>
      <rPr>
        <sz val="11"/>
        <color theme="1"/>
        <rFont val="Calibri (Body)"/>
        <charset val="204"/>
      </rPr>
      <t xml:space="preserve"> selected</t>
    </r>
    <r>
      <rPr>
        <sz val="11"/>
        <color theme="1"/>
        <rFont val="Calibri"/>
        <family val="2"/>
        <scheme val="minor"/>
      </rPr>
      <t xml:space="preserve"> values of relevant control parameters to be maintained.</t>
    </r>
  </si>
  <si>
    <t>Globally, it is always the case that the Engine Control System allows modulation of Engine power or thrust with adequate sensitivity and accuracy over the declared range of Engine operating conditions.</t>
  </si>
  <si>
    <t>Globally, it is always the case that the Engine Control System does not cause unacceptable thrust or power oscillations.</t>
  </si>
  <si>
    <r>
      <t xml:space="preserve">After the Engine Control System </t>
    </r>
    <r>
      <rPr>
        <sz val="11"/>
        <color theme="1"/>
        <rFont val="Calibri (Body)"/>
        <charset val="204"/>
      </rPr>
      <t>changes operational mode because of a Fault or Failure</t>
    </r>
    <r>
      <rPr>
        <sz val="11"/>
        <color theme="1"/>
        <rFont val="Calibri"/>
        <family val="2"/>
        <scheme val="minor"/>
      </rPr>
      <t>, the Engine Control System maintains the engine within approved operational limits.</t>
    </r>
  </si>
  <si>
    <t>"After Q" scope, Response pattern</t>
  </si>
  <si>
    <r>
      <t xml:space="preserve">After the Engine Control System changes operational mode because of a Fault or Failure, the Engine Control System maintains </t>
    </r>
    <r>
      <rPr>
        <sz val="11"/>
        <color theme="1"/>
        <rFont val="Calibri (Body)"/>
        <charset val="204"/>
      </rPr>
      <t>acceptable characteristics.</t>
    </r>
  </si>
  <si>
    <r>
      <t>After the Engine Control System changes operational mode because of a Fault or Failure, the Engine Control System</t>
    </r>
    <r>
      <rPr>
        <sz val="11"/>
        <color theme="1"/>
        <rFont val="Calibri (Body)"/>
        <charset val="204"/>
      </rPr>
      <t xml:space="preserve"> alerts the crew.</t>
    </r>
  </si>
  <si>
    <t>Globally, it is always the case that the Engine instructions describe the magnitude of any change in thrust or power and the associated transition time.</t>
  </si>
  <si>
    <t>Globally, it is always the case that the Engine Control System achieves the rate for Loss of Thrust Control events, consistent with the safety objective associated with the intended aircraft application.</t>
  </si>
  <si>
    <t>Globally, it is always the case that if the ECS is in the state full-up configuration, the Engine Control System is essentially Single Fault Tolerant with respect to LOTC/LOPC event.</t>
  </si>
  <si>
    <t>After a single Failure of Engine Control System occurs,  the Engine Control System does not cause a Hazardous Engine Effect.</t>
  </si>
  <si>
    <t>Globally, it is always the case that if a Failure leads to damage to Engine Control System components, then the Engine Control System does not cause a Hazardous Engine Effect.</t>
  </si>
  <si>
    <r>
      <t>After the Engine encounters operability problems, the Engine Control</t>
    </r>
    <r>
      <rPr>
        <sz val="11"/>
        <color theme="1"/>
        <rFont val="Calibri (Body)"/>
      </rPr>
      <t xml:space="preserve"> System identifies </t>
    </r>
    <r>
      <rPr>
        <sz val="11"/>
        <color theme="1"/>
        <rFont val="Calibri (Body)"/>
        <charset val="204"/>
      </rPr>
      <t>the Fault or Failure that effect on Engine operability.</t>
    </r>
  </si>
  <si>
    <r>
      <t>After the Engine encounters operability problems, the Engine Control</t>
    </r>
    <r>
      <rPr>
        <sz val="11"/>
        <color theme="1"/>
        <rFont val="Calibri (Body)"/>
      </rPr>
      <t xml:space="preserve"> System shall identify</t>
    </r>
    <r>
      <rPr>
        <sz val="11"/>
        <color theme="1"/>
        <rFont val="Calibri (Body)"/>
        <charset val="204"/>
      </rPr>
      <t xml:space="preserve"> the predicted frequency of occurrence of the Faults or Failures.</t>
    </r>
  </si>
  <si>
    <t>Globally, it is always the case that if electronic over-speed protection systems are provided, the design includes means for testing the system to establish the availability of the protection function.</t>
  </si>
  <si>
    <t>Globally, it is always the case that the Engine Controll System achieves a complete test of the system in the minimum number of cycles.</t>
  </si>
  <si>
    <t>Globally, it is always the case that if the test is not fully automatic, the specification for a manual test is contained in the Engine instructions for operation.</t>
  </si>
  <si>
    <t>Globally, it is always the case that if over-speed protection is provided through hydromechanical means, the frequency of Engine Control System inspection and maintenance periods are consistent with the required availability of the feature.</t>
  </si>
  <si>
    <t>Globally, it is always the case that the associated software and encoded logic  is designed to minimise the existence of errors by using an approved method consistent with the criticality of the performed functions.</t>
  </si>
  <si>
    <t>Globally, it is always the case that if a single Failure leads to Aircraft-Supplied Data corruption, then the Engine Control System does not cause a Hazardous Engine Effect.</t>
  </si>
  <si>
    <r>
      <t xml:space="preserve">After the Engine Control System receives </t>
    </r>
    <r>
      <rPr>
        <sz val="11"/>
        <color theme="1"/>
        <rFont val="Calibri (Body)"/>
        <charset val="204"/>
      </rPr>
      <t>corrupted</t>
    </r>
    <r>
      <rPr>
        <sz val="11"/>
        <color theme="1"/>
        <rFont val="Calibri"/>
        <family val="2"/>
        <scheme val="minor"/>
      </rPr>
      <t xml:space="preserve"> Aircraft-Supplied Data, the Engine Control System </t>
    </r>
    <r>
      <rPr>
        <sz val="11"/>
        <color theme="1"/>
        <rFont val="Calibri (Body)"/>
        <charset val="204"/>
      </rPr>
      <t xml:space="preserve">does not cause an unacceptable change in Engine operation. </t>
    </r>
  </si>
  <si>
    <r>
      <t xml:space="preserve">After a single Failure leads to </t>
    </r>
    <r>
      <rPr>
        <sz val="11"/>
        <color theme="1"/>
        <rFont val="Calibri (Body)"/>
        <charset val="204"/>
      </rPr>
      <t>corrupted</t>
    </r>
    <r>
      <rPr>
        <sz val="11"/>
        <rFont val="Calibri"/>
        <family val="2"/>
        <scheme val="minor"/>
      </rPr>
      <t xml:space="preserve"> Aircraft-Supplied Data, the Engine Control System detects and accommodate this failure.</t>
    </r>
  </si>
  <si>
    <r>
      <t xml:space="preserve">After a single Failure leads to </t>
    </r>
    <r>
      <rPr>
        <sz val="11"/>
        <color theme="1"/>
        <rFont val="Calibri (Body)"/>
        <charset val="204"/>
      </rPr>
      <t>corrupted</t>
    </r>
    <r>
      <rPr>
        <sz val="11"/>
        <rFont val="Calibri"/>
        <family val="2"/>
        <scheme val="minor"/>
      </rPr>
      <t xml:space="preserve"> Aircraft-Supplied Data, the Engine Control System evaluates and documents this failure.</t>
    </r>
  </si>
  <si>
    <r>
      <t>After the Engine Control System</t>
    </r>
    <r>
      <rPr>
        <sz val="11"/>
        <color theme="1"/>
        <rFont val="Calibri (Body)"/>
        <charset val="204"/>
      </rPr>
      <t xml:space="preserve"> loses electrical power</t>
    </r>
    <r>
      <rPr>
        <sz val="11"/>
        <color theme="1"/>
        <rFont val="Calibri"/>
        <family val="2"/>
        <scheme val="minor"/>
      </rPr>
      <t>, the Engine Control System does not cause a Hazardous Engine Effect.</t>
    </r>
  </si>
  <si>
    <r>
      <t>After the Engine Control System l</t>
    </r>
    <r>
      <rPr>
        <sz val="11"/>
        <color theme="1"/>
        <rFont val="Calibri (Body)"/>
        <charset val="204"/>
      </rPr>
      <t>oses electrical power</t>
    </r>
    <r>
      <rPr>
        <sz val="11"/>
        <color theme="1"/>
        <rFont val="Calibri"/>
        <family val="2"/>
        <scheme val="minor"/>
      </rPr>
      <t xml:space="preserve">, the Engine Control System does not cause </t>
    </r>
    <r>
      <rPr>
        <sz val="11"/>
        <color theme="1"/>
        <rFont val="Calibri (Body)"/>
        <charset val="204"/>
      </rPr>
      <t>unacceptable transmission of erroneous data</t>
    </r>
    <r>
      <rPr>
        <sz val="11"/>
        <color theme="1"/>
        <rFont val="Calibri"/>
        <family val="2"/>
        <scheme val="minor"/>
      </rPr>
      <t>.</t>
    </r>
  </si>
  <si>
    <r>
      <t xml:space="preserve">After the Engine Control System recovers the Engine operation, the capacity of the dedicated power source shall maintain </t>
    </r>
    <r>
      <rPr>
        <sz val="11"/>
        <color theme="1"/>
        <rFont val="Calibri (Body)"/>
        <charset val="204"/>
      </rPr>
      <t>Engine operation below idle</t>
    </r>
    <r>
      <rPr>
        <sz val="11"/>
        <color theme="1"/>
        <rFont val="Calibri"/>
        <family val="2"/>
        <scheme val="minor"/>
      </rPr>
      <t>.</t>
    </r>
  </si>
  <si>
    <t>Globally, it is always the case that the Engine instructions declares the need for, and the characteristics of, any electrical power supplied from the aircraft to the Engine Control System for starting and operating the Engine.</t>
  </si>
  <si>
    <t>After  aircraft supplied electrical power returns to within the declared limits, the Engine Control System resumes normal operation.</t>
  </si>
  <si>
    <t>Globally, it is always the case that if a blockage or leakage of the signal lines on the Engine Control System occures, the Engine Control System considers the effects as part of the system safety assessment of CS-E 50 (d) and the appropriate design precautions adopted.</t>
  </si>
  <si>
    <t>Globally, it is always the case that the Engine Control System incorporates means or provision for means for automatic availability and automatic control of the 30-Second OEI Power within its operating limitations.</t>
  </si>
  <si>
    <r>
      <t xml:space="preserve">Globally, it is always the case that the </t>
    </r>
    <r>
      <rPr>
        <sz val="11"/>
        <color theme="1"/>
        <rFont val="Calibri (Body)"/>
        <charset val="204"/>
      </rPr>
      <t>ECS</t>
    </r>
    <r>
      <rPr>
        <sz val="11"/>
        <rFont val="Calibri"/>
        <family val="2"/>
        <scheme val="minor"/>
      </rPr>
      <t xml:space="preserve"> provides rapid engine shut down.</t>
    </r>
  </si>
  <si>
    <t>The TSS shall provide assistants and supervisors with the ability to manage contracts. Manage means „CRUD“ (Create, Read, Update, Delete). Update and deletion of contracts is only possible in state PREPARED.</t>
  </si>
  <si>
    <t>functional</t>
  </si>
  <si>
    <t>The TSS should provide secretaries with the ability to print contracts. This printout is intended to be used as cover page for the paper archive of the printed time sheets.</t>
  </si>
  <si>
    <t>The TSS shall provide employees, assistants, supervisors, and secretaries with the ability to view contract statistics (e.g., sum of hours due, balance).</t>
  </si>
  <si>
    <t>The TSS shall calculate the total hours due, the vacation hours, the remaining hours due and take into account weekends and public holidays.</t>
  </si>
  <si>
    <r>
      <t xml:space="preserve">The TSS shall calculate the vacation hours by the following formula:
</t>
    </r>
    <r>
      <rPr>
        <i/>
        <sz val="11"/>
        <color theme="1"/>
        <rFont val="Calibri"/>
        <family val="2"/>
        <scheme val="minor"/>
      </rPr>
      <t>vacationHours = vacationDaysPerYear * durationOfContract / 12 * hoursPerWeek / workingDaysPerWeek.</t>
    </r>
    <r>
      <rPr>
        <sz val="11"/>
        <color theme="1"/>
        <rFont val="Calibri"/>
        <family val="2"/>
        <scheme val="minor"/>
      </rPr>
      <t xml:space="preserve"> The duration of the contract is counted in months.</t>
    </r>
  </si>
  <si>
    <t>The TSS shall calculate the total hours due for the contract as the sum of the hours due of the individual Timesheets.</t>
  </si>
  <si>
    <r>
      <t xml:space="preserve">The TSS shall calculate the hours due for a Timesheet by the following formula:
</t>
    </r>
    <r>
      <rPr>
        <i/>
        <sz val="11"/>
        <color theme="1"/>
        <rFont val="Calibri"/>
        <family val="2"/>
        <scheme val="minor"/>
      </rPr>
      <t xml:space="preserve">hoursDue = (workingDaysInPeriod - publicHolidaysInPeriod) * hoursPerWeek / workingDaysPerWeek. </t>
    </r>
    <r>
      <rPr>
        <sz val="11"/>
        <color theme="1"/>
        <rFont val="Calibri"/>
        <family val="2"/>
        <scheme val="minor"/>
      </rPr>
      <t>The period can be a week or a month, depending on the TimesheetFreqeuency of the contract. E.g., if workingDaysPerWeek = 5, Monday to Friday count as working days, Saturday and Sunday as non-working days. Only public holidays have to be counted that are on working days.</t>
    </r>
  </si>
  <si>
    <t>The TSS shall be able to determine the public holidays in Rhineland-Palatinate starting from January 01 2017 until December 31 2027 (at least).</t>
  </si>
  <si>
    <t>The TSS should be able to determine the public holidays in Germany from January 01 2017 until December 31 2027 (at least). Then, the federal state must be configurable since there are different regulations for public holidays in the various parts of the country.</t>
  </si>
  <si>
    <t>The TSS shall set a contract to PREPARED status as soon as it is created.</t>
  </si>
  <si>
    <t>The TSS shall ensure that start date, end date, frequency, hours per week, vacation hours, working days per week, and vacation days per year can only be changed when the contract is in PREPARED status.</t>
  </si>
  <si>
    <t>The TSS shall ensure that start date and end date of a contract always denote complete months (i.e., the start date must be the first day of a month, the end date the last day).</t>
  </si>
  <si>
    <t>The TSS shall provide assistants and supervisors with the ability to start a contract. Then, the contract changes from PREPARED to STARTED status. All Timesheets are created in status IN_PROGRESS.</t>
  </si>
  <si>
    <t>The TSS shall provide assistants and supervisors with the ability to terminate a started contract. Then, the contract changes from STARTED to ABORTED status.</t>
  </si>
  <si>
    <t>The TSS shall ensure that only contracts can be terminated whose time sheets are in status SIGNED_BY_SUPERVISOR or IN_PROGRESS.</t>
  </si>
  <si>
    <t>The TSS shall record the date of termination of a contract.</t>
  </si>
  <si>
    <t>Before terminating a contract, the TSS should warn the user if there are time sheets in state IN_PROGRESS that have entries. The user may then decide to not terminate the contract yet.</t>
  </si>
  <si>
    <t>The TSS shall set a contract to status ARCHIVED as soon as all time sheets of that contract are in status ARCHIVED.</t>
  </si>
  <si>
    <t>The TSS shall create all time sheets for a contract based on the time sheet frequency and the start and end dates of the contract as soon as the contract enters the STARTED status.</t>
  </si>
  <si>
    <t>The TSS shall ensure that time sheet entries can only be added, changed, and removed when the time sheet is in IN_PROGRESS status and the contract of the time sheet is in STARTED status.</t>
  </si>
  <si>
    <t>The TSS shall delete time sheets in status IN_PROGRESS as soon as the contract status changes to TERMINATED.</t>
  </si>
  <si>
    <t>The TSS shall not delete time sheets that are in the SIGNED_BY_EMPLOYEE state.</t>
  </si>
  <si>
    <t>The TSS shall not delete time sheets that are in the SIGNED_BY_SUPERVISOR state.</t>
  </si>
  <si>
    <t>The TSS shall provide employees, assistants, supervisors, and secretaries with the ability to view time sheets.</t>
  </si>
  <si>
    <t>The TSS shall provide secretaries with the ability to print time sheets.</t>
  </si>
  <si>
    <t>The TSS shall provide employees with the ability to manage their time sheet entries. Changes to entries are only allowed when a Timesheet is IN_PROGRESS.</t>
  </si>
  <si>
    <t>The TSS shall provide employees with the ability to sign a time sheet. Then, the time sheet changes from IN_PROGRESS to SIGNED_BY_EMPLOYEE status.</t>
  </si>
  <si>
    <t>The TSS should provide employees with the ability to revoke the signature. Then, the time sheet changes from SIGNED_BY_EMPLOYEE to IN_PROGRESS status.</t>
  </si>
  <si>
    <t>The TSS shall provide supervisors with the ability to sign a time sheet that is in status SIGNED_BY_EMPLOYEE. Then, the time sheet changes to SIGNED_BY_SUPERVISOR status.</t>
  </si>
  <si>
    <t>The TSS shall provide assistants and supervisors with the ability to request changes to a time sheet that is in status SIGNED_BY_EMPLOYEE. Then, the time sheet changes to IN_PROGRESS status.</t>
  </si>
  <si>
    <t>The TSS should provide employees and supervisors with the ability to digitally sign the time sheets.</t>
  </si>
  <si>
    <t>On the last day of a time sheet (either end of week or end of month), the TSS shall send a reminder mail to the employee if the time sheet is in state IN_PROGRESS.</t>
  </si>
  <si>
    <t>The TSS shall send a reminder mail to the supervisor and the assistants if the time
sheet is in state SIGNED_BY_EMPLOYEE. (then, the supervisor may reject or sign the
time sheet)</t>
  </si>
  <si>
    <t>The TSS shall send a reminder mail to the secretaries if the time sheet is in state
SIGNED_BY_SUPERVISOR.</t>
  </si>
  <si>
    <t>The TSS should repeat reminders every day.</t>
  </si>
  <si>
    <t>The TSS should collect all reminders so that a person receives at most one e-mail per day.</t>
  </si>
  <si>
    <t>The TSS shall be able to determine whether a person is university staff member.</t>
  </si>
  <si>
    <t>The TSS shall provide secretaries with the ability to archive time sheets that are in status SIGNED_BY_SUPERVISOR. Then, the time sheet changes to status ARCHIVED.</t>
  </si>
  <si>
    <t>The TSS shall ensure that archived time sheets can not be changed.</t>
  </si>
  <si>
    <t>The TSS shall delete time sheets 2 years after the signature of the supervisor. When all time sheets of a contract are deleted, the contract has to be deleted as well.</t>
  </si>
  <si>
    <t>The TSS should support variable archive durations. In this case, the 2 years duration is not fixed, but must be stored per contract. The duration should have a default value of 2 years.</t>
  </si>
  <si>
    <t>The TSS shall authenticate users prior to giving access to any data.</t>
  </si>
  <si>
    <t>non-functional</t>
  </si>
  <si>
    <t>The TSS shall be designed in a way that only authorized users may view/change/delete data. Access rules are based on the users affiliation (staff, student) as well as on the roles a user owns with respect to a contract.</t>
  </si>
  <si>
    <t>The TSS should support mobile devices.</t>
  </si>
  <si>
    <t>The TSS should be designed such that it can be used with different browsers. At least, FireFox, Safari, Chrome shall be supported.</t>
  </si>
  <si>
    <t>The TSS should use the Bootstrap CSS library.</t>
  </si>
  <si>
    <t>The TSS shall be designed such that the user interface language can be switched.</t>
  </si>
  <si>
    <t>The TSS should provide the users to choose their language.</t>
  </si>
  <si>
    <t>The TSS shall support at least two user interface languages.</t>
  </si>
  <si>
    <t>The TSS shall support English as user interface language.</t>
  </si>
  <si>
    <t>The TSS should support German as user interface language.</t>
  </si>
  <si>
    <t>The TSS should send reminders to users in their preferred language.</t>
  </si>
  <si>
    <t>The TSS shall be implemented according to the layered architecture (see tss-architecture document).</t>
  </si>
  <si>
    <t>The TSS shall contain (at least) two modules, the web module and the EJB module.</t>
  </si>
  <si>
    <t>The TSS shall use third-party libraries that were not presented in the lecture/lab only
after negotiation with the customer</t>
  </si>
  <si>
    <t>The TSS shall use one of the database servers MySQL (preferred), PostgreSql, or
JavaDB/Derby.</t>
  </si>
  <si>
    <t>The project team shall document architectural decisions, e.g., which subsystems do exist, how is the source code structured, etc., in the project manual.</t>
  </si>
  <si>
    <t>The project team shall prefix all global names with its team name. Such names are e.g. project name, context path (root URL), database name, persistence units, server resources, etc. This is to avoid naming conflicts, since the customer has to install the systems of many teams side-by-side.</t>
  </si>
  <si>
    <t>The TSS shall be documented in a project manual (can be online, e.g., Wiki) such that the customer can install the system on a fresh Payara server.</t>
  </si>
  <si>
    <t>The project manual shall contain a list of completed/missed requirements.</t>
  </si>
  <si>
    <t>The project manual should contain descriptions of problems that occurred during the implementation and their solutions.</t>
  </si>
  <si>
    <t>Decisions made to detail and/or change requirements shall be documented in the
project manual.</t>
  </si>
  <si>
    <t>The project participants should record the time spent on the project.</t>
  </si>
  <si>
    <t>The TSS shall provide assistants and supervisors with the ability to manage contracts. Manage means „CRUD“ (Create, Read, Update, Delete).</t>
  </si>
  <si>
    <t>Update of contracts shall be only possible in state PREPARED.</t>
  </si>
  <si>
    <t>Deletion of contracts shall be only possible in state PREPARED.</t>
  </si>
  <si>
    <t>The TSS shall provide secretaries with the ability to print contracts. This printout is intended to be used as cover page for the paper archive of the printed timesheets.</t>
  </si>
  <si>
    <t>The TSS shall determine the public holidays in Germany from January 01 2017 until December 31 2027 (at least). Then, the federal state must be configurable since there are different regulations for public holidays in the various parts of the country.</t>
  </si>
  <si>
    <t>When TSS is created, it shall set a contract to PREPARED status.</t>
  </si>
  <si>
    <t>The TSS shall ensure that start date, end date, frequency, hours per week, vacation
hours, working days per week, and vacation days per year can only be changed when the contract is in PREPARED status.</t>
  </si>
  <si>
    <t>The TSS shall ensure that start date and end date of a contract always denotes complete months (i.e., the start date must be the first day of a month, the end date the last day).</t>
  </si>
  <si>
    <t>The TSS shall ensure that only contracts can be terminated whose timesheets are in
status SIGNED_BY_SUPERVISOR or IN_PROGRESS.</t>
  </si>
  <si>
    <t>When terminating a contract, the TSS shall warn the user if there are timesheets in state IN_PROGRESS that have entries. The user may then decide to not terminate the contract yet.</t>
  </si>
  <si>
    <t>When all timesheets of that contract are in status ARCHIVED, the TSS shall set a contract to status ARCHIVED.</t>
  </si>
  <si>
    <t>When the contract enters the STARTED status, the TSS shall create all timesheets for a contract based on the time sheet frequency and the start and end dates of the contract.</t>
  </si>
  <si>
    <t>When the contract status changes to TERMINATE, the TSS shall delete timesheets in status IN_PROGRESS.</t>
  </si>
  <si>
    <t>The TSS shall not delete timesheets that are in the SIGNED_BY_EMPLOYEE state.</t>
  </si>
  <si>
    <t>The TSS shall not delete timesheets that are in the SIGNED_BY_SUPERVISOR state.</t>
  </si>
  <si>
    <t>The TSS shall provide employees, assistants, supervisors, and secretaries with the ability to view timesheets.</t>
  </si>
  <si>
    <t>The TSS shall provide secretaries with the ability to print timesheets.</t>
  </si>
  <si>
    <t>The TSS shall provide employees with the ability to sign a time sheet. Then, the time
sheet changes from IN_PROGRESS to SIGNED_BY_EMPLOYEE status.</t>
  </si>
  <si>
    <t>The TSS shall provide employees with the ability to revoke the signature. Then, the
time sheet changes from SIGNED_BY_EMPLOYEE to IN_PROGRESS status.</t>
  </si>
  <si>
    <t>The TSS shall provide supervisors with the ability to sign a time sheet that is in status
SIGNED_BY_EMPLOYEE. Then, the time sheet changes to SIGNED_BY_SUPERVISOR
status.</t>
  </si>
  <si>
    <t>The TSS shall provide employees and supervisors with the ability to digitally sign the timesheets.</t>
  </si>
  <si>
    <t>When it is the last day of a time sheet  (either end of week or end of the month) and the time sheet is in state IN_PROGRESS, the TSS shall send a reminder mail to the employee.</t>
  </si>
  <si>
    <t>If the time sheet is in state SIGNED_BY_EMPLOYEE, then the TSS shall send a reminder mail to the supervisor and the assistants (then, the supervisor may reject or sign the time sheet).</t>
  </si>
  <si>
    <t>If the time sheet is in state
SIGNED_BY_SUPERVISOR, then the TSS shall send a reminder mail to the secretaries.</t>
  </si>
  <si>
    <t>The TSS shall repeat reminders every day.</t>
  </si>
  <si>
    <t>The TSS shall collect all reminders so that a person receives at most one e-mail per day.</t>
  </si>
  <si>
    <t>The TSS shall provide secretaries with the ability to archive timesheets that are in status SIGNED_BY_SUPERVISOR. Then, the time sheet shall change to status ARCHIVED.</t>
  </si>
  <si>
    <t>The TSS shall ensure that archived timesheets can not be changed.</t>
  </si>
  <si>
    <t>40.1</t>
  </si>
  <si>
    <t>The TSS shall delete timesheets 2 years after the signature of the supervisor.</t>
  </si>
  <si>
    <t>40.2</t>
  </si>
  <si>
    <t>When all timesheets of a contract are deleted, the contract has to be deleted as well.</t>
  </si>
  <si>
    <t>The TSS shall be designed in a way that only authorized users may view/change/delete data. Access rules are based on the user's affiliation (staff, student) as well as on the roles a user owns with respect to a contract.</t>
  </si>
  <si>
    <t>The TSS shall support mobile devices.</t>
  </si>
  <si>
    <t>The TSS shall be designed such that it can be used with different browsers. At least, Firefox, Safari, Chrome shall be supported.</t>
  </si>
  <si>
    <t>The TSS shall use the Bootstrap CSS library.</t>
  </si>
  <si>
    <t>The TSS should provide the users with the ability to choose their language.</t>
  </si>
  <si>
    <t>The TSS shall support English as a user interface language.</t>
  </si>
  <si>
    <t>The TSS shall support German as a user interface language.</t>
  </si>
  <si>
    <t>The TSS shall send reminders to users in their preferred language.</t>
  </si>
  <si>
    <t>54.1</t>
  </si>
  <si>
    <t>The TSS shall contain the web module.</t>
  </si>
  <si>
    <t>54.2</t>
  </si>
  <si>
    <t>The TSS shall contain the EJB module.</t>
  </si>
  <si>
    <t>When negotiated with the customer, the TSS shall use third-party libraries that were not presented in the lecture/lab only.</t>
  </si>
  <si>
    <t>The project team shall prefix all global names with its team name. Such names are e.g., project name, context path (root URL), database name, persistence units, server resources, etc. This is to avoid naming conflicts, since the customer has to install the systems of many teams side-by-side.</t>
  </si>
  <si>
    <t>The TSS shall be documented in a project manual (it can be online, e.g., Wiki) such that the customer can install the system on a fresh Payara server.</t>
  </si>
  <si>
    <t>The project manual shall contain descriptions of problems that occurred during the implementation and their solutions.</t>
  </si>
  <si>
    <t>The project participants shall record the time spent on the project.</t>
  </si>
  <si>
    <t>The only state PREPARED shall allow the update of contracts.</t>
  </si>
  <si>
    <t>The only state PREPARED shall allow the deletion of contracts.</t>
  </si>
  <si>
    <t>2.1</t>
  </si>
  <si>
    <t>The TSS should provide secretaries with the ability to print contracts.</t>
  </si>
  <si>
    <t>2.2</t>
  </si>
  <si>
    <t>This printout should be used as a cover page for the paper archive of the printed timesheets.</t>
  </si>
  <si>
    <t>The TSS shall provide employees, assistants, supervisors, and secretaries with the ability to view contract statistics (e.g., the sum of hours due, balance).</t>
  </si>
  <si>
    <t>4.1</t>
  </si>
  <si>
    <t>The TSS shall calculate the total hours due.</t>
  </si>
  <si>
    <t>4.2</t>
  </si>
  <si>
    <t>The TSS shall calculate the vacation hours.</t>
  </si>
  <si>
    <t>4.3</t>
  </si>
  <si>
    <t>The TSS shall calculate the remaining hours due.</t>
  </si>
  <si>
    <t>4.4</t>
  </si>
  <si>
    <t>The TSS shall take into account weekends.</t>
  </si>
  <si>
    <t>4.5</t>
  </si>
  <si>
    <t>The TSS shall take into account public holidays.</t>
  </si>
  <si>
    <t>The TSS shall calculate the total hours due to the contract as the sum of the hours due of the individual Timesheets.</t>
  </si>
  <si>
    <t>The TSS should determine the public holidays in Germany from January 01 2017 until December 31 2027 (at least). Then, the federal state must be configurable since there are different regulations for public holidays in the various parts of the country.</t>
  </si>
  <si>
    <t>As soon as TSS is created, it shall set a contract to PREPARED status as soon.</t>
  </si>
  <si>
    <t>The TSS shall ensure that the start date can only be changed when the contract is in PREPARED status.</t>
  </si>
  <si>
    <t>The TSS shall ensure that the end date can only be changed when the contract is in PREPARED status.</t>
  </si>
  <si>
    <t>The TSS shall ensure that frequency can only be changed when the contract is in PREPARED status.</t>
  </si>
  <si>
    <t>The TSS shall ensure that hours per week can only be changed when the contract is in PREPARED status.</t>
  </si>
  <si>
    <t>The TSS shall ensure that vacation hours can only be changed when the contract is in PREPARED status.</t>
  </si>
  <si>
    <t>The TSS shall ensure that working days per week can only be changed when the contract is in PREPARED status.</t>
  </si>
  <si>
    <t>The TSS shall ensure that vacation days per year can only be changed when the contract is in PREPARED status.</t>
  </si>
  <si>
    <t>The TSS shall ensure that the start date of a contract always denotes complete months (i.e., the start date must be the first day of a month, the end date the last day).</t>
  </si>
  <si>
    <t>The TSS shall ensure that end date of a contract always denotes complete months (i.e., the start date must be the first day of a month, the end date the last day).</t>
  </si>
  <si>
    <t>As soon as terminating a contract, the TSS should warn the user if there are timesheets in state IN_PROGRESS that have entries. The user may then decide to not terminate the contract yet.</t>
  </si>
  <si>
    <t>As soon as all timesheets of that contract are in status ARCHIVED, the TSS shall set a contract to status ARCHIVED.</t>
  </si>
  <si>
    <t>As soon as the contract enters the STARTED
status, the TSS shall create all timesheets for a contract based on the timesheet frequency
and the start and end dates of the contract.</t>
  </si>
  <si>
    <t>The TSS shall ensure that timesheet entries can only be added, changed, and removed when the timesheet is in IN_PROGRESS status and the contract of the timesheet is in STARTED status.</t>
  </si>
  <si>
    <t>As soon as the contract status changes to TERMINATED, the TSS shall delete timesheets in status IN_PROGRESS.</t>
  </si>
  <si>
    <t>The TSS shall provide employees with the ability to manage their timesheet entries. Changes to entries are only allowed when a Timesheet is IN_PROGRESS.</t>
  </si>
  <si>
    <t>The TSS shall provide employees with the ability to sign a timesheet. Then, the time
sheet changes from IN_PROGRESS to SIGNED_BY_EMPLOYEE status.</t>
  </si>
  <si>
    <t>The TSS should provide employees with the ability to revoke the signature. Then, the
timesheet changes from SIGNED_BY_EMPLOYEE to IN_PROGRESS status.</t>
  </si>
  <si>
    <t>The TSS shall provide supervisors with the ability to sign a timesheet that is in status
SIGNED_BY_EMPLOYEE. Then, the timesheet changes to SIGNED_BY_SUPERVISOR
status.</t>
  </si>
  <si>
    <t>The TSS shall provide assistants and supervisors with the ability to request changes to a timesheet that is in status SIGNED_BY_EMPLOYEE. Then, the timesheet changes to IN_PROGRESS status.</t>
  </si>
  <si>
    <t>The TSS should provide employees and supervisors with the ability to digitally sign the timesheets.</t>
  </si>
  <si>
    <t>As soon as a timesheet is on the last day (either end of week or end of the month), the TSS shall send a reminder mail to the employee if the timesheet is in state IN_PROGRESS.</t>
  </si>
  <si>
    <t>As soon as the timesheet is in state SIGNED_BY_EMPLOYEE, the TSS shall send a reminder mail to the supervisor and the assistants (then, the supervisor may reject or sign the timesheet).</t>
  </si>
  <si>
    <t>As soon as the timesheet is in state
SIGNED_BY_SUPERVISOR, the TSS shall send a reminder mail to the secretaries.</t>
  </si>
  <si>
    <t>The TSS shall be able to determine whether a person is a university staff member.</t>
  </si>
  <si>
    <t>The TSS shall provide secretaries with the ability to archive timesheets that are in status SIGNED_BY_SUPERVISOR. Then, the timesheet should change status to ARCHIVED.</t>
  </si>
  <si>
    <t>As soon as all timesheets of a contract are deleted, the system shall delete the contract.</t>
  </si>
  <si>
    <t>The TSS should support variable archive durations. In this case, the 2 years duration is not fixed, but should be stored per contract. The duration should have a default value of 2 years.</t>
  </si>
  <si>
    <t>The TSS shall be designed in a way that only authorized users may view/change/delete data. Access rules should be based on the user's affiliation (staff, student) as well as on the roles a user owns with respect to a contract.</t>
  </si>
  <si>
    <t>The TSS should be designed in a way that it can be used with different browsers. The system shall support, at least, Firefox, Safari, Chrome.</t>
  </si>
  <si>
    <t>The TSS shall be designed in a way that the user interface language can be switched.</t>
  </si>
  <si>
    <t>The TSS should support German as a user interface language.</t>
  </si>
  <si>
    <t>As soon as negotiated with the customer, the TSS shall use third-party libraries that were not presented in the lecture/lab only.</t>
  </si>
  <si>
    <t>A project manual shall contain the TSS documentation (it can be online, e.g., Wiki) such that the customer can install the system on a fresh Payara server.</t>
  </si>
  <si>
    <t>The project manual shall contain descriptions of decisions made to detail and/or change requirements.</t>
  </si>
  <si>
    <t>The TSS shall provide secretaries with the ability to print contracts.</t>
  </si>
  <si>
    <t>A cover page for the paper archive of the printed timesheets shall use this printout.</t>
  </si>
  <si>
    <t>The TSS shall determine the public holidays in Rhineland-Palatinate starting from January 01 2017 until December 31 2027 (at least).</t>
  </si>
  <si>
    <t>When TSS is created, TSS shall set a contract to PREPARED status.</t>
  </si>
  <si>
    <t>The TSS shall ensure that the end date of a contract always denotes complete months (i.e., the start date must be the first day of a month, the end date the last day).</t>
  </si>
  <si>
    <t>When the contract enters the STARTED
status, the TSS shall create all timesheets for a contract based on the timesheet frequency
and the start and end dates of the contract.</t>
  </si>
  <si>
    <t>When the contract status changes to TERMINATED, the TSS shall delete timesheets in status IN_PROGRESS.</t>
  </si>
  <si>
    <t>The TSS shall provide employees with the ability to revoke the signature. Then, the
timesheet changes from SIGNED_BY_EMPLOYEE to IN_PROGRESS status.</t>
  </si>
  <si>
    <t>When a timesheet is on the last day (either end of week or end of the month), the TSS shall send a reminder mail to the employee if the timesheet is in state IN_PROGRESS.</t>
  </si>
  <si>
    <t>When the timesheet is in state SIGNED_BY_EMPLOYEE, the TSS shall send a reminder mail to the supervisor and the assistants (then, the supervisor may reject or sign the timesheet).</t>
  </si>
  <si>
    <t>If the timesheet is in state
SIGNED_BY_SUPERVISOR, then the TSS shall send a reminder mail to the secretaries.</t>
  </si>
  <si>
    <t>The TSS shall determine whether a person is a university staff member.</t>
  </si>
  <si>
    <t>The TSS shall provide secretaries with the ability to archive timesheets that are in status SIGNED_BY_SUPERVISOR. Then, the timesheet shall change status to ARCHIVED.</t>
  </si>
  <si>
    <t>When all timesheets of a contract are deleted, the system shall delete the contract.</t>
  </si>
  <si>
    <t>The TSS shall support variable archive durations. In this case, the 2 years duration is not fixed, but shall be stored per contract. The duration shall have a default value of 2 years.</t>
  </si>
  <si>
    <t>The TSS shall allow only authorized users to view/change/delete data. Access rules shall be based on the user's affiliation (staff, student) as well as on the roles a user owns with respect to a contract.</t>
  </si>
  <si>
    <t>The TSS shall allow using different browsers. The system shall support, at least, Firefox, Safari, Chrome.</t>
  </si>
  <si>
    <t>The TSS shall allow switching the user interface language.</t>
  </si>
  <si>
    <t>The TSS shall provide the users with the ability to choose their language.</t>
  </si>
  <si>
    <t>The project team shall prefix all global names with its team name. Such names are e.g., project name, context path (root URL), database name, persistence units, server resources, etc. This is to avoid naming conflicts, since the customer shall to install the systems of many teams side-by-side.</t>
  </si>
  <si>
    <t>The project manual shall contain the TSS documentation (it can be online, e.g., Wiki) such that the customer can install the system on a fresh Payara server.</t>
  </si>
  <si>
    <t>This printout shall be used as a cover page for the paper archive of the printed timesheets.</t>
  </si>
  <si>
    <t>The TSS shall calculate the total hours due to the contract as the sum of the hours due to the individual Timesheets.</t>
  </si>
  <si>
    <t>If TSS is created, TSS shall set a contract to PREPARED status.</t>
  </si>
  <si>
    <t>If terminating a contract, the TSS shall warn the user if there are timesheets in state IN_PROGRESS that have entries. The user may then decide to not terminate the contract yet.</t>
  </si>
  <si>
    <t>If all timesheets of that contract are in status ARCHIVED, the TSS shall set a contract to status ARCHIVED.</t>
  </si>
  <si>
    <t>If the contract enters the STARTED
status, the TSS shall create all timesheets for a contract based on the timesheet frequency
and the start and end dates of the contract.</t>
  </si>
  <si>
    <t>If the contract status changes to TERMINATED, the TSS shall delete timesheets in status IN_PROGRESS.</t>
  </si>
  <si>
    <t>The TSS shall provide secretaries with the ability to archive timesheets that are in status SIGNED_BY_SUPERVISOR. Then, the timesheet shall change the status to ARCHIVED.</t>
  </si>
  <si>
    <t>If all timesheets of a contract are deleted, the system shall delete the contract.</t>
  </si>
  <si>
    <t>If negotiated with the customer, the TSS shall use third-party libraries that were not presented in the lecture/lab only.</t>
  </si>
  <si>
    <t>If all timesheets of a contract are deleted, the the systen shall delete the contract.</t>
  </si>
  <si>
    <t>Globally, it is always the case that the TSS provides assistants and supervisors with the ability to manage contracts. Manage means „CRUD“ (Create, Read, Update, Delete).</t>
  </si>
  <si>
    <t>Globally, it is always the case that the only state PREPARED allows the update of contracts.</t>
  </si>
  <si>
    <t>Globally, it is always the case that the only state PREPARED allows the deletion of contracts.</t>
  </si>
  <si>
    <t>Globally, it is always the case that the TSS  provides secretaries with the ability to print contracts.</t>
  </si>
  <si>
    <t>Globally, it is always the case that the cover page for the paper archive of the printed timesheets uses this printout.</t>
  </si>
  <si>
    <t>Globally, it is always the case that the TSS provides employees, assistants, supervisors, and secretaries with the ability to view contract statistics (e.g., the sum of hours due, balance).</t>
  </si>
  <si>
    <t>Globally, it is always the case that the TSS  calculates the total hours due.</t>
  </si>
  <si>
    <t>Globally, it is always the case that the TSS calculates the vacation hours.</t>
  </si>
  <si>
    <t>Globally, it is always the case that the TSS calculates the remaining hours due.</t>
  </si>
  <si>
    <t>Globally, it is always the case that the TSS takes into account weekends.</t>
  </si>
  <si>
    <t>Globally, it is always the case that the TSS takes into account public holidays.</t>
  </si>
  <si>
    <r>
      <t xml:space="preserve">Globally, it is always the case that the TSS calculates the vacation hours by the following formula:
</t>
    </r>
    <r>
      <rPr>
        <i/>
        <sz val="11"/>
        <color theme="1"/>
        <rFont val="Calibri"/>
        <family val="2"/>
        <scheme val="minor"/>
      </rPr>
      <t>vacationHours = vacationDaysPerYear * durationOfContract / 12 * hoursPerWeek / workingDaysPerWeek.</t>
    </r>
    <r>
      <rPr>
        <sz val="11"/>
        <color theme="1"/>
        <rFont val="Calibri"/>
        <family val="2"/>
        <scheme val="minor"/>
      </rPr>
      <t xml:space="preserve"> The duration of the contract is counted in months.</t>
    </r>
  </si>
  <si>
    <t>Globally, it is always the case that the TSS calculates the total hours due to the contract as the sum of the hours due to the individual Timesheets.</t>
  </si>
  <si>
    <r>
      <t xml:space="preserve">Globally, it is always the case that the TSS calculates the hours due for a Timesheet by the following formula:
</t>
    </r>
    <r>
      <rPr>
        <i/>
        <sz val="11"/>
        <color theme="1"/>
        <rFont val="Calibri"/>
        <family val="2"/>
        <scheme val="minor"/>
      </rPr>
      <t xml:space="preserve">hoursDue = (workingDaysInPeriod - publicHolidaysInPeriod) * hoursPerWeek / workingDaysPerWeek. </t>
    </r>
    <r>
      <rPr>
        <sz val="11"/>
        <color theme="1"/>
        <rFont val="Calibri"/>
        <family val="2"/>
        <scheme val="minor"/>
      </rPr>
      <t>The period can be a week or a month, depending on the TimesheetFreqeuency of the contract. E.g., if workingDaysPerWeek = 5, Monday to Friday count as working days, Saturday and Sunday as non-working days. Only public holidays have to be counted that are on working days.</t>
    </r>
  </si>
  <si>
    <t>Globally, it is always the case that the TSS determines the public holidays in Rhineland-Palatinate starting from January 01 2017 until December 31 2027 (at least).</t>
  </si>
  <si>
    <t>Globally, it is always the case that the TSS determines the public holidays in Germany from January 01 2017 until December 31 2027 (at least). Then, the federal state must be configurable since there are different regulations for public holidays in the various parts of the country.</t>
  </si>
  <si>
    <t>After TSS is created, TSS sets a contract to PREPARED status.</t>
  </si>
  <si>
    <t>Globally, it is always the case that the TSS ensures that the start date can only be changed when the contract is in PREPARED status.</t>
  </si>
  <si>
    <t>Globally, it is always the case that the TSS ensures that the end date can only be changed when the contract is in PREPARED status.</t>
  </si>
  <si>
    <t>Globally, it is always the case that the TSS ensures that frequency can only be changed when the contract is in PREPARED status.</t>
  </si>
  <si>
    <t>Globally, it is always the case that the TSS ensures that hours per week can only be changed when the contract is in PREPARED status.</t>
  </si>
  <si>
    <t>Globally, it is always the case that the TSS ensures that vacation hours can only be changed when the contract is in PREPARED status.</t>
  </si>
  <si>
    <t>Globally, it is always the case that the TSS ensures that working days per week can only be changed when the contract is in PREPARED status.</t>
  </si>
  <si>
    <t>Globally, it is always the case that the TSS ensures that vacation days per year can only be changed when the contract is in PREPARED status.</t>
  </si>
  <si>
    <t>Globally, it is always the case that the TSS ensures that the start date of a contract always denotes complete months (i.e., the start date must be the first day of a month, the end date the last day).</t>
  </si>
  <si>
    <t>Globally, it is always the case that the TSS ensures that the end date of a contract always denotes complete months (i.e., the start date must be the first day of a month, the end date the last day).</t>
  </si>
  <si>
    <t>Globally, it is always the case that the TSS provides assistants and supervisors with the ability to start a contract. Then, the contract changes from PREPARED to STARTED status. All Timesheets are created in status IN_PROGRESS.</t>
  </si>
  <si>
    <t>Globally, it is always the case that the TSS provides assistants and supervisors with the ability to terminate a started contract. Then, the contract changes from STARTED to ABORTED status.</t>
  </si>
  <si>
    <t>Globally, it is always the case that the TSS ensures that only contracts can be terminated whose timesheets are in
status SIGNED_BY_SUPERVISOR or IN_PROGRESS.</t>
  </si>
  <si>
    <t>Globally, it is always the case that the TSS records the date of termination of a contract.</t>
  </si>
  <si>
    <t>Before terminating a contract, the TSS warns the user if there are timesheets in state IN_PROGRESS that have entries. The user may then decide to not terminate the contract yet.</t>
  </si>
  <si>
    <t>"Before Q" scope, Existence pattern</t>
  </si>
  <si>
    <t>After all timesheets of that contract are set to status ARCHIVED, the TSS sets a contract to status ARCHIVED.</t>
  </si>
  <si>
    <t>After the contract enters the STARTED
status, the TSS creates all timesheets for a contract based on the timesheet frequency
and the start and end dates of the contract.</t>
  </si>
  <si>
    <t>Globally, it is always the case that the TSS ensures that timesheet entries can only be added, changed, and removed when the timesheet is in IN_PROGRESS status and the contract of the timesheet is in STARTED status.</t>
  </si>
  <si>
    <t>After the contract status changes to TERMINATED, the TSS deletes timesheets in status IN_PROGRESS.</t>
  </si>
  <si>
    <t>Globally, it is always the case that the TSS does not delete timesheets that are in the SIGNED_BY_EMPLOYEE state.</t>
  </si>
  <si>
    <t>Globally, it is always the case that the TSS does not delete timesheets that are in the SIGNED_BY_SUPERVISOR state.</t>
  </si>
  <si>
    <t>Globally, it is always the case that the TSS provides employees, assistants, supervisors, and secretaries with the ability to view timesheets.</t>
  </si>
  <si>
    <t>Globally, it is always the case that the TSS provides secretaries with the ability to print timesheets.</t>
  </si>
  <si>
    <t>Globally, it is always the case that the TSS provides employees with the ability to manage their timesheet entries. Changes to entries are only allowed when a Timesheet is IN_PROGRESS.</t>
  </si>
  <si>
    <t>Globally, it is always the case that the TSS provides employees with the ability to sign a timesheet. Then, the time
sheet changes from IN_PROGRESS to SIGNED_BY_EMPLOYEE status.</t>
  </si>
  <si>
    <t>Globally, it is always the case that the TSS provides employees with the ability to revoke the signature. Then, the timesheet changes from SIGNED_BY_EMPLOYEE to IN_PROGRESS status.</t>
  </si>
  <si>
    <t>Globally, it is always the case that the TSS provides supervisors with the ability to sign a timesheet that is in status
SIGNED_BY_EMPLOYEE. Then, the timesheet changes to SIGNED_BY_SUPERVISOR
status.</t>
  </si>
  <si>
    <t>Globally, it is always the case that the TSS provides assistants and supervisors with the ability to request changes to a timesheet that is in status SIGNED_BY_EMPLOYEE. Then, the timesheet changes to IN_PROGRESS status.</t>
  </si>
  <si>
    <t>Globally, it is always the case that the TSS provides employees and supervisors with the ability to digitally sign the timesheets.</t>
  </si>
  <si>
    <t>After a timesheet is set to the last day (either end of week or end of the month), the TSS sends a reminder mail to the employee if the timesheet is in state IN_PROGRESS.</t>
  </si>
  <si>
    <t>After the timesheet is set to the state SIGNED_BY_EMPLOYEE, the TSS sends a reminder mail to the supervisor and the assistants (then, the supervisor may reject or sign the timesheet).</t>
  </si>
  <si>
    <t>After the timesheet is set to the state
SIGNED_BY_SUPERVISOR, then the TSS sends a reminder mail to the secretaries.</t>
  </si>
  <si>
    <t>Globally, it is always the case that the TSS repeats reminders every day.</t>
  </si>
  <si>
    <t>Globally, it is always the case that the TSS collects all reminders so that a person receives at most one e-mail per day.</t>
  </si>
  <si>
    <t>Globally, it is always the case that the TSS determines whether a person is a university staff member.</t>
  </si>
  <si>
    <t>Globally, it is always the case that the TSS provides secretaries with the ability to archive timesheets that are in status SIGNED_BY_SUPERVISOR. Then, the timesheet shall change the status to ARCHIVED.</t>
  </si>
  <si>
    <t>Globally, it is always the case that the TSS ensures that archived timesheets can not be changed.</t>
  </si>
  <si>
    <t>Globally, it is always the case that the TSS deletes timesheets 2 years after the signature of the supervisor.</t>
  </si>
  <si>
    <t>After all timesheets of a contract are deleted, the system deletes the contract.</t>
  </si>
  <si>
    <t>Globally, it is always the case that the TSS supports variable archive durations. In this case, the 2 years duration is not fixed, but shall be stored per contract. The duration shall have a default value of 2 years.</t>
  </si>
  <si>
    <t>Globally, it is always the case that the TSS authenticates users prior to giving access to any data.</t>
  </si>
  <si>
    <t>Globally, it is always the case that the TSS allows only authorized users to view/change/delete data. Access rules shall be based on the user's affiliation (staff, student) as well as on the roles a user owns with respect to a contract.</t>
  </si>
  <si>
    <t>Globally, it is always the case that the TSS supports mobile devices.</t>
  </si>
  <si>
    <t>Globally, it is always the case that the TSS allows using different browsers. The system shall support, at least, Firefox, Safari, Chrome.</t>
  </si>
  <si>
    <t>Globally, it is always the case that the TSS uses the Bootstrap CSS library.</t>
  </si>
  <si>
    <t>Globally, it is always the case that the TSS allows switching the user interface language.</t>
  </si>
  <si>
    <t>Globally, it is always the case that the TSS provides the users with the ability to choose their language.</t>
  </si>
  <si>
    <t>Globally, it is always the case that the TSS supports at least two user interface languages.</t>
  </si>
  <si>
    <t>Globally, it is always the case that the TSS supports English as a user interface language.</t>
  </si>
  <si>
    <t>Globally, it is always the case that the TSS supports German as a user interface language.</t>
  </si>
  <si>
    <t>Globally, it is always the case that the TSS sends reminders to users in their preferred language.</t>
  </si>
  <si>
    <t>Globally, it is always the case that the TSS is implemented according to the layered architecture (see tss-architecture document).</t>
  </si>
  <si>
    <t>Globally, it is always the case that the TSS contains the web module.</t>
  </si>
  <si>
    <t>Globally, it is always the case that the TSS contains the EJB module.</t>
  </si>
  <si>
    <t>After negotiating with the customer, the TSS  uses third-party libraries that were not presented in the lecture/lab only.</t>
  </si>
  <si>
    <t>Globally, it is always the case that the TSS uses one of the database servers MySQL (preferred), PostgreSql, or
JavaDB/Derby.</t>
  </si>
  <si>
    <t>Globally, it is always the case that the project team documents architectural decisions, e.g., which subsystems do exist, how is the source code structured, etc., in the project manual.</t>
  </si>
  <si>
    <t>Globally, it is always the case that the project team prefixes all global names with its team name. Such names are e.g., project name, context path (root URL), database name, persistence units, server resources, etc. This is to avoid naming conflicts, since the customer shall install the systems of many teams side-by-side.</t>
  </si>
  <si>
    <t>Globally, it is always the case that the project manual contains the TSS documentation (it can be online, e.g., Wiki) such that the customer can install the system on a fresh Payara server.</t>
  </si>
  <si>
    <t>Globally, it is always the case that the project manual contains a list of completed/missed requirements.</t>
  </si>
  <si>
    <t>Globally, it is always the case that the project manual contains descriptions of problems that occurred during the implementation and their solutions.</t>
  </si>
  <si>
    <t>Globally, it is always the case that the project manual contains descriptions of decisions made to detail and/or change requirements.</t>
  </si>
  <si>
    <t>Globally, it is always the case that the project participants record the time spent on the project.</t>
  </si>
  <si>
    <r>
      <t xml:space="preserve">The Electronic Voting System (EVS) shall provide organizers to </t>
    </r>
    <r>
      <rPr>
        <b/>
        <sz val="11"/>
        <color theme="1"/>
        <rFont val="Calibri"/>
        <family val="2"/>
        <scheme val="minor"/>
      </rPr>
      <t>conduct</t>
    </r>
    <r>
      <rPr>
        <sz val="11"/>
        <color theme="1"/>
        <rFont val="Calibri"/>
        <family val="2"/>
        <scheme val="minor"/>
      </rPr>
      <t xml:space="preserve"> electronic polls.</t>
    </r>
  </si>
  <si>
    <t>Polls</t>
  </si>
  <si>
    <r>
      <t xml:space="preserve">Each poll shall </t>
    </r>
    <r>
      <rPr>
        <b/>
        <sz val="11"/>
        <color theme="1"/>
        <rFont val="Calibri"/>
        <family val="2"/>
        <scheme val="minor"/>
      </rPr>
      <t>have</t>
    </r>
    <r>
      <rPr>
        <sz val="11"/>
        <color theme="1"/>
        <rFont val="Calibri"/>
        <family val="2"/>
        <scheme val="minor"/>
      </rPr>
      <t xml:space="preserve"> a title. The title has to be unique (scope is system).</t>
    </r>
  </si>
  <si>
    <r>
      <t xml:space="preserve">Each poll shall </t>
    </r>
    <r>
      <rPr>
        <b/>
        <sz val="11"/>
        <color theme="1"/>
        <rFont val="Calibri"/>
        <family val="2"/>
        <scheme val="minor"/>
      </rPr>
      <t>have</t>
    </r>
    <r>
      <rPr>
        <sz val="11"/>
        <color theme="1"/>
        <rFont val="Calibri"/>
        <family val="2"/>
        <scheme val="minor"/>
      </rPr>
      <t xml:space="preserve"> a description.</t>
    </r>
  </si>
  <si>
    <r>
      <t xml:space="preserve">Each poll shall </t>
    </r>
    <r>
      <rPr>
        <b/>
        <sz val="11"/>
        <color theme="1"/>
        <rFont val="Calibri"/>
        <family val="2"/>
        <scheme val="minor"/>
      </rPr>
      <t>have</t>
    </r>
    <r>
      <rPr>
        <sz val="11"/>
        <color theme="1"/>
        <rFont val="Calibri"/>
        <family val="2"/>
        <scheme val="minor"/>
      </rPr>
      <t xml:space="preserve"> a voting period (start and end date with time).</t>
    </r>
  </si>
  <si>
    <r>
      <t xml:space="preserve">The number of questions of a poll shall </t>
    </r>
    <r>
      <rPr>
        <b/>
        <sz val="11"/>
        <color theme="1"/>
        <rFont val="Calibri"/>
        <family val="2"/>
        <scheme val="minor"/>
      </rPr>
      <t>be</t>
    </r>
    <r>
      <rPr>
        <sz val="11"/>
        <color theme="1"/>
        <rFont val="Calibri"/>
        <family val="2"/>
        <scheme val="minor"/>
      </rPr>
      <t xml:space="preserve"> at least 1.</t>
    </r>
  </si>
  <si>
    <r>
      <t xml:space="preserve">The EVS shall provide organizers with the ability to </t>
    </r>
    <r>
      <rPr>
        <b/>
        <sz val="11"/>
        <color theme="1"/>
        <rFont val="Calibri"/>
        <family val="2"/>
        <scheme val="minor"/>
      </rPr>
      <t>group</t>
    </r>
    <r>
      <rPr>
        <sz val="11"/>
        <color theme="1"/>
        <rFont val="Calibri"/>
        <family val="2"/>
        <scheme val="minor"/>
      </rPr>
      <t xml:space="preserve"> arbitrary many questions into a poll.</t>
    </r>
  </si>
  <si>
    <r>
      <t xml:space="preserve">The EVS should provide organizers with the ability to </t>
    </r>
    <r>
      <rPr>
        <b/>
        <sz val="11"/>
        <color theme="1"/>
        <rFont val="Calibri"/>
        <family val="2"/>
        <scheme val="minor"/>
      </rPr>
      <t>clone</t>
    </r>
    <r>
      <rPr>
        <sz val="11"/>
        <color theme="1"/>
        <rFont val="Calibri"/>
        <family val="2"/>
        <scheme val="minor"/>
      </rPr>
      <t xml:space="preserve"> a poll (period, description, questions, participant list).</t>
    </r>
  </si>
  <si>
    <r>
      <t xml:space="preserve">If a poll to </t>
    </r>
    <r>
      <rPr>
        <b/>
        <sz val="11"/>
        <color theme="1"/>
        <rFont val="Calibri"/>
        <family val="2"/>
        <scheme val="minor"/>
      </rPr>
      <t>clone</t>
    </r>
    <r>
      <rPr>
        <sz val="11"/>
        <color theme="1"/>
        <rFont val="Calibri"/>
        <family val="2"/>
        <scheme val="minor"/>
      </rPr>
      <t xml:space="preserve"> has votes, the EVS shall not clone the votes.</t>
    </r>
  </si>
  <si>
    <r>
      <t xml:space="preserve">If a poll to </t>
    </r>
    <r>
      <rPr>
        <b/>
        <sz val="11"/>
        <color theme="1"/>
        <rFont val="Calibri"/>
        <family val="2"/>
        <scheme val="minor"/>
      </rPr>
      <t>clone</t>
    </r>
    <r>
      <rPr>
        <sz val="11"/>
        <color theme="1"/>
        <rFont val="Calibri"/>
        <family val="2"/>
        <scheme val="minor"/>
      </rPr>
      <t xml:space="preserve"> has results, the EVS shall not clone the results.</t>
    </r>
  </si>
  <si>
    <r>
      <t xml:space="preserve">The system shall provide organizers to </t>
    </r>
    <r>
      <rPr>
        <b/>
        <sz val="11"/>
        <color theme="1"/>
        <rFont val="Calibri"/>
        <family val="2"/>
        <scheme val="minor"/>
      </rPr>
      <t>add</t>
    </r>
    <r>
      <rPr>
        <sz val="11"/>
        <color theme="1"/>
        <rFont val="Calibri"/>
        <family val="2"/>
        <scheme val="minor"/>
      </rPr>
      <t xml:space="preserve"> different types of questions to a poll.
• SINGLE CHOICE with two or more items and one choice
• MULTIPLE CHOICE with two or more items
• YES/NO question with two items “yes” and “no” and one choice (indeed, this is a special case of SINGLE CHOICE questions)</t>
    </r>
  </si>
  <si>
    <t>Types of questions</t>
  </si>
  <si>
    <r>
      <t xml:space="preserve">The CVS shall provide organizers with the ability to </t>
    </r>
    <r>
      <rPr>
        <b/>
        <sz val="11"/>
        <color theme="1"/>
        <rFont val="Calibri"/>
        <family val="2"/>
        <scheme val="minor"/>
      </rPr>
      <t>define</t>
    </r>
    <r>
      <rPr>
        <sz val="11"/>
        <color theme="1"/>
        <rFont val="Calibri"/>
        <family val="2"/>
        <scheme val="minor"/>
      </rPr>
      <t xml:space="preserve"> the minimum and maximum number of choices for MULTIPLE CHOICE questions.</t>
    </r>
  </si>
  <si>
    <r>
      <t xml:space="preserve">The questions of a poll shall </t>
    </r>
    <r>
      <rPr>
        <b/>
        <sz val="11"/>
        <color theme="1"/>
        <rFont val="Calibri"/>
        <family val="2"/>
        <scheme val="minor"/>
      </rPr>
      <t>have</t>
    </r>
    <r>
      <rPr>
        <sz val="11"/>
        <color theme="1"/>
        <rFont val="Calibri"/>
        <family val="2"/>
        <scheme val="minor"/>
      </rPr>
      <t xml:space="preserve"> a title (titles have to be unique with scope poll).</t>
    </r>
  </si>
  <si>
    <r>
      <t xml:space="preserve">The items of a question shall </t>
    </r>
    <r>
      <rPr>
        <b/>
        <sz val="11"/>
        <color theme="1"/>
        <rFont val="Calibri"/>
        <family val="2"/>
        <scheme val="minor"/>
      </rPr>
      <t>have</t>
    </r>
    <r>
      <rPr>
        <sz val="11"/>
        <color theme="1"/>
        <rFont val="Calibri"/>
        <family val="2"/>
        <scheme val="minor"/>
      </rPr>
      <t xml:space="preserve"> a short name and an optional description.</t>
    </r>
  </si>
  <si>
    <r>
      <t xml:space="preserve">The state of a poll shall </t>
    </r>
    <r>
      <rPr>
        <b/>
        <sz val="11"/>
        <color theme="1"/>
        <rFont val="Calibri"/>
        <family val="2"/>
        <scheme val="minor"/>
      </rPr>
      <t>be</t>
    </r>
    <r>
      <rPr>
        <sz val="11"/>
        <color theme="1"/>
        <rFont val="Calibri"/>
        <family val="2"/>
        <scheme val="minor"/>
      </rPr>
      <t xml:space="preserve"> one of PREPARED, STARTED, VOTING, FINISHED. </t>
    </r>
  </si>
  <si>
    <t>Poll states</t>
  </si>
  <si>
    <r>
      <t xml:space="preserve">The EVS shall </t>
    </r>
    <r>
      <rPr>
        <b/>
        <sz val="11"/>
        <color theme="1"/>
        <rFont val="Calibri"/>
        <family val="2"/>
        <scheme val="minor"/>
      </rPr>
      <t>ensure</t>
    </r>
    <r>
      <rPr>
        <sz val="11"/>
        <color theme="1"/>
        <rFont val="Calibri"/>
        <family val="2"/>
        <scheme val="minor"/>
      </rPr>
      <t xml:space="preserve"> that the description, initial voting period, questions, and participant list of a poll can only be changed in state PREPARED. </t>
    </r>
  </si>
  <si>
    <r>
      <t xml:space="preserve">The EVS shall </t>
    </r>
    <r>
      <rPr>
        <b/>
        <sz val="11"/>
        <color theme="1"/>
        <rFont val="Calibri"/>
        <family val="2"/>
        <scheme val="minor"/>
      </rPr>
      <t>ensure</t>
    </r>
    <r>
      <rPr>
        <sz val="11"/>
        <color theme="1"/>
        <rFont val="Calibri"/>
        <family val="2"/>
        <scheme val="minor"/>
      </rPr>
      <t xml:space="preserve"> that the participant list of a poll can only be changed in state PREPARED. </t>
    </r>
  </si>
  <si>
    <r>
      <t xml:space="preserve">As soon as an organizer starts a poll, the EVS shall </t>
    </r>
    <r>
      <rPr>
        <b/>
        <sz val="11"/>
        <color theme="1"/>
        <rFont val="Calibri"/>
        <family val="2"/>
        <scheme val="minor"/>
      </rPr>
      <t>set</t>
    </r>
    <r>
      <rPr>
        <sz val="11"/>
        <color theme="1"/>
        <rFont val="Calibri"/>
        <family val="2"/>
        <scheme val="minor"/>
      </rPr>
      <t xml:space="preserve"> the poll state to STARTED. </t>
    </r>
  </si>
  <si>
    <r>
      <t xml:space="preserve">As soon as the voting period starts, the EVS shall </t>
    </r>
    <r>
      <rPr>
        <b/>
        <sz val="11"/>
        <color theme="1"/>
        <rFont val="Calibri"/>
        <family val="2"/>
        <scheme val="minor"/>
      </rPr>
      <t>set</t>
    </r>
    <r>
      <rPr>
        <sz val="11"/>
        <color theme="1"/>
        <rFont val="Calibri"/>
        <family val="2"/>
        <scheme val="minor"/>
      </rPr>
      <t xml:space="preserve"> the poll state to VOTING. </t>
    </r>
  </si>
  <si>
    <r>
      <t xml:space="preserve">As soon as the voting period ends or all participants have submitted their vote, the EVS shall </t>
    </r>
    <r>
      <rPr>
        <b/>
        <sz val="11"/>
        <color theme="1"/>
        <rFont val="Calibri"/>
        <family val="2"/>
        <scheme val="minor"/>
      </rPr>
      <t>set</t>
    </r>
    <r>
      <rPr>
        <sz val="11"/>
        <color theme="1"/>
        <rFont val="Calibri"/>
        <family val="2"/>
        <scheme val="minor"/>
      </rPr>
      <t xml:space="preserve"> the poll state to FINISHED. </t>
    </r>
  </si>
  <si>
    <r>
      <t xml:space="preserve">The EVS shall provide organizers with the ability to </t>
    </r>
    <r>
      <rPr>
        <b/>
        <sz val="11"/>
        <color theme="1"/>
        <rFont val="Calibri"/>
        <family val="2"/>
        <scheme val="minor"/>
      </rPr>
      <t>extend</t>
    </r>
    <r>
      <rPr>
        <sz val="11"/>
        <color theme="1"/>
        <rFont val="Calibri"/>
        <family val="2"/>
        <scheme val="minor"/>
      </rPr>
      <t xml:space="preserve"> (but not shorten) the voting period when a poll is in state STARTED or VOTING. </t>
    </r>
  </si>
  <si>
    <r>
      <t xml:space="preserve">The EVS shall provide all university employees with the ability to </t>
    </r>
    <r>
      <rPr>
        <b/>
        <sz val="11"/>
        <color theme="1"/>
        <rFont val="Calibri"/>
        <family val="2"/>
        <scheme val="minor"/>
      </rPr>
      <t>act</t>
    </r>
    <r>
      <rPr>
        <sz val="11"/>
        <color theme="1"/>
        <rFont val="Calibri"/>
        <family val="2"/>
        <scheme val="minor"/>
      </rPr>
      <t xml:space="preserve"> as organizers. </t>
    </r>
  </si>
  <si>
    <t>Organizers </t>
  </si>
  <si>
    <r>
      <t xml:space="preserve">The EVS shall ensure that organizers </t>
    </r>
    <r>
      <rPr>
        <b/>
        <sz val="11"/>
        <color theme="1"/>
        <rFont val="Calibri"/>
        <family val="2"/>
        <scheme val="minor"/>
      </rPr>
      <t>authenticate</t>
    </r>
    <r>
      <rPr>
        <sz val="11"/>
        <color theme="1"/>
        <rFont val="Calibri"/>
        <family val="2"/>
        <scheme val="minor"/>
      </rPr>
      <t xml:space="preserve"> themselves with username and password. </t>
    </r>
  </si>
  <si>
    <r>
      <t xml:space="preserve">The EVS shall be able to </t>
    </r>
    <r>
      <rPr>
        <b/>
        <sz val="11"/>
        <color theme="1"/>
        <rFont val="Calibri"/>
        <family val="2"/>
        <scheme val="minor"/>
      </rPr>
      <t>identify</t>
    </r>
    <r>
      <rPr>
        <sz val="11"/>
        <color theme="1"/>
        <rFont val="Calibri"/>
        <family val="2"/>
        <scheme val="minor"/>
      </rPr>
      <t xml:space="preserve"> university employees using the LDAP service provided by the GHRKO computing center. </t>
    </r>
  </si>
  <si>
    <r>
      <t xml:space="preserve">The EVS shall provide organizers with the ability to </t>
    </r>
    <r>
      <rPr>
        <b/>
        <sz val="11"/>
        <color theme="1"/>
        <rFont val="Calibri"/>
        <family val="2"/>
        <scheme val="minor"/>
      </rPr>
      <t>create</t>
    </r>
    <r>
      <rPr>
        <sz val="11"/>
        <color theme="1"/>
        <rFont val="Calibri"/>
        <family val="2"/>
        <scheme val="minor"/>
      </rPr>
      <t xml:space="preserve"> arbitrary many polls. </t>
    </r>
  </si>
  <si>
    <t>Each poll shall be owned by at least one organizer (the creator is the initial owner). </t>
  </si>
  <si>
    <r>
      <t xml:space="preserve">The EVS shall </t>
    </r>
    <r>
      <rPr>
        <b/>
        <sz val="11"/>
        <color theme="1"/>
        <rFont val="Calibri"/>
        <family val="2"/>
        <scheme val="minor"/>
      </rPr>
      <t>ensure</t>
    </r>
    <r>
      <rPr>
        <sz val="11"/>
        <color theme="1"/>
        <rFont val="Calibri"/>
        <family val="2"/>
        <scheme val="minor"/>
      </rPr>
      <t xml:space="preserve"> that organizers only can work on polls that they own. </t>
    </r>
  </si>
  <si>
    <r>
      <t xml:space="preserve">The EVS should provide organizers with the ability to </t>
    </r>
    <r>
      <rPr>
        <b/>
        <sz val="11"/>
        <color theme="1"/>
        <rFont val="Calibri"/>
        <family val="2"/>
        <scheme val="minor"/>
      </rPr>
      <t>preview</t>
    </r>
    <r>
      <rPr>
        <sz val="11"/>
        <color theme="1"/>
        <rFont val="Calibri"/>
        <family val="2"/>
        <scheme val="minor"/>
      </rPr>
      <t xml:space="preserve"> their polls in the participant view </t>
    </r>
  </si>
  <si>
    <r>
      <t xml:space="preserve">The EVS should provide organizers with the ability to </t>
    </r>
    <r>
      <rPr>
        <b/>
        <sz val="11"/>
        <color theme="1"/>
        <rFont val="Calibri"/>
        <family val="2"/>
        <scheme val="minor"/>
      </rPr>
      <t>add</t>
    </r>
    <r>
      <rPr>
        <sz val="11"/>
        <color theme="1"/>
        <rFont val="Calibri"/>
        <family val="2"/>
        <scheme val="minor"/>
      </rPr>
      <t xml:space="preserve"> further organizers to a poll. The poll is then owned by each of the organizers</t>
    </r>
  </si>
  <si>
    <t>19.1</t>
  </si>
  <si>
    <r>
      <t xml:space="preserve">The EVS shall provide organizers with the ability to </t>
    </r>
    <r>
      <rPr>
        <b/>
        <sz val="11"/>
        <color theme="1"/>
        <rFont val="Calibri"/>
        <family val="2"/>
        <scheme val="minor"/>
      </rPr>
      <t>change</t>
    </r>
    <r>
      <rPr>
        <sz val="11"/>
        <color theme="1"/>
        <rFont val="Calibri"/>
        <family val="2"/>
        <scheme val="minor"/>
      </rPr>
      <t xml:space="preserve"> the organizer list. </t>
    </r>
  </si>
  <si>
    <t>19.2</t>
  </si>
  <si>
    <r>
      <t xml:space="preserve">The EVS shall </t>
    </r>
    <r>
      <rPr>
        <b/>
        <sz val="11"/>
        <color theme="1"/>
        <rFont val="Calibri"/>
        <family val="2"/>
        <scheme val="minor"/>
      </rPr>
      <t>ensure</t>
    </r>
    <r>
      <rPr>
        <sz val="11"/>
        <color theme="1"/>
        <rFont val="Calibri"/>
        <family val="2"/>
        <scheme val="minor"/>
      </rPr>
      <t xml:space="preserve"> that an organizer can not remove herself from the organizer list. </t>
    </r>
  </si>
  <si>
    <r>
      <t xml:space="preserve">The EVS shall provide organizers with the ability to </t>
    </r>
    <r>
      <rPr>
        <b/>
        <sz val="11"/>
        <color theme="1"/>
        <rFont val="Calibri"/>
        <family val="2"/>
        <scheme val="minor"/>
      </rPr>
      <t>delete</t>
    </r>
    <r>
      <rPr>
        <sz val="11"/>
        <color theme="1"/>
        <rFont val="Calibri"/>
        <family val="2"/>
        <scheme val="minor"/>
      </rPr>
      <t xml:space="preserve"> a poll (including all votes and results).</t>
    </r>
  </si>
  <si>
    <t>20.1</t>
  </si>
  <si>
    <r>
      <t xml:space="preserve">If a poll to-delete is not in state PREPARED or FINISHED, the EVS shall </t>
    </r>
    <r>
      <rPr>
        <b/>
        <sz val="11"/>
        <color theme="1"/>
        <rFont val="Calibri"/>
        <family val="2"/>
        <scheme val="minor"/>
      </rPr>
      <t>send</t>
    </r>
    <r>
      <rPr>
        <sz val="11"/>
        <color theme="1"/>
        <rFont val="Calibri"/>
        <family val="2"/>
        <scheme val="minor"/>
      </rPr>
      <t xml:space="preserve"> a notification email to all organizers and participants to inform them about the removal.</t>
    </r>
  </si>
  <si>
    <r>
      <t xml:space="preserve">As soon as a poll has at least 3 participants and is in state PREPARED, the EVS shall provide organizers with the ability to </t>
    </r>
    <r>
      <rPr>
        <b/>
        <sz val="11"/>
        <color theme="1"/>
        <rFont val="Calibri"/>
        <family val="2"/>
        <scheme val="minor"/>
      </rPr>
      <t>start</t>
    </r>
    <r>
      <rPr>
        <sz val="11"/>
        <color theme="1"/>
        <rFont val="Calibri"/>
        <family val="2"/>
        <scheme val="minor"/>
      </rPr>
      <t xml:space="preserve"> the poll.</t>
    </r>
  </si>
  <si>
    <r>
      <t xml:space="preserve">The EVS shall provide administrators with the ability to </t>
    </r>
    <r>
      <rPr>
        <b/>
        <sz val="11"/>
        <color theme="1"/>
        <rFont val="Calibri"/>
        <family val="2"/>
        <scheme val="minor"/>
      </rPr>
      <t>delete</t>
    </r>
    <r>
      <rPr>
        <sz val="11"/>
        <color theme="1"/>
        <rFont val="Calibri"/>
        <family val="2"/>
        <scheme val="minor"/>
      </rPr>
      <t xml:space="preserve"> any poll (including all votes and results).</t>
    </r>
  </si>
  <si>
    <t>Administrators</t>
  </si>
  <si>
    <t>22.1</t>
  </si>
  <si>
    <r>
      <t xml:space="preserve">If a poll to-delete is not in state PREPARED or FINISHED, the EVS shall </t>
    </r>
    <r>
      <rPr>
        <b/>
        <sz val="11"/>
        <color theme="1"/>
        <rFont val="Calibri"/>
        <family val="2"/>
        <scheme val="minor"/>
      </rPr>
      <t>send</t>
    </r>
    <r>
      <rPr>
        <sz val="11"/>
        <color theme="1"/>
        <rFont val="Calibri"/>
        <family val="2"/>
        <scheme val="minor"/>
      </rPr>
      <t xml:space="preserve"> a notification email to all organizers and participants to inform about the removal.</t>
    </r>
  </si>
  <si>
    <r>
      <t xml:space="preserve">The EVS shall </t>
    </r>
    <r>
      <rPr>
        <b/>
        <sz val="11"/>
        <color theme="1"/>
        <rFont val="Calibri"/>
        <family val="2"/>
        <scheme val="minor"/>
      </rPr>
      <t>ensure</t>
    </r>
    <r>
      <rPr>
        <sz val="11"/>
        <color theme="1"/>
        <rFont val="Calibri"/>
        <family val="2"/>
        <scheme val="minor"/>
      </rPr>
      <t xml:space="preserve"> that administrators can not access votes and results of polls that they don’t own.</t>
    </r>
  </si>
  <si>
    <r>
      <t xml:space="preserve">If LDAP is not used, the EVS shall provide administrators with the ability to </t>
    </r>
    <r>
      <rPr>
        <b/>
        <sz val="11"/>
        <color theme="1"/>
        <rFont val="Calibri"/>
        <family val="2"/>
        <scheme val="minor"/>
      </rPr>
      <t>manage</t>
    </r>
    <r>
      <rPr>
        <sz val="11"/>
        <color theme="1"/>
        <rFont val="Calibri"/>
        <family val="2"/>
        <scheme val="minor"/>
      </rPr>
      <t xml:space="preserve"> organizer accounts (see OR01.2).</t>
    </r>
  </si>
  <si>
    <t>24.1</t>
  </si>
  <si>
    <r>
      <t xml:space="preserve">As soon as an organizer account is deleted, the EVS shall </t>
    </r>
    <r>
      <rPr>
        <b/>
        <sz val="11"/>
        <color theme="1"/>
        <rFont val="Calibri"/>
        <family val="2"/>
        <scheme val="minor"/>
      </rPr>
      <t>delete</t>
    </r>
    <r>
      <rPr>
        <sz val="11"/>
        <color theme="1"/>
        <rFont val="Calibri"/>
        <family val="2"/>
        <scheme val="minor"/>
      </rPr>
      <t xml:space="preserve"> all polls that belong exclusively to that organizer (Polls with multiple organizers are not deleted.)</t>
    </r>
  </si>
  <si>
    <r>
      <t xml:space="preserve">As long as a poll is in state PREPARED, the EVS shall provide organizers with the ability to </t>
    </r>
    <r>
      <rPr>
        <b/>
        <sz val="11"/>
        <color theme="1"/>
        <rFont val="Calibri"/>
        <family val="2"/>
        <scheme val="minor"/>
      </rPr>
      <t>add</t>
    </r>
    <r>
      <rPr>
        <sz val="11"/>
        <color theme="1"/>
        <rFont val="Calibri"/>
        <family val="2"/>
        <scheme val="minor"/>
      </rPr>
      <t xml:space="preserve"> arbitrary many participants to a poll.</t>
    </r>
  </si>
  <si>
    <t>Participant Lists</t>
  </si>
  <si>
    <t>25.1</t>
  </si>
  <si>
    <r>
      <t xml:space="preserve">Each participant shall </t>
    </r>
    <r>
      <rPr>
        <b/>
        <sz val="11"/>
        <color theme="1"/>
        <rFont val="Calibri"/>
        <family val="2"/>
        <scheme val="minor"/>
      </rPr>
      <t>be identified</t>
    </r>
    <r>
      <rPr>
        <sz val="11"/>
        <color theme="1"/>
        <rFont val="Calibri"/>
        <family val="2"/>
        <scheme val="minor"/>
      </rPr>
      <t xml:space="preserve"> by a valid email address.</t>
    </r>
  </si>
  <si>
    <t>25.2</t>
  </si>
  <si>
    <r>
      <t xml:space="preserve">The EVS shall </t>
    </r>
    <r>
      <rPr>
        <b/>
        <sz val="11"/>
        <color theme="1"/>
        <rFont val="Calibri"/>
        <family val="2"/>
        <scheme val="minor"/>
      </rPr>
      <t>ensure</t>
    </r>
    <r>
      <rPr>
        <sz val="11"/>
        <color theme="1"/>
        <rFont val="Calibri"/>
        <family val="2"/>
        <scheme val="minor"/>
      </rPr>
      <t xml:space="preserve"> that there are no duplicate entries in the participants of a poll.</t>
    </r>
  </si>
  <si>
    <r>
      <t xml:space="preserve">The EVS should provide organizers with the ability to </t>
    </r>
    <r>
      <rPr>
        <b/>
        <sz val="11"/>
        <color theme="1"/>
        <rFont val="Calibri"/>
        <family val="2"/>
        <scheme val="minor"/>
      </rPr>
      <t>add</t>
    </r>
    <r>
      <rPr>
        <sz val="11"/>
        <color theme="1"/>
        <rFont val="Calibri"/>
        <family val="2"/>
        <scheme val="minor"/>
      </rPr>
      <t xml:space="preserve"> participants from outside the university.</t>
    </r>
  </si>
  <si>
    <r>
      <t xml:space="preserve">As long as a poll is in state PREPARED, the EVS shall provide organizers with the ability to </t>
    </r>
    <r>
      <rPr>
        <b/>
        <sz val="11"/>
        <color theme="1"/>
        <rFont val="Calibri"/>
        <family val="2"/>
        <scheme val="minor"/>
      </rPr>
      <t>delete</t>
    </r>
    <r>
      <rPr>
        <sz val="11"/>
        <color theme="1"/>
        <rFont val="Calibri"/>
        <family val="2"/>
        <scheme val="minor"/>
      </rPr>
      <t xml:space="preserve"> participants from the participants of a poll.</t>
    </r>
  </si>
  <si>
    <r>
      <t xml:space="preserve">If the poll is not in state PREPARED, the EVS shall </t>
    </r>
    <r>
      <rPr>
        <b/>
        <sz val="11"/>
        <color theme="1"/>
        <rFont val="Calibri"/>
        <family val="2"/>
        <scheme val="minor"/>
      </rPr>
      <t>ensure</t>
    </r>
    <r>
      <rPr>
        <sz val="11"/>
        <color theme="1"/>
        <rFont val="Calibri"/>
        <family val="2"/>
        <scheme val="minor"/>
      </rPr>
      <t xml:space="preserve"> that the participants of the poll can not be changed.</t>
    </r>
  </si>
  <si>
    <r>
      <t xml:space="preserve">As soon as a poll is started by an organizer, the EVS shall </t>
    </r>
    <r>
      <rPr>
        <b/>
        <sz val="11"/>
        <color theme="1"/>
        <rFont val="Calibri"/>
        <family val="2"/>
        <scheme val="minor"/>
      </rPr>
      <t>send</t>
    </r>
    <r>
      <rPr>
        <sz val="11"/>
        <color theme="1"/>
        <rFont val="Calibri"/>
        <family val="2"/>
        <scheme val="minor"/>
      </rPr>
      <t xml:space="preserve"> a notification email to each participant. (The university’s mail server shall not be „mis-used“, it’s recommended to use the dummy/test SMTP server provided with the task)</t>
    </r>
  </si>
  <si>
    <r>
      <t xml:space="preserve">The notification email shall </t>
    </r>
    <r>
      <rPr>
        <b/>
        <sz val="11"/>
        <color theme="1"/>
        <rFont val="Calibri"/>
        <family val="2"/>
        <scheme val="minor"/>
      </rPr>
      <t>contain</t>
    </r>
    <r>
      <rPr>
        <sz val="11"/>
        <color theme="1"/>
        <rFont val="Calibri"/>
        <family val="2"/>
        <scheme val="minor"/>
      </rPr>
      <t xml:space="preserve"> the poll title, description, voting period, the participant’s voting token, and a hyperlink to the voting page.</t>
    </r>
  </si>
  <si>
    <r>
      <t xml:space="preserve">The notification email should </t>
    </r>
    <r>
      <rPr>
        <b/>
        <sz val="11"/>
        <color theme="1"/>
        <rFont val="Calibri"/>
        <family val="2"/>
        <scheme val="minor"/>
      </rPr>
      <t>contain</t>
    </r>
    <r>
      <rPr>
        <sz val="11"/>
        <color theme="1"/>
        <rFont val="Calibri"/>
        <family val="2"/>
        <scheme val="minor"/>
      </rPr>
      <t xml:space="preserve"> a hyperlink that already contains a pre-filled token of the participant so that the participant can immediately begin to vote.</t>
    </r>
  </si>
  <si>
    <r>
      <t xml:space="preserve">The EVS should provide organizers with the ability to comfortably </t>
    </r>
    <r>
      <rPr>
        <b/>
        <sz val="11"/>
        <color theme="1"/>
        <rFont val="Calibri"/>
        <family val="2"/>
        <scheme val="minor"/>
      </rPr>
      <t>create</t>
    </r>
    <r>
      <rPr>
        <sz val="11"/>
        <color theme="1"/>
        <rFont val="Calibri"/>
        <family val="2"/>
        <scheme val="minor"/>
      </rPr>
      <t xml:space="preserve"> participant lists, e.g., by pasting email addresses from other applications such as spread sheets or KLIPS.</t>
    </r>
  </si>
  <si>
    <r>
      <t xml:space="preserve">The EVS shall provide organizers with the ability to </t>
    </r>
    <r>
      <rPr>
        <b/>
        <sz val="11"/>
        <color theme="1"/>
        <rFont val="Calibri"/>
        <family val="2"/>
        <scheme val="minor"/>
      </rPr>
      <t>store</t>
    </r>
    <r>
      <rPr>
        <sz val="11"/>
        <color theme="1"/>
        <rFont val="Calibri"/>
        <family val="2"/>
        <scheme val="minor"/>
      </rPr>
      <t xml:space="preserve"> participant lists for easy reuse in subsequent polls.</t>
    </r>
  </si>
  <si>
    <t>30.1</t>
  </si>
  <si>
    <r>
      <t xml:space="preserve">The EVS shall be designed in a way that the stored participant lists </t>
    </r>
    <r>
      <rPr>
        <b/>
        <sz val="11"/>
        <color theme="1"/>
        <rFont val="Calibri"/>
        <family val="2"/>
        <scheme val="minor"/>
      </rPr>
      <t>are</t>
    </r>
    <r>
      <rPr>
        <sz val="11"/>
        <color theme="1"/>
        <rFont val="Calibri"/>
        <family val="2"/>
        <scheme val="minor"/>
      </rPr>
      <t xml:space="preserve"> private to each organizer.</t>
    </r>
  </si>
  <si>
    <t>30.2</t>
  </si>
  <si>
    <r>
      <t xml:space="preserve">Each stored participant list shall </t>
    </r>
    <r>
      <rPr>
        <b/>
        <sz val="11"/>
        <color theme="1"/>
        <rFont val="Calibri"/>
        <family val="2"/>
        <scheme val="minor"/>
      </rPr>
      <t>have</t>
    </r>
    <r>
      <rPr>
        <sz val="11"/>
        <color theme="1"/>
        <rFont val="Calibri"/>
        <family val="2"/>
        <scheme val="minor"/>
      </rPr>
      <t xml:space="preserve"> a unique name (scope is per organizer).</t>
    </r>
  </si>
  <si>
    <r>
      <t xml:space="preserve">As soon as a poll is started, the EVS shall </t>
    </r>
    <r>
      <rPr>
        <b/>
        <sz val="11"/>
        <color theme="1"/>
        <rFont val="Calibri"/>
        <family val="2"/>
        <scheme val="minor"/>
      </rPr>
      <t>assign</t>
    </r>
    <r>
      <rPr>
        <sz val="11"/>
        <color theme="1"/>
        <rFont val="Calibri"/>
        <family val="2"/>
        <scheme val="minor"/>
      </rPr>
      <t xml:space="preserve"> a random token to each participant of a poll.</t>
    </r>
  </si>
  <si>
    <t>Tokens</t>
  </si>
  <si>
    <r>
      <t xml:space="preserve">The EVS shall be designed in a way that all tokens </t>
    </r>
    <r>
      <rPr>
        <b/>
        <sz val="11"/>
        <color theme="1"/>
        <rFont val="Calibri"/>
        <family val="2"/>
        <scheme val="minor"/>
      </rPr>
      <t>are</t>
    </r>
    <r>
      <rPr>
        <sz val="11"/>
        <color theme="1"/>
        <rFont val="Calibri"/>
        <family val="2"/>
        <scheme val="minor"/>
      </rPr>
      <t xml:space="preserve"> unique in the scope of the whole system.</t>
    </r>
  </si>
  <si>
    <r>
      <t xml:space="preserve">The EVS shall be designed in a way that a token that was previously issued can never be </t>
    </r>
    <r>
      <rPr>
        <b/>
        <sz val="11"/>
        <color theme="1"/>
        <rFont val="Calibri"/>
        <family val="2"/>
        <scheme val="minor"/>
      </rPr>
      <t>re-generated</t>
    </r>
    <r>
      <rPr>
        <sz val="11"/>
        <color theme="1"/>
        <rFont val="Calibri"/>
        <family val="2"/>
        <scheme val="minor"/>
      </rPr>
      <t>.</t>
    </r>
  </si>
  <si>
    <r>
      <t xml:space="preserve">The length of the tokens shall </t>
    </r>
    <r>
      <rPr>
        <b/>
        <sz val="11"/>
        <color theme="1"/>
        <rFont val="Calibri"/>
        <family val="2"/>
        <scheme val="minor"/>
      </rPr>
      <t>be</t>
    </r>
    <r>
      <rPr>
        <sz val="11"/>
        <color theme="1"/>
        <rFont val="Calibri"/>
        <family val="2"/>
        <scheme val="minor"/>
      </rPr>
      <t xml:space="preserve"> equal to or greater than 16 characters. This is to make it very improbable that a valid token can be forged or guessed.</t>
    </r>
  </si>
  <si>
    <r>
      <t xml:space="preserve">The EVS shall </t>
    </r>
    <r>
      <rPr>
        <b/>
        <sz val="11"/>
        <color theme="1"/>
        <rFont val="Calibri"/>
        <family val="2"/>
        <scheme val="minor"/>
      </rPr>
      <t>ensure</t>
    </r>
    <r>
      <rPr>
        <sz val="11"/>
        <color theme="1"/>
        <rFont val="Calibri"/>
        <family val="2"/>
        <scheme val="minor"/>
      </rPr>
      <t xml:space="preserve"> anonymity. At any point in time, it shall be impossible to identify which participant submitted which vote. This also shall to be guaranteed for polls with participation tracking.</t>
    </r>
  </si>
  <si>
    <t>Anonymity</t>
  </si>
  <si>
    <r>
      <t xml:space="preserve">The system shall </t>
    </r>
    <r>
      <rPr>
        <b/>
        <sz val="11"/>
        <color theme="1"/>
        <rFont val="Calibri"/>
        <family val="2"/>
        <scheme val="minor"/>
      </rPr>
      <t>ensure</t>
    </r>
    <r>
      <rPr>
        <sz val="11"/>
        <color theme="1"/>
        <rFont val="Calibri"/>
        <family val="2"/>
        <scheme val="minor"/>
      </rPr>
      <t xml:space="preserve"> that a token can not be associated with a vote.</t>
    </r>
  </si>
  <si>
    <r>
      <t xml:space="preserve">The EVS shall provide organizers with the ability to </t>
    </r>
    <r>
      <rPr>
        <b/>
        <sz val="11"/>
        <color theme="1"/>
        <rFont val="Calibri"/>
        <family val="2"/>
        <scheme val="minor"/>
      </rPr>
      <t>track</t>
    </r>
    <r>
      <rPr>
        <sz val="11"/>
        <color theme="1"/>
        <rFont val="Calibri"/>
        <family val="2"/>
        <scheme val="minor"/>
      </rPr>
      <t xml:space="preserve"> the participations for a poll.</t>
    </r>
  </si>
  <si>
    <t>Participation tracking</t>
  </si>
  <si>
    <r>
      <t xml:space="preserve">If participation tracking is enabled for a poll, the EVS should provide organizers with the ability to </t>
    </r>
    <r>
      <rPr>
        <b/>
        <sz val="11"/>
        <color theme="1"/>
        <rFont val="Calibri"/>
        <family val="2"/>
        <scheme val="minor"/>
      </rPr>
      <t>activate</t>
    </r>
    <r>
      <rPr>
        <sz val="11"/>
        <color theme="1"/>
        <rFont val="Calibri"/>
        <family val="2"/>
        <scheme val="minor"/>
      </rPr>
      <t xml:space="preserve"> automatic reminders to participants who didn’t vote.</t>
    </r>
  </si>
  <si>
    <r>
      <t xml:space="preserve">As long as a poll is in state VOTING, the EVS shall provide a web page to </t>
    </r>
    <r>
      <rPr>
        <b/>
        <sz val="11"/>
        <color theme="1"/>
        <rFont val="Calibri"/>
        <family val="2"/>
        <scheme val="minor"/>
      </rPr>
      <t>submit</t>
    </r>
    <r>
      <rPr>
        <sz val="11"/>
        <color theme="1"/>
        <rFont val="Calibri"/>
        <family val="2"/>
        <scheme val="minor"/>
      </rPr>
      <t xml:space="preserve"> a vote.</t>
    </r>
  </si>
  <si>
    <t>Submitting a vote</t>
  </si>
  <si>
    <r>
      <t xml:space="preserve">The voting page shall </t>
    </r>
    <r>
      <rPr>
        <b/>
        <sz val="11"/>
        <color theme="1"/>
        <rFont val="Calibri"/>
        <family val="2"/>
        <scheme val="minor"/>
      </rPr>
      <t>present</t>
    </r>
    <r>
      <rPr>
        <sz val="11"/>
        <color theme="1"/>
        <rFont val="Calibri"/>
        <family val="2"/>
        <scheme val="minor"/>
      </rPr>
      <t xml:space="preserve"> an input field for a participant’s token.</t>
    </r>
  </si>
  <si>
    <r>
      <t xml:space="preserve">If the voting page is accessed by the link in the notification email, the token input field should </t>
    </r>
    <r>
      <rPr>
        <b/>
        <sz val="11"/>
        <color theme="1"/>
        <rFont val="Calibri"/>
        <family val="2"/>
        <scheme val="minor"/>
      </rPr>
      <t>be pre-filled</t>
    </r>
    <r>
      <rPr>
        <sz val="11"/>
        <color theme="1"/>
        <rFont val="Calibri"/>
        <family val="2"/>
        <scheme val="minor"/>
      </rPr>
      <t xml:space="preserve"> (see requirement PL04.2).</t>
    </r>
  </si>
  <si>
    <r>
      <t xml:space="preserve">As soon as the token was verified, the EVS shall </t>
    </r>
    <r>
      <rPr>
        <b/>
        <sz val="11"/>
        <color theme="1"/>
        <rFont val="Calibri"/>
        <family val="2"/>
        <scheme val="minor"/>
      </rPr>
      <t>display</t>
    </r>
    <r>
      <rPr>
        <sz val="11"/>
        <color theme="1"/>
        <rFont val="Calibri"/>
        <family val="2"/>
        <scheme val="minor"/>
      </rPr>
      <t xml:space="preserve"> the questions and items.</t>
    </r>
  </si>
  <si>
    <r>
      <t xml:space="preserve">The EVS shall </t>
    </r>
    <r>
      <rPr>
        <b/>
        <sz val="11"/>
        <color theme="1"/>
        <rFont val="Calibri"/>
        <family val="2"/>
        <scheme val="minor"/>
      </rPr>
      <t>present</t>
    </r>
    <r>
      <rPr>
        <sz val="11"/>
        <color theme="1"/>
        <rFont val="Calibri"/>
        <family val="2"/>
        <scheme val="minor"/>
      </rPr>
      <t xml:space="preserve"> a button to submit a vote.</t>
    </r>
  </si>
  <si>
    <r>
      <t xml:space="preserve">As soon as the vote was submitted, the EVS shall </t>
    </r>
    <r>
      <rPr>
        <b/>
        <sz val="11"/>
        <color theme="1"/>
        <rFont val="Calibri"/>
        <family val="2"/>
        <scheme val="minor"/>
      </rPr>
      <t>invalidate</t>
    </r>
    <r>
      <rPr>
        <sz val="11"/>
        <color theme="1"/>
        <rFont val="Calibri"/>
        <family val="2"/>
        <scheme val="minor"/>
      </rPr>
      <t xml:space="preserve"> the token used for that vote, i.e., the token can’t be re-used.</t>
    </r>
  </si>
  <si>
    <r>
      <t xml:space="preserve">The EVS shall </t>
    </r>
    <r>
      <rPr>
        <b/>
        <sz val="11"/>
        <color theme="1"/>
        <rFont val="Calibri"/>
        <family val="2"/>
        <scheme val="minor"/>
      </rPr>
      <t>ensure</t>
    </r>
    <r>
      <rPr>
        <sz val="11"/>
        <color theme="1"/>
        <rFont val="Calibri"/>
        <family val="2"/>
        <scheme val="minor"/>
      </rPr>
      <t xml:space="preserve"> that participants can not change their vote after submitting.</t>
    </r>
  </si>
  <si>
    <r>
      <t xml:space="preserve">The EVS shall provide participants with the ability to </t>
    </r>
    <r>
      <rPr>
        <b/>
        <sz val="11"/>
        <color theme="1"/>
        <rFont val="Calibri"/>
        <family val="2"/>
        <scheme val="minor"/>
      </rPr>
      <t>cancel</t>
    </r>
    <r>
      <rPr>
        <sz val="11"/>
        <color theme="1"/>
        <rFont val="Calibri"/>
        <family val="2"/>
        <scheme val="minor"/>
      </rPr>
      <t xml:space="preserve"> a voting, e.g., by closing the browser, or by clicking a cancel button. The token used in cancelled voting shall be re-useable later.</t>
    </r>
  </si>
  <si>
    <r>
      <t xml:space="preserve">The EVS shall </t>
    </r>
    <r>
      <rPr>
        <b/>
        <sz val="11"/>
        <color theme="1"/>
        <rFont val="Calibri"/>
        <family val="2"/>
        <scheme val="minor"/>
      </rPr>
      <t>discard</t>
    </r>
    <r>
      <rPr>
        <sz val="11"/>
        <color theme="1"/>
        <rFont val="Calibri"/>
        <family val="2"/>
        <scheme val="minor"/>
      </rPr>
      <t xml:space="preserve"> all choices of a cancelled voting.</t>
    </r>
  </si>
  <si>
    <r>
      <t xml:space="preserve">The EVS shall </t>
    </r>
    <r>
      <rPr>
        <b/>
        <sz val="11"/>
        <color theme="1"/>
        <rFont val="Calibri"/>
        <family val="2"/>
        <scheme val="minor"/>
      </rPr>
      <t>ensure</t>
    </r>
    <r>
      <rPr>
        <sz val="11"/>
        <color theme="1"/>
        <rFont val="Calibri"/>
        <family val="2"/>
        <scheme val="minor"/>
      </rPr>
      <t xml:space="preserve"> that subsequent participants using the same browser window can not restore the previous choices (e.g., by the „go back“ function or auto fill capabilities of browsers).</t>
    </r>
  </si>
  <si>
    <r>
      <t xml:space="preserve">The EVS shall provide participants with the ability to </t>
    </r>
    <r>
      <rPr>
        <b/>
        <sz val="11"/>
        <color theme="1"/>
        <rFont val="Calibri"/>
        <family val="2"/>
        <scheme val="minor"/>
      </rPr>
      <t>abstain</t>
    </r>
    <r>
      <rPr>
        <sz val="11"/>
        <color theme="1"/>
        <rFont val="Calibri"/>
        <family val="2"/>
        <scheme val="minor"/>
      </rPr>
      <t xml:space="preserve"> from voting (Enthaltung oder ungültige Stimme) for each question of a poll.</t>
    </r>
  </si>
  <si>
    <r>
      <t xml:space="preserve">The system should provide participants with the ability to </t>
    </r>
    <r>
      <rPr>
        <b/>
        <sz val="11"/>
        <color theme="1"/>
        <rFont val="Calibri"/>
        <family val="2"/>
        <scheme val="minor"/>
      </rPr>
      <t>abstain</t>
    </r>
    <r>
      <rPr>
        <sz val="11"/>
        <color theme="1"/>
        <rFont val="Calibri"/>
        <family val="2"/>
        <scheme val="minor"/>
      </rPr>
      <t xml:space="preserve"> from voting for a complete poll (this is equivalent to abstention from all questions).</t>
    </r>
  </si>
  <si>
    <r>
      <t xml:space="preserve">As soon as a poll is FINISHED and the number of submitted votes is at least 3, the EVS shall provide organizers with the ability to </t>
    </r>
    <r>
      <rPr>
        <b/>
        <sz val="11"/>
        <color theme="1"/>
        <rFont val="Calibri"/>
        <family val="2"/>
        <scheme val="minor"/>
      </rPr>
      <t>view</t>
    </r>
    <r>
      <rPr>
        <sz val="11"/>
        <color theme="1"/>
        <rFont val="Calibri"/>
        <family val="2"/>
        <scheme val="minor"/>
      </rPr>
      <t xml:space="preserve"> the results of a poll.</t>
    </r>
  </si>
  <si>
    <t>Results</t>
  </si>
  <si>
    <r>
      <t xml:space="preserve">The EVS shall </t>
    </r>
    <r>
      <rPr>
        <b/>
        <sz val="11"/>
        <color theme="1"/>
        <rFont val="Calibri"/>
        <family val="2"/>
        <scheme val="minor"/>
      </rPr>
      <t>ensure</t>
    </r>
    <r>
      <rPr>
        <sz val="11"/>
        <color theme="1"/>
        <rFont val="Calibri"/>
        <family val="2"/>
        <scheme val="minor"/>
      </rPr>
      <t xml:space="preserve"> that nobody is able to view results of polls with less than 3 submitted votes.</t>
    </r>
  </si>
  <si>
    <r>
      <t xml:space="preserve">As long as a poll is not FINISHED, the EVS shall </t>
    </r>
    <r>
      <rPr>
        <b/>
        <sz val="11"/>
        <color theme="1"/>
        <rFont val="Calibri"/>
        <family val="2"/>
        <scheme val="minor"/>
      </rPr>
      <t>ensure</t>
    </r>
    <r>
      <rPr>
        <sz val="11"/>
        <color theme="1"/>
        <rFont val="Calibri"/>
        <family val="2"/>
        <scheme val="minor"/>
      </rPr>
      <t xml:space="preserve"> that nobody is able to view (intermediate) results.</t>
    </r>
  </si>
  <si>
    <r>
      <t xml:space="preserve">As soon as a poll is FINISHED and the number of submitted votes is at least 3, the EVS shall provide organizers with the ability to </t>
    </r>
    <r>
      <rPr>
        <b/>
        <sz val="11"/>
        <color theme="1"/>
        <rFont val="Calibri"/>
        <family val="2"/>
        <scheme val="minor"/>
      </rPr>
      <t>publish</t>
    </r>
    <r>
      <rPr>
        <sz val="11"/>
        <color theme="1"/>
        <rFont val="Calibri"/>
        <family val="2"/>
        <scheme val="minor"/>
      </rPr>
      <t xml:space="preserve"> the results.</t>
    </r>
  </si>
  <si>
    <r>
      <t xml:space="preserve">As soon as the results of a poll are published, the EVS shall </t>
    </r>
    <r>
      <rPr>
        <b/>
        <sz val="11"/>
        <color theme="1"/>
        <rFont val="Calibri"/>
        <family val="2"/>
        <scheme val="minor"/>
      </rPr>
      <t>send</t>
    </r>
    <r>
      <rPr>
        <sz val="11"/>
        <color theme="1"/>
        <rFont val="Calibri"/>
        <family val="2"/>
        <scheme val="minor"/>
      </rPr>
      <t xml:space="preserve"> a notification email to all participants and organizers of the poll.</t>
    </r>
  </si>
  <si>
    <r>
      <t xml:space="preserve">The result notification email shall </t>
    </r>
    <r>
      <rPr>
        <b/>
        <sz val="11"/>
        <color theme="1"/>
        <rFont val="Calibri"/>
        <family val="2"/>
        <scheme val="minor"/>
      </rPr>
      <t>contain</t>
    </r>
    <r>
      <rPr>
        <sz val="11"/>
        <color theme="1"/>
        <rFont val="Calibri"/>
        <family val="2"/>
        <scheme val="minor"/>
      </rPr>
      <t xml:space="preserve"> a randomized result hyperlink to the results page.</t>
    </r>
  </si>
  <si>
    <r>
      <t xml:space="preserve">The length of the random part of the result hyperlink shall </t>
    </r>
    <r>
      <rPr>
        <b/>
        <sz val="11"/>
        <color theme="1"/>
        <rFont val="Calibri"/>
        <family val="2"/>
        <scheme val="minor"/>
      </rPr>
      <t>be</t>
    </r>
    <r>
      <rPr>
        <sz val="11"/>
        <color theme="1"/>
        <rFont val="Calibri"/>
        <family val="2"/>
        <scheme val="minor"/>
      </rPr>
      <t xml:space="preserve"> equal to or greater than 16 characters. This is to make it very very improbable that anybody can forge or guess a valid result link.</t>
    </r>
  </si>
  <si>
    <r>
      <t xml:space="preserve">The EVS shall </t>
    </r>
    <r>
      <rPr>
        <b/>
        <sz val="11"/>
        <color theme="1"/>
        <rFont val="Calibri"/>
        <family val="2"/>
        <scheme val="minor"/>
      </rPr>
      <t>show</t>
    </r>
    <r>
      <rPr>
        <sz val="11"/>
        <color theme="1"/>
        <rFont val="Calibri"/>
        <family val="2"/>
        <scheme val="minor"/>
      </rPr>
      <t xml:space="preserve"> the number of votes for each item of each question of a poll, the number of abstentions, and the voter participation in the result view.</t>
    </r>
  </si>
  <si>
    <r>
      <t xml:space="preserve">The EVS should </t>
    </r>
    <r>
      <rPr>
        <b/>
        <sz val="11"/>
        <color theme="1"/>
        <rFont val="Calibri"/>
        <family val="2"/>
        <scheme val="minor"/>
      </rPr>
      <t>display</t>
    </r>
    <r>
      <rPr>
        <sz val="11"/>
        <color theme="1"/>
        <rFont val="Calibri"/>
        <family val="2"/>
        <scheme val="minor"/>
      </rPr>
      <t xml:space="preserve"> the results in graphical form (e.g., as pie chart).</t>
    </r>
  </si>
  <si>
    <r>
      <t xml:space="preserve">The EVS shall </t>
    </r>
    <r>
      <rPr>
        <b/>
        <sz val="11"/>
        <color theme="1"/>
        <rFont val="Calibri"/>
        <family val="2"/>
        <scheme val="minor"/>
      </rPr>
      <t>be implemented</t>
    </r>
    <r>
      <rPr>
        <sz val="11"/>
        <color theme="1"/>
        <rFont val="Calibri"/>
        <family val="2"/>
        <scheme val="minor"/>
      </rPr>
      <t xml:space="preserve"> using the JSF technology. This means it’s not permitted to use JavaScript frameworks like Angular or React.</t>
    </r>
  </si>
  <si>
    <t xml:space="preserve">User Interface </t>
  </si>
  <si>
    <r>
      <t xml:space="preserve">The EVS should </t>
    </r>
    <r>
      <rPr>
        <b/>
        <sz val="11"/>
        <color theme="1"/>
        <rFont val="Calibri"/>
        <family val="2"/>
        <scheme val="minor"/>
      </rPr>
      <t>use</t>
    </r>
    <r>
      <rPr>
        <sz val="11"/>
        <color theme="1"/>
        <rFont val="Calibri"/>
        <family val="2"/>
        <scheme val="minor"/>
      </rPr>
      <t xml:space="preserve"> third-party CSS libraries (such as Bootstrap).</t>
    </r>
  </si>
  <si>
    <r>
      <t xml:space="preserve">The EVS should </t>
    </r>
    <r>
      <rPr>
        <b/>
        <sz val="11"/>
        <color theme="1"/>
        <rFont val="Calibri"/>
        <family val="2"/>
        <scheme val="minor"/>
      </rPr>
      <t>use</t>
    </r>
    <r>
      <rPr>
        <sz val="11"/>
        <color theme="1"/>
        <rFont val="Calibri"/>
        <family val="2"/>
        <scheme val="minor"/>
      </rPr>
      <t xml:space="preserve"> third-party JSF components (e.g., bootsFaces, myFaces, richFaces).</t>
    </r>
  </si>
  <si>
    <r>
      <t xml:space="preserve">The EVS should </t>
    </r>
    <r>
      <rPr>
        <b/>
        <sz val="11"/>
        <color theme="1"/>
        <rFont val="Calibri"/>
        <family val="2"/>
        <scheme val="minor"/>
      </rPr>
      <t>use</t>
    </r>
    <r>
      <rPr>
        <sz val="11"/>
        <color theme="1"/>
        <rFont val="Calibri"/>
        <family val="2"/>
        <scheme val="minor"/>
      </rPr>
      <t xml:space="preserve"> advanced technologies (e.g., AJAX) supported by JSF components to enhance user experience.</t>
    </r>
  </si>
  <si>
    <r>
      <t xml:space="preserve">The EVS shall be designed in a way that it </t>
    </r>
    <r>
      <rPr>
        <b/>
        <sz val="11"/>
        <color theme="1"/>
        <rFont val="Calibri"/>
        <family val="2"/>
        <scheme val="minor"/>
      </rPr>
      <t>supports</t>
    </r>
    <r>
      <rPr>
        <sz val="11"/>
        <color theme="1"/>
        <rFont val="Calibri"/>
        <family val="2"/>
        <scheme val="minor"/>
      </rPr>
      <t xml:space="preserve"> at least one of the following desktop/laptop web browsers: FireFox, Safari, Chrome in the most recent stable version available at delivery of the project.</t>
    </r>
  </si>
  <si>
    <r>
      <t xml:space="preserve">The EVS should be designed in a way that it </t>
    </r>
    <r>
      <rPr>
        <b/>
        <sz val="11"/>
        <color theme="1"/>
        <rFont val="Calibri"/>
        <family val="2"/>
        <scheme val="minor"/>
      </rPr>
      <t>supports</t>
    </r>
    <r>
      <rPr>
        <sz val="11"/>
        <color theme="1"/>
        <rFont val="Calibri"/>
        <family val="2"/>
        <scheme val="minor"/>
      </rPr>
      <t xml:space="preserve"> mobile device browsers (limited display area, portrait page display instead of landscape).</t>
    </r>
  </si>
  <si>
    <r>
      <t xml:space="preserve">The EVS shall be designed in a way that the user interface language can </t>
    </r>
    <r>
      <rPr>
        <b/>
        <sz val="11"/>
        <color theme="1"/>
        <rFont val="Calibri"/>
        <family val="2"/>
        <scheme val="minor"/>
      </rPr>
      <t>be switched</t>
    </r>
    <r>
      <rPr>
        <sz val="11"/>
        <color theme="1"/>
        <rFont val="Calibri"/>
        <family val="2"/>
        <scheme val="minor"/>
      </rPr>
      <t>.</t>
    </r>
  </si>
  <si>
    <t>Internationalization</t>
  </si>
  <si>
    <t>65.1</t>
  </si>
  <si>
    <r>
      <t xml:space="preserve">The language switch shall </t>
    </r>
    <r>
      <rPr>
        <b/>
        <sz val="11"/>
        <color theme="1"/>
        <rFont val="Calibri"/>
        <family val="2"/>
        <scheme val="minor"/>
      </rPr>
      <t>be realized</t>
    </r>
    <r>
      <rPr>
        <sz val="11"/>
        <color theme="1"/>
        <rFont val="Calibri"/>
        <family val="2"/>
        <scheme val="minor"/>
      </rPr>
      <t xml:space="preserve"> either by an URL prefix, by detecting the client browser’s language setting, or on user request (preferred language setting).</t>
    </r>
  </si>
  <si>
    <t>65.2</t>
  </si>
  <si>
    <r>
      <t xml:space="preserve">If the language switch done on user request, the EVS should </t>
    </r>
    <r>
      <rPr>
        <b/>
        <sz val="11"/>
        <color theme="1"/>
        <rFont val="Calibri"/>
        <family val="2"/>
        <scheme val="minor"/>
      </rPr>
      <t>remember</t>
    </r>
    <r>
      <rPr>
        <sz val="11"/>
        <color theme="1"/>
        <rFont val="Calibri"/>
        <family val="2"/>
        <scheme val="minor"/>
      </rPr>
      <t xml:space="preserve"> the user’s language setting.</t>
    </r>
  </si>
  <si>
    <r>
      <t xml:space="preserve">The EVS shall </t>
    </r>
    <r>
      <rPr>
        <b/>
        <sz val="11"/>
        <color theme="1"/>
        <rFont val="Calibri"/>
        <family val="2"/>
        <scheme val="minor"/>
      </rPr>
      <t>support</t>
    </r>
    <r>
      <rPr>
        <sz val="11"/>
        <color theme="1"/>
        <rFont val="Calibri"/>
        <family val="2"/>
        <scheme val="minor"/>
      </rPr>
      <t xml:space="preserve"> at least two user interface languages.</t>
    </r>
  </si>
  <si>
    <r>
      <t xml:space="preserve">The EVS shall </t>
    </r>
    <r>
      <rPr>
        <b/>
        <sz val="11"/>
        <color theme="1"/>
        <rFont val="Calibri"/>
        <family val="2"/>
        <scheme val="minor"/>
      </rPr>
      <t>support</t>
    </r>
    <r>
      <rPr>
        <sz val="11"/>
        <color theme="1"/>
        <rFont val="Calibri"/>
        <family val="2"/>
        <scheme val="minor"/>
      </rPr>
      <t xml:space="preserve"> English as user interface language.</t>
    </r>
  </si>
  <si>
    <r>
      <t xml:space="preserve">The EVS shall </t>
    </r>
    <r>
      <rPr>
        <b/>
        <sz val="11"/>
        <color theme="1"/>
        <rFont val="Calibri"/>
        <family val="2"/>
        <scheme val="minor"/>
      </rPr>
      <t>support</t>
    </r>
    <r>
      <rPr>
        <sz val="11"/>
        <color theme="1"/>
        <rFont val="Calibri"/>
        <family val="2"/>
        <scheme val="minor"/>
      </rPr>
      <t xml:space="preserve"> German as user interface language. The project team may decide to use a different second language.</t>
    </r>
  </si>
  <si>
    <r>
      <t xml:space="preserve">The EVS should </t>
    </r>
    <r>
      <rPr>
        <b/>
        <sz val="11"/>
        <color theme="1"/>
        <rFont val="Calibri"/>
        <family val="2"/>
        <scheme val="minor"/>
      </rPr>
      <t>support</t>
    </r>
    <r>
      <rPr>
        <sz val="11"/>
        <color theme="1"/>
        <rFont val="Calibri"/>
        <family val="2"/>
        <scheme val="minor"/>
      </rPr>
      <t xml:space="preserve"> multilingual text also in the data items (e.g., title, short name, description of polls, questions, and items) so that the participants can view their options in their preferred language.</t>
    </r>
  </si>
  <si>
    <r>
      <t xml:space="preserve">The EVS should </t>
    </r>
    <r>
      <rPr>
        <b/>
        <sz val="11"/>
        <color theme="1"/>
        <rFont val="Calibri"/>
        <family val="2"/>
        <scheme val="minor"/>
      </rPr>
      <t>send</t>
    </r>
    <r>
      <rPr>
        <sz val="11"/>
        <color theme="1"/>
        <rFont val="Calibri"/>
        <family val="2"/>
        <scheme val="minor"/>
      </rPr>
      <t xml:space="preserve"> notification and reminder mails to participants in their preferred language.</t>
    </r>
  </si>
  <si>
    <r>
      <t xml:space="preserve">The EVS shall </t>
    </r>
    <r>
      <rPr>
        <b/>
        <sz val="11"/>
        <color theme="1"/>
        <rFont val="Calibri"/>
        <family val="2"/>
        <scheme val="minor"/>
      </rPr>
      <t xml:space="preserve">be implemented </t>
    </r>
    <r>
      <rPr>
        <sz val="11"/>
        <color theme="1"/>
        <rFont val="Calibri"/>
        <family val="2"/>
        <scheme val="minor"/>
      </rPr>
      <t>according to the layered architecture and the architectural rules provided in the document evs-architecture.pdf.</t>
    </r>
  </si>
  <si>
    <t>Architecture</t>
  </si>
  <si>
    <r>
      <t xml:space="preserve">The EVS shall </t>
    </r>
    <r>
      <rPr>
        <b/>
        <sz val="11"/>
        <color theme="1"/>
        <rFont val="Calibri"/>
        <family val="2"/>
        <scheme val="minor"/>
      </rPr>
      <t>contain</t>
    </r>
    <r>
      <rPr>
        <sz val="11"/>
        <color theme="1"/>
        <rFont val="Calibri"/>
        <family val="2"/>
        <scheme val="minor"/>
      </rPr>
      <t xml:space="preserve"> (at least) two modules, i.e., a web module and an EJB module.</t>
    </r>
  </si>
  <si>
    <r>
      <t xml:space="preserve">The team shall </t>
    </r>
    <r>
      <rPr>
        <b/>
        <sz val="11"/>
        <color theme="1"/>
        <rFont val="Calibri"/>
        <family val="2"/>
        <scheme val="minor"/>
      </rPr>
      <t>ask</t>
    </r>
    <r>
      <rPr>
        <sz val="11"/>
        <color theme="1"/>
        <rFont val="Calibri"/>
        <family val="2"/>
        <scheme val="minor"/>
      </rPr>
      <t xml:space="preserve"> for consent prior to using third-party libraries that were not presented in the lecture/ lab. Usage is permitted only after negotiation with the supervisor. Libraries that may be used without prior consent are: PrimeFaces, RichFaces, BootsFaces, Redirect, Bootstrap CSS, JQuery.</t>
    </r>
  </si>
  <si>
    <r>
      <t xml:space="preserve">The EVS shall </t>
    </r>
    <r>
      <rPr>
        <b/>
        <sz val="11"/>
        <color theme="1"/>
        <rFont val="Calibri"/>
        <family val="2"/>
        <scheme val="minor"/>
      </rPr>
      <t>use</t>
    </r>
    <r>
      <rPr>
        <sz val="11"/>
        <color theme="1"/>
        <rFont val="Calibri"/>
        <family val="2"/>
        <scheme val="minor"/>
      </rPr>
      <t xml:space="preserve"> one of the database servers MariaDB/MySQL (preferred), PostgreSQL, or JavaDB/Derby.</t>
    </r>
  </si>
  <si>
    <r>
      <t xml:space="preserve">The naming conventions for projects, JavaEE modules, database connection pools, databases, and other files and resources shall be </t>
    </r>
    <r>
      <rPr>
        <b/>
        <sz val="11"/>
        <color theme="1"/>
        <rFont val="Calibri"/>
        <family val="2"/>
        <scheme val="minor"/>
      </rPr>
      <t>followed</t>
    </r>
    <r>
      <rPr>
        <sz val="11"/>
        <color theme="1"/>
        <rFont val="Calibri"/>
        <family val="2"/>
        <scheme val="minor"/>
      </rPr>
      <t xml:space="preserve"> strictly.</t>
    </r>
  </si>
  <si>
    <r>
      <t xml:space="preserve">The project team shall </t>
    </r>
    <r>
      <rPr>
        <b/>
        <sz val="11"/>
        <color theme="1"/>
        <rFont val="Calibri"/>
        <family val="2"/>
        <scheme val="minor"/>
      </rPr>
      <t>prefix</t>
    </r>
    <r>
      <rPr>
        <sz val="11"/>
        <color theme="1"/>
        <rFont val="Calibri"/>
        <family val="2"/>
        <scheme val="minor"/>
      </rPr>
      <t xml:space="preserve"> all global names with its team name. Such names are e.g., project name, context path (root URL), database name, persistence units, server resources, etc. This is to avoid naming conflicts, since the supervisor has to install the systems of many teams sideby-side.</t>
    </r>
  </si>
  <si>
    <r>
      <t xml:space="preserve">The Java naming conventions shall </t>
    </r>
    <r>
      <rPr>
        <b/>
        <sz val="11"/>
        <color theme="1"/>
        <rFont val="Calibri"/>
        <family val="2"/>
        <scheme val="minor"/>
      </rPr>
      <t>be followed</t>
    </r>
    <r>
      <rPr>
        <sz val="11"/>
        <color theme="1"/>
        <rFont val="Calibri"/>
        <family val="2"/>
        <scheme val="minor"/>
      </rPr>
      <t xml:space="preserve"> strictly</t>
    </r>
  </si>
  <si>
    <r>
      <t xml:space="preserve">If LDAP is not used, the EVS shall be designed in a way that all passwords </t>
    </r>
    <r>
      <rPr>
        <b/>
        <sz val="11"/>
        <color theme="1"/>
        <rFont val="Calibri"/>
        <family val="2"/>
        <scheme val="minor"/>
      </rPr>
      <t>are stored</t>
    </r>
    <r>
      <rPr>
        <sz val="11"/>
        <color theme="1"/>
        <rFont val="Calibri"/>
        <family val="2"/>
        <scheme val="minor"/>
      </rPr>
      <t xml:space="preserve"> in hashed/encrypted form.</t>
    </r>
  </si>
  <si>
    <t>Security</t>
  </si>
  <si>
    <r>
      <t xml:space="preserve">The EVS shall be designed in a way that network communication with its users (administrators, organizers, participants) is </t>
    </r>
    <r>
      <rPr>
        <b/>
        <sz val="11"/>
        <color theme="1"/>
        <rFont val="Calibri"/>
        <family val="2"/>
        <scheme val="minor"/>
      </rPr>
      <t>encrypted</t>
    </r>
    <r>
      <rPr>
        <sz val="11"/>
        <color theme="1"/>
        <rFont val="Calibri"/>
        <family val="2"/>
        <scheme val="minor"/>
      </rPr>
      <t xml:space="preserve"> (HTTPS protocol).</t>
    </r>
  </si>
  <si>
    <r>
      <t xml:space="preserve">The EVS should be designed in a way that network communication with the database server is </t>
    </r>
    <r>
      <rPr>
        <b/>
        <sz val="11"/>
        <color theme="1"/>
        <rFont val="Calibri"/>
        <family val="2"/>
        <scheme val="minor"/>
      </rPr>
      <t>encrypted</t>
    </r>
    <r>
      <rPr>
        <sz val="11"/>
        <color theme="1"/>
        <rFont val="Calibri"/>
        <family val="2"/>
        <scheme val="minor"/>
      </rPr>
      <t>.</t>
    </r>
  </si>
  <si>
    <t>The EVS shall be designed in a way that access to polls is only granted to the related organizers and administrators. Administrators may see only the poll title, voting period, and the organizers.</t>
  </si>
  <si>
    <r>
      <t xml:space="preserve">The EVS shall </t>
    </r>
    <r>
      <rPr>
        <b/>
        <sz val="11"/>
        <color theme="1"/>
        <rFont val="Calibri"/>
        <family val="2"/>
        <scheme val="minor"/>
      </rPr>
      <t>be documented</t>
    </r>
    <r>
      <rPr>
        <sz val="11"/>
        <color theme="1"/>
        <rFont val="Calibri"/>
        <family val="2"/>
        <scheme val="minor"/>
      </rPr>
      <t xml:space="preserve"> in a project manual (can be online, e.g., gitlab Wiki) so that the supervisor can install the system on fresh Payara and MariaDB servers.</t>
    </r>
  </si>
  <si>
    <t>Project Manual</t>
  </si>
  <si>
    <r>
      <t xml:space="preserve">The project manual shall </t>
    </r>
    <r>
      <rPr>
        <b/>
        <sz val="11"/>
        <color theme="1"/>
        <rFont val="Calibri"/>
        <family val="2"/>
        <scheme val="minor"/>
      </rPr>
      <t>contain</t>
    </r>
    <r>
      <rPr>
        <sz val="11"/>
        <color theme="1"/>
        <rFont val="Calibri"/>
        <family val="2"/>
        <scheme val="minor"/>
      </rPr>
      <t xml:space="preserve"> a list of completed/missed requirements. For the missed requirements, there has to be a rationale.</t>
    </r>
  </si>
  <si>
    <r>
      <t xml:space="preserve">The project manual should </t>
    </r>
    <r>
      <rPr>
        <b/>
        <sz val="11"/>
        <color theme="1"/>
        <rFont val="Calibri"/>
        <family val="2"/>
        <scheme val="minor"/>
      </rPr>
      <t>contain</t>
    </r>
    <r>
      <rPr>
        <sz val="11"/>
        <color theme="1"/>
        <rFont val="Calibri"/>
        <family val="2"/>
        <scheme val="minor"/>
      </rPr>
      <t xml:space="preserve"> descriptions of any problems that occurred during the implementation.</t>
    </r>
  </si>
  <si>
    <r>
      <t xml:space="preserve">Decisions made to change requirements shall </t>
    </r>
    <r>
      <rPr>
        <b/>
        <sz val="11"/>
        <color theme="1"/>
        <rFont val="Calibri"/>
        <family val="2"/>
        <scheme val="minor"/>
      </rPr>
      <t>be documented</t>
    </r>
    <r>
      <rPr>
        <sz val="11"/>
        <color theme="1"/>
        <rFont val="Calibri"/>
        <family val="2"/>
        <scheme val="minor"/>
      </rPr>
      <t xml:space="preserve"> in the project manual. E.g., if you feel that the requirements are not detailed enough, you may add more details.</t>
    </r>
  </si>
  <si>
    <r>
      <t xml:space="preserve">The individual team members should </t>
    </r>
    <r>
      <rPr>
        <b/>
        <sz val="11"/>
        <color theme="1"/>
        <rFont val="Calibri"/>
        <family val="2"/>
        <scheme val="minor"/>
      </rPr>
      <t>record</t>
    </r>
    <r>
      <rPr>
        <sz val="11"/>
        <color theme="1"/>
        <rFont val="Calibri"/>
        <family val="2"/>
        <scheme val="minor"/>
      </rPr>
      <t xml:space="preserve"> the time spent on the project.</t>
    </r>
  </si>
  <si>
    <t>The Electronic Voting System (EVS) shall provide organizers to conduct electronic polls.</t>
  </si>
  <si>
    <t>Each poll shall have a title.</t>
  </si>
  <si>
    <t>The title shall be unique (scope is the system).</t>
  </si>
  <si>
    <t>Each poll shall have a description.</t>
  </si>
  <si>
    <t>Each poll shall have a voting period (start and end date with time).</t>
  </si>
  <si>
    <t>The number of questions of a poll shall be at least 1.</t>
  </si>
  <si>
    <t>The EVS shall provide organizers with the ability to group arbitrary many questions into a poll.</t>
  </si>
  <si>
    <t>The EVS shall provide organizers with the ability to clone a poll (period, description, questions, participant list).</t>
  </si>
  <si>
    <t>If a poll to clone has votes, the EVS shall not clone the votes.</t>
  </si>
  <si>
    <t>If a poll to clone has results, the EVS shall not clone the results.</t>
  </si>
  <si>
    <t>The system shall provide organizers  with the ability to add different types of questions to a poll:
• SINGLE CHOICE with two or more items and one choice
• MULTIPLE CHOICE with two or more items
• YES/NO question with two items “yes” and “no” and one choice (indeed, this is a special case of SINGLE CHOICE questions)</t>
  </si>
  <si>
    <t>The EVS shall provide organizers with the ability to define the minimum and maximum number of choices for MULTIPLE CHOICE questions.</t>
  </si>
  <si>
    <t>The questions of a poll shall have a title (titles have to be unique with scope poll).</t>
  </si>
  <si>
    <t>The items of a question shall have a short name and an optional description.</t>
  </si>
  <si>
    <t>The state of a poll shall be one of PREPARED, STARTED, VOTING, FINISHED. </t>
  </si>
  <si>
    <t>The EVS shall ensure that the description, initial voting period, questions, and participant list of a poll can only be changed in the state PREPARED. </t>
  </si>
  <si>
    <t>The EVS shall ensure that the participant list of a poll can only be changed in the state PREPARED. </t>
  </si>
  <si>
    <t>When an organizer starts a poll, the EVS shall set the poll state to STARTED. </t>
  </si>
  <si>
    <t>When the voting period starts, the EVS shall set the poll state to VOTING. </t>
  </si>
  <si>
    <t>When the voting period ends or all participants have submitted their vote, the EVS shall set the poll state to FINISHED. </t>
  </si>
  <si>
    <t>When a poll is in the state STARTED or VOTING, the EVS shall provide organizers with the ability to extend (but not shorten) the voting period. </t>
  </si>
  <si>
    <t>The EVS shall provide all university employees with the ability to act as organizers. </t>
  </si>
  <si>
    <t>The EVS shall ensure that organizers authenticate themselves with a username and password. </t>
  </si>
  <si>
    <t>The EVS shall be able to identify university employees using the LDAP service provided by the GHRKO computing center. </t>
  </si>
  <si>
    <t>The EVS shall provide organizers with the ability to create arbitrary many polls. </t>
  </si>
  <si>
    <t>The EVS shall ensure that organizers only can work on polls that they own. </t>
  </si>
  <si>
    <t>The EVS shall provide organizers with the ability to preview their polls in the participant view.</t>
  </si>
  <si>
    <t>The EVS shall provide organizers with the ability to add further organizers to a poll. The poll is then owned by each of the organizers.</t>
  </si>
  <si>
    <t>The EVS shall provide organizers with the ability to change the organizer list. </t>
  </si>
  <si>
    <t>The EVS shall ensure that an organizer can not remove herself from the organizer list. </t>
  </si>
  <si>
    <t>The EVS shall provide organizers with the ability to delete a poll (including all votes and results).</t>
  </si>
  <si>
    <t>If a poll to-delete is not in the state PREPARED or FINISHED, the EVS shall send a notification email to all organizers and participants to inform them about the removal.</t>
  </si>
  <si>
    <t>When a poll has at least 3 participants and is in the state PREPARED, the EVS shall provide organizers with the ability to start the poll.</t>
  </si>
  <si>
    <t>The EVS shall provide administrators with the ability to delete any poll (including all votes and results).</t>
  </si>
  <si>
    <t>The EVS shall ensure that administrators can not access votes and results of polls that they don’t own.</t>
  </si>
  <si>
    <t>If LDAP is not used, the EVS shall provide administrators with the ability to manage organizer accounts (see OR01.2).</t>
  </si>
  <si>
    <t>When an organizer account is deleted, the EVS shall delete all polls that belong exclusively to that organizer (Polls with multiple organizers are not deleted.)</t>
  </si>
  <si>
    <t>When a poll is in the state PREPARED, the EVS shall provide organizers with the ability to add arbitrary many participants to a poll.</t>
  </si>
  <si>
    <t>Each participant shall be identified by a valid email address.</t>
  </si>
  <si>
    <t>The EVS shall ensure that there are no duplicate entries in the participants of a poll.</t>
  </si>
  <si>
    <t>The EVS shall provide organizers with the ability to add participants from outside the university.</t>
  </si>
  <si>
    <t>When a poll is in the state PREPARED, the EVS shall provide organizers with the ability to delete participants from the participants of a poll.</t>
  </si>
  <si>
    <t>If the poll is not in the state PREPARED, the EVS shall ensure that the participants of the poll can not be changed.</t>
  </si>
  <si>
    <t xml:space="preserve">When a poll is started by an organizer, the EVS shall send a notification email to each participant. </t>
  </si>
  <si>
    <t>The university’s mail server shall not be „mis-used“, it’s recommended to use the dummy/test SMTP server provided with the task</t>
  </si>
  <si>
    <t>The notification email shall contain the poll title, description, voting period, the participant’s voting token, and a hyperlink to the voting page.</t>
  </si>
  <si>
    <t>28.3</t>
  </si>
  <si>
    <t>The notification email shall contain a hyperlink that already contains a pre-filled token of the participant so that the participant can immediately begin to vote.</t>
  </si>
  <si>
    <t>The EVS shall provide organizers with the ability to comfortably create participant lists, e.g., by pasting email addresses from other applications such as spreadsheets or KLIPS.</t>
  </si>
  <si>
    <t>The EVS shall provide organizers with the ability to store participant lists for easy reuse in subsequent polls.</t>
  </si>
  <si>
    <t>The EVS shall be designed in a way that the stored participant lists are private to each organizer.</t>
  </si>
  <si>
    <t>Each stored participant list shall have a unique name (scope is per organizer).</t>
  </si>
  <si>
    <t>When a poll is started, the EVS shall assign a random token to each participant of a poll.</t>
  </si>
  <si>
    <t>The EVS shall be designed in a way that all tokens are unique in the scope of the whole system.</t>
  </si>
  <si>
    <t>The EVS shall be designed in a way that a token that was previously issued can never be re-generated.</t>
  </si>
  <si>
    <t>The length of the tokens shall be equal to or greater than 16 characters. This is to make it very improbable that a valid token can be forged or guessed.</t>
  </si>
  <si>
    <t>The EVS shall ensure anonymity. At any point in time, it shall be impossible to identify which participant submitted which vote. This also shall be guaranteed for polls with participation tracking.</t>
  </si>
  <si>
    <t>The system shall ensure that a token can not be associated with a vote.</t>
  </si>
  <si>
    <t>The EVS shall provide organizers with the ability to track the participations for a poll.</t>
  </si>
  <si>
    <t>If participation tracking is enabled for a poll, the EVS shall provide organizers with the ability to activate automatic reminders to participants who didn’t vote.</t>
  </si>
  <si>
    <t>When a poll is in the state VOTING, the EVS shall provide a web page to submit a vote.</t>
  </si>
  <si>
    <t>The voting page shall present an input field for a participant’s token.</t>
  </si>
  <si>
    <t>If the voting page is accessed by the link in the notification email, the token input field shall be pre-filled (see requirement PL04.2).</t>
  </si>
  <si>
    <t>When the token was verified, the EVS shall display the questions and items.</t>
  </si>
  <si>
    <t>The EVS shall present a button to submit a vote.</t>
  </si>
  <si>
    <t>When the vote was submitted, the EVS shall invalidate the token used for that vote, i.e., the token can’t be re-used.</t>
  </si>
  <si>
    <t>The EVS shall ensure that participants can not change their vote after submitting.</t>
  </si>
  <si>
    <t>The EVS shall provide participants with the ability to cancel voting, e.g., by closing the browser, or by clicking a cancel button. The token used in canceled voting shall be re-useable later.</t>
  </si>
  <si>
    <t>The EVS shall discard all choices of a canceled voting.</t>
  </si>
  <si>
    <t>The EVS shall ensure that subsequent participants using the same browser window can not restore the previous choices (e.g., by the „go back“ function or auto fill capabilities of browsers).</t>
  </si>
  <si>
    <t>The EVS shall provide participants with the ability to abstain from voting (Enthaltung oder ungültige Stimme) for each question of a poll.</t>
  </si>
  <si>
    <t>The system shall provide participants with the ability to abstain from voting for a complete poll (this is equivalent to abstention from all questions).</t>
  </si>
  <si>
    <t>When a poll is FINISHED and the number of submitted votes is at least 3, the EVS shall provide organizers with the ability to view the results of a poll.</t>
  </si>
  <si>
    <t>The EVS shall ensure that nobody is able to view the results of polls with less than 3 submitted votes.</t>
  </si>
  <si>
    <t>When a poll is not FINISHED, the EVS shall ensure that nobody is able to view (intermediate) results.</t>
  </si>
  <si>
    <t>When a poll is FINISHED and the number of submitted votes is at least 3, the EVS shall provide organizers with the ability to publish the results.</t>
  </si>
  <si>
    <t>When the results of a poll are published, the EVS shall send a notification email to all participants and organizers of the poll.</t>
  </si>
  <si>
    <t>The result notification email shall contain a randomized result hyperlink to the results page.</t>
  </si>
  <si>
    <t>The length of the random part of the result hyperlink shall be equal to or greater than 16 characters. This is to make it very very improbable that anybody can forge or guess a valid result link.</t>
  </si>
  <si>
    <t>The EVS shall show the number of votes for each item of each question of a poll, the number of abstentions, and the voter participation in the result view.</t>
  </si>
  <si>
    <t>The EVS should display the results in graphical form (e.g., as a pie chart).</t>
  </si>
  <si>
    <t>The EVS shall be implemented using the JSF technology. This means it’s not permitted to use JavaScript frameworks like Angular or React.</t>
  </si>
  <si>
    <t>The EVS shall use third-party CSS libraries (such as Bootstrap).</t>
  </si>
  <si>
    <t>The EVS shall use third-party JSF components (e.g., bootsFaces, myFaces, richFaces).</t>
  </si>
  <si>
    <t>The EVS shall use advanced technologies (e.g., AJAX) supported by JSF components to enhance user experience.</t>
  </si>
  <si>
    <t>The EVS shall be designed in a way that it supports at least one of the following desktop/laptop web browsers: Firefox, Safari, Chrome in the most recent stable version available at delivery of the project.</t>
  </si>
  <si>
    <t>The EVS shall be designed in a way that it supports mobile device browsers (limited display area, portrait page display instead of landscape).</t>
  </si>
  <si>
    <t>The EVS shall be designed in a way that the user interface language can be switched.</t>
  </si>
  <si>
    <t>The language switch shall be realized either by an URL prefix, by detecting the client browser’s language setting, or on user request (preferred language setting).</t>
  </si>
  <si>
    <t>If the language switch done on user request, the EVS shall remember the user’s language setting.</t>
  </si>
  <si>
    <t>The EVS shall support at least two user interface languages.</t>
  </si>
  <si>
    <t>The EVS shall support English as a user interface language.</t>
  </si>
  <si>
    <t>The EVS shall support German as a user interface language. The project team may decide to use a different second language.</t>
  </si>
  <si>
    <t>The EVS shall support multilingual text also in the data items (e.g., title, short name, description of polls, questions, and items) so that the participants can view their options in their preferred language.</t>
  </si>
  <si>
    <t>The EVS shall send notification and reminder mails to participants in their preferred language.</t>
  </si>
  <si>
    <t>The EVS shall be implemented according to the layered architecture and the architectural rules provided in the document evs-architecture.pdf.</t>
  </si>
  <si>
    <t>The EVS shall contain (at least) two modules, i.e., a web module and an EJB module.</t>
  </si>
  <si>
    <t>The team shall ask for consent prior to using third-party libraries that were not presented in the lecture/ lab. Usage is permitted only after negotiation with the supervisor. Libraries that may be used without prior consent are: PrimeFaces, RichFaces, BootsFaces, Redirect, Bootstrap CSS, JQuery</t>
  </si>
  <si>
    <t>The EVS shall use one of the database servers MariaDB/MySQL (preferred), PostgreSQL, or JavaDB/Derby.</t>
  </si>
  <si>
    <t>The naming conventions for projects, JavaEE modules, database connection pools, databases, and other files and resources shall be followed strictly.</t>
  </si>
  <si>
    <t>The project team shall prefix all global names with its team name. Such names are e.g., project name, context path (root URL), database name, persistence units, server resources, etc. This is to avoid naming conflicts, since the supervisor has to install the systems of many teams side-by-side.</t>
  </si>
  <si>
    <t>The Java naming conventions shall be followed strictly</t>
  </si>
  <si>
    <t>If LDAP is not used, the EVS shall be designed in a way that all passwords are stored in hashed/encrypted form.</t>
  </si>
  <si>
    <t>The EVS shall be designed in a way that network communication with its users (administrators, organizers, participants) is encrypted (HTTPS protocol).</t>
  </si>
  <si>
    <t>The EVS shall be designed in a way that network communication with the database server is encrypted.</t>
  </si>
  <si>
    <t>The EVS shall be documented in a project manual (can be online, e.g., gitlab Wiki) so that the supervisor can install the system on fresh Payara and MariaDB servers.</t>
  </si>
  <si>
    <t>The project manual shall contain a list of completed/missed requirements. For the missed requirements, there has to be a rationale.</t>
  </si>
  <si>
    <t>The project manual shall contain descriptions of any problems that occurred during the implementation.</t>
  </si>
  <si>
    <t>Decisions made to change requirements shall be documented in the project manual. E.g., if you feel that the requirements are not detailed enough, you may add more details.</t>
  </si>
  <si>
    <t>The individual team members shall record the time spent on the project.</t>
  </si>
  <si>
    <t>Organizers shall be able to group arbitrary many questions into a poll.</t>
  </si>
  <si>
    <t>Organizers should be able to clone a poll (period, description, questions, participant
list).</t>
  </si>
  <si>
    <t>Organizers shall be able to add different types of questions to a poll:
• SINGLE CHOICE with two or more items and one choice
• MULTIPLE CHOICE with two or more items
• YES/NO question with two items “yes” and “no” and one choice (indeed, this is a special case of SINGLE CHOICE questions)</t>
  </si>
  <si>
    <t>Organizers shall be able to define the minimum and maximum number of choices for MULTIPLE CHOICE questions.</t>
  </si>
  <si>
    <t>10.1</t>
  </si>
  <si>
    <t>The EVS user shall be able to change the description only in the state PREPARED. </t>
  </si>
  <si>
    <t>10.2</t>
  </si>
  <si>
    <t>The EVS user shall be able to change the initial voting period only in the state PREPARED. </t>
  </si>
  <si>
    <t>10.3</t>
  </si>
  <si>
    <t>The EVS user shall be able to change questions only in the state PREPARED. </t>
  </si>
  <si>
    <t>10.4</t>
  </si>
  <si>
    <t>The EVS user shall be able to change the participant list of a poll only in the state PREPARED. </t>
  </si>
  <si>
    <t>As soon as an organizer starts a poll, the EVS shall set the poll state to STARTED. </t>
  </si>
  <si>
    <t>As soon as the voting period starts, the EVS shall set the poll state to VOTING. </t>
  </si>
  <si>
    <t>As soon as the voting period ends or all participants have submitted their vote, the EVS shall set the poll state to FINISHED. </t>
  </si>
  <si>
    <t>As soon as a poll is in the state STARTED or VOTING, organizers shall be able to increase the voting period. </t>
  </si>
  <si>
    <t>All university employees shall be able to act as organizers. </t>
  </si>
  <si>
    <t>Organizers shall be able to authenticate themselves with a username and password. </t>
  </si>
  <si>
    <t>Organizers shall be able to create arbitrary many polls. </t>
  </si>
  <si>
    <t>Each poll shall belong to at least one organizer (the creator is the initial owner). </t>
  </si>
  <si>
    <t>Organizers shall be able to work only on polls that they own. </t>
  </si>
  <si>
    <t>Organizers shall be able to preview their polls in the participant view </t>
  </si>
  <si>
    <t>Organizers should be able to add further organizers to a poll. The poll is then owned by each of the organizers</t>
  </si>
  <si>
    <t>Organizers shall be able to change the organizer list. </t>
  </si>
  <si>
    <t>Organizers shall not be able to remove themselves from the organizer list. </t>
  </si>
  <si>
    <t>Organizers shall be able to delete a poll (including all votes and results).</t>
  </si>
  <si>
    <t>As soon as a poll has at least 3 participants and is in the state PREPARED, organizers shall be able to start the poll.</t>
  </si>
  <si>
    <t>Administrators shall be able to delete any poll (including all votes and results).</t>
  </si>
  <si>
    <t>Administrators shall not be able to access votes that they do not own.</t>
  </si>
  <si>
    <t>Administrators shall not be able to access the results of polls that they do not own.</t>
  </si>
  <si>
    <t>If LDAP is not used, administrators shall be able to manage organizer accounts (see OR01.2).</t>
  </si>
  <si>
    <t>As soon as an organizer account is deleted, the EVS shall delete all polls that belong exclusively to that organizer.</t>
  </si>
  <si>
    <t>24.2</t>
  </si>
  <si>
    <t>The EVS shall not delete polls with multiple organizers.</t>
  </si>
  <si>
    <t>As long as a poll is in the state PREPARED, organizers shall be able to add arbitrary many participants to a poll.</t>
  </si>
  <si>
    <t>The EVS shall be designed in a way that duplicate entries in the participants of a poll are not possible.</t>
  </si>
  <si>
    <t>Organizers should be able to add participants from outside the university.</t>
  </si>
  <si>
    <t>As long as a poll is in the state PREPARED, organizers shall be able to delete participants from the participants of a poll.</t>
  </si>
  <si>
    <t>If the poll is not in the state PREPARED, the EVS user shall not be able to change participants of the poll.</t>
  </si>
  <si>
    <t>As soon as a poll is started by an organizer, the EVS shall send a notification email to each participant.</t>
  </si>
  <si>
    <t>The university’s mail server shall not be „mis-used“, it’s recommended to use the dummy/test SMTP server provided with the task.</t>
  </si>
  <si>
    <t>The notification email should contain a hyperlink that already contains a pre-filled token of the participant so that the participant can immediately begin to vote.</t>
  </si>
  <si>
    <t>The organizers shall be able to comfortably create participant lists (e.g., by pasting email addresses from other applications such as spreadsheets or KLIPS).</t>
  </si>
  <si>
    <t>The organizers shall be able to store participant lists for easy reuse in subsequent polls.</t>
  </si>
  <si>
    <t>As soon as a poll is started, the EVS shall assign a random token to each participant of a poll.</t>
  </si>
  <si>
    <t>The EVS shall be designed in a way that a token can not be associated with a vote.</t>
  </si>
  <si>
    <t>The organizers shall be able to track the participations for a poll.</t>
  </si>
  <si>
    <t>If participation tracking is enabled for a poll, the organizers shall be able to activate automatic reminders to participants who didn’t vote.</t>
  </si>
  <si>
    <t>As long as a poll is in the state VOTING, the EVS shall allow a web page to submit a vote.</t>
  </si>
  <si>
    <t>The voting page shall have an input field for a participant’s token.</t>
  </si>
  <si>
    <t>If the voting page is accessed by the link in the notification email, the token input field should be pre-filled (see requirement PL04.2).</t>
  </si>
  <si>
    <t>As soon as the token was verified, the EVS shall display the questions and items.</t>
  </si>
  <si>
    <t>The EVS shall have a button to submit a vote.</t>
  </si>
  <si>
    <t>As soon as the vote was submitted, the EVS shall invalidate the token used for that vote (i.e., the token can not be re-used).</t>
  </si>
  <si>
    <t>The participants shall not be able to change their vote after submitting.</t>
  </si>
  <si>
    <t>45.1</t>
  </si>
  <si>
    <t>The participants shall be able to cancel voting (e.g., by closing the browser, or by clicking a cancel button).</t>
  </si>
  <si>
    <t>45.2</t>
  </si>
  <si>
    <t>The token used in canceled voting shall be re-useable later.</t>
  </si>
  <si>
    <t>The EVS shall discard all choices of canceled voting.</t>
  </si>
  <si>
    <t>The participants using the same browser window shall not be able to restore the previous choices (e.g., by the „go back“ function or auto fill capabilities of browsers).</t>
  </si>
  <si>
    <t>The participants shall be able to abstain from voting (Enthaltung oder ungültige Stimme) for each question of a poll.</t>
  </si>
  <si>
    <t>The participants shall be able to abstain from voting for a complete poll (this is equivalent to abstention from all questions).</t>
  </si>
  <si>
    <t>As soon as a poll is FINISHED and the number of submitted votes is at least 3, the organizers shall be able to view the results of a poll.</t>
  </si>
  <si>
    <t>Nobody shall be able to view the results of polls with less than 3 submitted votes.</t>
  </si>
  <si>
    <t>As long as a poll is not FINISHED, nobody shall be able to view (intermediate) results.</t>
  </si>
  <si>
    <t>As soon as a poll is FINISHED and the number of submitted votes is at least 3, the organizers shall be able to publish the results.</t>
  </si>
  <si>
    <t>As soon as the results of a poll are published, the EVS shall send a notification email to all participants and organizers of the poll.</t>
  </si>
  <si>
    <t>The development team shall use the JSF technology to implement EVS. This means it is not permitted to use JavaScript frameworks like Angular or React.</t>
  </si>
  <si>
    <t>The development team should use third-party CSS libraries (such as Bootstrap) to implement EVS.</t>
  </si>
  <si>
    <t>The development team should use third-party JSF components (e.g., bootsFaces, myFaces, richFaces) to implement EVS.</t>
  </si>
  <si>
    <t>The development team should use advanced technologies (e.g., AJAX) supported by JSF components to enhance user experience to implement EVS.</t>
  </si>
  <si>
    <t>The EVS shall support at least one of the following desktop/laptop web browsers: Firefox, Safari, Chrome in the most recent stable version available at delivery of the project.</t>
  </si>
  <si>
    <t>The EVS should support mobile device browsers (limited display area, portrait page display instead of landscape).</t>
  </si>
  <si>
    <t>The EVS user shall be able to switch interface language.</t>
  </si>
  <si>
    <t>If the language switch is done by a user request, the EVS should remember the user’s language setting.</t>
  </si>
  <si>
    <t>The EVS shall support German as a user interface language.</t>
  </si>
  <si>
    <t>The EVS should support multilingual text also in the data items (e.g., title, short name, description of polls, questions, and items) so that the participants can view their options in their preferred language.</t>
  </si>
  <si>
    <t>The EVS should send notification and reminder mails to participants in their preferred language.</t>
  </si>
  <si>
    <t>The EVS shall contain two modules: a web module and an EJB module.</t>
  </si>
  <si>
    <t>The development team shall ask for consent prior to using third-party libraries that were not presented in the lecture/ lab. Usage is permitted only after negotiation with the supervisor. Libraries that may be used without prior consent are: PrimeFaces, RichFaces, BootsFaces, Redirect, Bootstrap CSS, JQuery</t>
  </si>
  <si>
    <t>The development team shall use one of the database servers MariaDB/MySQL (preferred), PostgreSQL, or JavaDB/Derby.</t>
  </si>
  <si>
    <t>The development team should strictly follow the naming conventions for projects, JavaEE modules, database connection pools, databases, and other files and resources.</t>
  </si>
  <si>
    <t>The development team shall prefix all global names with its team name ( e.g., project name, context path (root URL), database name, persistence units, server resources, etc). This is to avoid naming conflicts, since the supervisor has to install the systems of many teams side-by-side.</t>
  </si>
  <si>
    <t>The development team should strictly follow the Java naming conventions.</t>
  </si>
  <si>
    <t>If LDAP is not used, all passwords shall be stored in hashed/encrypted form.</t>
  </si>
  <si>
    <t>79.1</t>
  </si>
  <si>
    <t>The network communication with EVS users (administrators, organizers, participants) shall be encrypted.</t>
  </si>
  <si>
    <t>79.2</t>
  </si>
  <si>
    <t>The development team should use the HTTPS protocol.</t>
  </si>
  <si>
    <t>The network communication with the database server shall be encrypted.</t>
  </si>
  <si>
    <t>81.1</t>
  </si>
  <si>
    <t>The access to polls shall be granted only to the related organizers and administrators.</t>
  </si>
  <si>
    <t>81.2</t>
  </si>
  <si>
    <t>Administrators shall be able to see only the poll title, voting period, and the organizers.</t>
  </si>
  <si>
    <t>A project manual shall contain the EVS documentation (can be online, e.g., gitlab Wiki) so that the supervisor can install the system on fresh Payara and MariaDB servers.</t>
  </si>
  <si>
    <t>83.1</t>
  </si>
  <si>
    <t>83.2</t>
  </si>
  <si>
    <t>The missed requirements shall have a rationale.</t>
  </si>
  <si>
    <t>The project manual should contain descriptions of any problems that occurred during the implementation.</t>
  </si>
  <si>
    <t>The development team should document decisions made to change requirements in the project manual (e.g., if a developer feels that the requirements are not detailed enough, the developer may add more details).</t>
  </si>
  <si>
    <t>The individual team members should record the time spent on the project.</t>
  </si>
  <si>
    <t>The system shall provide organizers to add different types of questions to a poll:
• SINGLE CHOICE with two or more items and one choice
• MULTIPLE CHOICE with two or more items
• YES/NO question with two items “yes” and “no” and one choice (indeed, this is a special case of SINGLE CHOICE questions)</t>
  </si>
  <si>
    <t>The EVS user shall change the description only in the state PREPARED. </t>
  </si>
  <si>
    <t>The EVS user shall change the initial voting period only in the state PREPARED. </t>
  </si>
  <si>
    <t>The EVS user shall change questions only in the state PREPARED. </t>
  </si>
  <si>
    <t>The EVS user shall change the participant list of a poll only in the state PREPARED. </t>
  </si>
  <si>
    <t>When a poll is in the state STARTED or VOTING, the EVS shall provide organizers with the ability to increase the voting period.</t>
  </si>
  <si>
    <t>The EVS shall provide organizers with the ability to work only on polls that they own. </t>
  </si>
  <si>
    <t>The EVS shall provide organizers with the ability to preview their polls in the participant view </t>
  </si>
  <si>
    <t>The EVS shall provide organizers with the ability to add further organizers to a poll. The poll is then owned by each of the organizers</t>
  </si>
  <si>
    <t>The EVS shall ensure that administrators can not access votes that they do not own.</t>
  </si>
  <si>
    <t>The EVS shall ensure that administrators can not access results of polls that they do not own.</t>
  </si>
  <si>
    <t>When an organizer account is deleted, the EVS shall delete all polls that belong exclusively to that organizer.</t>
  </si>
  <si>
    <t>When a poll is started by an organizer, the EVS shall send a notification email to each participant.</t>
  </si>
  <si>
    <t>The EVS shall provide organizers with the ability to comfortably create participant lists (e.g., by pasting email addresses from other applications such as spreadsheets or KLIPS).</t>
  </si>
  <si>
    <t>When a poll is in the state VOTING, the EVS shall allow a web page to submit a vote.</t>
  </si>
  <si>
    <t>When the vote was submitted, the EVS shall invalidate the token used for that vote ( i.e., the token can not be re-used).</t>
  </si>
  <si>
    <t>The EVS shall provide participants with the ability to cancel voting (e.g., by closing the browser, or by clicking a cancel button).</t>
  </si>
  <si>
    <t>The EVS shall provide participants with the ability to abstain from voting for a complete poll (this is equivalent to abstention from all questions).</t>
  </si>
  <si>
    <t>When as a poll is FINISHED and the number of submitted votes is at least 3, the EVS shall provide organizers with the ability to publish the results.</t>
  </si>
  <si>
    <t>The EVS shall display the results in graphical form (e.g., as a pie chart).</t>
  </si>
  <si>
    <t>The development team shall use third-party CSS libraries (such as Bootstrap) to implement EVS.</t>
  </si>
  <si>
    <t>The development team shall use third-party JSF components (e.g., bootsFaces, myFaces, richFaces) to implement EVS.</t>
  </si>
  <si>
    <t>The development team shall use advanced technologies (e.g., AJAX) supported by JSF components to enhance user experience to implement EVS.</t>
  </si>
  <si>
    <t>The EVS shall support mobile device browsers (limited display area, portrait page display instead of landscape).</t>
  </si>
  <si>
    <t>If the language switch is done by a user request, the EVS shall remember the user’s language setting.</t>
  </si>
  <si>
    <t>The development team shall strictly follow the naming conventions for projects, JavaEE modules, database connection pools, databases, and other files and resources.</t>
  </si>
  <si>
    <t>The development team shall strictly follow the Java naming conventions.</t>
  </si>
  <si>
    <t>The development team shall use the HTTPS protocol.</t>
  </si>
  <si>
    <t>The EVS shall provide administrators with the ability to see only the poll title, voting period, and the organizers.</t>
  </si>
  <si>
    <t>The development team shall document decisions made to change requirements in the project manual (e.g., if a developer feels that the requirements are not detailed enough, the developer may add more details).</t>
  </si>
  <si>
    <t xml:space="preserve">Each poll shall have a voting period (start and end date with time). </t>
  </si>
  <si>
    <t>If an organizer starts a poll, the EVS shall set the poll state to STARTED. </t>
  </si>
  <si>
    <t>If the voting period starts, the EVS shall set the poll state to VOTING. </t>
  </si>
  <si>
    <t>If the voting period ends or all participants have submitted their vote, the EVS shall set the poll state to FINISHED. </t>
  </si>
  <si>
    <t>If a poll is in the state STARTED or VOTING, the EVS shall provide organizers with the ability to increase the voting period.</t>
  </si>
  <si>
    <t>If a poll has at least 3 participants and is in the state PREPARED, the EVS shall provide organizers with the ability to start the poll.</t>
  </si>
  <si>
    <t>If an organizer account is deleted, the EVS shall delete all polls that belong exclusively to that organizer.</t>
  </si>
  <si>
    <t>If a poll is in the state PREPARED, the EVS shall provide organizers with the ability to add arbitrary many participants to a poll.</t>
  </si>
  <si>
    <t>If a poll is in the state PREPARED, the EVS shall provide organizers with the ability to delete participants from the participants of a poll.</t>
  </si>
  <si>
    <t>If a poll is started by an organizer, the EVS shall send a notification email to each participant.</t>
  </si>
  <si>
    <t>If a poll is started, the EVS shall assign a random token to each participant of a poll.</t>
  </si>
  <si>
    <t>If a poll is in the state VOTING, the EVS shall allow a web page to submit a vote.</t>
  </si>
  <si>
    <t>If the token was verified, the EVS shall display the questions and items.</t>
  </si>
  <si>
    <t>If the vote was submitted, the EVS shall invalidate the token used for that vote ( i.e., the token can not be re-used).</t>
  </si>
  <si>
    <t>If a poll is FINISHED and the number of submitted votes is at least 3, the EVS shall provide organizers with the ability to view the results of a poll.</t>
  </si>
  <si>
    <t>If a poll is not FINISHED, the EVS shall ensure that nobody is able to view (intermediate) results.</t>
  </si>
  <si>
    <t>If a poll is FINISHED and the number of submitted votes is at least 3, the EVS shall provide organizers with the ability to publish the results.</t>
  </si>
  <si>
    <t>If the results of a poll are published, the EVS shall send a notification email to all participants and organizers of the poll.</t>
  </si>
  <si>
    <t>Organizers should be able to to clone a poll (period, description, questions, participant
list).</t>
  </si>
  <si>
    <t>If a poll is in the state STARTED or VOTING, organizers shall be able to increase the voting period. </t>
  </si>
  <si>
    <t>If a poll has at least 3 participants and is in the state PREPARED, organizers shall be able to start the poll.</t>
  </si>
  <si>
    <t>If a poll is in the state PREPARED, organizers shall be able to add arbitrary many participants to a poll.</t>
  </si>
  <si>
    <t>If a poll is in the state PREPARED, organizers shall be able to delete participants from the participants of a poll.</t>
  </si>
  <si>
    <t>If the vote was submitted, the EVS shall invalidate the token used for that vote (i.e., the token can not be re-used).</t>
  </si>
  <si>
    <t>If a poll is FINISHED and the number of submitted votes is at least 3, the organizers shall be able to view the results of a poll.</t>
  </si>
  <si>
    <t>If a poll is not FINISHED, nobody shall be able to view (intermediate) results.</t>
  </si>
  <si>
    <t>If a poll is FINISHED and the number of submitted votes is at least 3, the organizers shall be able to publish the results.</t>
  </si>
  <si>
    <t>Globally, it is always the case that the Electronic Voting System (EVS) provides organizers to conduct electronic polls.</t>
  </si>
  <si>
    <t>Globally, it is always the case that each poll has a title.</t>
  </si>
  <si>
    <t>Globally, it is always the case that the title is unique (scope is the system).</t>
  </si>
  <si>
    <t>Globally, it is always the case that each poll has a description.</t>
  </si>
  <si>
    <t>Globally, it is always the case that each poll has a voting period (start and end date with time).</t>
  </si>
  <si>
    <t>Globally, it is always the case that the number of questions of a poll is at least 1.</t>
  </si>
  <si>
    <t>Globally, it is always the case that organizers are able to group arbitrary many questions into a poll.</t>
  </si>
  <si>
    <t>Globally, it is always the case that organizers are able to clone a poll (period, description, questions, participant list).</t>
  </si>
  <si>
    <t>Globally, it is always the case that if a poll to clone has votes, the EVS does not clone the votes.</t>
  </si>
  <si>
    <t>Globally, it is always the case that if a poll to clone has results, the EVS does not clone the results.</t>
  </si>
  <si>
    <t>Globally, it is always the case that organizers are able to add different types of questions to a poll:
• SINGLE CHOICE with two or more items and one choice
• MULTIPLE CHOICE with two or more items
• YES/NO question with two items “yes” and “no” and one choice (indeed, this is a special case of SINGLE CHOICE questions)</t>
  </si>
  <si>
    <t>Globally, it is always the case that organizers are able to define the minimum and maximum number of choices for MULTIPLE CHOICE questions.</t>
  </si>
  <si>
    <t>Globally, it is always the case that the questions of a poll have a title (titles have to be unique with scope poll).</t>
  </si>
  <si>
    <t>Globally, it is always the case that the items of a question have a short name and an optional description.</t>
  </si>
  <si>
    <t>Globally, it is always the case that the state of a poll is one of PREPARED, STARTED, VOTING, FINISHED. </t>
  </si>
  <si>
    <t>Globally, it is always the case that the EVS user is able to change description only in the state PREPARED. </t>
  </si>
  <si>
    <t>Globally, it is always the case that the EVS user is able to change the initial voting period only in the state PREPARED. </t>
  </si>
  <si>
    <t>Globally, it is always the case that the EVS user is able to change questions only in the state PREPARED. </t>
  </si>
  <si>
    <t>Globally, it is always the case that the EVS user is able to change the participant list of a poll only in the state PREPARED. </t>
  </si>
  <si>
    <t>Globally, it is always the case that if an organizer starts a poll, the EVS sets the poll state to STARTED. </t>
  </si>
  <si>
    <t>Globally, it is always the case that the if voting period starts, the EVS sets the poll state to VOTING. </t>
  </si>
  <si>
    <t>Globally, it is always the case that if the voting period ends or all participants have submitted their vote, the EVS sets the poll state to FINISHED. </t>
  </si>
  <si>
    <t>Globally, it is always the case that if a poll is in the state STARTED or VOTING, organizers are able to increase the voting period. </t>
  </si>
  <si>
    <t>Globally, it is always the case that all university employees are able to act as organizers. </t>
  </si>
  <si>
    <t>Globally, it is always the case that the organizers are able to authenticate themselves with a username and password. </t>
  </si>
  <si>
    <t>Globally, it is always the case that the EVS is able to identify university employees using the LDAP service provided by the GHRKO computing center. </t>
  </si>
  <si>
    <t>Globally, it is always the case that organizers are able to create arbitrary many polls. </t>
  </si>
  <si>
    <t>Globally, it is always the case that each poll belongs to at least one organizer (the creator is the initial owner). </t>
  </si>
  <si>
    <t>Globally, it is always the case that organizers are able to work only on polls that they own. </t>
  </si>
  <si>
    <t>Globally, it is always the case that organizers are able to preview their polls in the participant view.</t>
  </si>
  <si>
    <t>Globally, it is always the case that the organizers are able to add further organizers to a poll. The poll is then owned by each of the organizers.</t>
  </si>
  <si>
    <t>Globally, it is always the case that organizers are able to change the organizer list. </t>
  </si>
  <si>
    <t>Globally, it is always the case that organizers are able to remove themselves from the organizer list. </t>
  </si>
  <si>
    <t>Globally, it is always the case that the organizers are able to delete a poll (including all votes and results).</t>
  </si>
  <si>
    <t>Globally, it is always the case that if a poll to-delete is not in the state PREPARED or FINISHED, the EVS sends a notification email to all organizers and participants to inform them about the removal.</t>
  </si>
  <si>
    <t>Globally, it is always the case that if a poll has at least 3 participants and is in the state PREPARED, organizers are able to start the poll.</t>
  </si>
  <si>
    <t>Globally, it is always the case that administrators are able to delete any poll (including all votes and results).</t>
  </si>
  <si>
    <t>Globally, it is always the case that if a poll to-delete is not in the state PREPARED or FINISHED, the EVS sends a notification
email to all organizers and participants to inform about the removal.</t>
  </si>
  <si>
    <t>Globally, it is always the case that administrators are not able to access votes that they do not own.</t>
  </si>
  <si>
    <t>Globally, it is always the case that administrators are not able to access the results of polls that they do not own.</t>
  </si>
  <si>
    <t>Globally, it is always the case that if LDAP is not used, administrators are able to manage organizer accounts (see OR01.2).</t>
  </si>
  <si>
    <t>Globally, it is always the case that if an organizer account is deleted, the EVS deletes all polls that belong exclusively to that organizer.</t>
  </si>
  <si>
    <t>Globally, it is always the case that the EVS does not delete polls with multiple organizers.</t>
  </si>
  <si>
    <t>Globally, it is always the case that if a poll is in the state PREPARED, organizers are able to add arbitrary many participants to a poll.</t>
  </si>
  <si>
    <t>Globally, it is always the case that each participant is identified by a valid email address.</t>
  </si>
  <si>
    <t>Globally, it is always the case that the EVS is designed in a way that duplicate entries in the participants of a poll are not possible.</t>
  </si>
  <si>
    <t>Globally, it is always the case that organizers are able to add participants from outside the university.</t>
  </si>
  <si>
    <t>Globally, it is always the case that if a poll is in the state PREPARED, organizers are able to delete participants from the participants of a poll.</t>
  </si>
  <si>
    <t>Globally, it is always the case that if the poll is not in the state PREPARED, the EVS user is not able to change participants of the poll.</t>
  </si>
  <si>
    <t>Globally, it is always the case that if a poll is started by an organizer, the EVS sends a notification email to each participant.</t>
  </si>
  <si>
    <t>Globally, it is always the case that the university’s mail server is not „mis-used“, it’s recommended to use the dummy/test SMTP server provided with the task.</t>
  </si>
  <si>
    <t>Globally, it is always the case that the notification email contains the poll title, description, voting period, the participant’s voting token, and a hyperlink to the voting page.</t>
  </si>
  <si>
    <t>Globally, it is always the case that the notification email contains a hyperlink that already contains a pre-filled token of the participant so that the participant can immediately begin to vote.</t>
  </si>
  <si>
    <t>Globally, it is always the case that the organizers are able to comfortably create participant lists (e.g., by pasting email addresses from other applications such as spreadsheets or KLIPS).</t>
  </si>
  <si>
    <t>Globally, it is always the case that the organizers are able to store participant lists for easy reuse in subsequent polls.</t>
  </si>
  <si>
    <t>Globally, it is always the case that the EVS is designed in a way that the stored participant lists are private to each organizer.</t>
  </si>
  <si>
    <t>Globally, it is always the case that each stored participant list has a unique name (scope is per organizer).</t>
  </si>
  <si>
    <t>Globally, it is always the case that if a poll is started, the EVS assigns a random token to each participant of a poll.</t>
  </si>
  <si>
    <t>Globally, it is always the case that the EVS is designed in a way that all tokens are unique in the scope of the whole system.</t>
  </si>
  <si>
    <t>Globally, it is always the case that the EVS is designed in a way that a token that was previously issued can never be re-generated.</t>
  </si>
  <si>
    <t>Globally, it is always the case that the length of the tokens is equal to or greater than 16 characters. This is to make it very improbable that a valid token can be forged or guessed.</t>
  </si>
  <si>
    <t>Globally, it is always the case that the EVS ensures anonymity. At any point in time, it shall be impossible to identify which participant submitted which vote. This also shall be guaranteed for polls with participation tracking.</t>
  </si>
  <si>
    <t>Globally, it is always the case that the EVS is designed in a way that a token can not be associated with a vote.</t>
  </si>
  <si>
    <t>Globally, it is always the case that the organizers are able to track the participations for a poll.</t>
  </si>
  <si>
    <t>Globally, it is always the case that if participation tracking is enabled for a poll, the organizers are able to activate automatic reminders to participants who didn’t vote.</t>
  </si>
  <si>
    <t>Globally, it is always the case that if a poll is in the state VOTING, the EVS allows a web page to submit a vote.</t>
  </si>
  <si>
    <t>Globally, it is always the case that the voting page has an input field for a participant’s token.</t>
  </si>
  <si>
    <t>Globally, it is always the case that if the voting page is accessed by the link in the notification email, the token input field is pre-filled (see requirement PL04.2).</t>
  </si>
  <si>
    <t>Globally, it is always the case that if the token was verified, the EVS displays the questions and items.</t>
  </si>
  <si>
    <t>Globally, it is always the case that the EVS has a button to submit a vote.</t>
  </si>
  <si>
    <t>Globally, it is always the case that if the vote was submitted, the EVS invalidates the token used for that vote (i.e., the token can not be re-used).</t>
  </si>
  <si>
    <t>Globally, it is always the case that the participants are not able to change their vote after submitting.</t>
  </si>
  <si>
    <t>Globally, it is always the case that the participants are able to cancel voting (e.g., by closing the browser, or by clicking a cancel button).</t>
  </si>
  <si>
    <t>Globally, it is always the case that the token used in canceled voting is re-useable later.</t>
  </si>
  <si>
    <t>Globally, it is always the case that the EVS shall discard all choices of canceled voting.</t>
  </si>
  <si>
    <t>Globally, it is always the case that the participants using the same browser window are not able to restore the previous choices (e.g., by the „go back“ function or auto fill capabilities of browsers).</t>
  </si>
  <si>
    <t>Globally, it is always the case that the participants are able to abstain from voting (Enthaltung oder ungültige Stimme) for each question of a poll.</t>
  </si>
  <si>
    <t>Globally, it is always the case that the participants are able to abstain from voting for a complete poll (this is equivalent to abstention from all questions).</t>
  </si>
  <si>
    <t>Globally, it is always the case that if a poll is FINISHED and the number of submitted votes is at least 3, the organizers are able to view the results of a poll.</t>
  </si>
  <si>
    <t>Globally, it is always the case that nobody is able to view the results of polls with less than 3 submitted votes.</t>
  </si>
  <si>
    <t>Globally, it is always the case that if a poll is not FINISHED, nobody is able to view (intermediate) results.</t>
  </si>
  <si>
    <t>Globally, it is always the case that if a poll is FINISHED and the number of submitted votes is at least 3, the organizers are able to publish the results.</t>
  </si>
  <si>
    <t>Globally, it is always the case that if the results of a poll are published, the EVS sends a notification email to all participants and organizers of the poll.</t>
  </si>
  <si>
    <t>Globally, it is always the case that the result notification email contains a randomized result hyperlink to the results page.</t>
  </si>
  <si>
    <t>Globally, it is always the case that the length of the random part of the result hyperlink is equal to or greater than 16 characters. This is to make it very very improbable that anybody can forge or guess a valid result link.</t>
  </si>
  <si>
    <t>Globally, it is always the case that the EVS shows the number of votes for each item of each question of a poll, the number of abstentions, and the voter participation in the result view.</t>
  </si>
  <si>
    <t>Globally, it is always the case that the EVS  displays the results in graphical form (e.g., as a pie chart).</t>
  </si>
  <si>
    <t>Globally, it is always the case that the development team uses the JSF technology to implement EVS. This means it is not permitted to use JavaScript frameworks like Angular or React.</t>
  </si>
  <si>
    <t>Globally, it is always the case that the development team uses third-party CSS libraries (such as Bootstrap) to implement EVS.</t>
  </si>
  <si>
    <t>Globally, it is always the case that the development team uses third-party JSF components (e.g., bootsFaces, myFaces, richFaces) to implement EVS.</t>
  </si>
  <si>
    <t>Globally, it is always the case that the development team uses advanced technologies (e.g., AJAX) supported by JSF components to enhance user experience to implement EVS.</t>
  </si>
  <si>
    <t>Globally, it is always the case that the EVS supports at least one of the following desktop/laptop web browsers: Firefox, Safari, Chrome in the most recent stable version available at delivery of the project.</t>
  </si>
  <si>
    <t>Globally, it is always the case that the EVS supports mobile device browsers (limited display area, portrait page display instead of landscape).</t>
  </si>
  <si>
    <t>Globally, it is always the case that the EVS user is able to switch interface language.</t>
  </si>
  <si>
    <t>Globally, it is always the case that the language switch is realized either by an URL prefix, by detecting the client browser’s language setting, or on user request (preferred language setting).</t>
  </si>
  <si>
    <t>Globally, it is always the case that if the language switch is done by a user request, the EVS remembers the user’s language setting.</t>
  </si>
  <si>
    <t>Globally, it is always the case that the EVS supports at least two user interface languages.</t>
  </si>
  <si>
    <t>Globally, it is always the case that the EVS supports English as a user interface language.</t>
  </si>
  <si>
    <t>Globally, it is always the case that the EVS  supports German as a user interface language.</t>
  </si>
  <si>
    <t>Globally, it is always the case that the EVS  supports multilingual text also in the data items (e.g., title, short name, description of polls, questions, and items) so that the participants can view their options in their preferred language.</t>
  </si>
  <si>
    <t>Globally, it is always the case that the EVS  sends notification and reminder mails to participants in their preferred language.</t>
  </si>
  <si>
    <t>Globally, it is always the case that the EVS is implemented according to the layered architecture and the architectural rules provided in the document evs-architecture.pdf.</t>
  </si>
  <si>
    <t>Globally, it is always the case that the EVS contains two modules: a web module and an EJB module.</t>
  </si>
  <si>
    <t>Globally, it is always the case that the development team asks for consent prior to using third-party libraries that were not presented in the lecture/ lab. Usage is permitted only after negotiation with the supervisor. Libraries that may be used without prior consent are: PrimeFaces, RichFaces, BootsFaces, Redirect, Bootstrap CSS, JQuery</t>
  </si>
  <si>
    <t>Globally, it is always the case that the development team uses one of the database servers MariaDB/MySQL (preferred), PostgreSQL, or JavaDB/Derby.</t>
  </si>
  <si>
    <t>Globally, it is always the case that the development team strictly follows the naming conventions for projects, JavaEE modules, database connection pools, databases, and other files and resources.</t>
  </si>
  <si>
    <t>Globally, it is always the case that the development team prefixes all global names with its team name ( e.g., project name, context path (root URL), database name, persistence units, server resources, etc). This is to avoid naming conflicts, since the supervisor has to install the systems of many teams side-by-side.</t>
  </si>
  <si>
    <t>Globally, it is always the case that the development team strictly follows the Java naming conventions.</t>
  </si>
  <si>
    <t>Globally, it is always the case that if LDAP is not used, all passwords are stored in hashed/encrypted form.</t>
  </si>
  <si>
    <t>Globally, it is always the case that network communication with EVS users (administrators, organizers, participants) is encrypted.</t>
  </si>
  <si>
    <t>Globally, it is always the case that the development team uses the HTTPS protocol.</t>
  </si>
  <si>
    <t>Globally, it is always the case that network communication with the database server is encrypted.</t>
  </si>
  <si>
    <t>Globally, it is always the case that access to polls is granted only to the related organizers and administrators.</t>
  </si>
  <si>
    <t>Globally, it is always the case that administrators are able to see only the poll title, voting period, and the organizers.</t>
  </si>
  <si>
    <t>Globally, it is always the case that the project manual contains the EVS documentation (can be online, e.g., gitlab Wiki) so that the supervisor can install the system on fresh Payara and MariaDB servers.</t>
  </si>
  <si>
    <t>Globally, it is always the case that the missed requirements have a rationale.</t>
  </si>
  <si>
    <t>Globally, it is always the case that the project manual contains descriptions of any problems that occurred during the implementation.</t>
  </si>
  <si>
    <t>Globally, it is always the case that the development team documents decisions made to change requirements in the project manual (e.g., if a developer feels that the requirements are not detailed enough, the developer may add more details).</t>
  </si>
  <si>
    <t>Globally, it is always the case that the individual team members record the time spent on the project.</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</si>
  <si>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</si>
  <si>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</si>
  <si>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</si>
  <si>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</si>
  <si>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</si>
  <si>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</si>
  <si>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</si>
  <si>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</si>
  <si>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</si>
  <si>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</si>
  <si>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</si>
  <si>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</si>
  <si>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</si>
  <si>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</si>
  <si>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</si>
  <si>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</si>
  <si>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</si>
  <si>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</si>
  <si>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</si>
  <si>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</si>
  <si>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</si>
  <si>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</si>
  <si>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</si>
  <si>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</si>
  <si>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</si>
  <si>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</si>
  <si>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</si>
  <si>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</si>
  <si>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</si>
  <si>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</si>
  <si>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</si>
  <si>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</si>
  <si>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</si>
  <si>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</si>
  <si>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</si>
  <si>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</si>
  <si>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</si>
  <si>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</si>
  <si>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</si>
  <si>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</si>
  <si>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</si>
  <si>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</si>
  <si>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</si>
  <si>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</si>
  <si>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</si>
  <si>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</si>
  <si>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</si>
  <si>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</si>
  <si>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</si>
  <si>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</si>
  <si>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</si>
  <si>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</si>
  <si>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</si>
  <si>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</si>
  <si>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</si>
  <si>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</si>
  <si>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</si>
  <si>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</si>
  <si>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</si>
  <si>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</si>
  <si>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</si>
  <si>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</si>
  <si>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</si>
  <si>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</si>
  <si>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</si>
  <si>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</si>
  <si>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</si>
  <si>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</si>
  <si>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</si>
  <si>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</si>
  <si>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</si>
  <si>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</si>
  <si>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</si>
  <si>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</si>
  <si>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</si>
  <si>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</si>
  <si>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</si>
  <si>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</si>
  <si>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</si>
  <si>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</si>
  <si>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</si>
  <si>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</si>
  <si>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</si>
  <si>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</si>
  <si>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</si>
  <si>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</si>
  <si>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</si>
  <si>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</si>
  <si>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</si>
  <si>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FLEX free</t>
  </si>
  <si>
    <t>FLEX EARS</t>
  </si>
  <si>
    <t>FLEX MASTER</t>
  </si>
  <si>
    <t>FLEX advEARS</t>
  </si>
  <si>
    <t>FLEX boilerplates (DODT)</t>
  </si>
  <si>
    <t>FLEX SPIDER</t>
  </si>
  <si>
    <t>CS_E 50</t>
  </si>
  <si>
    <t>CS_E 50 free</t>
  </si>
  <si>
    <t>CS_E 50 EARS</t>
  </si>
  <si>
    <t>CS_E 50 MASTER</t>
  </si>
  <si>
    <t>CS_E 50 advEARS</t>
  </si>
  <si>
    <t>CS_E 50 boilerplates (DODT)</t>
  </si>
  <si>
    <t>CS_E 50 SPIDER</t>
  </si>
  <si>
    <t>ECSS_E60-30</t>
  </si>
  <si>
    <t>ECSS_E60-30 free</t>
  </si>
  <si>
    <t>ECSS_E60-30 EARS</t>
  </si>
  <si>
    <t>ECSS_E60-30 MASTER</t>
  </si>
  <si>
    <t>ECSS_E60-30 advEARS</t>
  </si>
  <si>
    <t>ECSS_E60-30 boilerplates (DODT)</t>
  </si>
  <si>
    <t>ECSS_E60-30 SPIDER</t>
  </si>
  <si>
    <t>TSS</t>
  </si>
  <si>
    <t>TSS free</t>
  </si>
  <si>
    <t>TSS EARS</t>
  </si>
  <si>
    <t>TSS MASTER</t>
  </si>
  <si>
    <t>TSS advEARS</t>
  </si>
  <si>
    <t>TSS boilerplates (DODT)</t>
  </si>
  <si>
    <t>TSS SPIDER</t>
  </si>
  <si>
    <t>EVS</t>
  </si>
  <si>
    <t>EVS free</t>
  </si>
  <si>
    <t>EVS EARS</t>
  </si>
  <si>
    <t>EVS MASTER</t>
  </si>
  <si>
    <t>EVS advEARS</t>
  </si>
  <si>
    <t>EVS boilerplates (DODT)</t>
  </si>
  <si>
    <t>EVS SPIDER</t>
  </si>
  <si>
    <t>Ø Templates</t>
  </si>
  <si>
    <t>EARS</t>
  </si>
  <si>
    <t>MASTER</t>
  </si>
  <si>
    <t>advEARS</t>
  </si>
  <si>
    <t>boilerplates (DODT)</t>
  </si>
  <si>
    <t>SPIDER</t>
  </si>
  <si>
    <t>total</t>
  </si>
  <si>
    <t>Correlation to Øreadability</t>
  </si>
  <si>
    <t>Pearson Correlation to Øreadability</t>
  </si>
  <si>
    <t>σ</t>
  </si>
  <si>
    <t>σ Templates</t>
  </si>
  <si>
    <t>Correlation to Template System - all</t>
  </si>
  <si>
    <t>FLEX</t>
  </si>
  <si>
    <t>Grade</t>
  </si>
  <si>
    <t>DC</t>
  </si>
  <si>
    <t>The Coleman-Liau Inde</t>
  </si>
  <si>
    <t>Process requirement</t>
  </si>
  <si>
    <t>The Coleman-Liau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</si>
</sst>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ss;@"/>
  </numFmts>
  <fonts count="11">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i/>
      <sz val="11"/>
      <color theme="1"/>
      <name val="Calibri"/>
      <family val="2"/>
      <scheme val="minor"/>
    </font>
    <font>
      <sz val="11"/>
      <color rgb="FF000000"/>
      <name val="Calibri (Body)"/>
    </font>
    <font>
      <b/>
      <sz val="11"/>
      <color theme="1"/>
      <name val="Arial"/>
      <family val="2"/>
    </font>
  </fonts>
  <fills count="6">
    <fill>
      <patternFill patternType="none"/>
    </fill>
    <fill>
      <patternFill patternType="gray125"/>
    </fill>
    <fill>
      <patternFill patternType="solid">
        <fgColor rgb="FFA9D08E"/>
        <bgColor rgb="FF000000"/>
      </patternFill>
    </fill>
    <fill>
      <patternFill patternType="solid">
        <fgColor rgb="FFFFCCCC"/>
        <bgColor rgb="FF000000"/>
      </patternFill>
    </fill>
    <fill>
      <patternFill patternType="solid">
        <fgColor rgb="FFFFE699"/>
        <bgColor rgb="FF000000"/>
      </patternFill>
    </fill>
    <fill>
      <patternFill patternType="solid">
        <fgColor rgb="FFFFC7CE"/>
        <bgColor rgb="FF000000"/>
      </patternFill>
    </fill>
  </fills>
  <borders count="19">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right/>
      <top style="double">
        <color indexed="64"/>
      </top>
      <bottom style="thin">
        <color indexed="64"/>
      </bottom>
      <diagonal/>
    </border>
  </borders>
  <cellStyleXfs count="1">
    <xf numFmtId="0" fontId="0" fillId="0" borderId="0"/>
  </cellStyleXfs>
  <cellXfs count="63">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6" fillId="3" borderId="0" xfId="0" applyFont="1" applyFill="1"/>
    <xf numFmtId="0" fontId="2" fillId="4" borderId="0" xfId="0" applyFont="1" applyFill="1"/>
    <xf numFmtId="0" fontId="2" fillId="5"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1" xfId="0" applyNumberFormat="1" applyBorder="1"/>
    <xf numFmtId="49" fontId="1" fillId="0" borderId="2" xfId="0" applyNumberFormat="1" applyFon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49" fontId="0" fillId="0" borderId="2" xfId="0" applyNumberFormat="1" applyBorder="1" applyAlignment="1">
      <alignment wrapText="1"/>
    </xf>
    <xf numFmtId="49" fontId="0" fillId="0" borderId="2" xfId="0" applyNumberFormat="1" applyBorder="1"/>
    <xf numFmtId="0" fontId="1" fillId="0" borderId="0" xfId="0" applyFont="1"/>
    <xf numFmtId="0" fontId="0" fillId="0" borderId="17" xfId="0" applyBorder="1"/>
    <xf numFmtId="0" fontId="0" fillId="0" borderId="18" xfId="0" applyBorder="1"/>
    <xf numFmtId="0" fontId="1" fillId="0" borderId="0" xfId="0" applyFont="1" applyBorder="1"/>
    <xf numFmtId="0" fontId="0" fillId="0" borderId="0" xfId="0" applyBorder="1"/>
    <xf numFmtId="0" fontId="1" fillId="0" borderId="18" xfId="0" applyFont="1" applyBorder="1"/>
    <xf numFmtId="0" fontId="0" fillId="0" borderId="13" xfId="0" applyBorder="1" applyAlignment="1">
      <alignment horizontal="center" textRotation="90"/>
    </xf>
    <xf numFmtId="0" fontId="0" fillId="0" borderId="1" xfId="0" applyBorder="1" applyAlignment="1">
      <alignment horizontal="center" textRotation="90"/>
    </xf>
    <xf numFmtId="0" fontId="1" fillId="0" borderId="0" xfId="0" applyFont="1" applyAlignment="1">
      <alignment horizontal="left"/>
    </xf>
    <xf numFmtId="0" fontId="1" fillId="0" borderId="0" xfId="0" applyFont="1" applyBorder="1" applyAlignment="1">
      <alignment horizontal="center" vertical="center" textRotation="90"/>
    </xf>
    <xf numFmtId="0" fontId="1" fillId="0" borderId="0" xfId="0" applyFont="1" applyAlignment="1">
      <alignment horizontal="center" vertical="center" textRotation="90"/>
    </xf>
    <xf numFmtId="0" fontId="10" fillId="0" borderId="0" xfId="0" applyFont="1" applyBorder="1" applyAlignment="1">
      <alignment horizontal="left"/>
    </xf>
    <xf numFmtId="0" fontId="1" fillId="0" borderId="0" xfId="0" applyFont="1" applyBorder="1" applyAlignment="1">
      <alignment horizontal="left"/>
    </xf>
    <xf numFmtId="0" fontId="1" fillId="0" borderId="16" xfId="0" applyFont="1" applyBorder="1" applyAlignment="1">
      <alignment horizontal="center" vertical="center" textRotation="90"/>
    </xf>
    <xf numFmtId="0" fontId="1" fillId="0" borderId="13" xfId="0" applyFont="1" applyBorder="1" applyAlignment="1">
      <alignment horizontal="center" vertical="center" textRotation="90"/>
    </xf>
    <xf numFmtId="0" fontId="1" fillId="0" borderId="7" xfId="0" applyFont="1" applyBorder="1" applyAlignment="1">
      <alignment horizontal="center" vertical="center" textRotation="90"/>
    </xf>
  </cellXfs>
  <cellStyles count="1">
    <cellStyle name="Standard" xfId="0" builtinId="0"/>
  </cellStyles>
  <dxfs count="3281">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rgb="FFFFC7CE"/>
        </patternFill>
      </fill>
    </dxf>
    <dxf>
      <font>
        <color auto="1"/>
      </font>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CCC"/>
        </patternFill>
      </fill>
    </dxf>
    <dxf>
      <font>
        <color auto="1"/>
      </font>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65.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66.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6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68.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69.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70.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1.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2.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3.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74.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75.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76.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77.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78.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79.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80.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81.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82.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83.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84.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85.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86.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87.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88.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94.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96.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97.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98.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99.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0.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1.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02.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03.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04.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05.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06.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07.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08.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09.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0.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1.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Ex1.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Ex2.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Ex3.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Ex4.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Ex5.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Ex6.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Ex7.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8.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Ex9.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Ex10.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Ex11.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Ex12.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Ex13.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14.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#Requirements per</a:t>
            </a:r>
            <a:r>
              <a:rPr lang="en-US" baseline="0"/>
              <a:t> Notation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cat>
            <c:strRef>
              <c:f>Summary!$B$34:$B$39</c:f>
              <c:strCache>
                <c:ptCount val="6"/>
                <c:pt idx="0">
                  <c:v>free</c:v>
                </c:pt>
                <c:pt idx="1">
                  <c:v>EARS</c:v>
                </c:pt>
                <c:pt idx="2">
                  <c:v>MASTER</c:v>
                </c:pt>
                <c:pt idx="3">
                  <c:v>advEARS</c:v>
                </c:pt>
                <c:pt idx="4">
                  <c:v>boilerplates (DODT)</c:v>
                </c:pt>
                <c:pt idx="5">
                  <c:v>SPIDER</c:v>
                </c:pt>
              </c:strCache>
            </c:strRef>
          </c:cat>
          <c:val>
            <c:numRef>
              <c:f>Summary!$C$34:$C$39</c:f>
              <c:numCache>
                <c:formatCode>General</c:formatCode>
                <c:ptCount val="6"/>
                <c:pt idx="0">
                  <c:v>249</c:v>
                </c:pt>
                <c:pt idx="1">
                  <c:v>262</c:v>
                </c:pt>
                <c:pt idx="2">
                  <c:v>301</c:v>
                </c:pt>
                <c:pt idx="3">
                  <c:v>311</c:v>
                </c:pt>
                <c:pt idx="4">
                  <c:v>300</c:v>
                </c:pt>
                <c:pt idx="5">
                  <c:v>302</c:v>
                </c:pt>
              </c:numCache>
            </c:numRef>
          </c:val>
          <c:extLst>
            <c:ext xmlns:c16="http://schemas.microsoft.com/office/drawing/2014/chart" uri="{C3380CC4-5D6E-409C-BE32-E72D297353CC}">
              <c16:uniqueId val="{00000000-37C0-4C0E-AD1B-81FB53285291}"/>
            </c:ext>
          </c:extLst>
        </c:ser>
        <c:dLbls>
          <c:showLegendKey val="0"/>
          <c:showVal val="0"/>
          <c:showCatName val="0"/>
          <c:showSerName val="0"/>
          <c:showPercent val="0"/>
          <c:showBubbleSize val="0"/>
        </c:dLbls>
        <c:gapWidth val="182"/>
        <c:axId val="401048216"/>
        <c:axId val="401048872"/>
      </c:barChart>
      <c:catAx>
        <c:axId val="401048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48872"/>
        <c:crosses val="autoZero"/>
        <c:auto val="1"/>
        <c:lblAlgn val="ctr"/>
        <c:lblOffset val="100"/>
        <c:noMultiLvlLbl val="0"/>
      </c:catAx>
      <c:valAx>
        <c:axId val="401048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48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paperSize="9" orientation="landscape" horizontalDpi="1200"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%no_open_end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(Summary!$Q$3,Summary!$Q$9,Summary!$Q$15,Summary!$Q$21,Summary!$Q$27)</c:f>
              <c:numCache>
                <c:formatCode>General</c:formatCode>
                <c:ptCount val="5"/>
                <c:pt idx="0">
                  <c:v>100</c:v>
                </c:pt>
                <c:pt idx="1">
                  <c:v>100</c:v>
                </c:pt>
                <c:pt idx="2">
                  <c:v>100</c:v>
                </c:pt>
                <c:pt idx="3">
                  <c:v>100</c:v>
                </c:pt>
                <c:pt idx="4">
                  <c:v>99.090909090909093</c:v>
                </c:pt>
              </c:numCache>
            </c:numRef>
          </c:val>
          <c:extLst>
            <c:ext xmlns:c16="http://schemas.microsoft.com/office/drawing/2014/chart" uri="{C3380CC4-5D6E-409C-BE32-E72D297353CC}">
              <c16:uniqueId val="{00000000-F88E-4B1B-8C65-0D48CCDD1EE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(Summary!$Q$4,Summary!$Q$10,Summary!$Q$16,Summary!$Q$22,Summary!$Q$28)</c:f>
              <c:numCache>
                <c:formatCode>General</c:formatCode>
                <c:ptCount val="5"/>
                <c:pt idx="0">
                  <c:v>100</c:v>
                </c:pt>
                <c:pt idx="1">
                  <c:v>100</c:v>
                </c:pt>
                <c:pt idx="2">
                  <c:v>100</c:v>
                </c:pt>
                <c:pt idx="3">
                  <c:v>100</c:v>
                </c:pt>
                <c:pt idx="4">
                  <c:v>99.107142857142861</c:v>
                </c:pt>
              </c:numCache>
            </c:numRef>
          </c:val>
          <c:extLst>
            <c:ext xmlns:c16="http://schemas.microsoft.com/office/drawing/2014/chart" uri="{C3380CC4-5D6E-409C-BE32-E72D297353CC}">
              <c16:uniqueId val="{00000001-F88E-4B1B-8C65-0D48CCDD1EE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(Summary!$Q$5,Summary!$Q$11,Summary!$Q$17,Summary!$Q$23,Summary!$Q$29)</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2-F88E-4B1B-8C65-0D48CCDD1EE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(Summary!$Q$6,Summary!$Q$12,Summary!$Q$18,Summary!$Q$24,Summary!$Q$30)</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3-F88E-4B1B-8C65-0D48CCDD1EE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(Summary!$Q$7,Summary!$Q$13,Summary!$Q$19,Summary!$Q$25,Summary!$Q$31)</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4-F88E-4B1B-8C65-0D48CCDD1EE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(Summary!$Q$8,Summary!$Q$14,Summary!$Q$20,Summary!$Q$26,Summary!$Q$32)</c:f>
              <c:numCache>
                <c:formatCode>General</c:formatCode>
                <c:ptCount val="5"/>
                <c:pt idx="0">
                  <c:v>100</c:v>
                </c:pt>
                <c:pt idx="1">
                  <c:v>100</c:v>
                </c:pt>
                <c:pt idx="2">
                  <c:v>100</c:v>
                </c:pt>
                <c:pt idx="3">
                  <c:v>100</c:v>
                </c:pt>
                <c:pt idx="4">
                  <c:v>99.173553719008268</c:v>
                </c:pt>
              </c:numCache>
            </c:numRef>
          </c:val>
          <c:extLst>
            <c:ext xmlns:c16="http://schemas.microsoft.com/office/drawing/2014/chart" uri="{C3380CC4-5D6E-409C-BE32-E72D297353CC}">
              <c16:uniqueId val="{00000005-F88E-4B1B-8C65-0D48CCDD1EE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%no_nominalization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(Summary!$AL$3,Summary!$AL$9,Summary!$AL$15,Summary!$AL$21,Summary!$AL$27)</c:f>
              <c:numCache>
                <c:formatCode>General</c:formatCode>
                <c:ptCount val="5"/>
                <c:pt idx="0">
                  <c:v>33.333333333333329</c:v>
                </c:pt>
                <c:pt idx="1">
                  <c:v>20</c:v>
                </c:pt>
                <c:pt idx="2">
                  <c:v>48.484848484848484</c:v>
                </c:pt>
                <c:pt idx="3">
                  <c:v>79.365079365079367</c:v>
                </c:pt>
                <c:pt idx="4">
                  <c:v>73.636363636363626</c:v>
                </c:pt>
              </c:numCache>
            </c:numRef>
          </c:val>
          <c:extLst>
            <c:ext xmlns:c16="http://schemas.microsoft.com/office/drawing/2014/chart" uri="{C3380CC4-5D6E-409C-BE32-E72D297353CC}">
              <c16:uniqueId val="{00000000-93B4-4950-8301-CDA3A6E89A00}"/>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(Summary!$AL$4,Summary!$AL$10,Summary!$AL$16,Summary!$AL$22,Summary!$AL$28)</c:f>
              <c:numCache>
                <c:formatCode>General</c:formatCode>
                <c:ptCount val="5"/>
                <c:pt idx="0">
                  <c:v>42.105263157894733</c:v>
                </c:pt>
                <c:pt idx="1">
                  <c:v>44.827586206896555</c:v>
                </c:pt>
                <c:pt idx="2">
                  <c:v>48.571428571428569</c:v>
                </c:pt>
                <c:pt idx="3">
                  <c:v>82.089552238805979</c:v>
                </c:pt>
                <c:pt idx="4">
                  <c:v>74.107142857142861</c:v>
                </c:pt>
              </c:numCache>
            </c:numRef>
          </c:val>
          <c:extLst xmlns:c15="http://schemas.microsoft.com/office/drawing/2012/chart">
            <c:ext xmlns:c16="http://schemas.microsoft.com/office/drawing/2014/chart" uri="{C3380CC4-5D6E-409C-BE32-E72D297353CC}">
              <c16:uniqueId val="{00000001-93B4-4950-8301-CDA3A6E89A00}"/>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(Summary!$AL$5,Summary!$AL$11,Summary!$AL$17,Summary!$AL$23,Summary!$AL$29)</c:f>
              <c:numCache>
                <c:formatCode>General</c:formatCode>
                <c:ptCount val="5"/>
                <c:pt idx="0">
                  <c:v>36</c:v>
                </c:pt>
                <c:pt idx="1">
                  <c:v>60</c:v>
                </c:pt>
                <c:pt idx="2">
                  <c:v>47.826086956521742</c:v>
                </c:pt>
                <c:pt idx="3">
                  <c:v>82.278481012658233</c:v>
                </c:pt>
                <c:pt idx="4">
                  <c:v>69.421487603305792</c:v>
                </c:pt>
              </c:numCache>
            </c:numRef>
          </c:val>
          <c:extLst>
            <c:ext xmlns:c16="http://schemas.microsoft.com/office/drawing/2014/chart" uri="{C3380CC4-5D6E-409C-BE32-E72D297353CC}">
              <c16:uniqueId val="{00000002-93B4-4950-8301-CDA3A6E89A00}"/>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(Summary!$AL$6,Summary!$AL$12,Summary!$AL$18,Summary!$AL$24,Summary!$AL$30)</c:f>
              <c:numCache>
                <c:formatCode>General</c:formatCode>
                <c:ptCount val="5"/>
                <c:pt idx="0">
                  <c:v>44.444444444444443</c:v>
                </c:pt>
                <c:pt idx="1">
                  <c:v>61.29032258064516</c:v>
                </c:pt>
                <c:pt idx="2">
                  <c:v>50.943396226415096</c:v>
                </c:pt>
                <c:pt idx="3">
                  <c:v>82.278481012658233</c:v>
                </c:pt>
                <c:pt idx="4">
                  <c:v>69.421487603305792</c:v>
                </c:pt>
              </c:numCache>
            </c:numRef>
          </c:val>
          <c:extLst>
            <c:ext xmlns:c16="http://schemas.microsoft.com/office/drawing/2014/chart" uri="{C3380CC4-5D6E-409C-BE32-E72D297353CC}">
              <c16:uniqueId val="{00000003-93B4-4950-8301-CDA3A6E89A00}"/>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(Summary!$AL$7,Summary!$AL$13,Summary!$AL$19,Summary!$AL$25,Summary!$AL$31)</c:f>
              <c:numCache>
                <c:formatCode>General</c:formatCode>
                <c:ptCount val="5"/>
                <c:pt idx="0">
                  <c:v>36</c:v>
                </c:pt>
                <c:pt idx="1">
                  <c:v>60</c:v>
                </c:pt>
                <c:pt idx="2">
                  <c:v>48.888888888888886</c:v>
                </c:pt>
                <c:pt idx="3">
                  <c:v>82.278481012658233</c:v>
                </c:pt>
                <c:pt idx="4">
                  <c:v>69.421487603305792</c:v>
                </c:pt>
              </c:numCache>
            </c:numRef>
          </c:val>
          <c:extLst>
            <c:ext xmlns:c16="http://schemas.microsoft.com/office/drawing/2014/chart" uri="{C3380CC4-5D6E-409C-BE32-E72D297353CC}">
              <c16:uniqueId val="{00000004-93B4-4950-8301-CDA3A6E89A00}"/>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(Summary!$AL$8,Summary!$AL$14,Summary!$AL$20,Summary!$AL$26,Summary!$AL$32)</c:f>
              <c:numCache>
                <c:formatCode>General</c:formatCode>
                <c:ptCount val="5"/>
                <c:pt idx="0">
                  <c:v>42.105263157894733</c:v>
                </c:pt>
                <c:pt idx="1">
                  <c:v>53.333333333333336</c:v>
                </c:pt>
                <c:pt idx="2">
                  <c:v>54.716981132075468</c:v>
                </c:pt>
                <c:pt idx="3">
                  <c:v>83.544303797468359</c:v>
                </c:pt>
                <c:pt idx="4">
                  <c:v>69.421487603305792</c:v>
                </c:pt>
              </c:numCache>
            </c:numRef>
          </c:val>
          <c:extLst>
            <c:ext xmlns:c16="http://schemas.microsoft.com/office/drawing/2014/chart" uri="{C3380CC4-5D6E-409C-BE32-E72D297353CC}">
              <c16:uniqueId val="{00000005-93B4-4950-8301-CDA3A6E89A00}"/>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(Summary!$BC$3,Summary!$BC$9,Summary!$BC$15,Summary!$BC$21,Summary!$BC$27)</c:f>
              <c:numCache>
                <c:formatCode>General</c:formatCode>
                <c:ptCount val="5"/>
                <c:pt idx="0">
                  <c:v>13</c:v>
                </c:pt>
                <c:pt idx="1">
                  <c:v>13</c:v>
                </c:pt>
                <c:pt idx="2">
                  <c:v>13</c:v>
                </c:pt>
                <c:pt idx="3">
                  <c:v>7</c:v>
                </c:pt>
                <c:pt idx="4">
                  <c:v>9</c:v>
                </c:pt>
              </c:numCache>
            </c:numRef>
          </c:val>
          <c:extLst>
            <c:ext xmlns:c16="http://schemas.microsoft.com/office/drawing/2014/chart" uri="{C3380CC4-5D6E-409C-BE32-E72D297353CC}">
              <c16:uniqueId val="{00000000-711A-4333-856F-C598E24D53C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(Summary!$BC$4,Summary!$BC$10,Summary!$BC$16,Summary!$BC$22,Summary!$BC$28)</c:f>
              <c:numCache>
                <c:formatCode>General</c:formatCode>
                <c:ptCount val="5"/>
                <c:pt idx="0">
                  <c:v>13</c:v>
                </c:pt>
                <c:pt idx="1">
                  <c:v>13</c:v>
                </c:pt>
                <c:pt idx="2">
                  <c:v>13</c:v>
                </c:pt>
                <c:pt idx="3">
                  <c:v>7</c:v>
                </c:pt>
                <c:pt idx="4">
                  <c:v>9</c:v>
                </c:pt>
              </c:numCache>
            </c:numRef>
          </c:val>
          <c:extLst>
            <c:ext xmlns:c16="http://schemas.microsoft.com/office/drawing/2014/chart" uri="{C3380CC4-5D6E-409C-BE32-E72D297353CC}">
              <c16:uniqueId val="{00000001-711A-4333-856F-C598E24D53C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(Summary!$BC$5,Summary!$BC$11,Summary!$BC$17,Summary!$BC$23,Summary!$BC$29)</c:f>
              <c:numCache>
                <c:formatCode>General</c:formatCode>
                <c:ptCount val="5"/>
                <c:pt idx="0">
                  <c:v>14</c:v>
                </c:pt>
                <c:pt idx="1">
                  <c:v>12</c:v>
                </c:pt>
                <c:pt idx="2">
                  <c:v>11</c:v>
                </c:pt>
                <c:pt idx="3">
                  <c:v>7</c:v>
                </c:pt>
                <c:pt idx="4">
                  <c:v>7</c:v>
                </c:pt>
              </c:numCache>
            </c:numRef>
          </c:val>
          <c:extLst>
            <c:ext xmlns:c16="http://schemas.microsoft.com/office/drawing/2014/chart" uri="{C3380CC4-5D6E-409C-BE32-E72D297353CC}">
              <c16:uniqueId val="{00000002-711A-4333-856F-C598E24D53C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(Summary!$BC$6,Summary!$BC$12,Summary!$BC$18,Summary!$BC$24,Summary!$BC$30)</c:f>
              <c:numCache>
                <c:formatCode>General</c:formatCode>
                <c:ptCount val="5"/>
                <c:pt idx="0">
                  <c:v>14</c:v>
                </c:pt>
                <c:pt idx="1">
                  <c:v>12</c:v>
                </c:pt>
                <c:pt idx="2">
                  <c:v>12</c:v>
                </c:pt>
                <c:pt idx="3">
                  <c:v>7</c:v>
                </c:pt>
                <c:pt idx="4">
                  <c:v>9</c:v>
                </c:pt>
              </c:numCache>
            </c:numRef>
          </c:val>
          <c:extLst>
            <c:ext xmlns:c16="http://schemas.microsoft.com/office/drawing/2014/chart" uri="{C3380CC4-5D6E-409C-BE32-E72D297353CC}">
              <c16:uniqueId val="{00000003-711A-4333-856F-C598E24D53C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(Summary!$BC$7,Summary!$BC$13,Summary!$BC$19,Summary!$BC$25,Summary!$BC$31)</c:f>
              <c:numCache>
                <c:formatCode>General</c:formatCode>
                <c:ptCount val="5"/>
                <c:pt idx="0">
                  <c:v>14</c:v>
                </c:pt>
                <c:pt idx="1">
                  <c:v>12</c:v>
                </c:pt>
                <c:pt idx="2">
                  <c:v>12</c:v>
                </c:pt>
                <c:pt idx="3">
                  <c:v>7</c:v>
                </c:pt>
                <c:pt idx="4">
                  <c:v>7</c:v>
                </c:pt>
              </c:numCache>
            </c:numRef>
          </c:val>
          <c:extLst>
            <c:ext xmlns:c16="http://schemas.microsoft.com/office/drawing/2014/chart" uri="{C3380CC4-5D6E-409C-BE32-E72D297353CC}">
              <c16:uniqueId val="{00000004-711A-4333-856F-C598E24D53C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(Summary!$BC$8,Summary!$BC$14,Summary!$BC$20,Summary!$BC$26,Summary!$BC$32)</c:f>
              <c:numCache>
                <c:formatCode>General</c:formatCode>
                <c:ptCount val="5"/>
                <c:pt idx="0">
                  <c:v>13</c:v>
                </c:pt>
                <c:pt idx="1">
                  <c:v>12</c:v>
                </c:pt>
                <c:pt idx="2">
                  <c:v>12</c:v>
                </c:pt>
                <c:pt idx="3">
                  <c:v>7</c:v>
                </c:pt>
                <c:pt idx="4">
                  <c:v>8</c:v>
                </c:pt>
              </c:numCache>
            </c:numRef>
          </c:val>
          <c:extLst>
            <c:ext xmlns:c16="http://schemas.microsoft.com/office/drawing/2014/chart" uri="{C3380CC4-5D6E-409C-BE32-E72D297353CC}">
              <c16:uniqueId val="{00000005-711A-4333-856F-C598E24D53C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Dale_Chall. Max Grade level</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(Summary!$BQ$3,Summary!$BQ$9,Summary!$BQ$15,Summary!$BQ$21,Summary!$BQ$27)</c:f>
              <c:numCache>
                <c:formatCode>General</c:formatCode>
                <c:ptCount val="5"/>
                <c:pt idx="0">
                  <c:v>15</c:v>
                </c:pt>
                <c:pt idx="1">
                  <c:v>15</c:v>
                </c:pt>
                <c:pt idx="2">
                  <c:v>15</c:v>
                </c:pt>
                <c:pt idx="3">
                  <c:v>8</c:v>
                </c:pt>
                <c:pt idx="4">
                  <c:v>10</c:v>
                </c:pt>
              </c:numCache>
            </c:numRef>
          </c:val>
          <c:extLst>
            <c:ext xmlns:c16="http://schemas.microsoft.com/office/drawing/2014/chart" uri="{C3380CC4-5D6E-409C-BE32-E72D297353CC}">
              <c16:uniqueId val="{00000000-9B10-48A6-9210-71DA5CD65353}"/>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(Summary!$BQ$4,Summary!$BQ$10,Summary!$BQ$16,Summary!$BQ$22,Summary!$BQ$28)</c:f>
              <c:numCache>
                <c:formatCode>General</c:formatCode>
                <c:ptCount val="5"/>
                <c:pt idx="0">
                  <c:v>15</c:v>
                </c:pt>
                <c:pt idx="1">
                  <c:v>15</c:v>
                </c:pt>
                <c:pt idx="2">
                  <c:v>15</c:v>
                </c:pt>
                <c:pt idx="3">
                  <c:v>8</c:v>
                </c:pt>
                <c:pt idx="4">
                  <c:v>10</c:v>
                </c:pt>
              </c:numCache>
            </c:numRef>
          </c:val>
          <c:extLst>
            <c:ext xmlns:c16="http://schemas.microsoft.com/office/drawing/2014/chart" uri="{C3380CC4-5D6E-409C-BE32-E72D297353CC}">
              <c16:uniqueId val="{00000001-9B10-48A6-9210-71DA5CD65353}"/>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(Summary!$BQ$5,Summary!$BQ$11,Summary!$BQ$17,Summary!$BQ$23,Summary!$BQ$29)</c:f>
              <c:numCache>
                <c:formatCode>General</c:formatCode>
                <c:ptCount val="5"/>
                <c:pt idx="0">
                  <c:v>15</c:v>
                </c:pt>
                <c:pt idx="1">
                  <c:v>12</c:v>
                </c:pt>
                <c:pt idx="2">
                  <c:v>12</c:v>
                </c:pt>
                <c:pt idx="3">
                  <c:v>8</c:v>
                </c:pt>
                <c:pt idx="4">
                  <c:v>8</c:v>
                </c:pt>
              </c:numCache>
            </c:numRef>
          </c:val>
          <c:extLst>
            <c:ext xmlns:c16="http://schemas.microsoft.com/office/drawing/2014/chart" uri="{C3380CC4-5D6E-409C-BE32-E72D297353CC}">
              <c16:uniqueId val="{00000002-9B10-48A6-9210-71DA5CD65353}"/>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(Summary!$BQ$6,Summary!$BQ$12,Summary!$BQ$18,Summary!$BQ$24,Summary!$BQ$30)</c:f>
              <c:numCache>
                <c:formatCode>General</c:formatCode>
                <c:ptCount val="5"/>
                <c:pt idx="0">
                  <c:v>15</c:v>
                </c:pt>
                <c:pt idx="1">
                  <c:v>12</c:v>
                </c:pt>
                <c:pt idx="2">
                  <c:v>12</c:v>
                </c:pt>
                <c:pt idx="3">
                  <c:v>8</c:v>
                </c:pt>
                <c:pt idx="4">
                  <c:v>10</c:v>
                </c:pt>
              </c:numCache>
            </c:numRef>
          </c:val>
          <c:extLst>
            <c:ext xmlns:c16="http://schemas.microsoft.com/office/drawing/2014/chart" uri="{C3380CC4-5D6E-409C-BE32-E72D297353CC}">
              <c16:uniqueId val="{00000003-9B10-48A6-9210-71DA5CD65353}"/>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(Summary!$BQ$7,Summary!$BQ$13,Summary!$BQ$19,Summary!$BQ$25,Summary!$BQ$31)</c:f>
              <c:numCache>
                <c:formatCode>General</c:formatCode>
                <c:ptCount val="5"/>
                <c:pt idx="0">
                  <c:v>15</c:v>
                </c:pt>
                <c:pt idx="1">
                  <c:v>12</c:v>
                </c:pt>
                <c:pt idx="2">
                  <c:v>12</c:v>
                </c:pt>
                <c:pt idx="3">
                  <c:v>8</c:v>
                </c:pt>
                <c:pt idx="4">
                  <c:v>8</c:v>
                </c:pt>
              </c:numCache>
            </c:numRef>
          </c:val>
          <c:extLst>
            <c:ext xmlns:c16="http://schemas.microsoft.com/office/drawing/2014/chart" uri="{C3380CC4-5D6E-409C-BE32-E72D297353CC}">
              <c16:uniqueId val="{00000004-9B10-48A6-9210-71DA5CD65353}"/>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(Summary!$BQ$8,Summary!$BQ$14,Summary!$BQ$20,Summary!$BQ$26,Summary!$BQ$32)</c:f>
              <c:numCache>
                <c:formatCode>General</c:formatCode>
                <c:ptCount val="5"/>
                <c:pt idx="0">
                  <c:v>15</c:v>
                </c:pt>
                <c:pt idx="1">
                  <c:v>12</c:v>
                </c:pt>
                <c:pt idx="2">
                  <c:v>12</c:v>
                </c:pt>
                <c:pt idx="3">
                  <c:v>8</c:v>
                </c:pt>
                <c:pt idx="4">
                  <c:v>8</c:v>
                </c:pt>
              </c:numCache>
            </c:numRef>
          </c:val>
          <c:extLst>
            <c:ext xmlns:c16="http://schemas.microsoft.com/office/drawing/2014/chart" uri="{C3380CC4-5D6E-409C-BE32-E72D297353CC}">
              <c16:uniqueId val="{00000005-9B10-48A6-9210-71DA5CD65353}"/>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%liability_classification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(Summary!$V$3,Summary!$V$9,Summary!$V$15,Summary!$V$21,Summary!$V$27)</c:f>
              <c:numCache>
                <c:formatCode>General</c:formatCode>
                <c:ptCount val="5"/>
                <c:pt idx="0">
                  <c:v>88.888888888888886</c:v>
                </c:pt>
                <c:pt idx="1">
                  <c:v>100</c:v>
                </c:pt>
                <c:pt idx="2">
                  <c:v>100</c:v>
                </c:pt>
                <c:pt idx="3">
                  <c:v>100</c:v>
                </c:pt>
                <c:pt idx="4">
                  <c:v>100</c:v>
                </c:pt>
              </c:numCache>
            </c:numRef>
          </c:val>
          <c:extLst>
            <c:ext xmlns:c16="http://schemas.microsoft.com/office/drawing/2014/chart" uri="{C3380CC4-5D6E-409C-BE32-E72D297353CC}">
              <c16:uniqueId val="{00000000-EBDF-407E-981C-ACA3E29A52C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(Summary!$V$4,Summary!$V$10,Summary!$V$16,Summary!$V$22,Summary!$V$28)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EBDF-407E-981C-ACA3E29A52C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(Summary!$V$5,Summary!$V$11,Summary!$V$17,Summary!$V$23,Summary!$V$29)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EBDF-407E-981C-ACA3E29A52C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(Summary!$V$6,Summary!$V$12,Summary!$V$18,Summary!$V$24,Summary!$V$30)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EBDF-407E-981C-ACA3E29A52C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(Summary!$V$7,Summary!$V$13,Summary!$V$19,Summary!$V$25,Summary!$V$31)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EBDF-407E-981C-ACA3E29A52C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(Summary!$V$8,Summary!$V$14,Summary!$V$20,Summary!$V$26,Summary!$V$32)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EBDF-407E-981C-ACA3E29A52C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%structured_sentences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(Summary!$W$3,Summary!$W$9,Summary!$W$15,Summary!$W$21,Summary!$W$27)</c:f>
              <c:numCache>
                <c:formatCode>General</c:formatCode>
                <c:ptCount val="5"/>
                <c:pt idx="0">
                  <c:v>88.888888888888886</c:v>
                </c:pt>
                <c:pt idx="1">
                  <c:v>72</c:v>
                </c:pt>
                <c:pt idx="2">
                  <c:v>84.848484848484844</c:v>
                </c:pt>
                <c:pt idx="3">
                  <c:v>100</c:v>
                </c:pt>
                <c:pt idx="4">
                  <c:v>100</c:v>
                </c:pt>
              </c:numCache>
            </c:numRef>
          </c:val>
          <c:extLst>
            <c:ext xmlns:c16="http://schemas.microsoft.com/office/drawing/2014/chart" uri="{C3380CC4-5D6E-409C-BE32-E72D297353CC}">
              <c16:uniqueId val="{00000000-1C8A-48D6-A531-F9423A8E62F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(Summary!$W$4,Summary!$W$10,Summary!$W$16,Summary!$W$22,Summary!$W$28)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1C8A-48D6-A531-F9423A8E62F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(Summary!$W$5,Summary!$W$11,Summary!$W$17,Summary!$W$23,Summary!$W$29)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1C8A-48D6-A531-F9423A8E62F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(Summary!$W$6,Summary!$W$12,Summary!$W$18,Summary!$W$24,Summary!$W$30)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1C8A-48D6-A531-F9423A8E62F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(Summary!$W$7,Summary!$W$13,Summary!$W$19,Summary!$W$25,Summary!$W$31)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1C8A-48D6-A531-F9423A8E62F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(Summary!$W$8,Summary!$W$14,Summary!$W$20,Summary!$W$26,Summary!$W$32)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1C8A-48D6-A531-F9423A8E62F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%correct_grammar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(Summary!$X$3,Summary!$X$9,Summary!$X$15,Summary!$X$21,Summary!$X$27)</c:f>
              <c:numCache>
                <c:formatCode>General</c:formatCode>
                <c:ptCount val="5"/>
                <c:pt idx="0">
                  <c:v>88.888888888888886</c:v>
                </c:pt>
                <c:pt idx="1">
                  <c:v>60</c:v>
                </c:pt>
                <c:pt idx="2">
                  <c:v>78.787878787878782</c:v>
                </c:pt>
                <c:pt idx="3">
                  <c:v>100</c:v>
                </c:pt>
                <c:pt idx="4">
                  <c:v>96.36363636363636</c:v>
                </c:pt>
              </c:numCache>
            </c:numRef>
          </c:val>
          <c:extLst>
            <c:ext xmlns:c16="http://schemas.microsoft.com/office/drawing/2014/chart" uri="{C3380CC4-5D6E-409C-BE32-E72D297353CC}">
              <c16:uniqueId val="{00000000-525D-45C2-BE37-6C0B35C30960}"/>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(Summary!$X$4,Summary!$X$10,Summary!$X$16,Summary!$X$22,Summary!$X$28)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525D-45C2-BE37-6C0B35C30960}"/>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(Summary!$X$5,Summary!$X$11,Summary!$X$17,Summary!$X$23,Summary!$X$29)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525D-45C2-BE37-6C0B35C30960}"/>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(Summary!$X$6,Summary!$X$12,Summary!$X$18,Summary!$X$24,Summary!$X$30)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525D-45C2-BE37-6C0B35C30960}"/>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(Summary!$X$7,Summary!$X$13,Summary!$X$19,Summary!$X$25,Summary!$X$31)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525D-45C2-BE37-6C0B35C30960}"/>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(Summary!$X$8,Summary!$X$14,Summary!$X$20,Summary!$X$26,Summary!$X$32)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525D-45C2-BE37-6C0B35C30960}"/>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%no_pronoun</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(Summary!$AM$3,Summary!$AM$9,Summary!$AM$15,Summary!$AM$21,Summary!$AM$27)</c:f>
              <c:numCache>
                <c:formatCode>General</c:formatCode>
                <c:ptCount val="5"/>
                <c:pt idx="0">
                  <c:v>77.777777777777786</c:v>
                </c:pt>
                <c:pt idx="1">
                  <c:v>60</c:v>
                </c:pt>
                <c:pt idx="2">
                  <c:v>81.818181818181827</c:v>
                </c:pt>
                <c:pt idx="3">
                  <c:v>69.841269841269835</c:v>
                </c:pt>
                <c:pt idx="4">
                  <c:v>64.545454545454547</c:v>
                </c:pt>
              </c:numCache>
            </c:numRef>
          </c:val>
          <c:extLst>
            <c:ext xmlns:c16="http://schemas.microsoft.com/office/drawing/2014/chart" uri="{C3380CC4-5D6E-409C-BE32-E72D297353CC}">
              <c16:uniqueId val="{00000000-948C-4D3A-BF32-90FC1657020B}"/>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(Summary!$AM$4,Summary!$AM$10,Summary!$AM$16,Summary!$AM$22,Summary!$AM$28)</c:f>
              <c:numCache>
                <c:formatCode>General</c:formatCode>
                <c:ptCount val="5"/>
                <c:pt idx="0">
                  <c:v>94.73684210526315</c:v>
                </c:pt>
                <c:pt idx="1">
                  <c:v>96.551724137931032</c:v>
                </c:pt>
                <c:pt idx="2">
                  <c:v>88.571428571428569</c:v>
                </c:pt>
                <c:pt idx="3">
                  <c:v>68.656716417910445</c:v>
                </c:pt>
                <c:pt idx="4">
                  <c:v>64.285714285714292</c:v>
                </c:pt>
              </c:numCache>
            </c:numRef>
          </c:val>
          <c:extLst xmlns:c15="http://schemas.microsoft.com/office/drawing/2012/chart">
            <c:ext xmlns:c16="http://schemas.microsoft.com/office/drawing/2014/chart" uri="{C3380CC4-5D6E-409C-BE32-E72D297353CC}">
              <c16:uniqueId val="{00000001-948C-4D3A-BF32-90FC1657020B}"/>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(Summary!$AM$5,Summary!$AM$11,Summary!$AM$17,Summary!$AM$23,Summary!$AM$29)</c:f>
              <c:numCache>
                <c:formatCode>General</c:formatCode>
                <c:ptCount val="5"/>
                <c:pt idx="0">
                  <c:v>92</c:v>
                </c:pt>
                <c:pt idx="1">
                  <c:v>93.333333333333329</c:v>
                </c:pt>
                <c:pt idx="2">
                  <c:v>82.608695652173907</c:v>
                </c:pt>
                <c:pt idx="3">
                  <c:v>72.151898734177209</c:v>
                </c:pt>
                <c:pt idx="4">
                  <c:v>72.727272727272734</c:v>
                </c:pt>
              </c:numCache>
            </c:numRef>
          </c:val>
          <c:extLst>
            <c:ext xmlns:c16="http://schemas.microsoft.com/office/drawing/2014/chart" uri="{C3380CC4-5D6E-409C-BE32-E72D297353CC}">
              <c16:uniqueId val="{00000002-948C-4D3A-BF32-90FC1657020B}"/>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(Summary!$AM$6,Summary!$AM$12,Summary!$AM$18,Summary!$AM$24,Summary!$AM$30)</c:f>
              <c:numCache>
                <c:formatCode>General</c:formatCode>
                <c:ptCount val="5"/>
                <c:pt idx="0">
                  <c:v>85.18518518518519</c:v>
                </c:pt>
                <c:pt idx="1">
                  <c:v>93.548387096774192</c:v>
                </c:pt>
                <c:pt idx="2">
                  <c:v>88.679245283018872</c:v>
                </c:pt>
                <c:pt idx="3">
                  <c:v>77.215189873417728</c:v>
                </c:pt>
                <c:pt idx="4">
                  <c:v>71.900826446281002</c:v>
                </c:pt>
              </c:numCache>
            </c:numRef>
          </c:val>
          <c:extLst>
            <c:ext xmlns:c16="http://schemas.microsoft.com/office/drawing/2014/chart" uri="{C3380CC4-5D6E-409C-BE32-E72D297353CC}">
              <c16:uniqueId val="{00000003-948C-4D3A-BF32-90FC1657020B}"/>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(Summary!$AM$7,Summary!$AM$13,Summary!$AM$19,Summary!$AM$25,Summary!$AM$31)</c:f>
              <c:numCache>
                <c:formatCode>General</c:formatCode>
                <c:ptCount val="5"/>
                <c:pt idx="0">
                  <c:v>92</c:v>
                </c:pt>
                <c:pt idx="1">
                  <c:v>90</c:v>
                </c:pt>
                <c:pt idx="2">
                  <c:v>86.666666666666671</c:v>
                </c:pt>
                <c:pt idx="3">
                  <c:v>77.215189873417728</c:v>
                </c:pt>
                <c:pt idx="4">
                  <c:v>72.727272727272734</c:v>
                </c:pt>
              </c:numCache>
            </c:numRef>
          </c:val>
          <c:extLst>
            <c:ext xmlns:c16="http://schemas.microsoft.com/office/drawing/2014/chart" uri="{C3380CC4-5D6E-409C-BE32-E72D297353CC}">
              <c16:uniqueId val="{00000004-948C-4D3A-BF32-90FC1657020B}"/>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(Summary!$AM$8,Summary!$AM$14,Summary!$AM$20,Summary!$AM$26,Summary!$AM$32)</c:f>
              <c:numCache>
                <c:formatCode>General</c:formatCode>
                <c:ptCount val="5"/>
                <c:pt idx="0">
                  <c:v>0</c:v>
                </c:pt>
                <c:pt idx="1">
                  <c:v>40</c:v>
                </c:pt>
                <c:pt idx="2">
                  <c:v>11.320754716981133</c:v>
                </c:pt>
                <c:pt idx="3">
                  <c:v>8.8607594936708853</c:v>
                </c:pt>
                <c:pt idx="4">
                  <c:v>0</c:v>
                </c:pt>
              </c:numCache>
            </c:numRef>
          </c:val>
          <c:extLst>
            <c:ext xmlns:c16="http://schemas.microsoft.com/office/drawing/2014/chart" uri="{C3380CC4-5D6E-409C-BE32-E72D297353CC}">
              <c16:uniqueId val="{00000005-948C-4D3A-BF32-90FC1657020B}"/>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%context_free</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(Summary!$AN$3,Summary!$AN$9,Summary!$AN$15,Summary!$AN$21,Summary!$AN$27)</c:f>
              <c:numCache>
                <c:formatCode>General</c:formatCode>
                <c:ptCount val="5"/>
                <c:pt idx="0">
                  <c:v>72.222222222222214</c:v>
                </c:pt>
                <c:pt idx="1">
                  <c:v>84</c:v>
                </c:pt>
                <c:pt idx="2">
                  <c:v>78.787878787878782</c:v>
                </c:pt>
                <c:pt idx="3">
                  <c:v>100</c:v>
                </c:pt>
                <c:pt idx="4">
                  <c:v>99.090909090909093</c:v>
                </c:pt>
              </c:numCache>
            </c:numRef>
          </c:val>
          <c:extLst>
            <c:ext xmlns:c16="http://schemas.microsoft.com/office/drawing/2014/chart" uri="{C3380CC4-5D6E-409C-BE32-E72D297353CC}">
              <c16:uniqueId val="{00000000-C45B-46DE-8B80-56C694ED88FC}"/>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(Summary!$AN$4,Summary!$AN$10,Summary!$AN$16,Summary!$AN$22,Summary!$AN$28)</c:f>
              <c:numCache>
                <c:formatCode>General</c:formatCode>
                <c:ptCount val="5"/>
                <c:pt idx="0">
                  <c:v>73.68421052631578</c:v>
                </c:pt>
                <c:pt idx="1">
                  <c:v>89.65517241379311</c:v>
                </c:pt>
                <c:pt idx="2">
                  <c:v>77.142857142857153</c:v>
                </c:pt>
                <c:pt idx="3">
                  <c:v>100</c:v>
                </c:pt>
                <c:pt idx="4">
                  <c:v>99.107142857142861</c:v>
                </c:pt>
              </c:numCache>
            </c:numRef>
          </c:val>
          <c:extLst xmlns:c15="http://schemas.microsoft.com/office/drawing/2012/chart">
            <c:ext xmlns:c16="http://schemas.microsoft.com/office/drawing/2014/chart" uri="{C3380CC4-5D6E-409C-BE32-E72D297353CC}">
              <c16:uniqueId val="{00000001-C45B-46DE-8B80-56C694ED88FC}"/>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(Summary!$AN$5,Summary!$AN$11,Summary!$AN$17,Summary!$AN$23,Summary!$AN$29)</c:f>
              <c:numCache>
                <c:formatCode>General</c:formatCode>
                <c:ptCount val="5"/>
                <c:pt idx="0">
                  <c:v>92</c:v>
                </c:pt>
                <c:pt idx="1">
                  <c:v>90</c:v>
                </c:pt>
                <c:pt idx="2">
                  <c:v>78.260869565217391</c:v>
                </c:pt>
                <c:pt idx="3">
                  <c:v>100</c:v>
                </c:pt>
                <c:pt idx="4">
                  <c:v>99.173553719008268</c:v>
                </c:pt>
              </c:numCache>
            </c:numRef>
          </c:val>
          <c:extLst>
            <c:ext xmlns:c16="http://schemas.microsoft.com/office/drawing/2014/chart" uri="{C3380CC4-5D6E-409C-BE32-E72D297353CC}">
              <c16:uniqueId val="{00000002-C45B-46DE-8B80-56C694ED88FC}"/>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(Summary!$AN$6,Summary!$AN$12,Summary!$AN$18,Summary!$AN$24,Summary!$AN$30)</c:f>
              <c:numCache>
                <c:formatCode>General</c:formatCode>
                <c:ptCount val="5"/>
                <c:pt idx="0">
                  <c:v>81.481481481481481</c:v>
                </c:pt>
                <c:pt idx="1">
                  <c:v>90.322580645161281</c:v>
                </c:pt>
                <c:pt idx="2">
                  <c:v>81.132075471698116</c:v>
                </c:pt>
                <c:pt idx="3">
                  <c:v>100</c:v>
                </c:pt>
                <c:pt idx="4">
                  <c:v>99.173553719008268</c:v>
                </c:pt>
              </c:numCache>
            </c:numRef>
          </c:val>
          <c:extLst>
            <c:ext xmlns:c16="http://schemas.microsoft.com/office/drawing/2014/chart" uri="{C3380CC4-5D6E-409C-BE32-E72D297353CC}">
              <c16:uniqueId val="{00000003-C45B-46DE-8B80-56C694ED88FC}"/>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(Summary!$AN$7,Summary!$AN$13,Summary!$AN$19,Summary!$AN$25,Summary!$AN$31)</c:f>
              <c:numCache>
                <c:formatCode>General</c:formatCode>
                <c:ptCount val="5"/>
                <c:pt idx="0">
                  <c:v>80</c:v>
                </c:pt>
                <c:pt idx="1">
                  <c:v>90</c:v>
                </c:pt>
                <c:pt idx="2">
                  <c:v>82.222222222222214</c:v>
                </c:pt>
                <c:pt idx="3">
                  <c:v>100</c:v>
                </c:pt>
                <c:pt idx="4">
                  <c:v>99.173553719008268</c:v>
                </c:pt>
              </c:numCache>
            </c:numRef>
          </c:val>
          <c:extLst>
            <c:ext xmlns:c16="http://schemas.microsoft.com/office/drawing/2014/chart" uri="{C3380CC4-5D6E-409C-BE32-E72D297353CC}">
              <c16:uniqueId val="{00000004-C45B-46DE-8B80-56C694ED88FC}"/>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(Summary!$AN$8,Summary!$AN$14,Summary!$AN$20,Summary!$AN$26,Summary!$AN$32)</c:f>
              <c:numCache>
                <c:formatCode>General</c:formatCode>
                <c:ptCount val="5"/>
                <c:pt idx="0">
                  <c:v>73.68421052631578</c:v>
                </c:pt>
                <c:pt idx="1">
                  <c:v>90</c:v>
                </c:pt>
                <c:pt idx="2">
                  <c:v>83.018867924528308</c:v>
                </c:pt>
                <c:pt idx="3">
                  <c:v>100</c:v>
                </c:pt>
                <c:pt idx="4">
                  <c:v>99.173553719008268</c:v>
                </c:pt>
              </c:numCache>
            </c:numRef>
          </c:val>
          <c:extLst>
            <c:ext xmlns:c16="http://schemas.microsoft.com/office/drawing/2014/chart" uri="{C3380CC4-5D6E-409C-BE32-E72D297353CC}">
              <c16:uniqueId val="{00000005-C45B-46DE-8B80-56C694ED88FC}"/>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%no_absolutes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(Summary!$AO$3,Summary!$AO$9,Summary!$AO$15,Summary!$AO$21,Summary!$AO$27)</c:f>
              <c:numCache>
                <c:formatCode>General</c:formatCode>
                <c:ptCount val="5"/>
                <c:pt idx="0">
                  <c:v>83.333333333333343</c:v>
                </c:pt>
                <c:pt idx="1">
                  <c:v>96</c:v>
                </c:pt>
                <c:pt idx="2">
                  <c:v>93.939393939393938</c:v>
                </c:pt>
                <c:pt idx="3">
                  <c:v>88.888888888888886</c:v>
                </c:pt>
                <c:pt idx="4">
                  <c:v>87.272727272727266</c:v>
                </c:pt>
              </c:numCache>
            </c:numRef>
          </c:val>
          <c:extLst>
            <c:ext xmlns:c16="http://schemas.microsoft.com/office/drawing/2014/chart" uri="{C3380CC4-5D6E-409C-BE32-E72D297353CC}">
              <c16:uniqueId val="{00000000-7892-4141-A5DC-D43E19D8CBB5}"/>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(Summary!$AO$4,Summary!$AO$10,Summary!$AO$16,Summary!$AO$22,Summary!$AO$28)</c:f>
              <c:numCache>
                <c:formatCode>General</c:formatCode>
                <c:ptCount val="5"/>
                <c:pt idx="0">
                  <c:v>89.473684210526315</c:v>
                </c:pt>
                <c:pt idx="1">
                  <c:v>100</c:v>
                </c:pt>
                <c:pt idx="2">
                  <c:v>94.285714285714278</c:v>
                </c:pt>
                <c:pt idx="3">
                  <c:v>89.552238805970148</c:v>
                </c:pt>
                <c:pt idx="4">
                  <c:v>87.5</c:v>
                </c:pt>
              </c:numCache>
            </c:numRef>
          </c:val>
          <c:extLst xmlns:c15="http://schemas.microsoft.com/office/drawing/2012/chart">
            <c:ext xmlns:c16="http://schemas.microsoft.com/office/drawing/2014/chart" uri="{C3380CC4-5D6E-409C-BE32-E72D297353CC}">
              <c16:uniqueId val="{00000001-7892-4141-A5DC-D43E19D8CBB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(Summary!$AO$5,Summary!$AO$11,Summary!$AO$17,Summary!$AO$23,Summary!$AO$29)</c:f>
              <c:numCache>
                <c:formatCode>General</c:formatCode>
                <c:ptCount val="5"/>
                <c:pt idx="0">
                  <c:v>92</c:v>
                </c:pt>
                <c:pt idx="1">
                  <c:v>96.666666666666671</c:v>
                </c:pt>
                <c:pt idx="2">
                  <c:v>95.652173913043484</c:v>
                </c:pt>
                <c:pt idx="3">
                  <c:v>89.87341772151899</c:v>
                </c:pt>
                <c:pt idx="4">
                  <c:v>88.429752066115711</c:v>
                </c:pt>
              </c:numCache>
            </c:numRef>
          </c:val>
          <c:extLst>
            <c:ext xmlns:c16="http://schemas.microsoft.com/office/drawing/2014/chart" uri="{C3380CC4-5D6E-409C-BE32-E72D297353CC}">
              <c16:uniqueId val="{00000002-7892-4141-A5DC-D43E19D8CBB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(Summary!$AO$6,Summary!$AO$12,Summary!$AO$18,Summary!$AO$24,Summary!$AO$30)</c:f>
              <c:numCache>
                <c:formatCode>General</c:formatCode>
                <c:ptCount val="5"/>
                <c:pt idx="0">
                  <c:v>85.18518518518519</c:v>
                </c:pt>
                <c:pt idx="1">
                  <c:v>96.774193548387103</c:v>
                </c:pt>
                <c:pt idx="2">
                  <c:v>96.226415094339629</c:v>
                </c:pt>
                <c:pt idx="3">
                  <c:v>89.87341772151899</c:v>
                </c:pt>
                <c:pt idx="4">
                  <c:v>88.429752066115711</c:v>
                </c:pt>
              </c:numCache>
            </c:numRef>
          </c:val>
          <c:extLst>
            <c:ext xmlns:c16="http://schemas.microsoft.com/office/drawing/2014/chart" uri="{C3380CC4-5D6E-409C-BE32-E72D297353CC}">
              <c16:uniqueId val="{00000003-7892-4141-A5DC-D43E19D8CBB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(Summary!$AO$7,Summary!$AO$13,Summary!$AO$19,Summary!$AO$25,Summary!$AO$31)</c:f>
              <c:numCache>
                <c:formatCode>General</c:formatCode>
                <c:ptCount val="5"/>
                <c:pt idx="0">
                  <c:v>92</c:v>
                </c:pt>
                <c:pt idx="1">
                  <c:v>96.666666666666671</c:v>
                </c:pt>
                <c:pt idx="2">
                  <c:v>95.555555555555557</c:v>
                </c:pt>
                <c:pt idx="3">
                  <c:v>89.87341772151899</c:v>
                </c:pt>
                <c:pt idx="4">
                  <c:v>88.429752066115711</c:v>
                </c:pt>
              </c:numCache>
            </c:numRef>
          </c:val>
          <c:extLst>
            <c:ext xmlns:c16="http://schemas.microsoft.com/office/drawing/2014/chart" uri="{C3380CC4-5D6E-409C-BE32-E72D297353CC}">
              <c16:uniqueId val="{00000004-7892-4141-A5DC-D43E19D8CBB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(Summary!$AO$8,Summary!$AO$14,Summary!$AO$20,Summary!$AO$26,Summary!$AO$32)</c:f>
              <c:numCache>
                <c:formatCode>General</c:formatCode>
                <c:ptCount val="5"/>
                <c:pt idx="0">
                  <c:v>0</c:v>
                </c:pt>
                <c:pt idx="1">
                  <c:v>43.333333333333336</c:v>
                </c:pt>
                <c:pt idx="2">
                  <c:v>11.320754716981133</c:v>
                </c:pt>
                <c:pt idx="3">
                  <c:v>8.8607594936708853</c:v>
                </c:pt>
                <c:pt idx="4">
                  <c:v>0</c:v>
                </c:pt>
              </c:numCache>
            </c:numRef>
          </c:val>
          <c:extLst>
            <c:ext xmlns:c16="http://schemas.microsoft.com/office/drawing/2014/chart" uri="{C3380CC4-5D6E-409C-BE32-E72D297353CC}">
              <c16:uniqueId val="{00000005-7892-4141-A5DC-D43E19D8CBB5}"/>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(Summary!$BD$3,Summary!$BD$9,Summary!$BD$15,Summary!$BD$21,Summary!$BD$27)</c:f>
              <c:numCache>
                <c:formatCode>General</c:formatCode>
                <c:ptCount val="5"/>
                <c:pt idx="0">
                  <c:v>9.1999999999999993</c:v>
                </c:pt>
                <c:pt idx="1">
                  <c:v>9.1</c:v>
                </c:pt>
                <c:pt idx="2">
                  <c:v>9</c:v>
                </c:pt>
                <c:pt idx="3">
                  <c:v>6.4</c:v>
                </c:pt>
                <c:pt idx="4">
                  <c:v>7.2</c:v>
                </c:pt>
              </c:numCache>
            </c:numRef>
          </c:val>
          <c:extLst>
            <c:ext xmlns:c16="http://schemas.microsoft.com/office/drawing/2014/chart" uri="{C3380CC4-5D6E-409C-BE32-E72D297353CC}">
              <c16:uniqueId val="{00000000-2B24-43FE-8DD7-6AB79A9F949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(Summary!$BD$4,Summary!$BD$10,Summary!$BD$16,Summary!$BD$22,Summary!$BD$28)</c:f>
              <c:numCache>
                <c:formatCode>General</c:formatCode>
                <c:ptCount val="5"/>
                <c:pt idx="0">
                  <c:v>9.1</c:v>
                </c:pt>
                <c:pt idx="1">
                  <c:v>9</c:v>
                </c:pt>
                <c:pt idx="2">
                  <c:v>9.1</c:v>
                </c:pt>
                <c:pt idx="3">
                  <c:v>6.4</c:v>
                </c:pt>
                <c:pt idx="4">
                  <c:v>7.2</c:v>
                </c:pt>
              </c:numCache>
            </c:numRef>
          </c:val>
          <c:extLst>
            <c:ext xmlns:c16="http://schemas.microsoft.com/office/drawing/2014/chart" uri="{C3380CC4-5D6E-409C-BE32-E72D297353CC}">
              <c16:uniqueId val="{00000001-2B24-43FE-8DD7-6AB79A9F949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(Summary!$BD$5,Summary!$BD$11,Summary!$BD$17,Summary!$BD$23,Summary!$BD$29)</c:f>
              <c:numCache>
                <c:formatCode>General</c:formatCode>
                <c:ptCount val="5"/>
                <c:pt idx="0">
                  <c:v>9.3000000000000007</c:v>
                </c:pt>
                <c:pt idx="1">
                  <c:v>8.5</c:v>
                </c:pt>
                <c:pt idx="2">
                  <c:v>8.3000000000000007</c:v>
                </c:pt>
                <c:pt idx="3">
                  <c:v>6.1</c:v>
                </c:pt>
                <c:pt idx="4">
                  <c:v>6.4</c:v>
                </c:pt>
              </c:numCache>
            </c:numRef>
          </c:val>
          <c:extLst>
            <c:ext xmlns:c16="http://schemas.microsoft.com/office/drawing/2014/chart" uri="{C3380CC4-5D6E-409C-BE32-E72D297353CC}">
              <c16:uniqueId val="{00000002-2B24-43FE-8DD7-6AB79A9F949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(Summary!$BD$6,Summary!$BD$12,Summary!$BD$18,Summary!$BD$24,Summary!$BD$30)</c:f>
              <c:numCache>
                <c:formatCode>General</c:formatCode>
                <c:ptCount val="5"/>
                <c:pt idx="0">
                  <c:v>9.3000000000000007</c:v>
                </c:pt>
                <c:pt idx="1">
                  <c:v>8.6</c:v>
                </c:pt>
                <c:pt idx="2">
                  <c:v>8.6</c:v>
                </c:pt>
                <c:pt idx="3">
                  <c:v>6.1</c:v>
                </c:pt>
                <c:pt idx="4">
                  <c:v>7</c:v>
                </c:pt>
              </c:numCache>
            </c:numRef>
          </c:val>
          <c:extLst>
            <c:ext xmlns:c16="http://schemas.microsoft.com/office/drawing/2014/chart" uri="{C3380CC4-5D6E-409C-BE32-E72D297353CC}">
              <c16:uniqueId val="{00000003-2B24-43FE-8DD7-6AB79A9F949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(Summary!$BD$7,Summary!$BD$13,Summary!$BD$19,Summary!$BD$25,Summary!$BD$31)</c:f>
              <c:numCache>
                <c:formatCode>General</c:formatCode>
                <c:ptCount val="5"/>
                <c:pt idx="0">
                  <c:v>9.3000000000000007</c:v>
                </c:pt>
                <c:pt idx="1">
                  <c:v>8.8000000000000007</c:v>
                </c:pt>
                <c:pt idx="2">
                  <c:v>8.5</c:v>
                </c:pt>
                <c:pt idx="3">
                  <c:v>6.1</c:v>
                </c:pt>
                <c:pt idx="4">
                  <c:v>6.4</c:v>
                </c:pt>
              </c:numCache>
            </c:numRef>
          </c:val>
          <c:extLst>
            <c:ext xmlns:c16="http://schemas.microsoft.com/office/drawing/2014/chart" uri="{C3380CC4-5D6E-409C-BE32-E72D297353CC}">
              <c16:uniqueId val="{00000004-2B24-43FE-8DD7-6AB79A9F949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(Summary!$BD$8,Summary!$BD$14,Summary!$BD$20,Summary!$BD$26,Summary!$BD$32)</c:f>
              <c:numCache>
                <c:formatCode>General</c:formatCode>
                <c:ptCount val="5"/>
                <c:pt idx="0">
                  <c:v>9</c:v>
                </c:pt>
                <c:pt idx="1">
                  <c:v>8.9</c:v>
                </c:pt>
                <c:pt idx="2">
                  <c:v>8.6</c:v>
                </c:pt>
                <c:pt idx="3">
                  <c:v>6.4</c:v>
                </c:pt>
                <c:pt idx="4">
                  <c:v>6.8</c:v>
                </c:pt>
              </c:numCache>
            </c:numRef>
          </c:val>
          <c:extLst>
            <c:ext xmlns:c16="http://schemas.microsoft.com/office/drawing/2014/chart" uri="{C3380CC4-5D6E-409C-BE32-E72D297353CC}">
              <c16:uniqueId val="{00000005-2B24-43FE-8DD7-6AB79A9F949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Gunning FOG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(Summary!$BE$3,Summary!$BE$9,Summary!$BE$15,Summary!$BE$21,Summary!$BE$27)</c:f>
              <c:numCache>
                <c:formatCode>General</c:formatCode>
                <c:ptCount val="5"/>
                <c:pt idx="0">
                  <c:v>17.100000000000001</c:v>
                </c:pt>
                <c:pt idx="1">
                  <c:v>19.899999999999999</c:v>
                </c:pt>
                <c:pt idx="2">
                  <c:v>16.8</c:v>
                </c:pt>
                <c:pt idx="3">
                  <c:v>9.6999999999999993</c:v>
                </c:pt>
                <c:pt idx="4">
                  <c:v>11.1</c:v>
                </c:pt>
              </c:numCache>
            </c:numRef>
          </c:val>
          <c:extLst>
            <c:ext xmlns:c16="http://schemas.microsoft.com/office/drawing/2014/chart" uri="{C3380CC4-5D6E-409C-BE32-E72D297353CC}">
              <c16:uniqueId val="{00000000-F2AF-4823-8F1E-444F07D89F6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(Summary!$BE$4,Summary!$BE$10,Summary!$BE$16,Summary!$BE$22,Summary!$BE$28)</c:f>
              <c:numCache>
                <c:formatCode>General</c:formatCode>
                <c:ptCount val="5"/>
                <c:pt idx="0">
                  <c:v>16.8</c:v>
                </c:pt>
                <c:pt idx="1">
                  <c:v>16</c:v>
                </c:pt>
                <c:pt idx="2">
                  <c:v>15.7</c:v>
                </c:pt>
                <c:pt idx="3">
                  <c:v>10</c:v>
                </c:pt>
                <c:pt idx="4">
                  <c:v>11.2</c:v>
                </c:pt>
              </c:numCache>
            </c:numRef>
          </c:val>
          <c:extLst>
            <c:ext xmlns:c16="http://schemas.microsoft.com/office/drawing/2014/chart" uri="{C3380CC4-5D6E-409C-BE32-E72D297353CC}">
              <c16:uniqueId val="{00000001-F2AF-4823-8F1E-444F07D89F6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(Summary!$BE$5,Summary!$BE$11,Summary!$BE$17,Summary!$BE$23,Summary!$BE$29)</c:f>
              <c:numCache>
                <c:formatCode>General</c:formatCode>
                <c:ptCount val="5"/>
                <c:pt idx="0">
                  <c:v>16.100000000000001</c:v>
                </c:pt>
                <c:pt idx="1">
                  <c:v>13.5</c:v>
                </c:pt>
                <c:pt idx="2">
                  <c:v>13</c:v>
                </c:pt>
                <c:pt idx="3">
                  <c:v>9.9</c:v>
                </c:pt>
                <c:pt idx="4">
                  <c:v>10.6</c:v>
                </c:pt>
              </c:numCache>
            </c:numRef>
          </c:val>
          <c:extLst>
            <c:ext xmlns:c16="http://schemas.microsoft.com/office/drawing/2014/chart" uri="{C3380CC4-5D6E-409C-BE32-E72D297353CC}">
              <c16:uniqueId val="{00000002-F2AF-4823-8F1E-444F07D89F6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(Summary!$BE$6,Summary!$BE$12,Summary!$BE$18,Summary!$BE$24,Summary!$BE$30)</c:f>
              <c:numCache>
                <c:formatCode>General</c:formatCode>
                <c:ptCount val="5"/>
                <c:pt idx="0">
                  <c:v>16.3</c:v>
                </c:pt>
                <c:pt idx="1">
                  <c:v>13.2</c:v>
                </c:pt>
                <c:pt idx="2">
                  <c:v>13.1</c:v>
                </c:pt>
                <c:pt idx="3">
                  <c:v>9.9</c:v>
                </c:pt>
                <c:pt idx="4">
                  <c:v>11.4</c:v>
                </c:pt>
              </c:numCache>
            </c:numRef>
          </c:val>
          <c:extLst>
            <c:ext xmlns:c16="http://schemas.microsoft.com/office/drawing/2014/chart" uri="{C3380CC4-5D6E-409C-BE32-E72D297353CC}">
              <c16:uniqueId val="{00000003-F2AF-4823-8F1E-444F07D89F6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(Summary!$BE$7,Summary!$BE$13,Summary!$BE$19,Summary!$BE$25,Summary!$BE$31)</c:f>
              <c:numCache>
                <c:formatCode>General</c:formatCode>
                <c:ptCount val="5"/>
                <c:pt idx="0">
                  <c:v>16.100000000000001</c:v>
                </c:pt>
                <c:pt idx="1">
                  <c:v>14.7</c:v>
                </c:pt>
                <c:pt idx="2">
                  <c:v>13.4</c:v>
                </c:pt>
                <c:pt idx="3">
                  <c:v>9.9</c:v>
                </c:pt>
                <c:pt idx="4">
                  <c:v>10.6</c:v>
                </c:pt>
              </c:numCache>
            </c:numRef>
          </c:val>
          <c:extLst>
            <c:ext xmlns:c16="http://schemas.microsoft.com/office/drawing/2014/chart" uri="{C3380CC4-5D6E-409C-BE32-E72D297353CC}">
              <c16:uniqueId val="{00000004-F2AF-4823-8F1E-444F07D89F6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(Summary!$BE$8,Summary!$BE$14,Summary!$BE$20,Summary!$BE$26,Summary!$BE$32)</c:f>
              <c:numCache>
                <c:formatCode>General</c:formatCode>
                <c:ptCount val="5"/>
                <c:pt idx="0">
                  <c:v>18.8</c:v>
                </c:pt>
                <c:pt idx="1">
                  <c:v>16.5</c:v>
                </c:pt>
                <c:pt idx="2">
                  <c:v>15.2</c:v>
                </c:pt>
                <c:pt idx="3">
                  <c:v>11.4</c:v>
                </c:pt>
                <c:pt idx="4">
                  <c:v>12.8</c:v>
                </c:pt>
              </c:numCache>
            </c:numRef>
          </c:val>
          <c:extLst>
            <c:ext xmlns:c16="http://schemas.microsoft.com/office/drawing/2014/chart" uri="{C3380CC4-5D6E-409C-BE32-E72D297353CC}">
              <c16:uniqueId val="{00000005-F2AF-4823-8F1E-444F07D89F6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(Summary!$BF$3,Summary!$BF$9,Summary!$BF$15,Summary!$BF$21,Summary!$BF$27)</c:f>
              <c:numCache>
                <c:formatCode>General</c:formatCode>
                <c:ptCount val="5"/>
                <c:pt idx="0">
                  <c:v>12.8</c:v>
                </c:pt>
                <c:pt idx="1">
                  <c:v>13.8</c:v>
                </c:pt>
                <c:pt idx="2">
                  <c:v>12.2</c:v>
                </c:pt>
                <c:pt idx="3">
                  <c:v>7.9</c:v>
                </c:pt>
                <c:pt idx="4">
                  <c:v>8.3000000000000007</c:v>
                </c:pt>
              </c:numCache>
            </c:numRef>
          </c:val>
          <c:extLst>
            <c:ext xmlns:c16="http://schemas.microsoft.com/office/drawing/2014/chart" uri="{C3380CC4-5D6E-409C-BE32-E72D297353CC}">
              <c16:uniqueId val="{00000000-CF6E-4376-B807-1B2C6AA89AA0}"/>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(Summary!$BF$4,Summary!$BF$10,Summary!$BF$16,Summary!$BF$22,Summary!$BF$28)</c:f>
              <c:numCache>
                <c:formatCode>General</c:formatCode>
                <c:ptCount val="5"/>
                <c:pt idx="0">
                  <c:v>12.7</c:v>
                </c:pt>
                <c:pt idx="1">
                  <c:v>11.5</c:v>
                </c:pt>
                <c:pt idx="2">
                  <c:v>11.5</c:v>
                </c:pt>
                <c:pt idx="3">
                  <c:v>8.1999999999999993</c:v>
                </c:pt>
                <c:pt idx="4">
                  <c:v>8.3000000000000007</c:v>
                </c:pt>
              </c:numCache>
            </c:numRef>
          </c:val>
          <c:extLst>
            <c:ext xmlns:c16="http://schemas.microsoft.com/office/drawing/2014/chart" uri="{C3380CC4-5D6E-409C-BE32-E72D297353CC}">
              <c16:uniqueId val="{00000001-CF6E-4376-B807-1B2C6AA89AA0}"/>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(Summary!$BF$5,Summary!$BF$17,Summary!$BF$23,Summary!$BF$29)</c:f>
              <c:numCache>
                <c:formatCode>General</c:formatCode>
                <c:ptCount val="4"/>
                <c:pt idx="0">
                  <c:v>12</c:v>
                </c:pt>
                <c:pt idx="1">
                  <c:v>9.6</c:v>
                </c:pt>
                <c:pt idx="2">
                  <c:v>8</c:v>
                </c:pt>
                <c:pt idx="3">
                  <c:v>8.1</c:v>
                </c:pt>
              </c:numCache>
            </c:numRef>
          </c:val>
          <c:extLst>
            <c:ext xmlns:c16="http://schemas.microsoft.com/office/drawing/2014/chart" uri="{C3380CC4-5D6E-409C-BE32-E72D297353CC}">
              <c16:uniqueId val="{00000002-CF6E-4376-B807-1B2C6AA89AA0}"/>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(Summary!$BF$6,Summary!$BF$18,Summary!$BF$24,Summary!$BF$30)</c:f>
              <c:numCache>
                <c:formatCode>General</c:formatCode>
                <c:ptCount val="4"/>
                <c:pt idx="0">
                  <c:v>12.2</c:v>
                </c:pt>
                <c:pt idx="1">
                  <c:v>9.6</c:v>
                </c:pt>
                <c:pt idx="2">
                  <c:v>8</c:v>
                </c:pt>
                <c:pt idx="3">
                  <c:v>8.5</c:v>
                </c:pt>
              </c:numCache>
            </c:numRef>
          </c:val>
          <c:extLst>
            <c:ext xmlns:c16="http://schemas.microsoft.com/office/drawing/2014/chart" uri="{C3380CC4-5D6E-409C-BE32-E72D297353CC}">
              <c16:uniqueId val="{00000003-CF6E-4376-B807-1B2C6AA89AA0}"/>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(Summary!$BF$7,Summary!$BF$13,Summary!$BF$19,Summary!$BF$25,Summary!$BF$31)</c:f>
              <c:numCache>
                <c:formatCode>General</c:formatCode>
                <c:ptCount val="5"/>
                <c:pt idx="0">
                  <c:v>12</c:v>
                </c:pt>
                <c:pt idx="1">
                  <c:v>10.6</c:v>
                </c:pt>
                <c:pt idx="2">
                  <c:v>9.8000000000000007</c:v>
                </c:pt>
                <c:pt idx="3">
                  <c:v>8</c:v>
                </c:pt>
                <c:pt idx="4">
                  <c:v>8.1</c:v>
                </c:pt>
              </c:numCache>
            </c:numRef>
          </c:val>
          <c:extLst>
            <c:ext xmlns:c16="http://schemas.microsoft.com/office/drawing/2014/chart" uri="{C3380CC4-5D6E-409C-BE32-E72D297353CC}">
              <c16:uniqueId val="{00000004-CF6E-4376-B807-1B2C6AA89AA0}"/>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(Summary!$BF$8,Summary!$BF$14,Summary!$BF$20,Summary!$BF$26,Summary!$BF$32)</c:f>
              <c:numCache>
                <c:formatCode>General</c:formatCode>
                <c:ptCount val="5"/>
                <c:pt idx="0">
                  <c:v>13.9</c:v>
                </c:pt>
                <c:pt idx="1">
                  <c:v>11.9</c:v>
                </c:pt>
                <c:pt idx="2">
                  <c:v>11.1</c:v>
                </c:pt>
                <c:pt idx="3">
                  <c:v>9.1</c:v>
                </c:pt>
                <c:pt idx="4">
                  <c:v>9.6</c:v>
                </c:pt>
              </c:numCache>
            </c:numRef>
          </c:val>
          <c:extLst>
            <c:ext xmlns:c16="http://schemas.microsoft.com/office/drawing/2014/chart" uri="{C3380CC4-5D6E-409C-BE32-E72D297353CC}">
              <c16:uniqueId val="{00000005-CF6E-4376-B807-1B2C6AA89AA0}"/>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Dale_Chall. Raw score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(Summary!$BR$3,Summary!$BR$9,Summary!$BR$15,Summary!$BR$21,Summary!$BR$27)</c:f>
              <c:numCache>
                <c:formatCode>General</c:formatCode>
                <c:ptCount val="5"/>
                <c:pt idx="0">
                  <c:v>5.5357000000000003</c:v>
                </c:pt>
                <c:pt idx="1">
                  <c:v>5.4630000000000001</c:v>
                </c:pt>
                <c:pt idx="2">
                  <c:v>5.3162000000000003</c:v>
                </c:pt>
                <c:pt idx="3">
                  <c:v>2.7928999999999999</c:v>
                </c:pt>
                <c:pt idx="4">
                  <c:v>3.5445000000000002</c:v>
                </c:pt>
              </c:numCache>
            </c:numRef>
          </c:val>
          <c:extLst>
            <c:ext xmlns:c16="http://schemas.microsoft.com/office/drawing/2014/chart" uri="{C3380CC4-5D6E-409C-BE32-E72D297353CC}">
              <c16:uniqueId val="{00000000-4512-4EA6-A892-147950B0C29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(Summary!$BR$4,Summary!$BR$10,Summary!$BR$16,Summary!$BR$22,Summary!$BR$28)</c:f>
              <c:numCache>
                <c:formatCode>General</c:formatCode>
                <c:ptCount val="5"/>
                <c:pt idx="0">
                  <c:v>5.4402999999999997</c:v>
                </c:pt>
                <c:pt idx="1">
                  <c:v>5.3681000000000001</c:v>
                </c:pt>
                <c:pt idx="2">
                  <c:v>5.4149000000000003</c:v>
                </c:pt>
                <c:pt idx="3">
                  <c:v>2.7772999999999999</c:v>
                </c:pt>
                <c:pt idx="4">
                  <c:v>3.5754000000000001</c:v>
                </c:pt>
              </c:numCache>
            </c:numRef>
          </c:val>
          <c:extLst>
            <c:ext xmlns:c16="http://schemas.microsoft.com/office/drawing/2014/chart" uri="{C3380CC4-5D6E-409C-BE32-E72D297353CC}">
              <c16:uniqueId val="{00000001-4512-4EA6-A892-147950B0C29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(Summary!$BR$5,Summary!$BR$11,Summary!$BR$17,Summary!$BR$23,Summary!$BR$29)</c:f>
              <c:numCache>
                <c:formatCode>General</c:formatCode>
                <c:ptCount val="5"/>
                <c:pt idx="0">
                  <c:v>5.6664000000000003</c:v>
                </c:pt>
                <c:pt idx="1">
                  <c:v>4.8571</c:v>
                </c:pt>
                <c:pt idx="2">
                  <c:v>4.6852</c:v>
                </c:pt>
                <c:pt idx="3">
                  <c:v>2.4557000000000002</c:v>
                </c:pt>
                <c:pt idx="4">
                  <c:v>2.7823000000000002</c:v>
                </c:pt>
              </c:numCache>
            </c:numRef>
          </c:val>
          <c:extLst>
            <c:ext xmlns:c16="http://schemas.microsoft.com/office/drawing/2014/chart" uri="{C3380CC4-5D6E-409C-BE32-E72D297353CC}">
              <c16:uniqueId val="{00000002-4512-4EA6-A892-147950B0C29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(Summary!$BR$6,Summary!$BR$12,Summary!$BR$18,Summary!$BR$24,Summary!$BR$30)</c:f>
              <c:numCache>
                <c:formatCode>General</c:formatCode>
                <c:ptCount val="5"/>
                <c:pt idx="0">
                  <c:v>5.6402999999999999</c:v>
                </c:pt>
                <c:pt idx="1">
                  <c:v>4.9622999999999999</c:v>
                </c:pt>
                <c:pt idx="2">
                  <c:v>4.9969000000000001</c:v>
                </c:pt>
                <c:pt idx="3">
                  <c:v>2.4750999999999999</c:v>
                </c:pt>
                <c:pt idx="4">
                  <c:v>3.4097</c:v>
                </c:pt>
              </c:numCache>
            </c:numRef>
          </c:val>
          <c:extLst>
            <c:ext xmlns:c16="http://schemas.microsoft.com/office/drawing/2014/chart" uri="{C3380CC4-5D6E-409C-BE32-E72D297353CC}">
              <c16:uniqueId val="{00000003-4512-4EA6-A892-147950B0C29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(Summary!$BR$7,Summary!$BR$13,Summary!$BR$19,Summary!$BR$25,Summary!$BR$31)</c:f>
              <c:numCache>
                <c:formatCode>General</c:formatCode>
                <c:ptCount val="5"/>
                <c:pt idx="0">
                  <c:v>5.6748000000000003</c:v>
                </c:pt>
                <c:pt idx="1">
                  <c:v>5.1509</c:v>
                </c:pt>
                <c:pt idx="2">
                  <c:v>4.8986000000000001</c:v>
                </c:pt>
                <c:pt idx="3">
                  <c:v>2.468</c:v>
                </c:pt>
                <c:pt idx="4">
                  <c:v>2.7902999999999998</c:v>
                </c:pt>
              </c:numCache>
            </c:numRef>
          </c:val>
          <c:extLst>
            <c:ext xmlns:c16="http://schemas.microsoft.com/office/drawing/2014/chart" uri="{C3380CC4-5D6E-409C-BE32-E72D297353CC}">
              <c16:uniqueId val="{00000004-4512-4EA6-A892-147950B0C29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(Summary!$BR$8,Summary!$BR$14,Summary!$BR$20,Summary!$BR$26,Summary!$BR$32)</c:f>
              <c:numCache>
                <c:formatCode>General</c:formatCode>
                <c:ptCount val="5"/>
                <c:pt idx="0">
                  <c:v>5.3807</c:v>
                </c:pt>
                <c:pt idx="1">
                  <c:v>5.2557</c:v>
                </c:pt>
                <c:pt idx="2">
                  <c:v>4.9294000000000002</c:v>
                </c:pt>
                <c:pt idx="3">
                  <c:v>2.7847</c:v>
                </c:pt>
                <c:pt idx="4">
                  <c:v>3.1395</c:v>
                </c:pt>
              </c:numCache>
            </c:numRef>
          </c:val>
          <c:extLst>
            <c:ext xmlns:c16="http://schemas.microsoft.com/office/drawing/2014/chart" uri="{C3380CC4-5D6E-409C-BE32-E72D297353CC}">
              <c16:uniqueId val="{00000005-4512-4EA6-A892-147950B0C29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Ø Readability Grade Level</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(Summary!$BS$3,Summary!$BS$9,Summary!$BS$15,Summary!$BS$21,Summary!$BS$27)</c:f>
              <c:numCache>
                <c:formatCode>General</c:formatCode>
                <c:ptCount val="5"/>
                <c:pt idx="0">
                  <c:v>15.009065374828735</c:v>
                </c:pt>
                <c:pt idx="1">
                  <c:v>17.106015322076299</c:v>
                </c:pt>
                <c:pt idx="2">
                  <c:v>14.079212454212456</c:v>
                </c:pt>
                <c:pt idx="3">
                  <c:v>9.494926886660318</c:v>
                </c:pt>
                <c:pt idx="4">
                  <c:v>10.201809328442069</c:v>
                </c:pt>
              </c:numCache>
            </c:numRef>
          </c:val>
          <c:extLst>
            <c:ext xmlns:c16="http://schemas.microsoft.com/office/drawing/2014/chart" uri="{C3380CC4-5D6E-409C-BE32-E72D297353CC}">
              <c16:uniqueId val="{00000000-3A05-4022-A30A-55A31E884D0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(Summary!$BS$4,Summary!$BS$10,Summary!$BS$16,Summary!$BS$22,Summary!$BS$28)</c:f>
              <c:numCache>
                <c:formatCode>General</c:formatCode>
                <c:ptCount val="5"/>
                <c:pt idx="0">
                  <c:v>14.586025535593794</c:v>
                </c:pt>
                <c:pt idx="1">
                  <c:v>15.427460277305517</c:v>
                </c:pt>
                <c:pt idx="2">
                  <c:v>13.745502951716752</c:v>
                </c:pt>
                <c:pt idx="3">
                  <c:v>9.7521733714314358</c:v>
                </c:pt>
                <c:pt idx="4">
                  <c:v>10.23278763562387</c:v>
                </c:pt>
              </c:numCache>
            </c:numRef>
          </c:val>
          <c:extLst>
            <c:ext xmlns:c16="http://schemas.microsoft.com/office/drawing/2014/chart" uri="{C3380CC4-5D6E-409C-BE32-E72D297353CC}">
              <c16:uniqueId val="{00000001-3A05-4022-A30A-55A31E884D0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(Summary!$BS$5,Summary!$BS$11,Summary!$BS$17,Summary!$BS$23,Summary!$BS$29)</c:f>
              <c:numCache>
                <c:formatCode>General</c:formatCode>
                <c:ptCount val="5"/>
                <c:pt idx="0">
                  <c:v>14.199415242494224</c:v>
                </c:pt>
                <c:pt idx="1">
                  <c:v>13.726736872286397</c:v>
                </c:pt>
                <c:pt idx="2">
                  <c:v>11.103260869565217</c:v>
                </c:pt>
                <c:pt idx="3">
                  <c:v>9.4737326778037474</c:v>
                </c:pt>
                <c:pt idx="4">
                  <c:v>9.6691825419063484</c:v>
                </c:pt>
              </c:numCache>
            </c:numRef>
          </c:val>
          <c:extLst>
            <c:ext xmlns:c16="http://schemas.microsoft.com/office/drawing/2014/chart" uri="{C3380CC4-5D6E-409C-BE32-E72D297353CC}">
              <c16:uniqueId val="{00000002-3A05-4022-A30A-55A31E884D0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(Summary!$BS$6,Summary!$BS$12,Summary!$BS$18,Summary!$BS$24,Summary!$BS$30)</c:f>
              <c:numCache>
                <c:formatCode>General</c:formatCode>
                <c:ptCount val="5"/>
                <c:pt idx="0">
                  <c:v>14.369508945161117</c:v>
                </c:pt>
                <c:pt idx="1">
                  <c:v>13.789196134851803</c:v>
                </c:pt>
                <c:pt idx="2">
                  <c:v>11.416570133974876</c:v>
                </c:pt>
                <c:pt idx="3">
                  <c:v>9.5108861714330963</c:v>
                </c:pt>
                <c:pt idx="4">
                  <c:v>10.547154105957455</c:v>
                </c:pt>
              </c:numCache>
            </c:numRef>
          </c:val>
          <c:extLst>
            <c:ext xmlns:c16="http://schemas.microsoft.com/office/drawing/2014/chart" uri="{C3380CC4-5D6E-409C-BE32-E72D297353CC}">
              <c16:uniqueId val="{00000003-3A05-4022-A30A-55A31E884D0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(Summary!$BS$7,Summary!$BS$13,Summary!$BS$19,Summary!$BS$25,Summary!$BS$31)</c:f>
              <c:numCache>
                <c:formatCode>General</c:formatCode>
                <c:ptCount val="5"/>
                <c:pt idx="0">
                  <c:v>14.194320028358739</c:v>
                </c:pt>
                <c:pt idx="1">
                  <c:v>14.418687949885218</c:v>
                </c:pt>
                <c:pt idx="2">
                  <c:v>11.374114068795267</c:v>
                </c:pt>
                <c:pt idx="3">
                  <c:v>9.4858583800648528</c:v>
                </c:pt>
                <c:pt idx="4">
                  <c:v>9.6738907041169035</c:v>
                </c:pt>
              </c:numCache>
            </c:numRef>
          </c:val>
          <c:extLst>
            <c:ext xmlns:c16="http://schemas.microsoft.com/office/drawing/2014/chart" uri="{C3380CC4-5D6E-409C-BE32-E72D297353CC}">
              <c16:uniqueId val="{00000004-3A05-4022-A30A-55A31E884D0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(Summary!$BS$8,Summary!$BS$14,Summary!$BS$20,Summary!$BS$26,Summary!$BS$32)</c:f>
              <c:numCache>
                <c:formatCode>General</c:formatCode>
                <c:ptCount val="5"/>
                <c:pt idx="0">
                  <c:v>15.514144916868029</c:v>
                </c:pt>
                <c:pt idx="1">
                  <c:v>15.285101690358571</c:v>
                </c:pt>
                <c:pt idx="2">
                  <c:v>12.560396487826662</c:v>
                </c:pt>
                <c:pt idx="3">
                  <c:v>10.618314195636817</c:v>
                </c:pt>
                <c:pt idx="4">
                  <c:v>11.037832192171749</c:v>
                </c:pt>
              </c:numCache>
            </c:numRef>
          </c:val>
          <c:extLst>
            <c:ext xmlns:c16="http://schemas.microsoft.com/office/drawing/2014/chart" uri="{C3380CC4-5D6E-409C-BE32-E72D297353CC}">
              <c16:uniqueId val="{00000005-3A05-4022-A30A-55A31E884D0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Øpunctuations/1000words</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(Summary!$BT$3,Summary!$BT$9,Summary!$BT$15,Summary!$BT$21,Summary!$BT$27)</c:f>
              <c:numCache>
                <c:formatCode>General</c:formatCode>
                <c:ptCount val="5"/>
                <c:pt idx="0">
                  <c:v>195.92875318066157</c:v>
                </c:pt>
                <c:pt idx="1">
                  <c:v>105.69105691056912</c:v>
                </c:pt>
                <c:pt idx="2">
                  <c:v>129.62962962962962</c:v>
                </c:pt>
                <c:pt idx="3">
                  <c:v>151.49308084486526</c:v>
                </c:pt>
                <c:pt idx="4">
                  <c:v>149.5956873315364</c:v>
                </c:pt>
              </c:numCache>
            </c:numRef>
          </c:val>
          <c:extLst>
            <c:ext xmlns:c16="http://schemas.microsoft.com/office/drawing/2014/chart" uri="{C3380CC4-5D6E-409C-BE32-E72D297353CC}">
              <c16:uniqueId val="{00000000-F29F-4A5D-A5DD-50715A43BD7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(Summary!$BT$4,Summary!$BT$10,Summary!$BT$16,Summary!$BT$22,Summary!$BT$28)</c:f>
              <c:numCache>
                <c:formatCode>General</c:formatCode>
                <c:ptCount val="5"/>
                <c:pt idx="0">
                  <c:v>192.70833333333334</c:v>
                </c:pt>
                <c:pt idx="1">
                  <c:v>89.761570827489479</c:v>
                </c:pt>
                <c:pt idx="2">
                  <c:v>117.72665764546684</c:v>
                </c:pt>
                <c:pt idx="3">
                  <c:v>159.8240469208211</c:v>
                </c:pt>
                <c:pt idx="4">
                  <c:v>150.99457504520797</c:v>
                </c:pt>
              </c:numCache>
            </c:numRef>
          </c:val>
          <c:extLst>
            <c:ext xmlns:c16="http://schemas.microsoft.com/office/drawing/2014/chart" uri="{C3380CC4-5D6E-409C-BE32-E72D297353CC}">
              <c16:uniqueId val="{00000001-F29F-4A5D-A5DD-50715A43BD7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(Summary!$BT$5,Summary!$BT$11,Summary!$BT$17,Summary!$BT$23,Summary!$BT$29)</c:f>
              <c:numCache>
                <c:formatCode>General</c:formatCode>
                <c:ptCount val="5"/>
                <c:pt idx="0">
                  <c:v>212.47113163972287</c:v>
                </c:pt>
                <c:pt idx="1">
                  <c:v>102.23642172523961</c:v>
                </c:pt>
                <c:pt idx="2">
                  <c:v>106.15989515072084</c:v>
                </c:pt>
                <c:pt idx="3">
                  <c:v>150.89344804765057</c:v>
                </c:pt>
                <c:pt idx="4">
                  <c:v>152.73909006499537</c:v>
                </c:pt>
              </c:numCache>
            </c:numRef>
          </c:val>
          <c:extLst>
            <c:ext xmlns:c16="http://schemas.microsoft.com/office/drawing/2014/chart" uri="{C3380CC4-5D6E-409C-BE32-E72D297353CC}">
              <c16:uniqueId val="{00000002-F29F-4A5D-A5DD-50715A43BD7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(Summary!$BT$6,Summary!$BT$12,Summary!$BT$18,Summary!$BT$24,Summary!$BT$30)</c:f>
              <c:numCache>
                <c:formatCode>General</c:formatCode>
                <c:ptCount val="5"/>
                <c:pt idx="0">
                  <c:v>194.61697722567285</c:v>
                </c:pt>
                <c:pt idx="1">
                  <c:v>100.9771986970684</c:v>
                </c:pt>
                <c:pt idx="2">
                  <c:v>123.21660181582361</c:v>
                </c:pt>
                <c:pt idx="3">
                  <c:v>155.95075239398085</c:v>
                </c:pt>
                <c:pt idx="4">
                  <c:v>147.40143369175627</c:v>
                </c:pt>
              </c:numCache>
            </c:numRef>
          </c:val>
          <c:extLst>
            <c:ext xmlns:c16="http://schemas.microsoft.com/office/drawing/2014/chart" uri="{C3380CC4-5D6E-409C-BE32-E72D297353CC}">
              <c16:uniqueId val="{00000003-F29F-4A5D-A5DD-50715A43BD7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(Summary!$BT$7,Summary!$BT$13,Summary!$BT$19,Summary!$BT$25,Summary!$BT$31)</c:f>
              <c:numCache>
                <c:formatCode>General</c:formatCode>
                <c:ptCount val="5"/>
                <c:pt idx="0">
                  <c:v>211.9815668202765</c:v>
                </c:pt>
                <c:pt idx="1">
                  <c:v>101.66919575113809</c:v>
                </c:pt>
                <c:pt idx="2">
                  <c:v>114.44141689373296</c:v>
                </c:pt>
                <c:pt idx="3">
                  <c:v>154.99660095173351</c:v>
                </c:pt>
                <c:pt idx="4">
                  <c:v>155.11551155115509</c:v>
                </c:pt>
              </c:numCache>
            </c:numRef>
          </c:val>
          <c:extLst>
            <c:ext xmlns:c16="http://schemas.microsoft.com/office/drawing/2014/chart" uri="{C3380CC4-5D6E-409C-BE32-E72D297353CC}">
              <c16:uniqueId val="{00000004-F29F-4A5D-A5DD-50715A43BD7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(Summary!$BT$8,Summary!$BT$14,Summary!$BT$20,Summary!$BT$26,Summary!$BT$32)</c:f>
              <c:numCache>
                <c:formatCode>General</c:formatCode>
                <c:ptCount val="5"/>
                <c:pt idx="0">
                  <c:v>183.79446640316206</c:v>
                </c:pt>
                <c:pt idx="1">
                  <c:v>107.47051114023591</c:v>
                </c:pt>
                <c:pt idx="2">
                  <c:v>135.08442776735461</c:v>
                </c:pt>
                <c:pt idx="3">
                  <c:v>158.14696485623003</c:v>
                </c:pt>
                <c:pt idx="4">
                  <c:v>158.54086285513856</c:v>
                </c:pt>
              </c:numCache>
            </c:numRef>
          </c:val>
          <c:extLst>
            <c:ext xmlns:c16="http://schemas.microsoft.com/office/drawing/2014/chart" uri="{C3380CC4-5D6E-409C-BE32-E72D297353CC}">
              <c16:uniqueId val="{00000005-F29F-4A5D-A5DD-50715A43BD7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%no_light_verb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(Summary!$Y$3,Summary!$Y$9,Summary!$Y$15,Summary!$Y$21,Summary!$Y$27)</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0-5842-4168-A21F-60275CB62D4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(Summary!$Y$4,Summary!$Y$10,Summary!$Y$16,Summary!$Y$22,Summary!$Y$28)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5842-4168-A21F-60275CB62D4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(Summary!$Y$5,Summary!$Y$11,Summary!$Y$17,Summary!$Y$23,Summary!$Y$29)</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2-5842-4168-A21F-60275CB62D4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(Summary!$Y$6,Summary!$Y$12,Summary!$Y$18,Summary!$Y$24,Summary!$Y$30)</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3-5842-4168-A21F-60275CB62D4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(Summary!$Y$7,Summary!$Y$13,Summary!$Y$19,Summary!$Y$25,Summary!$Y$31)</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4-5842-4168-A21F-60275CB62D4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(Summary!$Y$8,Summary!$Y$14,Summary!$Y$20,Summary!$Y$26,Summary!$Y$32)</c:f>
              <c:numCache>
                <c:formatCode>General</c:formatCode>
                <c:ptCount val="5"/>
                <c:pt idx="0">
                  <c:v>100</c:v>
                </c:pt>
                <c:pt idx="1">
                  <c:v>100</c:v>
                </c:pt>
                <c:pt idx="2">
                  <c:v>100</c:v>
                </c:pt>
                <c:pt idx="3">
                  <c:v>97.468354430379748</c:v>
                </c:pt>
                <c:pt idx="4">
                  <c:v>100</c:v>
                </c:pt>
              </c:numCache>
            </c:numRef>
          </c:val>
          <c:extLst>
            <c:ext xmlns:c16="http://schemas.microsoft.com/office/drawing/2014/chart" uri="{C3380CC4-5D6E-409C-BE32-E72D297353CC}">
              <c16:uniqueId val="{00000005-5842-4168-A21F-60275CB62D4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%no_comparision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(Summary!$Z$3,Summary!$Z$9,Summary!$Z$15,Summary!$Z$21,Summary!$Z$27)</c:f>
              <c:numCache>
                <c:formatCode>General</c:formatCode>
                <c:ptCount val="5"/>
                <c:pt idx="0">
                  <c:v>94.444444444444443</c:v>
                </c:pt>
                <c:pt idx="1">
                  <c:v>100</c:v>
                </c:pt>
                <c:pt idx="2">
                  <c:v>100</c:v>
                </c:pt>
                <c:pt idx="3">
                  <c:v>100</c:v>
                </c:pt>
                <c:pt idx="4">
                  <c:v>95.454545454545453</c:v>
                </c:pt>
              </c:numCache>
            </c:numRef>
          </c:val>
          <c:extLst>
            <c:ext xmlns:c16="http://schemas.microsoft.com/office/drawing/2014/chart" uri="{C3380CC4-5D6E-409C-BE32-E72D297353CC}">
              <c16:uniqueId val="{00000000-D219-47CF-BAAD-FA148C90AEB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(Summary!$Z$4,Summary!$Z$10,Summary!$Z$16,Summary!$Z$22,Summary!$Z$28)</c:f>
              <c:numCache>
                <c:formatCode>General</c:formatCode>
                <c:ptCount val="5"/>
                <c:pt idx="0">
                  <c:v>94.73684210526315</c:v>
                </c:pt>
                <c:pt idx="1">
                  <c:v>100</c:v>
                </c:pt>
                <c:pt idx="2">
                  <c:v>100</c:v>
                </c:pt>
                <c:pt idx="3">
                  <c:v>100</c:v>
                </c:pt>
                <c:pt idx="4">
                  <c:v>95.535714285714292</c:v>
                </c:pt>
              </c:numCache>
            </c:numRef>
          </c:val>
          <c:extLst>
            <c:ext xmlns:c16="http://schemas.microsoft.com/office/drawing/2014/chart" uri="{C3380CC4-5D6E-409C-BE32-E72D297353CC}">
              <c16:uniqueId val="{00000001-D219-47CF-BAAD-FA148C90AEB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(Summary!$Z$5,Summary!$Z$11,Summary!$Z$17,Summary!$Z$23,Summary!$Z$29)</c:f>
              <c:numCache>
                <c:formatCode>General</c:formatCode>
                <c:ptCount val="5"/>
                <c:pt idx="0">
                  <c:v>100</c:v>
                </c:pt>
                <c:pt idx="1">
                  <c:v>100</c:v>
                </c:pt>
                <c:pt idx="2">
                  <c:v>100</c:v>
                </c:pt>
                <c:pt idx="3">
                  <c:v>100</c:v>
                </c:pt>
                <c:pt idx="4">
                  <c:v>95.867768595041326</c:v>
                </c:pt>
              </c:numCache>
            </c:numRef>
          </c:val>
          <c:extLst>
            <c:ext xmlns:c16="http://schemas.microsoft.com/office/drawing/2014/chart" uri="{C3380CC4-5D6E-409C-BE32-E72D297353CC}">
              <c16:uniqueId val="{00000002-D219-47CF-BAAD-FA148C90AEB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(Summary!$Z$6,Summary!$Z$12,Summary!$Z$18,Summary!$Z$24,Summary!$Z$30)</c:f>
              <c:numCache>
                <c:formatCode>General</c:formatCode>
                <c:ptCount val="5"/>
                <c:pt idx="0">
                  <c:v>100</c:v>
                </c:pt>
                <c:pt idx="1">
                  <c:v>100</c:v>
                </c:pt>
                <c:pt idx="2">
                  <c:v>100</c:v>
                </c:pt>
                <c:pt idx="3">
                  <c:v>100</c:v>
                </c:pt>
                <c:pt idx="4">
                  <c:v>95.867768595041326</c:v>
                </c:pt>
              </c:numCache>
            </c:numRef>
          </c:val>
          <c:extLst>
            <c:ext xmlns:c16="http://schemas.microsoft.com/office/drawing/2014/chart" uri="{C3380CC4-5D6E-409C-BE32-E72D297353CC}">
              <c16:uniqueId val="{00000003-D219-47CF-BAAD-FA148C90AEB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(Summary!$Z$7,Summary!$Z$13,Summary!$Z$19,Summary!$Z$25,Summary!$Z$31)</c:f>
              <c:numCache>
                <c:formatCode>General</c:formatCode>
                <c:ptCount val="5"/>
                <c:pt idx="0">
                  <c:v>100</c:v>
                </c:pt>
                <c:pt idx="1">
                  <c:v>100</c:v>
                </c:pt>
                <c:pt idx="2">
                  <c:v>100</c:v>
                </c:pt>
                <c:pt idx="3">
                  <c:v>100</c:v>
                </c:pt>
                <c:pt idx="4">
                  <c:v>95.867768595041326</c:v>
                </c:pt>
              </c:numCache>
            </c:numRef>
          </c:val>
          <c:extLst>
            <c:ext xmlns:c16="http://schemas.microsoft.com/office/drawing/2014/chart" uri="{C3380CC4-5D6E-409C-BE32-E72D297353CC}">
              <c16:uniqueId val="{00000004-D219-47CF-BAAD-FA148C90AEB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(Summary!$Z$8,Summary!$Z$14,Summary!$Z$20,Summary!$Z$26,Summary!$Z$32)</c:f>
              <c:numCache>
                <c:formatCode>General</c:formatCode>
                <c:ptCount val="5"/>
                <c:pt idx="0">
                  <c:v>94.73684210526315</c:v>
                </c:pt>
                <c:pt idx="1">
                  <c:v>100</c:v>
                </c:pt>
                <c:pt idx="2">
                  <c:v>100</c:v>
                </c:pt>
                <c:pt idx="3">
                  <c:v>100</c:v>
                </c:pt>
                <c:pt idx="4">
                  <c:v>95.867768595041326</c:v>
                </c:pt>
              </c:numCache>
            </c:numRef>
          </c:val>
          <c:extLst>
            <c:ext xmlns:c16="http://schemas.microsoft.com/office/drawing/2014/chart" uri="{C3380CC4-5D6E-409C-BE32-E72D297353CC}">
              <c16:uniqueId val="{00000005-D219-47CF-BAAD-FA148C90AEB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%no_escape_clause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(Summary!$AA$3,Summary!$AA$9,Summary!$AA$15,Summary!$AA$21,Summary!$AA$27)</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0-A4E4-4336-816B-05CA864CF7D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(Summary!$AA$4,Summary!$AA$10,Summary!$AA$16,Summary!$AA$22,Summary!$AA$28)</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1-A4E4-4336-816B-05CA864CF7D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(Summary!$AA$5,Summary!$AA$11,Summary!$AA$17,Summary!$AA$23,Summary!$AA$29)</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2-A4E4-4336-816B-05CA864CF7D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(Summary!$AA$6,Summary!$AA$12,Summary!$AA$18,Summary!$AA$24,Summary!$AA$30)</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3-A4E4-4336-816B-05CA864CF7D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(Summary!$AA$7,Summary!$AA$13,Summary!$AA$19,Summary!$AA$25,Summary!$AA$31)</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4-A4E4-4336-816B-05CA864CF7D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(Summary!$AA$8,Summary!$AA$14,Summary!$AA$20,Summary!$AA$26,Summary!$AA$32)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A4E4-4336-816B-05CA864CF7D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%no_superflous_imfinitives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(Summary!$AB$3,Summary!$AB$9,Summary!$AB$15,Summary!$AB$21,Summary!$AB$27)</c:f>
              <c:numCache>
                <c:formatCode>General</c:formatCode>
                <c:ptCount val="5"/>
                <c:pt idx="0">
                  <c:v>100</c:v>
                </c:pt>
                <c:pt idx="1">
                  <c:v>72</c:v>
                </c:pt>
                <c:pt idx="2">
                  <c:v>100</c:v>
                </c:pt>
                <c:pt idx="3">
                  <c:v>90.476190476190482</c:v>
                </c:pt>
                <c:pt idx="4">
                  <c:v>90</c:v>
                </c:pt>
              </c:numCache>
            </c:numRef>
          </c:val>
          <c:extLst>
            <c:ext xmlns:c16="http://schemas.microsoft.com/office/drawing/2014/chart" uri="{C3380CC4-5D6E-409C-BE32-E72D297353CC}">
              <c16:uniqueId val="{00000000-826D-423C-82C5-97818960B403}"/>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(Summary!$AB$4,Summary!$AB$10,Summary!$AB$16,Summary!$AB$22,Summary!$AB$28)</c:f>
              <c:numCache>
                <c:formatCode>General</c:formatCode>
                <c:ptCount val="5"/>
                <c:pt idx="0">
                  <c:v>94.73684210526315</c:v>
                </c:pt>
                <c:pt idx="1">
                  <c:v>96.551724137931032</c:v>
                </c:pt>
                <c:pt idx="2">
                  <c:v>94.285714285714278</c:v>
                </c:pt>
                <c:pt idx="3">
                  <c:v>92.537313432835816</c:v>
                </c:pt>
                <c:pt idx="4">
                  <c:v>90.178571428571431</c:v>
                </c:pt>
              </c:numCache>
            </c:numRef>
          </c:val>
          <c:extLst>
            <c:ext xmlns:c16="http://schemas.microsoft.com/office/drawing/2014/chart" uri="{C3380CC4-5D6E-409C-BE32-E72D297353CC}">
              <c16:uniqueId val="{00000001-826D-423C-82C5-97818960B403}"/>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(Summary!$AB$5,Summary!$AB$11,Summary!$AB$17,Summary!$AB$23,Summary!$AB$29)</c:f>
              <c:numCache>
                <c:formatCode>General</c:formatCode>
                <c:ptCount val="5"/>
                <c:pt idx="0">
                  <c:v>96</c:v>
                </c:pt>
                <c:pt idx="1">
                  <c:v>86.666666666666671</c:v>
                </c:pt>
                <c:pt idx="2">
                  <c:v>86.956521739130437</c:v>
                </c:pt>
                <c:pt idx="3">
                  <c:v>93.670886075949369</c:v>
                </c:pt>
                <c:pt idx="4">
                  <c:v>59.504132231404959</c:v>
                </c:pt>
              </c:numCache>
            </c:numRef>
          </c:val>
          <c:extLst>
            <c:ext xmlns:c16="http://schemas.microsoft.com/office/drawing/2014/chart" uri="{C3380CC4-5D6E-409C-BE32-E72D297353CC}">
              <c16:uniqueId val="{00000002-826D-423C-82C5-97818960B403}"/>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(Summary!$AB$6,Summary!$AB$12,Summary!$AB$18,Summary!$AB$24,Summary!$AB$30)</c:f>
              <c:numCache>
                <c:formatCode>General</c:formatCode>
                <c:ptCount val="5"/>
                <c:pt idx="0">
                  <c:v>100</c:v>
                </c:pt>
                <c:pt idx="1">
                  <c:v>100</c:v>
                </c:pt>
                <c:pt idx="2">
                  <c:v>100</c:v>
                </c:pt>
                <c:pt idx="3">
                  <c:v>100</c:v>
                </c:pt>
                <c:pt idx="4">
                  <c:v>93.388429752066116</c:v>
                </c:pt>
              </c:numCache>
            </c:numRef>
          </c:val>
          <c:extLst>
            <c:ext xmlns:c16="http://schemas.microsoft.com/office/drawing/2014/chart" uri="{C3380CC4-5D6E-409C-BE32-E72D297353CC}">
              <c16:uniqueId val="{00000003-826D-423C-82C5-97818960B403}"/>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(Summary!$AB$7,Summary!$AB$13,Summary!$AB$19,Summary!$AB$25,Summary!$AB$31)</c:f>
              <c:numCache>
                <c:formatCode>General</c:formatCode>
                <c:ptCount val="5"/>
                <c:pt idx="0">
                  <c:v>96</c:v>
                </c:pt>
                <c:pt idx="1">
                  <c:v>90</c:v>
                </c:pt>
                <c:pt idx="2">
                  <c:v>88.888888888888886</c:v>
                </c:pt>
                <c:pt idx="3">
                  <c:v>97.468354430379748</c:v>
                </c:pt>
                <c:pt idx="4">
                  <c:v>59.504132231404959</c:v>
                </c:pt>
              </c:numCache>
            </c:numRef>
          </c:val>
          <c:extLst>
            <c:ext xmlns:c16="http://schemas.microsoft.com/office/drawing/2014/chart" uri="{C3380CC4-5D6E-409C-BE32-E72D297353CC}">
              <c16:uniqueId val="{00000004-826D-423C-82C5-97818960B403}"/>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(Summary!$AB$8,Summary!$AB$14,Summary!$AB$20,Summary!$AB$26,Summary!$AB$32)</c:f>
              <c:numCache>
                <c:formatCode>General</c:formatCode>
                <c:ptCount val="5"/>
                <c:pt idx="0">
                  <c:v>100</c:v>
                </c:pt>
                <c:pt idx="1">
                  <c:v>100</c:v>
                </c:pt>
                <c:pt idx="2">
                  <c:v>100</c:v>
                </c:pt>
                <c:pt idx="3">
                  <c:v>100</c:v>
                </c:pt>
                <c:pt idx="4">
                  <c:v>100</c:v>
                </c:pt>
              </c:numCache>
            </c:numRef>
          </c:val>
          <c:extLst>
            <c:ext xmlns:c16="http://schemas.microsoft.com/office/drawing/2014/chart" uri="{C3380CC4-5D6E-409C-BE32-E72D297353CC}">
              <c16:uniqueId val="{00000005-826D-423C-82C5-97818960B403}"/>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%active_voice</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(Summary!$AP$3,Summary!$AP$9,Summary!$AP$15,Summary!$AP$21,Summary!$AP$27)</c:f>
              <c:numCache>
                <c:formatCode>General</c:formatCode>
                <c:ptCount val="5"/>
                <c:pt idx="0">
                  <c:v>50</c:v>
                </c:pt>
                <c:pt idx="1">
                  <c:v>20</c:v>
                </c:pt>
                <c:pt idx="2">
                  <c:v>72.727272727272734</c:v>
                </c:pt>
                <c:pt idx="3">
                  <c:v>68.253968253968253</c:v>
                </c:pt>
                <c:pt idx="4">
                  <c:v>70.909090909090907</c:v>
                </c:pt>
              </c:numCache>
            </c:numRef>
          </c:val>
          <c:extLst>
            <c:ext xmlns:c16="http://schemas.microsoft.com/office/drawing/2014/chart" uri="{C3380CC4-5D6E-409C-BE32-E72D297353CC}">
              <c16:uniqueId val="{00000000-B59A-4A4D-8081-55525B59E718}"/>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(Summary!$AP$4,Summary!$AP$10,Summary!$AP$16,Summary!$AP$22,Summary!$AP$28)</c:f>
              <c:numCache>
                <c:formatCode>General</c:formatCode>
                <c:ptCount val="5"/>
                <c:pt idx="0">
                  <c:v>52.631578947368418</c:v>
                </c:pt>
                <c:pt idx="1">
                  <c:v>86.206896551724128</c:v>
                </c:pt>
                <c:pt idx="2">
                  <c:v>82.857142857142861</c:v>
                </c:pt>
                <c:pt idx="3">
                  <c:v>62.68656716417911</c:v>
                </c:pt>
                <c:pt idx="4">
                  <c:v>70.535714285714292</c:v>
                </c:pt>
              </c:numCache>
            </c:numRef>
          </c:val>
          <c:extLst xmlns:c15="http://schemas.microsoft.com/office/drawing/2012/chart">
            <c:ext xmlns:c16="http://schemas.microsoft.com/office/drawing/2014/chart" uri="{C3380CC4-5D6E-409C-BE32-E72D297353CC}">
              <c16:uniqueId val="{00000001-B59A-4A4D-8081-55525B59E71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(Summary!$AP$5,Summary!$AP$11,Summary!$AP$17,Summary!$AP$23,Summary!$AP$29)</c:f>
              <c:numCache>
                <c:formatCode>General</c:formatCode>
                <c:ptCount val="5"/>
                <c:pt idx="0">
                  <c:v>72</c:v>
                </c:pt>
                <c:pt idx="1">
                  <c:v>83.333333333333343</c:v>
                </c:pt>
                <c:pt idx="2">
                  <c:v>78.260869565217391</c:v>
                </c:pt>
                <c:pt idx="3">
                  <c:v>75.949367088607602</c:v>
                </c:pt>
                <c:pt idx="4">
                  <c:v>85.950413223140501</c:v>
                </c:pt>
              </c:numCache>
            </c:numRef>
          </c:val>
          <c:extLst>
            <c:ext xmlns:c16="http://schemas.microsoft.com/office/drawing/2014/chart" uri="{C3380CC4-5D6E-409C-BE32-E72D297353CC}">
              <c16:uniqueId val="{00000002-B59A-4A4D-8081-55525B59E71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(Summary!$AP$6,Summary!$AP$12,Summary!$AP$18,Summary!$AP$24,Summary!$AP$30)</c:f>
              <c:numCache>
                <c:formatCode>General</c:formatCode>
                <c:ptCount val="5"/>
                <c:pt idx="0">
                  <c:v>92.592592592592595</c:v>
                </c:pt>
                <c:pt idx="1">
                  <c:v>96.774193548387103</c:v>
                </c:pt>
                <c:pt idx="2">
                  <c:v>100</c:v>
                </c:pt>
                <c:pt idx="3">
                  <c:v>79.74683544303798</c:v>
                </c:pt>
                <c:pt idx="4">
                  <c:v>85.950413223140501</c:v>
                </c:pt>
              </c:numCache>
            </c:numRef>
          </c:val>
          <c:extLst>
            <c:ext xmlns:c16="http://schemas.microsoft.com/office/drawing/2014/chart" uri="{C3380CC4-5D6E-409C-BE32-E72D297353CC}">
              <c16:uniqueId val="{00000003-B59A-4A4D-8081-55525B59E71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(Summary!$AP$7,Summary!$AP$13,Summary!$AP$19,Summary!$AP$25,Summary!$AP$31)</c:f>
              <c:numCache>
                <c:formatCode>General</c:formatCode>
                <c:ptCount val="5"/>
                <c:pt idx="0">
                  <c:v>72</c:v>
                </c:pt>
                <c:pt idx="1">
                  <c:v>83.333333333333343</c:v>
                </c:pt>
                <c:pt idx="2">
                  <c:v>80</c:v>
                </c:pt>
                <c:pt idx="3">
                  <c:v>84.810126582278471</c:v>
                </c:pt>
                <c:pt idx="4">
                  <c:v>85.950413223140501</c:v>
                </c:pt>
              </c:numCache>
            </c:numRef>
          </c:val>
          <c:extLst>
            <c:ext xmlns:c16="http://schemas.microsoft.com/office/drawing/2014/chart" uri="{C3380CC4-5D6E-409C-BE32-E72D297353CC}">
              <c16:uniqueId val="{00000004-B59A-4A4D-8081-55525B59E71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(Summary!$AP$8,Summary!$AP$14,Summary!$AP$20,Summary!$AP$26,Summary!$AP$32)</c:f>
              <c:numCache>
                <c:formatCode>General</c:formatCode>
                <c:ptCount val="5"/>
                <c:pt idx="0">
                  <c:v>57.894736842105267</c:v>
                </c:pt>
                <c:pt idx="1">
                  <c:v>83.333333333333343</c:v>
                </c:pt>
                <c:pt idx="2">
                  <c:v>90.566037735849065</c:v>
                </c:pt>
                <c:pt idx="3">
                  <c:v>86.075949367088612</c:v>
                </c:pt>
                <c:pt idx="4">
                  <c:v>85.950413223140501</c:v>
                </c:pt>
              </c:numCache>
            </c:numRef>
          </c:val>
          <c:extLst>
            <c:ext xmlns:c16="http://schemas.microsoft.com/office/drawing/2014/chart" uri="{C3380CC4-5D6E-409C-BE32-E72D297353CC}">
              <c16:uniqueId val="{00000005-B59A-4A4D-8081-55525B59E718}"/>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%no_parantheses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(Summary!$AQ$3,Summary!$AQ$9,Summary!$AQ$15,Summary!$AQ$21,Summary!$AQ$27)</c:f>
              <c:numCache>
                <c:formatCode>General</c:formatCode>
                <c:ptCount val="5"/>
                <c:pt idx="0">
                  <c:v>61.111111111111114</c:v>
                </c:pt>
                <c:pt idx="1">
                  <c:v>88</c:v>
                </c:pt>
                <c:pt idx="2">
                  <c:v>93.939393939393938</c:v>
                </c:pt>
                <c:pt idx="3">
                  <c:v>77.777777777777786</c:v>
                </c:pt>
                <c:pt idx="4">
                  <c:v>71.818181818181813</c:v>
                </c:pt>
              </c:numCache>
            </c:numRef>
          </c:val>
          <c:extLst>
            <c:ext xmlns:c16="http://schemas.microsoft.com/office/drawing/2014/chart" uri="{C3380CC4-5D6E-409C-BE32-E72D297353CC}">
              <c16:uniqueId val="{00000000-797D-49BC-A944-A17FBFEC5554}"/>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(Summary!$AQ$4,Summary!$AQ$10,Summary!$AQ$16,Summary!$AQ$22,Summary!$AQ$28)</c:f>
              <c:numCache>
                <c:formatCode>General</c:formatCode>
                <c:ptCount val="5"/>
                <c:pt idx="0">
                  <c:v>63.157894736842103</c:v>
                </c:pt>
                <c:pt idx="1">
                  <c:v>96.551724137931032</c:v>
                </c:pt>
                <c:pt idx="2">
                  <c:v>97.142857142857139</c:v>
                </c:pt>
                <c:pt idx="3">
                  <c:v>80.597014925373131</c:v>
                </c:pt>
                <c:pt idx="4">
                  <c:v>73.214285714285708</c:v>
                </c:pt>
              </c:numCache>
            </c:numRef>
          </c:val>
          <c:extLst xmlns:c15="http://schemas.microsoft.com/office/drawing/2012/chart">
            <c:ext xmlns:c16="http://schemas.microsoft.com/office/drawing/2014/chart" uri="{C3380CC4-5D6E-409C-BE32-E72D297353CC}">
              <c16:uniqueId val="{00000001-797D-49BC-A944-A17FBFEC5554}"/>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(Summary!$AQ$5,Summary!$AQ$11,Summary!$AQ$17,Summary!$AQ$23,Summary!$AQ$29)</c:f>
              <c:numCache>
                <c:formatCode>General</c:formatCode>
                <c:ptCount val="5"/>
                <c:pt idx="0">
                  <c:v>76</c:v>
                </c:pt>
                <c:pt idx="1">
                  <c:v>96.666666666666671</c:v>
                </c:pt>
                <c:pt idx="2">
                  <c:v>97.826086956521735</c:v>
                </c:pt>
                <c:pt idx="3">
                  <c:v>82.278481012658233</c:v>
                </c:pt>
                <c:pt idx="4">
                  <c:v>74.380165289256198</c:v>
                </c:pt>
              </c:numCache>
            </c:numRef>
          </c:val>
          <c:extLst>
            <c:ext xmlns:c16="http://schemas.microsoft.com/office/drawing/2014/chart" uri="{C3380CC4-5D6E-409C-BE32-E72D297353CC}">
              <c16:uniqueId val="{00000002-797D-49BC-A944-A17FBFEC5554}"/>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(Summary!$AQ$6,Summary!$AQ$12,Summary!$AQ$18,Summary!$AQ$24,Summary!$AQ$30)</c:f>
              <c:numCache>
                <c:formatCode>General</c:formatCode>
                <c:ptCount val="5"/>
                <c:pt idx="0">
                  <c:v>77.777777777777786</c:v>
                </c:pt>
                <c:pt idx="1">
                  <c:v>96.774193548387103</c:v>
                </c:pt>
                <c:pt idx="2">
                  <c:v>98.113207547169807</c:v>
                </c:pt>
                <c:pt idx="3">
                  <c:v>82.278481012658233</c:v>
                </c:pt>
                <c:pt idx="4">
                  <c:v>74.380165289256198</c:v>
                </c:pt>
              </c:numCache>
            </c:numRef>
          </c:val>
          <c:extLst>
            <c:ext xmlns:c16="http://schemas.microsoft.com/office/drawing/2014/chart" uri="{C3380CC4-5D6E-409C-BE32-E72D297353CC}">
              <c16:uniqueId val="{00000003-797D-49BC-A944-A17FBFEC5554}"/>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(Summary!$AQ$7,Summary!$AQ$13,Summary!$AQ$19,Summary!$AQ$25,Summary!$AQ$31)</c:f>
              <c:numCache>
                <c:formatCode>General</c:formatCode>
                <c:ptCount val="5"/>
                <c:pt idx="0">
                  <c:v>76</c:v>
                </c:pt>
                <c:pt idx="1">
                  <c:v>93.333333333333329</c:v>
                </c:pt>
                <c:pt idx="2">
                  <c:v>97.777777777777771</c:v>
                </c:pt>
                <c:pt idx="3">
                  <c:v>82.278481012658233</c:v>
                </c:pt>
                <c:pt idx="4">
                  <c:v>74.380165289256198</c:v>
                </c:pt>
              </c:numCache>
            </c:numRef>
          </c:val>
          <c:extLst>
            <c:ext xmlns:c16="http://schemas.microsoft.com/office/drawing/2014/chart" uri="{C3380CC4-5D6E-409C-BE32-E72D297353CC}">
              <c16:uniqueId val="{00000004-797D-49BC-A944-A17FBFEC5554}"/>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(Summary!$AQ$8,Summary!$AQ$14,Summary!$AQ$20,Summary!$AQ$26,Summary!$AQ$32)</c:f>
              <c:numCache>
                <c:formatCode>General</c:formatCode>
                <c:ptCount val="5"/>
                <c:pt idx="0">
                  <c:v>68.421052631578945</c:v>
                </c:pt>
                <c:pt idx="1">
                  <c:v>96.666666666666671</c:v>
                </c:pt>
                <c:pt idx="2">
                  <c:v>98.113207547169807</c:v>
                </c:pt>
                <c:pt idx="3">
                  <c:v>82.278481012658233</c:v>
                </c:pt>
                <c:pt idx="4">
                  <c:v>74.380165289256198</c:v>
                </c:pt>
              </c:numCache>
            </c:numRef>
          </c:val>
          <c:extLst>
            <c:ext xmlns:c16="http://schemas.microsoft.com/office/drawing/2014/chart" uri="{C3380CC4-5D6E-409C-BE32-E72D297353CC}">
              <c16:uniqueId val="{00000005-797D-49BC-A944-A17FBFEC5554}"/>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%no_groupnoun</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(Summary!$AR$3,Summary!$AR$9,Summary!$AR$15,Summary!$AR$21,Summary!$AR$27)</c:f>
              <c:numCache>
                <c:formatCode>General</c:formatCode>
                <c:ptCount val="5"/>
                <c:pt idx="0">
                  <c:v>61.111111111111114</c:v>
                </c:pt>
                <c:pt idx="1">
                  <c:v>80</c:v>
                </c:pt>
                <c:pt idx="2">
                  <c:v>69.696969696969703</c:v>
                </c:pt>
                <c:pt idx="3">
                  <c:v>95.238095238095227</c:v>
                </c:pt>
                <c:pt idx="4">
                  <c:v>100</c:v>
                </c:pt>
              </c:numCache>
            </c:numRef>
          </c:val>
          <c:extLst>
            <c:ext xmlns:c16="http://schemas.microsoft.com/office/drawing/2014/chart" uri="{C3380CC4-5D6E-409C-BE32-E72D297353CC}">
              <c16:uniqueId val="{00000000-F3A8-49FC-B346-0FFCA44F8EC9}"/>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(Summary!$AR$4,Summary!$AR$10,Summary!$AR$16,Summary!$AR$22,Summary!$AR$28)</c:f>
              <c:numCache>
                <c:formatCode>General</c:formatCode>
                <c:ptCount val="5"/>
                <c:pt idx="0">
                  <c:v>78.94736842105263</c:v>
                </c:pt>
                <c:pt idx="1">
                  <c:v>96.551724137931032</c:v>
                </c:pt>
                <c:pt idx="2">
                  <c:v>71.428571428571431</c:v>
                </c:pt>
                <c:pt idx="3">
                  <c:v>95.522388059701484</c:v>
                </c:pt>
                <c:pt idx="4">
                  <c:v>99.107142857142861</c:v>
                </c:pt>
              </c:numCache>
            </c:numRef>
          </c:val>
          <c:extLst xmlns:c15="http://schemas.microsoft.com/office/drawing/2012/chart">
            <c:ext xmlns:c16="http://schemas.microsoft.com/office/drawing/2014/chart" uri="{C3380CC4-5D6E-409C-BE32-E72D297353CC}">
              <c16:uniqueId val="{00000001-F3A8-49FC-B346-0FFCA44F8EC9}"/>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(Summary!$AR$5,Summary!$AR$11,Summary!$AR$17,Summary!$AR$23,Summary!$AR$29)</c:f>
              <c:numCache>
                <c:formatCode>General</c:formatCode>
                <c:ptCount val="5"/>
                <c:pt idx="0">
                  <c:v>72</c:v>
                </c:pt>
                <c:pt idx="1">
                  <c:v>96.666666666666671</c:v>
                </c:pt>
                <c:pt idx="2">
                  <c:v>89.130434782608688</c:v>
                </c:pt>
                <c:pt idx="3">
                  <c:v>96.202531645569621</c:v>
                </c:pt>
                <c:pt idx="4">
                  <c:v>100</c:v>
                </c:pt>
              </c:numCache>
            </c:numRef>
          </c:val>
          <c:extLst>
            <c:ext xmlns:c16="http://schemas.microsoft.com/office/drawing/2014/chart" uri="{C3380CC4-5D6E-409C-BE32-E72D297353CC}">
              <c16:uniqueId val="{00000002-F3A8-49FC-B346-0FFCA44F8EC9}"/>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(Summary!$AR$6,Summary!$AR$12,Summary!$AR$18,Summary!$AR$24,Summary!$AR$30)</c:f>
              <c:numCache>
                <c:formatCode>General</c:formatCode>
                <c:ptCount val="5"/>
                <c:pt idx="0">
                  <c:v>59.259259259259252</c:v>
                </c:pt>
                <c:pt idx="1">
                  <c:v>100</c:v>
                </c:pt>
                <c:pt idx="2">
                  <c:v>90.566037735849065</c:v>
                </c:pt>
                <c:pt idx="3">
                  <c:v>96.202531645569621</c:v>
                </c:pt>
                <c:pt idx="4">
                  <c:v>99.173553719008268</c:v>
                </c:pt>
              </c:numCache>
            </c:numRef>
          </c:val>
          <c:extLst>
            <c:ext xmlns:c16="http://schemas.microsoft.com/office/drawing/2014/chart" uri="{C3380CC4-5D6E-409C-BE32-E72D297353CC}">
              <c16:uniqueId val="{00000003-F3A8-49FC-B346-0FFCA44F8EC9}"/>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(Summary!$AR$7,Summary!$AR$13,Summary!$AR$19,Summary!$AR$25,Summary!$AR$31)</c:f>
              <c:numCache>
                <c:formatCode>General</c:formatCode>
                <c:ptCount val="5"/>
                <c:pt idx="0">
                  <c:v>64</c:v>
                </c:pt>
                <c:pt idx="1">
                  <c:v>96.666666666666671</c:v>
                </c:pt>
                <c:pt idx="2">
                  <c:v>88.888888888888886</c:v>
                </c:pt>
                <c:pt idx="3">
                  <c:v>96.202531645569621</c:v>
                </c:pt>
                <c:pt idx="4">
                  <c:v>99.173553719008268</c:v>
                </c:pt>
              </c:numCache>
            </c:numRef>
          </c:val>
          <c:extLst>
            <c:ext xmlns:c16="http://schemas.microsoft.com/office/drawing/2014/chart" uri="{C3380CC4-5D6E-409C-BE32-E72D297353CC}">
              <c16:uniqueId val="{00000004-F3A8-49FC-B346-0FFCA44F8EC9}"/>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(Summary!$AR$8,Summary!$AR$14,Summary!$AR$20,Summary!$AR$26,Summary!$AR$32)</c:f>
              <c:numCache>
                <c:formatCode>General</c:formatCode>
                <c:ptCount val="5"/>
                <c:pt idx="0">
                  <c:v>63.157894736842103</c:v>
                </c:pt>
                <c:pt idx="1">
                  <c:v>96.666666666666671</c:v>
                </c:pt>
                <c:pt idx="2">
                  <c:v>90.566037735849065</c:v>
                </c:pt>
                <c:pt idx="3">
                  <c:v>96.202531645569621</c:v>
                </c:pt>
                <c:pt idx="4">
                  <c:v>99.173553719008268</c:v>
                </c:pt>
              </c:numCache>
            </c:numRef>
          </c:val>
          <c:extLst>
            <c:ext xmlns:c16="http://schemas.microsoft.com/office/drawing/2014/chart" uri="{C3380CC4-5D6E-409C-BE32-E72D297353CC}">
              <c16:uniqueId val="{00000005-F3A8-49FC-B346-0FFCA44F8EC9}"/>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%definite_articles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(Summary!$AS$3,Summary!$AS$9,Summary!$AS$15,Summary!$AS$21,Summary!$AS$27)</c:f>
              <c:numCache>
                <c:formatCode>General</c:formatCode>
                <c:ptCount val="5"/>
                <c:pt idx="0">
                  <c:v>83.333333333333343</c:v>
                </c:pt>
                <c:pt idx="1">
                  <c:v>48</c:v>
                </c:pt>
                <c:pt idx="2">
                  <c:v>84.848484848484844</c:v>
                </c:pt>
                <c:pt idx="3">
                  <c:v>63.492063492063487</c:v>
                </c:pt>
                <c:pt idx="4">
                  <c:v>43.636363636363633</c:v>
                </c:pt>
              </c:numCache>
            </c:numRef>
          </c:val>
          <c:extLst>
            <c:ext xmlns:c16="http://schemas.microsoft.com/office/drawing/2014/chart" uri="{C3380CC4-5D6E-409C-BE32-E72D297353CC}">
              <c16:uniqueId val="{00000000-9816-4134-A48D-CAA7DF464778}"/>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(Summary!$AS$4,Summary!$AS$10,Summary!$AS$16,Summary!$AS$22,Summary!$AS$28)</c:f>
              <c:numCache>
                <c:formatCode>General</c:formatCode>
                <c:ptCount val="5"/>
                <c:pt idx="0">
                  <c:v>84.210526315789465</c:v>
                </c:pt>
                <c:pt idx="1">
                  <c:v>44.827586206896555</c:v>
                </c:pt>
                <c:pt idx="2">
                  <c:v>85.714285714285708</c:v>
                </c:pt>
                <c:pt idx="3">
                  <c:v>62.68656716417911</c:v>
                </c:pt>
                <c:pt idx="4">
                  <c:v>41.964285714285715</c:v>
                </c:pt>
              </c:numCache>
            </c:numRef>
          </c:val>
          <c:extLst xmlns:c15="http://schemas.microsoft.com/office/drawing/2012/chart">
            <c:ext xmlns:c16="http://schemas.microsoft.com/office/drawing/2014/chart" uri="{C3380CC4-5D6E-409C-BE32-E72D297353CC}">
              <c16:uniqueId val="{00000001-9816-4134-A48D-CAA7DF46477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(Summary!$AS$5,Summary!$AS$11,Summary!$AS$17,Summary!$AS$23,Summary!$AS$29)</c:f>
              <c:numCache>
                <c:formatCode>General</c:formatCode>
                <c:ptCount val="5"/>
                <c:pt idx="0">
                  <c:v>80</c:v>
                </c:pt>
                <c:pt idx="1">
                  <c:v>70</c:v>
                </c:pt>
                <c:pt idx="2">
                  <c:v>93.478260869565219</c:v>
                </c:pt>
                <c:pt idx="3">
                  <c:v>63.291139240506332</c:v>
                </c:pt>
                <c:pt idx="4">
                  <c:v>50.413223140495866</c:v>
                </c:pt>
              </c:numCache>
            </c:numRef>
          </c:val>
          <c:extLst>
            <c:ext xmlns:c16="http://schemas.microsoft.com/office/drawing/2014/chart" uri="{C3380CC4-5D6E-409C-BE32-E72D297353CC}">
              <c16:uniqueId val="{00000002-9816-4134-A48D-CAA7DF46477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(Summary!$AS$6,Summary!$AS$12,Summary!$AS$18,Summary!$AS$24,Summary!$AS$30)</c:f>
              <c:numCache>
                <c:formatCode>General</c:formatCode>
                <c:ptCount val="5"/>
                <c:pt idx="0">
                  <c:v>81.481481481481481</c:v>
                </c:pt>
                <c:pt idx="1">
                  <c:v>67.741935483870961</c:v>
                </c:pt>
                <c:pt idx="2">
                  <c:v>94.339622641509436</c:v>
                </c:pt>
                <c:pt idx="3">
                  <c:v>65.822784810126578</c:v>
                </c:pt>
                <c:pt idx="4">
                  <c:v>49.586776859504134</c:v>
                </c:pt>
              </c:numCache>
            </c:numRef>
          </c:val>
          <c:extLst>
            <c:ext xmlns:c16="http://schemas.microsoft.com/office/drawing/2014/chart" uri="{C3380CC4-5D6E-409C-BE32-E72D297353CC}">
              <c16:uniqueId val="{00000003-9816-4134-A48D-CAA7DF46477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(Summary!$AS$7,Summary!$AS$13,Summary!$AS$19,Summary!$AS$25,Summary!$AS$31)</c:f>
              <c:numCache>
                <c:formatCode>General</c:formatCode>
                <c:ptCount val="5"/>
                <c:pt idx="0">
                  <c:v>80</c:v>
                </c:pt>
                <c:pt idx="1">
                  <c:v>53.333333333333336</c:v>
                </c:pt>
                <c:pt idx="2">
                  <c:v>88.888888888888886</c:v>
                </c:pt>
                <c:pt idx="3">
                  <c:v>65.822784810126578</c:v>
                </c:pt>
                <c:pt idx="4">
                  <c:v>50.413223140495866</c:v>
                </c:pt>
              </c:numCache>
            </c:numRef>
          </c:val>
          <c:extLst>
            <c:ext xmlns:c16="http://schemas.microsoft.com/office/drawing/2014/chart" uri="{C3380CC4-5D6E-409C-BE32-E72D297353CC}">
              <c16:uniqueId val="{00000004-9816-4134-A48D-CAA7DF46477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(Summary!$AS$8,Summary!$AS$14,Summary!$AS$20,Summary!$AS$26,Summary!$AS$32)</c:f>
              <c:numCache>
                <c:formatCode>General</c:formatCode>
                <c:ptCount val="5"/>
                <c:pt idx="0">
                  <c:v>84.210526315789465</c:v>
                </c:pt>
                <c:pt idx="1">
                  <c:v>60</c:v>
                </c:pt>
                <c:pt idx="2">
                  <c:v>90.566037735849065</c:v>
                </c:pt>
                <c:pt idx="3">
                  <c:v>67.088607594936718</c:v>
                </c:pt>
                <c:pt idx="4">
                  <c:v>51.239669421487598</c:v>
                </c:pt>
              </c:numCache>
            </c:numRef>
          </c:val>
          <c:extLst>
            <c:ext xmlns:c16="http://schemas.microsoft.com/office/drawing/2014/chart" uri="{C3380CC4-5D6E-409C-BE32-E72D297353CC}">
              <c16:uniqueId val="{00000005-9816-4134-A48D-CAA7DF464778}"/>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(Summary!$BG$3,Summary!$BG$9,Summary!$BG$15,Summary!$BG$21,Summary!$BG$27)</c:f>
              <c:numCache>
                <c:formatCode>General</c:formatCode>
                <c:ptCount val="5"/>
                <c:pt idx="0">
                  <c:v>15.697277353689564</c:v>
                </c:pt>
                <c:pt idx="1">
                  <c:v>19.812378048780488</c:v>
                </c:pt>
                <c:pt idx="2">
                  <c:v>12.881666666666668</c:v>
                </c:pt>
                <c:pt idx="3">
                  <c:v>9.5350344934818381</c:v>
                </c:pt>
                <c:pt idx="4">
                  <c:v>9.9041164547827734</c:v>
                </c:pt>
              </c:numCache>
            </c:numRef>
          </c:val>
          <c:extLst>
            <c:ext xmlns:c16="http://schemas.microsoft.com/office/drawing/2014/chart" uri="{C3380CC4-5D6E-409C-BE32-E72D297353CC}">
              <c16:uniqueId val="{00000000-514C-4D92-87C6-6AD06D980C6E}"/>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(Summary!$BG$4,Summary!$BG$10,Summary!$BG$16,Summary!$BG$22,Summary!$BG$28)</c:f>
              <c:numCache>
                <c:formatCode>General</c:formatCode>
                <c:ptCount val="5"/>
                <c:pt idx="0">
                  <c:v>14.224560032894736</c:v>
                </c:pt>
                <c:pt idx="1">
                  <c:v>16.546806113072499</c:v>
                </c:pt>
                <c:pt idx="2">
                  <c:v>12.868347187318768</c:v>
                </c:pt>
                <c:pt idx="3">
                  <c:v>9.7046839361355524</c:v>
                </c:pt>
                <c:pt idx="4">
                  <c:v>9.8599333182640123</c:v>
                </c:pt>
              </c:numCache>
            </c:numRef>
          </c:val>
          <c:extLst>
            <c:ext xmlns:c16="http://schemas.microsoft.com/office/drawing/2014/chart" uri="{C3380CC4-5D6E-409C-BE32-E72D297353CC}">
              <c16:uniqueId val="{00000001-514C-4D92-87C6-6AD06D980C6E}"/>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(Summary!$BG$5,Summary!$BG$11,Summary!$BG$17,Summary!$BG$23,Summary!$BG$29)</c:f>
              <c:numCache>
                <c:formatCode>General</c:formatCode>
                <c:ptCount val="5"/>
                <c:pt idx="0">
                  <c:v>13.16219399538106</c:v>
                </c:pt>
                <c:pt idx="1">
                  <c:v>14.095745473908416</c:v>
                </c:pt>
                <c:pt idx="2">
                  <c:v>9.5183930708302427</c:v>
                </c:pt>
                <c:pt idx="3">
                  <c:v>9.4723952401858327</c:v>
                </c:pt>
                <c:pt idx="4">
                  <c:v>9.3506599528605108</c:v>
                </c:pt>
              </c:numCache>
            </c:numRef>
          </c:val>
          <c:extLst>
            <c:ext xmlns:c16="http://schemas.microsoft.com/office/drawing/2014/chart" uri="{C3380CC4-5D6E-409C-BE32-E72D297353CC}">
              <c16:uniqueId val="{00000002-514C-4D92-87C6-6AD06D980C6E}"/>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(Summary!$BG$6,Summary!$BG$12,Summary!$BG$18,Summary!$BG$24,Summary!$BG$30)</c:f>
              <c:numCache>
                <c:formatCode>General</c:formatCode>
                <c:ptCount val="5"/>
                <c:pt idx="0">
                  <c:v>13.541338854382332</c:v>
                </c:pt>
                <c:pt idx="1">
                  <c:v>14.240147630555846</c:v>
                </c:pt>
                <c:pt idx="2">
                  <c:v>9.5585265399016244</c:v>
                </c:pt>
                <c:pt idx="3">
                  <c:v>9.5702503013639237</c:v>
                </c:pt>
                <c:pt idx="4">
                  <c:v>10.001913771712161</c:v>
                </c:pt>
              </c:numCache>
            </c:numRef>
          </c:val>
          <c:extLst>
            <c:ext xmlns:c16="http://schemas.microsoft.com/office/drawing/2014/chart" uri="{C3380CC4-5D6E-409C-BE32-E72D297353CC}">
              <c16:uniqueId val="{00000003-514C-4D92-87C6-6AD06D980C6E}"/>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(Summary!$BG$7,Summary!$BG$13,Summary!$BG$19,Summary!$BG$25,Summary!$BG$31)</c:f>
              <c:numCache>
                <c:formatCode>General</c:formatCode>
                <c:ptCount val="5"/>
                <c:pt idx="0">
                  <c:v>13.122442396313367</c:v>
                </c:pt>
                <c:pt idx="1">
                  <c:v>15.133136064744562</c:v>
                </c:pt>
                <c:pt idx="2">
                  <c:v>9.6466999697244944</c:v>
                </c:pt>
                <c:pt idx="3">
                  <c:v>9.4886296114315698</c:v>
                </c:pt>
                <c:pt idx="4">
                  <c:v>9.3516809922750532</c:v>
                </c:pt>
              </c:numCache>
            </c:numRef>
          </c:val>
          <c:extLst>
            <c:ext xmlns:c16="http://schemas.microsoft.com/office/drawing/2014/chart" uri="{C3380CC4-5D6E-409C-BE32-E72D297353CC}">
              <c16:uniqueId val="{00000004-514C-4D92-87C6-6AD06D980C6E}"/>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(Summary!$BG$8,Summary!$BG$14,Summary!$BG$20,Summary!$BG$26,Summary!$BG$32)</c:f>
              <c:numCache>
                <c:formatCode>General</c:formatCode>
                <c:ptCount val="5"/>
                <c:pt idx="0">
                  <c:v>15.826738090284998</c:v>
                </c:pt>
                <c:pt idx="1">
                  <c:v>16.614491044124073</c:v>
                </c:pt>
                <c:pt idx="2">
                  <c:v>11.208977131933871</c:v>
                </c:pt>
                <c:pt idx="3">
                  <c:v>10.689713409040586</c:v>
                </c:pt>
                <c:pt idx="4">
                  <c:v>11.263171356878829</c:v>
                </c:pt>
              </c:numCache>
            </c:numRef>
          </c:val>
          <c:extLst>
            <c:ext xmlns:c16="http://schemas.microsoft.com/office/drawing/2014/chart" uri="{C3380CC4-5D6E-409C-BE32-E72D297353CC}">
              <c16:uniqueId val="{00000005-514C-4D92-87C6-6AD06D980C6E}"/>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CLI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(Summary!$BH$3,Summary!$BH$9,Summary!$BH$15,Summary!$BH$21,Summary!$BH$27)</c:f>
              <c:numCache>
                <c:formatCode>General</c:formatCode>
                <c:ptCount val="5"/>
                <c:pt idx="0">
                  <c:v>15.56580152671755</c:v>
                </c:pt>
                <c:pt idx="1">
                  <c:v>14.310975609756095</c:v>
                </c:pt>
                <c:pt idx="2">
                  <c:v>12.517142857142854</c:v>
                </c:pt>
                <c:pt idx="3">
                  <c:v>11.308696285506191</c:v>
                </c:pt>
                <c:pt idx="4">
                  <c:v>10.68821203953279</c:v>
                </c:pt>
              </c:numCache>
            </c:numRef>
          </c:val>
          <c:extLst>
            <c:ext xmlns:c16="http://schemas.microsoft.com/office/drawing/2014/chart" uri="{C3380CC4-5D6E-409C-BE32-E72D297353CC}">
              <c16:uniqueId val="{00000000-67D8-4E90-8A82-2279F93163C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(Summary!$BH$4,Summary!$BH$10,Summary!$BH$16,Summary!$BH$22,Summary!$BH$28)</c:f>
              <c:numCache>
                <c:formatCode>General</c:formatCode>
                <c:ptCount val="5"/>
                <c:pt idx="0">
                  <c:v>14.631354166666664</c:v>
                </c:pt>
                <c:pt idx="1">
                  <c:v>15.059803646563818</c:v>
                </c:pt>
                <c:pt idx="2">
                  <c:v>12.43680649526387</c:v>
                </c:pt>
                <c:pt idx="3">
                  <c:v>11.655542521994136</c:v>
                </c:pt>
                <c:pt idx="4">
                  <c:v>10.762730560578657</c:v>
                </c:pt>
              </c:numCache>
            </c:numRef>
          </c:val>
          <c:extLst>
            <c:ext xmlns:c16="http://schemas.microsoft.com/office/drawing/2014/chart" uri="{C3380CC4-5D6E-409C-BE32-E72D297353CC}">
              <c16:uniqueId val="{00000001-67D8-4E90-8A82-2279F93163C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(Summary!$BH$5,Summary!$BH$11,Summary!$BH$17,Summary!$BH$23,Summary!$BH$29)</c:f>
              <c:numCache>
                <c:formatCode>General</c:formatCode>
                <c:ptCount val="5"/>
                <c:pt idx="0">
                  <c:v>14.864942263279442</c:v>
                </c:pt>
                <c:pt idx="1">
                  <c:v>14.10702875399361</c:v>
                </c:pt>
                <c:pt idx="2">
                  <c:v>10.698034076015727</c:v>
                </c:pt>
                <c:pt idx="3">
                  <c:v>11.461892786234277</c:v>
                </c:pt>
                <c:pt idx="4">
                  <c:v>10.49779015784587</c:v>
                </c:pt>
              </c:numCache>
            </c:numRef>
          </c:val>
          <c:extLst>
            <c:ext xmlns:c16="http://schemas.microsoft.com/office/drawing/2014/chart" uri="{C3380CC4-5D6E-409C-BE32-E72D297353CC}">
              <c16:uniqueId val="{00000002-67D8-4E90-8A82-2279F93163C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(Summary!$BH$6,Summary!$BH$18,Summary!$BH$24,Summary!$BH$30)</c:f>
              <c:numCache>
                <c:formatCode>General</c:formatCode>
                <c:ptCount val="4"/>
                <c:pt idx="0">
                  <c:v>15.037515527950305</c:v>
                </c:pt>
                <c:pt idx="1">
                  <c:v>11.771154345006483</c:v>
                </c:pt>
                <c:pt idx="2">
                  <c:v>11.82057455540355</c:v>
                </c:pt>
                <c:pt idx="3">
                  <c:v>10.998727598566305</c:v>
                </c:pt>
              </c:numCache>
            </c:numRef>
          </c:val>
          <c:extLst>
            <c:ext xmlns:c16="http://schemas.microsoft.com/office/drawing/2014/chart" uri="{C3380CC4-5D6E-409C-BE32-E72D297353CC}">
              <c16:uniqueId val="{00000003-67D8-4E90-8A82-2279F93163C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(Summary!$BH$7,Summary!$BH$13,Summary!$BH$19,Summary!$BH$25,Summary!$BH$31)</c:f>
              <c:numCache>
                <c:formatCode>General</c:formatCode>
                <c:ptCount val="5"/>
                <c:pt idx="0">
                  <c:v>14.79428571428571</c:v>
                </c:pt>
                <c:pt idx="1">
                  <c:v>14.786525037936268</c:v>
                </c:pt>
                <c:pt idx="2">
                  <c:v>11.000217983651225</c:v>
                </c:pt>
                <c:pt idx="3">
                  <c:v>11.6755676410605</c:v>
                </c:pt>
                <c:pt idx="4">
                  <c:v>10.629721829325788</c:v>
                </c:pt>
              </c:numCache>
            </c:numRef>
          </c:val>
          <c:extLst>
            <c:ext xmlns:c16="http://schemas.microsoft.com/office/drawing/2014/chart" uri="{C3380CC4-5D6E-409C-BE32-E72D297353CC}">
              <c16:uniqueId val="{00000004-67D8-4E90-8A82-2279F93163C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(Summary!$BH$8,Summary!$BH$14,Summary!$BH$20,Summary!$BH$26,Summary!$BH$32)</c:f>
              <c:numCache>
                <c:formatCode>General</c:formatCode>
                <c:ptCount val="5"/>
                <c:pt idx="0">
                  <c:v>12.976600790513832</c:v>
                </c:pt>
                <c:pt idx="1">
                  <c:v>14.655622542595015</c:v>
                </c:pt>
                <c:pt idx="2">
                  <c:v>10.920337711069415</c:v>
                </c:pt>
                <c:pt idx="3">
                  <c:v>11.10010649627263</c:v>
                </c:pt>
                <c:pt idx="4">
                  <c:v>9.9754331813398771</c:v>
                </c:pt>
              </c:numCache>
            </c:numRef>
          </c:val>
          <c:extLst>
            <c:ext xmlns:c16="http://schemas.microsoft.com/office/drawing/2014/chart" uri="{C3380CC4-5D6E-409C-BE32-E72D297353CC}">
              <c16:uniqueId val="{00000005-67D8-4E90-8A82-2279F93163C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(Summary!$BI$3,Summary!$BI$9,Summary!$BI$15,Summary!$BI$21,Summary!$BI$27)</c:f>
              <c:numCache>
                <c:formatCode>General</c:formatCode>
                <c:ptCount val="5"/>
                <c:pt idx="0">
                  <c:v>16</c:v>
                </c:pt>
                <c:pt idx="1">
                  <c:v>15</c:v>
                </c:pt>
                <c:pt idx="2">
                  <c:v>12</c:v>
                </c:pt>
                <c:pt idx="3">
                  <c:v>9</c:v>
                </c:pt>
                <c:pt idx="4">
                  <c:v>9</c:v>
                </c:pt>
              </c:numCache>
            </c:numRef>
          </c:val>
          <c:extLst>
            <c:ext xmlns:c16="http://schemas.microsoft.com/office/drawing/2014/chart" uri="{C3380CC4-5D6E-409C-BE32-E72D297353CC}">
              <c16:uniqueId val="{00000000-8D8E-47F3-B3AF-79F25B31C3E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(Summary!$BI$4,Summary!$BI$10,Summary!$BI$16,Summary!$BI$22,Summary!$BI$28)</c:f>
              <c:numCache>
                <c:formatCode>General</c:formatCode>
                <c:ptCount val="5"/>
                <c:pt idx="0">
                  <c:v>15</c:v>
                </c:pt>
                <c:pt idx="1">
                  <c:v>16</c:v>
                </c:pt>
                <c:pt idx="2">
                  <c:v>11</c:v>
                </c:pt>
                <c:pt idx="3">
                  <c:v>9</c:v>
                </c:pt>
                <c:pt idx="4">
                  <c:v>9</c:v>
                </c:pt>
              </c:numCache>
            </c:numRef>
          </c:val>
          <c:extLst>
            <c:ext xmlns:c16="http://schemas.microsoft.com/office/drawing/2014/chart" uri="{C3380CC4-5D6E-409C-BE32-E72D297353CC}">
              <c16:uniqueId val="{00000001-8D8E-47F3-B3AF-79F25B31C3E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(Summary!$BI$5,Summary!$BI$11,Summary!$BI$17,Summary!$BI$23,Summary!$BI$29)</c:f>
              <c:numCache>
                <c:formatCode>General</c:formatCode>
                <c:ptCount val="5"/>
                <c:pt idx="0">
                  <c:v>16</c:v>
                </c:pt>
                <c:pt idx="1">
                  <c:v>16</c:v>
                </c:pt>
                <c:pt idx="2">
                  <c:v>8</c:v>
                </c:pt>
                <c:pt idx="3">
                  <c:v>8</c:v>
                </c:pt>
                <c:pt idx="4">
                  <c:v>8</c:v>
                </c:pt>
              </c:numCache>
            </c:numRef>
          </c:val>
          <c:extLst>
            <c:ext xmlns:c16="http://schemas.microsoft.com/office/drawing/2014/chart" uri="{C3380CC4-5D6E-409C-BE32-E72D297353CC}">
              <c16:uniqueId val="{00000002-8D8E-47F3-B3AF-79F25B31C3E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(Summary!$BI$6,Summary!$BI$12,Summary!$BI$18,Summary!$BI$24,Summary!$BI$30)</c:f>
              <c:numCache>
                <c:formatCode>General</c:formatCode>
                <c:ptCount val="5"/>
                <c:pt idx="0">
                  <c:v>16</c:v>
                </c:pt>
                <c:pt idx="1">
                  <c:v>16</c:v>
                </c:pt>
                <c:pt idx="2">
                  <c:v>8</c:v>
                </c:pt>
                <c:pt idx="3">
                  <c:v>8</c:v>
                </c:pt>
                <c:pt idx="4">
                  <c:v>9</c:v>
                </c:pt>
              </c:numCache>
            </c:numRef>
          </c:val>
          <c:extLst>
            <c:ext xmlns:c16="http://schemas.microsoft.com/office/drawing/2014/chart" uri="{C3380CC4-5D6E-409C-BE32-E72D297353CC}">
              <c16:uniqueId val="{00000003-8D8E-47F3-B3AF-79F25B31C3E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(Summary!$BI$7,Summary!$BI$13,Summary!$BI$19,Summary!$BI$25,Summary!$BI$31)</c:f>
              <c:numCache>
                <c:formatCode>General</c:formatCode>
                <c:ptCount val="5"/>
                <c:pt idx="0">
                  <c:v>16</c:v>
                </c:pt>
                <c:pt idx="1">
                  <c:v>16</c:v>
                </c:pt>
                <c:pt idx="2">
                  <c:v>8</c:v>
                </c:pt>
                <c:pt idx="3">
                  <c:v>8</c:v>
                </c:pt>
                <c:pt idx="4">
                  <c:v>8</c:v>
                </c:pt>
              </c:numCache>
            </c:numRef>
          </c:val>
          <c:extLst>
            <c:ext xmlns:c16="http://schemas.microsoft.com/office/drawing/2014/chart" uri="{C3380CC4-5D6E-409C-BE32-E72D297353CC}">
              <c16:uniqueId val="{00000004-8D8E-47F3-B3AF-79F25B31C3E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(Summary!$BI$8,Summary!$BI$14,Summary!$BI$20,Summary!$BI$26,Summary!$BI$32)</c:f>
              <c:numCache>
                <c:formatCode>General</c:formatCode>
                <c:ptCount val="5"/>
                <c:pt idx="0">
                  <c:v>14</c:v>
                </c:pt>
                <c:pt idx="1">
                  <c:v>16</c:v>
                </c:pt>
                <c:pt idx="2">
                  <c:v>12</c:v>
                </c:pt>
                <c:pt idx="3">
                  <c:v>9</c:v>
                </c:pt>
                <c:pt idx="4">
                  <c:v>9</c:v>
                </c:pt>
              </c:numCache>
            </c:numRef>
          </c:val>
          <c:extLst>
            <c:ext xmlns:c16="http://schemas.microsoft.com/office/drawing/2014/chart" uri="{C3380CC4-5D6E-409C-BE32-E72D297353CC}">
              <c16:uniqueId val="{00000005-8D8E-47F3-B3AF-79F25B31C3E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Raygor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(Summary!$BJ$3,Summary!$BJ$9,Summary!$BJ$15,Summary!$BJ$21,Summary!$BJ$27)</c:f>
              <c:numCache>
                <c:formatCode>General</c:formatCode>
                <c:ptCount val="5"/>
                <c:pt idx="0">
                  <c:v>8</c:v>
                </c:pt>
                <c:pt idx="1">
                  <c:v>0</c:v>
                </c:pt>
                <c:pt idx="2">
                  <c:v>7</c:v>
                </c:pt>
                <c:pt idx="3">
                  <c:v>4</c:v>
                </c:pt>
                <c:pt idx="4">
                  <c:v>5</c:v>
                </c:pt>
              </c:numCache>
            </c:numRef>
          </c:val>
          <c:extLst>
            <c:ext xmlns:c16="http://schemas.microsoft.com/office/drawing/2014/chart" uri="{C3380CC4-5D6E-409C-BE32-E72D297353CC}">
              <c16:uniqueId val="{00000000-F840-4EDE-BDBB-068696F3D753}"/>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(Summary!$BJ$4,Summary!$BJ$10,Summary!$BJ$16,Summary!$BJ$22,Summary!$BJ$28)</c:f>
              <c:numCache>
                <c:formatCode>General</c:formatCode>
                <c:ptCount val="5"/>
                <c:pt idx="0">
                  <c:v>8</c:v>
                </c:pt>
                <c:pt idx="1">
                  <c:v>7</c:v>
                </c:pt>
                <c:pt idx="2">
                  <c:v>7</c:v>
                </c:pt>
                <c:pt idx="3">
                  <c:v>4</c:v>
                </c:pt>
                <c:pt idx="4">
                  <c:v>5</c:v>
                </c:pt>
              </c:numCache>
            </c:numRef>
          </c:val>
          <c:extLst>
            <c:ext xmlns:c16="http://schemas.microsoft.com/office/drawing/2014/chart" uri="{C3380CC4-5D6E-409C-BE32-E72D297353CC}">
              <c16:uniqueId val="{00000001-F840-4EDE-BDBB-068696F3D753}"/>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(Summary!$BJ$5,Summary!$BJ$11,Summary!$BJ$17,Summary!$BJ$23,Summary!$BJ$29)</c:f>
              <c:numCache>
                <c:formatCode>General</c:formatCode>
                <c:ptCount val="5"/>
                <c:pt idx="0">
                  <c:v>7</c:v>
                </c:pt>
                <c:pt idx="1">
                  <c:v>7</c:v>
                </c:pt>
                <c:pt idx="2">
                  <c:v>5</c:v>
                </c:pt>
                <c:pt idx="3">
                  <c:v>3</c:v>
                </c:pt>
                <c:pt idx="4">
                  <c:v>4</c:v>
                </c:pt>
              </c:numCache>
            </c:numRef>
          </c:val>
          <c:extLst>
            <c:ext xmlns:c16="http://schemas.microsoft.com/office/drawing/2014/chart" uri="{C3380CC4-5D6E-409C-BE32-E72D297353CC}">
              <c16:uniqueId val="{00000002-F840-4EDE-BDBB-068696F3D753}"/>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(Summary!$BJ$6,Summary!$BJ$12,Summary!$BJ$18,Summary!$BJ$24,Summary!$BJ$30)</c:f>
              <c:numCache>
                <c:formatCode>General</c:formatCode>
                <c:ptCount val="5"/>
                <c:pt idx="0">
                  <c:v>7</c:v>
                </c:pt>
                <c:pt idx="1">
                  <c:v>6</c:v>
                </c:pt>
                <c:pt idx="2">
                  <c:v>4</c:v>
                </c:pt>
                <c:pt idx="3">
                  <c:v>3</c:v>
                </c:pt>
                <c:pt idx="4">
                  <c:v>5</c:v>
                </c:pt>
              </c:numCache>
            </c:numRef>
          </c:val>
          <c:extLst>
            <c:ext xmlns:c16="http://schemas.microsoft.com/office/drawing/2014/chart" uri="{C3380CC4-5D6E-409C-BE32-E72D297353CC}">
              <c16:uniqueId val="{00000003-F840-4EDE-BDBB-068696F3D753}"/>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(Summary!$BJ$7,Summary!$BJ$13,Summary!$BJ$19,Summary!$BJ$25,Summary!$BJ$31)</c:f>
              <c:numCache>
                <c:formatCode>General</c:formatCode>
                <c:ptCount val="5"/>
                <c:pt idx="0">
                  <c:v>7</c:v>
                </c:pt>
                <c:pt idx="1">
                  <c:v>7</c:v>
                </c:pt>
                <c:pt idx="2">
                  <c:v>5</c:v>
                </c:pt>
                <c:pt idx="3">
                  <c:v>3</c:v>
                </c:pt>
                <c:pt idx="4">
                  <c:v>4</c:v>
                </c:pt>
              </c:numCache>
            </c:numRef>
          </c:val>
          <c:extLst>
            <c:ext xmlns:c16="http://schemas.microsoft.com/office/drawing/2014/chart" uri="{C3380CC4-5D6E-409C-BE32-E72D297353CC}">
              <c16:uniqueId val="{00000004-F840-4EDE-BDBB-068696F3D753}"/>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(Summary!$BJ$8,Summary!$BJ$14,Summary!$BJ$20,Summary!$BJ$26,Summary!$BJ$32)</c:f>
              <c:numCache>
                <c:formatCode>General</c:formatCode>
                <c:ptCount val="5"/>
                <c:pt idx="0">
                  <c:v>0</c:v>
                </c:pt>
                <c:pt idx="1">
                  <c:v>7</c:v>
                </c:pt>
                <c:pt idx="2">
                  <c:v>6</c:v>
                </c:pt>
                <c:pt idx="3">
                  <c:v>4</c:v>
                </c:pt>
                <c:pt idx="4">
                  <c:v>0</c:v>
                </c:pt>
              </c:numCache>
            </c:numRef>
          </c:val>
          <c:extLst>
            <c:ext xmlns:c16="http://schemas.microsoft.com/office/drawing/2014/chart" uri="{C3380CC4-5D6E-409C-BE32-E72D297353CC}">
              <c16:uniqueId val="{00000005-F840-4EDE-BDBB-068696F3D753}"/>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l-GR" sz="1400" b="0" i="0" u="none" strike="noStrike" baseline="0">
                <a:effectLst/>
              </a:rPr>
              <a:t>Σ</a:t>
            </a:r>
            <a:r>
              <a:rPr lang="en-US" sz="1400" b="0" i="0" u="none" strike="noStrike" baseline="0">
                <a:effectLst/>
              </a:rPr>
              <a:t>reading_time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(Summary!$BU$3,Summary!$BU$9,Summary!$BU$15,Summary!$BU$21,Summary!$BU$27)</c:f>
              <c:numCache>
                <c:formatCode>[h]:mm:ss;@</c:formatCode>
                <c:ptCount val="5"/>
                <c:pt idx="0">
                  <c:v>1.3645833333333333E-3</c:v>
                </c:pt>
                <c:pt idx="1">
                  <c:v>3.4166666666666664E-3</c:v>
                </c:pt>
                <c:pt idx="2">
                  <c:v>2.6250000000000002E-3</c:v>
                </c:pt>
                <c:pt idx="3">
                  <c:v>4.767361111111112E-3</c:v>
                </c:pt>
                <c:pt idx="4">
                  <c:v>7.7291666666666672E-3</c:v>
                </c:pt>
              </c:numCache>
            </c:numRef>
          </c:val>
          <c:extLst>
            <c:ext xmlns:c16="http://schemas.microsoft.com/office/drawing/2014/chart" uri="{C3380CC4-5D6E-409C-BE32-E72D297353CC}">
              <c16:uniqueId val="{00000000-A9A0-492C-9DB1-37A15514310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(Summary!$BU$4,Summary!$BU$10,Summary!$BU$16,Summary!$BU$22,Summary!$BU$28)</c:f>
              <c:numCache>
                <c:formatCode>[h]:mm:ss;@</c:formatCode>
                <c:ptCount val="5"/>
                <c:pt idx="0">
                  <c:v>1.3333333333333333E-3</c:v>
                </c:pt>
                <c:pt idx="1">
                  <c:v>2.4756944444444444E-3</c:v>
                </c:pt>
                <c:pt idx="2">
                  <c:v>2.5659722222222221E-3</c:v>
                </c:pt>
                <c:pt idx="3">
                  <c:v>4.7361111111111111E-3</c:v>
                </c:pt>
                <c:pt idx="4">
                  <c:v>7.6805555555555559E-3</c:v>
                </c:pt>
              </c:numCache>
            </c:numRef>
          </c:val>
          <c:extLst>
            <c:ext xmlns:c16="http://schemas.microsoft.com/office/drawing/2014/chart" uri="{C3380CC4-5D6E-409C-BE32-E72D297353CC}">
              <c16:uniqueId val="{00000001-A9A0-492C-9DB1-37A15514310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(Summary!$BU$5,Summary!$BU$11,Summary!$BU$17,Summary!$BU$23,Summary!$BU$29)</c:f>
              <c:numCache>
                <c:formatCode>[h]:mm:ss;@</c:formatCode>
                <c:ptCount val="5"/>
                <c:pt idx="0">
                  <c:v>1.5034722222222222E-3</c:v>
                </c:pt>
                <c:pt idx="1">
                  <c:v>2.173611111111111E-3</c:v>
                </c:pt>
                <c:pt idx="2">
                  <c:v>2.6493055555555558E-3</c:v>
                </c:pt>
                <c:pt idx="3">
                  <c:v>5.246527777777777E-3</c:v>
                </c:pt>
                <c:pt idx="4">
                  <c:v>7.4791666666666661E-3</c:v>
                </c:pt>
              </c:numCache>
            </c:numRef>
          </c:val>
          <c:extLst>
            <c:ext xmlns:c16="http://schemas.microsoft.com/office/drawing/2014/chart" uri="{C3380CC4-5D6E-409C-BE32-E72D297353CC}">
              <c16:uniqueId val="{00000002-A9A0-492C-9DB1-37A15514310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(Summary!$BU$6,Summary!$BU$12,Summary!$BU$18,Summary!$BU$24,Summary!$BU$30)</c:f>
              <c:numCache>
                <c:formatCode>[h]:mm:ss;@</c:formatCode>
                <c:ptCount val="5"/>
                <c:pt idx="0">
                  <c:v>1.6770833333333334E-3</c:v>
                </c:pt>
                <c:pt idx="1">
                  <c:v>2.1319444444444441E-3</c:v>
                </c:pt>
                <c:pt idx="2">
                  <c:v>2.677083333333333E-3</c:v>
                </c:pt>
                <c:pt idx="3">
                  <c:v>5.076388888888889E-3</c:v>
                </c:pt>
                <c:pt idx="4">
                  <c:v>7.7500000000000008E-3</c:v>
                </c:pt>
              </c:numCache>
            </c:numRef>
          </c:val>
          <c:extLst>
            <c:ext xmlns:c16="http://schemas.microsoft.com/office/drawing/2014/chart" uri="{C3380CC4-5D6E-409C-BE32-E72D297353CC}">
              <c16:uniqueId val="{00000003-A9A0-492C-9DB1-37A15514310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(Summary!$BU$7,Summary!$BU$13,Summary!$BU$19,Summary!$BU$25,Summary!$BU$31)</c:f>
              <c:numCache>
                <c:formatCode>[h]:mm:ss;@</c:formatCode>
                <c:ptCount val="5"/>
                <c:pt idx="0">
                  <c:v>1.5069444444444442E-3</c:v>
                </c:pt>
                <c:pt idx="1">
                  <c:v>2.2881944444444447E-3</c:v>
                </c:pt>
                <c:pt idx="2">
                  <c:v>2.5486111111111113E-3</c:v>
                </c:pt>
                <c:pt idx="3">
                  <c:v>5.107638888888889E-3</c:v>
                </c:pt>
                <c:pt idx="4">
                  <c:v>7.3645833333333332E-3</c:v>
                </c:pt>
              </c:numCache>
            </c:numRef>
          </c:val>
          <c:extLst>
            <c:ext xmlns:c16="http://schemas.microsoft.com/office/drawing/2014/chart" uri="{C3380CC4-5D6E-409C-BE32-E72D297353CC}">
              <c16:uniqueId val="{00000004-A9A0-492C-9DB1-37A15514310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(Summary!$BU$8,Summary!$BU$14,Summary!$BU$20,Summary!$BU$26,Summary!$BU$32)</c:f>
              <c:numCache>
                <c:formatCode>[h]:mm:ss;@</c:formatCode>
                <c:ptCount val="5"/>
                <c:pt idx="0">
                  <c:v>1.7569444444444442E-3</c:v>
                </c:pt>
                <c:pt idx="1">
                  <c:v>2.6493055555555558E-3</c:v>
                </c:pt>
                <c:pt idx="2">
                  <c:v>3.7013888888888886E-3</c:v>
                </c:pt>
                <c:pt idx="3">
                  <c:v>6.5208333333333342E-3</c:v>
                </c:pt>
                <c:pt idx="4">
                  <c:v>9.8993055555555553E-3</c:v>
                </c:pt>
              </c:numCache>
            </c:numRef>
          </c:val>
          <c:extLst>
            <c:ext xmlns:c16="http://schemas.microsoft.com/office/drawing/2014/chart" uri="{C3380CC4-5D6E-409C-BE32-E72D297353CC}">
              <c16:uniqueId val="{00000005-A9A0-492C-9DB1-37A15514310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Øreading_time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(Summary!$BV$3,Summary!$BV$9,Summary!$BV$15,Summary!$BV$21,Summary!$BV$27)</c:f>
              <c:numCache>
                <c:formatCode>[h]:mm:ss;@</c:formatCode>
                <c:ptCount val="5"/>
                <c:pt idx="0">
                  <c:v>7.5810185185185187E-5</c:v>
                </c:pt>
                <c:pt idx="1">
                  <c:v>1.3666666666666666E-4</c:v>
                </c:pt>
                <c:pt idx="2">
                  <c:v>7.9545454545454551E-5</c:v>
                </c:pt>
                <c:pt idx="3">
                  <c:v>7.5672398589065267E-5</c:v>
                </c:pt>
                <c:pt idx="4">
                  <c:v>7.0265151515151519E-5</c:v>
                </c:pt>
              </c:numCache>
            </c:numRef>
          </c:val>
          <c:extLst>
            <c:ext xmlns:c16="http://schemas.microsoft.com/office/drawing/2014/chart" uri="{C3380CC4-5D6E-409C-BE32-E72D297353CC}">
              <c16:uniqueId val="{00000000-1C31-496C-93B4-EEE08F5388A1}"/>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(Summary!$BV$4,Summary!$BV$10,Summary!$BV$16,Summary!$BV$22,Summary!$BV$28)</c:f>
              <c:numCache>
                <c:formatCode>[h]:mm:ss;@</c:formatCode>
                <c:ptCount val="5"/>
                <c:pt idx="0">
                  <c:v>7.0175438596491223E-5</c:v>
                </c:pt>
                <c:pt idx="1">
                  <c:v>8.5368773946360152E-5</c:v>
                </c:pt>
                <c:pt idx="2">
                  <c:v>7.3313492063492065E-5</c:v>
                </c:pt>
                <c:pt idx="3">
                  <c:v>7.0688225538971801E-5</c:v>
                </c:pt>
                <c:pt idx="4">
                  <c:v>6.8576388888888894E-5</c:v>
                </c:pt>
              </c:numCache>
            </c:numRef>
          </c:val>
          <c:extLst>
            <c:ext xmlns:c16="http://schemas.microsoft.com/office/drawing/2014/chart" uri="{C3380CC4-5D6E-409C-BE32-E72D297353CC}">
              <c16:uniqueId val="{00000001-1C31-496C-93B4-EEE08F5388A1}"/>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(Summary!$BV$5,Summary!$BV$11,Summary!$BV$17,Summary!$BV$23,Summary!$BV$29)</c:f>
              <c:numCache>
                <c:formatCode>[h]:mm:ss;@</c:formatCode>
                <c:ptCount val="5"/>
                <c:pt idx="0">
                  <c:v>6.0138888888888892E-5</c:v>
                </c:pt>
                <c:pt idx="1">
                  <c:v>7.2453703703703699E-5</c:v>
                </c:pt>
                <c:pt idx="2">
                  <c:v>5.7593599033816429E-5</c:v>
                </c:pt>
                <c:pt idx="3">
                  <c:v>6.6411744022503504E-5</c:v>
                </c:pt>
                <c:pt idx="4">
                  <c:v>6.1811294765840217E-5</c:v>
                </c:pt>
              </c:numCache>
            </c:numRef>
          </c:val>
          <c:extLst>
            <c:ext xmlns:c16="http://schemas.microsoft.com/office/drawing/2014/chart" uri="{C3380CC4-5D6E-409C-BE32-E72D297353CC}">
              <c16:uniqueId val="{00000002-1C31-496C-93B4-EEE08F5388A1}"/>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(Summary!$BV$6,Summary!$BV$12,Summary!$BV$18,Summary!$BV$24,Summary!$BV$30)</c:f>
              <c:numCache>
                <c:formatCode>[h]:mm:ss;@</c:formatCode>
                <c:ptCount val="5"/>
                <c:pt idx="0">
                  <c:v>6.2114197530864206E-5</c:v>
                </c:pt>
                <c:pt idx="1">
                  <c:v>6.8772401433691747E-5</c:v>
                </c:pt>
                <c:pt idx="2">
                  <c:v>5.051100628930817E-5</c:v>
                </c:pt>
                <c:pt idx="3">
                  <c:v>6.425808720112518E-5</c:v>
                </c:pt>
                <c:pt idx="4">
                  <c:v>6.4049586776859506E-5</c:v>
                </c:pt>
              </c:numCache>
            </c:numRef>
          </c:val>
          <c:extLst>
            <c:ext xmlns:c16="http://schemas.microsoft.com/office/drawing/2014/chart" uri="{C3380CC4-5D6E-409C-BE32-E72D297353CC}">
              <c16:uniqueId val="{00000003-1C31-496C-93B4-EEE08F5388A1}"/>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(Summary!$BV$7,Summary!$BV$13,Summary!$BV$19,Summary!$BV$25,Summary!$BV$31)</c:f>
              <c:numCache>
                <c:formatCode>[h]:mm:ss;@</c:formatCode>
                <c:ptCount val="5"/>
                <c:pt idx="0">
                  <c:v>6.0277777777777769E-5</c:v>
                </c:pt>
                <c:pt idx="1">
                  <c:v>7.6273148148148161E-5</c:v>
                </c:pt>
                <c:pt idx="2">
                  <c:v>5.6635802469135808E-5</c:v>
                </c:pt>
                <c:pt idx="3">
                  <c:v>6.4653656821378339E-5</c:v>
                </c:pt>
                <c:pt idx="4">
                  <c:v>6.0864325068870522E-5</c:v>
                </c:pt>
              </c:numCache>
            </c:numRef>
          </c:val>
          <c:extLst>
            <c:ext xmlns:c16="http://schemas.microsoft.com/office/drawing/2014/chart" uri="{C3380CC4-5D6E-409C-BE32-E72D297353CC}">
              <c16:uniqueId val="{00000004-1C31-496C-93B4-EEE08F5388A1}"/>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(Summary!$BV$8,Summary!$BV$14,Summary!$BV$20,Summary!$BV$26,Summary!$BV$32)</c:f>
              <c:numCache>
                <c:formatCode>[h]:mm:ss;@</c:formatCode>
                <c:ptCount val="5"/>
                <c:pt idx="0">
                  <c:v>9.2470760233918123E-5</c:v>
                </c:pt>
                <c:pt idx="1">
                  <c:v>8.8310185185185193E-5</c:v>
                </c:pt>
                <c:pt idx="2">
                  <c:v>6.9837526205450729E-5</c:v>
                </c:pt>
                <c:pt idx="3">
                  <c:v>8.2542194092827012E-5</c:v>
                </c:pt>
                <c:pt idx="4">
                  <c:v>8.1812442607897146E-5</c:v>
                </c:pt>
              </c:numCache>
            </c:numRef>
          </c:val>
          <c:extLst>
            <c:ext xmlns:c16="http://schemas.microsoft.com/office/drawing/2014/chart" uri="{C3380CC4-5D6E-409C-BE32-E72D297353CC}">
              <c16:uniqueId val="{00000005-1C31-496C-93B4-EEE08F5388A1}"/>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Øsentences</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(Summary!$BW$3,Summary!$BW$9,Summary!$BW$15,Summary!$BW$21,Summary!$BW$27)</c:f>
              <c:numCache>
                <c:formatCode>General</c:formatCode>
                <c:ptCount val="5"/>
                <c:pt idx="0">
                  <c:v>1</c:v>
                </c:pt>
                <c:pt idx="1">
                  <c:v>1.2</c:v>
                </c:pt>
                <c:pt idx="2">
                  <c:v>1.0909090909090908</c:v>
                </c:pt>
                <c:pt idx="3">
                  <c:v>1.4126984126984128</c:v>
                </c:pt>
                <c:pt idx="4">
                  <c:v>1.1545454545454545</c:v>
                </c:pt>
              </c:numCache>
            </c:numRef>
          </c:val>
          <c:extLst>
            <c:ext xmlns:c16="http://schemas.microsoft.com/office/drawing/2014/chart" uri="{C3380CC4-5D6E-409C-BE32-E72D297353CC}">
              <c16:uniqueId val="{00000000-3A1D-480A-BB52-F119DE76B5DF}"/>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(Summary!$BW$4,Summary!$BW$10,Summary!$BW$16,Summary!$BW$22,Summary!$BW$28)</c:f>
              <c:numCache>
                <c:formatCode>General</c:formatCode>
                <c:ptCount val="5"/>
                <c:pt idx="0">
                  <c:v>1</c:v>
                </c:pt>
                <c:pt idx="1">
                  <c:v>1</c:v>
                </c:pt>
                <c:pt idx="2">
                  <c:v>1</c:v>
                </c:pt>
                <c:pt idx="3">
                  <c:v>1.3432835820895523</c:v>
                </c:pt>
                <c:pt idx="4">
                  <c:v>1.1428571428571428</c:v>
                </c:pt>
              </c:numCache>
            </c:numRef>
          </c:val>
          <c:extLst>
            <c:ext xmlns:c16="http://schemas.microsoft.com/office/drawing/2014/chart" uri="{C3380CC4-5D6E-409C-BE32-E72D297353CC}">
              <c16:uniqueId val="{00000001-3A1D-480A-BB52-F119DE76B5D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(Summary!$BW$5,Summary!$BW$11,Summary!$BW$17,Summary!$BW$23,Summary!$BW$29)</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2-3A1D-480A-BB52-F119DE76B5D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(Summary!$BW$6,Summary!$BW$12,Summary!$BW$18,Summary!$BW$24,Summary!$BW$30)</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3-3A1D-480A-BB52-F119DE76B5D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(Summary!$BW$7,Summary!$BW$13,Summary!$BW$19,Summary!$BW$25,Summary!$BW$31)</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4-3A1D-480A-BB52-F119DE76B5D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(Summary!$BW$8,Summary!$BW$14,Summary!$BW$20,Summary!$BW$26,Summary!$BW$32)</c:f>
              <c:numCache>
                <c:formatCode>General</c:formatCode>
                <c:ptCount val="5"/>
                <c:pt idx="0">
                  <c:v>1</c:v>
                </c:pt>
                <c:pt idx="1">
                  <c:v>1</c:v>
                </c:pt>
                <c:pt idx="2">
                  <c:v>1</c:v>
                </c:pt>
                <c:pt idx="3">
                  <c:v>1.2784810126582278</c:v>
                </c:pt>
                <c:pt idx="4">
                  <c:v>1.0743801652892562</c:v>
                </c:pt>
              </c:numCache>
            </c:numRef>
          </c:val>
          <c:extLst>
            <c:ext xmlns:c16="http://schemas.microsoft.com/office/drawing/2014/chart" uri="{C3380CC4-5D6E-409C-BE32-E72D297353CC}">
              <c16:uniqueId val="{00000005-3A1D-480A-BB52-F119DE76B5DF}"/>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Øwords</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(Summary!$BX$3,Summary!$BX$9,Summary!$BX$15,Summary!$BX$21,Summary!$BX$27)</c:f>
              <c:numCache>
                <c:formatCode>General</c:formatCode>
                <c:ptCount val="5"/>
                <c:pt idx="0">
                  <c:v>21.833333333333332</c:v>
                </c:pt>
                <c:pt idx="1">
                  <c:v>39.36</c:v>
                </c:pt>
                <c:pt idx="2">
                  <c:v>22.90909090909091</c:v>
                </c:pt>
                <c:pt idx="3">
                  <c:v>21.793650793650794</c:v>
                </c:pt>
                <c:pt idx="4">
                  <c:v>20.236363636363638</c:v>
                </c:pt>
              </c:numCache>
            </c:numRef>
          </c:val>
          <c:extLst>
            <c:ext xmlns:c16="http://schemas.microsoft.com/office/drawing/2014/chart" uri="{C3380CC4-5D6E-409C-BE32-E72D297353CC}">
              <c16:uniqueId val="{00000000-A872-4E20-9F83-9135FE5F4A8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(Summary!$BX$4,Summary!$BX$10,Summary!$BX$16,Summary!$BX$22,Summary!$BX$28)</c:f>
              <c:numCache>
                <c:formatCode>General</c:formatCode>
                <c:ptCount val="5"/>
                <c:pt idx="0">
                  <c:v>20.210526315789473</c:v>
                </c:pt>
                <c:pt idx="1">
                  <c:v>24.586206896551722</c:v>
                </c:pt>
                <c:pt idx="2">
                  <c:v>21.114285714285714</c:v>
                </c:pt>
                <c:pt idx="3">
                  <c:v>20.35820895522388</c:v>
                </c:pt>
                <c:pt idx="4">
                  <c:v>19.75</c:v>
                </c:pt>
              </c:numCache>
            </c:numRef>
          </c:val>
          <c:extLst>
            <c:ext xmlns:c16="http://schemas.microsoft.com/office/drawing/2014/chart" uri="{C3380CC4-5D6E-409C-BE32-E72D297353CC}">
              <c16:uniqueId val="{00000001-A872-4E20-9F83-9135FE5F4A8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(Summary!$BX$5,Summary!$BX$11,Summary!$BX$17,Summary!$BX$23,Summary!$BX$29)</c:f>
              <c:numCache>
                <c:formatCode>General</c:formatCode>
                <c:ptCount val="5"/>
                <c:pt idx="0">
                  <c:v>17.32</c:v>
                </c:pt>
                <c:pt idx="1">
                  <c:v>20.866666666666667</c:v>
                </c:pt>
                <c:pt idx="2">
                  <c:v>16.586956521739129</c:v>
                </c:pt>
                <c:pt idx="3">
                  <c:v>19.126582278481013</c:v>
                </c:pt>
                <c:pt idx="4">
                  <c:v>17.801652892561982</c:v>
                </c:pt>
              </c:numCache>
            </c:numRef>
          </c:val>
          <c:extLst>
            <c:ext xmlns:c16="http://schemas.microsoft.com/office/drawing/2014/chart" uri="{C3380CC4-5D6E-409C-BE32-E72D297353CC}">
              <c16:uniqueId val="{00000002-A872-4E20-9F83-9135FE5F4A8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(Summary!$BX$6,Summary!$BX$12,Summary!$BX$18,Summary!$BX$24,Summary!$BX$30)</c:f>
              <c:numCache>
                <c:formatCode>General</c:formatCode>
                <c:ptCount val="5"/>
                <c:pt idx="0">
                  <c:v>17.888888888888889</c:v>
                </c:pt>
                <c:pt idx="1">
                  <c:v>19.806451612903224</c:v>
                </c:pt>
                <c:pt idx="2">
                  <c:v>14.547169811320755</c:v>
                </c:pt>
                <c:pt idx="3">
                  <c:v>18.50632911392405</c:v>
                </c:pt>
                <c:pt idx="4">
                  <c:v>18.446280991735538</c:v>
                </c:pt>
              </c:numCache>
            </c:numRef>
          </c:val>
          <c:extLst>
            <c:ext xmlns:c16="http://schemas.microsoft.com/office/drawing/2014/chart" uri="{C3380CC4-5D6E-409C-BE32-E72D297353CC}">
              <c16:uniqueId val="{00000003-A872-4E20-9F83-9135FE5F4A8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(Summary!$BX$7,Summary!$BX$13,Summary!$BX$19,Summary!$BX$25,Summary!$BX$31)</c:f>
              <c:numCache>
                <c:formatCode>General</c:formatCode>
                <c:ptCount val="5"/>
                <c:pt idx="0">
                  <c:v>17.36</c:v>
                </c:pt>
                <c:pt idx="1">
                  <c:v>21.966666666666665</c:v>
                </c:pt>
                <c:pt idx="2">
                  <c:v>16.31111111111111</c:v>
                </c:pt>
                <c:pt idx="3">
                  <c:v>18.620253164556964</c:v>
                </c:pt>
                <c:pt idx="4">
                  <c:v>17.528925619834709</c:v>
                </c:pt>
              </c:numCache>
            </c:numRef>
          </c:val>
          <c:extLst>
            <c:ext xmlns:c16="http://schemas.microsoft.com/office/drawing/2014/chart" uri="{C3380CC4-5D6E-409C-BE32-E72D297353CC}">
              <c16:uniqueId val="{00000004-A872-4E20-9F83-9135FE5F4A8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(Summary!$BX$8,Summary!$BX$14,Summary!$BX$20,Summary!$BX$26,Summary!$BX$32)</c:f>
              <c:numCache>
                <c:formatCode>General</c:formatCode>
                <c:ptCount val="5"/>
                <c:pt idx="0">
                  <c:v>26.631578947368421</c:v>
                </c:pt>
                <c:pt idx="1">
                  <c:v>25.433333333333334</c:v>
                </c:pt>
                <c:pt idx="2">
                  <c:v>20.113207547169811</c:v>
                </c:pt>
                <c:pt idx="3">
                  <c:v>23.772151898734176</c:v>
                </c:pt>
                <c:pt idx="4">
                  <c:v>23.561983471074381</c:v>
                </c:pt>
              </c:numCache>
            </c:numRef>
          </c:val>
          <c:extLst>
            <c:ext xmlns:c16="http://schemas.microsoft.com/office/drawing/2014/chart" uri="{C3380CC4-5D6E-409C-BE32-E72D297353CC}">
              <c16:uniqueId val="{00000005-A872-4E20-9F83-9135FE5F4A8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%full Verb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(Summary!$AW$3,Summary!$AW$9,Summary!$AW$15,Summary!$AW$21,Summary!$AW$27)</c:f>
              <c:numCache>
                <c:formatCode>General</c:formatCode>
                <c:ptCount val="5"/>
                <c:pt idx="0">
                  <c:v>5.5555555555555554</c:v>
                </c:pt>
                <c:pt idx="1">
                  <c:v>4</c:v>
                </c:pt>
                <c:pt idx="2">
                  <c:v>6.0606060606060606</c:v>
                </c:pt>
                <c:pt idx="3">
                  <c:v>68.253968253968253</c:v>
                </c:pt>
                <c:pt idx="4">
                  <c:v>60</c:v>
                </c:pt>
              </c:numCache>
            </c:numRef>
          </c:val>
          <c:extLst>
            <c:ext xmlns:c16="http://schemas.microsoft.com/office/drawing/2014/chart" uri="{C3380CC4-5D6E-409C-BE32-E72D297353CC}">
              <c16:uniqueId val="{00000000-B9BD-46FC-8CB6-C31337B5873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(Summary!$AW$4,Summary!$AW$10,Summary!$AW$16,Summary!$AW$22,Summary!$AW$28)</c:f>
              <c:numCache>
                <c:formatCode>General</c:formatCode>
                <c:ptCount val="5"/>
                <c:pt idx="0">
                  <c:v>15.789473684210526</c:v>
                </c:pt>
                <c:pt idx="1">
                  <c:v>31.03448275862069</c:v>
                </c:pt>
                <c:pt idx="2">
                  <c:v>20</c:v>
                </c:pt>
                <c:pt idx="3">
                  <c:v>67.164179104477611</c:v>
                </c:pt>
                <c:pt idx="4">
                  <c:v>61.607142857142861</c:v>
                </c:pt>
              </c:numCache>
            </c:numRef>
          </c:val>
          <c:extLst>
            <c:ext xmlns:c16="http://schemas.microsoft.com/office/drawing/2014/chart" uri="{C3380CC4-5D6E-409C-BE32-E72D297353CC}">
              <c16:uniqueId val="{00000001-B9BD-46FC-8CB6-C31337B5873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(Summary!$AW$5,Summary!$AW$11,Summary!$AW$17,Summary!$AW$23,Summary!$AW$29)</c:f>
              <c:numCache>
                <c:formatCode>General</c:formatCode>
                <c:ptCount val="5"/>
                <c:pt idx="0">
                  <c:v>12</c:v>
                </c:pt>
                <c:pt idx="1">
                  <c:v>46.666666666666664</c:v>
                </c:pt>
                <c:pt idx="2">
                  <c:v>17.391304347826086</c:v>
                </c:pt>
                <c:pt idx="3">
                  <c:v>60.75949367088608</c:v>
                </c:pt>
                <c:pt idx="4">
                  <c:v>64.462809917355372</c:v>
                </c:pt>
              </c:numCache>
            </c:numRef>
          </c:val>
          <c:extLst>
            <c:ext xmlns:c16="http://schemas.microsoft.com/office/drawing/2014/chart" uri="{C3380CC4-5D6E-409C-BE32-E72D297353CC}">
              <c16:uniqueId val="{00000002-B9BD-46FC-8CB6-C31337B5873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(Summary!$AW$6,Summary!$AW$12,Summary!$AW$18,Summary!$AW$24,Summary!$AW$30)</c:f>
              <c:numCache>
                <c:formatCode>General</c:formatCode>
                <c:ptCount val="5"/>
                <c:pt idx="0">
                  <c:v>14.814814814814813</c:v>
                </c:pt>
                <c:pt idx="1">
                  <c:v>48.387096774193552</c:v>
                </c:pt>
                <c:pt idx="2">
                  <c:v>24.528301886792452</c:v>
                </c:pt>
                <c:pt idx="3">
                  <c:v>60.75949367088608</c:v>
                </c:pt>
                <c:pt idx="4">
                  <c:v>64.462809917355372</c:v>
                </c:pt>
              </c:numCache>
            </c:numRef>
          </c:val>
          <c:extLst>
            <c:ext xmlns:c16="http://schemas.microsoft.com/office/drawing/2014/chart" uri="{C3380CC4-5D6E-409C-BE32-E72D297353CC}">
              <c16:uniqueId val="{00000003-B9BD-46FC-8CB6-C31337B5873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(Summary!$AW$7,Summary!$AW$13,Summary!$AW$19,Summary!$AW$25,Summary!$AW$31)</c:f>
              <c:numCache>
                <c:formatCode>General</c:formatCode>
                <c:ptCount val="5"/>
                <c:pt idx="0">
                  <c:v>12</c:v>
                </c:pt>
                <c:pt idx="1">
                  <c:v>43.333333333333336</c:v>
                </c:pt>
                <c:pt idx="2">
                  <c:v>24.444444444444443</c:v>
                </c:pt>
                <c:pt idx="3">
                  <c:v>60.75949367088608</c:v>
                </c:pt>
                <c:pt idx="4">
                  <c:v>64.462809917355372</c:v>
                </c:pt>
              </c:numCache>
            </c:numRef>
          </c:val>
          <c:extLst>
            <c:ext xmlns:c16="http://schemas.microsoft.com/office/drawing/2014/chart" uri="{C3380CC4-5D6E-409C-BE32-E72D297353CC}">
              <c16:uniqueId val="{00000004-B9BD-46FC-8CB6-C31337B5873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(Summary!$AW$8,Summary!$AW$14,Summary!$AW$20,Summary!$AW$26,Summary!$AW$32)</c:f>
              <c:numCache>
                <c:formatCode>General</c:formatCode>
                <c:ptCount val="5"/>
                <c:pt idx="0">
                  <c:v>10.526315789473683</c:v>
                </c:pt>
                <c:pt idx="1">
                  <c:v>40</c:v>
                </c:pt>
                <c:pt idx="2">
                  <c:v>26.415094339622641</c:v>
                </c:pt>
                <c:pt idx="3">
                  <c:v>62.025316455696199</c:v>
                </c:pt>
                <c:pt idx="4">
                  <c:v>64.462809917355372</c:v>
                </c:pt>
              </c:numCache>
            </c:numRef>
          </c:val>
          <c:extLst>
            <c:ext xmlns:c16="http://schemas.microsoft.com/office/drawing/2014/chart" uri="{C3380CC4-5D6E-409C-BE32-E72D297353CC}">
              <c16:uniqueId val="{00000005-B9BD-46FC-8CB6-C31337B5873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%clear_quantifiers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(Summary!$AC$3,Summary!$AC$9,Summary!$AC$15,Summary!$AC$21,Summary!$AC$27)</c:f>
              <c:numCache>
                <c:formatCode>General</c:formatCode>
                <c:ptCount val="5"/>
                <c:pt idx="0">
                  <c:v>83.333333333333343</c:v>
                </c:pt>
                <c:pt idx="1">
                  <c:v>80</c:v>
                </c:pt>
                <c:pt idx="2">
                  <c:v>90.909090909090907</c:v>
                </c:pt>
                <c:pt idx="3">
                  <c:v>88.888888888888886</c:v>
                </c:pt>
                <c:pt idx="4">
                  <c:v>86.36363636363636</c:v>
                </c:pt>
              </c:numCache>
            </c:numRef>
          </c:val>
          <c:extLst>
            <c:ext xmlns:c16="http://schemas.microsoft.com/office/drawing/2014/chart" uri="{C3380CC4-5D6E-409C-BE32-E72D297353CC}">
              <c16:uniqueId val="{00000000-9F4A-4F07-8E5B-FDA43E944F5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(Summary!$AC$4,Summary!$AC$10,Summary!$AC$16,Summary!$AC$22,Summary!$AC$28)</c:f>
              <c:numCache>
                <c:formatCode>General</c:formatCode>
                <c:ptCount val="5"/>
                <c:pt idx="0">
                  <c:v>89.473684210526315</c:v>
                </c:pt>
                <c:pt idx="1">
                  <c:v>93.103448275862064</c:v>
                </c:pt>
                <c:pt idx="2">
                  <c:v>91.428571428571431</c:v>
                </c:pt>
                <c:pt idx="3">
                  <c:v>89.552238805970148</c:v>
                </c:pt>
                <c:pt idx="4">
                  <c:v>86.607142857142861</c:v>
                </c:pt>
              </c:numCache>
            </c:numRef>
          </c:val>
          <c:extLst>
            <c:ext xmlns:c16="http://schemas.microsoft.com/office/drawing/2014/chart" uri="{C3380CC4-5D6E-409C-BE32-E72D297353CC}">
              <c16:uniqueId val="{00000001-9F4A-4F07-8E5B-FDA43E944F5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(Summary!$AC$5,Summary!$AC$11,Summary!$AC$17,Summary!$AC$23,Summary!$AC$29)</c:f>
              <c:numCache>
                <c:formatCode>General</c:formatCode>
                <c:ptCount val="5"/>
                <c:pt idx="0">
                  <c:v>92</c:v>
                </c:pt>
                <c:pt idx="1">
                  <c:v>90</c:v>
                </c:pt>
                <c:pt idx="2">
                  <c:v>91.304347826086953</c:v>
                </c:pt>
                <c:pt idx="3">
                  <c:v>91.139240506329116</c:v>
                </c:pt>
                <c:pt idx="4">
                  <c:v>87.603305785123965</c:v>
                </c:pt>
              </c:numCache>
            </c:numRef>
          </c:val>
          <c:extLst>
            <c:ext xmlns:c16="http://schemas.microsoft.com/office/drawing/2014/chart" uri="{C3380CC4-5D6E-409C-BE32-E72D297353CC}">
              <c16:uniqueId val="{00000002-9F4A-4F07-8E5B-FDA43E944F5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(Summary!$AC$6,Summary!$AC$12,Summary!$AC$18,Summary!$AC$24,Summary!$AC$30)</c:f>
              <c:numCache>
                <c:formatCode>General</c:formatCode>
                <c:ptCount val="5"/>
                <c:pt idx="0">
                  <c:v>85.18518518518519</c:v>
                </c:pt>
                <c:pt idx="1">
                  <c:v>87.096774193548384</c:v>
                </c:pt>
                <c:pt idx="2">
                  <c:v>92.452830188679243</c:v>
                </c:pt>
                <c:pt idx="3">
                  <c:v>91.139240506329116</c:v>
                </c:pt>
                <c:pt idx="4">
                  <c:v>87.603305785123965</c:v>
                </c:pt>
              </c:numCache>
            </c:numRef>
          </c:val>
          <c:extLst>
            <c:ext xmlns:c16="http://schemas.microsoft.com/office/drawing/2014/chart" uri="{C3380CC4-5D6E-409C-BE32-E72D297353CC}">
              <c16:uniqueId val="{00000003-9F4A-4F07-8E5B-FDA43E944F5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(Summary!$AC$7,Summary!$AC$13,Summary!$AC$19,Summary!$AC$25,Summary!$AC$31)</c:f>
              <c:numCache>
                <c:formatCode>General</c:formatCode>
                <c:ptCount val="5"/>
                <c:pt idx="0">
                  <c:v>92</c:v>
                </c:pt>
                <c:pt idx="1">
                  <c:v>90</c:v>
                </c:pt>
                <c:pt idx="2">
                  <c:v>91.111111111111114</c:v>
                </c:pt>
                <c:pt idx="3">
                  <c:v>91.139240506329116</c:v>
                </c:pt>
                <c:pt idx="4">
                  <c:v>87.603305785123965</c:v>
                </c:pt>
              </c:numCache>
            </c:numRef>
          </c:val>
          <c:extLst>
            <c:ext xmlns:c16="http://schemas.microsoft.com/office/drawing/2014/chart" uri="{C3380CC4-5D6E-409C-BE32-E72D297353CC}">
              <c16:uniqueId val="{00000004-9F4A-4F07-8E5B-FDA43E944F5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(Summary!$AC$8,Summary!$AC$14,Summary!$AC$20,Summary!$AC$26,Summary!$AC$32)</c:f>
              <c:numCache>
                <c:formatCode>General</c:formatCode>
                <c:ptCount val="5"/>
                <c:pt idx="0">
                  <c:v>89.473684210526315</c:v>
                </c:pt>
                <c:pt idx="1">
                  <c:v>93.333333333333329</c:v>
                </c:pt>
                <c:pt idx="2">
                  <c:v>92.452830188679243</c:v>
                </c:pt>
                <c:pt idx="3">
                  <c:v>91.139240506329116</c:v>
                </c:pt>
                <c:pt idx="4">
                  <c:v>87.603305785123965</c:v>
                </c:pt>
              </c:numCache>
            </c:numRef>
          </c:val>
          <c:extLst>
            <c:ext xmlns:c16="http://schemas.microsoft.com/office/drawing/2014/chart" uri="{C3380CC4-5D6E-409C-BE32-E72D297353CC}">
              <c16:uniqueId val="{00000005-9F4A-4F07-8E5B-FDA43E944F5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%value_tolerance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(Summary!$AD$3,Summary!$AD$9,Summary!$AD$15,Summary!$AD$21,Summary!$AD$27)</c:f>
              <c:numCache>
                <c:formatCode>General</c:formatCode>
                <c:ptCount val="5"/>
                <c:pt idx="0">
                  <c:v>88.888888888888886</c:v>
                </c:pt>
                <c:pt idx="1">
                  <c:v>92</c:v>
                </c:pt>
                <c:pt idx="2">
                  <c:v>100</c:v>
                </c:pt>
                <c:pt idx="3">
                  <c:v>100</c:v>
                </c:pt>
                <c:pt idx="4">
                  <c:v>100</c:v>
                </c:pt>
              </c:numCache>
            </c:numRef>
          </c:val>
          <c:extLst>
            <c:ext xmlns:c16="http://schemas.microsoft.com/office/drawing/2014/chart" uri="{C3380CC4-5D6E-409C-BE32-E72D297353CC}">
              <c16:uniqueId val="{00000000-1CE2-486D-98AA-38CBB693ADF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(Summary!$AD$4,Summary!$AD$10,Summary!$AD$16,Summary!$AD$22,Summary!$AD$28)</c:f>
              <c:numCache>
                <c:formatCode>General</c:formatCode>
                <c:ptCount val="5"/>
                <c:pt idx="0">
                  <c:v>89.473684210526315</c:v>
                </c:pt>
                <c:pt idx="1">
                  <c:v>93.103448275862064</c:v>
                </c:pt>
                <c:pt idx="2">
                  <c:v>100</c:v>
                </c:pt>
                <c:pt idx="3">
                  <c:v>100</c:v>
                </c:pt>
                <c:pt idx="4">
                  <c:v>100</c:v>
                </c:pt>
              </c:numCache>
            </c:numRef>
          </c:val>
          <c:extLst>
            <c:ext xmlns:c16="http://schemas.microsoft.com/office/drawing/2014/chart" uri="{C3380CC4-5D6E-409C-BE32-E72D297353CC}">
              <c16:uniqueId val="{00000001-1CE2-486D-98AA-38CBB693ADF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(Summary!$AD$5,Summary!$AD$11,Summary!$AD$17,Summary!$AD$23,Summary!$AD$29)</c:f>
              <c:numCache>
                <c:formatCode>General</c:formatCode>
                <c:ptCount val="5"/>
                <c:pt idx="0">
                  <c:v>92</c:v>
                </c:pt>
                <c:pt idx="1">
                  <c:v>90</c:v>
                </c:pt>
                <c:pt idx="2">
                  <c:v>100</c:v>
                </c:pt>
                <c:pt idx="3">
                  <c:v>100</c:v>
                </c:pt>
                <c:pt idx="4">
                  <c:v>100</c:v>
                </c:pt>
              </c:numCache>
            </c:numRef>
          </c:val>
          <c:extLst>
            <c:ext xmlns:c16="http://schemas.microsoft.com/office/drawing/2014/chart" uri="{C3380CC4-5D6E-409C-BE32-E72D297353CC}">
              <c16:uniqueId val="{00000002-1CE2-486D-98AA-38CBB693ADF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(Summary!$AD$6,Summary!$AD$12,Summary!$AD$18,Summary!$AD$24,Summary!$AD$30)</c:f>
              <c:numCache>
                <c:formatCode>General</c:formatCode>
                <c:ptCount val="5"/>
                <c:pt idx="0">
                  <c:v>92.592592592592595</c:v>
                </c:pt>
                <c:pt idx="1">
                  <c:v>93.548387096774192</c:v>
                </c:pt>
                <c:pt idx="2">
                  <c:v>100</c:v>
                </c:pt>
                <c:pt idx="3">
                  <c:v>100</c:v>
                </c:pt>
                <c:pt idx="4">
                  <c:v>100</c:v>
                </c:pt>
              </c:numCache>
            </c:numRef>
          </c:val>
          <c:extLst>
            <c:ext xmlns:c16="http://schemas.microsoft.com/office/drawing/2014/chart" uri="{C3380CC4-5D6E-409C-BE32-E72D297353CC}">
              <c16:uniqueId val="{00000003-1CE2-486D-98AA-38CBB693ADF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(Summary!$AD$7,Summary!$AD$13,Summary!$AD$19,Summary!$AD$25,Summary!$AD$31)</c:f>
              <c:numCache>
                <c:formatCode>General</c:formatCode>
                <c:ptCount val="5"/>
                <c:pt idx="0">
                  <c:v>92</c:v>
                </c:pt>
                <c:pt idx="1">
                  <c:v>93.333333333333329</c:v>
                </c:pt>
                <c:pt idx="2">
                  <c:v>100</c:v>
                </c:pt>
                <c:pt idx="3">
                  <c:v>100</c:v>
                </c:pt>
                <c:pt idx="4">
                  <c:v>100</c:v>
                </c:pt>
              </c:numCache>
            </c:numRef>
          </c:val>
          <c:extLst>
            <c:ext xmlns:c16="http://schemas.microsoft.com/office/drawing/2014/chart" uri="{C3380CC4-5D6E-409C-BE32-E72D297353CC}">
              <c16:uniqueId val="{00000004-1CE2-486D-98AA-38CBB693ADF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(Summary!$AD$8,Summary!$AD$14,Summary!$AD$20,Summary!$AD$26,Summary!$AD$32)</c:f>
              <c:numCache>
                <c:formatCode>General</c:formatCode>
                <c:ptCount val="5"/>
                <c:pt idx="0">
                  <c:v>89.473684210526315</c:v>
                </c:pt>
                <c:pt idx="1">
                  <c:v>93.333333333333329</c:v>
                </c:pt>
                <c:pt idx="2">
                  <c:v>100</c:v>
                </c:pt>
                <c:pt idx="3">
                  <c:v>100</c:v>
                </c:pt>
                <c:pt idx="4">
                  <c:v>100</c:v>
                </c:pt>
              </c:numCache>
            </c:numRef>
          </c:val>
          <c:extLst>
            <c:ext xmlns:c16="http://schemas.microsoft.com/office/drawing/2014/chart" uri="{C3380CC4-5D6E-409C-BE32-E72D297353CC}">
              <c16:uniqueId val="{00000005-1CE2-486D-98AA-38CBB693ADF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%appropriate_level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(Summary!$AE$3,Summary!$AE$9,Summary!$AE$15,Summary!$AE$21,Summary!$AE$27)</c:f>
              <c:numCache>
                <c:formatCode>General</c:formatCode>
                <c:ptCount val="5"/>
                <c:pt idx="0">
                  <c:v>88.888888888888886</c:v>
                </c:pt>
                <c:pt idx="1">
                  <c:v>28.000000000000004</c:v>
                </c:pt>
                <c:pt idx="2">
                  <c:v>81.818181818181827</c:v>
                </c:pt>
                <c:pt idx="3">
                  <c:v>93.650793650793645</c:v>
                </c:pt>
                <c:pt idx="4">
                  <c:v>96.36363636363636</c:v>
                </c:pt>
              </c:numCache>
            </c:numRef>
          </c:val>
          <c:extLst>
            <c:ext xmlns:c16="http://schemas.microsoft.com/office/drawing/2014/chart" uri="{C3380CC4-5D6E-409C-BE32-E72D297353CC}">
              <c16:uniqueId val="{00000000-8FB4-4713-8533-E9CE0D2EE99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(Summary!$AE$4,Summary!$AE$10,Summary!$AE$16,Summary!$AE$22,Summary!$AE$28)</c:f>
              <c:numCache>
                <c:formatCode>General</c:formatCode>
                <c:ptCount val="5"/>
                <c:pt idx="0">
                  <c:v>89.473684210526315</c:v>
                </c:pt>
                <c:pt idx="1">
                  <c:v>86.206896551724128</c:v>
                </c:pt>
                <c:pt idx="2">
                  <c:v>100</c:v>
                </c:pt>
                <c:pt idx="3">
                  <c:v>100</c:v>
                </c:pt>
                <c:pt idx="4">
                  <c:v>96.428571428571431</c:v>
                </c:pt>
              </c:numCache>
            </c:numRef>
          </c:val>
          <c:extLst>
            <c:ext xmlns:c16="http://schemas.microsoft.com/office/drawing/2014/chart" uri="{C3380CC4-5D6E-409C-BE32-E72D297353CC}">
              <c16:uniqueId val="{00000001-8FB4-4713-8533-E9CE0D2EE99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(Summary!$AE$5,Summary!$AE$11,Summary!$AE$17,Summary!$AE$23,Summary!$AE$29)</c:f>
              <c:numCache>
                <c:formatCode>General</c:formatCode>
                <c:ptCount val="5"/>
                <c:pt idx="0">
                  <c:v>96</c:v>
                </c:pt>
                <c:pt idx="1">
                  <c:v>86.666666666666671</c:v>
                </c:pt>
                <c:pt idx="2">
                  <c:v>84.782608695652172</c:v>
                </c:pt>
                <c:pt idx="3">
                  <c:v>97.468354430379748</c:v>
                </c:pt>
                <c:pt idx="4">
                  <c:v>98.347107438016536</c:v>
                </c:pt>
              </c:numCache>
            </c:numRef>
          </c:val>
          <c:extLst>
            <c:ext xmlns:c16="http://schemas.microsoft.com/office/drawing/2014/chart" uri="{C3380CC4-5D6E-409C-BE32-E72D297353CC}">
              <c16:uniqueId val="{00000002-8FB4-4713-8533-E9CE0D2EE99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(Summary!$AE$6,Summary!$AE$12,Summary!$AE$18,Summary!$AE$24,Summary!$AE$30)</c:f>
              <c:numCache>
                <c:formatCode>General</c:formatCode>
                <c:ptCount val="5"/>
                <c:pt idx="0">
                  <c:v>92.592592592592595</c:v>
                </c:pt>
                <c:pt idx="1">
                  <c:v>93.548387096774192</c:v>
                </c:pt>
                <c:pt idx="2">
                  <c:v>96.226415094339629</c:v>
                </c:pt>
                <c:pt idx="3">
                  <c:v>97.468354430379748</c:v>
                </c:pt>
                <c:pt idx="4">
                  <c:v>98.347107438016536</c:v>
                </c:pt>
              </c:numCache>
            </c:numRef>
          </c:val>
          <c:extLst>
            <c:ext xmlns:c16="http://schemas.microsoft.com/office/drawing/2014/chart" uri="{C3380CC4-5D6E-409C-BE32-E72D297353CC}">
              <c16:uniqueId val="{00000003-8FB4-4713-8533-E9CE0D2EE99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(Summary!$AE$7,Summary!$AE$13,Summary!$AE$19,Summary!$AE$25,Summary!$AE$31)</c:f>
              <c:numCache>
                <c:formatCode>General</c:formatCode>
                <c:ptCount val="5"/>
                <c:pt idx="0">
                  <c:v>96</c:v>
                </c:pt>
                <c:pt idx="1">
                  <c:v>86.666666666666671</c:v>
                </c:pt>
                <c:pt idx="2">
                  <c:v>93.333333333333329</c:v>
                </c:pt>
                <c:pt idx="3">
                  <c:v>97.468354430379748</c:v>
                </c:pt>
                <c:pt idx="4">
                  <c:v>98.347107438016536</c:v>
                </c:pt>
              </c:numCache>
            </c:numRef>
          </c:val>
          <c:extLst>
            <c:ext xmlns:c16="http://schemas.microsoft.com/office/drawing/2014/chart" uri="{C3380CC4-5D6E-409C-BE32-E72D297353CC}">
              <c16:uniqueId val="{00000004-8FB4-4713-8533-E9CE0D2EE99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(Summary!$AE$8,Summary!$AE$14,Summary!$AE$20,Summary!$AE$26,Summary!$AE$32)</c:f>
              <c:numCache>
                <c:formatCode>General</c:formatCode>
                <c:ptCount val="5"/>
                <c:pt idx="0">
                  <c:v>89.473684210526315</c:v>
                </c:pt>
                <c:pt idx="1">
                  <c:v>83.333333333333343</c:v>
                </c:pt>
                <c:pt idx="2">
                  <c:v>84.905660377358487</c:v>
                </c:pt>
                <c:pt idx="3">
                  <c:v>97.468354430379748</c:v>
                </c:pt>
                <c:pt idx="4">
                  <c:v>98.347107438016536</c:v>
                </c:pt>
              </c:numCache>
            </c:numRef>
          </c:val>
          <c:extLst>
            <c:ext xmlns:c16="http://schemas.microsoft.com/office/drawing/2014/chart" uri="{C3380CC4-5D6E-409C-BE32-E72D297353CC}">
              <c16:uniqueId val="{00000005-8FB4-4713-8533-E9CE0D2EE99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%units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(Summary!$AF$3,Summary!$AF$9,Summary!$AF$15,Summary!$AF$21,Summary!$AF$27)</c:f>
              <c:numCache>
                <c:formatCode>General</c:formatCode>
                <c:ptCount val="5"/>
                <c:pt idx="0">
                  <c:v>72.222222222222214</c:v>
                </c:pt>
                <c:pt idx="1">
                  <c:v>80</c:v>
                </c:pt>
                <c:pt idx="2">
                  <c:v>93.939393939393938</c:v>
                </c:pt>
                <c:pt idx="3">
                  <c:v>90.476190476190482</c:v>
                </c:pt>
                <c:pt idx="4">
                  <c:v>91.818181818181827</c:v>
                </c:pt>
              </c:numCache>
            </c:numRef>
          </c:val>
          <c:extLst>
            <c:ext xmlns:c16="http://schemas.microsoft.com/office/drawing/2014/chart" uri="{C3380CC4-5D6E-409C-BE32-E72D297353CC}">
              <c16:uniqueId val="{00000000-82ED-4814-A296-A8391350FC27}"/>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(Summary!$AF$4,Summary!$AF$10,Summary!$AF$16,Summary!$AF$22,Summary!$AF$28)</c:f>
              <c:numCache>
                <c:formatCode>General</c:formatCode>
                <c:ptCount val="5"/>
                <c:pt idx="0">
                  <c:v>73.68421052631578</c:v>
                </c:pt>
                <c:pt idx="1">
                  <c:v>93.103448275862064</c:v>
                </c:pt>
                <c:pt idx="2">
                  <c:v>97.142857142857139</c:v>
                </c:pt>
                <c:pt idx="3">
                  <c:v>91.044776119402982</c:v>
                </c:pt>
                <c:pt idx="4">
                  <c:v>91.964285714285708</c:v>
                </c:pt>
              </c:numCache>
            </c:numRef>
          </c:val>
          <c:extLst>
            <c:ext xmlns:c16="http://schemas.microsoft.com/office/drawing/2014/chart" uri="{C3380CC4-5D6E-409C-BE32-E72D297353CC}">
              <c16:uniqueId val="{00000001-82ED-4814-A296-A8391350FC27}"/>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(Summary!$AF$5,Summary!$AF$11,Summary!$AF$17,Summary!$AF$23,Summary!$AF$29)</c:f>
              <c:numCache>
                <c:formatCode>General</c:formatCode>
                <c:ptCount val="5"/>
                <c:pt idx="0">
                  <c:v>80</c:v>
                </c:pt>
                <c:pt idx="1">
                  <c:v>96.666666666666671</c:v>
                </c:pt>
                <c:pt idx="2">
                  <c:v>97.826086956521735</c:v>
                </c:pt>
                <c:pt idx="3">
                  <c:v>92.405063291139243</c:v>
                </c:pt>
                <c:pt idx="4">
                  <c:v>92.561983471074385</c:v>
                </c:pt>
              </c:numCache>
            </c:numRef>
          </c:val>
          <c:extLst>
            <c:ext xmlns:c16="http://schemas.microsoft.com/office/drawing/2014/chart" uri="{C3380CC4-5D6E-409C-BE32-E72D297353CC}">
              <c16:uniqueId val="{00000002-82ED-4814-A296-A8391350FC27}"/>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(Summary!$AF$6,Summary!$AF$12,Summary!$AF$18,Summary!$AF$24,Summary!$AF$30)</c:f>
              <c:numCache>
                <c:formatCode>General</c:formatCode>
                <c:ptCount val="5"/>
                <c:pt idx="0">
                  <c:v>81.481481481481481</c:v>
                </c:pt>
                <c:pt idx="1">
                  <c:v>96.774193548387103</c:v>
                </c:pt>
                <c:pt idx="2">
                  <c:v>98.113207547169807</c:v>
                </c:pt>
                <c:pt idx="3">
                  <c:v>92.405063291139243</c:v>
                </c:pt>
                <c:pt idx="4">
                  <c:v>92.561983471074385</c:v>
                </c:pt>
              </c:numCache>
            </c:numRef>
          </c:val>
          <c:extLst>
            <c:ext xmlns:c16="http://schemas.microsoft.com/office/drawing/2014/chart" uri="{C3380CC4-5D6E-409C-BE32-E72D297353CC}">
              <c16:uniqueId val="{00000003-82ED-4814-A296-A8391350FC27}"/>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(Summary!$AF$7,Summary!$AF$13,Summary!$AF$19,Summary!$AF$25,Summary!$AF$31)</c:f>
              <c:numCache>
                <c:formatCode>General</c:formatCode>
                <c:ptCount val="5"/>
                <c:pt idx="0">
                  <c:v>80</c:v>
                </c:pt>
                <c:pt idx="1">
                  <c:v>93.333333333333329</c:v>
                </c:pt>
                <c:pt idx="2">
                  <c:v>97.777777777777771</c:v>
                </c:pt>
                <c:pt idx="3">
                  <c:v>92.405063291139243</c:v>
                </c:pt>
                <c:pt idx="4">
                  <c:v>92.561983471074385</c:v>
                </c:pt>
              </c:numCache>
            </c:numRef>
          </c:val>
          <c:extLst>
            <c:ext xmlns:c16="http://schemas.microsoft.com/office/drawing/2014/chart" uri="{C3380CC4-5D6E-409C-BE32-E72D297353CC}">
              <c16:uniqueId val="{00000004-82ED-4814-A296-A8391350FC27}"/>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(Summary!$AF$8,Summary!$AF$14,Summary!$AF$20,Summary!$AF$26,Summary!$AF$32)</c:f>
              <c:numCache>
                <c:formatCode>General</c:formatCode>
                <c:ptCount val="5"/>
                <c:pt idx="0">
                  <c:v>73.68421052631578</c:v>
                </c:pt>
                <c:pt idx="1">
                  <c:v>93.333333333333329</c:v>
                </c:pt>
                <c:pt idx="2">
                  <c:v>98.113207547169807</c:v>
                </c:pt>
                <c:pt idx="3">
                  <c:v>92.405063291139243</c:v>
                </c:pt>
                <c:pt idx="4">
                  <c:v>92.561983471074385</c:v>
                </c:pt>
              </c:numCache>
            </c:numRef>
          </c:val>
          <c:extLst>
            <c:ext xmlns:c16="http://schemas.microsoft.com/office/drawing/2014/chart" uri="{C3380CC4-5D6E-409C-BE32-E72D297353CC}">
              <c16:uniqueId val="{00000005-82ED-4814-A296-A8391350FC27}"/>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%solution_free</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(Summary!$AT$3,Summary!$AT$9,Summary!$AT$15,Summary!$AT$21,Summary!$AT$27)</c:f>
              <c:numCache>
                <c:formatCode>General</c:formatCode>
                <c:ptCount val="5"/>
                <c:pt idx="0">
                  <c:v>83.333333333333343</c:v>
                </c:pt>
                <c:pt idx="1">
                  <c:v>100</c:v>
                </c:pt>
                <c:pt idx="2">
                  <c:v>90.909090909090907</c:v>
                </c:pt>
                <c:pt idx="3">
                  <c:v>100</c:v>
                </c:pt>
                <c:pt idx="4">
                  <c:v>99.090909090909093</c:v>
                </c:pt>
              </c:numCache>
            </c:numRef>
          </c:val>
          <c:extLst>
            <c:ext xmlns:c16="http://schemas.microsoft.com/office/drawing/2014/chart" uri="{C3380CC4-5D6E-409C-BE32-E72D297353CC}">
              <c16:uniqueId val="{00000000-AF05-4F14-BBFB-EFFA0093BD18}"/>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(Summary!$AT$4,Summary!$AT$10,Summary!$AT$16,Summary!$AT$22,Summary!$AT$28)</c:f>
              <c:numCache>
                <c:formatCode>General</c:formatCode>
                <c:ptCount val="5"/>
                <c:pt idx="0">
                  <c:v>84.210526315789465</c:v>
                </c:pt>
                <c:pt idx="1">
                  <c:v>100</c:v>
                </c:pt>
                <c:pt idx="2">
                  <c:v>85.714285714285708</c:v>
                </c:pt>
                <c:pt idx="3">
                  <c:v>100</c:v>
                </c:pt>
                <c:pt idx="4">
                  <c:v>99.107142857142861</c:v>
                </c:pt>
              </c:numCache>
            </c:numRef>
          </c:val>
          <c:extLst xmlns:c15="http://schemas.microsoft.com/office/drawing/2012/chart">
            <c:ext xmlns:c16="http://schemas.microsoft.com/office/drawing/2014/chart" uri="{C3380CC4-5D6E-409C-BE32-E72D297353CC}">
              <c16:uniqueId val="{00000001-AF05-4F14-BBFB-EFFA0093BD1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(Summary!$AT$5,Summary!$AT$11,Summary!$AT$17,Summary!$AT$23,Summary!$AT$29)</c:f>
              <c:numCache>
                <c:formatCode>General</c:formatCode>
                <c:ptCount val="5"/>
                <c:pt idx="0">
                  <c:v>72</c:v>
                </c:pt>
                <c:pt idx="1">
                  <c:v>100</c:v>
                </c:pt>
                <c:pt idx="2">
                  <c:v>89.130434782608688</c:v>
                </c:pt>
                <c:pt idx="3">
                  <c:v>100</c:v>
                </c:pt>
                <c:pt idx="4">
                  <c:v>99.173553719008268</c:v>
                </c:pt>
              </c:numCache>
            </c:numRef>
          </c:val>
          <c:extLst>
            <c:ext xmlns:c16="http://schemas.microsoft.com/office/drawing/2014/chart" uri="{C3380CC4-5D6E-409C-BE32-E72D297353CC}">
              <c16:uniqueId val="{00000002-AF05-4F14-BBFB-EFFA0093BD1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(Summary!$AT$6,Summary!$AT$12,Summary!$AT$18,Summary!$AT$24,Summary!$AT$30)</c:f>
              <c:numCache>
                <c:formatCode>General</c:formatCode>
                <c:ptCount val="5"/>
                <c:pt idx="0">
                  <c:v>74.074074074074076</c:v>
                </c:pt>
                <c:pt idx="1">
                  <c:v>100</c:v>
                </c:pt>
                <c:pt idx="2">
                  <c:v>90.566037735849065</c:v>
                </c:pt>
                <c:pt idx="3">
                  <c:v>100</c:v>
                </c:pt>
                <c:pt idx="4">
                  <c:v>99.173553719008268</c:v>
                </c:pt>
              </c:numCache>
            </c:numRef>
          </c:val>
          <c:extLst>
            <c:ext xmlns:c16="http://schemas.microsoft.com/office/drawing/2014/chart" uri="{C3380CC4-5D6E-409C-BE32-E72D297353CC}">
              <c16:uniqueId val="{00000003-AF05-4F14-BBFB-EFFA0093BD1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(Summary!$AT$7,Summary!$AT$13,Summary!$AT$19,Summary!$AT$25,Summary!$AT$31)</c:f>
              <c:numCache>
                <c:formatCode>General</c:formatCode>
                <c:ptCount val="5"/>
                <c:pt idx="0">
                  <c:v>72</c:v>
                </c:pt>
                <c:pt idx="1">
                  <c:v>100</c:v>
                </c:pt>
                <c:pt idx="2">
                  <c:v>88.888888888888886</c:v>
                </c:pt>
                <c:pt idx="3">
                  <c:v>100</c:v>
                </c:pt>
                <c:pt idx="4">
                  <c:v>99.173553719008268</c:v>
                </c:pt>
              </c:numCache>
            </c:numRef>
          </c:val>
          <c:extLst>
            <c:ext xmlns:c16="http://schemas.microsoft.com/office/drawing/2014/chart" uri="{C3380CC4-5D6E-409C-BE32-E72D297353CC}">
              <c16:uniqueId val="{00000004-AF05-4F14-BBFB-EFFA0093BD1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(Summary!$AT$8,Summary!$AT$14,Summary!$AT$20,Summary!$AT$26,Summary!$AT$32)</c:f>
              <c:numCache>
                <c:formatCode>General</c:formatCode>
                <c:ptCount val="5"/>
                <c:pt idx="0">
                  <c:v>84.210526315789465</c:v>
                </c:pt>
                <c:pt idx="1">
                  <c:v>100</c:v>
                </c:pt>
                <c:pt idx="2">
                  <c:v>90.566037735849065</c:v>
                </c:pt>
                <c:pt idx="3">
                  <c:v>100</c:v>
                </c:pt>
                <c:pt idx="4">
                  <c:v>99.173553719008268</c:v>
                </c:pt>
              </c:numCache>
            </c:numRef>
          </c:val>
          <c:extLst>
            <c:ext xmlns:c16="http://schemas.microsoft.com/office/drawing/2014/chart" uri="{C3380CC4-5D6E-409C-BE32-E72D297353CC}">
              <c16:uniqueId val="{00000005-AF05-4F14-BBFB-EFFA0093BD18}"/>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%no_combinators</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(Summary!$AU$3,Summary!$AU$9,Summary!$AU$15,Summary!$AU$21,Summary!$AU$27)</c:f>
              <c:numCache>
                <c:formatCode>General</c:formatCode>
                <c:ptCount val="5"/>
                <c:pt idx="0">
                  <c:v>27.777777777777779</c:v>
                </c:pt>
                <c:pt idx="1">
                  <c:v>12</c:v>
                </c:pt>
                <c:pt idx="2">
                  <c:v>21.212121212121211</c:v>
                </c:pt>
                <c:pt idx="3">
                  <c:v>55.555555555555557</c:v>
                </c:pt>
                <c:pt idx="4">
                  <c:v>66.363636363636374</c:v>
                </c:pt>
              </c:numCache>
            </c:numRef>
          </c:val>
          <c:extLst>
            <c:ext xmlns:c16="http://schemas.microsoft.com/office/drawing/2014/chart" uri="{C3380CC4-5D6E-409C-BE32-E72D297353CC}">
              <c16:uniqueId val="{00000000-1DB0-4F04-889E-D5A23ACB0E17}"/>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(Summary!$AU$4,Summary!$AU$10,Summary!$AU$16,Summary!$AU$22,Summary!$AU$28)</c:f>
              <c:numCache>
                <c:formatCode>General</c:formatCode>
                <c:ptCount val="5"/>
                <c:pt idx="0">
                  <c:v>31.578947368421051</c:v>
                </c:pt>
                <c:pt idx="1">
                  <c:v>27.586206896551722</c:v>
                </c:pt>
                <c:pt idx="2">
                  <c:v>28.571428571428569</c:v>
                </c:pt>
                <c:pt idx="3">
                  <c:v>58.208955223880601</c:v>
                </c:pt>
                <c:pt idx="4">
                  <c:v>66.964285714285708</c:v>
                </c:pt>
              </c:numCache>
            </c:numRef>
          </c:val>
          <c:extLst xmlns:c15="http://schemas.microsoft.com/office/drawing/2012/chart">
            <c:ext xmlns:c16="http://schemas.microsoft.com/office/drawing/2014/chart" uri="{C3380CC4-5D6E-409C-BE32-E72D297353CC}">
              <c16:uniqueId val="{00000001-1DB0-4F04-889E-D5A23ACB0E17}"/>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(Summary!$AU$5,Summary!$AU$11,Summary!$AU$17,Summary!$AU$23,Summary!$AU$29)</c:f>
              <c:numCache>
                <c:formatCode>General</c:formatCode>
                <c:ptCount val="5"/>
                <c:pt idx="0">
                  <c:v>40</c:v>
                </c:pt>
                <c:pt idx="1">
                  <c:v>50</c:v>
                </c:pt>
                <c:pt idx="2">
                  <c:v>58.695652173913047</c:v>
                </c:pt>
                <c:pt idx="3">
                  <c:v>69.620253164556971</c:v>
                </c:pt>
                <c:pt idx="4">
                  <c:v>70.247933884297524</c:v>
                </c:pt>
              </c:numCache>
            </c:numRef>
          </c:val>
          <c:extLst>
            <c:ext xmlns:c16="http://schemas.microsoft.com/office/drawing/2014/chart" uri="{C3380CC4-5D6E-409C-BE32-E72D297353CC}">
              <c16:uniqueId val="{00000002-1DB0-4F04-889E-D5A23ACB0E17}"/>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(Summary!$AU$6,Summary!$AU$12,Summary!$AU$18,Summary!$AU$24,Summary!$AU$30)</c:f>
              <c:numCache>
                <c:formatCode>General</c:formatCode>
                <c:ptCount val="5"/>
                <c:pt idx="0">
                  <c:v>33.333333333333329</c:v>
                </c:pt>
                <c:pt idx="1">
                  <c:v>29.032258064516132</c:v>
                </c:pt>
                <c:pt idx="2">
                  <c:v>64.15094339622641</c:v>
                </c:pt>
                <c:pt idx="3">
                  <c:v>68.35443037974683</c:v>
                </c:pt>
                <c:pt idx="4">
                  <c:v>70.247933884297524</c:v>
                </c:pt>
              </c:numCache>
            </c:numRef>
          </c:val>
          <c:extLst>
            <c:ext xmlns:c16="http://schemas.microsoft.com/office/drawing/2014/chart" uri="{C3380CC4-5D6E-409C-BE32-E72D297353CC}">
              <c16:uniqueId val="{00000003-1DB0-4F04-889E-D5A23ACB0E17}"/>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(Summary!$AU$7,Summary!$AU$13,Summary!$AU$19,Summary!$AU$25,Summary!$AU$31)</c:f>
              <c:numCache>
                <c:formatCode>General</c:formatCode>
                <c:ptCount val="5"/>
                <c:pt idx="0">
                  <c:v>40</c:v>
                </c:pt>
                <c:pt idx="1">
                  <c:v>46.666666666666664</c:v>
                </c:pt>
                <c:pt idx="2">
                  <c:v>55.555555555555557</c:v>
                </c:pt>
                <c:pt idx="3">
                  <c:v>68.35443037974683</c:v>
                </c:pt>
                <c:pt idx="4">
                  <c:v>70.247933884297524</c:v>
                </c:pt>
              </c:numCache>
            </c:numRef>
          </c:val>
          <c:extLst>
            <c:ext xmlns:c16="http://schemas.microsoft.com/office/drawing/2014/chart" uri="{C3380CC4-5D6E-409C-BE32-E72D297353CC}">
              <c16:uniqueId val="{00000004-1DB0-4F04-889E-D5A23ACB0E17}"/>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(Summary!$AU$8,Summary!$AU$14,Summary!$AU$20,Summary!$AU$26,Summary!$AU$32)</c:f>
              <c:numCache>
                <c:formatCode>General</c:formatCode>
                <c:ptCount val="5"/>
                <c:pt idx="0">
                  <c:v>31.578947368421051</c:v>
                </c:pt>
                <c:pt idx="1">
                  <c:v>43.333333333333336</c:v>
                </c:pt>
                <c:pt idx="2">
                  <c:v>64.15094339622641</c:v>
                </c:pt>
                <c:pt idx="3">
                  <c:v>68.35443037974683</c:v>
                </c:pt>
                <c:pt idx="4">
                  <c:v>70.247933884297524</c:v>
                </c:pt>
              </c:numCache>
            </c:numRef>
          </c:val>
          <c:extLst>
            <c:ext xmlns:c16="http://schemas.microsoft.com/office/drawing/2014/chart" uri="{C3380CC4-5D6E-409C-BE32-E72D297353CC}">
              <c16:uniqueId val="{00000005-1DB0-4F04-889E-D5A23ACB0E17}"/>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%precise_verb</a:t>
            </a:r>
            <a:endParaRPr lang="en-US"/>
          </a:p>
        </c:rich>
      </c:tx>
      <c:layout>
        <c:manualLayout>
          <c:xMode val="edge"/>
          <c:yMode val="edge"/>
          <c:x val="0.36170200599077396"/>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(Summary!$AV$3,Summary!$AV$9,Summary!$AV$15,Summary!$AV$21,Summary!$AV$27)</c:f>
              <c:numCache>
                <c:formatCode>General</c:formatCode>
                <c:ptCount val="5"/>
                <c:pt idx="0">
                  <c:v>22.222222222222221</c:v>
                </c:pt>
                <c:pt idx="1">
                  <c:v>12</c:v>
                </c:pt>
                <c:pt idx="2">
                  <c:v>18.181818181818183</c:v>
                </c:pt>
                <c:pt idx="3">
                  <c:v>85.714285714285708</c:v>
                </c:pt>
                <c:pt idx="4">
                  <c:v>82.727272727272734</c:v>
                </c:pt>
              </c:numCache>
            </c:numRef>
          </c:val>
          <c:extLst>
            <c:ext xmlns:c16="http://schemas.microsoft.com/office/drawing/2014/chart" uri="{C3380CC4-5D6E-409C-BE32-E72D297353CC}">
              <c16:uniqueId val="{00000000-ADC9-48B2-B1AB-3DAEB1C7839F}"/>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(Summary!$AV$4,Summary!$AV$10,Summary!$AV$16,Summary!$AV$22,Summary!$AV$28)</c:f>
              <c:numCache>
                <c:formatCode>General</c:formatCode>
                <c:ptCount val="5"/>
                <c:pt idx="0">
                  <c:v>42.105263157894733</c:v>
                </c:pt>
                <c:pt idx="1">
                  <c:v>65.517241379310349</c:v>
                </c:pt>
                <c:pt idx="2">
                  <c:v>34.285714285714285</c:v>
                </c:pt>
                <c:pt idx="3">
                  <c:v>82.089552238805979</c:v>
                </c:pt>
                <c:pt idx="4">
                  <c:v>84.821428571428569</c:v>
                </c:pt>
              </c:numCache>
            </c:numRef>
          </c:val>
          <c:extLst xmlns:c15="http://schemas.microsoft.com/office/drawing/2012/chart">
            <c:ext xmlns:c16="http://schemas.microsoft.com/office/drawing/2014/chart" uri="{C3380CC4-5D6E-409C-BE32-E72D297353CC}">
              <c16:uniqueId val="{00000001-ADC9-48B2-B1AB-3DAEB1C7839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(Summary!$AV$5,Summary!$AV$11,Summary!$AV$17,Summary!$AV$23,Summary!$AV$29)</c:f>
              <c:numCache>
                <c:formatCode>General</c:formatCode>
                <c:ptCount val="5"/>
                <c:pt idx="0">
                  <c:v>48</c:v>
                </c:pt>
                <c:pt idx="1">
                  <c:v>76.666666666666671</c:v>
                </c:pt>
                <c:pt idx="2">
                  <c:v>39.130434782608695</c:v>
                </c:pt>
                <c:pt idx="3">
                  <c:v>77.215189873417728</c:v>
                </c:pt>
                <c:pt idx="4">
                  <c:v>93.388429752066116</c:v>
                </c:pt>
              </c:numCache>
            </c:numRef>
          </c:val>
          <c:extLst>
            <c:ext xmlns:c16="http://schemas.microsoft.com/office/drawing/2014/chart" uri="{C3380CC4-5D6E-409C-BE32-E72D297353CC}">
              <c16:uniqueId val="{00000002-ADC9-48B2-B1AB-3DAEB1C7839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(Summary!$AV$6,Summary!$AV$12,Summary!$AV$18,Summary!$AV$24,Summary!$AV$30)</c:f>
              <c:numCache>
                <c:formatCode>General</c:formatCode>
                <c:ptCount val="5"/>
                <c:pt idx="0">
                  <c:v>48.148148148148145</c:v>
                </c:pt>
                <c:pt idx="1">
                  <c:v>77.41935483870968</c:v>
                </c:pt>
                <c:pt idx="2">
                  <c:v>49.056603773584904</c:v>
                </c:pt>
                <c:pt idx="3">
                  <c:v>77.215189873417728</c:v>
                </c:pt>
                <c:pt idx="4">
                  <c:v>93.388429752066116</c:v>
                </c:pt>
              </c:numCache>
            </c:numRef>
          </c:val>
          <c:extLst>
            <c:ext xmlns:c16="http://schemas.microsoft.com/office/drawing/2014/chart" uri="{C3380CC4-5D6E-409C-BE32-E72D297353CC}">
              <c16:uniqueId val="{00000003-ADC9-48B2-B1AB-3DAEB1C7839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(Summary!$AV$7,Summary!$AV$13,Summary!$AV$19,Summary!$AV$25,Summary!$AV$31)</c:f>
              <c:numCache>
                <c:formatCode>General</c:formatCode>
                <c:ptCount val="5"/>
                <c:pt idx="0">
                  <c:v>28.000000000000004</c:v>
                </c:pt>
                <c:pt idx="1">
                  <c:v>76.666666666666671</c:v>
                </c:pt>
                <c:pt idx="2">
                  <c:v>44.444444444444443</c:v>
                </c:pt>
                <c:pt idx="3">
                  <c:v>77.215189873417728</c:v>
                </c:pt>
                <c:pt idx="4">
                  <c:v>93.388429752066116</c:v>
                </c:pt>
              </c:numCache>
            </c:numRef>
          </c:val>
          <c:extLst>
            <c:ext xmlns:c16="http://schemas.microsoft.com/office/drawing/2014/chart" uri="{C3380CC4-5D6E-409C-BE32-E72D297353CC}">
              <c16:uniqueId val="{00000004-ADC9-48B2-B1AB-3DAEB1C7839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(Summary!$AV$8,Summary!$AV$14,Summary!$AV$20,Summary!$AV$26,Summary!$AV$32)</c:f>
              <c:numCache>
                <c:formatCode>General</c:formatCode>
                <c:ptCount val="5"/>
                <c:pt idx="0">
                  <c:v>31.578947368421051</c:v>
                </c:pt>
                <c:pt idx="1">
                  <c:v>66.666666666666657</c:v>
                </c:pt>
                <c:pt idx="2">
                  <c:v>52.830188679245282</c:v>
                </c:pt>
                <c:pt idx="3">
                  <c:v>77.215189873417728</c:v>
                </c:pt>
                <c:pt idx="4">
                  <c:v>93.388429752066116</c:v>
                </c:pt>
              </c:numCache>
            </c:numRef>
          </c:val>
          <c:extLst>
            <c:ext xmlns:c16="http://schemas.microsoft.com/office/drawing/2014/chart" uri="{C3380CC4-5D6E-409C-BE32-E72D297353CC}">
              <c16:uniqueId val="{00000005-ADC9-48B2-B1AB-3DAEB1C7839F}"/>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Flesch Reading Ease score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(Summary!$BK$3,Summary!$BK$9,Summary!$BK$15,Summary!$BK$21,Summary!$BK$27)</c:f>
              <c:numCache>
                <c:formatCode>General</c:formatCode>
                <c:ptCount val="5"/>
                <c:pt idx="0">
                  <c:v>35</c:v>
                </c:pt>
                <c:pt idx="1">
                  <c:v>25.4</c:v>
                </c:pt>
                <c:pt idx="2">
                  <c:v>39.299999999999997</c:v>
                </c:pt>
                <c:pt idx="3">
                  <c:v>63</c:v>
                </c:pt>
                <c:pt idx="4">
                  <c:v>60.4</c:v>
                </c:pt>
              </c:numCache>
            </c:numRef>
          </c:val>
          <c:extLst>
            <c:ext xmlns:c16="http://schemas.microsoft.com/office/drawing/2014/chart" uri="{C3380CC4-5D6E-409C-BE32-E72D297353CC}">
              <c16:uniqueId val="{00000000-12D2-42A4-B913-34790F4095F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(Summary!$BK$4,Summary!$BK$10,Summary!$BK$16,Summary!$BK$22,Summary!$BK$28)</c:f>
              <c:numCache>
                <c:formatCode>General</c:formatCode>
                <c:ptCount val="5"/>
                <c:pt idx="0">
                  <c:v>35.799999999999997</c:v>
                </c:pt>
                <c:pt idx="1">
                  <c:v>30</c:v>
                </c:pt>
                <c:pt idx="2">
                  <c:v>42</c:v>
                </c:pt>
                <c:pt idx="3">
                  <c:v>61.2</c:v>
                </c:pt>
                <c:pt idx="4">
                  <c:v>60</c:v>
                </c:pt>
              </c:numCache>
            </c:numRef>
          </c:val>
          <c:extLst>
            <c:ext xmlns:c16="http://schemas.microsoft.com/office/drawing/2014/chart" uri="{C3380CC4-5D6E-409C-BE32-E72D297353CC}">
              <c16:uniqueId val="{00000001-12D2-42A4-B913-34790F4095F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(Summary!$BK$5,Summary!$BK$11,Summary!$BK$17,Summary!$BK$23,Summary!$BK$29)</c:f>
              <c:numCache>
                <c:formatCode>General</c:formatCode>
                <c:ptCount val="5"/>
                <c:pt idx="0">
                  <c:v>36.6</c:v>
                </c:pt>
                <c:pt idx="1">
                  <c:v>37.5</c:v>
                </c:pt>
                <c:pt idx="2">
                  <c:v>53.4</c:v>
                </c:pt>
                <c:pt idx="3">
                  <c:v>61.9</c:v>
                </c:pt>
                <c:pt idx="4">
                  <c:v>60.7</c:v>
                </c:pt>
              </c:numCache>
            </c:numRef>
          </c:val>
          <c:extLst>
            <c:ext xmlns:c16="http://schemas.microsoft.com/office/drawing/2014/chart" uri="{C3380CC4-5D6E-409C-BE32-E72D297353CC}">
              <c16:uniqueId val="{00000002-12D2-42A4-B913-34790F4095F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(Summary!$BK$6,Summary!$BK$12,Summary!$BK$18,Summary!$BK$24,Summary!$BK$30)</c:f>
              <c:numCache>
                <c:formatCode>General</c:formatCode>
                <c:ptCount val="5"/>
                <c:pt idx="0">
                  <c:v>36</c:v>
                </c:pt>
                <c:pt idx="1">
                  <c:v>36</c:v>
                </c:pt>
                <c:pt idx="2">
                  <c:v>51.5</c:v>
                </c:pt>
                <c:pt idx="3">
                  <c:v>60.8</c:v>
                </c:pt>
                <c:pt idx="4">
                  <c:v>58.8</c:v>
                </c:pt>
              </c:numCache>
            </c:numRef>
          </c:val>
          <c:extLst>
            <c:ext xmlns:c16="http://schemas.microsoft.com/office/drawing/2014/chart" uri="{C3380CC4-5D6E-409C-BE32-E72D297353CC}">
              <c16:uniqueId val="{00000003-12D2-42A4-B913-34790F4095F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(Summary!$BK$7,Summary!$BK$13,Summary!$BK$19,Summary!$BK$25,Summary!$BK$31)</c:f>
              <c:numCache>
                <c:formatCode>General</c:formatCode>
                <c:ptCount val="5"/>
                <c:pt idx="0">
                  <c:v>36.299999999999997</c:v>
                </c:pt>
                <c:pt idx="1">
                  <c:v>32.1</c:v>
                </c:pt>
                <c:pt idx="2">
                  <c:v>51.3</c:v>
                </c:pt>
                <c:pt idx="3">
                  <c:v>60.9</c:v>
                </c:pt>
                <c:pt idx="4">
                  <c:v>60.2</c:v>
                </c:pt>
              </c:numCache>
            </c:numRef>
          </c:val>
          <c:extLst>
            <c:ext xmlns:c16="http://schemas.microsoft.com/office/drawing/2014/chart" uri="{C3380CC4-5D6E-409C-BE32-E72D297353CC}">
              <c16:uniqueId val="{00000004-12D2-42A4-B913-34790F4095F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(Summary!$BK$8,Summary!$BK$14,Summary!$BK$20,Summary!$BK$26,Summary!$BK$32)</c:f>
              <c:numCache>
                <c:formatCode>General</c:formatCode>
                <c:ptCount val="5"/>
                <c:pt idx="0">
                  <c:v>34.6</c:v>
                </c:pt>
                <c:pt idx="1">
                  <c:v>28.3</c:v>
                </c:pt>
                <c:pt idx="2">
                  <c:v>48.4</c:v>
                </c:pt>
                <c:pt idx="3">
                  <c:v>58</c:v>
                </c:pt>
                <c:pt idx="4">
                  <c:v>56.6</c:v>
                </c:pt>
              </c:numCache>
            </c:numRef>
          </c:val>
          <c:extLst>
            <c:ext xmlns:c16="http://schemas.microsoft.com/office/drawing/2014/chart" uri="{C3380CC4-5D6E-409C-BE32-E72D297353CC}">
              <c16:uniqueId val="{00000005-12D2-42A4-B913-34790F4095F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Flesch Reading Ease score -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(Summary!$BL$3,Summary!$BL$9,Summary!$BL$15,Summary!$BL$21,Summary!$BL$27)</c:f>
              <c:numCache>
                <c:formatCode>General</c:formatCode>
                <c:ptCount val="5"/>
                <c:pt idx="0">
                  <c:v>17</c:v>
                </c:pt>
                <c:pt idx="1">
                  <c:v>17</c:v>
                </c:pt>
                <c:pt idx="2">
                  <c:v>16</c:v>
                </c:pt>
                <c:pt idx="3">
                  <c:v>11</c:v>
                </c:pt>
                <c:pt idx="4">
                  <c:v>11</c:v>
                </c:pt>
              </c:numCache>
            </c:numRef>
          </c:val>
          <c:extLst>
            <c:ext xmlns:c16="http://schemas.microsoft.com/office/drawing/2014/chart" uri="{C3380CC4-5D6E-409C-BE32-E72D297353CC}">
              <c16:uniqueId val="{00000000-4F0C-4487-9AFB-E3EDC5743951}"/>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(Summary!$BL$4,Summary!$BL$10,Summary!$BL$16,Summary!$BL$22,Summary!$BL$28)</c:f>
              <c:numCache>
                <c:formatCode>General</c:formatCode>
                <c:ptCount val="5"/>
                <c:pt idx="0">
                  <c:v>17</c:v>
                </c:pt>
                <c:pt idx="1">
                  <c:v>17</c:v>
                </c:pt>
                <c:pt idx="2">
                  <c:v>16</c:v>
                </c:pt>
                <c:pt idx="3">
                  <c:v>11</c:v>
                </c:pt>
                <c:pt idx="4">
                  <c:v>11</c:v>
                </c:pt>
              </c:numCache>
            </c:numRef>
          </c:val>
          <c:extLst>
            <c:ext xmlns:c16="http://schemas.microsoft.com/office/drawing/2014/chart" uri="{C3380CC4-5D6E-409C-BE32-E72D297353CC}">
              <c16:uniqueId val="{00000001-4F0C-4487-9AFB-E3EDC5743951}"/>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(Summary!$BL$5,Summary!$BL$11,Summary!$BL$17,Summary!$BL$23,Summary!$BL$29)</c:f>
              <c:numCache>
                <c:formatCode>General</c:formatCode>
                <c:ptCount val="5"/>
                <c:pt idx="0">
                  <c:v>17</c:v>
                </c:pt>
                <c:pt idx="1">
                  <c:v>17</c:v>
                </c:pt>
                <c:pt idx="2">
                  <c:v>14</c:v>
                </c:pt>
                <c:pt idx="3">
                  <c:v>11</c:v>
                </c:pt>
                <c:pt idx="4">
                  <c:v>11</c:v>
                </c:pt>
              </c:numCache>
            </c:numRef>
          </c:val>
          <c:extLst>
            <c:ext xmlns:c16="http://schemas.microsoft.com/office/drawing/2014/chart" uri="{C3380CC4-5D6E-409C-BE32-E72D297353CC}">
              <c16:uniqueId val="{00000002-4F0C-4487-9AFB-E3EDC5743951}"/>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(Summary!$BL$6,Summary!$BL$12,Summary!$BL$18,Summary!$BL$24,Summary!$BL$30)</c:f>
              <c:numCache>
                <c:formatCode>General</c:formatCode>
                <c:ptCount val="5"/>
                <c:pt idx="0">
                  <c:v>17</c:v>
                </c:pt>
                <c:pt idx="1">
                  <c:v>17</c:v>
                </c:pt>
                <c:pt idx="2">
                  <c:v>14</c:v>
                </c:pt>
                <c:pt idx="3">
                  <c:v>11</c:v>
                </c:pt>
                <c:pt idx="4">
                  <c:v>14</c:v>
                </c:pt>
              </c:numCache>
            </c:numRef>
          </c:val>
          <c:extLst>
            <c:ext xmlns:c16="http://schemas.microsoft.com/office/drawing/2014/chart" uri="{C3380CC4-5D6E-409C-BE32-E72D297353CC}">
              <c16:uniqueId val="{00000003-4F0C-4487-9AFB-E3EDC5743951}"/>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(Summary!$BL$7,Summary!$BL$13,Summary!$BL$19,Summary!$BL$25,Summary!$BL$31)</c:f>
              <c:numCache>
                <c:formatCode>General</c:formatCode>
                <c:ptCount val="5"/>
                <c:pt idx="0">
                  <c:v>17</c:v>
                </c:pt>
                <c:pt idx="1">
                  <c:v>17</c:v>
                </c:pt>
                <c:pt idx="2">
                  <c:v>14</c:v>
                </c:pt>
                <c:pt idx="3">
                  <c:v>11</c:v>
                </c:pt>
                <c:pt idx="4">
                  <c:v>11</c:v>
                </c:pt>
              </c:numCache>
            </c:numRef>
          </c:val>
          <c:extLst>
            <c:ext xmlns:c16="http://schemas.microsoft.com/office/drawing/2014/chart" uri="{C3380CC4-5D6E-409C-BE32-E72D297353CC}">
              <c16:uniqueId val="{00000004-4F0C-4487-9AFB-E3EDC5743951}"/>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(Summary!$BL$8,Summary!$BL$14,Summary!$BL$20,Summary!$BL$26,Summary!$BL$32)</c:f>
              <c:numCache>
                <c:formatCode>General</c:formatCode>
                <c:ptCount val="5"/>
                <c:pt idx="0">
                  <c:v>17</c:v>
                </c:pt>
                <c:pt idx="1">
                  <c:v>17</c:v>
                </c:pt>
                <c:pt idx="2">
                  <c:v>16</c:v>
                </c:pt>
                <c:pt idx="3">
                  <c:v>14</c:v>
                </c:pt>
                <c:pt idx="4">
                  <c:v>14</c:v>
                </c:pt>
              </c:numCache>
            </c:numRef>
          </c:val>
          <c:extLst>
            <c:ext xmlns:c16="http://schemas.microsoft.com/office/drawing/2014/chart" uri="{C3380CC4-5D6E-409C-BE32-E72D297353CC}">
              <c16:uniqueId val="{00000005-4F0C-4487-9AFB-E3EDC5743951}"/>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Flesch-Kincaid Grade Level</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(Summary!$BM$3,Summary!$BM$9,Summary!$BM$15,Summary!$BM$21,Summary!$BM$27)</c:f>
              <c:numCache>
                <c:formatCode>General</c:formatCode>
                <c:ptCount val="5"/>
                <c:pt idx="0">
                  <c:v>13.7</c:v>
                </c:pt>
                <c:pt idx="1">
                  <c:v>18</c:v>
                </c:pt>
                <c:pt idx="2">
                  <c:v>13.3</c:v>
                </c:pt>
                <c:pt idx="3">
                  <c:v>7.9</c:v>
                </c:pt>
                <c:pt idx="4">
                  <c:v>8.6</c:v>
                </c:pt>
              </c:numCache>
            </c:numRef>
          </c:val>
          <c:extLst>
            <c:ext xmlns:c16="http://schemas.microsoft.com/office/drawing/2014/chart" uri="{C3380CC4-5D6E-409C-BE32-E72D297353CC}">
              <c16:uniqueId val="{00000000-94A3-4462-8464-2B5FC3857D3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(Summary!$BM$4,Summary!$BM$10,Summary!$BM$16,Summary!$BM$22,Summary!$BM$28)</c:f>
              <c:numCache>
                <c:formatCode>General</c:formatCode>
                <c:ptCount val="5"/>
                <c:pt idx="0">
                  <c:v>13.5</c:v>
                </c:pt>
                <c:pt idx="1">
                  <c:v>15.3</c:v>
                </c:pt>
                <c:pt idx="2">
                  <c:v>12.6</c:v>
                </c:pt>
                <c:pt idx="3">
                  <c:v>8.1</c:v>
                </c:pt>
                <c:pt idx="4">
                  <c:v>8.6999999999999993</c:v>
                </c:pt>
              </c:numCache>
            </c:numRef>
          </c:val>
          <c:extLst>
            <c:ext xmlns:c16="http://schemas.microsoft.com/office/drawing/2014/chart" uri="{C3380CC4-5D6E-409C-BE32-E72D297353CC}">
              <c16:uniqueId val="{00000001-94A3-4462-8464-2B5FC3857D3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(Summary!$BM$5,Summary!$BM$11,Summary!$BM$17,Summary!$BM$23,Summary!$BM$29)</c:f>
              <c:numCache>
                <c:formatCode>General</c:formatCode>
                <c:ptCount val="5"/>
                <c:pt idx="0">
                  <c:v>12.7</c:v>
                </c:pt>
                <c:pt idx="1">
                  <c:v>13.3</c:v>
                </c:pt>
                <c:pt idx="2">
                  <c:v>9.9</c:v>
                </c:pt>
                <c:pt idx="3">
                  <c:v>7.9</c:v>
                </c:pt>
                <c:pt idx="4">
                  <c:v>8.4</c:v>
                </c:pt>
              </c:numCache>
            </c:numRef>
          </c:val>
          <c:extLst>
            <c:ext xmlns:c16="http://schemas.microsoft.com/office/drawing/2014/chart" uri="{C3380CC4-5D6E-409C-BE32-E72D297353CC}">
              <c16:uniqueId val="{00000002-94A3-4462-8464-2B5FC3857D3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(Summary!$BM$6,Summary!$BM$12,Summary!$BM$18,Summary!$BM$24,Summary!$BM$30)</c:f>
              <c:numCache>
                <c:formatCode>General</c:formatCode>
                <c:ptCount val="5"/>
                <c:pt idx="0">
                  <c:v>12.9</c:v>
                </c:pt>
                <c:pt idx="1">
                  <c:v>13.2</c:v>
                </c:pt>
                <c:pt idx="2">
                  <c:v>9.6999999999999993</c:v>
                </c:pt>
                <c:pt idx="3">
                  <c:v>8</c:v>
                </c:pt>
                <c:pt idx="4">
                  <c:v>8.8000000000000007</c:v>
                </c:pt>
              </c:numCache>
            </c:numRef>
          </c:val>
          <c:extLst>
            <c:ext xmlns:c16="http://schemas.microsoft.com/office/drawing/2014/chart" uri="{C3380CC4-5D6E-409C-BE32-E72D297353CC}">
              <c16:uniqueId val="{00000003-94A3-4462-8464-2B5FC3857D3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(Summary!$BM$7,Summary!$BM$13,Summary!$BM$19,Summary!$BM$25,Summary!$BM$31)</c:f>
              <c:numCache>
                <c:formatCode>General</c:formatCode>
                <c:ptCount val="5"/>
                <c:pt idx="0">
                  <c:v>12.7</c:v>
                </c:pt>
                <c:pt idx="1">
                  <c:v>14.3</c:v>
                </c:pt>
                <c:pt idx="2">
                  <c:v>10.1</c:v>
                </c:pt>
                <c:pt idx="3">
                  <c:v>8</c:v>
                </c:pt>
                <c:pt idx="4">
                  <c:v>8.4</c:v>
                </c:pt>
              </c:numCache>
            </c:numRef>
          </c:val>
          <c:extLst>
            <c:ext xmlns:c16="http://schemas.microsoft.com/office/drawing/2014/chart" uri="{C3380CC4-5D6E-409C-BE32-E72D297353CC}">
              <c16:uniqueId val="{00000004-94A3-4462-8464-2B5FC3857D3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(Summary!$BM$8,Summary!$BM$14,Summary!$BM$20,Summary!$BM$26,Summary!$BM$32)</c:f>
              <c:numCache>
                <c:formatCode>General</c:formatCode>
                <c:ptCount val="5"/>
                <c:pt idx="0">
                  <c:v>15.37</c:v>
                </c:pt>
                <c:pt idx="1">
                  <c:v>15.7</c:v>
                </c:pt>
                <c:pt idx="2">
                  <c:v>11.5</c:v>
                </c:pt>
                <c:pt idx="3">
                  <c:v>9.3000000000000007</c:v>
                </c:pt>
                <c:pt idx="4">
                  <c:v>10.1</c:v>
                </c:pt>
              </c:numCache>
            </c:numRef>
          </c:val>
          <c:extLst>
            <c:ext xmlns:c16="http://schemas.microsoft.com/office/drawing/2014/chart" uri="{C3380CC4-5D6E-409C-BE32-E72D297353CC}">
              <c16:uniqueId val="{00000005-94A3-4462-8464-2B5FC3857D3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The Coleman-Liau Inde</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(Summary!$BN$3,Summary!$BN$9,Summary!$BN$14,Summary!$BN$21,Summary!$BN$27)</c:f>
              <c:numCache>
                <c:formatCode>General</c:formatCode>
                <c:ptCount val="5"/>
                <c:pt idx="0">
                  <c:v>13</c:v>
                </c:pt>
                <c:pt idx="1">
                  <c:v>13</c:v>
                </c:pt>
                <c:pt idx="2">
                  <c:v>14</c:v>
                </c:pt>
                <c:pt idx="3">
                  <c:v>11</c:v>
                </c:pt>
                <c:pt idx="4">
                  <c:v>10</c:v>
                </c:pt>
              </c:numCache>
            </c:numRef>
          </c:val>
          <c:extLst>
            <c:ext xmlns:c16="http://schemas.microsoft.com/office/drawing/2014/chart" uri="{C3380CC4-5D6E-409C-BE32-E72D297353CC}">
              <c16:uniqueId val="{00000000-82A5-401C-872F-C6C14A2A11BC}"/>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(Summary!$BN$4,Summary!$BN$10,Summary!$BN$16,Summary!$BN$22,Summary!$BN$28)</c:f>
              <c:numCache>
                <c:formatCode>General</c:formatCode>
                <c:ptCount val="5"/>
                <c:pt idx="0">
                  <c:v>12</c:v>
                </c:pt>
                <c:pt idx="1">
                  <c:v>14</c:v>
                </c:pt>
                <c:pt idx="2">
                  <c:v>12</c:v>
                </c:pt>
                <c:pt idx="3">
                  <c:v>11</c:v>
                </c:pt>
                <c:pt idx="4">
                  <c:v>10</c:v>
                </c:pt>
              </c:numCache>
            </c:numRef>
          </c:val>
          <c:extLst>
            <c:ext xmlns:c16="http://schemas.microsoft.com/office/drawing/2014/chart" uri="{C3380CC4-5D6E-409C-BE32-E72D297353CC}">
              <c16:uniqueId val="{00000001-82A5-401C-872F-C6C14A2A11BC}"/>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(Summary!$BN$5,Summary!$BN$11,Summary!$BN$17,Summary!$BN$23,Summary!$BN$29)</c:f>
              <c:numCache>
                <c:formatCode>General</c:formatCode>
                <c:ptCount val="5"/>
                <c:pt idx="0">
                  <c:v>13</c:v>
                </c:pt>
                <c:pt idx="1">
                  <c:v>13</c:v>
                </c:pt>
                <c:pt idx="2">
                  <c:v>10</c:v>
                </c:pt>
                <c:pt idx="3">
                  <c:v>11</c:v>
                </c:pt>
                <c:pt idx="4">
                  <c:v>10</c:v>
                </c:pt>
              </c:numCache>
            </c:numRef>
          </c:val>
          <c:extLst>
            <c:ext xmlns:c16="http://schemas.microsoft.com/office/drawing/2014/chart" uri="{C3380CC4-5D6E-409C-BE32-E72D297353CC}">
              <c16:uniqueId val="{00000002-82A5-401C-872F-C6C14A2A11BC}"/>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(Summary!$BN$6,Summary!$BN$12,Summary!$BN$18,Summary!$BN$24,Summary!$BN$30)</c:f>
              <c:numCache>
                <c:formatCode>General</c:formatCode>
                <c:ptCount val="5"/>
                <c:pt idx="0">
                  <c:v>13</c:v>
                </c:pt>
                <c:pt idx="1">
                  <c:v>14</c:v>
                </c:pt>
                <c:pt idx="2">
                  <c:v>12</c:v>
                </c:pt>
                <c:pt idx="3">
                  <c:v>11</c:v>
                </c:pt>
                <c:pt idx="4">
                  <c:v>10</c:v>
                </c:pt>
              </c:numCache>
            </c:numRef>
          </c:val>
          <c:extLst>
            <c:ext xmlns:c16="http://schemas.microsoft.com/office/drawing/2014/chart" uri="{C3380CC4-5D6E-409C-BE32-E72D297353CC}">
              <c16:uniqueId val="{00000003-82A5-401C-872F-C6C14A2A11BC}"/>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(Summary!$BN$7,Summary!$BN$13,Summary!$BN$19,Summary!$BN$25,Summary!$BN$31)</c:f>
              <c:numCache>
                <c:formatCode>General</c:formatCode>
                <c:ptCount val="5"/>
                <c:pt idx="0">
                  <c:v>13</c:v>
                </c:pt>
                <c:pt idx="1">
                  <c:v>14</c:v>
                </c:pt>
                <c:pt idx="2">
                  <c:v>11</c:v>
                </c:pt>
                <c:pt idx="3">
                  <c:v>11</c:v>
                </c:pt>
                <c:pt idx="4">
                  <c:v>10</c:v>
                </c:pt>
              </c:numCache>
            </c:numRef>
          </c:val>
          <c:extLst>
            <c:ext xmlns:c16="http://schemas.microsoft.com/office/drawing/2014/chart" uri="{C3380CC4-5D6E-409C-BE32-E72D297353CC}">
              <c16:uniqueId val="{00000004-82A5-401C-872F-C6C14A2A11BC}"/>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(Summary!$BN$8,Summary!$BN$14,Summary!$BN$20,Summary!$BN$26,Summary!$BN$32)</c:f>
              <c:numCache>
                <c:formatCode>General</c:formatCode>
                <c:ptCount val="5"/>
                <c:pt idx="0">
                  <c:v>11</c:v>
                </c:pt>
                <c:pt idx="1">
                  <c:v>14</c:v>
                </c:pt>
                <c:pt idx="2">
                  <c:v>10</c:v>
                </c:pt>
                <c:pt idx="3">
                  <c:v>10</c:v>
                </c:pt>
                <c:pt idx="4">
                  <c:v>9</c:v>
                </c:pt>
              </c:numCache>
            </c:numRef>
          </c:val>
          <c:extLst>
            <c:ext xmlns:c16="http://schemas.microsoft.com/office/drawing/2014/chart" uri="{C3380CC4-5D6E-409C-BE32-E72D297353CC}">
              <c16:uniqueId val="{00000005-82A5-401C-872F-C6C14A2A11BC}"/>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Øpunctuations</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(Summary!$BY$3,Summary!$BY$9,Summary!$BY$15,Summary!$BY$21,Summary!$BY$27)</c:f>
              <c:numCache>
                <c:formatCode>General</c:formatCode>
                <c:ptCount val="5"/>
                <c:pt idx="0">
                  <c:v>4.2777777777777777</c:v>
                </c:pt>
                <c:pt idx="1">
                  <c:v>4.16</c:v>
                </c:pt>
                <c:pt idx="2">
                  <c:v>2.9696969696969697</c:v>
                </c:pt>
                <c:pt idx="3">
                  <c:v>3.3015873015873014</c:v>
                </c:pt>
                <c:pt idx="4">
                  <c:v>3.0272727272727273</c:v>
                </c:pt>
              </c:numCache>
            </c:numRef>
          </c:val>
          <c:extLst>
            <c:ext xmlns:c16="http://schemas.microsoft.com/office/drawing/2014/chart" uri="{C3380CC4-5D6E-409C-BE32-E72D297353CC}">
              <c16:uniqueId val="{00000000-2E54-444F-9312-4093809CA39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(Summary!$BY$4,Summary!$BY$10,Summary!$BY$16,Summary!$BY$22,Summary!$BY$28)</c:f>
              <c:numCache>
                <c:formatCode>General</c:formatCode>
                <c:ptCount val="5"/>
                <c:pt idx="0">
                  <c:v>3.8947368421052633</c:v>
                </c:pt>
                <c:pt idx="1">
                  <c:v>2.2068965517241379</c:v>
                </c:pt>
                <c:pt idx="2">
                  <c:v>2.4857142857142858</c:v>
                </c:pt>
                <c:pt idx="3">
                  <c:v>3.2537313432835822</c:v>
                </c:pt>
                <c:pt idx="4">
                  <c:v>2.9821428571428572</c:v>
                </c:pt>
              </c:numCache>
            </c:numRef>
          </c:val>
          <c:extLst>
            <c:ext xmlns:c16="http://schemas.microsoft.com/office/drawing/2014/chart" uri="{C3380CC4-5D6E-409C-BE32-E72D297353CC}">
              <c16:uniqueId val="{00000001-2E54-444F-9312-4093809CA39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(Summary!$BY$5,Summary!$BY$11,Summary!$BY$17,Summary!$BY$23,Summary!$BY$29)</c:f>
              <c:numCache>
                <c:formatCode>General</c:formatCode>
                <c:ptCount val="5"/>
                <c:pt idx="0">
                  <c:v>3.68</c:v>
                </c:pt>
                <c:pt idx="1">
                  <c:v>2.1333333333333333</c:v>
                </c:pt>
                <c:pt idx="2">
                  <c:v>1.7608695652173914</c:v>
                </c:pt>
                <c:pt idx="3">
                  <c:v>2.8860759493670884</c:v>
                </c:pt>
                <c:pt idx="4">
                  <c:v>2.71900826446281</c:v>
                </c:pt>
              </c:numCache>
            </c:numRef>
          </c:val>
          <c:extLst>
            <c:ext xmlns:c16="http://schemas.microsoft.com/office/drawing/2014/chart" uri="{C3380CC4-5D6E-409C-BE32-E72D297353CC}">
              <c16:uniqueId val="{00000002-2E54-444F-9312-4093809CA39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(Summary!$BY$6,Summary!$BY$12,Summary!$BY$18,Summary!$BY$24,Summary!$BY$30)</c:f>
              <c:numCache>
                <c:formatCode>General</c:formatCode>
                <c:ptCount val="5"/>
                <c:pt idx="0">
                  <c:v>3.4814814814814814</c:v>
                </c:pt>
                <c:pt idx="1">
                  <c:v>2</c:v>
                </c:pt>
                <c:pt idx="2">
                  <c:v>1.7924528301886793</c:v>
                </c:pt>
                <c:pt idx="3">
                  <c:v>2.8860759493670884</c:v>
                </c:pt>
                <c:pt idx="4">
                  <c:v>2.71900826446281</c:v>
                </c:pt>
              </c:numCache>
            </c:numRef>
          </c:val>
          <c:extLst>
            <c:ext xmlns:c16="http://schemas.microsoft.com/office/drawing/2014/chart" uri="{C3380CC4-5D6E-409C-BE32-E72D297353CC}">
              <c16:uniqueId val="{00000003-2E54-444F-9312-4093809CA39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(Summary!$BY$7,Summary!$BY$13,Summary!$BY$19,Summary!$BY$25,Summary!$BY$31)</c:f>
              <c:numCache>
                <c:formatCode>General</c:formatCode>
                <c:ptCount val="5"/>
                <c:pt idx="0">
                  <c:v>3.68</c:v>
                </c:pt>
                <c:pt idx="1">
                  <c:v>2.2333333333333334</c:v>
                </c:pt>
                <c:pt idx="2">
                  <c:v>1.8666666666666667</c:v>
                </c:pt>
                <c:pt idx="3">
                  <c:v>2.8860759493670884</c:v>
                </c:pt>
                <c:pt idx="4">
                  <c:v>2.71900826446281</c:v>
                </c:pt>
              </c:numCache>
            </c:numRef>
          </c:val>
          <c:extLst>
            <c:ext xmlns:c16="http://schemas.microsoft.com/office/drawing/2014/chart" uri="{C3380CC4-5D6E-409C-BE32-E72D297353CC}">
              <c16:uniqueId val="{00000004-2E54-444F-9312-4093809CA39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(Summary!$BY$8,Summary!$BY$14,Summary!$BY$20,Summary!$BY$26,Summary!$BY$32)</c:f>
              <c:numCache>
                <c:formatCode>General</c:formatCode>
                <c:ptCount val="5"/>
                <c:pt idx="0">
                  <c:v>4.8947368421052628</c:v>
                </c:pt>
                <c:pt idx="1">
                  <c:v>2.7333333333333334</c:v>
                </c:pt>
                <c:pt idx="2">
                  <c:v>2.7169811320754715</c:v>
                </c:pt>
                <c:pt idx="3">
                  <c:v>3.759493670886076</c:v>
                </c:pt>
                <c:pt idx="4">
                  <c:v>3.7355371900826446</c:v>
                </c:pt>
              </c:numCache>
            </c:numRef>
          </c:val>
          <c:extLst>
            <c:ext xmlns:c16="http://schemas.microsoft.com/office/drawing/2014/chart" uri="{C3380CC4-5D6E-409C-BE32-E72D297353CC}">
              <c16:uniqueId val="{00000005-2E54-444F-9312-4093809CA39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unambiguity (50/50) (Rupp09)</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(Summary!$BZ$3,Summary!$BZ$9,Summary!$BZ$15,Summary!$BZ$21,Summary!$BZ$27)</c:f>
              <c:numCache>
                <c:formatCode>General</c:formatCode>
                <c:ptCount val="5"/>
                <c:pt idx="0">
                  <c:v>52.777777777777779</c:v>
                </c:pt>
                <c:pt idx="1">
                  <c:v>50</c:v>
                </c:pt>
                <c:pt idx="2">
                  <c:v>51.515151515151516</c:v>
                </c:pt>
                <c:pt idx="3">
                  <c:v>76.19047619047619</c:v>
                </c:pt>
                <c:pt idx="4">
                  <c:v>71.36363636363636</c:v>
                </c:pt>
              </c:numCache>
            </c:numRef>
          </c:val>
          <c:extLst>
            <c:ext xmlns:c16="http://schemas.microsoft.com/office/drawing/2014/chart" uri="{C3380CC4-5D6E-409C-BE32-E72D297353CC}">
              <c16:uniqueId val="{00000000-136F-4825-A89A-5C30C83EEC6A}"/>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(Summary!$BZ$4,Summary!$BZ$10,Summary!$BZ$16,Summary!$BZ$22,Summary!$BZ$28)</c:f>
              <c:numCache>
                <c:formatCode>General</c:formatCode>
                <c:ptCount val="5"/>
                <c:pt idx="0">
                  <c:v>55.263157894736842</c:v>
                </c:pt>
                <c:pt idx="1">
                  <c:v>65.517241379310349</c:v>
                </c:pt>
                <c:pt idx="2">
                  <c:v>55.714285714285715</c:v>
                </c:pt>
                <c:pt idx="3">
                  <c:v>73.134328358208961</c:v>
                </c:pt>
                <c:pt idx="4">
                  <c:v>71.875</c:v>
                </c:pt>
              </c:numCache>
            </c:numRef>
          </c:val>
          <c:extLst>
            <c:ext xmlns:c16="http://schemas.microsoft.com/office/drawing/2014/chart" uri="{C3380CC4-5D6E-409C-BE32-E72D297353CC}">
              <c16:uniqueId val="{00000001-136F-4825-A89A-5C30C83EEC6A}"/>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(Summary!$BZ$5,Summary!$BZ$11,Summary!$BZ$17,Summary!$BZ$23,Summary!$BZ$29)</c:f>
              <c:numCache>
                <c:formatCode>General</c:formatCode>
                <c:ptCount val="5"/>
                <c:pt idx="0">
                  <c:v>56</c:v>
                </c:pt>
                <c:pt idx="1">
                  <c:v>70</c:v>
                </c:pt>
                <c:pt idx="2">
                  <c:v>55.434782608695656</c:v>
                </c:pt>
                <c:pt idx="3">
                  <c:v>77.215189873417728</c:v>
                </c:pt>
                <c:pt idx="4">
                  <c:v>78.512396694214871</c:v>
                </c:pt>
              </c:numCache>
            </c:numRef>
          </c:val>
          <c:extLst>
            <c:ext xmlns:c16="http://schemas.microsoft.com/office/drawing/2014/chart" uri="{C3380CC4-5D6E-409C-BE32-E72D297353CC}">
              <c16:uniqueId val="{00000002-136F-4825-A89A-5C30C83EEC6A}"/>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(Summary!$BZ$6,Summary!$BZ$12,Summary!$BZ$18,Summary!$BZ$24,Summary!$BZ$30)</c:f>
              <c:numCache>
                <c:formatCode>General</c:formatCode>
                <c:ptCount val="5"/>
                <c:pt idx="0">
                  <c:v>57.407407407407405</c:v>
                </c:pt>
                <c:pt idx="1">
                  <c:v>74.193548387096769</c:v>
                </c:pt>
                <c:pt idx="2">
                  <c:v>62.264150943396224</c:v>
                </c:pt>
                <c:pt idx="3">
                  <c:v>77.848101265822777</c:v>
                </c:pt>
                <c:pt idx="4">
                  <c:v>78.512396694214871</c:v>
                </c:pt>
              </c:numCache>
            </c:numRef>
          </c:val>
          <c:extLst>
            <c:ext xmlns:c16="http://schemas.microsoft.com/office/drawing/2014/chart" uri="{C3380CC4-5D6E-409C-BE32-E72D297353CC}">
              <c16:uniqueId val="{00000003-136F-4825-A89A-5C30C83EEC6A}"/>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(Summary!$BZ$7,Summary!$BZ$13,Summary!$BZ$19,Summary!$BZ$25,Summary!$BZ$31)</c:f>
              <c:numCache>
                <c:formatCode>General</c:formatCode>
                <c:ptCount val="5"/>
                <c:pt idx="0">
                  <c:v>56</c:v>
                </c:pt>
                <c:pt idx="1">
                  <c:v>70</c:v>
                </c:pt>
                <c:pt idx="2">
                  <c:v>60</c:v>
                </c:pt>
                <c:pt idx="3">
                  <c:v>78.481012658227854</c:v>
                </c:pt>
                <c:pt idx="4">
                  <c:v>78.512396694214871</c:v>
                </c:pt>
              </c:numCache>
            </c:numRef>
          </c:val>
          <c:extLst>
            <c:ext xmlns:c16="http://schemas.microsoft.com/office/drawing/2014/chart" uri="{C3380CC4-5D6E-409C-BE32-E72D297353CC}">
              <c16:uniqueId val="{00000004-136F-4825-A89A-5C30C83EEC6A}"/>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(Summary!$BZ$8,Summary!$BZ$14,Summary!$BZ$20,Summary!$BZ$26,Summary!$BZ$32)</c:f>
              <c:numCache>
                <c:formatCode>General</c:formatCode>
                <c:ptCount val="5"/>
                <c:pt idx="0">
                  <c:v>55.263157894736842</c:v>
                </c:pt>
                <c:pt idx="1">
                  <c:v>70</c:v>
                </c:pt>
                <c:pt idx="2">
                  <c:v>63.20754716981132</c:v>
                </c:pt>
                <c:pt idx="3">
                  <c:v>79.74683544303798</c:v>
                </c:pt>
                <c:pt idx="4">
                  <c:v>78.512396694214871</c:v>
                </c:pt>
              </c:numCache>
            </c:numRef>
          </c:val>
          <c:extLst>
            <c:ext xmlns:c16="http://schemas.microsoft.com/office/drawing/2014/chart" uri="{C3380CC4-5D6E-409C-BE32-E72D297353CC}">
              <c16:uniqueId val="{00000005-136F-4825-A89A-5C30C83EEC6A}"/>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%letters/characters</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(Summary!$CA$3,Summary!$CA$9,Summary!$CA$15,Summary!$CA$21,Summary!$CA$27)</c:f>
              <c:numCache>
                <c:formatCode>General</c:formatCode>
                <c:ptCount val="5"/>
                <c:pt idx="0">
                  <c:v>96.598939929328623</c:v>
                </c:pt>
                <c:pt idx="1">
                  <c:v>98.054033629321751</c:v>
                </c:pt>
                <c:pt idx="2">
                  <c:v>97.52487879561113</c:v>
                </c:pt>
                <c:pt idx="3">
                  <c:v>96.566462459039741</c:v>
                </c:pt>
                <c:pt idx="4">
                  <c:v>96.990361883978906</c:v>
                </c:pt>
              </c:numCache>
            </c:numRef>
          </c:val>
          <c:extLst>
            <c:ext xmlns:c16="http://schemas.microsoft.com/office/drawing/2014/chart" uri="{C3380CC4-5D6E-409C-BE32-E72D297353CC}">
              <c16:uniqueId val="{00000000-7F36-4F70-906D-80FA51D17E2E}"/>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(Summary!$CA$4,Summary!$CA$10,Summary!$CA$16,Summary!$CA$22,Summary!$CA$28)</c:f>
              <c:numCache>
                <c:formatCode>General</c:formatCode>
                <c:ptCount val="5"/>
                <c:pt idx="0">
                  <c:v>96.56930922577655</c:v>
                </c:pt>
                <c:pt idx="1">
                  <c:v>98.380566801619423</c:v>
                </c:pt>
                <c:pt idx="2">
                  <c:v>97.589730154571654</c:v>
                </c:pt>
                <c:pt idx="3">
                  <c:v>84.956413449564138</c:v>
                </c:pt>
                <c:pt idx="4">
                  <c:v>90.635650988411726</c:v>
                </c:pt>
              </c:numCache>
            </c:numRef>
          </c:val>
          <c:extLst>
            <c:ext xmlns:c16="http://schemas.microsoft.com/office/drawing/2014/chart" uri="{C3380CC4-5D6E-409C-BE32-E72D297353CC}">
              <c16:uniqueId val="{00000001-7F36-4F70-906D-80FA51D17E2E}"/>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(Summary!$CA$5,Summary!$CA$11,Summary!$CA$17,Summary!$CA$23,Summary!$CA$29)</c:f>
              <c:numCache>
                <c:formatCode>General</c:formatCode>
                <c:ptCount val="5"/>
                <c:pt idx="0">
                  <c:v>96.284329563812605</c:v>
                </c:pt>
                <c:pt idx="1">
                  <c:v>98.117093262724325</c:v>
                </c:pt>
                <c:pt idx="2">
                  <c:v>97.762386787426749</c:v>
                </c:pt>
                <c:pt idx="3">
                  <c:v>84.722065621828847</c:v>
                </c:pt>
                <c:pt idx="4">
                  <c:v>90.499648135116118</c:v>
                </c:pt>
              </c:numCache>
            </c:numRef>
          </c:val>
          <c:extLst>
            <c:ext xmlns:c16="http://schemas.microsoft.com/office/drawing/2014/chart" uri="{C3380CC4-5D6E-409C-BE32-E72D297353CC}">
              <c16:uniqueId val="{00000002-7F36-4F70-906D-80FA51D17E2E}"/>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(Summary!$CA$6,Summary!$CA$12,Summary!$CA$18,Summary!$CA$24,Summary!$CA$30)</c:f>
              <c:numCache>
                <c:formatCode>General</c:formatCode>
                <c:ptCount val="5"/>
                <c:pt idx="0">
                  <c:v>96.597900832428522</c:v>
                </c:pt>
                <c:pt idx="1">
                  <c:v>98.187664425606542</c:v>
                </c:pt>
                <c:pt idx="2">
                  <c:v>97.537688442211063</c:v>
                </c:pt>
                <c:pt idx="3">
                  <c:v>86.981132075471706</c:v>
                </c:pt>
                <c:pt idx="4">
                  <c:v>91.421092628556949</c:v>
                </c:pt>
              </c:numCache>
            </c:numRef>
          </c:val>
          <c:extLst>
            <c:ext xmlns:c16="http://schemas.microsoft.com/office/drawing/2014/chart" uri="{C3380CC4-5D6E-409C-BE32-E72D297353CC}">
              <c16:uniqueId val="{00000003-7F36-4F70-906D-80FA51D17E2E}"/>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(Summary!$CA$7,Summary!$CA$13,Summary!$CA$19,Summary!$CA$25,Summary!$CA$31)</c:f>
              <c:numCache>
                <c:formatCode>General</c:formatCode>
                <c:ptCount val="5"/>
                <c:pt idx="0">
                  <c:v>96.284329563812605</c:v>
                </c:pt>
                <c:pt idx="1">
                  <c:v>98.162369720241358</c:v>
                </c:pt>
                <c:pt idx="2">
                  <c:v>97.568970226714015</c:v>
                </c:pt>
                <c:pt idx="3">
                  <c:v>86.939112000942174</c:v>
                </c:pt>
                <c:pt idx="4">
                  <c:v>91.331241595696994</c:v>
                </c:pt>
              </c:numCache>
            </c:numRef>
          </c:val>
          <c:extLst>
            <c:ext xmlns:c16="http://schemas.microsoft.com/office/drawing/2014/chart" uri="{C3380CC4-5D6E-409C-BE32-E72D297353CC}">
              <c16:uniqueId val="{00000004-7F36-4F70-906D-80FA51D17E2E}"/>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(Summary!$CA$8,Summary!$CA$14,Summary!$CA$20,Summary!$CA$26,Summary!$CA$32)</c:f>
              <c:numCache>
                <c:formatCode>General</c:formatCode>
                <c:ptCount val="5"/>
                <c:pt idx="0">
                  <c:v>96.510318949343343</c:v>
                </c:pt>
                <c:pt idx="1">
                  <c:v>98.040621266427721</c:v>
                </c:pt>
                <c:pt idx="2">
                  <c:v>97.204260174971466</c:v>
                </c:pt>
                <c:pt idx="3">
                  <c:v>86.600685192234479</c:v>
                </c:pt>
                <c:pt idx="4">
                  <c:v>90.653432588916459</c:v>
                </c:pt>
              </c:numCache>
            </c:numRef>
          </c:val>
          <c:extLst>
            <c:ext xmlns:c16="http://schemas.microsoft.com/office/drawing/2014/chart" uri="{C3380CC4-5D6E-409C-BE32-E72D297353CC}">
              <c16:uniqueId val="{00000005-7F36-4F70-906D-80FA51D17E2E}"/>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F-Score</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(Summary!$CB$3,Summary!$CB$9,Summary!$CB$15,Summary!$CB$21,Summary!$CB$27)</c:f>
              <c:numCache>
                <c:formatCode>General</c:formatCode>
                <c:ptCount val="5"/>
                <c:pt idx="0">
                  <c:v>54.499246987951807</c:v>
                </c:pt>
                <c:pt idx="1">
                  <c:v>53.808158062460173</c:v>
                </c:pt>
                <c:pt idx="2">
                  <c:v>54.311082584510054</c:v>
                </c:pt>
                <c:pt idx="3">
                  <c:v>54.171135740674529</c:v>
                </c:pt>
                <c:pt idx="4">
                  <c:v>53.985479845723361</c:v>
                </c:pt>
              </c:numCache>
            </c:numRef>
          </c:val>
          <c:extLst>
            <c:ext xmlns:c16="http://schemas.microsoft.com/office/drawing/2014/chart" uri="{C3380CC4-5D6E-409C-BE32-E72D297353CC}">
              <c16:uniqueId val="{00000000-3732-4115-ADC5-6531E18264E8}"/>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(Summary!$CB$4,Summary!$CB$10,Summary!$CB$16,Summary!$CB$22,Summary!$CB$28)</c:f>
              <c:numCache>
                <c:formatCode>General</c:formatCode>
                <c:ptCount val="5"/>
                <c:pt idx="0">
                  <c:v>54.566929133858267</c:v>
                </c:pt>
                <c:pt idx="1">
                  <c:v>54.481132075471699</c:v>
                </c:pt>
                <c:pt idx="2">
                  <c:v>54.368825466520313</c:v>
                </c:pt>
                <c:pt idx="3">
                  <c:v>54.060943798909179</c:v>
                </c:pt>
                <c:pt idx="4">
                  <c:v>54.120191213293879</c:v>
                </c:pt>
              </c:numCache>
            </c:numRef>
          </c:val>
          <c:extLst>
            <c:ext xmlns:c16="http://schemas.microsoft.com/office/drawing/2014/chart" uri="{C3380CC4-5D6E-409C-BE32-E72D297353CC}">
              <c16:uniqueId val="{00000001-3732-4115-ADC5-6531E18264E8}"/>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(Summary!$CB$5,Summary!$CB$11,Summary!$CB$17,Summary!$CB$23,Summary!$CB$29)</c:f>
              <c:numCache>
                <c:formatCode>General</c:formatCode>
                <c:ptCount val="5"/>
                <c:pt idx="0">
                  <c:v>54.607977991746907</c:v>
                </c:pt>
                <c:pt idx="1">
                  <c:v>54.560139165009943</c:v>
                </c:pt>
                <c:pt idx="2">
                  <c:v>54.284765279007971</c:v>
                </c:pt>
                <c:pt idx="3">
                  <c:v>53.94269094042874</c:v>
                </c:pt>
                <c:pt idx="4">
                  <c:v>53.822653924486922</c:v>
                </c:pt>
              </c:numCache>
            </c:numRef>
          </c:val>
          <c:extLst>
            <c:ext xmlns:c16="http://schemas.microsoft.com/office/drawing/2014/chart" uri="{C3380CC4-5D6E-409C-BE32-E72D297353CC}">
              <c16:uniqueId val="{00000002-3732-4115-ADC5-6531E18264E8}"/>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(Summary!$CB$6,Summary!$CB$12,Summary!$CB$18,Summary!$CB$24,Summary!$CB$30)</c:f>
              <c:numCache>
                <c:formatCode>General</c:formatCode>
                <c:ptCount val="5"/>
                <c:pt idx="0">
                  <c:v>54.49922958397535</c:v>
                </c:pt>
                <c:pt idx="1">
                  <c:v>54.67278135845315</c:v>
                </c:pt>
                <c:pt idx="2">
                  <c:v>54.536842105263162</c:v>
                </c:pt>
                <c:pt idx="3">
                  <c:v>54.062225153913808</c:v>
                </c:pt>
                <c:pt idx="4">
                  <c:v>54.173204812075021</c:v>
                </c:pt>
              </c:numCache>
            </c:numRef>
          </c:val>
          <c:extLst>
            <c:ext xmlns:c16="http://schemas.microsoft.com/office/drawing/2014/chart" uri="{C3380CC4-5D6E-409C-BE32-E72D297353CC}">
              <c16:uniqueId val="{00000003-3732-4115-ADC5-6531E18264E8}"/>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(Summary!$CB$7,Summary!$CB$13,Summary!$CB$19,Summary!$CB$25,Summary!$CB$31)</c:f>
              <c:numCache>
                <c:formatCode>General</c:formatCode>
                <c:ptCount val="5"/>
                <c:pt idx="0">
                  <c:v>54.572017875558608</c:v>
                </c:pt>
                <c:pt idx="1">
                  <c:v>54.786245353159849</c:v>
                </c:pt>
                <c:pt idx="2">
                  <c:v>54.619936276741008</c:v>
                </c:pt>
                <c:pt idx="3">
                  <c:v>54.088464493469431</c:v>
                </c:pt>
                <c:pt idx="4">
                  <c:v>53.997466951634607</c:v>
                </c:pt>
              </c:numCache>
            </c:numRef>
          </c:val>
          <c:extLst>
            <c:ext xmlns:c16="http://schemas.microsoft.com/office/drawing/2014/chart" uri="{C3380CC4-5D6E-409C-BE32-E72D297353CC}">
              <c16:uniqueId val="{00000004-3732-4115-ADC5-6531E18264E8}"/>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(Summary!$CB$8,Summary!$CB$14,Summary!$CB$20,Summary!$CB$26,Summary!$CB$32)</c:f>
              <c:numCache>
                <c:formatCode>General</c:formatCode>
                <c:ptCount val="5"/>
                <c:pt idx="0">
                  <c:v>53.485804416403788</c:v>
                </c:pt>
                <c:pt idx="1">
                  <c:v>53.982211441277542</c:v>
                </c:pt>
                <c:pt idx="2">
                  <c:v>53.329115925984503</c:v>
                </c:pt>
                <c:pt idx="3">
                  <c:v>53.091552410437863</c:v>
                </c:pt>
                <c:pt idx="4">
                  <c:v>52.866261398176292</c:v>
                </c:pt>
              </c:numCache>
            </c:numRef>
          </c:val>
          <c:extLst>
            <c:ext xmlns:c16="http://schemas.microsoft.com/office/drawing/2014/chart" uri="{C3380CC4-5D6E-409C-BE32-E72D297353CC}">
              <c16:uniqueId val="{00000005-3732-4115-ADC5-6531E18264E8}"/>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Ø Process Verbs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(Summary!$AY$3,Summary!$AY$9,Summary!$AY$15,Summary!$AY$21,Summary!$AY$27)</c:f>
              <c:numCache>
                <c:formatCode>General</c:formatCode>
                <c:ptCount val="5"/>
                <c:pt idx="0">
                  <c:v>0.1111111111111111</c:v>
                </c:pt>
                <c:pt idx="1">
                  <c:v>0.08</c:v>
                </c:pt>
                <c:pt idx="2">
                  <c:v>0.18181818181818182</c:v>
                </c:pt>
                <c:pt idx="3">
                  <c:v>0.68253968253968256</c:v>
                </c:pt>
                <c:pt idx="4">
                  <c:v>0.50909090909090904</c:v>
                </c:pt>
              </c:numCache>
            </c:numRef>
          </c:val>
          <c:extLst>
            <c:ext xmlns:c16="http://schemas.microsoft.com/office/drawing/2014/chart" uri="{C3380CC4-5D6E-409C-BE32-E72D297353CC}">
              <c16:uniqueId val="{00000000-661C-4EE1-8F51-3593A91DE709}"/>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(Summary!$AY$4,Summary!$AY$10,Summary!$AY$16,Summary!$AY$22,Summary!$AY$28)</c:f>
              <c:numCache>
                <c:formatCode>General</c:formatCode>
                <c:ptCount val="5"/>
                <c:pt idx="0">
                  <c:v>0.15789473684210525</c:v>
                </c:pt>
                <c:pt idx="1">
                  <c:v>0.31034482758620691</c:v>
                </c:pt>
                <c:pt idx="2">
                  <c:v>0.22857142857142856</c:v>
                </c:pt>
                <c:pt idx="3">
                  <c:v>0.64179104477611937</c:v>
                </c:pt>
                <c:pt idx="4">
                  <c:v>0.49107142857142855</c:v>
                </c:pt>
              </c:numCache>
            </c:numRef>
          </c:val>
          <c:extLst>
            <c:ext xmlns:c16="http://schemas.microsoft.com/office/drawing/2014/chart" uri="{C3380CC4-5D6E-409C-BE32-E72D297353CC}">
              <c16:uniqueId val="{00000001-661C-4EE1-8F51-3593A91DE709}"/>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(Summary!$AY$5,Summary!$AY$11,Summary!$AY$17,Summary!$AY$23,Summary!$AY$29)</c:f>
              <c:numCache>
                <c:formatCode>General</c:formatCode>
                <c:ptCount val="5"/>
                <c:pt idx="0">
                  <c:v>0.16</c:v>
                </c:pt>
                <c:pt idx="1">
                  <c:v>0.43333333333333335</c:v>
                </c:pt>
                <c:pt idx="2">
                  <c:v>0.58695652173913049</c:v>
                </c:pt>
                <c:pt idx="3">
                  <c:v>0.53164556962025311</c:v>
                </c:pt>
                <c:pt idx="4">
                  <c:v>0.61157024793388426</c:v>
                </c:pt>
              </c:numCache>
            </c:numRef>
          </c:val>
          <c:extLst>
            <c:ext xmlns:c16="http://schemas.microsoft.com/office/drawing/2014/chart" uri="{C3380CC4-5D6E-409C-BE32-E72D297353CC}">
              <c16:uniqueId val="{00000002-661C-4EE1-8F51-3593A91DE709}"/>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(Summary!$AY$6,Summary!$AY$12,Summary!$AY$18,Summary!$AY$24,Summary!$AY$30)</c:f>
              <c:numCache>
                <c:formatCode>General</c:formatCode>
                <c:ptCount val="5"/>
                <c:pt idx="0">
                  <c:v>0.22222222222222221</c:v>
                </c:pt>
                <c:pt idx="1">
                  <c:v>0.70967741935483875</c:v>
                </c:pt>
                <c:pt idx="2">
                  <c:v>0.52830188679245282</c:v>
                </c:pt>
                <c:pt idx="3">
                  <c:v>0.53164556962025311</c:v>
                </c:pt>
                <c:pt idx="4">
                  <c:v>0.61157024793388426</c:v>
                </c:pt>
              </c:numCache>
            </c:numRef>
          </c:val>
          <c:extLst>
            <c:ext xmlns:c16="http://schemas.microsoft.com/office/drawing/2014/chart" uri="{C3380CC4-5D6E-409C-BE32-E72D297353CC}">
              <c16:uniqueId val="{00000003-661C-4EE1-8F51-3593A91DE709}"/>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(Summary!$AY$7,Summary!$AY$13,Summary!$AY$19,Summary!$AY$25,Summary!$AY$31)</c:f>
              <c:numCache>
                <c:formatCode>General</c:formatCode>
                <c:ptCount val="5"/>
                <c:pt idx="0">
                  <c:v>0.12</c:v>
                </c:pt>
                <c:pt idx="1">
                  <c:v>0.36666666666666664</c:v>
                </c:pt>
                <c:pt idx="2">
                  <c:v>0.55555555555555558</c:v>
                </c:pt>
                <c:pt idx="3">
                  <c:v>0.53164556962025311</c:v>
                </c:pt>
                <c:pt idx="4">
                  <c:v>0.61157024793388426</c:v>
                </c:pt>
              </c:numCache>
            </c:numRef>
          </c:val>
          <c:extLst>
            <c:ext xmlns:c16="http://schemas.microsoft.com/office/drawing/2014/chart" uri="{C3380CC4-5D6E-409C-BE32-E72D297353CC}">
              <c16:uniqueId val="{00000004-661C-4EE1-8F51-3593A91DE709}"/>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(Summary!$AY$8,Summary!$AY$14,Summary!$AY$20,Summary!$AY$26,Summary!$AY$32)</c:f>
              <c:numCache>
                <c:formatCode>General</c:formatCode>
                <c:ptCount val="5"/>
                <c:pt idx="0">
                  <c:v>0.10526315789473684</c:v>
                </c:pt>
                <c:pt idx="1">
                  <c:v>0.43333333333333335</c:v>
                </c:pt>
                <c:pt idx="2">
                  <c:v>0.47169811320754718</c:v>
                </c:pt>
                <c:pt idx="3">
                  <c:v>0.53164556962025311</c:v>
                </c:pt>
                <c:pt idx="4">
                  <c:v>0.61157024793388426</c:v>
                </c:pt>
              </c:numCache>
            </c:numRef>
          </c:val>
          <c:extLst>
            <c:ext xmlns:c16="http://schemas.microsoft.com/office/drawing/2014/chart" uri="{C3380CC4-5D6E-409C-BE32-E72D297353CC}">
              <c16:uniqueId val="{00000005-661C-4EE1-8F51-3593A91DE709}"/>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%no_vague_terms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(Summary!$AG$3,Summary!$AG$9,Summary!$AG$15,Summary!$AG$21,Summary!$AG$27)</c:f>
              <c:numCache>
                <c:formatCode>General</c:formatCode>
                <c:ptCount val="5"/>
                <c:pt idx="0">
                  <c:v>94.444444444444443</c:v>
                </c:pt>
                <c:pt idx="1">
                  <c:v>68</c:v>
                </c:pt>
                <c:pt idx="2">
                  <c:v>96.969696969696969</c:v>
                </c:pt>
                <c:pt idx="3">
                  <c:v>96.825396825396822</c:v>
                </c:pt>
                <c:pt idx="4">
                  <c:v>91.818181818181827</c:v>
                </c:pt>
              </c:numCache>
            </c:numRef>
          </c:val>
          <c:extLst>
            <c:ext xmlns:c16="http://schemas.microsoft.com/office/drawing/2014/chart" uri="{C3380CC4-5D6E-409C-BE32-E72D297353CC}">
              <c16:uniqueId val="{00000000-FAA4-4161-A3FE-945C0F36A44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(Summary!$AG$4,Summary!$AG$10,Summary!$AG$16,Summary!$AG$22,Summary!$AG$28)</c:f>
              <c:numCache>
                <c:formatCode>General</c:formatCode>
                <c:ptCount val="5"/>
                <c:pt idx="0">
                  <c:v>94.73684210526315</c:v>
                </c:pt>
                <c:pt idx="1">
                  <c:v>79.310344827586206</c:v>
                </c:pt>
                <c:pt idx="2">
                  <c:v>97.142857142857139</c:v>
                </c:pt>
                <c:pt idx="3">
                  <c:v>97.014925373134332</c:v>
                </c:pt>
                <c:pt idx="4">
                  <c:v>91.964285714285708</c:v>
                </c:pt>
              </c:numCache>
            </c:numRef>
          </c:val>
          <c:extLst>
            <c:ext xmlns:c16="http://schemas.microsoft.com/office/drawing/2014/chart" uri="{C3380CC4-5D6E-409C-BE32-E72D297353CC}">
              <c16:uniqueId val="{00000001-FAA4-4161-A3FE-945C0F36A44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(Summary!$AG$5,Summary!$AG$11,Summary!$AG$17,Summary!$AG$23,Summary!$AG$29)</c:f>
              <c:numCache>
                <c:formatCode>General</c:formatCode>
                <c:ptCount val="5"/>
                <c:pt idx="0">
                  <c:v>96</c:v>
                </c:pt>
                <c:pt idx="1">
                  <c:v>90</c:v>
                </c:pt>
                <c:pt idx="2">
                  <c:v>95.652173913043484</c:v>
                </c:pt>
                <c:pt idx="3">
                  <c:v>97.468354430379748</c:v>
                </c:pt>
                <c:pt idx="4">
                  <c:v>92.561983471074385</c:v>
                </c:pt>
              </c:numCache>
            </c:numRef>
          </c:val>
          <c:extLst>
            <c:ext xmlns:c16="http://schemas.microsoft.com/office/drawing/2014/chart" uri="{C3380CC4-5D6E-409C-BE32-E72D297353CC}">
              <c16:uniqueId val="{00000002-FAA4-4161-A3FE-945C0F36A44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(Summary!$AG$6,Summary!$AG$12,Summary!$AG$18,Summary!$AG$24,Summary!$AG$30)</c:f>
              <c:numCache>
                <c:formatCode>General</c:formatCode>
                <c:ptCount val="5"/>
                <c:pt idx="0">
                  <c:v>96.296296296296291</c:v>
                </c:pt>
                <c:pt idx="1">
                  <c:v>87.096774193548384</c:v>
                </c:pt>
                <c:pt idx="2">
                  <c:v>96.226415094339629</c:v>
                </c:pt>
                <c:pt idx="3">
                  <c:v>97.468354430379748</c:v>
                </c:pt>
                <c:pt idx="4">
                  <c:v>92.561983471074385</c:v>
                </c:pt>
              </c:numCache>
            </c:numRef>
          </c:val>
          <c:extLst>
            <c:ext xmlns:c16="http://schemas.microsoft.com/office/drawing/2014/chart" uri="{C3380CC4-5D6E-409C-BE32-E72D297353CC}">
              <c16:uniqueId val="{00000003-FAA4-4161-A3FE-945C0F36A44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(Summary!$AG$7,Summary!$AG$13,Summary!$AG$19,Summary!$AG$25,Summary!$AG$31)</c:f>
              <c:numCache>
                <c:formatCode>General</c:formatCode>
                <c:ptCount val="5"/>
                <c:pt idx="0">
                  <c:v>96</c:v>
                </c:pt>
                <c:pt idx="1">
                  <c:v>86.666666666666671</c:v>
                </c:pt>
                <c:pt idx="2">
                  <c:v>95.555555555555557</c:v>
                </c:pt>
                <c:pt idx="3">
                  <c:v>97.468354430379748</c:v>
                </c:pt>
                <c:pt idx="4">
                  <c:v>92.561983471074385</c:v>
                </c:pt>
              </c:numCache>
            </c:numRef>
          </c:val>
          <c:extLst>
            <c:ext xmlns:c16="http://schemas.microsoft.com/office/drawing/2014/chart" uri="{C3380CC4-5D6E-409C-BE32-E72D297353CC}">
              <c16:uniqueId val="{00000004-FAA4-4161-A3FE-945C0F36A44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(Summary!$AG$8,Summary!$AG$14,Summary!$AG$20,Summary!$AG$26,Summary!$AG$32)</c:f>
              <c:numCache>
                <c:formatCode>General</c:formatCode>
                <c:ptCount val="5"/>
                <c:pt idx="0">
                  <c:v>94.73684210526315</c:v>
                </c:pt>
                <c:pt idx="1">
                  <c:v>83.333333333333343</c:v>
                </c:pt>
                <c:pt idx="2">
                  <c:v>96.226415094339629</c:v>
                </c:pt>
                <c:pt idx="3">
                  <c:v>97.468354430379748</c:v>
                </c:pt>
                <c:pt idx="4">
                  <c:v>92.561983471074385</c:v>
                </c:pt>
              </c:numCache>
            </c:numRef>
          </c:val>
          <c:extLst>
            <c:ext xmlns:c16="http://schemas.microsoft.com/office/drawing/2014/chart" uri="{C3380CC4-5D6E-409C-BE32-E72D297353CC}">
              <c16:uniqueId val="{00000005-FAA4-4161-A3FE-945C0F36A44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%no_negation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(Summary!$AH$3,Summary!$AH$9,Summary!$AH$15,Summary!$AH$21,Summary!$AH$27)</c:f>
              <c:numCache>
                <c:formatCode>General</c:formatCode>
                <c:ptCount val="5"/>
                <c:pt idx="0">
                  <c:v>94.444444444444443</c:v>
                </c:pt>
                <c:pt idx="1">
                  <c:v>60</c:v>
                </c:pt>
                <c:pt idx="2">
                  <c:v>90.909090909090907</c:v>
                </c:pt>
                <c:pt idx="3">
                  <c:v>90.476190476190482</c:v>
                </c:pt>
                <c:pt idx="4">
                  <c:v>82.727272727272734</c:v>
                </c:pt>
              </c:numCache>
            </c:numRef>
          </c:val>
          <c:extLst>
            <c:ext xmlns:c16="http://schemas.microsoft.com/office/drawing/2014/chart" uri="{C3380CC4-5D6E-409C-BE32-E72D297353CC}">
              <c16:uniqueId val="{00000000-1E51-4350-86BA-A3DBE4460BF4}"/>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(Summary!$AH$4,Summary!$AH$10,Summary!$AH$16,Summary!$AH$22,Summary!$AH$28)</c:f>
              <c:numCache>
                <c:formatCode>General</c:formatCode>
                <c:ptCount val="5"/>
                <c:pt idx="0">
                  <c:v>89.473684210526315</c:v>
                </c:pt>
                <c:pt idx="1">
                  <c:v>72.41379310344827</c:v>
                </c:pt>
                <c:pt idx="2">
                  <c:v>94.285714285714278</c:v>
                </c:pt>
                <c:pt idx="3">
                  <c:v>91.044776119402982</c:v>
                </c:pt>
                <c:pt idx="4">
                  <c:v>83.035714285714292</c:v>
                </c:pt>
              </c:numCache>
            </c:numRef>
          </c:val>
          <c:extLst>
            <c:ext xmlns:c16="http://schemas.microsoft.com/office/drawing/2014/chart" uri="{C3380CC4-5D6E-409C-BE32-E72D297353CC}">
              <c16:uniqueId val="{00000001-1E51-4350-86BA-A3DBE4460BF4}"/>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(Summary!$AH$5,Summary!$AH$11,Summary!$AH$17,Summary!$AH$23,Summary!$AH$29)</c:f>
              <c:numCache>
                <c:formatCode>General</c:formatCode>
                <c:ptCount val="5"/>
                <c:pt idx="0">
                  <c:v>96</c:v>
                </c:pt>
                <c:pt idx="1">
                  <c:v>76.666666666666671</c:v>
                </c:pt>
                <c:pt idx="2">
                  <c:v>97.826086956521735</c:v>
                </c:pt>
                <c:pt idx="3">
                  <c:v>92.405063291139243</c:v>
                </c:pt>
                <c:pt idx="4">
                  <c:v>82.644628099173559</c:v>
                </c:pt>
              </c:numCache>
            </c:numRef>
          </c:val>
          <c:extLst>
            <c:ext xmlns:c16="http://schemas.microsoft.com/office/drawing/2014/chart" uri="{C3380CC4-5D6E-409C-BE32-E72D297353CC}">
              <c16:uniqueId val="{00000002-1E51-4350-86BA-A3DBE4460BF4}"/>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(Summary!$AH$6,Summary!$AH$12,Summary!$AH$18,Summary!$AH$24,Summary!$AH$30)</c:f>
              <c:numCache>
                <c:formatCode>General</c:formatCode>
                <c:ptCount val="5"/>
                <c:pt idx="0">
                  <c:v>96.296296296296291</c:v>
                </c:pt>
                <c:pt idx="1">
                  <c:v>93.548387096774192</c:v>
                </c:pt>
                <c:pt idx="2">
                  <c:v>98.113207547169807</c:v>
                </c:pt>
                <c:pt idx="3">
                  <c:v>92.405063291139243</c:v>
                </c:pt>
                <c:pt idx="4">
                  <c:v>82.644628099173559</c:v>
                </c:pt>
              </c:numCache>
            </c:numRef>
          </c:val>
          <c:extLst>
            <c:ext xmlns:c16="http://schemas.microsoft.com/office/drawing/2014/chart" uri="{C3380CC4-5D6E-409C-BE32-E72D297353CC}">
              <c16:uniqueId val="{00000003-1E51-4350-86BA-A3DBE4460BF4}"/>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(Summary!$AH$7,Summary!$AH$13,Summary!$AH$19,Summary!$AH$25,Summary!$AH$31)</c:f>
              <c:numCache>
                <c:formatCode>General</c:formatCode>
                <c:ptCount val="5"/>
                <c:pt idx="0">
                  <c:v>96</c:v>
                </c:pt>
                <c:pt idx="1">
                  <c:v>73.333333333333329</c:v>
                </c:pt>
                <c:pt idx="2">
                  <c:v>97.777777777777771</c:v>
                </c:pt>
                <c:pt idx="3">
                  <c:v>92.405063291139243</c:v>
                </c:pt>
                <c:pt idx="4">
                  <c:v>82.644628099173559</c:v>
                </c:pt>
              </c:numCache>
            </c:numRef>
          </c:val>
          <c:extLst>
            <c:ext xmlns:c16="http://schemas.microsoft.com/office/drawing/2014/chart" uri="{C3380CC4-5D6E-409C-BE32-E72D297353CC}">
              <c16:uniqueId val="{00000004-1E51-4350-86BA-A3DBE4460BF4}"/>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(Summary!$AH$8,Summary!$AH$14,Summary!$AH$20,Summary!$AH$26,Summary!$AH$32)</c:f>
              <c:numCache>
                <c:formatCode>General</c:formatCode>
                <c:ptCount val="5"/>
                <c:pt idx="0">
                  <c:v>89.473684210526315</c:v>
                </c:pt>
                <c:pt idx="1">
                  <c:v>73.333333333333329</c:v>
                </c:pt>
                <c:pt idx="2">
                  <c:v>98.113207547169807</c:v>
                </c:pt>
                <c:pt idx="3">
                  <c:v>92.405063291139243</c:v>
                </c:pt>
                <c:pt idx="4">
                  <c:v>83.471074380165291</c:v>
                </c:pt>
              </c:numCache>
            </c:numRef>
          </c:val>
          <c:extLst>
            <c:ext xmlns:c16="http://schemas.microsoft.com/office/drawing/2014/chart" uri="{C3380CC4-5D6E-409C-BE32-E72D297353CC}">
              <c16:uniqueId val="{00000005-1E51-4350-86BA-A3DBE4460BF4}"/>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(Summary!$AX$3,Summary!$AX$9,Summary!$AX$15,Summary!$AX$21,Summary!$AX$27)</c:f>
              <c:numCache>
                <c:formatCode>General</c:formatCode>
                <c:ptCount val="5"/>
                <c:pt idx="0">
                  <c:v>5.5555555555555554</c:v>
                </c:pt>
                <c:pt idx="1">
                  <c:v>0</c:v>
                </c:pt>
                <c:pt idx="2">
                  <c:v>3.0303030303030303</c:v>
                </c:pt>
                <c:pt idx="3">
                  <c:v>52.380952380952387</c:v>
                </c:pt>
                <c:pt idx="4">
                  <c:v>42.727272727272727</c:v>
                </c:pt>
              </c:numCache>
            </c:numRef>
          </c:val>
          <c:extLst>
            <c:ext xmlns:c16="http://schemas.microsoft.com/office/drawing/2014/chart" uri="{C3380CC4-5D6E-409C-BE32-E72D297353CC}">
              <c16:uniqueId val="{00000000-5571-4F1D-AEEB-3F741F05F4F2}"/>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(Summary!$AX$4,Summary!$AX$10,Summary!$AX$16,Summary!$AX$22,Summary!$AX$28)</c:f>
              <c:numCache>
                <c:formatCode>General</c:formatCode>
                <c:ptCount val="5"/>
                <c:pt idx="0">
                  <c:v>10.526315789473683</c:v>
                </c:pt>
                <c:pt idx="1">
                  <c:v>31.03448275862069</c:v>
                </c:pt>
                <c:pt idx="2">
                  <c:v>11.428571428571429</c:v>
                </c:pt>
                <c:pt idx="3">
                  <c:v>46.268656716417908</c:v>
                </c:pt>
                <c:pt idx="4">
                  <c:v>43.75</c:v>
                </c:pt>
              </c:numCache>
            </c:numRef>
          </c:val>
          <c:extLst>
            <c:ext xmlns:c16="http://schemas.microsoft.com/office/drawing/2014/chart" uri="{C3380CC4-5D6E-409C-BE32-E72D297353CC}">
              <c16:uniqueId val="{00000001-5571-4F1D-AEEB-3F741F05F4F2}"/>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(Summary!$AX$5,Summary!$AX$11,Summary!$AX$17,Summary!$AX$23,Summary!$AX$29)</c:f>
              <c:numCache>
                <c:formatCode>General</c:formatCode>
                <c:ptCount val="5"/>
                <c:pt idx="0">
                  <c:v>12</c:v>
                </c:pt>
                <c:pt idx="1">
                  <c:v>40</c:v>
                </c:pt>
                <c:pt idx="2">
                  <c:v>10.869565217391305</c:v>
                </c:pt>
                <c:pt idx="3">
                  <c:v>54.430379746835442</c:v>
                </c:pt>
                <c:pt idx="4">
                  <c:v>57.02479338842975</c:v>
                </c:pt>
              </c:numCache>
            </c:numRef>
          </c:val>
          <c:extLst>
            <c:ext xmlns:c16="http://schemas.microsoft.com/office/drawing/2014/chart" uri="{C3380CC4-5D6E-409C-BE32-E72D297353CC}">
              <c16:uniqueId val="{00000002-5571-4F1D-AEEB-3F741F05F4F2}"/>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(Summary!$AX$6,Summary!$AX$12,Summary!$AX$18,Summary!$AX$24,Summary!$AX$29)</c:f>
              <c:numCache>
                <c:formatCode>General</c:formatCode>
                <c:ptCount val="5"/>
                <c:pt idx="0">
                  <c:v>14.814814814814813</c:v>
                </c:pt>
                <c:pt idx="1">
                  <c:v>48.387096774193552</c:v>
                </c:pt>
                <c:pt idx="2">
                  <c:v>24.528301886792452</c:v>
                </c:pt>
                <c:pt idx="3">
                  <c:v>55.696202531645568</c:v>
                </c:pt>
                <c:pt idx="4">
                  <c:v>57.02479338842975</c:v>
                </c:pt>
              </c:numCache>
            </c:numRef>
          </c:val>
          <c:extLst>
            <c:ext xmlns:c16="http://schemas.microsoft.com/office/drawing/2014/chart" uri="{C3380CC4-5D6E-409C-BE32-E72D297353CC}">
              <c16:uniqueId val="{00000003-5571-4F1D-AEEB-3F741F05F4F2}"/>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(Summary!$AX$7,Summary!$AX$13,Summary!$AX$19,Summary!$AX$25,Summary!$AX$31)</c:f>
              <c:numCache>
                <c:formatCode>General</c:formatCode>
                <c:ptCount val="5"/>
                <c:pt idx="0">
                  <c:v>12</c:v>
                </c:pt>
                <c:pt idx="1">
                  <c:v>40</c:v>
                </c:pt>
                <c:pt idx="2">
                  <c:v>20</c:v>
                </c:pt>
                <c:pt idx="3">
                  <c:v>56.962025316455701</c:v>
                </c:pt>
                <c:pt idx="4">
                  <c:v>57.02479338842975</c:v>
                </c:pt>
              </c:numCache>
            </c:numRef>
          </c:val>
          <c:extLst>
            <c:ext xmlns:c16="http://schemas.microsoft.com/office/drawing/2014/chart" uri="{C3380CC4-5D6E-409C-BE32-E72D297353CC}">
              <c16:uniqueId val="{00000004-5571-4F1D-AEEB-3F741F05F4F2}"/>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(Summary!$AX$8,Summary!$AX$14,Summary!$AX$20,Summary!$AX$26,Summary!$AX$32)</c:f>
              <c:numCache>
                <c:formatCode>General</c:formatCode>
                <c:ptCount val="5"/>
                <c:pt idx="0">
                  <c:v>10.526315789473683</c:v>
                </c:pt>
                <c:pt idx="1">
                  <c:v>40</c:v>
                </c:pt>
                <c:pt idx="2">
                  <c:v>26.415094339622641</c:v>
                </c:pt>
                <c:pt idx="3">
                  <c:v>59.493670886075947</c:v>
                </c:pt>
                <c:pt idx="4">
                  <c:v>57.02479338842975</c:v>
                </c:pt>
              </c:numCache>
            </c:numRef>
          </c:val>
          <c:extLst>
            <c:ext xmlns:c16="http://schemas.microsoft.com/office/drawing/2014/chart" uri="{C3380CC4-5D6E-409C-BE32-E72D297353CC}">
              <c16:uniqueId val="{00000005-5571-4F1D-AEEB-3F741F05F4F2}"/>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Automated Readability Index</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(Summary!$BO$3,Summary!$BO$9,Summary!$BO$15,Summary!$BO$21,Summary!$BO$27)</c:f>
              <c:numCache>
                <c:formatCode>General</c:formatCode>
                <c:ptCount val="5"/>
                <c:pt idx="0">
                  <c:v>13.7</c:v>
                </c:pt>
                <c:pt idx="1">
                  <c:v>19.600000000000001</c:v>
                </c:pt>
                <c:pt idx="2">
                  <c:v>13.3</c:v>
                </c:pt>
                <c:pt idx="3">
                  <c:v>8.1999999999999993</c:v>
                </c:pt>
                <c:pt idx="4">
                  <c:v>8.1</c:v>
                </c:pt>
              </c:numCache>
            </c:numRef>
          </c:val>
          <c:extLst>
            <c:ext xmlns:c16="http://schemas.microsoft.com/office/drawing/2014/chart" uri="{C3380CC4-5D6E-409C-BE32-E72D297353CC}">
              <c16:uniqueId val="{00000000-7869-466A-9D6A-00D47E45B9DB}"/>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(Summary!$BO$4,Summary!$BO$10,Summary!$BO$16,Summary!$BO$22,Summary!$BO$28)</c:f>
              <c:numCache>
                <c:formatCode>General</c:formatCode>
                <c:ptCount val="5"/>
                <c:pt idx="0">
                  <c:v>13.3</c:v>
                </c:pt>
                <c:pt idx="1">
                  <c:v>16.399999999999999</c:v>
                </c:pt>
                <c:pt idx="2">
                  <c:v>12.7</c:v>
                </c:pt>
                <c:pt idx="3">
                  <c:v>8.1999999999999993</c:v>
                </c:pt>
                <c:pt idx="4">
                  <c:v>8.3000000000000007</c:v>
                </c:pt>
              </c:numCache>
            </c:numRef>
          </c:val>
          <c:extLst>
            <c:ext xmlns:c16="http://schemas.microsoft.com/office/drawing/2014/chart" uri="{C3380CC4-5D6E-409C-BE32-E72D297353CC}">
              <c16:uniqueId val="{00000001-7869-466A-9D6A-00D47E45B9DB}"/>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(Summary!$BO$5,Summary!$BO$11,Summary!$BO$17,Summary!$BO$23,Summary!$BO$29)</c:f>
              <c:numCache>
                <c:formatCode>General</c:formatCode>
                <c:ptCount val="5"/>
                <c:pt idx="0">
                  <c:v>12.1</c:v>
                </c:pt>
                <c:pt idx="1">
                  <c:v>13.9</c:v>
                </c:pt>
                <c:pt idx="2">
                  <c:v>9.4</c:v>
                </c:pt>
                <c:pt idx="3">
                  <c:v>8</c:v>
                </c:pt>
                <c:pt idx="4">
                  <c:v>7.7</c:v>
                </c:pt>
              </c:numCache>
            </c:numRef>
          </c:val>
          <c:extLst>
            <c:ext xmlns:c16="http://schemas.microsoft.com/office/drawing/2014/chart" uri="{C3380CC4-5D6E-409C-BE32-E72D297353CC}">
              <c16:uniqueId val="{00000002-7869-466A-9D6A-00D47E45B9DB}"/>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(Summary!$BO$6,Summary!$BO$12,Summary!$BO$18,Summary!$BO$24,Summary!$BO$30)</c:f>
              <c:numCache>
                <c:formatCode>General</c:formatCode>
                <c:ptCount val="5"/>
                <c:pt idx="0">
                  <c:v>12.7</c:v>
                </c:pt>
                <c:pt idx="1">
                  <c:v>14</c:v>
                </c:pt>
                <c:pt idx="2">
                  <c:v>9.4</c:v>
                </c:pt>
                <c:pt idx="3">
                  <c:v>8.1</c:v>
                </c:pt>
                <c:pt idx="4">
                  <c:v>8.4</c:v>
                </c:pt>
              </c:numCache>
            </c:numRef>
          </c:val>
          <c:extLst>
            <c:ext xmlns:c16="http://schemas.microsoft.com/office/drawing/2014/chart" uri="{C3380CC4-5D6E-409C-BE32-E72D297353CC}">
              <c16:uniqueId val="{00000003-7869-466A-9D6A-00D47E45B9DB}"/>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(Summary!$BO$7,Summary!$BO$13,Summary!$BO$19,Summary!$BO$25,Summary!$BO$31)</c:f>
              <c:numCache>
                <c:formatCode>General</c:formatCode>
                <c:ptCount val="5"/>
                <c:pt idx="0">
                  <c:v>12.1</c:v>
                </c:pt>
                <c:pt idx="1">
                  <c:v>14.9</c:v>
                </c:pt>
                <c:pt idx="2">
                  <c:v>9.5</c:v>
                </c:pt>
                <c:pt idx="3">
                  <c:v>8</c:v>
                </c:pt>
                <c:pt idx="4">
                  <c:v>7.7</c:v>
                </c:pt>
              </c:numCache>
            </c:numRef>
          </c:val>
          <c:extLst>
            <c:ext xmlns:c16="http://schemas.microsoft.com/office/drawing/2014/chart" uri="{C3380CC4-5D6E-409C-BE32-E72D297353CC}">
              <c16:uniqueId val="{00000004-7869-466A-9D6A-00D47E45B9DB}"/>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(Summary!$BO$8,Summary!$BO$14,Summary!$BO$20,Summary!$BO$26,Summary!$BO$32)</c:f>
              <c:numCache>
                <c:formatCode>General</c:formatCode>
                <c:ptCount val="5"/>
                <c:pt idx="0">
                  <c:v>15.4</c:v>
                </c:pt>
                <c:pt idx="1">
                  <c:v>16.5</c:v>
                </c:pt>
                <c:pt idx="2">
                  <c:v>11.1</c:v>
                </c:pt>
                <c:pt idx="3">
                  <c:v>9.1999999999999993</c:v>
                </c:pt>
                <c:pt idx="4">
                  <c:v>9.4</c:v>
                </c:pt>
              </c:numCache>
            </c:numRef>
          </c:val>
          <c:extLst>
            <c:ext xmlns:c16="http://schemas.microsoft.com/office/drawing/2014/chart" uri="{C3380CC4-5D6E-409C-BE32-E72D297353CC}">
              <c16:uniqueId val="{00000005-7869-466A-9D6A-00D47E45B9DB}"/>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Linsear Write Formula</a:t>
            </a:r>
            <a:endParaRPr lang="en-US"/>
          </a:p>
        </c:rich>
      </c:tx>
      <c:layout>
        <c:manualLayout>
          <c:xMode val="edge"/>
          <c:yMode val="edge"/>
          <c:x val="0.28065250186831947"/>
          <c:y val="2.3421159608221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(Summary!$BP$3,Summary!$BP$9,Summary!$BP$15,Summary!$BP$21,Summary!$BP$27)</c:f>
              <c:numCache>
                <c:formatCode>General</c:formatCode>
                <c:ptCount val="5"/>
                <c:pt idx="0">
                  <c:v>15.3</c:v>
                </c:pt>
                <c:pt idx="1">
                  <c:v>22.4</c:v>
                </c:pt>
                <c:pt idx="2">
                  <c:v>15.5</c:v>
                </c:pt>
                <c:pt idx="3">
                  <c:v>7.8</c:v>
                </c:pt>
                <c:pt idx="4">
                  <c:v>8.6</c:v>
                </c:pt>
              </c:numCache>
            </c:numRef>
          </c:val>
          <c:extLst>
            <c:ext xmlns:c16="http://schemas.microsoft.com/office/drawing/2014/chart" uri="{C3380CC4-5D6E-409C-BE32-E72D297353CC}">
              <c16:uniqueId val="{00000000-C8CE-42A5-A0C5-F77B4602073C}"/>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(Summary!$BP$4,Summary!$BP$10,Summary!$BP$16,Summary!$BP$22,Summary!$BP$28)</c:f>
              <c:numCache>
                <c:formatCode>General</c:formatCode>
                <c:ptCount val="5"/>
                <c:pt idx="0">
                  <c:v>15.4</c:v>
                </c:pt>
                <c:pt idx="1">
                  <c:v>16.399999999999999</c:v>
                </c:pt>
                <c:pt idx="2">
                  <c:v>14.5</c:v>
                </c:pt>
                <c:pt idx="3">
                  <c:v>7.7</c:v>
                </c:pt>
                <c:pt idx="4">
                  <c:v>8.6</c:v>
                </c:pt>
              </c:numCache>
            </c:numRef>
          </c:val>
          <c:extLst>
            <c:ext xmlns:c16="http://schemas.microsoft.com/office/drawing/2014/chart" uri="{C3380CC4-5D6E-409C-BE32-E72D297353CC}">
              <c16:uniqueId val="{00000001-C8CE-42A5-A0C5-F77B4602073C}"/>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(Summary!$BP$5,Summary!$BP$11,Summary!$BP$17,Summary!$BP$23,Summary!$BP$29)</c:f>
              <c:numCache>
                <c:formatCode>General</c:formatCode>
                <c:ptCount val="5"/>
                <c:pt idx="0">
                  <c:v>13.5</c:v>
                </c:pt>
                <c:pt idx="1">
                  <c:v>13.3</c:v>
                </c:pt>
                <c:pt idx="2">
                  <c:v>11</c:v>
                </c:pt>
                <c:pt idx="3">
                  <c:v>7.5</c:v>
                </c:pt>
                <c:pt idx="4">
                  <c:v>8.1999999999999993</c:v>
                </c:pt>
              </c:numCache>
            </c:numRef>
          </c:val>
          <c:extLst>
            <c:ext xmlns:c16="http://schemas.microsoft.com/office/drawing/2014/chart" uri="{C3380CC4-5D6E-409C-BE32-E72D297353CC}">
              <c16:uniqueId val="{00000002-C8CE-42A5-A0C5-F77B4602073C}"/>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(Summary!$BP$6,Summary!$BP$12,Summary!$BP$18,Summary!$BP$24,Summary!$BP$30)</c:f>
              <c:numCache>
                <c:formatCode>General</c:formatCode>
                <c:ptCount val="5"/>
                <c:pt idx="0">
                  <c:v>13.7</c:v>
                </c:pt>
                <c:pt idx="1">
                  <c:v>12.7</c:v>
                </c:pt>
                <c:pt idx="2">
                  <c:v>9</c:v>
                </c:pt>
                <c:pt idx="3">
                  <c:v>7.3</c:v>
                </c:pt>
                <c:pt idx="4">
                  <c:v>8.6</c:v>
                </c:pt>
              </c:numCache>
            </c:numRef>
          </c:val>
          <c:extLst>
            <c:ext xmlns:c16="http://schemas.microsoft.com/office/drawing/2014/chart" uri="{C3380CC4-5D6E-409C-BE32-E72D297353CC}">
              <c16:uniqueId val="{00000003-C8CE-42A5-A0C5-F77B4602073C}"/>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(Summary!$BP$7,Summary!$BP$13,Summary!$BP$19,Summary!$BP$25,Summary!$BP$31)</c:f>
              <c:numCache>
                <c:formatCode>General</c:formatCode>
                <c:ptCount val="5"/>
                <c:pt idx="0">
                  <c:v>13.5</c:v>
                </c:pt>
                <c:pt idx="1">
                  <c:v>14.5</c:v>
                </c:pt>
                <c:pt idx="2">
                  <c:v>11</c:v>
                </c:pt>
                <c:pt idx="3">
                  <c:v>7.3</c:v>
                </c:pt>
                <c:pt idx="4">
                  <c:v>8.1</c:v>
                </c:pt>
              </c:numCache>
            </c:numRef>
          </c:val>
          <c:extLst>
            <c:ext xmlns:c16="http://schemas.microsoft.com/office/drawing/2014/chart" uri="{C3380CC4-5D6E-409C-BE32-E72D297353CC}">
              <c16:uniqueId val="{00000004-C8CE-42A5-A0C5-F77B4602073C}"/>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(Summary!$BP$8,Summary!$BP$14,Summary!$BP$20,Summary!$BP$26,Summary!$BP$32)</c:f>
              <c:numCache>
                <c:formatCode>General</c:formatCode>
                <c:ptCount val="5"/>
                <c:pt idx="0">
                  <c:v>19.600000000000001</c:v>
                </c:pt>
                <c:pt idx="1">
                  <c:v>17</c:v>
                </c:pt>
                <c:pt idx="2">
                  <c:v>13.8</c:v>
                </c:pt>
                <c:pt idx="3">
                  <c:v>10.7</c:v>
                </c:pt>
                <c:pt idx="4">
                  <c:v>12.3</c:v>
                </c:pt>
              </c:numCache>
            </c:numRef>
          </c:val>
          <c:extLst>
            <c:ext xmlns:c16="http://schemas.microsoft.com/office/drawing/2014/chart" uri="{C3380CC4-5D6E-409C-BE32-E72D297353CC}">
              <c16:uniqueId val="{00000005-C8CE-42A5-A0C5-F77B4602073C}"/>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Correlation with free</a:t>
            </a:r>
            <a:endParaRPr lang="en-US"/>
          </a:p>
        </c:rich>
      </c:tx>
      <c:layout>
        <c:manualLayout>
          <c:xMode val="edge"/>
          <c:yMode val="edge"/>
          <c:x val="0.28065250186831947"/>
          <c:y val="2.6767039552252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Summary!$A$53:$A$57</c:f>
              <c:strCache>
                <c:ptCount val="5"/>
                <c:pt idx="0">
                  <c:v>FLEX</c:v>
                </c:pt>
                <c:pt idx="1">
                  <c:v>CS_E 50</c:v>
                </c:pt>
                <c:pt idx="2">
                  <c:v>ECSS_E60-30</c:v>
                </c:pt>
                <c:pt idx="3">
                  <c:v>TSS</c:v>
                </c:pt>
                <c:pt idx="4">
                  <c:v>EVS</c:v>
                </c:pt>
              </c:strCache>
            </c:strRef>
          </c:cat>
          <c:val>
            <c:numRef>
              <c:f>(Summary!$CC$4,Summary!$CC$10,Summary!$CC$16,Summary!$CC$22,Summary!$CC$28)</c:f>
              <c:numCache>
                <c:formatCode>General</c:formatCode>
                <c:ptCount val="5"/>
                <c:pt idx="0">
                  <c:v>0.98460849898440084</c:v>
                </c:pt>
                <c:pt idx="1">
                  <c:v>0.91386481155237265</c:v>
                </c:pt>
                <c:pt idx="2">
                  <c:v>0.97709562540908645</c:v>
                </c:pt>
                <c:pt idx="3">
                  <c:v>0.99653383384812377</c:v>
                </c:pt>
                <c:pt idx="4">
                  <c:v>0.99671875230453433</c:v>
                </c:pt>
              </c:numCache>
            </c:numRef>
          </c:val>
          <c:extLst>
            <c:ext xmlns:c16="http://schemas.microsoft.com/office/drawing/2014/chart" uri="{C3380CC4-5D6E-409C-BE32-E72D297353CC}">
              <c16:uniqueId val="{00000001-033B-4679-B989-1838804FD4CE}"/>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Summary!$A$53:$A$57</c:f>
              <c:strCache>
                <c:ptCount val="5"/>
                <c:pt idx="0">
                  <c:v>FLEX</c:v>
                </c:pt>
                <c:pt idx="1">
                  <c:v>CS_E 50</c:v>
                </c:pt>
                <c:pt idx="2">
                  <c:v>ECSS_E60-30</c:v>
                </c:pt>
                <c:pt idx="3">
                  <c:v>TSS</c:v>
                </c:pt>
                <c:pt idx="4">
                  <c:v>EVS</c:v>
                </c:pt>
              </c:strCache>
            </c:strRef>
          </c:cat>
          <c:val>
            <c:numRef>
              <c:f>(Summary!$CC$5,Summary!$CC$11,Summary!$CC$17,Summary!$CC$23,Summary!$CC$29)</c:f>
              <c:numCache>
                <c:formatCode>General</c:formatCode>
                <c:ptCount val="5"/>
                <c:pt idx="0">
                  <c:v>0.98244872085837587</c:v>
                </c:pt>
                <c:pt idx="1">
                  <c:v>0.91253810420220993</c:v>
                </c:pt>
                <c:pt idx="2">
                  <c:v>0.95801570103774014</c:v>
                </c:pt>
                <c:pt idx="3">
                  <c:v>0.98779393629835277</c:v>
                </c:pt>
                <c:pt idx="4">
                  <c:v>0.99220288807976353</c:v>
                </c:pt>
              </c:numCache>
            </c:numRef>
          </c:val>
          <c:extLst>
            <c:ext xmlns:c16="http://schemas.microsoft.com/office/drawing/2014/chart" uri="{C3380CC4-5D6E-409C-BE32-E72D297353CC}">
              <c16:uniqueId val="{00000002-033B-4679-B989-1838804FD4CE}"/>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Summary!$A$53:$A$57</c:f>
              <c:strCache>
                <c:ptCount val="5"/>
                <c:pt idx="0">
                  <c:v>FLEX</c:v>
                </c:pt>
                <c:pt idx="1">
                  <c:v>CS_E 50</c:v>
                </c:pt>
                <c:pt idx="2">
                  <c:v>ECSS_E60-30</c:v>
                </c:pt>
                <c:pt idx="3">
                  <c:v>TSS</c:v>
                </c:pt>
                <c:pt idx="4">
                  <c:v>EVS</c:v>
                </c:pt>
              </c:strCache>
            </c:strRef>
          </c:cat>
          <c:val>
            <c:numRef>
              <c:f>(Summary!$CC$6,Summary!$CC$12,Summary!$CC$18,Summary!$CC$24,Summary!$CC$30)</c:f>
              <c:numCache>
                <c:formatCode>General</c:formatCode>
                <c:ptCount val="5"/>
                <c:pt idx="0">
                  <c:v>0.97893256864483635</c:v>
                </c:pt>
                <c:pt idx="1">
                  <c:v>0.90270469634589401</c:v>
                </c:pt>
                <c:pt idx="2">
                  <c:v>0.95100888808917206</c:v>
                </c:pt>
                <c:pt idx="3">
                  <c:v>0.98489478113328821</c:v>
                </c:pt>
                <c:pt idx="4">
                  <c:v>0.99431334998594145</c:v>
                </c:pt>
              </c:numCache>
            </c:numRef>
          </c:val>
          <c:extLst>
            <c:ext xmlns:c16="http://schemas.microsoft.com/office/drawing/2014/chart" uri="{C3380CC4-5D6E-409C-BE32-E72D297353CC}">
              <c16:uniqueId val="{00000003-033B-4679-B989-1838804FD4CE}"/>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Summary!$A$53:$A$57</c:f>
              <c:strCache>
                <c:ptCount val="5"/>
                <c:pt idx="0">
                  <c:v>FLEX</c:v>
                </c:pt>
                <c:pt idx="1">
                  <c:v>CS_E 50</c:v>
                </c:pt>
                <c:pt idx="2">
                  <c:v>ECSS_E60-30</c:v>
                </c:pt>
                <c:pt idx="3">
                  <c:v>TSS</c:v>
                </c:pt>
                <c:pt idx="4">
                  <c:v>EVS</c:v>
                </c:pt>
              </c:strCache>
            </c:strRef>
          </c:cat>
          <c:val>
            <c:numRef>
              <c:f>(Summary!$CC$7,Summary!$CC$13,Summary!$CC$19,Summary!$CC$25,Summary!$CC$31)</c:f>
              <c:numCache>
                <c:formatCode>General</c:formatCode>
                <c:ptCount val="5"/>
                <c:pt idx="0">
                  <c:v>0.98318817123041546</c:v>
                </c:pt>
                <c:pt idx="1">
                  <c:v>0.91551788113081178</c:v>
                </c:pt>
                <c:pt idx="2">
                  <c:v>0.96067889118165661</c:v>
                </c:pt>
                <c:pt idx="3">
                  <c:v>0.98717436368083522</c:v>
                </c:pt>
                <c:pt idx="4">
                  <c:v>0.99124794544601236</c:v>
                </c:pt>
              </c:numCache>
            </c:numRef>
          </c:val>
          <c:extLst>
            <c:ext xmlns:c16="http://schemas.microsoft.com/office/drawing/2014/chart" uri="{C3380CC4-5D6E-409C-BE32-E72D297353CC}">
              <c16:uniqueId val="{00000004-033B-4679-B989-1838804FD4CE}"/>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Summary!$A$53:$A$57</c:f>
              <c:strCache>
                <c:ptCount val="5"/>
                <c:pt idx="0">
                  <c:v>FLEX</c:v>
                </c:pt>
                <c:pt idx="1">
                  <c:v>CS_E 50</c:v>
                </c:pt>
                <c:pt idx="2">
                  <c:v>ECSS_E60-30</c:v>
                </c:pt>
                <c:pt idx="3">
                  <c:v>TSS</c:v>
                </c:pt>
                <c:pt idx="4">
                  <c:v>EVS</c:v>
                </c:pt>
              </c:strCache>
            </c:strRef>
          </c:cat>
          <c:val>
            <c:numRef>
              <c:f>(Summary!$CC$8,Summary!$CC$14,Summary!$CC$20,Summary!$CC$26,Summary!$CC$32)</c:f>
              <c:numCache>
                <c:formatCode>General</c:formatCode>
                <c:ptCount val="5"/>
                <c:pt idx="0">
                  <c:v>0.93166032794155029</c:v>
                </c:pt>
                <c:pt idx="1">
                  <c:v>0.91264372093540724</c:v>
                </c:pt>
                <c:pt idx="2">
                  <c:v>0.93059553421432795</c:v>
                </c:pt>
                <c:pt idx="3">
                  <c:v>0.96246946387422905</c:v>
                </c:pt>
                <c:pt idx="4">
                  <c:v>0.94766366570392135</c:v>
                </c:pt>
              </c:numCache>
            </c:numRef>
          </c:val>
          <c:extLst>
            <c:ext xmlns:c16="http://schemas.microsoft.com/office/drawing/2014/chart" uri="{C3380CC4-5D6E-409C-BE32-E72D297353CC}">
              <c16:uniqueId val="{00000005-033B-4679-B989-1838804FD4CE}"/>
            </c:ext>
          </c:extLst>
        </c:ser>
        <c:dLbls>
          <c:showLegendKey val="0"/>
          <c:showVal val="0"/>
          <c:showCatName val="0"/>
          <c:showSerName val="0"/>
          <c:showPercent val="0"/>
          <c:showBubbleSize val="0"/>
        </c:dLbls>
        <c:axId val="754845368"/>
        <c:axId val="754846680"/>
        <c:extLst>
          <c:ext xmlns:c15="http://schemas.microsoft.com/office/drawing/2012/chart" uri="{02D57815-91ED-43cb-92C2-25804820EDAC}">
            <c15:filteredRadarSeries>
              <c15:ser>
                <c:idx val="0"/>
                <c:order val="0"/>
                <c:tx>
                  <c:strRef>
                    <c:extLst>
                      <c:ext uri="{02D57815-91ED-43cb-92C2-25804820EDAC}">
                        <c15:formulaRef>
                          <c15:sqref>Summary!$B$34</c15:sqref>
                        </c15:formulaRef>
                      </c:ext>
                    </c:extLst>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Summary!$A$53:$A$57</c15:sqref>
                        </c15:formulaRef>
                      </c:ext>
                    </c:extLst>
                    <c:strCache>
                      <c:ptCount val="5"/>
                      <c:pt idx="0">
                        <c:v>FLEX</c:v>
                      </c:pt>
                      <c:pt idx="1">
                        <c:v>CS_E 50</c:v>
                      </c:pt>
                      <c:pt idx="2">
                        <c:v>ECSS_E60-30</c:v>
                      </c:pt>
                      <c:pt idx="3">
                        <c:v>TSS</c:v>
                      </c:pt>
                      <c:pt idx="4">
                        <c:v>EVS</c:v>
                      </c:pt>
                    </c:strCache>
                  </c:strRef>
                </c:cat>
                <c:val>
                  <c:numRef>
                    <c:extLst>
                      <c:ext uri="{02D57815-91ED-43cb-92C2-25804820EDAC}">
                        <c15:formulaRef>
                          <c15:sqref>(Summary!$CC$3,Summary!$CC$9,Summary!$CC$15,Summary!$CC$21,Summary!$CC$27)</c15:sqref>
                        </c15:formulaRef>
                      </c:ext>
                    </c:extLst>
                    <c:numCache>
                      <c:formatCode>General</c:formatCode>
                      <c:ptCount val="5"/>
                      <c:pt idx="0">
                        <c:v>0.99999999999999989</c:v>
                      </c:pt>
                      <c:pt idx="1">
                        <c:v>0.99999999999999989</c:v>
                      </c:pt>
                      <c:pt idx="2">
                        <c:v>1.0000000000000002</c:v>
                      </c:pt>
                      <c:pt idx="3">
                        <c:v>0.99999999999999989</c:v>
                      </c:pt>
                      <c:pt idx="4">
                        <c:v>0.99999999999999989</c:v>
                      </c:pt>
                    </c:numCache>
                  </c:numRef>
                </c:val>
                <c:extLst>
                  <c:ext xmlns:c16="http://schemas.microsoft.com/office/drawing/2014/chart" uri="{C3380CC4-5D6E-409C-BE32-E72D297353CC}">
                    <c16:uniqueId val="{00000000-033B-4679-B989-1838804FD4CE}"/>
                  </c:ext>
                </c:extLst>
              </c15:ser>
            </c15:filteredRadarSeries>
          </c:ext>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%atomic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(Summary!$AI$3,Summary!$AI$9,Summary!$AI$15,Summary!$AI$21,Summary!$AI$27)</c:f>
              <c:numCache>
                <c:formatCode>General</c:formatCode>
                <c:ptCount val="5"/>
                <c:pt idx="0">
                  <c:v>83.333333333333343</c:v>
                </c:pt>
                <c:pt idx="1">
                  <c:v>88</c:v>
                </c:pt>
                <c:pt idx="2">
                  <c:v>72.727272727272734</c:v>
                </c:pt>
                <c:pt idx="3">
                  <c:v>49.206349206349202</c:v>
                </c:pt>
                <c:pt idx="4">
                  <c:v>80.909090909090907</c:v>
                </c:pt>
              </c:numCache>
            </c:numRef>
          </c:val>
          <c:extLst>
            <c:ext xmlns:c16="http://schemas.microsoft.com/office/drawing/2014/chart" uri="{C3380CC4-5D6E-409C-BE32-E72D297353CC}">
              <c16:uniqueId val="{00000000-A045-4602-9498-5EE9C5497C4D}"/>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(Summary!$AI$4,Summary!$AI$10,Summary!$AI$16,Summary!$AI$22,Summary!$AI$28)</c:f>
              <c:numCache>
                <c:formatCode>General</c:formatCode>
                <c:ptCount val="5"/>
                <c:pt idx="0">
                  <c:v>89.473684210526315</c:v>
                </c:pt>
                <c:pt idx="1">
                  <c:v>96.551724137931032</c:v>
                </c:pt>
                <c:pt idx="2">
                  <c:v>77.142857142857153</c:v>
                </c:pt>
                <c:pt idx="3">
                  <c:v>52.238805970149251</c:v>
                </c:pt>
                <c:pt idx="4">
                  <c:v>83.928571428571431</c:v>
                </c:pt>
              </c:numCache>
            </c:numRef>
          </c:val>
          <c:extLst>
            <c:ext xmlns:c16="http://schemas.microsoft.com/office/drawing/2014/chart" uri="{C3380CC4-5D6E-409C-BE32-E72D297353CC}">
              <c16:uniqueId val="{00000001-A045-4602-9498-5EE9C5497C4D}"/>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(Summary!$AI$5,Summary!$AI$11,Summary!$AI$18,Summary!$AI$23,Summary!$AI$29)</c:f>
              <c:numCache>
                <c:formatCode>General</c:formatCode>
                <c:ptCount val="5"/>
                <c:pt idx="0">
                  <c:v>100</c:v>
                </c:pt>
                <c:pt idx="1">
                  <c:v>100</c:v>
                </c:pt>
                <c:pt idx="2">
                  <c:v>100</c:v>
                </c:pt>
                <c:pt idx="3">
                  <c:v>72.151898734177209</c:v>
                </c:pt>
                <c:pt idx="4">
                  <c:v>91.735537190082653</c:v>
                </c:pt>
              </c:numCache>
            </c:numRef>
          </c:val>
          <c:extLst>
            <c:ext xmlns:c16="http://schemas.microsoft.com/office/drawing/2014/chart" uri="{C3380CC4-5D6E-409C-BE32-E72D297353CC}">
              <c16:uniqueId val="{00000002-A045-4602-9498-5EE9C5497C4D}"/>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(Summary!$AI$6,Summary!$AI$12,Summary!$AI$18,Summary!$AI$24,Summary!$AI$30)</c:f>
              <c:numCache>
                <c:formatCode>General</c:formatCode>
                <c:ptCount val="5"/>
                <c:pt idx="0">
                  <c:v>100</c:v>
                </c:pt>
                <c:pt idx="1">
                  <c:v>100</c:v>
                </c:pt>
                <c:pt idx="2">
                  <c:v>100</c:v>
                </c:pt>
                <c:pt idx="3">
                  <c:v>72.151898734177209</c:v>
                </c:pt>
                <c:pt idx="4">
                  <c:v>91.735537190082653</c:v>
                </c:pt>
              </c:numCache>
            </c:numRef>
          </c:val>
          <c:extLst>
            <c:ext xmlns:c16="http://schemas.microsoft.com/office/drawing/2014/chart" uri="{C3380CC4-5D6E-409C-BE32-E72D297353CC}">
              <c16:uniqueId val="{00000003-A045-4602-9498-5EE9C5497C4D}"/>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(Summary!$AI$7,Summary!$AI$13,Summary!$AI$19,Summary!$AI$25,Summary!$AI$31)</c:f>
              <c:numCache>
                <c:formatCode>General</c:formatCode>
                <c:ptCount val="5"/>
                <c:pt idx="0">
                  <c:v>100</c:v>
                </c:pt>
                <c:pt idx="1">
                  <c:v>100</c:v>
                </c:pt>
                <c:pt idx="2">
                  <c:v>97.777777777777771</c:v>
                </c:pt>
                <c:pt idx="3">
                  <c:v>72.151898734177209</c:v>
                </c:pt>
                <c:pt idx="4">
                  <c:v>91.735537190082653</c:v>
                </c:pt>
              </c:numCache>
            </c:numRef>
          </c:val>
          <c:extLst>
            <c:ext xmlns:c16="http://schemas.microsoft.com/office/drawing/2014/chart" uri="{C3380CC4-5D6E-409C-BE32-E72D297353CC}">
              <c16:uniqueId val="{00000004-A045-4602-9498-5EE9C5497C4D}"/>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(Summary!$AI$8,Summary!$AI$14,Summary!$AI$20,Summary!$AI$26,Summary!$AI$32)</c:f>
              <c:numCache>
                <c:formatCode>General</c:formatCode>
                <c:ptCount val="5"/>
                <c:pt idx="0">
                  <c:v>89.473684210526315</c:v>
                </c:pt>
                <c:pt idx="1">
                  <c:v>100</c:v>
                </c:pt>
                <c:pt idx="2">
                  <c:v>100</c:v>
                </c:pt>
                <c:pt idx="3">
                  <c:v>72.151898734177209</c:v>
                </c:pt>
                <c:pt idx="4">
                  <c:v>91.735537190082653</c:v>
                </c:pt>
              </c:numCache>
            </c:numRef>
          </c:val>
          <c:extLst>
            <c:ext xmlns:c16="http://schemas.microsoft.com/office/drawing/2014/chart" uri="{C3380CC4-5D6E-409C-BE32-E72D297353CC}">
              <c16:uniqueId val="{00000005-A045-4602-9498-5EE9C5497C4D}"/>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FRE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(Summary!$AZ$3,Summary!$AZ$9,Summary!$AZ$15,Summary!$AZ$21,Summary!$AZ$27)</c:f>
              <c:numCache>
                <c:formatCode>General</c:formatCode>
                <c:ptCount val="5"/>
                <c:pt idx="0">
                  <c:v>17.411571246819364</c:v>
                </c:pt>
                <c:pt idx="1">
                  <c:v>13.284463414634168</c:v>
                </c:pt>
                <c:pt idx="2">
                  <c:v>35.455714285714322</c:v>
                </c:pt>
                <c:pt idx="3">
                  <c:v>50.197168179251548</c:v>
                </c:pt>
                <c:pt idx="4">
                  <c:v>45.042101683044336</c:v>
                </c:pt>
              </c:numCache>
            </c:numRef>
          </c:val>
          <c:extLst>
            <c:ext xmlns:c16="http://schemas.microsoft.com/office/drawing/2014/chart" uri="{C3380CC4-5D6E-409C-BE32-E72D297353CC}">
              <c16:uniqueId val="{00000000-715F-4B35-ADAB-F441066A493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(Summary!$AZ$4,Summary!$AZ$10,Summary!$AZ$16,Summary!$AZ$22,Summary!$AZ$28)</c:f>
              <c:numCache>
                <c:formatCode>General</c:formatCode>
                <c:ptCount val="5"/>
                <c:pt idx="0">
                  <c:v>23.069753289473717</c:v>
                </c:pt>
                <c:pt idx="1">
                  <c:v>14.459803646563831</c:v>
                </c:pt>
                <c:pt idx="2">
                  <c:v>36.695745602165104</c:v>
                </c:pt>
                <c:pt idx="3">
                  <c:v>48.798152166829595</c:v>
                </c:pt>
                <c:pt idx="4">
                  <c:v>44.801402859403254</c:v>
                </c:pt>
              </c:numCache>
            </c:numRef>
          </c:val>
          <c:extLst>
            <c:ext xmlns:c16="http://schemas.microsoft.com/office/drawing/2014/chart" uri="{C3380CC4-5D6E-409C-BE32-E72D297353CC}">
              <c16:uniqueId val="{00000001-715F-4B35-ADAB-F441066A493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(Summary!$AZ$5,Summary!$AZ$11,Summary!$AZ$17,Summary!$AZ$23,Summary!$AZ$29)</c:f>
              <c:numCache>
                <c:formatCode>General</c:formatCode>
                <c:ptCount val="5"/>
                <c:pt idx="0">
                  <c:v>24.353583371824506</c:v>
                </c:pt>
                <c:pt idx="1">
                  <c:v>20.779933972310996</c:v>
                </c:pt>
                <c:pt idx="2">
                  <c:v>51.29072012650294</c:v>
                </c:pt>
                <c:pt idx="3">
                  <c:v>50.556882334825161</c:v>
                </c:pt>
                <c:pt idx="4">
                  <c:v>46.778512106278143</c:v>
                </c:pt>
              </c:numCache>
            </c:numRef>
          </c:val>
          <c:extLst>
            <c:ext xmlns:c16="http://schemas.microsoft.com/office/drawing/2014/chart" uri="{C3380CC4-5D6E-409C-BE32-E72D297353CC}">
              <c16:uniqueId val="{00000002-715F-4B35-ADAB-F441066A493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(Summary!$AZ$6,Summary!$AZ$12,Summary!$AZ$18,Summary!$AZ$24,Summary!$AZ$30)</c:f>
              <c:numCache>
                <c:formatCode>General</c:formatCode>
                <c:ptCount val="5"/>
                <c:pt idx="0">
                  <c:v>23.506349206349238</c:v>
                </c:pt>
                <c:pt idx="1">
                  <c:v>19.59822685720291</c:v>
                </c:pt>
                <c:pt idx="2">
                  <c:v>47.229155715439404</c:v>
                </c:pt>
                <c:pt idx="3">
                  <c:v>49.503088878655319</c:v>
                </c:pt>
                <c:pt idx="4">
                  <c:v>43.82194044665016</c:v>
                </c:pt>
              </c:numCache>
            </c:numRef>
          </c:val>
          <c:extLst>
            <c:ext xmlns:c16="http://schemas.microsoft.com/office/drawing/2014/chart" uri="{C3380CC4-5D6E-409C-BE32-E72D297353CC}">
              <c16:uniqueId val="{00000003-715F-4B35-ADAB-F441066A493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(Summary!$AZ$7,Summary!$AZ$13,Summary!$AZ$19,Summary!$AZ$25,Summary!$AZ$31)</c:f>
              <c:numCache>
                <c:formatCode>General</c:formatCode>
                <c:ptCount val="5"/>
                <c:pt idx="0">
                  <c:v>24.108148387096797</c:v>
                </c:pt>
                <c:pt idx="1">
                  <c:v>15.723962316641405</c:v>
                </c:pt>
                <c:pt idx="2">
                  <c:v>49.432900696336688</c:v>
                </c:pt>
                <c:pt idx="3">
                  <c:v>49.652722065544452</c:v>
                </c:pt>
                <c:pt idx="4">
                  <c:v>46.123823795016875</c:v>
                </c:pt>
              </c:numCache>
            </c:numRef>
          </c:val>
          <c:extLst>
            <c:ext xmlns:c16="http://schemas.microsoft.com/office/drawing/2014/chart" uri="{C3380CC4-5D6E-409C-BE32-E72D297353CC}">
              <c16:uniqueId val="{00000004-715F-4B35-ADAB-F441066A493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(Summary!$AZ$8,Summary!$AZ$14,Summary!$AZ$20,Summary!$AZ$26,Summary!$AZ$32)</c:f>
              <c:numCache>
                <c:formatCode>General</c:formatCode>
                <c:ptCount val="5"/>
                <c:pt idx="0">
                  <c:v>21.97311732889537</c:v>
                </c:pt>
                <c:pt idx="1">
                  <c:v>12.48543534294452</c:v>
                </c:pt>
                <c:pt idx="2">
                  <c:v>41.584259442812154</c:v>
                </c:pt>
                <c:pt idx="3">
                  <c:v>45.385352386676395</c:v>
                </c:pt>
                <c:pt idx="4">
                  <c:v>40.538650500499166</c:v>
                </c:pt>
              </c:numCache>
            </c:numRef>
          </c:val>
          <c:extLst>
            <c:ext xmlns:c16="http://schemas.microsoft.com/office/drawing/2014/chart" uri="{C3380CC4-5D6E-409C-BE32-E72D297353CC}">
              <c16:uniqueId val="{00000005-715F-4B35-ADAB-F441066A493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(Summary!$AJ$3,Summary!$AJ$9,Summary!$AJ$15,Summary!$AJ$21,Summary!$AJ$27)</c:f>
              <c:numCache>
                <c:formatCode>General</c:formatCode>
                <c:ptCount val="5"/>
                <c:pt idx="0">
                  <c:v>88.888888888888886</c:v>
                </c:pt>
                <c:pt idx="1">
                  <c:v>92</c:v>
                </c:pt>
                <c:pt idx="2">
                  <c:v>100</c:v>
                </c:pt>
                <c:pt idx="3">
                  <c:v>88.888888888888886</c:v>
                </c:pt>
                <c:pt idx="4">
                  <c:v>93.63636363636364</c:v>
                </c:pt>
              </c:numCache>
            </c:numRef>
          </c:val>
          <c:extLst>
            <c:ext xmlns:c16="http://schemas.microsoft.com/office/drawing/2014/chart" uri="{C3380CC4-5D6E-409C-BE32-E72D297353CC}">
              <c16:uniqueId val="{00000000-A3B2-49BA-8A25-B3F5D5FA1AAF}"/>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(Summary!$AJ$5,Summary!$AJ$11,Summary!$AJ$17,Summary!$AJ$23,Summary!$AJ$29)</c:f>
              <c:numCache>
                <c:formatCode>General</c:formatCode>
                <c:ptCount val="5"/>
                <c:pt idx="0">
                  <c:v>92</c:v>
                </c:pt>
                <c:pt idx="1">
                  <c:v>96.666666666666671</c:v>
                </c:pt>
                <c:pt idx="2">
                  <c:v>100</c:v>
                </c:pt>
                <c:pt idx="3">
                  <c:v>91.139240506329116</c:v>
                </c:pt>
                <c:pt idx="4">
                  <c:v>94.214876033057848</c:v>
                </c:pt>
              </c:numCache>
            </c:numRef>
          </c:val>
          <c:extLst>
            <c:ext xmlns:c16="http://schemas.microsoft.com/office/drawing/2014/chart" uri="{C3380CC4-5D6E-409C-BE32-E72D297353CC}">
              <c16:uniqueId val="{00000001-A3B2-49BA-8A25-B3F5D5FA1AAF}"/>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(Summary!$AJ$6,Summary!$AJ$12,Summary!$AJ$18,Summary!$AJ$24,Summary!$AJ$30)</c:f>
              <c:numCache>
                <c:formatCode>General</c:formatCode>
                <c:ptCount val="5"/>
                <c:pt idx="0">
                  <c:v>92.592592592592595</c:v>
                </c:pt>
                <c:pt idx="1">
                  <c:v>96.774193548387103</c:v>
                </c:pt>
                <c:pt idx="2">
                  <c:v>100</c:v>
                </c:pt>
                <c:pt idx="3">
                  <c:v>91.139240506329116</c:v>
                </c:pt>
                <c:pt idx="4">
                  <c:v>94.214876033057848</c:v>
                </c:pt>
              </c:numCache>
            </c:numRef>
          </c:val>
          <c:extLst>
            <c:ext xmlns:c16="http://schemas.microsoft.com/office/drawing/2014/chart" uri="{C3380CC4-5D6E-409C-BE32-E72D297353CC}">
              <c16:uniqueId val="{00000002-A3B2-49BA-8A25-B3F5D5FA1AAF}"/>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(Summary!$AJ$7,Summary!$AJ$13,Summary!$AJ$19,Summary!$AJ$25,Summary!$AJ$31)</c:f>
              <c:numCache>
                <c:formatCode>General</c:formatCode>
                <c:ptCount val="5"/>
                <c:pt idx="0">
                  <c:v>92</c:v>
                </c:pt>
                <c:pt idx="1">
                  <c:v>96.666666666666671</c:v>
                </c:pt>
                <c:pt idx="2">
                  <c:v>100</c:v>
                </c:pt>
                <c:pt idx="3">
                  <c:v>91.139240506329116</c:v>
                </c:pt>
                <c:pt idx="4">
                  <c:v>94.214876033057848</c:v>
                </c:pt>
              </c:numCache>
            </c:numRef>
          </c:val>
          <c:extLst>
            <c:ext xmlns:c16="http://schemas.microsoft.com/office/drawing/2014/chart" uri="{C3380CC4-5D6E-409C-BE32-E72D297353CC}">
              <c16:uniqueId val="{00000003-A3B2-49BA-8A25-B3F5D5FA1AAF}"/>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(Summary!$AJ$8,Summary!$AJ$14,Summary!$AJ$20,Summary!$AJ$26,Summary!$AJ$32)</c:f>
              <c:numCache>
                <c:formatCode>General</c:formatCode>
                <c:ptCount val="5"/>
                <c:pt idx="0">
                  <c:v>89.473684210526315</c:v>
                </c:pt>
                <c:pt idx="1">
                  <c:v>96.666666666666671</c:v>
                </c:pt>
                <c:pt idx="2">
                  <c:v>100</c:v>
                </c:pt>
                <c:pt idx="3">
                  <c:v>91.139240506329116</c:v>
                </c:pt>
                <c:pt idx="4">
                  <c:v>94.214876033057848</c:v>
                </c:pt>
              </c:numCache>
            </c:numRef>
          </c:val>
          <c:extLst>
            <c:ext xmlns:c16="http://schemas.microsoft.com/office/drawing/2014/chart" uri="{C3380CC4-5D6E-409C-BE32-E72D297353CC}">
              <c16:uniqueId val="{00000004-A3B2-49BA-8A25-B3F5D5FA1AAF}"/>
            </c:ext>
          </c:extLst>
        </c:ser>
        <c:dLbls>
          <c:showLegendKey val="0"/>
          <c:showVal val="0"/>
          <c:showCatName val="0"/>
          <c:showSerName val="0"/>
          <c:showPercent val="0"/>
          <c:showBubbleSize val="0"/>
        </c:dLbls>
        <c:axId val="754845368"/>
        <c:axId val="754846680"/>
        <c:extLst>
          <c:ext xmlns:c15="http://schemas.microsoft.com/office/drawing/2012/chart" uri="{02D57815-91ED-43cb-92C2-25804820EDAC}">
            <c15:filteredRadarSeries>
              <c15:ser>
                <c:idx val="1"/>
                <c:order val="1"/>
                <c:tx>
                  <c:strRef>
                    <c:extLst>
                      <c:ext uri="{02D57815-91ED-43cb-92C2-25804820EDAC}">
                        <c15:formulaRef>
                          <c15:sqref>Summary!$B$46</c15:sqref>
                        </c15:formulaRef>
                      </c:ext>
                    </c:extLst>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extLst>
                      <c:ext uri="{02D57815-91ED-43cb-92C2-25804820EDAC}">
                        <c15:formulaRef>
                          <c15:sqref>(Summary!$AJ$4,Summary!$AJ$10,Summary!$AJ$16,Summary!$AJ$22,Summary!$AJ$28)</c15:sqref>
                        </c15:formulaRef>
                      </c:ext>
                    </c:extLst>
                    <c:numCache>
                      <c:formatCode>General</c:formatCode>
                      <c:ptCount val="5"/>
                      <c:pt idx="0">
                        <c:v>89.473684210526315</c:v>
                      </c:pt>
                      <c:pt idx="1">
                        <c:v>96.551724137931032</c:v>
                      </c:pt>
                      <c:pt idx="2">
                        <c:v>100</c:v>
                      </c:pt>
                      <c:pt idx="3">
                        <c:v>89.552238805970148</c:v>
                      </c:pt>
                      <c:pt idx="4">
                        <c:v>93.75</c:v>
                      </c:pt>
                    </c:numCache>
                  </c:numRef>
                </c:val>
                <c:extLst>
                  <c:ext xmlns:c16="http://schemas.microsoft.com/office/drawing/2014/chart" uri="{C3380CC4-5D6E-409C-BE32-E72D297353CC}">
                    <c16:uniqueId val="{00000005-A3B2-49BA-8A25-B3F5D5FA1AAF}"/>
                  </c:ext>
                </c:extLst>
              </c15:ser>
            </c15:filteredRadarSeries>
          </c:ext>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FRE score -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(Summary!$BA$3,Summary!$BA$9,Summary!$BA$15,Summary!$BA$21,Summary!$BA$27)</c:f>
              <c:numCache>
                <c:formatCode>General</c:formatCode>
                <c:ptCount val="5"/>
                <c:pt idx="0">
                  <c:v>17</c:v>
                </c:pt>
                <c:pt idx="1">
                  <c:v>17</c:v>
                </c:pt>
                <c:pt idx="2">
                  <c:v>17</c:v>
                </c:pt>
                <c:pt idx="3">
                  <c:v>14</c:v>
                </c:pt>
                <c:pt idx="4">
                  <c:v>16</c:v>
                </c:pt>
              </c:numCache>
            </c:numRef>
          </c:val>
          <c:extLst>
            <c:ext xmlns:c16="http://schemas.microsoft.com/office/drawing/2014/chart" uri="{C3380CC4-5D6E-409C-BE32-E72D297353CC}">
              <c16:uniqueId val="{00000000-39CE-4D03-A024-D5E41DBCD09B}"/>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(Summary!$BA$4,Summary!$BA$10,Summary!$BA$16,Summary!$BA$22,Summary!$BA$28)</c:f>
              <c:numCache>
                <c:formatCode>General</c:formatCode>
                <c:ptCount val="5"/>
                <c:pt idx="0">
                  <c:v>17</c:v>
                </c:pt>
                <c:pt idx="1">
                  <c:v>17</c:v>
                </c:pt>
                <c:pt idx="2">
                  <c:v>17</c:v>
                </c:pt>
                <c:pt idx="3">
                  <c:v>16</c:v>
                </c:pt>
                <c:pt idx="4">
                  <c:v>16</c:v>
                </c:pt>
              </c:numCache>
            </c:numRef>
          </c:val>
          <c:extLst>
            <c:ext xmlns:c16="http://schemas.microsoft.com/office/drawing/2014/chart" uri="{C3380CC4-5D6E-409C-BE32-E72D297353CC}">
              <c16:uniqueId val="{00000001-39CE-4D03-A024-D5E41DBCD09B}"/>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(Summary!$BA$5,Summary!$BA$11,Summary!$BA$17,Summary!$BA$23,Summary!$BA$29)</c:f>
              <c:numCache>
                <c:formatCode>General</c:formatCode>
                <c:ptCount val="5"/>
                <c:pt idx="0">
                  <c:v>17</c:v>
                </c:pt>
                <c:pt idx="1">
                  <c:v>17</c:v>
                </c:pt>
                <c:pt idx="2">
                  <c:v>14</c:v>
                </c:pt>
                <c:pt idx="3">
                  <c:v>14</c:v>
                </c:pt>
                <c:pt idx="4">
                  <c:v>16</c:v>
                </c:pt>
              </c:numCache>
            </c:numRef>
          </c:val>
          <c:extLst>
            <c:ext xmlns:c16="http://schemas.microsoft.com/office/drawing/2014/chart" uri="{C3380CC4-5D6E-409C-BE32-E72D297353CC}">
              <c16:uniqueId val="{00000002-39CE-4D03-A024-D5E41DBCD09B}"/>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(Summary!$BA$6,Summary!$BA$12,Summary!$BA$18,Summary!$BA$24,Summary!$BA$30)</c:f>
              <c:numCache>
                <c:formatCode>General</c:formatCode>
                <c:ptCount val="5"/>
                <c:pt idx="0">
                  <c:v>17</c:v>
                </c:pt>
                <c:pt idx="1">
                  <c:v>17</c:v>
                </c:pt>
                <c:pt idx="2">
                  <c:v>16</c:v>
                </c:pt>
                <c:pt idx="3">
                  <c:v>14</c:v>
                </c:pt>
                <c:pt idx="4">
                  <c:v>16</c:v>
                </c:pt>
              </c:numCache>
            </c:numRef>
          </c:val>
          <c:extLst>
            <c:ext xmlns:c16="http://schemas.microsoft.com/office/drawing/2014/chart" uri="{C3380CC4-5D6E-409C-BE32-E72D297353CC}">
              <c16:uniqueId val="{00000003-39CE-4D03-A024-D5E41DBCD09B}"/>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(Summary!$BA$7,Summary!$BA$13,Summary!$BA$19,Summary!$BA$25,Summary!$BA$31)</c:f>
              <c:numCache>
                <c:formatCode>General</c:formatCode>
                <c:ptCount val="5"/>
                <c:pt idx="0">
                  <c:v>17</c:v>
                </c:pt>
                <c:pt idx="1">
                  <c:v>17</c:v>
                </c:pt>
                <c:pt idx="2">
                  <c:v>14</c:v>
                </c:pt>
                <c:pt idx="3">
                  <c:v>14</c:v>
                </c:pt>
                <c:pt idx="4">
                  <c:v>16</c:v>
                </c:pt>
              </c:numCache>
            </c:numRef>
          </c:val>
          <c:extLst>
            <c:ext xmlns:c16="http://schemas.microsoft.com/office/drawing/2014/chart" uri="{C3380CC4-5D6E-409C-BE32-E72D297353CC}">
              <c16:uniqueId val="{00000004-39CE-4D03-A024-D5E41DBCD09B}"/>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(Summary!$BA$8,Summary!$BA$14,Summary!$BA$20,Summary!$BA$26,Summary!$BA$32)</c:f>
              <c:numCache>
                <c:formatCode>General</c:formatCode>
                <c:ptCount val="5"/>
                <c:pt idx="0">
                  <c:v>17</c:v>
                </c:pt>
                <c:pt idx="1">
                  <c:v>17</c:v>
                </c:pt>
                <c:pt idx="2">
                  <c:v>16</c:v>
                </c:pt>
                <c:pt idx="3">
                  <c:v>16</c:v>
                </c:pt>
                <c:pt idx="4">
                  <c:v>16</c:v>
                </c:pt>
              </c:numCache>
            </c:numRef>
          </c:val>
          <c:extLst>
            <c:ext xmlns:c16="http://schemas.microsoft.com/office/drawing/2014/chart" uri="{C3380CC4-5D6E-409C-BE32-E72D297353CC}">
              <c16:uniqueId val="{00000005-39CE-4D03-A024-D5E41DBCD09B}"/>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%no_rationale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19532957312631385"/>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(Summary!$AK$3,Summary!$AK$9,Summary!$AK$15,Summary!$AK$21,Summary!$AK$27)</c:f>
              <c:numCache>
                <c:formatCode>General</c:formatCode>
                <c:ptCount val="5"/>
                <c:pt idx="0">
                  <c:v>94.444444444444443</c:v>
                </c:pt>
                <c:pt idx="1">
                  <c:v>64</c:v>
                </c:pt>
                <c:pt idx="2">
                  <c:v>72.727272727272734</c:v>
                </c:pt>
                <c:pt idx="3">
                  <c:v>98.412698412698404</c:v>
                </c:pt>
                <c:pt idx="4">
                  <c:v>97.27272727272728</c:v>
                </c:pt>
              </c:numCache>
            </c:numRef>
          </c:val>
          <c:extLst>
            <c:ext xmlns:c16="http://schemas.microsoft.com/office/drawing/2014/chart" uri="{C3380CC4-5D6E-409C-BE32-E72D297353CC}">
              <c16:uniqueId val="{00000000-A196-46AF-938D-81B810F26675}"/>
            </c:ext>
          </c:extLst>
        </c:ser>
        <c:ser>
          <c:idx val="1"/>
          <c:order val="1"/>
          <c:tx>
            <c:strRef>
              <c:f>Summary!$B$46</c:f>
              <c:strCache>
                <c:ptCount val="1"/>
                <c:pt idx="0">
                  <c:v>EARS</c:v>
                </c:pt>
              </c:strCache>
              <c:extLst xmlns:c15="http://schemas.microsoft.com/office/drawing/2012/char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(Summary!$AK$4,Summary!$AK$10,Summary!$AK$16,Summary!$AK$22,Summary!$AK$28)</c:f>
              <c:numCache>
                <c:formatCode>General</c:formatCode>
                <c:ptCount val="5"/>
                <c:pt idx="0">
                  <c:v>94.73684210526315</c:v>
                </c:pt>
                <c:pt idx="1">
                  <c:v>96.551724137931032</c:v>
                </c:pt>
                <c:pt idx="2">
                  <c:v>80</c:v>
                </c:pt>
                <c:pt idx="3">
                  <c:v>98.507462686567166</c:v>
                </c:pt>
                <c:pt idx="4">
                  <c:v>97.321428571428569</c:v>
                </c:pt>
              </c:numCache>
            </c:numRef>
          </c:val>
          <c:extLst xmlns:c15="http://schemas.microsoft.com/office/drawing/2012/chart">
            <c:ext xmlns:c16="http://schemas.microsoft.com/office/drawing/2014/chart" uri="{C3380CC4-5D6E-409C-BE32-E72D297353CC}">
              <c16:uniqueId val="{00000001-A196-46AF-938D-81B810F2667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(Summary!$AK$5,Summary!$AK$11,Summary!$AK$17,Summary!$AK$23,Summary!$AM$29)</c:f>
              <c:numCache>
                <c:formatCode>General</c:formatCode>
                <c:ptCount val="5"/>
                <c:pt idx="0">
                  <c:v>100</c:v>
                </c:pt>
                <c:pt idx="1">
                  <c:v>100</c:v>
                </c:pt>
                <c:pt idx="2">
                  <c:v>100</c:v>
                </c:pt>
                <c:pt idx="3">
                  <c:v>98.734177215189874</c:v>
                </c:pt>
                <c:pt idx="4">
                  <c:v>72.727272727272734</c:v>
                </c:pt>
              </c:numCache>
            </c:numRef>
          </c:val>
          <c:extLst>
            <c:ext xmlns:c16="http://schemas.microsoft.com/office/drawing/2014/chart" uri="{C3380CC4-5D6E-409C-BE32-E72D297353CC}">
              <c16:uniqueId val="{00000002-A196-46AF-938D-81B810F2667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(Summary!$AK$6,Summary!$AK$12,Summary!$AK$18,Summary!$AK$24,Summary!$AK$30)</c:f>
              <c:numCache>
                <c:formatCode>General</c:formatCode>
                <c:ptCount val="5"/>
                <c:pt idx="0">
                  <c:v>96.296296296296291</c:v>
                </c:pt>
                <c:pt idx="1">
                  <c:v>100</c:v>
                </c:pt>
                <c:pt idx="2">
                  <c:v>100</c:v>
                </c:pt>
                <c:pt idx="3">
                  <c:v>98.734177215189874</c:v>
                </c:pt>
                <c:pt idx="4">
                  <c:v>97.52066115702479</c:v>
                </c:pt>
              </c:numCache>
            </c:numRef>
          </c:val>
          <c:extLst>
            <c:ext xmlns:c16="http://schemas.microsoft.com/office/drawing/2014/chart" uri="{C3380CC4-5D6E-409C-BE32-E72D297353CC}">
              <c16:uniqueId val="{00000003-A196-46AF-938D-81B810F2667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(Summary!$AK$7,Summary!$AK$13,Summary!$AK$19,Summary!$AK$25,Summary!$AK$31)</c:f>
              <c:numCache>
                <c:formatCode>General</c:formatCode>
                <c:ptCount val="5"/>
                <c:pt idx="0">
                  <c:v>100</c:v>
                </c:pt>
                <c:pt idx="1">
                  <c:v>100</c:v>
                </c:pt>
                <c:pt idx="2">
                  <c:v>97.777777777777771</c:v>
                </c:pt>
                <c:pt idx="3">
                  <c:v>98.734177215189874</c:v>
                </c:pt>
                <c:pt idx="4">
                  <c:v>97.52066115702479</c:v>
                </c:pt>
              </c:numCache>
            </c:numRef>
          </c:val>
          <c:extLst>
            <c:ext xmlns:c16="http://schemas.microsoft.com/office/drawing/2014/chart" uri="{C3380CC4-5D6E-409C-BE32-E72D297353CC}">
              <c16:uniqueId val="{00000004-A196-46AF-938D-81B810F2667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(Summary!$AK$8,Summary!$AK$14,Summary!$AK$20,Summary!$AK$26,Summary!$AK$32)</c:f>
              <c:numCache>
                <c:formatCode>General</c:formatCode>
                <c:ptCount val="5"/>
                <c:pt idx="0">
                  <c:v>94.73684210526315</c:v>
                </c:pt>
                <c:pt idx="1">
                  <c:v>100</c:v>
                </c:pt>
                <c:pt idx="2">
                  <c:v>100</c:v>
                </c:pt>
                <c:pt idx="3">
                  <c:v>98.734177215189874</c:v>
                </c:pt>
                <c:pt idx="4">
                  <c:v>97.52066115702479</c:v>
                </c:pt>
              </c:numCache>
            </c:numRef>
          </c:val>
          <c:extLst>
            <c:ext xmlns:c16="http://schemas.microsoft.com/office/drawing/2014/chart" uri="{C3380CC4-5D6E-409C-BE32-E72D297353CC}">
              <c16:uniqueId val="{00000005-A196-46AF-938D-81B810F26675}"/>
            </c:ext>
          </c:extLst>
        </c:ser>
        <c:dLbls>
          <c:showLegendKey val="0"/>
          <c:showVal val="0"/>
          <c:showCatName val="0"/>
          <c:showSerName val="0"/>
          <c:showPercent val="0"/>
          <c:showBubbleSize val="0"/>
        </c:dLbls>
        <c:axId val="754845368"/>
        <c:axId val="754846680"/>
        <c:extLst/>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FK grade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(Summary!$BB$3,Summary!$BB$9,Summary!$BB$15,Summary!$BB$21,Summary!$BB$27)</c:f>
              <c:numCache>
                <c:formatCode>General</c:formatCode>
                <c:ptCount val="5"/>
                <c:pt idx="0">
                  <c:v>16.254770992366414</c:v>
                </c:pt>
                <c:pt idx="1">
                  <c:v>19.554845528455285</c:v>
                </c:pt>
                <c:pt idx="2">
                  <c:v>13.530952380952382</c:v>
                </c:pt>
                <c:pt idx="3">
                  <c:v>10.090318747596097</c:v>
                </c:pt>
                <c:pt idx="4">
                  <c:v>11.331192775431376</c:v>
                </c:pt>
              </c:numCache>
            </c:numRef>
          </c:val>
          <c:extLst>
            <c:ext xmlns:c16="http://schemas.microsoft.com/office/drawing/2014/chart" uri="{C3380CC4-5D6E-409C-BE32-E72D297353CC}">
              <c16:uniqueId val="{00000000-B8E0-4D99-B0DB-525702A8DA49}"/>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(Summary!$BB$4,Summary!$BB$10,Summary!$BB$16,Summary!$BB$22,Summary!$BB$28)</c:f>
              <c:numCache>
                <c:formatCode>General</c:formatCode>
                <c:ptCount val="5"/>
                <c:pt idx="0">
                  <c:v>15.062417763157899</c:v>
                </c:pt>
                <c:pt idx="1">
                  <c:v>17.350373845335401</c:v>
                </c:pt>
                <c:pt idx="2">
                  <c:v>13.386384689735163</c:v>
                </c:pt>
                <c:pt idx="3">
                  <c:v>10.218027370478985</c:v>
                </c:pt>
                <c:pt idx="4">
                  <c:v>11.303575384267635</c:v>
                </c:pt>
              </c:numCache>
            </c:numRef>
          </c:val>
          <c:extLst>
            <c:ext xmlns:c16="http://schemas.microsoft.com/office/drawing/2014/chart" uri="{C3380CC4-5D6E-409C-BE32-E72D297353CC}">
              <c16:uniqueId val="{00000001-B8E0-4D99-B0DB-525702A8DA49}"/>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(Summary!$BB$5,Summary!$BB$11,Summary!$BB$17,Summary!$BB$23,Summary!$BB$29)</c:f>
              <c:numCache>
                <c:formatCode>General</c:formatCode>
                <c:ptCount val="5"/>
                <c:pt idx="0">
                  <c:v>14.165261893764434</c:v>
                </c:pt>
                <c:pt idx="1">
                  <c:v>15.544805111821088</c:v>
                </c:pt>
                <c:pt idx="2">
                  <c:v>10.225964157501853</c:v>
                </c:pt>
                <c:pt idx="3">
                  <c:v>9.9242367850286044</c:v>
                </c:pt>
                <c:pt idx="4">
                  <c:v>10.850922934076138</c:v>
                </c:pt>
              </c:numCache>
            </c:numRef>
          </c:val>
          <c:extLst>
            <c:ext xmlns:c16="http://schemas.microsoft.com/office/drawing/2014/chart" uri="{C3380CC4-5D6E-409C-BE32-E72D297353CC}">
              <c16:uniqueId val="{00000002-B8E0-4D99-B0DB-525702A8DA49}"/>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(Summary!$BB$6,Summary!$BB$12,Summary!$BB$18,Summary!$BB$24,Summary!$BB$30)</c:f>
              <c:numCache>
                <c:formatCode>General</c:formatCode>
                <c:ptCount val="5"/>
                <c:pt idx="0">
                  <c:v>14.424761904761905</c:v>
                </c:pt>
                <c:pt idx="1">
                  <c:v>15.446242513397078</c:v>
                </c:pt>
                <c:pt idx="2">
                  <c:v>10.285730856765287</c:v>
                </c:pt>
                <c:pt idx="3">
                  <c:v>9.9506953718627713</c:v>
                </c:pt>
                <c:pt idx="4">
                  <c:v>11.412362007168458</c:v>
                </c:pt>
              </c:numCache>
            </c:numRef>
          </c:val>
          <c:extLst>
            <c:ext xmlns:c16="http://schemas.microsoft.com/office/drawing/2014/chart" uri="{C3380CC4-5D6E-409C-BE32-E72D297353CC}">
              <c16:uniqueId val="{00000003-B8E0-4D99-B0DB-525702A8DA49}"/>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(Summary!$BB$7,Summary!$BB$13,Summary!$BB$19,Summary!$BB$25,Summary!$BB$31)</c:f>
              <c:numCache>
                <c:formatCode>General</c:formatCode>
                <c:ptCount val="5"/>
                <c:pt idx="0">
                  <c:v>14.20943225806452</c:v>
                </c:pt>
                <c:pt idx="1">
                  <c:v>16.523282245827009</c:v>
                </c:pt>
                <c:pt idx="2">
                  <c:v>10.416564940962765</c:v>
                </c:pt>
                <c:pt idx="3">
                  <c:v>9.9519616883510231</c:v>
                </c:pt>
                <c:pt idx="4">
                  <c:v>10.879176331918909</c:v>
                </c:pt>
              </c:numCache>
            </c:numRef>
          </c:val>
          <c:extLst>
            <c:ext xmlns:c16="http://schemas.microsoft.com/office/drawing/2014/chart" uri="{C3380CC4-5D6E-409C-BE32-E72D297353CC}">
              <c16:uniqueId val="{00000004-B8E0-4D99-B0DB-525702A8DA49}"/>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(Summary!$BB$8,Summary!$BB$14,Summary!$BB$20,Summary!$BB$26,Summary!$BB$32)</c:f>
              <c:numCache>
                <c:formatCode>General</c:formatCode>
                <c:ptCount val="5"/>
                <c:pt idx="0">
                  <c:v>16.810545038485547</c:v>
                </c:pt>
                <c:pt idx="1">
                  <c:v>17.836208387942339</c:v>
                </c:pt>
                <c:pt idx="2">
                  <c:v>12.45583949874332</c:v>
                </c:pt>
                <c:pt idx="3">
                  <c:v>11.548264637965392</c:v>
                </c:pt>
                <c:pt idx="4">
                  <c:v>13.05321396001403</c:v>
                </c:pt>
              </c:numCache>
            </c:numRef>
          </c:val>
          <c:extLst>
            <c:ext xmlns:c16="http://schemas.microsoft.com/office/drawing/2014/chart" uri="{C3380CC4-5D6E-409C-BE32-E72D297353CC}">
              <c16:uniqueId val="{00000005-B8E0-4D99-B0DB-525702A8DA49}"/>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words/sentences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8514340223212"/>
          <c:y val="0.21875073273453502"/>
          <c:w val="0.49068216981674923"/>
          <c:h val="0.72340216449452321"/>
        </c:manualLayout>
      </c:layout>
      <c:radarChart>
        <c:radarStyle val="marker"/>
        <c:varyColors val="0"/>
        <c:ser>
          <c:idx val="0"/>
          <c:order val="0"/>
          <c:tx>
            <c:strRef>
              <c:f>Summary!$B$34</c:f>
              <c:strCache>
                <c:ptCount val="1"/>
                <c:pt idx="0">
                  <c:v>free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Summary!$A$53:$A$57</c:f>
              <c:strCache>
                <c:ptCount val="5"/>
                <c:pt idx="0">
                  <c:v>FLEX</c:v>
                </c:pt>
                <c:pt idx="1">
                  <c:v>CS_E 50</c:v>
                </c:pt>
                <c:pt idx="2">
                  <c:v>ECSS_E60-30</c:v>
                </c:pt>
                <c:pt idx="3">
                  <c:v>TSS</c:v>
                </c:pt>
                <c:pt idx="4">
                  <c:v>EVS</c:v>
                </c:pt>
              </c:strCache>
            </c:strRef>
          </c:cat>
          <c:val>
            <c:numRef>
              <c:f>(Summary!$F$3,Summary!$F$9,Summary!$F$15,Summary!$F$21,Summary!$F$27)</c:f>
              <c:numCache>
                <c:formatCode>General</c:formatCode>
                <c:ptCount val="5"/>
                <c:pt idx="0">
                  <c:v>21.833333333333332</c:v>
                </c:pt>
                <c:pt idx="1">
                  <c:v>32.799999999999997</c:v>
                </c:pt>
                <c:pt idx="2">
                  <c:v>21</c:v>
                </c:pt>
                <c:pt idx="3">
                  <c:v>15.426966292134832</c:v>
                </c:pt>
                <c:pt idx="4">
                  <c:v>17.527559055118111</c:v>
                </c:pt>
              </c:numCache>
            </c:numRef>
          </c:val>
          <c:extLst>
            <c:ext xmlns:c16="http://schemas.microsoft.com/office/drawing/2014/chart" uri="{C3380CC4-5D6E-409C-BE32-E72D297353CC}">
              <c16:uniqueId val="{00000000-DDBA-4F4B-8DDE-F6A1F90E3A75}"/>
            </c:ext>
          </c:extLst>
        </c:ser>
        <c:ser>
          <c:idx val="1"/>
          <c:order val="1"/>
          <c:tx>
            <c:strRef>
              <c:f>Summary!$B$46</c:f>
              <c:strCache>
                <c:ptCount val="1"/>
                <c:pt idx="0">
                  <c:v>EARS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(Summary!$F$4,Summary!$F$10,Summary!$F$16,Summary!$F$22,Summary!$F$28)</c:f>
              <c:numCache>
                <c:formatCode>General</c:formatCode>
                <c:ptCount val="5"/>
                <c:pt idx="0">
                  <c:v>20.210526315789473</c:v>
                </c:pt>
                <c:pt idx="1">
                  <c:v>24.586206896551722</c:v>
                </c:pt>
                <c:pt idx="2">
                  <c:v>21.114285714285714</c:v>
                </c:pt>
                <c:pt idx="3">
                  <c:v>15.155555555555555</c:v>
                </c:pt>
                <c:pt idx="4">
                  <c:v>17.28125</c:v>
                </c:pt>
              </c:numCache>
            </c:numRef>
          </c:val>
          <c:extLst>
            <c:ext xmlns:c16="http://schemas.microsoft.com/office/drawing/2014/chart" uri="{C3380CC4-5D6E-409C-BE32-E72D297353CC}">
              <c16:uniqueId val="{00000001-DDBA-4F4B-8DDE-F6A1F90E3A75}"/>
            </c:ext>
          </c:extLst>
        </c:ser>
        <c:ser>
          <c:idx val="2"/>
          <c:order val="2"/>
          <c:tx>
            <c:strRef>
              <c:f>Summary!$B$47</c:f>
              <c:strCache>
                <c:ptCount val="1"/>
                <c:pt idx="0">
                  <c:v>MASTER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(Summary!$F$5,Summary!$F$11,Summary!$F$17,Summary!$F$23,Summary!$F$29)</c:f>
              <c:numCache>
                <c:formatCode>General</c:formatCode>
                <c:ptCount val="5"/>
                <c:pt idx="0">
                  <c:v>17.32</c:v>
                </c:pt>
                <c:pt idx="1">
                  <c:v>20.866666666666667</c:v>
                </c:pt>
                <c:pt idx="2">
                  <c:v>16.586956521739129</c:v>
                </c:pt>
                <c:pt idx="3">
                  <c:v>14.96039603960396</c:v>
                </c:pt>
                <c:pt idx="4">
                  <c:v>16.569230769230771</c:v>
                </c:pt>
              </c:numCache>
            </c:numRef>
          </c:val>
          <c:extLst>
            <c:ext xmlns:c16="http://schemas.microsoft.com/office/drawing/2014/chart" uri="{C3380CC4-5D6E-409C-BE32-E72D297353CC}">
              <c16:uniqueId val="{00000002-DDBA-4F4B-8DDE-F6A1F90E3A75}"/>
            </c:ext>
          </c:extLst>
        </c:ser>
        <c:ser>
          <c:idx val="3"/>
          <c:order val="3"/>
          <c:tx>
            <c:strRef>
              <c:f>Summary!$B$37</c:f>
              <c:strCache>
                <c:ptCount val="1"/>
                <c:pt idx="0">
                  <c:v>advEARS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(Summary!$F$6,Summary!$F$12,Summary!$F$18,Summary!$F$24,Summary!$F$30)</c:f>
              <c:numCache>
                <c:formatCode>General</c:formatCode>
                <c:ptCount val="5"/>
                <c:pt idx="0">
                  <c:v>17.888888888888889</c:v>
                </c:pt>
                <c:pt idx="1">
                  <c:v>19.806451612903224</c:v>
                </c:pt>
                <c:pt idx="2">
                  <c:v>14.547169811320755</c:v>
                </c:pt>
                <c:pt idx="3">
                  <c:v>14.475247524752476</c:v>
                </c:pt>
                <c:pt idx="4">
                  <c:v>17.169230769230769</c:v>
                </c:pt>
              </c:numCache>
            </c:numRef>
          </c:val>
          <c:extLst>
            <c:ext xmlns:c16="http://schemas.microsoft.com/office/drawing/2014/chart" uri="{C3380CC4-5D6E-409C-BE32-E72D297353CC}">
              <c16:uniqueId val="{00000003-DDBA-4F4B-8DDE-F6A1F90E3A75}"/>
            </c:ext>
          </c:extLst>
        </c:ser>
        <c:ser>
          <c:idx val="4"/>
          <c:order val="4"/>
          <c:tx>
            <c:strRef>
              <c:f>Summary!$B$38</c:f>
              <c:strCache>
                <c:ptCount val="1"/>
                <c:pt idx="0">
                  <c:v>boilerplates (DODT)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(Summary!$F$7,Summary!$F$13,Summary!$F$19,Summary!$F$25,Summary!$F$31)</c:f>
              <c:numCache>
                <c:formatCode>General</c:formatCode>
                <c:ptCount val="5"/>
                <c:pt idx="0">
                  <c:v>17.36</c:v>
                </c:pt>
                <c:pt idx="1">
                  <c:v>21.966666666666665</c:v>
                </c:pt>
                <c:pt idx="2">
                  <c:v>16.31111111111111</c:v>
                </c:pt>
                <c:pt idx="3">
                  <c:v>14.564356435643564</c:v>
                </c:pt>
                <c:pt idx="4">
                  <c:v>16.315384615384616</c:v>
                </c:pt>
              </c:numCache>
            </c:numRef>
          </c:val>
          <c:extLst>
            <c:ext xmlns:c16="http://schemas.microsoft.com/office/drawing/2014/chart" uri="{C3380CC4-5D6E-409C-BE32-E72D297353CC}">
              <c16:uniqueId val="{00000004-DDBA-4F4B-8DDE-F6A1F90E3A75}"/>
            </c:ext>
          </c:extLst>
        </c:ser>
        <c:ser>
          <c:idx val="5"/>
          <c:order val="5"/>
          <c:tx>
            <c:strRef>
              <c:f>Summary!$B$39</c:f>
              <c:strCache>
                <c:ptCount val="1"/>
                <c:pt idx="0">
                  <c:v>SPIDER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(Summary!$F$8,Summary!$F$14,Summary!$F$20,Summary!$F$26,Summary!$F$32)</c:f>
              <c:numCache>
                <c:formatCode>General</c:formatCode>
                <c:ptCount val="5"/>
                <c:pt idx="0">
                  <c:v>26.631578947368421</c:v>
                </c:pt>
                <c:pt idx="1">
                  <c:v>25.433333333333334</c:v>
                </c:pt>
                <c:pt idx="2">
                  <c:v>20.113207547169811</c:v>
                </c:pt>
                <c:pt idx="3">
                  <c:v>18.594059405940595</c:v>
                </c:pt>
                <c:pt idx="4">
                  <c:v>21.930769230769229</c:v>
                </c:pt>
              </c:numCache>
            </c:numRef>
          </c:val>
          <c:extLst>
            <c:ext xmlns:c16="http://schemas.microsoft.com/office/drawing/2014/chart" uri="{C3380CC4-5D6E-409C-BE32-E72D297353CC}">
              <c16:uniqueId val="{00000005-DDBA-4F4B-8DDE-F6A1F90E3A75}"/>
            </c:ext>
          </c:extLst>
        </c:ser>
        <c:dLbls>
          <c:showLegendKey val="0"/>
          <c:showVal val="0"/>
          <c:showCatName val="0"/>
          <c:showSerName val="0"/>
          <c:showPercent val="0"/>
          <c:showBubbleSize val="0"/>
        </c:dLbls>
        <c:axId val="754845368"/>
        <c:axId val="754846680"/>
      </c:radarChart>
      <c:catAx>
        <c:axId val="75484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6680"/>
        <c:crosses val="autoZero"/>
        <c:auto val="1"/>
        <c:lblAlgn val="ctr"/>
        <c:lblOffset val="100"/>
        <c:noMultiLvlLbl val="0"/>
      </c:catAx>
      <c:valAx>
        <c:axId val="75484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4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landscape"/>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FK grade level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Summary!$BB$3:$BB$8</c:f>
              <c:numCache>
                <c:formatCode>General</c:formatCode>
                <c:ptCount val="6"/>
                <c:pt idx="0">
                  <c:v>16.254770992366414</c:v>
                </c:pt>
                <c:pt idx="1">
                  <c:v>15.062417763157899</c:v>
                </c:pt>
                <c:pt idx="2">
                  <c:v>14.165261893764434</c:v>
                </c:pt>
                <c:pt idx="3">
                  <c:v>14.424761904761905</c:v>
                </c:pt>
                <c:pt idx="4">
                  <c:v>14.20943225806452</c:v>
                </c:pt>
                <c:pt idx="5">
                  <c:v>16.810545038485547</c:v>
                </c:pt>
              </c:numCache>
            </c:numRef>
          </c:val>
          <c:extLst>
            <c:ext xmlns:c16="http://schemas.microsoft.com/office/drawing/2014/chart" uri="{C3380CC4-5D6E-409C-BE32-E72D297353CC}">
              <c16:uniqueId val="{00000000-7467-FE4E-8E8F-76F1B381A252}"/>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FK grade level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Summary!$BB$9:$BB$14</c:f>
              <c:numCache>
                <c:formatCode>General</c:formatCode>
                <c:ptCount val="6"/>
                <c:pt idx="0">
                  <c:v>19.554845528455285</c:v>
                </c:pt>
                <c:pt idx="1">
                  <c:v>17.350373845335401</c:v>
                </c:pt>
                <c:pt idx="2">
                  <c:v>15.544805111821088</c:v>
                </c:pt>
                <c:pt idx="3">
                  <c:v>15.446242513397078</c:v>
                </c:pt>
                <c:pt idx="4">
                  <c:v>16.523282245827009</c:v>
                </c:pt>
                <c:pt idx="5">
                  <c:v>17.836208387942339</c:v>
                </c:pt>
              </c:numCache>
            </c:numRef>
          </c:val>
          <c:extLst>
            <c:ext xmlns:c16="http://schemas.microsoft.com/office/drawing/2014/chart" uri="{C3380CC4-5D6E-409C-BE32-E72D297353CC}">
              <c16:uniqueId val="{00000000-EEFF-3D4F-9853-B3993BB37C70}"/>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Summary!$BB$15:$BB$20</c:f>
              <c:numCache>
                <c:formatCode>General</c:formatCode>
                <c:ptCount val="6"/>
                <c:pt idx="0">
                  <c:v>13.530952380952382</c:v>
                </c:pt>
                <c:pt idx="1">
                  <c:v>13.386384689735163</c:v>
                </c:pt>
                <c:pt idx="2">
                  <c:v>10.225964157501853</c:v>
                </c:pt>
                <c:pt idx="3">
                  <c:v>10.285730856765287</c:v>
                </c:pt>
                <c:pt idx="4">
                  <c:v>10.416564940962765</c:v>
                </c:pt>
                <c:pt idx="5">
                  <c:v>12.45583949874332</c:v>
                </c:pt>
              </c:numCache>
            </c:numRef>
          </c:val>
          <c:extLst>
            <c:ext xmlns:c16="http://schemas.microsoft.com/office/drawing/2014/chart" uri="{C3380CC4-5D6E-409C-BE32-E72D297353CC}">
              <c16:uniqueId val="{00000000-3E99-8B42-87CA-E67491DBC0E3}"/>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9"/>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Summary!$BB$21:$BB$26</c:f>
              <c:numCache>
                <c:formatCode>General</c:formatCode>
                <c:ptCount val="6"/>
                <c:pt idx="0">
                  <c:v>10.090318747596097</c:v>
                </c:pt>
                <c:pt idx="1">
                  <c:v>10.218027370478985</c:v>
                </c:pt>
                <c:pt idx="2">
                  <c:v>9.9242367850286044</c:v>
                </c:pt>
                <c:pt idx="3">
                  <c:v>9.9506953718627713</c:v>
                </c:pt>
                <c:pt idx="4">
                  <c:v>9.9519616883510231</c:v>
                </c:pt>
                <c:pt idx="5">
                  <c:v>11.548264637965392</c:v>
                </c:pt>
              </c:numCache>
            </c:numRef>
          </c:val>
          <c:extLst>
            <c:ext xmlns:c16="http://schemas.microsoft.com/office/drawing/2014/chart" uri="{C3380CC4-5D6E-409C-BE32-E72D297353CC}">
              <c16:uniqueId val="{00000000-4476-F64B-842E-F16656F33B2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Summary!$BB$27:$BB$32</c:f>
              <c:numCache>
                <c:formatCode>General</c:formatCode>
                <c:ptCount val="6"/>
                <c:pt idx="0">
                  <c:v>11.331192775431376</c:v>
                </c:pt>
                <c:pt idx="1">
                  <c:v>11.303575384267635</c:v>
                </c:pt>
                <c:pt idx="2">
                  <c:v>10.850922934076138</c:v>
                </c:pt>
                <c:pt idx="3">
                  <c:v>11.412362007168458</c:v>
                </c:pt>
                <c:pt idx="4">
                  <c:v>10.879176331918909</c:v>
                </c:pt>
                <c:pt idx="5">
                  <c:v>13.05321396001403</c:v>
                </c:pt>
              </c:numCache>
            </c:numRef>
          </c:val>
          <c:extLst>
            <c:ext xmlns:c16="http://schemas.microsoft.com/office/drawing/2014/chart" uri="{C3380CC4-5D6E-409C-BE32-E72D297353CC}">
              <c16:uniqueId val="{00000000-4E03-7D4B-8FE3-E523B73AFAA9}"/>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Dale Chall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Summary!$BD$1</c:f>
              <c:strCache>
                <c:ptCount val="1"/>
                <c:pt idx="0">
                  <c:v>Dale Chall</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Summary!$BD$3:$BD$8</c:f>
              <c:numCache>
                <c:formatCode>General</c:formatCode>
                <c:ptCount val="6"/>
                <c:pt idx="0">
                  <c:v>9.1999999999999993</c:v>
                </c:pt>
                <c:pt idx="1">
                  <c:v>9.1</c:v>
                </c:pt>
                <c:pt idx="2">
                  <c:v>9.3000000000000007</c:v>
                </c:pt>
                <c:pt idx="3">
                  <c:v>9.3000000000000007</c:v>
                </c:pt>
                <c:pt idx="4">
                  <c:v>9.3000000000000007</c:v>
                </c:pt>
                <c:pt idx="5">
                  <c:v>9</c:v>
                </c:pt>
              </c:numCache>
            </c:numRef>
          </c:val>
          <c:extLst>
            <c:ext xmlns:c16="http://schemas.microsoft.com/office/drawing/2014/chart" uri="{C3380CC4-5D6E-409C-BE32-E72D297353CC}">
              <c16:uniqueId val="{00000000-A342-C64B-AD91-884EFD70857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Summary!$BD$9:$BD$14</c:f>
              <c:numCache>
                <c:formatCode>General</c:formatCode>
                <c:ptCount val="6"/>
                <c:pt idx="0">
                  <c:v>9.1</c:v>
                </c:pt>
                <c:pt idx="1">
                  <c:v>9</c:v>
                </c:pt>
                <c:pt idx="2">
                  <c:v>8.5</c:v>
                </c:pt>
                <c:pt idx="3">
                  <c:v>8.6</c:v>
                </c:pt>
                <c:pt idx="4">
                  <c:v>8.8000000000000007</c:v>
                </c:pt>
                <c:pt idx="5">
                  <c:v>8.9</c:v>
                </c:pt>
              </c:numCache>
            </c:numRef>
          </c:val>
          <c:extLst>
            <c:ext xmlns:c16="http://schemas.microsoft.com/office/drawing/2014/chart" uri="{C3380CC4-5D6E-409C-BE32-E72D297353CC}">
              <c16:uniqueId val="{00000000-9E77-BF44-B908-4188D64E999F}"/>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Summary!$BD$15:$BD$20</c:f>
              <c:numCache>
                <c:formatCode>General</c:formatCode>
                <c:ptCount val="6"/>
                <c:pt idx="0">
                  <c:v>9</c:v>
                </c:pt>
                <c:pt idx="1">
                  <c:v>9.1</c:v>
                </c:pt>
                <c:pt idx="2">
                  <c:v>8.3000000000000007</c:v>
                </c:pt>
                <c:pt idx="3">
                  <c:v>8.6</c:v>
                </c:pt>
                <c:pt idx="4">
                  <c:v>8.5</c:v>
                </c:pt>
                <c:pt idx="5">
                  <c:v>8.6</c:v>
                </c:pt>
              </c:numCache>
            </c:numRef>
          </c:val>
          <c:extLst>
            <c:ext xmlns:c16="http://schemas.microsoft.com/office/drawing/2014/chart" uri="{C3380CC4-5D6E-409C-BE32-E72D297353CC}">
              <c16:uniqueId val="{00000000-14E4-5641-9CF1-854680A5B85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Summary!$BD$21:$BD$26</c:f>
              <c:numCache>
                <c:formatCode>General</c:formatCode>
                <c:ptCount val="6"/>
                <c:pt idx="0">
                  <c:v>6.4</c:v>
                </c:pt>
                <c:pt idx="1">
                  <c:v>6.4</c:v>
                </c:pt>
                <c:pt idx="2">
                  <c:v>6.1</c:v>
                </c:pt>
                <c:pt idx="3">
                  <c:v>6.1</c:v>
                </c:pt>
                <c:pt idx="4">
                  <c:v>6.1</c:v>
                </c:pt>
                <c:pt idx="5">
                  <c:v>6.4</c:v>
                </c:pt>
              </c:numCache>
            </c:numRef>
          </c:val>
          <c:extLst>
            <c:ext xmlns:c16="http://schemas.microsoft.com/office/drawing/2014/chart" uri="{C3380CC4-5D6E-409C-BE32-E72D297353CC}">
              <c16:uniqueId val="{00000000-9C67-B647-A5C4-E682B020B629}"/>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Summary!$BD$27:$BD$32</c:f>
              <c:numCache>
                <c:formatCode>General</c:formatCode>
                <c:ptCount val="6"/>
                <c:pt idx="0">
                  <c:v>7.2</c:v>
                </c:pt>
                <c:pt idx="1">
                  <c:v>7.2</c:v>
                </c:pt>
                <c:pt idx="2">
                  <c:v>6.4</c:v>
                </c:pt>
                <c:pt idx="3">
                  <c:v>7</c:v>
                </c:pt>
                <c:pt idx="4">
                  <c:v>6.4</c:v>
                </c:pt>
                <c:pt idx="5">
                  <c:v>6.8</c:v>
                </c:pt>
              </c:numCache>
            </c:numRef>
          </c:val>
          <c:extLst>
            <c:ext xmlns:c16="http://schemas.microsoft.com/office/drawing/2014/chart" uri="{C3380CC4-5D6E-409C-BE32-E72D297353CC}">
              <c16:uniqueId val="{00000000-6AB2-4B49-B766-C6A9F01A8138}"/>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Gunning FOG </a:t>
            </a:r>
            <a:r>
              <a:rPr lang="en-GB" sz="1400" b="0" i="0" u="none" strike="noStrike" baseline="0">
                <a:effectLst/>
              </a:rPr>
              <a:t>for Flex document</a:t>
            </a:r>
            <a:r>
              <a:rPr lang="en-GB" sz="1400" b="0" i="0" u="none" strike="noStrike" baseline="0"/>
              <a:t> </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Summary!$BE$3:$BE$8</c:f>
              <c:numCache>
                <c:formatCode>General</c:formatCode>
                <c:ptCount val="6"/>
                <c:pt idx="0">
                  <c:v>17.100000000000001</c:v>
                </c:pt>
                <c:pt idx="1">
                  <c:v>16.8</c:v>
                </c:pt>
                <c:pt idx="2">
                  <c:v>16.100000000000001</c:v>
                </c:pt>
                <c:pt idx="3">
                  <c:v>16.3</c:v>
                </c:pt>
                <c:pt idx="4">
                  <c:v>16.100000000000001</c:v>
                </c:pt>
                <c:pt idx="5">
                  <c:v>18.8</c:v>
                </c:pt>
              </c:numCache>
            </c:numRef>
          </c:val>
          <c:extLst>
            <c:ext xmlns:c16="http://schemas.microsoft.com/office/drawing/2014/chart" uri="{C3380CC4-5D6E-409C-BE32-E72D297353CC}">
              <c16:uniqueId val="{00000000-70DD-4C4D-B515-519368E6A8FA}"/>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Gunning FOG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Summary!$BE$9:$BE$14</c:f>
              <c:numCache>
                <c:formatCode>General</c:formatCode>
                <c:ptCount val="6"/>
                <c:pt idx="0">
                  <c:v>19.899999999999999</c:v>
                </c:pt>
                <c:pt idx="1">
                  <c:v>16</c:v>
                </c:pt>
                <c:pt idx="2">
                  <c:v>13.5</c:v>
                </c:pt>
                <c:pt idx="3">
                  <c:v>13.2</c:v>
                </c:pt>
                <c:pt idx="4">
                  <c:v>14.7</c:v>
                </c:pt>
                <c:pt idx="5">
                  <c:v>16.5</c:v>
                </c:pt>
              </c:numCache>
            </c:numRef>
          </c:val>
          <c:extLst>
            <c:ext xmlns:c16="http://schemas.microsoft.com/office/drawing/2014/chart" uri="{C3380CC4-5D6E-409C-BE32-E72D297353CC}">
              <c16:uniqueId val="{00000000-C5DF-E340-8653-808DCEE8F41B}"/>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Summary!$BE$15:$BE$20</c:f>
              <c:numCache>
                <c:formatCode>General</c:formatCode>
                <c:ptCount val="6"/>
                <c:pt idx="0">
                  <c:v>16.8</c:v>
                </c:pt>
                <c:pt idx="1">
                  <c:v>15.7</c:v>
                </c:pt>
                <c:pt idx="2">
                  <c:v>13</c:v>
                </c:pt>
                <c:pt idx="3">
                  <c:v>13.1</c:v>
                </c:pt>
                <c:pt idx="4">
                  <c:v>13.4</c:v>
                </c:pt>
                <c:pt idx="5">
                  <c:v>15.2</c:v>
                </c:pt>
              </c:numCache>
            </c:numRef>
          </c:val>
          <c:extLst>
            <c:ext xmlns:c16="http://schemas.microsoft.com/office/drawing/2014/chart" uri="{C3380CC4-5D6E-409C-BE32-E72D297353CC}">
              <c16:uniqueId val="{00000000-2D0F-794C-AA84-CA619D813696}"/>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Summary!$BE$21:$BE$26</c:f>
              <c:numCache>
                <c:formatCode>General</c:formatCode>
                <c:ptCount val="6"/>
                <c:pt idx="0">
                  <c:v>9.6999999999999993</c:v>
                </c:pt>
                <c:pt idx="1">
                  <c:v>10</c:v>
                </c:pt>
                <c:pt idx="2">
                  <c:v>9.9</c:v>
                </c:pt>
                <c:pt idx="3">
                  <c:v>9.9</c:v>
                </c:pt>
                <c:pt idx="4">
                  <c:v>9.9</c:v>
                </c:pt>
                <c:pt idx="5">
                  <c:v>11.4</c:v>
                </c:pt>
              </c:numCache>
            </c:numRef>
          </c:val>
          <c:extLst>
            <c:ext xmlns:c16="http://schemas.microsoft.com/office/drawing/2014/chart" uri="{C3380CC4-5D6E-409C-BE32-E72D297353CC}">
              <c16:uniqueId val="{00000000-7F34-6D4C-B896-AD5A0BA31AF6}"/>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3"/>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Summary!$BE$27:$BE$32</c:f>
              <c:numCache>
                <c:formatCode>General</c:formatCode>
                <c:ptCount val="6"/>
                <c:pt idx="0">
                  <c:v>11.1</c:v>
                </c:pt>
                <c:pt idx="1">
                  <c:v>11.2</c:v>
                </c:pt>
                <c:pt idx="2">
                  <c:v>10.6</c:v>
                </c:pt>
                <c:pt idx="3">
                  <c:v>11.4</c:v>
                </c:pt>
                <c:pt idx="4">
                  <c:v>10.6</c:v>
                </c:pt>
                <c:pt idx="5">
                  <c:v>12.8</c:v>
                </c:pt>
              </c:numCache>
            </c:numRef>
          </c:val>
          <c:extLst>
            <c:ext xmlns:c16="http://schemas.microsoft.com/office/drawing/2014/chart" uri="{C3380CC4-5D6E-409C-BE32-E72D297353CC}">
              <c16:uniqueId val="{00000000-8CB0-F348-B32D-E934480292DA}"/>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3"/>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SMOG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Summary!$BD$1</c:f>
              <c:strCache>
                <c:ptCount val="1"/>
                <c:pt idx="0">
                  <c:v>Dale Chall</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Summary!$BF$3:$BF$8</c:f>
              <c:numCache>
                <c:formatCode>General</c:formatCode>
                <c:ptCount val="6"/>
                <c:pt idx="0">
                  <c:v>12.8</c:v>
                </c:pt>
                <c:pt idx="1">
                  <c:v>12.7</c:v>
                </c:pt>
                <c:pt idx="2">
                  <c:v>12</c:v>
                </c:pt>
                <c:pt idx="3">
                  <c:v>12.2</c:v>
                </c:pt>
                <c:pt idx="4">
                  <c:v>12</c:v>
                </c:pt>
                <c:pt idx="5">
                  <c:v>13.9</c:v>
                </c:pt>
              </c:numCache>
            </c:numRef>
          </c:val>
          <c:extLst>
            <c:ext xmlns:c16="http://schemas.microsoft.com/office/drawing/2014/chart" uri="{C3380CC4-5D6E-409C-BE32-E72D297353CC}">
              <c16:uniqueId val="{00000000-FC0E-B74C-A5C5-190239E027AC}"/>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Summary!$BF$9:$BF$14</c:f>
              <c:numCache>
                <c:formatCode>General</c:formatCode>
                <c:ptCount val="6"/>
                <c:pt idx="0">
                  <c:v>13.8</c:v>
                </c:pt>
                <c:pt idx="1">
                  <c:v>11.5</c:v>
                </c:pt>
                <c:pt idx="2">
                  <c:v>9.6999999999999993</c:v>
                </c:pt>
                <c:pt idx="3">
                  <c:v>9.6</c:v>
                </c:pt>
                <c:pt idx="4">
                  <c:v>10.6</c:v>
                </c:pt>
                <c:pt idx="5">
                  <c:v>11.9</c:v>
                </c:pt>
              </c:numCache>
            </c:numRef>
          </c:val>
          <c:extLst>
            <c:ext xmlns:c16="http://schemas.microsoft.com/office/drawing/2014/chart" uri="{C3380CC4-5D6E-409C-BE32-E72D297353CC}">
              <c16:uniqueId val="{00000000-E3EB-0947-8571-248FB875931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Summary!$BF$15:$BF$20</c:f>
              <c:numCache>
                <c:formatCode>General</c:formatCode>
                <c:ptCount val="6"/>
                <c:pt idx="0">
                  <c:v>12.2</c:v>
                </c:pt>
                <c:pt idx="1">
                  <c:v>11.5</c:v>
                </c:pt>
                <c:pt idx="2">
                  <c:v>9.6</c:v>
                </c:pt>
                <c:pt idx="3">
                  <c:v>9.6</c:v>
                </c:pt>
                <c:pt idx="4">
                  <c:v>9.8000000000000007</c:v>
                </c:pt>
                <c:pt idx="5">
                  <c:v>11.1</c:v>
                </c:pt>
              </c:numCache>
            </c:numRef>
          </c:val>
          <c:extLst>
            <c:ext xmlns:c16="http://schemas.microsoft.com/office/drawing/2014/chart" uri="{C3380CC4-5D6E-409C-BE32-E72D297353CC}">
              <c16:uniqueId val="{00000000-3FDE-384F-A1E8-7EC98D83895E}"/>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Summary!$BF$21:$BF$26</c:f>
              <c:numCache>
                <c:formatCode>General</c:formatCode>
                <c:ptCount val="6"/>
                <c:pt idx="0">
                  <c:v>7.9</c:v>
                </c:pt>
                <c:pt idx="1">
                  <c:v>8.1999999999999993</c:v>
                </c:pt>
                <c:pt idx="2">
                  <c:v>8</c:v>
                </c:pt>
                <c:pt idx="3">
                  <c:v>8</c:v>
                </c:pt>
                <c:pt idx="4">
                  <c:v>8</c:v>
                </c:pt>
                <c:pt idx="5">
                  <c:v>9.1</c:v>
                </c:pt>
              </c:numCache>
            </c:numRef>
          </c:val>
          <c:extLst>
            <c:ext xmlns:c16="http://schemas.microsoft.com/office/drawing/2014/chart" uri="{C3380CC4-5D6E-409C-BE32-E72D297353CC}">
              <c16:uniqueId val="{00000000-0372-C84A-8AA6-700DCFB8EA5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0"/>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Summary!$BF$27:$BF$32</c:f>
              <c:numCache>
                <c:formatCode>General</c:formatCode>
                <c:ptCount val="6"/>
                <c:pt idx="0">
                  <c:v>8.3000000000000007</c:v>
                </c:pt>
                <c:pt idx="1">
                  <c:v>8.3000000000000007</c:v>
                </c:pt>
                <c:pt idx="2">
                  <c:v>8.1</c:v>
                </c:pt>
                <c:pt idx="3">
                  <c:v>8.5</c:v>
                </c:pt>
                <c:pt idx="4">
                  <c:v>8.1</c:v>
                </c:pt>
                <c:pt idx="5">
                  <c:v>9.6</c:v>
                </c:pt>
              </c:numCache>
            </c:numRef>
          </c:val>
          <c:extLst>
            <c:ext xmlns:c16="http://schemas.microsoft.com/office/drawing/2014/chart" uri="{C3380CC4-5D6E-409C-BE32-E72D297353CC}">
              <c16:uniqueId val="{00000000-77B5-B247-8ECB-F8769DCE59D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0"/>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ARI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Summary!$BG$3:$BG$8</c:f>
              <c:numCache>
                <c:formatCode>General</c:formatCode>
                <c:ptCount val="6"/>
                <c:pt idx="0">
                  <c:v>15.697277353689564</c:v>
                </c:pt>
                <c:pt idx="1">
                  <c:v>14.224560032894736</c:v>
                </c:pt>
                <c:pt idx="2">
                  <c:v>13.16219399538106</c:v>
                </c:pt>
                <c:pt idx="3">
                  <c:v>13.541338854382332</c:v>
                </c:pt>
                <c:pt idx="4">
                  <c:v>13.122442396313367</c:v>
                </c:pt>
                <c:pt idx="5">
                  <c:v>15.826738090284998</c:v>
                </c:pt>
              </c:numCache>
            </c:numRef>
          </c:val>
          <c:extLst>
            <c:ext xmlns:c16="http://schemas.microsoft.com/office/drawing/2014/chart" uri="{C3380CC4-5D6E-409C-BE32-E72D297353CC}">
              <c16:uniqueId val="{00000000-DD2A-FB4D-99E2-4E8169913303}"/>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6"/>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Summary!$BG$9:$BG$14</c:f>
              <c:numCache>
                <c:formatCode>General</c:formatCode>
                <c:ptCount val="6"/>
                <c:pt idx="0">
                  <c:v>19.812378048780488</c:v>
                </c:pt>
                <c:pt idx="1">
                  <c:v>16.546806113072499</c:v>
                </c:pt>
                <c:pt idx="2">
                  <c:v>14.095745473908416</c:v>
                </c:pt>
                <c:pt idx="3">
                  <c:v>14.240147630555846</c:v>
                </c:pt>
                <c:pt idx="4">
                  <c:v>15.133136064744562</c:v>
                </c:pt>
                <c:pt idx="5">
                  <c:v>16.614491044124073</c:v>
                </c:pt>
              </c:numCache>
            </c:numRef>
          </c:val>
          <c:extLst>
            <c:ext xmlns:c16="http://schemas.microsoft.com/office/drawing/2014/chart" uri="{C3380CC4-5D6E-409C-BE32-E72D297353CC}">
              <c16:uniqueId val="{00000000-0E99-3244-ABC1-DFA831D62F9D}"/>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6"/>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Summary!$BG$15:$BG$20</c:f>
              <c:numCache>
                <c:formatCode>General</c:formatCode>
                <c:ptCount val="6"/>
                <c:pt idx="0">
                  <c:v>12.881666666666668</c:v>
                </c:pt>
                <c:pt idx="1">
                  <c:v>12.868347187318768</c:v>
                </c:pt>
                <c:pt idx="2">
                  <c:v>9.5183930708302427</c:v>
                </c:pt>
                <c:pt idx="3">
                  <c:v>9.5585265399016244</c:v>
                </c:pt>
                <c:pt idx="4">
                  <c:v>9.6466999697244944</c:v>
                </c:pt>
                <c:pt idx="5">
                  <c:v>11.208977131933871</c:v>
                </c:pt>
              </c:numCache>
            </c:numRef>
          </c:val>
          <c:extLst>
            <c:ext xmlns:c16="http://schemas.microsoft.com/office/drawing/2014/chart" uri="{C3380CC4-5D6E-409C-BE32-E72D297353CC}">
              <c16:uniqueId val="{00000000-89C3-8645-B18D-07ED4808DCDD}"/>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Summary!$BG$21:$BG$26</c:f>
              <c:numCache>
                <c:formatCode>General</c:formatCode>
                <c:ptCount val="6"/>
                <c:pt idx="0">
                  <c:v>9.5350344934818381</c:v>
                </c:pt>
                <c:pt idx="1">
                  <c:v>9.7046839361355524</c:v>
                </c:pt>
                <c:pt idx="2">
                  <c:v>9.4723952401858327</c:v>
                </c:pt>
                <c:pt idx="3">
                  <c:v>9.5702503013639237</c:v>
                </c:pt>
                <c:pt idx="4">
                  <c:v>9.4886296114315698</c:v>
                </c:pt>
                <c:pt idx="5">
                  <c:v>10.689713409040586</c:v>
                </c:pt>
              </c:numCache>
            </c:numRef>
          </c:val>
          <c:extLst>
            <c:ext xmlns:c16="http://schemas.microsoft.com/office/drawing/2014/chart" uri="{C3380CC4-5D6E-409C-BE32-E72D297353CC}">
              <c16:uniqueId val="{00000000-F749-0344-849A-4D41D6C05484}"/>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1"/>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Summary!$BB$1:$BB$2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Summary!$BG$27:$BG$32</c:f>
              <c:numCache>
                <c:formatCode>General</c:formatCode>
                <c:ptCount val="6"/>
                <c:pt idx="0">
                  <c:v>9.9041164547827734</c:v>
                </c:pt>
                <c:pt idx="1">
                  <c:v>9.8599333182640123</c:v>
                </c:pt>
                <c:pt idx="2">
                  <c:v>9.3506599528605108</c:v>
                </c:pt>
                <c:pt idx="3">
                  <c:v>10.001913771712161</c:v>
                </c:pt>
                <c:pt idx="4">
                  <c:v>9.3516809922750532</c:v>
                </c:pt>
                <c:pt idx="5">
                  <c:v>11.263171356878829</c:v>
                </c:pt>
              </c:numCache>
            </c:numRef>
          </c:val>
          <c:extLst>
            <c:ext xmlns:c16="http://schemas.microsoft.com/office/drawing/2014/chart" uri="{C3380CC4-5D6E-409C-BE32-E72D297353CC}">
              <c16:uniqueId val="{00000000-0BD1-9E44-8742-400AAD96D0D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0512"/>
        <c:crosses val="autoZero"/>
        <c:auto val="1"/>
        <c:lblAlgn val="ctr"/>
        <c:lblOffset val="100"/>
        <c:noMultiLvlLbl val="0"/>
      </c:catAx>
      <c:valAx>
        <c:axId val="227800512"/>
        <c:scaling>
          <c:orientation val="minMax"/>
          <c:max val="11"/>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8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CS_E 50 document</a:t>
            </a:r>
          </a:p>
        </c:rich>
      </c:tx>
      <c:overlay val="0"/>
      <c:spPr>
        <a:noFill/>
        <a:ln>
          <a:noFill/>
        </a:ln>
        <a:effectLst/>
      </c:spPr>
    </c:title>
    <c:autoTitleDeleted val="0"/>
    <c:plotArea>
      <c:layout/>
      <c:barChart>
        <c:barDir val="bar"/>
        <c:grouping val="clustered"/>
        <c:varyColors val="0"/>
        <c:ser>
          <c:idx val="11"/>
          <c:order val="0"/>
          <c:tx>
            <c:strRef>
              <c:f>Summary!$B$14</c:f>
              <c:strCache>
                <c:ptCount val="1"/>
                <c:pt idx="0">
                  <c:v>CS_E 50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Summary!$BB$14:$BG$14</c:f>
              <c:numCache>
                <c:formatCode>General</c:formatCode>
                <c:ptCount val="6"/>
                <c:pt idx="0">
                  <c:v>17.836208387942339</c:v>
                </c:pt>
                <c:pt idx="1">
                  <c:v>12</c:v>
                </c:pt>
                <c:pt idx="2">
                  <c:v>8.9</c:v>
                </c:pt>
                <c:pt idx="3">
                  <c:v>16.5</c:v>
                </c:pt>
                <c:pt idx="4">
                  <c:v>11.9</c:v>
                </c:pt>
                <c:pt idx="5">
                  <c:v>16.614491044124073</c:v>
                </c:pt>
              </c:numCache>
            </c:numRef>
          </c:val>
          <c:extLst>
            <c:ext xmlns:c16="http://schemas.microsoft.com/office/drawing/2014/chart" uri="{C3380CC4-5D6E-409C-BE32-E72D297353CC}">
              <c16:uniqueId val="{00000005-2343-2A48-A85B-762C3E2C7191}"/>
            </c:ext>
          </c:extLst>
        </c:ser>
        <c:ser>
          <c:idx val="10"/>
          <c:order val="1"/>
          <c:tx>
            <c:strRef>
              <c:f>Summary!$B$13</c:f>
              <c:strCache>
                <c:ptCount val="1"/>
                <c:pt idx="0">
                  <c:v>CS_E 50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Summary!$BB$13:$BG$13</c:f>
              <c:numCache>
                <c:formatCode>General</c:formatCode>
                <c:ptCount val="6"/>
                <c:pt idx="0">
                  <c:v>16.523282245827009</c:v>
                </c:pt>
                <c:pt idx="1">
                  <c:v>12</c:v>
                </c:pt>
                <c:pt idx="2">
                  <c:v>8.8000000000000007</c:v>
                </c:pt>
                <c:pt idx="3">
                  <c:v>14.7</c:v>
                </c:pt>
                <c:pt idx="4">
                  <c:v>10.6</c:v>
                </c:pt>
                <c:pt idx="5">
                  <c:v>15.133136064744562</c:v>
                </c:pt>
              </c:numCache>
            </c:numRef>
          </c:val>
          <c:extLst>
            <c:ext xmlns:c16="http://schemas.microsoft.com/office/drawing/2014/chart" uri="{C3380CC4-5D6E-409C-BE32-E72D297353CC}">
              <c16:uniqueId val="{00000004-2343-2A48-A85B-762C3E2C7191}"/>
            </c:ext>
          </c:extLst>
        </c:ser>
        <c:ser>
          <c:idx val="9"/>
          <c:order val="2"/>
          <c:tx>
            <c:strRef>
              <c:f>Summary!$B$12</c:f>
              <c:strCache>
                <c:ptCount val="1"/>
                <c:pt idx="0">
                  <c:v>CS_E 50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Summary!$BB$12:$BG$12</c:f>
              <c:numCache>
                <c:formatCode>General</c:formatCode>
                <c:ptCount val="6"/>
                <c:pt idx="0">
                  <c:v>15.446242513397078</c:v>
                </c:pt>
                <c:pt idx="1">
                  <c:v>12</c:v>
                </c:pt>
                <c:pt idx="2">
                  <c:v>8.6</c:v>
                </c:pt>
                <c:pt idx="3">
                  <c:v>13.2</c:v>
                </c:pt>
                <c:pt idx="4">
                  <c:v>9.6</c:v>
                </c:pt>
                <c:pt idx="5">
                  <c:v>14.240147630555846</c:v>
                </c:pt>
              </c:numCache>
            </c:numRef>
          </c:val>
          <c:extLst>
            <c:ext xmlns:c16="http://schemas.microsoft.com/office/drawing/2014/chart" uri="{C3380CC4-5D6E-409C-BE32-E72D297353CC}">
              <c16:uniqueId val="{00000003-2343-2A48-A85B-762C3E2C7191}"/>
            </c:ext>
          </c:extLst>
        </c:ser>
        <c:ser>
          <c:idx val="8"/>
          <c:order val="3"/>
          <c:tx>
            <c:strRef>
              <c:f>Summary!$B$11</c:f>
              <c:strCache>
                <c:ptCount val="1"/>
                <c:pt idx="0">
                  <c:v>CS_E 50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Summary!$BB$11:$BG$11</c:f>
              <c:numCache>
                <c:formatCode>General</c:formatCode>
                <c:ptCount val="6"/>
                <c:pt idx="0">
                  <c:v>15.544805111821088</c:v>
                </c:pt>
                <c:pt idx="1">
                  <c:v>12</c:v>
                </c:pt>
                <c:pt idx="2">
                  <c:v>8.5</c:v>
                </c:pt>
                <c:pt idx="3">
                  <c:v>13.5</c:v>
                </c:pt>
                <c:pt idx="4">
                  <c:v>9.6999999999999993</c:v>
                </c:pt>
                <c:pt idx="5">
                  <c:v>14.095745473908416</c:v>
                </c:pt>
              </c:numCache>
            </c:numRef>
          </c:val>
          <c:extLst>
            <c:ext xmlns:c16="http://schemas.microsoft.com/office/drawing/2014/chart" uri="{C3380CC4-5D6E-409C-BE32-E72D297353CC}">
              <c16:uniqueId val="{00000002-2343-2A48-A85B-762C3E2C7191}"/>
            </c:ext>
          </c:extLst>
        </c:ser>
        <c:ser>
          <c:idx val="7"/>
          <c:order val="4"/>
          <c:tx>
            <c:strRef>
              <c:f>Summary!$B$10</c:f>
              <c:strCache>
                <c:ptCount val="1"/>
                <c:pt idx="0">
                  <c:v>CS_E 50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Summary!$BB$10:$BG$10</c:f>
              <c:numCache>
                <c:formatCode>General</c:formatCode>
                <c:ptCount val="6"/>
                <c:pt idx="0">
                  <c:v>17.350373845335401</c:v>
                </c:pt>
                <c:pt idx="1">
                  <c:v>13</c:v>
                </c:pt>
                <c:pt idx="2">
                  <c:v>9</c:v>
                </c:pt>
                <c:pt idx="3">
                  <c:v>16</c:v>
                </c:pt>
                <c:pt idx="4">
                  <c:v>11.5</c:v>
                </c:pt>
                <c:pt idx="5">
                  <c:v>16.546806113072499</c:v>
                </c:pt>
              </c:numCache>
            </c:numRef>
          </c:val>
          <c:extLst>
            <c:ext xmlns:c16="http://schemas.microsoft.com/office/drawing/2014/chart" uri="{C3380CC4-5D6E-409C-BE32-E72D297353CC}">
              <c16:uniqueId val="{00000001-2343-2A48-A85B-762C3E2C7191}"/>
            </c:ext>
          </c:extLst>
        </c:ser>
        <c:ser>
          <c:idx val="6"/>
          <c:order val="5"/>
          <c:tx>
            <c:strRef>
              <c:f>Summary!$B$9</c:f>
              <c:strCache>
                <c:ptCount val="1"/>
                <c:pt idx="0">
                  <c:v>CS_E 50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Summary!$BB$9:$BG$9</c:f>
              <c:numCache>
                <c:formatCode>General</c:formatCode>
                <c:ptCount val="6"/>
                <c:pt idx="0">
                  <c:v>19.554845528455285</c:v>
                </c:pt>
                <c:pt idx="1">
                  <c:v>13</c:v>
                </c:pt>
                <c:pt idx="2">
                  <c:v>9.1</c:v>
                </c:pt>
                <c:pt idx="3">
                  <c:v>19.899999999999999</c:v>
                </c:pt>
                <c:pt idx="4">
                  <c:v>13.8</c:v>
                </c:pt>
                <c:pt idx="5">
                  <c:v>19.812378048780488</c:v>
                </c:pt>
              </c:numCache>
            </c:numRef>
          </c:val>
          <c:extLst>
            <c:ext xmlns:c16="http://schemas.microsoft.com/office/drawing/2014/chart" uri="{C3380CC4-5D6E-409C-BE32-E72D297353CC}">
              <c16:uniqueId val="{00000000-2343-2A48-A85B-762C3E2C7191}"/>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Flex document</a:t>
            </a:r>
          </a:p>
        </c:rich>
      </c:tx>
      <c:overlay val="0"/>
      <c:spPr>
        <a:noFill/>
        <a:ln>
          <a:noFill/>
        </a:ln>
        <a:effectLst/>
      </c:spPr>
    </c:title>
    <c:autoTitleDeleted val="0"/>
    <c:plotArea>
      <c:layout/>
      <c:barChart>
        <c:barDir val="bar"/>
        <c:grouping val="clustered"/>
        <c:varyColors val="0"/>
        <c:ser>
          <c:idx val="11"/>
          <c:order val="0"/>
          <c:tx>
            <c:strRef>
              <c:f>Summary!$B$8</c:f>
              <c:strCache>
                <c:ptCount val="1"/>
                <c:pt idx="0">
                  <c:v>FLEX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Summary!$BB$8:$BG$8</c:f>
              <c:numCache>
                <c:formatCode>General</c:formatCode>
                <c:ptCount val="6"/>
                <c:pt idx="0">
                  <c:v>16.810545038485547</c:v>
                </c:pt>
                <c:pt idx="1">
                  <c:v>13</c:v>
                </c:pt>
                <c:pt idx="2">
                  <c:v>9</c:v>
                </c:pt>
                <c:pt idx="3">
                  <c:v>18.8</c:v>
                </c:pt>
                <c:pt idx="4">
                  <c:v>13.9</c:v>
                </c:pt>
                <c:pt idx="5">
                  <c:v>15.826738090284998</c:v>
                </c:pt>
              </c:numCache>
            </c:numRef>
          </c:val>
          <c:extLst>
            <c:ext xmlns:c16="http://schemas.microsoft.com/office/drawing/2014/chart" uri="{C3380CC4-5D6E-409C-BE32-E72D297353CC}">
              <c16:uniqueId val="{00000005-BEDE-BF4F-B42C-7A7DCB3FB3CA}"/>
            </c:ext>
          </c:extLst>
        </c:ser>
        <c:ser>
          <c:idx val="10"/>
          <c:order val="1"/>
          <c:tx>
            <c:strRef>
              <c:f>Summary!$B$7</c:f>
              <c:strCache>
                <c:ptCount val="1"/>
                <c:pt idx="0">
                  <c:v>FLEX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Summary!$BB$7:$BG$7</c:f>
              <c:numCache>
                <c:formatCode>General</c:formatCode>
                <c:ptCount val="6"/>
                <c:pt idx="0">
                  <c:v>14.20943225806452</c:v>
                </c:pt>
                <c:pt idx="1">
                  <c:v>14</c:v>
                </c:pt>
                <c:pt idx="2">
                  <c:v>9.3000000000000007</c:v>
                </c:pt>
                <c:pt idx="3">
                  <c:v>16.100000000000001</c:v>
                </c:pt>
                <c:pt idx="4">
                  <c:v>12</c:v>
                </c:pt>
                <c:pt idx="5">
                  <c:v>13.122442396313367</c:v>
                </c:pt>
              </c:numCache>
            </c:numRef>
          </c:val>
          <c:extLst>
            <c:ext xmlns:c16="http://schemas.microsoft.com/office/drawing/2014/chart" uri="{C3380CC4-5D6E-409C-BE32-E72D297353CC}">
              <c16:uniqueId val="{00000004-BEDE-BF4F-B42C-7A7DCB3FB3CA}"/>
            </c:ext>
          </c:extLst>
        </c:ser>
        <c:ser>
          <c:idx val="9"/>
          <c:order val="2"/>
          <c:tx>
            <c:strRef>
              <c:f>Summary!$B$6</c:f>
              <c:strCache>
                <c:ptCount val="1"/>
                <c:pt idx="0">
                  <c:v>FLEX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Summary!$BB$6:$BG$6</c:f>
              <c:numCache>
                <c:formatCode>General</c:formatCode>
                <c:ptCount val="6"/>
                <c:pt idx="0">
                  <c:v>14.424761904761905</c:v>
                </c:pt>
                <c:pt idx="1">
                  <c:v>14</c:v>
                </c:pt>
                <c:pt idx="2">
                  <c:v>9.3000000000000007</c:v>
                </c:pt>
                <c:pt idx="3">
                  <c:v>16.3</c:v>
                </c:pt>
                <c:pt idx="4">
                  <c:v>12.2</c:v>
                </c:pt>
                <c:pt idx="5">
                  <c:v>13.541338854382332</c:v>
                </c:pt>
              </c:numCache>
            </c:numRef>
          </c:val>
          <c:extLst>
            <c:ext xmlns:c16="http://schemas.microsoft.com/office/drawing/2014/chart" uri="{C3380CC4-5D6E-409C-BE32-E72D297353CC}">
              <c16:uniqueId val="{00000003-BEDE-BF4F-B42C-7A7DCB3FB3CA}"/>
            </c:ext>
          </c:extLst>
        </c:ser>
        <c:ser>
          <c:idx val="8"/>
          <c:order val="3"/>
          <c:tx>
            <c:strRef>
              <c:f>Summary!$B$5</c:f>
              <c:strCache>
                <c:ptCount val="1"/>
                <c:pt idx="0">
                  <c:v>FLEX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Summary!$BB$5:$BG$5</c:f>
              <c:numCache>
                <c:formatCode>General</c:formatCode>
                <c:ptCount val="6"/>
                <c:pt idx="0">
                  <c:v>14.165261893764434</c:v>
                </c:pt>
                <c:pt idx="1">
                  <c:v>14</c:v>
                </c:pt>
                <c:pt idx="2">
                  <c:v>9.3000000000000007</c:v>
                </c:pt>
                <c:pt idx="3">
                  <c:v>16.100000000000001</c:v>
                </c:pt>
                <c:pt idx="4">
                  <c:v>12</c:v>
                </c:pt>
                <c:pt idx="5">
                  <c:v>13.16219399538106</c:v>
                </c:pt>
              </c:numCache>
            </c:numRef>
          </c:val>
          <c:extLst>
            <c:ext xmlns:c16="http://schemas.microsoft.com/office/drawing/2014/chart" uri="{C3380CC4-5D6E-409C-BE32-E72D297353CC}">
              <c16:uniqueId val="{00000002-BEDE-BF4F-B42C-7A7DCB3FB3CA}"/>
            </c:ext>
          </c:extLst>
        </c:ser>
        <c:ser>
          <c:idx val="7"/>
          <c:order val="4"/>
          <c:tx>
            <c:strRef>
              <c:f>Summary!$B$4</c:f>
              <c:strCache>
                <c:ptCount val="1"/>
                <c:pt idx="0">
                  <c:v>FLEX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Summary!$BB$4:$BG$4</c:f>
              <c:numCache>
                <c:formatCode>General</c:formatCode>
                <c:ptCount val="6"/>
                <c:pt idx="0">
                  <c:v>15.062417763157899</c:v>
                </c:pt>
                <c:pt idx="1">
                  <c:v>13</c:v>
                </c:pt>
                <c:pt idx="2">
                  <c:v>9.1</c:v>
                </c:pt>
                <c:pt idx="3">
                  <c:v>16.8</c:v>
                </c:pt>
                <c:pt idx="4">
                  <c:v>12.7</c:v>
                </c:pt>
                <c:pt idx="5">
                  <c:v>14.224560032894736</c:v>
                </c:pt>
              </c:numCache>
            </c:numRef>
          </c:val>
          <c:extLst>
            <c:ext xmlns:c16="http://schemas.microsoft.com/office/drawing/2014/chart" uri="{C3380CC4-5D6E-409C-BE32-E72D297353CC}">
              <c16:uniqueId val="{00000001-BEDE-BF4F-B42C-7A7DCB3FB3CA}"/>
            </c:ext>
          </c:extLst>
        </c:ser>
        <c:ser>
          <c:idx val="6"/>
          <c:order val="5"/>
          <c:tx>
            <c:strRef>
              <c:f>Summary!$B$3</c:f>
              <c:strCache>
                <c:ptCount val="1"/>
                <c:pt idx="0">
                  <c:v>FLEX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Summary!$BB$3:$BG$3</c:f>
              <c:numCache>
                <c:formatCode>General</c:formatCode>
                <c:ptCount val="6"/>
                <c:pt idx="0">
                  <c:v>16.254770992366414</c:v>
                </c:pt>
                <c:pt idx="1">
                  <c:v>13</c:v>
                </c:pt>
                <c:pt idx="2">
                  <c:v>9.1999999999999993</c:v>
                </c:pt>
                <c:pt idx="3">
                  <c:v>17.100000000000001</c:v>
                </c:pt>
                <c:pt idx="4">
                  <c:v>12.8</c:v>
                </c:pt>
                <c:pt idx="5">
                  <c:v>15.697277353689564</c:v>
                </c:pt>
              </c:numCache>
            </c:numRef>
          </c:val>
          <c:extLst>
            <c:ext xmlns:c16="http://schemas.microsoft.com/office/drawing/2014/chart" uri="{C3380CC4-5D6E-409C-BE32-E72D297353CC}">
              <c16:uniqueId val="{00000000-BEDE-BF4F-B42C-7A7DCB3FB3CA}"/>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ECSS_E60</a:t>
            </a:r>
            <a:r>
              <a:rPr lang="en-GB" baseline="0"/>
              <a:t>-30 </a:t>
            </a:r>
            <a:r>
              <a:rPr lang="en-GB"/>
              <a:t>document</a:t>
            </a:r>
          </a:p>
        </c:rich>
      </c:tx>
      <c:overlay val="0"/>
      <c:spPr>
        <a:noFill/>
        <a:ln>
          <a:noFill/>
        </a:ln>
        <a:effectLst/>
      </c:spPr>
    </c:title>
    <c:autoTitleDeleted val="0"/>
    <c:plotArea>
      <c:layout/>
      <c:barChart>
        <c:barDir val="bar"/>
        <c:grouping val="clustered"/>
        <c:varyColors val="0"/>
        <c:ser>
          <c:idx val="11"/>
          <c:order val="0"/>
          <c:tx>
            <c:strRef>
              <c:f>Summary!$B$20</c:f>
              <c:strCache>
                <c:ptCount val="1"/>
                <c:pt idx="0">
                  <c:v>ECSS_E60-30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Summary!$BB$20:$BG$20</c:f>
              <c:numCache>
                <c:formatCode>General</c:formatCode>
                <c:ptCount val="6"/>
                <c:pt idx="0">
                  <c:v>12.45583949874332</c:v>
                </c:pt>
                <c:pt idx="1">
                  <c:v>12</c:v>
                </c:pt>
                <c:pt idx="2">
                  <c:v>8.6</c:v>
                </c:pt>
                <c:pt idx="3">
                  <c:v>15.2</c:v>
                </c:pt>
                <c:pt idx="4">
                  <c:v>11.1</c:v>
                </c:pt>
                <c:pt idx="5">
                  <c:v>11.208977131933871</c:v>
                </c:pt>
              </c:numCache>
            </c:numRef>
          </c:val>
          <c:extLst>
            <c:ext xmlns:c16="http://schemas.microsoft.com/office/drawing/2014/chart" uri="{C3380CC4-5D6E-409C-BE32-E72D297353CC}">
              <c16:uniqueId val="{00000005-3BF8-B74F-B801-50281FB268F5}"/>
            </c:ext>
          </c:extLst>
        </c:ser>
        <c:ser>
          <c:idx val="10"/>
          <c:order val="1"/>
          <c:tx>
            <c:strRef>
              <c:f>Summary!$B$19</c:f>
              <c:strCache>
                <c:ptCount val="1"/>
                <c:pt idx="0">
                  <c:v>ECSS_E60-30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Summary!$BB$19:$BG$19</c:f>
              <c:numCache>
                <c:formatCode>General</c:formatCode>
                <c:ptCount val="6"/>
                <c:pt idx="0">
                  <c:v>10.416564940962765</c:v>
                </c:pt>
                <c:pt idx="1">
                  <c:v>12</c:v>
                </c:pt>
                <c:pt idx="2">
                  <c:v>8.5</c:v>
                </c:pt>
                <c:pt idx="3">
                  <c:v>13.4</c:v>
                </c:pt>
                <c:pt idx="4">
                  <c:v>9.8000000000000007</c:v>
                </c:pt>
                <c:pt idx="5">
                  <c:v>9.6466999697244944</c:v>
                </c:pt>
              </c:numCache>
            </c:numRef>
          </c:val>
          <c:extLst>
            <c:ext xmlns:c16="http://schemas.microsoft.com/office/drawing/2014/chart" uri="{C3380CC4-5D6E-409C-BE32-E72D297353CC}">
              <c16:uniqueId val="{00000004-3BF8-B74F-B801-50281FB268F5}"/>
            </c:ext>
          </c:extLst>
        </c:ser>
        <c:ser>
          <c:idx val="9"/>
          <c:order val="2"/>
          <c:tx>
            <c:strRef>
              <c:f>Summary!$B$18</c:f>
              <c:strCache>
                <c:ptCount val="1"/>
                <c:pt idx="0">
                  <c:v>ECSS_E60-30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Summary!$BB$18:$BG$18</c:f>
              <c:numCache>
                <c:formatCode>General</c:formatCode>
                <c:ptCount val="6"/>
                <c:pt idx="0">
                  <c:v>10.285730856765287</c:v>
                </c:pt>
                <c:pt idx="1">
                  <c:v>12</c:v>
                </c:pt>
                <c:pt idx="2">
                  <c:v>8.6</c:v>
                </c:pt>
                <c:pt idx="3">
                  <c:v>13.1</c:v>
                </c:pt>
                <c:pt idx="4">
                  <c:v>9.6</c:v>
                </c:pt>
                <c:pt idx="5">
                  <c:v>9.5585265399016244</c:v>
                </c:pt>
              </c:numCache>
            </c:numRef>
          </c:val>
          <c:extLst>
            <c:ext xmlns:c16="http://schemas.microsoft.com/office/drawing/2014/chart" uri="{C3380CC4-5D6E-409C-BE32-E72D297353CC}">
              <c16:uniqueId val="{00000003-3BF8-B74F-B801-50281FB268F5}"/>
            </c:ext>
          </c:extLst>
        </c:ser>
        <c:ser>
          <c:idx val="8"/>
          <c:order val="3"/>
          <c:tx>
            <c:strRef>
              <c:f>Summary!$B$17</c:f>
              <c:strCache>
                <c:ptCount val="1"/>
                <c:pt idx="0">
                  <c:v>ECSS_E60-30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Summary!$BB$17:$BG$17</c:f>
              <c:numCache>
                <c:formatCode>General</c:formatCode>
                <c:ptCount val="6"/>
                <c:pt idx="0">
                  <c:v>10.225964157501853</c:v>
                </c:pt>
                <c:pt idx="1">
                  <c:v>11</c:v>
                </c:pt>
                <c:pt idx="2">
                  <c:v>8.3000000000000007</c:v>
                </c:pt>
                <c:pt idx="3">
                  <c:v>13</c:v>
                </c:pt>
                <c:pt idx="4">
                  <c:v>9.6</c:v>
                </c:pt>
                <c:pt idx="5">
                  <c:v>9.5183930708302427</c:v>
                </c:pt>
              </c:numCache>
            </c:numRef>
          </c:val>
          <c:extLst>
            <c:ext xmlns:c16="http://schemas.microsoft.com/office/drawing/2014/chart" uri="{C3380CC4-5D6E-409C-BE32-E72D297353CC}">
              <c16:uniqueId val="{00000002-3BF8-B74F-B801-50281FB268F5}"/>
            </c:ext>
          </c:extLst>
        </c:ser>
        <c:ser>
          <c:idx val="7"/>
          <c:order val="4"/>
          <c:tx>
            <c:strRef>
              <c:f>Summary!$B$16</c:f>
              <c:strCache>
                <c:ptCount val="1"/>
                <c:pt idx="0">
                  <c:v>ECSS_E60-30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Summary!$BB$16:$BG$16</c:f>
              <c:numCache>
                <c:formatCode>General</c:formatCode>
                <c:ptCount val="6"/>
                <c:pt idx="0">
                  <c:v>13.386384689735163</c:v>
                </c:pt>
                <c:pt idx="1">
                  <c:v>13</c:v>
                </c:pt>
                <c:pt idx="2">
                  <c:v>9.1</c:v>
                </c:pt>
                <c:pt idx="3">
                  <c:v>15.7</c:v>
                </c:pt>
                <c:pt idx="4">
                  <c:v>11.5</c:v>
                </c:pt>
                <c:pt idx="5">
                  <c:v>12.868347187318768</c:v>
                </c:pt>
              </c:numCache>
            </c:numRef>
          </c:val>
          <c:extLst>
            <c:ext xmlns:c16="http://schemas.microsoft.com/office/drawing/2014/chart" uri="{C3380CC4-5D6E-409C-BE32-E72D297353CC}">
              <c16:uniqueId val="{00000001-3BF8-B74F-B801-50281FB268F5}"/>
            </c:ext>
          </c:extLst>
        </c:ser>
        <c:ser>
          <c:idx val="6"/>
          <c:order val="5"/>
          <c:tx>
            <c:strRef>
              <c:f>Summary!$B$15</c:f>
              <c:strCache>
                <c:ptCount val="1"/>
                <c:pt idx="0">
                  <c:v>ECSS_E60-30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Summary!$BB$15:$BG$15</c:f>
              <c:numCache>
                <c:formatCode>General</c:formatCode>
                <c:ptCount val="6"/>
                <c:pt idx="0">
                  <c:v>13.530952380952382</c:v>
                </c:pt>
                <c:pt idx="1">
                  <c:v>13</c:v>
                </c:pt>
                <c:pt idx="2">
                  <c:v>9</c:v>
                </c:pt>
                <c:pt idx="3">
                  <c:v>16.8</c:v>
                </c:pt>
                <c:pt idx="4">
                  <c:v>12.2</c:v>
                </c:pt>
                <c:pt idx="5">
                  <c:v>12.881666666666668</c:v>
                </c:pt>
              </c:numCache>
            </c:numRef>
          </c:val>
          <c:extLst>
            <c:ext xmlns:c16="http://schemas.microsoft.com/office/drawing/2014/chart" uri="{C3380CC4-5D6E-409C-BE32-E72D297353CC}">
              <c16:uniqueId val="{00000000-3BF8-B74F-B801-50281FB268F5}"/>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TSS document</a:t>
            </a:r>
          </a:p>
        </c:rich>
      </c:tx>
      <c:overlay val="0"/>
      <c:spPr>
        <a:noFill/>
        <a:ln>
          <a:noFill/>
        </a:ln>
        <a:effectLst/>
      </c:spPr>
    </c:title>
    <c:autoTitleDeleted val="0"/>
    <c:plotArea>
      <c:layout/>
      <c:barChart>
        <c:barDir val="bar"/>
        <c:grouping val="clustered"/>
        <c:varyColors val="0"/>
        <c:ser>
          <c:idx val="11"/>
          <c:order val="0"/>
          <c:tx>
            <c:strRef>
              <c:f>Summary!$B$26</c:f>
              <c:strCache>
                <c:ptCount val="1"/>
                <c:pt idx="0">
                  <c:v>TSS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Summary!$BB$26:$BG$26</c:f>
              <c:numCache>
                <c:formatCode>General</c:formatCode>
                <c:ptCount val="6"/>
                <c:pt idx="0">
                  <c:v>11.548264637965392</c:v>
                </c:pt>
                <c:pt idx="1">
                  <c:v>7</c:v>
                </c:pt>
                <c:pt idx="2">
                  <c:v>6.4</c:v>
                </c:pt>
                <c:pt idx="3">
                  <c:v>11.4</c:v>
                </c:pt>
                <c:pt idx="4">
                  <c:v>9.1</c:v>
                </c:pt>
                <c:pt idx="5">
                  <c:v>10.689713409040586</c:v>
                </c:pt>
              </c:numCache>
            </c:numRef>
          </c:val>
          <c:extLst>
            <c:ext xmlns:c16="http://schemas.microsoft.com/office/drawing/2014/chart" uri="{C3380CC4-5D6E-409C-BE32-E72D297353CC}">
              <c16:uniqueId val="{00000005-F66A-E648-A9E3-65A995373127}"/>
            </c:ext>
          </c:extLst>
        </c:ser>
        <c:ser>
          <c:idx val="10"/>
          <c:order val="1"/>
          <c:tx>
            <c:strRef>
              <c:f>Summary!$B$25</c:f>
              <c:strCache>
                <c:ptCount val="1"/>
                <c:pt idx="0">
                  <c:v>TSS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Summary!$BB$25:$BG$25</c:f>
              <c:numCache>
                <c:formatCode>General</c:formatCode>
                <c:ptCount val="6"/>
                <c:pt idx="0">
                  <c:v>9.9519616883510231</c:v>
                </c:pt>
                <c:pt idx="1">
                  <c:v>7</c:v>
                </c:pt>
                <c:pt idx="2">
                  <c:v>6.1</c:v>
                </c:pt>
                <c:pt idx="3">
                  <c:v>9.9</c:v>
                </c:pt>
                <c:pt idx="4">
                  <c:v>8</c:v>
                </c:pt>
                <c:pt idx="5">
                  <c:v>9.4886296114315698</c:v>
                </c:pt>
              </c:numCache>
            </c:numRef>
          </c:val>
          <c:extLst>
            <c:ext xmlns:c16="http://schemas.microsoft.com/office/drawing/2014/chart" uri="{C3380CC4-5D6E-409C-BE32-E72D297353CC}">
              <c16:uniqueId val="{00000004-F66A-E648-A9E3-65A995373127}"/>
            </c:ext>
          </c:extLst>
        </c:ser>
        <c:ser>
          <c:idx val="9"/>
          <c:order val="2"/>
          <c:tx>
            <c:strRef>
              <c:f>Summary!$B$24</c:f>
              <c:strCache>
                <c:ptCount val="1"/>
                <c:pt idx="0">
                  <c:v>TSS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Summary!$BB$24:$BG$24</c:f>
              <c:numCache>
                <c:formatCode>General</c:formatCode>
                <c:ptCount val="6"/>
                <c:pt idx="0">
                  <c:v>9.9506953718627713</c:v>
                </c:pt>
                <c:pt idx="1">
                  <c:v>7</c:v>
                </c:pt>
                <c:pt idx="2">
                  <c:v>6.1</c:v>
                </c:pt>
                <c:pt idx="3">
                  <c:v>9.9</c:v>
                </c:pt>
                <c:pt idx="4">
                  <c:v>8</c:v>
                </c:pt>
                <c:pt idx="5">
                  <c:v>9.5702503013639237</c:v>
                </c:pt>
              </c:numCache>
            </c:numRef>
          </c:val>
          <c:extLst>
            <c:ext xmlns:c16="http://schemas.microsoft.com/office/drawing/2014/chart" uri="{C3380CC4-5D6E-409C-BE32-E72D297353CC}">
              <c16:uniqueId val="{00000003-F66A-E648-A9E3-65A995373127}"/>
            </c:ext>
          </c:extLst>
        </c:ser>
        <c:ser>
          <c:idx val="8"/>
          <c:order val="3"/>
          <c:tx>
            <c:strRef>
              <c:f>Summary!$B$23</c:f>
              <c:strCache>
                <c:ptCount val="1"/>
                <c:pt idx="0">
                  <c:v>TSS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Summary!$BB$23:$BG$23</c:f>
              <c:numCache>
                <c:formatCode>General</c:formatCode>
                <c:ptCount val="6"/>
                <c:pt idx="0">
                  <c:v>9.9242367850286044</c:v>
                </c:pt>
                <c:pt idx="1">
                  <c:v>7</c:v>
                </c:pt>
                <c:pt idx="2">
                  <c:v>6.1</c:v>
                </c:pt>
                <c:pt idx="3">
                  <c:v>9.9</c:v>
                </c:pt>
                <c:pt idx="4">
                  <c:v>8</c:v>
                </c:pt>
                <c:pt idx="5">
                  <c:v>9.4723952401858327</c:v>
                </c:pt>
              </c:numCache>
            </c:numRef>
          </c:val>
          <c:extLst>
            <c:ext xmlns:c16="http://schemas.microsoft.com/office/drawing/2014/chart" uri="{C3380CC4-5D6E-409C-BE32-E72D297353CC}">
              <c16:uniqueId val="{00000002-F66A-E648-A9E3-65A995373127}"/>
            </c:ext>
          </c:extLst>
        </c:ser>
        <c:ser>
          <c:idx val="7"/>
          <c:order val="4"/>
          <c:tx>
            <c:strRef>
              <c:f>Summary!$B$22</c:f>
              <c:strCache>
                <c:ptCount val="1"/>
                <c:pt idx="0">
                  <c:v>TSS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Summary!$BB$22:$BG$22</c:f>
              <c:numCache>
                <c:formatCode>General</c:formatCode>
                <c:ptCount val="6"/>
                <c:pt idx="0">
                  <c:v>10.218027370478985</c:v>
                </c:pt>
                <c:pt idx="1">
                  <c:v>7</c:v>
                </c:pt>
                <c:pt idx="2">
                  <c:v>6.4</c:v>
                </c:pt>
                <c:pt idx="3">
                  <c:v>10</c:v>
                </c:pt>
                <c:pt idx="4">
                  <c:v>8.1999999999999993</c:v>
                </c:pt>
                <c:pt idx="5">
                  <c:v>9.7046839361355524</c:v>
                </c:pt>
              </c:numCache>
            </c:numRef>
          </c:val>
          <c:extLst>
            <c:ext xmlns:c16="http://schemas.microsoft.com/office/drawing/2014/chart" uri="{C3380CC4-5D6E-409C-BE32-E72D297353CC}">
              <c16:uniqueId val="{00000001-F66A-E648-A9E3-65A995373127}"/>
            </c:ext>
          </c:extLst>
        </c:ser>
        <c:ser>
          <c:idx val="6"/>
          <c:order val="5"/>
          <c:tx>
            <c:strRef>
              <c:f>Summary!$B$21</c:f>
              <c:strCache>
                <c:ptCount val="1"/>
                <c:pt idx="0">
                  <c:v>TSS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Summary!$BB$21:$BG$21</c:f>
              <c:numCache>
                <c:formatCode>General</c:formatCode>
                <c:ptCount val="6"/>
                <c:pt idx="0">
                  <c:v>10.090318747596097</c:v>
                </c:pt>
                <c:pt idx="1">
                  <c:v>7</c:v>
                </c:pt>
                <c:pt idx="2">
                  <c:v>6.4</c:v>
                </c:pt>
                <c:pt idx="3">
                  <c:v>9.6999999999999993</c:v>
                </c:pt>
                <c:pt idx="4">
                  <c:v>7.9</c:v>
                </c:pt>
                <c:pt idx="5">
                  <c:v>9.5350344934818381</c:v>
                </c:pt>
              </c:numCache>
            </c:numRef>
          </c:val>
          <c:extLst>
            <c:ext xmlns:c16="http://schemas.microsoft.com/office/drawing/2014/chart" uri="{C3380CC4-5D6E-409C-BE32-E72D297353CC}">
              <c16:uniqueId val="{00000000-F66A-E648-A9E3-65A995373127}"/>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EVS document</a:t>
            </a:r>
          </a:p>
        </c:rich>
      </c:tx>
      <c:overlay val="0"/>
      <c:spPr>
        <a:noFill/>
        <a:ln>
          <a:noFill/>
        </a:ln>
        <a:effectLst/>
      </c:spPr>
    </c:title>
    <c:autoTitleDeleted val="0"/>
    <c:plotArea>
      <c:layout/>
      <c:barChart>
        <c:barDir val="bar"/>
        <c:grouping val="clustered"/>
        <c:varyColors val="0"/>
        <c:ser>
          <c:idx val="11"/>
          <c:order val="0"/>
          <c:tx>
            <c:strRef>
              <c:f>Summary!$B$32</c:f>
              <c:strCache>
                <c:ptCount val="1"/>
                <c:pt idx="0">
                  <c:v>EVS SPIDER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Summary!$BB$32:$BG$32</c:f>
              <c:numCache>
                <c:formatCode>General</c:formatCode>
                <c:ptCount val="6"/>
                <c:pt idx="0">
                  <c:v>13.05321396001403</c:v>
                </c:pt>
                <c:pt idx="1">
                  <c:v>8</c:v>
                </c:pt>
                <c:pt idx="2">
                  <c:v>6.8</c:v>
                </c:pt>
                <c:pt idx="3">
                  <c:v>12.8</c:v>
                </c:pt>
                <c:pt idx="4">
                  <c:v>9.6</c:v>
                </c:pt>
                <c:pt idx="5">
                  <c:v>11.263171356878829</c:v>
                </c:pt>
              </c:numCache>
            </c:numRef>
          </c:val>
          <c:extLst>
            <c:ext xmlns:c16="http://schemas.microsoft.com/office/drawing/2014/chart" uri="{C3380CC4-5D6E-409C-BE32-E72D297353CC}">
              <c16:uniqueId val="{00000005-57DC-8D42-9D17-0773106A9DEE}"/>
            </c:ext>
          </c:extLst>
        </c:ser>
        <c:ser>
          <c:idx val="10"/>
          <c:order val="1"/>
          <c:tx>
            <c:strRef>
              <c:f>Summary!$B$31</c:f>
              <c:strCache>
                <c:ptCount val="1"/>
                <c:pt idx="0">
                  <c:v>EVS boilerplates (DODT)</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Summary!$BB$31:$BG$31</c:f>
              <c:numCache>
                <c:formatCode>General</c:formatCode>
                <c:ptCount val="6"/>
                <c:pt idx="0">
                  <c:v>10.879176331918909</c:v>
                </c:pt>
                <c:pt idx="1">
                  <c:v>7</c:v>
                </c:pt>
                <c:pt idx="2">
                  <c:v>6.4</c:v>
                </c:pt>
                <c:pt idx="3">
                  <c:v>10.6</c:v>
                </c:pt>
                <c:pt idx="4">
                  <c:v>8.1</c:v>
                </c:pt>
                <c:pt idx="5">
                  <c:v>9.3516809922750532</c:v>
                </c:pt>
              </c:numCache>
            </c:numRef>
          </c:val>
          <c:extLst>
            <c:ext xmlns:c16="http://schemas.microsoft.com/office/drawing/2014/chart" uri="{C3380CC4-5D6E-409C-BE32-E72D297353CC}">
              <c16:uniqueId val="{00000004-57DC-8D42-9D17-0773106A9DEE}"/>
            </c:ext>
          </c:extLst>
        </c:ser>
        <c:ser>
          <c:idx val="9"/>
          <c:order val="2"/>
          <c:tx>
            <c:strRef>
              <c:f>Summary!$B$30</c:f>
              <c:strCache>
                <c:ptCount val="1"/>
                <c:pt idx="0">
                  <c:v>EVS advEARS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Summary!$BB$30:$BG$30</c:f>
              <c:numCache>
                <c:formatCode>General</c:formatCode>
                <c:ptCount val="6"/>
                <c:pt idx="0">
                  <c:v>11.412362007168458</c:v>
                </c:pt>
                <c:pt idx="1">
                  <c:v>9</c:v>
                </c:pt>
                <c:pt idx="2">
                  <c:v>7</c:v>
                </c:pt>
                <c:pt idx="3">
                  <c:v>11.4</c:v>
                </c:pt>
                <c:pt idx="4">
                  <c:v>8.5</c:v>
                </c:pt>
                <c:pt idx="5">
                  <c:v>10.001913771712161</c:v>
                </c:pt>
              </c:numCache>
            </c:numRef>
          </c:val>
          <c:extLst>
            <c:ext xmlns:c16="http://schemas.microsoft.com/office/drawing/2014/chart" uri="{C3380CC4-5D6E-409C-BE32-E72D297353CC}">
              <c16:uniqueId val="{00000003-57DC-8D42-9D17-0773106A9DEE}"/>
            </c:ext>
          </c:extLst>
        </c:ser>
        <c:ser>
          <c:idx val="8"/>
          <c:order val="3"/>
          <c:tx>
            <c:strRef>
              <c:f>Summary!$B$29</c:f>
              <c:strCache>
                <c:ptCount val="1"/>
                <c:pt idx="0">
                  <c:v>EVS MASTER</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Summary!$BB$29:$BG$29</c:f>
              <c:numCache>
                <c:formatCode>General</c:formatCode>
                <c:ptCount val="6"/>
                <c:pt idx="0">
                  <c:v>10.850922934076138</c:v>
                </c:pt>
                <c:pt idx="1">
                  <c:v>7</c:v>
                </c:pt>
                <c:pt idx="2">
                  <c:v>6.4</c:v>
                </c:pt>
                <c:pt idx="3">
                  <c:v>10.6</c:v>
                </c:pt>
                <c:pt idx="4">
                  <c:v>8.1</c:v>
                </c:pt>
                <c:pt idx="5">
                  <c:v>9.3506599528605108</c:v>
                </c:pt>
              </c:numCache>
            </c:numRef>
          </c:val>
          <c:extLst>
            <c:ext xmlns:c16="http://schemas.microsoft.com/office/drawing/2014/chart" uri="{C3380CC4-5D6E-409C-BE32-E72D297353CC}">
              <c16:uniqueId val="{00000002-57DC-8D42-9D17-0773106A9DEE}"/>
            </c:ext>
          </c:extLst>
        </c:ser>
        <c:ser>
          <c:idx val="7"/>
          <c:order val="4"/>
          <c:tx>
            <c:strRef>
              <c:f>Summary!$B$28</c:f>
              <c:strCache>
                <c:ptCount val="1"/>
                <c:pt idx="0">
                  <c:v>EVS EARS</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Summary!$BB$28:$BG$28</c:f>
              <c:numCache>
                <c:formatCode>General</c:formatCode>
                <c:ptCount val="6"/>
                <c:pt idx="0">
                  <c:v>11.303575384267635</c:v>
                </c:pt>
                <c:pt idx="1">
                  <c:v>9</c:v>
                </c:pt>
                <c:pt idx="2">
                  <c:v>7.2</c:v>
                </c:pt>
                <c:pt idx="3">
                  <c:v>11.2</c:v>
                </c:pt>
                <c:pt idx="4">
                  <c:v>8.3000000000000007</c:v>
                </c:pt>
                <c:pt idx="5">
                  <c:v>9.8599333182640123</c:v>
                </c:pt>
              </c:numCache>
            </c:numRef>
          </c:val>
          <c:extLst>
            <c:ext xmlns:c16="http://schemas.microsoft.com/office/drawing/2014/chart" uri="{C3380CC4-5D6E-409C-BE32-E72D297353CC}">
              <c16:uniqueId val="{00000001-57DC-8D42-9D17-0773106A9DEE}"/>
            </c:ext>
          </c:extLst>
        </c:ser>
        <c:ser>
          <c:idx val="6"/>
          <c:order val="5"/>
          <c:tx>
            <c:strRef>
              <c:f>Summary!$B$27</c:f>
              <c:strCache>
                <c:ptCount val="1"/>
                <c:pt idx="0">
                  <c:v>EVS free</c:v>
                </c:pt>
              </c:strCache>
            </c:strRef>
          </c:tx>
          <c:invertIfNegative val="0"/>
          <c:cat>
            <c:strRef>
              <c:f>Summary!$BB$1:$BG$1</c:f>
              <c:strCache>
                <c:ptCount val="6"/>
                <c:pt idx="0">
                  <c:v>FK grade level</c:v>
                </c:pt>
                <c:pt idx="1">
                  <c:v>Dale Chall - grade</c:v>
                </c:pt>
                <c:pt idx="2">
                  <c:v>Dale Chall</c:v>
                </c:pt>
                <c:pt idx="3">
                  <c:v>Gunning FOG</c:v>
                </c:pt>
                <c:pt idx="4">
                  <c:v>SMOG </c:v>
                </c:pt>
                <c:pt idx="5">
                  <c:v>ARI</c:v>
                </c:pt>
              </c:strCache>
            </c:strRef>
          </c:cat>
          <c:val>
            <c:numRef>
              <c:f>Summary!$BB$27:$BG$27</c:f>
              <c:numCache>
                <c:formatCode>General</c:formatCode>
                <c:ptCount val="6"/>
                <c:pt idx="0">
                  <c:v>11.331192775431376</c:v>
                </c:pt>
                <c:pt idx="1">
                  <c:v>9</c:v>
                </c:pt>
                <c:pt idx="2">
                  <c:v>7.2</c:v>
                </c:pt>
                <c:pt idx="3">
                  <c:v>11.1</c:v>
                </c:pt>
                <c:pt idx="4">
                  <c:v>8.3000000000000007</c:v>
                </c:pt>
                <c:pt idx="5">
                  <c:v>9.9041164547827734</c:v>
                </c:pt>
              </c:numCache>
            </c:numRef>
          </c:val>
          <c:extLst>
            <c:ext xmlns:c16="http://schemas.microsoft.com/office/drawing/2014/chart" uri="{C3380CC4-5D6E-409C-BE32-E72D297353CC}">
              <c16:uniqueId val="{00000000-57DC-8D42-9D17-0773106A9DEE}"/>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FRE score for different documents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1"/>
          <c:order val="0"/>
          <c:tx>
            <c:v>FRE score Flex</c:v>
          </c:tx>
          <c:spPr>
            <a:ln w="28575" cap="rnd">
              <a:solidFill>
                <a:schemeClr val="accent2"/>
              </a:solidFill>
              <a:round/>
            </a:ln>
            <a:effectLst/>
          </c:spPr>
          <c:marker>
            <c:symbol val="none"/>
          </c:marker>
          <c:cat>
            <c:strLit>
              <c:ptCount val="6"/>
              <c:pt idx="0">
                <c:v>Free</c:v>
              </c:pt>
              <c:pt idx="1">
                <c:v>EARS</c:v>
              </c:pt>
              <c:pt idx="2">
                <c:v>MASTER</c:v>
              </c:pt>
              <c:pt idx="3">
                <c:v>advEARS</c:v>
              </c:pt>
              <c:pt idx="4">
                <c:v>DODT</c:v>
              </c:pt>
              <c:pt idx="5">
                <c:v>SPIDER</c:v>
              </c:pt>
            </c:strLit>
          </c:cat>
          <c:val>
            <c:numRef>
              <c:f>Summary!$AZ$3:$AZ$8</c:f>
              <c:numCache>
                <c:formatCode>General</c:formatCode>
                <c:ptCount val="6"/>
                <c:pt idx="0">
                  <c:v>17.411571246819364</c:v>
                </c:pt>
                <c:pt idx="1">
                  <c:v>23.069753289473717</c:v>
                </c:pt>
                <c:pt idx="2">
                  <c:v>24.353583371824506</c:v>
                </c:pt>
                <c:pt idx="3">
                  <c:v>23.506349206349238</c:v>
                </c:pt>
                <c:pt idx="4">
                  <c:v>24.108148387096797</c:v>
                </c:pt>
                <c:pt idx="5">
                  <c:v>21.97311732889537</c:v>
                </c:pt>
              </c:numCache>
            </c:numRef>
          </c:val>
          <c:smooth val="0"/>
          <c:extLst>
            <c:ext xmlns:c16="http://schemas.microsoft.com/office/drawing/2014/chart" uri="{C3380CC4-5D6E-409C-BE32-E72D297353CC}">
              <c16:uniqueId val="{00000000-C238-5E49-89D8-B8B2C07DF2C2}"/>
            </c:ext>
          </c:extLst>
        </c:ser>
        <c:ser>
          <c:idx val="0"/>
          <c:order val="1"/>
          <c:tx>
            <c:v>FRE score CS</c:v>
          </c:tx>
          <c:spPr>
            <a:ln w="28575" cap="rnd">
              <a:solidFill>
                <a:schemeClr val="accent1"/>
              </a:solidFill>
              <a:round/>
            </a:ln>
            <a:effectLst/>
          </c:spPr>
          <c:marker>
            <c:symbol val="none"/>
          </c:marker>
          <c:cat>
            <c:strLit>
              <c:ptCount val="6"/>
              <c:pt idx="0">
                <c:v>Free</c:v>
              </c:pt>
              <c:pt idx="1">
                <c:v>EARS</c:v>
              </c:pt>
              <c:pt idx="2">
                <c:v>MASTER</c:v>
              </c:pt>
              <c:pt idx="3">
                <c:v>advEARS</c:v>
              </c:pt>
              <c:pt idx="4">
                <c:v>DODT</c:v>
              </c:pt>
              <c:pt idx="5">
                <c:v>SPIDER</c:v>
              </c:pt>
            </c:strLit>
          </c:cat>
          <c:val>
            <c:numRef>
              <c:f>Summary!$AZ$9:$AZ$14</c:f>
              <c:numCache>
                <c:formatCode>General</c:formatCode>
                <c:ptCount val="6"/>
                <c:pt idx="0">
                  <c:v>13.284463414634168</c:v>
                </c:pt>
                <c:pt idx="1">
                  <c:v>14.459803646563831</c:v>
                </c:pt>
                <c:pt idx="2">
                  <c:v>20.779933972310996</c:v>
                </c:pt>
                <c:pt idx="3">
                  <c:v>19.59822685720291</c:v>
                </c:pt>
                <c:pt idx="4">
                  <c:v>15.723962316641405</c:v>
                </c:pt>
                <c:pt idx="5">
                  <c:v>12.48543534294452</c:v>
                </c:pt>
              </c:numCache>
            </c:numRef>
          </c:val>
          <c:smooth val="0"/>
          <c:extLst>
            <c:ext xmlns:c16="http://schemas.microsoft.com/office/drawing/2014/chart" uri="{C3380CC4-5D6E-409C-BE32-E72D297353CC}">
              <c16:uniqueId val="{00000001-C238-5E49-89D8-B8B2C07DF2C2}"/>
            </c:ext>
          </c:extLst>
        </c:ser>
        <c:ser>
          <c:idx val="2"/>
          <c:order val="2"/>
          <c:tx>
            <c:v>FRE score ECSS</c:v>
          </c:tx>
          <c:spPr>
            <a:ln w="28575" cap="rnd">
              <a:solidFill>
                <a:schemeClr val="accent3"/>
              </a:solidFill>
              <a:round/>
            </a:ln>
            <a:effectLst/>
          </c:spPr>
          <c:marker>
            <c:symbol val="none"/>
          </c:marker>
          <c:cat>
            <c:strLit>
              <c:ptCount val="6"/>
              <c:pt idx="0">
                <c:v>Free</c:v>
              </c:pt>
              <c:pt idx="1">
                <c:v>EARS</c:v>
              </c:pt>
              <c:pt idx="2">
                <c:v>MASTER</c:v>
              </c:pt>
              <c:pt idx="3">
                <c:v>advEARS</c:v>
              </c:pt>
              <c:pt idx="4">
                <c:v>DODT</c:v>
              </c:pt>
              <c:pt idx="5">
                <c:v>SPIDER</c:v>
              </c:pt>
            </c:strLit>
          </c:cat>
          <c:val>
            <c:numRef>
              <c:f>Summary!$AZ$15:$AZ$20</c:f>
              <c:numCache>
                <c:formatCode>General</c:formatCode>
                <c:ptCount val="6"/>
                <c:pt idx="0">
                  <c:v>35.455714285714322</c:v>
                </c:pt>
                <c:pt idx="1">
                  <c:v>36.695745602165104</c:v>
                </c:pt>
                <c:pt idx="2">
                  <c:v>51.29072012650294</c:v>
                </c:pt>
                <c:pt idx="3">
                  <c:v>47.229155715439404</c:v>
                </c:pt>
                <c:pt idx="4">
                  <c:v>49.432900696336688</c:v>
                </c:pt>
                <c:pt idx="5">
                  <c:v>41.584259442812154</c:v>
                </c:pt>
              </c:numCache>
            </c:numRef>
          </c:val>
          <c:smooth val="0"/>
          <c:extLst>
            <c:ext xmlns:c16="http://schemas.microsoft.com/office/drawing/2014/chart" uri="{C3380CC4-5D6E-409C-BE32-E72D297353CC}">
              <c16:uniqueId val="{00000002-C238-5E49-89D8-B8B2C07DF2C2}"/>
            </c:ext>
          </c:extLst>
        </c:ser>
        <c:ser>
          <c:idx val="3"/>
          <c:order val="3"/>
          <c:tx>
            <c:v>FRE score TSS</c:v>
          </c:tx>
          <c:spPr>
            <a:ln w="28575" cap="rnd">
              <a:solidFill>
                <a:schemeClr val="accent4"/>
              </a:solidFill>
              <a:round/>
            </a:ln>
            <a:effectLst/>
          </c:spPr>
          <c:marker>
            <c:symbol val="none"/>
          </c:marker>
          <c:cat>
            <c:strLit>
              <c:ptCount val="6"/>
              <c:pt idx="0">
                <c:v>Free</c:v>
              </c:pt>
              <c:pt idx="1">
                <c:v>EARS</c:v>
              </c:pt>
              <c:pt idx="2">
                <c:v>MASTER</c:v>
              </c:pt>
              <c:pt idx="3">
                <c:v>advEARS</c:v>
              </c:pt>
              <c:pt idx="4">
                <c:v>DODT</c:v>
              </c:pt>
              <c:pt idx="5">
                <c:v>SPIDER</c:v>
              </c:pt>
            </c:strLit>
          </c:cat>
          <c:val>
            <c:numRef>
              <c:f>Summary!$AZ$21:$AZ$26</c:f>
              <c:numCache>
                <c:formatCode>General</c:formatCode>
                <c:ptCount val="6"/>
                <c:pt idx="0">
                  <c:v>50.197168179251548</c:v>
                </c:pt>
                <c:pt idx="1">
                  <c:v>48.798152166829595</c:v>
                </c:pt>
                <c:pt idx="2">
                  <c:v>50.556882334825161</c:v>
                </c:pt>
                <c:pt idx="3">
                  <c:v>49.503088878655319</c:v>
                </c:pt>
                <c:pt idx="4">
                  <c:v>49.652722065544452</c:v>
                </c:pt>
                <c:pt idx="5">
                  <c:v>45.385352386676395</c:v>
                </c:pt>
              </c:numCache>
            </c:numRef>
          </c:val>
          <c:smooth val="0"/>
          <c:extLst>
            <c:ext xmlns:c16="http://schemas.microsoft.com/office/drawing/2014/chart" uri="{C3380CC4-5D6E-409C-BE32-E72D297353CC}">
              <c16:uniqueId val="{00000003-C238-5E49-89D8-B8B2C07DF2C2}"/>
            </c:ext>
          </c:extLst>
        </c:ser>
        <c:ser>
          <c:idx val="4"/>
          <c:order val="4"/>
          <c:tx>
            <c:v>FRE score EVS</c:v>
          </c:tx>
          <c:spPr>
            <a:ln w="28575" cap="rnd">
              <a:solidFill>
                <a:schemeClr val="accent5"/>
              </a:solidFill>
              <a:round/>
            </a:ln>
            <a:effectLst/>
          </c:spPr>
          <c:marker>
            <c:symbol val="none"/>
          </c:marker>
          <c:cat>
            <c:strLit>
              <c:ptCount val="6"/>
              <c:pt idx="0">
                <c:v>Free</c:v>
              </c:pt>
              <c:pt idx="1">
                <c:v>EARS</c:v>
              </c:pt>
              <c:pt idx="2">
                <c:v>MASTER</c:v>
              </c:pt>
              <c:pt idx="3">
                <c:v>advEARS</c:v>
              </c:pt>
              <c:pt idx="4">
                <c:v>DODT</c:v>
              </c:pt>
              <c:pt idx="5">
                <c:v>SPIDER</c:v>
              </c:pt>
            </c:strLit>
          </c:cat>
          <c:val>
            <c:numRef>
              <c:f>Summary!$AZ$27:$AZ$32</c:f>
              <c:numCache>
                <c:formatCode>General</c:formatCode>
                <c:ptCount val="6"/>
                <c:pt idx="0">
                  <c:v>45.042101683044336</c:v>
                </c:pt>
                <c:pt idx="1">
                  <c:v>44.801402859403254</c:v>
                </c:pt>
                <c:pt idx="2">
                  <c:v>46.778512106278143</c:v>
                </c:pt>
                <c:pt idx="3">
                  <c:v>43.82194044665016</c:v>
                </c:pt>
                <c:pt idx="4">
                  <c:v>46.123823795016875</c:v>
                </c:pt>
                <c:pt idx="5">
                  <c:v>40.538650500499166</c:v>
                </c:pt>
              </c:numCache>
            </c:numRef>
          </c:val>
          <c:smooth val="0"/>
          <c:extLst>
            <c:ext xmlns:c16="http://schemas.microsoft.com/office/drawing/2014/chart" uri="{C3380CC4-5D6E-409C-BE32-E72D297353CC}">
              <c16:uniqueId val="{00000004-C238-5E49-89D8-B8B2C07DF2C2}"/>
            </c:ext>
          </c:extLst>
        </c:ser>
        <c:dLbls>
          <c:showLegendKey val="0"/>
          <c:showVal val="0"/>
          <c:showCatName val="0"/>
          <c:showSerName val="0"/>
          <c:showPercent val="0"/>
          <c:showBubbleSize val="0"/>
        </c:dLbls>
        <c:smooth val="0"/>
        <c:axId val="1761684160"/>
        <c:axId val="1229751488"/>
      </c:lineChart>
      <c:catAx>
        <c:axId val="1761684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Template</a:t>
                </a:r>
                <a:r>
                  <a:rPr lang="en-GB" baseline="0"/>
                  <a:t> name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51488"/>
        <c:crosses val="autoZero"/>
        <c:auto val="1"/>
        <c:lblAlgn val="ctr"/>
        <c:lblOffset val="100"/>
        <c:noMultiLvlLbl val="0"/>
      </c:catAx>
      <c:valAx>
        <c:axId val="1229751488"/>
        <c:scaling>
          <c:orientation val="minMax"/>
          <c:max val="55"/>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Readability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68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0"/>
          <c:tx>
            <c:strRef>
              <c:f>Summary!$B$3</c:f>
              <c:strCache>
                <c:ptCount val="1"/>
                <c:pt idx="0">
                  <c:v>FLEX free</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Summary!$AZ$3:$BG$3</c:f>
              <c:numCache>
                <c:formatCode>General</c:formatCode>
                <c:ptCount val="8"/>
                <c:pt idx="0">
                  <c:v>17.411571246819364</c:v>
                </c:pt>
                <c:pt idx="1">
                  <c:v>17</c:v>
                </c:pt>
                <c:pt idx="2">
                  <c:v>16.254770992366414</c:v>
                </c:pt>
                <c:pt idx="3">
                  <c:v>13</c:v>
                </c:pt>
                <c:pt idx="4">
                  <c:v>9.1999999999999993</c:v>
                </c:pt>
                <c:pt idx="5">
                  <c:v>17.100000000000001</c:v>
                </c:pt>
                <c:pt idx="6">
                  <c:v>12.8</c:v>
                </c:pt>
                <c:pt idx="7">
                  <c:v>15.697277353689564</c:v>
                </c:pt>
              </c:numCache>
            </c:numRef>
          </c:val>
          <c:smooth val="0"/>
          <c:extLst>
            <c:ext xmlns:c16="http://schemas.microsoft.com/office/drawing/2014/chart" uri="{C3380CC4-5D6E-409C-BE32-E72D297353CC}">
              <c16:uniqueId val="{00000000-9576-C241-A5D2-555AA580B8DD}"/>
            </c:ext>
          </c:extLst>
        </c:ser>
        <c:ser>
          <c:idx val="7"/>
          <c:order val="1"/>
          <c:tx>
            <c:strRef>
              <c:f>Summary!$B$4</c:f>
              <c:strCache>
                <c:ptCount val="1"/>
                <c:pt idx="0">
                  <c:v>FLEX EARS</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Summary!$AZ$4:$BG$4</c:f>
              <c:numCache>
                <c:formatCode>General</c:formatCode>
                <c:ptCount val="8"/>
                <c:pt idx="0">
                  <c:v>23.069753289473717</c:v>
                </c:pt>
                <c:pt idx="1">
                  <c:v>17</c:v>
                </c:pt>
                <c:pt idx="2">
                  <c:v>15.062417763157899</c:v>
                </c:pt>
                <c:pt idx="3">
                  <c:v>13</c:v>
                </c:pt>
                <c:pt idx="4">
                  <c:v>9.1</c:v>
                </c:pt>
                <c:pt idx="5">
                  <c:v>16.8</c:v>
                </c:pt>
                <c:pt idx="6">
                  <c:v>12.7</c:v>
                </c:pt>
                <c:pt idx="7">
                  <c:v>14.224560032894736</c:v>
                </c:pt>
              </c:numCache>
            </c:numRef>
          </c:val>
          <c:smooth val="0"/>
          <c:extLst>
            <c:ext xmlns:c16="http://schemas.microsoft.com/office/drawing/2014/chart" uri="{C3380CC4-5D6E-409C-BE32-E72D297353CC}">
              <c16:uniqueId val="{00000001-9576-C241-A5D2-555AA580B8DD}"/>
            </c:ext>
          </c:extLst>
        </c:ser>
        <c:ser>
          <c:idx val="8"/>
          <c:order val="2"/>
          <c:tx>
            <c:strRef>
              <c:f>Summary!$B$5</c:f>
              <c:strCache>
                <c:ptCount val="1"/>
                <c:pt idx="0">
                  <c:v>FLEX MASTER</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Summary!$AZ$5:$BG$5</c:f>
              <c:numCache>
                <c:formatCode>General</c:formatCode>
                <c:ptCount val="8"/>
                <c:pt idx="0">
                  <c:v>24.353583371824506</c:v>
                </c:pt>
                <c:pt idx="1">
                  <c:v>17</c:v>
                </c:pt>
                <c:pt idx="2">
                  <c:v>14.165261893764434</c:v>
                </c:pt>
                <c:pt idx="3">
                  <c:v>14</c:v>
                </c:pt>
                <c:pt idx="4">
                  <c:v>9.3000000000000007</c:v>
                </c:pt>
                <c:pt idx="5">
                  <c:v>16.100000000000001</c:v>
                </c:pt>
                <c:pt idx="6">
                  <c:v>12</c:v>
                </c:pt>
                <c:pt idx="7">
                  <c:v>13.16219399538106</c:v>
                </c:pt>
              </c:numCache>
            </c:numRef>
          </c:val>
          <c:smooth val="0"/>
          <c:extLst>
            <c:ext xmlns:c16="http://schemas.microsoft.com/office/drawing/2014/chart" uri="{C3380CC4-5D6E-409C-BE32-E72D297353CC}">
              <c16:uniqueId val="{00000002-9576-C241-A5D2-555AA580B8DD}"/>
            </c:ext>
          </c:extLst>
        </c:ser>
        <c:ser>
          <c:idx val="9"/>
          <c:order val="3"/>
          <c:tx>
            <c:strRef>
              <c:f>Summary!$B$6</c:f>
              <c:strCache>
                <c:ptCount val="1"/>
                <c:pt idx="0">
                  <c:v>FLEX advEARS</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Summary!$AZ$6:$BG$6</c:f>
              <c:numCache>
                <c:formatCode>General</c:formatCode>
                <c:ptCount val="8"/>
                <c:pt idx="0">
                  <c:v>23.506349206349238</c:v>
                </c:pt>
                <c:pt idx="1">
                  <c:v>17</c:v>
                </c:pt>
                <c:pt idx="2">
                  <c:v>14.424761904761905</c:v>
                </c:pt>
                <c:pt idx="3">
                  <c:v>14</c:v>
                </c:pt>
                <c:pt idx="4">
                  <c:v>9.3000000000000007</c:v>
                </c:pt>
                <c:pt idx="5">
                  <c:v>16.3</c:v>
                </c:pt>
                <c:pt idx="6">
                  <c:v>12.2</c:v>
                </c:pt>
                <c:pt idx="7">
                  <c:v>13.541338854382332</c:v>
                </c:pt>
              </c:numCache>
            </c:numRef>
          </c:val>
          <c:smooth val="0"/>
          <c:extLst>
            <c:ext xmlns:c16="http://schemas.microsoft.com/office/drawing/2014/chart" uri="{C3380CC4-5D6E-409C-BE32-E72D297353CC}">
              <c16:uniqueId val="{00000003-9576-C241-A5D2-555AA580B8DD}"/>
            </c:ext>
          </c:extLst>
        </c:ser>
        <c:ser>
          <c:idx val="10"/>
          <c:order val="4"/>
          <c:tx>
            <c:strRef>
              <c:f>Summary!$B$7</c:f>
              <c:strCache>
                <c:ptCount val="1"/>
                <c:pt idx="0">
                  <c:v>FLEX boilerplates (DODT)</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Summary!$AZ$7:$BG$7</c:f>
              <c:numCache>
                <c:formatCode>General</c:formatCode>
                <c:ptCount val="8"/>
                <c:pt idx="0">
                  <c:v>24.108148387096797</c:v>
                </c:pt>
                <c:pt idx="1">
                  <c:v>17</c:v>
                </c:pt>
                <c:pt idx="2">
                  <c:v>14.20943225806452</c:v>
                </c:pt>
                <c:pt idx="3">
                  <c:v>14</c:v>
                </c:pt>
                <c:pt idx="4">
                  <c:v>9.3000000000000007</c:v>
                </c:pt>
                <c:pt idx="5">
                  <c:v>16.100000000000001</c:v>
                </c:pt>
                <c:pt idx="6">
                  <c:v>12</c:v>
                </c:pt>
                <c:pt idx="7">
                  <c:v>13.122442396313367</c:v>
                </c:pt>
              </c:numCache>
            </c:numRef>
          </c:val>
          <c:smooth val="0"/>
          <c:extLst>
            <c:ext xmlns:c16="http://schemas.microsoft.com/office/drawing/2014/chart" uri="{C3380CC4-5D6E-409C-BE32-E72D297353CC}">
              <c16:uniqueId val="{00000004-9576-C241-A5D2-555AA580B8DD}"/>
            </c:ext>
          </c:extLst>
        </c:ser>
        <c:ser>
          <c:idx val="11"/>
          <c:order val="5"/>
          <c:tx>
            <c:strRef>
              <c:f>Summary!$B$8</c:f>
              <c:strCache>
                <c:ptCount val="1"/>
                <c:pt idx="0">
                  <c:v>FLEX SPIDER</c:v>
                </c:pt>
              </c:strCache>
            </c:strRef>
          </c:tx>
          <c:marker>
            <c:symbol val="none"/>
          </c:marker>
          <c:cat>
            <c:strRef>
              <c:f>Summary!$AZ$1:$BG$1</c:f>
              <c:strCache>
                <c:ptCount val="8"/>
                <c:pt idx="0">
                  <c:v>FRE score</c:v>
                </c:pt>
                <c:pt idx="1">
                  <c:v>FRE score - grade</c:v>
                </c:pt>
                <c:pt idx="2">
                  <c:v>FK grade level</c:v>
                </c:pt>
                <c:pt idx="3">
                  <c:v>Dale Chall - grade</c:v>
                </c:pt>
                <c:pt idx="4">
                  <c:v>Dale Chall</c:v>
                </c:pt>
                <c:pt idx="5">
                  <c:v>Gunning FOG</c:v>
                </c:pt>
                <c:pt idx="6">
                  <c:v>SMOG </c:v>
                </c:pt>
                <c:pt idx="7">
                  <c:v>ARI</c:v>
                </c:pt>
              </c:strCache>
            </c:strRef>
          </c:cat>
          <c:val>
            <c:numRef>
              <c:f>Summary!$AZ$8:$BG$8</c:f>
              <c:numCache>
                <c:formatCode>General</c:formatCode>
                <c:ptCount val="8"/>
                <c:pt idx="0">
                  <c:v>21.97311732889537</c:v>
                </c:pt>
                <c:pt idx="1">
                  <c:v>17</c:v>
                </c:pt>
                <c:pt idx="2">
                  <c:v>16.810545038485547</c:v>
                </c:pt>
                <c:pt idx="3">
                  <c:v>13</c:v>
                </c:pt>
                <c:pt idx="4">
                  <c:v>9</c:v>
                </c:pt>
                <c:pt idx="5">
                  <c:v>18.8</c:v>
                </c:pt>
                <c:pt idx="6">
                  <c:v>13.9</c:v>
                </c:pt>
                <c:pt idx="7">
                  <c:v>15.826738090284998</c:v>
                </c:pt>
              </c:numCache>
            </c:numRef>
          </c:val>
          <c:smooth val="0"/>
          <c:extLst>
            <c:ext xmlns:c16="http://schemas.microsoft.com/office/drawing/2014/chart" uri="{C3380CC4-5D6E-409C-BE32-E72D297353CC}">
              <c16:uniqueId val="{00000005-9576-C241-A5D2-555AA580B8DD}"/>
            </c:ext>
          </c:extLst>
        </c:ser>
        <c:ser>
          <c:idx val="12"/>
          <c:order val="6"/>
          <c:tx>
            <c:strRef>
              <c:f>Summary!$B$9</c:f>
              <c:strCache>
                <c:ptCount val="1"/>
                <c:pt idx="0">
                  <c:v>CS_E 50 free</c:v>
                </c:pt>
              </c:strCache>
            </c:strRef>
          </c:tx>
          <c:spPr>
            <a:ln w="28575" cap="rnd">
              <a:solidFill>
                <a:schemeClr val="accent1"/>
              </a:solidFill>
              <a:round/>
            </a:ln>
            <a:effectLst/>
          </c:spPr>
          <c:marker>
            <c:symbol val="none"/>
          </c:marker>
          <c:val>
            <c:numRef>
              <c:f>Summary!$AZ$9:$BG$9</c:f>
              <c:numCache>
                <c:formatCode>General</c:formatCode>
                <c:ptCount val="8"/>
                <c:pt idx="0">
                  <c:v>13.284463414634168</c:v>
                </c:pt>
                <c:pt idx="1">
                  <c:v>17</c:v>
                </c:pt>
                <c:pt idx="2">
                  <c:v>19.554845528455285</c:v>
                </c:pt>
                <c:pt idx="3">
                  <c:v>13</c:v>
                </c:pt>
                <c:pt idx="4">
                  <c:v>9.1</c:v>
                </c:pt>
                <c:pt idx="5">
                  <c:v>19.899999999999999</c:v>
                </c:pt>
                <c:pt idx="6">
                  <c:v>13.8</c:v>
                </c:pt>
                <c:pt idx="7">
                  <c:v>19.812378048780488</c:v>
                </c:pt>
              </c:numCache>
            </c:numRef>
          </c:val>
          <c:smooth val="0"/>
          <c:extLst>
            <c:ext xmlns:c16="http://schemas.microsoft.com/office/drawing/2014/chart" uri="{C3380CC4-5D6E-409C-BE32-E72D297353CC}">
              <c16:uniqueId val="{00000006-9576-C241-A5D2-555AA580B8DD}"/>
            </c:ext>
          </c:extLst>
        </c:ser>
        <c:ser>
          <c:idx val="13"/>
          <c:order val="7"/>
          <c:tx>
            <c:strRef>
              <c:f>Summary!$B$10</c:f>
              <c:strCache>
                <c:ptCount val="1"/>
                <c:pt idx="0">
                  <c:v>CS_E 50 EARS</c:v>
                </c:pt>
              </c:strCache>
            </c:strRef>
          </c:tx>
          <c:spPr>
            <a:ln w="28575" cap="rnd">
              <a:solidFill>
                <a:schemeClr val="accent2"/>
              </a:solidFill>
              <a:round/>
            </a:ln>
            <a:effectLst/>
          </c:spPr>
          <c:marker>
            <c:symbol val="none"/>
          </c:marker>
          <c:val>
            <c:numRef>
              <c:f>Summary!$AZ$10:$BG$10</c:f>
              <c:numCache>
                <c:formatCode>General</c:formatCode>
                <c:ptCount val="8"/>
                <c:pt idx="0">
                  <c:v>14.459803646563831</c:v>
                </c:pt>
                <c:pt idx="1">
                  <c:v>17</c:v>
                </c:pt>
                <c:pt idx="2">
                  <c:v>17.350373845335401</c:v>
                </c:pt>
                <c:pt idx="3">
                  <c:v>13</c:v>
                </c:pt>
                <c:pt idx="4">
                  <c:v>9</c:v>
                </c:pt>
                <c:pt idx="5">
                  <c:v>16</c:v>
                </c:pt>
                <c:pt idx="6">
                  <c:v>11.5</c:v>
                </c:pt>
                <c:pt idx="7">
                  <c:v>16.546806113072499</c:v>
                </c:pt>
              </c:numCache>
            </c:numRef>
          </c:val>
          <c:smooth val="0"/>
          <c:extLst>
            <c:ext xmlns:c16="http://schemas.microsoft.com/office/drawing/2014/chart" uri="{C3380CC4-5D6E-409C-BE32-E72D297353CC}">
              <c16:uniqueId val="{00000007-9576-C241-A5D2-555AA580B8DD}"/>
            </c:ext>
          </c:extLst>
        </c:ser>
        <c:ser>
          <c:idx val="14"/>
          <c:order val="8"/>
          <c:tx>
            <c:strRef>
              <c:f>Summary!$B$11</c:f>
              <c:strCache>
                <c:ptCount val="1"/>
                <c:pt idx="0">
                  <c:v>CS_E 50 MASTER</c:v>
                </c:pt>
              </c:strCache>
            </c:strRef>
          </c:tx>
          <c:spPr>
            <a:ln w="28575" cap="rnd">
              <a:solidFill>
                <a:schemeClr val="accent3"/>
              </a:solidFill>
              <a:round/>
            </a:ln>
            <a:effectLst/>
          </c:spPr>
          <c:marker>
            <c:symbol val="none"/>
          </c:marker>
          <c:val>
            <c:numRef>
              <c:f>Summary!$AZ$11:$BG$11</c:f>
              <c:numCache>
                <c:formatCode>General</c:formatCode>
                <c:ptCount val="8"/>
                <c:pt idx="0">
                  <c:v>20.779933972310996</c:v>
                </c:pt>
                <c:pt idx="1">
                  <c:v>17</c:v>
                </c:pt>
                <c:pt idx="2">
                  <c:v>15.544805111821088</c:v>
                </c:pt>
                <c:pt idx="3">
                  <c:v>12</c:v>
                </c:pt>
                <c:pt idx="4">
                  <c:v>8.5</c:v>
                </c:pt>
                <c:pt idx="5">
                  <c:v>13.5</c:v>
                </c:pt>
                <c:pt idx="6">
                  <c:v>9.6999999999999993</c:v>
                </c:pt>
                <c:pt idx="7">
                  <c:v>14.095745473908416</c:v>
                </c:pt>
              </c:numCache>
            </c:numRef>
          </c:val>
          <c:smooth val="0"/>
          <c:extLst>
            <c:ext xmlns:c16="http://schemas.microsoft.com/office/drawing/2014/chart" uri="{C3380CC4-5D6E-409C-BE32-E72D297353CC}">
              <c16:uniqueId val="{00000008-9576-C241-A5D2-555AA580B8DD}"/>
            </c:ext>
          </c:extLst>
        </c:ser>
        <c:ser>
          <c:idx val="15"/>
          <c:order val="9"/>
          <c:tx>
            <c:strRef>
              <c:f>Summary!$B$12</c:f>
              <c:strCache>
                <c:ptCount val="1"/>
                <c:pt idx="0">
                  <c:v>CS_E 50 advEARS</c:v>
                </c:pt>
              </c:strCache>
            </c:strRef>
          </c:tx>
          <c:spPr>
            <a:ln w="28575" cap="rnd">
              <a:solidFill>
                <a:schemeClr val="accent4"/>
              </a:solidFill>
              <a:round/>
            </a:ln>
            <a:effectLst/>
          </c:spPr>
          <c:marker>
            <c:symbol val="none"/>
          </c:marker>
          <c:val>
            <c:numRef>
              <c:f>Summary!$AZ$12:$BG$12</c:f>
              <c:numCache>
                <c:formatCode>General</c:formatCode>
                <c:ptCount val="8"/>
                <c:pt idx="0">
                  <c:v>19.59822685720291</c:v>
                </c:pt>
                <c:pt idx="1">
                  <c:v>17</c:v>
                </c:pt>
                <c:pt idx="2">
                  <c:v>15.446242513397078</c:v>
                </c:pt>
                <c:pt idx="3">
                  <c:v>12</c:v>
                </c:pt>
                <c:pt idx="4">
                  <c:v>8.6</c:v>
                </c:pt>
                <c:pt idx="5">
                  <c:v>13.2</c:v>
                </c:pt>
                <c:pt idx="6">
                  <c:v>9.6</c:v>
                </c:pt>
                <c:pt idx="7">
                  <c:v>14.240147630555846</c:v>
                </c:pt>
              </c:numCache>
            </c:numRef>
          </c:val>
          <c:smooth val="0"/>
          <c:extLst>
            <c:ext xmlns:c16="http://schemas.microsoft.com/office/drawing/2014/chart" uri="{C3380CC4-5D6E-409C-BE32-E72D297353CC}">
              <c16:uniqueId val="{00000009-9576-C241-A5D2-555AA580B8DD}"/>
            </c:ext>
          </c:extLst>
        </c:ser>
        <c:ser>
          <c:idx val="16"/>
          <c:order val="10"/>
          <c:tx>
            <c:strRef>
              <c:f>Summary!$B$13</c:f>
              <c:strCache>
                <c:ptCount val="1"/>
                <c:pt idx="0">
                  <c:v>CS_E 50 boilerplates (DODT)</c:v>
                </c:pt>
              </c:strCache>
            </c:strRef>
          </c:tx>
          <c:spPr>
            <a:ln w="28575" cap="rnd">
              <a:solidFill>
                <a:schemeClr val="accent5"/>
              </a:solidFill>
              <a:round/>
            </a:ln>
            <a:effectLst/>
          </c:spPr>
          <c:marker>
            <c:symbol val="none"/>
          </c:marker>
          <c:val>
            <c:numRef>
              <c:f>Summary!$AZ$13:$BG$13</c:f>
              <c:numCache>
                <c:formatCode>General</c:formatCode>
                <c:ptCount val="8"/>
                <c:pt idx="0">
                  <c:v>15.723962316641405</c:v>
                </c:pt>
                <c:pt idx="1">
                  <c:v>17</c:v>
                </c:pt>
                <c:pt idx="2">
                  <c:v>16.523282245827009</c:v>
                </c:pt>
                <c:pt idx="3">
                  <c:v>12</c:v>
                </c:pt>
                <c:pt idx="4">
                  <c:v>8.8000000000000007</c:v>
                </c:pt>
                <c:pt idx="5">
                  <c:v>14.7</c:v>
                </c:pt>
                <c:pt idx="6">
                  <c:v>10.6</c:v>
                </c:pt>
                <c:pt idx="7">
                  <c:v>15.133136064744562</c:v>
                </c:pt>
              </c:numCache>
            </c:numRef>
          </c:val>
          <c:smooth val="0"/>
          <c:extLst>
            <c:ext xmlns:c16="http://schemas.microsoft.com/office/drawing/2014/chart" uri="{C3380CC4-5D6E-409C-BE32-E72D297353CC}">
              <c16:uniqueId val="{0000000A-9576-C241-A5D2-555AA580B8DD}"/>
            </c:ext>
          </c:extLst>
        </c:ser>
        <c:ser>
          <c:idx val="17"/>
          <c:order val="11"/>
          <c:tx>
            <c:strRef>
              <c:f>Summary!$B$14</c:f>
              <c:strCache>
                <c:ptCount val="1"/>
                <c:pt idx="0">
                  <c:v>CS_E 50 SPIDER</c:v>
                </c:pt>
              </c:strCache>
            </c:strRef>
          </c:tx>
          <c:spPr>
            <a:ln w="28575" cap="rnd">
              <a:solidFill>
                <a:schemeClr val="accent6"/>
              </a:solidFill>
              <a:round/>
            </a:ln>
            <a:effectLst/>
          </c:spPr>
          <c:marker>
            <c:symbol val="none"/>
          </c:marker>
          <c:val>
            <c:numRef>
              <c:f>Summary!$AZ$14:$BG$14</c:f>
              <c:numCache>
                <c:formatCode>General</c:formatCode>
                <c:ptCount val="8"/>
                <c:pt idx="0">
                  <c:v>12.48543534294452</c:v>
                </c:pt>
                <c:pt idx="1">
                  <c:v>17</c:v>
                </c:pt>
                <c:pt idx="2">
                  <c:v>17.836208387942339</c:v>
                </c:pt>
                <c:pt idx="3">
                  <c:v>12</c:v>
                </c:pt>
                <c:pt idx="4">
                  <c:v>8.9</c:v>
                </c:pt>
                <c:pt idx="5">
                  <c:v>16.5</c:v>
                </c:pt>
                <c:pt idx="6">
                  <c:v>11.9</c:v>
                </c:pt>
                <c:pt idx="7">
                  <c:v>16.614491044124073</c:v>
                </c:pt>
              </c:numCache>
            </c:numRef>
          </c:val>
          <c:smooth val="0"/>
          <c:extLst>
            <c:ext xmlns:c16="http://schemas.microsoft.com/office/drawing/2014/chart" uri="{C3380CC4-5D6E-409C-BE32-E72D297353CC}">
              <c16:uniqueId val="{0000000B-9576-C241-A5D2-555AA580B8DD}"/>
            </c:ext>
          </c:extLst>
        </c:ser>
        <c:ser>
          <c:idx val="18"/>
          <c:order val="12"/>
          <c:tx>
            <c:strRef>
              <c:f>Summary!$B$15</c:f>
              <c:strCache>
                <c:ptCount val="1"/>
                <c:pt idx="0">
                  <c:v>ECSS_E60-30 free</c:v>
                </c:pt>
              </c:strCache>
            </c:strRef>
          </c:tx>
          <c:spPr>
            <a:ln w="28575" cap="rnd">
              <a:solidFill>
                <a:schemeClr val="accent1"/>
              </a:solidFill>
              <a:round/>
            </a:ln>
            <a:effectLst/>
          </c:spPr>
          <c:marker>
            <c:symbol val="none"/>
          </c:marker>
          <c:val>
            <c:numRef>
              <c:f>Summary!$AZ$15:$BG$15</c:f>
              <c:numCache>
                <c:formatCode>General</c:formatCode>
                <c:ptCount val="8"/>
                <c:pt idx="0">
                  <c:v>35.455714285714322</c:v>
                </c:pt>
                <c:pt idx="1">
                  <c:v>17</c:v>
                </c:pt>
                <c:pt idx="2">
                  <c:v>13.530952380952382</c:v>
                </c:pt>
                <c:pt idx="3">
                  <c:v>13</c:v>
                </c:pt>
                <c:pt idx="4">
                  <c:v>9</c:v>
                </c:pt>
                <c:pt idx="5">
                  <c:v>16.8</c:v>
                </c:pt>
                <c:pt idx="6">
                  <c:v>12.2</c:v>
                </c:pt>
                <c:pt idx="7">
                  <c:v>12.881666666666668</c:v>
                </c:pt>
              </c:numCache>
            </c:numRef>
          </c:val>
          <c:smooth val="0"/>
          <c:extLst>
            <c:ext xmlns:c16="http://schemas.microsoft.com/office/drawing/2014/chart" uri="{C3380CC4-5D6E-409C-BE32-E72D297353CC}">
              <c16:uniqueId val="{0000000C-9576-C241-A5D2-555AA580B8DD}"/>
            </c:ext>
          </c:extLst>
        </c:ser>
        <c:ser>
          <c:idx val="19"/>
          <c:order val="13"/>
          <c:tx>
            <c:strRef>
              <c:f>Summary!$B$16</c:f>
              <c:strCache>
                <c:ptCount val="1"/>
                <c:pt idx="0">
                  <c:v>ECSS_E60-30 EARS</c:v>
                </c:pt>
              </c:strCache>
            </c:strRef>
          </c:tx>
          <c:spPr>
            <a:ln w="28575" cap="rnd">
              <a:solidFill>
                <a:schemeClr val="accent2"/>
              </a:solidFill>
              <a:round/>
            </a:ln>
            <a:effectLst/>
          </c:spPr>
          <c:marker>
            <c:symbol val="none"/>
          </c:marker>
          <c:val>
            <c:numRef>
              <c:f>Summary!$AZ$16:$BG$16</c:f>
              <c:numCache>
                <c:formatCode>General</c:formatCode>
                <c:ptCount val="8"/>
                <c:pt idx="0">
                  <c:v>36.695745602165104</c:v>
                </c:pt>
                <c:pt idx="1">
                  <c:v>17</c:v>
                </c:pt>
                <c:pt idx="2">
                  <c:v>13.386384689735163</c:v>
                </c:pt>
                <c:pt idx="3">
                  <c:v>13</c:v>
                </c:pt>
                <c:pt idx="4">
                  <c:v>9.1</c:v>
                </c:pt>
                <c:pt idx="5">
                  <c:v>15.7</c:v>
                </c:pt>
                <c:pt idx="6">
                  <c:v>11.5</c:v>
                </c:pt>
                <c:pt idx="7">
                  <c:v>12.868347187318768</c:v>
                </c:pt>
              </c:numCache>
            </c:numRef>
          </c:val>
          <c:smooth val="0"/>
          <c:extLst>
            <c:ext xmlns:c16="http://schemas.microsoft.com/office/drawing/2014/chart" uri="{C3380CC4-5D6E-409C-BE32-E72D297353CC}">
              <c16:uniqueId val="{0000000D-9576-C241-A5D2-555AA580B8DD}"/>
            </c:ext>
          </c:extLst>
        </c:ser>
        <c:ser>
          <c:idx val="20"/>
          <c:order val="14"/>
          <c:tx>
            <c:strRef>
              <c:f>Summary!$B$17</c:f>
              <c:strCache>
                <c:ptCount val="1"/>
                <c:pt idx="0">
                  <c:v>ECSS_E60-30 MASTER</c:v>
                </c:pt>
              </c:strCache>
            </c:strRef>
          </c:tx>
          <c:spPr>
            <a:ln w="28575" cap="rnd">
              <a:solidFill>
                <a:schemeClr val="accent3"/>
              </a:solidFill>
              <a:round/>
            </a:ln>
            <a:effectLst/>
          </c:spPr>
          <c:marker>
            <c:symbol val="none"/>
          </c:marker>
          <c:val>
            <c:numRef>
              <c:f>Summary!$AZ$17:$BG$17</c:f>
              <c:numCache>
                <c:formatCode>General</c:formatCode>
                <c:ptCount val="8"/>
                <c:pt idx="0">
                  <c:v>51.29072012650294</c:v>
                </c:pt>
                <c:pt idx="1">
                  <c:v>14</c:v>
                </c:pt>
                <c:pt idx="2">
                  <c:v>10.225964157501853</c:v>
                </c:pt>
                <c:pt idx="3">
                  <c:v>11</c:v>
                </c:pt>
                <c:pt idx="4">
                  <c:v>8.3000000000000007</c:v>
                </c:pt>
                <c:pt idx="5">
                  <c:v>13</c:v>
                </c:pt>
                <c:pt idx="6">
                  <c:v>9.6</c:v>
                </c:pt>
                <c:pt idx="7">
                  <c:v>9.5183930708302427</c:v>
                </c:pt>
              </c:numCache>
            </c:numRef>
          </c:val>
          <c:smooth val="0"/>
          <c:extLst>
            <c:ext xmlns:c16="http://schemas.microsoft.com/office/drawing/2014/chart" uri="{C3380CC4-5D6E-409C-BE32-E72D297353CC}">
              <c16:uniqueId val="{0000000E-9576-C241-A5D2-555AA580B8DD}"/>
            </c:ext>
          </c:extLst>
        </c:ser>
        <c:ser>
          <c:idx val="21"/>
          <c:order val="15"/>
          <c:tx>
            <c:strRef>
              <c:f>Summary!$B$18</c:f>
              <c:strCache>
                <c:ptCount val="1"/>
                <c:pt idx="0">
                  <c:v>ECSS_E60-30 advEARS</c:v>
                </c:pt>
              </c:strCache>
            </c:strRef>
          </c:tx>
          <c:spPr>
            <a:ln w="28575" cap="rnd">
              <a:solidFill>
                <a:schemeClr val="accent4"/>
              </a:solidFill>
              <a:round/>
            </a:ln>
            <a:effectLst/>
          </c:spPr>
          <c:marker>
            <c:symbol val="none"/>
          </c:marker>
          <c:val>
            <c:numRef>
              <c:f>Summary!$AZ$18:$BG$18</c:f>
              <c:numCache>
                <c:formatCode>General</c:formatCode>
                <c:ptCount val="8"/>
                <c:pt idx="0">
                  <c:v>47.229155715439404</c:v>
                </c:pt>
                <c:pt idx="1">
                  <c:v>16</c:v>
                </c:pt>
                <c:pt idx="2">
                  <c:v>10.285730856765287</c:v>
                </c:pt>
                <c:pt idx="3">
                  <c:v>12</c:v>
                </c:pt>
                <c:pt idx="4">
                  <c:v>8.6</c:v>
                </c:pt>
                <c:pt idx="5">
                  <c:v>13.1</c:v>
                </c:pt>
                <c:pt idx="6">
                  <c:v>9.6</c:v>
                </c:pt>
                <c:pt idx="7">
                  <c:v>9.5585265399016244</c:v>
                </c:pt>
              </c:numCache>
            </c:numRef>
          </c:val>
          <c:smooth val="0"/>
          <c:extLst>
            <c:ext xmlns:c16="http://schemas.microsoft.com/office/drawing/2014/chart" uri="{C3380CC4-5D6E-409C-BE32-E72D297353CC}">
              <c16:uniqueId val="{0000000F-9576-C241-A5D2-555AA580B8DD}"/>
            </c:ext>
          </c:extLst>
        </c:ser>
        <c:ser>
          <c:idx val="22"/>
          <c:order val="16"/>
          <c:tx>
            <c:strRef>
              <c:f>Summary!$B$19</c:f>
              <c:strCache>
                <c:ptCount val="1"/>
                <c:pt idx="0">
                  <c:v>ECSS_E60-30 boilerplates (DODT)</c:v>
                </c:pt>
              </c:strCache>
            </c:strRef>
          </c:tx>
          <c:spPr>
            <a:ln w="28575" cap="rnd">
              <a:solidFill>
                <a:schemeClr val="accent5"/>
              </a:solidFill>
              <a:round/>
            </a:ln>
            <a:effectLst/>
          </c:spPr>
          <c:marker>
            <c:symbol val="none"/>
          </c:marker>
          <c:val>
            <c:numRef>
              <c:f>Summary!$AZ$19:$BG$19</c:f>
              <c:numCache>
                <c:formatCode>General</c:formatCode>
                <c:ptCount val="8"/>
                <c:pt idx="0">
                  <c:v>49.432900696336688</c:v>
                </c:pt>
                <c:pt idx="1">
                  <c:v>14</c:v>
                </c:pt>
                <c:pt idx="2">
                  <c:v>10.416564940962765</c:v>
                </c:pt>
                <c:pt idx="3">
                  <c:v>12</c:v>
                </c:pt>
                <c:pt idx="4">
                  <c:v>8.5</c:v>
                </c:pt>
                <c:pt idx="5">
                  <c:v>13.4</c:v>
                </c:pt>
                <c:pt idx="6">
                  <c:v>9.8000000000000007</c:v>
                </c:pt>
                <c:pt idx="7">
                  <c:v>9.6466999697244944</c:v>
                </c:pt>
              </c:numCache>
            </c:numRef>
          </c:val>
          <c:smooth val="0"/>
          <c:extLst>
            <c:ext xmlns:c16="http://schemas.microsoft.com/office/drawing/2014/chart" uri="{C3380CC4-5D6E-409C-BE32-E72D297353CC}">
              <c16:uniqueId val="{00000010-9576-C241-A5D2-555AA580B8DD}"/>
            </c:ext>
          </c:extLst>
        </c:ser>
        <c:ser>
          <c:idx val="23"/>
          <c:order val="17"/>
          <c:tx>
            <c:strRef>
              <c:f>Summary!$B$20</c:f>
              <c:strCache>
                <c:ptCount val="1"/>
                <c:pt idx="0">
                  <c:v>ECSS_E60-30 SPIDER</c:v>
                </c:pt>
              </c:strCache>
            </c:strRef>
          </c:tx>
          <c:spPr>
            <a:ln w="28575" cap="rnd">
              <a:solidFill>
                <a:schemeClr val="accent6"/>
              </a:solidFill>
              <a:round/>
            </a:ln>
            <a:effectLst/>
          </c:spPr>
          <c:marker>
            <c:symbol val="none"/>
          </c:marker>
          <c:val>
            <c:numRef>
              <c:f>Summary!$AZ$20:$BG$20</c:f>
              <c:numCache>
                <c:formatCode>General</c:formatCode>
                <c:ptCount val="8"/>
                <c:pt idx="0">
                  <c:v>41.584259442812154</c:v>
                </c:pt>
                <c:pt idx="1">
                  <c:v>16</c:v>
                </c:pt>
                <c:pt idx="2">
                  <c:v>12.45583949874332</c:v>
                </c:pt>
                <c:pt idx="3">
                  <c:v>12</c:v>
                </c:pt>
                <c:pt idx="4">
                  <c:v>8.6</c:v>
                </c:pt>
                <c:pt idx="5">
                  <c:v>15.2</c:v>
                </c:pt>
                <c:pt idx="6">
                  <c:v>11.1</c:v>
                </c:pt>
                <c:pt idx="7">
                  <c:v>11.208977131933871</c:v>
                </c:pt>
              </c:numCache>
            </c:numRef>
          </c:val>
          <c:smooth val="0"/>
          <c:extLst>
            <c:ext xmlns:c16="http://schemas.microsoft.com/office/drawing/2014/chart" uri="{C3380CC4-5D6E-409C-BE32-E72D297353CC}">
              <c16:uniqueId val="{00000011-9576-C241-A5D2-555AA580B8DD}"/>
            </c:ext>
          </c:extLst>
        </c:ser>
        <c:ser>
          <c:idx val="24"/>
          <c:order val="18"/>
          <c:tx>
            <c:strRef>
              <c:f>Summary!$B$21</c:f>
              <c:strCache>
                <c:ptCount val="1"/>
                <c:pt idx="0">
                  <c:v>TSS free</c:v>
                </c:pt>
              </c:strCache>
            </c:strRef>
          </c:tx>
          <c:spPr>
            <a:ln w="28575" cap="rnd">
              <a:solidFill>
                <a:schemeClr val="accent1"/>
              </a:solidFill>
              <a:round/>
            </a:ln>
            <a:effectLst/>
          </c:spPr>
          <c:marker>
            <c:symbol val="none"/>
          </c:marker>
          <c:val>
            <c:numRef>
              <c:f>Summary!$AZ$21:$BG$21</c:f>
              <c:numCache>
                <c:formatCode>General</c:formatCode>
                <c:ptCount val="8"/>
                <c:pt idx="0">
                  <c:v>50.197168179251548</c:v>
                </c:pt>
                <c:pt idx="1">
                  <c:v>14</c:v>
                </c:pt>
                <c:pt idx="2">
                  <c:v>10.090318747596097</c:v>
                </c:pt>
                <c:pt idx="3">
                  <c:v>7</c:v>
                </c:pt>
                <c:pt idx="4">
                  <c:v>6.4</c:v>
                </c:pt>
                <c:pt idx="5">
                  <c:v>9.6999999999999993</c:v>
                </c:pt>
                <c:pt idx="6">
                  <c:v>7.9</c:v>
                </c:pt>
                <c:pt idx="7">
                  <c:v>9.5350344934818381</c:v>
                </c:pt>
              </c:numCache>
            </c:numRef>
          </c:val>
          <c:smooth val="0"/>
          <c:extLst>
            <c:ext xmlns:c16="http://schemas.microsoft.com/office/drawing/2014/chart" uri="{C3380CC4-5D6E-409C-BE32-E72D297353CC}">
              <c16:uniqueId val="{00000012-9576-C241-A5D2-555AA580B8DD}"/>
            </c:ext>
          </c:extLst>
        </c:ser>
        <c:ser>
          <c:idx val="25"/>
          <c:order val="19"/>
          <c:tx>
            <c:strRef>
              <c:f>Summary!$B$22</c:f>
              <c:strCache>
                <c:ptCount val="1"/>
                <c:pt idx="0">
                  <c:v>TSS EARS</c:v>
                </c:pt>
              </c:strCache>
            </c:strRef>
          </c:tx>
          <c:spPr>
            <a:ln w="28575" cap="rnd">
              <a:solidFill>
                <a:schemeClr val="accent2"/>
              </a:solidFill>
              <a:round/>
            </a:ln>
            <a:effectLst/>
          </c:spPr>
          <c:marker>
            <c:symbol val="none"/>
          </c:marker>
          <c:val>
            <c:numRef>
              <c:f>Summary!$AZ$22:$BG$22</c:f>
              <c:numCache>
                <c:formatCode>General</c:formatCode>
                <c:ptCount val="8"/>
                <c:pt idx="0">
                  <c:v>48.798152166829595</c:v>
                </c:pt>
                <c:pt idx="1">
                  <c:v>16</c:v>
                </c:pt>
                <c:pt idx="2">
                  <c:v>10.218027370478985</c:v>
                </c:pt>
                <c:pt idx="3">
                  <c:v>7</c:v>
                </c:pt>
                <c:pt idx="4">
                  <c:v>6.4</c:v>
                </c:pt>
                <c:pt idx="5">
                  <c:v>10</c:v>
                </c:pt>
                <c:pt idx="6">
                  <c:v>8.1999999999999993</c:v>
                </c:pt>
                <c:pt idx="7">
                  <c:v>9.7046839361355524</c:v>
                </c:pt>
              </c:numCache>
            </c:numRef>
          </c:val>
          <c:smooth val="0"/>
          <c:extLst>
            <c:ext xmlns:c16="http://schemas.microsoft.com/office/drawing/2014/chart" uri="{C3380CC4-5D6E-409C-BE32-E72D297353CC}">
              <c16:uniqueId val="{00000013-9576-C241-A5D2-555AA580B8DD}"/>
            </c:ext>
          </c:extLst>
        </c:ser>
        <c:ser>
          <c:idx val="26"/>
          <c:order val="20"/>
          <c:tx>
            <c:strRef>
              <c:f>Summary!$B$23</c:f>
              <c:strCache>
                <c:ptCount val="1"/>
                <c:pt idx="0">
                  <c:v>TSS MASTER</c:v>
                </c:pt>
              </c:strCache>
            </c:strRef>
          </c:tx>
          <c:spPr>
            <a:ln w="28575" cap="rnd">
              <a:solidFill>
                <a:schemeClr val="accent3"/>
              </a:solidFill>
              <a:round/>
            </a:ln>
            <a:effectLst/>
          </c:spPr>
          <c:marker>
            <c:symbol val="none"/>
          </c:marker>
          <c:val>
            <c:numRef>
              <c:f>Summary!$AZ$23:$BG$23</c:f>
              <c:numCache>
                <c:formatCode>General</c:formatCode>
                <c:ptCount val="8"/>
                <c:pt idx="0">
                  <c:v>50.556882334825161</c:v>
                </c:pt>
                <c:pt idx="1">
                  <c:v>14</c:v>
                </c:pt>
                <c:pt idx="2">
                  <c:v>9.9242367850286044</c:v>
                </c:pt>
                <c:pt idx="3">
                  <c:v>7</c:v>
                </c:pt>
                <c:pt idx="4">
                  <c:v>6.1</c:v>
                </c:pt>
                <c:pt idx="5">
                  <c:v>9.9</c:v>
                </c:pt>
                <c:pt idx="6">
                  <c:v>8</c:v>
                </c:pt>
                <c:pt idx="7">
                  <c:v>9.4723952401858327</c:v>
                </c:pt>
              </c:numCache>
            </c:numRef>
          </c:val>
          <c:smooth val="0"/>
          <c:extLst>
            <c:ext xmlns:c16="http://schemas.microsoft.com/office/drawing/2014/chart" uri="{C3380CC4-5D6E-409C-BE32-E72D297353CC}">
              <c16:uniqueId val="{00000014-9576-C241-A5D2-555AA580B8DD}"/>
            </c:ext>
          </c:extLst>
        </c:ser>
        <c:ser>
          <c:idx val="27"/>
          <c:order val="21"/>
          <c:tx>
            <c:strRef>
              <c:f>Summary!$B$24</c:f>
              <c:strCache>
                <c:ptCount val="1"/>
                <c:pt idx="0">
                  <c:v>TSS advEARS</c:v>
                </c:pt>
              </c:strCache>
            </c:strRef>
          </c:tx>
          <c:spPr>
            <a:ln w="28575" cap="rnd">
              <a:solidFill>
                <a:schemeClr val="accent4"/>
              </a:solidFill>
              <a:round/>
            </a:ln>
            <a:effectLst/>
          </c:spPr>
          <c:marker>
            <c:symbol val="none"/>
          </c:marker>
          <c:val>
            <c:numRef>
              <c:f>Summary!$AZ$24:$BG$24</c:f>
              <c:numCache>
                <c:formatCode>General</c:formatCode>
                <c:ptCount val="8"/>
                <c:pt idx="0">
                  <c:v>49.503088878655319</c:v>
                </c:pt>
                <c:pt idx="1">
                  <c:v>14</c:v>
                </c:pt>
                <c:pt idx="2">
                  <c:v>9.9506953718627713</c:v>
                </c:pt>
                <c:pt idx="3">
                  <c:v>7</c:v>
                </c:pt>
                <c:pt idx="4">
                  <c:v>6.1</c:v>
                </c:pt>
                <c:pt idx="5">
                  <c:v>9.9</c:v>
                </c:pt>
                <c:pt idx="6">
                  <c:v>8</c:v>
                </c:pt>
                <c:pt idx="7">
                  <c:v>9.5702503013639237</c:v>
                </c:pt>
              </c:numCache>
            </c:numRef>
          </c:val>
          <c:smooth val="0"/>
          <c:extLst>
            <c:ext xmlns:c16="http://schemas.microsoft.com/office/drawing/2014/chart" uri="{C3380CC4-5D6E-409C-BE32-E72D297353CC}">
              <c16:uniqueId val="{00000015-9576-C241-A5D2-555AA580B8DD}"/>
            </c:ext>
          </c:extLst>
        </c:ser>
        <c:ser>
          <c:idx val="28"/>
          <c:order val="22"/>
          <c:tx>
            <c:strRef>
              <c:f>Summary!$B$25</c:f>
              <c:strCache>
                <c:ptCount val="1"/>
                <c:pt idx="0">
                  <c:v>TSS boilerplates (DODT)</c:v>
                </c:pt>
              </c:strCache>
            </c:strRef>
          </c:tx>
          <c:spPr>
            <a:ln w="28575" cap="rnd">
              <a:solidFill>
                <a:schemeClr val="accent5"/>
              </a:solidFill>
              <a:round/>
            </a:ln>
            <a:effectLst/>
          </c:spPr>
          <c:marker>
            <c:symbol val="none"/>
          </c:marker>
          <c:val>
            <c:numRef>
              <c:f>Summary!$AZ$25:$BG$25</c:f>
              <c:numCache>
                <c:formatCode>General</c:formatCode>
                <c:ptCount val="8"/>
                <c:pt idx="0">
                  <c:v>49.652722065544452</c:v>
                </c:pt>
                <c:pt idx="1">
                  <c:v>14</c:v>
                </c:pt>
                <c:pt idx="2">
                  <c:v>9.9519616883510231</c:v>
                </c:pt>
                <c:pt idx="3">
                  <c:v>7</c:v>
                </c:pt>
                <c:pt idx="4">
                  <c:v>6.1</c:v>
                </c:pt>
                <c:pt idx="5">
                  <c:v>9.9</c:v>
                </c:pt>
                <c:pt idx="6">
                  <c:v>8</c:v>
                </c:pt>
                <c:pt idx="7">
                  <c:v>9.4886296114315698</c:v>
                </c:pt>
              </c:numCache>
            </c:numRef>
          </c:val>
          <c:smooth val="0"/>
          <c:extLst>
            <c:ext xmlns:c16="http://schemas.microsoft.com/office/drawing/2014/chart" uri="{C3380CC4-5D6E-409C-BE32-E72D297353CC}">
              <c16:uniqueId val="{00000016-9576-C241-A5D2-555AA580B8DD}"/>
            </c:ext>
          </c:extLst>
        </c:ser>
        <c:ser>
          <c:idx val="29"/>
          <c:order val="23"/>
          <c:tx>
            <c:strRef>
              <c:f>Summary!$B$26</c:f>
              <c:strCache>
                <c:ptCount val="1"/>
                <c:pt idx="0">
                  <c:v>TSS SPIDER</c:v>
                </c:pt>
              </c:strCache>
            </c:strRef>
          </c:tx>
          <c:spPr>
            <a:ln w="28575" cap="rnd">
              <a:solidFill>
                <a:schemeClr val="accent6"/>
              </a:solidFill>
              <a:round/>
            </a:ln>
            <a:effectLst/>
          </c:spPr>
          <c:marker>
            <c:symbol val="none"/>
          </c:marker>
          <c:val>
            <c:numRef>
              <c:f>Summary!$AZ$26:$BG$26</c:f>
              <c:numCache>
                <c:formatCode>General</c:formatCode>
                <c:ptCount val="8"/>
                <c:pt idx="0">
                  <c:v>45.385352386676395</c:v>
                </c:pt>
                <c:pt idx="1">
                  <c:v>16</c:v>
                </c:pt>
                <c:pt idx="2">
                  <c:v>11.548264637965392</c:v>
                </c:pt>
                <c:pt idx="3">
                  <c:v>7</c:v>
                </c:pt>
                <c:pt idx="4">
                  <c:v>6.4</c:v>
                </c:pt>
                <c:pt idx="5">
                  <c:v>11.4</c:v>
                </c:pt>
                <c:pt idx="6">
                  <c:v>9.1</c:v>
                </c:pt>
                <c:pt idx="7">
                  <c:v>10.689713409040586</c:v>
                </c:pt>
              </c:numCache>
            </c:numRef>
          </c:val>
          <c:smooth val="0"/>
          <c:extLst>
            <c:ext xmlns:c16="http://schemas.microsoft.com/office/drawing/2014/chart" uri="{C3380CC4-5D6E-409C-BE32-E72D297353CC}">
              <c16:uniqueId val="{00000017-9576-C241-A5D2-555AA580B8DD}"/>
            </c:ext>
          </c:extLst>
        </c:ser>
        <c:ser>
          <c:idx val="0"/>
          <c:order val="24"/>
          <c:tx>
            <c:strRef>
              <c:f>Summary!$B$27</c:f>
              <c:strCache>
                <c:ptCount val="1"/>
                <c:pt idx="0">
                  <c:v>EVS free</c:v>
                </c:pt>
              </c:strCache>
            </c:strRef>
          </c:tx>
          <c:spPr>
            <a:ln w="28575" cap="rnd">
              <a:solidFill>
                <a:schemeClr val="accent1"/>
              </a:solidFill>
              <a:round/>
            </a:ln>
            <a:effectLst/>
          </c:spPr>
          <c:marker>
            <c:symbol val="none"/>
          </c:marker>
          <c:val>
            <c:numRef>
              <c:f>Summary!$AZ$27:$BG$27</c:f>
              <c:numCache>
                <c:formatCode>General</c:formatCode>
                <c:ptCount val="8"/>
                <c:pt idx="0">
                  <c:v>45.042101683044336</c:v>
                </c:pt>
                <c:pt idx="1">
                  <c:v>16</c:v>
                </c:pt>
                <c:pt idx="2">
                  <c:v>11.331192775431376</c:v>
                </c:pt>
                <c:pt idx="3">
                  <c:v>9</c:v>
                </c:pt>
                <c:pt idx="4">
                  <c:v>7.2</c:v>
                </c:pt>
                <c:pt idx="5">
                  <c:v>11.1</c:v>
                </c:pt>
                <c:pt idx="6">
                  <c:v>8.3000000000000007</c:v>
                </c:pt>
                <c:pt idx="7">
                  <c:v>9.9041164547827734</c:v>
                </c:pt>
              </c:numCache>
            </c:numRef>
          </c:val>
          <c:smooth val="0"/>
          <c:extLst>
            <c:ext xmlns:c16="http://schemas.microsoft.com/office/drawing/2014/chart" uri="{C3380CC4-5D6E-409C-BE32-E72D297353CC}">
              <c16:uniqueId val="{00000018-9576-C241-A5D2-555AA580B8DD}"/>
            </c:ext>
          </c:extLst>
        </c:ser>
        <c:ser>
          <c:idx val="1"/>
          <c:order val="25"/>
          <c:tx>
            <c:strRef>
              <c:f>Summary!$B$28</c:f>
              <c:strCache>
                <c:ptCount val="1"/>
                <c:pt idx="0">
                  <c:v>EVS EARS</c:v>
                </c:pt>
              </c:strCache>
            </c:strRef>
          </c:tx>
          <c:spPr>
            <a:ln w="28575" cap="rnd">
              <a:solidFill>
                <a:schemeClr val="accent2"/>
              </a:solidFill>
              <a:round/>
            </a:ln>
            <a:effectLst/>
          </c:spPr>
          <c:marker>
            <c:symbol val="none"/>
          </c:marker>
          <c:val>
            <c:numRef>
              <c:f>Summary!$AZ$28:$BG$28</c:f>
              <c:numCache>
                <c:formatCode>General</c:formatCode>
                <c:ptCount val="8"/>
                <c:pt idx="0">
                  <c:v>44.801402859403254</c:v>
                </c:pt>
                <c:pt idx="1">
                  <c:v>16</c:v>
                </c:pt>
                <c:pt idx="2">
                  <c:v>11.303575384267635</c:v>
                </c:pt>
                <c:pt idx="3">
                  <c:v>9</c:v>
                </c:pt>
                <c:pt idx="4">
                  <c:v>7.2</c:v>
                </c:pt>
                <c:pt idx="5">
                  <c:v>11.2</c:v>
                </c:pt>
                <c:pt idx="6">
                  <c:v>8.3000000000000007</c:v>
                </c:pt>
                <c:pt idx="7">
                  <c:v>9.8599333182640123</c:v>
                </c:pt>
              </c:numCache>
            </c:numRef>
          </c:val>
          <c:smooth val="0"/>
          <c:extLst>
            <c:ext xmlns:c16="http://schemas.microsoft.com/office/drawing/2014/chart" uri="{C3380CC4-5D6E-409C-BE32-E72D297353CC}">
              <c16:uniqueId val="{00000019-9576-C241-A5D2-555AA580B8DD}"/>
            </c:ext>
          </c:extLst>
        </c:ser>
        <c:ser>
          <c:idx val="2"/>
          <c:order val="26"/>
          <c:tx>
            <c:strRef>
              <c:f>Summary!$B$29</c:f>
              <c:strCache>
                <c:ptCount val="1"/>
                <c:pt idx="0">
                  <c:v>EVS MASTER</c:v>
                </c:pt>
              </c:strCache>
            </c:strRef>
          </c:tx>
          <c:spPr>
            <a:ln w="28575" cap="rnd">
              <a:solidFill>
                <a:schemeClr val="accent3"/>
              </a:solidFill>
              <a:round/>
            </a:ln>
            <a:effectLst/>
          </c:spPr>
          <c:marker>
            <c:symbol val="none"/>
          </c:marker>
          <c:val>
            <c:numRef>
              <c:f>Summary!$AZ$29:$BG$29</c:f>
              <c:numCache>
                <c:formatCode>General</c:formatCode>
                <c:ptCount val="8"/>
                <c:pt idx="0">
                  <c:v>46.778512106278143</c:v>
                </c:pt>
                <c:pt idx="1">
                  <c:v>16</c:v>
                </c:pt>
                <c:pt idx="2">
                  <c:v>10.850922934076138</c:v>
                </c:pt>
                <c:pt idx="3">
                  <c:v>7</c:v>
                </c:pt>
                <c:pt idx="4">
                  <c:v>6.4</c:v>
                </c:pt>
                <c:pt idx="5">
                  <c:v>10.6</c:v>
                </c:pt>
                <c:pt idx="6">
                  <c:v>8.1</c:v>
                </c:pt>
                <c:pt idx="7">
                  <c:v>9.3506599528605108</c:v>
                </c:pt>
              </c:numCache>
            </c:numRef>
          </c:val>
          <c:smooth val="0"/>
          <c:extLst>
            <c:ext xmlns:c16="http://schemas.microsoft.com/office/drawing/2014/chart" uri="{C3380CC4-5D6E-409C-BE32-E72D297353CC}">
              <c16:uniqueId val="{0000001A-9576-C241-A5D2-555AA580B8DD}"/>
            </c:ext>
          </c:extLst>
        </c:ser>
        <c:ser>
          <c:idx val="3"/>
          <c:order val="27"/>
          <c:tx>
            <c:strRef>
              <c:f>Summary!$B$30</c:f>
              <c:strCache>
                <c:ptCount val="1"/>
                <c:pt idx="0">
                  <c:v>EVS advEARS</c:v>
                </c:pt>
              </c:strCache>
            </c:strRef>
          </c:tx>
          <c:spPr>
            <a:ln w="28575" cap="rnd">
              <a:solidFill>
                <a:schemeClr val="accent4"/>
              </a:solidFill>
              <a:round/>
            </a:ln>
            <a:effectLst/>
          </c:spPr>
          <c:marker>
            <c:symbol val="none"/>
          </c:marker>
          <c:val>
            <c:numRef>
              <c:f>Summary!$AZ$30:$BG$30</c:f>
              <c:numCache>
                <c:formatCode>General</c:formatCode>
                <c:ptCount val="8"/>
                <c:pt idx="0">
                  <c:v>43.82194044665016</c:v>
                </c:pt>
                <c:pt idx="1">
                  <c:v>16</c:v>
                </c:pt>
                <c:pt idx="2">
                  <c:v>11.412362007168458</c:v>
                </c:pt>
                <c:pt idx="3">
                  <c:v>9</c:v>
                </c:pt>
                <c:pt idx="4">
                  <c:v>7</c:v>
                </c:pt>
                <c:pt idx="5">
                  <c:v>11.4</c:v>
                </c:pt>
                <c:pt idx="6">
                  <c:v>8.5</c:v>
                </c:pt>
                <c:pt idx="7">
                  <c:v>10.001913771712161</c:v>
                </c:pt>
              </c:numCache>
            </c:numRef>
          </c:val>
          <c:smooth val="0"/>
          <c:extLst>
            <c:ext xmlns:c16="http://schemas.microsoft.com/office/drawing/2014/chart" uri="{C3380CC4-5D6E-409C-BE32-E72D297353CC}">
              <c16:uniqueId val="{0000001B-9576-C241-A5D2-555AA580B8DD}"/>
            </c:ext>
          </c:extLst>
        </c:ser>
        <c:ser>
          <c:idx val="4"/>
          <c:order val="28"/>
          <c:tx>
            <c:strRef>
              <c:f>Summary!$B$31</c:f>
              <c:strCache>
                <c:ptCount val="1"/>
                <c:pt idx="0">
                  <c:v>EVS boilerplates (DODT)</c:v>
                </c:pt>
              </c:strCache>
            </c:strRef>
          </c:tx>
          <c:spPr>
            <a:ln w="28575" cap="rnd">
              <a:solidFill>
                <a:schemeClr val="accent5"/>
              </a:solidFill>
              <a:round/>
            </a:ln>
            <a:effectLst/>
          </c:spPr>
          <c:marker>
            <c:symbol val="none"/>
          </c:marker>
          <c:val>
            <c:numRef>
              <c:f>Summary!$AZ$31:$BG$31</c:f>
              <c:numCache>
                <c:formatCode>General</c:formatCode>
                <c:ptCount val="8"/>
                <c:pt idx="0">
                  <c:v>46.123823795016875</c:v>
                </c:pt>
                <c:pt idx="1">
                  <c:v>16</c:v>
                </c:pt>
                <c:pt idx="2">
                  <c:v>10.879176331918909</c:v>
                </c:pt>
                <c:pt idx="3">
                  <c:v>7</c:v>
                </c:pt>
                <c:pt idx="4">
                  <c:v>6.4</c:v>
                </c:pt>
                <c:pt idx="5">
                  <c:v>10.6</c:v>
                </c:pt>
                <c:pt idx="6">
                  <c:v>8.1</c:v>
                </c:pt>
                <c:pt idx="7">
                  <c:v>9.3516809922750532</c:v>
                </c:pt>
              </c:numCache>
            </c:numRef>
          </c:val>
          <c:smooth val="0"/>
          <c:extLst>
            <c:ext xmlns:c16="http://schemas.microsoft.com/office/drawing/2014/chart" uri="{C3380CC4-5D6E-409C-BE32-E72D297353CC}">
              <c16:uniqueId val="{0000001C-9576-C241-A5D2-555AA580B8DD}"/>
            </c:ext>
          </c:extLst>
        </c:ser>
        <c:ser>
          <c:idx val="5"/>
          <c:order val="29"/>
          <c:tx>
            <c:strRef>
              <c:f>Summary!$B$32</c:f>
              <c:strCache>
                <c:ptCount val="1"/>
                <c:pt idx="0">
                  <c:v>EVS SPIDER</c:v>
                </c:pt>
              </c:strCache>
            </c:strRef>
          </c:tx>
          <c:spPr>
            <a:ln w="28575" cap="rnd">
              <a:solidFill>
                <a:schemeClr val="accent6"/>
              </a:solidFill>
              <a:round/>
            </a:ln>
            <a:effectLst/>
          </c:spPr>
          <c:marker>
            <c:symbol val="none"/>
          </c:marker>
          <c:val>
            <c:numRef>
              <c:f>Summary!$AZ$32:$BG$32</c:f>
              <c:numCache>
                <c:formatCode>General</c:formatCode>
                <c:ptCount val="8"/>
                <c:pt idx="0">
                  <c:v>40.538650500499166</c:v>
                </c:pt>
                <c:pt idx="1">
                  <c:v>16</c:v>
                </c:pt>
                <c:pt idx="2">
                  <c:v>13.05321396001403</c:v>
                </c:pt>
                <c:pt idx="3">
                  <c:v>8</c:v>
                </c:pt>
                <c:pt idx="4">
                  <c:v>6.8</c:v>
                </c:pt>
                <c:pt idx="5">
                  <c:v>12.8</c:v>
                </c:pt>
                <c:pt idx="6">
                  <c:v>9.6</c:v>
                </c:pt>
                <c:pt idx="7">
                  <c:v>11.263171356878829</c:v>
                </c:pt>
              </c:numCache>
            </c:numRef>
          </c:val>
          <c:smooth val="0"/>
          <c:extLst>
            <c:ext xmlns:c16="http://schemas.microsoft.com/office/drawing/2014/chart" uri="{C3380CC4-5D6E-409C-BE32-E72D297353CC}">
              <c16:uniqueId val="{0000001D-9576-C241-A5D2-555AA580B8DD}"/>
            </c:ext>
          </c:extLst>
        </c:ser>
        <c:dLbls>
          <c:showLegendKey val="0"/>
          <c:showVal val="0"/>
          <c:showCatName val="0"/>
          <c:showSerName val="0"/>
          <c:showPercent val="0"/>
          <c:showBubbleSize val="0"/>
        </c:dLbls>
        <c:smooth val="0"/>
        <c:axId val="1231881872"/>
        <c:axId val="1712746032"/>
      </c:lineChart>
      <c:catAx>
        <c:axId val="123188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46032"/>
        <c:crosses val="autoZero"/>
        <c:auto val="1"/>
        <c:lblAlgn val="ctr"/>
        <c:lblOffset val="100"/>
        <c:noMultiLvlLbl val="0"/>
      </c:catAx>
      <c:valAx>
        <c:axId val="171274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88187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Summary!$B$3</c:f>
              <c:strCache>
                <c:ptCount val="1"/>
                <c:pt idx="0">
                  <c:v>FLEX free</c:v>
                </c:pt>
              </c:strCache>
            </c:strRef>
          </c:tx>
          <c:spPr>
            <a:ln w="28575" cap="rnd">
              <a:solidFill>
                <a:schemeClr val="accent1"/>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Summary!$Y$3:$AY$3</c:f>
              <c:numCache>
                <c:formatCode>General</c:formatCode>
                <c:ptCount val="27"/>
                <c:pt idx="0">
                  <c:v>100</c:v>
                </c:pt>
                <c:pt idx="1">
                  <c:v>94.444444444444443</c:v>
                </c:pt>
                <c:pt idx="2">
                  <c:v>100</c:v>
                </c:pt>
                <c:pt idx="3">
                  <c:v>100</c:v>
                </c:pt>
                <c:pt idx="4">
                  <c:v>83.333333333333343</c:v>
                </c:pt>
                <c:pt idx="5">
                  <c:v>88.888888888888886</c:v>
                </c:pt>
                <c:pt idx="6">
                  <c:v>88.888888888888886</c:v>
                </c:pt>
                <c:pt idx="7">
                  <c:v>72.222222222222214</c:v>
                </c:pt>
                <c:pt idx="8">
                  <c:v>94.444444444444443</c:v>
                </c:pt>
                <c:pt idx="9">
                  <c:v>94.444444444444443</c:v>
                </c:pt>
                <c:pt idx="10">
                  <c:v>83.333333333333343</c:v>
                </c:pt>
                <c:pt idx="11">
                  <c:v>88.888888888888886</c:v>
                </c:pt>
                <c:pt idx="12">
                  <c:v>94.444444444444443</c:v>
                </c:pt>
                <c:pt idx="13">
                  <c:v>33.333333333333329</c:v>
                </c:pt>
                <c:pt idx="14">
                  <c:v>77.777777777777786</c:v>
                </c:pt>
                <c:pt idx="15">
                  <c:v>72.222222222222214</c:v>
                </c:pt>
                <c:pt idx="16">
                  <c:v>83.333333333333343</c:v>
                </c:pt>
                <c:pt idx="17">
                  <c:v>50</c:v>
                </c:pt>
                <c:pt idx="18">
                  <c:v>61.111111111111114</c:v>
                </c:pt>
                <c:pt idx="19">
                  <c:v>61.111111111111114</c:v>
                </c:pt>
                <c:pt idx="20">
                  <c:v>83.333333333333343</c:v>
                </c:pt>
                <c:pt idx="21">
                  <c:v>83.333333333333343</c:v>
                </c:pt>
                <c:pt idx="22">
                  <c:v>27.777777777777779</c:v>
                </c:pt>
                <c:pt idx="23">
                  <c:v>22.222222222222221</c:v>
                </c:pt>
                <c:pt idx="24">
                  <c:v>5.5555555555555554</c:v>
                </c:pt>
                <c:pt idx="25">
                  <c:v>5.5555555555555554</c:v>
                </c:pt>
                <c:pt idx="26">
                  <c:v>0.1111111111111111</c:v>
                </c:pt>
              </c:numCache>
            </c:numRef>
          </c:val>
          <c:smooth val="0"/>
          <c:extLst>
            <c:ext xmlns:c16="http://schemas.microsoft.com/office/drawing/2014/chart" uri="{C3380CC4-5D6E-409C-BE32-E72D297353CC}">
              <c16:uniqueId val="{00000000-29D4-D546-A779-25AF29DF5F48}"/>
            </c:ext>
          </c:extLst>
        </c:ser>
        <c:ser>
          <c:idx val="1"/>
          <c:order val="1"/>
          <c:tx>
            <c:strRef>
              <c:f>Summary!$B$4</c:f>
              <c:strCache>
                <c:ptCount val="1"/>
                <c:pt idx="0">
                  <c:v>FLEX EARS</c:v>
                </c:pt>
              </c:strCache>
            </c:strRef>
          </c:tx>
          <c:spPr>
            <a:ln w="28575" cap="rnd">
              <a:solidFill>
                <a:schemeClr val="accent2"/>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Summary!$Y$4:$AY$4</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94.73684210526315</c:v>
                </c:pt>
                <c:pt idx="15">
                  <c:v>73.68421052631578</c:v>
                </c:pt>
                <c:pt idx="16">
                  <c:v>89.473684210526315</c:v>
                </c:pt>
                <c:pt idx="17">
                  <c:v>52.631578947368418</c:v>
                </c:pt>
                <c:pt idx="18">
                  <c:v>63.157894736842103</c:v>
                </c:pt>
                <c:pt idx="19">
                  <c:v>78.94736842105263</c:v>
                </c:pt>
                <c:pt idx="20">
                  <c:v>84.210526315789465</c:v>
                </c:pt>
                <c:pt idx="21">
                  <c:v>84.210526315789465</c:v>
                </c:pt>
                <c:pt idx="22">
                  <c:v>31.578947368421051</c:v>
                </c:pt>
                <c:pt idx="23">
                  <c:v>42.105263157894733</c:v>
                </c:pt>
                <c:pt idx="24">
                  <c:v>15.789473684210526</c:v>
                </c:pt>
                <c:pt idx="25">
                  <c:v>10.526315789473683</c:v>
                </c:pt>
                <c:pt idx="26">
                  <c:v>0.15789473684210525</c:v>
                </c:pt>
              </c:numCache>
            </c:numRef>
          </c:val>
          <c:smooth val="0"/>
          <c:extLst>
            <c:ext xmlns:c16="http://schemas.microsoft.com/office/drawing/2014/chart" uri="{C3380CC4-5D6E-409C-BE32-E72D297353CC}">
              <c16:uniqueId val="{00000001-29D4-D546-A779-25AF29DF5F48}"/>
            </c:ext>
          </c:extLst>
        </c:ser>
        <c:ser>
          <c:idx val="2"/>
          <c:order val="2"/>
          <c:tx>
            <c:strRef>
              <c:f>Summary!$B$5</c:f>
              <c:strCache>
                <c:ptCount val="1"/>
                <c:pt idx="0">
                  <c:v>FLEX MASTER</c:v>
                </c:pt>
              </c:strCache>
            </c:strRef>
          </c:tx>
          <c:spPr>
            <a:ln w="28575" cap="rnd">
              <a:solidFill>
                <a:schemeClr val="accent3"/>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Summary!$Y$5:$AY$5</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92</c:v>
                </c:pt>
                <c:pt idx="16">
                  <c:v>92</c:v>
                </c:pt>
                <c:pt idx="17">
                  <c:v>72</c:v>
                </c:pt>
                <c:pt idx="18">
                  <c:v>76</c:v>
                </c:pt>
                <c:pt idx="19">
                  <c:v>72</c:v>
                </c:pt>
                <c:pt idx="20">
                  <c:v>80</c:v>
                </c:pt>
                <c:pt idx="21">
                  <c:v>72</c:v>
                </c:pt>
                <c:pt idx="22">
                  <c:v>40</c:v>
                </c:pt>
                <c:pt idx="23">
                  <c:v>48</c:v>
                </c:pt>
                <c:pt idx="24">
                  <c:v>12</c:v>
                </c:pt>
                <c:pt idx="25">
                  <c:v>12</c:v>
                </c:pt>
                <c:pt idx="26">
                  <c:v>0.16</c:v>
                </c:pt>
              </c:numCache>
            </c:numRef>
          </c:val>
          <c:smooth val="0"/>
          <c:extLst>
            <c:ext xmlns:c16="http://schemas.microsoft.com/office/drawing/2014/chart" uri="{C3380CC4-5D6E-409C-BE32-E72D297353CC}">
              <c16:uniqueId val="{00000002-29D4-D546-A779-25AF29DF5F48}"/>
            </c:ext>
          </c:extLst>
        </c:ser>
        <c:ser>
          <c:idx val="3"/>
          <c:order val="3"/>
          <c:tx>
            <c:strRef>
              <c:f>Summary!$B$6</c:f>
              <c:strCache>
                <c:ptCount val="1"/>
                <c:pt idx="0">
                  <c:v>FLEX advEARS</c:v>
                </c:pt>
              </c:strCache>
            </c:strRef>
          </c:tx>
          <c:spPr>
            <a:ln w="28575" cap="rnd">
              <a:solidFill>
                <a:schemeClr val="accent4"/>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Summary!$Y$6:$AY$6</c:f>
              <c:numCache>
                <c:formatCode>General</c:formatCode>
                <c:ptCount val="27"/>
                <c:pt idx="0">
                  <c:v>100</c:v>
                </c:pt>
                <c:pt idx="1">
                  <c:v>100</c:v>
                </c:pt>
                <c:pt idx="2">
                  <c:v>100</c:v>
                </c:pt>
                <c:pt idx="3">
                  <c:v>100</c:v>
                </c:pt>
                <c:pt idx="4">
                  <c:v>85.18518518518519</c:v>
                </c:pt>
                <c:pt idx="5">
                  <c:v>92.592592592592595</c:v>
                </c:pt>
                <c:pt idx="6">
                  <c:v>92.592592592592595</c:v>
                </c:pt>
                <c:pt idx="7">
                  <c:v>81.481481481481481</c:v>
                </c:pt>
                <c:pt idx="8">
                  <c:v>96.296296296296291</c:v>
                </c:pt>
                <c:pt idx="9">
                  <c:v>96.296296296296291</c:v>
                </c:pt>
                <c:pt idx="10">
                  <c:v>100</c:v>
                </c:pt>
                <c:pt idx="11">
                  <c:v>92.592592592592595</c:v>
                </c:pt>
                <c:pt idx="12">
                  <c:v>96.296296296296291</c:v>
                </c:pt>
                <c:pt idx="13">
                  <c:v>44.444444444444443</c:v>
                </c:pt>
                <c:pt idx="14">
                  <c:v>85.18518518518519</c:v>
                </c:pt>
                <c:pt idx="15">
                  <c:v>81.481481481481481</c:v>
                </c:pt>
                <c:pt idx="16">
                  <c:v>85.18518518518519</c:v>
                </c:pt>
                <c:pt idx="17">
                  <c:v>92.592592592592595</c:v>
                </c:pt>
                <c:pt idx="18">
                  <c:v>77.777777777777786</c:v>
                </c:pt>
                <c:pt idx="19">
                  <c:v>59.259259259259252</c:v>
                </c:pt>
                <c:pt idx="20">
                  <c:v>81.481481481481481</c:v>
                </c:pt>
                <c:pt idx="21">
                  <c:v>74.074074074074076</c:v>
                </c:pt>
                <c:pt idx="22">
                  <c:v>33.333333333333329</c:v>
                </c:pt>
                <c:pt idx="23">
                  <c:v>48.148148148148145</c:v>
                </c:pt>
                <c:pt idx="24">
                  <c:v>14.814814814814813</c:v>
                </c:pt>
                <c:pt idx="25">
                  <c:v>14.814814814814813</c:v>
                </c:pt>
                <c:pt idx="26">
                  <c:v>0.22222222222222221</c:v>
                </c:pt>
              </c:numCache>
            </c:numRef>
          </c:val>
          <c:smooth val="0"/>
          <c:extLst>
            <c:ext xmlns:c16="http://schemas.microsoft.com/office/drawing/2014/chart" uri="{C3380CC4-5D6E-409C-BE32-E72D297353CC}">
              <c16:uniqueId val="{00000003-29D4-D546-A779-25AF29DF5F48}"/>
            </c:ext>
          </c:extLst>
        </c:ser>
        <c:ser>
          <c:idx val="4"/>
          <c:order val="4"/>
          <c:tx>
            <c:strRef>
              <c:f>Summary!$B$7</c:f>
              <c:strCache>
                <c:ptCount val="1"/>
                <c:pt idx="0">
                  <c:v>FLEX boilerplates (DODT)</c:v>
                </c:pt>
              </c:strCache>
            </c:strRef>
          </c:tx>
          <c:spPr>
            <a:ln w="28575" cap="rnd">
              <a:solidFill>
                <a:schemeClr val="accent5"/>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Summary!$Y$7:$AY$7</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80</c:v>
                </c:pt>
                <c:pt idx="16">
                  <c:v>92</c:v>
                </c:pt>
                <c:pt idx="17">
                  <c:v>72</c:v>
                </c:pt>
                <c:pt idx="18">
                  <c:v>76</c:v>
                </c:pt>
                <c:pt idx="19">
                  <c:v>64</c:v>
                </c:pt>
                <c:pt idx="20">
                  <c:v>80</c:v>
                </c:pt>
                <c:pt idx="21">
                  <c:v>72</c:v>
                </c:pt>
                <c:pt idx="22">
                  <c:v>40</c:v>
                </c:pt>
                <c:pt idx="23">
                  <c:v>28.000000000000004</c:v>
                </c:pt>
                <c:pt idx="24">
                  <c:v>12</c:v>
                </c:pt>
                <c:pt idx="25">
                  <c:v>12</c:v>
                </c:pt>
                <c:pt idx="26">
                  <c:v>0.12</c:v>
                </c:pt>
              </c:numCache>
            </c:numRef>
          </c:val>
          <c:smooth val="0"/>
          <c:extLst>
            <c:ext xmlns:c16="http://schemas.microsoft.com/office/drawing/2014/chart" uri="{C3380CC4-5D6E-409C-BE32-E72D297353CC}">
              <c16:uniqueId val="{00000004-29D4-D546-A779-25AF29DF5F48}"/>
            </c:ext>
          </c:extLst>
        </c:ser>
        <c:ser>
          <c:idx val="5"/>
          <c:order val="5"/>
          <c:tx>
            <c:strRef>
              <c:f>Summary!$B$8</c:f>
              <c:strCache>
                <c:ptCount val="1"/>
                <c:pt idx="0">
                  <c:v>FLEX SPIDER</c:v>
                </c:pt>
              </c:strCache>
            </c:strRef>
          </c:tx>
          <c:spPr>
            <a:ln w="28575" cap="rnd">
              <a:solidFill>
                <a:schemeClr val="accent6"/>
              </a:solidFill>
              <a:round/>
            </a:ln>
            <a:effectLst/>
          </c:spPr>
          <c:marker>
            <c:symbol val="none"/>
          </c:marker>
          <c:cat>
            <c:multiLvlStrRef>
              <c:f>Summary!$Y$1:$AY$2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Summary!$Y$8:$AY$8</c:f>
              <c:numCache>
                <c:formatCode>General</c:formatCode>
                <c:ptCount val="27"/>
                <c:pt idx="0">
                  <c:v>100</c:v>
                </c:pt>
                <c:pt idx="1">
                  <c:v>94.73684210526315</c:v>
                </c:pt>
                <c:pt idx="2">
                  <c:v>100</c:v>
                </c:pt>
                <c:pt idx="3">
                  <c:v>100</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0</c:v>
                </c:pt>
                <c:pt idx="15">
                  <c:v>73.68421052631578</c:v>
                </c:pt>
                <c:pt idx="16">
                  <c:v>0</c:v>
                </c:pt>
                <c:pt idx="17">
                  <c:v>57.894736842105267</c:v>
                </c:pt>
                <c:pt idx="18">
                  <c:v>68.421052631578945</c:v>
                </c:pt>
                <c:pt idx="19">
                  <c:v>63.157894736842103</c:v>
                </c:pt>
                <c:pt idx="20">
                  <c:v>84.210526315789465</c:v>
                </c:pt>
                <c:pt idx="21">
                  <c:v>84.210526315789465</c:v>
                </c:pt>
                <c:pt idx="22">
                  <c:v>31.578947368421051</c:v>
                </c:pt>
                <c:pt idx="23">
                  <c:v>31.578947368421051</c:v>
                </c:pt>
                <c:pt idx="24">
                  <c:v>10.526315789473683</c:v>
                </c:pt>
                <c:pt idx="25">
                  <c:v>10.526315789473683</c:v>
                </c:pt>
                <c:pt idx="26">
                  <c:v>0.10526315789473684</c:v>
                </c:pt>
              </c:numCache>
            </c:numRef>
          </c:val>
          <c:smooth val="0"/>
          <c:extLst>
            <c:ext xmlns:c16="http://schemas.microsoft.com/office/drawing/2014/chart" uri="{C3380CC4-5D6E-409C-BE32-E72D297353CC}">
              <c16:uniqueId val="{00000005-29D4-D546-A779-25AF29DF5F48}"/>
            </c:ext>
          </c:extLst>
        </c:ser>
        <c:dLbls>
          <c:showLegendKey val="0"/>
          <c:showVal val="0"/>
          <c:showCatName val="0"/>
          <c:showSerName val="0"/>
          <c:showPercent val="0"/>
          <c:showBubbleSize val="0"/>
        </c:dLbls>
        <c:smooth val="0"/>
        <c:axId val="880421296"/>
        <c:axId val="880472368"/>
      </c:lineChart>
      <c:catAx>
        <c:axId val="8804212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metric name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80472368"/>
        <c:crosses val="autoZero"/>
        <c:auto val="1"/>
        <c:lblAlgn val="ctr"/>
        <c:lblOffset val="100"/>
        <c:noMultiLvlLbl val="0"/>
      </c:catAx>
      <c:valAx>
        <c:axId val="88047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value (% of 'yes' from total) </a:t>
                </a:r>
              </a:p>
            </c:rich>
          </c:tx>
          <c:overlay val="0"/>
          <c:spPr>
            <a:noFill/>
            <a:ln>
              <a:noFill/>
            </a:ln>
            <a:effectLst/>
          </c:spPr>
          <c:txPr>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21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CS_E 50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Summary!$B$9</c:f>
              <c:strCache>
                <c:ptCount val="1"/>
                <c:pt idx="0">
                  <c:v>CS_E 50 free</c:v>
                </c:pt>
              </c:strCache>
            </c:strRef>
          </c:tx>
          <c:spPr>
            <a:ln w="28575" cap="rnd">
              <a:solidFill>
                <a:schemeClr val="accent1"/>
              </a:solidFill>
              <a:round/>
            </a:ln>
            <a:effectLst/>
          </c:spPr>
          <c:marker>
            <c:symbol val="none"/>
          </c:marker>
          <c:val>
            <c:numRef>
              <c:f>Summary!$Y$9:$AY$9</c:f>
              <c:numCache>
                <c:formatCode>General</c:formatCode>
                <c:ptCount val="27"/>
                <c:pt idx="0">
                  <c:v>100</c:v>
                </c:pt>
                <c:pt idx="1">
                  <c:v>100</c:v>
                </c:pt>
                <c:pt idx="2">
                  <c:v>100</c:v>
                </c:pt>
                <c:pt idx="3">
                  <c:v>72</c:v>
                </c:pt>
                <c:pt idx="4">
                  <c:v>80</c:v>
                </c:pt>
                <c:pt idx="5">
                  <c:v>92</c:v>
                </c:pt>
                <c:pt idx="6">
                  <c:v>28.000000000000004</c:v>
                </c:pt>
                <c:pt idx="7">
                  <c:v>80</c:v>
                </c:pt>
                <c:pt idx="8">
                  <c:v>68</c:v>
                </c:pt>
                <c:pt idx="9">
                  <c:v>60</c:v>
                </c:pt>
                <c:pt idx="10">
                  <c:v>88</c:v>
                </c:pt>
                <c:pt idx="11">
                  <c:v>92</c:v>
                </c:pt>
                <c:pt idx="12">
                  <c:v>64</c:v>
                </c:pt>
                <c:pt idx="13">
                  <c:v>20</c:v>
                </c:pt>
                <c:pt idx="14">
                  <c:v>60</c:v>
                </c:pt>
                <c:pt idx="15">
                  <c:v>84</c:v>
                </c:pt>
                <c:pt idx="16">
                  <c:v>96</c:v>
                </c:pt>
                <c:pt idx="17">
                  <c:v>20</c:v>
                </c:pt>
                <c:pt idx="18">
                  <c:v>88</c:v>
                </c:pt>
                <c:pt idx="19">
                  <c:v>80</c:v>
                </c:pt>
                <c:pt idx="20">
                  <c:v>48</c:v>
                </c:pt>
                <c:pt idx="21">
                  <c:v>100</c:v>
                </c:pt>
                <c:pt idx="22">
                  <c:v>12</c:v>
                </c:pt>
                <c:pt idx="23">
                  <c:v>12</c:v>
                </c:pt>
                <c:pt idx="24">
                  <c:v>4</c:v>
                </c:pt>
                <c:pt idx="25">
                  <c:v>0</c:v>
                </c:pt>
                <c:pt idx="26">
                  <c:v>0.08</c:v>
                </c:pt>
              </c:numCache>
            </c:numRef>
          </c:val>
          <c:smooth val="0"/>
          <c:extLst>
            <c:ext xmlns:c16="http://schemas.microsoft.com/office/drawing/2014/chart" uri="{C3380CC4-5D6E-409C-BE32-E72D297353CC}">
              <c16:uniqueId val="{00000000-0585-5148-8794-41217AF2E02D}"/>
            </c:ext>
          </c:extLst>
        </c:ser>
        <c:ser>
          <c:idx val="1"/>
          <c:order val="1"/>
          <c:tx>
            <c:strRef>
              <c:f>Summary!$B$10</c:f>
              <c:strCache>
                <c:ptCount val="1"/>
                <c:pt idx="0">
                  <c:v>CS_E 50 EARS</c:v>
                </c:pt>
              </c:strCache>
            </c:strRef>
          </c:tx>
          <c:spPr>
            <a:ln w="28575" cap="rnd">
              <a:solidFill>
                <a:schemeClr val="accent2"/>
              </a:solidFill>
              <a:round/>
            </a:ln>
            <a:effectLst/>
          </c:spPr>
          <c:marker>
            <c:symbol val="none"/>
          </c:marker>
          <c:val>
            <c:numRef>
              <c:f>Summary!$Y$10:$AY$10</c:f>
              <c:numCache>
                <c:formatCode>General</c:formatCode>
                <c:ptCount val="27"/>
                <c:pt idx="0">
                  <c:v>100</c:v>
                </c:pt>
                <c:pt idx="1">
                  <c:v>100</c:v>
                </c:pt>
                <c:pt idx="2">
                  <c:v>100</c:v>
                </c:pt>
                <c:pt idx="3">
                  <c:v>96.551724137931032</c:v>
                </c:pt>
                <c:pt idx="4">
                  <c:v>93.103448275862064</c:v>
                </c:pt>
                <c:pt idx="5">
                  <c:v>93.103448275862064</c:v>
                </c:pt>
                <c:pt idx="6">
                  <c:v>86.206896551724128</c:v>
                </c:pt>
                <c:pt idx="7">
                  <c:v>93.103448275862064</c:v>
                </c:pt>
                <c:pt idx="8">
                  <c:v>79.310344827586206</c:v>
                </c:pt>
                <c:pt idx="9">
                  <c:v>72.41379310344827</c:v>
                </c:pt>
                <c:pt idx="10">
                  <c:v>96.551724137931032</c:v>
                </c:pt>
                <c:pt idx="11">
                  <c:v>96.551724137931032</c:v>
                </c:pt>
                <c:pt idx="12">
                  <c:v>96.551724137931032</c:v>
                </c:pt>
                <c:pt idx="13">
                  <c:v>44.827586206896555</c:v>
                </c:pt>
                <c:pt idx="14">
                  <c:v>96.551724137931032</c:v>
                </c:pt>
                <c:pt idx="15">
                  <c:v>89.65517241379311</c:v>
                </c:pt>
                <c:pt idx="16">
                  <c:v>100</c:v>
                </c:pt>
                <c:pt idx="17">
                  <c:v>86.206896551724128</c:v>
                </c:pt>
                <c:pt idx="18">
                  <c:v>96.551724137931032</c:v>
                </c:pt>
                <c:pt idx="19">
                  <c:v>96.551724137931032</c:v>
                </c:pt>
                <c:pt idx="20">
                  <c:v>44.827586206896555</c:v>
                </c:pt>
                <c:pt idx="21">
                  <c:v>100</c:v>
                </c:pt>
                <c:pt idx="22">
                  <c:v>27.586206896551722</c:v>
                </c:pt>
                <c:pt idx="23">
                  <c:v>65.517241379310349</c:v>
                </c:pt>
                <c:pt idx="24">
                  <c:v>31.03448275862069</c:v>
                </c:pt>
                <c:pt idx="25">
                  <c:v>31.03448275862069</c:v>
                </c:pt>
                <c:pt idx="26">
                  <c:v>0.31034482758620691</c:v>
                </c:pt>
              </c:numCache>
            </c:numRef>
          </c:val>
          <c:smooth val="0"/>
          <c:extLst>
            <c:ext xmlns:c16="http://schemas.microsoft.com/office/drawing/2014/chart" uri="{C3380CC4-5D6E-409C-BE32-E72D297353CC}">
              <c16:uniqueId val="{00000001-0585-5148-8794-41217AF2E02D}"/>
            </c:ext>
          </c:extLst>
        </c:ser>
        <c:ser>
          <c:idx val="2"/>
          <c:order val="2"/>
          <c:tx>
            <c:strRef>
              <c:f>Summary!$B$11</c:f>
              <c:strCache>
                <c:ptCount val="1"/>
                <c:pt idx="0">
                  <c:v>CS_E 50 MASTER</c:v>
                </c:pt>
              </c:strCache>
            </c:strRef>
          </c:tx>
          <c:spPr>
            <a:ln w="28575" cap="rnd">
              <a:solidFill>
                <a:schemeClr val="accent3"/>
              </a:solidFill>
              <a:round/>
            </a:ln>
            <a:effectLst/>
          </c:spPr>
          <c:marker>
            <c:symbol val="none"/>
          </c:marker>
          <c:val>
            <c:numRef>
              <c:f>Summary!$Y$11:$AY$11</c:f>
              <c:numCache>
                <c:formatCode>General</c:formatCode>
                <c:ptCount val="27"/>
                <c:pt idx="0">
                  <c:v>100</c:v>
                </c:pt>
                <c:pt idx="1">
                  <c:v>100</c:v>
                </c:pt>
                <c:pt idx="2">
                  <c:v>100</c:v>
                </c:pt>
                <c:pt idx="3">
                  <c:v>86.666666666666671</c:v>
                </c:pt>
                <c:pt idx="4">
                  <c:v>90</c:v>
                </c:pt>
                <c:pt idx="5">
                  <c:v>90</c:v>
                </c:pt>
                <c:pt idx="6">
                  <c:v>86.666666666666671</c:v>
                </c:pt>
                <c:pt idx="7">
                  <c:v>96.666666666666671</c:v>
                </c:pt>
                <c:pt idx="8">
                  <c:v>90</c:v>
                </c:pt>
                <c:pt idx="9">
                  <c:v>76.666666666666671</c:v>
                </c:pt>
                <c:pt idx="10">
                  <c:v>100</c:v>
                </c:pt>
                <c:pt idx="11">
                  <c:v>96.666666666666671</c:v>
                </c:pt>
                <c:pt idx="12">
                  <c:v>100</c:v>
                </c:pt>
                <c:pt idx="13">
                  <c:v>60</c:v>
                </c:pt>
                <c:pt idx="14">
                  <c:v>93.333333333333329</c:v>
                </c:pt>
                <c:pt idx="15">
                  <c:v>90</c:v>
                </c:pt>
                <c:pt idx="16">
                  <c:v>96.666666666666671</c:v>
                </c:pt>
                <c:pt idx="17">
                  <c:v>83.333333333333343</c:v>
                </c:pt>
                <c:pt idx="18">
                  <c:v>96.666666666666671</c:v>
                </c:pt>
                <c:pt idx="19">
                  <c:v>96.666666666666671</c:v>
                </c:pt>
                <c:pt idx="20">
                  <c:v>70</c:v>
                </c:pt>
                <c:pt idx="21">
                  <c:v>100</c:v>
                </c:pt>
                <c:pt idx="22">
                  <c:v>50</c:v>
                </c:pt>
                <c:pt idx="23">
                  <c:v>76.666666666666671</c:v>
                </c:pt>
                <c:pt idx="24">
                  <c:v>46.666666666666664</c:v>
                </c:pt>
                <c:pt idx="25">
                  <c:v>40</c:v>
                </c:pt>
                <c:pt idx="26">
                  <c:v>0.43333333333333335</c:v>
                </c:pt>
              </c:numCache>
            </c:numRef>
          </c:val>
          <c:smooth val="0"/>
          <c:extLst>
            <c:ext xmlns:c16="http://schemas.microsoft.com/office/drawing/2014/chart" uri="{C3380CC4-5D6E-409C-BE32-E72D297353CC}">
              <c16:uniqueId val="{00000002-0585-5148-8794-41217AF2E02D}"/>
            </c:ext>
          </c:extLst>
        </c:ser>
        <c:ser>
          <c:idx val="3"/>
          <c:order val="3"/>
          <c:tx>
            <c:strRef>
              <c:f>Summary!$B$12</c:f>
              <c:strCache>
                <c:ptCount val="1"/>
                <c:pt idx="0">
                  <c:v>CS_E 50 advEARS</c:v>
                </c:pt>
              </c:strCache>
            </c:strRef>
          </c:tx>
          <c:spPr>
            <a:ln w="28575" cap="rnd">
              <a:solidFill>
                <a:schemeClr val="accent4"/>
              </a:solidFill>
              <a:round/>
            </a:ln>
            <a:effectLst/>
          </c:spPr>
          <c:marker>
            <c:symbol val="none"/>
          </c:marker>
          <c:val>
            <c:numRef>
              <c:f>Summary!$Y$12:$AY$12</c:f>
              <c:numCache>
                <c:formatCode>General</c:formatCode>
                <c:ptCount val="27"/>
                <c:pt idx="0">
                  <c:v>100</c:v>
                </c:pt>
                <c:pt idx="1">
                  <c:v>100</c:v>
                </c:pt>
                <c:pt idx="2">
                  <c:v>100</c:v>
                </c:pt>
                <c:pt idx="3">
                  <c:v>100</c:v>
                </c:pt>
                <c:pt idx="4">
                  <c:v>87.096774193548384</c:v>
                </c:pt>
                <c:pt idx="5">
                  <c:v>93.548387096774192</c:v>
                </c:pt>
                <c:pt idx="6">
                  <c:v>93.548387096774192</c:v>
                </c:pt>
                <c:pt idx="7">
                  <c:v>96.774193548387103</c:v>
                </c:pt>
                <c:pt idx="8">
                  <c:v>87.096774193548384</c:v>
                </c:pt>
                <c:pt idx="9">
                  <c:v>93.548387096774192</c:v>
                </c:pt>
                <c:pt idx="10">
                  <c:v>100</c:v>
                </c:pt>
                <c:pt idx="11">
                  <c:v>96.774193548387103</c:v>
                </c:pt>
                <c:pt idx="12">
                  <c:v>100</c:v>
                </c:pt>
                <c:pt idx="13">
                  <c:v>61.29032258064516</c:v>
                </c:pt>
                <c:pt idx="14">
                  <c:v>93.548387096774192</c:v>
                </c:pt>
                <c:pt idx="15">
                  <c:v>90.322580645161281</c:v>
                </c:pt>
                <c:pt idx="16">
                  <c:v>96.774193548387103</c:v>
                </c:pt>
                <c:pt idx="17">
                  <c:v>96.774193548387103</c:v>
                </c:pt>
                <c:pt idx="18">
                  <c:v>96.774193548387103</c:v>
                </c:pt>
                <c:pt idx="19">
                  <c:v>100</c:v>
                </c:pt>
                <c:pt idx="20">
                  <c:v>67.741935483870961</c:v>
                </c:pt>
                <c:pt idx="21">
                  <c:v>100</c:v>
                </c:pt>
                <c:pt idx="22">
                  <c:v>29.032258064516132</c:v>
                </c:pt>
                <c:pt idx="23">
                  <c:v>77.41935483870968</c:v>
                </c:pt>
                <c:pt idx="24">
                  <c:v>48.387096774193552</c:v>
                </c:pt>
                <c:pt idx="25">
                  <c:v>48.387096774193552</c:v>
                </c:pt>
                <c:pt idx="26">
                  <c:v>0.70967741935483875</c:v>
                </c:pt>
              </c:numCache>
            </c:numRef>
          </c:val>
          <c:smooth val="0"/>
          <c:extLst>
            <c:ext xmlns:c16="http://schemas.microsoft.com/office/drawing/2014/chart" uri="{C3380CC4-5D6E-409C-BE32-E72D297353CC}">
              <c16:uniqueId val="{00000003-0585-5148-8794-41217AF2E02D}"/>
            </c:ext>
          </c:extLst>
        </c:ser>
        <c:ser>
          <c:idx val="4"/>
          <c:order val="4"/>
          <c:tx>
            <c:strRef>
              <c:f>Summary!$B$13</c:f>
              <c:strCache>
                <c:ptCount val="1"/>
                <c:pt idx="0">
                  <c:v>CS_E 50 boilerplates (DODT)</c:v>
                </c:pt>
              </c:strCache>
            </c:strRef>
          </c:tx>
          <c:spPr>
            <a:ln w="28575" cap="rnd">
              <a:solidFill>
                <a:schemeClr val="accent5"/>
              </a:solidFill>
              <a:round/>
            </a:ln>
            <a:effectLst/>
          </c:spPr>
          <c:marker>
            <c:symbol val="none"/>
          </c:marker>
          <c:val>
            <c:numRef>
              <c:f>Summary!$Y$13:$AY$13</c:f>
              <c:numCache>
                <c:formatCode>General</c:formatCode>
                <c:ptCount val="27"/>
                <c:pt idx="0">
                  <c:v>100</c:v>
                </c:pt>
                <c:pt idx="1">
                  <c:v>100</c:v>
                </c:pt>
                <c:pt idx="2">
                  <c:v>100</c:v>
                </c:pt>
                <c:pt idx="3">
                  <c:v>90</c:v>
                </c:pt>
                <c:pt idx="4">
                  <c:v>90</c:v>
                </c:pt>
                <c:pt idx="5">
                  <c:v>93.333333333333329</c:v>
                </c:pt>
                <c:pt idx="6">
                  <c:v>86.666666666666671</c:v>
                </c:pt>
                <c:pt idx="7">
                  <c:v>93.333333333333329</c:v>
                </c:pt>
                <c:pt idx="8">
                  <c:v>86.666666666666671</c:v>
                </c:pt>
                <c:pt idx="9">
                  <c:v>73.333333333333329</c:v>
                </c:pt>
                <c:pt idx="10">
                  <c:v>100</c:v>
                </c:pt>
                <c:pt idx="11">
                  <c:v>96.666666666666671</c:v>
                </c:pt>
                <c:pt idx="12">
                  <c:v>100</c:v>
                </c:pt>
                <c:pt idx="13">
                  <c:v>60</c:v>
                </c:pt>
                <c:pt idx="14">
                  <c:v>90</c:v>
                </c:pt>
                <c:pt idx="15">
                  <c:v>90</c:v>
                </c:pt>
                <c:pt idx="16">
                  <c:v>96.666666666666671</c:v>
                </c:pt>
                <c:pt idx="17">
                  <c:v>83.333333333333343</c:v>
                </c:pt>
                <c:pt idx="18">
                  <c:v>93.333333333333329</c:v>
                </c:pt>
                <c:pt idx="19">
                  <c:v>96.666666666666671</c:v>
                </c:pt>
                <c:pt idx="20">
                  <c:v>53.333333333333336</c:v>
                </c:pt>
                <c:pt idx="21">
                  <c:v>100</c:v>
                </c:pt>
                <c:pt idx="22">
                  <c:v>46.666666666666664</c:v>
                </c:pt>
                <c:pt idx="23">
                  <c:v>76.666666666666671</c:v>
                </c:pt>
                <c:pt idx="24">
                  <c:v>43.333333333333336</c:v>
                </c:pt>
                <c:pt idx="25">
                  <c:v>40</c:v>
                </c:pt>
                <c:pt idx="26">
                  <c:v>0.36666666666666664</c:v>
                </c:pt>
              </c:numCache>
            </c:numRef>
          </c:val>
          <c:smooth val="0"/>
          <c:extLst>
            <c:ext xmlns:c16="http://schemas.microsoft.com/office/drawing/2014/chart" uri="{C3380CC4-5D6E-409C-BE32-E72D297353CC}">
              <c16:uniqueId val="{00000004-0585-5148-8794-41217AF2E02D}"/>
            </c:ext>
          </c:extLst>
        </c:ser>
        <c:ser>
          <c:idx val="5"/>
          <c:order val="5"/>
          <c:tx>
            <c:strRef>
              <c:f>Summary!$B$14</c:f>
              <c:strCache>
                <c:ptCount val="1"/>
                <c:pt idx="0">
                  <c:v>CS_E 50 SPIDER</c:v>
                </c:pt>
              </c:strCache>
            </c:strRef>
          </c:tx>
          <c:spPr>
            <a:ln w="28575" cap="rnd">
              <a:solidFill>
                <a:schemeClr val="accent6"/>
              </a:solidFill>
              <a:round/>
            </a:ln>
            <a:effectLst/>
          </c:spPr>
          <c:marker>
            <c:symbol val="none"/>
          </c:marker>
          <c:val>
            <c:numRef>
              <c:f>Summary!$Y$14:$AY$14</c:f>
              <c:numCache>
                <c:formatCode>General</c:formatCode>
                <c:ptCount val="27"/>
                <c:pt idx="0">
                  <c:v>100</c:v>
                </c:pt>
                <c:pt idx="1">
                  <c:v>100</c:v>
                </c:pt>
                <c:pt idx="2">
                  <c:v>100</c:v>
                </c:pt>
                <c:pt idx="3">
                  <c:v>100</c:v>
                </c:pt>
                <c:pt idx="4">
                  <c:v>93.333333333333329</c:v>
                </c:pt>
                <c:pt idx="5">
                  <c:v>93.333333333333329</c:v>
                </c:pt>
                <c:pt idx="6">
                  <c:v>83.333333333333343</c:v>
                </c:pt>
                <c:pt idx="7">
                  <c:v>93.333333333333329</c:v>
                </c:pt>
                <c:pt idx="8">
                  <c:v>83.333333333333343</c:v>
                </c:pt>
                <c:pt idx="9">
                  <c:v>73.333333333333329</c:v>
                </c:pt>
                <c:pt idx="10">
                  <c:v>100</c:v>
                </c:pt>
                <c:pt idx="11">
                  <c:v>96.666666666666671</c:v>
                </c:pt>
                <c:pt idx="12">
                  <c:v>100</c:v>
                </c:pt>
                <c:pt idx="13">
                  <c:v>53.333333333333336</c:v>
                </c:pt>
                <c:pt idx="14">
                  <c:v>40</c:v>
                </c:pt>
                <c:pt idx="15">
                  <c:v>90</c:v>
                </c:pt>
                <c:pt idx="16">
                  <c:v>43.333333333333336</c:v>
                </c:pt>
                <c:pt idx="17">
                  <c:v>83.333333333333343</c:v>
                </c:pt>
                <c:pt idx="18">
                  <c:v>96.666666666666671</c:v>
                </c:pt>
                <c:pt idx="19">
                  <c:v>96.666666666666671</c:v>
                </c:pt>
                <c:pt idx="20">
                  <c:v>60</c:v>
                </c:pt>
                <c:pt idx="21">
                  <c:v>100</c:v>
                </c:pt>
                <c:pt idx="22">
                  <c:v>43.333333333333336</c:v>
                </c:pt>
                <c:pt idx="23">
                  <c:v>66.666666666666657</c:v>
                </c:pt>
                <c:pt idx="24">
                  <c:v>40</c:v>
                </c:pt>
                <c:pt idx="25">
                  <c:v>40</c:v>
                </c:pt>
                <c:pt idx="26">
                  <c:v>0.43333333333333335</c:v>
                </c:pt>
              </c:numCache>
            </c:numRef>
          </c:val>
          <c:smooth val="0"/>
          <c:extLst>
            <c:ext xmlns:c16="http://schemas.microsoft.com/office/drawing/2014/chart" uri="{C3380CC4-5D6E-409C-BE32-E72D297353CC}">
              <c16:uniqueId val="{00000005-0585-5148-8794-41217AF2E02D}"/>
            </c:ext>
          </c:extLst>
        </c:ser>
        <c:dLbls>
          <c:showLegendKey val="0"/>
          <c:showVal val="0"/>
          <c:showCatName val="0"/>
          <c:showSerName val="0"/>
          <c:showPercent val="0"/>
          <c:showBubbleSize val="0"/>
        </c:dLbls>
        <c:smooth val="0"/>
        <c:axId val="915185312"/>
        <c:axId val="807112624"/>
      </c:lineChart>
      <c:catAx>
        <c:axId val="915185312"/>
        <c:scaling>
          <c:orientation val="minMax"/>
        </c:scaling>
        <c:delete val="1"/>
        <c:axPos val="b"/>
        <c:majorTickMark val="none"/>
        <c:minorTickMark val="none"/>
        <c:tickLblPos val="nextTo"/>
        <c:crossAx val="807112624"/>
        <c:crosses val="autoZero"/>
        <c:auto val="1"/>
        <c:lblAlgn val="ctr"/>
        <c:lblOffset val="100"/>
        <c:noMultiLvlLbl val="0"/>
      </c:catAx>
      <c:valAx>
        <c:axId val="8071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185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ECSS_E60-30</a:t>
            </a:r>
            <a:r>
              <a:rPr lang="en-GB" baseline="0"/>
              <a:t> Document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Summary!$B$15</c:f>
              <c:strCache>
                <c:ptCount val="1"/>
                <c:pt idx="0">
                  <c:v>ECSS_E60-30 free</c:v>
                </c:pt>
              </c:strCache>
            </c:strRef>
          </c:tx>
          <c:spPr>
            <a:ln w="28575" cap="rnd">
              <a:solidFill>
                <a:schemeClr val="accent1"/>
              </a:solidFill>
              <a:round/>
            </a:ln>
            <a:effectLst/>
          </c:spPr>
          <c:marker>
            <c:symbol val="none"/>
          </c:marker>
          <c:val>
            <c:numRef>
              <c:f>Summary!$Y$15:$AY$15</c:f>
              <c:numCache>
                <c:formatCode>General</c:formatCode>
                <c:ptCount val="27"/>
                <c:pt idx="0">
                  <c:v>100</c:v>
                </c:pt>
                <c:pt idx="1">
                  <c:v>100</c:v>
                </c:pt>
                <c:pt idx="2">
                  <c:v>100</c:v>
                </c:pt>
                <c:pt idx="3">
                  <c:v>100</c:v>
                </c:pt>
                <c:pt idx="4">
                  <c:v>90.909090909090907</c:v>
                </c:pt>
                <c:pt idx="5">
                  <c:v>100</c:v>
                </c:pt>
                <c:pt idx="6">
                  <c:v>81.818181818181827</c:v>
                </c:pt>
                <c:pt idx="7">
                  <c:v>93.939393939393938</c:v>
                </c:pt>
                <c:pt idx="8">
                  <c:v>96.969696969696969</c:v>
                </c:pt>
                <c:pt idx="9">
                  <c:v>90.909090909090907</c:v>
                </c:pt>
                <c:pt idx="10">
                  <c:v>72.727272727272734</c:v>
                </c:pt>
                <c:pt idx="11">
                  <c:v>100</c:v>
                </c:pt>
                <c:pt idx="12">
                  <c:v>72.727272727272734</c:v>
                </c:pt>
                <c:pt idx="13">
                  <c:v>48.484848484848484</c:v>
                </c:pt>
                <c:pt idx="14">
                  <c:v>81.818181818181827</c:v>
                </c:pt>
                <c:pt idx="15">
                  <c:v>78.787878787878782</c:v>
                </c:pt>
                <c:pt idx="16">
                  <c:v>93.939393939393938</c:v>
                </c:pt>
                <c:pt idx="17">
                  <c:v>72.727272727272734</c:v>
                </c:pt>
                <c:pt idx="18">
                  <c:v>93.939393939393938</c:v>
                </c:pt>
                <c:pt idx="19">
                  <c:v>69.696969696969703</c:v>
                </c:pt>
                <c:pt idx="20">
                  <c:v>84.848484848484844</c:v>
                </c:pt>
                <c:pt idx="21">
                  <c:v>90.909090909090907</c:v>
                </c:pt>
                <c:pt idx="22">
                  <c:v>21.212121212121211</c:v>
                </c:pt>
                <c:pt idx="23">
                  <c:v>18.181818181818183</c:v>
                </c:pt>
                <c:pt idx="24">
                  <c:v>6.0606060606060606</c:v>
                </c:pt>
                <c:pt idx="25">
                  <c:v>3.0303030303030303</c:v>
                </c:pt>
                <c:pt idx="26">
                  <c:v>0.18181818181818182</c:v>
                </c:pt>
              </c:numCache>
            </c:numRef>
          </c:val>
          <c:smooth val="0"/>
          <c:extLst>
            <c:ext xmlns:c16="http://schemas.microsoft.com/office/drawing/2014/chart" uri="{C3380CC4-5D6E-409C-BE32-E72D297353CC}">
              <c16:uniqueId val="{00000000-200F-FA47-9BFF-C31F210BA026}"/>
            </c:ext>
          </c:extLst>
        </c:ser>
        <c:ser>
          <c:idx val="1"/>
          <c:order val="1"/>
          <c:tx>
            <c:strRef>
              <c:f>Summary!$B$16</c:f>
              <c:strCache>
                <c:ptCount val="1"/>
                <c:pt idx="0">
                  <c:v>ECSS_E60-30 EARS</c:v>
                </c:pt>
              </c:strCache>
            </c:strRef>
          </c:tx>
          <c:spPr>
            <a:ln w="28575" cap="rnd">
              <a:solidFill>
                <a:schemeClr val="accent2"/>
              </a:solidFill>
              <a:round/>
            </a:ln>
            <a:effectLst/>
          </c:spPr>
          <c:marker>
            <c:symbol val="none"/>
          </c:marker>
          <c:val>
            <c:numRef>
              <c:f>Summary!$Y$16:$AY$16</c:f>
              <c:numCache>
                <c:formatCode>General</c:formatCode>
                <c:ptCount val="27"/>
                <c:pt idx="0">
                  <c:v>100</c:v>
                </c:pt>
                <c:pt idx="1">
                  <c:v>100</c:v>
                </c:pt>
                <c:pt idx="2">
                  <c:v>100</c:v>
                </c:pt>
                <c:pt idx="3">
                  <c:v>94.285714285714278</c:v>
                </c:pt>
                <c:pt idx="4">
                  <c:v>91.428571428571431</c:v>
                </c:pt>
                <c:pt idx="5">
                  <c:v>100</c:v>
                </c:pt>
                <c:pt idx="6">
                  <c:v>100</c:v>
                </c:pt>
                <c:pt idx="7">
                  <c:v>97.142857142857139</c:v>
                </c:pt>
                <c:pt idx="8">
                  <c:v>97.142857142857139</c:v>
                </c:pt>
                <c:pt idx="9">
                  <c:v>94.285714285714278</c:v>
                </c:pt>
                <c:pt idx="10">
                  <c:v>77.142857142857153</c:v>
                </c:pt>
                <c:pt idx="11">
                  <c:v>100</c:v>
                </c:pt>
                <c:pt idx="12">
                  <c:v>80</c:v>
                </c:pt>
                <c:pt idx="13">
                  <c:v>48.571428571428569</c:v>
                </c:pt>
                <c:pt idx="14">
                  <c:v>88.571428571428569</c:v>
                </c:pt>
                <c:pt idx="15">
                  <c:v>77.142857142857153</c:v>
                </c:pt>
                <c:pt idx="16">
                  <c:v>94.285714285714278</c:v>
                </c:pt>
                <c:pt idx="17">
                  <c:v>82.857142857142861</c:v>
                </c:pt>
                <c:pt idx="18">
                  <c:v>97.142857142857139</c:v>
                </c:pt>
                <c:pt idx="19">
                  <c:v>71.428571428571431</c:v>
                </c:pt>
                <c:pt idx="20">
                  <c:v>85.714285714285708</c:v>
                </c:pt>
                <c:pt idx="21">
                  <c:v>85.714285714285708</c:v>
                </c:pt>
                <c:pt idx="22">
                  <c:v>28.571428571428569</c:v>
                </c:pt>
                <c:pt idx="23">
                  <c:v>34.285714285714285</c:v>
                </c:pt>
                <c:pt idx="24">
                  <c:v>20</c:v>
                </c:pt>
                <c:pt idx="25">
                  <c:v>11.428571428571429</c:v>
                </c:pt>
                <c:pt idx="26">
                  <c:v>0.22857142857142856</c:v>
                </c:pt>
              </c:numCache>
            </c:numRef>
          </c:val>
          <c:smooth val="0"/>
          <c:extLst>
            <c:ext xmlns:c16="http://schemas.microsoft.com/office/drawing/2014/chart" uri="{C3380CC4-5D6E-409C-BE32-E72D297353CC}">
              <c16:uniqueId val="{00000001-200F-FA47-9BFF-C31F210BA026}"/>
            </c:ext>
          </c:extLst>
        </c:ser>
        <c:ser>
          <c:idx val="2"/>
          <c:order val="2"/>
          <c:tx>
            <c:strRef>
              <c:f>Summary!$B$17</c:f>
              <c:strCache>
                <c:ptCount val="1"/>
                <c:pt idx="0">
                  <c:v>ECSS_E60-30 MASTER</c:v>
                </c:pt>
              </c:strCache>
            </c:strRef>
          </c:tx>
          <c:spPr>
            <a:ln w="28575" cap="rnd">
              <a:solidFill>
                <a:schemeClr val="accent3"/>
              </a:solidFill>
              <a:round/>
            </a:ln>
            <a:effectLst/>
          </c:spPr>
          <c:marker>
            <c:symbol val="none"/>
          </c:marker>
          <c:val>
            <c:numRef>
              <c:f>Summary!$Y$17:$AY$17</c:f>
              <c:numCache>
                <c:formatCode>General</c:formatCode>
                <c:ptCount val="27"/>
                <c:pt idx="0">
                  <c:v>100</c:v>
                </c:pt>
                <c:pt idx="1">
                  <c:v>100</c:v>
                </c:pt>
                <c:pt idx="2">
                  <c:v>100</c:v>
                </c:pt>
                <c:pt idx="3">
                  <c:v>86.956521739130437</c:v>
                </c:pt>
                <c:pt idx="4">
                  <c:v>91.304347826086953</c:v>
                </c:pt>
                <c:pt idx="5">
                  <c:v>100</c:v>
                </c:pt>
                <c:pt idx="6">
                  <c:v>84.782608695652172</c:v>
                </c:pt>
                <c:pt idx="7">
                  <c:v>97.826086956521735</c:v>
                </c:pt>
                <c:pt idx="8">
                  <c:v>95.652173913043484</c:v>
                </c:pt>
                <c:pt idx="9">
                  <c:v>97.826086956521735</c:v>
                </c:pt>
                <c:pt idx="10">
                  <c:v>100</c:v>
                </c:pt>
                <c:pt idx="11">
                  <c:v>100</c:v>
                </c:pt>
                <c:pt idx="12">
                  <c:v>100</c:v>
                </c:pt>
                <c:pt idx="13">
                  <c:v>47.826086956521742</c:v>
                </c:pt>
                <c:pt idx="14">
                  <c:v>82.608695652173907</c:v>
                </c:pt>
                <c:pt idx="15">
                  <c:v>78.260869565217391</c:v>
                </c:pt>
                <c:pt idx="16">
                  <c:v>95.652173913043484</c:v>
                </c:pt>
                <c:pt idx="17">
                  <c:v>78.260869565217391</c:v>
                </c:pt>
                <c:pt idx="18">
                  <c:v>97.826086956521735</c:v>
                </c:pt>
                <c:pt idx="19">
                  <c:v>89.130434782608688</c:v>
                </c:pt>
                <c:pt idx="20">
                  <c:v>93.478260869565219</c:v>
                </c:pt>
                <c:pt idx="21">
                  <c:v>89.130434782608688</c:v>
                </c:pt>
                <c:pt idx="22">
                  <c:v>58.695652173913047</c:v>
                </c:pt>
                <c:pt idx="23">
                  <c:v>39.130434782608695</c:v>
                </c:pt>
                <c:pt idx="24">
                  <c:v>17.391304347826086</c:v>
                </c:pt>
                <c:pt idx="25">
                  <c:v>10.869565217391305</c:v>
                </c:pt>
                <c:pt idx="26">
                  <c:v>0.58695652173913049</c:v>
                </c:pt>
              </c:numCache>
            </c:numRef>
          </c:val>
          <c:smooth val="0"/>
          <c:extLst>
            <c:ext xmlns:c16="http://schemas.microsoft.com/office/drawing/2014/chart" uri="{C3380CC4-5D6E-409C-BE32-E72D297353CC}">
              <c16:uniqueId val="{00000002-200F-FA47-9BFF-C31F210BA026}"/>
            </c:ext>
          </c:extLst>
        </c:ser>
        <c:ser>
          <c:idx val="3"/>
          <c:order val="3"/>
          <c:tx>
            <c:strRef>
              <c:f>Summary!$B$18</c:f>
              <c:strCache>
                <c:ptCount val="1"/>
                <c:pt idx="0">
                  <c:v>ECSS_E60-30 advEARS</c:v>
                </c:pt>
              </c:strCache>
            </c:strRef>
          </c:tx>
          <c:spPr>
            <a:ln w="28575" cap="rnd">
              <a:solidFill>
                <a:schemeClr val="accent4"/>
              </a:solidFill>
              <a:round/>
            </a:ln>
            <a:effectLst/>
          </c:spPr>
          <c:marker>
            <c:symbol val="none"/>
          </c:marker>
          <c:val>
            <c:numRef>
              <c:f>Summary!$Y$18:$AY$18</c:f>
              <c:numCache>
                <c:formatCode>General</c:formatCode>
                <c:ptCount val="27"/>
                <c:pt idx="0">
                  <c:v>100</c:v>
                </c:pt>
                <c:pt idx="1">
                  <c:v>100</c:v>
                </c:pt>
                <c:pt idx="2">
                  <c:v>100</c:v>
                </c:pt>
                <c:pt idx="3">
                  <c:v>100</c:v>
                </c:pt>
                <c:pt idx="4">
                  <c:v>92.452830188679243</c:v>
                </c:pt>
                <c:pt idx="5">
                  <c:v>100</c:v>
                </c:pt>
                <c:pt idx="6">
                  <c:v>96.226415094339629</c:v>
                </c:pt>
                <c:pt idx="7">
                  <c:v>98.113207547169807</c:v>
                </c:pt>
                <c:pt idx="8">
                  <c:v>96.226415094339629</c:v>
                </c:pt>
                <c:pt idx="9">
                  <c:v>98.113207547169807</c:v>
                </c:pt>
                <c:pt idx="10">
                  <c:v>100</c:v>
                </c:pt>
                <c:pt idx="11">
                  <c:v>100</c:v>
                </c:pt>
                <c:pt idx="12">
                  <c:v>100</c:v>
                </c:pt>
                <c:pt idx="13">
                  <c:v>50.943396226415096</c:v>
                </c:pt>
                <c:pt idx="14">
                  <c:v>88.679245283018872</c:v>
                </c:pt>
                <c:pt idx="15">
                  <c:v>81.132075471698116</c:v>
                </c:pt>
                <c:pt idx="16">
                  <c:v>96.226415094339629</c:v>
                </c:pt>
                <c:pt idx="17">
                  <c:v>100</c:v>
                </c:pt>
                <c:pt idx="18">
                  <c:v>98.113207547169807</c:v>
                </c:pt>
                <c:pt idx="19">
                  <c:v>90.566037735849065</c:v>
                </c:pt>
                <c:pt idx="20">
                  <c:v>94.339622641509436</c:v>
                </c:pt>
                <c:pt idx="21">
                  <c:v>90.566037735849065</c:v>
                </c:pt>
                <c:pt idx="22">
                  <c:v>64.15094339622641</c:v>
                </c:pt>
                <c:pt idx="23">
                  <c:v>49.056603773584904</c:v>
                </c:pt>
                <c:pt idx="24">
                  <c:v>24.528301886792452</c:v>
                </c:pt>
                <c:pt idx="25">
                  <c:v>24.528301886792452</c:v>
                </c:pt>
                <c:pt idx="26">
                  <c:v>0.52830188679245282</c:v>
                </c:pt>
              </c:numCache>
            </c:numRef>
          </c:val>
          <c:smooth val="0"/>
          <c:extLst>
            <c:ext xmlns:c16="http://schemas.microsoft.com/office/drawing/2014/chart" uri="{C3380CC4-5D6E-409C-BE32-E72D297353CC}">
              <c16:uniqueId val="{00000003-200F-FA47-9BFF-C31F210BA026}"/>
            </c:ext>
          </c:extLst>
        </c:ser>
        <c:ser>
          <c:idx val="4"/>
          <c:order val="4"/>
          <c:tx>
            <c:strRef>
              <c:f>Summary!$B$19</c:f>
              <c:strCache>
                <c:ptCount val="1"/>
                <c:pt idx="0">
                  <c:v>ECSS_E60-30 boilerplates (DODT)</c:v>
                </c:pt>
              </c:strCache>
            </c:strRef>
          </c:tx>
          <c:spPr>
            <a:ln w="28575" cap="rnd">
              <a:solidFill>
                <a:schemeClr val="accent5"/>
              </a:solidFill>
              <a:round/>
            </a:ln>
            <a:effectLst/>
          </c:spPr>
          <c:marker>
            <c:symbol val="none"/>
          </c:marker>
          <c:val>
            <c:numRef>
              <c:f>Summary!$Y$19:$AY$19</c:f>
              <c:numCache>
                <c:formatCode>General</c:formatCode>
                <c:ptCount val="27"/>
                <c:pt idx="0">
                  <c:v>100</c:v>
                </c:pt>
                <c:pt idx="1">
                  <c:v>100</c:v>
                </c:pt>
                <c:pt idx="2">
                  <c:v>100</c:v>
                </c:pt>
                <c:pt idx="3">
                  <c:v>88.888888888888886</c:v>
                </c:pt>
                <c:pt idx="4">
                  <c:v>91.111111111111114</c:v>
                </c:pt>
                <c:pt idx="5">
                  <c:v>100</c:v>
                </c:pt>
                <c:pt idx="6">
                  <c:v>93.333333333333329</c:v>
                </c:pt>
                <c:pt idx="7">
                  <c:v>97.777777777777771</c:v>
                </c:pt>
                <c:pt idx="8">
                  <c:v>95.555555555555557</c:v>
                </c:pt>
                <c:pt idx="9">
                  <c:v>97.777777777777771</c:v>
                </c:pt>
                <c:pt idx="10">
                  <c:v>97.777777777777771</c:v>
                </c:pt>
                <c:pt idx="11">
                  <c:v>100</c:v>
                </c:pt>
                <c:pt idx="12">
                  <c:v>97.777777777777771</c:v>
                </c:pt>
                <c:pt idx="13">
                  <c:v>48.888888888888886</c:v>
                </c:pt>
                <c:pt idx="14">
                  <c:v>86.666666666666671</c:v>
                </c:pt>
                <c:pt idx="15">
                  <c:v>82.222222222222214</c:v>
                </c:pt>
                <c:pt idx="16">
                  <c:v>95.555555555555557</c:v>
                </c:pt>
                <c:pt idx="17">
                  <c:v>80</c:v>
                </c:pt>
                <c:pt idx="18">
                  <c:v>97.777777777777771</c:v>
                </c:pt>
                <c:pt idx="19">
                  <c:v>88.888888888888886</c:v>
                </c:pt>
                <c:pt idx="20">
                  <c:v>88.888888888888886</c:v>
                </c:pt>
                <c:pt idx="21">
                  <c:v>88.888888888888886</c:v>
                </c:pt>
                <c:pt idx="22">
                  <c:v>55.555555555555557</c:v>
                </c:pt>
                <c:pt idx="23">
                  <c:v>44.444444444444443</c:v>
                </c:pt>
                <c:pt idx="24">
                  <c:v>24.444444444444443</c:v>
                </c:pt>
                <c:pt idx="25">
                  <c:v>20</c:v>
                </c:pt>
                <c:pt idx="26">
                  <c:v>0.55555555555555558</c:v>
                </c:pt>
              </c:numCache>
            </c:numRef>
          </c:val>
          <c:smooth val="0"/>
          <c:extLst>
            <c:ext xmlns:c16="http://schemas.microsoft.com/office/drawing/2014/chart" uri="{C3380CC4-5D6E-409C-BE32-E72D297353CC}">
              <c16:uniqueId val="{00000004-200F-FA47-9BFF-C31F210BA026}"/>
            </c:ext>
          </c:extLst>
        </c:ser>
        <c:ser>
          <c:idx val="5"/>
          <c:order val="5"/>
          <c:tx>
            <c:strRef>
              <c:f>Summary!$B$20</c:f>
              <c:strCache>
                <c:ptCount val="1"/>
                <c:pt idx="0">
                  <c:v>ECSS_E60-30 SPIDER</c:v>
                </c:pt>
              </c:strCache>
            </c:strRef>
          </c:tx>
          <c:spPr>
            <a:ln w="28575" cap="rnd">
              <a:solidFill>
                <a:schemeClr val="accent6"/>
              </a:solidFill>
              <a:round/>
            </a:ln>
            <a:effectLst/>
          </c:spPr>
          <c:marker>
            <c:symbol val="none"/>
          </c:marker>
          <c:val>
            <c:numRef>
              <c:f>Summary!$Y$20:$AY$20</c:f>
              <c:numCache>
                <c:formatCode>General</c:formatCode>
                <c:ptCount val="27"/>
                <c:pt idx="0">
                  <c:v>100</c:v>
                </c:pt>
                <c:pt idx="1">
                  <c:v>100</c:v>
                </c:pt>
                <c:pt idx="2">
                  <c:v>100</c:v>
                </c:pt>
                <c:pt idx="3">
                  <c:v>100</c:v>
                </c:pt>
                <c:pt idx="4">
                  <c:v>92.452830188679243</c:v>
                </c:pt>
                <c:pt idx="5">
                  <c:v>100</c:v>
                </c:pt>
                <c:pt idx="6">
                  <c:v>84.905660377358487</c:v>
                </c:pt>
                <c:pt idx="7">
                  <c:v>98.113207547169807</c:v>
                </c:pt>
                <c:pt idx="8">
                  <c:v>96.226415094339629</c:v>
                </c:pt>
                <c:pt idx="9">
                  <c:v>98.113207547169807</c:v>
                </c:pt>
                <c:pt idx="10">
                  <c:v>100</c:v>
                </c:pt>
                <c:pt idx="11">
                  <c:v>100</c:v>
                </c:pt>
                <c:pt idx="12">
                  <c:v>100</c:v>
                </c:pt>
                <c:pt idx="13">
                  <c:v>54.716981132075468</c:v>
                </c:pt>
                <c:pt idx="14">
                  <c:v>11.320754716981133</c:v>
                </c:pt>
                <c:pt idx="15">
                  <c:v>83.018867924528308</c:v>
                </c:pt>
                <c:pt idx="16">
                  <c:v>11.320754716981133</c:v>
                </c:pt>
                <c:pt idx="17">
                  <c:v>90.566037735849065</c:v>
                </c:pt>
                <c:pt idx="18">
                  <c:v>98.113207547169807</c:v>
                </c:pt>
                <c:pt idx="19">
                  <c:v>90.566037735849065</c:v>
                </c:pt>
                <c:pt idx="20">
                  <c:v>90.566037735849065</c:v>
                </c:pt>
                <c:pt idx="21">
                  <c:v>90.566037735849065</c:v>
                </c:pt>
                <c:pt idx="22">
                  <c:v>64.15094339622641</c:v>
                </c:pt>
                <c:pt idx="23">
                  <c:v>52.830188679245282</c:v>
                </c:pt>
                <c:pt idx="24">
                  <c:v>26.415094339622641</c:v>
                </c:pt>
                <c:pt idx="25">
                  <c:v>26.415094339622641</c:v>
                </c:pt>
                <c:pt idx="26">
                  <c:v>0.47169811320754718</c:v>
                </c:pt>
              </c:numCache>
            </c:numRef>
          </c:val>
          <c:smooth val="0"/>
          <c:extLst>
            <c:ext xmlns:c16="http://schemas.microsoft.com/office/drawing/2014/chart" uri="{C3380CC4-5D6E-409C-BE32-E72D297353CC}">
              <c16:uniqueId val="{00000005-200F-FA47-9BFF-C31F210BA026}"/>
            </c:ext>
          </c:extLst>
        </c:ser>
        <c:dLbls>
          <c:showLegendKey val="0"/>
          <c:showVal val="0"/>
          <c:showCatName val="0"/>
          <c:showSerName val="0"/>
          <c:showPercent val="0"/>
          <c:showBubbleSize val="0"/>
        </c:dLbls>
        <c:smooth val="0"/>
        <c:axId val="924391472"/>
        <c:axId val="880171728"/>
      </c:lineChart>
      <c:catAx>
        <c:axId val="924391472"/>
        <c:scaling>
          <c:orientation val="minMax"/>
        </c:scaling>
        <c:delete val="1"/>
        <c:axPos val="b"/>
        <c:majorTickMark val="none"/>
        <c:minorTickMark val="none"/>
        <c:tickLblPos val="nextTo"/>
        <c:crossAx val="880171728"/>
        <c:crosses val="autoZero"/>
        <c:auto val="1"/>
        <c:lblAlgn val="ctr"/>
        <c:lblOffset val="100"/>
        <c:noMultiLvlLbl val="0"/>
      </c:catAx>
      <c:valAx>
        <c:axId val="8801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391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TSS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Summary!$B$21</c:f>
              <c:strCache>
                <c:ptCount val="1"/>
                <c:pt idx="0">
                  <c:v>TSS free</c:v>
                </c:pt>
              </c:strCache>
            </c:strRef>
          </c:tx>
          <c:spPr>
            <a:ln w="28575" cap="rnd">
              <a:solidFill>
                <a:schemeClr val="accent1"/>
              </a:solidFill>
              <a:round/>
            </a:ln>
            <a:effectLst/>
          </c:spPr>
          <c:marker>
            <c:symbol val="none"/>
          </c:marker>
          <c:val>
            <c:numRef>
              <c:f>Summary!$Y$21:$AY$21</c:f>
              <c:numCache>
                <c:formatCode>General</c:formatCode>
                <c:ptCount val="27"/>
                <c:pt idx="0">
                  <c:v>100</c:v>
                </c:pt>
                <c:pt idx="1">
                  <c:v>100</c:v>
                </c:pt>
                <c:pt idx="2">
                  <c:v>100</c:v>
                </c:pt>
                <c:pt idx="3">
                  <c:v>90.476190476190482</c:v>
                </c:pt>
                <c:pt idx="4">
                  <c:v>88.888888888888886</c:v>
                </c:pt>
                <c:pt idx="5">
                  <c:v>100</c:v>
                </c:pt>
                <c:pt idx="6">
                  <c:v>93.650793650793645</c:v>
                </c:pt>
                <c:pt idx="7">
                  <c:v>90.476190476190482</c:v>
                </c:pt>
                <c:pt idx="8">
                  <c:v>96.825396825396822</c:v>
                </c:pt>
                <c:pt idx="9">
                  <c:v>90.476190476190482</c:v>
                </c:pt>
                <c:pt idx="10">
                  <c:v>49.206349206349202</c:v>
                </c:pt>
                <c:pt idx="11">
                  <c:v>88.888888888888886</c:v>
                </c:pt>
                <c:pt idx="12">
                  <c:v>98.412698412698404</c:v>
                </c:pt>
                <c:pt idx="13">
                  <c:v>79.365079365079367</c:v>
                </c:pt>
                <c:pt idx="14">
                  <c:v>69.841269841269835</c:v>
                </c:pt>
                <c:pt idx="15">
                  <c:v>100</c:v>
                </c:pt>
                <c:pt idx="16">
                  <c:v>88.888888888888886</c:v>
                </c:pt>
                <c:pt idx="17">
                  <c:v>68.253968253968253</c:v>
                </c:pt>
                <c:pt idx="18">
                  <c:v>77.777777777777786</c:v>
                </c:pt>
                <c:pt idx="19">
                  <c:v>95.238095238095227</c:v>
                </c:pt>
                <c:pt idx="20">
                  <c:v>63.492063492063487</c:v>
                </c:pt>
                <c:pt idx="21">
                  <c:v>100</c:v>
                </c:pt>
                <c:pt idx="22">
                  <c:v>55.555555555555557</c:v>
                </c:pt>
                <c:pt idx="23">
                  <c:v>85.714285714285708</c:v>
                </c:pt>
                <c:pt idx="24">
                  <c:v>68.253968253968253</c:v>
                </c:pt>
                <c:pt idx="25">
                  <c:v>52.380952380952387</c:v>
                </c:pt>
                <c:pt idx="26">
                  <c:v>0.68253968253968256</c:v>
                </c:pt>
              </c:numCache>
            </c:numRef>
          </c:val>
          <c:smooth val="0"/>
          <c:extLst>
            <c:ext xmlns:c16="http://schemas.microsoft.com/office/drawing/2014/chart" uri="{C3380CC4-5D6E-409C-BE32-E72D297353CC}">
              <c16:uniqueId val="{00000000-6758-3447-846B-BBD67D397F5D}"/>
            </c:ext>
          </c:extLst>
        </c:ser>
        <c:ser>
          <c:idx val="1"/>
          <c:order val="1"/>
          <c:tx>
            <c:strRef>
              <c:f>Summary!$B$22</c:f>
              <c:strCache>
                <c:ptCount val="1"/>
                <c:pt idx="0">
                  <c:v>TSS EARS</c:v>
                </c:pt>
              </c:strCache>
            </c:strRef>
          </c:tx>
          <c:spPr>
            <a:ln w="28575" cap="rnd">
              <a:solidFill>
                <a:schemeClr val="accent2"/>
              </a:solidFill>
              <a:round/>
            </a:ln>
            <a:effectLst/>
          </c:spPr>
          <c:marker>
            <c:symbol val="none"/>
          </c:marker>
          <c:val>
            <c:numRef>
              <c:f>Summary!$Y$22:$AY$22</c:f>
              <c:numCache>
                <c:formatCode>General</c:formatCode>
                <c:ptCount val="27"/>
                <c:pt idx="0">
                  <c:v>100</c:v>
                </c:pt>
                <c:pt idx="1">
                  <c:v>100</c:v>
                </c:pt>
                <c:pt idx="2">
                  <c:v>100</c:v>
                </c:pt>
                <c:pt idx="3">
                  <c:v>92.537313432835816</c:v>
                </c:pt>
                <c:pt idx="4">
                  <c:v>89.552238805970148</c:v>
                </c:pt>
                <c:pt idx="5">
                  <c:v>100</c:v>
                </c:pt>
                <c:pt idx="6">
                  <c:v>100</c:v>
                </c:pt>
                <c:pt idx="7">
                  <c:v>91.044776119402982</c:v>
                </c:pt>
                <c:pt idx="8">
                  <c:v>97.014925373134332</c:v>
                </c:pt>
                <c:pt idx="9">
                  <c:v>91.044776119402982</c:v>
                </c:pt>
                <c:pt idx="10">
                  <c:v>52.238805970149251</c:v>
                </c:pt>
                <c:pt idx="11">
                  <c:v>89.552238805970148</c:v>
                </c:pt>
                <c:pt idx="12">
                  <c:v>98.507462686567166</c:v>
                </c:pt>
                <c:pt idx="13">
                  <c:v>82.089552238805979</c:v>
                </c:pt>
                <c:pt idx="14">
                  <c:v>68.656716417910445</c:v>
                </c:pt>
                <c:pt idx="15">
                  <c:v>100</c:v>
                </c:pt>
                <c:pt idx="16">
                  <c:v>89.552238805970148</c:v>
                </c:pt>
                <c:pt idx="17">
                  <c:v>62.68656716417911</c:v>
                </c:pt>
                <c:pt idx="18">
                  <c:v>80.597014925373131</c:v>
                </c:pt>
                <c:pt idx="19">
                  <c:v>95.522388059701484</c:v>
                </c:pt>
                <c:pt idx="20">
                  <c:v>62.68656716417911</c:v>
                </c:pt>
                <c:pt idx="21">
                  <c:v>100</c:v>
                </c:pt>
                <c:pt idx="22">
                  <c:v>58.208955223880601</c:v>
                </c:pt>
                <c:pt idx="23">
                  <c:v>82.089552238805979</c:v>
                </c:pt>
                <c:pt idx="24">
                  <c:v>67.164179104477611</c:v>
                </c:pt>
                <c:pt idx="25">
                  <c:v>46.268656716417908</c:v>
                </c:pt>
                <c:pt idx="26">
                  <c:v>0.64179104477611937</c:v>
                </c:pt>
              </c:numCache>
            </c:numRef>
          </c:val>
          <c:smooth val="0"/>
          <c:extLst>
            <c:ext xmlns:c16="http://schemas.microsoft.com/office/drawing/2014/chart" uri="{C3380CC4-5D6E-409C-BE32-E72D297353CC}">
              <c16:uniqueId val="{00000001-6758-3447-846B-BBD67D397F5D}"/>
            </c:ext>
          </c:extLst>
        </c:ser>
        <c:ser>
          <c:idx val="2"/>
          <c:order val="2"/>
          <c:tx>
            <c:strRef>
              <c:f>Summary!$B$23</c:f>
              <c:strCache>
                <c:ptCount val="1"/>
                <c:pt idx="0">
                  <c:v>TSS MASTER</c:v>
                </c:pt>
              </c:strCache>
            </c:strRef>
          </c:tx>
          <c:spPr>
            <a:ln w="28575" cap="rnd">
              <a:solidFill>
                <a:schemeClr val="accent3"/>
              </a:solidFill>
              <a:round/>
            </a:ln>
            <a:effectLst/>
          </c:spPr>
          <c:marker>
            <c:symbol val="none"/>
          </c:marker>
          <c:val>
            <c:numRef>
              <c:f>Summary!$Y$23:$AY$23</c:f>
              <c:numCache>
                <c:formatCode>General</c:formatCode>
                <c:ptCount val="27"/>
                <c:pt idx="0">
                  <c:v>97.468354430379748</c:v>
                </c:pt>
                <c:pt idx="1">
                  <c:v>100</c:v>
                </c:pt>
                <c:pt idx="2">
                  <c:v>100</c:v>
                </c:pt>
                <c:pt idx="3">
                  <c:v>93.670886075949369</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72.151898734177209</c:v>
                </c:pt>
                <c:pt idx="15">
                  <c:v>100</c:v>
                </c:pt>
                <c:pt idx="16">
                  <c:v>89.87341772151899</c:v>
                </c:pt>
                <c:pt idx="17">
                  <c:v>75.949367088607602</c:v>
                </c:pt>
                <c:pt idx="18">
                  <c:v>82.278481012658233</c:v>
                </c:pt>
                <c:pt idx="19">
                  <c:v>96.202531645569621</c:v>
                </c:pt>
                <c:pt idx="20">
                  <c:v>63.291139240506332</c:v>
                </c:pt>
                <c:pt idx="21">
                  <c:v>100</c:v>
                </c:pt>
                <c:pt idx="22">
                  <c:v>69.620253164556971</c:v>
                </c:pt>
                <c:pt idx="23">
                  <c:v>77.215189873417728</c:v>
                </c:pt>
                <c:pt idx="24">
                  <c:v>60.75949367088608</c:v>
                </c:pt>
                <c:pt idx="25">
                  <c:v>54.430379746835442</c:v>
                </c:pt>
                <c:pt idx="26">
                  <c:v>0.53164556962025311</c:v>
                </c:pt>
              </c:numCache>
            </c:numRef>
          </c:val>
          <c:smooth val="0"/>
          <c:extLst>
            <c:ext xmlns:c16="http://schemas.microsoft.com/office/drawing/2014/chart" uri="{C3380CC4-5D6E-409C-BE32-E72D297353CC}">
              <c16:uniqueId val="{00000002-6758-3447-846B-BBD67D397F5D}"/>
            </c:ext>
          </c:extLst>
        </c:ser>
        <c:ser>
          <c:idx val="3"/>
          <c:order val="3"/>
          <c:tx>
            <c:strRef>
              <c:f>Summary!$B$24</c:f>
              <c:strCache>
                <c:ptCount val="1"/>
                <c:pt idx="0">
                  <c:v>TSS advEARS</c:v>
                </c:pt>
              </c:strCache>
            </c:strRef>
          </c:tx>
          <c:spPr>
            <a:ln w="28575" cap="rnd">
              <a:solidFill>
                <a:schemeClr val="accent4"/>
              </a:solidFill>
              <a:round/>
            </a:ln>
            <a:effectLst/>
          </c:spPr>
          <c:marker>
            <c:symbol val="none"/>
          </c:marker>
          <c:val>
            <c:numRef>
              <c:f>Summary!$Y$24:$AY$24</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79.74683544303798</c:v>
                </c:pt>
                <c:pt idx="18">
                  <c:v>82.278481012658233</c:v>
                </c:pt>
                <c:pt idx="19">
                  <c:v>96.202531645569621</c:v>
                </c:pt>
                <c:pt idx="20">
                  <c:v>65.822784810126578</c:v>
                </c:pt>
                <c:pt idx="21">
                  <c:v>100</c:v>
                </c:pt>
                <c:pt idx="22">
                  <c:v>68.35443037974683</c:v>
                </c:pt>
                <c:pt idx="23">
                  <c:v>77.215189873417728</c:v>
                </c:pt>
                <c:pt idx="24">
                  <c:v>60.75949367088608</c:v>
                </c:pt>
                <c:pt idx="25">
                  <c:v>55.696202531645568</c:v>
                </c:pt>
                <c:pt idx="26">
                  <c:v>0.53164556962025311</c:v>
                </c:pt>
              </c:numCache>
            </c:numRef>
          </c:val>
          <c:smooth val="0"/>
          <c:extLst>
            <c:ext xmlns:c16="http://schemas.microsoft.com/office/drawing/2014/chart" uri="{C3380CC4-5D6E-409C-BE32-E72D297353CC}">
              <c16:uniqueId val="{00000003-6758-3447-846B-BBD67D397F5D}"/>
            </c:ext>
          </c:extLst>
        </c:ser>
        <c:ser>
          <c:idx val="4"/>
          <c:order val="4"/>
          <c:tx>
            <c:strRef>
              <c:f>Summary!$B$25</c:f>
              <c:strCache>
                <c:ptCount val="1"/>
                <c:pt idx="0">
                  <c:v>TSS boilerplates (DODT)</c:v>
                </c:pt>
              </c:strCache>
            </c:strRef>
          </c:tx>
          <c:spPr>
            <a:ln w="28575" cap="rnd">
              <a:solidFill>
                <a:schemeClr val="accent5"/>
              </a:solidFill>
              <a:round/>
            </a:ln>
            <a:effectLst/>
          </c:spPr>
          <c:marker>
            <c:symbol val="none"/>
          </c:marker>
          <c:val>
            <c:numRef>
              <c:f>Summary!$Y$25:$AY$25</c:f>
              <c:numCache>
                <c:formatCode>General</c:formatCode>
                <c:ptCount val="27"/>
                <c:pt idx="0">
                  <c:v>97.468354430379748</c:v>
                </c:pt>
                <c:pt idx="1">
                  <c:v>100</c:v>
                </c:pt>
                <c:pt idx="2">
                  <c:v>100</c:v>
                </c:pt>
                <c:pt idx="3">
                  <c:v>97.468354430379748</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84.810126582278471</c:v>
                </c:pt>
                <c:pt idx="18">
                  <c:v>82.278481012658233</c:v>
                </c:pt>
                <c:pt idx="19">
                  <c:v>96.202531645569621</c:v>
                </c:pt>
                <c:pt idx="20">
                  <c:v>65.822784810126578</c:v>
                </c:pt>
                <c:pt idx="21">
                  <c:v>100</c:v>
                </c:pt>
                <c:pt idx="22">
                  <c:v>68.35443037974683</c:v>
                </c:pt>
                <c:pt idx="23">
                  <c:v>77.215189873417728</c:v>
                </c:pt>
                <c:pt idx="24">
                  <c:v>60.75949367088608</c:v>
                </c:pt>
                <c:pt idx="25">
                  <c:v>56.962025316455701</c:v>
                </c:pt>
                <c:pt idx="26">
                  <c:v>0.53164556962025311</c:v>
                </c:pt>
              </c:numCache>
            </c:numRef>
          </c:val>
          <c:smooth val="0"/>
          <c:extLst>
            <c:ext xmlns:c16="http://schemas.microsoft.com/office/drawing/2014/chart" uri="{C3380CC4-5D6E-409C-BE32-E72D297353CC}">
              <c16:uniqueId val="{00000004-6758-3447-846B-BBD67D397F5D}"/>
            </c:ext>
          </c:extLst>
        </c:ser>
        <c:ser>
          <c:idx val="5"/>
          <c:order val="5"/>
          <c:tx>
            <c:strRef>
              <c:f>Summary!$B$26</c:f>
              <c:strCache>
                <c:ptCount val="1"/>
                <c:pt idx="0">
                  <c:v>TSS SPIDER</c:v>
                </c:pt>
              </c:strCache>
            </c:strRef>
          </c:tx>
          <c:spPr>
            <a:ln w="28575" cap="rnd">
              <a:solidFill>
                <a:schemeClr val="accent6"/>
              </a:solidFill>
              <a:round/>
            </a:ln>
            <a:effectLst/>
          </c:spPr>
          <c:marker>
            <c:symbol val="none"/>
          </c:marker>
          <c:val>
            <c:numRef>
              <c:f>Summary!$Y$26:$AY$26</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83.544303797468359</c:v>
                </c:pt>
                <c:pt idx="14">
                  <c:v>8.8607594936708853</c:v>
                </c:pt>
                <c:pt idx="15">
                  <c:v>100</c:v>
                </c:pt>
                <c:pt idx="16">
                  <c:v>8.8607594936708853</c:v>
                </c:pt>
                <c:pt idx="17">
                  <c:v>86.075949367088612</c:v>
                </c:pt>
                <c:pt idx="18">
                  <c:v>82.278481012658233</c:v>
                </c:pt>
                <c:pt idx="19">
                  <c:v>96.202531645569621</c:v>
                </c:pt>
                <c:pt idx="20">
                  <c:v>67.088607594936718</c:v>
                </c:pt>
                <c:pt idx="21">
                  <c:v>100</c:v>
                </c:pt>
                <c:pt idx="22">
                  <c:v>68.35443037974683</c:v>
                </c:pt>
                <c:pt idx="23">
                  <c:v>77.215189873417728</c:v>
                </c:pt>
                <c:pt idx="24">
                  <c:v>62.025316455696199</c:v>
                </c:pt>
                <c:pt idx="25">
                  <c:v>59.493670886075947</c:v>
                </c:pt>
                <c:pt idx="26">
                  <c:v>0.53164556962025311</c:v>
                </c:pt>
              </c:numCache>
            </c:numRef>
          </c:val>
          <c:smooth val="0"/>
          <c:extLst>
            <c:ext xmlns:c16="http://schemas.microsoft.com/office/drawing/2014/chart" uri="{C3380CC4-5D6E-409C-BE32-E72D297353CC}">
              <c16:uniqueId val="{00000005-6758-3447-846B-BBD67D397F5D}"/>
            </c:ext>
          </c:extLst>
        </c:ser>
        <c:dLbls>
          <c:showLegendKey val="0"/>
          <c:showVal val="0"/>
          <c:showCatName val="0"/>
          <c:showSerName val="0"/>
          <c:showPercent val="0"/>
          <c:showBubbleSize val="0"/>
        </c:dLbls>
        <c:smooth val="0"/>
        <c:axId val="874068192"/>
        <c:axId val="923556448"/>
      </c:lineChart>
      <c:catAx>
        <c:axId val="874068192"/>
        <c:scaling>
          <c:orientation val="minMax"/>
        </c:scaling>
        <c:delete val="1"/>
        <c:axPos val="b"/>
        <c:majorTickMark val="none"/>
        <c:minorTickMark val="none"/>
        <c:tickLblPos val="nextTo"/>
        <c:crossAx val="923556448"/>
        <c:crosses val="autoZero"/>
        <c:auto val="1"/>
        <c:lblAlgn val="ctr"/>
        <c:lblOffset val="100"/>
        <c:noMultiLvlLbl val="0"/>
      </c:catAx>
      <c:valAx>
        <c:axId val="92355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068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ESV D</a:t>
            </a:r>
            <a:r>
              <a:rPr lang="en-US"/>
              <a:t>ocument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Summary!$B$27</c:f>
              <c:strCache>
                <c:ptCount val="1"/>
                <c:pt idx="0">
                  <c:v>EVS free</c:v>
                </c:pt>
              </c:strCache>
            </c:strRef>
          </c:tx>
          <c:spPr>
            <a:ln w="28575" cap="rnd">
              <a:solidFill>
                <a:schemeClr val="accent1"/>
              </a:solidFill>
              <a:round/>
            </a:ln>
            <a:effectLst/>
          </c:spPr>
          <c:marker>
            <c:symbol val="none"/>
          </c:marker>
          <c:val>
            <c:numRef>
              <c:f>Summary!$Y$27:$AY$27</c:f>
              <c:numCache>
                <c:formatCode>General</c:formatCode>
                <c:ptCount val="27"/>
                <c:pt idx="0">
                  <c:v>100</c:v>
                </c:pt>
                <c:pt idx="1">
                  <c:v>95.454545454545453</c:v>
                </c:pt>
                <c:pt idx="2">
                  <c:v>100</c:v>
                </c:pt>
                <c:pt idx="3">
                  <c:v>90</c:v>
                </c:pt>
                <c:pt idx="4">
                  <c:v>86.36363636363636</c:v>
                </c:pt>
                <c:pt idx="5">
                  <c:v>100</c:v>
                </c:pt>
                <c:pt idx="6">
                  <c:v>96.36363636363636</c:v>
                </c:pt>
                <c:pt idx="7">
                  <c:v>91.818181818181827</c:v>
                </c:pt>
                <c:pt idx="8">
                  <c:v>91.818181818181827</c:v>
                </c:pt>
                <c:pt idx="9">
                  <c:v>82.727272727272734</c:v>
                </c:pt>
                <c:pt idx="10">
                  <c:v>80.909090909090907</c:v>
                </c:pt>
                <c:pt idx="11">
                  <c:v>93.63636363636364</c:v>
                </c:pt>
                <c:pt idx="12">
                  <c:v>97.27272727272728</c:v>
                </c:pt>
                <c:pt idx="13">
                  <c:v>73.636363636363626</c:v>
                </c:pt>
                <c:pt idx="14">
                  <c:v>64.545454545454547</c:v>
                </c:pt>
                <c:pt idx="15">
                  <c:v>99.090909090909093</c:v>
                </c:pt>
                <c:pt idx="16">
                  <c:v>87.272727272727266</c:v>
                </c:pt>
                <c:pt idx="17">
                  <c:v>70.909090909090907</c:v>
                </c:pt>
                <c:pt idx="18">
                  <c:v>71.818181818181813</c:v>
                </c:pt>
                <c:pt idx="19">
                  <c:v>100</c:v>
                </c:pt>
                <c:pt idx="20">
                  <c:v>43.636363636363633</c:v>
                </c:pt>
                <c:pt idx="21">
                  <c:v>99.090909090909093</c:v>
                </c:pt>
                <c:pt idx="22">
                  <c:v>66.363636363636374</c:v>
                </c:pt>
                <c:pt idx="23">
                  <c:v>82.727272727272734</c:v>
                </c:pt>
                <c:pt idx="24">
                  <c:v>60</c:v>
                </c:pt>
                <c:pt idx="25">
                  <c:v>42.727272727272727</c:v>
                </c:pt>
                <c:pt idx="26">
                  <c:v>0.50909090909090904</c:v>
                </c:pt>
              </c:numCache>
            </c:numRef>
          </c:val>
          <c:smooth val="0"/>
          <c:extLst>
            <c:ext xmlns:c16="http://schemas.microsoft.com/office/drawing/2014/chart" uri="{C3380CC4-5D6E-409C-BE32-E72D297353CC}">
              <c16:uniqueId val="{00000000-7AD5-474F-BD95-3E4BB430A352}"/>
            </c:ext>
          </c:extLst>
        </c:ser>
        <c:ser>
          <c:idx val="1"/>
          <c:order val="1"/>
          <c:tx>
            <c:strRef>
              <c:f>Summary!$B$28</c:f>
              <c:strCache>
                <c:ptCount val="1"/>
                <c:pt idx="0">
                  <c:v>EVS EARS</c:v>
                </c:pt>
              </c:strCache>
            </c:strRef>
          </c:tx>
          <c:spPr>
            <a:ln w="28575" cap="rnd">
              <a:solidFill>
                <a:schemeClr val="accent2"/>
              </a:solidFill>
              <a:round/>
            </a:ln>
            <a:effectLst/>
          </c:spPr>
          <c:marker>
            <c:symbol val="none"/>
          </c:marker>
          <c:val>
            <c:numRef>
              <c:f>Summary!$Y$28:$AY$28</c:f>
              <c:numCache>
                <c:formatCode>General</c:formatCode>
                <c:ptCount val="27"/>
                <c:pt idx="0">
                  <c:v>100</c:v>
                </c:pt>
                <c:pt idx="1">
                  <c:v>95.535714285714292</c:v>
                </c:pt>
                <c:pt idx="2">
                  <c:v>100</c:v>
                </c:pt>
                <c:pt idx="3">
                  <c:v>90.178571428571431</c:v>
                </c:pt>
                <c:pt idx="4">
                  <c:v>86.607142857142861</c:v>
                </c:pt>
                <c:pt idx="5">
                  <c:v>100</c:v>
                </c:pt>
                <c:pt idx="6">
                  <c:v>96.428571428571431</c:v>
                </c:pt>
                <c:pt idx="7">
                  <c:v>91.964285714285708</c:v>
                </c:pt>
                <c:pt idx="8">
                  <c:v>91.964285714285708</c:v>
                </c:pt>
                <c:pt idx="9">
                  <c:v>83.035714285714292</c:v>
                </c:pt>
                <c:pt idx="10">
                  <c:v>83.928571428571431</c:v>
                </c:pt>
                <c:pt idx="11">
                  <c:v>93.75</c:v>
                </c:pt>
                <c:pt idx="12">
                  <c:v>97.321428571428569</c:v>
                </c:pt>
                <c:pt idx="13">
                  <c:v>74.107142857142861</c:v>
                </c:pt>
                <c:pt idx="14">
                  <c:v>64.285714285714292</c:v>
                </c:pt>
                <c:pt idx="15">
                  <c:v>99.107142857142861</c:v>
                </c:pt>
                <c:pt idx="16">
                  <c:v>87.5</c:v>
                </c:pt>
                <c:pt idx="17">
                  <c:v>70.535714285714292</c:v>
                </c:pt>
                <c:pt idx="18">
                  <c:v>73.214285714285708</c:v>
                </c:pt>
                <c:pt idx="19">
                  <c:v>99.107142857142861</c:v>
                </c:pt>
                <c:pt idx="20">
                  <c:v>41.964285714285715</c:v>
                </c:pt>
                <c:pt idx="21">
                  <c:v>99.107142857142861</c:v>
                </c:pt>
                <c:pt idx="22">
                  <c:v>66.964285714285708</c:v>
                </c:pt>
                <c:pt idx="23">
                  <c:v>84.821428571428569</c:v>
                </c:pt>
                <c:pt idx="24">
                  <c:v>61.607142857142861</c:v>
                </c:pt>
                <c:pt idx="25">
                  <c:v>43.75</c:v>
                </c:pt>
                <c:pt idx="26">
                  <c:v>0.49107142857142855</c:v>
                </c:pt>
              </c:numCache>
            </c:numRef>
          </c:val>
          <c:smooth val="0"/>
          <c:extLst>
            <c:ext xmlns:c16="http://schemas.microsoft.com/office/drawing/2014/chart" uri="{C3380CC4-5D6E-409C-BE32-E72D297353CC}">
              <c16:uniqueId val="{00000001-7AD5-474F-BD95-3E4BB430A352}"/>
            </c:ext>
          </c:extLst>
        </c:ser>
        <c:ser>
          <c:idx val="2"/>
          <c:order val="2"/>
          <c:tx>
            <c:strRef>
              <c:f>Summary!$B$29</c:f>
              <c:strCache>
                <c:ptCount val="1"/>
                <c:pt idx="0">
                  <c:v>EVS MASTER</c:v>
                </c:pt>
              </c:strCache>
            </c:strRef>
          </c:tx>
          <c:spPr>
            <a:ln w="28575" cap="rnd">
              <a:solidFill>
                <a:schemeClr val="accent3"/>
              </a:solidFill>
              <a:round/>
            </a:ln>
            <a:effectLst/>
          </c:spPr>
          <c:marker>
            <c:symbol val="none"/>
          </c:marker>
          <c:val>
            <c:numRef>
              <c:f>Summary!$Y$29:$AY$29</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100</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2-7AD5-474F-BD95-3E4BB430A352}"/>
            </c:ext>
          </c:extLst>
        </c:ser>
        <c:ser>
          <c:idx val="3"/>
          <c:order val="3"/>
          <c:tx>
            <c:strRef>
              <c:f>Summary!$B$30</c:f>
              <c:strCache>
                <c:ptCount val="1"/>
                <c:pt idx="0">
                  <c:v>EVS advEARS</c:v>
                </c:pt>
              </c:strCache>
            </c:strRef>
          </c:tx>
          <c:spPr>
            <a:ln w="28575" cap="rnd">
              <a:solidFill>
                <a:schemeClr val="accent4"/>
              </a:solidFill>
              <a:round/>
            </a:ln>
            <a:effectLst/>
          </c:spPr>
          <c:marker>
            <c:symbol val="none"/>
          </c:marker>
          <c:val>
            <c:numRef>
              <c:f>Summary!$Y$30:$AY$30</c:f>
              <c:numCache>
                <c:formatCode>General</c:formatCode>
                <c:ptCount val="27"/>
                <c:pt idx="0">
                  <c:v>100</c:v>
                </c:pt>
                <c:pt idx="1">
                  <c:v>95.867768595041326</c:v>
                </c:pt>
                <c:pt idx="2">
                  <c:v>100</c:v>
                </c:pt>
                <c:pt idx="3">
                  <c:v>93.388429752066116</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71.900826446281002</c:v>
                </c:pt>
                <c:pt idx="15">
                  <c:v>99.173553719008268</c:v>
                </c:pt>
                <c:pt idx="16">
                  <c:v>88.429752066115711</c:v>
                </c:pt>
                <c:pt idx="17">
                  <c:v>85.950413223140501</c:v>
                </c:pt>
                <c:pt idx="18">
                  <c:v>74.380165289256198</c:v>
                </c:pt>
                <c:pt idx="19">
                  <c:v>99.173553719008268</c:v>
                </c:pt>
                <c:pt idx="20">
                  <c:v>49.586776859504134</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3-7AD5-474F-BD95-3E4BB430A352}"/>
            </c:ext>
          </c:extLst>
        </c:ser>
        <c:ser>
          <c:idx val="4"/>
          <c:order val="4"/>
          <c:tx>
            <c:strRef>
              <c:f>Summary!$B$31</c:f>
              <c:strCache>
                <c:ptCount val="1"/>
                <c:pt idx="0">
                  <c:v>EVS boilerplates (DODT)</c:v>
                </c:pt>
              </c:strCache>
            </c:strRef>
          </c:tx>
          <c:spPr>
            <a:ln w="28575" cap="rnd">
              <a:solidFill>
                <a:schemeClr val="accent5"/>
              </a:solidFill>
              <a:round/>
            </a:ln>
            <a:effectLst/>
          </c:spPr>
          <c:marker>
            <c:symbol val="none"/>
          </c:marker>
          <c:val>
            <c:numRef>
              <c:f>Summary!$Y$31:$AY$31</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99.173553719008268</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4-7AD5-474F-BD95-3E4BB430A352}"/>
            </c:ext>
          </c:extLst>
        </c:ser>
        <c:ser>
          <c:idx val="5"/>
          <c:order val="5"/>
          <c:tx>
            <c:strRef>
              <c:f>Summary!$B$32</c:f>
              <c:strCache>
                <c:ptCount val="1"/>
                <c:pt idx="0">
                  <c:v>EVS SPIDER</c:v>
                </c:pt>
              </c:strCache>
            </c:strRef>
          </c:tx>
          <c:spPr>
            <a:ln w="28575" cap="rnd">
              <a:solidFill>
                <a:schemeClr val="accent6"/>
              </a:solidFill>
              <a:round/>
            </a:ln>
            <a:effectLst/>
          </c:spPr>
          <c:marker>
            <c:symbol val="none"/>
          </c:marker>
          <c:val>
            <c:numRef>
              <c:f>Summary!$Y$32:$AY$32</c:f>
              <c:numCache>
                <c:formatCode>General</c:formatCode>
                <c:ptCount val="27"/>
                <c:pt idx="0">
                  <c:v>100</c:v>
                </c:pt>
                <c:pt idx="1">
                  <c:v>95.867768595041326</c:v>
                </c:pt>
                <c:pt idx="2">
                  <c:v>100</c:v>
                </c:pt>
                <c:pt idx="3">
                  <c:v>100</c:v>
                </c:pt>
                <c:pt idx="4">
                  <c:v>87.603305785123965</c:v>
                </c:pt>
                <c:pt idx="5">
                  <c:v>100</c:v>
                </c:pt>
                <c:pt idx="6">
                  <c:v>98.347107438016536</c:v>
                </c:pt>
                <c:pt idx="7">
                  <c:v>92.561983471074385</c:v>
                </c:pt>
                <c:pt idx="8">
                  <c:v>92.561983471074385</c:v>
                </c:pt>
                <c:pt idx="9">
                  <c:v>83.471074380165291</c:v>
                </c:pt>
                <c:pt idx="10">
                  <c:v>91.735537190082653</c:v>
                </c:pt>
                <c:pt idx="11">
                  <c:v>94.214876033057848</c:v>
                </c:pt>
                <c:pt idx="12">
                  <c:v>97.52066115702479</c:v>
                </c:pt>
                <c:pt idx="13">
                  <c:v>69.421487603305792</c:v>
                </c:pt>
                <c:pt idx="14">
                  <c:v>0</c:v>
                </c:pt>
                <c:pt idx="15">
                  <c:v>99.173553719008268</c:v>
                </c:pt>
                <c:pt idx="16">
                  <c:v>0</c:v>
                </c:pt>
                <c:pt idx="17">
                  <c:v>85.950413223140501</c:v>
                </c:pt>
                <c:pt idx="18">
                  <c:v>74.380165289256198</c:v>
                </c:pt>
                <c:pt idx="19">
                  <c:v>99.173553719008268</c:v>
                </c:pt>
                <c:pt idx="20">
                  <c:v>51.239669421487598</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05-7AD5-474F-BD95-3E4BB430A352}"/>
            </c:ext>
          </c:extLst>
        </c:ser>
        <c:dLbls>
          <c:showLegendKey val="0"/>
          <c:showVal val="0"/>
          <c:showCatName val="0"/>
          <c:showSerName val="0"/>
          <c:showPercent val="0"/>
          <c:showBubbleSize val="0"/>
        </c:dLbls>
        <c:smooth val="0"/>
        <c:axId val="862419264"/>
        <c:axId val="804943664"/>
      </c:lineChart>
      <c:catAx>
        <c:axId val="862419264"/>
        <c:scaling>
          <c:orientation val="minMax"/>
        </c:scaling>
        <c:delete val="1"/>
        <c:axPos val="b"/>
        <c:majorTickMark val="none"/>
        <c:minorTickMark val="none"/>
        <c:tickLblPos val="nextTo"/>
        <c:crossAx val="804943664"/>
        <c:crosses val="autoZero"/>
        <c:auto val="1"/>
        <c:lblAlgn val="ctr"/>
        <c:lblOffset val="100"/>
        <c:noMultiLvlLbl val="0"/>
      </c:catAx>
      <c:valAx>
        <c:axId val="80494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41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All Documents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0499729089652051E-2"/>
          <c:y val="1.0552389729380482E-2"/>
          <c:w val="0.96556029048394643"/>
          <c:h val="0.71342202554750878"/>
        </c:manualLayout>
      </c:layout>
      <c:lineChart>
        <c:grouping val="standard"/>
        <c:varyColors val="0"/>
        <c:ser>
          <c:idx val="0"/>
          <c:order val="0"/>
          <c:tx>
            <c:strRef>
              <c:f>Summary!$B$3</c:f>
              <c:strCache>
                <c:ptCount val="1"/>
                <c:pt idx="0">
                  <c:v>FLEX free</c:v>
                </c:pt>
              </c:strCache>
            </c:strRef>
          </c:tx>
          <c:spPr>
            <a:ln w="28575" cap="rnd">
              <a:solidFill>
                <a:schemeClr val="accent1"/>
              </a:solidFill>
              <a:round/>
            </a:ln>
            <a:effectLst/>
          </c:spPr>
          <c:marker>
            <c:symbol val="none"/>
          </c:marker>
          <c:val>
            <c:numRef>
              <c:f>Summary!$Y$3:$AY$3</c:f>
              <c:numCache>
                <c:formatCode>General</c:formatCode>
                <c:ptCount val="27"/>
                <c:pt idx="0">
                  <c:v>100</c:v>
                </c:pt>
                <c:pt idx="1">
                  <c:v>94.444444444444443</c:v>
                </c:pt>
                <c:pt idx="2">
                  <c:v>100</c:v>
                </c:pt>
                <c:pt idx="3">
                  <c:v>100</c:v>
                </c:pt>
                <c:pt idx="4">
                  <c:v>83.333333333333343</c:v>
                </c:pt>
                <c:pt idx="5">
                  <c:v>88.888888888888886</c:v>
                </c:pt>
                <c:pt idx="6">
                  <c:v>88.888888888888886</c:v>
                </c:pt>
                <c:pt idx="7">
                  <c:v>72.222222222222214</c:v>
                </c:pt>
                <c:pt idx="8">
                  <c:v>94.444444444444443</c:v>
                </c:pt>
                <c:pt idx="9">
                  <c:v>94.444444444444443</c:v>
                </c:pt>
                <c:pt idx="10">
                  <c:v>83.333333333333343</c:v>
                </c:pt>
                <c:pt idx="11">
                  <c:v>88.888888888888886</c:v>
                </c:pt>
                <c:pt idx="12">
                  <c:v>94.444444444444443</c:v>
                </c:pt>
                <c:pt idx="13">
                  <c:v>33.333333333333329</c:v>
                </c:pt>
                <c:pt idx="14">
                  <c:v>77.777777777777786</c:v>
                </c:pt>
                <c:pt idx="15">
                  <c:v>72.222222222222214</c:v>
                </c:pt>
                <c:pt idx="16">
                  <c:v>83.333333333333343</c:v>
                </c:pt>
                <c:pt idx="17">
                  <c:v>50</c:v>
                </c:pt>
                <c:pt idx="18">
                  <c:v>61.111111111111114</c:v>
                </c:pt>
                <c:pt idx="19">
                  <c:v>61.111111111111114</c:v>
                </c:pt>
                <c:pt idx="20">
                  <c:v>83.333333333333343</c:v>
                </c:pt>
                <c:pt idx="21">
                  <c:v>83.333333333333343</c:v>
                </c:pt>
                <c:pt idx="22">
                  <c:v>27.777777777777779</c:v>
                </c:pt>
                <c:pt idx="23">
                  <c:v>22.222222222222221</c:v>
                </c:pt>
                <c:pt idx="24">
                  <c:v>5.5555555555555554</c:v>
                </c:pt>
                <c:pt idx="25">
                  <c:v>5.5555555555555554</c:v>
                </c:pt>
                <c:pt idx="26">
                  <c:v>0.1111111111111111</c:v>
                </c:pt>
              </c:numCache>
            </c:numRef>
          </c:val>
          <c:smooth val="0"/>
          <c:extLst>
            <c:ext xmlns:c16="http://schemas.microsoft.com/office/drawing/2014/chart" uri="{C3380CC4-5D6E-409C-BE32-E72D297353CC}">
              <c16:uniqueId val="{00000000-4F96-CD41-AFF8-5E23B83B6917}"/>
            </c:ext>
          </c:extLst>
        </c:ser>
        <c:ser>
          <c:idx val="1"/>
          <c:order val="1"/>
          <c:tx>
            <c:strRef>
              <c:f>Summary!$B$4</c:f>
              <c:strCache>
                <c:ptCount val="1"/>
                <c:pt idx="0">
                  <c:v>FLEX EARS</c:v>
                </c:pt>
              </c:strCache>
            </c:strRef>
          </c:tx>
          <c:spPr>
            <a:ln w="28575" cap="rnd">
              <a:solidFill>
                <a:schemeClr val="accent2"/>
              </a:solidFill>
              <a:round/>
            </a:ln>
            <a:effectLst/>
          </c:spPr>
          <c:marker>
            <c:symbol val="none"/>
          </c:marker>
          <c:val>
            <c:numRef>
              <c:f>Summary!$Y$4:$AY$4</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94.73684210526315</c:v>
                </c:pt>
                <c:pt idx="15">
                  <c:v>73.68421052631578</c:v>
                </c:pt>
                <c:pt idx="16">
                  <c:v>89.473684210526315</c:v>
                </c:pt>
                <c:pt idx="17">
                  <c:v>52.631578947368418</c:v>
                </c:pt>
                <c:pt idx="18">
                  <c:v>63.157894736842103</c:v>
                </c:pt>
                <c:pt idx="19">
                  <c:v>78.94736842105263</c:v>
                </c:pt>
                <c:pt idx="20">
                  <c:v>84.210526315789465</c:v>
                </c:pt>
                <c:pt idx="21">
                  <c:v>84.210526315789465</c:v>
                </c:pt>
                <c:pt idx="22">
                  <c:v>31.578947368421051</c:v>
                </c:pt>
                <c:pt idx="23">
                  <c:v>42.105263157894733</c:v>
                </c:pt>
                <c:pt idx="24">
                  <c:v>15.789473684210526</c:v>
                </c:pt>
                <c:pt idx="25">
                  <c:v>10.526315789473683</c:v>
                </c:pt>
                <c:pt idx="26">
                  <c:v>0.15789473684210525</c:v>
                </c:pt>
              </c:numCache>
            </c:numRef>
          </c:val>
          <c:smooth val="0"/>
          <c:extLst>
            <c:ext xmlns:c16="http://schemas.microsoft.com/office/drawing/2014/chart" uri="{C3380CC4-5D6E-409C-BE32-E72D297353CC}">
              <c16:uniqueId val="{00000001-4F96-CD41-AFF8-5E23B83B6917}"/>
            </c:ext>
          </c:extLst>
        </c:ser>
        <c:ser>
          <c:idx val="2"/>
          <c:order val="2"/>
          <c:tx>
            <c:strRef>
              <c:f>Summary!$B$5</c:f>
              <c:strCache>
                <c:ptCount val="1"/>
                <c:pt idx="0">
                  <c:v>FLEX MASTER</c:v>
                </c:pt>
              </c:strCache>
            </c:strRef>
          </c:tx>
          <c:spPr>
            <a:ln w="28575" cap="rnd">
              <a:solidFill>
                <a:schemeClr val="accent3"/>
              </a:solidFill>
              <a:round/>
            </a:ln>
            <a:effectLst/>
          </c:spPr>
          <c:marker>
            <c:symbol val="none"/>
          </c:marker>
          <c:val>
            <c:numRef>
              <c:f>Summary!$Y$5:$AY$5</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92</c:v>
                </c:pt>
                <c:pt idx="16">
                  <c:v>92</c:v>
                </c:pt>
                <c:pt idx="17">
                  <c:v>72</c:v>
                </c:pt>
                <c:pt idx="18">
                  <c:v>76</c:v>
                </c:pt>
                <c:pt idx="19">
                  <c:v>72</c:v>
                </c:pt>
                <c:pt idx="20">
                  <c:v>80</c:v>
                </c:pt>
                <c:pt idx="21">
                  <c:v>72</c:v>
                </c:pt>
                <c:pt idx="22">
                  <c:v>40</c:v>
                </c:pt>
                <c:pt idx="23">
                  <c:v>48</c:v>
                </c:pt>
                <c:pt idx="24">
                  <c:v>12</c:v>
                </c:pt>
                <c:pt idx="25">
                  <c:v>12</c:v>
                </c:pt>
                <c:pt idx="26">
                  <c:v>0.16</c:v>
                </c:pt>
              </c:numCache>
            </c:numRef>
          </c:val>
          <c:smooth val="0"/>
          <c:extLst>
            <c:ext xmlns:c16="http://schemas.microsoft.com/office/drawing/2014/chart" uri="{C3380CC4-5D6E-409C-BE32-E72D297353CC}">
              <c16:uniqueId val="{00000002-4F96-CD41-AFF8-5E23B83B6917}"/>
            </c:ext>
          </c:extLst>
        </c:ser>
        <c:ser>
          <c:idx val="3"/>
          <c:order val="3"/>
          <c:tx>
            <c:strRef>
              <c:f>Summary!$B$6</c:f>
              <c:strCache>
                <c:ptCount val="1"/>
                <c:pt idx="0">
                  <c:v>FLEX advEARS</c:v>
                </c:pt>
              </c:strCache>
            </c:strRef>
          </c:tx>
          <c:spPr>
            <a:ln w="28575" cap="rnd">
              <a:solidFill>
                <a:schemeClr val="accent4"/>
              </a:solidFill>
              <a:round/>
            </a:ln>
            <a:effectLst/>
          </c:spPr>
          <c:marker>
            <c:symbol val="none"/>
          </c:marker>
          <c:val>
            <c:numRef>
              <c:f>Summary!$Y$6:$AY$6</c:f>
              <c:numCache>
                <c:formatCode>General</c:formatCode>
                <c:ptCount val="27"/>
                <c:pt idx="0">
                  <c:v>100</c:v>
                </c:pt>
                <c:pt idx="1">
                  <c:v>100</c:v>
                </c:pt>
                <c:pt idx="2">
                  <c:v>100</c:v>
                </c:pt>
                <c:pt idx="3">
                  <c:v>100</c:v>
                </c:pt>
                <c:pt idx="4">
                  <c:v>85.18518518518519</c:v>
                </c:pt>
                <c:pt idx="5">
                  <c:v>92.592592592592595</c:v>
                </c:pt>
                <c:pt idx="6">
                  <c:v>92.592592592592595</c:v>
                </c:pt>
                <c:pt idx="7">
                  <c:v>81.481481481481481</c:v>
                </c:pt>
                <c:pt idx="8">
                  <c:v>96.296296296296291</c:v>
                </c:pt>
                <c:pt idx="9">
                  <c:v>96.296296296296291</c:v>
                </c:pt>
                <c:pt idx="10">
                  <c:v>100</c:v>
                </c:pt>
                <c:pt idx="11">
                  <c:v>92.592592592592595</c:v>
                </c:pt>
                <c:pt idx="12">
                  <c:v>96.296296296296291</c:v>
                </c:pt>
                <c:pt idx="13">
                  <c:v>44.444444444444443</c:v>
                </c:pt>
                <c:pt idx="14">
                  <c:v>85.18518518518519</c:v>
                </c:pt>
                <c:pt idx="15">
                  <c:v>81.481481481481481</c:v>
                </c:pt>
                <c:pt idx="16">
                  <c:v>85.18518518518519</c:v>
                </c:pt>
                <c:pt idx="17">
                  <c:v>92.592592592592595</c:v>
                </c:pt>
                <c:pt idx="18">
                  <c:v>77.777777777777786</c:v>
                </c:pt>
                <c:pt idx="19">
                  <c:v>59.259259259259252</c:v>
                </c:pt>
                <c:pt idx="20">
                  <c:v>81.481481481481481</c:v>
                </c:pt>
                <c:pt idx="21">
                  <c:v>74.074074074074076</c:v>
                </c:pt>
                <c:pt idx="22">
                  <c:v>33.333333333333329</c:v>
                </c:pt>
                <c:pt idx="23">
                  <c:v>48.148148148148145</c:v>
                </c:pt>
                <c:pt idx="24">
                  <c:v>14.814814814814813</c:v>
                </c:pt>
                <c:pt idx="25">
                  <c:v>14.814814814814813</c:v>
                </c:pt>
                <c:pt idx="26">
                  <c:v>0.22222222222222221</c:v>
                </c:pt>
              </c:numCache>
            </c:numRef>
          </c:val>
          <c:smooth val="0"/>
          <c:extLst>
            <c:ext xmlns:c16="http://schemas.microsoft.com/office/drawing/2014/chart" uri="{C3380CC4-5D6E-409C-BE32-E72D297353CC}">
              <c16:uniqueId val="{00000003-4F96-CD41-AFF8-5E23B83B6917}"/>
            </c:ext>
          </c:extLst>
        </c:ser>
        <c:ser>
          <c:idx val="4"/>
          <c:order val="4"/>
          <c:tx>
            <c:strRef>
              <c:f>Summary!$B$7</c:f>
              <c:strCache>
                <c:ptCount val="1"/>
                <c:pt idx="0">
                  <c:v>FLEX boilerplates (DODT)</c:v>
                </c:pt>
              </c:strCache>
            </c:strRef>
          </c:tx>
          <c:spPr>
            <a:ln w="28575" cap="rnd">
              <a:solidFill>
                <a:schemeClr val="accent5"/>
              </a:solidFill>
              <a:round/>
            </a:ln>
            <a:effectLst/>
          </c:spPr>
          <c:marker>
            <c:symbol val="none"/>
          </c:marker>
          <c:val>
            <c:numRef>
              <c:f>Summary!$Y$7:$AY$7</c:f>
              <c:numCache>
                <c:formatCode>General</c:formatCode>
                <c:ptCount val="27"/>
                <c:pt idx="0">
                  <c:v>100</c:v>
                </c:pt>
                <c:pt idx="1">
                  <c:v>100</c:v>
                </c:pt>
                <c:pt idx="2">
                  <c:v>100</c:v>
                </c:pt>
                <c:pt idx="3">
                  <c:v>96</c:v>
                </c:pt>
                <c:pt idx="4">
                  <c:v>92</c:v>
                </c:pt>
                <c:pt idx="5">
                  <c:v>92</c:v>
                </c:pt>
                <c:pt idx="6">
                  <c:v>96</c:v>
                </c:pt>
                <c:pt idx="7">
                  <c:v>80</c:v>
                </c:pt>
                <c:pt idx="8">
                  <c:v>96</c:v>
                </c:pt>
                <c:pt idx="9">
                  <c:v>96</c:v>
                </c:pt>
                <c:pt idx="10">
                  <c:v>100</c:v>
                </c:pt>
                <c:pt idx="11">
                  <c:v>92</c:v>
                </c:pt>
                <c:pt idx="12">
                  <c:v>100</c:v>
                </c:pt>
                <c:pt idx="13">
                  <c:v>36</c:v>
                </c:pt>
                <c:pt idx="14">
                  <c:v>92</c:v>
                </c:pt>
                <c:pt idx="15">
                  <c:v>80</c:v>
                </c:pt>
                <c:pt idx="16">
                  <c:v>92</c:v>
                </c:pt>
                <c:pt idx="17">
                  <c:v>72</c:v>
                </c:pt>
                <c:pt idx="18">
                  <c:v>76</c:v>
                </c:pt>
                <c:pt idx="19">
                  <c:v>64</c:v>
                </c:pt>
                <c:pt idx="20">
                  <c:v>80</c:v>
                </c:pt>
                <c:pt idx="21">
                  <c:v>72</c:v>
                </c:pt>
                <c:pt idx="22">
                  <c:v>40</c:v>
                </c:pt>
                <c:pt idx="23">
                  <c:v>28.000000000000004</c:v>
                </c:pt>
                <c:pt idx="24">
                  <c:v>12</c:v>
                </c:pt>
                <c:pt idx="25">
                  <c:v>12</c:v>
                </c:pt>
                <c:pt idx="26">
                  <c:v>0.12</c:v>
                </c:pt>
              </c:numCache>
            </c:numRef>
          </c:val>
          <c:smooth val="0"/>
          <c:extLst>
            <c:ext xmlns:c16="http://schemas.microsoft.com/office/drawing/2014/chart" uri="{C3380CC4-5D6E-409C-BE32-E72D297353CC}">
              <c16:uniqueId val="{00000004-4F96-CD41-AFF8-5E23B83B6917}"/>
            </c:ext>
          </c:extLst>
        </c:ser>
        <c:ser>
          <c:idx val="5"/>
          <c:order val="5"/>
          <c:tx>
            <c:strRef>
              <c:f>Summary!$B$8</c:f>
              <c:strCache>
                <c:ptCount val="1"/>
                <c:pt idx="0">
                  <c:v>FLEX SPIDER</c:v>
                </c:pt>
              </c:strCache>
            </c:strRef>
          </c:tx>
          <c:spPr>
            <a:ln w="28575" cap="rnd">
              <a:solidFill>
                <a:schemeClr val="accent6"/>
              </a:solidFill>
              <a:round/>
            </a:ln>
            <a:effectLst/>
          </c:spPr>
          <c:marker>
            <c:symbol val="none"/>
          </c:marker>
          <c:val>
            <c:numRef>
              <c:f>Summary!$Y$8:$AY$8</c:f>
              <c:numCache>
                <c:formatCode>General</c:formatCode>
                <c:ptCount val="27"/>
                <c:pt idx="0">
                  <c:v>100</c:v>
                </c:pt>
                <c:pt idx="1">
                  <c:v>94.73684210526315</c:v>
                </c:pt>
                <c:pt idx="2">
                  <c:v>100</c:v>
                </c:pt>
                <c:pt idx="3">
                  <c:v>100</c:v>
                </c:pt>
                <c:pt idx="4">
                  <c:v>89.473684210526315</c:v>
                </c:pt>
                <c:pt idx="5">
                  <c:v>89.473684210526315</c:v>
                </c:pt>
                <c:pt idx="6">
                  <c:v>89.473684210526315</c:v>
                </c:pt>
                <c:pt idx="7">
                  <c:v>73.68421052631578</c:v>
                </c:pt>
                <c:pt idx="8">
                  <c:v>94.73684210526315</c:v>
                </c:pt>
                <c:pt idx="9">
                  <c:v>89.473684210526315</c:v>
                </c:pt>
                <c:pt idx="10">
                  <c:v>89.473684210526315</c:v>
                </c:pt>
                <c:pt idx="11">
                  <c:v>89.473684210526315</c:v>
                </c:pt>
                <c:pt idx="12">
                  <c:v>94.73684210526315</c:v>
                </c:pt>
                <c:pt idx="13">
                  <c:v>42.105263157894733</c:v>
                </c:pt>
                <c:pt idx="14">
                  <c:v>0</c:v>
                </c:pt>
                <c:pt idx="15">
                  <c:v>73.68421052631578</c:v>
                </c:pt>
                <c:pt idx="16">
                  <c:v>0</c:v>
                </c:pt>
                <c:pt idx="17">
                  <c:v>57.894736842105267</c:v>
                </c:pt>
                <c:pt idx="18">
                  <c:v>68.421052631578945</c:v>
                </c:pt>
                <c:pt idx="19">
                  <c:v>63.157894736842103</c:v>
                </c:pt>
                <c:pt idx="20">
                  <c:v>84.210526315789465</c:v>
                </c:pt>
                <c:pt idx="21">
                  <c:v>84.210526315789465</c:v>
                </c:pt>
                <c:pt idx="22">
                  <c:v>31.578947368421051</c:v>
                </c:pt>
                <c:pt idx="23">
                  <c:v>31.578947368421051</c:v>
                </c:pt>
                <c:pt idx="24">
                  <c:v>10.526315789473683</c:v>
                </c:pt>
                <c:pt idx="25">
                  <c:v>10.526315789473683</c:v>
                </c:pt>
                <c:pt idx="26">
                  <c:v>0.10526315789473684</c:v>
                </c:pt>
              </c:numCache>
            </c:numRef>
          </c:val>
          <c:smooth val="0"/>
          <c:extLst>
            <c:ext xmlns:c16="http://schemas.microsoft.com/office/drawing/2014/chart" uri="{C3380CC4-5D6E-409C-BE32-E72D297353CC}">
              <c16:uniqueId val="{00000005-4F96-CD41-AFF8-5E23B83B6917}"/>
            </c:ext>
          </c:extLst>
        </c:ser>
        <c:ser>
          <c:idx val="6"/>
          <c:order val="6"/>
          <c:tx>
            <c:strRef>
              <c:f>Summary!$B$9</c:f>
              <c:strCache>
                <c:ptCount val="1"/>
                <c:pt idx="0">
                  <c:v>CS_E 50 free</c:v>
                </c:pt>
              </c:strCache>
            </c:strRef>
          </c:tx>
          <c:spPr>
            <a:ln w="28575" cap="rnd">
              <a:solidFill>
                <a:schemeClr val="accent1">
                  <a:lumMod val="60000"/>
                </a:schemeClr>
              </a:solidFill>
              <a:round/>
            </a:ln>
            <a:effectLst/>
          </c:spPr>
          <c:marker>
            <c:symbol val="none"/>
          </c:marker>
          <c:val>
            <c:numRef>
              <c:f>Summary!$Y$9:$AY$9</c:f>
              <c:numCache>
                <c:formatCode>General</c:formatCode>
                <c:ptCount val="27"/>
                <c:pt idx="0">
                  <c:v>100</c:v>
                </c:pt>
                <c:pt idx="1">
                  <c:v>100</c:v>
                </c:pt>
                <c:pt idx="2">
                  <c:v>100</c:v>
                </c:pt>
                <c:pt idx="3">
                  <c:v>72</c:v>
                </c:pt>
                <c:pt idx="4">
                  <c:v>80</c:v>
                </c:pt>
                <c:pt idx="5">
                  <c:v>92</c:v>
                </c:pt>
                <c:pt idx="6">
                  <c:v>28.000000000000004</c:v>
                </c:pt>
                <c:pt idx="7">
                  <c:v>80</c:v>
                </c:pt>
                <c:pt idx="8">
                  <c:v>68</c:v>
                </c:pt>
                <c:pt idx="9">
                  <c:v>60</c:v>
                </c:pt>
                <c:pt idx="10">
                  <c:v>88</c:v>
                </c:pt>
                <c:pt idx="11">
                  <c:v>92</c:v>
                </c:pt>
                <c:pt idx="12">
                  <c:v>64</c:v>
                </c:pt>
                <c:pt idx="13">
                  <c:v>20</c:v>
                </c:pt>
                <c:pt idx="14">
                  <c:v>60</c:v>
                </c:pt>
                <c:pt idx="15">
                  <c:v>84</c:v>
                </c:pt>
                <c:pt idx="16">
                  <c:v>96</c:v>
                </c:pt>
                <c:pt idx="17">
                  <c:v>20</c:v>
                </c:pt>
                <c:pt idx="18">
                  <c:v>88</c:v>
                </c:pt>
                <c:pt idx="19">
                  <c:v>80</c:v>
                </c:pt>
                <c:pt idx="20">
                  <c:v>48</c:v>
                </c:pt>
                <c:pt idx="21">
                  <c:v>100</c:v>
                </c:pt>
                <c:pt idx="22">
                  <c:v>12</c:v>
                </c:pt>
                <c:pt idx="23">
                  <c:v>12</c:v>
                </c:pt>
                <c:pt idx="24">
                  <c:v>4</c:v>
                </c:pt>
                <c:pt idx="25">
                  <c:v>0</c:v>
                </c:pt>
                <c:pt idx="26">
                  <c:v>0.08</c:v>
                </c:pt>
              </c:numCache>
            </c:numRef>
          </c:val>
          <c:smooth val="0"/>
          <c:extLst>
            <c:ext xmlns:c16="http://schemas.microsoft.com/office/drawing/2014/chart" uri="{C3380CC4-5D6E-409C-BE32-E72D297353CC}">
              <c16:uniqueId val="{00000006-4F96-CD41-AFF8-5E23B83B6917}"/>
            </c:ext>
          </c:extLst>
        </c:ser>
        <c:ser>
          <c:idx val="7"/>
          <c:order val="7"/>
          <c:tx>
            <c:strRef>
              <c:f>Summary!$B$10</c:f>
              <c:strCache>
                <c:ptCount val="1"/>
                <c:pt idx="0">
                  <c:v>CS_E 50 EARS</c:v>
                </c:pt>
              </c:strCache>
            </c:strRef>
          </c:tx>
          <c:spPr>
            <a:ln w="28575" cap="rnd">
              <a:solidFill>
                <a:schemeClr val="accent2">
                  <a:lumMod val="60000"/>
                </a:schemeClr>
              </a:solidFill>
              <a:round/>
            </a:ln>
            <a:effectLst/>
          </c:spPr>
          <c:marker>
            <c:symbol val="none"/>
          </c:marker>
          <c:val>
            <c:numRef>
              <c:f>Summary!$Y$10:$AY$10</c:f>
              <c:numCache>
                <c:formatCode>General</c:formatCode>
                <c:ptCount val="27"/>
                <c:pt idx="0">
                  <c:v>100</c:v>
                </c:pt>
                <c:pt idx="1">
                  <c:v>100</c:v>
                </c:pt>
                <c:pt idx="2">
                  <c:v>100</c:v>
                </c:pt>
                <c:pt idx="3">
                  <c:v>96.551724137931032</c:v>
                </c:pt>
                <c:pt idx="4">
                  <c:v>93.103448275862064</c:v>
                </c:pt>
                <c:pt idx="5">
                  <c:v>93.103448275862064</c:v>
                </c:pt>
                <c:pt idx="6">
                  <c:v>86.206896551724128</c:v>
                </c:pt>
                <c:pt idx="7">
                  <c:v>93.103448275862064</c:v>
                </c:pt>
                <c:pt idx="8">
                  <c:v>79.310344827586206</c:v>
                </c:pt>
                <c:pt idx="9">
                  <c:v>72.41379310344827</c:v>
                </c:pt>
                <c:pt idx="10">
                  <c:v>96.551724137931032</c:v>
                </c:pt>
                <c:pt idx="11">
                  <c:v>96.551724137931032</c:v>
                </c:pt>
                <c:pt idx="12">
                  <c:v>96.551724137931032</c:v>
                </c:pt>
                <c:pt idx="13">
                  <c:v>44.827586206896555</c:v>
                </c:pt>
                <c:pt idx="14">
                  <c:v>96.551724137931032</c:v>
                </c:pt>
                <c:pt idx="15">
                  <c:v>89.65517241379311</c:v>
                </c:pt>
                <c:pt idx="16">
                  <c:v>100</c:v>
                </c:pt>
                <c:pt idx="17">
                  <c:v>86.206896551724128</c:v>
                </c:pt>
                <c:pt idx="18">
                  <c:v>96.551724137931032</c:v>
                </c:pt>
                <c:pt idx="19">
                  <c:v>96.551724137931032</c:v>
                </c:pt>
                <c:pt idx="20">
                  <c:v>44.827586206896555</c:v>
                </c:pt>
                <c:pt idx="21">
                  <c:v>100</c:v>
                </c:pt>
                <c:pt idx="22">
                  <c:v>27.586206896551722</c:v>
                </c:pt>
                <c:pt idx="23">
                  <c:v>65.517241379310349</c:v>
                </c:pt>
                <c:pt idx="24">
                  <c:v>31.03448275862069</c:v>
                </c:pt>
                <c:pt idx="25">
                  <c:v>31.03448275862069</c:v>
                </c:pt>
                <c:pt idx="26">
                  <c:v>0.31034482758620691</c:v>
                </c:pt>
              </c:numCache>
            </c:numRef>
          </c:val>
          <c:smooth val="0"/>
          <c:extLst>
            <c:ext xmlns:c16="http://schemas.microsoft.com/office/drawing/2014/chart" uri="{C3380CC4-5D6E-409C-BE32-E72D297353CC}">
              <c16:uniqueId val="{00000007-4F96-CD41-AFF8-5E23B83B6917}"/>
            </c:ext>
          </c:extLst>
        </c:ser>
        <c:ser>
          <c:idx val="8"/>
          <c:order val="8"/>
          <c:tx>
            <c:strRef>
              <c:f>Summary!$B$11</c:f>
              <c:strCache>
                <c:ptCount val="1"/>
                <c:pt idx="0">
                  <c:v>CS_E 50 MASTER</c:v>
                </c:pt>
              </c:strCache>
            </c:strRef>
          </c:tx>
          <c:spPr>
            <a:ln w="28575" cap="rnd">
              <a:solidFill>
                <a:schemeClr val="accent3">
                  <a:lumMod val="60000"/>
                </a:schemeClr>
              </a:solidFill>
              <a:round/>
            </a:ln>
            <a:effectLst/>
          </c:spPr>
          <c:marker>
            <c:symbol val="none"/>
          </c:marker>
          <c:val>
            <c:numRef>
              <c:f>Summary!$Y$11:$AY$11</c:f>
              <c:numCache>
                <c:formatCode>General</c:formatCode>
                <c:ptCount val="27"/>
                <c:pt idx="0">
                  <c:v>100</c:v>
                </c:pt>
                <c:pt idx="1">
                  <c:v>100</c:v>
                </c:pt>
                <c:pt idx="2">
                  <c:v>100</c:v>
                </c:pt>
                <c:pt idx="3">
                  <c:v>86.666666666666671</c:v>
                </c:pt>
                <c:pt idx="4">
                  <c:v>90</c:v>
                </c:pt>
                <c:pt idx="5">
                  <c:v>90</c:v>
                </c:pt>
                <c:pt idx="6">
                  <c:v>86.666666666666671</c:v>
                </c:pt>
                <c:pt idx="7">
                  <c:v>96.666666666666671</c:v>
                </c:pt>
                <c:pt idx="8">
                  <c:v>90</c:v>
                </c:pt>
                <c:pt idx="9">
                  <c:v>76.666666666666671</c:v>
                </c:pt>
                <c:pt idx="10">
                  <c:v>100</c:v>
                </c:pt>
                <c:pt idx="11">
                  <c:v>96.666666666666671</c:v>
                </c:pt>
                <c:pt idx="12">
                  <c:v>100</c:v>
                </c:pt>
                <c:pt idx="13">
                  <c:v>60</c:v>
                </c:pt>
                <c:pt idx="14">
                  <c:v>93.333333333333329</c:v>
                </c:pt>
                <c:pt idx="15">
                  <c:v>90</c:v>
                </c:pt>
                <c:pt idx="16">
                  <c:v>96.666666666666671</c:v>
                </c:pt>
                <c:pt idx="17">
                  <c:v>83.333333333333343</c:v>
                </c:pt>
                <c:pt idx="18">
                  <c:v>96.666666666666671</c:v>
                </c:pt>
                <c:pt idx="19">
                  <c:v>96.666666666666671</c:v>
                </c:pt>
                <c:pt idx="20">
                  <c:v>70</c:v>
                </c:pt>
                <c:pt idx="21">
                  <c:v>100</c:v>
                </c:pt>
                <c:pt idx="22">
                  <c:v>50</c:v>
                </c:pt>
                <c:pt idx="23">
                  <c:v>76.666666666666671</c:v>
                </c:pt>
                <c:pt idx="24">
                  <c:v>46.666666666666664</c:v>
                </c:pt>
                <c:pt idx="25">
                  <c:v>40</c:v>
                </c:pt>
                <c:pt idx="26">
                  <c:v>0.43333333333333335</c:v>
                </c:pt>
              </c:numCache>
            </c:numRef>
          </c:val>
          <c:smooth val="0"/>
          <c:extLst>
            <c:ext xmlns:c16="http://schemas.microsoft.com/office/drawing/2014/chart" uri="{C3380CC4-5D6E-409C-BE32-E72D297353CC}">
              <c16:uniqueId val="{00000008-4F96-CD41-AFF8-5E23B83B6917}"/>
            </c:ext>
          </c:extLst>
        </c:ser>
        <c:ser>
          <c:idx val="9"/>
          <c:order val="9"/>
          <c:tx>
            <c:strRef>
              <c:f>Summary!$B$12</c:f>
              <c:strCache>
                <c:ptCount val="1"/>
                <c:pt idx="0">
                  <c:v>CS_E 50 advEARS</c:v>
                </c:pt>
              </c:strCache>
            </c:strRef>
          </c:tx>
          <c:spPr>
            <a:ln w="28575" cap="rnd">
              <a:solidFill>
                <a:schemeClr val="accent4">
                  <a:lumMod val="60000"/>
                </a:schemeClr>
              </a:solidFill>
              <a:round/>
            </a:ln>
            <a:effectLst/>
          </c:spPr>
          <c:marker>
            <c:symbol val="none"/>
          </c:marker>
          <c:val>
            <c:numRef>
              <c:f>Summary!$Y$12:$AY$12</c:f>
              <c:numCache>
                <c:formatCode>General</c:formatCode>
                <c:ptCount val="27"/>
                <c:pt idx="0">
                  <c:v>100</c:v>
                </c:pt>
                <c:pt idx="1">
                  <c:v>100</c:v>
                </c:pt>
                <c:pt idx="2">
                  <c:v>100</c:v>
                </c:pt>
                <c:pt idx="3">
                  <c:v>100</c:v>
                </c:pt>
                <c:pt idx="4">
                  <c:v>87.096774193548384</c:v>
                </c:pt>
                <c:pt idx="5">
                  <c:v>93.548387096774192</c:v>
                </c:pt>
                <c:pt idx="6">
                  <c:v>93.548387096774192</c:v>
                </c:pt>
                <c:pt idx="7">
                  <c:v>96.774193548387103</c:v>
                </c:pt>
                <c:pt idx="8">
                  <c:v>87.096774193548384</c:v>
                </c:pt>
                <c:pt idx="9">
                  <c:v>93.548387096774192</c:v>
                </c:pt>
                <c:pt idx="10">
                  <c:v>100</c:v>
                </c:pt>
                <c:pt idx="11">
                  <c:v>96.774193548387103</c:v>
                </c:pt>
                <c:pt idx="12">
                  <c:v>100</c:v>
                </c:pt>
                <c:pt idx="13">
                  <c:v>61.29032258064516</c:v>
                </c:pt>
                <c:pt idx="14">
                  <c:v>93.548387096774192</c:v>
                </c:pt>
                <c:pt idx="15">
                  <c:v>90.322580645161281</c:v>
                </c:pt>
                <c:pt idx="16">
                  <c:v>96.774193548387103</c:v>
                </c:pt>
                <c:pt idx="17">
                  <c:v>96.774193548387103</c:v>
                </c:pt>
                <c:pt idx="18">
                  <c:v>96.774193548387103</c:v>
                </c:pt>
                <c:pt idx="19">
                  <c:v>100</c:v>
                </c:pt>
                <c:pt idx="20">
                  <c:v>67.741935483870961</c:v>
                </c:pt>
                <c:pt idx="21">
                  <c:v>100</c:v>
                </c:pt>
                <c:pt idx="22">
                  <c:v>29.032258064516132</c:v>
                </c:pt>
                <c:pt idx="23">
                  <c:v>77.41935483870968</c:v>
                </c:pt>
                <c:pt idx="24">
                  <c:v>48.387096774193552</c:v>
                </c:pt>
                <c:pt idx="25">
                  <c:v>48.387096774193552</c:v>
                </c:pt>
                <c:pt idx="26">
                  <c:v>0.70967741935483875</c:v>
                </c:pt>
              </c:numCache>
            </c:numRef>
          </c:val>
          <c:smooth val="0"/>
          <c:extLst>
            <c:ext xmlns:c16="http://schemas.microsoft.com/office/drawing/2014/chart" uri="{C3380CC4-5D6E-409C-BE32-E72D297353CC}">
              <c16:uniqueId val="{00000009-4F96-CD41-AFF8-5E23B83B6917}"/>
            </c:ext>
          </c:extLst>
        </c:ser>
        <c:ser>
          <c:idx val="10"/>
          <c:order val="10"/>
          <c:tx>
            <c:strRef>
              <c:f>Summary!$B$13</c:f>
              <c:strCache>
                <c:ptCount val="1"/>
                <c:pt idx="0">
                  <c:v>CS_E 50 boilerplates (DODT)</c:v>
                </c:pt>
              </c:strCache>
            </c:strRef>
          </c:tx>
          <c:spPr>
            <a:ln w="28575" cap="rnd">
              <a:solidFill>
                <a:schemeClr val="accent5">
                  <a:lumMod val="60000"/>
                </a:schemeClr>
              </a:solidFill>
              <a:round/>
            </a:ln>
            <a:effectLst/>
          </c:spPr>
          <c:marker>
            <c:symbol val="none"/>
          </c:marker>
          <c:val>
            <c:numRef>
              <c:f>Summary!$Y$13:$AY$13</c:f>
              <c:numCache>
                <c:formatCode>General</c:formatCode>
                <c:ptCount val="27"/>
                <c:pt idx="0">
                  <c:v>100</c:v>
                </c:pt>
                <c:pt idx="1">
                  <c:v>100</c:v>
                </c:pt>
                <c:pt idx="2">
                  <c:v>100</c:v>
                </c:pt>
                <c:pt idx="3">
                  <c:v>90</c:v>
                </c:pt>
                <c:pt idx="4">
                  <c:v>90</c:v>
                </c:pt>
                <c:pt idx="5">
                  <c:v>93.333333333333329</c:v>
                </c:pt>
                <c:pt idx="6">
                  <c:v>86.666666666666671</c:v>
                </c:pt>
                <c:pt idx="7">
                  <c:v>93.333333333333329</c:v>
                </c:pt>
                <c:pt idx="8">
                  <c:v>86.666666666666671</c:v>
                </c:pt>
                <c:pt idx="9">
                  <c:v>73.333333333333329</c:v>
                </c:pt>
                <c:pt idx="10">
                  <c:v>100</c:v>
                </c:pt>
                <c:pt idx="11">
                  <c:v>96.666666666666671</c:v>
                </c:pt>
                <c:pt idx="12">
                  <c:v>100</c:v>
                </c:pt>
                <c:pt idx="13">
                  <c:v>60</c:v>
                </c:pt>
                <c:pt idx="14">
                  <c:v>90</c:v>
                </c:pt>
                <c:pt idx="15">
                  <c:v>90</c:v>
                </c:pt>
                <c:pt idx="16">
                  <c:v>96.666666666666671</c:v>
                </c:pt>
                <c:pt idx="17">
                  <c:v>83.333333333333343</c:v>
                </c:pt>
                <c:pt idx="18">
                  <c:v>93.333333333333329</c:v>
                </c:pt>
                <c:pt idx="19">
                  <c:v>96.666666666666671</c:v>
                </c:pt>
                <c:pt idx="20">
                  <c:v>53.333333333333336</c:v>
                </c:pt>
                <c:pt idx="21">
                  <c:v>100</c:v>
                </c:pt>
                <c:pt idx="22">
                  <c:v>46.666666666666664</c:v>
                </c:pt>
                <c:pt idx="23">
                  <c:v>76.666666666666671</c:v>
                </c:pt>
                <c:pt idx="24">
                  <c:v>43.333333333333336</c:v>
                </c:pt>
                <c:pt idx="25">
                  <c:v>40</c:v>
                </c:pt>
                <c:pt idx="26">
                  <c:v>0.36666666666666664</c:v>
                </c:pt>
              </c:numCache>
            </c:numRef>
          </c:val>
          <c:smooth val="0"/>
          <c:extLst>
            <c:ext xmlns:c16="http://schemas.microsoft.com/office/drawing/2014/chart" uri="{C3380CC4-5D6E-409C-BE32-E72D297353CC}">
              <c16:uniqueId val="{0000000A-4F96-CD41-AFF8-5E23B83B6917}"/>
            </c:ext>
          </c:extLst>
        </c:ser>
        <c:ser>
          <c:idx val="11"/>
          <c:order val="11"/>
          <c:tx>
            <c:strRef>
              <c:f>Summary!$B$14</c:f>
              <c:strCache>
                <c:ptCount val="1"/>
                <c:pt idx="0">
                  <c:v>CS_E 50 SPIDER</c:v>
                </c:pt>
              </c:strCache>
            </c:strRef>
          </c:tx>
          <c:spPr>
            <a:ln w="28575" cap="rnd">
              <a:solidFill>
                <a:schemeClr val="accent6">
                  <a:lumMod val="60000"/>
                </a:schemeClr>
              </a:solidFill>
              <a:round/>
            </a:ln>
            <a:effectLst/>
          </c:spPr>
          <c:marker>
            <c:symbol val="none"/>
          </c:marker>
          <c:val>
            <c:numRef>
              <c:f>Summary!$Y$14:$AY$14</c:f>
              <c:numCache>
                <c:formatCode>General</c:formatCode>
                <c:ptCount val="27"/>
                <c:pt idx="0">
                  <c:v>100</c:v>
                </c:pt>
                <c:pt idx="1">
                  <c:v>100</c:v>
                </c:pt>
                <c:pt idx="2">
                  <c:v>100</c:v>
                </c:pt>
                <c:pt idx="3">
                  <c:v>100</c:v>
                </c:pt>
                <c:pt idx="4">
                  <c:v>93.333333333333329</c:v>
                </c:pt>
                <c:pt idx="5">
                  <c:v>93.333333333333329</c:v>
                </c:pt>
                <c:pt idx="6">
                  <c:v>83.333333333333343</c:v>
                </c:pt>
                <c:pt idx="7">
                  <c:v>93.333333333333329</c:v>
                </c:pt>
                <c:pt idx="8">
                  <c:v>83.333333333333343</c:v>
                </c:pt>
                <c:pt idx="9">
                  <c:v>73.333333333333329</c:v>
                </c:pt>
                <c:pt idx="10">
                  <c:v>100</c:v>
                </c:pt>
                <c:pt idx="11">
                  <c:v>96.666666666666671</c:v>
                </c:pt>
                <c:pt idx="12">
                  <c:v>100</c:v>
                </c:pt>
                <c:pt idx="13">
                  <c:v>53.333333333333336</c:v>
                </c:pt>
                <c:pt idx="14">
                  <c:v>40</c:v>
                </c:pt>
                <c:pt idx="15">
                  <c:v>90</c:v>
                </c:pt>
                <c:pt idx="16">
                  <c:v>43.333333333333336</c:v>
                </c:pt>
                <c:pt idx="17">
                  <c:v>83.333333333333343</c:v>
                </c:pt>
                <c:pt idx="18">
                  <c:v>96.666666666666671</c:v>
                </c:pt>
                <c:pt idx="19">
                  <c:v>96.666666666666671</c:v>
                </c:pt>
                <c:pt idx="20">
                  <c:v>60</c:v>
                </c:pt>
                <c:pt idx="21">
                  <c:v>100</c:v>
                </c:pt>
                <c:pt idx="22">
                  <c:v>43.333333333333336</c:v>
                </c:pt>
                <c:pt idx="23">
                  <c:v>66.666666666666657</c:v>
                </c:pt>
                <c:pt idx="24">
                  <c:v>40</c:v>
                </c:pt>
                <c:pt idx="25">
                  <c:v>40</c:v>
                </c:pt>
                <c:pt idx="26">
                  <c:v>0.43333333333333335</c:v>
                </c:pt>
              </c:numCache>
            </c:numRef>
          </c:val>
          <c:smooth val="0"/>
          <c:extLst>
            <c:ext xmlns:c16="http://schemas.microsoft.com/office/drawing/2014/chart" uri="{C3380CC4-5D6E-409C-BE32-E72D297353CC}">
              <c16:uniqueId val="{0000000B-4F96-CD41-AFF8-5E23B83B6917}"/>
            </c:ext>
          </c:extLst>
        </c:ser>
        <c:ser>
          <c:idx val="12"/>
          <c:order val="12"/>
          <c:tx>
            <c:strRef>
              <c:f>Summary!$B$15</c:f>
              <c:strCache>
                <c:ptCount val="1"/>
                <c:pt idx="0">
                  <c:v>ECSS_E60-30 free</c:v>
                </c:pt>
              </c:strCache>
            </c:strRef>
          </c:tx>
          <c:spPr>
            <a:ln w="28575" cap="rnd">
              <a:solidFill>
                <a:schemeClr val="accent1">
                  <a:lumMod val="80000"/>
                  <a:lumOff val="20000"/>
                </a:schemeClr>
              </a:solidFill>
              <a:round/>
            </a:ln>
            <a:effectLst/>
          </c:spPr>
          <c:marker>
            <c:symbol val="none"/>
          </c:marker>
          <c:val>
            <c:numRef>
              <c:f>Summary!$Y$15:$AY$15</c:f>
              <c:numCache>
                <c:formatCode>General</c:formatCode>
                <c:ptCount val="27"/>
                <c:pt idx="0">
                  <c:v>100</c:v>
                </c:pt>
                <c:pt idx="1">
                  <c:v>100</c:v>
                </c:pt>
                <c:pt idx="2">
                  <c:v>100</c:v>
                </c:pt>
                <c:pt idx="3">
                  <c:v>100</c:v>
                </c:pt>
                <c:pt idx="4">
                  <c:v>90.909090909090907</c:v>
                </c:pt>
                <c:pt idx="5">
                  <c:v>100</c:v>
                </c:pt>
                <c:pt idx="6">
                  <c:v>81.818181818181827</c:v>
                </c:pt>
                <c:pt idx="7">
                  <c:v>93.939393939393938</c:v>
                </c:pt>
                <c:pt idx="8">
                  <c:v>96.969696969696969</c:v>
                </c:pt>
                <c:pt idx="9">
                  <c:v>90.909090909090907</c:v>
                </c:pt>
                <c:pt idx="10">
                  <c:v>72.727272727272734</c:v>
                </c:pt>
                <c:pt idx="11">
                  <c:v>100</c:v>
                </c:pt>
                <c:pt idx="12">
                  <c:v>72.727272727272734</c:v>
                </c:pt>
                <c:pt idx="13">
                  <c:v>48.484848484848484</c:v>
                </c:pt>
                <c:pt idx="14">
                  <c:v>81.818181818181827</c:v>
                </c:pt>
                <c:pt idx="15">
                  <c:v>78.787878787878782</c:v>
                </c:pt>
                <c:pt idx="16">
                  <c:v>93.939393939393938</c:v>
                </c:pt>
                <c:pt idx="17">
                  <c:v>72.727272727272734</c:v>
                </c:pt>
                <c:pt idx="18">
                  <c:v>93.939393939393938</c:v>
                </c:pt>
                <c:pt idx="19">
                  <c:v>69.696969696969703</c:v>
                </c:pt>
                <c:pt idx="20">
                  <c:v>84.848484848484844</c:v>
                </c:pt>
                <c:pt idx="21">
                  <c:v>90.909090909090907</c:v>
                </c:pt>
                <c:pt idx="22">
                  <c:v>21.212121212121211</c:v>
                </c:pt>
                <c:pt idx="23">
                  <c:v>18.181818181818183</c:v>
                </c:pt>
                <c:pt idx="24">
                  <c:v>6.0606060606060606</c:v>
                </c:pt>
                <c:pt idx="25">
                  <c:v>3.0303030303030303</c:v>
                </c:pt>
                <c:pt idx="26">
                  <c:v>0.18181818181818182</c:v>
                </c:pt>
              </c:numCache>
            </c:numRef>
          </c:val>
          <c:smooth val="0"/>
          <c:extLst>
            <c:ext xmlns:c16="http://schemas.microsoft.com/office/drawing/2014/chart" uri="{C3380CC4-5D6E-409C-BE32-E72D297353CC}">
              <c16:uniqueId val="{0000000C-4F96-CD41-AFF8-5E23B83B6917}"/>
            </c:ext>
          </c:extLst>
        </c:ser>
        <c:ser>
          <c:idx val="13"/>
          <c:order val="13"/>
          <c:tx>
            <c:strRef>
              <c:f>Summary!$B$16</c:f>
              <c:strCache>
                <c:ptCount val="1"/>
                <c:pt idx="0">
                  <c:v>ECSS_E60-30 EARS</c:v>
                </c:pt>
              </c:strCache>
            </c:strRef>
          </c:tx>
          <c:spPr>
            <a:ln w="28575" cap="rnd">
              <a:solidFill>
                <a:schemeClr val="accent2">
                  <a:lumMod val="80000"/>
                  <a:lumOff val="20000"/>
                </a:schemeClr>
              </a:solidFill>
              <a:round/>
            </a:ln>
            <a:effectLst/>
          </c:spPr>
          <c:marker>
            <c:symbol val="none"/>
          </c:marker>
          <c:val>
            <c:numRef>
              <c:f>Summary!$Y$16:$AY$16</c:f>
              <c:numCache>
                <c:formatCode>General</c:formatCode>
                <c:ptCount val="27"/>
                <c:pt idx="0">
                  <c:v>100</c:v>
                </c:pt>
                <c:pt idx="1">
                  <c:v>100</c:v>
                </c:pt>
                <c:pt idx="2">
                  <c:v>100</c:v>
                </c:pt>
                <c:pt idx="3">
                  <c:v>94.285714285714278</c:v>
                </c:pt>
                <c:pt idx="4">
                  <c:v>91.428571428571431</c:v>
                </c:pt>
                <c:pt idx="5">
                  <c:v>100</c:v>
                </c:pt>
                <c:pt idx="6">
                  <c:v>100</c:v>
                </c:pt>
                <c:pt idx="7">
                  <c:v>97.142857142857139</c:v>
                </c:pt>
                <c:pt idx="8">
                  <c:v>97.142857142857139</c:v>
                </c:pt>
                <c:pt idx="9">
                  <c:v>94.285714285714278</c:v>
                </c:pt>
                <c:pt idx="10">
                  <c:v>77.142857142857153</c:v>
                </c:pt>
                <c:pt idx="11">
                  <c:v>100</c:v>
                </c:pt>
                <c:pt idx="12">
                  <c:v>80</c:v>
                </c:pt>
                <c:pt idx="13">
                  <c:v>48.571428571428569</c:v>
                </c:pt>
                <c:pt idx="14">
                  <c:v>88.571428571428569</c:v>
                </c:pt>
                <c:pt idx="15">
                  <c:v>77.142857142857153</c:v>
                </c:pt>
                <c:pt idx="16">
                  <c:v>94.285714285714278</c:v>
                </c:pt>
                <c:pt idx="17">
                  <c:v>82.857142857142861</c:v>
                </c:pt>
                <c:pt idx="18">
                  <c:v>97.142857142857139</c:v>
                </c:pt>
                <c:pt idx="19">
                  <c:v>71.428571428571431</c:v>
                </c:pt>
                <c:pt idx="20">
                  <c:v>85.714285714285708</c:v>
                </c:pt>
                <c:pt idx="21">
                  <c:v>85.714285714285708</c:v>
                </c:pt>
                <c:pt idx="22">
                  <c:v>28.571428571428569</c:v>
                </c:pt>
                <c:pt idx="23">
                  <c:v>34.285714285714285</c:v>
                </c:pt>
                <c:pt idx="24">
                  <c:v>20</c:v>
                </c:pt>
                <c:pt idx="25">
                  <c:v>11.428571428571429</c:v>
                </c:pt>
                <c:pt idx="26">
                  <c:v>0.22857142857142856</c:v>
                </c:pt>
              </c:numCache>
            </c:numRef>
          </c:val>
          <c:smooth val="0"/>
          <c:extLst>
            <c:ext xmlns:c16="http://schemas.microsoft.com/office/drawing/2014/chart" uri="{C3380CC4-5D6E-409C-BE32-E72D297353CC}">
              <c16:uniqueId val="{0000000D-4F96-CD41-AFF8-5E23B83B6917}"/>
            </c:ext>
          </c:extLst>
        </c:ser>
        <c:ser>
          <c:idx val="14"/>
          <c:order val="14"/>
          <c:tx>
            <c:strRef>
              <c:f>Summary!$B$17</c:f>
              <c:strCache>
                <c:ptCount val="1"/>
                <c:pt idx="0">
                  <c:v>ECSS_E60-30 MASTER</c:v>
                </c:pt>
              </c:strCache>
            </c:strRef>
          </c:tx>
          <c:spPr>
            <a:ln w="28575" cap="rnd">
              <a:solidFill>
                <a:schemeClr val="accent3">
                  <a:lumMod val="80000"/>
                  <a:lumOff val="20000"/>
                </a:schemeClr>
              </a:solidFill>
              <a:round/>
            </a:ln>
            <a:effectLst/>
          </c:spPr>
          <c:marker>
            <c:symbol val="none"/>
          </c:marker>
          <c:val>
            <c:numRef>
              <c:f>Summary!$Y$17:$AY$17</c:f>
              <c:numCache>
                <c:formatCode>General</c:formatCode>
                <c:ptCount val="27"/>
                <c:pt idx="0">
                  <c:v>100</c:v>
                </c:pt>
                <c:pt idx="1">
                  <c:v>100</c:v>
                </c:pt>
                <c:pt idx="2">
                  <c:v>100</c:v>
                </c:pt>
                <c:pt idx="3">
                  <c:v>86.956521739130437</c:v>
                </c:pt>
                <c:pt idx="4">
                  <c:v>91.304347826086953</c:v>
                </c:pt>
                <c:pt idx="5">
                  <c:v>100</c:v>
                </c:pt>
                <c:pt idx="6">
                  <c:v>84.782608695652172</c:v>
                </c:pt>
                <c:pt idx="7">
                  <c:v>97.826086956521735</c:v>
                </c:pt>
                <c:pt idx="8">
                  <c:v>95.652173913043484</c:v>
                </c:pt>
                <c:pt idx="9">
                  <c:v>97.826086956521735</c:v>
                </c:pt>
                <c:pt idx="10">
                  <c:v>100</c:v>
                </c:pt>
                <c:pt idx="11">
                  <c:v>100</c:v>
                </c:pt>
                <c:pt idx="12">
                  <c:v>100</c:v>
                </c:pt>
                <c:pt idx="13">
                  <c:v>47.826086956521742</c:v>
                </c:pt>
                <c:pt idx="14">
                  <c:v>82.608695652173907</c:v>
                </c:pt>
                <c:pt idx="15">
                  <c:v>78.260869565217391</c:v>
                </c:pt>
                <c:pt idx="16">
                  <c:v>95.652173913043484</c:v>
                </c:pt>
                <c:pt idx="17">
                  <c:v>78.260869565217391</c:v>
                </c:pt>
                <c:pt idx="18">
                  <c:v>97.826086956521735</c:v>
                </c:pt>
                <c:pt idx="19">
                  <c:v>89.130434782608688</c:v>
                </c:pt>
                <c:pt idx="20">
                  <c:v>93.478260869565219</c:v>
                </c:pt>
                <c:pt idx="21">
                  <c:v>89.130434782608688</c:v>
                </c:pt>
                <c:pt idx="22">
                  <c:v>58.695652173913047</c:v>
                </c:pt>
                <c:pt idx="23">
                  <c:v>39.130434782608695</c:v>
                </c:pt>
                <c:pt idx="24">
                  <c:v>17.391304347826086</c:v>
                </c:pt>
                <c:pt idx="25">
                  <c:v>10.869565217391305</c:v>
                </c:pt>
                <c:pt idx="26">
                  <c:v>0.58695652173913049</c:v>
                </c:pt>
              </c:numCache>
            </c:numRef>
          </c:val>
          <c:smooth val="0"/>
          <c:extLst>
            <c:ext xmlns:c16="http://schemas.microsoft.com/office/drawing/2014/chart" uri="{C3380CC4-5D6E-409C-BE32-E72D297353CC}">
              <c16:uniqueId val="{0000000E-4F96-CD41-AFF8-5E23B83B6917}"/>
            </c:ext>
          </c:extLst>
        </c:ser>
        <c:ser>
          <c:idx val="15"/>
          <c:order val="15"/>
          <c:tx>
            <c:strRef>
              <c:f>Summary!$B$18</c:f>
              <c:strCache>
                <c:ptCount val="1"/>
                <c:pt idx="0">
                  <c:v>ECSS_E60-30 advEARS</c:v>
                </c:pt>
              </c:strCache>
            </c:strRef>
          </c:tx>
          <c:spPr>
            <a:ln w="28575" cap="rnd">
              <a:solidFill>
                <a:schemeClr val="accent4">
                  <a:lumMod val="80000"/>
                  <a:lumOff val="20000"/>
                </a:schemeClr>
              </a:solidFill>
              <a:round/>
            </a:ln>
            <a:effectLst/>
          </c:spPr>
          <c:marker>
            <c:symbol val="none"/>
          </c:marker>
          <c:val>
            <c:numRef>
              <c:f>Summary!$Y$18:$AY$18</c:f>
              <c:numCache>
                <c:formatCode>General</c:formatCode>
                <c:ptCount val="27"/>
                <c:pt idx="0">
                  <c:v>100</c:v>
                </c:pt>
                <c:pt idx="1">
                  <c:v>100</c:v>
                </c:pt>
                <c:pt idx="2">
                  <c:v>100</c:v>
                </c:pt>
                <c:pt idx="3">
                  <c:v>100</c:v>
                </c:pt>
                <c:pt idx="4">
                  <c:v>92.452830188679243</c:v>
                </c:pt>
                <c:pt idx="5">
                  <c:v>100</c:v>
                </c:pt>
                <c:pt idx="6">
                  <c:v>96.226415094339629</c:v>
                </c:pt>
                <c:pt idx="7">
                  <c:v>98.113207547169807</c:v>
                </c:pt>
                <c:pt idx="8">
                  <c:v>96.226415094339629</c:v>
                </c:pt>
                <c:pt idx="9">
                  <c:v>98.113207547169807</c:v>
                </c:pt>
                <c:pt idx="10">
                  <c:v>100</c:v>
                </c:pt>
                <c:pt idx="11">
                  <c:v>100</c:v>
                </c:pt>
                <c:pt idx="12">
                  <c:v>100</c:v>
                </c:pt>
                <c:pt idx="13">
                  <c:v>50.943396226415096</c:v>
                </c:pt>
                <c:pt idx="14">
                  <c:v>88.679245283018872</c:v>
                </c:pt>
                <c:pt idx="15">
                  <c:v>81.132075471698116</c:v>
                </c:pt>
                <c:pt idx="16">
                  <c:v>96.226415094339629</c:v>
                </c:pt>
                <c:pt idx="17">
                  <c:v>100</c:v>
                </c:pt>
                <c:pt idx="18">
                  <c:v>98.113207547169807</c:v>
                </c:pt>
                <c:pt idx="19">
                  <c:v>90.566037735849065</c:v>
                </c:pt>
                <c:pt idx="20">
                  <c:v>94.339622641509436</c:v>
                </c:pt>
                <c:pt idx="21">
                  <c:v>90.566037735849065</c:v>
                </c:pt>
                <c:pt idx="22">
                  <c:v>64.15094339622641</c:v>
                </c:pt>
                <c:pt idx="23">
                  <c:v>49.056603773584904</c:v>
                </c:pt>
                <c:pt idx="24">
                  <c:v>24.528301886792452</c:v>
                </c:pt>
                <c:pt idx="25">
                  <c:v>24.528301886792452</c:v>
                </c:pt>
                <c:pt idx="26">
                  <c:v>0.52830188679245282</c:v>
                </c:pt>
              </c:numCache>
            </c:numRef>
          </c:val>
          <c:smooth val="0"/>
          <c:extLst>
            <c:ext xmlns:c16="http://schemas.microsoft.com/office/drawing/2014/chart" uri="{C3380CC4-5D6E-409C-BE32-E72D297353CC}">
              <c16:uniqueId val="{0000000F-4F96-CD41-AFF8-5E23B83B6917}"/>
            </c:ext>
          </c:extLst>
        </c:ser>
        <c:ser>
          <c:idx val="16"/>
          <c:order val="16"/>
          <c:tx>
            <c:strRef>
              <c:f>Summary!$B$19</c:f>
              <c:strCache>
                <c:ptCount val="1"/>
                <c:pt idx="0">
                  <c:v>ECSS_E60-30 boilerplates (DODT)</c:v>
                </c:pt>
              </c:strCache>
            </c:strRef>
          </c:tx>
          <c:spPr>
            <a:ln w="28575" cap="rnd">
              <a:solidFill>
                <a:schemeClr val="accent5">
                  <a:lumMod val="80000"/>
                  <a:lumOff val="20000"/>
                </a:schemeClr>
              </a:solidFill>
              <a:round/>
            </a:ln>
            <a:effectLst/>
          </c:spPr>
          <c:marker>
            <c:symbol val="none"/>
          </c:marker>
          <c:val>
            <c:numRef>
              <c:f>Summary!$Y$19:$AY$19</c:f>
              <c:numCache>
                <c:formatCode>General</c:formatCode>
                <c:ptCount val="27"/>
                <c:pt idx="0">
                  <c:v>100</c:v>
                </c:pt>
                <c:pt idx="1">
                  <c:v>100</c:v>
                </c:pt>
                <c:pt idx="2">
                  <c:v>100</c:v>
                </c:pt>
                <c:pt idx="3">
                  <c:v>88.888888888888886</c:v>
                </c:pt>
                <c:pt idx="4">
                  <c:v>91.111111111111114</c:v>
                </c:pt>
                <c:pt idx="5">
                  <c:v>100</c:v>
                </c:pt>
                <c:pt idx="6">
                  <c:v>93.333333333333329</c:v>
                </c:pt>
                <c:pt idx="7">
                  <c:v>97.777777777777771</c:v>
                </c:pt>
                <c:pt idx="8">
                  <c:v>95.555555555555557</c:v>
                </c:pt>
                <c:pt idx="9">
                  <c:v>97.777777777777771</c:v>
                </c:pt>
                <c:pt idx="10">
                  <c:v>97.777777777777771</c:v>
                </c:pt>
                <c:pt idx="11">
                  <c:v>100</c:v>
                </c:pt>
                <c:pt idx="12">
                  <c:v>97.777777777777771</c:v>
                </c:pt>
                <c:pt idx="13">
                  <c:v>48.888888888888886</c:v>
                </c:pt>
                <c:pt idx="14">
                  <c:v>86.666666666666671</c:v>
                </c:pt>
                <c:pt idx="15">
                  <c:v>82.222222222222214</c:v>
                </c:pt>
                <c:pt idx="16">
                  <c:v>95.555555555555557</c:v>
                </c:pt>
                <c:pt idx="17">
                  <c:v>80</c:v>
                </c:pt>
                <c:pt idx="18">
                  <c:v>97.777777777777771</c:v>
                </c:pt>
                <c:pt idx="19">
                  <c:v>88.888888888888886</c:v>
                </c:pt>
                <c:pt idx="20">
                  <c:v>88.888888888888886</c:v>
                </c:pt>
                <c:pt idx="21">
                  <c:v>88.888888888888886</c:v>
                </c:pt>
                <c:pt idx="22">
                  <c:v>55.555555555555557</c:v>
                </c:pt>
                <c:pt idx="23">
                  <c:v>44.444444444444443</c:v>
                </c:pt>
                <c:pt idx="24">
                  <c:v>24.444444444444443</c:v>
                </c:pt>
                <c:pt idx="25">
                  <c:v>20</c:v>
                </c:pt>
                <c:pt idx="26">
                  <c:v>0.55555555555555558</c:v>
                </c:pt>
              </c:numCache>
            </c:numRef>
          </c:val>
          <c:smooth val="0"/>
          <c:extLst>
            <c:ext xmlns:c16="http://schemas.microsoft.com/office/drawing/2014/chart" uri="{C3380CC4-5D6E-409C-BE32-E72D297353CC}">
              <c16:uniqueId val="{00000010-4F96-CD41-AFF8-5E23B83B6917}"/>
            </c:ext>
          </c:extLst>
        </c:ser>
        <c:ser>
          <c:idx val="17"/>
          <c:order val="17"/>
          <c:tx>
            <c:strRef>
              <c:f>Summary!$B$20</c:f>
              <c:strCache>
                <c:ptCount val="1"/>
                <c:pt idx="0">
                  <c:v>ECSS_E60-30 SPIDER</c:v>
                </c:pt>
              </c:strCache>
            </c:strRef>
          </c:tx>
          <c:spPr>
            <a:ln w="28575" cap="rnd">
              <a:solidFill>
                <a:schemeClr val="accent6">
                  <a:lumMod val="80000"/>
                  <a:lumOff val="20000"/>
                </a:schemeClr>
              </a:solidFill>
              <a:round/>
            </a:ln>
            <a:effectLst/>
          </c:spPr>
          <c:marker>
            <c:symbol val="none"/>
          </c:marker>
          <c:val>
            <c:numRef>
              <c:f>Summary!$Y$20:$AY$20</c:f>
              <c:numCache>
                <c:formatCode>General</c:formatCode>
                <c:ptCount val="27"/>
                <c:pt idx="0">
                  <c:v>100</c:v>
                </c:pt>
                <c:pt idx="1">
                  <c:v>100</c:v>
                </c:pt>
                <c:pt idx="2">
                  <c:v>100</c:v>
                </c:pt>
                <c:pt idx="3">
                  <c:v>100</c:v>
                </c:pt>
                <c:pt idx="4">
                  <c:v>92.452830188679243</c:v>
                </c:pt>
                <c:pt idx="5">
                  <c:v>100</c:v>
                </c:pt>
                <c:pt idx="6">
                  <c:v>84.905660377358487</c:v>
                </c:pt>
                <c:pt idx="7">
                  <c:v>98.113207547169807</c:v>
                </c:pt>
                <c:pt idx="8">
                  <c:v>96.226415094339629</c:v>
                </c:pt>
                <c:pt idx="9">
                  <c:v>98.113207547169807</c:v>
                </c:pt>
                <c:pt idx="10">
                  <c:v>100</c:v>
                </c:pt>
                <c:pt idx="11">
                  <c:v>100</c:v>
                </c:pt>
                <c:pt idx="12">
                  <c:v>100</c:v>
                </c:pt>
                <c:pt idx="13">
                  <c:v>54.716981132075468</c:v>
                </c:pt>
                <c:pt idx="14">
                  <c:v>11.320754716981133</c:v>
                </c:pt>
                <c:pt idx="15">
                  <c:v>83.018867924528308</c:v>
                </c:pt>
                <c:pt idx="16">
                  <c:v>11.320754716981133</c:v>
                </c:pt>
                <c:pt idx="17">
                  <c:v>90.566037735849065</c:v>
                </c:pt>
                <c:pt idx="18">
                  <c:v>98.113207547169807</c:v>
                </c:pt>
                <c:pt idx="19">
                  <c:v>90.566037735849065</c:v>
                </c:pt>
                <c:pt idx="20">
                  <c:v>90.566037735849065</c:v>
                </c:pt>
                <c:pt idx="21">
                  <c:v>90.566037735849065</c:v>
                </c:pt>
                <c:pt idx="22">
                  <c:v>64.15094339622641</c:v>
                </c:pt>
                <c:pt idx="23">
                  <c:v>52.830188679245282</c:v>
                </c:pt>
                <c:pt idx="24">
                  <c:v>26.415094339622641</c:v>
                </c:pt>
                <c:pt idx="25">
                  <c:v>26.415094339622641</c:v>
                </c:pt>
                <c:pt idx="26">
                  <c:v>0.47169811320754718</c:v>
                </c:pt>
              </c:numCache>
            </c:numRef>
          </c:val>
          <c:smooth val="0"/>
          <c:extLst>
            <c:ext xmlns:c16="http://schemas.microsoft.com/office/drawing/2014/chart" uri="{C3380CC4-5D6E-409C-BE32-E72D297353CC}">
              <c16:uniqueId val="{00000011-4F96-CD41-AFF8-5E23B83B6917}"/>
            </c:ext>
          </c:extLst>
        </c:ser>
        <c:ser>
          <c:idx val="18"/>
          <c:order val="18"/>
          <c:tx>
            <c:strRef>
              <c:f>Summary!$B$21</c:f>
              <c:strCache>
                <c:ptCount val="1"/>
                <c:pt idx="0">
                  <c:v>TSS free</c:v>
                </c:pt>
              </c:strCache>
            </c:strRef>
          </c:tx>
          <c:spPr>
            <a:ln w="28575" cap="rnd">
              <a:solidFill>
                <a:schemeClr val="accent1">
                  <a:lumMod val="80000"/>
                </a:schemeClr>
              </a:solidFill>
              <a:round/>
            </a:ln>
            <a:effectLst/>
          </c:spPr>
          <c:marker>
            <c:symbol val="none"/>
          </c:marker>
          <c:val>
            <c:numRef>
              <c:f>Summary!$Y$21:$AY$21</c:f>
              <c:numCache>
                <c:formatCode>General</c:formatCode>
                <c:ptCount val="27"/>
                <c:pt idx="0">
                  <c:v>100</c:v>
                </c:pt>
                <c:pt idx="1">
                  <c:v>100</c:v>
                </c:pt>
                <c:pt idx="2">
                  <c:v>100</c:v>
                </c:pt>
                <c:pt idx="3">
                  <c:v>90.476190476190482</c:v>
                </c:pt>
                <c:pt idx="4">
                  <c:v>88.888888888888886</c:v>
                </c:pt>
                <c:pt idx="5">
                  <c:v>100</c:v>
                </c:pt>
                <c:pt idx="6">
                  <c:v>93.650793650793645</c:v>
                </c:pt>
                <c:pt idx="7">
                  <c:v>90.476190476190482</c:v>
                </c:pt>
                <c:pt idx="8">
                  <c:v>96.825396825396822</c:v>
                </c:pt>
                <c:pt idx="9">
                  <c:v>90.476190476190482</c:v>
                </c:pt>
                <c:pt idx="10">
                  <c:v>49.206349206349202</c:v>
                </c:pt>
                <c:pt idx="11">
                  <c:v>88.888888888888886</c:v>
                </c:pt>
                <c:pt idx="12">
                  <c:v>98.412698412698404</c:v>
                </c:pt>
                <c:pt idx="13">
                  <c:v>79.365079365079367</c:v>
                </c:pt>
                <c:pt idx="14">
                  <c:v>69.841269841269835</c:v>
                </c:pt>
                <c:pt idx="15">
                  <c:v>100</c:v>
                </c:pt>
                <c:pt idx="16">
                  <c:v>88.888888888888886</c:v>
                </c:pt>
                <c:pt idx="17">
                  <c:v>68.253968253968253</c:v>
                </c:pt>
                <c:pt idx="18">
                  <c:v>77.777777777777786</c:v>
                </c:pt>
                <c:pt idx="19">
                  <c:v>95.238095238095227</c:v>
                </c:pt>
                <c:pt idx="20">
                  <c:v>63.492063492063487</c:v>
                </c:pt>
                <c:pt idx="21">
                  <c:v>100</c:v>
                </c:pt>
                <c:pt idx="22">
                  <c:v>55.555555555555557</c:v>
                </c:pt>
                <c:pt idx="23">
                  <c:v>85.714285714285708</c:v>
                </c:pt>
                <c:pt idx="24">
                  <c:v>68.253968253968253</c:v>
                </c:pt>
                <c:pt idx="25">
                  <c:v>52.380952380952387</c:v>
                </c:pt>
                <c:pt idx="26">
                  <c:v>0.68253968253968256</c:v>
                </c:pt>
              </c:numCache>
            </c:numRef>
          </c:val>
          <c:smooth val="0"/>
          <c:extLst>
            <c:ext xmlns:c16="http://schemas.microsoft.com/office/drawing/2014/chart" uri="{C3380CC4-5D6E-409C-BE32-E72D297353CC}">
              <c16:uniqueId val="{00000012-4F96-CD41-AFF8-5E23B83B6917}"/>
            </c:ext>
          </c:extLst>
        </c:ser>
        <c:ser>
          <c:idx val="19"/>
          <c:order val="19"/>
          <c:tx>
            <c:strRef>
              <c:f>Summary!$B$22</c:f>
              <c:strCache>
                <c:ptCount val="1"/>
                <c:pt idx="0">
                  <c:v>TSS EARS</c:v>
                </c:pt>
              </c:strCache>
            </c:strRef>
          </c:tx>
          <c:spPr>
            <a:ln w="28575" cap="rnd">
              <a:solidFill>
                <a:schemeClr val="accent2">
                  <a:lumMod val="80000"/>
                </a:schemeClr>
              </a:solidFill>
              <a:round/>
            </a:ln>
            <a:effectLst/>
          </c:spPr>
          <c:marker>
            <c:symbol val="none"/>
          </c:marker>
          <c:val>
            <c:numRef>
              <c:f>Summary!$Y$22:$AY$22</c:f>
              <c:numCache>
                <c:formatCode>General</c:formatCode>
                <c:ptCount val="27"/>
                <c:pt idx="0">
                  <c:v>100</c:v>
                </c:pt>
                <c:pt idx="1">
                  <c:v>100</c:v>
                </c:pt>
                <c:pt idx="2">
                  <c:v>100</c:v>
                </c:pt>
                <c:pt idx="3">
                  <c:v>92.537313432835816</c:v>
                </c:pt>
                <c:pt idx="4">
                  <c:v>89.552238805970148</c:v>
                </c:pt>
                <c:pt idx="5">
                  <c:v>100</c:v>
                </c:pt>
                <c:pt idx="6">
                  <c:v>100</c:v>
                </c:pt>
                <c:pt idx="7">
                  <c:v>91.044776119402982</c:v>
                </c:pt>
                <c:pt idx="8">
                  <c:v>97.014925373134332</c:v>
                </c:pt>
                <c:pt idx="9">
                  <c:v>91.044776119402982</c:v>
                </c:pt>
                <c:pt idx="10">
                  <c:v>52.238805970149251</c:v>
                </c:pt>
                <c:pt idx="11">
                  <c:v>89.552238805970148</c:v>
                </c:pt>
                <c:pt idx="12">
                  <c:v>98.507462686567166</c:v>
                </c:pt>
                <c:pt idx="13">
                  <c:v>82.089552238805979</c:v>
                </c:pt>
                <c:pt idx="14">
                  <c:v>68.656716417910445</c:v>
                </c:pt>
                <c:pt idx="15">
                  <c:v>100</c:v>
                </c:pt>
                <c:pt idx="16">
                  <c:v>89.552238805970148</c:v>
                </c:pt>
                <c:pt idx="17">
                  <c:v>62.68656716417911</c:v>
                </c:pt>
                <c:pt idx="18">
                  <c:v>80.597014925373131</c:v>
                </c:pt>
                <c:pt idx="19">
                  <c:v>95.522388059701484</c:v>
                </c:pt>
                <c:pt idx="20">
                  <c:v>62.68656716417911</c:v>
                </c:pt>
                <c:pt idx="21">
                  <c:v>100</c:v>
                </c:pt>
                <c:pt idx="22">
                  <c:v>58.208955223880601</c:v>
                </c:pt>
                <c:pt idx="23">
                  <c:v>82.089552238805979</c:v>
                </c:pt>
                <c:pt idx="24">
                  <c:v>67.164179104477611</c:v>
                </c:pt>
                <c:pt idx="25">
                  <c:v>46.268656716417908</c:v>
                </c:pt>
                <c:pt idx="26">
                  <c:v>0.64179104477611937</c:v>
                </c:pt>
              </c:numCache>
            </c:numRef>
          </c:val>
          <c:smooth val="0"/>
          <c:extLst>
            <c:ext xmlns:c16="http://schemas.microsoft.com/office/drawing/2014/chart" uri="{C3380CC4-5D6E-409C-BE32-E72D297353CC}">
              <c16:uniqueId val="{00000013-4F96-CD41-AFF8-5E23B83B6917}"/>
            </c:ext>
          </c:extLst>
        </c:ser>
        <c:ser>
          <c:idx val="20"/>
          <c:order val="20"/>
          <c:tx>
            <c:strRef>
              <c:f>Summary!$B$23</c:f>
              <c:strCache>
                <c:ptCount val="1"/>
                <c:pt idx="0">
                  <c:v>TSS MASTER</c:v>
                </c:pt>
              </c:strCache>
            </c:strRef>
          </c:tx>
          <c:spPr>
            <a:ln w="28575" cap="rnd">
              <a:solidFill>
                <a:schemeClr val="accent3">
                  <a:lumMod val="80000"/>
                </a:schemeClr>
              </a:solidFill>
              <a:round/>
            </a:ln>
            <a:effectLst/>
          </c:spPr>
          <c:marker>
            <c:symbol val="none"/>
          </c:marker>
          <c:val>
            <c:numRef>
              <c:f>Summary!$Y$23:$AY$23</c:f>
              <c:numCache>
                <c:formatCode>General</c:formatCode>
                <c:ptCount val="27"/>
                <c:pt idx="0">
                  <c:v>97.468354430379748</c:v>
                </c:pt>
                <c:pt idx="1">
                  <c:v>100</c:v>
                </c:pt>
                <c:pt idx="2">
                  <c:v>100</c:v>
                </c:pt>
                <c:pt idx="3">
                  <c:v>93.670886075949369</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72.151898734177209</c:v>
                </c:pt>
                <c:pt idx="15">
                  <c:v>100</c:v>
                </c:pt>
                <c:pt idx="16">
                  <c:v>89.87341772151899</c:v>
                </c:pt>
                <c:pt idx="17">
                  <c:v>75.949367088607602</c:v>
                </c:pt>
                <c:pt idx="18">
                  <c:v>82.278481012658233</c:v>
                </c:pt>
                <c:pt idx="19">
                  <c:v>96.202531645569621</c:v>
                </c:pt>
                <c:pt idx="20">
                  <c:v>63.291139240506332</c:v>
                </c:pt>
                <c:pt idx="21">
                  <c:v>100</c:v>
                </c:pt>
                <c:pt idx="22">
                  <c:v>69.620253164556971</c:v>
                </c:pt>
                <c:pt idx="23">
                  <c:v>77.215189873417728</c:v>
                </c:pt>
                <c:pt idx="24">
                  <c:v>60.75949367088608</c:v>
                </c:pt>
                <c:pt idx="25">
                  <c:v>54.430379746835442</c:v>
                </c:pt>
                <c:pt idx="26">
                  <c:v>0.53164556962025311</c:v>
                </c:pt>
              </c:numCache>
            </c:numRef>
          </c:val>
          <c:smooth val="0"/>
          <c:extLst>
            <c:ext xmlns:c16="http://schemas.microsoft.com/office/drawing/2014/chart" uri="{C3380CC4-5D6E-409C-BE32-E72D297353CC}">
              <c16:uniqueId val="{00000014-4F96-CD41-AFF8-5E23B83B6917}"/>
            </c:ext>
          </c:extLst>
        </c:ser>
        <c:ser>
          <c:idx val="21"/>
          <c:order val="21"/>
          <c:tx>
            <c:strRef>
              <c:f>Summary!$B$24</c:f>
              <c:strCache>
                <c:ptCount val="1"/>
                <c:pt idx="0">
                  <c:v>TSS advEARS</c:v>
                </c:pt>
              </c:strCache>
            </c:strRef>
          </c:tx>
          <c:spPr>
            <a:ln w="28575" cap="rnd">
              <a:solidFill>
                <a:schemeClr val="accent4">
                  <a:lumMod val="80000"/>
                </a:schemeClr>
              </a:solidFill>
              <a:round/>
            </a:ln>
            <a:effectLst/>
          </c:spPr>
          <c:marker>
            <c:symbol val="none"/>
          </c:marker>
          <c:val>
            <c:numRef>
              <c:f>Summary!$Y$24:$AY$24</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79.74683544303798</c:v>
                </c:pt>
                <c:pt idx="18">
                  <c:v>82.278481012658233</c:v>
                </c:pt>
                <c:pt idx="19">
                  <c:v>96.202531645569621</c:v>
                </c:pt>
                <c:pt idx="20">
                  <c:v>65.822784810126578</c:v>
                </c:pt>
                <c:pt idx="21">
                  <c:v>100</c:v>
                </c:pt>
                <c:pt idx="22">
                  <c:v>68.35443037974683</c:v>
                </c:pt>
                <c:pt idx="23">
                  <c:v>77.215189873417728</c:v>
                </c:pt>
                <c:pt idx="24">
                  <c:v>60.75949367088608</c:v>
                </c:pt>
                <c:pt idx="25">
                  <c:v>55.696202531645568</c:v>
                </c:pt>
                <c:pt idx="26">
                  <c:v>0.53164556962025311</c:v>
                </c:pt>
              </c:numCache>
            </c:numRef>
          </c:val>
          <c:smooth val="0"/>
          <c:extLst>
            <c:ext xmlns:c16="http://schemas.microsoft.com/office/drawing/2014/chart" uri="{C3380CC4-5D6E-409C-BE32-E72D297353CC}">
              <c16:uniqueId val="{00000015-4F96-CD41-AFF8-5E23B83B6917}"/>
            </c:ext>
          </c:extLst>
        </c:ser>
        <c:ser>
          <c:idx val="22"/>
          <c:order val="22"/>
          <c:tx>
            <c:strRef>
              <c:f>Summary!$B$25</c:f>
              <c:strCache>
                <c:ptCount val="1"/>
                <c:pt idx="0">
                  <c:v>TSS boilerplates (DODT)</c:v>
                </c:pt>
              </c:strCache>
            </c:strRef>
          </c:tx>
          <c:spPr>
            <a:ln w="28575" cap="rnd">
              <a:solidFill>
                <a:schemeClr val="accent5">
                  <a:lumMod val="80000"/>
                </a:schemeClr>
              </a:solidFill>
              <a:round/>
            </a:ln>
            <a:effectLst/>
          </c:spPr>
          <c:marker>
            <c:symbol val="none"/>
          </c:marker>
          <c:val>
            <c:numRef>
              <c:f>Summary!$Y$25:$AY$25</c:f>
              <c:numCache>
                <c:formatCode>General</c:formatCode>
                <c:ptCount val="27"/>
                <c:pt idx="0">
                  <c:v>97.468354430379748</c:v>
                </c:pt>
                <c:pt idx="1">
                  <c:v>100</c:v>
                </c:pt>
                <c:pt idx="2">
                  <c:v>100</c:v>
                </c:pt>
                <c:pt idx="3">
                  <c:v>97.468354430379748</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82.278481012658233</c:v>
                </c:pt>
                <c:pt idx="14">
                  <c:v>77.215189873417728</c:v>
                </c:pt>
                <c:pt idx="15">
                  <c:v>100</c:v>
                </c:pt>
                <c:pt idx="16">
                  <c:v>89.87341772151899</c:v>
                </c:pt>
                <c:pt idx="17">
                  <c:v>84.810126582278471</c:v>
                </c:pt>
                <c:pt idx="18">
                  <c:v>82.278481012658233</c:v>
                </c:pt>
                <c:pt idx="19">
                  <c:v>96.202531645569621</c:v>
                </c:pt>
                <c:pt idx="20">
                  <c:v>65.822784810126578</c:v>
                </c:pt>
                <c:pt idx="21">
                  <c:v>100</c:v>
                </c:pt>
                <c:pt idx="22">
                  <c:v>68.35443037974683</c:v>
                </c:pt>
                <c:pt idx="23">
                  <c:v>77.215189873417728</c:v>
                </c:pt>
                <c:pt idx="24">
                  <c:v>60.75949367088608</c:v>
                </c:pt>
                <c:pt idx="25">
                  <c:v>56.962025316455701</c:v>
                </c:pt>
                <c:pt idx="26">
                  <c:v>0.53164556962025311</c:v>
                </c:pt>
              </c:numCache>
            </c:numRef>
          </c:val>
          <c:smooth val="0"/>
          <c:extLst>
            <c:ext xmlns:c16="http://schemas.microsoft.com/office/drawing/2014/chart" uri="{C3380CC4-5D6E-409C-BE32-E72D297353CC}">
              <c16:uniqueId val="{00000016-4F96-CD41-AFF8-5E23B83B6917}"/>
            </c:ext>
          </c:extLst>
        </c:ser>
        <c:ser>
          <c:idx val="23"/>
          <c:order val="23"/>
          <c:tx>
            <c:strRef>
              <c:f>Summary!$B$26</c:f>
              <c:strCache>
                <c:ptCount val="1"/>
                <c:pt idx="0">
                  <c:v>TSS SPIDER</c:v>
                </c:pt>
              </c:strCache>
            </c:strRef>
          </c:tx>
          <c:spPr>
            <a:ln w="28575" cap="rnd">
              <a:solidFill>
                <a:schemeClr val="accent6">
                  <a:lumMod val="80000"/>
                </a:schemeClr>
              </a:solidFill>
              <a:round/>
            </a:ln>
            <a:effectLst/>
          </c:spPr>
          <c:marker>
            <c:symbol val="none"/>
          </c:marker>
          <c:val>
            <c:numRef>
              <c:f>Summary!$Y$26:$AY$26</c:f>
              <c:numCache>
                <c:formatCode>General</c:formatCode>
                <c:ptCount val="27"/>
                <c:pt idx="0">
                  <c:v>97.468354430379748</c:v>
                </c:pt>
                <c:pt idx="1">
                  <c:v>100</c:v>
                </c:pt>
                <c:pt idx="2">
                  <c:v>100</c:v>
                </c:pt>
                <c:pt idx="3">
                  <c:v>100</c:v>
                </c:pt>
                <c:pt idx="4">
                  <c:v>91.139240506329116</c:v>
                </c:pt>
                <c:pt idx="5">
                  <c:v>100</c:v>
                </c:pt>
                <c:pt idx="6">
                  <c:v>97.468354430379748</c:v>
                </c:pt>
                <c:pt idx="7">
                  <c:v>92.405063291139243</c:v>
                </c:pt>
                <c:pt idx="8">
                  <c:v>97.468354430379748</c:v>
                </c:pt>
                <c:pt idx="9">
                  <c:v>92.405063291139243</c:v>
                </c:pt>
                <c:pt idx="10">
                  <c:v>72.151898734177209</c:v>
                </c:pt>
                <c:pt idx="11">
                  <c:v>91.139240506329116</c:v>
                </c:pt>
                <c:pt idx="12">
                  <c:v>98.734177215189874</c:v>
                </c:pt>
                <c:pt idx="13">
                  <c:v>83.544303797468359</c:v>
                </c:pt>
                <c:pt idx="14">
                  <c:v>8.8607594936708853</c:v>
                </c:pt>
                <c:pt idx="15">
                  <c:v>100</c:v>
                </c:pt>
                <c:pt idx="16">
                  <c:v>8.8607594936708853</c:v>
                </c:pt>
                <c:pt idx="17">
                  <c:v>86.075949367088612</c:v>
                </c:pt>
                <c:pt idx="18">
                  <c:v>82.278481012658233</c:v>
                </c:pt>
                <c:pt idx="19">
                  <c:v>96.202531645569621</c:v>
                </c:pt>
                <c:pt idx="20">
                  <c:v>67.088607594936718</c:v>
                </c:pt>
                <c:pt idx="21">
                  <c:v>100</c:v>
                </c:pt>
                <c:pt idx="22">
                  <c:v>68.35443037974683</c:v>
                </c:pt>
                <c:pt idx="23">
                  <c:v>77.215189873417728</c:v>
                </c:pt>
                <c:pt idx="24">
                  <c:v>62.025316455696199</c:v>
                </c:pt>
                <c:pt idx="25">
                  <c:v>59.493670886075947</c:v>
                </c:pt>
                <c:pt idx="26">
                  <c:v>0.53164556962025311</c:v>
                </c:pt>
              </c:numCache>
            </c:numRef>
          </c:val>
          <c:smooth val="0"/>
          <c:extLst>
            <c:ext xmlns:c16="http://schemas.microsoft.com/office/drawing/2014/chart" uri="{C3380CC4-5D6E-409C-BE32-E72D297353CC}">
              <c16:uniqueId val="{00000017-4F96-CD41-AFF8-5E23B83B6917}"/>
            </c:ext>
          </c:extLst>
        </c:ser>
        <c:ser>
          <c:idx val="24"/>
          <c:order val="24"/>
          <c:tx>
            <c:strRef>
              <c:f>Summary!$B$27</c:f>
              <c:strCache>
                <c:ptCount val="1"/>
                <c:pt idx="0">
                  <c:v>EVS free</c:v>
                </c:pt>
              </c:strCache>
            </c:strRef>
          </c:tx>
          <c:spPr>
            <a:ln w="28575" cap="rnd">
              <a:solidFill>
                <a:schemeClr val="accent1">
                  <a:lumMod val="60000"/>
                  <a:lumOff val="40000"/>
                </a:schemeClr>
              </a:solidFill>
              <a:round/>
            </a:ln>
            <a:effectLst/>
          </c:spPr>
          <c:marker>
            <c:symbol val="none"/>
          </c:marker>
          <c:val>
            <c:numRef>
              <c:f>Summary!$Y$27:$AY$27</c:f>
              <c:numCache>
                <c:formatCode>General</c:formatCode>
                <c:ptCount val="27"/>
                <c:pt idx="0">
                  <c:v>100</c:v>
                </c:pt>
                <c:pt idx="1">
                  <c:v>95.454545454545453</c:v>
                </c:pt>
                <c:pt idx="2">
                  <c:v>100</c:v>
                </c:pt>
                <c:pt idx="3">
                  <c:v>90</c:v>
                </c:pt>
                <c:pt idx="4">
                  <c:v>86.36363636363636</c:v>
                </c:pt>
                <c:pt idx="5">
                  <c:v>100</c:v>
                </c:pt>
                <c:pt idx="6">
                  <c:v>96.36363636363636</c:v>
                </c:pt>
                <c:pt idx="7">
                  <c:v>91.818181818181827</c:v>
                </c:pt>
                <c:pt idx="8">
                  <c:v>91.818181818181827</c:v>
                </c:pt>
                <c:pt idx="9">
                  <c:v>82.727272727272734</c:v>
                </c:pt>
                <c:pt idx="10">
                  <c:v>80.909090909090907</c:v>
                </c:pt>
                <c:pt idx="11">
                  <c:v>93.63636363636364</c:v>
                </c:pt>
                <c:pt idx="12">
                  <c:v>97.27272727272728</c:v>
                </c:pt>
                <c:pt idx="13">
                  <c:v>73.636363636363626</c:v>
                </c:pt>
                <c:pt idx="14">
                  <c:v>64.545454545454547</c:v>
                </c:pt>
                <c:pt idx="15">
                  <c:v>99.090909090909093</c:v>
                </c:pt>
                <c:pt idx="16">
                  <c:v>87.272727272727266</c:v>
                </c:pt>
                <c:pt idx="17">
                  <c:v>70.909090909090907</c:v>
                </c:pt>
                <c:pt idx="18">
                  <c:v>71.818181818181813</c:v>
                </c:pt>
                <c:pt idx="19">
                  <c:v>100</c:v>
                </c:pt>
                <c:pt idx="20">
                  <c:v>43.636363636363633</c:v>
                </c:pt>
                <c:pt idx="21">
                  <c:v>99.090909090909093</c:v>
                </c:pt>
                <c:pt idx="22">
                  <c:v>66.363636363636374</c:v>
                </c:pt>
                <c:pt idx="23">
                  <c:v>82.727272727272734</c:v>
                </c:pt>
                <c:pt idx="24">
                  <c:v>60</c:v>
                </c:pt>
                <c:pt idx="25">
                  <c:v>42.727272727272727</c:v>
                </c:pt>
                <c:pt idx="26">
                  <c:v>0.50909090909090904</c:v>
                </c:pt>
              </c:numCache>
            </c:numRef>
          </c:val>
          <c:smooth val="0"/>
          <c:extLst>
            <c:ext xmlns:c16="http://schemas.microsoft.com/office/drawing/2014/chart" uri="{C3380CC4-5D6E-409C-BE32-E72D297353CC}">
              <c16:uniqueId val="{00000018-4F96-CD41-AFF8-5E23B83B6917}"/>
            </c:ext>
          </c:extLst>
        </c:ser>
        <c:ser>
          <c:idx val="25"/>
          <c:order val="25"/>
          <c:tx>
            <c:strRef>
              <c:f>Summary!$B$28</c:f>
              <c:strCache>
                <c:ptCount val="1"/>
                <c:pt idx="0">
                  <c:v>EVS EARS</c:v>
                </c:pt>
              </c:strCache>
            </c:strRef>
          </c:tx>
          <c:spPr>
            <a:ln w="28575" cap="rnd">
              <a:solidFill>
                <a:schemeClr val="accent2">
                  <a:lumMod val="60000"/>
                  <a:lumOff val="40000"/>
                </a:schemeClr>
              </a:solidFill>
              <a:round/>
            </a:ln>
            <a:effectLst/>
          </c:spPr>
          <c:marker>
            <c:symbol val="none"/>
          </c:marker>
          <c:val>
            <c:numRef>
              <c:f>Summary!$Y$28:$AY$28</c:f>
              <c:numCache>
                <c:formatCode>General</c:formatCode>
                <c:ptCount val="27"/>
                <c:pt idx="0">
                  <c:v>100</c:v>
                </c:pt>
                <c:pt idx="1">
                  <c:v>95.535714285714292</c:v>
                </c:pt>
                <c:pt idx="2">
                  <c:v>100</c:v>
                </c:pt>
                <c:pt idx="3">
                  <c:v>90.178571428571431</c:v>
                </c:pt>
                <c:pt idx="4">
                  <c:v>86.607142857142861</c:v>
                </c:pt>
                <c:pt idx="5">
                  <c:v>100</c:v>
                </c:pt>
                <c:pt idx="6">
                  <c:v>96.428571428571431</c:v>
                </c:pt>
                <c:pt idx="7">
                  <c:v>91.964285714285708</c:v>
                </c:pt>
                <c:pt idx="8">
                  <c:v>91.964285714285708</c:v>
                </c:pt>
                <c:pt idx="9">
                  <c:v>83.035714285714292</c:v>
                </c:pt>
                <c:pt idx="10">
                  <c:v>83.928571428571431</c:v>
                </c:pt>
                <c:pt idx="11">
                  <c:v>93.75</c:v>
                </c:pt>
                <c:pt idx="12">
                  <c:v>97.321428571428569</c:v>
                </c:pt>
                <c:pt idx="13">
                  <c:v>74.107142857142861</c:v>
                </c:pt>
                <c:pt idx="14">
                  <c:v>64.285714285714292</c:v>
                </c:pt>
                <c:pt idx="15">
                  <c:v>99.107142857142861</c:v>
                </c:pt>
                <c:pt idx="16">
                  <c:v>87.5</c:v>
                </c:pt>
                <c:pt idx="17">
                  <c:v>70.535714285714292</c:v>
                </c:pt>
                <c:pt idx="18">
                  <c:v>73.214285714285708</c:v>
                </c:pt>
                <c:pt idx="19">
                  <c:v>99.107142857142861</c:v>
                </c:pt>
                <c:pt idx="20">
                  <c:v>41.964285714285715</c:v>
                </c:pt>
                <c:pt idx="21">
                  <c:v>99.107142857142861</c:v>
                </c:pt>
                <c:pt idx="22">
                  <c:v>66.964285714285708</c:v>
                </c:pt>
                <c:pt idx="23">
                  <c:v>84.821428571428569</c:v>
                </c:pt>
                <c:pt idx="24">
                  <c:v>61.607142857142861</c:v>
                </c:pt>
                <c:pt idx="25">
                  <c:v>43.75</c:v>
                </c:pt>
                <c:pt idx="26">
                  <c:v>0.49107142857142855</c:v>
                </c:pt>
              </c:numCache>
            </c:numRef>
          </c:val>
          <c:smooth val="0"/>
          <c:extLst>
            <c:ext xmlns:c16="http://schemas.microsoft.com/office/drawing/2014/chart" uri="{C3380CC4-5D6E-409C-BE32-E72D297353CC}">
              <c16:uniqueId val="{00000019-4F96-CD41-AFF8-5E23B83B6917}"/>
            </c:ext>
          </c:extLst>
        </c:ser>
        <c:ser>
          <c:idx val="26"/>
          <c:order val="26"/>
          <c:tx>
            <c:strRef>
              <c:f>Summary!$B$29</c:f>
              <c:strCache>
                <c:ptCount val="1"/>
                <c:pt idx="0">
                  <c:v>EVS MASTER</c:v>
                </c:pt>
              </c:strCache>
            </c:strRef>
          </c:tx>
          <c:spPr>
            <a:ln w="28575" cap="rnd">
              <a:solidFill>
                <a:schemeClr val="accent3">
                  <a:lumMod val="60000"/>
                  <a:lumOff val="40000"/>
                </a:schemeClr>
              </a:solidFill>
              <a:round/>
            </a:ln>
            <a:effectLst/>
          </c:spPr>
          <c:marker>
            <c:symbol val="none"/>
          </c:marker>
          <c:val>
            <c:numRef>
              <c:f>Summary!$Y$29:$AY$29</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100</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A-4F96-CD41-AFF8-5E23B83B6917}"/>
            </c:ext>
          </c:extLst>
        </c:ser>
        <c:ser>
          <c:idx val="27"/>
          <c:order val="27"/>
          <c:tx>
            <c:strRef>
              <c:f>Summary!$B$30</c:f>
              <c:strCache>
                <c:ptCount val="1"/>
                <c:pt idx="0">
                  <c:v>EVS advEARS</c:v>
                </c:pt>
              </c:strCache>
            </c:strRef>
          </c:tx>
          <c:spPr>
            <a:ln w="28575" cap="rnd">
              <a:solidFill>
                <a:schemeClr val="accent4">
                  <a:lumMod val="60000"/>
                  <a:lumOff val="40000"/>
                </a:schemeClr>
              </a:solidFill>
              <a:round/>
            </a:ln>
            <a:effectLst/>
          </c:spPr>
          <c:marker>
            <c:symbol val="none"/>
          </c:marker>
          <c:val>
            <c:numRef>
              <c:f>Summary!$Y$30:$AY$30</c:f>
              <c:numCache>
                <c:formatCode>General</c:formatCode>
                <c:ptCount val="27"/>
                <c:pt idx="0">
                  <c:v>100</c:v>
                </c:pt>
                <c:pt idx="1">
                  <c:v>95.867768595041326</c:v>
                </c:pt>
                <c:pt idx="2">
                  <c:v>100</c:v>
                </c:pt>
                <c:pt idx="3">
                  <c:v>93.388429752066116</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71.900826446281002</c:v>
                </c:pt>
                <c:pt idx="15">
                  <c:v>99.173553719008268</c:v>
                </c:pt>
                <c:pt idx="16">
                  <c:v>88.429752066115711</c:v>
                </c:pt>
                <c:pt idx="17">
                  <c:v>85.950413223140501</c:v>
                </c:pt>
                <c:pt idx="18">
                  <c:v>74.380165289256198</c:v>
                </c:pt>
                <c:pt idx="19">
                  <c:v>99.173553719008268</c:v>
                </c:pt>
                <c:pt idx="20">
                  <c:v>49.586776859504134</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B-4F96-CD41-AFF8-5E23B83B6917}"/>
            </c:ext>
          </c:extLst>
        </c:ser>
        <c:ser>
          <c:idx val="28"/>
          <c:order val="28"/>
          <c:tx>
            <c:strRef>
              <c:f>Summary!$B$31</c:f>
              <c:strCache>
                <c:ptCount val="1"/>
                <c:pt idx="0">
                  <c:v>EVS boilerplates (DODT)</c:v>
                </c:pt>
              </c:strCache>
            </c:strRef>
          </c:tx>
          <c:spPr>
            <a:ln w="28575" cap="rnd">
              <a:solidFill>
                <a:schemeClr val="accent5">
                  <a:lumMod val="60000"/>
                  <a:lumOff val="40000"/>
                </a:schemeClr>
              </a:solidFill>
              <a:round/>
            </a:ln>
            <a:effectLst/>
          </c:spPr>
          <c:marker>
            <c:symbol val="none"/>
          </c:marker>
          <c:val>
            <c:numRef>
              <c:f>Summary!$Y$31:$AY$31</c:f>
              <c:numCache>
                <c:formatCode>General</c:formatCode>
                <c:ptCount val="27"/>
                <c:pt idx="0">
                  <c:v>100</c:v>
                </c:pt>
                <c:pt idx="1">
                  <c:v>95.867768595041326</c:v>
                </c:pt>
                <c:pt idx="2">
                  <c:v>100</c:v>
                </c:pt>
                <c:pt idx="3">
                  <c:v>59.504132231404959</c:v>
                </c:pt>
                <c:pt idx="4">
                  <c:v>87.603305785123965</c:v>
                </c:pt>
                <c:pt idx="5">
                  <c:v>100</c:v>
                </c:pt>
                <c:pt idx="6">
                  <c:v>98.347107438016536</c:v>
                </c:pt>
                <c:pt idx="7">
                  <c:v>92.561983471074385</c:v>
                </c:pt>
                <c:pt idx="8">
                  <c:v>92.561983471074385</c:v>
                </c:pt>
                <c:pt idx="9">
                  <c:v>82.644628099173559</c:v>
                </c:pt>
                <c:pt idx="10">
                  <c:v>91.735537190082653</c:v>
                </c:pt>
                <c:pt idx="11">
                  <c:v>94.214876033057848</c:v>
                </c:pt>
                <c:pt idx="12">
                  <c:v>97.52066115702479</c:v>
                </c:pt>
                <c:pt idx="13">
                  <c:v>69.421487603305792</c:v>
                </c:pt>
                <c:pt idx="14">
                  <c:v>72.727272727272734</c:v>
                </c:pt>
                <c:pt idx="15">
                  <c:v>99.173553719008268</c:v>
                </c:pt>
                <c:pt idx="16">
                  <c:v>88.429752066115711</c:v>
                </c:pt>
                <c:pt idx="17">
                  <c:v>85.950413223140501</c:v>
                </c:pt>
                <c:pt idx="18">
                  <c:v>74.380165289256198</c:v>
                </c:pt>
                <c:pt idx="19">
                  <c:v>99.173553719008268</c:v>
                </c:pt>
                <c:pt idx="20">
                  <c:v>50.413223140495866</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C-4F96-CD41-AFF8-5E23B83B6917}"/>
            </c:ext>
          </c:extLst>
        </c:ser>
        <c:ser>
          <c:idx val="29"/>
          <c:order val="29"/>
          <c:tx>
            <c:strRef>
              <c:f>Summary!$B$32</c:f>
              <c:strCache>
                <c:ptCount val="1"/>
                <c:pt idx="0">
                  <c:v>EVS SPIDER</c:v>
                </c:pt>
              </c:strCache>
            </c:strRef>
          </c:tx>
          <c:spPr>
            <a:ln w="28575" cap="rnd">
              <a:solidFill>
                <a:schemeClr val="accent6">
                  <a:lumMod val="60000"/>
                  <a:lumOff val="40000"/>
                </a:schemeClr>
              </a:solidFill>
              <a:round/>
            </a:ln>
            <a:effectLst/>
          </c:spPr>
          <c:marker>
            <c:symbol val="none"/>
          </c:marker>
          <c:val>
            <c:numRef>
              <c:f>Summary!$Y$32:$AY$32</c:f>
              <c:numCache>
                <c:formatCode>General</c:formatCode>
                <c:ptCount val="27"/>
                <c:pt idx="0">
                  <c:v>100</c:v>
                </c:pt>
                <c:pt idx="1">
                  <c:v>95.867768595041326</c:v>
                </c:pt>
                <c:pt idx="2">
                  <c:v>100</c:v>
                </c:pt>
                <c:pt idx="3">
                  <c:v>100</c:v>
                </c:pt>
                <c:pt idx="4">
                  <c:v>87.603305785123965</c:v>
                </c:pt>
                <c:pt idx="5">
                  <c:v>100</c:v>
                </c:pt>
                <c:pt idx="6">
                  <c:v>98.347107438016536</c:v>
                </c:pt>
                <c:pt idx="7">
                  <c:v>92.561983471074385</c:v>
                </c:pt>
                <c:pt idx="8">
                  <c:v>92.561983471074385</c:v>
                </c:pt>
                <c:pt idx="9">
                  <c:v>83.471074380165291</c:v>
                </c:pt>
                <c:pt idx="10">
                  <c:v>91.735537190082653</c:v>
                </c:pt>
                <c:pt idx="11">
                  <c:v>94.214876033057848</c:v>
                </c:pt>
                <c:pt idx="12">
                  <c:v>97.52066115702479</c:v>
                </c:pt>
                <c:pt idx="13">
                  <c:v>69.421487603305792</c:v>
                </c:pt>
                <c:pt idx="14">
                  <c:v>0</c:v>
                </c:pt>
                <c:pt idx="15">
                  <c:v>99.173553719008268</c:v>
                </c:pt>
                <c:pt idx="16">
                  <c:v>0</c:v>
                </c:pt>
                <c:pt idx="17">
                  <c:v>85.950413223140501</c:v>
                </c:pt>
                <c:pt idx="18">
                  <c:v>74.380165289256198</c:v>
                </c:pt>
                <c:pt idx="19">
                  <c:v>99.173553719008268</c:v>
                </c:pt>
                <c:pt idx="20">
                  <c:v>51.239669421487598</c:v>
                </c:pt>
                <c:pt idx="21">
                  <c:v>99.173553719008268</c:v>
                </c:pt>
                <c:pt idx="22">
                  <c:v>70.247933884297524</c:v>
                </c:pt>
                <c:pt idx="23">
                  <c:v>93.388429752066116</c:v>
                </c:pt>
                <c:pt idx="24">
                  <c:v>64.462809917355372</c:v>
                </c:pt>
                <c:pt idx="25">
                  <c:v>57.02479338842975</c:v>
                </c:pt>
                <c:pt idx="26">
                  <c:v>0.61157024793388426</c:v>
                </c:pt>
              </c:numCache>
            </c:numRef>
          </c:val>
          <c:smooth val="0"/>
          <c:extLst>
            <c:ext xmlns:c16="http://schemas.microsoft.com/office/drawing/2014/chart" uri="{C3380CC4-5D6E-409C-BE32-E72D297353CC}">
              <c16:uniqueId val="{0000001D-4F96-CD41-AFF8-5E23B83B6917}"/>
            </c:ext>
          </c:extLst>
        </c:ser>
        <c:dLbls>
          <c:showLegendKey val="0"/>
          <c:showVal val="0"/>
          <c:showCatName val="0"/>
          <c:showSerName val="0"/>
          <c:showPercent val="0"/>
          <c:showBubbleSize val="0"/>
        </c:dLbls>
        <c:smooth val="0"/>
        <c:axId val="886507840"/>
        <c:axId val="807155120"/>
      </c:lineChart>
      <c:catAx>
        <c:axId val="886507840"/>
        <c:scaling>
          <c:orientation val="minMax"/>
        </c:scaling>
        <c:delete val="1"/>
        <c:axPos val="b"/>
        <c:majorTickMark val="none"/>
        <c:minorTickMark val="none"/>
        <c:tickLblPos val="nextTo"/>
        <c:crossAx val="807155120"/>
        <c:crosses val="autoZero"/>
        <c:auto val="1"/>
        <c:lblAlgn val="ctr"/>
        <c:lblOffset val="100"/>
        <c:noMultiLvlLbl val="0"/>
      </c:catAx>
      <c:valAx>
        <c:axId val="80715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07840"/>
        <c:crosses val="autoZero"/>
        <c:crossBetween val="between"/>
      </c:valAx>
      <c:spPr>
        <a:noFill/>
        <a:ln>
          <a:noFill/>
        </a:ln>
        <a:effectLst/>
      </c:spPr>
    </c:plotArea>
    <c:legend>
      <c:legendPos val="b"/>
      <c:layout>
        <c:manualLayout>
          <c:xMode val="edge"/>
          <c:yMode val="edge"/>
          <c:x val="0.12854126491335519"/>
          <c:y val="0.83375000504445174"/>
          <c:w val="0.74291747017328968"/>
          <c:h val="0.15343708761607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Summary!$O$1:$O$2</c:f>
              <c:strCache>
                <c:ptCount val="2"/>
                <c:pt idx="0">
                  <c:v>%clear_comparison</c:v>
                </c:pt>
                <c:pt idx="1">
                  <c:v>V</c:v>
                </c:pt>
              </c:strCache>
            </c:strRef>
          </c:tx>
          <c:spPr>
            <a:solidFill>
              <a:schemeClr val="accent6"/>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Summary!$O$3:$O$32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0-017E-E943-B55A-A6FBE52AEF0D}"/>
            </c:ext>
          </c:extLst>
        </c:ser>
        <c:ser>
          <c:idx val="1"/>
          <c:order val="1"/>
          <c:tx>
            <c:strRef>
              <c:f>Summary!$P$1:$P$2</c:f>
              <c:strCache>
                <c:ptCount val="2"/>
                <c:pt idx="0">
                  <c:v>%BPE</c:v>
                </c:pt>
                <c:pt idx="1">
                  <c:v>X</c:v>
                </c:pt>
              </c:strCache>
            </c:strRef>
          </c:tx>
          <c:spPr>
            <a:solidFill>
              <a:schemeClr val="accent5"/>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Summary!$P$3:$P$32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1-017E-E943-B55A-A6FBE52AEF0D}"/>
            </c:ext>
          </c:extLst>
        </c:ser>
        <c:ser>
          <c:idx val="2"/>
          <c:order val="2"/>
          <c:tx>
            <c:strRef>
              <c:f>Summary!$Q$1:$Q$2</c:f>
              <c:strCache>
                <c:ptCount val="2"/>
                <c:pt idx="0">
                  <c:v>%no_open_end</c:v>
                </c:pt>
                <c:pt idx="1">
                  <c:v>AC</c:v>
                </c:pt>
              </c:strCache>
            </c:strRef>
          </c:tx>
          <c:spPr>
            <a:solidFill>
              <a:schemeClr val="accent4"/>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Summary!$Q$3:$Q$32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99.090909090909093</c:v>
                </c:pt>
                <c:pt idx="25">
                  <c:v>99.107142857142861</c:v>
                </c:pt>
                <c:pt idx="26">
                  <c:v>99.173553719008268</c:v>
                </c:pt>
                <c:pt idx="27">
                  <c:v>99.173553719008268</c:v>
                </c:pt>
                <c:pt idx="28">
                  <c:v>99.173553719008268</c:v>
                </c:pt>
                <c:pt idx="29">
                  <c:v>99.173553719008268</c:v>
                </c:pt>
              </c:numCache>
            </c:numRef>
          </c:val>
          <c:extLst>
            <c:ext xmlns:c16="http://schemas.microsoft.com/office/drawing/2014/chart" uri="{C3380CC4-5D6E-409C-BE32-E72D297353CC}">
              <c16:uniqueId val="{00000002-017E-E943-B55A-A6FBE52AEF0D}"/>
            </c:ext>
          </c:extLst>
        </c:ser>
        <c:ser>
          <c:idx val="3"/>
          <c:order val="3"/>
          <c:tx>
            <c:strRef>
              <c:f>Summary!$R$1:$R$2</c:f>
              <c:strCache>
                <c:ptCount val="2"/>
                <c:pt idx="0">
                  <c:v>%explicit_conditions</c:v>
                </c:pt>
                <c:pt idx="1">
                  <c:v>AP</c:v>
                </c:pt>
              </c:strCache>
            </c:strRef>
          </c:tx>
          <c:spPr>
            <a:solidFill>
              <a:schemeClr val="accent6">
                <a:lumMod val="6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Summary!$R$3:$R$32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3-017E-E943-B55A-A6FBE52AEF0D}"/>
            </c:ext>
          </c:extLst>
        </c:ser>
        <c:ser>
          <c:idx val="4"/>
          <c:order val="4"/>
          <c:tx>
            <c:strRef>
              <c:f>Summary!$S$1:$S$2</c:f>
              <c:strCache>
                <c:ptCount val="2"/>
                <c:pt idx="0">
                  <c:v>%clear_condition_combination</c:v>
                </c:pt>
                <c:pt idx="1">
                  <c:v>AQ</c:v>
                </c:pt>
              </c:strCache>
            </c:strRef>
          </c:tx>
          <c:spPr>
            <a:solidFill>
              <a:schemeClr val="accent5">
                <a:lumMod val="6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Summary!$S$3:$S$32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4-017E-E943-B55A-A6FBE52AEF0D}"/>
            </c:ext>
          </c:extLst>
        </c:ser>
        <c:ser>
          <c:idx val="5"/>
          <c:order val="5"/>
          <c:tx>
            <c:strRef>
              <c:f>Summary!$T$1:$T$2</c:f>
              <c:strCache>
                <c:ptCount val="2"/>
                <c:pt idx="0">
                  <c:v>%clear_preconditions</c:v>
                </c:pt>
                <c:pt idx="1">
                  <c:v>AZ</c:v>
                </c:pt>
              </c:strCache>
            </c:strRef>
          </c:tx>
          <c:spPr>
            <a:solidFill>
              <a:schemeClr val="accent4">
                <a:lumMod val="6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Summary!$T$3:$T$32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5-017E-E943-B55A-A6FBE52AEF0D}"/>
            </c:ext>
          </c:extLst>
        </c:ser>
        <c:ser>
          <c:idx val="6"/>
          <c:order val="6"/>
          <c:tx>
            <c:strRef>
              <c:f>Summary!$U$1:$U$2</c:f>
              <c:strCache>
                <c:ptCount val="2"/>
                <c:pt idx="0">
                  <c:v>%clear_business_logic</c:v>
                </c:pt>
                <c:pt idx="1">
                  <c:v>BA</c:v>
                </c:pt>
              </c:strCache>
            </c:strRef>
          </c:tx>
          <c:spPr>
            <a:solidFill>
              <a:schemeClr val="accent6">
                <a:lumMod val="80000"/>
                <a:lumOff val="2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Summary!$U$3:$U$32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6-017E-E943-B55A-A6FBE52AEF0D}"/>
            </c:ext>
          </c:extLst>
        </c:ser>
        <c:ser>
          <c:idx val="7"/>
          <c:order val="7"/>
          <c:tx>
            <c:strRef>
              <c:f>Summary!$V$1:$V$2</c:f>
              <c:strCache>
                <c:ptCount val="2"/>
                <c:pt idx="0">
                  <c:v>%liability_classification</c:v>
                </c:pt>
                <c:pt idx="1">
                  <c:v>L</c:v>
                </c:pt>
              </c:strCache>
            </c:strRef>
          </c:tx>
          <c:spPr>
            <a:solidFill>
              <a:schemeClr val="accent5">
                <a:lumMod val="80000"/>
                <a:lumOff val="2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Summary!$V$3:$V$32</c:f>
              <c:numCache>
                <c:formatCode>General</c:formatCode>
                <c:ptCount val="30"/>
                <c:pt idx="0">
                  <c:v>88.888888888888886</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7-017E-E943-B55A-A6FBE52AEF0D}"/>
            </c:ext>
          </c:extLst>
        </c:ser>
        <c:ser>
          <c:idx val="8"/>
          <c:order val="8"/>
          <c:tx>
            <c:strRef>
              <c:f>Summary!$W$1:$W$2</c:f>
              <c:strCache>
                <c:ptCount val="2"/>
                <c:pt idx="0">
                  <c:v>%structured_sentences</c:v>
                </c:pt>
                <c:pt idx="1">
                  <c:v>M</c:v>
                </c:pt>
              </c:strCache>
            </c:strRef>
          </c:tx>
          <c:spPr>
            <a:solidFill>
              <a:schemeClr val="accent4">
                <a:lumMod val="80000"/>
                <a:lumOff val="2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Summary!$W$3:$W$32</c:f>
              <c:numCache>
                <c:formatCode>General</c:formatCode>
                <c:ptCount val="30"/>
                <c:pt idx="0">
                  <c:v>88.888888888888886</c:v>
                </c:pt>
                <c:pt idx="1">
                  <c:v>100</c:v>
                </c:pt>
                <c:pt idx="2">
                  <c:v>100</c:v>
                </c:pt>
                <c:pt idx="3">
                  <c:v>100</c:v>
                </c:pt>
                <c:pt idx="4">
                  <c:v>100</c:v>
                </c:pt>
                <c:pt idx="5">
                  <c:v>100</c:v>
                </c:pt>
                <c:pt idx="6">
                  <c:v>72</c:v>
                </c:pt>
                <c:pt idx="7">
                  <c:v>100</c:v>
                </c:pt>
                <c:pt idx="8">
                  <c:v>100</c:v>
                </c:pt>
                <c:pt idx="9">
                  <c:v>100</c:v>
                </c:pt>
                <c:pt idx="10">
                  <c:v>100</c:v>
                </c:pt>
                <c:pt idx="11">
                  <c:v>100</c:v>
                </c:pt>
                <c:pt idx="12">
                  <c:v>84.848484848484844</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8-017E-E943-B55A-A6FBE52AEF0D}"/>
            </c:ext>
          </c:extLst>
        </c:ser>
        <c:ser>
          <c:idx val="9"/>
          <c:order val="9"/>
          <c:tx>
            <c:strRef>
              <c:f>Summary!$X$1:$X$2</c:f>
              <c:strCache>
                <c:ptCount val="2"/>
                <c:pt idx="0">
                  <c:v>%correct_grammar</c:v>
                </c:pt>
                <c:pt idx="1">
                  <c:v>AE</c:v>
                </c:pt>
              </c:strCache>
            </c:strRef>
          </c:tx>
          <c:spPr>
            <a:solidFill>
              <a:schemeClr val="accent6">
                <a:lumMod val="80000"/>
              </a:schemeClr>
            </a:solidFill>
            <a:ln>
              <a:noFill/>
            </a:ln>
            <a:effectLst/>
          </c:spPr>
          <c:invertIfNegative val="0"/>
          <c:cat>
            <c:strRef>
              <c:f>Summary!$B$3:$B$32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Summary!$X$3:$X$32</c:f>
              <c:numCache>
                <c:formatCode>General</c:formatCode>
                <c:ptCount val="30"/>
                <c:pt idx="0">
                  <c:v>88.888888888888886</c:v>
                </c:pt>
                <c:pt idx="1">
                  <c:v>100</c:v>
                </c:pt>
                <c:pt idx="2">
                  <c:v>100</c:v>
                </c:pt>
                <c:pt idx="3">
                  <c:v>100</c:v>
                </c:pt>
                <c:pt idx="4">
                  <c:v>100</c:v>
                </c:pt>
                <c:pt idx="5">
                  <c:v>100</c:v>
                </c:pt>
                <c:pt idx="6">
                  <c:v>60</c:v>
                </c:pt>
                <c:pt idx="7">
                  <c:v>100</c:v>
                </c:pt>
                <c:pt idx="8">
                  <c:v>100</c:v>
                </c:pt>
                <c:pt idx="9">
                  <c:v>100</c:v>
                </c:pt>
                <c:pt idx="10">
                  <c:v>100</c:v>
                </c:pt>
                <c:pt idx="11">
                  <c:v>100</c:v>
                </c:pt>
                <c:pt idx="12">
                  <c:v>78.787878787878782</c:v>
                </c:pt>
                <c:pt idx="13">
                  <c:v>100</c:v>
                </c:pt>
                <c:pt idx="14">
                  <c:v>100</c:v>
                </c:pt>
                <c:pt idx="15">
                  <c:v>100</c:v>
                </c:pt>
                <c:pt idx="16">
                  <c:v>100</c:v>
                </c:pt>
                <c:pt idx="17">
                  <c:v>100</c:v>
                </c:pt>
                <c:pt idx="18">
                  <c:v>100</c:v>
                </c:pt>
                <c:pt idx="19">
                  <c:v>100</c:v>
                </c:pt>
                <c:pt idx="20">
                  <c:v>100</c:v>
                </c:pt>
                <c:pt idx="21">
                  <c:v>100</c:v>
                </c:pt>
                <c:pt idx="22">
                  <c:v>100</c:v>
                </c:pt>
                <c:pt idx="23">
                  <c:v>100</c:v>
                </c:pt>
                <c:pt idx="24">
                  <c:v>96.36363636363636</c:v>
                </c:pt>
                <c:pt idx="25">
                  <c:v>100</c:v>
                </c:pt>
                <c:pt idx="26">
                  <c:v>100</c:v>
                </c:pt>
                <c:pt idx="27">
                  <c:v>100</c:v>
                </c:pt>
                <c:pt idx="28">
                  <c:v>100</c:v>
                </c:pt>
                <c:pt idx="29">
                  <c:v>100</c:v>
                </c:pt>
              </c:numCache>
            </c:numRef>
          </c:val>
          <c:extLst>
            <c:ext xmlns:c16="http://schemas.microsoft.com/office/drawing/2014/chart" uri="{C3380CC4-5D6E-409C-BE32-E72D297353CC}">
              <c16:uniqueId val="{00000009-017E-E943-B55A-A6FBE52AEF0D}"/>
            </c:ext>
          </c:extLst>
        </c:ser>
        <c:dLbls>
          <c:showLegendKey val="0"/>
          <c:showVal val="0"/>
          <c:showCatName val="0"/>
          <c:showSerName val="0"/>
          <c:showPercent val="0"/>
          <c:showBubbleSize val="0"/>
        </c:dLbls>
        <c:gapWidth val="150"/>
        <c:overlap val="100"/>
        <c:axId val="1663444240"/>
        <c:axId val="1715247152"/>
      </c:barChart>
      <c:catAx>
        <c:axId val="166344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15247152"/>
        <c:crosses val="autoZero"/>
        <c:auto val="1"/>
        <c:lblAlgn val="ctr"/>
        <c:lblOffset val="100"/>
        <c:noMultiLvlLbl val="0"/>
      </c:catAx>
      <c:valAx>
        <c:axId val="1715247152"/>
        <c:scaling>
          <c:orientation val="minMax"/>
          <c:max val="1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444240"/>
        <c:crosses val="autoZero"/>
        <c:crossBetween val="between"/>
      </c:valAx>
      <c:spPr>
        <a:noFill/>
        <a:ln>
          <a:noFill/>
        </a:ln>
        <a:effectLst/>
      </c:spPr>
    </c:plotArea>
    <c:legend>
      <c:legendPos val="b"/>
      <c:legendEntry>
        <c:idx val="7"/>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Entry>
      <c:legendEntry>
        <c:idx val="8"/>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Entry>
      <c:legendEntry>
        <c:idx val="9"/>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Øprocess_verbs (Documents)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Summary!$A$3</c:f>
              <c:strCache>
                <c:ptCount val="1"/>
                <c:pt idx="0">
                  <c:v>Flex</c:v>
                </c:pt>
              </c:strCache>
            </c:strRef>
          </c:tx>
          <c:spPr>
            <a:solidFill>
              <a:schemeClr val="accent6"/>
            </a:solidFill>
            <a:ln>
              <a:solidFill>
                <a:schemeClr val="accent6"/>
              </a:solidFill>
            </a:ln>
            <a:effectLst/>
          </c:spPr>
          <c:invertIfNegative val="0"/>
          <c:cat>
            <c:strLit>
              <c:ptCount val="6"/>
              <c:pt idx="0">
                <c:v>free</c:v>
              </c:pt>
              <c:pt idx="1">
                <c:v>EARS</c:v>
              </c:pt>
              <c:pt idx="2">
                <c:v>MASTER</c:v>
              </c:pt>
              <c:pt idx="3">
                <c:v>advEARS</c:v>
              </c:pt>
              <c:pt idx="4">
                <c:v>boilerplates (DODT)</c:v>
              </c:pt>
              <c:pt idx="5">
                <c:v>SPIDER</c:v>
              </c:pt>
            </c:strLit>
          </c:cat>
          <c:val>
            <c:numRef>
              <c:f>Summary!$AY$3:$AY$8</c:f>
              <c:numCache>
                <c:formatCode>General</c:formatCode>
                <c:ptCount val="6"/>
                <c:pt idx="0">
                  <c:v>0.1111111111111111</c:v>
                </c:pt>
                <c:pt idx="1">
                  <c:v>0.15789473684210525</c:v>
                </c:pt>
                <c:pt idx="2">
                  <c:v>0.16</c:v>
                </c:pt>
                <c:pt idx="3">
                  <c:v>0.22222222222222221</c:v>
                </c:pt>
                <c:pt idx="4">
                  <c:v>0.12</c:v>
                </c:pt>
                <c:pt idx="5">
                  <c:v>0.10526315789473684</c:v>
                </c:pt>
              </c:numCache>
            </c:numRef>
          </c:val>
          <c:extLst>
            <c:ext xmlns:c16="http://schemas.microsoft.com/office/drawing/2014/chart" uri="{C3380CC4-5D6E-409C-BE32-E72D297353CC}">
              <c16:uniqueId val="{00000000-69C6-4799-8C2B-6EF665AAA5FA}"/>
            </c:ext>
          </c:extLst>
        </c:ser>
        <c:ser>
          <c:idx val="1"/>
          <c:order val="1"/>
          <c:tx>
            <c:strRef>
              <c:f>Summary!$A$9</c:f>
              <c:strCache>
                <c:ptCount val="1"/>
                <c:pt idx="0">
                  <c:v>CS_E 50</c:v>
                </c:pt>
              </c:strCache>
            </c:strRef>
          </c:tx>
          <c:spPr>
            <a:solidFill>
              <a:schemeClr val="accent5"/>
            </a:solidFill>
            <a:ln>
              <a:solidFill>
                <a:schemeClr val="accent5"/>
              </a:solidFill>
            </a:ln>
            <a:effectLst/>
          </c:spPr>
          <c:invertIfNegative val="0"/>
          <c:cat>
            <c:strLit>
              <c:ptCount val="6"/>
              <c:pt idx="0">
                <c:v>free</c:v>
              </c:pt>
              <c:pt idx="1">
                <c:v>EARS</c:v>
              </c:pt>
              <c:pt idx="2">
                <c:v>MASTER</c:v>
              </c:pt>
              <c:pt idx="3">
                <c:v>advEARS</c:v>
              </c:pt>
              <c:pt idx="4">
                <c:v>boilerplates (DODT)</c:v>
              </c:pt>
              <c:pt idx="5">
                <c:v>SPIDER</c:v>
              </c:pt>
            </c:strLit>
          </c:cat>
          <c:val>
            <c:numRef>
              <c:f>Summary!$AY$9:$AY$14</c:f>
              <c:numCache>
                <c:formatCode>General</c:formatCode>
                <c:ptCount val="6"/>
                <c:pt idx="0">
                  <c:v>0.08</c:v>
                </c:pt>
                <c:pt idx="1">
                  <c:v>0.31034482758620691</c:v>
                </c:pt>
                <c:pt idx="2">
                  <c:v>0.43333333333333335</c:v>
                </c:pt>
                <c:pt idx="3">
                  <c:v>0.70967741935483875</c:v>
                </c:pt>
                <c:pt idx="4">
                  <c:v>0.36666666666666664</c:v>
                </c:pt>
                <c:pt idx="5">
                  <c:v>0.43333333333333335</c:v>
                </c:pt>
              </c:numCache>
            </c:numRef>
          </c:val>
          <c:extLst>
            <c:ext xmlns:c16="http://schemas.microsoft.com/office/drawing/2014/chart" uri="{C3380CC4-5D6E-409C-BE32-E72D297353CC}">
              <c16:uniqueId val="{00000001-69C6-4799-8C2B-6EF665AAA5FA}"/>
            </c:ext>
          </c:extLst>
        </c:ser>
        <c:ser>
          <c:idx val="2"/>
          <c:order val="2"/>
          <c:tx>
            <c:strRef>
              <c:f>Summary!$A$15</c:f>
              <c:strCache>
                <c:ptCount val="1"/>
                <c:pt idx="0">
                  <c:v>ECSS_E60-30</c:v>
                </c:pt>
              </c:strCache>
            </c:strRef>
          </c:tx>
          <c:spPr>
            <a:solidFill>
              <a:schemeClr val="accent4"/>
            </a:solidFill>
            <a:ln>
              <a:solidFill>
                <a:schemeClr val="accent4"/>
              </a:solidFill>
            </a:ln>
            <a:effectLst/>
          </c:spPr>
          <c:invertIfNegative val="0"/>
          <c:cat>
            <c:strLit>
              <c:ptCount val="6"/>
              <c:pt idx="0">
                <c:v>free</c:v>
              </c:pt>
              <c:pt idx="1">
                <c:v>EARS</c:v>
              </c:pt>
              <c:pt idx="2">
                <c:v>MASTER</c:v>
              </c:pt>
              <c:pt idx="3">
                <c:v>advEARS</c:v>
              </c:pt>
              <c:pt idx="4">
                <c:v>boilerplates (DODT)</c:v>
              </c:pt>
              <c:pt idx="5">
                <c:v>SPIDER</c:v>
              </c:pt>
            </c:strLit>
          </c:cat>
          <c:val>
            <c:numRef>
              <c:f>Summary!$AY$15:$AY$20</c:f>
              <c:numCache>
                <c:formatCode>General</c:formatCode>
                <c:ptCount val="6"/>
                <c:pt idx="0">
                  <c:v>0.18181818181818182</c:v>
                </c:pt>
                <c:pt idx="1">
                  <c:v>0.22857142857142856</c:v>
                </c:pt>
                <c:pt idx="2">
                  <c:v>0.58695652173913049</c:v>
                </c:pt>
                <c:pt idx="3">
                  <c:v>0.52830188679245282</c:v>
                </c:pt>
                <c:pt idx="4">
                  <c:v>0.55555555555555558</c:v>
                </c:pt>
                <c:pt idx="5">
                  <c:v>0.47169811320754718</c:v>
                </c:pt>
              </c:numCache>
            </c:numRef>
          </c:val>
          <c:extLst>
            <c:ext xmlns:c16="http://schemas.microsoft.com/office/drawing/2014/chart" uri="{C3380CC4-5D6E-409C-BE32-E72D297353CC}">
              <c16:uniqueId val="{00000002-69C6-4799-8C2B-6EF665AAA5FA}"/>
            </c:ext>
          </c:extLst>
        </c:ser>
        <c:ser>
          <c:idx val="3"/>
          <c:order val="3"/>
          <c:tx>
            <c:strRef>
              <c:f>Summary!$A$21</c:f>
              <c:strCache>
                <c:ptCount val="1"/>
                <c:pt idx="0">
                  <c:v>TSS</c:v>
                </c:pt>
              </c:strCache>
            </c:strRef>
          </c:tx>
          <c:spPr>
            <a:solidFill>
              <a:schemeClr val="accent6">
                <a:lumMod val="60000"/>
              </a:schemeClr>
            </a:solidFill>
            <a:ln>
              <a:solidFill>
                <a:schemeClr val="accent6">
                  <a:lumMod val="60000"/>
                </a:schemeClr>
              </a:solidFill>
            </a:ln>
            <a:effectLst/>
          </c:spPr>
          <c:invertIfNegative val="0"/>
          <c:cat>
            <c:strLit>
              <c:ptCount val="6"/>
              <c:pt idx="0">
                <c:v>free</c:v>
              </c:pt>
              <c:pt idx="1">
                <c:v>EARS</c:v>
              </c:pt>
              <c:pt idx="2">
                <c:v>MASTER</c:v>
              </c:pt>
              <c:pt idx="3">
                <c:v>advEARS</c:v>
              </c:pt>
              <c:pt idx="4">
                <c:v>boilerplates (DODT)</c:v>
              </c:pt>
              <c:pt idx="5">
                <c:v>SPIDER</c:v>
              </c:pt>
            </c:strLit>
          </c:cat>
          <c:val>
            <c:numRef>
              <c:f>Summary!$AY$21:$AY$26</c:f>
              <c:numCache>
                <c:formatCode>General</c:formatCode>
                <c:ptCount val="6"/>
                <c:pt idx="0">
                  <c:v>0.68253968253968256</c:v>
                </c:pt>
                <c:pt idx="1">
                  <c:v>0.64179104477611937</c:v>
                </c:pt>
                <c:pt idx="2">
                  <c:v>0.53164556962025311</c:v>
                </c:pt>
                <c:pt idx="3">
                  <c:v>0.53164556962025311</c:v>
                </c:pt>
                <c:pt idx="4">
                  <c:v>0.53164556962025311</c:v>
                </c:pt>
                <c:pt idx="5">
                  <c:v>0.53164556962025311</c:v>
                </c:pt>
              </c:numCache>
            </c:numRef>
          </c:val>
          <c:extLst>
            <c:ext xmlns:c16="http://schemas.microsoft.com/office/drawing/2014/chart" uri="{C3380CC4-5D6E-409C-BE32-E72D297353CC}">
              <c16:uniqueId val="{00000003-69C6-4799-8C2B-6EF665AAA5FA}"/>
            </c:ext>
          </c:extLst>
        </c:ser>
        <c:ser>
          <c:idx val="4"/>
          <c:order val="4"/>
          <c:tx>
            <c:strRef>
              <c:f>Summary!$A$27</c:f>
              <c:strCache>
                <c:ptCount val="1"/>
                <c:pt idx="0">
                  <c:v>EVS</c:v>
                </c:pt>
              </c:strCache>
            </c:strRef>
          </c:tx>
          <c:spPr>
            <a:solidFill>
              <a:schemeClr val="accent5">
                <a:lumMod val="60000"/>
              </a:schemeClr>
            </a:solidFill>
            <a:ln>
              <a:solidFill>
                <a:schemeClr val="accent5">
                  <a:lumMod val="60000"/>
                </a:schemeClr>
              </a:solidFill>
            </a:ln>
            <a:effectLst/>
          </c:spPr>
          <c:invertIfNegative val="0"/>
          <c:cat>
            <c:strLit>
              <c:ptCount val="6"/>
              <c:pt idx="0">
                <c:v>free</c:v>
              </c:pt>
              <c:pt idx="1">
                <c:v>EARS</c:v>
              </c:pt>
              <c:pt idx="2">
                <c:v>MASTER</c:v>
              </c:pt>
              <c:pt idx="3">
                <c:v>advEARS</c:v>
              </c:pt>
              <c:pt idx="4">
                <c:v>boilerplates (DODT)</c:v>
              </c:pt>
              <c:pt idx="5">
                <c:v>SPIDER</c:v>
              </c:pt>
            </c:strLit>
          </c:cat>
          <c:val>
            <c:numRef>
              <c:f>Summary!$AY$27:$AY$32</c:f>
              <c:numCache>
                <c:formatCode>General</c:formatCode>
                <c:ptCount val="6"/>
                <c:pt idx="0">
                  <c:v>0.50909090909090904</c:v>
                </c:pt>
                <c:pt idx="1">
                  <c:v>0.49107142857142855</c:v>
                </c:pt>
                <c:pt idx="2">
                  <c:v>0.61157024793388426</c:v>
                </c:pt>
                <c:pt idx="3">
                  <c:v>0.61157024793388426</c:v>
                </c:pt>
                <c:pt idx="4">
                  <c:v>0.61157024793388426</c:v>
                </c:pt>
                <c:pt idx="5">
                  <c:v>0.61157024793388426</c:v>
                </c:pt>
              </c:numCache>
            </c:numRef>
          </c:val>
          <c:extLst>
            <c:ext xmlns:c16="http://schemas.microsoft.com/office/drawing/2014/chart" uri="{C3380CC4-5D6E-409C-BE32-E72D297353CC}">
              <c16:uniqueId val="{00000004-69C6-4799-8C2B-6EF665AAA5FA}"/>
            </c:ext>
          </c:extLst>
        </c:ser>
        <c:dLbls>
          <c:showLegendKey val="0"/>
          <c:showVal val="0"/>
          <c:showCatName val="0"/>
          <c:showSerName val="0"/>
          <c:showPercent val="0"/>
          <c:showBubbleSize val="0"/>
        </c:dLbls>
        <c:gapWidth val="100"/>
        <c:axId val="717070720"/>
        <c:axId val="717070064"/>
      </c:barChart>
      <c:catAx>
        <c:axId val="717070720"/>
        <c:scaling>
          <c:orientation val="minMax"/>
        </c:scaling>
        <c:delete val="0"/>
        <c:axPos val="b"/>
        <c:numFmt formatCode="@" sourceLinked="0"/>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070064"/>
        <c:crosses val="autoZero"/>
        <c:auto val="0"/>
        <c:lblAlgn val="ctr"/>
        <c:lblOffset val="100"/>
        <c:tickMarkSkip val="1"/>
        <c:noMultiLvlLbl val="0"/>
      </c:catAx>
      <c:valAx>
        <c:axId val="71707006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17070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Øprocess_verbs (Template Systems)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Summary!$B$34</c:f>
              <c:strCache>
                <c:ptCount val="1"/>
                <c:pt idx="0">
                  <c:v>free</c:v>
                </c:pt>
              </c:strCache>
            </c:strRef>
          </c:tx>
          <c:spPr>
            <a:solidFill>
              <a:schemeClr val="accent1"/>
            </a:solidFill>
            <a:ln>
              <a:solidFill>
                <a:schemeClr val="accent1"/>
              </a:solidFill>
            </a:ln>
            <a:effectLst/>
          </c:spPr>
          <c:invertIfNegative val="0"/>
          <c:cat>
            <c:strLit>
              <c:ptCount val="5"/>
              <c:pt idx="0">
                <c:v>Flex</c:v>
              </c:pt>
              <c:pt idx="1">
                <c:v>CS_E 50</c:v>
              </c:pt>
              <c:pt idx="2">
                <c:v>ECSS_E60-30</c:v>
              </c:pt>
              <c:pt idx="3">
                <c:v>TSS</c:v>
              </c:pt>
              <c:pt idx="4">
                <c:v>EVS</c:v>
              </c:pt>
            </c:strLit>
          </c:cat>
          <c:val>
            <c:numRef>
              <c:f>(Summary!$AY$3,Summary!$AY$9,Summary!$AY$15,Summary!$AY$21,Summary!$AY$27)</c:f>
              <c:numCache>
                <c:formatCode>General</c:formatCode>
                <c:ptCount val="5"/>
                <c:pt idx="0">
                  <c:v>0.1111111111111111</c:v>
                </c:pt>
                <c:pt idx="1">
                  <c:v>0.08</c:v>
                </c:pt>
                <c:pt idx="2">
                  <c:v>0.18181818181818182</c:v>
                </c:pt>
                <c:pt idx="3">
                  <c:v>0.68253968253968256</c:v>
                </c:pt>
                <c:pt idx="4">
                  <c:v>0.50909090909090904</c:v>
                </c:pt>
              </c:numCache>
            </c:numRef>
          </c:val>
          <c:extLst>
            <c:ext xmlns:c16="http://schemas.microsoft.com/office/drawing/2014/chart" uri="{C3380CC4-5D6E-409C-BE32-E72D297353CC}">
              <c16:uniqueId val="{00000000-E0D8-492E-85B7-4F97F41969FA}"/>
            </c:ext>
          </c:extLst>
        </c:ser>
        <c:ser>
          <c:idx val="1"/>
          <c:order val="1"/>
          <c:tx>
            <c:strRef>
              <c:f>Summary!$B$35</c:f>
              <c:strCache>
                <c:ptCount val="1"/>
                <c:pt idx="0">
                  <c:v>EARS</c:v>
                </c:pt>
              </c:strCache>
            </c:strRef>
          </c:tx>
          <c:spPr>
            <a:solidFill>
              <a:schemeClr val="accent2"/>
            </a:solidFill>
            <a:ln>
              <a:solidFill>
                <a:schemeClr val="accent2"/>
              </a:solidFill>
            </a:ln>
            <a:effectLst/>
          </c:spPr>
          <c:invertIfNegative val="0"/>
          <c:cat>
            <c:strLit>
              <c:ptCount val="5"/>
              <c:pt idx="0">
                <c:v>Flex</c:v>
              </c:pt>
              <c:pt idx="1">
                <c:v>CS_E 50</c:v>
              </c:pt>
              <c:pt idx="2">
                <c:v>ECSS_E60-30</c:v>
              </c:pt>
              <c:pt idx="3">
                <c:v>TSS</c:v>
              </c:pt>
              <c:pt idx="4">
                <c:v>EVS</c:v>
              </c:pt>
            </c:strLit>
          </c:cat>
          <c:val>
            <c:numRef>
              <c:f>(Summary!$AY$4,Summary!$AY$10,Summary!$AY$16,Summary!$AY$22,Summary!$AY$28)</c:f>
              <c:numCache>
                <c:formatCode>General</c:formatCode>
                <c:ptCount val="5"/>
                <c:pt idx="0">
                  <c:v>0.15789473684210525</c:v>
                </c:pt>
                <c:pt idx="1">
                  <c:v>0.31034482758620691</c:v>
                </c:pt>
                <c:pt idx="2">
                  <c:v>0.22857142857142856</c:v>
                </c:pt>
                <c:pt idx="3">
                  <c:v>0.64179104477611937</c:v>
                </c:pt>
                <c:pt idx="4">
                  <c:v>0.49107142857142855</c:v>
                </c:pt>
              </c:numCache>
            </c:numRef>
          </c:val>
          <c:extLst>
            <c:ext xmlns:c16="http://schemas.microsoft.com/office/drawing/2014/chart" uri="{C3380CC4-5D6E-409C-BE32-E72D297353CC}">
              <c16:uniqueId val="{00000001-E0D8-492E-85B7-4F97F41969FA}"/>
            </c:ext>
          </c:extLst>
        </c:ser>
        <c:ser>
          <c:idx val="2"/>
          <c:order val="2"/>
          <c:tx>
            <c:strRef>
              <c:f>Summary!$B$36</c:f>
              <c:strCache>
                <c:ptCount val="1"/>
                <c:pt idx="0">
                  <c:v>MASTER</c:v>
                </c:pt>
              </c:strCache>
            </c:strRef>
          </c:tx>
          <c:spPr>
            <a:solidFill>
              <a:schemeClr val="accent3"/>
            </a:solidFill>
            <a:ln>
              <a:solidFill>
                <a:schemeClr val="accent3"/>
              </a:solidFill>
            </a:ln>
            <a:effectLst/>
          </c:spPr>
          <c:invertIfNegative val="0"/>
          <c:cat>
            <c:strLit>
              <c:ptCount val="5"/>
              <c:pt idx="0">
                <c:v>Flex</c:v>
              </c:pt>
              <c:pt idx="1">
                <c:v>CS_E 50</c:v>
              </c:pt>
              <c:pt idx="2">
                <c:v>ECSS_E60-30</c:v>
              </c:pt>
              <c:pt idx="3">
                <c:v>TSS</c:v>
              </c:pt>
              <c:pt idx="4">
                <c:v>EVS</c:v>
              </c:pt>
            </c:strLit>
          </c:cat>
          <c:val>
            <c:numRef>
              <c:f>(Summary!$AY$5,Summary!$AY$11,Summary!$AY$17,Summary!$AY$23,Summary!$AY$29)</c:f>
              <c:numCache>
                <c:formatCode>General</c:formatCode>
                <c:ptCount val="5"/>
                <c:pt idx="0">
                  <c:v>0.16</c:v>
                </c:pt>
                <c:pt idx="1">
                  <c:v>0.43333333333333335</c:v>
                </c:pt>
                <c:pt idx="2">
                  <c:v>0.58695652173913049</c:v>
                </c:pt>
                <c:pt idx="3">
                  <c:v>0.53164556962025311</c:v>
                </c:pt>
                <c:pt idx="4">
                  <c:v>0.61157024793388426</c:v>
                </c:pt>
              </c:numCache>
            </c:numRef>
          </c:val>
          <c:extLst>
            <c:ext xmlns:c16="http://schemas.microsoft.com/office/drawing/2014/chart" uri="{C3380CC4-5D6E-409C-BE32-E72D297353CC}">
              <c16:uniqueId val="{00000002-E0D8-492E-85B7-4F97F41969FA}"/>
            </c:ext>
          </c:extLst>
        </c:ser>
        <c:ser>
          <c:idx val="3"/>
          <c:order val="3"/>
          <c:tx>
            <c:strRef>
              <c:f>Summary!$B$37</c:f>
              <c:strCache>
                <c:ptCount val="1"/>
                <c:pt idx="0">
                  <c:v>advEARS</c:v>
                </c:pt>
              </c:strCache>
            </c:strRef>
          </c:tx>
          <c:spPr>
            <a:solidFill>
              <a:schemeClr val="accent4"/>
            </a:solidFill>
            <a:ln>
              <a:solidFill>
                <a:schemeClr val="accent4"/>
              </a:solidFill>
            </a:ln>
            <a:effectLst/>
          </c:spPr>
          <c:invertIfNegative val="0"/>
          <c:cat>
            <c:strLit>
              <c:ptCount val="5"/>
              <c:pt idx="0">
                <c:v>Flex</c:v>
              </c:pt>
              <c:pt idx="1">
                <c:v>CS_E 50</c:v>
              </c:pt>
              <c:pt idx="2">
                <c:v>ECSS_E60-30</c:v>
              </c:pt>
              <c:pt idx="3">
                <c:v>TSS</c:v>
              </c:pt>
              <c:pt idx="4">
                <c:v>EVS</c:v>
              </c:pt>
            </c:strLit>
          </c:cat>
          <c:val>
            <c:numRef>
              <c:f>(Summary!$AY$6,Summary!$AY$12,Summary!$AY$18,Summary!$AY$24,Summary!$AY$30)</c:f>
              <c:numCache>
                <c:formatCode>General</c:formatCode>
                <c:ptCount val="5"/>
                <c:pt idx="0">
                  <c:v>0.22222222222222221</c:v>
                </c:pt>
                <c:pt idx="1">
                  <c:v>0.70967741935483875</c:v>
                </c:pt>
                <c:pt idx="2">
                  <c:v>0.52830188679245282</c:v>
                </c:pt>
                <c:pt idx="3">
                  <c:v>0.53164556962025311</c:v>
                </c:pt>
                <c:pt idx="4">
                  <c:v>0.61157024793388426</c:v>
                </c:pt>
              </c:numCache>
            </c:numRef>
          </c:val>
          <c:extLst>
            <c:ext xmlns:c16="http://schemas.microsoft.com/office/drawing/2014/chart" uri="{C3380CC4-5D6E-409C-BE32-E72D297353CC}">
              <c16:uniqueId val="{00000003-E0D8-492E-85B7-4F97F41969FA}"/>
            </c:ext>
          </c:extLst>
        </c:ser>
        <c:ser>
          <c:idx val="4"/>
          <c:order val="4"/>
          <c:tx>
            <c:strRef>
              <c:f>Summary!$B$38</c:f>
              <c:strCache>
                <c:ptCount val="1"/>
                <c:pt idx="0">
                  <c:v>boilerplates (DODT)</c:v>
                </c:pt>
              </c:strCache>
            </c:strRef>
          </c:tx>
          <c:spPr>
            <a:solidFill>
              <a:schemeClr val="accent5"/>
            </a:solidFill>
            <a:ln>
              <a:solidFill>
                <a:schemeClr val="accent5"/>
              </a:solidFill>
            </a:ln>
            <a:effectLst/>
          </c:spPr>
          <c:invertIfNegative val="0"/>
          <c:cat>
            <c:strLit>
              <c:ptCount val="5"/>
              <c:pt idx="0">
                <c:v>Flex</c:v>
              </c:pt>
              <c:pt idx="1">
                <c:v>CS_E 50</c:v>
              </c:pt>
              <c:pt idx="2">
                <c:v>ECSS_E60-30</c:v>
              </c:pt>
              <c:pt idx="3">
                <c:v>TSS</c:v>
              </c:pt>
              <c:pt idx="4">
                <c:v>EVS</c:v>
              </c:pt>
            </c:strLit>
          </c:cat>
          <c:val>
            <c:numRef>
              <c:f>(Summary!$AY$7,Summary!$AY$13,Summary!$AY$19,Summary!$AY$25,Summary!$AY$31)</c:f>
              <c:numCache>
                <c:formatCode>General</c:formatCode>
                <c:ptCount val="5"/>
                <c:pt idx="0">
                  <c:v>0.12</c:v>
                </c:pt>
                <c:pt idx="1">
                  <c:v>0.36666666666666664</c:v>
                </c:pt>
                <c:pt idx="2">
                  <c:v>0.55555555555555558</c:v>
                </c:pt>
                <c:pt idx="3">
                  <c:v>0.53164556962025311</c:v>
                </c:pt>
                <c:pt idx="4">
                  <c:v>0.61157024793388426</c:v>
                </c:pt>
              </c:numCache>
            </c:numRef>
          </c:val>
          <c:extLst>
            <c:ext xmlns:c16="http://schemas.microsoft.com/office/drawing/2014/chart" uri="{C3380CC4-5D6E-409C-BE32-E72D297353CC}">
              <c16:uniqueId val="{00000004-E0D8-492E-85B7-4F97F41969FA}"/>
            </c:ext>
          </c:extLst>
        </c:ser>
        <c:ser>
          <c:idx val="5"/>
          <c:order val="5"/>
          <c:tx>
            <c:strRef>
              <c:f>Summary!$B$39</c:f>
              <c:strCache>
                <c:ptCount val="1"/>
                <c:pt idx="0">
                  <c:v>SPIDER</c:v>
                </c:pt>
              </c:strCache>
            </c:strRef>
          </c:tx>
          <c:spPr>
            <a:solidFill>
              <a:schemeClr val="accent6"/>
            </a:solidFill>
            <a:ln>
              <a:solidFill>
                <a:schemeClr val="accent6"/>
              </a:solidFill>
            </a:ln>
            <a:effectLst/>
          </c:spPr>
          <c:invertIfNegative val="0"/>
          <c:cat>
            <c:strLit>
              <c:ptCount val="5"/>
              <c:pt idx="0">
                <c:v>Flex</c:v>
              </c:pt>
              <c:pt idx="1">
                <c:v>CS_E 50</c:v>
              </c:pt>
              <c:pt idx="2">
                <c:v>ECSS_E60-30</c:v>
              </c:pt>
              <c:pt idx="3">
                <c:v>TSS</c:v>
              </c:pt>
              <c:pt idx="4">
                <c:v>EVS</c:v>
              </c:pt>
            </c:strLit>
          </c:cat>
          <c:val>
            <c:numRef>
              <c:f>(Summary!$AY$8,Summary!$AY$14,Summary!$AY$20,Summary!$AY$26,Summary!$AY$32)</c:f>
              <c:numCache>
                <c:formatCode>General</c:formatCode>
                <c:ptCount val="5"/>
                <c:pt idx="0">
                  <c:v>0.10526315789473684</c:v>
                </c:pt>
                <c:pt idx="1">
                  <c:v>0.43333333333333335</c:v>
                </c:pt>
                <c:pt idx="2">
                  <c:v>0.47169811320754718</c:v>
                </c:pt>
                <c:pt idx="3">
                  <c:v>0.53164556962025311</c:v>
                </c:pt>
                <c:pt idx="4">
                  <c:v>0.61157024793388426</c:v>
                </c:pt>
              </c:numCache>
            </c:numRef>
          </c:val>
          <c:extLst>
            <c:ext xmlns:c16="http://schemas.microsoft.com/office/drawing/2014/chart" uri="{C3380CC4-5D6E-409C-BE32-E72D297353CC}">
              <c16:uniqueId val="{00000005-E0D8-492E-85B7-4F97F41969FA}"/>
            </c:ext>
          </c:extLst>
        </c:ser>
        <c:dLbls>
          <c:showLegendKey val="0"/>
          <c:showVal val="0"/>
          <c:showCatName val="0"/>
          <c:showSerName val="0"/>
          <c:showPercent val="0"/>
          <c:showBubbleSize val="0"/>
        </c:dLbls>
        <c:gapWidth val="100"/>
        <c:axId val="715101208"/>
        <c:axId val="715093664"/>
      </c:barChart>
      <c:catAx>
        <c:axId val="715101208"/>
        <c:scaling>
          <c:orientation val="minMax"/>
        </c:scaling>
        <c:delete val="0"/>
        <c:axPos val="b"/>
        <c:numFmt formatCode="General" sourceLinked="1"/>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093664"/>
        <c:crosses val="autoZero"/>
        <c:auto val="1"/>
        <c:lblAlgn val="ctr"/>
        <c:lblOffset val="100"/>
        <c:noMultiLvlLbl val="0"/>
      </c:catAx>
      <c:valAx>
        <c:axId val="71509366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15101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%full verb (Documents)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Summary!$A$3</c:f>
              <c:strCache>
                <c:ptCount val="1"/>
                <c:pt idx="0">
                  <c:v>Flex</c:v>
                </c:pt>
              </c:strCache>
            </c:strRef>
          </c:tx>
          <c:spPr>
            <a:solidFill>
              <a:schemeClr val="accent1"/>
            </a:solidFill>
            <a:ln>
              <a:solidFill>
                <a:schemeClr val="accent1"/>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Summary!$AW$3:$AW$8</c:f>
              <c:numCache>
                <c:formatCode>General</c:formatCode>
                <c:ptCount val="6"/>
                <c:pt idx="0">
                  <c:v>5.5555555555555554</c:v>
                </c:pt>
                <c:pt idx="1">
                  <c:v>15.789473684210526</c:v>
                </c:pt>
                <c:pt idx="2">
                  <c:v>12</c:v>
                </c:pt>
                <c:pt idx="3">
                  <c:v>14.814814814814813</c:v>
                </c:pt>
                <c:pt idx="4">
                  <c:v>12</c:v>
                </c:pt>
                <c:pt idx="5">
                  <c:v>10.526315789473683</c:v>
                </c:pt>
              </c:numCache>
            </c:numRef>
          </c:val>
          <c:extLst>
            <c:ext xmlns:c16="http://schemas.microsoft.com/office/drawing/2014/chart" uri="{C3380CC4-5D6E-409C-BE32-E72D297353CC}">
              <c16:uniqueId val="{00000000-7BEB-4C1E-A1DC-F23E5F9B122E}"/>
            </c:ext>
          </c:extLst>
        </c:ser>
        <c:ser>
          <c:idx val="1"/>
          <c:order val="1"/>
          <c:tx>
            <c:strRef>
              <c:f>Summary!$A$9</c:f>
              <c:strCache>
                <c:ptCount val="1"/>
                <c:pt idx="0">
                  <c:v>CS_E 50</c:v>
                </c:pt>
              </c:strCache>
            </c:strRef>
          </c:tx>
          <c:spPr>
            <a:solidFill>
              <a:schemeClr val="accent2"/>
            </a:solidFill>
            <a:ln>
              <a:solidFill>
                <a:schemeClr val="accent2"/>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Summary!$AW$9:$AW$14</c:f>
              <c:numCache>
                <c:formatCode>General</c:formatCode>
                <c:ptCount val="6"/>
                <c:pt idx="0">
                  <c:v>4</c:v>
                </c:pt>
                <c:pt idx="1">
                  <c:v>31.03448275862069</c:v>
                </c:pt>
                <c:pt idx="2">
                  <c:v>46.666666666666664</c:v>
                </c:pt>
                <c:pt idx="3">
                  <c:v>48.387096774193552</c:v>
                </c:pt>
                <c:pt idx="4">
                  <c:v>43.333333333333336</c:v>
                </c:pt>
                <c:pt idx="5">
                  <c:v>40</c:v>
                </c:pt>
              </c:numCache>
            </c:numRef>
          </c:val>
          <c:extLst>
            <c:ext xmlns:c16="http://schemas.microsoft.com/office/drawing/2014/chart" uri="{C3380CC4-5D6E-409C-BE32-E72D297353CC}">
              <c16:uniqueId val="{00000001-7BEB-4C1E-A1DC-F23E5F9B122E}"/>
            </c:ext>
          </c:extLst>
        </c:ser>
        <c:ser>
          <c:idx val="2"/>
          <c:order val="2"/>
          <c:tx>
            <c:strRef>
              <c:f>Summary!$A$15</c:f>
              <c:strCache>
                <c:ptCount val="1"/>
                <c:pt idx="0">
                  <c:v>ECSS_E60-30</c:v>
                </c:pt>
              </c:strCache>
            </c:strRef>
          </c:tx>
          <c:spPr>
            <a:solidFill>
              <a:schemeClr val="accent3"/>
            </a:solidFill>
            <a:ln>
              <a:solidFill>
                <a:schemeClr val="accent3"/>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Summary!$AW$15:$AW$20</c:f>
              <c:numCache>
                <c:formatCode>General</c:formatCode>
                <c:ptCount val="6"/>
                <c:pt idx="0">
                  <c:v>6.0606060606060606</c:v>
                </c:pt>
                <c:pt idx="1">
                  <c:v>20</c:v>
                </c:pt>
                <c:pt idx="2">
                  <c:v>17.391304347826086</c:v>
                </c:pt>
                <c:pt idx="3">
                  <c:v>24.528301886792452</c:v>
                </c:pt>
                <c:pt idx="4">
                  <c:v>24.444444444444443</c:v>
                </c:pt>
                <c:pt idx="5">
                  <c:v>26.415094339622641</c:v>
                </c:pt>
              </c:numCache>
            </c:numRef>
          </c:val>
          <c:extLst>
            <c:ext xmlns:c16="http://schemas.microsoft.com/office/drawing/2014/chart" uri="{C3380CC4-5D6E-409C-BE32-E72D297353CC}">
              <c16:uniqueId val="{00000002-7BEB-4C1E-A1DC-F23E5F9B122E}"/>
            </c:ext>
          </c:extLst>
        </c:ser>
        <c:ser>
          <c:idx val="3"/>
          <c:order val="3"/>
          <c:tx>
            <c:strRef>
              <c:f>Summary!$A$21</c:f>
              <c:strCache>
                <c:ptCount val="1"/>
                <c:pt idx="0">
                  <c:v>TSS</c:v>
                </c:pt>
              </c:strCache>
            </c:strRef>
          </c:tx>
          <c:spPr>
            <a:solidFill>
              <a:schemeClr val="accent4"/>
            </a:solidFill>
            <a:ln>
              <a:solidFill>
                <a:schemeClr val="accent4"/>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Summary!$AW$21:$AW$26</c:f>
              <c:numCache>
                <c:formatCode>General</c:formatCode>
                <c:ptCount val="6"/>
                <c:pt idx="0">
                  <c:v>68.253968253968253</c:v>
                </c:pt>
                <c:pt idx="1">
                  <c:v>67.164179104477611</c:v>
                </c:pt>
                <c:pt idx="2">
                  <c:v>60.75949367088608</c:v>
                </c:pt>
                <c:pt idx="3">
                  <c:v>60.75949367088608</c:v>
                </c:pt>
                <c:pt idx="4">
                  <c:v>60.75949367088608</c:v>
                </c:pt>
                <c:pt idx="5">
                  <c:v>62.025316455696199</c:v>
                </c:pt>
              </c:numCache>
            </c:numRef>
          </c:val>
          <c:extLst>
            <c:ext xmlns:c16="http://schemas.microsoft.com/office/drawing/2014/chart" uri="{C3380CC4-5D6E-409C-BE32-E72D297353CC}">
              <c16:uniqueId val="{00000003-7BEB-4C1E-A1DC-F23E5F9B122E}"/>
            </c:ext>
          </c:extLst>
        </c:ser>
        <c:ser>
          <c:idx val="4"/>
          <c:order val="4"/>
          <c:tx>
            <c:strRef>
              <c:f>Summary!$A$27</c:f>
              <c:strCache>
                <c:ptCount val="1"/>
                <c:pt idx="0">
                  <c:v>EVS</c:v>
                </c:pt>
              </c:strCache>
            </c:strRef>
          </c:tx>
          <c:spPr>
            <a:solidFill>
              <a:schemeClr val="accent5"/>
            </a:solidFill>
            <a:ln>
              <a:solidFill>
                <a:schemeClr val="accent5"/>
              </a:solidFill>
            </a:ln>
            <a:effectLst/>
          </c:spPr>
          <c:invertIfNegative val="0"/>
          <c:cat>
            <c:strRef>
              <c:f>Summary!$B$45:$B$50</c:f>
              <c:strCache>
                <c:ptCount val="6"/>
                <c:pt idx="0">
                  <c:v>free</c:v>
                </c:pt>
                <c:pt idx="1">
                  <c:v>EARS</c:v>
                </c:pt>
                <c:pt idx="2">
                  <c:v>MASTER</c:v>
                </c:pt>
                <c:pt idx="3">
                  <c:v>advEARS</c:v>
                </c:pt>
                <c:pt idx="4">
                  <c:v>boilerplates (DODT)</c:v>
                </c:pt>
                <c:pt idx="5">
                  <c:v>SPIDER</c:v>
                </c:pt>
              </c:strCache>
            </c:strRef>
          </c:cat>
          <c:val>
            <c:numRef>
              <c:f>Summary!$AW$27:$AW$32</c:f>
              <c:numCache>
                <c:formatCode>General</c:formatCode>
                <c:ptCount val="6"/>
                <c:pt idx="0">
                  <c:v>60</c:v>
                </c:pt>
                <c:pt idx="1">
                  <c:v>61.607142857142861</c:v>
                </c:pt>
                <c:pt idx="2">
                  <c:v>64.462809917355372</c:v>
                </c:pt>
                <c:pt idx="3">
                  <c:v>64.462809917355372</c:v>
                </c:pt>
                <c:pt idx="4">
                  <c:v>64.462809917355372</c:v>
                </c:pt>
                <c:pt idx="5">
                  <c:v>64.462809917355372</c:v>
                </c:pt>
              </c:numCache>
            </c:numRef>
          </c:val>
          <c:extLst>
            <c:ext xmlns:c16="http://schemas.microsoft.com/office/drawing/2014/chart" uri="{C3380CC4-5D6E-409C-BE32-E72D297353CC}">
              <c16:uniqueId val="{00000004-7BEB-4C1E-A1DC-F23E5F9B122E}"/>
            </c:ext>
          </c:extLst>
        </c:ser>
        <c:dLbls>
          <c:showLegendKey val="0"/>
          <c:showVal val="0"/>
          <c:showCatName val="0"/>
          <c:showSerName val="0"/>
          <c:showPercent val="0"/>
          <c:showBubbleSize val="0"/>
        </c:dLbls>
        <c:gapWidth val="100"/>
        <c:axId val="497986120"/>
        <c:axId val="497983824"/>
      </c:barChart>
      <c:catAx>
        <c:axId val="497986120"/>
        <c:scaling>
          <c:orientation val="minMax"/>
        </c:scaling>
        <c:delete val="0"/>
        <c:axPos val="b"/>
        <c:numFmt formatCode="General" sourceLinked="1"/>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83824"/>
        <c:crosses val="autoZero"/>
        <c:auto val="1"/>
        <c:lblAlgn val="ctr"/>
        <c:lblOffset val="100"/>
        <c:noMultiLvlLbl val="0"/>
      </c:catAx>
      <c:valAx>
        <c:axId val="49798382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97986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r>
              <a:rPr lang="en-US"/>
              <a:t>%full verb (Template Systems)</a:t>
            </a:r>
          </a:p>
        </c:rich>
      </c:tx>
      <c:overlay val="0"/>
      <c:spPr>
        <a:noFill/>
        <a:ln>
          <a:noFill/>
        </a:ln>
        <a:effectLst/>
      </c:spPr>
      <c:txPr>
        <a:bodyPr rot="0" spcFirstLastPara="1" vertOverflow="ellipsis" vert="horz" wrap="square" anchor="ctr" anchorCtr="1"/>
        <a:lstStyle/>
        <a:p>
          <a:pPr>
            <a:defRPr sz="1400" b="1" i="0" u="none" strike="noStrike" kern="1200" spc="20" baseline="0">
              <a:solidFill>
                <a:schemeClr val="tx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Summary!$B$34</c:f>
              <c:strCache>
                <c:ptCount val="1"/>
                <c:pt idx="0">
                  <c:v>free</c:v>
                </c:pt>
              </c:strCache>
            </c:strRef>
          </c:tx>
          <c:spPr>
            <a:solidFill>
              <a:schemeClr val="accent1"/>
            </a:solidFill>
            <a:ln>
              <a:solidFill>
                <a:schemeClr val="accent1"/>
              </a:solidFill>
            </a:ln>
            <a:effectLst/>
          </c:spPr>
          <c:invertIfNegative val="0"/>
          <c:cat>
            <c:strRef>
              <c:f>Summary!$A$53:$A$57</c:f>
              <c:strCache>
                <c:ptCount val="5"/>
                <c:pt idx="0">
                  <c:v>FLEX</c:v>
                </c:pt>
                <c:pt idx="1">
                  <c:v>CS_E 50</c:v>
                </c:pt>
                <c:pt idx="2">
                  <c:v>ECSS_E60-30</c:v>
                </c:pt>
                <c:pt idx="3">
                  <c:v>TSS</c:v>
                </c:pt>
                <c:pt idx="4">
                  <c:v>EVS</c:v>
                </c:pt>
              </c:strCache>
            </c:strRef>
          </c:cat>
          <c:val>
            <c:numRef>
              <c:f>(Summary!$AW$3,Summary!$AW$9,Summary!$AW$15,Summary!$AW$21,Summary!$AW$27)</c:f>
              <c:numCache>
                <c:formatCode>General</c:formatCode>
                <c:ptCount val="5"/>
                <c:pt idx="0">
                  <c:v>5.5555555555555554</c:v>
                </c:pt>
                <c:pt idx="1">
                  <c:v>4</c:v>
                </c:pt>
                <c:pt idx="2">
                  <c:v>6.0606060606060606</c:v>
                </c:pt>
                <c:pt idx="3">
                  <c:v>68.253968253968253</c:v>
                </c:pt>
                <c:pt idx="4">
                  <c:v>60</c:v>
                </c:pt>
              </c:numCache>
            </c:numRef>
          </c:val>
          <c:extLst>
            <c:ext xmlns:c16="http://schemas.microsoft.com/office/drawing/2014/chart" uri="{C3380CC4-5D6E-409C-BE32-E72D297353CC}">
              <c16:uniqueId val="{00000000-9113-49E6-AC31-82CCA5AB7749}"/>
            </c:ext>
          </c:extLst>
        </c:ser>
        <c:ser>
          <c:idx val="1"/>
          <c:order val="1"/>
          <c:tx>
            <c:strRef>
              <c:f>Summary!$B$35</c:f>
              <c:strCache>
                <c:ptCount val="1"/>
                <c:pt idx="0">
                  <c:v>EARS</c:v>
                </c:pt>
              </c:strCache>
            </c:strRef>
          </c:tx>
          <c:spPr>
            <a:solidFill>
              <a:schemeClr val="accent2"/>
            </a:solidFill>
            <a:ln>
              <a:solidFill>
                <a:schemeClr val="accent2"/>
              </a:solidFill>
            </a:ln>
            <a:effectLst/>
          </c:spPr>
          <c:invertIfNegative val="0"/>
          <c:cat>
            <c:strRef>
              <c:f>Summary!$A$53:$A$57</c:f>
              <c:strCache>
                <c:ptCount val="5"/>
                <c:pt idx="0">
                  <c:v>FLEX</c:v>
                </c:pt>
                <c:pt idx="1">
                  <c:v>CS_E 50</c:v>
                </c:pt>
                <c:pt idx="2">
                  <c:v>ECSS_E60-30</c:v>
                </c:pt>
                <c:pt idx="3">
                  <c:v>TSS</c:v>
                </c:pt>
                <c:pt idx="4">
                  <c:v>EVS</c:v>
                </c:pt>
              </c:strCache>
            </c:strRef>
          </c:cat>
          <c:val>
            <c:numRef>
              <c:f>(Summary!$AW$4,Summary!$AW$10,Summary!$AW$16,Summary!$AW$22,Summary!$AW$28)</c:f>
              <c:numCache>
                <c:formatCode>General</c:formatCode>
                <c:ptCount val="5"/>
                <c:pt idx="0">
                  <c:v>15.789473684210526</c:v>
                </c:pt>
                <c:pt idx="1">
                  <c:v>31.03448275862069</c:v>
                </c:pt>
                <c:pt idx="2">
                  <c:v>20</c:v>
                </c:pt>
                <c:pt idx="3">
                  <c:v>67.164179104477611</c:v>
                </c:pt>
                <c:pt idx="4">
                  <c:v>61.607142857142861</c:v>
                </c:pt>
              </c:numCache>
            </c:numRef>
          </c:val>
          <c:extLst>
            <c:ext xmlns:c16="http://schemas.microsoft.com/office/drawing/2014/chart" uri="{C3380CC4-5D6E-409C-BE32-E72D297353CC}">
              <c16:uniqueId val="{00000001-9113-49E6-AC31-82CCA5AB7749}"/>
            </c:ext>
          </c:extLst>
        </c:ser>
        <c:ser>
          <c:idx val="2"/>
          <c:order val="2"/>
          <c:tx>
            <c:strRef>
              <c:f>Summary!$B$36</c:f>
              <c:strCache>
                <c:ptCount val="1"/>
                <c:pt idx="0">
                  <c:v>MASTER</c:v>
                </c:pt>
              </c:strCache>
            </c:strRef>
          </c:tx>
          <c:spPr>
            <a:solidFill>
              <a:schemeClr val="accent3"/>
            </a:solidFill>
            <a:ln>
              <a:solidFill>
                <a:schemeClr val="accent3"/>
              </a:solidFill>
            </a:ln>
            <a:effectLst/>
          </c:spPr>
          <c:invertIfNegative val="0"/>
          <c:cat>
            <c:strRef>
              <c:f>Summary!$A$53:$A$57</c:f>
              <c:strCache>
                <c:ptCount val="5"/>
                <c:pt idx="0">
                  <c:v>FLEX</c:v>
                </c:pt>
                <c:pt idx="1">
                  <c:v>CS_E 50</c:v>
                </c:pt>
                <c:pt idx="2">
                  <c:v>ECSS_E60-30</c:v>
                </c:pt>
                <c:pt idx="3">
                  <c:v>TSS</c:v>
                </c:pt>
                <c:pt idx="4">
                  <c:v>EVS</c:v>
                </c:pt>
              </c:strCache>
            </c:strRef>
          </c:cat>
          <c:val>
            <c:numRef>
              <c:f>(Summary!$AW$5,Summary!$AW$11,Summary!$AW$17,Summary!$AW$23,Summary!$AW$29)</c:f>
              <c:numCache>
                <c:formatCode>General</c:formatCode>
                <c:ptCount val="5"/>
                <c:pt idx="0">
                  <c:v>12</c:v>
                </c:pt>
                <c:pt idx="1">
                  <c:v>46.666666666666664</c:v>
                </c:pt>
                <c:pt idx="2">
                  <c:v>17.391304347826086</c:v>
                </c:pt>
                <c:pt idx="3">
                  <c:v>60.75949367088608</c:v>
                </c:pt>
                <c:pt idx="4">
                  <c:v>64.462809917355372</c:v>
                </c:pt>
              </c:numCache>
            </c:numRef>
          </c:val>
          <c:extLst>
            <c:ext xmlns:c16="http://schemas.microsoft.com/office/drawing/2014/chart" uri="{C3380CC4-5D6E-409C-BE32-E72D297353CC}">
              <c16:uniqueId val="{00000002-9113-49E6-AC31-82CCA5AB7749}"/>
            </c:ext>
          </c:extLst>
        </c:ser>
        <c:ser>
          <c:idx val="3"/>
          <c:order val="3"/>
          <c:tx>
            <c:strRef>
              <c:f>Summary!$B$37</c:f>
              <c:strCache>
                <c:ptCount val="1"/>
                <c:pt idx="0">
                  <c:v>advEARS</c:v>
                </c:pt>
              </c:strCache>
            </c:strRef>
          </c:tx>
          <c:spPr>
            <a:solidFill>
              <a:schemeClr val="accent4"/>
            </a:solidFill>
            <a:ln>
              <a:solidFill>
                <a:schemeClr val="accent4"/>
              </a:solidFill>
            </a:ln>
            <a:effectLst/>
          </c:spPr>
          <c:invertIfNegative val="0"/>
          <c:cat>
            <c:strRef>
              <c:f>Summary!$A$53:$A$57</c:f>
              <c:strCache>
                <c:ptCount val="5"/>
                <c:pt idx="0">
                  <c:v>FLEX</c:v>
                </c:pt>
                <c:pt idx="1">
                  <c:v>CS_E 50</c:v>
                </c:pt>
                <c:pt idx="2">
                  <c:v>ECSS_E60-30</c:v>
                </c:pt>
                <c:pt idx="3">
                  <c:v>TSS</c:v>
                </c:pt>
                <c:pt idx="4">
                  <c:v>EVS</c:v>
                </c:pt>
              </c:strCache>
            </c:strRef>
          </c:cat>
          <c:val>
            <c:numRef>
              <c:f>(Summary!$AW$6,Summary!$AW$12,Summary!$AW$18,Summary!$AW$24,Summary!$AW$30)</c:f>
              <c:numCache>
                <c:formatCode>General</c:formatCode>
                <c:ptCount val="5"/>
                <c:pt idx="0">
                  <c:v>14.814814814814813</c:v>
                </c:pt>
                <c:pt idx="1">
                  <c:v>48.387096774193552</c:v>
                </c:pt>
                <c:pt idx="2">
                  <c:v>24.528301886792452</c:v>
                </c:pt>
                <c:pt idx="3">
                  <c:v>60.75949367088608</c:v>
                </c:pt>
                <c:pt idx="4">
                  <c:v>64.462809917355372</c:v>
                </c:pt>
              </c:numCache>
            </c:numRef>
          </c:val>
          <c:extLst>
            <c:ext xmlns:c16="http://schemas.microsoft.com/office/drawing/2014/chart" uri="{C3380CC4-5D6E-409C-BE32-E72D297353CC}">
              <c16:uniqueId val="{00000003-9113-49E6-AC31-82CCA5AB7749}"/>
            </c:ext>
          </c:extLst>
        </c:ser>
        <c:ser>
          <c:idx val="4"/>
          <c:order val="4"/>
          <c:tx>
            <c:strRef>
              <c:f>Summary!$B$38</c:f>
              <c:strCache>
                <c:ptCount val="1"/>
                <c:pt idx="0">
                  <c:v>boilerplates (DODT)</c:v>
                </c:pt>
              </c:strCache>
            </c:strRef>
          </c:tx>
          <c:spPr>
            <a:solidFill>
              <a:schemeClr val="accent5"/>
            </a:solidFill>
            <a:ln>
              <a:solidFill>
                <a:schemeClr val="accent5"/>
              </a:solidFill>
            </a:ln>
            <a:effectLst/>
          </c:spPr>
          <c:invertIfNegative val="0"/>
          <c:cat>
            <c:strRef>
              <c:f>Summary!$A$53:$A$57</c:f>
              <c:strCache>
                <c:ptCount val="5"/>
                <c:pt idx="0">
                  <c:v>FLEX</c:v>
                </c:pt>
                <c:pt idx="1">
                  <c:v>CS_E 50</c:v>
                </c:pt>
                <c:pt idx="2">
                  <c:v>ECSS_E60-30</c:v>
                </c:pt>
                <c:pt idx="3">
                  <c:v>TSS</c:v>
                </c:pt>
                <c:pt idx="4">
                  <c:v>EVS</c:v>
                </c:pt>
              </c:strCache>
            </c:strRef>
          </c:cat>
          <c:val>
            <c:numRef>
              <c:f>(Summary!$AW$7,Summary!$AW$13,Summary!$AW$19,Summary!$AW$25,Summary!$AW$31)</c:f>
              <c:numCache>
                <c:formatCode>General</c:formatCode>
                <c:ptCount val="5"/>
                <c:pt idx="0">
                  <c:v>12</c:v>
                </c:pt>
                <c:pt idx="1">
                  <c:v>43.333333333333336</c:v>
                </c:pt>
                <c:pt idx="2">
                  <c:v>24.444444444444443</c:v>
                </c:pt>
                <c:pt idx="3">
                  <c:v>60.75949367088608</c:v>
                </c:pt>
                <c:pt idx="4">
                  <c:v>64.462809917355372</c:v>
                </c:pt>
              </c:numCache>
            </c:numRef>
          </c:val>
          <c:extLst>
            <c:ext xmlns:c16="http://schemas.microsoft.com/office/drawing/2014/chart" uri="{C3380CC4-5D6E-409C-BE32-E72D297353CC}">
              <c16:uniqueId val="{00000004-9113-49E6-AC31-82CCA5AB7749}"/>
            </c:ext>
          </c:extLst>
        </c:ser>
        <c:ser>
          <c:idx val="5"/>
          <c:order val="5"/>
          <c:tx>
            <c:strRef>
              <c:f>Summary!$B$39</c:f>
              <c:strCache>
                <c:ptCount val="1"/>
                <c:pt idx="0">
                  <c:v>SPIDER</c:v>
                </c:pt>
              </c:strCache>
            </c:strRef>
          </c:tx>
          <c:spPr>
            <a:solidFill>
              <a:schemeClr val="accent6"/>
            </a:solidFill>
            <a:ln>
              <a:solidFill>
                <a:schemeClr val="accent6"/>
              </a:solidFill>
            </a:ln>
            <a:effectLst/>
          </c:spPr>
          <c:invertIfNegative val="0"/>
          <c:cat>
            <c:strRef>
              <c:f>Summary!$A$53:$A$57</c:f>
              <c:strCache>
                <c:ptCount val="5"/>
                <c:pt idx="0">
                  <c:v>FLEX</c:v>
                </c:pt>
                <c:pt idx="1">
                  <c:v>CS_E 50</c:v>
                </c:pt>
                <c:pt idx="2">
                  <c:v>ECSS_E60-30</c:v>
                </c:pt>
                <c:pt idx="3">
                  <c:v>TSS</c:v>
                </c:pt>
                <c:pt idx="4">
                  <c:v>EVS</c:v>
                </c:pt>
              </c:strCache>
            </c:strRef>
          </c:cat>
          <c:val>
            <c:numRef>
              <c:f>(Summary!$AW$8,Summary!$AW$14,Summary!$AW$20,Summary!$AW$26,Summary!$AW$32)</c:f>
              <c:numCache>
                <c:formatCode>General</c:formatCode>
                <c:ptCount val="5"/>
                <c:pt idx="0">
                  <c:v>10.526315789473683</c:v>
                </c:pt>
                <c:pt idx="1">
                  <c:v>40</c:v>
                </c:pt>
                <c:pt idx="2">
                  <c:v>26.415094339622641</c:v>
                </c:pt>
                <c:pt idx="3">
                  <c:v>62.025316455696199</c:v>
                </c:pt>
                <c:pt idx="4">
                  <c:v>64.462809917355372</c:v>
                </c:pt>
              </c:numCache>
            </c:numRef>
          </c:val>
          <c:extLst>
            <c:ext xmlns:c16="http://schemas.microsoft.com/office/drawing/2014/chart" uri="{C3380CC4-5D6E-409C-BE32-E72D297353CC}">
              <c16:uniqueId val="{00000005-9113-49E6-AC31-82CCA5AB7749}"/>
            </c:ext>
          </c:extLst>
        </c:ser>
        <c:dLbls>
          <c:showLegendKey val="0"/>
          <c:showVal val="0"/>
          <c:showCatName val="0"/>
          <c:showSerName val="0"/>
          <c:showPercent val="0"/>
          <c:showBubbleSize val="0"/>
        </c:dLbls>
        <c:gapWidth val="100"/>
        <c:axId val="390751456"/>
        <c:axId val="390753424"/>
      </c:barChart>
      <c:catAx>
        <c:axId val="390751456"/>
        <c:scaling>
          <c:orientation val="minMax"/>
        </c:scaling>
        <c:delete val="0"/>
        <c:axPos val="b"/>
        <c:numFmt formatCode="General" sourceLinked="1"/>
        <c:majorTickMark val="none"/>
        <c:minorTickMark val="none"/>
        <c:tickLblPos val="nextTo"/>
        <c:spPr>
          <a:noFill/>
          <a:ln w="95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753424"/>
        <c:crosses val="autoZero"/>
        <c:auto val="0"/>
        <c:lblAlgn val="ctr"/>
        <c:lblOffset val="100"/>
        <c:noMultiLvlLbl val="0"/>
      </c:catAx>
      <c:valAx>
        <c:axId val="39075342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390751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4"/>
          <c:order val="0"/>
          <c:tx>
            <c:strRef>
              <c:f>Summary!$B$7</c:f>
              <c:strCache>
                <c:ptCount val="1"/>
                <c:pt idx="0">
                  <c:v>FLEX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Summary!$V$7:$AY$7</c:f>
              <c:numCache>
                <c:formatCode>General</c:formatCode>
                <c:ptCount val="30"/>
                <c:pt idx="0">
                  <c:v>100</c:v>
                </c:pt>
                <c:pt idx="1">
                  <c:v>100</c:v>
                </c:pt>
                <c:pt idx="2">
                  <c:v>100</c:v>
                </c:pt>
                <c:pt idx="3">
                  <c:v>100</c:v>
                </c:pt>
                <c:pt idx="4">
                  <c:v>100</c:v>
                </c:pt>
                <c:pt idx="5">
                  <c:v>100</c:v>
                </c:pt>
                <c:pt idx="6">
                  <c:v>96</c:v>
                </c:pt>
                <c:pt idx="7">
                  <c:v>92</c:v>
                </c:pt>
                <c:pt idx="8">
                  <c:v>92</c:v>
                </c:pt>
                <c:pt idx="9">
                  <c:v>96</c:v>
                </c:pt>
                <c:pt idx="10">
                  <c:v>80</c:v>
                </c:pt>
                <c:pt idx="11">
                  <c:v>96</c:v>
                </c:pt>
                <c:pt idx="12">
                  <c:v>96</c:v>
                </c:pt>
                <c:pt idx="13">
                  <c:v>100</c:v>
                </c:pt>
                <c:pt idx="14">
                  <c:v>92</c:v>
                </c:pt>
                <c:pt idx="15">
                  <c:v>100</c:v>
                </c:pt>
                <c:pt idx="16">
                  <c:v>36</c:v>
                </c:pt>
                <c:pt idx="17">
                  <c:v>92</c:v>
                </c:pt>
                <c:pt idx="18">
                  <c:v>80</c:v>
                </c:pt>
                <c:pt idx="19">
                  <c:v>92</c:v>
                </c:pt>
                <c:pt idx="20">
                  <c:v>72</c:v>
                </c:pt>
                <c:pt idx="21">
                  <c:v>76</c:v>
                </c:pt>
                <c:pt idx="22">
                  <c:v>64</c:v>
                </c:pt>
                <c:pt idx="23">
                  <c:v>80</c:v>
                </c:pt>
                <c:pt idx="24">
                  <c:v>72</c:v>
                </c:pt>
                <c:pt idx="25">
                  <c:v>40</c:v>
                </c:pt>
                <c:pt idx="26">
                  <c:v>28.000000000000004</c:v>
                </c:pt>
                <c:pt idx="27">
                  <c:v>12</c:v>
                </c:pt>
                <c:pt idx="28">
                  <c:v>12</c:v>
                </c:pt>
                <c:pt idx="29">
                  <c:v>0.12</c:v>
                </c:pt>
              </c:numCache>
            </c:numRef>
          </c:val>
          <c:extLst>
            <c:ext xmlns:c16="http://schemas.microsoft.com/office/drawing/2014/chart" uri="{C3380CC4-5D6E-409C-BE32-E72D297353CC}">
              <c16:uniqueId val="{00000004-AC36-1849-A610-21D3397EB6BC}"/>
            </c:ext>
          </c:extLst>
        </c:ser>
        <c:ser>
          <c:idx val="3"/>
          <c:order val="1"/>
          <c:tx>
            <c:strRef>
              <c:f>Summary!$B$6</c:f>
              <c:strCache>
                <c:ptCount val="1"/>
                <c:pt idx="0">
                  <c:v>FLEX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Summary!$V$6:$AY$6</c:f>
              <c:numCache>
                <c:formatCode>General</c:formatCode>
                <c:ptCount val="30"/>
                <c:pt idx="0">
                  <c:v>100</c:v>
                </c:pt>
                <c:pt idx="1">
                  <c:v>100</c:v>
                </c:pt>
                <c:pt idx="2">
                  <c:v>100</c:v>
                </c:pt>
                <c:pt idx="3">
                  <c:v>100</c:v>
                </c:pt>
                <c:pt idx="4">
                  <c:v>100</c:v>
                </c:pt>
                <c:pt idx="5">
                  <c:v>100</c:v>
                </c:pt>
                <c:pt idx="6">
                  <c:v>100</c:v>
                </c:pt>
                <c:pt idx="7">
                  <c:v>85.18518518518519</c:v>
                </c:pt>
                <c:pt idx="8">
                  <c:v>92.592592592592595</c:v>
                </c:pt>
                <c:pt idx="9">
                  <c:v>92.592592592592595</c:v>
                </c:pt>
                <c:pt idx="10">
                  <c:v>81.481481481481481</c:v>
                </c:pt>
                <c:pt idx="11">
                  <c:v>96.296296296296291</c:v>
                </c:pt>
                <c:pt idx="12">
                  <c:v>96.296296296296291</c:v>
                </c:pt>
                <c:pt idx="13">
                  <c:v>100</c:v>
                </c:pt>
                <c:pt idx="14">
                  <c:v>92.592592592592595</c:v>
                </c:pt>
                <c:pt idx="15">
                  <c:v>96.296296296296291</c:v>
                </c:pt>
                <c:pt idx="16">
                  <c:v>44.444444444444443</c:v>
                </c:pt>
                <c:pt idx="17">
                  <c:v>85.18518518518519</c:v>
                </c:pt>
                <c:pt idx="18">
                  <c:v>81.481481481481481</c:v>
                </c:pt>
                <c:pt idx="19">
                  <c:v>85.18518518518519</c:v>
                </c:pt>
                <c:pt idx="20">
                  <c:v>92.592592592592595</c:v>
                </c:pt>
                <c:pt idx="21">
                  <c:v>77.777777777777786</c:v>
                </c:pt>
                <c:pt idx="22">
                  <c:v>59.259259259259252</c:v>
                </c:pt>
                <c:pt idx="23">
                  <c:v>81.481481481481481</c:v>
                </c:pt>
                <c:pt idx="24">
                  <c:v>74.074074074074076</c:v>
                </c:pt>
                <c:pt idx="25">
                  <c:v>33.333333333333329</c:v>
                </c:pt>
                <c:pt idx="26">
                  <c:v>48.148148148148145</c:v>
                </c:pt>
                <c:pt idx="27">
                  <c:v>14.814814814814813</c:v>
                </c:pt>
                <c:pt idx="28">
                  <c:v>14.814814814814813</c:v>
                </c:pt>
                <c:pt idx="29">
                  <c:v>0.22222222222222221</c:v>
                </c:pt>
              </c:numCache>
            </c:numRef>
          </c:val>
          <c:extLst>
            <c:ext xmlns:c16="http://schemas.microsoft.com/office/drawing/2014/chart" uri="{C3380CC4-5D6E-409C-BE32-E72D297353CC}">
              <c16:uniqueId val="{00000003-AC36-1849-A610-21D3397EB6BC}"/>
            </c:ext>
          </c:extLst>
        </c:ser>
        <c:ser>
          <c:idx val="5"/>
          <c:order val="2"/>
          <c:tx>
            <c:strRef>
              <c:f>Summary!$B$8</c:f>
              <c:strCache>
                <c:ptCount val="1"/>
                <c:pt idx="0">
                  <c:v>FLEX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Summary!$V$8:$AY$8</c:f>
              <c:numCache>
                <c:formatCode>General</c:formatCode>
                <c:ptCount val="30"/>
                <c:pt idx="0">
                  <c:v>100</c:v>
                </c:pt>
                <c:pt idx="1">
                  <c:v>100</c:v>
                </c:pt>
                <c:pt idx="2">
                  <c:v>100</c:v>
                </c:pt>
                <c:pt idx="3">
                  <c:v>100</c:v>
                </c:pt>
                <c:pt idx="4">
                  <c:v>94.73684210526315</c:v>
                </c:pt>
                <c:pt idx="5">
                  <c:v>100</c:v>
                </c:pt>
                <c:pt idx="6">
                  <c:v>100</c:v>
                </c:pt>
                <c:pt idx="7">
                  <c:v>89.473684210526315</c:v>
                </c:pt>
                <c:pt idx="8">
                  <c:v>89.473684210526315</c:v>
                </c:pt>
                <c:pt idx="9">
                  <c:v>89.473684210526315</c:v>
                </c:pt>
                <c:pt idx="10">
                  <c:v>73.68421052631578</c:v>
                </c:pt>
                <c:pt idx="11">
                  <c:v>94.73684210526315</c:v>
                </c:pt>
                <c:pt idx="12">
                  <c:v>89.473684210526315</c:v>
                </c:pt>
                <c:pt idx="13">
                  <c:v>89.473684210526315</c:v>
                </c:pt>
                <c:pt idx="14">
                  <c:v>89.473684210526315</c:v>
                </c:pt>
                <c:pt idx="15">
                  <c:v>94.73684210526315</c:v>
                </c:pt>
                <c:pt idx="16">
                  <c:v>42.105263157894733</c:v>
                </c:pt>
                <c:pt idx="17">
                  <c:v>0</c:v>
                </c:pt>
                <c:pt idx="18">
                  <c:v>73.68421052631578</c:v>
                </c:pt>
                <c:pt idx="19">
                  <c:v>0</c:v>
                </c:pt>
                <c:pt idx="20">
                  <c:v>57.894736842105267</c:v>
                </c:pt>
                <c:pt idx="21">
                  <c:v>68.421052631578945</c:v>
                </c:pt>
                <c:pt idx="22">
                  <c:v>63.157894736842103</c:v>
                </c:pt>
                <c:pt idx="23">
                  <c:v>84.210526315789465</c:v>
                </c:pt>
                <c:pt idx="24">
                  <c:v>84.210526315789465</c:v>
                </c:pt>
                <c:pt idx="25">
                  <c:v>31.578947368421051</c:v>
                </c:pt>
                <c:pt idx="26">
                  <c:v>31.578947368421051</c:v>
                </c:pt>
                <c:pt idx="27">
                  <c:v>10.526315789473683</c:v>
                </c:pt>
                <c:pt idx="28">
                  <c:v>10.526315789473683</c:v>
                </c:pt>
                <c:pt idx="29">
                  <c:v>0.10526315789473684</c:v>
                </c:pt>
              </c:numCache>
            </c:numRef>
          </c:val>
          <c:extLst>
            <c:ext xmlns:c16="http://schemas.microsoft.com/office/drawing/2014/chart" uri="{C3380CC4-5D6E-409C-BE32-E72D297353CC}">
              <c16:uniqueId val="{00000005-AC36-1849-A610-21D3397EB6BC}"/>
            </c:ext>
          </c:extLst>
        </c:ser>
        <c:ser>
          <c:idx val="2"/>
          <c:order val="3"/>
          <c:tx>
            <c:strRef>
              <c:f>Summary!$B$5</c:f>
              <c:strCache>
                <c:ptCount val="1"/>
                <c:pt idx="0">
                  <c:v>FLEX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Summary!$V$5:$AY$5</c:f>
              <c:numCache>
                <c:formatCode>General</c:formatCode>
                <c:ptCount val="30"/>
                <c:pt idx="0">
                  <c:v>100</c:v>
                </c:pt>
                <c:pt idx="1">
                  <c:v>100</c:v>
                </c:pt>
                <c:pt idx="2">
                  <c:v>100</c:v>
                </c:pt>
                <c:pt idx="3">
                  <c:v>100</c:v>
                </c:pt>
                <c:pt idx="4">
                  <c:v>100</c:v>
                </c:pt>
                <c:pt idx="5">
                  <c:v>100</c:v>
                </c:pt>
                <c:pt idx="6">
                  <c:v>96</c:v>
                </c:pt>
                <c:pt idx="7">
                  <c:v>92</c:v>
                </c:pt>
                <c:pt idx="8">
                  <c:v>92</c:v>
                </c:pt>
                <c:pt idx="9">
                  <c:v>96</c:v>
                </c:pt>
                <c:pt idx="10">
                  <c:v>80</c:v>
                </c:pt>
                <c:pt idx="11">
                  <c:v>96</c:v>
                </c:pt>
                <c:pt idx="12">
                  <c:v>96</c:v>
                </c:pt>
                <c:pt idx="13">
                  <c:v>100</c:v>
                </c:pt>
                <c:pt idx="14">
                  <c:v>92</c:v>
                </c:pt>
                <c:pt idx="15">
                  <c:v>100</c:v>
                </c:pt>
                <c:pt idx="16">
                  <c:v>36</c:v>
                </c:pt>
                <c:pt idx="17">
                  <c:v>92</c:v>
                </c:pt>
                <c:pt idx="18">
                  <c:v>92</c:v>
                </c:pt>
                <c:pt idx="19">
                  <c:v>92</c:v>
                </c:pt>
                <c:pt idx="20">
                  <c:v>72</c:v>
                </c:pt>
                <c:pt idx="21">
                  <c:v>76</c:v>
                </c:pt>
                <c:pt idx="22">
                  <c:v>72</c:v>
                </c:pt>
                <c:pt idx="23">
                  <c:v>80</c:v>
                </c:pt>
                <c:pt idx="24">
                  <c:v>72</c:v>
                </c:pt>
                <c:pt idx="25">
                  <c:v>40</c:v>
                </c:pt>
                <c:pt idx="26">
                  <c:v>48</c:v>
                </c:pt>
                <c:pt idx="27">
                  <c:v>12</c:v>
                </c:pt>
                <c:pt idx="28">
                  <c:v>12</c:v>
                </c:pt>
                <c:pt idx="29">
                  <c:v>0.16</c:v>
                </c:pt>
              </c:numCache>
            </c:numRef>
          </c:val>
          <c:extLst>
            <c:ext xmlns:c16="http://schemas.microsoft.com/office/drawing/2014/chart" uri="{C3380CC4-5D6E-409C-BE32-E72D297353CC}">
              <c16:uniqueId val="{00000002-AC36-1849-A610-21D3397EB6BC}"/>
            </c:ext>
          </c:extLst>
        </c:ser>
        <c:ser>
          <c:idx val="1"/>
          <c:order val="4"/>
          <c:tx>
            <c:strRef>
              <c:f>Summary!$B$4</c:f>
              <c:strCache>
                <c:ptCount val="1"/>
                <c:pt idx="0">
                  <c:v>FLEX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Summary!$V$4:$AY$4</c:f>
              <c:numCache>
                <c:formatCode>General</c:formatCode>
                <c:ptCount val="30"/>
                <c:pt idx="0">
                  <c:v>100</c:v>
                </c:pt>
                <c:pt idx="1">
                  <c:v>100</c:v>
                </c:pt>
                <c:pt idx="2">
                  <c:v>100</c:v>
                </c:pt>
                <c:pt idx="3">
                  <c:v>100</c:v>
                </c:pt>
                <c:pt idx="4">
                  <c:v>94.73684210526315</c:v>
                </c:pt>
                <c:pt idx="5">
                  <c:v>100</c:v>
                </c:pt>
                <c:pt idx="6">
                  <c:v>94.73684210526315</c:v>
                </c:pt>
                <c:pt idx="7">
                  <c:v>89.473684210526315</c:v>
                </c:pt>
                <c:pt idx="8">
                  <c:v>89.473684210526315</c:v>
                </c:pt>
                <c:pt idx="9">
                  <c:v>89.473684210526315</c:v>
                </c:pt>
                <c:pt idx="10">
                  <c:v>73.68421052631578</c:v>
                </c:pt>
                <c:pt idx="11">
                  <c:v>94.73684210526315</c:v>
                </c:pt>
                <c:pt idx="12">
                  <c:v>89.473684210526315</c:v>
                </c:pt>
                <c:pt idx="13">
                  <c:v>89.473684210526315</c:v>
                </c:pt>
                <c:pt idx="14">
                  <c:v>89.473684210526315</c:v>
                </c:pt>
                <c:pt idx="15">
                  <c:v>94.73684210526315</c:v>
                </c:pt>
                <c:pt idx="16">
                  <c:v>42.105263157894733</c:v>
                </c:pt>
                <c:pt idx="17">
                  <c:v>94.73684210526315</c:v>
                </c:pt>
                <c:pt idx="18">
                  <c:v>73.68421052631578</c:v>
                </c:pt>
                <c:pt idx="19">
                  <c:v>89.473684210526315</c:v>
                </c:pt>
                <c:pt idx="20">
                  <c:v>52.631578947368418</c:v>
                </c:pt>
                <c:pt idx="21">
                  <c:v>63.157894736842103</c:v>
                </c:pt>
                <c:pt idx="22">
                  <c:v>78.94736842105263</c:v>
                </c:pt>
                <c:pt idx="23">
                  <c:v>84.210526315789465</c:v>
                </c:pt>
                <c:pt idx="24">
                  <c:v>84.210526315789465</c:v>
                </c:pt>
                <c:pt idx="25">
                  <c:v>31.578947368421051</c:v>
                </c:pt>
                <c:pt idx="26">
                  <c:v>42.105263157894733</c:v>
                </c:pt>
                <c:pt idx="27">
                  <c:v>15.789473684210526</c:v>
                </c:pt>
                <c:pt idx="28">
                  <c:v>10.526315789473683</c:v>
                </c:pt>
                <c:pt idx="29">
                  <c:v>0.15789473684210525</c:v>
                </c:pt>
              </c:numCache>
            </c:numRef>
          </c:val>
          <c:extLst>
            <c:ext xmlns:c16="http://schemas.microsoft.com/office/drawing/2014/chart" uri="{C3380CC4-5D6E-409C-BE32-E72D297353CC}">
              <c16:uniqueId val="{00000001-AC36-1849-A610-21D3397EB6BC}"/>
            </c:ext>
          </c:extLst>
        </c:ser>
        <c:ser>
          <c:idx val="0"/>
          <c:order val="5"/>
          <c:tx>
            <c:strRef>
              <c:f>Summary!$B$3</c:f>
              <c:strCache>
                <c:ptCount val="1"/>
                <c:pt idx="0">
                  <c:v>FLEX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Summary!$V$3:$AY$3</c:f>
              <c:numCache>
                <c:formatCode>General</c:formatCode>
                <c:ptCount val="30"/>
                <c:pt idx="0">
                  <c:v>88.888888888888886</c:v>
                </c:pt>
                <c:pt idx="1">
                  <c:v>88.888888888888886</c:v>
                </c:pt>
                <c:pt idx="2">
                  <c:v>88.888888888888886</c:v>
                </c:pt>
                <c:pt idx="3">
                  <c:v>100</c:v>
                </c:pt>
                <c:pt idx="4">
                  <c:v>94.444444444444443</c:v>
                </c:pt>
                <c:pt idx="5">
                  <c:v>100</c:v>
                </c:pt>
                <c:pt idx="6">
                  <c:v>100</c:v>
                </c:pt>
                <c:pt idx="7">
                  <c:v>83.333333333333343</c:v>
                </c:pt>
                <c:pt idx="8">
                  <c:v>88.888888888888886</c:v>
                </c:pt>
                <c:pt idx="9">
                  <c:v>88.888888888888886</c:v>
                </c:pt>
                <c:pt idx="10">
                  <c:v>72.222222222222214</c:v>
                </c:pt>
                <c:pt idx="11">
                  <c:v>94.444444444444443</c:v>
                </c:pt>
                <c:pt idx="12">
                  <c:v>94.444444444444443</c:v>
                </c:pt>
                <c:pt idx="13">
                  <c:v>83.333333333333343</c:v>
                </c:pt>
                <c:pt idx="14">
                  <c:v>88.888888888888886</c:v>
                </c:pt>
                <c:pt idx="15">
                  <c:v>94.444444444444443</c:v>
                </c:pt>
                <c:pt idx="16">
                  <c:v>33.333333333333329</c:v>
                </c:pt>
                <c:pt idx="17">
                  <c:v>77.777777777777786</c:v>
                </c:pt>
                <c:pt idx="18">
                  <c:v>72.222222222222214</c:v>
                </c:pt>
                <c:pt idx="19">
                  <c:v>83.333333333333343</c:v>
                </c:pt>
                <c:pt idx="20">
                  <c:v>50</c:v>
                </c:pt>
                <c:pt idx="21">
                  <c:v>61.111111111111114</c:v>
                </c:pt>
                <c:pt idx="22">
                  <c:v>61.111111111111114</c:v>
                </c:pt>
                <c:pt idx="23">
                  <c:v>83.333333333333343</c:v>
                </c:pt>
                <c:pt idx="24">
                  <c:v>83.333333333333343</c:v>
                </c:pt>
                <c:pt idx="25">
                  <c:v>27.777777777777779</c:v>
                </c:pt>
                <c:pt idx="26">
                  <c:v>22.222222222222221</c:v>
                </c:pt>
                <c:pt idx="27">
                  <c:v>5.5555555555555554</c:v>
                </c:pt>
                <c:pt idx="28">
                  <c:v>5.5555555555555554</c:v>
                </c:pt>
                <c:pt idx="29">
                  <c:v>0.1111111111111111</c:v>
                </c:pt>
              </c:numCache>
            </c:numRef>
          </c:val>
          <c:extLst>
            <c:ext xmlns:c16="http://schemas.microsoft.com/office/drawing/2014/chart" uri="{C3380CC4-5D6E-409C-BE32-E72D297353CC}">
              <c16:uniqueId val="{00000000-AC36-1849-A610-21D3397EB6BC}"/>
            </c:ext>
          </c:extLst>
        </c:ser>
        <c:dLbls>
          <c:showLegendKey val="0"/>
          <c:showVal val="0"/>
          <c:showCatName val="0"/>
          <c:showSerName val="0"/>
          <c:showPercent val="0"/>
          <c:showBubbleSize val="0"/>
        </c:dLbls>
        <c:gapWidth val="182"/>
        <c:axId val="947404368"/>
        <c:axId val="953441904"/>
      </c:barChart>
      <c:catAx>
        <c:axId val="947404368"/>
        <c:scaling>
          <c:orientation val="minMax"/>
        </c:scaling>
        <c:delete val="0"/>
        <c:axPos val="l"/>
        <c:title>
          <c:tx>
            <c:rich>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name</a:t>
                </a:r>
              </a:p>
            </c:rich>
          </c:tx>
          <c:overlay val="0"/>
          <c:spPr>
            <a:noFill/>
            <a:ln>
              <a:noFill/>
            </a:ln>
            <a:effectLst/>
          </c:spPr>
          <c:txPr>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53441904"/>
        <c:crosses val="autoZero"/>
        <c:auto val="1"/>
        <c:lblAlgn val="ctr"/>
        <c:lblOffset val="100"/>
        <c:noMultiLvlLbl val="0"/>
      </c:catAx>
      <c:valAx>
        <c:axId val="953441904"/>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value (% of 'yes' from total) </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04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CS_E 50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5"/>
          <c:order val="0"/>
          <c:tx>
            <c:strRef>
              <c:f>Summary!$B$14</c:f>
              <c:strCache>
                <c:ptCount val="1"/>
                <c:pt idx="0">
                  <c:v>CS_E 50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Summary!$V$14:$AY$14</c:f>
              <c:numCache>
                <c:formatCode>General</c:formatCode>
                <c:ptCount val="30"/>
                <c:pt idx="0">
                  <c:v>100</c:v>
                </c:pt>
                <c:pt idx="1">
                  <c:v>100</c:v>
                </c:pt>
                <c:pt idx="2">
                  <c:v>100</c:v>
                </c:pt>
                <c:pt idx="3">
                  <c:v>100</c:v>
                </c:pt>
                <c:pt idx="4">
                  <c:v>100</c:v>
                </c:pt>
                <c:pt idx="5">
                  <c:v>100</c:v>
                </c:pt>
                <c:pt idx="6">
                  <c:v>100</c:v>
                </c:pt>
                <c:pt idx="7">
                  <c:v>93.333333333333329</c:v>
                </c:pt>
                <c:pt idx="8">
                  <c:v>93.333333333333329</c:v>
                </c:pt>
                <c:pt idx="9">
                  <c:v>83.333333333333343</c:v>
                </c:pt>
                <c:pt idx="10">
                  <c:v>93.333333333333329</c:v>
                </c:pt>
                <c:pt idx="11">
                  <c:v>83.333333333333343</c:v>
                </c:pt>
                <c:pt idx="12">
                  <c:v>73.333333333333329</c:v>
                </c:pt>
                <c:pt idx="13">
                  <c:v>100</c:v>
                </c:pt>
                <c:pt idx="14">
                  <c:v>96.666666666666671</c:v>
                </c:pt>
                <c:pt idx="15">
                  <c:v>100</c:v>
                </c:pt>
                <c:pt idx="16">
                  <c:v>53.333333333333336</c:v>
                </c:pt>
                <c:pt idx="17">
                  <c:v>40</c:v>
                </c:pt>
                <c:pt idx="18">
                  <c:v>90</c:v>
                </c:pt>
                <c:pt idx="19">
                  <c:v>43.333333333333336</c:v>
                </c:pt>
                <c:pt idx="20">
                  <c:v>83.333333333333343</c:v>
                </c:pt>
                <c:pt idx="21">
                  <c:v>96.666666666666671</c:v>
                </c:pt>
                <c:pt idx="22">
                  <c:v>96.666666666666671</c:v>
                </c:pt>
                <c:pt idx="23">
                  <c:v>60</c:v>
                </c:pt>
                <c:pt idx="24">
                  <c:v>100</c:v>
                </c:pt>
                <c:pt idx="25">
                  <c:v>43.333333333333336</c:v>
                </c:pt>
                <c:pt idx="26">
                  <c:v>66.666666666666657</c:v>
                </c:pt>
                <c:pt idx="27">
                  <c:v>40</c:v>
                </c:pt>
                <c:pt idx="28">
                  <c:v>40</c:v>
                </c:pt>
                <c:pt idx="29">
                  <c:v>0.43333333333333335</c:v>
                </c:pt>
              </c:numCache>
            </c:numRef>
          </c:val>
          <c:extLst>
            <c:ext xmlns:c16="http://schemas.microsoft.com/office/drawing/2014/chart" uri="{C3380CC4-5D6E-409C-BE32-E72D297353CC}">
              <c16:uniqueId val="{00000005-FED7-4144-88D8-6393C469210F}"/>
            </c:ext>
          </c:extLst>
        </c:ser>
        <c:ser>
          <c:idx val="4"/>
          <c:order val="1"/>
          <c:tx>
            <c:strRef>
              <c:f>Summary!$B$13</c:f>
              <c:strCache>
                <c:ptCount val="1"/>
                <c:pt idx="0">
                  <c:v>CS_E 50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Summary!$V$13:$AY$13</c:f>
              <c:numCache>
                <c:formatCode>General</c:formatCode>
                <c:ptCount val="30"/>
                <c:pt idx="0">
                  <c:v>100</c:v>
                </c:pt>
                <c:pt idx="1">
                  <c:v>100</c:v>
                </c:pt>
                <c:pt idx="2">
                  <c:v>100</c:v>
                </c:pt>
                <c:pt idx="3">
                  <c:v>100</c:v>
                </c:pt>
                <c:pt idx="4">
                  <c:v>100</c:v>
                </c:pt>
                <c:pt idx="5">
                  <c:v>100</c:v>
                </c:pt>
                <c:pt idx="6">
                  <c:v>90</c:v>
                </c:pt>
                <c:pt idx="7">
                  <c:v>90</c:v>
                </c:pt>
                <c:pt idx="8">
                  <c:v>93.333333333333329</c:v>
                </c:pt>
                <c:pt idx="9">
                  <c:v>86.666666666666671</c:v>
                </c:pt>
                <c:pt idx="10">
                  <c:v>93.333333333333329</c:v>
                </c:pt>
                <c:pt idx="11">
                  <c:v>86.666666666666671</c:v>
                </c:pt>
                <c:pt idx="12">
                  <c:v>73.333333333333329</c:v>
                </c:pt>
                <c:pt idx="13">
                  <c:v>100</c:v>
                </c:pt>
                <c:pt idx="14">
                  <c:v>96.666666666666671</c:v>
                </c:pt>
                <c:pt idx="15">
                  <c:v>100</c:v>
                </c:pt>
                <c:pt idx="16">
                  <c:v>60</c:v>
                </c:pt>
                <c:pt idx="17">
                  <c:v>90</c:v>
                </c:pt>
                <c:pt idx="18">
                  <c:v>90</c:v>
                </c:pt>
                <c:pt idx="19">
                  <c:v>96.666666666666671</c:v>
                </c:pt>
                <c:pt idx="20">
                  <c:v>83.333333333333343</c:v>
                </c:pt>
                <c:pt idx="21">
                  <c:v>93.333333333333329</c:v>
                </c:pt>
                <c:pt idx="22">
                  <c:v>96.666666666666671</c:v>
                </c:pt>
                <c:pt idx="23">
                  <c:v>53.333333333333336</c:v>
                </c:pt>
                <c:pt idx="24">
                  <c:v>100</c:v>
                </c:pt>
                <c:pt idx="25">
                  <c:v>46.666666666666664</c:v>
                </c:pt>
                <c:pt idx="26">
                  <c:v>76.666666666666671</c:v>
                </c:pt>
                <c:pt idx="27">
                  <c:v>43.333333333333336</c:v>
                </c:pt>
                <c:pt idx="28">
                  <c:v>40</c:v>
                </c:pt>
                <c:pt idx="29">
                  <c:v>0.36666666666666664</c:v>
                </c:pt>
              </c:numCache>
            </c:numRef>
          </c:val>
          <c:extLst>
            <c:ext xmlns:c16="http://schemas.microsoft.com/office/drawing/2014/chart" uri="{C3380CC4-5D6E-409C-BE32-E72D297353CC}">
              <c16:uniqueId val="{00000004-FED7-4144-88D8-6393C469210F}"/>
            </c:ext>
          </c:extLst>
        </c:ser>
        <c:ser>
          <c:idx val="3"/>
          <c:order val="2"/>
          <c:tx>
            <c:strRef>
              <c:f>Summary!$B$12</c:f>
              <c:strCache>
                <c:ptCount val="1"/>
                <c:pt idx="0">
                  <c:v>CS_E 50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Summary!$V$12:$AY$12</c:f>
              <c:numCache>
                <c:formatCode>General</c:formatCode>
                <c:ptCount val="30"/>
                <c:pt idx="0">
                  <c:v>100</c:v>
                </c:pt>
                <c:pt idx="1">
                  <c:v>100</c:v>
                </c:pt>
                <c:pt idx="2">
                  <c:v>100</c:v>
                </c:pt>
                <c:pt idx="3">
                  <c:v>100</c:v>
                </c:pt>
                <c:pt idx="4">
                  <c:v>100</c:v>
                </c:pt>
                <c:pt idx="5">
                  <c:v>100</c:v>
                </c:pt>
                <c:pt idx="6">
                  <c:v>100</c:v>
                </c:pt>
                <c:pt idx="7">
                  <c:v>87.096774193548384</c:v>
                </c:pt>
                <c:pt idx="8">
                  <c:v>93.548387096774192</c:v>
                </c:pt>
                <c:pt idx="9">
                  <c:v>93.548387096774192</c:v>
                </c:pt>
                <c:pt idx="10">
                  <c:v>96.774193548387103</c:v>
                </c:pt>
                <c:pt idx="11">
                  <c:v>87.096774193548384</c:v>
                </c:pt>
                <c:pt idx="12">
                  <c:v>93.548387096774192</c:v>
                </c:pt>
                <c:pt idx="13">
                  <c:v>100</c:v>
                </c:pt>
                <c:pt idx="14">
                  <c:v>96.774193548387103</c:v>
                </c:pt>
                <c:pt idx="15">
                  <c:v>100</c:v>
                </c:pt>
                <c:pt idx="16">
                  <c:v>61.29032258064516</c:v>
                </c:pt>
                <c:pt idx="17">
                  <c:v>93.548387096774192</c:v>
                </c:pt>
                <c:pt idx="18">
                  <c:v>90.322580645161281</c:v>
                </c:pt>
                <c:pt idx="19">
                  <c:v>96.774193548387103</c:v>
                </c:pt>
                <c:pt idx="20">
                  <c:v>96.774193548387103</c:v>
                </c:pt>
                <c:pt idx="21">
                  <c:v>96.774193548387103</c:v>
                </c:pt>
                <c:pt idx="22">
                  <c:v>100</c:v>
                </c:pt>
                <c:pt idx="23">
                  <c:v>67.741935483870961</c:v>
                </c:pt>
                <c:pt idx="24">
                  <c:v>100</c:v>
                </c:pt>
                <c:pt idx="25">
                  <c:v>29.032258064516132</c:v>
                </c:pt>
                <c:pt idx="26">
                  <c:v>77.41935483870968</c:v>
                </c:pt>
                <c:pt idx="27">
                  <c:v>48.387096774193552</c:v>
                </c:pt>
                <c:pt idx="28">
                  <c:v>48.387096774193552</c:v>
                </c:pt>
                <c:pt idx="29">
                  <c:v>0.70967741935483875</c:v>
                </c:pt>
              </c:numCache>
            </c:numRef>
          </c:val>
          <c:extLst>
            <c:ext xmlns:c16="http://schemas.microsoft.com/office/drawing/2014/chart" uri="{C3380CC4-5D6E-409C-BE32-E72D297353CC}">
              <c16:uniqueId val="{00000003-FED7-4144-88D8-6393C469210F}"/>
            </c:ext>
          </c:extLst>
        </c:ser>
        <c:ser>
          <c:idx val="2"/>
          <c:order val="3"/>
          <c:tx>
            <c:strRef>
              <c:f>Summary!$B$11</c:f>
              <c:strCache>
                <c:ptCount val="1"/>
                <c:pt idx="0">
                  <c:v>CS_E 50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Summary!$V$11:$AY$11</c:f>
              <c:numCache>
                <c:formatCode>General</c:formatCode>
                <c:ptCount val="30"/>
                <c:pt idx="0">
                  <c:v>100</c:v>
                </c:pt>
                <c:pt idx="1">
                  <c:v>100</c:v>
                </c:pt>
                <c:pt idx="2">
                  <c:v>100</c:v>
                </c:pt>
                <c:pt idx="3">
                  <c:v>100</c:v>
                </c:pt>
                <c:pt idx="4">
                  <c:v>100</c:v>
                </c:pt>
                <c:pt idx="5">
                  <c:v>100</c:v>
                </c:pt>
                <c:pt idx="6">
                  <c:v>86.666666666666671</c:v>
                </c:pt>
                <c:pt idx="7">
                  <c:v>90</c:v>
                </c:pt>
                <c:pt idx="8">
                  <c:v>90</c:v>
                </c:pt>
                <c:pt idx="9">
                  <c:v>86.666666666666671</c:v>
                </c:pt>
                <c:pt idx="10">
                  <c:v>96.666666666666671</c:v>
                </c:pt>
                <c:pt idx="11">
                  <c:v>90</c:v>
                </c:pt>
                <c:pt idx="12">
                  <c:v>76.666666666666671</c:v>
                </c:pt>
                <c:pt idx="13">
                  <c:v>100</c:v>
                </c:pt>
                <c:pt idx="14">
                  <c:v>96.666666666666671</c:v>
                </c:pt>
                <c:pt idx="15">
                  <c:v>100</c:v>
                </c:pt>
                <c:pt idx="16">
                  <c:v>60</c:v>
                </c:pt>
                <c:pt idx="17">
                  <c:v>93.333333333333329</c:v>
                </c:pt>
                <c:pt idx="18">
                  <c:v>90</c:v>
                </c:pt>
                <c:pt idx="19">
                  <c:v>96.666666666666671</c:v>
                </c:pt>
                <c:pt idx="20">
                  <c:v>83.333333333333343</c:v>
                </c:pt>
                <c:pt idx="21">
                  <c:v>96.666666666666671</c:v>
                </c:pt>
                <c:pt idx="22">
                  <c:v>96.666666666666671</c:v>
                </c:pt>
                <c:pt idx="23">
                  <c:v>70</c:v>
                </c:pt>
                <c:pt idx="24">
                  <c:v>100</c:v>
                </c:pt>
                <c:pt idx="25">
                  <c:v>50</c:v>
                </c:pt>
                <c:pt idx="26">
                  <c:v>76.666666666666671</c:v>
                </c:pt>
                <c:pt idx="27">
                  <c:v>46.666666666666664</c:v>
                </c:pt>
                <c:pt idx="28">
                  <c:v>40</c:v>
                </c:pt>
                <c:pt idx="29">
                  <c:v>0.43333333333333335</c:v>
                </c:pt>
              </c:numCache>
            </c:numRef>
          </c:val>
          <c:extLst>
            <c:ext xmlns:c16="http://schemas.microsoft.com/office/drawing/2014/chart" uri="{C3380CC4-5D6E-409C-BE32-E72D297353CC}">
              <c16:uniqueId val="{00000002-FED7-4144-88D8-6393C469210F}"/>
            </c:ext>
          </c:extLst>
        </c:ser>
        <c:ser>
          <c:idx val="1"/>
          <c:order val="4"/>
          <c:tx>
            <c:strRef>
              <c:f>Summary!$B$10</c:f>
              <c:strCache>
                <c:ptCount val="1"/>
                <c:pt idx="0">
                  <c:v>CS_E 50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Summary!$V$10:$AY$10</c:f>
              <c:numCache>
                <c:formatCode>General</c:formatCode>
                <c:ptCount val="30"/>
                <c:pt idx="0">
                  <c:v>100</c:v>
                </c:pt>
                <c:pt idx="1">
                  <c:v>100</c:v>
                </c:pt>
                <c:pt idx="2">
                  <c:v>100</c:v>
                </c:pt>
                <c:pt idx="3">
                  <c:v>100</c:v>
                </c:pt>
                <c:pt idx="4">
                  <c:v>100</c:v>
                </c:pt>
                <c:pt idx="5">
                  <c:v>100</c:v>
                </c:pt>
                <c:pt idx="6">
                  <c:v>96.551724137931032</c:v>
                </c:pt>
                <c:pt idx="7">
                  <c:v>93.103448275862064</c:v>
                </c:pt>
                <c:pt idx="8">
                  <c:v>93.103448275862064</c:v>
                </c:pt>
                <c:pt idx="9">
                  <c:v>86.206896551724128</c:v>
                </c:pt>
                <c:pt idx="10">
                  <c:v>93.103448275862064</c:v>
                </c:pt>
                <c:pt idx="11">
                  <c:v>79.310344827586206</c:v>
                </c:pt>
                <c:pt idx="12">
                  <c:v>72.41379310344827</c:v>
                </c:pt>
                <c:pt idx="13">
                  <c:v>96.551724137931032</c:v>
                </c:pt>
                <c:pt idx="14">
                  <c:v>96.551724137931032</c:v>
                </c:pt>
                <c:pt idx="15">
                  <c:v>96.551724137931032</c:v>
                </c:pt>
                <c:pt idx="16">
                  <c:v>44.827586206896555</c:v>
                </c:pt>
                <c:pt idx="17">
                  <c:v>96.551724137931032</c:v>
                </c:pt>
                <c:pt idx="18">
                  <c:v>89.65517241379311</c:v>
                </c:pt>
                <c:pt idx="19">
                  <c:v>100</c:v>
                </c:pt>
                <c:pt idx="20">
                  <c:v>86.206896551724128</c:v>
                </c:pt>
                <c:pt idx="21">
                  <c:v>96.551724137931032</c:v>
                </c:pt>
                <c:pt idx="22">
                  <c:v>96.551724137931032</c:v>
                </c:pt>
                <c:pt idx="23">
                  <c:v>44.827586206896555</c:v>
                </c:pt>
                <c:pt idx="24">
                  <c:v>100</c:v>
                </c:pt>
                <c:pt idx="25">
                  <c:v>27.586206896551722</c:v>
                </c:pt>
                <c:pt idx="26">
                  <c:v>65.517241379310349</c:v>
                </c:pt>
                <c:pt idx="27">
                  <c:v>31.03448275862069</c:v>
                </c:pt>
                <c:pt idx="28">
                  <c:v>31.03448275862069</c:v>
                </c:pt>
                <c:pt idx="29">
                  <c:v>0.31034482758620691</c:v>
                </c:pt>
              </c:numCache>
            </c:numRef>
          </c:val>
          <c:extLst>
            <c:ext xmlns:c16="http://schemas.microsoft.com/office/drawing/2014/chart" uri="{C3380CC4-5D6E-409C-BE32-E72D297353CC}">
              <c16:uniqueId val="{00000001-FED7-4144-88D8-6393C469210F}"/>
            </c:ext>
          </c:extLst>
        </c:ser>
        <c:ser>
          <c:idx val="0"/>
          <c:order val="5"/>
          <c:tx>
            <c:strRef>
              <c:f>Summary!$B$9</c:f>
              <c:strCache>
                <c:ptCount val="1"/>
                <c:pt idx="0">
                  <c:v>CS_E 50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Summary!$V$9:$AY$9</c:f>
              <c:numCache>
                <c:formatCode>General</c:formatCode>
                <c:ptCount val="30"/>
                <c:pt idx="0">
                  <c:v>100</c:v>
                </c:pt>
                <c:pt idx="1">
                  <c:v>72</c:v>
                </c:pt>
                <c:pt idx="2">
                  <c:v>60</c:v>
                </c:pt>
                <c:pt idx="3">
                  <c:v>100</c:v>
                </c:pt>
                <c:pt idx="4">
                  <c:v>100</c:v>
                </c:pt>
                <c:pt idx="5">
                  <c:v>100</c:v>
                </c:pt>
                <c:pt idx="6">
                  <c:v>72</c:v>
                </c:pt>
                <c:pt idx="7">
                  <c:v>80</c:v>
                </c:pt>
                <c:pt idx="8">
                  <c:v>92</c:v>
                </c:pt>
                <c:pt idx="9">
                  <c:v>28.000000000000004</c:v>
                </c:pt>
                <c:pt idx="10">
                  <c:v>80</c:v>
                </c:pt>
                <c:pt idx="11">
                  <c:v>68</c:v>
                </c:pt>
                <c:pt idx="12">
                  <c:v>60</c:v>
                </c:pt>
                <c:pt idx="13">
                  <c:v>88</c:v>
                </c:pt>
                <c:pt idx="14">
                  <c:v>92</c:v>
                </c:pt>
                <c:pt idx="15">
                  <c:v>64</c:v>
                </c:pt>
                <c:pt idx="16">
                  <c:v>20</c:v>
                </c:pt>
                <c:pt idx="17">
                  <c:v>60</c:v>
                </c:pt>
                <c:pt idx="18">
                  <c:v>84</c:v>
                </c:pt>
                <c:pt idx="19">
                  <c:v>96</c:v>
                </c:pt>
                <c:pt idx="20">
                  <c:v>20</c:v>
                </c:pt>
                <c:pt idx="21">
                  <c:v>88</c:v>
                </c:pt>
                <c:pt idx="22">
                  <c:v>80</c:v>
                </c:pt>
                <c:pt idx="23">
                  <c:v>48</c:v>
                </c:pt>
                <c:pt idx="24">
                  <c:v>100</c:v>
                </c:pt>
                <c:pt idx="25">
                  <c:v>12</c:v>
                </c:pt>
                <c:pt idx="26">
                  <c:v>12</c:v>
                </c:pt>
                <c:pt idx="27">
                  <c:v>4</c:v>
                </c:pt>
                <c:pt idx="28">
                  <c:v>0</c:v>
                </c:pt>
                <c:pt idx="29">
                  <c:v>0.08</c:v>
                </c:pt>
              </c:numCache>
            </c:numRef>
          </c:val>
          <c:extLst>
            <c:ext xmlns:c16="http://schemas.microsoft.com/office/drawing/2014/chart" uri="{C3380CC4-5D6E-409C-BE32-E72D297353CC}">
              <c16:uniqueId val="{00000000-FED7-4144-88D8-6393C469210F}"/>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ECSS_E60-30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5"/>
          <c:order val="0"/>
          <c:tx>
            <c:strRef>
              <c:f>Summary!$B$20</c:f>
              <c:strCache>
                <c:ptCount val="1"/>
                <c:pt idx="0">
                  <c:v>ECSS_E60-30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Summary!$V$20:$AY$20</c:f>
              <c:numCache>
                <c:formatCode>General</c:formatCode>
                <c:ptCount val="30"/>
                <c:pt idx="0">
                  <c:v>100</c:v>
                </c:pt>
                <c:pt idx="1">
                  <c:v>100</c:v>
                </c:pt>
                <c:pt idx="2">
                  <c:v>100</c:v>
                </c:pt>
                <c:pt idx="3">
                  <c:v>100</c:v>
                </c:pt>
                <c:pt idx="4">
                  <c:v>100</c:v>
                </c:pt>
                <c:pt idx="5">
                  <c:v>100</c:v>
                </c:pt>
                <c:pt idx="6">
                  <c:v>100</c:v>
                </c:pt>
                <c:pt idx="7">
                  <c:v>92.452830188679243</c:v>
                </c:pt>
                <c:pt idx="8">
                  <c:v>100</c:v>
                </c:pt>
                <c:pt idx="9">
                  <c:v>84.905660377358487</c:v>
                </c:pt>
                <c:pt idx="10">
                  <c:v>98.113207547169807</c:v>
                </c:pt>
                <c:pt idx="11">
                  <c:v>96.226415094339629</c:v>
                </c:pt>
                <c:pt idx="12">
                  <c:v>98.113207547169807</c:v>
                </c:pt>
                <c:pt idx="13">
                  <c:v>100</c:v>
                </c:pt>
                <c:pt idx="14">
                  <c:v>100</c:v>
                </c:pt>
                <c:pt idx="15">
                  <c:v>100</c:v>
                </c:pt>
                <c:pt idx="16">
                  <c:v>54.716981132075468</c:v>
                </c:pt>
                <c:pt idx="17">
                  <c:v>11.320754716981133</c:v>
                </c:pt>
                <c:pt idx="18">
                  <c:v>83.018867924528308</c:v>
                </c:pt>
                <c:pt idx="19">
                  <c:v>11.320754716981133</c:v>
                </c:pt>
                <c:pt idx="20">
                  <c:v>90.566037735849065</c:v>
                </c:pt>
                <c:pt idx="21">
                  <c:v>98.113207547169807</c:v>
                </c:pt>
                <c:pt idx="22">
                  <c:v>90.566037735849065</c:v>
                </c:pt>
                <c:pt idx="23">
                  <c:v>90.566037735849065</c:v>
                </c:pt>
                <c:pt idx="24">
                  <c:v>90.566037735849065</c:v>
                </c:pt>
                <c:pt idx="25">
                  <c:v>64.15094339622641</c:v>
                </c:pt>
                <c:pt idx="26">
                  <c:v>52.830188679245282</c:v>
                </c:pt>
                <c:pt idx="27">
                  <c:v>26.415094339622641</c:v>
                </c:pt>
                <c:pt idx="28">
                  <c:v>26.415094339622641</c:v>
                </c:pt>
                <c:pt idx="29">
                  <c:v>0.47169811320754718</c:v>
                </c:pt>
              </c:numCache>
            </c:numRef>
          </c:val>
          <c:extLst>
            <c:ext xmlns:c16="http://schemas.microsoft.com/office/drawing/2014/chart" uri="{C3380CC4-5D6E-409C-BE32-E72D297353CC}">
              <c16:uniqueId val="{00000005-D012-BC48-B2F2-B18CE168EF01}"/>
            </c:ext>
          </c:extLst>
        </c:ser>
        <c:ser>
          <c:idx val="4"/>
          <c:order val="1"/>
          <c:tx>
            <c:strRef>
              <c:f>Summary!$B$19</c:f>
              <c:strCache>
                <c:ptCount val="1"/>
                <c:pt idx="0">
                  <c:v>ECSS_E60-30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Summary!$V$19:$AY$19</c:f>
              <c:numCache>
                <c:formatCode>General</c:formatCode>
                <c:ptCount val="30"/>
                <c:pt idx="0">
                  <c:v>100</c:v>
                </c:pt>
                <c:pt idx="1">
                  <c:v>100</c:v>
                </c:pt>
                <c:pt idx="2">
                  <c:v>100</c:v>
                </c:pt>
                <c:pt idx="3">
                  <c:v>100</c:v>
                </c:pt>
                <c:pt idx="4">
                  <c:v>100</c:v>
                </c:pt>
                <c:pt idx="5">
                  <c:v>100</c:v>
                </c:pt>
                <c:pt idx="6">
                  <c:v>88.888888888888886</c:v>
                </c:pt>
                <c:pt idx="7">
                  <c:v>91.111111111111114</c:v>
                </c:pt>
                <c:pt idx="8">
                  <c:v>100</c:v>
                </c:pt>
                <c:pt idx="9">
                  <c:v>93.333333333333329</c:v>
                </c:pt>
                <c:pt idx="10">
                  <c:v>97.777777777777771</c:v>
                </c:pt>
                <c:pt idx="11">
                  <c:v>95.555555555555557</c:v>
                </c:pt>
                <c:pt idx="12">
                  <c:v>97.777777777777771</c:v>
                </c:pt>
                <c:pt idx="13">
                  <c:v>97.777777777777771</c:v>
                </c:pt>
                <c:pt idx="14">
                  <c:v>100</c:v>
                </c:pt>
                <c:pt idx="15">
                  <c:v>97.777777777777771</c:v>
                </c:pt>
                <c:pt idx="16">
                  <c:v>48.888888888888886</c:v>
                </c:pt>
                <c:pt idx="17">
                  <c:v>86.666666666666671</c:v>
                </c:pt>
                <c:pt idx="18">
                  <c:v>82.222222222222214</c:v>
                </c:pt>
                <c:pt idx="19">
                  <c:v>95.555555555555557</c:v>
                </c:pt>
                <c:pt idx="20">
                  <c:v>80</c:v>
                </c:pt>
                <c:pt idx="21">
                  <c:v>97.777777777777771</c:v>
                </c:pt>
                <c:pt idx="22">
                  <c:v>88.888888888888886</c:v>
                </c:pt>
                <c:pt idx="23">
                  <c:v>88.888888888888886</c:v>
                </c:pt>
                <c:pt idx="24">
                  <c:v>88.888888888888886</c:v>
                </c:pt>
                <c:pt idx="25">
                  <c:v>55.555555555555557</c:v>
                </c:pt>
                <c:pt idx="26">
                  <c:v>44.444444444444443</c:v>
                </c:pt>
                <c:pt idx="27">
                  <c:v>24.444444444444443</c:v>
                </c:pt>
                <c:pt idx="28">
                  <c:v>20</c:v>
                </c:pt>
                <c:pt idx="29">
                  <c:v>0.55555555555555558</c:v>
                </c:pt>
              </c:numCache>
            </c:numRef>
          </c:val>
          <c:extLst>
            <c:ext xmlns:c16="http://schemas.microsoft.com/office/drawing/2014/chart" uri="{C3380CC4-5D6E-409C-BE32-E72D297353CC}">
              <c16:uniqueId val="{00000004-D012-BC48-B2F2-B18CE168EF01}"/>
            </c:ext>
          </c:extLst>
        </c:ser>
        <c:ser>
          <c:idx val="3"/>
          <c:order val="2"/>
          <c:tx>
            <c:strRef>
              <c:f>Summary!$B$18</c:f>
              <c:strCache>
                <c:ptCount val="1"/>
                <c:pt idx="0">
                  <c:v>ECSS_E60-30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Summary!$V$18:$AY$18</c:f>
              <c:numCache>
                <c:formatCode>General</c:formatCode>
                <c:ptCount val="30"/>
                <c:pt idx="0">
                  <c:v>100</c:v>
                </c:pt>
                <c:pt idx="1">
                  <c:v>100</c:v>
                </c:pt>
                <c:pt idx="2">
                  <c:v>100</c:v>
                </c:pt>
                <c:pt idx="3">
                  <c:v>100</c:v>
                </c:pt>
                <c:pt idx="4">
                  <c:v>100</c:v>
                </c:pt>
                <c:pt idx="5">
                  <c:v>100</c:v>
                </c:pt>
                <c:pt idx="6">
                  <c:v>100</c:v>
                </c:pt>
                <c:pt idx="7">
                  <c:v>92.452830188679243</c:v>
                </c:pt>
                <c:pt idx="8">
                  <c:v>100</c:v>
                </c:pt>
                <c:pt idx="9">
                  <c:v>96.226415094339629</c:v>
                </c:pt>
                <c:pt idx="10">
                  <c:v>98.113207547169807</c:v>
                </c:pt>
                <c:pt idx="11">
                  <c:v>96.226415094339629</c:v>
                </c:pt>
                <c:pt idx="12">
                  <c:v>98.113207547169807</c:v>
                </c:pt>
                <c:pt idx="13">
                  <c:v>100</c:v>
                </c:pt>
                <c:pt idx="14">
                  <c:v>100</c:v>
                </c:pt>
                <c:pt idx="15">
                  <c:v>100</c:v>
                </c:pt>
                <c:pt idx="16">
                  <c:v>50.943396226415096</c:v>
                </c:pt>
                <c:pt idx="17">
                  <c:v>88.679245283018872</c:v>
                </c:pt>
                <c:pt idx="18">
                  <c:v>81.132075471698116</c:v>
                </c:pt>
                <c:pt idx="19">
                  <c:v>96.226415094339629</c:v>
                </c:pt>
                <c:pt idx="20">
                  <c:v>100</c:v>
                </c:pt>
                <c:pt idx="21">
                  <c:v>98.113207547169807</c:v>
                </c:pt>
                <c:pt idx="22">
                  <c:v>90.566037735849065</c:v>
                </c:pt>
                <c:pt idx="23">
                  <c:v>94.339622641509436</c:v>
                </c:pt>
                <c:pt idx="24">
                  <c:v>90.566037735849065</c:v>
                </c:pt>
                <c:pt idx="25">
                  <c:v>64.15094339622641</c:v>
                </c:pt>
                <c:pt idx="26">
                  <c:v>49.056603773584904</c:v>
                </c:pt>
                <c:pt idx="27">
                  <c:v>24.528301886792452</c:v>
                </c:pt>
                <c:pt idx="28">
                  <c:v>24.528301886792452</c:v>
                </c:pt>
                <c:pt idx="29">
                  <c:v>0.52830188679245282</c:v>
                </c:pt>
              </c:numCache>
            </c:numRef>
          </c:val>
          <c:extLst>
            <c:ext xmlns:c16="http://schemas.microsoft.com/office/drawing/2014/chart" uri="{C3380CC4-5D6E-409C-BE32-E72D297353CC}">
              <c16:uniqueId val="{00000003-D012-BC48-B2F2-B18CE168EF01}"/>
            </c:ext>
          </c:extLst>
        </c:ser>
        <c:ser>
          <c:idx val="2"/>
          <c:order val="3"/>
          <c:tx>
            <c:strRef>
              <c:f>Summary!$B$17</c:f>
              <c:strCache>
                <c:ptCount val="1"/>
                <c:pt idx="0">
                  <c:v>ECSS_E60-30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Summary!$V$17:$AY$17</c:f>
              <c:numCache>
                <c:formatCode>General</c:formatCode>
                <c:ptCount val="30"/>
                <c:pt idx="0">
                  <c:v>100</c:v>
                </c:pt>
                <c:pt idx="1">
                  <c:v>100</c:v>
                </c:pt>
                <c:pt idx="2">
                  <c:v>100</c:v>
                </c:pt>
                <c:pt idx="3">
                  <c:v>100</c:v>
                </c:pt>
                <c:pt idx="4">
                  <c:v>100</c:v>
                </c:pt>
                <c:pt idx="5">
                  <c:v>100</c:v>
                </c:pt>
                <c:pt idx="6">
                  <c:v>86.956521739130437</c:v>
                </c:pt>
                <c:pt idx="7">
                  <c:v>91.304347826086953</c:v>
                </c:pt>
                <c:pt idx="8">
                  <c:v>100</c:v>
                </c:pt>
                <c:pt idx="9">
                  <c:v>84.782608695652172</c:v>
                </c:pt>
                <c:pt idx="10">
                  <c:v>97.826086956521735</c:v>
                </c:pt>
                <c:pt idx="11">
                  <c:v>95.652173913043484</c:v>
                </c:pt>
                <c:pt idx="12">
                  <c:v>97.826086956521735</c:v>
                </c:pt>
                <c:pt idx="13">
                  <c:v>100</c:v>
                </c:pt>
                <c:pt idx="14">
                  <c:v>100</c:v>
                </c:pt>
                <c:pt idx="15">
                  <c:v>100</c:v>
                </c:pt>
                <c:pt idx="16">
                  <c:v>47.826086956521742</c:v>
                </c:pt>
                <c:pt idx="17">
                  <c:v>82.608695652173907</c:v>
                </c:pt>
                <c:pt idx="18">
                  <c:v>78.260869565217391</c:v>
                </c:pt>
                <c:pt idx="19">
                  <c:v>95.652173913043484</c:v>
                </c:pt>
                <c:pt idx="20">
                  <c:v>78.260869565217391</c:v>
                </c:pt>
                <c:pt idx="21">
                  <c:v>97.826086956521735</c:v>
                </c:pt>
                <c:pt idx="22">
                  <c:v>89.130434782608688</c:v>
                </c:pt>
                <c:pt idx="23">
                  <c:v>93.478260869565219</c:v>
                </c:pt>
                <c:pt idx="24">
                  <c:v>89.130434782608688</c:v>
                </c:pt>
                <c:pt idx="25">
                  <c:v>58.695652173913047</c:v>
                </c:pt>
                <c:pt idx="26">
                  <c:v>39.130434782608695</c:v>
                </c:pt>
                <c:pt idx="27">
                  <c:v>17.391304347826086</c:v>
                </c:pt>
                <c:pt idx="28">
                  <c:v>10.869565217391305</c:v>
                </c:pt>
                <c:pt idx="29">
                  <c:v>0.58695652173913049</c:v>
                </c:pt>
              </c:numCache>
            </c:numRef>
          </c:val>
          <c:extLst>
            <c:ext xmlns:c16="http://schemas.microsoft.com/office/drawing/2014/chart" uri="{C3380CC4-5D6E-409C-BE32-E72D297353CC}">
              <c16:uniqueId val="{00000002-D012-BC48-B2F2-B18CE168EF01}"/>
            </c:ext>
          </c:extLst>
        </c:ser>
        <c:ser>
          <c:idx val="1"/>
          <c:order val="4"/>
          <c:tx>
            <c:strRef>
              <c:f>Summary!$B$16</c:f>
              <c:strCache>
                <c:ptCount val="1"/>
                <c:pt idx="0">
                  <c:v>ECSS_E60-30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Summary!$V$16:$AY$16</c:f>
              <c:numCache>
                <c:formatCode>General</c:formatCode>
                <c:ptCount val="30"/>
                <c:pt idx="0">
                  <c:v>100</c:v>
                </c:pt>
                <c:pt idx="1">
                  <c:v>100</c:v>
                </c:pt>
                <c:pt idx="2">
                  <c:v>100</c:v>
                </c:pt>
                <c:pt idx="3">
                  <c:v>100</c:v>
                </c:pt>
                <c:pt idx="4">
                  <c:v>100</c:v>
                </c:pt>
                <c:pt idx="5">
                  <c:v>100</c:v>
                </c:pt>
                <c:pt idx="6">
                  <c:v>94.285714285714278</c:v>
                </c:pt>
                <c:pt idx="7">
                  <c:v>91.428571428571431</c:v>
                </c:pt>
                <c:pt idx="8">
                  <c:v>100</c:v>
                </c:pt>
                <c:pt idx="9">
                  <c:v>100</c:v>
                </c:pt>
                <c:pt idx="10">
                  <c:v>97.142857142857139</c:v>
                </c:pt>
                <c:pt idx="11">
                  <c:v>97.142857142857139</c:v>
                </c:pt>
                <c:pt idx="12">
                  <c:v>94.285714285714278</c:v>
                </c:pt>
                <c:pt idx="13">
                  <c:v>77.142857142857153</c:v>
                </c:pt>
                <c:pt idx="14">
                  <c:v>100</c:v>
                </c:pt>
                <c:pt idx="15">
                  <c:v>80</c:v>
                </c:pt>
                <c:pt idx="16">
                  <c:v>48.571428571428569</c:v>
                </c:pt>
                <c:pt idx="17">
                  <c:v>88.571428571428569</c:v>
                </c:pt>
                <c:pt idx="18">
                  <c:v>77.142857142857153</c:v>
                </c:pt>
                <c:pt idx="19">
                  <c:v>94.285714285714278</c:v>
                </c:pt>
                <c:pt idx="20">
                  <c:v>82.857142857142861</c:v>
                </c:pt>
                <c:pt idx="21">
                  <c:v>97.142857142857139</c:v>
                </c:pt>
                <c:pt idx="22">
                  <c:v>71.428571428571431</c:v>
                </c:pt>
                <c:pt idx="23">
                  <c:v>85.714285714285708</c:v>
                </c:pt>
                <c:pt idx="24">
                  <c:v>85.714285714285708</c:v>
                </c:pt>
                <c:pt idx="25">
                  <c:v>28.571428571428569</c:v>
                </c:pt>
                <c:pt idx="26">
                  <c:v>34.285714285714285</c:v>
                </c:pt>
                <c:pt idx="27">
                  <c:v>20</c:v>
                </c:pt>
                <c:pt idx="28">
                  <c:v>11.428571428571429</c:v>
                </c:pt>
                <c:pt idx="29">
                  <c:v>0.22857142857142856</c:v>
                </c:pt>
              </c:numCache>
            </c:numRef>
          </c:val>
          <c:extLst>
            <c:ext xmlns:c16="http://schemas.microsoft.com/office/drawing/2014/chart" uri="{C3380CC4-5D6E-409C-BE32-E72D297353CC}">
              <c16:uniqueId val="{00000001-D012-BC48-B2F2-B18CE168EF01}"/>
            </c:ext>
          </c:extLst>
        </c:ser>
        <c:ser>
          <c:idx val="0"/>
          <c:order val="5"/>
          <c:tx>
            <c:strRef>
              <c:f>Summary!$B$15</c:f>
              <c:strCache>
                <c:ptCount val="1"/>
                <c:pt idx="0">
                  <c:v>ECSS_E60-30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Summary!$V$15:$AY$15</c:f>
              <c:numCache>
                <c:formatCode>General</c:formatCode>
                <c:ptCount val="30"/>
                <c:pt idx="0">
                  <c:v>100</c:v>
                </c:pt>
                <c:pt idx="1">
                  <c:v>84.848484848484844</c:v>
                </c:pt>
                <c:pt idx="2">
                  <c:v>78.787878787878782</c:v>
                </c:pt>
                <c:pt idx="3">
                  <c:v>100</c:v>
                </c:pt>
                <c:pt idx="4">
                  <c:v>100</c:v>
                </c:pt>
                <c:pt idx="5">
                  <c:v>100</c:v>
                </c:pt>
                <c:pt idx="6">
                  <c:v>100</c:v>
                </c:pt>
                <c:pt idx="7">
                  <c:v>90.909090909090907</c:v>
                </c:pt>
                <c:pt idx="8">
                  <c:v>100</c:v>
                </c:pt>
                <c:pt idx="9">
                  <c:v>81.818181818181827</c:v>
                </c:pt>
                <c:pt idx="10">
                  <c:v>93.939393939393938</c:v>
                </c:pt>
                <c:pt idx="11">
                  <c:v>96.969696969696969</c:v>
                </c:pt>
                <c:pt idx="12">
                  <c:v>90.909090909090907</c:v>
                </c:pt>
                <c:pt idx="13">
                  <c:v>72.727272727272734</c:v>
                </c:pt>
                <c:pt idx="14">
                  <c:v>100</c:v>
                </c:pt>
                <c:pt idx="15">
                  <c:v>72.727272727272734</c:v>
                </c:pt>
                <c:pt idx="16">
                  <c:v>48.484848484848484</c:v>
                </c:pt>
                <c:pt idx="17">
                  <c:v>81.818181818181827</c:v>
                </c:pt>
                <c:pt idx="18">
                  <c:v>78.787878787878782</c:v>
                </c:pt>
                <c:pt idx="19">
                  <c:v>93.939393939393938</c:v>
                </c:pt>
                <c:pt idx="20">
                  <c:v>72.727272727272734</c:v>
                </c:pt>
                <c:pt idx="21">
                  <c:v>93.939393939393938</c:v>
                </c:pt>
                <c:pt idx="22">
                  <c:v>69.696969696969703</c:v>
                </c:pt>
                <c:pt idx="23">
                  <c:v>84.848484848484844</c:v>
                </c:pt>
                <c:pt idx="24">
                  <c:v>90.909090909090907</c:v>
                </c:pt>
                <c:pt idx="25">
                  <c:v>21.212121212121211</c:v>
                </c:pt>
                <c:pt idx="26">
                  <c:v>18.181818181818183</c:v>
                </c:pt>
                <c:pt idx="27">
                  <c:v>6.0606060606060606</c:v>
                </c:pt>
                <c:pt idx="28">
                  <c:v>3.0303030303030303</c:v>
                </c:pt>
                <c:pt idx="29">
                  <c:v>0.18181818181818182</c:v>
                </c:pt>
              </c:numCache>
            </c:numRef>
          </c:val>
          <c:extLst>
            <c:ext xmlns:c16="http://schemas.microsoft.com/office/drawing/2014/chart" uri="{C3380CC4-5D6E-409C-BE32-E72D297353CC}">
              <c16:uniqueId val="{00000000-D012-BC48-B2F2-B18CE168EF01}"/>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TSS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5"/>
          <c:order val="0"/>
          <c:tx>
            <c:strRef>
              <c:f>Summary!$B$26</c:f>
              <c:strCache>
                <c:ptCount val="1"/>
                <c:pt idx="0">
                  <c:v>TSS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Summary!$V$26:$AY$26</c:f>
              <c:numCache>
                <c:formatCode>General</c:formatCode>
                <c:ptCount val="30"/>
                <c:pt idx="0">
                  <c:v>100</c:v>
                </c:pt>
                <c:pt idx="1">
                  <c:v>100</c:v>
                </c:pt>
                <c:pt idx="2">
                  <c:v>100</c:v>
                </c:pt>
                <c:pt idx="3">
                  <c:v>97.468354430379748</c:v>
                </c:pt>
                <c:pt idx="4">
                  <c:v>100</c:v>
                </c:pt>
                <c:pt idx="5">
                  <c:v>100</c:v>
                </c:pt>
                <c:pt idx="6">
                  <c:v>100</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83.544303797468359</c:v>
                </c:pt>
                <c:pt idx="17">
                  <c:v>8.8607594936708853</c:v>
                </c:pt>
                <c:pt idx="18">
                  <c:v>100</c:v>
                </c:pt>
                <c:pt idx="19">
                  <c:v>8.8607594936708853</c:v>
                </c:pt>
                <c:pt idx="20">
                  <c:v>86.075949367088612</c:v>
                </c:pt>
                <c:pt idx="21">
                  <c:v>82.278481012658233</c:v>
                </c:pt>
                <c:pt idx="22">
                  <c:v>96.202531645569621</c:v>
                </c:pt>
                <c:pt idx="23">
                  <c:v>67.088607594936718</c:v>
                </c:pt>
                <c:pt idx="24">
                  <c:v>100</c:v>
                </c:pt>
                <c:pt idx="25">
                  <c:v>68.35443037974683</c:v>
                </c:pt>
                <c:pt idx="26">
                  <c:v>77.215189873417728</c:v>
                </c:pt>
                <c:pt idx="27">
                  <c:v>62.025316455696199</c:v>
                </c:pt>
                <c:pt idx="28">
                  <c:v>59.493670886075947</c:v>
                </c:pt>
                <c:pt idx="29">
                  <c:v>0.53164556962025311</c:v>
                </c:pt>
              </c:numCache>
            </c:numRef>
          </c:val>
          <c:extLst>
            <c:ext xmlns:c16="http://schemas.microsoft.com/office/drawing/2014/chart" uri="{C3380CC4-5D6E-409C-BE32-E72D297353CC}">
              <c16:uniqueId val="{00000005-D68E-A445-ADA7-0E39ED7ADA35}"/>
            </c:ext>
          </c:extLst>
        </c:ser>
        <c:ser>
          <c:idx val="4"/>
          <c:order val="1"/>
          <c:tx>
            <c:strRef>
              <c:f>Summary!$B$25</c:f>
              <c:strCache>
                <c:ptCount val="1"/>
                <c:pt idx="0">
                  <c:v>TSS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Summary!$V$25:$AY$25</c:f>
              <c:numCache>
                <c:formatCode>General</c:formatCode>
                <c:ptCount val="30"/>
                <c:pt idx="0">
                  <c:v>100</c:v>
                </c:pt>
                <c:pt idx="1">
                  <c:v>100</c:v>
                </c:pt>
                <c:pt idx="2">
                  <c:v>100</c:v>
                </c:pt>
                <c:pt idx="3">
                  <c:v>97.468354430379748</c:v>
                </c:pt>
                <c:pt idx="4">
                  <c:v>100</c:v>
                </c:pt>
                <c:pt idx="5">
                  <c:v>100</c:v>
                </c:pt>
                <c:pt idx="6">
                  <c:v>97.468354430379748</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82.278481012658233</c:v>
                </c:pt>
                <c:pt idx="17">
                  <c:v>77.215189873417728</c:v>
                </c:pt>
                <c:pt idx="18">
                  <c:v>100</c:v>
                </c:pt>
                <c:pt idx="19">
                  <c:v>89.87341772151899</c:v>
                </c:pt>
                <c:pt idx="20">
                  <c:v>84.810126582278471</c:v>
                </c:pt>
                <c:pt idx="21">
                  <c:v>82.278481012658233</c:v>
                </c:pt>
                <c:pt idx="22">
                  <c:v>96.202531645569621</c:v>
                </c:pt>
                <c:pt idx="23">
                  <c:v>65.822784810126578</c:v>
                </c:pt>
                <c:pt idx="24">
                  <c:v>100</c:v>
                </c:pt>
                <c:pt idx="25">
                  <c:v>68.35443037974683</c:v>
                </c:pt>
                <c:pt idx="26">
                  <c:v>77.215189873417728</c:v>
                </c:pt>
                <c:pt idx="27">
                  <c:v>60.75949367088608</c:v>
                </c:pt>
                <c:pt idx="28">
                  <c:v>56.962025316455701</c:v>
                </c:pt>
                <c:pt idx="29">
                  <c:v>0.53164556962025311</c:v>
                </c:pt>
              </c:numCache>
            </c:numRef>
          </c:val>
          <c:extLst>
            <c:ext xmlns:c16="http://schemas.microsoft.com/office/drawing/2014/chart" uri="{C3380CC4-5D6E-409C-BE32-E72D297353CC}">
              <c16:uniqueId val="{00000004-D68E-A445-ADA7-0E39ED7ADA35}"/>
            </c:ext>
          </c:extLst>
        </c:ser>
        <c:ser>
          <c:idx val="3"/>
          <c:order val="2"/>
          <c:tx>
            <c:strRef>
              <c:f>Summary!$B$24</c:f>
              <c:strCache>
                <c:ptCount val="1"/>
                <c:pt idx="0">
                  <c:v>TSS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Summary!$V$24:$AY$24</c:f>
              <c:numCache>
                <c:formatCode>General</c:formatCode>
                <c:ptCount val="30"/>
                <c:pt idx="0">
                  <c:v>100</c:v>
                </c:pt>
                <c:pt idx="1">
                  <c:v>100</c:v>
                </c:pt>
                <c:pt idx="2">
                  <c:v>100</c:v>
                </c:pt>
                <c:pt idx="3">
                  <c:v>97.468354430379748</c:v>
                </c:pt>
                <c:pt idx="4">
                  <c:v>100</c:v>
                </c:pt>
                <c:pt idx="5">
                  <c:v>100</c:v>
                </c:pt>
                <c:pt idx="6">
                  <c:v>100</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82.278481012658233</c:v>
                </c:pt>
                <c:pt idx="17">
                  <c:v>77.215189873417728</c:v>
                </c:pt>
                <c:pt idx="18">
                  <c:v>100</c:v>
                </c:pt>
                <c:pt idx="19">
                  <c:v>89.87341772151899</c:v>
                </c:pt>
                <c:pt idx="20">
                  <c:v>79.74683544303798</c:v>
                </c:pt>
                <c:pt idx="21">
                  <c:v>82.278481012658233</c:v>
                </c:pt>
                <c:pt idx="22">
                  <c:v>96.202531645569621</c:v>
                </c:pt>
                <c:pt idx="23">
                  <c:v>65.822784810126578</c:v>
                </c:pt>
                <c:pt idx="24">
                  <c:v>100</c:v>
                </c:pt>
                <c:pt idx="25">
                  <c:v>68.35443037974683</c:v>
                </c:pt>
                <c:pt idx="26">
                  <c:v>77.215189873417728</c:v>
                </c:pt>
                <c:pt idx="27">
                  <c:v>60.75949367088608</c:v>
                </c:pt>
                <c:pt idx="28">
                  <c:v>55.696202531645568</c:v>
                </c:pt>
                <c:pt idx="29">
                  <c:v>0.53164556962025311</c:v>
                </c:pt>
              </c:numCache>
            </c:numRef>
          </c:val>
          <c:extLst>
            <c:ext xmlns:c16="http://schemas.microsoft.com/office/drawing/2014/chart" uri="{C3380CC4-5D6E-409C-BE32-E72D297353CC}">
              <c16:uniqueId val="{00000003-D68E-A445-ADA7-0E39ED7ADA35}"/>
            </c:ext>
          </c:extLst>
        </c:ser>
        <c:ser>
          <c:idx val="2"/>
          <c:order val="3"/>
          <c:tx>
            <c:strRef>
              <c:f>Summary!$B$23</c:f>
              <c:strCache>
                <c:ptCount val="1"/>
                <c:pt idx="0">
                  <c:v>TSS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Summary!$V$23:$AY$23</c:f>
              <c:numCache>
                <c:formatCode>General</c:formatCode>
                <c:ptCount val="30"/>
                <c:pt idx="0">
                  <c:v>100</c:v>
                </c:pt>
                <c:pt idx="1">
                  <c:v>100</c:v>
                </c:pt>
                <c:pt idx="2">
                  <c:v>100</c:v>
                </c:pt>
                <c:pt idx="3">
                  <c:v>97.468354430379748</c:v>
                </c:pt>
                <c:pt idx="4">
                  <c:v>100</c:v>
                </c:pt>
                <c:pt idx="5">
                  <c:v>100</c:v>
                </c:pt>
                <c:pt idx="6">
                  <c:v>93.670886075949369</c:v>
                </c:pt>
                <c:pt idx="7">
                  <c:v>91.139240506329116</c:v>
                </c:pt>
                <c:pt idx="8">
                  <c:v>100</c:v>
                </c:pt>
                <c:pt idx="9">
                  <c:v>97.468354430379748</c:v>
                </c:pt>
                <c:pt idx="10">
                  <c:v>92.405063291139243</c:v>
                </c:pt>
                <c:pt idx="11">
                  <c:v>97.468354430379748</c:v>
                </c:pt>
                <c:pt idx="12">
                  <c:v>92.405063291139243</c:v>
                </c:pt>
                <c:pt idx="13">
                  <c:v>72.151898734177209</c:v>
                </c:pt>
                <c:pt idx="14">
                  <c:v>91.139240506329116</c:v>
                </c:pt>
                <c:pt idx="15">
                  <c:v>98.734177215189874</c:v>
                </c:pt>
                <c:pt idx="16">
                  <c:v>82.278481012658233</c:v>
                </c:pt>
                <c:pt idx="17">
                  <c:v>72.151898734177209</c:v>
                </c:pt>
                <c:pt idx="18">
                  <c:v>100</c:v>
                </c:pt>
                <c:pt idx="19">
                  <c:v>89.87341772151899</c:v>
                </c:pt>
                <c:pt idx="20">
                  <c:v>75.949367088607602</c:v>
                </c:pt>
                <c:pt idx="21">
                  <c:v>82.278481012658233</c:v>
                </c:pt>
                <c:pt idx="22">
                  <c:v>96.202531645569621</c:v>
                </c:pt>
                <c:pt idx="23">
                  <c:v>63.291139240506332</c:v>
                </c:pt>
                <c:pt idx="24">
                  <c:v>100</c:v>
                </c:pt>
                <c:pt idx="25">
                  <c:v>69.620253164556971</c:v>
                </c:pt>
                <c:pt idx="26">
                  <c:v>77.215189873417728</c:v>
                </c:pt>
                <c:pt idx="27">
                  <c:v>60.75949367088608</c:v>
                </c:pt>
                <c:pt idx="28">
                  <c:v>54.430379746835442</c:v>
                </c:pt>
                <c:pt idx="29">
                  <c:v>0.53164556962025311</c:v>
                </c:pt>
              </c:numCache>
            </c:numRef>
          </c:val>
          <c:extLst>
            <c:ext xmlns:c16="http://schemas.microsoft.com/office/drawing/2014/chart" uri="{C3380CC4-5D6E-409C-BE32-E72D297353CC}">
              <c16:uniqueId val="{00000002-D68E-A445-ADA7-0E39ED7ADA35}"/>
            </c:ext>
          </c:extLst>
        </c:ser>
        <c:ser>
          <c:idx val="1"/>
          <c:order val="4"/>
          <c:tx>
            <c:strRef>
              <c:f>Summary!$B$22</c:f>
              <c:strCache>
                <c:ptCount val="1"/>
                <c:pt idx="0">
                  <c:v>TSS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Summary!$V$22:$AY$22</c:f>
              <c:numCache>
                <c:formatCode>General</c:formatCode>
                <c:ptCount val="30"/>
                <c:pt idx="0">
                  <c:v>100</c:v>
                </c:pt>
                <c:pt idx="1">
                  <c:v>100</c:v>
                </c:pt>
                <c:pt idx="2">
                  <c:v>100</c:v>
                </c:pt>
                <c:pt idx="3">
                  <c:v>100</c:v>
                </c:pt>
                <c:pt idx="4">
                  <c:v>100</c:v>
                </c:pt>
                <c:pt idx="5">
                  <c:v>100</c:v>
                </c:pt>
                <c:pt idx="6">
                  <c:v>92.537313432835816</c:v>
                </c:pt>
                <c:pt idx="7">
                  <c:v>89.552238805970148</c:v>
                </c:pt>
                <c:pt idx="8">
                  <c:v>100</c:v>
                </c:pt>
                <c:pt idx="9">
                  <c:v>100</c:v>
                </c:pt>
                <c:pt idx="10">
                  <c:v>91.044776119402982</c:v>
                </c:pt>
                <c:pt idx="11">
                  <c:v>97.014925373134332</c:v>
                </c:pt>
                <c:pt idx="12">
                  <c:v>91.044776119402982</c:v>
                </c:pt>
                <c:pt idx="13">
                  <c:v>52.238805970149251</c:v>
                </c:pt>
                <c:pt idx="14">
                  <c:v>89.552238805970148</c:v>
                </c:pt>
                <c:pt idx="15">
                  <c:v>98.507462686567166</c:v>
                </c:pt>
                <c:pt idx="16">
                  <c:v>82.089552238805979</c:v>
                </c:pt>
                <c:pt idx="17">
                  <c:v>68.656716417910445</c:v>
                </c:pt>
                <c:pt idx="18">
                  <c:v>100</c:v>
                </c:pt>
                <c:pt idx="19">
                  <c:v>89.552238805970148</c:v>
                </c:pt>
                <c:pt idx="20">
                  <c:v>62.68656716417911</c:v>
                </c:pt>
                <c:pt idx="21">
                  <c:v>80.597014925373131</c:v>
                </c:pt>
                <c:pt idx="22">
                  <c:v>95.522388059701484</c:v>
                </c:pt>
                <c:pt idx="23">
                  <c:v>62.68656716417911</c:v>
                </c:pt>
                <c:pt idx="24">
                  <c:v>100</c:v>
                </c:pt>
                <c:pt idx="25">
                  <c:v>58.208955223880601</c:v>
                </c:pt>
                <c:pt idx="26">
                  <c:v>82.089552238805979</c:v>
                </c:pt>
                <c:pt idx="27">
                  <c:v>67.164179104477611</c:v>
                </c:pt>
                <c:pt idx="28">
                  <c:v>46.268656716417908</c:v>
                </c:pt>
                <c:pt idx="29">
                  <c:v>0.64179104477611937</c:v>
                </c:pt>
              </c:numCache>
            </c:numRef>
          </c:val>
          <c:extLst>
            <c:ext xmlns:c16="http://schemas.microsoft.com/office/drawing/2014/chart" uri="{C3380CC4-5D6E-409C-BE32-E72D297353CC}">
              <c16:uniqueId val="{00000001-D68E-A445-ADA7-0E39ED7ADA35}"/>
            </c:ext>
          </c:extLst>
        </c:ser>
        <c:ser>
          <c:idx val="0"/>
          <c:order val="5"/>
          <c:tx>
            <c:strRef>
              <c:f>Summary!$B$21</c:f>
              <c:strCache>
                <c:ptCount val="1"/>
                <c:pt idx="0">
                  <c:v>TSS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Summary!$V$21:$AY$21</c:f>
              <c:numCache>
                <c:formatCode>General</c:formatCode>
                <c:ptCount val="30"/>
                <c:pt idx="0">
                  <c:v>100</c:v>
                </c:pt>
                <c:pt idx="1">
                  <c:v>100</c:v>
                </c:pt>
                <c:pt idx="2">
                  <c:v>100</c:v>
                </c:pt>
                <c:pt idx="3">
                  <c:v>100</c:v>
                </c:pt>
                <c:pt idx="4">
                  <c:v>100</c:v>
                </c:pt>
                <c:pt idx="5">
                  <c:v>100</c:v>
                </c:pt>
                <c:pt idx="6">
                  <c:v>90.476190476190482</c:v>
                </c:pt>
                <c:pt idx="7">
                  <c:v>88.888888888888886</c:v>
                </c:pt>
                <c:pt idx="8">
                  <c:v>100</c:v>
                </c:pt>
                <c:pt idx="9">
                  <c:v>93.650793650793645</c:v>
                </c:pt>
                <c:pt idx="10">
                  <c:v>90.476190476190482</c:v>
                </c:pt>
                <c:pt idx="11">
                  <c:v>96.825396825396822</c:v>
                </c:pt>
                <c:pt idx="12">
                  <c:v>90.476190476190482</c:v>
                </c:pt>
                <c:pt idx="13">
                  <c:v>49.206349206349202</c:v>
                </c:pt>
                <c:pt idx="14">
                  <c:v>88.888888888888886</c:v>
                </c:pt>
                <c:pt idx="15">
                  <c:v>98.412698412698404</c:v>
                </c:pt>
                <c:pt idx="16">
                  <c:v>79.365079365079367</c:v>
                </c:pt>
                <c:pt idx="17">
                  <c:v>69.841269841269835</c:v>
                </c:pt>
                <c:pt idx="18">
                  <c:v>100</c:v>
                </c:pt>
                <c:pt idx="19">
                  <c:v>88.888888888888886</c:v>
                </c:pt>
                <c:pt idx="20">
                  <c:v>68.253968253968253</c:v>
                </c:pt>
                <c:pt idx="21">
                  <c:v>77.777777777777786</c:v>
                </c:pt>
                <c:pt idx="22">
                  <c:v>95.238095238095227</c:v>
                </c:pt>
                <c:pt idx="23">
                  <c:v>63.492063492063487</c:v>
                </c:pt>
                <c:pt idx="24">
                  <c:v>100</c:v>
                </c:pt>
                <c:pt idx="25">
                  <c:v>55.555555555555557</c:v>
                </c:pt>
                <c:pt idx="26">
                  <c:v>85.714285714285708</c:v>
                </c:pt>
                <c:pt idx="27">
                  <c:v>68.253968253968253</c:v>
                </c:pt>
                <c:pt idx="28">
                  <c:v>52.380952380952387</c:v>
                </c:pt>
                <c:pt idx="29">
                  <c:v>0.68253968253968256</c:v>
                </c:pt>
              </c:numCache>
            </c:numRef>
          </c:val>
          <c:extLst>
            <c:ext xmlns:c16="http://schemas.microsoft.com/office/drawing/2014/chart" uri="{C3380CC4-5D6E-409C-BE32-E72D297353CC}">
              <c16:uniqueId val="{00000000-D68E-A445-ADA7-0E39ED7ADA35}"/>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EVS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Summary!$B$32</c:f>
              <c:strCache>
                <c:ptCount val="1"/>
                <c:pt idx="0">
                  <c:v>EVS SPIDER</c:v>
                </c:pt>
              </c:strCache>
            </c:strRef>
          </c:tx>
          <c:spPr>
            <a:solidFill>
              <a:schemeClr val="accent6"/>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Summary!$V$32:$AY$32</c:f>
              <c:numCache>
                <c:formatCode>General</c:formatCode>
                <c:ptCount val="30"/>
                <c:pt idx="0">
                  <c:v>100</c:v>
                </c:pt>
                <c:pt idx="1">
                  <c:v>100</c:v>
                </c:pt>
                <c:pt idx="2">
                  <c:v>100</c:v>
                </c:pt>
                <c:pt idx="3">
                  <c:v>100</c:v>
                </c:pt>
                <c:pt idx="4">
                  <c:v>95.867768595041326</c:v>
                </c:pt>
                <c:pt idx="5">
                  <c:v>100</c:v>
                </c:pt>
                <c:pt idx="6">
                  <c:v>100</c:v>
                </c:pt>
                <c:pt idx="7">
                  <c:v>87.603305785123965</c:v>
                </c:pt>
                <c:pt idx="8">
                  <c:v>100</c:v>
                </c:pt>
                <c:pt idx="9">
                  <c:v>98.347107438016536</c:v>
                </c:pt>
                <c:pt idx="10">
                  <c:v>92.561983471074385</c:v>
                </c:pt>
                <c:pt idx="11">
                  <c:v>92.561983471074385</c:v>
                </c:pt>
                <c:pt idx="12">
                  <c:v>83.471074380165291</c:v>
                </c:pt>
                <c:pt idx="13">
                  <c:v>91.735537190082653</c:v>
                </c:pt>
                <c:pt idx="14">
                  <c:v>94.214876033057848</c:v>
                </c:pt>
                <c:pt idx="15">
                  <c:v>97.52066115702479</c:v>
                </c:pt>
                <c:pt idx="16">
                  <c:v>69.421487603305792</c:v>
                </c:pt>
                <c:pt idx="17">
                  <c:v>0</c:v>
                </c:pt>
                <c:pt idx="18">
                  <c:v>99.173553719008268</c:v>
                </c:pt>
                <c:pt idx="19">
                  <c:v>0</c:v>
                </c:pt>
                <c:pt idx="20">
                  <c:v>85.950413223140501</c:v>
                </c:pt>
                <c:pt idx="21">
                  <c:v>74.380165289256198</c:v>
                </c:pt>
                <c:pt idx="22">
                  <c:v>99.173553719008268</c:v>
                </c:pt>
                <c:pt idx="23">
                  <c:v>51.239669421487598</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5-BCBD-0F4D-B8FE-DDD433AD9F37}"/>
            </c:ext>
          </c:extLst>
        </c:ser>
        <c:ser>
          <c:idx val="1"/>
          <c:order val="1"/>
          <c:tx>
            <c:strRef>
              <c:f>Summary!$B$31</c:f>
              <c:strCache>
                <c:ptCount val="1"/>
                <c:pt idx="0">
                  <c:v>EVS boilerplates (DODT)</c:v>
                </c:pt>
              </c:strCache>
            </c:strRef>
          </c:tx>
          <c:spPr>
            <a:solidFill>
              <a:schemeClr val="accent5"/>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Summary!$V$31:$AY$31</c:f>
              <c:numCache>
                <c:formatCode>General</c:formatCode>
                <c:ptCount val="30"/>
                <c:pt idx="0">
                  <c:v>100</c:v>
                </c:pt>
                <c:pt idx="1">
                  <c:v>100</c:v>
                </c:pt>
                <c:pt idx="2">
                  <c:v>100</c:v>
                </c:pt>
                <c:pt idx="3">
                  <c:v>100</c:v>
                </c:pt>
                <c:pt idx="4">
                  <c:v>95.867768595041326</c:v>
                </c:pt>
                <c:pt idx="5">
                  <c:v>100</c:v>
                </c:pt>
                <c:pt idx="6">
                  <c:v>59.504132231404959</c:v>
                </c:pt>
                <c:pt idx="7">
                  <c:v>87.603305785123965</c:v>
                </c:pt>
                <c:pt idx="8">
                  <c:v>100</c:v>
                </c:pt>
                <c:pt idx="9">
                  <c:v>98.347107438016536</c:v>
                </c:pt>
                <c:pt idx="10">
                  <c:v>92.561983471074385</c:v>
                </c:pt>
                <c:pt idx="11">
                  <c:v>92.561983471074385</c:v>
                </c:pt>
                <c:pt idx="12">
                  <c:v>82.644628099173559</c:v>
                </c:pt>
                <c:pt idx="13">
                  <c:v>91.735537190082653</c:v>
                </c:pt>
                <c:pt idx="14">
                  <c:v>94.214876033057848</c:v>
                </c:pt>
                <c:pt idx="15">
                  <c:v>97.52066115702479</c:v>
                </c:pt>
                <c:pt idx="16">
                  <c:v>69.421487603305792</c:v>
                </c:pt>
                <c:pt idx="17">
                  <c:v>72.727272727272734</c:v>
                </c:pt>
                <c:pt idx="18">
                  <c:v>99.173553719008268</c:v>
                </c:pt>
                <c:pt idx="19">
                  <c:v>88.429752066115711</c:v>
                </c:pt>
                <c:pt idx="20">
                  <c:v>85.950413223140501</c:v>
                </c:pt>
                <c:pt idx="21">
                  <c:v>74.380165289256198</c:v>
                </c:pt>
                <c:pt idx="22">
                  <c:v>99.173553719008268</c:v>
                </c:pt>
                <c:pt idx="23">
                  <c:v>50.413223140495866</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4-BCBD-0F4D-B8FE-DDD433AD9F37}"/>
            </c:ext>
          </c:extLst>
        </c:ser>
        <c:ser>
          <c:idx val="2"/>
          <c:order val="2"/>
          <c:tx>
            <c:strRef>
              <c:f>Summary!$B$30</c:f>
              <c:strCache>
                <c:ptCount val="1"/>
                <c:pt idx="0">
                  <c:v>EVS advEARS</c:v>
                </c:pt>
              </c:strCache>
            </c:strRef>
          </c:tx>
          <c:spPr>
            <a:solidFill>
              <a:schemeClr val="accent4"/>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Summary!$V$30:$AY$30</c:f>
              <c:numCache>
                <c:formatCode>General</c:formatCode>
                <c:ptCount val="30"/>
                <c:pt idx="0">
                  <c:v>100</c:v>
                </c:pt>
                <c:pt idx="1">
                  <c:v>100</c:v>
                </c:pt>
                <c:pt idx="2">
                  <c:v>100</c:v>
                </c:pt>
                <c:pt idx="3">
                  <c:v>100</c:v>
                </c:pt>
                <c:pt idx="4">
                  <c:v>95.867768595041326</c:v>
                </c:pt>
                <c:pt idx="5">
                  <c:v>100</c:v>
                </c:pt>
                <c:pt idx="6">
                  <c:v>93.388429752066116</c:v>
                </c:pt>
                <c:pt idx="7">
                  <c:v>87.603305785123965</c:v>
                </c:pt>
                <c:pt idx="8">
                  <c:v>100</c:v>
                </c:pt>
                <c:pt idx="9">
                  <c:v>98.347107438016536</c:v>
                </c:pt>
                <c:pt idx="10">
                  <c:v>92.561983471074385</c:v>
                </c:pt>
                <c:pt idx="11">
                  <c:v>92.561983471074385</c:v>
                </c:pt>
                <c:pt idx="12">
                  <c:v>82.644628099173559</c:v>
                </c:pt>
                <c:pt idx="13">
                  <c:v>91.735537190082653</c:v>
                </c:pt>
                <c:pt idx="14">
                  <c:v>94.214876033057848</c:v>
                </c:pt>
                <c:pt idx="15">
                  <c:v>97.52066115702479</c:v>
                </c:pt>
                <c:pt idx="16">
                  <c:v>69.421487603305792</c:v>
                </c:pt>
                <c:pt idx="17">
                  <c:v>71.900826446281002</c:v>
                </c:pt>
                <c:pt idx="18">
                  <c:v>99.173553719008268</c:v>
                </c:pt>
                <c:pt idx="19">
                  <c:v>88.429752066115711</c:v>
                </c:pt>
                <c:pt idx="20">
                  <c:v>85.950413223140501</c:v>
                </c:pt>
                <c:pt idx="21">
                  <c:v>74.380165289256198</c:v>
                </c:pt>
                <c:pt idx="22">
                  <c:v>99.173553719008268</c:v>
                </c:pt>
                <c:pt idx="23">
                  <c:v>49.586776859504134</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3-BCBD-0F4D-B8FE-DDD433AD9F37}"/>
            </c:ext>
          </c:extLst>
        </c:ser>
        <c:ser>
          <c:idx val="3"/>
          <c:order val="3"/>
          <c:tx>
            <c:strRef>
              <c:f>Summary!$B$29</c:f>
              <c:strCache>
                <c:ptCount val="1"/>
                <c:pt idx="0">
                  <c:v>EVS MASTER</c:v>
                </c:pt>
              </c:strCache>
            </c:strRef>
          </c:tx>
          <c:spPr>
            <a:solidFill>
              <a:schemeClr val="accent3"/>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Summary!$V$29:$AY$29</c:f>
              <c:numCache>
                <c:formatCode>General</c:formatCode>
                <c:ptCount val="30"/>
                <c:pt idx="0">
                  <c:v>100</c:v>
                </c:pt>
                <c:pt idx="1">
                  <c:v>100</c:v>
                </c:pt>
                <c:pt idx="2">
                  <c:v>100</c:v>
                </c:pt>
                <c:pt idx="3">
                  <c:v>100</c:v>
                </c:pt>
                <c:pt idx="4">
                  <c:v>95.867768595041326</c:v>
                </c:pt>
                <c:pt idx="5">
                  <c:v>100</c:v>
                </c:pt>
                <c:pt idx="6">
                  <c:v>59.504132231404959</c:v>
                </c:pt>
                <c:pt idx="7">
                  <c:v>87.603305785123965</c:v>
                </c:pt>
                <c:pt idx="8">
                  <c:v>100</c:v>
                </c:pt>
                <c:pt idx="9">
                  <c:v>98.347107438016536</c:v>
                </c:pt>
                <c:pt idx="10">
                  <c:v>92.561983471074385</c:v>
                </c:pt>
                <c:pt idx="11">
                  <c:v>92.561983471074385</c:v>
                </c:pt>
                <c:pt idx="12">
                  <c:v>82.644628099173559</c:v>
                </c:pt>
                <c:pt idx="13">
                  <c:v>91.735537190082653</c:v>
                </c:pt>
                <c:pt idx="14">
                  <c:v>94.214876033057848</c:v>
                </c:pt>
                <c:pt idx="15">
                  <c:v>97.52066115702479</c:v>
                </c:pt>
                <c:pt idx="16">
                  <c:v>69.421487603305792</c:v>
                </c:pt>
                <c:pt idx="17">
                  <c:v>72.727272727272734</c:v>
                </c:pt>
                <c:pt idx="18">
                  <c:v>99.173553719008268</c:v>
                </c:pt>
                <c:pt idx="19">
                  <c:v>88.429752066115711</c:v>
                </c:pt>
                <c:pt idx="20">
                  <c:v>85.950413223140501</c:v>
                </c:pt>
                <c:pt idx="21">
                  <c:v>74.380165289256198</c:v>
                </c:pt>
                <c:pt idx="22">
                  <c:v>100</c:v>
                </c:pt>
                <c:pt idx="23">
                  <c:v>50.413223140495866</c:v>
                </c:pt>
                <c:pt idx="24">
                  <c:v>99.173553719008268</c:v>
                </c:pt>
                <c:pt idx="25">
                  <c:v>70.247933884297524</c:v>
                </c:pt>
                <c:pt idx="26">
                  <c:v>93.388429752066116</c:v>
                </c:pt>
                <c:pt idx="27">
                  <c:v>64.462809917355372</c:v>
                </c:pt>
                <c:pt idx="28">
                  <c:v>57.02479338842975</c:v>
                </c:pt>
                <c:pt idx="29">
                  <c:v>0.61157024793388426</c:v>
                </c:pt>
              </c:numCache>
            </c:numRef>
          </c:val>
          <c:extLst>
            <c:ext xmlns:c16="http://schemas.microsoft.com/office/drawing/2014/chart" uri="{C3380CC4-5D6E-409C-BE32-E72D297353CC}">
              <c16:uniqueId val="{00000002-BCBD-0F4D-B8FE-DDD433AD9F37}"/>
            </c:ext>
          </c:extLst>
        </c:ser>
        <c:ser>
          <c:idx val="4"/>
          <c:order val="4"/>
          <c:tx>
            <c:strRef>
              <c:f>Summary!$B$28</c:f>
              <c:strCache>
                <c:ptCount val="1"/>
                <c:pt idx="0">
                  <c:v>EVS EARS</c:v>
                </c:pt>
              </c:strCache>
            </c:strRef>
          </c:tx>
          <c:spPr>
            <a:solidFill>
              <a:schemeClr val="accent2"/>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Summary!$V$28:$AY$28</c:f>
              <c:numCache>
                <c:formatCode>General</c:formatCode>
                <c:ptCount val="30"/>
                <c:pt idx="0">
                  <c:v>100</c:v>
                </c:pt>
                <c:pt idx="1">
                  <c:v>100</c:v>
                </c:pt>
                <c:pt idx="2">
                  <c:v>100</c:v>
                </c:pt>
                <c:pt idx="3">
                  <c:v>100</c:v>
                </c:pt>
                <c:pt idx="4">
                  <c:v>95.535714285714292</c:v>
                </c:pt>
                <c:pt idx="5">
                  <c:v>100</c:v>
                </c:pt>
                <c:pt idx="6">
                  <c:v>90.178571428571431</c:v>
                </c:pt>
                <c:pt idx="7">
                  <c:v>86.607142857142861</c:v>
                </c:pt>
                <c:pt idx="8">
                  <c:v>100</c:v>
                </c:pt>
                <c:pt idx="9">
                  <c:v>96.428571428571431</c:v>
                </c:pt>
                <c:pt idx="10">
                  <c:v>91.964285714285708</c:v>
                </c:pt>
                <c:pt idx="11">
                  <c:v>91.964285714285708</c:v>
                </c:pt>
                <c:pt idx="12">
                  <c:v>83.035714285714292</c:v>
                </c:pt>
                <c:pt idx="13">
                  <c:v>83.928571428571431</c:v>
                </c:pt>
                <c:pt idx="14">
                  <c:v>93.75</c:v>
                </c:pt>
                <c:pt idx="15">
                  <c:v>97.321428571428569</c:v>
                </c:pt>
                <c:pt idx="16">
                  <c:v>74.107142857142861</c:v>
                </c:pt>
                <c:pt idx="17">
                  <c:v>64.285714285714292</c:v>
                </c:pt>
                <c:pt idx="18">
                  <c:v>99.107142857142861</c:v>
                </c:pt>
                <c:pt idx="19">
                  <c:v>87.5</c:v>
                </c:pt>
                <c:pt idx="20">
                  <c:v>70.535714285714292</c:v>
                </c:pt>
                <c:pt idx="21">
                  <c:v>73.214285714285708</c:v>
                </c:pt>
                <c:pt idx="22">
                  <c:v>99.107142857142861</c:v>
                </c:pt>
                <c:pt idx="23">
                  <c:v>41.964285714285715</c:v>
                </c:pt>
                <c:pt idx="24">
                  <c:v>99.107142857142861</c:v>
                </c:pt>
                <c:pt idx="25">
                  <c:v>66.964285714285708</c:v>
                </c:pt>
                <c:pt idx="26">
                  <c:v>84.821428571428569</c:v>
                </c:pt>
                <c:pt idx="27">
                  <c:v>61.607142857142861</c:v>
                </c:pt>
                <c:pt idx="28">
                  <c:v>43.75</c:v>
                </c:pt>
                <c:pt idx="29">
                  <c:v>0.49107142857142855</c:v>
                </c:pt>
              </c:numCache>
            </c:numRef>
          </c:val>
          <c:extLst>
            <c:ext xmlns:c16="http://schemas.microsoft.com/office/drawing/2014/chart" uri="{C3380CC4-5D6E-409C-BE32-E72D297353CC}">
              <c16:uniqueId val="{00000001-BCBD-0F4D-B8FE-DDD433AD9F37}"/>
            </c:ext>
          </c:extLst>
        </c:ser>
        <c:ser>
          <c:idx val="5"/>
          <c:order val="5"/>
          <c:tx>
            <c:strRef>
              <c:f>Summary!$B$27</c:f>
              <c:strCache>
                <c:ptCount val="1"/>
                <c:pt idx="0">
                  <c:v>EVS free</c:v>
                </c:pt>
              </c:strCache>
            </c:strRef>
          </c:tx>
          <c:spPr>
            <a:solidFill>
              <a:schemeClr val="accent1"/>
            </a:solidFill>
            <a:ln>
              <a:noFill/>
            </a:ln>
            <a:effectLst/>
          </c:spPr>
          <c:invertIfNegative val="0"/>
          <c:cat>
            <c:strRef>
              <c:f>Summary!$V$1:$AY$1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Summary!$V$27:$AY$27</c:f>
              <c:numCache>
                <c:formatCode>General</c:formatCode>
                <c:ptCount val="30"/>
                <c:pt idx="0">
                  <c:v>100</c:v>
                </c:pt>
                <c:pt idx="1">
                  <c:v>100</c:v>
                </c:pt>
                <c:pt idx="2">
                  <c:v>96.36363636363636</c:v>
                </c:pt>
                <c:pt idx="3">
                  <c:v>100</c:v>
                </c:pt>
                <c:pt idx="4">
                  <c:v>95.454545454545453</c:v>
                </c:pt>
                <c:pt idx="5">
                  <c:v>100</c:v>
                </c:pt>
                <c:pt idx="6">
                  <c:v>90</c:v>
                </c:pt>
                <c:pt idx="7">
                  <c:v>86.36363636363636</c:v>
                </c:pt>
                <c:pt idx="8">
                  <c:v>100</c:v>
                </c:pt>
                <c:pt idx="9">
                  <c:v>96.36363636363636</c:v>
                </c:pt>
                <c:pt idx="10">
                  <c:v>91.818181818181827</c:v>
                </c:pt>
                <c:pt idx="11">
                  <c:v>91.818181818181827</c:v>
                </c:pt>
                <c:pt idx="12">
                  <c:v>82.727272727272734</c:v>
                </c:pt>
                <c:pt idx="13">
                  <c:v>80.909090909090907</c:v>
                </c:pt>
                <c:pt idx="14">
                  <c:v>93.63636363636364</c:v>
                </c:pt>
                <c:pt idx="15">
                  <c:v>97.27272727272728</c:v>
                </c:pt>
                <c:pt idx="16">
                  <c:v>73.636363636363626</c:v>
                </c:pt>
                <c:pt idx="17">
                  <c:v>64.545454545454547</c:v>
                </c:pt>
                <c:pt idx="18">
                  <c:v>99.090909090909093</c:v>
                </c:pt>
                <c:pt idx="19">
                  <c:v>87.272727272727266</c:v>
                </c:pt>
                <c:pt idx="20">
                  <c:v>70.909090909090907</c:v>
                </c:pt>
                <c:pt idx="21">
                  <c:v>71.818181818181813</c:v>
                </c:pt>
                <c:pt idx="22">
                  <c:v>100</c:v>
                </c:pt>
                <c:pt idx="23">
                  <c:v>43.636363636363633</c:v>
                </c:pt>
                <c:pt idx="24">
                  <c:v>99.090909090909093</c:v>
                </c:pt>
                <c:pt idx="25">
                  <c:v>66.363636363636374</c:v>
                </c:pt>
                <c:pt idx="26">
                  <c:v>82.727272727272734</c:v>
                </c:pt>
                <c:pt idx="27">
                  <c:v>60</c:v>
                </c:pt>
                <c:pt idx="28">
                  <c:v>42.727272727272727</c:v>
                </c:pt>
                <c:pt idx="29">
                  <c:v>0.50909090909090904</c:v>
                </c:pt>
              </c:numCache>
            </c:numRef>
          </c:val>
          <c:extLst>
            <c:ext xmlns:c16="http://schemas.microsoft.com/office/drawing/2014/chart" uri="{C3380CC4-5D6E-409C-BE32-E72D297353CC}">
              <c16:uniqueId val="{00000000-BCBD-0F4D-B8FE-DDD433AD9F37}"/>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Flex</cx:v>
            </cx:txData>
          </cx:tx>
          <cx:dataId val="0"/>
          <cx:layoutPr>
            <cx:visibility meanLine="1" meanMarker="1" nonoutliers="0" outliers="1"/>
            <cx:statistics quartileMethod="inclusive"/>
          </cx:layoutPr>
        </cx:series>
        <cx:series layoutId="boxWhisker" uniqueId="{00000002-6E49-4BD4-B5BA-329909AFEAEA}" formatIdx="1">
          <cx:tx>
            <cx:txData>
              <cx:f>_xlchart.v1.2</cx:f>
              <cx:v>CS_E 50</cx:v>
            </cx:txData>
          </cx:tx>
          <cx:dataId val="1"/>
          <cx:layoutPr>
            <cx:visibility meanLine="1" meanMarker="1" nonoutliers="0"/>
            <cx:statistics quartileMethod="inclusive"/>
          </cx:layoutPr>
        </cx:series>
        <cx:series layoutId="boxWhisker" uniqueId="{00000007-6E49-4BD4-B5BA-329909AFEAEA}" formatIdx="2">
          <cx:tx>
            <cx:txData>
              <cx:f>_xlchart.v1.4</cx:f>
              <cx:v>ECSS_E60-30</cx:v>
            </cx:txData>
          </cx:tx>
          <cx:dataId val="2"/>
          <cx:layoutPr>
            <cx:visibility meanLine="1" nonoutliers="0"/>
            <cx:statistics quartileMethod="inclusive"/>
          </cx:layoutPr>
        </cx:series>
        <cx:series layoutId="boxWhisker" uniqueId="{00000008-6E49-4BD4-B5BA-329909AFEAEA}">
          <cx:tx>
            <cx:txData>
              <cx:f>_xlchart.v1.6</cx:f>
              <cx:v>TSS</cx:v>
            </cx:txData>
          </cx:tx>
          <cx:dataId val="3"/>
          <cx:layoutPr>
            <cx:visibility nonoutliers="0"/>
            <cx:statistics quartileMethod="inclusive"/>
          </cx:layoutPr>
        </cx:series>
        <cx:series layoutId="boxWhisker" uniqueId="{00000009-6E49-4BD4-B5BA-329909AFEAEA}">
          <cx:tx>
            <cx:txData>
              <cx:f>_xlchart.v1.8</cx:f>
              <cx:v>EVS</cx:v>
            </cx:txData>
          </cx:tx>
          <cx:dataId val="4"/>
          <cx:layoutPr>
            <cx:visibility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data id="1">
      <cx:numDim type="val">
        <cx:f>_xlchart.v1.23</cx:f>
      </cx:numDim>
    </cx:data>
    <cx:data id="2">
      <cx:numDim type="val">
        <cx:f>_xlchart.v1.25</cx:f>
      </cx:numDim>
    </cx:data>
    <cx:data id="3">
      <cx:numDim type="val">
        <cx:f>_xlchart.v1.27</cx:f>
      </cx:numDim>
    </cx:data>
    <cx:data id="4">
      <cx:numDim type="val">
        <cx:f>_xlchart.v1.29</cx:f>
      </cx:numDim>
    </cx:data>
    <cx:data id="5">
      <cx:numDim type="val">
        <cx:f>_xlchart.v1.31</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cx:tx>
            <cx:txData>
              <cx:f>_xlchart.v1.20</cx:f>
              <cx:v>free</cx:v>
            </cx:txData>
          </cx:tx>
          <cx:dataId val="0"/>
          <cx:layoutPr>
            <cx:visibility meanLine="1" nonoutliers="0"/>
            <cx:statistics quartileMethod="inclusive"/>
          </cx:layoutPr>
        </cx:series>
        <cx:series layoutId="boxWhisker" uniqueId="{00000001-10E9-492A-89C8-F11367C35494}">
          <cx:tx>
            <cx:txData>
              <cx:f>_xlchart.v1.22</cx:f>
              <cx:v>EARS</cx:v>
            </cx:txData>
          </cx:tx>
          <cx:dataId val="1"/>
          <cx:layoutPr>
            <cx:visibility meanLine="1" nonoutliers="0"/>
            <cx:statistics quartileMethod="inclusive"/>
          </cx:layoutPr>
        </cx:series>
        <cx:series layoutId="boxWhisker" uniqueId="{00000002-10E9-492A-89C8-F11367C35494}">
          <cx:tx>
            <cx:txData>
              <cx:f>_xlchart.v1.24</cx:f>
              <cx:v>MASTER</cx:v>
            </cx:txData>
          </cx:tx>
          <cx:dataId val="2"/>
          <cx:layoutPr>
            <cx:visibility meanLine="1" nonoutliers="0"/>
            <cx:statistics quartileMethod="inclusive"/>
          </cx:layoutPr>
        </cx:series>
        <cx:series layoutId="boxWhisker" uniqueId="{00000003-10E9-492A-89C8-F11367C35494}">
          <cx:tx>
            <cx:txData>
              <cx:f>_xlchart.v1.26</cx:f>
              <cx:v>advEARS</cx:v>
            </cx:txData>
          </cx:tx>
          <cx:dataId val="3"/>
          <cx:layoutPr>
            <cx:visibility meanLine="1" nonoutliers="0"/>
            <cx:statistics quartileMethod="inclusive"/>
          </cx:layoutPr>
        </cx:series>
        <cx:series layoutId="boxWhisker" uniqueId="{00000004-10E9-492A-89C8-F11367C35494}">
          <cx:tx>
            <cx:txData>
              <cx:f>_xlchart.v1.28</cx:f>
              <cx:v>boilerplates (DODT)</cx:v>
            </cx:txData>
          </cx:tx>
          <cx:dataId val="4"/>
          <cx:layoutPr>
            <cx:visibility meanLine="1" nonoutliers="0"/>
            <cx:statistics quartileMethod="inclusive"/>
          </cx:layoutPr>
        </cx:series>
        <cx:series layoutId="boxWhisker" uniqueId="{00000005-10E9-492A-89C8-F11367C35494}">
          <cx:tx>
            <cx:txData>
              <cx:f>_xlchart.v1.30</cx:f>
              <cx:v>SPIDER</cx:v>
            </cx:txData>
          </cx:tx>
          <cx:dataId val="5"/>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data id="2">
      <cx:numDim type="val">
        <cx:f>_xlchart.v1.15</cx:f>
      </cx:numDim>
    </cx:data>
    <cx:data id="3">
      <cx:numDim type="val">
        <cx:f>_xlchart.v1.17</cx:f>
      </cx:numDim>
    </cx:data>
    <cx:data id="4">
      <cx:numDim type="val">
        <cx:f>_xlchart.v1.19</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cx:tx>
            <cx:txData>
              <cx:f>_xlchart.v1.10</cx:f>
              <cx:v>Flex</cx:v>
            </cx:txData>
          </cx:tx>
          <cx:dataId val="0"/>
          <cx:layoutPr>
            <cx:visibility meanLine="1" nonoutliers="0"/>
            <cx:statistics quartileMethod="inclusive"/>
          </cx:layoutPr>
        </cx:series>
        <cx:series layoutId="boxWhisker" uniqueId="{B14532CE-663E-4195-AE49-4F75A55222B8}">
          <cx:tx>
            <cx:txData>
              <cx:f>_xlchart.v1.12</cx:f>
              <cx:v>CS_E 50</cx:v>
            </cx:txData>
          </cx:tx>
          <cx:dataId val="1"/>
          <cx:layoutPr>
            <cx:visibility meanLine="1" nonoutliers="0"/>
            <cx:statistics quartileMethod="inclusive"/>
          </cx:layoutPr>
        </cx:series>
        <cx:series layoutId="boxWhisker" uniqueId="{22388336-33AE-4405-AAE1-3EFA074BA3FE}">
          <cx:tx>
            <cx:txData>
              <cx:f>_xlchart.v1.14</cx:f>
              <cx:v>ECSS_E60-30</cx:v>
            </cx:txData>
          </cx:tx>
          <cx:dataId val="2"/>
          <cx:layoutPr>
            <cx:visibility meanLine="1" nonoutliers="0"/>
            <cx:statistics quartileMethod="inclusive"/>
          </cx:layoutPr>
        </cx:series>
        <cx:series layoutId="boxWhisker" uniqueId="{1B9D1864-9B93-4B19-A354-FC86EF5A6D10}">
          <cx:tx>
            <cx:txData>
              <cx:f>_xlchart.v1.16</cx:f>
              <cx:v>TSS</cx:v>
            </cx:txData>
          </cx:tx>
          <cx:dataId val="3"/>
          <cx:layoutPr>
            <cx:visibility meanLine="1" nonoutliers="0"/>
            <cx:statistics quartileMethod="inclusive"/>
          </cx:layoutPr>
        </cx:series>
        <cx:series layoutId="boxWhisker" uniqueId="{BBE5D127-A46F-4D82-BD2C-332EB56158B2}">
          <cx:tx>
            <cx:txData>
              <cx:f>_xlchart.v1.18</cx:f>
              <cx:v>EVS</cx:v>
            </cx:txData>
          </cx:tx>
          <cx:dataId val="4"/>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data id="2">
      <cx:numDim type="val">
        <cx:f>_xlchart.v1.37</cx:f>
      </cx:numDim>
    </cx:data>
    <cx:data id="3">
      <cx:numDim type="val">
        <cx:f>_xlchart.v1.39</cx:f>
      </cx:numDim>
    </cx:data>
    <cx:data id="4">
      <cx:numDim type="val">
        <cx:f>_xlchart.v1.41</cx:f>
      </cx:numDim>
    </cx:data>
    <cx:data id="5">
      <cx:numDim type="val">
        <cx:f>_xlchart.v1.43</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cx:tx>
            <cx:txData>
              <cx:f>_xlchart.v1.32</cx:f>
              <cx:v>free</cx:v>
            </cx:txData>
          </cx:tx>
          <cx:dataId val="0"/>
          <cx:layoutPr>
            <cx:visibility meanLine="1" nonoutliers="0"/>
            <cx:statistics quartileMethod="inclusive"/>
          </cx:layoutPr>
        </cx:series>
        <cx:series layoutId="boxWhisker" uniqueId="{BFB0CFFC-6254-4E21-A8BC-DA61D3591CBD}">
          <cx:tx>
            <cx:txData>
              <cx:f>_xlchart.v1.34</cx:f>
              <cx:v>EARS</cx:v>
            </cx:txData>
          </cx:tx>
          <cx:dataId val="1"/>
          <cx:layoutPr>
            <cx:visibility meanLine="1" nonoutliers="0"/>
            <cx:statistics quartileMethod="inclusive"/>
          </cx:layoutPr>
        </cx:series>
        <cx:series layoutId="boxWhisker" uniqueId="{6A6096C0-E31E-4D01-AE5A-FD4EBBFDEEA6}">
          <cx:tx>
            <cx:txData>
              <cx:f>_xlchart.v1.36</cx:f>
              <cx:v>MASTER</cx:v>
            </cx:txData>
          </cx:tx>
          <cx:dataId val="2"/>
          <cx:layoutPr>
            <cx:visibility meanLine="1" nonoutliers="0"/>
            <cx:statistics quartileMethod="inclusive"/>
          </cx:layoutPr>
        </cx:series>
        <cx:series layoutId="boxWhisker" uniqueId="{626EB477-29F7-402D-A299-2790095295F5}">
          <cx:tx>
            <cx:txData>
              <cx:f>_xlchart.v1.38</cx:f>
              <cx:v>advEARS</cx:v>
            </cx:txData>
          </cx:tx>
          <cx:dataId val="3"/>
          <cx:layoutPr>
            <cx:visibility meanLine="1" nonoutliers="0"/>
            <cx:statistics quartileMethod="inclusive"/>
          </cx:layoutPr>
        </cx:series>
        <cx:series layoutId="boxWhisker" uniqueId="{62AE3335-52ED-46CA-8B1F-A3094CF8962E}">
          <cx:tx>
            <cx:txData>
              <cx:f>_xlchart.v1.40</cx:f>
              <cx:v>boilerplates (DODT)</cx:v>
            </cx:txData>
          </cx:tx>
          <cx:dataId val="4"/>
          <cx:layoutPr>
            <cx:visibility meanLine="1" nonoutliers="0"/>
            <cx:statistics quartileMethod="inclusive"/>
          </cx:layoutPr>
        </cx:series>
        <cx:series layoutId="boxWhisker" uniqueId="{5D69702C-1AFC-4231-8D25-2DFF65BFAE7D}">
          <cx:tx>
            <cx:txData>
              <cx:f>_xlchart.v1.42</cx:f>
              <cx:v>SPIDER</cx:v>
            </cx:txData>
          </cx:tx>
          <cx:dataId val="5"/>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data id="1"/>
    <cx:data id="2"/>
    <cx:data id="3"/>
    <cx:data id="4"/>
  </cx:chartData>
  <cx:chart>
    <cx:title pos="t" align="ctr" overlay="0">
      <cx:tx>
        <cx:txData>
          <cx:v>Readability all Scores (Original Documents)</cx:v>
        </cx:txData>
      </cx:tx>
      <cx:txPr>
        <a:bodyPr rot="0" spcFirstLastPara="1" vertOverflow="ellipsis" vert="horz" wrap="square" lIns="0" tIns="0" rIns="0" bIns="0" anchor="ctr" anchorCtr="1"/>
        <a:lstStyle/>
        <a:p>
          <a:pPr algn="ctr">
            <a:defRPr/>
          </a:pPr>
          <a:r>
            <a:rPr lang="en-US"/>
            <a:t>Readability all Scores (Original Documents)</a:t>
          </a:r>
        </a:p>
      </cx:txPr>
    </cx:title>
    <cx:plotArea>
      <cx:plotAreaRegion>
        <cx:series layoutId="boxWhisker" uniqueId="{8D313D8E-3C44-4B6E-85F8-78C06F272671}">
          <cx:tx>
            <cx:txData>
              <cx:f>_xlchart.v1.47</cx:f>
              <cx:v>FLEX free</cx:v>
            </cx:txData>
          </cx:tx>
          <cx:dataId val="0"/>
          <cx:layoutPr>
            <cx:visibility meanLine="0" meanMarker="1" nonoutliers="0" outliers="1"/>
            <cx:statistics quartileMethod="exclusive"/>
          </cx:layoutPr>
        </cx:series>
        <cx:series layoutId="boxWhisker" uniqueId="{D7A5CD48-58EF-4AA2-9FA6-95C32F707117}">
          <cx:tx>
            <cx:txData>
              <cx:f>_xlchart.v1.48</cx:f>
              <cx:v>CS_E 50 free</cx:v>
            </cx:txData>
          </cx:tx>
          <cx:dataId val="1"/>
          <cx:layoutPr>
            <cx:visibility meanLine="0" meanMarker="1" nonoutliers="0" outliers="1"/>
            <cx:statistics quartileMethod="exclusive"/>
          </cx:layoutPr>
        </cx:series>
        <cx:series layoutId="boxWhisker" uniqueId="{6D0FF92D-DD74-427F-8F7B-8C5FA782F307}">
          <cx:tx>
            <cx:txData>
              <cx:f>_xlchart.v1.44</cx:f>
              <cx:v>ECSS_E60-30 free</cx:v>
            </cx:txData>
          </cx:tx>
          <cx:dataId val="2"/>
          <cx:layoutPr>
            <cx:visibility meanLine="0" meanMarker="1" nonoutliers="0" outliers="1"/>
            <cx:statistics quartileMethod="exclusive"/>
          </cx:layoutPr>
        </cx:series>
        <cx:series layoutId="boxWhisker" uniqueId="{5CCF5A92-4D27-44D3-9637-5E700C141BAC}">
          <cx:tx>
            <cx:txData>
              <cx:f>_xlchart.v1.45</cx:f>
              <cx:v>TSS free</cx:v>
            </cx:txData>
          </cx:tx>
          <cx:dataId val="3"/>
          <cx:layoutPr>
            <cx:visibility meanLine="0" meanMarker="1" nonoutliers="0" outliers="1"/>
            <cx:statistics quartileMethod="exclusive"/>
          </cx:layoutPr>
        </cx:series>
        <cx:series layoutId="boxWhisker" uniqueId="{D3218726-CEAF-4C90-B5BB-0A5BDE028C15}">
          <cx:tx>
            <cx:txData>
              <cx:f>_xlchart.v1.46</cx:f>
              <cx:v>EVS free</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_xlchart.v1.54</cx:f>
      </cx:numDim>
    </cx:data>
    <cx:data id="1">
      <cx:numDim type="val">
        <cx:f dir="row">_xlchart.v1.55</cx:f>
      </cx:numDim>
    </cx:data>
    <cx:data id="2">
      <cx:numDim type="val">
        <cx:f dir="row">_xlchart.v1.56</cx:f>
      </cx:numDim>
    </cx:data>
    <cx:data id="3">
      <cx:numDim type="val">
        <cx:f dir="row">_xlchart.v1.57</cx:f>
      </cx:numDim>
    </cx:data>
    <cx:data id="4">
      <cx:numDim type="val">
        <cx:f dir="row">_xlchart.v1.58</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cx:tx>
            <cx:txData>
              <cx:f>_xlchart.v1.49</cx:f>
              <cx:v>Flex</cx:v>
            </cx:txData>
          </cx:tx>
          <cx:dataId val="0"/>
          <cx:layoutPr>
            <cx:visibility meanLine="0" meanMarker="1" nonoutliers="0" outliers="1"/>
            <cx:statistics quartileMethod="exclusive"/>
          </cx:layoutPr>
        </cx:series>
        <cx:series layoutId="boxWhisker" uniqueId="{FE6030AB-BF39-42B2-A19F-53525746DC0C}">
          <cx:tx>
            <cx:txData>
              <cx:f>_xlchart.v1.50</cx:f>
              <cx:v>CS_E 50</cx:v>
            </cx:txData>
          </cx:tx>
          <cx:dataId val="1"/>
          <cx:layoutPr>
            <cx:visibility meanLine="0" meanMarker="1" nonoutliers="0" outliers="1"/>
            <cx:statistics quartileMethod="exclusive"/>
          </cx:layoutPr>
        </cx:series>
        <cx:series layoutId="boxWhisker" uniqueId="{7142AF71-D818-466F-9266-B3BAA7EC9A87}">
          <cx:tx>
            <cx:txData>
              <cx:f>_xlchart.v1.51</cx:f>
              <cx:v>ECSS_E60-30</cx:v>
            </cx:txData>
          </cx:tx>
          <cx:dataId val="2"/>
          <cx:layoutPr>
            <cx:visibility meanLine="0" meanMarker="1" nonoutliers="0" outliers="1"/>
            <cx:statistics quartileMethod="exclusive"/>
          </cx:layoutPr>
        </cx:series>
        <cx:series layoutId="boxWhisker" uniqueId="{A9242DDC-BB82-475D-8E4A-54EA59001953}">
          <cx:tx>
            <cx:txData>
              <cx:f>_xlchart.v1.52</cx:f>
              <cx:v>TSS</cx:v>
            </cx:txData>
          </cx:tx>
          <cx:dataId val="3"/>
          <cx:layoutPr>
            <cx:visibility meanLine="0" meanMarker="1" nonoutliers="0" outliers="1"/>
            <cx:statistics quartileMethod="exclusive"/>
          </cx:layoutPr>
        </cx:series>
        <cx:series layoutId="boxWhisker" uniqueId="{A6393D26-AD58-4427-915E-640FEF174075}">
          <cx:tx>
            <cx:txData>
              <cx:f>_xlchart.v1.53</cx:f>
              <cx:v>EVS</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_xlchart.v1.69</cx:f>
      </cx:numDim>
    </cx:data>
    <cx:data id="1">
      <cx:numDim type="val">
        <cx:f dir="row">_xlchart.v1.70</cx:f>
      </cx:numDim>
    </cx:data>
    <cx:data id="2">
      <cx:numDim type="val">
        <cx:f dir="row">_xlchart.v1.65</cx:f>
      </cx:numDim>
    </cx:data>
    <cx:data id="3">
      <cx:numDim type="val">
        <cx:f dir="row">_xlchart.v1.66</cx:f>
      </cx:numDim>
    </cx:data>
    <cx:data id="4">
      <cx:numDim type="val">
        <cx:f dir="row">_xlchart.v1.67</cx:f>
      </cx:numDim>
    </cx:data>
    <cx:data id="5">
      <cx:numDim type="val">
        <cx:f dir="row">_xlchart.v1.68</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cx:tx>
            <cx:txData>
              <cx:f>_xlchart.v1.63</cx:f>
              <cx:v>free</cx:v>
            </cx:txData>
          </cx:tx>
          <cx:dataId val="0"/>
          <cx:layoutPr>
            <cx:visibility meanLine="0" meanMarker="1" nonoutliers="0" outliers="1"/>
            <cx:statistics quartileMethod="exclusive"/>
          </cx:layoutPr>
        </cx:series>
        <cx:series layoutId="boxWhisker" uniqueId="{A0015651-4DDE-4BAD-A116-B690DFECCB14}">
          <cx:tx>
            <cx:txData>
              <cx:f>_xlchart.v1.64</cx:f>
              <cx:v>EARS</cx:v>
            </cx:txData>
          </cx:tx>
          <cx:dataId val="1"/>
          <cx:layoutPr>
            <cx:visibility meanLine="0" meanMarker="1" nonoutliers="0" outliers="1"/>
            <cx:statistics quartileMethod="exclusive"/>
          </cx:layoutPr>
        </cx:series>
        <cx:series layoutId="boxWhisker" uniqueId="{3650E969-3A73-4610-8238-C4F4B8BDC393}">
          <cx:tx>
            <cx:txData>
              <cx:f>_xlchart.v1.59</cx:f>
              <cx:v>MASTER</cx:v>
            </cx:txData>
          </cx:tx>
          <cx:dataId val="2"/>
          <cx:layoutPr>
            <cx:visibility meanLine="0" meanMarker="1" nonoutliers="0" outliers="1"/>
            <cx:statistics quartileMethod="exclusive"/>
          </cx:layoutPr>
        </cx:series>
        <cx:series layoutId="boxWhisker" uniqueId="{85DB38E5-3F65-4E46-B4EF-8AF7572F645D}">
          <cx:tx>
            <cx:txData>
              <cx:f>_xlchart.v1.60</cx:f>
              <cx:v>advEARS</cx:v>
            </cx:txData>
          </cx:tx>
          <cx:dataId val="3"/>
          <cx:layoutPr>
            <cx:visibility meanLine="0" meanMarker="1" nonoutliers="0" outliers="1"/>
            <cx:statistics quartileMethod="exclusive"/>
          </cx:layoutPr>
        </cx:series>
        <cx:series layoutId="boxWhisker" uniqueId="{173A9696-4211-4CAF-9B28-D0AA4C71ED98}">
          <cx:tx>
            <cx:txData>
              <cx:f>_xlchart.v1.61</cx:f>
              <cx:v>boilerplates (DODT)</cx:v>
            </cx:txData>
          </cx:tx>
          <cx:dataId val="4"/>
          <cx:layoutPr>
            <cx:visibility meanLine="0" meanMarker="1" nonoutliers="0" outliers="1"/>
            <cx:statistics quartileMethod="exclusive"/>
          </cx:layoutPr>
        </cx:series>
        <cx:series layoutId="boxWhisker" uniqueId="{53A2D5C5-EE25-44D2-BDB9-8723A90B9964}">
          <cx:tx>
            <cx:txData>
              <cx:f>_xlchart.v1.62</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_xlchart.v1.89</cx:f>
      </cx:numDim>
    </cx:data>
    <cx:data id="1">
      <cx:numDim type="val">
        <cx:f dir="row">_xlchart.v1.90</cx:f>
      </cx:numDim>
    </cx:data>
    <cx:data id="2">
      <cx:numDim type="val">
        <cx:f dir="row">_xlchart.v1.86</cx:f>
      </cx:numDim>
    </cx:data>
    <cx:data id="3">
      <cx:numDim type="val">
        <cx:f dir="row">_xlchart.v1.87</cx:f>
      </cx:numDim>
    </cx:data>
    <cx:data id="4">
      <cx:numDim type="val">
        <cx:f dir="row">_xlchart.v1.88</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cx:tx>
            <cx:txData>
              <cx:f>_xlchart.v1.84</cx:f>
              <cx:v>FLEX free</cx:v>
            </cx:txData>
          </cx:tx>
          <cx:dataId val="0"/>
          <cx:layoutPr>
            <cx:visibility meanLine="0" meanMarker="1" nonoutliers="0" outliers="1"/>
            <cx:statistics quartileMethod="exclusive"/>
          </cx:layoutPr>
        </cx:series>
        <cx:series layoutId="boxWhisker" uniqueId="{0CEF9AAB-2DD8-45D9-9129-9B2899E95AF4}">
          <cx:tx>
            <cx:txData>
              <cx:f>_xlchart.v1.85</cx:f>
              <cx:v>CS_E 50 free</cx:v>
            </cx:txData>
          </cx:tx>
          <cx:dataId val="1"/>
          <cx:layoutPr>
            <cx:visibility meanLine="0" meanMarker="1" nonoutliers="0" outliers="1"/>
            <cx:statistics quartileMethod="exclusive"/>
          </cx:layoutPr>
        </cx:series>
        <cx:series layoutId="boxWhisker" uniqueId="{F0D710CD-6393-4546-B24E-2DDE8399F38D}">
          <cx:tx>
            <cx:txData>
              <cx:f>_xlchart.v1.81</cx:f>
              <cx:v>ECSS_E60-30 free</cx:v>
            </cx:txData>
          </cx:tx>
          <cx:dataId val="2"/>
          <cx:layoutPr>
            <cx:visibility meanLine="0" meanMarker="1" nonoutliers="0" outliers="1"/>
            <cx:statistics quartileMethod="exclusive"/>
          </cx:layoutPr>
        </cx:series>
        <cx:series layoutId="boxWhisker" uniqueId="{E04436C8-9D3A-4094-9C6C-8197F43DD850}">
          <cx:tx>
            <cx:txData>
              <cx:f>_xlchart.v1.82</cx:f>
              <cx:v>TSS free</cx:v>
            </cx:txData>
          </cx:tx>
          <cx:dataId val="3"/>
          <cx:layoutPr>
            <cx:visibility meanLine="0" meanMarker="1" nonoutliers="0" outliers="1"/>
            <cx:statistics quartileMethod="exclusive"/>
          </cx:layoutPr>
        </cx:series>
        <cx:series layoutId="boxWhisker" uniqueId="{7D19D12C-A102-4C0D-B025-15F29E94135A}">
          <cx:tx>
            <cx:txData>
              <cx:f>_xlchart.v1.83</cx:f>
              <cx:v>EVS free</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_xlchart.v1.76</cx:f>
      </cx:numDim>
    </cx:data>
    <cx:data id="1">
      <cx:numDim type="val">
        <cx:f dir="row">_xlchart.v1.77</cx:f>
      </cx:numDim>
    </cx:data>
    <cx:data id="2">
      <cx:numDim type="val">
        <cx:f dir="row">_xlchart.v1.78</cx:f>
      </cx:numDim>
    </cx:data>
    <cx:data id="3">
      <cx:numDim type="val">
        <cx:f dir="row">_xlchart.v1.79</cx:f>
      </cx:numDim>
    </cx:data>
    <cx:data id="4">
      <cx:numDim type="val">
        <cx:f dir="row">_xlchart.v1.80</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cx:tx>
            <cx:txData>
              <cx:f>_xlchart.v1.71</cx:f>
              <cx:v>Flex</cx:v>
            </cx:txData>
          </cx:tx>
          <cx:dataId val="0"/>
          <cx:layoutPr>
            <cx:visibility meanLine="0" meanMarker="1" nonoutliers="0" outliers="1"/>
            <cx:statistics quartileMethod="exclusive"/>
          </cx:layoutPr>
        </cx:series>
        <cx:series layoutId="boxWhisker" uniqueId="{66EC0DE3-67C2-4C4E-9E4E-00EA05BD55E7}">
          <cx:tx>
            <cx:txData>
              <cx:f>_xlchart.v1.72</cx:f>
              <cx:v>CS_E 50</cx:v>
            </cx:txData>
          </cx:tx>
          <cx:dataId val="1"/>
          <cx:layoutPr>
            <cx:visibility meanLine="0" meanMarker="1" nonoutliers="0" outliers="1"/>
            <cx:statistics quartileMethod="exclusive"/>
          </cx:layoutPr>
        </cx:series>
        <cx:series layoutId="boxWhisker" uniqueId="{6D9F5DA9-717D-48A1-9CC5-97177F05E92E}">
          <cx:tx>
            <cx:txData>
              <cx:f>_xlchart.v1.73</cx:f>
              <cx:v>ECSS_E60-30</cx:v>
            </cx:txData>
          </cx:tx>
          <cx:dataId val="2"/>
          <cx:layoutPr>
            <cx:visibility meanLine="0" meanMarker="1" nonoutliers="0" outliers="1"/>
            <cx:statistics quartileMethod="exclusive"/>
          </cx:layoutPr>
        </cx:series>
        <cx:series layoutId="boxWhisker" uniqueId="{78A5D093-86C6-4BC4-AFCF-70AFF7A936CF}">
          <cx:tx>
            <cx:txData>
              <cx:f>_xlchart.v1.74</cx:f>
              <cx:v>TSS</cx:v>
            </cx:txData>
          </cx:tx>
          <cx:dataId val="3"/>
          <cx:layoutPr>
            <cx:visibility meanLine="0" meanMarker="1" nonoutliers="0" outliers="1"/>
            <cx:statistics quartileMethod="exclusive"/>
          </cx:layoutPr>
        </cx:series>
        <cx:series layoutId="boxWhisker" uniqueId="{3F30F73B-D7C1-4F68-BDE2-98EEA40DA074}">
          <cx:tx>
            <cx:txData>
              <cx:f>_xlchart.v1.75</cx:f>
              <cx:v>EVS</cx:v>
            </cx:txData>
          </cx:tx>
          <cx:dataId val="4"/>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_xlchart.v1.97</cx:f>
      </cx:numDim>
    </cx:data>
    <cx:data id="1">
      <cx:numDim type="val">
        <cx:f dir="row">_xlchart.v1.98</cx:f>
      </cx:numDim>
    </cx:data>
    <cx:data id="2">
      <cx:numDim type="val">
        <cx:f dir="row">_xlchart.v1.99</cx:f>
      </cx:numDim>
    </cx:data>
    <cx:data id="3">
      <cx:numDim type="val">
        <cx:f dir="row">_xlchart.v1.100</cx:f>
      </cx:numDim>
    </cx:data>
    <cx:data id="4">
      <cx:numDim type="val">
        <cx:f dir="row">_xlchart.v1.101</cx:f>
      </cx:numDim>
    </cx:data>
    <cx:data id="5">
      <cx:numDim type="val">
        <cx:f dir="row">_xlchart.v1.102</cx:f>
      </cx:numDim>
    </cx:data>
  </cx:chartData>
  <cx:chart>
    <cx:title pos="t" align="ctr" overlay="0">
      <cx:tx>
        <cx:txData>
          <cx:v>Flex</cx:v>
        </cx:txData>
      </cx:tx>
      <cx:txPr>
        <a:bodyPr rot="0" spcFirstLastPara="1" vertOverflow="ellipsis" vert="horz" wrap="square" lIns="0" tIns="0" rIns="0" bIns="0" anchor="ctr" anchorCtr="1"/>
        <a:lstStyle/>
        <a:p>
          <a:pPr algn="ctr">
            <a:defRPr/>
          </a:pPr>
          <a:r>
            <a:rPr lang="en-US"/>
            <a:t>Flex</a:t>
          </a:r>
        </a:p>
      </cx:txPr>
    </cx:title>
    <cx:plotArea>
      <cx:plotAreaRegion>
        <cx:series layoutId="boxWhisker" uniqueId="{6AF7352D-90D9-4887-B7E7-04FC15A609A8}">
          <cx:tx>
            <cx:txData>
              <cx:f>_xlchart.v1.95</cx:f>
              <cx:v>free</cx:v>
            </cx:txData>
          </cx:tx>
          <cx:dataId val="0"/>
          <cx:layoutPr>
            <cx:visibility meanLine="0" meanMarker="1" nonoutliers="0" outliers="1"/>
            <cx:statistics quartileMethod="exclusive"/>
          </cx:layoutPr>
        </cx:series>
        <cx:series layoutId="boxWhisker" uniqueId="{095EC0C9-2AE1-4CCE-88C8-8C2D671C9862}">
          <cx:tx>
            <cx:txData>
              <cx:f>_xlchart.v1.96</cx:f>
              <cx:v>EARS</cx:v>
            </cx:txData>
          </cx:tx>
          <cx:dataId val="1"/>
          <cx:layoutPr>
            <cx:visibility meanLine="0" meanMarker="1" nonoutliers="0" outliers="1"/>
            <cx:statistics quartileMethod="exclusive"/>
          </cx:layoutPr>
        </cx:series>
        <cx:series layoutId="boxWhisker" uniqueId="{92D41991-0BD8-4460-A6D0-8649714F8AB6}">
          <cx:tx>
            <cx:txData>
              <cx:f>_xlchart.v1.91</cx:f>
              <cx:v>MASTER</cx:v>
            </cx:txData>
          </cx:tx>
          <cx:dataId val="2"/>
          <cx:layoutPr>
            <cx:visibility meanLine="0" meanMarker="1" nonoutliers="0" outliers="1"/>
            <cx:statistics quartileMethod="exclusive"/>
          </cx:layoutPr>
        </cx:series>
        <cx:series layoutId="boxWhisker" uniqueId="{D3BFCB49-1546-41EC-BCDD-15355F1A606E}">
          <cx:tx>
            <cx:txData>
              <cx:f>_xlchart.v1.92</cx:f>
              <cx:v>advEARS</cx:v>
            </cx:txData>
          </cx:tx>
          <cx:dataId val="3"/>
          <cx:layoutPr>
            <cx:visibility meanLine="0" meanMarker="1" nonoutliers="0" outliers="1"/>
            <cx:statistics quartileMethod="exclusive"/>
          </cx:layoutPr>
        </cx:series>
        <cx:series layoutId="boxWhisker" uniqueId="{AE76ACC6-E627-438A-9C93-4E1ED1FC992E}">
          <cx:tx>
            <cx:txData>
              <cx:f>_xlchart.v1.93</cx:f>
              <cx:v>boilerplates (DODT)</cx:v>
            </cx:txData>
          </cx:tx>
          <cx:dataId val="4"/>
          <cx:layoutPr>
            <cx:visibility meanLine="0" meanMarker="1" nonoutliers="0" outliers="1"/>
            <cx:statistics quartileMethod="exclusive"/>
          </cx:layoutPr>
        </cx:series>
        <cx:series layoutId="boxWhisker" uniqueId="{15D48D97-6832-445A-A8D5-BB5CAE5B3D41}">
          <cx:tx>
            <cx:txData>
              <cx:f>_xlchart.v1.94</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 dir="row">_xlchart.v1.114</cx:f>
      </cx:numDim>
    </cx:data>
    <cx:data id="1">
      <cx:numDim type="val">
        <cx:f dir="row">_xlchart.v1.109</cx:f>
      </cx:numDim>
    </cx:data>
    <cx:data id="2">
      <cx:numDim type="val">
        <cx:f dir="row">_xlchart.v1.110</cx:f>
      </cx:numDim>
    </cx:data>
    <cx:data id="3">
      <cx:numDim type="val">
        <cx:f dir="row">_xlchart.v1.111</cx:f>
      </cx:numDim>
    </cx:data>
    <cx:data id="4">
      <cx:numDim type="val">
        <cx:f dir="row">_xlchart.v1.112</cx:f>
      </cx:numDim>
    </cx:data>
    <cx:data id="5">
      <cx:numDim type="val">
        <cx:f dir="row">_xlchart.v1.113</cx:f>
      </cx:numDim>
    </cx:data>
  </cx:chartData>
  <cx:chart>
    <cx:title pos="t" align="ctr" overlay="0">
      <cx:tx>
        <cx:txData>
          <cx:v>CS_E 50</cx:v>
        </cx:txData>
      </cx:tx>
      <cx:txPr>
        <a:bodyPr rot="0" spcFirstLastPara="1" vertOverflow="ellipsis" vert="horz" wrap="square" lIns="0" tIns="0" rIns="0" bIns="0" anchor="ctr" anchorCtr="1"/>
        <a:lstStyle/>
        <a:p>
          <a:pPr algn="ctr">
            <a:defRPr/>
          </a:pPr>
          <a:r>
            <a:rPr lang="en-US"/>
            <a:t>CS_E 50</a:t>
          </a:r>
        </a:p>
      </cx:txPr>
    </cx:title>
    <cx:plotArea>
      <cx:plotAreaRegion>
        <cx:series layoutId="boxWhisker" uniqueId="{933F61E6-FB49-493F-8A27-778F1230F8D2}">
          <cx:tx>
            <cx:txData>
              <cx:f>_xlchart.v1.107</cx:f>
              <cx:v>free</cx:v>
            </cx:txData>
          </cx:tx>
          <cx:dataId val="0"/>
          <cx:layoutPr>
            <cx:visibility meanLine="0" meanMarker="1" nonoutliers="0" outliers="1"/>
            <cx:statistics quartileMethod="exclusive"/>
          </cx:layoutPr>
        </cx:series>
        <cx:series layoutId="boxWhisker" uniqueId="{ED8FCB2B-5963-494B-B4A6-69FCBCACBFCB}">
          <cx:tx>
            <cx:txData>
              <cx:f>_xlchart.v1.108</cx:f>
              <cx:v>EARS</cx:v>
            </cx:txData>
          </cx:tx>
          <cx:dataId val="1"/>
          <cx:layoutPr>
            <cx:visibility meanLine="0" meanMarker="1" nonoutliers="0" outliers="1"/>
            <cx:statistics quartileMethod="exclusive"/>
          </cx:layoutPr>
        </cx:series>
        <cx:series layoutId="boxWhisker" uniqueId="{EFEF94D3-FED6-4F41-88D4-3196F83DFF8F}">
          <cx:tx>
            <cx:txData>
              <cx:f>_xlchart.v1.103</cx:f>
              <cx:v>MASTER</cx:v>
            </cx:txData>
          </cx:tx>
          <cx:dataId val="2"/>
          <cx:layoutPr>
            <cx:visibility meanLine="0" meanMarker="1" nonoutliers="0" outliers="1"/>
            <cx:statistics quartileMethod="exclusive"/>
          </cx:layoutPr>
        </cx:series>
        <cx:series layoutId="boxWhisker" uniqueId="{4B26376B-6F64-44D7-85F5-DA3101D29150}">
          <cx:tx>
            <cx:txData>
              <cx:f>_xlchart.v1.104</cx:f>
              <cx:v>advEARS</cx:v>
            </cx:txData>
          </cx:tx>
          <cx:dataId val="3"/>
          <cx:layoutPr>
            <cx:visibility meanLine="0" meanMarker="1" nonoutliers="0" outliers="1"/>
            <cx:statistics quartileMethod="exclusive"/>
          </cx:layoutPr>
        </cx:series>
        <cx:series layoutId="boxWhisker" uniqueId="{BA3DCFF1-1960-49B4-A500-24B4E4AEB3F0}">
          <cx:tx>
            <cx:txData>
              <cx:f>_xlchart.v1.105</cx:f>
              <cx:v>boilerplates (DODT)</cx:v>
            </cx:txData>
          </cx:tx>
          <cx:dataId val="4"/>
          <cx:layoutPr>
            <cx:visibility meanLine="0" meanMarker="1" nonoutliers="0" outliers="1"/>
            <cx:statistics quartileMethod="exclusive"/>
          </cx:layoutPr>
        </cx:series>
        <cx:series layoutId="boxWhisker" uniqueId="{D68EB8FC-EBF6-4D17-B2F2-FA2E687F92D4}">
          <cx:tx>
            <cx:txData>
              <cx:f>_xlchart.v1.106</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 dir="row">_xlchart.v1.133</cx:f>
      </cx:numDim>
    </cx:data>
    <cx:data id="1">
      <cx:numDim type="val">
        <cx:f dir="row">_xlchart.v1.134</cx:f>
      </cx:numDim>
    </cx:data>
    <cx:data id="2">
      <cx:numDim type="val">
        <cx:f dir="row">_xlchart.v1.135</cx:f>
      </cx:numDim>
    </cx:data>
    <cx:data id="3">
      <cx:numDim type="val">
        <cx:f dir="row">_xlchart.v1.136</cx:f>
      </cx:numDim>
    </cx:data>
    <cx:data id="4">
      <cx:numDim type="val">
        <cx:f dir="row">_xlchart.v1.137</cx:f>
      </cx:numDim>
    </cx:data>
    <cx:data id="5">
      <cx:numDim type="val">
        <cx:f dir="row">_xlchart.v1.138</cx:f>
      </cx:numDim>
    </cx:data>
  </cx:chartData>
  <cx:chart>
    <cx:title pos="t" align="ctr" overlay="0">
      <cx:tx>
        <cx:txData>
          <cx:v>ECSS_E60-30</cx:v>
        </cx:txData>
      </cx:tx>
      <cx:txPr>
        <a:bodyPr rot="0" spcFirstLastPara="1" vertOverflow="ellipsis" vert="horz" wrap="square" lIns="0" tIns="0" rIns="0" bIns="0" anchor="ctr" anchorCtr="1"/>
        <a:lstStyle/>
        <a:p>
          <a:pPr algn="ctr">
            <a:defRPr/>
          </a:pPr>
          <a:r>
            <a:rPr lang="en-US"/>
            <a:t>ECSS_E60-30</a:t>
          </a:r>
        </a:p>
      </cx:txPr>
    </cx:title>
    <cx:plotArea>
      <cx:plotAreaRegion>
        <cx:series layoutId="boxWhisker" uniqueId="{B1194CFA-A067-40DE-A386-71D8B24114A8}">
          <cx:tx>
            <cx:txData>
              <cx:f>_xlchart.v1.131</cx:f>
              <cx:v>free</cx:v>
            </cx:txData>
          </cx:tx>
          <cx:dataId val="0"/>
          <cx:layoutPr>
            <cx:visibility meanLine="0" meanMarker="1" nonoutliers="0" outliers="1"/>
            <cx:statistics quartileMethod="exclusive"/>
          </cx:layoutPr>
        </cx:series>
        <cx:series layoutId="boxWhisker" uniqueId="{B6E6F0DA-4825-426E-99ED-A5CFB09D7881}">
          <cx:tx>
            <cx:txData>
              <cx:f>_xlchart.v1.132</cx:f>
              <cx:v>EARS</cx:v>
            </cx:txData>
          </cx:tx>
          <cx:dataId val="1"/>
          <cx:layoutPr>
            <cx:visibility meanLine="0" meanMarker="1" nonoutliers="0" outliers="1"/>
            <cx:statistics quartileMethod="exclusive"/>
          </cx:layoutPr>
        </cx:series>
        <cx:series layoutId="boxWhisker" uniqueId="{43CD755F-B617-4EB2-9122-2A0539CBE2A8}">
          <cx:tx>
            <cx:txData>
              <cx:f>_xlchart.v1.127</cx:f>
              <cx:v>MASTER</cx:v>
            </cx:txData>
          </cx:tx>
          <cx:dataId val="2"/>
          <cx:layoutPr>
            <cx:visibility meanLine="0" meanMarker="1" nonoutliers="0" outliers="1"/>
            <cx:statistics quartileMethod="exclusive"/>
          </cx:layoutPr>
        </cx:series>
        <cx:series layoutId="boxWhisker" uniqueId="{62305D95-5FD6-4C3C-8376-962164D6C623}">
          <cx:tx>
            <cx:txData>
              <cx:f>_xlchart.v1.128</cx:f>
              <cx:v>advEARS</cx:v>
            </cx:txData>
          </cx:tx>
          <cx:dataId val="3"/>
          <cx:layoutPr>
            <cx:visibility meanLine="0" meanMarker="1" nonoutliers="0" outliers="1"/>
            <cx:statistics quartileMethod="exclusive"/>
          </cx:layoutPr>
        </cx:series>
        <cx:series layoutId="boxWhisker" uniqueId="{64D901B8-EF40-49CD-973C-9D5E99C43742}">
          <cx:tx>
            <cx:txData>
              <cx:f>_xlchart.v1.129</cx:f>
              <cx:v>boilerplates (DODT)</cx:v>
            </cx:txData>
          </cx:tx>
          <cx:dataId val="4"/>
          <cx:layoutPr>
            <cx:visibility meanLine="0" meanMarker="1" nonoutliers="0" outliers="1"/>
            <cx:statistics quartileMethod="exclusive"/>
          </cx:layoutPr>
        </cx:series>
        <cx:series layoutId="boxWhisker" uniqueId="{EDABE270-DFA4-459C-86D2-F9074BE3331B}">
          <cx:tx>
            <cx:txData>
              <cx:f>_xlchart.v1.130</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 dir="row">_xlchart.v1.121</cx:f>
      </cx:numDim>
    </cx:data>
    <cx:data id="1">
      <cx:numDim type="val">
        <cx:f dir="row">_xlchart.v1.122</cx:f>
      </cx:numDim>
    </cx:data>
    <cx:data id="2">
      <cx:numDim type="val">
        <cx:f dir="row">_xlchart.v1.123</cx:f>
      </cx:numDim>
    </cx:data>
    <cx:data id="3">
      <cx:numDim type="val">
        <cx:f dir="row">_xlchart.v1.124</cx:f>
      </cx:numDim>
    </cx:data>
    <cx:data id="4">
      <cx:numDim type="val">
        <cx:f dir="row">_xlchart.v1.125</cx:f>
      </cx:numDim>
    </cx:data>
    <cx:data id="5">
      <cx:numDim type="val">
        <cx:f dir="row">_xlchart.v1.126</cx:f>
      </cx:numDim>
    </cx:data>
  </cx:chartData>
  <cx:chart>
    <cx:title pos="t" align="ctr" overlay="0">
      <cx:tx>
        <cx:txData>
          <cx:v>TSS</cx:v>
        </cx:txData>
      </cx:tx>
      <cx:txPr>
        <a:bodyPr rot="0" spcFirstLastPara="1" vertOverflow="ellipsis" vert="horz" wrap="square" lIns="0" tIns="0" rIns="0" bIns="0" anchor="ctr" anchorCtr="1"/>
        <a:lstStyle/>
        <a:p>
          <a:pPr algn="ctr">
            <a:defRPr/>
          </a:pPr>
          <a:r>
            <a:rPr lang="en-US"/>
            <a:t>TSS</a:t>
          </a:r>
        </a:p>
      </cx:txPr>
    </cx:title>
    <cx:plotArea>
      <cx:plotAreaRegion>
        <cx:series layoutId="boxWhisker" uniqueId="{5743EAFA-EEA9-4B5A-9E21-990B87EFCB98}">
          <cx:tx>
            <cx:txData>
              <cx:f>_xlchart.v1.119</cx:f>
              <cx:v>free</cx:v>
            </cx:txData>
          </cx:tx>
          <cx:dataId val="0"/>
          <cx:layoutPr>
            <cx:visibility meanLine="0" meanMarker="1" nonoutliers="0" outliers="1"/>
            <cx:statistics quartileMethod="exclusive"/>
          </cx:layoutPr>
        </cx:series>
        <cx:series layoutId="boxWhisker" uniqueId="{3E433E07-39E9-4F30-A31D-2184ADD725C4}">
          <cx:tx>
            <cx:txData>
              <cx:f>_xlchart.v1.120</cx:f>
              <cx:v>EARS</cx:v>
            </cx:txData>
          </cx:tx>
          <cx:dataId val="1"/>
          <cx:layoutPr>
            <cx:visibility meanLine="0" meanMarker="1" nonoutliers="0" outliers="1"/>
            <cx:statistics quartileMethod="exclusive"/>
          </cx:layoutPr>
        </cx:series>
        <cx:series layoutId="boxWhisker" uniqueId="{69854005-1D95-47AE-8D10-7CE9BE285DE8}">
          <cx:tx>
            <cx:txData>
              <cx:f>_xlchart.v1.115</cx:f>
              <cx:v>MASTER</cx:v>
            </cx:txData>
          </cx:tx>
          <cx:dataId val="2"/>
          <cx:layoutPr>
            <cx:visibility meanLine="0" meanMarker="1" nonoutliers="0" outliers="1"/>
            <cx:statistics quartileMethod="exclusive"/>
          </cx:layoutPr>
        </cx:series>
        <cx:series layoutId="boxWhisker" uniqueId="{D2AB2849-710B-46C0-AFB3-53B4A27DA528}">
          <cx:tx>
            <cx:txData>
              <cx:f>_xlchart.v1.116</cx:f>
              <cx:v>advEARS</cx:v>
            </cx:txData>
          </cx:tx>
          <cx:dataId val="3"/>
          <cx:layoutPr>
            <cx:visibility meanLine="0" meanMarker="1" nonoutliers="0" outliers="1"/>
            <cx:statistics quartileMethod="exclusive"/>
          </cx:layoutPr>
        </cx:series>
        <cx:series layoutId="boxWhisker" uniqueId="{F561D653-B7DA-44D1-BD11-E43470711C0E}">
          <cx:tx>
            <cx:txData>
              <cx:f>_xlchart.v1.117</cx:f>
              <cx:v>boilerplates (DODT)</cx:v>
            </cx:txData>
          </cx:tx>
          <cx:dataId val="4"/>
          <cx:layoutPr>
            <cx:visibility meanLine="0" meanMarker="1" nonoutliers="0" outliers="1"/>
            <cx:statistics quartileMethod="exclusive"/>
          </cx:layoutPr>
        </cx:series>
        <cx:series layoutId="boxWhisker" uniqueId="{9EA828E3-2E79-424D-8947-7ED736A307A4}">
          <cx:tx>
            <cx:txData>
              <cx:f>_xlchart.v1.118</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 dir="row">_xlchart.v1.145</cx:f>
      </cx:numDim>
    </cx:data>
    <cx:data id="1">
      <cx:numDim type="val">
        <cx:f dir="row">_xlchart.v1.146</cx:f>
      </cx:numDim>
    </cx:data>
    <cx:data id="2">
      <cx:numDim type="val">
        <cx:f dir="row">_xlchart.v1.147</cx:f>
      </cx:numDim>
    </cx:data>
    <cx:data id="3">
      <cx:numDim type="val">
        <cx:f dir="row">_xlchart.v1.148</cx:f>
      </cx:numDim>
    </cx:data>
    <cx:data id="4">
      <cx:numDim type="val">
        <cx:f dir="row">_xlchart.v1.149</cx:f>
      </cx:numDim>
    </cx:data>
    <cx:data id="5">
      <cx:numDim type="val">
        <cx:f dir="row">_xlchart.v1.150</cx:f>
      </cx:numDim>
    </cx:data>
  </cx:chartData>
  <cx:chart>
    <cx:title pos="t" align="ctr" overlay="0">
      <cx:tx>
        <cx:txData>
          <cx:v>EVS</cx:v>
        </cx:txData>
      </cx:tx>
      <cx:txPr>
        <a:bodyPr rot="0" spcFirstLastPara="1" vertOverflow="ellipsis" vert="horz" wrap="square" lIns="0" tIns="0" rIns="0" bIns="0" anchor="ctr" anchorCtr="1"/>
        <a:lstStyle/>
        <a:p>
          <a:pPr algn="ctr">
            <a:defRPr/>
          </a:pPr>
          <a:r>
            <a:rPr lang="en-US"/>
            <a:t>EVS</a:t>
          </a:r>
        </a:p>
      </cx:txPr>
    </cx:title>
    <cx:plotArea>
      <cx:plotAreaRegion>
        <cx:series layoutId="boxWhisker" uniqueId="{FD5AF40A-476A-40C0-ABAF-0B5577CBEFA5}">
          <cx:tx>
            <cx:txData>
              <cx:f>_xlchart.v1.143</cx:f>
              <cx:v>free</cx:v>
            </cx:txData>
          </cx:tx>
          <cx:dataId val="0"/>
          <cx:layoutPr>
            <cx:visibility meanLine="0" meanMarker="1" nonoutliers="0" outliers="1"/>
            <cx:statistics quartileMethod="exclusive"/>
          </cx:layoutPr>
        </cx:series>
        <cx:series layoutId="boxWhisker" uniqueId="{7B86D10A-2F3D-425F-BED8-2F626FD950B1}">
          <cx:tx>
            <cx:txData>
              <cx:f>_xlchart.v1.144</cx:f>
              <cx:v>EARS</cx:v>
            </cx:txData>
          </cx:tx>
          <cx:dataId val="1"/>
          <cx:layoutPr>
            <cx:visibility meanLine="0" meanMarker="1" nonoutliers="0" outliers="1"/>
            <cx:statistics quartileMethod="exclusive"/>
          </cx:layoutPr>
        </cx:series>
        <cx:series layoutId="boxWhisker" uniqueId="{46AAF658-122A-4422-84BD-5BF87306D4C7}">
          <cx:tx>
            <cx:txData>
              <cx:f>_xlchart.v1.139</cx:f>
              <cx:v>MASTER</cx:v>
            </cx:txData>
          </cx:tx>
          <cx:dataId val="2"/>
          <cx:layoutPr>
            <cx:visibility meanLine="0" meanMarker="1" nonoutliers="0" outliers="1"/>
            <cx:statistics quartileMethod="exclusive"/>
          </cx:layoutPr>
        </cx:series>
        <cx:series layoutId="boxWhisker" uniqueId="{2C945052-4B0E-4C2B-868C-0A962B5F444A}">
          <cx:tx>
            <cx:txData>
              <cx:f>_xlchart.v1.140</cx:f>
              <cx:v>advEARS</cx:v>
            </cx:txData>
          </cx:tx>
          <cx:dataId val="3"/>
          <cx:layoutPr>
            <cx:visibility meanLine="0" meanMarker="1" nonoutliers="0" outliers="1"/>
            <cx:statistics quartileMethod="exclusive"/>
          </cx:layoutPr>
        </cx:series>
        <cx:series layoutId="boxWhisker" uniqueId="{29A80CC6-CC5F-4D6F-B908-B0FBB54BF97A}">
          <cx:tx>
            <cx:txData>
              <cx:f>_xlchart.v1.141</cx:f>
              <cx:v>boilerplates (DODT)</cx:v>
            </cx:txData>
          </cx:tx>
          <cx:dataId val="4"/>
          <cx:layoutPr>
            <cx:visibility meanLine="0" meanMarker="1" nonoutliers="0" outliers="1"/>
            <cx:statistics quartileMethod="exclusive"/>
          </cx:layoutPr>
        </cx:series>
        <cx:series layoutId="boxWhisker" uniqueId="{8A06ADE6-D404-4D6A-9614-6DE08F37616E}">
          <cx:tx>
            <cx:txData>
              <cx:f>_xlchart.v1.142</cx:f>
              <cx:v>SPIDER</cx:v>
            </cx:txData>
          </cx:tx>
          <cx:dataId val="5"/>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ustomXml" Target="../ink/ink10.xml"/><Relationship Id="rId18" Type="http://schemas.openxmlformats.org/officeDocument/2006/relationships/customXml" Target="../ink/ink15.xml"/><Relationship Id="rId26" Type="http://schemas.openxmlformats.org/officeDocument/2006/relationships/customXml" Target="../ink/ink23.xml"/><Relationship Id="rId39" Type="http://schemas.openxmlformats.org/officeDocument/2006/relationships/customXml" Target="../ink/ink36.xml"/><Relationship Id="rId21" Type="http://schemas.openxmlformats.org/officeDocument/2006/relationships/customXml" Target="../ink/ink18.xml"/><Relationship Id="rId34" Type="http://schemas.openxmlformats.org/officeDocument/2006/relationships/customXml" Target="../ink/ink31.xml"/><Relationship Id="rId42" Type="http://schemas.openxmlformats.org/officeDocument/2006/relationships/customXml" Target="../ink/ink39.xml"/><Relationship Id="rId47" Type="http://schemas.openxmlformats.org/officeDocument/2006/relationships/customXml" Target="../ink/ink44.xml"/><Relationship Id="rId50" Type="http://schemas.openxmlformats.org/officeDocument/2006/relationships/customXml" Target="../ink/ink47.xml"/><Relationship Id="rId55" Type="http://schemas.openxmlformats.org/officeDocument/2006/relationships/customXml" Target="../ink/ink52.xml"/><Relationship Id="rId63" Type="http://schemas.openxmlformats.org/officeDocument/2006/relationships/customXml" Target="../ink/ink60.xml"/><Relationship Id="rId68" Type="http://schemas.openxmlformats.org/officeDocument/2006/relationships/customXml" Target="../ink/ink65.xml"/><Relationship Id="rId76" Type="http://schemas.openxmlformats.org/officeDocument/2006/relationships/customXml" Target="../ink/ink73.xml"/><Relationship Id="rId84" Type="http://schemas.openxmlformats.org/officeDocument/2006/relationships/customXml" Target="../ink/ink81.xml"/><Relationship Id="rId89" Type="http://schemas.openxmlformats.org/officeDocument/2006/relationships/chart" Target="../charts/chart1.xml"/><Relationship Id="rId7" Type="http://schemas.openxmlformats.org/officeDocument/2006/relationships/customXml" Target="../ink/ink4.xml"/><Relationship Id="rId71" Type="http://schemas.openxmlformats.org/officeDocument/2006/relationships/customXml" Target="../ink/ink68.xml"/><Relationship Id="rId16" Type="http://schemas.openxmlformats.org/officeDocument/2006/relationships/customXml" Target="../ink/ink13.xml"/><Relationship Id="rId29" Type="http://schemas.openxmlformats.org/officeDocument/2006/relationships/customXml" Target="../ink/ink26.xml"/><Relationship Id="rId11" Type="http://schemas.openxmlformats.org/officeDocument/2006/relationships/customXml" Target="../ink/ink8.xml"/><Relationship Id="rId24" Type="http://schemas.openxmlformats.org/officeDocument/2006/relationships/customXml" Target="../ink/ink21.xml"/><Relationship Id="rId32" Type="http://schemas.openxmlformats.org/officeDocument/2006/relationships/customXml" Target="../ink/ink29.xml"/><Relationship Id="rId37" Type="http://schemas.openxmlformats.org/officeDocument/2006/relationships/customXml" Target="../ink/ink34.xml"/><Relationship Id="rId40" Type="http://schemas.openxmlformats.org/officeDocument/2006/relationships/customXml" Target="../ink/ink37.xml"/><Relationship Id="rId45" Type="http://schemas.openxmlformats.org/officeDocument/2006/relationships/customXml" Target="../ink/ink42.xml"/><Relationship Id="rId53" Type="http://schemas.openxmlformats.org/officeDocument/2006/relationships/customXml" Target="../ink/ink50.xml"/><Relationship Id="rId58" Type="http://schemas.openxmlformats.org/officeDocument/2006/relationships/customXml" Target="../ink/ink55.xml"/><Relationship Id="rId66" Type="http://schemas.openxmlformats.org/officeDocument/2006/relationships/customXml" Target="../ink/ink63.xml"/><Relationship Id="rId74" Type="http://schemas.openxmlformats.org/officeDocument/2006/relationships/customXml" Target="../ink/ink71.xml"/><Relationship Id="rId79" Type="http://schemas.openxmlformats.org/officeDocument/2006/relationships/customXml" Target="../ink/ink76.xml"/><Relationship Id="rId87" Type="http://schemas.openxmlformats.org/officeDocument/2006/relationships/customXml" Target="../ink/ink84.xml"/><Relationship Id="rId5" Type="http://schemas.openxmlformats.org/officeDocument/2006/relationships/image" Target="../media/image2.png"/><Relationship Id="rId61" Type="http://schemas.openxmlformats.org/officeDocument/2006/relationships/customXml" Target="../ink/ink58.xml"/><Relationship Id="rId82" Type="http://schemas.openxmlformats.org/officeDocument/2006/relationships/customXml" Target="../ink/ink79.xml"/><Relationship Id="rId19" Type="http://schemas.openxmlformats.org/officeDocument/2006/relationships/customXml" Target="../ink/ink16.xml"/><Relationship Id="rId4" Type="http://schemas.openxmlformats.org/officeDocument/2006/relationships/customXml" Target="../ink/ink2.xml"/><Relationship Id="rId9" Type="http://schemas.openxmlformats.org/officeDocument/2006/relationships/customXml" Target="../ink/ink6.xml"/><Relationship Id="rId14" Type="http://schemas.openxmlformats.org/officeDocument/2006/relationships/customXml" Target="../ink/ink11.xml"/><Relationship Id="rId22" Type="http://schemas.openxmlformats.org/officeDocument/2006/relationships/customXml" Target="../ink/ink19.xml"/><Relationship Id="rId27" Type="http://schemas.openxmlformats.org/officeDocument/2006/relationships/customXml" Target="../ink/ink24.xml"/><Relationship Id="rId30" Type="http://schemas.openxmlformats.org/officeDocument/2006/relationships/customXml" Target="../ink/ink27.xml"/><Relationship Id="rId35" Type="http://schemas.openxmlformats.org/officeDocument/2006/relationships/customXml" Target="../ink/ink32.xml"/><Relationship Id="rId43" Type="http://schemas.openxmlformats.org/officeDocument/2006/relationships/customXml" Target="../ink/ink40.xml"/><Relationship Id="rId48" Type="http://schemas.openxmlformats.org/officeDocument/2006/relationships/customXml" Target="../ink/ink45.xml"/><Relationship Id="rId56" Type="http://schemas.openxmlformats.org/officeDocument/2006/relationships/customXml" Target="../ink/ink53.xml"/><Relationship Id="rId64" Type="http://schemas.openxmlformats.org/officeDocument/2006/relationships/customXml" Target="../ink/ink61.xml"/><Relationship Id="rId69" Type="http://schemas.openxmlformats.org/officeDocument/2006/relationships/customXml" Target="../ink/ink66.xml"/><Relationship Id="rId77" Type="http://schemas.openxmlformats.org/officeDocument/2006/relationships/customXml" Target="../ink/ink74.xml"/><Relationship Id="rId8" Type="http://schemas.openxmlformats.org/officeDocument/2006/relationships/customXml" Target="../ink/ink5.xml"/><Relationship Id="rId51" Type="http://schemas.openxmlformats.org/officeDocument/2006/relationships/customXml" Target="../ink/ink48.xml"/><Relationship Id="rId72" Type="http://schemas.openxmlformats.org/officeDocument/2006/relationships/customXml" Target="../ink/ink69.xml"/><Relationship Id="rId80" Type="http://schemas.openxmlformats.org/officeDocument/2006/relationships/customXml" Target="../ink/ink77.xml"/><Relationship Id="rId85" Type="http://schemas.openxmlformats.org/officeDocument/2006/relationships/customXml" Target="../ink/ink82.xml"/><Relationship Id="rId3" Type="http://schemas.openxmlformats.org/officeDocument/2006/relationships/image" Target="../media/image1.png"/><Relationship Id="rId12" Type="http://schemas.openxmlformats.org/officeDocument/2006/relationships/customXml" Target="../ink/ink9.xml"/><Relationship Id="rId17" Type="http://schemas.openxmlformats.org/officeDocument/2006/relationships/customXml" Target="../ink/ink14.xml"/><Relationship Id="rId25" Type="http://schemas.openxmlformats.org/officeDocument/2006/relationships/customXml" Target="../ink/ink22.xml"/><Relationship Id="rId33" Type="http://schemas.openxmlformats.org/officeDocument/2006/relationships/customXml" Target="../ink/ink30.xml"/><Relationship Id="rId38" Type="http://schemas.openxmlformats.org/officeDocument/2006/relationships/customXml" Target="../ink/ink35.xml"/><Relationship Id="rId46" Type="http://schemas.openxmlformats.org/officeDocument/2006/relationships/customXml" Target="../ink/ink43.xml"/><Relationship Id="rId59" Type="http://schemas.openxmlformats.org/officeDocument/2006/relationships/customXml" Target="../ink/ink56.xml"/><Relationship Id="rId67" Type="http://schemas.openxmlformats.org/officeDocument/2006/relationships/customXml" Target="../ink/ink64.xml"/><Relationship Id="rId20" Type="http://schemas.openxmlformats.org/officeDocument/2006/relationships/customXml" Target="../ink/ink17.xml"/><Relationship Id="rId41" Type="http://schemas.openxmlformats.org/officeDocument/2006/relationships/customXml" Target="../ink/ink38.xml"/><Relationship Id="rId54" Type="http://schemas.openxmlformats.org/officeDocument/2006/relationships/customXml" Target="../ink/ink51.xml"/><Relationship Id="rId62" Type="http://schemas.openxmlformats.org/officeDocument/2006/relationships/customXml" Target="../ink/ink59.xml"/><Relationship Id="rId70" Type="http://schemas.openxmlformats.org/officeDocument/2006/relationships/customXml" Target="../ink/ink67.xml"/><Relationship Id="rId75" Type="http://schemas.openxmlformats.org/officeDocument/2006/relationships/customXml" Target="../ink/ink72.xml"/><Relationship Id="rId83" Type="http://schemas.openxmlformats.org/officeDocument/2006/relationships/customXml" Target="../ink/ink80.xml"/><Relationship Id="rId88" Type="http://schemas.openxmlformats.org/officeDocument/2006/relationships/customXml" Target="../ink/ink85.xml"/><Relationship Id="rId1" Type="http://schemas.openxmlformats.org/officeDocument/2006/relationships/customXml" Target="../ink/ink1.xml"/><Relationship Id="rId6" Type="http://schemas.openxmlformats.org/officeDocument/2006/relationships/customXml" Target="../ink/ink3.xml"/><Relationship Id="rId15" Type="http://schemas.openxmlformats.org/officeDocument/2006/relationships/customXml" Target="../ink/ink12.xml"/><Relationship Id="rId23" Type="http://schemas.openxmlformats.org/officeDocument/2006/relationships/customXml" Target="../ink/ink20.xml"/><Relationship Id="rId28" Type="http://schemas.openxmlformats.org/officeDocument/2006/relationships/customXml" Target="../ink/ink25.xml"/><Relationship Id="rId36" Type="http://schemas.openxmlformats.org/officeDocument/2006/relationships/customXml" Target="../ink/ink33.xml"/><Relationship Id="rId49" Type="http://schemas.openxmlformats.org/officeDocument/2006/relationships/customXml" Target="../ink/ink46.xml"/><Relationship Id="rId57" Type="http://schemas.openxmlformats.org/officeDocument/2006/relationships/customXml" Target="../ink/ink54.xml"/><Relationship Id="rId10" Type="http://schemas.openxmlformats.org/officeDocument/2006/relationships/customXml" Target="../ink/ink7.xml"/><Relationship Id="rId31" Type="http://schemas.openxmlformats.org/officeDocument/2006/relationships/customXml" Target="../ink/ink28.xml"/><Relationship Id="rId44" Type="http://schemas.openxmlformats.org/officeDocument/2006/relationships/customXml" Target="../ink/ink41.xml"/><Relationship Id="rId52" Type="http://schemas.openxmlformats.org/officeDocument/2006/relationships/customXml" Target="../ink/ink49.xml"/><Relationship Id="rId60" Type="http://schemas.openxmlformats.org/officeDocument/2006/relationships/customXml" Target="../ink/ink57.xml"/><Relationship Id="rId65" Type="http://schemas.openxmlformats.org/officeDocument/2006/relationships/customXml" Target="../ink/ink62.xml"/><Relationship Id="rId73" Type="http://schemas.openxmlformats.org/officeDocument/2006/relationships/customXml" Target="../ink/ink70.xml"/><Relationship Id="rId78" Type="http://schemas.openxmlformats.org/officeDocument/2006/relationships/customXml" Target="../ink/ink75.xml"/><Relationship Id="rId81" Type="http://schemas.openxmlformats.org/officeDocument/2006/relationships/customXml" Target="../ink/ink78.xml"/><Relationship Id="rId86" Type="http://schemas.openxmlformats.org/officeDocument/2006/relationships/customXml" Target="../ink/ink83.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14.xml"/><Relationship Id="rId18" Type="http://schemas.openxmlformats.org/officeDocument/2006/relationships/chart" Target="../charts/chart19.xml"/><Relationship Id="rId26" Type="http://schemas.openxmlformats.org/officeDocument/2006/relationships/chart" Target="../charts/chart27.xml"/><Relationship Id="rId39" Type="http://schemas.openxmlformats.org/officeDocument/2006/relationships/chart" Target="../charts/chart40.xml"/><Relationship Id="rId21" Type="http://schemas.openxmlformats.org/officeDocument/2006/relationships/chart" Target="../charts/chart22.xml"/><Relationship Id="rId34" Type="http://schemas.openxmlformats.org/officeDocument/2006/relationships/chart" Target="../charts/chart35.xml"/><Relationship Id="rId42" Type="http://schemas.openxmlformats.org/officeDocument/2006/relationships/chart" Target="../charts/chart43.xml"/><Relationship Id="rId47" Type="http://schemas.openxmlformats.org/officeDocument/2006/relationships/chart" Target="../charts/chart48.xml"/><Relationship Id="rId50" Type="http://schemas.openxmlformats.org/officeDocument/2006/relationships/chart" Target="../charts/chart51.xml"/><Relationship Id="rId55" Type="http://schemas.openxmlformats.org/officeDocument/2006/relationships/chart" Target="../charts/chart56.xml"/><Relationship Id="rId7" Type="http://schemas.openxmlformats.org/officeDocument/2006/relationships/chart" Target="../charts/chart8.xml"/><Relationship Id="rId2" Type="http://schemas.openxmlformats.org/officeDocument/2006/relationships/chart" Target="../charts/chart3.xml"/><Relationship Id="rId16" Type="http://schemas.openxmlformats.org/officeDocument/2006/relationships/chart" Target="../charts/chart17.xml"/><Relationship Id="rId20" Type="http://schemas.openxmlformats.org/officeDocument/2006/relationships/chart" Target="../charts/chart21.xml"/><Relationship Id="rId29" Type="http://schemas.openxmlformats.org/officeDocument/2006/relationships/chart" Target="../charts/chart30.xml"/><Relationship Id="rId41" Type="http://schemas.openxmlformats.org/officeDocument/2006/relationships/chart" Target="../charts/chart42.xml"/><Relationship Id="rId54" Type="http://schemas.openxmlformats.org/officeDocument/2006/relationships/chart" Target="../charts/chart55.xml"/><Relationship Id="rId62" Type="http://schemas.openxmlformats.org/officeDocument/2006/relationships/chart" Target="../charts/chart6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24" Type="http://schemas.openxmlformats.org/officeDocument/2006/relationships/chart" Target="../charts/chart25.xml"/><Relationship Id="rId32" Type="http://schemas.openxmlformats.org/officeDocument/2006/relationships/chart" Target="../charts/chart33.xml"/><Relationship Id="rId37" Type="http://schemas.openxmlformats.org/officeDocument/2006/relationships/chart" Target="../charts/chart38.xml"/><Relationship Id="rId40" Type="http://schemas.openxmlformats.org/officeDocument/2006/relationships/chart" Target="../charts/chart41.xml"/><Relationship Id="rId45" Type="http://schemas.openxmlformats.org/officeDocument/2006/relationships/chart" Target="../charts/chart46.xml"/><Relationship Id="rId53" Type="http://schemas.openxmlformats.org/officeDocument/2006/relationships/chart" Target="../charts/chart54.xml"/><Relationship Id="rId58" Type="http://schemas.openxmlformats.org/officeDocument/2006/relationships/chart" Target="../charts/chart59.xml"/><Relationship Id="rId5" Type="http://schemas.openxmlformats.org/officeDocument/2006/relationships/chart" Target="../charts/chart6.xml"/><Relationship Id="rId15" Type="http://schemas.openxmlformats.org/officeDocument/2006/relationships/chart" Target="../charts/chart16.xml"/><Relationship Id="rId23" Type="http://schemas.openxmlformats.org/officeDocument/2006/relationships/chart" Target="../charts/chart24.xml"/><Relationship Id="rId28" Type="http://schemas.openxmlformats.org/officeDocument/2006/relationships/chart" Target="../charts/chart29.xml"/><Relationship Id="rId36" Type="http://schemas.openxmlformats.org/officeDocument/2006/relationships/chart" Target="../charts/chart37.xml"/><Relationship Id="rId49" Type="http://schemas.openxmlformats.org/officeDocument/2006/relationships/chart" Target="../charts/chart50.xml"/><Relationship Id="rId57" Type="http://schemas.openxmlformats.org/officeDocument/2006/relationships/chart" Target="../charts/chart58.xml"/><Relationship Id="rId61" Type="http://schemas.openxmlformats.org/officeDocument/2006/relationships/chart" Target="../charts/chart62.xml"/><Relationship Id="rId10" Type="http://schemas.openxmlformats.org/officeDocument/2006/relationships/chart" Target="../charts/chart11.xml"/><Relationship Id="rId19" Type="http://schemas.openxmlformats.org/officeDocument/2006/relationships/chart" Target="../charts/chart20.xml"/><Relationship Id="rId31" Type="http://schemas.openxmlformats.org/officeDocument/2006/relationships/chart" Target="../charts/chart32.xml"/><Relationship Id="rId44" Type="http://schemas.openxmlformats.org/officeDocument/2006/relationships/chart" Target="../charts/chart45.xml"/><Relationship Id="rId52" Type="http://schemas.openxmlformats.org/officeDocument/2006/relationships/chart" Target="../charts/chart53.xml"/><Relationship Id="rId60" Type="http://schemas.openxmlformats.org/officeDocument/2006/relationships/chart" Target="../charts/chart6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 Id="rId22" Type="http://schemas.openxmlformats.org/officeDocument/2006/relationships/chart" Target="../charts/chart23.xml"/><Relationship Id="rId27" Type="http://schemas.openxmlformats.org/officeDocument/2006/relationships/chart" Target="../charts/chart28.xml"/><Relationship Id="rId30" Type="http://schemas.openxmlformats.org/officeDocument/2006/relationships/chart" Target="../charts/chart31.xml"/><Relationship Id="rId35" Type="http://schemas.openxmlformats.org/officeDocument/2006/relationships/chart" Target="../charts/chart36.xml"/><Relationship Id="rId43" Type="http://schemas.openxmlformats.org/officeDocument/2006/relationships/chart" Target="../charts/chart44.xml"/><Relationship Id="rId48" Type="http://schemas.openxmlformats.org/officeDocument/2006/relationships/chart" Target="../charts/chart49.xml"/><Relationship Id="rId56" Type="http://schemas.openxmlformats.org/officeDocument/2006/relationships/chart" Target="../charts/chart57.xml"/><Relationship Id="rId8" Type="http://schemas.openxmlformats.org/officeDocument/2006/relationships/chart" Target="../charts/chart9.xml"/><Relationship Id="rId51" Type="http://schemas.openxmlformats.org/officeDocument/2006/relationships/chart" Target="../charts/chart52.xml"/><Relationship Id="rId3" Type="http://schemas.openxmlformats.org/officeDocument/2006/relationships/chart" Target="../charts/chart4.xml"/><Relationship Id="rId12" Type="http://schemas.openxmlformats.org/officeDocument/2006/relationships/chart" Target="../charts/chart13.xml"/><Relationship Id="rId17" Type="http://schemas.openxmlformats.org/officeDocument/2006/relationships/chart" Target="../charts/chart18.xml"/><Relationship Id="rId25" Type="http://schemas.openxmlformats.org/officeDocument/2006/relationships/chart" Target="../charts/chart26.xml"/><Relationship Id="rId33" Type="http://schemas.openxmlformats.org/officeDocument/2006/relationships/chart" Target="../charts/chart34.xml"/><Relationship Id="rId38" Type="http://schemas.openxmlformats.org/officeDocument/2006/relationships/chart" Target="../charts/chart39.xml"/><Relationship Id="rId46" Type="http://schemas.openxmlformats.org/officeDocument/2006/relationships/chart" Target="../charts/chart47.xml"/><Relationship Id="rId59" Type="http://schemas.openxmlformats.org/officeDocument/2006/relationships/chart" Target="../charts/chart60.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microsoft.com/office/2014/relationships/chartEx" Target="../charts/chartEx5.xml"/><Relationship Id="rId4" Type="http://schemas.microsoft.com/office/2014/relationships/chartEx" Target="../charts/chartEx4.xml"/></Relationships>
</file>

<file path=xl/drawings/_rels/drawing4.xml.rels><?xml version="1.0" encoding="UTF-8" standalone="yes"?>
<Relationships xmlns="http://schemas.openxmlformats.org/package/2006/relationships"><Relationship Id="rId8" Type="http://schemas.microsoft.com/office/2014/relationships/chartEx" Target="../charts/chartEx13.xml"/><Relationship Id="rId3" Type="http://schemas.microsoft.com/office/2014/relationships/chartEx" Target="../charts/chartEx8.xml"/><Relationship Id="rId7" Type="http://schemas.microsoft.com/office/2014/relationships/chartEx" Target="../charts/chartEx12.xml"/><Relationship Id="rId2" Type="http://schemas.microsoft.com/office/2014/relationships/chartEx" Target="../charts/chartEx7.xml"/><Relationship Id="rId1" Type="http://schemas.microsoft.com/office/2014/relationships/chartEx" Target="../charts/chartEx6.xml"/><Relationship Id="rId6" Type="http://schemas.microsoft.com/office/2014/relationships/chartEx" Target="../charts/chartEx11.xml"/><Relationship Id="rId5" Type="http://schemas.microsoft.com/office/2014/relationships/chartEx" Target="../charts/chartEx10.xml"/><Relationship Id="rId4" Type="http://schemas.microsoft.com/office/2014/relationships/chartEx" Target="../charts/chartEx9.xml"/><Relationship Id="rId9" Type="http://schemas.microsoft.com/office/2014/relationships/chartEx" Target="../charts/chartEx1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1.xml"/><Relationship Id="rId13" Type="http://schemas.openxmlformats.org/officeDocument/2006/relationships/chart" Target="../charts/chart76.xml"/><Relationship Id="rId18" Type="http://schemas.openxmlformats.org/officeDocument/2006/relationships/chart" Target="../charts/chart81.xml"/><Relationship Id="rId3" Type="http://schemas.openxmlformats.org/officeDocument/2006/relationships/chart" Target="../charts/chart66.xml"/><Relationship Id="rId21" Type="http://schemas.openxmlformats.org/officeDocument/2006/relationships/chart" Target="../charts/chart84.xml"/><Relationship Id="rId7" Type="http://schemas.openxmlformats.org/officeDocument/2006/relationships/chart" Target="../charts/chart70.xml"/><Relationship Id="rId12" Type="http://schemas.openxmlformats.org/officeDocument/2006/relationships/chart" Target="../charts/chart75.xml"/><Relationship Id="rId17" Type="http://schemas.openxmlformats.org/officeDocument/2006/relationships/chart" Target="../charts/chart80.xml"/><Relationship Id="rId25" Type="http://schemas.openxmlformats.org/officeDocument/2006/relationships/chart" Target="../charts/chart88.xml"/><Relationship Id="rId2" Type="http://schemas.openxmlformats.org/officeDocument/2006/relationships/chart" Target="../charts/chart65.xml"/><Relationship Id="rId16" Type="http://schemas.openxmlformats.org/officeDocument/2006/relationships/chart" Target="../charts/chart79.xml"/><Relationship Id="rId20" Type="http://schemas.openxmlformats.org/officeDocument/2006/relationships/chart" Target="../charts/chart83.xml"/><Relationship Id="rId1" Type="http://schemas.openxmlformats.org/officeDocument/2006/relationships/chart" Target="../charts/chart64.xml"/><Relationship Id="rId6" Type="http://schemas.openxmlformats.org/officeDocument/2006/relationships/chart" Target="../charts/chart69.xml"/><Relationship Id="rId11" Type="http://schemas.openxmlformats.org/officeDocument/2006/relationships/chart" Target="../charts/chart74.xml"/><Relationship Id="rId24" Type="http://schemas.openxmlformats.org/officeDocument/2006/relationships/chart" Target="../charts/chart87.xml"/><Relationship Id="rId5" Type="http://schemas.openxmlformats.org/officeDocument/2006/relationships/chart" Target="../charts/chart68.xml"/><Relationship Id="rId15" Type="http://schemas.openxmlformats.org/officeDocument/2006/relationships/chart" Target="../charts/chart78.xml"/><Relationship Id="rId23" Type="http://schemas.openxmlformats.org/officeDocument/2006/relationships/chart" Target="../charts/chart86.xml"/><Relationship Id="rId10" Type="http://schemas.openxmlformats.org/officeDocument/2006/relationships/chart" Target="../charts/chart73.xml"/><Relationship Id="rId19" Type="http://schemas.openxmlformats.org/officeDocument/2006/relationships/chart" Target="../charts/chart82.xml"/><Relationship Id="rId4" Type="http://schemas.openxmlformats.org/officeDocument/2006/relationships/chart" Target="../charts/chart67.xml"/><Relationship Id="rId9" Type="http://schemas.openxmlformats.org/officeDocument/2006/relationships/chart" Target="../charts/chart72.xml"/><Relationship Id="rId14" Type="http://schemas.openxmlformats.org/officeDocument/2006/relationships/chart" Target="../charts/chart77.xml"/><Relationship Id="rId22" Type="http://schemas.openxmlformats.org/officeDocument/2006/relationships/chart" Target="../charts/chart8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1.xml"/><Relationship Id="rId7" Type="http://schemas.openxmlformats.org/officeDocument/2006/relationships/chart" Target="../charts/chart95.xml"/><Relationship Id="rId2" Type="http://schemas.openxmlformats.org/officeDocument/2006/relationships/chart" Target="../charts/chart90.xml"/><Relationship Id="rId1" Type="http://schemas.openxmlformats.org/officeDocument/2006/relationships/chart" Target="../charts/chart89.xml"/><Relationship Id="rId6" Type="http://schemas.openxmlformats.org/officeDocument/2006/relationships/chart" Target="../charts/chart94.xml"/><Relationship Id="rId5" Type="http://schemas.openxmlformats.org/officeDocument/2006/relationships/chart" Target="../charts/chart93.xml"/><Relationship Id="rId4" Type="http://schemas.openxmlformats.org/officeDocument/2006/relationships/chart" Target="../charts/chart9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8.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4.xml"/><Relationship Id="rId2" Type="http://schemas.openxmlformats.org/officeDocument/2006/relationships/chart" Target="../charts/chart103.xml"/><Relationship Id="rId1" Type="http://schemas.openxmlformats.org/officeDocument/2006/relationships/chart" Target="../charts/chart102.xml"/><Relationship Id="rId5" Type="http://schemas.openxmlformats.org/officeDocument/2006/relationships/chart" Target="../charts/chart106.xml"/><Relationship Id="rId4" Type="http://schemas.openxmlformats.org/officeDocument/2006/relationships/chart" Target="../charts/chart10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1.xml"/></Relationships>
</file>

<file path=xl/drawings/drawing1.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204545</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264665</xdr:colOff>
      <xdr:row>0</xdr:row>
      <xdr:rowOff>1784520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15</xdr:row>
      <xdr:rowOff>131378</xdr:rowOff>
    </xdr:from>
    <xdr:to>
      <xdr:col>21</xdr:col>
      <xdr:colOff>263055</xdr:colOff>
      <xdr:row>15</xdr:row>
      <xdr:rowOff>131378</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56</xdr:row>
      <xdr:rowOff>32916</xdr:rowOff>
    </xdr:from>
    <xdr:to>
      <xdr:col>7</xdr:col>
      <xdr:colOff>136324</xdr:colOff>
      <xdr:row>56</xdr:row>
      <xdr:rowOff>33276</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21</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27</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63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70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77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twoCellAnchor>
    <xdr:from>
      <xdr:col>4</xdr:col>
      <xdr:colOff>0</xdr:colOff>
      <xdr:row>80</xdr:row>
      <xdr:rowOff>0</xdr:rowOff>
    </xdr:from>
    <xdr:to>
      <xdr:col>15</xdr:col>
      <xdr:colOff>203200</xdr:colOff>
      <xdr:row>94</xdr:row>
      <xdr:rowOff>76200</xdr:rowOff>
    </xdr:to>
    <xdr:graphicFrame macro="">
      <xdr:nvGraphicFramePr>
        <xdr:cNvPr id="91" name="Diagramm 90">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726269</xdr:colOff>
      <xdr:row>0</xdr:row>
      <xdr:rowOff>0</xdr:rowOff>
    </xdr:from>
    <xdr:to>
      <xdr:col>15</xdr:col>
      <xdr:colOff>254782</xdr:colOff>
      <xdr:row>19</xdr:row>
      <xdr:rowOff>176213</xdr:rowOff>
    </xdr:to>
    <xdr:graphicFrame macro="">
      <xdr:nvGraphicFramePr>
        <xdr:cNvPr id="3" name="Diagramm 2">
          <a:extLst>
            <a:ext uri="{FF2B5EF4-FFF2-40B4-BE49-F238E27FC236}">
              <a16:creationId xmlns:a16="http://schemas.microsoft.com/office/drawing/2014/main" id="{00000000-0008-0000-2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726269</xdr:colOff>
      <xdr:row>0</xdr:row>
      <xdr:rowOff>47625</xdr:rowOff>
    </xdr:from>
    <xdr:to>
      <xdr:col>23</xdr:col>
      <xdr:colOff>292882</xdr:colOff>
      <xdr:row>20</xdr:row>
      <xdr:rowOff>33338</xdr:rowOff>
    </xdr:to>
    <xdr:graphicFrame macro="">
      <xdr:nvGraphicFramePr>
        <xdr:cNvPr id="4" name="Diagramm 3">
          <a:extLst>
            <a:ext uri="{FF2B5EF4-FFF2-40B4-BE49-F238E27FC236}">
              <a16:creationId xmlns:a16="http://schemas.microsoft.com/office/drawing/2014/main" id="{00000000-0008-0000-2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469094</xdr:colOff>
      <xdr:row>0</xdr:row>
      <xdr:rowOff>57150</xdr:rowOff>
    </xdr:from>
    <xdr:to>
      <xdr:col>31</xdr:col>
      <xdr:colOff>35707</xdr:colOff>
      <xdr:row>20</xdr:row>
      <xdr:rowOff>42863</xdr:rowOff>
    </xdr:to>
    <xdr:graphicFrame macro="">
      <xdr:nvGraphicFramePr>
        <xdr:cNvPr id="5" name="Diagramm 4">
          <a:extLst>
            <a:ext uri="{FF2B5EF4-FFF2-40B4-BE49-F238E27FC236}">
              <a16:creationId xmlns:a16="http://schemas.microsoft.com/office/drawing/2014/main" id="{00000000-0008-0000-2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278594</xdr:colOff>
      <xdr:row>0</xdr:row>
      <xdr:rowOff>142875</xdr:rowOff>
    </xdr:from>
    <xdr:to>
      <xdr:col>38</xdr:col>
      <xdr:colOff>626257</xdr:colOff>
      <xdr:row>20</xdr:row>
      <xdr:rowOff>128588</xdr:rowOff>
    </xdr:to>
    <xdr:graphicFrame macro="">
      <xdr:nvGraphicFramePr>
        <xdr:cNvPr id="6" name="Diagramm 5">
          <a:extLst>
            <a:ext uri="{FF2B5EF4-FFF2-40B4-BE49-F238E27FC236}">
              <a16:creationId xmlns:a16="http://schemas.microsoft.com/office/drawing/2014/main" id="{00000000-0008-0000-2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721507</xdr:colOff>
      <xdr:row>22</xdr:row>
      <xdr:rowOff>163142</xdr:rowOff>
    </xdr:from>
    <xdr:to>
      <xdr:col>15</xdr:col>
      <xdr:colOff>250020</xdr:colOff>
      <xdr:row>42</xdr:row>
      <xdr:rowOff>148855</xdr:rowOff>
    </xdr:to>
    <xdr:graphicFrame macro="">
      <xdr:nvGraphicFramePr>
        <xdr:cNvPr id="11" name="Diagramm 10">
          <a:extLst>
            <a:ext uri="{FF2B5EF4-FFF2-40B4-BE49-F238E27FC236}">
              <a16:creationId xmlns:a16="http://schemas.microsoft.com/office/drawing/2014/main" id="{00000000-0008-0000-2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759607</xdr:colOff>
      <xdr:row>43</xdr:row>
      <xdr:rowOff>172667</xdr:rowOff>
    </xdr:from>
    <xdr:to>
      <xdr:col>15</xdr:col>
      <xdr:colOff>288120</xdr:colOff>
      <xdr:row>63</xdr:row>
      <xdr:rowOff>158380</xdr:rowOff>
    </xdr:to>
    <xdr:graphicFrame macro="">
      <xdr:nvGraphicFramePr>
        <xdr:cNvPr id="12" name="Diagramm 11">
          <a:extLst>
            <a:ext uri="{FF2B5EF4-FFF2-40B4-BE49-F238E27FC236}">
              <a16:creationId xmlns:a16="http://schemas.microsoft.com/office/drawing/2014/main" id="{00000000-0008-0000-2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7132</xdr:colOff>
      <xdr:row>64</xdr:row>
      <xdr:rowOff>134567</xdr:rowOff>
    </xdr:from>
    <xdr:to>
      <xdr:col>15</xdr:col>
      <xdr:colOff>297645</xdr:colOff>
      <xdr:row>84</xdr:row>
      <xdr:rowOff>120280</xdr:rowOff>
    </xdr:to>
    <xdr:graphicFrame macro="">
      <xdr:nvGraphicFramePr>
        <xdr:cNvPr id="13" name="Diagramm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692932</xdr:colOff>
      <xdr:row>23</xdr:row>
      <xdr:rowOff>10742</xdr:rowOff>
    </xdr:from>
    <xdr:to>
      <xdr:col>23</xdr:col>
      <xdr:colOff>259545</xdr:colOff>
      <xdr:row>42</xdr:row>
      <xdr:rowOff>186955</xdr:rowOff>
    </xdr:to>
    <xdr:graphicFrame macro="">
      <xdr:nvGraphicFramePr>
        <xdr:cNvPr id="14" name="Diagramm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645307</xdr:colOff>
      <xdr:row>43</xdr:row>
      <xdr:rowOff>163142</xdr:rowOff>
    </xdr:from>
    <xdr:to>
      <xdr:col>23</xdr:col>
      <xdr:colOff>211920</xdr:colOff>
      <xdr:row>63</xdr:row>
      <xdr:rowOff>148855</xdr:rowOff>
    </xdr:to>
    <xdr:graphicFrame macro="">
      <xdr:nvGraphicFramePr>
        <xdr:cNvPr id="15" name="Diagramm 14">
          <a:extLst>
            <a:ext uri="{FF2B5EF4-FFF2-40B4-BE49-F238E27FC236}">
              <a16:creationId xmlns:a16="http://schemas.microsoft.com/office/drawing/2014/main" id="{00000000-0008-0000-2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616732</xdr:colOff>
      <xdr:row>64</xdr:row>
      <xdr:rowOff>134567</xdr:rowOff>
    </xdr:from>
    <xdr:to>
      <xdr:col>23</xdr:col>
      <xdr:colOff>183345</xdr:colOff>
      <xdr:row>84</xdr:row>
      <xdr:rowOff>120280</xdr:rowOff>
    </xdr:to>
    <xdr:graphicFrame macro="">
      <xdr:nvGraphicFramePr>
        <xdr:cNvPr id="16" name="Diagramm 15">
          <a:extLst>
            <a:ext uri="{FF2B5EF4-FFF2-40B4-BE49-F238E27FC236}">
              <a16:creationId xmlns:a16="http://schemas.microsoft.com/office/drawing/2014/main" id="{00000000-0008-0000-2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435757</xdr:colOff>
      <xdr:row>23</xdr:row>
      <xdr:rowOff>10742</xdr:rowOff>
    </xdr:from>
    <xdr:to>
      <xdr:col>31</xdr:col>
      <xdr:colOff>2370</xdr:colOff>
      <xdr:row>42</xdr:row>
      <xdr:rowOff>186955</xdr:rowOff>
    </xdr:to>
    <xdr:graphicFrame macro="">
      <xdr:nvGraphicFramePr>
        <xdr:cNvPr id="17" name="Diagramm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407182</xdr:colOff>
      <xdr:row>43</xdr:row>
      <xdr:rowOff>153617</xdr:rowOff>
    </xdr:from>
    <xdr:to>
      <xdr:col>30</xdr:col>
      <xdr:colOff>735795</xdr:colOff>
      <xdr:row>63</xdr:row>
      <xdr:rowOff>139330</xdr:rowOff>
    </xdr:to>
    <xdr:graphicFrame macro="">
      <xdr:nvGraphicFramePr>
        <xdr:cNvPr id="18" name="Diagramm 17">
          <a:extLst>
            <a:ext uri="{FF2B5EF4-FFF2-40B4-BE49-F238E27FC236}">
              <a16:creationId xmlns:a16="http://schemas.microsoft.com/office/drawing/2014/main" id="{00000000-0008-0000-2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378607</xdr:colOff>
      <xdr:row>64</xdr:row>
      <xdr:rowOff>115517</xdr:rowOff>
    </xdr:from>
    <xdr:to>
      <xdr:col>30</xdr:col>
      <xdr:colOff>716745</xdr:colOff>
      <xdr:row>84</xdr:row>
      <xdr:rowOff>101230</xdr:rowOff>
    </xdr:to>
    <xdr:graphicFrame macro="">
      <xdr:nvGraphicFramePr>
        <xdr:cNvPr id="19" name="Diagramm 18">
          <a:extLst>
            <a:ext uri="{FF2B5EF4-FFF2-40B4-BE49-F238E27FC236}">
              <a16:creationId xmlns:a16="http://schemas.microsoft.com/office/drawing/2014/main" id="{00000000-0008-0000-2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245257</xdr:colOff>
      <xdr:row>22</xdr:row>
      <xdr:rowOff>182192</xdr:rowOff>
    </xdr:from>
    <xdr:to>
      <xdr:col>38</xdr:col>
      <xdr:colOff>592920</xdr:colOff>
      <xdr:row>42</xdr:row>
      <xdr:rowOff>167905</xdr:rowOff>
    </xdr:to>
    <xdr:graphicFrame macro="">
      <xdr:nvGraphicFramePr>
        <xdr:cNvPr id="20" name="Diagramm 19">
          <a:extLst>
            <a:ext uri="{FF2B5EF4-FFF2-40B4-BE49-F238E27FC236}">
              <a16:creationId xmlns:a16="http://schemas.microsoft.com/office/drawing/2014/main" id="{00000000-0008-0000-2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245257</xdr:colOff>
      <xdr:row>43</xdr:row>
      <xdr:rowOff>153617</xdr:rowOff>
    </xdr:from>
    <xdr:to>
      <xdr:col>38</xdr:col>
      <xdr:colOff>592920</xdr:colOff>
      <xdr:row>63</xdr:row>
      <xdr:rowOff>139330</xdr:rowOff>
    </xdr:to>
    <xdr:graphicFrame macro="">
      <xdr:nvGraphicFramePr>
        <xdr:cNvPr id="21" name="Diagramm 20">
          <a:extLst>
            <a:ext uri="{FF2B5EF4-FFF2-40B4-BE49-F238E27FC236}">
              <a16:creationId xmlns:a16="http://schemas.microsoft.com/office/drawing/2014/main" id="{00000000-0008-0000-2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31</xdr:col>
      <xdr:colOff>207157</xdr:colOff>
      <xdr:row>64</xdr:row>
      <xdr:rowOff>172667</xdr:rowOff>
    </xdr:from>
    <xdr:to>
      <xdr:col>38</xdr:col>
      <xdr:colOff>554820</xdr:colOff>
      <xdr:row>84</xdr:row>
      <xdr:rowOff>158380</xdr:rowOff>
    </xdr:to>
    <xdr:graphicFrame macro="">
      <xdr:nvGraphicFramePr>
        <xdr:cNvPr id="22" name="Diagramm 21">
          <a:extLst>
            <a:ext uri="{FF2B5EF4-FFF2-40B4-BE49-F238E27FC236}">
              <a16:creationId xmlns:a16="http://schemas.microsoft.com/office/drawing/2014/main" id="{00000000-0008-0000-2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47625</xdr:colOff>
      <xdr:row>86</xdr:row>
      <xdr:rowOff>28575</xdr:rowOff>
    </xdr:from>
    <xdr:to>
      <xdr:col>12</xdr:col>
      <xdr:colOff>338138</xdr:colOff>
      <xdr:row>106</xdr:row>
      <xdr:rowOff>14288</xdr:rowOff>
    </xdr:to>
    <xdr:graphicFrame macro="">
      <xdr:nvGraphicFramePr>
        <xdr:cNvPr id="23" name="Diagramm 22">
          <a:extLst>
            <a:ext uri="{FF2B5EF4-FFF2-40B4-BE49-F238E27FC236}">
              <a16:creationId xmlns:a16="http://schemas.microsoft.com/office/drawing/2014/main" id="{00000000-0008-0000-2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0</xdr:colOff>
      <xdr:row>107</xdr:row>
      <xdr:rowOff>123825</xdr:rowOff>
    </xdr:from>
    <xdr:to>
      <xdr:col>12</xdr:col>
      <xdr:colOff>290513</xdr:colOff>
      <xdr:row>127</xdr:row>
      <xdr:rowOff>109538</xdr:rowOff>
    </xdr:to>
    <xdr:graphicFrame macro="">
      <xdr:nvGraphicFramePr>
        <xdr:cNvPr id="24" name="Diagramm 23">
          <a:extLst>
            <a:ext uri="{FF2B5EF4-FFF2-40B4-BE49-F238E27FC236}">
              <a16:creationId xmlns:a16="http://schemas.microsoft.com/office/drawing/2014/main" id="{00000000-0008-0000-2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19050</xdr:colOff>
      <xdr:row>129</xdr:row>
      <xdr:rowOff>19050</xdr:rowOff>
    </xdr:from>
    <xdr:to>
      <xdr:col>12</xdr:col>
      <xdr:colOff>309563</xdr:colOff>
      <xdr:row>149</xdr:row>
      <xdr:rowOff>4763</xdr:rowOff>
    </xdr:to>
    <xdr:graphicFrame macro="">
      <xdr:nvGraphicFramePr>
        <xdr:cNvPr id="25" name="Diagramm 24">
          <a:extLst>
            <a:ext uri="{FF2B5EF4-FFF2-40B4-BE49-F238E27FC236}">
              <a16:creationId xmlns:a16="http://schemas.microsoft.com/office/drawing/2014/main" id="{00000000-0008-0000-24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38100</xdr:colOff>
      <xdr:row>150</xdr:row>
      <xdr:rowOff>76200</xdr:rowOff>
    </xdr:from>
    <xdr:to>
      <xdr:col>12</xdr:col>
      <xdr:colOff>328613</xdr:colOff>
      <xdr:row>170</xdr:row>
      <xdr:rowOff>61913</xdr:rowOff>
    </xdr:to>
    <xdr:graphicFrame macro="">
      <xdr:nvGraphicFramePr>
        <xdr:cNvPr id="26" name="Diagramm 25">
          <a:extLst>
            <a:ext uri="{FF2B5EF4-FFF2-40B4-BE49-F238E27FC236}">
              <a16:creationId xmlns:a16="http://schemas.microsoft.com/office/drawing/2014/main" id="{00000000-0008-0000-2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514350</xdr:colOff>
      <xdr:row>86</xdr:row>
      <xdr:rowOff>0</xdr:rowOff>
    </xdr:from>
    <xdr:to>
      <xdr:col>20</xdr:col>
      <xdr:colOff>80963</xdr:colOff>
      <xdr:row>105</xdr:row>
      <xdr:rowOff>176213</xdr:rowOff>
    </xdr:to>
    <xdr:graphicFrame macro="">
      <xdr:nvGraphicFramePr>
        <xdr:cNvPr id="27" name="Diagramm 26">
          <a:extLst>
            <a:ext uri="{FF2B5EF4-FFF2-40B4-BE49-F238E27FC236}">
              <a16:creationId xmlns:a16="http://schemas.microsoft.com/office/drawing/2014/main" id="{00000000-0008-0000-2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533400</xdr:colOff>
      <xdr:row>107</xdr:row>
      <xdr:rowOff>123825</xdr:rowOff>
    </xdr:from>
    <xdr:to>
      <xdr:col>20</xdr:col>
      <xdr:colOff>100013</xdr:colOff>
      <xdr:row>127</xdr:row>
      <xdr:rowOff>109538</xdr:rowOff>
    </xdr:to>
    <xdr:graphicFrame macro="">
      <xdr:nvGraphicFramePr>
        <xdr:cNvPr id="28" name="Diagramm 27">
          <a:extLst>
            <a:ext uri="{FF2B5EF4-FFF2-40B4-BE49-F238E27FC236}">
              <a16:creationId xmlns:a16="http://schemas.microsoft.com/office/drawing/2014/main" id="{00000000-0008-0000-24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523875</xdr:colOff>
      <xdr:row>128</xdr:row>
      <xdr:rowOff>161925</xdr:rowOff>
    </xdr:from>
    <xdr:to>
      <xdr:col>20</xdr:col>
      <xdr:colOff>90488</xdr:colOff>
      <xdr:row>148</xdr:row>
      <xdr:rowOff>147638</xdr:rowOff>
    </xdr:to>
    <xdr:graphicFrame macro="">
      <xdr:nvGraphicFramePr>
        <xdr:cNvPr id="29" name="Diagramm 28">
          <a:extLst>
            <a:ext uri="{FF2B5EF4-FFF2-40B4-BE49-F238E27FC236}">
              <a16:creationId xmlns:a16="http://schemas.microsoft.com/office/drawing/2014/main" id="{00000000-0008-0000-24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514350</xdr:colOff>
      <xdr:row>150</xdr:row>
      <xdr:rowOff>66675</xdr:rowOff>
    </xdr:from>
    <xdr:to>
      <xdr:col>20</xdr:col>
      <xdr:colOff>80963</xdr:colOff>
      <xdr:row>170</xdr:row>
      <xdr:rowOff>52388</xdr:rowOff>
    </xdr:to>
    <xdr:graphicFrame macro="">
      <xdr:nvGraphicFramePr>
        <xdr:cNvPr id="30" name="Diagramm 29">
          <a:extLst>
            <a:ext uri="{FF2B5EF4-FFF2-40B4-BE49-F238E27FC236}">
              <a16:creationId xmlns:a16="http://schemas.microsoft.com/office/drawing/2014/main" id="{00000000-0008-0000-24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361950</xdr:colOff>
      <xdr:row>86</xdr:row>
      <xdr:rowOff>28575</xdr:rowOff>
    </xdr:from>
    <xdr:to>
      <xdr:col>27</xdr:col>
      <xdr:colOff>690563</xdr:colOff>
      <xdr:row>106</xdr:row>
      <xdr:rowOff>14288</xdr:rowOff>
    </xdr:to>
    <xdr:graphicFrame macro="">
      <xdr:nvGraphicFramePr>
        <xdr:cNvPr id="31" name="Diagramm 30">
          <a:extLst>
            <a:ext uri="{FF2B5EF4-FFF2-40B4-BE49-F238E27FC236}">
              <a16:creationId xmlns:a16="http://schemas.microsoft.com/office/drawing/2014/main" id="{00000000-0008-0000-2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20</xdr:col>
      <xdr:colOff>381000</xdr:colOff>
      <xdr:row>107</xdr:row>
      <xdr:rowOff>133350</xdr:rowOff>
    </xdr:from>
    <xdr:to>
      <xdr:col>27</xdr:col>
      <xdr:colOff>709613</xdr:colOff>
      <xdr:row>127</xdr:row>
      <xdr:rowOff>119063</xdr:rowOff>
    </xdr:to>
    <xdr:graphicFrame macro="">
      <xdr:nvGraphicFramePr>
        <xdr:cNvPr id="32" name="Diagramm 31">
          <a:extLst>
            <a:ext uri="{FF2B5EF4-FFF2-40B4-BE49-F238E27FC236}">
              <a16:creationId xmlns:a16="http://schemas.microsoft.com/office/drawing/2014/main" id="{00000000-0008-0000-24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20</xdr:col>
      <xdr:colOff>352425</xdr:colOff>
      <xdr:row>128</xdr:row>
      <xdr:rowOff>161925</xdr:rowOff>
    </xdr:from>
    <xdr:to>
      <xdr:col>27</xdr:col>
      <xdr:colOff>681038</xdr:colOff>
      <xdr:row>148</xdr:row>
      <xdr:rowOff>147638</xdr:rowOff>
    </xdr:to>
    <xdr:graphicFrame macro="">
      <xdr:nvGraphicFramePr>
        <xdr:cNvPr id="33" name="Diagramm 32">
          <a:extLst>
            <a:ext uri="{FF2B5EF4-FFF2-40B4-BE49-F238E27FC236}">
              <a16:creationId xmlns:a16="http://schemas.microsoft.com/office/drawing/2014/main" id="{00000000-0008-0000-24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20</xdr:col>
      <xdr:colOff>285750</xdr:colOff>
      <xdr:row>150</xdr:row>
      <xdr:rowOff>38100</xdr:rowOff>
    </xdr:from>
    <xdr:to>
      <xdr:col>27</xdr:col>
      <xdr:colOff>623888</xdr:colOff>
      <xdr:row>170</xdr:row>
      <xdr:rowOff>23813</xdr:rowOff>
    </xdr:to>
    <xdr:graphicFrame macro="">
      <xdr:nvGraphicFramePr>
        <xdr:cNvPr id="34" name="Diagramm 33">
          <a:extLst>
            <a:ext uri="{FF2B5EF4-FFF2-40B4-BE49-F238E27FC236}">
              <a16:creationId xmlns:a16="http://schemas.microsoft.com/office/drawing/2014/main" id="{00000000-0008-0000-24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28</xdr:col>
      <xdr:colOff>114300</xdr:colOff>
      <xdr:row>86</xdr:row>
      <xdr:rowOff>95250</xdr:rowOff>
    </xdr:from>
    <xdr:to>
      <xdr:col>35</xdr:col>
      <xdr:colOff>461963</xdr:colOff>
      <xdr:row>106</xdr:row>
      <xdr:rowOff>80963</xdr:rowOff>
    </xdr:to>
    <xdr:graphicFrame macro="">
      <xdr:nvGraphicFramePr>
        <xdr:cNvPr id="35" name="Diagramm 34">
          <a:extLst>
            <a:ext uri="{FF2B5EF4-FFF2-40B4-BE49-F238E27FC236}">
              <a16:creationId xmlns:a16="http://schemas.microsoft.com/office/drawing/2014/main" id="{00000000-0008-0000-24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28</xdr:col>
      <xdr:colOff>133350</xdr:colOff>
      <xdr:row>107</xdr:row>
      <xdr:rowOff>76200</xdr:rowOff>
    </xdr:from>
    <xdr:to>
      <xdr:col>35</xdr:col>
      <xdr:colOff>481013</xdr:colOff>
      <xdr:row>127</xdr:row>
      <xdr:rowOff>61913</xdr:rowOff>
    </xdr:to>
    <xdr:graphicFrame macro="">
      <xdr:nvGraphicFramePr>
        <xdr:cNvPr id="36" name="Diagramm 35">
          <a:extLst>
            <a:ext uri="{FF2B5EF4-FFF2-40B4-BE49-F238E27FC236}">
              <a16:creationId xmlns:a16="http://schemas.microsoft.com/office/drawing/2014/main" id="{00000000-0008-0000-24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28</xdr:col>
      <xdr:colOff>114300</xdr:colOff>
      <xdr:row>128</xdr:row>
      <xdr:rowOff>180975</xdr:rowOff>
    </xdr:from>
    <xdr:to>
      <xdr:col>35</xdr:col>
      <xdr:colOff>461963</xdr:colOff>
      <xdr:row>148</xdr:row>
      <xdr:rowOff>166688</xdr:rowOff>
    </xdr:to>
    <xdr:graphicFrame macro="">
      <xdr:nvGraphicFramePr>
        <xdr:cNvPr id="37" name="Diagramm 36">
          <a:extLst>
            <a:ext uri="{FF2B5EF4-FFF2-40B4-BE49-F238E27FC236}">
              <a16:creationId xmlns:a16="http://schemas.microsoft.com/office/drawing/2014/main" id="{00000000-0008-0000-24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28</xdr:col>
      <xdr:colOff>28575</xdr:colOff>
      <xdr:row>150</xdr:row>
      <xdr:rowOff>28575</xdr:rowOff>
    </xdr:from>
    <xdr:to>
      <xdr:col>35</xdr:col>
      <xdr:colOff>366713</xdr:colOff>
      <xdr:row>170</xdr:row>
      <xdr:rowOff>14288</xdr:rowOff>
    </xdr:to>
    <xdr:graphicFrame macro="">
      <xdr:nvGraphicFramePr>
        <xdr:cNvPr id="38" name="Diagramm 37">
          <a:extLst>
            <a:ext uri="{FF2B5EF4-FFF2-40B4-BE49-F238E27FC236}">
              <a16:creationId xmlns:a16="http://schemas.microsoft.com/office/drawing/2014/main" id="{00000000-0008-0000-2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11</xdr:col>
      <xdr:colOff>614363</xdr:colOff>
      <xdr:row>236</xdr:row>
      <xdr:rowOff>4764</xdr:rowOff>
    </xdr:from>
    <xdr:to>
      <xdr:col>19</xdr:col>
      <xdr:colOff>180976</xdr:colOff>
      <xdr:row>255</xdr:row>
      <xdr:rowOff>180977</xdr:rowOff>
    </xdr:to>
    <xdr:graphicFrame macro="">
      <xdr:nvGraphicFramePr>
        <xdr:cNvPr id="39" name="Diagramm 38">
          <a:extLst>
            <a:ext uri="{FF2B5EF4-FFF2-40B4-BE49-F238E27FC236}">
              <a16:creationId xmlns:a16="http://schemas.microsoft.com/office/drawing/2014/main" id="{00000000-0008-0000-24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xdr:col>
      <xdr:colOff>0</xdr:colOff>
      <xdr:row>172</xdr:row>
      <xdr:rowOff>0</xdr:rowOff>
    </xdr:from>
    <xdr:to>
      <xdr:col>11</xdr:col>
      <xdr:colOff>290513</xdr:colOff>
      <xdr:row>191</xdr:row>
      <xdr:rowOff>176213</xdr:rowOff>
    </xdr:to>
    <xdr:graphicFrame macro="">
      <xdr:nvGraphicFramePr>
        <xdr:cNvPr id="40" name="Diagramm 39">
          <a:extLst>
            <a:ext uri="{FF2B5EF4-FFF2-40B4-BE49-F238E27FC236}">
              <a16:creationId xmlns:a16="http://schemas.microsoft.com/office/drawing/2014/main" id="{00000000-0008-0000-24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xdr:col>
      <xdr:colOff>28575</xdr:colOff>
      <xdr:row>192</xdr:row>
      <xdr:rowOff>171450</xdr:rowOff>
    </xdr:from>
    <xdr:to>
      <xdr:col>11</xdr:col>
      <xdr:colOff>319088</xdr:colOff>
      <xdr:row>212</xdr:row>
      <xdr:rowOff>157163</xdr:rowOff>
    </xdr:to>
    <xdr:graphicFrame macro="">
      <xdr:nvGraphicFramePr>
        <xdr:cNvPr id="41" name="Diagramm 40">
          <a:extLst>
            <a:ext uri="{FF2B5EF4-FFF2-40B4-BE49-F238E27FC236}">
              <a16:creationId xmlns:a16="http://schemas.microsoft.com/office/drawing/2014/main" id="{00000000-0008-0000-24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4</xdr:col>
      <xdr:colOff>47625</xdr:colOff>
      <xdr:row>214</xdr:row>
      <xdr:rowOff>66675</xdr:rowOff>
    </xdr:from>
    <xdr:to>
      <xdr:col>11</xdr:col>
      <xdr:colOff>338138</xdr:colOff>
      <xdr:row>234</xdr:row>
      <xdr:rowOff>52388</xdr:rowOff>
    </xdr:to>
    <xdr:graphicFrame macro="">
      <xdr:nvGraphicFramePr>
        <xdr:cNvPr id="42" name="Diagramm 41">
          <a:extLst>
            <a:ext uri="{FF2B5EF4-FFF2-40B4-BE49-F238E27FC236}">
              <a16:creationId xmlns:a16="http://schemas.microsoft.com/office/drawing/2014/main" id="{00000000-0008-0000-24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4</xdr:col>
      <xdr:colOff>57150</xdr:colOff>
      <xdr:row>235</xdr:row>
      <xdr:rowOff>180975</xdr:rowOff>
    </xdr:from>
    <xdr:to>
      <xdr:col>11</xdr:col>
      <xdr:colOff>347663</xdr:colOff>
      <xdr:row>255</xdr:row>
      <xdr:rowOff>166688</xdr:rowOff>
    </xdr:to>
    <xdr:graphicFrame macro="">
      <xdr:nvGraphicFramePr>
        <xdr:cNvPr id="43" name="Diagramm 42">
          <a:extLst>
            <a:ext uri="{FF2B5EF4-FFF2-40B4-BE49-F238E27FC236}">
              <a16:creationId xmlns:a16="http://schemas.microsoft.com/office/drawing/2014/main" id="{00000000-0008-0000-24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11</xdr:col>
      <xdr:colOff>495300</xdr:colOff>
      <xdr:row>172</xdr:row>
      <xdr:rowOff>0</xdr:rowOff>
    </xdr:from>
    <xdr:to>
      <xdr:col>19</xdr:col>
      <xdr:colOff>61913</xdr:colOff>
      <xdr:row>191</xdr:row>
      <xdr:rowOff>176213</xdr:rowOff>
    </xdr:to>
    <xdr:graphicFrame macro="">
      <xdr:nvGraphicFramePr>
        <xdr:cNvPr id="44" name="Diagramm 43">
          <a:extLst>
            <a:ext uri="{FF2B5EF4-FFF2-40B4-BE49-F238E27FC236}">
              <a16:creationId xmlns:a16="http://schemas.microsoft.com/office/drawing/2014/main" id="{00000000-0008-0000-24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11</xdr:col>
      <xdr:colOff>523875</xdr:colOff>
      <xdr:row>192</xdr:row>
      <xdr:rowOff>142875</xdr:rowOff>
    </xdr:from>
    <xdr:to>
      <xdr:col>19</xdr:col>
      <xdr:colOff>90488</xdr:colOff>
      <xdr:row>212</xdr:row>
      <xdr:rowOff>128588</xdr:rowOff>
    </xdr:to>
    <xdr:graphicFrame macro="">
      <xdr:nvGraphicFramePr>
        <xdr:cNvPr id="45" name="Diagramm 44">
          <a:extLst>
            <a:ext uri="{FF2B5EF4-FFF2-40B4-BE49-F238E27FC236}">
              <a16:creationId xmlns:a16="http://schemas.microsoft.com/office/drawing/2014/main" id="{00000000-0008-0000-24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11</xdr:col>
      <xdr:colOff>619125</xdr:colOff>
      <xdr:row>214</xdr:row>
      <xdr:rowOff>57150</xdr:rowOff>
    </xdr:from>
    <xdr:to>
      <xdr:col>19</xdr:col>
      <xdr:colOff>185738</xdr:colOff>
      <xdr:row>234</xdr:row>
      <xdr:rowOff>42863</xdr:rowOff>
    </xdr:to>
    <xdr:graphicFrame macro="">
      <xdr:nvGraphicFramePr>
        <xdr:cNvPr id="46" name="Diagramm 45">
          <a:extLst>
            <a:ext uri="{FF2B5EF4-FFF2-40B4-BE49-F238E27FC236}">
              <a16:creationId xmlns:a16="http://schemas.microsoft.com/office/drawing/2014/main" id="{00000000-0008-0000-24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19</xdr:col>
      <xdr:colOff>285750</xdr:colOff>
      <xdr:row>172</xdr:row>
      <xdr:rowOff>0</xdr:rowOff>
    </xdr:from>
    <xdr:to>
      <xdr:col>26</xdr:col>
      <xdr:colOff>614363</xdr:colOff>
      <xdr:row>191</xdr:row>
      <xdr:rowOff>176213</xdr:rowOff>
    </xdr:to>
    <xdr:graphicFrame macro="">
      <xdr:nvGraphicFramePr>
        <xdr:cNvPr id="47" name="Diagramm 46">
          <a:extLst>
            <a:ext uri="{FF2B5EF4-FFF2-40B4-BE49-F238E27FC236}">
              <a16:creationId xmlns:a16="http://schemas.microsoft.com/office/drawing/2014/main" id="{00000000-0008-0000-24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19</xdr:col>
      <xdr:colOff>304800</xdr:colOff>
      <xdr:row>193</xdr:row>
      <xdr:rowOff>9525</xdr:rowOff>
    </xdr:from>
    <xdr:to>
      <xdr:col>26</xdr:col>
      <xdr:colOff>633413</xdr:colOff>
      <xdr:row>212</xdr:row>
      <xdr:rowOff>185738</xdr:rowOff>
    </xdr:to>
    <xdr:graphicFrame macro="">
      <xdr:nvGraphicFramePr>
        <xdr:cNvPr id="48" name="Diagramm 47">
          <a:extLst>
            <a:ext uri="{FF2B5EF4-FFF2-40B4-BE49-F238E27FC236}">
              <a16:creationId xmlns:a16="http://schemas.microsoft.com/office/drawing/2014/main" id="{00000000-0008-0000-24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19</xdr:col>
      <xdr:colOff>381000</xdr:colOff>
      <xdr:row>214</xdr:row>
      <xdr:rowOff>85725</xdr:rowOff>
    </xdr:from>
    <xdr:to>
      <xdr:col>26</xdr:col>
      <xdr:colOff>709613</xdr:colOff>
      <xdr:row>234</xdr:row>
      <xdr:rowOff>71438</xdr:rowOff>
    </xdr:to>
    <xdr:graphicFrame macro="">
      <xdr:nvGraphicFramePr>
        <xdr:cNvPr id="49" name="Diagramm 48">
          <a:extLst>
            <a:ext uri="{FF2B5EF4-FFF2-40B4-BE49-F238E27FC236}">
              <a16:creationId xmlns:a16="http://schemas.microsoft.com/office/drawing/2014/main" id="{00000000-0008-0000-24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19</xdr:col>
      <xdr:colOff>381000</xdr:colOff>
      <xdr:row>236</xdr:row>
      <xdr:rowOff>28575</xdr:rowOff>
    </xdr:from>
    <xdr:to>
      <xdr:col>26</xdr:col>
      <xdr:colOff>709613</xdr:colOff>
      <xdr:row>256</xdr:row>
      <xdr:rowOff>14288</xdr:rowOff>
    </xdr:to>
    <xdr:graphicFrame macro="">
      <xdr:nvGraphicFramePr>
        <xdr:cNvPr id="50" name="Diagramm 49">
          <a:extLst>
            <a:ext uri="{FF2B5EF4-FFF2-40B4-BE49-F238E27FC236}">
              <a16:creationId xmlns:a16="http://schemas.microsoft.com/office/drawing/2014/main" id="{00000000-0008-0000-24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27</xdr:col>
      <xdr:colOff>76200</xdr:colOff>
      <xdr:row>172</xdr:row>
      <xdr:rowOff>9525</xdr:rowOff>
    </xdr:from>
    <xdr:to>
      <xdr:col>34</xdr:col>
      <xdr:colOff>423863</xdr:colOff>
      <xdr:row>191</xdr:row>
      <xdr:rowOff>185738</xdr:rowOff>
    </xdr:to>
    <xdr:graphicFrame macro="">
      <xdr:nvGraphicFramePr>
        <xdr:cNvPr id="51" name="Diagramm 50">
          <a:extLst>
            <a:ext uri="{FF2B5EF4-FFF2-40B4-BE49-F238E27FC236}">
              <a16:creationId xmlns:a16="http://schemas.microsoft.com/office/drawing/2014/main" id="{00000000-0008-0000-24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27</xdr:col>
      <xdr:colOff>114300</xdr:colOff>
      <xdr:row>193</xdr:row>
      <xdr:rowOff>19050</xdr:rowOff>
    </xdr:from>
    <xdr:to>
      <xdr:col>34</xdr:col>
      <xdr:colOff>461963</xdr:colOff>
      <xdr:row>213</xdr:row>
      <xdr:rowOff>4763</xdr:rowOff>
    </xdr:to>
    <xdr:graphicFrame macro="">
      <xdr:nvGraphicFramePr>
        <xdr:cNvPr id="52" name="Diagramm 51">
          <a:extLst>
            <a:ext uri="{FF2B5EF4-FFF2-40B4-BE49-F238E27FC236}">
              <a16:creationId xmlns:a16="http://schemas.microsoft.com/office/drawing/2014/main" id="{00000000-0008-0000-24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27</xdr:col>
      <xdr:colOff>133350</xdr:colOff>
      <xdr:row>214</xdr:row>
      <xdr:rowOff>95250</xdr:rowOff>
    </xdr:from>
    <xdr:to>
      <xdr:col>34</xdr:col>
      <xdr:colOff>481013</xdr:colOff>
      <xdr:row>234</xdr:row>
      <xdr:rowOff>80963</xdr:rowOff>
    </xdr:to>
    <xdr:graphicFrame macro="">
      <xdr:nvGraphicFramePr>
        <xdr:cNvPr id="53" name="Diagramm 52">
          <a:extLst>
            <a:ext uri="{FF2B5EF4-FFF2-40B4-BE49-F238E27FC236}">
              <a16:creationId xmlns:a16="http://schemas.microsoft.com/office/drawing/2014/main" id="{00000000-0008-0000-24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27</xdr:col>
      <xdr:colOff>180975</xdr:colOff>
      <xdr:row>235</xdr:row>
      <xdr:rowOff>171450</xdr:rowOff>
    </xdr:from>
    <xdr:to>
      <xdr:col>34</xdr:col>
      <xdr:colOff>519113</xdr:colOff>
      <xdr:row>255</xdr:row>
      <xdr:rowOff>157163</xdr:rowOff>
    </xdr:to>
    <xdr:graphicFrame macro="">
      <xdr:nvGraphicFramePr>
        <xdr:cNvPr id="54" name="Diagramm 53">
          <a:extLst>
            <a:ext uri="{FF2B5EF4-FFF2-40B4-BE49-F238E27FC236}">
              <a16:creationId xmlns:a16="http://schemas.microsoft.com/office/drawing/2014/main" id="{00000000-0008-0000-24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11</xdr:col>
      <xdr:colOff>600075</xdr:colOff>
      <xdr:row>279</xdr:row>
      <xdr:rowOff>123825</xdr:rowOff>
    </xdr:from>
    <xdr:to>
      <xdr:col>19</xdr:col>
      <xdr:colOff>166688</xdr:colOff>
      <xdr:row>299</xdr:row>
      <xdr:rowOff>109538</xdr:rowOff>
    </xdr:to>
    <xdr:graphicFrame macro="">
      <xdr:nvGraphicFramePr>
        <xdr:cNvPr id="55" name="Diagramm 54">
          <a:extLst>
            <a:ext uri="{FF2B5EF4-FFF2-40B4-BE49-F238E27FC236}">
              <a16:creationId xmlns:a16="http://schemas.microsoft.com/office/drawing/2014/main" id="{00000000-0008-0000-24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4</xdr:col>
      <xdr:colOff>0</xdr:colOff>
      <xdr:row>258</xdr:row>
      <xdr:rowOff>0</xdr:rowOff>
    </xdr:from>
    <xdr:to>
      <xdr:col>11</xdr:col>
      <xdr:colOff>290513</xdr:colOff>
      <xdr:row>277</xdr:row>
      <xdr:rowOff>176213</xdr:rowOff>
    </xdr:to>
    <xdr:graphicFrame macro="">
      <xdr:nvGraphicFramePr>
        <xdr:cNvPr id="56" name="Diagramm 55">
          <a:extLst>
            <a:ext uri="{FF2B5EF4-FFF2-40B4-BE49-F238E27FC236}">
              <a16:creationId xmlns:a16="http://schemas.microsoft.com/office/drawing/2014/main" id="{00000000-0008-0000-24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4</xdr:col>
      <xdr:colOff>9525</xdr:colOff>
      <xdr:row>279</xdr:row>
      <xdr:rowOff>95250</xdr:rowOff>
    </xdr:from>
    <xdr:to>
      <xdr:col>11</xdr:col>
      <xdr:colOff>300038</xdr:colOff>
      <xdr:row>299</xdr:row>
      <xdr:rowOff>80963</xdr:rowOff>
    </xdr:to>
    <xdr:graphicFrame macro="">
      <xdr:nvGraphicFramePr>
        <xdr:cNvPr id="57" name="Diagramm 56">
          <a:extLst>
            <a:ext uri="{FF2B5EF4-FFF2-40B4-BE49-F238E27FC236}">
              <a16:creationId xmlns:a16="http://schemas.microsoft.com/office/drawing/2014/main" id="{00000000-0008-0000-24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11</xdr:col>
      <xdr:colOff>585788</xdr:colOff>
      <xdr:row>258</xdr:row>
      <xdr:rowOff>14289</xdr:rowOff>
    </xdr:from>
    <xdr:to>
      <xdr:col>19</xdr:col>
      <xdr:colOff>152401</xdr:colOff>
      <xdr:row>278</xdr:row>
      <xdr:rowOff>2</xdr:rowOff>
    </xdr:to>
    <xdr:graphicFrame macro="">
      <xdr:nvGraphicFramePr>
        <xdr:cNvPr id="58" name="Diagramm 57">
          <a:extLst>
            <a:ext uri="{FF2B5EF4-FFF2-40B4-BE49-F238E27FC236}">
              <a16:creationId xmlns:a16="http://schemas.microsoft.com/office/drawing/2014/main" id="{00000000-0008-0000-24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19</xdr:col>
      <xdr:colOff>371475</xdr:colOff>
      <xdr:row>258</xdr:row>
      <xdr:rowOff>19050</xdr:rowOff>
    </xdr:from>
    <xdr:to>
      <xdr:col>26</xdr:col>
      <xdr:colOff>700088</xdr:colOff>
      <xdr:row>278</xdr:row>
      <xdr:rowOff>4763</xdr:rowOff>
    </xdr:to>
    <xdr:graphicFrame macro="">
      <xdr:nvGraphicFramePr>
        <xdr:cNvPr id="59" name="Diagramm 58">
          <a:extLst>
            <a:ext uri="{FF2B5EF4-FFF2-40B4-BE49-F238E27FC236}">
              <a16:creationId xmlns:a16="http://schemas.microsoft.com/office/drawing/2014/main" id="{00000000-0008-0000-24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19</xdr:col>
      <xdr:colOff>361950</xdr:colOff>
      <xdr:row>279</xdr:row>
      <xdr:rowOff>133350</xdr:rowOff>
    </xdr:from>
    <xdr:to>
      <xdr:col>26</xdr:col>
      <xdr:colOff>690563</xdr:colOff>
      <xdr:row>299</xdr:row>
      <xdr:rowOff>119063</xdr:rowOff>
    </xdr:to>
    <xdr:graphicFrame macro="">
      <xdr:nvGraphicFramePr>
        <xdr:cNvPr id="60" name="Diagramm 59">
          <a:extLst>
            <a:ext uri="{FF2B5EF4-FFF2-40B4-BE49-F238E27FC236}">
              <a16:creationId xmlns:a16="http://schemas.microsoft.com/office/drawing/2014/main" id="{00000000-0008-0000-24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27</xdr:col>
      <xdr:colOff>123825</xdr:colOff>
      <xdr:row>258</xdr:row>
      <xdr:rowOff>0</xdr:rowOff>
    </xdr:from>
    <xdr:to>
      <xdr:col>34</xdr:col>
      <xdr:colOff>471488</xdr:colOff>
      <xdr:row>277</xdr:row>
      <xdr:rowOff>176213</xdr:rowOff>
    </xdr:to>
    <xdr:graphicFrame macro="">
      <xdr:nvGraphicFramePr>
        <xdr:cNvPr id="61" name="Diagramm 60">
          <a:extLst>
            <a:ext uri="{FF2B5EF4-FFF2-40B4-BE49-F238E27FC236}">
              <a16:creationId xmlns:a16="http://schemas.microsoft.com/office/drawing/2014/main" id="{00000000-0008-0000-24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27</xdr:col>
      <xdr:colOff>0</xdr:colOff>
      <xdr:row>280</xdr:row>
      <xdr:rowOff>0</xdr:rowOff>
    </xdr:from>
    <xdr:to>
      <xdr:col>34</xdr:col>
      <xdr:colOff>290513</xdr:colOff>
      <xdr:row>299</xdr:row>
      <xdr:rowOff>176213</xdr:rowOff>
    </xdr:to>
    <xdr:graphicFrame macro="">
      <xdr:nvGraphicFramePr>
        <xdr:cNvPr id="62" name="Diagramm 61">
          <a:extLst>
            <a:ext uri="{FF2B5EF4-FFF2-40B4-BE49-F238E27FC236}">
              <a16:creationId xmlns:a16="http://schemas.microsoft.com/office/drawing/2014/main" id="{00000000-0008-0000-24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4</xdr:col>
      <xdr:colOff>0</xdr:colOff>
      <xdr:row>301</xdr:row>
      <xdr:rowOff>0</xdr:rowOff>
    </xdr:from>
    <xdr:to>
      <xdr:col>11</xdr:col>
      <xdr:colOff>328613</xdr:colOff>
      <xdr:row>320</xdr:row>
      <xdr:rowOff>176213</xdr:rowOff>
    </xdr:to>
    <xdr:graphicFrame macro="">
      <xdr:nvGraphicFramePr>
        <xdr:cNvPr id="63" name="Diagramm 62">
          <a:extLst>
            <a:ext uri="{FF2B5EF4-FFF2-40B4-BE49-F238E27FC236}">
              <a16:creationId xmlns:a16="http://schemas.microsoft.com/office/drawing/2014/main" id="{00000000-0008-0000-24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12</xdr:col>
      <xdr:colOff>0</xdr:colOff>
      <xdr:row>301</xdr:row>
      <xdr:rowOff>0</xdr:rowOff>
    </xdr:from>
    <xdr:to>
      <xdr:col>19</xdr:col>
      <xdr:colOff>290513</xdr:colOff>
      <xdr:row>320</xdr:row>
      <xdr:rowOff>176213</xdr:rowOff>
    </xdr:to>
    <xdr:graphicFrame macro="">
      <xdr:nvGraphicFramePr>
        <xdr:cNvPr id="64" name="Diagramm 63">
          <a:extLst>
            <a:ext uri="{FF2B5EF4-FFF2-40B4-BE49-F238E27FC236}">
              <a16:creationId xmlns:a16="http://schemas.microsoft.com/office/drawing/2014/main" id="{00000000-0008-0000-24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19</xdr:col>
      <xdr:colOff>581025</xdr:colOff>
      <xdr:row>301</xdr:row>
      <xdr:rowOff>28575</xdr:rowOff>
    </xdr:from>
    <xdr:to>
      <xdr:col>27</xdr:col>
      <xdr:colOff>147638</xdr:colOff>
      <xdr:row>321</xdr:row>
      <xdr:rowOff>14288</xdr:rowOff>
    </xdr:to>
    <xdr:graphicFrame macro="">
      <xdr:nvGraphicFramePr>
        <xdr:cNvPr id="65" name="Diagramm 64">
          <a:extLst>
            <a:ext uri="{FF2B5EF4-FFF2-40B4-BE49-F238E27FC236}">
              <a16:creationId xmlns:a16="http://schemas.microsoft.com/office/drawing/2014/main" id="{00000000-0008-0000-24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28</xdr:col>
      <xdr:colOff>0</xdr:colOff>
      <xdr:row>302</xdr:row>
      <xdr:rowOff>0</xdr:rowOff>
    </xdr:from>
    <xdr:to>
      <xdr:col>35</xdr:col>
      <xdr:colOff>290513</xdr:colOff>
      <xdr:row>321</xdr:row>
      <xdr:rowOff>176213</xdr:rowOff>
    </xdr:to>
    <xdr:graphicFrame macro="">
      <xdr:nvGraphicFramePr>
        <xdr:cNvPr id="66" name="Diagramm 65">
          <a:extLst>
            <a:ext uri="{FF2B5EF4-FFF2-40B4-BE49-F238E27FC236}">
              <a16:creationId xmlns:a16="http://schemas.microsoft.com/office/drawing/2014/main" id="{00000000-0008-0000-24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133350</xdr:colOff>
      <xdr:row>0</xdr:row>
      <xdr:rowOff>19050</xdr:rowOff>
    </xdr:from>
    <xdr:to>
      <xdr:col>7</xdr:col>
      <xdr:colOff>461963</xdr:colOff>
      <xdr:row>20</xdr:row>
      <xdr:rowOff>4763</xdr:rowOff>
    </xdr:to>
    <xdr:graphicFrame macro="">
      <xdr:nvGraphicFramePr>
        <xdr:cNvPr id="67" name="Diagramm 66">
          <a:extLst>
            <a:ext uri="{FF2B5EF4-FFF2-40B4-BE49-F238E27FC236}">
              <a16:creationId xmlns:a16="http://schemas.microsoft.com/office/drawing/2014/main" id="{00000000-0008-0000-24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4</xdr:col>
      <xdr:colOff>0</xdr:colOff>
      <xdr:row>323</xdr:row>
      <xdr:rowOff>0</xdr:rowOff>
    </xdr:from>
    <xdr:to>
      <xdr:col>11</xdr:col>
      <xdr:colOff>328613</xdr:colOff>
      <xdr:row>342</xdr:row>
      <xdr:rowOff>176213</xdr:rowOff>
    </xdr:to>
    <xdr:graphicFrame macro="">
      <xdr:nvGraphicFramePr>
        <xdr:cNvPr id="68" name="Diagramm 67">
          <a:extLst>
            <a:ext uri="{FF2B5EF4-FFF2-40B4-BE49-F238E27FC236}">
              <a16:creationId xmlns:a16="http://schemas.microsoft.com/office/drawing/2014/main" id="{00000000-0008-0000-24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485776</xdr:colOff>
      <xdr:row>1</xdr:row>
      <xdr:rowOff>86915</xdr:rowOff>
    </xdr:from>
    <xdr:to>
      <xdr:col>29</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0</xdr:colOff>
      <xdr:row>1</xdr:row>
      <xdr:rowOff>38100</xdr:rowOff>
    </xdr:from>
    <xdr:to>
      <xdr:col>22</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23</xdr:col>
      <xdr:colOff>569114</xdr:colOff>
      <xdr:row>17</xdr:row>
      <xdr:rowOff>15475</xdr:rowOff>
    </xdr:from>
    <xdr:to>
      <xdr:col>29</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64290</xdr:colOff>
      <xdr:row>17</xdr:row>
      <xdr:rowOff>14285</xdr:rowOff>
    </xdr:from>
    <xdr:to>
      <xdr:col>21</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20</xdr:col>
      <xdr:colOff>85725</xdr:colOff>
      <xdr:row>33</xdr:row>
      <xdr:rowOff>104775</xdr:rowOff>
    </xdr:from>
    <xdr:to>
      <xdr:col>26</xdr:col>
      <xdr:colOff>85725</xdr:colOff>
      <xdr:row>47</xdr:row>
      <xdr:rowOff>180975</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6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257175</xdr:colOff>
      <xdr:row>13</xdr:row>
      <xdr:rowOff>161925</xdr:rowOff>
    </xdr:from>
    <xdr:to>
      <xdr:col>16</xdr:col>
      <xdr:colOff>19050</xdr:colOff>
      <xdr:row>28</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13</xdr:row>
      <xdr:rowOff>152400</xdr:rowOff>
    </xdr:from>
    <xdr:to>
      <xdr:col>32</xdr:col>
      <xdr:colOff>228600</xdr:colOff>
      <xdr:row>28</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14</xdr:row>
      <xdr:rowOff>9525</xdr:rowOff>
    </xdr:from>
    <xdr:to>
      <xdr:col>51</xdr:col>
      <xdr:colOff>85725</xdr:colOff>
      <xdr:row>28</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14</xdr:row>
      <xdr:rowOff>0</xdr:rowOff>
    </xdr:from>
    <xdr:to>
      <xdr:col>69</xdr:col>
      <xdr:colOff>9525</xdr:colOff>
      <xdr:row>28</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30</xdr:row>
      <xdr:rowOff>38100</xdr:rowOff>
    </xdr:from>
    <xdr:to>
      <xdr:col>51</xdr:col>
      <xdr:colOff>79375</xdr:colOff>
      <xdr:row>44</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46</xdr:row>
      <xdr:rowOff>25400</xdr:rowOff>
    </xdr:from>
    <xdr:to>
      <xdr:col>51</xdr:col>
      <xdr:colOff>104775</xdr:colOff>
      <xdr:row>60</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225425</xdr:colOff>
      <xdr:row>30</xdr:row>
      <xdr:rowOff>12700</xdr:rowOff>
    </xdr:from>
    <xdr:to>
      <xdr:col>69</xdr:col>
      <xdr:colOff>234950</xdr:colOff>
      <xdr:row>44</xdr:row>
      <xdr:rowOff>88900</xdr:rowOff>
    </xdr:to>
    <mc:AlternateContent xmlns:mc="http://schemas.openxmlformats.org/markup-compatibility/2006">
      <mc:Choice xmlns:cx1="http://schemas.microsoft.com/office/drawing/2015/9/8/chartex" Requires="cx1">
        <xdr:graphicFrame macro="">
          <xdr:nvGraphicFramePr>
            <xdr:cNvPr id="9" name="Diagramm 8">
              <a:extLst>
                <a:ext uri="{FF2B5EF4-FFF2-40B4-BE49-F238E27FC236}">
                  <a16:creationId xmlns:a16="http://schemas.microsoft.com/office/drawing/2014/main" id="{00000000-0008-0000-2700-00000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212725</xdr:colOff>
      <xdr:row>30</xdr:row>
      <xdr:rowOff>63500</xdr:rowOff>
    </xdr:from>
    <xdr:to>
      <xdr:col>33</xdr:col>
      <xdr:colOff>12700</xdr:colOff>
      <xdr:row>44</xdr:row>
      <xdr:rowOff>139700</xdr:rowOff>
    </xdr:to>
    <mc:AlternateContent xmlns:mc="http://schemas.openxmlformats.org/markup-compatibility/2006">
      <mc:Choice xmlns:cx1="http://schemas.microsoft.com/office/drawing/2015/9/8/chartex" Requires="cx1">
        <xdr:graphicFrame macro="">
          <xdr:nvGraphicFramePr>
            <xdr:cNvPr id="10" name="Diagramm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228600</xdr:colOff>
      <xdr:row>45</xdr:row>
      <xdr:rowOff>177800</xdr:rowOff>
    </xdr:from>
    <xdr:to>
      <xdr:col>33</xdr:col>
      <xdr:colOff>31750</xdr:colOff>
      <xdr:row>60</xdr:row>
      <xdr:rowOff>63500</xdr:rowOff>
    </xdr:to>
    <mc:AlternateContent xmlns:mc="http://schemas.openxmlformats.org/markup-compatibility/2006">
      <mc:Choice xmlns:cx1="http://schemas.microsoft.com/office/drawing/2015/9/8/chartex" Requires="cx1">
        <xdr:graphicFrame macro="">
          <xdr:nvGraphicFramePr>
            <xdr:cNvPr id="11" name="Diagramm 10">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6350</xdr:colOff>
      <xdr:row>0</xdr:row>
      <xdr:rowOff>25400</xdr:rowOff>
    </xdr:from>
    <xdr:to>
      <xdr:col>6</xdr:col>
      <xdr:colOff>812800</xdr:colOff>
      <xdr:row>14</xdr:row>
      <xdr:rowOff>101600</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0</xdr:rowOff>
    </xdr:from>
    <xdr:to>
      <xdr:col>6</xdr:col>
      <xdr:colOff>806450</xdr:colOff>
      <xdr:row>30</xdr:row>
      <xdr:rowOff>76200</xdr:rowOff>
    </xdr:to>
    <xdr:graphicFrame macro="">
      <xdr:nvGraphicFramePr>
        <xdr:cNvPr id="5" name="Chart 4">
          <a:extLst>
            <a:ext uri="{FF2B5EF4-FFF2-40B4-BE49-F238E27FC236}">
              <a16:creationId xmlns:a16="http://schemas.microsoft.com/office/drawing/2014/main" id="{00000000-0008-0000-2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32</xdr:row>
      <xdr:rowOff>0</xdr:rowOff>
    </xdr:from>
    <xdr:to>
      <xdr:col>6</xdr:col>
      <xdr:colOff>806450</xdr:colOff>
      <xdr:row>46</xdr:row>
      <xdr:rowOff>76200</xdr:rowOff>
    </xdr:to>
    <xdr:graphicFrame macro="">
      <xdr:nvGraphicFramePr>
        <xdr:cNvPr id="6" name="Chart 5">
          <a:extLst>
            <a:ext uri="{FF2B5EF4-FFF2-40B4-BE49-F238E27FC236}">
              <a16:creationId xmlns:a16="http://schemas.microsoft.com/office/drawing/2014/main" id="{00000000-0008-0000-2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48</xdr:row>
      <xdr:rowOff>0</xdr:rowOff>
    </xdr:from>
    <xdr:to>
      <xdr:col>6</xdr:col>
      <xdr:colOff>806450</xdr:colOff>
      <xdr:row>62</xdr:row>
      <xdr:rowOff>76200</xdr:rowOff>
    </xdr:to>
    <xdr:graphicFrame macro="">
      <xdr:nvGraphicFramePr>
        <xdr:cNvPr id="7" name="Chart 6">
          <a:extLst>
            <a:ext uri="{FF2B5EF4-FFF2-40B4-BE49-F238E27FC236}">
              <a16:creationId xmlns:a16="http://schemas.microsoft.com/office/drawing/2014/main" id="{00000000-0008-0000-2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64</xdr:row>
      <xdr:rowOff>0</xdr:rowOff>
    </xdr:from>
    <xdr:to>
      <xdr:col>6</xdr:col>
      <xdr:colOff>806450</xdr:colOff>
      <xdr:row>78</xdr:row>
      <xdr:rowOff>76200</xdr:rowOff>
    </xdr:to>
    <xdr:graphicFrame macro="">
      <xdr:nvGraphicFramePr>
        <xdr:cNvPr id="8" name="Chart 7">
          <a:extLst>
            <a:ext uri="{FF2B5EF4-FFF2-40B4-BE49-F238E27FC236}">
              <a16:creationId xmlns:a16="http://schemas.microsoft.com/office/drawing/2014/main" id="{00000000-0008-0000-2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6350</xdr:colOff>
      <xdr:row>0</xdr:row>
      <xdr:rowOff>0</xdr:rowOff>
    </xdr:from>
    <xdr:to>
      <xdr:col>14</xdr:col>
      <xdr:colOff>812800</xdr:colOff>
      <xdr:row>14</xdr:row>
      <xdr:rowOff>76200</xdr:rowOff>
    </xdr:to>
    <xdr:graphicFrame macro="">
      <xdr:nvGraphicFramePr>
        <xdr:cNvPr id="10" name="Chart 9">
          <a:extLst>
            <a:ext uri="{FF2B5EF4-FFF2-40B4-BE49-F238E27FC236}">
              <a16:creationId xmlns:a16="http://schemas.microsoft.com/office/drawing/2014/main" id="{00000000-0008-0000-2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15</xdr:row>
      <xdr:rowOff>165100</xdr:rowOff>
    </xdr:from>
    <xdr:to>
      <xdr:col>14</xdr:col>
      <xdr:colOff>806450</xdr:colOff>
      <xdr:row>30</xdr:row>
      <xdr:rowOff>50800</xdr:rowOff>
    </xdr:to>
    <xdr:graphicFrame macro="">
      <xdr:nvGraphicFramePr>
        <xdr:cNvPr id="11" name="Chart 10">
          <a:extLst>
            <a:ext uri="{FF2B5EF4-FFF2-40B4-BE49-F238E27FC236}">
              <a16:creationId xmlns:a16="http://schemas.microsoft.com/office/drawing/2014/main" id="{00000000-0008-0000-2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31</xdr:row>
      <xdr:rowOff>165100</xdr:rowOff>
    </xdr:from>
    <xdr:to>
      <xdr:col>14</xdr:col>
      <xdr:colOff>806450</xdr:colOff>
      <xdr:row>46</xdr:row>
      <xdr:rowOff>50800</xdr:rowOff>
    </xdr:to>
    <xdr:graphicFrame macro="">
      <xdr:nvGraphicFramePr>
        <xdr:cNvPr id="12" name="Chart 11">
          <a:extLst>
            <a:ext uri="{FF2B5EF4-FFF2-40B4-BE49-F238E27FC236}">
              <a16:creationId xmlns:a16="http://schemas.microsoft.com/office/drawing/2014/main" id="{00000000-0008-0000-2A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47</xdr:row>
      <xdr:rowOff>165100</xdr:rowOff>
    </xdr:from>
    <xdr:to>
      <xdr:col>14</xdr:col>
      <xdr:colOff>806450</xdr:colOff>
      <xdr:row>62</xdr:row>
      <xdr:rowOff>50800</xdr:rowOff>
    </xdr:to>
    <xdr:graphicFrame macro="">
      <xdr:nvGraphicFramePr>
        <xdr:cNvPr id="13" name="Chart 12">
          <a:extLst>
            <a:ext uri="{FF2B5EF4-FFF2-40B4-BE49-F238E27FC236}">
              <a16:creationId xmlns:a16="http://schemas.microsoft.com/office/drawing/2014/main" id="{00000000-0008-0000-2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63</xdr:row>
      <xdr:rowOff>165100</xdr:rowOff>
    </xdr:from>
    <xdr:to>
      <xdr:col>14</xdr:col>
      <xdr:colOff>806450</xdr:colOff>
      <xdr:row>78</xdr:row>
      <xdr:rowOff>50800</xdr:rowOff>
    </xdr:to>
    <xdr:graphicFrame macro="">
      <xdr:nvGraphicFramePr>
        <xdr:cNvPr id="14" name="Chart 13">
          <a:extLst>
            <a:ext uri="{FF2B5EF4-FFF2-40B4-BE49-F238E27FC236}">
              <a16:creationId xmlns:a16="http://schemas.microsoft.com/office/drawing/2014/main" id="{00000000-0008-0000-2A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6350</xdr:colOff>
      <xdr:row>0</xdr:row>
      <xdr:rowOff>25400</xdr:rowOff>
    </xdr:from>
    <xdr:to>
      <xdr:col>22</xdr:col>
      <xdr:colOff>812800</xdr:colOff>
      <xdr:row>14</xdr:row>
      <xdr:rowOff>101600</xdr:rowOff>
    </xdr:to>
    <xdr:graphicFrame macro="">
      <xdr:nvGraphicFramePr>
        <xdr:cNvPr id="15" name="Chart 14">
          <a:extLst>
            <a:ext uri="{FF2B5EF4-FFF2-40B4-BE49-F238E27FC236}">
              <a16:creationId xmlns:a16="http://schemas.microsoft.com/office/drawing/2014/main" id="{00000000-0008-0000-2A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0</xdr:colOff>
      <xdr:row>16</xdr:row>
      <xdr:rowOff>0</xdr:rowOff>
    </xdr:from>
    <xdr:to>
      <xdr:col>22</xdr:col>
      <xdr:colOff>806450</xdr:colOff>
      <xdr:row>30</xdr:row>
      <xdr:rowOff>76200</xdr:rowOff>
    </xdr:to>
    <xdr:graphicFrame macro="">
      <xdr:nvGraphicFramePr>
        <xdr:cNvPr id="16" name="Chart 15">
          <a:extLst>
            <a:ext uri="{FF2B5EF4-FFF2-40B4-BE49-F238E27FC236}">
              <a16:creationId xmlns:a16="http://schemas.microsoft.com/office/drawing/2014/main" id="{00000000-0008-0000-2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0</xdr:colOff>
      <xdr:row>32</xdr:row>
      <xdr:rowOff>0</xdr:rowOff>
    </xdr:from>
    <xdr:to>
      <xdr:col>22</xdr:col>
      <xdr:colOff>806450</xdr:colOff>
      <xdr:row>46</xdr:row>
      <xdr:rowOff>76200</xdr:rowOff>
    </xdr:to>
    <xdr:graphicFrame macro="">
      <xdr:nvGraphicFramePr>
        <xdr:cNvPr id="17" name="Chart 16">
          <a:extLst>
            <a:ext uri="{FF2B5EF4-FFF2-40B4-BE49-F238E27FC236}">
              <a16:creationId xmlns:a16="http://schemas.microsoft.com/office/drawing/2014/main" id="{00000000-0008-0000-2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0</xdr:colOff>
      <xdr:row>48</xdr:row>
      <xdr:rowOff>0</xdr:rowOff>
    </xdr:from>
    <xdr:to>
      <xdr:col>22</xdr:col>
      <xdr:colOff>806450</xdr:colOff>
      <xdr:row>62</xdr:row>
      <xdr:rowOff>76200</xdr:rowOff>
    </xdr:to>
    <xdr:graphicFrame macro="">
      <xdr:nvGraphicFramePr>
        <xdr:cNvPr id="18" name="Chart 17">
          <a:extLst>
            <a:ext uri="{FF2B5EF4-FFF2-40B4-BE49-F238E27FC236}">
              <a16:creationId xmlns:a16="http://schemas.microsoft.com/office/drawing/2014/main" id="{00000000-0008-0000-2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0</xdr:colOff>
      <xdr:row>64</xdr:row>
      <xdr:rowOff>0</xdr:rowOff>
    </xdr:from>
    <xdr:to>
      <xdr:col>22</xdr:col>
      <xdr:colOff>806450</xdr:colOff>
      <xdr:row>78</xdr:row>
      <xdr:rowOff>76200</xdr:rowOff>
    </xdr:to>
    <xdr:graphicFrame macro="">
      <xdr:nvGraphicFramePr>
        <xdr:cNvPr id="19" name="Chart 18">
          <a:extLst>
            <a:ext uri="{FF2B5EF4-FFF2-40B4-BE49-F238E27FC236}">
              <a16:creationId xmlns:a16="http://schemas.microsoft.com/office/drawing/2014/main" id="{00000000-0008-0000-2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6350</xdr:colOff>
      <xdr:row>0</xdr:row>
      <xdr:rowOff>0</xdr:rowOff>
    </xdr:from>
    <xdr:to>
      <xdr:col>30</xdr:col>
      <xdr:colOff>812800</xdr:colOff>
      <xdr:row>14</xdr:row>
      <xdr:rowOff>76200</xdr:rowOff>
    </xdr:to>
    <xdr:graphicFrame macro="">
      <xdr:nvGraphicFramePr>
        <xdr:cNvPr id="20" name="Chart 19">
          <a:extLst>
            <a:ext uri="{FF2B5EF4-FFF2-40B4-BE49-F238E27FC236}">
              <a16:creationId xmlns:a16="http://schemas.microsoft.com/office/drawing/2014/main" id="{00000000-0008-0000-2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0</xdr:colOff>
      <xdr:row>15</xdr:row>
      <xdr:rowOff>165100</xdr:rowOff>
    </xdr:from>
    <xdr:to>
      <xdr:col>30</xdr:col>
      <xdr:colOff>806450</xdr:colOff>
      <xdr:row>30</xdr:row>
      <xdr:rowOff>50800</xdr:rowOff>
    </xdr:to>
    <xdr:graphicFrame macro="">
      <xdr:nvGraphicFramePr>
        <xdr:cNvPr id="21" name="Chart 20">
          <a:extLst>
            <a:ext uri="{FF2B5EF4-FFF2-40B4-BE49-F238E27FC236}">
              <a16:creationId xmlns:a16="http://schemas.microsoft.com/office/drawing/2014/main" id="{00000000-0008-0000-2A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0</xdr:colOff>
      <xdr:row>31</xdr:row>
      <xdr:rowOff>165100</xdr:rowOff>
    </xdr:from>
    <xdr:to>
      <xdr:col>30</xdr:col>
      <xdr:colOff>806450</xdr:colOff>
      <xdr:row>46</xdr:row>
      <xdr:rowOff>50800</xdr:rowOff>
    </xdr:to>
    <xdr:graphicFrame macro="">
      <xdr:nvGraphicFramePr>
        <xdr:cNvPr id="22" name="Chart 21">
          <a:extLst>
            <a:ext uri="{FF2B5EF4-FFF2-40B4-BE49-F238E27FC236}">
              <a16:creationId xmlns:a16="http://schemas.microsoft.com/office/drawing/2014/main" id="{00000000-0008-0000-2A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24</xdr:col>
      <xdr:colOff>0</xdr:colOff>
      <xdr:row>47</xdr:row>
      <xdr:rowOff>165100</xdr:rowOff>
    </xdr:from>
    <xdr:to>
      <xdr:col>30</xdr:col>
      <xdr:colOff>806450</xdr:colOff>
      <xdr:row>62</xdr:row>
      <xdr:rowOff>50800</xdr:rowOff>
    </xdr:to>
    <xdr:graphicFrame macro="">
      <xdr:nvGraphicFramePr>
        <xdr:cNvPr id="23" name="Chart 22">
          <a:extLst>
            <a:ext uri="{FF2B5EF4-FFF2-40B4-BE49-F238E27FC236}">
              <a16:creationId xmlns:a16="http://schemas.microsoft.com/office/drawing/2014/main" id="{00000000-0008-0000-2A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0</xdr:colOff>
      <xdr:row>63</xdr:row>
      <xdr:rowOff>165100</xdr:rowOff>
    </xdr:from>
    <xdr:to>
      <xdr:col>30</xdr:col>
      <xdr:colOff>806450</xdr:colOff>
      <xdr:row>78</xdr:row>
      <xdr:rowOff>50800</xdr:rowOff>
    </xdr:to>
    <xdr:graphicFrame macro="">
      <xdr:nvGraphicFramePr>
        <xdr:cNvPr id="24" name="Chart 23">
          <a:extLst>
            <a:ext uri="{FF2B5EF4-FFF2-40B4-BE49-F238E27FC236}">
              <a16:creationId xmlns:a16="http://schemas.microsoft.com/office/drawing/2014/main" id="{00000000-0008-0000-2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32</xdr:col>
      <xdr:colOff>6350</xdr:colOff>
      <xdr:row>0</xdr:row>
      <xdr:rowOff>25400</xdr:rowOff>
    </xdr:from>
    <xdr:to>
      <xdr:col>38</xdr:col>
      <xdr:colOff>812800</xdr:colOff>
      <xdr:row>14</xdr:row>
      <xdr:rowOff>101600</xdr:rowOff>
    </xdr:to>
    <xdr:graphicFrame macro="">
      <xdr:nvGraphicFramePr>
        <xdr:cNvPr id="25" name="Chart 24">
          <a:extLst>
            <a:ext uri="{FF2B5EF4-FFF2-40B4-BE49-F238E27FC236}">
              <a16:creationId xmlns:a16="http://schemas.microsoft.com/office/drawing/2014/main" id="{00000000-0008-0000-2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32</xdr:col>
      <xdr:colOff>0</xdr:colOff>
      <xdr:row>16</xdr:row>
      <xdr:rowOff>0</xdr:rowOff>
    </xdr:from>
    <xdr:to>
      <xdr:col>38</xdr:col>
      <xdr:colOff>806450</xdr:colOff>
      <xdr:row>30</xdr:row>
      <xdr:rowOff>76200</xdr:rowOff>
    </xdr:to>
    <xdr:graphicFrame macro="">
      <xdr:nvGraphicFramePr>
        <xdr:cNvPr id="26" name="Chart 25">
          <a:extLst>
            <a:ext uri="{FF2B5EF4-FFF2-40B4-BE49-F238E27FC236}">
              <a16:creationId xmlns:a16="http://schemas.microsoft.com/office/drawing/2014/main" id="{00000000-0008-0000-2A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32</xdr:col>
      <xdr:colOff>0</xdr:colOff>
      <xdr:row>32</xdr:row>
      <xdr:rowOff>0</xdr:rowOff>
    </xdr:from>
    <xdr:to>
      <xdr:col>38</xdr:col>
      <xdr:colOff>806450</xdr:colOff>
      <xdr:row>46</xdr:row>
      <xdr:rowOff>76200</xdr:rowOff>
    </xdr:to>
    <xdr:graphicFrame macro="">
      <xdr:nvGraphicFramePr>
        <xdr:cNvPr id="27" name="Chart 26">
          <a:extLst>
            <a:ext uri="{FF2B5EF4-FFF2-40B4-BE49-F238E27FC236}">
              <a16:creationId xmlns:a16="http://schemas.microsoft.com/office/drawing/2014/main" id="{00000000-0008-0000-2A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32</xdr:col>
      <xdr:colOff>0</xdr:colOff>
      <xdr:row>48</xdr:row>
      <xdr:rowOff>0</xdr:rowOff>
    </xdr:from>
    <xdr:to>
      <xdr:col>38</xdr:col>
      <xdr:colOff>806450</xdr:colOff>
      <xdr:row>62</xdr:row>
      <xdr:rowOff>76200</xdr:rowOff>
    </xdr:to>
    <xdr:graphicFrame macro="">
      <xdr:nvGraphicFramePr>
        <xdr:cNvPr id="28" name="Chart 27">
          <a:extLst>
            <a:ext uri="{FF2B5EF4-FFF2-40B4-BE49-F238E27FC236}">
              <a16:creationId xmlns:a16="http://schemas.microsoft.com/office/drawing/2014/main" id="{00000000-0008-0000-2A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32</xdr:col>
      <xdr:colOff>0</xdr:colOff>
      <xdr:row>64</xdr:row>
      <xdr:rowOff>0</xdr:rowOff>
    </xdr:from>
    <xdr:to>
      <xdr:col>38</xdr:col>
      <xdr:colOff>806450</xdr:colOff>
      <xdr:row>78</xdr:row>
      <xdr:rowOff>76200</xdr:rowOff>
    </xdr:to>
    <xdr:graphicFrame macro="">
      <xdr:nvGraphicFramePr>
        <xdr:cNvPr id="29" name="Chart 28">
          <a:extLst>
            <a:ext uri="{FF2B5EF4-FFF2-40B4-BE49-F238E27FC236}">
              <a16:creationId xmlns:a16="http://schemas.microsoft.com/office/drawing/2014/main" id="{00000000-0008-0000-2A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xdr:colOff>
      <xdr:row>20</xdr:row>
      <xdr:rowOff>0</xdr:rowOff>
    </xdr:from>
    <xdr:to>
      <xdr:col>16</xdr:col>
      <xdr:colOff>0</xdr:colOff>
      <xdr:row>39</xdr:row>
      <xdr:rowOff>152400</xdr:rowOff>
    </xdr:to>
    <xdr:graphicFrame macro="">
      <xdr:nvGraphicFramePr>
        <xdr:cNvPr id="3" name="Chart 2">
          <a:extLst>
            <a:ext uri="{FF2B5EF4-FFF2-40B4-BE49-F238E27FC236}">
              <a16:creationId xmlns:a16="http://schemas.microsoft.com/office/drawing/2014/main" id="{00000000-0008-0000-2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15</xdr:col>
      <xdr:colOff>800100</xdr:colOff>
      <xdr:row>19</xdr:row>
      <xdr:rowOff>152400</xdr:rowOff>
    </xdr:to>
    <xdr:graphicFrame macro="">
      <xdr:nvGraphicFramePr>
        <xdr:cNvPr id="4" name="Chart 3">
          <a:extLst>
            <a:ext uri="{FF2B5EF4-FFF2-40B4-BE49-F238E27FC236}">
              <a16:creationId xmlns:a16="http://schemas.microsoft.com/office/drawing/2014/main" id="{00000000-0008-0000-2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40</xdr:row>
      <xdr:rowOff>28575</xdr:rowOff>
    </xdr:from>
    <xdr:to>
      <xdr:col>16</xdr:col>
      <xdr:colOff>31750</xdr:colOff>
      <xdr:row>59</xdr:row>
      <xdr:rowOff>180975</xdr:rowOff>
    </xdr:to>
    <xdr:graphicFrame macro="">
      <xdr:nvGraphicFramePr>
        <xdr:cNvPr id="5" name="Chart 4">
          <a:extLst>
            <a:ext uri="{FF2B5EF4-FFF2-40B4-BE49-F238E27FC236}">
              <a16:creationId xmlns:a16="http://schemas.microsoft.com/office/drawing/2014/main" id="{00000000-0008-0000-2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60</xdr:row>
      <xdr:rowOff>0</xdr:rowOff>
    </xdr:from>
    <xdr:to>
      <xdr:col>15</xdr:col>
      <xdr:colOff>812800</xdr:colOff>
      <xdr:row>79</xdr:row>
      <xdr:rowOff>152400</xdr:rowOff>
    </xdr:to>
    <xdr:graphicFrame macro="">
      <xdr:nvGraphicFramePr>
        <xdr:cNvPr id="6" name="Chart 5">
          <a:extLst>
            <a:ext uri="{FF2B5EF4-FFF2-40B4-BE49-F238E27FC236}">
              <a16:creationId xmlns:a16="http://schemas.microsoft.com/office/drawing/2014/main" id="{00000000-0008-0000-2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80</xdr:row>
      <xdr:rowOff>0</xdr:rowOff>
    </xdr:from>
    <xdr:to>
      <xdr:col>15</xdr:col>
      <xdr:colOff>812800</xdr:colOff>
      <xdr:row>99</xdr:row>
      <xdr:rowOff>152400</xdr:rowOff>
    </xdr:to>
    <xdr:graphicFrame macro="">
      <xdr:nvGraphicFramePr>
        <xdr:cNvPr id="7" name="Chart 6">
          <a:extLst>
            <a:ext uri="{FF2B5EF4-FFF2-40B4-BE49-F238E27FC236}">
              <a16:creationId xmlns:a16="http://schemas.microsoft.com/office/drawing/2014/main" id="{00000000-0008-0000-2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99</xdr:row>
      <xdr:rowOff>139700</xdr:rowOff>
    </xdr:from>
    <xdr:to>
      <xdr:col>16</xdr:col>
      <xdr:colOff>0</xdr:colOff>
      <xdr:row>119</xdr:row>
      <xdr:rowOff>177800</xdr:rowOff>
    </xdr:to>
    <xdr:graphicFrame macro="">
      <xdr:nvGraphicFramePr>
        <xdr:cNvPr id="9" name="Chart 8">
          <a:extLst>
            <a:ext uri="{FF2B5EF4-FFF2-40B4-BE49-F238E27FC236}">
              <a16:creationId xmlns:a16="http://schemas.microsoft.com/office/drawing/2014/main" id="{00000000-0008-0000-2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142875</xdr:colOff>
      <xdr:row>120</xdr:row>
      <xdr:rowOff>76201</xdr:rowOff>
    </xdr:from>
    <xdr:to>
      <xdr:col>15</xdr:col>
      <xdr:colOff>536575</xdr:colOff>
      <xdr:row>206</xdr:row>
      <xdr:rowOff>63500</xdr:rowOff>
    </xdr:to>
    <xdr:graphicFrame macro="">
      <xdr:nvGraphicFramePr>
        <xdr:cNvPr id="11" name="Chart 10">
          <a:extLst>
            <a:ext uri="{FF2B5EF4-FFF2-40B4-BE49-F238E27FC236}">
              <a16:creationId xmlns:a16="http://schemas.microsoft.com/office/drawing/2014/main" id="{00000000-0008-0000-2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90438</xdr:colOff>
      <xdr:row>0</xdr:row>
      <xdr:rowOff>1</xdr:rowOff>
    </xdr:from>
    <xdr:to>
      <xdr:col>16</xdr:col>
      <xdr:colOff>28222</xdr:colOff>
      <xdr:row>20</xdr:row>
      <xdr:rowOff>0</xdr:rowOff>
    </xdr:to>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84667</xdr:colOff>
      <xdr:row>20</xdr:row>
      <xdr:rowOff>12959</xdr:rowOff>
    </xdr:from>
    <xdr:to>
      <xdr:col>16</xdr:col>
      <xdr:colOff>42334</xdr:colOff>
      <xdr:row>40</xdr:row>
      <xdr:rowOff>56445</xdr:rowOff>
    </xdr:to>
    <xdr:graphicFrame macro="">
      <xdr:nvGraphicFramePr>
        <xdr:cNvPr id="3" name="Chart 2">
          <a:extLst>
            <a:ext uri="{FF2B5EF4-FFF2-40B4-BE49-F238E27FC236}">
              <a16:creationId xmlns:a16="http://schemas.microsoft.com/office/drawing/2014/main" id="{00000000-0008-0000-2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93131</xdr:colOff>
      <xdr:row>40</xdr:row>
      <xdr:rowOff>91275</xdr:rowOff>
    </xdr:from>
    <xdr:to>
      <xdr:col>16</xdr:col>
      <xdr:colOff>56444</xdr:colOff>
      <xdr:row>60</xdr:row>
      <xdr:rowOff>14111</xdr:rowOff>
    </xdr:to>
    <xdr:graphicFrame macro="">
      <xdr:nvGraphicFramePr>
        <xdr:cNvPr id="4" name="Chart 3">
          <a:extLst>
            <a:ext uri="{FF2B5EF4-FFF2-40B4-BE49-F238E27FC236}">
              <a16:creationId xmlns:a16="http://schemas.microsoft.com/office/drawing/2014/main" id="{00000000-0008-0000-2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87491</xdr:colOff>
      <xdr:row>60</xdr:row>
      <xdr:rowOff>41883</xdr:rowOff>
    </xdr:from>
    <xdr:to>
      <xdr:col>16</xdr:col>
      <xdr:colOff>42333</xdr:colOff>
      <xdr:row>80</xdr:row>
      <xdr:rowOff>56445</xdr:rowOff>
    </xdr:to>
    <xdr:graphicFrame macro="">
      <xdr:nvGraphicFramePr>
        <xdr:cNvPr id="5" name="Chart 4">
          <a:extLst>
            <a:ext uri="{FF2B5EF4-FFF2-40B4-BE49-F238E27FC236}">
              <a16:creationId xmlns:a16="http://schemas.microsoft.com/office/drawing/2014/main" id="{00000000-0008-0000-2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69143</xdr:colOff>
      <xdr:row>80</xdr:row>
      <xdr:rowOff>54584</xdr:rowOff>
    </xdr:from>
    <xdr:to>
      <xdr:col>16</xdr:col>
      <xdr:colOff>42333</xdr:colOff>
      <xdr:row>99</xdr:row>
      <xdr:rowOff>183444</xdr:rowOff>
    </xdr:to>
    <xdr:graphicFrame macro="">
      <xdr:nvGraphicFramePr>
        <xdr:cNvPr id="6" name="Chart 5">
          <a:extLst>
            <a:ext uri="{FF2B5EF4-FFF2-40B4-BE49-F238E27FC236}">
              <a16:creationId xmlns:a16="http://schemas.microsoft.com/office/drawing/2014/main" id="{00000000-0008-0000-2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35276</xdr:colOff>
      <xdr:row>103</xdr:row>
      <xdr:rowOff>2375</xdr:rowOff>
    </xdr:from>
    <xdr:to>
      <xdr:col>17</xdr:col>
      <xdr:colOff>458610</xdr:colOff>
      <xdr:row>136</xdr:row>
      <xdr:rowOff>93392</xdr:rowOff>
    </xdr:to>
    <xdr:graphicFrame macro="">
      <xdr:nvGraphicFramePr>
        <xdr:cNvPr id="7" name="Chart 6">
          <a:extLst>
            <a:ext uri="{FF2B5EF4-FFF2-40B4-BE49-F238E27FC236}">
              <a16:creationId xmlns:a16="http://schemas.microsoft.com/office/drawing/2014/main" id="{00000000-0008-0000-2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800100</xdr:colOff>
      <xdr:row>70</xdr:row>
      <xdr:rowOff>158750</xdr:rowOff>
    </xdr:to>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209550</xdr:colOff>
      <xdr:row>72</xdr:row>
      <xdr:rowOff>180975</xdr:rowOff>
    </xdr:from>
    <xdr:to>
      <xdr:col>7</xdr:col>
      <xdr:colOff>283369</xdr:colOff>
      <xdr:row>87</xdr:row>
      <xdr:rowOff>66675</xdr:rowOff>
    </xdr:to>
    <xdr:graphicFrame macro="">
      <xdr:nvGraphicFramePr>
        <xdr:cNvPr id="4" name="Diagramm 3">
          <a:extLst>
            <a:ext uri="{FF2B5EF4-FFF2-40B4-BE49-F238E27FC236}">
              <a16:creationId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676275</xdr:colOff>
      <xdr:row>72</xdr:row>
      <xdr:rowOff>89324</xdr:rowOff>
    </xdr:from>
    <xdr:to>
      <xdr:col>14</xdr:col>
      <xdr:colOff>642937</xdr:colOff>
      <xdr:row>86</xdr:row>
      <xdr:rowOff>165524</xdr:rowOff>
    </xdr:to>
    <xdr:graphicFrame macro="">
      <xdr:nvGraphicFramePr>
        <xdr:cNvPr id="6" name="Diagramm 5">
          <a:extLst>
            <a:ext uri="{FF2B5EF4-FFF2-40B4-BE49-F238E27FC236}">
              <a16:creationId xmlns:a16="http://schemas.microsoft.com/office/drawing/2014/main" id="{00000000-0008-0000-2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352412</xdr:colOff>
      <xdr:row>88</xdr:row>
      <xdr:rowOff>78613</xdr:rowOff>
    </xdr:from>
    <xdr:to>
      <xdr:col>7</xdr:col>
      <xdr:colOff>426231</xdr:colOff>
      <xdr:row>102</xdr:row>
      <xdr:rowOff>154813</xdr:rowOff>
    </xdr:to>
    <xdr:graphicFrame macro="">
      <xdr:nvGraphicFramePr>
        <xdr:cNvPr id="7" name="Diagramm 6">
          <a:extLst>
            <a:ext uri="{FF2B5EF4-FFF2-40B4-BE49-F238E27FC236}">
              <a16:creationId xmlns:a16="http://schemas.microsoft.com/office/drawing/2014/main" id="{00000000-0008-0000-2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126207</xdr:colOff>
      <xdr:row>88</xdr:row>
      <xdr:rowOff>63135</xdr:rowOff>
    </xdr:from>
    <xdr:to>
      <xdr:col>15</xdr:col>
      <xdr:colOff>92869</xdr:colOff>
      <xdr:row>102</xdr:row>
      <xdr:rowOff>139335</xdr:rowOff>
    </xdr:to>
    <xdr:graphicFrame macro="">
      <xdr:nvGraphicFramePr>
        <xdr:cNvPr id="8" name="Diagramm 7">
          <a:extLst>
            <a:ext uri="{FF2B5EF4-FFF2-40B4-BE49-F238E27FC236}">
              <a16:creationId xmlns:a16="http://schemas.microsoft.com/office/drawing/2014/main" id="{00000000-0008-0000-2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xdr:rowOff>
    </xdr:from>
    <xdr:to>
      <xdr:col>16</xdr:col>
      <xdr:colOff>12700</xdr:colOff>
      <xdr:row>99</xdr:row>
      <xdr:rowOff>181429</xdr:rowOff>
    </xdr:to>
    <xdr:graphicFrame macro="">
      <xdr:nvGraphicFramePr>
        <xdr:cNvPr id="4" name="Chart 3">
          <a:extLst>
            <a:ext uri="{FF2B5EF4-FFF2-40B4-BE49-F238E27FC236}">
              <a16:creationId xmlns:a16="http://schemas.microsoft.com/office/drawing/2014/main" id="{00000000-0008-0000-3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4" name="Chart 3">
          <a:extLst>
            <a:ext uri="{FF2B5EF4-FFF2-40B4-BE49-F238E27FC236}">
              <a16:creationId xmlns:a16="http://schemas.microsoft.com/office/drawing/2014/main" id="{00000000-0008-0000-3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mplateComparison_calculatedMetr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EX free"/>
      <sheetName val="FLEX EARS"/>
      <sheetName val="FLEX MASTER"/>
      <sheetName val="FLEX advEARS"/>
      <sheetName val="FLEX boilerplates"/>
      <sheetName val="FLEX boilerplates (DODT)"/>
      <sheetName val="FLEX SPIDER"/>
      <sheetName val="ECSS_E60-30 free"/>
      <sheetName val="ECSS_E60-30 EARS"/>
      <sheetName val="ECSS_E60-30 MASTER"/>
      <sheetName val="ECSS_E60-30 advEARS"/>
      <sheetName val="ECSS_E60-30 boilerplates"/>
      <sheetName val="ECSS_E60-30 boilerplates (DODT)"/>
      <sheetName val="ECSS_E60-30 SPIDER"/>
      <sheetName val="CS_E 50 free"/>
      <sheetName val="CS_E 50 EARS"/>
      <sheetName val="CS_E 50 MASTER"/>
      <sheetName val="CS_E 50 advEARS"/>
      <sheetName val="CS_E 50 boilerplates"/>
      <sheetName val="CS_E 50 boilerplates (DODT)"/>
      <sheetName val="CS_E 50 SPIDER"/>
      <sheetName val="TSS free"/>
      <sheetName val="TSS EARS"/>
      <sheetName val="TSS MASTER"/>
      <sheetName val="TSS advEARS"/>
      <sheetName val="TSS boilerplates"/>
      <sheetName val="TSS boilerplates (DODT)"/>
      <sheetName val="TSS SPIDER"/>
      <sheetName val="EVS free"/>
      <sheetName val="EVS EARS"/>
      <sheetName val="EVS MASTER"/>
      <sheetName val="EVS advEARS"/>
      <sheetName val="EVS boilerplates"/>
      <sheetName val="EVS boilerplates (DODT)"/>
      <sheetName val="EVS SPIDER"/>
      <sheetName val="empty sheet"/>
    </sheetNames>
    <sheetDataSet>
      <sheetData sheetId="0">
        <row r="2">
          <cell r="C2">
            <v>32</v>
          </cell>
          <cell r="D2">
            <v>1</v>
          </cell>
          <cell r="E2">
            <v>1</v>
          </cell>
          <cell r="F2">
            <v>1</v>
          </cell>
          <cell r="G2">
            <v>0</v>
          </cell>
          <cell r="H2">
            <v>1</v>
          </cell>
          <cell r="I2">
            <v>1</v>
          </cell>
          <cell r="J2">
            <v>1</v>
          </cell>
          <cell r="K2">
            <v>1</v>
          </cell>
          <cell r="L2">
            <v>0</v>
          </cell>
          <cell r="M2">
            <v>1</v>
          </cell>
          <cell r="N2">
            <v>1</v>
          </cell>
          <cell r="O2">
            <v>1</v>
          </cell>
          <cell r="P2">
            <v>54.499246987951807</v>
          </cell>
        </row>
        <row r="3">
          <cell r="C3">
            <v>42</v>
          </cell>
          <cell r="D3">
            <v>0</v>
          </cell>
          <cell r="E3">
            <v>0</v>
          </cell>
          <cell r="F3">
            <v>1</v>
          </cell>
          <cell r="G3">
            <v>0</v>
          </cell>
          <cell r="H3">
            <v>1</v>
          </cell>
          <cell r="I3">
            <v>1</v>
          </cell>
          <cell r="J3">
            <v>1</v>
          </cell>
          <cell r="K3">
            <v>1</v>
          </cell>
          <cell r="L3">
            <v>0</v>
          </cell>
          <cell r="M3">
            <v>0</v>
          </cell>
          <cell r="N3">
            <v>1</v>
          </cell>
          <cell r="O3">
            <v>1</v>
          </cell>
        </row>
        <row r="4">
          <cell r="C4">
            <v>56</v>
          </cell>
          <cell r="D4">
            <v>1</v>
          </cell>
          <cell r="E4">
            <v>0</v>
          </cell>
          <cell r="F4">
            <v>1</v>
          </cell>
          <cell r="G4">
            <v>1</v>
          </cell>
          <cell r="H4">
            <v>1</v>
          </cell>
          <cell r="I4">
            <v>1</v>
          </cell>
          <cell r="J4">
            <v>1</v>
          </cell>
          <cell r="K4">
            <v>1</v>
          </cell>
          <cell r="L4">
            <v>0</v>
          </cell>
          <cell r="M4">
            <v>1</v>
          </cell>
          <cell r="N4">
            <v>1</v>
          </cell>
          <cell r="O4">
            <v>1</v>
          </cell>
        </row>
        <row r="5">
          <cell r="C5">
            <v>50</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23</v>
          </cell>
          <cell r="D8">
            <v>1</v>
          </cell>
          <cell r="E8">
            <v>1</v>
          </cell>
          <cell r="F8">
            <v>1</v>
          </cell>
          <cell r="G8">
            <v>0</v>
          </cell>
          <cell r="H8">
            <v>1</v>
          </cell>
          <cell r="I8">
            <v>1</v>
          </cell>
          <cell r="J8">
            <v>1</v>
          </cell>
          <cell r="K8">
            <v>1</v>
          </cell>
          <cell r="L8">
            <v>0</v>
          </cell>
          <cell r="M8">
            <v>1</v>
          </cell>
          <cell r="N8">
            <v>1</v>
          </cell>
          <cell r="O8">
            <v>1</v>
          </cell>
        </row>
        <row r="9">
          <cell r="C9">
            <v>40</v>
          </cell>
          <cell r="D9">
            <v>0</v>
          </cell>
          <cell r="E9">
            <v>0</v>
          </cell>
          <cell r="F9">
            <v>1</v>
          </cell>
          <cell r="G9">
            <v>0</v>
          </cell>
          <cell r="H9">
            <v>1</v>
          </cell>
          <cell r="I9">
            <v>1</v>
          </cell>
          <cell r="J9">
            <v>1</v>
          </cell>
          <cell r="K9">
            <v>1</v>
          </cell>
          <cell r="L9">
            <v>1</v>
          </cell>
          <cell r="M9">
            <v>0</v>
          </cell>
          <cell r="N9">
            <v>1</v>
          </cell>
          <cell r="O9">
            <v>1</v>
          </cell>
        </row>
        <row r="10">
          <cell r="C10">
            <v>52</v>
          </cell>
          <cell r="D10">
            <v>1</v>
          </cell>
          <cell r="E10">
            <v>0</v>
          </cell>
          <cell r="F10">
            <v>1</v>
          </cell>
          <cell r="G10">
            <v>1</v>
          </cell>
          <cell r="H10">
            <v>1</v>
          </cell>
          <cell r="I10">
            <v>1</v>
          </cell>
          <cell r="J10">
            <v>1</v>
          </cell>
          <cell r="K10">
            <v>1</v>
          </cell>
          <cell r="L10">
            <v>0</v>
          </cell>
          <cell r="M10">
            <v>1</v>
          </cell>
          <cell r="N10">
            <v>1</v>
          </cell>
          <cell r="O10">
            <v>1</v>
          </cell>
        </row>
        <row r="11">
          <cell r="C11">
            <v>32</v>
          </cell>
          <cell r="D11">
            <v>1</v>
          </cell>
          <cell r="E11">
            <v>0</v>
          </cell>
          <cell r="F11">
            <v>1</v>
          </cell>
          <cell r="G11">
            <v>1</v>
          </cell>
          <cell r="H11">
            <v>1</v>
          </cell>
          <cell r="I11">
            <v>1</v>
          </cell>
          <cell r="J11">
            <v>1</v>
          </cell>
          <cell r="K11">
            <v>1</v>
          </cell>
          <cell r="L11">
            <v>1</v>
          </cell>
          <cell r="M11">
            <v>1</v>
          </cell>
          <cell r="N11">
            <v>1</v>
          </cell>
          <cell r="O11">
            <v>1</v>
          </cell>
        </row>
        <row r="12">
          <cell r="C12">
            <v>58</v>
          </cell>
          <cell r="D12">
            <v>1</v>
          </cell>
          <cell r="E12">
            <v>0</v>
          </cell>
          <cell r="F12">
            <v>1</v>
          </cell>
          <cell r="G12">
            <v>1</v>
          </cell>
          <cell r="H12">
            <v>1</v>
          </cell>
          <cell r="I12">
            <v>1</v>
          </cell>
          <cell r="J12">
            <v>1</v>
          </cell>
          <cell r="K12">
            <v>1</v>
          </cell>
          <cell r="L12">
            <v>0</v>
          </cell>
          <cell r="M12">
            <v>1</v>
          </cell>
          <cell r="N12">
            <v>1</v>
          </cell>
          <cell r="O12">
            <v>1</v>
          </cell>
        </row>
        <row r="13">
          <cell r="C13">
            <v>22</v>
          </cell>
          <cell r="D13">
            <v>1</v>
          </cell>
          <cell r="E13">
            <v>1</v>
          </cell>
          <cell r="F13">
            <v>1</v>
          </cell>
          <cell r="G13">
            <v>1</v>
          </cell>
          <cell r="H13">
            <v>1</v>
          </cell>
          <cell r="I13">
            <v>1</v>
          </cell>
          <cell r="J13">
            <v>1</v>
          </cell>
          <cell r="K13">
            <v>1</v>
          </cell>
          <cell r="L13">
            <v>1</v>
          </cell>
          <cell r="M13">
            <v>1</v>
          </cell>
          <cell r="N13">
            <v>1</v>
          </cell>
          <cell r="O13">
            <v>1</v>
          </cell>
        </row>
        <row r="14">
          <cell r="C14">
            <v>50</v>
          </cell>
          <cell r="D14">
            <v>1</v>
          </cell>
          <cell r="E14">
            <v>0</v>
          </cell>
          <cell r="F14">
            <v>1</v>
          </cell>
          <cell r="G14">
            <v>1</v>
          </cell>
          <cell r="H14">
            <v>1</v>
          </cell>
          <cell r="I14">
            <v>1</v>
          </cell>
          <cell r="J14">
            <v>1</v>
          </cell>
          <cell r="K14">
            <v>1</v>
          </cell>
          <cell r="L14">
            <v>0</v>
          </cell>
          <cell r="M14">
            <v>1</v>
          </cell>
          <cell r="N14">
            <v>0</v>
          </cell>
          <cell r="O14">
            <v>0</v>
          </cell>
        </row>
        <row r="15">
          <cell r="C15">
            <v>24</v>
          </cell>
          <cell r="D15">
            <v>1</v>
          </cell>
          <cell r="E15">
            <v>1</v>
          </cell>
          <cell r="F15">
            <v>1</v>
          </cell>
          <cell r="G15">
            <v>1</v>
          </cell>
          <cell r="H15">
            <v>1</v>
          </cell>
          <cell r="I15">
            <v>1</v>
          </cell>
          <cell r="J15">
            <v>1</v>
          </cell>
          <cell r="K15">
            <v>1</v>
          </cell>
          <cell r="L15">
            <v>0</v>
          </cell>
          <cell r="M15">
            <v>1</v>
          </cell>
          <cell r="N15">
            <v>1</v>
          </cell>
          <cell r="O15">
            <v>1</v>
          </cell>
        </row>
        <row r="16">
          <cell r="C16">
            <v>51</v>
          </cell>
          <cell r="D16">
            <v>1</v>
          </cell>
          <cell r="E16">
            <v>0</v>
          </cell>
          <cell r="F16">
            <v>1</v>
          </cell>
          <cell r="G16">
            <v>1</v>
          </cell>
          <cell r="H16">
            <v>1</v>
          </cell>
          <cell r="I16">
            <v>1</v>
          </cell>
          <cell r="J16">
            <v>1</v>
          </cell>
          <cell r="K16">
            <v>1</v>
          </cell>
          <cell r="L16">
            <v>0</v>
          </cell>
          <cell r="M16">
            <v>1</v>
          </cell>
          <cell r="N16">
            <v>1</v>
          </cell>
          <cell r="O16">
            <v>1</v>
          </cell>
        </row>
        <row r="17">
          <cell r="C17">
            <v>39</v>
          </cell>
          <cell r="D17">
            <v>1</v>
          </cell>
          <cell r="E17">
            <v>1</v>
          </cell>
          <cell r="F17">
            <v>0</v>
          </cell>
          <cell r="G17">
            <v>0</v>
          </cell>
          <cell r="H17">
            <v>1</v>
          </cell>
          <cell r="I17">
            <v>1</v>
          </cell>
          <cell r="J17">
            <v>1</v>
          </cell>
          <cell r="K17">
            <v>0</v>
          </cell>
          <cell r="L17">
            <v>1</v>
          </cell>
          <cell r="M17">
            <v>1</v>
          </cell>
          <cell r="N17">
            <v>1</v>
          </cell>
          <cell r="O17">
            <v>1</v>
          </cell>
        </row>
        <row r="18">
          <cell r="C18">
            <v>44</v>
          </cell>
          <cell r="D18">
            <v>1</v>
          </cell>
          <cell r="E18">
            <v>0</v>
          </cell>
          <cell r="F18">
            <v>1</v>
          </cell>
          <cell r="G18">
            <v>1</v>
          </cell>
          <cell r="H18">
            <v>1</v>
          </cell>
          <cell r="I18">
            <v>1</v>
          </cell>
          <cell r="J18">
            <v>1</v>
          </cell>
          <cell r="K18">
            <v>1</v>
          </cell>
          <cell r="L18">
            <v>0</v>
          </cell>
          <cell r="M18">
            <v>0</v>
          </cell>
          <cell r="N18">
            <v>0</v>
          </cell>
          <cell r="O18">
            <v>0</v>
          </cell>
        </row>
        <row r="19">
          <cell r="C19">
            <v>80</v>
          </cell>
          <cell r="D19">
            <v>0</v>
          </cell>
          <cell r="E19">
            <v>0</v>
          </cell>
          <cell r="F19">
            <v>1</v>
          </cell>
          <cell r="G19">
            <v>1</v>
          </cell>
          <cell r="H19">
            <v>0</v>
          </cell>
          <cell r="I19">
            <v>1</v>
          </cell>
          <cell r="J19">
            <v>1</v>
          </cell>
          <cell r="K19">
            <v>1</v>
          </cell>
          <cell r="L19">
            <v>0</v>
          </cell>
          <cell r="M19">
            <v>0</v>
          </cell>
          <cell r="N19">
            <v>0</v>
          </cell>
          <cell r="O19">
            <v>0</v>
          </cell>
        </row>
      </sheetData>
      <sheetData sheetId="1">
        <row r="2">
          <cell r="C2">
            <v>23</v>
          </cell>
          <cell r="D2">
            <v>1</v>
          </cell>
          <cell r="E2">
            <v>1</v>
          </cell>
          <cell r="F2">
            <v>1</v>
          </cell>
          <cell r="G2">
            <v>0</v>
          </cell>
          <cell r="H2">
            <v>1</v>
          </cell>
          <cell r="I2">
            <v>1</v>
          </cell>
          <cell r="J2">
            <v>1</v>
          </cell>
          <cell r="K2">
            <v>1</v>
          </cell>
          <cell r="L2">
            <v>0</v>
          </cell>
          <cell r="M2">
            <v>1</v>
          </cell>
          <cell r="N2">
            <v>1</v>
          </cell>
          <cell r="O2">
            <v>1</v>
          </cell>
          <cell r="P2">
            <v>54.566929133858267</v>
          </cell>
        </row>
        <row r="3">
          <cell r="C3">
            <v>45</v>
          </cell>
          <cell r="D3">
            <v>0</v>
          </cell>
          <cell r="E3">
            <v>0</v>
          </cell>
          <cell r="F3">
            <v>1</v>
          </cell>
          <cell r="G3">
            <v>0</v>
          </cell>
          <cell r="H3">
            <v>1</v>
          </cell>
          <cell r="I3">
            <v>1</v>
          </cell>
          <cell r="J3">
            <v>1</v>
          </cell>
          <cell r="K3">
            <v>1</v>
          </cell>
          <cell r="L3">
            <v>0</v>
          </cell>
          <cell r="M3">
            <v>1</v>
          </cell>
          <cell r="N3">
            <v>1</v>
          </cell>
          <cell r="O3">
            <v>1</v>
          </cell>
        </row>
        <row r="4">
          <cell r="C4">
            <v>56</v>
          </cell>
          <cell r="D4">
            <v>1</v>
          </cell>
          <cell r="E4">
            <v>0</v>
          </cell>
          <cell r="F4">
            <v>1</v>
          </cell>
          <cell r="G4">
            <v>1</v>
          </cell>
          <cell r="H4">
            <v>1</v>
          </cell>
          <cell r="I4">
            <v>1</v>
          </cell>
          <cell r="J4">
            <v>1</v>
          </cell>
          <cell r="K4">
            <v>1</v>
          </cell>
          <cell r="L4">
            <v>0</v>
          </cell>
          <cell r="M4">
            <v>1</v>
          </cell>
          <cell r="N4">
            <v>1</v>
          </cell>
          <cell r="O4">
            <v>1</v>
          </cell>
        </row>
        <row r="5">
          <cell r="C5">
            <v>48</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43</v>
          </cell>
          <cell r="D9">
            <v>0</v>
          </cell>
          <cell r="E9">
            <v>0</v>
          </cell>
          <cell r="F9">
            <v>1</v>
          </cell>
          <cell r="G9">
            <v>0</v>
          </cell>
          <cell r="H9">
            <v>1</v>
          </cell>
          <cell r="I9">
            <v>1</v>
          </cell>
          <cell r="J9">
            <v>1</v>
          </cell>
          <cell r="K9">
            <v>1</v>
          </cell>
          <cell r="L9">
            <v>1</v>
          </cell>
          <cell r="M9">
            <v>1</v>
          </cell>
          <cell r="N9">
            <v>1</v>
          </cell>
          <cell r="O9">
            <v>1</v>
          </cell>
        </row>
        <row r="10">
          <cell r="C10">
            <v>16</v>
          </cell>
          <cell r="D10">
            <v>1</v>
          </cell>
          <cell r="E10">
            <v>1</v>
          </cell>
          <cell r="F10">
            <v>1</v>
          </cell>
          <cell r="G10">
            <v>1</v>
          </cell>
          <cell r="H10">
            <v>1</v>
          </cell>
          <cell r="I10">
            <v>1</v>
          </cell>
          <cell r="J10">
            <v>1</v>
          </cell>
          <cell r="K10">
            <v>1</v>
          </cell>
          <cell r="L10">
            <v>0</v>
          </cell>
          <cell r="M10">
            <v>1</v>
          </cell>
          <cell r="N10">
            <v>1</v>
          </cell>
          <cell r="O10">
            <v>1</v>
          </cell>
        </row>
        <row r="11">
          <cell r="C11">
            <v>37</v>
          </cell>
          <cell r="D11">
            <v>1</v>
          </cell>
          <cell r="E11">
            <v>0</v>
          </cell>
          <cell r="F11">
            <v>1</v>
          </cell>
          <cell r="G11">
            <v>1</v>
          </cell>
          <cell r="H11">
            <v>1</v>
          </cell>
          <cell r="I11">
            <v>1</v>
          </cell>
          <cell r="J11">
            <v>1</v>
          </cell>
          <cell r="K11">
            <v>1</v>
          </cell>
          <cell r="L11">
            <v>0</v>
          </cell>
          <cell r="M11">
            <v>1</v>
          </cell>
          <cell r="N11">
            <v>1</v>
          </cell>
          <cell r="O11">
            <v>1</v>
          </cell>
        </row>
        <row r="12">
          <cell r="C12">
            <v>31</v>
          </cell>
          <cell r="D12">
            <v>1</v>
          </cell>
          <cell r="E12">
            <v>0</v>
          </cell>
          <cell r="F12">
            <v>1</v>
          </cell>
          <cell r="G12">
            <v>1</v>
          </cell>
          <cell r="H12">
            <v>1</v>
          </cell>
          <cell r="I12">
            <v>1</v>
          </cell>
          <cell r="J12">
            <v>1</v>
          </cell>
          <cell r="K12">
            <v>1</v>
          </cell>
          <cell r="L12">
            <v>1</v>
          </cell>
          <cell r="M12">
            <v>1</v>
          </cell>
          <cell r="N12">
            <v>1</v>
          </cell>
          <cell r="O12">
            <v>1</v>
          </cell>
        </row>
        <row r="13">
          <cell r="C13">
            <v>58</v>
          </cell>
          <cell r="D13">
            <v>1</v>
          </cell>
          <cell r="E13">
            <v>0</v>
          </cell>
          <cell r="F13">
            <v>1</v>
          </cell>
          <cell r="G13">
            <v>1</v>
          </cell>
          <cell r="H13">
            <v>1</v>
          </cell>
          <cell r="I13">
            <v>1</v>
          </cell>
          <cell r="J13">
            <v>1</v>
          </cell>
          <cell r="K13">
            <v>1</v>
          </cell>
          <cell r="L13">
            <v>0</v>
          </cell>
          <cell r="M13">
            <v>1</v>
          </cell>
          <cell r="N13">
            <v>1</v>
          </cell>
          <cell r="O13">
            <v>1</v>
          </cell>
        </row>
        <row r="14">
          <cell r="C14">
            <v>22</v>
          </cell>
          <cell r="D14">
            <v>1</v>
          </cell>
          <cell r="E14">
            <v>1</v>
          </cell>
          <cell r="F14">
            <v>1</v>
          </cell>
          <cell r="G14">
            <v>1</v>
          </cell>
          <cell r="H14">
            <v>1</v>
          </cell>
          <cell r="I14">
            <v>1</v>
          </cell>
          <cell r="J14">
            <v>1</v>
          </cell>
          <cell r="K14">
            <v>1</v>
          </cell>
          <cell r="L14">
            <v>1</v>
          </cell>
          <cell r="M14">
            <v>1</v>
          </cell>
          <cell r="N14">
            <v>1</v>
          </cell>
          <cell r="O14">
            <v>1</v>
          </cell>
        </row>
        <row r="15">
          <cell r="C15">
            <v>36</v>
          </cell>
          <cell r="D15">
            <v>1</v>
          </cell>
          <cell r="E15">
            <v>0</v>
          </cell>
          <cell r="F15">
            <v>1</v>
          </cell>
          <cell r="G15">
            <v>1</v>
          </cell>
          <cell r="H15">
            <v>1</v>
          </cell>
          <cell r="I15">
            <v>1</v>
          </cell>
          <cell r="J15">
            <v>1</v>
          </cell>
          <cell r="K15">
            <v>1</v>
          </cell>
          <cell r="L15">
            <v>0</v>
          </cell>
          <cell r="M15">
            <v>1</v>
          </cell>
          <cell r="N15">
            <v>1</v>
          </cell>
          <cell r="O15">
            <v>1</v>
          </cell>
        </row>
        <row r="16">
          <cell r="C16">
            <v>24</v>
          </cell>
          <cell r="D16">
            <v>1</v>
          </cell>
          <cell r="E16">
            <v>1</v>
          </cell>
          <cell r="F16">
            <v>1</v>
          </cell>
          <cell r="G16">
            <v>1</v>
          </cell>
          <cell r="H16">
            <v>1</v>
          </cell>
          <cell r="I16">
            <v>1</v>
          </cell>
          <cell r="J16">
            <v>1</v>
          </cell>
          <cell r="K16">
            <v>1</v>
          </cell>
          <cell r="L16">
            <v>0</v>
          </cell>
          <cell r="M16">
            <v>1</v>
          </cell>
          <cell r="N16">
            <v>1</v>
          </cell>
          <cell r="O16">
            <v>1</v>
          </cell>
        </row>
        <row r="17">
          <cell r="C17">
            <v>51</v>
          </cell>
          <cell r="D17">
            <v>1</v>
          </cell>
          <cell r="E17">
            <v>0</v>
          </cell>
          <cell r="F17">
            <v>1</v>
          </cell>
          <cell r="G17">
            <v>1</v>
          </cell>
          <cell r="H17">
            <v>1</v>
          </cell>
          <cell r="I17">
            <v>1</v>
          </cell>
          <cell r="J17">
            <v>1</v>
          </cell>
          <cell r="K17">
            <v>0</v>
          </cell>
          <cell r="L17">
            <v>0</v>
          </cell>
          <cell r="M17">
            <v>1</v>
          </cell>
          <cell r="N17">
            <v>1</v>
          </cell>
          <cell r="O17">
            <v>1</v>
          </cell>
        </row>
        <row r="18">
          <cell r="C18">
            <v>36</v>
          </cell>
          <cell r="D18">
            <v>1</v>
          </cell>
          <cell r="E18">
            <v>1</v>
          </cell>
          <cell r="F18">
            <v>0</v>
          </cell>
          <cell r="G18">
            <v>0</v>
          </cell>
          <cell r="H18">
            <v>1</v>
          </cell>
          <cell r="I18">
            <v>1</v>
          </cell>
          <cell r="J18">
            <v>1</v>
          </cell>
          <cell r="K18">
            <v>0</v>
          </cell>
          <cell r="L18">
            <v>1</v>
          </cell>
          <cell r="M18">
            <v>1</v>
          </cell>
          <cell r="N18">
            <v>1</v>
          </cell>
          <cell r="O18">
            <v>1</v>
          </cell>
        </row>
        <row r="19">
          <cell r="C19">
            <v>39</v>
          </cell>
          <cell r="D19">
            <v>1</v>
          </cell>
          <cell r="E19">
            <v>1</v>
          </cell>
          <cell r="F19">
            <v>1</v>
          </cell>
          <cell r="G19">
            <v>1</v>
          </cell>
          <cell r="H19">
            <v>1</v>
          </cell>
          <cell r="I19">
            <v>1</v>
          </cell>
          <cell r="J19">
            <v>0</v>
          </cell>
          <cell r="K19">
            <v>1</v>
          </cell>
          <cell r="L19">
            <v>0</v>
          </cell>
          <cell r="M19">
            <v>1</v>
          </cell>
          <cell r="N19">
            <v>0</v>
          </cell>
          <cell r="O19">
            <v>0</v>
          </cell>
        </row>
        <row r="20">
          <cell r="C20">
            <v>80</v>
          </cell>
          <cell r="D20">
            <v>0</v>
          </cell>
          <cell r="E20">
            <v>0</v>
          </cell>
          <cell r="F20">
            <v>1</v>
          </cell>
          <cell r="G20">
            <v>1</v>
          </cell>
          <cell r="H20">
            <v>0</v>
          </cell>
          <cell r="I20">
            <v>1</v>
          </cell>
          <cell r="J20">
            <v>1</v>
          </cell>
          <cell r="K20">
            <v>1</v>
          </cell>
          <cell r="L20">
            <v>0</v>
          </cell>
          <cell r="M20">
            <v>0</v>
          </cell>
          <cell r="N20">
            <v>0</v>
          </cell>
          <cell r="O20">
            <v>0</v>
          </cell>
        </row>
      </sheetData>
      <sheetData sheetId="2">
        <row r="2">
          <cell r="C2">
            <v>23</v>
          </cell>
          <cell r="D2">
            <v>1</v>
          </cell>
          <cell r="E2">
            <v>1</v>
          </cell>
          <cell r="F2">
            <v>1</v>
          </cell>
          <cell r="G2">
            <v>0</v>
          </cell>
          <cell r="H2">
            <v>1</v>
          </cell>
          <cell r="I2">
            <v>1</v>
          </cell>
          <cell r="J2">
            <v>1</v>
          </cell>
          <cell r="K2">
            <v>1</v>
          </cell>
          <cell r="L2">
            <v>0</v>
          </cell>
          <cell r="M2">
            <v>1</v>
          </cell>
          <cell r="N2">
            <v>1</v>
          </cell>
          <cell r="O2">
            <v>1</v>
          </cell>
          <cell r="P2">
            <v>54.607977991746907</v>
          </cell>
        </row>
        <row r="3">
          <cell r="C3">
            <v>46</v>
          </cell>
          <cell r="D3">
            <v>0</v>
          </cell>
          <cell r="E3">
            <v>0</v>
          </cell>
          <cell r="F3">
            <v>1</v>
          </cell>
          <cell r="G3">
            <v>0</v>
          </cell>
          <cell r="H3">
            <v>1</v>
          </cell>
          <cell r="I3">
            <v>1</v>
          </cell>
          <cell r="J3">
            <v>1</v>
          </cell>
          <cell r="K3">
            <v>1</v>
          </cell>
          <cell r="L3">
            <v>0</v>
          </cell>
          <cell r="M3">
            <v>1</v>
          </cell>
          <cell r="N3">
            <v>1</v>
          </cell>
          <cell r="O3">
            <v>1</v>
          </cell>
        </row>
        <row r="4">
          <cell r="C4">
            <v>22</v>
          </cell>
          <cell r="D4">
            <v>1</v>
          </cell>
          <cell r="E4">
            <v>0</v>
          </cell>
          <cell r="F4">
            <v>1</v>
          </cell>
          <cell r="G4">
            <v>1</v>
          </cell>
          <cell r="H4">
            <v>1</v>
          </cell>
          <cell r="I4">
            <v>1</v>
          </cell>
          <cell r="J4">
            <v>1</v>
          </cell>
          <cell r="K4">
            <v>1</v>
          </cell>
          <cell r="L4">
            <v>1</v>
          </cell>
          <cell r="M4">
            <v>1</v>
          </cell>
          <cell r="N4">
            <v>1</v>
          </cell>
          <cell r="O4">
            <v>1</v>
          </cell>
        </row>
        <row r="5">
          <cell r="C5">
            <v>49</v>
          </cell>
          <cell r="D5">
            <v>1</v>
          </cell>
          <cell r="E5">
            <v>0</v>
          </cell>
          <cell r="F5">
            <v>1</v>
          </cell>
          <cell r="G5">
            <v>1</v>
          </cell>
          <cell r="H5">
            <v>1</v>
          </cell>
          <cell r="I5">
            <v>1</v>
          </cell>
          <cell r="J5">
            <v>1</v>
          </cell>
          <cell r="K5">
            <v>1</v>
          </cell>
          <cell r="L5">
            <v>0</v>
          </cell>
          <cell r="M5">
            <v>1</v>
          </cell>
          <cell r="N5">
            <v>1</v>
          </cell>
          <cell r="O5">
            <v>1</v>
          </cell>
        </row>
        <row r="6">
          <cell r="C6">
            <v>37</v>
          </cell>
          <cell r="D6">
            <v>1</v>
          </cell>
          <cell r="E6">
            <v>0</v>
          </cell>
          <cell r="F6">
            <v>1</v>
          </cell>
          <cell r="G6">
            <v>1</v>
          </cell>
          <cell r="H6">
            <v>1</v>
          </cell>
          <cell r="I6">
            <v>1</v>
          </cell>
          <cell r="J6">
            <v>1</v>
          </cell>
          <cell r="K6">
            <v>1</v>
          </cell>
          <cell r="L6">
            <v>1</v>
          </cell>
          <cell r="M6">
            <v>1</v>
          </cell>
          <cell r="N6">
            <v>1</v>
          </cell>
          <cell r="O6">
            <v>1</v>
          </cell>
        </row>
        <row r="7">
          <cell r="C7">
            <v>52</v>
          </cell>
          <cell r="D7">
            <v>0</v>
          </cell>
          <cell r="E7">
            <v>0</v>
          </cell>
          <cell r="F7">
            <v>1</v>
          </cell>
          <cell r="G7">
            <v>1</v>
          </cell>
          <cell r="H7">
            <v>1</v>
          </cell>
          <cell r="I7">
            <v>1</v>
          </cell>
          <cell r="J7">
            <v>0</v>
          </cell>
          <cell r="K7">
            <v>1</v>
          </cell>
          <cell r="L7">
            <v>0</v>
          </cell>
          <cell r="M7">
            <v>0</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38</v>
          </cell>
          <cell r="D12">
            <v>1</v>
          </cell>
          <cell r="E12">
            <v>0</v>
          </cell>
          <cell r="F12">
            <v>1</v>
          </cell>
          <cell r="G12">
            <v>1</v>
          </cell>
          <cell r="H12">
            <v>1</v>
          </cell>
          <cell r="I12">
            <v>1</v>
          </cell>
          <cell r="J12">
            <v>1</v>
          </cell>
          <cell r="K12">
            <v>1</v>
          </cell>
          <cell r="L12">
            <v>0</v>
          </cell>
          <cell r="M12">
            <v>1</v>
          </cell>
          <cell r="N12">
            <v>1</v>
          </cell>
          <cell r="O12">
            <v>1</v>
          </cell>
        </row>
        <row r="13">
          <cell r="C13">
            <v>35</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17</v>
          </cell>
          <cell r="D19">
            <v>1</v>
          </cell>
          <cell r="E19">
            <v>1</v>
          </cell>
          <cell r="F19">
            <v>1</v>
          </cell>
          <cell r="G19">
            <v>1</v>
          </cell>
          <cell r="H19">
            <v>1</v>
          </cell>
          <cell r="I19">
            <v>1</v>
          </cell>
          <cell r="J19">
            <v>1</v>
          </cell>
          <cell r="K19">
            <v>1</v>
          </cell>
          <cell r="L19">
            <v>1</v>
          </cell>
          <cell r="M19">
            <v>1</v>
          </cell>
          <cell r="N19">
            <v>1</v>
          </cell>
          <cell r="O19">
            <v>1</v>
          </cell>
        </row>
        <row r="20">
          <cell r="C20">
            <v>44</v>
          </cell>
          <cell r="D20">
            <v>1</v>
          </cell>
          <cell r="E20">
            <v>0</v>
          </cell>
          <cell r="F20">
            <v>1</v>
          </cell>
          <cell r="G20">
            <v>1</v>
          </cell>
          <cell r="H20">
            <v>1</v>
          </cell>
          <cell r="I20">
            <v>1</v>
          </cell>
          <cell r="J20">
            <v>1</v>
          </cell>
          <cell r="K20">
            <v>1</v>
          </cell>
          <cell r="L20">
            <v>0</v>
          </cell>
          <cell r="M20">
            <v>1</v>
          </cell>
          <cell r="N20">
            <v>0</v>
          </cell>
          <cell r="O20">
            <v>0</v>
          </cell>
        </row>
        <row r="21">
          <cell r="C21">
            <v>23</v>
          </cell>
          <cell r="D21">
            <v>1</v>
          </cell>
          <cell r="E21">
            <v>1</v>
          </cell>
          <cell r="F21">
            <v>1</v>
          </cell>
          <cell r="G21">
            <v>1</v>
          </cell>
          <cell r="H21">
            <v>1</v>
          </cell>
          <cell r="I21">
            <v>1</v>
          </cell>
          <cell r="J21">
            <v>1</v>
          </cell>
          <cell r="K21">
            <v>1</v>
          </cell>
          <cell r="L21">
            <v>0</v>
          </cell>
          <cell r="M21">
            <v>1</v>
          </cell>
          <cell r="N21">
            <v>1</v>
          </cell>
          <cell r="O21">
            <v>1</v>
          </cell>
        </row>
        <row r="22">
          <cell r="C22">
            <v>54</v>
          </cell>
          <cell r="D22">
            <v>1</v>
          </cell>
          <cell r="E22">
            <v>0</v>
          </cell>
          <cell r="F22">
            <v>1</v>
          </cell>
          <cell r="G22">
            <v>1</v>
          </cell>
          <cell r="H22">
            <v>1</v>
          </cell>
          <cell r="I22">
            <v>1</v>
          </cell>
          <cell r="J22">
            <v>1</v>
          </cell>
          <cell r="K22">
            <v>0</v>
          </cell>
          <cell r="L22">
            <v>0</v>
          </cell>
          <cell r="M22">
            <v>1</v>
          </cell>
          <cell r="N22">
            <v>1</v>
          </cell>
          <cell r="O22">
            <v>1</v>
          </cell>
        </row>
        <row r="23">
          <cell r="C23">
            <v>24</v>
          </cell>
          <cell r="D23">
            <v>1</v>
          </cell>
          <cell r="E23">
            <v>1</v>
          </cell>
          <cell r="F23">
            <v>1</v>
          </cell>
          <cell r="G23">
            <v>0</v>
          </cell>
          <cell r="H23">
            <v>1</v>
          </cell>
          <cell r="I23">
            <v>1</v>
          </cell>
          <cell r="J23">
            <v>1</v>
          </cell>
          <cell r="K23">
            <v>1</v>
          </cell>
          <cell r="L23">
            <v>1</v>
          </cell>
          <cell r="M23">
            <v>1</v>
          </cell>
          <cell r="N23">
            <v>1</v>
          </cell>
          <cell r="O23">
            <v>1</v>
          </cell>
        </row>
        <row r="24">
          <cell r="C24">
            <v>46</v>
          </cell>
          <cell r="D24">
            <v>1</v>
          </cell>
          <cell r="E24">
            <v>1</v>
          </cell>
          <cell r="F24">
            <v>1</v>
          </cell>
          <cell r="G24">
            <v>1</v>
          </cell>
          <cell r="H24">
            <v>1</v>
          </cell>
          <cell r="I24">
            <v>1</v>
          </cell>
          <cell r="J24">
            <v>1</v>
          </cell>
          <cell r="K24">
            <v>1</v>
          </cell>
          <cell r="L24">
            <v>0</v>
          </cell>
          <cell r="M24">
            <v>1</v>
          </cell>
          <cell r="N24">
            <v>0</v>
          </cell>
          <cell r="O24">
            <v>0</v>
          </cell>
        </row>
        <row r="25">
          <cell r="C25">
            <v>42</v>
          </cell>
          <cell r="D25">
            <v>1</v>
          </cell>
          <cell r="E25">
            <v>0</v>
          </cell>
          <cell r="F25">
            <v>1</v>
          </cell>
          <cell r="G25">
            <v>1</v>
          </cell>
          <cell r="H25">
            <v>1</v>
          </cell>
          <cell r="I25">
            <v>1</v>
          </cell>
          <cell r="J25">
            <v>1</v>
          </cell>
          <cell r="K25">
            <v>1</v>
          </cell>
          <cell r="L25">
            <v>0</v>
          </cell>
          <cell r="M25">
            <v>0</v>
          </cell>
          <cell r="N25">
            <v>1</v>
          </cell>
          <cell r="O25">
            <v>1</v>
          </cell>
        </row>
        <row r="26">
          <cell r="C26">
            <v>39</v>
          </cell>
          <cell r="D26">
            <v>0</v>
          </cell>
          <cell r="E26">
            <v>1</v>
          </cell>
          <cell r="F26">
            <v>1</v>
          </cell>
          <cell r="G26">
            <v>1</v>
          </cell>
          <cell r="H26">
            <v>0</v>
          </cell>
          <cell r="I26">
            <v>1</v>
          </cell>
          <cell r="J26">
            <v>1</v>
          </cell>
          <cell r="K26">
            <v>1</v>
          </cell>
          <cell r="L26">
            <v>1</v>
          </cell>
          <cell r="M26">
            <v>1</v>
          </cell>
          <cell r="N26">
            <v>1</v>
          </cell>
          <cell r="O26">
            <v>1</v>
          </cell>
        </row>
      </sheetData>
      <sheetData sheetId="3">
        <row r="2">
          <cell r="C2">
            <v>23</v>
          </cell>
          <cell r="D2">
            <v>1</v>
          </cell>
          <cell r="E2">
            <v>1</v>
          </cell>
          <cell r="F2">
            <v>1</v>
          </cell>
          <cell r="G2">
            <v>0</v>
          </cell>
          <cell r="H2">
            <v>1</v>
          </cell>
          <cell r="I2">
            <v>1</v>
          </cell>
          <cell r="J2">
            <v>1</v>
          </cell>
          <cell r="K2">
            <v>1</v>
          </cell>
          <cell r="L2">
            <v>0</v>
          </cell>
          <cell r="M2">
            <v>1</v>
          </cell>
          <cell r="N2">
            <v>1</v>
          </cell>
          <cell r="O2">
            <v>1</v>
          </cell>
          <cell r="P2">
            <v>54.49922958397535</v>
          </cell>
        </row>
        <row r="3">
          <cell r="C3">
            <v>46</v>
          </cell>
          <cell r="D3">
            <v>0</v>
          </cell>
          <cell r="E3">
            <v>0</v>
          </cell>
          <cell r="F3">
            <v>1</v>
          </cell>
          <cell r="G3">
            <v>0</v>
          </cell>
          <cell r="H3">
            <v>1</v>
          </cell>
          <cell r="I3">
            <v>1</v>
          </cell>
          <cell r="J3">
            <v>1</v>
          </cell>
          <cell r="K3">
            <v>1</v>
          </cell>
          <cell r="L3">
            <v>0</v>
          </cell>
          <cell r="M3">
            <v>1</v>
          </cell>
          <cell r="N3">
            <v>1</v>
          </cell>
          <cell r="O3">
            <v>1</v>
          </cell>
        </row>
        <row r="4">
          <cell r="C4">
            <v>52</v>
          </cell>
          <cell r="D4">
            <v>1</v>
          </cell>
          <cell r="E4">
            <v>0</v>
          </cell>
          <cell r="F4">
            <v>1</v>
          </cell>
          <cell r="G4">
            <v>1</v>
          </cell>
          <cell r="H4">
            <v>1</v>
          </cell>
          <cell r="I4">
            <v>1</v>
          </cell>
          <cell r="J4">
            <v>1</v>
          </cell>
          <cell r="K4">
            <v>1</v>
          </cell>
          <cell r="L4">
            <v>0</v>
          </cell>
          <cell r="M4">
            <v>1</v>
          </cell>
          <cell r="N4">
            <v>1</v>
          </cell>
          <cell r="O4">
            <v>1</v>
          </cell>
        </row>
        <row r="5">
          <cell r="C5">
            <v>48</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36</v>
          </cell>
          <cell r="D12">
            <v>1</v>
          </cell>
          <cell r="E12">
            <v>0</v>
          </cell>
          <cell r="F12">
            <v>1</v>
          </cell>
          <cell r="G12">
            <v>1</v>
          </cell>
          <cell r="H12">
            <v>1</v>
          </cell>
          <cell r="I12">
            <v>1</v>
          </cell>
          <cell r="J12">
            <v>1</v>
          </cell>
          <cell r="K12">
            <v>1</v>
          </cell>
          <cell r="L12">
            <v>0</v>
          </cell>
          <cell r="M12">
            <v>1</v>
          </cell>
          <cell r="N12">
            <v>1</v>
          </cell>
          <cell r="O12">
            <v>1</v>
          </cell>
        </row>
        <row r="13">
          <cell r="C13">
            <v>40</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22</v>
          </cell>
          <cell r="D19">
            <v>1</v>
          </cell>
          <cell r="E19">
            <v>1</v>
          </cell>
          <cell r="F19">
            <v>1</v>
          </cell>
          <cell r="G19">
            <v>1</v>
          </cell>
          <cell r="H19">
            <v>1</v>
          </cell>
          <cell r="I19">
            <v>1</v>
          </cell>
          <cell r="J19">
            <v>1</v>
          </cell>
          <cell r="K19">
            <v>1</v>
          </cell>
          <cell r="L19">
            <v>1</v>
          </cell>
          <cell r="M19">
            <v>1</v>
          </cell>
          <cell r="N19">
            <v>1</v>
          </cell>
          <cell r="O19">
            <v>1</v>
          </cell>
        </row>
        <row r="20">
          <cell r="C20">
            <v>41</v>
          </cell>
          <cell r="D20">
            <v>1</v>
          </cell>
          <cell r="E20">
            <v>0</v>
          </cell>
          <cell r="F20">
            <v>1</v>
          </cell>
          <cell r="G20">
            <v>1</v>
          </cell>
          <cell r="H20">
            <v>1</v>
          </cell>
          <cell r="I20">
            <v>1</v>
          </cell>
          <cell r="J20">
            <v>1</v>
          </cell>
          <cell r="K20">
            <v>1</v>
          </cell>
          <cell r="L20">
            <v>0</v>
          </cell>
          <cell r="M20">
            <v>0</v>
          </cell>
          <cell r="N20">
            <v>0</v>
          </cell>
          <cell r="O20">
            <v>0</v>
          </cell>
        </row>
        <row r="21">
          <cell r="C21">
            <v>39</v>
          </cell>
          <cell r="D21">
            <v>1</v>
          </cell>
          <cell r="E21">
            <v>1</v>
          </cell>
          <cell r="F21">
            <v>1</v>
          </cell>
          <cell r="G21">
            <v>1</v>
          </cell>
          <cell r="H21">
            <v>1</v>
          </cell>
          <cell r="I21">
            <v>1</v>
          </cell>
          <cell r="J21">
            <v>1</v>
          </cell>
          <cell r="K21">
            <v>1</v>
          </cell>
          <cell r="L21">
            <v>0</v>
          </cell>
          <cell r="M21">
            <v>0</v>
          </cell>
          <cell r="N21">
            <v>0</v>
          </cell>
          <cell r="O21">
            <v>0</v>
          </cell>
        </row>
        <row r="22">
          <cell r="C22">
            <v>38</v>
          </cell>
          <cell r="D22">
            <v>1</v>
          </cell>
          <cell r="E22">
            <v>1</v>
          </cell>
          <cell r="F22">
            <v>1</v>
          </cell>
          <cell r="G22">
            <v>1</v>
          </cell>
          <cell r="H22">
            <v>1</v>
          </cell>
          <cell r="I22">
            <v>1</v>
          </cell>
          <cell r="J22">
            <v>1</v>
          </cell>
          <cell r="K22">
            <v>1</v>
          </cell>
          <cell r="L22">
            <v>0</v>
          </cell>
          <cell r="M22">
            <v>0</v>
          </cell>
          <cell r="N22">
            <v>0</v>
          </cell>
          <cell r="O22">
            <v>0</v>
          </cell>
        </row>
        <row r="23">
          <cell r="C23">
            <v>23</v>
          </cell>
          <cell r="D23">
            <v>1</v>
          </cell>
          <cell r="E23">
            <v>1</v>
          </cell>
          <cell r="F23">
            <v>1</v>
          </cell>
          <cell r="G23">
            <v>1</v>
          </cell>
          <cell r="H23">
            <v>1</v>
          </cell>
          <cell r="I23">
            <v>1</v>
          </cell>
          <cell r="J23">
            <v>1</v>
          </cell>
          <cell r="K23">
            <v>1</v>
          </cell>
          <cell r="L23">
            <v>0</v>
          </cell>
          <cell r="M23">
            <v>1</v>
          </cell>
          <cell r="N23">
            <v>1</v>
          </cell>
          <cell r="O23">
            <v>1</v>
          </cell>
        </row>
        <row r="24">
          <cell r="C24">
            <v>53</v>
          </cell>
          <cell r="D24">
            <v>1</v>
          </cell>
          <cell r="E24">
            <v>0</v>
          </cell>
          <cell r="F24">
            <v>1</v>
          </cell>
          <cell r="G24">
            <v>1</v>
          </cell>
          <cell r="H24">
            <v>1</v>
          </cell>
          <cell r="I24">
            <v>1</v>
          </cell>
          <cell r="J24">
            <v>1</v>
          </cell>
          <cell r="K24">
            <v>0</v>
          </cell>
          <cell r="L24">
            <v>0</v>
          </cell>
          <cell r="M24">
            <v>1</v>
          </cell>
          <cell r="N24">
            <v>1</v>
          </cell>
          <cell r="O24">
            <v>1</v>
          </cell>
        </row>
        <row r="25">
          <cell r="C25">
            <v>24</v>
          </cell>
          <cell r="D25">
            <v>1</v>
          </cell>
          <cell r="E25">
            <v>1</v>
          </cell>
          <cell r="F25">
            <v>1</v>
          </cell>
          <cell r="G25">
            <v>0</v>
          </cell>
          <cell r="H25">
            <v>1</v>
          </cell>
          <cell r="I25">
            <v>1</v>
          </cell>
          <cell r="J25">
            <v>1</v>
          </cell>
          <cell r="K25">
            <v>1</v>
          </cell>
          <cell r="L25">
            <v>1</v>
          </cell>
          <cell r="M25">
            <v>1</v>
          </cell>
          <cell r="N25">
            <v>1</v>
          </cell>
          <cell r="O25">
            <v>1</v>
          </cell>
        </row>
        <row r="26">
          <cell r="C26">
            <v>42</v>
          </cell>
          <cell r="D26">
            <v>0</v>
          </cell>
          <cell r="E26">
            <v>1</v>
          </cell>
          <cell r="F26">
            <v>1</v>
          </cell>
          <cell r="G26">
            <v>1</v>
          </cell>
          <cell r="H26">
            <v>1</v>
          </cell>
          <cell r="I26">
            <v>1</v>
          </cell>
          <cell r="J26">
            <v>1</v>
          </cell>
          <cell r="K26">
            <v>1</v>
          </cell>
          <cell r="L26">
            <v>0</v>
          </cell>
          <cell r="M26">
            <v>1</v>
          </cell>
          <cell r="N26">
            <v>0</v>
          </cell>
          <cell r="O26">
            <v>0</v>
          </cell>
        </row>
        <row r="27">
          <cell r="C27">
            <v>42</v>
          </cell>
          <cell r="D27">
            <v>1</v>
          </cell>
          <cell r="E27">
            <v>0</v>
          </cell>
          <cell r="F27">
            <v>1</v>
          </cell>
          <cell r="G27">
            <v>1</v>
          </cell>
          <cell r="H27">
            <v>1</v>
          </cell>
          <cell r="I27">
            <v>1</v>
          </cell>
          <cell r="J27">
            <v>1</v>
          </cell>
          <cell r="K27">
            <v>1</v>
          </cell>
          <cell r="L27">
            <v>0</v>
          </cell>
          <cell r="M27">
            <v>0</v>
          </cell>
          <cell r="N27">
            <v>1</v>
          </cell>
          <cell r="O27">
            <v>1</v>
          </cell>
        </row>
        <row r="28">
          <cell r="C28">
            <v>39</v>
          </cell>
          <cell r="D28">
            <v>0</v>
          </cell>
          <cell r="E28">
            <v>1</v>
          </cell>
          <cell r="F28">
            <v>1</v>
          </cell>
          <cell r="G28">
            <v>1</v>
          </cell>
          <cell r="H28">
            <v>0</v>
          </cell>
          <cell r="I28">
            <v>1</v>
          </cell>
          <cell r="J28">
            <v>1</v>
          </cell>
          <cell r="K28">
            <v>1</v>
          </cell>
          <cell r="L28">
            <v>1</v>
          </cell>
          <cell r="M28">
            <v>1</v>
          </cell>
          <cell r="N28">
            <v>1</v>
          </cell>
          <cell r="O28">
            <v>1</v>
          </cell>
        </row>
      </sheetData>
      <sheetData sheetId="4">
        <row r="2">
          <cell r="C2">
            <v>23</v>
          </cell>
          <cell r="D2">
            <v>1</v>
          </cell>
          <cell r="E2">
            <v>1</v>
          </cell>
          <cell r="F2">
            <v>1</v>
          </cell>
          <cell r="G2">
            <v>0</v>
          </cell>
          <cell r="H2">
            <v>1</v>
          </cell>
          <cell r="I2">
            <v>1</v>
          </cell>
          <cell r="J2">
            <v>1</v>
          </cell>
          <cell r="K2">
            <v>1</v>
          </cell>
          <cell r="L2">
            <v>0</v>
          </cell>
          <cell r="M2">
            <v>1</v>
          </cell>
          <cell r="N2">
            <v>1</v>
          </cell>
          <cell r="O2">
            <v>1</v>
          </cell>
          <cell r="P2">
            <v>54.394924172082938</v>
          </cell>
        </row>
        <row r="3">
          <cell r="C3">
            <v>43</v>
          </cell>
          <cell r="D3">
            <v>0</v>
          </cell>
          <cell r="E3">
            <v>0</v>
          </cell>
          <cell r="F3">
            <v>1</v>
          </cell>
          <cell r="G3">
            <v>0</v>
          </cell>
          <cell r="H3">
            <v>1</v>
          </cell>
          <cell r="I3">
            <v>1</v>
          </cell>
          <cell r="J3">
            <v>1</v>
          </cell>
          <cell r="K3">
            <v>1</v>
          </cell>
          <cell r="L3">
            <v>0</v>
          </cell>
          <cell r="M3">
            <v>1</v>
          </cell>
          <cell r="N3">
            <v>1</v>
          </cell>
          <cell r="O3">
            <v>1</v>
          </cell>
        </row>
        <row r="4">
          <cell r="C4">
            <v>56</v>
          </cell>
          <cell r="D4">
            <v>1</v>
          </cell>
          <cell r="E4">
            <v>0</v>
          </cell>
          <cell r="F4">
            <v>1</v>
          </cell>
          <cell r="G4">
            <v>1</v>
          </cell>
          <cell r="H4">
            <v>1</v>
          </cell>
          <cell r="I4">
            <v>1</v>
          </cell>
          <cell r="J4">
            <v>1</v>
          </cell>
          <cell r="K4">
            <v>1</v>
          </cell>
          <cell r="L4">
            <v>0</v>
          </cell>
          <cell r="M4">
            <v>1</v>
          </cell>
          <cell r="N4">
            <v>1</v>
          </cell>
          <cell r="O4">
            <v>1</v>
          </cell>
        </row>
        <row r="5">
          <cell r="C5">
            <v>50</v>
          </cell>
          <cell r="D5">
            <v>1</v>
          </cell>
          <cell r="E5">
            <v>0</v>
          </cell>
          <cell r="F5">
            <v>1</v>
          </cell>
          <cell r="G5">
            <v>1</v>
          </cell>
          <cell r="H5">
            <v>1</v>
          </cell>
          <cell r="I5">
            <v>1</v>
          </cell>
          <cell r="J5">
            <v>1</v>
          </cell>
          <cell r="K5">
            <v>1</v>
          </cell>
          <cell r="L5">
            <v>0</v>
          </cell>
          <cell r="M5">
            <v>1</v>
          </cell>
          <cell r="N5">
            <v>1</v>
          </cell>
          <cell r="O5">
            <v>1</v>
          </cell>
        </row>
        <row r="6">
          <cell r="C6">
            <v>38</v>
          </cell>
          <cell r="D6">
            <v>1</v>
          </cell>
          <cell r="E6">
            <v>0</v>
          </cell>
          <cell r="F6">
            <v>1</v>
          </cell>
          <cell r="G6">
            <v>1</v>
          </cell>
          <cell r="H6">
            <v>1</v>
          </cell>
          <cell r="I6">
            <v>1</v>
          </cell>
          <cell r="J6">
            <v>1</v>
          </cell>
          <cell r="K6">
            <v>1</v>
          </cell>
          <cell r="L6">
            <v>1</v>
          </cell>
          <cell r="M6">
            <v>1</v>
          </cell>
          <cell r="N6">
            <v>1</v>
          </cell>
          <cell r="O6">
            <v>1</v>
          </cell>
        </row>
        <row r="7">
          <cell r="C7">
            <v>44</v>
          </cell>
          <cell r="D7">
            <v>1</v>
          </cell>
          <cell r="E7">
            <v>1</v>
          </cell>
          <cell r="F7">
            <v>1</v>
          </cell>
          <cell r="G7">
            <v>1</v>
          </cell>
          <cell r="H7">
            <v>1</v>
          </cell>
          <cell r="I7">
            <v>1</v>
          </cell>
          <cell r="J7">
            <v>1</v>
          </cell>
          <cell r="K7">
            <v>1</v>
          </cell>
          <cell r="L7">
            <v>0</v>
          </cell>
          <cell r="M7">
            <v>1</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36</v>
          </cell>
          <cell r="D12">
            <v>1</v>
          </cell>
          <cell r="E12">
            <v>0</v>
          </cell>
          <cell r="F12">
            <v>1</v>
          </cell>
          <cell r="G12">
            <v>1</v>
          </cell>
          <cell r="H12">
            <v>1</v>
          </cell>
          <cell r="I12">
            <v>1</v>
          </cell>
          <cell r="J12">
            <v>1</v>
          </cell>
          <cell r="K12">
            <v>1</v>
          </cell>
          <cell r="L12">
            <v>0</v>
          </cell>
          <cell r="M12">
            <v>1</v>
          </cell>
          <cell r="N12">
            <v>1</v>
          </cell>
          <cell r="O12">
            <v>1</v>
          </cell>
        </row>
        <row r="13">
          <cell r="C13">
            <v>31</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22</v>
          </cell>
          <cell r="D19">
            <v>1</v>
          </cell>
          <cell r="E19">
            <v>1</v>
          </cell>
          <cell r="F19">
            <v>1</v>
          </cell>
          <cell r="G19">
            <v>1</v>
          </cell>
          <cell r="H19">
            <v>1</v>
          </cell>
          <cell r="I19">
            <v>1</v>
          </cell>
          <cell r="J19">
            <v>1</v>
          </cell>
          <cell r="K19">
            <v>1</v>
          </cell>
          <cell r="L19">
            <v>1</v>
          </cell>
          <cell r="M19">
            <v>1</v>
          </cell>
          <cell r="N19">
            <v>1</v>
          </cell>
          <cell r="O19">
            <v>1</v>
          </cell>
        </row>
        <row r="20">
          <cell r="C20">
            <v>41</v>
          </cell>
          <cell r="D20">
            <v>1</v>
          </cell>
          <cell r="E20">
            <v>0</v>
          </cell>
          <cell r="F20">
            <v>1</v>
          </cell>
          <cell r="G20">
            <v>1</v>
          </cell>
          <cell r="H20">
            <v>1</v>
          </cell>
          <cell r="I20">
            <v>1</v>
          </cell>
          <cell r="J20">
            <v>1</v>
          </cell>
          <cell r="K20">
            <v>1</v>
          </cell>
          <cell r="L20">
            <v>0</v>
          </cell>
          <cell r="M20">
            <v>0</v>
          </cell>
          <cell r="N20">
            <v>0</v>
          </cell>
          <cell r="O20">
            <v>0</v>
          </cell>
        </row>
        <row r="21">
          <cell r="C21">
            <v>39</v>
          </cell>
          <cell r="D21">
            <v>1</v>
          </cell>
          <cell r="E21">
            <v>1</v>
          </cell>
          <cell r="F21">
            <v>1</v>
          </cell>
          <cell r="G21">
            <v>1</v>
          </cell>
          <cell r="H21">
            <v>1</v>
          </cell>
          <cell r="I21">
            <v>1</v>
          </cell>
          <cell r="J21">
            <v>1</v>
          </cell>
          <cell r="K21">
            <v>1</v>
          </cell>
          <cell r="L21">
            <v>0</v>
          </cell>
          <cell r="M21">
            <v>0</v>
          </cell>
          <cell r="N21">
            <v>0</v>
          </cell>
          <cell r="O21">
            <v>0</v>
          </cell>
        </row>
        <row r="22">
          <cell r="C22">
            <v>38</v>
          </cell>
          <cell r="D22">
            <v>1</v>
          </cell>
          <cell r="E22">
            <v>1</v>
          </cell>
          <cell r="F22">
            <v>1</v>
          </cell>
          <cell r="G22">
            <v>1</v>
          </cell>
          <cell r="H22">
            <v>1</v>
          </cell>
          <cell r="I22">
            <v>1</v>
          </cell>
          <cell r="J22">
            <v>1</v>
          </cell>
          <cell r="K22">
            <v>1</v>
          </cell>
          <cell r="L22">
            <v>0</v>
          </cell>
          <cell r="M22">
            <v>0</v>
          </cell>
          <cell r="N22">
            <v>0</v>
          </cell>
          <cell r="O22">
            <v>0</v>
          </cell>
        </row>
        <row r="23">
          <cell r="C23">
            <v>23</v>
          </cell>
          <cell r="D23">
            <v>1</v>
          </cell>
          <cell r="E23">
            <v>1</v>
          </cell>
          <cell r="F23">
            <v>1</v>
          </cell>
          <cell r="G23">
            <v>1</v>
          </cell>
          <cell r="H23">
            <v>1</v>
          </cell>
          <cell r="I23">
            <v>1</v>
          </cell>
          <cell r="J23">
            <v>1</v>
          </cell>
          <cell r="K23">
            <v>1</v>
          </cell>
          <cell r="L23">
            <v>0</v>
          </cell>
          <cell r="M23">
            <v>1</v>
          </cell>
          <cell r="N23">
            <v>1</v>
          </cell>
          <cell r="O23">
            <v>1</v>
          </cell>
        </row>
        <row r="24">
          <cell r="C24">
            <v>56</v>
          </cell>
          <cell r="D24">
            <v>1</v>
          </cell>
          <cell r="E24">
            <v>0</v>
          </cell>
          <cell r="F24">
            <v>1</v>
          </cell>
          <cell r="G24">
            <v>1</v>
          </cell>
          <cell r="H24">
            <v>1</v>
          </cell>
          <cell r="I24">
            <v>1</v>
          </cell>
          <cell r="J24">
            <v>1</v>
          </cell>
          <cell r="K24">
            <v>0</v>
          </cell>
          <cell r="L24">
            <v>0</v>
          </cell>
          <cell r="M24">
            <v>1</v>
          </cell>
          <cell r="N24">
            <v>1</v>
          </cell>
          <cell r="O24">
            <v>1</v>
          </cell>
        </row>
        <row r="25">
          <cell r="C25">
            <v>36</v>
          </cell>
          <cell r="D25">
            <v>1</v>
          </cell>
          <cell r="E25">
            <v>1</v>
          </cell>
          <cell r="F25">
            <v>0</v>
          </cell>
          <cell r="G25">
            <v>0</v>
          </cell>
          <cell r="H25">
            <v>1</v>
          </cell>
          <cell r="I25">
            <v>1</v>
          </cell>
          <cell r="J25">
            <v>1</v>
          </cell>
          <cell r="K25">
            <v>0</v>
          </cell>
          <cell r="L25">
            <v>1</v>
          </cell>
          <cell r="M25">
            <v>1</v>
          </cell>
          <cell r="N25">
            <v>1</v>
          </cell>
          <cell r="O25">
            <v>1</v>
          </cell>
        </row>
        <row r="26">
          <cell r="C26">
            <v>39</v>
          </cell>
          <cell r="D26">
            <v>1</v>
          </cell>
          <cell r="E26">
            <v>1</v>
          </cell>
          <cell r="F26">
            <v>1</v>
          </cell>
          <cell r="G26">
            <v>1</v>
          </cell>
          <cell r="H26">
            <v>1</v>
          </cell>
          <cell r="I26">
            <v>1</v>
          </cell>
          <cell r="J26">
            <v>0</v>
          </cell>
          <cell r="K26">
            <v>1</v>
          </cell>
          <cell r="L26">
            <v>0</v>
          </cell>
          <cell r="M26">
            <v>1</v>
          </cell>
          <cell r="N26">
            <v>0</v>
          </cell>
          <cell r="O26">
            <v>0</v>
          </cell>
        </row>
        <row r="27">
          <cell r="C27">
            <v>80</v>
          </cell>
          <cell r="D27">
            <v>0</v>
          </cell>
          <cell r="E27">
            <v>0</v>
          </cell>
          <cell r="F27">
            <v>1</v>
          </cell>
          <cell r="G27">
            <v>1</v>
          </cell>
          <cell r="H27">
            <v>0</v>
          </cell>
          <cell r="I27">
            <v>1</v>
          </cell>
          <cell r="J27">
            <v>1</v>
          </cell>
          <cell r="K27">
            <v>1</v>
          </cell>
          <cell r="L27">
            <v>0</v>
          </cell>
          <cell r="M27">
            <v>0</v>
          </cell>
          <cell r="N27">
            <v>0</v>
          </cell>
          <cell r="O27">
            <v>0</v>
          </cell>
        </row>
      </sheetData>
      <sheetData sheetId="5">
        <row r="2">
          <cell r="C2">
            <v>23</v>
          </cell>
          <cell r="D2">
            <v>1</v>
          </cell>
          <cell r="E2">
            <v>1</v>
          </cell>
          <cell r="F2">
            <v>1</v>
          </cell>
          <cell r="G2">
            <v>0</v>
          </cell>
          <cell r="H2">
            <v>1</v>
          </cell>
          <cell r="I2">
            <v>1</v>
          </cell>
          <cell r="J2">
            <v>1</v>
          </cell>
          <cell r="K2">
            <v>1</v>
          </cell>
          <cell r="L2">
            <v>0</v>
          </cell>
          <cell r="M2">
            <v>1</v>
          </cell>
          <cell r="N2">
            <v>1</v>
          </cell>
          <cell r="O2">
            <v>1</v>
          </cell>
          <cell r="P2">
            <v>54.572017875558608</v>
          </cell>
        </row>
        <row r="3">
          <cell r="C3">
            <v>46</v>
          </cell>
          <cell r="D3">
            <v>0</v>
          </cell>
          <cell r="E3">
            <v>0</v>
          </cell>
          <cell r="F3">
            <v>1</v>
          </cell>
          <cell r="G3">
            <v>0</v>
          </cell>
          <cell r="H3">
            <v>1</v>
          </cell>
          <cell r="I3">
            <v>1</v>
          </cell>
          <cell r="J3">
            <v>1</v>
          </cell>
          <cell r="K3">
            <v>1</v>
          </cell>
          <cell r="L3">
            <v>0</v>
          </cell>
          <cell r="M3">
            <v>1</v>
          </cell>
          <cell r="N3">
            <v>1</v>
          </cell>
          <cell r="O3">
            <v>1</v>
          </cell>
        </row>
        <row r="4">
          <cell r="C4">
            <v>22</v>
          </cell>
          <cell r="D4">
            <v>1</v>
          </cell>
          <cell r="E4">
            <v>0</v>
          </cell>
          <cell r="F4">
            <v>1</v>
          </cell>
          <cell r="G4">
            <v>1</v>
          </cell>
          <cell r="H4">
            <v>1</v>
          </cell>
          <cell r="I4">
            <v>1</v>
          </cell>
          <cell r="J4">
            <v>1</v>
          </cell>
          <cell r="K4">
            <v>1</v>
          </cell>
          <cell r="L4">
            <v>1</v>
          </cell>
          <cell r="M4">
            <v>1</v>
          </cell>
          <cell r="N4">
            <v>1</v>
          </cell>
          <cell r="O4">
            <v>1</v>
          </cell>
        </row>
        <row r="5">
          <cell r="C5">
            <v>50</v>
          </cell>
          <cell r="D5">
            <v>1</v>
          </cell>
          <cell r="E5">
            <v>0</v>
          </cell>
          <cell r="F5">
            <v>1</v>
          </cell>
          <cell r="G5">
            <v>1</v>
          </cell>
          <cell r="H5">
            <v>1</v>
          </cell>
          <cell r="I5">
            <v>1</v>
          </cell>
          <cell r="J5">
            <v>1</v>
          </cell>
          <cell r="K5">
            <v>1</v>
          </cell>
          <cell r="L5">
            <v>0</v>
          </cell>
          <cell r="M5">
            <v>1</v>
          </cell>
          <cell r="N5">
            <v>1</v>
          </cell>
          <cell r="O5">
            <v>1</v>
          </cell>
        </row>
        <row r="6">
          <cell r="C6">
            <v>37</v>
          </cell>
          <cell r="D6">
            <v>1</v>
          </cell>
          <cell r="E6">
            <v>0</v>
          </cell>
          <cell r="F6">
            <v>1</v>
          </cell>
          <cell r="G6">
            <v>1</v>
          </cell>
          <cell r="H6">
            <v>1</v>
          </cell>
          <cell r="I6">
            <v>1</v>
          </cell>
          <cell r="J6">
            <v>1</v>
          </cell>
          <cell r="K6">
            <v>1</v>
          </cell>
          <cell r="L6">
            <v>1</v>
          </cell>
          <cell r="M6">
            <v>1</v>
          </cell>
          <cell r="N6">
            <v>1</v>
          </cell>
          <cell r="O6">
            <v>1</v>
          </cell>
        </row>
        <row r="7">
          <cell r="C7">
            <v>52</v>
          </cell>
          <cell r="D7">
            <v>0</v>
          </cell>
          <cell r="E7">
            <v>0</v>
          </cell>
          <cell r="F7">
            <v>1</v>
          </cell>
          <cell r="G7">
            <v>1</v>
          </cell>
          <cell r="H7">
            <v>1</v>
          </cell>
          <cell r="I7">
            <v>1</v>
          </cell>
          <cell r="J7">
            <v>0</v>
          </cell>
          <cell r="K7">
            <v>1</v>
          </cell>
          <cell r="L7">
            <v>0</v>
          </cell>
          <cell r="M7">
            <v>0</v>
          </cell>
          <cell r="N7">
            <v>1</v>
          </cell>
          <cell r="O7">
            <v>1</v>
          </cell>
        </row>
        <row r="8">
          <cell r="C8">
            <v>14</v>
          </cell>
          <cell r="D8">
            <v>1</v>
          </cell>
          <cell r="E8">
            <v>1</v>
          </cell>
          <cell r="F8">
            <v>1</v>
          </cell>
          <cell r="G8">
            <v>0</v>
          </cell>
          <cell r="H8">
            <v>1</v>
          </cell>
          <cell r="I8">
            <v>1</v>
          </cell>
          <cell r="J8">
            <v>1</v>
          </cell>
          <cell r="K8">
            <v>1</v>
          </cell>
          <cell r="L8">
            <v>1</v>
          </cell>
          <cell r="M8">
            <v>1</v>
          </cell>
          <cell r="N8">
            <v>1</v>
          </cell>
          <cell r="O8">
            <v>1</v>
          </cell>
        </row>
        <row r="9">
          <cell r="C9">
            <v>41</v>
          </cell>
          <cell r="D9">
            <v>0</v>
          </cell>
          <cell r="E9">
            <v>0</v>
          </cell>
          <cell r="F9">
            <v>1</v>
          </cell>
          <cell r="G9">
            <v>0</v>
          </cell>
          <cell r="H9">
            <v>1</v>
          </cell>
          <cell r="I9">
            <v>1</v>
          </cell>
          <cell r="J9">
            <v>1</v>
          </cell>
          <cell r="K9">
            <v>1</v>
          </cell>
          <cell r="L9">
            <v>1</v>
          </cell>
          <cell r="M9">
            <v>1</v>
          </cell>
          <cell r="N9">
            <v>1</v>
          </cell>
          <cell r="O9">
            <v>1</v>
          </cell>
        </row>
        <row r="10">
          <cell r="C10">
            <v>13</v>
          </cell>
          <cell r="D10">
            <v>1</v>
          </cell>
          <cell r="E10">
            <v>1</v>
          </cell>
          <cell r="F10">
            <v>1</v>
          </cell>
          <cell r="G10">
            <v>1</v>
          </cell>
          <cell r="H10">
            <v>1</v>
          </cell>
          <cell r="I10">
            <v>1</v>
          </cell>
          <cell r="J10">
            <v>1</v>
          </cell>
          <cell r="K10">
            <v>1</v>
          </cell>
          <cell r="L10">
            <v>1</v>
          </cell>
          <cell r="M10">
            <v>1</v>
          </cell>
          <cell r="N10">
            <v>1</v>
          </cell>
          <cell r="O10">
            <v>1</v>
          </cell>
        </row>
        <row r="11">
          <cell r="C11">
            <v>11</v>
          </cell>
          <cell r="D11">
            <v>0</v>
          </cell>
          <cell r="E11">
            <v>1</v>
          </cell>
          <cell r="F11">
            <v>1</v>
          </cell>
          <cell r="G11">
            <v>1</v>
          </cell>
          <cell r="H11">
            <v>1</v>
          </cell>
          <cell r="I11">
            <v>1</v>
          </cell>
          <cell r="J11">
            <v>1</v>
          </cell>
          <cell r="K11">
            <v>1</v>
          </cell>
          <cell r="L11">
            <v>1</v>
          </cell>
          <cell r="M11">
            <v>1</v>
          </cell>
          <cell r="N11">
            <v>1</v>
          </cell>
          <cell r="O11">
            <v>1</v>
          </cell>
        </row>
        <row r="12">
          <cell r="C12">
            <v>38</v>
          </cell>
          <cell r="D12">
            <v>1</v>
          </cell>
          <cell r="E12">
            <v>0</v>
          </cell>
          <cell r="F12">
            <v>1</v>
          </cell>
          <cell r="G12">
            <v>1</v>
          </cell>
          <cell r="H12">
            <v>1</v>
          </cell>
          <cell r="I12">
            <v>1</v>
          </cell>
          <cell r="J12">
            <v>1</v>
          </cell>
          <cell r="K12">
            <v>1</v>
          </cell>
          <cell r="L12">
            <v>0</v>
          </cell>
          <cell r="M12">
            <v>1</v>
          </cell>
          <cell r="N12">
            <v>1</v>
          </cell>
          <cell r="O12">
            <v>1</v>
          </cell>
        </row>
        <row r="13">
          <cell r="C13">
            <v>35</v>
          </cell>
          <cell r="D13">
            <v>1</v>
          </cell>
          <cell r="E13">
            <v>0</v>
          </cell>
          <cell r="F13">
            <v>1</v>
          </cell>
          <cell r="G13">
            <v>1</v>
          </cell>
          <cell r="H13">
            <v>1</v>
          </cell>
          <cell r="I13">
            <v>1</v>
          </cell>
          <cell r="J13">
            <v>1</v>
          </cell>
          <cell r="K13">
            <v>1</v>
          </cell>
          <cell r="L13">
            <v>1</v>
          </cell>
          <cell r="M13">
            <v>1</v>
          </cell>
          <cell r="N13">
            <v>1</v>
          </cell>
          <cell r="O13">
            <v>1</v>
          </cell>
        </row>
        <row r="14">
          <cell r="C14">
            <v>38</v>
          </cell>
          <cell r="D14">
            <v>1</v>
          </cell>
          <cell r="E14">
            <v>0</v>
          </cell>
          <cell r="F14">
            <v>1</v>
          </cell>
          <cell r="G14">
            <v>1</v>
          </cell>
          <cell r="H14">
            <v>1</v>
          </cell>
          <cell r="I14">
            <v>1</v>
          </cell>
          <cell r="J14">
            <v>1</v>
          </cell>
          <cell r="K14">
            <v>1</v>
          </cell>
          <cell r="L14">
            <v>0</v>
          </cell>
          <cell r="M14">
            <v>1</v>
          </cell>
          <cell r="N14">
            <v>1</v>
          </cell>
          <cell r="O14">
            <v>1</v>
          </cell>
        </row>
        <row r="15">
          <cell r="C15">
            <v>40</v>
          </cell>
          <cell r="D15">
            <v>1</v>
          </cell>
          <cell r="E15">
            <v>0</v>
          </cell>
          <cell r="F15">
            <v>1</v>
          </cell>
          <cell r="G15">
            <v>1</v>
          </cell>
          <cell r="H15">
            <v>1</v>
          </cell>
          <cell r="I15">
            <v>1</v>
          </cell>
          <cell r="J15">
            <v>1</v>
          </cell>
          <cell r="K15">
            <v>1</v>
          </cell>
          <cell r="L15">
            <v>0</v>
          </cell>
          <cell r="M15">
            <v>1</v>
          </cell>
          <cell r="N15">
            <v>1</v>
          </cell>
          <cell r="O15">
            <v>1</v>
          </cell>
        </row>
        <row r="16">
          <cell r="C16">
            <v>31</v>
          </cell>
          <cell r="D16">
            <v>1</v>
          </cell>
          <cell r="E16">
            <v>0</v>
          </cell>
          <cell r="F16">
            <v>1</v>
          </cell>
          <cell r="G16">
            <v>1</v>
          </cell>
          <cell r="H16">
            <v>1</v>
          </cell>
          <cell r="I16">
            <v>1</v>
          </cell>
          <cell r="J16">
            <v>1</v>
          </cell>
          <cell r="K16">
            <v>1</v>
          </cell>
          <cell r="L16">
            <v>0</v>
          </cell>
          <cell r="M16">
            <v>1</v>
          </cell>
          <cell r="N16">
            <v>1</v>
          </cell>
          <cell r="O16">
            <v>1</v>
          </cell>
        </row>
        <row r="17">
          <cell r="C17">
            <v>32</v>
          </cell>
          <cell r="D17">
            <v>1</v>
          </cell>
          <cell r="E17">
            <v>0</v>
          </cell>
          <cell r="F17">
            <v>1</v>
          </cell>
          <cell r="G17">
            <v>1</v>
          </cell>
          <cell r="H17">
            <v>1</v>
          </cell>
          <cell r="I17">
            <v>1</v>
          </cell>
          <cell r="J17">
            <v>1</v>
          </cell>
          <cell r="K17">
            <v>1</v>
          </cell>
          <cell r="L17">
            <v>0</v>
          </cell>
          <cell r="M17">
            <v>1</v>
          </cell>
          <cell r="N17">
            <v>1</v>
          </cell>
          <cell r="O17">
            <v>1</v>
          </cell>
        </row>
        <row r="18">
          <cell r="C18">
            <v>33</v>
          </cell>
          <cell r="D18">
            <v>1</v>
          </cell>
          <cell r="E18">
            <v>0</v>
          </cell>
          <cell r="F18">
            <v>1</v>
          </cell>
          <cell r="G18">
            <v>1</v>
          </cell>
          <cell r="H18">
            <v>1</v>
          </cell>
          <cell r="I18">
            <v>1</v>
          </cell>
          <cell r="J18">
            <v>1</v>
          </cell>
          <cell r="K18">
            <v>1</v>
          </cell>
          <cell r="L18">
            <v>0</v>
          </cell>
          <cell r="M18">
            <v>1</v>
          </cell>
          <cell r="N18">
            <v>1</v>
          </cell>
          <cell r="O18">
            <v>1</v>
          </cell>
        </row>
        <row r="19">
          <cell r="C19">
            <v>17</v>
          </cell>
          <cell r="D19">
            <v>1</v>
          </cell>
          <cell r="E19">
            <v>1</v>
          </cell>
          <cell r="F19">
            <v>1</v>
          </cell>
          <cell r="G19">
            <v>1</v>
          </cell>
          <cell r="H19">
            <v>1</v>
          </cell>
          <cell r="I19">
            <v>1</v>
          </cell>
          <cell r="J19">
            <v>1</v>
          </cell>
          <cell r="K19">
            <v>1</v>
          </cell>
          <cell r="L19">
            <v>1</v>
          </cell>
          <cell r="M19">
            <v>1</v>
          </cell>
          <cell r="N19">
            <v>1</v>
          </cell>
          <cell r="O19">
            <v>1</v>
          </cell>
        </row>
        <row r="20">
          <cell r="C20">
            <v>44</v>
          </cell>
          <cell r="D20">
            <v>1</v>
          </cell>
          <cell r="E20">
            <v>0</v>
          </cell>
          <cell r="F20">
            <v>1</v>
          </cell>
          <cell r="G20">
            <v>1</v>
          </cell>
          <cell r="H20">
            <v>1</v>
          </cell>
          <cell r="I20">
            <v>1</v>
          </cell>
          <cell r="J20">
            <v>1</v>
          </cell>
          <cell r="K20">
            <v>1</v>
          </cell>
          <cell r="L20">
            <v>0</v>
          </cell>
          <cell r="M20">
            <v>1</v>
          </cell>
          <cell r="N20">
            <v>0</v>
          </cell>
          <cell r="O20">
            <v>0</v>
          </cell>
        </row>
        <row r="21">
          <cell r="C21">
            <v>23</v>
          </cell>
          <cell r="D21">
            <v>1</v>
          </cell>
          <cell r="E21">
            <v>1</v>
          </cell>
          <cell r="F21">
            <v>1</v>
          </cell>
          <cell r="G21">
            <v>1</v>
          </cell>
          <cell r="H21">
            <v>1</v>
          </cell>
          <cell r="I21">
            <v>1</v>
          </cell>
          <cell r="J21">
            <v>1</v>
          </cell>
          <cell r="K21">
            <v>1</v>
          </cell>
          <cell r="L21">
            <v>0</v>
          </cell>
          <cell r="M21">
            <v>1</v>
          </cell>
          <cell r="N21">
            <v>1</v>
          </cell>
          <cell r="O21">
            <v>1</v>
          </cell>
        </row>
        <row r="22">
          <cell r="C22">
            <v>56</v>
          </cell>
          <cell r="D22">
            <v>1</v>
          </cell>
          <cell r="E22">
            <v>0</v>
          </cell>
          <cell r="F22">
            <v>1</v>
          </cell>
          <cell r="G22">
            <v>1</v>
          </cell>
          <cell r="H22">
            <v>1</v>
          </cell>
          <cell r="I22">
            <v>1</v>
          </cell>
          <cell r="J22">
            <v>1</v>
          </cell>
          <cell r="K22">
            <v>0</v>
          </cell>
          <cell r="L22">
            <v>0</v>
          </cell>
          <cell r="M22">
            <v>1</v>
          </cell>
          <cell r="N22">
            <v>1</v>
          </cell>
          <cell r="O22">
            <v>1</v>
          </cell>
        </row>
        <row r="23">
          <cell r="C23">
            <v>24</v>
          </cell>
          <cell r="D23">
            <v>1</v>
          </cell>
          <cell r="E23">
            <v>1</v>
          </cell>
          <cell r="F23">
            <v>1</v>
          </cell>
          <cell r="G23">
            <v>0</v>
          </cell>
          <cell r="H23">
            <v>1</v>
          </cell>
          <cell r="I23">
            <v>1</v>
          </cell>
          <cell r="J23">
            <v>1</v>
          </cell>
          <cell r="K23">
            <v>1</v>
          </cell>
          <cell r="L23">
            <v>1</v>
          </cell>
          <cell r="M23">
            <v>1</v>
          </cell>
          <cell r="N23">
            <v>1</v>
          </cell>
          <cell r="O23">
            <v>1</v>
          </cell>
        </row>
        <row r="24">
          <cell r="C24">
            <v>46</v>
          </cell>
          <cell r="D24">
            <v>1</v>
          </cell>
          <cell r="E24">
            <v>1</v>
          </cell>
          <cell r="F24">
            <v>1</v>
          </cell>
          <cell r="G24">
            <v>1</v>
          </cell>
          <cell r="H24">
            <v>1</v>
          </cell>
          <cell r="I24">
            <v>1</v>
          </cell>
          <cell r="J24">
            <v>1</v>
          </cell>
          <cell r="K24">
            <v>1</v>
          </cell>
          <cell r="L24">
            <v>0</v>
          </cell>
          <cell r="M24">
            <v>1</v>
          </cell>
          <cell r="N24">
            <v>0</v>
          </cell>
          <cell r="O24">
            <v>0</v>
          </cell>
        </row>
        <row r="25">
          <cell r="C25">
            <v>42</v>
          </cell>
          <cell r="D25">
            <v>1</v>
          </cell>
          <cell r="E25">
            <v>0</v>
          </cell>
          <cell r="F25">
            <v>1</v>
          </cell>
          <cell r="G25">
            <v>1</v>
          </cell>
          <cell r="H25">
            <v>1</v>
          </cell>
          <cell r="I25">
            <v>1</v>
          </cell>
          <cell r="J25">
            <v>1</v>
          </cell>
          <cell r="K25">
            <v>1</v>
          </cell>
          <cell r="L25">
            <v>0</v>
          </cell>
          <cell r="M25">
            <v>0</v>
          </cell>
          <cell r="N25">
            <v>1</v>
          </cell>
          <cell r="O25">
            <v>1</v>
          </cell>
        </row>
        <row r="26">
          <cell r="C26">
            <v>39</v>
          </cell>
          <cell r="D26">
            <v>0</v>
          </cell>
          <cell r="E26">
            <v>1</v>
          </cell>
          <cell r="F26">
            <v>1</v>
          </cell>
          <cell r="G26">
            <v>1</v>
          </cell>
          <cell r="H26">
            <v>0</v>
          </cell>
          <cell r="I26">
            <v>1</v>
          </cell>
          <cell r="J26">
            <v>1</v>
          </cell>
          <cell r="K26">
            <v>1</v>
          </cell>
          <cell r="L26">
            <v>1</v>
          </cell>
          <cell r="M26">
            <v>1</v>
          </cell>
          <cell r="N26">
            <v>1</v>
          </cell>
          <cell r="O26">
            <v>1</v>
          </cell>
        </row>
      </sheetData>
      <sheetData sheetId="6">
        <row r="2">
          <cell r="C2">
            <v>33</v>
          </cell>
          <cell r="D2">
            <v>1</v>
          </cell>
          <cell r="E2">
            <v>1</v>
          </cell>
          <cell r="F2">
            <v>1</v>
          </cell>
          <cell r="G2">
            <v>0</v>
          </cell>
          <cell r="H2">
            <v>1</v>
          </cell>
          <cell r="I2">
            <v>1</v>
          </cell>
          <cell r="J2">
            <v>1</v>
          </cell>
          <cell r="K2">
            <v>1</v>
          </cell>
          <cell r="L2">
            <v>0</v>
          </cell>
          <cell r="M2">
            <v>0</v>
          </cell>
          <cell r="N2">
            <v>0</v>
          </cell>
          <cell r="O2">
            <v>1</v>
          </cell>
          <cell r="P2">
            <v>53.485804416403788</v>
          </cell>
        </row>
        <row r="3">
          <cell r="C3">
            <v>55</v>
          </cell>
          <cell r="D3">
            <v>0</v>
          </cell>
          <cell r="E3">
            <v>0</v>
          </cell>
          <cell r="F3">
            <v>1</v>
          </cell>
          <cell r="G3">
            <v>0</v>
          </cell>
          <cell r="H3">
            <v>1</v>
          </cell>
          <cell r="I3">
            <v>1</v>
          </cell>
          <cell r="J3">
            <v>1</v>
          </cell>
          <cell r="K3">
            <v>1</v>
          </cell>
          <cell r="L3">
            <v>0</v>
          </cell>
          <cell r="M3">
            <v>0</v>
          </cell>
          <cell r="N3">
            <v>0</v>
          </cell>
          <cell r="O3">
            <v>1</v>
          </cell>
        </row>
        <row r="4">
          <cell r="C4">
            <v>66</v>
          </cell>
          <cell r="D4">
            <v>1</v>
          </cell>
          <cell r="E4">
            <v>0</v>
          </cell>
          <cell r="F4">
            <v>1</v>
          </cell>
          <cell r="G4">
            <v>1</v>
          </cell>
          <cell r="H4">
            <v>1</v>
          </cell>
          <cell r="I4">
            <v>1</v>
          </cell>
          <cell r="J4">
            <v>1</v>
          </cell>
          <cell r="K4">
            <v>1</v>
          </cell>
          <cell r="L4">
            <v>0</v>
          </cell>
          <cell r="M4">
            <v>0</v>
          </cell>
          <cell r="N4">
            <v>0</v>
          </cell>
          <cell r="O4">
            <v>1</v>
          </cell>
        </row>
        <row r="5">
          <cell r="C5">
            <v>61</v>
          </cell>
          <cell r="D5">
            <v>1</v>
          </cell>
          <cell r="E5">
            <v>0</v>
          </cell>
          <cell r="F5">
            <v>1</v>
          </cell>
          <cell r="G5">
            <v>1</v>
          </cell>
          <cell r="H5">
            <v>1</v>
          </cell>
          <cell r="I5">
            <v>1</v>
          </cell>
          <cell r="J5">
            <v>1</v>
          </cell>
          <cell r="K5">
            <v>1</v>
          </cell>
          <cell r="L5">
            <v>0</v>
          </cell>
          <cell r="M5">
            <v>0</v>
          </cell>
          <cell r="N5">
            <v>0</v>
          </cell>
          <cell r="O5">
            <v>1</v>
          </cell>
        </row>
        <row r="6">
          <cell r="C6">
            <v>48</v>
          </cell>
          <cell r="D6">
            <v>1</v>
          </cell>
          <cell r="E6">
            <v>0</v>
          </cell>
          <cell r="F6">
            <v>1</v>
          </cell>
          <cell r="G6">
            <v>1</v>
          </cell>
          <cell r="H6">
            <v>1</v>
          </cell>
          <cell r="I6">
            <v>1</v>
          </cell>
          <cell r="J6">
            <v>1</v>
          </cell>
          <cell r="K6">
            <v>1</v>
          </cell>
          <cell r="L6">
            <v>1</v>
          </cell>
          <cell r="M6">
            <v>0</v>
          </cell>
          <cell r="N6">
            <v>0</v>
          </cell>
          <cell r="O6">
            <v>1</v>
          </cell>
        </row>
        <row r="7">
          <cell r="C7">
            <v>54</v>
          </cell>
          <cell r="D7">
            <v>1</v>
          </cell>
          <cell r="E7">
            <v>1</v>
          </cell>
          <cell r="F7">
            <v>1</v>
          </cell>
          <cell r="G7">
            <v>1</v>
          </cell>
          <cell r="H7">
            <v>1</v>
          </cell>
          <cell r="I7">
            <v>1</v>
          </cell>
          <cell r="J7">
            <v>1</v>
          </cell>
          <cell r="K7">
            <v>1</v>
          </cell>
          <cell r="L7">
            <v>0</v>
          </cell>
          <cell r="M7">
            <v>0</v>
          </cell>
          <cell r="N7">
            <v>0</v>
          </cell>
          <cell r="O7">
            <v>1</v>
          </cell>
        </row>
        <row r="8">
          <cell r="C8">
            <v>24</v>
          </cell>
          <cell r="D8">
            <v>1</v>
          </cell>
          <cell r="E8">
            <v>1</v>
          </cell>
          <cell r="F8">
            <v>1</v>
          </cell>
          <cell r="G8">
            <v>0</v>
          </cell>
          <cell r="H8">
            <v>1</v>
          </cell>
          <cell r="I8">
            <v>1</v>
          </cell>
          <cell r="J8">
            <v>1</v>
          </cell>
          <cell r="K8">
            <v>1</v>
          </cell>
          <cell r="L8">
            <v>1</v>
          </cell>
          <cell r="M8">
            <v>0</v>
          </cell>
          <cell r="N8">
            <v>0</v>
          </cell>
          <cell r="O8">
            <v>1</v>
          </cell>
        </row>
        <row r="9">
          <cell r="C9">
            <v>53</v>
          </cell>
          <cell r="D9">
            <v>0</v>
          </cell>
          <cell r="E9">
            <v>0</v>
          </cell>
          <cell r="F9">
            <v>1</v>
          </cell>
          <cell r="G9">
            <v>0</v>
          </cell>
          <cell r="H9">
            <v>1</v>
          </cell>
          <cell r="I9">
            <v>1</v>
          </cell>
          <cell r="J9">
            <v>1</v>
          </cell>
          <cell r="K9">
            <v>1</v>
          </cell>
          <cell r="L9">
            <v>1</v>
          </cell>
          <cell r="M9">
            <v>0</v>
          </cell>
          <cell r="N9">
            <v>0</v>
          </cell>
          <cell r="O9">
            <v>1</v>
          </cell>
        </row>
        <row r="10">
          <cell r="C10">
            <v>26</v>
          </cell>
          <cell r="D10">
            <v>1</v>
          </cell>
          <cell r="E10">
            <v>1</v>
          </cell>
          <cell r="F10">
            <v>1</v>
          </cell>
          <cell r="G10">
            <v>1</v>
          </cell>
          <cell r="H10">
            <v>1</v>
          </cell>
          <cell r="I10">
            <v>1</v>
          </cell>
          <cell r="J10">
            <v>1</v>
          </cell>
          <cell r="K10">
            <v>1</v>
          </cell>
          <cell r="L10">
            <v>0</v>
          </cell>
          <cell r="M10">
            <v>0</v>
          </cell>
          <cell r="N10">
            <v>0</v>
          </cell>
          <cell r="O10">
            <v>1</v>
          </cell>
        </row>
        <row r="11">
          <cell r="C11">
            <v>48</v>
          </cell>
          <cell r="D11">
            <v>1</v>
          </cell>
          <cell r="E11">
            <v>0</v>
          </cell>
          <cell r="F11">
            <v>1</v>
          </cell>
          <cell r="G11">
            <v>1</v>
          </cell>
          <cell r="H11">
            <v>1</v>
          </cell>
          <cell r="I11">
            <v>1</v>
          </cell>
          <cell r="J11">
            <v>1</v>
          </cell>
          <cell r="K11">
            <v>1</v>
          </cell>
          <cell r="L11">
            <v>0</v>
          </cell>
          <cell r="M11">
            <v>0</v>
          </cell>
          <cell r="N11">
            <v>0</v>
          </cell>
          <cell r="O11">
            <v>1</v>
          </cell>
        </row>
        <row r="12">
          <cell r="C12">
            <v>41</v>
          </cell>
          <cell r="D12">
            <v>1</v>
          </cell>
          <cell r="E12">
            <v>0</v>
          </cell>
          <cell r="F12">
            <v>1</v>
          </cell>
          <cell r="G12">
            <v>1</v>
          </cell>
          <cell r="H12">
            <v>1</v>
          </cell>
          <cell r="I12">
            <v>1</v>
          </cell>
          <cell r="J12">
            <v>1</v>
          </cell>
          <cell r="K12">
            <v>1</v>
          </cell>
          <cell r="L12">
            <v>1</v>
          </cell>
          <cell r="M12">
            <v>0</v>
          </cell>
          <cell r="N12">
            <v>0</v>
          </cell>
          <cell r="O12">
            <v>1</v>
          </cell>
        </row>
        <row r="13">
          <cell r="C13">
            <v>68</v>
          </cell>
          <cell r="D13">
            <v>1</v>
          </cell>
          <cell r="E13">
            <v>0</v>
          </cell>
          <cell r="F13">
            <v>1</v>
          </cell>
          <cell r="G13">
            <v>1</v>
          </cell>
          <cell r="H13">
            <v>1</v>
          </cell>
          <cell r="I13">
            <v>1</v>
          </cell>
          <cell r="J13">
            <v>1</v>
          </cell>
          <cell r="K13">
            <v>1</v>
          </cell>
          <cell r="L13">
            <v>0</v>
          </cell>
          <cell r="M13">
            <v>0</v>
          </cell>
          <cell r="N13">
            <v>0</v>
          </cell>
          <cell r="O13">
            <v>1</v>
          </cell>
        </row>
        <row r="14">
          <cell r="C14">
            <v>32</v>
          </cell>
          <cell r="D14">
            <v>1</v>
          </cell>
          <cell r="E14">
            <v>1</v>
          </cell>
          <cell r="F14">
            <v>1</v>
          </cell>
          <cell r="G14">
            <v>1</v>
          </cell>
          <cell r="H14">
            <v>1</v>
          </cell>
          <cell r="I14">
            <v>1</v>
          </cell>
          <cell r="J14">
            <v>1</v>
          </cell>
          <cell r="K14">
            <v>1</v>
          </cell>
          <cell r="L14">
            <v>1</v>
          </cell>
          <cell r="M14">
            <v>0</v>
          </cell>
          <cell r="N14">
            <v>0</v>
          </cell>
          <cell r="O14">
            <v>1</v>
          </cell>
        </row>
        <row r="15">
          <cell r="C15">
            <v>47</v>
          </cell>
          <cell r="D15">
            <v>1</v>
          </cell>
          <cell r="E15">
            <v>0</v>
          </cell>
          <cell r="F15">
            <v>1</v>
          </cell>
          <cell r="G15">
            <v>1</v>
          </cell>
          <cell r="H15">
            <v>1</v>
          </cell>
          <cell r="I15">
            <v>1</v>
          </cell>
          <cell r="J15">
            <v>1</v>
          </cell>
          <cell r="K15">
            <v>1</v>
          </cell>
          <cell r="L15">
            <v>0</v>
          </cell>
          <cell r="M15">
            <v>0</v>
          </cell>
          <cell r="N15">
            <v>0</v>
          </cell>
          <cell r="O15">
            <v>1</v>
          </cell>
        </row>
        <row r="16">
          <cell r="C16">
            <v>35</v>
          </cell>
          <cell r="D16">
            <v>1</v>
          </cell>
          <cell r="E16">
            <v>1</v>
          </cell>
          <cell r="F16">
            <v>1</v>
          </cell>
          <cell r="G16">
            <v>1</v>
          </cell>
          <cell r="H16">
            <v>1</v>
          </cell>
          <cell r="I16">
            <v>1</v>
          </cell>
          <cell r="J16">
            <v>1</v>
          </cell>
          <cell r="K16">
            <v>1</v>
          </cell>
          <cell r="L16">
            <v>0</v>
          </cell>
          <cell r="M16">
            <v>0</v>
          </cell>
          <cell r="N16">
            <v>0</v>
          </cell>
          <cell r="O16">
            <v>1</v>
          </cell>
        </row>
        <row r="17">
          <cell r="C17">
            <v>66</v>
          </cell>
          <cell r="D17">
            <v>1</v>
          </cell>
          <cell r="E17">
            <v>0</v>
          </cell>
          <cell r="F17">
            <v>1</v>
          </cell>
          <cell r="G17">
            <v>1</v>
          </cell>
          <cell r="H17">
            <v>1</v>
          </cell>
          <cell r="I17">
            <v>1</v>
          </cell>
          <cell r="J17">
            <v>1</v>
          </cell>
          <cell r="K17">
            <v>0</v>
          </cell>
          <cell r="L17">
            <v>0</v>
          </cell>
          <cell r="M17">
            <v>0</v>
          </cell>
          <cell r="N17">
            <v>0</v>
          </cell>
          <cell r="O17">
            <v>1</v>
          </cell>
        </row>
        <row r="18">
          <cell r="C18">
            <v>47</v>
          </cell>
          <cell r="D18">
            <v>1</v>
          </cell>
          <cell r="E18">
            <v>1</v>
          </cell>
          <cell r="F18">
            <v>0</v>
          </cell>
          <cell r="G18">
            <v>0</v>
          </cell>
          <cell r="H18">
            <v>1</v>
          </cell>
          <cell r="I18">
            <v>1</v>
          </cell>
          <cell r="J18">
            <v>1</v>
          </cell>
          <cell r="K18">
            <v>0</v>
          </cell>
          <cell r="L18">
            <v>1</v>
          </cell>
          <cell r="M18">
            <v>0</v>
          </cell>
          <cell r="N18">
            <v>0</v>
          </cell>
          <cell r="O18">
            <v>1</v>
          </cell>
        </row>
        <row r="19">
          <cell r="C19">
            <v>50</v>
          </cell>
          <cell r="D19">
            <v>1</v>
          </cell>
          <cell r="E19">
            <v>1</v>
          </cell>
          <cell r="F19">
            <v>1</v>
          </cell>
          <cell r="G19">
            <v>1</v>
          </cell>
          <cell r="H19">
            <v>1</v>
          </cell>
          <cell r="I19">
            <v>1</v>
          </cell>
          <cell r="J19">
            <v>1</v>
          </cell>
          <cell r="K19">
            <v>1</v>
          </cell>
          <cell r="L19">
            <v>0</v>
          </cell>
          <cell r="M19">
            <v>0</v>
          </cell>
          <cell r="N19">
            <v>0</v>
          </cell>
          <cell r="O19">
            <v>0</v>
          </cell>
        </row>
        <row r="20">
          <cell r="C20">
            <v>90</v>
          </cell>
          <cell r="D20">
            <v>0</v>
          </cell>
          <cell r="E20">
            <v>0</v>
          </cell>
          <cell r="F20">
            <v>1</v>
          </cell>
          <cell r="G20">
            <v>1</v>
          </cell>
          <cell r="H20">
            <v>0</v>
          </cell>
          <cell r="I20">
            <v>1</v>
          </cell>
          <cell r="J20">
            <v>1</v>
          </cell>
          <cell r="K20">
            <v>1</v>
          </cell>
          <cell r="L20">
            <v>0</v>
          </cell>
          <cell r="M20">
            <v>0</v>
          </cell>
          <cell r="N20">
            <v>0</v>
          </cell>
          <cell r="O20">
            <v>0</v>
          </cell>
        </row>
      </sheetData>
      <sheetData sheetId="7">
        <row r="2">
          <cell r="C2">
            <v>52</v>
          </cell>
          <cell r="D2">
            <v>1</v>
          </cell>
          <cell r="E2">
            <v>0</v>
          </cell>
          <cell r="F2">
            <v>1</v>
          </cell>
          <cell r="G2">
            <v>1</v>
          </cell>
          <cell r="H2">
            <v>1</v>
          </cell>
          <cell r="I2">
            <v>1</v>
          </cell>
          <cell r="J2">
            <v>1</v>
          </cell>
          <cell r="K2">
            <v>1</v>
          </cell>
          <cell r="L2">
            <v>0</v>
          </cell>
          <cell r="M2">
            <v>1</v>
          </cell>
          <cell r="N2">
            <v>1</v>
          </cell>
          <cell r="O2">
            <v>1</v>
          </cell>
          <cell r="P2">
            <v>54.311082584510054</v>
          </cell>
        </row>
        <row r="3">
          <cell r="C3">
            <v>47</v>
          </cell>
          <cell r="D3">
            <v>1</v>
          </cell>
          <cell r="E3">
            <v>1</v>
          </cell>
          <cell r="F3">
            <v>1</v>
          </cell>
          <cell r="G3">
            <v>1</v>
          </cell>
          <cell r="H3">
            <v>1</v>
          </cell>
          <cell r="I3">
            <v>1</v>
          </cell>
          <cell r="J3">
            <v>1</v>
          </cell>
          <cell r="K3">
            <v>1</v>
          </cell>
          <cell r="L3">
            <v>0</v>
          </cell>
          <cell r="M3">
            <v>1</v>
          </cell>
          <cell r="N3">
            <v>1</v>
          </cell>
          <cell r="O3">
            <v>1</v>
          </cell>
        </row>
        <row r="4">
          <cell r="C4">
            <v>38</v>
          </cell>
          <cell r="D4">
            <v>0</v>
          </cell>
          <cell r="E4">
            <v>1</v>
          </cell>
          <cell r="F4">
            <v>1</v>
          </cell>
          <cell r="G4">
            <v>1</v>
          </cell>
          <cell r="H4">
            <v>1</v>
          </cell>
          <cell r="I4">
            <v>1</v>
          </cell>
          <cell r="J4">
            <v>1</v>
          </cell>
          <cell r="K4">
            <v>1</v>
          </cell>
          <cell r="L4">
            <v>0</v>
          </cell>
          <cell r="M4">
            <v>1</v>
          </cell>
          <cell r="N4">
            <v>1</v>
          </cell>
          <cell r="O4">
            <v>1</v>
          </cell>
        </row>
        <row r="5">
          <cell r="C5">
            <v>48</v>
          </cell>
          <cell r="D5">
            <v>1</v>
          </cell>
          <cell r="E5">
            <v>1</v>
          </cell>
          <cell r="F5">
            <v>1</v>
          </cell>
          <cell r="G5">
            <v>1</v>
          </cell>
          <cell r="H5">
            <v>1</v>
          </cell>
          <cell r="I5">
            <v>1</v>
          </cell>
          <cell r="J5">
            <v>1</v>
          </cell>
          <cell r="K5">
            <v>1</v>
          </cell>
          <cell r="L5">
            <v>0</v>
          </cell>
          <cell r="M5">
            <v>1</v>
          </cell>
          <cell r="N5">
            <v>1</v>
          </cell>
          <cell r="O5">
            <v>1</v>
          </cell>
        </row>
        <row r="6">
          <cell r="C6">
            <v>42</v>
          </cell>
          <cell r="D6">
            <v>1</v>
          </cell>
          <cell r="E6">
            <v>1</v>
          </cell>
          <cell r="F6">
            <v>1</v>
          </cell>
          <cell r="G6">
            <v>1</v>
          </cell>
          <cell r="H6">
            <v>1</v>
          </cell>
          <cell r="I6">
            <v>1</v>
          </cell>
          <cell r="J6">
            <v>1</v>
          </cell>
          <cell r="K6">
            <v>1</v>
          </cell>
          <cell r="L6">
            <v>0</v>
          </cell>
          <cell r="M6">
            <v>1</v>
          </cell>
          <cell r="N6">
            <v>0</v>
          </cell>
          <cell r="O6">
            <v>0</v>
          </cell>
        </row>
        <row r="7">
          <cell r="C7">
            <v>56</v>
          </cell>
          <cell r="D7">
            <v>1</v>
          </cell>
          <cell r="E7">
            <v>0</v>
          </cell>
          <cell r="F7">
            <v>1</v>
          </cell>
          <cell r="G7">
            <v>1</v>
          </cell>
          <cell r="H7">
            <v>1</v>
          </cell>
          <cell r="I7">
            <v>1</v>
          </cell>
          <cell r="J7">
            <v>1</v>
          </cell>
          <cell r="K7">
            <v>1</v>
          </cell>
          <cell r="L7">
            <v>0</v>
          </cell>
          <cell r="M7">
            <v>1</v>
          </cell>
          <cell r="N7">
            <v>1</v>
          </cell>
          <cell r="O7">
            <v>1</v>
          </cell>
        </row>
        <row r="8">
          <cell r="C8">
            <v>43</v>
          </cell>
          <cell r="D8">
            <v>1</v>
          </cell>
          <cell r="E8">
            <v>0</v>
          </cell>
          <cell r="F8">
            <v>1</v>
          </cell>
          <cell r="G8">
            <v>1</v>
          </cell>
          <cell r="H8">
            <v>1</v>
          </cell>
          <cell r="I8">
            <v>1</v>
          </cell>
          <cell r="J8">
            <v>1</v>
          </cell>
          <cell r="K8">
            <v>1</v>
          </cell>
          <cell r="L8">
            <v>0</v>
          </cell>
          <cell r="M8">
            <v>1</v>
          </cell>
          <cell r="N8">
            <v>1</v>
          </cell>
          <cell r="O8">
            <v>1</v>
          </cell>
        </row>
        <row r="9">
          <cell r="C9">
            <v>68</v>
          </cell>
          <cell r="D9">
            <v>0</v>
          </cell>
          <cell r="E9">
            <v>0</v>
          </cell>
          <cell r="F9">
            <v>1</v>
          </cell>
          <cell r="G9">
            <v>1</v>
          </cell>
          <cell r="H9">
            <v>1</v>
          </cell>
          <cell r="I9">
            <v>1</v>
          </cell>
          <cell r="J9">
            <v>1</v>
          </cell>
          <cell r="K9">
            <v>1</v>
          </cell>
          <cell r="L9">
            <v>0</v>
          </cell>
          <cell r="M9">
            <v>0</v>
          </cell>
          <cell r="N9">
            <v>1</v>
          </cell>
          <cell r="O9">
            <v>1</v>
          </cell>
        </row>
        <row r="10">
          <cell r="C10">
            <v>44</v>
          </cell>
          <cell r="D10">
            <v>1</v>
          </cell>
          <cell r="E10">
            <v>0</v>
          </cell>
          <cell r="F10">
            <v>1</v>
          </cell>
          <cell r="G10">
            <v>1</v>
          </cell>
          <cell r="H10">
            <v>1</v>
          </cell>
          <cell r="I10">
            <v>1</v>
          </cell>
          <cell r="J10">
            <v>1</v>
          </cell>
          <cell r="K10">
            <v>1</v>
          </cell>
          <cell r="L10">
            <v>0</v>
          </cell>
          <cell r="M10">
            <v>1</v>
          </cell>
          <cell r="N10">
            <v>1</v>
          </cell>
          <cell r="O10">
            <v>1</v>
          </cell>
        </row>
        <row r="11">
          <cell r="C11">
            <v>33</v>
          </cell>
          <cell r="D11">
            <v>1</v>
          </cell>
          <cell r="E11">
            <v>1</v>
          </cell>
          <cell r="F11">
            <v>1</v>
          </cell>
          <cell r="G11">
            <v>1</v>
          </cell>
          <cell r="H11">
            <v>1</v>
          </cell>
          <cell r="I11">
            <v>1</v>
          </cell>
          <cell r="J11">
            <v>1</v>
          </cell>
          <cell r="K11">
            <v>1</v>
          </cell>
          <cell r="L11">
            <v>1</v>
          </cell>
          <cell r="M11">
            <v>1</v>
          </cell>
          <cell r="N11">
            <v>1</v>
          </cell>
          <cell r="O11">
            <v>1</v>
          </cell>
        </row>
        <row r="12">
          <cell r="C12">
            <v>57</v>
          </cell>
          <cell r="D12">
            <v>1</v>
          </cell>
          <cell r="E12">
            <v>1</v>
          </cell>
          <cell r="F12">
            <v>1</v>
          </cell>
          <cell r="G12">
            <v>1</v>
          </cell>
          <cell r="H12">
            <v>1</v>
          </cell>
          <cell r="I12">
            <v>1</v>
          </cell>
          <cell r="J12">
            <v>1</v>
          </cell>
          <cell r="K12">
            <v>1</v>
          </cell>
          <cell r="L12">
            <v>0</v>
          </cell>
          <cell r="M12">
            <v>1</v>
          </cell>
          <cell r="N12">
            <v>1</v>
          </cell>
          <cell r="O12">
            <v>1</v>
          </cell>
        </row>
        <row r="13">
          <cell r="C13">
            <v>17</v>
          </cell>
          <cell r="D13">
            <v>1</v>
          </cell>
          <cell r="E13">
            <v>1</v>
          </cell>
          <cell r="F13">
            <v>1</v>
          </cell>
          <cell r="G13">
            <v>1</v>
          </cell>
          <cell r="H13">
            <v>1</v>
          </cell>
          <cell r="I13">
            <v>1</v>
          </cell>
          <cell r="J13">
            <v>1</v>
          </cell>
          <cell r="K13">
            <v>1</v>
          </cell>
          <cell r="L13">
            <v>1</v>
          </cell>
          <cell r="M13">
            <v>1</v>
          </cell>
          <cell r="N13">
            <v>1</v>
          </cell>
          <cell r="O13">
            <v>1</v>
          </cell>
        </row>
        <row r="14">
          <cell r="C14">
            <v>16</v>
          </cell>
          <cell r="D14">
            <v>1</v>
          </cell>
          <cell r="E14">
            <v>1</v>
          </cell>
          <cell r="F14">
            <v>1</v>
          </cell>
          <cell r="G14">
            <v>1</v>
          </cell>
          <cell r="H14">
            <v>1</v>
          </cell>
          <cell r="I14">
            <v>1</v>
          </cell>
          <cell r="J14">
            <v>1</v>
          </cell>
          <cell r="K14">
            <v>1</v>
          </cell>
          <cell r="L14">
            <v>1</v>
          </cell>
          <cell r="M14">
            <v>1</v>
          </cell>
          <cell r="N14">
            <v>1</v>
          </cell>
          <cell r="O14">
            <v>1</v>
          </cell>
        </row>
        <row r="15">
          <cell r="C15">
            <v>44</v>
          </cell>
          <cell r="D15">
            <v>0</v>
          </cell>
          <cell r="E15">
            <v>0</v>
          </cell>
          <cell r="F15">
            <v>1</v>
          </cell>
          <cell r="G15">
            <v>1</v>
          </cell>
          <cell r="H15">
            <v>1</v>
          </cell>
          <cell r="I15">
            <v>1</v>
          </cell>
          <cell r="J15">
            <v>1</v>
          </cell>
          <cell r="K15">
            <v>1</v>
          </cell>
          <cell r="L15">
            <v>0</v>
          </cell>
          <cell r="M15">
            <v>1</v>
          </cell>
          <cell r="N15">
            <v>1</v>
          </cell>
          <cell r="O15">
            <v>1</v>
          </cell>
        </row>
        <row r="16">
          <cell r="C16">
            <v>62</v>
          </cell>
          <cell r="D16">
            <v>0</v>
          </cell>
          <cell r="E16">
            <v>0</v>
          </cell>
          <cell r="F16">
            <v>1</v>
          </cell>
          <cell r="G16">
            <v>0</v>
          </cell>
          <cell r="H16">
            <v>1</v>
          </cell>
          <cell r="I16">
            <v>1</v>
          </cell>
          <cell r="J16">
            <v>1</v>
          </cell>
          <cell r="K16">
            <v>0</v>
          </cell>
          <cell r="L16">
            <v>0</v>
          </cell>
          <cell r="M16">
            <v>1</v>
          </cell>
          <cell r="N16">
            <v>1</v>
          </cell>
          <cell r="O16">
            <v>1</v>
          </cell>
        </row>
        <row r="17">
          <cell r="C17">
            <v>27</v>
          </cell>
          <cell r="D17">
            <v>1</v>
          </cell>
          <cell r="E17">
            <v>1</v>
          </cell>
          <cell r="F17">
            <v>1</v>
          </cell>
          <cell r="G17">
            <v>1</v>
          </cell>
          <cell r="H17">
            <v>1</v>
          </cell>
          <cell r="I17">
            <v>1</v>
          </cell>
          <cell r="J17">
            <v>1</v>
          </cell>
          <cell r="K17">
            <v>1</v>
          </cell>
          <cell r="L17">
            <v>0</v>
          </cell>
          <cell r="M17">
            <v>1</v>
          </cell>
          <cell r="N17">
            <v>1</v>
          </cell>
          <cell r="O17">
            <v>1</v>
          </cell>
        </row>
        <row r="18">
          <cell r="C18">
            <v>22</v>
          </cell>
          <cell r="D18">
            <v>1</v>
          </cell>
          <cell r="E18">
            <v>1</v>
          </cell>
          <cell r="F18">
            <v>1</v>
          </cell>
          <cell r="G18">
            <v>1</v>
          </cell>
          <cell r="H18">
            <v>1</v>
          </cell>
          <cell r="I18">
            <v>1</v>
          </cell>
          <cell r="J18">
            <v>1</v>
          </cell>
          <cell r="K18">
            <v>1</v>
          </cell>
          <cell r="L18">
            <v>1</v>
          </cell>
          <cell r="M18">
            <v>1</v>
          </cell>
          <cell r="N18">
            <v>1</v>
          </cell>
          <cell r="O18">
            <v>1</v>
          </cell>
        </row>
        <row r="19">
          <cell r="C19">
            <v>35</v>
          </cell>
          <cell r="D19">
            <v>1</v>
          </cell>
          <cell r="E19">
            <v>1</v>
          </cell>
          <cell r="F19">
            <v>1</v>
          </cell>
          <cell r="G19">
            <v>1</v>
          </cell>
          <cell r="H19">
            <v>1</v>
          </cell>
          <cell r="I19">
            <v>1</v>
          </cell>
          <cell r="J19">
            <v>1</v>
          </cell>
          <cell r="K19">
            <v>0</v>
          </cell>
          <cell r="L19">
            <v>0</v>
          </cell>
          <cell r="M19">
            <v>0</v>
          </cell>
          <cell r="N19">
            <v>1</v>
          </cell>
          <cell r="O19">
            <v>1</v>
          </cell>
        </row>
        <row r="20">
          <cell r="C20">
            <v>41</v>
          </cell>
          <cell r="D20">
            <v>1</v>
          </cell>
          <cell r="E20">
            <v>1</v>
          </cell>
          <cell r="F20">
            <v>1</v>
          </cell>
          <cell r="G20">
            <v>1</v>
          </cell>
          <cell r="H20">
            <v>1</v>
          </cell>
          <cell r="I20">
            <v>1</v>
          </cell>
          <cell r="J20">
            <v>1</v>
          </cell>
          <cell r="K20">
            <v>1</v>
          </cell>
          <cell r="L20">
            <v>0</v>
          </cell>
          <cell r="M20">
            <v>0</v>
          </cell>
          <cell r="N20">
            <v>1</v>
          </cell>
          <cell r="O20">
            <v>1</v>
          </cell>
        </row>
        <row r="21">
          <cell r="C21">
            <v>50</v>
          </cell>
          <cell r="D21">
            <v>0</v>
          </cell>
          <cell r="E21">
            <v>0</v>
          </cell>
          <cell r="F21">
            <v>1</v>
          </cell>
          <cell r="G21">
            <v>1</v>
          </cell>
          <cell r="H21">
            <v>1</v>
          </cell>
          <cell r="I21">
            <v>1</v>
          </cell>
          <cell r="J21">
            <v>1</v>
          </cell>
          <cell r="K21">
            <v>1</v>
          </cell>
          <cell r="L21">
            <v>1</v>
          </cell>
          <cell r="M21">
            <v>0</v>
          </cell>
          <cell r="N21">
            <v>0</v>
          </cell>
          <cell r="O21">
            <v>0</v>
          </cell>
        </row>
        <row r="22">
          <cell r="C22">
            <v>31</v>
          </cell>
          <cell r="D22">
            <v>1</v>
          </cell>
          <cell r="E22">
            <v>0</v>
          </cell>
          <cell r="F22">
            <v>1</v>
          </cell>
          <cell r="G22">
            <v>1</v>
          </cell>
          <cell r="H22">
            <v>1</v>
          </cell>
          <cell r="I22">
            <v>1</v>
          </cell>
          <cell r="J22">
            <v>1</v>
          </cell>
          <cell r="K22">
            <v>1</v>
          </cell>
          <cell r="L22">
            <v>0</v>
          </cell>
          <cell r="M22">
            <v>1</v>
          </cell>
          <cell r="N22">
            <v>1</v>
          </cell>
          <cell r="O22">
            <v>1</v>
          </cell>
        </row>
        <row r="23">
          <cell r="C23">
            <v>19</v>
          </cell>
          <cell r="D23">
            <v>1</v>
          </cell>
          <cell r="E23">
            <v>0</v>
          </cell>
          <cell r="F23">
            <v>1</v>
          </cell>
          <cell r="G23">
            <v>1</v>
          </cell>
          <cell r="H23">
            <v>1</v>
          </cell>
          <cell r="I23">
            <v>1</v>
          </cell>
          <cell r="J23">
            <v>1</v>
          </cell>
          <cell r="K23">
            <v>1</v>
          </cell>
          <cell r="L23">
            <v>0</v>
          </cell>
          <cell r="M23">
            <v>1</v>
          </cell>
          <cell r="N23">
            <v>1</v>
          </cell>
          <cell r="O23">
            <v>1</v>
          </cell>
        </row>
        <row r="24">
          <cell r="C24">
            <v>32</v>
          </cell>
          <cell r="D24">
            <v>1</v>
          </cell>
          <cell r="E24">
            <v>0</v>
          </cell>
          <cell r="F24">
            <v>1</v>
          </cell>
          <cell r="G24">
            <v>1</v>
          </cell>
          <cell r="H24">
            <v>1</v>
          </cell>
          <cell r="I24">
            <v>1</v>
          </cell>
          <cell r="J24">
            <v>1</v>
          </cell>
          <cell r="K24">
            <v>1</v>
          </cell>
          <cell r="L24">
            <v>1</v>
          </cell>
          <cell r="M24">
            <v>1</v>
          </cell>
          <cell r="N24">
            <v>1</v>
          </cell>
          <cell r="O24">
            <v>1</v>
          </cell>
        </row>
        <row r="25">
          <cell r="C25">
            <v>23</v>
          </cell>
          <cell r="D25">
            <v>1</v>
          </cell>
          <cell r="E25">
            <v>0</v>
          </cell>
          <cell r="F25">
            <v>1</v>
          </cell>
          <cell r="G25">
            <v>0</v>
          </cell>
          <cell r="H25">
            <v>1</v>
          </cell>
          <cell r="I25">
            <v>1</v>
          </cell>
          <cell r="J25">
            <v>1</v>
          </cell>
          <cell r="K25">
            <v>1</v>
          </cell>
          <cell r="L25">
            <v>1</v>
          </cell>
          <cell r="M25">
            <v>0</v>
          </cell>
          <cell r="N25">
            <v>1</v>
          </cell>
          <cell r="O25">
            <v>1</v>
          </cell>
        </row>
        <row r="26">
          <cell r="C26">
            <v>35</v>
          </cell>
          <cell r="D26">
            <v>1</v>
          </cell>
          <cell r="E26">
            <v>1</v>
          </cell>
          <cell r="F26">
            <v>1</v>
          </cell>
          <cell r="G26">
            <v>1</v>
          </cell>
          <cell r="H26">
            <v>1</v>
          </cell>
          <cell r="I26">
            <v>1</v>
          </cell>
          <cell r="J26">
            <v>1</v>
          </cell>
          <cell r="K26">
            <v>1</v>
          </cell>
          <cell r="L26">
            <v>0</v>
          </cell>
          <cell r="M26">
            <v>0</v>
          </cell>
          <cell r="N26">
            <v>1</v>
          </cell>
          <cell r="O26">
            <v>1</v>
          </cell>
        </row>
        <row r="27">
          <cell r="C27">
            <v>50</v>
          </cell>
          <cell r="D27">
            <v>1</v>
          </cell>
          <cell r="E27">
            <v>0</v>
          </cell>
          <cell r="F27">
            <v>1</v>
          </cell>
          <cell r="G27">
            <v>1</v>
          </cell>
          <cell r="H27">
            <v>1</v>
          </cell>
          <cell r="I27">
            <v>1</v>
          </cell>
          <cell r="J27">
            <v>1</v>
          </cell>
          <cell r="K27">
            <v>1</v>
          </cell>
          <cell r="L27">
            <v>0</v>
          </cell>
          <cell r="M27">
            <v>1</v>
          </cell>
          <cell r="N27">
            <v>1</v>
          </cell>
          <cell r="O27">
            <v>1</v>
          </cell>
        </row>
        <row r="28">
          <cell r="C28">
            <v>48</v>
          </cell>
          <cell r="D28">
            <v>1</v>
          </cell>
          <cell r="E28">
            <v>1</v>
          </cell>
          <cell r="F28">
            <v>1</v>
          </cell>
          <cell r="G28">
            <v>1</v>
          </cell>
          <cell r="H28">
            <v>1</v>
          </cell>
          <cell r="I28">
            <v>1</v>
          </cell>
          <cell r="J28">
            <v>1</v>
          </cell>
          <cell r="K28">
            <v>1</v>
          </cell>
          <cell r="L28">
            <v>0</v>
          </cell>
          <cell r="M28">
            <v>1</v>
          </cell>
          <cell r="N28">
            <v>1</v>
          </cell>
          <cell r="O28">
            <v>1</v>
          </cell>
        </row>
        <row r="29">
          <cell r="C29">
            <v>34</v>
          </cell>
          <cell r="D29">
            <v>1</v>
          </cell>
          <cell r="E29">
            <v>0</v>
          </cell>
          <cell r="F29">
            <v>1</v>
          </cell>
          <cell r="G29">
            <v>1</v>
          </cell>
          <cell r="H29">
            <v>1</v>
          </cell>
          <cell r="I29">
            <v>1</v>
          </cell>
          <cell r="J29">
            <v>1</v>
          </cell>
          <cell r="K29">
            <v>1</v>
          </cell>
          <cell r="L29">
            <v>0</v>
          </cell>
          <cell r="M29">
            <v>1</v>
          </cell>
          <cell r="N29">
            <v>1</v>
          </cell>
          <cell r="O29">
            <v>1</v>
          </cell>
        </row>
        <row r="30">
          <cell r="C30">
            <v>44</v>
          </cell>
          <cell r="D30">
            <v>1</v>
          </cell>
          <cell r="E30">
            <v>0</v>
          </cell>
          <cell r="F30">
            <v>1</v>
          </cell>
          <cell r="G30">
            <v>1</v>
          </cell>
          <cell r="H30">
            <v>0</v>
          </cell>
          <cell r="I30">
            <v>1</v>
          </cell>
          <cell r="J30">
            <v>1</v>
          </cell>
          <cell r="K30">
            <v>1</v>
          </cell>
          <cell r="L30">
            <v>0</v>
          </cell>
          <cell r="M30">
            <v>1</v>
          </cell>
          <cell r="N30">
            <v>1</v>
          </cell>
          <cell r="O30">
            <v>0</v>
          </cell>
        </row>
        <row r="31">
          <cell r="C31">
            <v>37</v>
          </cell>
          <cell r="D31">
            <v>1</v>
          </cell>
          <cell r="E31">
            <v>1</v>
          </cell>
          <cell r="F31">
            <v>1</v>
          </cell>
          <cell r="G31">
            <v>1</v>
          </cell>
          <cell r="H31">
            <v>1</v>
          </cell>
          <cell r="I31">
            <v>1</v>
          </cell>
          <cell r="J31">
            <v>1</v>
          </cell>
          <cell r="K31">
            <v>1</v>
          </cell>
          <cell r="L31">
            <v>0</v>
          </cell>
          <cell r="M31">
            <v>1</v>
          </cell>
          <cell r="N31">
            <v>1</v>
          </cell>
          <cell r="O31">
            <v>1</v>
          </cell>
        </row>
        <row r="32">
          <cell r="C32">
            <v>41</v>
          </cell>
          <cell r="D32">
            <v>1</v>
          </cell>
          <cell r="E32">
            <v>0</v>
          </cell>
          <cell r="F32">
            <v>1</v>
          </cell>
          <cell r="G32">
            <v>1</v>
          </cell>
          <cell r="H32">
            <v>1</v>
          </cell>
          <cell r="I32">
            <v>1</v>
          </cell>
          <cell r="J32">
            <v>1</v>
          </cell>
          <cell r="K32">
            <v>1</v>
          </cell>
          <cell r="L32">
            <v>0</v>
          </cell>
          <cell r="M32">
            <v>1</v>
          </cell>
          <cell r="N32">
            <v>1</v>
          </cell>
          <cell r="O32">
            <v>1</v>
          </cell>
        </row>
        <row r="33">
          <cell r="C33">
            <v>56</v>
          </cell>
          <cell r="D33">
            <v>1</v>
          </cell>
          <cell r="E33">
            <v>0</v>
          </cell>
          <cell r="F33">
            <v>1</v>
          </cell>
          <cell r="G33">
            <v>1</v>
          </cell>
          <cell r="H33">
            <v>1</v>
          </cell>
          <cell r="I33">
            <v>1</v>
          </cell>
          <cell r="J33">
            <v>1</v>
          </cell>
          <cell r="K33">
            <v>0</v>
          </cell>
          <cell r="L33">
            <v>0</v>
          </cell>
          <cell r="M33">
            <v>1</v>
          </cell>
          <cell r="N33">
            <v>1</v>
          </cell>
          <cell r="O33">
            <v>1</v>
          </cell>
        </row>
        <row r="34">
          <cell r="C34">
            <v>49</v>
          </cell>
          <cell r="D34">
            <v>1</v>
          </cell>
          <cell r="E34">
            <v>1</v>
          </cell>
          <cell r="F34">
            <v>1</v>
          </cell>
          <cell r="G34">
            <v>1</v>
          </cell>
          <cell r="H34">
            <v>1</v>
          </cell>
          <cell r="I34">
            <v>1</v>
          </cell>
          <cell r="J34">
            <v>1</v>
          </cell>
          <cell r="K34">
            <v>1</v>
          </cell>
          <cell r="L34">
            <v>0</v>
          </cell>
          <cell r="M34">
            <v>1</v>
          </cell>
          <cell r="N34">
            <v>1</v>
          </cell>
          <cell r="O34">
            <v>1</v>
          </cell>
        </row>
      </sheetData>
      <sheetData sheetId="8">
        <row r="2">
          <cell r="C2">
            <v>52</v>
          </cell>
          <cell r="D2">
            <v>1</v>
          </cell>
          <cell r="E2">
            <v>0</v>
          </cell>
          <cell r="F2">
            <v>1</v>
          </cell>
          <cell r="G2">
            <v>1</v>
          </cell>
          <cell r="H2">
            <v>1</v>
          </cell>
          <cell r="I2">
            <v>1</v>
          </cell>
          <cell r="J2">
            <v>1</v>
          </cell>
          <cell r="K2">
            <v>1</v>
          </cell>
          <cell r="L2">
            <v>0</v>
          </cell>
          <cell r="M2">
            <v>1</v>
          </cell>
          <cell r="N2">
            <v>1</v>
          </cell>
          <cell r="O2">
            <v>1</v>
          </cell>
          <cell r="P2">
            <v>54.368825466520313</v>
          </cell>
        </row>
        <row r="3">
          <cell r="C3">
            <v>47</v>
          </cell>
          <cell r="D3">
            <v>1</v>
          </cell>
          <cell r="E3">
            <v>1</v>
          </cell>
          <cell r="F3">
            <v>1</v>
          </cell>
          <cell r="G3">
            <v>1</v>
          </cell>
          <cell r="H3">
            <v>1</v>
          </cell>
          <cell r="I3">
            <v>1</v>
          </cell>
          <cell r="J3">
            <v>1</v>
          </cell>
          <cell r="K3">
            <v>1</v>
          </cell>
          <cell r="L3">
            <v>0</v>
          </cell>
          <cell r="M3">
            <v>1</v>
          </cell>
          <cell r="N3">
            <v>1</v>
          </cell>
          <cell r="O3">
            <v>1</v>
          </cell>
        </row>
        <row r="4">
          <cell r="C4">
            <v>38</v>
          </cell>
          <cell r="D4">
            <v>0</v>
          </cell>
          <cell r="E4">
            <v>1</v>
          </cell>
          <cell r="F4">
            <v>1</v>
          </cell>
          <cell r="G4">
            <v>1</v>
          </cell>
          <cell r="H4">
            <v>1</v>
          </cell>
          <cell r="I4">
            <v>1</v>
          </cell>
          <cell r="J4">
            <v>1</v>
          </cell>
          <cell r="K4">
            <v>1</v>
          </cell>
          <cell r="L4">
            <v>0</v>
          </cell>
          <cell r="M4">
            <v>1</v>
          </cell>
          <cell r="N4">
            <v>1</v>
          </cell>
          <cell r="O4">
            <v>1</v>
          </cell>
        </row>
        <row r="5">
          <cell r="C5">
            <v>48</v>
          </cell>
          <cell r="D5">
            <v>1</v>
          </cell>
          <cell r="E5">
            <v>1</v>
          </cell>
          <cell r="F5">
            <v>1</v>
          </cell>
          <cell r="G5">
            <v>1</v>
          </cell>
          <cell r="H5">
            <v>1</v>
          </cell>
          <cell r="I5">
            <v>1</v>
          </cell>
          <cell r="J5">
            <v>1</v>
          </cell>
          <cell r="K5">
            <v>1</v>
          </cell>
          <cell r="L5">
            <v>0</v>
          </cell>
          <cell r="M5">
            <v>1</v>
          </cell>
          <cell r="N5">
            <v>1</v>
          </cell>
          <cell r="O5">
            <v>1</v>
          </cell>
        </row>
        <row r="6">
          <cell r="C6">
            <v>42</v>
          </cell>
          <cell r="D6">
            <v>1</v>
          </cell>
          <cell r="E6">
            <v>1</v>
          </cell>
          <cell r="F6">
            <v>1</v>
          </cell>
          <cell r="G6">
            <v>1</v>
          </cell>
          <cell r="H6">
            <v>1</v>
          </cell>
          <cell r="I6">
            <v>1</v>
          </cell>
          <cell r="J6">
            <v>1</v>
          </cell>
          <cell r="K6">
            <v>1</v>
          </cell>
          <cell r="L6">
            <v>0</v>
          </cell>
          <cell r="M6">
            <v>1</v>
          </cell>
          <cell r="N6">
            <v>0</v>
          </cell>
          <cell r="O6">
            <v>0</v>
          </cell>
        </row>
        <row r="7">
          <cell r="C7">
            <v>58</v>
          </cell>
          <cell r="D7">
            <v>1</v>
          </cell>
          <cell r="E7">
            <v>0</v>
          </cell>
          <cell r="F7">
            <v>1</v>
          </cell>
          <cell r="G7">
            <v>1</v>
          </cell>
          <cell r="H7">
            <v>1</v>
          </cell>
          <cell r="I7">
            <v>1</v>
          </cell>
          <cell r="J7">
            <v>1</v>
          </cell>
          <cell r="K7">
            <v>1</v>
          </cell>
          <cell r="L7">
            <v>0</v>
          </cell>
          <cell r="M7">
            <v>1</v>
          </cell>
          <cell r="N7">
            <v>1</v>
          </cell>
          <cell r="O7">
            <v>1</v>
          </cell>
        </row>
        <row r="8">
          <cell r="C8">
            <v>31</v>
          </cell>
          <cell r="D8">
            <v>1</v>
          </cell>
          <cell r="E8">
            <v>0</v>
          </cell>
          <cell r="F8">
            <v>1</v>
          </cell>
          <cell r="G8">
            <v>1</v>
          </cell>
          <cell r="H8">
            <v>1</v>
          </cell>
          <cell r="I8">
            <v>1</v>
          </cell>
          <cell r="J8">
            <v>1</v>
          </cell>
          <cell r="K8">
            <v>1</v>
          </cell>
          <cell r="L8">
            <v>0</v>
          </cell>
          <cell r="M8">
            <v>1</v>
          </cell>
          <cell r="N8">
            <v>1</v>
          </cell>
          <cell r="O8">
            <v>1</v>
          </cell>
        </row>
        <row r="9">
          <cell r="C9">
            <v>67</v>
          </cell>
          <cell r="D9">
            <v>1</v>
          </cell>
          <cell r="E9">
            <v>0</v>
          </cell>
          <cell r="F9">
            <v>1</v>
          </cell>
          <cell r="G9">
            <v>1</v>
          </cell>
          <cell r="H9">
            <v>1</v>
          </cell>
          <cell r="I9">
            <v>1</v>
          </cell>
          <cell r="J9">
            <v>1</v>
          </cell>
          <cell r="K9">
            <v>1</v>
          </cell>
          <cell r="L9">
            <v>0</v>
          </cell>
          <cell r="M9">
            <v>0</v>
          </cell>
          <cell r="N9">
            <v>1</v>
          </cell>
          <cell r="O9">
            <v>1</v>
          </cell>
        </row>
        <row r="10">
          <cell r="C10">
            <v>44</v>
          </cell>
          <cell r="D10">
            <v>1</v>
          </cell>
          <cell r="E10">
            <v>0</v>
          </cell>
          <cell r="F10">
            <v>1</v>
          </cell>
          <cell r="G10">
            <v>1</v>
          </cell>
          <cell r="H10">
            <v>1</v>
          </cell>
          <cell r="I10">
            <v>1</v>
          </cell>
          <cell r="J10">
            <v>1</v>
          </cell>
          <cell r="K10">
            <v>1</v>
          </cell>
          <cell r="L10">
            <v>0</v>
          </cell>
          <cell r="M10">
            <v>1</v>
          </cell>
          <cell r="N10">
            <v>1</v>
          </cell>
          <cell r="O10">
            <v>1</v>
          </cell>
        </row>
        <row r="11">
          <cell r="C11">
            <v>33</v>
          </cell>
          <cell r="D11">
            <v>1</v>
          </cell>
          <cell r="E11">
            <v>1</v>
          </cell>
          <cell r="F11">
            <v>1</v>
          </cell>
          <cell r="G11">
            <v>1</v>
          </cell>
          <cell r="H11">
            <v>1</v>
          </cell>
          <cell r="I11">
            <v>1</v>
          </cell>
          <cell r="J11">
            <v>1</v>
          </cell>
          <cell r="K11">
            <v>1</v>
          </cell>
          <cell r="L11">
            <v>1</v>
          </cell>
          <cell r="M11">
            <v>1</v>
          </cell>
          <cell r="N11">
            <v>1</v>
          </cell>
          <cell r="O11">
            <v>1</v>
          </cell>
        </row>
        <row r="12">
          <cell r="C12">
            <v>59</v>
          </cell>
          <cell r="D12">
            <v>0</v>
          </cell>
          <cell r="E12">
            <v>1</v>
          </cell>
          <cell r="F12">
            <v>1</v>
          </cell>
          <cell r="G12">
            <v>1</v>
          </cell>
          <cell r="H12">
            <v>1</v>
          </cell>
          <cell r="I12">
            <v>1</v>
          </cell>
          <cell r="J12">
            <v>1</v>
          </cell>
          <cell r="K12">
            <v>1</v>
          </cell>
          <cell r="L12">
            <v>0</v>
          </cell>
          <cell r="M12">
            <v>1</v>
          </cell>
          <cell r="N12">
            <v>1</v>
          </cell>
          <cell r="O12">
            <v>1</v>
          </cell>
        </row>
        <row r="13">
          <cell r="C13">
            <v>18</v>
          </cell>
          <cell r="D13">
            <v>1</v>
          </cell>
          <cell r="E13">
            <v>1</v>
          </cell>
          <cell r="F13">
            <v>1</v>
          </cell>
          <cell r="G13">
            <v>1</v>
          </cell>
          <cell r="H13">
            <v>1</v>
          </cell>
          <cell r="I13">
            <v>1</v>
          </cell>
          <cell r="J13">
            <v>0</v>
          </cell>
          <cell r="K13">
            <v>1</v>
          </cell>
          <cell r="L13">
            <v>1</v>
          </cell>
          <cell r="M13">
            <v>1</v>
          </cell>
          <cell r="N13">
            <v>1</v>
          </cell>
          <cell r="O13">
            <v>1</v>
          </cell>
        </row>
        <row r="14">
          <cell r="C14">
            <v>17</v>
          </cell>
          <cell r="D14">
            <v>1</v>
          </cell>
          <cell r="E14">
            <v>1</v>
          </cell>
          <cell r="F14">
            <v>1</v>
          </cell>
          <cell r="G14">
            <v>1</v>
          </cell>
          <cell r="H14">
            <v>1</v>
          </cell>
          <cell r="I14">
            <v>1</v>
          </cell>
          <cell r="J14">
            <v>0</v>
          </cell>
          <cell r="K14">
            <v>1</v>
          </cell>
          <cell r="L14">
            <v>1</v>
          </cell>
          <cell r="M14">
            <v>1</v>
          </cell>
          <cell r="N14">
            <v>1</v>
          </cell>
          <cell r="O14">
            <v>1</v>
          </cell>
        </row>
        <row r="15">
          <cell r="C15">
            <v>44</v>
          </cell>
          <cell r="D15">
            <v>0</v>
          </cell>
          <cell r="E15">
            <v>0</v>
          </cell>
          <cell r="F15">
            <v>1</v>
          </cell>
          <cell r="G15">
            <v>1</v>
          </cell>
          <cell r="H15">
            <v>1</v>
          </cell>
          <cell r="I15">
            <v>1</v>
          </cell>
          <cell r="J15">
            <v>1</v>
          </cell>
          <cell r="K15">
            <v>1</v>
          </cell>
          <cell r="L15">
            <v>0</v>
          </cell>
          <cell r="M15">
            <v>1</v>
          </cell>
          <cell r="N15">
            <v>1</v>
          </cell>
          <cell r="O15">
            <v>1</v>
          </cell>
        </row>
        <row r="16">
          <cell r="C16">
            <v>18</v>
          </cell>
          <cell r="D16">
            <v>1</v>
          </cell>
          <cell r="E16">
            <v>1</v>
          </cell>
          <cell r="F16">
            <v>1</v>
          </cell>
          <cell r="G16">
            <v>1</v>
          </cell>
          <cell r="H16">
            <v>1</v>
          </cell>
          <cell r="I16">
            <v>1</v>
          </cell>
          <cell r="J16">
            <v>1</v>
          </cell>
          <cell r="K16">
            <v>1</v>
          </cell>
          <cell r="L16">
            <v>1</v>
          </cell>
          <cell r="M16">
            <v>1</v>
          </cell>
          <cell r="N16">
            <v>1</v>
          </cell>
          <cell r="O16">
            <v>1</v>
          </cell>
        </row>
        <row r="17">
          <cell r="C17">
            <v>24</v>
          </cell>
          <cell r="D17">
            <v>0</v>
          </cell>
          <cell r="E17">
            <v>0</v>
          </cell>
          <cell r="F17">
            <v>1</v>
          </cell>
          <cell r="G17">
            <v>1</v>
          </cell>
          <cell r="H17">
            <v>1</v>
          </cell>
          <cell r="I17">
            <v>1</v>
          </cell>
          <cell r="J17">
            <v>1</v>
          </cell>
          <cell r="K17">
            <v>1</v>
          </cell>
          <cell r="L17">
            <v>1</v>
          </cell>
          <cell r="M17">
            <v>1</v>
          </cell>
          <cell r="N17">
            <v>1</v>
          </cell>
          <cell r="O17">
            <v>1</v>
          </cell>
        </row>
        <row r="18">
          <cell r="C18">
            <v>20</v>
          </cell>
          <cell r="D18">
            <v>0</v>
          </cell>
          <cell r="E18">
            <v>1</v>
          </cell>
          <cell r="F18">
            <v>1</v>
          </cell>
          <cell r="G18">
            <v>1</v>
          </cell>
          <cell r="H18">
            <v>1</v>
          </cell>
          <cell r="I18">
            <v>1</v>
          </cell>
          <cell r="J18">
            <v>1</v>
          </cell>
          <cell r="K18">
            <v>1</v>
          </cell>
          <cell r="L18">
            <v>1</v>
          </cell>
          <cell r="M18">
            <v>1</v>
          </cell>
          <cell r="N18">
            <v>1</v>
          </cell>
          <cell r="O18">
            <v>1</v>
          </cell>
        </row>
        <row r="19">
          <cell r="C19">
            <v>26</v>
          </cell>
          <cell r="D19">
            <v>1</v>
          </cell>
          <cell r="E19">
            <v>1</v>
          </cell>
          <cell r="F19">
            <v>1</v>
          </cell>
          <cell r="G19">
            <v>1</v>
          </cell>
          <cell r="H19">
            <v>1</v>
          </cell>
          <cell r="I19">
            <v>1</v>
          </cell>
          <cell r="J19">
            <v>1</v>
          </cell>
          <cell r="K19">
            <v>1</v>
          </cell>
          <cell r="L19">
            <v>0</v>
          </cell>
          <cell r="M19">
            <v>1</v>
          </cell>
          <cell r="N19">
            <v>1</v>
          </cell>
          <cell r="O19">
            <v>1</v>
          </cell>
        </row>
        <row r="20">
          <cell r="C20">
            <v>22</v>
          </cell>
          <cell r="D20">
            <v>1</v>
          </cell>
          <cell r="E20">
            <v>1</v>
          </cell>
          <cell r="F20">
            <v>1</v>
          </cell>
          <cell r="G20">
            <v>1</v>
          </cell>
          <cell r="H20">
            <v>1</v>
          </cell>
          <cell r="I20">
            <v>1</v>
          </cell>
          <cell r="J20">
            <v>1</v>
          </cell>
          <cell r="K20">
            <v>1</v>
          </cell>
          <cell r="L20">
            <v>1</v>
          </cell>
          <cell r="M20">
            <v>1</v>
          </cell>
          <cell r="N20">
            <v>1</v>
          </cell>
          <cell r="O20">
            <v>1</v>
          </cell>
        </row>
        <row r="21">
          <cell r="C21">
            <v>27</v>
          </cell>
          <cell r="D21">
            <v>1</v>
          </cell>
          <cell r="E21">
            <v>1</v>
          </cell>
          <cell r="F21">
            <v>1</v>
          </cell>
          <cell r="G21">
            <v>1</v>
          </cell>
          <cell r="H21">
            <v>1</v>
          </cell>
          <cell r="I21">
            <v>1</v>
          </cell>
          <cell r="J21">
            <v>1</v>
          </cell>
          <cell r="K21">
            <v>0</v>
          </cell>
          <cell r="L21">
            <v>0</v>
          </cell>
          <cell r="M21">
            <v>1</v>
          </cell>
          <cell r="N21">
            <v>1</v>
          </cell>
          <cell r="O21">
            <v>1</v>
          </cell>
        </row>
        <row r="22">
          <cell r="C22">
            <v>36</v>
          </cell>
          <cell r="D22">
            <v>1</v>
          </cell>
          <cell r="E22">
            <v>1</v>
          </cell>
          <cell r="F22">
            <v>1</v>
          </cell>
          <cell r="G22">
            <v>1</v>
          </cell>
          <cell r="H22">
            <v>1</v>
          </cell>
          <cell r="I22">
            <v>1</v>
          </cell>
          <cell r="J22">
            <v>1</v>
          </cell>
          <cell r="K22">
            <v>1</v>
          </cell>
          <cell r="L22">
            <v>0</v>
          </cell>
          <cell r="M22">
            <v>1</v>
          </cell>
          <cell r="N22">
            <v>1</v>
          </cell>
          <cell r="O22">
            <v>1</v>
          </cell>
        </row>
        <row r="23">
          <cell r="C23">
            <v>50</v>
          </cell>
          <cell r="D23">
            <v>1</v>
          </cell>
          <cell r="E23">
            <v>0</v>
          </cell>
          <cell r="F23">
            <v>1</v>
          </cell>
          <cell r="G23">
            <v>1</v>
          </cell>
          <cell r="H23">
            <v>1</v>
          </cell>
          <cell r="I23">
            <v>1</v>
          </cell>
          <cell r="J23">
            <v>1</v>
          </cell>
          <cell r="K23">
            <v>1</v>
          </cell>
          <cell r="L23">
            <v>1</v>
          </cell>
          <cell r="M23">
            <v>0</v>
          </cell>
          <cell r="N23">
            <v>0</v>
          </cell>
          <cell r="O23">
            <v>0</v>
          </cell>
        </row>
        <row r="24">
          <cell r="C24">
            <v>31</v>
          </cell>
          <cell r="D24">
            <v>1</v>
          </cell>
          <cell r="E24">
            <v>0</v>
          </cell>
          <cell r="F24">
            <v>1</v>
          </cell>
          <cell r="G24">
            <v>1</v>
          </cell>
          <cell r="H24">
            <v>1</v>
          </cell>
          <cell r="I24">
            <v>1</v>
          </cell>
          <cell r="J24">
            <v>1</v>
          </cell>
          <cell r="K24">
            <v>1</v>
          </cell>
          <cell r="L24">
            <v>0</v>
          </cell>
          <cell r="M24">
            <v>1</v>
          </cell>
          <cell r="N24">
            <v>1</v>
          </cell>
          <cell r="O24">
            <v>1</v>
          </cell>
        </row>
        <row r="25">
          <cell r="C25">
            <v>19</v>
          </cell>
          <cell r="D25">
            <v>1</v>
          </cell>
          <cell r="E25">
            <v>0</v>
          </cell>
          <cell r="F25">
            <v>1</v>
          </cell>
          <cell r="G25">
            <v>1</v>
          </cell>
          <cell r="H25">
            <v>1</v>
          </cell>
          <cell r="I25">
            <v>1</v>
          </cell>
          <cell r="J25">
            <v>1</v>
          </cell>
          <cell r="K25">
            <v>1</v>
          </cell>
          <cell r="L25">
            <v>0</v>
          </cell>
          <cell r="M25">
            <v>1</v>
          </cell>
          <cell r="N25">
            <v>1</v>
          </cell>
          <cell r="O25">
            <v>1</v>
          </cell>
        </row>
        <row r="26">
          <cell r="C26">
            <v>32</v>
          </cell>
          <cell r="D26">
            <v>1</v>
          </cell>
          <cell r="E26">
            <v>0</v>
          </cell>
          <cell r="F26">
            <v>1</v>
          </cell>
          <cell r="G26">
            <v>1</v>
          </cell>
          <cell r="H26">
            <v>1</v>
          </cell>
          <cell r="I26">
            <v>1</v>
          </cell>
          <cell r="J26">
            <v>1</v>
          </cell>
          <cell r="K26">
            <v>1</v>
          </cell>
          <cell r="L26">
            <v>1</v>
          </cell>
          <cell r="M26">
            <v>1</v>
          </cell>
          <cell r="N26">
            <v>1</v>
          </cell>
          <cell r="O26">
            <v>1</v>
          </cell>
        </row>
        <row r="27">
          <cell r="C27">
            <v>21</v>
          </cell>
          <cell r="D27">
            <v>1</v>
          </cell>
          <cell r="E27">
            <v>0</v>
          </cell>
          <cell r="F27">
            <v>1</v>
          </cell>
          <cell r="G27">
            <v>0</v>
          </cell>
          <cell r="H27">
            <v>1</v>
          </cell>
          <cell r="I27">
            <v>1</v>
          </cell>
          <cell r="J27">
            <v>1</v>
          </cell>
          <cell r="K27">
            <v>1</v>
          </cell>
          <cell r="L27">
            <v>1</v>
          </cell>
          <cell r="M27">
            <v>0</v>
          </cell>
          <cell r="N27">
            <v>1</v>
          </cell>
          <cell r="O27">
            <v>1</v>
          </cell>
        </row>
        <row r="28">
          <cell r="C28">
            <v>28</v>
          </cell>
          <cell r="D28">
            <v>1</v>
          </cell>
          <cell r="E28">
            <v>0</v>
          </cell>
          <cell r="F28">
            <v>1</v>
          </cell>
          <cell r="G28">
            <v>1</v>
          </cell>
          <cell r="H28">
            <v>1</v>
          </cell>
          <cell r="I28">
            <v>1</v>
          </cell>
          <cell r="J28">
            <v>1</v>
          </cell>
          <cell r="K28">
            <v>1</v>
          </cell>
          <cell r="L28">
            <v>0</v>
          </cell>
          <cell r="M28">
            <v>0</v>
          </cell>
          <cell r="N28">
            <v>1</v>
          </cell>
          <cell r="O28">
            <v>1</v>
          </cell>
        </row>
        <row r="29">
          <cell r="C29">
            <v>50</v>
          </cell>
          <cell r="D29">
            <v>1</v>
          </cell>
          <cell r="E29">
            <v>0</v>
          </cell>
          <cell r="F29">
            <v>1</v>
          </cell>
          <cell r="G29">
            <v>1</v>
          </cell>
          <cell r="H29">
            <v>1</v>
          </cell>
          <cell r="I29">
            <v>1</v>
          </cell>
          <cell r="J29">
            <v>1</v>
          </cell>
          <cell r="K29">
            <v>1</v>
          </cell>
          <cell r="L29">
            <v>0</v>
          </cell>
          <cell r="M29">
            <v>1</v>
          </cell>
          <cell r="N29">
            <v>1</v>
          </cell>
          <cell r="O29">
            <v>1</v>
          </cell>
        </row>
        <row r="30">
          <cell r="C30">
            <v>35</v>
          </cell>
          <cell r="D30">
            <v>1</v>
          </cell>
          <cell r="E30">
            <v>1</v>
          </cell>
          <cell r="F30">
            <v>1</v>
          </cell>
          <cell r="G30">
            <v>1</v>
          </cell>
          <cell r="H30">
            <v>1</v>
          </cell>
          <cell r="I30">
            <v>1</v>
          </cell>
          <cell r="J30">
            <v>1</v>
          </cell>
          <cell r="K30">
            <v>1</v>
          </cell>
          <cell r="L30">
            <v>0</v>
          </cell>
          <cell r="M30">
            <v>1</v>
          </cell>
          <cell r="N30">
            <v>1</v>
          </cell>
          <cell r="O30">
            <v>1</v>
          </cell>
        </row>
        <row r="31">
          <cell r="C31">
            <v>35</v>
          </cell>
          <cell r="D31">
            <v>1</v>
          </cell>
          <cell r="E31">
            <v>0</v>
          </cell>
          <cell r="F31">
            <v>1</v>
          </cell>
          <cell r="G31">
            <v>1</v>
          </cell>
          <cell r="H31">
            <v>1</v>
          </cell>
          <cell r="I31">
            <v>1</v>
          </cell>
          <cell r="J31">
            <v>1</v>
          </cell>
          <cell r="K31">
            <v>1</v>
          </cell>
          <cell r="L31">
            <v>0</v>
          </cell>
          <cell r="M31">
            <v>1</v>
          </cell>
          <cell r="N31">
            <v>1</v>
          </cell>
          <cell r="O31">
            <v>1</v>
          </cell>
        </row>
        <row r="32">
          <cell r="C32">
            <v>44</v>
          </cell>
          <cell r="D32">
            <v>1</v>
          </cell>
          <cell r="E32">
            <v>0</v>
          </cell>
          <cell r="F32">
            <v>1</v>
          </cell>
          <cell r="G32">
            <v>1</v>
          </cell>
          <cell r="H32">
            <v>0</v>
          </cell>
          <cell r="I32">
            <v>1</v>
          </cell>
          <cell r="J32">
            <v>1</v>
          </cell>
          <cell r="K32">
            <v>1</v>
          </cell>
          <cell r="L32">
            <v>0</v>
          </cell>
          <cell r="M32">
            <v>1</v>
          </cell>
          <cell r="N32">
            <v>1</v>
          </cell>
          <cell r="O32">
            <v>0</v>
          </cell>
        </row>
        <row r="33">
          <cell r="C33">
            <v>37</v>
          </cell>
          <cell r="D33">
            <v>1</v>
          </cell>
          <cell r="E33">
            <v>1</v>
          </cell>
          <cell r="F33">
            <v>1</v>
          </cell>
          <cell r="G33">
            <v>1</v>
          </cell>
          <cell r="H33">
            <v>1</v>
          </cell>
          <cell r="I33">
            <v>1</v>
          </cell>
          <cell r="J33">
            <v>1</v>
          </cell>
          <cell r="K33">
            <v>1</v>
          </cell>
          <cell r="L33">
            <v>0</v>
          </cell>
          <cell r="M33">
            <v>1</v>
          </cell>
          <cell r="N33">
            <v>1</v>
          </cell>
          <cell r="O33">
            <v>1</v>
          </cell>
        </row>
        <row r="34">
          <cell r="C34">
            <v>41</v>
          </cell>
          <cell r="D34">
            <v>1</v>
          </cell>
          <cell r="E34">
            <v>0</v>
          </cell>
          <cell r="F34">
            <v>1</v>
          </cell>
          <cell r="G34">
            <v>1</v>
          </cell>
          <cell r="H34">
            <v>1</v>
          </cell>
          <cell r="I34">
            <v>1</v>
          </cell>
          <cell r="J34">
            <v>1</v>
          </cell>
          <cell r="K34">
            <v>1</v>
          </cell>
          <cell r="L34">
            <v>0</v>
          </cell>
          <cell r="M34">
            <v>1</v>
          </cell>
          <cell r="N34">
            <v>1</v>
          </cell>
          <cell r="O34">
            <v>1</v>
          </cell>
        </row>
        <row r="35">
          <cell r="C35">
            <v>56</v>
          </cell>
          <cell r="D35">
            <v>1</v>
          </cell>
          <cell r="E35">
            <v>0</v>
          </cell>
          <cell r="F35">
            <v>1</v>
          </cell>
          <cell r="G35">
            <v>1</v>
          </cell>
          <cell r="H35">
            <v>1</v>
          </cell>
          <cell r="I35">
            <v>1</v>
          </cell>
          <cell r="J35">
            <v>1</v>
          </cell>
          <cell r="K35">
            <v>0</v>
          </cell>
          <cell r="L35">
            <v>0</v>
          </cell>
          <cell r="M35">
            <v>1</v>
          </cell>
          <cell r="N35">
            <v>1</v>
          </cell>
          <cell r="O35">
            <v>1</v>
          </cell>
        </row>
        <row r="36">
          <cell r="C36">
            <v>49</v>
          </cell>
          <cell r="D36">
            <v>1</v>
          </cell>
          <cell r="E36">
            <v>1</v>
          </cell>
          <cell r="F36">
            <v>1</v>
          </cell>
          <cell r="G36">
            <v>1</v>
          </cell>
          <cell r="H36">
            <v>1</v>
          </cell>
          <cell r="I36">
            <v>1</v>
          </cell>
          <cell r="J36">
            <v>1</v>
          </cell>
          <cell r="K36">
            <v>1</v>
          </cell>
          <cell r="L36">
            <v>0</v>
          </cell>
          <cell r="M36">
            <v>1</v>
          </cell>
          <cell r="N36">
            <v>1</v>
          </cell>
          <cell r="O36">
            <v>1</v>
          </cell>
        </row>
      </sheetData>
      <sheetData sheetId="9">
        <row r="2">
          <cell r="C2">
            <v>20</v>
          </cell>
          <cell r="D2">
            <v>1</v>
          </cell>
          <cell r="E2">
            <v>0</v>
          </cell>
          <cell r="F2">
            <v>1</v>
          </cell>
          <cell r="G2">
            <v>1</v>
          </cell>
          <cell r="H2">
            <v>1</v>
          </cell>
          <cell r="I2">
            <v>1</v>
          </cell>
          <cell r="J2">
            <v>1</v>
          </cell>
          <cell r="K2">
            <v>1</v>
          </cell>
          <cell r="L2">
            <v>1</v>
          </cell>
          <cell r="M2">
            <v>1</v>
          </cell>
          <cell r="N2">
            <v>1</v>
          </cell>
          <cell r="O2">
            <v>1</v>
          </cell>
          <cell r="P2">
            <v>54.284765279007971</v>
          </cell>
        </row>
        <row r="3">
          <cell r="C3">
            <v>16</v>
          </cell>
          <cell r="D3">
            <v>1</v>
          </cell>
          <cell r="E3">
            <v>0</v>
          </cell>
          <cell r="F3">
            <v>1</v>
          </cell>
          <cell r="G3">
            <v>1</v>
          </cell>
          <cell r="H3">
            <v>1</v>
          </cell>
          <cell r="I3">
            <v>1</v>
          </cell>
          <cell r="J3">
            <v>1</v>
          </cell>
          <cell r="K3">
            <v>1</v>
          </cell>
          <cell r="L3">
            <v>1</v>
          </cell>
          <cell r="M3">
            <v>1</v>
          </cell>
          <cell r="N3">
            <v>1</v>
          </cell>
          <cell r="O3">
            <v>1</v>
          </cell>
        </row>
        <row r="4">
          <cell r="C4">
            <v>15</v>
          </cell>
          <cell r="D4">
            <v>1</v>
          </cell>
          <cell r="E4">
            <v>0</v>
          </cell>
          <cell r="F4">
            <v>1</v>
          </cell>
          <cell r="G4">
            <v>1</v>
          </cell>
          <cell r="H4">
            <v>1</v>
          </cell>
          <cell r="I4">
            <v>1</v>
          </cell>
          <cell r="J4">
            <v>1</v>
          </cell>
          <cell r="K4">
            <v>1</v>
          </cell>
          <cell r="L4">
            <v>1</v>
          </cell>
          <cell r="M4">
            <v>1</v>
          </cell>
          <cell r="N4">
            <v>1</v>
          </cell>
          <cell r="O4">
            <v>1</v>
          </cell>
        </row>
        <row r="5">
          <cell r="C5">
            <v>14</v>
          </cell>
          <cell r="D5">
            <v>1</v>
          </cell>
          <cell r="E5">
            <v>1</v>
          </cell>
          <cell r="F5">
            <v>1</v>
          </cell>
          <cell r="G5">
            <v>1</v>
          </cell>
          <cell r="H5">
            <v>1</v>
          </cell>
          <cell r="I5">
            <v>1</v>
          </cell>
          <cell r="J5">
            <v>1</v>
          </cell>
          <cell r="K5">
            <v>1</v>
          </cell>
          <cell r="L5">
            <v>1</v>
          </cell>
          <cell r="M5">
            <v>1</v>
          </cell>
          <cell r="N5">
            <v>1</v>
          </cell>
          <cell r="O5">
            <v>1</v>
          </cell>
        </row>
        <row r="6">
          <cell r="C6">
            <v>25</v>
          </cell>
          <cell r="D6">
            <v>1</v>
          </cell>
          <cell r="E6">
            <v>1</v>
          </cell>
          <cell r="F6">
            <v>1</v>
          </cell>
          <cell r="G6">
            <v>1</v>
          </cell>
          <cell r="H6">
            <v>1</v>
          </cell>
          <cell r="I6">
            <v>1</v>
          </cell>
          <cell r="J6">
            <v>1</v>
          </cell>
          <cell r="K6">
            <v>1</v>
          </cell>
          <cell r="L6">
            <v>1</v>
          </cell>
          <cell r="M6">
            <v>1</v>
          </cell>
          <cell r="N6">
            <v>1</v>
          </cell>
          <cell r="O6">
            <v>1</v>
          </cell>
        </row>
        <row r="7">
          <cell r="C7">
            <v>16</v>
          </cell>
          <cell r="D7">
            <v>0</v>
          </cell>
          <cell r="E7">
            <v>1</v>
          </cell>
          <cell r="F7">
            <v>1</v>
          </cell>
          <cell r="G7">
            <v>1</v>
          </cell>
          <cell r="H7">
            <v>1</v>
          </cell>
          <cell r="I7">
            <v>1</v>
          </cell>
          <cell r="J7">
            <v>1</v>
          </cell>
          <cell r="K7">
            <v>1</v>
          </cell>
          <cell r="L7">
            <v>1</v>
          </cell>
          <cell r="M7">
            <v>1</v>
          </cell>
          <cell r="N7">
            <v>1</v>
          </cell>
          <cell r="O7">
            <v>1</v>
          </cell>
        </row>
        <row r="8">
          <cell r="C8">
            <v>26</v>
          </cell>
          <cell r="D8">
            <v>1</v>
          </cell>
          <cell r="E8">
            <v>1</v>
          </cell>
          <cell r="F8">
            <v>1</v>
          </cell>
          <cell r="G8">
            <v>1</v>
          </cell>
          <cell r="H8">
            <v>1</v>
          </cell>
          <cell r="I8">
            <v>1</v>
          </cell>
          <cell r="J8">
            <v>1</v>
          </cell>
          <cell r="K8">
            <v>1</v>
          </cell>
          <cell r="L8">
            <v>1</v>
          </cell>
          <cell r="M8">
            <v>1</v>
          </cell>
          <cell r="N8">
            <v>1</v>
          </cell>
          <cell r="O8">
            <v>1</v>
          </cell>
        </row>
        <row r="9">
          <cell r="C9">
            <v>27</v>
          </cell>
          <cell r="D9">
            <v>1</v>
          </cell>
          <cell r="E9">
            <v>1</v>
          </cell>
          <cell r="F9">
            <v>1</v>
          </cell>
          <cell r="G9">
            <v>1</v>
          </cell>
          <cell r="H9">
            <v>1</v>
          </cell>
          <cell r="I9">
            <v>1</v>
          </cell>
          <cell r="J9">
            <v>0</v>
          </cell>
          <cell r="K9">
            <v>1</v>
          </cell>
          <cell r="L9">
            <v>0</v>
          </cell>
          <cell r="M9">
            <v>1</v>
          </cell>
          <cell r="N9">
            <v>0</v>
          </cell>
          <cell r="O9">
            <v>0</v>
          </cell>
        </row>
        <row r="10">
          <cell r="C10">
            <v>49</v>
          </cell>
          <cell r="D10">
            <v>1</v>
          </cell>
          <cell r="E10">
            <v>0</v>
          </cell>
          <cell r="F10">
            <v>1</v>
          </cell>
          <cell r="G10">
            <v>1</v>
          </cell>
          <cell r="H10">
            <v>1</v>
          </cell>
          <cell r="I10">
            <v>1</v>
          </cell>
          <cell r="J10">
            <v>0</v>
          </cell>
          <cell r="K10">
            <v>1</v>
          </cell>
          <cell r="L10">
            <v>0</v>
          </cell>
          <cell r="M10">
            <v>1</v>
          </cell>
          <cell r="N10">
            <v>1</v>
          </cell>
          <cell r="O10">
            <v>1</v>
          </cell>
        </row>
        <row r="11">
          <cell r="C11">
            <v>22</v>
          </cell>
          <cell r="D11">
            <v>1</v>
          </cell>
          <cell r="E11">
            <v>1</v>
          </cell>
          <cell r="F11">
            <v>1</v>
          </cell>
          <cell r="G11">
            <v>1</v>
          </cell>
          <cell r="H11">
            <v>1</v>
          </cell>
          <cell r="I11">
            <v>1</v>
          </cell>
          <cell r="J11">
            <v>0</v>
          </cell>
          <cell r="K11">
            <v>1</v>
          </cell>
          <cell r="L11">
            <v>1</v>
          </cell>
          <cell r="M11">
            <v>1</v>
          </cell>
          <cell r="N11">
            <v>1</v>
          </cell>
          <cell r="O11">
            <v>1</v>
          </cell>
        </row>
        <row r="12">
          <cell r="C12">
            <v>51</v>
          </cell>
          <cell r="D12">
            <v>0</v>
          </cell>
          <cell r="E12">
            <v>0</v>
          </cell>
          <cell r="F12">
            <v>1</v>
          </cell>
          <cell r="G12">
            <v>1</v>
          </cell>
          <cell r="H12">
            <v>1</v>
          </cell>
          <cell r="I12">
            <v>1</v>
          </cell>
          <cell r="J12">
            <v>0</v>
          </cell>
          <cell r="K12">
            <v>1</v>
          </cell>
          <cell r="L12">
            <v>0</v>
          </cell>
          <cell r="M12">
            <v>0</v>
          </cell>
          <cell r="N12">
            <v>1</v>
          </cell>
          <cell r="O12">
            <v>1</v>
          </cell>
        </row>
        <row r="13">
          <cell r="C13">
            <v>42</v>
          </cell>
          <cell r="D13">
            <v>1</v>
          </cell>
          <cell r="E13">
            <v>0</v>
          </cell>
          <cell r="F13">
            <v>1</v>
          </cell>
          <cell r="G13">
            <v>1</v>
          </cell>
          <cell r="H13">
            <v>1</v>
          </cell>
          <cell r="I13">
            <v>1</v>
          </cell>
          <cell r="J13">
            <v>1</v>
          </cell>
          <cell r="K13">
            <v>1</v>
          </cell>
          <cell r="L13">
            <v>1</v>
          </cell>
          <cell r="M13">
            <v>1</v>
          </cell>
          <cell r="N13">
            <v>1</v>
          </cell>
          <cell r="O13">
            <v>1</v>
          </cell>
        </row>
        <row r="14">
          <cell r="C14">
            <v>37</v>
          </cell>
          <cell r="D14">
            <v>1</v>
          </cell>
          <cell r="E14">
            <v>1</v>
          </cell>
          <cell r="F14">
            <v>1</v>
          </cell>
          <cell r="G14">
            <v>1</v>
          </cell>
          <cell r="H14">
            <v>1</v>
          </cell>
          <cell r="I14">
            <v>1</v>
          </cell>
          <cell r="J14">
            <v>1</v>
          </cell>
          <cell r="K14">
            <v>1</v>
          </cell>
          <cell r="L14">
            <v>1</v>
          </cell>
          <cell r="M14">
            <v>1</v>
          </cell>
          <cell r="N14">
            <v>1</v>
          </cell>
          <cell r="O14">
            <v>1</v>
          </cell>
        </row>
        <row r="15">
          <cell r="C15">
            <v>27</v>
          </cell>
          <cell r="D15">
            <v>1</v>
          </cell>
          <cell r="E15">
            <v>1</v>
          </cell>
          <cell r="F15">
            <v>1</v>
          </cell>
          <cell r="G15">
            <v>1</v>
          </cell>
          <cell r="H15">
            <v>1</v>
          </cell>
          <cell r="I15">
            <v>1</v>
          </cell>
          <cell r="J15">
            <v>0</v>
          </cell>
          <cell r="K15">
            <v>1</v>
          </cell>
          <cell r="L15">
            <v>1</v>
          </cell>
          <cell r="M15">
            <v>1</v>
          </cell>
          <cell r="N15">
            <v>1</v>
          </cell>
          <cell r="O15">
            <v>1</v>
          </cell>
        </row>
        <row r="16">
          <cell r="C16">
            <v>54</v>
          </cell>
          <cell r="D16">
            <v>1</v>
          </cell>
          <cell r="E16">
            <v>1</v>
          </cell>
          <cell r="F16">
            <v>1</v>
          </cell>
          <cell r="G16">
            <v>1</v>
          </cell>
          <cell r="H16">
            <v>1</v>
          </cell>
          <cell r="I16">
            <v>1</v>
          </cell>
          <cell r="J16">
            <v>1</v>
          </cell>
          <cell r="K16">
            <v>1</v>
          </cell>
          <cell r="L16">
            <v>0</v>
          </cell>
          <cell r="M16">
            <v>0</v>
          </cell>
          <cell r="N16">
            <v>1</v>
          </cell>
          <cell r="O16">
            <v>1</v>
          </cell>
        </row>
        <row r="17">
          <cell r="C17">
            <v>13</v>
          </cell>
          <cell r="D17">
            <v>1</v>
          </cell>
          <cell r="E17">
            <v>1</v>
          </cell>
          <cell r="F17">
            <v>1</v>
          </cell>
          <cell r="G17">
            <v>1</v>
          </cell>
          <cell r="H17">
            <v>1</v>
          </cell>
          <cell r="I17">
            <v>1</v>
          </cell>
          <cell r="J17">
            <v>1</v>
          </cell>
          <cell r="K17">
            <v>1</v>
          </cell>
          <cell r="L17">
            <v>1</v>
          </cell>
          <cell r="M17">
            <v>0</v>
          </cell>
          <cell r="N17">
            <v>1</v>
          </cell>
          <cell r="O17">
            <v>1</v>
          </cell>
        </row>
        <row r="18">
          <cell r="C18">
            <v>12</v>
          </cell>
          <cell r="D18">
            <v>1</v>
          </cell>
          <cell r="E18">
            <v>1</v>
          </cell>
          <cell r="F18">
            <v>1</v>
          </cell>
          <cell r="G18">
            <v>1</v>
          </cell>
          <cell r="H18">
            <v>1</v>
          </cell>
          <cell r="I18">
            <v>1</v>
          </cell>
          <cell r="J18">
            <v>1</v>
          </cell>
          <cell r="K18">
            <v>1</v>
          </cell>
          <cell r="L18">
            <v>1</v>
          </cell>
          <cell r="M18">
            <v>0</v>
          </cell>
          <cell r="N18">
            <v>1</v>
          </cell>
          <cell r="O18">
            <v>1</v>
          </cell>
        </row>
        <row r="19">
          <cell r="C19">
            <v>22</v>
          </cell>
          <cell r="D19">
            <v>1</v>
          </cell>
          <cell r="E19">
            <v>0</v>
          </cell>
          <cell r="F19">
            <v>1</v>
          </cell>
          <cell r="G19">
            <v>1</v>
          </cell>
          <cell r="H19">
            <v>1</v>
          </cell>
          <cell r="I19">
            <v>1</v>
          </cell>
          <cell r="J19">
            <v>1</v>
          </cell>
          <cell r="K19">
            <v>1</v>
          </cell>
          <cell r="L19">
            <v>1</v>
          </cell>
          <cell r="M19">
            <v>1</v>
          </cell>
          <cell r="N19">
            <v>1</v>
          </cell>
          <cell r="O19">
            <v>1</v>
          </cell>
        </row>
        <row r="20">
          <cell r="C20">
            <v>18</v>
          </cell>
          <cell r="D20">
            <v>1</v>
          </cell>
          <cell r="E20">
            <v>0</v>
          </cell>
          <cell r="F20">
            <v>1</v>
          </cell>
          <cell r="G20">
            <v>1</v>
          </cell>
          <cell r="H20">
            <v>1</v>
          </cell>
          <cell r="I20">
            <v>1</v>
          </cell>
          <cell r="J20">
            <v>1</v>
          </cell>
          <cell r="K20">
            <v>1</v>
          </cell>
          <cell r="L20">
            <v>1</v>
          </cell>
          <cell r="M20">
            <v>1</v>
          </cell>
          <cell r="N20">
            <v>1</v>
          </cell>
          <cell r="O20">
            <v>1</v>
          </cell>
        </row>
        <row r="21">
          <cell r="C21">
            <v>22</v>
          </cell>
          <cell r="D21">
            <v>1</v>
          </cell>
          <cell r="E21">
            <v>1</v>
          </cell>
          <cell r="F21">
            <v>1</v>
          </cell>
          <cell r="G21">
            <v>1</v>
          </cell>
          <cell r="H21">
            <v>1</v>
          </cell>
          <cell r="I21">
            <v>1</v>
          </cell>
          <cell r="J21">
            <v>1</v>
          </cell>
          <cell r="K21">
            <v>1</v>
          </cell>
          <cell r="L21">
            <v>1</v>
          </cell>
          <cell r="M21">
            <v>0</v>
          </cell>
          <cell r="N21">
            <v>1</v>
          </cell>
          <cell r="O21">
            <v>1</v>
          </cell>
        </row>
        <row r="22">
          <cell r="C22">
            <v>31</v>
          </cell>
          <cell r="D22">
            <v>1</v>
          </cell>
          <cell r="E22">
            <v>0</v>
          </cell>
          <cell r="F22">
            <v>1</v>
          </cell>
          <cell r="G22">
            <v>1</v>
          </cell>
          <cell r="H22">
            <v>1</v>
          </cell>
          <cell r="I22">
            <v>1</v>
          </cell>
          <cell r="J22">
            <v>1</v>
          </cell>
          <cell r="K22">
            <v>1</v>
          </cell>
          <cell r="L22">
            <v>1</v>
          </cell>
          <cell r="M22">
            <v>1</v>
          </cell>
          <cell r="N22">
            <v>1</v>
          </cell>
          <cell r="O22">
            <v>1</v>
          </cell>
        </row>
        <row r="23">
          <cell r="C23">
            <v>22</v>
          </cell>
          <cell r="D23">
            <v>0</v>
          </cell>
          <cell r="E23">
            <v>1</v>
          </cell>
          <cell r="F23">
            <v>1</v>
          </cell>
          <cell r="G23">
            <v>1</v>
          </cell>
          <cell r="H23">
            <v>1</v>
          </cell>
          <cell r="I23">
            <v>1</v>
          </cell>
          <cell r="J23">
            <v>1</v>
          </cell>
          <cell r="K23">
            <v>1</v>
          </cell>
          <cell r="L23">
            <v>1</v>
          </cell>
          <cell r="M23">
            <v>1</v>
          </cell>
          <cell r="N23">
            <v>1</v>
          </cell>
          <cell r="O23">
            <v>1</v>
          </cell>
        </row>
        <row r="24">
          <cell r="C24">
            <v>10</v>
          </cell>
          <cell r="D24">
            <v>1</v>
          </cell>
          <cell r="E24">
            <v>0</v>
          </cell>
          <cell r="F24">
            <v>1</v>
          </cell>
          <cell r="G24">
            <v>1</v>
          </cell>
          <cell r="H24">
            <v>1</v>
          </cell>
          <cell r="I24">
            <v>1</v>
          </cell>
          <cell r="J24">
            <v>1</v>
          </cell>
          <cell r="K24">
            <v>1</v>
          </cell>
          <cell r="L24">
            <v>1</v>
          </cell>
          <cell r="M24">
            <v>1</v>
          </cell>
          <cell r="N24">
            <v>1</v>
          </cell>
          <cell r="O24">
            <v>1</v>
          </cell>
        </row>
        <row r="25">
          <cell r="C25">
            <v>9</v>
          </cell>
          <cell r="D25">
            <v>1</v>
          </cell>
          <cell r="E25">
            <v>0</v>
          </cell>
          <cell r="F25">
            <v>1</v>
          </cell>
          <cell r="G25">
            <v>1</v>
          </cell>
          <cell r="H25">
            <v>1</v>
          </cell>
          <cell r="I25">
            <v>1</v>
          </cell>
          <cell r="J25">
            <v>1</v>
          </cell>
          <cell r="K25">
            <v>1</v>
          </cell>
          <cell r="L25">
            <v>1</v>
          </cell>
          <cell r="M25">
            <v>1</v>
          </cell>
          <cell r="N25">
            <v>1</v>
          </cell>
          <cell r="O25">
            <v>1</v>
          </cell>
        </row>
        <row r="26">
          <cell r="C26">
            <v>16</v>
          </cell>
          <cell r="D26">
            <v>1</v>
          </cell>
          <cell r="E26">
            <v>1</v>
          </cell>
          <cell r="F26">
            <v>1</v>
          </cell>
          <cell r="G26">
            <v>1</v>
          </cell>
          <cell r="H26">
            <v>1</v>
          </cell>
          <cell r="I26">
            <v>1</v>
          </cell>
          <cell r="J26">
            <v>0</v>
          </cell>
          <cell r="K26">
            <v>1</v>
          </cell>
          <cell r="L26">
            <v>1</v>
          </cell>
          <cell r="M26">
            <v>1</v>
          </cell>
          <cell r="N26">
            <v>1</v>
          </cell>
          <cell r="O26">
            <v>1</v>
          </cell>
        </row>
        <row r="27">
          <cell r="C27">
            <v>24</v>
          </cell>
          <cell r="D27">
            <v>1</v>
          </cell>
          <cell r="E27">
            <v>1</v>
          </cell>
          <cell r="F27">
            <v>1</v>
          </cell>
          <cell r="G27">
            <v>1</v>
          </cell>
          <cell r="H27">
            <v>1</v>
          </cell>
          <cell r="I27">
            <v>1</v>
          </cell>
          <cell r="J27">
            <v>1</v>
          </cell>
          <cell r="K27">
            <v>1</v>
          </cell>
          <cell r="L27">
            <v>0</v>
          </cell>
          <cell r="M27">
            <v>1</v>
          </cell>
          <cell r="N27">
            <v>1</v>
          </cell>
          <cell r="O27">
            <v>1</v>
          </cell>
        </row>
        <row r="28">
          <cell r="C28">
            <v>43</v>
          </cell>
          <cell r="D28">
            <v>1</v>
          </cell>
          <cell r="E28">
            <v>1</v>
          </cell>
          <cell r="F28">
            <v>1</v>
          </cell>
          <cell r="G28">
            <v>1</v>
          </cell>
          <cell r="H28">
            <v>1</v>
          </cell>
          <cell r="I28">
            <v>1</v>
          </cell>
          <cell r="J28">
            <v>1</v>
          </cell>
          <cell r="K28">
            <v>1</v>
          </cell>
          <cell r="L28">
            <v>0</v>
          </cell>
          <cell r="M28">
            <v>1</v>
          </cell>
          <cell r="N28">
            <v>1</v>
          </cell>
          <cell r="O28">
            <v>1</v>
          </cell>
        </row>
        <row r="29">
          <cell r="C29">
            <v>33</v>
          </cell>
          <cell r="D29">
            <v>1</v>
          </cell>
          <cell r="E29">
            <v>0</v>
          </cell>
          <cell r="F29">
            <v>1</v>
          </cell>
          <cell r="G29">
            <v>1</v>
          </cell>
          <cell r="H29">
            <v>1</v>
          </cell>
          <cell r="I29">
            <v>1</v>
          </cell>
          <cell r="J29">
            <v>1</v>
          </cell>
          <cell r="K29">
            <v>1</v>
          </cell>
          <cell r="L29">
            <v>1</v>
          </cell>
          <cell r="M29">
            <v>0</v>
          </cell>
          <cell r="N29">
            <v>0</v>
          </cell>
          <cell r="O29">
            <v>0</v>
          </cell>
        </row>
        <row r="30">
          <cell r="C30">
            <v>27</v>
          </cell>
          <cell r="D30">
            <v>1</v>
          </cell>
          <cell r="E30">
            <v>0</v>
          </cell>
          <cell r="F30">
            <v>1</v>
          </cell>
          <cell r="G30">
            <v>1</v>
          </cell>
          <cell r="H30">
            <v>1</v>
          </cell>
          <cell r="I30">
            <v>1</v>
          </cell>
          <cell r="J30">
            <v>1</v>
          </cell>
          <cell r="K30">
            <v>1</v>
          </cell>
          <cell r="L30">
            <v>0</v>
          </cell>
          <cell r="M30">
            <v>1</v>
          </cell>
          <cell r="N30">
            <v>1</v>
          </cell>
          <cell r="O30">
            <v>1</v>
          </cell>
        </row>
        <row r="31">
          <cell r="C31">
            <v>28</v>
          </cell>
          <cell r="D31">
            <v>1</v>
          </cell>
          <cell r="E31">
            <v>0</v>
          </cell>
          <cell r="F31">
            <v>1</v>
          </cell>
          <cell r="G31">
            <v>1</v>
          </cell>
          <cell r="H31">
            <v>1</v>
          </cell>
          <cell r="I31">
            <v>1</v>
          </cell>
          <cell r="J31">
            <v>1</v>
          </cell>
          <cell r="K31">
            <v>1</v>
          </cell>
          <cell r="L31">
            <v>0</v>
          </cell>
          <cell r="M31">
            <v>1</v>
          </cell>
          <cell r="N31">
            <v>1</v>
          </cell>
          <cell r="O31">
            <v>1</v>
          </cell>
        </row>
        <row r="32">
          <cell r="C32">
            <v>19</v>
          </cell>
          <cell r="D32">
            <v>1</v>
          </cell>
          <cell r="E32">
            <v>0</v>
          </cell>
          <cell r="F32">
            <v>1</v>
          </cell>
          <cell r="G32">
            <v>1</v>
          </cell>
          <cell r="H32">
            <v>1</v>
          </cell>
          <cell r="I32">
            <v>1</v>
          </cell>
          <cell r="J32">
            <v>1</v>
          </cell>
          <cell r="K32">
            <v>1</v>
          </cell>
          <cell r="L32">
            <v>0</v>
          </cell>
          <cell r="M32">
            <v>1</v>
          </cell>
          <cell r="N32">
            <v>1</v>
          </cell>
          <cell r="O32">
            <v>1</v>
          </cell>
        </row>
        <row r="33">
          <cell r="C33">
            <v>23</v>
          </cell>
          <cell r="D33">
            <v>1</v>
          </cell>
          <cell r="E33">
            <v>0</v>
          </cell>
          <cell r="F33">
            <v>1</v>
          </cell>
          <cell r="G33">
            <v>1</v>
          </cell>
          <cell r="H33">
            <v>1</v>
          </cell>
          <cell r="I33">
            <v>1</v>
          </cell>
          <cell r="J33">
            <v>1</v>
          </cell>
          <cell r="K33">
            <v>1</v>
          </cell>
          <cell r="L33">
            <v>1</v>
          </cell>
          <cell r="M33">
            <v>1</v>
          </cell>
          <cell r="N33">
            <v>1</v>
          </cell>
          <cell r="O33">
            <v>1</v>
          </cell>
        </row>
        <row r="34">
          <cell r="C34">
            <v>18</v>
          </cell>
          <cell r="D34">
            <v>1</v>
          </cell>
          <cell r="E34">
            <v>0</v>
          </cell>
          <cell r="F34">
            <v>1</v>
          </cell>
          <cell r="G34">
            <v>0</v>
          </cell>
          <cell r="H34">
            <v>1</v>
          </cell>
          <cell r="I34">
            <v>1</v>
          </cell>
          <cell r="J34">
            <v>1</v>
          </cell>
          <cell r="K34">
            <v>1</v>
          </cell>
          <cell r="L34">
            <v>1</v>
          </cell>
          <cell r="M34">
            <v>0</v>
          </cell>
          <cell r="N34">
            <v>1</v>
          </cell>
          <cell r="O34">
            <v>1</v>
          </cell>
        </row>
        <row r="35">
          <cell r="C35">
            <v>25</v>
          </cell>
          <cell r="D35">
            <v>1</v>
          </cell>
          <cell r="E35">
            <v>0</v>
          </cell>
          <cell r="F35">
            <v>1</v>
          </cell>
          <cell r="G35">
            <v>1</v>
          </cell>
          <cell r="H35">
            <v>1</v>
          </cell>
          <cell r="I35">
            <v>1</v>
          </cell>
          <cell r="J35">
            <v>1</v>
          </cell>
          <cell r="K35">
            <v>1</v>
          </cell>
          <cell r="L35">
            <v>0</v>
          </cell>
          <cell r="M35">
            <v>0</v>
          </cell>
          <cell r="N35">
            <v>1</v>
          </cell>
          <cell r="O35">
            <v>1</v>
          </cell>
        </row>
        <row r="36">
          <cell r="C36">
            <v>13</v>
          </cell>
          <cell r="D36">
            <v>1</v>
          </cell>
          <cell r="E36">
            <v>1</v>
          </cell>
          <cell r="F36">
            <v>1</v>
          </cell>
          <cell r="G36">
            <v>1</v>
          </cell>
          <cell r="H36">
            <v>1</v>
          </cell>
          <cell r="I36">
            <v>1</v>
          </cell>
          <cell r="J36">
            <v>1</v>
          </cell>
          <cell r="K36">
            <v>1</v>
          </cell>
          <cell r="L36">
            <v>1</v>
          </cell>
          <cell r="M36">
            <v>1</v>
          </cell>
          <cell r="N36">
            <v>1</v>
          </cell>
          <cell r="O36">
            <v>1</v>
          </cell>
        </row>
        <row r="37">
          <cell r="C37">
            <v>11</v>
          </cell>
          <cell r="D37">
            <v>1</v>
          </cell>
          <cell r="E37">
            <v>1</v>
          </cell>
          <cell r="F37">
            <v>1</v>
          </cell>
          <cell r="G37">
            <v>1</v>
          </cell>
          <cell r="H37">
            <v>1</v>
          </cell>
          <cell r="I37">
            <v>1</v>
          </cell>
          <cell r="J37">
            <v>1</v>
          </cell>
          <cell r="K37">
            <v>1</v>
          </cell>
          <cell r="L37">
            <v>0</v>
          </cell>
          <cell r="M37">
            <v>1</v>
          </cell>
          <cell r="N37">
            <v>1</v>
          </cell>
          <cell r="O37">
            <v>1</v>
          </cell>
        </row>
        <row r="38">
          <cell r="C38">
            <v>15</v>
          </cell>
          <cell r="D38">
            <v>1</v>
          </cell>
          <cell r="E38">
            <v>1</v>
          </cell>
          <cell r="F38">
            <v>1</v>
          </cell>
          <cell r="G38">
            <v>1</v>
          </cell>
          <cell r="H38">
            <v>1</v>
          </cell>
          <cell r="I38">
            <v>1</v>
          </cell>
          <cell r="J38">
            <v>1</v>
          </cell>
          <cell r="K38">
            <v>1</v>
          </cell>
          <cell r="L38">
            <v>0</v>
          </cell>
          <cell r="M38">
            <v>1</v>
          </cell>
          <cell r="N38">
            <v>1</v>
          </cell>
          <cell r="O38">
            <v>1</v>
          </cell>
        </row>
        <row r="39">
          <cell r="C39">
            <v>35</v>
          </cell>
          <cell r="D39">
            <v>1</v>
          </cell>
          <cell r="E39">
            <v>1</v>
          </cell>
          <cell r="F39">
            <v>1</v>
          </cell>
          <cell r="G39">
            <v>1</v>
          </cell>
          <cell r="H39">
            <v>1</v>
          </cell>
          <cell r="I39">
            <v>1</v>
          </cell>
          <cell r="J39">
            <v>1</v>
          </cell>
          <cell r="K39">
            <v>1</v>
          </cell>
          <cell r="L39">
            <v>0</v>
          </cell>
          <cell r="M39">
            <v>1</v>
          </cell>
          <cell r="N39">
            <v>1</v>
          </cell>
          <cell r="O39">
            <v>1</v>
          </cell>
        </row>
        <row r="40">
          <cell r="C40">
            <v>34</v>
          </cell>
          <cell r="D40">
            <v>1</v>
          </cell>
          <cell r="E40">
            <v>0</v>
          </cell>
          <cell r="F40">
            <v>1</v>
          </cell>
          <cell r="G40">
            <v>1</v>
          </cell>
          <cell r="H40">
            <v>1</v>
          </cell>
          <cell r="I40">
            <v>1</v>
          </cell>
          <cell r="J40">
            <v>1</v>
          </cell>
          <cell r="K40">
            <v>1</v>
          </cell>
          <cell r="L40">
            <v>1</v>
          </cell>
          <cell r="M40">
            <v>1</v>
          </cell>
          <cell r="N40">
            <v>1</v>
          </cell>
          <cell r="O40">
            <v>1</v>
          </cell>
        </row>
        <row r="41">
          <cell r="C41">
            <v>34</v>
          </cell>
          <cell r="D41">
            <v>1</v>
          </cell>
          <cell r="E41">
            <v>0</v>
          </cell>
          <cell r="F41">
            <v>1</v>
          </cell>
          <cell r="G41">
            <v>1</v>
          </cell>
          <cell r="H41">
            <v>1</v>
          </cell>
          <cell r="I41">
            <v>1</v>
          </cell>
          <cell r="J41">
            <v>1</v>
          </cell>
          <cell r="K41">
            <v>1</v>
          </cell>
          <cell r="L41">
            <v>1</v>
          </cell>
          <cell r="M41">
            <v>1</v>
          </cell>
          <cell r="N41">
            <v>1</v>
          </cell>
          <cell r="O41">
            <v>1</v>
          </cell>
        </row>
        <row r="42">
          <cell r="C42">
            <v>40</v>
          </cell>
          <cell r="D42">
            <v>1</v>
          </cell>
          <cell r="E42">
            <v>0</v>
          </cell>
          <cell r="F42">
            <v>1</v>
          </cell>
          <cell r="G42">
            <v>1</v>
          </cell>
          <cell r="H42">
            <v>0</v>
          </cell>
          <cell r="I42">
            <v>1</v>
          </cell>
          <cell r="J42">
            <v>1</v>
          </cell>
          <cell r="K42">
            <v>1</v>
          </cell>
          <cell r="L42">
            <v>0</v>
          </cell>
          <cell r="M42">
            <v>1</v>
          </cell>
          <cell r="N42">
            <v>1</v>
          </cell>
          <cell r="O42">
            <v>0</v>
          </cell>
        </row>
        <row r="43">
          <cell r="C43">
            <v>40</v>
          </cell>
          <cell r="D43">
            <v>1</v>
          </cell>
          <cell r="E43">
            <v>0</v>
          </cell>
          <cell r="F43">
            <v>1</v>
          </cell>
          <cell r="G43">
            <v>1</v>
          </cell>
          <cell r="H43">
            <v>0</v>
          </cell>
          <cell r="I43">
            <v>1</v>
          </cell>
          <cell r="J43">
            <v>1</v>
          </cell>
          <cell r="K43">
            <v>1</v>
          </cell>
          <cell r="L43">
            <v>0</v>
          </cell>
          <cell r="M43">
            <v>1</v>
          </cell>
          <cell r="N43">
            <v>1</v>
          </cell>
          <cell r="O43">
            <v>0</v>
          </cell>
        </row>
        <row r="44">
          <cell r="C44">
            <v>37</v>
          </cell>
          <cell r="D44">
            <v>1</v>
          </cell>
          <cell r="E44">
            <v>1</v>
          </cell>
          <cell r="F44">
            <v>1</v>
          </cell>
          <cell r="G44">
            <v>1</v>
          </cell>
          <cell r="H44">
            <v>1</v>
          </cell>
          <cell r="I44">
            <v>1</v>
          </cell>
          <cell r="J44">
            <v>1</v>
          </cell>
          <cell r="K44">
            <v>1</v>
          </cell>
          <cell r="L44">
            <v>0</v>
          </cell>
          <cell r="M44">
            <v>1</v>
          </cell>
          <cell r="N44">
            <v>1</v>
          </cell>
          <cell r="O44">
            <v>1</v>
          </cell>
        </row>
        <row r="45">
          <cell r="C45">
            <v>41</v>
          </cell>
          <cell r="D45">
            <v>1</v>
          </cell>
          <cell r="E45">
            <v>0</v>
          </cell>
          <cell r="F45">
            <v>1</v>
          </cell>
          <cell r="G45">
            <v>1</v>
          </cell>
          <cell r="H45">
            <v>1</v>
          </cell>
          <cell r="I45">
            <v>1</v>
          </cell>
          <cell r="J45">
            <v>1</v>
          </cell>
          <cell r="K45">
            <v>1</v>
          </cell>
          <cell r="L45">
            <v>0</v>
          </cell>
          <cell r="M45">
            <v>1</v>
          </cell>
          <cell r="N45">
            <v>1</v>
          </cell>
          <cell r="O45">
            <v>1</v>
          </cell>
        </row>
        <row r="46">
          <cell r="C46">
            <v>45</v>
          </cell>
          <cell r="D46">
            <v>1</v>
          </cell>
          <cell r="E46">
            <v>0</v>
          </cell>
          <cell r="F46">
            <v>1</v>
          </cell>
          <cell r="G46">
            <v>1</v>
          </cell>
          <cell r="H46">
            <v>1</v>
          </cell>
          <cell r="I46">
            <v>1</v>
          </cell>
          <cell r="J46">
            <v>1</v>
          </cell>
          <cell r="K46">
            <v>0</v>
          </cell>
          <cell r="L46">
            <v>0</v>
          </cell>
          <cell r="M46">
            <v>1</v>
          </cell>
          <cell r="N46">
            <v>1</v>
          </cell>
          <cell r="O46">
            <v>1</v>
          </cell>
        </row>
        <row r="47">
          <cell r="C47">
            <v>50</v>
          </cell>
          <cell r="D47">
            <v>1</v>
          </cell>
          <cell r="E47">
            <v>1</v>
          </cell>
          <cell r="F47">
            <v>1</v>
          </cell>
          <cell r="G47">
            <v>1</v>
          </cell>
          <cell r="H47">
            <v>1</v>
          </cell>
          <cell r="I47">
            <v>1</v>
          </cell>
          <cell r="J47">
            <v>1</v>
          </cell>
          <cell r="K47">
            <v>1</v>
          </cell>
          <cell r="L47">
            <v>0</v>
          </cell>
          <cell r="M47">
            <v>1</v>
          </cell>
          <cell r="N47">
            <v>1</v>
          </cell>
          <cell r="O47">
            <v>1</v>
          </cell>
        </row>
      </sheetData>
      <sheetData sheetId="10">
        <row r="2">
          <cell r="C2">
            <v>20</v>
          </cell>
          <cell r="D2">
            <v>1</v>
          </cell>
          <cell r="E2">
            <v>0</v>
          </cell>
          <cell r="F2">
            <v>1</v>
          </cell>
          <cell r="G2">
            <v>1</v>
          </cell>
          <cell r="H2">
            <v>1</v>
          </cell>
          <cell r="I2">
            <v>1</v>
          </cell>
          <cell r="J2">
            <v>1</v>
          </cell>
          <cell r="K2">
            <v>1</v>
          </cell>
          <cell r="L2">
            <v>1</v>
          </cell>
          <cell r="M2">
            <v>1</v>
          </cell>
          <cell r="N2">
            <v>1</v>
          </cell>
          <cell r="O2">
            <v>1</v>
          </cell>
          <cell r="P2">
            <v>54.536842105263162</v>
          </cell>
        </row>
        <row r="3">
          <cell r="C3">
            <v>16</v>
          </cell>
          <cell r="D3">
            <v>1</v>
          </cell>
          <cell r="E3">
            <v>0</v>
          </cell>
          <cell r="F3">
            <v>1</v>
          </cell>
          <cell r="G3">
            <v>1</v>
          </cell>
          <cell r="H3">
            <v>1</v>
          </cell>
          <cell r="I3">
            <v>1</v>
          </cell>
          <cell r="J3">
            <v>1</v>
          </cell>
          <cell r="K3">
            <v>1</v>
          </cell>
          <cell r="L3">
            <v>1</v>
          </cell>
          <cell r="M3">
            <v>1</v>
          </cell>
          <cell r="N3">
            <v>1</v>
          </cell>
          <cell r="O3">
            <v>1</v>
          </cell>
        </row>
        <row r="4">
          <cell r="C4">
            <v>15</v>
          </cell>
          <cell r="D4">
            <v>1</v>
          </cell>
          <cell r="E4">
            <v>0</v>
          </cell>
          <cell r="F4">
            <v>1</v>
          </cell>
          <cell r="G4">
            <v>1</v>
          </cell>
          <cell r="H4">
            <v>1</v>
          </cell>
          <cell r="I4">
            <v>1</v>
          </cell>
          <cell r="J4">
            <v>1</v>
          </cell>
          <cell r="K4">
            <v>1</v>
          </cell>
          <cell r="L4">
            <v>1</v>
          </cell>
          <cell r="M4">
            <v>1</v>
          </cell>
          <cell r="N4">
            <v>1</v>
          </cell>
          <cell r="O4">
            <v>1</v>
          </cell>
        </row>
        <row r="5">
          <cell r="C5">
            <v>14</v>
          </cell>
          <cell r="D5">
            <v>1</v>
          </cell>
          <cell r="E5">
            <v>1</v>
          </cell>
          <cell r="F5">
            <v>1</v>
          </cell>
          <cell r="G5">
            <v>1</v>
          </cell>
          <cell r="H5">
            <v>1</v>
          </cell>
          <cell r="I5">
            <v>1</v>
          </cell>
          <cell r="J5">
            <v>1</v>
          </cell>
          <cell r="K5">
            <v>1</v>
          </cell>
          <cell r="L5">
            <v>1</v>
          </cell>
          <cell r="M5">
            <v>1</v>
          </cell>
          <cell r="N5">
            <v>1</v>
          </cell>
          <cell r="O5">
            <v>1</v>
          </cell>
        </row>
        <row r="6">
          <cell r="C6">
            <v>25</v>
          </cell>
          <cell r="D6">
            <v>1</v>
          </cell>
          <cell r="E6">
            <v>1</v>
          </cell>
          <cell r="F6">
            <v>1</v>
          </cell>
          <cell r="G6">
            <v>1</v>
          </cell>
          <cell r="H6">
            <v>1</v>
          </cell>
          <cell r="I6">
            <v>1</v>
          </cell>
          <cell r="J6">
            <v>1</v>
          </cell>
          <cell r="K6">
            <v>1</v>
          </cell>
          <cell r="L6">
            <v>1</v>
          </cell>
          <cell r="M6">
            <v>1</v>
          </cell>
          <cell r="N6">
            <v>1</v>
          </cell>
          <cell r="O6">
            <v>1</v>
          </cell>
        </row>
        <row r="7">
          <cell r="C7">
            <v>16</v>
          </cell>
          <cell r="D7">
            <v>0</v>
          </cell>
          <cell r="E7">
            <v>1</v>
          </cell>
          <cell r="F7">
            <v>1</v>
          </cell>
          <cell r="G7">
            <v>1</v>
          </cell>
          <cell r="H7">
            <v>1</v>
          </cell>
          <cell r="I7">
            <v>1</v>
          </cell>
          <cell r="J7">
            <v>1</v>
          </cell>
          <cell r="K7">
            <v>1</v>
          </cell>
          <cell r="L7">
            <v>1</v>
          </cell>
          <cell r="M7">
            <v>1</v>
          </cell>
          <cell r="N7">
            <v>1</v>
          </cell>
          <cell r="O7">
            <v>1</v>
          </cell>
        </row>
        <row r="8">
          <cell r="C8">
            <v>26</v>
          </cell>
          <cell r="D8">
            <v>1</v>
          </cell>
          <cell r="E8">
            <v>1</v>
          </cell>
          <cell r="F8">
            <v>1</v>
          </cell>
          <cell r="G8">
            <v>1</v>
          </cell>
          <cell r="H8">
            <v>1</v>
          </cell>
          <cell r="I8">
            <v>1</v>
          </cell>
          <cell r="J8">
            <v>1</v>
          </cell>
          <cell r="K8">
            <v>1</v>
          </cell>
          <cell r="L8">
            <v>1</v>
          </cell>
          <cell r="M8">
            <v>1</v>
          </cell>
          <cell r="N8">
            <v>1</v>
          </cell>
          <cell r="O8">
            <v>1</v>
          </cell>
        </row>
        <row r="9">
          <cell r="C9">
            <v>24</v>
          </cell>
          <cell r="D9">
            <v>1</v>
          </cell>
          <cell r="E9">
            <v>1</v>
          </cell>
          <cell r="F9">
            <v>1</v>
          </cell>
          <cell r="G9">
            <v>1</v>
          </cell>
          <cell r="H9">
            <v>1</v>
          </cell>
          <cell r="I9">
            <v>1</v>
          </cell>
          <cell r="J9">
            <v>1</v>
          </cell>
          <cell r="K9">
            <v>1</v>
          </cell>
          <cell r="L9">
            <v>0</v>
          </cell>
          <cell r="M9">
            <v>1</v>
          </cell>
          <cell r="N9">
            <v>0</v>
          </cell>
          <cell r="O9">
            <v>0</v>
          </cell>
        </row>
        <row r="10">
          <cell r="C10">
            <v>47</v>
          </cell>
          <cell r="D10">
            <v>1</v>
          </cell>
          <cell r="E10">
            <v>0</v>
          </cell>
          <cell r="F10">
            <v>1</v>
          </cell>
          <cell r="G10">
            <v>1</v>
          </cell>
          <cell r="H10">
            <v>1</v>
          </cell>
          <cell r="I10">
            <v>1</v>
          </cell>
          <cell r="J10">
            <v>1</v>
          </cell>
          <cell r="K10">
            <v>1</v>
          </cell>
          <cell r="L10">
            <v>0</v>
          </cell>
          <cell r="M10">
            <v>1</v>
          </cell>
          <cell r="N10">
            <v>1</v>
          </cell>
          <cell r="O10">
            <v>1</v>
          </cell>
        </row>
        <row r="11">
          <cell r="C11">
            <v>18</v>
          </cell>
          <cell r="D11">
            <v>1</v>
          </cell>
          <cell r="E11">
            <v>1</v>
          </cell>
          <cell r="F11">
            <v>1</v>
          </cell>
          <cell r="G11">
            <v>1</v>
          </cell>
          <cell r="H11">
            <v>1</v>
          </cell>
          <cell r="I11">
            <v>1</v>
          </cell>
          <cell r="J11">
            <v>1</v>
          </cell>
          <cell r="K11">
            <v>1</v>
          </cell>
          <cell r="L11">
            <v>1</v>
          </cell>
          <cell r="M11">
            <v>1</v>
          </cell>
          <cell r="N11">
            <v>1</v>
          </cell>
          <cell r="O11">
            <v>1</v>
          </cell>
        </row>
        <row r="12">
          <cell r="C12">
            <v>32</v>
          </cell>
          <cell r="D12">
            <v>1</v>
          </cell>
          <cell r="E12">
            <v>0</v>
          </cell>
          <cell r="F12">
            <v>1</v>
          </cell>
          <cell r="G12">
            <v>1</v>
          </cell>
          <cell r="H12">
            <v>1</v>
          </cell>
          <cell r="I12">
            <v>1</v>
          </cell>
          <cell r="J12">
            <v>1</v>
          </cell>
          <cell r="K12">
            <v>1</v>
          </cell>
          <cell r="L12">
            <v>1</v>
          </cell>
          <cell r="M12">
            <v>1</v>
          </cell>
          <cell r="N12">
            <v>1</v>
          </cell>
          <cell r="O12">
            <v>1</v>
          </cell>
        </row>
        <row r="13">
          <cell r="C13">
            <v>19</v>
          </cell>
          <cell r="D13">
            <v>1</v>
          </cell>
          <cell r="E13">
            <v>0</v>
          </cell>
          <cell r="F13">
            <v>1</v>
          </cell>
          <cell r="G13">
            <v>1</v>
          </cell>
          <cell r="H13">
            <v>1</v>
          </cell>
          <cell r="I13">
            <v>1</v>
          </cell>
          <cell r="J13">
            <v>1</v>
          </cell>
          <cell r="K13">
            <v>1</v>
          </cell>
          <cell r="L13">
            <v>0</v>
          </cell>
          <cell r="M13">
            <v>1</v>
          </cell>
          <cell r="N13">
            <v>1</v>
          </cell>
          <cell r="O13">
            <v>1</v>
          </cell>
        </row>
        <row r="14">
          <cell r="C14">
            <v>40</v>
          </cell>
          <cell r="D14">
            <v>1</v>
          </cell>
          <cell r="E14">
            <v>0</v>
          </cell>
          <cell r="F14">
            <v>1</v>
          </cell>
          <cell r="G14">
            <v>1</v>
          </cell>
          <cell r="H14">
            <v>1</v>
          </cell>
          <cell r="I14">
            <v>1</v>
          </cell>
          <cell r="J14">
            <v>1</v>
          </cell>
          <cell r="K14">
            <v>1</v>
          </cell>
          <cell r="L14">
            <v>1</v>
          </cell>
          <cell r="M14">
            <v>1</v>
          </cell>
          <cell r="N14">
            <v>1</v>
          </cell>
          <cell r="O14">
            <v>1</v>
          </cell>
        </row>
        <row r="15">
          <cell r="C15">
            <v>35</v>
          </cell>
          <cell r="D15">
            <v>1</v>
          </cell>
          <cell r="E15">
            <v>1</v>
          </cell>
          <cell r="F15">
            <v>1</v>
          </cell>
          <cell r="G15">
            <v>1</v>
          </cell>
          <cell r="H15">
            <v>1</v>
          </cell>
          <cell r="I15">
            <v>1</v>
          </cell>
          <cell r="J15">
            <v>1</v>
          </cell>
          <cell r="K15">
            <v>1</v>
          </cell>
          <cell r="L15">
            <v>1</v>
          </cell>
          <cell r="M15">
            <v>1</v>
          </cell>
          <cell r="N15">
            <v>1</v>
          </cell>
          <cell r="O15">
            <v>1</v>
          </cell>
        </row>
        <row r="16">
          <cell r="C16">
            <v>37</v>
          </cell>
          <cell r="D16">
            <v>1</v>
          </cell>
          <cell r="E16">
            <v>1</v>
          </cell>
          <cell r="F16">
            <v>1</v>
          </cell>
          <cell r="G16">
            <v>1</v>
          </cell>
          <cell r="H16">
            <v>1</v>
          </cell>
          <cell r="I16">
            <v>1</v>
          </cell>
          <cell r="J16">
            <v>1</v>
          </cell>
          <cell r="K16">
            <v>1</v>
          </cell>
          <cell r="L16">
            <v>1</v>
          </cell>
          <cell r="M16">
            <v>1</v>
          </cell>
          <cell r="N16">
            <v>1</v>
          </cell>
          <cell r="O16">
            <v>1</v>
          </cell>
        </row>
        <row r="17">
          <cell r="C17">
            <v>32</v>
          </cell>
          <cell r="D17">
            <v>0</v>
          </cell>
          <cell r="E17">
            <v>1</v>
          </cell>
          <cell r="F17">
            <v>1</v>
          </cell>
          <cell r="G17">
            <v>1</v>
          </cell>
          <cell r="H17">
            <v>1</v>
          </cell>
          <cell r="I17">
            <v>1</v>
          </cell>
          <cell r="J17">
            <v>1</v>
          </cell>
          <cell r="K17">
            <v>1</v>
          </cell>
          <cell r="L17">
            <v>0</v>
          </cell>
          <cell r="M17">
            <v>1</v>
          </cell>
          <cell r="N17">
            <v>1</v>
          </cell>
          <cell r="O17">
            <v>1</v>
          </cell>
        </row>
        <row r="18">
          <cell r="C18">
            <v>18</v>
          </cell>
          <cell r="D18">
            <v>1</v>
          </cell>
          <cell r="E18">
            <v>1</v>
          </cell>
          <cell r="F18">
            <v>1</v>
          </cell>
          <cell r="G18">
            <v>1</v>
          </cell>
          <cell r="H18">
            <v>1</v>
          </cell>
          <cell r="I18">
            <v>1</v>
          </cell>
          <cell r="J18">
            <v>1</v>
          </cell>
          <cell r="K18">
            <v>1</v>
          </cell>
          <cell r="L18">
            <v>0</v>
          </cell>
          <cell r="M18">
            <v>1</v>
          </cell>
          <cell r="N18">
            <v>1</v>
          </cell>
          <cell r="O18">
            <v>1</v>
          </cell>
        </row>
        <row r="19">
          <cell r="C19">
            <v>14</v>
          </cell>
          <cell r="D19">
            <v>1</v>
          </cell>
          <cell r="E19">
            <v>1</v>
          </cell>
          <cell r="F19">
            <v>1</v>
          </cell>
          <cell r="G19">
            <v>1</v>
          </cell>
          <cell r="H19">
            <v>1</v>
          </cell>
          <cell r="I19">
            <v>1</v>
          </cell>
          <cell r="J19">
            <v>1</v>
          </cell>
          <cell r="K19">
            <v>1</v>
          </cell>
          <cell r="L19">
            <v>1</v>
          </cell>
          <cell r="M19">
            <v>0</v>
          </cell>
          <cell r="N19">
            <v>1</v>
          </cell>
          <cell r="O19">
            <v>1</v>
          </cell>
        </row>
        <row r="20">
          <cell r="C20">
            <v>13</v>
          </cell>
          <cell r="D20">
            <v>1</v>
          </cell>
          <cell r="E20">
            <v>1</v>
          </cell>
          <cell r="F20">
            <v>1</v>
          </cell>
          <cell r="G20">
            <v>1</v>
          </cell>
          <cell r="H20">
            <v>1</v>
          </cell>
          <cell r="I20">
            <v>1</v>
          </cell>
          <cell r="J20">
            <v>1</v>
          </cell>
          <cell r="K20">
            <v>1</v>
          </cell>
          <cell r="L20">
            <v>1</v>
          </cell>
          <cell r="M20">
            <v>0</v>
          </cell>
          <cell r="N20">
            <v>1</v>
          </cell>
          <cell r="O20">
            <v>1</v>
          </cell>
        </row>
        <row r="21">
          <cell r="C21">
            <v>22</v>
          </cell>
          <cell r="D21">
            <v>1</v>
          </cell>
          <cell r="E21">
            <v>0</v>
          </cell>
          <cell r="F21">
            <v>1</v>
          </cell>
          <cell r="G21">
            <v>1</v>
          </cell>
          <cell r="H21">
            <v>1</v>
          </cell>
          <cell r="I21">
            <v>1</v>
          </cell>
          <cell r="J21">
            <v>1</v>
          </cell>
          <cell r="K21">
            <v>1</v>
          </cell>
          <cell r="L21">
            <v>1</v>
          </cell>
          <cell r="M21">
            <v>1</v>
          </cell>
          <cell r="N21">
            <v>1</v>
          </cell>
          <cell r="O21">
            <v>1</v>
          </cell>
        </row>
        <row r="22">
          <cell r="C22">
            <v>18</v>
          </cell>
          <cell r="D22">
            <v>1</v>
          </cell>
          <cell r="E22">
            <v>0</v>
          </cell>
          <cell r="F22">
            <v>1</v>
          </cell>
          <cell r="G22">
            <v>1</v>
          </cell>
          <cell r="H22">
            <v>1</v>
          </cell>
          <cell r="I22">
            <v>1</v>
          </cell>
          <cell r="J22">
            <v>1</v>
          </cell>
          <cell r="K22">
            <v>1</v>
          </cell>
          <cell r="L22">
            <v>1</v>
          </cell>
          <cell r="M22">
            <v>1</v>
          </cell>
          <cell r="N22">
            <v>1</v>
          </cell>
          <cell r="O22">
            <v>1</v>
          </cell>
        </row>
        <row r="23">
          <cell r="C23">
            <v>20</v>
          </cell>
          <cell r="D23">
            <v>1</v>
          </cell>
          <cell r="E23">
            <v>1</v>
          </cell>
          <cell r="F23">
            <v>1</v>
          </cell>
          <cell r="G23">
            <v>1</v>
          </cell>
          <cell r="H23">
            <v>1</v>
          </cell>
          <cell r="I23">
            <v>1</v>
          </cell>
          <cell r="J23">
            <v>1</v>
          </cell>
          <cell r="K23">
            <v>1</v>
          </cell>
          <cell r="L23">
            <v>1</v>
          </cell>
          <cell r="M23">
            <v>0</v>
          </cell>
          <cell r="N23">
            <v>1</v>
          </cell>
          <cell r="O23">
            <v>1</v>
          </cell>
        </row>
        <row r="24">
          <cell r="C24">
            <v>29</v>
          </cell>
          <cell r="D24">
            <v>1</v>
          </cell>
          <cell r="E24">
            <v>0</v>
          </cell>
          <cell r="F24">
            <v>1</v>
          </cell>
          <cell r="G24">
            <v>1</v>
          </cell>
          <cell r="H24">
            <v>1</v>
          </cell>
          <cell r="I24">
            <v>1</v>
          </cell>
          <cell r="J24">
            <v>1</v>
          </cell>
          <cell r="K24">
            <v>1</v>
          </cell>
          <cell r="L24">
            <v>1</v>
          </cell>
          <cell r="M24">
            <v>1</v>
          </cell>
          <cell r="N24">
            <v>1</v>
          </cell>
          <cell r="O24">
            <v>1</v>
          </cell>
        </row>
        <row r="25">
          <cell r="C25">
            <v>20</v>
          </cell>
          <cell r="D25">
            <v>0</v>
          </cell>
          <cell r="E25">
            <v>1</v>
          </cell>
          <cell r="F25">
            <v>1</v>
          </cell>
          <cell r="G25">
            <v>1</v>
          </cell>
          <cell r="H25">
            <v>1</v>
          </cell>
          <cell r="I25">
            <v>1</v>
          </cell>
          <cell r="J25">
            <v>1</v>
          </cell>
          <cell r="K25">
            <v>1</v>
          </cell>
          <cell r="L25">
            <v>1</v>
          </cell>
          <cell r="M25">
            <v>1</v>
          </cell>
          <cell r="N25">
            <v>1</v>
          </cell>
          <cell r="O25">
            <v>1</v>
          </cell>
        </row>
        <row r="26">
          <cell r="C26">
            <v>10</v>
          </cell>
          <cell r="D26">
            <v>1</v>
          </cell>
          <cell r="E26">
            <v>0</v>
          </cell>
          <cell r="F26">
            <v>1</v>
          </cell>
          <cell r="G26">
            <v>1</v>
          </cell>
          <cell r="H26">
            <v>1</v>
          </cell>
          <cell r="I26">
            <v>1</v>
          </cell>
          <cell r="J26">
            <v>1</v>
          </cell>
          <cell r="K26">
            <v>1</v>
          </cell>
          <cell r="L26">
            <v>1</v>
          </cell>
          <cell r="M26">
            <v>1</v>
          </cell>
          <cell r="N26">
            <v>1</v>
          </cell>
          <cell r="O26">
            <v>1</v>
          </cell>
        </row>
        <row r="27">
          <cell r="C27">
            <v>9</v>
          </cell>
          <cell r="D27">
            <v>1</v>
          </cell>
          <cell r="E27">
            <v>0</v>
          </cell>
          <cell r="F27">
            <v>1</v>
          </cell>
          <cell r="G27">
            <v>1</v>
          </cell>
          <cell r="H27">
            <v>1</v>
          </cell>
          <cell r="I27">
            <v>1</v>
          </cell>
          <cell r="J27">
            <v>1</v>
          </cell>
          <cell r="K27">
            <v>1</v>
          </cell>
          <cell r="L27">
            <v>1</v>
          </cell>
          <cell r="M27">
            <v>1</v>
          </cell>
          <cell r="N27">
            <v>1</v>
          </cell>
          <cell r="O27">
            <v>1</v>
          </cell>
        </row>
        <row r="28">
          <cell r="C28">
            <v>12</v>
          </cell>
          <cell r="D28">
            <v>1</v>
          </cell>
          <cell r="E28">
            <v>1</v>
          </cell>
          <cell r="F28">
            <v>1</v>
          </cell>
          <cell r="G28">
            <v>1</v>
          </cell>
          <cell r="H28">
            <v>1</v>
          </cell>
          <cell r="I28">
            <v>1</v>
          </cell>
          <cell r="J28">
            <v>1</v>
          </cell>
          <cell r="K28">
            <v>1</v>
          </cell>
          <cell r="L28">
            <v>1</v>
          </cell>
          <cell r="M28">
            <v>1</v>
          </cell>
          <cell r="N28">
            <v>1</v>
          </cell>
          <cell r="O28">
            <v>1</v>
          </cell>
        </row>
        <row r="29">
          <cell r="C29">
            <v>24</v>
          </cell>
          <cell r="D29">
            <v>1</v>
          </cell>
          <cell r="E29">
            <v>1</v>
          </cell>
          <cell r="F29">
            <v>1</v>
          </cell>
          <cell r="G29">
            <v>1</v>
          </cell>
          <cell r="H29">
            <v>1</v>
          </cell>
          <cell r="I29">
            <v>1</v>
          </cell>
          <cell r="J29">
            <v>1</v>
          </cell>
          <cell r="K29">
            <v>1</v>
          </cell>
          <cell r="L29">
            <v>0</v>
          </cell>
          <cell r="M29">
            <v>1</v>
          </cell>
          <cell r="N29">
            <v>1</v>
          </cell>
          <cell r="O29">
            <v>1</v>
          </cell>
        </row>
        <row r="30">
          <cell r="C30">
            <v>36</v>
          </cell>
          <cell r="D30">
            <v>1</v>
          </cell>
          <cell r="E30">
            <v>1</v>
          </cell>
          <cell r="F30">
            <v>1</v>
          </cell>
          <cell r="G30">
            <v>1</v>
          </cell>
          <cell r="H30">
            <v>1</v>
          </cell>
          <cell r="I30">
            <v>1</v>
          </cell>
          <cell r="J30">
            <v>1</v>
          </cell>
          <cell r="K30">
            <v>1</v>
          </cell>
          <cell r="L30">
            <v>0</v>
          </cell>
          <cell r="M30">
            <v>1</v>
          </cell>
          <cell r="N30">
            <v>1</v>
          </cell>
          <cell r="O30">
            <v>1</v>
          </cell>
        </row>
        <row r="31">
          <cell r="C31">
            <v>33</v>
          </cell>
          <cell r="D31">
            <v>1</v>
          </cell>
          <cell r="E31">
            <v>0</v>
          </cell>
          <cell r="F31">
            <v>1</v>
          </cell>
          <cell r="G31">
            <v>1</v>
          </cell>
          <cell r="H31">
            <v>1</v>
          </cell>
          <cell r="I31">
            <v>1</v>
          </cell>
          <cell r="J31">
            <v>1</v>
          </cell>
          <cell r="K31">
            <v>1</v>
          </cell>
          <cell r="L31">
            <v>1</v>
          </cell>
          <cell r="M31">
            <v>0</v>
          </cell>
          <cell r="N31">
            <v>0</v>
          </cell>
          <cell r="O31">
            <v>0</v>
          </cell>
        </row>
        <row r="32">
          <cell r="C32">
            <v>27</v>
          </cell>
          <cell r="D32">
            <v>1</v>
          </cell>
          <cell r="E32">
            <v>0</v>
          </cell>
          <cell r="F32">
            <v>1</v>
          </cell>
          <cell r="G32">
            <v>1</v>
          </cell>
          <cell r="H32">
            <v>1</v>
          </cell>
          <cell r="I32">
            <v>1</v>
          </cell>
          <cell r="J32">
            <v>1</v>
          </cell>
          <cell r="K32">
            <v>1</v>
          </cell>
          <cell r="L32">
            <v>0</v>
          </cell>
          <cell r="M32">
            <v>1</v>
          </cell>
          <cell r="N32">
            <v>1</v>
          </cell>
          <cell r="O32">
            <v>1</v>
          </cell>
        </row>
        <row r="33">
          <cell r="C33">
            <v>28</v>
          </cell>
          <cell r="D33">
            <v>1</v>
          </cell>
          <cell r="E33">
            <v>0</v>
          </cell>
          <cell r="F33">
            <v>1</v>
          </cell>
          <cell r="G33">
            <v>1</v>
          </cell>
          <cell r="H33">
            <v>1</v>
          </cell>
          <cell r="I33">
            <v>1</v>
          </cell>
          <cell r="J33">
            <v>1</v>
          </cell>
          <cell r="K33">
            <v>1</v>
          </cell>
          <cell r="L33">
            <v>0</v>
          </cell>
          <cell r="M33">
            <v>1</v>
          </cell>
          <cell r="N33">
            <v>1</v>
          </cell>
          <cell r="O33">
            <v>1</v>
          </cell>
        </row>
        <row r="34">
          <cell r="C34">
            <v>19</v>
          </cell>
          <cell r="D34">
            <v>1</v>
          </cell>
          <cell r="E34">
            <v>0</v>
          </cell>
          <cell r="F34">
            <v>1</v>
          </cell>
          <cell r="G34">
            <v>1</v>
          </cell>
          <cell r="H34">
            <v>1</v>
          </cell>
          <cell r="I34">
            <v>1</v>
          </cell>
          <cell r="J34">
            <v>1</v>
          </cell>
          <cell r="K34">
            <v>1</v>
          </cell>
          <cell r="L34">
            <v>0</v>
          </cell>
          <cell r="M34">
            <v>1</v>
          </cell>
          <cell r="N34">
            <v>1</v>
          </cell>
          <cell r="O34">
            <v>1</v>
          </cell>
        </row>
        <row r="35">
          <cell r="C35">
            <v>19</v>
          </cell>
          <cell r="D35">
            <v>1</v>
          </cell>
          <cell r="E35">
            <v>0</v>
          </cell>
          <cell r="F35">
            <v>1</v>
          </cell>
          <cell r="G35">
            <v>1</v>
          </cell>
          <cell r="H35">
            <v>1</v>
          </cell>
          <cell r="I35">
            <v>1</v>
          </cell>
          <cell r="J35">
            <v>1</v>
          </cell>
          <cell r="K35">
            <v>1</v>
          </cell>
          <cell r="L35">
            <v>1</v>
          </cell>
          <cell r="M35">
            <v>1</v>
          </cell>
          <cell r="N35">
            <v>1</v>
          </cell>
          <cell r="O35">
            <v>1</v>
          </cell>
        </row>
        <row r="36">
          <cell r="C36">
            <v>26</v>
          </cell>
          <cell r="D36">
            <v>1</v>
          </cell>
          <cell r="E36">
            <v>0</v>
          </cell>
          <cell r="F36">
            <v>1</v>
          </cell>
          <cell r="G36">
            <v>1</v>
          </cell>
          <cell r="H36">
            <v>1</v>
          </cell>
          <cell r="I36">
            <v>1</v>
          </cell>
          <cell r="J36">
            <v>1</v>
          </cell>
          <cell r="K36">
            <v>1</v>
          </cell>
          <cell r="L36">
            <v>1</v>
          </cell>
          <cell r="M36">
            <v>1</v>
          </cell>
          <cell r="N36">
            <v>1</v>
          </cell>
          <cell r="O36">
            <v>1</v>
          </cell>
        </row>
        <row r="37">
          <cell r="C37">
            <v>23</v>
          </cell>
          <cell r="D37">
            <v>1</v>
          </cell>
          <cell r="E37">
            <v>0</v>
          </cell>
          <cell r="F37">
            <v>1</v>
          </cell>
          <cell r="G37">
            <v>0</v>
          </cell>
          <cell r="H37">
            <v>1</v>
          </cell>
          <cell r="I37">
            <v>1</v>
          </cell>
          <cell r="J37">
            <v>1</v>
          </cell>
          <cell r="K37">
            <v>1</v>
          </cell>
          <cell r="L37">
            <v>1</v>
          </cell>
          <cell r="M37">
            <v>0</v>
          </cell>
          <cell r="N37">
            <v>1</v>
          </cell>
          <cell r="O37">
            <v>1</v>
          </cell>
        </row>
        <row r="38">
          <cell r="C38">
            <v>30</v>
          </cell>
          <cell r="D38">
            <v>1</v>
          </cell>
          <cell r="E38">
            <v>0</v>
          </cell>
          <cell r="F38">
            <v>1</v>
          </cell>
          <cell r="G38">
            <v>1</v>
          </cell>
          <cell r="H38">
            <v>1</v>
          </cell>
          <cell r="I38">
            <v>1</v>
          </cell>
          <cell r="J38">
            <v>1</v>
          </cell>
          <cell r="K38">
            <v>1</v>
          </cell>
          <cell r="L38">
            <v>0</v>
          </cell>
          <cell r="M38">
            <v>0</v>
          </cell>
          <cell r="N38">
            <v>1</v>
          </cell>
          <cell r="O38">
            <v>1</v>
          </cell>
        </row>
        <row r="39">
          <cell r="C39">
            <v>13</v>
          </cell>
          <cell r="D39">
            <v>1</v>
          </cell>
          <cell r="E39">
            <v>1</v>
          </cell>
          <cell r="F39">
            <v>1</v>
          </cell>
          <cell r="G39">
            <v>1</v>
          </cell>
          <cell r="H39">
            <v>1</v>
          </cell>
          <cell r="I39">
            <v>1</v>
          </cell>
          <cell r="J39">
            <v>1</v>
          </cell>
          <cell r="K39">
            <v>1</v>
          </cell>
          <cell r="L39">
            <v>1</v>
          </cell>
          <cell r="M39">
            <v>1</v>
          </cell>
          <cell r="N39">
            <v>1</v>
          </cell>
          <cell r="O39">
            <v>1</v>
          </cell>
        </row>
        <row r="40">
          <cell r="C40">
            <v>11</v>
          </cell>
          <cell r="D40">
            <v>1</v>
          </cell>
          <cell r="E40">
            <v>1</v>
          </cell>
          <cell r="F40">
            <v>1</v>
          </cell>
          <cell r="G40">
            <v>1</v>
          </cell>
          <cell r="H40">
            <v>1</v>
          </cell>
          <cell r="I40">
            <v>1</v>
          </cell>
          <cell r="J40">
            <v>1</v>
          </cell>
          <cell r="K40">
            <v>1</v>
          </cell>
          <cell r="L40">
            <v>0</v>
          </cell>
          <cell r="M40">
            <v>1</v>
          </cell>
          <cell r="N40">
            <v>1</v>
          </cell>
          <cell r="O40">
            <v>1</v>
          </cell>
        </row>
        <row r="41">
          <cell r="C41">
            <v>15</v>
          </cell>
          <cell r="D41">
            <v>1</v>
          </cell>
          <cell r="E41">
            <v>1</v>
          </cell>
          <cell r="F41">
            <v>1</v>
          </cell>
          <cell r="G41">
            <v>1</v>
          </cell>
          <cell r="H41">
            <v>1</v>
          </cell>
          <cell r="I41">
            <v>1</v>
          </cell>
          <cell r="J41">
            <v>1</v>
          </cell>
          <cell r="K41">
            <v>1</v>
          </cell>
          <cell r="L41">
            <v>0</v>
          </cell>
          <cell r="M41">
            <v>1</v>
          </cell>
          <cell r="N41">
            <v>1</v>
          </cell>
          <cell r="O41">
            <v>1</v>
          </cell>
        </row>
        <row r="42">
          <cell r="C42">
            <v>27</v>
          </cell>
          <cell r="D42">
            <v>1</v>
          </cell>
          <cell r="E42">
            <v>1</v>
          </cell>
          <cell r="F42">
            <v>1</v>
          </cell>
          <cell r="G42">
            <v>1</v>
          </cell>
          <cell r="H42">
            <v>1</v>
          </cell>
          <cell r="I42">
            <v>1</v>
          </cell>
          <cell r="J42">
            <v>1</v>
          </cell>
          <cell r="K42">
            <v>1</v>
          </cell>
          <cell r="L42">
            <v>1</v>
          </cell>
          <cell r="M42">
            <v>1</v>
          </cell>
          <cell r="N42">
            <v>1</v>
          </cell>
          <cell r="O42">
            <v>1</v>
          </cell>
        </row>
        <row r="43">
          <cell r="C43">
            <v>13</v>
          </cell>
          <cell r="D43">
            <v>1</v>
          </cell>
          <cell r="E43">
            <v>1</v>
          </cell>
          <cell r="F43">
            <v>1</v>
          </cell>
          <cell r="G43">
            <v>1</v>
          </cell>
          <cell r="H43">
            <v>1</v>
          </cell>
          <cell r="I43">
            <v>1</v>
          </cell>
          <cell r="J43">
            <v>1</v>
          </cell>
          <cell r="K43">
            <v>1</v>
          </cell>
          <cell r="L43">
            <v>1</v>
          </cell>
          <cell r="M43">
            <v>1</v>
          </cell>
          <cell r="N43">
            <v>1</v>
          </cell>
          <cell r="O43">
            <v>1</v>
          </cell>
        </row>
        <row r="44">
          <cell r="C44">
            <v>17</v>
          </cell>
          <cell r="D44">
            <v>1</v>
          </cell>
          <cell r="E44">
            <v>1</v>
          </cell>
          <cell r="F44">
            <v>1</v>
          </cell>
          <cell r="G44">
            <v>1</v>
          </cell>
          <cell r="H44">
            <v>1</v>
          </cell>
          <cell r="I44">
            <v>1</v>
          </cell>
          <cell r="J44">
            <v>1</v>
          </cell>
          <cell r="K44">
            <v>1</v>
          </cell>
          <cell r="L44">
            <v>1</v>
          </cell>
          <cell r="M44">
            <v>1</v>
          </cell>
          <cell r="N44">
            <v>1</v>
          </cell>
          <cell r="O44">
            <v>1</v>
          </cell>
        </row>
        <row r="45">
          <cell r="C45">
            <v>32</v>
          </cell>
          <cell r="D45">
            <v>1</v>
          </cell>
          <cell r="E45">
            <v>0</v>
          </cell>
          <cell r="F45">
            <v>1</v>
          </cell>
          <cell r="G45">
            <v>1</v>
          </cell>
          <cell r="H45">
            <v>1</v>
          </cell>
          <cell r="I45">
            <v>1</v>
          </cell>
          <cell r="J45">
            <v>1</v>
          </cell>
          <cell r="K45">
            <v>1</v>
          </cell>
          <cell r="L45">
            <v>1</v>
          </cell>
          <cell r="M45">
            <v>1</v>
          </cell>
          <cell r="N45">
            <v>1</v>
          </cell>
          <cell r="O45">
            <v>1</v>
          </cell>
        </row>
        <row r="46">
          <cell r="C46">
            <v>32</v>
          </cell>
          <cell r="D46">
            <v>1</v>
          </cell>
          <cell r="E46">
            <v>0</v>
          </cell>
          <cell r="F46">
            <v>1</v>
          </cell>
          <cell r="G46">
            <v>1</v>
          </cell>
          <cell r="H46">
            <v>1</v>
          </cell>
          <cell r="I46">
            <v>1</v>
          </cell>
          <cell r="J46">
            <v>1</v>
          </cell>
          <cell r="K46">
            <v>1</v>
          </cell>
          <cell r="L46">
            <v>1</v>
          </cell>
          <cell r="M46">
            <v>1</v>
          </cell>
          <cell r="N46">
            <v>1</v>
          </cell>
          <cell r="O46">
            <v>1</v>
          </cell>
        </row>
        <row r="47">
          <cell r="C47">
            <v>40</v>
          </cell>
          <cell r="D47">
            <v>1</v>
          </cell>
          <cell r="E47">
            <v>0</v>
          </cell>
          <cell r="F47">
            <v>1</v>
          </cell>
          <cell r="G47">
            <v>1</v>
          </cell>
          <cell r="H47">
            <v>0</v>
          </cell>
          <cell r="I47">
            <v>1</v>
          </cell>
          <cell r="J47">
            <v>1</v>
          </cell>
          <cell r="K47">
            <v>1</v>
          </cell>
          <cell r="L47">
            <v>0</v>
          </cell>
          <cell r="M47">
            <v>1</v>
          </cell>
          <cell r="N47">
            <v>1</v>
          </cell>
          <cell r="O47">
            <v>0</v>
          </cell>
        </row>
        <row r="48">
          <cell r="C48">
            <v>40</v>
          </cell>
          <cell r="D48">
            <v>1</v>
          </cell>
          <cell r="E48">
            <v>0</v>
          </cell>
          <cell r="F48">
            <v>1</v>
          </cell>
          <cell r="G48">
            <v>1</v>
          </cell>
          <cell r="H48">
            <v>0</v>
          </cell>
          <cell r="I48">
            <v>1</v>
          </cell>
          <cell r="J48">
            <v>1</v>
          </cell>
          <cell r="K48">
            <v>1</v>
          </cell>
          <cell r="L48">
            <v>0</v>
          </cell>
          <cell r="M48">
            <v>1</v>
          </cell>
          <cell r="N48">
            <v>1</v>
          </cell>
          <cell r="O48">
            <v>0</v>
          </cell>
        </row>
        <row r="49">
          <cell r="C49">
            <v>37</v>
          </cell>
          <cell r="D49">
            <v>1</v>
          </cell>
          <cell r="E49">
            <v>1</v>
          </cell>
          <cell r="F49">
            <v>1</v>
          </cell>
          <cell r="G49">
            <v>1</v>
          </cell>
          <cell r="H49">
            <v>1</v>
          </cell>
          <cell r="I49">
            <v>1</v>
          </cell>
          <cell r="J49">
            <v>1</v>
          </cell>
          <cell r="K49">
            <v>1</v>
          </cell>
          <cell r="L49">
            <v>0</v>
          </cell>
          <cell r="M49">
            <v>1</v>
          </cell>
          <cell r="N49">
            <v>1</v>
          </cell>
          <cell r="O49">
            <v>1</v>
          </cell>
        </row>
        <row r="50">
          <cell r="C50">
            <v>41</v>
          </cell>
          <cell r="D50">
            <v>1</v>
          </cell>
          <cell r="E50">
            <v>0</v>
          </cell>
          <cell r="F50">
            <v>1</v>
          </cell>
          <cell r="G50">
            <v>1</v>
          </cell>
          <cell r="H50">
            <v>1</v>
          </cell>
          <cell r="I50">
            <v>1</v>
          </cell>
          <cell r="J50">
            <v>1</v>
          </cell>
          <cell r="K50">
            <v>1</v>
          </cell>
          <cell r="L50">
            <v>0</v>
          </cell>
          <cell r="M50">
            <v>1</v>
          </cell>
          <cell r="N50">
            <v>1</v>
          </cell>
          <cell r="O50">
            <v>1</v>
          </cell>
        </row>
        <row r="51">
          <cell r="C51">
            <v>43</v>
          </cell>
          <cell r="D51">
            <v>1</v>
          </cell>
          <cell r="E51">
            <v>0</v>
          </cell>
          <cell r="F51">
            <v>1</v>
          </cell>
          <cell r="G51">
            <v>1</v>
          </cell>
          <cell r="H51">
            <v>1</v>
          </cell>
          <cell r="I51">
            <v>1</v>
          </cell>
          <cell r="J51">
            <v>1</v>
          </cell>
          <cell r="K51">
            <v>0</v>
          </cell>
          <cell r="L51">
            <v>0</v>
          </cell>
          <cell r="M51">
            <v>1</v>
          </cell>
          <cell r="N51">
            <v>1</v>
          </cell>
          <cell r="O51">
            <v>1</v>
          </cell>
        </row>
        <row r="52">
          <cell r="C52">
            <v>32</v>
          </cell>
          <cell r="D52">
            <v>1</v>
          </cell>
          <cell r="E52">
            <v>1</v>
          </cell>
          <cell r="F52">
            <v>1</v>
          </cell>
          <cell r="G52">
            <v>1</v>
          </cell>
          <cell r="H52">
            <v>1</v>
          </cell>
          <cell r="I52">
            <v>1</v>
          </cell>
          <cell r="J52">
            <v>1</v>
          </cell>
          <cell r="K52">
            <v>1</v>
          </cell>
          <cell r="L52">
            <v>1</v>
          </cell>
          <cell r="M52">
            <v>1</v>
          </cell>
          <cell r="N52">
            <v>1</v>
          </cell>
          <cell r="O52">
            <v>1</v>
          </cell>
        </row>
        <row r="53">
          <cell r="C53">
            <v>36</v>
          </cell>
          <cell r="D53">
            <v>1</v>
          </cell>
          <cell r="E53">
            <v>1</v>
          </cell>
          <cell r="F53">
            <v>1</v>
          </cell>
          <cell r="G53">
            <v>1</v>
          </cell>
          <cell r="H53">
            <v>1</v>
          </cell>
          <cell r="I53">
            <v>1</v>
          </cell>
          <cell r="J53">
            <v>1</v>
          </cell>
          <cell r="K53">
            <v>1</v>
          </cell>
          <cell r="L53">
            <v>0</v>
          </cell>
          <cell r="M53">
            <v>1</v>
          </cell>
          <cell r="N53">
            <v>1</v>
          </cell>
          <cell r="O53">
            <v>1</v>
          </cell>
        </row>
        <row r="54">
          <cell r="C54">
            <v>25</v>
          </cell>
          <cell r="D54">
            <v>1</v>
          </cell>
          <cell r="E54">
            <v>1</v>
          </cell>
          <cell r="F54">
            <v>1</v>
          </cell>
          <cell r="G54">
            <v>1</v>
          </cell>
          <cell r="H54">
            <v>1</v>
          </cell>
          <cell r="I54">
            <v>1</v>
          </cell>
          <cell r="J54">
            <v>1</v>
          </cell>
          <cell r="K54">
            <v>1</v>
          </cell>
          <cell r="L54">
            <v>1</v>
          </cell>
          <cell r="M54">
            <v>1</v>
          </cell>
          <cell r="N54">
            <v>1</v>
          </cell>
          <cell r="O54">
            <v>1</v>
          </cell>
        </row>
      </sheetData>
      <sheetData sheetId="11">
        <row r="2">
          <cell r="C2">
            <v>52</v>
          </cell>
          <cell r="D2">
            <v>1</v>
          </cell>
          <cell r="E2">
            <v>0</v>
          </cell>
          <cell r="F2">
            <v>1</v>
          </cell>
          <cell r="G2">
            <v>1</v>
          </cell>
          <cell r="H2">
            <v>1</v>
          </cell>
          <cell r="J2">
            <v>1</v>
          </cell>
          <cell r="K2">
            <v>1</v>
          </cell>
          <cell r="L2">
            <v>0</v>
          </cell>
          <cell r="M2">
            <v>1</v>
          </cell>
          <cell r="N2">
            <v>1</v>
          </cell>
          <cell r="O2">
            <v>1</v>
          </cell>
          <cell r="P2">
            <v>54.40087145969499</v>
          </cell>
        </row>
        <row r="3">
          <cell r="C3">
            <v>47</v>
          </cell>
          <cell r="D3">
            <v>1</v>
          </cell>
          <cell r="E3">
            <v>1</v>
          </cell>
          <cell r="F3">
            <v>1</v>
          </cell>
          <cell r="G3">
            <v>1</v>
          </cell>
          <cell r="H3">
            <v>1</v>
          </cell>
          <cell r="J3">
            <v>1</v>
          </cell>
          <cell r="K3">
            <v>1</v>
          </cell>
          <cell r="L3">
            <v>0</v>
          </cell>
          <cell r="M3">
            <v>1</v>
          </cell>
          <cell r="N3">
            <v>1</v>
          </cell>
          <cell r="O3">
            <v>1</v>
          </cell>
        </row>
        <row r="4">
          <cell r="C4">
            <v>38</v>
          </cell>
          <cell r="D4">
            <v>0</v>
          </cell>
          <cell r="E4">
            <v>1</v>
          </cell>
          <cell r="F4">
            <v>1</v>
          </cell>
          <cell r="G4">
            <v>1</v>
          </cell>
          <cell r="H4">
            <v>1</v>
          </cell>
          <cell r="J4">
            <v>1</v>
          </cell>
          <cell r="K4">
            <v>1</v>
          </cell>
          <cell r="L4">
            <v>0</v>
          </cell>
          <cell r="M4">
            <v>1</v>
          </cell>
          <cell r="N4">
            <v>1</v>
          </cell>
          <cell r="O4">
            <v>1</v>
          </cell>
        </row>
        <row r="5">
          <cell r="C5">
            <v>48</v>
          </cell>
          <cell r="D5">
            <v>1</v>
          </cell>
          <cell r="E5">
            <v>1</v>
          </cell>
          <cell r="F5">
            <v>1</v>
          </cell>
          <cell r="G5">
            <v>1</v>
          </cell>
          <cell r="H5">
            <v>1</v>
          </cell>
          <cell r="J5">
            <v>1</v>
          </cell>
          <cell r="K5">
            <v>1</v>
          </cell>
          <cell r="L5">
            <v>0</v>
          </cell>
          <cell r="M5">
            <v>1</v>
          </cell>
          <cell r="N5">
            <v>1</v>
          </cell>
          <cell r="O5">
            <v>1</v>
          </cell>
        </row>
        <row r="6">
          <cell r="C6">
            <v>42</v>
          </cell>
          <cell r="D6">
            <v>1</v>
          </cell>
          <cell r="E6">
            <v>1</v>
          </cell>
          <cell r="F6">
            <v>1</v>
          </cell>
          <cell r="G6">
            <v>1</v>
          </cell>
          <cell r="H6">
            <v>1</v>
          </cell>
          <cell r="J6">
            <v>1</v>
          </cell>
          <cell r="K6">
            <v>1</v>
          </cell>
          <cell r="L6">
            <v>0</v>
          </cell>
          <cell r="M6">
            <v>1</v>
          </cell>
          <cell r="N6">
            <v>0</v>
          </cell>
          <cell r="O6">
            <v>0</v>
          </cell>
        </row>
        <row r="7">
          <cell r="C7">
            <v>57</v>
          </cell>
          <cell r="D7">
            <v>1</v>
          </cell>
          <cell r="E7">
            <v>0</v>
          </cell>
          <cell r="F7">
            <v>1</v>
          </cell>
          <cell r="G7">
            <v>1</v>
          </cell>
          <cell r="H7">
            <v>1</v>
          </cell>
          <cell r="J7">
            <v>1</v>
          </cell>
          <cell r="K7">
            <v>1</v>
          </cell>
          <cell r="L7">
            <v>0</v>
          </cell>
          <cell r="M7">
            <v>1</v>
          </cell>
          <cell r="N7">
            <v>1</v>
          </cell>
          <cell r="O7">
            <v>1</v>
          </cell>
        </row>
        <row r="8">
          <cell r="C8">
            <v>31</v>
          </cell>
          <cell r="D8">
            <v>1</v>
          </cell>
          <cell r="E8">
            <v>0</v>
          </cell>
          <cell r="F8">
            <v>1</v>
          </cell>
          <cell r="G8">
            <v>1</v>
          </cell>
          <cell r="H8">
            <v>1</v>
          </cell>
          <cell r="J8">
            <v>1</v>
          </cell>
          <cell r="K8">
            <v>1</v>
          </cell>
          <cell r="L8">
            <v>0</v>
          </cell>
          <cell r="M8">
            <v>1</v>
          </cell>
          <cell r="N8">
            <v>1</v>
          </cell>
          <cell r="O8">
            <v>1</v>
          </cell>
        </row>
        <row r="9">
          <cell r="C9">
            <v>67</v>
          </cell>
          <cell r="D9">
            <v>1</v>
          </cell>
          <cell r="E9">
            <v>0</v>
          </cell>
          <cell r="F9">
            <v>1</v>
          </cell>
          <cell r="G9">
            <v>1</v>
          </cell>
          <cell r="H9">
            <v>1</v>
          </cell>
          <cell r="J9">
            <v>1</v>
          </cell>
          <cell r="K9">
            <v>1</v>
          </cell>
          <cell r="L9">
            <v>0</v>
          </cell>
          <cell r="M9">
            <v>0</v>
          </cell>
          <cell r="N9">
            <v>1</v>
          </cell>
          <cell r="O9">
            <v>1</v>
          </cell>
        </row>
        <row r="10">
          <cell r="C10">
            <v>44</v>
          </cell>
          <cell r="D10">
            <v>1</v>
          </cell>
          <cell r="E10">
            <v>0</v>
          </cell>
          <cell r="F10">
            <v>1</v>
          </cell>
          <cell r="G10">
            <v>1</v>
          </cell>
          <cell r="H10">
            <v>1</v>
          </cell>
          <cell r="J10">
            <v>1</v>
          </cell>
          <cell r="K10">
            <v>1</v>
          </cell>
          <cell r="L10">
            <v>0</v>
          </cell>
          <cell r="M10">
            <v>1</v>
          </cell>
          <cell r="N10">
            <v>1</v>
          </cell>
          <cell r="O10">
            <v>1</v>
          </cell>
        </row>
        <row r="11">
          <cell r="C11">
            <v>33</v>
          </cell>
          <cell r="D11">
            <v>1</v>
          </cell>
          <cell r="E11">
            <v>1</v>
          </cell>
          <cell r="F11">
            <v>1</v>
          </cell>
          <cell r="G11">
            <v>1</v>
          </cell>
          <cell r="H11">
            <v>1</v>
          </cell>
          <cell r="J11">
            <v>1</v>
          </cell>
          <cell r="K11">
            <v>1</v>
          </cell>
          <cell r="L11">
            <v>1</v>
          </cell>
          <cell r="M11">
            <v>1</v>
          </cell>
          <cell r="N11">
            <v>1</v>
          </cell>
          <cell r="O11">
            <v>1</v>
          </cell>
        </row>
        <row r="12">
          <cell r="C12">
            <v>59</v>
          </cell>
          <cell r="D12">
            <v>0</v>
          </cell>
          <cell r="E12">
            <v>1</v>
          </cell>
          <cell r="F12">
            <v>1</v>
          </cell>
          <cell r="G12">
            <v>1</v>
          </cell>
          <cell r="H12">
            <v>1</v>
          </cell>
          <cell r="J12">
            <v>1</v>
          </cell>
          <cell r="K12">
            <v>1</v>
          </cell>
          <cell r="L12">
            <v>0</v>
          </cell>
          <cell r="M12">
            <v>1</v>
          </cell>
          <cell r="N12">
            <v>1</v>
          </cell>
          <cell r="O12">
            <v>1</v>
          </cell>
        </row>
        <row r="13">
          <cell r="C13">
            <v>18</v>
          </cell>
          <cell r="D13">
            <v>1</v>
          </cell>
          <cell r="E13">
            <v>1</v>
          </cell>
          <cell r="F13">
            <v>1</v>
          </cell>
          <cell r="G13">
            <v>1</v>
          </cell>
          <cell r="H13">
            <v>1</v>
          </cell>
          <cell r="J13">
            <v>0</v>
          </cell>
          <cell r="K13">
            <v>1</v>
          </cell>
          <cell r="L13">
            <v>1</v>
          </cell>
          <cell r="M13">
            <v>1</v>
          </cell>
          <cell r="N13">
            <v>1</v>
          </cell>
          <cell r="O13">
            <v>1</v>
          </cell>
        </row>
        <row r="14">
          <cell r="C14">
            <v>17</v>
          </cell>
          <cell r="D14">
            <v>1</v>
          </cell>
          <cell r="E14">
            <v>1</v>
          </cell>
          <cell r="F14">
            <v>1</v>
          </cell>
          <cell r="G14">
            <v>1</v>
          </cell>
          <cell r="H14">
            <v>1</v>
          </cell>
          <cell r="J14">
            <v>0</v>
          </cell>
          <cell r="K14">
            <v>1</v>
          </cell>
          <cell r="L14">
            <v>1</v>
          </cell>
          <cell r="M14">
            <v>1</v>
          </cell>
          <cell r="N14">
            <v>1</v>
          </cell>
          <cell r="O14">
            <v>1</v>
          </cell>
        </row>
        <row r="15">
          <cell r="C15">
            <v>44</v>
          </cell>
          <cell r="D15">
            <v>0</v>
          </cell>
          <cell r="E15">
            <v>0</v>
          </cell>
          <cell r="F15">
            <v>1</v>
          </cell>
          <cell r="G15">
            <v>1</v>
          </cell>
          <cell r="H15">
            <v>1</v>
          </cell>
          <cell r="J15">
            <v>1</v>
          </cell>
          <cell r="K15">
            <v>1</v>
          </cell>
          <cell r="L15">
            <v>0</v>
          </cell>
          <cell r="M15">
            <v>1</v>
          </cell>
          <cell r="N15">
            <v>1</v>
          </cell>
          <cell r="O15">
            <v>1</v>
          </cell>
        </row>
        <row r="16">
          <cell r="C16">
            <v>18</v>
          </cell>
          <cell r="D16">
            <v>1</v>
          </cell>
          <cell r="E16">
            <v>1</v>
          </cell>
          <cell r="F16">
            <v>1</v>
          </cell>
          <cell r="G16">
            <v>1</v>
          </cell>
          <cell r="H16">
            <v>1</v>
          </cell>
          <cell r="J16">
            <v>1</v>
          </cell>
          <cell r="K16">
            <v>1</v>
          </cell>
          <cell r="L16">
            <v>1</v>
          </cell>
          <cell r="M16">
            <v>1</v>
          </cell>
          <cell r="N16">
            <v>1</v>
          </cell>
          <cell r="O16">
            <v>1</v>
          </cell>
        </row>
        <row r="17">
          <cell r="C17">
            <v>26</v>
          </cell>
          <cell r="D17">
            <v>0</v>
          </cell>
          <cell r="E17">
            <v>0</v>
          </cell>
          <cell r="F17">
            <v>1</v>
          </cell>
          <cell r="G17">
            <v>1</v>
          </cell>
          <cell r="H17">
            <v>1</v>
          </cell>
          <cell r="J17">
            <v>1</v>
          </cell>
          <cell r="K17">
            <v>1</v>
          </cell>
          <cell r="L17">
            <v>1</v>
          </cell>
          <cell r="M17">
            <v>1</v>
          </cell>
          <cell r="N17">
            <v>1</v>
          </cell>
          <cell r="O17">
            <v>1</v>
          </cell>
        </row>
        <row r="18">
          <cell r="C18">
            <v>20</v>
          </cell>
          <cell r="D18">
            <v>0</v>
          </cell>
          <cell r="E18">
            <v>1</v>
          </cell>
          <cell r="F18">
            <v>1</v>
          </cell>
          <cell r="G18">
            <v>1</v>
          </cell>
          <cell r="H18">
            <v>1</v>
          </cell>
          <cell r="J18">
            <v>1</v>
          </cell>
          <cell r="K18">
            <v>1</v>
          </cell>
          <cell r="L18">
            <v>1</v>
          </cell>
          <cell r="M18">
            <v>1</v>
          </cell>
          <cell r="N18">
            <v>1</v>
          </cell>
          <cell r="O18">
            <v>1</v>
          </cell>
        </row>
        <row r="19">
          <cell r="C19">
            <v>26</v>
          </cell>
          <cell r="D19">
            <v>1</v>
          </cell>
          <cell r="E19">
            <v>1</v>
          </cell>
          <cell r="F19">
            <v>1</v>
          </cell>
          <cell r="G19">
            <v>1</v>
          </cell>
          <cell r="H19">
            <v>1</v>
          </cell>
          <cell r="J19">
            <v>1</v>
          </cell>
          <cell r="K19">
            <v>1</v>
          </cell>
          <cell r="L19">
            <v>0</v>
          </cell>
          <cell r="M19">
            <v>1</v>
          </cell>
          <cell r="N19">
            <v>1</v>
          </cell>
          <cell r="O19">
            <v>1</v>
          </cell>
        </row>
        <row r="20">
          <cell r="C20">
            <v>22</v>
          </cell>
          <cell r="D20">
            <v>1</v>
          </cell>
          <cell r="E20">
            <v>1</v>
          </cell>
          <cell r="F20">
            <v>1</v>
          </cell>
          <cell r="G20">
            <v>1</v>
          </cell>
          <cell r="H20">
            <v>1</v>
          </cell>
          <cell r="J20">
            <v>1</v>
          </cell>
          <cell r="K20">
            <v>1</v>
          </cell>
          <cell r="L20">
            <v>1</v>
          </cell>
          <cell r="M20">
            <v>1</v>
          </cell>
          <cell r="N20">
            <v>1</v>
          </cell>
          <cell r="O20">
            <v>1</v>
          </cell>
        </row>
        <row r="21">
          <cell r="C21">
            <v>27</v>
          </cell>
          <cell r="D21">
            <v>1</v>
          </cell>
          <cell r="E21">
            <v>1</v>
          </cell>
          <cell r="F21">
            <v>1</v>
          </cell>
          <cell r="G21">
            <v>1</v>
          </cell>
          <cell r="H21">
            <v>1</v>
          </cell>
          <cell r="J21">
            <v>1</v>
          </cell>
          <cell r="K21">
            <v>0</v>
          </cell>
          <cell r="L21">
            <v>0</v>
          </cell>
          <cell r="M21">
            <v>1</v>
          </cell>
          <cell r="N21">
            <v>1</v>
          </cell>
          <cell r="O21">
            <v>1</v>
          </cell>
        </row>
        <row r="22">
          <cell r="C22">
            <v>40</v>
          </cell>
          <cell r="D22">
            <v>1</v>
          </cell>
          <cell r="E22">
            <v>1</v>
          </cell>
          <cell r="F22">
            <v>1</v>
          </cell>
          <cell r="G22">
            <v>1</v>
          </cell>
          <cell r="H22">
            <v>1</v>
          </cell>
          <cell r="J22">
            <v>1</v>
          </cell>
          <cell r="K22">
            <v>1</v>
          </cell>
          <cell r="L22">
            <v>0</v>
          </cell>
          <cell r="M22">
            <v>1</v>
          </cell>
          <cell r="N22">
            <v>1</v>
          </cell>
          <cell r="O22">
            <v>1</v>
          </cell>
        </row>
        <row r="23">
          <cell r="C23">
            <v>33</v>
          </cell>
          <cell r="D23">
            <v>1</v>
          </cell>
          <cell r="E23">
            <v>0</v>
          </cell>
          <cell r="F23">
            <v>1</v>
          </cell>
          <cell r="G23">
            <v>1</v>
          </cell>
          <cell r="H23">
            <v>1</v>
          </cell>
          <cell r="J23">
            <v>1</v>
          </cell>
          <cell r="K23">
            <v>1</v>
          </cell>
          <cell r="L23">
            <v>1</v>
          </cell>
          <cell r="M23">
            <v>0</v>
          </cell>
          <cell r="N23">
            <v>0</v>
          </cell>
          <cell r="O23">
            <v>0</v>
          </cell>
        </row>
        <row r="24">
          <cell r="C24">
            <v>27</v>
          </cell>
          <cell r="D24">
            <v>1</v>
          </cell>
          <cell r="E24">
            <v>0</v>
          </cell>
          <cell r="F24">
            <v>1</v>
          </cell>
          <cell r="G24">
            <v>1</v>
          </cell>
          <cell r="H24">
            <v>1</v>
          </cell>
          <cell r="J24">
            <v>1</v>
          </cell>
          <cell r="K24">
            <v>1</v>
          </cell>
          <cell r="L24">
            <v>0</v>
          </cell>
          <cell r="M24">
            <v>1</v>
          </cell>
          <cell r="N24">
            <v>1</v>
          </cell>
          <cell r="O24">
            <v>1</v>
          </cell>
        </row>
        <row r="25">
          <cell r="C25">
            <v>28</v>
          </cell>
          <cell r="D25">
            <v>1</v>
          </cell>
          <cell r="E25">
            <v>0</v>
          </cell>
          <cell r="F25">
            <v>1</v>
          </cell>
          <cell r="G25">
            <v>1</v>
          </cell>
          <cell r="H25">
            <v>1</v>
          </cell>
          <cell r="J25">
            <v>1</v>
          </cell>
          <cell r="K25">
            <v>1</v>
          </cell>
          <cell r="L25">
            <v>0</v>
          </cell>
          <cell r="M25">
            <v>1</v>
          </cell>
          <cell r="N25">
            <v>1</v>
          </cell>
          <cell r="O25">
            <v>1</v>
          </cell>
        </row>
        <row r="26">
          <cell r="C26">
            <v>19</v>
          </cell>
          <cell r="D26">
            <v>1</v>
          </cell>
          <cell r="E26">
            <v>0</v>
          </cell>
          <cell r="F26">
            <v>1</v>
          </cell>
          <cell r="G26">
            <v>1</v>
          </cell>
          <cell r="H26">
            <v>1</v>
          </cell>
          <cell r="J26">
            <v>1</v>
          </cell>
          <cell r="K26">
            <v>1</v>
          </cell>
          <cell r="L26">
            <v>0</v>
          </cell>
          <cell r="M26">
            <v>1</v>
          </cell>
          <cell r="N26">
            <v>1</v>
          </cell>
          <cell r="O26">
            <v>1</v>
          </cell>
        </row>
        <row r="27">
          <cell r="C27">
            <v>32</v>
          </cell>
          <cell r="D27">
            <v>1</v>
          </cell>
          <cell r="E27">
            <v>0</v>
          </cell>
          <cell r="F27">
            <v>1</v>
          </cell>
          <cell r="G27">
            <v>1</v>
          </cell>
          <cell r="H27">
            <v>1</v>
          </cell>
          <cell r="J27">
            <v>1</v>
          </cell>
          <cell r="K27">
            <v>1</v>
          </cell>
          <cell r="L27">
            <v>1</v>
          </cell>
          <cell r="M27">
            <v>1</v>
          </cell>
          <cell r="N27">
            <v>1</v>
          </cell>
          <cell r="O27">
            <v>1</v>
          </cell>
        </row>
        <row r="28">
          <cell r="C28">
            <v>21</v>
          </cell>
          <cell r="D28">
            <v>1</v>
          </cell>
          <cell r="E28">
            <v>0</v>
          </cell>
          <cell r="F28">
            <v>1</v>
          </cell>
          <cell r="G28">
            <v>0</v>
          </cell>
          <cell r="H28">
            <v>1</v>
          </cell>
          <cell r="J28">
            <v>1</v>
          </cell>
          <cell r="K28">
            <v>1</v>
          </cell>
          <cell r="L28">
            <v>1</v>
          </cell>
          <cell r="M28">
            <v>0</v>
          </cell>
          <cell r="N28">
            <v>1</v>
          </cell>
          <cell r="O28">
            <v>1</v>
          </cell>
        </row>
        <row r="29">
          <cell r="C29">
            <v>28</v>
          </cell>
          <cell r="D29">
            <v>1</v>
          </cell>
          <cell r="E29">
            <v>0</v>
          </cell>
          <cell r="F29">
            <v>1</v>
          </cell>
          <cell r="G29">
            <v>1</v>
          </cell>
          <cell r="H29">
            <v>1</v>
          </cell>
          <cell r="J29">
            <v>1</v>
          </cell>
          <cell r="K29">
            <v>1</v>
          </cell>
          <cell r="L29">
            <v>0</v>
          </cell>
          <cell r="M29">
            <v>0</v>
          </cell>
          <cell r="N29">
            <v>1</v>
          </cell>
          <cell r="O29">
            <v>1</v>
          </cell>
        </row>
        <row r="30">
          <cell r="C30">
            <v>50</v>
          </cell>
          <cell r="D30">
            <v>1</v>
          </cell>
          <cell r="E30">
            <v>0</v>
          </cell>
          <cell r="F30">
            <v>1</v>
          </cell>
          <cell r="G30">
            <v>1</v>
          </cell>
          <cell r="H30">
            <v>1</v>
          </cell>
          <cell r="J30">
            <v>1</v>
          </cell>
          <cell r="K30">
            <v>1</v>
          </cell>
          <cell r="L30">
            <v>0</v>
          </cell>
          <cell r="M30">
            <v>1</v>
          </cell>
          <cell r="N30">
            <v>1</v>
          </cell>
          <cell r="O30">
            <v>1</v>
          </cell>
        </row>
        <row r="31">
          <cell r="C31">
            <v>35</v>
          </cell>
          <cell r="D31">
            <v>1</v>
          </cell>
          <cell r="E31">
            <v>1</v>
          </cell>
          <cell r="F31">
            <v>1</v>
          </cell>
          <cell r="G31">
            <v>1</v>
          </cell>
          <cell r="H31">
            <v>1</v>
          </cell>
          <cell r="J31">
            <v>1</v>
          </cell>
          <cell r="K31">
            <v>1</v>
          </cell>
          <cell r="L31">
            <v>0</v>
          </cell>
          <cell r="M31">
            <v>1</v>
          </cell>
          <cell r="N31">
            <v>1</v>
          </cell>
          <cell r="O31">
            <v>1</v>
          </cell>
        </row>
        <row r="32">
          <cell r="C32">
            <v>34</v>
          </cell>
          <cell r="D32">
            <v>1</v>
          </cell>
          <cell r="E32">
            <v>0</v>
          </cell>
          <cell r="F32">
            <v>1</v>
          </cell>
          <cell r="G32">
            <v>1</v>
          </cell>
          <cell r="H32">
            <v>1</v>
          </cell>
          <cell r="J32">
            <v>1</v>
          </cell>
          <cell r="K32">
            <v>1</v>
          </cell>
          <cell r="L32">
            <v>0</v>
          </cell>
          <cell r="M32">
            <v>1</v>
          </cell>
          <cell r="N32">
            <v>1</v>
          </cell>
          <cell r="O32">
            <v>1</v>
          </cell>
        </row>
        <row r="33">
          <cell r="C33">
            <v>44</v>
          </cell>
          <cell r="D33">
            <v>1</v>
          </cell>
          <cell r="E33">
            <v>0</v>
          </cell>
          <cell r="F33">
            <v>1</v>
          </cell>
          <cell r="G33">
            <v>1</v>
          </cell>
          <cell r="H33">
            <v>0</v>
          </cell>
          <cell r="J33">
            <v>1</v>
          </cell>
          <cell r="K33">
            <v>1</v>
          </cell>
          <cell r="L33">
            <v>0</v>
          </cell>
          <cell r="M33">
            <v>1</v>
          </cell>
          <cell r="N33">
            <v>1</v>
          </cell>
          <cell r="O33">
            <v>0</v>
          </cell>
        </row>
        <row r="34">
          <cell r="C34">
            <v>37</v>
          </cell>
          <cell r="D34">
            <v>1</v>
          </cell>
          <cell r="E34">
            <v>1</v>
          </cell>
          <cell r="F34">
            <v>1</v>
          </cell>
          <cell r="G34">
            <v>1</v>
          </cell>
          <cell r="H34">
            <v>1</v>
          </cell>
          <cell r="J34">
            <v>1</v>
          </cell>
          <cell r="K34">
            <v>1</v>
          </cell>
          <cell r="L34">
            <v>0</v>
          </cell>
          <cell r="M34">
            <v>1</v>
          </cell>
          <cell r="N34">
            <v>1</v>
          </cell>
          <cell r="O34">
            <v>1</v>
          </cell>
        </row>
        <row r="35">
          <cell r="C35">
            <v>41</v>
          </cell>
          <cell r="D35">
            <v>1</v>
          </cell>
          <cell r="E35">
            <v>0</v>
          </cell>
          <cell r="F35">
            <v>1</v>
          </cell>
          <cell r="G35">
            <v>1</v>
          </cell>
          <cell r="H35">
            <v>1</v>
          </cell>
          <cell r="J35">
            <v>1</v>
          </cell>
          <cell r="K35">
            <v>1</v>
          </cell>
          <cell r="L35">
            <v>0</v>
          </cell>
          <cell r="M35">
            <v>1</v>
          </cell>
          <cell r="N35">
            <v>1</v>
          </cell>
          <cell r="O35">
            <v>1</v>
          </cell>
        </row>
        <row r="36">
          <cell r="C36">
            <v>56</v>
          </cell>
          <cell r="D36">
            <v>1</v>
          </cell>
          <cell r="E36">
            <v>0</v>
          </cell>
          <cell r="F36">
            <v>1</v>
          </cell>
          <cell r="G36">
            <v>1</v>
          </cell>
          <cell r="H36">
            <v>1</v>
          </cell>
          <cell r="J36">
            <v>1</v>
          </cell>
          <cell r="K36">
            <v>0</v>
          </cell>
          <cell r="L36">
            <v>0</v>
          </cell>
          <cell r="M36">
            <v>1</v>
          </cell>
          <cell r="N36">
            <v>1</v>
          </cell>
          <cell r="O36">
            <v>1</v>
          </cell>
        </row>
        <row r="37">
          <cell r="C37">
            <v>49</v>
          </cell>
          <cell r="D37">
            <v>1</v>
          </cell>
          <cell r="E37">
            <v>1</v>
          </cell>
          <cell r="F37">
            <v>1</v>
          </cell>
          <cell r="G37">
            <v>1</v>
          </cell>
          <cell r="H37">
            <v>1</v>
          </cell>
          <cell r="J37">
            <v>1</v>
          </cell>
          <cell r="K37">
            <v>1</v>
          </cell>
          <cell r="L37">
            <v>0</v>
          </cell>
          <cell r="M37">
            <v>1</v>
          </cell>
          <cell r="N37">
            <v>1</v>
          </cell>
          <cell r="O37">
            <v>1</v>
          </cell>
        </row>
      </sheetData>
      <sheetData sheetId="12">
        <row r="2">
          <cell r="C2">
            <v>20</v>
          </cell>
          <cell r="D2">
            <v>1</v>
          </cell>
          <cell r="E2">
            <v>0</v>
          </cell>
          <cell r="F2">
            <v>1</v>
          </cell>
          <cell r="G2">
            <v>1</v>
          </cell>
          <cell r="H2">
            <v>1</v>
          </cell>
          <cell r="I2">
            <v>1</v>
          </cell>
          <cell r="J2">
            <v>1</v>
          </cell>
          <cell r="K2">
            <v>1</v>
          </cell>
          <cell r="L2">
            <v>1</v>
          </cell>
          <cell r="M2">
            <v>1</v>
          </cell>
          <cell r="N2">
            <v>1</v>
          </cell>
          <cell r="O2">
            <v>1</v>
          </cell>
          <cell r="P2">
            <v>54.619936276741008</v>
          </cell>
        </row>
        <row r="3">
          <cell r="C3">
            <v>16</v>
          </cell>
          <cell r="D3">
            <v>1</v>
          </cell>
          <cell r="E3">
            <v>0</v>
          </cell>
          <cell r="F3">
            <v>1</v>
          </cell>
          <cell r="G3">
            <v>1</v>
          </cell>
          <cell r="H3">
            <v>1</v>
          </cell>
          <cell r="I3">
            <v>1</v>
          </cell>
          <cell r="J3">
            <v>1</v>
          </cell>
          <cell r="K3">
            <v>1</v>
          </cell>
          <cell r="L3">
            <v>1</v>
          </cell>
          <cell r="M3">
            <v>1</v>
          </cell>
          <cell r="N3">
            <v>1</v>
          </cell>
          <cell r="O3">
            <v>1</v>
          </cell>
        </row>
        <row r="4">
          <cell r="C4">
            <v>15</v>
          </cell>
          <cell r="D4">
            <v>1</v>
          </cell>
          <cell r="E4">
            <v>0</v>
          </cell>
          <cell r="F4">
            <v>1</v>
          </cell>
          <cell r="G4">
            <v>1</v>
          </cell>
          <cell r="H4">
            <v>1</v>
          </cell>
          <cell r="I4">
            <v>1</v>
          </cell>
          <cell r="J4">
            <v>1</v>
          </cell>
          <cell r="K4">
            <v>1</v>
          </cell>
          <cell r="L4">
            <v>1</v>
          </cell>
          <cell r="M4">
            <v>1</v>
          </cell>
          <cell r="N4">
            <v>1</v>
          </cell>
          <cell r="O4">
            <v>1</v>
          </cell>
        </row>
        <row r="5">
          <cell r="C5">
            <v>14</v>
          </cell>
          <cell r="D5">
            <v>1</v>
          </cell>
          <cell r="E5">
            <v>1</v>
          </cell>
          <cell r="F5">
            <v>1</v>
          </cell>
          <cell r="G5">
            <v>1</v>
          </cell>
          <cell r="H5">
            <v>1</v>
          </cell>
          <cell r="I5">
            <v>1</v>
          </cell>
          <cell r="J5">
            <v>1</v>
          </cell>
          <cell r="K5">
            <v>1</v>
          </cell>
          <cell r="L5">
            <v>1</v>
          </cell>
          <cell r="M5">
            <v>1</v>
          </cell>
          <cell r="N5">
            <v>1</v>
          </cell>
          <cell r="O5">
            <v>1</v>
          </cell>
        </row>
        <row r="6">
          <cell r="C6">
            <v>25</v>
          </cell>
          <cell r="D6">
            <v>1</v>
          </cell>
          <cell r="E6">
            <v>1</v>
          </cell>
          <cell r="F6">
            <v>1</v>
          </cell>
          <cell r="G6">
            <v>1</v>
          </cell>
          <cell r="H6">
            <v>1</v>
          </cell>
          <cell r="I6">
            <v>1</v>
          </cell>
          <cell r="J6">
            <v>1</v>
          </cell>
          <cell r="K6">
            <v>1</v>
          </cell>
          <cell r="L6">
            <v>1</v>
          </cell>
          <cell r="M6">
            <v>1</v>
          </cell>
          <cell r="N6">
            <v>1</v>
          </cell>
          <cell r="O6">
            <v>1</v>
          </cell>
        </row>
        <row r="7">
          <cell r="C7">
            <v>16</v>
          </cell>
          <cell r="D7">
            <v>0</v>
          </cell>
          <cell r="E7">
            <v>1</v>
          </cell>
          <cell r="F7">
            <v>1</v>
          </cell>
          <cell r="G7">
            <v>1</v>
          </cell>
          <cell r="H7">
            <v>1</v>
          </cell>
          <cell r="I7">
            <v>1</v>
          </cell>
          <cell r="J7">
            <v>1</v>
          </cell>
          <cell r="K7">
            <v>1</v>
          </cell>
          <cell r="L7">
            <v>1</v>
          </cell>
          <cell r="M7">
            <v>1</v>
          </cell>
          <cell r="N7">
            <v>1</v>
          </cell>
          <cell r="O7">
            <v>1</v>
          </cell>
        </row>
        <row r="8">
          <cell r="C8">
            <v>26</v>
          </cell>
          <cell r="D8">
            <v>1</v>
          </cell>
          <cell r="E8">
            <v>1</v>
          </cell>
          <cell r="F8">
            <v>1</v>
          </cell>
          <cell r="G8">
            <v>1</v>
          </cell>
          <cell r="H8">
            <v>1</v>
          </cell>
          <cell r="I8">
            <v>1</v>
          </cell>
          <cell r="J8">
            <v>1</v>
          </cell>
          <cell r="K8">
            <v>1</v>
          </cell>
          <cell r="L8">
            <v>1</v>
          </cell>
          <cell r="M8">
            <v>1</v>
          </cell>
          <cell r="N8">
            <v>1</v>
          </cell>
          <cell r="O8">
            <v>1</v>
          </cell>
        </row>
        <row r="9">
          <cell r="C9">
            <v>27</v>
          </cell>
          <cell r="D9">
            <v>1</v>
          </cell>
          <cell r="E9">
            <v>1</v>
          </cell>
          <cell r="F9">
            <v>1</v>
          </cell>
          <cell r="G9">
            <v>1</v>
          </cell>
          <cell r="H9">
            <v>1</v>
          </cell>
          <cell r="I9">
            <v>1</v>
          </cell>
          <cell r="J9">
            <v>0</v>
          </cell>
          <cell r="K9">
            <v>1</v>
          </cell>
          <cell r="L9">
            <v>0</v>
          </cell>
          <cell r="M9">
            <v>1</v>
          </cell>
          <cell r="N9">
            <v>0</v>
          </cell>
          <cell r="O9">
            <v>0</v>
          </cell>
        </row>
        <row r="10">
          <cell r="C10">
            <v>57</v>
          </cell>
          <cell r="D10">
            <v>1</v>
          </cell>
          <cell r="E10">
            <v>0</v>
          </cell>
          <cell r="F10">
            <v>1</v>
          </cell>
          <cell r="G10">
            <v>1</v>
          </cell>
          <cell r="H10">
            <v>1</v>
          </cell>
          <cell r="I10">
            <v>1</v>
          </cell>
          <cell r="J10">
            <v>1</v>
          </cell>
          <cell r="K10">
            <v>1</v>
          </cell>
          <cell r="L10">
            <v>0</v>
          </cell>
          <cell r="M10">
            <v>1</v>
          </cell>
          <cell r="N10">
            <v>1</v>
          </cell>
          <cell r="O10">
            <v>1</v>
          </cell>
        </row>
        <row r="11">
          <cell r="C11">
            <v>22</v>
          </cell>
          <cell r="D11">
            <v>1</v>
          </cell>
          <cell r="E11">
            <v>1</v>
          </cell>
          <cell r="F11">
            <v>1</v>
          </cell>
          <cell r="G11">
            <v>1</v>
          </cell>
          <cell r="H11">
            <v>1</v>
          </cell>
          <cell r="I11">
            <v>1</v>
          </cell>
          <cell r="J11">
            <v>0</v>
          </cell>
          <cell r="K11">
            <v>1</v>
          </cell>
          <cell r="L11">
            <v>1</v>
          </cell>
          <cell r="M11">
            <v>1</v>
          </cell>
          <cell r="N11">
            <v>1</v>
          </cell>
          <cell r="O11">
            <v>1</v>
          </cell>
        </row>
        <row r="12">
          <cell r="C12">
            <v>51</v>
          </cell>
          <cell r="D12">
            <v>0</v>
          </cell>
          <cell r="E12">
            <v>0</v>
          </cell>
          <cell r="F12">
            <v>1</v>
          </cell>
          <cell r="G12">
            <v>1</v>
          </cell>
          <cell r="H12">
            <v>1</v>
          </cell>
          <cell r="I12">
            <v>1</v>
          </cell>
          <cell r="J12">
            <v>0</v>
          </cell>
          <cell r="K12">
            <v>1</v>
          </cell>
          <cell r="L12">
            <v>0</v>
          </cell>
          <cell r="M12">
            <v>0</v>
          </cell>
          <cell r="N12">
            <v>1</v>
          </cell>
          <cell r="O12">
            <v>1</v>
          </cell>
        </row>
        <row r="13">
          <cell r="C13">
            <v>40</v>
          </cell>
          <cell r="D13">
            <v>1</v>
          </cell>
          <cell r="E13">
            <v>0</v>
          </cell>
          <cell r="F13">
            <v>1</v>
          </cell>
          <cell r="G13">
            <v>1</v>
          </cell>
          <cell r="H13">
            <v>1</v>
          </cell>
          <cell r="I13">
            <v>1</v>
          </cell>
          <cell r="J13">
            <v>1</v>
          </cell>
          <cell r="K13">
            <v>1</v>
          </cell>
          <cell r="L13">
            <v>1</v>
          </cell>
          <cell r="M13">
            <v>1</v>
          </cell>
          <cell r="N13">
            <v>1</v>
          </cell>
          <cell r="O13">
            <v>1</v>
          </cell>
        </row>
        <row r="14">
          <cell r="C14">
            <v>35</v>
          </cell>
          <cell r="D14">
            <v>1</v>
          </cell>
          <cell r="E14">
            <v>1</v>
          </cell>
          <cell r="F14">
            <v>1</v>
          </cell>
          <cell r="G14">
            <v>1</v>
          </cell>
          <cell r="H14">
            <v>1</v>
          </cell>
          <cell r="I14">
            <v>1</v>
          </cell>
          <cell r="J14">
            <v>1</v>
          </cell>
          <cell r="K14">
            <v>1</v>
          </cell>
          <cell r="L14">
            <v>1</v>
          </cell>
          <cell r="M14">
            <v>1</v>
          </cell>
          <cell r="N14">
            <v>1</v>
          </cell>
          <cell r="O14">
            <v>1</v>
          </cell>
        </row>
        <row r="15">
          <cell r="C15">
            <v>27</v>
          </cell>
          <cell r="D15">
            <v>1</v>
          </cell>
          <cell r="E15">
            <v>1</v>
          </cell>
          <cell r="F15">
            <v>1</v>
          </cell>
          <cell r="G15">
            <v>1</v>
          </cell>
          <cell r="H15">
            <v>1</v>
          </cell>
          <cell r="I15">
            <v>1</v>
          </cell>
          <cell r="J15">
            <v>0</v>
          </cell>
          <cell r="K15">
            <v>1</v>
          </cell>
          <cell r="L15">
            <v>1</v>
          </cell>
          <cell r="M15">
            <v>1</v>
          </cell>
          <cell r="N15">
            <v>1</v>
          </cell>
          <cell r="O15">
            <v>1</v>
          </cell>
        </row>
        <row r="16">
          <cell r="C16">
            <v>58</v>
          </cell>
          <cell r="D16">
            <v>0</v>
          </cell>
          <cell r="E16">
            <v>1</v>
          </cell>
          <cell r="F16">
            <v>1</v>
          </cell>
          <cell r="G16">
            <v>1</v>
          </cell>
          <cell r="H16">
            <v>1</v>
          </cell>
          <cell r="I16">
            <v>1</v>
          </cell>
          <cell r="J16">
            <v>1</v>
          </cell>
          <cell r="K16">
            <v>1</v>
          </cell>
          <cell r="L16">
            <v>0</v>
          </cell>
          <cell r="M16">
            <v>1</v>
          </cell>
          <cell r="N16">
            <v>1</v>
          </cell>
          <cell r="O16">
            <v>1</v>
          </cell>
        </row>
        <row r="17">
          <cell r="C17">
            <v>13</v>
          </cell>
          <cell r="D17">
            <v>1</v>
          </cell>
          <cell r="E17">
            <v>1</v>
          </cell>
          <cell r="F17">
            <v>1</v>
          </cell>
          <cell r="G17">
            <v>1</v>
          </cell>
          <cell r="H17">
            <v>1</v>
          </cell>
          <cell r="I17">
            <v>1</v>
          </cell>
          <cell r="J17">
            <v>1</v>
          </cell>
          <cell r="K17">
            <v>1</v>
          </cell>
          <cell r="L17">
            <v>1</v>
          </cell>
          <cell r="M17">
            <v>0</v>
          </cell>
          <cell r="N17">
            <v>1</v>
          </cell>
          <cell r="O17">
            <v>1</v>
          </cell>
        </row>
        <row r="18">
          <cell r="C18">
            <v>12</v>
          </cell>
          <cell r="D18">
            <v>1</v>
          </cell>
          <cell r="E18">
            <v>1</v>
          </cell>
          <cell r="F18">
            <v>1</v>
          </cell>
          <cell r="G18">
            <v>1</v>
          </cell>
          <cell r="H18">
            <v>1</v>
          </cell>
          <cell r="I18">
            <v>1</v>
          </cell>
          <cell r="J18">
            <v>1</v>
          </cell>
          <cell r="K18">
            <v>1</v>
          </cell>
          <cell r="L18">
            <v>1</v>
          </cell>
          <cell r="M18">
            <v>0</v>
          </cell>
          <cell r="N18">
            <v>1</v>
          </cell>
          <cell r="O18">
            <v>1</v>
          </cell>
        </row>
        <row r="19">
          <cell r="C19">
            <v>22</v>
          </cell>
          <cell r="D19">
            <v>1</v>
          </cell>
          <cell r="E19">
            <v>0</v>
          </cell>
          <cell r="F19">
            <v>1</v>
          </cell>
          <cell r="G19">
            <v>1</v>
          </cell>
          <cell r="H19">
            <v>1</v>
          </cell>
          <cell r="I19">
            <v>1</v>
          </cell>
          <cell r="J19">
            <v>1</v>
          </cell>
          <cell r="K19">
            <v>1</v>
          </cell>
          <cell r="L19">
            <v>1</v>
          </cell>
          <cell r="M19">
            <v>1</v>
          </cell>
          <cell r="N19">
            <v>1</v>
          </cell>
          <cell r="O19">
            <v>1</v>
          </cell>
        </row>
        <row r="20">
          <cell r="C20">
            <v>18</v>
          </cell>
          <cell r="D20">
            <v>1</v>
          </cell>
          <cell r="E20">
            <v>0</v>
          </cell>
          <cell r="F20">
            <v>1</v>
          </cell>
          <cell r="G20">
            <v>1</v>
          </cell>
          <cell r="H20">
            <v>1</v>
          </cell>
          <cell r="I20">
            <v>1</v>
          </cell>
          <cell r="J20">
            <v>1</v>
          </cell>
          <cell r="K20">
            <v>1</v>
          </cell>
          <cell r="L20">
            <v>1</v>
          </cell>
          <cell r="M20">
            <v>1</v>
          </cell>
          <cell r="N20">
            <v>1</v>
          </cell>
          <cell r="O20">
            <v>1</v>
          </cell>
        </row>
        <row r="21">
          <cell r="C21">
            <v>18</v>
          </cell>
          <cell r="D21">
            <v>1</v>
          </cell>
          <cell r="E21">
            <v>1</v>
          </cell>
          <cell r="F21">
            <v>1</v>
          </cell>
          <cell r="G21">
            <v>1</v>
          </cell>
          <cell r="H21">
            <v>1</v>
          </cell>
          <cell r="I21">
            <v>1</v>
          </cell>
          <cell r="J21">
            <v>1</v>
          </cell>
          <cell r="K21">
            <v>1</v>
          </cell>
          <cell r="L21">
            <v>1</v>
          </cell>
          <cell r="M21">
            <v>1</v>
          </cell>
          <cell r="N21">
            <v>1</v>
          </cell>
          <cell r="O21">
            <v>1</v>
          </cell>
        </row>
        <row r="22">
          <cell r="C22">
            <v>26</v>
          </cell>
          <cell r="D22">
            <v>0</v>
          </cell>
          <cell r="E22">
            <v>0</v>
          </cell>
          <cell r="F22">
            <v>1</v>
          </cell>
          <cell r="G22">
            <v>1</v>
          </cell>
          <cell r="H22">
            <v>1</v>
          </cell>
          <cell r="I22">
            <v>1</v>
          </cell>
          <cell r="J22">
            <v>1</v>
          </cell>
          <cell r="K22">
            <v>1</v>
          </cell>
          <cell r="L22">
            <v>1</v>
          </cell>
          <cell r="M22">
            <v>1</v>
          </cell>
          <cell r="N22">
            <v>1</v>
          </cell>
          <cell r="O22">
            <v>1</v>
          </cell>
        </row>
        <row r="23">
          <cell r="C23">
            <v>20</v>
          </cell>
          <cell r="D23">
            <v>0</v>
          </cell>
          <cell r="E23">
            <v>1</v>
          </cell>
          <cell r="F23">
            <v>1</v>
          </cell>
          <cell r="G23">
            <v>1</v>
          </cell>
          <cell r="H23">
            <v>1</v>
          </cell>
          <cell r="I23">
            <v>1</v>
          </cell>
          <cell r="J23">
            <v>1</v>
          </cell>
          <cell r="K23">
            <v>1</v>
          </cell>
          <cell r="L23">
            <v>1</v>
          </cell>
          <cell r="M23">
            <v>1</v>
          </cell>
          <cell r="N23">
            <v>1</v>
          </cell>
          <cell r="O23">
            <v>1</v>
          </cell>
        </row>
        <row r="24">
          <cell r="C24">
            <v>10</v>
          </cell>
          <cell r="D24">
            <v>1</v>
          </cell>
          <cell r="E24">
            <v>0</v>
          </cell>
          <cell r="F24">
            <v>1</v>
          </cell>
          <cell r="G24">
            <v>1</v>
          </cell>
          <cell r="H24">
            <v>1</v>
          </cell>
          <cell r="I24">
            <v>1</v>
          </cell>
          <cell r="J24">
            <v>1</v>
          </cell>
          <cell r="K24">
            <v>1</v>
          </cell>
          <cell r="L24">
            <v>1</v>
          </cell>
          <cell r="M24">
            <v>1</v>
          </cell>
          <cell r="N24">
            <v>1</v>
          </cell>
          <cell r="O24">
            <v>1</v>
          </cell>
        </row>
        <row r="25">
          <cell r="C25">
            <v>9</v>
          </cell>
          <cell r="D25">
            <v>1</v>
          </cell>
          <cell r="E25">
            <v>0</v>
          </cell>
          <cell r="F25">
            <v>1</v>
          </cell>
          <cell r="G25">
            <v>1</v>
          </cell>
          <cell r="H25">
            <v>1</v>
          </cell>
          <cell r="I25">
            <v>1</v>
          </cell>
          <cell r="J25">
            <v>1</v>
          </cell>
          <cell r="K25">
            <v>1</v>
          </cell>
          <cell r="L25">
            <v>1</v>
          </cell>
          <cell r="M25">
            <v>1</v>
          </cell>
          <cell r="N25">
            <v>1</v>
          </cell>
          <cell r="O25">
            <v>1</v>
          </cell>
        </row>
        <row r="26">
          <cell r="C26">
            <v>16</v>
          </cell>
          <cell r="D26">
            <v>1</v>
          </cell>
          <cell r="E26">
            <v>1</v>
          </cell>
          <cell r="F26">
            <v>1</v>
          </cell>
          <cell r="G26">
            <v>1</v>
          </cell>
          <cell r="H26">
            <v>1</v>
          </cell>
          <cell r="I26">
            <v>1</v>
          </cell>
          <cell r="J26">
            <v>0</v>
          </cell>
          <cell r="K26">
            <v>1</v>
          </cell>
          <cell r="L26">
            <v>1</v>
          </cell>
          <cell r="M26">
            <v>1</v>
          </cell>
          <cell r="N26">
            <v>1</v>
          </cell>
          <cell r="O26">
            <v>1</v>
          </cell>
        </row>
        <row r="27">
          <cell r="C27">
            <v>24</v>
          </cell>
          <cell r="D27">
            <v>1</v>
          </cell>
          <cell r="E27">
            <v>1</v>
          </cell>
          <cell r="F27">
            <v>1</v>
          </cell>
          <cell r="G27">
            <v>1</v>
          </cell>
          <cell r="H27">
            <v>1</v>
          </cell>
          <cell r="I27">
            <v>1</v>
          </cell>
          <cell r="J27">
            <v>1</v>
          </cell>
          <cell r="K27">
            <v>1</v>
          </cell>
          <cell r="L27">
            <v>0</v>
          </cell>
          <cell r="M27">
            <v>1</v>
          </cell>
          <cell r="N27">
            <v>1</v>
          </cell>
          <cell r="O27">
            <v>1</v>
          </cell>
        </row>
        <row r="28">
          <cell r="C28">
            <v>40</v>
          </cell>
          <cell r="D28">
            <v>1</v>
          </cell>
          <cell r="E28">
            <v>1</v>
          </cell>
          <cell r="F28">
            <v>1</v>
          </cell>
          <cell r="G28">
            <v>1</v>
          </cell>
          <cell r="H28">
            <v>1</v>
          </cell>
          <cell r="I28">
            <v>1</v>
          </cell>
          <cell r="J28">
            <v>1</v>
          </cell>
          <cell r="K28">
            <v>1</v>
          </cell>
          <cell r="L28">
            <v>0</v>
          </cell>
          <cell r="M28">
            <v>1</v>
          </cell>
          <cell r="N28">
            <v>1</v>
          </cell>
          <cell r="O28">
            <v>1</v>
          </cell>
        </row>
        <row r="29">
          <cell r="C29">
            <v>33</v>
          </cell>
          <cell r="D29">
            <v>1</v>
          </cell>
          <cell r="E29">
            <v>0</v>
          </cell>
          <cell r="F29">
            <v>1</v>
          </cell>
          <cell r="G29">
            <v>1</v>
          </cell>
          <cell r="H29">
            <v>1</v>
          </cell>
          <cell r="I29">
            <v>1</v>
          </cell>
          <cell r="J29">
            <v>1</v>
          </cell>
          <cell r="K29">
            <v>1</v>
          </cell>
          <cell r="L29">
            <v>1</v>
          </cell>
          <cell r="M29">
            <v>0</v>
          </cell>
          <cell r="N29">
            <v>0</v>
          </cell>
          <cell r="O29">
            <v>0</v>
          </cell>
        </row>
        <row r="30">
          <cell r="C30">
            <v>27</v>
          </cell>
          <cell r="D30">
            <v>1</v>
          </cell>
          <cell r="E30">
            <v>0</v>
          </cell>
          <cell r="F30">
            <v>1</v>
          </cell>
          <cell r="G30">
            <v>1</v>
          </cell>
          <cell r="H30">
            <v>1</v>
          </cell>
          <cell r="I30">
            <v>1</v>
          </cell>
          <cell r="J30">
            <v>1</v>
          </cell>
          <cell r="K30">
            <v>1</v>
          </cell>
          <cell r="L30">
            <v>0</v>
          </cell>
          <cell r="M30">
            <v>1</v>
          </cell>
          <cell r="N30">
            <v>1</v>
          </cell>
          <cell r="O30">
            <v>1</v>
          </cell>
        </row>
        <row r="31">
          <cell r="C31">
            <v>28</v>
          </cell>
          <cell r="D31">
            <v>1</v>
          </cell>
          <cell r="E31">
            <v>0</v>
          </cell>
          <cell r="F31">
            <v>1</v>
          </cell>
          <cell r="G31">
            <v>1</v>
          </cell>
          <cell r="H31">
            <v>1</v>
          </cell>
          <cell r="I31">
            <v>1</v>
          </cell>
          <cell r="J31">
            <v>1</v>
          </cell>
          <cell r="K31">
            <v>1</v>
          </cell>
          <cell r="L31">
            <v>0</v>
          </cell>
          <cell r="M31">
            <v>1</v>
          </cell>
          <cell r="N31">
            <v>1</v>
          </cell>
          <cell r="O31">
            <v>1</v>
          </cell>
        </row>
        <row r="32">
          <cell r="C32">
            <v>19</v>
          </cell>
          <cell r="D32">
            <v>1</v>
          </cell>
          <cell r="E32">
            <v>0</v>
          </cell>
          <cell r="F32">
            <v>1</v>
          </cell>
          <cell r="G32">
            <v>1</v>
          </cell>
          <cell r="H32">
            <v>1</v>
          </cell>
          <cell r="I32">
            <v>1</v>
          </cell>
          <cell r="J32">
            <v>1</v>
          </cell>
          <cell r="K32">
            <v>1</v>
          </cell>
          <cell r="L32">
            <v>0</v>
          </cell>
          <cell r="M32">
            <v>1</v>
          </cell>
          <cell r="N32">
            <v>1</v>
          </cell>
          <cell r="O32">
            <v>1</v>
          </cell>
        </row>
        <row r="33">
          <cell r="C33">
            <v>23</v>
          </cell>
          <cell r="D33">
            <v>1</v>
          </cell>
          <cell r="E33">
            <v>0</v>
          </cell>
          <cell r="F33">
            <v>1</v>
          </cell>
          <cell r="G33">
            <v>1</v>
          </cell>
          <cell r="H33">
            <v>1</v>
          </cell>
          <cell r="I33">
            <v>1</v>
          </cell>
          <cell r="J33">
            <v>1</v>
          </cell>
          <cell r="K33">
            <v>1</v>
          </cell>
          <cell r="L33">
            <v>1</v>
          </cell>
          <cell r="M33">
            <v>1</v>
          </cell>
          <cell r="N33">
            <v>1</v>
          </cell>
          <cell r="O33">
            <v>1</v>
          </cell>
        </row>
        <row r="34">
          <cell r="C34">
            <v>18</v>
          </cell>
          <cell r="D34">
            <v>1</v>
          </cell>
          <cell r="E34">
            <v>0</v>
          </cell>
          <cell r="F34">
            <v>1</v>
          </cell>
          <cell r="G34">
            <v>0</v>
          </cell>
          <cell r="H34">
            <v>1</v>
          </cell>
          <cell r="I34">
            <v>1</v>
          </cell>
          <cell r="J34">
            <v>1</v>
          </cell>
          <cell r="K34">
            <v>1</v>
          </cell>
          <cell r="L34">
            <v>1</v>
          </cell>
          <cell r="M34">
            <v>0</v>
          </cell>
          <cell r="N34">
            <v>1</v>
          </cell>
          <cell r="O34">
            <v>1</v>
          </cell>
        </row>
        <row r="35">
          <cell r="C35">
            <v>25</v>
          </cell>
          <cell r="D35">
            <v>1</v>
          </cell>
          <cell r="E35">
            <v>0</v>
          </cell>
          <cell r="F35">
            <v>1</v>
          </cell>
          <cell r="G35">
            <v>1</v>
          </cell>
          <cell r="H35">
            <v>1</v>
          </cell>
          <cell r="I35">
            <v>1</v>
          </cell>
          <cell r="J35">
            <v>1</v>
          </cell>
          <cell r="K35">
            <v>1</v>
          </cell>
          <cell r="L35">
            <v>0</v>
          </cell>
          <cell r="M35">
            <v>0</v>
          </cell>
          <cell r="N35">
            <v>1</v>
          </cell>
          <cell r="O35">
            <v>1</v>
          </cell>
        </row>
        <row r="36">
          <cell r="C36">
            <v>13</v>
          </cell>
          <cell r="D36">
            <v>1</v>
          </cell>
          <cell r="E36">
            <v>1</v>
          </cell>
          <cell r="F36">
            <v>1</v>
          </cell>
          <cell r="G36">
            <v>1</v>
          </cell>
          <cell r="H36">
            <v>1</v>
          </cell>
          <cell r="I36">
            <v>1</v>
          </cell>
          <cell r="J36">
            <v>1</v>
          </cell>
          <cell r="K36">
            <v>1</v>
          </cell>
          <cell r="L36">
            <v>1</v>
          </cell>
          <cell r="M36">
            <v>1</v>
          </cell>
          <cell r="N36">
            <v>1</v>
          </cell>
          <cell r="O36">
            <v>1</v>
          </cell>
        </row>
        <row r="37">
          <cell r="C37">
            <v>11</v>
          </cell>
          <cell r="D37">
            <v>1</v>
          </cell>
          <cell r="E37">
            <v>1</v>
          </cell>
          <cell r="F37">
            <v>1</v>
          </cell>
          <cell r="G37">
            <v>1</v>
          </cell>
          <cell r="H37">
            <v>1</v>
          </cell>
          <cell r="I37">
            <v>1</v>
          </cell>
          <cell r="J37">
            <v>1</v>
          </cell>
          <cell r="K37">
            <v>1</v>
          </cell>
          <cell r="L37">
            <v>0</v>
          </cell>
          <cell r="M37">
            <v>1</v>
          </cell>
          <cell r="N37">
            <v>1</v>
          </cell>
          <cell r="O37">
            <v>1</v>
          </cell>
        </row>
        <row r="38">
          <cell r="C38">
            <v>15</v>
          </cell>
          <cell r="D38">
            <v>1</v>
          </cell>
          <cell r="E38">
            <v>1</v>
          </cell>
          <cell r="F38">
            <v>1</v>
          </cell>
          <cell r="G38">
            <v>1</v>
          </cell>
          <cell r="H38">
            <v>1</v>
          </cell>
          <cell r="I38">
            <v>1</v>
          </cell>
          <cell r="J38">
            <v>1</v>
          </cell>
          <cell r="K38">
            <v>1</v>
          </cell>
          <cell r="L38">
            <v>0</v>
          </cell>
          <cell r="M38">
            <v>1</v>
          </cell>
          <cell r="N38">
            <v>1</v>
          </cell>
          <cell r="O38">
            <v>1</v>
          </cell>
        </row>
        <row r="39">
          <cell r="C39">
            <v>35</v>
          </cell>
          <cell r="D39">
            <v>1</v>
          </cell>
          <cell r="E39">
            <v>1</v>
          </cell>
          <cell r="F39">
            <v>1</v>
          </cell>
          <cell r="G39">
            <v>1</v>
          </cell>
          <cell r="H39">
            <v>1</v>
          </cell>
          <cell r="I39">
            <v>1</v>
          </cell>
          <cell r="J39">
            <v>1</v>
          </cell>
          <cell r="K39">
            <v>1</v>
          </cell>
          <cell r="L39">
            <v>0</v>
          </cell>
          <cell r="M39">
            <v>1</v>
          </cell>
          <cell r="N39">
            <v>1</v>
          </cell>
          <cell r="O39">
            <v>1</v>
          </cell>
        </row>
        <row r="40">
          <cell r="C40">
            <v>34</v>
          </cell>
          <cell r="D40">
            <v>1</v>
          </cell>
          <cell r="E40">
            <v>0</v>
          </cell>
          <cell r="F40">
            <v>1</v>
          </cell>
          <cell r="G40">
            <v>1</v>
          </cell>
          <cell r="H40">
            <v>1</v>
          </cell>
          <cell r="I40">
            <v>1</v>
          </cell>
          <cell r="J40">
            <v>1</v>
          </cell>
          <cell r="K40">
            <v>1</v>
          </cell>
          <cell r="L40">
            <v>0</v>
          </cell>
          <cell r="M40">
            <v>1</v>
          </cell>
          <cell r="N40">
            <v>1</v>
          </cell>
          <cell r="O40">
            <v>1</v>
          </cell>
        </row>
        <row r="41">
          <cell r="C41">
            <v>40</v>
          </cell>
          <cell r="D41">
            <v>1</v>
          </cell>
          <cell r="E41">
            <v>0</v>
          </cell>
          <cell r="F41">
            <v>1</v>
          </cell>
          <cell r="G41">
            <v>1</v>
          </cell>
          <cell r="H41">
            <v>0</v>
          </cell>
          <cell r="I41">
            <v>1</v>
          </cell>
          <cell r="J41">
            <v>1</v>
          </cell>
          <cell r="K41">
            <v>1</v>
          </cell>
          <cell r="L41">
            <v>0</v>
          </cell>
          <cell r="M41">
            <v>1</v>
          </cell>
          <cell r="N41">
            <v>1</v>
          </cell>
          <cell r="O41">
            <v>0</v>
          </cell>
        </row>
        <row r="42">
          <cell r="C42">
            <v>40</v>
          </cell>
          <cell r="D42">
            <v>1</v>
          </cell>
          <cell r="E42">
            <v>0</v>
          </cell>
          <cell r="F42">
            <v>1</v>
          </cell>
          <cell r="G42">
            <v>1</v>
          </cell>
          <cell r="H42">
            <v>0</v>
          </cell>
          <cell r="I42">
            <v>1</v>
          </cell>
          <cell r="J42">
            <v>1</v>
          </cell>
          <cell r="K42">
            <v>1</v>
          </cell>
          <cell r="L42">
            <v>0</v>
          </cell>
          <cell r="M42">
            <v>1</v>
          </cell>
          <cell r="N42">
            <v>1</v>
          </cell>
          <cell r="O42">
            <v>0</v>
          </cell>
        </row>
        <row r="43">
          <cell r="C43">
            <v>37</v>
          </cell>
          <cell r="D43">
            <v>1</v>
          </cell>
          <cell r="E43">
            <v>1</v>
          </cell>
          <cell r="F43">
            <v>1</v>
          </cell>
          <cell r="G43">
            <v>1</v>
          </cell>
          <cell r="H43">
            <v>1</v>
          </cell>
          <cell r="I43">
            <v>1</v>
          </cell>
          <cell r="J43">
            <v>1</v>
          </cell>
          <cell r="K43">
            <v>1</v>
          </cell>
          <cell r="L43">
            <v>0</v>
          </cell>
          <cell r="M43">
            <v>1</v>
          </cell>
          <cell r="N43">
            <v>1</v>
          </cell>
          <cell r="O43">
            <v>1</v>
          </cell>
        </row>
        <row r="44">
          <cell r="C44">
            <v>41</v>
          </cell>
          <cell r="D44">
            <v>1</v>
          </cell>
          <cell r="E44">
            <v>0</v>
          </cell>
          <cell r="F44">
            <v>1</v>
          </cell>
          <cell r="G44">
            <v>1</v>
          </cell>
          <cell r="H44">
            <v>1</v>
          </cell>
          <cell r="I44">
            <v>1</v>
          </cell>
          <cell r="J44">
            <v>1</v>
          </cell>
          <cell r="K44">
            <v>1</v>
          </cell>
          <cell r="L44">
            <v>0</v>
          </cell>
          <cell r="M44">
            <v>1</v>
          </cell>
          <cell r="N44">
            <v>1</v>
          </cell>
          <cell r="O44">
            <v>1</v>
          </cell>
        </row>
        <row r="45">
          <cell r="C45">
            <v>56</v>
          </cell>
          <cell r="D45">
            <v>1</v>
          </cell>
          <cell r="E45">
            <v>0</v>
          </cell>
          <cell r="F45">
            <v>1</v>
          </cell>
          <cell r="G45">
            <v>1</v>
          </cell>
          <cell r="H45">
            <v>1</v>
          </cell>
          <cell r="I45">
            <v>1</v>
          </cell>
          <cell r="J45">
            <v>1</v>
          </cell>
          <cell r="K45">
            <v>0</v>
          </cell>
          <cell r="L45">
            <v>0</v>
          </cell>
          <cell r="M45">
            <v>1</v>
          </cell>
          <cell r="N45">
            <v>1</v>
          </cell>
          <cell r="O45">
            <v>1</v>
          </cell>
        </row>
        <row r="46">
          <cell r="C46">
            <v>50</v>
          </cell>
          <cell r="D46">
            <v>1</v>
          </cell>
          <cell r="E46">
            <v>1</v>
          </cell>
          <cell r="F46">
            <v>1</v>
          </cell>
          <cell r="G46">
            <v>1</v>
          </cell>
          <cell r="H46">
            <v>1</v>
          </cell>
          <cell r="I46">
            <v>1</v>
          </cell>
          <cell r="J46">
            <v>1</v>
          </cell>
          <cell r="K46">
            <v>1</v>
          </cell>
          <cell r="L46">
            <v>0</v>
          </cell>
          <cell r="M46">
            <v>1</v>
          </cell>
          <cell r="N46">
            <v>1</v>
          </cell>
          <cell r="O46">
            <v>1</v>
          </cell>
        </row>
      </sheetData>
      <sheetData sheetId="13">
        <row r="2">
          <cell r="C2">
            <v>30</v>
          </cell>
          <cell r="D2">
            <v>1</v>
          </cell>
          <cell r="E2">
            <v>0</v>
          </cell>
          <cell r="F2">
            <v>1</v>
          </cell>
          <cell r="G2">
            <v>1</v>
          </cell>
          <cell r="H2">
            <v>1</v>
          </cell>
          <cell r="I2">
            <v>1</v>
          </cell>
          <cell r="J2">
            <v>1</v>
          </cell>
          <cell r="K2">
            <v>1</v>
          </cell>
          <cell r="L2">
            <v>1</v>
          </cell>
          <cell r="M2">
            <v>0</v>
          </cell>
          <cell r="N2">
            <v>0</v>
          </cell>
          <cell r="O2">
            <v>1</v>
          </cell>
          <cell r="P2">
            <v>53.329115925984503</v>
          </cell>
        </row>
        <row r="3">
          <cell r="C3">
            <v>26</v>
          </cell>
          <cell r="D3">
            <v>1</v>
          </cell>
          <cell r="E3">
            <v>0</v>
          </cell>
          <cell r="F3">
            <v>1</v>
          </cell>
          <cell r="G3">
            <v>1</v>
          </cell>
          <cell r="H3">
            <v>1</v>
          </cell>
          <cell r="I3">
            <v>1</v>
          </cell>
          <cell r="J3">
            <v>1</v>
          </cell>
          <cell r="K3">
            <v>1</v>
          </cell>
          <cell r="L3">
            <v>1</v>
          </cell>
          <cell r="M3">
            <v>0</v>
          </cell>
          <cell r="N3">
            <v>0</v>
          </cell>
          <cell r="O3">
            <v>1</v>
          </cell>
        </row>
        <row r="4">
          <cell r="C4">
            <v>25</v>
          </cell>
          <cell r="D4">
            <v>1</v>
          </cell>
          <cell r="E4">
            <v>0</v>
          </cell>
          <cell r="F4">
            <v>1</v>
          </cell>
          <cell r="G4">
            <v>1</v>
          </cell>
          <cell r="H4">
            <v>1</v>
          </cell>
          <cell r="I4">
            <v>1</v>
          </cell>
          <cell r="J4">
            <v>1</v>
          </cell>
          <cell r="K4">
            <v>1</v>
          </cell>
          <cell r="L4">
            <v>1</v>
          </cell>
          <cell r="M4">
            <v>0</v>
          </cell>
          <cell r="N4">
            <v>0</v>
          </cell>
          <cell r="O4">
            <v>1</v>
          </cell>
        </row>
        <row r="5">
          <cell r="C5">
            <v>24</v>
          </cell>
          <cell r="D5">
            <v>1</v>
          </cell>
          <cell r="E5">
            <v>1</v>
          </cell>
          <cell r="F5">
            <v>1</v>
          </cell>
          <cell r="G5">
            <v>1</v>
          </cell>
          <cell r="H5">
            <v>1</v>
          </cell>
          <cell r="I5">
            <v>1</v>
          </cell>
          <cell r="J5">
            <v>1</v>
          </cell>
          <cell r="K5">
            <v>1</v>
          </cell>
          <cell r="L5">
            <v>1</v>
          </cell>
          <cell r="M5">
            <v>0</v>
          </cell>
          <cell r="N5">
            <v>0</v>
          </cell>
          <cell r="O5">
            <v>1</v>
          </cell>
        </row>
        <row r="6">
          <cell r="C6">
            <v>35</v>
          </cell>
          <cell r="D6">
            <v>1</v>
          </cell>
          <cell r="E6">
            <v>1</v>
          </cell>
          <cell r="F6">
            <v>1</v>
          </cell>
          <cell r="G6">
            <v>1</v>
          </cell>
          <cell r="H6">
            <v>1</v>
          </cell>
          <cell r="I6">
            <v>1</v>
          </cell>
          <cell r="J6">
            <v>1</v>
          </cell>
          <cell r="K6">
            <v>1</v>
          </cell>
          <cell r="L6">
            <v>1</v>
          </cell>
          <cell r="M6">
            <v>0</v>
          </cell>
          <cell r="N6">
            <v>0</v>
          </cell>
          <cell r="O6">
            <v>1</v>
          </cell>
        </row>
        <row r="7">
          <cell r="C7">
            <v>26</v>
          </cell>
          <cell r="D7">
            <v>0</v>
          </cell>
          <cell r="E7">
            <v>1</v>
          </cell>
          <cell r="F7">
            <v>1</v>
          </cell>
          <cell r="G7">
            <v>1</v>
          </cell>
          <cell r="H7">
            <v>1</v>
          </cell>
          <cell r="I7">
            <v>1</v>
          </cell>
          <cell r="J7">
            <v>1</v>
          </cell>
          <cell r="K7">
            <v>1</v>
          </cell>
          <cell r="L7">
            <v>1</v>
          </cell>
          <cell r="M7">
            <v>0</v>
          </cell>
          <cell r="N7">
            <v>0</v>
          </cell>
          <cell r="O7">
            <v>1</v>
          </cell>
        </row>
        <row r="8">
          <cell r="C8">
            <v>36</v>
          </cell>
          <cell r="D8">
            <v>1</v>
          </cell>
          <cell r="E8">
            <v>1</v>
          </cell>
          <cell r="F8">
            <v>1</v>
          </cell>
          <cell r="G8">
            <v>1</v>
          </cell>
          <cell r="H8">
            <v>1</v>
          </cell>
          <cell r="I8">
            <v>1</v>
          </cell>
          <cell r="J8">
            <v>1</v>
          </cell>
          <cell r="K8">
            <v>1</v>
          </cell>
          <cell r="L8">
            <v>1</v>
          </cell>
          <cell r="M8">
            <v>0</v>
          </cell>
          <cell r="N8">
            <v>0</v>
          </cell>
          <cell r="O8">
            <v>1</v>
          </cell>
        </row>
        <row r="9">
          <cell r="C9">
            <v>34</v>
          </cell>
          <cell r="D9">
            <v>1</v>
          </cell>
          <cell r="E9">
            <v>1</v>
          </cell>
          <cell r="F9">
            <v>1</v>
          </cell>
          <cell r="G9">
            <v>1</v>
          </cell>
          <cell r="H9">
            <v>1</v>
          </cell>
          <cell r="I9">
            <v>1</v>
          </cell>
          <cell r="J9">
            <v>1</v>
          </cell>
          <cell r="K9">
            <v>1</v>
          </cell>
          <cell r="L9">
            <v>0</v>
          </cell>
          <cell r="M9">
            <v>0</v>
          </cell>
          <cell r="N9">
            <v>0</v>
          </cell>
          <cell r="O9">
            <v>0</v>
          </cell>
        </row>
        <row r="10">
          <cell r="C10">
            <v>68</v>
          </cell>
          <cell r="D10">
            <v>1</v>
          </cell>
          <cell r="E10">
            <v>0</v>
          </cell>
          <cell r="F10">
            <v>1</v>
          </cell>
          <cell r="G10">
            <v>1</v>
          </cell>
          <cell r="H10">
            <v>1</v>
          </cell>
          <cell r="I10">
            <v>1</v>
          </cell>
          <cell r="J10">
            <v>1</v>
          </cell>
          <cell r="K10">
            <v>1</v>
          </cell>
          <cell r="L10">
            <v>0</v>
          </cell>
          <cell r="M10">
            <v>0</v>
          </cell>
          <cell r="N10">
            <v>0</v>
          </cell>
          <cell r="O10">
            <v>1</v>
          </cell>
        </row>
        <row r="11">
          <cell r="C11">
            <v>28</v>
          </cell>
          <cell r="D11">
            <v>1</v>
          </cell>
          <cell r="E11">
            <v>1</v>
          </cell>
          <cell r="F11">
            <v>1</v>
          </cell>
          <cell r="G11">
            <v>1</v>
          </cell>
          <cell r="H11">
            <v>1</v>
          </cell>
          <cell r="I11">
            <v>1</v>
          </cell>
          <cell r="J11">
            <v>1</v>
          </cell>
          <cell r="K11">
            <v>1</v>
          </cell>
          <cell r="L11">
            <v>1</v>
          </cell>
          <cell r="M11">
            <v>0</v>
          </cell>
          <cell r="N11">
            <v>0</v>
          </cell>
          <cell r="O11">
            <v>1</v>
          </cell>
        </row>
        <row r="12">
          <cell r="C12">
            <v>61</v>
          </cell>
          <cell r="D12">
            <v>0</v>
          </cell>
          <cell r="E12">
            <v>0</v>
          </cell>
          <cell r="F12">
            <v>1</v>
          </cell>
          <cell r="G12">
            <v>1</v>
          </cell>
          <cell r="H12">
            <v>1</v>
          </cell>
          <cell r="I12">
            <v>1</v>
          </cell>
          <cell r="J12">
            <v>1</v>
          </cell>
          <cell r="K12">
            <v>1</v>
          </cell>
          <cell r="L12">
            <v>0</v>
          </cell>
          <cell r="M12">
            <v>0</v>
          </cell>
          <cell r="N12">
            <v>0</v>
          </cell>
          <cell r="O12">
            <v>1</v>
          </cell>
        </row>
        <row r="13">
          <cell r="C13">
            <v>30</v>
          </cell>
          <cell r="D13">
            <v>1</v>
          </cell>
          <cell r="E13">
            <v>0</v>
          </cell>
          <cell r="F13">
            <v>1</v>
          </cell>
          <cell r="G13">
            <v>1</v>
          </cell>
          <cell r="H13">
            <v>1</v>
          </cell>
          <cell r="I13">
            <v>1</v>
          </cell>
          <cell r="J13">
            <v>1</v>
          </cell>
          <cell r="K13">
            <v>1</v>
          </cell>
          <cell r="L13">
            <v>0</v>
          </cell>
          <cell r="M13">
            <v>0</v>
          </cell>
          <cell r="N13">
            <v>0</v>
          </cell>
          <cell r="O13">
            <v>1</v>
          </cell>
        </row>
        <row r="14">
          <cell r="C14">
            <v>51</v>
          </cell>
          <cell r="D14">
            <v>1</v>
          </cell>
          <cell r="E14">
            <v>0</v>
          </cell>
          <cell r="F14">
            <v>1</v>
          </cell>
          <cell r="G14">
            <v>1</v>
          </cell>
          <cell r="H14">
            <v>1</v>
          </cell>
          <cell r="I14">
            <v>1</v>
          </cell>
          <cell r="J14">
            <v>1</v>
          </cell>
          <cell r="K14">
            <v>1</v>
          </cell>
          <cell r="L14">
            <v>1</v>
          </cell>
          <cell r="M14">
            <v>0</v>
          </cell>
          <cell r="N14">
            <v>0</v>
          </cell>
          <cell r="O14">
            <v>1</v>
          </cell>
        </row>
        <row r="15">
          <cell r="C15">
            <v>45</v>
          </cell>
          <cell r="D15">
            <v>1</v>
          </cell>
          <cell r="E15">
            <v>1</v>
          </cell>
          <cell r="F15">
            <v>1</v>
          </cell>
          <cell r="G15">
            <v>1</v>
          </cell>
          <cell r="H15">
            <v>1</v>
          </cell>
          <cell r="I15">
            <v>1</v>
          </cell>
          <cell r="J15">
            <v>1</v>
          </cell>
          <cell r="K15">
            <v>1</v>
          </cell>
          <cell r="L15">
            <v>1</v>
          </cell>
          <cell r="M15">
            <v>0</v>
          </cell>
          <cell r="N15">
            <v>0</v>
          </cell>
          <cell r="O15">
            <v>1</v>
          </cell>
        </row>
        <row r="16">
          <cell r="C16">
            <v>47</v>
          </cell>
          <cell r="D16">
            <v>1</v>
          </cell>
          <cell r="E16">
            <v>1</v>
          </cell>
          <cell r="F16">
            <v>1</v>
          </cell>
          <cell r="G16">
            <v>1</v>
          </cell>
          <cell r="H16">
            <v>1</v>
          </cell>
          <cell r="I16">
            <v>1</v>
          </cell>
          <cell r="J16">
            <v>1</v>
          </cell>
          <cell r="K16">
            <v>1</v>
          </cell>
          <cell r="L16">
            <v>1</v>
          </cell>
          <cell r="M16">
            <v>0</v>
          </cell>
          <cell r="N16">
            <v>0</v>
          </cell>
          <cell r="O16">
            <v>1</v>
          </cell>
        </row>
        <row r="17">
          <cell r="C17">
            <v>31</v>
          </cell>
          <cell r="D17">
            <v>0</v>
          </cell>
          <cell r="E17">
            <v>1</v>
          </cell>
          <cell r="F17">
            <v>1</v>
          </cell>
          <cell r="G17">
            <v>1</v>
          </cell>
          <cell r="H17">
            <v>1</v>
          </cell>
          <cell r="I17">
            <v>1</v>
          </cell>
          <cell r="J17">
            <v>1</v>
          </cell>
          <cell r="K17">
            <v>1</v>
          </cell>
          <cell r="L17">
            <v>1</v>
          </cell>
          <cell r="M17">
            <v>1</v>
          </cell>
          <cell r="N17">
            <v>1</v>
          </cell>
          <cell r="O17">
            <v>1</v>
          </cell>
        </row>
        <row r="18">
          <cell r="C18">
            <v>29</v>
          </cell>
          <cell r="D18">
            <v>1</v>
          </cell>
          <cell r="E18">
            <v>1</v>
          </cell>
          <cell r="F18">
            <v>1</v>
          </cell>
          <cell r="G18">
            <v>1</v>
          </cell>
          <cell r="H18">
            <v>1</v>
          </cell>
          <cell r="I18">
            <v>1</v>
          </cell>
          <cell r="J18">
            <v>1</v>
          </cell>
          <cell r="K18">
            <v>1</v>
          </cell>
          <cell r="L18">
            <v>0</v>
          </cell>
          <cell r="M18">
            <v>0</v>
          </cell>
          <cell r="N18">
            <v>0</v>
          </cell>
          <cell r="O18">
            <v>1</v>
          </cell>
        </row>
        <row r="19">
          <cell r="C19">
            <v>24</v>
          </cell>
          <cell r="D19">
            <v>1</v>
          </cell>
          <cell r="E19">
            <v>1</v>
          </cell>
          <cell r="F19">
            <v>1</v>
          </cell>
          <cell r="G19">
            <v>1</v>
          </cell>
          <cell r="H19">
            <v>1</v>
          </cell>
          <cell r="I19">
            <v>1</v>
          </cell>
          <cell r="J19">
            <v>1</v>
          </cell>
          <cell r="K19">
            <v>1</v>
          </cell>
          <cell r="L19">
            <v>1</v>
          </cell>
          <cell r="M19">
            <v>0</v>
          </cell>
          <cell r="N19">
            <v>0</v>
          </cell>
          <cell r="O19">
            <v>1</v>
          </cell>
        </row>
        <row r="20">
          <cell r="C20">
            <v>23</v>
          </cell>
          <cell r="D20">
            <v>1</v>
          </cell>
          <cell r="E20">
            <v>1</v>
          </cell>
          <cell r="F20">
            <v>1</v>
          </cell>
          <cell r="G20">
            <v>1</v>
          </cell>
          <cell r="H20">
            <v>1</v>
          </cell>
          <cell r="I20">
            <v>1</v>
          </cell>
          <cell r="J20">
            <v>1</v>
          </cell>
          <cell r="K20">
            <v>1</v>
          </cell>
          <cell r="L20">
            <v>1</v>
          </cell>
          <cell r="M20">
            <v>0</v>
          </cell>
          <cell r="N20">
            <v>0</v>
          </cell>
          <cell r="O20">
            <v>1</v>
          </cell>
        </row>
        <row r="21">
          <cell r="C21">
            <v>32</v>
          </cell>
          <cell r="D21">
            <v>1</v>
          </cell>
          <cell r="E21">
            <v>0</v>
          </cell>
          <cell r="F21">
            <v>1</v>
          </cell>
          <cell r="G21">
            <v>1</v>
          </cell>
          <cell r="H21">
            <v>1</v>
          </cell>
          <cell r="I21">
            <v>1</v>
          </cell>
          <cell r="J21">
            <v>1</v>
          </cell>
          <cell r="K21">
            <v>1</v>
          </cell>
          <cell r="L21">
            <v>1</v>
          </cell>
          <cell r="M21">
            <v>0</v>
          </cell>
          <cell r="N21">
            <v>0</v>
          </cell>
          <cell r="O21">
            <v>1</v>
          </cell>
        </row>
        <row r="22">
          <cell r="C22">
            <v>28</v>
          </cell>
          <cell r="D22">
            <v>1</v>
          </cell>
          <cell r="E22">
            <v>0</v>
          </cell>
          <cell r="F22">
            <v>1</v>
          </cell>
          <cell r="G22">
            <v>1</v>
          </cell>
          <cell r="H22">
            <v>1</v>
          </cell>
          <cell r="I22">
            <v>1</v>
          </cell>
          <cell r="J22">
            <v>1</v>
          </cell>
          <cell r="K22">
            <v>1</v>
          </cell>
          <cell r="L22">
            <v>1</v>
          </cell>
          <cell r="M22">
            <v>0</v>
          </cell>
          <cell r="N22">
            <v>0</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26</v>
          </cell>
          <cell r="D24">
            <v>0</v>
          </cell>
          <cell r="E24">
            <v>0</v>
          </cell>
          <cell r="F24">
            <v>1</v>
          </cell>
          <cell r="G24">
            <v>1</v>
          </cell>
          <cell r="H24">
            <v>1</v>
          </cell>
          <cell r="I24">
            <v>1</v>
          </cell>
          <cell r="J24">
            <v>1</v>
          </cell>
          <cell r="K24">
            <v>1</v>
          </cell>
          <cell r="L24">
            <v>1</v>
          </cell>
          <cell r="M24">
            <v>1</v>
          </cell>
          <cell r="N24">
            <v>1</v>
          </cell>
          <cell r="O24">
            <v>1</v>
          </cell>
        </row>
        <row r="25">
          <cell r="C25">
            <v>20</v>
          </cell>
          <cell r="D25">
            <v>0</v>
          </cell>
          <cell r="E25">
            <v>1</v>
          </cell>
          <cell r="F25">
            <v>1</v>
          </cell>
          <cell r="G25">
            <v>1</v>
          </cell>
          <cell r="H25">
            <v>1</v>
          </cell>
          <cell r="I25">
            <v>1</v>
          </cell>
          <cell r="J25">
            <v>1</v>
          </cell>
          <cell r="K25">
            <v>1</v>
          </cell>
          <cell r="L25">
            <v>1</v>
          </cell>
          <cell r="M25">
            <v>1</v>
          </cell>
          <cell r="N25">
            <v>1</v>
          </cell>
          <cell r="O25">
            <v>1</v>
          </cell>
        </row>
        <row r="26">
          <cell r="C26">
            <v>20</v>
          </cell>
          <cell r="D26">
            <v>1</v>
          </cell>
          <cell r="E26">
            <v>0</v>
          </cell>
          <cell r="F26">
            <v>1</v>
          </cell>
          <cell r="G26">
            <v>1</v>
          </cell>
          <cell r="H26">
            <v>1</v>
          </cell>
          <cell r="I26">
            <v>1</v>
          </cell>
          <cell r="J26">
            <v>1</v>
          </cell>
          <cell r="K26">
            <v>1</v>
          </cell>
          <cell r="L26">
            <v>1</v>
          </cell>
          <cell r="M26">
            <v>0</v>
          </cell>
          <cell r="N26">
            <v>0</v>
          </cell>
          <cell r="O26">
            <v>1</v>
          </cell>
        </row>
        <row r="27">
          <cell r="C27">
            <v>19</v>
          </cell>
          <cell r="D27">
            <v>1</v>
          </cell>
          <cell r="E27">
            <v>0</v>
          </cell>
          <cell r="F27">
            <v>1</v>
          </cell>
          <cell r="G27">
            <v>1</v>
          </cell>
          <cell r="H27">
            <v>1</v>
          </cell>
          <cell r="I27">
            <v>1</v>
          </cell>
          <cell r="J27">
            <v>1</v>
          </cell>
          <cell r="K27">
            <v>1</v>
          </cell>
          <cell r="L27">
            <v>1</v>
          </cell>
          <cell r="M27">
            <v>0</v>
          </cell>
          <cell r="N27">
            <v>0</v>
          </cell>
          <cell r="O27">
            <v>1</v>
          </cell>
        </row>
        <row r="28">
          <cell r="C28">
            <v>22</v>
          </cell>
          <cell r="D28">
            <v>1</v>
          </cell>
          <cell r="E28">
            <v>1</v>
          </cell>
          <cell r="F28">
            <v>1</v>
          </cell>
          <cell r="G28">
            <v>1</v>
          </cell>
          <cell r="H28">
            <v>1</v>
          </cell>
          <cell r="I28">
            <v>1</v>
          </cell>
          <cell r="J28">
            <v>1</v>
          </cell>
          <cell r="K28">
            <v>1</v>
          </cell>
          <cell r="L28">
            <v>1</v>
          </cell>
          <cell r="M28">
            <v>0</v>
          </cell>
          <cell r="N28">
            <v>0</v>
          </cell>
          <cell r="O28">
            <v>1</v>
          </cell>
        </row>
        <row r="29">
          <cell r="C29">
            <v>34</v>
          </cell>
          <cell r="D29">
            <v>1</v>
          </cell>
          <cell r="E29">
            <v>1</v>
          </cell>
          <cell r="F29">
            <v>1</v>
          </cell>
          <cell r="G29">
            <v>1</v>
          </cell>
          <cell r="H29">
            <v>1</v>
          </cell>
          <cell r="I29">
            <v>1</v>
          </cell>
          <cell r="J29">
            <v>1</v>
          </cell>
          <cell r="K29">
            <v>1</v>
          </cell>
          <cell r="L29">
            <v>0</v>
          </cell>
          <cell r="M29">
            <v>0</v>
          </cell>
          <cell r="N29">
            <v>0</v>
          </cell>
          <cell r="O29">
            <v>1</v>
          </cell>
        </row>
        <row r="30">
          <cell r="C30">
            <v>50</v>
          </cell>
          <cell r="D30">
            <v>1</v>
          </cell>
          <cell r="E30">
            <v>1</v>
          </cell>
          <cell r="F30">
            <v>1</v>
          </cell>
          <cell r="G30">
            <v>1</v>
          </cell>
          <cell r="H30">
            <v>1</v>
          </cell>
          <cell r="I30">
            <v>1</v>
          </cell>
          <cell r="J30">
            <v>1</v>
          </cell>
          <cell r="K30">
            <v>1</v>
          </cell>
          <cell r="L30">
            <v>0</v>
          </cell>
          <cell r="M30">
            <v>0</v>
          </cell>
          <cell r="N30">
            <v>0</v>
          </cell>
          <cell r="O30">
            <v>1</v>
          </cell>
        </row>
        <row r="31">
          <cell r="C31">
            <v>43</v>
          </cell>
          <cell r="D31">
            <v>1</v>
          </cell>
          <cell r="E31">
            <v>0</v>
          </cell>
          <cell r="F31">
            <v>1</v>
          </cell>
          <cell r="G31">
            <v>1</v>
          </cell>
          <cell r="H31">
            <v>1</v>
          </cell>
          <cell r="I31">
            <v>1</v>
          </cell>
          <cell r="J31">
            <v>1</v>
          </cell>
          <cell r="K31">
            <v>1</v>
          </cell>
          <cell r="L31">
            <v>1</v>
          </cell>
          <cell r="M31">
            <v>0</v>
          </cell>
          <cell r="N31">
            <v>0</v>
          </cell>
          <cell r="O31">
            <v>0</v>
          </cell>
        </row>
        <row r="32">
          <cell r="C32">
            <v>38</v>
          </cell>
          <cell r="D32">
            <v>1</v>
          </cell>
          <cell r="E32">
            <v>0</v>
          </cell>
          <cell r="F32">
            <v>1</v>
          </cell>
          <cell r="G32">
            <v>1</v>
          </cell>
          <cell r="H32">
            <v>1</v>
          </cell>
          <cell r="I32">
            <v>1</v>
          </cell>
          <cell r="J32">
            <v>1</v>
          </cell>
          <cell r="K32">
            <v>1</v>
          </cell>
          <cell r="L32">
            <v>0</v>
          </cell>
          <cell r="M32">
            <v>0</v>
          </cell>
          <cell r="N32">
            <v>0</v>
          </cell>
          <cell r="O32">
            <v>1</v>
          </cell>
        </row>
        <row r="33">
          <cell r="C33">
            <v>38</v>
          </cell>
          <cell r="D33">
            <v>1</v>
          </cell>
          <cell r="E33">
            <v>0</v>
          </cell>
          <cell r="F33">
            <v>1</v>
          </cell>
          <cell r="G33">
            <v>1</v>
          </cell>
          <cell r="H33">
            <v>1</v>
          </cell>
          <cell r="I33">
            <v>1</v>
          </cell>
          <cell r="J33">
            <v>1</v>
          </cell>
          <cell r="K33">
            <v>1</v>
          </cell>
          <cell r="L33">
            <v>0</v>
          </cell>
          <cell r="M33">
            <v>0</v>
          </cell>
          <cell r="N33">
            <v>0</v>
          </cell>
          <cell r="O33">
            <v>1</v>
          </cell>
        </row>
        <row r="34">
          <cell r="C34">
            <v>29</v>
          </cell>
          <cell r="D34">
            <v>1</v>
          </cell>
          <cell r="E34">
            <v>0</v>
          </cell>
          <cell r="F34">
            <v>1</v>
          </cell>
          <cell r="G34">
            <v>1</v>
          </cell>
          <cell r="H34">
            <v>1</v>
          </cell>
          <cell r="I34">
            <v>1</v>
          </cell>
          <cell r="J34">
            <v>1</v>
          </cell>
          <cell r="K34">
            <v>1</v>
          </cell>
          <cell r="L34">
            <v>0</v>
          </cell>
          <cell r="M34">
            <v>0</v>
          </cell>
          <cell r="N34">
            <v>0</v>
          </cell>
          <cell r="O34">
            <v>1</v>
          </cell>
        </row>
        <row r="35">
          <cell r="C35">
            <v>29</v>
          </cell>
          <cell r="D35">
            <v>1</v>
          </cell>
          <cell r="E35">
            <v>0</v>
          </cell>
          <cell r="F35">
            <v>1</v>
          </cell>
          <cell r="G35">
            <v>1</v>
          </cell>
          <cell r="H35">
            <v>1</v>
          </cell>
          <cell r="I35">
            <v>1</v>
          </cell>
          <cell r="J35">
            <v>1</v>
          </cell>
          <cell r="K35">
            <v>1</v>
          </cell>
          <cell r="L35">
            <v>1</v>
          </cell>
          <cell r="M35">
            <v>0</v>
          </cell>
          <cell r="N35">
            <v>0</v>
          </cell>
          <cell r="O35">
            <v>1</v>
          </cell>
        </row>
        <row r="36">
          <cell r="C36">
            <v>36</v>
          </cell>
          <cell r="D36">
            <v>1</v>
          </cell>
          <cell r="E36">
            <v>0</v>
          </cell>
          <cell r="F36">
            <v>1</v>
          </cell>
          <cell r="G36">
            <v>1</v>
          </cell>
          <cell r="H36">
            <v>1</v>
          </cell>
          <cell r="I36">
            <v>1</v>
          </cell>
          <cell r="J36">
            <v>1</v>
          </cell>
          <cell r="K36">
            <v>1</v>
          </cell>
          <cell r="L36">
            <v>1</v>
          </cell>
          <cell r="M36">
            <v>0</v>
          </cell>
          <cell r="N36">
            <v>0</v>
          </cell>
          <cell r="O36">
            <v>1</v>
          </cell>
        </row>
        <row r="37">
          <cell r="C37">
            <v>33</v>
          </cell>
          <cell r="D37">
            <v>1</v>
          </cell>
          <cell r="E37">
            <v>0</v>
          </cell>
          <cell r="F37">
            <v>1</v>
          </cell>
          <cell r="G37">
            <v>0</v>
          </cell>
          <cell r="H37">
            <v>1</v>
          </cell>
          <cell r="I37">
            <v>1</v>
          </cell>
          <cell r="J37">
            <v>1</v>
          </cell>
          <cell r="K37">
            <v>1</v>
          </cell>
          <cell r="L37">
            <v>1</v>
          </cell>
          <cell r="M37">
            <v>0</v>
          </cell>
          <cell r="N37">
            <v>0</v>
          </cell>
          <cell r="O37">
            <v>1</v>
          </cell>
        </row>
        <row r="38">
          <cell r="C38">
            <v>40</v>
          </cell>
          <cell r="D38">
            <v>1</v>
          </cell>
          <cell r="E38">
            <v>0</v>
          </cell>
          <cell r="F38">
            <v>1</v>
          </cell>
          <cell r="G38">
            <v>1</v>
          </cell>
          <cell r="H38">
            <v>1</v>
          </cell>
          <cell r="I38">
            <v>1</v>
          </cell>
          <cell r="J38">
            <v>1</v>
          </cell>
          <cell r="K38">
            <v>1</v>
          </cell>
          <cell r="L38">
            <v>0</v>
          </cell>
          <cell r="M38">
            <v>0</v>
          </cell>
          <cell r="N38">
            <v>0</v>
          </cell>
          <cell r="O38">
            <v>1</v>
          </cell>
        </row>
        <row r="39">
          <cell r="C39">
            <v>23</v>
          </cell>
          <cell r="D39">
            <v>1</v>
          </cell>
          <cell r="E39">
            <v>1</v>
          </cell>
          <cell r="F39">
            <v>1</v>
          </cell>
          <cell r="G39">
            <v>1</v>
          </cell>
          <cell r="H39">
            <v>1</v>
          </cell>
          <cell r="I39">
            <v>1</v>
          </cell>
          <cell r="J39">
            <v>1</v>
          </cell>
          <cell r="K39">
            <v>1</v>
          </cell>
          <cell r="L39">
            <v>1</v>
          </cell>
          <cell r="M39">
            <v>0</v>
          </cell>
          <cell r="N39">
            <v>0</v>
          </cell>
          <cell r="O39">
            <v>1</v>
          </cell>
        </row>
        <row r="40">
          <cell r="C40">
            <v>21</v>
          </cell>
          <cell r="D40">
            <v>1</v>
          </cell>
          <cell r="E40">
            <v>1</v>
          </cell>
          <cell r="F40">
            <v>1</v>
          </cell>
          <cell r="G40">
            <v>1</v>
          </cell>
          <cell r="H40">
            <v>1</v>
          </cell>
          <cell r="I40">
            <v>1</v>
          </cell>
          <cell r="J40">
            <v>1</v>
          </cell>
          <cell r="K40">
            <v>1</v>
          </cell>
          <cell r="L40">
            <v>0</v>
          </cell>
          <cell r="M40">
            <v>0</v>
          </cell>
          <cell r="N40">
            <v>0</v>
          </cell>
          <cell r="O40">
            <v>1</v>
          </cell>
        </row>
        <row r="41">
          <cell r="C41">
            <v>25</v>
          </cell>
          <cell r="D41">
            <v>1</v>
          </cell>
          <cell r="E41">
            <v>1</v>
          </cell>
          <cell r="F41">
            <v>1</v>
          </cell>
          <cell r="G41">
            <v>1</v>
          </cell>
          <cell r="H41">
            <v>1</v>
          </cell>
          <cell r="I41">
            <v>1</v>
          </cell>
          <cell r="J41">
            <v>1</v>
          </cell>
          <cell r="K41">
            <v>1</v>
          </cell>
          <cell r="L41">
            <v>0</v>
          </cell>
          <cell r="M41">
            <v>0</v>
          </cell>
          <cell r="N41">
            <v>0</v>
          </cell>
          <cell r="O41">
            <v>1</v>
          </cell>
        </row>
        <row r="42">
          <cell r="C42">
            <v>37</v>
          </cell>
          <cell r="D42">
            <v>1</v>
          </cell>
          <cell r="E42">
            <v>1</v>
          </cell>
          <cell r="F42">
            <v>1</v>
          </cell>
          <cell r="G42">
            <v>1</v>
          </cell>
          <cell r="H42">
            <v>1</v>
          </cell>
          <cell r="I42">
            <v>1</v>
          </cell>
          <cell r="J42">
            <v>1</v>
          </cell>
          <cell r="K42">
            <v>1</v>
          </cell>
          <cell r="L42">
            <v>1</v>
          </cell>
          <cell r="M42">
            <v>0</v>
          </cell>
          <cell r="N42">
            <v>0</v>
          </cell>
          <cell r="O42">
            <v>1</v>
          </cell>
        </row>
        <row r="43">
          <cell r="C43">
            <v>24</v>
          </cell>
          <cell r="D43">
            <v>1</v>
          </cell>
          <cell r="E43">
            <v>1</v>
          </cell>
          <cell r="F43">
            <v>1</v>
          </cell>
          <cell r="G43">
            <v>1</v>
          </cell>
          <cell r="H43">
            <v>1</v>
          </cell>
          <cell r="I43">
            <v>1</v>
          </cell>
          <cell r="J43">
            <v>1</v>
          </cell>
          <cell r="K43">
            <v>1</v>
          </cell>
          <cell r="L43">
            <v>1</v>
          </cell>
          <cell r="M43">
            <v>0</v>
          </cell>
          <cell r="N43">
            <v>0</v>
          </cell>
          <cell r="O43">
            <v>1</v>
          </cell>
        </row>
        <row r="44">
          <cell r="C44">
            <v>28</v>
          </cell>
          <cell r="D44">
            <v>1</v>
          </cell>
          <cell r="E44">
            <v>1</v>
          </cell>
          <cell r="F44">
            <v>1</v>
          </cell>
          <cell r="G44">
            <v>1</v>
          </cell>
          <cell r="H44">
            <v>1</v>
          </cell>
          <cell r="I44">
            <v>1</v>
          </cell>
          <cell r="J44">
            <v>1</v>
          </cell>
          <cell r="K44">
            <v>1</v>
          </cell>
          <cell r="L44">
            <v>1</v>
          </cell>
          <cell r="M44">
            <v>0</v>
          </cell>
          <cell r="N44">
            <v>0</v>
          </cell>
          <cell r="O44">
            <v>1</v>
          </cell>
        </row>
        <row r="45">
          <cell r="C45">
            <v>32</v>
          </cell>
          <cell r="D45">
            <v>1</v>
          </cell>
          <cell r="E45">
            <v>1</v>
          </cell>
          <cell r="F45">
            <v>1</v>
          </cell>
          <cell r="G45">
            <v>1</v>
          </cell>
          <cell r="H45">
            <v>1</v>
          </cell>
          <cell r="I45">
            <v>1</v>
          </cell>
          <cell r="J45">
            <v>1</v>
          </cell>
          <cell r="K45">
            <v>1</v>
          </cell>
          <cell r="L45">
            <v>1</v>
          </cell>
          <cell r="M45">
            <v>1</v>
          </cell>
          <cell r="N45">
            <v>1</v>
          </cell>
          <cell r="O45">
            <v>1</v>
          </cell>
        </row>
        <row r="46">
          <cell r="C46">
            <v>32</v>
          </cell>
          <cell r="D46">
            <v>1</v>
          </cell>
          <cell r="E46">
            <v>1</v>
          </cell>
          <cell r="F46">
            <v>1</v>
          </cell>
          <cell r="G46">
            <v>1</v>
          </cell>
          <cell r="H46">
            <v>1</v>
          </cell>
          <cell r="I46">
            <v>1</v>
          </cell>
          <cell r="J46">
            <v>1</v>
          </cell>
          <cell r="K46">
            <v>1</v>
          </cell>
          <cell r="L46">
            <v>1</v>
          </cell>
          <cell r="M46">
            <v>1</v>
          </cell>
          <cell r="N46">
            <v>1</v>
          </cell>
          <cell r="O46">
            <v>1</v>
          </cell>
        </row>
        <row r="47">
          <cell r="C47">
            <v>50</v>
          </cell>
          <cell r="D47">
            <v>1</v>
          </cell>
          <cell r="E47">
            <v>0</v>
          </cell>
          <cell r="F47">
            <v>1</v>
          </cell>
          <cell r="G47">
            <v>1</v>
          </cell>
          <cell r="H47">
            <v>0</v>
          </cell>
          <cell r="I47">
            <v>1</v>
          </cell>
          <cell r="J47">
            <v>1</v>
          </cell>
          <cell r="K47">
            <v>1</v>
          </cell>
          <cell r="L47">
            <v>0</v>
          </cell>
          <cell r="M47">
            <v>0</v>
          </cell>
          <cell r="N47">
            <v>0</v>
          </cell>
          <cell r="O47">
            <v>0</v>
          </cell>
        </row>
        <row r="48">
          <cell r="C48">
            <v>50</v>
          </cell>
          <cell r="D48">
            <v>1</v>
          </cell>
          <cell r="E48">
            <v>0</v>
          </cell>
          <cell r="F48">
            <v>1</v>
          </cell>
          <cell r="G48">
            <v>1</v>
          </cell>
          <cell r="H48">
            <v>0</v>
          </cell>
          <cell r="I48">
            <v>1</v>
          </cell>
          <cell r="J48">
            <v>1</v>
          </cell>
          <cell r="K48">
            <v>1</v>
          </cell>
          <cell r="L48">
            <v>0</v>
          </cell>
          <cell r="M48">
            <v>0</v>
          </cell>
          <cell r="N48">
            <v>0</v>
          </cell>
          <cell r="O48">
            <v>0</v>
          </cell>
        </row>
        <row r="49">
          <cell r="C49">
            <v>47</v>
          </cell>
          <cell r="D49">
            <v>1</v>
          </cell>
          <cell r="E49">
            <v>1</v>
          </cell>
          <cell r="F49">
            <v>1</v>
          </cell>
          <cell r="G49">
            <v>1</v>
          </cell>
          <cell r="H49">
            <v>1</v>
          </cell>
          <cell r="I49">
            <v>1</v>
          </cell>
          <cell r="J49">
            <v>1</v>
          </cell>
          <cell r="K49">
            <v>1</v>
          </cell>
          <cell r="L49">
            <v>0</v>
          </cell>
          <cell r="M49">
            <v>0</v>
          </cell>
          <cell r="N49">
            <v>0</v>
          </cell>
          <cell r="O49">
            <v>1</v>
          </cell>
        </row>
        <row r="50">
          <cell r="C50">
            <v>52</v>
          </cell>
          <cell r="D50">
            <v>1</v>
          </cell>
          <cell r="E50">
            <v>0</v>
          </cell>
          <cell r="F50">
            <v>1</v>
          </cell>
          <cell r="G50">
            <v>1</v>
          </cell>
          <cell r="H50">
            <v>1</v>
          </cell>
          <cell r="I50">
            <v>1</v>
          </cell>
          <cell r="J50">
            <v>1</v>
          </cell>
          <cell r="K50">
            <v>1</v>
          </cell>
          <cell r="L50">
            <v>0</v>
          </cell>
          <cell r="M50">
            <v>0</v>
          </cell>
          <cell r="N50">
            <v>0</v>
          </cell>
          <cell r="O50">
            <v>1</v>
          </cell>
        </row>
        <row r="51">
          <cell r="C51">
            <v>53</v>
          </cell>
          <cell r="D51">
            <v>1</v>
          </cell>
          <cell r="E51">
            <v>0</v>
          </cell>
          <cell r="F51">
            <v>1</v>
          </cell>
          <cell r="G51">
            <v>1</v>
          </cell>
          <cell r="H51">
            <v>1</v>
          </cell>
          <cell r="I51">
            <v>1</v>
          </cell>
          <cell r="J51">
            <v>1</v>
          </cell>
          <cell r="K51">
            <v>0</v>
          </cell>
          <cell r="L51">
            <v>0</v>
          </cell>
          <cell r="M51">
            <v>0</v>
          </cell>
          <cell r="N51">
            <v>0</v>
          </cell>
          <cell r="O51">
            <v>1</v>
          </cell>
        </row>
        <row r="52">
          <cell r="C52">
            <v>42</v>
          </cell>
          <cell r="D52">
            <v>1</v>
          </cell>
          <cell r="E52">
            <v>1</v>
          </cell>
          <cell r="F52">
            <v>1</v>
          </cell>
          <cell r="G52">
            <v>1</v>
          </cell>
          <cell r="H52">
            <v>1</v>
          </cell>
          <cell r="I52">
            <v>1</v>
          </cell>
          <cell r="J52">
            <v>1</v>
          </cell>
          <cell r="K52">
            <v>1</v>
          </cell>
          <cell r="L52">
            <v>1</v>
          </cell>
          <cell r="M52">
            <v>0</v>
          </cell>
          <cell r="N52">
            <v>0</v>
          </cell>
          <cell r="O52">
            <v>1</v>
          </cell>
        </row>
        <row r="53">
          <cell r="C53">
            <v>46</v>
          </cell>
          <cell r="D53">
            <v>1</v>
          </cell>
          <cell r="E53">
            <v>1</v>
          </cell>
          <cell r="F53">
            <v>1</v>
          </cell>
          <cell r="G53">
            <v>1</v>
          </cell>
          <cell r="H53">
            <v>1</v>
          </cell>
          <cell r="I53">
            <v>1</v>
          </cell>
          <cell r="J53">
            <v>1</v>
          </cell>
          <cell r="K53">
            <v>1</v>
          </cell>
          <cell r="L53">
            <v>0</v>
          </cell>
          <cell r="M53">
            <v>0</v>
          </cell>
          <cell r="N53">
            <v>0</v>
          </cell>
          <cell r="O53">
            <v>1</v>
          </cell>
        </row>
        <row r="54">
          <cell r="C54">
            <v>35</v>
          </cell>
          <cell r="D54">
            <v>1</v>
          </cell>
          <cell r="E54">
            <v>1</v>
          </cell>
          <cell r="F54">
            <v>1</v>
          </cell>
          <cell r="G54">
            <v>1</v>
          </cell>
          <cell r="H54">
            <v>1</v>
          </cell>
          <cell r="I54">
            <v>1</v>
          </cell>
          <cell r="J54">
            <v>1</v>
          </cell>
          <cell r="K54">
            <v>1</v>
          </cell>
          <cell r="L54">
            <v>1</v>
          </cell>
          <cell r="M54">
            <v>0</v>
          </cell>
          <cell r="N54">
            <v>0</v>
          </cell>
          <cell r="O54">
            <v>1</v>
          </cell>
        </row>
      </sheetData>
      <sheetData sheetId="14">
        <row r="2">
          <cell r="C2">
            <v>66</v>
          </cell>
          <cell r="D2">
            <v>0</v>
          </cell>
          <cell r="E2">
            <v>0</v>
          </cell>
          <cell r="F2">
            <v>1</v>
          </cell>
          <cell r="G2">
            <v>1</v>
          </cell>
          <cell r="H2">
            <v>0</v>
          </cell>
          <cell r="I2">
            <v>1</v>
          </cell>
          <cell r="J2">
            <v>1</v>
          </cell>
          <cell r="K2">
            <v>1</v>
          </cell>
          <cell r="L2">
            <v>0</v>
          </cell>
          <cell r="M2">
            <v>0</v>
          </cell>
          <cell r="N2">
            <v>1</v>
          </cell>
          <cell r="O2">
            <v>1</v>
          </cell>
          <cell r="P2">
            <v>53.808158062460173</v>
          </cell>
        </row>
        <row r="3">
          <cell r="C3">
            <v>91</v>
          </cell>
          <cell r="D3">
            <v>0</v>
          </cell>
          <cell r="E3">
            <v>0</v>
          </cell>
          <cell r="F3">
            <v>1</v>
          </cell>
          <cell r="G3">
            <v>1</v>
          </cell>
          <cell r="H3">
            <v>0</v>
          </cell>
          <cell r="I3">
            <v>1</v>
          </cell>
          <cell r="J3">
            <v>1</v>
          </cell>
          <cell r="K3">
            <v>1</v>
          </cell>
          <cell r="L3">
            <v>0</v>
          </cell>
          <cell r="M3">
            <v>0</v>
          </cell>
          <cell r="N3">
            <v>1</v>
          </cell>
          <cell r="O3">
            <v>1</v>
          </cell>
        </row>
        <row r="4">
          <cell r="C4">
            <v>60</v>
          </cell>
          <cell r="D4">
            <v>0</v>
          </cell>
          <cell r="E4">
            <v>0</v>
          </cell>
          <cell r="F4">
            <v>1</v>
          </cell>
          <cell r="G4">
            <v>1</v>
          </cell>
          <cell r="H4">
            <v>1</v>
          </cell>
          <cell r="I4">
            <v>1</v>
          </cell>
          <cell r="J4">
            <v>1</v>
          </cell>
          <cell r="K4">
            <v>0</v>
          </cell>
          <cell r="L4">
            <v>0</v>
          </cell>
          <cell r="M4">
            <v>0</v>
          </cell>
          <cell r="N4">
            <v>1</v>
          </cell>
          <cell r="O4">
            <v>1</v>
          </cell>
        </row>
        <row r="5">
          <cell r="C5">
            <v>83</v>
          </cell>
          <cell r="D5">
            <v>0</v>
          </cell>
          <cell r="E5">
            <v>1</v>
          </cell>
          <cell r="F5">
            <v>1</v>
          </cell>
          <cell r="G5">
            <v>1</v>
          </cell>
          <cell r="H5">
            <v>0</v>
          </cell>
          <cell r="I5">
            <v>1</v>
          </cell>
          <cell r="J5">
            <v>1</v>
          </cell>
          <cell r="K5">
            <v>0</v>
          </cell>
          <cell r="L5">
            <v>0</v>
          </cell>
          <cell r="M5">
            <v>0</v>
          </cell>
          <cell r="N5">
            <v>1</v>
          </cell>
          <cell r="O5">
            <v>0</v>
          </cell>
        </row>
        <row r="6">
          <cell r="C6">
            <v>109</v>
          </cell>
          <cell r="D6">
            <v>0</v>
          </cell>
          <cell r="E6">
            <v>0</v>
          </cell>
          <cell r="F6">
            <v>1</v>
          </cell>
          <cell r="G6">
            <v>1</v>
          </cell>
          <cell r="H6">
            <v>1</v>
          </cell>
          <cell r="I6">
            <v>1</v>
          </cell>
          <cell r="J6">
            <v>1</v>
          </cell>
          <cell r="K6">
            <v>0</v>
          </cell>
          <cell r="L6">
            <v>0</v>
          </cell>
          <cell r="M6">
            <v>0</v>
          </cell>
          <cell r="N6">
            <v>1</v>
          </cell>
          <cell r="O6">
            <v>1</v>
          </cell>
        </row>
        <row r="7">
          <cell r="C7">
            <v>107</v>
          </cell>
          <cell r="D7">
            <v>0</v>
          </cell>
          <cell r="E7">
            <v>1</v>
          </cell>
          <cell r="F7">
            <v>1</v>
          </cell>
          <cell r="G7">
            <v>1</v>
          </cell>
          <cell r="H7">
            <v>1</v>
          </cell>
          <cell r="I7">
            <v>1</v>
          </cell>
          <cell r="J7">
            <v>1</v>
          </cell>
          <cell r="K7">
            <v>1</v>
          </cell>
          <cell r="L7">
            <v>0</v>
          </cell>
          <cell r="M7">
            <v>0</v>
          </cell>
          <cell r="N7">
            <v>1</v>
          </cell>
          <cell r="O7">
            <v>1</v>
          </cell>
        </row>
        <row r="8">
          <cell r="C8">
            <v>54</v>
          </cell>
          <cell r="D8">
            <v>1</v>
          </cell>
          <cell r="E8">
            <v>0</v>
          </cell>
          <cell r="F8">
            <v>1</v>
          </cell>
          <cell r="G8">
            <v>1</v>
          </cell>
          <cell r="H8">
            <v>0</v>
          </cell>
          <cell r="I8">
            <v>1</v>
          </cell>
          <cell r="J8">
            <v>1</v>
          </cell>
          <cell r="K8">
            <v>1</v>
          </cell>
          <cell r="L8">
            <v>0</v>
          </cell>
          <cell r="M8">
            <v>1</v>
          </cell>
          <cell r="N8">
            <v>1</v>
          </cell>
          <cell r="O8">
            <v>0</v>
          </cell>
        </row>
        <row r="9">
          <cell r="C9">
            <v>67</v>
          </cell>
          <cell r="D9">
            <v>1</v>
          </cell>
          <cell r="E9">
            <v>0</v>
          </cell>
          <cell r="F9">
            <v>1</v>
          </cell>
          <cell r="G9">
            <v>1</v>
          </cell>
          <cell r="H9">
            <v>1</v>
          </cell>
          <cell r="I9">
            <v>1</v>
          </cell>
          <cell r="J9">
            <v>0</v>
          </cell>
          <cell r="K9">
            <v>1</v>
          </cell>
          <cell r="L9">
            <v>0</v>
          </cell>
          <cell r="M9">
            <v>1</v>
          </cell>
          <cell r="N9">
            <v>1</v>
          </cell>
          <cell r="O9">
            <v>1</v>
          </cell>
        </row>
        <row r="10">
          <cell r="C10">
            <v>63</v>
          </cell>
          <cell r="D10">
            <v>1</v>
          </cell>
          <cell r="E10">
            <v>0</v>
          </cell>
          <cell r="F10">
            <v>1</v>
          </cell>
          <cell r="G10">
            <v>1</v>
          </cell>
          <cell r="H10">
            <v>1</v>
          </cell>
          <cell r="I10">
            <v>1</v>
          </cell>
          <cell r="J10">
            <v>0</v>
          </cell>
          <cell r="K10">
            <v>1</v>
          </cell>
          <cell r="L10">
            <v>0</v>
          </cell>
          <cell r="M10">
            <v>1</v>
          </cell>
          <cell r="N10">
            <v>1</v>
          </cell>
          <cell r="O10">
            <v>1</v>
          </cell>
        </row>
        <row r="11">
          <cell r="C11">
            <v>49</v>
          </cell>
          <cell r="D11">
            <v>0</v>
          </cell>
          <cell r="E11">
            <v>1</v>
          </cell>
          <cell r="F11">
            <v>1</v>
          </cell>
          <cell r="G11">
            <v>1</v>
          </cell>
          <cell r="H11">
            <v>1</v>
          </cell>
          <cell r="I11">
            <v>1</v>
          </cell>
          <cell r="J11">
            <v>0</v>
          </cell>
          <cell r="K11">
            <v>0</v>
          </cell>
          <cell r="L11">
            <v>0</v>
          </cell>
          <cell r="M11">
            <v>1</v>
          </cell>
          <cell r="N11">
            <v>1</v>
          </cell>
          <cell r="O11">
            <v>1</v>
          </cell>
        </row>
        <row r="12">
          <cell r="C12">
            <v>106</v>
          </cell>
          <cell r="D12">
            <v>0</v>
          </cell>
          <cell r="E12">
            <v>0</v>
          </cell>
          <cell r="F12">
            <v>1</v>
          </cell>
          <cell r="G12">
            <v>1</v>
          </cell>
          <cell r="H12">
            <v>1</v>
          </cell>
          <cell r="I12">
            <v>1</v>
          </cell>
          <cell r="J12">
            <v>0</v>
          </cell>
          <cell r="K12">
            <v>0</v>
          </cell>
          <cell r="L12">
            <v>0</v>
          </cell>
          <cell r="M12">
            <v>1</v>
          </cell>
          <cell r="N12">
            <v>1</v>
          </cell>
          <cell r="O12">
            <v>1</v>
          </cell>
        </row>
        <row r="13">
          <cell r="C13">
            <v>104</v>
          </cell>
          <cell r="D13">
            <v>0</v>
          </cell>
          <cell r="E13">
            <v>0</v>
          </cell>
          <cell r="F13">
            <v>1</v>
          </cell>
          <cell r="G13">
            <v>0</v>
          </cell>
          <cell r="H13">
            <v>1</v>
          </cell>
          <cell r="I13">
            <v>1</v>
          </cell>
          <cell r="J13">
            <v>1</v>
          </cell>
          <cell r="K13">
            <v>1</v>
          </cell>
          <cell r="L13">
            <v>0</v>
          </cell>
          <cell r="M13">
            <v>0</v>
          </cell>
          <cell r="N13">
            <v>1</v>
          </cell>
          <cell r="O13">
            <v>1</v>
          </cell>
        </row>
        <row r="14">
          <cell r="C14">
            <v>123</v>
          </cell>
          <cell r="D14">
            <v>0</v>
          </cell>
          <cell r="E14">
            <v>0</v>
          </cell>
          <cell r="F14">
            <v>1</v>
          </cell>
          <cell r="G14">
            <v>0</v>
          </cell>
          <cell r="H14">
            <v>1</v>
          </cell>
          <cell r="I14">
            <v>1</v>
          </cell>
          <cell r="J14">
            <v>1</v>
          </cell>
          <cell r="K14">
            <v>0</v>
          </cell>
          <cell r="L14">
            <v>1</v>
          </cell>
          <cell r="M14">
            <v>1</v>
          </cell>
          <cell r="N14">
            <v>1</v>
          </cell>
          <cell r="O14">
            <v>1</v>
          </cell>
        </row>
        <row r="15">
          <cell r="C15">
            <v>61</v>
          </cell>
          <cell r="D15">
            <v>1</v>
          </cell>
          <cell r="E15">
            <v>0</v>
          </cell>
          <cell r="F15">
            <v>1</v>
          </cell>
          <cell r="G15">
            <v>1</v>
          </cell>
          <cell r="H15">
            <v>1</v>
          </cell>
          <cell r="I15">
            <v>1</v>
          </cell>
          <cell r="J15">
            <v>1</v>
          </cell>
          <cell r="K15">
            <v>1</v>
          </cell>
          <cell r="L15">
            <v>0</v>
          </cell>
          <cell r="M15">
            <v>0</v>
          </cell>
          <cell r="N15">
            <v>1</v>
          </cell>
          <cell r="O15">
            <v>1</v>
          </cell>
        </row>
        <row r="16">
          <cell r="C16">
            <v>66</v>
          </cell>
          <cell r="D16">
            <v>1</v>
          </cell>
          <cell r="E16">
            <v>0</v>
          </cell>
          <cell r="F16">
            <v>1</v>
          </cell>
          <cell r="G16">
            <v>1</v>
          </cell>
          <cell r="H16">
            <v>1</v>
          </cell>
          <cell r="I16">
            <v>1</v>
          </cell>
          <cell r="J16">
            <v>0</v>
          </cell>
          <cell r="K16">
            <v>1</v>
          </cell>
          <cell r="L16">
            <v>0</v>
          </cell>
          <cell r="M16">
            <v>1</v>
          </cell>
          <cell r="N16">
            <v>0</v>
          </cell>
          <cell r="O16">
            <v>0</v>
          </cell>
        </row>
        <row r="17">
          <cell r="C17">
            <v>44</v>
          </cell>
          <cell r="D17">
            <v>0</v>
          </cell>
          <cell r="E17">
            <v>0</v>
          </cell>
          <cell r="F17">
            <v>1</v>
          </cell>
          <cell r="G17">
            <v>1</v>
          </cell>
          <cell r="H17">
            <v>0</v>
          </cell>
          <cell r="I17">
            <v>1</v>
          </cell>
          <cell r="J17">
            <v>1</v>
          </cell>
          <cell r="K17">
            <v>0</v>
          </cell>
          <cell r="L17">
            <v>0</v>
          </cell>
          <cell r="M17">
            <v>1</v>
          </cell>
          <cell r="N17">
            <v>1</v>
          </cell>
          <cell r="O17">
            <v>0</v>
          </cell>
        </row>
        <row r="18">
          <cell r="C18">
            <v>140</v>
          </cell>
          <cell r="D18">
            <v>1</v>
          </cell>
          <cell r="E18">
            <v>0</v>
          </cell>
          <cell r="F18">
            <v>1</v>
          </cell>
          <cell r="G18">
            <v>1</v>
          </cell>
          <cell r="H18">
            <v>1</v>
          </cell>
          <cell r="I18">
            <v>1</v>
          </cell>
          <cell r="J18">
            <v>1</v>
          </cell>
          <cell r="K18">
            <v>0</v>
          </cell>
          <cell r="L18">
            <v>0</v>
          </cell>
          <cell r="M18">
            <v>1</v>
          </cell>
          <cell r="N18">
            <v>1</v>
          </cell>
          <cell r="O18">
            <v>1</v>
          </cell>
        </row>
        <row r="19">
          <cell r="C19">
            <v>58</v>
          </cell>
          <cell r="D19">
            <v>0</v>
          </cell>
          <cell r="E19">
            <v>0</v>
          </cell>
          <cell r="F19">
            <v>1</v>
          </cell>
          <cell r="G19">
            <v>1</v>
          </cell>
          <cell r="H19">
            <v>1</v>
          </cell>
          <cell r="I19">
            <v>1</v>
          </cell>
          <cell r="J19">
            <v>0</v>
          </cell>
          <cell r="K19">
            <v>0</v>
          </cell>
          <cell r="L19">
            <v>0</v>
          </cell>
          <cell r="M19">
            <v>1</v>
          </cell>
          <cell r="N19">
            <v>1</v>
          </cell>
          <cell r="O19">
            <v>1</v>
          </cell>
        </row>
        <row r="20">
          <cell r="C20">
            <v>63</v>
          </cell>
          <cell r="D20">
            <v>1</v>
          </cell>
          <cell r="E20">
            <v>0</v>
          </cell>
          <cell r="F20">
            <v>1</v>
          </cell>
          <cell r="G20">
            <v>1</v>
          </cell>
          <cell r="H20">
            <v>1</v>
          </cell>
          <cell r="I20">
            <v>1</v>
          </cell>
          <cell r="J20">
            <v>0</v>
          </cell>
          <cell r="K20">
            <v>0</v>
          </cell>
          <cell r="L20">
            <v>0</v>
          </cell>
          <cell r="M20">
            <v>1</v>
          </cell>
          <cell r="N20">
            <v>1</v>
          </cell>
          <cell r="O20">
            <v>1</v>
          </cell>
        </row>
        <row r="21">
          <cell r="C21">
            <v>87</v>
          </cell>
          <cell r="D21">
            <v>1</v>
          </cell>
          <cell r="E21">
            <v>0</v>
          </cell>
          <cell r="F21">
            <v>1</v>
          </cell>
          <cell r="G21">
            <v>0</v>
          </cell>
          <cell r="H21">
            <v>0</v>
          </cell>
          <cell r="I21">
            <v>1</v>
          </cell>
          <cell r="J21">
            <v>1</v>
          </cell>
          <cell r="K21">
            <v>1</v>
          </cell>
          <cell r="L21">
            <v>0</v>
          </cell>
          <cell r="M21">
            <v>0</v>
          </cell>
          <cell r="N21">
            <v>1</v>
          </cell>
          <cell r="O21">
            <v>1</v>
          </cell>
        </row>
        <row r="22">
          <cell r="C22">
            <v>84</v>
          </cell>
          <cell r="D22">
            <v>1</v>
          </cell>
          <cell r="E22">
            <v>0</v>
          </cell>
          <cell r="F22">
            <v>1</v>
          </cell>
          <cell r="G22">
            <v>1</v>
          </cell>
          <cell r="H22">
            <v>0</v>
          </cell>
          <cell r="I22">
            <v>1</v>
          </cell>
          <cell r="J22">
            <v>1</v>
          </cell>
          <cell r="K22">
            <v>1</v>
          </cell>
          <cell r="L22">
            <v>0</v>
          </cell>
          <cell r="M22">
            <v>1</v>
          </cell>
          <cell r="N22">
            <v>1</v>
          </cell>
          <cell r="O22">
            <v>0</v>
          </cell>
        </row>
        <row r="23">
          <cell r="C23">
            <v>40</v>
          </cell>
          <cell r="D23">
            <v>1</v>
          </cell>
          <cell r="E23">
            <v>0</v>
          </cell>
          <cell r="F23">
            <v>1</v>
          </cell>
          <cell r="G23">
            <v>1</v>
          </cell>
          <cell r="H23">
            <v>1</v>
          </cell>
          <cell r="I23">
            <v>1</v>
          </cell>
          <cell r="J23">
            <v>1</v>
          </cell>
          <cell r="K23">
            <v>1</v>
          </cell>
          <cell r="L23">
            <v>1</v>
          </cell>
          <cell r="M23">
            <v>1</v>
          </cell>
          <cell r="N23">
            <v>1</v>
          </cell>
          <cell r="O23">
            <v>1</v>
          </cell>
        </row>
        <row r="24">
          <cell r="C24">
            <v>60</v>
          </cell>
          <cell r="D24">
            <v>1</v>
          </cell>
          <cell r="E24">
            <v>0</v>
          </cell>
          <cell r="F24">
            <v>1</v>
          </cell>
          <cell r="G24">
            <v>0</v>
          </cell>
          <cell r="H24">
            <v>0</v>
          </cell>
          <cell r="I24">
            <v>1</v>
          </cell>
          <cell r="J24">
            <v>1</v>
          </cell>
          <cell r="K24">
            <v>1</v>
          </cell>
          <cell r="L24">
            <v>0</v>
          </cell>
          <cell r="M24">
            <v>1</v>
          </cell>
          <cell r="N24">
            <v>1</v>
          </cell>
          <cell r="O24">
            <v>1</v>
          </cell>
        </row>
        <row r="25">
          <cell r="C25">
            <v>62</v>
          </cell>
          <cell r="D25">
            <v>0</v>
          </cell>
          <cell r="E25">
            <v>1</v>
          </cell>
          <cell r="F25">
            <v>1</v>
          </cell>
          <cell r="G25">
            <v>0</v>
          </cell>
          <cell r="H25">
            <v>1</v>
          </cell>
          <cell r="I25">
            <v>1</v>
          </cell>
          <cell r="J25">
            <v>1</v>
          </cell>
          <cell r="K25">
            <v>1</v>
          </cell>
          <cell r="L25">
            <v>0</v>
          </cell>
          <cell r="M25">
            <v>0</v>
          </cell>
          <cell r="N25">
            <v>1</v>
          </cell>
          <cell r="O25">
            <v>1</v>
          </cell>
        </row>
        <row r="26">
          <cell r="C26">
            <v>17</v>
          </cell>
          <cell r="D26">
            <v>1</v>
          </cell>
          <cell r="E26">
            <v>1</v>
          </cell>
          <cell r="F26">
            <v>1</v>
          </cell>
          <cell r="G26">
            <v>1</v>
          </cell>
          <cell r="H26">
            <v>1</v>
          </cell>
          <cell r="I26">
            <v>1</v>
          </cell>
          <cell r="J26">
            <v>1</v>
          </cell>
          <cell r="K26">
            <v>1</v>
          </cell>
          <cell r="L26">
            <v>1</v>
          </cell>
          <cell r="M26">
            <v>1</v>
          </cell>
          <cell r="N26">
            <v>1</v>
          </cell>
          <cell r="O26">
            <v>1</v>
          </cell>
        </row>
      </sheetData>
      <sheetData sheetId="15">
        <row r="2">
          <cell r="C2">
            <v>32</v>
          </cell>
          <cell r="D2">
            <v>1</v>
          </cell>
          <cell r="E2">
            <v>1</v>
          </cell>
          <cell r="F2">
            <v>1</v>
          </cell>
          <cell r="G2">
            <v>1</v>
          </cell>
          <cell r="H2">
            <v>0</v>
          </cell>
          <cell r="I2">
            <v>1</v>
          </cell>
          <cell r="J2">
            <v>1</v>
          </cell>
          <cell r="K2">
            <v>1</v>
          </cell>
          <cell r="L2">
            <v>1</v>
          </cell>
          <cell r="M2">
            <v>1</v>
          </cell>
          <cell r="N2">
            <v>1</v>
          </cell>
          <cell r="O2">
            <v>1</v>
          </cell>
          <cell r="P2">
            <v>54.481132075471699</v>
          </cell>
        </row>
        <row r="3">
          <cell r="C3">
            <v>57</v>
          </cell>
          <cell r="D3">
            <v>1</v>
          </cell>
          <cell r="E3">
            <v>0</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51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50</v>
          </cell>
          <cell r="D9">
            <v>1</v>
          </cell>
          <cell r="E9">
            <v>0</v>
          </cell>
          <cell r="F9">
            <v>1</v>
          </cell>
          <cell r="G9">
            <v>1</v>
          </cell>
          <cell r="H9">
            <v>1</v>
          </cell>
          <cell r="I9">
            <v>1</v>
          </cell>
          <cell r="J9">
            <v>1</v>
          </cell>
          <cell r="K9">
            <v>1</v>
          </cell>
          <cell r="L9">
            <v>1</v>
          </cell>
          <cell r="M9">
            <v>1</v>
          </cell>
          <cell r="N9">
            <v>1</v>
          </cell>
          <cell r="O9">
            <v>1</v>
          </cell>
        </row>
        <row r="10">
          <cell r="C10">
            <v>39</v>
          </cell>
          <cell r="D10">
            <v>0</v>
          </cell>
          <cell r="E10">
            <v>0</v>
          </cell>
          <cell r="F10">
            <v>1</v>
          </cell>
          <cell r="G10">
            <v>1</v>
          </cell>
          <cell r="H10">
            <v>1</v>
          </cell>
          <cell r="I10">
            <v>1</v>
          </cell>
          <cell r="J10">
            <v>1</v>
          </cell>
          <cell r="K10">
            <v>1</v>
          </cell>
          <cell r="L10">
            <v>1</v>
          </cell>
          <cell r="M10">
            <v>1</v>
          </cell>
          <cell r="N10">
            <v>1</v>
          </cell>
          <cell r="O10">
            <v>1</v>
          </cell>
        </row>
        <row r="11">
          <cell r="C11">
            <v>39</v>
          </cell>
          <cell r="D11">
            <v>0</v>
          </cell>
          <cell r="E11">
            <v>1</v>
          </cell>
          <cell r="F11">
            <v>1</v>
          </cell>
          <cell r="G11">
            <v>1</v>
          </cell>
          <cell r="H11">
            <v>1</v>
          </cell>
          <cell r="I11">
            <v>1</v>
          </cell>
          <cell r="J11">
            <v>1</v>
          </cell>
          <cell r="K11">
            <v>0</v>
          </cell>
          <cell r="L11">
            <v>0</v>
          </cell>
          <cell r="M11">
            <v>1</v>
          </cell>
          <cell r="N11">
            <v>1</v>
          </cell>
          <cell r="O11">
            <v>1</v>
          </cell>
        </row>
        <row r="12">
          <cell r="C12">
            <v>43</v>
          </cell>
          <cell r="D12">
            <v>0</v>
          </cell>
          <cell r="E12">
            <v>1</v>
          </cell>
          <cell r="F12">
            <v>1</v>
          </cell>
          <cell r="G12">
            <v>1</v>
          </cell>
          <cell r="H12">
            <v>1</v>
          </cell>
          <cell r="I12">
            <v>1</v>
          </cell>
          <cell r="J12">
            <v>1</v>
          </cell>
          <cell r="K12">
            <v>0</v>
          </cell>
          <cell r="L12">
            <v>0</v>
          </cell>
          <cell r="M12">
            <v>1</v>
          </cell>
          <cell r="N12">
            <v>1</v>
          </cell>
          <cell r="O12">
            <v>1</v>
          </cell>
        </row>
        <row r="13">
          <cell r="C13">
            <v>85</v>
          </cell>
          <cell r="D13">
            <v>0</v>
          </cell>
          <cell r="E13">
            <v>0</v>
          </cell>
          <cell r="F13">
            <v>1</v>
          </cell>
          <cell r="G13">
            <v>1</v>
          </cell>
          <cell r="H13">
            <v>1</v>
          </cell>
          <cell r="I13">
            <v>1</v>
          </cell>
          <cell r="J13">
            <v>1</v>
          </cell>
          <cell r="K13">
            <v>1</v>
          </cell>
          <cell r="L13">
            <v>0</v>
          </cell>
          <cell r="M13">
            <v>1</v>
          </cell>
          <cell r="N13">
            <v>1</v>
          </cell>
          <cell r="O13">
            <v>1</v>
          </cell>
        </row>
        <row r="14">
          <cell r="C14">
            <v>51</v>
          </cell>
          <cell r="D14">
            <v>1</v>
          </cell>
          <cell r="E14">
            <v>0</v>
          </cell>
          <cell r="F14">
            <v>1</v>
          </cell>
          <cell r="G14">
            <v>1</v>
          </cell>
          <cell r="H14">
            <v>1</v>
          </cell>
          <cell r="I14">
            <v>1</v>
          </cell>
          <cell r="J14">
            <v>1</v>
          </cell>
          <cell r="K14">
            <v>1</v>
          </cell>
          <cell r="L14">
            <v>1</v>
          </cell>
          <cell r="M14">
            <v>1</v>
          </cell>
          <cell r="N14">
            <v>1</v>
          </cell>
          <cell r="O14">
            <v>1</v>
          </cell>
        </row>
        <row r="15">
          <cell r="C15">
            <v>31</v>
          </cell>
          <cell r="D15">
            <v>0</v>
          </cell>
          <cell r="E15">
            <v>1</v>
          </cell>
          <cell r="F15">
            <v>1</v>
          </cell>
          <cell r="G15">
            <v>1</v>
          </cell>
          <cell r="H15">
            <v>1</v>
          </cell>
          <cell r="I15">
            <v>1</v>
          </cell>
          <cell r="J15">
            <v>1</v>
          </cell>
          <cell r="K15">
            <v>1</v>
          </cell>
          <cell r="L15">
            <v>1</v>
          </cell>
          <cell r="M15">
            <v>1</v>
          </cell>
          <cell r="N15">
            <v>1</v>
          </cell>
          <cell r="O15">
            <v>1</v>
          </cell>
        </row>
        <row r="16">
          <cell r="C16">
            <v>40</v>
          </cell>
          <cell r="D16">
            <v>0</v>
          </cell>
          <cell r="E16">
            <v>0</v>
          </cell>
          <cell r="F16">
            <v>1</v>
          </cell>
          <cell r="G16">
            <v>1</v>
          </cell>
          <cell r="H16">
            <v>1</v>
          </cell>
          <cell r="I16">
            <v>1</v>
          </cell>
          <cell r="J16">
            <v>1</v>
          </cell>
          <cell r="K16">
            <v>0</v>
          </cell>
          <cell r="L16">
            <v>1</v>
          </cell>
          <cell r="M16">
            <v>1</v>
          </cell>
          <cell r="N16">
            <v>1</v>
          </cell>
          <cell r="O16">
            <v>1</v>
          </cell>
        </row>
        <row r="17">
          <cell r="C17">
            <v>63</v>
          </cell>
          <cell r="D17">
            <v>1</v>
          </cell>
          <cell r="E17">
            <v>0</v>
          </cell>
          <cell r="F17">
            <v>1</v>
          </cell>
          <cell r="G17">
            <v>1</v>
          </cell>
          <cell r="H17">
            <v>1</v>
          </cell>
          <cell r="I17">
            <v>1</v>
          </cell>
          <cell r="J17">
            <v>1</v>
          </cell>
          <cell r="K17">
            <v>1</v>
          </cell>
          <cell r="L17">
            <v>0</v>
          </cell>
          <cell r="M17">
            <v>1</v>
          </cell>
          <cell r="N17">
            <v>1</v>
          </cell>
          <cell r="O17">
            <v>1</v>
          </cell>
        </row>
        <row r="18">
          <cell r="C18">
            <v>58</v>
          </cell>
          <cell r="D18">
            <v>1</v>
          </cell>
          <cell r="E18">
            <v>0</v>
          </cell>
          <cell r="F18">
            <v>1</v>
          </cell>
          <cell r="G18">
            <v>1</v>
          </cell>
          <cell r="H18">
            <v>1</v>
          </cell>
          <cell r="I18">
            <v>1</v>
          </cell>
          <cell r="J18">
            <v>0</v>
          </cell>
          <cell r="K18">
            <v>1</v>
          </cell>
          <cell r="L18">
            <v>0</v>
          </cell>
          <cell r="M18">
            <v>1</v>
          </cell>
          <cell r="N18">
            <v>1</v>
          </cell>
          <cell r="O18">
            <v>1</v>
          </cell>
        </row>
        <row r="19">
          <cell r="C19">
            <v>40</v>
          </cell>
          <cell r="D19">
            <v>0</v>
          </cell>
          <cell r="E19">
            <v>0</v>
          </cell>
          <cell r="F19">
            <v>1</v>
          </cell>
          <cell r="G19">
            <v>1</v>
          </cell>
          <cell r="H19">
            <v>1</v>
          </cell>
          <cell r="I19">
            <v>1</v>
          </cell>
          <cell r="J19">
            <v>1</v>
          </cell>
          <cell r="K19">
            <v>0</v>
          </cell>
          <cell r="L19">
            <v>0</v>
          </cell>
          <cell r="M19">
            <v>1</v>
          </cell>
          <cell r="N19">
            <v>1</v>
          </cell>
          <cell r="O19">
            <v>1</v>
          </cell>
        </row>
        <row r="20">
          <cell r="C20">
            <v>69</v>
          </cell>
          <cell r="D20">
            <v>0</v>
          </cell>
          <cell r="E20">
            <v>1</v>
          </cell>
          <cell r="F20">
            <v>1</v>
          </cell>
          <cell r="G20">
            <v>1</v>
          </cell>
          <cell r="H20">
            <v>1</v>
          </cell>
          <cell r="I20">
            <v>1</v>
          </cell>
          <cell r="J20">
            <v>1</v>
          </cell>
          <cell r="K20">
            <v>0</v>
          </cell>
          <cell r="L20">
            <v>0</v>
          </cell>
          <cell r="M20">
            <v>1</v>
          </cell>
          <cell r="N20">
            <v>1</v>
          </cell>
          <cell r="O20">
            <v>1</v>
          </cell>
        </row>
        <row r="21">
          <cell r="C21">
            <v>40</v>
          </cell>
          <cell r="D21">
            <v>0</v>
          </cell>
          <cell r="E21">
            <v>1</v>
          </cell>
          <cell r="F21">
            <v>1</v>
          </cell>
          <cell r="G21">
            <v>1</v>
          </cell>
          <cell r="H21">
            <v>1</v>
          </cell>
          <cell r="I21">
            <v>1</v>
          </cell>
          <cell r="J21">
            <v>1</v>
          </cell>
          <cell r="K21">
            <v>1</v>
          </cell>
          <cell r="L21">
            <v>0</v>
          </cell>
          <cell r="M21">
            <v>1</v>
          </cell>
          <cell r="N21">
            <v>1</v>
          </cell>
          <cell r="O21">
            <v>1</v>
          </cell>
        </row>
        <row r="22">
          <cell r="C22">
            <v>40</v>
          </cell>
          <cell r="D22">
            <v>0</v>
          </cell>
          <cell r="E22">
            <v>0</v>
          </cell>
          <cell r="F22">
            <v>1</v>
          </cell>
          <cell r="G22">
            <v>1</v>
          </cell>
          <cell r="H22">
            <v>1</v>
          </cell>
          <cell r="I22">
            <v>1</v>
          </cell>
          <cell r="J22">
            <v>1</v>
          </cell>
          <cell r="K22">
            <v>1</v>
          </cell>
          <cell r="L22">
            <v>0</v>
          </cell>
          <cell r="M22">
            <v>1</v>
          </cell>
          <cell r="N22">
            <v>1</v>
          </cell>
          <cell r="O22">
            <v>1</v>
          </cell>
        </row>
        <row r="23">
          <cell r="C23">
            <v>54</v>
          </cell>
          <cell r="D23">
            <v>0</v>
          </cell>
          <cell r="E23">
            <v>0</v>
          </cell>
          <cell r="F23">
            <v>1</v>
          </cell>
          <cell r="G23">
            <v>1</v>
          </cell>
          <cell r="H23">
            <v>1</v>
          </cell>
          <cell r="I23">
            <v>1</v>
          </cell>
          <cell r="J23">
            <v>1</v>
          </cell>
          <cell r="K23">
            <v>0</v>
          </cell>
          <cell r="L23">
            <v>0</v>
          </cell>
          <cell r="M23">
            <v>1</v>
          </cell>
          <cell r="N23">
            <v>1</v>
          </cell>
          <cell r="O23">
            <v>1</v>
          </cell>
        </row>
        <row r="24">
          <cell r="C24">
            <v>60</v>
          </cell>
          <cell r="D24">
            <v>0</v>
          </cell>
          <cell r="E24">
            <v>0</v>
          </cell>
          <cell r="F24">
            <v>1</v>
          </cell>
          <cell r="G24">
            <v>1</v>
          </cell>
          <cell r="H24">
            <v>1</v>
          </cell>
          <cell r="I24">
            <v>1</v>
          </cell>
          <cell r="J24">
            <v>1</v>
          </cell>
          <cell r="K24">
            <v>0</v>
          </cell>
          <cell r="L24">
            <v>0</v>
          </cell>
          <cell r="M24">
            <v>1</v>
          </cell>
          <cell r="N24">
            <v>1</v>
          </cell>
          <cell r="O24">
            <v>1</v>
          </cell>
        </row>
        <row r="25">
          <cell r="C25">
            <v>67</v>
          </cell>
          <cell r="D25">
            <v>1</v>
          </cell>
          <cell r="E25">
            <v>0</v>
          </cell>
          <cell r="F25">
            <v>1</v>
          </cell>
          <cell r="G25">
            <v>1</v>
          </cell>
          <cell r="H25">
            <v>0</v>
          </cell>
          <cell r="I25">
            <v>1</v>
          </cell>
          <cell r="J25">
            <v>1</v>
          </cell>
          <cell r="K25">
            <v>1</v>
          </cell>
          <cell r="L25">
            <v>0</v>
          </cell>
          <cell r="M25">
            <v>1</v>
          </cell>
          <cell r="N25">
            <v>1</v>
          </cell>
          <cell r="O25">
            <v>1</v>
          </cell>
        </row>
        <row r="26">
          <cell r="C26">
            <v>57</v>
          </cell>
          <cell r="D26">
            <v>1</v>
          </cell>
          <cell r="E26">
            <v>1</v>
          </cell>
          <cell r="F26">
            <v>1</v>
          </cell>
          <cell r="G26">
            <v>1</v>
          </cell>
          <cell r="H26">
            <v>0</v>
          </cell>
          <cell r="I26">
            <v>1</v>
          </cell>
          <cell r="J26">
            <v>1</v>
          </cell>
          <cell r="K26">
            <v>1</v>
          </cell>
          <cell r="L26">
            <v>0</v>
          </cell>
          <cell r="M26">
            <v>1</v>
          </cell>
          <cell r="N26">
            <v>1</v>
          </cell>
          <cell r="O26">
            <v>0</v>
          </cell>
        </row>
        <row r="27">
          <cell r="C27">
            <v>40</v>
          </cell>
          <cell r="D27">
            <v>1</v>
          </cell>
          <cell r="E27">
            <v>0</v>
          </cell>
          <cell r="F27">
            <v>1</v>
          </cell>
          <cell r="G27">
            <v>1</v>
          </cell>
          <cell r="H27">
            <v>1</v>
          </cell>
          <cell r="I27">
            <v>1</v>
          </cell>
          <cell r="J27">
            <v>1</v>
          </cell>
          <cell r="K27">
            <v>1</v>
          </cell>
          <cell r="L27">
            <v>1</v>
          </cell>
          <cell r="M27">
            <v>1</v>
          </cell>
          <cell r="N27">
            <v>1</v>
          </cell>
          <cell r="O27">
            <v>1</v>
          </cell>
        </row>
        <row r="28">
          <cell r="C28">
            <v>70</v>
          </cell>
          <cell r="D28">
            <v>0</v>
          </cell>
          <cell r="E28">
            <v>0</v>
          </cell>
          <cell r="F28">
            <v>1</v>
          </cell>
          <cell r="G28">
            <v>0</v>
          </cell>
          <cell r="H28">
            <v>0</v>
          </cell>
          <cell r="I28">
            <v>1</v>
          </cell>
          <cell r="J28">
            <v>1</v>
          </cell>
          <cell r="K28">
            <v>1</v>
          </cell>
          <cell r="L28">
            <v>0</v>
          </cell>
          <cell r="M28">
            <v>1</v>
          </cell>
          <cell r="N28">
            <v>1</v>
          </cell>
          <cell r="O28">
            <v>1</v>
          </cell>
        </row>
        <row r="29">
          <cell r="C29">
            <v>57</v>
          </cell>
          <cell r="D29">
            <v>1</v>
          </cell>
          <cell r="E29">
            <v>1</v>
          </cell>
          <cell r="F29">
            <v>1</v>
          </cell>
          <cell r="G29">
            <v>0</v>
          </cell>
          <cell r="H29">
            <v>1</v>
          </cell>
          <cell r="I29">
            <v>1</v>
          </cell>
          <cell r="J29">
            <v>1</v>
          </cell>
          <cell r="K29">
            <v>1</v>
          </cell>
          <cell r="L29">
            <v>0</v>
          </cell>
          <cell r="M29">
            <v>0</v>
          </cell>
          <cell r="N29">
            <v>1</v>
          </cell>
          <cell r="O29">
            <v>1</v>
          </cell>
        </row>
        <row r="30">
          <cell r="C30">
            <v>13</v>
          </cell>
          <cell r="D30">
            <v>1</v>
          </cell>
          <cell r="E30">
            <v>1</v>
          </cell>
          <cell r="F30">
            <v>1</v>
          </cell>
          <cell r="G30">
            <v>1</v>
          </cell>
          <cell r="H30">
            <v>1</v>
          </cell>
          <cell r="I30">
            <v>1</v>
          </cell>
          <cell r="J30">
            <v>1</v>
          </cell>
          <cell r="K30">
            <v>1</v>
          </cell>
          <cell r="L30">
            <v>1</v>
          </cell>
          <cell r="M30">
            <v>1</v>
          </cell>
          <cell r="N30">
            <v>1</v>
          </cell>
          <cell r="O30">
            <v>1</v>
          </cell>
        </row>
      </sheetData>
      <sheetData sheetId="16">
        <row r="2">
          <cell r="C2">
            <v>38</v>
          </cell>
          <cell r="D2">
            <v>1</v>
          </cell>
          <cell r="E2">
            <v>1</v>
          </cell>
          <cell r="F2">
            <v>1</v>
          </cell>
          <cell r="G2">
            <v>1</v>
          </cell>
          <cell r="H2">
            <v>1</v>
          </cell>
          <cell r="I2">
            <v>1</v>
          </cell>
          <cell r="J2">
            <v>0</v>
          </cell>
          <cell r="K2">
            <v>1</v>
          </cell>
          <cell r="L2">
            <v>1</v>
          </cell>
          <cell r="M2">
            <v>1</v>
          </cell>
          <cell r="N2">
            <v>1</v>
          </cell>
          <cell r="O2">
            <v>1</v>
          </cell>
          <cell r="P2">
            <v>54.560139165009943</v>
          </cell>
        </row>
        <row r="3">
          <cell r="C3">
            <v>68</v>
          </cell>
          <cell r="D3">
            <v>1</v>
          </cell>
          <cell r="E3">
            <v>1</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43</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41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26</v>
          </cell>
          <cell r="D9">
            <v>1</v>
          </cell>
          <cell r="E9">
            <v>1</v>
          </cell>
          <cell r="F9">
            <v>1</v>
          </cell>
          <cell r="G9">
            <v>1</v>
          </cell>
          <cell r="H9">
            <v>1</v>
          </cell>
          <cell r="I9">
            <v>1</v>
          </cell>
          <cell r="J9">
            <v>1</v>
          </cell>
          <cell r="K9">
            <v>1</v>
          </cell>
          <cell r="L9">
            <v>0</v>
          </cell>
          <cell r="M9">
            <v>1</v>
          </cell>
          <cell r="N9">
            <v>1</v>
          </cell>
          <cell r="O9">
            <v>1</v>
          </cell>
        </row>
        <row r="10">
          <cell r="C10">
            <v>40</v>
          </cell>
          <cell r="D10">
            <v>1</v>
          </cell>
          <cell r="E10">
            <v>0</v>
          </cell>
          <cell r="F10">
            <v>1</v>
          </cell>
          <cell r="G10">
            <v>1</v>
          </cell>
          <cell r="H10">
            <v>1</v>
          </cell>
          <cell r="I10">
            <v>1</v>
          </cell>
          <cell r="J10">
            <v>1</v>
          </cell>
          <cell r="K10">
            <v>1</v>
          </cell>
          <cell r="L10">
            <v>1</v>
          </cell>
          <cell r="M10">
            <v>1</v>
          </cell>
          <cell r="N10">
            <v>1</v>
          </cell>
          <cell r="O10">
            <v>1</v>
          </cell>
        </row>
        <row r="11">
          <cell r="C11">
            <v>38</v>
          </cell>
          <cell r="D11">
            <v>0</v>
          </cell>
          <cell r="E11">
            <v>1</v>
          </cell>
          <cell r="F11">
            <v>1</v>
          </cell>
          <cell r="G11">
            <v>1</v>
          </cell>
          <cell r="H11">
            <v>1</v>
          </cell>
          <cell r="I11">
            <v>1</v>
          </cell>
          <cell r="J11">
            <v>1</v>
          </cell>
          <cell r="K11">
            <v>0</v>
          </cell>
          <cell r="L11">
            <v>1</v>
          </cell>
          <cell r="M11">
            <v>1</v>
          </cell>
          <cell r="N11">
            <v>1</v>
          </cell>
          <cell r="O11">
            <v>1</v>
          </cell>
        </row>
        <row r="12">
          <cell r="C12">
            <v>34</v>
          </cell>
          <cell r="D12">
            <v>0</v>
          </cell>
          <cell r="E12">
            <v>1</v>
          </cell>
          <cell r="F12">
            <v>1</v>
          </cell>
          <cell r="G12">
            <v>1</v>
          </cell>
          <cell r="H12">
            <v>1</v>
          </cell>
          <cell r="I12">
            <v>1</v>
          </cell>
          <cell r="J12">
            <v>1</v>
          </cell>
          <cell r="K12">
            <v>0</v>
          </cell>
          <cell r="L12">
            <v>1</v>
          </cell>
          <cell r="M12">
            <v>1</v>
          </cell>
          <cell r="N12">
            <v>1</v>
          </cell>
          <cell r="O12">
            <v>1</v>
          </cell>
        </row>
        <row r="13">
          <cell r="C13">
            <v>46</v>
          </cell>
          <cell r="D13">
            <v>1</v>
          </cell>
          <cell r="E13">
            <v>1</v>
          </cell>
          <cell r="F13">
            <v>1</v>
          </cell>
          <cell r="G13">
            <v>1</v>
          </cell>
          <cell r="H13">
            <v>1</v>
          </cell>
          <cell r="I13">
            <v>1</v>
          </cell>
          <cell r="J13">
            <v>1</v>
          </cell>
          <cell r="K13">
            <v>1</v>
          </cell>
          <cell r="L13">
            <v>0</v>
          </cell>
          <cell r="M13">
            <v>0</v>
          </cell>
          <cell r="N13">
            <v>1</v>
          </cell>
          <cell r="O13">
            <v>1</v>
          </cell>
        </row>
        <row r="14">
          <cell r="C14">
            <v>46</v>
          </cell>
          <cell r="D14">
            <v>1</v>
          </cell>
          <cell r="E14">
            <v>0</v>
          </cell>
          <cell r="F14">
            <v>1</v>
          </cell>
          <cell r="G14">
            <v>1</v>
          </cell>
          <cell r="H14">
            <v>1</v>
          </cell>
          <cell r="I14">
            <v>1</v>
          </cell>
          <cell r="J14">
            <v>1</v>
          </cell>
          <cell r="K14">
            <v>1</v>
          </cell>
          <cell r="L14">
            <v>0</v>
          </cell>
          <cell r="M14">
            <v>1</v>
          </cell>
          <cell r="N14">
            <v>1</v>
          </cell>
          <cell r="O14">
            <v>1</v>
          </cell>
        </row>
        <row r="15">
          <cell r="C15">
            <v>60</v>
          </cell>
          <cell r="D15">
            <v>1</v>
          </cell>
          <cell r="E15">
            <v>0</v>
          </cell>
          <cell r="F15">
            <v>1</v>
          </cell>
          <cell r="G15">
            <v>1</v>
          </cell>
          <cell r="H15">
            <v>1</v>
          </cell>
          <cell r="I15">
            <v>1</v>
          </cell>
          <cell r="J15">
            <v>1</v>
          </cell>
          <cell r="K15">
            <v>1</v>
          </cell>
          <cell r="L15">
            <v>1</v>
          </cell>
          <cell r="M15">
            <v>1</v>
          </cell>
          <cell r="N15">
            <v>1</v>
          </cell>
          <cell r="O15">
            <v>1</v>
          </cell>
        </row>
        <row r="16">
          <cell r="C16">
            <v>32</v>
          </cell>
          <cell r="D16">
            <v>1</v>
          </cell>
          <cell r="E16">
            <v>1</v>
          </cell>
          <cell r="F16">
            <v>1</v>
          </cell>
          <cell r="G16">
            <v>1</v>
          </cell>
          <cell r="H16">
            <v>1</v>
          </cell>
          <cell r="I16">
            <v>1</v>
          </cell>
          <cell r="J16">
            <v>1</v>
          </cell>
          <cell r="K16">
            <v>1</v>
          </cell>
          <cell r="L16">
            <v>1</v>
          </cell>
          <cell r="M16">
            <v>0</v>
          </cell>
          <cell r="N16">
            <v>1</v>
          </cell>
          <cell r="O16">
            <v>1</v>
          </cell>
        </row>
        <row r="17">
          <cell r="C17">
            <v>59</v>
          </cell>
          <cell r="D17">
            <v>0</v>
          </cell>
          <cell r="E17">
            <v>0</v>
          </cell>
          <cell r="F17">
            <v>1</v>
          </cell>
          <cell r="G17">
            <v>1</v>
          </cell>
          <cell r="H17">
            <v>1</v>
          </cell>
          <cell r="I17">
            <v>1</v>
          </cell>
          <cell r="J17">
            <v>1</v>
          </cell>
          <cell r="K17">
            <v>0</v>
          </cell>
          <cell r="L17">
            <v>1</v>
          </cell>
          <cell r="M17">
            <v>1</v>
          </cell>
          <cell r="N17">
            <v>1</v>
          </cell>
          <cell r="O17">
            <v>1</v>
          </cell>
        </row>
        <row r="18">
          <cell r="C18">
            <v>48</v>
          </cell>
          <cell r="D18">
            <v>1</v>
          </cell>
          <cell r="E18">
            <v>0</v>
          </cell>
          <cell r="F18">
            <v>1</v>
          </cell>
          <cell r="G18">
            <v>1</v>
          </cell>
          <cell r="H18">
            <v>1</v>
          </cell>
          <cell r="I18">
            <v>1</v>
          </cell>
          <cell r="J18">
            <v>0</v>
          </cell>
          <cell r="K18">
            <v>1</v>
          </cell>
          <cell r="L18">
            <v>0</v>
          </cell>
          <cell r="M18">
            <v>1</v>
          </cell>
          <cell r="N18">
            <v>1</v>
          </cell>
          <cell r="O18">
            <v>1</v>
          </cell>
        </row>
        <row r="19">
          <cell r="C19">
            <v>41</v>
          </cell>
          <cell r="D19">
            <v>1</v>
          </cell>
          <cell r="E19">
            <v>1</v>
          </cell>
          <cell r="F19">
            <v>1</v>
          </cell>
          <cell r="G19">
            <v>1</v>
          </cell>
          <cell r="H19">
            <v>1</v>
          </cell>
          <cell r="I19">
            <v>1</v>
          </cell>
          <cell r="J19">
            <v>0</v>
          </cell>
          <cell r="K19">
            <v>1</v>
          </cell>
          <cell r="L19">
            <v>0</v>
          </cell>
          <cell r="M19">
            <v>1</v>
          </cell>
          <cell r="N19">
            <v>0</v>
          </cell>
          <cell r="O19">
            <v>0</v>
          </cell>
        </row>
        <row r="20">
          <cell r="C20">
            <v>34</v>
          </cell>
          <cell r="D20">
            <v>0</v>
          </cell>
          <cell r="E20">
            <v>0</v>
          </cell>
          <cell r="F20">
            <v>1</v>
          </cell>
          <cell r="G20">
            <v>1</v>
          </cell>
          <cell r="H20">
            <v>1</v>
          </cell>
          <cell r="I20">
            <v>1</v>
          </cell>
          <cell r="J20">
            <v>1</v>
          </cell>
          <cell r="K20">
            <v>1</v>
          </cell>
          <cell r="L20">
            <v>1</v>
          </cell>
          <cell r="M20">
            <v>1</v>
          </cell>
          <cell r="N20">
            <v>1</v>
          </cell>
          <cell r="O20">
            <v>1</v>
          </cell>
        </row>
        <row r="21">
          <cell r="C21">
            <v>49</v>
          </cell>
          <cell r="D21">
            <v>1</v>
          </cell>
          <cell r="E21">
            <v>0</v>
          </cell>
          <cell r="F21">
            <v>1</v>
          </cell>
          <cell r="G21">
            <v>1</v>
          </cell>
          <cell r="H21">
            <v>1</v>
          </cell>
          <cell r="I21">
            <v>1</v>
          </cell>
          <cell r="J21">
            <v>1</v>
          </cell>
          <cell r="K21">
            <v>0</v>
          </cell>
          <cell r="L21">
            <v>1</v>
          </cell>
          <cell r="M21">
            <v>1</v>
          </cell>
          <cell r="N21">
            <v>1</v>
          </cell>
          <cell r="O21">
            <v>1</v>
          </cell>
        </row>
        <row r="22">
          <cell r="C22">
            <v>40</v>
          </cell>
          <cell r="D22">
            <v>1</v>
          </cell>
          <cell r="E22">
            <v>0</v>
          </cell>
          <cell r="F22">
            <v>1</v>
          </cell>
          <cell r="G22">
            <v>1</v>
          </cell>
          <cell r="H22">
            <v>1</v>
          </cell>
          <cell r="I22">
            <v>1</v>
          </cell>
          <cell r="J22">
            <v>1</v>
          </cell>
          <cell r="K22">
            <v>1</v>
          </cell>
          <cell r="L22">
            <v>0</v>
          </cell>
          <cell r="M22">
            <v>1</v>
          </cell>
          <cell r="N22">
            <v>1</v>
          </cell>
          <cell r="O22">
            <v>1</v>
          </cell>
        </row>
        <row r="23">
          <cell r="C23">
            <v>41</v>
          </cell>
          <cell r="D23">
            <v>0</v>
          </cell>
          <cell r="E23">
            <v>0</v>
          </cell>
          <cell r="F23">
            <v>1</v>
          </cell>
          <cell r="G23">
            <v>1</v>
          </cell>
          <cell r="H23">
            <v>1</v>
          </cell>
          <cell r="I23">
            <v>1</v>
          </cell>
          <cell r="J23">
            <v>1</v>
          </cell>
          <cell r="K23">
            <v>1</v>
          </cell>
          <cell r="L23">
            <v>0</v>
          </cell>
          <cell r="M23">
            <v>1</v>
          </cell>
          <cell r="N23">
            <v>1</v>
          </cell>
          <cell r="O23">
            <v>1</v>
          </cell>
        </row>
        <row r="24">
          <cell r="C24">
            <v>38</v>
          </cell>
          <cell r="D24">
            <v>0</v>
          </cell>
          <cell r="E24">
            <v>1</v>
          </cell>
          <cell r="F24">
            <v>1</v>
          </cell>
          <cell r="G24">
            <v>1</v>
          </cell>
          <cell r="H24">
            <v>1</v>
          </cell>
          <cell r="I24">
            <v>1</v>
          </cell>
          <cell r="J24">
            <v>1</v>
          </cell>
          <cell r="K24">
            <v>0</v>
          </cell>
          <cell r="L24">
            <v>1</v>
          </cell>
          <cell r="M24">
            <v>1</v>
          </cell>
          <cell r="N24">
            <v>1</v>
          </cell>
          <cell r="O24">
            <v>1</v>
          </cell>
        </row>
        <row r="25">
          <cell r="C25">
            <v>43</v>
          </cell>
          <cell r="D25">
            <v>1</v>
          </cell>
          <cell r="E25">
            <v>1</v>
          </cell>
          <cell r="F25">
            <v>1</v>
          </cell>
          <cell r="G25">
            <v>1</v>
          </cell>
          <cell r="H25">
            <v>1</v>
          </cell>
          <cell r="I25">
            <v>1</v>
          </cell>
          <cell r="J25">
            <v>1</v>
          </cell>
          <cell r="K25">
            <v>0</v>
          </cell>
          <cell r="L25">
            <v>1</v>
          </cell>
          <cell r="M25">
            <v>1</v>
          </cell>
          <cell r="N25">
            <v>1</v>
          </cell>
          <cell r="O25">
            <v>1</v>
          </cell>
        </row>
        <row r="26">
          <cell r="C26">
            <v>49</v>
          </cell>
          <cell r="D26">
            <v>1</v>
          </cell>
          <cell r="E26">
            <v>0</v>
          </cell>
          <cell r="F26">
            <v>1</v>
          </cell>
          <cell r="G26">
            <v>1</v>
          </cell>
          <cell r="H26">
            <v>1</v>
          </cell>
          <cell r="I26">
            <v>1</v>
          </cell>
          <cell r="J26">
            <v>1</v>
          </cell>
          <cell r="K26">
            <v>1</v>
          </cell>
          <cell r="L26">
            <v>1</v>
          </cell>
          <cell r="M26">
            <v>1</v>
          </cell>
          <cell r="N26">
            <v>1</v>
          </cell>
          <cell r="O26">
            <v>1</v>
          </cell>
        </row>
        <row r="27">
          <cell r="C27">
            <v>45</v>
          </cell>
          <cell r="D27">
            <v>1</v>
          </cell>
          <cell r="E27">
            <v>1</v>
          </cell>
          <cell r="F27">
            <v>1</v>
          </cell>
          <cell r="G27">
            <v>1</v>
          </cell>
          <cell r="H27">
            <v>0</v>
          </cell>
          <cell r="I27">
            <v>1</v>
          </cell>
          <cell r="J27">
            <v>1</v>
          </cell>
          <cell r="K27">
            <v>1</v>
          </cell>
          <cell r="L27">
            <v>0</v>
          </cell>
          <cell r="M27">
            <v>1</v>
          </cell>
          <cell r="N27">
            <v>1</v>
          </cell>
          <cell r="O27">
            <v>0</v>
          </cell>
        </row>
        <row r="28">
          <cell r="C28">
            <v>45</v>
          </cell>
          <cell r="D28">
            <v>1</v>
          </cell>
          <cell r="E28">
            <v>0</v>
          </cell>
          <cell r="F28">
            <v>1</v>
          </cell>
          <cell r="G28">
            <v>1</v>
          </cell>
          <cell r="H28">
            <v>1</v>
          </cell>
          <cell r="I28">
            <v>1</v>
          </cell>
          <cell r="J28">
            <v>1</v>
          </cell>
          <cell r="K28">
            <v>1</v>
          </cell>
          <cell r="L28">
            <v>1</v>
          </cell>
          <cell r="M28">
            <v>1</v>
          </cell>
          <cell r="N28">
            <v>1</v>
          </cell>
          <cell r="O28">
            <v>1</v>
          </cell>
        </row>
        <row r="29">
          <cell r="C29">
            <v>28</v>
          </cell>
          <cell r="D29">
            <v>1</v>
          </cell>
          <cell r="E29">
            <v>1</v>
          </cell>
          <cell r="F29">
            <v>1</v>
          </cell>
          <cell r="G29">
            <v>1</v>
          </cell>
          <cell r="H29">
            <v>1</v>
          </cell>
          <cell r="I29">
            <v>1</v>
          </cell>
          <cell r="J29">
            <v>1</v>
          </cell>
          <cell r="K29">
            <v>1</v>
          </cell>
          <cell r="L29">
            <v>0</v>
          </cell>
          <cell r="M29">
            <v>1</v>
          </cell>
          <cell r="N29">
            <v>1</v>
          </cell>
          <cell r="O29">
            <v>1</v>
          </cell>
        </row>
        <row r="30">
          <cell r="C30">
            <v>22</v>
          </cell>
          <cell r="D30">
            <v>1</v>
          </cell>
          <cell r="E30">
            <v>1</v>
          </cell>
          <cell r="F30">
            <v>1</v>
          </cell>
          <cell r="G30">
            <v>0</v>
          </cell>
          <cell r="H30">
            <v>1</v>
          </cell>
          <cell r="I30">
            <v>1</v>
          </cell>
          <cell r="J30">
            <v>1</v>
          </cell>
          <cell r="K30">
            <v>1</v>
          </cell>
          <cell r="L30">
            <v>1</v>
          </cell>
          <cell r="M30">
            <v>1</v>
          </cell>
          <cell r="N30">
            <v>1</v>
          </cell>
          <cell r="O30">
            <v>1</v>
          </cell>
        </row>
        <row r="31">
          <cell r="C31">
            <v>16</v>
          </cell>
          <cell r="D31">
            <v>1</v>
          </cell>
          <cell r="E31">
            <v>1</v>
          </cell>
          <cell r="F31">
            <v>1</v>
          </cell>
          <cell r="G31">
            <v>1</v>
          </cell>
          <cell r="H31">
            <v>1</v>
          </cell>
          <cell r="I31">
            <v>1</v>
          </cell>
          <cell r="J31">
            <v>0</v>
          </cell>
          <cell r="K31">
            <v>1</v>
          </cell>
          <cell r="L31">
            <v>1</v>
          </cell>
          <cell r="M31">
            <v>1</v>
          </cell>
          <cell r="N31">
            <v>1</v>
          </cell>
          <cell r="O31">
            <v>1</v>
          </cell>
        </row>
      </sheetData>
      <sheetData sheetId="17">
        <row r="2">
          <cell r="C2">
            <v>21</v>
          </cell>
          <cell r="D2">
            <v>1</v>
          </cell>
          <cell r="E2">
            <v>1</v>
          </cell>
          <cell r="F2">
            <v>1</v>
          </cell>
          <cell r="G2">
            <v>1</v>
          </cell>
          <cell r="H2">
            <v>1</v>
          </cell>
          <cell r="I2">
            <v>1</v>
          </cell>
          <cell r="J2">
            <v>1</v>
          </cell>
          <cell r="K2">
            <v>1</v>
          </cell>
          <cell r="L2">
            <v>1</v>
          </cell>
          <cell r="M2">
            <v>1</v>
          </cell>
          <cell r="N2">
            <v>1</v>
          </cell>
          <cell r="O2">
            <v>1</v>
          </cell>
          <cell r="P2">
            <v>54.67278135845315</v>
          </cell>
        </row>
        <row r="3">
          <cell r="C3">
            <v>68</v>
          </cell>
          <cell r="D3">
            <v>1</v>
          </cell>
          <cell r="E3">
            <v>1</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42</v>
          </cell>
          <cell r="D5">
            <v>0</v>
          </cell>
          <cell r="E5">
            <v>1</v>
          </cell>
          <cell r="F5">
            <v>1</v>
          </cell>
          <cell r="G5">
            <v>1</v>
          </cell>
          <cell r="H5">
            <v>1</v>
          </cell>
          <cell r="I5">
            <v>1</v>
          </cell>
          <cell r="J5">
            <v>1</v>
          </cell>
          <cell r="K5">
            <v>1</v>
          </cell>
          <cell r="L5">
            <v>0</v>
          </cell>
          <cell r="M5">
            <v>1</v>
          </cell>
          <cell r="N5">
            <v>1</v>
          </cell>
          <cell r="O5">
            <v>1</v>
          </cell>
        </row>
        <row r="6">
          <cell r="C6">
            <v>49</v>
          </cell>
          <cell r="D6">
            <v>0</v>
          </cell>
          <cell r="E6">
            <v>1</v>
          </cell>
          <cell r="F6">
            <v>1</v>
          </cell>
          <cell r="G6">
            <v>1</v>
          </cell>
          <cell r="H6">
            <v>1</v>
          </cell>
          <cell r="I6">
            <v>1</v>
          </cell>
          <cell r="J6">
            <v>1</v>
          </cell>
          <cell r="K6">
            <v>1</v>
          </cell>
          <cell r="L6">
            <v>0</v>
          </cell>
          <cell r="M6">
            <v>1</v>
          </cell>
          <cell r="N6">
            <v>1</v>
          </cell>
          <cell r="O6">
            <v>1</v>
          </cell>
        </row>
        <row r="7">
          <cell r="C7">
            <v>42</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26</v>
          </cell>
          <cell r="D9">
            <v>1</v>
          </cell>
          <cell r="E9">
            <v>1</v>
          </cell>
          <cell r="F9">
            <v>1</v>
          </cell>
          <cell r="G9">
            <v>1</v>
          </cell>
          <cell r="H9">
            <v>1</v>
          </cell>
          <cell r="I9">
            <v>1</v>
          </cell>
          <cell r="J9">
            <v>1</v>
          </cell>
          <cell r="K9">
            <v>1</v>
          </cell>
          <cell r="L9">
            <v>0</v>
          </cell>
          <cell r="M9">
            <v>1</v>
          </cell>
          <cell r="N9">
            <v>1</v>
          </cell>
          <cell r="O9">
            <v>1</v>
          </cell>
        </row>
        <row r="10">
          <cell r="C10">
            <v>38</v>
          </cell>
          <cell r="D10">
            <v>1</v>
          </cell>
          <cell r="E10">
            <v>0</v>
          </cell>
          <cell r="F10">
            <v>1</v>
          </cell>
          <cell r="G10">
            <v>1</v>
          </cell>
          <cell r="H10">
            <v>1</v>
          </cell>
          <cell r="I10">
            <v>1</v>
          </cell>
          <cell r="J10">
            <v>1</v>
          </cell>
          <cell r="K10">
            <v>1</v>
          </cell>
          <cell r="L10">
            <v>1</v>
          </cell>
          <cell r="M10">
            <v>1</v>
          </cell>
          <cell r="N10">
            <v>1</v>
          </cell>
          <cell r="O10">
            <v>1</v>
          </cell>
        </row>
        <row r="11">
          <cell r="C11">
            <v>38</v>
          </cell>
          <cell r="D11">
            <v>0</v>
          </cell>
          <cell r="E11">
            <v>1</v>
          </cell>
          <cell r="F11">
            <v>1</v>
          </cell>
          <cell r="G11">
            <v>1</v>
          </cell>
          <cell r="H11">
            <v>1</v>
          </cell>
          <cell r="I11">
            <v>1</v>
          </cell>
          <cell r="J11">
            <v>1</v>
          </cell>
          <cell r="K11">
            <v>1</v>
          </cell>
          <cell r="L11">
            <v>0</v>
          </cell>
          <cell r="M11">
            <v>1</v>
          </cell>
          <cell r="N11">
            <v>1</v>
          </cell>
          <cell r="O11">
            <v>1</v>
          </cell>
        </row>
        <row r="12">
          <cell r="C12">
            <v>34</v>
          </cell>
          <cell r="D12">
            <v>0</v>
          </cell>
          <cell r="E12">
            <v>1</v>
          </cell>
          <cell r="F12">
            <v>1</v>
          </cell>
          <cell r="G12">
            <v>1</v>
          </cell>
          <cell r="H12">
            <v>1</v>
          </cell>
          <cell r="I12">
            <v>1</v>
          </cell>
          <cell r="J12">
            <v>1</v>
          </cell>
          <cell r="K12">
            <v>1</v>
          </cell>
          <cell r="L12">
            <v>0</v>
          </cell>
          <cell r="M12">
            <v>1</v>
          </cell>
          <cell r="N12">
            <v>1</v>
          </cell>
          <cell r="O12">
            <v>1</v>
          </cell>
        </row>
        <row r="13">
          <cell r="C13">
            <v>47</v>
          </cell>
          <cell r="D13">
            <v>1</v>
          </cell>
          <cell r="E13">
            <v>1</v>
          </cell>
          <cell r="F13">
            <v>1</v>
          </cell>
          <cell r="G13">
            <v>1</v>
          </cell>
          <cell r="H13">
            <v>1</v>
          </cell>
          <cell r="I13">
            <v>1</v>
          </cell>
          <cell r="J13">
            <v>1</v>
          </cell>
          <cell r="K13">
            <v>1</v>
          </cell>
          <cell r="L13">
            <v>0</v>
          </cell>
          <cell r="M13">
            <v>0</v>
          </cell>
          <cell r="N13">
            <v>1</v>
          </cell>
          <cell r="O13">
            <v>1</v>
          </cell>
        </row>
        <row r="14">
          <cell r="C14">
            <v>47</v>
          </cell>
          <cell r="D14">
            <v>1</v>
          </cell>
          <cell r="E14">
            <v>0</v>
          </cell>
          <cell r="F14">
            <v>1</v>
          </cell>
          <cell r="G14">
            <v>1</v>
          </cell>
          <cell r="H14">
            <v>1</v>
          </cell>
          <cell r="I14">
            <v>1</v>
          </cell>
          <cell r="J14">
            <v>1</v>
          </cell>
          <cell r="K14">
            <v>1</v>
          </cell>
          <cell r="L14">
            <v>0</v>
          </cell>
          <cell r="M14">
            <v>1</v>
          </cell>
          <cell r="N14">
            <v>1</v>
          </cell>
          <cell r="O14">
            <v>1</v>
          </cell>
        </row>
        <row r="15">
          <cell r="C15">
            <v>58</v>
          </cell>
          <cell r="D15">
            <v>1</v>
          </cell>
          <cell r="E15">
            <v>0</v>
          </cell>
          <cell r="F15">
            <v>1</v>
          </cell>
          <cell r="G15">
            <v>1</v>
          </cell>
          <cell r="H15">
            <v>1</v>
          </cell>
          <cell r="I15">
            <v>1</v>
          </cell>
          <cell r="J15">
            <v>1</v>
          </cell>
          <cell r="K15">
            <v>1</v>
          </cell>
          <cell r="L15">
            <v>1</v>
          </cell>
          <cell r="M15">
            <v>1</v>
          </cell>
          <cell r="N15">
            <v>1</v>
          </cell>
          <cell r="O15">
            <v>1</v>
          </cell>
        </row>
        <row r="16">
          <cell r="C16">
            <v>32</v>
          </cell>
          <cell r="D16">
            <v>1</v>
          </cell>
          <cell r="E16">
            <v>1</v>
          </cell>
          <cell r="F16">
            <v>1</v>
          </cell>
          <cell r="G16">
            <v>1</v>
          </cell>
          <cell r="H16">
            <v>1</v>
          </cell>
          <cell r="I16">
            <v>1</v>
          </cell>
          <cell r="J16">
            <v>1</v>
          </cell>
          <cell r="K16">
            <v>1</v>
          </cell>
          <cell r="L16">
            <v>1</v>
          </cell>
          <cell r="M16">
            <v>0</v>
          </cell>
          <cell r="N16">
            <v>1</v>
          </cell>
          <cell r="O16">
            <v>1</v>
          </cell>
        </row>
        <row r="17">
          <cell r="C17">
            <v>60</v>
          </cell>
          <cell r="D17">
            <v>0</v>
          </cell>
          <cell r="E17">
            <v>0</v>
          </cell>
          <cell r="F17">
            <v>1</v>
          </cell>
          <cell r="G17">
            <v>1</v>
          </cell>
          <cell r="H17">
            <v>1</v>
          </cell>
          <cell r="I17">
            <v>1</v>
          </cell>
          <cell r="J17">
            <v>1</v>
          </cell>
          <cell r="K17">
            <v>0</v>
          </cell>
          <cell r="L17">
            <v>0</v>
          </cell>
          <cell r="M17">
            <v>1</v>
          </cell>
          <cell r="N17">
            <v>1</v>
          </cell>
          <cell r="O17">
            <v>1</v>
          </cell>
        </row>
        <row r="18">
          <cell r="C18">
            <v>42</v>
          </cell>
          <cell r="D18">
            <v>1</v>
          </cell>
          <cell r="E18">
            <v>0</v>
          </cell>
          <cell r="F18">
            <v>1</v>
          </cell>
          <cell r="G18">
            <v>1</v>
          </cell>
          <cell r="H18">
            <v>1</v>
          </cell>
          <cell r="I18">
            <v>1</v>
          </cell>
          <cell r="J18">
            <v>1</v>
          </cell>
          <cell r="K18">
            <v>1</v>
          </cell>
          <cell r="L18">
            <v>0</v>
          </cell>
          <cell r="M18">
            <v>1</v>
          </cell>
          <cell r="N18">
            <v>1</v>
          </cell>
          <cell r="O18">
            <v>1</v>
          </cell>
        </row>
        <row r="19">
          <cell r="C19">
            <v>23</v>
          </cell>
          <cell r="D19">
            <v>1</v>
          </cell>
          <cell r="E19">
            <v>1</v>
          </cell>
          <cell r="F19">
            <v>1</v>
          </cell>
          <cell r="G19">
            <v>1</v>
          </cell>
          <cell r="H19">
            <v>1</v>
          </cell>
          <cell r="I19">
            <v>1</v>
          </cell>
          <cell r="J19">
            <v>1</v>
          </cell>
          <cell r="K19">
            <v>1</v>
          </cell>
          <cell r="L19">
            <v>0</v>
          </cell>
          <cell r="M19">
            <v>1</v>
          </cell>
          <cell r="N19">
            <v>0</v>
          </cell>
          <cell r="O19">
            <v>0</v>
          </cell>
        </row>
        <row r="20">
          <cell r="C20">
            <v>32</v>
          </cell>
          <cell r="D20">
            <v>0</v>
          </cell>
          <cell r="E20">
            <v>0</v>
          </cell>
          <cell r="F20">
            <v>1</v>
          </cell>
          <cell r="G20">
            <v>1</v>
          </cell>
          <cell r="H20">
            <v>1</v>
          </cell>
          <cell r="I20">
            <v>1</v>
          </cell>
          <cell r="J20">
            <v>1</v>
          </cell>
          <cell r="K20">
            <v>1</v>
          </cell>
          <cell r="L20">
            <v>0</v>
          </cell>
          <cell r="M20">
            <v>1</v>
          </cell>
          <cell r="N20">
            <v>1</v>
          </cell>
          <cell r="O20">
            <v>1</v>
          </cell>
        </row>
        <row r="21">
          <cell r="C21">
            <v>49</v>
          </cell>
          <cell r="D21">
            <v>1</v>
          </cell>
          <cell r="E21">
            <v>0</v>
          </cell>
          <cell r="F21">
            <v>1</v>
          </cell>
          <cell r="G21">
            <v>1</v>
          </cell>
          <cell r="H21">
            <v>1</v>
          </cell>
          <cell r="I21">
            <v>1</v>
          </cell>
          <cell r="J21">
            <v>1</v>
          </cell>
          <cell r="K21">
            <v>1</v>
          </cell>
          <cell r="L21">
            <v>0</v>
          </cell>
          <cell r="M21">
            <v>1</v>
          </cell>
          <cell r="N21">
            <v>1</v>
          </cell>
          <cell r="O21">
            <v>1</v>
          </cell>
        </row>
        <row r="22">
          <cell r="C22">
            <v>40</v>
          </cell>
          <cell r="D22">
            <v>0</v>
          </cell>
          <cell r="E22">
            <v>0</v>
          </cell>
          <cell r="F22">
            <v>1</v>
          </cell>
          <cell r="G22">
            <v>1</v>
          </cell>
          <cell r="H22">
            <v>1</v>
          </cell>
          <cell r="I22">
            <v>1</v>
          </cell>
          <cell r="J22">
            <v>1</v>
          </cell>
          <cell r="K22">
            <v>1</v>
          </cell>
          <cell r="L22">
            <v>0</v>
          </cell>
          <cell r="M22">
            <v>1</v>
          </cell>
          <cell r="N22">
            <v>1</v>
          </cell>
          <cell r="O22">
            <v>1</v>
          </cell>
        </row>
        <row r="23">
          <cell r="C23">
            <v>40</v>
          </cell>
          <cell r="D23">
            <v>0</v>
          </cell>
          <cell r="E23">
            <v>0</v>
          </cell>
          <cell r="F23">
            <v>1</v>
          </cell>
          <cell r="G23">
            <v>1</v>
          </cell>
          <cell r="H23">
            <v>1</v>
          </cell>
          <cell r="I23">
            <v>1</v>
          </cell>
          <cell r="J23">
            <v>1</v>
          </cell>
          <cell r="K23">
            <v>1</v>
          </cell>
          <cell r="L23">
            <v>0</v>
          </cell>
          <cell r="M23">
            <v>1</v>
          </cell>
          <cell r="N23">
            <v>1</v>
          </cell>
          <cell r="O23">
            <v>1</v>
          </cell>
        </row>
        <row r="24">
          <cell r="C24">
            <v>38</v>
          </cell>
          <cell r="D24">
            <v>0</v>
          </cell>
          <cell r="E24">
            <v>1</v>
          </cell>
          <cell r="F24">
            <v>1</v>
          </cell>
          <cell r="G24">
            <v>1</v>
          </cell>
          <cell r="H24">
            <v>1</v>
          </cell>
          <cell r="I24">
            <v>1</v>
          </cell>
          <cell r="J24">
            <v>1</v>
          </cell>
          <cell r="K24">
            <v>1</v>
          </cell>
          <cell r="L24">
            <v>0</v>
          </cell>
          <cell r="M24">
            <v>1</v>
          </cell>
          <cell r="N24">
            <v>1</v>
          </cell>
          <cell r="O24">
            <v>1</v>
          </cell>
        </row>
        <row r="25">
          <cell r="C25">
            <v>43</v>
          </cell>
          <cell r="D25">
            <v>1</v>
          </cell>
          <cell r="E25">
            <v>1</v>
          </cell>
          <cell r="F25">
            <v>1</v>
          </cell>
          <cell r="G25">
            <v>1</v>
          </cell>
          <cell r="H25">
            <v>1</v>
          </cell>
          <cell r="I25">
            <v>1</v>
          </cell>
          <cell r="J25">
            <v>1</v>
          </cell>
          <cell r="K25">
            <v>1</v>
          </cell>
          <cell r="L25">
            <v>0</v>
          </cell>
          <cell r="M25">
            <v>1</v>
          </cell>
          <cell r="N25">
            <v>1</v>
          </cell>
          <cell r="O25">
            <v>1</v>
          </cell>
        </row>
        <row r="26">
          <cell r="C26">
            <v>50</v>
          </cell>
          <cell r="D26">
            <v>1</v>
          </cell>
          <cell r="E26">
            <v>0</v>
          </cell>
          <cell r="F26">
            <v>1</v>
          </cell>
          <cell r="G26">
            <v>1</v>
          </cell>
          <cell r="H26">
            <v>1</v>
          </cell>
          <cell r="I26">
            <v>1</v>
          </cell>
          <cell r="J26">
            <v>1</v>
          </cell>
          <cell r="K26">
            <v>1</v>
          </cell>
          <cell r="L26">
            <v>0</v>
          </cell>
          <cell r="M26">
            <v>1</v>
          </cell>
          <cell r="N26">
            <v>1</v>
          </cell>
          <cell r="O26">
            <v>1</v>
          </cell>
        </row>
        <row r="27">
          <cell r="C27">
            <v>37</v>
          </cell>
          <cell r="D27">
            <v>1</v>
          </cell>
          <cell r="E27">
            <v>1</v>
          </cell>
          <cell r="F27">
            <v>1</v>
          </cell>
          <cell r="G27">
            <v>1</v>
          </cell>
          <cell r="H27">
            <v>0</v>
          </cell>
          <cell r="I27">
            <v>1</v>
          </cell>
          <cell r="J27">
            <v>1</v>
          </cell>
          <cell r="K27">
            <v>1</v>
          </cell>
          <cell r="L27">
            <v>1</v>
          </cell>
          <cell r="M27">
            <v>1</v>
          </cell>
          <cell r="N27">
            <v>1</v>
          </cell>
          <cell r="O27">
            <v>0</v>
          </cell>
        </row>
        <row r="28">
          <cell r="C28">
            <v>41</v>
          </cell>
          <cell r="D28">
            <v>1</v>
          </cell>
          <cell r="E28">
            <v>1</v>
          </cell>
          <cell r="F28">
            <v>1</v>
          </cell>
          <cell r="G28">
            <v>1</v>
          </cell>
          <cell r="H28">
            <v>0</v>
          </cell>
          <cell r="I28">
            <v>1</v>
          </cell>
          <cell r="J28">
            <v>1</v>
          </cell>
          <cell r="K28">
            <v>1</v>
          </cell>
          <cell r="L28">
            <v>1</v>
          </cell>
          <cell r="M28">
            <v>1</v>
          </cell>
          <cell r="N28">
            <v>1</v>
          </cell>
          <cell r="O28">
            <v>0</v>
          </cell>
        </row>
        <row r="29">
          <cell r="C29">
            <v>43</v>
          </cell>
          <cell r="D29">
            <v>1</v>
          </cell>
          <cell r="E29">
            <v>0</v>
          </cell>
          <cell r="F29">
            <v>1</v>
          </cell>
          <cell r="G29">
            <v>1</v>
          </cell>
          <cell r="H29">
            <v>1</v>
          </cell>
          <cell r="I29">
            <v>1</v>
          </cell>
          <cell r="J29">
            <v>1</v>
          </cell>
          <cell r="K29">
            <v>1</v>
          </cell>
          <cell r="L29">
            <v>1</v>
          </cell>
          <cell r="M29">
            <v>1</v>
          </cell>
          <cell r="N29">
            <v>1</v>
          </cell>
          <cell r="O29">
            <v>1</v>
          </cell>
        </row>
        <row r="30">
          <cell r="C30">
            <v>28</v>
          </cell>
          <cell r="D30">
            <v>1</v>
          </cell>
          <cell r="E30">
            <v>1</v>
          </cell>
          <cell r="F30">
            <v>1</v>
          </cell>
          <cell r="G30">
            <v>1</v>
          </cell>
          <cell r="H30">
            <v>1</v>
          </cell>
          <cell r="I30">
            <v>1</v>
          </cell>
          <cell r="J30">
            <v>1</v>
          </cell>
          <cell r="K30">
            <v>1</v>
          </cell>
          <cell r="L30">
            <v>0</v>
          </cell>
          <cell r="M30">
            <v>1</v>
          </cell>
          <cell r="N30">
            <v>1</v>
          </cell>
          <cell r="O30">
            <v>1</v>
          </cell>
        </row>
        <row r="31">
          <cell r="C31">
            <v>22</v>
          </cell>
          <cell r="D31">
            <v>1</v>
          </cell>
          <cell r="E31">
            <v>1</v>
          </cell>
          <cell r="F31">
            <v>1</v>
          </cell>
          <cell r="G31">
            <v>0</v>
          </cell>
          <cell r="H31">
            <v>1</v>
          </cell>
          <cell r="I31">
            <v>1</v>
          </cell>
          <cell r="J31">
            <v>1</v>
          </cell>
          <cell r="K31">
            <v>1</v>
          </cell>
          <cell r="L31">
            <v>1</v>
          </cell>
          <cell r="M31">
            <v>1</v>
          </cell>
          <cell r="N31">
            <v>1</v>
          </cell>
          <cell r="O31">
            <v>1</v>
          </cell>
        </row>
        <row r="32">
          <cell r="C32">
            <v>21</v>
          </cell>
          <cell r="D32">
            <v>1</v>
          </cell>
          <cell r="E32">
            <v>1</v>
          </cell>
          <cell r="F32">
            <v>1</v>
          </cell>
          <cell r="G32">
            <v>1</v>
          </cell>
          <cell r="H32">
            <v>1</v>
          </cell>
          <cell r="I32">
            <v>1</v>
          </cell>
          <cell r="J32">
            <v>1</v>
          </cell>
          <cell r="K32">
            <v>1</v>
          </cell>
          <cell r="L32">
            <v>1</v>
          </cell>
          <cell r="M32">
            <v>1</v>
          </cell>
          <cell r="N32">
            <v>1</v>
          </cell>
          <cell r="O32">
            <v>1</v>
          </cell>
        </row>
      </sheetData>
      <sheetData sheetId="18">
        <row r="2">
          <cell r="C2">
            <v>32</v>
          </cell>
          <cell r="D2">
            <v>1</v>
          </cell>
          <cell r="E2">
            <v>1</v>
          </cell>
          <cell r="F2">
            <v>1</v>
          </cell>
          <cell r="G2">
            <v>1</v>
          </cell>
          <cell r="H2">
            <v>0</v>
          </cell>
          <cell r="I2">
            <v>1</v>
          </cell>
          <cell r="J2">
            <v>1</v>
          </cell>
          <cell r="K2">
            <v>1</v>
          </cell>
          <cell r="L2">
            <v>1</v>
          </cell>
          <cell r="M2">
            <v>1</v>
          </cell>
          <cell r="N2">
            <v>1</v>
          </cell>
          <cell r="O2">
            <v>1</v>
          </cell>
          <cell r="P2">
            <v>54.735135135135138</v>
          </cell>
        </row>
        <row r="3">
          <cell r="C3">
            <v>57</v>
          </cell>
          <cell r="D3">
            <v>1</v>
          </cell>
          <cell r="E3">
            <v>0</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51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50</v>
          </cell>
          <cell r="D9">
            <v>1</v>
          </cell>
          <cell r="E9">
            <v>0</v>
          </cell>
          <cell r="F9">
            <v>1</v>
          </cell>
          <cell r="G9">
            <v>1</v>
          </cell>
          <cell r="H9">
            <v>1</v>
          </cell>
          <cell r="I9">
            <v>1</v>
          </cell>
          <cell r="J9">
            <v>1</v>
          </cell>
          <cell r="K9">
            <v>1</v>
          </cell>
          <cell r="L9">
            <v>1</v>
          </cell>
          <cell r="M9">
            <v>1</v>
          </cell>
          <cell r="N9">
            <v>1</v>
          </cell>
          <cell r="O9">
            <v>1</v>
          </cell>
        </row>
        <row r="10">
          <cell r="C10">
            <v>43</v>
          </cell>
          <cell r="D10">
            <v>1</v>
          </cell>
          <cell r="E10">
            <v>0</v>
          </cell>
          <cell r="F10">
            <v>1</v>
          </cell>
          <cell r="G10">
            <v>1</v>
          </cell>
          <cell r="H10">
            <v>1</v>
          </cell>
          <cell r="I10">
            <v>1</v>
          </cell>
          <cell r="J10">
            <v>1</v>
          </cell>
          <cell r="K10">
            <v>1</v>
          </cell>
          <cell r="L10">
            <v>1</v>
          </cell>
          <cell r="M10">
            <v>1</v>
          </cell>
          <cell r="N10">
            <v>1</v>
          </cell>
          <cell r="O10">
            <v>1</v>
          </cell>
        </row>
        <row r="11">
          <cell r="C11">
            <v>39</v>
          </cell>
          <cell r="D11">
            <v>0</v>
          </cell>
          <cell r="E11">
            <v>1</v>
          </cell>
          <cell r="F11">
            <v>1</v>
          </cell>
          <cell r="G11">
            <v>1</v>
          </cell>
          <cell r="H11">
            <v>1</v>
          </cell>
          <cell r="I11">
            <v>1</v>
          </cell>
          <cell r="J11">
            <v>1</v>
          </cell>
          <cell r="K11">
            <v>0</v>
          </cell>
          <cell r="L11">
            <v>1</v>
          </cell>
          <cell r="M11">
            <v>1</v>
          </cell>
          <cell r="N11">
            <v>1</v>
          </cell>
          <cell r="O11">
            <v>1</v>
          </cell>
        </row>
        <row r="12">
          <cell r="C12">
            <v>42</v>
          </cell>
          <cell r="D12">
            <v>0</v>
          </cell>
          <cell r="E12">
            <v>1</v>
          </cell>
          <cell r="F12">
            <v>1</v>
          </cell>
          <cell r="G12">
            <v>1</v>
          </cell>
          <cell r="H12">
            <v>1</v>
          </cell>
          <cell r="I12">
            <v>1</v>
          </cell>
          <cell r="J12">
            <v>1</v>
          </cell>
          <cell r="K12">
            <v>0</v>
          </cell>
          <cell r="L12">
            <v>1</v>
          </cell>
          <cell r="M12">
            <v>1</v>
          </cell>
          <cell r="N12">
            <v>1</v>
          </cell>
          <cell r="O12">
            <v>1</v>
          </cell>
        </row>
        <row r="13">
          <cell r="C13">
            <v>85</v>
          </cell>
          <cell r="D13">
            <v>0</v>
          </cell>
          <cell r="E13">
            <v>0</v>
          </cell>
          <cell r="F13">
            <v>1</v>
          </cell>
          <cell r="G13">
            <v>1</v>
          </cell>
          <cell r="H13">
            <v>1</v>
          </cell>
          <cell r="I13">
            <v>1</v>
          </cell>
          <cell r="J13">
            <v>1</v>
          </cell>
          <cell r="K13">
            <v>1</v>
          </cell>
          <cell r="L13">
            <v>0</v>
          </cell>
          <cell r="M13">
            <v>1</v>
          </cell>
          <cell r="N13">
            <v>1</v>
          </cell>
          <cell r="O13">
            <v>1</v>
          </cell>
        </row>
        <row r="14">
          <cell r="C14">
            <v>51</v>
          </cell>
          <cell r="D14">
            <v>0</v>
          </cell>
          <cell r="E14">
            <v>0</v>
          </cell>
          <cell r="F14">
            <v>1</v>
          </cell>
          <cell r="G14">
            <v>1</v>
          </cell>
          <cell r="H14">
            <v>1</v>
          </cell>
          <cell r="I14">
            <v>1</v>
          </cell>
          <cell r="J14">
            <v>1</v>
          </cell>
          <cell r="K14">
            <v>1</v>
          </cell>
          <cell r="L14">
            <v>1</v>
          </cell>
          <cell r="M14">
            <v>1</v>
          </cell>
          <cell r="N14">
            <v>1</v>
          </cell>
          <cell r="O14">
            <v>1</v>
          </cell>
        </row>
        <row r="15">
          <cell r="C15">
            <v>31</v>
          </cell>
          <cell r="D15">
            <v>0</v>
          </cell>
          <cell r="E15">
            <v>1</v>
          </cell>
          <cell r="F15">
            <v>1</v>
          </cell>
          <cell r="G15">
            <v>1</v>
          </cell>
          <cell r="H15">
            <v>1</v>
          </cell>
          <cell r="I15">
            <v>1</v>
          </cell>
          <cell r="J15">
            <v>1</v>
          </cell>
          <cell r="K15">
            <v>1</v>
          </cell>
          <cell r="L15">
            <v>1</v>
          </cell>
          <cell r="M15">
            <v>1</v>
          </cell>
          <cell r="N15">
            <v>1</v>
          </cell>
          <cell r="O15">
            <v>1</v>
          </cell>
        </row>
        <row r="16">
          <cell r="C16">
            <v>40</v>
          </cell>
          <cell r="D16">
            <v>0</v>
          </cell>
          <cell r="E16">
            <v>0</v>
          </cell>
          <cell r="F16">
            <v>1</v>
          </cell>
          <cell r="G16">
            <v>1</v>
          </cell>
          <cell r="H16">
            <v>1</v>
          </cell>
          <cell r="I16">
            <v>1</v>
          </cell>
          <cell r="J16">
            <v>1</v>
          </cell>
          <cell r="K16">
            <v>0</v>
          </cell>
          <cell r="L16">
            <v>1</v>
          </cell>
          <cell r="M16">
            <v>1</v>
          </cell>
          <cell r="N16">
            <v>1</v>
          </cell>
          <cell r="O16">
            <v>1</v>
          </cell>
        </row>
        <row r="17">
          <cell r="C17">
            <v>62</v>
          </cell>
          <cell r="D17">
            <v>1</v>
          </cell>
          <cell r="E17">
            <v>0</v>
          </cell>
          <cell r="F17">
            <v>1</v>
          </cell>
          <cell r="G17">
            <v>1</v>
          </cell>
          <cell r="H17">
            <v>1</v>
          </cell>
          <cell r="I17">
            <v>1</v>
          </cell>
          <cell r="J17">
            <v>1</v>
          </cell>
          <cell r="K17">
            <v>1</v>
          </cell>
          <cell r="L17">
            <v>0</v>
          </cell>
          <cell r="M17">
            <v>1</v>
          </cell>
          <cell r="N17">
            <v>1</v>
          </cell>
          <cell r="O17">
            <v>1</v>
          </cell>
        </row>
        <row r="18">
          <cell r="C18">
            <v>58</v>
          </cell>
          <cell r="D18">
            <v>1</v>
          </cell>
          <cell r="E18">
            <v>0</v>
          </cell>
          <cell r="F18">
            <v>1</v>
          </cell>
          <cell r="G18">
            <v>1</v>
          </cell>
          <cell r="H18">
            <v>1</v>
          </cell>
          <cell r="I18">
            <v>1</v>
          </cell>
          <cell r="J18">
            <v>0</v>
          </cell>
          <cell r="K18">
            <v>1</v>
          </cell>
          <cell r="L18">
            <v>0</v>
          </cell>
          <cell r="M18">
            <v>1</v>
          </cell>
          <cell r="N18">
            <v>1</v>
          </cell>
          <cell r="O18">
            <v>1</v>
          </cell>
        </row>
        <row r="19">
          <cell r="C19">
            <v>39</v>
          </cell>
          <cell r="D19">
            <v>0</v>
          </cell>
          <cell r="E19">
            <v>0</v>
          </cell>
          <cell r="F19">
            <v>1</v>
          </cell>
          <cell r="G19">
            <v>1</v>
          </cell>
          <cell r="H19">
            <v>1</v>
          </cell>
          <cell r="I19">
            <v>1</v>
          </cell>
          <cell r="J19">
            <v>1</v>
          </cell>
          <cell r="K19">
            <v>0</v>
          </cell>
          <cell r="L19">
            <v>1</v>
          </cell>
          <cell r="M19">
            <v>1</v>
          </cell>
          <cell r="N19">
            <v>1</v>
          </cell>
          <cell r="O19">
            <v>1</v>
          </cell>
        </row>
        <row r="20">
          <cell r="C20">
            <v>68</v>
          </cell>
          <cell r="D20">
            <v>0</v>
          </cell>
          <cell r="E20">
            <v>1</v>
          </cell>
          <cell r="F20">
            <v>1</v>
          </cell>
          <cell r="G20">
            <v>1</v>
          </cell>
          <cell r="H20">
            <v>1</v>
          </cell>
          <cell r="I20">
            <v>1</v>
          </cell>
          <cell r="J20">
            <v>1</v>
          </cell>
          <cell r="K20">
            <v>0</v>
          </cell>
          <cell r="L20">
            <v>0</v>
          </cell>
          <cell r="M20">
            <v>1</v>
          </cell>
          <cell r="N20">
            <v>1</v>
          </cell>
          <cell r="O20">
            <v>1</v>
          </cell>
        </row>
        <row r="21">
          <cell r="C21">
            <v>39</v>
          </cell>
          <cell r="D21">
            <v>0</v>
          </cell>
          <cell r="E21">
            <v>1</v>
          </cell>
          <cell r="F21">
            <v>1</v>
          </cell>
          <cell r="G21">
            <v>1</v>
          </cell>
          <cell r="H21">
            <v>1</v>
          </cell>
          <cell r="I21">
            <v>1</v>
          </cell>
          <cell r="J21">
            <v>1</v>
          </cell>
          <cell r="K21">
            <v>1</v>
          </cell>
          <cell r="L21">
            <v>0</v>
          </cell>
          <cell r="M21">
            <v>1</v>
          </cell>
          <cell r="N21">
            <v>1</v>
          </cell>
          <cell r="O21">
            <v>1</v>
          </cell>
        </row>
        <row r="22">
          <cell r="C22">
            <v>39</v>
          </cell>
          <cell r="D22">
            <v>0</v>
          </cell>
          <cell r="E22">
            <v>0</v>
          </cell>
          <cell r="F22">
            <v>1</v>
          </cell>
          <cell r="G22">
            <v>1</v>
          </cell>
          <cell r="H22">
            <v>1</v>
          </cell>
          <cell r="I22">
            <v>1</v>
          </cell>
          <cell r="J22">
            <v>1</v>
          </cell>
          <cell r="K22">
            <v>1</v>
          </cell>
          <cell r="L22">
            <v>0</v>
          </cell>
          <cell r="M22">
            <v>1</v>
          </cell>
          <cell r="N22">
            <v>1</v>
          </cell>
          <cell r="O22">
            <v>1</v>
          </cell>
        </row>
        <row r="23">
          <cell r="C23">
            <v>53</v>
          </cell>
          <cell r="D23">
            <v>0</v>
          </cell>
          <cell r="E23">
            <v>0</v>
          </cell>
          <cell r="F23">
            <v>1</v>
          </cell>
          <cell r="G23">
            <v>1</v>
          </cell>
          <cell r="H23">
            <v>1</v>
          </cell>
          <cell r="I23">
            <v>1</v>
          </cell>
          <cell r="J23">
            <v>1</v>
          </cell>
          <cell r="K23">
            <v>0</v>
          </cell>
          <cell r="L23">
            <v>0</v>
          </cell>
          <cell r="M23">
            <v>1</v>
          </cell>
          <cell r="N23">
            <v>1</v>
          </cell>
          <cell r="O23">
            <v>1</v>
          </cell>
        </row>
        <row r="24">
          <cell r="C24">
            <v>59</v>
          </cell>
          <cell r="D24">
            <v>0</v>
          </cell>
          <cell r="E24">
            <v>0</v>
          </cell>
          <cell r="F24">
            <v>1</v>
          </cell>
          <cell r="G24">
            <v>1</v>
          </cell>
          <cell r="H24">
            <v>1</v>
          </cell>
          <cell r="I24">
            <v>1</v>
          </cell>
          <cell r="J24">
            <v>1</v>
          </cell>
          <cell r="K24">
            <v>0</v>
          </cell>
          <cell r="L24">
            <v>0</v>
          </cell>
          <cell r="M24">
            <v>1</v>
          </cell>
          <cell r="N24">
            <v>1</v>
          </cell>
          <cell r="O24">
            <v>1</v>
          </cell>
        </row>
        <row r="25">
          <cell r="C25">
            <v>66</v>
          </cell>
          <cell r="D25">
            <v>1</v>
          </cell>
          <cell r="E25">
            <v>0</v>
          </cell>
          <cell r="F25">
            <v>1</v>
          </cell>
          <cell r="G25">
            <v>1</v>
          </cell>
          <cell r="H25">
            <v>0</v>
          </cell>
          <cell r="I25">
            <v>1</v>
          </cell>
          <cell r="J25">
            <v>1</v>
          </cell>
          <cell r="K25">
            <v>1</v>
          </cell>
          <cell r="L25">
            <v>1</v>
          </cell>
          <cell r="M25">
            <v>1</v>
          </cell>
          <cell r="N25">
            <v>1</v>
          </cell>
          <cell r="O25">
            <v>1</v>
          </cell>
        </row>
        <row r="26">
          <cell r="C26">
            <v>57</v>
          </cell>
          <cell r="D26">
            <v>1</v>
          </cell>
          <cell r="E26">
            <v>1</v>
          </cell>
          <cell r="F26">
            <v>1</v>
          </cell>
          <cell r="G26">
            <v>1</v>
          </cell>
          <cell r="H26">
            <v>0</v>
          </cell>
          <cell r="I26">
            <v>1</v>
          </cell>
          <cell r="J26">
            <v>1</v>
          </cell>
          <cell r="K26">
            <v>1</v>
          </cell>
          <cell r="L26">
            <v>0</v>
          </cell>
          <cell r="M26">
            <v>1</v>
          </cell>
          <cell r="N26">
            <v>1</v>
          </cell>
          <cell r="O26">
            <v>0</v>
          </cell>
        </row>
        <row r="27">
          <cell r="C27">
            <v>40</v>
          </cell>
          <cell r="D27">
            <v>1</v>
          </cell>
          <cell r="E27">
            <v>0</v>
          </cell>
          <cell r="F27">
            <v>1</v>
          </cell>
          <cell r="G27">
            <v>1</v>
          </cell>
          <cell r="H27">
            <v>1</v>
          </cell>
          <cell r="I27">
            <v>1</v>
          </cell>
          <cell r="J27">
            <v>1</v>
          </cell>
          <cell r="K27">
            <v>1</v>
          </cell>
          <cell r="L27">
            <v>1</v>
          </cell>
          <cell r="M27">
            <v>1</v>
          </cell>
          <cell r="N27">
            <v>1</v>
          </cell>
          <cell r="O27">
            <v>1</v>
          </cell>
        </row>
        <row r="28">
          <cell r="C28">
            <v>70</v>
          </cell>
          <cell r="D28">
            <v>0</v>
          </cell>
          <cell r="E28">
            <v>0</v>
          </cell>
          <cell r="F28">
            <v>1</v>
          </cell>
          <cell r="G28">
            <v>0</v>
          </cell>
          <cell r="H28">
            <v>0</v>
          </cell>
          <cell r="I28">
            <v>1</v>
          </cell>
          <cell r="J28">
            <v>1</v>
          </cell>
          <cell r="K28">
            <v>1</v>
          </cell>
          <cell r="L28">
            <v>0</v>
          </cell>
          <cell r="M28">
            <v>1</v>
          </cell>
          <cell r="N28">
            <v>1</v>
          </cell>
          <cell r="O28">
            <v>1</v>
          </cell>
        </row>
        <row r="29">
          <cell r="C29">
            <v>57</v>
          </cell>
          <cell r="D29">
            <v>1</v>
          </cell>
          <cell r="E29">
            <v>1</v>
          </cell>
          <cell r="F29">
            <v>1</v>
          </cell>
          <cell r="G29">
            <v>0</v>
          </cell>
          <cell r="H29">
            <v>1</v>
          </cell>
          <cell r="I29">
            <v>1</v>
          </cell>
          <cell r="J29">
            <v>1</v>
          </cell>
          <cell r="K29">
            <v>1</v>
          </cell>
          <cell r="L29">
            <v>0</v>
          </cell>
          <cell r="M29">
            <v>0</v>
          </cell>
          <cell r="N29">
            <v>1</v>
          </cell>
          <cell r="O29">
            <v>1</v>
          </cell>
        </row>
        <row r="30">
          <cell r="C30">
            <v>13</v>
          </cell>
          <cell r="D30">
            <v>1</v>
          </cell>
          <cell r="E30">
            <v>1</v>
          </cell>
          <cell r="F30">
            <v>1</v>
          </cell>
          <cell r="G30">
            <v>1</v>
          </cell>
          <cell r="H30">
            <v>1</v>
          </cell>
          <cell r="I30">
            <v>1</v>
          </cell>
          <cell r="J30">
            <v>1</v>
          </cell>
          <cell r="K30">
            <v>1</v>
          </cell>
          <cell r="L30">
            <v>1</v>
          </cell>
          <cell r="M30">
            <v>1</v>
          </cell>
          <cell r="N30">
            <v>1</v>
          </cell>
          <cell r="O30">
            <v>1</v>
          </cell>
        </row>
      </sheetData>
      <sheetData sheetId="19">
        <row r="2">
          <cell r="C2">
            <v>38</v>
          </cell>
          <cell r="D2">
            <v>0</v>
          </cell>
          <cell r="E2">
            <v>1</v>
          </cell>
          <cell r="F2">
            <v>1</v>
          </cell>
          <cell r="G2">
            <v>1</v>
          </cell>
          <cell r="H2">
            <v>1</v>
          </cell>
          <cell r="I2">
            <v>1</v>
          </cell>
          <cell r="J2">
            <v>0</v>
          </cell>
          <cell r="K2">
            <v>1</v>
          </cell>
          <cell r="L2">
            <v>1</v>
          </cell>
          <cell r="M2">
            <v>1</v>
          </cell>
          <cell r="N2">
            <v>1</v>
          </cell>
          <cell r="O2">
            <v>1</v>
          </cell>
          <cell r="P2">
            <v>54.786245353159849</v>
          </cell>
        </row>
        <row r="3">
          <cell r="C3">
            <v>68</v>
          </cell>
          <cell r="D3">
            <v>1</v>
          </cell>
          <cell r="E3">
            <v>1</v>
          </cell>
          <cell r="F3">
            <v>1</v>
          </cell>
          <cell r="G3">
            <v>1</v>
          </cell>
          <cell r="H3">
            <v>0</v>
          </cell>
          <cell r="I3">
            <v>1</v>
          </cell>
          <cell r="J3">
            <v>1</v>
          </cell>
          <cell r="K3">
            <v>1</v>
          </cell>
          <cell r="L3">
            <v>0</v>
          </cell>
          <cell r="M3">
            <v>1</v>
          </cell>
          <cell r="N3">
            <v>1</v>
          </cell>
          <cell r="O3">
            <v>1</v>
          </cell>
        </row>
        <row r="4">
          <cell r="C4">
            <v>25</v>
          </cell>
          <cell r="D4">
            <v>1</v>
          </cell>
          <cell r="E4">
            <v>1</v>
          </cell>
          <cell r="F4">
            <v>1</v>
          </cell>
          <cell r="G4">
            <v>1</v>
          </cell>
          <cell r="H4">
            <v>1</v>
          </cell>
          <cell r="I4">
            <v>1</v>
          </cell>
          <cell r="J4">
            <v>1</v>
          </cell>
          <cell r="K4">
            <v>0</v>
          </cell>
          <cell r="L4">
            <v>0</v>
          </cell>
          <cell r="M4">
            <v>1</v>
          </cell>
          <cell r="N4">
            <v>1</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41</v>
          </cell>
          <cell r="D7">
            <v>0</v>
          </cell>
          <cell r="E7">
            <v>1</v>
          </cell>
          <cell r="F7">
            <v>1</v>
          </cell>
          <cell r="G7">
            <v>1</v>
          </cell>
          <cell r="H7">
            <v>1</v>
          </cell>
          <cell r="I7">
            <v>1</v>
          </cell>
          <cell r="J7">
            <v>1</v>
          </cell>
          <cell r="K7">
            <v>1</v>
          </cell>
          <cell r="L7">
            <v>0</v>
          </cell>
          <cell r="M7">
            <v>1</v>
          </cell>
          <cell r="N7">
            <v>1</v>
          </cell>
          <cell r="O7">
            <v>1</v>
          </cell>
        </row>
        <row r="8">
          <cell r="C8">
            <v>37</v>
          </cell>
          <cell r="D8">
            <v>1</v>
          </cell>
          <cell r="E8">
            <v>0</v>
          </cell>
          <cell r="F8">
            <v>1</v>
          </cell>
          <cell r="G8">
            <v>1</v>
          </cell>
          <cell r="H8">
            <v>0</v>
          </cell>
          <cell r="I8">
            <v>1</v>
          </cell>
          <cell r="J8">
            <v>1</v>
          </cell>
          <cell r="K8">
            <v>1</v>
          </cell>
          <cell r="L8">
            <v>0</v>
          </cell>
          <cell r="M8">
            <v>1</v>
          </cell>
          <cell r="N8">
            <v>1</v>
          </cell>
          <cell r="O8">
            <v>0</v>
          </cell>
        </row>
        <row r="9">
          <cell r="C9">
            <v>26</v>
          </cell>
          <cell r="D9">
            <v>1</v>
          </cell>
          <cell r="E9">
            <v>1</v>
          </cell>
          <cell r="F9">
            <v>1</v>
          </cell>
          <cell r="G9">
            <v>1</v>
          </cell>
          <cell r="H9">
            <v>1</v>
          </cell>
          <cell r="I9">
            <v>1</v>
          </cell>
          <cell r="J9">
            <v>1</v>
          </cell>
          <cell r="K9">
            <v>1</v>
          </cell>
          <cell r="L9">
            <v>0</v>
          </cell>
          <cell r="M9">
            <v>1</v>
          </cell>
          <cell r="N9">
            <v>1</v>
          </cell>
          <cell r="O9">
            <v>1</v>
          </cell>
        </row>
        <row r="10">
          <cell r="C10">
            <v>43</v>
          </cell>
          <cell r="D10">
            <v>1</v>
          </cell>
          <cell r="E10">
            <v>0</v>
          </cell>
          <cell r="F10">
            <v>1</v>
          </cell>
          <cell r="G10">
            <v>1</v>
          </cell>
          <cell r="H10">
            <v>1</v>
          </cell>
          <cell r="I10">
            <v>1</v>
          </cell>
          <cell r="J10">
            <v>1</v>
          </cell>
          <cell r="K10">
            <v>1</v>
          </cell>
          <cell r="L10">
            <v>1</v>
          </cell>
          <cell r="M10">
            <v>1</v>
          </cell>
          <cell r="N10">
            <v>1</v>
          </cell>
          <cell r="O10">
            <v>1</v>
          </cell>
        </row>
        <row r="11">
          <cell r="C11">
            <v>39</v>
          </cell>
          <cell r="D11">
            <v>0</v>
          </cell>
          <cell r="E11">
            <v>1</v>
          </cell>
          <cell r="F11">
            <v>1</v>
          </cell>
          <cell r="G11">
            <v>1</v>
          </cell>
          <cell r="H11">
            <v>1</v>
          </cell>
          <cell r="I11">
            <v>1</v>
          </cell>
          <cell r="J11">
            <v>1</v>
          </cell>
          <cell r="K11">
            <v>0</v>
          </cell>
          <cell r="L11">
            <v>1</v>
          </cell>
          <cell r="M11">
            <v>1</v>
          </cell>
          <cell r="N11">
            <v>1</v>
          </cell>
          <cell r="O11">
            <v>1</v>
          </cell>
        </row>
        <row r="12">
          <cell r="C12">
            <v>34</v>
          </cell>
          <cell r="D12">
            <v>0</v>
          </cell>
          <cell r="E12">
            <v>1</v>
          </cell>
          <cell r="F12">
            <v>1</v>
          </cell>
          <cell r="G12">
            <v>1</v>
          </cell>
          <cell r="H12">
            <v>1</v>
          </cell>
          <cell r="I12">
            <v>1</v>
          </cell>
          <cell r="J12">
            <v>1</v>
          </cell>
          <cell r="K12">
            <v>0</v>
          </cell>
          <cell r="L12">
            <v>1</v>
          </cell>
          <cell r="M12">
            <v>1</v>
          </cell>
          <cell r="N12">
            <v>1</v>
          </cell>
          <cell r="O12">
            <v>1</v>
          </cell>
        </row>
        <row r="13">
          <cell r="C13">
            <v>46</v>
          </cell>
          <cell r="D13">
            <v>1</v>
          </cell>
          <cell r="E13">
            <v>1</v>
          </cell>
          <cell r="F13">
            <v>1</v>
          </cell>
          <cell r="G13">
            <v>1</v>
          </cell>
          <cell r="H13">
            <v>1</v>
          </cell>
          <cell r="I13">
            <v>1</v>
          </cell>
          <cell r="J13">
            <v>1</v>
          </cell>
          <cell r="K13">
            <v>1</v>
          </cell>
          <cell r="L13">
            <v>0</v>
          </cell>
          <cell r="M13">
            <v>0</v>
          </cell>
          <cell r="N13">
            <v>1</v>
          </cell>
          <cell r="O13">
            <v>1</v>
          </cell>
        </row>
        <row r="14">
          <cell r="C14">
            <v>46</v>
          </cell>
          <cell r="D14">
            <v>1</v>
          </cell>
          <cell r="E14">
            <v>0</v>
          </cell>
          <cell r="F14">
            <v>1</v>
          </cell>
          <cell r="G14">
            <v>1</v>
          </cell>
          <cell r="H14">
            <v>1</v>
          </cell>
          <cell r="I14">
            <v>1</v>
          </cell>
          <cell r="J14">
            <v>1</v>
          </cell>
          <cell r="K14">
            <v>1</v>
          </cell>
          <cell r="L14">
            <v>0</v>
          </cell>
          <cell r="M14">
            <v>1</v>
          </cell>
          <cell r="N14">
            <v>1</v>
          </cell>
          <cell r="O14">
            <v>1</v>
          </cell>
        </row>
        <row r="15">
          <cell r="C15">
            <v>51</v>
          </cell>
          <cell r="D15">
            <v>0</v>
          </cell>
          <cell r="E15">
            <v>0</v>
          </cell>
          <cell r="F15">
            <v>1</v>
          </cell>
          <cell r="G15">
            <v>1</v>
          </cell>
          <cell r="H15">
            <v>1</v>
          </cell>
          <cell r="I15">
            <v>1</v>
          </cell>
          <cell r="J15">
            <v>1</v>
          </cell>
          <cell r="K15">
            <v>1</v>
          </cell>
          <cell r="L15">
            <v>1</v>
          </cell>
          <cell r="M15">
            <v>1</v>
          </cell>
          <cell r="N15">
            <v>1</v>
          </cell>
          <cell r="O15">
            <v>1</v>
          </cell>
        </row>
        <row r="16">
          <cell r="C16">
            <v>32</v>
          </cell>
          <cell r="D16">
            <v>1</v>
          </cell>
          <cell r="E16">
            <v>1</v>
          </cell>
          <cell r="F16">
            <v>1</v>
          </cell>
          <cell r="G16">
            <v>1</v>
          </cell>
          <cell r="H16">
            <v>1</v>
          </cell>
          <cell r="I16">
            <v>1</v>
          </cell>
          <cell r="J16">
            <v>1</v>
          </cell>
          <cell r="K16">
            <v>1</v>
          </cell>
          <cell r="L16">
            <v>1</v>
          </cell>
          <cell r="M16">
            <v>0</v>
          </cell>
          <cell r="N16">
            <v>1</v>
          </cell>
          <cell r="O16">
            <v>1</v>
          </cell>
        </row>
        <row r="17">
          <cell r="C17">
            <v>59</v>
          </cell>
          <cell r="D17">
            <v>0</v>
          </cell>
          <cell r="E17">
            <v>0</v>
          </cell>
          <cell r="F17">
            <v>1</v>
          </cell>
          <cell r="G17">
            <v>1</v>
          </cell>
          <cell r="H17">
            <v>1</v>
          </cell>
          <cell r="I17">
            <v>1</v>
          </cell>
          <cell r="J17">
            <v>1</v>
          </cell>
          <cell r="K17">
            <v>0</v>
          </cell>
          <cell r="L17">
            <v>1</v>
          </cell>
          <cell r="M17">
            <v>1</v>
          </cell>
          <cell r="N17">
            <v>1</v>
          </cell>
          <cell r="O17">
            <v>1</v>
          </cell>
        </row>
        <row r="18">
          <cell r="C18">
            <v>62</v>
          </cell>
          <cell r="D18">
            <v>1</v>
          </cell>
          <cell r="E18">
            <v>0</v>
          </cell>
          <cell r="F18">
            <v>1</v>
          </cell>
          <cell r="G18">
            <v>1</v>
          </cell>
          <cell r="H18">
            <v>1</v>
          </cell>
          <cell r="I18">
            <v>1</v>
          </cell>
          <cell r="J18">
            <v>1</v>
          </cell>
          <cell r="K18">
            <v>1</v>
          </cell>
          <cell r="L18">
            <v>0</v>
          </cell>
          <cell r="M18">
            <v>1</v>
          </cell>
          <cell r="N18">
            <v>1</v>
          </cell>
          <cell r="O18">
            <v>1</v>
          </cell>
        </row>
        <row r="19">
          <cell r="C19">
            <v>41</v>
          </cell>
          <cell r="D19">
            <v>0</v>
          </cell>
          <cell r="E19">
            <v>1</v>
          </cell>
          <cell r="F19">
            <v>1</v>
          </cell>
          <cell r="G19">
            <v>1</v>
          </cell>
          <cell r="H19">
            <v>1</v>
          </cell>
          <cell r="I19">
            <v>1</v>
          </cell>
          <cell r="J19">
            <v>0</v>
          </cell>
          <cell r="K19">
            <v>1</v>
          </cell>
          <cell r="L19">
            <v>0</v>
          </cell>
          <cell r="M19">
            <v>1</v>
          </cell>
          <cell r="N19">
            <v>0</v>
          </cell>
          <cell r="O19">
            <v>0</v>
          </cell>
        </row>
        <row r="20">
          <cell r="C20">
            <v>39</v>
          </cell>
          <cell r="D20">
            <v>0</v>
          </cell>
          <cell r="E20">
            <v>0</v>
          </cell>
          <cell r="F20">
            <v>1</v>
          </cell>
          <cell r="G20">
            <v>1</v>
          </cell>
          <cell r="H20">
            <v>1</v>
          </cell>
          <cell r="I20">
            <v>1</v>
          </cell>
          <cell r="J20">
            <v>1</v>
          </cell>
          <cell r="K20">
            <v>0</v>
          </cell>
          <cell r="L20">
            <v>1</v>
          </cell>
          <cell r="M20">
            <v>1</v>
          </cell>
          <cell r="N20">
            <v>1</v>
          </cell>
          <cell r="O20">
            <v>1</v>
          </cell>
        </row>
        <row r="21">
          <cell r="C21">
            <v>49</v>
          </cell>
          <cell r="D21">
            <v>1</v>
          </cell>
          <cell r="E21">
            <v>0</v>
          </cell>
          <cell r="F21">
            <v>1</v>
          </cell>
          <cell r="G21">
            <v>1</v>
          </cell>
          <cell r="H21">
            <v>1</v>
          </cell>
          <cell r="I21">
            <v>1</v>
          </cell>
          <cell r="J21">
            <v>1</v>
          </cell>
          <cell r="K21">
            <v>0</v>
          </cell>
          <cell r="L21">
            <v>1</v>
          </cell>
          <cell r="M21">
            <v>1</v>
          </cell>
          <cell r="N21">
            <v>1</v>
          </cell>
          <cell r="O21">
            <v>1</v>
          </cell>
        </row>
        <row r="22">
          <cell r="C22">
            <v>39</v>
          </cell>
          <cell r="D22">
            <v>0</v>
          </cell>
          <cell r="E22">
            <v>1</v>
          </cell>
          <cell r="F22">
            <v>1</v>
          </cell>
          <cell r="G22">
            <v>1</v>
          </cell>
          <cell r="H22">
            <v>1</v>
          </cell>
          <cell r="I22">
            <v>1</v>
          </cell>
          <cell r="J22">
            <v>1</v>
          </cell>
          <cell r="K22">
            <v>1</v>
          </cell>
          <cell r="L22">
            <v>0</v>
          </cell>
          <cell r="M22">
            <v>1</v>
          </cell>
          <cell r="N22">
            <v>1</v>
          </cell>
          <cell r="O22">
            <v>1</v>
          </cell>
        </row>
        <row r="23">
          <cell r="C23">
            <v>39</v>
          </cell>
          <cell r="D23">
            <v>0</v>
          </cell>
          <cell r="E23">
            <v>0</v>
          </cell>
          <cell r="F23">
            <v>1</v>
          </cell>
          <cell r="G23">
            <v>1</v>
          </cell>
          <cell r="H23">
            <v>1</v>
          </cell>
          <cell r="I23">
            <v>1</v>
          </cell>
          <cell r="J23">
            <v>1</v>
          </cell>
          <cell r="K23">
            <v>1</v>
          </cell>
          <cell r="L23">
            <v>0</v>
          </cell>
          <cell r="M23">
            <v>1</v>
          </cell>
          <cell r="N23">
            <v>1</v>
          </cell>
          <cell r="O23">
            <v>1</v>
          </cell>
        </row>
        <row r="24">
          <cell r="C24">
            <v>38</v>
          </cell>
          <cell r="D24">
            <v>0</v>
          </cell>
          <cell r="E24">
            <v>1</v>
          </cell>
          <cell r="F24">
            <v>1</v>
          </cell>
          <cell r="G24">
            <v>1</v>
          </cell>
          <cell r="H24">
            <v>1</v>
          </cell>
          <cell r="I24">
            <v>1</v>
          </cell>
          <cell r="J24">
            <v>1</v>
          </cell>
          <cell r="K24">
            <v>0</v>
          </cell>
          <cell r="L24">
            <v>1</v>
          </cell>
          <cell r="M24">
            <v>1</v>
          </cell>
          <cell r="N24">
            <v>1</v>
          </cell>
          <cell r="O24">
            <v>1</v>
          </cell>
        </row>
        <row r="25">
          <cell r="C25">
            <v>43</v>
          </cell>
          <cell r="D25">
            <v>1</v>
          </cell>
          <cell r="E25">
            <v>1</v>
          </cell>
          <cell r="F25">
            <v>1</v>
          </cell>
          <cell r="G25">
            <v>1</v>
          </cell>
          <cell r="H25">
            <v>1</v>
          </cell>
          <cell r="I25">
            <v>1</v>
          </cell>
          <cell r="J25">
            <v>1</v>
          </cell>
          <cell r="K25">
            <v>0</v>
          </cell>
          <cell r="L25">
            <v>1</v>
          </cell>
          <cell r="M25">
            <v>1</v>
          </cell>
          <cell r="N25">
            <v>1</v>
          </cell>
          <cell r="O25">
            <v>1</v>
          </cell>
        </row>
        <row r="26">
          <cell r="C26">
            <v>49</v>
          </cell>
          <cell r="D26">
            <v>1</v>
          </cell>
          <cell r="E26">
            <v>0</v>
          </cell>
          <cell r="F26">
            <v>1</v>
          </cell>
          <cell r="G26">
            <v>1</v>
          </cell>
          <cell r="H26">
            <v>1</v>
          </cell>
          <cell r="I26">
            <v>1</v>
          </cell>
          <cell r="J26">
            <v>1</v>
          </cell>
          <cell r="K26">
            <v>1</v>
          </cell>
          <cell r="L26">
            <v>1</v>
          </cell>
          <cell r="M26">
            <v>1</v>
          </cell>
          <cell r="N26">
            <v>1</v>
          </cell>
          <cell r="O26">
            <v>1</v>
          </cell>
        </row>
        <row r="27">
          <cell r="C27">
            <v>45</v>
          </cell>
          <cell r="D27">
            <v>1</v>
          </cell>
          <cell r="E27">
            <v>1</v>
          </cell>
          <cell r="F27">
            <v>1</v>
          </cell>
          <cell r="G27">
            <v>1</v>
          </cell>
          <cell r="H27">
            <v>0</v>
          </cell>
          <cell r="I27">
            <v>1</v>
          </cell>
          <cell r="J27">
            <v>1</v>
          </cell>
          <cell r="K27">
            <v>1</v>
          </cell>
          <cell r="L27">
            <v>0</v>
          </cell>
          <cell r="M27">
            <v>1</v>
          </cell>
          <cell r="N27">
            <v>1</v>
          </cell>
          <cell r="O27">
            <v>0</v>
          </cell>
        </row>
        <row r="28">
          <cell r="C28">
            <v>40</v>
          </cell>
          <cell r="D28">
            <v>1</v>
          </cell>
          <cell r="E28">
            <v>0</v>
          </cell>
          <cell r="F28">
            <v>1</v>
          </cell>
          <cell r="G28">
            <v>1</v>
          </cell>
          <cell r="H28">
            <v>1</v>
          </cell>
          <cell r="I28">
            <v>1</v>
          </cell>
          <cell r="J28">
            <v>1</v>
          </cell>
          <cell r="K28">
            <v>1</v>
          </cell>
          <cell r="L28">
            <v>1</v>
          </cell>
          <cell r="M28">
            <v>1</v>
          </cell>
          <cell r="N28">
            <v>1</v>
          </cell>
          <cell r="O28">
            <v>1</v>
          </cell>
        </row>
        <row r="29">
          <cell r="C29">
            <v>70</v>
          </cell>
          <cell r="D29">
            <v>0</v>
          </cell>
          <cell r="E29">
            <v>0</v>
          </cell>
          <cell r="F29">
            <v>1</v>
          </cell>
          <cell r="G29">
            <v>0</v>
          </cell>
          <cell r="H29">
            <v>0</v>
          </cell>
          <cell r="I29">
            <v>1</v>
          </cell>
          <cell r="J29">
            <v>1</v>
          </cell>
          <cell r="K29">
            <v>1</v>
          </cell>
          <cell r="L29">
            <v>0</v>
          </cell>
          <cell r="M29">
            <v>1</v>
          </cell>
          <cell r="N29">
            <v>1</v>
          </cell>
          <cell r="O29">
            <v>1</v>
          </cell>
        </row>
        <row r="30">
          <cell r="C30">
            <v>57</v>
          </cell>
          <cell r="D30">
            <v>1</v>
          </cell>
          <cell r="E30">
            <v>1</v>
          </cell>
          <cell r="F30">
            <v>1</v>
          </cell>
          <cell r="G30">
            <v>0</v>
          </cell>
          <cell r="H30">
            <v>1</v>
          </cell>
          <cell r="I30">
            <v>1</v>
          </cell>
          <cell r="J30">
            <v>1</v>
          </cell>
          <cell r="K30">
            <v>1</v>
          </cell>
          <cell r="L30">
            <v>0</v>
          </cell>
          <cell r="M30">
            <v>0</v>
          </cell>
          <cell r="N30">
            <v>1</v>
          </cell>
          <cell r="O30">
            <v>1</v>
          </cell>
        </row>
        <row r="31">
          <cell r="C31">
            <v>16</v>
          </cell>
          <cell r="D31">
            <v>1</v>
          </cell>
          <cell r="E31">
            <v>1</v>
          </cell>
          <cell r="F31">
            <v>1</v>
          </cell>
          <cell r="G31">
            <v>1</v>
          </cell>
          <cell r="H31">
            <v>1</v>
          </cell>
          <cell r="I31">
            <v>1</v>
          </cell>
          <cell r="J31">
            <v>0</v>
          </cell>
          <cell r="K31">
            <v>1</v>
          </cell>
          <cell r="L31">
            <v>1</v>
          </cell>
          <cell r="M31">
            <v>1</v>
          </cell>
          <cell r="N31">
            <v>1</v>
          </cell>
          <cell r="O31">
            <v>1</v>
          </cell>
        </row>
      </sheetData>
      <sheetData sheetId="20">
        <row r="2">
          <cell r="C2">
            <v>42</v>
          </cell>
          <cell r="D2">
            <v>1</v>
          </cell>
          <cell r="E2">
            <v>1</v>
          </cell>
          <cell r="F2">
            <v>1</v>
          </cell>
          <cell r="G2">
            <v>1</v>
          </cell>
          <cell r="H2">
            <v>0</v>
          </cell>
          <cell r="I2">
            <v>1</v>
          </cell>
          <cell r="J2">
            <v>1</v>
          </cell>
          <cell r="K2">
            <v>1</v>
          </cell>
          <cell r="L2">
            <v>1</v>
          </cell>
          <cell r="M2">
            <v>0</v>
          </cell>
          <cell r="N2">
            <v>0</v>
          </cell>
          <cell r="O2">
            <v>1</v>
          </cell>
          <cell r="P2">
            <v>53.982211441277542</v>
          </cell>
        </row>
        <row r="3">
          <cell r="C3">
            <v>67</v>
          </cell>
          <cell r="D3">
            <v>1</v>
          </cell>
          <cell r="E3">
            <v>0</v>
          </cell>
          <cell r="F3">
            <v>1</v>
          </cell>
          <cell r="G3">
            <v>1</v>
          </cell>
          <cell r="H3">
            <v>0</v>
          </cell>
          <cell r="I3">
            <v>1</v>
          </cell>
          <cell r="J3">
            <v>1</v>
          </cell>
          <cell r="K3">
            <v>1</v>
          </cell>
          <cell r="L3">
            <v>0</v>
          </cell>
          <cell r="M3">
            <v>0</v>
          </cell>
          <cell r="N3">
            <v>0</v>
          </cell>
          <cell r="O3">
            <v>1</v>
          </cell>
        </row>
        <row r="4">
          <cell r="C4">
            <v>36</v>
          </cell>
          <cell r="D4">
            <v>1</v>
          </cell>
          <cell r="E4">
            <v>1</v>
          </cell>
          <cell r="F4">
            <v>1</v>
          </cell>
          <cell r="G4">
            <v>1</v>
          </cell>
          <cell r="H4">
            <v>1</v>
          </cell>
          <cell r="I4">
            <v>1</v>
          </cell>
          <cell r="J4">
            <v>1</v>
          </cell>
          <cell r="K4">
            <v>0</v>
          </cell>
          <cell r="L4">
            <v>0</v>
          </cell>
          <cell r="M4">
            <v>0</v>
          </cell>
          <cell r="N4">
            <v>0</v>
          </cell>
          <cell r="O4">
            <v>1</v>
          </cell>
        </row>
        <row r="5">
          <cell r="C5">
            <v>55</v>
          </cell>
          <cell r="D5">
            <v>0</v>
          </cell>
          <cell r="E5">
            <v>1</v>
          </cell>
          <cell r="F5">
            <v>1</v>
          </cell>
          <cell r="G5">
            <v>1</v>
          </cell>
          <cell r="H5">
            <v>1</v>
          </cell>
          <cell r="I5">
            <v>1</v>
          </cell>
          <cell r="J5">
            <v>1</v>
          </cell>
          <cell r="K5">
            <v>1</v>
          </cell>
          <cell r="L5">
            <v>0</v>
          </cell>
          <cell r="M5">
            <v>1</v>
          </cell>
          <cell r="N5">
            <v>1</v>
          </cell>
          <cell r="O5">
            <v>1</v>
          </cell>
        </row>
        <row r="6">
          <cell r="C6">
            <v>48</v>
          </cell>
          <cell r="D6">
            <v>0</v>
          </cell>
          <cell r="E6">
            <v>1</v>
          </cell>
          <cell r="F6">
            <v>1</v>
          </cell>
          <cell r="G6">
            <v>1</v>
          </cell>
          <cell r="H6">
            <v>1</v>
          </cell>
          <cell r="I6">
            <v>1</v>
          </cell>
          <cell r="J6">
            <v>1</v>
          </cell>
          <cell r="K6">
            <v>1</v>
          </cell>
          <cell r="L6">
            <v>0</v>
          </cell>
          <cell r="M6">
            <v>1</v>
          </cell>
          <cell r="N6">
            <v>1</v>
          </cell>
          <cell r="O6">
            <v>1</v>
          </cell>
        </row>
        <row r="7">
          <cell r="C7">
            <v>41</v>
          </cell>
          <cell r="D7">
            <v>0</v>
          </cell>
          <cell r="E7">
            <v>1</v>
          </cell>
          <cell r="F7">
            <v>1</v>
          </cell>
          <cell r="G7">
            <v>1</v>
          </cell>
          <cell r="H7">
            <v>1</v>
          </cell>
          <cell r="I7">
            <v>1</v>
          </cell>
          <cell r="J7">
            <v>1</v>
          </cell>
          <cell r="K7">
            <v>1</v>
          </cell>
          <cell r="L7">
            <v>0</v>
          </cell>
          <cell r="M7">
            <v>1</v>
          </cell>
          <cell r="N7">
            <v>1</v>
          </cell>
          <cell r="O7">
            <v>1</v>
          </cell>
        </row>
        <row r="8">
          <cell r="C8">
            <v>47</v>
          </cell>
          <cell r="D8">
            <v>1</v>
          </cell>
          <cell r="E8">
            <v>0</v>
          </cell>
          <cell r="F8">
            <v>1</v>
          </cell>
          <cell r="G8">
            <v>1</v>
          </cell>
          <cell r="H8">
            <v>0</v>
          </cell>
          <cell r="I8">
            <v>1</v>
          </cell>
          <cell r="J8">
            <v>1</v>
          </cell>
          <cell r="K8">
            <v>1</v>
          </cell>
          <cell r="L8">
            <v>0</v>
          </cell>
          <cell r="M8">
            <v>0</v>
          </cell>
          <cell r="N8">
            <v>0</v>
          </cell>
          <cell r="O8">
            <v>0</v>
          </cell>
        </row>
        <row r="9">
          <cell r="C9">
            <v>60</v>
          </cell>
          <cell r="D9">
            <v>1</v>
          </cell>
          <cell r="E9">
            <v>0</v>
          </cell>
          <cell r="F9">
            <v>1</v>
          </cell>
          <cell r="G9">
            <v>1</v>
          </cell>
          <cell r="H9">
            <v>1</v>
          </cell>
          <cell r="I9">
            <v>1</v>
          </cell>
          <cell r="J9">
            <v>1</v>
          </cell>
          <cell r="K9">
            <v>1</v>
          </cell>
          <cell r="L9">
            <v>1</v>
          </cell>
          <cell r="M9">
            <v>0</v>
          </cell>
          <cell r="N9">
            <v>0</v>
          </cell>
          <cell r="O9">
            <v>1</v>
          </cell>
        </row>
        <row r="10">
          <cell r="C10">
            <v>53</v>
          </cell>
          <cell r="D10">
            <v>1</v>
          </cell>
          <cell r="E10">
            <v>0</v>
          </cell>
          <cell r="F10">
            <v>1</v>
          </cell>
          <cell r="G10">
            <v>1</v>
          </cell>
          <cell r="H10">
            <v>1</v>
          </cell>
          <cell r="I10">
            <v>1</v>
          </cell>
          <cell r="J10">
            <v>1</v>
          </cell>
          <cell r="K10">
            <v>1</v>
          </cell>
          <cell r="L10">
            <v>1</v>
          </cell>
          <cell r="M10">
            <v>0</v>
          </cell>
          <cell r="N10">
            <v>0</v>
          </cell>
          <cell r="O10">
            <v>1</v>
          </cell>
        </row>
        <row r="11">
          <cell r="C11">
            <v>39</v>
          </cell>
          <cell r="D11">
            <v>0</v>
          </cell>
          <cell r="E11">
            <v>1</v>
          </cell>
          <cell r="F11">
            <v>1</v>
          </cell>
          <cell r="G11">
            <v>1</v>
          </cell>
          <cell r="H11">
            <v>1</v>
          </cell>
          <cell r="I11">
            <v>1</v>
          </cell>
          <cell r="J11">
            <v>1</v>
          </cell>
          <cell r="K11">
            <v>0</v>
          </cell>
          <cell r="L11">
            <v>1</v>
          </cell>
          <cell r="M11">
            <v>1</v>
          </cell>
          <cell r="N11">
            <v>1</v>
          </cell>
          <cell r="O11">
            <v>1</v>
          </cell>
        </row>
        <row r="12">
          <cell r="C12">
            <v>54</v>
          </cell>
          <cell r="D12">
            <v>0</v>
          </cell>
          <cell r="E12">
            <v>1</v>
          </cell>
          <cell r="F12">
            <v>1</v>
          </cell>
          <cell r="G12">
            <v>1</v>
          </cell>
          <cell r="H12">
            <v>1</v>
          </cell>
          <cell r="I12">
            <v>1</v>
          </cell>
          <cell r="J12">
            <v>1</v>
          </cell>
          <cell r="K12">
            <v>0</v>
          </cell>
          <cell r="L12">
            <v>0</v>
          </cell>
          <cell r="M12">
            <v>0</v>
          </cell>
          <cell r="N12">
            <v>0</v>
          </cell>
          <cell r="O12">
            <v>1</v>
          </cell>
        </row>
        <row r="13">
          <cell r="C13">
            <v>48</v>
          </cell>
          <cell r="D13">
            <v>1</v>
          </cell>
          <cell r="E13">
            <v>1</v>
          </cell>
          <cell r="F13">
            <v>1</v>
          </cell>
          <cell r="G13">
            <v>1</v>
          </cell>
          <cell r="H13">
            <v>1</v>
          </cell>
          <cell r="I13">
            <v>1</v>
          </cell>
          <cell r="J13">
            <v>1</v>
          </cell>
          <cell r="K13">
            <v>1</v>
          </cell>
          <cell r="L13">
            <v>0</v>
          </cell>
          <cell r="M13">
            <v>0</v>
          </cell>
          <cell r="N13">
            <v>1</v>
          </cell>
          <cell r="O13">
            <v>1</v>
          </cell>
        </row>
        <row r="14">
          <cell r="C14">
            <v>49</v>
          </cell>
          <cell r="D14">
            <v>1</v>
          </cell>
          <cell r="E14">
            <v>0</v>
          </cell>
          <cell r="F14">
            <v>1</v>
          </cell>
          <cell r="G14">
            <v>1</v>
          </cell>
          <cell r="H14">
            <v>1</v>
          </cell>
          <cell r="I14">
            <v>1</v>
          </cell>
          <cell r="J14">
            <v>1</v>
          </cell>
          <cell r="K14">
            <v>1</v>
          </cell>
          <cell r="L14">
            <v>0</v>
          </cell>
          <cell r="M14">
            <v>1</v>
          </cell>
          <cell r="N14">
            <v>1</v>
          </cell>
          <cell r="O14">
            <v>1</v>
          </cell>
        </row>
        <row r="15">
          <cell r="C15">
            <v>60</v>
          </cell>
          <cell r="D15">
            <v>1</v>
          </cell>
          <cell r="E15">
            <v>0</v>
          </cell>
          <cell r="F15">
            <v>1</v>
          </cell>
          <cell r="G15">
            <v>1</v>
          </cell>
          <cell r="H15">
            <v>1</v>
          </cell>
          <cell r="I15">
            <v>1</v>
          </cell>
          <cell r="J15">
            <v>1</v>
          </cell>
          <cell r="K15">
            <v>1</v>
          </cell>
          <cell r="L15">
            <v>1</v>
          </cell>
          <cell r="M15">
            <v>0</v>
          </cell>
          <cell r="N15">
            <v>0</v>
          </cell>
          <cell r="O15">
            <v>1</v>
          </cell>
        </row>
        <row r="16">
          <cell r="C16">
            <v>41</v>
          </cell>
          <cell r="D16">
            <v>0</v>
          </cell>
          <cell r="E16">
            <v>1</v>
          </cell>
          <cell r="F16">
            <v>1</v>
          </cell>
          <cell r="G16">
            <v>1</v>
          </cell>
          <cell r="H16">
            <v>1</v>
          </cell>
          <cell r="I16">
            <v>1</v>
          </cell>
          <cell r="J16">
            <v>1</v>
          </cell>
          <cell r="K16">
            <v>1</v>
          </cell>
          <cell r="L16">
            <v>1</v>
          </cell>
          <cell r="M16">
            <v>0</v>
          </cell>
          <cell r="N16">
            <v>0</v>
          </cell>
          <cell r="O16">
            <v>1</v>
          </cell>
        </row>
        <row r="17">
          <cell r="C17">
            <v>50</v>
          </cell>
          <cell r="D17">
            <v>0</v>
          </cell>
          <cell r="E17">
            <v>0</v>
          </cell>
          <cell r="F17">
            <v>1</v>
          </cell>
          <cell r="G17">
            <v>1</v>
          </cell>
          <cell r="H17">
            <v>1</v>
          </cell>
          <cell r="I17">
            <v>1</v>
          </cell>
          <cell r="J17">
            <v>1</v>
          </cell>
          <cell r="K17">
            <v>0</v>
          </cell>
          <cell r="L17">
            <v>1</v>
          </cell>
          <cell r="M17">
            <v>0</v>
          </cell>
          <cell r="N17">
            <v>0</v>
          </cell>
          <cell r="O17">
            <v>1</v>
          </cell>
        </row>
        <row r="18">
          <cell r="C18">
            <v>73</v>
          </cell>
          <cell r="D18">
            <v>1</v>
          </cell>
          <cell r="E18">
            <v>0</v>
          </cell>
          <cell r="F18">
            <v>1</v>
          </cell>
          <cell r="G18">
            <v>1</v>
          </cell>
          <cell r="H18">
            <v>1</v>
          </cell>
          <cell r="I18">
            <v>1</v>
          </cell>
          <cell r="J18">
            <v>1</v>
          </cell>
          <cell r="K18">
            <v>1</v>
          </cell>
          <cell r="L18">
            <v>0</v>
          </cell>
          <cell r="M18">
            <v>0</v>
          </cell>
          <cell r="N18">
            <v>0</v>
          </cell>
          <cell r="O18">
            <v>1</v>
          </cell>
        </row>
        <row r="19">
          <cell r="C19">
            <v>68</v>
          </cell>
          <cell r="D19">
            <v>1</v>
          </cell>
          <cell r="E19">
            <v>0</v>
          </cell>
          <cell r="F19">
            <v>1</v>
          </cell>
          <cell r="G19">
            <v>1</v>
          </cell>
          <cell r="H19">
            <v>1</v>
          </cell>
          <cell r="I19">
            <v>1</v>
          </cell>
          <cell r="J19">
            <v>1</v>
          </cell>
          <cell r="K19">
            <v>1</v>
          </cell>
          <cell r="L19">
            <v>0</v>
          </cell>
          <cell r="M19">
            <v>0</v>
          </cell>
          <cell r="N19">
            <v>0</v>
          </cell>
          <cell r="O19">
            <v>1</v>
          </cell>
        </row>
        <row r="20">
          <cell r="C20">
            <v>51</v>
          </cell>
          <cell r="D20">
            <v>0</v>
          </cell>
          <cell r="E20">
            <v>0</v>
          </cell>
          <cell r="F20">
            <v>1</v>
          </cell>
          <cell r="G20">
            <v>1</v>
          </cell>
          <cell r="H20">
            <v>1</v>
          </cell>
          <cell r="I20">
            <v>1</v>
          </cell>
          <cell r="J20">
            <v>1</v>
          </cell>
          <cell r="K20">
            <v>0</v>
          </cell>
          <cell r="L20">
            <v>0</v>
          </cell>
          <cell r="M20">
            <v>0</v>
          </cell>
          <cell r="N20">
            <v>0</v>
          </cell>
          <cell r="O20">
            <v>1</v>
          </cell>
        </row>
        <row r="21">
          <cell r="C21">
            <v>50</v>
          </cell>
          <cell r="D21">
            <v>1</v>
          </cell>
          <cell r="E21">
            <v>0</v>
          </cell>
          <cell r="F21">
            <v>1</v>
          </cell>
          <cell r="G21">
            <v>1</v>
          </cell>
          <cell r="H21">
            <v>1</v>
          </cell>
          <cell r="I21">
            <v>1</v>
          </cell>
          <cell r="J21">
            <v>1</v>
          </cell>
          <cell r="K21">
            <v>0</v>
          </cell>
          <cell r="L21">
            <v>1</v>
          </cell>
          <cell r="M21">
            <v>1</v>
          </cell>
          <cell r="N21">
            <v>1</v>
          </cell>
          <cell r="O21">
            <v>1</v>
          </cell>
        </row>
        <row r="22">
          <cell r="C22">
            <v>39</v>
          </cell>
          <cell r="D22">
            <v>0</v>
          </cell>
          <cell r="E22">
            <v>1</v>
          </cell>
          <cell r="F22">
            <v>1</v>
          </cell>
          <cell r="G22">
            <v>1</v>
          </cell>
          <cell r="H22">
            <v>1</v>
          </cell>
          <cell r="I22">
            <v>1</v>
          </cell>
          <cell r="J22">
            <v>1</v>
          </cell>
          <cell r="K22">
            <v>1</v>
          </cell>
          <cell r="L22">
            <v>0</v>
          </cell>
          <cell r="M22">
            <v>1</v>
          </cell>
          <cell r="N22">
            <v>1</v>
          </cell>
          <cell r="O22">
            <v>1</v>
          </cell>
        </row>
        <row r="23">
          <cell r="C23">
            <v>39</v>
          </cell>
          <cell r="D23">
            <v>0</v>
          </cell>
          <cell r="E23">
            <v>1</v>
          </cell>
          <cell r="F23">
            <v>1</v>
          </cell>
          <cell r="G23">
            <v>1</v>
          </cell>
          <cell r="H23">
            <v>1</v>
          </cell>
          <cell r="I23">
            <v>1</v>
          </cell>
          <cell r="J23">
            <v>1</v>
          </cell>
          <cell r="K23">
            <v>1</v>
          </cell>
          <cell r="L23">
            <v>0</v>
          </cell>
          <cell r="M23">
            <v>1</v>
          </cell>
          <cell r="N23">
            <v>1</v>
          </cell>
          <cell r="O23">
            <v>1</v>
          </cell>
        </row>
        <row r="24">
          <cell r="C24">
            <v>39</v>
          </cell>
          <cell r="D24">
            <v>0</v>
          </cell>
          <cell r="E24">
            <v>1</v>
          </cell>
          <cell r="F24">
            <v>1</v>
          </cell>
          <cell r="G24">
            <v>1</v>
          </cell>
          <cell r="H24">
            <v>1</v>
          </cell>
          <cell r="I24">
            <v>1</v>
          </cell>
          <cell r="J24">
            <v>1</v>
          </cell>
          <cell r="K24">
            <v>0</v>
          </cell>
          <cell r="L24">
            <v>1</v>
          </cell>
          <cell r="M24">
            <v>1</v>
          </cell>
          <cell r="N24">
            <v>1</v>
          </cell>
          <cell r="O24">
            <v>1</v>
          </cell>
        </row>
        <row r="25">
          <cell r="C25">
            <v>44</v>
          </cell>
          <cell r="D25">
            <v>1</v>
          </cell>
          <cell r="E25">
            <v>1</v>
          </cell>
          <cell r="F25">
            <v>1</v>
          </cell>
          <cell r="G25">
            <v>1</v>
          </cell>
          <cell r="H25">
            <v>1</v>
          </cell>
          <cell r="I25">
            <v>1</v>
          </cell>
          <cell r="J25">
            <v>1</v>
          </cell>
          <cell r="K25">
            <v>0</v>
          </cell>
          <cell r="L25">
            <v>1</v>
          </cell>
          <cell r="M25">
            <v>1</v>
          </cell>
          <cell r="N25">
            <v>1</v>
          </cell>
          <cell r="O25">
            <v>1</v>
          </cell>
        </row>
        <row r="26">
          <cell r="C26">
            <v>50</v>
          </cell>
          <cell r="D26">
            <v>1</v>
          </cell>
          <cell r="E26">
            <v>0</v>
          </cell>
          <cell r="F26">
            <v>1</v>
          </cell>
          <cell r="G26">
            <v>1</v>
          </cell>
          <cell r="H26">
            <v>1</v>
          </cell>
          <cell r="I26">
            <v>1</v>
          </cell>
          <cell r="J26">
            <v>1</v>
          </cell>
          <cell r="K26">
            <v>1</v>
          </cell>
          <cell r="L26">
            <v>1</v>
          </cell>
          <cell r="M26">
            <v>1</v>
          </cell>
          <cell r="N26">
            <v>1</v>
          </cell>
          <cell r="O26">
            <v>1</v>
          </cell>
        </row>
        <row r="27">
          <cell r="C27">
            <v>67</v>
          </cell>
          <cell r="D27">
            <v>1</v>
          </cell>
          <cell r="E27">
            <v>1</v>
          </cell>
          <cell r="F27">
            <v>1</v>
          </cell>
          <cell r="G27">
            <v>1</v>
          </cell>
          <cell r="H27">
            <v>0</v>
          </cell>
          <cell r="I27">
            <v>1</v>
          </cell>
          <cell r="J27">
            <v>1</v>
          </cell>
          <cell r="K27">
            <v>1</v>
          </cell>
          <cell r="L27">
            <v>0</v>
          </cell>
          <cell r="M27">
            <v>0</v>
          </cell>
          <cell r="N27">
            <v>0</v>
          </cell>
          <cell r="O27">
            <v>0</v>
          </cell>
        </row>
        <row r="28">
          <cell r="C28">
            <v>40</v>
          </cell>
          <cell r="D28">
            <v>1</v>
          </cell>
          <cell r="E28">
            <v>0</v>
          </cell>
          <cell r="F28">
            <v>1</v>
          </cell>
          <cell r="G28">
            <v>1</v>
          </cell>
          <cell r="H28">
            <v>1</v>
          </cell>
          <cell r="I28">
            <v>1</v>
          </cell>
          <cell r="J28">
            <v>1</v>
          </cell>
          <cell r="K28">
            <v>1</v>
          </cell>
          <cell r="L28">
            <v>1</v>
          </cell>
          <cell r="M28">
            <v>1</v>
          </cell>
          <cell r="N28">
            <v>1</v>
          </cell>
          <cell r="O28">
            <v>1</v>
          </cell>
        </row>
        <row r="29">
          <cell r="C29">
            <v>80</v>
          </cell>
          <cell r="D29">
            <v>0</v>
          </cell>
          <cell r="E29">
            <v>0</v>
          </cell>
          <cell r="F29">
            <v>1</v>
          </cell>
          <cell r="G29">
            <v>0</v>
          </cell>
          <cell r="H29">
            <v>0</v>
          </cell>
          <cell r="I29">
            <v>1</v>
          </cell>
          <cell r="J29">
            <v>1</v>
          </cell>
          <cell r="K29">
            <v>1</v>
          </cell>
          <cell r="L29">
            <v>0</v>
          </cell>
          <cell r="M29">
            <v>0</v>
          </cell>
          <cell r="N29">
            <v>0</v>
          </cell>
          <cell r="O29">
            <v>1</v>
          </cell>
        </row>
        <row r="30">
          <cell r="C30">
            <v>67</v>
          </cell>
          <cell r="D30">
            <v>1</v>
          </cell>
          <cell r="E30">
            <v>1</v>
          </cell>
          <cell r="F30">
            <v>1</v>
          </cell>
          <cell r="G30">
            <v>0</v>
          </cell>
          <cell r="H30">
            <v>1</v>
          </cell>
          <cell r="I30">
            <v>1</v>
          </cell>
          <cell r="J30">
            <v>1</v>
          </cell>
          <cell r="K30">
            <v>1</v>
          </cell>
          <cell r="L30">
            <v>0</v>
          </cell>
          <cell r="M30">
            <v>0</v>
          </cell>
          <cell r="N30">
            <v>0</v>
          </cell>
          <cell r="O30">
            <v>1</v>
          </cell>
        </row>
        <row r="31">
          <cell r="C31">
            <v>23</v>
          </cell>
          <cell r="D31">
            <v>1</v>
          </cell>
          <cell r="E31">
            <v>1</v>
          </cell>
          <cell r="F31">
            <v>1</v>
          </cell>
          <cell r="G31">
            <v>1</v>
          </cell>
          <cell r="H31">
            <v>1</v>
          </cell>
          <cell r="I31">
            <v>1</v>
          </cell>
          <cell r="J31">
            <v>1</v>
          </cell>
          <cell r="K31">
            <v>1</v>
          </cell>
          <cell r="L31">
            <v>1</v>
          </cell>
          <cell r="M31">
            <v>0</v>
          </cell>
          <cell r="N31">
            <v>0</v>
          </cell>
          <cell r="O31">
            <v>1</v>
          </cell>
        </row>
      </sheetData>
      <sheetData sheetId="21">
        <row r="2">
          <cell r="C2">
            <v>61</v>
          </cell>
          <cell r="D2">
            <v>1</v>
          </cell>
          <cell r="E2">
            <v>0</v>
          </cell>
          <cell r="F2">
            <v>1</v>
          </cell>
          <cell r="G2">
            <v>1</v>
          </cell>
          <cell r="H2">
            <v>1</v>
          </cell>
          <cell r="I2">
            <v>1</v>
          </cell>
          <cell r="J2">
            <v>1</v>
          </cell>
          <cell r="K2">
            <v>1</v>
          </cell>
          <cell r="L2">
            <v>0</v>
          </cell>
          <cell r="M2">
            <v>1</v>
          </cell>
          <cell r="N2">
            <v>1</v>
          </cell>
          <cell r="O2">
            <v>1</v>
          </cell>
          <cell r="P2">
            <v>54.171135740674529</v>
          </cell>
        </row>
        <row r="3">
          <cell r="C3">
            <v>49</v>
          </cell>
          <cell r="D3">
            <v>1</v>
          </cell>
          <cell r="E3">
            <v>1</v>
          </cell>
          <cell r="F3">
            <v>1</v>
          </cell>
          <cell r="G3">
            <v>1</v>
          </cell>
          <cell r="H3">
            <v>1</v>
          </cell>
          <cell r="I3">
            <v>1</v>
          </cell>
          <cell r="J3">
            <v>1</v>
          </cell>
          <cell r="K3">
            <v>1</v>
          </cell>
          <cell r="L3">
            <v>1</v>
          </cell>
          <cell r="M3">
            <v>1</v>
          </cell>
          <cell r="N3">
            <v>1</v>
          </cell>
          <cell r="O3">
            <v>1</v>
          </cell>
        </row>
        <row r="4">
          <cell r="C4">
            <v>41</v>
          </cell>
          <cell r="D4">
            <v>1</v>
          </cell>
          <cell r="E4">
            <v>0</v>
          </cell>
          <cell r="F4">
            <v>1</v>
          </cell>
          <cell r="G4">
            <v>1</v>
          </cell>
          <cell r="H4">
            <v>1</v>
          </cell>
          <cell r="I4">
            <v>1</v>
          </cell>
          <cell r="J4">
            <v>1</v>
          </cell>
          <cell r="K4">
            <v>1</v>
          </cell>
          <cell r="L4">
            <v>0</v>
          </cell>
          <cell r="M4">
            <v>1</v>
          </cell>
          <cell r="N4">
            <v>1</v>
          </cell>
          <cell r="O4">
            <v>1</v>
          </cell>
        </row>
        <row r="5">
          <cell r="C5">
            <v>37</v>
          </cell>
          <cell r="D5">
            <v>1</v>
          </cell>
          <cell r="E5">
            <v>0</v>
          </cell>
          <cell r="F5">
            <v>1</v>
          </cell>
          <cell r="G5">
            <v>1</v>
          </cell>
          <cell r="H5">
            <v>1</v>
          </cell>
          <cell r="I5">
            <v>1</v>
          </cell>
          <cell r="J5">
            <v>1</v>
          </cell>
          <cell r="K5">
            <v>1</v>
          </cell>
          <cell r="L5">
            <v>0</v>
          </cell>
          <cell r="M5">
            <v>1</v>
          </cell>
          <cell r="N5">
            <v>1</v>
          </cell>
          <cell r="O5">
            <v>1</v>
          </cell>
        </row>
        <row r="6">
          <cell r="C6">
            <v>56</v>
          </cell>
          <cell r="D6">
            <v>1</v>
          </cell>
          <cell r="E6">
            <v>0</v>
          </cell>
          <cell r="F6">
            <v>1</v>
          </cell>
          <cell r="G6">
            <v>0</v>
          </cell>
          <cell r="H6">
            <v>1</v>
          </cell>
          <cell r="I6">
            <v>1</v>
          </cell>
          <cell r="J6">
            <v>1</v>
          </cell>
          <cell r="K6">
            <v>1</v>
          </cell>
          <cell r="L6">
            <v>1</v>
          </cell>
          <cell r="M6">
            <v>1</v>
          </cell>
          <cell r="N6">
            <v>1</v>
          </cell>
          <cell r="O6">
            <v>1</v>
          </cell>
        </row>
        <row r="7">
          <cell r="C7">
            <v>31</v>
          </cell>
          <cell r="D7">
            <v>1</v>
          </cell>
          <cell r="E7">
            <v>1</v>
          </cell>
          <cell r="F7">
            <v>1</v>
          </cell>
          <cell r="G7">
            <v>1</v>
          </cell>
          <cell r="H7">
            <v>1</v>
          </cell>
          <cell r="I7">
            <v>1</v>
          </cell>
          <cell r="J7">
            <v>1</v>
          </cell>
          <cell r="K7">
            <v>1</v>
          </cell>
          <cell r="L7">
            <v>1</v>
          </cell>
          <cell r="M7">
            <v>1</v>
          </cell>
          <cell r="N7">
            <v>1</v>
          </cell>
          <cell r="O7">
            <v>1</v>
          </cell>
        </row>
        <row r="8">
          <cell r="C8">
            <v>119</v>
          </cell>
          <cell r="D8">
            <v>0</v>
          </cell>
          <cell r="E8">
            <v>1</v>
          </cell>
          <cell r="F8">
            <v>1</v>
          </cell>
          <cell r="G8">
            <v>0</v>
          </cell>
          <cell r="H8">
            <v>1</v>
          </cell>
          <cell r="I8">
            <v>1</v>
          </cell>
          <cell r="J8">
            <v>1</v>
          </cell>
          <cell r="K8">
            <v>1</v>
          </cell>
          <cell r="L8">
            <v>0</v>
          </cell>
          <cell r="M8">
            <v>0</v>
          </cell>
          <cell r="N8">
            <v>1</v>
          </cell>
          <cell r="O8">
            <v>1</v>
          </cell>
        </row>
        <row r="9">
          <cell r="C9">
            <v>38</v>
          </cell>
          <cell r="D9">
            <v>1</v>
          </cell>
          <cell r="E9">
            <v>1</v>
          </cell>
          <cell r="F9">
            <v>1</v>
          </cell>
          <cell r="G9">
            <v>0</v>
          </cell>
          <cell r="H9">
            <v>1</v>
          </cell>
          <cell r="I9">
            <v>1</v>
          </cell>
          <cell r="J9">
            <v>0</v>
          </cell>
          <cell r="K9">
            <v>1</v>
          </cell>
          <cell r="L9">
            <v>1</v>
          </cell>
          <cell r="M9">
            <v>1</v>
          </cell>
          <cell r="N9">
            <v>1</v>
          </cell>
          <cell r="O9">
            <v>1</v>
          </cell>
        </row>
        <row r="10">
          <cell r="C10">
            <v>73</v>
          </cell>
          <cell r="D10">
            <v>1</v>
          </cell>
          <cell r="E10">
            <v>1</v>
          </cell>
          <cell r="F10">
            <v>1</v>
          </cell>
          <cell r="G10">
            <v>0</v>
          </cell>
          <cell r="H10">
            <v>1</v>
          </cell>
          <cell r="I10">
            <v>1</v>
          </cell>
          <cell r="J10">
            <v>0</v>
          </cell>
          <cell r="K10">
            <v>1</v>
          </cell>
          <cell r="L10">
            <v>0</v>
          </cell>
          <cell r="M10">
            <v>0</v>
          </cell>
          <cell r="N10">
            <v>1</v>
          </cell>
          <cell r="O10">
            <v>1</v>
          </cell>
        </row>
        <row r="11">
          <cell r="C11">
            <v>19</v>
          </cell>
          <cell r="D11">
            <v>0</v>
          </cell>
          <cell r="E11">
            <v>1</v>
          </cell>
          <cell r="F11">
            <v>1</v>
          </cell>
          <cell r="G11">
            <v>1</v>
          </cell>
          <cell r="H11">
            <v>1</v>
          </cell>
          <cell r="I11">
            <v>1</v>
          </cell>
          <cell r="J11">
            <v>1</v>
          </cell>
          <cell r="K11">
            <v>1</v>
          </cell>
          <cell r="L11">
            <v>1</v>
          </cell>
          <cell r="M11">
            <v>0</v>
          </cell>
          <cell r="N11">
            <v>1</v>
          </cell>
          <cell r="O11">
            <v>1</v>
          </cell>
        </row>
        <row r="12">
          <cell r="C12">
            <v>51</v>
          </cell>
          <cell r="D12">
            <v>1</v>
          </cell>
          <cell r="E12">
            <v>0</v>
          </cell>
          <cell r="F12">
            <v>1</v>
          </cell>
          <cell r="G12">
            <v>1</v>
          </cell>
          <cell r="H12">
            <v>1</v>
          </cell>
          <cell r="I12">
            <v>1</v>
          </cell>
          <cell r="J12">
            <v>1</v>
          </cell>
          <cell r="K12">
            <v>1</v>
          </cell>
          <cell r="L12">
            <v>0</v>
          </cell>
          <cell r="M12">
            <v>1</v>
          </cell>
          <cell r="N12">
            <v>1</v>
          </cell>
          <cell r="O12">
            <v>1</v>
          </cell>
        </row>
        <row r="13">
          <cell r="C13">
            <v>47</v>
          </cell>
          <cell r="D13">
            <v>0</v>
          </cell>
          <cell r="E13">
            <v>1</v>
          </cell>
          <cell r="F13">
            <v>1</v>
          </cell>
          <cell r="G13">
            <v>1</v>
          </cell>
          <cell r="H13">
            <v>1</v>
          </cell>
          <cell r="I13">
            <v>1</v>
          </cell>
          <cell r="J13">
            <v>1</v>
          </cell>
          <cell r="K13">
            <v>1</v>
          </cell>
          <cell r="L13">
            <v>0</v>
          </cell>
          <cell r="M13">
            <v>0</v>
          </cell>
          <cell r="N13">
            <v>0</v>
          </cell>
          <cell r="O13">
            <v>1</v>
          </cell>
        </row>
        <row r="14">
          <cell r="C14">
            <v>53</v>
          </cell>
          <cell r="D14">
            <v>0</v>
          </cell>
          <cell r="E14">
            <v>1</v>
          </cell>
          <cell r="F14">
            <v>1</v>
          </cell>
          <cell r="G14">
            <v>1</v>
          </cell>
          <cell r="H14">
            <v>1</v>
          </cell>
          <cell r="I14">
            <v>1</v>
          </cell>
          <cell r="J14">
            <v>1</v>
          </cell>
          <cell r="K14">
            <v>1</v>
          </cell>
          <cell r="L14">
            <v>0</v>
          </cell>
          <cell r="M14">
            <v>1</v>
          </cell>
          <cell r="N14">
            <v>0</v>
          </cell>
          <cell r="O14">
            <v>0</v>
          </cell>
        </row>
        <row r="15">
          <cell r="C15">
            <v>44</v>
          </cell>
          <cell r="D15">
            <v>0</v>
          </cell>
          <cell r="E15">
            <v>1</v>
          </cell>
          <cell r="F15">
            <v>1</v>
          </cell>
          <cell r="G15">
            <v>1</v>
          </cell>
          <cell r="H15">
            <v>1</v>
          </cell>
          <cell r="I15">
            <v>1</v>
          </cell>
          <cell r="J15">
            <v>1</v>
          </cell>
          <cell r="K15">
            <v>1</v>
          </cell>
          <cell r="L15">
            <v>0</v>
          </cell>
          <cell r="M15">
            <v>1</v>
          </cell>
          <cell r="N15">
            <v>1</v>
          </cell>
          <cell r="O15">
            <v>1</v>
          </cell>
        </row>
        <row r="16">
          <cell r="C16">
            <v>37</v>
          </cell>
          <cell r="D16">
            <v>1</v>
          </cell>
          <cell r="E16">
            <v>1</v>
          </cell>
          <cell r="F16">
            <v>1</v>
          </cell>
          <cell r="G16">
            <v>1</v>
          </cell>
          <cell r="H16">
            <v>1</v>
          </cell>
          <cell r="I16">
            <v>1</v>
          </cell>
          <cell r="J16">
            <v>1</v>
          </cell>
          <cell r="K16">
            <v>1</v>
          </cell>
          <cell r="L16">
            <v>0</v>
          </cell>
          <cell r="M16">
            <v>1</v>
          </cell>
          <cell r="N16">
            <v>1</v>
          </cell>
          <cell r="O16">
            <v>1</v>
          </cell>
        </row>
        <row r="17">
          <cell r="C17">
            <v>16</v>
          </cell>
          <cell r="D17">
            <v>0</v>
          </cell>
          <cell r="E17">
            <v>0</v>
          </cell>
          <cell r="F17">
            <v>1</v>
          </cell>
          <cell r="G17">
            <v>1</v>
          </cell>
          <cell r="H17">
            <v>1</v>
          </cell>
          <cell r="I17">
            <v>1</v>
          </cell>
          <cell r="J17">
            <v>1</v>
          </cell>
          <cell r="K17">
            <v>1</v>
          </cell>
          <cell r="L17">
            <v>1</v>
          </cell>
          <cell r="M17">
            <v>1</v>
          </cell>
          <cell r="N17">
            <v>1</v>
          </cell>
          <cell r="O17">
            <v>1</v>
          </cell>
        </row>
        <row r="18">
          <cell r="C18">
            <v>53</v>
          </cell>
          <cell r="D18">
            <v>0</v>
          </cell>
          <cell r="E18">
            <v>1</v>
          </cell>
          <cell r="F18">
            <v>1</v>
          </cell>
          <cell r="G18">
            <v>1</v>
          </cell>
          <cell r="H18">
            <v>1</v>
          </cell>
          <cell r="I18">
            <v>1</v>
          </cell>
          <cell r="J18">
            <v>1</v>
          </cell>
          <cell r="K18">
            <v>0</v>
          </cell>
          <cell r="L18">
            <v>0</v>
          </cell>
          <cell r="M18">
            <v>0</v>
          </cell>
          <cell r="N18">
            <v>1</v>
          </cell>
          <cell r="O18">
            <v>1</v>
          </cell>
        </row>
        <row r="19">
          <cell r="C19">
            <v>31</v>
          </cell>
          <cell r="D19">
            <v>0</v>
          </cell>
          <cell r="E19">
            <v>1</v>
          </cell>
          <cell r="F19">
            <v>1</v>
          </cell>
          <cell r="G19">
            <v>1</v>
          </cell>
          <cell r="H19">
            <v>1</v>
          </cell>
          <cell r="I19">
            <v>1</v>
          </cell>
          <cell r="J19">
            <v>1</v>
          </cell>
          <cell r="K19">
            <v>1</v>
          </cell>
          <cell r="L19">
            <v>1</v>
          </cell>
          <cell r="M19">
            <v>1</v>
          </cell>
          <cell r="N19">
            <v>0</v>
          </cell>
          <cell r="O19">
            <v>0</v>
          </cell>
        </row>
        <row r="20">
          <cell r="C20">
            <v>46</v>
          </cell>
          <cell r="D20">
            <v>0</v>
          </cell>
          <cell r="E20">
            <v>1</v>
          </cell>
          <cell r="F20">
            <v>1</v>
          </cell>
          <cell r="G20">
            <v>1</v>
          </cell>
          <cell r="H20">
            <v>1</v>
          </cell>
          <cell r="I20">
            <v>1</v>
          </cell>
          <cell r="J20">
            <v>1</v>
          </cell>
          <cell r="K20">
            <v>1</v>
          </cell>
          <cell r="L20">
            <v>0</v>
          </cell>
          <cell r="M20">
            <v>1</v>
          </cell>
          <cell r="N20">
            <v>0</v>
          </cell>
          <cell r="O20">
            <v>0</v>
          </cell>
        </row>
        <row r="21">
          <cell r="C21">
            <v>50</v>
          </cell>
          <cell r="D21">
            <v>1</v>
          </cell>
          <cell r="E21">
            <v>1</v>
          </cell>
          <cell r="F21">
            <v>1</v>
          </cell>
          <cell r="G21">
            <v>1</v>
          </cell>
          <cell r="H21">
            <v>1</v>
          </cell>
          <cell r="I21">
            <v>1</v>
          </cell>
          <cell r="J21">
            <v>1</v>
          </cell>
          <cell r="K21">
            <v>1</v>
          </cell>
          <cell r="L21">
            <v>0</v>
          </cell>
          <cell r="M21">
            <v>1</v>
          </cell>
          <cell r="N21">
            <v>1</v>
          </cell>
          <cell r="O21">
            <v>1</v>
          </cell>
        </row>
        <row r="22">
          <cell r="C22">
            <v>29</v>
          </cell>
          <cell r="D22">
            <v>1</v>
          </cell>
          <cell r="E22">
            <v>1</v>
          </cell>
          <cell r="F22">
            <v>1</v>
          </cell>
          <cell r="G22">
            <v>1</v>
          </cell>
          <cell r="H22">
            <v>1</v>
          </cell>
          <cell r="I22">
            <v>1</v>
          </cell>
          <cell r="J22">
            <v>1</v>
          </cell>
          <cell r="K22">
            <v>1</v>
          </cell>
          <cell r="L22">
            <v>1</v>
          </cell>
          <cell r="M22">
            <v>1</v>
          </cell>
          <cell r="N22">
            <v>1</v>
          </cell>
          <cell r="O22">
            <v>1</v>
          </cell>
        </row>
        <row r="23">
          <cell r="C23">
            <v>22</v>
          </cell>
          <cell r="D23">
            <v>1</v>
          </cell>
          <cell r="E23">
            <v>1</v>
          </cell>
          <cell r="F23">
            <v>1</v>
          </cell>
          <cell r="G23">
            <v>1</v>
          </cell>
          <cell r="H23">
            <v>1</v>
          </cell>
          <cell r="I23">
            <v>1</v>
          </cell>
          <cell r="J23">
            <v>1</v>
          </cell>
          <cell r="K23">
            <v>0</v>
          </cell>
          <cell r="L23">
            <v>1</v>
          </cell>
          <cell r="M23">
            <v>0</v>
          </cell>
          <cell r="N23">
            <v>1</v>
          </cell>
          <cell r="O23">
            <v>1</v>
          </cell>
        </row>
        <row r="24">
          <cell r="C24">
            <v>23</v>
          </cell>
          <cell r="D24">
            <v>1</v>
          </cell>
          <cell r="E24">
            <v>1</v>
          </cell>
          <cell r="F24">
            <v>1</v>
          </cell>
          <cell r="G24">
            <v>1</v>
          </cell>
          <cell r="H24">
            <v>1</v>
          </cell>
          <cell r="I24">
            <v>1</v>
          </cell>
          <cell r="J24">
            <v>1</v>
          </cell>
          <cell r="K24">
            <v>0</v>
          </cell>
          <cell r="L24">
            <v>1</v>
          </cell>
          <cell r="M24">
            <v>0</v>
          </cell>
          <cell r="N24">
            <v>1</v>
          </cell>
          <cell r="O24">
            <v>1</v>
          </cell>
        </row>
        <row r="25">
          <cell r="C25">
            <v>31</v>
          </cell>
          <cell r="D25">
            <v>1</v>
          </cell>
          <cell r="E25">
            <v>1</v>
          </cell>
          <cell r="F25">
            <v>1</v>
          </cell>
          <cell r="G25">
            <v>1</v>
          </cell>
          <cell r="H25">
            <v>1</v>
          </cell>
          <cell r="I25">
            <v>1</v>
          </cell>
          <cell r="J25">
            <v>1</v>
          </cell>
          <cell r="K25">
            <v>1</v>
          </cell>
          <cell r="L25">
            <v>0</v>
          </cell>
          <cell r="M25">
            <v>1</v>
          </cell>
          <cell r="N25">
            <v>1</v>
          </cell>
          <cell r="O25">
            <v>1</v>
          </cell>
        </row>
        <row r="26">
          <cell r="C26">
            <v>20</v>
          </cell>
          <cell r="D26">
            <v>1</v>
          </cell>
          <cell r="E26">
            <v>1</v>
          </cell>
          <cell r="F26">
            <v>1</v>
          </cell>
          <cell r="G26">
            <v>1</v>
          </cell>
          <cell r="H26">
            <v>1</v>
          </cell>
          <cell r="I26">
            <v>1</v>
          </cell>
          <cell r="J26">
            <v>1</v>
          </cell>
          <cell r="K26">
            <v>1</v>
          </cell>
          <cell r="L26">
            <v>1</v>
          </cell>
          <cell r="M26">
            <v>1</v>
          </cell>
          <cell r="N26">
            <v>1</v>
          </cell>
          <cell r="O26">
            <v>1</v>
          </cell>
        </row>
        <row r="27">
          <cell r="C27">
            <v>45</v>
          </cell>
          <cell r="D27">
            <v>0</v>
          </cell>
          <cell r="E27">
            <v>1</v>
          </cell>
          <cell r="F27">
            <v>1</v>
          </cell>
          <cell r="G27">
            <v>1</v>
          </cell>
          <cell r="H27">
            <v>1</v>
          </cell>
          <cell r="I27">
            <v>1</v>
          </cell>
          <cell r="J27">
            <v>1</v>
          </cell>
          <cell r="K27">
            <v>1</v>
          </cell>
          <cell r="L27">
            <v>1</v>
          </cell>
          <cell r="M27">
            <v>0</v>
          </cell>
          <cell r="N27">
            <v>1</v>
          </cell>
          <cell r="O27">
            <v>1</v>
          </cell>
        </row>
        <row r="28">
          <cell r="C28">
            <v>40</v>
          </cell>
          <cell r="D28">
            <v>0</v>
          </cell>
          <cell r="E28">
            <v>1</v>
          </cell>
          <cell r="F28">
            <v>1</v>
          </cell>
          <cell r="G28">
            <v>1</v>
          </cell>
          <cell r="H28">
            <v>1</v>
          </cell>
          <cell r="I28">
            <v>1</v>
          </cell>
          <cell r="J28">
            <v>1</v>
          </cell>
          <cell r="K28">
            <v>1</v>
          </cell>
          <cell r="L28">
            <v>0</v>
          </cell>
          <cell r="M28">
            <v>1</v>
          </cell>
          <cell r="N28">
            <v>1</v>
          </cell>
          <cell r="O28">
            <v>1</v>
          </cell>
        </row>
        <row r="29">
          <cell r="C29">
            <v>43</v>
          </cell>
          <cell r="D29">
            <v>1</v>
          </cell>
          <cell r="E29">
            <v>1</v>
          </cell>
          <cell r="F29">
            <v>1</v>
          </cell>
          <cell r="G29">
            <v>1</v>
          </cell>
          <cell r="H29">
            <v>1</v>
          </cell>
          <cell r="I29">
            <v>1</v>
          </cell>
          <cell r="J29">
            <v>1</v>
          </cell>
          <cell r="K29">
            <v>1</v>
          </cell>
          <cell r="L29">
            <v>0</v>
          </cell>
          <cell r="M29">
            <v>1</v>
          </cell>
          <cell r="N29">
            <v>1</v>
          </cell>
          <cell r="O29">
            <v>1</v>
          </cell>
        </row>
        <row r="30">
          <cell r="C30">
            <v>49</v>
          </cell>
          <cell r="D30">
            <v>0</v>
          </cell>
          <cell r="E30">
            <v>1</v>
          </cell>
          <cell r="F30">
            <v>1</v>
          </cell>
          <cell r="G30">
            <v>1</v>
          </cell>
          <cell r="H30">
            <v>1</v>
          </cell>
          <cell r="I30">
            <v>1</v>
          </cell>
          <cell r="J30">
            <v>1</v>
          </cell>
          <cell r="K30">
            <v>1</v>
          </cell>
          <cell r="L30">
            <v>0</v>
          </cell>
          <cell r="M30">
            <v>0</v>
          </cell>
          <cell r="N30">
            <v>1</v>
          </cell>
          <cell r="O30">
            <v>1</v>
          </cell>
        </row>
        <row r="31">
          <cell r="C31">
            <v>53</v>
          </cell>
          <cell r="D31">
            <v>0</v>
          </cell>
          <cell r="E31">
            <v>1</v>
          </cell>
          <cell r="F31">
            <v>1</v>
          </cell>
          <cell r="G31">
            <v>1</v>
          </cell>
          <cell r="H31">
            <v>1</v>
          </cell>
          <cell r="I31">
            <v>1</v>
          </cell>
          <cell r="J31">
            <v>1</v>
          </cell>
          <cell r="K31">
            <v>1</v>
          </cell>
          <cell r="L31">
            <v>0</v>
          </cell>
          <cell r="M31">
            <v>0</v>
          </cell>
          <cell r="N31">
            <v>1</v>
          </cell>
          <cell r="O31">
            <v>1</v>
          </cell>
        </row>
        <row r="32">
          <cell r="C32">
            <v>29</v>
          </cell>
          <cell r="D32">
            <v>1</v>
          </cell>
          <cell r="E32">
            <v>1</v>
          </cell>
          <cell r="F32">
            <v>1</v>
          </cell>
          <cell r="G32">
            <v>1</v>
          </cell>
          <cell r="H32">
            <v>1</v>
          </cell>
          <cell r="I32">
            <v>1</v>
          </cell>
          <cell r="J32">
            <v>1</v>
          </cell>
          <cell r="K32">
            <v>1</v>
          </cell>
          <cell r="L32">
            <v>0</v>
          </cell>
          <cell r="M32">
            <v>1</v>
          </cell>
          <cell r="N32">
            <v>1</v>
          </cell>
          <cell r="O32">
            <v>1</v>
          </cell>
        </row>
        <row r="33">
          <cell r="C33">
            <v>43</v>
          </cell>
          <cell r="D33">
            <v>0</v>
          </cell>
          <cell r="E33">
            <v>1</v>
          </cell>
          <cell r="F33">
            <v>1</v>
          </cell>
          <cell r="G33">
            <v>1</v>
          </cell>
          <cell r="H33">
            <v>1</v>
          </cell>
          <cell r="I33">
            <v>1</v>
          </cell>
          <cell r="J33">
            <v>1</v>
          </cell>
          <cell r="K33">
            <v>1</v>
          </cell>
          <cell r="L33">
            <v>0</v>
          </cell>
          <cell r="M33">
            <v>1</v>
          </cell>
          <cell r="N33">
            <v>1</v>
          </cell>
          <cell r="O33">
            <v>1</v>
          </cell>
        </row>
        <row r="34">
          <cell r="C34">
            <v>49</v>
          </cell>
          <cell r="D34">
            <v>0</v>
          </cell>
          <cell r="E34">
            <v>1</v>
          </cell>
          <cell r="F34">
            <v>1</v>
          </cell>
          <cell r="G34">
            <v>1</v>
          </cell>
          <cell r="H34">
            <v>1</v>
          </cell>
          <cell r="I34">
            <v>1</v>
          </cell>
          <cell r="J34">
            <v>1</v>
          </cell>
          <cell r="K34">
            <v>1</v>
          </cell>
          <cell r="L34">
            <v>0</v>
          </cell>
          <cell r="M34">
            <v>1</v>
          </cell>
          <cell r="N34">
            <v>1</v>
          </cell>
          <cell r="O34">
            <v>1</v>
          </cell>
        </row>
        <row r="35">
          <cell r="C35">
            <v>30</v>
          </cell>
          <cell r="D35">
            <v>0</v>
          </cell>
          <cell r="E35">
            <v>1</v>
          </cell>
          <cell r="F35">
            <v>1</v>
          </cell>
          <cell r="G35">
            <v>1</v>
          </cell>
          <cell r="H35">
            <v>1</v>
          </cell>
          <cell r="I35">
            <v>1</v>
          </cell>
          <cell r="J35">
            <v>1</v>
          </cell>
          <cell r="K35">
            <v>1</v>
          </cell>
          <cell r="L35">
            <v>1</v>
          </cell>
          <cell r="M35">
            <v>1</v>
          </cell>
          <cell r="N35">
            <v>1</v>
          </cell>
          <cell r="O35">
            <v>1</v>
          </cell>
        </row>
        <row r="36">
          <cell r="C36">
            <v>11</v>
          </cell>
          <cell r="D36">
            <v>1</v>
          </cell>
          <cell r="E36">
            <v>1</v>
          </cell>
          <cell r="F36">
            <v>1</v>
          </cell>
          <cell r="G36">
            <v>1</v>
          </cell>
          <cell r="H36">
            <v>1</v>
          </cell>
          <cell r="I36">
            <v>1</v>
          </cell>
          <cell r="J36">
            <v>1</v>
          </cell>
          <cell r="K36">
            <v>1</v>
          </cell>
          <cell r="L36">
            <v>1</v>
          </cell>
          <cell r="M36">
            <v>1</v>
          </cell>
          <cell r="N36">
            <v>1</v>
          </cell>
          <cell r="O36">
            <v>1</v>
          </cell>
        </row>
        <row r="37">
          <cell r="C37">
            <v>24</v>
          </cell>
          <cell r="D37">
            <v>0</v>
          </cell>
          <cell r="E37">
            <v>1</v>
          </cell>
          <cell r="F37">
            <v>1</v>
          </cell>
          <cell r="G37">
            <v>1</v>
          </cell>
          <cell r="H37">
            <v>1</v>
          </cell>
          <cell r="I37">
            <v>1</v>
          </cell>
          <cell r="J37">
            <v>1</v>
          </cell>
          <cell r="K37">
            <v>1</v>
          </cell>
          <cell r="L37">
            <v>1</v>
          </cell>
          <cell r="M37">
            <v>1</v>
          </cell>
          <cell r="N37">
            <v>0</v>
          </cell>
          <cell r="O37">
            <v>0</v>
          </cell>
        </row>
        <row r="38">
          <cell r="C38">
            <v>24</v>
          </cell>
          <cell r="D38">
            <v>0</v>
          </cell>
          <cell r="E38">
            <v>1</v>
          </cell>
          <cell r="F38">
            <v>1</v>
          </cell>
          <cell r="G38">
            <v>1</v>
          </cell>
          <cell r="H38">
            <v>1</v>
          </cell>
          <cell r="I38">
            <v>1</v>
          </cell>
          <cell r="J38">
            <v>0</v>
          </cell>
          <cell r="K38">
            <v>1</v>
          </cell>
          <cell r="L38">
            <v>0</v>
          </cell>
          <cell r="M38">
            <v>1</v>
          </cell>
          <cell r="N38">
            <v>1</v>
          </cell>
          <cell r="O38">
            <v>1</v>
          </cell>
        </row>
        <row r="39">
          <cell r="C39">
            <v>48</v>
          </cell>
          <cell r="D39">
            <v>1</v>
          </cell>
          <cell r="E39">
            <v>1</v>
          </cell>
          <cell r="F39">
            <v>1</v>
          </cell>
          <cell r="G39">
            <v>1</v>
          </cell>
          <cell r="H39">
            <v>1</v>
          </cell>
          <cell r="I39">
            <v>1</v>
          </cell>
          <cell r="J39">
            <v>1</v>
          </cell>
          <cell r="K39">
            <v>1</v>
          </cell>
          <cell r="L39">
            <v>0</v>
          </cell>
          <cell r="M39">
            <v>0</v>
          </cell>
          <cell r="N39">
            <v>1</v>
          </cell>
          <cell r="O39">
            <v>1</v>
          </cell>
        </row>
        <row r="40">
          <cell r="C40">
            <v>17</v>
          </cell>
          <cell r="D40">
            <v>1</v>
          </cell>
          <cell r="E40">
            <v>1</v>
          </cell>
          <cell r="F40">
            <v>1</v>
          </cell>
          <cell r="G40">
            <v>1</v>
          </cell>
          <cell r="H40">
            <v>1</v>
          </cell>
          <cell r="I40">
            <v>1</v>
          </cell>
          <cell r="J40">
            <v>1</v>
          </cell>
          <cell r="K40">
            <v>0</v>
          </cell>
          <cell r="L40">
            <v>1</v>
          </cell>
          <cell r="M40">
            <v>1</v>
          </cell>
          <cell r="N40">
            <v>1</v>
          </cell>
          <cell r="O40">
            <v>1</v>
          </cell>
        </row>
        <row r="41">
          <cell r="C41">
            <v>47</v>
          </cell>
          <cell r="D41">
            <v>0</v>
          </cell>
          <cell r="E41">
            <v>1</v>
          </cell>
          <cell r="F41">
            <v>1</v>
          </cell>
          <cell r="G41">
            <v>0</v>
          </cell>
          <cell r="H41">
            <v>1</v>
          </cell>
          <cell r="I41">
            <v>1</v>
          </cell>
          <cell r="J41">
            <v>1</v>
          </cell>
          <cell r="K41">
            <v>1</v>
          </cell>
          <cell r="L41">
            <v>1</v>
          </cell>
          <cell r="M41">
            <v>1</v>
          </cell>
          <cell r="N41">
            <v>0</v>
          </cell>
          <cell r="O41">
            <v>0</v>
          </cell>
        </row>
        <row r="42">
          <cell r="C42">
            <v>48</v>
          </cell>
          <cell r="D42">
            <v>0</v>
          </cell>
          <cell r="E42">
            <v>0</v>
          </cell>
          <cell r="F42">
            <v>1</v>
          </cell>
          <cell r="G42">
            <v>0</v>
          </cell>
          <cell r="H42">
            <v>1</v>
          </cell>
          <cell r="I42">
            <v>1</v>
          </cell>
          <cell r="J42">
            <v>1</v>
          </cell>
          <cell r="K42">
            <v>0</v>
          </cell>
          <cell r="L42">
            <v>0</v>
          </cell>
          <cell r="M42">
            <v>1</v>
          </cell>
          <cell r="N42">
            <v>1</v>
          </cell>
          <cell r="O42">
            <v>1</v>
          </cell>
        </row>
        <row r="43">
          <cell r="C43">
            <v>20</v>
          </cell>
          <cell r="D43">
            <v>1</v>
          </cell>
          <cell r="E43">
            <v>1</v>
          </cell>
          <cell r="F43">
            <v>1</v>
          </cell>
          <cell r="G43">
            <v>1</v>
          </cell>
          <cell r="H43">
            <v>0</v>
          </cell>
          <cell r="I43">
            <v>1</v>
          </cell>
          <cell r="J43">
            <v>1</v>
          </cell>
          <cell r="K43">
            <v>1</v>
          </cell>
          <cell r="L43">
            <v>1</v>
          </cell>
          <cell r="M43">
            <v>1</v>
          </cell>
          <cell r="N43">
            <v>1</v>
          </cell>
          <cell r="O43">
            <v>0</v>
          </cell>
        </row>
        <row r="44">
          <cell r="C44">
            <v>64</v>
          </cell>
          <cell r="D44">
            <v>0</v>
          </cell>
          <cell r="E44">
            <v>0</v>
          </cell>
          <cell r="F44">
            <v>1</v>
          </cell>
          <cell r="G44">
            <v>1</v>
          </cell>
          <cell r="H44">
            <v>1</v>
          </cell>
          <cell r="I44">
            <v>1</v>
          </cell>
          <cell r="J44">
            <v>0</v>
          </cell>
          <cell r="K44">
            <v>1</v>
          </cell>
          <cell r="L44">
            <v>0</v>
          </cell>
          <cell r="M44">
            <v>0</v>
          </cell>
          <cell r="N44">
            <v>1</v>
          </cell>
          <cell r="O44">
            <v>1</v>
          </cell>
        </row>
        <row r="45">
          <cell r="C45">
            <v>10</v>
          </cell>
          <cell r="D45">
            <v>1</v>
          </cell>
          <cell r="E45">
            <v>1</v>
          </cell>
          <cell r="F45">
            <v>1</v>
          </cell>
          <cell r="G45">
            <v>1</v>
          </cell>
          <cell r="H45">
            <v>1</v>
          </cell>
          <cell r="I45">
            <v>1</v>
          </cell>
          <cell r="J45">
            <v>1</v>
          </cell>
          <cell r="K45">
            <v>1</v>
          </cell>
          <cell r="L45">
            <v>1</v>
          </cell>
          <cell r="M45">
            <v>1</v>
          </cell>
          <cell r="N45">
            <v>1</v>
          </cell>
          <cell r="O45">
            <v>1</v>
          </cell>
        </row>
        <row r="46">
          <cell r="C46">
            <v>34</v>
          </cell>
          <cell r="D46">
            <v>1</v>
          </cell>
          <cell r="E46">
            <v>1</v>
          </cell>
          <cell r="F46">
            <v>1</v>
          </cell>
          <cell r="G46">
            <v>1</v>
          </cell>
          <cell r="H46">
            <v>1</v>
          </cell>
          <cell r="I46">
            <v>1</v>
          </cell>
          <cell r="J46">
            <v>0</v>
          </cell>
          <cell r="K46">
            <v>1</v>
          </cell>
          <cell r="L46">
            <v>1</v>
          </cell>
          <cell r="M46">
            <v>0</v>
          </cell>
          <cell r="N46">
            <v>1</v>
          </cell>
          <cell r="O46">
            <v>1</v>
          </cell>
        </row>
        <row r="47">
          <cell r="C47">
            <v>10</v>
          </cell>
          <cell r="D47">
            <v>1</v>
          </cell>
          <cell r="E47">
            <v>1</v>
          </cell>
          <cell r="F47">
            <v>1</v>
          </cell>
          <cell r="G47">
            <v>1</v>
          </cell>
          <cell r="H47">
            <v>1</v>
          </cell>
          <cell r="I47">
            <v>1</v>
          </cell>
          <cell r="J47">
            <v>1</v>
          </cell>
          <cell r="K47">
            <v>1</v>
          </cell>
          <cell r="L47">
            <v>1</v>
          </cell>
          <cell r="M47">
            <v>1</v>
          </cell>
          <cell r="N47">
            <v>1</v>
          </cell>
          <cell r="O47">
            <v>1</v>
          </cell>
        </row>
        <row r="48">
          <cell r="C48">
            <v>22</v>
          </cell>
          <cell r="D48">
            <v>1</v>
          </cell>
          <cell r="E48">
            <v>1</v>
          </cell>
          <cell r="F48">
            <v>1</v>
          </cell>
          <cell r="G48">
            <v>1</v>
          </cell>
          <cell r="H48">
            <v>1</v>
          </cell>
          <cell r="I48">
            <v>1</v>
          </cell>
          <cell r="J48">
            <v>0</v>
          </cell>
          <cell r="K48">
            <v>1</v>
          </cell>
          <cell r="L48">
            <v>1</v>
          </cell>
          <cell r="M48">
            <v>1</v>
          </cell>
          <cell r="N48">
            <v>1</v>
          </cell>
          <cell r="O48">
            <v>1</v>
          </cell>
        </row>
        <row r="49">
          <cell r="C49">
            <v>15</v>
          </cell>
          <cell r="D49">
            <v>1</v>
          </cell>
          <cell r="E49">
            <v>1</v>
          </cell>
          <cell r="F49">
            <v>1</v>
          </cell>
          <cell r="G49">
            <v>1</v>
          </cell>
          <cell r="H49">
            <v>1</v>
          </cell>
          <cell r="I49">
            <v>1</v>
          </cell>
          <cell r="J49">
            <v>1</v>
          </cell>
          <cell r="K49">
            <v>1</v>
          </cell>
          <cell r="L49">
            <v>1</v>
          </cell>
          <cell r="M49">
            <v>0</v>
          </cell>
          <cell r="N49">
            <v>1</v>
          </cell>
          <cell r="O49">
            <v>1</v>
          </cell>
        </row>
        <row r="50">
          <cell r="C50">
            <v>16</v>
          </cell>
          <cell r="D50">
            <v>1</v>
          </cell>
          <cell r="E50">
            <v>1</v>
          </cell>
          <cell r="F50">
            <v>1</v>
          </cell>
          <cell r="G50">
            <v>1</v>
          </cell>
          <cell r="H50">
            <v>1</v>
          </cell>
          <cell r="I50">
            <v>1</v>
          </cell>
          <cell r="J50">
            <v>1</v>
          </cell>
          <cell r="K50">
            <v>1</v>
          </cell>
          <cell r="L50">
            <v>1</v>
          </cell>
          <cell r="M50">
            <v>1</v>
          </cell>
          <cell r="N50">
            <v>1</v>
          </cell>
          <cell r="O50">
            <v>1</v>
          </cell>
        </row>
        <row r="51">
          <cell r="C51">
            <v>16</v>
          </cell>
          <cell r="D51">
            <v>1</v>
          </cell>
          <cell r="E51">
            <v>1</v>
          </cell>
          <cell r="F51">
            <v>1</v>
          </cell>
          <cell r="G51">
            <v>1</v>
          </cell>
          <cell r="H51">
            <v>1</v>
          </cell>
          <cell r="I51">
            <v>1</v>
          </cell>
          <cell r="J51">
            <v>1</v>
          </cell>
          <cell r="K51">
            <v>1</v>
          </cell>
          <cell r="L51">
            <v>1</v>
          </cell>
          <cell r="M51">
            <v>1</v>
          </cell>
          <cell r="N51">
            <v>1</v>
          </cell>
          <cell r="O51">
            <v>1</v>
          </cell>
        </row>
        <row r="52">
          <cell r="C52">
            <v>16</v>
          </cell>
          <cell r="D52">
            <v>1</v>
          </cell>
          <cell r="E52">
            <v>1</v>
          </cell>
          <cell r="F52">
            <v>1</v>
          </cell>
          <cell r="G52">
            <v>1</v>
          </cell>
          <cell r="H52">
            <v>1</v>
          </cell>
          <cell r="I52">
            <v>1</v>
          </cell>
          <cell r="J52">
            <v>1</v>
          </cell>
          <cell r="K52">
            <v>1</v>
          </cell>
          <cell r="L52">
            <v>1</v>
          </cell>
          <cell r="M52">
            <v>1</v>
          </cell>
          <cell r="N52">
            <v>1</v>
          </cell>
          <cell r="O52">
            <v>1</v>
          </cell>
        </row>
        <row r="53">
          <cell r="C53">
            <v>17</v>
          </cell>
          <cell r="D53">
            <v>1</v>
          </cell>
          <cell r="E53">
            <v>1</v>
          </cell>
          <cell r="F53">
            <v>1</v>
          </cell>
          <cell r="G53">
            <v>1</v>
          </cell>
          <cell r="H53">
            <v>1</v>
          </cell>
          <cell r="I53">
            <v>1</v>
          </cell>
          <cell r="J53">
            <v>1</v>
          </cell>
          <cell r="K53">
            <v>1</v>
          </cell>
          <cell r="L53">
            <v>1</v>
          </cell>
          <cell r="M53">
            <v>0</v>
          </cell>
          <cell r="N53">
            <v>1</v>
          </cell>
          <cell r="O53">
            <v>1</v>
          </cell>
        </row>
        <row r="54">
          <cell r="C54">
            <v>29</v>
          </cell>
          <cell r="D54">
            <v>1</v>
          </cell>
          <cell r="E54">
            <v>0</v>
          </cell>
          <cell r="F54">
            <v>1</v>
          </cell>
          <cell r="G54">
            <v>1</v>
          </cell>
          <cell r="H54">
            <v>1</v>
          </cell>
          <cell r="I54">
            <v>1</v>
          </cell>
          <cell r="J54">
            <v>1</v>
          </cell>
          <cell r="K54">
            <v>1</v>
          </cell>
          <cell r="L54">
            <v>1</v>
          </cell>
          <cell r="M54">
            <v>1</v>
          </cell>
          <cell r="N54">
            <v>1</v>
          </cell>
          <cell r="O54">
            <v>1</v>
          </cell>
        </row>
        <row r="55">
          <cell r="C55">
            <v>21</v>
          </cell>
          <cell r="D55">
            <v>1</v>
          </cell>
          <cell r="E55">
            <v>1</v>
          </cell>
          <cell r="F55">
            <v>1</v>
          </cell>
          <cell r="G55">
            <v>1</v>
          </cell>
          <cell r="H55">
            <v>1</v>
          </cell>
          <cell r="I55">
            <v>1</v>
          </cell>
          <cell r="J55">
            <v>1</v>
          </cell>
          <cell r="K55">
            <v>1</v>
          </cell>
          <cell r="L55">
            <v>0</v>
          </cell>
          <cell r="M55">
            <v>1</v>
          </cell>
          <cell r="N55">
            <v>1</v>
          </cell>
          <cell r="O55">
            <v>1</v>
          </cell>
        </row>
        <row r="56">
          <cell r="C56">
            <v>36</v>
          </cell>
          <cell r="D56">
            <v>1</v>
          </cell>
          <cell r="E56">
            <v>0</v>
          </cell>
          <cell r="F56">
            <v>1</v>
          </cell>
          <cell r="G56">
            <v>1</v>
          </cell>
          <cell r="H56">
            <v>1</v>
          </cell>
          <cell r="I56">
            <v>1</v>
          </cell>
          <cell r="J56">
            <v>1</v>
          </cell>
          <cell r="K56">
            <v>0</v>
          </cell>
          <cell r="L56">
            <v>1</v>
          </cell>
          <cell r="M56">
            <v>0</v>
          </cell>
          <cell r="N56">
            <v>1</v>
          </cell>
          <cell r="O56">
            <v>1</v>
          </cell>
        </row>
        <row r="57">
          <cell r="C57">
            <v>25</v>
          </cell>
          <cell r="D57">
            <v>1</v>
          </cell>
          <cell r="E57">
            <v>1</v>
          </cell>
          <cell r="F57">
            <v>1</v>
          </cell>
          <cell r="G57">
            <v>1</v>
          </cell>
          <cell r="H57">
            <v>1</v>
          </cell>
          <cell r="I57">
            <v>1</v>
          </cell>
          <cell r="J57">
            <v>1</v>
          </cell>
          <cell r="K57">
            <v>1</v>
          </cell>
          <cell r="L57">
            <v>0</v>
          </cell>
          <cell r="M57">
            <v>1</v>
          </cell>
          <cell r="N57">
            <v>1</v>
          </cell>
          <cell r="O57">
            <v>1</v>
          </cell>
        </row>
        <row r="58">
          <cell r="C58">
            <v>41</v>
          </cell>
          <cell r="D58">
            <v>1</v>
          </cell>
          <cell r="E58">
            <v>0</v>
          </cell>
          <cell r="F58">
            <v>1</v>
          </cell>
          <cell r="G58">
            <v>1</v>
          </cell>
          <cell r="H58">
            <v>1</v>
          </cell>
          <cell r="I58">
            <v>1</v>
          </cell>
          <cell r="J58">
            <v>1</v>
          </cell>
          <cell r="K58">
            <v>1</v>
          </cell>
          <cell r="L58">
            <v>1</v>
          </cell>
          <cell r="M58">
            <v>0</v>
          </cell>
          <cell r="N58">
            <v>1</v>
          </cell>
          <cell r="O58">
            <v>1</v>
          </cell>
        </row>
        <row r="59">
          <cell r="C59">
            <v>81</v>
          </cell>
          <cell r="D59">
            <v>1</v>
          </cell>
          <cell r="E59">
            <v>0</v>
          </cell>
          <cell r="F59">
            <v>1</v>
          </cell>
          <cell r="G59">
            <v>1</v>
          </cell>
          <cell r="H59">
            <v>0</v>
          </cell>
          <cell r="I59">
            <v>1</v>
          </cell>
          <cell r="J59">
            <v>1</v>
          </cell>
          <cell r="K59">
            <v>1</v>
          </cell>
          <cell r="L59">
            <v>1</v>
          </cell>
          <cell r="M59">
            <v>0</v>
          </cell>
          <cell r="N59">
            <v>0</v>
          </cell>
          <cell r="O59">
            <v>0</v>
          </cell>
        </row>
        <row r="60">
          <cell r="C60">
            <v>41</v>
          </cell>
          <cell r="D60">
            <v>0</v>
          </cell>
          <cell r="E60">
            <v>1</v>
          </cell>
          <cell r="F60">
            <v>1</v>
          </cell>
          <cell r="G60">
            <v>1</v>
          </cell>
          <cell r="H60">
            <v>1</v>
          </cell>
          <cell r="I60">
            <v>1</v>
          </cell>
          <cell r="J60">
            <v>1</v>
          </cell>
          <cell r="K60">
            <v>1</v>
          </cell>
          <cell r="L60">
            <v>1</v>
          </cell>
          <cell r="M60">
            <v>1</v>
          </cell>
          <cell r="N60">
            <v>1</v>
          </cell>
          <cell r="O60">
            <v>1</v>
          </cell>
        </row>
        <row r="61">
          <cell r="C61">
            <v>20</v>
          </cell>
          <cell r="D61">
            <v>0</v>
          </cell>
          <cell r="E61">
            <v>1</v>
          </cell>
          <cell r="F61">
            <v>1</v>
          </cell>
          <cell r="G61">
            <v>1</v>
          </cell>
          <cell r="H61">
            <v>1</v>
          </cell>
          <cell r="I61">
            <v>1</v>
          </cell>
          <cell r="J61">
            <v>1</v>
          </cell>
          <cell r="K61">
            <v>1</v>
          </cell>
          <cell r="L61">
            <v>1</v>
          </cell>
          <cell r="M61">
            <v>1</v>
          </cell>
          <cell r="N61">
            <v>1</v>
          </cell>
          <cell r="O61">
            <v>1</v>
          </cell>
        </row>
        <row r="62">
          <cell r="C62">
            <v>31</v>
          </cell>
          <cell r="D62">
            <v>1</v>
          </cell>
          <cell r="E62">
            <v>0</v>
          </cell>
          <cell r="F62">
            <v>1</v>
          </cell>
          <cell r="G62">
            <v>1</v>
          </cell>
          <cell r="H62">
            <v>1</v>
          </cell>
          <cell r="I62">
            <v>1</v>
          </cell>
          <cell r="J62">
            <v>1</v>
          </cell>
          <cell r="K62">
            <v>1</v>
          </cell>
          <cell r="L62">
            <v>0</v>
          </cell>
          <cell r="M62">
            <v>0</v>
          </cell>
          <cell r="N62">
            <v>1</v>
          </cell>
          <cell r="O62">
            <v>1</v>
          </cell>
        </row>
        <row r="63">
          <cell r="C63">
            <v>28</v>
          </cell>
          <cell r="D63">
            <v>1</v>
          </cell>
          <cell r="E63">
            <v>1</v>
          </cell>
          <cell r="F63">
            <v>1</v>
          </cell>
          <cell r="G63">
            <v>1</v>
          </cell>
          <cell r="H63">
            <v>1</v>
          </cell>
          <cell r="I63">
            <v>1</v>
          </cell>
          <cell r="J63">
            <v>1</v>
          </cell>
          <cell r="K63">
            <v>1</v>
          </cell>
          <cell r="L63">
            <v>1</v>
          </cell>
          <cell r="M63">
            <v>1</v>
          </cell>
          <cell r="N63">
            <v>1</v>
          </cell>
          <cell r="O63">
            <v>1</v>
          </cell>
        </row>
        <row r="64">
          <cell r="C64">
            <v>18</v>
          </cell>
          <cell r="D64">
            <v>1</v>
          </cell>
          <cell r="E64">
            <v>1</v>
          </cell>
          <cell r="F64">
            <v>1</v>
          </cell>
          <cell r="G64">
            <v>1</v>
          </cell>
          <cell r="H64">
            <v>1</v>
          </cell>
          <cell r="I64">
            <v>1</v>
          </cell>
          <cell r="J64">
            <v>1</v>
          </cell>
          <cell r="K64">
            <v>1</v>
          </cell>
          <cell r="L64">
            <v>1</v>
          </cell>
          <cell r="M64">
            <v>1</v>
          </cell>
          <cell r="N64">
            <v>1</v>
          </cell>
          <cell r="O64">
            <v>1</v>
          </cell>
        </row>
      </sheetData>
      <sheetData sheetId="22">
        <row r="2">
          <cell r="C2">
            <v>39</v>
          </cell>
          <cell r="D2">
            <v>1</v>
          </cell>
          <cell r="E2">
            <v>1</v>
          </cell>
          <cell r="F2">
            <v>1</v>
          </cell>
          <cell r="G2">
            <v>1</v>
          </cell>
          <cell r="H2">
            <v>1</v>
          </cell>
          <cell r="I2">
            <v>1</v>
          </cell>
          <cell r="J2">
            <v>1</v>
          </cell>
          <cell r="K2">
            <v>1</v>
          </cell>
          <cell r="L2">
            <v>0</v>
          </cell>
          <cell r="M2">
            <v>1</v>
          </cell>
          <cell r="N2">
            <v>1</v>
          </cell>
          <cell r="O2">
            <v>1</v>
          </cell>
          <cell r="P2">
            <v>54.060943798909179</v>
          </cell>
        </row>
        <row r="3">
          <cell r="C3">
            <v>19</v>
          </cell>
          <cell r="D3">
            <v>1</v>
          </cell>
          <cell r="E3">
            <v>1</v>
          </cell>
          <cell r="F3">
            <v>1</v>
          </cell>
          <cell r="G3">
            <v>1</v>
          </cell>
          <cell r="H3">
            <v>1</v>
          </cell>
          <cell r="I3">
            <v>1</v>
          </cell>
          <cell r="J3">
            <v>1</v>
          </cell>
          <cell r="K3">
            <v>1</v>
          </cell>
          <cell r="L3">
            <v>1</v>
          </cell>
          <cell r="M3">
            <v>1</v>
          </cell>
          <cell r="N3">
            <v>1</v>
          </cell>
          <cell r="O3">
            <v>1</v>
          </cell>
        </row>
        <row r="4">
          <cell r="C4">
            <v>19</v>
          </cell>
          <cell r="D4">
            <v>1</v>
          </cell>
          <cell r="E4">
            <v>0</v>
          </cell>
          <cell r="F4">
            <v>1</v>
          </cell>
          <cell r="G4">
            <v>1</v>
          </cell>
          <cell r="H4">
            <v>1</v>
          </cell>
          <cell r="I4">
            <v>1</v>
          </cell>
          <cell r="J4">
            <v>1</v>
          </cell>
          <cell r="K4">
            <v>1</v>
          </cell>
          <cell r="L4">
            <v>1</v>
          </cell>
          <cell r="M4">
            <v>1</v>
          </cell>
          <cell r="N4">
            <v>1</v>
          </cell>
          <cell r="O4">
            <v>1</v>
          </cell>
        </row>
        <row r="5">
          <cell r="C5">
            <v>49</v>
          </cell>
          <cell r="D5">
            <v>1</v>
          </cell>
          <cell r="E5">
            <v>1</v>
          </cell>
          <cell r="F5">
            <v>1</v>
          </cell>
          <cell r="G5">
            <v>1</v>
          </cell>
          <cell r="H5">
            <v>1</v>
          </cell>
          <cell r="I5">
            <v>1</v>
          </cell>
          <cell r="J5">
            <v>1</v>
          </cell>
          <cell r="K5">
            <v>1</v>
          </cell>
          <cell r="L5">
            <v>1</v>
          </cell>
          <cell r="M5">
            <v>1</v>
          </cell>
          <cell r="N5">
            <v>1</v>
          </cell>
          <cell r="O5">
            <v>1</v>
          </cell>
        </row>
        <row r="6">
          <cell r="C6">
            <v>41</v>
          </cell>
          <cell r="D6">
            <v>1</v>
          </cell>
          <cell r="E6">
            <v>0</v>
          </cell>
          <cell r="F6">
            <v>1</v>
          </cell>
          <cell r="G6">
            <v>1</v>
          </cell>
          <cell r="H6">
            <v>1</v>
          </cell>
          <cell r="I6">
            <v>1</v>
          </cell>
          <cell r="J6">
            <v>1</v>
          </cell>
          <cell r="K6">
            <v>1</v>
          </cell>
          <cell r="L6">
            <v>0</v>
          </cell>
          <cell r="M6">
            <v>1</v>
          </cell>
          <cell r="N6">
            <v>1</v>
          </cell>
          <cell r="O6">
            <v>1</v>
          </cell>
        </row>
        <row r="7">
          <cell r="C7">
            <v>37</v>
          </cell>
          <cell r="D7">
            <v>1</v>
          </cell>
          <cell r="E7">
            <v>0</v>
          </cell>
          <cell r="F7">
            <v>1</v>
          </cell>
          <cell r="G7">
            <v>1</v>
          </cell>
          <cell r="H7">
            <v>1</v>
          </cell>
          <cell r="I7">
            <v>1</v>
          </cell>
          <cell r="J7">
            <v>1</v>
          </cell>
          <cell r="K7">
            <v>1</v>
          </cell>
          <cell r="L7">
            <v>0</v>
          </cell>
          <cell r="M7">
            <v>1</v>
          </cell>
          <cell r="N7">
            <v>1</v>
          </cell>
          <cell r="O7">
            <v>1</v>
          </cell>
        </row>
        <row r="8">
          <cell r="C8">
            <v>56</v>
          </cell>
          <cell r="D8">
            <v>1</v>
          </cell>
          <cell r="E8">
            <v>0</v>
          </cell>
          <cell r="F8">
            <v>1</v>
          </cell>
          <cell r="G8">
            <v>0</v>
          </cell>
          <cell r="H8">
            <v>1</v>
          </cell>
          <cell r="I8">
            <v>1</v>
          </cell>
          <cell r="J8">
            <v>1</v>
          </cell>
          <cell r="K8">
            <v>1</v>
          </cell>
          <cell r="L8">
            <v>1</v>
          </cell>
          <cell r="M8">
            <v>1</v>
          </cell>
          <cell r="N8">
            <v>1</v>
          </cell>
          <cell r="O8">
            <v>1</v>
          </cell>
        </row>
        <row r="9">
          <cell r="C9">
            <v>31</v>
          </cell>
          <cell r="D9">
            <v>1</v>
          </cell>
          <cell r="E9">
            <v>1</v>
          </cell>
          <cell r="F9">
            <v>1</v>
          </cell>
          <cell r="G9">
            <v>1</v>
          </cell>
          <cell r="H9">
            <v>1</v>
          </cell>
          <cell r="I9">
            <v>1</v>
          </cell>
          <cell r="J9">
            <v>1</v>
          </cell>
          <cell r="K9">
            <v>1</v>
          </cell>
          <cell r="L9">
            <v>1</v>
          </cell>
          <cell r="M9">
            <v>1</v>
          </cell>
          <cell r="N9">
            <v>1</v>
          </cell>
          <cell r="O9">
            <v>1</v>
          </cell>
        </row>
        <row r="10">
          <cell r="C10">
            <v>119</v>
          </cell>
          <cell r="D10">
            <v>0</v>
          </cell>
          <cell r="E10">
            <v>1</v>
          </cell>
          <cell r="F10">
            <v>1</v>
          </cell>
          <cell r="G10">
            <v>0</v>
          </cell>
          <cell r="H10">
            <v>1</v>
          </cell>
          <cell r="I10">
            <v>1</v>
          </cell>
          <cell r="J10">
            <v>1</v>
          </cell>
          <cell r="K10">
            <v>1</v>
          </cell>
          <cell r="L10">
            <v>0</v>
          </cell>
          <cell r="M10">
            <v>0</v>
          </cell>
          <cell r="N10">
            <v>1</v>
          </cell>
          <cell r="O10">
            <v>1</v>
          </cell>
        </row>
        <row r="11">
          <cell r="C11">
            <v>38</v>
          </cell>
          <cell r="D11">
            <v>1</v>
          </cell>
          <cell r="E11">
            <v>1</v>
          </cell>
          <cell r="F11">
            <v>1</v>
          </cell>
          <cell r="G11">
            <v>0</v>
          </cell>
          <cell r="H11">
            <v>1</v>
          </cell>
          <cell r="I11">
            <v>1</v>
          </cell>
          <cell r="J11">
            <v>0</v>
          </cell>
          <cell r="K11">
            <v>1</v>
          </cell>
          <cell r="L11">
            <v>1</v>
          </cell>
          <cell r="M11">
            <v>1</v>
          </cell>
          <cell r="N11">
            <v>1</v>
          </cell>
          <cell r="O11">
            <v>1</v>
          </cell>
        </row>
        <row r="12">
          <cell r="C12">
            <v>69</v>
          </cell>
          <cell r="D12">
            <v>1</v>
          </cell>
          <cell r="E12">
            <v>1</v>
          </cell>
          <cell r="F12">
            <v>1</v>
          </cell>
          <cell r="G12">
            <v>0</v>
          </cell>
          <cell r="H12">
            <v>1</v>
          </cell>
          <cell r="I12">
            <v>1</v>
          </cell>
          <cell r="J12">
            <v>1</v>
          </cell>
          <cell r="K12">
            <v>1</v>
          </cell>
          <cell r="L12">
            <v>0</v>
          </cell>
          <cell r="M12">
            <v>0</v>
          </cell>
          <cell r="N12">
            <v>1</v>
          </cell>
          <cell r="O12">
            <v>1</v>
          </cell>
        </row>
        <row r="13">
          <cell r="C13">
            <v>16</v>
          </cell>
          <cell r="D13">
            <v>0</v>
          </cell>
          <cell r="E13">
            <v>1</v>
          </cell>
          <cell r="F13">
            <v>1</v>
          </cell>
          <cell r="G13">
            <v>1</v>
          </cell>
          <cell r="H13">
            <v>1</v>
          </cell>
          <cell r="I13">
            <v>1</v>
          </cell>
          <cell r="J13">
            <v>1</v>
          </cell>
          <cell r="K13">
            <v>1</v>
          </cell>
          <cell r="L13">
            <v>1</v>
          </cell>
          <cell r="M13">
            <v>0</v>
          </cell>
          <cell r="N13">
            <v>1</v>
          </cell>
          <cell r="O13">
            <v>1</v>
          </cell>
        </row>
        <row r="14">
          <cell r="C14">
            <v>51</v>
          </cell>
          <cell r="D14">
            <v>1</v>
          </cell>
          <cell r="E14">
            <v>0</v>
          </cell>
          <cell r="F14">
            <v>1</v>
          </cell>
          <cell r="G14">
            <v>1</v>
          </cell>
          <cell r="H14">
            <v>1</v>
          </cell>
          <cell r="I14">
            <v>1</v>
          </cell>
          <cell r="J14">
            <v>1</v>
          </cell>
          <cell r="K14">
            <v>1</v>
          </cell>
          <cell r="L14">
            <v>0</v>
          </cell>
          <cell r="M14">
            <v>1</v>
          </cell>
          <cell r="N14">
            <v>1</v>
          </cell>
          <cell r="O14">
            <v>1</v>
          </cell>
        </row>
        <row r="15">
          <cell r="C15">
            <v>47</v>
          </cell>
          <cell r="D15">
            <v>0</v>
          </cell>
          <cell r="E15">
            <v>1</v>
          </cell>
          <cell r="F15">
            <v>1</v>
          </cell>
          <cell r="G15">
            <v>1</v>
          </cell>
          <cell r="H15">
            <v>1</v>
          </cell>
          <cell r="I15">
            <v>1</v>
          </cell>
          <cell r="J15">
            <v>1</v>
          </cell>
          <cell r="K15">
            <v>1</v>
          </cell>
          <cell r="L15">
            <v>0</v>
          </cell>
          <cell r="M15">
            <v>0</v>
          </cell>
          <cell r="N15">
            <v>0</v>
          </cell>
          <cell r="O15">
            <v>1</v>
          </cell>
        </row>
        <row r="16">
          <cell r="C16">
            <v>53</v>
          </cell>
          <cell r="D16">
            <v>0</v>
          </cell>
          <cell r="E16">
            <v>1</v>
          </cell>
          <cell r="F16">
            <v>1</v>
          </cell>
          <cell r="G16">
            <v>1</v>
          </cell>
          <cell r="H16">
            <v>1</v>
          </cell>
          <cell r="I16">
            <v>1</v>
          </cell>
          <cell r="J16">
            <v>1</v>
          </cell>
          <cell r="K16">
            <v>1</v>
          </cell>
          <cell r="L16">
            <v>0</v>
          </cell>
          <cell r="M16">
            <v>1</v>
          </cell>
          <cell r="N16">
            <v>0</v>
          </cell>
          <cell r="O16">
            <v>0</v>
          </cell>
        </row>
        <row r="17">
          <cell r="C17">
            <v>44</v>
          </cell>
          <cell r="D17">
            <v>0</v>
          </cell>
          <cell r="E17">
            <v>1</v>
          </cell>
          <cell r="F17">
            <v>1</v>
          </cell>
          <cell r="G17">
            <v>1</v>
          </cell>
          <cell r="H17">
            <v>1</v>
          </cell>
          <cell r="I17">
            <v>1</v>
          </cell>
          <cell r="J17">
            <v>1</v>
          </cell>
          <cell r="K17">
            <v>1</v>
          </cell>
          <cell r="L17">
            <v>0</v>
          </cell>
          <cell r="M17">
            <v>1</v>
          </cell>
          <cell r="N17">
            <v>1</v>
          </cell>
          <cell r="O17">
            <v>1</v>
          </cell>
        </row>
        <row r="18">
          <cell r="C18">
            <v>37</v>
          </cell>
          <cell r="D18">
            <v>1</v>
          </cell>
          <cell r="E18">
            <v>1</v>
          </cell>
          <cell r="F18">
            <v>1</v>
          </cell>
          <cell r="G18">
            <v>1</v>
          </cell>
          <cell r="H18">
            <v>1</v>
          </cell>
          <cell r="I18">
            <v>1</v>
          </cell>
          <cell r="J18">
            <v>1</v>
          </cell>
          <cell r="K18">
            <v>1</v>
          </cell>
          <cell r="L18">
            <v>0</v>
          </cell>
          <cell r="M18">
            <v>1</v>
          </cell>
          <cell r="N18">
            <v>1</v>
          </cell>
          <cell r="O18">
            <v>1</v>
          </cell>
        </row>
        <row r="19">
          <cell r="C19">
            <v>16</v>
          </cell>
          <cell r="D19">
            <v>0</v>
          </cell>
          <cell r="E19">
            <v>0</v>
          </cell>
          <cell r="F19">
            <v>1</v>
          </cell>
          <cell r="G19">
            <v>1</v>
          </cell>
          <cell r="H19">
            <v>1</v>
          </cell>
          <cell r="I19">
            <v>1</v>
          </cell>
          <cell r="J19">
            <v>1</v>
          </cell>
          <cell r="K19">
            <v>1</v>
          </cell>
          <cell r="L19">
            <v>1</v>
          </cell>
          <cell r="M19">
            <v>1</v>
          </cell>
          <cell r="N19">
            <v>1</v>
          </cell>
          <cell r="O19">
            <v>1</v>
          </cell>
        </row>
        <row r="20">
          <cell r="C20">
            <v>51</v>
          </cell>
          <cell r="D20">
            <v>0</v>
          </cell>
          <cell r="E20">
            <v>1</v>
          </cell>
          <cell r="F20">
            <v>1</v>
          </cell>
          <cell r="G20">
            <v>1</v>
          </cell>
          <cell r="H20">
            <v>1</v>
          </cell>
          <cell r="I20">
            <v>1</v>
          </cell>
          <cell r="J20">
            <v>1</v>
          </cell>
          <cell r="K20">
            <v>0</v>
          </cell>
          <cell r="L20">
            <v>0</v>
          </cell>
          <cell r="M20">
            <v>0</v>
          </cell>
          <cell r="N20">
            <v>1</v>
          </cell>
          <cell r="O20">
            <v>1</v>
          </cell>
        </row>
        <row r="21">
          <cell r="C21">
            <v>29</v>
          </cell>
          <cell r="D21">
            <v>0</v>
          </cell>
          <cell r="E21">
            <v>1</v>
          </cell>
          <cell r="F21">
            <v>1</v>
          </cell>
          <cell r="G21">
            <v>1</v>
          </cell>
          <cell r="H21">
            <v>1</v>
          </cell>
          <cell r="I21">
            <v>1</v>
          </cell>
          <cell r="J21">
            <v>1</v>
          </cell>
          <cell r="K21">
            <v>1</v>
          </cell>
          <cell r="L21">
            <v>1</v>
          </cell>
          <cell r="M21">
            <v>1</v>
          </cell>
          <cell r="N21">
            <v>0</v>
          </cell>
          <cell r="O21">
            <v>0</v>
          </cell>
        </row>
        <row r="22">
          <cell r="C22">
            <v>44</v>
          </cell>
          <cell r="D22">
            <v>0</v>
          </cell>
          <cell r="E22">
            <v>1</v>
          </cell>
          <cell r="F22">
            <v>1</v>
          </cell>
          <cell r="G22">
            <v>1</v>
          </cell>
          <cell r="H22">
            <v>1</v>
          </cell>
          <cell r="I22">
            <v>1</v>
          </cell>
          <cell r="J22">
            <v>1</v>
          </cell>
          <cell r="K22">
            <v>1</v>
          </cell>
          <cell r="L22">
            <v>0</v>
          </cell>
          <cell r="M22">
            <v>1</v>
          </cell>
          <cell r="N22">
            <v>0</v>
          </cell>
          <cell r="O22">
            <v>0</v>
          </cell>
        </row>
        <row r="23">
          <cell r="C23">
            <v>50</v>
          </cell>
          <cell r="D23">
            <v>1</v>
          </cell>
          <cell r="E23">
            <v>1</v>
          </cell>
          <cell r="F23">
            <v>1</v>
          </cell>
          <cell r="G23">
            <v>1</v>
          </cell>
          <cell r="H23">
            <v>1</v>
          </cell>
          <cell r="I23">
            <v>1</v>
          </cell>
          <cell r="J23">
            <v>1</v>
          </cell>
          <cell r="K23">
            <v>1</v>
          </cell>
          <cell r="L23">
            <v>0</v>
          </cell>
          <cell r="M23">
            <v>1</v>
          </cell>
          <cell r="N23">
            <v>1</v>
          </cell>
          <cell r="O23">
            <v>1</v>
          </cell>
        </row>
        <row r="24">
          <cell r="C24">
            <v>27</v>
          </cell>
          <cell r="D24">
            <v>1</v>
          </cell>
          <cell r="E24">
            <v>1</v>
          </cell>
          <cell r="F24">
            <v>1</v>
          </cell>
          <cell r="G24">
            <v>1</v>
          </cell>
          <cell r="H24">
            <v>1</v>
          </cell>
          <cell r="I24">
            <v>1</v>
          </cell>
          <cell r="J24">
            <v>1</v>
          </cell>
          <cell r="K24">
            <v>1</v>
          </cell>
          <cell r="L24">
            <v>1</v>
          </cell>
          <cell r="M24">
            <v>1</v>
          </cell>
          <cell r="N24">
            <v>1</v>
          </cell>
          <cell r="O24">
            <v>1</v>
          </cell>
        </row>
        <row r="25">
          <cell r="C25">
            <v>22</v>
          </cell>
          <cell r="D25">
            <v>1</v>
          </cell>
          <cell r="E25">
            <v>1</v>
          </cell>
          <cell r="F25">
            <v>1</v>
          </cell>
          <cell r="G25">
            <v>1</v>
          </cell>
          <cell r="H25">
            <v>1</v>
          </cell>
          <cell r="I25">
            <v>1</v>
          </cell>
          <cell r="J25">
            <v>1</v>
          </cell>
          <cell r="K25">
            <v>0</v>
          </cell>
          <cell r="L25">
            <v>1</v>
          </cell>
          <cell r="M25">
            <v>0</v>
          </cell>
          <cell r="N25">
            <v>1</v>
          </cell>
          <cell r="O25">
            <v>1</v>
          </cell>
        </row>
        <row r="26">
          <cell r="C26">
            <v>23</v>
          </cell>
          <cell r="D26">
            <v>1</v>
          </cell>
          <cell r="E26">
            <v>1</v>
          </cell>
          <cell r="F26">
            <v>1</v>
          </cell>
          <cell r="G26">
            <v>1</v>
          </cell>
          <cell r="H26">
            <v>1</v>
          </cell>
          <cell r="I26">
            <v>1</v>
          </cell>
          <cell r="J26">
            <v>1</v>
          </cell>
          <cell r="K26">
            <v>0</v>
          </cell>
          <cell r="L26">
            <v>1</v>
          </cell>
          <cell r="M26">
            <v>0</v>
          </cell>
          <cell r="N26">
            <v>1</v>
          </cell>
          <cell r="O26">
            <v>1</v>
          </cell>
        </row>
        <row r="27">
          <cell r="C27">
            <v>31</v>
          </cell>
          <cell r="D27">
            <v>1</v>
          </cell>
          <cell r="E27">
            <v>1</v>
          </cell>
          <cell r="F27">
            <v>1</v>
          </cell>
          <cell r="G27">
            <v>1</v>
          </cell>
          <cell r="H27">
            <v>1</v>
          </cell>
          <cell r="I27">
            <v>1</v>
          </cell>
          <cell r="J27">
            <v>1</v>
          </cell>
          <cell r="K27">
            <v>1</v>
          </cell>
          <cell r="L27">
            <v>0</v>
          </cell>
          <cell r="M27">
            <v>1</v>
          </cell>
          <cell r="N27">
            <v>1</v>
          </cell>
          <cell r="O27">
            <v>1</v>
          </cell>
        </row>
        <row r="28">
          <cell r="C28">
            <v>20</v>
          </cell>
          <cell r="D28">
            <v>1</v>
          </cell>
          <cell r="E28">
            <v>1</v>
          </cell>
          <cell r="F28">
            <v>1</v>
          </cell>
          <cell r="G28">
            <v>1</v>
          </cell>
          <cell r="H28">
            <v>1</v>
          </cell>
          <cell r="I28">
            <v>1</v>
          </cell>
          <cell r="J28">
            <v>1</v>
          </cell>
          <cell r="K28">
            <v>1</v>
          </cell>
          <cell r="L28">
            <v>1</v>
          </cell>
          <cell r="M28">
            <v>1</v>
          </cell>
          <cell r="N28">
            <v>1</v>
          </cell>
          <cell r="O28">
            <v>1</v>
          </cell>
        </row>
        <row r="29">
          <cell r="C29">
            <v>45</v>
          </cell>
          <cell r="D29">
            <v>0</v>
          </cell>
          <cell r="E29">
            <v>1</v>
          </cell>
          <cell r="F29">
            <v>1</v>
          </cell>
          <cell r="G29">
            <v>1</v>
          </cell>
          <cell r="H29">
            <v>1</v>
          </cell>
          <cell r="I29">
            <v>1</v>
          </cell>
          <cell r="J29">
            <v>1</v>
          </cell>
          <cell r="K29">
            <v>1</v>
          </cell>
          <cell r="L29">
            <v>1</v>
          </cell>
          <cell r="M29">
            <v>0</v>
          </cell>
          <cell r="N29">
            <v>1</v>
          </cell>
          <cell r="O29">
            <v>1</v>
          </cell>
        </row>
        <row r="30">
          <cell r="C30">
            <v>40</v>
          </cell>
          <cell r="D30">
            <v>0</v>
          </cell>
          <cell r="E30">
            <v>1</v>
          </cell>
          <cell r="F30">
            <v>1</v>
          </cell>
          <cell r="G30">
            <v>1</v>
          </cell>
          <cell r="H30">
            <v>1</v>
          </cell>
          <cell r="I30">
            <v>1</v>
          </cell>
          <cell r="J30">
            <v>1</v>
          </cell>
          <cell r="K30">
            <v>1</v>
          </cell>
          <cell r="L30">
            <v>0</v>
          </cell>
          <cell r="M30">
            <v>1</v>
          </cell>
          <cell r="N30">
            <v>1</v>
          </cell>
          <cell r="O30">
            <v>1</v>
          </cell>
        </row>
        <row r="31">
          <cell r="C31">
            <v>43</v>
          </cell>
          <cell r="D31">
            <v>1</v>
          </cell>
          <cell r="E31">
            <v>1</v>
          </cell>
          <cell r="F31">
            <v>1</v>
          </cell>
          <cell r="G31">
            <v>1</v>
          </cell>
          <cell r="H31">
            <v>1</v>
          </cell>
          <cell r="I31">
            <v>1</v>
          </cell>
          <cell r="J31">
            <v>1</v>
          </cell>
          <cell r="K31">
            <v>1</v>
          </cell>
          <cell r="L31">
            <v>0</v>
          </cell>
          <cell r="M31">
            <v>1</v>
          </cell>
          <cell r="N31">
            <v>1</v>
          </cell>
          <cell r="O31">
            <v>1</v>
          </cell>
        </row>
        <row r="32">
          <cell r="C32">
            <v>49</v>
          </cell>
          <cell r="D32">
            <v>0</v>
          </cell>
          <cell r="E32">
            <v>1</v>
          </cell>
          <cell r="F32">
            <v>1</v>
          </cell>
          <cell r="G32">
            <v>1</v>
          </cell>
          <cell r="H32">
            <v>1</v>
          </cell>
          <cell r="I32">
            <v>1</v>
          </cell>
          <cell r="J32">
            <v>1</v>
          </cell>
          <cell r="K32">
            <v>1</v>
          </cell>
          <cell r="L32">
            <v>0</v>
          </cell>
          <cell r="M32">
            <v>0</v>
          </cell>
          <cell r="N32">
            <v>1</v>
          </cell>
          <cell r="O32">
            <v>1</v>
          </cell>
        </row>
        <row r="33">
          <cell r="C33">
            <v>53</v>
          </cell>
          <cell r="D33">
            <v>0</v>
          </cell>
          <cell r="E33">
            <v>1</v>
          </cell>
          <cell r="F33">
            <v>1</v>
          </cell>
          <cell r="G33">
            <v>1</v>
          </cell>
          <cell r="H33">
            <v>1</v>
          </cell>
          <cell r="I33">
            <v>1</v>
          </cell>
          <cell r="J33">
            <v>1</v>
          </cell>
          <cell r="K33">
            <v>1</v>
          </cell>
          <cell r="L33">
            <v>0</v>
          </cell>
          <cell r="M33">
            <v>0</v>
          </cell>
          <cell r="N33">
            <v>1</v>
          </cell>
          <cell r="O33">
            <v>1</v>
          </cell>
        </row>
        <row r="34">
          <cell r="C34">
            <v>29</v>
          </cell>
          <cell r="D34">
            <v>1</v>
          </cell>
          <cell r="E34">
            <v>1</v>
          </cell>
          <cell r="F34">
            <v>1</v>
          </cell>
          <cell r="G34">
            <v>1</v>
          </cell>
          <cell r="H34">
            <v>1</v>
          </cell>
          <cell r="I34">
            <v>1</v>
          </cell>
          <cell r="J34">
            <v>1</v>
          </cell>
          <cell r="K34">
            <v>1</v>
          </cell>
          <cell r="L34">
            <v>0</v>
          </cell>
          <cell r="M34">
            <v>1</v>
          </cell>
          <cell r="N34">
            <v>1</v>
          </cell>
          <cell r="O34">
            <v>1</v>
          </cell>
        </row>
        <row r="35">
          <cell r="C35">
            <v>46</v>
          </cell>
          <cell r="D35">
            <v>0</v>
          </cell>
          <cell r="E35">
            <v>1</v>
          </cell>
          <cell r="F35">
            <v>1</v>
          </cell>
          <cell r="G35">
            <v>1</v>
          </cell>
          <cell r="H35">
            <v>1</v>
          </cell>
          <cell r="I35">
            <v>1</v>
          </cell>
          <cell r="J35">
            <v>1</v>
          </cell>
          <cell r="K35">
            <v>1</v>
          </cell>
          <cell r="L35">
            <v>0</v>
          </cell>
          <cell r="M35">
            <v>0</v>
          </cell>
          <cell r="N35">
            <v>1</v>
          </cell>
          <cell r="O35">
            <v>1</v>
          </cell>
        </row>
        <row r="36">
          <cell r="C36">
            <v>50</v>
          </cell>
          <cell r="D36">
            <v>0</v>
          </cell>
          <cell r="E36">
            <v>1</v>
          </cell>
          <cell r="F36">
            <v>1</v>
          </cell>
          <cell r="G36">
            <v>1</v>
          </cell>
          <cell r="H36">
            <v>1</v>
          </cell>
          <cell r="I36">
            <v>1</v>
          </cell>
          <cell r="J36">
            <v>1</v>
          </cell>
          <cell r="K36">
            <v>1</v>
          </cell>
          <cell r="L36">
            <v>0</v>
          </cell>
          <cell r="M36">
            <v>1</v>
          </cell>
          <cell r="N36">
            <v>1</v>
          </cell>
          <cell r="O36">
            <v>1</v>
          </cell>
        </row>
        <row r="37">
          <cell r="C37">
            <v>31</v>
          </cell>
          <cell r="D37">
            <v>0</v>
          </cell>
          <cell r="E37">
            <v>1</v>
          </cell>
          <cell r="F37">
            <v>1</v>
          </cell>
          <cell r="G37">
            <v>1</v>
          </cell>
          <cell r="H37">
            <v>1</v>
          </cell>
          <cell r="I37">
            <v>1</v>
          </cell>
          <cell r="J37">
            <v>1</v>
          </cell>
          <cell r="K37">
            <v>1</v>
          </cell>
          <cell r="L37">
            <v>0</v>
          </cell>
          <cell r="M37">
            <v>1</v>
          </cell>
          <cell r="N37">
            <v>1</v>
          </cell>
          <cell r="O37">
            <v>1</v>
          </cell>
        </row>
        <row r="38">
          <cell r="C38">
            <v>11</v>
          </cell>
          <cell r="D38">
            <v>1</v>
          </cell>
          <cell r="E38">
            <v>1</v>
          </cell>
          <cell r="F38">
            <v>1</v>
          </cell>
          <cell r="G38">
            <v>1</v>
          </cell>
          <cell r="H38">
            <v>1</v>
          </cell>
          <cell r="I38">
            <v>1</v>
          </cell>
          <cell r="J38">
            <v>1</v>
          </cell>
          <cell r="K38">
            <v>1</v>
          </cell>
          <cell r="L38">
            <v>1</v>
          </cell>
          <cell r="M38">
            <v>1</v>
          </cell>
          <cell r="N38">
            <v>1</v>
          </cell>
          <cell r="O38">
            <v>1</v>
          </cell>
        </row>
        <row r="39">
          <cell r="C39">
            <v>24</v>
          </cell>
          <cell r="D39">
            <v>0</v>
          </cell>
          <cell r="E39">
            <v>1</v>
          </cell>
          <cell r="F39">
            <v>1</v>
          </cell>
          <cell r="G39">
            <v>1</v>
          </cell>
          <cell r="H39">
            <v>1</v>
          </cell>
          <cell r="I39">
            <v>1</v>
          </cell>
          <cell r="J39">
            <v>1</v>
          </cell>
          <cell r="K39">
            <v>1</v>
          </cell>
          <cell r="L39">
            <v>1</v>
          </cell>
          <cell r="M39">
            <v>1</v>
          </cell>
          <cell r="N39">
            <v>0</v>
          </cell>
          <cell r="O39">
            <v>0</v>
          </cell>
        </row>
        <row r="40">
          <cell r="C40">
            <v>24</v>
          </cell>
          <cell r="D40">
            <v>0</v>
          </cell>
          <cell r="E40">
            <v>1</v>
          </cell>
          <cell r="F40">
            <v>1</v>
          </cell>
          <cell r="G40">
            <v>1</v>
          </cell>
          <cell r="H40">
            <v>1</v>
          </cell>
          <cell r="I40">
            <v>1</v>
          </cell>
          <cell r="J40">
            <v>0</v>
          </cell>
          <cell r="K40">
            <v>1</v>
          </cell>
          <cell r="L40">
            <v>0</v>
          </cell>
          <cell r="M40">
            <v>1</v>
          </cell>
          <cell r="N40">
            <v>1</v>
          </cell>
          <cell r="O40">
            <v>1</v>
          </cell>
        </row>
        <row r="41">
          <cell r="C41">
            <v>49</v>
          </cell>
          <cell r="D41">
            <v>1</v>
          </cell>
          <cell r="E41">
            <v>1</v>
          </cell>
          <cell r="F41">
            <v>1</v>
          </cell>
          <cell r="G41">
            <v>1</v>
          </cell>
          <cell r="H41">
            <v>1</v>
          </cell>
          <cell r="I41">
            <v>1</v>
          </cell>
          <cell r="J41">
            <v>1</v>
          </cell>
          <cell r="K41">
            <v>1</v>
          </cell>
          <cell r="L41">
            <v>0</v>
          </cell>
          <cell r="M41">
            <v>0</v>
          </cell>
          <cell r="N41">
            <v>1</v>
          </cell>
          <cell r="O41">
            <v>1</v>
          </cell>
        </row>
        <row r="42">
          <cell r="C42">
            <v>17</v>
          </cell>
          <cell r="D42">
            <v>1</v>
          </cell>
          <cell r="E42">
            <v>1</v>
          </cell>
          <cell r="F42">
            <v>1</v>
          </cell>
          <cell r="G42">
            <v>1</v>
          </cell>
          <cell r="H42">
            <v>1</v>
          </cell>
          <cell r="I42">
            <v>1</v>
          </cell>
          <cell r="J42">
            <v>1</v>
          </cell>
          <cell r="K42">
            <v>0</v>
          </cell>
          <cell r="L42">
            <v>1</v>
          </cell>
          <cell r="M42">
            <v>1</v>
          </cell>
          <cell r="N42">
            <v>1</v>
          </cell>
          <cell r="O42">
            <v>1</v>
          </cell>
        </row>
        <row r="43">
          <cell r="C43">
            <v>22</v>
          </cell>
          <cell r="D43">
            <v>1</v>
          </cell>
          <cell r="E43">
            <v>1</v>
          </cell>
          <cell r="F43">
            <v>1</v>
          </cell>
          <cell r="G43">
            <v>0</v>
          </cell>
          <cell r="H43">
            <v>1</v>
          </cell>
          <cell r="I43">
            <v>1</v>
          </cell>
          <cell r="J43">
            <v>1</v>
          </cell>
          <cell r="K43">
            <v>1</v>
          </cell>
          <cell r="L43">
            <v>1</v>
          </cell>
          <cell r="M43">
            <v>1</v>
          </cell>
          <cell r="N43">
            <v>1</v>
          </cell>
          <cell r="O43">
            <v>1</v>
          </cell>
        </row>
        <row r="44">
          <cell r="C44">
            <v>25</v>
          </cell>
          <cell r="D44">
            <v>0</v>
          </cell>
          <cell r="E44">
            <v>1</v>
          </cell>
          <cell r="F44">
            <v>1</v>
          </cell>
          <cell r="G44">
            <v>1</v>
          </cell>
          <cell r="H44">
            <v>1</v>
          </cell>
          <cell r="I44">
            <v>1</v>
          </cell>
          <cell r="J44">
            <v>1</v>
          </cell>
          <cell r="K44">
            <v>1</v>
          </cell>
          <cell r="L44">
            <v>1</v>
          </cell>
          <cell r="M44">
            <v>1</v>
          </cell>
          <cell r="N44">
            <v>0</v>
          </cell>
          <cell r="O44">
            <v>0</v>
          </cell>
        </row>
        <row r="45">
          <cell r="C45">
            <v>48</v>
          </cell>
          <cell r="D45">
            <v>0</v>
          </cell>
          <cell r="E45">
            <v>0</v>
          </cell>
          <cell r="F45">
            <v>1</v>
          </cell>
          <cell r="G45">
            <v>0</v>
          </cell>
          <cell r="H45">
            <v>1</v>
          </cell>
          <cell r="I45">
            <v>1</v>
          </cell>
          <cell r="J45">
            <v>1</v>
          </cell>
          <cell r="K45">
            <v>0</v>
          </cell>
          <cell r="L45">
            <v>0</v>
          </cell>
          <cell r="M45">
            <v>1</v>
          </cell>
          <cell r="N45">
            <v>1</v>
          </cell>
          <cell r="O45">
            <v>1</v>
          </cell>
        </row>
        <row r="46">
          <cell r="C46">
            <v>20</v>
          </cell>
          <cell r="D46">
            <v>1</v>
          </cell>
          <cell r="E46">
            <v>1</v>
          </cell>
          <cell r="F46">
            <v>1</v>
          </cell>
          <cell r="G46">
            <v>1</v>
          </cell>
          <cell r="H46">
            <v>0</v>
          </cell>
          <cell r="I46">
            <v>1</v>
          </cell>
          <cell r="J46">
            <v>1</v>
          </cell>
          <cell r="K46">
            <v>1</v>
          </cell>
          <cell r="L46">
            <v>1</v>
          </cell>
          <cell r="M46">
            <v>1</v>
          </cell>
          <cell r="N46">
            <v>1</v>
          </cell>
          <cell r="O46">
            <v>0</v>
          </cell>
        </row>
        <row r="47">
          <cell r="C47">
            <v>64</v>
          </cell>
          <cell r="D47">
            <v>0</v>
          </cell>
          <cell r="E47">
            <v>0</v>
          </cell>
          <cell r="F47">
            <v>1</v>
          </cell>
          <cell r="G47">
            <v>1</v>
          </cell>
          <cell r="H47">
            <v>1</v>
          </cell>
          <cell r="I47">
            <v>1</v>
          </cell>
          <cell r="J47">
            <v>0</v>
          </cell>
          <cell r="K47">
            <v>1</v>
          </cell>
          <cell r="L47">
            <v>0</v>
          </cell>
          <cell r="M47">
            <v>0</v>
          </cell>
          <cell r="N47">
            <v>1</v>
          </cell>
          <cell r="O47">
            <v>1</v>
          </cell>
        </row>
        <row r="48">
          <cell r="C48">
            <v>10</v>
          </cell>
          <cell r="D48">
            <v>1</v>
          </cell>
          <cell r="E48">
            <v>1</v>
          </cell>
          <cell r="F48">
            <v>1</v>
          </cell>
          <cell r="G48">
            <v>1</v>
          </cell>
          <cell r="H48">
            <v>1</v>
          </cell>
          <cell r="I48">
            <v>1</v>
          </cell>
          <cell r="J48">
            <v>1</v>
          </cell>
          <cell r="K48">
            <v>1</v>
          </cell>
          <cell r="L48">
            <v>1</v>
          </cell>
          <cell r="M48">
            <v>1</v>
          </cell>
          <cell r="N48">
            <v>1</v>
          </cell>
          <cell r="O48">
            <v>1</v>
          </cell>
        </row>
        <row r="49">
          <cell r="C49">
            <v>34</v>
          </cell>
          <cell r="D49">
            <v>1</v>
          </cell>
          <cell r="E49">
            <v>1</v>
          </cell>
          <cell r="F49">
            <v>1</v>
          </cell>
          <cell r="G49">
            <v>1</v>
          </cell>
          <cell r="H49">
            <v>1</v>
          </cell>
          <cell r="I49">
            <v>1</v>
          </cell>
          <cell r="J49">
            <v>0</v>
          </cell>
          <cell r="K49">
            <v>1</v>
          </cell>
          <cell r="L49">
            <v>1</v>
          </cell>
          <cell r="M49">
            <v>0</v>
          </cell>
          <cell r="N49">
            <v>1</v>
          </cell>
          <cell r="O49">
            <v>1</v>
          </cell>
        </row>
        <row r="50">
          <cell r="C50">
            <v>10</v>
          </cell>
          <cell r="D50">
            <v>1</v>
          </cell>
          <cell r="E50">
            <v>1</v>
          </cell>
          <cell r="F50">
            <v>1</v>
          </cell>
          <cell r="G50">
            <v>1</v>
          </cell>
          <cell r="H50">
            <v>1</v>
          </cell>
          <cell r="I50">
            <v>1</v>
          </cell>
          <cell r="J50">
            <v>1</v>
          </cell>
          <cell r="K50">
            <v>1</v>
          </cell>
          <cell r="L50">
            <v>1</v>
          </cell>
          <cell r="M50">
            <v>1</v>
          </cell>
          <cell r="N50">
            <v>1</v>
          </cell>
          <cell r="O50">
            <v>1</v>
          </cell>
        </row>
        <row r="51">
          <cell r="C51">
            <v>22</v>
          </cell>
          <cell r="D51">
            <v>1</v>
          </cell>
          <cell r="E51">
            <v>1</v>
          </cell>
          <cell r="F51">
            <v>1</v>
          </cell>
          <cell r="G51">
            <v>1</v>
          </cell>
          <cell r="H51">
            <v>1</v>
          </cell>
          <cell r="I51">
            <v>1</v>
          </cell>
          <cell r="J51">
            <v>0</v>
          </cell>
          <cell r="K51">
            <v>1</v>
          </cell>
          <cell r="L51">
            <v>1</v>
          </cell>
          <cell r="M51">
            <v>1</v>
          </cell>
          <cell r="N51">
            <v>1</v>
          </cell>
          <cell r="O51">
            <v>1</v>
          </cell>
        </row>
        <row r="52">
          <cell r="C52">
            <v>21</v>
          </cell>
          <cell r="D52">
            <v>1</v>
          </cell>
          <cell r="E52">
            <v>1</v>
          </cell>
          <cell r="F52">
            <v>1</v>
          </cell>
          <cell r="G52">
            <v>1</v>
          </cell>
          <cell r="H52">
            <v>1</v>
          </cell>
          <cell r="I52">
            <v>1</v>
          </cell>
          <cell r="J52">
            <v>1</v>
          </cell>
          <cell r="K52">
            <v>1</v>
          </cell>
          <cell r="L52">
            <v>1</v>
          </cell>
          <cell r="M52">
            <v>0</v>
          </cell>
          <cell r="N52">
            <v>1</v>
          </cell>
          <cell r="O52">
            <v>1</v>
          </cell>
        </row>
        <row r="53">
          <cell r="C53">
            <v>16</v>
          </cell>
          <cell r="D53">
            <v>1</v>
          </cell>
          <cell r="E53">
            <v>1</v>
          </cell>
          <cell r="F53">
            <v>1</v>
          </cell>
          <cell r="G53">
            <v>1</v>
          </cell>
          <cell r="H53">
            <v>1</v>
          </cell>
          <cell r="I53">
            <v>1</v>
          </cell>
          <cell r="J53">
            <v>1</v>
          </cell>
          <cell r="K53">
            <v>1</v>
          </cell>
          <cell r="L53">
            <v>1</v>
          </cell>
          <cell r="M53">
            <v>1</v>
          </cell>
          <cell r="N53">
            <v>1</v>
          </cell>
          <cell r="O53">
            <v>1</v>
          </cell>
        </row>
        <row r="54">
          <cell r="C54">
            <v>17</v>
          </cell>
          <cell r="D54">
            <v>0</v>
          </cell>
          <cell r="E54">
            <v>1</v>
          </cell>
          <cell r="F54">
            <v>1</v>
          </cell>
          <cell r="G54">
            <v>1</v>
          </cell>
          <cell r="H54">
            <v>1</v>
          </cell>
          <cell r="I54">
            <v>1</v>
          </cell>
          <cell r="J54">
            <v>1</v>
          </cell>
          <cell r="K54">
            <v>1</v>
          </cell>
          <cell r="L54">
            <v>1</v>
          </cell>
          <cell r="M54">
            <v>1</v>
          </cell>
          <cell r="N54">
            <v>1</v>
          </cell>
          <cell r="O54">
            <v>1</v>
          </cell>
        </row>
        <row r="55">
          <cell r="C55">
            <v>17</v>
          </cell>
          <cell r="D55">
            <v>0</v>
          </cell>
          <cell r="E55">
            <v>1</v>
          </cell>
          <cell r="F55">
            <v>1</v>
          </cell>
          <cell r="G55">
            <v>1</v>
          </cell>
          <cell r="H55">
            <v>1</v>
          </cell>
          <cell r="I55">
            <v>1</v>
          </cell>
          <cell r="J55">
            <v>1</v>
          </cell>
          <cell r="K55">
            <v>1</v>
          </cell>
          <cell r="L55">
            <v>1</v>
          </cell>
          <cell r="M55">
            <v>1</v>
          </cell>
          <cell r="N55">
            <v>1</v>
          </cell>
          <cell r="O55">
            <v>1</v>
          </cell>
        </row>
        <row r="56">
          <cell r="C56">
            <v>17</v>
          </cell>
          <cell r="D56">
            <v>1</v>
          </cell>
          <cell r="E56">
            <v>1</v>
          </cell>
          <cell r="F56">
            <v>1</v>
          </cell>
          <cell r="G56">
            <v>1</v>
          </cell>
          <cell r="H56">
            <v>1</v>
          </cell>
          <cell r="I56">
            <v>1</v>
          </cell>
          <cell r="J56">
            <v>1</v>
          </cell>
          <cell r="K56">
            <v>1</v>
          </cell>
          <cell r="L56">
            <v>1</v>
          </cell>
          <cell r="M56">
            <v>0</v>
          </cell>
          <cell r="N56">
            <v>1</v>
          </cell>
          <cell r="O56">
            <v>1</v>
          </cell>
        </row>
        <row r="57">
          <cell r="C57">
            <v>29</v>
          </cell>
          <cell r="D57">
            <v>1</v>
          </cell>
          <cell r="E57">
            <v>0</v>
          </cell>
          <cell r="F57">
            <v>1</v>
          </cell>
          <cell r="G57">
            <v>1</v>
          </cell>
          <cell r="H57">
            <v>1</v>
          </cell>
          <cell r="I57">
            <v>1</v>
          </cell>
          <cell r="J57">
            <v>1</v>
          </cell>
          <cell r="K57">
            <v>1</v>
          </cell>
          <cell r="L57">
            <v>1</v>
          </cell>
          <cell r="M57">
            <v>1</v>
          </cell>
          <cell r="N57">
            <v>1</v>
          </cell>
          <cell r="O57">
            <v>1</v>
          </cell>
        </row>
        <row r="58">
          <cell r="C58">
            <v>9</v>
          </cell>
          <cell r="D58">
            <v>1</v>
          </cell>
          <cell r="E58">
            <v>1</v>
          </cell>
          <cell r="F58">
            <v>1</v>
          </cell>
          <cell r="G58">
            <v>1</v>
          </cell>
          <cell r="H58">
            <v>1</v>
          </cell>
          <cell r="I58">
            <v>1</v>
          </cell>
          <cell r="J58">
            <v>1</v>
          </cell>
          <cell r="K58">
            <v>1</v>
          </cell>
          <cell r="L58">
            <v>1</v>
          </cell>
          <cell r="M58">
            <v>1</v>
          </cell>
          <cell r="N58">
            <v>1</v>
          </cell>
          <cell r="O58">
            <v>1</v>
          </cell>
        </row>
        <row r="59">
          <cell r="C59">
            <v>9</v>
          </cell>
          <cell r="D59">
            <v>1</v>
          </cell>
          <cell r="E59">
            <v>1</v>
          </cell>
          <cell r="F59">
            <v>1</v>
          </cell>
          <cell r="G59">
            <v>1</v>
          </cell>
          <cell r="H59">
            <v>1</v>
          </cell>
          <cell r="I59">
            <v>1</v>
          </cell>
          <cell r="J59">
            <v>1</v>
          </cell>
          <cell r="K59">
            <v>1</v>
          </cell>
          <cell r="L59">
            <v>1</v>
          </cell>
          <cell r="M59">
            <v>1</v>
          </cell>
          <cell r="N59">
            <v>1</v>
          </cell>
          <cell r="O59">
            <v>1</v>
          </cell>
        </row>
        <row r="60">
          <cell r="C60">
            <v>35</v>
          </cell>
          <cell r="D60">
            <v>1</v>
          </cell>
          <cell r="E60">
            <v>1</v>
          </cell>
          <cell r="F60">
            <v>1</v>
          </cell>
          <cell r="G60">
            <v>1</v>
          </cell>
          <cell r="H60">
            <v>1</v>
          </cell>
          <cell r="I60">
            <v>1</v>
          </cell>
          <cell r="J60">
            <v>1</v>
          </cell>
          <cell r="K60">
            <v>0</v>
          </cell>
          <cell r="L60">
            <v>1</v>
          </cell>
          <cell r="M60">
            <v>0</v>
          </cell>
          <cell r="N60">
            <v>1</v>
          </cell>
          <cell r="O60">
            <v>1</v>
          </cell>
        </row>
        <row r="61">
          <cell r="C61">
            <v>25</v>
          </cell>
          <cell r="D61">
            <v>1</v>
          </cell>
          <cell r="E61">
            <v>1</v>
          </cell>
          <cell r="F61">
            <v>1</v>
          </cell>
          <cell r="G61">
            <v>1</v>
          </cell>
          <cell r="H61">
            <v>1</v>
          </cell>
          <cell r="I61">
            <v>1</v>
          </cell>
          <cell r="J61">
            <v>1</v>
          </cell>
          <cell r="K61">
            <v>1</v>
          </cell>
          <cell r="L61">
            <v>0</v>
          </cell>
          <cell r="M61">
            <v>1</v>
          </cell>
          <cell r="N61">
            <v>1</v>
          </cell>
          <cell r="O61">
            <v>1</v>
          </cell>
        </row>
        <row r="62">
          <cell r="C62">
            <v>41</v>
          </cell>
          <cell r="D62">
            <v>1</v>
          </cell>
          <cell r="E62">
            <v>0</v>
          </cell>
          <cell r="F62">
            <v>1</v>
          </cell>
          <cell r="G62">
            <v>1</v>
          </cell>
          <cell r="H62">
            <v>1</v>
          </cell>
          <cell r="I62">
            <v>1</v>
          </cell>
          <cell r="J62">
            <v>1</v>
          </cell>
          <cell r="K62">
            <v>1</v>
          </cell>
          <cell r="L62">
            <v>1</v>
          </cell>
          <cell r="M62">
            <v>0</v>
          </cell>
          <cell r="N62">
            <v>1</v>
          </cell>
          <cell r="O62">
            <v>1</v>
          </cell>
        </row>
        <row r="63">
          <cell r="C63">
            <v>81</v>
          </cell>
          <cell r="D63">
            <v>1</v>
          </cell>
          <cell r="E63">
            <v>0</v>
          </cell>
          <cell r="F63">
            <v>1</v>
          </cell>
          <cell r="G63">
            <v>1</v>
          </cell>
          <cell r="H63">
            <v>0</v>
          </cell>
          <cell r="I63">
            <v>1</v>
          </cell>
          <cell r="J63">
            <v>1</v>
          </cell>
          <cell r="K63">
            <v>1</v>
          </cell>
          <cell r="L63">
            <v>1</v>
          </cell>
          <cell r="M63">
            <v>0</v>
          </cell>
          <cell r="N63">
            <v>0</v>
          </cell>
          <cell r="O63">
            <v>0</v>
          </cell>
        </row>
        <row r="64">
          <cell r="C64">
            <v>42</v>
          </cell>
          <cell r="D64">
            <v>0</v>
          </cell>
          <cell r="E64">
            <v>1</v>
          </cell>
          <cell r="F64">
            <v>1</v>
          </cell>
          <cell r="G64">
            <v>1</v>
          </cell>
          <cell r="H64">
            <v>1</v>
          </cell>
          <cell r="I64">
            <v>1</v>
          </cell>
          <cell r="J64">
            <v>1</v>
          </cell>
          <cell r="K64">
            <v>1</v>
          </cell>
          <cell r="L64">
            <v>1</v>
          </cell>
          <cell r="M64">
            <v>0</v>
          </cell>
          <cell r="N64">
            <v>1</v>
          </cell>
          <cell r="O64">
            <v>1</v>
          </cell>
        </row>
        <row r="65">
          <cell r="C65">
            <v>20</v>
          </cell>
          <cell r="D65">
            <v>0</v>
          </cell>
          <cell r="E65">
            <v>1</v>
          </cell>
          <cell r="F65">
            <v>1</v>
          </cell>
          <cell r="G65">
            <v>1</v>
          </cell>
          <cell r="H65">
            <v>1</v>
          </cell>
          <cell r="I65">
            <v>1</v>
          </cell>
          <cell r="J65">
            <v>1</v>
          </cell>
          <cell r="K65">
            <v>1</v>
          </cell>
          <cell r="L65">
            <v>1</v>
          </cell>
          <cell r="M65">
            <v>1</v>
          </cell>
          <cell r="N65">
            <v>1</v>
          </cell>
          <cell r="O65">
            <v>1</v>
          </cell>
        </row>
        <row r="66">
          <cell r="C66">
            <v>31</v>
          </cell>
          <cell r="D66">
            <v>1</v>
          </cell>
          <cell r="E66">
            <v>0</v>
          </cell>
          <cell r="F66">
            <v>1</v>
          </cell>
          <cell r="G66">
            <v>1</v>
          </cell>
          <cell r="H66">
            <v>1</v>
          </cell>
          <cell r="I66">
            <v>1</v>
          </cell>
          <cell r="J66">
            <v>1</v>
          </cell>
          <cell r="K66">
            <v>1</v>
          </cell>
          <cell r="L66">
            <v>0</v>
          </cell>
          <cell r="M66">
            <v>0</v>
          </cell>
          <cell r="N66">
            <v>1</v>
          </cell>
          <cell r="O66">
            <v>1</v>
          </cell>
        </row>
        <row r="67">
          <cell r="C67">
            <v>28</v>
          </cell>
          <cell r="D67">
            <v>1</v>
          </cell>
          <cell r="E67">
            <v>1</v>
          </cell>
          <cell r="F67">
            <v>1</v>
          </cell>
          <cell r="G67">
            <v>1</v>
          </cell>
          <cell r="H67">
            <v>1</v>
          </cell>
          <cell r="I67">
            <v>1</v>
          </cell>
          <cell r="J67">
            <v>1</v>
          </cell>
          <cell r="K67">
            <v>1</v>
          </cell>
          <cell r="L67">
            <v>1</v>
          </cell>
          <cell r="M67">
            <v>1</v>
          </cell>
          <cell r="N67">
            <v>1</v>
          </cell>
          <cell r="O67">
            <v>1</v>
          </cell>
        </row>
        <row r="68">
          <cell r="C68">
            <v>18</v>
          </cell>
          <cell r="D68">
            <v>1</v>
          </cell>
          <cell r="E68">
            <v>1</v>
          </cell>
          <cell r="F68">
            <v>1</v>
          </cell>
          <cell r="G68">
            <v>1</v>
          </cell>
          <cell r="H68">
            <v>1</v>
          </cell>
          <cell r="I68">
            <v>1</v>
          </cell>
          <cell r="J68">
            <v>1</v>
          </cell>
          <cell r="K68">
            <v>1</v>
          </cell>
          <cell r="L68">
            <v>1</v>
          </cell>
          <cell r="M68">
            <v>1</v>
          </cell>
          <cell r="N68">
            <v>1</v>
          </cell>
          <cell r="O68">
            <v>1</v>
          </cell>
        </row>
      </sheetData>
      <sheetData sheetId="23">
        <row r="2">
          <cell r="C2">
            <v>39</v>
          </cell>
          <cell r="D2">
            <v>1</v>
          </cell>
          <cell r="E2">
            <v>1</v>
          </cell>
          <cell r="F2">
            <v>1</v>
          </cell>
          <cell r="G2">
            <v>1</v>
          </cell>
          <cell r="H2">
            <v>1</v>
          </cell>
          <cell r="I2">
            <v>1</v>
          </cell>
          <cell r="J2">
            <v>1</v>
          </cell>
          <cell r="K2">
            <v>1</v>
          </cell>
          <cell r="L2">
            <v>0</v>
          </cell>
          <cell r="M2">
            <v>1</v>
          </cell>
          <cell r="N2">
            <v>1</v>
          </cell>
          <cell r="O2">
            <v>1</v>
          </cell>
          <cell r="P2">
            <v>53.94269094042874</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27</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38</v>
          </cell>
          <cell r="D16">
            <v>1</v>
          </cell>
          <cell r="E16">
            <v>1</v>
          </cell>
          <cell r="F16">
            <v>1</v>
          </cell>
          <cell r="G16">
            <v>0</v>
          </cell>
          <cell r="H16">
            <v>1</v>
          </cell>
          <cell r="I16">
            <v>1</v>
          </cell>
          <cell r="J16">
            <v>0</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20</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43</v>
          </cell>
          <cell r="D27">
            <v>0</v>
          </cell>
          <cell r="E27">
            <v>1</v>
          </cell>
          <cell r="F27">
            <v>1</v>
          </cell>
          <cell r="G27">
            <v>1</v>
          </cell>
          <cell r="H27">
            <v>1</v>
          </cell>
          <cell r="I27">
            <v>1</v>
          </cell>
          <cell r="J27">
            <v>1</v>
          </cell>
          <cell r="K27">
            <v>1</v>
          </cell>
          <cell r="L27">
            <v>1</v>
          </cell>
          <cell r="M27">
            <v>0</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53</v>
          </cell>
          <cell r="D32">
            <v>0</v>
          </cell>
          <cell r="E32">
            <v>1</v>
          </cell>
          <cell r="F32">
            <v>1</v>
          </cell>
          <cell r="G32">
            <v>1</v>
          </cell>
          <cell r="H32">
            <v>1</v>
          </cell>
          <cell r="I32">
            <v>1</v>
          </cell>
          <cell r="J32">
            <v>1</v>
          </cell>
          <cell r="K32">
            <v>0</v>
          </cell>
          <cell r="L32">
            <v>0</v>
          </cell>
          <cell r="M32">
            <v>0</v>
          </cell>
          <cell r="N32">
            <v>1</v>
          </cell>
          <cell r="O32">
            <v>1</v>
          </cell>
        </row>
        <row r="33">
          <cell r="C33">
            <v>31</v>
          </cell>
          <cell r="D33">
            <v>0</v>
          </cell>
          <cell r="E33">
            <v>1</v>
          </cell>
          <cell r="F33">
            <v>1</v>
          </cell>
          <cell r="G33">
            <v>1</v>
          </cell>
          <cell r="H33">
            <v>1</v>
          </cell>
          <cell r="I33">
            <v>1</v>
          </cell>
          <cell r="J33">
            <v>1</v>
          </cell>
          <cell r="K33">
            <v>1</v>
          </cell>
          <cell r="L33">
            <v>1</v>
          </cell>
          <cell r="M33">
            <v>1</v>
          </cell>
          <cell r="N33">
            <v>0</v>
          </cell>
          <cell r="O33">
            <v>0</v>
          </cell>
        </row>
        <row r="34">
          <cell r="C34">
            <v>46</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29</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47</v>
          </cell>
          <cell r="D47">
            <v>0</v>
          </cell>
          <cell r="E47">
            <v>1</v>
          </cell>
          <cell r="F47">
            <v>1</v>
          </cell>
          <cell r="G47">
            <v>1</v>
          </cell>
          <cell r="H47">
            <v>1</v>
          </cell>
          <cell r="I47">
            <v>1</v>
          </cell>
          <cell r="J47">
            <v>1</v>
          </cell>
          <cell r="K47">
            <v>1</v>
          </cell>
          <cell r="L47">
            <v>0</v>
          </cell>
          <cell r="M47">
            <v>1</v>
          </cell>
          <cell r="N47">
            <v>1</v>
          </cell>
          <cell r="O47">
            <v>1</v>
          </cell>
        </row>
        <row r="48">
          <cell r="C48">
            <v>51</v>
          </cell>
          <cell r="D48">
            <v>0</v>
          </cell>
          <cell r="E48">
            <v>1</v>
          </cell>
          <cell r="F48">
            <v>1</v>
          </cell>
          <cell r="G48">
            <v>1</v>
          </cell>
          <cell r="H48">
            <v>1</v>
          </cell>
          <cell r="I48">
            <v>1</v>
          </cell>
          <cell r="J48">
            <v>1</v>
          </cell>
          <cell r="K48">
            <v>1</v>
          </cell>
          <cell r="L48">
            <v>0</v>
          </cell>
          <cell r="M48">
            <v>1</v>
          </cell>
          <cell r="N48">
            <v>1</v>
          </cell>
          <cell r="O48">
            <v>1</v>
          </cell>
        </row>
        <row r="49">
          <cell r="C49">
            <v>32</v>
          </cell>
          <cell r="D49">
            <v>0</v>
          </cell>
          <cell r="E49">
            <v>1</v>
          </cell>
          <cell r="F49">
            <v>1</v>
          </cell>
          <cell r="G49">
            <v>1</v>
          </cell>
          <cell r="H49">
            <v>1</v>
          </cell>
          <cell r="I49">
            <v>1</v>
          </cell>
          <cell r="J49">
            <v>1</v>
          </cell>
          <cell r="K49">
            <v>1</v>
          </cell>
          <cell r="L49">
            <v>1</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25</v>
          </cell>
          <cell r="D52">
            <v>0</v>
          </cell>
          <cell r="E52">
            <v>1</v>
          </cell>
          <cell r="F52">
            <v>1</v>
          </cell>
          <cell r="G52">
            <v>1</v>
          </cell>
          <cell r="H52">
            <v>1</v>
          </cell>
          <cell r="I52">
            <v>1</v>
          </cell>
          <cell r="J52">
            <v>0</v>
          </cell>
          <cell r="K52">
            <v>1</v>
          </cell>
          <cell r="L52">
            <v>0</v>
          </cell>
          <cell r="M52">
            <v>1</v>
          </cell>
          <cell r="N52">
            <v>1</v>
          </cell>
          <cell r="O52">
            <v>1</v>
          </cell>
        </row>
        <row r="53">
          <cell r="C53">
            <v>49</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26</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64</v>
          </cell>
          <cell r="D59">
            <v>0</v>
          </cell>
          <cell r="E59">
            <v>0</v>
          </cell>
          <cell r="F59">
            <v>1</v>
          </cell>
          <cell r="G59">
            <v>1</v>
          </cell>
          <cell r="H59">
            <v>1</v>
          </cell>
          <cell r="I59">
            <v>1</v>
          </cell>
          <cell r="J59">
            <v>0</v>
          </cell>
          <cell r="K59">
            <v>1</v>
          </cell>
          <cell r="L59">
            <v>0</v>
          </cell>
          <cell r="M59">
            <v>0</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37</v>
          </cell>
          <cell r="D61">
            <v>0</v>
          </cell>
          <cell r="E61">
            <v>1</v>
          </cell>
          <cell r="F61">
            <v>1</v>
          </cell>
          <cell r="G61">
            <v>1</v>
          </cell>
          <cell r="H61">
            <v>1</v>
          </cell>
          <cell r="I61">
            <v>1</v>
          </cell>
          <cell r="J61">
            <v>0</v>
          </cell>
          <cell r="K61">
            <v>1</v>
          </cell>
          <cell r="L61">
            <v>1</v>
          </cell>
          <cell r="M61">
            <v>0</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24</v>
          </cell>
          <cell r="D63">
            <v>0</v>
          </cell>
          <cell r="E63">
            <v>1</v>
          </cell>
          <cell r="F63">
            <v>1</v>
          </cell>
          <cell r="G63">
            <v>1</v>
          </cell>
          <cell r="H63">
            <v>1</v>
          </cell>
          <cell r="I63">
            <v>1</v>
          </cell>
          <cell r="J63">
            <v>0</v>
          </cell>
          <cell r="K63">
            <v>1</v>
          </cell>
          <cell r="L63">
            <v>1</v>
          </cell>
          <cell r="M63">
            <v>0</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37</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4">
        <row r="2">
          <cell r="C2">
            <v>39</v>
          </cell>
          <cell r="D2">
            <v>1</v>
          </cell>
          <cell r="E2">
            <v>1</v>
          </cell>
          <cell r="F2">
            <v>1</v>
          </cell>
          <cell r="G2">
            <v>1</v>
          </cell>
          <cell r="H2">
            <v>1</v>
          </cell>
          <cell r="I2">
            <v>1</v>
          </cell>
          <cell r="J2">
            <v>1</v>
          </cell>
          <cell r="K2">
            <v>1</v>
          </cell>
          <cell r="L2">
            <v>0</v>
          </cell>
          <cell r="M2">
            <v>1</v>
          </cell>
          <cell r="N2">
            <v>1</v>
          </cell>
          <cell r="O2">
            <v>1</v>
          </cell>
          <cell r="P2">
            <v>54.062225153913808</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25</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34</v>
          </cell>
          <cell r="D16">
            <v>1</v>
          </cell>
          <cell r="E16">
            <v>1</v>
          </cell>
          <cell r="F16">
            <v>1</v>
          </cell>
          <cell r="G16">
            <v>0</v>
          </cell>
          <cell r="H16">
            <v>1</v>
          </cell>
          <cell r="I16">
            <v>1</v>
          </cell>
          <cell r="J16">
            <v>1</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44</v>
          </cell>
          <cell r="D27">
            <v>0</v>
          </cell>
          <cell r="E27">
            <v>1</v>
          </cell>
          <cell r="F27">
            <v>1</v>
          </cell>
          <cell r="G27">
            <v>1</v>
          </cell>
          <cell r="H27">
            <v>1</v>
          </cell>
          <cell r="I27">
            <v>1</v>
          </cell>
          <cell r="J27">
            <v>1</v>
          </cell>
          <cell r="K27">
            <v>1</v>
          </cell>
          <cell r="L27">
            <v>1</v>
          </cell>
          <cell r="M27">
            <v>1</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51</v>
          </cell>
          <cell r="D32">
            <v>0</v>
          </cell>
          <cell r="E32">
            <v>1</v>
          </cell>
          <cell r="F32">
            <v>1</v>
          </cell>
          <cell r="G32">
            <v>1</v>
          </cell>
          <cell r="H32">
            <v>1</v>
          </cell>
          <cell r="I32">
            <v>1</v>
          </cell>
          <cell r="J32">
            <v>1</v>
          </cell>
          <cell r="K32">
            <v>0</v>
          </cell>
          <cell r="L32">
            <v>0</v>
          </cell>
          <cell r="M32">
            <v>0</v>
          </cell>
          <cell r="N32">
            <v>1</v>
          </cell>
          <cell r="O32">
            <v>1</v>
          </cell>
        </row>
        <row r="33">
          <cell r="C33">
            <v>29</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45</v>
          </cell>
          <cell r="D47">
            <v>0</v>
          </cell>
          <cell r="E47">
            <v>1</v>
          </cell>
          <cell r="F47">
            <v>1</v>
          </cell>
          <cell r="G47">
            <v>1</v>
          </cell>
          <cell r="H47">
            <v>1</v>
          </cell>
          <cell r="I47">
            <v>1</v>
          </cell>
          <cell r="J47">
            <v>1</v>
          </cell>
          <cell r="K47">
            <v>1</v>
          </cell>
          <cell r="L47">
            <v>0</v>
          </cell>
          <cell r="M47">
            <v>1</v>
          </cell>
          <cell r="N47">
            <v>1</v>
          </cell>
          <cell r="O47">
            <v>1</v>
          </cell>
        </row>
        <row r="48">
          <cell r="C48">
            <v>49</v>
          </cell>
          <cell r="D48">
            <v>0</v>
          </cell>
          <cell r="E48">
            <v>1</v>
          </cell>
          <cell r="F48">
            <v>1</v>
          </cell>
          <cell r="G48">
            <v>1</v>
          </cell>
          <cell r="H48">
            <v>1</v>
          </cell>
          <cell r="I48">
            <v>1</v>
          </cell>
          <cell r="J48">
            <v>1</v>
          </cell>
          <cell r="K48">
            <v>1</v>
          </cell>
          <cell r="L48">
            <v>0</v>
          </cell>
          <cell r="M48">
            <v>1</v>
          </cell>
          <cell r="N48">
            <v>1</v>
          </cell>
          <cell r="O48">
            <v>1</v>
          </cell>
        </row>
        <row r="49">
          <cell r="C49">
            <v>31</v>
          </cell>
          <cell r="D49">
            <v>0</v>
          </cell>
          <cell r="E49">
            <v>1</v>
          </cell>
          <cell r="F49">
            <v>1</v>
          </cell>
          <cell r="G49">
            <v>1</v>
          </cell>
          <cell r="H49">
            <v>1</v>
          </cell>
          <cell r="I49">
            <v>1</v>
          </cell>
          <cell r="J49">
            <v>1</v>
          </cell>
          <cell r="K49">
            <v>1</v>
          </cell>
          <cell r="L49">
            <v>0</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21</v>
          </cell>
          <cell r="D52">
            <v>0</v>
          </cell>
          <cell r="E52">
            <v>1</v>
          </cell>
          <cell r="F52">
            <v>1</v>
          </cell>
          <cell r="G52">
            <v>1</v>
          </cell>
          <cell r="H52">
            <v>1</v>
          </cell>
          <cell r="I52">
            <v>1</v>
          </cell>
          <cell r="J52">
            <v>1</v>
          </cell>
          <cell r="K52">
            <v>1</v>
          </cell>
          <cell r="L52">
            <v>0</v>
          </cell>
          <cell r="M52">
            <v>1</v>
          </cell>
          <cell r="N52">
            <v>1</v>
          </cell>
          <cell r="O52">
            <v>1</v>
          </cell>
        </row>
        <row r="53">
          <cell r="C53">
            <v>49</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24</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58</v>
          </cell>
          <cell r="D59">
            <v>0</v>
          </cell>
          <cell r="E59">
            <v>0</v>
          </cell>
          <cell r="F59">
            <v>1</v>
          </cell>
          <cell r="G59">
            <v>1</v>
          </cell>
          <cell r="H59">
            <v>1</v>
          </cell>
          <cell r="I59">
            <v>1</v>
          </cell>
          <cell r="J59">
            <v>1</v>
          </cell>
          <cell r="K59">
            <v>1</v>
          </cell>
          <cell r="L59">
            <v>0</v>
          </cell>
          <cell r="M59">
            <v>1</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27</v>
          </cell>
          <cell r="D61">
            <v>1</v>
          </cell>
          <cell r="E61">
            <v>1</v>
          </cell>
          <cell r="F61">
            <v>1</v>
          </cell>
          <cell r="G61">
            <v>1</v>
          </cell>
          <cell r="H61">
            <v>1</v>
          </cell>
          <cell r="I61">
            <v>1</v>
          </cell>
          <cell r="J61">
            <v>1</v>
          </cell>
          <cell r="K61">
            <v>1</v>
          </cell>
          <cell r="L61">
            <v>1</v>
          </cell>
          <cell r="M61">
            <v>1</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16</v>
          </cell>
          <cell r="D63">
            <v>1</v>
          </cell>
          <cell r="E63">
            <v>1</v>
          </cell>
          <cell r="F63">
            <v>1</v>
          </cell>
          <cell r="G63">
            <v>1</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5">
        <row r="2">
          <cell r="C2">
            <v>39</v>
          </cell>
          <cell r="D2">
            <v>1</v>
          </cell>
          <cell r="E2">
            <v>1</v>
          </cell>
          <cell r="F2">
            <v>1</v>
          </cell>
          <cell r="G2">
            <v>1</v>
          </cell>
          <cell r="H2">
            <v>1</v>
          </cell>
          <cell r="I2">
            <v>1</v>
          </cell>
          <cell r="J2">
            <v>1</v>
          </cell>
          <cell r="K2">
            <v>1</v>
          </cell>
          <cell r="L2">
            <v>0</v>
          </cell>
          <cell r="M2">
            <v>1</v>
          </cell>
          <cell r="N2">
            <v>1</v>
          </cell>
          <cell r="O2">
            <v>1</v>
          </cell>
          <cell r="P2">
            <v>54.093406593406591</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27</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38</v>
          </cell>
          <cell r="D16">
            <v>1</v>
          </cell>
          <cell r="E16">
            <v>1</v>
          </cell>
          <cell r="F16">
            <v>1</v>
          </cell>
          <cell r="G16">
            <v>0</v>
          </cell>
          <cell r="H16">
            <v>1</v>
          </cell>
          <cell r="I16">
            <v>1</v>
          </cell>
          <cell r="J16">
            <v>0</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44</v>
          </cell>
          <cell r="D27">
            <v>0</v>
          </cell>
          <cell r="E27">
            <v>1</v>
          </cell>
          <cell r="F27">
            <v>1</v>
          </cell>
          <cell r="G27">
            <v>1</v>
          </cell>
          <cell r="H27">
            <v>1</v>
          </cell>
          <cell r="I27">
            <v>1</v>
          </cell>
          <cell r="J27">
            <v>1</v>
          </cell>
          <cell r="K27">
            <v>1</v>
          </cell>
          <cell r="L27">
            <v>1</v>
          </cell>
          <cell r="M27">
            <v>1</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51</v>
          </cell>
          <cell r="D32">
            <v>0</v>
          </cell>
          <cell r="E32">
            <v>1</v>
          </cell>
          <cell r="F32">
            <v>1</v>
          </cell>
          <cell r="G32">
            <v>1</v>
          </cell>
          <cell r="H32">
            <v>1</v>
          </cell>
          <cell r="I32">
            <v>1</v>
          </cell>
          <cell r="J32">
            <v>1</v>
          </cell>
          <cell r="K32">
            <v>0</v>
          </cell>
          <cell r="L32">
            <v>0</v>
          </cell>
          <cell r="M32">
            <v>0</v>
          </cell>
          <cell r="N32">
            <v>1</v>
          </cell>
          <cell r="O32">
            <v>1</v>
          </cell>
        </row>
        <row r="33">
          <cell r="C33">
            <v>29</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45</v>
          </cell>
          <cell r="D47">
            <v>0</v>
          </cell>
          <cell r="E47">
            <v>1</v>
          </cell>
          <cell r="F47">
            <v>1</v>
          </cell>
          <cell r="G47">
            <v>1</v>
          </cell>
          <cell r="H47">
            <v>1</v>
          </cell>
          <cell r="I47">
            <v>1</v>
          </cell>
          <cell r="J47">
            <v>1</v>
          </cell>
          <cell r="K47">
            <v>1</v>
          </cell>
          <cell r="L47">
            <v>0</v>
          </cell>
          <cell r="M47">
            <v>1</v>
          </cell>
          <cell r="N47">
            <v>1</v>
          </cell>
          <cell r="O47">
            <v>1</v>
          </cell>
        </row>
        <row r="48">
          <cell r="C48">
            <v>49</v>
          </cell>
          <cell r="D48">
            <v>0</v>
          </cell>
          <cell r="E48">
            <v>1</v>
          </cell>
          <cell r="F48">
            <v>1</v>
          </cell>
          <cell r="G48">
            <v>1</v>
          </cell>
          <cell r="H48">
            <v>1</v>
          </cell>
          <cell r="I48">
            <v>1</v>
          </cell>
          <cell r="J48">
            <v>1</v>
          </cell>
          <cell r="K48">
            <v>1</v>
          </cell>
          <cell r="L48">
            <v>0</v>
          </cell>
          <cell r="M48">
            <v>1</v>
          </cell>
          <cell r="N48">
            <v>1</v>
          </cell>
          <cell r="O48">
            <v>1</v>
          </cell>
        </row>
        <row r="49">
          <cell r="C49">
            <v>31</v>
          </cell>
          <cell r="D49">
            <v>0</v>
          </cell>
          <cell r="E49">
            <v>1</v>
          </cell>
          <cell r="F49">
            <v>1</v>
          </cell>
          <cell r="G49">
            <v>1</v>
          </cell>
          <cell r="H49">
            <v>1</v>
          </cell>
          <cell r="I49">
            <v>1</v>
          </cell>
          <cell r="J49">
            <v>1</v>
          </cell>
          <cell r="K49">
            <v>1</v>
          </cell>
          <cell r="L49">
            <v>0</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21</v>
          </cell>
          <cell r="D52">
            <v>0</v>
          </cell>
          <cell r="E52">
            <v>1</v>
          </cell>
          <cell r="F52">
            <v>1</v>
          </cell>
          <cell r="G52">
            <v>1</v>
          </cell>
          <cell r="H52">
            <v>1</v>
          </cell>
          <cell r="I52">
            <v>1</v>
          </cell>
          <cell r="J52">
            <v>1</v>
          </cell>
          <cell r="K52">
            <v>1</v>
          </cell>
          <cell r="L52">
            <v>0</v>
          </cell>
          <cell r="M52">
            <v>1</v>
          </cell>
          <cell r="N52">
            <v>1</v>
          </cell>
          <cell r="O52">
            <v>1</v>
          </cell>
        </row>
        <row r="53">
          <cell r="C53">
            <v>50</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24</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58</v>
          </cell>
          <cell r="D59">
            <v>0</v>
          </cell>
          <cell r="E59">
            <v>0</v>
          </cell>
          <cell r="F59">
            <v>1</v>
          </cell>
          <cell r="G59">
            <v>1</v>
          </cell>
          <cell r="H59">
            <v>1</v>
          </cell>
          <cell r="I59">
            <v>1</v>
          </cell>
          <cell r="J59">
            <v>1</v>
          </cell>
          <cell r="K59">
            <v>1</v>
          </cell>
          <cell r="L59">
            <v>0</v>
          </cell>
          <cell r="M59">
            <v>1</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27</v>
          </cell>
          <cell r="D61">
            <v>1</v>
          </cell>
          <cell r="E61">
            <v>1</v>
          </cell>
          <cell r="F61">
            <v>1</v>
          </cell>
          <cell r="G61">
            <v>1</v>
          </cell>
          <cell r="H61">
            <v>1</v>
          </cell>
          <cell r="I61">
            <v>1</v>
          </cell>
          <cell r="J61">
            <v>1</v>
          </cell>
          <cell r="K61">
            <v>1</v>
          </cell>
          <cell r="L61">
            <v>1</v>
          </cell>
          <cell r="M61">
            <v>1</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16</v>
          </cell>
          <cell r="D63">
            <v>1</v>
          </cell>
          <cell r="E63">
            <v>1</v>
          </cell>
          <cell r="F63">
            <v>1</v>
          </cell>
          <cell r="G63">
            <v>1</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6">
        <row r="2">
          <cell r="C2">
            <v>39</v>
          </cell>
          <cell r="D2">
            <v>1</v>
          </cell>
          <cell r="E2">
            <v>1</v>
          </cell>
          <cell r="F2">
            <v>1</v>
          </cell>
          <cell r="G2">
            <v>1</v>
          </cell>
          <cell r="H2">
            <v>1</v>
          </cell>
          <cell r="I2">
            <v>1</v>
          </cell>
          <cell r="J2">
            <v>1</v>
          </cell>
          <cell r="K2">
            <v>1</v>
          </cell>
          <cell r="L2">
            <v>0</v>
          </cell>
          <cell r="M2">
            <v>1</v>
          </cell>
          <cell r="N2">
            <v>1</v>
          </cell>
          <cell r="O2">
            <v>1</v>
          </cell>
          <cell r="P2">
            <v>54.088464493469431</v>
          </cell>
        </row>
        <row r="3">
          <cell r="C3">
            <v>18</v>
          </cell>
          <cell r="D3">
            <v>1</v>
          </cell>
          <cell r="E3">
            <v>1</v>
          </cell>
          <cell r="F3">
            <v>1</v>
          </cell>
          <cell r="G3">
            <v>1</v>
          </cell>
          <cell r="H3">
            <v>1</v>
          </cell>
          <cell r="I3">
            <v>1</v>
          </cell>
          <cell r="J3">
            <v>1</v>
          </cell>
          <cell r="K3">
            <v>1</v>
          </cell>
          <cell r="L3">
            <v>1</v>
          </cell>
          <cell r="M3">
            <v>1</v>
          </cell>
          <cell r="N3">
            <v>1</v>
          </cell>
          <cell r="O3">
            <v>1</v>
          </cell>
        </row>
        <row r="4">
          <cell r="C4">
            <v>18</v>
          </cell>
          <cell r="D4">
            <v>1</v>
          </cell>
          <cell r="E4">
            <v>0</v>
          </cell>
          <cell r="F4">
            <v>1</v>
          </cell>
          <cell r="G4">
            <v>1</v>
          </cell>
          <cell r="H4">
            <v>1</v>
          </cell>
          <cell r="I4">
            <v>1</v>
          </cell>
          <cell r="J4">
            <v>1</v>
          </cell>
          <cell r="K4">
            <v>1</v>
          </cell>
          <cell r="L4">
            <v>1</v>
          </cell>
          <cell r="M4">
            <v>1</v>
          </cell>
          <cell r="N4">
            <v>1</v>
          </cell>
          <cell r="O4">
            <v>1</v>
          </cell>
        </row>
        <row r="5">
          <cell r="C5">
            <v>19</v>
          </cell>
          <cell r="D5">
            <v>1</v>
          </cell>
          <cell r="E5">
            <v>1</v>
          </cell>
          <cell r="F5">
            <v>1</v>
          </cell>
          <cell r="G5">
            <v>1</v>
          </cell>
          <cell r="H5">
            <v>1</v>
          </cell>
          <cell r="I5">
            <v>1</v>
          </cell>
          <cell r="J5">
            <v>1</v>
          </cell>
          <cell r="K5">
            <v>1</v>
          </cell>
          <cell r="L5">
            <v>1</v>
          </cell>
          <cell r="M5">
            <v>1</v>
          </cell>
          <cell r="N5">
            <v>1</v>
          </cell>
          <cell r="O5">
            <v>1</v>
          </cell>
        </row>
        <row r="6">
          <cell r="C6">
            <v>27</v>
          </cell>
          <cell r="D6">
            <v>0</v>
          </cell>
          <cell r="E6">
            <v>1</v>
          </cell>
          <cell r="F6">
            <v>1</v>
          </cell>
          <cell r="G6">
            <v>1</v>
          </cell>
          <cell r="H6">
            <v>1</v>
          </cell>
          <cell r="I6">
            <v>1</v>
          </cell>
          <cell r="J6">
            <v>1</v>
          </cell>
          <cell r="K6">
            <v>1</v>
          </cell>
          <cell r="L6">
            <v>1</v>
          </cell>
          <cell r="M6">
            <v>1</v>
          </cell>
          <cell r="N6">
            <v>1</v>
          </cell>
          <cell r="O6">
            <v>1</v>
          </cell>
        </row>
        <row r="7">
          <cell r="C7">
            <v>42</v>
          </cell>
          <cell r="D7">
            <v>1</v>
          </cell>
          <cell r="E7">
            <v>0</v>
          </cell>
          <cell r="F7">
            <v>1</v>
          </cell>
          <cell r="G7">
            <v>1</v>
          </cell>
          <cell r="H7">
            <v>1</v>
          </cell>
          <cell r="I7">
            <v>1</v>
          </cell>
          <cell r="J7">
            <v>1</v>
          </cell>
          <cell r="K7">
            <v>1</v>
          </cell>
          <cell r="L7">
            <v>0</v>
          </cell>
          <cell r="M7">
            <v>1</v>
          </cell>
          <cell r="N7">
            <v>1</v>
          </cell>
          <cell r="O7">
            <v>1</v>
          </cell>
        </row>
        <row r="8">
          <cell r="C8">
            <v>11</v>
          </cell>
          <cell r="D8">
            <v>1</v>
          </cell>
          <cell r="E8">
            <v>1</v>
          </cell>
          <cell r="F8">
            <v>1</v>
          </cell>
          <cell r="G8">
            <v>1</v>
          </cell>
          <cell r="H8">
            <v>1</v>
          </cell>
          <cell r="I8">
            <v>1</v>
          </cell>
          <cell r="J8">
            <v>1</v>
          </cell>
          <cell r="K8">
            <v>1</v>
          </cell>
          <cell r="L8">
            <v>1</v>
          </cell>
          <cell r="M8">
            <v>1</v>
          </cell>
          <cell r="N8">
            <v>1</v>
          </cell>
          <cell r="O8">
            <v>1</v>
          </cell>
        </row>
        <row r="9">
          <cell r="C9">
            <v>11</v>
          </cell>
          <cell r="D9">
            <v>1</v>
          </cell>
          <cell r="E9">
            <v>0</v>
          </cell>
          <cell r="F9">
            <v>1</v>
          </cell>
          <cell r="G9">
            <v>1</v>
          </cell>
          <cell r="H9">
            <v>1</v>
          </cell>
          <cell r="I9">
            <v>1</v>
          </cell>
          <cell r="J9">
            <v>1</v>
          </cell>
          <cell r="K9">
            <v>1</v>
          </cell>
          <cell r="L9">
            <v>1</v>
          </cell>
          <cell r="M9">
            <v>1</v>
          </cell>
          <cell r="N9">
            <v>1</v>
          </cell>
          <cell r="O9">
            <v>1</v>
          </cell>
        </row>
        <row r="10">
          <cell r="C10">
            <v>12</v>
          </cell>
          <cell r="D10">
            <v>1</v>
          </cell>
          <cell r="E10">
            <v>1</v>
          </cell>
          <cell r="F10">
            <v>1</v>
          </cell>
          <cell r="G10">
            <v>1</v>
          </cell>
          <cell r="H10">
            <v>1</v>
          </cell>
          <cell r="I10">
            <v>1</v>
          </cell>
          <cell r="J10">
            <v>1</v>
          </cell>
          <cell r="K10">
            <v>1</v>
          </cell>
          <cell r="L10">
            <v>1</v>
          </cell>
          <cell r="M10">
            <v>1</v>
          </cell>
          <cell r="N10">
            <v>1</v>
          </cell>
          <cell r="O10">
            <v>1</v>
          </cell>
        </row>
        <row r="11">
          <cell r="C11">
            <v>10</v>
          </cell>
          <cell r="D11">
            <v>1</v>
          </cell>
          <cell r="E11">
            <v>1</v>
          </cell>
          <cell r="F11">
            <v>1</v>
          </cell>
          <cell r="G11">
            <v>1</v>
          </cell>
          <cell r="H11">
            <v>1</v>
          </cell>
          <cell r="I11">
            <v>1</v>
          </cell>
          <cell r="J11">
            <v>1</v>
          </cell>
          <cell r="K11">
            <v>1</v>
          </cell>
          <cell r="L11">
            <v>1</v>
          </cell>
          <cell r="M11">
            <v>1</v>
          </cell>
          <cell r="N11">
            <v>1</v>
          </cell>
          <cell r="O11">
            <v>1</v>
          </cell>
        </row>
        <row r="12">
          <cell r="C12">
            <v>13</v>
          </cell>
          <cell r="D12">
            <v>1</v>
          </cell>
          <cell r="E12">
            <v>1</v>
          </cell>
          <cell r="F12">
            <v>1</v>
          </cell>
          <cell r="G12">
            <v>1</v>
          </cell>
          <cell r="H12">
            <v>1</v>
          </cell>
          <cell r="I12">
            <v>1</v>
          </cell>
          <cell r="J12">
            <v>1</v>
          </cell>
          <cell r="K12">
            <v>1</v>
          </cell>
          <cell r="L12">
            <v>1</v>
          </cell>
          <cell r="M12">
            <v>1</v>
          </cell>
          <cell r="N12">
            <v>1</v>
          </cell>
          <cell r="O12">
            <v>1</v>
          </cell>
        </row>
        <row r="13">
          <cell r="C13">
            <v>56</v>
          </cell>
          <cell r="D13">
            <v>1</v>
          </cell>
          <cell r="E13">
            <v>0</v>
          </cell>
          <cell r="F13">
            <v>1</v>
          </cell>
          <cell r="G13">
            <v>0</v>
          </cell>
          <cell r="H13">
            <v>1</v>
          </cell>
          <cell r="I13">
            <v>1</v>
          </cell>
          <cell r="J13">
            <v>1</v>
          </cell>
          <cell r="K13">
            <v>1</v>
          </cell>
          <cell r="L13">
            <v>1</v>
          </cell>
          <cell r="M13">
            <v>1</v>
          </cell>
          <cell r="N13">
            <v>1</v>
          </cell>
          <cell r="O13">
            <v>1</v>
          </cell>
        </row>
        <row r="14">
          <cell r="C14">
            <v>31</v>
          </cell>
          <cell r="D14">
            <v>1</v>
          </cell>
          <cell r="E14">
            <v>1</v>
          </cell>
          <cell r="F14">
            <v>1</v>
          </cell>
          <cell r="G14">
            <v>1</v>
          </cell>
          <cell r="H14">
            <v>1</v>
          </cell>
          <cell r="I14">
            <v>1</v>
          </cell>
          <cell r="J14">
            <v>1</v>
          </cell>
          <cell r="K14">
            <v>1</v>
          </cell>
          <cell r="L14">
            <v>1</v>
          </cell>
          <cell r="M14">
            <v>1</v>
          </cell>
          <cell r="N14">
            <v>1</v>
          </cell>
          <cell r="O14">
            <v>1</v>
          </cell>
        </row>
        <row r="15">
          <cell r="C15">
            <v>119</v>
          </cell>
          <cell r="D15">
            <v>0</v>
          </cell>
          <cell r="E15">
            <v>1</v>
          </cell>
          <cell r="F15">
            <v>1</v>
          </cell>
          <cell r="G15">
            <v>0</v>
          </cell>
          <cell r="H15">
            <v>1</v>
          </cell>
          <cell r="I15">
            <v>1</v>
          </cell>
          <cell r="J15">
            <v>1</v>
          </cell>
          <cell r="K15">
            <v>1</v>
          </cell>
          <cell r="L15">
            <v>0</v>
          </cell>
          <cell r="M15">
            <v>0</v>
          </cell>
          <cell r="N15">
            <v>1</v>
          </cell>
          <cell r="O15">
            <v>1</v>
          </cell>
        </row>
        <row r="16">
          <cell r="C16">
            <v>38</v>
          </cell>
          <cell r="D16">
            <v>1</v>
          </cell>
          <cell r="E16">
            <v>1</v>
          </cell>
          <cell r="F16">
            <v>1</v>
          </cell>
          <cell r="G16">
            <v>0</v>
          </cell>
          <cell r="H16">
            <v>1</v>
          </cell>
          <cell r="I16">
            <v>1</v>
          </cell>
          <cell r="J16">
            <v>0</v>
          </cell>
          <cell r="K16">
            <v>1</v>
          </cell>
          <cell r="L16">
            <v>1</v>
          </cell>
          <cell r="M16">
            <v>1</v>
          </cell>
          <cell r="N16">
            <v>1</v>
          </cell>
          <cell r="O16">
            <v>1</v>
          </cell>
        </row>
        <row r="17">
          <cell r="C17">
            <v>69</v>
          </cell>
          <cell r="D17">
            <v>1</v>
          </cell>
          <cell r="E17">
            <v>1</v>
          </cell>
          <cell r="F17">
            <v>1</v>
          </cell>
          <cell r="G17">
            <v>0</v>
          </cell>
          <cell r="H17">
            <v>1</v>
          </cell>
          <cell r="I17">
            <v>1</v>
          </cell>
          <cell r="J17">
            <v>1</v>
          </cell>
          <cell r="K17">
            <v>1</v>
          </cell>
          <cell r="L17">
            <v>0</v>
          </cell>
          <cell r="M17">
            <v>0</v>
          </cell>
          <cell r="N17">
            <v>1</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27</v>
          </cell>
          <cell r="D19">
            <v>1</v>
          </cell>
          <cell r="E19">
            <v>1</v>
          </cell>
          <cell r="F19">
            <v>1</v>
          </cell>
          <cell r="G19">
            <v>1</v>
          </cell>
          <cell r="H19">
            <v>1</v>
          </cell>
          <cell r="I19">
            <v>1</v>
          </cell>
          <cell r="J19">
            <v>1</v>
          </cell>
          <cell r="K19">
            <v>1</v>
          </cell>
          <cell r="L19">
            <v>1</v>
          </cell>
          <cell r="M19">
            <v>1</v>
          </cell>
          <cell r="N19">
            <v>1</v>
          </cell>
          <cell r="O19">
            <v>1</v>
          </cell>
        </row>
        <row r="20">
          <cell r="C20">
            <v>27</v>
          </cell>
          <cell r="D20">
            <v>1</v>
          </cell>
          <cell r="E20">
            <v>1</v>
          </cell>
          <cell r="F20">
            <v>1</v>
          </cell>
          <cell r="G20">
            <v>1</v>
          </cell>
          <cell r="H20">
            <v>1</v>
          </cell>
          <cell r="I20">
            <v>1</v>
          </cell>
          <cell r="J20">
            <v>1</v>
          </cell>
          <cell r="K20">
            <v>1</v>
          </cell>
          <cell r="L20">
            <v>1</v>
          </cell>
          <cell r="M20">
            <v>1</v>
          </cell>
          <cell r="N20">
            <v>1</v>
          </cell>
          <cell r="O20">
            <v>1</v>
          </cell>
        </row>
        <row r="21">
          <cell r="C21">
            <v>26</v>
          </cell>
          <cell r="D21">
            <v>1</v>
          </cell>
          <cell r="E21">
            <v>1</v>
          </cell>
          <cell r="F21">
            <v>1</v>
          </cell>
          <cell r="G21">
            <v>1</v>
          </cell>
          <cell r="H21">
            <v>1</v>
          </cell>
          <cell r="I21">
            <v>1</v>
          </cell>
          <cell r="J21">
            <v>1</v>
          </cell>
          <cell r="K21">
            <v>1</v>
          </cell>
          <cell r="L21">
            <v>1</v>
          </cell>
          <cell r="M21">
            <v>1</v>
          </cell>
          <cell r="N21">
            <v>1</v>
          </cell>
          <cell r="O21">
            <v>1</v>
          </cell>
        </row>
        <row r="22">
          <cell r="C22">
            <v>26</v>
          </cell>
          <cell r="D22">
            <v>1</v>
          </cell>
          <cell r="E22">
            <v>1</v>
          </cell>
          <cell r="F22">
            <v>1</v>
          </cell>
          <cell r="G22">
            <v>1</v>
          </cell>
          <cell r="H22">
            <v>1</v>
          </cell>
          <cell r="I22">
            <v>1</v>
          </cell>
          <cell r="J22">
            <v>1</v>
          </cell>
          <cell r="K22">
            <v>1</v>
          </cell>
          <cell r="L22">
            <v>1</v>
          </cell>
          <cell r="M22">
            <v>1</v>
          </cell>
          <cell r="N22">
            <v>1</v>
          </cell>
          <cell r="O22">
            <v>1</v>
          </cell>
        </row>
        <row r="23">
          <cell r="C23">
            <v>27</v>
          </cell>
          <cell r="D23">
            <v>1</v>
          </cell>
          <cell r="E23">
            <v>0</v>
          </cell>
          <cell r="F23">
            <v>1</v>
          </cell>
          <cell r="G23">
            <v>1</v>
          </cell>
          <cell r="H23">
            <v>1</v>
          </cell>
          <cell r="I23">
            <v>1</v>
          </cell>
          <cell r="J23">
            <v>1</v>
          </cell>
          <cell r="K23">
            <v>1</v>
          </cell>
          <cell r="L23">
            <v>1</v>
          </cell>
          <cell r="M23">
            <v>1</v>
          </cell>
          <cell r="N23">
            <v>1</v>
          </cell>
          <cell r="O23">
            <v>1</v>
          </cell>
        </row>
        <row r="24">
          <cell r="C24">
            <v>28</v>
          </cell>
          <cell r="D24">
            <v>1</v>
          </cell>
          <cell r="E24">
            <v>1</v>
          </cell>
          <cell r="F24">
            <v>1</v>
          </cell>
          <cell r="G24">
            <v>1</v>
          </cell>
          <cell r="H24">
            <v>1</v>
          </cell>
          <cell r="I24">
            <v>1</v>
          </cell>
          <cell r="J24">
            <v>1</v>
          </cell>
          <cell r="K24">
            <v>1</v>
          </cell>
          <cell r="L24">
            <v>1</v>
          </cell>
          <cell r="M24">
            <v>1</v>
          </cell>
          <cell r="N24">
            <v>1</v>
          </cell>
          <cell r="O24">
            <v>1</v>
          </cell>
        </row>
        <row r="25">
          <cell r="C25">
            <v>29</v>
          </cell>
          <cell r="D25">
            <v>1</v>
          </cell>
          <cell r="E25">
            <v>0</v>
          </cell>
          <cell r="F25">
            <v>1</v>
          </cell>
          <cell r="G25">
            <v>1</v>
          </cell>
          <cell r="H25">
            <v>1</v>
          </cell>
          <cell r="I25">
            <v>1</v>
          </cell>
          <cell r="J25">
            <v>1</v>
          </cell>
          <cell r="K25">
            <v>1</v>
          </cell>
          <cell r="L25">
            <v>1</v>
          </cell>
          <cell r="M25">
            <v>0</v>
          </cell>
          <cell r="N25">
            <v>1</v>
          </cell>
          <cell r="O25">
            <v>1</v>
          </cell>
        </row>
        <row r="26">
          <cell r="C26">
            <v>44</v>
          </cell>
          <cell r="D26">
            <v>0</v>
          </cell>
          <cell r="E26">
            <v>1</v>
          </cell>
          <cell r="F26">
            <v>1</v>
          </cell>
          <cell r="G26">
            <v>1</v>
          </cell>
          <cell r="H26">
            <v>1</v>
          </cell>
          <cell r="I26">
            <v>1</v>
          </cell>
          <cell r="J26">
            <v>1</v>
          </cell>
          <cell r="K26">
            <v>1</v>
          </cell>
          <cell r="L26">
            <v>1</v>
          </cell>
          <cell r="M26">
            <v>1</v>
          </cell>
          <cell r="N26">
            <v>0</v>
          </cell>
          <cell r="O26">
            <v>1</v>
          </cell>
        </row>
        <row r="27">
          <cell r="C27">
            <v>44</v>
          </cell>
          <cell r="D27">
            <v>0</v>
          </cell>
          <cell r="E27">
            <v>1</v>
          </cell>
          <cell r="F27">
            <v>1</v>
          </cell>
          <cell r="G27">
            <v>1</v>
          </cell>
          <cell r="H27">
            <v>1</v>
          </cell>
          <cell r="I27">
            <v>1</v>
          </cell>
          <cell r="J27">
            <v>1</v>
          </cell>
          <cell r="K27">
            <v>1</v>
          </cell>
          <cell r="L27">
            <v>1</v>
          </cell>
          <cell r="M27">
            <v>1</v>
          </cell>
          <cell r="N27">
            <v>0</v>
          </cell>
          <cell r="O27">
            <v>1</v>
          </cell>
        </row>
        <row r="28">
          <cell r="C28">
            <v>53</v>
          </cell>
          <cell r="D28">
            <v>0</v>
          </cell>
          <cell r="E28">
            <v>1</v>
          </cell>
          <cell r="F28">
            <v>1</v>
          </cell>
          <cell r="G28">
            <v>1</v>
          </cell>
          <cell r="H28">
            <v>1</v>
          </cell>
          <cell r="I28">
            <v>1</v>
          </cell>
          <cell r="J28">
            <v>1</v>
          </cell>
          <cell r="K28">
            <v>1</v>
          </cell>
          <cell r="L28">
            <v>0</v>
          </cell>
          <cell r="M28">
            <v>1</v>
          </cell>
          <cell r="N28">
            <v>0</v>
          </cell>
          <cell r="O28">
            <v>0</v>
          </cell>
        </row>
        <row r="29">
          <cell r="C29">
            <v>44</v>
          </cell>
          <cell r="D29">
            <v>0</v>
          </cell>
          <cell r="E29">
            <v>1</v>
          </cell>
          <cell r="F29">
            <v>1</v>
          </cell>
          <cell r="G29">
            <v>1</v>
          </cell>
          <cell r="H29">
            <v>1</v>
          </cell>
          <cell r="I29">
            <v>1</v>
          </cell>
          <cell r="J29">
            <v>1</v>
          </cell>
          <cell r="K29">
            <v>1</v>
          </cell>
          <cell r="L29">
            <v>0</v>
          </cell>
          <cell r="M29">
            <v>1</v>
          </cell>
          <cell r="N29">
            <v>1</v>
          </cell>
          <cell r="O29">
            <v>1</v>
          </cell>
        </row>
        <row r="30">
          <cell r="C30">
            <v>37</v>
          </cell>
          <cell r="D30">
            <v>1</v>
          </cell>
          <cell r="E30">
            <v>1</v>
          </cell>
          <cell r="F30">
            <v>1</v>
          </cell>
          <cell r="G30">
            <v>1</v>
          </cell>
          <cell r="H30">
            <v>1</v>
          </cell>
          <cell r="I30">
            <v>1</v>
          </cell>
          <cell r="J30">
            <v>1</v>
          </cell>
          <cell r="K30">
            <v>1</v>
          </cell>
          <cell r="L30">
            <v>0</v>
          </cell>
          <cell r="M30">
            <v>1</v>
          </cell>
          <cell r="N30">
            <v>1</v>
          </cell>
          <cell r="O30">
            <v>1</v>
          </cell>
        </row>
        <row r="31">
          <cell r="C31">
            <v>16</v>
          </cell>
          <cell r="D31">
            <v>0</v>
          </cell>
          <cell r="E31">
            <v>0</v>
          </cell>
          <cell r="F31">
            <v>1</v>
          </cell>
          <cell r="G31">
            <v>1</v>
          </cell>
          <cell r="H31">
            <v>1</v>
          </cell>
          <cell r="I31">
            <v>1</v>
          </cell>
          <cell r="J31">
            <v>1</v>
          </cell>
          <cell r="K31">
            <v>1</v>
          </cell>
          <cell r="L31">
            <v>1</v>
          </cell>
          <cell r="M31">
            <v>1</v>
          </cell>
          <cell r="N31">
            <v>1</v>
          </cell>
          <cell r="O31">
            <v>1</v>
          </cell>
        </row>
        <row r="32">
          <cell r="C32">
            <v>51</v>
          </cell>
          <cell r="D32">
            <v>0</v>
          </cell>
          <cell r="E32">
            <v>1</v>
          </cell>
          <cell r="F32">
            <v>1</v>
          </cell>
          <cell r="G32">
            <v>1</v>
          </cell>
          <cell r="H32">
            <v>1</v>
          </cell>
          <cell r="I32">
            <v>1</v>
          </cell>
          <cell r="J32">
            <v>1</v>
          </cell>
          <cell r="K32">
            <v>0</v>
          </cell>
          <cell r="L32">
            <v>0</v>
          </cell>
          <cell r="M32">
            <v>0</v>
          </cell>
          <cell r="N32">
            <v>1</v>
          </cell>
          <cell r="O32">
            <v>1</v>
          </cell>
        </row>
        <row r="33">
          <cell r="C33">
            <v>29</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50</v>
          </cell>
          <cell r="D35">
            <v>1</v>
          </cell>
          <cell r="E35">
            <v>1</v>
          </cell>
          <cell r="F35">
            <v>1</v>
          </cell>
          <cell r="G35">
            <v>1</v>
          </cell>
          <cell r="H35">
            <v>1</v>
          </cell>
          <cell r="I35">
            <v>1</v>
          </cell>
          <cell r="J35">
            <v>1</v>
          </cell>
          <cell r="K35">
            <v>1</v>
          </cell>
          <cell r="L35">
            <v>0</v>
          </cell>
          <cell r="M35">
            <v>1</v>
          </cell>
          <cell r="N35">
            <v>1</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22</v>
          </cell>
          <cell r="D37">
            <v>1</v>
          </cell>
          <cell r="E37">
            <v>1</v>
          </cell>
          <cell r="F37">
            <v>1</v>
          </cell>
          <cell r="G37">
            <v>1</v>
          </cell>
          <cell r="H37">
            <v>1</v>
          </cell>
          <cell r="I37">
            <v>1</v>
          </cell>
          <cell r="J37">
            <v>1</v>
          </cell>
          <cell r="K37">
            <v>0</v>
          </cell>
          <cell r="L37">
            <v>1</v>
          </cell>
          <cell r="M37">
            <v>0</v>
          </cell>
          <cell r="N37">
            <v>1</v>
          </cell>
          <cell r="O37">
            <v>1</v>
          </cell>
        </row>
        <row r="38">
          <cell r="C38">
            <v>23</v>
          </cell>
          <cell r="D38">
            <v>1</v>
          </cell>
          <cell r="E38">
            <v>1</v>
          </cell>
          <cell r="F38">
            <v>1</v>
          </cell>
          <cell r="G38">
            <v>1</v>
          </cell>
          <cell r="H38">
            <v>1</v>
          </cell>
          <cell r="I38">
            <v>1</v>
          </cell>
          <cell r="J38">
            <v>1</v>
          </cell>
          <cell r="K38">
            <v>0</v>
          </cell>
          <cell r="L38">
            <v>1</v>
          </cell>
          <cell r="M38">
            <v>0</v>
          </cell>
          <cell r="N38">
            <v>1</v>
          </cell>
          <cell r="O38">
            <v>1</v>
          </cell>
        </row>
        <row r="39">
          <cell r="C39">
            <v>31</v>
          </cell>
          <cell r="D39">
            <v>1</v>
          </cell>
          <cell r="E39">
            <v>1</v>
          </cell>
          <cell r="F39">
            <v>1</v>
          </cell>
          <cell r="G39">
            <v>1</v>
          </cell>
          <cell r="H39">
            <v>1</v>
          </cell>
          <cell r="I39">
            <v>1</v>
          </cell>
          <cell r="J39">
            <v>1</v>
          </cell>
          <cell r="K39">
            <v>1</v>
          </cell>
          <cell r="L39">
            <v>0</v>
          </cell>
          <cell r="M39">
            <v>1</v>
          </cell>
          <cell r="N39">
            <v>1</v>
          </cell>
          <cell r="O39">
            <v>1</v>
          </cell>
        </row>
        <row r="40">
          <cell r="C40">
            <v>20</v>
          </cell>
          <cell r="D40">
            <v>1</v>
          </cell>
          <cell r="E40">
            <v>1</v>
          </cell>
          <cell r="F40">
            <v>1</v>
          </cell>
          <cell r="G40">
            <v>1</v>
          </cell>
          <cell r="H40">
            <v>1</v>
          </cell>
          <cell r="I40">
            <v>1</v>
          </cell>
          <cell r="J40">
            <v>1</v>
          </cell>
          <cell r="K40">
            <v>1</v>
          </cell>
          <cell r="L40">
            <v>1</v>
          </cell>
          <cell r="M40">
            <v>1</v>
          </cell>
          <cell r="N40">
            <v>1</v>
          </cell>
          <cell r="O40">
            <v>1</v>
          </cell>
        </row>
        <row r="41">
          <cell r="C41">
            <v>45</v>
          </cell>
          <cell r="D41">
            <v>0</v>
          </cell>
          <cell r="E41">
            <v>1</v>
          </cell>
          <cell r="F41">
            <v>1</v>
          </cell>
          <cell r="G41">
            <v>1</v>
          </cell>
          <cell r="H41">
            <v>1</v>
          </cell>
          <cell r="I41">
            <v>1</v>
          </cell>
          <cell r="J41">
            <v>1</v>
          </cell>
          <cell r="K41">
            <v>1</v>
          </cell>
          <cell r="L41">
            <v>1</v>
          </cell>
          <cell r="M41">
            <v>0</v>
          </cell>
          <cell r="N41">
            <v>1</v>
          </cell>
          <cell r="O41">
            <v>1</v>
          </cell>
        </row>
        <row r="42">
          <cell r="C42">
            <v>40</v>
          </cell>
          <cell r="D42">
            <v>0</v>
          </cell>
          <cell r="E42">
            <v>1</v>
          </cell>
          <cell r="F42">
            <v>1</v>
          </cell>
          <cell r="G42">
            <v>1</v>
          </cell>
          <cell r="H42">
            <v>1</v>
          </cell>
          <cell r="I42">
            <v>1</v>
          </cell>
          <cell r="J42">
            <v>1</v>
          </cell>
          <cell r="K42">
            <v>1</v>
          </cell>
          <cell r="L42">
            <v>0</v>
          </cell>
          <cell r="M42">
            <v>1</v>
          </cell>
          <cell r="N42">
            <v>1</v>
          </cell>
          <cell r="O42">
            <v>1</v>
          </cell>
        </row>
        <row r="43">
          <cell r="C43">
            <v>43</v>
          </cell>
          <cell r="D43">
            <v>1</v>
          </cell>
          <cell r="E43">
            <v>1</v>
          </cell>
          <cell r="F43">
            <v>1</v>
          </cell>
          <cell r="G43">
            <v>1</v>
          </cell>
          <cell r="H43">
            <v>1</v>
          </cell>
          <cell r="I43">
            <v>1</v>
          </cell>
          <cell r="J43">
            <v>1</v>
          </cell>
          <cell r="K43">
            <v>1</v>
          </cell>
          <cell r="L43">
            <v>0</v>
          </cell>
          <cell r="M43">
            <v>1</v>
          </cell>
          <cell r="N43">
            <v>1</v>
          </cell>
          <cell r="O43">
            <v>1</v>
          </cell>
        </row>
        <row r="44">
          <cell r="C44">
            <v>49</v>
          </cell>
          <cell r="D44">
            <v>0</v>
          </cell>
          <cell r="E44">
            <v>1</v>
          </cell>
          <cell r="F44">
            <v>1</v>
          </cell>
          <cell r="G44">
            <v>1</v>
          </cell>
          <cell r="H44">
            <v>1</v>
          </cell>
          <cell r="I44">
            <v>1</v>
          </cell>
          <cell r="J44">
            <v>1</v>
          </cell>
          <cell r="K44">
            <v>1</v>
          </cell>
          <cell r="L44">
            <v>0</v>
          </cell>
          <cell r="M44">
            <v>0</v>
          </cell>
          <cell r="N44">
            <v>1</v>
          </cell>
          <cell r="O44">
            <v>1</v>
          </cell>
        </row>
        <row r="45">
          <cell r="C45">
            <v>53</v>
          </cell>
          <cell r="D45">
            <v>0</v>
          </cell>
          <cell r="E45">
            <v>1</v>
          </cell>
          <cell r="F45">
            <v>1</v>
          </cell>
          <cell r="G45">
            <v>1</v>
          </cell>
          <cell r="H45">
            <v>1</v>
          </cell>
          <cell r="I45">
            <v>1</v>
          </cell>
          <cell r="J45">
            <v>1</v>
          </cell>
          <cell r="K45">
            <v>1</v>
          </cell>
          <cell r="L45">
            <v>0</v>
          </cell>
          <cell r="M45">
            <v>0</v>
          </cell>
          <cell r="N45">
            <v>1</v>
          </cell>
          <cell r="O45">
            <v>1</v>
          </cell>
        </row>
        <row r="46">
          <cell r="C46">
            <v>29</v>
          </cell>
          <cell r="D46">
            <v>1</v>
          </cell>
          <cell r="E46">
            <v>1</v>
          </cell>
          <cell r="F46">
            <v>1</v>
          </cell>
          <cell r="G46">
            <v>1</v>
          </cell>
          <cell r="H46">
            <v>1</v>
          </cell>
          <cell r="I46">
            <v>1</v>
          </cell>
          <cell r="J46">
            <v>1</v>
          </cell>
          <cell r="K46">
            <v>1</v>
          </cell>
          <cell r="L46">
            <v>0</v>
          </cell>
          <cell r="M46">
            <v>1</v>
          </cell>
          <cell r="N46">
            <v>1</v>
          </cell>
          <cell r="O46">
            <v>1</v>
          </cell>
        </row>
        <row r="47">
          <cell r="C47">
            <v>45</v>
          </cell>
          <cell r="D47">
            <v>0</v>
          </cell>
          <cell r="E47">
            <v>1</v>
          </cell>
          <cell r="F47">
            <v>1</v>
          </cell>
          <cell r="G47">
            <v>1</v>
          </cell>
          <cell r="H47">
            <v>1</v>
          </cell>
          <cell r="I47">
            <v>1</v>
          </cell>
          <cell r="J47">
            <v>1</v>
          </cell>
          <cell r="K47">
            <v>1</v>
          </cell>
          <cell r="L47">
            <v>0</v>
          </cell>
          <cell r="M47">
            <v>1</v>
          </cell>
          <cell r="N47">
            <v>1</v>
          </cell>
          <cell r="O47">
            <v>1</v>
          </cell>
        </row>
        <row r="48">
          <cell r="C48">
            <v>49</v>
          </cell>
          <cell r="D48">
            <v>0</v>
          </cell>
          <cell r="E48">
            <v>1</v>
          </cell>
          <cell r="F48">
            <v>1</v>
          </cell>
          <cell r="G48">
            <v>1</v>
          </cell>
          <cell r="H48">
            <v>1</v>
          </cell>
          <cell r="I48">
            <v>1</v>
          </cell>
          <cell r="J48">
            <v>1</v>
          </cell>
          <cell r="K48">
            <v>1</v>
          </cell>
          <cell r="L48">
            <v>0</v>
          </cell>
          <cell r="M48">
            <v>1</v>
          </cell>
          <cell r="N48">
            <v>1</v>
          </cell>
          <cell r="O48">
            <v>1</v>
          </cell>
        </row>
        <row r="49">
          <cell r="C49">
            <v>31</v>
          </cell>
          <cell r="D49">
            <v>0</v>
          </cell>
          <cell r="E49">
            <v>1</v>
          </cell>
          <cell r="F49">
            <v>1</v>
          </cell>
          <cell r="G49">
            <v>1</v>
          </cell>
          <cell r="H49">
            <v>1</v>
          </cell>
          <cell r="I49">
            <v>1</v>
          </cell>
          <cell r="J49">
            <v>1</v>
          </cell>
          <cell r="K49">
            <v>1</v>
          </cell>
          <cell r="L49">
            <v>0</v>
          </cell>
          <cell r="M49">
            <v>1</v>
          </cell>
          <cell r="N49">
            <v>1</v>
          </cell>
          <cell r="O49">
            <v>1</v>
          </cell>
        </row>
        <row r="50">
          <cell r="C50">
            <v>11</v>
          </cell>
          <cell r="D50">
            <v>1</v>
          </cell>
          <cell r="E50">
            <v>1</v>
          </cell>
          <cell r="F50">
            <v>1</v>
          </cell>
          <cell r="G50">
            <v>1</v>
          </cell>
          <cell r="H50">
            <v>1</v>
          </cell>
          <cell r="I50">
            <v>1</v>
          </cell>
          <cell r="J50">
            <v>1</v>
          </cell>
          <cell r="K50">
            <v>1</v>
          </cell>
          <cell r="L50">
            <v>1</v>
          </cell>
          <cell r="M50">
            <v>1</v>
          </cell>
          <cell r="N50">
            <v>1</v>
          </cell>
          <cell r="O50">
            <v>1</v>
          </cell>
        </row>
        <row r="51">
          <cell r="C51">
            <v>24</v>
          </cell>
          <cell r="D51">
            <v>0</v>
          </cell>
          <cell r="E51">
            <v>1</v>
          </cell>
          <cell r="F51">
            <v>1</v>
          </cell>
          <cell r="G51">
            <v>1</v>
          </cell>
          <cell r="H51">
            <v>1</v>
          </cell>
          <cell r="I51">
            <v>1</v>
          </cell>
          <cell r="J51">
            <v>1</v>
          </cell>
          <cell r="K51">
            <v>1</v>
          </cell>
          <cell r="L51">
            <v>1</v>
          </cell>
          <cell r="M51">
            <v>1</v>
          </cell>
          <cell r="N51">
            <v>0</v>
          </cell>
          <cell r="O51">
            <v>0</v>
          </cell>
        </row>
        <row r="52">
          <cell r="C52">
            <v>25</v>
          </cell>
          <cell r="D52">
            <v>0</v>
          </cell>
          <cell r="E52">
            <v>1</v>
          </cell>
          <cell r="F52">
            <v>1</v>
          </cell>
          <cell r="G52">
            <v>1</v>
          </cell>
          <cell r="H52">
            <v>1</v>
          </cell>
          <cell r="I52">
            <v>1</v>
          </cell>
          <cell r="J52">
            <v>0</v>
          </cell>
          <cell r="K52">
            <v>1</v>
          </cell>
          <cell r="L52">
            <v>0</v>
          </cell>
          <cell r="M52">
            <v>1</v>
          </cell>
          <cell r="N52">
            <v>1</v>
          </cell>
          <cell r="O52">
            <v>1</v>
          </cell>
        </row>
        <row r="53">
          <cell r="C53">
            <v>49</v>
          </cell>
          <cell r="D53">
            <v>1</v>
          </cell>
          <cell r="E53">
            <v>1</v>
          </cell>
          <cell r="F53">
            <v>1</v>
          </cell>
          <cell r="G53">
            <v>1</v>
          </cell>
          <cell r="H53">
            <v>1</v>
          </cell>
          <cell r="I53">
            <v>1</v>
          </cell>
          <cell r="J53">
            <v>1</v>
          </cell>
          <cell r="K53">
            <v>1</v>
          </cell>
          <cell r="L53">
            <v>0</v>
          </cell>
          <cell r="M53">
            <v>0</v>
          </cell>
          <cell r="N53">
            <v>1</v>
          </cell>
          <cell r="O53">
            <v>1</v>
          </cell>
        </row>
        <row r="54">
          <cell r="C54">
            <v>17</v>
          </cell>
          <cell r="D54">
            <v>1</v>
          </cell>
          <cell r="E54">
            <v>1</v>
          </cell>
          <cell r="F54">
            <v>1</v>
          </cell>
          <cell r="G54">
            <v>1</v>
          </cell>
          <cell r="H54">
            <v>1</v>
          </cell>
          <cell r="I54">
            <v>1</v>
          </cell>
          <cell r="J54">
            <v>1</v>
          </cell>
          <cell r="K54">
            <v>0</v>
          </cell>
          <cell r="L54">
            <v>1</v>
          </cell>
          <cell r="M54">
            <v>1</v>
          </cell>
          <cell r="N54">
            <v>1</v>
          </cell>
          <cell r="O54">
            <v>1</v>
          </cell>
        </row>
        <row r="55">
          <cell r="C55">
            <v>22</v>
          </cell>
          <cell r="D55">
            <v>1</v>
          </cell>
          <cell r="E55">
            <v>1</v>
          </cell>
          <cell r="F55">
            <v>1</v>
          </cell>
          <cell r="G55">
            <v>0</v>
          </cell>
          <cell r="H55">
            <v>1</v>
          </cell>
          <cell r="I55">
            <v>1</v>
          </cell>
          <cell r="J55">
            <v>1</v>
          </cell>
          <cell r="K55">
            <v>1</v>
          </cell>
          <cell r="L55">
            <v>1</v>
          </cell>
          <cell r="M55">
            <v>1</v>
          </cell>
          <cell r="N55">
            <v>1</v>
          </cell>
          <cell r="O55">
            <v>1</v>
          </cell>
        </row>
        <row r="56">
          <cell r="C56">
            <v>25</v>
          </cell>
          <cell r="D56">
            <v>0</v>
          </cell>
          <cell r="E56">
            <v>1</v>
          </cell>
          <cell r="F56">
            <v>1</v>
          </cell>
          <cell r="G56">
            <v>1</v>
          </cell>
          <cell r="H56">
            <v>1</v>
          </cell>
          <cell r="I56">
            <v>1</v>
          </cell>
          <cell r="J56">
            <v>1</v>
          </cell>
          <cell r="K56">
            <v>1</v>
          </cell>
          <cell r="L56">
            <v>1</v>
          </cell>
          <cell r="M56">
            <v>1</v>
          </cell>
          <cell r="N56">
            <v>0</v>
          </cell>
          <cell r="O56">
            <v>0</v>
          </cell>
        </row>
        <row r="57">
          <cell r="C57">
            <v>48</v>
          </cell>
          <cell r="D57">
            <v>0</v>
          </cell>
          <cell r="E57">
            <v>0</v>
          </cell>
          <cell r="F57">
            <v>1</v>
          </cell>
          <cell r="G57">
            <v>0</v>
          </cell>
          <cell r="H57">
            <v>1</v>
          </cell>
          <cell r="I57">
            <v>1</v>
          </cell>
          <cell r="J57">
            <v>1</v>
          </cell>
          <cell r="K57">
            <v>0</v>
          </cell>
          <cell r="L57">
            <v>0</v>
          </cell>
          <cell r="M57">
            <v>1</v>
          </cell>
          <cell r="N57">
            <v>1</v>
          </cell>
          <cell r="O57">
            <v>1</v>
          </cell>
        </row>
        <row r="58">
          <cell r="C58">
            <v>20</v>
          </cell>
          <cell r="D58">
            <v>1</v>
          </cell>
          <cell r="E58">
            <v>1</v>
          </cell>
          <cell r="F58">
            <v>1</v>
          </cell>
          <cell r="G58">
            <v>1</v>
          </cell>
          <cell r="H58">
            <v>0</v>
          </cell>
          <cell r="I58">
            <v>1</v>
          </cell>
          <cell r="J58">
            <v>1</v>
          </cell>
          <cell r="K58">
            <v>1</v>
          </cell>
          <cell r="L58">
            <v>1</v>
          </cell>
          <cell r="M58">
            <v>1</v>
          </cell>
          <cell r="N58">
            <v>1</v>
          </cell>
          <cell r="O58">
            <v>0</v>
          </cell>
        </row>
        <row r="59">
          <cell r="C59">
            <v>58</v>
          </cell>
          <cell r="D59">
            <v>0</v>
          </cell>
          <cell r="E59">
            <v>0</v>
          </cell>
          <cell r="F59">
            <v>1</v>
          </cell>
          <cell r="G59">
            <v>1</v>
          </cell>
          <cell r="H59">
            <v>1</v>
          </cell>
          <cell r="I59">
            <v>1</v>
          </cell>
          <cell r="J59">
            <v>1</v>
          </cell>
          <cell r="K59">
            <v>1</v>
          </cell>
          <cell r="L59">
            <v>0</v>
          </cell>
          <cell r="M59">
            <v>1</v>
          </cell>
          <cell r="N59">
            <v>1</v>
          </cell>
          <cell r="O59">
            <v>1</v>
          </cell>
        </row>
        <row r="60">
          <cell r="C60">
            <v>10</v>
          </cell>
          <cell r="D60">
            <v>1</v>
          </cell>
          <cell r="E60">
            <v>1</v>
          </cell>
          <cell r="F60">
            <v>1</v>
          </cell>
          <cell r="G60">
            <v>1</v>
          </cell>
          <cell r="H60">
            <v>1</v>
          </cell>
          <cell r="I60">
            <v>1</v>
          </cell>
          <cell r="J60">
            <v>1</v>
          </cell>
          <cell r="K60">
            <v>1</v>
          </cell>
          <cell r="L60">
            <v>1</v>
          </cell>
          <cell r="M60">
            <v>1</v>
          </cell>
          <cell r="N60">
            <v>1</v>
          </cell>
          <cell r="O60">
            <v>1</v>
          </cell>
        </row>
        <row r="61">
          <cell r="C61">
            <v>27</v>
          </cell>
          <cell r="D61">
            <v>1</v>
          </cell>
          <cell r="E61">
            <v>1</v>
          </cell>
          <cell r="F61">
            <v>1</v>
          </cell>
          <cell r="G61">
            <v>1</v>
          </cell>
          <cell r="H61">
            <v>1</v>
          </cell>
          <cell r="I61">
            <v>1</v>
          </cell>
          <cell r="J61">
            <v>1</v>
          </cell>
          <cell r="K61">
            <v>1</v>
          </cell>
          <cell r="L61">
            <v>1</v>
          </cell>
          <cell r="M61">
            <v>1</v>
          </cell>
          <cell r="N61">
            <v>1</v>
          </cell>
          <cell r="O61">
            <v>1</v>
          </cell>
        </row>
        <row r="62">
          <cell r="C62">
            <v>10</v>
          </cell>
          <cell r="D62">
            <v>1</v>
          </cell>
          <cell r="E62">
            <v>1</v>
          </cell>
          <cell r="F62">
            <v>1</v>
          </cell>
          <cell r="G62">
            <v>1</v>
          </cell>
          <cell r="H62">
            <v>1</v>
          </cell>
          <cell r="I62">
            <v>1</v>
          </cell>
          <cell r="J62">
            <v>1</v>
          </cell>
          <cell r="K62">
            <v>1</v>
          </cell>
          <cell r="L62">
            <v>1</v>
          </cell>
          <cell r="M62">
            <v>1</v>
          </cell>
          <cell r="N62">
            <v>1</v>
          </cell>
          <cell r="O62">
            <v>1</v>
          </cell>
        </row>
        <row r="63">
          <cell r="C63">
            <v>16</v>
          </cell>
          <cell r="D63">
            <v>1</v>
          </cell>
          <cell r="E63">
            <v>1</v>
          </cell>
          <cell r="F63">
            <v>1</v>
          </cell>
          <cell r="G63">
            <v>1</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1</v>
          </cell>
          <cell r="M64">
            <v>0</v>
          </cell>
          <cell r="N64">
            <v>1</v>
          </cell>
          <cell r="O64">
            <v>1</v>
          </cell>
        </row>
        <row r="65">
          <cell r="C65">
            <v>16</v>
          </cell>
          <cell r="D65">
            <v>1</v>
          </cell>
          <cell r="E65">
            <v>1</v>
          </cell>
          <cell r="F65">
            <v>1</v>
          </cell>
          <cell r="G65">
            <v>1</v>
          </cell>
          <cell r="H65">
            <v>1</v>
          </cell>
          <cell r="I65">
            <v>1</v>
          </cell>
          <cell r="J65">
            <v>1</v>
          </cell>
          <cell r="K65">
            <v>1</v>
          </cell>
          <cell r="L65">
            <v>1</v>
          </cell>
          <cell r="M65">
            <v>1</v>
          </cell>
          <cell r="N65">
            <v>1</v>
          </cell>
          <cell r="O65">
            <v>1</v>
          </cell>
        </row>
        <row r="66">
          <cell r="C66">
            <v>17</v>
          </cell>
          <cell r="D66">
            <v>0</v>
          </cell>
          <cell r="E66">
            <v>1</v>
          </cell>
          <cell r="F66">
            <v>1</v>
          </cell>
          <cell r="G66">
            <v>1</v>
          </cell>
          <cell r="H66">
            <v>1</v>
          </cell>
          <cell r="I66">
            <v>1</v>
          </cell>
          <cell r="J66">
            <v>1</v>
          </cell>
          <cell r="K66">
            <v>1</v>
          </cell>
          <cell r="L66">
            <v>1</v>
          </cell>
          <cell r="M66">
            <v>1</v>
          </cell>
          <cell r="N66">
            <v>1</v>
          </cell>
          <cell r="O66">
            <v>1</v>
          </cell>
        </row>
        <row r="67">
          <cell r="C67">
            <v>17</v>
          </cell>
          <cell r="D67">
            <v>0</v>
          </cell>
          <cell r="E67">
            <v>1</v>
          </cell>
          <cell r="F67">
            <v>1</v>
          </cell>
          <cell r="G67">
            <v>1</v>
          </cell>
          <cell r="H67">
            <v>1</v>
          </cell>
          <cell r="I67">
            <v>1</v>
          </cell>
          <cell r="J67">
            <v>1</v>
          </cell>
          <cell r="K67">
            <v>1</v>
          </cell>
          <cell r="L67">
            <v>1</v>
          </cell>
          <cell r="M67">
            <v>1</v>
          </cell>
          <cell r="N67">
            <v>1</v>
          </cell>
          <cell r="O67">
            <v>1</v>
          </cell>
        </row>
        <row r="68">
          <cell r="C68">
            <v>17</v>
          </cell>
          <cell r="D68">
            <v>1</v>
          </cell>
          <cell r="E68">
            <v>1</v>
          </cell>
          <cell r="F68">
            <v>1</v>
          </cell>
          <cell r="G68">
            <v>1</v>
          </cell>
          <cell r="H68">
            <v>1</v>
          </cell>
          <cell r="I68">
            <v>1</v>
          </cell>
          <cell r="J68">
            <v>1</v>
          </cell>
          <cell r="K68">
            <v>1</v>
          </cell>
          <cell r="L68">
            <v>1</v>
          </cell>
          <cell r="M68">
            <v>0</v>
          </cell>
          <cell r="N68">
            <v>1</v>
          </cell>
          <cell r="O68">
            <v>1</v>
          </cell>
        </row>
        <row r="69">
          <cell r="C69">
            <v>29</v>
          </cell>
          <cell r="D69">
            <v>1</v>
          </cell>
          <cell r="E69">
            <v>0</v>
          </cell>
          <cell r="F69">
            <v>1</v>
          </cell>
          <cell r="G69">
            <v>1</v>
          </cell>
          <cell r="H69">
            <v>1</v>
          </cell>
          <cell r="I69">
            <v>1</v>
          </cell>
          <cell r="J69">
            <v>1</v>
          </cell>
          <cell r="K69">
            <v>1</v>
          </cell>
          <cell r="L69">
            <v>1</v>
          </cell>
          <cell r="M69">
            <v>1</v>
          </cell>
          <cell r="N69">
            <v>1</v>
          </cell>
          <cell r="O69">
            <v>1</v>
          </cell>
        </row>
        <row r="70">
          <cell r="C70">
            <v>9</v>
          </cell>
          <cell r="D70">
            <v>1</v>
          </cell>
          <cell r="E70">
            <v>1</v>
          </cell>
          <cell r="F70">
            <v>1</v>
          </cell>
          <cell r="G70">
            <v>1</v>
          </cell>
          <cell r="H70">
            <v>1</v>
          </cell>
          <cell r="I70">
            <v>1</v>
          </cell>
          <cell r="J70">
            <v>1</v>
          </cell>
          <cell r="K70">
            <v>1</v>
          </cell>
          <cell r="L70">
            <v>1</v>
          </cell>
          <cell r="M70">
            <v>1</v>
          </cell>
          <cell r="N70">
            <v>1</v>
          </cell>
          <cell r="O70">
            <v>1</v>
          </cell>
        </row>
        <row r="71">
          <cell r="C71">
            <v>9</v>
          </cell>
          <cell r="D71">
            <v>1</v>
          </cell>
          <cell r="E71">
            <v>1</v>
          </cell>
          <cell r="F71">
            <v>1</v>
          </cell>
          <cell r="G71">
            <v>1</v>
          </cell>
          <cell r="H71">
            <v>1</v>
          </cell>
          <cell r="I71">
            <v>1</v>
          </cell>
          <cell r="J71">
            <v>1</v>
          </cell>
          <cell r="K71">
            <v>1</v>
          </cell>
          <cell r="L71">
            <v>1</v>
          </cell>
          <cell r="M71">
            <v>1</v>
          </cell>
          <cell r="N71">
            <v>1</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25</v>
          </cell>
          <cell r="D73">
            <v>1</v>
          </cell>
          <cell r="E73">
            <v>1</v>
          </cell>
          <cell r="F73">
            <v>1</v>
          </cell>
          <cell r="G73">
            <v>1</v>
          </cell>
          <cell r="H73">
            <v>1</v>
          </cell>
          <cell r="I73">
            <v>1</v>
          </cell>
          <cell r="J73">
            <v>1</v>
          </cell>
          <cell r="K73">
            <v>1</v>
          </cell>
          <cell r="L73">
            <v>0</v>
          </cell>
          <cell r="M73">
            <v>1</v>
          </cell>
          <cell r="N73">
            <v>1</v>
          </cell>
          <cell r="O73">
            <v>1</v>
          </cell>
        </row>
        <row r="74">
          <cell r="C74">
            <v>41</v>
          </cell>
          <cell r="D74">
            <v>1</v>
          </cell>
          <cell r="E74">
            <v>0</v>
          </cell>
          <cell r="F74">
            <v>1</v>
          </cell>
          <cell r="G74">
            <v>1</v>
          </cell>
          <cell r="H74">
            <v>1</v>
          </cell>
          <cell r="I74">
            <v>1</v>
          </cell>
          <cell r="J74">
            <v>1</v>
          </cell>
          <cell r="K74">
            <v>1</v>
          </cell>
          <cell r="L74">
            <v>1</v>
          </cell>
          <cell r="M74">
            <v>0</v>
          </cell>
          <cell r="N74">
            <v>1</v>
          </cell>
          <cell r="O74">
            <v>1</v>
          </cell>
        </row>
        <row r="75">
          <cell r="C75">
            <v>81</v>
          </cell>
          <cell r="D75">
            <v>1</v>
          </cell>
          <cell r="E75">
            <v>0</v>
          </cell>
          <cell r="F75">
            <v>1</v>
          </cell>
          <cell r="G75">
            <v>1</v>
          </cell>
          <cell r="H75">
            <v>0</v>
          </cell>
          <cell r="I75">
            <v>1</v>
          </cell>
          <cell r="J75">
            <v>1</v>
          </cell>
          <cell r="K75">
            <v>1</v>
          </cell>
          <cell r="L75">
            <v>1</v>
          </cell>
          <cell r="M75">
            <v>0</v>
          </cell>
          <cell r="N75">
            <v>0</v>
          </cell>
          <cell r="O75">
            <v>0</v>
          </cell>
        </row>
        <row r="76">
          <cell r="C76">
            <v>43</v>
          </cell>
          <cell r="D76">
            <v>0</v>
          </cell>
          <cell r="E76">
            <v>0</v>
          </cell>
          <cell r="F76">
            <v>1</v>
          </cell>
          <cell r="G76">
            <v>1</v>
          </cell>
          <cell r="H76">
            <v>1</v>
          </cell>
          <cell r="I76">
            <v>1</v>
          </cell>
          <cell r="J76">
            <v>1</v>
          </cell>
          <cell r="K76">
            <v>1</v>
          </cell>
          <cell r="L76">
            <v>1</v>
          </cell>
          <cell r="M76">
            <v>0</v>
          </cell>
          <cell r="N76">
            <v>1</v>
          </cell>
          <cell r="O76">
            <v>1</v>
          </cell>
        </row>
        <row r="77">
          <cell r="C77">
            <v>20</v>
          </cell>
          <cell r="D77">
            <v>0</v>
          </cell>
          <cell r="E77">
            <v>1</v>
          </cell>
          <cell r="F77">
            <v>1</v>
          </cell>
          <cell r="G77">
            <v>1</v>
          </cell>
          <cell r="H77">
            <v>1</v>
          </cell>
          <cell r="I77">
            <v>1</v>
          </cell>
          <cell r="J77">
            <v>1</v>
          </cell>
          <cell r="K77">
            <v>1</v>
          </cell>
          <cell r="L77">
            <v>1</v>
          </cell>
          <cell r="M77">
            <v>1</v>
          </cell>
          <cell r="N77">
            <v>1</v>
          </cell>
          <cell r="O77">
            <v>1</v>
          </cell>
        </row>
        <row r="78">
          <cell r="C78">
            <v>31</v>
          </cell>
          <cell r="D78">
            <v>1</v>
          </cell>
          <cell r="E78">
            <v>0</v>
          </cell>
          <cell r="F78">
            <v>1</v>
          </cell>
          <cell r="G78">
            <v>1</v>
          </cell>
          <cell r="H78">
            <v>1</v>
          </cell>
          <cell r="I78">
            <v>1</v>
          </cell>
          <cell r="J78">
            <v>1</v>
          </cell>
          <cell r="K78">
            <v>1</v>
          </cell>
          <cell r="L78">
            <v>0</v>
          </cell>
          <cell r="M78">
            <v>0</v>
          </cell>
          <cell r="N78">
            <v>1</v>
          </cell>
          <cell r="O78">
            <v>1</v>
          </cell>
        </row>
        <row r="79">
          <cell r="C79">
            <v>28</v>
          </cell>
          <cell r="D79">
            <v>1</v>
          </cell>
          <cell r="E79">
            <v>1</v>
          </cell>
          <cell r="F79">
            <v>1</v>
          </cell>
          <cell r="G79">
            <v>1</v>
          </cell>
          <cell r="H79">
            <v>1</v>
          </cell>
          <cell r="I79">
            <v>1</v>
          </cell>
          <cell r="J79">
            <v>1</v>
          </cell>
          <cell r="K79">
            <v>1</v>
          </cell>
          <cell r="L79">
            <v>1</v>
          </cell>
          <cell r="M79">
            <v>1</v>
          </cell>
          <cell r="N79">
            <v>1</v>
          </cell>
          <cell r="O79">
            <v>1</v>
          </cell>
        </row>
        <row r="80">
          <cell r="C80">
            <v>18</v>
          </cell>
          <cell r="D80">
            <v>1</v>
          </cell>
          <cell r="E80">
            <v>1</v>
          </cell>
          <cell r="F80">
            <v>1</v>
          </cell>
          <cell r="G80">
            <v>1</v>
          </cell>
          <cell r="H80">
            <v>1</v>
          </cell>
          <cell r="I80">
            <v>1</v>
          </cell>
          <cell r="J80">
            <v>1</v>
          </cell>
          <cell r="K80">
            <v>1</v>
          </cell>
          <cell r="L80">
            <v>1</v>
          </cell>
          <cell r="M80">
            <v>1</v>
          </cell>
          <cell r="N80">
            <v>1</v>
          </cell>
          <cell r="O80">
            <v>1</v>
          </cell>
        </row>
      </sheetData>
      <sheetData sheetId="27">
        <row r="2">
          <cell r="C2">
            <v>49</v>
          </cell>
          <cell r="D2">
            <v>1</v>
          </cell>
          <cell r="E2">
            <v>1</v>
          </cell>
          <cell r="F2">
            <v>1</v>
          </cell>
          <cell r="G2">
            <v>1</v>
          </cell>
          <cell r="H2">
            <v>1</v>
          </cell>
          <cell r="I2">
            <v>1</v>
          </cell>
          <cell r="J2">
            <v>1</v>
          </cell>
          <cell r="K2">
            <v>1</v>
          </cell>
          <cell r="L2">
            <v>0</v>
          </cell>
          <cell r="M2">
            <v>0</v>
          </cell>
          <cell r="N2">
            <v>0</v>
          </cell>
          <cell r="O2">
            <v>1</v>
          </cell>
          <cell r="P2">
            <v>53.091552410437863</v>
          </cell>
        </row>
        <row r="3">
          <cell r="C3">
            <v>28</v>
          </cell>
          <cell r="D3">
            <v>1</v>
          </cell>
          <cell r="E3">
            <v>1</v>
          </cell>
          <cell r="F3">
            <v>1</v>
          </cell>
          <cell r="G3">
            <v>1</v>
          </cell>
          <cell r="H3">
            <v>1</v>
          </cell>
          <cell r="I3">
            <v>1</v>
          </cell>
          <cell r="J3">
            <v>1</v>
          </cell>
          <cell r="K3">
            <v>1</v>
          </cell>
          <cell r="L3">
            <v>1</v>
          </cell>
          <cell r="M3">
            <v>0</v>
          </cell>
          <cell r="N3">
            <v>0</v>
          </cell>
          <cell r="O3">
            <v>1</v>
          </cell>
        </row>
        <row r="4">
          <cell r="C4">
            <v>28</v>
          </cell>
          <cell r="D4">
            <v>1</v>
          </cell>
          <cell r="E4">
            <v>0</v>
          </cell>
          <cell r="F4">
            <v>1</v>
          </cell>
          <cell r="G4">
            <v>1</v>
          </cell>
          <cell r="H4">
            <v>1</v>
          </cell>
          <cell r="I4">
            <v>1</v>
          </cell>
          <cell r="J4">
            <v>1</v>
          </cell>
          <cell r="K4">
            <v>1</v>
          </cell>
          <cell r="L4">
            <v>1</v>
          </cell>
          <cell r="M4">
            <v>0</v>
          </cell>
          <cell r="N4">
            <v>0</v>
          </cell>
          <cell r="O4">
            <v>1</v>
          </cell>
        </row>
        <row r="5">
          <cell r="C5">
            <v>29</v>
          </cell>
          <cell r="D5">
            <v>1</v>
          </cell>
          <cell r="E5">
            <v>1</v>
          </cell>
          <cell r="F5">
            <v>1</v>
          </cell>
          <cell r="G5">
            <v>1</v>
          </cell>
          <cell r="H5">
            <v>1</v>
          </cell>
          <cell r="I5">
            <v>1</v>
          </cell>
          <cell r="J5">
            <v>1</v>
          </cell>
          <cell r="K5">
            <v>1</v>
          </cell>
          <cell r="L5">
            <v>1</v>
          </cell>
          <cell r="M5">
            <v>0</v>
          </cell>
          <cell r="N5">
            <v>0</v>
          </cell>
          <cell r="O5">
            <v>1</v>
          </cell>
        </row>
        <row r="6">
          <cell r="C6">
            <v>35</v>
          </cell>
          <cell r="D6">
            <v>1</v>
          </cell>
          <cell r="E6">
            <v>1</v>
          </cell>
          <cell r="F6">
            <v>1</v>
          </cell>
          <cell r="G6">
            <v>1</v>
          </cell>
          <cell r="H6">
            <v>1</v>
          </cell>
          <cell r="I6">
            <v>1</v>
          </cell>
          <cell r="J6">
            <v>1</v>
          </cell>
          <cell r="K6">
            <v>1</v>
          </cell>
          <cell r="L6">
            <v>1</v>
          </cell>
          <cell r="M6">
            <v>0</v>
          </cell>
          <cell r="N6">
            <v>0</v>
          </cell>
          <cell r="O6">
            <v>1</v>
          </cell>
        </row>
        <row r="7">
          <cell r="C7">
            <v>52</v>
          </cell>
          <cell r="D7">
            <v>1</v>
          </cell>
          <cell r="E7">
            <v>0</v>
          </cell>
          <cell r="F7">
            <v>1</v>
          </cell>
          <cell r="G7">
            <v>1</v>
          </cell>
          <cell r="H7">
            <v>1</v>
          </cell>
          <cell r="I7">
            <v>1</v>
          </cell>
          <cell r="J7">
            <v>1</v>
          </cell>
          <cell r="K7">
            <v>1</v>
          </cell>
          <cell r="L7">
            <v>0</v>
          </cell>
          <cell r="M7">
            <v>0</v>
          </cell>
          <cell r="N7">
            <v>0</v>
          </cell>
          <cell r="O7">
            <v>1</v>
          </cell>
        </row>
        <row r="8">
          <cell r="C8">
            <v>21</v>
          </cell>
          <cell r="D8">
            <v>1</v>
          </cell>
          <cell r="E8">
            <v>1</v>
          </cell>
          <cell r="F8">
            <v>1</v>
          </cell>
          <cell r="G8">
            <v>1</v>
          </cell>
          <cell r="H8">
            <v>1</v>
          </cell>
          <cell r="I8">
            <v>1</v>
          </cell>
          <cell r="J8">
            <v>1</v>
          </cell>
          <cell r="K8">
            <v>1</v>
          </cell>
          <cell r="L8">
            <v>1</v>
          </cell>
          <cell r="M8">
            <v>0</v>
          </cell>
          <cell r="N8">
            <v>0</v>
          </cell>
          <cell r="O8">
            <v>1</v>
          </cell>
        </row>
        <row r="9">
          <cell r="C9">
            <v>21</v>
          </cell>
          <cell r="D9">
            <v>1</v>
          </cell>
          <cell r="E9">
            <v>0</v>
          </cell>
          <cell r="F9">
            <v>1</v>
          </cell>
          <cell r="G9">
            <v>1</v>
          </cell>
          <cell r="H9">
            <v>1</v>
          </cell>
          <cell r="I9">
            <v>1</v>
          </cell>
          <cell r="J9">
            <v>1</v>
          </cell>
          <cell r="K9">
            <v>1</v>
          </cell>
          <cell r="L9">
            <v>1</v>
          </cell>
          <cell r="M9">
            <v>0</v>
          </cell>
          <cell r="N9">
            <v>0</v>
          </cell>
          <cell r="O9">
            <v>1</v>
          </cell>
        </row>
        <row r="10">
          <cell r="C10">
            <v>22</v>
          </cell>
          <cell r="D10">
            <v>1</v>
          </cell>
          <cell r="E10">
            <v>1</v>
          </cell>
          <cell r="F10">
            <v>1</v>
          </cell>
          <cell r="G10">
            <v>1</v>
          </cell>
          <cell r="H10">
            <v>1</v>
          </cell>
          <cell r="I10">
            <v>1</v>
          </cell>
          <cell r="J10">
            <v>1</v>
          </cell>
          <cell r="K10">
            <v>1</v>
          </cell>
          <cell r="L10">
            <v>1</v>
          </cell>
          <cell r="M10">
            <v>0</v>
          </cell>
          <cell r="N10">
            <v>0</v>
          </cell>
          <cell r="O10">
            <v>1</v>
          </cell>
        </row>
        <row r="11">
          <cell r="C11">
            <v>20</v>
          </cell>
          <cell r="D11">
            <v>1</v>
          </cell>
          <cell r="E11">
            <v>1</v>
          </cell>
          <cell r="F11">
            <v>1</v>
          </cell>
          <cell r="G11">
            <v>1</v>
          </cell>
          <cell r="H11">
            <v>1</v>
          </cell>
          <cell r="I11">
            <v>1</v>
          </cell>
          <cell r="J11">
            <v>1</v>
          </cell>
          <cell r="K11">
            <v>1</v>
          </cell>
          <cell r="L11">
            <v>1</v>
          </cell>
          <cell r="M11">
            <v>0</v>
          </cell>
          <cell r="N11">
            <v>0</v>
          </cell>
          <cell r="O11">
            <v>1</v>
          </cell>
        </row>
        <row r="12">
          <cell r="C12">
            <v>23</v>
          </cell>
          <cell r="D12">
            <v>1</v>
          </cell>
          <cell r="E12">
            <v>1</v>
          </cell>
          <cell r="F12">
            <v>1</v>
          </cell>
          <cell r="G12">
            <v>1</v>
          </cell>
          <cell r="H12">
            <v>1</v>
          </cell>
          <cell r="I12">
            <v>1</v>
          </cell>
          <cell r="J12">
            <v>1</v>
          </cell>
          <cell r="K12">
            <v>1</v>
          </cell>
          <cell r="L12">
            <v>1</v>
          </cell>
          <cell r="M12">
            <v>0</v>
          </cell>
          <cell r="N12">
            <v>0</v>
          </cell>
          <cell r="O12">
            <v>1</v>
          </cell>
        </row>
        <row r="13">
          <cell r="C13">
            <v>66</v>
          </cell>
          <cell r="D13">
            <v>1</v>
          </cell>
          <cell r="E13">
            <v>0</v>
          </cell>
          <cell r="F13">
            <v>1</v>
          </cell>
          <cell r="G13">
            <v>0</v>
          </cell>
          <cell r="H13">
            <v>1</v>
          </cell>
          <cell r="I13">
            <v>1</v>
          </cell>
          <cell r="J13">
            <v>1</v>
          </cell>
          <cell r="K13">
            <v>1</v>
          </cell>
          <cell r="L13">
            <v>1</v>
          </cell>
          <cell r="M13">
            <v>0</v>
          </cell>
          <cell r="N13">
            <v>0</v>
          </cell>
          <cell r="O13">
            <v>1</v>
          </cell>
        </row>
        <row r="14">
          <cell r="C14">
            <v>41</v>
          </cell>
          <cell r="D14">
            <v>1</v>
          </cell>
          <cell r="E14">
            <v>1</v>
          </cell>
          <cell r="F14">
            <v>1</v>
          </cell>
          <cell r="G14">
            <v>1</v>
          </cell>
          <cell r="H14">
            <v>1</v>
          </cell>
          <cell r="I14">
            <v>1</v>
          </cell>
          <cell r="J14">
            <v>1</v>
          </cell>
          <cell r="K14">
            <v>1</v>
          </cell>
          <cell r="L14">
            <v>1</v>
          </cell>
          <cell r="M14">
            <v>0</v>
          </cell>
          <cell r="N14">
            <v>0</v>
          </cell>
          <cell r="O14">
            <v>1</v>
          </cell>
        </row>
        <row r="15">
          <cell r="C15">
            <v>129</v>
          </cell>
          <cell r="D15">
            <v>0</v>
          </cell>
          <cell r="E15">
            <v>1</v>
          </cell>
          <cell r="F15">
            <v>1</v>
          </cell>
          <cell r="G15">
            <v>0</v>
          </cell>
          <cell r="H15">
            <v>1</v>
          </cell>
          <cell r="I15">
            <v>1</v>
          </cell>
          <cell r="J15">
            <v>1</v>
          </cell>
          <cell r="K15">
            <v>1</v>
          </cell>
          <cell r="L15">
            <v>0</v>
          </cell>
          <cell r="M15">
            <v>0</v>
          </cell>
          <cell r="N15">
            <v>0</v>
          </cell>
          <cell r="O15">
            <v>1</v>
          </cell>
        </row>
        <row r="16">
          <cell r="C16">
            <v>44</v>
          </cell>
          <cell r="D16">
            <v>1</v>
          </cell>
          <cell r="E16">
            <v>1</v>
          </cell>
          <cell r="F16">
            <v>1</v>
          </cell>
          <cell r="G16">
            <v>0</v>
          </cell>
          <cell r="H16">
            <v>1</v>
          </cell>
          <cell r="I16">
            <v>1</v>
          </cell>
          <cell r="J16">
            <v>1</v>
          </cell>
          <cell r="K16">
            <v>1</v>
          </cell>
          <cell r="L16">
            <v>1</v>
          </cell>
          <cell r="M16">
            <v>0</v>
          </cell>
          <cell r="N16">
            <v>0</v>
          </cell>
          <cell r="O16">
            <v>1</v>
          </cell>
        </row>
        <row r="17">
          <cell r="C17">
            <v>79</v>
          </cell>
          <cell r="D17">
            <v>1</v>
          </cell>
          <cell r="E17">
            <v>1</v>
          </cell>
          <cell r="F17">
            <v>1</v>
          </cell>
          <cell r="G17">
            <v>0</v>
          </cell>
          <cell r="H17">
            <v>1</v>
          </cell>
          <cell r="I17">
            <v>1</v>
          </cell>
          <cell r="J17">
            <v>1</v>
          </cell>
          <cell r="K17">
            <v>1</v>
          </cell>
          <cell r="L17">
            <v>0</v>
          </cell>
          <cell r="M17">
            <v>0</v>
          </cell>
          <cell r="N17">
            <v>0</v>
          </cell>
          <cell r="O17">
            <v>1</v>
          </cell>
        </row>
        <row r="18">
          <cell r="C18">
            <v>15</v>
          </cell>
          <cell r="D18">
            <v>0</v>
          </cell>
          <cell r="E18">
            <v>1</v>
          </cell>
          <cell r="F18">
            <v>1</v>
          </cell>
          <cell r="G18">
            <v>1</v>
          </cell>
          <cell r="H18">
            <v>1</v>
          </cell>
          <cell r="I18">
            <v>1</v>
          </cell>
          <cell r="J18">
            <v>1</v>
          </cell>
          <cell r="K18">
            <v>1</v>
          </cell>
          <cell r="L18">
            <v>1</v>
          </cell>
          <cell r="M18">
            <v>0</v>
          </cell>
          <cell r="N18">
            <v>1</v>
          </cell>
          <cell r="O18">
            <v>1</v>
          </cell>
        </row>
        <row r="19">
          <cell r="C19">
            <v>37</v>
          </cell>
          <cell r="D19">
            <v>1</v>
          </cell>
          <cell r="E19">
            <v>1</v>
          </cell>
          <cell r="F19">
            <v>1</v>
          </cell>
          <cell r="G19">
            <v>1</v>
          </cell>
          <cell r="H19">
            <v>1</v>
          </cell>
          <cell r="I19">
            <v>1</v>
          </cell>
          <cell r="J19">
            <v>1</v>
          </cell>
          <cell r="K19">
            <v>1</v>
          </cell>
          <cell r="L19">
            <v>1</v>
          </cell>
          <cell r="M19">
            <v>0</v>
          </cell>
          <cell r="N19">
            <v>0</v>
          </cell>
          <cell r="O19">
            <v>1</v>
          </cell>
        </row>
        <row r="20">
          <cell r="C20">
            <v>37</v>
          </cell>
          <cell r="D20">
            <v>1</v>
          </cell>
          <cell r="E20">
            <v>1</v>
          </cell>
          <cell r="F20">
            <v>1</v>
          </cell>
          <cell r="G20">
            <v>1</v>
          </cell>
          <cell r="H20">
            <v>1</v>
          </cell>
          <cell r="I20">
            <v>1</v>
          </cell>
          <cell r="J20">
            <v>1</v>
          </cell>
          <cell r="K20">
            <v>1</v>
          </cell>
          <cell r="L20">
            <v>1</v>
          </cell>
          <cell r="M20">
            <v>0</v>
          </cell>
          <cell r="N20">
            <v>0</v>
          </cell>
          <cell r="O20">
            <v>1</v>
          </cell>
        </row>
        <row r="21">
          <cell r="C21">
            <v>36</v>
          </cell>
          <cell r="D21">
            <v>1</v>
          </cell>
          <cell r="E21">
            <v>1</v>
          </cell>
          <cell r="F21">
            <v>1</v>
          </cell>
          <cell r="G21">
            <v>1</v>
          </cell>
          <cell r="H21">
            <v>1</v>
          </cell>
          <cell r="I21">
            <v>1</v>
          </cell>
          <cell r="J21">
            <v>1</v>
          </cell>
          <cell r="K21">
            <v>1</v>
          </cell>
          <cell r="L21">
            <v>1</v>
          </cell>
          <cell r="M21">
            <v>0</v>
          </cell>
          <cell r="N21">
            <v>0</v>
          </cell>
          <cell r="O21">
            <v>1</v>
          </cell>
        </row>
        <row r="22">
          <cell r="C22">
            <v>36</v>
          </cell>
          <cell r="D22">
            <v>1</v>
          </cell>
          <cell r="E22">
            <v>1</v>
          </cell>
          <cell r="F22">
            <v>1</v>
          </cell>
          <cell r="G22">
            <v>1</v>
          </cell>
          <cell r="H22">
            <v>1</v>
          </cell>
          <cell r="I22">
            <v>1</v>
          </cell>
          <cell r="J22">
            <v>1</v>
          </cell>
          <cell r="K22">
            <v>1</v>
          </cell>
          <cell r="L22">
            <v>1</v>
          </cell>
          <cell r="M22">
            <v>0</v>
          </cell>
          <cell r="N22">
            <v>0</v>
          </cell>
          <cell r="O22">
            <v>1</v>
          </cell>
        </row>
        <row r="23">
          <cell r="C23">
            <v>37</v>
          </cell>
          <cell r="D23">
            <v>1</v>
          </cell>
          <cell r="E23">
            <v>0</v>
          </cell>
          <cell r="F23">
            <v>1</v>
          </cell>
          <cell r="G23">
            <v>1</v>
          </cell>
          <cell r="H23">
            <v>1</v>
          </cell>
          <cell r="I23">
            <v>1</v>
          </cell>
          <cell r="J23">
            <v>1</v>
          </cell>
          <cell r="K23">
            <v>1</v>
          </cell>
          <cell r="L23">
            <v>1</v>
          </cell>
          <cell r="M23">
            <v>0</v>
          </cell>
          <cell r="N23">
            <v>0</v>
          </cell>
          <cell r="O23">
            <v>1</v>
          </cell>
        </row>
        <row r="24">
          <cell r="C24">
            <v>38</v>
          </cell>
          <cell r="D24">
            <v>1</v>
          </cell>
          <cell r="E24">
            <v>1</v>
          </cell>
          <cell r="F24">
            <v>1</v>
          </cell>
          <cell r="G24">
            <v>1</v>
          </cell>
          <cell r="H24">
            <v>1</v>
          </cell>
          <cell r="I24">
            <v>1</v>
          </cell>
          <cell r="J24">
            <v>1</v>
          </cell>
          <cell r="K24">
            <v>1</v>
          </cell>
          <cell r="L24">
            <v>1</v>
          </cell>
          <cell r="M24">
            <v>0</v>
          </cell>
          <cell r="N24">
            <v>0</v>
          </cell>
          <cell r="O24">
            <v>1</v>
          </cell>
        </row>
        <row r="25">
          <cell r="C25">
            <v>39</v>
          </cell>
          <cell r="D25">
            <v>1</v>
          </cell>
          <cell r="E25">
            <v>0</v>
          </cell>
          <cell r="F25">
            <v>1</v>
          </cell>
          <cell r="G25">
            <v>1</v>
          </cell>
          <cell r="H25">
            <v>1</v>
          </cell>
          <cell r="I25">
            <v>1</v>
          </cell>
          <cell r="J25">
            <v>1</v>
          </cell>
          <cell r="K25">
            <v>1</v>
          </cell>
          <cell r="L25">
            <v>1</v>
          </cell>
          <cell r="M25">
            <v>0</v>
          </cell>
          <cell r="N25">
            <v>0</v>
          </cell>
          <cell r="O25">
            <v>1</v>
          </cell>
        </row>
        <row r="26">
          <cell r="C26">
            <v>54</v>
          </cell>
          <cell r="D26">
            <v>0</v>
          </cell>
          <cell r="E26">
            <v>1</v>
          </cell>
          <cell r="F26">
            <v>1</v>
          </cell>
          <cell r="G26">
            <v>1</v>
          </cell>
          <cell r="H26">
            <v>1</v>
          </cell>
          <cell r="I26">
            <v>1</v>
          </cell>
          <cell r="J26">
            <v>1</v>
          </cell>
          <cell r="K26">
            <v>1</v>
          </cell>
          <cell r="L26">
            <v>1</v>
          </cell>
          <cell r="M26">
            <v>0</v>
          </cell>
          <cell r="N26">
            <v>0</v>
          </cell>
          <cell r="O26">
            <v>1</v>
          </cell>
        </row>
        <row r="27">
          <cell r="C27">
            <v>54</v>
          </cell>
          <cell r="D27">
            <v>0</v>
          </cell>
          <cell r="E27">
            <v>1</v>
          </cell>
          <cell r="F27">
            <v>1</v>
          </cell>
          <cell r="G27">
            <v>1</v>
          </cell>
          <cell r="H27">
            <v>1</v>
          </cell>
          <cell r="I27">
            <v>1</v>
          </cell>
          <cell r="J27">
            <v>1</v>
          </cell>
          <cell r="K27">
            <v>1</v>
          </cell>
          <cell r="L27">
            <v>1</v>
          </cell>
          <cell r="M27">
            <v>0</v>
          </cell>
          <cell r="N27">
            <v>0</v>
          </cell>
          <cell r="O27">
            <v>1</v>
          </cell>
        </row>
        <row r="28">
          <cell r="C28">
            <v>63</v>
          </cell>
          <cell r="D28">
            <v>0</v>
          </cell>
          <cell r="E28">
            <v>1</v>
          </cell>
          <cell r="F28">
            <v>1</v>
          </cell>
          <cell r="G28">
            <v>1</v>
          </cell>
          <cell r="H28">
            <v>1</v>
          </cell>
          <cell r="I28">
            <v>1</v>
          </cell>
          <cell r="J28">
            <v>1</v>
          </cell>
          <cell r="K28">
            <v>1</v>
          </cell>
          <cell r="L28">
            <v>0</v>
          </cell>
          <cell r="M28">
            <v>0</v>
          </cell>
          <cell r="N28">
            <v>0</v>
          </cell>
          <cell r="O28">
            <v>0</v>
          </cell>
        </row>
        <row r="29">
          <cell r="C29">
            <v>54</v>
          </cell>
          <cell r="D29">
            <v>0</v>
          </cell>
          <cell r="E29">
            <v>1</v>
          </cell>
          <cell r="F29">
            <v>1</v>
          </cell>
          <cell r="G29">
            <v>1</v>
          </cell>
          <cell r="H29">
            <v>1</v>
          </cell>
          <cell r="I29">
            <v>1</v>
          </cell>
          <cell r="J29">
            <v>1</v>
          </cell>
          <cell r="K29">
            <v>1</v>
          </cell>
          <cell r="L29">
            <v>0</v>
          </cell>
          <cell r="M29">
            <v>0</v>
          </cell>
          <cell r="N29">
            <v>0</v>
          </cell>
          <cell r="O29">
            <v>1</v>
          </cell>
        </row>
        <row r="30">
          <cell r="C30">
            <v>47</v>
          </cell>
          <cell r="D30">
            <v>1</v>
          </cell>
          <cell r="E30">
            <v>1</v>
          </cell>
          <cell r="F30">
            <v>1</v>
          </cell>
          <cell r="G30">
            <v>1</v>
          </cell>
          <cell r="H30">
            <v>1</v>
          </cell>
          <cell r="I30">
            <v>1</v>
          </cell>
          <cell r="J30">
            <v>1</v>
          </cell>
          <cell r="K30">
            <v>1</v>
          </cell>
          <cell r="L30">
            <v>0</v>
          </cell>
          <cell r="M30">
            <v>0</v>
          </cell>
          <cell r="N30">
            <v>0</v>
          </cell>
          <cell r="O30">
            <v>1</v>
          </cell>
        </row>
        <row r="31">
          <cell r="C31">
            <v>26</v>
          </cell>
          <cell r="D31">
            <v>0</v>
          </cell>
          <cell r="E31">
            <v>0</v>
          </cell>
          <cell r="F31">
            <v>1</v>
          </cell>
          <cell r="G31">
            <v>1</v>
          </cell>
          <cell r="H31">
            <v>1</v>
          </cell>
          <cell r="I31">
            <v>1</v>
          </cell>
          <cell r="J31">
            <v>1</v>
          </cell>
          <cell r="K31">
            <v>1</v>
          </cell>
          <cell r="L31">
            <v>1</v>
          </cell>
          <cell r="M31">
            <v>0</v>
          </cell>
          <cell r="N31">
            <v>0</v>
          </cell>
          <cell r="O31">
            <v>1</v>
          </cell>
        </row>
        <row r="32">
          <cell r="C32">
            <v>52</v>
          </cell>
          <cell r="D32">
            <v>0</v>
          </cell>
          <cell r="E32">
            <v>1</v>
          </cell>
          <cell r="F32">
            <v>1</v>
          </cell>
          <cell r="G32">
            <v>1</v>
          </cell>
          <cell r="H32">
            <v>1</v>
          </cell>
          <cell r="I32">
            <v>1</v>
          </cell>
          <cell r="J32">
            <v>1</v>
          </cell>
          <cell r="K32">
            <v>0</v>
          </cell>
          <cell r="L32">
            <v>0</v>
          </cell>
          <cell r="M32">
            <v>0</v>
          </cell>
          <cell r="N32">
            <v>1</v>
          </cell>
          <cell r="O32">
            <v>1</v>
          </cell>
        </row>
        <row r="33">
          <cell r="C33">
            <v>30</v>
          </cell>
          <cell r="D33">
            <v>0</v>
          </cell>
          <cell r="E33">
            <v>1</v>
          </cell>
          <cell r="F33">
            <v>1</v>
          </cell>
          <cell r="G33">
            <v>1</v>
          </cell>
          <cell r="H33">
            <v>1</v>
          </cell>
          <cell r="I33">
            <v>1</v>
          </cell>
          <cell r="J33">
            <v>1</v>
          </cell>
          <cell r="K33">
            <v>1</v>
          </cell>
          <cell r="L33">
            <v>1</v>
          </cell>
          <cell r="M33">
            <v>1</v>
          </cell>
          <cell r="N33">
            <v>0</v>
          </cell>
          <cell r="O33">
            <v>0</v>
          </cell>
        </row>
        <row r="34">
          <cell r="C34">
            <v>44</v>
          </cell>
          <cell r="D34">
            <v>0</v>
          </cell>
          <cell r="E34">
            <v>1</v>
          </cell>
          <cell r="F34">
            <v>1</v>
          </cell>
          <cell r="G34">
            <v>1</v>
          </cell>
          <cell r="H34">
            <v>1</v>
          </cell>
          <cell r="I34">
            <v>1</v>
          </cell>
          <cell r="J34">
            <v>1</v>
          </cell>
          <cell r="K34">
            <v>1</v>
          </cell>
          <cell r="L34">
            <v>0</v>
          </cell>
          <cell r="M34">
            <v>1</v>
          </cell>
          <cell r="N34">
            <v>0</v>
          </cell>
          <cell r="O34">
            <v>0</v>
          </cell>
        </row>
        <row r="35">
          <cell r="C35">
            <v>60</v>
          </cell>
          <cell r="D35">
            <v>1</v>
          </cell>
          <cell r="E35">
            <v>1</v>
          </cell>
          <cell r="F35">
            <v>1</v>
          </cell>
          <cell r="G35">
            <v>1</v>
          </cell>
          <cell r="H35">
            <v>1</v>
          </cell>
          <cell r="I35">
            <v>1</v>
          </cell>
          <cell r="J35">
            <v>1</v>
          </cell>
          <cell r="K35">
            <v>1</v>
          </cell>
          <cell r="L35">
            <v>0</v>
          </cell>
          <cell r="M35">
            <v>0</v>
          </cell>
          <cell r="N35">
            <v>0</v>
          </cell>
          <cell r="O35">
            <v>1</v>
          </cell>
        </row>
        <row r="36">
          <cell r="C36">
            <v>27</v>
          </cell>
          <cell r="D36">
            <v>1</v>
          </cell>
          <cell r="E36">
            <v>1</v>
          </cell>
          <cell r="F36">
            <v>1</v>
          </cell>
          <cell r="G36">
            <v>1</v>
          </cell>
          <cell r="H36">
            <v>1</v>
          </cell>
          <cell r="I36">
            <v>1</v>
          </cell>
          <cell r="J36">
            <v>1</v>
          </cell>
          <cell r="K36">
            <v>1</v>
          </cell>
          <cell r="L36">
            <v>1</v>
          </cell>
          <cell r="M36">
            <v>1</v>
          </cell>
          <cell r="N36">
            <v>1</v>
          </cell>
          <cell r="O36">
            <v>1</v>
          </cell>
        </row>
        <row r="37">
          <cell r="C37">
            <v>33</v>
          </cell>
          <cell r="D37">
            <v>1</v>
          </cell>
          <cell r="E37">
            <v>1</v>
          </cell>
          <cell r="F37">
            <v>1</v>
          </cell>
          <cell r="G37">
            <v>1</v>
          </cell>
          <cell r="H37">
            <v>1</v>
          </cell>
          <cell r="I37">
            <v>1</v>
          </cell>
          <cell r="J37">
            <v>1</v>
          </cell>
          <cell r="K37">
            <v>0</v>
          </cell>
          <cell r="L37">
            <v>1</v>
          </cell>
          <cell r="M37">
            <v>0</v>
          </cell>
          <cell r="N37">
            <v>0</v>
          </cell>
          <cell r="O37">
            <v>1</v>
          </cell>
        </row>
        <row r="38">
          <cell r="C38">
            <v>34</v>
          </cell>
          <cell r="D38">
            <v>1</v>
          </cell>
          <cell r="E38">
            <v>1</v>
          </cell>
          <cell r="F38">
            <v>1</v>
          </cell>
          <cell r="G38">
            <v>1</v>
          </cell>
          <cell r="H38">
            <v>1</v>
          </cell>
          <cell r="I38">
            <v>1</v>
          </cell>
          <cell r="J38">
            <v>1</v>
          </cell>
          <cell r="K38">
            <v>0</v>
          </cell>
          <cell r="L38">
            <v>1</v>
          </cell>
          <cell r="M38">
            <v>0</v>
          </cell>
          <cell r="N38">
            <v>0</v>
          </cell>
          <cell r="O38">
            <v>1</v>
          </cell>
        </row>
        <row r="39">
          <cell r="C39">
            <v>41</v>
          </cell>
          <cell r="D39">
            <v>1</v>
          </cell>
          <cell r="E39">
            <v>1</v>
          </cell>
          <cell r="F39">
            <v>1</v>
          </cell>
          <cell r="G39">
            <v>1</v>
          </cell>
          <cell r="H39">
            <v>1</v>
          </cell>
          <cell r="I39">
            <v>1</v>
          </cell>
          <cell r="J39">
            <v>1</v>
          </cell>
          <cell r="K39">
            <v>1</v>
          </cell>
          <cell r="L39">
            <v>0</v>
          </cell>
          <cell r="M39">
            <v>0</v>
          </cell>
          <cell r="N39">
            <v>0</v>
          </cell>
          <cell r="O39">
            <v>1</v>
          </cell>
        </row>
        <row r="40">
          <cell r="C40">
            <v>30</v>
          </cell>
          <cell r="D40">
            <v>1</v>
          </cell>
          <cell r="E40">
            <v>1</v>
          </cell>
          <cell r="F40">
            <v>1</v>
          </cell>
          <cell r="G40">
            <v>1</v>
          </cell>
          <cell r="H40">
            <v>1</v>
          </cell>
          <cell r="I40">
            <v>1</v>
          </cell>
          <cell r="J40">
            <v>1</v>
          </cell>
          <cell r="K40">
            <v>1</v>
          </cell>
          <cell r="L40">
            <v>1</v>
          </cell>
          <cell r="M40">
            <v>0</v>
          </cell>
          <cell r="N40">
            <v>0</v>
          </cell>
          <cell r="O40">
            <v>1</v>
          </cell>
        </row>
        <row r="41">
          <cell r="C41">
            <v>55</v>
          </cell>
          <cell r="D41">
            <v>0</v>
          </cell>
          <cell r="E41">
            <v>1</v>
          </cell>
          <cell r="F41">
            <v>1</v>
          </cell>
          <cell r="G41">
            <v>1</v>
          </cell>
          <cell r="H41">
            <v>1</v>
          </cell>
          <cell r="I41">
            <v>1</v>
          </cell>
          <cell r="J41">
            <v>1</v>
          </cell>
          <cell r="K41">
            <v>1</v>
          </cell>
          <cell r="L41">
            <v>1</v>
          </cell>
          <cell r="M41">
            <v>0</v>
          </cell>
          <cell r="N41">
            <v>0</v>
          </cell>
          <cell r="O41">
            <v>1</v>
          </cell>
        </row>
        <row r="42">
          <cell r="C42">
            <v>50</v>
          </cell>
          <cell r="D42">
            <v>0</v>
          </cell>
          <cell r="E42">
            <v>1</v>
          </cell>
          <cell r="F42">
            <v>1</v>
          </cell>
          <cell r="G42">
            <v>1</v>
          </cell>
          <cell r="H42">
            <v>1</v>
          </cell>
          <cell r="I42">
            <v>1</v>
          </cell>
          <cell r="J42">
            <v>1</v>
          </cell>
          <cell r="K42">
            <v>1</v>
          </cell>
          <cell r="L42">
            <v>0</v>
          </cell>
          <cell r="M42">
            <v>0</v>
          </cell>
          <cell r="N42">
            <v>0</v>
          </cell>
          <cell r="O42">
            <v>1</v>
          </cell>
        </row>
        <row r="43">
          <cell r="C43">
            <v>53</v>
          </cell>
          <cell r="D43">
            <v>1</v>
          </cell>
          <cell r="E43">
            <v>1</v>
          </cell>
          <cell r="F43">
            <v>1</v>
          </cell>
          <cell r="G43">
            <v>1</v>
          </cell>
          <cell r="H43">
            <v>1</v>
          </cell>
          <cell r="I43">
            <v>1</v>
          </cell>
          <cell r="J43">
            <v>1</v>
          </cell>
          <cell r="K43">
            <v>1</v>
          </cell>
          <cell r="L43">
            <v>0</v>
          </cell>
          <cell r="M43">
            <v>0</v>
          </cell>
          <cell r="N43">
            <v>0</v>
          </cell>
          <cell r="O43">
            <v>1</v>
          </cell>
        </row>
        <row r="44">
          <cell r="C44">
            <v>59</v>
          </cell>
          <cell r="D44">
            <v>0</v>
          </cell>
          <cell r="E44">
            <v>1</v>
          </cell>
          <cell r="F44">
            <v>1</v>
          </cell>
          <cell r="G44">
            <v>1</v>
          </cell>
          <cell r="H44">
            <v>1</v>
          </cell>
          <cell r="I44">
            <v>1</v>
          </cell>
          <cell r="J44">
            <v>1</v>
          </cell>
          <cell r="K44">
            <v>1</v>
          </cell>
          <cell r="L44">
            <v>0</v>
          </cell>
          <cell r="M44">
            <v>0</v>
          </cell>
          <cell r="N44">
            <v>0</v>
          </cell>
          <cell r="O44">
            <v>1</v>
          </cell>
        </row>
        <row r="45">
          <cell r="C45">
            <v>63</v>
          </cell>
          <cell r="D45">
            <v>0</v>
          </cell>
          <cell r="E45">
            <v>1</v>
          </cell>
          <cell r="F45">
            <v>1</v>
          </cell>
          <cell r="G45">
            <v>1</v>
          </cell>
          <cell r="H45">
            <v>1</v>
          </cell>
          <cell r="I45">
            <v>1</v>
          </cell>
          <cell r="J45">
            <v>1</v>
          </cell>
          <cell r="K45">
            <v>1</v>
          </cell>
          <cell r="L45">
            <v>0</v>
          </cell>
          <cell r="M45">
            <v>0</v>
          </cell>
          <cell r="N45">
            <v>0</v>
          </cell>
          <cell r="O45">
            <v>1</v>
          </cell>
        </row>
        <row r="46">
          <cell r="C46">
            <v>39</v>
          </cell>
          <cell r="D46">
            <v>1</v>
          </cell>
          <cell r="E46">
            <v>1</v>
          </cell>
          <cell r="F46">
            <v>1</v>
          </cell>
          <cell r="G46">
            <v>1</v>
          </cell>
          <cell r="H46">
            <v>1</v>
          </cell>
          <cell r="I46">
            <v>1</v>
          </cell>
          <cell r="J46">
            <v>1</v>
          </cell>
          <cell r="K46">
            <v>1</v>
          </cell>
          <cell r="L46">
            <v>0</v>
          </cell>
          <cell r="M46">
            <v>0</v>
          </cell>
          <cell r="N46">
            <v>0</v>
          </cell>
          <cell r="O46">
            <v>1</v>
          </cell>
        </row>
        <row r="47">
          <cell r="C47">
            <v>46</v>
          </cell>
          <cell r="D47">
            <v>0</v>
          </cell>
          <cell r="E47">
            <v>1</v>
          </cell>
          <cell r="F47">
            <v>1</v>
          </cell>
          <cell r="G47">
            <v>1</v>
          </cell>
          <cell r="H47">
            <v>1</v>
          </cell>
          <cell r="I47">
            <v>1</v>
          </cell>
          <cell r="J47">
            <v>1</v>
          </cell>
          <cell r="K47">
            <v>1</v>
          </cell>
          <cell r="L47">
            <v>0</v>
          </cell>
          <cell r="M47">
            <v>1</v>
          </cell>
          <cell r="N47">
            <v>1</v>
          </cell>
          <cell r="O47">
            <v>1</v>
          </cell>
        </row>
        <row r="48">
          <cell r="C48">
            <v>51</v>
          </cell>
          <cell r="D48">
            <v>0</v>
          </cell>
          <cell r="E48">
            <v>1</v>
          </cell>
          <cell r="F48">
            <v>1</v>
          </cell>
          <cell r="G48">
            <v>1</v>
          </cell>
          <cell r="H48">
            <v>1</v>
          </cell>
          <cell r="I48">
            <v>1</v>
          </cell>
          <cell r="J48">
            <v>1</v>
          </cell>
          <cell r="K48">
            <v>1</v>
          </cell>
          <cell r="L48">
            <v>0</v>
          </cell>
          <cell r="M48">
            <v>1</v>
          </cell>
          <cell r="N48">
            <v>1</v>
          </cell>
          <cell r="O48">
            <v>1</v>
          </cell>
        </row>
        <row r="49">
          <cell r="C49">
            <v>33</v>
          </cell>
          <cell r="D49">
            <v>0</v>
          </cell>
          <cell r="E49">
            <v>1</v>
          </cell>
          <cell r="F49">
            <v>1</v>
          </cell>
          <cell r="G49">
            <v>1</v>
          </cell>
          <cell r="H49">
            <v>1</v>
          </cell>
          <cell r="I49">
            <v>1</v>
          </cell>
          <cell r="J49">
            <v>1</v>
          </cell>
          <cell r="K49">
            <v>1</v>
          </cell>
          <cell r="L49">
            <v>0</v>
          </cell>
          <cell r="M49">
            <v>1</v>
          </cell>
          <cell r="N49">
            <v>1</v>
          </cell>
          <cell r="O49">
            <v>1</v>
          </cell>
        </row>
        <row r="50">
          <cell r="C50">
            <v>21</v>
          </cell>
          <cell r="D50">
            <v>1</v>
          </cell>
          <cell r="E50">
            <v>1</v>
          </cell>
          <cell r="F50">
            <v>1</v>
          </cell>
          <cell r="G50">
            <v>1</v>
          </cell>
          <cell r="H50">
            <v>1</v>
          </cell>
          <cell r="I50">
            <v>1</v>
          </cell>
          <cell r="J50">
            <v>1</v>
          </cell>
          <cell r="K50">
            <v>1</v>
          </cell>
          <cell r="L50">
            <v>1</v>
          </cell>
          <cell r="M50">
            <v>0</v>
          </cell>
          <cell r="N50">
            <v>0</v>
          </cell>
          <cell r="O50">
            <v>1</v>
          </cell>
        </row>
        <row r="51">
          <cell r="C51">
            <v>34</v>
          </cell>
          <cell r="D51">
            <v>0</v>
          </cell>
          <cell r="E51">
            <v>1</v>
          </cell>
          <cell r="F51">
            <v>1</v>
          </cell>
          <cell r="G51">
            <v>1</v>
          </cell>
          <cell r="H51">
            <v>1</v>
          </cell>
          <cell r="I51">
            <v>1</v>
          </cell>
          <cell r="J51">
            <v>1</v>
          </cell>
          <cell r="K51">
            <v>1</v>
          </cell>
          <cell r="L51">
            <v>1</v>
          </cell>
          <cell r="M51">
            <v>0</v>
          </cell>
          <cell r="N51">
            <v>0</v>
          </cell>
          <cell r="O51">
            <v>0</v>
          </cell>
        </row>
        <row r="52">
          <cell r="C52">
            <v>31</v>
          </cell>
          <cell r="D52">
            <v>0</v>
          </cell>
          <cell r="E52">
            <v>1</v>
          </cell>
          <cell r="F52">
            <v>1</v>
          </cell>
          <cell r="G52">
            <v>1</v>
          </cell>
          <cell r="H52">
            <v>1</v>
          </cell>
          <cell r="I52">
            <v>1</v>
          </cell>
          <cell r="J52">
            <v>1</v>
          </cell>
          <cell r="K52">
            <v>1</v>
          </cell>
          <cell r="L52">
            <v>0</v>
          </cell>
          <cell r="M52">
            <v>0</v>
          </cell>
          <cell r="N52">
            <v>0</v>
          </cell>
          <cell r="O52">
            <v>1</v>
          </cell>
        </row>
        <row r="53">
          <cell r="C53">
            <v>60</v>
          </cell>
          <cell r="D53">
            <v>1</v>
          </cell>
          <cell r="E53">
            <v>1</v>
          </cell>
          <cell r="F53">
            <v>1</v>
          </cell>
          <cell r="G53">
            <v>1</v>
          </cell>
          <cell r="H53">
            <v>1</v>
          </cell>
          <cell r="I53">
            <v>1</v>
          </cell>
          <cell r="J53">
            <v>1</v>
          </cell>
          <cell r="K53">
            <v>1</v>
          </cell>
          <cell r="L53">
            <v>0</v>
          </cell>
          <cell r="M53">
            <v>0</v>
          </cell>
          <cell r="N53">
            <v>0</v>
          </cell>
          <cell r="O53">
            <v>1</v>
          </cell>
        </row>
        <row r="54">
          <cell r="C54">
            <v>27</v>
          </cell>
          <cell r="D54">
            <v>1</v>
          </cell>
          <cell r="E54">
            <v>1</v>
          </cell>
          <cell r="F54">
            <v>1</v>
          </cell>
          <cell r="G54">
            <v>1</v>
          </cell>
          <cell r="H54">
            <v>1</v>
          </cell>
          <cell r="I54">
            <v>1</v>
          </cell>
          <cell r="J54">
            <v>1</v>
          </cell>
          <cell r="K54">
            <v>0</v>
          </cell>
          <cell r="L54">
            <v>1</v>
          </cell>
          <cell r="M54">
            <v>0</v>
          </cell>
          <cell r="N54">
            <v>0</v>
          </cell>
          <cell r="O54">
            <v>1</v>
          </cell>
        </row>
        <row r="55">
          <cell r="C55">
            <v>32</v>
          </cell>
          <cell r="D55">
            <v>1</v>
          </cell>
          <cell r="E55">
            <v>1</v>
          </cell>
          <cell r="F55">
            <v>1</v>
          </cell>
          <cell r="G55">
            <v>0</v>
          </cell>
          <cell r="H55">
            <v>1</v>
          </cell>
          <cell r="I55">
            <v>1</v>
          </cell>
          <cell r="J55">
            <v>1</v>
          </cell>
          <cell r="K55">
            <v>1</v>
          </cell>
          <cell r="L55">
            <v>1</v>
          </cell>
          <cell r="M55">
            <v>0</v>
          </cell>
          <cell r="N55">
            <v>0</v>
          </cell>
          <cell r="O55">
            <v>1</v>
          </cell>
        </row>
        <row r="56">
          <cell r="C56">
            <v>24</v>
          </cell>
          <cell r="D56">
            <v>0</v>
          </cell>
          <cell r="E56">
            <v>1</v>
          </cell>
          <cell r="F56">
            <v>1</v>
          </cell>
          <cell r="G56">
            <v>1</v>
          </cell>
          <cell r="H56">
            <v>1</v>
          </cell>
          <cell r="I56">
            <v>1</v>
          </cell>
          <cell r="J56">
            <v>1</v>
          </cell>
          <cell r="K56">
            <v>1</v>
          </cell>
          <cell r="L56">
            <v>1</v>
          </cell>
          <cell r="M56">
            <v>1</v>
          </cell>
          <cell r="N56">
            <v>0</v>
          </cell>
          <cell r="O56">
            <v>0</v>
          </cell>
        </row>
        <row r="57">
          <cell r="C57">
            <v>58</v>
          </cell>
          <cell r="D57">
            <v>0</v>
          </cell>
          <cell r="E57">
            <v>0</v>
          </cell>
          <cell r="F57">
            <v>1</v>
          </cell>
          <cell r="G57">
            <v>0</v>
          </cell>
          <cell r="H57">
            <v>1</v>
          </cell>
          <cell r="I57">
            <v>1</v>
          </cell>
          <cell r="J57">
            <v>1</v>
          </cell>
          <cell r="K57">
            <v>0</v>
          </cell>
          <cell r="L57">
            <v>0</v>
          </cell>
          <cell r="M57">
            <v>0</v>
          </cell>
          <cell r="N57">
            <v>0</v>
          </cell>
          <cell r="O57">
            <v>1</v>
          </cell>
        </row>
        <row r="58">
          <cell r="C58">
            <v>30</v>
          </cell>
          <cell r="D58">
            <v>1</v>
          </cell>
          <cell r="E58">
            <v>1</v>
          </cell>
          <cell r="F58">
            <v>1</v>
          </cell>
          <cell r="G58">
            <v>1</v>
          </cell>
          <cell r="H58">
            <v>0</v>
          </cell>
          <cell r="I58">
            <v>1</v>
          </cell>
          <cell r="J58">
            <v>1</v>
          </cell>
          <cell r="K58">
            <v>1</v>
          </cell>
          <cell r="L58">
            <v>1</v>
          </cell>
          <cell r="M58">
            <v>0</v>
          </cell>
          <cell r="N58">
            <v>0</v>
          </cell>
          <cell r="O58">
            <v>0</v>
          </cell>
        </row>
        <row r="59">
          <cell r="C59">
            <v>68</v>
          </cell>
          <cell r="D59">
            <v>0</v>
          </cell>
          <cell r="E59">
            <v>0</v>
          </cell>
          <cell r="F59">
            <v>1</v>
          </cell>
          <cell r="G59">
            <v>1</v>
          </cell>
          <cell r="H59">
            <v>1</v>
          </cell>
          <cell r="I59">
            <v>1</v>
          </cell>
          <cell r="J59">
            <v>1</v>
          </cell>
          <cell r="K59">
            <v>1</v>
          </cell>
          <cell r="L59">
            <v>0</v>
          </cell>
          <cell r="M59">
            <v>0</v>
          </cell>
          <cell r="N59">
            <v>0</v>
          </cell>
          <cell r="O59">
            <v>1</v>
          </cell>
        </row>
        <row r="60">
          <cell r="C60">
            <v>20</v>
          </cell>
          <cell r="D60">
            <v>1</v>
          </cell>
          <cell r="E60">
            <v>1</v>
          </cell>
          <cell r="F60">
            <v>1</v>
          </cell>
          <cell r="G60">
            <v>1</v>
          </cell>
          <cell r="H60">
            <v>1</v>
          </cell>
          <cell r="I60">
            <v>1</v>
          </cell>
          <cell r="J60">
            <v>1</v>
          </cell>
          <cell r="K60">
            <v>1</v>
          </cell>
          <cell r="L60">
            <v>1</v>
          </cell>
          <cell r="M60">
            <v>0</v>
          </cell>
          <cell r="N60">
            <v>0</v>
          </cell>
          <cell r="O60">
            <v>1</v>
          </cell>
        </row>
        <row r="61">
          <cell r="C61">
            <v>37</v>
          </cell>
          <cell r="D61">
            <v>1</v>
          </cell>
          <cell r="E61">
            <v>1</v>
          </cell>
          <cell r="F61">
            <v>1</v>
          </cell>
          <cell r="G61">
            <v>1</v>
          </cell>
          <cell r="H61">
            <v>1</v>
          </cell>
          <cell r="I61">
            <v>1</v>
          </cell>
          <cell r="J61">
            <v>1</v>
          </cell>
          <cell r="K61">
            <v>1</v>
          </cell>
          <cell r="L61">
            <v>1</v>
          </cell>
          <cell r="M61">
            <v>0</v>
          </cell>
          <cell r="N61">
            <v>0</v>
          </cell>
          <cell r="O61">
            <v>1</v>
          </cell>
        </row>
        <row r="62">
          <cell r="C62">
            <v>20</v>
          </cell>
          <cell r="D62">
            <v>1</v>
          </cell>
          <cell r="E62">
            <v>1</v>
          </cell>
          <cell r="F62">
            <v>1</v>
          </cell>
          <cell r="G62">
            <v>1</v>
          </cell>
          <cell r="H62">
            <v>1</v>
          </cell>
          <cell r="I62">
            <v>1</v>
          </cell>
          <cell r="J62">
            <v>1</v>
          </cell>
          <cell r="K62">
            <v>1</v>
          </cell>
          <cell r="L62">
            <v>1</v>
          </cell>
          <cell r="M62">
            <v>0</v>
          </cell>
          <cell r="N62">
            <v>0</v>
          </cell>
          <cell r="O62">
            <v>1</v>
          </cell>
        </row>
        <row r="63">
          <cell r="C63">
            <v>26</v>
          </cell>
          <cell r="D63">
            <v>1</v>
          </cell>
          <cell r="E63">
            <v>1</v>
          </cell>
          <cell r="F63">
            <v>1</v>
          </cell>
          <cell r="G63">
            <v>1</v>
          </cell>
          <cell r="H63">
            <v>1</v>
          </cell>
          <cell r="I63">
            <v>1</v>
          </cell>
          <cell r="J63">
            <v>1</v>
          </cell>
          <cell r="K63">
            <v>1</v>
          </cell>
          <cell r="L63">
            <v>1</v>
          </cell>
          <cell r="M63">
            <v>0</v>
          </cell>
          <cell r="N63">
            <v>0</v>
          </cell>
          <cell r="O63">
            <v>1</v>
          </cell>
        </row>
        <row r="64">
          <cell r="C64">
            <v>31</v>
          </cell>
          <cell r="D64">
            <v>1</v>
          </cell>
          <cell r="E64">
            <v>1</v>
          </cell>
          <cell r="F64">
            <v>1</v>
          </cell>
          <cell r="G64">
            <v>1</v>
          </cell>
          <cell r="H64">
            <v>1</v>
          </cell>
          <cell r="I64">
            <v>1</v>
          </cell>
          <cell r="J64">
            <v>1</v>
          </cell>
          <cell r="K64">
            <v>1</v>
          </cell>
          <cell r="L64">
            <v>1</v>
          </cell>
          <cell r="M64">
            <v>0</v>
          </cell>
          <cell r="N64">
            <v>0</v>
          </cell>
          <cell r="O64">
            <v>1</v>
          </cell>
        </row>
        <row r="65">
          <cell r="C65">
            <v>26</v>
          </cell>
          <cell r="D65">
            <v>1</v>
          </cell>
          <cell r="E65">
            <v>1</v>
          </cell>
          <cell r="F65">
            <v>1</v>
          </cell>
          <cell r="G65">
            <v>1</v>
          </cell>
          <cell r="H65">
            <v>1</v>
          </cell>
          <cell r="I65">
            <v>1</v>
          </cell>
          <cell r="J65">
            <v>1</v>
          </cell>
          <cell r="K65">
            <v>1</v>
          </cell>
          <cell r="L65">
            <v>1</v>
          </cell>
          <cell r="M65">
            <v>0</v>
          </cell>
          <cell r="N65">
            <v>0</v>
          </cell>
          <cell r="O65">
            <v>1</v>
          </cell>
        </row>
        <row r="66">
          <cell r="C66">
            <v>27</v>
          </cell>
          <cell r="D66">
            <v>0</v>
          </cell>
          <cell r="E66">
            <v>1</v>
          </cell>
          <cell r="F66">
            <v>1</v>
          </cell>
          <cell r="G66">
            <v>1</v>
          </cell>
          <cell r="H66">
            <v>1</v>
          </cell>
          <cell r="I66">
            <v>1</v>
          </cell>
          <cell r="J66">
            <v>1</v>
          </cell>
          <cell r="K66">
            <v>1</v>
          </cell>
          <cell r="L66">
            <v>1</v>
          </cell>
          <cell r="M66">
            <v>0</v>
          </cell>
          <cell r="N66">
            <v>0</v>
          </cell>
          <cell r="O66">
            <v>1</v>
          </cell>
        </row>
        <row r="67">
          <cell r="C67">
            <v>27</v>
          </cell>
          <cell r="D67">
            <v>0</v>
          </cell>
          <cell r="E67">
            <v>1</v>
          </cell>
          <cell r="F67">
            <v>1</v>
          </cell>
          <cell r="G67">
            <v>1</v>
          </cell>
          <cell r="H67">
            <v>1</v>
          </cell>
          <cell r="I67">
            <v>1</v>
          </cell>
          <cell r="J67">
            <v>1</v>
          </cell>
          <cell r="K67">
            <v>1</v>
          </cell>
          <cell r="L67">
            <v>1</v>
          </cell>
          <cell r="M67">
            <v>0</v>
          </cell>
          <cell r="N67">
            <v>0</v>
          </cell>
          <cell r="O67">
            <v>1</v>
          </cell>
        </row>
        <row r="68">
          <cell r="C68">
            <v>27</v>
          </cell>
          <cell r="D68">
            <v>1</v>
          </cell>
          <cell r="E68">
            <v>1</v>
          </cell>
          <cell r="F68">
            <v>1</v>
          </cell>
          <cell r="G68">
            <v>1</v>
          </cell>
          <cell r="H68">
            <v>1</v>
          </cell>
          <cell r="I68">
            <v>1</v>
          </cell>
          <cell r="J68">
            <v>1</v>
          </cell>
          <cell r="K68">
            <v>1</v>
          </cell>
          <cell r="L68">
            <v>1</v>
          </cell>
          <cell r="M68">
            <v>0</v>
          </cell>
          <cell r="N68">
            <v>0</v>
          </cell>
          <cell r="O68">
            <v>1</v>
          </cell>
        </row>
        <row r="69">
          <cell r="C69">
            <v>39</v>
          </cell>
          <cell r="D69">
            <v>1</v>
          </cell>
          <cell r="E69">
            <v>0</v>
          </cell>
          <cell r="F69">
            <v>1</v>
          </cell>
          <cell r="G69">
            <v>1</v>
          </cell>
          <cell r="H69">
            <v>1</v>
          </cell>
          <cell r="I69">
            <v>1</v>
          </cell>
          <cell r="J69">
            <v>1</v>
          </cell>
          <cell r="K69">
            <v>1</v>
          </cell>
          <cell r="L69">
            <v>1</v>
          </cell>
          <cell r="M69">
            <v>0</v>
          </cell>
          <cell r="N69">
            <v>0</v>
          </cell>
          <cell r="O69">
            <v>1</v>
          </cell>
        </row>
        <row r="70">
          <cell r="C70">
            <v>19</v>
          </cell>
          <cell r="D70">
            <v>1</v>
          </cell>
          <cell r="E70">
            <v>1</v>
          </cell>
          <cell r="F70">
            <v>1</v>
          </cell>
          <cell r="G70">
            <v>1</v>
          </cell>
          <cell r="H70">
            <v>1</v>
          </cell>
          <cell r="I70">
            <v>1</v>
          </cell>
          <cell r="J70">
            <v>1</v>
          </cell>
          <cell r="K70">
            <v>1</v>
          </cell>
          <cell r="L70">
            <v>1</v>
          </cell>
          <cell r="M70">
            <v>0</v>
          </cell>
          <cell r="N70">
            <v>0</v>
          </cell>
          <cell r="O70">
            <v>1</v>
          </cell>
        </row>
        <row r="71">
          <cell r="C71">
            <v>19</v>
          </cell>
          <cell r="D71">
            <v>1</v>
          </cell>
          <cell r="E71">
            <v>1</v>
          </cell>
          <cell r="F71">
            <v>1</v>
          </cell>
          <cell r="G71">
            <v>1</v>
          </cell>
          <cell r="H71">
            <v>1</v>
          </cell>
          <cell r="I71">
            <v>1</v>
          </cell>
          <cell r="J71">
            <v>1</v>
          </cell>
          <cell r="K71">
            <v>1</v>
          </cell>
          <cell r="L71">
            <v>1</v>
          </cell>
          <cell r="M71">
            <v>0</v>
          </cell>
          <cell r="N71">
            <v>0</v>
          </cell>
          <cell r="O71">
            <v>1</v>
          </cell>
        </row>
        <row r="72">
          <cell r="C72">
            <v>35</v>
          </cell>
          <cell r="D72">
            <v>1</v>
          </cell>
          <cell r="E72">
            <v>1</v>
          </cell>
          <cell r="F72">
            <v>1</v>
          </cell>
          <cell r="G72">
            <v>1</v>
          </cell>
          <cell r="H72">
            <v>1</v>
          </cell>
          <cell r="I72">
            <v>1</v>
          </cell>
          <cell r="J72">
            <v>1</v>
          </cell>
          <cell r="K72">
            <v>0</v>
          </cell>
          <cell r="L72">
            <v>1</v>
          </cell>
          <cell r="M72">
            <v>0</v>
          </cell>
          <cell r="N72">
            <v>1</v>
          </cell>
          <cell r="O72">
            <v>1</v>
          </cell>
        </row>
        <row r="73">
          <cell r="C73">
            <v>35</v>
          </cell>
          <cell r="D73">
            <v>1</v>
          </cell>
          <cell r="E73">
            <v>1</v>
          </cell>
          <cell r="F73">
            <v>1</v>
          </cell>
          <cell r="G73">
            <v>1</v>
          </cell>
          <cell r="H73">
            <v>1</v>
          </cell>
          <cell r="I73">
            <v>1</v>
          </cell>
          <cell r="J73">
            <v>1</v>
          </cell>
          <cell r="K73">
            <v>1</v>
          </cell>
          <cell r="L73">
            <v>0</v>
          </cell>
          <cell r="M73">
            <v>0</v>
          </cell>
          <cell r="N73">
            <v>0</v>
          </cell>
          <cell r="O73">
            <v>1</v>
          </cell>
        </row>
        <row r="74">
          <cell r="C74">
            <v>51</v>
          </cell>
          <cell r="D74">
            <v>1</v>
          </cell>
          <cell r="E74">
            <v>1</v>
          </cell>
          <cell r="F74">
            <v>1</v>
          </cell>
          <cell r="G74">
            <v>1</v>
          </cell>
          <cell r="H74">
            <v>1</v>
          </cell>
          <cell r="I74">
            <v>1</v>
          </cell>
          <cell r="J74">
            <v>1</v>
          </cell>
          <cell r="K74">
            <v>1</v>
          </cell>
          <cell r="L74">
            <v>1</v>
          </cell>
          <cell r="M74">
            <v>0</v>
          </cell>
          <cell r="N74">
            <v>0</v>
          </cell>
          <cell r="O74">
            <v>1</v>
          </cell>
        </row>
        <row r="75">
          <cell r="C75">
            <v>91</v>
          </cell>
          <cell r="D75">
            <v>1</v>
          </cell>
          <cell r="E75">
            <v>0</v>
          </cell>
          <cell r="F75">
            <v>1</v>
          </cell>
          <cell r="G75">
            <v>1</v>
          </cell>
          <cell r="H75">
            <v>0</v>
          </cell>
          <cell r="I75">
            <v>1</v>
          </cell>
          <cell r="J75">
            <v>1</v>
          </cell>
          <cell r="K75">
            <v>1</v>
          </cell>
          <cell r="L75">
            <v>1</v>
          </cell>
          <cell r="M75">
            <v>0</v>
          </cell>
          <cell r="N75">
            <v>0</v>
          </cell>
          <cell r="O75">
            <v>0</v>
          </cell>
        </row>
        <row r="76">
          <cell r="C76">
            <v>53</v>
          </cell>
          <cell r="D76">
            <v>0</v>
          </cell>
          <cell r="E76">
            <v>0</v>
          </cell>
          <cell r="F76">
            <v>1</v>
          </cell>
          <cell r="G76">
            <v>1</v>
          </cell>
          <cell r="H76">
            <v>1</v>
          </cell>
          <cell r="I76">
            <v>1</v>
          </cell>
          <cell r="J76">
            <v>1</v>
          </cell>
          <cell r="K76">
            <v>1</v>
          </cell>
          <cell r="L76">
            <v>1</v>
          </cell>
          <cell r="M76">
            <v>0</v>
          </cell>
          <cell r="N76">
            <v>0</v>
          </cell>
          <cell r="O76">
            <v>1</v>
          </cell>
        </row>
        <row r="77">
          <cell r="C77">
            <v>30</v>
          </cell>
          <cell r="D77">
            <v>0</v>
          </cell>
          <cell r="E77">
            <v>1</v>
          </cell>
          <cell r="F77">
            <v>1</v>
          </cell>
          <cell r="G77">
            <v>1</v>
          </cell>
          <cell r="H77">
            <v>1</v>
          </cell>
          <cell r="I77">
            <v>1</v>
          </cell>
          <cell r="J77">
            <v>1</v>
          </cell>
          <cell r="K77">
            <v>1</v>
          </cell>
          <cell r="L77">
            <v>1</v>
          </cell>
          <cell r="M77">
            <v>0</v>
          </cell>
          <cell r="N77">
            <v>0</v>
          </cell>
          <cell r="O77">
            <v>1</v>
          </cell>
        </row>
        <row r="78">
          <cell r="C78">
            <v>41</v>
          </cell>
          <cell r="D78">
            <v>1</v>
          </cell>
          <cell r="E78">
            <v>0</v>
          </cell>
          <cell r="F78">
            <v>1</v>
          </cell>
          <cell r="G78">
            <v>1</v>
          </cell>
          <cell r="H78">
            <v>1</v>
          </cell>
          <cell r="I78">
            <v>1</v>
          </cell>
          <cell r="J78">
            <v>1</v>
          </cell>
          <cell r="K78">
            <v>1</v>
          </cell>
          <cell r="L78">
            <v>0</v>
          </cell>
          <cell r="M78">
            <v>0</v>
          </cell>
          <cell r="N78">
            <v>0</v>
          </cell>
          <cell r="O78">
            <v>1</v>
          </cell>
        </row>
        <row r="79">
          <cell r="C79">
            <v>38</v>
          </cell>
          <cell r="D79">
            <v>1</v>
          </cell>
          <cell r="E79">
            <v>1</v>
          </cell>
          <cell r="F79">
            <v>1</v>
          </cell>
          <cell r="G79">
            <v>1</v>
          </cell>
          <cell r="H79">
            <v>1</v>
          </cell>
          <cell r="I79">
            <v>1</v>
          </cell>
          <cell r="J79">
            <v>1</v>
          </cell>
          <cell r="K79">
            <v>1</v>
          </cell>
          <cell r="L79">
            <v>1</v>
          </cell>
          <cell r="M79">
            <v>0</v>
          </cell>
          <cell r="N79">
            <v>0</v>
          </cell>
          <cell r="O79">
            <v>1</v>
          </cell>
        </row>
        <row r="80">
          <cell r="C80">
            <v>28</v>
          </cell>
          <cell r="D80">
            <v>1</v>
          </cell>
          <cell r="E80">
            <v>1</v>
          </cell>
          <cell r="F80">
            <v>1</v>
          </cell>
          <cell r="G80">
            <v>1</v>
          </cell>
          <cell r="H80">
            <v>1</v>
          </cell>
          <cell r="I80">
            <v>1</v>
          </cell>
          <cell r="J80">
            <v>1</v>
          </cell>
          <cell r="K80">
            <v>1</v>
          </cell>
          <cell r="L80">
            <v>1</v>
          </cell>
          <cell r="M80">
            <v>0</v>
          </cell>
          <cell r="N80">
            <v>0</v>
          </cell>
          <cell r="O80">
            <v>1</v>
          </cell>
        </row>
      </sheetData>
      <sheetData sheetId="28">
        <row r="2">
          <cell r="C2">
            <v>26</v>
          </cell>
          <cell r="D2">
            <v>1</v>
          </cell>
          <cell r="E2">
            <v>1</v>
          </cell>
          <cell r="F2">
            <v>1</v>
          </cell>
          <cell r="G2">
            <v>1</v>
          </cell>
          <cell r="H2">
            <v>1</v>
          </cell>
          <cell r="I2">
            <v>1</v>
          </cell>
          <cell r="J2">
            <v>1</v>
          </cell>
          <cell r="K2">
            <v>1</v>
          </cell>
          <cell r="L2">
            <v>1</v>
          </cell>
          <cell r="M2">
            <v>1</v>
          </cell>
          <cell r="N2">
            <v>1</v>
          </cell>
          <cell r="O2">
            <v>1</v>
          </cell>
          <cell r="P2">
            <v>53.985479845723361</v>
          </cell>
        </row>
        <row r="3">
          <cell r="C3">
            <v>22</v>
          </cell>
          <cell r="D3">
            <v>0</v>
          </cell>
          <cell r="E3">
            <v>1</v>
          </cell>
          <cell r="F3">
            <v>1</v>
          </cell>
          <cell r="G3">
            <v>1</v>
          </cell>
          <cell r="H3">
            <v>1</v>
          </cell>
          <cell r="I3">
            <v>1</v>
          </cell>
          <cell r="J3">
            <v>1</v>
          </cell>
          <cell r="K3">
            <v>1</v>
          </cell>
          <cell r="L3">
            <v>1</v>
          </cell>
          <cell r="M3">
            <v>1</v>
          </cell>
          <cell r="N3">
            <v>1</v>
          </cell>
          <cell r="O3">
            <v>1</v>
          </cell>
        </row>
        <row r="4">
          <cell r="C4">
            <v>9</v>
          </cell>
          <cell r="D4">
            <v>0</v>
          </cell>
          <cell r="E4">
            <v>0</v>
          </cell>
          <cell r="F4">
            <v>1</v>
          </cell>
          <cell r="G4">
            <v>1</v>
          </cell>
          <cell r="H4">
            <v>1</v>
          </cell>
          <cell r="I4">
            <v>1</v>
          </cell>
          <cell r="J4">
            <v>1</v>
          </cell>
          <cell r="K4">
            <v>1</v>
          </cell>
          <cell r="L4">
            <v>1</v>
          </cell>
          <cell r="M4">
            <v>1</v>
          </cell>
          <cell r="N4">
            <v>1</v>
          </cell>
          <cell r="O4">
            <v>1</v>
          </cell>
        </row>
        <row r="5">
          <cell r="C5">
            <v>18</v>
          </cell>
          <cell r="D5">
            <v>0</v>
          </cell>
          <cell r="E5">
            <v>1</v>
          </cell>
          <cell r="F5">
            <v>1</v>
          </cell>
          <cell r="G5">
            <v>1</v>
          </cell>
          <cell r="H5">
            <v>1</v>
          </cell>
          <cell r="I5">
            <v>1</v>
          </cell>
          <cell r="J5">
            <v>1</v>
          </cell>
          <cell r="K5">
            <v>1</v>
          </cell>
          <cell r="L5">
            <v>0</v>
          </cell>
          <cell r="M5">
            <v>1</v>
          </cell>
          <cell r="N5">
            <v>1</v>
          </cell>
          <cell r="O5">
            <v>1</v>
          </cell>
        </row>
        <row r="6">
          <cell r="C6">
            <v>13</v>
          </cell>
          <cell r="D6">
            <v>0</v>
          </cell>
          <cell r="E6">
            <v>1</v>
          </cell>
          <cell r="F6">
            <v>1</v>
          </cell>
          <cell r="G6">
            <v>0</v>
          </cell>
          <cell r="H6">
            <v>1</v>
          </cell>
          <cell r="I6">
            <v>1</v>
          </cell>
          <cell r="J6">
            <v>1</v>
          </cell>
          <cell r="K6">
            <v>1</v>
          </cell>
          <cell r="L6">
            <v>1</v>
          </cell>
          <cell r="M6">
            <v>1</v>
          </cell>
          <cell r="N6">
            <v>1</v>
          </cell>
          <cell r="O6">
            <v>1</v>
          </cell>
        </row>
        <row r="7">
          <cell r="C7">
            <v>30</v>
          </cell>
          <cell r="D7">
            <v>0</v>
          </cell>
          <cell r="E7">
            <v>1</v>
          </cell>
          <cell r="F7">
            <v>1</v>
          </cell>
          <cell r="G7">
            <v>1</v>
          </cell>
          <cell r="H7">
            <v>0</v>
          </cell>
          <cell r="I7">
            <v>1</v>
          </cell>
          <cell r="J7">
            <v>1</v>
          </cell>
          <cell r="K7">
            <v>1</v>
          </cell>
          <cell r="L7">
            <v>1</v>
          </cell>
          <cell r="M7">
            <v>1</v>
          </cell>
          <cell r="N7">
            <v>1</v>
          </cell>
          <cell r="O7">
            <v>1</v>
          </cell>
        </row>
        <row r="8">
          <cell r="C8">
            <v>33</v>
          </cell>
          <cell r="D8">
            <v>0</v>
          </cell>
          <cell r="E8">
            <v>0</v>
          </cell>
          <cell r="F8">
            <v>1</v>
          </cell>
          <cell r="G8">
            <v>1</v>
          </cell>
          <cell r="H8">
            <v>1</v>
          </cell>
          <cell r="I8">
            <v>1</v>
          </cell>
          <cell r="J8">
            <v>1</v>
          </cell>
          <cell r="K8">
            <v>1</v>
          </cell>
          <cell r="L8">
            <v>1</v>
          </cell>
          <cell r="M8">
            <v>1</v>
          </cell>
          <cell r="N8">
            <v>1</v>
          </cell>
          <cell r="O8">
            <v>1</v>
          </cell>
        </row>
        <row r="9">
          <cell r="C9">
            <v>18</v>
          </cell>
          <cell r="D9">
            <v>0</v>
          </cell>
          <cell r="E9">
            <v>1</v>
          </cell>
          <cell r="F9">
            <v>1</v>
          </cell>
          <cell r="G9">
            <v>1</v>
          </cell>
          <cell r="H9">
            <v>1</v>
          </cell>
          <cell r="I9">
            <v>1</v>
          </cell>
          <cell r="J9">
            <v>1</v>
          </cell>
          <cell r="K9">
            <v>0</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84</v>
          </cell>
          <cell r="D11">
            <v>0</v>
          </cell>
          <cell r="E11">
            <v>0</v>
          </cell>
          <cell r="F11">
            <v>0</v>
          </cell>
          <cell r="G11">
            <v>1</v>
          </cell>
          <cell r="H11">
            <v>1</v>
          </cell>
          <cell r="I11">
            <v>1</v>
          </cell>
          <cell r="J11">
            <v>1</v>
          </cell>
          <cell r="K11">
            <v>1</v>
          </cell>
          <cell r="L11">
            <v>0</v>
          </cell>
          <cell r="M11">
            <v>0</v>
          </cell>
          <cell r="N11">
            <v>1</v>
          </cell>
          <cell r="O11">
            <v>1</v>
          </cell>
        </row>
        <row r="12">
          <cell r="C12">
            <v>40</v>
          </cell>
          <cell r="D12">
            <v>1</v>
          </cell>
          <cell r="E12">
            <v>1</v>
          </cell>
          <cell r="F12">
            <v>1</v>
          </cell>
          <cell r="G12">
            <v>1</v>
          </cell>
          <cell r="H12">
            <v>1</v>
          </cell>
          <cell r="I12">
            <v>1</v>
          </cell>
          <cell r="J12">
            <v>1</v>
          </cell>
          <cell r="K12">
            <v>1</v>
          </cell>
          <cell r="L12">
            <v>0</v>
          </cell>
          <cell r="M12">
            <v>1</v>
          </cell>
          <cell r="N12">
            <v>1</v>
          </cell>
          <cell r="O12">
            <v>1</v>
          </cell>
        </row>
        <row r="13">
          <cell r="C13">
            <v>25</v>
          </cell>
          <cell r="D13">
            <v>0</v>
          </cell>
          <cell r="E13">
            <v>1</v>
          </cell>
          <cell r="F13">
            <v>1</v>
          </cell>
          <cell r="G13">
            <v>1</v>
          </cell>
          <cell r="H13">
            <v>1</v>
          </cell>
          <cell r="I13">
            <v>1</v>
          </cell>
          <cell r="J13">
            <v>1</v>
          </cell>
          <cell r="K13">
            <v>1</v>
          </cell>
          <cell r="L13">
            <v>1</v>
          </cell>
          <cell r="M13">
            <v>1</v>
          </cell>
          <cell r="N13">
            <v>1</v>
          </cell>
          <cell r="O13">
            <v>1</v>
          </cell>
        </row>
        <row r="14">
          <cell r="C14">
            <v>22</v>
          </cell>
          <cell r="D14">
            <v>0</v>
          </cell>
          <cell r="E14">
            <v>0</v>
          </cell>
          <cell r="F14">
            <v>1</v>
          </cell>
          <cell r="G14">
            <v>1</v>
          </cell>
          <cell r="H14">
            <v>1</v>
          </cell>
          <cell r="I14">
            <v>1</v>
          </cell>
          <cell r="J14">
            <v>1</v>
          </cell>
          <cell r="K14">
            <v>1</v>
          </cell>
          <cell r="L14">
            <v>0</v>
          </cell>
          <cell r="M14">
            <v>1</v>
          </cell>
          <cell r="N14">
            <v>1</v>
          </cell>
          <cell r="O14">
            <v>1</v>
          </cell>
        </row>
        <row r="15">
          <cell r="C15">
            <v>21</v>
          </cell>
          <cell r="D15">
            <v>0</v>
          </cell>
          <cell r="E15">
            <v>1</v>
          </cell>
          <cell r="F15">
            <v>1</v>
          </cell>
          <cell r="G15">
            <v>1</v>
          </cell>
          <cell r="H15">
            <v>1</v>
          </cell>
          <cell r="I15">
            <v>1</v>
          </cell>
          <cell r="J15">
            <v>1</v>
          </cell>
          <cell r="K15">
            <v>1</v>
          </cell>
          <cell r="L15">
            <v>1</v>
          </cell>
          <cell r="M15">
            <v>1</v>
          </cell>
          <cell r="N15">
            <v>1</v>
          </cell>
          <cell r="O15">
            <v>1</v>
          </cell>
        </row>
        <row r="16">
          <cell r="C16">
            <v>41</v>
          </cell>
          <cell r="D16">
            <v>0</v>
          </cell>
          <cell r="E16">
            <v>0</v>
          </cell>
          <cell r="F16">
            <v>1</v>
          </cell>
          <cell r="G16">
            <v>1</v>
          </cell>
          <cell r="H16">
            <v>1</v>
          </cell>
          <cell r="I16">
            <v>1</v>
          </cell>
          <cell r="J16">
            <v>1</v>
          </cell>
          <cell r="K16">
            <v>1</v>
          </cell>
          <cell r="L16">
            <v>0</v>
          </cell>
          <cell r="M16">
            <v>1</v>
          </cell>
          <cell r="N16">
            <v>1</v>
          </cell>
          <cell r="O16">
            <v>1</v>
          </cell>
        </row>
        <row r="17">
          <cell r="C17">
            <v>28</v>
          </cell>
          <cell r="D17">
            <v>0</v>
          </cell>
          <cell r="E17">
            <v>1</v>
          </cell>
          <cell r="F17">
            <v>1</v>
          </cell>
          <cell r="G17">
            <v>1</v>
          </cell>
          <cell r="H17">
            <v>1</v>
          </cell>
          <cell r="I17">
            <v>1</v>
          </cell>
          <cell r="J17">
            <v>1</v>
          </cell>
          <cell r="K17">
            <v>1</v>
          </cell>
          <cell r="L17">
            <v>1</v>
          </cell>
          <cell r="M17">
            <v>1</v>
          </cell>
          <cell r="N17">
            <v>1</v>
          </cell>
          <cell r="O17">
            <v>1</v>
          </cell>
        </row>
        <row r="18">
          <cell r="C18">
            <v>22</v>
          </cell>
          <cell r="D18">
            <v>0</v>
          </cell>
          <cell r="E18">
            <v>1</v>
          </cell>
          <cell r="F18">
            <v>1</v>
          </cell>
          <cell r="G18">
            <v>1</v>
          </cell>
          <cell r="H18">
            <v>1</v>
          </cell>
          <cell r="I18">
            <v>1</v>
          </cell>
          <cell r="J18">
            <v>1</v>
          </cell>
          <cell r="K18">
            <v>1</v>
          </cell>
          <cell r="L18">
            <v>1</v>
          </cell>
          <cell r="M18">
            <v>1</v>
          </cell>
          <cell r="N18">
            <v>1</v>
          </cell>
          <cell r="O18">
            <v>1</v>
          </cell>
        </row>
        <row r="19">
          <cell r="C19">
            <v>20</v>
          </cell>
          <cell r="D19">
            <v>1</v>
          </cell>
          <cell r="E19">
            <v>1</v>
          </cell>
          <cell r="F19">
            <v>1</v>
          </cell>
          <cell r="G19">
            <v>1</v>
          </cell>
          <cell r="H19">
            <v>1</v>
          </cell>
          <cell r="I19">
            <v>1</v>
          </cell>
          <cell r="J19">
            <v>1</v>
          </cell>
          <cell r="K19">
            <v>1</v>
          </cell>
          <cell r="L19">
            <v>1</v>
          </cell>
          <cell r="M19">
            <v>1</v>
          </cell>
          <cell r="N19">
            <v>1</v>
          </cell>
          <cell r="O19">
            <v>1</v>
          </cell>
        </row>
        <row r="20">
          <cell r="C20">
            <v>35</v>
          </cell>
          <cell r="D20">
            <v>1</v>
          </cell>
          <cell r="E20">
            <v>1</v>
          </cell>
          <cell r="F20">
            <v>1</v>
          </cell>
          <cell r="G20">
            <v>1</v>
          </cell>
          <cell r="H20">
            <v>1</v>
          </cell>
          <cell r="I20">
            <v>1</v>
          </cell>
          <cell r="J20">
            <v>1</v>
          </cell>
          <cell r="K20">
            <v>1</v>
          </cell>
          <cell r="L20">
            <v>0</v>
          </cell>
          <cell r="M20">
            <v>0</v>
          </cell>
          <cell r="N20">
            <v>0</v>
          </cell>
          <cell r="O20">
            <v>0</v>
          </cell>
        </row>
        <row r="21">
          <cell r="C21">
            <v>40</v>
          </cell>
          <cell r="D21">
            <v>0</v>
          </cell>
          <cell r="E21">
            <v>1</v>
          </cell>
          <cell r="F21">
            <v>1</v>
          </cell>
          <cell r="G21">
            <v>1</v>
          </cell>
          <cell r="H21">
            <v>1</v>
          </cell>
          <cell r="I21">
            <v>1</v>
          </cell>
          <cell r="J21">
            <v>1</v>
          </cell>
          <cell r="K21">
            <v>0</v>
          </cell>
          <cell r="L21">
            <v>0</v>
          </cell>
          <cell r="M21">
            <v>1</v>
          </cell>
          <cell r="N21">
            <v>1</v>
          </cell>
          <cell r="O21">
            <v>1</v>
          </cell>
        </row>
        <row r="22">
          <cell r="C22">
            <v>28</v>
          </cell>
          <cell r="D22">
            <v>1</v>
          </cell>
          <cell r="E22">
            <v>1</v>
          </cell>
          <cell r="F22">
            <v>1</v>
          </cell>
          <cell r="G22">
            <v>1</v>
          </cell>
          <cell r="H22">
            <v>1</v>
          </cell>
          <cell r="I22">
            <v>1</v>
          </cell>
          <cell r="J22">
            <v>1</v>
          </cell>
          <cell r="K22">
            <v>1</v>
          </cell>
          <cell r="L22">
            <v>1</v>
          </cell>
          <cell r="M22">
            <v>1</v>
          </cell>
          <cell r="N22">
            <v>0</v>
          </cell>
          <cell r="O22">
            <v>0</v>
          </cell>
        </row>
        <row r="23">
          <cell r="C23">
            <v>27</v>
          </cell>
          <cell r="D23">
            <v>1</v>
          </cell>
          <cell r="E23">
            <v>1</v>
          </cell>
          <cell r="F23">
            <v>1</v>
          </cell>
          <cell r="G23">
            <v>1</v>
          </cell>
          <cell r="H23">
            <v>1</v>
          </cell>
          <cell r="I23">
            <v>1</v>
          </cell>
          <cell r="J23">
            <v>1</v>
          </cell>
          <cell r="K23">
            <v>1</v>
          </cell>
          <cell r="L23">
            <v>0</v>
          </cell>
          <cell r="M23">
            <v>0</v>
          </cell>
          <cell r="N23">
            <v>1</v>
          </cell>
          <cell r="O23">
            <v>1</v>
          </cell>
        </row>
        <row r="24">
          <cell r="C24">
            <v>37</v>
          </cell>
          <cell r="D24">
            <v>1</v>
          </cell>
          <cell r="E24">
            <v>1</v>
          </cell>
          <cell r="F24">
            <v>1</v>
          </cell>
          <cell r="G24">
            <v>1</v>
          </cell>
          <cell r="H24">
            <v>1</v>
          </cell>
          <cell r="I24">
            <v>1</v>
          </cell>
          <cell r="J24">
            <v>0</v>
          </cell>
          <cell r="K24">
            <v>1</v>
          </cell>
          <cell r="L24">
            <v>1</v>
          </cell>
          <cell r="M24">
            <v>1</v>
          </cell>
          <cell r="N24">
            <v>1</v>
          </cell>
          <cell r="O24">
            <v>1</v>
          </cell>
        </row>
        <row r="25">
          <cell r="C25">
            <v>26</v>
          </cell>
          <cell r="D25">
            <v>1</v>
          </cell>
          <cell r="E25">
            <v>1</v>
          </cell>
          <cell r="F25">
            <v>1</v>
          </cell>
          <cell r="G25">
            <v>1</v>
          </cell>
          <cell r="H25">
            <v>0</v>
          </cell>
          <cell r="I25">
            <v>1</v>
          </cell>
          <cell r="J25">
            <v>1</v>
          </cell>
          <cell r="K25">
            <v>1</v>
          </cell>
          <cell r="L25">
            <v>1</v>
          </cell>
          <cell r="M25">
            <v>1</v>
          </cell>
          <cell r="N25">
            <v>1</v>
          </cell>
          <cell r="O25">
            <v>1</v>
          </cell>
        </row>
        <row r="26">
          <cell r="C26">
            <v>25</v>
          </cell>
          <cell r="D26">
            <v>1</v>
          </cell>
          <cell r="E26">
            <v>1</v>
          </cell>
          <cell r="F26">
            <v>1</v>
          </cell>
          <cell r="G26">
            <v>1</v>
          </cell>
          <cell r="H26">
            <v>1</v>
          </cell>
          <cell r="I26">
            <v>1</v>
          </cell>
          <cell r="J26">
            <v>1</v>
          </cell>
          <cell r="K26">
            <v>1</v>
          </cell>
          <cell r="L26">
            <v>1</v>
          </cell>
          <cell r="M26">
            <v>1</v>
          </cell>
          <cell r="N26">
            <v>1</v>
          </cell>
          <cell r="O26">
            <v>1</v>
          </cell>
        </row>
        <row r="27">
          <cell r="C27">
            <v>20</v>
          </cell>
          <cell r="D27">
            <v>1</v>
          </cell>
          <cell r="E27">
            <v>1</v>
          </cell>
          <cell r="F27">
            <v>1</v>
          </cell>
          <cell r="G27">
            <v>1</v>
          </cell>
          <cell r="H27">
            <v>1</v>
          </cell>
          <cell r="I27">
            <v>1</v>
          </cell>
          <cell r="J27">
            <v>1</v>
          </cell>
          <cell r="K27">
            <v>1</v>
          </cell>
          <cell r="L27">
            <v>1</v>
          </cell>
          <cell r="M27">
            <v>0</v>
          </cell>
          <cell r="N27">
            <v>1</v>
          </cell>
          <cell r="O27">
            <v>1</v>
          </cell>
        </row>
        <row r="28">
          <cell r="C28">
            <v>28</v>
          </cell>
          <cell r="D28">
            <v>1</v>
          </cell>
          <cell r="E28">
            <v>1</v>
          </cell>
          <cell r="F28">
            <v>1</v>
          </cell>
          <cell r="G28">
            <v>1</v>
          </cell>
          <cell r="H28">
            <v>1</v>
          </cell>
          <cell r="I28">
            <v>1</v>
          </cell>
          <cell r="J28">
            <v>1</v>
          </cell>
          <cell r="K28">
            <v>1</v>
          </cell>
          <cell r="L28">
            <v>1</v>
          </cell>
          <cell r="M28">
            <v>0</v>
          </cell>
          <cell r="N28">
            <v>1</v>
          </cell>
          <cell r="O28">
            <v>1</v>
          </cell>
        </row>
        <row r="29">
          <cell r="C29">
            <v>41</v>
          </cell>
          <cell r="D29">
            <v>0</v>
          </cell>
          <cell r="E29">
            <v>1</v>
          </cell>
          <cell r="F29">
            <v>1</v>
          </cell>
          <cell r="G29">
            <v>1</v>
          </cell>
          <cell r="H29">
            <v>1</v>
          </cell>
          <cell r="I29">
            <v>1</v>
          </cell>
          <cell r="J29">
            <v>1</v>
          </cell>
          <cell r="K29">
            <v>1</v>
          </cell>
          <cell r="L29">
            <v>0</v>
          </cell>
          <cell r="M29">
            <v>0</v>
          </cell>
          <cell r="N29">
            <v>1</v>
          </cell>
          <cell r="O29">
            <v>1</v>
          </cell>
        </row>
        <row r="30">
          <cell r="C30">
            <v>25</v>
          </cell>
          <cell r="D30">
            <v>1</v>
          </cell>
          <cell r="E30">
            <v>1</v>
          </cell>
          <cell r="F30">
            <v>1</v>
          </cell>
          <cell r="G30">
            <v>1</v>
          </cell>
          <cell r="H30">
            <v>1</v>
          </cell>
          <cell r="I30">
            <v>1</v>
          </cell>
          <cell r="J30">
            <v>1</v>
          </cell>
          <cell r="K30">
            <v>1</v>
          </cell>
          <cell r="L30">
            <v>1</v>
          </cell>
          <cell r="M30">
            <v>1</v>
          </cell>
          <cell r="N30">
            <v>1</v>
          </cell>
          <cell r="O30">
            <v>1</v>
          </cell>
        </row>
        <row r="31">
          <cell r="C31">
            <v>26</v>
          </cell>
          <cell r="D31">
            <v>1</v>
          </cell>
          <cell r="E31">
            <v>1</v>
          </cell>
          <cell r="F31">
            <v>1</v>
          </cell>
          <cell r="G31">
            <v>1</v>
          </cell>
          <cell r="H31">
            <v>1</v>
          </cell>
          <cell r="I31">
            <v>1</v>
          </cell>
          <cell r="J31">
            <v>1</v>
          </cell>
          <cell r="K31">
            <v>0</v>
          </cell>
          <cell r="L31">
            <v>1</v>
          </cell>
          <cell r="M31">
            <v>0</v>
          </cell>
          <cell r="N31">
            <v>1</v>
          </cell>
          <cell r="O31">
            <v>1</v>
          </cell>
        </row>
        <row r="32">
          <cell r="C32">
            <v>31</v>
          </cell>
          <cell r="D32">
            <v>0</v>
          </cell>
          <cell r="E32">
            <v>1</v>
          </cell>
          <cell r="F32">
            <v>1</v>
          </cell>
          <cell r="G32">
            <v>1</v>
          </cell>
          <cell r="H32">
            <v>1</v>
          </cell>
          <cell r="I32">
            <v>1</v>
          </cell>
          <cell r="J32">
            <v>1</v>
          </cell>
          <cell r="K32">
            <v>1</v>
          </cell>
          <cell r="L32">
            <v>0</v>
          </cell>
          <cell r="M32">
            <v>1</v>
          </cell>
          <cell r="N32">
            <v>0</v>
          </cell>
          <cell r="O32">
            <v>0</v>
          </cell>
        </row>
        <row r="33">
          <cell r="C33">
            <v>52</v>
          </cell>
          <cell r="D33">
            <v>0</v>
          </cell>
          <cell r="E33">
            <v>0</v>
          </cell>
          <cell r="F33">
            <v>1</v>
          </cell>
          <cell r="G33">
            <v>1</v>
          </cell>
          <cell r="H33">
            <v>0</v>
          </cell>
          <cell r="I33">
            <v>1</v>
          </cell>
          <cell r="J33">
            <v>1</v>
          </cell>
          <cell r="K33">
            <v>0</v>
          </cell>
          <cell r="L33">
            <v>0</v>
          </cell>
          <cell r="M33">
            <v>0</v>
          </cell>
          <cell r="N33">
            <v>0</v>
          </cell>
          <cell r="O33">
            <v>0</v>
          </cell>
        </row>
        <row r="34">
          <cell r="C34">
            <v>40</v>
          </cell>
          <cell r="D34">
            <v>0</v>
          </cell>
          <cell r="E34">
            <v>1</v>
          </cell>
          <cell r="F34">
            <v>1</v>
          </cell>
          <cell r="G34">
            <v>0</v>
          </cell>
          <cell r="H34">
            <v>1</v>
          </cell>
          <cell r="I34">
            <v>1</v>
          </cell>
          <cell r="J34">
            <v>1</v>
          </cell>
          <cell r="K34">
            <v>1</v>
          </cell>
          <cell r="L34">
            <v>0</v>
          </cell>
          <cell r="M34">
            <v>1</v>
          </cell>
          <cell r="N34">
            <v>1</v>
          </cell>
          <cell r="O34">
            <v>1</v>
          </cell>
        </row>
        <row r="35">
          <cell r="C35">
            <v>33</v>
          </cell>
          <cell r="D35">
            <v>1</v>
          </cell>
          <cell r="E35">
            <v>1</v>
          </cell>
          <cell r="F35">
            <v>1</v>
          </cell>
          <cell r="G35">
            <v>1</v>
          </cell>
          <cell r="H35">
            <v>0</v>
          </cell>
          <cell r="I35">
            <v>1</v>
          </cell>
          <cell r="J35">
            <v>1</v>
          </cell>
          <cell r="K35">
            <v>1</v>
          </cell>
          <cell r="L35">
            <v>0</v>
          </cell>
          <cell r="M35">
            <v>1</v>
          </cell>
          <cell r="N35">
            <v>0</v>
          </cell>
          <cell r="O35">
            <v>0</v>
          </cell>
        </row>
        <row r="36">
          <cell r="C36">
            <v>51</v>
          </cell>
          <cell r="D36">
            <v>0</v>
          </cell>
          <cell r="E36">
            <v>0</v>
          </cell>
          <cell r="F36">
            <v>1</v>
          </cell>
          <cell r="G36">
            <v>1</v>
          </cell>
          <cell r="H36">
            <v>0</v>
          </cell>
          <cell r="I36">
            <v>1</v>
          </cell>
          <cell r="J36">
            <v>1</v>
          </cell>
          <cell r="K36">
            <v>0</v>
          </cell>
          <cell r="L36">
            <v>0</v>
          </cell>
          <cell r="M36">
            <v>1</v>
          </cell>
          <cell r="N36">
            <v>0</v>
          </cell>
          <cell r="O36">
            <v>0</v>
          </cell>
        </row>
        <row r="37">
          <cell r="C37">
            <v>27</v>
          </cell>
          <cell r="D37">
            <v>1</v>
          </cell>
          <cell r="E37">
            <v>1</v>
          </cell>
          <cell r="F37">
            <v>1</v>
          </cell>
          <cell r="G37">
            <v>1</v>
          </cell>
          <cell r="H37">
            <v>1</v>
          </cell>
          <cell r="I37">
            <v>1</v>
          </cell>
          <cell r="J37">
            <v>1</v>
          </cell>
          <cell r="K37">
            <v>0</v>
          </cell>
          <cell r="L37">
            <v>0</v>
          </cell>
          <cell r="M37">
            <v>0</v>
          </cell>
          <cell r="N37">
            <v>1</v>
          </cell>
          <cell r="O37">
            <v>1</v>
          </cell>
        </row>
        <row r="38">
          <cell r="C38">
            <v>35</v>
          </cell>
          <cell r="D38">
            <v>1</v>
          </cell>
          <cell r="E38">
            <v>1</v>
          </cell>
          <cell r="F38">
            <v>1</v>
          </cell>
          <cell r="G38">
            <v>0</v>
          </cell>
          <cell r="H38">
            <v>1</v>
          </cell>
          <cell r="I38">
            <v>1</v>
          </cell>
          <cell r="J38">
            <v>1</v>
          </cell>
          <cell r="K38">
            <v>0</v>
          </cell>
          <cell r="L38">
            <v>1</v>
          </cell>
          <cell r="M38">
            <v>1</v>
          </cell>
          <cell r="N38">
            <v>1</v>
          </cell>
          <cell r="O38">
            <v>1</v>
          </cell>
        </row>
        <row r="39">
          <cell r="C39">
            <v>51</v>
          </cell>
          <cell r="D39">
            <v>1</v>
          </cell>
          <cell r="E39">
            <v>1</v>
          </cell>
          <cell r="F39">
            <v>1</v>
          </cell>
          <cell r="G39">
            <v>1</v>
          </cell>
          <cell r="H39">
            <v>1</v>
          </cell>
          <cell r="I39">
            <v>1</v>
          </cell>
          <cell r="J39">
            <v>1</v>
          </cell>
          <cell r="K39">
            <v>0</v>
          </cell>
          <cell r="L39">
            <v>1</v>
          </cell>
          <cell r="M39">
            <v>0</v>
          </cell>
          <cell r="N39">
            <v>0</v>
          </cell>
          <cell r="O39">
            <v>0</v>
          </cell>
        </row>
        <row r="40">
          <cell r="C40">
            <v>43</v>
          </cell>
          <cell r="D40">
            <v>0</v>
          </cell>
          <cell r="E40">
            <v>1</v>
          </cell>
          <cell r="F40">
            <v>1</v>
          </cell>
          <cell r="G40">
            <v>1</v>
          </cell>
          <cell r="H40">
            <v>0</v>
          </cell>
          <cell r="I40">
            <v>1</v>
          </cell>
          <cell r="J40">
            <v>1</v>
          </cell>
          <cell r="K40">
            <v>1</v>
          </cell>
          <cell r="L40">
            <v>1</v>
          </cell>
          <cell r="M40">
            <v>1</v>
          </cell>
          <cell r="N40">
            <v>1</v>
          </cell>
          <cell r="O40">
            <v>1</v>
          </cell>
        </row>
        <row r="41">
          <cell r="C41">
            <v>19</v>
          </cell>
          <cell r="D41">
            <v>0</v>
          </cell>
          <cell r="E41">
            <v>1</v>
          </cell>
          <cell r="F41">
            <v>1</v>
          </cell>
          <cell r="G41">
            <v>1</v>
          </cell>
          <cell r="H41">
            <v>1</v>
          </cell>
          <cell r="I41">
            <v>1</v>
          </cell>
          <cell r="J41">
            <v>1</v>
          </cell>
          <cell r="K41">
            <v>1</v>
          </cell>
          <cell r="L41">
            <v>1</v>
          </cell>
          <cell r="M41">
            <v>1</v>
          </cell>
          <cell r="N41">
            <v>1</v>
          </cell>
          <cell r="O41">
            <v>1</v>
          </cell>
        </row>
        <row r="42">
          <cell r="C42">
            <v>27</v>
          </cell>
          <cell r="D42">
            <v>0</v>
          </cell>
          <cell r="E42">
            <v>1</v>
          </cell>
          <cell r="F42">
            <v>1</v>
          </cell>
          <cell r="G42">
            <v>1</v>
          </cell>
          <cell r="H42">
            <v>1</v>
          </cell>
          <cell r="I42">
            <v>1</v>
          </cell>
          <cell r="J42">
            <v>1</v>
          </cell>
          <cell r="K42">
            <v>1</v>
          </cell>
          <cell r="L42">
            <v>1</v>
          </cell>
          <cell r="M42">
            <v>0</v>
          </cell>
          <cell r="N42">
            <v>1</v>
          </cell>
          <cell r="O42">
            <v>1</v>
          </cell>
        </row>
        <row r="43">
          <cell r="C43">
            <v>32</v>
          </cell>
          <cell r="D43">
            <v>1</v>
          </cell>
          <cell r="E43">
            <v>1</v>
          </cell>
          <cell r="F43">
            <v>1</v>
          </cell>
          <cell r="G43">
            <v>1</v>
          </cell>
          <cell r="H43">
            <v>1</v>
          </cell>
          <cell r="I43">
            <v>1</v>
          </cell>
          <cell r="J43">
            <v>1</v>
          </cell>
          <cell r="K43">
            <v>1</v>
          </cell>
          <cell r="L43">
            <v>1</v>
          </cell>
          <cell r="M43">
            <v>1</v>
          </cell>
          <cell r="N43">
            <v>1</v>
          </cell>
          <cell r="O43">
            <v>1</v>
          </cell>
        </row>
        <row r="44">
          <cell r="C44">
            <v>45</v>
          </cell>
          <cell r="D44">
            <v>0</v>
          </cell>
          <cell r="E44">
            <v>1</v>
          </cell>
          <cell r="F44">
            <v>1</v>
          </cell>
          <cell r="G44">
            <v>1</v>
          </cell>
          <cell r="H44">
            <v>1</v>
          </cell>
          <cell r="I44">
            <v>1</v>
          </cell>
          <cell r="J44">
            <v>1</v>
          </cell>
          <cell r="K44">
            <v>1</v>
          </cell>
          <cell r="L44">
            <v>1</v>
          </cell>
          <cell r="M44">
            <v>1</v>
          </cell>
          <cell r="N44">
            <v>1</v>
          </cell>
          <cell r="O44">
            <v>1</v>
          </cell>
        </row>
        <row r="45">
          <cell r="C45">
            <v>31</v>
          </cell>
          <cell r="D45">
            <v>1</v>
          </cell>
          <cell r="E45">
            <v>1</v>
          </cell>
          <cell r="F45">
            <v>1</v>
          </cell>
          <cell r="G45">
            <v>1</v>
          </cell>
          <cell r="H45">
            <v>1</v>
          </cell>
          <cell r="I45">
            <v>1</v>
          </cell>
          <cell r="J45">
            <v>1</v>
          </cell>
          <cell r="K45">
            <v>0</v>
          </cell>
          <cell r="L45">
            <v>1</v>
          </cell>
          <cell r="M45">
            <v>1</v>
          </cell>
          <cell r="N45">
            <v>1</v>
          </cell>
          <cell r="O45">
            <v>1</v>
          </cell>
        </row>
        <row r="46">
          <cell r="C46">
            <v>67</v>
          </cell>
          <cell r="D46">
            <v>0</v>
          </cell>
          <cell r="E46">
            <v>0</v>
          </cell>
          <cell r="F46">
            <v>1</v>
          </cell>
          <cell r="G46">
            <v>1</v>
          </cell>
          <cell r="H46">
            <v>1</v>
          </cell>
          <cell r="I46">
            <v>1</v>
          </cell>
          <cell r="J46">
            <v>1</v>
          </cell>
          <cell r="K46">
            <v>0</v>
          </cell>
          <cell r="L46">
            <v>1</v>
          </cell>
          <cell r="M46">
            <v>0</v>
          </cell>
          <cell r="N46">
            <v>1</v>
          </cell>
          <cell r="O46">
            <v>1</v>
          </cell>
        </row>
        <row r="47">
          <cell r="C47">
            <v>42</v>
          </cell>
          <cell r="D47">
            <v>0</v>
          </cell>
          <cell r="E47">
            <v>0</v>
          </cell>
          <cell r="F47">
            <v>1</v>
          </cell>
          <cell r="G47">
            <v>1</v>
          </cell>
          <cell r="H47">
            <v>1</v>
          </cell>
          <cell r="I47">
            <v>1</v>
          </cell>
          <cell r="J47">
            <v>1</v>
          </cell>
          <cell r="K47">
            <v>1</v>
          </cell>
          <cell r="L47">
            <v>0</v>
          </cell>
          <cell r="M47">
            <v>1</v>
          </cell>
          <cell r="N47">
            <v>1</v>
          </cell>
          <cell r="O47">
            <v>1</v>
          </cell>
        </row>
        <row r="48">
          <cell r="C48">
            <v>51</v>
          </cell>
          <cell r="D48">
            <v>0</v>
          </cell>
          <cell r="E48">
            <v>0</v>
          </cell>
          <cell r="F48">
            <v>1</v>
          </cell>
          <cell r="G48">
            <v>1</v>
          </cell>
          <cell r="H48">
            <v>1</v>
          </cell>
          <cell r="I48">
            <v>1</v>
          </cell>
          <cell r="J48">
            <v>1</v>
          </cell>
          <cell r="K48">
            <v>1</v>
          </cell>
          <cell r="L48">
            <v>1</v>
          </cell>
          <cell r="M48">
            <v>0</v>
          </cell>
          <cell r="N48">
            <v>1</v>
          </cell>
          <cell r="O48">
            <v>1</v>
          </cell>
        </row>
        <row r="49">
          <cell r="C49">
            <v>50</v>
          </cell>
          <cell r="D49">
            <v>1</v>
          </cell>
          <cell r="E49">
            <v>1</v>
          </cell>
          <cell r="F49">
            <v>1</v>
          </cell>
          <cell r="G49">
            <v>1</v>
          </cell>
          <cell r="H49">
            <v>1</v>
          </cell>
          <cell r="I49">
            <v>1</v>
          </cell>
          <cell r="J49">
            <v>1</v>
          </cell>
          <cell r="K49">
            <v>1</v>
          </cell>
          <cell r="L49">
            <v>0</v>
          </cell>
          <cell r="M49">
            <v>1</v>
          </cell>
          <cell r="N49">
            <v>1</v>
          </cell>
          <cell r="O49">
            <v>1</v>
          </cell>
        </row>
        <row r="50">
          <cell r="C50">
            <v>34</v>
          </cell>
          <cell r="D50">
            <v>1</v>
          </cell>
          <cell r="E50">
            <v>1</v>
          </cell>
          <cell r="F50">
            <v>1</v>
          </cell>
          <cell r="G50">
            <v>1</v>
          </cell>
          <cell r="H50">
            <v>1</v>
          </cell>
          <cell r="I50">
            <v>1</v>
          </cell>
          <cell r="J50">
            <v>1</v>
          </cell>
          <cell r="K50">
            <v>1</v>
          </cell>
          <cell r="L50">
            <v>1</v>
          </cell>
          <cell r="M50">
            <v>1</v>
          </cell>
          <cell r="N50">
            <v>1</v>
          </cell>
          <cell r="O50">
            <v>1</v>
          </cell>
        </row>
        <row r="51">
          <cell r="C51">
            <v>30</v>
          </cell>
          <cell r="D51">
            <v>0</v>
          </cell>
          <cell r="E51">
            <v>1</v>
          </cell>
          <cell r="F51">
            <v>1</v>
          </cell>
          <cell r="G51">
            <v>1</v>
          </cell>
          <cell r="H51">
            <v>1</v>
          </cell>
          <cell r="I51">
            <v>1</v>
          </cell>
          <cell r="J51">
            <v>0</v>
          </cell>
          <cell r="K51">
            <v>1</v>
          </cell>
          <cell r="L51">
            <v>1</v>
          </cell>
          <cell r="M51">
            <v>0</v>
          </cell>
          <cell r="N51">
            <v>1</v>
          </cell>
          <cell r="O51">
            <v>1</v>
          </cell>
        </row>
        <row r="52">
          <cell r="C52">
            <v>25</v>
          </cell>
          <cell r="D52">
            <v>0</v>
          </cell>
          <cell r="E52">
            <v>1</v>
          </cell>
          <cell r="F52">
            <v>1</v>
          </cell>
          <cell r="G52">
            <v>1</v>
          </cell>
          <cell r="H52">
            <v>1</v>
          </cell>
          <cell r="I52">
            <v>1</v>
          </cell>
          <cell r="J52">
            <v>1</v>
          </cell>
          <cell r="K52">
            <v>1</v>
          </cell>
          <cell r="L52">
            <v>1</v>
          </cell>
          <cell r="M52">
            <v>1</v>
          </cell>
          <cell r="N52">
            <v>1</v>
          </cell>
          <cell r="O52">
            <v>1</v>
          </cell>
        </row>
        <row r="53">
          <cell r="C53">
            <v>27</v>
          </cell>
          <cell r="D53">
            <v>0</v>
          </cell>
          <cell r="E53">
            <v>1</v>
          </cell>
          <cell r="F53">
            <v>1</v>
          </cell>
          <cell r="G53">
            <v>1</v>
          </cell>
          <cell r="H53">
            <v>1</v>
          </cell>
          <cell r="I53">
            <v>1</v>
          </cell>
          <cell r="J53">
            <v>1</v>
          </cell>
          <cell r="K53">
            <v>1</v>
          </cell>
          <cell r="L53">
            <v>1</v>
          </cell>
          <cell r="M53">
            <v>1</v>
          </cell>
          <cell r="N53">
            <v>1</v>
          </cell>
          <cell r="O53">
            <v>1</v>
          </cell>
        </row>
        <row r="54">
          <cell r="C54">
            <v>29</v>
          </cell>
          <cell r="D54">
            <v>0</v>
          </cell>
          <cell r="E54">
            <v>1</v>
          </cell>
          <cell r="F54">
            <v>1</v>
          </cell>
          <cell r="G54">
            <v>1</v>
          </cell>
          <cell r="H54">
            <v>1</v>
          </cell>
          <cell r="I54">
            <v>1</v>
          </cell>
          <cell r="J54">
            <v>0</v>
          </cell>
          <cell r="K54">
            <v>1</v>
          </cell>
          <cell r="L54">
            <v>1</v>
          </cell>
          <cell r="M54">
            <v>0</v>
          </cell>
          <cell r="N54">
            <v>0</v>
          </cell>
          <cell r="O54">
            <v>0</v>
          </cell>
        </row>
        <row r="55">
          <cell r="C55">
            <v>30</v>
          </cell>
          <cell r="D55">
            <v>0</v>
          </cell>
          <cell r="E55">
            <v>1</v>
          </cell>
          <cell r="F55">
            <v>1</v>
          </cell>
          <cell r="G55">
            <v>1</v>
          </cell>
          <cell r="H55">
            <v>1</v>
          </cell>
          <cell r="I55">
            <v>1</v>
          </cell>
          <cell r="J55">
            <v>0</v>
          </cell>
          <cell r="K55">
            <v>1</v>
          </cell>
          <cell r="L55">
            <v>1</v>
          </cell>
          <cell r="M55">
            <v>0</v>
          </cell>
          <cell r="N55">
            <v>0</v>
          </cell>
          <cell r="O55">
            <v>1</v>
          </cell>
        </row>
        <row r="56">
          <cell r="C56">
            <v>43</v>
          </cell>
          <cell r="D56">
            <v>0</v>
          </cell>
          <cell r="E56">
            <v>1</v>
          </cell>
          <cell r="F56">
            <v>0</v>
          </cell>
          <cell r="G56">
            <v>0</v>
          </cell>
          <cell r="H56">
            <v>1</v>
          </cell>
          <cell r="I56">
            <v>1</v>
          </cell>
          <cell r="J56">
            <v>1</v>
          </cell>
          <cell r="K56">
            <v>1</v>
          </cell>
          <cell r="L56">
            <v>0</v>
          </cell>
          <cell r="M56">
            <v>0</v>
          </cell>
          <cell r="N56">
            <v>1</v>
          </cell>
          <cell r="O56">
            <v>1</v>
          </cell>
        </row>
        <row r="57">
          <cell r="C57">
            <v>60</v>
          </cell>
          <cell r="D57">
            <v>1</v>
          </cell>
          <cell r="E57">
            <v>0</v>
          </cell>
          <cell r="F57">
            <v>1</v>
          </cell>
          <cell r="G57">
            <v>1</v>
          </cell>
          <cell r="H57">
            <v>0</v>
          </cell>
          <cell r="I57">
            <v>1</v>
          </cell>
          <cell r="J57">
            <v>1</v>
          </cell>
          <cell r="K57">
            <v>1</v>
          </cell>
          <cell r="L57">
            <v>0</v>
          </cell>
          <cell r="M57">
            <v>0</v>
          </cell>
          <cell r="N57">
            <v>1</v>
          </cell>
          <cell r="O57">
            <v>0</v>
          </cell>
        </row>
        <row r="58">
          <cell r="C58">
            <v>22</v>
          </cell>
          <cell r="D58">
            <v>0</v>
          </cell>
          <cell r="E58">
            <v>1</v>
          </cell>
          <cell r="F58">
            <v>1</v>
          </cell>
          <cell r="G58">
            <v>1</v>
          </cell>
          <cell r="H58">
            <v>1</v>
          </cell>
          <cell r="I58">
            <v>1</v>
          </cell>
          <cell r="J58">
            <v>1</v>
          </cell>
          <cell r="K58">
            <v>0</v>
          </cell>
          <cell r="L58">
            <v>1</v>
          </cell>
          <cell r="M58">
            <v>1</v>
          </cell>
          <cell r="N58">
            <v>1</v>
          </cell>
          <cell r="O58">
            <v>1</v>
          </cell>
        </row>
        <row r="59">
          <cell r="C59">
            <v>27</v>
          </cell>
          <cell r="D59">
            <v>0</v>
          </cell>
          <cell r="E59">
            <v>1</v>
          </cell>
          <cell r="F59">
            <v>1</v>
          </cell>
          <cell r="G59">
            <v>1</v>
          </cell>
          <cell r="H59">
            <v>1</v>
          </cell>
          <cell r="I59">
            <v>1</v>
          </cell>
          <cell r="J59">
            <v>1</v>
          </cell>
          <cell r="K59">
            <v>1</v>
          </cell>
          <cell r="L59">
            <v>1</v>
          </cell>
          <cell r="M59">
            <v>1</v>
          </cell>
          <cell r="N59">
            <v>1</v>
          </cell>
          <cell r="O59">
            <v>1</v>
          </cell>
        </row>
        <row r="60">
          <cell r="C60">
            <v>52</v>
          </cell>
          <cell r="D60">
            <v>0</v>
          </cell>
          <cell r="E60">
            <v>0</v>
          </cell>
          <cell r="F60">
            <v>1</v>
          </cell>
          <cell r="G60">
            <v>1</v>
          </cell>
          <cell r="H60">
            <v>1</v>
          </cell>
          <cell r="I60">
            <v>1</v>
          </cell>
          <cell r="J60">
            <v>1</v>
          </cell>
          <cell r="K60">
            <v>1</v>
          </cell>
          <cell r="L60">
            <v>1</v>
          </cell>
          <cell r="M60">
            <v>0</v>
          </cell>
          <cell r="N60">
            <v>1</v>
          </cell>
          <cell r="O60">
            <v>1</v>
          </cell>
        </row>
        <row r="61">
          <cell r="C61">
            <v>27</v>
          </cell>
          <cell r="D61">
            <v>0</v>
          </cell>
          <cell r="E61">
            <v>1</v>
          </cell>
          <cell r="F61">
            <v>1</v>
          </cell>
          <cell r="G61">
            <v>1</v>
          </cell>
          <cell r="H61">
            <v>1</v>
          </cell>
          <cell r="I61">
            <v>1</v>
          </cell>
          <cell r="J61">
            <v>1</v>
          </cell>
          <cell r="K61">
            <v>1</v>
          </cell>
          <cell r="L61">
            <v>1</v>
          </cell>
          <cell r="M61">
            <v>1</v>
          </cell>
          <cell r="N61">
            <v>1</v>
          </cell>
          <cell r="O61">
            <v>1</v>
          </cell>
        </row>
        <row r="62">
          <cell r="C62">
            <v>20</v>
          </cell>
          <cell r="D62">
            <v>0</v>
          </cell>
          <cell r="E62">
            <v>1</v>
          </cell>
          <cell r="F62">
            <v>1</v>
          </cell>
          <cell r="G62">
            <v>1</v>
          </cell>
          <cell r="H62">
            <v>1</v>
          </cell>
          <cell r="I62">
            <v>1</v>
          </cell>
          <cell r="J62">
            <v>1</v>
          </cell>
          <cell r="K62">
            <v>1</v>
          </cell>
          <cell r="L62">
            <v>1</v>
          </cell>
          <cell r="M62">
            <v>1</v>
          </cell>
          <cell r="N62">
            <v>1</v>
          </cell>
          <cell r="O62">
            <v>1</v>
          </cell>
        </row>
        <row r="63">
          <cell r="C63">
            <v>38</v>
          </cell>
          <cell r="D63">
            <v>1</v>
          </cell>
          <cell r="E63">
            <v>0</v>
          </cell>
          <cell r="F63">
            <v>1</v>
          </cell>
          <cell r="G63">
            <v>0</v>
          </cell>
          <cell r="H63">
            <v>1</v>
          </cell>
          <cell r="I63">
            <v>1</v>
          </cell>
          <cell r="J63">
            <v>1</v>
          </cell>
          <cell r="K63">
            <v>1</v>
          </cell>
          <cell r="L63">
            <v>1</v>
          </cell>
          <cell r="M63">
            <v>1</v>
          </cell>
          <cell r="N63">
            <v>1</v>
          </cell>
          <cell r="O63">
            <v>1</v>
          </cell>
        </row>
        <row r="64">
          <cell r="C64">
            <v>21</v>
          </cell>
          <cell r="D64">
            <v>1</v>
          </cell>
          <cell r="E64">
            <v>1</v>
          </cell>
          <cell r="F64">
            <v>1</v>
          </cell>
          <cell r="G64">
            <v>1</v>
          </cell>
          <cell r="H64">
            <v>1</v>
          </cell>
          <cell r="I64">
            <v>1</v>
          </cell>
          <cell r="J64">
            <v>1</v>
          </cell>
          <cell r="K64">
            <v>1</v>
          </cell>
          <cell r="L64">
            <v>0</v>
          </cell>
          <cell r="M64">
            <v>1</v>
          </cell>
          <cell r="N64">
            <v>1</v>
          </cell>
          <cell r="O64">
            <v>1</v>
          </cell>
        </row>
        <row r="65">
          <cell r="C65">
            <v>14</v>
          </cell>
          <cell r="D65">
            <v>0</v>
          </cell>
          <cell r="E65">
            <v>1</v>
          </cell>
          <cell r="F65">
            <v>1</v>
          </cell>
          <cell r="G65">
            <v>1</v>
          </cell>
          <cell r="H65">
            <v>1</v>
          </cell>
          <cell r="I65">
            <v>1</v>
          </cell>
          <cell r="J65">
            <v>1</v>
          </cell>
          <cell r="K65">
            <v>1</v>
          </cell>
          <cell r="L65">
            <v>1</v>
          </cell>
          <cell r="M65">
            <v>1</v>
          </cell>
          <cell r="N65">
            <v>1</v>
          </cell>
          <cell r="O65">
            <v>1</v>
          </cell>
        </row>
        <row r="66">
          <cell r="C66">
            <v>37</v>
          </cell>
          <cell r="D66">
            <v>1</v>
          </cell>
          <cell r="E66">
            <v>1</v>
          </cell>
          <cell r="F66">
            <v>1</v>
          </cell>
          <cell r="G66">
            <v>1</v>
          </cell>
          <cell r="H66">
            <v>1</v>
          </cell>
          <cell r="I66">
            <v>1</v>
          </cell>
          <cell r="J66">
            <v>1</v>
          </cell>
          <cell r="K66">
            <v>1</v>
          </cell>
          <cell r="L66">
            <v>1</v>
          </cell>
          <cell r="M66">
            <v>1</v>
          </cell>
          <cell r="N66">
            <v>1</v>
          </cell>
          <cell r="O66">
            <v>1</v>
          </cell>
        </row>
        <row r="67">
          <cell r="C67">
            <v>23</v>
          </cell>
          <cell r="D67">
            <v>1</v>
          </cell>
          <cell r="E67">
            <v>1</v>
          </cell>
          <cell r="F67">
            <v>1</v>
          </cell>
          <cell r="G67">
            <v>1</v>
          </cell>
          <cell r="H67">
            <v>1</v>
          </cell>
          <cell r="I67">
            <v>1</v>
          </cell>
          <cell r="J67">
            <v>1</v>
          </cell>
          <cell r="K67">
            <v>0</v>
          </cell>
          <cell r="L67">
            <v>1</v>
          </cell>
          <cell r="M67">
            <v>0</v>
          </cell>
          <cell r="N67">
            <v>1</v>
          </cell>
          <cell r="O67">
            <v>1</v>
          </cell>
        </row>
        <row r="68">
          <cell r="C68">
            <v>57</v>
          </cell>
          <cell r="D68">
            <v>0</v>
          </cell>
          <cell r="E68">
            <v>1</v>
          </cell>
          <cell r="F68">
            <v>1</v>
          </cell>
          <cell r="G68">
            <v>1</v>
          </cell>
          <cell r="H68">
            <v>1</v>
          </cell>
          <cell r="I68">
            <v>1</v>
          </cell>
          <cell r="J68">
            <v>1</v>
          </cell>
          <cell r="K68">
            <v>1</v>
          </cell>
          <cell r="L68">
            <v>0</v>
          </cell>
          <cell r="M68">
            <v>1</v>
          </cell>
          <cell r="N68">
            <v>1</v>
          </cell>
          <cell r="O68">
            <v>1</v>
          </cell>
        </row>
        <row r="69">
          <cell r="C69">
            <v>15</v>
          </cell>
          <cell r="D69">
            <v>0</v>
          </cell>
          <cell r="E69">
            <v>1</v>
          </cell>
          <cell r="F69">
            <v>1</v>
          </cell>
          <cell r="G69">
            <v>1</v>
          </cell>
          <cell r="H69">
            <v>1</v>
          </cell>
          <cell r="I69">
            <v>1</v>
          </cell>
          <cell r="J69">
            <v>1</v>
          </cell>
          <cell r="K69">
            <v>1</v>
          </cell>
          <cell r="L69">
            <v>1</v>
          </cell>
          <cell r="M69">
            <v>1</v>
          </cell>
          <cell r="N69">
            <v>0</v>
          </cell>
          <cell r="O69">
            <v>0</v>
          </cell>
        </row>
        <row r="70">
          <cell r="C70">
            <v>52</v>
          </cell>
          <cell r="D70">
            <v>1</v>
          </cell>
          <cell r="E70">
            <v>0</v>
          </cell>
          <cell r="F70">
            <v>1</v>
          </cell>
          <cell r="G70">
            <v>1</v>
          </cell>
          <cell r="H70">
            <v>1</v>
          </cell>
          <cell r="I70">
            <v>1</v>
          </cell>
          <cell r="J70">
            <v>1</v>
          </cell>
          <cell r="K70">
            <v>0</v>
          </cell>
          <cell r="L70">
            <v>0</v>
          </cell>
          <cell r="M70">
            <v>1</v>
          </cell>
          <cell r="N70">
            <v>1</v>
          </cell>
          <cell r="O70">
            <v>1</v>
          </cell>
        </row>
        <row r="71">
          <cell r="C71">
            <v>40</v>
          </cell>
          <cell r="D71">
            <v>0</v>
          </cell>
          <cell r="E71">
            <v>0</v>
          </cell>
          <cell r="F71">
            <v>1</v>
          </cell>
          <cell r="G71">
            <v>1</v>
          </cell>
          <cell r="H71">
            <v>1</v>
          </cell>
          <cell r="I71">
            <v>1</v>
          </cell>
          <cell r="J71">
            <v>1</v>
          </cell>
          <cell r="K71">
            <v>1</v>
          </cell>
          <cell r="L71">
            <v>1</v>
          </cell>
          <cell r="M71">
            <v>1</v>
          </cell>
          <cell r="N71">
            <v>1</v>
          </cell>
          <cell r="O71">
            <v>1</v>
          </cell>
        </row>
        <row r="72">
          <cell r="C72">
            <v>43</v>
          </cell>
          <cell r="D72">
            <v>0</v>
          </cell>
          <cell r="E72">
            <v>0</v>
          </cell>
          <cell r="F72">
            <v>1</v>
          </cell>
          <cell r="G72">
            <v>1</v>
          </cell>
          <cell r="H72">
            <v>1</v>
          </cell>
          <cell r="I72">
            <v>1</v>
          </cell>
          <cell r="J72">
            <v>1</v>
          </cell>
          <cell r="K72">
            <v>1</v>
          </cell>
          <cell r="L72">
            <v>1</v>
          </cell>
          <cell r="M72">
            <v>0</v>
          </cell>
          <cell r="N72">
            <v>0</v>
          </cell>
          <cell r="O72">
            <v>0</v>
          </cell>
        </row>
        <row r="73">
          <cell r="C73">
            <v>46</v>
          </cell>
          <cell r="D73">
            <v>0</v>
          </cell>
          <cell r="E73">
            <v>1</v>
          </cell>
          <cell r="F73">
            <v>1</v>
          </cell>
          <cell r="G73">
            <v>0</v>
          </cell>
          <cell r="H73">
            <v>1</v>
          </cell>
          <cell r="I73">
            <v>1</v>
          </cell>
          <cell r="J73">
            <v>1</v>
          </cell>
          <cell r="K73">
            <v>1</v>
          </cell>
          <cell r="L73">
            <v>0</v>
          </cell>
          <cell r="M73">
            <v>1</v>
          </cell>
          <cell r="N73">
            <v>1</v>
          </cell>
          <cell r="O73">
            <v>1</v>
          </cell>
        </row>
        <row r="74">
          <cell r="C74">
            <v>27</v>
          </cell>
          <cell r="D74">
            <v>1</v>
          </cell>
          <cell r="E74">
            <v>1</v>
          </cell>
          <cell r="F74">
            <v>0</v>
          </cell>
          <cell r="G74">
            <v>0</v>
          </cell>
          <cell r="H74">
            <v>1</v>
          </cell>
          <cell r="I74">
            <v>1</v>
          </cell>
          <cell r="J74">
            <v>1</v>
          </cell>
          <cell r="K74">
            <v>1</v>
          </cell>
          <cell r="L74">
            <v>1</v>
          </cell>
          <cell r="M74">
            <v>0</v>
          </cell>
          <cell r="N74">
            <v>1</v>
          </cell>
          <cell r="O74">
            <v>1</v>
          </cell>
        </row>
        <row r="75">
          <cell r="C75">
            <v>32</v>
          </cell>
          <cell r="D75">
            <v>0</v>
          </cell>
          <cell r="E75">
            <v>1</v>
          </cell>
          <cell r="F75">
            <v>1</v>
          </cell>
          <cell r="G75">
            <v>1</v>
          </cell>
          <cell r="H75">
            <v>1</v>
          </cell>
          <cell r="I75">
            <v>1</v>
          </cell>
          <cell r="J75">
            <v>1</v>
          </cell>
          <cell r="K75">
            <v>0</v>
          </cell>
          <cell r="L75">
            <v>1</v>
          </cell>
          <cell r="M75">
            <v>0</v>
          </cell>
          <cell r="N75">
            <v>1</v>
          </cell>
          <cell r="O75">
            <v>1</v>
          </cell>
        </row>
        <row r="76">
          <cell r="C76">
            <v>44</v>
          </cell>
          <cell r="D76">
            <v>0</v>
          </cell>
          <cell r="E76">
            <v>1</v>
          </cell>
          <cell r="F76">
            <v>1</v>
          </cell>
          <cell r="G76">
            <v>0</v>
          </cell>
          <cell r="H76">
            <v>1</v>
          </cell>
          <cell r="I76">
            <v>1</v>
          </cell>
          <cell r="J76">
            <v>1</v>
          </cell>
          <cell r="K76">
            <v>1</v>
          </cell>
          <cell r="L76">
            <v>0</v>
          </cell>
          <cell r="M76">
            <v>1</v>
          </cell>
          <cell r="N76">
            <v>1</v>
          </cell>
          <cell r="O76">
            <v>1</v>
          </cell>
        </row>
        <row r="77">
          <cell r="C77">
            <v>40</v>
          </cell>
          <cell r="D77">
            <v>0</v>
          </cell>
          <cell r="E77">
            <v>0</v>
          </cell>
          <cell r="F77">
            <v>1</v>
          </cell>
          <cell r="G77">
            <v>1</v>
          </cell>
          <cell r="H77">
            <v>1</v>
          </cell>
          <cell r="I77">
            <v>1</v>
          </cell>
          <cell r="J77">
            <v>1</v>
          </cell>
          <cell r="K77">
            <v>1</v>
          </cell>
          <cell r="L77">
            <v>0</v>
          </cell>
          <cell r="M77">
            <v>1</v>
          </cell>
          <cell r="N77">
            <v>0</v>
          </cell>
          <cell r="O77">
            <v>0</v>
          </cell>
        </row>
        <row r="78">
          <cell r="C78">
            <v>29</v>
          </cell>
          <cell r="D78">
            <v>0</v>
          </cell>
          <cell r="E78">
            <v>0</v>
          </cell>
          <cell r="F78">
            <v>1</v>
          </cell>
          <cell r="G78">
            <v>1</v>
          </cell>
          <cell r="H78">
            <v>1</v>
          </cell>
          <cell r="I78">
            <v>1</v>
          </cell>
          <cell r="J78">
            <v>1</v>
          </cell>
          <cell r="K78">
            <v>1</v>
          </cell>
          <cell r="L78">
            <v>1</v>
          </cell>
          <cell r="M78">
            <v>1</v>
          </cell>
          <cell r="N78">
            <v>1</v>
          </cell>
          <cell r="O78">
            <v>1</v>
          </cell>
        </row>
        <row r="79">
          <cell r="C79">
            <v>56</v>
          </cell>
          <cell r="D79">
            <v>0</v>
          </cell>
          <cell r="E79">
            <v>1</v>
          </cell>
          <cell r="F79">
            <v>0</v>
          </cell>
          <cell r="G79">
            <v>0</v>
          </cell>
          <cell r="H79">
            <v>1</v>
          </cell>
          <cell r="I79">
            <v>1</v>
          </cell>
          <cell r="J79">
            <v>1</v>
          </cell>
          <cell r="K79">
            <v>1</v>
          </cell>
          <cell r="L79">
            <v>0</v>
          </cell>
          <cell r="M79">
            <v>0</v>
          </cell>
          <cell r="N79">
            <v>1</v>
          </cell>
          <cell r="O79">
            <v>1</v>
          </cell>
        </row>
        <row r="80">
          <cell r="C80">
            <v>42</v>
          </cell>
          <cell r="D80">
            <v>0</v>
          </cell>
          <cell r="E80">
            <v>0</v>
          </cell>
          <cell r="F80">
            <v>1</v>
          </cell>
          <cell r="G80">
            <v>1</v>
          </cell>
          <cell r="H80">
            <v>1</v>
          </cell>
          <cell r="I80">
            <v>1</v>
          </cell>
          <cell r="J80">
            <v>1</v>
          </cell>
          <cell r="K80">
            <v>1</v>
          </cell>
          <cell r="L80">
            <v>0</v>
          </cell>
          <cell r="M80">
            <v>1</v>
          </cell>
          <cell r="N80">
            <v>1</v>
          </cell>
          <cell r="O80">
            <v>1</v>
          </cell>
        </row>
        <row r="81">
          <cell r="C81">
            <v>17</v>
          </cell>
          <cell r="D81">
            <v>1</v>
          </cell>
          <cell r="E81">
            <v>1</v>
          </cell>
          <cell r="F81">
            <v>1</v>
          </cell>
          <cell r="G81">
            <v>1</v>
          </cell>
          <cell r="H81">
            <v>1</v>
          </cell>
          <cell r="I81">
            <v>1</v>
          </cell>
          <cell r="J81">
            <v>1</v>
          </cell>
          <cell r="K81">
            <v>1</v>
          </cell>
          <cell r="L81">
            <v>1</v>
          </cell>
          <cell r="M81">
            <v>1</v>
          </cell>
          <cell r="N81">
            <v>1</v>
          </cell>
          <cell r="O81">
            <v>1</v>
          </cell>
        </row>
        <row r="82">
          <cell r="C82">
            <v>38</v>
          </cell>
          <cell r="D82">
            <v>1</v>
          </cell>
          <cell r="E82">
            <v>1</v>
          </cell>
          <cell r="F82">
            <v>1</v>
          </cell>
          <cell r="G82">
            <v>1</v>
          </cell>
          <cell r="H82">
            <v>1</v>
          </cell>
          <cell r="I82">
            <v>1</v>
          </cell>
          <cell r="J82">
            <v>1</v>
          </cell>
          <cell r="K82">
            <v>0</v>
          </cell>
          <cell r="L82">
            <v>0</v>
          </cell>
          <cell r="M82">
            <v>0</v>
          </cell>
          <cell r="N82">
            <v>1</v>
          </cell>
          <cell r="O82">
            <v>1</v>
          </cell>
        </row>
        <row r="83">
          <cell r="C83">
            <v>15</v>
          </cell>
          <cell r="D83">
            <v>1</v>
          </cell>
          <cell r="E83">
            <v>1</v>
          </cell>
          <cell r="F83">
            <v>1</v>
          </cell>
          <cell r="G83">
            <v>1</v>
          </cell>
          <cell r="H83">
            <v>1</v>
          </cell>
          <cell r="I83">
            <v>1</v>
          </cell>
          <cell r="J83">
            <v>1</v>
          </cell>
          <cell r="K83">
            <v>1</v>
          </cell>
          <cell r="L83">
            <v>1</v>
          </cell>
          <cell r="M83">
            <v>1</v>
          </cell>
          <cell r="N83">
            <v>1</v>
          </cell>
          <cell r="O83">
            <v>1</v>
          </cell>
        </row>
        <row r="84">
          <cell r="C84">
            <v>21</v>
          </cell>
          <cell r="D84">
            <v>1</v>
          </cell>
          <cell r="E84">
            <v>1</v>
          </cell>
          <cell r="F84">
            <v>1</v>
          </cell>
          <cell r="G84">
            <v>1</v>
          </cell>
          <cell r="H84">
            <v>1</v>
          </cell>
          <cell r="I84">
            <v>1</v>
          </cell>
          <cell r="J84">
            <v>1</v>
          </cell>
          <cell r="K84">
            <v>1</v>
          </cell>
          <cell r="L84">
            <v>1</v>
          </cell>
          <cell r="M84">
            <v>1</v>
          </cell>
          <cell r="N84">
            <v>1</v>
          </cell>
          <cell r="O84">
            <v>1</v>
          </cell>
        </row>
        <row r="85">
          <cell r="C85">
            <v>32</v>
          </cell>
          <cell r="D85">
            <v>1</v>
          </cell>
          <cell r="E85">
            <v>0</v>
          </cell>
          <cell r="F85">
            <v>1</v>
          </cell>
          <cell r="G85">
            <v>1</v>
          </cell>
          <cell r="H85">
            <v>1</v>
          </cell>
          <cell r="I85">
            <v>1</v>
          </cell>
          <cell r="J85">
            <v>1</v>
          </cell>
          <cell r="K85">
            <v>1</v>
          </cell>
          <cell r="L85">
            <v>1</v>
          </cell>
          <cell r="M85">
            <v>1</v>
          </cell>
          <cell r="N85">
            <v>1</v>
          </cell>
          <cell r="O85">
            <v>1</v>
          </cell>
        </row>
        <row r="86">
          <cell r="C86">
            <v>60</v>
          </cell>
          <cell r="D86">
            <v>0</v>
          </cell>
          <cell r="E86">
            <v>1</v>
          </cell>
          <cell r="F86">
            <v>1</v>
          </cell>
          <cell r="G86">
            <v>1</v>
          </cell>
          <cell r="H86">
            <v>1</v>
          </cell>
          <cell r="I86">
            <v>1</v>
          </cell>
          <cell r="J86">
            <v>0</v>
          </cell>
          <cell r="K86">
            <v>1</v>
          </cell>
          <cell r="L86">
            <v>1</v>
          </cell>
          <cell r="M86">
            <v>0</v>
          </cell>
          <cell r="N86">
            <v>1</v>
          </cell>
          <cell r="O86">
            <v>1</v>
          </cell>
        </row>
        <row r="87">
          <cell r="C87">
            <v>41</v>
          </cell>
          <cell r="D87">
            <v>0</v>
          </cell>
          <cell r="E87">
            <v>1</v>
          </cell>
          <cell r="F87">
            <v>1</v>
          </cell>
          <cell r="G87">
            <v>1</v>
          </cell>
          <cell r="H87">
            <v>1</v>
          </cell>
          <cell r="I87">
            <v>1</v>
          </cell>
          <cell r="J87">
            <v>0</v>
          </cell>
          <cell r="K87">
            <v>1</v>
          </cell>
          <cell r="L87">
            <v>1</v>
          </cell>
          <cell r="M87">
            <v>0</v>
          </cell>
          <cell r="N87">
            <v>1</v>
          </cell>
          <cell r="O87">
            <v>1</v>
          </cell>
        </row>
        <row r="88">
          <cell r="C88">
            <v>25</v>
          </cell>
          <cell r="D88">
            <v>0</v>
          </cell>
          <cell r="E88">
            <v>1</v>
          </cell>
          <cell r="F88">
            <v>1</v>
          </cell>
          <cell r="G88">
            <v>1</v>
          </cell>
          <cell r="H88">
            <v>1</v>
          </cell>
          <cell r="I88">
            <v>1</v>
          </cell>
          <cell r="J88">
            <v>0</v>
          </cell>
          <cell r="K88">
            <v>1</v>
          </cell>
          <cell r="L88">
            <v>1</v>
          </cell>
          <cell r="M88">
            <v>0</v>
          </cell>
          <cell r="N88">
            <v>1</v>
          </cell>
          <cell r="O88">
            <v>1</v>
          </cell>
        </row>
        <row r="89">
          <cell r="C89">
            <v>44</v>
          </cell>
          <cell r="D89">
            <v>1</v>
          </cell>
          <cell r="E89">
            <v>1</v>
          </cell>
          <cell r="F89">
            <v>1</v>
          </cell>
          <cell r="G89">
            <v>1</v>
          </cell>
          <cell r="H89">
            <v>1</v>
          </cell>
          <cell r="I89">
            <v>1</v>
          </cell>
          <cell r="J89">
            <v>1</v>
          </cell>
          <cell r="K89">
            <v>1</v>
          </cell>
          <cell r="L89">
            <v>0</v>
          </cell>
          <cell r="M89">
            <v>1</v>
          </cell>
          <cell r="N89">
            <v>1</v>
          </cell>
          <cell r="O89">
            <v>1</v>
          </cell>
        </row>
        <row r="90">
          <cell r="C90">
            <v>27</v>
          </cell>
          <cell r="D90">
            <v>1</v>
          </cell>
          <cell r="E90">
            <v>1</v>
          </cell>
          <cell r="F90">
            <v>1</v>
          </cell>
          <cell r="G90">
            <v>1</v>
          </cell>
          <cell r="H90">
            <v>1</v>
          </cell>
          <cell r="I90">
            <v>1</v>
          </cell>
          <cell r="J90">
            <v>1</v>
          </cell>
          <cell r="K90">
            <v>1</v>
          </cell>
          <cell r="L90">
            <v>1</v>
          </cell>
          <cell r="M90">
            <v>1</v>
          </cell>
          <cell r="N90">
            <v>1</v>
          </cell>
          <cell r="O90">
            <v>1</v>
          </cell>
        </row>
        <row r="91">
          <cell r="C91">
            <v>17</v>
          </cell>
          <cell r="D91">
            <v>1</v>
          </cell>
          <cell r="E91">
            <v>1</v>
          </cell>
          <cell r="F91">
            <v>1</v>
          </cell>
          <cell r="G91">
            <v>1</v>
          </cell>
          <cell r="H91">
            <v>1</v>
          </cell>
          <cell r="I91">
            <v>1</v>
          </cell>
          <cell r="J91">
            <v>1</v>
          </cell>
          <cell r="K91">
            <v>1</v>
          </cell>
          <cell r="L91">
            <v>1</v>
          </cell>
          <cell r="M91">
            <v>1</v>
          </cell>
          <cell r="N91">
            <v>1</v>
          </cell>
          <cell r="O91">
            <v>1</v>
          </cell>
        </row>
        <row r="92">
          <cell r="C92">
            <v>17</v>
          </cell>
          <cell r="D92">
            <v>1</v>
          </cell>
          <cell r="E92">
            <v>1</v>
          </cell>
          <cell r="F92">
            <v>1</v>
          </cell>
          <cell r="G92">
            <v>1</v>
          </cell>
          <cell r="H92">
            <v>1</v>
          </cell>
          <cell r="I92">
            <v>1</v>
          </cell>
          <cell r="J92">
            <v>1</v>
          </cell>
          <cell r="K92">
            <v>1</v>
          </cell>
          <cell r="L92">
            <v>1</v>
          </cell>
          <cell r="M92">
            <v>1</v>
          </cell>
          <cell r="N92">
            <v>1</v>
          </cell>
          <cell r="O92">
            <v>1</v>
          </cell>
        </row>
        <row r="93">
          <cell r="C93">
            <v>37</v>
          </cell>
          <cell r="D93">
            <v>0</v>
          </cell>
          <cell r="E93">
            <v>1</v>
          </cell>
          <cell r="F93">
            <v>1</v>
          </cell>
          <cell r="G93">
            <v>1</v>
          </cell>
          <cell r="H93">
            <v>1</v>
          </cell>
          <cell r="I93">
            <v>1</v>
          </cell>
          <cell r="J93">
            <v>1</v>
          </cell>
          <cell r="K93">
            <v>1</v>
          </cell>
          <cell r="L93">
            <v>1</v>
          </cell>
          <cell r="M93">
            <v>1</v>
          </cell>
          <cell r="N93">
            <v>1</v>
          </cell>
          <cell r="O93">
            <v>1</v>
          </cell>
        </row>
        <row r="94">
          <cell r="C94">
            <v>54</v>
          </cell>
          <cell r="D94">
            <v>1</v>
          </cell>
          <cell r="E94">
            <v>0</v>
          </cell>
          <cell r="F94">
            <v>1</v>
          </cell>
          <cell r="G94">
            <v>1</v>
          </cell>
          <cell r="H94">
            <v>1</v>
          </cell>
          <cell r="I94">
            <v>1</v>
          </cell>
          <cell r="J94">
            <v>1</v>
          </cell>
          <cell r="K94">
            <v>1</v>
          </cell>
          <cell r="L94">
            <v>0</v>
          </cell>
          <cell r="M94">
            <v>0</v>
          </cell>
          <cell r="N94">
            <v>1</v>
          </cell>
          <cell r="O94">
            <v>1</v>
          </cell>
        </row>
        <row r="95">
          <cell r="C95">
            <v>27</v>
          </cell>
          <cell r="D95">
            <v>1</v>
          </cell>
          <cell r="E95">
            <v>0</v>
          </cell>
          <cell r="F95">
            <v>1</v>
          </cell>
          <cell r="G95">
            <v>1</v>
          </cell>
          <cell r="H95">
            <v>1</v>
          </cell>
          <cell r="I95">
            <v>1</v>
          </cell>
          <cell r="J95">
            <v>1</v>
          </cell>
          <cell r="K95">
            <v>1</v>
          </cell>
          <cell r="L95">
            <v>0</v>
          </cell>
          <cell r="M95">
            <v>0</v>
          </cell>
          <cell r="N95">
            <v>1</v>
          </cell>
          <cell r="O95">
            <v>1</v>
          </cell>
        </row>
        <row r="96">
          <cell r="C96">
            <v>44</v>
          </cell>
          <cell r="D96">
            <v>1</v>
          </cell>
          <cell r="E96">
            <v>0</v>
          </cell>
          <cell r="F96">
            <v>1</v>
          </cell>
          <cell r="G96">
            <v>1</v>
          </cell>
          <cell r="H96">
            <v>1</v>
          </cell>
          <cell r="I96">
            <v>1</v>
          </cell>
          <cell r="J96">
            <v>1</v>
          </cell>
          <cell r="K96">
            <v>1</v>
          </cell>
          <cell r="L96">
            <v>0</v>
          </cell>
          <cell r="M96">
            <v>1</v>
          </cell>
          <cell r="N96">
            <v>1</v>
          </cell>
          <cell r="O96">
            <v>1</v>
          </cell>
        </row>
        <row r="97">
          <cell r="C97">
            <v>24</v>
          </cell>
          <cell r="D97">
            <v>0</v>
          </cell>
          <cell r="E97">
            <v>1</v>
          </cell>
          <cell r="F97">
            <v>1</v>
          </cell>
          <cell r="G97">
            <v>1</v>
          </cell>
          <cell r="H97">
            <v>1</v>
          </cell>
          <cell r="I97">
            <v>1</v>
          </cell>
          <cell r="J97">
            <v>1</v>
          </cell>
          <cell r="K97">
            <v>1</v>
          </cell>
          <cell r="L97">
            <v>0</v>
          </cell>
          <cell r="M97">
            <v>1</v>
          </cell>
          <cell r="N97">
            <v>1</v>
          </cell>
          <cell r="O97">
            <v>1</v>
          </cell>
        </row>
        <row r="98">
          <cell r="C98">
            <v>83</v>
          </cell>
          <cell r="D98">
            <v>1</v>
          </cell>
          <cell r="E98">
            <v>0</v>
          </cell>
          <cell r="F98">
            <v>1</v>
          </cell>
          <cell r="G98">
            <v>1</v>
          </cell>
          <cell r="H98">
            <v>1</v>
          </cell>
          <cell r="I98">
            <v>1</v>
          </cell>
          <cell r="J98">
            <v>1</v>
          </cell>
          <cell r="K98">
            <v>0</v>
          </cell>
          <cell r="L98">
            <v>1</v>
          </cell>
          <cell r="M98">
            <v>0</v>
          </cell>
          <cell r="N98">
            <v>1</v>
          </cell>
          <cell r="O98">
            <v>1</v>
          </cell>
        </row>
        <row r="99">
          <cell r="C99">
            <v>28</v>
          </cell>
          <cell r="D99">
            <v>1</v>
          </cell>
          <cell r="E99">
            <v>1</v>
          </cell>
          <cell r="F99">
            <v>1</v>
          </cell>
          <cell r="G99">
            <v>1</v>
          </cell>
          <cell r="H99">
            <v>1</v>
          </cell>
          <cell r="I99">
            <v>1</v>
          </cell>
          <cell r="J99">
            <v>1</v>
          </cell>
          <cell r="K99">
            <v>1</v>
          </cell>
          <cell r="L99">
            <v>0</v>
          </cell>
          <cell r="M99">
            <v>1</v>
          </cell>
          <cell r="N99">
            <v>1</v>
          </cell>
          <cell r="O99">
            <v>1</v>
          </cell>
        </row>
        <row r="100">
          <cell r="C100">
            <v>42</v>
          </cell>
          <cell r="D100">
            <v>1</v>
          </cell>
          <cell r="E100">
            <v>0</v>
          </cell>
          <cell r="F100">
            <v>1</v>
          </cell>
          <cell r="G100">
            <v>1</v>
          </cell>
          <cell r="H100">
            <v>1</v>
          </cell>
          <cell r="I100">
            <v>1</v>
          </cell>
          <cell r="J100">
            <v>1</v>
          </cell>
          <cell r="K100">
            <v>1</v>
          </cell>
          <cell r="L100">
            <v>0</v>
          </cell>
          <cell r="M100">
            <v>1</v>
          </cell>
          <cell r="N100">
            <v>1</v>
          </cell>
          <cell r="O100">
            <v>1</v>
          </cell>
        </row>
        <row r="101">
          <cell r="C101">
            <v>82</v>
          </cell>
          <cell r="D101">
            <v>1</v>
          </cell>
          <cell r="E101">
            <v>0</v>
          </cell>
          <cell r="F101">
            <v>1</v>
          </cell>
          <cell r="G101">
            <v>1</v>
          </cell>
          <cell r="H101">
            <v>0</v>
          </cell>
          <cell r="I101">
            <v>1</v>
          </cell>
          <cell r="J101">
            <v>1</v>
          </cell>
          <cell r="K101">
            <v>1</v>
          </cell>
          <cell r="L101">
            <v>1</v>
          </cell>
          <cell r="M101">
            <v>0</v>
          </cell>
          <cell r="N101">
            <v>0</v>
          </cell>
          <cell r="O101">
            <v>0</v>
          </cell>
        </row>
        <row r="102">
          <cell r="C102">
            <v>15</v>
          </cell>
          <cell r="D102">
            <v>1</v>
          </cell>
          <cell r="E102">
            <v>1</v>
          </cell>
          <cell r="F102">
            <v>1</v>
          </cell>
          <cell r="G102">
            <v>1</v>
          </cell>
          <cell r="H102">
            <v>1</v>
          </cell>
          <cell r="I102">
            <v>1</v>
          </cell>
          <cell r="J102">
            <v>1</v>
          </cell>
          <cell r="K102">
            <v>1</v>
          </cell>
          <cell r="L102">
            <v>1</v>
          </cell>
          <cell r="M102">
            <v>1</v>
          </cell>
          <cell r="N102">
            <v>1</v>
          </cell>
          <cell r="O102">
            <v>1</v>
          </cell>
        </row>
        <row r="103">
          <cell r="C103">
            <v>31</v>
          </cell>
          <cell r="D103">
            <v>0</v>
          </cell>
          <cell r="E103">
            <v>1</v>
          </cell>
          <cell r="F103">
            <v>1</v>
          </cell>
          <cell r="G103">
            <v>1</v>
          </cell>
          <cell r="H103">
            <v>1</v>
          </cell>
          <cell r="I103">
            <v>1</v>
          </cell>
          <cell r="J103">
            <v>0</v>
          </cell>
          <cell r="K103">
            <v>0</v>
          </cell>
          <cell r="L103">
            <v>1</v>
          </cell>
          <cell r="M103">
            <v>0</v>
          </cell>
          <cell r="N103">
            <v>0</v>
          </cell>
          <cell r="O103">
            <v>0</v>
          </cell>
        </row>
        <row r="104">
          <cell r="C104">
            <v>42</v>
          </cell>
          <cell r="D104">
            <v>0</v>
          </cell>
          <cell r="E104">
            <v>0</v>
          </cell>
          <cell r="F104">
            <v>1</v>
          </cell>
          <cell r="G104">
            <v>1</v>
          </cell>
          <cell r="H104">
            <v>1</v>
          </cell>
          <cell r="I104">
            <v>1</v>
          </cell>
          <cell r="J104">
            <v>0</v>
          </cell>
          <cell r="K104">
            <v>1</v>
          </cell>
          <cell r="L104">
            <v>1</v>
          </cell>
          <cell r="M104">
            <v>0</v>
          </cell>
          <cell r="N104">
            <v>1</v>
          </cell>
          <cell r="O104">
            <v>1</v>
          </cell>
        </row>
        <row r="105">
          <cell r="C105">
            <v>30</v>
          </cell>
          <cell r="D105">
            <v>0</v>
          </cell>
          <cell r="E105">
            <v>0</v>
          </cell>
          <cell r="F105">
            <v>1</v>
          </cell>
          <cell r="G105">
            <v>1</v>
          </cell>
          <cell r="H105">
            <v>1</v>
          </cell>
          <cell r="I105">
            <v>1</v>
          </cell>
          <cell r="J105">
            <v>0</v>
          </cell>
          <cell r="K105">
            <v>1</v>
          </cell>
          <cell r="L105">
            <v>1</v>
          </cell>
          <cell r="M105">
            <v>0</v>
          </cell>
          <cell r="N105">
            <v>1</v>
          </cell>
          <cell r="O105">
            <v>1</v>
          </cell>
        </row>
        <row r="106">
          <cell r="C106">
            <v>58</v>
          </cell>
          <cell r="D106">
            <v>0</v>
          </cell>
          <cell r="E106">
            <v>1</v>
          </cell>
          <cell r="F106">
            <v>1</v>
          </cell>
          <cell r="G106">
            <v>1</v>
          </cell>
          <cell r="H106">
            <v>1</v>
          </cell>
          <cell r="I106">
            <v>1</v>
          </cell>
          <cell r="J106">
            <v>0</v>
          </cell>
          <cell r="K106">
            <v>1</v>
          </cell>
          <cell r="L106">
            <v>0</v>
          </cell>
          <cell r="M106">
            <v>0</v>
          </cell>
          <cell r="N106">
            <v>1</v>
          </cell>
          <cell r="O106">
            <v>1</v>
          </cell>
        </row>
        <row r="107">
          <cell r="C107">
            <v>47</v>
          </cell>
          <cell r="D107">
            <v>0</v>
          </cell>
          <cell r="E107">
            <v>1</v>
          </cell>
          <cell r="F107">
            <v>1</v>
          </cell>
          <cell r="G107">
            <v>1</v>
          </cell>
          <cell r="H107">
            <v>1</v>
          </cell>
          <cell r="I107">
            <v>1</v>
          </cell>
          <cell r="J107">
            <v>1</v>
          </cell>
          <cell r="K107">
            <v>1</v>
          </cell>
          <cell r="L107">
            <v>0</v>
          </cell>
          <cell r="M107">
            <v>1</v>
          </cell>
          <cell r="N107">
            <v>1</v>
          </cell>
          <cell r="O107">
            <v>1</v>
          </cell>
        </row>
        <row r="108">
          <cell r="C108">
            <v>38</v>
          </cell>
          <cell r="D108">
            <v>0</v>
          </cell>
          <cell r="E108">
            <v>1</v>
          </cell>
          <cell r="F108">
            <v>1</v>
          </cell>
          <cell r="G108">
            <v>1</v>
          </cell>
          <cell r="H108">
            <v>1</v>
          </cell>
          <cell r="I108">
            <v>1</v>
          </cell>
          <cell r="J108">
            <v>1</v>
          </cell>
          <cell r="K108">
            <v>1</v>
          </cell>
          <cell r="L108">
            <v>1</v>
          </cell>
          <cell r="M108">
            <v>0</v>
          </cell>
          <cell r="N108">
            <v>1</v>
          </cell>
          <cell r="O108">
            <v>1</v>
          </cell>
        </row>
        <row r="109">
          <cell r="C109">
            <v>28</v>
          </cell>
          <cell r="D109">
            <v>1</v>
          </cell>
          <cell r="E109">
            <v>0</v>
          </cell>
          <cell r="F109">
            <v>1</v>
          </cell>
          <cell r="G109">
            <v>1</v>
          </cell>
          <cell r="H109">
            <v>0</v>
          </cell>
          <cell r="I109">
            <v>1</v>
          </cell>
          <cell r="J109">
            <v>1</v>
          </cell>
          <cell r="K109">
            <v>1</v>
          </cell>
          <cell r="L109">
            <v>1</v>
          </cell>
          <cell r="M109">
            <v>0</v>
          </cell>
          <cell r="N109">
            <v>1</v>
          </cell>
          <cell r="O109">
            <v>0</v>
          </cell>
        </row>
        <row r="110">
          <cell r="C110">
            <v>49</v>
          </cell>
          <cell r="D110">
            <v>1</v>
          </cell>
          <cell r="E110">
            <v>1</v>
          </cell>
          <cell r="F110">
            <v>0</v>
          </cell>
          <cell r="G110">
            <v>1</v>
          </cell>
          <cell r="H110">
            <v>1</v>
          </cell>
          <cell r="I110">
            <v>1</v>
          </cell>
          <cell r="J110">
            <v>1</v>
          </cell>
          <cell r="K110">
            <v>0</v>
          </cell>
          <cell r="L110">
            <v>1</v>
          </cell>
          <cell r="M110">
            <v>0</v>
          </cell>
          <cell r="N110">
            <v>1</v>
          </cell>
          <cell r="O110">
            <v>1</v>
          </cell>
        </row>
        <row r="111">
          <cell r="C111">
            <v>19</v>
          </cell>
          <cell r="D111">
            <v>1</v>
          </cell>
          <cell r="E111">
            <v>1</v>
          </cell>
          <cell r="F111">
            <v>1</v>
          </cell>
          <cell r="G111">
            <v>1</v>
          </cell>
          <cell r="H111">
            <v>1</v>
          </cell>
          <cell r="I111">
            <v>1</v>
          </cell>
          <cell r="J111">
            <v>1</v>
          </cell>
          <cell r="K111">
            <v>1</v>
          </cell>
          <cell r="L111">
            <v>1</v>
          </cell>
          <cell r="M111">
            <v>1</v>
          </cell>
          <cell r="N111">
            <v>1</v>
          </cell>
          <cell r="O111">
            <v>1</v>
          </cell>
        </row>
      </sheetData>
      <sheetData sheetId="29">
        <row r="2">
          <cell r="C2">
            <v>26</v>
          </cell>
          <cell r="D2">
            <v>1</v>
          </cell>
          <cell r="E2">
            <v>1</v>
          </cell>
          <cell r="F2">
            <v>1</v>
          </cell>
          <cell r="G2">
            <v>1</v>
          </cell>
          <cell r="H2">
            <v>1</v>
          </cell>
          <cell r="I2">
            <v>1</v>
          </cell>
          <cell r="J2">
            <v>1</v>
          </cell>
          <cell r="K2">
            <v>1</v>
          </cell>
          <cell r="L2">
            <v>1</v>
          </cell>
          <cell r="M2">
            <v>1</v>
          </cell>
          <cell r="N2">
            <v>1</v>
          </cell>
          <cell r="O2">
            <v>1</v>
          </cell>
          <cell r="P2">
            <v>54.120191213293879</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30</v>
          </cell>
          <cell r="D8">
            <v>0</v>
          </cell>
          <cell r="E8">
            <v>1</v>
          </cell>
          <cell r="F8">
            <v>1</v>
          </cell>
          <cell r="G8">
            <v>1</v>
          </cell>
          <cell r="H8">
            <v>0</v>
          </cell>
          <cell r="I8">
            <v>1</v>
          </cell>
          <cell r="J8">
            <v>1</v>
          </cell>
          <cell r="K8">
            <v>1</v>
          </cell>
          <cell r="L8">
            <v>1</v>
          </cell>
          <cell r="M8">
            <v>1</v>
          </cell>
          <cell r="N8">
            <v>1</v>
          </cell>
          <cell r="O8">
            <v>1</v>
          </cell>
        </row>
        <row r="9">
          <cell r="C9">
            <v>33</v>
          </cell>
          <cell r="D9">
            <v>0</v>
          </cell>
          <cell r="E9">
            <v>0</v>
          </cell>
          <cell r="F9">
            <v>1</v>
          </cell>
          <cell r="G9">
            <v>1</v>
          </cell>
          <cell r="H9">
            <v>1</v>
          </cell>
          <cell r="I9">
            <v>1</v>
          </cell>
          <cell r="J9">
            <v>1</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90</v>
          </cell>
          <cell r="D12">
            <v>0</v>
          </cell>
          <cell r="E12">
            <v>0</v>
          </cell>
          <cell r="F12">
            <v>0</v>
          </cell>
          <cell r="G12">
            <v>1</v>
          </cell>
          <cell r="H12">
            <v>1</v>
          </cell>
          <cell r="I12">
            <v>1</v>
          </cell>
          <cell r="J12">
            <v>1</v>
          </cell>
          <cell r="K12">
            <v>1</v>
          </cell>
          <cell r="L12">
            <v>0</v>
          </cell>
          <cell r="M12">
            <v>0</v>
          </cell>
          <cell r="N12">
            <v>1</v>
          </cell>
          <cell r="O12">
            <v>1</v>
          </cell>
        </row>
        <row r="13">
          <cell r="C13">
            <v>41</v>
          </cell>
          <cell r="D13">
            <v>1</v>
          </cell>
          <cell r="E13">
            <v>1</v>
          </cell>
          <cell r="F13">
            <v>1</v>
          </cell>
          <cell r="G13">
            <v>1</v>
          </cell>
          <cell r="H13">
            <v>1</v>
          </cell>
          <cell r="I13">
            <v>1</v>
          </cell>
          <cell r="J13">
            <v>1</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42</v>
          </cell>
          <cell r="D17">
            <v>0</v>
          </cell>
          <cell r="E17">
            <v>0</v>
          </cell>
          <cell r="F17">
            <v>1</v>
          </cell>
          <cell r="G17">
            <v>1</v>
          </cell>
          <cell r="H17">
            <v>1</v>
          </cell>
          <cell r="I17">
            <v>1</v>
          </cell>
          <cell r="J17">
            <v>1</v>
          </cell>
          <cell r="K17">
            <v>1</v>
          </cell>
          <cell r="L17">
            <v>0</v>
          </cell>
          <cell r="M17">
            <v>1</v>
          </cell>
          <cell r="N17">
            <v>1</v>
          </cell>
          <cell r="O17">
            <v>1</v>
          </cell>
        </row>
        <row r="18">
          <cell r="C18">
            <v>29</v>
          </cell>
          <cell r="D18">
            <v>0</v>
          </cell>
          <cell r="E18">
            <v>1</v>
          </cell>
          <cell r="F18">
            <v>1</v>
          </cell>
          <cell r="G18">
            <v>1</v>
          </cell>
          <cell r="H18">
            <v>1</v>
          </cell>
          <cell r="I18">
            <v>1</v>
          </cell>
          <cell r="J18">
            <v>1</v>
          </cell>
          <cell r="K18">
            <v>1</v>
          </cell>
          <cell r="L18">
            <v>1</v>
          </cell>
          <cell r="M18">
            <v>1</v>
          </cell>
          <cell r="N18">
            <v>1</v>
          </cell>
          <cell r="O18">
            <v>1</v>
          </cell>
        </row>
        <row r="19">
          <cell r="C19">
            <v>20</v>
          </cell>
          <cell r="D19">
            <v>0</v>
          </cell>
          <cell r="E19">
            <v>1</v>
          </cell>
          <cell r="F19">
            <v>1</v>
          </cell>
          <cell r="G19">
            <v>1</v>
          </cell>
          <cell r="H19">
            <v>1</v>
          </cell>
          <cell r="I19">
            <v>1</v>
          </cell>
          <cell r="J19">
            <v>1</v>
          </cell>
          <cell r="K19">
            <v>1</v>
          </cell>
          <cell r="L19">
            <v>1</v>
          </cell>
          <cell r="M19">
            <v>1</v>
          </cell>
          <cell r="N19">
            <v>1</v>
          </cell>
          <cell r="O19">
            <v>1</v>
          </cell>
        </row>
        <row r="20">
          <cell r="C20">
            <v>18</v>
          </cell>
          <cell r="D20">
            <v>1</v>
          </cell>
          <cell r="E20">
            <v>1</v>
          </cell>
          <cell r="F20">
            <v>1</v>
          </cell>
          <cell r="G20">
            <v>1</v>
          </cell>
          <cell r="H20">
            <v>1</v>
          </cell>
          <cell r="I20">
            <v>1</v>
          </cell>
          <cell r="J20">
            <v>1</v>
          </cell>
          <cell r="K20">
            <v>1</v>
          </cell>
          <cell r="L20">
            <v>1</v>
          </cell>
          <cell r="M20">
            <v>1</v>
          </cell>
          <cell r="N20">
            <v>1</v>
          </cell>
          <cell r="O20">
            <v>1</v>
          </cell>
        </row>
        <row r="21">
          <cell r="C21">
            <v>33</v>
          </cell>
          <cell r="D21">
            <v>1</v>
          </cell>
          <cell r="E21">
            <v>1</v>
          </cell>
          <cell r="F21">
            <v>1</v>
          </cell>
          <cell r="G21">
            <v>1</v>
          </cell>
          <cell r="H21">
            <v>1</v>
          </cell>
          <cell r="I21">
            <v>1</v>
          </cell>
          <cell r="J21">
            <v>1</v>
          </cell>
          <cell r="K21">
            <v>1</v>
          </cell>
          <cell r="L21">
            <v>0</v>
          </cell>
          <cell r="M21">
            <v>0</v>
          </cell>
          <cell r="N21">
            <v>0</v>
          </cell>
          <cell r="O21">
            <v>0</v>
          </cell>
        </row>
        <row r="22">
          <cell r="C22">
            <v>41</v>
          </cell>
          <cell r="D22">
            <v>0</v>
          </cell>
          <cell r="E22">
            <v>1</v>
          </cell>
          <cell r="F22">
            <v>1</v>
          </cell>
          <cell r="G22">
            <v>1</v>
          </cell>
          <cell r="H22">
            <v>1</v>
          </cell>
          <cell r="I22">
            <v>1</v>
          </cell>
          <cell r="J22">
            <v>1</v>
          </cell>
          <cell r="K22">
            <v>0</v>
          </cell>
          <cell r="L22">
            <v>0</v>
          </cell>
          <cell r="M22">
            <v>1</v>
          </cell>
          <cell r="N22">
            <v>1</v>
          </cell>
          <cell r="O22">
            <v>1</v>
          </cell>
        </row>
        <row r="23">
          <cell r="C23">
            <v>28</v>
          </cell>
          <cell r="D23">
            <v>1</v>
          </cell>
          <cell r="E23">
            <v>1</v>
          </cell>
          <cell r="F23">
            <v>1</v>
          </cell>
          <cell r="G23">
            <v>1</v>
          </cell>
          <cell r="H23">
            <v>1</v>
          </cell>
          <cell r="I23">
            <v>1</v>
          </cell>
          <cell r="J23">
            <v>1</v>
          </cell>
          <cell r="K23">
            <v>1</v>
          </cell>
          <cell r="L23">
            <v>1</v>
          </cell>
          <cell r="M23">
            <v>1</v>
          </cell>
          <cell r="N23">
            <v>0</v>
          </cell>
          <cell r="O23">
            <v>0</v>
          </cell>
        </row>
        <row r="24">
          <cell r="C24">
            <v>28</v>
          </cell>
          <cell r="D24">
            <v>0</v>
          </cell>
          <cell r="E24">
            <v>1</v>
          </cell>
          <cell r="F24">
            <v>1</v>
          </cell>
          <cell r="G24">
            <v>1</v>
          </cell>
          <cell r="H24">
            <v>1</v>
          </cell>
          <cell r="I24">
            <v>1</v>
          </cell>
          <cell r="J24">
            <v>1</v>
          </cell>
          <cell r="K24">
            <v>1</v>
          </cell>
          <cell r="L24">
            <v>0</v>
          </cell>
          <cell r="M24">
            <v>0</v>
          </cell>
          <cell r="N24">
            <v>1</v>
          </cell>
          <cell r="O24">
            <v>1</v>
          </cell>
        </row>
        <row r="25">
          <cell r="C25">
            <v>37</v>
          </cell>
          <cell r="D25">
            <v>1</v>
          </cell>
          <cell r="E25">
            <v>1</v>
          </cell>
          <cell r="F25">
            <v>1</v>
          </cell>
          <cell r="G25">
            <v>1</v>
          </cell>
          <cell r="H25">
            <v>1</v>
          </cell>
          <cell r="I25">
            <v>1</v>
          </cell>
          <cell r="J25">
            <v>0</v>
          </cell>
          <cell r="K25">
            <v>1</v>
          </cell>
          <cell r="L25">
            <v>1</v>
          </cell>
          <cell r="M25">
            <v>1</v>
          </cell>
          <cell r="N25">
            <v>1</v>
          </cell>
          <cell r="O25">
            <v>1</v>
          </cell>
        </row>
        <row r="26">
          <cell r="C26">
            <v>26</v>
          </cell>
          <cell r="D26">
            <v>1</v>
          </cell>
          <cell r="E26">
            <v>1</v>
          </cell>
          <cell r="F26">
            <v>1</v>
          </cell>
          <cell r="G26">
            <v>1</v>
          </cell>
          <cell r="H26">
            <v>0</v>
          </cell>
          <cell r="I26">
            <v>1</v>
          </cell>
          <cell r="J26">
            <v>1</v>
          </cell>
          <cell r="K26">
            <v>1</v>
          </cell>
          <cell r="L26">
            <v>1</v>
          </cell>
          <cell r="M26">
            <v>1</v>
          </cell>
          <cell r="N26">
            <v>1</v>
          </cell>
          <cell r="O26">
            <v>1</v>
          </cell>
        </row>
        <row r="27">
          <cell r="C27">
            <v>25</v>
          </cell>
          <cell r="D27">
            <v>1</v>
          </cell>
          <cell r="E27">
            <v>1</v>
          </cell>
          <cell r="F27">
            <v>1</v>
          </cell>
          <cell r="G27">
            <v>1</v>
          </cell>
          <cell r="H27">
            <v>1</v>
          </cell>
          <cell r="I27">
            <v>1</v>
          </cell>
          <cell r="J27">
            <v>1</v>
          </cell>
          <cell r="K27">
            <v>1</v>
          </cell>
          <cell r="L27">
            <v>1</v>
          </cell>
          <cell r="M27">
            <v>1</v>
          </cell>
          <cell r="N27">
            <v>1</v>
          </cell>
          <cell r="O27">
            <v>1</v>
          </cell>
        </row>
        <row r="28">
          <cell r="C28">
            <v>20</v>
          </cell>
          <cell r="D28">
            <v>1</v>
          </cell>
          <cell r="E28">
            <v>1</v>
          </cell>
          <cell r="F28">
            <v>1</v>
          </cell>
          <cell r="G28">
            <v>1</v>
          </cell>
          <cell r="H28">
            <v>1</v>
          </cell>
          <cell r="I28">
            <v>1</v>
          </cell>
          <cell r="J28">
            <v>1</v>
          </cell>
          <cell r="K28">
            <v>1</v>
          </cell>
          <cell r="L28">
            <v>1</v>
          </cell>
          <cell r="M28">
            <v>0</v>
          </cell>
          <cell r="N28">
            <v>1</v>
          </cell>
          <cell r="O28">
            <v>1</v>
          </cell>
        </row>
        <row r="29">
          <cell r="C29">
            <v>28</v>
          </cell>
          <cell r="D29">
            <v>1</v>
          </cell>
          <cell r="E29">
            <v>1</v>
          </cell>
          <cell r="F29">
            <v>1</v>
          </cell>
          <cell r="G29">
            <v>1</v>
          </cell>
          <cell r="H29">
            <v>1</v>
          </cell>
          <cell r="I29">
            <v>1</v>
          </cell>
          <cell r="J29">
            <v>1</v>
          </cell>
          <cell r="K29">
            <v>1</v>
          </cell>
          <cell r="L29">
            <v>1</v>
          </cell>
          <cell r="M29">
            <v>0</v>
          </cell>
          <cell r="N29">
            <v>1</v>
          </cell>
          <cell r="O29">
            <v>1</v>
          </cell>
        </row>
        <row r="30">
          <cell r="C30">
            <v>41</v>
          </cell>
          <cell r="D30">
            <v>0</v>
          </cell>
          <cell r="E30">
            <v>1</v>
          </cell>
          <cell r="F30">
            <v>1</v>
          </cell>
          <cell r="G30">
            <v>1</v>
          </cell>
          <cell r="H30">
            <v>1</v>
          </cell>
          <cell r="I30">
            <v>1</v>
          </cell>
          <cell r="J30">
            <v>1</v>
          </cell>
          <cell r="K30">
            <v>1</v>
          </cell>
          <cell r="L30">
            <v>0</v>
          </cell>
          <cell r="M30">
            <v>0</v>
          </cell>
          <cell r="N30">
            <v>1</v>
          </cell>
          <cell r="O30">
            <v>1</v>
          </cell>
        </row>
        <row r="31">
          <cell r="C31">
            <v>25</v>
          </cell>
          <cell r="D31">
            <v>1</v>
          </cell>
          <cell r="E31">
            <v>1</v>
          </cell>
          <cell r="F31">
            <v>1</v>
          </cell>
          <cell r="G31">
            <v>1</v>
          </cell>
          <cell r="H31">
            <v>1</v>
          </cell>
          <cell r="I31">
            <v>1</v>
          </cell>
          <cell r="J31">
            <v>1</v>
          </cell>
          <cell r="K31">
            <v>1</v>
          </cell>
          <cell r="L31">
            <v>1</v>
          </cell>
          <cell r="M31">
            <v>1</v>
          </cell>
          <cell r="N31">
            <v>1</v>
          </cell>
          <cell r="O31">
            <v>1</v>
          </cell>
        </row>
        <row r="32">
          <cell r="C32">
            <v>26</v>
          </cell>
          <cell r="D32">
            <v>1</v>
          </cell>
          <cell r="E32">
            <v>1</v>
          </cell>
          <cell r="F32">
            <v>1</v>
          </cell>
          <cell r="G32">
            <v>1</v>
          </cell>
          <cell r="H32">
            <v>1</v>
          </cell>
          <cell r="I32">
            <v>1</v>
          </cell>
          <cell r="J32">
            <v>1</v>
          </cell>
          <cell r="K32">
            <v>0</v>
          </cell>
          <cell r="L32">
            <v>1</v>
          </cell>
          <cell r="M32">
            <v>0</v>
          </cell>
          <cell r="N32">
            <v>1</v>
          </cell>
          <cell r="O32">
            <v>1</v>
          </cell>
        </row>
        <row r="33">
          <cell r="C33">
            <v>31</v>
          </cell>
          <cell r="D33">
            <v>0</v>
          </cell>
          <cell r="E33">
            <v>1</v>
          </cell>
          <cell r="F33">
            <v>1</v>
          </cell>
          <cell r="G33">
            <v>1</v>
          </cell>
          <cell r="H33">
            <v>1</v>
          </cell>
          <cell r="I33">
            <v>1</v>
          </cell>
          <cell r="J33">
            <v>1</v>
          </cell>
          <cell r="K33">
            <v>1</v>
          </cell>
          <cell r="L33">
            <v>0</v>
          </cell>
          <cell r="M33">
            <v>1</v>
          </cell>
          <cell r="N33">
            <v>0</v>
          </cell>
          <cell r="O33">
            <v>0</v>
          </cell>
        </row>
        <row r="34">
          <cell r="C34">
            <v>53</v>
          </cell>
          <cell r="D34">
            <v>0</v>
          </cell>
          <cell r="E34">
            <v>0</v>
          </cell>
          <cell r="F34">
            <v>1</v>
          </cell>
          <cell r="G34">
            <v>1</v>
          </cell>
          <cell r="H34">
            <v>0</v>
          </cell>
          <cell r="I34">
            <v>1</v>
          </cell>
          <cell r="J34">
            <v>1</v>
          </cell>
          <cell r="K34">
            <v>0</v>
          </cell>
          <cell r="L34">
            <v>0</v>
          </cell>
          <cell r="M34">
            <v>0</v>
          </cell>
          <cell r="N34">
            <v>0</v>
          </cell>
          <cell r="O34">
            <v>0</v>
          </cell>
        </row>
        <row r="35">
          <cell r="C35">
            <v>39</v>
          </cell>
          <cell r="D35">
            <v>0</v>
          </cell>
          <cell r="E35">
            <v>1</v>
          </cell>
          <cell r="F35">
            <v>1</v>
          </cell>
          <cell r="G35">
            <v>0</v>
          </cell>
          <cell r="H35">
            <v>1</v>
          </cell>
          <cell r="I35">
            <v>1</v>
          </cell>
          <cell r="J35">
            <v>1</v>
          </cell>
          <cell r="K35">
            <v>1</v>
          </cell>
          <cell r="L35">
            <v>0</v>
          </cell>
          <cell r="M35">
            <v>1</v>
          </cell>
          <cell r="N35">
            <v>1</v>
          </cell>
          <cell r="O35">
            <v>1</v>
          </cell>
        </row>
        <row r="36">
          <cell r="C36">
            <v>33</v>
          </cell>
          <cell r="D36">
            <v>1</v>
          </cell>
          <cell r="E36">
            <v>1</v>
          </cell>
          <cell r="F36">
            <v>1</v>
          </cell>
          <cell r="G36">
            <v>1</v>
          </cell>
          <cell r="H36">
            <v>0</v>
          </cell>
          <cell r="I36">
            <v>1</v>
          </cell>
          <cell r="J36">
            <v>1</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27</v>
          </cell>
          <cell r="D38">
            <v>1</v>
          </cell>
          <cell r="E38">
            <v>1</v>
          </cell>
          <cell r="F38">
            <v>1</v>
          </cell>
          <cell r="G38">
            <v>1</v>
          </cell>
          <cell r="H38">
            <v>1</v>
          </cell>
          <cell r="I38">
            <v>1</v>
          </cell>
          <cell r="J38">
            <v>1</v>
          </cell>
          <cell r="K38">
            <v>0</v>
          </cell>
          <cell r="L38">
            <v>0</v>
          </cell>
          <cell r="M38">
            <v>0</v>
          </cell>
          <cell r="N38">
            <v>1</v>
          </cell>
          <cell r="O38">
            <v>1</v>
          </cell>
        </row>
        <row r="39">
          <cell r="C39">
            <v>35</v>
          </cell>
          <cell r="D39">
            <v>1</v>
          </cell>
          <cell r="E39">
            <v>1</v>
          </cell>
          <cell r="F39">
            <v>1</v>
          </cell>
          <cell r="G39">
            <v>0</v>
          </cell>
          <cell r="H39">
            <v>1</v>
          </cell>
          <cell r="I39">
            <v>1</v>
          </cell>
          <cell r="J39">
            <v>1</v>
          </cell>
          <cell r="K39">
            <v>0</v>
          </cell>
          <cell r="L39">
            <v>1</v>
          </cell>
          <cell r="M39">
            <v>1</v>
          </cell>
          <cell r="N39">
            <v>1</v>
          </cell>
          <cell r="O39">
            <v>1</v>
          </cell>
        </row>
        <row r="40">
          <cell r="C40">
            <v>49</v>
          </cell>
          <cell r="D40">
            <v>1</v>
          </cell>
          <cell r="E40">
            <v>1</v>
          </cell>
          <cell r="F40">
            <v>1</v>
          </cell>
          <cell r="G40">
            <v>1</v>
          </cell>
          <cell r="H40">
            <v>1</v>
          </cell>
          <cell r="I40">
            <v>1</v>
          </cell>
          <cell r="J40">
            <v>1</v>
          </cell>
          <cell r="K40">
            <v>0</v>
          </cell>
          <cell r="L40">
            <v>1</v>
          </cell>
          <cell r="M40">
            <v>0</v>
          </cell>
          <cell r="N40">
            <v>0</v>
          </cell>
          <cell r="O40">
            <v>0</v>
          </cell>
        </row>
        <row r="41">
          <cell r="C41">
            <v>42</v>
          </cell>
          <cell r="D41">
            <v>0</v>
          </cell>
          <cell r="E41">
            <v>1</v>
          </cell>
          <cell r="F41">
            <v>1</v>
          </cell>
          <cell r="G41">
            <v>1</v>
          </cell>
          <cell r="H41">
            <v>0</v>
          </cell>
          <cell r="I41">
            <v>1</v>
          </cell>
          <cell r="J41">
            <v>1</v>
          </cell>
          <cell r="K41">
            <v>1</v>
          </cell>
          <cell r="L41">
            <v>1</v>
          </cell>
          <cell r="M41">
            <v>1</v>
          </cell>
          <cell r="N41">
            <v>1</v>
          </cell>
          <cell r="O41">
            <v>1</v>
          </cell>
        </row>
        <row r="42">
          <cell r="C42">
            <v>19</v>
          </cell>
          <cell r="D42">
            <v>0</v>
          </cell>
          <cell r="E42">
            <v>1</v>
          </cell>
          <cell r="F42">
            <v>1</v>
          </cell>
          <cell r="G42">
            <v>1</v>
          </cell>
          <cell r="H42">
            <v>1</v>
          </cell>
          <cell r="I42">
            <v>1</v>
          </cell>
          <cell r="J42">
            <v>1</v>
          </cell>
          <cell r="K42">
            <v>1</v>
          </cell>
          <cell r="L42">
            <v>1</v>
          </cell>
          <cell r="M42">
            <v>1</v>
          </cell>
          <cell r="N42">
            <v>1</v>
          </cell>
          <cell r="O42">
            <v>1</v>
          </cell>
        </row>
        <row r="43">
          <cell r="C43">
            <v>27</v>
          </cell>
          <cell r="D43">
            <v>0</v>
          </cell>
          <cell r="E43">
            <v>1</v>
          </cell>
          <cell r="F43">
            <v>1</v>
          </cell>
          <cell r="G43">
            <v>1</v>
          </cell>
          <cell r="H43">
            <v>1</v>
          </cell>
          <cell r="I43">
            <v>1</v>
          </cell>
          <cell r="J43">
            <v>1</v>
          </cell>
          <cell r="K43">
            <v>1</v>
          </cell>
          <cell r="L43">
            <v>1</v>
          </cell>
          <cell r="M43">
            <v>0</v>
          </cell>
          <cell r="N43">
            <v>1</v>
          </cell>
          <cell r="O43">
            <v>1</v>
          </cell>
        </row>
        <row r="44">
          <cell r="C44">
            <v>32</v>
          </cell>
          <cell r="D44">
            <v>1</v>
          </cell>
          <cell r="E44">
            <v>1</v>
          </cell>
          <cell r="F44">
            <v>1</v>
          </cell>
          <cell r="G44">
            <v>1</v>
          </cell>
          <cell r="H44">
            <v>1</v>
          </cell>
          <cell r="I44">
            <v>1</v>
          </cell>
          <cell r="J44">
            <v>1</v>
          </cell>
          <cell r="K44">
            <v>1</v>
          </cell>
          <cell r="L44">
            <v>1</v>
          </cell>
          <cell r="M44">
            <v>1</v>
          </cell>
          <cell r="N44">
            <v>1</v>
          </cell>
          <cell r="O44">
            <v>1</v>
          </cell>
        </row>
        <row r="45">
          <cell r="C45">
            <v>44</v>
          </cell>
          <cell r="D45">
            <v>0</v>
          </cell>
          <cell r="E45">
            <v>1</v>
          </cell>
          <cell r="F45">
            <v>1</v>
          </cell>
          <cell r="G45">
            <v>1</v>
          </cell>
          <cell r="H45">
            <v>1</v>
          </cell>
          <cell r="I45">
            <v>1</v>
          </cell>
          <cell r="J45">
            <v>1</v>
          </cell>
          <cell r="K45">
            <v>1</v>
          </cell>
          <cell r="L45">
            <v>1</v>
          </cell>
          <cell r="M45">
            <v>1</v>
          </cell>
          <cell r="N45">
            <v>1</v>
          </cell>
          <cell r="O45">
            <v>1</v>
          </cell>
        </row>
        <row r="46">
          <cell r="C46">
            <v>32</v>
          </cell>
          <cell r="D46">
            <v>1</v>
          </cell>
          <cell r="E46">
            <v>1</v>
          </cell>
          <cell r="F46">
            <v>1</v>
          </cell>
          <cell r="G46">
            <v>1</v>
          </cell>
          <cell r="H46">
            <v>1</v>
          </cell>
          <cell r="I46">
            <v>1</v>
          </cell>
          <cell r="J46">
            <v>1</v>
          </cell>
          <cell r="K46">
            <v>0</v>
          </cell>
          <cell r="L46">
            <v>1</v>
          </cell>
          <cell r="M46">
            <v>1</v>
          </cell>
          <cell r="N46">
            <v>1</v>
          </cell>
          <cell r="O46">
            <v>1</v>
          </cell>
        </row>
        <row r="47">
          <cell r="C47">
            <v>30</v>
          </cell>
          <cell r="D47">
            <v>0</v>
          </cell>
          <cell r="E47">
            <v>0</v>
          </cell>
          <cell r="F47">
            <v>1</v>
          </cell>
          <cell r="G47">
            <v>1</v>
          </cell>
          <cell r="H47">
            <v>1</v>
          </cell>
          <cell r="I47">
            <v>1</v>
          </cell>
          <cell r="J47">
            <v>1</v>
          </cell>
          <cell r="K47">
            <v>1</v>
          </cell>
          <cell r="L47">
            <v>1</v>
          </cell>
          <cell r="M47">
            <v>1</v>
          </cell>
          <cell r="N47">
            <v>1</v>
          </cell>
          <cell r="O47">
            <v>1</v>
          </cell>
        </row>
        <row r="48">
          <cell r="C48">
            <v>35</v>
          </cell>
          <cell r="D48">
            <v>1</v>
          </cell>
          <cell r="E48">
            <v>1</v>
          </cell>
          <cell r="F48">
            <v>1</v>
          </cell>
          <cell r="G48">
            <v>1</v>
          </cell>
          <cell r="H48">
            <v>1</v>
          </cell>
          <cell r="I48">
            <v>1</v>
          </cell>
          <cell r="J48">
            <v>1</v>
          </cell>
          <cell r="K48">
            <v>0</v>
          </cell>
          <cell r="L48">
            <v>1</v>
          </cell>
          <cell r="M48">
            <v>0</v>
          </cell>
          <cell r="N48">
            <v>1</v>
          </cell>
          <cell r="O48">
            <v>1</v>
          </cell>
        </row>
        <row r="49">
          <cell r="C49">
            <v>42</v>
          </cell>
          <cell r="D49">
            <v>0</v>
          </cell>
          <cell r="E49">
            <v>0</v>
          </cell>
          <cell r="F49">
            <v>1</v>
          </cell>
          <cell r="G49">
            <v>1</v>
          </cell>
          <cell r="H49">
            <v>1</v>
          </cell>
          <cell r="I49">
            <v>1</v>
          </cell>
          <cell r="J49">
            <v>1</v>
          </cell>
          <cell r="K49">
            <v>1</v>
          </cell>
          <cell r="L49">
            <v>0</v>
          </cell>
          <cell r="M49">
            <v>1</v>
          </cell>
          <cell r="N49">
            <v>1</v>
          </cell>
          <cell r="O49">
            <v>1</v>
          </cell>
        </row>
        <row r="50">
          <cell r="C50">
            <v>51</v>
          </cell>
          <cell r="D50">
            <v>0</v>
          </cell>
          <cell r="E50">
            <v>0</v>
          </cell>
          <cell r="F50">
            <v>1</v>
          </cell>
          <cell r="G50">
            <v>1</v>
          </cell>
          <cell r="H50">
            <v>1</v>
          </cell>
          <cell r="I50">
            <v>1</v>
          </cell>
          <cell r="J50">
            <v>1</v>
          </cell>
          <cell r="K50">
            <v>1</v>
          </cell>
          <cell r="L50">
            <v>1</v>
          </cell>
          <cell r="M50">
            <v>0</v>
          </cell>
          <cell r="N50">
            <v>1</v>
          </cell>
          <cell r="O50">
            <v>1</v>
          </cell>
        </row>
        <row r="51">
          <cell r="C51">
            <v>50</v>
          </cell>
          <cell r="D51">
            <v>1</v>
          </cell>
          <cell r="E51">
            <v>1</v>
          </cell>
          <cell r="F51">
            <v>1</v>
          </cell>
          <cell r="G51">
            <v>1</v>
          </cell>
          <cell r="H51">
            <v>1</v>
          </cell>
          <cell r="I51">
            <v>1</v>
          </cell>
          <cell r="J51">
            <v>1</v>
          </cell>
          <cell r="K51">
            <v>1</v>
          </cell>
          <cell r="L51">
            <v>0</v>
          </cell>
          <cell r="M51">
            <v>1</v>
          </cell>
          <cell r="N51">
            <v>1</v>
          </cell>
          <cell r="O51">
            <v>1</v>
          </cell>
        </row>
        <row r="52">
          <cell r="C52">
            <v>34</v>
          </cell>
          <cell r="D52">
            <v>1</v>
          </cell>
          <cell r="E52">
            <v>1</v>
          </cell>
          <cell r="F52">
            <v>1</v>
          </cell>
          <cell r="G52">
            <v>1</v>
          </cell>
          <cell r="H52">
            <v>1</v>
          </cell>
          <cell r="I52">
            <v>1</v>
          </cell>
          <cell r="J52">
            <v>1</v>
          </cell>
          <cell r="K52">
            <v>1</v>
          </cell>
          <cell r="L52">
            <v>1</v>
          </cell>
          <cell r="M52">
            <v>1</v>
          </cell>
          <cell r="N52">
            <v>1</v>
          </cell>
          <cell r="O52">
            <v>1</v>
          </cell>
        </row>
        <row r="53">
          <cell r="C53">
            <v>30</v>
          </cell>
          <cell r="D53">
            <v>0</v>
          </cell>
          <cell r="E53">
            <v>1</v>
          </cell>
          <cell r="F53">
            <v>1</v>
          </cell>
          <cell r="G53">
            <v>1</v>
          </cell>
          <cell r="H53">
            <v>1</v>
          </cell>
          <cell r="I53">
            <v>1</v>
          </cell>
          <cell r="J53">
            <v>0</v>
          </cell>
          <cell r="K53">
            <v>1</v>
          </cell>
          <cell r="L53">
            <v>1</v>
          </cell>
          <cell r="M53">
            <v>0</v>
          </cell>
          <cell r="N53">
            <v>1</v>
          </cell>
          <cell r="O53">
            <v>1</v>
          </cell>
        </row>
        <row r="54">
          <cell r="C54">
            <v>25</v>
          </cell>
          <cell r="D54">
            <v>0</v>
          </cell>
          <cell r="E54">
            <v>1</v>
          </cell>
          <cell r="F54">
            <v>1</v>
          </cell>
          <cell r="G54">
            <v>1</v>
          </cell>
          <cell r="H54">
            <v>1</v>
          </cell>
          <cell r="I54">
            <v>1</v>
          </cell>
          <cell r="J54">
            <v>1</v>
          </cell>
          <cell r="K54">
            <v>1</v>
          </cell>
          <cell r="L54">
            <v>1</v>
          </cell>
          <cell r="M54">
            <v>1</v>
          </cell>
          <cell r="N54">
            <v>1</v>
          </cell>
          <cell r="O54">
            <v>1</v>
          </cell>
        </row>
        <row r="55">
          <cell r="C55">
            <v>25</v>
          </cell>
          <cell r="D55">
            <v>0</v>
          </cell>
          <cell r="E55">
            <v>1</v>
          </cell>
          <cell r="F55">
            <v>1</v>
          </cell>
          <cell r="G55">
            <v>1</v>
          </cell>
          <cell r="H55">
            <v>1</v>
          </cell>
          <cell r="I55">
            <v>1</v>
          </cell>
          <cell r="J55">
            <v>1</v>
          </cell>
          <cell r="K55">
            <v>1</v>
          </cell>
          <cell r="L55">
            <v>1</v>
          </cell>
          <cell r="M55">
            <v>1</v>
          </cell>
          <cell r="N55">
            <v>1</v>
          </cell>
          <cell r="O55">
            <v>1</v>
          </cell>
        </row>
        <row r="56">
          <cell r="C56">
            <v>29</v>
          </cell>
          <cell r="D56">
            <v>0</v>
          </cell>
          <cell r="E56">
            <v>1</v>
          </cell>
          <cell r="F56">
            <v>1</v>
          </cell>
          <cell r="G56">
            <v>1</v>
          </cell>
          <cell r="H56">
            <v>1</v>
          </cell>
          <cell r="I56">
            <v>1</v>
          </cell>
          <cell r="J56">
            <v>0</v>
          </cell>
          <cell r="K56">
            <v>1</v>
          </cell>
          <cell r="L56">
            <v>1</v>
          </cell>
          <cell r="M56">
            <v>0</v>
          </cell>
          <cell r="N56">
            <v>0</v>
          </cell>
          <cell r="O56">
            <v>0</v>
          </cell>
        </row>
        <row r="57">
          <cell r="C57">
            <v>30</v>
          </cell>
          <cell r="D57">
            <v>0</v>
          </cell>
          <cell r="E57">
            <v>1</v>
          </cell>
          <cell r="F57">
            <v>1</v>
          </cell>
          <cell r="G57">
            <v>1</v>
          </cell>
          <cell r="H57">
            <v>1</v>
          </cell>
          <cell r="I57">
            <v>1</v>
          </cell>
          <cell r="J57">
            <v>0</v>
          </cell>
          <cell r="K57">
            <v>1</v>
          </cell>
          <cell r="L57">
            <v>1</v>
          </cell>
          <cell r="M57">
            <v>0</v>
          </cell>
          <cell r="N57">
            <v>0</v>
          </cell>
          <cell r="O57">
            <v>1</v>
          </cell>
        </row>
        <row r="58">
          <cell r="C58">
            <v>43</v>
          </cell>
          <cell r="D58">
            <v>0</v>
          </cell>
          <cell r="E58">
            <v>1</v>
          </cell>
          <cell r="F58">
            <v>0</v>
          </cell>
          <cell r="G58">
            <v>0</v>
          </cell>
          <cell r="H58">
            <v>1</v>
          </cell>
          <cell r="I58">
            <v>1</v>
          </cell>
          <cell r="J58">
            <v>1</v>
          </cell>
          <cell r="K58">
            <v>1</v>
          </cell>
          <cell r="L58">
            <v>0</v>
          </cell>
          <cell r="M58">
            <v>0</v>
          </cell>
          <cell r="N58">
            <v>1</v>
          </cell>
          <cell r="O58">
            <v>1</v>
          </cell>
        </row>
        <row r="59">
          <cell r="C59">
            <v>59</v>
          </cell>
          <cell r="D59">
            <v>1</v>
          </cell>
          <cell r="E59">
            <v>0</v>
          </cell>
          <cell r="F59">
            <v>1</v>
          </cell>
          <cell r="G59">
            <v>1</v>
          </cell>
          <cell r="H59">
            <v>0</v>
          </cell>
          <cell r="I59">
            <v>1</v>
          </cell>
          <cell r="J59">
            <v>1</v>
          </cell>
          <cell r="K59">
            <v>1</v>
          </cell>
          <cell r="L59">
            <v>0</v>
          </cell>
          <cell r="M59">
            <v>0</v>
          </cell>
          <cell r="N59">
            <v>1</v>
          </cell>
          <cell r="O59">
            <v>0</v>
          </cell>
        </row>
        <row r="60">
          <cell r="C60">
            <v>22</v>
          </cell>
          <cell r="D60">
            <v>0</v>
          </cell>
          <cell r="E60">
            <v>1</v>
          </cell>
          <cell r="F60">
            <v>1</v>
          </cell>
          <cell r="G60">
            <v>1</v>
          </cell>
          <cell r="H60">
            <v>1</v>
          </cell>
          <cell r="I60">
            <v>1</v>
          </cell>
          <cell r="J60">
            <v>1</v>
          </cell>
          <cell r="K60">
            <v>0</v>
          </cell>
          <cell r="L60">
            <v>1</v>
          </cell>
          <cell r="M60">
            <v>1</v>
          </cell>
          <cell r="N60">
            <v>1</v>
          </cell>
          <cell r="O60">
            <v>1</v>
          </cell>
        </row>
        <row r="61">
          <cell r="C61">
            <v>27</v>
          </cell>
          <cell r="D61">
            <v>0</v>
          </cell>
          <cell r="E61">
            <v>1</v>
          </cell>
          <cell r="F61">
            <v>1</v>
          </cell>
          <cell r="G61">
            <v>1</v>
          </cell>
          <cell r="H61">
            <v>1</v>
          </cell>
          <cell r="I61">
            <v>1</v>
          </cell>
          <cell r="J61">
            <v>1</v>
          </cell>
          <cell r="K61">
            <v>1</v>
          </cell>
          <cell r="L61">
            <v>1</v>
          </cell>
          <cell r="M61">
            <v>1</v>
          </cell>
          <cell r="N61">
            <v>1</v>
          </cell>
          <cell r="O61">
            <v>1</v>
          </cell>
        </row>
        <row r="62">
          <cell r="C62">
            <v>52</v>
          </cell>
          <cell r="D62">
            <v>0</v>
          </cell>
          <cell r="E62">
            <v>0</v>
          </cell>
          <cell r="F62">
            <v>1</v>
          </cell>
          <cell r="G62">
            <v>1</v>
          </cell>
          <cell r="H62">
            <v>1</v>
          </cell>
          <cell r="I62">
            <v>1</v>
          </cell>
          <cell r="J62">
            <v>1</v>
          </cell>
          <cell r="K62">
            <v>1</v>
          </cell>
          <cell r="L62">
            <v>1</v>
          </cell>
          <cell r="M62">
            <v>0</v>
          </cell>
          <cell r="N62">
            <v>1</v>
          </cell>
          <cell r="O62">
            <v>1</v>
          </cell>
        </row>
        <row r="63">
          <cell r="C63">
            <v>26</v>
          </cell>
          <cell r="D63">
            <v>0</v>
          </cell>
          <cell r="E63">
            <v>1</v>
          </cell>
          <cell r="F63">
            <v>1</v>
          </cell>
          <cell r="G63">
            <v>1</v>
          </cell>
          <cell r="H63">
            <v>1</v>
          </cell>
          <cell r="I63">
            <v>1</v>
          </cell>
          <cell r="J63">
            <v>1</v>
          </cell>
          <cell r="K63">
            <v>1</v>
          </cell>
          <cell r="L63">
            <v>1</v>
          </cell>
          <cell r="M63">
            <v>1</v>
          </cell>
          <cell r="N63">
            <v>1</v>
          </cell>
          <cell r="O63">
            <v>1</v>
          </cell>
        </row>
        <row r="64">
          <cell r="C64">
            <v>20</v>
          </cell>
          <cell r="D64">
            <v>0</v>
          </cell>
          <cell r="E64">
            <v>1</v>
          </cell>
          <cell r="F64">
            <v>1</v>
          </cell>
          <cell r="G64">
            <v>1</v>
          </cell>
          <cell r="H64">
            <v>1</v>
          </cell>
          <cell r="I64">
            <v>1</v>
          </cell>
          <cell r="J64">
            <v>1</v>
          </cell>
          <cell r="K64">
            <v>1</v>
          </cell>
          <cell r="L64">
            <v>1</v>
          </cell>
          <cell r="M64">
            <v>1</v>
          </cell>
          <cell r="N64">
            <v>1</v>
          </cell>
          <cell r="O64">
            <v>1</v>
          </cell>
        </row>
        <row r="65">
          <cell r="C65">
            <v>38</v>
          </cell>
          <cell r="D65">
            <v>1</v>
          </cell>
          <cell r="E65">
            <v>0</v>
          </cell>
          <cell r="F65">
            <v>1</v>
          </cell>
          <cell r="G65">
            <v>0</v>
          </cell>
          <cell r="H65">
            <v>1</v>
          </cell>
          <cell r="I65">
            <v>1</v>
          </cell>
          <cell r="J65">
            <v>1</v>
          </cell>
          <cell r="K65">
            <v>1</v>
          </cell>
          <cell r="L65">
            <v>1</v>
          </cell>
          <cell r="M65">
            <v>1</v>
          </cell>
          <cell r="N65">
            <v>1</v>
          </cell>
          <cell r="O65">
            <v>1</v>
          </cell>
        </row>
        <row r="66">
          <cell r="C66">
            <v>19</v>
          </cell>
          <cell r="D66">
            <v>1</v>
          </cell>
          <cell r="E66">
            <v>1</v>
          </cell>
          <cell r="F66">
            <v>1</v>
          </cell>
          <cell r="G66">
            <v>1</v>
          </cell>
          <cell r="H66">
            <v>1</v>
          </cell>
          <cell r="I66">
            <v>1</v>
          </cell>
          <cell r="J66">
            <v>1</v>
          </cell>
          <cell r="K66">
            <v>1</v>
          </cell>
          <cell r="L66">
            <v>0</v>
          </cell>
          <cell r="M66">
            <v>1</v>
          </cell>
          <cell r="N66">
            <v>1</v>
          </cell>
          <cell r="O66">
            <v>1</v>
          </cell>
        </row>
        <row r="67">
          <cell r="C67">
            <v>14</v>
          </cell>
          <cell r="D67">
            <v>0</v>
          </cell>
          <cell r="E67">
            <v>1</v>
          </cell>
          <cell r="F67">
            <v>1</v>
          </cell>
          <cell r="G67">
            <v>1</v>
          </cell>
          <cell r="H67">
            <v>1</v>
          </cell>
          <cell r="I67">
            <v>1</v>
          </cell>
          <cell r="J67">
            <v>1</v>
          </cell>
          <cell r="K67">
            <v>1</v>
          </cell>
          <cell r="L67">
            <v>1</v>
          </cell>
          <cell r="M67">
            <v>1</v>
          </cell>
          <cell r="N67">
            <v>1</v>
          </cell>
          <cell r="O67">
            <v>1</v>
          </cell>
        </row>
        <row r="68">
          <cell r="C68">
            <v>35</v>
          </cell>
          <cell r="D68">
            <v>1</v>
          </cell>
          <cell r="E68">
            <v>1</v>
          </cell>
          <cell r="F68">
            <v>1</v>
          </cell>
          <cell r="G68">
            <v>1</v>
          </cell>
          <cell r="H68">
            <v>1</v>
          </cell>
          <cell r="I68">
            <v>1</v>
          </cell>
          <cell r="J68">
            <v>1</v>
          </cell>
          <cell r="K68">
            <v>1</v>
          </cell>
          <cell r="L68">
            <v>1</v>
          </cell>
          <cell r="M68">
            <v>1</v>
          </cell>
          <cell r="N68">
            <v>1</v>
          </cell>
          <cell r="O68">
            <v>1</v>
          </cell>
        </row>
        <row r="69">
          <cell r="C69">
            <v>23</v>
          </cell>
          <cell r="D69">
            <v>1</v>
          </cell>
          <cell r="E69">
            <v>1</v>
          </cell>
          <cell r="F69">
            <v>1</v>
          </cell>
          <cell r="G69">
            <v>1</v>
          </cell>
          <cell r="H69">
            <v>1</v>
          </cell>
          <cell r="I69">
            <v>1</v>
          </cell>
          <cell r="J69">
            <v>1</v>
          </cell>
          <cell r="K69">
            <v>0</v>
          </cell>
          <cell r="L69">
            <v>1</v>
          </cell>
          <cell r="M69">
            <v>0</v>
          </cell>
          <cell r="N69">
            <v>1</v>
          </cell>
          <cell r="O69">
            <v>1</v>
          </cell>
        </row>
        <row r="70">
          <cell r="C70">
            <v>56</v>
          </cell>
          <cell r="D70">
            <v>0</v>
          </cell>
          <cell r="E70">
            <v>1</v>
          </cell>
          <cell r="F70">
            <v>1</v>
          </cell>
          <cell r="G70">
            <v>1</v>
          </cell>
          <cell r="H70">
            <v>1</v>
          </cell>
          <cell r="I70">
            <v>1</v>
          </cell>
          <cell r="J70">
            <v>1</v>
          </cell>
          <cell r="K70">
            <v>1</v>
          </cell>
          <cell r="L70">
            <v>0</v>
          </cell>
          <cell r="M70">
            <v>1</v>
          </cell>
          <cell r="N70">
            <v>1</v>
          </cell>
          <cell r="O70">
            <v>1</v>
          </cell>
        </row>
        <row r="71">
          <cell r="C71">
            <v>15</v>
          </cell>
          <cell r="D71">
            <v>0</v>
          </cell>
          <cell r="E71">
            <v>1</v>
          </cell>
          <cell r="F71">
            <v>1</v>
          </cell>
          <cell r="G71">
            <v>1</v>
          </cell>
          <cell r="H71">
            <v>1</v>
          </cell>
          <cell r="I71">
            <v>1</v>
          </cell>
          <cell r="J71">
            <v>1</v>
          </cell>
          <cell r="K71">
            <v>1</v>
          </cell>
          <cell r="L71">
            <v>1</v>
          </cell>
          <cell r="M71">
            <v>1</v>
          </cell>
          <cell r="N71">
            <v>0</v>
          </cell>
          <cell r="O71">
            <v>0</v>
          </cell>
        </row>
        <row r="72">
          <cell r="C72">
            <v>52</v>
          </cell>
          <cell r="D72">
            <v>1</v>
          </cell>
          <cell r="E72">
            <v>0</v>
          </cell>
          <cell r="F72">
            <v>1</v>
          </cell>
          <cell r="G72">
            <v>1</v>
          </cell>
          <cell r="H72">
            <v>1</v>
          </cell>
          <cell r="I72">
            <v>1</v>
          </cell>
          <cell r="J72">
            <v>1</v>
          </cell>
          <cell r="K72">
            <v>0</v>
          </cell>
          <cell r="L72">
            <v>0</v>
          </cell>
          <cell r="M72">
            <v>1</v>
          </cell>
          <cell r="N72">
            <v>1</v>
          </cell>
          <cell r="O72">
            <v>1</v>
          </cell>
        </row>
        <row r="73">
          <cell r="C73">
            <v>40</v>
          </cell>
          <cell r="D73">
            <v>0</v>
          </cell>
          <cell r="E73">
            <v>0</v>
          </cell>
          <cell r="F73">
            <v>1</v>
          </cell>
          <cell r="G73">
            <v>1</v>
          </cell>
          <cell r="H73">
            <v>1</v>
          </cell>
          <cell r="I73">
            <v>1</v>
          </cell>
          <cell r="J73">
            <v>1</v>
          </cell>
          <cell r="K73">
            <v>1</v>
          </cell>
          <cell r="L73">
            <v>1</v>
          </cell>
          <cell r="M73">
            <v>1</v>
          </cell>
          <cell r="N73">
            <v>1</v>
          </cell>
          <cell r="O73">
            <v>1</v>
          </cell>
        </row>
        <row r="74">
          <cell r="C74">
            <v>43</v>
          </cell>
          <cell r="D74">
            <v>0</v>
          </cell>
          <cell r="E74">
            <v>0</v>
          </cell>
          <cell r="F74">
            <v>1</v>
          </cell>
          <cell r="G74">
            <v>1</v>
          </cell>
          <cell r="H74">
            <v>1</v>
          </cell>
          <cell r="I74">
            <v>1</v>
          </cell>
          <cell r="J74">
            <v>1</v>
          </cell>
          <cell r="K74">
            <v>1</v>
          </cell>
          <cell r="L74">
            <v>1</v>
          </cell>
          <cell r="M74">
            <v>0</v>
          </cell>
          <cell r="N74">
            <v>0</v>
          </cell>
          <cell r="O74">
            <v>0</v>
          </cell>
        </row>
        <row r="75">
          <cell r="C75">
            <v>44</v>
          </cell>
          <cell r="D75">
            <v>0</v>
          </cell>
          <cell r="E75">
            <v>1</v>
          </cell>
          <cell r="F75">
            <v>1</v>
          </cell>
          <cell r="G75">
            <v>0</v>
          </cell>
          <cell r="H75">
            <v>1</v>
          </cell>
          <cell r="I75">
            <v>1</v>
          </cell>
          <cell r="J75">
            <v>1</v>
          </cell>
          <cell r="K75">
            <v>1</v>
          </cell>
          <cell r="L75">
            <v>0</v>
          </cell>
          <cell r="M75">
            <v>1</v>
          </cell>
          <cell r="N75">
            <v>1</v>
          </cell>
          <cell r="O75">
            <v>1</v>
          </cell>
        </row>
        <row r="76">
          <cell r="C76">
            <v>28</v>
          </cell>
          <cell r="D76">
            <v>1</v>
          </cell>
          <cell r="E76">
            <v>1</v>
          </cell>
          <cell r="F76">
            <v>0</v>
          </cell>
          <cell r="G76">
            <v>0</v>
          </cell>
          <cell r="H76">
            <v>1</v>
          </cell>
          <cell r="I76">
            <v>1</v>
          </cell>
          <cell r="J76">
            <v>1</v>
          </cell>
          <cell r="K76">
            <v>1</v>
          </cell>
          <cell r="L76">
            <v>1</v>
          </cell>
          <cell r="M76">
            <v>0</v>
          </cell>
          <cell r="N76">
            <v>1</v>
          </cell>
          <cell r="O76">
            <v>1</v>
          </cell>
        </row>
        <row r="77">
          <cell r="C77">
            <v>30</v>
          </cell>
          <cell r="D77">
            <v>0</v>
          </cell>
          <cell r="E77">
            <v>1</v>
          </cell>
          <cell r="F77">
            <v>1</v>
          </cell>
          <cell r="G77">
            <v>1</v>
          </cell>
          <cell r="H77">
            <v>1</v>
          </cell>
          <cell r="I77">
            <v>1</v>
          </cell>
          <cell r="J77">
            <v>1</v>
          </cell>
          <cell r="K77">
            <v>0</v>
          </cell>
          <cell r="L77">
            <v>1</v>
          </cell>
          <cell r="M77">
            <v>0</v>
          </cell>
          <cell r="N77">
            <v>1</v>
          </cell>
          <cell r="O77">
            <v>1</v>
          </cell>
        </row>
        <row r="78">
          <cell r="C78">
            <v>42</v>
          </cell>
          <cell r="D78">
            <v>0</v>
          </cell>
          <cell r="E78">
            <v>1</v>
          </cell>
          <cell r="F78">
            <v>1</v>
          </cell>
          <cell r="G78">
            <v>0</v>
          </cell>
          <cell r="H78">
            <v>1</v>
          </cell>
          <cell r="I78">
            <v>1</v>
          </cell>
          <cell r="J78">
            <v>1</v>
          </cell>
          <cell r="K78">
            <v>1</v>
          </cell>
          <cell r="L78">
            <v>0</v>
          </cell>
          <cell r="M78">
            <v>1</v>
          </cell>
          <cell r="N78">
            <v>1</v>
          </cell>
          <cell r="O78">
            <v>1</v>
          </cell>
        </row>
        <row r="79">
          <cell r="C79">
            <v>38</v>
          </cell>
          <cell r="D79">
            <v>0</v>
          </cell>
          <cell r="E79">
            <v>0</v>
          </cell>
          <cell r="F79">
            <v>1</v>
          </cell>
          <cell r="G79">
            <v>1</v>
          </cell>
          <cell r="H79">
            <v>1</v>
          </cell>
          <cell r="I79">
            <v>1</v>
          </cell>
          <cell r="J79">
            <v>1</v>
          </cell>
          <cell r="K79">
            <v>1</v>
          </cell>
          <cell r="L79">
            <v>0</v>
          </cell>
          <cell r="M79">
            <v>1</v>
          </cell>
          <cell r="N79">
            <v>0</v>
          </cell>
          <cell r="O79">
            <v>0</v>
          </cell>
        </row>
        <row r="80">
          <cell r="C80">
            <v>29</v>
          </cell>
          <cell r="D80">
            <v>0</v>
          </cell>
          <cell r="E80">
            <v>0</v>
          </cell>
          <cell r="F80">
            <v>1</v>
          </cell>
          <cell r="G80">
            <v>1</v>
          </cell>
          <cell r="H80">
            <v>1</v>
          </cell>
          <cell r="I80">
            <v>1</v>
          </cell>
          <cell r="J80">
            <v>1</v>
          </cell>
          <cell r="K80">
            <v>1</v>
          </cell>
          <cell r="L80">
            <v>1</v>
          </cell>
          <cell r="M80">
            <v>1</v>
          </cell>
          <cell r="N80">
            <v>1</v>
          </cell>
          <cell r="O80">
            <v>1</v>
          </cell>
        </row>
        <row r="81">
          <cell r="C81">
            <v>56</v>
          </cell>
          <cell r="D81">
            <v>0</v>
          </cell>
          <cell r="E81">
            <v>1</v>
          </cell>
          <cell r="F81">
            <v>0</v>
          </cell>
          <cell r="G81">
            <v>0</v>
          </cell>
          <cell r="H81">
            <v>1</v>
          </cell>
          <cell r="I81">
            <v>1</v>
          </cell>
          <cell r="J81">
            <v>1</v>
          </cell>
          <cell r="K81">
            <v>1</v>
          </cell>
          <cell r="L81">
            <v>0</v>
          </cell>
          <cell r="M81">
            <v>0</v>
          </cell>
          <cell r="N81">
            <v>1</v>
          </cell>
          <cell r="O81">
            <v>1</v>
          </cell>
        </row>
        <row r="82">
          <cell r="C82">
            <v>42</v>
          </cell>
          <cell r="D82">
            <v>0</v>
          </cell>
          <cell r="E82">
            <v>0</v>
          </cell>
          <cell r="F82">
            <v>1</v>
          </cell>
          <cell r="G82">
            <v>1</v>
          </cell>
          <cell r="H82">
            <v>1</v>
          </cell>
          <cell r="I82">
            <v>1</v>
          </cell>
          <cell r="J82">
            <v>1</v>
          </cell>
          <cell r="K82">
            <v>1</v>
          </cell>
          <cell r="L82">
            <v>0</v>
          </cell>
          <cell r="M82">
            <v>1</v>
          </cell>
          <cell r="N82">
            <v>1</v>
          </cell>
          <cell r="O82">
            <v>1</v>
          </cell>
        </row>
        <row r="83">
          <cell r="C83">
            <v>18</v>
          </cell>
          <cell r="D83">
            <v>0</v>
          </cell>
          <cell r="E83">
            <v>1</v>
          </cell>
          <cell r="F83">
            <v>1</v>
          </cell>
          <cell r="G83">
            <v>1</v>
          </cell>
          <cell r="H83">
            <v>1</v>
          </cell>
          <cell r="I83">
            <v>1</v>
          </cell>
          <cell r="J83">
            <v>1</v>
          </cell>
          <cell r="K83">
            <v>1</v>
          </cell>
          <cell r="L83">
            <v>1</v>
          </cell>
          <cell r="M83">
            <v>1</v>
          </cell>
          <cell r="N83">
            <v>1</v>
          </cell>
          <cell r="O83">
            <v>1</v>
          </cell>
        </row>
        <row r="84">
          <cell r="C84">
            <v>38</v>
          </cell>
          <cell r="D84">
            <v>1</v>
          </cell>
          <cell r="E84">
            <v>1</v>
          </cell>
          <cell r="F84">
            <v>1</v>
          </cell>
          <cell r="G84">
            <v>1</v>
          </cell>
          <cell r="H84">
            <v>1</v>
          </cell>
          <cell r="I84">
            <v>1</v>
          </cell>
          <cell r="J84">
            <v>1</v>
          </cell>
          <cell r="K84">
            <v>0</v>
          </cell>
          <cell r="L84">
            <v>0</v>
          </cell>
          <cell r="M84">
            <v>0</v>
          </cell>
          <cell r="N84">
            <v>1</v>
          </cell>
          <cell r="O84">
            <v>1</v>
          </cell>
        </row>
        <row r="85">
          <cell r="C85">
            <v>15</v>
          </cell>
          <cell r="D85">
            <v>1</v>
          </cell>
          <cell r="E85">
            <v>1</v>
          </cell>
          <cell r="F85">
            <v>1</v>
          </cell>
          <cell r="G85">
            <v>1</v>
          </cell>
          <cell r="H85">
            <v>1</v>
          </cell>
          <cell r="I85">
            <v>1</v>
          </cell>
          <cell r="J85">
            <v>1</v>
          </cell>
          <cell r="K85">
            <v>1</v>
          </cell>
          <cell r="L85">
            <v>1</v>
          </cell>
          <cell r="M85">
            <v>1</v>
          </cell>
          <cell r="N85">
            <v>1</v>
          </cell>
          <cell r="O85">
            <v>1</v>
          </cell>
        </row>
        <row r="86">
          <cell r="C86">
            <v>21</v>
          </cell>
          <cell r="D86">
            <v>1</v>
          </cell>
          <cell r="E86">
            <v>1</v>
          </cell>
          <cell r="F86">
            <v>1</v>
          </cell>
          <cell r="G86">
            <v>1</v>
          </cell>
          <cell r="H86">
            <v>1</v>
          </cell>
          <cell r="I86">
            <v>1</v>
          </cell>
          <cell r="J86">
            <v>1</v>
          </cell>
          <cell r="K86">
            <v>1</v>
          </cell>
          <cell r="L86">
            <v>1</v>
          </cell>
          <cell r="M86">
            <v>1</v>
          </cell>
          <cell r="N86">
            <v>1</v>
          </cell>
          <cell r="O86">
            <v>1</v>
          </cell>
        </row>
        <row r="87">
          <cell r="C87">
            <v>32</v>
          </cell>
          <cell r="D87">
            <v>1</v>
          </cell>
          <cell r="E87">
            <v>0</v>
          </cell>
          <cell r="F87">
            <v>1</v>
          </cell>
          <cell r="G87">
            <v>1</v>
          </cell>
          <cell r="H87">
            <v>1</v>
          </cell>
          <cell r="I87">
            <v>1</v>
          </cell>
          <cell r="J87">
            <v>1</v>
          </cell>
          <cell r="K87">
            <v>1</v>
          </cell>
          <cell r="L87">
            <v>1</v>
          </cell>
          <cell r="M87">
            <v>1</v>
          </cell>
          <cell r="N87">
            <v>1</v>
          </cell>
          <cell r="O87">
            <v>1</v>
          </cell>
        </row>
        <row r="88">
          <cell r="C88">
            <v>60</v>
          </cell>
          <cell r="D88">
            <v>0</v>
          </cell>
          <cell r="E88">
            <v>1</v>
          </cell>
          <cell r="F88">
            <v>1</v>
          </cell>
          <cell r="G88">
            <v>1</v>
          </cell>
          <cell r="H88">
            <v>1</v>
          </cell>
          <cell r="I88">
            <v>1</v>
          </cell>
          <cell r="J88">
            <v>0</v>
          </cell>
          <cell r="K88">
            <v>1</v>
          </cell>
          <cell r="L88">
            <v>1</v>
          </cell>
          <cell r="M88">
            <v>0</v>
          </cell>
          <cell r="N88">
            <v>1</v>
          </cell>
          <cell r="O88">
            <v>1</v>
          </cell>
        </row>
        <row r="89">
          <cell r="C89">
            <v>41</v>
          </cell>
          <cell r="D89">
            <v>0</v>
          </cell>
          <cell r="E89">
            <v>1</v>
          </cell>
          <cell r="F89">
            <v>1</v>
          </cell>
          <cell r="G89">
            <v>1</v>
          </cell>
          <cell r="H89">
            <v>1</v>
          </cell>
          <cell r="I89">
            <v>1</v>
          </cell>
          <cell r="J89">
            <v>0</v>
          </cell>
          <cell r="K89">
            <v>1</v>
          </cell>
          <cell r="L89">
            <v>1</v>
          </cell>
          <cell r="M89">
            <v>0</v>
          </cell>
          <cell r="N89">
            <v>1</v>
          </cell>
          <cell r="O89">
            <v>1</v>
          </cell>
        </row>
        <row r="90">
          <cell r="C90">
            <v>25</v>
          </cell>
          <cell r="D90">
            <v>0</v>
          </cell>
          <cell r="E90">
            <v>1</v>
          </cell>
          <cell r="F90">
            <v>1</v>
          </cell>
          <cell r="G90">
            <v>1</v>
          </cell>
          <cell r="H90">
            <v>1</v>
          </cell>
          <cell r="I90">
            <v>1</v>
          </cell>
          <cell r="J90">
            <v>0</v>
          </cell>
          <cell r="K90">
            <v>1</v>
          </cell>
          <cell r="L90">
            <v>1</v>
          </cell>
          <cell r="M90">
            <v>0</v>
          </cell>
          <cell r="N90">
            <v>1</v>
          </cell>
          <cell r="O90">
            <v>1</v>
          </cell>
        </row>
        <row r="91">
          <cell r="C91">
            <v>44</v>
          </cell>
          <cell r="D91">
            <v>1</v>
          </cell>
          <cell r="E91">
            <v>1</v>
          </cell>
          <cell r="F91">
            <v>1</v>
          </cell>
          <cell r="G91">
            <v>1</v>
          </cell>
          <cell r="H91">
            <v>1</v>
          </cell>
          <cell r="I91">
            <v>1</v>
          </cell>
          <cell r="J91">
            <v>1</v>
          </cell>
          <cell r="K91">
            <v>1</v>
          </cell>
          <cell r="L91">
            <v>0</v>
          </cell>
          <cell r="M91">
            <v>1</v>
          </cell>
          <cell r="N91">
            <v>1</v>
          </cell>
          <cell r="O91">
            <v>1</v>
          </cell>
        </row>
        <row r="92">
          <cell r="C92">
            <v>27</v>
          </cell>
          <cell r="D92">
            <v>1</v>
          </cell>
          <cell r="E92">
            <v>1</v>
          </cell>
          <cell r="F92">
            <v>1</v>
          </cell>
          <cell r="G92">
            <v>1</v>
          </cell>
          <cell r="H92">
            <v>1</v>
          </cell>
          <cell r="I92">
            <v>1</v>
          </cell>
          <cell r="J92">
            <v>1</v>
          </cell>
          <cell r="K92">
            <v>1</v>
          </cell>
          <cell r="L92">
            <v>1</v>
          </cell>
          <cell r="M92">
            <v>1</v>
          </cell>
          <cell r="N92">
            <v>1</v>
          </cell>
          <cell r="O92">
            <v>1</v>
          </cell>
        </row>
        <row r="93">
          <cell r="C93">
            <v>17</v>
          </cell>
          <cell r="D93">
            <v>1</v>
          </cell>
          <cell r="E93">
            <v>1</v>
          </cell>
          <cell r="F93">
            <v>1</v>
          </cell>
          <cell r="G93">
            <v>1</v>
          </cell>
          <cell r="H93">
            <v>1</v>
          </cell>
          <cell r="I93">
            <v>1</v>
          </cell>
          <cell r="J93">
            <v>1</v>
          </cell>
          <cell r="K93">
            <v>1</v>
          </cell>
          <cell r="L93">
            <v>1</v>
          </cell>
          <cell r="M93">
            <v>1</v>
          </cell>
          <cell r="N93">
            <v>1</v>
          </cell>
          <cell r="O93">
            <v>1</v>
          </cell>
        </row>
        <row r="94">
          <cell r="C94">
            <v>18</v>
          </cell>
          <cell r="D94">
            <v>0</v>
          </cell>
          <cell r="E94">
            <v>1</v>
          </cell>
          <cell r="F94">
            <v>1</v>
          </cell>
          <cell r="G94">
            <v>1</v>
          </cell>
          <cell r="H94">
            <v>1</v>
          </cell>
          <cell r="I94">
            <v>1</v>
          </cell>
          <cell r="J94">
            <v>1</v>
          </cell>
          <cell r="K94">
            <v>1</v>
          </cell>
          <cell r="L94">
            <v>1</v>
          </cell>
          <cell r="M94">
            <v>1</v>
          </cell>
          <cell r="N94">
            <v>1</v>
          </cell>
          <cell r="O94">
            <v>1</v>
          </cell>
        </row>
        <row r="95">
          <cell r="C95">
            <v>38</v>
          </cell>
          <cell r="D95">
            <v>0</v>
          </cell>
          <cell r="E95">
            <v>1</v>
          </cell>
          <cell r="F95">
            <v>1</v>
          </cell>
          <cell r="G95">
            <v>1</v>
          </cell>
          <cell r="H95">
            <v>1</v>
          </cell>
          <cell r="I95">
            <v>1</v>
          </cell>
          <cell r="J95">
            <v>1</v>
          </cell>
          <cell r="K95">
            <v>1</v>
          </cell>
          <cell r="L95">
            <v>1</v>
          </cell>
          <cell r="M95">
            <v>1</v>
          </cell>
          <cell r="N95">
            <v>1</v>
          </cell>
          <cell r="O95">
            <v>1</v>
          </cell>
        </row>
        <row r="96">
          <cell r="C96">
            <v>54</v>
          </cell>
          <cell r="D96">
            <v>1</v>
          </cell>
          <cell r="E96">
            <v>0</v>
          </cell>
          <cell r="F96">
            <v>1</v>
          </cell>
          <cell r="G96">
            <v>1</v>
          </cell>
          <cell r="H96">
            <v>1</v>
          </cell>
          <cell r="I96">
            <v>1</v>
          </cell>
          <cell r="J96">
            <v>1</v>
          </cell>
          <cell r="K96">
            <v>1</v>
          </cell>
          <cell r="L96">
            <v>0</v>
          </cell>
          <cell r="M96">
            <v>0</v>
          </cell>
          <cell r="N96">
            <v>1</v>
          </cell>
          <cell r="O96">
            <v>1</v>
          </cell>
        </row>
        <row r="97">
          <cell r="C97">
            <v>27</v>
          </cell>
          <cell r="D97">
            <v>1</v>
          </cell>
          <cell r="E97">
            <v>0</v>
          </cell>
          <cell r="F97">
            <v>1</v>
          </cell>
          <cell r="G97">
            <v>1</v>
          </cell>
          <cell r="H97">
            <v>1</v>
          </cell>
          <cell r="I97">
            <v>1</v>
          </cell>
          <cell r="J97">
            <v>1</v>
          </cell>
          <cell r="K97">
            <v>1</v>
          </cell>
          <cell r="L97">
            <v>0</v>
          </cell>
          <cell r="M97">
            <v>0</v>
          </cell>
          <cell r="N97">
            <v>1</v>
          </cell>
          <cell r="O97">
            <v>1</v>
          </cell>
        </row>
        <row r="98">
          <cell r="C98">
            <v>44</v>
          </cell>
          <cell r="D98">
            <v>1</v>
          </cell>
          <cell r="E98">
            <v>0</v>
          </cell>
          <cell r="F98">
            <v>1</v>
          </cell>
          <cell r="G98">
            <v>1</v>
          </cell>
          <cell r="H98">
            <v>1</v>
          </cell>
          <cell r="I98">
            <v>1</v>
          </cell>
          <cell r="J98">
            <v>1</v>
          </cell>
          <cell r="K98">
            <v>1</v>
          </cell>
          <cell r="L98">
            <v>0</v>
          </cell>
          <cell r="M98">
            <v>1</v>
          </cell>
          <cell r="N98">
            <v>1</v>
          </cell>
          <cell r="O98">
            <v>1</v>
          </cell>
        </row>
        <row r="99">
          <cell r="C99">
            <v>24</v>
          </cell>
          <cell r="D99">
            <v>0</v>
          </cell>
          <cell r="E99">
            <v>1</v>
          </cell>
          <cell r="F99">
            <v>1</v>
          </cell>
          <cell r="G99">
            <v>1</v>
          </cell>
          <cell r="H99">
            <v>1</v>
          </cell>
          <cell r="I99">
            <v>1</v>
          </cell>
          <cell r="J99">
            <v>1</v>
          </cell>
          <cell r="K99">
            <v>1</v>
          </cell>
          <cell r="L99">
            <v>0</v>
          </cell>
          <cell r="M99">
            <v>1</v>
          </cell>
          <cell r="N99">
            <v>1</v>
          </cell>
          <cell r="O99">
            <v>1</v>
          </cell>
        </row>
        <row r="100">
          <cell r="C100">
            <v>83</v>
          </cell>
          <cell r="D100">
            <v>1</v>
          </cell>
          <cell r="E100">
            <v>0</v>
          </cell>
          <cell r="F100">
            <v>1</v>
          </cell>
          <cell r="G100">
            <v>1</v>
          </cell>
          <cell r="H100">
            <v>1</v>
          </cell>
          <cell r="I100">
            <v>1</v>
          </cell>
          <cell r="J100">
            <v>1</v>
          </cell>
          <cell r="K100">
            <v>0</v>
          </cell>
          <cell r="L100">
            <v>1</v>
          </cell>
          <cell r="M100">
            <v>0</v>
          </cell>
          <cell r="N100">
            <v>1</v>
          </cell>
          <cell r="O100">
            <v>1</v>
          </cell>
        </row>
        <row r="101">
          <cell r="C101">
            <v>28</v>
          </cell>
          <cell r="D101">
            <v>1</v>
          </cell>
          <cell r="E101">
            <v>1</v>
          </cell>
          <cell r="F101">
            <v>1</v>
          </cell>
          <cell r="G101">
            <v>1</v>
          </cell>
          <cell r="H101">
            <v>1</v>
          </cell>
          <cell r="I101">
            <v>1</v>
          </cell>
          <cell r="J101">
            <v>1</v>
          </cell>
          <cell r="K101">
            <v>1</v>
          </cell>
          <cell r="L101">
            <v>0</v>
          </cell>
          <cell r="M101">
            <v>1</v>
          </cell>
          <cell r="N101">
            <v>1</v>
          </cell>
          <cell r="O101">
            <v>1</v>
          </cell>
        </row>
        <row r="102">
          <cell r="C102">
            <v>42</v>
          </cell>
          <cell r="D102">
            <v>1</v>
          </cell>
          <cell r="E102">
            <v>0</v>
          </cell>
          <cell r="F102">
            <v>1</v>
          </cell>
          <cell r="G102">
            <v>1</v>
          </cell>
          <cell r="H102">
            <v>1</v>
          </cell>
          <cell r="I102">
            <v>1</v>
          </cell>
          <cell r="J102">
            <v>1</v>
          </cell>
          <cell r="K102">
            <v>1</v>
          </cell>
          <cell r="L102">
            <v>0</v>
          </cell>
          <cell r="M102">
            <v>1</v>
          </cell>
          <cell r="N102">
            <v>1</v>
          </cell>
          <cell r="O102">
            <v>1</v>
          </cell>
        </row>
        <row r="103">
          <cell r="C103">
            <v>82</v>
          </cell>
          <cell r="D103">
            <v>1</v>
          </cell>
          <cell r="E103">
            <v>0</v>
          </cell>
          <cell r="F103">
            <v>1</v>
          </cell>
          <cell r="G103">
            <v>1</v>
          </cell>
          <cell r="H103">
            <v>0</v>
          </cell>
          <cell r="I103">
            <v>1</v>
          </cell>
          <cell r="J103">
            <v>1</v>
          </cell>
          <cell r="K103">
            <v>1</v>
          </cell>
          <cell r="L103">
            <v>1</v>
          </cell>
          <cell r="M103">
            <v>0</v>
          </cell>
          <cell r="N103">
            <v>0</v>
          </cell>
          <cell r="O103">
            <v>0</v>
          </cell>
        </row>
        <row r="104">
          <cell r="C104">
            <v>15</v>
          </cell>
          <cell r="D104">
            <v>1</v>
          </cell>
          <cell r="E104">
            <v>1</v>
          </cell>
          <cell r="F104">
            <v>1</v>
          </cell>
          <cell r="G104">
            <v>1</v>
          </cell>
          <cell r="H104">
            <v>1</v>
          </cell>
          <cell r="I104">
            <v>1</v>
          </cell>
          <cell r="J104">
            <v>1</v>
          </cell>
          <cell r="K104">
            <v>1</v>
          </cell>
          <cell r="L104">
            <v>1</v>
          </cell>
          <cell r="M104">
            <v>1</v>
          </cell>
          <cell r="N104">
            <v>1</v>
          </cell>
          <cell r="O104">
            <v>1</v>
          </cell>
        </row>
        <row r="105">
          <cell r="C105">
            <v>31</v>
          </cell>
          <cell r="D105">
            <v>0</v>
          </cell>
          <cell r="E105">
            <v>1</v>
          </cell>
          <cell r="F105">
            <v>1</v>
          </cell>
          <cell r="G105">
            <v>1</v>
          </cell>
          <cell r="H105">
            <v>1</v>
          </cell>
          <cell r="I105">
            <v>1</v>
          </cell>
          <cell r="J105">
            <v>0</v>
          </cell>
          <cell r="K105">
            <v>0</v>
          </cell>
          <cell r="L105">
            <v>1</v>
          </cell>
          <cell r="M105">
            <v>0</v>
          </cell>
          <cell r="N105">
            <v>0</v>
          </cell>
          <cell r="O105">
            <v>0</v>
          </cell>
        </row>
        <row r="106">
          <cell r="C106">
            <v>42</v>
          </cell>
          <cell r="D106">
            <v>0</v>
          </cell>
          <cell r="E106">
            <v>0</v>
          </cell>
          <cell r="F106">
            <v>1</v>
          </cell>
          <cell r="G106">
            <v>1</v>
          </cell>
          <cell r="H106">
            <v>1</v>
          </cell>
          <cell r="I106">
            <v>1</v>
          </cell>
          <cell r="J106">
            <v>0</v>
          </cell>
          <cell r="K106">
            <v>1</v>
          </cell>
          <cell r="L106">
            <v>1</v>
          </cell>
          <cell r="M106">
            <v>0</v>
          </cell>
          <cell r="N106">
            <v>1</v>
          </cell>
          <cell r="O106">
            <v>1</v>
          </cell>
        </row>
        <row r="107">
          <cell r="C107">
            <v>30</v>
          </cell>
          <cell r="D107">
            <v>0</v>
          </cell>
          <cell r="E107">
            <v>0</v>
          </cell>
          <cell r="F107">
            <v>1</v>
          </cell>
          <cell r="G107">
            <v>1</v>
          </cell>
          <cell r="H107">
            <v>1</v>
          </cell>
          <cell r="I107">
            <v>1</v>
          </cell>
          <cell r="J107">
            <v>0</v>
          </cell>
          <cell r="K107">
            <v>1</v>
          </cell>
          <cell r="L107">
            <v>1</v>
          </cell>
          <cell r="M107">
            <v>0</v>
          </cell>
          <cell r="N107">
            <v>1</v>
          </cell>
          <cell r="O107">
            <v>1</v>
          </cell>
        </row>
        <row r="108">
          <cell r="C108">
            <v>58</v>
          </cell>
          <cell r="D108">
            <v>0</v>
          </cell>
          <cell r="E108">
            <v>1</v>
          </cell>
          <cell r="F108">
            <v>1</v>
          </cell>
          <cell r="G108">
            <v>1</v>
          </cell>
          <cell r="H108">
            <v>1</v>
          </cell>
          <cell r="I108">
            <v>1</v>
          </cell>
          <cell r="J108">
            <v>0</v>
          </cell>
          <cell r="K108">
            <v>1</v>
          </cell>
          <cell r="L108">
            <v>0</v>
          </cell>
          <cell r="M108">
            <v>0</v>
          </cell>
          <cell r="N108">
            <v>1</v>
          </cell>
          <cell r="O108">
            <v>1</v>
          </cell>
        </row>
        <row r="109">
          <cell r="C109">
            <v>47</v>
          </cell>
          <cell r="D109">
            <v>0</v>
          </cell>
          <cell r="E109">
            <v>1</v>
          </cell>
          <cell r="F109">
            <v>1</v>
          </cell>
          <cell r="G109">
            <v>1</v>
          </cell>
          <cell r="H109">
            <v>1</v>
          </cell>
          <cell r="I109">
            <v>1</v>
          </cell>
          <cell r="J109">
            <v>1</v>
          </cell>
          <cell r="K109">
            <v>1</v>
          </cell>
          <cell r="L109">
            <v>0</v>
          </cell>
          <cell r="M109">
            <v>1</v>
          </cell>
          <cell r="N109">
            <v>1</v>
          </cell>
          <cell r="O109">
            <v>1</v>
          </cell>
        </row>
        <row r="110">
          <cell r="C110">
            <v>38</v>
          </cell>
          <cell r="D110">
            <v>0</v>
          </cell>
          <cell r="E110">
            <v>1</v>
          </cell>
          <cell r="F110">
            <v>1</v>
          </cell>
          <cell r="G110">
            <v>1</v>
          </cell>
          <cell r="H110">
            <v>1</v>
          </cell>
          <cell r="I110">
            <v>1</v>
          </cell>
          <cell r="J110">
            <v>1</v>
          </cell>
          <cell r="K110">
            <v>1</v>
          </cell>
          <cell r="L110">
            <v>1</v>
          </cell>
          <cell r="M110">
            <v>0</v>
          </cell>
          <cell r="N110">
            <v>1</v>
          </cell>
          <cell r="O110">
            <v>1</v>
          </cell>
        </row>
        <row r="111">
          <cell r="C111">
            <v>28</v>
          </cell>
          <cell r="D111">
            <v>1</v>
          </cell>
          <cell r="E111">
            <v>0</v>
          </cell>
          <cell r="F111">
            <v>1</v>
          </cell>
          <cell r="G111">
            <v>1</v>
          </cell>
          <cell r="H111">
            <v>0</v>
          </cell>
          <cell r="I111">
            <v>1</v>
          </cell>
          <cell r="J111">
            <v>1</v>
          </cell>
          <cell r="K111">
            <v>1</v>
          </cell>
          <cell r="L111">
            <v>1</v>
          </cell>
          <cell r="M111">
            <v>0</v>
          </cell>
          <cell r="N111">
            <v>1</v>
          </cell>
          <cell r="O111">
            <v>0</v>
          </cell>
        </row>
        <row r="112">
          <cell r="C112">
            <v>49</v>
          </cell>
          <cell r="D112">
            <v>1</v>
          </cell>
          <cell r="E112">
            <v>1</v>
          </cell>
          <cell r="F112">
            <v>0</v>
          </cell>
          <cell r="G112">
            <v>1</v>
          </cell>
          <cell r="H112">
            <v>1</v>
          </cell>
          <cell r="I112">
            <v>1</v>
          </cell>
          <cell r="J112">
            <v>1</v>
          </cell>
          <cell r="K112">
            <v>0</v>
          </cell>
          <cell r="L112">
            <v>1</v>
          </cell>
          <cell r="M112">
            <v>0</v>
          </cell>
          <cell r="N112">
            <v>1</v>
          </cell>
          <cell r="O112">
            <v>1</v>
          </cell>
        </row>
        <row r="113">
          <cell r="C113">
            <v>19</v>
          </cell>
          <cell r="D113">
            <v>1</v>
          </cell>
          <cell r="E113">
            <v>1</v>
          </cell>
          <cell r="F113">
            <v>1</v>
          </cell>
          <cell r="G113">
            <v>1</v>
          </cell>
          <cell r="H113">
            <v>1</v>
          </cell>
          <cell r="I113">
            <v>1</v>
          </cell>
          <cell r="J113">
            <v>1</v>
          </cell>
          <cell r="K113">
            <v>1</v>
          </cell>
          <cell r="L113">
            <v>1</v>
          </cell>
          <cell r="M113">
            <v>1</v>
          </cell>
          <cell r="N113">
            <v>1</v>
          </cell>
          <cell r="O113">
            <v>1</v>
          </cell>
        </row>
      </sheetData>
      <sheetData sheetId="30">
        <row r="2">
          <cell r="C2">
            <v>26</v>
          </cell>
          <cell r="D2">
            <v>1</v>
          </cell>
          <cell r="E2">
            <v>1</v>
          </cell>
          <cell r="F2">
            <v>1</v>
          </cell>
          <cell r="G2">
            <v>1</v>
          </cell>
          <cell r="H2">
            <v>1</v>
          </cell>
          <cell r="I2">
            <v>1</v>
          </cell>
          <cell r="J2">
            <v>1</v>
          </cell>
          <cell r="K2">
            <v>1</v>
          </cell>
          <cell r="L2">
            <v>1</v>
          </cell>
          <cell r="M2">
            <v>1</v>
          </cell>
          <cell r="N2">
            <v>1</v>
          </cell>
          <cell r="O2">
            <v>1</v>
          </cell>
          <cell r="P2">
            <v>53.822653924486922</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22</v>
          </cell>
          <cell r="D8">
            <v>0</v>
          </cell>
          <cell r="E8">
            <v>1</v>
          </cell>
          <cell r="F8">
            <v>1</v>
          </cell>
          <cell r="G8">
            <v>1</v>
          </cell>
          <cell r="H8">
            <v>0</v>
          </cell>
          <cell r="I8">
            <v>1</v>
          </cell>
          <cell r="J8">
            <v>0</v>
          </cell>
          <cell r="K8">
            <v>1</v>
          </cell>
          <cell r="L8">
            <v>1</v>
          </cell>
          <cell r="M8">
            <v>1</v>
          </cell>
          <cell r="N8">
            <v>1</v>
          </cell>
          <cell r="O8">
            <v>1</v>
          </cell>
        </row>
        <row r="9">
          <cell r="C9">
            <v>25</v>
          </cell>
          <cell r="D9">
            <v>0</v>
          </cell>
          <cell r="E9">
            <v>0</v>
          </cell>
          <cell r="F9">
            <v>1</v>
          </cell>
          <cell r="G9">
            <v>1</v>
          </cell>
          <cell r="H9">
            <v>1</v>
          </cell>
          <cell r="I9">
            <v>1</v>
          </cell>
          <cell r="J9">
            <v>0</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81</v>
          </cell>
          <cell r="D12">
            <v>0</v>
          </cell>
          <cell r="E12">
            <v>0</v>
          </cell>
          <cell r="F12">
            <v>0</v>
          </cell>
          <cell r="G12">
            <v>1</v>
          </cell>
          <cell r="H12">
            <v>1</v>
          </cell>
          <cell r="I12">
            <v>1</v>
          </cell>
          <cell r="J12">
            <v>0</v>
          </cell>
          <cell r="K12">
            <v>1</v>
          </cell>
          <cell r="L12">
            <v>0</v>
          </cell>
          <cell r="M12">
            <v>0</v>
          </cell>
          <cell r="N12">
            <v>1</v>
          </cell>
          <cell r="O12">
            <v>1</v>
          </cell>
        </row>
        <row r="13">
          <cell r="C13">
            <v>33</v>
          </cell>
          <cell r="D13">
            <v>1</v>
          </cell>
          <cell r="E13">
            <v>1</v>
          </cell>
          <cell r="F13">
            <v>1</v>
          </cell>
          <cell r="G13">
            <v>1</v>
          </cell>
          <cell r="H13">
            <v>1</v>
          </cell>
          <cell r="I13">
            <v>1</v>
          </cell>
          <cell r="J13">
            <v>0</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24</v>
          </cell>
          <cell r="D17">
            <v>1</v>
          </cell>
          <cell r="E17">
            <v>0</v>
          </cell>
          <cell r="F17">
            <v>1</v>
          </cell>
          <cell r="G17">
            <v>1</v>
          </cell>
          <cell r="H17">
            <v>1</v>
          </cell>
          <cell r="I17">
            <v>1</v>
          </cell>
          <cell r="J17">
            <v>0</v>
          </cell>
          <cell r="K17">
            <v>1</v>
          </cell>
          <cell r="L17">
            <v>1</v>
          </cell>
          <cell r="M17">
            <v>1</v>
          </cell>
          <cell r="N17">
            <v>1</v>
          </cell>
          <cell r="O17">
            <v>1</v>
          </cell>
        </row>
        <row r="18">
          <cell r="C18">
            <v>28</v>
          </cell>
          <cell r="D18">
            <v>1</v>
          </cell>
          <cell r="E18">
            <v>1</v>
          </cell>
          <cell r="F18">
            <v>1</v>
          </cell>
          <cell r="G18">
            <v>1</v>
          </cell>
          <cell r="H18">
            <v>1</v>
          </cell>
          <cell r="I18">
            <v>1</v>
          </cell>
          <cell r="J18">
            <v>0</v>
          </cell>
          <cell r="K18">
            <v>1</v>
          </cell>
          <cell r="L18">
            <v>1</v>
          </cell>
          <cell r="M18">
            <v>1</v>
          </cell>
          <cell r="N18">
            <v>1</v>
          </cell>
          <cell r="O18">
            <v>1</v>
          </cell>
        </row>
        <row r="19">
          <cell r="C19">
            <v>22</v>
          </cell>
          <cell r="D19">
            <v>1</v>
          </cell>
          <cell r="E19">
            <v>1</v>
          </cell>
          <cell r="F19">
            <v>1</v>
          </cell>
          <cell r="G19">
            <v>1</v>
          </cell>
          <cell r="H19">
            <v>1</v>
          </cell>
          <cell r="I19">
            <v>1</v>
          </cell>
          <cell r="J19">
            <v>0</v>
          </cell>
          <cell r="K19">
            <v>1</v>
          </cell>
          <cell r="L19">
            <v>1</v>
          </cell>
          <cell r="M19">
            <v>1</v>
          </cell>
          <cell r="N19">
            <v>1</v>
          </cell>
          <cell r="O19">
            <v>1</v>
          </cell>
        </row>
        <row r="20">
          <cell r="C20">
            <v>29</v>
          </cell>
          <cell r="D20">
            <v>0</v>
          </cell>
          <cell r="E20">
            <v>1</v>
          </cell>
          <cell r="F20">
            <v>1</v>
          </cell>
          <cell r="G20">
            <v>1</v>
          </cell>
          <cell r="H20">
            <v>1</v>
          </cell>
          <cell r="I20">
            <v>1</v>
          </cell>
          <cell r="J20">
            <v>0</v>
          </cell>
          <cell r="K20">
            <v>1</v>
          </cell>
          <cell r="L20">
            <v>1</v>
          </cell>
          <cell r="M20">
            <v>1</v>
          </cell>
          <cell r="N20">
            <v>1</v>
          </cell>
          <cell r="O20">
            <v>1</v>
          </cell>
        </row>
        <row r="21">
          <cell r="C21">
            <v>29</v>
          </cell>
          <cell r="D21">
            <v>0</v>
          </cell>
          <cell r="E21">
            <v>1</v>
          </cell>
          <cell r="F21">
            <v>1</v>
          </cell>
          <cell r="G21">
            <v>1</v>
          </cell>
          <cell r="H21">
            <v>1</v>
          </cell>
          <cell r="I21">
            <v>1</v>
          </cell>
          <cell r="J21">
            <v>0</v>
          </cell>
          <cell r="K21">
            <v>1</v>
          </cell>
          <cell r="L21">
            <v>1</v>
          </cell>
          <cell r="M21">
            <v>1</v>
          </cell>
          <cell r="N21">
            <v>1</v>
          </cell>
          <cell r="O21">
            <v>1</v>
          </cell>
        </row>
        <row r="22">
          <cell r="C22">
            <v>22</v>
          </cell>
          <cell r="D22">
            <v>0</v>
          </cell>
          <cell r="E22">
            <v>1</v>
          </cell>
          <cell r="F22">
            <v>1</v>
          </cell>
          <cell r="G22">
            <v>1</v>
          </cell>
          <cell r="H22">
            <v>1</v>
          </cell>
          <cell r="I22">
            <v>1</v>
          </cell>
          <cell r="J22">
            <v>1</v>
          </cell>
          <cell r="K22">
            <v>1</v>
          </cell>
          <cell r="L22">
            <v>1</v>
          </cell>
          <cell r="M22">
            <v>1</v>
          </cell>
          <cell r="N22">
            <v>1</v>
          </cell>
          <cell r="O22">
            <v>1</v>
          </cell>
        </row>
        <row r="23">
          <cell r="C23">
            <v>20</v>
          </cell>
          <cell r="D23">
            <v>1</v>
          </cell>
          <cell r="E23">
            <v>1</v>
          </cell>
          <cell r="F23">
            <v>1</v>
          </cell>
          <cell r="G23">
            <v>1</v>
          </cell>
          <cell r="H23">
            <v>1</v>
          </cell>
          <cell r="I23">
            <v>1</v>
          </cell>
          <cell r="J23">
            <v>1</v>
          </cell>
          <cell r="K23">
            <v>1</v>
          </cell>
          <cell r="L23">
            <v>1</v>
          </cell>
          <cell r="M23">
            <v>1</v>
          </cell>
          <cell r="N23">
            <v>1</v>
          </cell>
          <cell r="O23">
            <v>1</v>
          </cell>
        </row>
        <row r="24">
          <cell r="C24">
            <v>35</v>
          </cell>
          <cell r="D24">
            <v>1</v>
          </cell>
          <cell r="E24">
            <v>1</v>
          </cell>
          <cell r="F24">
            <v>1</v>
          </cell>
          <cell r="G24">
            <v>1</v>
          </cell>
          <cell r="H24">
            <v>1</v>
          </cell>
          <cell r="I24">
            <v>1</v>
          </cell>
          <cell r="J24">
            <v>1</v>
          </cell>
          <cell r="K24">
            <v>1</v>
          </cell>
          <cell r="L24">
            <v>0</v>
          </cell>
          <cell r="M24">
            <v>0</v>
          </cell>
          <cell r="N24">
            <v>0</v>
          </cell>
          <cell r="O24">
            <v>0</v>
          </cell>
        </row>
        <row r="25">
          <cell r="C25">
            <v>32</v>
          </cell>
          <cell r="D25">
            <v>0</v>
          </cell>
          <cell r="E25">
            <v>1</v>
          </cell>
          <cell r="F25">
            <v>1</v>
          </cell>
          <cell r="G25">
            <v>1</v>
          </cell>
          <cell r="H25">
            <v>1</v>
          </cell>
          <cell r="I25">
            <v>1</v>
          </cell>
          <cell r="J25">
            <v>0</v>
          </cell>
          <cell r="K25">
            <v>1</v>
          </cell>
          <cell r="L25">
            <v>0</v>
          </cell>
          <cell r="M25">
            <v>1</v>
          </cell>
          <cell r="N25">
            <v>1</v>
          </cell>
          <cell r="O25">
            <v>1</v>
          </cell>
        </row>
        <row r="26">
          <cell r="C26">
            <v>20</v>
          </cell>
          <cell r="D26">
            <v>1</v>
          </cell>
          <cell r="E26">
            <v>1</v>
          </cell>
          <cell r="F26">
            <v>1</v>
          </cell>
          <cell r="G26">
            <v>1</v>
          </cell>
          <cell r="H26">
            <v>1</v>
          </cell>
          <cell r="I26">
            <v>1</v>
          </cell>
          <cell r="J26">
            <v>0</v>
          </cell>
          <cell r="K26">
            <v>1</v>
          </cell>
          <cell r="L26">
            <v>1</v>
          </cell>
          <cell r="M26">
            <v>1</v>
          </cell>
          <cell r="N26">
            <v>0</v>
          </cell>
          <cell r="O26">
            <v>0</v>
          </cell>
        </row>
        <row r="27">
          <cell r="C27">
            <v>26</v>
          </cell>
          <cell r="D27">
            <v>0</v>
          </cell>
          <cell r="E27">
            <v>1</v>
          </cell>
          <cell r="F27">
            <v>1</v>
          </cell>
          <cell r="G27">
            <v>1</v>
          </cell>
          <cell r="H27">
            <v>1</v>
          </cell>
          <cell r="I27">
            <v>1</v>
          </cell>
          <cell r="J27">
            <v>0</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18</v>
          </cell>
          <cell r="D29">
            <v>1</v>
          </cell>
          <cell r="E29">
            <v>1</v>
          </cell>
          <cell r="F29">
            <v>1</v>
          </cell>
          <cell r="G29">
            <v>1</v>
          </cell>
          <cell r="H29">
            <v>0</v>
          </cell>
          <cell r="I29">
            <v>1</v>
          </cell>
          <cell r="J29">
            <v>0</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17</v>
          </cell>
          <cell r="D31">
            <v>1</v>
          </cell>
          <cell r="E31">
            <v>1</v>
          </cell>
          <cell r="F31">
            <v>1</v>
          </cell>
          <cell r="G31">
            <v>1</v>
          </cell>
          <cell r="H31">
            <v>1</v>
          </cell>
          <cell r="I31">
            <v>1</v>
          </cell>
          <cell r="J31">
            <v>0</v>
          </cell>
          <cell r="K31">
            <v>1</v>
          </cell>
          <cell r="L31">
            <v>1</v>
          </cell>
          <cell r="M31">
            <v>0</v>
          </cell>
          <cell r="N31">
            <v>1</v>
          </cell>
          <cell r="O31">
            <v>1</v>
          </cell>
        </row>
        <row r="32">
          <cell r="C32">
            <v>20</v>
          </cell>
          <cell r="D32">
            <v>1</v>
          </cell>
          <cell r="E32">
            <v>1</v>
          </cell>
          <cell r="F32">
            <v>1</v>
          </cell>
          <cell r="G32">
            <v>1</v>
          </cell>
          <cell r="H32">
            <v>1</v>
          </cell>
          <cell r="I32">
            <v>1</v>
          </cell>
          <cell r="J32">
            <v>0</v>
          </cell>
          <cell r="K32">
            <v>1</v>
          </cell>
          <cell r="L32">
            <v>1</v>
          </cell>
          <cell r="M32">
            <v>0</v>
          </cell>
          <cell r="N32">
            <v>1</v>
          </cell>
          <cell r="O32">
            <v>1</v>
          </cell>
        </row>
        <row r="33">
          <cell r="C33">
            <v>33</v>
          </cell>
          <cell r="D33">
            <v>0</v>
          </cell>
          <cell r="E33">
            <v>1</v>
          </cell>
          <cell r="F33">
            <v>1</v>
          </cell>
          <cell r="G33">
            <v>1</v>
          </cell>
          <cell r="H33">
            <v>1</v>
          </cell>
          <cell r="I33">
            <v>1</v>
          </cell>
          <cell r="J33">
            <v>0</v>
          </cell>
          <cell r="K33">
            <v>1</v>
          </cell>
          <cell r="L33">
            <v>0</v>
          </cell>
          <cell r="M33">
            <v>0</v>
          </cell>
          <cell r="N33">
            <v>1</v>
          </cell>
          <cell r="O33">
            <v>1</v>
          </cell>
        </row>
        <row r="34">
          <cell r="C34">
            <v>17</v>
          </cell>
          <cell r="D34">
            <v>1</v>
          </cell>
          <cell r="E34">
            <v>1</v>
          </cell>
          <cell r="F34">
            <v>1</v>
          </cell>
          <cell r="G34">
            <v>1</v>
          </cell>
          <cell r="H34">
            <v>1</v>
          </cell>
          <cell r="I34">
            <v>1</v>
          </cell>
          <cell r="J34">
            <v>0</v>
          </cell>
          <cell r="K34">
            <v>1</v>
          </cell>
          <cell r="L34">
            <v>1</v>
          </cell>
          <cell r="M34">
            <v>1</v>
          </cell>
          <cell r="N34">
            <v>1</v>
          </cell>
          <cell r="O34">
            <v>1</v>
          </cell>
        </row>
        <row r="35">
          <cell r="C35">
            <v>23</v>
          </cell>
          <cell r="D35">
            <v>1</v>
          </cell>
          <cell r="E35">
            <v>1</v>
          </cell>
          <cell r="F35">
            <v>1</v>
          </cell>
          <cell r="G35">
            <v>1</v>
          </cell>
          <cell r="H35">
            <v>1</v>
          </cell>
          <cell r="I35">
            <v>1</v>
          </cell>
          <cell r="J35">
            <v>0</v>
          </cell>
          <cell r="K35">
            <v>0</v>
          </cell>
          <cell r="L35">
            <v>1</v>
          </cell>
          <cell r="M35">
            <v>0</v>
          </cell>
          <cell r="N35">
            <v>1</v>
          </cell>
          <cell r="O35">
            <v>1</v>
          </cell>
        </row>
        <row r="36">
          <cell r="C36">
            <v>23</v>
          </cell>
          <cell r="D36">
            <v>0</v>
          </cell>
          <cell r="E36">
            <v>1</v>
          </cell>
          <cell r="F36">
            <v>1</v>
          </cell>
          <cell r="G36">
            <v>1</v>
          </cell>
          <cell r="H36">
            <v>1</v>
          </cell>
          <cell r="I36">
            <v>1</v>
          </cell>
          <cell r="J36">
            <v>0</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33</v>
          </cell>
          <cell r="D38">
            <v>0</v>
          </cell>
          <cell r="E38">
            <v>1</v>
          </cell>
          <cell r="F38">
            <v>1</v>
          </cell>
          <cell r="G38">
            <v>0</v>
          </cell>
          <cell r="H38">
            <v>1</v>
          </cell>
          <cell r="I38">
            <v>1</v>
          </cell>
          <cell r="J38">
            <v>0</v>
          </cell>
          <cell r="K38">
            <v>1</v>
          </cell>
          <cell r="L38">
            <v>0</v>
          </cell>
          <cell r="M38">
            <v>1</v>
          </cell>
          <cell r="N38">
            <v>1</v>
          </cell>
          <cell r="O38">
            <v>1</v>
          </cell>
        </row>
        <row r="39">
          <cell r="C39">
            <v>25</v>
          </cell>
          <cell r="D39">
            <v>1</v>
          </cell>
          <cell r="E39">
            <v>1</v>
          </cell>
          <cell r="F39">
            <v>1</v>
          </cell>
          <cell r="G39">
            <v>1</v>
          </cell>
          <cell r="H39">
            <v>0</v>
          </cell>
          <cell r="I39">
            <v>1</v>
          </cell>
          <cell r="J39">
            <v>0</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20</v>
          </cell>
          <cell r="D41">
            <v>1</v>
          </cell>
          <cell r="E41">
            <v>1</v>
          </cell>
          <cell r="F41">
            <v>1</v>
          </cell>
          <cell r="G41">
            <v>1</v>
          </cell>
          <cell r="H41">
            <v>1</v>
          </cell>
          <cell r="I41">
            <v>1</v>
          </cell>
          <cell r="J41">
            <v>0</v>
          </cell>
          <cell r="K41">
            <v>0</v>
          </cell>
          <cell r="L41">
            <v>1</v>
          </cell>
          <cell r="M41">
            <v>0</v>
          </cell>
          <cell r="N41">
            <v>1</v>
          </cell>
          <cell r="O41">
            <v>1</v>
          </cell>
        </row>
        <row r="42">
          <cell r="C42">
            <v>23</v>
          </cell>
          <cell r="D42">
            <v>1</v>
          </cell>
          <cell r="E42">
            <v>1</v>
          </cell>
          <cell r="F42">
            <v>1</v>
          </cell>
          <cell r="G42">
            <v>1</v>
          </cell>
          <cell r="H42">
            <v>1</v>
          </cell>
          <cell r="I42">
            <v>1</v>
          </cell>
          <cell r="J42">
            <v>0</v>
          </cell>
          <cell r="K42">
            <v>0</v>
          </cell>
          <cell r="L42">
            <v>1</v>
          </cell>
          <cell r="M42">
            <v>0</v>
          </cell>
          <cell r="N42">
            <v>1</v>
          </cell>
          <cell r="O42">
            <v>1</v>
          </cell>
        </row>
        <row r="43">
          <cell r="C43">
            <v>27</v>
          </cell>
          <cell r="D43">
            <v>1</v>
          </cell>
          <cell r="E43">
            <v>1</v>
          </cell>
          <cell r="F43">
            <v>1</v>
          </cell>
          <cell r="G43">
            <v>0</v>
          </cell>
          <cell r="H43">
            <v>1</v>
          </cell>
          <cell r="I43">
            <v>1</v>
          </cell>
          <cell r="J43">
            <v>0</v>
          </cell>
          <cell r="K43">
            <v>0</v>
          </cell>
          <cell r="L43">
            <v>1</v>
          </cell>
          <cell r="M43">
            <v>1</v>
          </cell>
          <cell r="N43">
            <v>1</v>
          </cell>
          <cell r="O43">
            <v>1</v>
          </cell>
        </row>
        <row r="44">
          <cell r="C44">
            <v>36</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36</v>
          </cell>
          <cell r="D46">
            <v>0</v>
          </cell>
          <cell r="E46">
            <v>1</v>
          </cell>
          <cell r="F46">
            <v>1</v>
          </cell>
          <cell r="G46">
            <v>1</v>
          </cell>
          <cell r="H46">
            <v>0</v>
          </cell>
          <cell r="I46">
            <v>1</v>
          </cell>
          <cell r="J46">
            <v>0</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24</v>
          </cell>
          <cell r="D49">
            <v>1</v>
          </cell>
          <cell r="E49">
            <v>1</v>
          </cell>
          <cell r="F49">
            <v>1</v>
          </cell>
          <cell r="G49">
            <v>1</v>
          </cell>
          <cell r="H49">
            <v>1</v>
          </cell>
          <cell r="I49">
            <v>1</v>
          </cell>
          <cell r="J49">
            <v>0</v>
          </cell>
          <cell r="K49">
            <v>1</v>
          </cell>
          <cell r="L49">
            <v>1</v>
          </cell>
          <cell r="M49">
            <v>1</v>
          </cell>
          <cell r="N49">
            <v>1</v>
          </cell>
          <cell r="O49">
            <v>1</v>
          </cell>
        </row>
        <row r="50">
          <cell r="C50">
            <v>38</v>
          </cell>
          <cell r="D50">
            <v>0</v>
          </cell>
          <cell r="E50">
            <v>1</v>
          </cell>
          <cell r="F50">
            <v>1</v>
          </cell>
          <cell r="G50">
            <v>1</v>
          </cell>
          <cell r="H50">
            <v>1</v>
          </cell>
          <cell r="I50">
            <v>1</v>
          </cell>
          <cell r="J50">
            <v>0</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32</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43</v>
          </cell>
          <cell r="D56">
            <v>1</v>
          </cell>
          <cell r="E56">
            <v>1</v>
          </cell>
          <cell r="F56">
            <v>1</v>
          </cell>
          <cell r="G56">
            <v>1</v>
          </cell>
          <cell r="H56">
            <v>1</v>
          </cell>
          <cell r="I56">
            <v>1</v>
          </cell>
          <cell r="J56">
            <v>0</v>
          </cell>
          <cell r="K56">
            <v>1</v>
          </cell>
          <cell r="L56">
            <v>0</v>
          </cell>
          <cell r="M56">
            <v>1</v>
          </cell>
          <cell r="N56">
            <v>1</v>
          </cell>
          <cell r="O56">
            <v>1</v>
          </cell>
        </row>
        <row r="57">
          <cell r="C57">
            <v>27</v>
          </cell>
          <cell r="D57">
            <v>1</v>
          </cell>
          <cell r="E57">
            <v>1</v>
          </cell>
          <cell r="F57">
            <v>1</v>
          </cell>
          <cell r="G57">
            <v>1</v>
          </cell>
          <cell r="H57">
            <v>1</v>
          </cell>
          <cell r="I57">
            <v>1</v>
          </cell>
          <cell r="J57">
            <v>0</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27</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20</v>
          </cell>
          <cell r="D66">
            <v>0</v>
          </cell>
          <cell r="E66">
            <v>1</v>
          </cell>
          <cell r="F66">
            <v>1</v>
          </cell>
          <cell r="G66">
            <v>1</v>
          </cell>
          <cell r="H66">
            <v>1</v>
          </cell>
          <cell r="I66">
            <v>1</v>
          </cell>
          <cell r="J66">
            <v>0</v>
          </cell>
          <cell r="K66">
            <v>1</v>
          </cell>
          <cell r="L66">
            <v>1</v>
          </cell>
          <cell r="M66">
            <v>1</v>
          </cell>
          <cell r="N66">
            <v>1</v>
          </cell>
          <cell r="O66">
            <v>1</v>
          </cell>
        </row>
        <row r="67">
          <cell r="C67">
            <v>45</v>
          </cell>
          <cell r="D67">
            <v>0</v>
          </cell>
          <cell r="E67">
            <v>0</v>
          </cell>
          <cell r="F67">
            <v>1</v>
          </cell>
          <cell r="G67">
            <v>1</v>
          </cell>
          <cell r="H67">
            <v>1</v>
          </cell>
          <cell r="I67">
            <v>1</v>
          </cell>
          <cell r="J67">
            <v>0</v>
          </cell>
          <cell r="K67">
            <v>1</v>
          </cell>
          <cell r="L67">
            <v>1</v>
          </cell>
          <cell r="M67">
            <v>0</v>
          </cell>
          <cell r="N67">
            <v>1</v>
          </cell>
          <cell r="O67">
            <v>1</v>
          </cell>
        </row>
        <row r="68">
          <cell r="C68">
            <v>27</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21</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38</v>
          </cell>
          <cell r="D73">
            <v>1</v>
          </cell>
          <cell r="E73">
            <v>1</v>
          </cell>
          <cell r="F73">
            <v>1</v>
          </cell>
          <cell r="G73">
            <v>1</v>
          </cell>
          <cell r="H73">
            <v>1</v>
          </cell>
          <cell r="I73">
            <v>1</v>
          </cell>
          <cell r="J73">
            <v>1</v>
          </cell>
          <cell r="K73">
            <v>0</v>
          </cell>
          <cell r="L73">
            <v>1</v>
          </cell>
          <cell r="M73">
            <v>1</v>
          </cell>
          <cell r="N73">
            <v>1</v>
          </cell>
          <cell r="O73">
            <v>1</v>
          </cell>
        </row>
        <row r="74">
          <cell r="C74">
            <v>21</v>
          </cell>
          <cell r="D74">
            <v>1</v>
          </cell>
          <cell r="E74">
            <v>1</v>
          </cell>
          <cell r="F74">
            <v>1</v>
          </cell>
          <cell r="G74">
            <v>1</v>
          </cell>
          <cell r="H74">
            <v>1</v>
          </cell>
          <cell r="I74">
            <v>1</v>
          </cell>
          <cell r="J74">
            <v>0</v>
          </cell>
          <cell r="K74">
            <v>0</v>
          </cell>
          <cell r="L74">
            <v>1</v>
          </cell>
          <cell r="M74">
            <v>0</v>
          </cell>
          <cell r="N74">
            <v>1</v>
          </cell>
          <cell r="O74">
            <v>1</v>
          </cell>
        </row>
        <row r="75">
          <cell r="C75">
            <v>30</v>
          </cell>
          <cell r="D75">
            <v>0</v>
          </cell>
          <cell r="E75">
            <v>1</v>
          </cell>
          <cell r="F75">
            <v>1</v>
          </cell>
          <cell r="G75">
            <v>1</v>
          </cell>
          <cell r="H75">
            <v>1</v>
          </cell>
          <cell r="I75">
            <v>1</v>
          </cell>
          <cell r="J75">
            <v>0</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47</v>
          </cell>
          <cell r="D78">
            <v>1</v>
          </cell>
          <cell r="E78">
            <v>0</v>
          </cell>
          <cell r="F78">
            <v>1</v>
          </cell>
          <cell r="G78">
            <v>1</v>
          </cell>
          <cell r="H78">
            <v>1</v>
          </cell>
          <cell r="I78">
            <v>1</v>
          </cell>
          <cell r="J78">
            <v>0</v>
          </cell>
          <cell r="K78">
            <v>0</v>
          </cell>
          <cell r="L78">
            <v>0</v>
          </cell>
          <cell r="M78">
            <v>1</v>
          </cell>
          <cell r="N78">
            <v>1</v>
          </cell>
          <cell r="O78">
            <v>1</v>
          </cell>
        </row>
        <row r="79">
          <cell r="C79">
            <v>33</v>
          </cell>
          <cell r="D79">
            <v>0</v>
          </cell>
          <cell r="E79">
            <v>0</v>
          </cell>
          <cell r="F79">
            <v>1</v>
          </cell>
          <cell r="G79">
            <v>1</v>
          </cell>
          <cell r="H79">
            <v>1</v>
          </cell>
          <cell r="I79">
            <v>1</v>
          </cell>
          <cell r="J79">
            <v>0</v>
          </cell>
          <cell r="K79">
            <v>1</v>
          </cell>
          <cell r="L79">
            <v>1</v>
          </cell>
          <cell r="M79">
            <v>1</v>
          </cell>
          <cell r="N79">
            <v>1</v>
          </cell>
          <cell r="O79">
            <v>1</v>
          </cell>
        </row>
        <row r="80">
          <cell r="C80">
            <v>35</v>
          </cell>
          <cell r="D80">
            <v>0</v>
          </cell>
          <cell r="E80">
            <v>0</v>
          </cell>
          <cell r="F80">
            <v>1</v>
          </cell>
          <cell r="G80">
            <v>1</v>
          </cell>
          <cell r="H80">
            <v>1</v>
          </cell>
          <cell r="I80">
            <v>1</v>
          </cell>
          <cell r="J80">
            <v>0</v>
          </cell>
          <cell r="K80">
            <v>1</v>
          </cell>
          <cell r="L80">
            <v>1</v>
          </cell>
          <cell r="M80">
            <v>0</v>
          </cell>
          <cell r="N80">
            <v>0</v>
          </cell>
          <cell r="O80">
            <v>0</v>
          </cell>
        </row>
        <row r="81">
          <cell r="C81">
            <v>39</v>
          </cell>
          <cell r="D81">
            <v>0</v>
          </cell>
          <cell r="E81">
            <v>1</v>
          </cell>
          <cell r="F81">
            <v>1</v>
          </cell>
          <cell r="G81">
            <v>0</v>
          </cell>
          <cell r="H81">
            <v>1</v>
          </cell>
          <cell r="I81">
            <v>1</v>
          </cell>
          <cell r="J81">
            <v>0</v>
          </cell>
          <cell r="K81">
            <v>1</v>
          </cell>
          <cell r="L81">
            <v>0</v>
          </cell>
          <cell r="M81">
            <v>1</v>
          </cell>
          <cell r="N81">
            <v>1</v>
          </cell>
          <cell r="O81">
            <v>1</v>
          </cell>
        </row>
        <row r="82">
          <cell r="C82">
            <v>22</v>
          </cell>
          <cell r="D82">
            <v>1</v>
          </cell>
          <cell r="E82">
            <v>1</v>
          </cell>
          <cell r="F82">
            <v>0</v>
          </cell>
          <cell r="G82">
            <v>0</v>
          </cell>
          <cell r="H82">
            <v>1</v>
          </cell>
          <cell r="I82">
            <v>1</v>
          </cell>
          <cell r="J82">
            <v>0</v>
          </cell>
          <cell r="K82">
            <v>1</v>
          </cell>
          <cell r="L82">
            <v>1</v>
          </cell>
          <cell r="M82">
            <v>0</v>
          </cell>
          <cell r="N82">
            <v>1</v>
          </cell>
          <cell r="O82">
            <v>1</v>
          </cell>
        </row>
        <row r="83">
          <cell r="C83">
            <v>26</v>
          </cell>
          <cell r="D83">
            <v>0</v>
          </cell>
          <cell r="E83">
            <v>1</v>
          </cell>
          <cell r="F83">
            <v>1</v>
          </cell>
          <cell r="G83">
            <v>1</v>
          </cell>
          <cell r="H83">
            <v>1</v>
          </cell>
          <cell r="I83">
            <v>1</v>
          </cell>
          <cell r="J83">
            <v>0</v>
          </cell>
          <cell r="K83">
            <v>0</v>
          </cell>
          <cell r="L83">
            <v>1</v>
          </cell>
          <cell r="M83">
            <v>0</v>
          </cell>
          <cell r="N83">
            <v>1</v>
          </cell>
          <cell r="O83">
            <v>1</v>
          </cell>
        </row>
        <row r="84">
          <cell r="C84">
            <v>37</v>
          </cell>
          <cell r="D84">
            <v>0</v>
          </cell>
          <cell r="E84">
            <v>1</v>
          </cell>
          <cell r="F84">
            <v>1</v>
          </cell>
          <cell r="G84">
            <v>0</v>
          </cell>
          <cell r="H84">
            <v>1</v>
          </cell>
          <cell r="I84">
            <v>1</v>
          </cell>
          <cell r="J84">
            <v>0</v>
          </cell>
          <cell r="K84">
            <v>1</v>
          </cell>
          <cell r="L84">
            <v>0</v>
          </cell>
          <cell r="M84">
            <v>1</v>
          </cell>
          <cell r="N84">
            <v>1</v>
          </cell>
          <cell r="O84">
            <v>1</v>
          </cell>
        </row>
        <row r="85">
          <cell r="C85">
            <v>40</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17</v>
          </cell>
          <cell r="D96">
            <v>1</v>
          </cell>
          <cell r="E96">
            <v>1</v>
          </cell>
          <cell r="F96">
            <v>1</v>
          </cell>
          <cell r="G96">
            <v>1</v>
          </cell>
          <cell r="H96">
            <v>1</v>
          </cell>
          <cell r="I96">
            <v>1</v>
          </cell>
          <cell r="J96">
            <v>0</v>
          </cell>
          <cell r="K96">
            <v>1</v>
          </cell>
          <cell r="L96">
            <v>1</v>
          </cell>
          <cell r="M96">
            <v>1</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27</v>
          </cell>
          <cell r="D116">
            <v>1</v>
          </cell>
          <cell r="E116">
            <v>1</v>
          </cell>
          <cell r="F116">
            <v>1</v>
          </cell>
          <cell r="G116">
            <v>1</v>
          </cell>
          <cell r="H116">
            <v>1</v>
          </cell>
          <cell r="I116">
            <v>1</v>
          </cell>
          <cell r="J116">
            <v>0</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1">
        <row r="2">
          <cell r="C2">
            <v>26</v>
          </cell>
          <cell r="D2">
            <v>1</v>
          </cell>
          <cell r="E2">
            <v>1</v>
          </cell>
          <cell r="F2">
            <v>1</v>
          </cell>
          <cell r="G2">
            <v>1</v>
          </cell>
          <cell r="H2">
            <v>1</v>
          </cell>
          <cell r="I2">
            <v>1</v>
          </cell>
          <cell r="J2">
            <v>1</v>
          </cell>
          <cell r="K2">
            <v>1</v>
          </cell>
          <cell r="L2">
            <v>1</v>
          </cell>
          <cell r="M2">
            <v>1</v>
          </cell>
          <cell r="N2">
            <v>1</v>
          </cell>
          <cell r="O2">
            <v>1</v>
          </cell>
          <cell r="P2">
            <v>54.173204812075021</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30</v>
          </cell>
          <cell r="D8">
            <v>0</v>
          </cell>
          <cell r="E8">
            <v>1</v>
          </cell>
          <cell r="F8">
            <v>1</v>
          </cell>
          <cell r="G8">
            <v>1</v>
          </cell>
          <cell r="H8">
            <v>0</v>
          </cell>
          <cell r="I8">
            <v>1</v>
          </cell>
          <cell r="J8">
            <v>1</v>
          </cell>
          <cell r="K8">
            <v>1</v>
          </cell>
          <cell r="L8">
            <v>1</v>
          </cell>
          <cell r="M8">
            <v>1</v>
          </cell>
          <cell r="N8">
            <v>1</v>
          </cell>
          <cell r="O8">
            <v>1</v>
          </cell>
        </row>
        <row r="9">
          <cell r="C9">
            <v>33</v>
          </cell>
          <cell r="D9">
            <v>0</v>
          </cell>
          <cell r="E9">
            <v>0</v>
          </cell>
          <cell r="F9">
            <v>1</v>
          </cell>
          <cell r="G9">
            <v>1</v>
          </cell>
          <cell r="H9">
            <v>1</v>
          </cell>
          <cell r="I9">
            <v>1</v>
          </cell>
          <cell r="J9">
            <v>1</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84</v>
          </cell>
          <cell r="D12">
            <v>0</v>
          </cell>
          <cell r="E12">
            <v>0</v>
          </cell>
          <cell r="F12">
            <v>0</v>
          </cell>
          <cell r="G12">
            <v>1</v>
          </cell>
          <cell r="H12">
            <v>1</v>
          </cell>
          <cell r="I12">
            <v>1</v>
          </cell>
          <cell r="J12">
            <v>1</v>
          </cell>
          <cell r="K12">
            <v>1</v>
          </cell>
          <cell r="L12">
            <v>0</v>
          </cell>
          <cell r="M12">
            <v>0</v>
          </cell>
          <cell r="N12">
            <v>1</v>
          </cell>
          <cell r="O12">
            <v>1</v>
          </cell>
        </row>
        <row r="13">
          <cell r="C13">
            <v>41</v>
          </cell>
          <cell r="D13">
            <v>1</v>
          </cell>
          <cell r="E13">
            <v>1</v>
          </cell>
          <cell r="F13">
            <v>1</v>
          </cell>
          <cell r="G13">
            <v>1</v>
          </cell>
          <cell r="H13">
            <v>1</v>
          </cell>
          <cell r="I13">
            <v>1</v>
          </cell>
          <cell r="J13">
            <v>1</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20</v>
          </cell>
          <cell r="D17">
            <v>1</v>
          </cell>
          <cell r="E17">
            <v>0</v>
          </cell>
          <cell r="F17">
            <v>1</v>
          </cell>
          <cell r="G17">
            <v>1</v>
          </cell>
          <cell r="H17">
            <v>1</v>
          </cell>
          <cell r="I17">
            <v>1</v>
          </cell>
          <cell r="J17">
            <v>1</v>
          </cell>
          <cell r="K17">
            <v>1</v>
          </cell>
          <cell r="L17">
            <v>1</v>
          </cell>
          <cell r="M17">
            <v>1</v>
          </cell>
          <cell r="N17">
            <v>1</v>
          </cell>
          <cell r="O17">
            <v>1</v>
          </cell>
        </row>
        <row r="18">
          <cell r="C18">
            <v>24</v>
          </cell>
          <cell r="D18">
            <v>1</v>
          </cell>
          <cell r="E18">
            <v>1</v>
          </cell>
          <cell r="F18">
            <v>1</v>
          </cell>
          <cell r="G18">
            <v>1</v>
          </cell>
          <cell r="H18">
            <v>1</v>
          </cell>
          <cell r="I18">
            <v>1</v>
          </cell>
          <cell r="J18">
            <v>1</v>
          </cell>
          <cell r="K18">
            <v>1</v>
          </cell>
          <cell r="L18">
            <v>1</v>
          </cell>
          <cell r="M18">
            <v>1</v>
          </cell>
          <cell r="N18">
            <v>1</v>
          </cell>
          <cell r="O18">
            <v>1</v>
          </cell>
        </row>
        <row r="19">
          <cell r="C19">
            <v>18</v>
          </cell>
          <cell r="D19">
            <v>1</v>
          </cell>
          <cell r="E19">
            <v>1</v>
          </cell>
          <cell r="F19">
            <v>1</v>
          </cell>
          <cell r="G19">
            <v>1</v>
          </cell>
          <cell r="H19">
            <v>1</v>
          </cell>
          <cell r="I19">
            <v>1</v>
          </cell>
          <cell r="J19">
            <v>1</v>
          </cell>
          <cell r="K19">
            <v>1</v>
          </cell>
          <cell r="L19">
            <v>1</v>
          </cell>
          <cell r="M19">
            <v>1</v>
          </cell>
          <cell r="N19">
            <v>1</v>
          </cell>
          <cell r="O19">
            <v>1</v>
          </cell>
        </row>
        <row r="20">
          <cell r="C20">
            <v>25</v>
          </cell>
          <cell r="D20">
            <v>0</v>
          </cell>
          <cell r="E20">
            <v>1</v>
          </cell>
          <cell r="F20">
            <v>1</v>
          </cell>
          <cell r="G20">
            <v>1</v>
          </cell>
          <cell r="H20">
            <v>1</v>
          </cell>
          <cell r="I20">
            <v>1</v>
          </cell>
          <cell r="J20">
            <v>1</v>
          </cell>
          <cell r="K20">
            <v>1</v>
          </cell>
          <cell r="L20">
            <v>1</v>
          </cell>
          <cell r="M20">
            <v>1</v>
          </cell>
          <cell r="N20">
            <v>1</v>
          </cell>
          <cell r="O20">
            <v>1</v>
          </cell>
        </row>
        <row r="21">
          <cell r="C21">
            <v>25</v>
          </cell>
          <cell r="D21">
            <v>0</v>
          </cell>
          <cell r="E21">
            <v>1</v>
          </cell>
          <cell r="F21">
            <v>1</v>
          </cell>
          <cell r="G21">
            <v>1</v>
          </cell>
          <cell r="H21">
            <v>1</v>
          </cell>
          <cell r="I21">
            <v>1</v>
          </cell>
          <cell r="J21">
            <v>1</v>
          </cell>
          <cell r="K21">
            <v>1</v>
          </cell>
          <cell r="L21">
            <v>1</v>
          </cell>
          <cell r="M21">
            <v>1</v>
          </cell>
          <cell r="N21">
            <v>1</v>
          </cell>
          <cell r="O21">
            <v>1</v>
          </cell>
        </row>
        <row r="22">
          <cell r="C22">
            <v>20</v>
          </cell>
          <cell r="D22">
            <v>0</v>
          </cell>
          <cell r="E22">
            <v>1</v>
          </cell>
          <cell r="F22">
            <v>1</v>
          </cell>
          <cell r="G22">
            <v>1</v>
          </cell>
          <cell r="H22">
            <v>1</v>
          </cell>
          <cell r="I22">
            <v>1</v>
          </cell>
          <cell r="J22">
            <v>1</v>
          </cell>
          <cell r="K22">
            <v>1</v>
          </cell>
          <cell r="L22">
            <v>1</v>
          </cell>
          <cell r="M22">
            <v>1</v>
          </cell>
          <cell r="N22">
            <v>1</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33</v>
          </cell>
          <cell r="D24">
            <v>1</v>
          </cell>
          <cell r="E24">
            <v>1</v>
          </cell>
          <cell r="F24">
            <v>1</v>
          </cell>
          <cell r="G24">
            <v>1</v>
          </cell>
          <cell r="H24">
            <v>1</v>
          </cell>
          <cell r="I24">
            <v>1</v>
          </cell>
          <cell r="J24">
            <v>1</v>
          </cell>
          <cell r="K24">
            <v>1</v>
          </cell>
          <cell r="L24">
            <v>0</v>
          </cell>
          <cell r="M24">
            <v>0</v>
          </cell>
          <cell r="N24">
            <v>0</v>
          </cell>
          <cell r="O24">
            <v>0</v>
          </cell>
        </row>
        <row r="25">
          <cell r="C25">
            <v>38</v>
          </cell>
          <cell r="D25">
            <v>0</v>
          </cell>
          <cell r="E25">
            <v>1</v>
          </cell>
          <cell r="F25">
            <v>1</v>
          </cell>
          <cell r="G25">
            <v>1</v>
          </cell>
          <cell r="H25">
            <v>1</v>
          </cell>
          <cell r="I25">
            <v>1</v>
          </cell>
          <cell r="J25">
            <v>1</v>
          </cell>
          <cell r="K25">
            <v>1</v>
          </cell>
          <cell r="L25">
            <v>0</v>
          </cell>
          <cell r="M25">
            <v>1</v>
          </cell>
          <cell r="N25">
            <v>1</v>
          </cell>
          <cell r="O25">
            <v>1</v>
          </cell>
        </row>
        <row r="26">
          <cell r="C26">
            <v>28</v>
          </cell>
          <cell r="D26">
            <v>1</v>
          </cell>
          <cell r="E26">
            <v>1</v>
          </cell>
          <cell r="F26">
            <v>1</v>
          </cell>
          <cell r="G26">
            <v>1</v>
          </cell>
          <cell r="H26">
            <v>1</v>
          </cell>
          <cell r="I26">
            <v>1</v>
          </cell>
          <cell r="J26">
            <v>1</v>
          </cell>
          <cell r="K26">
            <v>1</v>
          </cell>
          <cell r="L26">
            <v>1</v>
          </cell>
          <cell r="M26">
            <v>1</v>
          </cell>
          <cell r="N26">
            <v>0</v>
          </cell>
          <cell r="O26">
            <v>0</v>
          </cell>
        </row>
        <row r="27">
          <cell r="C27">
            <v>28</v>
          </cell>
          <cell r="D27">
            <v>0</v>
          </cell>
          <cell r="E27">
            <v>1</v>
          </cell>
          <cell r="F27">
            <v>1</v>
          </cell>
          <cell r="G27">
            <v>1</v>
          </cell>
          <cell r="H27">
            <v>1</v>
          </cell>
          <cell r="I27">
            <v>1</v>
          </cell>
          <cell r="J27">
            <v>1</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26</v>
          </cell>
          <cell r="D29">
            <v>1</v>
          </cell>
          <cell r="E29">
            <v>1</v>
          </cell>
          <cell r="F29">
            <v>1</v>
          </cell>
          <cell r="G29">
            <v>1</v>
          </cell>
          <cell r="H29">
            <v>0</v>
          </cell>
          <cell r="I29">
            <v>1</v>
          </cell>
          <cell r="J29">
            <v>1</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25</v>
          </cell>
          <cell r="D31">
            <v>1</v>
          </cell>
          <cell r="E31">
            <v>1</v>
          </cell>
          <cell r="F31">
            <v>1</v>
          </cell>
          <cell r="G31">
            <v>1</v>
          </cell>
          <cell r="H31">
            <v>1</v>
          </cell>
          <cell r="I31">
            <v>1</v>
          </cell>
          <cell r="J31">
            <v>1</v>
          </cell>
          <cell r="K31">
            <v>1</v>
          </cell>
          <cell r="L31">
            <v>1</v>
          </cell>
          <cell r="M31">
            <v>0</v>
          </cell>
          <cell r="N31">
            <v>1</v>
          </cell>
          <cell r="O31">
            <v>1</v>
          </cell>
        </row>
        <row r="32">
          <cell r="C32">
            <v>28</v>
          </cell>
          <cell r="D32">
            <v>1</v>
          </cell>
          <cell r="E32">
            <v>1</v>
          </cell>
          <cell r="F32">
            <v>1</v>
          </cell>
          <cell r="G32">
            <v>1</v>
          </cell>
          <cell r="H32">
            <v>1</v>
          </cell>
          <cell r="I32">
            <v>1</v>
          </cell>
          <cell r="J32">
            <v>1</v>
          </cell>
          <cell r="K32">
            <v>1</v>
          </cell>
          <cell r="L32">
            <v>1</v>
          </cell>
          <cell r="M32">
            <v>0</v>
          </cell>
          <cell r="N32">
            <v>1</v>
          </cell>
          <cell r="O32">
            <v>1</v>
          </cell>
        </row>
        <row r="33">
          <cell r="C33">
            <v>41</v>
          </cell>
          <cell r="D33">
            <v>0</v>
          </cell>
          <cell r="E33">
            <v>1</v>
          </cell>
          <cell r="F33">
            <v>1</v>
          </cell>
          <cell r="G33">
            <v>1</v>
          </cell>
          <cell r="H33">
            <v>1</v>
          </cell>
          <cell r="I33">
            <v>1</v>
          </cell>
          <cell r="J33">
            <v>1</v>
          </cell>
          <cell r="K33">
            <v>1</v>
          </cell>
          <cell r="L33">
            <v>0</v>
          </cell>
          <cell r="M33">
            <v>0</v>
          </cell>
          <cell r="N33">
            <v>1</v>
          </cell>
          <cell r="O33">
            <v>1</v>
          </cell>
        </row>
        <row r="34">
          <cell r="C34">
            <v>25</v>
          </cell>
          <cell r="D34">
            <v>1</v>
          </cell>
          <cell r="E34">
            <v>1</v>
          </cell>
          <cell r="F34">
            <v>1</v>
          </cell>
          <cell r="G34">
            <v>1</v>
          </cell>
          <cell r="H34">
            <v>1</v>
          </cell>
          <cell r="I34">
            <v>1</v>
          </cell>
          <cell r="J34">
            <v>1</v>
          </cell>
          <cell r="K34">
            <v>1</v>
          </cell>
          <cell r="L34">
            <v>1</v>
          </cell>
          <cell r="M34">
            <v>1</v>
          </cell>
          <cell r="N34">
            <v>1</v>
          </cell>
          <cell r="O34">
            <v>1</v>
          </cell>
        </row>
        <row r="35">
          <cell r="C35">
            <v>26</v>
          </cell>
          <cell r="D35">
            <v>1</v>
          </cell>
          <cell r="E35">
            <v>1</v>
          </cell>
          <cell r="F35">
            <v>1</v>
          </cell>
          <cell r="G35">
            <v>1</v>
          </cell>
          <cell r="H35">
            <v>1</v>
          </cell>
          <cell r="I35">
            <v>1</v>
          </cell>
          <cell r="J35">
            <v>1</v>
          </cell>
          <cell r="K35">
            <v>0</v>
          </cell>
          <cell r="L35">
            <v>1</v>
          </cell>
          <cell r="M35">
            <v>0</v>
          </cell>
          <cell r="N35">
            <v>1</v>
          </cell>
          <cell r="O35">
            <v>1</v>
          </cell>
        </row>
        <row r="36">
          <cell r="C36">
            <v>31</v>
          </cell>
          <cell r="D36">
            <v>0</v>
          </cell>
          <cell r="E36">
            <v>1</v>
          </cell>
          <cell r="F36">
            <v>1</v>
          </cell>
          <cell r="G36">
            <v>1</v>
          </cell>
          <cell r="H36">
            <v>1</v>
          </cell>
          <cell r="I36">
            <v>1</v>
          </cell>
          <cell r="J36">
            <v>1</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39</v>
          </cell>
          <cell r="D38">
            <v>0</v>
          </cell>
          <cell r="E38">
            <v>1</v>
          </cell>
          <cell r="F38">
            <v>1</v>
          </cell>
          <cell r="G38">
            <v>0</v>
          </cell>
          <cell r="H38">
            <v>1</v>
          </cell>
          <cell r="I38">
            <v>1</v>
          </cell>
          <cell r="J38">
            <v>1</v>
          </cell>
          <cell r="K38">
            <v>1</v>
          </cell>
          <cell r="L38">
            <v>0</v>
          </cell>
          <cell r="M38">
            <v>1</v>
          </cell>
          <cell r="N38">
            <v>1</v>
          </cell>
          <cell r="O38">
            <v>1</v>
          </cell>
        </row>
        <row r="39">
          <cell r="C39">
            <v>33</v>
          </cell>
          <cell r="D39">
            <v>1</v>
          </cell>
          <cell r="E39">
            <v>1</v>
          </cell>
          <cell r="F39">
            <v>1</v>
          </cell>
          <cell r="G39">
            <v>1</v>
          </cell>
          <cell r="H39">
            <v>0</v>
          </cell>
          <cell r="I39">
            <v>1</v>
          </cell>
          <cell r="J39">
            <v>1</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23</v>
          </cell>
          <cell r="D41">
            <v>1</v>
          </cell>
          <cell r="E41">
            <v>1</v>
          </cell>
          <cell r="F41">
            <v>1</v>
          </cell>
          <cell r="G41">
            <v>1</v>
          </cell>
          <cell r="H41">
            <v>1</v>
          </cell>
          <cell r="I41">
            <v>1</v>
          </cell>
          <cell r="J41">
            <v>1</v>
          </cell>
          <cell r="K41">
            <v>0</v>
          </cell>
          <cell r="L41">
            <v>1</v>
          </cell>
          <cell r="M41">
            <v>0</v>
          </cell>
          <cell r="N41">
            <v>1</v>
          </cell>
          <cell r="O41">
            <v>1</v>
          </cell>
        </row>
        <row r="42">
          <cell r="C42">
            <v>25</v>
          </cell>
          <cell r="D42">
            <v>1</v>
          </cell>
          <cell r="E42">
            <v>1</v>
          </cell>
          <cell r="F42">
            <v>1</v>
          </cell>
          <cell r="G42">
            <v>1</v>
          </cell>
          <cell r="H42">
            <v>1</v>
          </cell>
          <cell r="I42">
            <v>1</v>
          </cell>
          <cell r="J42">
            <v>1</v>
          </cell>
          <cell r="K42">
            <v>0</v>
          </cell>
          <cell r="L42">
            <v>1</v>
          </cell>
          <cell r="M42">
            <v>0</v>
          </cell>
          <cell r="N42">
            <v>1</v>
          </cell>
          <cell r="O42">
            <v>1</v>
          </cell>
        </row>
        <row r="43">
          <cell r="C43">
            <v>35</v>
          </cell>
          <cell r="D43">
            <v>1</v>
          </cell>
          <cell r="E43">
            <v>1</v>
          </cell>
          <cell r="F43">
            <v>1</v>
          </cell>
          <cell r="G43">
            <v>0</v>
          </cell>
          <cell r="H43">
            <v>1</v>
          </cell>
          <cell r="I43">
            <v>1</v>
          </cell>
          <cell r="J43">
            <v>1</v>
          </cell>
          <cell r="K43">
            <v>0</v>
          </cell>
          <cell r="L43">
            <v>1</v>
          </cell>
          <cell r="M43">
            <v>1</v>
          </cell>
          <cell r="N43">
            <v>1</v>
          </cell>
          <cell r="O43">
            <v>1</v>
          </cell>
        </row>
        <row r="44">
          <cell r="C44">
            <v>34</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42</v>
          </cell>
          <cell r="D46">
            <v>0</v>
          </cell>
          <cell r="E46">
            <v>1</v>
          </cell>
          <cell r="F46">
            <v>1</v>
          </cell>
          <cell r="G46">
            <v>1</v>
          </cell>
          <cell r="H46">
            <v>0</v>
          </cell>
          <cell r="I46">
            <v>1</v>
          </cell>
          <cell r="J46">
            <v>1</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32</v>
          </cell>
          <cell r="D49">
            <v>1</v>
          </cell>
          <cell r="E49">
            <v>1</v>
          </cell>
          <cell r="F49">
            <v>1</v>
          </cell>
          <cell r="G49">
            <v>1</v>
          </cell>
          <cell r="H49">
            <v>1</v>
          </cell>
          <cell r="I49">
            <v>1</v>
          </cell>
          <cell r="J49">
            <v>1</v>
          </cell>
          <cell r="K49">
            <v>1</v>
          </cell>
          <cell r="L49">
            <v>1</v>
          </cell>
          <cell r="M49">
            <v>1</v>
          </cell>
          <cell r="N49">
            <v>1</v>
          </cell>
          <cell r="O49">
            <v>1</v>
          </cell>
        </row>
        <row r="50">
          <cell r="C50">
            <v>44</v>
          </cell>
          <cell r="D50">
            <v>0</v>
          </cell>
          <cell r="E50">
            <v>1</v>
          </cell>
          <cell r="F50">
            <v>1</v>
          </cell>
          <cell r="G50">
            <v>1</v>
          </cell>
          <cell r="H50">
            <v>1</v>
          </cell>
          <cell r="I50">
            <v>1</v>
          </cell>
          <cell r="J50">
            <v>1</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30</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50</v>
          </cell>
          <cell r="D56">
            <v>1</v>
          </cell>
          <cell r="E56">
            <v>1</v>
          </cell>
          <cell r="F56">
            <v>1</v>
          </cell>
          <cell r="G56">
            <v>1</v>
          </cell>
          <cell r="H56">
            <v>1</v>
          </cell>
          <cell r="I56">
            <v>1</v>
          </cell>
          <cell r="J56">
            <v>1</v>
          </cell>
          <cell r="K56">
            <v>1</v>
          </cell>
          <cell r="L56">
            <v>0</v>
          </cell>
          <cell r="M56">
            <v>1</v>
          </cell>
          <cell r="N56">
            <v>1</v>
          </cell>
          <cell r="O56">
            <v>1</v>
          </cell>
        </row>
        <row r="57">
          <cell r="C57">
            <v>34</v>
          </cell>
          <cell r="D57">
            <v>1</v>
          </cell>
          <cell r="E57">
            <v>1</v>
          </cell>
          <cell r="F57">
            <v>1</v>
          </cell>
          <cell r="G57">
            <v>1</v>
          </cell>
          <cell r="H57">
            <v>1</v>
          </cell>
          <cell r="I57">
            <v>1</v>
          </cell>
          <cell r="J57">
            <v>1</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25</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27</v>
          </cell>
          <cell r="D66">
            <v>0</v>
          </cell>
          <cell r="E66">
            <v>1</v>
          </cell>
          <cell r="F66">
            <v>1</v>
          </cell>
          <cell r="G66">
            <v>1</v>
          </cell>
          <cell r="H66">
            <v>1</v>
          </cell>
          <cell r="I66">
            <v>1</v>
          </cell>
          <cell r="J66">
            <v>1</v>
          </cell>
          <cell r="K66">
            <v>1</v>
          </cell>
          <cell r="L66">
            <v>1</v>
          </cell>
          <cell r="M66">
            <v>1</v>
          </cell>
          <cell r="N66">
            <v>1</v>
          </cell>
          <cell r="O66">
            <v>1</v>
          </cell>
        </row>
        <row r="67">
          <cell r="C67">
            <v>52</v>
          </cell>
          <cell r="D67">
            <v>0</v>
          </cell>
          <cell r="E67">
            <v>0</v>
          </cell>
          <cell r="F67">
            <v>1</v>
          </cell>
          <cell r="G67">
            <v>1</v>
          </cell>
          <cell r="H67">
            <v>1</v>
          </cell>
          <cell r="I67">
            <v>1</v>
          </cell>
          <cell r="J67">
            <v>1</v>
          </cell>
          <cell r="K67">
            <v>1</v>
          </cell>
          <cell r="L67">
            <v>1</v>
          </cell>
          <cell r="M67">
            <v>0</v>
          </cell>
          <cell r="N67">
            <v>1</v>
          </cell>
          <cell r="O67">
            <v>1</v>
          </cell>
        </row>
        <row r="68">
          <cell r="C68">
            <v>25</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19</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36</v>
          </cell>
          <cell r="D73">
            <v>1</v>
          </cell>
          <cell r="E73">
            <v>1</v>
          </cell>
          <cell r="F73">
            <v>1</v>
          </cell>
          <cell r="G73">
            <v>1</v>
          </cell>
          <cell r="H73">
            <v>1</v>
          </cell>
          <cell r="I73">
            <v>1</v>
          </cell>
          <cell r="J73">
            <v>1</v>
          </cell>
          <cell r="K73">
            <v>0</v>
          </cell>
          <cell r="L73">
            <v>1</v>
          </cell>
          <cell r="M73">
            <v>1</v>
          </cell>
          <cell r="N73">
            <v>1</v>
          </cell>
          <cell r="O73">
            <v>1</v>
          </cell>
        </row>
        <row r="74">
          <cell r="C74">
            <v>23</v>
          </cell>
          <cell r="D74">
            <v>1</v>
          </cell>
          <cell r="E74">
            <v>1</v>
          </cell>
          <cell r="F74">
            <v>1</v>
          </cell>
          <cell r="G74">
            <v>1</v>
          </cell>
          <cell r="H74">
            <v>1</v>
          </cell>
          <cell r="I74">
            <v>1</v>
          </cell>
          <cell r="J74">
            <v>1</v>
          </cell>
          <cell r="K74">
            <v>0</v>
          </cell>
          <cell r="L74">
            <v>1</v>
          </cell>
          <cell r="M74">
            <v>0</v>
          </cell>
          <cell r="N74">
            <v>1</v>
          </cell>
          <cell r="O74">
            <v>1</v>
          </cell>
        </row>
        <row r="75">
          <cell r="C75">
            <v>37</v>
          </cell>
          <cell r="D75">
            <v>0</v>
          </cell>
          <cell r="E75">
            <v>1</v>
          </cell>
          <cell r="F75">
            <v>1</v>
          </cell>
          <cell r="G75">
            <v>1</v>
          </cell>
          <cell r="H75">
            <v>1</v>
          </cell>
          <cell r="I75">
            <v>1</v>
          </cell>
          <cell r="J75">
            <v>1</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52</v>
          </cell>
          <cell r="D78">
            <v>1</v>
          </cell>
          <cell r="E78">
            <v>0</v>
          </cell>
          <cell r="F78">
            <v>1</v>
          </cell>
          <cell r="G78">
            <v>1</v>
          </cell>
          <cell r="H78">
            <v>1</v>
          </cell>
          <cell r="I78">
            <v>1</v>
          </cell>
          <cell r="J78">
            <v>1</v>
          </cell>
          <cell r="K78">
            <v>0</v>
          </cell>
          <cell r="L78">
            <v>0</v>
          </cell>
          <cell r="M78">
            <v>1</v>
          </cell>
          <cell r="N78">
            <v>1</v>
          </cell>
          <cell r="O78">
            <v>1</v>
          </cell>
        </row>
        <row r="79">
          <cell r="C79">
            <v>40</v>
          </cell>
          <cell r="D79">
            <v>0</v>
          </cell>
          <cell r="E79">
            <v>0</v>
          </cell>
          <cell r="F79">
            <v>1</v>
          </cell>
          <cell r="G79">
            <v>1</v>
          </cell>
          <cell r="H79">
            <v>1</v>
          </cell>
          <cell r="I79">
            <v>1</v>
          </cell>
          <cell r="J79">
            <v>1</v>
          </cell>
          <cell r="K79">
            <v>1</v>
          </cell>
          <cell r="L79">
            <v>1</v>
          </cell>
          <cell r="M79">
            <v>1</v>
          </cell>
          <cell r="N79">
            <v>1</v>
          </cell>
          <cell r="O79">
            <v>1</v>
          </cell>
        </row>
        <row r="80">
          <cell r="C80">
            <v>42</v>
          </cell>
          <cell r="D80">
            <v>0</v>
          </cell>
          <cell r="E80">
            <v>0</v>
          </cell>
          <cell r="F80">
            <v>1</v>
          </cell>
          <cell r="G80">
            <v>1</v>
          </cell>
          <cell r="H80">
            <v>1</v>
          </cell>
          <cell r="I80">
            <v>1</v>
          </cell>
          <cell r="J80">
            <v>1</v>
          </cell>
          <cell r="K80">
            <v>1</v>
          </cell>
          <cell r="L80">
            <v>1</v>
          </cell>
          <cell r="M80">
            <v>0</v>
          </cell>
          <cell r="N80">
            <v>0</v>
          </cell>
          <cell r="O80">
            <v>0</v>
          </cell>
        </row>
        <row r="81">
          <cell r="C81">
            <v>44</v>
          </cell>
          <cell r="D81">
            <v>0</v>
          </cell>
          <cell r="E81">
            <v>1</v>
          </cell>
          <cell r="F81">
            <v>1</v>
          </cell>
          <cell r="G81">
            <v>0</v>
          </cell>
          <cell r="H81">
            <v>1</v>
          </cell>
          <cell r="I81">
            <v>1</v>
          </cell>
          <cell r="J81">
            <v>1</v>
          </cell>
          <cell r="K81">
            <v>1</v>
          </cell>
          <cell r="L81">
            <v>0</v>
          </cell>
          <cell r="M81">
            <v>1</v>
          </cell>
          <cell r="N81">
            <v>1</v>
          </cell>
          <cell r="O81">
            <v>1</v>
          </cell>
        </row>
        <row r="82">
          <cell r="C82">
            <v>28</v>
          </cell>
          <cell r="D82">
            <v>1</v>
          </cell>
          <cell r="E82">
            <v>1</v>
          </cell>
          <cell r="F82">
            <v>0</v>
          </cell>
          <cell r="G82">
            <v>0</v>
          </cell>
          <cell r="H82">
            <v>1</v>
          </cell>
          <cell r="I82">
            <v>1</v>
          </cell>
          <cell r="J82">
            <v>1</v>
          </cell>
          <cell r="K82">
            <v>1</v>
          </cell>
          <cell r="L82">
            <v>1</v>
          </cell>
          <cell r="M82">
            <v>0</v>
          </cell>
          <cell r="N82">
            <v>1</v>
          </cell>
          <cell r="O82">
            <v>1</v>
          </cell>
        </row>
        <row r="83">
          <cell r="C83">
            <v>30</v>
          </cell>
          <cell r="D83">
            <v>0</v>
          </cell>
          <cell r="E83">
            <v>1</v>
          </cell>
          <cell r="F83">
            <v>1</v>
          </cell>
          <cell r="G83">
            <v>1</v>
          </cell>
          <cell r="H83">
            <v>1</v>
          </cell>
          <cell r="I83">
            <v>1</v>
          </cell>
          <cell r="J83">
            <v>1</v>
          </cell>
          <cell r="K83">
            <v>0</v>
          </cell>
          <cell r="L83">
            <v>1</v>
          </cell>
          <cell r="M83">
            <v>0</v>
          </cell>
          <cell r="N83">
            <v>1</v>
          </cell>
          <cell r="O83">
            <v>1</v>
          </cell>
        </row>
        <row r="84">
          <cell r="C84">
            <v>43</v>
          </cell>
          <cell r="D84">
            <v>0</v>
          </cell>
          <cell r="E84">
            <v>1</v>
          </cell>
          <cell r="F84">
            <v>1</v>
          </cell>
          <cell r="G84">
            <v>0</v>
          </cell>
          <cell r="H84">
            <v>1</v>
          </cell>
          <cell r="I84">
            <v>1</v>
          </cell>
          <cell r="J84">
            <v>1</v>
          </cell>
          <cell r="K84">
            <v>1</v>
          </cell>
          <cell r="L84">
            <v>0</v>
          </cell>
          <cell r="M84">
            <v>1</v>
          </cell>
          <cell r="N84">
            <v>1</v>
          </cell>
          <cell r="O84">
            <v>1</v>
          </cell>
        </row>
        <row r="85">
          <cell r="C85">
            <v>38</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25</v>
          </cell>
          <cell r="D96">
            <v>0</v>
          </cell>
          <cell r="E96">
            <v>1</v>
          </cell>
          <cell r="F96">
            <v>1</v>
          </cell>
          <cell r="G96">
            <v>1</v>
          </cell>
          <cell r="H96">
            <v>1</v>
          </cell>
          <cell r="I96">
            <v>1</v>
          </cell>
          <cell r="J96">
            <v>0</v>
          </cell>
          <cell r="K96">
            <v>1</v>
          </cell>
          <cell r="L96">
            <v>1</v>
          </cell>
          <cell r="M96">
            <v>0</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35</v>
          </cell>
          <cell r="D116">
            <v>1</v>
          </cell>
          <cell r="E116">
            <v>1</v>
          </cell>
          <cell r="F116">
            <v>1</v>
          </cell>
          <cell r="G116">
            <v>1</v>
          </cell>
          <cell r="H116">
            <v>1</v>
          </cell>
          <cell r="I116">
            <v>1</v>
          </cell>
          <cell r="J116">
            <v>1</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2">
        <row r="2">
          <cell r="C2">
            <v>26</v>
          </cell>
          <cell r="D2">
            <v>1</v>
          </cell>
          <cell r="E2">
            <v>1</v>
          </cell>
          <cell r="F2">
            <v>1</v>
          </cell>
          <cell r="G2">
            <v>1</v>
          </cell>
          <cell r="H2">
            <v>1</v>
          </cell>
          <cell r="I2">
            <v>1</v>
          </cell>
          <cell r="J2">
            <v>1</v>
          </cell>
          <cell r="K2">
            <v>1</v>
          </cell>
          <cell r="L2">
            <v>1</v>
          </cell>
          <cell r="M2">
            <v>1</v>
          </cell>
          <cell r="N2">
            <v>1</v>
          </cell>
          <cell r="O2">
            <v>1</v>
          </cell>
          <cell r="P2">
            <v>54.244399490522213</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30</v>
          </cell>
          <cell r="D8">
            <v>0</v>
          </cell>
          <cell r="E8">
            <v>1</v>
          </cell>
          <cell r="F8">
            <v>1</v>
          </cell>
          <cell r="G8">
            <v>1</v>
          </cell>
          <cell r="H8">
            <v>0</v>
          </cell>
          <cell r="I8">
            <v>1</v>
          </cell>
          <cell r="J8">
            <v>1</v>
          </cell>
          <cell r="K8">
            <v>1</v>
          </cell>
          <cell r="L8">
            <v>1</v>
          </cell>
          <cell r="M8">
            <v>1</v>
          </cell>
          <cell r="N8">
            <v>1</v>
          </cell>
          <cell r="O8">
            <v>1</v>
          </cell>
        </row>
        <row r="9">
          <cell r="C9">
            <v>33</v>
          </cell>
          <cell r="D9">
            <v>0</v>
          </cell>
          <cell r="E9">
            <v>0</v>
          </cell>
          <cell r="F9">
            <v>1</v>
          </cell>
          <cell r="G9">
            <v>1</v>
          </cell>
          <cell r="H9">
            <v>1</v>
          </cell>
          <cell r="I9">
            <v>1</v>
          </cell>
          <cell r="J9">
            <v>1</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84</v>
          </cell>
          <cell r="D12">
            <v>0</v>
          </cell>
          <cell r="E12">
            <v>0</v>
          </cell>
          <cell r="F12">
            <v>0</v>
          </cell>
          <cell r="G12">
            <v>1</v>
          </cell>
          <cell r="H12">
            <v>1</v>
          </cell>
          <cell r="I12">
            <v>1</v>
          </cell>
          <cell r="J12">
            <v>1</v>
          </cell>
          <cell r="K12">
            <v>1</v>
          </cell>
          <cell r="L12">
            <v>0</v>
          </cell>
          <cell r="M12">
            <v>0</v>
          </cell>
          <cell r="N12">
            <v>1</v>
          </cell>
          <cell r="O12">
            <v>1</v>
          </cell>
        </row>
        <row r="13">
          <cell r="C13">
            <v>41</v>
          </cell>
          <cell r="D13">
            <v>1</v>
          </cell>
          <cell r="E13">
            <v>1</v>
          </cell>
          <cell r="F13">
            <v>1</v>
          </cell>
          <cell r="G13">
            <v>1</v>
          </cell>
          <cell r="H13">
            <v>1</v>
          </cell>
          <cell r="I13">
            <v>1</v>
          </cell>
          <cell r="J13">
            <v>1</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20</v>
          </cell>
          <cell r="D17">
            <v>1</v>
          </cell>
          <cell r="E17">
            <v>0</v>
          </cell>
          <cell r="F17">
            <v>1</v>
          </cell>
          <cell r="G17">
            <v>1</v>
          </cell>
          <cell r="H17">
            <v>1</v>
          </cell>
          <cell r="I17">
            <v>1</v>
          </cell>
          <cell r="J17">
            <v>1</v>
          </cell>
          <cell r="K17">
            <v>1</v>
          </cell>
          <cell r="L17">
            <v>1</v>
          </cell>
          <cell r="M17">
            <v>1</v>
          </cell>
          <cell r="N17">
            <v>1</v>
          </cell>
          <cell r="O17">
            <v>1</v>
          </cell>
        </row>
        <row r="18">
          <cell r="C18">
            <v>24</v>
          </cell>
          <cell r="D18">
            <v>1</v>
          </cell>
          <cell r="E18">
            <v>1</v>
          </cell>
          <cell r="F18">
            <v>1</v>
          </cell>
          <cell r="G18">
            <v>1</v>
          </cell>
          <cell r="H18">
            <v>1</v>
          </cell>
          <cell r="I18">
            <v>1</v>
          </cell>
          <cell r="J18">
            <v>1</v>
          </cell>
          <cell r="K18">
            <v>1</v>
          </cell>
          <cell r="L18">
            <v>1</v>
          </cell>
          <cell r="M18">
            <v>1</v>
          </cell>
          <cell r="N18">
            <v>1</v>
          </cell>
          <cell r="O18">
            <v>1</v>
          </cell>
        </row>
        <row r="19">
          <cell r="C19">
            <v>18</v>
          </cell>
          <cell r="D19">
            <v>1</v>
          </cell>
          <cell r="E19">
            <v>1</v>
          </cell>
          <cell r="F19">
            <v>1</v>
          </cell>
          <cell r="G19">
            <v>1</v>
          </cell>
          <cell r="H19">
            <v>1</v>
          </cell>
          <cell r="I19">
            <v>1</v>
          </cell>
          <cell r="J19">
            <v>1</v>
          </cell>
          <cell r="K19">
            <v>1</v>
          </cell>
          <cell r="L19">
            <v>1</v>
          </cell>
          <cell r="M19">
            <v>1</v>
          </cell>
          <cell r="N19">
            <v>1</v>
          </cell>
          <cell r="O19">
            <v>1</v>
          </cell>
        </row>
        <row r="20">
          <cell r="C20">
            <v>25</v>
          </cell>
          <cell r="D20">
            <v>0</v>
          </cell>
          <cell r="E20">
            <v>1</v>
          </cell>
          <cell r="F20">
            <v>1</v>
          </cell>
          <cell r="G20">
            <v>1</v>
          </cell>
          <cell r="H20">
            <v>1</v>
          </cell>
          <cell r="I20">
            <v>1</v>
          </cell>
          <cell r="J20">
            <v>1</v>
          </cell>
          <cell r="K20">
            <v>1</v>
          </cell>
          <cell r="L20">
            <v>1</v>
          </cell>
          <cell r="M20">
            <v>1</v>
          </cell>
          <cell r="N20">
            <v>1</v>
          </cell>
          <cell r="O20">
            <v>1</v>
          </cell>
        </row>
        <row r="21">
          <cell r="C21">
            <v>25</v>
          </cell>
          <cell r="D21">
            <v>0</v>
          </cell>
          <cell r="E21">
            <v>1</v>
          </cell>
          <cell r="F21">
            <v>1</v>
          </cell>
          <cell r="G21">
            <v>1</v>
          </cell>
          <cell r="H21">
            <v>1</v>
          </cell>
          <cell r="I21">
            <v>1</v>
          </cell>
          <cell r="J21">
            <v>1</v>
          </cell>
          <cell r="K21">
            <v>1</v>
          </cell>
          <cell r="L21">
            <v>1</v>
          </cell>
          <cell r="M21">
            <v>1</v>
          </cell>
          <cell r="N21">
            <v>1</v>
          </cell>
          <cell r="O21">
            <v>1</v>
          </cell>
        </row>
        <row r="22">
          <cell r="C22">
            <v>20</v>
          </cell>
          <cell r="D22">
            <v>0</v>
          </cell>
          <cell r="E22">
            <v>1</v>
          </cell>
          <cell r="F22">
            <v>1</v>
          </cell>
          <cell r="G22">
            <v>1</v>
          </cell>
          <cell r="H22">
            <v>1</v>
          </cell>
          <cell r="I22">
            <v>1</v>
          </cell>
          <cell r="J22">
            <v>1</v>
          </cell>
          <cell r="K22">
            <v>1</v>
          </cell>
          <cell r="L22">
            <v>1</v>
          </cell>
          <cell r="M22">
            <v>1</v>
          </cell>
          <cell r="N22">
            <v>1</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33</v>
          </cell>
          <cell r="D24">
            <v>1</v>
          </cell>
          <cell r="E24">
            <v>1</v>
          </cell>
          <cell r="F24">
            <v>1</v>
          </cell>
          <cell r="G24">
            <v>1</v>
          </cell>
          <cell r="H24">
            <v>1</v>
          </cell>
          <cell r="I24">
            <v>1</v>
          </cell>
          <cell r="J24">
            <v>1</v>
          </cell>
          <cell r="K24">
            <v>1</v>
          </cell>
          <cell r="L24">
            <v>0</v>
          </cell>
          <cell r="M24">
            <v>0</v>
          </cell>
          <cell r="N24">
            <v>0</v>
          </cell>
          <cell r="O24">
            <v>0</v>
          </cell>
        </row>
        <row r="25">
          <cell r="C25">
            <v>38</v>
          </cell>
          <cell r="D25">
            <v>0</v>
          </cell>
          <cell r="E25">
            <v>1</v>
          </cell>
          <cell r="F25">
            <v>1</v>
          </cell>
          <cell r="G25">
            <v>1</v>
          </cell>
          <cell r="H25">
            <v>1</v>
          </cell>
          <cell r="I25">
            <v>1</v>
          </cell>
          <cell r="J25">
            <v>1</v>
          </cell>
          <cell r="K25">
            <v>1</v>
          </cell>
          <cell r="L25">
            <v>0</v>
          </cell>
          <cell r="M25">
            <v>1</v>
          </cell>
          <cell r="N25">
            <v>1</v>
          </cell>
          <cell r="O25">
            <v>1</v>
          </cell>
        </row>
        <row r="26">
          <cell r="C26">
            <v>28</v>
          </cell>
          <cell r="D26">
            <v>1</v>
          </cell>
          <cell r="E26">
            <v>1</v>
          </cell>
          <cell r="F26">
            <v>1</v>
          </cell>
          <cell r="G26">
            <v>1</v>
          </cell>
          <cell r="H26">
            <v>1</v>
          </cell>
          <cell r="I26">
            <v>1</v>
          </cell>
          <cell r="J26">
            <v>1</v>
          </cell>
          <cell r="K26">
            <v>1</v>
          </cell>
          <cell r="L26">
            <v>1</v>
          </cell>
          <cell r="M26">
            <v>1</v>
          </cell>
          <cell r="N26">
            <v>0</v>
          </cell>
          <cell r="O26">
            <v>0</v>
          </cell>
        </row>
        <row r="27">
          <cell r="C27">
            <v>28</v>
          </cell>
          <cell r="D27">
            <v>0</v>
          </cell>
          <cell r="E27">
            <v>1</v>
          </cell>
          <cell r="F27">
            <v>1</v>
          </cell>
          <cell r="G27">
            <v>1</v>
          </cell>
          <cell r="H27">
            <v>1</v>
          </cell>
          <cell r="I27">
            <v>1</v>
          </cell>
          <cell r="J27">
            <v>1</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26</v>
          </cell>
          <cell r="D29">
            <v>1</v>
          </cell>
          <cell r="E29">
            <v>1</v>
          </cell>
          <cell r="F29">
            <v>1</v>
          </cell>
          <cell r="G29">
            <v>1</v>
          </cell>
          <cell r="H29">
            <v>0</v>
          </cell>
          <cell r="I29">
            <v>1</v>
          </cell>
          <cell r="J29">
            <v>1</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25</v>
          </cell>
          <cell r="D31">
            <v>1</v>
          </cell>
          <cell r="E31">
            <v>1</v>
          </cell>
          <cell r="F31">
            <v>1</v>
          </cell>
          <cell r="G31">
            <v>1</v>
          </cell>
          <cell r="H31">
            <v>1</v>
          </cell>
          <cell r="I31">
            <v>1</v>
          </cell>
          <cell r="J31">
            <v>1</v>
          </cell>
          <cell r="K31">
            <v>1</v>
          </cell>
          <cell r="L31">
            <v>1</v>
          </cell>
          <cell r="M31">
            <v>0</v>
          </cell>
          <cell r="N31">
            <v>1</v>
          </cell>
          <cell r="O31">
            <v>1</v>
          </cell>
        </row>
        <row r="32">
          <cell r="C32">
            <v>28</v>
          </cell>
          <cell r="D32">
            <v>1</v>
          </cell>
          <cell r="E32">
            <v>1</v>
          </cell>
          <cell r="F32">
            <v>1</v>
          </cell>
          <cell r="G32">
            <v>1</v>
          </cell>
          <cell r="H32">
            <v>1</v>
          </cell>
          <cell r="I32">
            <v>1</v>
          </cell>
          <cell r="J32">
            <v>1</v>
          </cell>
          <cell r="K32">
            <v>1</v>
          </cell>
          <cell r="L32">
            <v>1</v>
          </cell>
          <cell r="M32">
            <v>0</v>
          </cell>
          <cell r="N32">
            <v>1</v>
          </cell>
          <cell r="O32">
            <v>1</v>
          </cell>
        </row>
        <row r="33">
          <cell r="C33">
            <v>41</v>
          </cell>
          <cell r="D33">
            <v>0</v>
          </cell>
          <cell r="E33">
            <v>1</v>
          </cell>
          <cell r="F33">
            <v>1</v>
          </cell>
          <cell r="G33">
            <v>1</v>
          </cell>
          <cell r="H33">
            <v>1</v>
          </cell>
          <cell r="I33">
            <v>1</v>
          </cell>
          <cell r="J33">
            <v>1</v>
          </cell>
          <cell r="K33">
            <v>1</v>
          </cell>
          <cell r="L33">
            <v>0</v>
          </cell>
          <cell r="M33">
            <v>0</v>
          </cell>
          <cell r="N33">
            <v>1</v>
          </cell>
          <cell r="O33">
            <v>1</v>
          </cell>
        </row>
        <row r="34">
          <cell r="C34">
            <v>25</v>
          </cell>
          <cell r="D34">
            <v>1</v>
          </cell>
          <cell r="E34">
            <v>1</v>
          </cell>
          <cell r="F34">
            <v>1</v>
          </cell>
          <cell r="G34">
            <v>1</v>
          </cell>
          <cell r="H34">
            <v>1</v>
          </cell>
          <cell r="I34">
            <v>1</v>
          </cell>
          <cell r="J34">
            <v>1</v>
          </cell>
          <cell r="K34">
            <v>1</v>
          </cell>
          <cell r="L34">
            <v>1</v>
          </cell>
          <cell r="M34">
            <v>1</v>
          </cell>
          <cell r="N34">
            <v>1</v>
          </cell>
          <cell r="O34">
            <v>1</v>
          </cell>
        </row>
        <row r="35">
          <cell r="C35">
            <v>26</v>
          </cell>
          <cell r="D35">
            <v>1</v>
          </cell>
          <cell r="E35">
            <v>1</v>
          </cell>
          <cell r="F35">
            <v>1</v>
          </cell>
          <cell r="G35">
            <v>1</v>
          </cell>
          <cell r="H35">
            <v>1</v>
          </cell>
          <cell r="I35">
            <v>1</v>
          </cell>
          <cell r="J35">
            <v>1</v>
          </cell>
          <cell r="K35">
            <v>0</v>
          </cell>
          <cell r="L35">
            <v>1</v>
          </cell>
          <cell r="M35">
            <v>0</v>
          </cell>
          <cell r="N35">
            <v>1</v>
          </cell>
          <cell r="O35">
            <v>1</v>
          </cell>
        </row>
        <row r="36">
          <cell r="C36">
            <v>31</v>
          </cell>
          <cell r="D36">
            <v>0</v>
          </cell>
          <cell r="E36">
            <v>1</v>
          </cell>
          <cell r="F36">
            <v>1</v>
          </cell>
          <cell r="G36">
            <v>1</v>
          </cell>
          <cell r="H36">
            <v>1</v>
          </cell>
          <cell r="I36">
            <v>1</v>
          </cell>
          <cell r="J36">
            <v>1</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39</v>
          </cell>
          <cell r="D38">
            <v>0</v>
          </cell>
          <cell r="E38">
            <v>1</v>
          </cell>
          <cell r="F38">
            <v>1</v>
          </cell>
          <cell r="G38">
            <v>0</v>
          </cell>
          <cell r="H38">
            <v>1</v>
          </cell>
          <cell r="I38">
            <v>1</v>
          </cell>
          <cell r="J38">
            <v>1</v>
          </cell>
          <cell r="K38">
            <v>1</v>
          </cell>
          <cell r="L38">
            <v>0</v>
          </cell>
          <cell r="M38">
            <v>1</v>
          </cell>
          <cell r="N38">
            <v>1</v>
          </cell>
          <cell r="O38">
            <v>1</v>
          </cell>
        </row>
        <row r="39">
          <cell r="C39">
            <v>33</v>
          </cell>
          <cell r="D39">
            <v>1</v>
          </cell>
          <cell r="E39">
            <v>1</v>
          </cell>
          <cell r="F39">
            <v>1</v>
          </cell>
          <cell r="G39">
            <v>1</v>
          </cell>
          <cell r="H39">
            <v>0</v>
          </cell>
          <cell r="I39">
            <v>1</v>
          </cell>
          <cell r="J39">
            <v>1</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23</v>
          </cell>
          <cell r="D41">
            <v>1</v>
          </cell>
          <cell r="E41">
            <v>1</v>
          </cell>
          <cell r="F41">
            <v>1</v>
          </cell>
          <cell r="G41">
            <v>1</v>
          </cell>
          <cell r="H41">
            <v>1</v>
          </cell>
          <cell r="I41">
            <v>1</v>
          </cell>
          <cell r="J41">
            <v>1</v>
          </cell>
          <cell r="K41">
            <v>0</v>
          </cell>
          <cell r="L41">
            <v>1</v>
          </cell>
          <cell r="M41">
            <v>0</v>
          </cell>
          <cell r="N41">
            <v>1</v>
          </cell>
          <cell r="O41">
            <v>1</v>
          </cell>
        </row>
        <row r="42">
          <cell r="C42">
            <v>25</v>
          </cell>
          <cell r="D42">
            <v>1</v>
          </cell>
          <cell r="E42">
            <v>1</v>
          </cell>
          <cell r="F42">
            <v>1</v>
          </cell>
          <cell r="G42">
            <v>1</v>
          </cell>
          <cell r="H42">
            <v>1</v>
          </cell>
          <cell r="I42">
            <v>1</v>
          </cell>
          <cell r="J42">
            <v>1</v>
          </cell>
          <cell r="K42">
            <v>0</v>
          </cell>
          <cell r="L42">
            <v>1</v>
          </cell>
          <cell r="M42">
            <v>0</v>
          </cell>
          <cell r="N42">
            <v>1</v>
          </cell>
          <cell r="O42">
            <v>1</v>
          </cell>
        </row>
        <row r="43">
          <cell r="C43">
            <v>35</v>
          </cell>
          <cell r="D43">
            <v>1</v>
          </cell>
          <cell r="E43">
            <v>1</v>
          </cell>
          <cell r="F43">
            <v>1</v>
          </cell>
          <cell r="G43">
            <v>0</v>
          </cell>
          <cell r="H43">
            <v>1</v>
          </cell>
          <cell r="I43">
            <v>1</v>
          </cell>
          <cell r="J43">
            <v>1</v>
          </cell>
          <cell r="K43">
            <v>0</v>
          </cell>
          <cell r="L43">
            <v>1</v>
          </cell>
          <cell r="M43">
            <v>1</v>
          </cell>
          <cell r="N43">
            <v>1</v>
          </cell>
          <cell r="O43">
            <v>1</v>
          </cell>
        </row>
        <row r="44">
          <cell r="C44">
            <v>34</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42</v>
          </cell>
          <cell r="D46">
            <v>0</v>
          </cell>
          <cell r="E46">
            <v>1</v>
          </cell>
          <cell r="F46">
            <v>1</v>
          </cell>
          <cell r="G46">
            <v>1</v>
          </cell>
          <cell r="H46">
            <v>0</v>
          </cell>
          <cell r="I46">
            <v>1</v>
          </cell>
          <cell r="J46">
            <v>1</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32</v>
          </cell>
          <cell r="D49">
            <v>1</v>
          </cell>
          <cell r="E49">
            <v>1</v>
          </cell>
          <cell r="F49">
            <v>1</v>
          </cell>
          <cell r="G49">
            <v>1</v>
          </cell>
          <cell r="H49">
            <v>1</v>
          </cell>
          <cell r="I49">
            <v>1</v>
          </cell>
          <cell r="J49">
            <v>1</v>
          </cell>
          <cell r="K49">
            <v>1</v>
          </cell>
          <cell r="L49">
            <v>1</v>
          </cell>
          <cell r="M49">
            <v>1</v>
          </cell>
          <cell r="N49">
            <v>1</v>
          </cell>
          <cell r="O49">
            <v>1</v>
          </cell>
        </row>
        <row r="50">
          <cell r="C50">
            <v>44</v>
          </cell>
          <cell r="D50">
            <v>0</v>
          </cell>
          <cell r="E50">
            <v>1</v>
          </cell>
          <cell r="F50">
            <v>1</v>
          </cell>
          <cell r="G50">
            <v>1</v>
          </cell>
          <cell r="H50">
            <v>1</v>
          </cell>
          <cell r="I50">
            <v>1</v>
          </cell>
          <cell r="J50">
            <v>1</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30</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50</v>
          </cell>
          <cell r="D56">
            <v>1</v>
          </cell>
          <cell r="E56">
            <v>1</v>
          </cell>
          <cell r="F56">
            <v>1</v>
          </cell>
          <cell r="G56">
            <v>1</v>
          </cell>
          <cell r="H56">
            <v>1</v>
          </cell>
          <cell r="I56">
            <v>1</v>
          </cell>
          <cell r="J56">
            <v>1</v>
          </cell>
          <cell r="K56">
            <v>1</v>
          </cell>
          <cell r="L56">
            <v>0</v>
          </cell>
          <cell r="M56">
            <v>1</v>
          </cell>
          <cell r="N56">
            <v>1</v>
          </cell>
          <cell r="O56">
            <v>1</v>
          </cell>
        </row>
        <row r="57">
          <cell r="C57">
            <v>34</v>
          </cell>
          <cell r="D57">
            <v>1</v>
          </cell>
          <cell r="E57">
            <v>1</v>
          </cell>
          <cell r="F57">
            <v>1</v>
          </cell>
          <cell r="G57">
            <v>1</v>
          </cell>
          <cell r="H57">
            <v>1</v>
          </cell>
          <cell r="I57">
            <v>1</v>
          </cell>
          <cell r="J57">
            <v>1</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25</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27</v>
          </cell>
          <cell r="D66">
            <v>0</v>
          </cell>
          <cell r="E66">
            <v>1</v>
          </cell>
          <cell r="F66">
            <v>1</v>
          </cell>
          <cell r="G66">
            <v>1</v>
          </cell>
          <cell r="H66">
            <v>1</v>
          </cell>
          <cell r="I66">
            <v>1</v>
          </cell>
          <cell r="J66">
            <v>1</v>
          </cell>
          <cell r="K66">
            <v>1</v>
          </cell>
          <cell r="L66">
            <v>1</v>
          </cell>
          <cell r="M66">
            <v>1</v>
          </cell>
          <cell r="N66">
            <v>1</v>
          </cell>
          <cell r="O66">
            <v>1</v>
          </cell>
        </row>
        <row r="67">
          <cell r="C67">
            <v>52</v>
          </cell>
          <cell r="D67">
            <v>0</v>
          </cell>
          <cell r="E67">
            <v>0</v>
          </cell>
          <cell r="F67">
            <v>1</v>
          </cell>
          <cell r="G67">
            <v>1</v>
          </cell>
          <cell r="H67">
            <v>1</v>
          </cell>
          <cell r="I67">
            <v>1</v>
          </cell>
          <cell r="J67">
            <v>1</v>
          </cell>
          <cell r="K67">
            <v>1</v>
          </cell>
          <cell r="L67">
            <v>1</v>
          </cell>
          <cell r="M67">
            <v>0</v>
          </cell>
          <cell r="N67">
            <v>1</v>
          </cell>
          <cell r="O67">
            <v>1</v>
          </cell>
        </row>
        <row r="68">
          <cell r="C68">
            <v>25</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19</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36</v>
          </cell>
          <cell r="D73">
            <v>1</v>
          </cell>
          <cell r="E73">
            <v>1</v>
          </cell>
          <cell r="F73">
            <v>1</v>
          </cell>
          <cell r="G73">
            <v>1</v>
          </cell>
          <cell r="H73">
            <v>1</v>
          </cell>
          <cell r="I73">
            <v>1</v>
          </cell>
          <cell r="J73">
            <v>1</v>
          </cell>
          <cell r="K73">
            <v>0</v>
          </cell>
          <cell r="L73">
            <v>1</v>
          </cell>
          <cell r="M73">
            <v>1</v>
          </cell>
          <cell r="N73">
            <v>1</v>
          </cell>
          <cell r="O73">
            <v>1</v>
          </cell>
        </row>
        <row r="74">
          <cell r="C74">
            <v>23</v>
          </cell>
          <cell r="D74">
            <v>1</v>
          </cell>
          <cell r="E74">
            <v>1</v>
          </cell>
          <cell r="F74">
            <v>1</v>
          </cell>
          <cell r="G74">
            <v>1</v>
          </cell>
          <cell r="H74">
            <v>1</v>
          </cell>
          <cell r="I74">
            <v>1</v>
          </cell>
          <cell r="J74">
            <v>1</v>
          </cell>
          <cell r="K74">
            <v>0</v>
          </cell>
          <cell r="L74">
            <v>1</v>
          </cell>
          <cell r="M74">
            <v>0</v>
          </cell>
          <cell r="N74">
            <v>1</v>
          </cell>
          <cell r="O74">
            <v>1</v>
          </cell>
        </row>
        <row r="75">
          <cell r="C75">
            <v>37</v>
          </cell>
          <cell r="D75">
            <v>0</v>
          </cell>
          <cell r="E75">
            <v>1</v>
          </cell>
          <cell r="F75">
            <v>1</v>
          </cell>
          <cell r="G75">
            <v>1</v>
          </cell>
          <cell r="H75">
            <v>1</v>
          </cell>
          <cell r="I75">
            <v>1</v>
          </cell>
          <cell r="J75">
            <v>1</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52</v>
          </cell>
          <cell r="D78">
            <v>1</v>
          </cell>
          <cell r="E78">
            <v>0</v>
          </cell>
          <cell r="F78">
            <v>1</v>
          </cell>
          <cell r="G78">
            <v>1</v>
          </cell>
          <cell r="H78">
            <v>1</v>
          </cell>
          <cell r="I78">
            <v>1</v>
          </cell>
          <cell r="J78">
            <v>1</v>
          </cell>
          <cell r="K78">
            <v>0</v>
          </cell>
          <cell r="L78">
            <v>0</v>
          </cell>
          <cell r="M78">
            <v>1</v>
          </cell>
          <cell r="N78">
            <v>1</v>
          </cell>
          <cell r="O78">
            <v>1</v>
          </cell>
        </row>
        <row r="79">
          <cell r="C79">
            <v>40</v>
          </cell>
          <cell r="D79">
            <v>0</v>
          </cell>
          <cell r="E79">
            <v>0</v>
          </cell>
          <cell r="F79">
            <v>1</v>
          </cell>
          <cell r="G79">
            <v>1</v>
          </cell>
          <cell r="H79">
            <v>1</v>
          </cell>
          <cell r="I79">
            <v>1</v>
          </cell>
          <cell r="J79">
            <v>1</v>
          </cell>
          <cell r="K79">
            <v>1</v>
          </cell>
          <cell r="L79">
            <v>1</v>
          </cell>
          <cell r="M79">
            <v>1</v>
          </cell>
          <cell r="N79">
            <v>1</v>
          </cell>
          <cell r="O79">
            <v>1</v>
          </cell>
        </row>
        <row r="80">
          <cell r="C80">
            <v>42</v>
          </cell>
          <cell r="D80">
            <v>0</v>
          </cell>
          <cell r="E80">
            <v>0</v>
          </cell>
          <cell r="F80">
            <v>1</v>
          </cell>
          <cell r="G80">
            <v>1</v>
          </cell>
          <cell r="H80">
            <v>1</v>
          </cell>
          <cell r="I80">
            <v>1</v>
          </cell>
          <cell r="J80">
            <v>1</v>
          </cell>
          <cell r="K80">
            <v>1</v>
          </cell>
          <cell r="L80">
            <v>1</v>
          </cell>
          <cell r="M80">
            <v>0</v>
          </cell>
          <cell r="N80">
            <v>0</v>
          </cell>
          <cell r="O80">
            <v>0</v>
          </cell>
        </row>
        <row r="81">
          <cell r="C81">
            <v>44</v>
          </cell>
          <cell r="D81">
            <v>0</v>
          </cell>
          <cell r="E81">
            <v>1</v>
          </cell>
          <cell r="F81">
            <v>1</v>
          </cell>
          <cell r="G81">
            <v>0</v>
          </cell>
          <cell r="H81">
            <v>1</v>
          </cell>
          <cell r="I81">
            <v>1</v>
          </cell>
          <cell r="J81">
            <v>1</v>
          </cell>
          <cell r="K81">
            <v>1</v>
          </cell>
          <cell r="L81">
            <v>0</v>
          </cell>
          <cell r="M81">
            <v>1</v>
          </cell>
          <cell r="N81">
            <v>1</v>
          </cell>
          <cell r="O81">
            <v>1</v>
          </cell>
        </row>
        <row r="82">
          <cell r="C82">
            <v>28</v>
          </cell>
          <cell r="D82">
            <v>1</v>
          </cell>
          <cell r="E82">
            <v>1</v>
          </cell>
          <cell r="F82">
            <v>0</v>
          </cell>
          <cell r="G82">
            <v>0</v>
          </cell>
          <cell r="H82">
            <v>1</v>
          </cell>
          <cell r="I82">
            <v>1</v>
          </cell>
          <cell r="J82">
            <v>1</v>
          </cell>
          <cell r="K82">
            <v>1</v>
          </cell>
          <cell r="L82">
            <v>1</v>
          </cell>
          <cell r="M82">
            <v>0</v>
          </cell>
          <cell r="N82">
            <v>1</v>
          </cell>
          <cell r="O82">
            <v>1</v>
          </cell>
        </row>
        <row r="83">
          <cell r="C83">
            <v>30</v>
          </cell>
          <cell r="D83">
            <v>0</v>
          </cell>
          <cell r="E83">
            <v>1</v>
          </cell>
          <cell r="F83">
            <v>1</v>
          </cell>
          <cell r="G83">
            <v>1</v>
          </cell>
          <cell r="H83">
            <v>1</v>
          </cell>
          <cell r="I83">
            <v>1</v>
          </cell>
          <cell r="J83">
            <v>1</v>
          </cell>
          <cell r="K83">
            <v>0</v>
          </cell>
          <cell r="L83">
            <v>1</v>
          </cell>
          <cell r="M83">
            <v>0</v>
          </cell>
          <cell r="N83">
            <v>1</v>
          </cell>
          <cell r="O83">
            <v>1</v>
          </cell>
        </row>
        <row r="84">
          <cell r="C84">
            <v>42</v>
          </cell>
          <cell r="D84">
            <v>0</v>
          </cell>
          <cell r="E84">
            <v>1</v>
          </cell>
          <cell r="F84">
            <v>1</v>
          </cell>
          <cell r="G84">
            <v>0</v>
          </cell>
          <cell r="H84">
            <v>1</v>
          </cell>
          <cell r="I84">
            <v>1</v>
          </cell>
          <cell r="J84">
            <v>1</v>
          </cell>
          <cell r="K84">
            <v>1</v>
          </cell>
          <cell r="L84">
            <v>0</v>
          </cell>
          <cell r="M84">
            <v>1</v>
          </cell>
          <cell r="N84">
            <v>1</v>
          </cell>
          <cell r="O84">
            <v>1</v>
          </cell>
        </row>
        <row r="85">
          <cell r="C85">
            <v>38</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25</v>
          </cell>
          <cell r="D96">
            <v>0</v>
          </cell>
          <cell r="E96">
            <v>1</v>
          </cell>
          <cell r="F96">
            <v>1</v>
          </cell>
          <cell r="G96">
            <v>1</v>
          </cell>
          <cell r="H96">
            <v>1</v>
          </cell>
          <cell r="I96">
            <v>1</v>
          </cell>
          <cell r="J96">
            <v>0</v>
          </cell>
          <cell r="K96">
            <v>1</v>
          </cell>
          <cell r="L96">
            <v>1</v>
          </cell>
          <cell r="M96">
            <v>0</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35</v>
          </cell>
          <cell r="D116">
            <v>1</v>
          </cell>
          <cell r="E116">
            <v>1</v>
          </cell>
          <cell r="F116">
            <v>1</v>
          </cell>
          <cell r="G116">
            <v>1</v>
          </cell>
          <cell r="H116">
            <v>1</v>
          </cell>
          <cell r="I116">
            <v>1</v>
          </cell>
          <cell r="J116">
            <v>1</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3">
        <row r="2">
          <cell r="C2">
            <v>26</v>
          </cell>
          <cell r="D2">
            <v>1</v>
          </cell>
          <cell r="E2">
            <v>1</v>
          </cell>
          <cell r="F2">
            <v>1</v>
          </cell>
          <cell r="G2">
            <v>1</v>
          </cell>
          <cell r="H2">
            <v>1</v>
          </cell>
          <cell r="I2">
            <v>1</v>
          </cell>
          <cell r="J2">
            <v>1</v>
          </cell>
          <cell r="K2">
            <v>1</v>
          </cell>
          <cell r="L2">
            <v>1</v>
          </cell>
          <cell r="M2">
            <v>1</v>
          </cell>
          <cell r="N2">
            <v>1</v>
          </cell>
          <cell r="O2">
            <v>1</v>
          </cell>
          <cell r="P2">
            <v>53.997466951634607</v>
          </cell>
        </row>
        <row r="3">
          <cell r="C3">
            <v>8</v>
          </cell>
          <cell r="D3">
            <v>0</v>
          </cell>
          <cell r="E3">
            <v>1</v>
          </cell>
          <cell r="F3">
            <v>1</v>
          </cell>
          <cell r="G3">
            <v>1</v>
          </cell>
          <cell r="H3">
            <v>1</v>
          </cell>
          <cell r="I3">
            <v>1</v>
          </cell>
          <cell r="J3">
            <v>1</v>
          </cell>
          <cell r="K3">
            <v>1</v>
          </cell>
          <cell r="L3">
            <v>1</v>
          </cell>
          <cell r="M3">
            <v>1</v>
          </cell>
          <cell r="N3">
            <v>1</v>
          </cell>
          <cell r="O3">
            <v>1</v>
          </cell>
        </row>
        <row r="4">
          <cell r="C4">
            <v>14</v>
          </cell>
          <cell r="D4">
            <v>1</v>
          </cell>
          <cell r="E4">
            <v>1</v>
          </cell>
          <cell r="F4">
            <v>1</v>
          </cell>
          <cell r="G4">
            <v>1</v>
          </cell>
          <cell r="H4">
            <v>1</v>
          </cell>
          <cell r="I4">
            <v>1</v>
          </cell>
          <cell r="J4">
            <v>1</v>
          </cell>
          <cell r="K4">
            <v>1</v>
          </cell>
          <cell r="L4">
            <v>1</v>
          </cell>
          <cell r="M4">
            <v>1</v>
          </cell>
          <cell r="N4">
            <v>1</v>
          </cell>
          <cell r="O4">
            <v>1</v>
          </cell>
        </row>
        <row r="5">
          <cell r="C5">
            <v>9</v>
          </cell>
          <cell r="D5">
            <v>0</v>
          </cell>
          <cell r="E5">
            <v>0</v>
          </cell>
          <cell r="F5">
            <v>1</v>
          </cell>
          <cell r="G5">
            <v>1</v>
          </cell>
          <cell r="H5">
            <v>1</v>
          </cell>
          <cell r="I5">
            <v>1</v>
          </cell>
          <cell r="J5">
            <v>1</v>
          </cell>
          <cell r="K5">
            <v>1</v>
          </cell>
          <cell r="L5">
            <v>1</v>
          </cell>
          <cell r="M5">
            <v>1</v>
          </cell>
          <cell r="N5">
            <v>1</v>
          </cell>
          <cell r="O5">
            <v>1</v>
          </cell>
        </row>
        <row r="6">
          <cell r="C6">
            <v>18</v>
          </cell>
          <cell r="D6">
            <v>0</v>
          </cell>
          <cell r="E6">
            <v>1</v>
          </cell>
          <cell r="F6">
            <v>1</v>
          </cell>
          <cell r="G6">
            <v>1</v>
          </cell>
          <cell r="H6">
            <v>1</v>
          </cell>
          <cell r="I6">
            <v>1</v>
          </cell>
          <cell r="J6">
            <v>1</v>
          </cell>
          <cell r="K6">
            <v>1</v>
          </cell>
          <cell r="L6">
            <v>0</v>
          </cell>
          <cell r="M6">
            <v>1</v>
          </cell>
          <cell r="N6">
            <v>1</v>
          </cell>
          <cell r="O6">
            <v>1</v>
          </cell>
        </row>
        <row r="7">
          <cell r="C7">
            <v>13</v>
          </cell>
          <cell r="D7">
            <v>0</v>
          </cell>
          <cell r="E7">
            <v>1</v>
          </cell>
          <cell r="F7">
            <v>1</v>
          </cell>
          <cell r="G7">
            <v>0</v>
          </cell>
          <cell r="H7">
            <v>1</v>
          </cell>
          <cell r="I7">
            <v>1</v>
          </cell>
          <cell r="J7">
            <v>1</v>
          </cell>
          <cell r="K7">
            <v>1</v>
          </cell>
          <cell r="L7">
            <v>1</v>
          </cell>
          <cell r="M7">
            <v>1</v>
          </cell>
          <cell r="N7">
            <v>1</v>
          </cell>
          <cell r="O7">
            <v>1</v>
          </cell>
        </row>
        <row r="8">
          <cell r="C8">
            <v>22</v>
          </cell>
          <cell r="D8">
            <v>0</v>
          </cell>
          <cell r="E8">
            <v>1</v>
          </cell>
          <cell r="F8">
            <v>1</v>
          </cell>
          <cell r="G8">
            <v>1</v>
          </cell>
          <cell r="H8">
            <v>0</v>
          </cell>
          <cell r="I8">
            <v>1</v>
          </cell>
          <cell r="J8">
            <v>0</v>
          </cell>
          <cell r="K8">
            <v>1</v>
          </cell>
          <cell r="L8">
            <v>1</v>
          </cell>
          <cell r="M8">
            <v>1</v>
          </cell>
          <cell r="N8">
            <v>1</v>
          </cell>
          <cell r="O8">
            <v>1</v>
          </cell>
        </row>
        <row r="9">
          <cell r="C9">
            <v>26</v>
          </cell>
          <cell r="D9">
            <v>0</v>
          </cell>
          <cell r="E9">
            <v>0</v>
          </cell>
          <cell r="F9">
            <v>1</v>
          </cell>
          <cell r="G9">
            <v>1</v>
          </cell>
          <cell r="H9">
            <v>1</v>
          </cell>
          <cell r="I9">
            <v>1</v>
          </cell>
          <cell r="J9">
            <v>0</v>
          </cell>
          <cell r="K9">
            <v>1</v>
          </cell>
          <cell r="L9">
            <v>1</v>
          </cell>
          <cell r="M9">
            <v>1</v>
          </cell>
          <cell r="N9">
            <v>1</v>
          </cell>
          <cell r="O9">
            <v>1</v>
          </cell>
        </row>
        <row r="10">
          <cell r="C10">
            <v>18</v>
          </cell>
          <cell r="D10">
            <v>0</v>
          </cell>
          <cell r="E10">
            <v>1</v>
          </cell>
          <cell r="F10">
            <v>1</v>
          </cell>
          <cell r="G10">
            <v>1</v>
          </cell>
          <cell r="H10">
            <v>1</v>
          </cell>
          <cell r="I10">
            <v>1</v>
          </cell>
          <cell r="J10">
            <v>1</v>
          </cell>
          <cell r="K10">
            <v>0</v>
          </cell>
          <cell r="L10">
            <v>1</v>
          </cell>
          <cell r="M10">
            <v>1</v>
          </cell>
          <cell r="N10">
            <v>1</v>
          </cell>
          <cell r="O10">
            <v>1</v>
          </cell>
        </row>
        <row r="11">
          <cell r="C11">
            <v>18</v>
          </cell>
          <cell r="D11">
            <v>0</v>
          </cell>
          <cell r="E11">
            <v>1</v>
          </cell>
          <cell r="F11">
            <v>1</v>
          </cell>
          <cell r="G11">
            <v>1</v>
          </cell>
          <cell r="H11">
            <v>1</v>
          </cell>
          <cell r="I11">
            <v>1</v>
          </cell>
          <cell r="J11">
            <v>1</v>
          </cell>
          <cell r="K11">
            <v>0</v>
          </cell>
          <cell r="L11">
            <v>1</v>
          </cell>
          <cell r="M11">
            <v>1</v>
          </cell>
          <cell r="N11">
            <v>1</v>
          </cell>
          <cell r="O11">
            <v>1</v>
          </cell>
        </row>
        <row r="12">
          <cell r="C12">
            <v>81</v>
          </cell>
          <cell r="D12">
            <v>0</v>
          </cell>
          <cell r="E12">
            <v>0</v>
          </cell>
          <cell r="F12">
            <v>0</v>
          </cell>
          <cell r="G12">
            <v>1</v>
          </cell>
          <cell r="H12">
            <v>1</v>
          </cell>
          <cell r="I12">
            <v>1</v>
          </cell>
          <cell r="J12">
            <v>0</v>
          </cell>
          <cell r="K12">
            <v>1</v>
          </cell>
          <cell r="L12">
            <v>0</v>
          </cell>
          <cell r="M12">
            <v>0</v>
          </cell>
          <cell r="N12">
            <v>1</v>
          </cell>
          <cell r="O12">
            <v>1</v>
          </cell>
        </row>
        <row r="13">
          <cell r="C13">
            <v>33</v>
          </cell>
          <cell r="D13">
            <v>1</v>
          </cell>
          <cell r="E13">
            <v>1</v>
          </cell>
          <cell r="F13">
            <v>1</v>
          </cell>
          <cell r="G13">
            <v>1</v>
          </cell>
          <cell r="H13">
            <v>1</v>
          </cell>
          <cell r="I13">
            <v>1</v>
          </cell>
          <cell r="J13">
            <v>0</v>
          </cell>
          <cell r="K13">
            <v>1</v>
          </cell>
          <cell r="L13">
            <v>0</v>
          </cell>
          <cell r="M13">
            <v>1</v>
          </cell>
          <cell r="N13">
            <v>1</v>
          </cell>
          <cell r="O13">
            <v>1</v>
          </cell>
        </row>
        <row r="14">
          <cell r="C14">
            <v>25</v>
          </cell>
          <cell r="D14">
            <v>0</v>
          </cell>
          <cell r="E14">
            <v>1</v>
          </cell>
          <cell r="F14">
            <v>1</v>
          </cell>
          <cell r="G14">
            <v>1</v>
          </cell>
          <cell r="H14">
            <v>1</v>
          </cell>
          <cell r="I14">
            <v>1</v>
          </cell>
          <cell r="J14">
            <v>1</v>
          </cell>
          <cell r="K14">
            <v>1</v>
          </cell>
          <cell r="L14">
            <v>1</v>
          </cell>
          <cell r="M14">
            <v>1</v>
          </cell>
          <cell r="N14">
            <v>1</v>
          </cell>
          <cell r="O14">
            <v>1</v>
          </cell>
        </row>
        <row r="15">
          <cell r="C15">
            <v>22</v>
          </cell>
          <cell r="D15">
            <v>0</v>
          </cell>
          <cell r="E15">
            <v>0</v>
          </cell>
          <cell r="F15">
            <v>1</v>
          </cell>
          <cell r="G15">
            <v>1</v>
          </cell>
          <cell r="H15">
            <v>1</v>
          </cell>
          <cell r="I15">
            <v>1</v>
          </cell>
          <cell r="J15">
            <v>1</v>
          </cell>
          <cell r="K15">
            <v>1</v>
          </cell>
          <cell r="L15">
            <v>0</v>
          </cell>
          <cell r="M15">
            <v>1</v>
          </cell>
          <cell r="N15">
            <v>1</v>
          </cell>
          <cell r="O15">
            <v>1</v>
          </cell>
        </row>
        <row r="16">
          <cell r="C16">
            <v>21</v>
          </cell>
          <cell r="D16">
            <v>0</v>
          </cell>
          <cell r="E16">
            <v>1</v>
          </cell>
          <cell r="F16">
            <v>1</v>
          </cell>
          <cell r="G16">
            <v>1</v>
          </cell>
          <cell r="H16">
            <v>1</v>
          </cell>
          <cell r="I16">
            <v>1</v>
          </cell>
          <cell r="J16">
            <v>1</v>
          </cell>
          <cell r="K16">
            <v>1</v>
          </cell>
          <cell r="L16">
            <v>1</v>
          </cell>
          <cell r="M16">
            <v>1</v>
          </cell>
          <cell r="N16">
            <v>1</v>
          </cell>
          <cell r="O16">
            <v>1</v>
          </cell>
        </row>
        <row r="17">
          <cell r="C17">
            <v>24</v>
          </cell>
          <cell r="D17">
            <v>1</v>
          </cell>
          <cell r="E17">
            <v>0</v>
          </cell>
          <cell r="F17">
            <v>1</v>
          </cell>
          <cell r="G17">
            <v>1</v>
          </cell>
          <cell r="H17">
            <v>1</v>
          </cell>
          <cell r="I17">
            <v>1</v>
          </cell>
          <cell r="J17">
            <v>0</v>
          </cell>
          <cell r="K17">
            <v>1</v>
          </cell>
          <cell r="L17">
            <v>1</v>
          </cell>
          <cell r="M17">
            <v>1</v>
          </cell>
          <cell r="N17">
            <v>1</v>
          </cell>
          <cell r="O17">
            <v>1</v>
          </cell>
        </row>
        <row r="18">
          <cell r="C18">
            <v>28</v>
          </cell>
          <cell r="D18">
            <v>1</v>
          </cell>
          <cell r="E18">
            <v>1</v>
          </cell>
          <cell r="F18">
            <v>1</v>
          </cell>
          <cell r="G18">
            <v>1</v>
          </cell>
          <cell r="H18">
            <v>1</v>
          </cell>
          <cell r="I18">
            <v>1</v>
          </cell>
          <cell r="J18">
            <v>0</v>
          </cell>
          <cell r="K18">
            <v>1</v>
          </cell>
          <cell r="L18">
            <v>1</v>
          </cell>
          <cell r="M18">
            <v>1</v>
          </cell>
          <cell r="N18">
            <v>1</v>
          </cell>
          <cell r="O18">
            <v>1</v>
          </cell>
        </row>
        <row r="19">
          <cell r="C19">
            <v>22</v>
          </cell>
          <cell r="D19">
            <v>1</v>
          </cell>
          <cell r="E19">
            <v>1</v>
          </cell>
          <cell r="F19">
            <v>1</v>
          </cell>
          <cell r="G19">
            <v>1</v>
          </cell>
          <cell r="H19">
            <v>1</v>
          </cell>
          <cell r="I19">
            <v>1</v>
          </cell>
          <cell r="J19">
            <v>0</v>
          </cell>
          <cell r="K19">
            <v>1</v>
          </cell>
          <cell r="L19">
            <v>1</v>
          </cell>
          <cell r="M19">
            <v>1</v>
          </cell>
          <cell r="N19">
            <v>1</v>
          </cell>
          <cell r="O19">
            <v>1</v>
          </cell>
        </row>
        <row r="20">
          <cell r="C20">
            <v>29</v>
          </cell>
          <cell r="D20">
            <v>0</v>
          </cell>
          <cell r="E20">
            <v>1</v>
          </cell>
          <cell r="F20">
            <v>1</v>
          </cell>
          <cell r="G20">
            <v>1</v>
          </cell>
          <cell r="H20">
            <v>1</v>
          </cell>
          <cell r="I20">
            <v>1</v>
          </cell>
          <cell r="J20">
            <v>0</v>
          </cell>
          <cell r="K20">
            <v>1</v>
          </cell>
          <cell r="L20">
            <v>1</v>
          </cell>
          <cell r="M20">
            <v>1</v>
          </cell>
          <cell r="N20">
            <v>1</v>
          </cell>
          <cell r="O20">
            <v>1</v>
          </cell>
        </row>
        <row r="21">
          <cell r="C21">
            <v>29</v>
          </cell>
          <cell r="D21">
            <v>0</v>
          </cell>
          <cell r="E21">
            <v>1</v>
          </cell>
          <cell r="F21">
            <v>1</v>
          </cell>
          <cell r="G21">
            <v>1</v>
          </cell>
          <cell r="H21">
            <v>1</v>
          </cell>
          <cell r="I21">
            <v>1</v>
          </cell>
          <cell r="J21">
            <v>0</v>
          </cell>
          <cell r="K21">
            <v>1</v>
          </cell>
          <cell r="L21">
            <v>1</v>
          </cell>
          <cell r="M21">
            <v>1</v>
          </cell>
          <cell r="N21">
            <v>1</v>
          </cell>
          <cell r="O21">
            <v>1</v>
          </cell>
        </row>
        <row r="22">
          <cell r="C22">
            <v>20</v>
          </cell>
          <cell r="D22">
            <v>0</v>
          </cell>
          <cell r="E22">
            <v>1</v>
          </cell>
          <cell r="F22">
            <v>1</v>
          </cell>
          <cell r="G22">
            <v>1</v>
          </cell>
          <cell r="H22">
            <v>1</v>
          </cell>
          <cell r="I22">
            <v>1</v>
          </cell>
          <cell r="J22">
            <v>1</v>
          </cell>
          <cell r="K22">
            <v>1</v>
          </cell>
          <cell r="L22">
            <v>1</v>
          </cell>
          <cell r="M22">
            <v>1</v>
          </cell>
          <cell r="N22">
            <v>1</v>
          </cell>
          <cell r="O22">
            <v>1</v>
          </cell>
        </row>
        <row r="23">
          <cell r="C23">
            <v>18</v>
          </cell>
          <cell r="D23">
            <v>1</v>
          </cell>
          <cell r="E23">
            <v>1</v>
          </cell>
          <cell r="F23">
            <v>1</v>
          </cell>
          <cell r="G23">
            <v>1</v>
          </cell>
          <cell r="H23">
            <v>1</v>
          </cell>
          <cell r="I23">
            <v>1</v>
          </cell>
          <cell r="J23">
            <v>1</v>
          </cell>
          <cell r="K23">
            <v>1</v>
          </cell>
          <cell r="L23">
            <v>1</v>
          </cell>
          <cell r="M23">
            <v>1</v>
          </cell>
          <cell r="N23">
            <v>1</v>
          </cell>
          <cell r="O23">
            <v>1</v>
          </cell>
        </row>
        <row r="24">
          <cell r="C24">
            <v>33</v>
          </cell>
          <cell r="D24">
            <v>1</v>
          </cell>
          <cell r="E24">
            <v>1</v>
          </cell>
          <cell r="F24">
            <v>1</v>
          </cell>
          <cell r="G24">
            <v>1</v>
          </cell>
          <cell r="H24">
            <v>1</v>
          </cell>
          <cell r="I24">
            <v>1</v>
          </cell>
          <cell r="J24">
            <v>1</v>
          </cell>
          <cell r="K24">
            <v>1</v>
          </cell>
          <cell r="L24">
            <v>0</v>
          </cell>
          <cell r="M24">
            <v>0</v>
          </cell>
          <cell r="N24">
            <v>0</v>
          </cell>
          <cell r="O24">
            <v>0</v>
          </cell>
        </row>
        <row r="25">
          <cell r="C25">
            <v>30</v>
          </cell>
          <cell r="D25">
            <v>0</v>
          </cell>
          <cell r="E25">
            <v>1</v>
          </cell>
          <cell r="F25">
            <v>1</v>
          </cell>
          <cell r="G25">
            <v>1</v>
          </cell>
          <cell r="H25">
            <v>1</v>
          </cell>
          <cell r="I25">
            <v>1</v>
          </cell>
          <cell r="J25">
            <v>0</v>
          </cell>
          <cell r="K25">
            <v>1</v>
          </cell>
          <cell r="L25">
            <v>0</v>
          </cell>
          <cell r="M25">
            <v>1</v>
          </cell>
          <cell r="N25">
            <v>1</v>
          </cell>
          <cell r="O25">
            <v>1</v>
          </cell>
        </row>
        <row r="26">
          <cell r="C26">
            <v>20</v>
          </cell>
          <cell r="D26">
            <v>1</v>
          </cell>
          <cell r="E26">
            <v>1</v>
          </cell>
          <cell r="F26">
            <v>1</v>
          </cell>
          <cell r="G26">
            <v>1</v>
          </cell>
          <cell r="H26">
            <v>1</v>
          </cell>
          <cell r="I26">
            <v>1</v>
          </cell>
          <cell r="J26">
            <v>0</v>
          </cell>
          <cell r="K26">
            <v>1</v>
          </cell>
          <cell r="L26">
            <v>1</v>
          </cell>
          <cell r="M26">
            <v>1</v>
          </cell>
          <cell r="N26">
            <v>0</v>
          </cell>
          <cell r="O26">
            <v>0</v>
          </cell>
        </row>
        <row r="27">
          <cell r="C27">
            <v>26</v>
          </cell>
          <cell r="D27">
            <v>0</v>
          </cell>
          <cell r="E27">
            <v>1</v>
          </cell>
          <cell r="F27">
            <v>1</v>
          </cell>
          <cell r="G27">
            <v>1</v>
          </cell>
          <cell r="H27">
            <v>1</v>
          </cell>
          <cell r="I27">
            <v>1</v>
          </cell>
          <cell r="J27">
            <v>0</v>
          </cell>
          <cell r="K27">
            <v>1</v>
          </cell>
          <cell r="L27">
            <v>0</v>
          </cell>
          <cell r="M27">
            <v>0</v>
          </cell>
          <cell r="N27">
            <v>1</v>
          </cell>
          <cell r="O27">
            <v>1</v>
          </cell>
        </row>
        <row r="28">
          <cell r="C28">
            <v>37</v>
          </cell>
          <cell r="D28">
            <v>1</v>
          </cell>
          <cell r="E28">
            <v>1</v>
          </cell>
          <cell r="F28">
            <v>1</v>
          </cell>
          <cell r="G28">
            <v>1</v>
          </cell>
          <cell r="H28">
            <v>1</v>
          </cell>
          <cell r="I28">
            <v>1</v>
          </cell>
          <cell r="J28">
            <v>0</v>
          </cell>
          <cell r="K28">
            <v>1</v>
          </cell>
          <cell r="L28">
            <v>1</v>
          </cell>
          <cell r="M28">
            <v>1</v>
          </cell>
          <cell r="N28">
            <v>1</v>
          </cell>
          <cell r="O28">
            <v>1</v>
          </cell>
        </row>
        <row r="29">
          <cell r="C29">
            <v>18</v>
          </cell>
          <cell r="D29">
            <v>1</v>
          </cell>
          <cell r="E29">
            <v>1</v>
          </cell>
          <cell r="F29">
            <v>1</v>
          </cell>
          <cell r="G29">
            <v>1</v>
          </cell>
          <cell r="H29">
            <v>0</v>
          </cell>
          <cell r="I29">
            <v>1</v>
          </cell>
          <cell r="J29">
            <v>0</v>
          </cell>
          <cell r="K29">
            <v>1</v>
          </cell>
          <cell r="L29">
            <v>1</v>
          </cell>
          <cell r="M29">
            <v>1</v>
          </cell>
          <cell r="N29">
            <v>1</v>
          </cell>
          <cell r="O29">
            <v>1</v>
          </cell>
        </row>
        <row r="30">
          <cell r="C30">
            <v>24</v>
          </cell>
          <cell r="D30">
            <v>1</v>
          </cell>
          <cell r="E30">
            <v>1</v>
          </cell>
          <cell r="F30">
            <v>1</v>
          </cell>
          <cell r="G30">
            <v>1</v>
          </cell>
          <cell r="H30">
            <v>1</v>
          </cell>
          <cell r="I30">
            <v>1</v>
          </cell>
          <cell r="J30">
            <v>1</v>
          </cell>
          <cell r="K30">
            <v>1</v>
          </cell>
          <cell r="L30">
            <v>1</v>
          </cell>
          <cell r="M30">
            <v>1</v>
          </cell>
          <cell r="N30">
            <v>1</v>
          </cell>
          <cell r="O30">
            <v>1</v>
          </cell>
        </row>
        <row r="31">
          <cell r="C31">
            <v>17</v>
          </cell>
          <cell r="D31">
            <v>1</v>
          </cell>
          <cell r="E31">
            <v>1</v>
          </cell>
          <cell r="F31">
            <v>1</v>
          </cell>
          <cell r="G31">
            <v>1</v>
          </cell>
          <cell r="H31">
            <v>1</v>
          </cell>
          <cell r="I31">
            <v>1</v>
          </cell>
          <cell r="J31">
            <v>0</v>
          </cell>
          <cell r="K31">
            <v>1</v>
          </cell>
          <cell r="L31">
            <v>1</v>
          </cell>
          <cell r="M31">
            <v>0</v>
          </cell>
          <cell r="N31">
            <v>1</v>
          </cell>
          <cell r="O31">
            <v>1</v>
          </cell>
        </row>
        <row r="32">
          <cell r="C32">
            <v>20</v>
          </cell>
          <cell r="D32">
            <v>1</v>
          </cell>
          <cell r="E32">
            <v>1</v>
          </cell>
          <cell r="F32">
            <v>1</v>
          </cell>
          <cell r="G32">
            <v>1</v>
          </cell>
          <cell r="H32">
            <v>1</v>
          </cell>
          <cell r="I32">
            <v>1</v>
          </cell>
          <cell r="J32">
            <v>0</v>
          </cell>
          <cell r="K32">
            <v>1</v>
          </cell>
          <cell r="L32">
            <v>1</v>
          </cell>
          <cell r="M32">
            <v>0</v>
          </cell>
          <cell r="N32">
            <v>1</v>
          </cell>
          <cell r="O32">
            <v>1</v>
          </cell>
        </row>
        <row r="33">
          <cell r="C33">
            <v>33</v>
          </cell>
          <cell r="D33">
            <v>0</v>
          </cell>
          <cell r="E33">
            <v>1</v>
          </cell>
          <cell r="F33">
            <v>1</v>
          </cell>
          <cell r="G33">
            <v>1</v>
          </cell>
          <cell r="H33">
            <v>1</v>
          </cell>
          <cell r="I33">
            <v>1</v>
          </cell>
          <cell r="J33">
            <v>0</v>
          </cell>
          <cell r="K33">
            <v>1</v>
          </cell>
          <cell r="L33">
            <v>0</v>
          </cell>
          <cell r="M33">
            <v>0</v>
          </cell>
          <cell r="N33">
            <v>1</v>
          </cell>
          <cell r="O33">
            <v>1</v>
          </cell>
        </row>
        <row r="34">
          <cell r="C34">
            <v>17</v>
          </cell>
          <cell r="D34">
            <v>1</v>
          </cell>
          <cell r="E34">
            <v>1</v>
          </cell>
          <cell r="F34">
            <v>1</v>
          </cell>
          <cell r="G34">
            <v>1</v>
          </cell>
          <cell r="H34">
            <v>1</v>
          </cell>
          <cell r="I34">
            <v>1</v>
          </cell>
          <cell r="J34">
            <v>0</v>
          </cell>
          <cell r="K34">
            <v>1</v>
          </cell>
          <cell r="L34">
            <v>1</v>
          </cell>
          <cell r="M34">
            <v>1</v>
          </cell>
          <cell r="N34">
            <v>1</v>
          </cell>
          <cell r="O34">
            <v>1</v>
          </cell>
        </row>
        <row r="35">
          <cell r="C35">
            <v>23</v>
          </cell>
          <cell r="D35">
            <v>1</v>
          </cell>
          <cell r="E35">
            <v>1</v>
          </cell>
          <cell r="F35">
            <v>1</v>
          </cell>
          <cell r="G35">
            <v>1</v>
          </cell>
          <cell r="H35">
            <v>1</v>
          </cell>
          <cell r="I35">
            <v>1</v>
          </cell>
          <cell r="J35">
            <v>0</v>
          </cell>
          <cell r="K35">
            <v>0</v>
          </cell>
          <cell r="L35">
            <v>1</v>
          </cell>
          <cell r="M35">
            <v>0</v>
          </cell>
          <cell r="N35">
            <v>1</v>
          </cell>
          <cell r="O35">
            <v>1</v>
          </cell>
        </row>
        <row r="36">
          <cell r="C36">
            <v>23</v>
          </cell>
          <cell r="D36">
            <v>0</v>
          </cell>
          <cell r="E36">
            <v>1</v>
          </cell>
          <cell r="F36">
            <v>1</v>
          </cell>
          <cell r="G36">
            <v>1</v>
          </cell>
          <cell r="H36">
            <v>1</v>
          </cell>
          <cell r="I36">
            <v>1</v>
          </cell>
          <cell r="J36">
            <v>0</v>
          </cell>
          <cell r="K36">
            <v>1</v>
          </cell>
          <cell r="L36">
            <v>0</v>
          </cell>
          <cell r="M36">
            <v>1</v>
          </cell>
          <cell r="N36">
            <v>0</v>
          </cell>
          <cell r="O36">
            <v>0</v>
          </cell>
        </row>
        <row r="37">
          <cell r="C37">
            <v>53</v>
          </cell>
          <cell r="D37">
            <v>0</v>
          </cell>
          <cell r="E37">
            <v>0</v>
          </cell>
          <cell r="F37">
            <v>1</v>
          </cell>
          <cell r="G37">
            <v>1</v>
          </cell>
          <cell r="H37">
            <v>0</v>
          </cell>
          <cell r="I37">
            <v>1</v>
          </cell>
          <cell r="J37">
            <v>1</v>
          </cell>
          <cell r="K37">
            <v>0</v>
          </cell>
          <cell r="L37">
            <v>0</v>
          </cell>
          <cell r="M37">
            <v>0</v>
          </cell>
          <cell r="N37">
            <v>0</v>
          </cell>
          <cell r="O37">
            <v>0</v>
          </cell>
        </row>
        <row r="38">
          <cell r="C38">
            <v>31</v>
          </cell>
          <cell r="D38">
            <v>0</v>
          </cell>
          <cell r="E38">
            <v>1</v>
          </cell>
          <cell r="F38">
            <v>1</v>
          </cell>
          <cell r="G38">
            <v>0</v>
          </cell>
          <cell r="H38">
            <v>1</v>
          </cell>
          <cell r="I38">
            <v>1</v>
          </cell>
          <cell r="J38">
            <v>0</v>
          </cell>
          <cell r="K38">
            <v>1</v>
          </cell>
          <cell r="L38">
            <v>0</v>
          </cell>
          <cell r="M38">
            <v>1</v>
          </cell>
          <cell r="N38">
            <v>1</v>
          </cell>
          <cell r="O38">
            <v>1</v>
          </cell>
        </row>
        <row r="39">
          <cell r="C39">
            <v>25</v>
          </cell>
          <cell r="D39">
            <v>1</v>
          </cell>
          <cell r="E39">
            <v>1</v>
          </cell>
          <cell r="F39">
            <v>1</v>
          </cell>
          <cell r="G39">
            <v>1</v>
          </cell>
          <cell r="H39">
            <v>0</v>
          </cell>
          <cell r="I39">
            <v>1</v>
          </cell>
          <cell r="J39">
            <v>0</v>
          </cell>
          <cell r="K39">
            <v>1</v>
          </cell>
          <cell r="L39">
            <v>0</v>
          </cell>
          <cell r="M39">
            <v>1</v>
          </cell>
          <cell r="N39">
            <v>0</v>
          </cell>
          <cell r="O39">
            <v>0</v>
          </cell>
        </row>
        <row r="40">
          <cell r="C40">
            <v>53</v>
          </cell>
          <cell r="D40">
            <v>0</v>
          </cell>
          <cell r="E40">
            <v>0</v>
          </cell>
          <cell r="F40">
            <v>1</v>
          </cell>
          <cell r="G40">
            <v>1</v>
          </cell>
          <cell r="H40">
            <v>0</v>
          </cell>
          <cell r="I40">
            <v>1</v>
          </cell>
          <cell r="J40">
            <v>1</v>
          </cell>
          <cell r="K40">
            <v>0</v>
          </cell>
          <cell r="L40">
            <v>0</v>
          </cell>
          <cell r="M40">
            <v>0</v>
          </cell>
          <cell r="N40">
            <v>0</v>
          </cell>
          <cell r="O40">
            <v>0</v>
          </cell>
        </row>
        <row r="41">
          <cell r="C41">
            <v>20</v>
          </cell>
          <cell r="D41">
            <v>1</v>
          </cell>
          <cell r="E41">
            <v>1</v>
          </cell>
          <cell r="F41">
            <v>1</v>
          </cell>
          <cell r="G41">
            <v>1</v>
          </cell>
          <cell r="H41">
            <v>1</v>
          </cell>
          <cell r="I41">
            <v>1</v>
          </cell>
          <cell r="J41">
            <v>0</v>
          </cell>
          <cell r="K41">
            <v>0</v>
          </cell>
          <cell r="L41">
            <v>1</v>
          </cell>
          <cell r="M41">
            <v>0</v>
          </cell>
          <cell r="N41">
            <v>1</v>
          </cell>
          <cell r="O41">
            <v>1</v>
          </cell>
        </row>
        <row r="42">
          <cell r="C42">
            <v>23</v>
          </cell>
          <cell r="D42">
            <v>1</v>
          </cell>
          <cell r="E42">
            <v>1</v>
          </cell>
          <cell r="F42">
            <v>1</v>
          </cell>
          <cell r="G42">
            <v>1</v>
          </cell>
          <cell r="H42">
            <v>1</v>
          </cell>
          <cell r="I42">
            <v>1</v>
          </cell>
          <cell r="J42">
            <v>0</v>
          </cell>
          <cell r="K42">
            <v>0</v>
          </cell>
          <cell r="L42">
            <v>1</v>
          </cell>
          <cell r="M42">
            <v>0</v>
          </cell>
          <cell r="N42">
            <v>1</v>
          </cell>
          <cell r="O42">
            <v>1</v>
          </cell>
        </row>
        <row r="43">
          <cell r="C43">
            <v>27</v>
          </cell>
          <cell r="D43">
            <v>1</v>
          </cell>
          <cell r="E43">
            <v>1</v>
          </cell>
          <cell r="F43">
            <v>1</v>
          </cell>
          <cell r="G43">
            <v>0</v>
          </cell>
          <cell r="H43">
            <v>1</v>
          </cell>
          <cell r="I43">
            <v>1</v>
          </cell>
          <cell r="J43">
            <v>0</v>
          </cell>
          <cell r="K43">
            <v>0</v>
          </cell>
          <cell r="L43">
            <v>1</v>
          </cell>
          <cell r="M43">
            <v>1</v>
          </cell>
          <cell r="N43">
            <v>1</v>
          </cell>
          <cell r="O43">
            <v>1</v>
          </cell>
        </row>
        <row r="44">
          <cell r="C44">
            <v>34</v>
          </cell>
          <cell r="D44">
            <v>1</v>
          </cell>
          <cell r="E44">
            <v>1</v>
          </cell>
          <cell r="F44">
            <v>1</v>
          </cell>
          <cell r="G44">
            <v>1</v>
          </cell>
          <cell r="H44">
            <v>1</v>
          </cell>
          <cell r="I44">
            <v>1</v>
          </cell>
          <cell r="J44">
            <v>1</v>
          </cell>
          <cell r="K44">
            <v>1</v>
          </cell>
          <cell r="L44">
            <v>1</v>
          </cell>
          <cell r="M44">
            <v>0</v>
          </cell>
          <cell r="N44">
            <v>0</v>
          </cell>
          <cell r="O44">
            <v>0</v>
          </cell>
        </row>
        <row r="45">
          <cell r="C45">
            <v>16</v>
          </cell>
          <cell r="D45">
            <v>1</v>
          </cell>
          <cell r="E45">
            <v>1</v>
          </cell>
          <cell r="F45">
            <v>1</v>
          </cell>
          <cell r="G45">
            <v>1</v>
          </cell>
          <cell r="H45">
            <v>1</v>
          </cell>
          <cell r="I45">
            <v>1</v>
          </cell>
          <cell r="J45">
            <v>1</v>
          </cell>
          <cell r="K45">
            <v>0</v>
          </cell>
          <cell r="L45">
            <v>1</v>
          </cell>
          <cell r="M45">
            <v>1</v>
          </cell>
          <cell r="N45">
            <v>1</v>
          </cell>
          <cell r="O45">
            <v>1</v>
          </cell>
        </row>
        <row r="46">
          <cell r="C46">
            <v>34</v>
          </cell>
          <cell r="D46">
            <v>0</v>
          </cell>
          <cell r="E46">
            <v>1</v>
          </cell>
          <cell r="F46">
            <v>1</v>
          </cell>
          <cell r="G46">
            <v>1</v>
          </cell>
          <cell r="H46">
            <v>0</v>
          </cell>
          <cell r="I46">
            <v>1</v>
          </cell>
          <cell r="J46">
            <v>0</v>
          </cell>
          <cell r="K46">
            <v>1</v>
          </cell>
          <cell r="L46">
            <v>1</v>
          </cell>
          <cell r="M46">
            <v>1</v>
          </cell>
          <cell r="N46">
            <v>1</v>
          </cell>
          <cell r="O46">
            <v>1</v>
          </cell>
        </row>
        <row r="47">
          <cell r="C47">
            <v>19</v>
          </cell>
          <cell r="D47">
            <v>0</v>
          </cell>
          <cell r="E47">
            <v>1</v>
          </cell>
          <cell r="F47">
            <v>1</v>
          </cell>
          <cell r="G47">
            <v>1</v>
          </cell>
          <cell r="H47">
            <v>1</v>
          </cell>
          <cell r="I47">
            <v>1</v>
          </cell>
          <cell r="J47">
            <v>1</v>
          </cell>
          <cell r="K47">
            <v>1</v>
          </cell>
          <cell r="L47">
            <v>1</v>
          </cell>
          <cell r="M47">
            <v>1</v>
          </cell>
          <cell r="N47">
            <v>1</v>
          </cell>
          <cell r="O47">
            <v>1</v>
          </cell>
        </row>
        <row r="48">
          <cell r="C48">
            <v>32</v>
          </cell>
          <cell r="D48">
            <v>0</v>
          </cell>
          <cell r="E48">
            <v>1</v>
          </cell>
          <cell r="F48">
            <v>1</v>
          </cell>
          <cell r="G48">
            <v>1</v>
          </cell>
          <cell r="H48">
            <v>1</v>
          </cell>
          <cell r="I48">
            <v>1</v>
          </cell>
          <cell r="J48">
            <v>0</v>
          </cell>
          <cell r="K48">
            <v>0</v>
          </cell>
          <cell r="L48">
            <v>1</v>
          </cell>
          <cell r="M48">
            <v>0</v>
          </cell>
          <cell r="N48">
            <v>1</v>
          </cell>
          <cell r="O48">
            <v>1</v>
          </cell>
        </row>
        <row r="49">
          <cell r="C49">
            <v>24</v>
          </cell>
          <cell r="D49">
            <v>1</v>
          </cell>
          <cell r="E49">
            <v>1</v>
          </cell>
          <cell r="F49">
            <v>1</v>
          </cell>
          <cell r="G49">
            <v>1</v>
          </cell>
          <cell r="H49">
            <v>1</v>
          </cell>
          <cell r="I49">
            <v>1</v>
          </cell>
          <cell r="J49">
            <v>0</v>
          </cell>
          <cell r="K49">
            <v>1</v>
          </cell>
          <cell r="L49">
            <v>1</v>
          </cell>
          <cell r="M49">
            <v>1</v>
          </cell>
          <cell r="N49">
            <v>1</v>
          </cell>
          <cell r="O49">
            <v>1</v>
          </cell>
        </row>
        <row r="50">
          <cell r="C50">
            <v>36</v>
          </cell>
          <cell r="D50">
            <v>0</v>
          </cell>
          <cell r="E50">
            <v>1</v>
          </cell>
          <cell r="F50">
            <v>1</v>
          </cell>
          <cell r="G50">
            <v>1</v>
          </cell>
          <cell r="H50">
            <v>1</v>
          </cell>
          <cell r="I50">
            <v>1</v>
          </cell>
          <cell r="J50">
            <v>0</v>
          </cell>
          <cell r="K50">
            <v>1</v>
          </cell>
          <cell r="L50">
            <v>1</v>
          </cell>
          <cell r="M50">
            <v>1</v>
          </cell>
          <cell r="N50">
            <v>1</v>
          </cell>
          <cell r="O50">
            <v>1</v>
          </cell>
        </row>
        <row r="51">
          <cell r="C51">
            <v>31</v>
          </cell>
          <cell r="D51">
            <v>1</v>
          </cell>
          <cell r="E51">
            <v>1</v>
          </cell>
          <cell r="F51">
            <v>1</v>
          </cell>
          <cell r="G51">
            <v>1</v>
          </cell>
          <cell r="H51">
            <v>1</v>
          </cell>
          <cell r="I51">
            <v>1</v>
          </cell>
          <cell r="J51">
            <v>0</v>
          </cell>
          <cell r="K51">
            <v>0</v>
          </cell>
          <cell r="L51">
            <v>1</v>
          </cell>
          <cell r="M51">
            <v>1</v>
          </cell>
          <cell r="N51">
            <v>1</v>
          </cell>
          <cell r="O51">
            <v>1</v>
          </cell>
        </row>
        <row r="52">
          <cell r="C52">
            <v>30</v>
          </cell>
          <cell r="D52">
            <v>0</v>
          </cell>
          <cell r="E52">
            <v>0</v>
          </cell>
          <cell r="F52">
            <v>1</v>
          </cell>
          <cell r="G52">
            <v>1</v>
          </cell>
          <cell r="H52">
            <v>1</v>
          </cell>
          <cell r="I52">
            <v>1</v>
          </cell>
          <cell r="J52">
            <v>1</v>
          </cell>
          <cell r="K52">
            <v>1</v>
          </cell>
          <cell r="L52">
            <v>1</v>
          </cell>
          <cell r="M52">
            <v>1</v>
          </cell>
          <cell r="N52">
            <v>1</v>
          </cell>
          <cell r="O52">
            <v>1</v>
          </cell>
        </row>
        <row r="53">
          <cell r="C53">
            <v>35</v>
          </cell>
          <cell r="D53">
            <v>1</v>
          </cell>
          <cell r="E53">
            <v>1</v>
          </cell>
          <cell r="F53">
            <v>1</v>
          </cell>
          <cell r="G53">
            <v>1</v>
          </cell>
          <cell r="H53">
            <v>1</v>
          </cell>
          <cell r="I53">
            <v>1</v>
          </cell>
          <cell r="J53">
            <v>1</v>
          </cell>
          <cell r="K53">
            <v>0</v>
          </cell>
          <cell r="L53">
            <v>1</v>
          </cell>
          <cell r="M53">
            <v>0</v>
          </cell>
          <cell r="N53">
            <v>1</v>
          </cell>
          <cell r="O53">
            <v>1</v>
          </cell>
        </row>
        <row r="54">
          <cell r="C54">
            <v>42</v>
          </cell>
          <cell r="D54">
            <v>0</v>
          </cell>
          <cell r="E54">
            <v>0</v>
          </cell>
          <cell r="F54">
            <v>1</v>
          </cell>
          <cell r="G54">
            <v>1</v>
          </cell>
          <cell r="H54">
            <v>1</v>
          </cell>
          <cell r="I54">
            <v>1</v>
          </cell>
          <cell r="J54">
            <v>1</v>
          </cell>
          <cell r="K54">
            <v>1</v>
          </cell>
          <cell r="L54">
            <v>0</v>
          </cell>
          <cell r="M54">
            <v>1</v>
          </cell>
          <cell r="N54">
            <v>1</v>
          </cell>
          <cell r="O54">
            <v>1</v>
          </cell>
        </row>
        <row r="55">
          <cell r="C55">
            <v>51</v>
          </cell>
          <cell r="D55">
            <v>0</v>
          </cell>
          <cell r="E55">
            <v>0</v>
          </cell>
          <cell r="F55">
            <v>1</v>
          </cell>
          <cell r="G55">
            <v>1</v>
          </cell>
          <cell r="H55">
            <v>1</v>
          </cell>
          <cell r="I55">
            <v>1</v>
          </cell>
          <cell r="J55">
            <v>1</v>
          </cell>
          <cell r="K55">
            <v>1</v>
          </cell>
          <cell r="L55">
            <v>1</v>
          </cell>
          <cell r="M55">
            <v>0</v>
          </cell>
          <cell r="N55">
            <v>1</v>
          </cell>
          <cell r="O55">
            <v>1</v>
          </cell>
        </row>
        <row r="56">
          <cell r="C56">
            <v>43</v>
          </cell>
          <cell r="D56">
            <v>1</v>
          </cell>
          <cell r="E56">
            <v>1</v>
          </cell>
          <cell r="F56">
            <v>1</v>
          </cell>
          <cell r="G56">
            <v>1</v>
          </cell>
          <cell r="H56">
            <v>1</v>
          </cell>
          <cell r="I56">
            <v>1</v>
          </cell>
          <cell r="J56">
            <v>0</v>
          </cell>
          <cell r="K56">
            <v>1</v>
          </cell>
          <cell r="L56">
            <v>0</v>
          </cell>
          <cell r="M56">
            <v>1</v>
          </cell>
          <cell r="N56">
            <v>1</v>
          </cell>
          <cell r="O56">
            <v>1</v>
          </cell>
        </row>
        <row r="57">
          <cell r="C57">
            <v>27</v>
          </cell>
          <cell r="D57">
            <v>1</v>
          </cell>
          <cell r="E57">
            <v>1</v>
          </cell>
          <cell r="F57">
            <v>1</v>
          </cell>
          <cell r="G57">
            <v>1</v>
          </cell>
          <cell r="H57">
            <v>1</v>
          </cell>
          <cell r="I57">
            <v>1</v>
          </cell>
          <cell r="J57">
            <v>0</v>
          </cell>
          <cell r="K57">
            <v>1</v>
          </cell>
          <cell r="L57">
            <v>1</v>
          </cell>
          <cell r="M57">
            <v>1</v>
          </cell>
          <cell r="N57">
            <v>1</v>
          </cell>
          <cell r="O57">
            <v>1</v>
          </cell>
        </row>
        <row r="58">
          <cell r="C58">
            <v>30</v>
          </cell>
          <cell r="D58">
            <v>0</v>
          </cell>
          <cell r="E58">
            <v>1</v>
          </cell>
          <cell r="F58">
            <v>1</v>
          </cell>
          <cell r="G58">
            <v>1</v>
          </cell>
          <cell r="H58">
            <v>1</v>
          </cell>
          <cell r="I58">
            <v>1</v>
          </cell>
          <cell r="J58">
            <v>0</v>
          </cell>
          <cell r="K58">
            <v>1</v>
          </cell>
          <cell r="L58">
            <v>1</v>
          </cell>
          <cell r="M58">
            <v>0</v>
          </cell>
          <cell r="N58">
            <v>1</v>
          </cell>
          <cell r="O58">
            <v>1</v>
          </cell>
        </row>
        <row r="59">
          <cell r="C59">
            <v>25</v>
          </cell>
          <cell r="D59">
            <v>0</v>
          </cell>
          <cell r="E59">
            <v>1</v>
          </cell>
          <cell r="F59">
            <v>1</v>
          </cell>
          <cell r="G59">
            <v>1</v>
          </cell>
          <cell r="H59">
            <v>1</v>
          </cell>
          <cell r="I59">
            <v>1</v>
          </cell>
          <cell r="J59">
            <v>1</v>
          </cell>
          <cell r="K59">
            <v>1</v>
          </cell>
          <cell r="L59">
            <v>1</v>
          </cell>
          <cell r="M59">
            <v>1</v>
          </cell>
          <cell r="N59">
            <v>1</v>
          </cell>
          <cell r="O59">
            <v>1</v>
          </cell>
        </row>
        <row r="60">
          <cell r="C60">
            <v>25</v>
          </cell>
          <cell r="D60">
            <v>0</v>
          </cell>
          <cell r="E60">
            <v>1</v>
          </cell>
          <cell r="F60">
            <v>1</v>
          </cell>
          <cell r="G60">
            <v>1</v>
          </cell>
          <cell r="H60">
            <v>1</v>
          </cell>
          <cell r="I60">
            <v>1</v>
          </cell>
          <cell r="J60">
            <v>1</v>
          </cell>
          <cell r="K60">
            <v>1</v>
          </cell>
          <cell r="L60">
            <v>1</v>
          </cell>
          <cell r="M60">
            <v>1</v>
          </cell>
          <cell r="N60">
            <v>1</v>
          </cell>
          <cell r="O60">
            <v>1</v>
          </cell>
        </row>
        <row r="61">
          <cell r="C61">
            <v>29</v>
          </cell>
          <cell r="D61">
            <v>0</v>
          </cell>
          <cell r="E61">
            <v>1</v>
          </cell>
          <cell r="F61">
            <v>1</v>
          </cell>
          <cell r="G61">
            <v>1</v>
          </cell>
          <cell r="H61">
            <v>1</v>
          </cell>
          <cell r="I61">
            <v>1</v>
          </cell>
          <cell r="J61">
            <v>0</v>
          </cell>
          <cell r="K61">
            <v>1</v>
          </cell>
          <cell r="L61">
            <v>1</v>
          </cell>
          <cell r="M61">
            <v>0</v>
          </cell>
          <cell r="N61">
            <v>0</v>
          </cell>
          <cell r="O61">
            <v>0</v>
          </cell>
        </row>
        <row r="62">
          <cell r="C62">
            <v>30</v>
          </cell>
          <cell r="D62">
            <v>0</v>
          </cell>
          <cell r="E62">
            <v>1</v>
          </cell>
          <cell r="F62">
            <v>1</v>
          </cell>
          <cell r="G62">
            <v>1</v>
          </cell>
          <cell r="H62">
            <v>1</v>
          </cell>
          <cell r="I62">
            <v>1</v>
          </cell>
          <cell r="J62">
            <v>0</v>
          </cell>
          <cell r="K62">
            <v>1</v>
          </cell>
          <cell r="L62">
            <v>1</v>
          </cell>
          <cell r="M62">
            <v>0</v>
          </cell>
          <cell r="N62">
            <v>0</v>
          </cell>
          <cell r="O62">
            <v>1</v>
          </cell>
        </row>
        <row r="63">
          <cell r="C63">
            <v>43</v>
          </cell>
          <cell r="D63">
            <v>0</v>
          </cell>
          <cell r="E63">
            <v>1</v>
          </cell>
          <cell r="F63">
            <v>0</v>
          </cell>
          <cell r="G63">
            <v>0</v>
          </cell>
          <cell r="H63">
            <v>1</v>
          </cell>
          <cell r="I63">
            <v>1</v>
          </cell>
          <cell r="J63">
            <v>1</v>
          </cell>
          <cell r="K63">
            <v>1</v>
          </cell>
          <cell r="L63">
            <v>0</v>
          </cell>
          <cell r="M63">
            <v>0</v>
          </cell>
          <cell r="N63">
            <v>1</v>
          </cell>
          <cell r="O63">
            <v>1</v>
          </cell>
        </row>
        <row r="64">
          <cell r="C64">
            <v>59</v>
          </cell>
          <cell r="D64">
            <v>1</v>
          </cell>
          <cell r="E64">
            <v>0</v>
          </cell>
          <cell r="F64">
            <v>1</v>
          </cell>
          <cell r="G64">
            <v>1</v>
          </cell>
          <cell r="H64">
            <v>0</v>
          </cell>
          <cell r="I64">
            <v>1</v>
          </cell>
          <cell r="J64">
            <v>1</v>
          </cell>
          <cell r="K64">
            <v>1</v>
          </cell>
          <cell r="L64">
            <v>0</v>
          </cell>
          <cell r="M64">
            <v>0</v>
          </cell>
          <cell r="N64">
            <v>1</v>
          </cell>
          <cell r="O64">
            <v>0</v>
          </cell>
        </row>
        <row r="65">
          <cell r="C65">
            <v>25</v>
          </cell>
          <cell r="D65">
            <v>0</v>
          </cell>
          <cell r="E65">
            <v>1</v>
          </cell>
          <cell r="F65">
            <v>1</v>
          </cell>
          <cell r="G65">
            <v>1</v>
          </cell>
          <cell r="H65">
            <v>1</v>
          </cell>
          <cell r="I65">
            <v>1</v>
          </cell>
          <cell r="J65">
            <v>0</v>
          </cell>
          <cell r="K65">
            <v>0</v>
          </cell>
          <cell r="L65">
            <v>1</v>
          </cell>
          <cell r="M65">
            <v>0</v>
          </cell>
          <cell r="N65">
            <v>1</v>
          </cell>
          <cell r="O65">
            <v>1</v>
          </cell>
        </row>
        <row r="66">
          <cell r="C66">
            <v>20</v>
          </cell>
          <cell r="D66">
            <v>0</v>
          </cell>
          <cell r="E66">
            <v>1</v>
          </cell>
          <cell r="F66">
            <v>1</v>
          </cell>
          <cell r="G66">
            <v>1</v>
          </cell>
          <cell r="H66">
            <v>1</v>
          </cell>
          <cell r="I66">
            <v>1</v>
          </cell>
          <cell r="J66">
            <v>0</v>
          </cell>
          <cell r="K66">
            <v>1</v>
          </cell>
          <cell r="L66">
            <v>1</v>
          </cell>
          <cell r="M66">
            <v>1</v>
          </cell>
          <cell r="N66">
            <v>1</v>
          </cell>
          <cell r="O66">
            <v>1</v>
          </cell>
        </row>
        <row r="67">
          <cell r="C67">
            <v>45</v>
          </cell>
          <cell r="D67">
            <v>0</v>
          </cell>
          <cell r="E67">
            <v>0</v>
          </cell>
          <cell r="F67">
            <v>1</v>
          </cell>
          <cell r="G67">
            <v>1</v>
          </cell>
          <cell r="H67">
            <v>1</v>
          </cell>
          <cell r="I67">
            <v>1</v>
          </cell>
          <cell r="J67">
            <v>0</v>
          </cell>
          <cell r="K67">
            <v>1</v>
          </cell>
          <cell r="L67">
            <v>1</v>
          </cell>
          <cell r="M67">
            <v>0</v>
          </cell>
          <cell r="N67">
            <v>1</v>
          </cell>
          <cell r="O67">
            <v>1</v>
          </cell>
        </row>
        <row r="68">
          <cell r="C68">
            <v>25</v>
          </cell>
          <cell r="D68">
            <v>0</v>
          </cell>
          <cell r="E68">
            <v>1</v>
          </cell>
          <cell r="F68">
            <v>1</v>
          </cell>
          <cell r="G68">
            <v>1</v>
          </cell>
          <cell r="H68">
            <v>1</v>
          </cell>
          <cell r="I68">
            <v>1</v>
          </cell>
          <cell r="J68">
            <v>1</v>
          </cell>
          <cell r="K68">
            <v>1</v>
          </cell>
          <cell r="L68">
            <v>1</v>
          </cell>
          <cell r="M68">
            <v>1</v>
          </cell>
          <cell r="N68">
            <v>1</v>
          </cell>
          <cell r="O68">
            <v>1</v>
          </cell>
        </row>
        <row r="69">
          <cell r="C69">
            <v>20</v>
          </cell>
          <cell r="D69">
            <v>0</v>
          </cell>
          <cell r="E69">
            <v>1</v>
          </cell>
          <cell r="F69">
            <v>1</v>
          </cell>
          <cell r="G69">
            <v>1</v>
          </cell>
          <cell r="H69">
            <v>1</v>
          </cell>
          <cell r="I69">
            <v>1</v>
          </cell>
          <cell r="J69">
            <v>1</v>
          </cell>
          <cell r="K69">
            <v>1</v>
          </cell>
          <cell r="L69">
            <v>1</v>
          </cell>
          <cell r="M69">
            <v>1</v>
          </cell>
          <cell r="N69">
            <v>1</v>
          </cell>
          <cell r="O69">
            <v>1</v>
          </cell>
        </row>
        <row r="70">
          <cell r="C70">
            <v>38</v>
          </cell>
          <cell r="D70">
            <v>1</v>
          </cell>
          <cell r="E70">
            <v>0</v>
          </cell>
          <cell r="F70">
            <v>1</v>
          </cell>
          <cell r="G70">
            <v>0</v>
          </cell>
          <cell r="H70">
            <v>1</v>
          </cell>
          <cell r="I70">
            <v>1</v>
          </cell>
          <cell r="J70">
            <v>1</v>
          </cell>
          <cell r="K70">
            <v>1</v>
          </cell>
          <cell r="L70">
            <v>1</v>
          </cell>
          <cell r="M70">
            <v>1</v>
          </cell>
          <cell r="N70">
            <v>1</v>
          </cell>
          <cell r="O70">
            <v>1</v>
          </cell>
        </row>
        <row r="71">
          <cell r="C71">
            <v>19</v>
          </cell>
          <cell r="D71">
            <v>1</v>
          </cell>
          <cell r="E71">
            <v>1</v>
          </cell>
          <cell r="F71">
            <v>1</v>
          </cell>
          <cell r="G71">
            <v>1</v>
          </cell>
          <cell r="H71">
            <v>1</v>
          </cell>
          <cell r="I71">
            <v>1</v>
          </cell>
          <cell r="J71">
            <v>1</v>
          </cell>
          <cell r="K71">
            <v>1</v>
          </cell>
          <cell r="L71">
            <v>0</v>
          </cell>
          <cell r="M71">
            <v>1</v>
          </cell>
          <cell r="N71">
            <v>1</v>
          </cell>
          <cell r="O71">
            <v>1</v>
          </cell>
        </row>
        <row r="72">
          <cell r="C72">
            <v>14</v>
          </cell>
          <cell r="D72">
            <v>0</v>
          </cell>
          <cell r="E72">
            <v>1</v>
          </cell>
          <cell r="F72">
            <v>1</v>
          </cell>
          <cell r="G72">
            <v>1</v>
          </cell>
          <cell r="H72">
            <v>1</v>
          </cell>
          <cell r="I72">
            <v>1</v>
          </cell>
          <cell r="J72">
            <v>1</v>
          </cell>
          <cell r="K72">
            <v>1</v>
          </cell>
          <cell r="L72">
            <v>1</v>
          </cell>
          <cell r="M72">
            <v>1</v>
          </cell>
          <cell r="N72">
            <v>1</v>
          </cell>
          <cell r="O72">
            <v>1</v>
          </cell>
        </row>
        <row r="73">
          <cell r="C73">
            <v>36</v>
          </cell>
          <cell r="D73">
            <v>1</v>
          </cell>
          <cell r="E73">
            <v>1</v>
          </cell>
          <cell r="F73">
            <v>1</v>
          </cell>
          <cell r="G73">
            <v>1</v>
          </cell>
          <cell r="H73">
            <v>1</v>
          </cell>
          <cell r="I73">
            <v>1</v>
          </cell>
          <cell r="J73">
            <v>1</v>
          </cell>
          <cell r="K73">
            <v>0</v>
          </cell>
          <cell r="L73">
            <v>1</v>
          </cell>
          <cell r="M73">
            <v>1</v>
          </cell>
          <cell r="N73">
            <v>1</v>
          </cell>
          <cell r="O73">
            <v>1</v>
          </cell>
        </row>
        <row r="74">
          <cell r="C74">
            <v>21</v>
          </cell>
          <cell r="D74">
            <v>1</v>
          </cell>
          <cell r="E74">
            <v>1</v>
          </cell>
          <cell r="F74">
            <v>1</v>
          </cell>
          <cell r="G74">
            <v>1</v>
          </cell>
          <cell r="H74">
            <v>1</v>
          </cell>
          <cell r="I74">
            <v>1</v>
          </cell>
          <cell r="J74">
            <v>0</v>
          </cell>
          <cell r="K74">
            <v>0</v>
          </cell>
          <cell r="L74">
            <v>1</v>
          </cell>
          <cell r="M74">
            <v>0</v>
          </cell>
          <cell r="N74">
            <v>1</v>
          </cell>
          <cell r="O74">
            <v>1</v>
          </cell>
        </row>
        <row r="75">
          <cell r="C75">
            <v>30</v>
          </cell>
          <cell r="D75">
            <v>0</v>
          </cell>
          <cell r="E75">
            <v>1</v>
          </cell>
          <cell r="F75">
            <v>1</v>
          </cell>
          <cell r="G75">
            <v>1</v>
          </cell>
          <cell r="H75">
            <v>1</v>
          </cell>
          <cell r="I75">
            <v>1</v>
          </cell>
          <cell r="J75">
            <v>0</v>
          </cell>
          <cell r="K75">
            <v>1</v>
          </cell>
          <cell r="L75">
            <v>0</v>
          </cell>
          <cell r="M75">
            <v>1</v>
          </cell>
          <cell r="N75">
            <v>1</v>
          </cell>
          <cell r="O75">
            <v>1</v>
          </cell>
        </row>
        <row r="76">
          <cell r="C76">
            <v>19</v>
          </cell>
          <cell r="D76">
            <v>1</v>
          </cell>
          <cell r="E76">
            <v>1</v>
          </cell>
          <cell r="F76">
            <v>1</v>
          </cell>
          <cell r="G76">
            <v>1</v>
          </cell>
          <cell r="H76">
            <v>1</v>
          </cell>
          <cell r="I76">
            <v>1</v>
          </cell>
          <cell r="J76">
            <v>1</v>
          </cell>
          <cell r="K76">
            <v>1</v>
          </cell>
          <cell r="L76">
            <v>1</v>
          </cell>
          <cell r="M76">
            <v>1</v>
          </cell>
          <cell r="N76">
            <v>1</v>
          </cell>
          <cell r="O76">
            <v>1</v>
          </cell>
        </row>
        <row r="77">
          <cell r="C77">
            <v>14</v>
          </cell>
          <cell r="D77">
            <v>1</v>
          </cell>
          <cell r="E77">
            <v>1</v>
          </cell>
          <cell r="F77">
            <v>1</v>
          </cell>
          <cell r="G77">
            <v>1</v>
          </cell>
          <cell r="H77">
            <v>1</v>
          </cell>
          <cell r="I77">
            <v>1</v>
          </cell>
          <cell r="J77">
            <v>1</v>
          </cell>
          <cell r="K77">
            <v>1</v>
          </cell>
          <cell r="L77">
            <v>1</v>
          </cell>
          <cell r="M77">
            <v>1</v>
          </cell>
          <cell r="N77">
            <v>0</v>
          </cell>
          <cell r="O77">
            <v>0</v>
          </cell>
        </row>
        <row r="78">
          <cell r="C78">
            <v>47</v>
          </cell>
          <cell r="D78">
            <v>1</v>
          </cell>
          <cell r="E78">
            <v>0</v>
          </cell>
          <cell r="F78">
            <v>1</v>
          </cell>
          <cell r="G78">
            <v>1</v>
          </cell>
          <cell r="H78">
            <v>1</v>
          </cell>
          <cell r="I78">
            <v>1</v>
          </cell>
          <cell r="J78">
            <v>0</v>
          </cell>
          <cell r="K78">
            <v>0</v>
          </cell>
          <cell r="L78">
            <v>0</v>
          </cell>
          <cell r="M78">
            <v>1</v>
          </cell>
          <cell r="N78">
            <v>1</v>
          </cell>
          <cell r="O78">
            <v>1</v>
          </cell>
        </row>
        <row r="79">
          <cell r="C79">
            <v>33</v>
          </cell>
          <cell r="D79">
            <v>0</v>
          </cell>
          <cell r="E79">
            <v>0</v>
          </cell>
          <cell r="F79">
            <v>1</v>
          </cell>
          <cell r="G79">
            <v>1</v>
          </cell>
          <cell r="H79">
            <v>1</v>
          </cell>
          <cell r="I79">
            <v>1</v>
          </cell>
          <cell r="J79">
            <v>0</v>
          </cell>
          <cell r="K79">
            <v>1</v>
          </cell>
          <cell r="L79">
            <v>1</v>
          </cell>
          <cell r="M79">
            <v>1</v>
          </cell>
          <cell r="N79">
            <v>1</v>
          </cell>
          <cell r="O79">
            <v>1</v>
          </cell>
        </row>
        <row r="80">
          <cell r="C80">
            <v>35</v>
          </cell>
          <cell r="D80">
            <v>0</v>
          </cell>
          <cell r="E80">
            <v>0</v>
          </cell>
          <cell r="F80">
            <v>1</v>
          </cell>
          <cell r="G80">
            <v>1</v>
          </cell>
          <cell r="H80">
            <v>1</v>
          </cell>
          <cell r="I80">
            <v>1</v>
          </cell>
          <cell r="J80">
            <v>0</v>
          </cell>
          <cell r="K80">
            <v>1</v>
          </cell>
          <cell r="L80">
            <v>1</v>
          </cell>
          <cell r="M80">
            <v>0</v>
          </cell>
          <cell r="N80">
            <v>0</v>
          </cell>
          <cell r="O80">
            <v>0</v>
          </cell>
        </row>
        <row r="81">
          <cell r="C81">
            <v>37</v>
          </cell>
          <cell r="D81">
            <v>0</v>
          </cell>
          <cell r="E81">
            <v>1</v>
          </cell>
          <cell r="F81">
            <v>1</v>
          </cell>
          <cell r="G81">
            <v>0</v>
          </cell>
          <cell r="H81">
            <v>1</v>
          </cell>
          <cell r="I81">
            <v>1</v>
          </cell>
          <cell r="J81">
            <v>0</v>
          </cell>
          <cell r="K81">
            <v>1</v>
          </cell>
          <cell r="L81">
            <v>0</v>
          </cell>
          <cell r="M81">
            <v>1</v>
          </cell>
          <cell r="N81">
            <v>1</v>
          </cell>
          <cell r="O81">
            <v>1</v>
          </cell>
        </row>
        <row r="82">
          <cell r="C82">
            <v>22</v>
          </cell>
          <cell r="D82">
            <v>1</v>
          </cell>
          <cell r="E82">
            <v>1</v>
          </cell>
          <cell r="F82">
            <v>0</v>
          </cell>
          <cell r="G82">
            <v>0</v>
          </cell>
          <cell r="H82">
            <v>1</v>
          </cell>
          <cell r="I82">
            <v>1</v>
          </cell>
          <cell r="J82">
            <v>0</v>
          </cell>
          <cell r="K82">
            <v>1</v>
          </cell>
          <cell r="L82">
            <v>1</v>
          </cell>
          <cell r="M82">
            <v>0</v>
          </cell>
          <cell r="N82">
            <v>1</v>
          </cell>
          <cell r="O82">
            <v>1</v>
          </cell>
        </row>
        <row r="83">
          <cell r="C83">
            <v>24</v>
          </cell>
          <cell r="D83">
            <v>0</v>
          </cell>
          <cell r="E83">
            <v>1</v>
          </cell>
          <cell r="F83">
            <v>1</v>
          </cell>
          <cell r="G83">
            <v>1</v>
          </cell>
          <cell r="H83">
            <v>1</v>
          </cell>
          <cell r="I83">
            <v>1</v>
          </cell>
          <cell r="J83">
            <v>0</v>
          </cell>
          <cell r="K83">
            <v>0</v>
          </cell>
          <cell r="L83">
            <v>1</v>
          </cell>
          <cell r="M83">
            <v>0</v>
          </cell>
          <cell r="N83">
            <v>1</v>
          </cell>
          <cell r="O83">
            <v>1</v>
          </cell>
        </row>
        <row r="84">
          <cell r="C84">
            <v>35</v>
          </cell>
          <cell r="D84">
            <v>0</v>
          </cell>
          <cell r="E84">
            <v>1</v>
          </cell>
          <cell r="F84">
            <v>1</v>
          </cell>
          <cell r="G84">
            <v>0</v>
          </cell>
          <cell r="H84">
            <v>1</v>
          </cell>
          <cell r="I84">
            <v>1</v>
          </cell>
          <cell r="J84">
            <v>0</v>
          </cell>
          <cell r="K84">
            <v>1</v>
          </cell>
          <cell r="L84">
            <v>0</v>
          </cell>
          <cell r="M84">
            <v>1</v>
          </cell>
          <cell r="N84">
            <v>1</v>
          </cell>
          <cell r="O84">
            <v>1</v>
          </cell>
        </row>
        <row r="85">
          <cell r="C85">
            <v>38</v>
          </cell>
          <cell r="D85">
            <v>0</v>
          </cell>
          <cell r="E85">
            <v>0</v>
          </cell>
          <cell r="F85">
            <v>1</v>
          </cell>
          <cell r="G85">
            <v>1</v>
          </cell>
          <cell r="H85">
            <v>1</v>
          </cell>
          <cell r="I85">
            <v>1</v>
          </cell>
          <cell r="J85">
            <v>1</v>
          </cell>
          <cell r="K85">
            <v>1</v>
          </cell>
          <cell r="L85">
            <v>0</v>
          </cell>
          <cell r="M85">
            <v>1</v>
          </cell>
          <cell r="N85">
            <v>0</v>
          </cell>
          <cell r="O85">
            <v>0</v>
          </cell>
        </row>
        <row r="86">
          <cell r="C86">
            <v>29</v>
          </cell>
          <cell r="D86">
            <v>0</v>
          </cell>
          <cell r="E86">
            <v>0</v>
          </cell>
          <cell r="F86">
            <v>1</v>
          </cell>
          <cell r="G86">
            <v>1</v>
          </cell>
          <cell r="H86">
            <v>1</v>
          </cell>
          <cell r="I86">
            <v>1</v>
          </cell>
          <cell r="J86">
            <v>1</v>
          </cell>
          <cell r="K86">
            <v>1</v>
          </cell>
          <cell r="L86">
            <v>1</v>
          </cell>
          <cell r="M86">
            <v>1</v>
          </cell>
          <cell r="N86">
            <v>1</v>
          </cell>
          <cell r="O86">
            <v>1</v>
          </cell>
        </row>
        <row r="87">
          <cell r="C87">
            <v>56</v>
          </cell>
          <cell r="D87">
            <v>0</v>
          </cell>
          <cell r="E87">
            <v>1</v>
          </cell>
          <cell r="F87">
            <v>0</v>
          </cell>
          <cell r="G87">
            <v>0</v>
          </cell>
          <cell r="H87">
            <v>1</v>
          </cell>
          <cell r="I87">
            <v>1</v>
          </cell>
          <cell r="J87">
            <v>1</v>
          </cell>
          <cell r="K87">
            <v>1</v>
          </cell>
          <cell r="L87">
            <v>0</v>
          </cell>
          <cell r="M87">
            <v>0</v>
          </cell>
          <cell r="N87">
            <v>1</v>
          </cell>
          <cell r="O87">
            <v>1</v>
          </cell>
        </row>
        <row r="88">
          <cell r="C88">
            <v>42</v>
          </cell>
          <cell r="D88">
            <v>0</v>
          </cell>
          <cell r="E88">
            <v>0</v>
          </cell>
          <cell r="F88">
            <v>1</v>
          </cell>
          <cell r="G88">
            <v>1</v>
          </cell>
          <cell r="H88">
            <v>1</v>
          </cell>
          <cell r="I88">
            <v>1</v>
          </cell>
          <cell r="J88">
            <v>1</v>
          </cell>
          <cell r="K88">
            <v>1</v>
          </cell>
          <cell r="L88">
            <v>0</v>
          </cell>
          <cell r="M88">
            <v>1</v>
          </cell>
          <cell r="N88">
            <v>1</v>
          </cell>
          <cell r="O88">
            <v>1</v>
          </cell>
        </row>
        <row r="89">
          <cell r="C89">
            <v>18</v>
          </cell>
          <cell r="D89">
            <v>0</v>
          </cell>
          <cell r="E89">
            <v>1</v>
          </cell>
          <cell r="F89">
            <v>1</v>
          </cell>
          <cell r="G89">
            <v>1</v>
          </cell>
          <cell r="H89">
            <v>1</v>
          </cell>
          <cell r="I89">
            <v>1</v>
          </cell>
          <cell r="J89">
            <v>1</v>
          </cell>
          <cell r="K89">
            <v>1</v>
          </cell>
          <cell r="L89">
            <v>1</v>
          </cell>
          <cell r="M89">
            <v>1</v>
          </cell>
          <cell r="N89">
            <v>1</v>
          </cell>
          <cell r="O89">
            <v>1</v>
          </cell>
        </row>
        <row r="90">
          <cell r="C90">
            <v>43</v>
          </cell>
          <cell r="D90">
            <v>1</v>
          </cell>
          <cell r="E90">
            <v>0</v>
          </cell>
          <cell r="F90">
            <v>1</v>
          </cell>
          <cell r="G90">
            <v>1</v>
          </cell>
          <cell r="H90">
            <v>1</v>
          </cell>
          <cell r="I90">
            <v>1</v>
          </cell>
          <cell r="J90">
            <v>1</v>
          </cell>
          <cell r="K90">
            <v>0</v>
          </cell>
          <cell r="L90">
            <v>0</v>
          </cell>
          <cell r="M90">
            <v>0</v>
          </cell>
          <cell r="N90">
            <v>1</v>
          </cell>
          <cell r="O90">
            <v>1</v>
          </cell>
        </row>
        <row r="91">
          <cell r="C91">
            <v>24</v>
          </cell>
          <cell r="D91">
            <v>1</v>
          </cell>
          <cell r="E91">
            <v>0</v>
          </cell>
          <cell r="F91">
            <v>1</v>
          </cell>
          <cell r="G91">
            <v>1</v>
          </cell>
          <cell r="H91">
            <v>1</v>
          </cell>
          <cell r="I91">
            <v>1</v>
          </cell>
          <cell r="J91">
            <v>1</v>
          </cell>
          <cell r="K91">
            <v>1</v>
          </cell>
          <cell r="L91">
            <v>1</v>
          </cell>
          <cell r="M91">
            <v>1</v>
          </cell>
          <cell r="N91">
            <v>1</v>
          </cell>
          <cell r="O91">
            <v>1</v>
          </cell>
        </row>
        <row r="92">
          <cell r="C92">
            <v>30</v>
          </cell>
          <cell r="D92">
            <v>1</v>
          </cell>
          <cell r="E92">
            <v>0</v>
          </cell>
          <cell r="F92">
            <v>1</v>
          </cell>
          <cell r="G92">
            <v>1</v>
          </cell>
          <cell r="H92">
            <v>1</v>
          </cell>
          <cell r="I92">
            <v>1</v>
          </cell>
          <cell r="J92">
            <v>1</v>
          </cell>
          <cell r="K92">
            <v>1</v>
          </cell>
          <cell r="L92">
            <v>1</v>
          </cell>
          <cell r="M92">
            <v>1</v>
          </cell>
          <cell r="N92">
            <v>1</v>
          </cell>
          <cell r="O92">
            <v>1</v>
          </cell>
        </row>
        <row r="93">
          <cell r="C93">
            <v>41</v>
          </cell>
          <cell r="D93">
            <v>1</v>
          </cell>
          <cell r="E93">
            <v>0</v>
          </cell>
          <cell r="F93">
            <v>1</v>
          </cell>
          <cell r="G93">
            <v>1</v>
          </cell>
          <cell r="H93">
            <v>1</v>
          </cell>
          <cell r="I93">
            <v>1</v>
          </cell>
          <cell r="J93">
            <v>1</v>
          </cell>
          <cell r="K93">
            <v>1</v>
          </cell>
          <cell r="L93">
            <v>1</v>
          </cell>
          <cell r="M93">
            <v>1</v>
          </cell>
          <cell r="N93">
            <v>1</v>
          </cell>
          <cell r="O93">
            <v>1</v>
          </cell>
        </row>
        <row r="94">
          <cell r="C94">
            <v>51</v>
          </cell>
          <cell r="D94">
            <v>1</v>
          </cell>
          <cell r="E94">
            <v>1</v>
          </cell>
          <cell r="F94">
            <v>1</v>
          </cell>
          <cell r="G94">
            <v>1</v>
          </cell>
          <cell r="H94">
            <v>1</v>
          </cell>
          <cell r="I94">
            <v>1</v>
          </cell>
          <cell r="J94">
            <v>1</v>
          </cell>
          <cell r="K94">
            <v>1</v>
          </cell>
          <cell r="L94">
            <v>1</v>
          </cell>
          <cell r="M94">
            <v>1</v>
          </cell>
          <cell r="N94">
            <v>1</v>
          </cell>
          <cell r="O94">
            <v>1</v>
          </cell>
        </row>
        <row r="95">
          <cell r="C95">
            <v>32</v>
          </cell>
          <cell r="D95">
            <v>1</v>
          </cell>
          <cell r="E95">
            <v>1</v>
          </cell>
          <cell r="F95">
            <v>1</v>
          </cell>
          <cell r="G95">
            <v>1</v>
          </cell>
          <cell r="H95">
            <v>1</v>
          </cell>
          <cell r="I95">
            <v>1</v>
          </cell>
          <cell r="J95">
            <v>1</v>
          </cell>
          <cell r="K95">
            <v>1</v>
          </cell>
          <cell r="L95">
            <v>1</v>
          </cell>
          <cell r="M95">
            <v>1</v>
          </cell>
          <cell r="N95">
            <v>1</v>
          </cell>
          <cell r="O95">
            <v>1</v>
          </cell>
        </row>
        <row r="96">
          <cell r="C96">
            <v>17</v>
          </cell>
          <cell r="D96">
            <v>1</v>
          </cell>
          <cell r="E96">
            <v>1</v>
          </cell>
          <cell r="F96">
            <v>1</v>
          </cell>
          <cell r="G96">
            <v>1</v>
          </cell>
          <cell r="H96">
            <v>1</v>
          </cell>
          <cell r="I96">
            <v>1</v>
          </cell>
          <cell r="J96">
            <v>0</v>
          </cell>
          <cell r="K96">
            <v>1</v>
          </cell>
          <cell r="L96">
            <v>1</v>
          </cell>
          <cell r="M96">
            <v>1</v>
          </cell>
          <cell r="N96">
            <v>1</v>
          </cell>
          <cell r="O96">
            <v>1</v>
          </cell>
        </row>
        <row r="97">
          <cell r="C97">
            <v>44</v>
          </cell>
          <cell r="D97">
            <v>1</v>
          </cell>
          <cell r="E97">
            <v>1</v>
          </cell>
          <cell r="F97">
            <v>1</v>
          </cell>
          <cell r="G97">
            <v>1</v>
          </cell>
          <cell r="H97">
            <v>1</v>
          </cell>
          <cell r="I97">
            <v>1</v>
          </cell>
          <cell r="J97">
            <v>1</v>
          </cell>
          <cell r="K97">
            <v>1</v>
          </cell>
          <cell r="L97">
            <v>0</v>
          </cell>
          <cell r="M97">
            <v>1</v>
          </cell>
          <cell r="N97">
            <v>1</v>
          </cell>
          <cell r="O97">
            <v>1</v>
          </cell>
        </row>
        <row r="98">
          <cell r="C98">
            <v>29</v>
          </cell>
          <cell r="D98">
            <v>0</v>
          </cell>
          <cell r="E98">
            <v>1</v>
          </cell>
          <cell r="F98">
            <v>1</v>
          </cell>
          <cell r="G98">
            <v>1</v>
          </cell>
          <cell r="H98">
            <v>1</v>
          </cell>
          <cell r="I98">
            <v>1</v>
          </cell>
          <cell r="J98">
            <v>1</v>
          </cell>
          <cell r="K98">
            <v>1</v>
          </cell>
          <cell r="L98">
            <v>1</v>
          </cell>
          <cell r="M98">
            <v>1</v>
          </cell>
          <cell r="N98">
            <v>1</v>
          </cell>
          <cell r="O98">
            <v>1</v>
          </cell>
        </row>
        <row r="99">
          <cell r="C99">
            <v>17</v>
          </cell>
          <cell r="D99">
            <v>1</v>
          </cell>
          <cell r="E99">
            <v>1</v>
          </cell>
          <cell r="F99">
            <v>1</v>
          </cell>
          <cell r="G99">
            <v>1</v>
          </cell>
          <cell r="H99">
            <v>1</v>
          </cell>
          <cell r="I99">
            <v>1</v>
          </cell>
          <cell r="J99">
            <v>1</v>
          </cell>
          <cell r="K99">
            <v>1</v>
          </cell>
          <cell r="L99">
            <v>1</v>
          </cell>
          <cell r="M99">
            <v>1</v>
          </cell>
          <cell r="N99">
            <v>1</v>
          </cell>
          <cell r="O99">
            <v>1</v>
          </cell>
        </row>
        <row r="100">
          <cell r="C100">
            <v>18</v>
          </cell>
          <cell r="D100">
            <v>0</v>
          </cell>
          <cell r="E100">
            <v>1</v>
          </cell>
          <cell r="F100">
            <v>1</v>
          </cell>
          <cell r="G100">
            <v>1</v>
          </cell>
          <cell r="H100">
            <v>1</v>
          </cell>
          <cell r="I100">
            <v>1</v>
          </cell>
          <cell r="J100">
            <v>1</v>
          </cell>
          <cell r="K100">
            <v>1</v>
          </cell>
          <cell r="L100">
            <v>1</v>
          </cell>
          <cell r="M100">
            <v>1</v>
          </cell>
          <cell r="N100">
            <v>1</v>
          </cell>
          <cell r="O100">
            <v>1</v>
          </cell>
        </row>
        <row r="101">
          <cell r="C101">
            <v>18</v>
          </cell>
          <cell r="D101">
            <v>0</v>
          </cell>
          <cell r="E101">
            <v>1</v>
          </cell>
          <cell r="F101">
            <v>1</v>
          </cell>
          <cell r="G101">
            <v>1</v>
          </cell>
          <cell r="H101">
            <v>1</v>
          </cell>
          <cell r="I101">
            <v>1</v>
          </cell>
          <cell r="J101">
            <v>1</v>
          </cell>
          <cell r="K101">
            <v>1</v>
          </cell>
          <cell r="L101">
            <v>1</v>
          </cell>
          <cell r="M101">
            <v>1</v>
          </cell>
          <cell r="N101">
            <v>1</v>
          </cell>
          <cell r="O101">
            <v>1</v>
          </cell>
        </row>
        <row r="102">
          <cell r="C102">
            <v>54</v>
          </cell>
          <cell r="D102">
            <v>1</v>
          </cell>
          <cell r="E102">
            <v>0</v>
          </cell>
          <cell r="F102">
            <v>1</v>
          </cell>
          <cell r="G102">
            <v>1</v>
          </cell>
          <cell r="H102">
            <v>1</v>
          </cell>
          <cell r="I102">
            <v>1</v>
          </cell>
          <cell r="J102">
            <v>1</v>
          </cell>
          <cell r="K102">
            <v>1</v>
          </cell>
          <cell r="L102">
            <v>0</v>
          </cell>
          <cell r="M102">
            <v>0</v>
          </cell>
          <cell r="N102">
            <v>1</v>
          </cell>
          <cell r="O102">
            <v>1</v>
          </cell>
        </row>
        <row r="103">
          <cell r="C103">
            <v>27</v>
          </cell>
          <cell r="D103">
            <v>1</v>
          </cell>
          <cell r="E103">
            <v>0</v>
          </cell>
          <cell r="F103">
            <v>1</v>
          </cell>
          <cell r="G103">
            <v>1</v>
          </cell>
          <cell r="H103">
            <v>1</v>
          </cell>
          <cell r="I103">
            <v>1</v>
          </cell>
          <cell r="J103">
            <v>1</v>
          </cell>
          <cell r="K103">
            <v>1</v>
          </cell>
          <cell r="L103">
            <v>0</v>
          </cell>
          <cell r="M103">
            <v>0</v>
          </cell>
          <cell r="N103">
            <v>1</v>
          </cell>
          <cell r="O103">
            <v>1</v>
          </cell>
        </row>
        <row r="104">
          <cell r="C104">
            <v>44</v>
          </cell>
          <cell r="D104">
            <v>1</v>
          </cell>
          <cell r="E104">
            <v>0</v>
          </cell>
          <cell r="F104">
            <v>1</v>
          </cell>
          <cell r="G104">
            <v>1</v>
          </cell>
          <cell r="H104">
            <v>1</v>
          </cell>
          <cell r="I104">
            <v>1</v>
          </cell>
          <cell r="J104">
            <v>1</v>
          </cell>
          <cell r="K104">
            <v>1</v>
          </cell>
          <cell r="L104">
            <v>0</v>
          </cell>
          <cell r="M104">
            <v>1</v>
          </cell>
          <cell r="N104">
            <v>1</v>
          </cell>
          <cell r="O104">
            <v>1</v>
          </cell>
        </row>
        <row r="105">
          <cell r="C105">
            <v>20</v>
          </cell>
          <cell r="D105">
            <v>0</v>
          </cell>
          <cell r="E105">
            <v>1</v>
          </cell>
          <cell r="F105">
            <v>1</v>
          </cell>
          <cell r="G105">
            <v>1</v>
          </cell>
          <cell r="H105">
            <v>1</v>
          </cell>
          <cell r="I105">
            <v>1</v>
          </cell>
          <cell r="J105">
            <v>1</v>
          </cell>
          <cell r="K105">
            <v>1</v>
          </cell>
          <cell r="L105">
            <v>0</v>
          </cell>
          <cell r="M105">
            <v>1</v>
          </cell>
          <cell r="N105">
            <v>1</v>
          </cell>
          <cell r="O105">
            <v>1</v>
          </cell>
        </row>
        <row r="106">
          <cell r="C106">
            <v>87</v>
          </cell>
          <cell r="D106">
            <v>1</v>
          </cell>
          <cell r="E106">
            <v>0</v>
          </cell>
          <cell r="F106">
            <v>1</v>
          </cell>
          <cell r="G106">
            <v>1</v>
          </cell>
          <cell r="H106">
            <v>1</v>
          </cell>
          <cell r="I106">
            <v>1</v>
          </cell>
          <cell r="J106">
            <v>1</v>
          </cell>
          <cell r="K106">
            <v>0</v>
          </cell>
          <cell r="L106">
            <v>1</v>
          </cell>
          <cell r="M106">
            <v>0</v>
          </cell>
          <cell r="N106">
            <v>1</v>
          </cell>
          <cell r="O106">
            <v>1</v>
          </cell>
        </row>
        <row r="107">
          <cell r="C107">
            <v>32</v>
          </cell>
          <cell r="D107">
            <v>1</v>
          </cell>
          <cell r="E107">
            <v>0</v>
          </cell>
          <cell r="F107">
            <v>1</v>
          </cell>
          <cell r="G107">
            <v>1</v>
          </cell>
          <cell r="H107">
            <v>1</v>
          </cell>
          <cell r="I107">
            <v>1</v>
          </cell>
          <cell r="J107">
            <v>1</v>
          </cell>
          <cell r="K107">
            <v>1</v>
          </cell>
          <cell r="L107">
            <v>0</v>
          </cell>
          <cell r="M107">
            <v>1</v>
          </cell>
          <cell r="N107">
            <v>1</v>
          </cell>
          <cell r="O107">
            <v>1</v>
          </cell>
        </row>
        <row r="108">
          <cell r="C108">
            <v>46</v>
          </cell>
          <cell r="D108">
            <v>1</v>
          </cell>
          <cell r="E108">
            <v>0</v>
          </cell>
          <cell r="F108">
            <v>1</v>
          </cell>
          <cell r="G108">
            <v>1</v>
          </cell>
          <cell r="H108">
            <v>1</v>
          </cell>
          <cell r="I108">
            <v>1</v>
          </cell>
          <cell r="J108">
            <v>1</v>
          </cell>
          <cell r="K108">
            <v>1</v>
          </cell>
          <cell r="L108">
            <v>0</v>
          </cell>
          <cell r="M108">
            <v>1</v>
          </cell>
          <cell r="N108">
            <v>1</v>
          </cell>
          <cell r="O108">
            <v>1</v>
          </cell>
        </row>
        <row r="109">
          <cell r="C109">
            <v>79</v>
          </cell>
          <cell r="D109">
            <v>1</v>
          </cell>
          <cell r="E109">
            <v>0</v>
          </cell>
          <cell r="F109">
            <v>1</v>
          </cell>
          <cell r="G109">
            <v>1</v>
          </cell>
          <cell r="H109">
            <v>0</v>
          </cell>
          <cell r="I109">
            <v>1</v>
          </cell>
          <cell r="J109">
            <v>1</v>
          </cell>
          <cell r="K109">
            <v>1</v>
          </cell>
          <cell r="L109">
            <v>1</v>
          </cell>
          <cell r="M109">
            <v>0</v>
          </cell>
          <cell r="N109">
            <v>0</v>
          </cell>
          <cell r="O109">
            <v>0</v>
          </cell>
        </row>
        <row r="110">
          <cell r="C110">
            <v>19</v>
          </cell>
          <cell r="D110">
            <v>1</v>
          </cell>
          <cell r="E110">
            <v>0</v>
          </cell>
          <cell r="F110">
            <v>1</v>
          </cell>
          <cell r="G110">
            <v>1</v>
          </cell>
          <cell r="H110">
            <v>1</v>
          </cell>
          <cell r="I110">
            <v>1</v>
          </cell>
          <cell r="J110">
            <v>1</v>
          </cell>
          <cell r="K110">
            <v>1</v>
          </cell>
          <cell r="L110">
            <v>1</v>
          </cell>
          <cell r="M110">
            <v>1</v>
          </cell>
          <cell r="N110">
            <v>1</v>
          </cell>
          <cell r="O110">
            <v>1</v>
          </cell>
        </row>
        <row r="111">
          <cell r="C111">
            <v>20</v>
          </cell>
          <cell r="D111">
            <v>1</v>
          </cell>
          <cell r="E111">
            <v>1</v>
          </cell>
          <cell r="F111">
            <v>1</v>
          </cell>
          <cell r="G111">
            <v>1</v>
          </cell>
          <cell r="H111">
            <v>1</v>
          </cell>
          <cell r="I111">
            <v>1</v>
          </cell>
          <cell r="J111">
            <v>1</v>
          </cell>
          <cell r="K111">
            <v>0</v>
          </cell>
          <cell r="L111">
            <v>1</v>
          </cell>
          <cell r="M111">
            <v>1</v>
          </cell>
          <cell r="N111">
            <v>0</v>
          </cell>
          <cell r="O111">
            <v>0</v>
          </cell>
        </row>
        <row r="112">
          <cell r="C112">
            <v>30</v>
          </cell>
          <cell r="D112">
            <v>1</v>
          </cell>
          <cell r="E112">
            <v>0</v>
          </cell>
          <cell r="F112">
            <v>1</v>
          </cell>
          <cell r="G112">
            <v>1</v>
          </cell>
          <cell r="H112">
            <v>1</v>
          </cell>
          <cell r="I112">
            <v>1</v>
          </cell>
          <cell r="J112">
            <v>1</v>
          </cell>
          <cell r="K112">
            <v>1</v>
          </cell>
          <cell r="L112">
            <v>1</v>
          </cell>
          <cell r="M112">
            <v>1</v>
          </cell>
          <cell r="N112">
            <v>1</v>
          </cell>
          <cell r="O112">
            <v>1</v>
          </cell>
        </row>
        <row r="113">
          <cell r="C113">
            <v>13</v>
          </cell>
          <cell r="D113">
            <v>1</v>
          </cell>
          <cell r="E113">
            <v>0</v>
          </cell>
          <cell r="F113">
            <v>1</v>
          </cell>
          <cell r="G113">
            <v>1</v>
          </cell>
          <cell r="H113">
            <v>1</v>
          </cell>
          <cell r="I113">
            <v>1</v>
          </cell>
          <cell r="J113">
            <v>1</v>
          </cell>
          <cell r="K113">
            <v>1</v>
          </cell>
          <cell r="L113">
            <v>1</v>
          </cell>
          <cell r="M113">
            <v>1</v>
          </cell>
          <cell r="N113">
            <v>1</v>
          </cell>
          <cell r="O113">
            <v>1</v>
          </cell>
        </row>
        <row r="114">
          <cell r="C114">
            <v>21</v>
          </cell>
          <cell r="D114">
            <v>1</v>
          </cell>
          <cell r="E114">
            <v>0</v>
          </cell>
          <cell r="F114">
            <v>1</v>
          </cell>
          <cell r="G114">
            <v>1</v>
          </cell>
          <cell r="H114">
            <v>1</v>
          </cell>
          <cell r="I114">
            <v>1</v>
          </cell>
          <cell r="J114">
            <v>1</v>
          </cell>
          <cell r="K114">
            <v>1</v>
          </cell>
          <cell r="L114">
            <v>1</v>
          </cell>
          <cell r="M114">
            <v>1</v>
          </cell>
          <cell r="N114">
            <v>1</v>
          </cell>
          <cell r="O114">
            <v>1</v>
          </cell>
        </row>
        <row r="115">
          <cell r="C115">
            <v>26</v>
          </cell>
          <cell r="D115">
            <v>1</v>
          </cell>
          <cell r="E115">
            <v>1</v>
          </cell>
          <cell r="F115">
            <v>1</v>
          </cell>
          <cell r="G115">
            <v>1</v>
          </cell>
          <cell r="H115">
            <v>1</v>
          </cell>
          <cell r="I115">
            <v>1</v>
          </cell>
          <cell r="J115">
            <v>1</v>
          </cell>
          <cell r="K115">
            <v>1</v>
          </cell>
          <cell r="L115">
            <v>0</v>
          </cell>
          <cell r="M115">
            <v>1</v>
          </cell>
          <cell r="N115">
            <v>1</v>
          </cell>
          <cell r="O115">
            <v>1</v>
          </cell>
        </row>
        <row r="116">
          <cell r="C116">
            <v>27</v>
          </cell>
          <cell r="D116">
            <v>1</v>
          </cell>
          <cell r="E116">
            <v>1</v>
          </cell>
          <cell r="F116">
            <v>1</v>
          </cell>
          <cell r="G116">
            <v>1</v>
          </cell>
          <cell r="H116">
            <v>1</v>
          </cell>
          <cell r="I116">
            <v>1</v>
          </cell>
          <cell r="J116">
            <v>0</v>
          </cell>
          <cell r="K116">
            <v>1</v>
          </cell>
          <cell r="L116">
            <v>0</v>
          </cell>
          <cell r="M116">
            <v>1</v>
          </cell>
          <cell r="N116">
            <v>1</v>
          </cell>
          <cell r="O116">
            <v>1</v>
          </cell>
        </row>
        <row r="117">
          <cell r="C117">
            <v>48</v>
          </cell>
          <cell r="D117">
            <v>0</v>
          </cell>
          <cell r="E117">
            <v>0</v>
          </cell>
          <cell r="F117">
            <v>1</v>
          </cell>
          <cell r="G117">
            <v>1</v>
          </cell>
          <cell r="H117">
            <v>1</v>
          </cell>
          <cell r="I117">
            <v>1</v>
          </cell>
          <cell r="J117">
            <v>1</v>
          </cell>
          <cell r="K117">
            <v>1</v>
          </cell>
          <cell r="L117">
            <v>0</v>
          </cell>
          <cell r="M117">
            <v>1</v>
          </cell>
          <cell r="N117">
            <v>1</v>
          </cell>
          <cell r="O117">
            <v>1</v>
          </cell>
        </row>
        <row r="118">
          <cell r="C118">
            <v>20</v>
          </cell>
          <cell r="D118">
            <v>0</v>
          </cell>
          <cell r="E118">
            <v>1</v>
          </cell>
          <cell r="F118">
            <v>1</v>
          </cell>
          <cell r="G118">
            <v>1</v>
          </cell>
          <cell r="H118">
            <v>1</v>
          </cell>
          <cell r="I118">
            <v>1</v>
          </cell>
          <cell r="J118">
            <v>1</v>
          </cell>
          <cell r="K118">
            <v>1</v>
          </cell>
          <cell r="L118">
            <v>1</v>
          </cell>
          <cell r="M118">
            <v>1</v>
          </cell>
          <cell r="N118">
            <v>1</v>
          </cell>
          <cell r="O118">
            <v>1</v>
          </cell>
        </row>
        <row r="119">
          <cell r="C119">
            <v>15</v>
          </cell>
          <cell r="D119">
            <v>0</v>
          </cell>
          <cell r="E119">
            <v>1</v>
          </cell>
          <cell r="F119">
            <v>1</v>
          </cell>
          <cell r="G119">
            <v>1</v>
          </cell>
          <cell r="H119">
            <v>1</v>
          </cell>
          <cell r="I119">
            <v>1</v>
          </cell>
          <cell r="J119">
            <v>1</v>
          </cell>
          <cell r="K119">
            <v>1</v>
          </cell>
          <cell r="L119">
            <v>1</v>
          </cell>
          <cell r="M119">
            <v>1</v>
          </cell>
          <cell r="N119">
            <v>1</v>
          </cell>
          <cell r="O119">
            <v>1</v>
          </cell>
        </row>
        <row r="120">
          <cell r="C120">
            <v>28</v>
          </cell>
          <cell r="D120">
            <v>1</v>
          </cell>
          <cell r="E120">
            <v>0</v>
          </cell>
          <cell r="F120">
            <v>1</v>
          </cell>
          <cell r="G120">
            <v>1</v>
          </cell>
          <cell r="H120">
            <v>0</v>
          </cell>
          <cell r="I120">
            <v>1</v>
          </cell>
          <cell r="J120">
            <v>1</v>
          </cell>
          <cell r="K120">
            <v>1</v>
          </cell>
          <cell r="L120">
            <v>1</v>
          </cell>
          <cell r="M120">
            <v>0</v>
          </cell>
          <cell r="N120">
            <v>1</v>
          </cell>
          <cell r="O120">
            <v>0</v>
          </cell>
        </row>
        <row r="121">
          <cell r="C121">
            <v>61</v>
          </cell>
          <cell r="D121">
            <v>0</v>
          </cell>
          <cell r="E121">
            <v>0</v>
          </cell>
          <cell r="F121">
            <v>0</v>
          </cell>
          <cell r="G121">
            <v>1</v>
          </cell>
          <cell r="H121">
            <v>1</v>
          </cell>
          <cell r="I121">
            <v>1</v>
          </cell>
          <cell r="J121">
            <v>1</v>
          </cell>
          <cell r="K121">
            <v>0</v>
          </cell>
          <cell r="L121">
            <v>1</v>
          </cell>
          <cell r="M121">
            <v>1</v>
          </cell>
          <cell r="N121">
            <v>1</v>
          </cell>
          <cell r="O121">
            <v>1</v>
          </cell>
        </row>
        <row r="122">
          <cell r="C122">
            <v>19</v>
          </cell>
          <cell r="D122">
            <v>1</v>
          </cell>
          <cell r="E122">
            <v>1</v>
          </cell>
          <cell r="F122">
            <v>1</v>
          </cell>
          <cell r="G122">
            <v>1</v>
          </cell>
          <cell r="H122">
            <v>1</v>
          </cell>
          <cell r="I122">
            <v>1</v>
          </cell>
          <cell r="J122">
            <v>1</v>
          </cell>
          <cell r="K122">
            <v>1</v>
          </cell>
          <cell r="L122">
            <v>1</v>
          </cell>
          <cell r="M122">
            <v>1</v>
          </cell>
          <cell r="N122">
            <v>1</v>
          </cell>
          <cell r="O122">
            <v>1</v>
          </cell>
        </row>
      </sheetData>
      <sheetData sheetId="34">
        <row r="2">
          <cell r="C2">
            <v>36</v>
          </cell>
          <cell r="D2">
            <v>1</v>
          </cell>
          <cell r="E2">
            <v>1</v>
          </cell>
          <cell r="F2">
            <v>1</v>
          </cell>
          <cell r="G2">
            <v>1</v>
          </cell>
          <cell r="H2">
            <v>1</v>
          </cell>
          <cell r="I2">
            <v>1</v>
          </cell>
          <cell r="J2">
            <v>1</v>
          </cell>
          <cell r="K2">
            <v>1</v>
          </cell>
          <cell r="L2">
            <v>1</v>
          </cell>
          <cell r="M2">
            <v>0</v>
          </cell>
          <cell r="N2">
            <v>0</v>
          </cell>
          <cell r="O2">
            <v>1</v>
          </cell>
          <cell r="P2">
            <v>52.866261398176292</v>
          </cell>
        </row>
        <row r="3">
          <cell r="C3">
            <v>17</v>
          </cell>
          <cell r="D3">
            <v>0</v>
          </cell>
          <cell r="E3">
            <v>1</v>
          </cell>
          <cell r="F3">
            <v>1</v>
          </cell>
          <cell r="G3">
            <v>1</v>
          </cell>
          <cell r="H3">
            <v>1</v>
          </cell>
          <cell r="I3">
            <v>1</v>
          </cell>
          <cell r="J3">
            <v>1</v>
          </cell>
          <cell r="K3">
            <v>1</v>
          </cell>
          <cell r="L3">
            <v>1</v>
          </cell>
          <cell r="M3">
            <v>0</v>
          </cell>
          <cell r="N3">
            <v>0</v>
          </cell>
          <cell r="O3">
            <v>1</v>
          </cell>
        </row>
        <row r="4">
          <cell r="C4">
            <v>24</v>
          </cell>
          <cell r="D4">
            <v>1</v>
          </cell>
          <cell r="E4">
            <v>1</v>
          </cell>
          <cell r="F4">
            <v>1</v>
          </cell>
          <cell r="G4">
            <v>1</v>
          </cell>
          <cell r="H4">
            <v>1</v>
          </cell>
          <cell r="I4">
            <v>1</v>
          </cell>
          <cell r="J4">
            <v>1</v>
          </cell>
          <cell r="K4">
            <v>1</v>
          </cell>
          <cell r="L4">
            <v>1</v>
          </cell>
          <cell r="M4">
            <v>0</v>
          </cell>
          <cell r="N4">
            <v>0</v>
          </cell>
          <cell r="O4">
            <v>1</v>
          </cell>
        </row>
        <row r="5">
          <cell r="C5">
            <v>18</v>
          </cell>
          <cell r="D5">
            <v>0</v>
          </cell>
          <cell r="E5">
            <v>0</v>
          </cell>
          <cell r="F5">
            <v>1</v>
          </cell>
          <cell r="G5">
            <v>1</v>
          </cell>
          <cell r="H5">
            <v>1</v>
          </cell>
          <cell r="I5">
            <v>1</v>
          </cell>
          <cell r="J5">
            <v>1</v>
          </cell>
          <cell r="K5">
            <v>1</v>
          </cell>
          <cell r="L5">
            <v>1</v>
          </cell>
          <cell r="M5">
            <v>0</v>
          </cell>
          <cell r="N5">
            <v>0</v>
          </cell>
          <cell r="O5">
            <v>1</v>
          </cell>
        </row>
        <row r="6">
          <cell r="C6">
            <v>27</v>
          </cell>
          <cell r="D6">
            <v>0</v>
          </cell>
          <cell r="E6">
            <v>1</v>
          </cell>
          <cell r="F6">
            <v>1</v>
          </cell>
          <cell r="G6">
            <v>1</v>
          </cell>
          <cell r="H6">
            <v>1</v>
          </cell>
          <cell r="I6">
            <v>1</v>
          </cell>
          <cell r="J6">
            <v>1</v>
          </cell>
          <cell r="K6">
            <v>1</v>
          </cell>
          <cell r="L6">
            <v>0</v>
          </cell>
          <cell r="M6">
            <v>0</v>
          </cell>
          <cell r="N6">
            <v>0</v>
          </cell>
          <cell r="O6">
            <v>1</v>
          </cell>
        </row>
        <row r="7">
          <cell r="C7">
            <v>23</v>
          </cell>
          <cell r="D7">
            <v>0</v>
          </cell>
          <cell r="E7">
            <v>1</v>
          </cell>
          <cell r="F7">
            <v>1</v>
          </cell>
          <cell r="G7">
            <v>0</v>
          </cell>
          <cell r="H7">
            <v>1</v>
          </cell>
          <cell r="I7">
            <v>1</v>
          </cell>
          <cell r="J7">
            <v>1</v>
          </cell>
          <cell r="K7">
            <v>1</v>
          </cell>
          <cell r="L7">
            <v>1</v>
          </cell>
          <cell r="M7">
            <v>0</v>
          </cell>
          <cell r="N7">
            <v>0</v>
          </cell>
          <cell r="O7">
            <v>1</v>
          </cell>
        </row>
        <row r="8">
          <cell r="C8">
            <v>33</v>
          </cell>
          <cell r="D8">
            <v>0</v>
          </cell>
          <cell r="E8">
            <v>1</v>
          </cell>
          <cell r="F8">
            <v>1</v>
          </cell>
          <cell r="G8">
            <v>1</v>
          </cell>
          <cell r="H8">
            <v>0</v>
          </cell>
          <cell r="I8">
            <v>1</v>
          </cell>
          <cell r="J8">
            <v>1</v>
          </cell>
          <cell r="K8">
            <v>1</v>
          </cell>
          <cell r="L8">
            <v>1</v>
          </cell>
          <cell r="M8">
            <v>0</v>
          </cell>
          <cell r="N8">
            <v>0</v>
          </cell>
          <cell r="O8">
            <v>1</v>
          </cell>
        </row>
        <row r="9">
          <cell r="C9">
            <v>36</v>
          </cell>
          <cell r="D9">
            <v>0</v>
          </cell>
          <cell r="E9">
            <v>0</v>
          </cell>
          <cell r="F9">
            <v>1</v>
          </cell>
          <cell r="G9">
            <v>1</v>
          </cell>
          <cell r="H9">
            <v>1</v>
          </cell>
          <cell r="I9">
            <v>1</v>
          </cell>
          <cell r="J9">
            <v>1</v>
          </cell>
          <cell r="K9">
            <v>1</v>
          </cell>
          <cell r="L9">
            <v>1</v>
          </cell>
          <cell r="M9">
            <v>0</v>
          </cell>
          <cell r="N9">
            <v>0</v>
          </cell>
          <cell r="O9">
            <v>1</v>
          </cell>
        </row>
        <row r="10">
          <cell r="C10">
            <v>29</v>
          </cell>
          <cell r="D10">
            <v>0</v>
          </cell>
          <cell r="E10">
            <v>1</v>
          </cell>
          <cell r="F10">
            <v>1</v>
          </cell>
          <cell r="G10">
            <v>1</v>
          </cell>
          <cell r="H10">
            <v>1</v>
          </cell>
          <cell r="I10">
            <v>1</v>
          </cell>
          <cell r="J10">
            <v>1</v>
          </cell>
          <cell r="K10">
            <v>0</v>
          </cell>
          <cell r="L10">
            <v>1</v>
          </cell>
          <cell r="M10">
            <v>0</v>
          </cell>
          <cell r="N10">
            <v>0</v>
          </cell>
          <cell r="O10">
            <v>1</v>
          </cell>
        </row>
        <row r="11">
          <cell r="C11">
            <v>29</v>
          </cell>
          <cell r="D11">
            <v>0</v>
          </cell>
          <cell r="E11">
            <v>1</v>
          </cell>
          <cell r="F11">
            <v>1</v>
          </cell>
          <cell r="G11">
            <v>1</v>
          </cell>
          <cell r="H11">
            <v>1</v>
          </cell>
          <cell r="I11">
            <v>1</v>
          </cell>
          <cell r="J11">
            <v>1</v>
          </cell>
          <cell r="K11">
            <v>0</v>
          </cell>
          <cell r="L11">
            <v>1</v>
          </cell>
          <cell r="M11">
            <v>0</v>
          </cell>
          <cell r="N11">
            <v>0</v>
          </cell>
          <cell r="O11">
            <v>1</v>
          </cell>
        </row>
        <row r="12">
          <cell r="C12">
            <v>92</v>
          </cell>
          <cell r="D12">
            <v>0</v>
          </cell>
          <cell r="E12">
            <v>0</v>
          </cell>
          <cell r="F12">
            <v>0</v>
          </cell>
          <cell r="G12">
            <v>1</v>
          </cell>
          <cell r="H12">
            <v>1</v>
          </cell>
          <cell r="I12">
            <v>1</v>
          </cell>
          <cell r="J12">
            <v>1</v>
          </cell>
          <cell r="K12">
            <v>1</v>
          </cell>
          <cell r="L12">
            <v>0</v>
          </cell>
          <cell r="M12">
            <v>0</v>
          </cell>
          <cell r="N12">
            <v>0</v>
          </cell>
          <cell r="O12">
            <v>1</v>
          </cell>
        </row>
        <row r="13">
          <cell r="C13">
            <v>44</v>
          </cell>
          <cell r="D13">
            <v>1</v>
          </cell>
          <cell r="E13">
            <v>1</v>
          </cell>
          <cell r="F13">
            <v>1</v>
          </cell>
          <cell r="G13">
            <v>1</v>
          </cell>
          <cell r="H13">
            <v>1</v>
          </cell>
          <cell r="I13">
            <v>1</v>
          </cell>
          <cell r="J13">
            <v>1</v>
          </cell>
          <cell r="K13">
            <v>1</v>
          </cell>
          <cell r="L13">
            <v>0</v>
          </cell>
          <cell r="M13">
            <v>0</v>
          </cell>
          <cell r="N13">
            <v>0</v>
          </cell>
          <cell r="O13">
            <v>1</v>
          </cell>
        </row>
        <row r="14">
          <cell r="C14">
            <v>35</v>
          </cell>
          <cell r="D14">
            <v>0</v>
          </cell>
          <cell r="E14">
            <v>1</v>
          </cell>
          <cell r="F14">
            <v>1</v>
          </cell>
          <cell r="G14">
            <v>1</v>
          </cell>
          <cell r="H14">
            <v>1</v>
          </cell>
          <cell r="I14">
            <v>1</v>
          </cell>
          <cell r="J14">
            <v>1</v>
          </cell>
          <cell r="K14">
            <v>1</v>
          </cell>
          <cell r="L14">
            <v>1</v>
          </cell>
          <cell r="M14">
            <v>0</v>
          </cell>
          <cell r="N14">
            <v>0</v>
          </cell>
          <cell r="O14">
            <v>1</v>
          </cell>
        </row>
        <row r="15">
          <cell r="C15">
            <v>32</v>
          </cell>
          <cell r="D15">
            <v>0</v>
          </cell>
          <cell r="E15">
            <v>0</v>
          </cell>
          <cell r="F15">
            <v>1</v>
          </cell>
          <cell r="G15">
            <v>1</v>
          </cell>
          <cell r="H15">
            <v>1</v>
          </cell>
          <cell r="I15">
            <v>1</v>
          </cell>
          <cell r="J15">
            <v>1</v>
          </cell>
          <cell r="K15">
            <v>1</v>
          </cell>
          <cell r="L15">
            <v>0</v>
          </cell>
          <cell r="M15">
            <v>0</v>
          </cell>
          <cell r="N15">
            <v>0</v>
          </cell>
          <cell r="O15">
            <v>1</v>
          </cell>
        </row>
        <row r="16">
          <cell r="C16">
            <v>31</v>
          </cell>
          <cell r="D16">
            <v>0</v>
          </cell>
          <cell r="E16">
            <v>1</v>
          </cell>
          <cell r="F16">
            <v>1</v>
          </cell>
          <cell r="G16">
            <v>1</v>
          </cell>
          <cell r="H16">
            <v>1</v>
          </cell>
          <cell r="I16">
            <v>1</v>
          </cell>
          <cell r="J16">
            <v>1</v>
          </cell>
          <cell r="K16">
            <v>1</v>
          </cell>
          <cell r="L16">
            <v>1</v>
          </cell>
          <cell r="M16">
            <v>0</v>
          </cell>
          <cell r="N16">
            <v>0</v>
          </cell>
          <cell r="O16">
            <v>1</v>
          </cell>
        </row>
        <row r="17">
          <cell r="C17">
            <v>33</v>
          </cell>
          <cell r="D17">
            <v>1</v>
          </cell>
          <cell r="E17">
            <v>0</v>
          </cell>
          <cell r="F17">
            <v>1</v>
          </cell>
          <cell r="G17">
            <v>1</v>
          </cell>
          <cell r="H17">
            <v>1</v>
          </cell>
          <cell r="I17">
            <v>1</v>
          </cell>
          <cell r="J17">
            <v>1</v>
          </cell>
          <cell r="K17">
            <v>1</v>
          </cell>
          <cell r="L17">
            <v>1</v>
          </cell>
          <cell r="M17">
            <v>0</v>
          </cell>
          <cell r="N17">
            <v>0</v>
          </cell>
          <cell r="O17">
            <v>1</v>
          </cell>
        </row>
        <row r="18">
          <cell r="C18">
            <v>38</v>
          </cell>
          <cell r="D18">
            <v>1</v>
          </cell>
          <cell r="E18">
            <v>1</v>
          </cell>
          <cell r="F18">
            <v>1</v>
          </cell>
          <cell r="G18">
            <v>1</v>
          </cell>
          <cell r="H18">
            <v>1</v>
          </cell>
          <cell r="I18">
            <v>1</v>
          </cell>
          <cell r="J18">
            <v>1</v>
          </cell>
          <cell r="K18">
            <v>1</v>
          </cell>
          <cell r="L18">
            <v>1</v>
          </cell>
          <cell r="M18">
            <v>0</v>
          </cell>
          <cell r="N18">
            <v>0</v>
          </cell>
          <cell r="O18">
            <v>1</v>
          </cell>
        </row>
        <row r="19">
          <cell r="C19">
            <v>32</v>
          </cell>
          <cell r="D19">
            <v>1</v>
          </cell>
          <cell r="E19">
            <v>1</v>
          </cell>
          <cell r="F19">
            <v>1</v>
          </cell>
          <cell r="G19">
            <v>1</v>
          </cell>
          <cell r="H19">
            <v>1</v>
          </cell>
          <cell r="I19">
            <v>1</v>
          </cell>
          <cell r="J19">
            <v>1</v>
          </cell>
          <cell r="K19">
            <v>1</v>
          </cell>
          <cell r="L19">
            <v>1</v>
          </cell>
          <cell r="M19">
            <v>0</v>
          </cell>
          <cell r="N19">
            <v>0</v>
          </cell>
          <cell r="O19">
            <v>1</v>
          </cell>
        </row>
        <row r="20">
          <cell r="C20">
            <v>39</v>
          </cell>
          <cell r="D20">
            <v>0</v>
          </cell>
          <cell r="E20">
            <v>1</v>
          </cell>
          <cell r="F20">
            <v>1</v>
          </cell>
          <cell r="G20">
            <v>1</v>
          </cell>
          <cell r="H20">
            <v>1</v>
          </cell>
          <cell r="I20">
            <v>1</v>
          </cell>
          <cell r="J20">
            <v>1</v>
          </cell>
          <cell r="K20">
            <v>1</v>
          </cell>
          <cell r="L20">
            <v>1</v>
          </cell>
          <cell r="M20">
            <v>0</v>
          </cell>
          <cell r="N20">
            <v>0</v>
          </cell>
          <cell r="O20">
            <v>1</v>
          </cell>
        </row>
        <row r="21">
          <cell r="C21">
            <v>39</v>
          </cell>
          <cell r="D21">
            <v>0</v>
          </cell>
          <cell r="E21">
            <v>1</v>
          </cell>
          <cell r="F21">
            <v>1</v>
          </cell>
          <cell r="G21">
            <v>1</v>
          </cell>
          <cell r="H21">
            <v>1</v>
          </cell>
          <cell r="I21">
            <v>1</v>
          </cell>
          <cell r="J21">
            <v>1</v>
          </cell>
          <cell r="K21">
            <v>1</v>
          </cell>
          <cell r="L21">
            <v>1</v>
          </cell>
          <cell r="M21">
            <v>0</v>
          </cell>
          <cell r="N21">
            <v>0</v>
          </cell>
          <cell r="O21">
            <v>1</v>
          </cell>
        </row>
        <row r="22">
          <cell r="C22">
            <v>30</v>
          </cell>
          <cell r="D22">
            <v>0</v>
          </cell>
          <cell r="E22">
            <v>1</v>
          </cell>
          <cell r="F22">
            <v>1</v>
          </cell>
          <cell r="G22">
            <v>1</v>
          </cell>
          <cell r="H22">
            <v>1</v>
          </cell>
          <cell r="I22">
            <v>1</v>
          </cell>
          <cell r="J22">
            <v>1</v>
          </cell>
          <cell r="K22">
            <v>1</v>
          </cell>
          <cell r="L22">
            <v>1</v>
          </cell>
          <cell r="M22">
            <v>0</v>
          </cell>
          <cell r="N22">
            <v>0</v>
          </cell>
          <cell r="O22">
            <v>1</v>
          </cell>
        </row>
        <row r="23">
          <cell r="C23">
            <v>28</v>
          </cell>
          <cell r="D23">
            <v>1</v>
          </cell>
          <cell r="E23">
            <v>1</v>
          </cell>
          <cell r="F23">
            <v>1</v>
          </cell>
          <cell r="G23">
            <v>1</v>
          </cell>
          <cell r="H23">
            <v>1</v>
          </cell>
          <cell r="I23">
            <v>1</v>
          </cell>
          <cell r="J23">
            <v>1</v>
          </cell>
          <cell r="K23">
            <v>1</v>
          </cell>
          <cell r="L23">
            <v>1</v>
          </cell>
          <cell r="M23">
            <v>0</v>
          </cell>
          <cell r="N23">
            <v>0</v>
          </cell>
          <cell r="O23">
            <v>1</v>
          </cell>
        </row>
        <row r="24">
          <cell r="C24">
            <v>43</v>
          </cell>
          <cell r="D24">
            <v>1</v>
          </cell>
          <cell r="E24">
            <v>1</v>
          </cell>
          <cell r="F24">
            <v>1</v>
          </cell>
          <cell r="G24">
            <v>1</v>
          </cell>
          <cell r="H24">
            <v>1</v>
          </cell>
          <cell r="I24">
            <v>1</v>
          </cell>
          <cell r="J24">
            <v>1</v>
          </cell>
          <cell r="K24">
            <v>1</v>
          </cell>
          <cell r="L24">
            <v>0</v>
          </cell>
          <cell r="M24">
            <v>0</v>
          </cell>
          <cell r="N24">
            <v>0</v>
          </cell>
          <cell r="O24">
            <v>0</v>
          </cell>
        </row>
        <row r="25">
          <cell r="C25">
            <v>41</v>
          </cell>
          <cell r="D25">
            <v>0</v>
          </cell>
          <cell r="E25">
            <v>1</v>
          </cell>
          <cell r="F25">
            <v>1</v>
          </cell>
          <cell r="G25">
            <v>1</v>
          </cell>
          <cell r="H25">
            <v>1</v>
          </cell>
          <cell r="I25">
            <v>1</v>
          </cell>
          <cell r="J25">
            <v>1</v>
          </cell>
          <cell r="K25">
            <v>1</v>
          </cell>
          <cell r="L25">
            <v>0</v>
          </cell>
          <cell r="M25">
            <v>0</v>
          </cell>
          <cell r="N25">
            <v>0</v>
          </cell>
          <cell r="O25">
            <v>1</v>
          </cell>
        </row>
        <row r="26">
          <cell r="C26">
            <v>31</v>
          </cell>
          <cell r="D26">
            <v>1</v>
          </cell>
          <cell r="E26">
            <v>1</v>
          </cell>
          <cell r="F26">
            <v>1</v>
          </cell>
          <cell r="G26">
            <v>1</v>
          </cell>
          <cell r="H26">
            <v>1</v>
          </cell>
          <cell r="I26">
            <v>1</v>
          </cell>
          <cell r="J26">
            <v>1</v>
          </cell>
          <cell r="K26">
            <v>1</v>
          </cell>
          <cell r="L26">
            <v>1</v>
          </cell>
          <cell r="M26">
            <v>0</v>
          </cell>
          <cell r="N26">
            <v>0</v>
          </cell>
          <cell r="O26">
            <v>0</v>
          </cell>
        </row>
        <row r="27">
          <cell r="C27">
            <v>38</v>
          </cell>
          <cell r="D27">
            <v>0</v>
          </cell>
          <cell r="E27">
            <v>1</v>
          </cell>
          <cell r="F27">
            <v>1</v>
          </cell>
          <cell r="G27">
            <v>1</v>
          </cell>
          <cell r="H27">
            <v>1</v>
          </cell>
          <cell r="I27">
            <v>1</v>
          </cell>
          <cell r="J27">
            <v>1</v>
          </cell>
          <cell r="K27">
            <v>1</v>
          </cell>
          <cell r="L27">
            <v>0</v>
          </cell>
          <cell r="M27">
            <v>0</v>
          </cell>
          <cell r="N27">
            <v>0</v>
          </cell>
          <cell r="O27">
            <v>1</v>
          </cell>
        </row>
        <row r="28">
          <cell r="C28">
            <v>47</v>
          </cell>
          <cell r="D28">
            <v>1</v>
          </cell>
          <cell r="E28">
            <v>1</v>
          </cell>
          <cell r="F28">
            <v>1</v>
          </cell>
          <cell r="G28">
            <v>1</v>
          </cell>
          <cell r="H28">
            <v>1</v>
          </cell>
          <cell r="I28">
            <v>1</v>
          </cell>
          <cell r="J28">
            <v>1</v>
          </cell>
          <cell r="K28">
            <v>1</v>
          </cell>
          <cell r="L28">
            <v>1</v>
          </cell>
          <cell r="M28">
            <v>0</v>
          </cell>
          <cell r="N28">
            <v>0</v>
          </cell>
          <cell r="O28">
            <v>1</v>
          </cell>
        </row>
        <row r="29">
          <cell r="C29">
            <v>29</v>
          </cell>
          <cell r="D29">
            <v>1</v>
          </cell>
          <cell r="E29">
            <v>1</v>
          </cell>
          <cell r="F29">
            <v>1</v>
          </cell>
          <cell r="G29">
            <v>1</v>
          </cell>
          <cell r="H29">
            <v>0</v>
          </cell>
          <cell r="I29">
            <v>1</v>
          </cell>
          <cell r="J29">
            <v>1</v>
          </cell>
          <cell r="K29">
            <v>1</v>
          </cell>
          <cell r="L29">
            <v>1</v>
          </cell>
          <cell r="M29">
            <v>0</v>
          </cell>
          <cell r="N29">
            <v>0</v>
          </cell>
          <cell r="O29">
            <v>1</v>
          </cell>
        </row>
        <row r="30">
          <cell r="C30">
            <v>34</v>
          </cell>
          <cell r="D30">
            <v>1</v>
          </cell>
          <cell r="E30">
            <v>1</v>
          </cell>
          <cell r="F30">
            <v>1</v>
          </cell>
          <cell r="G30">
            <v>1</v>
          </cell>
          <cell r="H30">
            <v>1</v>
          </cell>
          <cell r="I30">
            <v>1</v>
          </cell>
          <cell r="J30">
            <v>1</v>
          </cell>
          <cell r="K30">
            <v>1</v>
          </cell>
          <cell r="L30">
            <v>1</v>
          </cell>
          <cell r="M30">
            <v>0</v>
          </cell>
          <cell r="N30">
            <v>0</v>
          </cell>
          <cell r="O30">
            <v>1</v>
          </cell>
        </row>
        <row r="31">
          <cell r="C31">
            <v>28</v>
          </cell>
          <cell r="D31">
            <v>1</v>
          </cell>
          <cell r="E31">
            <v>1</v>
          </cell>
          <cell r="F31">
            <v>1</v>
          </cell>
          <cell r="G31">
            <v>1</v>
          </cell>
          <cell r="H31">
            <v>1</v>
          </cell>
          <cell r="I31">
            <v>1</v>
          </cell>
          <cell r="J31">
            <v>1</v>
          </cell>
          <cell r="K31">
            <v>1</v>
          </cell>
          <cell r="L31">
            <v>1</v>
          </cell>
          <cell r="M31">
            <v>0</v>
          </cell>
          <cell r="N31">
            <v>0</v>
          </cell>
          <cell r="O31">
            <v>1</v>
          </cell>
        </row>
        <row r="32">
          <cell r="C32">
            <v>31</v>
          </cell>
          <cell r="D32">
            <v>1</v>
          </cell>
          <cell r="E32">
            <v>1</v>
          </cell>
          <cell r="F32">
            <v>1</v>
          </cell>
          <cell r="G32">
            <v>1</v>
          </cell>
          <cell r="H32">
            <v>1</v>
          </cell>
          <cell r="I32">
            <v>1</v>
          </cell>
          <cell r="J32">
            <v>1</v>
          </cell>
          <cell r="K32">
            <v>1</v>
          </cell>
          <cell r="L32">
            <v>1</v>
          </cell>
          <cell r="M32">
            <v>0</v>
          </cell>
          <cell r="N32">
            <v>0</v>
          </cell>
          <cell r="O32">
            <v>1</v>
          </cell>
        </row>
        <row r="33">
          <cell r="C33">
            <v>45</v>
          </cell>
          <cell r="D33">
            <v>0</v>
          </cell>
          <cell r="E33">
            <v>1</v>
          </cell>
          <cell r="F33">
            <v>1</v>
          </cell>
          <cell r="G33">
            <v>1</v>
          </cell>
          <cell r="H33">
            <v>1</v>
          </cell>
          <cell r="I33">
            <v>1</v>
          </cell>
          <cell r="J33">
            <v>1</v>
          </cell>
          <cell r="K33">
            <v>1</v>
          </cell>
          <cell r="L33">
            <v>0</v>
          </cell>
          <cell r="M33">
            <v>0</v>
          </cell>
          <cell r="N33">
            <v>0</v>
          </cell>
          <cell r="O33">
            <v>1</v>
          </cell>
        </row>
        <row r="34">
          <cell r="C34">
            <v>28</v>
          </cell>
          <cell r="D34">
            <v>1</v>
          </cell>
          <cell r="E34">
            <v>1</v>
          </cell>
          <cell r="F34">
            <v>1</v>
          </cell>
          <cell r="G34">
            <v>1</v>
          </cell>
          <cell r="H34">
            <v>1</v>
          </cell>
          <cell r="I34">
            <v>1</v>
          </cell>
          <cell r="J34">
            <v>1</v>
          </cell>
          <cell r="K34">
            <v>1</v>
          </cell>
          <cell r="L34">
            <v>1</v>
          </cell>
          <cell r="M34">
            <v>0</v>
          </cell>
          <cell r="N34">
            <v>0</v>
          </cell>
          <cell r="O34">
            <v>1</v>
          </cell>
        </row>
        <row r="35">
          <cell r="C35">
            <v>33</v>
          </cell>
          <cell r="D35">
            <v>1</v>
          </cell>
          <cell r="E35">
            <v>1</v>
          </cell>
          <cell r="F35">
            <v>1</v>
          </cell>
          <cell r="G35">
            <v>1</v>
          </cell>
          <cell r="H35">
            <v>1</v>
          </cell>
          <cell r="I35">
            <v>1</v>
          </cell>
          <cell r="J35">
            <v>1</v>
          </cell>
          <cell r="K35">
            <v>1</v>
          </cell>
          <cell r="L35">
            <v>1</v>
          </cell>
          <cell r="M35">
            <v>0</v>
          </cell>
          <cell r="N35">
            <v>0</v>
          </cell>
          <cell r="O35">
            <v>1</v>
          </cell>
        </row>
        <row r="36">
          <cell r="C36">
            <v>35</v>
          </cell>
          <cell r="D36">
            <v>0</v>
          </cell>
          <cell r="E36">
            <v>1</v>
          </cell>
          <cell r="F36">
            <v>1</v>
          </cell>
          <cell r="G36">
            <v>1</v>
          </cell>
          <cell r="H36">
            <v>1</v>
          </cell>
          <cell r="I36">
            <v>1</v>
          </cell>
          <cell r="J36">
            <v>1</v>
          </cell>
          <cell r="K36">
            <v>1</v>
          </cell>
          <cell r="L36">
            <v>0</v>
          </cell>
          <cell r="M36">
            <v>0</v>
          </cell>
          <cell r="N36">
            <v>0</v>
          </cell>
          <cell r="O36">
            <v>0</v>
          </cell>
        </row>
        <row r="37">
          <cell r="C37">
            <v>63</v>
          </cell>
          <cell r="D37">
            <v>0</v>
          </cell>
          <cell r="E37">
            <v>0</v>
          </cell>
          <cell r="F37">
            <v>1</v>
          </cell>
          <cell r="G37">
            <v>1</v>
          </cell>
          <cell r="H37">
            <v>0</v>
          </cell>
          <cell r="I37">
            <v>1</v>
          </cell>
          <cell r="J37">
            <v>1</v>
          </cell>
          <cell r="K37">
            <v>0</v>
          </cell>
          <cell r="L37">
            <v>0</v>
          </cell>
          <cell r="M37">
            <v>0</v>
          </cell>
          <cell r="N37">
            <v>0</v>
          </cell>
          <cell r="O37">
            <v>0</v>
          </cell>
        </row>
        <row r="38">
          <cell r="C38">
            <v>42</v>
          </cell>
          <cell r="D38">
            <v>0</v>
          </cell>
          <cell r="E38">
            <v>1</v>
          </cell>
          <cell r="F38">
            <v>1</v>
          </cell>
          <cell r="G38">
            <v>0</v>
          </cell>
          <cell r="H38">
            <v>1</v>
          </cell>
          <cell r="I38">
            <v>1</v>
          </cell>
          <cell r="J38">
            <v>1</v>
          </cell>
          <cell r="K38">
            <v>1</v>
          </cell>
          <cell r="L38">
            <v>0</v>
          </cell>
          <cell r="M38">
            <v>0</v>
          </cell>
          <cell r="N38">
            <v>0</v>
          </cell>
          <cell r="O38">
            <v>1</v>
          </cell>
        </row>
        <row r="39">
          <cell r="C39">
            <v>36</v>
          </cell>
          <cell r="D39">
            <v>1</v>
          </cell>
          <cell r="E39">
            <v>1</v>
          </cell>
          <cell r="F39">
            <v>1</v>
          </cell>
          <cell r="G39">
            <v>1</v>
          </cell>
          <cell r="H39">
            <v>0</v>
          </cell>
          <cell r="I39">
            <v>1</v>
          </cell>
          <cell r="J39">
            <v>1</v>
          </cell>
          <cell r="K39">
            <v>1</v>
          </cell>
          <cell r="L39">
            <v>0</v>
          </cell>
          <cell r="M39">
            <v>0</v>
          </cell>
          <cell r="N39">
            <v>0</v>
          </cell>
          <cell r="O39">
            <v>0</v>
          </cell>
        </row>
        <row r="40">
          <cell r="C40">
            <v>62</v>
          </cell>
          <cell r="D40">
            <v>0</v>
          </cell>
          <cell r="E40">
            <v>0</v>
          </cell>
          <cell r="F40">
            <v>1</v>
          </cell>
          <cell r="G40">
            <v>1</v>
          </cell>
          <cell r="H40">
            <v>0</v>
          </cell>
          <cell r="I40">
            <v>1</v>
          </cell>
          <cell r="J40">
            <v>1</v>
          </cell>
          <cell r="K40">
            <v>0</v>
          </cell>
          <cell r="L40">
            <v>0</v>
          </cell>
          <cell r="M40">
            <v>0</v>
          </cell>
          <cell r="N40">
            <v>0</v>
          </cell>
          <cell r="O40">
            <v>0</v>
          </cell>
        </row>
        <row r="41">
          <cell r="C41">
            <v>31</v>
          </cell>
          <cell r="D41">
            <v>1</v>
          </cell>
          <cell r="E41">
            <v>1</v>
          </cell>
          <cell r="F41">
            <v>1</v>
          </cell>
          <cell r="G41">
            <v>1</v>
          </cell>
          <cell r="H41">
            <v>1</v>
          </cell>
          <cell r="I41">
            <v>1</v>
          </cell>
          <cell r="J41">
            <v>1</v>
          </cell>
          <cell r="K41">
            <v>0</v>
          </cell>
          <cell r="L41">
            <v>1</v>
          </cell>
          <cell r="M41">
            <v>0</v>
          </cell>
          <cell r="N41">
            <v>0</v>
          </cell>
          <cell r="O41">
            <v>1</v>
          </cell>
        </row>
        <row r="42">
          <cell r="C42">
            <v>34</v>
          </cell>
          <cell r="D42">
            <v>1</v>
          </cell>
          <cell r="E42">
            <v>1</v>
          </cell>
          <cell r="F42">
            <v>1</v>
          </cell>
          <cell r="G42">
            <v>1</v>
          </cell>
          <cell r="H42">
            <v>1</v>
          </cell>
          <cell r="I42">
            <v>1</v>
          </cell>
          <cell r="J42">
            <v>1</v>
          </cell>
          <cell r="K42">
            <v>0</v>
          </cell>
          <cell r="L42">
            <v>1</v>
          </cell>
          <cell r="M42">
            <v>0</v>
          </cell>
          <cell r="N42">
            <v>0</v>
          </cell>
          <cell r="O42">
            <v>1</v>
          </cell>
        </row>
        <row r="43">
          <cell r="C43">
            <v>38</v>
          </cell>
          <cell r="D43">
            <v>1</v>
          </cell>
          <cell r="E43">
            <v>1</v>
          </cell>
          <cell r="F43">
            <v>1</v>
          </cell>
          <cell r="G43">
            <v>0</v>
          </cell>
          <cell r="H43">
            <v>1</v>
          </cell>
          <cell r="I43">
            <v>1</v>
          </cell>
          <cell r="J43">
            <v>1</v>
          </cell>
          <cell r="K43">
            <v>0</v>
          </cell>
          <cell r="L43">
            <v>1</v>
          </cell>
          <cell r="M43">
            <v>0</v>
          </cell>
          <cell r="N43">
            <v>0</v>
          </cell>
          <cell r="O43">
            <v>1</v>
          </cell>
        </row>
        <row r="44">
          <cell r="C44">
            <v>44</v>
          </cell>
          <cell r="D44">
            <v>1</v>
          </cell>
          <cell r="E44">
            <v>1</v>
          </cell>
          <cell r="F44">
            <v>1</v>
          </cell>
          <cell r="G44">
            <v>1</v>
          </cell>
          <cell r="H44">
            <v>1</v>
          </cell>
          <cell r="I44">
            <v>1</v>
          </cell>
          <cell r="J44">
            <v>1</v>
          </cell>
          <cell r="K44">
            <v>1</v>
          </cell>
          <cell r="L44">
            <v>1</v>
          </cell>
          <cell r="M44">
            <v>0</v>
          </cell>
          <cell r="N44">
            <v>0</v>
          </cell>
          <cell r="O44">
            <v>0</v>
          </cell>
        </row>
        <row r="45">
          <cell r="C45">
            <v>27</v>
          </cell>
          <cell r="D45">
            <v>1</v>
          </cell>
          <cell r="E45">
            <v>1</v>
          </cell>
          <cell r="F45">
            <v>1</v>
          </cell>
          <cell r="G45">
            <v>1</v>
          </cell>
          <cell r="H45">
            <v>1</v>
          </cell>
          <cell r="I45">
            <v>1</v>
          </cell>
          <cell r="J45">
            <v>1</v>
          </cell>
          <cell r="K45">
            <v>0</v>
          </cell>
          <cell r="L45">
            <v>1</v>
          </cell>
          <cell r="M45">
            <v>0</v>
          </cell>
          <cell r="N45">
            <v>0</v>
          </cell>
          <cell r="O45">
            <v>1</v>
          </cell>
        </row>
        <row r="46">
          <cell r="C46">
            <v>45</v>
          </cell>
          <cell r="D46">
            <v>0</v>
          </cell>
          <cell r="E46">
            <v>1</v>
          </cell>
          <cell r="F46">
            <v>1</v>
          </cell>
          <cell r="G46">
            <v>1</v>
          </cell>
          <cell r="H46">
            <v>0</v>
          </cell>
          <cell r="I46">
            <v>1</v>
          </cell>
          <cell r="J46">
            <v>1</v>
          </cell>
          <cell r="K46">
            <v>1</v>
          </cell>
          <cell r="L46">
            <v>1</v>
          </cell>
          <cell r="M46">
            <v>0</v>
          </cell>
          <cell r="N46">
            <v>0</v>
          </cell>
          <cell r="O46">
            <v>1</v>
          </cell>
        </row>
        <row r="47">
          <cell r="C47">
            <v>29</v>
          </cell>
          <cell r="D47">
            <v>0</v>
          </cell>
          <cell r="E47">
            <v>1</v>
          </cell>
          <cell r="F47">
            <v>1</v>
          </cell>
          <cell r="G47">
            <v>1</v>
          </cell>
          <cell r="H47">
            <v>1</v>
          </cell>
          <cell r="I47">
            <v>1</v>
          </cell>
          <cell r="J47">
            <v>1</v>
          </cell>
          <cell r="K47">
            <v>1</v>
          </cell>
          <cell r="L47">
            <v>1</v>
          </cell>
          <cell r="M47">
            <v>0</v>
          </cell>
          <cell r="N47">
            <v>0</v>
          </cell>
          <cell r="O47">
            <v>1</v>
          </cell>
        </row>
        <row r="48">
          <cell r="C48">
            <v>42</v>
          </cell>
          <cell r="D48">
            <v>0</v>
          </cell>
          <cell r="E48">
            <v>1</v>
          </cell>
          <cell r="F48">
            <v>1</v>
          </cell>
          <cell r="G48">
            <v>1</v>
          </cell>
          <cell r="H48">
            <v>1</v>
          </cell>
          <cell r="I48">
            <v>1</v>
          </cell>
          <cell r="J48">
            <v>1</v>
          </cell>
          <cell r="K48">
            <v>0</v>
          </cell>
          <cell r="L48">
            <v>1</v>
          </cell>
          <cell r="M48">
            <v>0</v>
          </cell>
          <cell r="N48">
            <v>0</v>
          </cell>
          <cell r="O48">
            <v>1</v>
          </cell>
        </row>
        <row r="49">
          <cell r="C49">
            <v>35</v>
          </cell>
          <cell r="D49">
            <v>1</v>
          </cell>
          <cell r="E49">
            <v>1</v>
          </cell>
          <cell r="F49">
            <v>1</v>
          </cell>
          <cell r="G49">
            <v>1</v>
          </cell>
          <cell r="H49">
            <v>1</v>
          </cell>
          <cell r="I49">
            <v>1</v>
          </cell>
          <cell r="J49">
            <v>1</v>
          </cell>
          <cell r="K49">
            <v>1</v>
          </cell>
          <cell r="L49">
            <v>1</v>
          </cell>
          <cell r="M49">
            <v>0</v>
          </cell>
          <cell r="N49">
            <v>0</v>
          </cell>
          <cell r="O49">
            <v>1</v>
          </cell>
        </row>
        <row r="50">
          <cell r="C50">
            <v>47</v>
          </cell>
          <cell r="D50">
            <v>0</v>
          </cell>
          <cell r="E50">
            <v>1</v>
          </cell>
          <cell r="F50">
            <v>1</v>
          </cell>
          <cell r="G50">
            <v>1</v>
          </cell>
          <cell r="H50">
            <v>1</v>
          </cell>
          <cell r="I50">
            <v>1</v>
          </cell>
          <cell r="J50">
            <v>1</v>
          </cell>
          <cell r="K50">
            <v>1</v>
          </cell>
          <cell r="L50">
            <v>1</v>
          </cell>
          <cell r="M50">
            <v>0</v>
          </cell>
          <cell r="N50">
            <v>0</v>
          </cell>
          <cell r="O50">
            <v>1</v>
          </cell>
        </row>
        <row r="51">
          <cell r="C51">
            <v>41</v>
          </cell>
          <cell r="D51">
            <v>1</v>
          </cell>
          <cell r="E51">
            <v>1</v>
          </cell>
          <cell r="F51">
            <v>1</v>
          </cell>
          <cell r="G51">
            <v>1</v>
          </cell>
          <cell r="H51">
            <v>1</v>
          </cell>
          <cell r="I51">
            <v>1</v>
          </cell>
          <cell r="J51">
            <v>1</v>
          </cell>
          <cell r="K51">
            <v>0</v>
          </cell>
          <cell r="L51">
            <v>1</v>
          </cell>
          <cell r="M51">
            <v>0</v>
          </cell>
          <cell r="N51">
            <v>0</v>
          </cell>
          <cell r="O51">
            <v>1</v>
          </cell>
        </row>
        <row r="52">
          <cell r="C52">
            <v>40</v>
          </cell>
          <cell r="D52">
            <v>0</v>
          </cell>
          <cell r="E52">
            <v>0</v>
          </cell>
          <cell r="F52">
            <v>1</v>
          </cell>
          <cell r="G52">
            <v>1</v>
          </cell>
          <cell r="H52">
            <v>1</v>
          </cell>
          <cell r="I52">
            <v>1</v>
          </cell>
          <cell r="J52">
            <v>1</v>
          </cell>
          <cell r="K52">
            <v>1</v>
          </cell>
          <cell r="L52">
            <v>1</v>
          </cell>
          <cell r="M52">
            <v>0</v>
          </cell>
          <cell r="N52">
            <v>0</v>
          </cell>
          <cell r="O52">
            <v>1</v>
          </cell>
        </row>
        <row r="53">
          <cell r="C53">
            <v>45</v>
          </cell>
          <cell r="D53">
            <v>1</v>
          </cell>
          <cell r="E53">
            <v>1</v>
          </cell>
          <cell r="F53">
            <v>1</v>
          </cell>
          <cell r="G53">
            <v>1</v>
          </cell>
          <cell r="H53">
            <v>1</v>
          </cell>
          <cell r="I53">
            <v>1</v>
          </cell>
          <cell r="J53">
            <v>1</v>
          </cell>
          <cell r="K53">
            <v>0</v>
          </cell>
          <cell r="L53">
            <v>1</v>
          </cell>
          <cell r="M53">
            <v>0</v>
          </cell>
          <cell r="N53">
            <v>0</v>
          </cell>
          <cell r="O53">
            <v>1</v>
          </cell>
        </row>
        <row r="54">
          <cell r="C54">
            <v>52</v>
          </cell>
          <cell r="D54">
            <v>0</v>
          </cell>
          <cell r="E54">
            <v>0</v>
          </cell>
          <cell r="F54">
            <v>1</v>
          </cell>
          <cell r="G54">
            <v>1</v>
          </cell>
          <cell r="H54">
            <v>1</v>
          </cell>
          <cell r="I54">
            <v>1</v>
          </cell>
          <cell r="J54">
            <v>1</v>
          </cell>
          <cell r="K54">
            <v>1</v>
          </cell>
          <cell r="L54">
            <v>0</v>
          </cell>
          <cell r="M54">
            <v>0</v>
          </cell>
          <cell r="N54">
            <v>0</v>
          </cell>
          <cell r="O54">
            <v>1</v>
          </cell>
        </row>
        <row r="55">
          <cell r="C55">
            <v>61</v>
          </cell>
          <cell r="D55">
            <v>0</v>
          </cell>
          <cell r="E55">
            <v>0</v>
          </cell>
          <cell r="F55">
            <v>1</v>
          </cell>
          <cell r="G55">
            <v>1</v>
          </cell>
          <cell r="H55">
            <v>1</v>
          </cell>
          <cell r="I55">
            <v>1</v>
          </cell>
          <cell r="J55">
            <v>1</v>
          </cell>
          <cell r="K55">
            <v>1</v>
          </cell>
          <cell r="L55">
            <v>1</v>
          </cell>
          <cell r="M55">
            <v>0</v>
          </cell>
          <cell r="N55">
            <v>0</v>
          </cell>
          <cell r="O55">
            <v>1</v>
          </cell>
        </row>
        <row r="56">
          <cell r="C56">
            <v>54</v>
          </cell>
          <cell r="D56">
            <v>1</v>
          </cell>
          <cell r="E56">
            <v>1</v>
          </cell>
          <cell r="F56">
            <v>1</v>
          </cell>
          <cell r="G56">
            <v>1</v>
          </cell>
          <cell r="H56">
            <v>1</v>
          </cell>
          <cell r="I56">
            <v>1</v>
          </cell>
          <cell r="J56">
            <v>1</v>
          </cell>
          <cell r="K56">
            <v>1</v>
          </cell>
          <cell r="L56">
            <v>0</v>
          </cell>
          <cell r="M56">
            <v>0</v>
          </cell>
          <cell r="N56">
            <v>0</v>
          </cell>
          <cell r="O56">
            <v>1</v>
          </cell>
        </row>
        <row r="57">
          <cell r="C57">
            <v>38</v>
          </cell>
          <cell r="D57">
            <v>1</v>
          </cell>
          <cell r="E57">
            <v>1</v>
          </cell>
          <cell r="F57">
            <v>1</v>
          </cell>
          <cell r="G57">
            <v>1</v>
          </cell>
          <cell r="H57">
            <v>1</v>
          </cell>
          <cell r="I57">
            <v>1</v>
          </cell>
          <cell r="J57">
            <v>1</v>
          </cell>
          <cell r="K57">
            <v>1</v>
          </cell>
          <cell r="L57">
            <v>1</v>
          </cell>
          <cell r="M57">
            <v>0</v>
          </cell>
          <cell r="N57">
            <v>0</v>
          </cell>
          <cell r="O57">
            <v>1</v>
          </cell>
        </row>
        <row r="58">
          <cell r="C58">
            <v>40</v>
          </cell>
          <cell r="D58">
            <v>0</v>
          </cell>
          <cell r="E58">
            <v>1</v>
          </cell>
          <cell r="F58">
            <v>1</v>
          </cell>
          <cell r="G58">
            <v>1</v>
          </cell>
          <cell r="H58">
            <v>1</v>
          </cell>
          <cell r="I58">
            <v>1</v>
          </cell>
          <cell r="J58">
            <v>1</v>
          </cell>
          <cell r="K58">
            <v>1</v>
          </cell>
          <cell r="L58">
            <v>1</v>
          </cell>
          <cell r="M58">
            <v>0</v>
          </cell>
          <cell r="N58">
            <v>0</v>
          </cell>
          <cell r="O58">
            <v>1</v>
          </cell>
        </row>
        <row r="59">
          <cell r="C59">
            <v>34</v>
          </cell>
          <cell r="D59">
            <v>0</v>
          </cell>
          <cell r="E59">
            <v>1</v>
          </cell>
          <cell r="F59">
            <v>1</v>
          </cell>
          <cell r="G59">
            <v>1</v>
          </cell>
          <cell r="H59">
            <v>1</v>
          </cell>
          <cell r="I59">
            <v>1</v>
          </cell>
          <cell r="J59">
            <v>1</v>
          </cell>
          <cell r="K59">
            <v>1</v>
          </cell>
          <cell r="L59">
            <v>1</v>
          </cell>
          <cell r="M59">
            <v>0</v>
          </cell>
          <cell r="N59">
            <v>0</v>
          </cell>
          <cell r="O59">
            <v>1</v>
          </cell>
        </row>
        <row r="60">
          <cell r="C60">
            <v>35</v>
          </cell>
          <cell r="D60">
            <v>0</v>
          </cell>
          <cell r="E60">
            <v>1</v>
          </cell>
          <cell r="F60">
            <v>1</v>
          </cell>
          <cell r="G60">
            <v>1</v>
          </cell>
          <cell r="H60">
            <v>1</v>
          </cell>
          <cell r="I60">
            <v>1</v>
          </cell>
          <cell r="J60">
            <v>1</v>
          </cell>
          <cell r="K60">
            <v>1</v>
          </cell>
          <cell r="L60">
            <v>1</v>
          </cell>
          <cell r="M60">
            <v>0</v>
          </cell>
          <cell r="N60">
            <v>0</v>
          </cell>
          <cell r="O60">
            <v>1</v>
          </cell>
        </row>
        <row r="61">
          <cell r="C61">
            <v>39</v>
          </cell>
          <cell r="D61">
            <v>0</v>
          </cell>
          <cell r="E61">
            <v>1</v>
          </cell>
          <cell r="F61">
            <v>1</v>
          </cell>
          <cell r="G61">
            <v>1</v>
          </cell>
          <cell r="H61">
            <v>1</v>
          </cell>
          <cell r="I61">
            <v>1</v>
          </cell>
          <cell r="J61">
            <v>1</v>
          </cell>
          <cell r="K61">
            <v>1</v>
          </cell>
          <cell r="L61">
            <v>1</v>
          </cell>
          <cell r="M61">
            <v>0</v>
          </cell>
          <cell r="N61">
            <v>0</v>
          </cell>
          <cell r="O61">
            <v>0</v>
          </cell>
        </row>
        <row r="62">
          <cell r="C62">
            <v>40</v>
          </cell>
          <cell r="D62">
            <v>0</v>
          </cell>
          <cell r="E62">
            <v>1</v>
          </cell>
          <cell r="F62">
            <v>1</v>
          </cell>
          <cell r="G62">
            <v>1</v>
          </cell>
          <cell r="H62">
            <v>1</v>
          </cell>
          <cell r="I62">
            <v>1</v>
          </cell>
          <cell r="J62">
            <v>1</v>
          </cell>
          <cell r="K62">
            <v>1</v>
          </cell>
          <cell r="L62">
            <v>1</v>
          </cell>
          <cell r="M62">
            <v>0</v>
          </cell>
          <cell r="N62">
            <v>0</v>
          </cell>
          <cell r="O62">
            <v>1</v>
          </cell>
        </row>
        <row r="63">
          <cell r="C63">
            <v>53</v>
          </cell>
          <cell r="D63">
            <v>0</v>
          </cell>
          <cell r="E63">
            <v>1</v>
          </cell>
          <cell r="F63">
            <v>0</v>
          </cell>
          <cell r="G63">
            <v>0</v>
          </cell>
          <cell r="H63">
            <v>1</v>
          </cell>
          <cell r="I63">
            <v>1</v>
          </cell>
          <cell r="J63">
            <v>1</v>
          </cell>
          <cell r="K63">
            <v>1</v>
          </cell>
          <cell r="L63">
            <v>0</v>
          </cell>
          <cell r="M63">
            <v>0</v>
          </cell>
          <cell r="N63">
            <v>0</v>
          </cell>
          <cell r="O63">
            <v>1</v>
          </cell>
        </row>
        <row r="64">
          <cell r="C64">
            <v>69</v>
          </cell>
          <cell r="D64">
            <v>1</v>
          </cell>
          <cell r="E64">
            <v>0</v>
          </cell>
          <cell r="F64">
            <v>1</v>
          </cell>
          <cell r="G64">
            <v>1</v>
          </cell>
          <cell r="H64">
            <v>0</v>
          </cell>
          <cell r="I64">
            <v>1</v>
          </cell>
          <cell r="J64">
            <v>1</v>
          </cell>
          <cell r="K64">
            <v>1</v>
          </cell>
          <cell r="L64">
            <v>0</v>
          </cell>
          <cell r="M64">
            <v>0</v>
          </cell>
          <cell r="N64">
            <v>0</v>
          </cell>
          <cell r="O64">
            <v>0</v>
          </cell>
        </row>
        <row r="65">
          <cell r="C65">
            <v>35</v>
          </cell>
          <cell r="D65">
            <v>0</v>
          </cell>
          <cell r="E65">
            <v>1</v>
          </cell>
          <cell r="F65">
            <v>1</v>
          </cell>
          <cell r="G65">
            <v>1</v>
          </cell>
          <cell r="H65">
            <v>1</v>
          </cell>
          <cell r="I65">
            <v>1</v>
          </cell>
          <cell r="J65">
            <v>1</v>
          </cell>
          <cell r="K65">
            <v>0</v>
          </cell>
          <cell r="L65">
            <v>1</v>
          </cell>
          <cell r="M65">
            <v>0</v>
          </cell>
          <cell r="N65">
            <v>0</v>
          </cell>
          <cell r="O65">
            <v>1</v>
          </cell>
        </row>
        <row r="66">
          <cell r="C66">
            <v>31</v>
          </cell>
          <cell r="D66">
            <v>0</v>
          </cell>
          <cell r="E66">
            <v>1</v>
          </cell>
          <cell r="F66">
            <v>1</v>
          </cell>
          <cell r="G66">
            <v>1</v>
          </cell>
          <cell r="H66">
            <v>1</v>
          </cell>
          <cell r="I66">
            <v>1</v>
          </cell>
          <cell r="J66">
            <v>1</v>
          </cell>
          <cell r="K66">
            <v>1</v>
          </cell>
          <cell r="L66">
            <v>1</v>
          </cell>
          <cell r="M66">
            <v>0</v>
          </cell>
          <cell r="N66">
            <v>0</v>
          </cell>
          <cell r="O66">
            <v>1</v>
          </cell>
        </row>
        <row r="67">
          <cell r="C67">
            <v>56</v>
          </cell>
          <cell r="D67">
            <v>0</v>
          </cell>
          <cell r="E67">
            <v>0</v>
          </cell>
          <cell r="F67">
            <v>1</v>
          </cell>
          <cell r="G67">
            <v>1</v>
          </cell>
          <cell r="H67">
            <v>1</v>
          </cell>
          <cell r="I67">
            <v>1</v>
          </cell>
          <cell r="J67">
            <v>1</v>
          </cell>
          <cell r="K67">
            <v>1</v>
          </cell>
          <cell r="L67">
            <v>1</v>
          </cell>
          <cell r="M67">
            <v>0</v>
          </cell>
          <cell r="N67">
            <v>0</v>
          </cell>
          <cell r="O67">
            <v>1</v>
          </cell>
        </row>
        <row r="68">
          <cell r="C68">
            <v>35</v>
          </cell>
          <cell r="D68">
            <v>0</v>
          </cell>
          <cell r="E68">
            <v>1</v>
          </cell>
          <cell r="F68">
            <v>1</v>
          </cell>
          <cell r="G68">
            <v>1</v>
          </cell>
          <cell r="H68">
            <v>1</v>
          </cell>
          <cell r="I68">
            <v>1</v>
          </cell>
          <cell r="J68">
            <v>1</v>
          </cell>
          <cell r="K68">
            <v>1</v>
          </cell>
          <cell r="L68">
            <v>1</v>
          </cell>
          <cell r="M68">
            <v>0</v>
          </cell>
          <cell r="N68">
            <v>0</v>
          </cell>
          <cell r="O68">
            <v>1</v>
          </cell>
        </row>
        <row r="69">
          <cell r="C69">
            <v>29</v>
          </cell>
          <cell r="D69">
            <v>0</v>
          </cell>
          <cell r="E69">
            <v>1</v>
          </cell>
          <cell r="F69">
            <v>1</v>
          </cell>
          <cell r="G69">
            <v>1</v>
          </cell>
          <cell r="H69">
            <v>1</v>
          </cell>
          <cell r="I69">
            <v>1</v>
          </cell>
          <cell r="J69">
            <v>1</v>
          </cell>
          <cell r="K69">
            <v>1</v>
          </cell>
          <cell r="L69">
            <v>1</v>
          </cell>
          <cell r="M69">
            <v>0</v>
          </cell>
          <cell r="N69">
            <v>0</v>
          </cell>
          <cell r="O69">
            <v>1</v>
          </cell>
        </row>
        <row r="70">
          <cell r="C70">
            <v>48</v>
          </cell>
          <cell r="D70">
            <v>1</v>
          </cell>
          <cell r="E70">
            <v>0</v>
          </cell>
          <cell r="F70">
            <v>1</v>
          </cell>
          <cell r="G70">
            <v>0</v>
          </cell>
          <cell r="H70">
            <v>1</v>
          </cell>
          <cell r="I70">
            <v>1</v>
          </cell>
          <cell r="J70">
            <v>1</v>
          </cell>
          <cell r="K70">
            <v>1</v>
          </cell>
          <cell r="L70">
            <v>1</v>
          </cell>
          <cell r="M70">
            <v>0</v>
          </cell>
          <cell r="N70">
            <v>0</v>
          </cell>
          <cell r="O70">
            <v>1</v>
          </cell>
        </row>
        <row r="71">
          <cell r="C71">
            <v>29</v>
          </cell>
          <cell r="D71">
            <v>1</v>
          </cell>
          <cell r="E71">
            <v>1</v>
          </cell>
          <cell r="F71">
            <v>1</v>
          </cell>
          <cell r="G71">
            <v>1</v>
          </cell>
          <cell r="H71">
            <v>1</v>
          </cell>
          <cell r="I71">
            <v>1</v>
          </cell>
          <cell r="J71">
            <v>1</v>
          </cell>
          <cell r="K71">
            <v>1</v>
          </cell>
          <cell r="L71">
            <v>0</v>
          </cell>
          <cell r="M71">
            <v>0</v>
          </cell>
          <cell r="N71">
            <v>0</v>
          </cell>
          <cell r="O71">
            <v>1</v>
          </cell>
        </row>
        <row r="72">
          <cell r="C72">
            <v>23</v>
          </cell>
          <cell r="D72">
            <v>0</v>
          </cell>
          <cell r="E72">
            <v>1</v>
          </cell>
          <cell r="F72">
            <v>1</v>
          </cell>
          <cell r="G72">
            <v>1</v>
          </cell>
          <cell r="H72">
            <v>1</v>
          </cell>
          <cell r="I72">
            <v>1</v>
          </cell>
          <cell r="J72">
            <v>1</v>
          </cell>
          <cell r="K72">
            <v>1</v>
          </cell>
          <cell r="L72">
            <v>1</v>
          </cell>
          <cell r="M72">
            <v>0</v>
          </cell>
          <cell r="N72">
            <v>0</v>
          </cell>
          <cell r="O72">
            <v>1</v>
          </cell>
        </row>
        <row r="73">
          <cell r="C73">
            <v>46</v>
          </cell>
          <cell r="D73">
            <v>1</v>
          </cell>
          <cell r="E73">
            <v>1</v>
          </cell>
          <cell r="F73">
            <v>1</v>
          </cell>
          <cell r="G73">
            <v>1</v>
          </cell>
          <cell r="H73">
            <v>1</v>
          </cell>
          <cell r="I73">
            <v>1</v>
          </cell>
          <cell r="J73">
            <v>1</v>
          </cell>
          <cell r="K73">
            <v>0</v>
          </cell>
          <cell r="L73">
            <v>1</v>
          </cell>
          <cell r="M73">
            <v>0</v>
          </cell>
          <cell r="N73">
            <v>0</v>
          </cell>
          <cell r="O73">
            <v>1</v>
          </cell>
        </row>
        <row r="74">
          <cell r="C74">
            <v>32</v>
          </cell>
          <cell r="D74">
            <v>1</v>
          </cell>
          <cell r="E74">
            <v>1</v>
          </cell>
          <cell r="F74">
            <v>1</v>
          </cell>
          <cell r="G74">
            <v>1</v>
          </cell>
          <cell r="H74">
            <v>1</v>
          </cell>
          <cell r="I74">
            <v>1</v>
          </cell>
          <cell r="J74">
            <v>1</v>
          </cell>
          <cell r="K74">
            <v>0</v>
          </cell>
          <cell r="L74">
            <v>1</v>
          </cell>
          <cell r="M74">
            <v>0</v>
          </cell>
          <cell r="N74">
            <v>0</v>
          </cell>
          <cell r="O74">
            <v>1</v>
          </cell>
        </row>
        <row r="75">
          <cell r="C75">
            <v>41</v>
          </cell>
          <cell r="D75">
            <v>0</v>
          </cell>
          <cell r="E75">
            <v>1</v>
          </cell>
          <cell r="F75">
            <v>1</v>
          </cell>
          <cell r="G75">
            <v>1</v>
          </cell>
          <cell r="H75">
            <v>1</v>
          </cell>
          <cell r="I75">
            <v>1</v>
          </cell>
          <cell r="J75">
            <v>1</v>
          </cell>
          <cell r="K75">
            <v>1</v>
          </cell>
          <cell r="L75">
            <v>0</v>
          </cell>
          <cell r="M75">
            <v>0</v>
          </cell>
          <cell r="N75">
            <v>0</v>
          </cell>
          <cell r="O75">
            <v>1</v>
          </cell>
        </row>
        <row r="76">
          <cell r="C76">
            <v>29</v>
          </cell>
          <cell r="D76">
            <v>1</v>
          </cell>
          <cell r="E76">
            <v>1</v>
          </cell>
          <cell r="F76">
            <v>1</v>
          </cell>
          <cell r="G76">
            <v>1</v>
          </cell>
          <cell r="H76">
            <v>1</v>
          </cell>
          <cell r="I76">
            <v>1</v>
          </cell>
          <cell r="J76">
            <v>1</v>
          </cell>
          <cell r="K76">
            <v>1</v>
          </cell>
          <cell r="L76">
            <v>1</v>
          </cell>
          <cell r="M76">
            <v>0</v>
          </cell>
          <cell r="N76">
            <v>0</v>
          </cell>
          <cell r="O76">
            <v>1</v>
          </cell>
        </row>
        <row r="77">
          <cell r="C77">
            <v>25</v>
          </cell>
          <cell r="D77">
            <v>1</v>
          </cell>
          <cell r="E77">
            <v>1</v>
          </cell>
          <cell r="F77">
            <v>1</v>
          </cell>
          <cell r="G77">
            <v>1</v>
          </cell>
          <cell r="H77">
            <v>1</v>
          </cell>
          <cell r="I77">
            <v>1</v>
          </cell>
          <cell r="J77">
            <v>1</v>
          </cell>
          <cell r="K77">
            <v>1</v>
          </cell>
          <cell r="L77">
            <v>1</v>
          </cell>
          <cell r="M77">
            <v>0</v>
          </cell>
          <cell r="N77">
            <v>0</v>
          </cell>
          <cell r="O77">
            <v>0</v>
          </cell>
        </row>
        <row r="78">
          <cell r="C78">
            <v>58</v>
          </cell>
          <cell r="D78">
            <v>1</v>
          </cell>
          <cell r="E78">
            <v>0</v>
          </cell>
          <cell r="F78">
            <v>1</v>
          </cell>
          <cell r="G78">
            <v>1</v>
          </cell>
          <cell r="H78">
            <v>1</v>
          </cell>
          <cell r="I78">
            <v>1</v>
          </cell>
          <cell r="J78">
            <v>1</v>
          </cell>
          <cell r="K78">
            <v>0</v>
          </cell>
          <cell r="L78">
            <v>0</v>
          </cell>
          <cell r="M78">
            <v>0</v>
          </cell>
          <cell r="N78">
            <v>0</v>
          </cell>
          <cell r="O78">
            <v>1</v>
          </cell>
        </row>
        <row r="79">
          <cell r="C79">
            <v>44</v>
          </cell>
          <cell r="D79">
            <v>0</v>
          </cell>
          <cell r="E79">
            <v>0</v>
          </cell>
          <cell r="F79">
            <v>1</v>
          </cell>
          <cell r="G79">
            <v>1</v>
          </cell>
          <cell r="H79">
            <v>1</v>
          </cell>
          <cell r="I79">
            <v>1</v>
          </cell>
          <cell r="J79">
            <v>1</v>
          </cell>
          <cell r="K79">
            <v>1</v>
          </cell>
          <cell r="L79">
            <v>1</v>
          </cell>
          <cell r="M79">
            <v>0</v>
          </cell>
          <cell r="N79">
            <v>0</v>
          </cell>
          <cell r="O79">
            <v>1</v>
          </cell>
        </row>
        <row r="80">
          <cell r="C80">
            <v>46</v>
          </cell>
          <cell r="D80">
            <v>0</v>
          </cell>
          <cell r="E80">
            <v>0</v>
          </cell>
          <cell r="F80">
            <v>1</v>
          </cell>
          <cell r="G80">
            <v>1</v>
          </cell>
          <cell r="H80">
            <v>1</v>
          </cell>
          <cell r="I80">
            <v>1</v>
          </cell>
          <cell r="J80">
            <v>1</v>
          </cell>
          <cell r="K80">
            <v>1</v>
          </cell>
          <cell r="L80">
            <v>1</v>
          </cell>
          <cell r="M80">
            <v>0</v>
          </cell>
          <cell r="N80">
            <v>0</v>
          </cell>
          <cell r="O80">
            <v>0</v>
          </cell>
        </row>
        <row r="81">
          <cell r="C81">
            <v>48</v>
          </cell>
          <cell r="D81">
            <v>0</v>
          </cell>
          <cell r="E81">
            <v>1</v>
          </cell>
          <cell r="F81">
            <v>1</v>
          </cell>
          <cell r="G81">
            <v>0</v>
          </cell>
          <cell r="H81">
            <v>1</v>
          </cell>
          <cell r="I81">
            <v>1</v>
          </cell>
          <cell r="J81">
            <v>1</v>
          </cell>
          <cell r="K81">
            <v>1</v>
          </cell>
          <cell r="L81">
            <v>0</v>
          </cell>
          <cell r="M81">
            <v>0</v>
          </cell>
          <cell r="N81">
            <v>0</v>
          </cell>
          <cell r="O81">
            <v>1</v>
          </cell>
        </row>
        <row r="82">
          <cell r="C82">
            <v>32</v>
          </cell>
          <cell r="D82">
            <v>1</v>
          </cell>
          <cell r="E82">
            <v>1</v>
          </cell>
          <cell r="F82">
            <v>0</v>
          </cell>
          <cell r="G82">
            <v>0</v>
          </cell>
          <cell r="H82">
            <v>1</v>
          </cell>
          <cell r="I82">
            <v>1</v>
          </cell>
          <cell r="J82">
            <v>1</v>
          </cell>
          <cell r="K82">
            <v>1</v>
          </cell>
          <cell r="L82">
            <v>1</v>
          </cell>
          <cell r="M82">
            <v>0</v>
          </cell>
          <cell r="N82">
            <v>0</v>
          </cell>
          <cell r="O82">
            <v>1</v>
          </cell>
        </row>
        <row r="83">
          <cell r="C83">
            <v>34</v>
          </cell>
          <cell r="D83">
            <v>0</v>
          </cell>
          <cell r="E83">
            <v>1</v>
          </cell>
          <cell r="F83">
            <v>1</v>
          </cell>
          <cell r="G83">
            <v>1</v>
          </cell>
          <cell r="H83">
            <v>1</v>
          </cell>
          <cell r="I83">
            <v>1</v>
          </cell>
          <cell r="J83">
            <v>1</v>
          </cell>
          <cell r="K83">
            <v>0</v>
          </cell>
          <cell r="L83">
            <v>1</v>
          </cell>
          <cell r="M83">
            <v>0</v>
          </cell>
          <cell r="N83">
            <v>0</v>
          </cell>
          <cell r="O83">
            <v>1</v>
          </cell>
        </row>
        <row r="84">
          <cell r="C84">
            <v>46</v>
          </cell>
          <cell r="D84">
            <v>0</v>
          </cell>
          <cell r="E84">
            <v>1</v>
          </cell>
          <cell r="F84">
            <v>1</v>
          </cell>
          <cell r="G84">
            <v>0</v>
          </cell>
          <cell r="H84">
            <v>1</v>
          </cell>
          <cell r="I84">
            <v>1</v>
          </cell>
          <cell r="J84">
            <v>1</v>
          </cell>
          <cell r="K84">
            <v>1</v>
          </cell>
          <cell r="L84">
            <v>0</v>
          </cell>
          <cell r="M84">
            <v>0</v>
          </cell>
          <cell r="N84">
            <v>0</v>
          </cell>
          <cell r="O84">
            <v>1</v>
          </cell>
        </row>
        <row r="85">
          <cell r="C85">
            <v>48</v>
          </cell>
          <cell r="D85">
            <v>0</v>
          </cell>
          <cell r="E85">
            <v>0</v>
          </cell>
          <cell r="F85">
            <v>1</v>
          </cell>
          <cell r="G85">
            <v>1</v>
          </cell>
          <cell r="H85">
            <v>1</v>
          </cell>
          <cell r="I85">
            <v>1</v>
          </cell>
          <cell r="J85">
            <v>1</v>
          </cell>
          <cell r="K85">
            <v>1</v>
          </cell>
          <cell r="L85">
            <v>0</v>
          </cell>
          <cell r="M85">
            <v>0</v>
          </cell>
          <cell r="N85">
            <v>0</v>
          </cell>
          <cell r="O85">
            <v>0</v>
          </cell>
        </row>
        <row r="86">
          <cell r="C86">
            <v>39</v>
          </cell>
          <cell r="D86">
            <v>0</v>
          </cell>
          <cell r="E86">
            <v>0</v>
          </cell>
          <cell r="F86">
            <v>1</v>
          </cell>
          <cell r="G86">
            <v>1</v>
          </cell>
          <cell r="H86">
            <v>1</v>
          </cell>
          <cell r="I86">
            <v>1</v>
          </cell>
          <cell r="J86">
            <v>1</v>
          </cell>
          <cell r="K86">
            <v>1</v>
          </cell>
          <cell r="L86">
            <v>1</v>
          </cell>
          <cell r="M86">
            <v>0</v>
          </cell>
          <cell r="N86">
            <v>0</v>
          </cell>
          <cell r="O86">
            <v>1</v>
          </cell>
        </row>
        <row r="87">
          <cell r="C87">
            <v>66</v>
          </cell>
          <cell r="D87">
            <v>0</v>
          </cell>
          <cell r="E87">
            <v>1</v>
          </cell>
          <cell r="F87">
            <v>0</v>
          </cell>
          <cell r="G87">
            <v>0</v>
          </cell>
          <cell r="H87">
            <v>1</v>
          </cell>
          <cell r="I87">
            <v>1</v>
          </cell>
          <cell r="J87">
            <v>1</v>
          </cell>
          <cell r="K87">
            <v>1</v>
          </cell>
          <cell r="L87">
            <v>0</v>
          </cell>
          <cell r="M87">
            <v>0</v>
          </cell>
          <cell r="N87">
            <v>0</v>
          </cell>
          <cell r="O87">
            <v>1</v>
          </cell>
        </row>
        <row r="88">
          <cell r="C88">
            <v>52</v>
          </cell>
          <cell r="D88">
            <v>0</v>
          </cell>
          <cell r="E88">
            <v>0</v>
          </cell>
          <cell r="F88">
            <v>1</v>
          </cell>
          <cell r="G88">
            <v>1</v>
          </cell>
          <cell r="H88">
            <v>1</v>
          </cell>
          <cell r="I88">
            <v>1</v>
          </cell>
          <cell r="J88">
            <v>1</v>
          </cell>
          <cell r="K88">
            <v>1</v>
          </cell>
          <cell r="L88">
            <v>0</v>
          </cell>
          <cell r="M88">
            <v>0</v>
          </cell>
          <cell r="N88">
            <v>0</v>
          </cell>
          <cell r="O88">
            <v>1</v>
          </cell>
        </row>
        <row r="89">
          <cell r="C89">
            <v>28</v>
          </cell>
          <cell r="D89">
            <v>0</v>
          </cell>
          <cell r="E89">
            <v>1</v>
          </cell>
          <cell r="F89">
            <v>1</v>
          </cell>
          <cell r="G89">
            <v>1</v>
          </cell>
          <cell r="H89">
            <v>1</v>
          </cell>
          <cell r="I89">
            <v>1</v>
          </cell>
          <cell r="J89">
            <v>1</v>
          </cell>
          <cell r="K89">
            <v>1</v>
          </cell>
          <cell r="L89">
            <v>1</v>
          </cell>
          <cell r="M89">
            <v>0</v>
          </cell>
          <cell r="N89">
            <v>0</v>
          </cell>
          <cell r="O89">
            <v>1</v>
          </cell>
        </row>
        <row r="90">
          <cell r="C90">
            <v>53</v>
          </cell>
          <cell r="D90">
            <v>1</v>
          </cell>
          <cell r="E90">
            <v>0</v>
          </cell>
          <cell r="F90">
            <v>1</v>
          </cell>
          <cell r="G90">
            <v>1</v>
          </cell>
          <cell r="H90">
            <v>1</v>
          </cell>
          <cell r="I90">
            <v>1</v>
          </cell>
          <cell r="J90">
            <v>1</v>
          </cell>
          <cell r="K90">
            <v>0</v>
          </cell>
          <cell r="L90">
            <v>0</v>
          </cell>
          <cell r="M90">
            <v>0</v>
          </cell>
          <cell r="N90">
            <v>0</v>
          </cell>
          <cell r="O90">
            <v>1</v>
          </cell>
        </row>
        <row r="91">
          <cell r="C91">
            <v>34</v>
          </cell>
          <cell r="D91">
            <v>1</v>
          </cell>
          <cell r="E91">
            <v>0</v>
          </cell>
          <cell r="F91">
            <v>1</v>
          </cell>
          <cell r="G91">
            <v>1</v>
          </cell>
          <cell r="H91">
            <v>1</v>
          </cell>
          <cell r="I91">
            <v>1</v>
          </cell>
          <cell r="J91">
            <v>1</v>
          </cell>
          <cell r="K91">
            <v>1</v>
          </cell>
          <cell r="L91">
            <v>1</v>
          </cell>
          <cell r="M91">
            <v>0</v>
          </cell>
          <cell r="N91">
            <v>0</v>
          </cell>
          <cell r="O91">
            <v>1</v>
          </cell>
        </row>
        <row r="92">
          <cell r="C92">
            <v>40</v>
          </cell>
          <cell r="D92">
            <v>1</v>
          </cell>
          <cell r="E92">
            <v>0</v>
          </cell>
          <cell r="F92">
            <v>1</v>
          </cell>
          <cell r="G92">
            <v>1</v>
          </cell>
          <cell r="H92">
            <v>1</v>
          </cell>
          <cell r="I92">
            <v>1</v>
          </cell>
          <cell r="J92">
            <v>1</v>
          </cell>
          <cell r="K92">
            <v>1</v>
          </cell>
          <cell r="L92">
            <v>1</v>
          </cell>
          <cell r="M92">
            <v>0</v>
          </cell>
          <cell r="N92">
            <v>0</v>
          </cell>
          <cell r="O92">
            <v>1</v>
          </cell>
        </row>
        <row r="93">
          <cell r="C93">
            <v>51</v>
          </cell>
          <cell r="D93">
            <v>1</v>
          </cell>
          <cell r="E93">
            <v>0</v>
          </cell>
          <cell r="F93">
            <v>1</v>
          </cell>
          <cell r="G93">
            <v>1</v>
          </cell>
          <cell r="H93">
            <v>1</v>
          </cell>
          <cell r="I93">
            <v>1</v>
          </cell>
          <cell r="J93">
            <v>1</v>
          </cell>
          <cell r="K93">
            <v>1</v>
          </cell>
          <cell r="L93">
            <v>1</v>
          </cell>
          <cell r="M93">
            <v>0</v>
          </cell>
          <cell r="N93">
            <v>0</v>
          </cell>
          <cell r="O93">
            <v>1</v>
          </cell>
        </row>
        <row r="94">
          <cell r="C94">
            <v>61</v>
          </cell>
          <cell r="D94">
            <v>1</v>
          </cell>
          <cell r="E94">
            <v>1</v>
          </cell>
          <cell r="F94">
            <v>1</v>
          </cell>
          <cell r="G94">
            <v>1</v>
          </cell>
          <cell r="H94">
            <v>1</v>
          </cell>
          <cell r="I94">
            <v>1</v>
          </cell>
          <cell r="J94">
            <v>1</v>
          </cell>
          <cell r="K94">
            <v>1</v>
          </cell>
          <cell r="L94">
            <v>1</v>
          </cell>
          <cell r="M94">
            <v>0</v>
          </cell>
          <cell r="N94">
            <v>0</v>
          </cell>
          <cell r="O94">
            <v>1</v>
          </cell>
        </row>
        <row r="95">
          <cell r="C95">
            <v>42</v>
          </cell>
          <cell r="D95">
            <v>1</v>
          </cell>
          <cell r="E95">
            <v>1</v>
          </cell>
          <cell r="F95">
            <v>1</v>
          </cell>
          <cell r="G95">
            <v>1</v>
          </cell>
          <cell r="H95">
            <v>1</v>
          </cell>
          <cell r="I95">
            <v>1</v>
          </cell>
          <cell r="J95">
            <v>1</v>
          </cell>
          <cell r="K95">
            <v>1</v>
          </cell>
          <cell r="L95">
            <v>1</v>
          </cell>
          <cell r="M95">
            <v>0</v>
          </cell>
          <cell r="N95">
            <v>0</v>
          </cell>
          <cell r="O95">
            <v>1</v>
          </cell>
        </row>
        <row r="96">
          <cell r="C96">
            <v>27</v>
          </cell>
          <cell r="D96">
            <v>1</v>
          </cell>
          <cell r="E96">
            <v>1</v>
          </cell>
          <cell r="F96">
            <v>1</v>
          </cell>
          <cell r="G96">
            <v>1</v>
          </cell>
          <cell r="H96">
            <v>1</v>
          </cell>
          <cell r="I96">
            <v>1</v>
          </cell>
          <cell r="J96">
            <v>1</v>
          </cell>
          <cell r="K96">
            <v>1</v>
          </cell>
          <cell r="L96">
            <v>1</v>
          </cell>
          <cell r="M96">
            <v>0</v>
          </cell>
          <cell r="N96">
            <v>0</v>
          </cell>
          <cell r="O96">
            <v>1</v>
          </cell>
        </row>
        <row r="97">
          <cell r="C97">
            <v>54</v>
          </cell>
          <cell r="D97">
            <v>1</v>
          </cell>
          <cell r="E97">
            <v>1</v>
          </cell>
          <cell r="F97">
            <v>1</v>
          </cell>
          <cell r="G97">
            <v>1</v>
          </cell>
          <cell r="H97">
            <v>1</v>
          </cell>
          <cell r="I97">
            <v>1</v>
          </cell>
          <cell r="J97">
            <v>1</v>
          </cell>
          <cell r="K97">
            <v>1</v>
          </cell>
          <cell r="L97">
            <v>0</v>
          </cell>
          <cell r="M97">
            <v>0</v>
          </cell>
          <cell r="N97">
            <v>0</v>
          </cell>
          <cell r="O97">
            <v>1</v>
          </cell>
        </row>
        <row r="98">
          <cell r="C98">
            <v>39</v>
          </cell>
          <cell r="D98">
            <v>0</v>
          </cell>
          <cell r="E98">
            <v>1</v>
          </cell>
          <cell r="F98">
            <v>1</v>
          </cell>
          <cell r="G98">
            <v>1</v>
          </cell>
          <cell r="H98">
            <v>1</v>
          </cell>
          <cell r="I98">
            <v>1</v>
          </cell>
          <cell r="J98">
            <v>1</v>
          </cell>
          <cell r="K98">
            <v>1</v>
          </cell>
          <cell r="L98">
            <v>1</v>
          </cell>
          <cell r="M98">
            <v>0</v>
          </cell>
          <cell r="N98">
            <v>0</v>
          </cell>
          <cell r="O98">
            <v>1</v>
          </cell>
        </row>
        <row r="99">
          <cell r="C99">
            <v>27</v>
          </cell>
          <cell r="D99">
            <v>1</v>
          </cell>
          <cell r="E99">
            <v>1</v>
          </cell>
          <cell r="F99">
            <v>1</v>
          </cell>
          <cell r="G99">
            <v>1</v>
          </cell>
          <cell r="H99">
            <v>1</v>
          </cell>
          <cell r="I99">
            <v>1</v>
          </cell>
          <cell r="J99">
            <v>1</v>
          </cell>
          <cell r="K99">
            <v>1</v>
          </cell>
          <cell r="L99">
            <v>1</v>
          </cell>
          <cell r="M99">
            <v>0</v>
          </cell>
          <cell r="N99">
            <v>0</v>
          </cell>
          <cell r="O99">
            <v>1</v>
          </cell>
        </row>
        <row r="100">
          <cell r="C100">
            <v>28</v>
          </cell>
          <cell r="D100">
            <v>0</v>
          </cell>
          <cell r="E100">
            <v>1</v>
          </cell>
          <cell r="F100">
            <v>1</v>
          </cell>
          <cell r="G100">
            <v>1</v>
          </cell>
          <cell r="H100">
            <v>1</v>
          </cell>
          <cell r="I100">
            <v>1</v>
          </cell>
          <cell r="J100">
            <v>1</v>
          </cell>
          <cell r="K100">
            <v>1</v>
          </cell>
          <cell r="L100">
            <v>1</v>
          </cell>
          <cell r="M100">
            <v>0</v>
          </cell>
          <cell r="N100">
            <v>0</v>
          </cell>
          <cell r="O100">
            <v>1</v>
          </cell>
        </row>
        <row r="101">
          <cell r="C101">
            <v>28</v>
          </cell>
          <cell r="D101">
            <v>0</v>
          </cell>
          <cell r="E101">
            <v>1</v>
          </cell>
          <cell r="F101">
            <v>1</v>
          </cell>
          <cell r="G101">
            <v>1</v>
          </cell>
          <cell r="H101">
            <v>1</v>
          </cell>
          <cell r="I101">
            <v>1</v>
          </cell>
          <cell r="J101">
            <v>1</v>
          </cell>
          <cell r="K101">
            <v>1</v>
          </cell>
          <cell r="L101">
            <v>1</v>
          </cell>
          <cell r="M101">
            <v>0</v>
          </cell>
          <cell r="N101">
            <v>0</v>
          </cell>
          <cell r="O101">
            <v>1</v>
          </cell>
        </row>
        <row r="102">
          <cell r="C102">
            <v>64</v>
          </cell>
          <cell r="D102">
            <v>1</v>
          </cell>
          <cell r="E102">
            <v>0</v>
          </cell>
          <cell r="F102">
            <v>1</v>
          </cell>
          <cell r="G102">
            <v>1</v>
          </cell>
          <cell r="H102">
            <v>1</v>
          </cell>
          <cell r="I102">
            <v>1</v>
          </cell>
          <cell r="J102">
            <v>1</v>
          </cell>
          <cell r="K102">
            <v>1</v>
          </cell>
          <cell r="L102">
            <v>0</v>
          </cell>
          <cell r="M102">
            <v>0</v>
          </cell>
          <cell r="N102">
            <v>0</v>
          </cell>
          <cell r="O102">
            <v>1</v>
          </cell>
        </row>
        <row r="103">
          <cell r="C103">
            <v>37</v>
          </cell>
          <cell r="D103">
            <v>1</v>
          </cell>
          <cell r="E103">
            <v>0</v>
          </cell>
          <cell r="F103">
            <v>1</v>
          </cell>
          <cell r="G103">
            <v>1</v>
          </cell>
          <cell r="H103">
            <v>1</v>
          </cell>
          <cell r="I103">
            <v>1</v>
          </cell>
          <cell r="J103">
            <v>1</v>
          </cell>
          <cell r="K103">
            <v>1</v>
          </cell>
          <cell r="L103">
            <v>0</v>
          </cell>
          <cell r="M103">
            <v>0</v>
          </cell>
          <cell r="N103">
            <v>0</v>
          </cell>
          <cell r="O103">
            <v>1</v>
          </cell>
        </row>
        <row r="104">
          <cell r="C104">
            <v>54</v>
          </cell>
          <cell r="D104">
            <v>1</v>
          </cell>
          <cell r="E104">
            <v>0</v>
          </cell>
          <cell r="F104">
            <v>1</v>
          </cell>
          <cell r="G104">
            <v>1</v>
          </cell>
          <cell r="H104">
            <v>1</v>
          </cell>
          <cell r="I104">
            <v>1</v>
          </cell>
          <cell r="J104">
            <v>1</v>
          </cell>
          <cell r="K104">
            <v>1</v>
          </cell>
          <cell r="L104">
            <v>0</v>
          </cell>
          <cell r="M104">
            <v>0</v>
          </cell>
          <cell r="N104">
            <v>0</v>
          </cell>
          <cell r="O104">
            <v>1</v>
          </cell>
        </row>
        <row r="105">
          <cell r="C105">
            <v>30</v>
          </cell>
          <cell r="D105">
            <v>0</v>
          </cell>
          <cell r="E105">
            <v>1</v>
          </cell>
          <cell r="F105">
            <v>1</v>
          </cell>
          <cell r="G105">
            <v>1</v>
          </cell>
          <cell r="H105">
            <v>1</v>
          </cell>
          <cell r="I105">
            <v>1</v>
          </cell>
          <cell r="J105">
            <v>1</v>
          </cell>
          <cell r="K105">
            <v>1</v>
          </cell>
          <cell r="L105">
            <v>0</v>
          </cell>
          <cell r="M105">
            <v>0</v>
          </cell>
          <cell r="N105">
            <v>0</v>
          </cell>
          <cell r="O105">
            <v>1</v>
          </cell>
        </row>
        <row r="106">
          <cell r="C106">
            <v>97</v>
          </cell>
          <cell r="D106">
            <v>1</v>
          </cell>
          <cell r="E106">
            <v>0</v>
          </cell>
          <cell r="F106">
            <v>1</v>
          </cell>
          <cell r="G106">
            <v>1</v>
          </cell>
          <cell r="H106">
            <v>1</v>
          </cell>
          <cell r="I106">
            <v>1</v>
          </cell>
          <cell r="J106">
            <v>1</v>
          </cell>
          <cell r="K106">
            <v>0</v>
          </cell>
          <cell r="L106">
            <v>1</v>
          </cell>
          <cell r="M106">
            <v>0</v>
          </cell>
          <cell r="N106">
            <v>0</v>
          </cell>
          <cell r="O106">
            <v>1</v>
          </cell>
        </row>
        <row r="107">
          <cell r="C107">
            <v>42</v>
          </cell>
          <cell r="D107">
            <v>1</v>
          </cell>
          <cell r="E107">
            <v>0</v>
          </cell>
          <cell r="F107">
            <v>1</v>
          </cell>
          <cell r="G107">
            <v>1</v>
          </cell>
          <cell r="H107">
            <v>1</v>
          </cell>
          <cell r="I107">
            <v>1</v>
          </cell>
          <cell r="J107">
            <v>1</v>
          </cell>
          <cell r="K107">
            <v>1</v>
          </cell>
          <cell r="L107">
            <v>0</v>
          </cell>
          <cell r="M107">
            <v>0</v>
          </cell>
          <cell r="N107">
            <v>0</v>
          </cell>
          <cell r="O107">
            <v>1</v>
          </cell>
        </row>
        <row r="108">
          <cell r="C108">
            <v>56</v>
          </cell>
          <cell r="D108">
            <v>1</v>
          </cell>
          <cell r="E108">
            <v>0</v>
          </cell>
          <cell r="F108">
            <v>1</v>
          </cell>
          <cell r="G108">
            <v>1</v>
          </cell>
          <cell r="H108">
            <v>1</v>
          </cell>
          <cell r="I108">
            <v>1</v>
          </cell>
          <cell r="J108">
            <v>1</v>
          </cell>
          <cell r="K108">
            <v>1</v>
          </cell>
          <cell r="L108">
            <v>0</v>
          </cell>
          <cell r="M108">
            <v>0</v>
          </cell>
          <cell r="N108">
            <v>0</v>
          </cell>
          <cell r="O108">
            <v>1</v>
          </cell>
        </row>
        <row r="109">
          <cell r="C109">
            <v>90</v>
          </cell>
          <cell r="D109">
            <v>1</v>
          </cell>
          <cell r="E109">
            <v>0</v>
          </cell>
          <cell r="F109">
            <v>1</v>
          </cell>
          <cell r="G109">
            <v>1</v>
          </cell>
          <cell r="H109">
            <v>0</v>
          </cell>
          <cell r="I109">
            <v>1</v>
          </cell>
          <cell r="J109">
            <v>1</v>
          </cell>
          <cell r="K109">
            <v>1</v>
          </cell>
          <cell r="L109">
            <v>1</v>
          </cell>
          <cell r="M109">
            <v>0</v>
          </cell>
          <cell r="N109">
            <v>0</v>
          </cell>
          <cell r="O109">
            <v>0</v>
          </cell>
        </row>
        <row r="110">
          <cell r="C110">
            <v>29</v>
          </cell>
          <cell r="D110">
            <v>1</v>
          </cell>
          <cell r="E110">
            <v>0</v>
          </cell>
          <cell r="F110">
            <v>1</v>
          </cell>
          <cell r="G110">
            <v>1</v>
          </cell>
          <cell r="H110">
            <v>1</v>
          </cell>
          <cell r="I110">
            <v>1</v>
          </cell>
          <cell r="J110">
            <v>1</v>
          </cell>
          <cell r="K110">
            <v>1</v>
          </cell>
          <cell r="L110">
            <v>1</v>
          </cell>
          <cell r="M110">
            <v>0</v>
          </cell>
          <cell r="N110">
            <v>0</v>
          </cell>
          <cell r="O110">
            <v>1</v>
          </cell>
        </row>
        <row r="111">
          <cell r="C111">
            <v>31</v>
          </cell>
          <cell r="D111">
            <v>1</v>
          </cell>
          <cell r="E111">
            <v>1</v>
          </cell>
          <cell r="F111">
            <v>1</v>
          </cell>
          <cell r="G111">
            <v>1</v>
          </cell>
          <cell r="H111">
            <v>1</v>
          </cell>
          <cell r="I111">
            <v>1</v>
          </cell>
          <cell r="J111">
            <v>1</v>
          </cell>
          <cell r="K111">
            <v>0</v>
          </cell>
          <cell r="L111">
            <v>1</v>
          </cell>
          <cell r="M111">
            <v>0</v>
          </cell>
          <cell r="N111">
            <v>0</v>
          </cell>
          <cell r="O111">
            <v>0</v>
          </cell>
        </row>
        <row r="112">
          <cell r="C112">
            <v>39</v>
          </cell>
          <cell r="D112">
            <v>1</v>
          </cell>
          <cell r="E112">
            <v>0</v>
          </cell>
          <cell r="F112">
            <v>1</v>
          </cell>
          <cell r="G112">
            <v>1</v>
          </cell>
          <cell r="H112">
            <v>1</v>
          </cell>
          <cell r="I112">
            <v>1</v>
          </cell>
          <cell r="J112">
            <v>1</v>
          </cell>
          <cell r="K112">
            <v>1</v>
          </cell>
          <cell r="L112">
            <v>1</v>
          </cell>
          <cell r="M112">
            <v>0</v>
          </cell>
          <cell r="N112">
            <v>0</v>
          </cell>
          <cell r="O112">
            <v>1</v>
          </cell>
        </row>
        <row r="113">
          <cell r="C113">
            <v>23</v>
          </cell>
          <cell r="D113">
            <v>1</v>
          </cell>
          <cell r="E113">
            <v>0</v>
          </cell>
          <cell r="F113">
            <v>1</v>
          </cell>
          <cell r="G113">
            <v>1</v>
          </cell>
          <cell r="H113">
            <v>1</v>
          </cell>
          <cell r="I113">
            <v>1</v>
          </cell>
          <cell r="J113">
            <v>1</v>
          </cell>
          <cell r="K113">
            <v>1</v>
          </cell>
          <cell r="L113">
            <v>1</v>
          </cell>
          <cell r="M113">
            <v>0</v>
          </cell>
          <cell r="N113">
            <v>0</v>
          </cell>
          <cell r="O113">
            <v>1</v>
          </cell>
        </row>
        <row r="114">
          <cell r="C114">
            <v>30</v>
          </cell>
          <cell r="D114">
            <v>1</v>
          </cell>
          <cell r="E114">
            <v>0</v>
          </cell>
          <cell r="F114">
            <v>1</v>
          </cell>
          <cell r="G114">
            <v>1</v>
          </cell>
          <cell r="H114">
            <v>1</v>
          </cell>
          <cell r="I114">
            <v>1</v>
          </cell>
          <cell r="J114">
            <v>1</v>
          </cell>
          <cell r="K114">
            <v>1</v>
          </cell>
          <cell r="L114">
            <v>1</v>
          </cell>
          <cell r="M114">
            <v>0</v>
          </cell>
          <cell r="N114">
            <v>0</v>
          </cell>
          <cell r="O114">
            <v>1</v>
          </cell>
        </row>
        <row r="115">
          <cell r="C115">
            <v>35</v>
          </cell>
          <cell r="D115">
            <v>1</v>
          </cell>
          <cell r="E115">
            <v>1</v>
          </cell>
          <cell r="F115">
            <v>1</v>
          </cell>
          <cell r="G115">
            <v>1</v>
          </cell>
          <cell r="H115">
            <v>1</v>
          </cell>
          <cell r="I115">
            <v>1</v>
          </cell>
          <cell r="J115">
            <v>1</v>
          </cell>
          <cell r="K115">
            <v>1</v>
          </cell>
          <cell r="L115">
            <v>0</v>
          </cell>
          <cell r="M115">
            <v>0</v>
          </cell>
          <cell r="N115">
            <v>0</v>
          </cell>
          <cell r="O115">
            <v>1</v>
          </cell>
        </row>
        <row r="116">
          <cell r="C116">
            <v>38</v>
          </cell>
          <cell r="D116">
            <v>1</v>
          </cell>
          <cell r="E116">
            <v>1</v>
          </cell>
          <cell r="F116">
            <v>1</v>
          </cell>
          <cell r="G116">
            <v>1</v>
          </cell>
          <cell r="H116">
            <v>1</v>
          </cell>
          <cell r="I116">
            <v>1</v>
          </cell>
          <cell r="J116">
            <v>1</v>
          </cell>
          <cell r="K116">
            <v>1</v>
          </cell>
          <cell r="L116">
            <v>0</v>
          </cell>
          <cell r="M116">
            <v>0</v>
          </cell>
          <cell r="N116">
            <v>0</v>
          </cell>
          <cell r="O116">
            <v>1</v>
          </cell>
        </row>
        <row r="117">
          <cell r="C117">
            <v>58</v>
          </cell>
          <cell r="D117">
            <v>1</v>
          </cell>
          <cell r="E117">
            <v>0</v>
          </cell>
          <cell r="F117">
            <v>1</v>
          </cell>
          <cell r="G117">
            <v>1</v>
          </cell>
          <cell r="H117">
            <v>1</v>
          </cell>
          <cell r="I117">
            <v>1</v>
          </cell>
          <cell r="J117">
            <v>1</v>
          </cell>
          <cell r="K117">
            <v>1</v>
          </cell>
          <cell r="L117">
            <v>0</v>
          </cell>
          <cell r="M117">
            <v>0</v>
          </cell>
          <cell r="N117">
            <v>0</v>
          </cell>
          <cell r="O117">
            <v>1</v>
          </cell>
        </row>
        <row r="118">
          <cell r="C118">
            <v>30</v>
          </cell>
          <cell r="D118">
            <v>0</v>
          </cell>
          <cell r="E118">
            <v>1</v>
          </cell>
          <cell r="F118">
            <v>1</v>
          </cell>
          <cell r="G118">
            <v>1</v>
          </cell>
          <cell r="H118">
            <v>1</v>
          </cell>
          <cell r="I118">
            <v>1</v>
          </cell>
          <cell r="J118">
            <v>1</v>
          </cell>
          <cell r="K118">
            <v>1</v>
          </cell>
          <cell r="L118">
            <v>1</v>
          </cell>
          <cell r="M118">
            <v>0</v>
          </cell>
          <cell r="N118">
            <v>0</v>
          </cell>
          <cell r="O118">
            <v>1</v>
          </cell>
        </row>
        <row r="119">
          <cell r="C119">
            <v>25</v>
          </cell>
          <cell r="D119">
            <v>0</v>
          </cell>
          <cell r="E119">
            <v>1</v>
          </cell>
          <cell r="F119">
            <v>1</v>
          </cell>
          <cell r="G119">
            <v>1</v>
          </cell>
          <cell r="H119">
            <v>1</v>
          </cell>
          <cell r="I119">
            <v>1</v>
          </cell>
          <cell r="J119">
            <v>1</v>
          </cell>
          <cell r="K119">
            <v>1</v>
          </cell>
          <cell r="L119">
            <v>1</v>
          </cell>
          <cell r="M119">
            <v>0</v>
          </cell>
          <cell r="N119">
            <v>0</v>
          </cell>
          <cell r="O119">
            <v>1</v>
          </cell>
        </row>
        <row r="120">
          <cell r="C120">
            <v>38</v>
          </cell>
          <cell r="D120">
            <v>1</v>
          </cell>
          <cell r="E120">
            <v>0</v>
          </cell>
          <cell r="F120">
            <v>1</v>
          </cell>
          <cell r="G120">
            <v>1</v>
          </cell>
          <cell r="H120">
            <v>0</v>
          </cell>
          <cell r="I120">
            <v>1</v>
          </cell>
          <cell r="J120">
            <v>1</v>
          </cell>
          <cell r="K120">
            <v>1</v>
          </cell>
          <cell r="L120">
            <v>1</v>
          </cell>
          <cell r="M120">
            <v>0</v>
          </cell>
          <cell r="N120">
            <v>0</v>
          </cell>
          <cell r="O120">
            <v>0</v>
          </cell>
        </row>
        <row r="121">
          <cell r="C121">
            <v>71</v>
          </cell>
          <cell r="D121">
            <v>0</v>
          </cell>
          <cell r="E121">
            <v>0</v>
          </cell>
          <cell r="F121">
            <v>0</v>
          </cell>
          <cell r="G121">
            <v>1</v>
          </cell>
          <cell r="H121">
            <v>1</v>
          </cell>
          <cell r="I121">
            <v>1</v>
          </cell>
          <cell r="J121">
            <v>1</v>
          </cell>
          <cell r="K121">
            <v>0</v>
          </cell>
          <cell r="L121">
            <v>1</v>
          </cell>
          <cell r="M121">
            <v>0</v>
          </cell>
          <cell r="N121">
            <v>0</v>
          </cell>
          <cell r="O121">
            <v>1</v>
          </cell>
        </row>
        <row r="122">
          <cell r="C122">
            <v>29</v>
          </cell>
          <cell r="D122">
            <v>1</v>
          </cell>
          <cell r="E122">
            <v>1</v>
          </cell>
          <cell r="F122">
            <v>1</v>
          </cell>
          <cell r="G122">
            <v>1</v>
          </cell>
          <cell r="H122">
            <v>1</v>
          </cell>
          <cell r="I122">
            <v>1</v>
          </cell>
          <cell r="J122">
            <v>1</v>
          </cell>
          <cell r="K122">
            <v>1</v>
          </cell>
          <cell r="L122">
            <v>1</v>
          </cell>
          <cell r="M122">
            <v>0</v>
          </cell>
          <cell r="N122">
            <v>0</v>
          </cell>
          <cell r="O122">
            <v>1</v>
          </cell>
        </row>
      </sheetData>
      <sheetData sheetId="35"/>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pageSetUpPr fitToPage="1"/>
  </sheetPr>
  <dimension ref="A1:BV10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 bestFit="1" customWidth="1"/>
    <col min="6" max="6" width="3.453125" customWidth="1"/>
    <col min="7" max="7" width="5.453125" customWidth="1"/>
    <col min="8" max="8" width="4.81640625" customWidth="1"/>
    <col min="9" max="9" width="4.453125" customWidth="1"/>
    <col min="10" max="10" width="5.26953125" customWidth="1"/>
    <col min="11" max="11" width="4.1796875" customWidth="1"/>
    <col min="12" max="12" width="5.26953125" customWidth="1"/>
    <col min="13" max="13" width="3.7265625" customWidth="1"/>
    <col min="14" max="18" width="3.7265625" bestFit="1" customWidth="1"/>
    <col min="19" max="19" width="4.26953125" bestFit="1" customWidth="1"/>
    <col min="20" max="21" width="3.7265625" bestFit="1" customWidth="1"/>
    <col min="22" max="22" width="4" bestFit="1" customWidth="1"/>
    <col min="23" max="23" width="3.7265625" bestFit="1" customWidth="1"/>
    <col min="24" max="24" width="4.26953125" bestFit="1" customWidth="1"/>
    <col min="25" max="27" width="3.7265625" bestFit="1" customWidth="1"/>
    <col min="28" max="30" width="4.26953125" bestFit="1" customWidth="1"/>
    <col min="31" max="37" width="3.7265625" bestFit="1" customWidth="1"/>
    <col min="38" max="38" width="4.26953125" bestFit="1" customWidth="1"/>
    <col min="39" max="49" width="3.7265625" customWidth="1"/>
    <col min="50" max="50" width="3.54296875" customWidth="1"/>
    <col min="51" max="51" width="3.7265625" customWidth="1"/>
    <col min="52" max="53" width="4.26953125" bestFit="1" customWidth="1"/>
    <col min="54" max="55" width="3.7265625" bestFit="1" customWidth="1"/>
    <col min="56" max="57" width="3.7265625" customWidth="1"/>
    <col min="58" max="58" width="3.7265625" bestFit="1" customWidth="1"/>
    <col min="59" max="59" width="5.26953125" customWidth="1"/>
    <col min="60" max="60" width="8.26953125" customWidth="1"/>
    <col min="61" max="61" width="7.1796875" bestFit="1" customWidth="1"/>
    <col min="62" max="65" width="3.7265625" customWidth="1"/>
    <col min="66" max="66" width="3.7265625" bestFit="1" customWidth="1"/>
  </cols>
  <sheetData>
    <row r="1" spans="1:74" s="8" customFormat="1" ht="140.25" customHeight="1">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18</v>
      </c>
      <c r="D2" s="8">
        <f>SUM(F6:F202)</f>
        <v>18</v>
      </c>
      <c r="E2" s="8">
        <f>SUM(G6:G202)</f>
        <v>393</v>
      </c>
      <c r="F2" s="8">
        <f>IF(D2=0,0,E2/D2)</f>
        <v>21.833333333333332</v>
      </c>
      <c r="G2" s="8">
        <f>SUM(I6:I202)</f>
        <v>2264</v>
      </c>
      <c r="H2" s="8">
        <f>SUM(J6:J202)</f>
        <v>777</v>
      </c>
      <c r="I2" s="8">
        <f>IF(E2=0,0,H2/E2)</f>
        <v>1.9770992366412214</v>
      </c>
      <c r="J2" s="8">
        <f>SUM(L6:L202)</f>
        <v>2187</v>
      </c>
      <c r="K2" s="8">
        <f>IF(E2=0,0,J2/E2)</f>
        <v>5.5648854961832059</v>
      </c>
      <c r="L2" s="8">
        <f>IF($C$2=0,0,COUNTIF(D6:D202,1)/$C$2*100)</f>
        <v>88.888888888888886</v>
      </c>
      <c r="M2" s="8">
        <f>IF($C$2=0,0,COUNTIF(E6:E202,1)/$C$2*100)</f>
        <v>88.888888888888886</v>
      </c>
      <c r="N2" s="12">
        <f>IF($C$2=0,0,SUM(N6:N202)/$C$2)</f>
        <v>0.1111111111111111</v>
      </c>
      <c r="O2" s="8">
        <f t="shared" ref="O2:U2" si="0">IF($C$2=0,0,COUNTIF(O6:O202,1)/$C$2*100)</f>
        <v>88.888888888888886</v>
      </c>
      <c r="P2" s="8">
        <f t="shared" si="0"/>
        <v>50</v>
      </c>
      <c r="Q2" s="8">
        <f t="shared" si="0"/>
        <v>22.222222222222221</v>
      </c>
      <c r="R2" s="8">
        <f t="shared" si="0"/>
        <v>33.333333333333329</v>
      </c>
      <c r="S2" s="8">
        <f t="shared" si="0"/>
        <v>100</v>
      </c>
      <c r="T2" s="8">
        <f t="shared" si="0"/>
        <v>5.5555555555555554</v>
      </c>
      <c r="U2" s="8">
        <f t="shared" si="0"/>
        <v>94.444444444444443</v>
      </c>
      <c r="V2" s="8">
        <f>IF(COUNTIFS(U6:U202,0,G6:G202,"&gt;0")=0,100,(COUNTIFS(V6:V202,1,U6:U202,0)/COUNTIFS(U6:U202,0,G6:G202,"&gt;0")*100))</f>
        <v>100</v>
      </c>
      <c r="W2" s="8">
        <f t="shared" ref="W2:AE2" si="1">IF($C$2=0,0,COUNTIF(W6:W202,1)/$C$2*100)</f>
        <v>5.5555555555555554</v>
      </c>
      <c r="X2" s="8">
        <f t="shared" si="1"/>
        <v>100</v>
      </c>
      <c r="Y2" s="8">
        <f t="shared" si="1"/>
        <v>83.333333333333343</v>
      </c>
      <c r="Z2" s="8">
        <f t="shared" si="1"/>
        <v>72.222222222222214</v>
      </c>
      <c r="AA2" s="8">
        <f t="shared" si="1"/>
        <v>94.444444444444443</v>
      </c>
      <c r="AB2" s="8">
        <f t="shared" si="1"/>
        <v>100</v>
      </c>
      <c r="AC2" s="8">
        <f t="shared" si="1"/>
        <v>100</v>
      </c>
      <c r="AD2" s="8">
        <f t="shared" si="1"/>
        <v>100</v>
      </c>
      <c r="AE2" s="8">
        <f t="shared" si="1"/>
        <v>88.888888888888886</v>
      </c>
      <c r="AF2" s="8">
        <f>SUM(AF6:AF202)</f>
        <v>77</v>
      </c>
      <c r="AG2" s="8">
        <f t="shared" ref="AG2:AT2" si="2">IF($C$2=0,0,COUNTIF(AG6:AG202,1)/$C$2*100)</f>
        <v>94.444444444444443</v>
      </c>
      <c r="AH2" s="8">
        <f t="shared" si="2"/>
        <v>88.888888888888886</v>
      </c>
      <c r="AI2" s="8">
        <f t="shared" si="2"/>
        <v>27.777777777777779</v>
      </c>
      <c r="AJ2" s="8">
        <f t="shared" si="2"/>
        <v>94.444444444444443</v>
      </c>
      <c r="AK2" s="8">
        <f t="shared" si="2"/>
        <v>61.111111111111114</v>
      </c>
      <c r="AL2" s="8">
        <f t="shared" si="2"/>
        <v>61.111111111111114</v>
      </c>
      <c r="AM2" s="8">
        <f t="shared" si="2"/>
        <v>77.777777777777786</v>
      </c>
      <c r="AN2" s="8">
        <f t="shared" si="2"/>
        <v>72.222222222222214</v>
      </c>
      <c r="AO2" s="8">
        <f t="shared" si="2"/>
        <v>83.333333333333343</v>
      </c>
      <c r="AP2" s="8">
        <f t="shared" si="2"/>
        <v>100</v>
      </c>
      <c r="AQ2" s="8">
        <f t="shared" si="2"/>
        <v>100</v>
      </c>
      <c r="AR2" s="8">
        <f t="shared" si="2"/>
        <v>83.333333333333343</v>
      </c>
      <c r="AS2" s="8">
        <f t="shared" si="2"/>
        <v>83.333333333333343</v>
      </c>
      <c r="AT2" s="8">
        <f t="shared" si="2"/>
        <v>88.888888888888886</v>
      </c>
      <c r="AU2">
        <f>IF(E2=0,0,(206.835-(84.6*(I2))-(1.015*(F2))))</f>
        <v>17.411571246819364</v>
      </c>
      <c r="AV2">
        <f>IF(E2=0,0,(0.39*F2)+(11.8*I2)-15.59)</f>
        <v>16.254770992366414</v>
      </c>
      <c r="AW2">
        <f>IF(E2=0,0,((0.0588*K2*100)-(0.296*(D2/E2)*100)-15.8))</f>
        <v>15.56580152671755</v>
      </c>
      <c r="AX2">
        <f>IF(G2=0,0,(4.71*K2)+(0.5*F2)-21.43)</f>
        <v>15.697277353689564</v>
      </c>
      <c r="AY2" s="8">
        <f>IF($C$2=0,0,COUNTIF(AY6:AY202,1)/$C$2*100)</f>
        <v>83.333333333333343</v>
      </c>
      <c r="AZ2" s="8">
        <f>IF($C$2=0,0,COUNTIF(AZ6:AZ202,1)/$C$2*100)</f>
        <v>100</v>
      </c>
      <c r="BA2" s="8">
        <f>IF($C$2=0,0,COUNTIF(BA6:BA202,1)/$C$2*100)</f>
        <v>100</v>
      </c>
      <c r="BB2" s="8">
        <v>9.1999999999999993</v>
      </c>
      <c r="BC2" s="8">
        <v>16</v>
      </c>
      <c r="BD2" s="8">
        <v>17.100000000000001</v>
      </c>
      <c r="BE2" s="8">
        <v>8</v>
      </c>
      <c r="BF2" s="8">
        <v>12.8</v>
      </c>
      <c r="BG2">
        <f>IF(E2=0,0,AF2/E2*1000)</f>
        <v>195.92875318066157</v>
      </c>
      <c r="BH2" s="10">
        <f>E2/200/24/60</f>
        <v>1.3645833333333333E-3</v>
      </c>
      <c r="BI2" s="10">
        <f>IF($C$2=0,0,BH2/$C$2)</f>
        <v>7.5810185185185187E-5</v>
      </c>
      <c r="BJ2" s="8">
        <f>IF($C$2=0,0,D2/$C$2)</f>
        <v>1</v>
      </c>
      <c r="BK2" s="8">
        <f>IF($C$2=0,0,E2/$C$2)</f>
        <v>21.833333333333332</v>
      </c>
      <c r="BL2" s="8">
        <f>IF($C$2=0,0,AF2/$C$2)</f>
        <v>4.2777777777777777</v>
      </c>
      <c r="BM2" s="8">
        <f>(0.5*W2)+(0.5*X2)</f>
        <v>52.777777777777779</v>
      </c>
      <c r="BN2" s="8">
        <f>IF(C2=0,0,J2/G2*100)</f>
        <v>96.598939929328623</v>
      </c>
      <c r="BO2" s="8">
        <f>'[1]FLEX free'!$P$2</f>
        <v>54.499246987951807</v>
      </c>
      <c r="BP2" s="28">
        <v>35</v>
      </c>
      <c r="BQ2" s="8">
        <v>13.7</v>
      </c>
      <c r="BR2" s="8">
        <v>13</v>
      </c>
      <c r="BS2" s="8">
        <v>13.7</v>
      </c>
      <c r="BT2" s="8">
        <v>15.3</v>
      </c>
      <c r="BU2" s="8">
        <v>15</v>
      </c>
      <c r="BV2" s="8">
        <v>5.5357000000000003</v>
      </c>
    </row>
    <row r="3" spans="1:74" s="8" customFormat="1">
      <c r="A3" s="53" t="s">
        <v>73</v>
      </c>
      <c r="B3" s="8" t="s">
        <v>74</v>
      </c>
      <c r="D3" s="8">
        <f>IFERROR(_xlfn.F.TEST(D6:D23,'FLEX free'!D6:D23),1)</f>
        <v>0.99999999999999978</v>
      </c>
      <c r="E3" s="8">
        <f>IFERROR(_xlfn.F.TEST(E6:E23,'FLEX free'!E6:E23),1)</f>
        <v>0.99999999999999978</v>
      </c>
      <c r="F3" s="8">
        <f>IFERROR(_xlfn.F.TEST(F6:F23,'FLEX free'!F6:F23),1)</f>
        <v>1</v>
      </c>
      <c r="G3" s="8">
        <f>IFERROR(_xlfn.F.TEST(G6:G23,'FLEX free'!G6:G23),1)</f>
        <v>0.99999999999999978</v>
      </c>
      <c r="H3" s="8">
        <f>IFERROR(_xlfn.F.TEST(H6:H23,'FLEX free'!H6:H23),1)</f>
        <v>0.99999999999999978</v>
      </c>
      <c r="I3" s="8">
        <f>IFERROR(_xlfn.F.TEST(I6:I23,'FLEX free'!I6:I23),1)</f>
        <v>0.99999999999999978</v>
      </c>
      <c r="J3" s="8">
        <f>IFERROR(_xlfn.F.TEST(J6:J23,'FLEX free'!J6:J23),1)</f>
        <v>0.99999999999999978</v>
      </c>
      <c r="K3" s="8">
        <f>IFERROR(_xlfn.F.TEST(K6:K23,'FLEX free'!K6:K23),1)</f>
        <v>0.99999999999999978</v>
      </c>
      <c r="L3" s="8">
        <f>IFERROR(_xlfn.F.TEST(L6:L23,'FLEX free'!L6:L23),1)</f>
        <v>0.99999999999999978</v>
      </c>
      <c r="M3" s="8">
        <f>IFERROR(_xlfn.F.TEST(M6:M23,'FLEX free'!M6:M23),1)</f>
        <v>0.99999999999999978</v>
      </c>
      <c r="N3" s="8">
        <f>IFERROR(_xlfn.F.TEST(N6:N23,'FLEX free'!N6:N23),1)</f>
        <v>0.99999999999999978</v>
      </c>
      <c r="O3" s="8">
        <f>IFERROR(_xlfn.F.TEST(O6:O23,'FLEX free'!O6:O23),1)</f>
        <v>0.99999999999999978</v>
      </c>
      <c r="P3" s="8">
        <f>IFERROR(_xlfn.F.TEST(P6:P23,'FLEX free'!P6:P23),1)</f>
        <v>0.99999999999999978</v>
      </c>
      <c r="Q3" s="8">
        <f>IFERROR(_xlfn.F.TEST(Q6:Q23,'FLEX free'!Q6:Q23),1)</f>
        <v>0.99999999999999978</v>
      </c>
      <c r="R3" s="8">
        <f>IFERROR(_xlfn.F.TEST(R6:R23,'FLEX free'!R6:R23),1)</f>
        <v>0.99999999999999978</v>
      </c>
      <c r="S3" s="8">
        <f>IFERROR(_xlfn.F.TEST(S6:S23,'FLEX free'!S6:S23),1)</f>
        <v>1</v>
      </c>
      <c r="T3" s="8">
        <f>IFERROR(_xlfn.F.TEST(T6:T23,'FLEX free'!T6:T23),1)</f>
        <v>0.99999999999999978</v>
      </c>
      <c r="U3" s="8">
        <f>IFERROR(_xlfn.F.TEST(U6:U23,'FLEX free'!U6:U23),1)</f>
        <v>0.99999999999999978</v>
      </c>
      <c r="V3" s="8">
        <f>IFERROR(_xlfn.F.TEST(V6:V23,'FLEX free'!V6:V23),1)</f>
        <v>1</v>
      </c>
      <c r="W3" s="8">
        <f>IFERROR(_xlfn.F.TEST(W6:W23,'FLEX free'!W6:W23),1)</f>
        <v>0.99999999999999978</v>
      </c>
      <c r="X3" s="8">
        <f>IFERROR(_xlfn.F.TEST(X6:X23,'FLEX free'!X6:X23),1)</f>
        <v>1</v>
      </c>
      <c r="Y3" s="8">
        <f>IFERROR(_xlfn.F.TEST(Y6:Y23,'FLEX free'!Y6:Y23),1)</f>
        <v>0.99999999999999978</v>
      </c>
      <c r="Z3" s="8">
        <f>IFERROR(_xlfn.F.TEST(Z6:Z23,'FLEX free'!Z6:Z23),1)</f>
        <v>0.99999999999999978</v>
      </c>
      <c r="AA3" s="8">
        <f>IFERROR(_xlfn.F.TEST(AA6:AA23,'FLEX free'!AA6:AA23),1)</f>
        <v>0.99999999999999978</v>
      </c>
      <c r="AB3" s="8">
        <f>IFERROR(_xlfn.F.TEST(AB6:AB23,'FLEX free'!AB6:AB23),1)</f>
        <v>1</v>
      </c>
      <c r="AC3" s="8">
        <f>IFERROR(_xlfn.F.TEST(AC6:AC23,'FLEX free'!AC6:AC23),1)</f>
        <v>1</v>
      </c>
      <c r="AD3" s="8">
        <f>IFERROR(_xlfn.F.TEST(AD6:AD23,'FLEX free'!AD6:AD23),1)</f>
        <v>1</v>
      </c>
      <c r="AE3" s="8">
        <f>IFERROR(_xlfn.F.TEST(AE6:AE23,'FLEX free'!AE6:AE23),1)</f>
        <v>0.99999999999999978</v>
      </c>
      <c r="AF3" s="8">
        <f>IFERROR(_xlfn.F.TEST(AF6:AF23,'FLEX free'!AF6:AF23),1)</f>
        <v>0.99999999999999978</v>
      </c>
      <c r="AG3" s="8">
        <f>IFERROR(_xlfn.F.TEST(AG6:AG23,'FLEX free'!AG6:AG23),1)</f>
        <v>0.99999999999999978</v>
      </c>
      <c r="AH3" s="8">
        <f>IFERROR(_xlfn.F.TEST(AH6:AH23,'FLEX free'!AH6:AH23),1)</f>
        <v>0.99999999999999978</v>
      </c>
      <c r="AI3" s="8">
        <f>IFERROR(_xlfn.F.TEST(AI6:AI23,'FLEX free'!AI6:AI23),1)</f>
        <v>0.99999999999999978</v>
      </c>
      <c r="AJ3" s="8">
        <f>IFERROR(_xlfn.F.TEST(AJ6:AJ23,'FLEX free'!AJ6:AJ23),1)</f>
        <v>0.99999999999999978</v>
      </c>
      <c r="AK3" s="8">
        <f>IFERROR(_xlfn.F.TEST(AK6:AK23,'FLEX free'!AK6:AK23),1)</f>
        <v>0.99999999999999978</v>
      </c>
      <c r="AL3" s="8">
        <f>IFERROR(_xlfn.F.TEST(AL6:AL23,'FLEX free'!AL6:AL23),1)</f>
        <v>0.99999999999999978</v>
      </c>
      <c r="AM3" s="8">
        <f>IFERROR(_xlfn.F.TEST(AM6:AM23,'FLEX free'!AM6:AM23),1)</f>
        <v>0.99999999999999978</v>
      </c>
      <c r="AN3" s="8">
        <f>IFERROR(_xlfn.F.TEST(AN6:AN23,'FLEX free'!AN6:AN23),1)</f>
        <v>0.99999999999999978</v>
      </c>
      <c r="AO3" s="8">
        <f>IFERROR(_xlfn.F.TEST(AO6:AO23,'FLEX free'!AO6:AO23),1)</f>
        <v>0.99999999999999978</v>
      </c>
      <c r="AP3" s="8">
        <f>IFERROR(_xlfn.F.TEST(AP6:AP23,'FLEX free'!AP6:AP23),1)</f>
        <v>1</v>
      </c>
      <c r="AQ3" s="8">
        <f>IFERROR(_xlfn.F.TEST(AQ6:AQ23,'FLEX free'!AQ6:AQ23),1)</f>
        <v>1</v>
      </c>
      <c r="AR3" s="8">
        <f>IFERROR(_xlfn.F.TEST(AR6:AR23,'FLEX free'!AR6:AR23),1)</f>
        <v>0.99999999999999978</v>
      </c>
      <c r="AS3" s="8">
        <f>IFERROR(_xlfn.F.TEST(AS6:AS23,'FLEX free'!AS6:AS23),1)</f>
        <v>0.99999999999999978</v>
      </c>
      <c r="AT3" s="8">
        <f>IFERROR(_xlfn.F.TEST(AT6:AT23,'FLEX free'!AT6:AT23),1)</f>
        <v>0.99999999999999978</v>
      </c>
      <c r="AU3" s="8">
        <f>IFERROR(_xlfn.F.TEST(AU6:AU23,'FLEX free'!AU6:AU23),1)</f>
        <v>0.99999999999999978</v>
      </c>
      <c r="AV3" s="8">
        <f>IFERROR(_xlfn.F.TEST(AV6:AV23,'FLEX free'!AV6:AV23),1)</f>
        <v>0.99999999999999978</v>
      </c>
      <c r="AW3" s="8">
        <f>IFERROR(_xlfn.F.TEST(AW6:AW23,'FLEX free'!AW6:AW23),1)</f>
        <v>0.99999999999999978</v>
      </c>
      <c r="AX3" s="8">
        <f>IFERROR(_xlfn.F.TEST(AX6:AX23,'FLEX free'!AX6:AX23),1)</f>
        <v>0.99999999999999978</v>
      </c>
      <c r="AY3" s="8">
        <f>IFERROR(_xlfn.F.TEST(AY6:AY23,'FLEX free'!AY6:AY23),1)</f>
        <v>0.99999999999999978</v>
      </c>
      <c r="AZ3" s="8">
        <f>IFERROR(_xlfn.F.TEST(AZ6:AZ23,'FLEX free'!AZ6:AZ23),1)</f>
        <v>1</v>
      </c>
      <c r="BA3" s="8">
        <f>IFERROR(_xlfn.F.TEST(BA6:BA23,'FLEX free'!BA6:BA23),1)</f>
        <v>1</v>
      </c>
      <c r="BB3" s="8">
        <f>IFERROR(_xlfn.F.TEST(BB6:BB23,'FLEX free'!BB6:BB23),1)</f>
        <v>0.99999999999999978</v>
      </c>
      <c r="BC3" s="8">
        <f>IFERROR(_xlfn.F.TEST(BC6:BC23,'FLEX free'!BC6:BC23),1)</f>
        <v>1</v>
      </c>
      <c r="BD3" s="8">
        <f>IFERROR(_xlfn.F.TEST(BD6:BD23,'FLEX free'!BD6:BD23),1)</f>
        <v>1</v>
      </c>
      <c r="BE3" s="8">
        <f>IFERROR(_xlfn.F.TEST(BE6:BE23,'FLEX free'!BE6:BE23),1)</f>
        <v>1</v>
      </c>
      <c r="BF3" s="8">
        <f>IFERROR(_xlfn.F.TEST(BF6:BF23,'FLEX free'!BF6:BF23),1)</f>
        <v>1</v>
      </c>
      <c r="BG3" s="8">
        <f>IFERROR(_xlfn.F.TEST(BG6:BG23,'FLEX free'!BG6:BG23),1)</f>
        <v>0.99999999999999978</v>
      </c>
      <c r="BH3" s="8">
        <f>IFERROR(_xlfn.F.TEST(BH6:BH23,'FLEX free'!BH6:BH23),1)</f>
        <v>0.99999999999999978</v>
      </c>
      <c r="BI3" s="8">
        <f>IFERROR(_xlfn.F.TEST(BI6:BI23,'FLEX free'!BI6:BI23),1)</f>
        <v>0.99999999999999978</v>
      </c>
    </row>
    <row r="4" spans="1:74" s="8" customFormat="1">
      <c r="A4" s="54"/>
      <c r="B4" s="8" t="s">
        <v>75</v>
      </c>
      <c r="D4" s="8">
        <f>IFERROR(_xlfn.T.TEST(D6:D23,'FLEX free'!D6:D23,2,3),1)</f>
        <v>1</v>
      </c>
      <c r="E4" s="8">
        <f>IFERROR(_xlfn.T.TEST(E6:E23,'FLEX free'!E6:E23,2,3),1)</f>
        <v>1</v>
      </c>
      <c r="F4" s="8">
        <f>IFERROR(_xlfn.T.TEST(F6:F23,'FLEX free'!F6:F23,2,3),1)</f>
        <v>1</v>
      </c>
      <c r="G4" s="8">
        <f>IFERROR(_xlfn.T.TEST(G6:G23,'FLEX free'!G6:G23,2,3),1)</f>
        <v>1</v>
      </c>
      <c r="H4" s="8">
        <f>IFERROR(_xlfn.T.TEST(H6:H23,'FLEX free'!H6:H23,2,3),1)</f>
        <v>1</v>
      </c>
      <c r="I4" s="8">
        <f>IFERROR(_xlfn.T.TEST(I6:I23,'FLEX free'!I6:I23,2,3),1)</f>
        <v>1</v>
      </c>
      <c r="J4" s="8">
        <f>IFERROR(_xlfn.T.TEST(J6:J23,'FLEX free'!J6:J23,2,3),1)</f>
        <v>1</v>
      </c>
      <c r="K4" s="8">
        <f>IFERROR(_xlfn.T.TEST(K6:K23,'FLEX free'!K6:K23,2,3),1)</f>
        <v>1</v>
      </c>
      <c r="L4" s="8">
        <f>IFERROR(_xlfn.T.TEST(L6:L23,'FLEX free'!L6:L23,2,3),1)</f>
        <v>1</v>
      </c>
      <c r="M4" s="8">
        <f>IFERROR(_xlfn.T.TEST(M6:M23,'FLEX free'!M6:M23,2,3),1)</f>
        <v>1</v>
      </c>
      <c r="N4" s="8">
        <f>IFERROR(_xlfn.T.TEST(N6:N23,'FLEX free'!N6:N23,2,3),1)</f>
        <v>1</v>
      </c>
      <c r="O4" s="8">
        <f>IFERROR(_xlfn.T.TEST(O6:O23,'FLEX free'!O6:O23,2,3),1)</f>
        <v>1</v>
      </c>
      <c r="P4" s="8">
        <f>IFERROR(_xlfn.T.TEST(P6:P23,'FLEX free'!P6:P23,2,3),1)</f>
        <v>1</v>
      </c>
      <c r="Q4" s="8">
        <f>IFERROR(_xlfn.T.TEST(Q6:Q23,'FLEX free'!Q6:Q23,2,3),1)</f>
        <v>1</v>
      </c>
      <c r="R4" s="8">
        <f>IFERROR(_xlfn.T.TEST(R6:R23,'FLEX free'!R6:R23,2,3),1)</f>
        <v>1</v>
      </c>
      <c r="S4" s="8">
        <f>IFERROR(_xlfn.T.TEST(S6:S23,'FLEX free'!S6:S23,2,3),1)</f>
        <v>1</v>
      </c>
      <c r="T4" s="8">
        <f>IFERROR(_xlfn.T.TEST(T6:T23,'FLEX free'!T6:T23,2,3),1)</f>
        <v>1</v>
      </c>
      <c r="U4" s="8">
        <f>IFERROR(_xlfn.T.TEST(U6:U23,'FLEX free'!U6:U23,2,3),1)</f>
        <v>1</v>
      </c>
      <c r="V4" s="8">
        <f>IFERROR(_xlfn.T.TEST(V6:V23,'FLEX free'!V6:V23,2,3),1)</f>
        <v>1</v>
      </c>
      <c r="W4" s="8">
        <f>IFERROR(_xlfn.T.TEST(W6:W23,'FLEX free'!W6:W23,2,3),1)</f>
        <v>1</v>
      </c>
      <c r="X4" s="8">
        <f>IFERROR(_xlfn.T.TEST(X6:X23,'FLEX free'!X6:X23,2,3),1)</f>
        <v>1</v>
      </c>
      <c r="Y4" s="8">
        <f>IFERROR(_xlfn.T.TEST(Y6:Y23,'FLEX free'!Y6:Y23,2,3),1)</f>
        <v>1</v>
      </c>
      <c r="Z4" s="8">
        <f>IFERROR(_xlfn.T.TEST(Z6:Z23,'FLEX free'!Z6:Z23,2,3),1)</f>
        <v>1</v>
      </c>
      <c r="AA4" s="8">
        <f>IFERROR(_xlfn.T.TEST(AA6:AA23,'FLEX free'!AA6:AA23,2,3),1)</f>
        <v>1</v>
      </c>
      <c r="AB4" s="8">
        <f>IFERROR(_xlfn.T.TEST(AB6:AB23,'FLEX free'!AB6:AB23,2,3),1)</f>
        <v>1</v>
      </c>
      <c r="AC4" s="8">
        <f>IFERROR(_xlfn.T.TEST(AC6:AC23,'FLEX free'!AC6:AC23,2,3),1)</f>
        <v>1</v>
      </c>
      <c r="AD4" s="8">
        <f>IFERROR(_xlfn.T.TEST(AD6:AD23,'FLEX free'!AD6:AD23,2,3),1)</f>
        <v>1</v>
      </c>
      <c r="AE4" s="8">
        <f>IFERROR(_xlfn.T.TEST(AE6:AE23,'FLEX free'!AE6:AE23,2,3),1)</f>
        <v>1</v>
      </c>
      <c r="AF4" s="8">
        <f>IFERROR(_xlfn.T.TEST(AF6:AF23,'FLEX free'!AF6:AF23,2,3),1)</f>
        <v>1</v>
      </c>
      <c r="AG4" s="8">
        <f>IFERROR(_xlfn.T.TEST(AG6:AG23,'FLEX free'!AG6:AG23,2,3),1)</f>
        <v>1</v>
      </c>
      <c r="AH4" s="8">
        <f>IFERROR(_xlfn.T.TEST(AH6:AH23,'FLEX free'!AH6:AH23,2,3),1)</f>
        <v>1</v>
      </c>
      <c r="AI4" s="8">
        <f>IFERROR(_xlfn.T.TEST(AI6:AI23,'FLEX free'!AI6:AI23,2,3),1)</f>
        <v>1</v>
      </c>
      <c r="AJ4" s="8">
        <f>IFERROR(_xlfn.T.TEST(AJ6:AJ23,'FLEX free'!AJ6:AJ23,2,3),1)</f>
        <v>1</v>
      </c>
      <c r="AK4" s="8">
        <f>IFERROR(_xlfn.T.TEST(AK6:AK23,'FLEX free'!AK6:AK23,2,3),1)</f>
        <v>1</v>
      </c>
      <c r="AL4" s="8">
        <f>IFERROR(_xlfn.T.TEST(AL6:AL23,'FLEX free'!AL6:AL23,2,3),1)</f>
        <v>1</v>
      </c>
      <c r="AM4" s="8">
        <f>IFERROR(_xlfn.T.TEST(AM6:AM23,'FLEX free'!AM6:AM23,2,3),1)</f>
        <v>1</v>
      </c>
      <c r="AN4" s="8">
        <f>IFERROR(_xlfn.T.TEST(AN6:AN23,'FLEX free'!AN6:AN23,2,3),1)</f>
        <v>1</v>
      </c>
      <c r="AO4" s="8">
        <f>IFERROR(_xlfn.T.TEST(AO6:AO23,'FLEX free'!AO6:AO23,2,3),1)</f>
        <v>1</v>
      </c>
      <c r="AP4" s="8">
        <f>IFERROR(_xlfn.T.TEST(AP6:AP23,'FLEX free'!AP6:AP23,2,3),1)</f>
        <v>1</v>
      </c>
      <c r="AQ4" s="8">
        <f>IFERROR(_xlfn.T.TEST(AQ6:AQ23,'FLEX free'!AQ6:AQ23,2,3),1)</f>
        <v>1</v>
      </c>
      <c r="AR4" s="8">
        <f>IFERROR(_xlfn.T.TEST(AR6:AR23,'FLEX free'!AR6:AR23,2,3),1)</f>
        <v>1</v>
      </c>
      <c r="AS4" s="8">
        <f>IFERROR(_xlfn.T.TEST(AS6:AS23,'FLEX free'!AS6:AS23,2,3),1)</f>
        <v>1</v>
      </c>
      <c r="AT4" s="8">
        <f>IFERROR(_xlfn.T.TEST(AT6:AT23,'FLEX free'!AT6:AT23,2,3),1)</f>
        <v>1</v>
      </c>
      <c r="AU4" s="8">
        <f>IFERROR(_xlfn.T.TEST(AU6:AU23,'FLEX free'!AU6:AU23,2,3),1)</f>
        <v>1</v>
      </c>
      <c r="AV4" s="8">
        <f>IFERROR(_xlfn.T.TEST(AV6:AV23,'FLEX free'!AV6:AV23,2,3),1)</f>
        <v>1</v>
      </c>
      <c r="AW4" s="8">
        <f>IFERROR(_xlfn.T.TEST(AW6:AW23,'FLEX free'!AW6:AW23,2,3),1)</f>
        <v>1</v>
      </c>
      <c r="AX4" s="8">
        <f>IFERROR(_xlfn.T.TEST(AX6:AX23,'FLEX free'!AX6:AX23,2,3),1)</f>
        <v>1</v>
      </c>
      <c r="AY4" s="8">
        <f>IFERROR(_xlfn.T.TEST(AY6:AY23,'FLEX free'!AY6:AY23,2,3),1)</f>
        <v>1</v>
      </c>
      <c r="AZ4" s="8">
        <f>IFERROR(_xlfn.T.TEST(AZ6:AZ23,'FLEX free'!AZ6:AZ23,2,3),1)</f>
        <v>1</v>
      </c>
      <c r="BA4" s="8">
        <f>IFERROR(_xlfn.T.TEST(BA6:BA23,'FLEX free'!BA6:BA23,2,3),1)</f>
        <v>1</v>
      </c>
      <c r="BB4" s="8">
        <f>IFERROR(_xlfn.T.TEST(BB6:BB23,'FLEX free'!BB6:BB23,2,3),1)</f>
        <v>1</v>
      </c>
      <c r="BC4" s="8">
        <f>IFERROR(_xlfn.T.TEST(BC6:BC23,'FLEX free'!BC6:BC23,2,3),1)</f>
        <v>1</v>
      </c>
      <c r="BD4" s="8">
        <f>IFERROR(_xlfn.T.TEST(BD6:BD23,'FLEX free'!BD6:BD23,2,3),1)</f>
        <v>1</v>
      </c>
      <c r="BE4" s="8">
        <f>IFERROR(_xlfn.T.TEST(BE6:BE23,'FLEX free'!BE6:BE23,2,3),1)</f>
        <v>1</v>
      </c>
      <c r="BF4" s="8">
        <f>IFERROR(_xlfn.T.TEST(BF6:BF23,'FLEX free'!BF6:BF23,2,3),1)</f>
        <v>1</v>
      </c>
      <c r="BG4" s="8">
        <f>IFERROR(_xlfn.T.TEST(BG6:BG23,'FLEX free'!BG6:BG23,2,3),1)</f>
        <v>1</v>
      </c>
      <c r="BH4" s="8">
        <f>IFERROR(_xlfn.T.TEST(BH6:BH23,'FLEX free'!BH6:BH23,2,3),1)</f>
        <v>1</v>
      </c>
      <c r="BI4" s="8">
        <f>IFERROR(_xlfn.T.TEST(BI6:BI23,'FLEX free'!BI6:BI23,2,3),1)</f>
        <v>1</v>
      </c>
    </row>
    <row r="5" spans="1:74" s="4" customFormat="1" ht="201" customHeight="1">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I5" s="7" t="s">
        <v>63</v>
      </c>
      <c r="BO5" s="11"/>
    </row>
    <row r="6" spans="1:74" ht="58">
      <c r="A6">
        <v>1</v>
      </c>
      <c r="B6" s="2" t="s">
        <v>127</v>
      </c>
      <c r="D6">
        <v>1</v>
      </c>
      <c r="E6">
        <v>1</v>
      </c>
      <c r="F6">
        <f>IF(B6="",0,(LEN(B6)-LEN(SUBSTITUTE(B6,". ","."))+1))</f>
        <v>1</v>
      </c>
      <c r="G6">
        <f>IF(B6="",0,LEN(B6)-LEN(SUBSTITUTE(B6," ",""))+1)</f>
        <v>18</v>
      </c>
      <c r="H6">
        <f>IF(F6=0,0,G6/F6)</f>
        <v>18</v>
      </c>
      <c r="I6">
        <f>LEN(SUBSTITUTE(B6," ",""))</f>
        <v>115</v>
      </c>
      <c r="J6">
        <f>'[1]FLEX free'!$C2</f>
        <v>32</v>
      </c>
      <c r="K6">
        <f>IF(G6=0,0,J6/G6)</f>
        <v>1.7777777777777777</v>
      </c>
      <c r="L6">
        <f>LEN(SUBSTITUTE(SUBSTITUTE(SUBSTITUTE(SUBSTITUTE(SUBSTITUTE(SUBSTITUTE(SUBSTITUTE(SUBSTITUTE(SUBSTITUTE(SUBSTITUTE(SUBSTITUTE(SUBSTITUTE(SUBSTITUTE(SUBSTITUTE(SUBSTITUTE(SUBSTITUTE(SUBSTITUTE(SUBSTITUTE(SUBSTITUTE(B6," ",""),".",""),",",""),"?",""),"!",""),";",""),"(",""),")",""),"[",""),"]",""),"-",""),"{",""),"}",""),"/",""),"+",""),"*",""),"_",""),"&amp;",""),"#",""))</f>
        <v>101</v>
      </c>
      <c r="M6">
        <f>IF(G6=0,0,L6/G6)</f>
        <v>5.6111111111111107</v>
      </c>
      <c r="N6">
        <v>0</v>
      </c>
      <c r="O6">
        <v>1</v>
      </c>
      <c r="P6">
        <v>1</v>
      </c>
      <c r="Q6">
        <v>0</v>
      </c>
      <c r="R6">
        <f>'[1]FLEX free'!$E2</f>
        <v>1</v>
      </c>
      <c r="S6" s="21">
        <v>1</v>
      </c>
      <c r="T6">
        <f>QUOTIENT((Q6+R6+S6),3)</f>
        <v>0</v>
      </c>
      <c r="U6">
        <f>'[1]FLEX free'!$F2</f>
        <v>1</v>
      </c>
      <c r="V6">
        <v>1</v>
      </c>
      <c r="W6">
        <f>QUOTIENT((P6+T6),2)</f>
        <v>0</v>
      </c>
      <c r="X6">
        <f>IF(U6=1,1,IF(V6=1,1,0))</f>
        <v>1</v>
      </c>
      <c r="Y6">
        <f>'[1]FLEX free'!$D2</f>
        <v>1</v>
      </c>
      <c r="Z6">
        <f>'[1]FLEX free'!$G2</f>
        <v>0</v>
      </c>
      <c r="AA6">
        <f>'[1]FLEX free'!$H2</f>
        <v>1</v>
      </c>
      <c r="AB6">
        <f>'[1]FLEX free'!$I2</f>
        <v>1</v>
      </c>
      <c r="AC6">
        <v>1</v>
      </c>
      <c r="AD6">
        <f>'[1]FLEX free'!$J2</f>
        <v>1</v>
      </c>
      <c r="AE6">
        <v>0</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14</v>
      </c>
      <c r="AG6">
        <f>'[1]FLEX free'!$K2</f>
        <v>1</v>
      </c>
      <c r="AH6">
        <f>IF(G6&gt;0,IF((LEN(B6)-LEN(SUBSTITUTE(B6,"/","")))&gt;0,0,1),0)</f>
        <v>1</v>
      </c>
      <c r="AI6">
        <f>'[1]FLEX free'!$L2</f>
        <v>0</v>
      </c>
      <c r="AJ6">
        <v>1</v>
      </c>
      <c r="AK6">
        <f>IF(G6&gt;0,IF(((LEN(B6)-LEN(SUBSTITUTE(B6,"(","")))+(LEN(B6)-LEN(SUBSTITUTE(B6,")","")))+(LEN(B6)-LEN(SUBSTITUTE(B6,"[","")))+(LEN(B6)-LEN(SUBSTITUTE(B6,"]","")))+(LEN(B6)-LEN(SUBSTITUTE(B6,"{","")))+(LEN(B6)-LEN(SUBSTITUTE(B6,"}",""))))&gt;0,0,1),0)</f>
        <v>0</v>
      </c>
      <c r="AL6">
        <v>1</v>
      </c>
      <c r="AM6">
        <f>'[1]FLEX free'!$M2</f>
        <v>1</v>
      </c>
      <c r="AN6">
        <v>1</v>
      </c>
      <c r="AO6">
        <f>'[1]FLEX free'!$N2</f>
        <v>1</v>
      </c>
      <c r="AP6">
        <v>1</v>
      </c>
      <c r="AQ6">
        <v>1</v>
      </c>
      <c r="AR6">
        <v>1</v>
      </c>
      <c r="AS6">
        <f>'[1]FLEX free'!$O2</f>
        <v>1</v>
      </c>
      <c r="AT6">
        <v>1</v>
      </c>
      <c r="AU6">
        <f>IF(G6=0,0,(206.835-(84.6*(K6))-(1.015*(H6))))</f>
        <v>38.165000000000035</v>
      </c>
      <c r="AV6">
        <f>IF(G6=0,0,(0.39*H6)+(11.8*K6)-15.59)</f>
        <v>12.407777777777778</v>
      </c>
      <c r="AW6">
        <f>IF(G6=0,0,((0.0588*M6*100)-(0.296*(F6/G6)*100)-15.8))</f>
        <v>15.548888888888886</v>
      </c>
      <c r="AX6">
        <f>IF(I6=0,0,(4.71*M6)+(0.5*H6)-21.43)</f>
        <v>13.998333333333328</v>
      </c>
      <c r="AY6">
        <v>1</v>
      </c>
      <c r="AZ6">
        <v>1</v>
      </c>
      <c r="BA6">
        <v>1</v>
      </c>
      <c r="BB6">
        <v>3</v>
      </c>
      <c r="BG6">
        <f t="shared" ref="BG6:BG69" si="3">IF(G6=0,0,AF6/G6*1000)</f>
        <v>777.77777777777783</v>
      </c>
      <c r="BH6" s="10">
        <f t="shared" ref="BH6:BH37" si="4">G6/200/24/60</f>
        <v>6.2500000000000001E-5</v>
      </c>
      <c r="BI6">
        <f t="shared" ref="BI6:BI37" si="5">IF(G6=0,0,L6/I6*100)</f>
        <v>87.826086956521749</v>
      </c>
    </row>
    <row r="7" spans="1:74" ht="72.5">
      <c r="A7">
        <v>2</v>
      </c>
      <c r="B7" s="2" t="s">
        <v>128</v>
      </c>
      <c r="D7">
        <v>0</v>
      </c>
      <c r="E7">
        <v>0</v>
      </c>
      <c r="F7">
        <f t="shared" ref="F7:F69" si="6">IF(B7="",0,(LEN(B7)-LEN(SUBSTITUTE(B7,". ","."))+1))</f>
        <v>1</v>
      </c>
      <c r="G7">
        <f t="shared" ref="G7:G69" si="7">IF(B7="",0,LEN(B7)-LEN(SUBSTITUTE(B7," ",""))+1)</f>
        <v>26</v>
      </c>
      <c r="H7">
        <f t="shared" ref="H7:H69" si="8">IF(F7=0,0,G7/F7)</f>
        <v>26</v>
      </c>
      <c r="I7">
        <f t="shared" ref="I7:I70" si="9">LEN(SUBSTITUTE(B7," ",""))</f>
        <v>141</v>
      </c>
      <c r="J7">
        <f>'[1]FLEX free'!$C3</f>
        <v>42</v>
      </c>
      <c r="K7">
        <f t="shared" ref="K7:K69" si="10">IF(G7=0,0,J7/G7)</f>
        <v>1.6153846153846154</v>
      </c>
      <c r="L7">
        <f t="shared" ref="L7:L70" si="11">LEN(SUBSTITUTE(SUBSTITUTE(SUBSTITUTE(SUBSTITUTE(SUBSTITUTE(SUBSTITUTE(SUBSTITUTE(SUBSTITUTE(SUBSTITUTE(SUBSTITUTE(SUBSTITUTE(SUBSTITUTE(SUBSTITUTE(SUBSTITUTE(SUBSTITUTE(SUBSTITUTE(SUBSTITUTE(SUBSTITUTE(SUBSTITUTE(B7," ",""),".",""),",",""),"?",""),"!",""),";",""),"(",""),")",""),"[",""),"]",""),"-",""),"{",""),"}",""),"/",""),"+",""),"*",""),"_",""),"&amp;",""),"#",""))</f>
        <v>129</v>
      </c>
      <c r="M7">
        <f t="shared" ref="M7:M69" si="12">IF(G7=0,0,L7/G7)</f>
        <v>4.9615384615384617</v>
      </c>
      <c r="N7">
        <v>0</v>
      </c>
      <c r="O7">
        <v>1</v>
      </c>
      <c r="P7">
        <v>0</v>
      </c>
      <c r="Q7">
        <v>1</v>
      </c>
      <c r="R7">
        <f>'[1]FLEX free'!$E3</f>
        <v>0</v>
      </c>
      <c r="S7" s="21">
        <v>1</v>
      </c>
      <c r="T7">
        <f t="shared" ref="T7:T69" si="13">QUOTIENT((Q7+R7+S7),3)</f>
        <v>0</v>
      </c>
      <c r="U7">
        <f>'[1]FLEX free'!$F3</f>
        <v>1</v>
      </c>
      <c r="V7">
        <v>1</v>
      </c>
      <c r="W7">
        <f t="shared" ref="W7:W69" si="14">QUOTIENT((P7+T7),2)</f>
        <v>0</v>
      </c>
      <c r="X7">
        <f t="shared" ref="X7:X69" si="15">IF(U7=1,1,IF(V7=1,1,0))</f>
        <v>1</v>
      </c>
      <c r="Y7">
        <f>'[1]FLEX free'!$D3</f>
        <v>0</v>
      </c>
      <c r="Z7">
        <f>'[1]FLEX free'!$G3</f>
        <v>0</v>
      </c>
      <c r="AA7">
        <f>'[1]FLEX free'!$H3</f>
        <v>1</v>
      </c>
      <c r="AB7">
        <f>'[1]FLEX free'!$I3</f>
        <v>1</v>
      </c>
      <c r="AC7">
        <v>1</v>
      </c>
      <c r="AD7">
        <f>'[1]FLEX free'!$J3</f>
        <v>1</v>
      </c>
      <c r="AE7">
        <v>1</v>
      </c>
      <c r="AF7">
        <f t="shared" ref="AF7:AF70" si="16">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12</v>
      </c>
      <c r="AG7">
        <f>'[1]FLEX free'!$K3</f>
        <v>1</v>
      </c>
      <c r="AH7">
        <f t="shared" ref="AH7:AH70" si="17">IF(G7&gt;0,IF((LEN(B7)-LEN(SUBSTITUTE(B7,"/","")))&gt;0,0,1),0)</f>
        <v>0</v>
      </c>
      <c r="AI7">
        <f>'[1]FLEX free'!$L3</f>
        <v>0</v>
      </c>
      <c r="AJ7">
        <v>1</v>
      </c>
      <c r="AK7">
        <f t="shared" ref="AK7:AK70" si="18">IF(G7&gt;0,IF(((LEN(B7)-LEN(SUBSTITUTE(B7,"(","")))+(LEN(B7)-LEN(SUBSTITUTE(B7,")","")))+(LEN(B7)-LEN(SUBSTITUTE(B7,"[","")))+(LEN(B7)-LEN(SUBSTITUTE(B7,"]","")))+(LEN(B7)-LEN(SUBSTITUTE(B7,"{","")))+(LEN(B7)-LEN(SUBSTITUTE(B7,"}",""))))&gt;0,0,1),0)</f>
        <v>0</v>
      </c>
      <c r="AL7">
        <v>1</v>
      </c>
      <c r="AM7">
        <f>'[1]FLEX free'!$M3</f>
        <v>0</v>
      </c>
      <c r="AN7">
        <v>1</v>
      </c>
      <c r="AO7">
        <f>'[1]FLEX free'!$N3</f>
        <v>1</v>
      </c>
      <c r="AP7">
        <v>1</v>
      </c>
      <c r="AQ7">
        <v>1</v>
      </c>
      <c r="AR7">
        <v>1</v>
      </c>
      <c r="AS7">
        <f>'[1]FLEX free'!$O3</f>
        <v>1</v>
      </c>
      <c r="AT7">
        <v>1</v>
      </c>
      <c r="AU7">
        <f t="shared" ref="AU7:AU69" si="19">IF(G7=0,0,(206.835-(84.6*(K7))-(1.015*(H7))))</f>
        <v>43.783461538461566</v>
      </c>
      <c r="AV7">
        <f t="shared" ref="AV7:AV69" si="20">IF(G7=0,0,(0.39*H7)+(11.8*K7)-15.59)</f>
        <v>13.611538461538462</v>
      </c>
      <c r="AW7">
        <f t="shared" ref="AW7:AW70" si="21">IF(G7=0,0,((0.0588*M7*100)-(0.296*(F7/G7)*100)-15.8))</f>
        <v>12.235384615384618</v>
      </c>
      <c r="AX7">
        <f t="shared" ref="AX7:AX69" si="22">IF(I7=0,0,(4.71*M7)+(0.5*H7)-21.43)</f>
        <v>14.93884615384615</v>
      </c>
      <c r="AY7">
        <v>1</v>
      </c>
      <c r="AZ7">
        <v>1</v>
      </c>
      <c r="BA7">
        <v>1</v>
      </c>
      <c r="BB7">
        <v>6</v>
      </c>
      <c r="BG7">
        <f t="shared" si="3"/>
        <v>461.53846153846155</v>
      </c>
      <c r="BH7" s="10">
        <f t="shared" si="4"/>
        <v>9.0277777777777787E-5</v>
      </c>
      <c r="BI7">
        <f t="shared" si="5"/>
        <v>91.489361702127653</v>
      </c>
    </row>
    <row r="8" spans="1:74" ht="87">
      <c r="A8">
        <v>3</v>
      </c>
      <c r="B8" s="2" t="s">
        <v>129</v>
      </c>
      <c r="D8">
        <v>1</v>
      </c>
      <c r="E8">
        <v>1</v>
      </c>
      <c r="F8">
        <f t="shared" si="6"/>
        <v>1</v>
      </c>
      <c r="G8">
        <f t="shared" si="7"/>
        <v>29</v>
      </c>
      <c r="H8">
        <f t="shared" si="8"/>
        <v>29</v>
      </c>
      <c r="I8">
        <f t="shared" si="9"/>
        <v>159</v>
      </c>
      <c r="J8">
        <f>'[1]FLEX free'!$C4</f>
        <v>56</v>
      </c>
      <c r="K8">
        <f t="shared" si="10"/>
        <v>1.9310344827586208</v>
      </c>
      <c r="L8">
        <f t="shared" si="11"/>
        <v>158</v>
      </c>
      <c r="M8">
        <f t="shared" si="12"/>
        <v>5.4482758620689653</v>
      </c>
      <c r="N8">
        <v>0</v>
      </c>
      <c r="O8">
        <v>1</v>
      </c>
      <c r="P8">
        <v>1</v>
      </c>
      <c r="Q8">
        <v>0</v>
      </c>
      <c r="R8">
        <f>'[1]FLEX free'!$E4</f>
        <v>0</v>
      </c>
      <c r="S8" s="21">
        <v>1</v>
      </c>
      <c r="T8">
        <f t="shared" si="13"/>
        <v>0</v>
      </c>
      <c r="U8">
        <f>'[1]FLEX free'!$F4</f>
        <v>1</v>
      </c>
      <c r="V8">
        <v>1</v>
      </c>
      <c r="W8">
        <f t="shared" si="14"/>
        <v>0</v>
      </c>
      <c r="X8">
        <f t="shared" si="15"/>
        <v>1</v>
      </c>
      <c r="Y8">
        <f>'[1]FLEX free'!$D4</f>
        <v>1</v>
      </c>
      <c r="Z8">
        <f>'[1]FLEX free'!$G4</f>
        <v>1</v>
      </c>
      <c r="AA8">
        <f>'[1]FLEX free'!$H4</f>
        <v>1</v>
      </c>
      <c r="AB8">
        <f>'[1]FLEX free'!$I4</f>
        <v>1</v>
      </c>
      <c r="AC8">
        <v>1</v>
      </c>
      <c r="AD8">
        <f>'[1]FLEX free'!$J4</f>
        <v>1</v>
      </c>
      <c r="AE8">
        <v>1</v>
      </c>
      <c r="AF8">
        <f t="shared" si="16"/>
        <v>1</v>
      </c>
      <c r="AG8">
        <f>'[1]FLEX free'!$K4</f>
        <v>1</v>
      </c>
      <c r="AH8">
        <f t="shared" si="17"/>
        <v>1</v>
      </c>
      <c r="AI8">
        <f>'[1]FLEX free'!$L4</f>
        <v>0</v>
      </c>
      <c r="AJ8">
        <v>0</v>
      </c>
      <c r="AK8">
        <f t="shared" si="18"/>
        <v>1</v>
      </c>
      <c r="AL8">
        <v>1</v>
      </c>
      <c r="AM8">
        <f>'[1]FLEX free'!$M4</f>
        <v>1</v>
      </c>
      <c r="AN8">
        <v>1</v>
      </c>
      <c r="AO8">
        <f>'[1]FLEX free'!$N4</f>
        <v>1</v>
      </c>
      <c r="AP8">
        <v>1</v>
      </c>
      <c r="AQ8">
        <v>1</v>
      </c>
      <c r="AR8">
        <v>1</v>
      </c>
      <c r="AS8">
        <f>'[1]FLEX free'!$O4</f>
        <v>1</v>
      </c>
      <c r="AT8">
        <v>1</v>
      </c>
      <c r="AU8">
        <f t="shared" si="19"/>
        <v>14.034482758620701</v>
      </c>
      <c r="AV8">
        <f t="shared" si="20"/>
        <v>18.506206896551728</v>
      </c>
      <c r="AW8">
        <f t="shared" si="21"/>
        <v>15.215172413793098</v>
      </c>
      <c r="AX8">
        <f t="shared" si="22"/>
        <v>18.731379310344828</v>
      </c>
      <c r="AY8">
        <v>1</v>
      </c>
      <c r="AZ8">
        <v>1</v>
      </c>
      <c r="BA8">
        <v>1</v>
      </c>
      <c r="BB8">
        <v>9</v>
      </c>
      <c r="BG8">
        <f t="shared" si="3"/>
        <v>34.482758620689651</v>
      </c>
      <c r="BH8" s="10">
        <f t="shared" si="4"/>
        <v>1.0069444444444445E-4</v>
      </c>
      <c r="BI8">
        <f t="shared" si="5"/>
        <v>99.371069182389931</v>
      </c>
      <c r="BK8" s="10"/>
      <c r="BL8" s="10"/>
    </row>
    <row r="9" spans="1:74" ht="72.5">
      <c r="A9">
        <v>4</v>
      </c>
      <c r="B9" s="2" t="s">
        <v>130</v>
      </c>
      <c r="D9">
        <v>1</v>
      </c>
      <c r="E9">
        <v>1</v>
      </c>
      <c r="F9">
        <f t="shared" si="6"/>
        <v>1</v>
      </c>
      <c r="G9">
        <f t="shared" si="7"/>
        <v>22</v>
      </c>
      <c r="H9">
        <f t="shared" si="8"/>
        <v>22</v>
      </c>
      <c r="I9">
        <f t="shared" si="9"/>
        <v>137</v>
      </c>
      <c r="J9">
        <f>'[1]FLEX free'!$C5</f>
        <v>50</v>
      </c>
      <c r="K9">
        <f t="shared" si="10"/>
        <v>2.2727272727272729</v>
      </c>
      <c r="L9">
        <f t="shared" si="11"/>
        <v>136</v>
      </c>
      <c r="M9">
        <f t="shared" si="12"/>
        <v>6.1818181818181817</v>
      </c>
      <c r="N9">
        <v>0</v>
      </c>
      <c r="O9">
        <v>1</v>
      </c>
      <c r="P9">
        <v>1</v>
      </c>
      <c r="Q9">
        <v>0</v>
      </c>
      <c r="R9">
        <f>'[1]FLEX free'!$E5</f>
        <v>0</v>
      </c>
      <c r="S9" s="21">
        <v>1</v>
      </c>
      <c r="T9">
        <f t="shared" si="13"/>
        <v>0</v>
      </c>
      <c r="U9">
        <f>'[1]FLEX free'!$F5</f>
        <v>1</v>
      </c>
      <c r="V9">
        <v>1</v>
      </c>
      <c r="W9">
        <f t="shared" si="14"/>
        <v>0</v>
      </c>
      <c r="X9">
        <f t="shared" si="15"/>
        <v>1</v>
      </c>
      <c r="Y9">
        <f>'[1]FLEX free'!$D5</f>
        <v>1</v>
      </c>
      <c r="Z9">
        <f>'[1]FLEX free'!$G5</f>
        <v>1</v>
      </c>
      <c r="AA9">
        <f>'[1]FLEX free'!$H5</f>
        <v>1</v>
      </c>
      <c r="AB9">
        <f>'[1]FLEX free'!$I5</f>
        <v>1</v>
      </c>
      <c r="AC9">
        <v>1</v>
      </c>
      <c r="AD9">
        <f>'[1]FLEX free'!$J5</f>
        <v>1</v>
      </c>
      <c r="AE9">
        <v>1</v>
      </c>
      <c r="AF9">
        <f t="shared" si="16"/>
        <v>1</v>
      </c>
      <c r="AG9">
        <f>'[1]FLEX free'!$K5</f>
        <v>1</v>
      </c>
      <c r="AH9">
        <f t="shared" si="17"/>
        <v>1</v>
      </c>
      <c r="AI9">
        <f>'[1]FLEX free'!$L5</f>
        <v>0</v>
      </c>
      <c r="AJ9">
        <v>1</v>
      </c>
      <c r="AK9">
        <f t="shared" si="18"/>
        <v>1</v>
      </c>
      <c r="AL9">
        <v>1</v>
      </c>
      <c r="AM9">
        <f>'[1]FLEX free'!$M5</f>
        <v>1</v>
      </c>
      <c r="AN9">
        <v>1</v>
      </c>
      <c r="AO9">
        <f>'[1]FLEX free'!$N5</f>
        <v>1</v>
      </c>
      <c r="AP9">
        <v>1</v>
      </c>
      <c r="AQ9">
        <v>1</v>
      </c>
      <c r="AR9">
        <v>1</v>
      </c>
      <c r="AS9">
        <f>'[1]FLEX free'!$O5</f>
        <v>1</v>
      </c>
      <c r="AT9">
        <v>1</v>
      </c>
      <c r="AU9">
        <f t="shared" si="19"/>
        <v>-7.7677272727272708</v>
      </c>
      <c r="AV9">
        <f t="shared" si="20"/>
        <v>19.808181818181826</v>
      </c>
      <c r="AW9">
        <f t="shared" si="21"/>
        <v>19.203636363636367</v>
      </c>
      <c r="AX9">
        <f t="shared" si="22"/>
        <v>18.686363636363637</v>
      </c>
      <c r="AY9">
        <v>1</v>
      </c>
      <c r="AZ9">
        <v>1</v>
      </c>
      <c r="BA9">
        <v>1</v>
      </c>
      <c r="BB9">
        <v>7</v>
      </c>
      <c r="BG9">
        <f t="shared" si="3"/>
        <v>45.454545454545453</v>
      </c>
      <c r="BH9" s="10">
        <f t="shared" si="4"/>
        <v>7.6388888888888887E-5</v>
      </c>
      <c r="BI9">
        <f t="shared" si="5"/>
        <v>99.270072992700733</v>
      </c>
    </row>
    <row r="10" spans="1:74" ht="58">
      <c r="A10">
        <v>5</v>
      </c>
      <c r="B10" s="2" t="s">
        <v>131</v>
      </c>
      <c r="D10">
        <v>1</v>
      </c>
      <c r="E10">
        <v>1</v>
      </c>
      <c r="F10">
        <f t="shared" si="6"/>
        <v>1</v>
      </c>
      <c r="G10">
        <f t="shared" si="7"/>
        <v>16</v>
      </c>
      <c r="H10">
        <f t="shared" si="8"/>
        <v>16</v>
      </c>
      <c r="I10">
        <f t="shared" si="9"/>
        <v>110</v>
      </c>
      <c r="J10">
        <f>'[1]FLEX free'!$C6</f>
        <v>38</v>
      </c>
      <c r="K10">
        <f t="shared" si="10"/>
        <v>2.375</v>
      </c>
      <c r="L10">
        <f t="shared" si="11"/>
        <v>108</v>
      </c>
      <c r="M10">
        <f t="shared" si="12"/>
        <v>6.75</v>
      </c>
      <c r="N10">
        <v>0</v>
      </c>
      <c r="O10">
        <v>1</v>
      </c>
      <c r="P10">
        <v>1</v>
      </c>
      <c r="Q10">
        <v>0</v>
      </c>
      <c r="R10">
        <f>'[1]FLEX free'!$E6</f>
        <v>0</v>
      </c>
      <c r="S10" s="21">
        <v>1</v>
      </c>
      <c r="T10">
        <f t="shared" si="13"/>
        <v>0</v>
      </c>
      <c r="U10">
        <f>'[1]FLEX free'!$F6</f>
        <v>1</v>
      </c>
      <c r="V10">
        <v>1</v>
      </c>
      <c r="W10">
        <f t="shared" si="14"/>
        <v>0</v>
      </c>
      <c r="X10">
        <f t="shared" si="15"/>
        <v>1</v>
      </c>
      <c r="Y10">
        <f>'[1]FLEX free'!$D6</f>
        <v>1</v>
      </c>
      <c r="Z10">
        <f>'[1]FLEX free'!$G6</f>
        <v>1</v>
      </c>
      <c r="AA10">
        <f>'[1]FLEX free'!$H6</f>
        <v>1</v>
      </c>
      <c r="AB10">
        <f>'[1]FLEX free'!$I6</f>
        <v>1</v>
      </c>
      <c r="AC10">
        <v>1</v>
      </c>
      <c r="AD10">
        <f>'[1]FLEX free'!$J6</f>
        <v>1</v>
      </c>
      <c r="AE10">
        <v>1</v>
      </c>
      <c r="AF10">
        <f t="shared" si="16"/>
        <v>2</v>
      </c>
      <c r="AG10">
        <f>'[1]FLEX free'!$K6</f>
        <v>1</v>
      </c>
      <c r="AH10">
        <f t="shared" si="17"/>
        <v>1</v>
      </c>
      <c r="AI10">
        <f>'[1]FLEX free'!$L6</f>
        <v>1</v>
      </c>
      <c r="AJ10">
        <v>1</v>
      </c>
      <c r="AK10">
        <f t="shared" si="18"/>
        <v>1</v>
      </c>
      <c r="AL10">
        <v>1</v>
      </c>
      <c r="AM10">
        <f>'[1]FLEX free'!$M6</f>
        <v>1</v>
      </c>
      <c r="AN10">
        <v>1</v>
      </c>
      <c r="AO10">
        <f>'[1]FLEX free'!$N6</f>
        <v>1</v>
      </c>
      <c r="AP10">
        <v>1</v>
      </c>
      <c r="AQ10">
        <v>1</v>
      </c>
      <c r="AR10">
        <v>1</v>
      </c>
      <c r="AS10">
        <f>'[1]FLEX free'!$O6</f>
        <v>1</v>
      </c>
      <c r="AT10">
        <v>1</v>
      </c>
      <c r="AU10">
        <f t="shared" si="19"/>
        <v>-10.329999999999973</v>
      </c>
      <c r="AV10">
        <f t="shared" si="20"/>
        <v>18.675000000000001</v>
      </c>
      <c r="AW10">
        <f t="shared" si="21"/>
        <v>22.039999999999996</v>
      </c>
      <c r="AX10">
        <f t="shared" si="22"/>
        <v>18.362500000000004</v>
      </c>
      <c r="AY10">
        <v>1</v>
      </c>
      <c r="AZ10">
        <v>1</v>
      </c>
      <c r="BA10">
        <v>1</v>
      </c>
      <c r="BB10">
        <v>5</v>
      </c>
      <c r="BG10">
        <f t="shared" si="3"/>
        <v>125</v>
      </c>
      <c r="BH10" s="10">
        <f t="shared" si="4"/>
        <v>5.5555555555555558E-5</v>
      </c>
      <c r="BI10">
        <f t="shared" si="5"/>
        <v>98.181818181818187</v>
      </c>
    </row>
    <row r="11" spans="1:74" ht="58">
      <c r="A11">
        <v>6</v>
      </c>
      <c r="B11" s="2" t="s">
        <v>132</v>
      </c>
      <c r="D11">
        <v>1</v>
      </c>
      <c r="E11">
        <v>1</v>
      </c>
      <c r="F11">
        <f t="shared" si="6"/>
        <v>1</v>
      </c>
      <c r="G11">
        <f t="shared" si="7"/>
        <v>22</v>
      </c>
      <c r="H11">
        <f t="shared" si="8"/>
        <v>22</v>
      </c>
      <c r="I11">
        <f t="shared" si="9"/>
        <v>123</v>
      </c>
      <c r="J11">
        <f>'[1]FLEX free'!$C7</f>
        <v>44</v>
      </c>
      <c r="K11">
        <f t="shared" si="10"/>
        <v>2</v>
      </c>
      <c r="L11">
        <f t="shared" si="11"/>
        <v>121</v>
      </c>
      <c r="M11">
        <f t="shared" si="12"/>
        <v>5.5</v>
      </c>
      <c r="N11">
        <v>0</v>
      </c>
      <c r="O11">
        <v>1</v>
      </c>
      <c r="P11">
        <v>1</v>
      </c>
      <c r="Q11">
        <v>0</v>
      </c>
      <c r="R11">
        <f>'[1]FLEX free'!$E7</f>
        <v>1</v>
      </c>
      <c r="S11" s="21">
        <v>1</v>
      </c>
      <c r="T11">
        <f t="shared" si="13"/>
        <v>0</v>
      </c>
      <c r="U11">
        <f>'[1]FLEX free'!$F7</f>
        <v>1</v>
      </c>
      <c r="V11">
        <v>1</v>
      </c>
      <c r="W11">
        <f t="shared" si="14"/>
        <v>0</v>
      </c>
      <c r="X11">
        <f t="shared" si="15"/>
        <v>1</v>
      </c>
      <c r="Y11">
        <f>'[1]FLEX free'!$D7</f>
        <v>1</v>
      </c>
      <c r="Z11">
        <f>'[1]FLEX free'!$G7</f>
        <v>1</v>
      </c>
      <c r="AA11">
        <f>'[1]FLEX free'!$H7</f>
        <v>1</v>
      </c>
      <c r="AB11">
        <f>'[1]FLEX free'!$I7</f>
        <v>1</v>
      </c>
      <c r="AC11">
        <v>1</v>
      </c>
      <c r="AD11">
        <f>'[1]FLEX free'!$J7</f>
        <v>1</v>
      </c>
      <c r="AE11">
        <v>1</v>
      </c>
      <c r="AF11">
        <f t="shared" si="16"/>
        <v>2</v>
      </c>
      <c r="AG11">
        <f>'[1]FLEX free'!$K7</f>
        <v>1</v>
      </c>
      <c r="AH11">
        <f t="shared" si="17"/>
        <v>1</v>
      </c>
      <c r="AI11">
        <f>'[1]FLEX free'!$L7</f>
        <v>0</v>
      </c>
      <c r="AJ11">
        <v>1</v>
      </c>
      <c r="AK11">
        <f t="shared" si="18"/>
        <v>1</v>
      </c>
      <c r="AL11">
        <v>1</v>
      </c>
      <c r="AM11">
        <f>'[1]FLEX free'!$M7</f>
        <v>1</v>
      </c>
      <c r="AN11">
        <v>0</v>
      </c>
      <c r="AO11">
        <f>'[1]FLEX free'!$N7</f>
        <v>1</v>
      </c>
      <c r="AP11">
        <v>1</v>
      </c>
      <c r="AQ11">
        <v>1</v>
      </c>
      <c r="AR11">
        <v>1</v>
      </c>
      <c r="AS11">
        <f>'[1]FLEX free'!$O7</f>
        <v>1</v>
      </c>
      <c r="AT11">
        <v>0</v>
      </c>
      <c r="AU11">
        <f t="shared" si="19"/>
        <v>15.305000000000021</v>
      </c>
      <c r="AV11">
        <f t="shared" si="20"/>
        <v>16.59</v>
      </c>
      <c r="AW11">
        <f t="shared" si="21"/>
        <v>15.194545454545452</v>
      </c>
      <c r="AX11">
        <f t="shared" si="22"/>
        <v>15.475000000000001</v>
      </c>
      <c r="AY11">
        <v>1</v>
      </c>
      <c r="AZ11">
        <v>1</v>
      </c>
      <c r="BA11">
        <v>1</v>
      </c>
      <c r="BB11">
        <v>5</v>
      </c>
      <c r="BG11">
        <f t="shared" si="3"/>
        <v>90.909090909090907</v>
      </c>
      <c r="BH11" s="10">
        <f t="shared" si="4"/>
        <v>7.6388888888888887E-5</v>
      </c>
      <c r="BI11">
        <f t="shared" si="5"/>
        <v>98.373983739837399</v>
      </c>
    </row>
    <row r="12" spans="1:74" ht="43.5">
      <c r="A12">
        <v>7</v>
      </c>
      <c r="B12" s="2" t="s">
        <v>133</v>
      </c>
      <c r="D12">
        <v>1</v>
      </c>
      <c r="E12">
        <v>1</v>
      </c>
      <c r="F12">
        <f t="shared" si="6"/>
        <v>1</v>
      </c>
      <c r="G12">
        <f t="shared" si="7"/>
        <v>12</v>
      </c>
      <c r="H12">
        <f t="shared" si="8"/>
        <v>12</v>
      </c>
      <c r="I12">
        <f t="shared" si="9"/>
        <v>76</v>
      </c>
      <c r="J12">
        <f>'[1]FLEX free'!$C8</f>
        <v>23</v>
      </c>
      <c r="K12">
        <f t="shared" si="10"/>
        <v>1.9166666666666667</v>
      </c>
      <c r="L12">
        <f t="shared" si="11"/>
        <v>70</v>
      </c>
      <c r="M12">
        <f t="shared" si="12"/>
        <v>5.833333333333333</v>
      </c>
      <c r="N12">
        <v>0</v>
      </c>
      <c r="O12">
        <v>0</v>
      </c>
      <c r="P12">
        <v>1</v>
      </c>
      <c r="Q12">
        <v>0</v>
      </c>
      <c r="R12">
        <f>'[1]FLEX free'!$E8</f>
        <v>1</v>
      </c>
      <c r="S12" s="21">
        <v>1</v>
      </c>
      <c r="T12">
        <f t="shared" si="13"/>
        <v>0</v>
      </c>
      <c r="U12">
        <f>'[1]FLEX free'!$F8</f>
        <v>1</v>
      </c>
      <c r="V12">
        <v>1</v>
      </c>
      <c r="W12">
        <f t="shared" si="14"/>
        <v>0</v>
      </c>
      <c r="X12">
        <f t="shared" si="15"/>
        <v>1</v>
      </c>
      <c r="Y12">
        <f>'[1]FLEX free'!$D8</f>
        <v>1</v>
      </c>
      <c r="Z12">
        <f>'[1]FLEX free'!$G8</f>
        <v>0</v>
      </c>
      <c r="AA12">
        <f>'[1]FLEX free'!$H8</f>
        <v>1</v>
      </c>
      <c r="AB12">
        <f>'[1]FLEX free'!$I8</f>
        <v>1</v>
      </c>
      <c r="AC12">
        <v>1</v>
      </c>
      <c r="AD12">
        <f>'[1]FLEX free'!$J8</f>
        <v>1</v>
      </c>
      <c r="AE12">
        <v>0</v>
      </c>
      <c r="AF12">
        <f t="shared" si="16"/>
        <v>6</v>
      </c>
      <c r="AG12">
        <f>'[1]FLEX free'!$K8</f>
        <v>1</v>
      </c>
      <c r="AH12">
        <f t="shared" si="17"/>
        <v>1</v>
      </c>
      <c r="AI12">
        <f>'[1]FLEX free'!$L8</f>
        <v>0</v>
      </c>
      <c r="AJ12">
        <v>1</v>
      </c>
      <c r="AK12">
        <f t="shared" si="18"/>
        <v>0</v>
      </c>
      <c r="AL12">
        <v>1</v>
      </c>
      <c r="AM12">
        <f>'[1]FLEX free'!$M8</f>
        <v>1</v>
      </c>
      <c r="AN12">
        <v>1</v>
      </c>
      <c r="AO12">
        <f>'[1]FLEX free'!$N8</f>
        <v>1</v>
      </c>
      <c r="AP12">
        <v>1</v>
      </c>
      <c r="AQ12">
        <v>1</v>
      </c>
      <c r="AR12">
        <v>1</v>
      </c>
      <c r="AS12">
        <f>'[1]FLEX free'!$O8</f>
        <v>1</v>
      </c>
      <c r="AT12">
        <v>1</v>
      </c>
      <c r="AU12">
        <f t="shared" si="19"/>
        <v>32.505000000000003</v>
      </c>
      <c r="AV12">
        <f t="shared" si="20"/>
        <v>11.706666666666667</v>
      </c>
      <c r="AW12">
        <f t="shared" si="21"/>
        <v>16.033333333333331</v>
      </c>
      <c r="AX12">
        <f t="shared" si="22"/>
        <v>12.044999999999995</v>
      </c>
      <c r="AY12">
        <v>1</v>
      </c>
      <c r="AZ12">
        <v>1</v>
      </c>
      <c r="BA12">
        <v>1</v>
      </c>
      <c r="BB12">
        <v>2</v>
      </c>
      <c r="BG12">
        <f t="shared" si="3"/>
        <v>500</v>
      </c>
      <c r="BH12" s="10">
        <f t="shared" si="4"/>
        <v>4.1666666666666665E-5</v>
      </c>
      <c r="BI12">
        <f t="shared" si="5"/>
        <v>92.10526315789474</v>
      </c>
    </row>
    <row r="13" spans="1:74" ht="58">
      <c r="A13">
        <v>8</v>
      </c>
      <c r="B13" s="2" t="s">
        <v>134</v>
      </c>
      <c r="D13">
        <v>0</v>
      </c>
      <c r="E13">
        <v>1</v>
      </c>
      <c r="F13">
        <f t="shared" si="6"/>
        <v>1</v>
      </c>
      <c r="G13">
        <f t="shared" si="7"/>
        <v>26</v>
      </c>
      <c r="H13">
        <f t="shared" si="8"/>
        <v>26</v>
      </c>
      <c r="I13">
        <f t="shared" si="9"/>
        <v>129</v>
      </c>
      <c r="J13">
        <f>'[1]FLEX free'!$C9</f>
        <v>40</v>
      </c>
      <c r="K13">
        <f t="shared" si="10"/>
        <v>1.5384615384615385</v>
      </c>
      <c r="L13">
        <f t="shared" si="11"/>
        <v>121</v>
      </c>
      <c r="M13">
        <f t="shared" si="12"/>
        <v>4.6538461538461542</v>
      </c>
      <c r="N13">
        <v>0</v>
      </c>
      <c r="O13">
        <v>1</v>
      </c>
      <c r="P13">
        <v>0</v>
      </c>
      <c r="Q13">
        <v>0</v>
      </c>
      <c r="R13">
        <f>'[1]FLEX free'!$E9</f>
        <v>0</v>
      </c>
      <c r="S13" s="21">
        <v>1</v>
      </c>
      <c r="T13">
        <f t="shared" si="13"/>
        <v>0</v>
      </c>
      <c r="U13">
        <f>'[1]FLEX free'!$F9</f>
        <v>1</v>
      </c>
      <c r="V13">
        <v>1</v>
      </c>
      <c r="W13">
        <f t="shared" si="14"/>
        <v>0</v>
      </c>
      <c r="X13">
        <f t="shared" si="15"/>
        <v>1</v>
      </c>
      <c r="Y13">
        <f>'[1]FLEX free'!$D9</f>
        <v>0</v>
      </c>
      <c r="Z13">
        <f>'[1]FLEX free'!$G9</f>
        <v>0</v>
      </c>
      <c r="AA13">
        <f>'[1]FLEX free'!$H9</f>
        <v>1</v>
      </c>
      <c r="AB13">
        <f>'[1]FLEX free'!$I9</f>
        <v>1</v>
      </c>
      <c r="AC13">
        <v>1</v>
      </c>
      <c r="AD13">
        <f>'[1]FLEX free'!$J9</f>
        <v>1</v>
      </c>
      <c r="AE13">
        <v>1</v>
      </c>
      <c r="AF13">
        <f t="shared" si="16"/>
        <v>8</v>
      </c>
      <c r="AG13">
        <f>'[1]FLEX free'!$K9</f>
        <v>1</v>
      </c>
      <c r="AH13">
        <f t="shared" si="17"/>
        <v>0</v>
      </c>
      <c r="AI13">
        <f>'[1]FLEX free'!$L9</f>
        <v>1</v>
      </c>
      <c r="AJ13">
        <v>1</v>
      </c>
      <c r="AK13">
        <f t="shared" si="18"/>
        <v>0</v>
      </c>
      <c r="AL13">
        <v>1</v>
      </c>
      <c r="AM13">
        <f>'[1]FLEX free'!$M9</f>
        <v>0</v>
      </c>
      <c r="AN13">
        <v>1</v>
      </c>
      <c r="AO13">
        <f>'[1]FLEX free'!$N9</f>
        <v>1</v>
      </c>
      <c r="AP13">
        <v>1</v>
      </c>
      <c r="AQ13">
        <v>1</v>
      </c>
      <c r="AR13">
        <v>1</v>
      </c>
      <c r="AS13">
        <f>'[1]FLEX free'!$O9</f>
        <v>1</v>
      </c>
      <c r="AT13">
        <v>1</v>
      </c>
      <c r="AU13">
        <f t="shared" si="19"/>
        <v>50.291153846153847</v>
      </c>
      <c r="AV13">
        <f t="shared" si="20"/>
        <v>12.703846153846158</v>
      </c>
      <c r="AW13">
        <f t="shared" si="21"/>
        <v>10.426153846153849</v>
      </c>
      <c r="AX13">
        <f t="shared" si="22"/>
        <v>13.489615384615384</v>
      </c>
      <c r="AY13">
        <v>1</v>
      </c>
      <c r="AZ13">
        <v>1</v>
      </c>
      <c r="BA13">
        <v>1</v>
      </c>
      <c r="BB13">
        <v>6</v>
      </c>
      <c r="BG13">
        <f t="shared" si="3"/>
        <v>307.69230769230774</v>
      </c>
      <c r="BH13" s="10">
        <f t="shared" si="4"/>
        <v>9.0277777777777787E-5</v>
      </c>
      <c r="BI13">
        <f t="shared" si="5"/>
        <v>93.798449612403104</v>
      </c>
    </row>
    <row r="14" spans="1:74" ht="72.5">
      <c r="A14">
        <v>9</v>
      </c>
      <c r="B14" s="2" t="s">
        <v>135</v>
      </c>
      <c r="D14">
        <v>1</v>
      </c>
      <c r="E14">
        <v>1</v>
      </c>
      <c r="F14">
        <f t="shared" si="6"/>
        <v>1</v>
      </c>
      <c r="G14">
        <f t="shared" si="7"/>
        <v>24</v>
      </c>
      <c r="H14">
        <f t="shared" si="8"/>
        <v>24</v>
      </c>
      <c r="I14">
        <f t="shared" si="9"/>
        <v>137</v>
      </c>
      <c r="J14">
        <f>'[1]FLEX free'!$C10</f>
        <v>52</v>
      </c>
      <c r="K14">
        <f t="shared" si="10"/>
        <v>2.1666666666666665</v>
      </c>
      <c r="L14">
        <f t="shared" si="11"/>
        <v>136</v>
      </c>
      <c r="M14">
        <f t="shared" si="12"/>
        <v>5.666666666666667</v>
      </c>
      <c r="N14">
        <v>0</v>
      </c>
      <c r="O14">
        <v>1</v>
      </c>
      <c r="P14">
        <v>0</v>
      </c>
      <c r="Q14">
        <v>0</v>
      </c>
      <c r="R14">
        <f>'[1]FLEX free'!$E10</f>
        <v>0</v>
      </c>
      <c r="S14" s="21">
        <v>1</v>
      </c>
      <c r="T14">
        <f t="shared" si="13"/>
        <v>0</v>
      </c>
      <c r="U14">
        <f>'[1]FLEX free'!$F10</f>
        <v>1</v>
      </c>
      <c r="V14">
        <v>1</v>
      </c>
      <c r="W14">
        <f t="shared" si="14"/>
        <v>0</v>
      </c>
      <c r="X14">
        <f t="shared" si="15"/>
        <v>1</v>
      </c>
      <c r="Y14">
        <f>'[1]FLEX free'!$D10</f>
        <v>1</v>
      </c>
      <c r="Z14">
        <f>'[1]FLEX free'!$G10</f>
        <v>1</v>
      </c>
      <c r="AA14">
        <f>'[1]FLEX free'!$H10</f>
        <v>1</v>
      </c>
      <c r="AB14">
        <f>'[1]FLEX free'!$I10</f>
        <v>1</v>
      </c>
      <c r="AC14">
        <v>1</v>
      </c>
      <c r="AD14">
        <f>'[1]FLEX free'!$J10</f>
        <v>1</v>
      </c>
      <c r="AE14">
        <v>1</v>
      </c>
      <c r="AF14">
        <f t="shared" si="16"/>
        <v>1</v>
      </c>
      <c r="AG14">
        <f>'[1]FLEX free'!$K10</f>
        <v>1</v>
      </c>
      <c r="AH14">
        <f t="shared" si="17"/>
        <v>1</v>
      </c>
      <c r="AI14">
        <f>'[1]FLEX free'!$L10</f>
        <v>0</v>
      </c>
      <c r="AJ14">
        <v>1</v>
      </c>
      <c r="AK14">
        <f t="shared" si="18"/>
        <v>1</v>
      </c>
      <c r="AL14">
        <v>0</v>
      </c>
      <c r="AM14">
        <f>'[1]FLEX free'!$M10</f>
        <v>1</v>
      </c>
      <c r="AN14">
        <v>0</v>
      </c>
      <c r="AO14">
        <f>'[1]FLEX free'!$N10</f>
        <v>1</v>
      </c>
      <c r="AP14">
        <v>1</v>
      </c>
      <c r="AQ14">
        <v>1</v>
      </c>
      <c r="AR14">
        <v>1</v>
      </c>
      <c r="AS14">
        <f>'[1]FLEX free'!$O10</f>
        <v>1</v>
      </c>
      <c r="AT14">
        <v>1</v>
      </c>
      <c r="AU14">
        <f t="shared" si="19"/>
        <v>-0.82499999999997442</v>
      </c>
      <c r="AV14">
        <f t="shared" si="20"/>
        <v>19.336666666666662</v>
      </c>
      <c r="AW14">
        <f t="shared" si="21"/>
        <v>16.286666666666665</v>
      </c>
      <c r="AX14">
        <f t="shared" si="22"/>
        <v>17.259999999999998</v>
      </c>
      <c r="AY14">
        <v>0</v>
      </c>
      <c r="AZ14">
        <v>1</v>
      </c>
      <c r="BA14">
        <v>1</v>
      </c>
      <c r="BB14">
        <v>8</v>
      </c>
      <c r="BG14">
        <f t="shared" si="3"/>
        <v>41.666666666666664</v>
      </c>
      <c r="BH14" s="10">
        <f t="shared" si="4"/>
        <v>8.3333333333333331E-5</v>
      </c>
      <c r="BI14">
        <f t="shared" si="5"/>
        <v>99.270072992700733</v>
      </c>
    </row>
    <row r="15" spans="1:74" ht="43.5">
      <c r="A15">
        <v>10</v>
      </c>
      <c r="B15" s="2" t="s">
        <v>136</v>
      </c>
      <c r="D15">
        <v>1</v>
      </c>
      <c r="E15">
        <v>1</v>
      </c>
      <c r="F15">
        <f t="shared" si="6"/>
        <v>1</v>
      </c>
      <c r="G15">
        <f t="shared" si="7"/>
        <v>14</v>
      </c>
      <c r="H15">
        <f t="shared" si="8"/>
        <v>14</v>
      </c>
      <c r="I15">
        <f t="shared" si="9"/>
        <v>90</v>
      </c>
      <c r="J15">
        <f>'[1]FLEX free'!$C11</f>
        <v>32</v>
      </c>
      <c r="K15">
        <f t="shared" si="10"/>
        <v>2.2857142857142856</v>
      </c>
      <c r="L15">
        <f t="shared" si="11"/>
        <v>89</v>
      </c>
      <c r="M15">
        <f t="shared" si="12"/>
        <v>6.3571428571428568</v>
      </c>
      <c r="N15">
        <v>0</v>
      </c>
      <c r="O15">
        <v>1</v>
      </c>
      <c r="P15">
        <v>0</v>
      </c>
      <c r="Q15">
        <v>0</v>
      </c>
      <c r="R15">
        <f>'[1]FLEX free'!$E11</f>
        <v>0</v>
      </c>
      <c r="S15" s="21">
        <v>1</v>
      </c>
      <c r="T15">
        <f t="shared" si="13"/>
        <v>0</v>
      </c>
      <c r="U15">
        <f>'[1]FLEX free'!$F11</f>
        <v>1</v>
      </c>
      <c r="V15">
        <v>1</v>
      </c>
      <c r="W15">
        <f t="shared" si="14"/>
        <v>0</v>
      </c>
      <c r="X15">
        <f t="shared" si="15"/>
        <v>1</v>
      </c>
      <c r="Y15">
        <f>'[1]FLEX free'!$D11</f>
        <v>1</v>
      </c>
      <c r="Z15">
        <f>'[1]FLEX free'!$G11</f>
        <v>1</v>
      </c>
      <c r="AA15">
        <f>'[1]FLEX free'!$H11</f>
        <v>1</v>
      </c>
      <c r="AB15">
        <f>'[1]FLEX free'!$I11</f>
        <v>1</v>
      </c>
      <c r="AC15">
        <v>1</v>
      </c>
      <c r="AD15">
        <f>'[1]FLEX free'!$J11</f>
        <v>1</v>
      </c>
      <c r="AE15">
        <v>1</v>
      </c>
      <c r="AF15">
        <f t="shared" si="16"/>
        <v>1</v>
      </c>
      <c r="AG15">
        <f>'[1]FLEX free'!$K11</f>
        <v>1</v>
      </c>
      <c r="AH15">
        <f t="shared" si="17"/>
        <v>1</v>
      </c>
      <c r="AI15">
        <f>'[1]FLEX free'!$L11</f>
        <v>1</v>
      </c>
      <c r="AJ15">
        <v>1</v>
      </c>
      <c r="AK15">
        <f t="shared" si="18"/>
        <v>1</v>
      </c>
      <c r="AL15">
        <v>1</v>
      </c>
      <c r="AM15">
        <f>'[1]FLEX free'!$M11</f>
        <v>1</v>
      </c>
      <c r="AN15">
        <v>0</v>
      </c>
      <c r="AO15">
        <f>'[1]FLEX free'!$N11</f>
        <v>1</v>
      </c>
      <c r="AP15">
        <v>1</v>
      </c>
      <c r="AQ15">
        <v>1</v>
      </c>
      <c r="AR15">
        <v>0</v>
      </c>
      <c r="AS15">
        <f>'[1]FLEX free'!$O11</f>
        <v>1</v>
      </c>
      <c r="AT15">
        <v>1</v>
      </c>
      <c r="AU15">
        <f t="shared" si="19"/>
        <v>-0.74642857142852925</v>
      </c>
      <c r="AV15">
        <f t="shared" si="20"/>
        <v>16.841428571428569</v>
      </c>
      <c r="AW15">
        <f t="shared" si="21"/>
        <v>19.465714285714281</v>
      </c>
      <c r="AX15">
        <f t="shared" si="22"/>
        <v>15.512142857142855</v>
      </c>
      <c r="AY15">
        <v>1</v>
      </c>
      <c r="AZ15">
        <v>1</v>
      </c>
      <c r="BA15">
        <v>1</v>
      </c>
      <c r="BB15">
        <v>7</v>
      </c>
      <c r="BG15">
        <f t="shared" si="3"/>
        <v>71.428571428571431</v>
      </c>
      <c r="BH15" s="10">
        <f t="shared" si="4"/>
        <v>4.8611111111111115E-5</v>
      </c>
      <c r="BI15">
        <f t="shared" si="5"/>
        <v>98.888888888888886</v>
      </c>
    </row>
    <row r="16" spans="1:74" ht="72.5">
      <c r="A16">
        <v>11</v>
      </c>
      <c r="B16" s="2" t="s">
        <v>137</v>
      </c>
      <c r="D16">
        <v>1</v>
      </c>
      <c r="E16">
        <v>1</v>
      </c>
      <c r="F16">
        <f t="shared" si="6"/>
        <v>1</v>
      </c>
      <c r="G16">
        <f t="shared" si="7"/>
        <v>24</v>
      </c>
      <c r="H16">
        <f t="shared" si="8"/>
        <v>24</v>
      </c>
      <c r="I16">
        <f t="shared" si="9"/>
        <v>157</v>
      </c>
      <c r="J16">
        <f>'[1]FLEX free'!$C12</f>
        <v>58</v>
      </c>
      <c r="K16">
        <f t="shared" si="10"/>
        <v>2.4166666666666665</v>
      </c>
      <c r="L16">
        <f t="shared" si="11"/>
        <v>151</v>
      </c>
      <c r="M16">
        <f t="shared" si="12"/>
        <v>6.291666666666667</v>
      </c>
      <c r="N16">
        <v>0</v>
      </c>
      <c r="O16">
        <v>1</v>
      </c>
      <c r="P16">
        <v>0</v>
      </c>
      <c r="Q16">
        <v>1</v>
      </c>
      <c r="R16">
        <f>'[1]FLEX free'!$E12</f>
        <v>0</v>
      </c>
      <c r="S16" s="21">
        <v>1</v>
      </c>
      <c r="T16">
        <f t="shared" si="13"/>
        <v>0</v>
      </c>
      <c r="U16">
        <f>'[1]FLEX free'!$F12</f>
        <v>1</v>
      </c>
      <c r="V16">
        <v>1</v>
      </c>
      <c r="W16">
        <f t="shared" si="14"/>
        <v>0</v>
      </c>
      <c r="X16">
        <f t="shared" si="15"/>
        <v>1</v>
      </c>
      <c r="Y16">
        <f>'[1]FLEX free'!$D12</f>
        <v>1</v>
      </c>
      <c r="Z16">
        <f>'[1]FLEX free'!$G12</f>
        <v>1</v>
      </c>
      <c r="AA16">
        <f>'[1]FLEX free'!$H12</f>
        <v>1</v>
      </c>
      <c r="AB16">
        <f>'[1]FLEX free'!$I12</f>
        <v>1</v>
      </c>
      <c r="AC16">
        <v>1</v>
      </c>
      <c r="AD16">
        <f>'[1]FLEX free'!$J12</f>
        <v>1</v>
      </c>
      <c r="AE16">
        <v>1</v>
      </c>
      <c r="AF16">
        <f t="shared" si="16"/>
        <v>6</v>
      </c>
      <c r="AG16">
        <f>'[1]FLEX free'!$K12</f>
        <v>1</v>
      </c>
      <c r="AH16">
        <f t="shared" si="17"/>
        <v>1</v>
      </c>
      <c r="AI16">
        <f>'[1]FLEX free'!$L12</f>
        <v>0</v>
      </c>
      <c r="AJ16">
        <v>1</v>
      </c>
      <c r="AK16">
        <f t="shared" si="18"/>
        <v>1</v>
      </c>
      <c r="AL16">
        <v>0</v>
      </c>
      <c r="AM16">
        <f>'[1]FLEX free'!$M12</f>
        <v>1</v>
      </c>
      <c r="AN16">
        <v>1</v>
      </c>
      <c r="AO16">
        <f>'[1]FLEX free'!$N12</f>
        <v>1</v>
      </c>
      <c r="AP16">
        <v>1</v>
      </c>
      <c r="AQ16">
        <v>1</v>
      </c>
      <c r="AR16">
        <v>0</v>
      </c>
      <c r="AS16">
        <f>'[1]FLEX free'!$O12</f>
        <v>1</v>
      </c>
      <c r="AT16">
        <v>1</v>
      </c>
      <c r="AU16">
        <f t="shared" si="19"/>
        <v>-21.974999999999952</v>
      </c>
      <c r="AV16">
        <f t="shared" si="20"/>
        <v>22.286666666666665</v>
      </c>
      <c r="AW16">
        <f t="shared" si="21"/>
        <v>19.961666666666662</v>
      </c>
      <c r="AX16">
        <f t="shared" si="22"/>
        <v>20.203750000000007</v>
      </c>
      <c r="AY16">
        <v>0</v>
      </c>
      <c r="AZ16">
        <v>1</v>
      </c>
      <c r="BA16">
        <v>1</v>
      </c>
      <c r="BB16">
        <v>11</v>
      </c>
      <c r="BG16">
        <f t="shared" si="3"/>
        <v>250</v>
      </c>
      <c r="BH16" s="10">
        <f t="shared" si="4"/>
        <v>8.3333333333333331E-5</v>
      </c>
      <c r="BI16">
        <f t="shared" si="5"/>
        <v>96.178343949044589</v>
      </c>
    </row>
    <row r="17" spans="1:61" ht="43.5">
      <c r="A17">
        <v>12</v>
      </c>
      <c r="B17" s="2" t="s">
        <v>138</v>
      </c>
      <c r="D17">
        <v>1</v>
      </c>
      <c r="E17">
        <v>1</v>
      </c>
      <c r="F17">
        <f t="shared" si="6"/>
        <v>1</v>
      </c>
      <c r="G17">
        <f t="shared" si="7"/>
        <v>10</v>
      </c>
      <c r="H17">
        <f t="shared" si="8"/>
        <v>10</v>
      </c>
      <c r="I17">
        <f t="shared" si="9"/>
        <v>66</v>
      </c>
      <c r="J17">
        <f>'[1]FLEX free'!$C13</f>
        <v>22</v>
      </c>
      <c r="K17">
        <f t="shared" si="10"/>
        <v>2.2000000000000002</v>
      </c>
      <c r="L17">
        <f t="shared" si="11"/>
        <v>65</v>
      </c>
      <c r="M17">
        <f t="shared" si="12"/>
        <v>6.5</v>
      </c>
      <c r="N17">
        <v>1</v>
      </c>
      <c r="O17">
        <v>1</v>
      </c>
      <c r="P17">
        <v>1</v>
      </c>
      <c r="Q17">
        <v>1</v>
      </c>
      <c r="R17">
        <f>'[1]FLEX free'!$E13</f>
        <v>1</v>
      </c>
      <c r="S17" s="21">
        <v>1</v>
      </c>
      <c r="T17">
        <f t="shared" si="13"/>
        <v>1</v>
      </c>
      <c r="U17">
        <f>'[1]FLEX free'!$F13</f>
        <v>1</v>
      </c>
      <c r="V17">
        <v>1</v>
      </c>
      <c r="W17">
        <f t="shared" si="14"/>
        <v>1</v>
      </c>
      <c r="X17">
        <f t="shared" si="15"/>
        <v>1</v>
      </c>
      <c r="Y17">
        <f>'[1]FLEX free'!$D13</f>
        <v>1</v>
      </c>
      <c r="Z17">
        <f>'[1]FLEX free'!$G13</f>
        <v>1</v>
      </c>
      <c r="AA17">
        <f>'[1]FLEX free'!$H13</f>
        <v>1</v>
      </c>
      <c r="AB17">
        <f>'[1]FLEX free'!$I13</f>
        <v>1</v>
      </c>
      <c r="AC17">
        <v>1</v>
      </c>
      <c r="AD17">
        <f>'[1]FLEX free'!$J13</f>
        <v>1</v>
      </c>
      <c r="AE17">
        <v>1</v>
      </c>
      <c r="AF17">
        <f t="shared" si="16"/>
        <v>1</v>
      </c>
      <c r="AG17">
        <f>'[1]FLEX free'!$K13</f>
        <v>1</v>
      </c>
      <c r="AH17">
        <f t="shared" si="17"/>
        <v>1</v>
      </c>
      <c r="AI17">
        <f>'[1]FLEX free'!$L13</f>
        <v>1</v>
      </c>
      <c r="AJ17">
        <v>1</v>
      </c>
      <c r="AK17">
        <f t="shared" si="18"/>
        <v>1</v>
      </c>
      <c r="AL17">
        <v>1</v>
      </c>
      <c r="AM17">
        <f>'[1]FLEX free'!$M13</f>
        <v>1</v>
      </c>
      <c r="AN17">
        <v>1</v>
      </c>
      <c r="AO17">
        <f>'[1]FLEX free'!$N13</f>
        <v>1</v>
      </c>
      <c r="AP17">
        <v>1</v>
      </c>
      <c r="AQ17">
        <v>1</v>
      </c>
      <c r="AR17">
        <v>1</v>
      </c>
      <c r="AS17">
        <f>'[1]FLEX free'!$O13</f>
        <v>1</v>
      </c>
      <c r="AT17">
        <v>0</v>
      </c>
      <c r="AU17">
        <f t="shared" si="19"/>
        <v>10.565000000000005</v>
      </c>
      <c r="AV17">
        <f t="shared" si="20"/>
        <v>14.270000000000007</v>
      </c>
      <c r="AW17">
        <f t="shared" si="21"/>
        <v>19.459999999999997</v>
      </c>
      <c r="AX17">
        <f t="shared" si="22"/>
        <v>14.184999999999995</v>
      </c>
      <c r="AY17">
        <v>1</v>
      </c>
      <c r="AZ17">
        <v>1</v>
      </c>
      <c r="BA17">
        <v>1</v>
      </c>
      <c r="BB17">
        <v>5</v>
      </c>
      <c r="BG17">
        <f t="shared" si="3"/>
        <v>100</v>
      </c>
      <c r="BH17" s="10">
        <f t="shared" si="4"/>
        <v>3.4722222222222222E-5</v>
      </c>
      <c r="BI17">
        <f t="shared" si="5"/>
        <v>98.484848484848484</v>
      </c>
    </row>
    <row r="18" spans="1:61" ht="72.5">
      <c r="A18">
        <v>13</v>
      </c>
      <c r="B18" s="2" t="s">
        <v>139</v>
      </c>
      <c r="D18">
        <v>1</v>
      </c>
      <c r="E18">
        <v>1</v>
      </c>
      <c r="F18">
        <f t="shared" si="6"/>
        <v>1</v>
      </c>
      <c r="G18">
        <f t="shared" si="7"/>
        <v>25</v>
      </c>
      <c r="H18">
        <f t="shared" si="8"/>
        <v>25</v>
      </c>
      <c r="I18">
        <f t="shared" si="9"/>
        <v>146</v>
      </c>
      <c r="J18">
        <f>'[1]FLEX free'!$C14</f>
        <v>50</v>
      </c>
      <c r="K18">
        <f t="shared" si="10"/>
        <v>2</v>
      </c>
      <c r="L18">
        <f t="shared" si="11"/>
        <v>143</v>
      </c>
      <c r="M18">
        <f t="shared" si="12"/>
        <v>5.72</v>
      </c>
      <c r="N18">
        <v>1</v>
      </c>
      <c r="O18">
        <v>1</v>
      </c>
      <c r="P18">
        <v>0</v>
      </c>
      <c r="Q18">
        <v>0</v>
      </c>
      <c r="R18">
        <f>'[1]FLEX free'!$E14</f>
        <v>0</v>
      </c>
      <c r="S18" s="21">
        <v>1</v>
      </c>
      <c r="T18">
        <f t="shared" si="13"/>
        <v>0</v>
      </c>
      <c r="U18">
        <f>'[1]FLEX free'!$F14</f>
        <v>1</v>
      </c>
      <c r="V18">
        <v>1</v>
      </c>
      <c r="W18">
        <f t="shared" si="14"/>
        <v>0</v>
      </c>
      <c r="X18">
        <f t="shared" si="15"/>
        <v>1</v>
      </c>
      <c r="Y18">
        <f>'[1]FLEX free'!$D14</f>
        <v>1</v>
      </c>
      <c r="Z18">
        <f>'[1]FLEX free'!$G14</f>
        <v>1</v>
      </c>
      <c r="AA18">
        <f>'[1]FLEX free'!$H14</f>
        <v>1</v>
      </c>
      <c r="AB18">
        <f>'[1]FLEX free'!$I14</f>
        <v>1</v>
      </c>
      <c r="AC18">
        <v>1</v>
      </c>
      <c r="AD18">
        <f>'[1]FLEX free'!$J14</f>
        <v>1</v>
      </c>
      <c r="AE18">
        <v>1</v>
      </c>
      <c r="AF18">
        <f t="shared" si="16"/>
        <v>3</v>
      </c>
      <c r="AG18">
        <f>'[1]FLEX free'!$K14</f>
        <v>1</v>
      </c>
      <c r="AH18">
        <f t="shared" si="17"/>
        <v>1</v>
      </c>
      <c r="AI18">
        <f>'[1]FLEX free'!$L14</f>
        <v>0</v>
      </c>
      <c r="AJ18">
        <v>1</v>
      </c>
      <c r="AK18">
        <f t="shared" si="18"/>
        <v>1</v>
      </c>
      <c r="AL18">
        <v>0</v>
      </c>
      <c r="AM18">
        <f>'[1]FLEX free'!$M14</f>
        <v>1</v>
      </c>
      <c r="AN18">
        <v>1</v>
      </c>
      <c r="AO18">
        <f>'[1]FLEX free'!$N14</f>
        <v>0</v>
      </c>
      <c r="AP18">
        <v>1</v>
      </c>
      <c r="AQ18">
        <v>1</v>
      </c>
      <c r="AR18">
        <v>1</v>
      </c>
      <c r="AS18">
        <f>'[1]FLEX free'!$O14</f>
        <v>0</v>
      </c>
      <c r="AT18">
        <v>1</v>
      </c>
      <c r="AU18">
        <f t="shared" si="19"/>
        <v>12.260000000000023</v>
      </c>
      <c r="AV18">
        <f t="shared" si="20"/>
        <v>17.760000000000002</v>
      </c>
      <c r="AW18">
        <f t="shared" si="21"/>
        <v>16.649599999999996</v>
      </c>
      <c r="AX18">
        <f t="shared" si="22"/>
        <v>18.011199999999995</v>
      </c>
      <c r="AY18">
        <v>1</v>
      </c>
      <c r="AZ18">
        <v>1</v>
      </c>
      <c r="BA18">
        <v>1</v>
      </c>
      <c r="BB18">
        <v>8</v>
      </c>
      <c r="BG18">
        <f t="shared" si="3"/>
        <v>120</v>
      </c>
      <c r="BH18" s="10">
        <f t="shared" si="4"/>
        <v>8.6805555555555545E-5</v>
      </c>
      <c r="BI18">
        <f t="shared" si="5"/>
        <v>97.945205479452056</v>
      </c>
    </row>
    <row r="19" spans="1:61" ht="43.5">
      <c r="A19">
        <v>14</v>
      </c>
      <c r="B19" s="2" t="s">
        <v>140</v>
      </c>
      <c r="D19">
        <v>1</v>
      </c>
      <c r="E19">
        <v>1</v>
      </c>
      <c r="F19">
        <f t="shared" si="6"/>
        <v>1</v>
      </c>
      <c r="G19">
        <f t="shared" si="7"/>
        <v>12</v>
      </c>
      <c r="H19">
        <f t="shared" si="8"/>
        <v>12</v>
      </c>
      <c r="I19">
        <f t="shared" si="9"/>
        <v>64</v>
      </c>
      <c r="J19">
        <f>'[1]FLEX free'!$C15</f>
        <v>24</v>
      </c>
      <c r="K19">
        <f t="shared" si="10"/>
        <v>2</v>
      </c>
      <c r="L19">
        <f t="shared" si="11"/>
        <v>63</v>
      </c>
      <c r="M19">
        <f t="shared" si="12"/>
        <v>5.25</v>
      </c>
      <c r="N19">
        <v>0</v>
      </c>
      <c r="O19">
        <v>1</v>
      </c>
      <c r="P19">
        <v>0</v>
      </c>
      <c r="Q19">
        <v>0</v>
      </c>
      <c r="R19">
        <f>'[1]FLEX free'!$E15</f>
        <v>1</v>
      </c>
      <c r="S19" s="21">
        <v>1</v>
      </c>
      <c r="T19">
        <f t="shared" si="13"/>
        <v>0</v>
      </c>
      <c r="U19">
        <f>'[1]FLEX free'!$F15</f>
        <v>1</v>
      </c>
      <c r="V19">
        <v>1</v>
      </c>
      <c r="W19">
        <f t="shared" si="14"/>
        <v>0</v>
      </c>
      <c r="X19">
        <f t="shared" si="15"/>
        <v>1</v>
      </c>
      <c r="Y19">
        <f>'[1]FLEX free'!$D15</f>
        <v>1</v>
      </c>
      <c r="Z19">
        <f>'[1]FLEX free'!$G15</f>
        <v>1</v>
      </c>
      <c r="AA19">
        <f>'[1]FLEX free'!$H15</f>
        <v>1</v>
      </c>
      <c r="AB19">
        <f>'[1]FLEX free'!$I15</f>
        <v>1</v>
      </c>
      <c r="AC19">
        <v>1</v>
      </c>
      <c r="AD19">
        <f>'[1]FLEX free'!$J15</f>
        <v>1</v>
      </c>
      <c r="AE19">
        <v>1</v>
      </c>
      <c r="AF19">
        <f t="shared" si="16"/>
        <v>1</v>
      </c>
      <c r="AG19">
        <f>'[1]FLEX free'!$K15</f>
        <v>1</v>
      </c>
      <c r="AH19">
        <f t="shared" si="17"/>
        <v>1</v>
      </c>
      <c r="AI19">
        <f>'[1]FLEX free'!$L15</f>
        <v>0</v>
      </c>
      <c r="AJ19">
        <v>1</v>
      </c>
      <c r="AK19">
        <f t="shared" si="18"/>
        <v>1</v>
      </c>
      <c r="AL19">
        <v>1</v>
      </c>
      <c r="AM19">
        <f>'[1]FLEX free'!$M15</f>
        <v>1</v>
      </c>
      <c r="AN19">
        <v>1</v>
      </c>
      <c r="AO19">
        <f>'[1]FLEX free'!$N15</f>
        <v>1</v>
      </c>
      <c r="AP19">
        <v>1</v>
      </c>
      <c r="AQ19">
        <v>1</v>
      </c>
      <c r="AR19">
        <v>1</v>
      </c>
      <c r="AS19">
        <f>'[1]FLEX free'!$O15</f>
        <v>1</v>
      </c>
      <c r="AT19">
        <v>1</v>
      </c>
      <c r="AU19">
        <f t="shared" si="19"/>
        <v>25.45500000000002</v>
      </c>
      <c r="AV19">
        <f t="shared" si="20"/>
        <v>12.690000000000001</v>
      </c>
      <c r="AW19">
        <f t="shared" si="21"/>
        <v>12.603333333333332</v>
      </c>
      <c r="AX19">
        <f t="shared" si="22"/>
        <v>9.2974999999999994</v>
      </c>
      <c r="AY19">
        <v>1</v>
      </c>
      <c r="AZ19">
        <v>1</v>
      </c>
      <c r="BA19">
        <v>1</v>
      </c>
      <c r="BB19">
        <v>2</v>
      </c>
      <c r="BG19">
        <f t="shared" si="3"/>
        <v>83.333333333333329</v>
      </c>
      <c r="BH19" s="10">
        <f t="shared" si="4"/>
        <v>4.1666666666666665E-5</v>
      </c>
      <c r="BI19">
        <f t="shared" si="5"/>
        <v>98.4375</v>
      </c>
    </row>
    <row r="20" spans="1:61" ht="72.5">
      <c r="A20">
        <v>15</v>
      </c>
      <c r="B20" s="2" t="s">
        <v>141</v>
      </c>
      <c r="D20">
        <v>1</v>
      </c>
      <c r="E20">
        <v>1</v>
      </c>
      <c r="F20">
        <f t="shared" si="6"/>
        <v>1</v>
      </c>
      <c r="G20">
        <f t="shared" si="7"/>
        <v>26</v>
      </c>
      <c r="H20">
        <f t="shared" si="8"/>
        <v>26</v>
      </c>
      <c r="I20">
        <f t="shared" si="9"/>
        <v>141</v>
      </c>
      <c r="J20">
        <f>'[1]FLEX free'!$C16</f>
        <v>51</v>
      </c>
      <c r="K20">
        <f t="shared" si="10"/>
        <v>1.9615384615384615</v>
      </c>
      <c r="L20">
        <f t="shared" si="11"/>
        <v>139</v>
      </c>
      <c r="M20">
        <f t="shared" si="12"/>
        <v>5.3461538461538458</v>
      </c>
      <c r="N20">
        <v>0</v>
      </c>
      <c r="O20">
        <v>1</v>
      </c>
      <c r="P20">
        <v>0</v>
      </c>
      <c r="Q20">
        <v>0</v>
      </c>
      <c r="R20">
        <f>'[1]FLEX free'!$E16</f>
        <v>0</v>
      </c>
      <c r="S20" s="21">
        <v>1</v>
      </c>
      <c r="T20">
        <f t="shared" si="13"/>
        <v>0</v>
      </c>
      <c r="U20">
        <f>'[1]FLEX free'!$F16</f>
        <v>1</v>
      </c>
      <c r="V20">
        <v>1</v>
      </c>
      <c r="W20">
        <f t="shared" si="14"/>
        <v>0</v>
      </c>
      <c r="X20">
        <f t="shared" si="15"/>
        <v>1</v>
      </c>
      <c r="Y20">
        <f>'[1]FLEX free'!$D16</f>
        <v>1</v>
      </c>
      <c r="Z20">
        <f>'[1]FLEX free'!$G16</f>
        <v>1</v>
      </c>
      <c r="AA20">
        <f>'[1]FLEX free'!$H16</f>
        <v>1</v>
      </c>
      <c r="AB20">
        <f>'[1]FLEX free'!$I16</f>
        <v>1</v>
      </c>
      <c r="AC20">
        <v>1</v>
      </c>
      <c r="AD20">
        <f>'[1]FLEX free'!$J16</f>
        <v>1</v>
      </c>
      <c r="AE20">
        <v>1</v>
      </c>
      <c r="AF20">
        <f t="shared" si="16"/>
        <v>2</v>
      </c>
      <c r="AG20">
        <f>'[1]FLEX free'!$K16</f>
        <v>1</v>
      </c>
      <c r="AH20">
        <f t="shared" si="17"/>
        <v>1</v>
      </c>
      <c r="AI20">
        <f>'[1]FLEX free'!$L16</f>
        <v>0</v>
      </c>
      <c r="AJ20">
        <v>1</v>
      </c>
      <c r="AK20">
        <f t="shared" si="18"/>
        <v>1</v>
      </c>
      <c r="AL20">
        <v>0</v>
      </c>
      <c r="AM20">
        <f>'[1]FLEX free'!$M16</f>
        <v>1</v>
      </c>
      <c r="AN20">
        <v>1</v>
      </c>
      <c r="AO20">
        <f>'[1]FLEX free'!$N16</f>
        <v>1</v>
      </c>
      <c r="AP20">
        <v>1</v>
      </c>
      <c r="AQ20">
        <v>1</v>
      </c>
      <c r="AR20">
        <v>1</v>
      </c>
      <c r="AS20">
        <f>'[1]FLEX free'!$O16</f>
        <v>1</v>
      </c>
      <c r="AT20">
        <v>1</v>
      </c>
      <c r="AU20">
        <f t="shared" si="19"/>
        <v>14.498846153846177</v>
      </c>
      <c r="AV20">
        <f t="shared" si="20"/>
        <v>17.696153846153852</v>
      </c>
      <c r="AW20">
        <f t="shared" si="21"/>
        <v>14.496923076923075</v>
      </c>
      <c r="AX20">
        <f t="shared" si="22"/>
        <v>16.750384615384611</v>
      </c>
      <c r="AY20">
        <v>1</v>
      </c>
      <c r="AZ20">
        <v>1</v>
      </c>
      <c r="BA20">
        <v>1</v>
      </c>
      <c r="BB20">
        <v>6</v>
      </c>
      <c r="BG20">
        <f t="shared" si="3"/>
        <v>76.923076923076934</v>
      </c>
      <c r="BH20" s="10">
        <f t="shared" si="4"/>
        <v>9.0277777777777787E-5</v>
      </c>
      <c r="BI20">
        <f t="shared" si="5"/>
        <v>98.581560283687935</v>
      </c>
    </row>
    <row r="21" spans="1:61" ht="58">
      <c r="A21">
        <v>16</v>
      </c>
      <c r="B21" s="2" t="s">
        <v>142</v>
      </c>
      <c r="D21">
        <v>1</v>
      </c>
      <c r="E21">
        <v>1</v>
      </c>
      <c r="F21">
        <v>1</v>
      </c>
      <c r="G21">
        <f t="shared" si="7"/>
        <v>22</v>
      </c>
      <c r="H21">
        <f t="shared" si="8"/>
        <v>22</v>
      </c>
      <c r="I21">
        <f t="shared" si="9"/>
        <v>119</v>
      </c>
      <c r="J21">
        <f>'[1]FLEX free'!$C17</f>
        <v>39</v>
      </c>
      <c r="K21">
        <f t="shared" si="10"/>
        <v>1.7727272727272727</v>
      </c>
      <c r="L21">
        <f t="shared" si="11"/>
        <v>111</v>
      </c>
      <c r="M21">
        <f t="shared" si="12"/>
        <v>5.0454545454545459</v>
      </c>
      <c r="N21">
        <v>0</v>
      </c>
      <c r="O21" s="21">
        <v>1</v>
      </c>
      <c r="P21">
        <v>1</v>
      </c>
      <c r="Q21">
        <v>0</v>
      </c>
      <c r="R21">
        <f>'[1]FLEX free'!$E17</f>
        <v>1</v>
      </c>
      <c r="S21" s="21">
        <v>1</v>
      </c>
      <c r="T21">
        <f t="shared" si="13"/>
        <v>0</v>
      </c>
      <c r="U21">
        <f>'[1]FLEX free'!$F17</f>
        <v>0</v>
      </c>
      <c r="V21">
        <v>1</v>
      </c>
      <c r="W21">
        <f t="shared" si="14"/>
        <v>0</v>
      </c>
      <c r="X21">
        <f t="shared" si="15"/>
        <v>1</v>
      </c>
      <c r="Y21">
        <f>'[1]FLEX free'!$D17</f>
        <v>1</v>
      </c>
      <c r="Z21">
        <f>'[1]FLEX free'!$G17</f>
        <v>0</v>
      </c>
      <c r="AA21">
        <f>'[1]FLEX free'!$H17</f>
        <v>1</v>
      </c>
      <c r="AB21">
        <f>'[1]FLEX free'!$I17</f>
        <v>1</v>
      </c>
      <c r="AC21">
        <v>1</v>
      </c>
      <c r="AD21">
        <f>'[1]FLEX free'!$J17</f>
        <v>1</v>
      </c>
      <c r="AE21">
        <v>1</v>
      </c>
      <c r="AF21">
        <f t="shared" si="16"/>
        <v>8</v>
      </c>
      <c r="AG21">
        <f>'[1]FLEX free'!$K17</f>
        <v>0</v>
      </c>
      <c r="AH21">
        <f t="shared" si="17"/>
        <v>1</v>
      </c>
      <c r="AI21">
        <f>'[1]FLEX free'!$L17</f>
        <v>1</v>
      </c>
      <c r="AJ21">
        <v>1</v>
      </c>
      <c r="AK21">
        <f t="shared" si="18"/>
        <v>0</v>
      </c>
      <c r="AL21">
        <v>0</v>
      </c>
      <c r="AM21">
        <f>'[1]FLEX free'!$M17</f>
        <v>1</v>
      </c>
      <c r="AN21">
        <v>0</v>
      </c>
      <c r="AO21">
        <f>'[1]FLEX free'!$N17</f>
        <v>1</v>
      </c>
      <c r="AP21">
        <v>1</v>
      </c>
      <c r="AQ21">
        <v>1</v>
      </c>
      <c r="AR21">
        <v>1</v>
      </c>
      <c r="AS21">
        <f>'[1]FLEX free'!$O17</f>
        <v>1</v>
      </c>
      <c r="AT21">
        <v>1</v>
      </c>
      <c r="AU21">
        <f t="shared" si="19"/>
        <v>34.532272727272741</v>
      </c>
      <c r="AV21">
        <f t="shared" si="20"/>
        <v>13.90818181818182</v>
      </c>
      <c r="AW21">
        <f t="shared" si="21"/>
        <v>12.521818181818187</v>
      </c>
      <c r="AX21">
        <f t="shared" si="22"/>
        <v>13.334090909090911</v>
      </c>
      <c r="AY21">
        <v>1</v>
      </c>
      <c r="AZ21">
        <v>1</v>
      </c>
      <c r="BA21">
        <v>1</v>
      </c>
      <c r="BB21">
        <v>5</v>
      </c>
      <c r="BG21">
        <f t="shared" si="3"/>
        <v>363.63636363636363</v>
      </c>
      <c r="BH21" s="10">
        <f t="shared" si="4"/>
        <v>7.6388888888888887E-5</v>
      </c>
      <c r="BI21">
        <f t="shared" si="5"/>
        <v>93.277310924369743</v>
      </c>
    </row>
    <row r="22" spans="1:61" ht="58">
      <c r="A22">
        <v>17</v>
      </c>
      <c r="B22" s="2" t="s">
        <v>143</v>
      </c>
      <c r="D22">
        <v>1</v>
      </c>
      <c r="E22">
        <v>0</v>
      </c>
      <c r="F22">
        <f t="shared" si="6"/>
        <v>1</v>
      </c>
      <c r="G22">
        <f t="shared" si="7"/>
        <v>23</v>
      </c>
      <c r="H22">
        <f t="shared" si="8"/>
        <v>23</v>
      </c>
      <c r="I22">
        <f t="shared" si="9"/>
        <v>129</v>
      </c>
      <c r="J22">
        <f>'[1]FLEX free'!$C18</f>
        <v>44</v>
      </c>
      <c r="K22">
        <f t="shared" si="10"/>
        <v>1.9130434782608696</v>
      </c>
      <c r="L22">
        <f t="shared" si="11"/>
        <v>126</v>
      </c>
      <c r="M22">
        <f t="shared" si="12"/>
        <v>5.4782608695652177</v>
      </c>
      <c r="N22">
        <v>0</v>
      </c>
      <c r="O22">
        <v>0</v>
      </c>
      <c r="P22">
        <v>0</v>
      </c>
      <c r="Q22">
        <v>0</v>
      </c>
      <c r="R22">
        <f>'[1]FLEX free'!$E18</f>
        <v>0</v>
      </c>
      <c r="S22" s="21">
        <v>1</v>
      </c>
      <c r="T22">
        <f t="shared" si="13"/>
        <v>0</v>
      </c>
      <c r="U22">
        <f>'[1]FLEX free'!$F18</f>
        <v>1</v>
      </c>
      <c r="V22">
        <v>1</v>
      </c>
      <c r="W22">
        <f t="shared" si="14"/>
        <v>0</v>
      </c>
      <c r="X22">
        <f t="shared" si="15"/>
        <v>1</v>
      </c>
      <c r="Y22">
        <f>'[1]FLEX free'!$D18</f>
        <v>1</v>
      </c>
      <c r="Z22">
        <f>'[1]FLEX free'!$G18</f>
        <v>1</v>
      </c>
      <c r="AA22">
        <f>'[1]FLEX free'!$H18</f>
        <v>1</v>
      </c>
      <c r="AB22">
        <f>'[1]FLEX free'!$I18</f>
        <v>1</v>
      </c>
      <c r="AC22">
        <v>1</v>
      </c>
      <c r="AD22">
        <f>'[1]FLEX free'!$J18</f>
        <v>1</v>
      </c>
      <c r="AE22">
        <v>1</v>
      </c>
      <c r="AF22">
        <f t="shared" si="16"/>
        <v>3</v>
      </c>
      <c r="AG22">
        <f>'[1]FLEX free'!$K18</f>
        <v>1</v>
      </c>
      <c r="AH22">
        <f t="shared" si="17"/>
        <v>1</v>
      </c>
      <c r="AI22">
        <f>'[1]FLEX free'!$L18</f>
        <v>0</v>
      </c>
      <c r="AJ22">
        <v>1</v>
      </c>
      <c r="AK22">
        <f t="shared" si="18"/>
        <v>0</v>
      </c>
      <c r="AL22">
        <v>0</v>
      </c>
      <c r="AM22">
        <f>'[1]FLEX free'!$M18</f>
        <v>0</v>
      </c>
      <c r="AN22">
        <v>0</v>
      </c>
      <c r="AO22">
        <f>'[1]FLEX free'!$N18</f>
        <v>0</v>
      </c>
      <c r="AP22">
        <v>1</v>
      </c>
      <c r="AQ22">
        <v>1</v>
      </c>
      <c r="AR22">
        <v>1</v>
      </c>
      <c r="AS22">
        <f>'[1]FLEX free'!$O18</f>
        <v>0</v>
      </c>
      <c r="AT22">
        <v>1</v>
      </c>
      <c r="AU22">
        <f t="shared" si="19"/>
        <v>21.646521739130463</v>
      </c>
      <c r="AV22">
        <f t="shared" si="20"/>
        <v>15.953913043478263</v>
      </c>
      <c r="AW22">
        <f t="shared" si="21"/>
        <v>15.125217391304346</v>
      </c>
      <c r="AX22">
        <f t="shared" si="22"/>
        <v>15.872608695652175</v>
      </c>
      <c r="AY22">
        <v>1</v>
      </c>
      <c r="AZ22">
        <v>1</v>
      </c>
      <c r="BA22">
        <v>1</v>
      </c>
      <c r="BB22">
        <v>8</v>
      </c>
      <c r="BG22">
        <f t="shared" si="3"/>
        <v>130.43478260869566</v>
      </c>
      <c r="BH22" s="10">
        <f t="shared" si="4"/>
        <v>7.9861111111111116E-5</v>
      </c>
      <c r="BI22">
        <f t="shared" si="5"/>
        <v>97.674418604651152</v>
      </c>
    </row>
    <row r="23" spans="1:61" ht="116">
      <c r="A23">
        <v>18</v>
      </c>
      <c r="B23" s="2" t="s">
        <v>144</v>
      </c>
      <c r="D23">
        <v>1</v>
      </c>
      <c r="E23">
        <v>1</v>
      </c>
      <c r="F23">
        <f t="shared" si="6"/>
        <v>1</v>
      </c>
      <c r="G23">
        <f t="shared" si="7"/>
        <v>42</v>
      </c>
      <c r="H23">
        <f t="shared" si="8"/>
        <v>42</v>
      </c>
      <c r="I23">
        <f t="shared" si="9"/>
        <v>225</v>
      </c>
      <c r="J23">
        <f>'[1]FLEX free'!$C19</f>
        <v>80</v>
      </c>
      <c r="K23">
        <f t="shared" si="10"/>
        <v>1.9047619047619047</v>
      </c>
      <c r="L23">
        <f t="shared" si="11"/>
        <v>220</v>
      </c>
      <c r="M23">
        <f t="shared" si="12"/>
        <v>5.2380952380952381</v>
      </c>
      <c r="N23">
        <v>0</v>
      </c>
      <c r="O23">
        <v>1</v>
      </c>
      <c r="P23">
        <v>1</v>
      </c>
      <c r="Q23">
        <v>1</v>
      </c>
      <c r="R23">
        <f>'[1]FLEX free'!$E19</f>
        <v>0</v>
      </c>
      <c r="S23" s="21">
        <v>1</v>
      </c>
      <c r="T23">
        <f t="shared" si="13"/>
        <v>0</v>
      </c>
      <c r="U23">
        <f>'[1]FLEX free'!$F19</f>
        <v>1</v>
      </c>
      <c r="V23">
        <v>1</v>
      </c>
      <c r="W23">
        <f t="shared" si="14"/>
        <v>0</v>
      </c>
      <c r="X23">
        <f t="shared" si="15"/>
        <v>1</v>
      </c>
      <c r="Y23">
        <f>'[1]FLEX free'!$D19</f>
        <v>0</v>
      </c>
      <c r="Z23">
        <f>'[1]FLEX free'!$G19</f>
        <v>1</v>
      </c>
      <c r="AA23">
        <f>'[1]FLEX free'!$H19</f>
        <v>0</v>
      </c>
      <c r="AB23">
        <f>'[1]FLEX free'!$I19</f>
        <v>1</v>
      </c>
      <c r="AC23">
        <v>1</v>
      </c>
      <c r="AD23">
        <f>'[1]FLEX free'!$J19</f>
        <v>1</v>
      </c>
      <c r="AE23">
        <v>1</v>
      </c>
      <c r="AF23">
        <f t="shared" si="16"/>
        <v>5</v>
      </c>
      <c r="AG23">
        <f>'[1]FLEX free'!$K19</f>
        <v>1</v>
      </c>
      <c r="AH23">
        <f t="shared" si="17"/>
        <v>1</v>
      </c>
      <c r="AI23">
        <f>'[1]FLEX free'!$L19</f>
        <v>0</v>
      </c>
      <c r="AJ23">
        <v>1</v>
      </c>
      <c r="AK23">
        <f t="shared" si="18"/>
        <v>0</v>
      </c>
      <c r="AL23">
        <v>0</v>
      </c>
      <c r="AM23">
        <f>'[1]FLEX free'!$M19</f>
        <v>0</v>
      </c>
      <c r="AN23">
        <v>1</v>
      </c>
      <c r="AO23">
        <f>'[1]FLEX free'!$N19</f>
        <v>0</v>
      </c>
      <c r="AP23">
        <v>1</v>
      </c>
      <c r="AQ23">
        <v>1</v>
      </c>
      <c r="AR23">
        <v>0</v>
      </c>
      <c r="AS23">
        <f>'[1]FLEX free'!$O19</f>
        <v>0</v>
      </c>
      <c r="AT23">
        <v>1</v>
      </c>
      <c r="AU23">
        <f t="shared" si="19"/>
        <v>3.0621428571429021</v>
      </c>
      <c r="AV23">
        <f t="shared" si="20"/>
        <v>23.266190476190477</v>
      </c>
      <c r="AW23">
        <f t="shared" si="21"/>
        <v>14.295238095238094</v>
      </c>
      <c r="AX23">
        <f t="shared" si="22"/>
        <v>24.241428571428571</v>
      </c>
      <c r="AY23">
        <v>0</v>
      </c>
      <c r="AZ23">
        <v>1</v>
      </c>
      <c r="BA23">
        <v>1</v>
      </c>
      <c r="BB23">
        <v>15</v>
      </c>
      <c r="BG23">
        <f t="shared" si="3"/>
        <v>119.04761904761904</v>
      </c>
      <c r="BH23" s="10">
        <f t="shared" si="4"/>
        <v>1.4583333333333332E-4</v>
      </c>
      <c r="BI23">
        <f t="shared" si="5"/>
        <v>97.777777777777771</v>
      </c>
    </row>
    <row r="24" spans="1:61">
      <c r="F24">
        <f t="shared" si="6"/>
        <v>0</v>
      </c>
      <c r="G24">
        <f t="shared" si="7"/>
        <v>0</v>
      </c>
      <c r="H24">
        <f t="shared" si="8"/>
        <v>0</v>
      </c>
      <c r="I24">
        <f t="shared" si="9"/>
        <v>0</v>
      </c>
      <c r="J24">
        <f>'[1]FLEX free'!$C20</f>
        <v>0</v>
      </c>
      <c r="K24">
        <f t="shared" si="10"/>
        <v>0</v>
      </c>
      <c r="L24">
        <f t="shared" si="11"/>
        <v>0</v>
      </c>
      <c r="M24">
        <f t="shared" si="12"/>
        <v>0</v>
      </c>
      <c r="R24">
        <f>'[1]FLEX free'!$E20</f>
        <v>0</v>
      </c>
      <c r="T24">
        <f t="shared" si="13"/>
        <v>0</v>
      </c>
      <c r="U24">
        <f>'[1]FLEX free'!$F20</f>
        <v>0</v>
      </c>
      <c r="W24">
        <f t="shared" si="14"/>
        <v>0</v>
      </c>
      <c r="X24">
        <f t="shared" si="15"/>
        <v>0</v>
      </c>
      <c r="Y24">
        <f>'[1]FLEX free'!$D20</f>
        <v>0</v>
      </c>
      <c r="Z24">
        <f>'[1]FLEX free'!$G20</f>
        <v>0</v>
      </c>
      <c r="AA24">
        <f>'[1]FLEX free'!$H20</f>
        <v>0</v>
      </c>
      <c r="AB24">
        <f>'[1]FLEX free'!$I20</f>
        <v>0</v>
      </c>
      <c r="AD24">
        <f>'[1]FLEX free'!$J20</f>
        <v>0</v>
      </c>
      <c r="AF24">
        <f t="shared" si="16"/>
        <v>0</v>
      </c>
      <c r="AG24">
        <f>'[1]FLEX free'!$K20</f>
        <v>0</v>
      </c>
      <c r="AH24">
        <f t="shared" si="17"/>
        <v>0</v>
      </c>
      <c r="AI24">
        <f>'[1]FLEX free'!$L20</f>
        <v>0</v>
      </c>
      <c r="AK24">
        <f t="shared" si="18"/>
        <v>0</v>
      </c>
      <c r="AM24">
        <f>'[1]FLEX free'!$M20</f>
        <v>0</v>
      </c>
      <c r="AO24">
        <f>'[1]FLEX free'!$N20</f>
        <v>0</v>
      </c>
      <c r="AS24">
        <f>'[1]FLEX free'!$O20</f>
        <v>0</v>
      </c>
      <c r="AU24">
        <f t="shared" si="19"/>
        <v>0</v>
      </c>
      <c r="AV24">
        <f t="shared" si="20"/>
        <v>0</v>
      </c>
      <c r="AW24">
        <f t="shared" si="21"/>
        <v>0</v>
      </c>
      <c r="AX24">
        <f t="shared" si="22"/>
        <v>0</v>
      </c>
      <c r="BG24">
        <f t="shared" si="3"/>
        <v>0</v>
      </c>
      <c r="BH24" s="10">
        <f t="shared" si="4"/>
        <v>0</v>
      </c>
      <c r="BI24">
        <f t="shared" si="5"/>
        <v>0</v>
      </c>
    </row>
    <row r="25" spans="1:61">
      <c r="F25">
        <f t="shared" si="6"/>
        <v>0</v>
      </c>
      <c r="G25">
        <f t="shared" si="7"/>
        <v>0</v>
      </c>
      <c r="H25">
        <f t="shared" si="8"/>
        <v>0</v>
      </c>
      <c r="I25">
        <f t="shared" si="9"/>
        <v>0</v>
      </c>
      <c r="J25">
        <f>'[1]FLEX free'!$C21</f>
        <v>0</v>
      </c>
      <c r="K25">
        <f t="shared" si="10"/>
        <v>0</v>
      </c>
      <c r="L25">
        <f t="shared" si="11"/>
        <v>0</v>
      </c>
      <c r="M25">
        <f t="shared" si="12"/>
        <v>0</v>
      </c>
      <c r="R25">
        <f>'[1]FLEX free'!$E21</f>
        <v>0</v>
      </c>
      <c r="T25">
        <f t="shared" si="13"/>
        <v>0</v>
      </c>
      <c r="U25">
        <f>'[1]FLEX free'!$F21</f>
        <v>0</v>
      </c>
      <c r="W25">
        <f t="shared" si="14"/>
        <v>0</v>
      </c>
      <c r="X25">
        <f t="shared" si="15"/>
        <v>0</v>
      </c>
      <c r="Y25">
        <f>'[1]FLEX free'!$D21</f>
        <v>0</v>
      </c>
      <c r="Z25">
        <f>'[1]FLEX free'!$G21</f>
        <v>0</v>
      </c>
      <c r="AA25">
        <f>'[1]FLEX free'!$H21</f>
        <v>0</v>
      </c>
      <c r="AB25">
        <f>'[1]FLEX free'!$I21</f>
        <v>0</v>
      </c>
      <c r="AD25">
        <f>'[1]FLEX free'!$J21</f>
        <v>0</v>
      </c>
      <c r="AF25">
        <f t="shared" si="16"/>
        <v>0</v>
      </c>
      <c r="AG25">
        <f>'[1]FLEX free'!$K21</f>
        <v>0</v>
      </c>
      <c r="AH25">
        <f t="shared" si="17"/>
        <v>0</v>
      </c>
      <c r="AI25">
        <f>'[1]FLEX free'!$L21</f>
        <v>0</v>
      </c>
      <c r="AK25">
        <f t="shared" si="18"/>
        <v>0</v>
      </c>
      <c r="AM25">
        <f>'[1]FLEX free'!$M21</f>
        <v>0</v>
      </c>
      <c r="AO25">
        <f>'[1]FLEX free'!$N21</f>
        <v>0</v>
      </c>
      <c r="AS25">
        <f>'[1]FLEX free'!$O21</f>
        <v>0</v>
      </c>
      <c r="AU25">
        <f t="shared" si="19"/>
        <v>0</v>
      </c>
      <c r="AV25">
        <f t="shared" si="20"/>
        <v>0</v>
      </c>
      <c r="AW25">
        <f t="shared" si="21"/>
        <v>0</v>
      </c>
      <c r="AX25">
        <f t="shared" si="22"/>
        <v>0</v>
      </c>
      <c r="BG25">
        <f t="shared" si="3"/>
        <v>0</v>
      </c>
      <c r="BH25" s="10">
        <f t="shared" si="4"/>
        <v>0</v>
      </c>
      <c r="BI25">
        <f t="shared" si="5"/>
        <v>0</v>
      </c>
    </row>
    <row r="26" spans="1:61">
      <c r="F26">
        <f t="shared" si="6"/>
        <v>0</v>
      </c>
      <c r="G26">
        <f t="shared" si="7"/>
        <v>0</v>
      </c>
      <c r="H26">
        <f t="shared" si="8"/>
        <v>0</v>
      </c>
      <c r="I26">
        <f t="shared" si="9"/>
        <v>0</v>
      </c>
      <c r="J26">
        <f>'[1]FLEX free'!$C22</f>
        <v>0</v>
      </c>
      <c r="K26">
        <f t="shared" si="10"/>
        <v>0</v>
      </c>
      <c r="L26">
        <f t="shared" si="11"/>
        <v>0</v>
      </c>
      <c r="M26">
        <f t="shared" si="12"/>
        <v>0</v>
      </c>
      <c r="R26">
        <f>'[1]FLEX free'!$E22</f>
        <v>0</v>
      </c>
      <c r="T26">
        <f t="shared" si="13"/>
        <v>0</v>
      </c>
      <c r="U26">
        <f>'[1]FLEX free'!$F22</f>
        <v>0</v>
      </c>
      <c r="W26">
        <f t="shared" si="14"/>
        <v>0</v>
      </c>
      <c r="X26">
        <f t="shared" si="15"/>
        <v>0</v>
      </c>
      <c r="Y26">
        <f>'[1]FLEX free'!$D22</f>
        <v>0</v>
      </c>
      <c r="Z26">
        <f>'[1]FLEX free'!$G22</f>
        <v>0</v>
      </c>
      <c r="AA26">
        <f>'[1]FLEX free'!$H22</f>
        <v>0</v>
      </c>
      <c r="AB26">
        <f>'[1]FLEX free'!$I22</f>
        <v>0</v>
      </c>
      <c r="AD26">
        <f>'[1]FLEX free'!$J22</f>
        <v>0</v>
      </c>
      <c r="AF26">
        <f t="shared" si="16"/>
        <v>0</v>
      </c>
      <c r="AG26">
        <f>'[1]FLEX free'!$K22</f>
        <v>0</v>
      </c>
      <c r="AH26">
        <f t="shared" si="17"/>
        <v>0</v>
      </c>
      <c r="AI26">
        <f>'[1]FLEX free'!$L22</f>
        <v>0</v>
      </c>
      <c r="AK26">
        <f t="shared" si="18"/>
        <v>0</v>
      </c>
      <c r="AM26">
        <f>'[1]FLEX free'!$M22</f>
        <v>0</v>
      </c>
      <c r="AO26">
        <f>'[1]FLEX free'!$N22</f>
        <v>0</v>
      </c>
      <c r="AS26">
        <f>'[1]FLEX free'!$O22</f>
        <v>0</v>
      </c>
      <c r="AU26">
        <f t="shared" si="19"/>
        <v>0</v>
      </c>
      <c r="AV26">
        <f t="shared" si="20"/>
        <v>0</v>
      </c>
      <c r="AW26">
        <f t="shared" si="21"/>
        <v>0</v>
      </c>
      <c r="AX26">
        <f t="shared" si="22"/>
        <v>0</v>
      </c>
      <c r="BG26">
        <f t="shared" si="3"/>
        <v>0</v>
      </c>
      <c r="BH26" s="10">
        <f t="shared" si="4"/>
        <v>0</v>
      </c>
      <c r="BI26">
        <f t="shared" si="5"/>
        <v>0</v>
      </c>
    </row>
    <row r="27" spans="1:61">
      <c r="F27">
        <f t="shared" si="6"/>
        <v>0</v>
      </c>
      <c r="G27">
        <f t="shared" si="7"/>
        <v>0</v>
      </c>
      <c r="H27">
        <f t="shared" si="8"/>
        <v>0</v>
      </c>
      <c r="I27">
        <f t="shared" si="9"/>
        <v>0</v>
      </c>
      <c r="J27">
        <f>'[1]FLEX free'!$C23</f>
        <v>0</v>
      </c>
      <c r="K27">
        <f t="shared" si="10"/>
        <v>0</v>
      </c>
      <c r="L27">
        <f t="shared" si="11"/>
        <v>0</v>
      </c>
      <c r="M27">
        <f t="shared" si="12"/>
        <v>0</v>
      </c>
      <c r="R27">
        <f>'[1]FLEX free'!$E23</f>
        <v>0</v>
      </c>
      <c r="T27">
        <f t="shared" si="13"/>
        <v>0</v>
      </c>
      <c r="U27">
        <f>'[1]FLEX free'!$F23</f>
        <v>0</v>
      </c>
      <c r="W27">
        <f t="shared" si="14"/>
        <v>0</v>
      </c>
      <c r="X27">
        <f t="shared" si="15"/>
        <v>0</v>
      </c>
      <c r="Y27">
        <f>'[1]FLEX free'!$D23</f>
        <v>0</v>
      </c>
      <c r="Z27">
        <f>'[1]FLEX free'!$G23</f>
        <v>0</v>
      </c>
      <c r="AA27">
        <f>'[1]FLEX free'!$H23</f>
        <v>0</v>
      </c>
      <c r="AB27">
        <f>'[1]FLEX free'!$I23</f>
        <v>0</v>
      </c>
      <c r="AD27">
        <f>'[1]FLEX free'!$J23</f>
        <v>0</v>
      </c>
      <c r="AF27">
        <f t="shared" si="16"/>
        <v>0</v>
      </c>
      <c r="AG27">
        <f>'[1]FLEX free'!$K23</f>
        <v>0</v>
      </c>
      <c r="AH27">
        <f t="shared" si="17"/>
        <v>0</v>
      </c>
      <c r="AI27">
        <f>'[1]FLEX free'!$L23</f>
        <v>0</v>
      </c>
      <c r="AK27">
        <f t="shared" si="18"/>
        <v>0</v>
      </c>
      <c r="AM27">
        <f>'[1]FLEX free'!$M23</f>
        <v>0</v>
      </c>
      <c r="AO27">
        <f>'[1]FLEX free'!$N23</f>
        <v>0</v>
      </c>
      <c r="AS27">
        <f>'[1]FLEX free'!$O23</f>
        <v>0</v>
      </c>
      <c r="AU27">
        <f t="shared" si="19"/>
        <v>0</v>
      </c>
      <c r="AV27">
        <f t="shared" si="20"/>
        <v>0</v>
      </c>
      <c r="AW27">
        <f t="shared" si="21"/>
        <v>0</v>
      </c>
      <c r="AX27">
        <f t="shared" si="22"/>
        <v>0</v>
      </c>
      <c r="BG27">
        <f t="shared" si="3"/>
        <v>0</v>
      </c>
      <c r="BH27" s="10">
        <f t="shared" si="4"/>
        <v>0</v>
      </c>
      <c r="BI27">
        <f t="shared" si="5"/>
        <v>0</v>
      </c>
    </row>
    <row r="28" spans="1:61">
      <c r="F28">
        <f t="shared" si="6"/>
        <v>0</v>
      </c>
      <c r="G28">
        <f t="shared" si="7"/>
        <v>0</v>
      </c>
      <c r="H28">
        <f t="shared" si="8"/>
        <v>0</v>
      </c>
      <c r="I28">
        <f t="shared" si="9"/>
        <v>0</v>
      </c>
      <c r="J28">
        <f>'[1]FLEX free'!$C24</f>
        <v>0</v>
      </c>
      <c r="K28">
        <f t="shared" si="10"/>
        <v>0</v>
      </c>
      <c r="L28">
        <f t="shared" si="11"/>
        <v>0</v>
      </c>
      <c r="M28">
        <f t="shared" si="12"/>
        <v>0</v>
      </c>
      <c r="R28">
        <f>'[1]FLEX free'!$E24</f>
        <v>0</v>
      </c>
      <c r="T28">
        <f t="shared" si="13"/>
        <v>0</v>
      </c>
      <c r="U28">
        <f>'[1]FLEX free'!$F24</f>
        <v>0</v>
      </c>
      <c r="W28">
        <f t="shared" si="14"/>
        <v>0</v>
      </c>
      <c r="X28">
        <f t="shared" si="15"/>
        <v>0</v>
      </c>
      <c r="Y28">
        <f>'[1]FLEX free'!$D24</f>
        <v>0</v>
      </c>
      <c r="Z28">
        <f>'[1]FLEX free'!$G24</f>
        <v>0</v>
      </c>
      <c r="AA28">
        <f>'[1]FLEX free'!$H24</f>
        <v>0</v>
      </c>
      <c r="AB28">
        <f>'[1]FLEX free'!$I24</f>
        <v>0</v>
      </c>
      <c r="AD28">
        <f>'[1]FLEX free'!$J24</f>
        <v>0</v>
      </c>
      <c r="AF28">
        <f t="shared" si="16"/>
        <v>0</v>
      </c>
      <c r="AG28">
        <f>'[1]FLEX free'!$K24</f>
        <v>0</v>
      </c>
      <c r="AH28">
        <f t="shared" si="17"/>
        <v>0</v>
      </c>
      <c r="AI28">
        <f>'[1]FLEX free'!$L24</f>
        <v>0</v>
      </c>
      <c r="AK28">
        <f t="shared" si="18"/>
        <v>0</v>
      </c>
      <c r="AM28">
        <f>'[1]FLEX free'!$M24</f>
        <v>0</v>
      </c>
      <c r="AO28">
        <f>'[1]FLEX free'!$N24</f>
        <v>0</v>
      </c>
      <c r="AS28">
        <f>'[1]FLEX free'!$O24</f>
        <v>0</v>
      </c>
      <c r="AU28">
        <f t="shared" si="19"/>
        <v>0</v>
      </c>
      <c r="AV28">
        <f t="shared" si="20"/>
        <v>0</v>
      </c>
      <c r="AW28">
        <f t="shared" si="21"/>
        <v>0</v>
      </c>
      <c r="AX28">
        <f t="shared" si="22"/>
        <v>0</v>
      </c>
      <c r="BG28">
        <f t="shared" si="3"/>
        <v>0</v>
      </c>
      <c r="BH28" s="10">
        <f t="shared" si="4"/>
        <v>0</v>
      </c>
      <c r="BI28">
        <f t="shared" si="5"/>
        <v>0</v>
      </c>
    </row>
    <row r="29" spans="1:61">
      <c r="F29">
        <f t="shared" si="6"/>
        <v>0</v>
      </c>
      <c r="G29">
        <f t="shared" si="7"/>
        <v>0</v>
      </c>
      <c r="H29">
        <f t="shared" si="8"/>
        <v>0</v>
      </c>
      <c r="I29">
        <f t="shared" si="9"/>
        <v>0</v>
      </c>
      <c r="J29">
        <f>'[1]FLEX free'!$C25</f>
        <v>0</v>
      </c>
      <c r="K29">
        <f t="shared" si="10"/>
        <v>0</v>
      </c>
      <c r="L29">
        <f t="shared" si="11"/>
        <v>0</v>
      </c>
      <c r="M29">
        <f t="shared" si="12"/>
        <v>0</v>
      </c>
      <c r="R29">
        <f>'[1]FLEX free'!$E25</f>
        <v>0</v>
      </c>
      <c r="T29">
        <f t="shared" si="13"/>
        <v>0</v>
      </c>
      <c r="U29">
        <f>'[1]FLEX free'!$F25</f>
        <v>0</v>
      </c>
      <c r="W29">
        <f t="shared" si="14"/>
        <v>0</v>
      </c>
      <c r="X29">
        <f t="shared" si="15"/>
        <v>0</v>
      </c>
      <c r="Y29">
        <f>'[1]FLEX free'!$D25</f>
        <v>0</v>
      </c>
      <c r="Z29">
        <f>'[1]FLEX free'!$G25</f>
        <v>0</v>
      </c>
      <c r="AA29">
        <f>'[1]FLEX free'!$H25</f>
        <v>0</v>
      </c>
      <c r="AB29">
        <f>'[1]FLEX free'!$I25</f>
        <v>0</v>
      </c>
      <c r="AD29">
        <f>'[1]FLEX free'!$J25</f>
        <v>0</v>
      </c>
      <c r="AF29">
        <f t="shared" si="16"/>
        <v>0</v>
      </c>
      <c r="AG29">
        <f>'[1]FLEX free'!$K25</f>
        <v>0</v>
      </c>
      <c r="AH29">
        <f t="shared" si="17"/>
        <v>0</v>
      </c>
      <c r="AI29">
        <f>'[1]FLEX free'!$L25</f>
        <v>0</v>
      </c>
      <c r="AK29">
        <f t="shared" si="18"/>
        <v>0</v>
      </c>
      <c r="AM29">
        <f>'[1]FLEX free'!$M25</f>
        <v>0</v>
      </c>
      <c r="AO29">
        <f>'[1]FLEX free'!$N25</f>
        <v>0</v>
      </c>
      <c r="AS29">
        <f>'[1]FLEX free'!$O25</f>
        <v>0</v>
      </c>
      <c r="AU29">
        <f t="shared" si="19"/>
        <v>0</v>
      </c>
      <c r="AV29">
        <f t="shared" si="20"/>
        <v>0</v>
      </c>
      <c r="AW29">
        <f t="shared" si="21"/>
        <v>0</v>
      </c>
      <c r="AX29">
        <f t="shared" si="22"/>
        <v>0</v>
      </c>
      <c r="BG29">
        <f t="shared" si="3"/>
        <v>0</v>
      </c>
      <c r="BH29" s="10">
        <f t="shared" si="4"/>
        <v>0</v>
      </c>
      <c r="BI29">
        <f t="shared" si="5"/>
        <v>0</v>
      </c>
    </row>
    <row r="30" spans="1:61">
      <c r="F30">
        <f t="shared" si="6"/>
        <v>0</v>
      </c>
      <c r="G30">
        <f t="shared" si="7"/>
        <v>0</v>
      </c>
      <c r="H30">
        <f t="shared" si="8"/>
        <v>0</v>
      </c>
      <c r="I30">
        <f t="shared" si="9"/>
        <v>0</v>
      </c>
      <c r="J30">
        <f>'[1]FLEX free'!$C26</f>
        <v>0</v>
      </c>
      <c r="K30">
        <f t="shared" si="10"/>
        <v>0</v>
      </c>
      <c r="L30">
        <f t="shared" si="11"/>
        <v>0</v>
      </c>
      <c r="M30">
        <f t="shared" si="12"/>
        <v>0</v>
      </c>
      <c r="R30">
        <f>'[1]FLEX free'!$E26</f>
        <v>0</v>
      </c>
      <c r="T30">
        <f t="shared" si="13"/>
        <v>0</v>
      </c>
      <c r="U30">
        <f>'[1]FLEX free'!$F26</f>
        <v>0</v>
      </c>
      <c r="W30">
        <f t="shared" si="14"/>
        <v>0</v>
      </c>
      <c r="X30">
        <f t="shared" si="15"/>
        <v>0</v>
      </c>
      <c r="Y30">
        <f>'[1]FLEX free'!$D26</f>
        <v>0</v>
      </c>
      <c r="Z30">
        <f>'[1]FLEX free'!$G26</f>
        <v>0</v>
      </c>
      <c r="AA30">
        <f>'[1]FLEX free'!$H26</f>
        <v>0</v>
      </c>
      <c r="AB30">
        <f>'[1]FLEX free'!$I26</f>
        <v>0</v>
      </c>
      <c r="AD30">
        <f>'[1]FLEX free'!$J26</f>
        <v>0</v>
      </c>
      <c r="AF30">
        <f t="shared" si="16"/>
        <v>0</v>
      </c>
      <c r="AG30">
        <f>'[1]FLEX free'!$K26</f>
        <v>0</v>
      </c>
      <c r="AH30">
        <f t="shared" si="17"/>
        <v>0</v>
      </c>
      <c r="AI30">
        <f>'[1]FLEX free'!$L26</f>
        <v>0</v>
      </c>
      <c r="AK30">
        <f t="shared" si="18"/>
        <v>0</v>
      </c>
      <c r="AM30">
        <f>'[1]FLEX free'!$M26</f>
        <v>0</v>
      </c>
      <c r="AO30">
        <f>'[1]FLEX free'!$N26</f>
        <v>0</v>
      </c>
      <c r="AS30">
        <f>'[1]FLEX free'!$O26</f>
        <v>0</v>
      </c>
      <c r="AU30">
        <f t="shared" si="19"/>
        <v>0</v>
      </c>
      <c r="AV30">
        <f t="shared" si="20"/>
        <v>0</v>
      </c>
      <c r="AW30">
        <f t="shared" si="21"/>
        <v>0</v>
      </c>
      <c r="AX30">
        <f t="shared" si="22"/>
        <v>0</v>
      </c>
      <c r="BG30">
        <f t="shared" si="3"/>
        <v>0</v>
      </c>
      <c r="BH30" s="10">
        <f t="shared" si="4"/>
        <v>0</v>
      </c>
      <c r="BI30">
        <f t="shared" si="5"/>
        <v>0</v>
      </c>
    </row>
    <row r="31" spans="1:61">
      <c r="F31">
        <f t="shared" si="6"/>
        <v>0</v>
      </c>
      <c r="G31">
        <f t="shared" si="7"/>
        <v>0</v>
      </c>
      <c r="H31">
        <f t="shared" si="8"/>
        <v>0</v>
      </c>
      <c r="I31">
        <f t="shared" si="9"/>
        <v>0</v>
      </c>
      <c r="J31">
        <f>'[1]FLEX free'!$C27</f>
        <v>0</v>
      </c>
      <c r="K31">
        <f t="shared" si="10"/>
        <v>0</v>
      </c>
      <c r="L31">
        <f t="shared" si="11"/>
        <v>0</v>
      </c>
      <c r="M31">
        <f t="shared" si="12"/>
        <v>0</v>
      </c>
      <c r="R31">
        <f>'[1]FLEX free'!$E27</f>
        <v>0</v>
      </c>
      <c r="T31">
        <f t="shared" si="13"/>
        <v>0</v>
      </c>
      <c r="U31">
        <f>'[1]FLEX free'!$F27</f>
        <v>0</v>
      </c>
      <c r="W31">
        <f t="shared" si="14"/>
        <v>0</v>
      </c>
      <c r="X31">
        <f t="shared" si="15"/>
        <v>0</v>
      </c>
      <c r="Y31">
        <f>'[1]FLEX free'!$D27</f>
        <v>0</v>
      </c>
      <c r="Z31">
        <f>'[1]FLEX free'!$G27</f>
        <v>0</v>
      </c>
      <c r="AA31">
        <f>'[1]FLEX free'!$H27</f>
        <v>0</v>
      </c>
      <c r="AB31">
        <f>'[1]FLEX free'!$I27</f>
        <v>0</v>
      </c>
      <c r="AD31">
        <f>'[1]FLEX free'!$J27</f>
        <v>0</v>
      </c>
      <c r="AF31">
        <f t="shared" si="16"/>
        <v>0</v>
      </c>
      <c r="AG31">
        <f>'[1]FLEX free'!$K27</f>
        <v>0</v>
      </c>
      <c r="AH31">
        <f t="shared" si="17"/>
        <v>0</v>
      </c>
      <c r="AI31">
        <f>'[1]FLEX free'!$L27</f>
        <v>0</v>
      </c>
      <c r="AK31">
        <f t="shared" si="18"/>
        <v>0</v>
      </c>
      <c r="AM31">
        <f>'[1]FLEX free'!$M27</f>
        <v>0</v>
      </c>
      <c r="AO31">
        <f>'[1]FLEX free'!$N27</f>
        <v>0</v>
      </c>
      <c r="AS31">
        <f>'[1]FLEX free'!$O27</f>
        <v>0</v>
      </c>
      <c r="AU31">
        <f t="shared" si="19"/>
        <v>0</v>
      </c>
      <c r="AV31">
        <f t="shared" si="20"/>
        <v>0</v>
      </c>
      <c r="AW31">
        <f t="shared" si="21"/>
        <v>0</v>
      </c>
      <c r="AX31">
        <f t="shared" si="22"/>
        <v>0</v>
      </c>
      <c r="BG31">
        <f t="shared" si="3"/>
        <v>0</v>
      </c>
      <c r="BH31" s="10">
        <f t="shared" si="4"/>
        <v>0</v>
      </c>
      <c r="BI31">
        <f t="shared" si="5"/>
        <v>0</v>
      </c>
    </row>
    <row r="32" spans="1:61">
      <c r="F32">
        <f t="shared" si="6"/>
        <v>0</v>
      </c>
      <c r="G32">
        <f t="shared" si="7"/>
        <v>0</v>
      </c>
      <c r="H32">
        <f t="shared" si="8"/>
        <v>0</v>
      </c>
      <c r="I32">
        <f t="shared" si="9"/>
        <v>0</v>
      </c>
      <c r="J32">
        <f>'[1]FLEX free'!$C28</f>
        <v>0</v>
      </c>
      <c r="K32">
        <f t="shared" si="10"/>
        <v>0</v>
      </c>
      <c r="L32">
        <f t="shared" si="11"/>
        <v>0</v>
      </c>
      <c r="M32">
        <f t="shared" si="12"/>
        <v>0</v>
      </c>
      <c r="R32">
        <f>'[1]FLEX free'!$E28</f>
        <v>0</v>
      </c>
      <c r="T32">
        <f t="shared" si="13"/>
        <v>0</v>
      </c>
      <c r="U32">
        <f>'[1]FLEX free'!$F28</f>
        <v>0</v>
      </c>
      <c r="W32">
        <f t="shared" si="14"/>
        <v>0</v>
      </c>
      <c r="X32">
        <f t="shared" si="15"/>
        <v>0</v>
      </c>
      <c r="Y32">
        <f>'[1]FLEX free'!$D28</f>
        <v>0</v>
      </c>
      <c r="Z32">
        <f>'[1]FLEX free'!$G28</f>
        <v>0</v>
      </c>
      <c r="AA32">
        <f>'[1]FLEX free'!$H28</f>
        <v>0</v>
      </c>
      <c r="AB32">
        <f>'[1]FLEX free'!$I28</f>
        <v>0</v>
      </c>
      <c r="AD32">
        <f>'[1]FLEX free'!$J28</f>
        <v>0</v>
      </c>
      <c r="AF32">
        <f t="shared" si="16"/>
        <v>0</v>
      </c>
      <c r="AG32">
        <f>'[1]FLEX free'!$K28</f>
        <v>0</v>
      </c>
      <c r="AH32">
        <f t="shared" si="17"/>
        <v>0</v>
      </c>
      <c r="AI32">
        <f>'[1]FLEX free'!$L28</f>
        <v>0</v>
      </c>
      <c r="AK32">
        <f t="shared" si="18"/>
        <v>0</v>
      </c>
      <c r="AM32">
        <f>'[1]FLEX free'!$M28</f>
        <v>0</v>
      </c>
      <c r="AO32">
        <f>'[1]FLEX free'!$N28</f>
        <v>0</v>
      </c>
      <c r="AS32">
        <f>'[1]FLEX free'!$O28</f>
        <v>0</v>
      </c>
      <c r="AU32">
        <f t="shared" si="19"/>
        <v>0</v>
      </c>
      <c r="AV32">
        <f t="shared" si="20"/>
        <v>0</v>
      </c>
      <c r="AW32">
        <f t="shared" si="21"/>
        <v>0</v>
      </c>
      <c r="AX32">
        <f t="shared" si="22"/>
        <v>0</v>
      </c>
      <c r="BG32">
        <f t="shared" si="3"/>
        <v>0</v>
      </c>
      <c r="BH32" s="10">
        <f t="shared" si="4"/>
        <v>0</v>
      </c>
      <c r="BI32">
        <f t="shared" si="5"/>
        <v>0</v>
      </c>
    </row>
    <row r="33" spans="6:61">
      <c r="F33">
        <f t="shared" si="6"/>
        <v>0</v>
      </c>
      <c r="G33">
        <f t="shared" si="7"/>
        <v>0</v>
      </c>
      <c r="H33">
        <f t="shared" si="8"/>
        <v>0</v>
      </c>
      <c r="I33">
        <f t="shared" si="9"/>
        <v>0</v>
      </c>
      <c r="J33">
        <f>'[1]FLEX free'!$C29</f>
        <v>0</v>
      </c>
      <c r="K33">
        <f t="shared" si="10"/>
        <v>0</v>
      </c>
      <c r="L33">
        <f t="shared" si="11"/>
        <v>0</v>
      </c>
      <c r="M33">
        <f t="shared" si="12"/>
        <v>0</v>
      </c>
      <c r="R33">
        <f>'[1]FLEX free'!$E29</f>
        <v>0</v>
      </c>
      <c r="T33">
        <f t="shared" si="13"/>
        <v>0</v>
      </c>
      <c r="U33">
        <f>'[1]FLEX free'!$F29</f>
        <v>0</v>
      </c>
      <c r="W33">
        <f t="shared" si="14"/>
        <v>0</v>
      </c>
      <c r="X33">
        <f t="shared" si="15"/>
        <v>0</v>
      </c>
      <c r="Y33">
        <f>'[1]FLEX free'!$D29</f>
        <v>0</v>
      </c>
      <c r="Z33">
        <f>'[1]FLEX free'!$G29</f>
        <v>0</v>
      </c>
      <c r="AA33">
        <f>'[1]FLEX free'!$H29</f>
        <v>0</v>
      </c>
      <c r="AB33">
        <f>'[1]FLEX free'!$I29</f>
        <v>0</v>
      </c>
      <c r="AD33">
        <f>'[1]FLEX free'!$J29</f>
        <v>0</v>
      </c>
      <c r="AF33">
        <f t="shared" si="16"/>
        <v>0</v>
      </c>
      <c r="AG33">
        <f>'[1]FLEX free'!$K29</f>
        <v>0</v>
      </c>
      <c r="AH33">
        <f t="shared" si="17"/>
        <v>0</v>
      </c>
      <c r="AI33">
        <f>'[1]FLEX free'!$L29</f>
        <v>0</v>
      </c>
      <c r="AK33">
        <f t="shared" si="18"/>
        <v>0</v>
      </c>
      <c r="AM33">
        <f>'[1]FLEX free'!$M29</f>
        <v>0</v>
      </c>
      <c r="AO33">
        <f>'[1]FLEX free'!$N29</f>
        <v>0</v>
      </c>
      <c r="AS33">
        <f>'[1]FLEX free'!$O29</f>
        <v>0</v>
      </c>
      <c r="AU33">
        <f t="shared" si="19"/>
        <v>0</v>
      </c>
      <c r="AV33">
        <f t="shared" si="20"/>
        <v>0</v>
      </c>
      <c r="AW33">
        <f t="shared" si="21"/>
        <v>0</v>
      </c>
      <c r="AX33">
        <f t="shared" si="22"/>
        <v>0</v>
      </c>
      <c r="BG33">
        <f t="shared" si="3"/>
        <v>0</v>
      </c>
      <c r="BH33" s="10">
        <f t="shared" si="4"/>
        <v>0</v>
      </c>
      <c r="BI33">
        <f t="shared" si="5"/>
        <v>0</v>
      </c>
    </row>
    <row r="34" spans="6:61">
      <c r="F34">
        <f t="shared" si="6"/>
        <v>0</v>
      </c>
      <c r="G34">
        <f t="shared" si="7"/>
        <v>0</v>
      </c>
      <c r="H34">
        <f t="shared" si="8"/>
        <v>0</v>
      </c>
      <c r="I34">
        <f t="shared" si="9"/>
        <v>0</v>
      </c>
      <c r="J34">
        <f>'[1]FLEX free'!$C30</f>
        <v>0</v>
      </c>
      <c r="K34">
        <f t="shared" si="10"/>
        <v>0</v>
      </c>
      <c r="L34">
        <f t="shared" si="11"/>
        <v>0</v>
      </c>
      <c r="M34">
        <f t="shared" si="12"/>
        <v>0</v>
      </c>
      <c r="R34">
        <f>'[1]FLEX free'!$E30</f>
        <v>0</v>
      </c>
      <c r="T34">
        <f t="shared" si="13"/>
        <v>0</v>
      </c>
      <c r="U34">
        <f>'[1]FLEX free'!$F30</f>
        <v>0</v>
      </c>
      <c r="W34">
        <f t="shared" si="14"/>
        <v>0</v>
      </c>
      <c r="X34">
        <f t="shared" si="15"/>
        <v>0</v>
      </c>
      <c r="Y34">
        <f>'[1]FLEX free'!$D30</f>
        <v>0</v>
      </c>
      <c r="Z34">
        <f>'[1]FLEX free'!$G30</f>
        <v>0</v>
      </c>
      <c r="AA34">
        <f>'[1]FLEX free'!$H30</f>
        <v>0</v>
      </c>
      <c r="AB34">
        <f>'[1]FLEX free'!$I30</f>
        <v>0</v>
      </c>
      <c r="AD34">
        <f>'[1]FLEX free'!$J30</f>
        <v>0</v>
      </c>
      <c r="AF34">
        <f t="shared" si="16"/>
        <v>0</v>
      </c>
      <c r="AG34">
        <f>'[1]FLEX free'!$K30</f>
        <v>0</v>
      </c>
      <c r="AH34">
        <f t="shared" si="17"/>
        <v>0</v>
      </c>
      <c r="AI34">
        <f>'[1]FLEX free'!$L30</f>
        <v>0</v>
      </c>
      <c r="AK34">
        <f t="shared" si="18"/>
        <v>0</v>
      </c>
      <c r="AM34">
        <f>'[1]FLEX free'!$M30</f>
        <v>0</v>
      </c>
      <c r="AO34">
        <f>'[1]FLEX free'!$N30</f>
        <v>0</v>
      </c>
      <c r="AS34">
        <f>'[1]FLEX free'!$O30</f>
        <v>0</v>
      </c>
      <c r="AU34">
        <f t="shared" si="19"/>
        <v>0</v>
      </c>
      <c r="AV34">
        <f t="shared" si="20"/>
        <v>0</v>
      </c>
      <c r="AW34">
        <f t="shared" si="21"/>
        <v>0</v>
      </c>
      <c r="AX34">
        <f t="shared" si="22"/>
        <v>0</v>
      </c>
      <c r="BG34">
        <f t="shared" si="3"/>
        <v>0</v>
      </c>
      <c r="BH34" s="10">
        <f t="shared" si="4"/>
        <v>0</v>
      </c>
      <c r="BI34">
        <f t="shared" si="5"/>
        <v>0</v>
      </c>
    </row>
    <row r="35" spans="6:61">
      <c r="F35">
        <f t="shared" si="6"/>
        <v>0</v>
      </c>
      <c r="G35">
        <f t="shared" si="7"/>
        <v>0</v>
      </c>
      <c r="H35">
        <f t="shared" si="8"/>
        <v>0</v>
      </c>
      <c r="I35">
        <f t="shared" si="9"/>
        <v>0</v>
      </c>
      <c r="J35">
        <f>'[1]FLEX free'!$C31</f>
        <v>0</v>
      </c>
      <c r="K35">
        <f t="shared" si="10"/>
        <v>0</v>
      </c>
      <c r="L35">
        <f t="shared" si="11"/>
        <v>0</v>
      </c>
      <c r="M35">
        <f t="shared" si="12"/>
        <v>0</v>
      </c>
      <c r="R35">
        <f>'[1]FLEX free'!$E31</f>
        <v>0</v>
      </c>
      <c r="T35">
        <f t="shared" si="13"/>
        <v>0</v>
      </c>
      <c r="U35">
        <f>'[1]FLEX free'!$F31</f>
        <v>0</v>
      </c>
      <c r="W35">
        <f t="shared" si="14"/>
        <v>0</v>
      </c>
      <c r="X35">
        <f t="shared" si="15"/>
        <v>0</v>
      </c>
      <c r="Y35">
        <f>'[1]FLEX free'!$D31</f>
        <v>0</v>
      </c>
      <c r="Z35">
        <f>'[1]FLEX free'!$G31</f>
        <v>0</v>
      </c>
      <c r="AA35">
        <f>'[1]FLEX free'!$H31</f>
        <v>0</v>
      </c>
      <c r="AB35">
        <f>'[1]FLEX free'!$I31</f>
        <v>0</v>
      </c>
      <c r="AD35">
        <f>'[1]FLEX free'!$J31</f>
        <v>0</v>
      </c>
      <c r="AF35">
        <f t="shared" si="16"/>
        <v>0</v>
      </c>
      <c r="AG35">
        <f>'[1]FLEX free'!$K31</f>
        <v>0</v>
      </c>
      <c r="AH35">
        <f t="shared" si="17"/>
        <v>0</v>
      </c>
      <c r="AI35">
        <f>'[1]FLEX free'!$L31</f>
        <v>0</v>
      </c>
      <c r="AK35">
        <f t="shared" si="18"/>
        <v>0</v>
      </c>
      <c r="AM35">
        <f>'[1]FLEX free'!$M31</f>
        <v>0</v>
      </c>
      <c r="AO35">
        <f>'[1]FLEX free'!$N31</f>
        <v>0</v>
      </c>
      <c r="AS35">
        <f>'[1]FLEX free'!$O31</f>
        <v>0</v>
      </c>
      <c r="AU35">
        <f t="shared" si="19"/>
        <v>0</v>
      </c>
      <c r="AV35">
        <f t="shared" si="20"/>
        <v>0</v>
      </c>
      <c r="AW35">
        <f t="shared" si="21"/>
        <v>0</v>
      </c>
      <c r="AX35">
        <f t="shared" si="22"/>
        <v>0</v>
      </c>
      <c r="BG35">
        <f t="shared" si="3"/>
        <v>0</v>
      </c>
      <c r="BH35" s="10">
        <f t="shared" si="4"/>
        <v>0</v>
      </c>
      <c r="BI35">
        <f t="shared" si="5"/>
        <v>0</v>
      </c>
    </row>
    <row r="36" spans="6:61">
      <c r="F36">
        <f t="shared" si="6"/>
        <v>0</v>
      </c>
      <c r="G36">
        <f t="shared" si="7"/>
        <v>0</v>
      </c>
      <c r="H36">
        <f t="shared" si="8"/>
        <v>0</v>
      </c>
      <c r="I36">
        <f t="shared" si="9"/>
        <v>0</v>
      </c>
      <c r="J36">
        <f>'[1]FLEX free'!$C32</f>
        <v>0</v>
      </c>
      <c r="K36">
        <f t="shared" si="10"/>
        <v>0</v>
      </c>
      <c r="L36">
        <f t="shared" si="11"/>
        <v>0</v>
      </c>
      <c r="M36">
        <f t="shared" si="12"/>
        <v>0</v>
      </c>
      <c r="R36">
        <f>'[1]FLEX free'!$E32</f>
        <v>0</v>
      </c>
      <c r="T36">
        <f t="shared" si="13"/>
        <v>0</v>
      </c>
      <c r="U36">
        <f>'[1]FLEX free'!$F32</f>
        <v>0</v>
      </c>
      <c r="W36">
        <f t="shared" si="14"/>
        <v>0</v>
      </c>
      <c r="X36">
        <f t="shared" si="15"/>
        <v>0</v>
      </c>
      <c r="Y36">
        <f>'[1]FLEX free'!$D32</f>
        <v>0</v>
      </c>
      <c r="Z36">
        <f>'[1]FLEX free'!$G32</f>
        <v>0</v>
      </c>
      <c r="AA36">
        <f>'[1]FLEX free'!$H32</f>
        <v>0</v>
      </c>
      <c r="AB36">
        <f>'[1]FLEX free'!$I32</f>
        <v>0</v>
      </c>
      <c r="AD36">
        <f>'[1]FLEX free'!$J32</f>
        <v>0</v>
      </c>
      <c r="AF36">
        <f t="shared" si="16"/>
        <v>0</v>
      </c>
      <c r="AG36">
        <f>'[1]FLEX free'!$K32</f>
        <v>0</v>
      </c>
      <c r="AH36">
        <f t="shared" si="17"/>
        <v>0</v>
      </c>
      <c r="AI36">
        <f>'[1]FLEX free'!$L32</f>
        <v>0</v>
      </c>
      <c r="AK36">
        <f t="shared" si="18"/>
        <v>0</v>
      </c>
      <c r="AM36">
        <f>'[1]FLEX free'!$M32</f>
        <v>0</v>
      </c>
      <c r="AO36">
        <f>'[1]FLEX free'!$N32</f>
        <v>0</v>
      </c>
      <c r="AS36">
        <f>'[1]FLEX free'!$O32</f>
        <v>0</v>
      </c>
      <c r="AU36">
        <f t="shared" si="19"/>
        <v>0</v>
      </c>
      <c r="AV36">
        <f t="shared" si="20"/>
        <v>0</v>
      </c>
      <c r="AW36">
        <f t="shared" si="21"/>
        <v>0</v>
      </c>
      <c r="AX36">
        <f t="shared" si="22"/>
        <v>0</v>
      </c>
      <c r="BG36">
        <f t="shared" si="3"/>
        <v>0</v>
      </c>
      <c r="BH36" s="10">
        <f t="shared" si="4"/>
        <v>0</v>
      </c>
      <c r="BI36">
        <f t="shared" si="5"/>
        <v>0</v>
      </c>
    </row>
    <row r="37" spans="6:61">
      <c r="F37">
        <f t="shared" si="6"/>
        <v>0</v>
      </c>
      <c r="G37">
        <f t="shared" si="7"/>
        <v>0</v>
      </c>
      <c r="H37">
        <f t="shared" si="8"/>
        <v>0</v>
      </c>
      <c r="I37">
        <f t="shared" si="9"/>
        <v>0</v>
      </c>
      <c r="J37">
        <f>'[1]FLEX free'!$C33</f>
        <v>0</v>
      </c>
      <c r="K37">
        <f t="shared" si="10"/>
        <v>0</v>
      </c>
      <c r="L37">
        <f t="shared" si="11"/>
        <v>0</v>
      </c>
      <c r="M37">
        <f t="shared" si="12"/>
        <v>0</v>
      </c>
      <c r="R37">
        <f>'[1]FLEX free'!$E33</f>
        <v>0</v>
      </c>
      <c r="T37">
        <f t="shared" si="13"/>
        <v>0</v>
      </c>
      <c r="U37">
        <f>'[1]FLEX free'!$F33</f>
        <v>0</v>
      </c>
      <c r="W37">
        <f t="shared" si="14"/>
        <v>0</v>
      </c>
      <c r="X37">
        <f t="shared" si="15"/>
        <v>0</v>
      </c>
      <c r="Y37">
        <f>'[1]FLEX free'!$D33</f>
        <v>0</v>
      </c>
      <c r="Z37">
        <f>'[1]FLEX free'!$G33</f>
        <v>0</v>
      </c>
      <c r="AA37">
        <f>'[1]FLEX free'!$H33</f>
        <v>0</v>
      </c>
      <c r="AB37">
        <f>'[1]FLEX free'!$I33</f>
        <v>0</v>
      </c>
      <c r="AD37">
        <f>'[1]FLEX free'!$J33</f>
        <v>0</v>
      </c>
      <c r="AF37">
        <f t="shared" si="16"/>
        <v>0</v>
      </c>
      <c r="AG37">
        <f>'[1]FLEX free'!$K33</f>
        <v>0</v>
      </c>
      <c r="AH37">
        <f t="shared" si="17"/>
        <v>0</v>
      </c>
      <c r="AI37">
        <f>'[1]FLEX free'!$L33</f>
        <v>0</v>
      </c>
      <c r="AK37">
        <f t="shared" si="18"/>
        <v>0</v>
      </c>
      <c r="AM37">
        <f>'[1]FLEX free'!$M33</f>
        <v>0</v>
      </c>
      <c r="AO37">
        <f>'[1]FLEX free'!$N33</f>
        <v>0</v>
      </c>
      <c r="AS37">
        <f>'[1]FLEX free'!$O33</f>
        <v>0</v>
      </c>
      <c r="AU37">
        <f t="shared" si="19"/>
        <v>0</v>
      </c>
      <c r="AV37">
        <f t="shared" si="20"/>
        <v>0</v>
      </c>
      <c r="AW37">
        <f t="shared" si="21"/>
        <v>0</v>
      </c>
      <c r="AX37">
        <f t="shared" si="22"/>
        <v>0</v>
      </c>
      <c r="BG37">
        <f t="shared" si="3"/>
        <v>0</v>
      </c>
      <c r="BH37" s="10">
        <f t="shared" si="4"/>
        <v>0</v>
      </c>
      <c r="BI37">
        <f t="shared" si="5"/>
        <v>0</v>
      </c>
    </row>
    <row r="38" spans="6:61">
      <c r="F38">
        <f t="shared" si="6"/>
        <v>0</v>
      </c>
      <c r="G38">
        <f t="shared" si="7"/>
        <v>0</v>
      </c>
      <c r="H38">
        <f t="shared" si="8"/>
        <v>0</v>
      </c>
      <c r="I38">
        <f t="shared" si="9"/>
        <v>0</v>
      </c>
      <c r="J38">
        <f>'[1]FLEX free'!$C34</f>
        <v>0</v>
      </c>
      <c r="K38">
        <f t="shared" si="10"/>
        <v>0</v>
      </c>
      <c r="L38">
        <f t="shared" si="11"/>
        <v>0</v>
      </c>
      <c r="M38">
        <f t="shared" si="12"/>
        <v>0</v>
      </c>
      <c r="R38">
        <f>'[1]FLEX free'!$E34</f>
        <v>0</v>
      </c>
      <c r="T38">
        <f t="shared" si="13"/>
        <v>0</v>
      </c>
      <c r="U38">
        <f>'[1]FLEX free'!$F34</f>
        <v>0</v>
      </c>
      <c r="W38">
        <f t="shared" si="14"/>
        <v>0</v>
      </c>
      <c r="X38">
        <f t="shared" si="15"/>
        <v>0</v>
      </c>
      <c r="Y38">
        <f>'[1]FLEX free'!$D34</f>
        <v>0</v>
      </c>
      <c r="Z38">
        <f>'[1]FLEX free'!$G34</f>
        <v>0</v>
      </c>
      <c r="AA38">
        <f>'[1]FLEX free'!$H34</f>
        <v>0</v>
      </c>
      <c r="AB38">
        <f>'[1]FLEX free'!$I34</f>
        <v>0</v>
      </c>
      <c r="AD38">
        <f>'[1]FLEX free'!$J34</f>
        <v>0</v>
      </c>
      <c r="AF38">
        <f t="shared" si="16"/>
        <v>0</v>
      </c>
      <c r="AG38">
        <f>'[1]FLEX free'!$K34</f>
        <v>0</v>
      </c>
      <c r="AH38">
        <f t="shared" si="17"/>
        <v>0</v>
      </c>
      <c r="AI38">
        <f>'[1]FLEX free'!$L34</f>
        <v>0</v>
      </c>
      <c r="AK38">
        <f t="shared" si="18"/>
        <v>0</v>
      </c>
      <c r="AM38">
        <f>'[1]FLEX free'!$M34</f>
        <v>0</v>
      </c>
      <c r="AO38">
        <f>'[1]FLEX free'!$N34</f>
        <v>0</v>
      </c>
      <c r="AS38">
        <f>'[1]FLEX free'!$O34</f>
        <v>0</v>
      </c>
      <c r="AU38">
        <f t="shared" si="19"/>
        <v>0</v>
      </c>
      <c r="AV38">
        <f t="shared" si="20"/>
        <v>0</v>
      </c>
      <c r="AW38">
        <f t="shared" si="21"/>
        <v>0</v>
      </c>
      <c r="AX38">
        <f t="shared" si="22"/>
        <v>0</v>
      </c>
      <c r="BG38">
        <f t="shared" si="3"/>
        <v>0</v>
      </c>
      <c r="BH38" s="10">
        <f t="shared" ref="BH38:BH69" si="23">G38/200/24/60</f>
        <v>0</v>
      </c>
      <c r="BI38">
        <f t="shared" ref="BI38:BI69" si="24">IF(G38=0,0,L38/I38*100)</f>
        <v>0</v>
      </c>
    </row>
    <row r="39" spans="6:61">
      <c r="F39">
        <f t="shared" si="6"/>
        <v>0</v>
      </c>
      <c r="G39">
        <f t="shared" si="7"/>
        <v>0</v>
      </c>
      <c r="H39">
        <f t="shared" si="8"/>
        <v>0</v>
      </c>
      <c r="I39">
        <f t="shared" si="9"/>
        <v>0</v>
      </c>
      <c r="J39">
        <f>'[1]FLEX free'!$C35</f>
        <v>0</v>
      </c>
      <c r="K39">
        <f t="shared" si="10"/>
        <v>0</v>
      </c>
      <c r="L39">
        <f t="shared" si="11"/>
        <v>0</v>
      </c>
      <c r="M39">
        <f t="shared" si="12"/>
        <v>0</v>
      </c>
      <c r="R39">
        <f>'[1]FLEX free'!$E35</f>
        <v>0</v>
      </c>
      <c r="T39">
        <f t="shared" si="13"/>
        <v>0</v>
      </c>
      <c r="U39">
        <f>'[1]FLEX free'!$F35</f>
        <v>0</v>
      </c>
      <c r="W39">
        <f t="shared" si="14"/>
        <v>0</v>
      </c>
      <c r="X39">
        <f t="shared" si="15"/>
        <v>0</v>
      </c>
      <c r="Y39">
        <f>'[1]FLEX free'!$D35</f>
        <v>0</v>
      </c>
      <c r="Z39">
        <f>'[1]FLEX free'!$G35</f>
        <v>0</v>
      </c>
      <c r="AA39">
        <f>'[1]FLEX free'!$H35</f>
        <v>0</v>
      </c>
      <c r="AB39">
        <f>'[1]FLEX free'!$I35</f>
        <v>0</v>
      </c>
      <c r="AD39">
        <f>'[1]FLEX free'!$J35</f>
        <v>0</v>
      </c>
      <c r="AF39">
        <f t="shared" si="16"/>
        <v>0</v>
      </c>
      <c r="AG39">
        <f>'[1]FLEX free'!$K35</f>
        <v>0</v>
      </c>
      <c r="AH39">
        <f t="shared" si="17"/>
        <v>0</v>
      </c>
      <c r="AI39">
        <f>'[1]FLEX free'!$L35</f>
        <v>0</v>
      </c>
      <c r="AK39">
        <f t="shared" si="18"/>
        <v>0</v>
      </c>
      <c r="AM39">
        <f>'[1]FLEX free'!$M35</f>
        <v>0</v>
      </c>
      <c r="AO39">
        <f>'[1]FLEX free'!$N35</f>
        <v>0</v>
      </c>
      <c r="AS39">
        <f>'[1]FLEX free'!$O35</f>
        <v>0</v>
      </c>
      <c r="AU39">
        <f t="shared" si="19"/>
        <v>0</v>
      </c>
      <c r="AV39">
        <f t="shared" si="20"/>
        <v>0</v>
      </c>
      <c r="AW39">
        <f t="shared" si="21"/>
        <v>0</v>
      </c>
      <c r="AX39">
        <f t="shared" si="22"/>
        <v>0</v>
      </c>
      <c r="BG39">
        <f t="shared" si="3"/>
        <v>0</v>
      </c>
      <c r="BH39" s="10">
        <f t="shared" si="23"/>
        <v>0</v>
      </c>
      <c r="BI39">
        <f t="shared" si="24"/>
        <v>0</v>
      </c>
    </row>
    <row r="40" spans="6:61">
      <c r="F40">
        <f t="shared" si="6"/>
        <v>0</v>
      </c>
      <c r="G40">
        <f t="shared" si="7"/>
        <v>0</v>
      </c>
      <c r="H40">
        <f t="shared" si="8"/>
        <v>0</v>
      </c>
      <c r="I40">
        <f t="shared" si="9"/>
        <v>0</v>
      </c>
      <c r="J40">
        <f>'[1]FLEX free'!$C36</f>
        <v>0</v>
      </c>
      <c r="K40">
        <f t="shared" si="10"/>
        <v>0</v>
      </c>
      <c r="L40">
        <f t="shared" si="11"/>
        <v>0</v>
      </c>
      <c r="M40">
        <f t="shared" si="12"/>
        <v>0</v>
      </c>
      <c r="R40">
        <f>'[1]FLEX free'!$E36</f>
        <v>0</v>
      </c>
      <c r="T40">
        <f t="shared" si="13"/>
        <v>0</v>
      </c>
      <c r="U40">
        <f>'[1]FLEX free'!$F36</f>
        <v>0</v>
      </c>
      <c r="W40">
        <f t="shared" si="14"/>
        <v>0</v>
      </c>
      <c r="X40">
        <f t="shared" si="15"/>
        <v>0</v>
      </c>
      <c r="Y40">
        <f>'[1]FLEX free'!$D36</f>
        <v>0</v>
      </c>
      <c r="Z40">
        <f>'[1]FLEX free'!$G36</f>
        <v>0</v>
      </c>
      <c r="AA40">
        <f>'[1]FLEX free'!$H36</f>
        <v>0</v>
      </c>
      <c r="AB40">
        <f>'[1]FLEX free'!$I36</f>
        <v>0</v>
      </c>
      <c r="AD40">
        <f>'[1]FLEX free'!$J36</f>
        <v>0</v>
      </c>
      <c r="AF40">
        <f t="shared" si="16"/>
        <v>0</v>
      </c>
      <c r="AG40">
        <f>'[1]FLEX free'!$K36</f>
        <v>0</v>
      </c>
      <c r="AH40">
        <f t="shared" si="17"/>
        <v>0</v>
      </c>
      <c r="AI40">
        <f>'[1]FLEX free'!$L36</f>
        <v>0</v>
      </c>
      <c r="AK40">
        <f t="shared" si="18"/>
        <v>0</v>
      </c>
      <c r="AM40">
        <f>'[1]FLEX free'!$M36</f>
        <v>0</v>
      </c>
      <c r="AO40">
        <f>'[1]FLEX free'!$N36</f>
        <v>0</v>
      </c>
      <c r="AS40">
        <f>'[1]FLEX free'!$O36</f>
        <v>0</v>
      </c>
      <c r="AU40">
        <f t="shared" si="19"/>
        <v>0</v>
      </c>
      <c r="AV40">
        <f t="shared" si="20"/>
        <v>0</v>
      </c>
      <c r="AW40">
        <f t="shared" si="21"/>
        <v>0</v>
      </c>
      <c r="AX40">
        <f t="shared" si="22"/>
        <v>0</v>
      </c>
      <c r="BG40">
        <f t="shared" si="3"/>
        <v>0</v>
      </c>
      <c r="BH40" s="10">
        <f t="shared" si="23"/>
        <v>0</v>
      </c>
      <c r="BI40">
        <f t="shared" si="24"/>
        <v>0</v>
      </c>
    </row>
    <row r="41" spans="6:61">
      <c r="F41">
        <f t="shared" si="6"/>
        <v>0</v>
      </c>
      <c r="G41">
        <f t="shared" si="7"/>
        <v>0</v>
      </c>
      <c r="H41">
        <f t="shared" si="8"/>
        <v>0</v>
      </c>
      <c r="I41">
        <f t="shared" si="9"/>
        <v>0</v>
      </c>
      <c r="J41">
        <f>'[1]FLEX free'!$C37</f>
        <v>0</v>
      </c>
      <c r="K41">
        <f t="shared" si="10"/>
        <v>0</v>
      </c>
      <c r="L41">
        <f t="shared" si="11"/>
        <v>0</v>
      </c>
      <c r="M41">
        <f t="shared" si="12"/>
        <v>0</v>
      </c>
      <c r="R41">
        <f>'[1]FLEX free'!$E37</f>
        <v>0</v>
      </c>
      <c r="T41">
        <f t="shared" si="13"/>
        <v>0</v>
      </c>
      <c r="U41">
        <f>'[1]FLEX free'!$F37</f>
        <v>0</v>
      </c>
      <c r="W41">
        <f t="shared" si="14"/>
        <v>0</v>
      </c>
      <c r="X41">
        <f t="shared" si="15"/>
        <v>0</v>
      </c>
      <c r="Y41">
        <f>'[1]FLEX free'!$D37</f>
        <v>0</v>
      </c>
      <c r="Z41">
        <f>'[1]FLEX free'!$G37</f>
        <v>0</v>
      </c>
      <c r="AA41">
        <f>'[1]FLEX free'!$H37</f>
        <v>0</v>
      </c>
      <c r="AB41">
        <f>'[1]FLEX free'!$I37</f>
        <v>0</v>
      </c>
      <c r="AD41">
        <f>'[1]FLEX free'!$J37</f>
        <v>0</v>
      </c>
      <c r="AF41">
        <f t="shared" si="16"/>
        <v>0</v>
      </c>
      <c r="AG41">
        <f>'[1]FLEX free'!$K37</f>
        <v>0</v>
      </c>
      <c r="AH41">
        <f t="shared" si="17"/>
        <v>0</v>
      </c>
      <c r="AI41">
        <f>'[1]FLEX free'!$L37</f>
        <v>0</v>
      </c>
      <c r="AK41">
        <f t="shared" si="18"/>
        <v>0</v>
      </c>
      <c r="AM41">
        <f>'[1]FLEX free'!$M37</f>
        <v>0</v>
      </c>
      <c r="AO41">
        <f>'[1]FLEX free'!$N37</f>
        <v>0</v>
      </c>
      <c r="AS41">
        <f>'[1]FLEX free'!$O37</f>
        <v>0</v>
      </c>
      <c r="AU41">
        <f t="shared" si="19"/>
        <v>0</v>
      </c>
      <c r="AV41">
        <f t="shared" si="20"/>
        <v>0</v>
      </c>
      <c r="AW41">
        <f t="shared" si="21"/>
        <v>0</v>
      </c>
      <c r="AX41">
        <f t="shared" si="22"/>
        <v>0</v>
      </c>
      <c r="BG41">
        <f t="shared" si="3"/>
        <v>0</v>
      </c>
      <c r="BH41" s="10">
        <f t="shared" si="23"/>
        <v>0</v>
      </c>
      <c r="BI41">
        <f t="shared" si="24"/>
        <v>0</v>
      </c>
    </row>
    <row r="42" spans="6:61">
      <c r="F42">
        <f t="shared" si="6"/>
        <v>0</v>
      </c>
      <c r="G42">
        <f t="shared" si="7"/>
        <v>0</v>
      </c>
      <c r="H42">
        <f t="shared" si="8"/>
        <v>0</v>
      </c>
      <c r="I42">
        <f t="shared" si="9"/>
        <v>0</v>
      </c>
      <c r="J42">
        <f>'[1]FLEX free'!$C38</f>
        <v>0</v>
      </c>
      <c r="K42">
        <f t="shared" si="10"/>
        <v>0</v>
      </c>
      <c r="L42">
        <f t="shared" si="11"/>
        <v>0</v>
      </c>
      <c r="M42">
        <f t="shared" si="12"/>
        <v>0</v>
      </c>
      <c r="R42">
        <f>'[1]FLEX free'!$E38</f>
        <v>0</v>
      </c>
      <c r="T42">
        <f t="shared" si="13"/>
        <v>0</v>
      </c>
      <c r="U42">
        <f>'[1]FLEX free'!$F38</f>
        <v>0</v>
      </c>
      <c r="W42">
        <f t="shared" si="14"/>
        <v>0</v>
      </c>
      <c r="X42">
        <f t="shared" si="15"/>
        <v>0</v>
      </c>
      <c r="Y42">
        <f>'[1]FLEX free'!$D38</f>
        <v>0</v>
      </c>
      <c r="Z42">
        <f>'[1]FLEX free'!$G38</f>
        <v>0</v>
      </c>
      <c r="AA42">
        <f>'[1]FLEX free'!$H38</f>
        <v>0</v>
      </c>
      <c r="AB42">
        <f>'[1]FLEX free'!$I38</f>
        <v>0</v>
      </c>
      <c r="AD42">
        <f>'[1]FLEX free'!$J38</f>
        <v>0</v>
      </c>
      <c r="AF42">
        <f t="shared" si="16"/>
        <v>0</v>
      </c>
      <c r="AG42">
        <f>'[1]FLEX free'!$K38</f>
        <v>0</v>
      </c>
      <c r="AH42">
        <f t="shared" si="17"/>
        <v>0</v>
      </c>
      <c r="AI42">
        <f>'[1]FLEX free'!$L38</f>
        <v>0</v>
      </c>
      <c r="AK42">
        <f t="shared" si="18"/>
        <v>0</v>
      </c>
      <c r="AM42">
        <f>'[1]FLEX free'!$M38</f>
        <v>0</v>
      </c>
      <c r="AO42">
        <f>'[1]FLEX free'!$N38</f>
        <v>0</v>
      </c>
      <c r="AS42">
        <f>'[1]FLEX free'!$O38</f>
        <v>0</v>
      </c>
      <c r="AU42">
        <f t="shared" si="19"/>
        <v>0</v>
      </c>
      <c r="AV42">
        <f t="shared" si="20"/>
        <v>0</v>
      </c>
      <c r="AW42">
        <f t="shared" si="21"/>
        <v>0</v>
      </c>
      <c r="AX42">
        <f t="shared" si="22"/>
        <v>0</v>
      </c>
      <c r="BG42">
        <f t="shared" si="3"/>
        <v>0</v>
      </c>
      <c r="BH42" s="10">
        <f t="shared" si="23"/>
        <v>0</v>
      </c>
      <c r="BI42">
        <f t="shared" si="24"/>
        <v>0</v>
      </c>
    </row>
    <row r="43" spans="6:61">
      <c r="F43">
        <f t="shared" si="6"/>
        <v>0</v>
      </c>
      <c r="G43">
        <f t="shared" si="7"/>
        <v>0</v>
      </c>
      <c r="H43">
        <f t="shared" si="8"/>
        <v>0</v>
      </c>
      <c r="I43">
        <f t="shared" si="9"/>
        <v>0</v>
      </c>
      <c r="J43">
        <f>'[1]FLEX free'!$C39</f>
        <v>0</v>
      </c>
      <c r="K43">
        <f t="shared" si="10"/>
        <v>0</v>
      </c>
      <c r="L43">
        <f t="shared" si="11"/>
        <v>0</v>
      </c>
      <c r="M43">
        <f t="shared" si="12"/>
        <v>0</v>
      </c>
      <c r="R43">
        <f>'[1]FLEX free'!$E39</f>
        <v>0</v>
      </c>
      <c r="T43">
        <f t="shared" si="13"/>
        <v>0</v>
      </c>
      <c r="U43">
        <f>'[1]FLEX free'!$F39</f>
        <v>0</v>
      </c>
      <c r="W43">
        <f t="shared" si="14"/>
        <v>0</v>
      </c>
      <c r="X43">
        <f t="shared" si="15"/>
        <v>0</v>
      </c>
      <c r="Y43">
        <f>'[1]FLEX free'!$D39</f>
        <v>0</v>
      </c>
      <c r="Z43">
        <f>'[1]FLEX free'!$G39</f>
        <v>0</v>
      </c>
      <c r="AA43">
        <f>'[1]FLEX free'!$H39</f>
        <v>0</v>
      </c>
      <c r="AB43">
        <f>'[1]FLEX free'!$I39</f>
        <v>0</v>
      </c>
      <c r="AD43">
        <f>'[1]FLEX free'!$J39</f>
        <v>0</v>
      </c>
      <c r="AF43">
        <f t="shared" si="16"/>
        <v>0</v>
      </c>
      <c r="AG43">
        <f>'[1]FLEX free'!$K39</f>
        <v>0</v>
      </c>
      <c r="AH43">
        <f t="shared" si="17"/>
        <v>0</v>
      </c>
      <c r="AI43">
        <f>'[1]FLEX free'!$L39</f>
        <v>0</v>
      </c>
      <c r="AK43">
        <f t="shared" si="18"/>
        <v>0</v>
      </c>
      <c r="AM43">
        <f>'[1]FLEX free'!$M39</f>
        <v>0</v>
      </c>
      <c r="AO43">
        <f>'[1]FLEX free'!$N39</f>
        <v>0</v>
      </c>
      <c r="AS43">
        <f>'[1]FLEX free'!$O39</f>
        <v>0</v>
      </c>
      <c r="AU43">
        <f t="shared" si="19"/>
        <v>0</v>
      </c>
      <c r="AV43">
        <f t="shared" si="20"/>
        <v>0</v>
      </c>
      <c r="AW43">
        <f t="shared" si="21"/>
        <v>0</v>
      </c>
      <c r="AX43">
        <f t="shared" si="22"/>
        <v>0</v>
      </c>
      <c r="BG43">
        <f t="shared" si="3"/>
        <v>0</v>
      </c>
      <c r="BH43" s="10">
        <f t="shared" si="23"/>
        <v>0</v>
      </c>
      <c r="BI43">
        <f t="shared" si="24"/>
        <v>0</v>
      </c>
    </row>
    <row r="44" spans="6:61">
      <c r="F44">
        <f t="shared" si="6"/>
        <v>0</v>
      </c>
      <c r="G44">
        <f t="shared" si="7"/>
        <v>0</v>
      </c>
      <c r="H44">
        <f t="shared" si="8"/>
        <v>0</v>
      </c>
      <c r="I44">
        <f t="shared" si="9"/>
        <v>0</v>
      </c>
      <c r="J44">
        <f>'[1]FLEX free'!$C40</f>
        <v>0</v>
      </c>
      <c r="K44">
        <f t="shared" si="10"/>
        <v>0</v>
      </c>
      <c r="L44">
        <f t="shared" si="11"/>
        <v>0</v>
      </c>
      <c r="M44">
        <f t="shared" si="12"/>
        <v>0</v>
      </c>
      <c r="R44">
        <f>'[1]FLEX free'!$E40</f>
        <v>0</v>
      </c>
      <c r="T44">
        <f t="shared" si="13"/>
        <v>0</v>
      </c>
      <c r="U44">
        <f>'[1]FLEX free'!$F40</f>
        <v>0</v>
      </c>
      <c r="W44">
        <f t="shared" si="14"/>
        <v>0</v>
      </c>
      <c r="X44">
        <f t="shared" si="15"/>
        <v>0</v>
      </c>
      <c r="Y44">
        <f>'[1]FLEX free'!$D40</f>
        <v>0</v>
      </c>
      <c r="Z44">
        <f>'[1]FLEX free'!$G40</f>
        <v>0</v>
      </c>
      <c r="AA44">
        <f>'[1]FLEX free'!$H40</f>
        <v>0</v>
      </c>
      <c r="AB44">
        <f>'[1]FLEX free'!$I40</f>
        <v>0</v>
      </c>
      <c r="AD44">
        <f>'[1]FLEX free'!$J40</f>
        <v>0</v>
      </c>
      <c r="AF44">
        <f t="shared" si="16"/>
        <v>0</v>
      </c>
      <c r="AG44">
        <f>'[1]FLEX free'!$K40</f>
        <v>0</v>
      </c>
      <c r="AH44">
        <f t="shared" si="17"/>
        <v>0</v>
      </c>
      <c r="AI44">
        <f>'[1]FLEX free'!$L40</f>
        <v>0</v>
      </c>
      <c r="AK44">
        <f t="shared" si="18"/>
        <v>0</v>
      </c>
      <c r="AM44">
        <f>'[1]FLEX free'!$M40</f>
        <v>0</v>
      </c>
      <c r="AO44">
        <f>'[1]FLEX free'!$N40</f>
        <v>0</v>
      </c>
      <c r="AS44">
        <f>'[1]FLEX free'!$O40</f>
        <v>0</v>
      </c>
      <c r="AU44">
        <f t="shared" si="19"/>
        <v>0</v>
      </c>
      <c r="AV44">
        <f t="shared" si="20"/>
        <v>0</v>
      </c>
      <c r="AW44">
        <f t="shared" si="21"/>
        <v>0</v>
      </c>
      <c r="AX44">
        <f t="shared" si="22"/>
        <v>0</v>
      </c>
      <c r="BG44">
        <f t="shared" si="3"/>
        <v>0</v>
      </c>
      <c r="BH44" s="10">
        <f t="shared" si="23"/>
        <v>0</v>
      </c>
      <c r="BI44">
        <f t="shared" si="24"/>
        <v>0</v>
      </c>
    </row>
    <row r="45" spans="6:61">
      <c r="F45">
        <f t="shared" si="6"/>
        <v>0</v>
      </c>
      <c r="G45">
        <f t="shared" si="7"/>
        <v>0</v>
      </c>
      <c r="H45">
        <f t="shared" si="8"/>
        <v>0</v>
      </c>
      <c r="I45">
        <f t="shared" si="9"/>
        <v>0</v>
      </c>
      <c r="J45">
        <f>'[1]FLEX free'!$C41</f>
        <v>0</v>
      </c>
      <c r="K45">
        <f t="shared" si="10"/>
        <v>0</v>
      </c>
      <c r="L45">
        <f t="shared" si="11"/>
        <v>0</v>
      </c>
      <c r="M45">
        <f t="shared" si="12"/>
        <v>0</v>
      </c>
      <c r="R45">
        <f>'[1]FLEX free'!$E41</f>
        <v>0</v>
      </c>
      <c r="T45">
        <f t="shared" si="13"/>
        <v>0</v>
      </c>
      <c r="U45">
        <f>'[1]FLEX free'!$F41</f>
        <v>0</v>
      </c>
      <c r="W45">
        <f t="shared" si="14"/>
        <v>0</v>
      </c>
      <c r="X45">
        <f t="shared" si="15"/>
        <v>0</v>
      </c>
      <c r="Y45">
        <f>'[1]FLEX free'!$D41</f>
        <v>0</v>
      </c>
      <c r="Z45">
        <f>'[1]FLEX free'!$G41</f>
        <v>0</v>
      </c>
      <c r="AA45">
        <f>'[1]FLEX free'!$H41</f>
        <v>0</v>
      </c>
      <c r="AB45">
        <f>'[1]FLEX free'!$I41</f>
        <v>0</v>
      </c>
      <c r="AD45">
        <f>'[1]FLEX free'!$J41</f>
        <v>0</v>
      </c>
      <c r="AF45">
        <f t="shared" si="16"/>
        <v>0</v>
      </c>
      <c r="AG45">
        <f>'[1]FLEX free'!$K41</f>
        <v>0</v>
      </c>
      <c r="AH45">
        <f t="shared" si="17"/>
        <v>0</v>
      </c>
      <c r="AI45">
        <f>'[1]FLEX free'!$L41</f>
        <v>0</v>
      </c>
      <c r="AK45">
        <f t="shared" si="18"/>
        <v>0</v>
      </c>
      <c r="AM45">
        <f>'[1]FLEX free'!$M41</f>
        <v>0</v>
      </c>
      <c r="AO45">
        <f>'[1]FLEX free'!$N41</f>
        <v>0</v>
      </c>
      <c r="AS45">
        <f>'[1]FLEX free'!$O41</f>
        <v>0</v>
      </c>
      <c r="AU45">
        <f t="shared" si="19"/>
        <v>0</v>
      </c>
      <c r="AV45">
        <f t="shared" si="20"/>
        <v>0</v>
      </c>
      <c r="AW45">
        <f t="shared" si="21"/>
        <v>0</v>
      </c>
      <c r="AX45">
        <f t="shared" si="22"/>
        <v>0</v>
      </c>
      <c r="BG45">
        <f t="shared" si="3"/>
        <v>0</v>
      </c>
      <c r="BH45" s="10">
        <f t="shared" si="23"/>
        <v>0</v>
      </c>
      <c r="BI45">
        <f t="shared" si="24"/>
        <v>0</v>
      </c>
    </row>
    <row r="46" spans="6:61">
      <c r="F46">
        <f t="shared" si="6"/>
        <v>0</v>
      </c>
      <c r="G46">
        <f t="shared" si="7"/>
        <v>0</v>
      </c>
      <c r="H46">
        <f t="shared" si="8"/>
        <v>0</v>
      </c>
      <c r="I46">
        <f t="shared" si="9"/>
        <v>0</v>
      </c>
      <c r="J46">
        <f>'[1]FLEX free'!$C42</f>
        <v>0</v>
      </c>
      <c r="K46">
        <f t="shared" si="10"/>
        <v>0</v>
      </c>
      <c r="L46">
        <f t="shared" si="11"/>
        <v>0</v>
      </c>
      <c r="M46">
        <f t="shared" si="12"/>
        <v>0</v>
      </c>
      <c r="R46">
        <f>'[1]FLEX free'!$E42</f>
        <v>0</v>
      </c>
      <c r="T46">
        <f t="shared" si="13"/>
        <v>0</v>
      </c>
      <c r="U46">
        <f>'[1]FLEX free'!$F42</f>
        <v>0</v>
      </c>
      <c r="W46">
        <f t="shared" si="14"/>
        <v>0</v>
      </c>
      <c r="X46">
        <f t="shared" si="15"/>
        <v>0</v>
      </c>
      <c r="Y46">
        <f>'[1]FLEX free'!$D42</f>
        <v>0</v>
      </c>
      <c r="Z46">
        <f>'[1]FLEX free'!$G42</f>
        <v>0</v>
      </c>
      <c r="AA46">
        <f>'[1]FLEX free'!$H42</f>
        <v>0</v>
      </c>
      <c r="AB46">
        <f>'[1]FLEX free'!$I42</f>
        <v>0</v>
      </c>
      <c r="AD46">
        <f>'[1]FLEX free'!$J42</f>
        <v>0</v>
      </c>
      <c r="AF46">
        <f t="shared" si="16"/>
        <v>0</v>
      </c>
      <c r="AG46">
        <f>'[1]FLEX free'!$K42</f>
        <v>0</v>
      </c>
      <c r="AH46">
        <f t="shared" si="17"/>
        <v>0</v>
      </c>
      <c r="AI46">
        <f>'[1]FLEX free'!$L42</f>
        <v>0</v>
      </c>
      <c r="AK46">
        <f t="shared" si="18"/>
        <v>0</v>
      </c>
      <c r="AM46">
        <f>'[1]FLEX free'!$M42</f>
        <v>0</v>
      </c>
      <c r="AO46">
        <f>'[1]FLEX free'!$N42</f>
        <v>0</v>
      </c>
      <c r="AS46">
        <f>'[1]FLEX free'!$O42</f>
        <v>0</v>
      </c>
      <c r="AU46">
        <f t="shared" si="19"/>
        <v>0</v>
      </c>
      <c r="AV46">
        <f t="shared" si="20"/>
        <v>0</v>
      </c>
      <c r="AW46">
        <f t="shared" si="21"/>
        <v>0</v>
      </c>
      <c r="AX46">
        <f t="shared" si="22"/>
        <v>0</v>
      </c>
      <c r="BG46">
        <f t="shared" si="3"/>
        <v>0</v>
      </c>
      <c r="BH46" s="10">
        <f t="shared" si="23"/>
        <v>0</v>
      </c>
      <c r="BI46">
        <f t="shared" si="24"/>
        <v>0</v>
      </c>
    </row>
    <row r="47" spans="6:61">
      <c r="F47">
        <f t="shared" si="6"/>
        <v>0</v>
      </c>
      <c r="G47">
        <f t="shared" si="7"/>
        <v>0</v>
      </c>
      <c r="H47">
        <f t="shared" si="8"/>
        <v>0</v>
      </c>
      <c r="I47">
        <f t="shared" si="9"/>
        <v>0</v>
      </c>
      <c r="J47">
        <f>'[1]FLEX free'!$C43</f>
        <v>0</v>
      </c>
      <c r="K47">
        <f t="shared" si="10"/>
        <v>0</v>
      </c>
      <c r="L47">
        <f t="shared" si="11"/>
        <v>0</v>
      </c>
      <c r="M47">
        <f t="shared" si="12"/>
        <v>0</v>
      </c>
      <c r="R47">
        <f>'[1]FLEX free'!$E43</f>
        <v>0</v>
      </c>
      <c r="T47">
        <f t="shared" si="13"/>
        <v>0</v>
      </c>
      <c r="U47">
        <f>'[1]FLEX free'!$F43</f>
        <v>0</v>
      </c>
      <c r="W47">
        <f t="shared" si="14"/>
        <v>0</v>
      </c>
      <c r="X47">
        <f t="shared" si="15"/>
        <v>0</v>
      </c>
      <c r="Y47">
        <f>'[1]FLEX free'!$D43</f>
        <v>0</v>
      </c>
      <c r="Z47">
        <f>'[1]FLEX free'!$G43</f>
        <v>0</v>
      </c>
      <c r="AA47">
        <f>'[1]FLEX free'!$H43</f>
        <v>0</v>
      </c>
      <c r="AB47">
        <f>'[1]FLEX free'!$I43</f>
        <v>0</v>
      </c>
      <c r="AD47">
        <f>'[1]FLEX free'!$J43</f>
        <v>0</v>
      </c>
      <c r="AF47">
        <f t="shared" si="16"/>
        <v>0</v>
      </c>
      <c r="AG47">
        <f>'[1]FLEX free'!$K43</f>
        <v>0</v>
      </c>
      <c r="AH47">
        <f t="shared" si="17"/>
        <v>0</v>
      </c>
      <c r="AI47">
        <f>'[1]FLEX free'!$L43</f>
        <v>0</v>
      </c>
      <c r="AK47">
        <f t="shared" si="18"/>
        <v>0</v>
      </c>
      <c r="AM47">
        <f>'[1]FLEX free'!$M43</f>
        <v>0</v>
      </c>
      <c r="AO47">
        <f>'[1]FLEX free'!$N43</f>
        <v>0</v>
      </c>
      <c r="AS47">
        <f>'[1]FLEX free'!$O43</f>
        <v>0</v>
      </c>
      <c r="AU47">
        <f t="shared" si="19"/>
        <v>0</v>
      </c>
      <c r="AV47">
        <f t="shared" si="20"/>
        <v>0</v>
      </c>
      <c r="AW47">
        <f t="shared" si="21"/>
        <v>0</v>
      </c>
      <c r="AX47">
        <f t="shared" si="22"/>
        <v>0</v>
      </c>
      <c r="BG47">
        <f t="shared" si="3"/>
        <v>0</v>
      </c>
      <c r="BH47" s="10">
        <f t="shared" si="23"/>
        <v>0</v>
      </c>
      <c r="BI47">
        <f t="shared" si="24"/>
        <v>0</v>
      </c>
    </row>
    <row r="48" spans="6:61">
      <c r="F48">
        <f t="shared" si="6"/>
        <v>0</v>
      </c>
      <c r="G48">
        <f t="shared" si="7"/>
        <v>0</v>
      </c>
      <c r="H48">
        <f t="shared" si="8"/>
        <v>0</v>
      </c>
      <c r="I48">
        <f t="shared" si="9"/>
        <v>0</v>
      </c>
      <c r="J48">
        <f>'[1]FLEX free'!$C44</f>
        <v>0</v>
      </c>
      <c r="K48">
        <f t="shared" si="10"/>
        <v>0</v>
      </c>
      <c r="L48">
        <f t="shared" si="11"/>
        <v>0</v>
      </c>
      <c r="M48">
        <f t="shared" si="12"/>
        <v>0</v>
      </c>
      <c r="R48">
        <f>'[1]FLEX free'!$E44</f>
        <v>0</v>
      </c>
      <c r="T48">
        <f t="shared" si="13"/>
        <v>0</v>
      </c>
      <c r="U48">
        <f>'[1]FLEX free'!$F44</f>
        <v>0</v>
      </c>
      <c r="W48">
        <f t="shared" si="14"/>
        <v>0</v>
      </c>
      <c r="X48">
        <f t="shared" si="15"/>
        <v>0</v>
      </c>
      <c r="Y48">
        <f>'[1]FLEX free'!$D44</f>
        <v>0</v>
      </c>
      <c r="Z48">
        <f>'[1]FLEX free'!$G44</f>
        <v>0</v>
      </c>
      <c r="AA48">
        <f>'[1]FLEX free'!$H44</f>
        <v>0</v>
      </c>
      <c r="AB48">
        <f>'[1]FLEX free'!$I44</f>
        <v>0</v>
      </c>
      <c r="AD48">
        <f>'[1]FLEX free'!$J44</f>
        <v>0</v>
      </c>
      <c r="AF48">
        <f t="shared" si="16"/>
        <v>0</v>
      </c>
      <c r="AG48">
        <f>'[1]FLEX free'!$K44</f>
        <v>0</v>
      </c>
      <c r="AH48">
        <f t="shared" si="17"/>
        <v>0</v>
      </c>
      <c r="AI48">
        <f>'[1]FLEX free'!$L44</f>
        <v>0</v>
      </c>
      <c r="AK48">
        <f t="shared" si="18"/>
        <v>0</v>
      </c>
      <c r="AM48">
        <f>'[1]FLEX free'!$M44</f>
        <v>0</v>
      </c>
      <c r="AO48">
        <f>'[1]FLEX free'!$N44</f>
        <v>0</v>
      </c>
      <c r="AS48">
        <f>'[1]FLEX free'!$O44</f>
        <v>0</v>
      </c>
      <c r="AU48">
        <f t="shared" si="19"/>
        <v>0</v>
      </c>
      <c r="AV48">
        <f t="shared" si="20"/>
        <v>0</v>
      </c>
      <c r="AW48">
        <f t="shared" si="21"/>
        <v>0</v>
      </c>
      <c r="AX48">
        <f t="shared" si="22"/>
        <v>0</v>
      </c>
      <c r="BG48">
        <f t="shared" si="3"/>
        <v>0</v>
      </c>
      <c r="BH48" s="10">
        <f t="shared" si="23"/>
        <v>0</v>
      </c>
      <c r="BI48">
        <f t="shared" si="24"/>
        <v>0</v>
      </c>
    </row>
    <row r="49" spans="6:61">
      <c r="F49">
        <f t="shared" si="6"/>
        <v>0</v>
      </c>
      <c r="G49">
        <f t="shared" si="7"/>
        <v>0</v>
      </c>
      <c r="H49">
        <f t="shared" si="8"/>
        <v>0</v>
      </c>
      <c r="I49">
        <f t="shared" si="9"/>
        <v>0</v>
      </c>
      <c r="J49">
        <f>'[1]FLEX free'!$C45</f>
        <v>0</v>
      </c>
      <c r="K49">
        <f t="shared" si="10"/>
        <v>0</v>
      </c>
      <c r="L49">
        <f t="shared" si="11"/>
        <v>0</v>
      </c>
      <c r="M49">
        <f t="shared" si="12"/>
        <v>0</v>
      </c>
      <c r="R49">
        <f>'[1]FLEX free'!$E45</f>
        <v>0</v>
      </c>
      <c r="T49">
        <f t="shared" si="13"/>
        <v>0</v>
      </c>
      <c r="U49">
        <f>'[1]FLEX free'!$F45</f>
        <v>0</v>
      </c>
      <c r="W49">
        <f t="shared" si="14"/>
        <v>0</v>
      </c>
      <c r="X49">
        <f t="shared" si="15"/>
        <v>0</v>
      </c>
      <c r="Y49">
        <f>'[1]FLEX free'!$D45</f>
        <v>0</v>
      </c>
      <c r="Z49">
        <f>'[1]FLEX free'!$G45</f>
        <v>0</v>
      </c>
      <c r="AA49">
        <f>'[1]FLEX free'!$H45</f>
        <v>0</v>
      </c>
      <c r="AB49">
        <f>'[1]FLEX free'!$I45</f>
        <v>0</v>
      </c>
      <c r="AD49">
        <f>'[1]FLEX free'!$J45</f>
        <v>0</v>
      </c>
      <c r="AF49">
        <f t="shared" si="16"/>
        <v>0</v>
      </c>
      <c r="AG49">
        <f>'[1]FLEX free'!$K45</f>
        <v>0</v>
      </c>
      <c r="AH49">
        <f t="shared" si="17"/>
        <v>0</v>
      </c>
      <c r="AI49">
        <f>'[1]FLEX free'!$L45</f>
        <v>0</v>
      </c>
      <c r="AK49">
        <f t="shared" si="18"/>
        <v>0</v>
      </c>
      <c r="AM49">
        <f>'[1]FLEX free'!$M45</f>
        <v>0</v>
      </c>
      <c r="AO49">
        <f>'[1]FLEX free'!$N45</f>
        <v>0</v>
      </c>
      <c r="AS49">
        <f>'[1]FLEX free'!$O45</f>
        <v>0</v>
      </c>
      <c r="AU49">
        <f t="shared" si="19"/>
        <v>0</v>
      </c>
      <c r="AV49">
        <f t="shared" si="20"/>
        <v>0</v>
      </c>
      <c r="AW49">
        <f t="shared" si="21"/>
        <v>0</v>
      </c>
      <c r="AX49">
        <f t="shared" si="22"/>
        <v>0</v>
      </c>
      <c r="BG49">
        <f t="shared" si="3"/>
        <v>0</v>
      </c>
      <c r="BH49" s="10">
        <f t="shared" si="23"/>
        <v>0</v>
      </c>
      <c r="BI49">
        <f t="shared" si="24"/>
        <v>0</v>
      </c>
    </row>
    <row r="50" spans="6:61">
      <c r="F50">
        <f t="shared" si="6"/>
        <v>0</v>
      </c>
      <c r="G50">
        <f t="shared" si="7"/>
        <v>0</v>
      </c>
      <c r="H50">
        <f t="shared" si="8"/>
        <v>0</v>
      </c>
      <c r="I50">
        <f t="shared" si="9"/>
        <v>0</v>
      </c>
      <c r="J50">
        <f>'[1]FLEX free'!$C46</f>
        <v>0</v>
      </c>
      <c r="K50">
        <f t="shared" si="10"/>
        <v>0</v>
      </c>
      <c r="L50">
        <f t="shared" si="11"/>
        <v>0</v>
      </c>
      <c r="M50">
        <f t="shared" si="12"/>
        <v>0</v>
      </c>
      <c r="R50">
        <f>'[1]FLEX free'!$E46</f>
        <v>0</v>
      </c>
      <c r="T50">
        <f t="shared" si="13"/>
        <v>0</v>
      </c>
      <c r="U50">
        <f>'[1]FLEX free'!$F46</f>
        <v>0</v>
      </c>
      <c r="W50">
        <f t="shared" si="14"/>
        <v>0</v>
      </c>
      <c r="X50">
        <f t="shared" si="15"/>
        <v>0</v>
      </c>
      <c r="Y50">
        <f>'[1]FLEX free'!$D46</f>
        <v>0</v>
      </c>
      <c r="Z50">
        <f>'[1]FLEX free'!$G46</f>
        <v>0</v>
      </c>
      <c r="AA50">
        <f>'[1]FLEX free'!$H46</f>
        <v>0</v>
      </c>
      <c r="AB50">
        <f>'[1]FLEX free'!$I46</f>
        <v>0</v>
      </c>
      <c r="AD50">
        <f>'[1]FLEX free'!$J46</f>
        <v>0</v>
      </c>
      <c r="AF50">
        <f t="shared" si="16"/>
        <v>0</v>
      </c>
      <c r="AG50">
        <f>'[1]FLEX free'!$K46</f>
        <v>0</v>
      </c>
      <c r="AH50">
        <f t="shared" si="17"/>
        <v>0</v>
      </c>
      <c r="AI50">
        <f>'[1]FLEX free'!$L46</f>
        <v>0</v>
      </c>
      <c r="AK50">
        <f t="shared" si="18"/>
        <v>0</v>
      </c>
      <c r="AM50">
        <f>'[1]FLEX free'!$M46</f>
        <v>0</v>
      </c>
      <c r="AO50">
        <f>'[1]FLEX free'!$N46</f>
        <v>0</v>
      </c>
      <c r="AS50">
        <f>'[1]FLEX free'!$O46</f>
        <v>0</v>
      </c>
      <c r="AU50">
        <f t="shared" si="19"/>
        <v>0</v>
      </c>
      <c r="AV50">
        <f t="shared" si="20"/>
        <v>0</v>
      </c>
      <c r="AW50">
        <f t="shared" si="21"/>
        <v>0</v>
      </c>
      <c r="AX50">
        <f t="shared" si="22"/>
        <v>0</v>
      </c>
      <c r="BG50">
        <f t="shared" si="3"/>
        <v>0</v>
      </c>
      <c r="BH50" s="10">
        <f t="shared" si="23"/>
        <v>0</v>
      </c>
      <c r="BI50">
        <f t="shared" si="24"/>
        <v>0</v>
      </c>
    </row>
    <row r="51" spans="6:61">
      <c r="F51">
        <f t="shared" si="6"/>
        <v>0</v>
      </c>
      <c r="G51">
        <f t="shared" si="7"/>
        <v>0</v>
      </c>
      <c r="H51">
        <f t="shared" si="8"/>
        <v>0</v>
      </c>
      <c r="I51">
        <f t="shared" si="9"/>
        <v>0</v>
      </c>
      <c r="J51">
        <f>'[1]FLEX free'!$C47</f>
        <v>0</v>
      </c>
      <c r="K51">
        <f t="shared" si="10"/>
        <v>0</v>
      </c>
      <c r="L51">
        <f t="shared" si="11"/>
        <v>0</v>
      </c>
      <c r="M51">
        <f t="shared" si="12"/>
        <v>0</v>
      </c>
      <c r="R51">
        <f>'[1]FLEX free'!$E47</f>
        <v>0</v>
      </c>
      <c r="T51">
        <f t="shared" si="13"/>
        <v>0</v>
      </c>
      <c r="U51">
        <f>'[1]FLEX free'!$F47</f>
        <v>0</v>
      </c>
      <c r="W51">
        <f t="shared" si="14"/>
        <v>0</v>
      </c>
      <c r="X51">
        <f t="shared" si="15"/>
        <v>0</v>
      </c>
      <c r="Y51">
        <f>'[1]FLEX free'!$D47</f>
        <v>0</v>
      </c>
      <c r="Z51">
        <f>'[1]FLEX free'!$G47</f>
        <v>0</v>
      </c>
      <c r="AA51">
        <f>'[1]FLEX free'!$H47</f>
        <v>0</v>
      </c>
      <c r="AB51">
        <f>'[1]FLEX free'!$I47</f>
        <v>0</v>
      </c>
      <c r="AD51">
        <f>'[1]FLEX free'!$J47</f>
        <v>0</v>
      </c>
      <c r="AF51">
        <f t="shared" si="16"/>
        <v>0</v>
      </c>
      <c r="AG51">
        <f>'[1]FLEX free'!$K47</f>
        <v>0</v>
      </c>
      <c r="AH51">
        <f t="shared" si="17"/>
        <v>0</v>
      </c>
      <c r="AI51">
        <f>'[1]FLEX free'!$L47</f>
        <v>0</v>
      </c>
      <c r="AK51">
        <f t="shared" si="18"/>
        <v>0</v>
      </c>
      <c r="AM51">
        <f>'[1]FLEX free'!$M47</f>
        <v>0</v>
      </c>
      <c r="AO51">
        <f>'[1]FLEX free'!$N47</f>
        <v>0</v>
      </c>
      <c r="AS51">
        <f>'[1]FLEX free'!$O47</f>
        <v>0</v>
      </c>
      <c r="AU51">
        <f t="shared" si="19"/>
        <v>0</v>
      </c>
      <c r="AV51">
        <f t="shared" si="20"/>
        <v>0</v>
      </c>
      <c r="AW51">
        <f t="shared" si="21"/>
        <v>0</v>
      </c>
      <c r="AX51">
        <f t="shared" si="22"/>
        <v>0</v>
      </c>
      <c r="BG51">
        <f t="shared" si="3"/>
        <v>0</v>
      </c>
      <c r="BH51" s="10">
        <f t="shared" si="23"/>
        <v>0</v>
      </c>
      <c r="BI51">
        <f t="shared" si="24"/>
        <v>0</v>
      </c>
    </row>
    <row r="52" spans="6:61">
      <c r="F52">
        <f t="shared" si="6"/>
        <v>0</v>
      </c>
      <c r="G52">
        <f t="shared" si="7"/>
        <v>0</v>
      </c>
      <c r="H52">
        <f t="shared" si="8"/>
        <v>0</v>
      </c>
      <c r="I52">
        <f t="shared" si="9"/>
        <v>0</v>
      </c>
      <c r="J52">
        <f>'[1]FLEX free'!$C48</f>
        <v>0</v>
      </c>
      <c r="K52">
        <f t="shared" si="10"/>
        <v>0</v>
      </c>
      <c r="L52">
        <f t="shared" si="11"/>
        <v>0</v>
      </c>
      <c r="M52">
        <f t="shared" si="12"/>
        <v>0</v>
      </c>
      <c r="R52">
        <f>'[1]FLEX free'!$E48</f>
        <v>0</v>
      </c>
      <c r="T52">
        <f t="shared" si="13"/>
        <v>0</v>
      </c>
      <c r="U52">
        <f>'[1]FLEX free'!$F48</f>
        <v>0</v>
      </c>
      <c r="W52">
        <f t="shared" si="14"/>
        <v>0</v>
      </c>
      <c r="X52">
        <f t="shared" si="15"/>
        <v>0</v>
      </c>
      <c r="Y52">
        <f>'[1]FLEX free'!$D48</f>
        <v>0</v>
      </c>
      <c r="Z52">
        <f>'[1]FLEX free'!$G48</f>
        <v>0</v>
      </c>
      <c r="AA52">
        <f>'[1]FLEX free'!$H48</f>
        <v>0</v>
      </c>
      <c r="AB52">
        <f>'[1]FLEX free'!$I48</f>
        <v>0</v>
      </c>
      <c r="AD52">
        <f>'[1]FLEX free'!$J48</f>
        <v>0</v>
      </c>
      <c r="AF52">
        <f t="shared" si="16"/>
        <v>0</v>
      </c>
      <c r="AG52">
        <f>'[1]FLEX free'!$K48</f>
        <v>0</v>
      </c>
      <c r="AH52">
        <f t="shared" si="17"/>
        <v>0</v>
      </c>
      <c r="AI52">
        <f>'[1]FLEX free'!$L48</f>
        <v>0</v>
      </c>
      <c r="AK52">
        <f t="shared" si="18"/>
        <v>0</v>
      </c>
      <c r="AM52">
        <f>'[1]FLEX free'!$M48</f>
        <v>0</v>
      </c>
      <c r="AO52">
        <f>'[1]FLEX free'!$N48</f>
        <v>0</v>
      </c>
      <c r="AS52">
        <f>'[1]FLEX free'!$O48</f>
        <v>0</v>
      </c>
      <c r="AU52">
        <f t="shared" si="19"/>
        <v>0</v>
      </c>
      <c r="AV52">
        <f t="shared" si="20"/>
        <v>0</v>
      </c>
      <c r="AW52">
        <f t="shared" si="21"/>
        <v>0</v>
      </c>
      <c r="AX52">
        <f t="shared" si="22"/>
        <v>0</v>
      </c>
      <c r="BG52">
        <f t="shared" si="3"/>
        <v>0</v>
      </c>
      <c r="BH52" s="10">
        <f t="shared" si="23"/>
        <v>0</v>
      </c>
      <c r="BI52">
        <f t="shared" si="24"/>
        <v>0</v>
      </c>
    </row>
    <row r="53" spans="6:61">
      <c r="F53">
        <f t="shared" si="6"/>
        <v>0</v>
      </c>
      <c r="G53">
        <f t="shared" si="7"/>
        <v>0</v>
      </c>
      <c r="H53">
        <f t="shared" si="8"/>
        <v>0</v>
      </c>
      <c r="I53">
        <f t="shared" si="9"/>
        <v>0</v>
      </c>
      <c r="J53">
        <f>'[1]FLEX free'!$C49</f>
        <v>0</v>
      </c>
      <c r="K53">
        <f t="shared" si="10"/>
        <v>0</v>
      </c>
      <c r="L53">
        <f t="shared" si="11"/>
        <v>0</v>
      </c>
      <c r="M53">
        <f t="shared" si="12"/>
        <v>0</v>
      </c>
      <c r="R53">
        <f>'[1]FLEX free'!$E49</f>
        <v>0</v>
      </c>
      <c r="T53">
        <f t="shared" si="13"/>
        <v>0</v>
      </c>
      <c r="U53">
        <f>'[1]FLEX free'!$F49</f>
        <v>0</v>
      </c>
      <c r="W53">
        <f t="shared" si="14"/>
        <v>0</v>
      </c>
      <c r="X53">
        <f t="shared" si="15"/>
        <v>0</v>
      </c>
      <c r="Y53">
        <f>'[1]FLEX free'!$D49</f>
        <v>0</v>
      </c>
      <c r="Z53">
        <f>'[1]FLEX free'!$G49</f>
        <v>0</v>
      </c>
      <c r="AA53">
        <f>'[1]FLEX free'!$H49</f>
        <v>0</v>
      </c>
      <c r="AB53">
        <f>'[1]FLEX free'!$I49</f>
        <v>0</v>
      </c>
      <c r="AD53">
        <f>'[1]FLEX free'!$J49</f>
        <v>0</v>
      </c>
      <c r="AF53">
        <f t="shared" si="16"/>
        <v>0</v>
      </c>
      <c r="AG53">
        <f>'[1]FLEX free'!$K49</f>
        <v>0</v>
      </c>
      <c r="AH53">
        <f t="shared" si="17"/>
        <v>0</v>
      </c>
      <c r="AI53">
        <f>'[1]FLEX free'!$L49</f>
        <v>0</v>
      </c>
      <c r="AK53">
        <f t="shared" si="18"/>
        <v>0</v>
      </c>
      <c r="AM53">
        <f>'[1]FLEX free'!$M49</f>
        <v>0</v>
      </c>
      <c r="AO53">
        <f>'[1]FLEX free'!$N49</f>
        <v>0</v>
      </c>
      <c r="AS53">
        <f>'[1]FLEX free'!$O49</f>
        <v>0</v>
      </c>
      <c r="AU53">
        <f t="shared" si="19"/>
        <v>0</v>
      </c>
      <c r="AV53">
        <f t="shared" si="20"/>
        <v>0</v>
      </c>
      <c r="AW53">
        <f t="shared" si="21"/>
        <v>0</v>
      </c>
      <c r="AX53">
        <f t="shared" si="22"/>
        <v>0</v>
      </c>
      <c r="BG53">
        <f t="shared" si="3"/>
        <v>0</v>
      </c>
      <c r="BH53" s="10">
        <f t="shared" si="23"/>
        <v>0</v>
      </c>
      <c r="BI53">
        <f t="shared" si="24"/>
        <v>0</v>
      </c>
    </row>
    <row r="54" spans="6:61">
      <c r="F54">
        <f t="shared" si="6"/>
        <v>0</v>
      </c>
      <c r="G54">
        <f t="shared" si="7"/>
        <v>0</v>
      </c>
      <c r="H54">
        <f t="shared" si="8"/>
        <v>0</v>
      </c>
      <c r="I54">
        <f t="shared" si="9"/>
        <v>0</v>
      </c>
      <c r="J54">
        <f>'[1]FLEX free'!$C50</f>
        <v>0</v>
      </c>
      <c r="K54">
        <f t="shared" si="10"/>
        <v>0</v>
      </c>
      <c r="L54">
        <f t="shared" si="11"/>
        <v>0</v>
      </c>
      <c r="M54">
        <f t="shared" si="12"/>
        <v>0</v>
      </c>
      <c r="R54">
        <f>'[1]FLEX free'!$E50</f>
        <v>0</v>
      </c>
      <c r="T54">
        <f t="shared" si="13"/>
        <v>0</v>
      </c>
      <c r="U54">
        <f>'[1]FLEX free'!$F50</f>
        <v>0</v>
      </c>
      <c r="W54">
        <f t="shared" si="14"/>
        <v>0</v>
      </c>
      <c r="X54">
        <f t="shared" si="15"/>
        <v>0</v>
      </c>
      <c r="Y54">
        <f>'[1]FLEX free'!$D50</f>
        <v>0</v>
      </c>
      <c r="Z54">
        <f>'[1]FLEX free'!$G50</f>
        <v>0</v>
      </c>
      <c r="AA54">
        <f>'[1]FLEX free'!$H50</f>
        <v>0</v>
      </c>
      <c r="AB54">
        <f>'[1]FLEX free'!$I50</f>
        <v>0</v>
      </c>
      <c r="AD54">
        <f>'[1]FLEX free'!$J50</f>
        <v>0</v>
      </c>
      <c r="AF54">
        <f t="shared" si="16"/>
        <v>0</v>
      </c>
      <c r="AG54">
        <f>'[1]FLEX free'!$K50</f>
        <v>0</v>
      </c>
      <c r="AH54">
        <f t="shared" si="17"/>
        <v>0</v>
      </c>
      <c r="AI54">
        <f>'[1]FLEX free'!$L50</f>
        <v>0</v>
      </c>
      <c r="AK54">
        <f t="shared" si="18"/>
        <v>0</v>
      </c>
      <c r="AM54">
        <f>'[1]FLEX free'!$M50</f>
        <v>0</v>
      </c>
      <c r="AO54">
        <f>'[1]FLEX free'!$N50</f>
        <v>0</v>
      </c>
      <c r="AS54">
        <f>'[1]FLEX free'!$O50</f>
        <v>0</v>
      </c>
      <c r="AU54">
        <f t="shared" si="19"/>
        <v>0</v>
      </c>
      <c r="AV54">
        <f t="shared" si="20"/>
        <v>0</v>
      </c>
      <c r="AW54">
        <f t="shared" si="21"/>
        <v>0</v>
      </c>
      <c r="AX54">
        <f t="shared" si="22"/>
        <v>0</v>
      </c>
      <c r="BG54">
        <f t="shared" si="3"/>
        <v>0</v>
      </c>
      <c r="BH54" s="10">
        <f t="shared" si="23"/>
        <v>0</v>
      </c>
      <c r="BI54">
        <f t="shared" si="24"/>
        <v>0</v>
      </c>
    </row>
    <row r="55" spans="6:61">
      <c r="F55">
        <f t="shared" si="6"/>
        <v>0</v>
      </c>
      <c r="G55">
        <f t="shared" si="7"/>
        <v>0</v>
      </c>
      <c r="H55">
        <f t="shared" si="8"/>
        <v>0</v>
      </c>
      <c r="I55">
        <f t="shared" si="9"/>
        <v>0</v>
      </c>
      <c r="J55">
        <f>'[1]FLEX free'!$C51</f>
        <v>0</v>
      </c>
      <c r="K55">
        <f t="shared" si="10"/>
        <v>0</v>
      </c>
      <c r="L55">
        <f t="shared" si="11"/>
        <v>0</v>
      </c>
      <c r="M55">
        <f t="shared" si="12"/>
        <v>0</v>
      </c>
      <c r="R55">
        <f>'[1]FLEX free'!$E51</f>
        <v>0</v>
      </c>
      <c r="T55">
        <f t="shared" si="13"/>
        <v>0</v>
      </c>
      <c r="U55">
        <f>'[1]FLEX free'!$F51</f>
        <v>0</v>
      </c>
      <c r="W55">
        <f t="shared" si="14"/>
        <v>0</v>
      </c>
      <c r="X55">
        <f t="shared" si="15"/>
        <v>0</v>
      </c>
      <c r="Y55">
        <f>'[1]FLEX free'!$D51</f>
        <v>0</v>
      </c>
      <c r="Z55">
        <f>'[1]FLEX free'!$G51</f>
        <v>0</v>
      </c>
      <c r="AA55">
        <f>'[1]FLEX free'!$H51</f>
        <v>0</v>
      </c>
      <c r="AB55">
        <f>'[1]FLEX free'!$I51</f>
        <v>0</v>
      </c>
      <c r="AD55">
        <f>'[1]FLEX free'!$J51</f>
        <v>0</v>
      </c>
      <c r="AF55">
        <f t="shared" si="16"/>
        <v>0</v>
      </c>
      <c r="AG55">
        <f>'[1]FLEX free'!$K51</f>
        <v>0</v>
      </c>
      <c r="AH55">
        <f t="shared" si="17"/>
        <v>0</v>
      </c>
      <c r="AI55">
        <f>'[1]FLEX free'!$L51</f>
        <v>0</v>
      </c>
      <c r="AK55">
        <f t="shared" si="18"/>
        <v>0</v>
      </c>
      <c r="AM55">
        <f>'[1]FLEX free'!$M51</f>
        <v>0</v>
      </c>
      <c r="AO55">
        <f>'[1]FLEX free'!$N51</f>
        <v>0</v>
      </c>
      <c r="AS55">
        <f>'[1]FLEX free'!$O51</f>
        <v>0</v>
      </c>
      <c r="AU55">
        <f t="shared" si="19"/>
        <v>0</v>
      </c>
      <c r="AV55">
        <f t="shared" si="20"/>
        <v>0</v>
      </c>
      <c r="AW55">
        <f t="shared" si="21"/>
        <v>0</v>
      </c>
      <c r="AX55">
        <f t="shared" si="22"/>
        <v>0</v>
      </c>
      <c r="BG55">
        <f t="shared" si="3"/>
        <v>0</v>
      </c>
      <c r="BH55" s="10">
        <f t="shared" si="23"/>
        <v>0</v>
      </c>
      <c r="BI55">
        <f t="shared" si="24"/>
        <v>0</v>
      </c>
    </row>
    <row r="56" spans="6:61">
      <c r="F56">
        <f t="shared" si="6"/>
        <v>0</v>
      </c>
      <c r="G56">
        <f t="shared" si="7"/>
        <v>0</v>
      </c>
      <c r="H56">
        <f t="shared" si="8"/>
        <v>0</v>
      </c>
      <c r="I56">
        <f t="shared" si="9"/>
        <v>0</v>
      </c>
      <c r="J56">
        <f>'[1]FLEX free'!$C52</f>
        <v>0</v>
      </c>
      <c r="K56">
        <f t="shared" si="10"/>
        <v>0</v>
      </c>
      <c r="L56">
        <f t="shared" si="11"/>
        <v>0</v>
      </c>
      <c r="M56">
        <f t="shared" si="12"/>
        <v>0</v>
      </c>
      <c r="R56">
        <f>'[1]FLEX free'!$E52</f>
        <v>0</v>
      </c>
      <c r="T56">
        <f t="shared" si="13"/>
        <v>0</v>
      </c>
      <c r="U56">
        <f>'[1]FLEX free'!$F52</f>
        <v>0</v>
      </c>
      <c r="W56">
        <f t="shared" si="14"/>
        <v>0</v>
      </c>
      <c r="X56">
        <f t="shared" si="15"/>
        <v>0</v>
      </c>
      <c r="Y56">
        <f>'[1]FLEX free'!$D52</f>
        <v>0</v>
      </c>
      <c r="Z56">
        <f>'[1]FLEX free'!$G52</f>
        <v>0</v>
      </c>
      <c r="AA56">
        <f>'[1]FLEX free'!$H52</f>
        <v>0</v>
      </c>
      <c r="AB56">
        <f>'[1]FLEX free'!$I52</f>
        <v>0</v>
      </c>
      <c r="AD56">
        <f>'[1]FLEX free'!$J52</f>
        <v>0</v>
      </c>
      <c r="AF56">
        <f t="shared" si="16"/>
        <v>0</v>
      </c>
      <c r="AG56">
        <f>'[1]FLEX free'!$K52</f>
        <v>0</v>
      </c>
      <c r="AH56">
        <f t="shared" si="17"/>
        <v>0</v>
      </c>
      <c r="AI56">
        <f>'[1]FLEX free'!$L52</f>
        <v>0</v>
      </c>
      <c r="AK56">
        <f t="shared" si="18"/>
        <v>0</v>
      </c>
      <c r="AM56">
        <f>'[1]FLEX free'!$M52</f>
        <v>0</v>
      </c>
      <c r="AO56">
        <f>'[1]FLEX free'!$N52</f>
        <v>0</v>
      </c>
      <c r="AS56">
        <f>'[1]FLEX free'!$O52</f>
        <v>0</v>
      </c>
      <c r="AU56">
        <f t="shared" si="19"/>
        <v>0</v>
      </c>
      <c r="AV56">
        <f t="shared" si="20"/>
        <v>0</v>
      </c>
      <c r="AW56">
        <f t="shared" si="21"/>
        <v>0</v>
      </c>
      <c r="AX56">
        <f t="shared" si="22"/>
        <v>0</v>
      </c>
      <c r="BG56">
        <f t="shared" si="3"/>
        <v>0</v>
      </c>
      <c r="BH56" s="10">
        <f t="shared" si="23"/>
        <v>0</v>
      </c>
      <c r="BI56">
        <f t="shared" si="24"/>
        <v>0</v>
      </c>
    </row>
    <row r="57" spans="6:61">
      <c r="F57">
        <f t="shared" si="6"/>
        <v>0</v>
      </c>
      <c r="G57">
        <f t="shared" si="7"/>
        <v>0</v>
      </c>
      <c r="H57">
        <f t="shared" si="8"/>
        <v>0</v>
      </c>
      <c r="I57">
        <f t="shared" si="9"/>
        <v>0</v>
      </c>
      <c r="J57">
        <f>'[1]FLEX free'!$C53</f>
        <v>0</v>
      </c>
      <c r="K57">
        <f t="shared" si="10"/>
        <v>0</v>
      </c>
      <c r="L57">
        <f t="shared" si="11"/>
        <v>0</v>
      </c>
      <c r="M57">
        <f t="shared" si="12"/>
        <v>0</v>
      </c>
      <c r="R57">
        <f>'[1]FLEX free'!$E53</f>
        <v>0</v>
      </c>
      <c r="T57">
        <f t="shared" si="13"/>
        <v>0</v>
      </c>
      <c r="U57">
        <f>'[1]FLEX free'!$F53</f>
        <v>0</v>
      </c>
      <c r="W57">
        <f t="shared" si="14"/>
        <v>0</v>
      </c>
      <c r="X57">
        <f t="shared" si="15"/>
        <v>0</v>
      </c>
      <c r="Y57">
        <f>'[1]FLEX free'!$D53</f>
        <v>0</v>
      </c>
      <c r="Z57">
        <f>'[1]FLEX free'!$G53</f>
        <v>0</v>
      </c>
      <c r="AA57">
        <f>'[1]FLEX free'!$H53</f>
        <v>0</v>
      </c>
      <c r="AB57">
        <f>'[1]FLEX free'!$I53</f>
        <v>0</v>
      </c>
      <c r="AD57">
        <f>'[1]FLEX free'!$J53</f>
        <v>0</v>
      </c>
      <c r="AF57">
        <f t="shared" si="16"/>
        <v>0</v>
      </c>
      <c r="AG57">
        <f>'[1]FLEX free'!$K53</f>
        <v>0</v>
      </c>
      <c r="AH57">
        <f t="shared" si="17"/>
        <v>0</v>
      </c>
      <c r="AI57">
        <f>'[1]FLEX free'!$L53</f>
        <v>0</v>
      </c>
      <c r="AK57">
        <f t="shared" si="18"/>
        <v>0</v>
      </c>
      <c r="AM57">
        <f>'[1]FLEX free'!$M53</f>
        <v>0</v>
      </c>
      <c r="AO57">
        <f>'[1]FLEX free'!$N53</f>
        <v>0</v>
      </c>
      <c r="AS57">
        <f>'[1]FLEX free'!$O53</f>
        <v>0</v>
      </c>
      <c r="AU57">
        <f t="shared" si="19"/>
        <v>0</v>
      </c>
      <c r="AV57">
        <f t="shared" si="20"/>
        <v>0</v>
      </c>
      <c r="AW57">
        <f t="shared" si="21"/>
        <v>0</v>
      </c>
      <c r="AX57">
        <f t="shared" si="22"/>
        <v>0</v>
      </c>
      <c r="BG57">
        <f t="shared" si="3"/>
        <v>0</v>
      </c>
      <c r="BH57" s="10">
        <f t="shared" si="23"/>
        <v>0</v>
      </c>
      <c r="BI57">
        <f t="shared" si="24"/>
        <v>0</v>
      </c>
    </row>
    <row r="58" spans="6:61">
      <c r="F58">
        <f t="shared" si="6"/>
        <v>0</v>
      </c>
      <c r="G58">
        <f t="shared" si="7"/>
        <v>0</v>
      </c>
      <c r="H58">
        <f t="shared" si="8"/>
        <v>0</v>
      </c>
      <c r="I58">
        <f t="shared" si="9"/>
        <v>0</v>
      </c>
      <c r="J58">
        <f>'[1]FLEX free'!$C54</f>
        <v>0</v>
      </c>
      <c r="K58">
        <f t="shared" si="10"/>
        <v>0</v>
      </c>
      <c r="L58">
        <f t="shared" si="11"/>
        <v>0</v>
      </c>
      <c r="M58">
        <f t="shared" si="12"/>
        <v>0</v>
      </c>
      <c r="R58">
        <f>'[1]FLEX free'!$E54</f>
        <v>0</v>
      </c>
      <c r="T58">
        <f t="shared" si="13"/>
        <v>0</v>
      </c>
      <c r="U58">
        <f>'[1]FLEX free'!$F54</f>
        <v>0</v>
      </c>
      <c r="W58">
        <f t="shared" si="14"/>
        <v>0</v>
      </c>
      <c r="X58">
        <f t="shared" si="15"/>
        <v>0</v>
      </c>
      <c r="Y58">
        <f>'[1]FLEX free'!$D54</f>
        <v>0</v>
      </c>
      <c r="Z58">
        <f>'[1]FLEX free'!$G54</f>
        <v>0</v>
      </c>
      <c r="AA58">
        <f>'[1]FLEX free'!$H54</f>
        <v>0</v>
      </c>
      <c r="AB58">
        <f>'[1]FLEX free'!$I54</f>
        <v>0</v>
      </c>
      <c r="AD58">
        <f>'[1]FLEX free'!$J54</f>
        <v>0</v>
      </c>
      <c r="AF58">
        <f t="shared" si="16"/>
        <v>0</v>
      </c>
      <c r="AG58">
        <f>'[1]FLEX free'!$K54</f>
        <v>0</v>
      </c>
      <c r="AH58">
        <f t="shared" si="17"/>
        <v>0</v>
      </c>
      <c r="AI58">
        <f>'[1]FLEX free'!$L54</f>
        <v>0</v>
      </c>
      <c r="AK58">
        <f t="shared" si="18"/>
        <v>0</v>
      </c>
      <c r="AM58">
        <f>'[1]FLEX free'!$M54</f>
        <v>0</v>
      </c>
      <c r="AO58">
        <f>'[1]FLEX free'!$N54</f>
        <v>0</v>
      </c>
      <c r="AS58">
        <f>'[1]FLEX free'!$O54</f>
        <v>0</v>
      </c>
      <c r="AU58">
        <f t="shared" si="19"/>
        <v>0</v>
      </c>
      <c r="AV58">
        <f t="shared" si="20"/>
        <v>0</v>
      </c>
      <c r="AW58">
        <f t="shared" si="21"/>
        <v>0</v>
      </c>
      <c r="AX58">
        <f t="shared" si="22"/>
        <v>0</v>
      </c>
      <c r="BG58">
        <f t="shared" si="3"/>
        <v>0</v>
      </c>
      <c r="BH58" s="10">
        <f t="shared" si="23"/>
        <v>0</v>
      </c>
      <c r="BI58">
        <f t="shared" si="24"/>
        <v>0</v>
      </c>
    </row>
    <row r="59" spans="6:61">
      <c r="F59">
        <f t="shared" si="6"/>
        <v>0</v>
      </c>
      <c r="G59">
        <f t="shared" si="7"/>
        <v>0</v>
      </c>
      <c r="H59">
        <f t="shared" si="8"/>
        <v>0</v>
      </c>
      <c r="I59">
        <f t="shared" si="9"/>
        <v>0</v>
      </c>
      <c r="J59">
        <f>'[1]FLEX free'!$C55</f>
        <v>0</v>
      </c>
      <c r="K59">
        <f t="shared" si="10"/>
        <v>0</v>
      </c>
      <c r="L59">
        <f t="shared" si="11"/>
        <v>0</v>
      </c>
      <c r="M59">
        <f t="shared" si="12"/>
        <v>0</v>
      </c>
      <c r="R59">
        <f>'[1]FLEX free'!$E55</f>
        <v>0</v>
      </c>
      <c r="T59">
        <f t="shared" si="13"/>
        <v>0</v>
      </c>
      <c r="U59">
        <f>'[1]FLEX free'!$F55</f>
        <v>0</v>
      </c>
      <c r="W59">
        <f t="shared" si="14"/>
        <v>0</v>
      </c>
      <c r="X59">
        <f t="shared" si="15"/>
        <v>0</v>
      </c>
      <c r="Y59">
        <f>'[1]FLEX free'!$D55</f>
        <v>0</v>
      </c>
      <c r="Z59">
        <f>'[1]FLEX free'!$G55</f>
        <v>0</v>
      </c>
      <c r="AA59">
        <f>'[1]FLEX free'!$H55</f>
        <v>0</v>
      </c>
      <c r="AB59">
        <f>'[1]FLEX free'!$I55</f>
        <v>0</v>
      </c>
      <c r="AD59">
        <f>'[1]FLEX free'!$J55</f>
        <v>0</v>
      </c>
      <c r="AF59">
        <f t="shared" si="16"/>
        <v>0</v>
      </c>
      <c r="AG59">
        <f>'[1]FLEX free'!$K55</f>
        <v>0</v>
      </c>
      <c r="AH59">
        <f t="shared" si="17"/>
        <v>0</v>
      </c>
      <c r="AI59">
        <f>'[1]FLEX free'!$L55</f>
        <v>0</v>
      </c>
      <c r="AK59">
        <f t="shared" si="18"/>
        <v>0</v>
      </c>
      <c r="AM59">
        <f>'[1]FLEX free'!$M55</f>
        <v>0</v>
      </c>
      <c r="AO59">
        <f>'[1]FLEX free'!$N55</f>
        <v>0</v>
      </c>
      <c r="AS59">
        <f>'[1]FLEX free'!$O55</f>
        <v>0</v>
      </c>
      <c r="AU59">
        <f t="shared" si="19"/>
        <v>0</v>
      </c>
      <c r="AV59">
        <f t="shared" si="20"/>
        <v>0</v>
      </c>
      <c r="AW59">
        <f t="shared" si="21"/>
        <v>0</v>
      </c>
      <c r="AX59">
        <f t="shared" si="22"/>
        <v>0</v>
      </c>
      <c r="BG59">
        <f t="shared" si="3"/>
        <v>0</v>
      </c>
      <c r="BH59" s="10">
        <f t="shared" si="23"/>
        <v>0</v>
      </c>
      <c r="BI59">
        <f t="shared" si="24"/>
        <v>0</v>
      </c>
    </row>
    <row r="60" spans="6:61">
      <c r="F60">
        <f t="shared" si="6"/>
        <v>0</v>
      </c>
      <c r="G60">
        <f t="shared" si="7"/>
        <v>0</v>
      </c>
      <c r="H60">
        <f t="shared" si="8"/>
        <v>0</v>
      </c>
      <c r="I60">
        <f t="shared" si="9"/>
        <v>0</v>
      </c>
      <c r="J60">
        <f>'[1]FLEX free'!$C56</f>
        <v>0</v>
      </c>
      <c r="K60">
        <f t="shared" si="10"/>
        <v>0</v>
      </c>
      <c r="L60">
        <f t="shared" si="11"/>
        <v>0</v>
      </c>
      <c r="M60">
        <f t="shared" si="12"/>
        <v>0</v>
      </c>
      <c r="R60">
        <f>'[1]FLEX free'!$E56</f>
        <v>0</v>
      </c>
      <c r="T60">
        <f t="shared" si="13"/>
        <v>0</v>
      </c>
      <c r="U60">
        <f>'[1]FLEX free'!$F56</f>
        <v>0</v>
      </c>
      <c r="W60">
        <f t="shared" si="14"/>
        <v>0</v>
      </c>
      <c r="X60">
        <f t="shared" si="15"/>
        <v>0</v>
      </c>
      <c r="Y60">
        <f>'[1]FLEX free'!$D56</f>
        <v>0</v>
      </c>
      <c r="Z60">
        <f>'[1]FLEX free'!$G56</f>
        <v>0</v>
      </c>
      <c r="AA60">
        <f>'[1]FLEX free'!$H56</f>
        <v>0</v>
      </c>
      <c r="AB60">
        <f>'[1]FLEX free'!$I56</f>
        <v>0</v>
      </c>
      <c r="AD60">
        <f>'[1]FLEX free'!$J56</f>
        <v>0</v>
      </c>
      <c r="AF60">
        <f t="shared" si="16"/>
        <v>0</v>
      </c>
      <c r="AG60">
        <f>'[1]FLEX free'!$K56</f>
        <v>0</v>
      </c>
      <c r="AH60">
        <f t="shared" si="17"/>
        <v>0</v>
      </c>
      <c r="AI60">
        <f>'[1]FLEX free'!$L56</f>
        <v>0</v>
      </c>
      <c r="AK60">
        <f t="shared" si="18"/>
        <v>0</v>
      </c>
      <c r="AM60">
        <f>'[1]FLEX free'!$M56</f>
        <v>0</v>
      </c>
      <c r="AO60">
        <f>'[1]FLEX free'!$N56</f>
        <v>0</v>
      </c>
      <c r="AS60">
        <f>'[1]FLEX free'!$O56</f>
        <v>0</v>
      </c>
      <c r="AU60">
        <f t="shared" si="19"/>
        <v>0</v>
      </c>
      <c r="AV60">
        <f t="shared" si="20"/>
        <v>0</v>
      </c>
      <c r="AW60">
        <f t="shared" si="21"/>
        <v>0</v>
      </c>
      <c r="AX60">
        <f t="shared" si="22"/>
        <v>0</v>
      </c>
      <c r="BG60">
        <f t="shared" si="3"/>
        <v>0</v>
      </c>
      <c r="BH60" s="10">
        <f t="shared" si="23"/>
        <v>0</v>
      </c>
      <c r="BI60">
        <f t="shared" si="24"/>
        <v>0</v>
      </c>
    </row>
    <row r="61" spans="6:61">
      <c r="F61">
        <f t="shared" si="6"/>
        <v>0</v>
      </c>
      <c r="G61">
        <f t="shared" si="7"/>
        <v>0</v>
      </c>
      <c r="H61">
        <f t="shared" si="8"/>
        <v>0</v>
      </c>
      <c r="I61">
        <f t="shared" si="9"/>
        <v>0</v>
      </c>
      <c r="J61">
        <f>'[1]FLEX free'!$C57</f>
        <v>0</v>
      </c>
      <c r="K61">
        <f t="shared" si="10"/>
        <v>0</v>
      </c>
      <c r="L61">
        <f t="shared" si="11"/>
        <v>0</v>
      </c>
      <c r="M61">
        <f t="shared" si="12"/>
        <v>0</v>
      </c>
      <c r="R61">
        <f>'[1]FLEX free'!$E57</f>
        <v>0</v>
      </c>
      <c r="T61">
        <f t="shared" si="13"/>
        <v>0</v>
      </c>
      <c r="U61">
        <f>'[1]FLEX free'!$F57</f>
        <v>0</v>
      </c>
      <c r="W61">
        <f t="shared" si="14"/>
        <v>0</v>
      </c>
      <c r="X61">
        <f t="shared" si="15"/>
        <v>0</v>
      </c>
      <c r="Y61">
        <f>'[1]FLEX free'!$D57</f>
        <v>0</v>
      </c>
      <c r="Z61">
        <f>'[1]FLEX free'!$G57</f>
        <v>0</v>
      </c>
      <c r="AA61">
        <f>'[1]FLEX free'!$H57</f>
        <v>0</v>
      </c>
      <c r="AB61">
        <f>'[1]FLEX free'!$I57</f>
        <v>0</v>
      </c>
      <c r="AD61">
        <f>'[1]FLEX free'!$J57</f>
        <v>0</v>
      </c>
      <c r="AF61">
        <f t="shared" si="16"/>
        <v>0</v>
      </c>
      <c r="AG61">
        <f>'[1]FLEX free'!$K57</f>
        <v>0</v>
      </c>
      <c r="AH61">
        <f t="shared" si="17"/>
        <v>0</v>
      </c>
      <c r="AI61">
        <f>'[1]FLEX free'!$L57</f>
        <v>0</v>
      </c>
      <c r="AK61">
        <f t="shared" si="18"/>
        <v>0</v>
      </c>
      <c r="AM61">
        <f>'[1]FLEX free'!$M57</f>
        <v>0</v>
      </c>
      <c r="AO61">
        <f>'[1]FLEX free'!$N57</f>
        <v>0</v>
      </c>
      <c r="AS61">
        <f>'[1]FLEX free'!$O57</f>
        <v>0</v>
      </c>
      <c r="AU61">
        <f t="shared" si="19"/>
        <v>0</v>
      </c>
      <c r="AV61">
        <f t="shared" si="20"/>
        <v>0</v>
      </c>
      <c r="AW61">
        <f t="shared" si="21"/>
        <v>0</v>
      </c>
      <c r="AX61">
        <f t="shared" si="22"/>
        <v>0</v>
      </c>
      <c r="BG61">
        <f t="shared" si="3"/>
        <v>0</v>
      </c>
      <c r="BH61" s="10">
        <f t="shared" si="23"/>
        <v>0</v>
      </c>
      <c r="BI61">
        <f t="shared" si="24"/>
        <v>0</v>
      </c>
    </row>
    <row r="62" spans="6:61">
      <c r="F62">
        <f t="shared" si="6"/>
        <v>0</v>
      </c>
      <c r="G62">
        <f t="shared" si="7"/>
        <v>0</v>
      </c>
      <c r="H62">
        <f t="shared" si="8"/>
        <v>0</v>
      </c>
      <c r="I62">
        <f t="shared" si="9"/>
        <v>0</v>
      </c>
      <c r="J62">
        <f>'[1]FLEX free'!$C58</f>
        <v>0</v>
      </c>
      <c r="K62">
        <f t="shared" si="10"/>
        <v>0</v>
      </c>
      <c r="L62">
        <f t="shared" si="11"/>
        <v>0</v>
      </c>
      <c r="M62">
        <f t="shared" si="12"/>
        <v>0</v>
      </c>
      <c r="R62">
        <f>'[1]FLEX free'!$E58</f>
        <v>0</v>
      </c>
      <c r="T62">
        <f t="shared" si="13"/>
        <v>0</v>
      </c>
      <c r="U62">
        <f>'[1]FLEX free'!$F58</f>
        <v>0</v>
      </c>
      <c r="W62">
        <f t="shared" si="14"/>
        <v>0</v>
      </c>
      <c r="X62">
        <f t="shared" si="15"/>
        <v>0</v>
      </c>
      <c r="Y62">
        <f>'[1]FLEX free'!$D58</f>
        <v>0</v>
      </c>
      <c r="Z62">
        <f>'[1]FLEX free'!$G58</f>
        <v>0</v>
      </c>
      <c r="AA62">
        <f>'[1]FLEX free'!$H58</f>
        <v>0</v>
      </c>
      <c r="AB62">
        <f>'[1]FLEX free'!$I58</f>
        <v>0</v>
      </c>
      <c r="AD62">
        <f>'[1]FLEX free'!$J58</f>
        <v>0</v>
      </c>
      <c r="AF62">
        <f t="shared" si="16"/>
        <v>0</v>
      </c>
      <c r="AG62">
        <f>'[1]FLEX free'!$K58</f>
        <v>0</v>
      </c>
      <c r="AH62">
        <f t="shared" si="17"/>
        <v>0</v>
      </c>
      <c r="AI62">
        <f>'[1]FLEX free'!$L58</f>
        <v>0</v>
      </c>
      <c r="AK62">
        <f t="shared" si="18"/>
        <v>0</v>
      </c>
      <c r="AM62">
        <f>'[1]FLEX free'!$M58</f>
        <v>0</v>
      </c>
      <c r="AO62">
        <f>'[1]FLEX free'!$N58</f>
        <v>0</v>
      </c>
      <c r="AS62">
        <f>'[1]FLEX free'!$O58</f>
        <v>0</v>
      </c>
      <c r="AU62">
        <f t="shared" si="19"/>
        <v>0</v>
      </c>
      <c r="AV62">
        <f t="shared" si="20"/>
        <v>0</v>
      </c>
      <c r="AW62">
        <f t="shared" si="21"/>
        <v>0</v>
      </c>
      <c r="AX62">
        <f t="shared" si="22"/>
        <v>0</v>
      </c>
      <c r="BG62">
        <f t="shared" si="3"/>
        <v>0</v>
      </c>
      <c r="BH62" s="10">
        <f t="shared" si="23"/>
        <v>0</v>
      </c>
      <c r="BI62">
        <f t="shared" si="24"/>
        <v>0</v>
      </c>
    </row>
    <row r="63" spans="6:61">
      <c r="F63">
        <f t="shared" si="6"/>
        <v>0</v>
      </c>
      <c r="G63">
        <f t="shared" si="7"/>
        <v>0</v>
      </c>
      <c r="H63">
        <f t="shared" si="8"/>
        <v>0</v>
      </c>
      <c r="I63">
        <f t="shared" si="9"/>
        <v>0</v>
      </c>
      <c r="J63">
        <f>'[1]FLEX free'!$C59</f>
        <v>0</v>
      </c>
      <c r="K63">
        <f t="shared" si="10"/>
        <v>0</v>
      </c>
      <c r="L63">
        <f t="shared" si="11"/>
        <v>0</v>
      </c>
      <c r="M63">
        <f t="shared" si="12"/>
        <v>0</v>
      </c>
      <c r="R63">
        <f>'[1]FLEX free'!$E59</f>
        <v>0</v>
      </c>
      <c r="T63">
        <f t="shared" si="13"/>
        <v>0</v>
      </c>
      <c r="U63">
        <f>'[1]FLEX free'!$F59</f>
        <v>0</v>
      </c>
      <c r="W63">
        <f t="shared" si="14"/>
        <v>0</v>
      </c>
      <c r="X63">
        <f t="shared" si="15"/>
        <v>0</v>
      </c>
      <c r="Y63">
        <f>'[1]FLEX free'!$D59</f>
        <v>0</v>
      </c>
      <c r="Z63">
        <f>'[1]FLEX free'!$G59</f>
        <v>0</v>
      </c>
      <c r="AA63">
        <f>'[1]FLEX free'!$H59</f>
        <v>0</v>
      </c>
      <c r="AB63">
        <f>'[1]FLEX free'!$I59</f>
        <v>0</v>
      </c>
      <c r="AD63">
        <f>'[1]FLEX free'!$J59</f>
        <v>0</v>
      </c>
      <c r="AF63">
        <f t="shared" si="16"/>
        <v>0</v>
      </c>
      <c r="AG63">
        <f>'[1]FLEX free'!$K59</f>
        <v>0</v>
      </c>
      <c r="AH63">
        <f t="shared" si="17"/>
        <v>0</v>
      </c>
      <c r="AI63">
        <f>'[1]FLEX free'!$L59</f>
        <v>0</v>
      </c>
      <c r="AK63">
        <f t="shared" si="18"/>
        <v>0</v>
      </c>
      <c r="AM63">
        <f>'[1]FLEX free'!$M59</f>
        <v>0</v>
      </c>
      <c r="AO63">
        <f>'[1]FLEX free'!$N59</f>
        <v>0</v>
      </c>
      <c r="AS63">
        <f>'[1]FLEX free'!$O59</f>
        <v>0</v>
      </c>
      <c r="AU63">
        <f t="shared" si="19"/>
        <v>0</v>
      </c>
      <c r="AV63">
        <f t="shared" si="20"/>
        <v>0</v>
      </c>
      <c r="AW63">
        <f t="shared" si="21"/>
        <v>0</v>
      </c>
      <c r="AX63">
        <f t="shared" si="22"/>
        <v>0</v>
      </c>
      <c r="BG63">
        <f t="shared" si="3"/>
        <v>0</v>
      </c>
      <c r="BH63" s="10">
        <f t="shared" si="23"/>
        <v>0</v>
      </c>
      <c r="BI63">
        <f t="shared" si="24"/>
        <v>0</v>
      </c>
    </row>
    <row r="64" spans="6:61">
      <c r="F64">
        <f t="shared" si="6"/>
        <v>0</v>
      </c>
      <c r="G64">
        <f t="shared" si="7"/>
        <v>0</v>
      </c>
      <c r="H64">
        <f t="shared" si="8"/>
        <v>0</v>
      </c>
      <c r="I64">
        <f t="shared" si="9"/>
        <v>0</v>
      </c>
      <c r="J64">
        <f>'[1]FLEX free'!$C60</f>
        <v>0</v>
      </c>
      <c r="K64">
        <f t="shared" si="10"/>
        <v>0</v>
      </c>
      <c r="L64">
        <f t="shared" si="11"/>
        <v>0</v>
      </c>
      <c r="M64">
        <f t="shared" si="12"/>
        <v>0</v>
      </c>
      <c r="R64">
        <f>'[1]FLEX free'!$E60</f>
        <v>0</v>
      </c>
      <c r="T64">
        <f t="shared" si="13"/>
        <v>0</v>
      </c>
      <c r="U64">
        <f>'[1]FLEX free'!$F60</f>
        <v>0</v>
      </c>
      <c r="W64">
        <f t="shared" si="14"/>
        <v>0</v>
      </c>
      <c r="X64">
        <f t="shared" si="15"/>
        <v>0</v>
      </c>
      <c r="Y64">
        <f>'[1]FLEX free'!$D60</f>
        <v>0</v>
      </c>
      <c r="Z64">
        <f>'[1]FLEX free'!$G60</f>
        <v>0</v>
      </c>
      <c r="AA64">
        <f>'[1]FLEX free'!$H60</f>
        <v>0</v>
      </c>
      <c r="AB64">
        <f>'[1]FLEX free'!$I60</f>
        <v>0</v>
      </c>
      <c r="AD64">
        <f>'[1]FLEX free'!$J60</f>
        <v>0</v>
      </c>
      <c r="AF64">
        <f t="shared" si="16"/>
        <v>0</v>
      </c>
      <c r="AG64">
        <f>'[1]FLEX free'!$K60</f>
        <v>0</v>
      </c>
      <c r="AH64">
        <f t="shared" si="17"/>
        <v>0</v>
      </c>
      <c r="AI64">
        <f>'[1]FLEX free'!$L60</f>
        <v>0</v>
      </c>
      <c r="AK64">
        <f t="shared" si="18"/>
        <v>0</v>
      </c>
      <c r="AM64">
        <f>'[1]FLEX free'!$M60</f>
        <v>0</v>
      </c>
      <c r="AO64">
        <f>'[1]FLEX free'!$N60</f>
        <v>0</v>
      </c>
      <c r="AS64">
        <f>'[1]FLEX free'!$O60</f>
        <v>0</v>
      </c>
      <c r="AU64">
        <f t="shared" si="19"/>
        <v>0</v>
      </c>
      <c r="AV64">
        <f t="shared" si="20"/>
        <v>0</v>
      </c>
      <c r="AW64">
        <f t="shared" si="21"/>
        <v>0</v>
      </c>
      <c r="AX64">
        <f t="shared" si="22"/>
        <v>0</v>
      </c>
      <c r="BG64">
        <f t="shared" si="3"/>
        <v>0</v>
      </c>
      <c r="BH64" s="10">
        <f t="shared" si="23"/>
        <v>0</v>
      </c>
      <c r="BI64">
        <f t="shared" si="24"/>
        <v>0</v>
      </c>
    </row>
    <row r="65" spans="6:61">
      <c r="F65">
        <f t="shared" si="6"/>
        <v>0</v>
      </c>
      <c r="G65">
        <f t="shared" si="7"/>
        <v>0</v>
      </c>
      <c r="H65">
        <f t="shared" si="8"/>
        <v>0</v>
      </c>
      <c r="I65">
        <f t="shared" si="9"/>
        <v>0</v>
      </c>
      <c r="J65">
        <f>'[1]FLEX free'!$C61</f>
        <v>0</v>
      </c>
      <c r="K65">
        <f t="shared" si="10"/>
        <v>0</v>
      </c>
      <c r="L65">
        <f t="shared" si="11"/>
        <v>0</v>
      </c>
      <c r="M65">
        <f t="shared" si="12"/>
        <v>0</v>
      </c>
      <c r="R65">
        <f>'[1]FLEX free'!$E61</f>
        <v>0</v>
      </c>
      <c r="T65">
        <f t="shared" si="13"/>
        <v>0</v>
      </c>
      <c r="U65">
        <f>'[1]FLEX free'!$F61</f>
        <v>0</v>
      </c>
      <c r="W65">
        <f t="shared" si="14"/>
        <v>0</v>
      </c>
      <c r="X65">
        <f t="shared" si="15"/>
        <v>0</v>
      </c>
      <c r="Y65">
        <f>'[1]FLEX free'!$D61</f>
        <v>0</v>
      </c>
      <c r="Z65">
        <f>'[1]FLEX free'!$G61</f>
        <v>0</v>
      </c>
      <c r="AA65">
        <f>'[1]FLEX free'!$H61</f>
        <v>0</v>
      </c>
      <c r="AB65">
        <f>'[1]FLEX free'!$I61</f>
        <v>0</v>
      </c>
      <c r="AD65">
        <f>'[1]FLEX free'!$J61</f>
        <v>0</v>
      </c>
      <c r="AF65">
        <f t="shared" si="16"/>
        <v>0</v>
      </c>
      <c r="AG65">
        <f>'[1]FLEX free'!$K61</f>
        <v>0</v>
      </c>
      <c r="AH65">
        <f t="shared" si="17"/>
        <v>0</v>
      </c>
      <c r="AI65">
        <f>'[1]FLEX free'!$L61</f>
        <v>0</v>
      </c>
      <c r="AK65">
        <f t="shared" si="18"/>
        <v>0</v>
      </c>
      <c r="AM65">
        <f>'[1]FLEX free'!$M61</f>
        <v>0</v>
      </c>
      <c r="AO65">
        <f>'[1]FLEX free'!$N61</f>
        <v>0</v>
      </c>
      <c r="AS65">
        <f>'[1]FLEX free'!$O61</f>
        <v>0</v>
      </c>
      <c r="AU65">
        <f t="shared" si="19"/>
        <v>0</v>
      </c>
      <c r="AV65">
        <f t="shared" si="20"/>
        <v>0</v>
      </c>
      <c r="AW65">
        <f t="shared" si="21"/>
        <v>0</v>
      </c>
      <c r="AX65">
        <f t="shared" si="22"/>
        <v>0</v>
      </c>
      <c r="BG65">
        <f t="shared" si="3"/>
        <v>0</v>
      </c>
      <c r="BH65" s="10">
        <f t="shared" si="23"/>
        <v>0</v>
      </c>
      <c r="BI65">
        <f t="shared" si="24"/>
        <v>0</v>
      </c>
    </row>
    <row r="66" spans="6:61">
      <c r="F66">
        <f t="shared" si="6"/>
        <v>0</v>
      </c>
      <c r="G66">
        <f t="shared" si="7"/>
        <v>0</v>
      </c>
      <c r="H66">
        <f t="shared" si="8"/>
        <v>0</v>
      </c>
      <c r="I66">
        <f t="shared" si="9"/>
        <v>0</v>
      </c>
      <c r="J66">
        <f>'[1]FLEX free'!$C62</f>
        <v>0</v>
      </c>
      <c r="K66">
        <f t="shared" si="10"/>
        <v>0</v>
      </c>
      <c r="L66">
        <f t="shared" si="11"/>
        <v>0</v>
      </c>
      <c r="M66">
        <f t="shared" si="12"/>
        <v>0</v>
      </c>
      <c r="R66">
        <f>'[1]FLEX free'!$E62</f>
        <v>0</v>
      </c>
      <c r="T66">
        <f t="shared" si="13"/>
        <v>0</v>
      </c>
      <c r="U66">
        <f>'[1]FLEX free'!$F62</f>
        <v>0</v>
      </c>
      <c r="W66">
        <f t="shared" si="14"/>
        <v>0</v>
      </c>
      <c r="X66">
        <f t="shared" si="15"/>
        <v>0</v>
      </c>
      <c r="Y66">
        <f>'[1]FLEX free'!$D62</f>
        <v>0</v>
      </c>
      <c r="Z66">
        <f>'[1]FLEX free'!$G62</f>
        <v>0</v>
      </c>
      <c r="AA66">
        <f>'[1]FLEX free'!$H62</f>
        <v>0</v>
      </c>
      <c r="AB66">
        <f>'[1]FLEX free'!$I62</f>
        <v>0</v>
      </c>
      <c r="AD66">
        <f>'[1]FLEX free'!$J62</f>
        <v>0</v>
      </c>
      <c r="AF66">
        <f t="shared" si="16"/>
        <v>0</v>
      </c>
      <c r="AG66">
        <f>'[1]FLEX free'!$K62</f>
        <v>0</v>
      </c>
      <c r="AH66">
        <f t="shared" si="17"/>
        <v>0</v>
      </c>
      <c r="AI66">
        <f>'[1]FLEX free'!$L62</f>
        <v>0</v>
      </c>
      <c r="AK66">
        <f t="shared" si="18"/>
        <v>0</v>
      </c>
      <c r="AM66">
        <f>'[1]FLEX free'!$M62</f>
        <v>0</v>
      </c>
      <c r="AO66">
        <f>'[1]FLEX free'!$N62</f>
        <v>0</v>
      </c>
      <c r="AS66">
        <f>'[1]FLEX free'!$O62</f>
        <v>0</v>
      </c>
      <c r="AU66">
        <f t="shared" si="19"/>
        <v>0</v>
      </c>
      <c r="AV66">
        <f t="shared" si="20"/>
        <v>0</v>
      </c>
      <c r="AW66">
        <f t="shared" si="21"/>
        <v>0</v>
      </c>
      <c r="AX66">
        <f t="shared" si="22"/>
        <v>0</v>
      </c>
      <c r="BG66">
        <f t="shared" si="3"/>
        <v>0</v>
      </c>
      <c r="BH66" s="10">
        <f t="shared" si="23"/>
        <v>0</v>
      </c>
      <c r="BI66">
        <f t="shared" si="24"/>
        <v>0</v>
      </c>
    </row>
    <row r="67" spans="6:61">
      <c r="F67">
        <f t="shared" si="6"/>
        <v>0</v>
      </c>
      <c r="G67">
        <f t="shared" si="7"/>
        <v>0</v>
      </c>
      <c r="H67">
        <f t="shared" si="8"/>
        <v>0</v>
      </c>
      <c r="I67">
        <f t="shared" si="9"/>
        <v>0</v>
      </c>
      <c r="J67">
        <f>'[1]FLEX free'!$C63</f>
        <v>0</v>
      </c>
      <c r="K67">
        <f t="shared" si="10"/>
        <v>0</v>
      </c>
      <c r="L67">
        <f t="shared" si="11"/>
        <v>0</v>
      </c>
      <c r="M67">
        <f t="shared" si="12"/>
        <v>0</v>
      </c>
      <c r="R67">
        <f>'[1]FLEX free'!$E63</f>
        <v>0</v>
      </c>
      <c r="T67">
        <f t="shared" si="13"/>
        <v>0</v>
      </c>
      <c r="U67">
        <f>'[1]FLEX free'!$F63</f>
        <v>0</v>
      </c>
      <c r="W67">
        <f t="shared" si="14"/>
        <v>0</v>
      </c>
      <c r="X67">
        <f t="shared" si="15"/>
        <v>0</v>
      </c>
      <c r="Y67">
        <f>'[1]FLEX free'!$D63</f>
        <v>0</v>
      </c>
      <c r="Z67">
        <f>'[1]FLEX free'!$G63</f>
        <v>0</v>
      </c>
      <c r="AA67">
        <f>'[1]FLEX free'!$H63</f>
        <v>0</v>
      </c>
      <c r="AB67">
        <f>'[1]FLEX free'!$I63</f>
        <v>0</v>
      </c>
      <c r="AD67">
        <f>'[1]FLEX free'!$J63</f>
        <v>0</v>
      </c>
      <c r="AF67">
        <f t="shared" si="16"/>
        <v>0</v>
      </c>
      <c r="AG67">
        <f>'[1]FLEX free'!$K63</f>
        <v>0</v>
      </c>
      <c r="AH67">
        <f t="shared" si="17"/>
        <v>0</v>
      </c>
      <c r="AI67">
        <f>'[1]FLEX free'!$L63</f>
        <v>0</v>
      </c>
      <c r="AK67">
        <f t="shared" si="18"/>
        <v>0</v>
      </c>
      <c r="AM67">
        <f>'[1]FLEX free'!$M63</f>
        <v>0</v>
      </c>
      <c r="AO67">
        <f>'[1]FLEX free'!$N63</f>
        <v>0</v>
      </c>
      <c r="AS67">
        <f>'[1]FLEX free'!$O63</f>
        <v>0</v>
      </c>
      <c r="AU67">
        <f t="shared" si="19"/>
        <v>0</v>
      </c>
      <c r="AV67">
        <f t="shared" si="20"/>
        <v>0</v>
      </c>
      <c r="AW67">
        <f t="shared" si="21"/>
        <v>0</v>
      </c>
      <c r="AX67">
        <f t="shared" si="22"/>
        <v>0</v>
      </c>
      <c r="BG67">
        <f t="shared" si="3"/>
        <v>0</v>
      </c>
      <c r="BH67" s="10">
        <f t="shared" si="23"/>
        <v>0</v>
      </c>
      <c r="BI67">
        <f t="shared" si="24"/>
        <v>0</v>
      </c>
    </row>
    <row r="68" spans="6:61">
      <c r="F68">
        <f t="shared" si="6"/>
        <v>0</v>
      </c>
      <c r="G68">
        <f t="shared" si="7"/>
        <v>0</v>
      </c>
      <c r="H68">
        <f t="shared" si="8"/>
        <v>0</v>
      </c>
      <c r="I68">
        <f t="shared" si="9"/>
        <v>0</v>
      </c>
      <c r="J68">
        <f>'[1]FLEX free'!$C64</f>
        <v>0</v>
      </c>
      <c r="K68">
        <f t="shared" si="10"/>
        <v>0</v>
      </c>
      <c r="L68">
        <f t="shared" si="11"/>
        <v>0</v>
      </c>
      <c r="M68">
        <f t="shared" si="12"/>
        <v>0</v>
      </c>
      <c r="R68">
        <f>'[1]FLEX free'!$E64</f>
        <v>0</v>
      </c>
      <c r="T68">
        <f t="shared" si="13"/>
        <v>0</v>
      </c>
      <c r="U68">
        <f>'[1]FLEX free'!$F64</f>
        <v>0</v>
      </c>
      <c r="W68">
        <f t="shared" si="14"/>
        <v>0</v>
      </c>
      <c r="X68">
        <f t="shared" si="15"/>
        <v>0</v>
      </c>
      <c r="Y68">
        <f>'[1]FLEX free'!$D64</f>
        <v>0</v>
      </c>
      <c r="Z68">
        <f>'[1]FLEX free'!$G64</f>
        <v>0</v>
      </c>
      <c r="AA68">
        <f>'[1]FLEX free'!$H64</f>
        <v>0</v>
      </c>
      <c r="AB68">
        <f>'[1]FLEX free'!$I64</f>
        <v>0</v>
      </c>
      <c r="AD68">
        <f>'[1]FLEX free'!$J64</f>
        <v>0</v>
      </c>
      <c r="AF68">
        <f t="shared" si="16"/>
        <v>0</v>
      </c>
      <c r="AG68">
        <f>'[1]FLEX free'!$K64</f>
        <v>0</v>
      </c>
      <c r="AH68">
        <f t="shared" si="17"/>
        <v>0</v>
      </c>
      <c r="AI68">
        <f>'[1]FLEX free'!$L64</f>
        <v>0</v>
      </c>
      <c r="AK68">
        <f t="shared" si="18"/>
        <v>0</v>
      </c>
      <c r="AM68">
        <f>'[1]FLEX free'!$M64</f>
        <v>0</v>
      </c>
      <c r="AO68">
        <f>'[1]FLEX free'!$N64</f>
        <v>0</v>
      </c>
      <c r="AS68">
        <f>'[1]FLEX free'!$O64</f>
        <v>0</v>
      </c>
      <c r="AU68">
        <f t="shared" si="19"/>
        <v>0</v>
      </c>
      <c r="AV68">
        <f t="shared" si="20"/>
        <v>0</v>
      </c>
      <c r="AW68">
        <f t="shared" si="21"/>
        <v>0</v>
      </c>
      <c r="AX68">
        <f t="shared" si="22"/>
        <v>0</v>
      </c>
      <c r="BG68">
        <f t="shared" si="3"/>
        <v>0</v>
      </c>
      <c r="BH68" s="10">
        <f t="shared" si="23"/>
        <v>0</v>
      </c>
      <c r="BI68">
        <f t="shared" si="24"/>
        <v>0</v>
      </c>
    </row>
    <row r="69" spans="6:61">
      <c r="F69">
        <f t="shared" si="6"/>
        <v>0</v>
      </c>
      <c r="G69">
        <f t="shared" si="7"/>
        <v>0</v>
      </c>
      <c r="H69">
        <f t="shared" si="8"/>
        <v>0</v>
      </c>
      <c r="I69">
        <f t="shared" si="9"/>
        <v>0</v>
      </c>
      <c r="J69">
        <f>'[1]FLEX free'!$C65</f>
        <v>0</v>
      </c>
      <c r="K69">
        <f t="shared" si="10"/>
        <v>0</v>
      </c>
      <c r="L69">
        <f t="shared" si="11"/>
        <v>0</v>
      </c>
      <c r="M69">
        <f t="shared" si="12"/>
        <v>0</v>
      </c>
      <c r="R69">
        <f>'[1]FLEX free'!$E65</f>
        <v>0</v>
      </c>
      <c r="T69">
        <f t="shared" si="13"/>
        <v>0</v>
      </c>
      <c r="U69">
        <f>'[1]FLEX free'!$F65</f>
        <v>0</v>
      </c>
      <c r="W69">
        <f t="shared" si="14"/>
        <v>0</v>
      </c>
      <c r="X69">
        <f t="shared" si="15"/>
        <v>0</v>
      </c>
      <c r="Y69">
        <f>'[1]FLEX free'!$D65</f>
        <v>0</v>
      </c>
      <c r="Z69">
        <f>'[1]FLEX free'!$G65</f>
        <v>0</v>
      </c>
      <c r="AA69">
        <f>'[1]FLEX free'!$H65</f>
        <v>0</v>
      </c>
      <c r="AB69">
        <f>'[1]FLEX free'!$I65</f>
        <v>0</v>
      </c>
      <c r="AD69">
        <f>'[1]FLEX free'!$J65</f>
        <v>0</v>
      </c>
      <c r="AF69">
        <f t="shared" si="16"/>
        <v>0</v>
      </c>
      <c r="AG69">
        <f>'[1]FLEX free'!$K65</f>
        <v>0</v>
      </c>
      <c r="AH69">
        <f t="shared" si="17"/>
        <v>0</v>
      </c>
      <c r="AI69">
        <f>'[1]FLEX free'!$L65</f>
        <v>0</v>
      </c>
      <c r="AK69">
        <f t="shared" si="18"/>
        <v>0</v>
      </c>
      <c r="AM69">
        <f>'[1]FLEX free'!$M65</f>
        <v>0</v>
      </c>
      <c r="AO69">
        <f>'[1]FLEX free'!$N65</f>
        <v>0</v>
      </c>
      <c r="AS69">
        <f>'[1]FLEX free'!$O65</f>
        <v>0</v>
      </c>
      <c r="AU69">
        <f t="shared" si="19"/>
        <v>0</v>
      </c>
      <c r="AV69">
        <f t="shared" si="20"/>
        <v>0</v>
      </c>
      <c r="AW69">
        <f t="shared" si="21"/>
        <v>0</v>
      </c>
      <c r="AX69">
        <f t="shared" si="22"/>
        <v>0</v>
      </c>
      <c r="BG69">
        <f t="shared" si="3"/>
        <v>0</v>
      </c>
      <c r="BH69" s="10">
        <f t="shared" si="23"/>
        <v>0</v>
      </c>
      <c r="BI69">
        <f t="shared" si="24"/>
        <v>0</v>
      </c>
    </row>
    <row r="70" spans="6:61">
      <c r="F70">
        <f t="shared" ref="F70:F104" si="25">IF(B70="",0,(LEN(B70)-LEN(SUBSTITUTE(B70,". ","."))+1))</f>
        <v>0</v>
      </c>
      <c r="G70">
        <f t="shared" ref="G70:G104" si="26">IF(B70="",0,LEN(B70)-LEN(SUBSTITUTE(B70," ",""))+1)</f>
        <v>0</v>
      </c>
      <c r="H70">
        <f t="shared" ref="H70:H104" si="27">IF(F70=0,0,G70/F70)</f>
        <v>0</v>
      </c>
      <c r="I70">
        <f t="shared" si="9"/>
        <v>0</v>
      </c>
      <c r="J70">
        <f>'[1]FLEX free'!$C66</f>
        <v>0</v>
      </c>
      <c r="K70">
        <f t="shared" ref="K70:K104" si="28">IF(G70=0,0,J70/G70)</f>
        <v>0</v>
      </c>
      <c r="L70">
        <f t="shared" si="11"/>
        <v>0</v>
      </c>
      <c r="M70">
        <f t="shared" ref="M70:M104" si="29">IF(G70=0,0,L70/G70)</f>
        <v>0</v>
      </c>
      <c r="R70">
        <f>'[1]FLEX free'!$E66</f>
        <v>0</v>
      </c>
      <c r="T70">
        <f t="shared" ref="T70:T104" si="30">QUOTIENT((Q70+R70+S70),3)</f>
        <v>0</v>
      </c>
      <c r="U70">
        <f>'[1]FLEX free'!$F66</f>
        <v>0</v>
      </c>
      <c r="W70">
        <f t="shared" ref="W70:W104" si="31">QUOTIENT((P70+T70),2)</f>
        <v>0</v>
      </c>
      <c r="X70">
        <f t="shared" ref="X70:X104" si="32">IF(U70=1,1,IF(V70=1,1,0))</f>
        <v>0</v>
      </c>
      <c r="Y70">
        <f>'[1]FLEX free'!$D66</f>
        <v>0</v>
      </c>
      <c r="Z70">
        <f>'[1]FLEX free'!$G66</f>
        <v>0</v>
      </c>
      <c r="AA70">
        <f>'[1]FLEX free'!$H66</f>
        <v>0</v>
      </c>
      <c r="AB70">
        <f>'[1]FLEX free'!$I66</f>
        <v>0</v>
      </c>
      <c r="AD70">
        <f>'[1]FLEX free'!$J66</f>
        <v>0</v>
      </c>
      <c r="AF70">
        <f t="shared" si="16"/>
        <v>0</v>
      </c>
      <c r="AG70">
        <f>'[1]FLEX free'!$K66</f>
        <v>0</v>
      </c>
      <c r="AH70">
        <f t="shared" si="17"/>
        <v>0</v>
      </c>
      <c r="AI70">
        <f>'[1]FLEX free'!$L66</f>
        <v>0</v>
      </c>
      <c r="AK70">
        <f t="shared" si="18"/>
        <v>0</v>
      </c>
      <c r="AM70">
        <f>'[1]FLEX free'!$M66</f>
        <v>0</v>
      </c>
      <c r="AO70">
        <f>'[1]FLEX free'!$N66</f>
        <v>0</v>
      </c>
      <c r="AS70">
        <f>'[1]FLEX free'!$O66</f>
        <v>0</v>
      </c>
      <c r="AU70">
        <f t="shared" ref="AU70:AU104" si="33">IF(G70=0,0,(206.835-(84.6*(K70))-(1.015*(H70))))</f>
        <v>0</v>
      </c>
      <c r="AV70">
        <f t="shared" ref="AV70:AV104" si="34">IF(G70=0,0,(0.39*H70)+(11.8*K70)-15.59)</f>
        <v>0</v>
      </c>
      <c r="AW70">
        <f t="shared" si="21"/>
        <v>0</v>
      </c>
      <c r="AX70">
        <f t="shared" ref="AX70:AX104" si="35">IF(I70=0,0,(4.71*M70)+(0.5*H70)-21.43)</f>
        <v>0</v>
      </c>
      <c r="BG70">
        <f t="shared" ref="BG70:BG100" si="36">IF(G70=0,0,AF70/G70*1000)</f>
        <v>0</v>
      </c>
      <c r="BH70" s="10">
        <f t="shared" ref="BH70:BH104" si="37">G70/200/24/60</f>
        <v>0</v>
      </c>
      <c r="BI70">
        <f t="shared" ref="BI70:BI104" si="38">IF(G70=0,0,L70/I70*100)</f>
        <v>0</v>
      </c>
    </row>
    <row r="71" spans="6:61">
      <c r="F71">
        <f t="shared" si="25"/>
        <v>0</v>
      </c>
      <c r="G71">
        <f t="shared" si="26"/>
        <v>0</v>
      </c>
      <c r="H71">
        <f t="shared" si="27"/>
        <v>0</v>
      </c>
      <c r="I71">
        <f t="shared" ref="I71:I104" si="39">LEN(SUBSTITUTE(B71," ",""))</f>
        <v>0</v>
      </c>
      <c r="J71">
        <f>'[1]FLEX free'!$C67</f>
        <v>0</v>
      </c>
      <c r="K71">
        <f t="shared" si="28"/>
        <v>0</v>
      </c>
      <c r="L71">
        <f t="shared" ref="L71:L104" si="40">LEN(SUBSTITUTE(SUBSTITUTE(SUBSTITUTE(SUBSTITUTE(SUBSTITUTE(SUBSTITUTE(SUBSTITUTE(SUBSTITUTE(SUBSTITUTE(SUBSTITUTE(SUBSTITUTE(SUBSTITUTE(SUBSTITUTE(SUBSTITUTE(SUBSTITUTE(SUBSTITUTE(SUBSTITUTE(SUBSTITUTE(SUBSTITUTE(B71," ",""),".",""),",",""),"?",""),"!",""),";",""),"(",""),")",""),"[",""),"]",""),"-",""),"{",""),"}",""),"/",""),"+",""),"*",""),"_",""),"&amp;",""),"#",""))</f>
        <v>0</v>
      </c>
      <c r="M71">
        <f t="shared" si="29"/>
        <v>0</v>
      </c>
      <c r="R71">
        <f>'[1]FLEX free'!$E67</f>
        <v>0</v>
      </c>
      <c r="T71">
        <f t="shared" si="30"/>
        <v>0</v>
      </c>
      <c r="U71">
        <f>'[1]FLEX free'!$F67</f>
        <v>0</v>
      </c>
      <c r="W71">
        <f t="shared" si="31"/>
        <v>0</v>
      </c>
      <c r="X71">
        <f t="shared" si="32"/>
        <v>0</v>
      </c>
      <c r="Y71">
        <f>'[1]FLEX free'!$D67</f>
        <v>0</v>
      </c>
      <c r="Z71">
        <f>'[1]FLEX free'!$G67</f>
        <v>0</v>
      </c>
      <c r="AA71">
        <f>'[1]FLEX free'!$H67</f>
        <v>0</v>
      </c>
      <c r="AB71">
        <f>'[1]FLEX free'!$I67</f>
        <v>0</v>
      </c>
      <c r="AD71">
        <f>'[1]FLEX free'!$J67</f>
        <v>0</v>
      </c>
      <c r="AF71">
        <f t="shared" ref="AF71:AF104" si="41">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free'!$K67</f>
        <v>0</v>
      </c>
      <c r="AH71">
        <f t="shared" ref="AH71:AH104" si="42">IF(G71&gt;0,IF((LEN(B71)-LEN(SUBSTITUTE(B71,"/","")))&gt;0,0,1),0)</f>
        <v>0</v>
      </c>
      <c r="AI71">
        <f>'[1]FLEX free'!$L67</f>
        <v>0</v>
      </c>
      <c r="AK71">
        <f t="shared" ref="AK71:AK104" si="43">IF(G71&gt;0,IF(((LEN(B71)-LEN(SUBSTITUTE(B71,"(","")))+(LEN(B71)-LEN(SUBSTITUTE(B71,")","")))+(LEN(B71)-LEN(SUBSTITUTE(B71,"[","")))+(LEN(B71)-LEN(SUBSTITUTE(B71,"]","")))+(LEN(B71)-LEN(SUBSTITUTE(B71,"{","")))+(LEN(B71)-LEN(SUBSTITUTE(B71,"}",""))))&gt;0,0,1),0)</f>
        <v>0</v>
      </c>
      <c r="AM71">
        <f>'[1]FLEX free'!$M67</f>
        <v>0</v>
      </c>
      <c r="AO71">
        <f>'[1]FLEX free'!$N67</f>
        <v>0</v>
      </c>
      <c r="AS71">
        <f>'[1]FLEX free'!$O67</f>
        <v>0</v>
      </c>
      <c r="AU71">
        <f t="shared" si="33"/>
        <v>0</v>
      </c>
      <c r="AV71">
        <f t="shared" si="34"/>
        <v>0</v>
      </c>
      <c r="AW71">
        <f t="shared" ref="AW71:AW104" si="44">IF(G71=0,0,((0.0588*M71*100)-(0.296*(F71/G71)*100)-15.8))</f>
        <v>0</v>
      </c>
      <c r="AX71">
        <f t="shared" si="35"/>
        <v>0</v>
      </c>
      <c r="BG71">
        <f t="shared" si="36"/>
        <v>0</v>
      </c>
      <c r="BH71" s="10">
        <f t="shared" si="37"/>
        <v>0</v>
      </c>
      <c r="BI71">
        <f t="shared" si="38"/>
        <v>0</v>
      </c>
    </row>
    <row r="72" spans="6:61">
      <c r="F72">
        <f t="shared" si="25"/>
        <v>0</v>
      </c>
      <c r="G72">
        <f t="shared" si="26"/>
        <v>0</v>
      </c>
      <c r="H72">
        <f t="shared" si="27"/>
        <v>0</v>
      </c>
      <c r="I72">
        <f t="shared" si="39"/>
        <v>0</v>
      </c>
      <c r="J72">
        <f>'[1]FLEX free'!$C68</f>
        <v>0</v>
      </c>
      <c r="K72">
        <f t="shared" si="28"/>
        <v>0</v>
      </c>
      <c r="L72">
        <f t="shared" si="40"/>
        <v>0</v>
      </c>
      <c r="M72">
        <f t="shared" si="29"/>
        <v>0</v>
      </c>
      <c r="R72">
        <f>'[1]FLEX free'!$E68</f>
        <v>0</v>
      </c>
      <c r="T72">
        <f t="shared" si="30"/>
        <v>0</v>
      </c>
      <c r="U72">
        <f>'[1]FLEX free'!$F68</f>
        <v>0</v>
      </c>
      <c r="W72">
        <f t="shared" si="31"/>
        <v>0</v>
      </c>
      <c r="X72">
        <f t="shared" si="32"/>
        <v>0</v>
      </c>
      <c r="Y72">
        <f>'[1]FLEX free'!$D68</f>
        <v>0</v>
      </c>
      <c r="Z72">
        <f>'[1]FLEX free'!$G68</f>
        <v>0</v>
      </c>
      <c r="AA72">
        <f>'[1]FLEX free'!$H68</f>
        <v>0</v>
      </c>
      <c r="AB72">
        <f>'[1]FLEX free'!$I68</f>
        <v>0</v>
      </c>
      <c r="AD72">
        <f>'[1]FLEX free'!$J68</f>
        <v>0</v>
      </c>
      <c r="AF72">
        <f t="shared" si="41"/>
        <v>0</v>
      </c>
      <c r="AG72">
        <f>'[1]FLEX free'!$K68</f>
        <v>0</v>
      </c>
      <c r="AH72">
        <f t="shared" si="42"/>
        <v>0</v>
      </c>
      <c r="AI72">
        <f>'[1]FLEX free'!$L68</f>
        <v>0</v>
      </c>
      <c r="AK72">
        <f t="shared" si="43"/>
        <v>0</v>
      </c>
      <c r="AM72">
        <f>'[1]FLEX free'!$M68</f>
        <v>0</v>
      </c>
      <c r="AO72">
        <f>'[1]FLEX free'!$N68</f>
        <v>0</v>
      </c>
      <c r="AS72">
        <f>'[1]FLEX free'!$O68</f>
        <v>0</v>
      </c>
      <c r="AU72">
        <f t="shared" si="33"/>
        <v>0</v>
      </c>
      <c r="AV72">
        <f t="shared" si="34"/>
        <v>0</v>
      </c>
      <c r="AW72">
        <f t="shared" si="44"/>
        <v>0</v>
      </c>
      <c r="AX72">
        <f t="shared" si="35"/>
        <v>0</v>
      </c>
      <c r="BG72">
        <f t="shared" si="36"/>
        <v>0</v>
      </c>
      <c r="BH72" s="10">
        <f t="shared" si="37"/>
        <v>0</v>
      </c>
      <c r="BI72">
        <f t="shared" si="38"/>
        <v>0</v>
      </c>
    </row>
    <row r="73" spans="6:61">
      <c r="F73">
        <f t="shared" si="25"/>
        <v>0</v>
      </c>
      <c r="G73">
        <f t="shared" si="26"/>
        <v>0</v>
      </c>
      <c r="H73">
        <f t="shared" si="27"/>
        <v>0</v>
      </c>
      <c r="I73">
        <f t="shared" si="39"/>
        <v>0</v>
      </c>
      <c r="J73">
        <f>'[1]FLEX free'!$C69</f>
        <v>0</v>
      </c>
      <c r="K73">
        <f t="shared" si="28"/>
        <v>0</v>
      </c>
      <c r="L73">
        <f t="shared" si="40"/>
        <v>0</v>
      </c>
      <c r="M73">
        <f t="shared" si="29"/>
        <v>0</v>
      </c>
      <c r="R73">
        <f>'[1]FLEX free'!$E69</f>
        <v>0</v>
      </c>
      <c r="T73">
        <f t="shared" si="30"/>
        <v>0</v>
      </c>
      <c r="U73">
        <f>'[1]FLEX free'!$F69</f>
        <v>0</v>
      </c>
      <c r="W73">
        <f t="shared" si="31"/>
        <v>0</v>
      </c>
      <c r="X73">
        <f t="shared" si="32"/>
        <v>0</v>
      </c>
      <c r="Y73">
        <f>'[1]FLEX free'!$D69</f>
        <v>0</v>
      </c>
      <c r="Z73">
        <f>'[1]FLEX free'!$G69</f>
        <v>0</v>
      </c>
      <c r="AA73">
        <f>'[1]FLEX free'!$H69</f>
        <v>0</v>
      </c>
      <c r="AB73">
        <f>'[1]FLEX free'!$I69</f>
        <v>0</v>
      </c>
      <c r="AD73">
        <f>'[1]FLEX free'!$J69</f>
        <v>0</v>
      </c>
      <c r="AF73">
        <f t="shared" si="41"/>
        <v>0</v>
      </c>
      <c r="AG73">
        <f>'[1]FLEX free'!$K69</f>
        <v>0</v>
      </c>
      <c r="AH73">
        <f t="shared" si="42"/>
        <v>0</v>
      </c>
      <c r="AI73">
        <f>'[1]FLEX free'!$L69</f>
        <v>0</v>
      </c>
      <c r="AK73">
        <f t="shared" si="43"/>
        <v>0</v>
      </c>
      <c r="AM73">
        <f>'[1]FLEX free'!$M69</f>
        <v>0</v>
      </c>
      <c r="AO73">
        <f>'[1]FLEX free'!$N69</f>
        <v>0</v>
      </c>
      <c r="AS73">
        <f>'[1]FLEX free'!$O69</f>
        <v>0</v>
      </c>
      <c r="AU73">
        <f t="shared" si="33"/>
        <v>0</v>
      </c>
      <c r="AV73">
        <f t="shared" si="34"/>
        <v>0</v>
      </c>
      <c r="AW73">
        <f t="shared" si="44"/>
        <v>0</v>
      </c>
      <c r="AX73">
        <f t="shared" si="35"/>
        <v>0</v>
      </c>
      <c r="BG73">
        <f t="shared" si="36"/>
        <v>0</v>
      </c>
      <c r="BH73" s="10">
        <f t="shared" si="37"/>
        <v>0</v>
      </c>
      <c r="BI73">
        <f t="shared" si="38"/>
        <v>0</v>
      </c>
    </row>
    <row r="74" spans="6:61">
      <c r="F74">
        <f t="shared" si="25"/>
        <v>0</v>
      </c>
      <c r="G74">
        <f t="shared" si="26"/>
        <v>0</v>
      </c>
      <c r="H74">
        <f t="shared" si="27"/>
        <v>0</v>
      </c>
      <c r="I74">
        <f t="shared" si="39"/>
        <v>0</v>
      </c>
      <c r="J74">
        <f>'[1]FLEX free'!$C70</f>
        <v>0</v>
      </c>
      <c r="K74">
        <f t="shared" si="28"/>
        <v>0</v>
      </c>
      <c r="L74">
        <f t="shared" si="40"/>
        <v>0</v>
      </c>
      <c r="M74">
        <f t="shared" si="29"/>
        <v>0</v>
      </c>
      <c r="R74">
        <f>'[1]FLEX free'!$E70</f>
        <v>0</v>
      </c>
      <c r="T74">
        <f t="shared" si="30"/>
        <v>0</v>
      </c>
      <c r="U74">
        <f>'[1]FLEX free'!$F70</f>
        <v>0</v>
      </c>
      <c r="W74">
        <f t="shared" si="31"/>
        <v>0</v>
      </c>
      <c r="X74">
        <f t="shared" si="32"/>
        <v>0</v>
      </c>
      <c r="Y74">
        <f>'[1]FLEX free'!$D70</f>
        <v>0</v>
      </c>
      <c r="Z74">
        <f>'[1]FLEX free'!$G70</f>
        <v>0</v>
      </c>
      <c r="AA74">
        <f>'[1]FLEX free'!$H70</f>
        <v>0</v>
      </c>
      <c r="AB74">
        <f>'[1]FLEX free'!$I70</f>
        <v>0</v>
      </c>
      <c r="AD74">
        <f>'[1]FLEX free'!$J70</f>
        <v>0</v>
      </c>
      <c r="AF74">
        <f t="shared" si="41"/>
        <v>0</v>
      </c>
      <c r="AG74">
        <f>'[1]FLEX free'!$K70</f>
        <v>0</v>
      </c>
      <c r="AH74">
        <f t="shared" si="42"/>
        <v>0</v>
      </c>
      <c r="AI74">
        <f>'[1]FLEX free'!$L70</f>
        <v>0</v>
      </c>
      <c r="AK74">
        <f t="shared" si="43"/>
        <v>0</v>
      </c>
      <c r="AM74">
        <f>'[1]FLEX free'!$M70</f>
        <v>0</v>
      </c>
      <c r="AO74">
        <f>'[1]FLEX free'!$N70</f>
        <v>0</v>
      </c>
      <c r="AS74">
        <f>'[1]FLEX free'!$O70</f>
        <v>0</v>
      </c>
      <c r="AU74">
        <f t="shared" si="33"/>
        <v>0</v>
      </c>
      <c r="AV74">
        <f t="shared" si="34"/>
        <v>0</v>
      </c>
      <c r="AW74">
        <f t="shared" si="44"/>
        <v>0</v>
      </c>
      <c r="AX74">
        <f t="shared" si="35"/>
        <v>0</v>
      </c>
      <c r="BG74">
        <f t="shared" si="36"/>
        <v>0</v>
      </c>
      <c r="BH74" s="10">
        <f t="shared" si="37"/>
        <v>0</v>
      </c>
      <c r="BI74">
        <f t="shared" si="38"/>
        <v>0</v>
      </c>
    </row>
    <row r="75" spans="6:61">
      <c r="F75">
        <f t="shared" si="25"/>
        <v>0</v>
      </c>
      <c r="G75">
        <f t="shared" si="26"/>
        <v>0</v>
      </c>
      <c r="H75">
        <f t="shared" si="27"/>
        <v>0</v>
      </c>
      <c r="I75">
        <f t="shared" si="39"/>
        <v>0</v>
      </c>
      <c r="J75">
        <f>'[1]FLEX free'!$C71</f>
        <v>0</v>
      </c>
      <c r="K75">
        <f t="shared" si="28"/>
        <v>0</v>
      </c>
      <c r="L75">
        <f t="shared" si="40"/>
        <v>0</v>
      </c>
      <c r="M75">
        <f t="shared" si="29"/>
        <v>0</v>
      </c>
      <c r="R75">
        <f>'[1]FLEX free'!$E71</f>
        <v>0</v>
      </c>
      <c r="T75">
        <f t="shared" si="30"/>
        <v>0</v>
      </c>
      <c r="U75">
        <f>'[1]FLEX free'!$F71</f>
        <v>0</v>
      </c>
      <c r="W75">
        <f t="shared" si="31"/>
        <v>0</v>
      </c>
      <c r="X75">
        <f t="shared" si="32"/>
        <v>0</v>
      </c>
      <c r="Y75">
        <f>'[1]FLEX free'!$D71</f>
        <v>0</v>
      </c>
      <c r="Z75">
        <f>'[1]FLEX free'!$G71</f>
        <v>0</v>
      </c>
      <c r="AA75">
        <f>'[1]FLEX free'!$H71</f>
        <v>0</v>
      </c>
      <c r="AB75">
        <f>'[1]FLEX free'!$I71</f>
        <v>0</v>
      </c>
      <c r="AD75">
        <f>'[1]FLEX free'!$J71</f>
        <v>0</v>
      </c>
      <c r="AF75">
        <f t="shared" si="41"/>
        <v>0</v>
      </c>
      <c r="AG75">
        <f>'[1]FLEX free'!$K71</f>
        <v>0</v>
      </c>
      <c r="AH75">
        <f t="shared" si="42"/>
        <v>0</v>
      </c>
      <c r="AI75">
        <f>'[1]FLEX free'!$L71</f>
        <v>0</v>
      </c>
      <c r="AK75">
        <f t="shared" si="43"/>
        <v>0</v>
      </c>
      <c r="AM75">
        <f>'[1]FLEX free'!$M71</f>
        <v>0</v>
      </c>
      <c r="AO75">
        <f>'[1]FLEX free'!$N71</f>
        <v>0</v>
      </c>
      <c r="AS75">
        <f>'[1]FLEX free'!$O71</f>
        <v>0</v>
      </c>
      <c r="AU75">
        <f t="shared" si="33"/>
        <v>0</v>
      </c>
      <c r="AV75">
        <f t="shared" si="34"/>
        <v>0</v>
      </c>
      <c r="AW75">
        <f t="shared" si="44"/>
        <v>0</v>
      </c>
      <c r="AX75">
        <f t="shared" si="35"/>
        <v>0</v>
      </c>
      <c r="BG75">
        <f t="shared" si="36"/>
        <v>0</v>
      </c>
      <c r="BH75" s="10">
        <f t="shared" si="37"/>
        <v>0</v>
      </c>
      <c r="BI75">
        <f t="shared" si="38"/>
        <v>0</v>
      </c>
    </row>
    <row r="76" spans="6:61">
      <c r="F76">
        <f t="shared" si="25"/>
        <v>0</v>
      </c>
      <c r="G76">
        <f t="shared" si="26"/>
        <v>0</v>
      </c>
      <c r="H76">
        <f t="shared" si="27"/>
        <v>0</v>
      </c>
      <c r="I76">
        <f t="shared" si="39"/>
        <v>0</v>
      </c>
      <c r="J76">
        <f>'[1]FLEX free'!$C72</f>
        <v>0</v>
      </c>
      <c r="K76">
        <f t="shared" si="28"/>
        <v>0</v>
      </c>
      <c r="L76">
        <f t="shared" si="40"/>
        <v>0</v>
      </c>
      <c r="M76">
        <f t="shared" si="29"/>
        <v>0</v>
      </c>
      <c r="R76">
        <f>'[1]FLEX free'!$E72</f>
        <v>0</v>
      </c>
      <c r="T76">
        <f t="shared" si="30"/>
        <v>0</v>
      </c>
      <c r="U76">
        <f>'[1]FLEX free'!$F72</f>
        <v>0</v>
      </c>
      <c r="W76">
        <f t="shared" si="31"/>
        <v>0</v>
      </c>
      <c r="X76">
        <f t="shared" si="32"/>
        <v>0</v>
      </c>
      <c r="Y76">
        <f>'[1]FLEX free'!$D72</f>
        <v>0</v>
      </c>
      <c r="Z76">
        <f>'[1]FLEX free'!$G72</f>
        <v>0</v>
      </c>
      <c r="AA76">
        <f>'[1]FLEX free'!$H72</f>
        <v>0</v>
      </c>
      <c r="AB76">
        <f>'[1]FLEX free'!$I72</f>
        <v>0</v>
      </c>
      <c r="AD76">
        <f>'[1]FLEX free'!$J72</f>
        <v>0</v>
      </c>
      <c r="AF76">
        <f t="shared" si="41"/>
        <v>0</v>
      </c>
      <c r="AG76">
        <f>'[1]FLEX free'!$K72</f>
        <v>0</v>
      </c>
      <c r="AH76">
        <f t="shared" si="42"/>
        <v>0</v>
      </c>
      <c r="AI76">
        <f>'[1]FLEX free'!$L72</f>
        <v>0</v>
      </c>
      <c r="AK76">
        <f t="shared" si="43"/>
        <v>0</v>
      </c>
      <c r="AM76">
        <f>'[1]FLEX free'!$M72</f>
        <v>0</v>
      </c>
      <c r="AO76">
        <f>'[1]FLEX free'!$N72</f>
        <v>0</v>
      </c>
      <c r="AS76">
        <f>'[1]FLEX free'!$O72</f>
        <v>0</v>
      </c>
      <c r="AU76">
        <f t="shared" si="33"/>
        <v>0</v>
      </c>
      <c r="AV76">
        <f t="shared" si="34"/>
        <v>0</v>
      </c>
      <c r="AW76">
        <f t="shared" si="44"/>
        <v>0</v>
      </c>
      <c r="AX76">
        <f t="shared" si="35"/>
        <v>0</v>
      </c>
      <c r="BG76">
        <f t="shared" si="36"/>
        <v>0</v>
      </c>
      <c r="BH76" s="10">
        <f t="shared" si="37"/>
        <v>0</v>
      </c>
      <c r="BI76">
        <f t="shared" si="38"/>
        <v>0</v>
      </c>
    </row>
    <row r="77" spans="6:61">
      <c r="F77">
        <f t="shared" si="25"/>
        <v>0</v>
      </c>
      <c r="G77">
        <f t="shared" si="26"/>
        <v>0</v>
      </c>
      <c r="H77">
        <f t="shared" si="27"/>
        <v>0</v>
      </c>
      <c r="I77">
        <f t="shared" si="39"/>
        <v>0</v>
      </c>
      <c r="J77">
        <f>'[1]FLEX free'!$C73</f>
        <v>0</v>
      </c>
      <c r="K77">
        <f t="shared" si="28"/>
        <v>0</v>
      </c>
      <c r="L77">
        <f t="shared" si="40"/>
        <v>0</v>
      </c>
      <c r="M77">
        <f t="shared" si="29"/>
        <v>0</v>
      </c>
      <c r="R77">
        <f>'[1]FLEX free'!$E73</f>
        <v>0</v>
      </c>
      <c r="T77">
        <f t="shared" si="30"/>
        <v>0</v>
      </c>
      <c r="U77">
        <f>'[1]FLEX free'!$F73</f>
        <v>0</v>
      </c>
      <c r="W77">
        <f t="shared" si="31"/>
        <v>0</v>
      </c>
      <c r="X77">
        <f t="shared" si="32"/>
        <v>0</v>
      </c>
      <c r="Y77">
        <f>'[1]FLEX free'!$D73</f>
        <v>0</v>
      </c>
      <c r="Z77">
        <f>'[1]FLEX free'!$G73</f>
        <v>0</v>
      </c>
      <c r="AA77">
        <f>'[1]FLEX free'!$H73</f>
        <v>0</v>
      </c>
      <c r="AB77">
        <f>'[1]FLEX free'!$I73</f>
        <v>0</v>
      </c>
      <c r="AD77">
        <f>'[1]FLEX free'!$J73</f>
        <v>0</v>
      </c>
      <c r="AF77">
        <f t="shared" si="41"/>
        <v>0</v>
      </c>
      <c r="AG77">
        <f>'[1]FLEX free'!$K73</f>
        <v>0</v>
      </c>
      <c r="AH77">
        <f t="shared" si="42"/>
        <v>0</v>
      </c>
      <c r="AI77">
        <f>'[1]FLEX free'!$L73</f>
        <v>0</v>
      </c>
      <c r="AK77">
        <f t="shared" si="43"/>
        <v>0</v>
      </c>
      <c r="AM77">
        <f>'[1]FLEX free'!$M73</f>
        <v>0</v>
      </c>
      <c r="AO77">
        <f>'[1]FLEX free'!$N73</f>
        <v>0</v>
      </c>
      <c r="AS77">
        <f>'[1]FLEX free'!$O73</f>
        <v>0</v>
      </c>
      <c r="AU77">
        <f t="shared" si="33"/>
        <v>0</v>
      </c>
      <c r="AV77">
        <f t="shared" si="34"/>
        <v>0</v>
      </c>
      <c r="AW77">
        <f t="shared" si="44"/>
        <v>0</v>
      </c>
      <c r="AX77">
        <f t="shared" si="35"/>
        <v>0</v>
      </c>
      <c r="BG77">
        <f t="shared" si="36"/>
        <v>0</v>
      </c>
      <c r="BH77" s="10">
        <f t="shared" si="37"/>
        <v>0</v>
      </c>
      <c r="BI77">
        <f t="shared" si="38"/>
        <v>0</v>
      </c>
    </row>
    <row r="78" spans="6:61">
      <c r="F78">
        <f t="shared" si="25"/>
        <v>0</v>
      </c>
      <c r="G78">
        <f t="shared" si="26"/>
        <v>0</v>
      </c>
      <c r="H78">
        <f t="shared" si="27"/>
        <v>0</v>
      </c>
      <c r="I78">
        <f t="shared" si="39"/>
        <v>0</v>
      </c>
      <c r="J78">
        <f>'[1]FLEX free'!$C74</f>
        <v>0</v>
      </c>
      <c r="K78">
        <f t="shared" si="28"/>
        <v>0</v>
      </c>
      <c r="L78">
        <f t="shared" si="40"/>
        <v>0</v>
      </c>
      <c r="M78">
        <f t="shared" si="29"/>
        <v>0</v>
      </c>
      <c r="R78">
        <f>'[1]FLEX free'!$E74</f>
        <v>0</v>
      </c>
      <c r="T78">
        <f t="shared" si="30"/>
        <v>0</v>
      </c>
      <c r="U78">
        <f>'[1]FLEX free'!$F74</f>
        <v>0</v>
      </c>
      <c r="W78">
        <f t="shared" si="31"/>
        <v>0</v>
      </c>
      <c r="X78">
        <f t="shared" si="32"/>
        <v>0</v>
      </c>
      <c r="Y78">
        <f>'[1]FLEX free'!$D74</f>
        <v>0</v>
      </c>
      <c r="Z78">
        <f>'[1]FLEX free'!$G74</f>
        <v>0</v>
      </c>
      <c r="AA78">
        <f>'[1]FLEX free'!$H74</f>
        <v>0</v>
      </c>
      <c r="AB78">
        <f>'[1]FLEX free'!$I74</f>
        <v>0</v>
      </c>
      <c r="AD78">
        <f>'[1]FLEX free'!$J74</f>
        <v>0</v>
      </c>
      <c r="AF78">
        <f t="shared" si="41"/>
        <v>0</v>
      </c>
      <c r="AG78">
        <f>'[1]FLEX free'!$K74</f>
        <v>0</v>
      </c>
      <c r="AH78">
        <f t="shared" si="42"/>
        <v>0</v>
      </c>
      <c r="AI78">
        <f>'[1]FLEX free'!$L74</f>
        <v>0</v>
      </c>
      <c r="AK78">
        <f t="shared" si="43"/>
        <v>0</v>
      </c>
      <c r="AM78">
        <f>'[1]FLEX free'!$M74</f>
        <v>0</v>
      </c>
      <c r="AO78">
        <f>'[1]FLEX free'!$N74</f>
        <v>0</v>
      </c>
      <c r="AS78">
        <f>'[1]FLEX free'!$O74</f>
        <v>0</v>
      </c>
      <c r="AU78">
        <f t="shared" si="33"/>
        <v>0</v>
      </c>
      <c r="AV78">
        <f t="shared" si="34"/>
        <v>0</v>
      </c>
      <c r="AW78">
        <f t="shared" si="44"/>
        <v>0</v>
      </c>
      <c r="AX78">
        <f t="shared" si="35"/>
        <v>0</v>
      </c>
      <c r="BG78">
        <f t="shared" si="36"/>
        <v>0</v>
      </c>
      <c r="BH78" s="10">
        <f t="shared" si="37"/>
        <v>0</v>
      </c>
      <c r="BI78">
        <f t="shared" si="38"/>
        <v>0</v>
      </c>
    </row>
    <row r="79" spans="6:61">
      <c r="F79">
        <f t="shared" si="25"/>
        <v>0</v>
      </c>
      <c r="G79">
        <f t="shared" si="26"/>
        <v>0</v>
      </c>
      <c r="H79">
        <f t="shared" si="27"/>
        <v>0</v>
      </c>
      <c r="I79">
        <f t="shared" si="39"/>
        <v>0</v>
      </c>
      <c r="J79">
        <f>'[1]FLEX free'!$C75</f>
        <v>0</v>
      </c>
      <c r="K79">
        <f t="shared" si="28"/>
        <v>0</v>
      </c>
      <c r="L79">
        <f t="shared" si="40"/>
        <v>0</v>
      </c>
      <c r="M79">
        <f t="shared" si="29"/>
        <v>0</v>
      </c>
      <c r="R79">
        <f>'[1]FLEX free'!$E75</f>
        <v>0</v>
      </c>
      <c r="T79">
        <f t="shared" si="30"/>
        <v>0</v>
      </c>
      <c r="U79">
        <f>'[1]FLEX free'!$F75</f>
        <v>0</v>
      </c>
      <c r="W79">
        <f t="shared" si="31"/>
        <v>0</v>
      </c>
      <c r="X79">
        <f t="shared" si="32"/>
        <v>0</v>
      </c>
      <c r="Y79">
        <f>'[1]FLEX free'!$D75</f>
        <v>0</v>
      </c>
      <c r="Z79">
        <f>'[1]FLEX free'!$G75</f>
        <v>0</v>
      </c>
      <c r="AA79">
        <f>'[1]FLEX free'!$H75</f>
        <v>0</v>
      </c>
      <c r="AB79">
        <f>'[1]FLEX free'!$I75</f>
        <v>0</v>
      </c>
      <c r="AD79">
        <f>'[1]FLEX free'!$J75</f>
        <v>0</v>
      </c>
      <c r="AF79">
        <f t="shared" si="41"/>
        <v>0</v>
      </c>
      <c r="AG79">
        <f>'[1]FLEX free'!$K75</f>
        <v>0</v>
      </c>
      <c r="AH79">
        <f t="shared" si="42"/>
        <v>0</v>
      </c>
      <c r="AI79">
        <f>'[1]FLEX free'!$L75</f>
        <v>0</v>
      </c>
      <c r="AK79">
        <f t="shared" si="43"/>
        <v>0</v>
      </c>
      <c r="AM79">
        <f>'[1]FLEX free'!$M75</f>
        <v>0</v>
      </c>
      <c r="AO79">
        <f>'[1]FLEX free'!$N75</f>
        <v>0</v>
      </c>
      <c r="AS79">
        <f>'[1]FLEX free'!$O75</f>
        <v>0</v>
      </c>
      <c r="AU79">
        <f t="shared" si="33"/>
        <v>0</v>
      </c>
      <c r="AV79">
        <f t="shared" si="34"/>
        <v>0</v>
      </c>
      <c r="AW79">
        <f t="shared" si="44"/>
        <v>0</v>
      </c>
      <c r="AX79">
        <f t="shared" si="35"/>
        <v>0</v>
      </c>
      <c r="BG79">
        <f t="shared" si="36"/>
        <v>0</v>
      </c>
      <c r="BH79" s="10">
        <f t="shared" si="37"/>
        <v>0</v>
      </c>
      <c r="BI79">
        <f t="shared" si="38"/>
        <v>0</v>
      </c>
    </row>
    <row r="80" spans="6:61">
      <c r="F80">
        <f t="shared" si="25"/>
        <v>0</v>
      </c>
      <c r="G80">
        <f t="shared" si="26"/>
        <v>0</v>
      </c>
      <c r="H80">
        <f t="shared" si="27"/>
        <v>0</v>
      </c>
      <c r="I80">
        <f t="shared" si="39"/>
        <v>0</v>
      </c>
      <c r="J80">
        <f>'[1]FLEX free'!$C76</f>
        <v>0</v>
      </c>
      <c r="K80">
        <f t="shared" si="28"/>
        <v>0</v>
      </c>
      <c r="L80">
        <f t="shared" si="40"/>
        <v>0</v>
      </c>
      <c r="M80">
        <f t="shared" si="29"/>
        <v>0</v>
      </c>
      <c r="R80">
        <f>'[1]FLEX free'!$E76</f>
        <v>0</v>
      </c>
      <c r="T80">
        <f t="shared" si="30"/>
        <v>0</v>
      </c>
      <c r="U80">
        <f>'[1]FLEX free'!$F76</f>
        <v>0</v>
      </c>
      <c r="W80">
        <f t="shared" si="31"/>
        <v>0</v>
      </c>
      <c r="X80">
        <f t="shared" si="32"/>
        <v>0</v>
      </c>
      <c r="Y80">
        <f>'[1]FLEX free'!$D76</f>
        <v>0</v>
      </c>
      <c r="Z80">
        <f>'[1]FLEX free'!$G76</f>
        <v>0</v>
      </c>
      <c r="AA80">
        <f>'[1]FLEX free'!$H76</f>
        <v>0</v>
      </c>
      <c r="AB80">
        <f>'[1]FLEX free'!$I76</f>
        <v>0</v>
      </c>
      <c r="AD80">
        <f>'[1]FLEX free'!$J76</f>
        <v>0</v>
      </c>
      <c r="AF80">
        <f t="shared" si="41"/>
        <v>0</v>
      </c>
      <c r="AG80">
        <f>'[1]FLEX free'!$K76</f>
        <v>0</v>
      </c>
      <c r="AH80">
        <f t="shared" si="42"/>
        <v>0</v>
      </c>
      <c r="AI80">
        <f>'[1]FLEX free'!$L76</f>
        <v>0</v>
      </c>
      <c r="AK80">
        <f t="shared" si="43"/>
        <v>0</v>
      </c>
      <c r="AM80">
        <f>'[1]FLEX free'!$M76</f>
        <v>0</v>
      </c>
      <c r="AO80">
        <f>'[1]FLEX free'!$N76</f>
        <v>0</v>
      </c>
      <c r="AS80">
        <f>'[1]FLEX free'!$O76</f>
        <v>0</v>
      </c>
      <c r="AU80">
        <f t="shared" si="33"/>
        <v>0</v>
      </c>
      <c r="AV80">
        <f t="shared" si="34"/>
        <v>0</v>
      </c>
      <c r="AW80">
        <f t="shared" si="44"/>
        <v>0</v>
      </c>
      <c r="AX80">
        <f t="shared" si="35"/>
        <v>0</v>
      </c>
      <c r="BG80">
        <f t="shared" si="36"/>
        <v>0</v>
      </c>
      <c r="BH80" s="10">
        <f t="shared" si="37"/>
        <v>0</v>
      </c>
      <c r="BI80">
        <f t="shared" si="38"/>
        <v>0</v>
      </c>
    </row>
    <row r="81" spans="6:61">
      <c r="F81">
        <f t="shared" si="25"/>
        <v>0</v>
      </c>
      <c r="G81">
        <f t="shared" si="26"/>
        <v>0</v>
      </c>
      <c r="H81">
        <f t="shared" si="27"/>
        <v>0</v>
      </c>
      <c r="I81">
        <f t="shared" si="39"/>
        <v>0</v>
      </c>
      <c r="J81">
        <f>'[1]FLEX free'!$C77</f>
        <v>0</v>
      </c>
      <c r="K81">
        <f t="shared" si="28"/>
        <v>0</v>
      </c>
      <c r="L81">
        <f t="shared" si="40"/>
        <v>0</v>
      </c>
      <c r="M81">
        <f t="shared" si="29"/>
        <v>0</v>
      </c>
      <c r="R81">
        <f>'[1]FLEX free'!$E77</f>
        <v>0</v>
      </c>
      <c r="T81">
        <f t="shared" si="30"/>
        <v>0</v>
      </c>
      <c r="U81">
        <f>'[1]FLEX free'!$F77</f>
        <v>0</v>
      </c>
      <c r="W81">
        <f t="shared" si="31"/>
        <v>0</v>
      </c>
      <c r="X81">
        <f t="shared" si="32"/>
        <v>0</v>
      </c>
      <c r="Y81">
        <f>'[1]FLEX free'!$D77</f>
        <v>0</v>
      </c>
      <c r="Z81">
        <f>'[1]FLEX free'!$G77</f>
        <v>0</v>
      </c>
      <c r="AA81">
        <f>'[1]FLEX free'!$H77</f>
        <v>0</v>
      </c>
      <c r="AB81">
        <f>'[1]FLEX free'!$I77</f>
        <v>0</v>
      </c>
      <c r="AD81">
        <f>'[1]FLEX free'!$J77</f>
        <v>0</v>
      </c>
      <c r="AF81">
        <f t="shared" si="41"/>
        <v>0</v>
      </c>
      <c r="AG81">
        <f>'[1]FLEX free'!$K77</f>
        <v>0</v>
      </c>
      <c r="AH81">
        <f t="shared" si="42"/>
        <v>0</v>
      </c>
      <c r="AI81">
        <f>'[1]FLEX free'!$L77</f>
        <v>0</v>
      </c>
      <c r="AK81">
        <f t="shared" si="43"/>
        <v>0</v>
      </c>
      <c r="AM81">
        <f>'[1]FLEX free'!$M77</f>
        <v>0</v>
      </c>
      <c r="AO81">
        <f>'[1]FLEX free'!$N77</f>
        <v>0</v>
      </c>
      <c r="AS81">
        <f>'[1]FLEX free'!$O77</f>
        <v>0</v>
      </c>
      <c r="AU81">
        <f t="shared" si="33"/>
        <v>0</v>
      </c>
      <c r="AV81">
        <f t="shared" si="34"/>
        <v>0</v>
      </c>
      <c r="AW81">
        <f t="shared" si="44"/>
        <v>0</v>
      </c>
      <c r="AX81">
        <f t="shared" si="35"/>
        <v>0</v>
      </c>
      <c r="BG81">
        <f t="shared" si="36"/>
        <v>0</v>
      </c>
      <c r="BH81" s="10">
        <f t="shared" si="37"/>
        <v>0</v>
      </c>
      <c r="BI81">
        <f t="shared" si="38"/>
        <v>0</v>
      </c>
    </row>
    <row r="82" spans="6:61">
      <c r="F82">
        <f t="shared" si="25"/>
        <v>0</v>
      </c>
      <c r="G82">
        <f t="shared" si="26"/>
        <v>0</v>
      </c>
      <c r="H82">
        <f t="shared" si="27"/>
        <v>0</v>
      </c>
      <c r="I82">
        <f t="shared" si="39"/>
        <v>0</v>
      </c>
      <c r="J82">
        <f>'[1]FLEX free'!$C78</f>
        <v>0</v>
      </c>
      <c r="K82">
        <f t="shared" si="28"/>
        <v>0</v>
      </c>
      <c r="L82">
        <f t="shared" si="40"/>
        <v>0</v>
      </c>
      <c r="M82">
        <f t="shared" si="29"/>
        <v>0</v>
      </c>
      <c r="R82">
        <f>'[1]FLEX free'!$E78</f>
        <v>0</v>
      </c>
      <c r="T82">
        <f t="shared" si="30"/>
        <v>0</v>
      </c>
      <c r="U82">
        <f>'[1]FLEX free'!$F78</f>
        <v>0</v>
      </c>
      <c r="W82">
        <f t="shared" si="31"/>
        <v>0</v>
      </c>
      <c r="X82">
        <f t="shared" si="32"/>
        <v>0</v>
      </c>
      <c r="Y82">
        <f>'[1]FLEX free'!$D78</f>
        <v>0</v>
      </c>
      <c r="Z82">
        <f>'[1]FLEX free'!$G78</f>
        <v>0</v>
      </c>
      <c r="AA82">
        <f>'[1]FLEX free'!$H78</f>
        <v>0</v>
      </c>
      <c r="AB82">
        <f>'[1]FLEX free'!$I78</f>
        <v>0</v>
      </c>
      <c r="AD82">
        <f>'[1]FLEX free'!$J78</f>
        <v>0</v>
      </c>
      <c r="AF82">
        <f t="shared" si="41"/>
        <v>0</v>
      </c>
      <c r="AG82">
        <f>'[1]FLEX free'!$K78</f>
        <v>0</v>
      </c>
      <c r="AH82">
        <f t="shared" si="42"/>
        <v>0</v>
      </c>
      <c r="AI82">
        <f>'[1]FLEX free'!$L78</f>
        <v>0</v>
      </c>
      <c r="AK82">
        <f t="shared" si="43"/>
        <v>0</v>
      </c>
      <c r="AM82">
        <f>'[1]FLEX free'!$M78</f>
        <v>0</v>
      </c>
      <c r="AO82">
        <f>'[1]FLEX free'!$N78</f>
        <v>0</v>
      </c>
      <c r="AS82">
        <f>'[1]FLEX free'!$O78</f>
        <v>0</v>
      </c>
      <c r="AU82">
        <f t="shared" si="33"/>
        <v>0</v>
      </c>
      <c r="AV82">
        <f t="shared" si="34"/>
        <v>0</v>
      </c>
      <c r="AW82">
        <f t="shared" si="44"/>
        <v>0</v>
      </c>
      <c r="AX82">
        <f t="shared" si="35"/>
        <v>0</v>
      </c>
      <c r="BG82">
        <f t="shared" si="36"/>
        <v>0</v>
      </c>
      <c r="BH82" s="10">
        <f t="shared" si="37"/>
        <v>0</v>
      </c>
      <c r="BI82">
        <f t="shared" si="38"/>
        <v>0</v>
      </c>
    </row>
    <row r="83" spans="6:61">
      <c r="F83">
        <f t="shared" si="25"/>
        <v>0</v>
      </c>
      <c r="G83">
        <f t="shared" si="26"/>
        <v>0</v>
      </c>
      <c r="H83">
        <f t="shared" si="27"/>
        <v>0</v>
      </c>
      <c r="I83">
        <f t="shared" si="39"/>
        <v>0</v>
      </c>
      <c r="J83">
        <f>'[1]FLEX free'!$C79</f>
        <v>0</v>
      </c>
      <c r="K83">
        <f t="shared" si="28"/>
        <v>0</v>
      </c>
      <c r="L83">
        <f t="shared" si="40"/>
        <v>0</v>
      </c>
      <c r="M83">
        <f t="shared" si="29"/>
        <v>0</v>
      </c>
      <c r="R83">
        <f>'[1]FLEX free'!$E79</f>
        <v>0</v>
      </c>
      <c r="T83">
        <f t="shared" si="30"/>
        <v>0</v>
      </c>
      <c r="U83">
        <f>'[1]FLEX free'!$F79</f>
        <v>0</v>
      </c>
      <c r="W83">
        <f t="shared" si="31"/>
        <v>0</v>
      </c>
      <c r="X83">
        <f t="shared" si="32"/>
        <v>0</v>
      </c>
      <c r="Y83">
        <f>'[1]FLEX free'!$D79</f>
        <v>0</v>
      </c>
      <c r="Z83">
        <f>'[1]FLEX free'!$G79</f>
        <v>0</v>
      </c>
      <c r="AA83">
        <f>'[1]FLEX free'!$H79</f>
        <v>0</v>
      </c>
      <c r="AB83">
        <f>'[1]FLEX free'!$I79</f>
        <v>0</v>
      </c>
      <c r="AD83">
        <f>'[1]FLEX free'!$J79</f>
        <v>0</v>
      </c>
      <c r="AF83">
        <f t="shared" si="41"/>
        <v>0</v>
      </c>
      <c r="AG83">
        <f>'[1]FLEX free'!$K79</f>
        <v>0</v>
      </c>
      <c r="AH83">
        <f t="shared" si="42"/>
        <v>0</v>
      </c>
      <c r="AI83">
        <f>'[1]FLEX free'!$L79</f>
        <v>0</v>
      </c>
      <c r="AK83">
        <f t="shared" si="43"/>
        <v>0</v>
      </c>
      <c r="AM83">
        <f>'[1]FLEX free'!$M79</f>
        <v>0</v>
      </c>
      <c r="AO83">
        <f>'[1]FLEX free'!$N79</f>
        <v>0</v>
      </c>
      <c r="AS83">
        <f>'[1]FLEX free'!$O79</f>
        <v>0</v>
      </c>
      <c r="AU83">
        <f t="shared" si="33"/>
        <v>0</v>
      </c>
      <c r="AV83">
        <f t="shared" si="34"/>
        <v>0</v>
      </c>
      <c r="AW83">
        <f t="shared" si="44"/>
        <v>0</v>
      </c>
      <c r="AX83">
        <f t="shared" si="35"/>
        <v>0</v>
      </c>
      <c r="BG83">
        <f t="shared" si="36"/>
        <v>0</v>
      </c>
      <c r="BH83" s="10">
        <f t="shared" si="37"/>
        <v>0</v>
      </c>
      <c r="BI83">
        <f t="shared" si="38"/>
        <v>0</v>
      </c>
    </row>
    <row r="84" spans="6:61">
      <c r="F84">
        <f t="shared" si="25"/>
        <v>0</v>
      </c>
      <c r="G84">
        <f t="shared" si="26"/>
        <v>0</v>
      </c>
      <c r="H84">
        <f t="shared" si="27"/>
        <v>0</v>
      </c>
      <c r="I84">
        <f t="shared" si="39"/>
        <v>0</v>
      </c>
      <c r="J84">
        <f>'[1]FLEX free'!$C80</f>
        <v>0</v>
      </c>
      <c r="K84">
        <f t="shared" si="28"/>
        <v>0</v>
      </c>
      <c r="L84">
        <f t="shared" si="40"/>
        <v>0</v>
      </c>
      <c r="M84">
        <f t="shared" si="29"/>
        <v>0</v>
      </c>
      <c r="R84">
        <f>'[1]FLEX free'!$E80</f>
        <v>0</v>
      </c>
      <c r="T84">
        <f t="shared" si="30"/>
        <v>0</v>
      </c>
      <c r="U84">
        <f>'[1]FLEX free'!$F80</f>
        <v>0</v>
      </c>
      <c r="W84">
        <f t="shared" si="31"/>
        <v>0</v>
      </c>
      <c r="X84">
        <f t="shared" si="32"/>
        <v>0</v>
      </c>
      <c r="Y84">
        <f>'[1]FLEX free'!$D80</f>
        <v>0</v>
      </c>
      <c r="Z84">
        <f>'[1]FLEX free'!$G80</f>
        <v>0</v>
      </c>
      <c r="AA84">
        <f>'[1]FLEX free'!$H80</f>
        <v>0</v>
      </c>
      <c r="AB84">
        <f>'[1]FLEX free'!$I80</f>
        <v>0</v>
      </c>
      <c r="AD84">
        <f>'[1]FLEX free'!$J80</f>
        <v>0</v>
      </c>
      <c r="AF84">
        <f t="shared" si="41"/>
        <v>0</v>
      </c>
      <c r="AG84">
        <f>'[1]FLEX free'!$K80</f>
        <v>0</v>
      </c>
      <c r="AH84">
        <f t="shared" si="42"/>
        <v>0</v>
      </c>
      <c r="AI84">
        <f>'[1]FLEX free'!$L80</f>
        <v>0</v>
      </c>
      <c r="AK84">
        <f t="shared" si="43"/>
        <v>0</v>
      </c>
      <c r="AM84">
        <f>'[1]FLEX free'!$M80</f>
        <v>0</v>
      </c>
      <c r="AO84">
        <f>'[1]FLEX free'!$N80</f>
        <v>0</v>
      </c>
      <c r="AS84">
        <f>'[1]FLEX free'!$O80</f>
        <v>0</v>
      </c>
      <c r="AU84">
        <f t="shared" si="33"/>
        <v>0</v>
      </c>
      <c r="AV84">
        <f t="shared" si="34"/>
        <v>0</v>
      </c>
      <c r="AW84">
        <f t="shared" si="44"/>
        <v>0</v>
      </c>
      <c r="AX84">
        <f t="shared" si="35"/>
        <v>0</v>
      </c>
      <c r="BG84">
        <f t="shared" si="36"/>
        <v>0</v>
      </c>
      <c r="BH84" s="10">
        <f t="shared" si="37"/>
        <v>0</v>
      </c>
      <c r="BI84">
        <f t="shared" si="38"/>
        <v>0</v>
      </c>
    </row>
    <row r="85" spans="6:61">
      <c r="F85">
        <f t="shared" si="25"/>
        <v>0</v>
      </c>
      <c r="G85">
        <f t="shared" si="26"/>
        <v>0</v>
      </c>
      <c r="H85">
        <f t="shared" si="27"/>
        <v>0</v>
      </c>
      <c r="I85">
        <f t="shared" si="39"/>
        <v>0</v>
      </c>
      <c r="J85">
        <f>'[1]FLEX free'!$C81</f>
        <v>0</v>
      </c>
      <c r="K85">
        <f t="shared" si="28"/>
        <v>0</v>
      </c>
      <c r="L85">
        <f t="shared" si="40"/>
        <v>0</v>
      </c>
      <c r="M85">
        <f t="shared" si="29"/>
        <v>0</v>
      </c>
      <c r="R85">
        <f>'[1]FLEX free'!$E81</f>
        <v>0</v>
      </c>
      <c r="T85">
        <f t="shared" si="30"/>
        <v>0</v>
      </c>
      <c r="U85">
        <f>'[1]FLEX free'!$F81</f>
        <v>0</v>
      </c>
      <c r="W85">
        <f t="shared" si="31"/>
        <v>0</v>
      </c>
      <c r="X85">
        <f t="shared" si="32"/>
        <v>0</v>
      </c>
      <c r="Y85">
        <f>'[1]FLEX free'!$D81</f>
        <v>0</v>
      </c>
      <c r="Z85">
        <f>'[1]FLEX free'!$G81</f>
        <v>0</v>
      </c>
      <c r="AA85">
        <f>'[1]FLEX free'!$H81</f>
        <v>0</v>
      </c>
      <c r="AB85">
        <f>'[1]FLEX free'!$I81</f>
        <v>0</v>
      </c>
      <c r="AD85">
        <f>'[1]FLEX free'!$J81</f>
        <v>0</v>
      </c>
      <c r="AF85">
        <f t="shared" si="41"/>
        <v>0</v>
      </c>
      <c r="AG85">
        <f>'[1]FLEX free'!$K81</f>
        <v>0</v>
      </c>
      <c r="AH85">
        <f t="shared" si="42"/>
        <v>0</v>
      </c>
      <c r="AI85">
        <f>'[1]FLEX free'!$L81</f>
        <v>0</v>
      </c>
      <c r="AK85">
        <f t="shared" si="43"/>
        <v>0</v>
      </c>
      <c r="AM85">
        <f>'[1]FLEX free'!$M81</f>
        <v>0</v>
      </c>
      <c r="AO85">
        <f>'[1]FLEX free'!$N81</f>
        <v>0</v>
      </c>
      <c r="AS85">
        <f>'[1]FLEX free'!$O81</f>
        <v>0</v>
      </c>
      <c r="AU85">
        <f t="shared" si="33"/>
        <v>0</v>
      </c>
      <c r="AV85">
        <f t="shared" si="34"/>
        <v>0</v>
      </c>
      <c r="AW85">
        <f t="shared" si="44"/>
        <v>0</v>
      </c>
      <c r="AX85">
        <f t="shared" si="35"/>
        <v>0</v>
      </c>
      <c r="BG85">
        <f t="shared" si="36"/>
        <v>0</v>
      </c>
      <c r="BH85" s="10">
        <f t="shared" si="37"/>
        <v>0</v>
      </c>
      <c r="BI85">
        <f t="shared" si="38"/>
        <v>0</v>
      </c>
    </row>
    <row r="86" spans="6:61">
      <c r="F86">
        <f t="shared" si="25"/>
        <v>0</v>
      </c>
      <c r="G86">
        <f t="shared" si="26"/>
        <v>0</v>
      </c>
      <c r="H86">
        <f t="shared" si="27"/>
        <v>0</v>
      </c>
      <c r="I86">
        <f t="shared" si="39"/>
        <v>0</v>
      </c>
      <c r="J86">
        <f>'[1]FLEX free'!$C82</f>
        <v>0</v>
      </c>
      <c r="K86">
        <f t="shared" si="28"/>
        <v>0</v>
      </c>
      <c r="L86">
        <f t="shared" si="40"/>
        <v>0</v>
      </c>
      <c r="M86">
        <f t="shared" si="29"/>
        <v>0</v>
      </c>
      <c r="R86">
        <f>'[1]FLEX free'!$E82</f>
        <v>0</v>
      </c>
      <c r="T86">
        <f t="shared" si="30"/>
        <v>0</v>
      </c>
      <c r="U86">
        <f>'[1]FLEX free'!$F82</f>
        <v>0</v>
      </c>
      <c r="W86">
        <f t="shared" si="31"/>
        <v>0</v>
      </c>
      <c r="X86">
        <f t="shared" si="32"/>
        <v>0</v>
      </c>
      <c r="Y86">
        <f>'[1]FLEX free'!$D82</f>
        <v>0</v>
      </c>
      <c r="Z86">
        <f>'[1]FLEX free'!$G82</f>
        <v>0</v>
      </c>
      <c r="AA86">
        <f>'[1]FLEX free'!$H82</f>
        <v>0</v>
      </c>
      <c r="AB86">
        <f>'[1]FLEX free'!$I82</f>
        <v>0</v>
      </c>
      <c r="AD86">
        <f>'[1]FLEX free'!$J82</f>
        <v>0</v>
      </c>
      <c r="AF86">
        <f t="shared" si="41"/>
        <v>0</v>
      </c>
      <c r="AG86">
        <f>'[1]FLEX free'!$K82</f>
        <v>0</v>
      </c>
      <c r="AH86">
        <f t="shared" si="42"/>
        <v>0</v>
      </c>
      <c r="AI86">
        <f>'[1]FLEX free'!$L82</f>
        <v>0</v>
      </c>
      <c r="AK86">
        <f t="shared" si="43"/>
        <v>0</v>
      </c>
      <c r="AM86">
        <f>'[1]FLEX free'!$M82</f>
        <v>0</v>
      </c>
      <c r="AO86">
        <f>'[1]FLEX free'!$N82</f>
        <v>0</v>
      </c>
      <c r="AS86">
        <f>'[1]FLEX free'!$O82</f>
        <v>0</v>
      </c>
      <c r="AU86">
        <f t="shared" si="33"/>
        <v>0</v>
      </c>
      <c r="AV86">
        <f t="shared" si="34"/>
        <v>0</v>
      </c>
      <c r="AW86">
        <f t="shared" si="44"/>
        <v>0</v>
      </c>
      <c r="AX86">
        <f t="shared" si="35"/>
        <v>0</v>
      </c>
      <c r="BG86">
        <f t="shared" si="36"/>
        <v>0</v>
      </c>
      <c r="BH86" s="10">
        <f t="shared" si="37"/>
        <v>0</v>
      </c>
      <c r="BI86">
        <f t="shared" si="38"/>
        <v>0</v>
      </c>
    </row>
    <row r="87" spans="6:61">
      <c r="F87">
        <f t="shared" si="25"/>
        <v>0</v>
      </c>
      <c r="G87">
        <f t="shared" si="26"/>
        <v>0</v>
      </c>
      <c r="H87">
        <f t="shared" si="27"/>
        <v>0</v>
      </c>
      <c r="I87">
        <f t="shared" si="39"/>
        <v>0</v>
      </c>
      <c r="J87">
        <f>'[1]FLEX free'!$C83</f>
        <v>0</v>
      </c>
      <c r="K87">
        <f t="shared" si="28"/>
        <v>0</v>
      </c>
      <c r="L87">
        <f t="shared" si="40"/>
        <v>0</v>
      </c>
      <c r="M87">
        <f t="shared" si="29"/>
        <v>0</v>
      </c>
      <c r="R87">
        <f>'[1]FLEX free'!$E83</f>
        <v>0</v>
      </c>
      <c r="T87">
        <f t="shared" si="30"/>
        <v>0</v>
      </c>
      <c r="U87">
        <f>'[1]FLEX free'!$F83</f>
        <v>0</v>
      </c>
      <c r="W87">
        <f t="shared" si="31"/>
        <v>0</v>
      </c>
      <c r="X87">
        <f t="shared" si="32"/>
        <v>0</v>
      </c>
      <c r="Y87">
        <f>'[1]FLEX free'!$D83</f>
        <v>0</v>
      </c>
      <c r="Z87">
        <f>'[1]FLEX free'!$G83</f>
        <v>0</v>
      </c>
      <c r="AA87">
        <f>'[1]FLEX free'!$H83</f>
        <v>0</v>
      </c>
      <c r="AB87">
        <f>'[1]FLEX free'!$I83</f>
        <v>0</v>
      </c>
      <c r="AD87">
        <f>'[1]FLEX free'!$J83</f>
        <v>0</v>
      </c>
      <c r="AF87">
        <f t="shared" si="41"/>
        <v>0</v>
      </c>
      <c r="AG87">
        <f>'[1]FLEX free'!$K83</f>
        <v>0</v>
      </c>
      <c r="AH87">
        <f t="shared" si="42"/>
        <v>0</v>
      </c>
      <c r="AI87">
        <f>'[1]FLEX free'!$L83</f>
        <v>0</v>
      </c>
      <c r="AK87">
        <f t="shared" si="43"/>
        <v>0</v>
      </c>
      <c r="AM87">
        <f>'[1]FLEX free'!$M83</f>
        <v>0</v>
      </c>
      <c r="AO87">
        <f>'[1]FLEX free'!$N83</f>
        <v>0</v>
      </c>
      <c r="AS87">
        <f>'[1]FLEX free'!$O83</f>
        <v>0</v>
      </c>
      <c r="AU87">
        <f t="shared" si="33"/>
        <v>0</v>
      </c>
      <c r="AV87">
        <f t="shared" si="34"/>
        <v>0</v>
      </c>
      <c r="AW87">
        <f t="shared" si="44"/>
        <v>0</v>
      </c>
      <c r="AX87">
        <f t="shared" si="35"/>
        <v>0</v>
      </c>
      <c r="BG87">
        <f t="shared" si="36"/>
        <v>0</v>
      </c>
      <c r="BH87" s="10">
        <f t="shared" si="37"/>
        <v>0</v>
      </c>
      <c r="BI87">
        <f t="shared" si="38"/>
        <v>0</v>
      </c>
    </row>
    <row r="88" spans="6:61">
      <c r="F88">
        <f t="shared" si="25"/>
        <v>0</v>
      </c>
      <c r="G88">
        <f t="shared" si="26"/>
        <v>0</v>
      </c>
      <c r="H88">
        <f t="shared" si="27"/>
        <v>0</v>
      </c>
      <c r="I88">
        <f t="shared" si="39"/>
        <v>0</v>
      </c>
      <c r="J88">
        <f>'[1]FLEX free'!$C84</f>
        <v>0</v>
      </c>
      <c r="K88">
        <f t="shared" si="28"/>
        <v>0</v>
      </c>
      <c r="L88">
        <f t="shared" si="40"/>
        <v>0</v>
      </c>
      <c r="M88">
        <f t="shared" si="29"/>
        <v>0</v>
      </c>
      <c r="R88">
        <f>'[1]FLEX free'!$E84</f>
        <v>0</v>
      </c>
      <c r="T88">
        <f t="shared" si="30"/>
        <v>0</v>
      </c>
      <c r="U88">
        <f>'[1]FLEX free'!$F84</f>
        <v>0</v>
      </c>
      <c r="W88">
        <f t="shared" si="31"/>
        <v>0</v>
      </c>
      <c r="X88">
        <f t="shared" si="32"/>
        <v>0</v>
      </c>
      <c r="Y88">
        <f>'[1]FLEX free'!$D84</f>
        <v>0</v>
      </c>
      <c r="Z88">
        <f>'[1]FLEX free'!$G84</f>
        <v>0</v>
      </c>
      <c r="AA88">
        <f>'[1]FLEX free'!$H84</f>
        <v>0</v>
      </c>
      <c r="AB88">
        <f>'[1]FLEX free'!$I84</f>
        <v>0</v>
      </c>
      <c r="AD88">
        <f>'[1]FLEX free'!$J84</f>
        <v>0</v>
      </c>
      <c r="AF88">
        <f t="shared" si="41"/>
        <v>0</v>
      </c>
      <c r="AG88">
        <f>'[1]FLEX free'!$K84</f>
        <v>0</v>
      </c>
      <c r="AH88">
        <f t="shared" si="42"/>
        <v>0</v>
      </c>
      <c r="AI88">
        <f>'[1]FLEX free'!$L84</f>
        <v>0</v>
      </c>
      <c r="AK88">
        <f t="shared" si="43"/>
        <v>0</v>
      </c>
      <c r="AM88">
        <f>'[1]FLEX free'!$M84</f>
        <v>0</v>
      </c>
      <c r="AO88">
        <f>'[1]FLEX free'!$N84</f>
        <v>0</v>
      </c>
      <c r="AS88">
        <f>'[1]FLEX free'!$O84</f>
        <v>0</v>
      </c>
      <c r="AU88">
        <f t="shared" si="33"/>
        <v>0</v>
      </c>
      <c r="AV88">
        <f t="shared" si="34"/>
        <v>0</v>
      </c>
      <c r="AW88">
        <f t="shared" si="44"/>
        <v>0</v>
      </c>
      <c r="AX88">
        <f t="shared" si="35"/>
        <v>0</v>
      </c>
      <c r="BG88">
        <f t="shared" si="36"/>
        <v>0</v>
      </c>
      <c r="BH88" s="10">
        <f t="shared" si="37"/>
        <v>0</v>
      </c>
      <c r="BI88">
        <f t="shared" si="38"/>
        <v>0</v>
      </c>
    </row>
    <row r="89" spans="6:61">
      <c r="F89">
        <f t="shared" si="25"/>
        <v>0</v>
      </c>
      <c r="G89">
        <f t="shared" si="26"/>
        <v>0</v>
      </c>
      <c r="H89">
        <f t="shared" si="27"/>
        <v>0</v>
      </c>
      <c r="I89">
        <f t="shared" si="39"/>
        <v>0</v>
      </c>
      <c r="J89">
        <f>'[1]FLEX free'!$C85</f>
        <v>0</v>
      </c>
      <c r="K89">
        <f t="shared" si="28"/>
        <v>0</v>
      </c>
      <c r="L89">
        <f t="shared" si="40"/>
        <v>0</v>
      </c>
      <c r="M89">
        <f t="shared" si="29"/>
        <v>0</v>
      </c>
      <c r="R89">
        <f>'[1]FLEX free'!$E85</f>
        <v>0</v>
      </c>
      <c r="T89">
        <f t="shared" si="30"/>
        <v>0</v>
      </c>
      <c r="U89">
        <f>'[1]FLEX free'!$F85</f>
        <v>0</v>
      </c>
      <c r="W89">
        <f t="shared" si="31"/>
        <v>0</v>
      </c>
      <c r="X89">
        <f t="shared" si="32"/>
        <v>0</v>
      </c>
      <c r="Y89">
        <f>'[1]FLEX free'!$D85</f>
        <v>0</v>
      </c>
      <c r="Z89">
        <f>'[1]FLEX free'!$G85</f>
        <v>0</v>
      </c>
      <c r="AA89">
        <f>'[1]FLEX free'!$H85</f>
        <v>0</v>
      </c>
      <c r="AB89">
        <f>'[1]FLEX free'!$I85</f>
        <v>0</v>
      </c>
      <c r="AD89">
        <f>'[1]FLEX free'!$J85</f>
        <v>0</v>
      </c>
      <c r="AF89">
        <f t="shared" si="41"/>
        <v>0</v>
      </c>
      <c r="AG89">
        <f>'[1]FLEX free'!$K85</f>
        <v>0</v>
      </c>
      <c r="AH89">
        <f t="shared" si="42"/>
        <v>0</v>
      </c>
      <c r="AI89">
        <f>'[1]FLEX free'!$L85</f>
        <v>0</v>
      </c>
      <c r="AK89">
        <f t="shared" si="43"/>
        <v>0</v>
      </c>
      <c r="AM89">
        <f>'[1]FLEX free'!$M85</f>
        <v>0</v>
      </c>
      <c r="AO89">
        <f>'[1]FLEX free'!$N85</f>
        <v>0</v>
      </c>
      <c r="AS89">
        <f>'[1]FLEX free'!$O85</f>
        <v>0</v>
      </c>
      <c r="AU89">
        <f t="shared" si="33"/>
        <v>0</v>
      </c>
      <c r="AV89">
        <f t="shared" si="34"/>
        <v>0</v>
      </c>
      <c r="AW89">
        <f t="shared" si="44"/>
        <v>0</v>
      </c>
      <c r="AX89">
        <f t="shared" si="35"/>
        <v>0</v>
      </c>
      <c r="BG89">
        <f t="shared" si="36"/>
        <v>0</v>
      </c>
      <c r="BH89" s="10">
        <f t="shared" si="37"/>
        <v>0</v>
      </c>
      <c r="BI89">
        <f t="shared" si="38"/>
        <v>0</v>
      </c>
    </row>
    <row r="90" spans="6:61">
      <c r="F90">
        <f t="shared" si="25"/>
        <v>0</v>
      </c>
      <c r="G90">
        <f t="shared" si="26"/>
        <v>0</v>
      </c>
      <c r="H90">
        <f t="shared" si="27"/>
        <v>0</v>
      </c>
      <c r="I90">
        <f t="shared" si="39"/>
        <v>0</v>
      </c>
      <c r="J90">
        <f>'[1]FLEX free'!$C86</f>
        <v>0</v>
      </c>
      <c r="K90">
        <f t="shared" si="28"/>
        <v>0</v>
      </c>
      <c r="L90">
        <f t="shared" si="40"/>
        <v>0</v>
      </c>
      <c r="M90">
        <f t="shared" si="29"/>
        <v>0</v>
      </c>
      <c r="R90">
        <f>'[1]FLEX free'!$E86</f>
        <v>0</v>
      </c>
      <c r="T90">
        <f t="shared" si="30"/>
        <v>0</v>
      </c>
      <c r="U90">
        <f>'[1]FLEX free'!$F86</f>
        <v>0</v>
      </c>
      <c r="W90">
        <f t="shared" si="31"/>
        <v>0</v>
      </c>
      <c r="X90">
        <f t="shared" si="32"/>
        <v>0</v>
      </c>
      <c r="Y90">
        <f>'[1]FLEX free'!$D86</f>
        <v>0</v>
      </c>
      <c r="Z90">
        <f>'[1]FLEX free'!$G86</f>
        <v>0</v>
      </c>
      <c r="AA90">
        <f>'[1]FLEX free'!$H86</f>
        <v>0</v>
      </c>
      <c r="AB90">
        <f>'[1]FLEX free'!$I86</f>
        <v>0</v>
      </c>
      <c r="AD90">
        <f>'[1]FLEX free'!$J86</f>
        <v>0</v>
      </c>
      <c r="AF90">
        <f t="shared" si="41"/>
        <v>0</v>
      </c>
      <c r="AG90">
        <f>'[1]FLEX free'!$K86</f>
        <v>0</v>
      </c>
      <c r="AH90">
        <f t="shared" si="42"/>
        <v>0</v>
      </c>
      <c r="AI90">
        <f>'[1]FLEX free'!$L86</f>
        <v>0</v>
      </c>
      <c r="AK90">
        <f t="shared" si="43"/>
        <v>0</v>
      </c>
      <c r="AM90">
        <f>'[1]FLEX free'!$M86</f>
        <v>0</v>
      </c>
      <c r="AO90">
        <f>'[1]FLEX free'!$N86</f>
        <v>0</v>
      </c>
      <c r="AS90">
        <f>'[1]FLEX free'!$O86</f>
        <v>0</v>
      </c>
      <c r="AU90">
        <f t="shared" si="33"/>
        <v>0</v>
      </c>
      <c r="AV90">
        <f t="shared" si="34"/>
        <v>0</v>
      </c>
      <c r="AW90">
        <f t="shared" si="44"/>
        <v>0</v>
      </c>
      <c r="AX90">
        <f t="shared" si="35"/>
        <v>0</v>
      </c>
      <c r="BG90">
        <f t="shared" si="36"/>
        <v>0</v>
      </c>
      <c r="BH90" s="10">
        <f t="shared" si="37"/>
        <v>0</v>
      </c>
      <c r="BI90">
        <f t="shared" si="38"/>
        <v>0</v>
      </c>
    </row>
    <row r="91" spans="6:61">
      <c r="F91">
        <f t="shared" si="25"/>
        <v>0</v>
      </c>
      <c r="G91">
        <f t="shared" si="26"/>
        <v>0</v>
      </c>
      <c r="H91">
        <f t="shared" si="27"/>
        <v>0</v>
      </c>
      <c r="I91">
        <f t="shared" si="39"/>
        <v>0</v>
      </c>
      <c r="J91">
        <f>'[1]FLEX free'!$C87</f>
        <v>0</v>
      </c>
      <c r="K91">
        <f t="shared" si="28"/>
        <v>0</v>
      </c>
      <c r="L91">
        <f t="shared" si="40"/>
        <v>0</v>
      </c>
      <c r="M91">
        <f t="shared" si="29"/>
        <v>0</v>
      </c>
      <c r="R91">
        <f>'[1]FLEX free'!$E87</f>
        <v>0</v>
      </c>
      <c r="T91">
        <f t="shared" si="30"/>
        <v>0</v>
      </c>
      <c r="U91">
        <f>'[1]FLEX free'!$F87</f>
        <v>0</v>
      </c>
      <c r="W91">
        <f t="shared" si="31"/>
        <v>0</v>
      </c>
      <c r="X91">
        <f t="shared" si="32"/>
        <v>0</v>
      </c>
      <c r="Y91">
        <f>'[1]FLEX free'!$D87</f>
        <v>0</v>
      </c>
      <c r="Z91">
        <f>'[1]FLEX free'!$G87</f>
        <v>0</v>
      </c>
      <c r="AA91">
        <f>'[1]FLEX free'!$H87</f>
        <v>0</v>
      </c>
      <c r="AB91">
        <f>'[1]FLEX free'!$I87</f>
        <v>0</v>
      </c>
      <c r="AD91">
        <f>'[1]FLEX free'!$J87</f>
        <v>0</v>
      </c>
      <c r="AF91">
        <f t="shared" si="41"/>
        <v>0</v>
      </c>
      <c r="AG91">
        <f>'[1]FLEX free'!$K87</f>
        <v>0</v>
      </c>
      <c r="AH91">
        <f t="shared" si="42"/>
        <v>0</v>
      </c>
      <c r="AI91">
        <f>'[1]FLEX free'!$L87</f>
        <v>0</v>
      </c>
      <c r="AK91">
        <f t="shared" si="43"/>
        <v>0</v>
      </c>
      <c r="AM91">
        <f>'[1]FLEX free'!$M87</f>
        <v>0</v>
      </c>
      <c r="AO91">
        <f>'[1]FLEX free'!$N87</f>
        <v>0</v>
      </c>
      <c r="AS91">
        <f>'[1]FLEX free'!$O87</f>
        <v>0</v>
      </c>
      <c r="AU91">
        <f t="shared" si="33"/>
        <v>0</v>
      </c>
      <c r="AV91">
        <f t="shared" si="34"/>
        <v>0</v>
      </c>
      <c r="AW91">
        <f t="shared" si="44"/>
        <v>0</v>
      </c>
      <c r="AX91">
        <f t="shared" si="35"/>
        <v>0</v>
      </c>
      <c r="BG91">
        <f t="shared" si="36"/>
        <v>0</v>
      </c>
      <c r="BH91" s="10">
        <f t="shared" si="37"/>
        <v>0</v>
      </c>
      <c r="BI91">
        <f t="shared" si="38"/>
        <v>0</v>
      </c>
    </row>
    <row r="92" spans="6:61">
      <c r="F92">
        <f t="shared" si="25"/>
        <v>0</v>
      </c>
      <c r="G92">
        <f t="shared" si="26"/>
        <v>0</v>
      </c>
      <c r="H92">
        <f t="shared" si="27"/>
        <v>0</v>
      </c>
      <c r="I92">
        <f t="shared" si="39"/>
        <v>0</v>
      </c>
      <c r="J92">
        <f>'[1]FLEX free'!$C88</f>
        <v>0</v>
      </c>
      <c r="K92">
        <f t="shared" si="28"/>
        <v>0</v>
      </c>
      <c r="L92">
        <f t="shared" si="40"/>
        <v>0</v>
      </c>
      <c r="M92">
        <f t="shared" si="29"/>
        <v>0</v>
      </c>
      <c r="R92">
        <f>'[1]FLEX free'!$E88</f>
        <v>0</v>
      </c>
      <c r="T92">
        <f t="shared" si="30"/>
        <v>0</v>
      </c>
      <c r="U92">
        <f>'[1]FLEX free'!$F88</f>
        <v>0</v>
      </c>
      <c r="W92">
        <f t="shared" si="31"/>
        <v>0</v>
      </c>
      <c r="X92">
        <f t="shared" si="32"/>
        <v>0</v>
      </c>
      <c r="Y92">
        <f>'[1]FLEX free'!$D88</f>
        <v>0</v>
      </c>
      <c r="Z92">
        <f>'[1]FLEX free'!$G88</f>
        <v>0</v>
      </c>
      <c r="AA92">
        <f>'[1]FLEX free'!$H88</f>
        <v>0</v>
      </c>
      <c r="AB92">
        <f>'[1]FLEX free'!$I88</f>
        <v>0</v>
      </c>
      <c r="AD92">
        <f>'[1]FLEX free'!$J88</f>
        <v>0</v>
      </c>
      <c r="AF92">
        <f t="shared" si="41"/>
        <v>0</v>
      </c>
      <c r="AG92">
        <f>'[1]FLEX free'!$K88</f>
        <v>0</v>
      </c>
      <c r="AH92">
        <f t="shared" si="42"/>
        <v>0</v>
      </c>
      <c r="AI92">
        <f>'[1]FLEX free'!$L88</f>
        <v>0</v>
      </c>
      <c r="AK92">
        <f t="shared" si="43"/>
        <v>0</v>
      </c>
      <c r="AM92">
        <f>'[1]FLEX free'!$M88</f>
        <v>0</v>
      </c>
      <c r="AO92">
        <f>'[1]FLEX free'!$N88</f>
        <v>0</v>
      </c>
      <c r="AS92">
        <f>'[1]FLEX free'!$O88</f>
        <v>0</v>
      </c>
      <c r="AU92">
        <f t="shared" si="33"/>
        <v>0</v>
      </c>
      <c r="AV92">
        <f t="shared" si="34"/>
        <v>0</v>
      </c>
      <c r="AW92">
        <f t="shared" si="44"/>
        <v>0</v>
      </c>
      <c r="AX92">
        <f t="shared" si="35"/>
        <v>0</v>
      </c>
      <c r="BG92">
        <f t="shared" si="36"/>
        <v>0</v>
      </c>
      <c r="BH92" s="10">
        <f t="shared" si="37"/>
        <v>0</v>
      </c>
      <c r="BI92">
        <f t="shared" si="38"/>
        <v>0</v>
      </c>
    </row>
    <row r="93" spans="6:61">
      <c r="F93">
        <f t="shared" si="25"/>
        <v>0</v>
      </c>
      <c r="G93">
        <f t="shared" si="26"/>
        <v>0</v>
      </c>
      <c r="H93">
        <f t="shared" si="27"/>
        <v>0</v>
      </c>
      <c r="I93">
        <f t="shared" si="39"/>
        <v>0</v>
      </c>
      <c r="J93">
        <f>'[1]FLEX free'!$C89</f>
        <v>0</v>
      </c>
      <c r="K93">
        <f t="shared" si="28"/>
        <v>0</v>
      </c>
      <c r="L93">
        <f t="shared" si="40"/>
        <v>0</v>
      </c>
      <c r="M93">
        <f t="shared" si="29"/>
        <v>0</v>
      </c>
      <c r="R93">
        <f>'[1]FLEX free'!$E89</f>
        <v>0</v>
      </c>
      <c r="T93">
        <f t="shared" si="30"/>
        <v>0</v>
      </c>
      <c r="U93">
        <f>'[1]FLEX free'!$F89</f>
        <v>0</v>
      </c>
      <c r="W93">
        <f t="shared" si="31"/>
        <v>0</v>
      </c>
      <c r="X93">
        <f t="shared" si="32"/>
        <v>0</v>
      </c>
      <c r="Y93">
        <f>'[1]FLEX free'!$D89</f>
        <v>0</v>
      </c>
      <c r="Z93">
        <f>'[1]FLEX free'!$G89</f>
        <v>0</v>
      </c>
      <c r="AA93">
        <f>'[1]FLEX free'!$H89</f>
        <v>0</v>
      </c>
      <c r="AB93">
        <f>'[1]FLEX free'!$I89</f>
        <v>0</v>
      </c>
      <c r="AD93">
        <f>'[1]FLEX free'!$J89</f>
        <v>0</v>
      </c>
      <c r="AF93">
        <f t="shared" si="41"/>
        <v>0</v>
      </c>
      <c r="AG93">
        <f>'[1]FLEX free'!$K89</f>
        <v>0</v>
      </c>
      <c r="AH93">
        <f t="shared" si="42"/>
        <v>0</v>
      </c>
      <c r="AI93">
        <f>'[1]FLEX free'!$L89</f>
        <v>0</v>
      </c>
      <c r="AK93">
        <f t="shared" si="43"/>
        <v>0</v>
      </c>
      <c r="AM93">
        <f>'[1]FLEX free'!$M89</f>
        <v>0</v>
      </c>
      <c r="AO93">
        <f>'[1]FLEX free'!$N89</f>
        <v>0</v>
      </c>
      <c r="AS93">
        <f>'[1]FLEX free'!$O89</f>
        <v>0</v>
      </c>
      <c r="AU93">
        <f t="shared" si="33"/>
        <v>0</v>
      </c>
      <c r="AV93">
        <f t="shared" si="34"/>
        <v>0</v>
      </c>
      <c r="AW93">
        <f t="shared" si="44"/>
        <v>0</v>
      </c>
      <c r="AX93">
        <f t="shared" si="35"/>
        <v>0</v>
      </c>
      <c r="BG93">
        <f t="shared" si="36"/>
        <v>0</v>
      </c>
      <c r="BH93" s="10">
        <f t="shared" si="37"/>
        <v>0</v>
      </c>
      <c r="BI93">
        <f t="shared" si="38"/>
        <v>0</v>
      </c>
    </row>
    <row r="94" spans="6:61">
      <c r="F94">
        <f t="shared" si="25"/>
        <v>0</v>
      </c>
      <c r="G94">
        <f t="shared" si="26"/>
        <v>0</v>
      </c>
      <c r="H94">
        <f t="shared" si="27"/>
        <v>0</v>
      </c>
      <c r="I94">
        <f t="shared" si="39"/>
        <v>0</v>
      </c>
      <c r="J94">
        <f>'[1]FLEX free'!$C90</f>
        <v>0</v>
      </c>
      <c r="K94">
        <f t="shared" si="28"/>
        <v>0</v>
      </c>
      <c r="L94">
        <f t="shared" si="40"/>
        <v>0</v>
      </c>
      <c r="M94">
        <f t="shared" si="29"/>
        <v>0</v>
      </c>
      <c r="R94">
        <f>'[1]FLEX free'!$E90</f>
        <v>0</v>
      </c>
      <c r="T94">
        <f t="shared" si="30"/>
        <v>0</v>
      </c>
      <c r="U94">
        <f>'[1]FLEX free'!$F90</f>
        <v>0</v>
      </c>
      <c r="W94">
        <f t="shared" si="31"/>
        <v>0</v>
      </c>
      <c r="X94">
        <f t="shared" si="32"/>
        <v>0</v>
      </c>
      <c r="Y94">
        <f>'[1]FLEX free'!$D90</f>
        <v>0</v>
      </c>
      <c r="Z94">
        <f>'[1]FLEX free'!$G90</f>
        <v>0</v>
      </c>
      <c r="AA94">
        <f>'[1]FLEX free'!$H90</f>
        <v>0</v>
      </c>
      <c r="AB94">
        <f>'[1]FLEX free'!$I90</f>
        <v>0</v>
      </c>
      <c r="AD94">
        <f>'[1]FLEX free'!$J90</f>
        <v>0</v>
      </c>
      <c r="AF94">
        <f t="shared" si="41"/>
        <v>0</v>
      </c>
      <c r="AG94">
        <f>'[1]FLEX free'!$K90</f>
        <v>0</v>
      </c>
      <c r="AH94">
        <f t="shared" si="42"/>
        <v>0</v>
      </c>
      <c r="AI94">
        <f>'[1]FLEX free'!$L90</f>
        <v>0</v>
      </c>
      <c r="AK94">
        <f t="shared" si="43"/>
        <v>0</v>
      </c>
      <c r="AM94">
        <f>'[1]FLEX free'!$M90</f>
        <v>0</v>
      </c>
      <c r="AO94">
        <f>'[1]FLEX free'!$N90</f>
        <v>0</v>
      </c>
      <c r="AS94">
        <f>'[1]FLEX free'!$O90</f>
        <v>0</v>
      </c>
      <c r="AU94">
        <f t="shared" si="33"/>
        <v>0</v>
      </c>
      <c r="AV94">
        <f t="shared" si="34"/>
        <v>0</v>
      </c>
      <c r="AW94">
        <f t="shared" si="44"/>
        <v>0</v>
      </c>
      <c r="AX94">
        <f t="shared" si="35"/>
        <v>0</v>
      </c>
      <c r="BG94">
        <f t="shared" si="36"/>
        <v>0</v>
      </c>
      <c r="BH94" s="10">
        <f t="shared" si="37"/>
        <v>0</v>
      </c>
      <c r="BI94">
        <f t="shared" si="38"/>
        <v>0</v>
      </c>
    </row>
    <row r="95" spans="6:61">
      <c r="F95">
        <f t="shared" si="25"/>
        <v>0</v>
      </c>
      <c r="G95">
        <f t="shared" si="26"/>
        <v>0</v>
      </c>
      <c r="H95">
        <f t="shared" si="27"/>
        <v>0</v>
      </c>
      <c r="I95">
        <f t="shared" si="39"/>
        <v>0</v>
      </c>
      <c r="J95">
        <f>'[1]FLEX free'!$C91</f>
        <v>0</v>
      </c>
      <c r="K95">
        <f t="shared" si="28"/>
        <v>0</v>
      </c>
      <c r="L95">
        <f t="shared" si="40"/>
        <v>0</v>
      </c>
      <c r="M95">
        <f t="shared" si="29"/>
        <v>0</v>
      </c>
      <c r="R95">
        <f>'[1]FLEX free'!$E91</f>
        <v>0</v>
      </c>
      <c r="T95">
        <f t="shared" si="30"/>
        <v>0</v>
      </c>
      <c r="U95">
        <f>'[1]FLEX free'!$F91</f>
        <v>0</v>
      </c>
      <c r="W95">
        <f t="shared" si="31"/>
        <v>0</v>
      </c>
      <c r="X95">
        <f t="shared" si="32"/>
        <v>0</v>
      </c>
      <c r="Y95">
        <f>'[1]FLEX free'!$D91</f>
        <v>0</v>
      </c>
      <c r="Z95">
        <f>'[1]FLEX free'!$G91</f>
        <v>0</v>
      </c>
      <c r="AA95">
        <f>'[1]FLEX free'!$H91</f>
        <v>0</v>
      </c>
      <c r="AB95">
        <f>'[1]FLEX free'!$I91</f>
        <v>0</v>
      </c>
      <c r="AD95">
        <f>'[1]FLEX free'!$J91</f>
        <v>0</v>
      </c>
      <c r="AF95">
        <f t="shared" si="41"/>
        <v>0</v>
      </c>
      <c r="AG95">
        <f>'[1]FLEX free'!$K91</f>
        <v>0</v>
      </c>
      <c r="AH95">
        <f t="shared" si="42"/>
        <v>0</v>
      </c>
      <c r="AI95">
        <f>'[1]FLEX free'!$L91</f>
        <v>0</v>
      </c>
      <c r="AK95">
        <f t="shared" si="43"/>
        <v>0</v>
      </c>
      <c r="AM95">
        <f>'[1]FLEX free'!$M91</f>
        <v>0</v>
      </c>
      <c r="AO95">
        <f>'[1]FLEX free'!$N91</f>
        <v>0</v>
      </c>
      <c r="AS95">
        <f>'[1]FLEX free'!$O91</f>
        <v>0</v>
      </c>
      <c r="AU95">
        <f t="shared" si="33"/>
        <v>0</v>
      </c>
      <c r="AV95">
        <f t="shared" si="34"/>
        <v>0</v>
      </c>
      <c r="AW95">
        <f t="shared" si="44"/>
        <v>0</v>
      </c>
      <c r="AX95">
        <f t="shared" si="35"/>
        <v>0</v>
      </c>
      <c r="BG95">
        <f t="shared" si="36"/>
        <v>0</v>
      </c>
      <c r="BH95" s="10">
        <f t="shared" si="37"/>
        <v>0</v>
      </c>
      <c r="BI95">
        <f t="shared" si="38"/>
        <v>0</v>
      </c>
    </row>
    <row r="96" spans="6:61">
      <c r="F96">
        <f t="shared" si="25"/>
        <v>0</v>
      </c>
      <c r="G96">
        <f t="shared" si="26"/>
        <v>0</v>
      </c>
      <c r="H96">
        <f t="shared" si="27"/>
        <v>0</v>
      </c>
      <c r="I96">
        <f t="shared" si="39"/>
        <v>0</v>
      </c>
      <c r="J96">
        <f>'[1]FLEX free'!$C92</f>
        <v>0</v>
      </c>
      <c r="K96">
        <f t="shared" si="28"/>
        <v>0</v>
      </c>
      <c r="L96">
        <f t="shared" si="40"/>
        <v>0</v>
      </c>
      <c r="M96">
        <f t="shared" si="29"/>
        <v>0</v>
      </c>
      <c r="R96">
        <f>'[1]FLEX free'!$E92</f>
        <v>0</v>
      </c>
      <c r="T96">
        <f t="shared" si="30"/>
        <v>0</v>
      </c>
      <c r="U96">
        <f>'[1]FLEX free'!$F92</f>
        <v>0</v>
      </c>
      <c r="W96">
        <f t="shared" si="31"/>
        <v>0</v>
      </c>
      <c r="X96">
        <f t="shared" si="32"/>
        <v>0</v>
      </c>
      <c r="Y96">
        <f>'[1]FLEX free'!$D92</f>
        <v>0</v>
      </c>
      <c r="Z96">
        <f>'[1]FLEX free'!$G92</f>
        <v>0</v>
      </c>
      <c r="AA96">
        <f>'[1]FLEX free'!$H92</f>
        <v>0</v>
      </c>
      <c r="AB96">
        <f>'[1]FLEX free'!$I92</f>
        <v>0</v>
      </c>
      <c r="AD96">
        <f>'[1]FLEX free'!$J92</f>
        <v>0</v>
      </c>
      <c r="AF96">
        <f t="shared" si="41"/>
        <v>0</v>
      </c>
      <c r="AG96">
        <f>'[1]FLEX free'!$K92</f>
        <v>0</v>
      </c>
      <c r="AH96">
        <f t="shared" si="42"/>
        <v>0</v>
      </c>
      <c r="AI96">
        <f>'[1]FLEX free'!$L92</f>
        <v>0</v>
      </c>
      <c r="AK96">
        <f t="shared" si="43"/>
        <v>0</v>
      </c>
      <c r="AM96">
        <f>'[1]FLEX free'!$M92</f>
        <v>0</v>
      </c>
      <c r="AO96">
        <f>'[1]FLEX free'!$N92</f>
        <v>0</v>
      </c>
      <c r="AS96">
        <f>'[1]FLEX free'!$O92</f>
        <v>0</v>
      </c>
      <c r="AU96">
        <f t="shared" si="33"/>
        <v>0</v>
      </c>
      <c r="AV96">
        <f t="shared" si="34"/>
        <v>0</v>
      </c>
      <c r="AW96">
        <f t="shared" si="44"/>
        <v>0</v>
      </c>
      <c r="AX96">
        <f t="shared" si="35"/>
        <v>0</v>
      </c>
      <c r="BG96">
        <f t="shared" si="36"/>
        <v>0</v>
      </c>
      <c r="BH96" s="10">
        <f t="shared" si="37"/>
        <v>0</v>
      </c>
      <c r="BI96">
        <f t="shared" si="38"/>
        <v>0</v>
      </c>
    </row>
    <row r="97" spans="6:61">
      <c r="F97">
        <f t="shared" si="25"/>
        <v>0</v>
      </c>
      <c r="G97">
        <f t="shared" si="26"/>
        <v>0</v>
      </c>
      <c r="H97">
        <f t="shared" si="27"/>
        <v>0</v>
      </c>
      <c r="I97">
        <f t="shared" si="39"/>
        <v>0</v>
      </c>
      <c r="J97">
        <f>'[1]FLEX free'!$C93</f>
        <v>0</v>
      </c>
      <c r="K97">
        <f t="shared" si="28"/>
        <v>0</v>
      </c>
      <c r="L97">
        <f t="shared" si="40"/>
        <v>0</v>
      </c>
      <c r="M97">
        <f t="shared" si="29"/>
        <v>0</v>
      </c>
      <c r="R97">
        <f>'[1]FLEX free'!$E93</f>
        <v>0</v>
      </c>
      <c r="T97">
        <f t="shared" si="30"/>
        <v>0</v>
      </c>
      <c r="U97">
        <f>'[1]FLEX free'!$F93</f>
        <v>0</v>
      </c>
      <c r="W97">
        <f t="shared" si="31"/>
        <v>0</v>
      </c>
      <c r="X97">
        <f t="shared" si="32"/>
        <v>0</v>
      </c>
      <c r="Y97">
        <f>'[1]FLEX free'!$D93</f>
        <v>0</v>
      </c>
      <c r="Z97">
        <f>'[1]FLEX free'!$G93</f>
        <v>0</v>
      </c>
      <c r="AA97">
        <f>'[1]FLEX free'!$H93</f>
        <v>0</v>
      </c>
      <c r="AB97">
        <f>'[1]FLEX free'!$I93</f>
        <v>0</v>
      </c>
      <c r="AD97">
        <f>'[1]FLEX free'!$J93</f>
        <v>0</v>
      </c>
      <c r="AF97">
        <f t="shared" si="41"/>
        <v>0</v>
      </c>
      <c r="AG97">
        <f>'[1]FLEX free'!$K93</f>
        <v>0</v>
      </c>
      <c r="AH97">
        <f t="shared" si="42"/>
        <v>0</v>
      </c>
      <c r="AI97">
        <f>'[1]FLEX free'!$L93</f>
        <v>0</v>
      </c>
      <c r="AK97">
        <f t="shared" si="43"/>
        <v>0</v>
      </c>
      <c r="AM97">
        <f>'[1]FLEX free'!$M93</f>
        <v>0</v>
      </c>
      <c r="AO97">
        <f>'[1]FLEX free'!$N93</f>
        <v>0</v>
      </c>
      <c r="AS97">
        <f>'[1]FLEX free'!$O93</f>
        <v>0</v>
      </c>
      <c r="AU97">
        <f t="shared" si="33"/>
        <v>0</v>
      </c>
      <c r="AV97">
        <f t="shared" si="34"/>
        <v>0</v>
      </c>
      <c r="AW97">
        <f t="shared" si="44"/>
        <v>0</v>
      </c>
      <c r="AX97">
        <f t="shared" si="35"/>
        <v>0</v>
      </c>
      <c r="BG97">
        <f t="shared" si="36"/>
        <v>0</v>
      </c>
      <c r="BH97" s="10">
        <f t="shared" si="37"/>
        <v>0</v>
      </c>
      <c r="BI97">
        <f t="shared" si="38"/>
        <v>0</v>
      </c>
    </row>
    <row r="98" spans="6:61">
      <c r="F98">
        <f t="shared" si="25"/>
        <v>0</v>
      </c>
      <c r="G98">
        <f t="shared" si="26"/>
        <v>0</v>
      </c>
      <c r="H98">
        <f t="shared" si="27"/>
        <v>0</v>
      </c>
      <c r="I98">
        <f t="shared" si="39"/>
        <v>0</v>
      </c>
      <c r="J98">
        <f>'[1]FLEX free'!$C94</f>
        <v>0</v>
      </c>
      <c r="K98">
        <f t="shared" si="28"/>
        <v>0</v>
      </c>
      <c r="L98">
        <f t="shared" si="40"/>
        <v>0</v>
      </c>
      <c r="M98">
        <f t="shared" si="29"/>
        <v>0</v>
      </c>
      <c r="R98">
        <f>'[1]FLEX free'!$E94</f>
        <v>0</v>
      </c>
      <c r="T98">
        <f t="shared" si="30"/>
        <v>0</v>
      </c>
      <c r="U98">
        <f>'[1]FLEX free'!$F94</f>
        <v>0</v>
      </c>
      <c r="W98">
        <f t="shared" si="31"/>
        <v>0</v>
      </c>
      <c r="X98">
        <f t="shared" si="32"/>
        <v>0</v>
      </c>
      <c r="Y98">
        <f>'[1]FLEX free'!$D94</f>
        <v>0</v>
      </c>
      <c r="Z98">
        <f>'[1]FLEX free'!$G94</f>
        <v>0</v>
      </c>
      <c r="AA98">
        <f>'[1]FLEX free'!$H94</f>
        <v>0</v>
      </c>
      <c r="AB98">
        <f>'[1]FLEX free'!$I94</f>
        <v>0</v>
      </c>
      <c r="AD98">
        <f>'[1]FLEX free'!$J94</f>
        <v>0</v>
      </c>
      <c r="AF98">
        <f t="shared" si="41"/>
        <v>0</v>
      </c>
      <c r="AG98">
        <f>'[1]FLEX free'!$K94</f>
        <v>0</v>
      </c>
      <c r="AH98">
        <f t="shared" si="42"/>
        <v>0</v>
      </c>
      <c r="AI98">
        <f>'[1]FLEX free'!$L94</f>
        <v>0</v>
      </c>
      <c r="AK98">
        <f t="shared" si="43"/>
        <v>0</v>
      </c>
      <c r="AM98">
        <f>'[1]FLEX free'!$M94</f>
        <v>0</v>
      </c>
      <c r="AO98">
        <f>'[1]FLEX free'!$N94</f>
        <v>0</v>
      </c>
      <c r="AS98">
        <f>'[1]FLEX free'!$O94</f>
        <v>0</v>
      </c>
      <c r="AU98">
        <f t="shared" si="33"/>
        <v>0</v>
      </c>
      <c r="AV98">
        <f t="shared" si="34"/>
        <v>0</v>
      </c>
      <c r="AW98">
        <f t="shared" si="44"/>
        <v>0</v>
      </c>
      <c r="AX98">
        <f t="shared" si="35"/>
        <v>0</v>
      </c>
      <c r="BG98">
        <f t="shared" si="36"/>
        <v>0</v>
      </c>
      <c r="BH98" s="10">
        <f t="shared" si="37"/>
        <v>0</v>
      </c>
      <c r="BI98">
        <f t="shared" si="38"/>
        <v>0</v>
      </c>
    </row>
    <row r="99" spans="6:61">
      <c r="F99">
        <f t="shared" si="25"/>
        <v>0</v>
      </c>
      <c r="G99">
        <f t="shared" si="26"/>
        <v>0</v>
      </c>
      <c r="H99">
        <f t="shared" si="27"/>
        <v>0</v>
      </c>
      <c r="I99">
        <f t="shared" si="39"/>
        <v>0</v>
      </c>
      <c r="J99">
        <f>'[1]FLEX free'!$C95</f>
        <v>0</v>
      </c>
      <c r="K99">
        <f t="shared" si="28"/>
        <v>0</v>
      </c>
      <c r="L99">
        <f t="shared" si="40"/>
        <v>0</v>
      </c>
      <c r="M99">
        <f t="shared" si="29"/>
        <v>0</v>
      </c>
      <c r="R99">
        <f>'[1]FLEX free'!$E95</f>
        <v>0</v>
      </c>
      <c r="T99">
        <f t="shared" si="30"/>
        <v>0</v>
      </c>
      <c r="U99">
        <f>'[1]FLEX free'!$F95</f>
        <v>0</v>
      </c>
      <c r="W99">
        <f t="shared" si="31"/>
        <v>0</v>
      </c>
      <c r="X99">
        <f t="shared" si="32"/>
        <v>0</v>
      </c>
      <c r="Y99">
        <f>'[1]FLEX free'!$D95</f>
        <v>0</v>
      </c>
      <c r="Z99">
        <f>'[1]FLEX free'!$G95</f>
        <v>0</v>
      </c>
      <c r="AA99">
        <f>'[1]FLEX free'!$H95</f>
        <v>0</v>
      </c>
      <c r="AB99">
        <f>'[1]FLEX free'!$I95</f>
        <v>0</v>
      </c>
      <c r="AD99">
        <f>'[1]FLEX free'!$J95</f>
        <v>0</v>
      </c>
      <c r="AF99">
        <f t="shared" si="41"/>
        <v>0</v>
      </c>
      <c r="AG99">
        <f>'[1]FLEX free'!$K95</f>
        <v>0</v>
      </c>
      <c r="AH99">
        <f t="shared" si="42"/>
        <v>0</v>
      </c>
      <c r="AI99">
        <f>'[1]FLEX free'!$L95</f>
        <v>0</v>
      </c>
      <c r="AK99">
        <f t="shared" si="43"/>
        <v>0</v>
      </c>
      <c r="AM99">
        <f>'[1]FLEX free'!$M95</f>
        <v>0</v>
      </c>
      <c r="AO99">
        <f>'[1]FLEX free'!$N95</f>
        <v>0</v>
      </c>
      <c r="AS99">
        <f>'[1]FLEX free'!$O95</f>
        <v>0</v>
      </c>
      <c r="AU99">
        <f t="shared" si="33"/>
        <v>0</v>
      </c>
      <c r="AV99">
        <f t="shared" si="34"/>
        <v>0</v>
      </c>
      <c r="AW99">
        <f t="shared" si="44"/>
        <v>0</v>
      </c>
      <c r="AX99">
        <f t="shared" si="35"/>
        <v>0</v>
      </c>
      <c r="BG99">
        <f t="shared" si="36"/>
        <v>0</v>
      </c>
      <c r="BH99" s="10">
        <f t="shared" si="37"/>
        <v>0</v>
      </c>
      <c r="BI99">
        <f t="shared" si="38"/>
        <v>0</v>
      </c>
    </row>
    <row r="100" spans="6:61">
      <c r="F100">
        <f t="shared" si="25"/>
        <v>0</v>
      </c>
      <c r="G100">
        <f t="shared" si="26"/>
        <v>0</v>
      </c>
      <c r="H100">
        <f t="shared" si="27"/>
        <v>0</v>
      </c>
      <c r="I100">
        <f t="shared" si="39"/>
        <v>0</v>
      </c>
      <c r="J100">
        <f>'[1]FLEX free'!$C96</f>
        <v>0</v>
      </c>
      <c r="K100">
        <f t="shared" si="28"/>
        <v>0</v>
      </c>
      <c r="L100">
        <f t="shared" si="40"/>
        <v>0</v>
      </c>
      <c r="M100">
        <f t="shared" si="29"/>
        <v>0</v>
      </c>
      <c r="R100">
        <f>'[1]FLEX free'!$E96</f>
        <v>0</v>
      </c>
      <c r="T100">
        <f t="shared" si="30"/>
        <v>0</v>
      </c>
      <c r="U100">
        <f>'[1]FLEX free'!$F96</f>
        <v>0</v>
      </c>
      <c r="W100">
        <f t="shared" si="31"/>
        <v>0</v>
      </c>
      <c r="X100">
        <f t="shared" si="32"/>
        <v>0</v>
      </c>
      <c r="Y100">
        <f>'[1]FLEX free'!$D96</f>
        <v>0</v>
      </c>
      <c r="Z100">
        <f>'[1]FLEX free'!$G96</f>
        <v>0</v>
      </c>
      <c r="AA100">
        <f>'[1]FLEX free'!$H96</f>
        <v>0</v>
      </c>
      <c r="AB100">
        <f>'[1]FLEX free'!$I96</f>
        <v>0</v>
      </c>
      <c r="AD100">
        <f>'[1]FLEX free'!$J96</f>
        <v>0</v>
      </c>
      <c r="AF100">
        <f t="shared" si="41"/>
        <v>0</v>
      </c>
      <c r="AG100">
        <f>'[1]FLEX free'!$K96</f>
        <v>0</v>
      </c>
      <c r="AH100">
        <f t="shared" si="42"/>
        <v>0</v>
      </c>
      <c r="AI100">
        <f>'[1]FLEX free'!$L96</f>
        <v>0</v>
      </c>
      <c r="AK100">
        <f t="shared" si="43"/>
        <v>0</v>
      </c>
      <c r="AM100">
        <f>'[1]FLEX free'!$M96</f>
        <v>0</v>
      </c>
      <c r="AO100">
        <f>'[1]FLEX free'!$N96</f>
        <v>0</v>
      </c>
      <c r="AS100">
        <f>'[1]FLEX free'!$O96</f>
        <v>0</v>
      </c>
      <c r="AU100">
        <f t="shared" si="33"/>
        <v>0</v>
      </c>
      <c r="AV100">
        <f t="shared" si="34"/>
        <v>0</v>
      </c>
      <c r="AW100">
        <f t="shared" si="44"/>
        <v>0</v>
      </c>
      <c r="AX100">
        <f t="shared" si="35"/>
        <v>0</v>
      </c>
      <c r="BG100">
        <f t="shared" si="36"/>
        <v>0</v>
      </c>
      <c r="BH100" s="10">
        <f t="shared" si="37"/>
        <v>0</v>
      </c>
      <c r="BI100">
        <f t="shared" si="38"/>
        <v>0</v>
      </c>
    </row>
    <row r="101" spans="6:61">
      <c r="F101">
        <f t="shared" si="25"/>
        <v>0</v>
      </c>
      <c r="G101">
        <f t="shared" si="26"/>
        <v>0</v>
      </c>
      <c r="H101">
        <f t="shared" si="27"/>
        <v>0</v>
      </c>
      <c r="I101">
        <f t="shared" si="39"/>
        <v>0</v>
      </c>
      <c r="J101">
        <f>'[1]FLEX free'!$C97</f>
        <v>0</v>
      </c>
      <c r="K101">
        <f t="shared" si="28"/>
        <v>0</v>
      </c>
      <c r="L101">
        <f t="shared" si="40"/>
        <v>0</v>
      </c>
      <c r="M101">
        <f t="shared" si="29"/>
        <v>0</v>
      </c>
      <c r="R101">
        <f>'[1]FLEX free'!$E97</f>
        <v>0</v>
      </c>
      <c r="T101">
        <f t="shared" si="30"/>
        <v>0</v>
      </c>
      <c r="U101">
        <f>'[1]FLEX free'!$F97</f>
        <v>0</v>
      </c>
      <c r="W101">
        <f t="shared" si="31"/>
        <v>0</v>
      </c>
      <c r="X101">
        <f t="shared" si="32"/>
        <v>0</v>
      </c>
      <c r="Y101">
        <f>'[1]FLEX free'!$D97</f>
        <v>0</v>
      </c>
      <c r="Z101">
        <f>'[1]FLEX free'!$G97</f>
        <v>0</v>
      </c>
      <c r="AA101">
        <f>'[1]FLEX free'!$H97</f>
        <v>0</v>
      </c>
      <c r="AB101">
        <f>'[1]FLEX free'!$I97</f>
        <v>0</v>
      </c>
      <c r="AD101">
        <f>'[1]FLEX free'!$J97</f>
        <v>0</v>
      </c>
      <c r="AF101">
        <f t="shared" si="41"/>
        <v>0</v>
      </c>
      <c r="AG101">
        <f>'[1]FLEX free'!$K97</f>
        <v>0</v>
      </c>
      <c r="AH101">
        <f t="shared" si="42"/>
        <v>0</v>
      </c>
      <c r="AI101">
        <f>'[1]FLEX free'!$L97</f>
        <v>0</v>
      </c>
      <c r="AK101">
        <f t="shared" si="43"/>
        <v>0</v>
      </c>
      <c r="AM101">
        <f>'[1]FLEX free'!$M97</f>
        <v>0</v>
      </c>
      <c r="AO101">
        <f>'[1]FLEX free'!$N97</f>
        <v>0</v>
      </c>
      <c r="AS101">
        <f>'[1]FLEX free'!$O97</f>
        <v>0</v>
      </c>
      <c r="AU101">
        <f t="shared" si="33"/>
        <v>0</v>
      </c>
      <c r="AV101">
        <f t="shared" si="34"/>
        <v>0</v>
      </c>
      <c r="AW101">
        <f t="shared" si="44"/>
        <v>0</v>
      </c>
      <c r="AX101">
        <f t="shared" si="35"/>
        <v>0</v>
      </c>
      <c r="BG101">
        <f>IF(E101=0,0,AF101/E101*1000)</f>
        <v>0</v>
      </c>
      <c r="BH101" s="10">
        <f t="shared" si="37"/>
        <v>0</v>
      </c>
      <c r="BI101">
        <f t="shared" si="38"/>
        <v>0</v>
      </c>
    </row>
    <row r="102" spans="6:61">
      <c r="F102">
        <f t="shared" si="25"/>
        <v>0</v>
      </c>
      <c r="G102">
        <f t="shared" si="26"/>
        <v>0</v>
      </c>
      <c r="H102">
        <f t="shared" si="27"/>
        <v>0</v>
      </c>
      <c r="I102">
        <f t="shared" si="39"/>
        <v>0</v>
      </c>
      <c r="J102">
        <f>'[1]FLEX free'!$C98</f>
        <v>0</v>
      </c>
      <c r="K102">
        <f t="shared" si="28"/>
        <v>0</v>
      </c>
      <c r="L102">
        <f t="shared" si="40"/>
        <v>0</v>
      </c>
      <c r="M102">
        <f t="shared" si="29"/>
        <v>0</v>
      </c>
      <c r="R102">
        <f>'[1]FLEX free'!$E98</f>
        <v>0</v>
      </c>
      <c r="T102">
        <f t="shared" si="30"/>
        <v>0</v>
      </c>
      <c r="U102">
        <f>'[1]FLEX free'!$F98</f>
        <v>0</v>
      </c>
      <c r="W102">
        <f t="shared" si="31"/>
        <v>0</v>
      </c>
      <c r="X102">
        <f t="shared" si="32"/>
        <v>0</v>
      </c>
      <c r="Y102">
        <f>'[1]FLEX free'!$D98</f>
        <v>0</v>
      </c>
      <c r="Z102">
        <f>'[1]FLEX free'!$G98</f>
        <v>0</v>
      </c>
      <c r="AA102">
        <f>'[1]FLEX free'!$H98</f>
        <v>0</v>
      </c>
      <c r="AB102">
        <f>'[1]FLEX free'!$I98</f>
        <v>0</v>
      </c>
      <c r="AD102">
        <f>'[1]FLEX free'!$J98</f>
        <v>0</v>
      </c>
      <c r="AF102">
        <f t="shared" si="41"/>
        <v>0</v>
      </c>
      <c r="AG102">
        <f>'[1]FLEX free'!$K98</f>
        <v>0</v>
      </c>
      <c r="AH102">
        <f t="shared" si="42"/>
        <v>0</v>
      </c>
      <c r="AI102">
        <f>'[1]FLEX free'!$L98</f>
        <v>0</v>
      </c>
      <c r="AK102">
        <f t="shared" si="43"/>
        <v>0</v>
      </c>
      <c r="AM102">
        <f>'[1]FLEX free'!$M98</f>
        <v>0</v>
      </c>
      <c r="AO102">
        <f>'[1]FLEX free'!$N98</f>
        <v>0</v>
      </c>
      <c r="AS102">
        <f>'[1]FLEX free'!$O98</f>
        <v>0</v>
      </c>
      <c r="AU102">
        <f t="shared" si="33"/>
        <v>0</v>
      </c>
      <c r="AV102">
        <f t="shared" si="34"/>
        <v>0</v>
      </c>
      <c r="AW102">
        <f t="shared" si="44"/>
        <v>0</v>
      </c>
      <c r="AX102">
        <f t="shared" si="35"/>
        <v>0</v>
      </c>
      <c r="BG102">
        <f>IF(E102=0,0,AF102/E102*1000)</f>
        <v>0</v>
      </c>
      <c r="BH102" s="10">
        <f t="shared" si="37"/>
        <v>0</v>
      </c>
      <c r="BI102">
        <f t="shared" si="38"/>
        <v>0</v>
      </c>
    </row>
    <row r="103" spans="6:61">
      <c r="F103">
        <f t="shared" si="25"/>
        <v>0</v>
      </c>
      <c r="G103">
        <f t="shared" si="26"/>
        <v>0</v>
      </c>
      <c r="H103">
        <f t="shared" si="27"/>
        <v>0</v>
      </c>
      <c r="I103">
        <f t="shared" si="39"/>
        <v>0</v>
      </c>
      <c r="J103">
        <f>'[1]FLEX free'!$C99</f>
        <v>0</v>
      </c>
      <c r="K103">
        <f t="shared" si="28"/>
        <v>0</v>
      </c>
      <c r="L103">
        <f t="shared" si="40"/>
        <v>0</v>
      </c>
      <c r="M103">
        <f t="shared" si="29"/>
        <v>0</v>
      </c>
      <c r="R103">
        <f>'[1]FLEX free'!$E99</f>
        <v>0</v>
      </c>
      <c r="T103">
        <f t="shared" si="30"/>
        <v>0</v>
      </c>
      <c r="U103">
        <f>'[1]FLEX free'!$F99</f>
        <v>0</v>
      </c>
      <c r="W103">
        <f t="shared" si="31"/>
        <v>0</v>
      </c>
      <c r="X103">
        <f t="shared" si="32"/>
        <v>0</v>
      </c>
      <c r="Y103">
        <f>'[1]FLEX free'!$D99</f>
        <v>0</v>
      </c>
      <c r="Z103">
        <f>'[1]FLEX free'!$G99</f>
        <v>0</v>
      </c>
      <c r="AA103">
        <f>'[1]FLEX free'!$H99</f>
        <v>0</v>
      </c>
      <c r="AB103">
        <f>'[1]FLEX free'!$I99</f>
        <v>0</v>
      </c>
      <c r="AD103">
        <f>'[1]FLEX free'!$J99</f>
        <v>0</v>
      </c>
      <c r="AF103">
        <f t="shared" si="41"/>
        <v>0</v>
      </c>
      <c r="AG103">
        <f>'[1]FLEX free'!$K99</f>
        <v>0</v>
      </c>
      <c r="AH103">
        <f t="shared" si="42"/>
        <v>0</v>
      </c>
      <c r="AI103">
        <f>'[1]FLEX free'!$L99</f>
        <v>0</v>
      </c>
      <c r="AK103">
        <f t="shared" si="43"/>
        <v>0</v>
      </c>
      <c r="AM103">
        <f>'[1]FLEX free'!$M99</f>
        <v>0</v>
      </c>
      <c r="AO103">
        <f>'[1]FLEX free'!$N99</f>
        <v>0</v>
      </c>
      <c r="AS103">
        <f>'[1]FLEX free'!$O99</f>
        <v>0</v>
      </c>
      <c r="AU103">
        <f t="shared" si="33"/>
        <v>0</v>
      </c>
      <c r="AV103">
        <f t="shared" si="34"/>
        <v>0</v>
      </c>
      <c r="AW103">
        <f t="shared" si="44"/>
        <v>0</v>
      </c>
      <c r="AX103">
        <f t="shared" si="35"/>
        <v>0</v>
      </c>
      <c r="BG103">
        <f>IF(E103=0,0,AF103/E103*1000)</f>
        <v>0</v>
      </c>
      <c r="BH103" s="10">
        <f t="shared" si="37"/>
        <v>0</v>
      </c>
      <c r="BI103">
        <f t="shared" si="38"/>
        <v>0</v>
      </c>
    </row>
    <row r="104" spans="6:61">
      <c r="F104">
        <f t="shared" si="25"/>
        <v>0</v>
      </c>
      <c r="G104">
        <f t="shared" si="26"/>
        <v>0</v>
      </c>
      <c r="H104">
        <f t="shared" si="27"/>
        <v>0</v>
      </c>
      <c r="I104">
        <f t="shared" si="39"/>
        <v>0</v>
      </c>
      <c r="J104">
        <f>'[1]FLEX free'!$C100</f>
        <v>0</v>
      </c>
      <c r="K104">
        <f t="shared" si="28"/>
        <v>0</v>
      </c>
      <c r="L104">
        <f t="shared" si="40"/>
        <v>0</v>
      </c>
      <c r="M104">
        <f t="shared" si="29"/>
        <v>0</v>
      </c>
      <c r="R104">
        <f>'[1]FLEX free'!$E100</f>
        <v>0</v>
      </c>
      <c r="T104">
        <f t="shared" si="30"/>
        <v>0</v>
      </c>
      <c r="U104">
        <f>'[1]FLEX free'!$F100</f>
        <v>0</v>
      </c>
      <c r="W104">
        <f t="shared" si="31"/>
        <v>0</v>
      </c>
      <c r="X104">
        <f t="shared" si="32"/>
        <v>0</v>
      </c>
      <c r="Y104">
        <f>'[1]FLEX free'!$D100</f>
        <v>0</v>
      </c>
      <c r="Z104">
        <f>'[1]FLEX free'!$G100</f>
        <v>0</v>
      </c>
      <c r="AA104">
        <f>'[1]FLEX free'!$H100</f>
        <v>0</v>
      </c>
      <c r="AB104">
        <f>'[1]FLEX free'!$I100</f>
        <v>0</v>
      </c>
      <c r="AD104">
        <f>'[1]FLEX free'!$J100</f>
        <v>0</v>
      </c>
      <c r="AF104">
        <f t="shared" si="41"/>
        <v>0</v>
      </c>
      <c r="AG104">
        <f>'[1]FLEX free'!$K100</f>
        <v>0</v>
      </c>
      <c r="AH104">
        <f t="shared" si="42"/>
        <v>0</v>
      </c>
      <c r="AI104">
        <f>'[1]FLEX free'!$L100</f>
        <v>0</v>
      </c>
      <c r="AK104">
        <f t="shared" si="43"/>
        <v>0</v>
      </c>
      <c r="AM104">
        <f>'[1]FLEX free'!$M100</f>
        <v>0</v>
      </c>
      <c r="AO104">
        <f>'[1]FLEX free'!$N100</f>
        <v>0</v>
      </c>
      <c r="AS104">
        <f>'[1]FLEX free'!$O100</f>
        <v>0</v>
      </c>
      <c r="AU104">
        <f t="shared" si="33"/>
        <v>0</v>
      </c>
      <c r="AV104">
        <f t="shared" si="34"/>
        <v>0</v>
      </c>
      <c r="AW104">
        <f t="shared" si="44"/>
        <v>0</v>
      </c>
      <c r="AX104">
        <f t="shared" si="35"/>
        <v>0</v>
      </c>
      <c r="BG104">
        <f>IF(E104=0,0,AF104/E104*1000)</f>
        <v>0</v>
      </c>
      <c r="BH104" s="10">
        <f t="shared" si="37"/>
        <v>0</v>
      </c>
      <c r="BI104">
        <f t="shared" si="38"/>
        <v>0</v>
      </c>
    </row>
  </sheetData>
  <mergeCells count="1">
    <mergeCell ref="A3:A4"/>
  </mergeCells>
  <conditionalFormatting sqref="F6:F104">
    <cfRule type="cellIs" dxfId="3280" priority="66" operator="greaterThanOrEqual">
      <formula>2</formula>
    </cfRule>
    <cfRule type="cellIs" dxfId="3279" priority="67" operator="equal">
      <formula>1</formula>
    </cfRule>
    <cfRule type="cellIs" dxfId="3278" priority="78" operator="equal">
      <formula>0</formula>
    </cfRule>
  </conditionalFormatting>
  <conditionalFormatting sqref="G6:G104">
    <cfRule type="cellIs" dxfId="3277" priority="63" operator="greaterThan">
      <formula>20</formula>
    </cfRule>
    <cfRule type="cellIs" dxfId="3276" priority="64" operator="between">
      <formula>16</formula>
      <formula>20</formula>
    </cfRule>
    <cfRule type="cellIs" dxfId="3275" priority="65" operator="between">
      <formula>5</formula>
      <formula>15</formula>
    </cfRule>
    <cfRule type="cellIs" dxfId="3274" priority="77" operator="lessThan">
      <formula>5</formula>
    </cfRule>
  </conditionalFormatting>
  <conditionalFormatting sqref="AU6:AU104">
    <cfRule type="colorScale" priority="73">
      <colorScale>
        <cfvo type="num" val="0"/>
        <cfvo type="num" val="65"/>
        <cfvo type="num" val="100"/>
        <color rgb="FFFFCCCC"/>
        <color rgb="FFFFEB84"/>
        <color theme="9" tint="0.39997558519241921"/>
      </colorScale>
    </cfRule>
  </conditionalFormatting>
  <conditionalFormatting sqref="AV6:AX104">
    <cfRule type="colorScale" priority="72">
      <colorScale>
        <cfvo type="num" val="0"/>
        <cfvo type="num" val="8"/>
        <cfvo type="num" val="15"/>
        <color theme="9" tint="0.39997558519241921"/>
        <color rgb="FFFFEB84"/>
        <color rgb="FFFFCCCC"/>
      </colorScale>
    </cfRule>
  </conditionalFormatting>
  <conditionalFormatting sqref="AU2">
    <cfRule type="colorScale" priority="71">
      <colorScale>
        <cfvo type="num" val="0"/>
        <cfvo type="num" val="65"/>
        <cfvo type="num" val="100"/>
        <color rgb="FFFFCCCC"/>
        <color rgb="FFFFEB84"/>
        <color theme="9" tint="0.39997558519241921"/>
      </colorScale>
    </cfRule>
  </conditionalFormatting>
  <conditionalFormatting sqref="AV2">
    <cfRule type="colorScale" priority="70">
      <colorScale>
        <cfvo type="num" val="0"/>
        <cfvo type="num" val="8"/>
        <cfvo type="num" val="13"/>
        <color theme="9" tint="0.39997558519241921"/>
        <color rgb="FFFFEB84"/>
        <color rgb="FFFFCCCC"/>
      </colorScale>
    </cfRule>
  </conditionalFormatting>
  <conditionalFormatting sqref="AW2">
    <cfRule type="colorScale" priority="69">
      <colorScale>
        <cfvo type="num" val="0"/>
        <cfvo type="num" val="8"/>
        <cfvo type="num" val="13"/>
        <color theme="9" tint="0.39997558519241921"/>
        <color rgb="FFFFEB84"/>
        <color rgb="FFFFCCCC"/>
      </colorScale>
    </cfRule>
  </conditionalFormatting>
  <conditionalFormatting sqref="AX2">
    <cfRule type="colorScale" priority="68">
      <colorScale>
        <cfvo type="num" val="0"/>
        <cfvo type="num" val="8"/>
        <cfvo type="num" val="13"/>
        <color theme="9" tint="0.39997558519241921"/>
        <color rgb="FFFFEB84"/>
        <color rgb="FFFFCCCC"/>
      </colorScale>
    </cfRule>
  </conditionalFormatting>
  <conditionalFormatting sqref="N6:N104">
    <cfRule type="cellIs" dxfId="3273" priority="61" operator="equal">
      <formula>1</formula>
    </cfRule>
    <cfRule type="cellIs" dxfId="3272" priority="62" operator="notEqual">
      <formula>1</formula>
    </cfRule>
  </conditionalFormatting>
  <conditionalFormatting sqref="L2:M2 O2:AE2 AG2:AT2 AY2:BA2">
    <cfRule type="colorScale" priority="58">
      <colorScale>
        <cfvo type="num" val="0"/>
        <cfvo type="num" val="50"/>
        <cfvo type="num" val="100"/>
        <color rgb="FFFFCCCC"/>
        <color rgb="FFFFEB84"/>
        <color theme="9" tint="0.39997558519241921"/>
      </colorScale>
    </cfRule>
  </conditionalFormatting>
  <conditionalFormatting sqref="BM2">
    <cfRule type="colorScale" priority="57">
      <colorScale>
        <cfvo type="num" val="0"/>
        <cfvo type="num" val="50"/>
        <cfvo type="num" val="100"/>
        <color rgb="FFFFCCCC"/>
        <color rgb="FFFFEB84"/>
        <color theme="9" tint="0.39997558519241921"/>
      </colorScale>
    </cfRule>
  </conditionalFormatting>
  <conditionalFormatting sqref="BG6:BG104">
    <cfRule type="cellIs" dxfId="3271" priority="55" operator="greaterThanOrEqual">
      <formula>208</formula>
    </cfRule>
    <cfRule type="cellIs" dxfId="3270" priority="56" operator="lessThan">
      <formula>208</formula>
    </cfRule>
  </conditionalFormatting>
  <conditionalFormatting sqref="BG2">
    <cfRule type="cellIs" dxfId="3269" priority="53" operator="greaterThanOrEqual">
      <formula>208</formula>
    </cfRule>
    <cfRule type="cellIs" dxfId="3268" priority="54" operator="lessThan">
      <formula>208</formula>
    </cfRule>
  </conditionalFormatting>
  <conditionalFormatting sqref="BB2 BC6:BF6 BB6:BB104 BC8:BF104">
    <cfRule type="cellIs" dxfId="3267" priority="49" operator="greaterThanOrEqual">
      <formula>9</formula>
    </cfRule>
    <cfRule type="cellIs" dxfId="3266" priority="50" operator="between">
      <formula>7</formula>
      <formula>9</formula>
    </cfRule>
    <cfRule type="cellIs" dxfId="3265" priority="51" operator="lessThan">
      <formula>7</formula>
    </cfRule>
  </conditionalFormatting>
  <conditionalFormatting sqref="BC6">
    <cfRule type="colorScale" priority="48">
      <colorScale>
        <cfvo type="num" val="0"/>
        <cfvo type="percentile" val="8"/>
        <cfvo type="num" val="15"/>
        <color theme="9" tint="0.39997558519241921"/>
        <color rgb="FFFFEB84"/>
        <color rgb="FFFFCCCC"/>
      </colorScale>
    </cfRule>
  </conditionalFormatting>
  <conditionalFormatting sqref="BD6">
    <cfRule type="colorScale" priority="47">
      <colorScale>
        <cfvo type="num" val="0"/>
        <cfvo type="percentile" val="8"/>
        <cfvo type="num" val="15"/>
        <color theme="9" tint="0.39997558519241921"/>
        <color rgb="FFFFEB84"/>
        <color rgb="FFFFCCCC"/>
      </colorScale>
    </cfRule>
  </conditionalFormatting>
  <conditionalFormatting sqref="BE6">
    <cfRule type="colorScale" priority="46">
      <colorScale>
        <cfvo type="num" val="0"/>
        <cfvo type="percentile" val="8"/>
        <cfvo type="num" val="15"/>
        <color theme="9" tint="0.39997558519241921"/>
        <color rgb="FFFFEB84"/>
        <color rgb="FFFFCCCC"/>
      </colorScale>
    </cfRule>
  </conditionalFormatting>
  <conditionalFormatting sqref="BF6">
    <cfRule type="colorScale" priority="42">
      <colorScale>
        <cfvo type="num" val="0"/>
        <cfvo type="percentile" val="8"/>
        <cfvo type="num" val="15"/>
        <color theme="9" tint="0.39997558519241921"/>
        <color rgb="FFFFEB84"/>
        <color rgb="FFFFCCCC"/>
      </colorScale>
    </cfRule>
  </conditionalFormatting>
  <conditionalFormatting sqref="BC2:BF2">
    <cfRule type="cellIs" dxfId="3264" priority="43" operator="greaterThanOrEqual">
      <formula>9</formula>
    </cfRule>
    <cfRule type="cellIs" dxfId="3263" priority="44" operator="between">
      <formula>7</formula>
      <formula>9</formula>
    </cfRule>
    <cfRule type="cellIs" dxfId="3262" priority="45" operator="lessThan">
      <formula>7</formula>
    </cfRule>
  </conditionalFormatting>
  <conditionalFormatting sqref="BC7:BF7">
    <cfRule type="cellIs" dxfId="3261" priority="6" operator="greaterThanOrEqual">
      <formula>9</formula>
    </cfRule>
    <cfRule type="cellIs" dxfId="3260" priority="40" operator="between">
      <formula>7</formula>
      <formula>9</formula>
    </cfRule>
    <cfRule type="cellIs" dxfId="3259" priority="41" operator="lessThan">
      <formula>7</formula>
    </cfRule>
  </conditionalFormatting>
  <conditionalFormatting sqref="D6:E104 AY6:BA104 O6:Y104 AA6:AE104 AN24:AN104 AG6:AM104 AO6:AT104">
    <cfRule type="cellIs" dxfId="3258" priority="21" operator="equal">
      <formula>0</formula>
    </cfRule>
  </conditionalFormatting>
  <conditionalFormatting sqref="D6:E104 AY6:BA104 O6:Y104 AA6:AE104 AN24:AN104 AG6:AM104 AO6:AT104">
    <cfRule type="cellIs" dxfId="3257" priority="20" operator="equal">
      <formula>1</formula>
    </cfRule>
  </conditionalFormatting>
  <conditionalFormatting sqref="V6:V104">
    <cfRule type="cellIs" dxfId="3256" priority="19" operator="equal">
      <formula>1</formula>
    </cfRule>
  </conditionalFormatting>
  <conditionalFormatting sqref="N2">
    <cfRule type="colorScale" priority="17">
      <colorScale>
        <cfvo type="num" val="0"/>
        <cfvo type="num" val="0.5"/>
        <cfvo type="num" val="1"/>
        <color rgb="FFFFCCCC"/>
        <color rgb="FFFFEB84"/>
        <color theme="9" tint="0.39997558519241921"/>
      </colorScale>
    </cfRule>
  </conditionalFormatting>
  <conditionalFormatting sqref="AN6:AN23">
    <cfRule type="cellIs" dxfId="3255" priority="16" operator="equal">
      <formula>0</formula>
    </cfRule>
  </conditionalFormatting>
  <conditionalFormatting sqref="AN6:AN23">
    <cfRule type="cellIs" dxfId="3254" priority="15" operator="equal">
      <formula>1</formula>
    </cfRule>
  </conditionalFormatting>
  <conditionalFormatting sqref="Z6:Z104">
    <cfRule type="cellIs" dxfId="3253" priority="12" operator="equal">
      <formula>0</formula>
    </cfRule>
  </conditionalFormatting>
  <conditionalFormatting sqref="Z6:Z104">
    <cfRule type="cellIs" dxfId="3252" priority="11"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3251"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Y6:AE104 S24:S104 D6:E104 Q24:Q104 O22:O104 P6:P104 O6:O20 T6:V104 R6:R104 AG6:AT104">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pageSetUpPr fitToPage="1"/>
  </sheetPr>
  <dimension ref="A1:BV98"/>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5.453125" bestFit="1" customWidth="1"/>
    <col min="6" max="6" width="3.7265625" bestFit="1" customWidth="1"/>
    <col min="7" max="7" width="6.26953125" bestFit="1" customWidth="1"/>
    <col min="8" max="8" width="5.453125" bestFit="1" customWidth="1"/>
    <col min="9" max="9" width="6.7265625" customWidth="1"/>
    <col min="10" max="10" width="6.81640625" bestFit="1" customWidth="1"/>
    <col min="11" max="11" width="3.7265625" customWidth="1"/>
    <col min="12" max="12" width="5.453125" bestFit="1" customWidth="1"/>
    <col min="13" max="13" width="5.453125" customWidth="1"/>
    <col min="14" max="18" width="3.7265625" bestFit="1" customWidth="1"/>
    <col min="19" max="19" width="5.453125" bestFit="1" customWidth="1"/>
    <col min="20" max="21" width="3.7265625" bestFit="1" customWidth="1"/>
    <col min="22" max="22" width="4" bestFit="1" customWidth="1"/>
    <col min="23" max="23" width="3.7265625" bestFit="1" customWidth="1"/>
    <col min="24" max="24" width="5.453125" bestFit="1" customWidth="1"/>
    <col min="25" max="27" width="3.7265625" bestFit="1" customWidth="1"/>
    <col min="28" max="31" width="5.453125" bestFit="1" customWidth="1"/>
    <col min="32" max="37" width="3.7265625" bestFit="1" customWidth="1"/>
    <col min="38" max="38" width="5.453125" bestFit="1" customWidth="1"/>
    <col min="39" max="41" width="3.7265625" customWidth="1"/>
    <col min="42" max="43" width="5.453125" bestFit="1" customWidth="1"/>
    <col min="44" max="48" width="3.7265625" customWidth="1"/>
    <col min="49" max="49" width="4.453125" customWidth="1"/>
    <col min="50" max="51" width="3.7265625" customWidth="1"/>
    <col min="52" max="53" width="4.26953125" bestFit="1" customWidth="1"/>
    <col min="54" max="55" width="3.7265625" bestFit="1" customWidth="1"/>
    <col min="56" max="57" width="3.7265625" customWidth="1"/>
    <col min="58" max="58" width="3.7265625" bestFit="1" customWidth="1"/>
    <col min="59" max="59" width="7.7265625" customWidth="1"/>
    <col min="60" max="60" width="9.26953125" bestFit="1" customWidth="1"/>
    <col min="61" max="61" width="8.726562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COUNTA(A6:A196)</f>
        <v>19</v>
      </c>
      <c r="D2" s="8">
        <f>SUM(F6:F196)</f>
        <v>19</v>
      </c>
      <c r="E2" s="8">
        <f>SUM(G6:G196)</f>
        <v>384</v>
      </c>
      <c r="F2" s="8">
        <f>IF(D2=0,0,E2/D2)</f>
        <v>20.210526315789473</v>
      </c>
      <c r="G2" s="8">
        <f>SUM(I6:I196)</f>
        <v>2157</v>
      </c>
      <c r="H2" s="8">
        <f>SUM(J6:J196)</f>
        <v>741</v>
      </c>
      <c r="I2" s="8">
        <f>IF(E2=0,0,H2/E2)</f>
        <v>1.9296875</v>
      </c>
      <c r="J2" s="8">
        <f>SUM(L6:L196)</f>
        <v>2083</v>
      </c>
      <c r="K2" s="8">
        <f>IF(E2=0,0,J2/E2)</f>
        <v>5.424479166666667</v>
      </c>
      <c r="L2" s="8">
        <f>IF($C$2=0,0,COUNTIF(D6:D196,1)/$C$2*100)</f>
        <v>100</v>
      </c>
      <c r="M2" s="8">
        <f>IF($C$2=0,0,COUNTIF(E6:E196,1)/$C$2*100)</f>
        <v>100</v>
      </c>
      <c r="N2" s="12">
        <f>IF($C$2=0,0,SUM(N6:N196)/$C$2)</f>
        <v>0.15789473684210525</v>
      </c>
      <c r="O2" s="8">
        <f t="shared" ref="O2:U2" si="0">IF($C$2=0,0,COUNTIF(O6:O196,1)/$C$2*100)</f>
        <v>89.473684210526315</v>
      </c>
      <c r="P2" s="8">
        <f t="shared" si="0"/>
        <v>52.631578947368418</v>
      </c>
      <c r="Q2" s="8">
        <f t="shared" si="0"/>
        <v>42.105263157894733</v>
      </c>
      <c r="R2" s="8">
        <f t="shared" si="0"/>
        <v>42.105263157894733</v>
      </c>
      <c r="S2" s="8">
        <f t="shared" si="0"/>
        <v>100</v>
      </c>
      <c r="T2" s="8">
        <f t="shared" si="0"/>
        <v>15.789473684210526</v>
      </c>
      <c r="U2" s="8">
        <f t="shared" si="0"/>
        <v>94.73684210526315</v>
      </c>
      <c r="V2" s="8">
        <f>IF(COUNTIFS(U6:U196,0,G6:G196,"&gt;0")=0,100,(COUNTIFS(V6:V196,1,U6:U196,0)/COUNTIFS(U6:U196,0,G6:G196,"&gt;0")*100))</f>
        <v>100</v>
      </c>
      <c r="W2" s="8">
        <f t="shared" ref="W2:AE2" si="1">IF($C$2=0,0,COUNTIF(W6:W196,1)/$C$2*100)</f>
        <v>10.526315789473683</v>
      </c>
      <c r="X2" s="8">
        <f t="shared" si="1"/>
        <v>100</v>
      </c>
      <c r="Y2" s="8">
        <f t="shared" si="1"/>
        <v>84.210526315789465</v>
      </c>
      <c r="Z2" s="8">
        <f t="shared" si="1"/>
        <v>73.68421052631578</v>
      </c>
      <c r="AA2" s="8">
        <f t="shared" si="1"/>
        <v>94.73684210526315</v>
      </c>
      <c r="AB2" s="8">
        <f t="shared" si="1"/>
        <v>100</v>
      </c>
      <c r="AC2" s="8">
        <f t="shared" si="1"/>
        <v>100</v>
      </c>
      <c r="AD2" s="8">
        <f t="shared" si="1"/>
        <v>94.73684210526315</v>
      </c>
      <c r="AE2" s="8">
        <f t="shared" si="1"/>
        <v>100</v>
      </c>
      <c r="AF2" s="8">
        <f>SUM(AF6:AF196)</f>
        <v>74</v>
      </c>
      <c r="AG2" s="8">
        <f t="shared" ref="AG2:AT2" si="2">IF($C$2=0,0,COUNTIF(AG6:AG196,1)/$C$2*100)</f>
        <v>89.473684210526315</v>
      </c>
      <c r="AH2" s="8">
        <f t="shared" si="2"/>
        <v>89.473684210526315</v>
      </c>
      <c r="AI2" s="8">
        <f t="shared" si="2"/>
        <v>31.578947368421051</v>
      </c>
      <c r="AJ2" s="8">
        <f t="shared" si="2"/>
        <v>94.73684210526315</v>
      </c>
      <c r="AK2" s="8">
        <f t="shared" si="2"/>
        <v>63.157894736842103</v>
      </c>
      <c r="AL2" s="8">
        <f t="shared" si="2"/>
        <v>78.94736842105263</v>
      </c>
      <c r="AM2" s="8">
        <f t="shared" si="2"/>
        <v>94.73684210526315</v>
      </c>
      <c r="AN2" s="8">
        <f t="shared" si="2"/>
        <v>73.68421052631578</v>
      </c>
      <c r="AO2" s="8">
        <f t="shared" si="2"/>
        <v>89.473684210526315</v>
      </c>
      <c r="AP2" s="8">
        <f t="shared" si="2"/>
        <v>100</v>
      </c>
      <c r="AQ2" s="8">
        <f t="shared" si="2"/>
        <v>100</v>
      </c>
      <c r="AR2" s="8">
        <f t="shared" si="2"/>
        <v>84.210526315789465</v>
      </c>
      <c r="AS2" s="8">
        <f t="shared" si="2"/>
        <v>89.473684210526315</v>
      </c>
      <c r="AT2" s="8">
        <f t="shared" si="2"/>
        <v>89.473684210526315</v>
      </c>
      <c r="AU2">
        <f>IF(E2=0,0,(206.835-(84.6*(I2))-(1.015*(F2))))</f>
        <v>23.069753289473717</v>
      </c>
      <c r="AV2">
        <f>IF(E2=0,0,(0.39*F2)+(11.8*I2)-15.59)</f>
        <v>15.062417763157899</v>
      </c>
      <c r="AW2">
        <f>IF(E2=0,0,((0.0588*K2*100)-(0.296*(D2/E2)*100)-15.8))</f>
        <v>14.631354166666664</v>
      </c>
      <c r="AX2">
        <f>IF(G2=0,0,(4.71*K2)+(0.5*F2)-21.43)</f>
        <v>14.224560032894736</v>
      </c>
      <c r="AY2" s="8">
        <f>IF($C$2=0,0,COUNTIF(AY6:AY196,1)/$C$2*100)</f>
        <v>89.473684210526315</v>
      </c>
      <c r="AZ2" s="8">
        <f>IF($C$2=0,0,COUNTIF(AZ6:AZ196,1)/$C$2*100)</f>
        <v>100</v>
      </c>
      <c r="BA2" s="8">
        <f>IF($C$2=0,0,COUNTIF(BA6:BA196,1)/$C$2*100)</f>
        <v>100</v>
      </c>
      <c r="BB2" s="8">
        <v>9.1</v>
      </c>
      <c r="BC2" s="8">
        <v>15</v>
      </c>
      <c r="BD2" s="8">
        <v>16.8</v>
      </c>
      <c r="BE2" s="8">
        <v>8</v>
      </c>
      <c r="BF2" s="8">
        <v>12.7</v>
      </c>
      <c r="BG2">
        <f>IF(E2=0,0,AF2/E2*1000)</f>
        <v>192.70833333333334</v>
      </c>
      <c r="BH2" s="10">
        <f>E2/200/24/60</f>
        <v>1.3333333333333333E-3</v>
      </c>
      <c r="BI2" s="10">
        <f>IF($C$2=0,0,BH2/$C$2)</f>
        <v>7.0175438596491223E-5</v>
      </c>
      <c r="BJ2" s="8">
        <f>IF($C$2=0,0,D2/$C$2)</f>
        <v>1</v>
      </c>
      <c r="BK2" s="8">
        <f>IF($C$2=0,0,E2/$C$2)</f>
        <v>20.210526315789473</v>
      </c>
      <c r="BL2" s="8">
        <f>IF($C$2=0,0,AF2/$C$2)</f>
        <v>3.8947368421052633</v>
      </c>
      <c r="BM2" s="8">
        <f>(0.5*W2)+(0.5*X2)</f>
        <v>55.263157894736842</v>
      </c>
      <c r="BN2" s="8">
        <f>IF(C2=0,0,J2/G2*100)</f>
        <v>96.56930922577655</v>
      </c>
      <c r="BO2" s="8">
        <f>'[1]FLEX EARS'!$P$2</f>
        <v>54.566929133858267</v>
      </c>
      <c r="BP2" s="28">
        <v>35.799999999999997</v>
      </c>
      <c r="BQ2" s="8">
        <v>13.5</v>
      </c>
      <c r="BR2" s="8">
        <v>12</v>
      </c>
      <c r="BS2" s="8">
        <v>13.3</v>
      </c>
      <c r="BT2" s="8">
        <v>15.4</v>
      </c>
      <c r="BU2" s="8">
        <v>15</v>
      </c>
      <c r="BV2" s="8">
        <v>5.4402999999999997</v>
      </c>
    </row>
    <row r="3" spans="1:74" s="8" customFormat="1">
      <c r="A3" s="53" t="s">
        <v>73</v>
      </c>
      <c r="B3" s="8" t="s">
        <v>74</v>
      </c>
      <c r="D3" s="8">
        <f>IFERROR(_xlfn.F.TEST(D6:D24,'FLEX free'!D6:D23),1)</f>
        <v>1</v>
      </c>
      <c r="E3" s="8">
        <f>IFERROR(_xlfn.F.TEST(E6:E24,'FLEX free'!E6:E23),1)</f>
        <v>1</v>
      </c>
      <c r="F3" s="8">
        <f>IFERROR(_xlfn.F.TEST(F6:F24,'FLEX free'!F6:F23),1)</f>
        <v>1</v>
      </c>
      <c r="G3" s="8">
        <f>IFERROR(_xlfn.F.TEST(G6:G24,'FLEX free'!G6:G23),1)</f>
        <v>0.67351492237551625</v>
      </c>
      <c r="H3" s="8">
        <f>IFERROR(_xlfn.F.TEST(H6:H24,'FLEX free'!H6:H23),1)</f>
        <v>0.67351492237551625</v>
      </c>
      <c r="I3" s="8">
        <f>IFERROR(_xlfn.F.TEST(I6:I24,'FLEX free'!I6:I23),1)</f>
        <v>0.56306424086518481</v>
      </c>
      <c r="J3" s="8">
        <f>IFERROR(_xlfn.F.TEST(J6:J24,'FLEX free'!J6:J23),1)</f>
        <v>0.64689976461613019</v>
      </c>
      <c r="K3" s="8">
        <f>IFERROR(_xlfn.F.TEST(K6:K24,'FLEX free'!K6:K23),1)</f>
        <v>0.62621276595305331</v>
      </c>
      <c r="L3" s="8">
        <f>IFERROR(_xlfn.F.TEST(L6:L24,'FLEX free'!L6:L23),1)</f>
        <v>0.59525281946153275</v>
      </c>
      <c r="M3" s="8">
        <f>IFERROR(_xlfn.F.TEST(M6:M24,'FLEX free'!M6:M23),1)</f>
        <v>0.74265892398619948</v>
      </c>
      <c r="N3" s="8">
        <f>IFERROR(_xlfn.F.TEST(N6:N24,'FLEX free'!N6:N23),1)</f>
        <v>0.54852632167187354</v>
      </c>
      <c r="O3" s="8">
        <f>IFERROR(_xlfn.F.TEST(O6:O24,'FLEX free'!O6:O23),1)</f>
        <v>0.91327634021174708</v>
      </c>
      <c r="P3" s="8">
        <f>IFERROR(_xlfn.F.TEST(P6:P24,'FLEX free'!P6:P23),1)</f>
        <v>0.98669148064124768</v>
      </c>
      <c r="Q3" s="8">
        <f>IFERROR(_xlfn.F.TEST(Q6:Q24,'FLEX free'!Q6:Q23),1)</f>
        <v>0.48706704526628031</v>
      </c>
      <c r="R3" s="8">
        <f>IFERROR(_xlfn.F.TEST(R6:R24,'FLEX free'!R6:R23),1)</f>
        <v>0.85741967026174848</v>
      </c>
      <c r="S3" s="8">
        <f>IFERROR(_xlfn.F.TEST(S6:S24,'FLEX free'!S6:S23),1)</f>
        <v>1</v>
      </c>
      <c r="T3" s="8">
        <f>IFERROR(_xlfn.F.TEST(T6:T24,'FLEX free'!T6:T23),1)</f>
        <v>6.2088734573163974E-2</v>
      </c>
      <c r="U3" s="8">
        <f>IFERROR(_xlfn.F.TEST(U6:U24,'FLEX free'!U6:U23),1)</f>
        <v>0.90761007363006374</v>
      </c>
      <c r="V3" s="8">
        <f>IFERROR(_xlfn.F.TEST(V6:V24,'FLEX free'!V6:V23),1)</f>
        <v>1</v>
      </c>
      <c r="W3" s="8">
        <f>IFERROR(_xlfn.F.TEST(W6:W24,'FLEX free'!W6:W23),1)</f>
        <v>0.23663117697973679</v>
      </c>
      <c r="X3" s="8">
        <f>IFERROR(_xlfn.F.TEST(X6:X24,'FLEX free'!X6:X23),1)</f>
        <v>1</v>
      </c>
      <c r="Y3" s="8">
        <f>IFERROR(_xlfn.F.TEST(Y6:Y24,'FLEX free'!Y6:Y23),1)</f>
        <v>0.91967966687270764</v>
      </c>
      <c r="Z3" s="8">
        <f>IFERROR(_xlfn.F.TEST(Z6:Z24,'FLEX free'!Z6:Z23),1)</f>
        <v>0.93535644332058976</v>
      </c>
      <c r="AA3" s="8">
        <f>IFERROR(_xlfn.F.TEST(AA6:AA24,'FLEX free'!AA6:AA23),1)</f>
        <v>0.90761007363006374</v>
      </c>
      <c r="AB3" s="8">
        <f>IFERROR(_xlfn.F.TEST(AB6:AB24,'FLEX free'!AB6:AB23),1)</f>
        <v>1</v>
      </c>
      <c r="AC3" s="8">
        <f>IFERROR(_xlfn.F.TEST(AC6:AC24,'FLEX free'!AC6:AC23),1)</f>
        <v>1</v>
      </c>
      <c r="AD3" s="8">
        <f>IFERROR(_xlfn.F.TEST(AD6:AD24,'FLEX free'!AD6:AD23),1)</f>
        <v>1</v>
      </c>
      <c r="AE3" s="8">
        <f>IFERROR(_xlfn.F.TEST(AE6:AE24,'FLEX free'!AE6:AE23),1)</f>
        <v>1</v>
      </c>
      <c r="AF3" s="8">
        <f>IFERROR(_xlfn.F.TEST(AF6:AF24,'FLEX free'!AF6:AF23),1)</f>
        <v>0.87946754191222698</v>
      </c>
      <c r="AG3" s="8">
        <f>IFERROR(_xlfn.F.TEST(AG6:AG24,'FLEX free'!AG6:AG23),1)</f>
        <v>0.23663117697973679</v>
      </c>
      <c r="AH3" s="8">
        <f>IFERROR(_xlfn.F.TEST(AH6:AH24,'FLEX free'!AH6:AH23),1)</f>
        <v>0.91327634021174564</v>
      </c>
      <c r="AI3" s="8">
        <f>IFERROR(_xlfn.F.TEST(AI6:AI24,'FLEX free'!AI6:AI23),1)</f>
        <v>0.88717221185295847</v>
      </c>
      <c r="AJ3" s="8">
        <f>IFERROR(_xlfn.F.TEST(AJ6:AJ24,'FLEX free'!AJ6:AJ23),1)</f>
        <v>0.90761007363006252</v>
      </c>
      <c r="AK3" s="8">
        <f>IFERROR(_xlfn.F.TEST(AK6:AK24,'FLEX free'!AK6:AK23),1)</f>
        <v>0.95653237237099553</v>
      </c>
      <c r="AL3" s="8">
        <f>IFERROR(_xlfn.F.TEST(AL6:AL24,'FLEX free'!AL6:AL23),1)</f>
        <v>0.45487798962316067</v>
      </c>
      <c r="AM3" s="8">
        <f>IFERROR(_xlfn.F.TEST(AM6:AM24,'FLEX free'!AM6:AM23),1)</f>
        <v>1.202459783809272E-2</v>
      </c>
      <c r="AN3" s="8">
        <f>IFERROR(_xlfn.F.TEST(AN6:AN24,'FLEX free'!AN6:AN23),1)</f>
        <v>0.93535644332059009</v>
      </c>
      <c r="AO3" s="8">
        <f>IFERROR(_xlfn.F.TEST(AO6:AO24,'FLEX free'!AO6:AO23),1)</f>
        <v>0.4176235698304771</v>
      </c>
      <c r="AP3" s="8">
        <f>IFERROR(_xlfn.F.TEST(AP6:AP24,'FLEX free'!AP6:AP23),1)</f>
        <v>1</v>
      </c>
      <c r="AQ3" s="8">
        <f>IFERROR(_xlfn.F.TEST(AQ6:AQ24,'FLEX free'!AQ6:AQ23),1)</f>
        <v>1</v>
      </c>
      <c r="AR3" s="8">
        <f>IFERROR(_xlfn.F.TEST(AR6:AR24,'FLEX free'!AR6:AR23),1)</f>
        <v>0.91967966687270797</v>
      </c>
      <c r="AS3" s="8">
        <f>IFERROR(_xlfn.F.TEST(AS6:AS24,'FLEX free'!AS6:AS23),1)</f>
        <v>0.4176235698304771</v>
      </c>
      <c r="AT3" s="8">
        <f>IFERROR(_xlfn.F.TEST(AT6:AT24,'FLEX free'!AT6:AT23),1)</f>
        <v>0.91327634021174597</v>
      </c>
      <c r="AU3" s="8">
        <f>IFERROR(_xlfn.F.TEST(AU6:AU24,'FLEX free'!AU6:AU23),1)</f>
        <v>0.41768548623607971</v>
      </c>
      <c r="AV3" s="8">
        <f>IFERROR(_xlfn.F.TEST(AV6:AV24,'FLEX free'!AV6:AV23),1)</f>
        <v>0.31298687725436564</v>
      </c>
      <c r="AW3" s="8">
        <f>IFERROR(_xlfn.F.TEST(AW6:AW24,'FLEX free'!AW6:AW23),1)</f>
        <v>0.49324418126747127</v>
      </c>
      <c r="AX3" s="8">
        <f>IFERROR(_xlfn.F.TEST(AX6:AX24,'FLEX free'!AX6:AX23),1)</f>
        <v>0.22446546860584476</v>
      </c>
      <c r="AY3" s="8">
        <f>IFERROR(_xlfn.F.TEST(AY6:AY24,'FLEX free'!AY6:AY23),1)</f>
        <v>0.41762356983047749</v>
      </c>
      <c r="AZ3" s="8">
        <f>IFERROR(_xlfn.F.TEST(AZ6:AZ24,'FLEX free'!AZ6:AZ23),1)</f>
        <v>1</v>
      </c>
      <c r="BA3" s="8">
        <f>IFERROR(_xlfn.F.TEST(BA6:BA24,'FLEX free'!BA6:BA23),1)</f>
        <v>1</v>
      </c>
      <c r="BB3" s="8">
        <f>IFERROR(_xlfn.F.TEST(BB6:BB24,'FLEX free'!BB6:BB23),1)</f>
        <v>0.81874375976505664</v>
      </c>
      <c r="BC3" s="8">
        <f>IFERROR(_xlfn.F.TEST(BC6:BC24,'FLEX free'!BC6:BC23),1)</f>
        <v>1</v>
      </c>
      <c r="BD3" s="8">
        <f>IFERROR(_xlfn.F.TEST(BD6:BD24,'FLEX free'!BD6:BD23),1)</f>
        <v>1</v>
      </c>
      <c r="BE3" s="8">
        <f>IFERROR(_xlfn.F.TEST(BE6:BE24,'FLEX free'!BE6:BE23),1)</f>
        <v>1</v>
      </c>
      <c r="BF3" s="8">
        <f>IFERROR(_xlfn.F.TEST(BF6:BF24,'FLEX free'!BF6:BF23),1)</f>
        <v>1</v>
      </c>
      <c r="BG3" s="8">
        <f>IFERROR(_xlfn.F.TEST(BG6:BG24,'FLEX free'!BG6:BG23),1)</f>
        <v>0.85574355068945707</v>
      </c>
      <c r="BH3" s="8">
        <f>IFERROR(_xlfn.F.TEST(BH6:BH24,'FLEX free'!BH6:BH23),1)</f>
        <v>0.67351492237551625</v>
      </c>
      <c r="BI3" s="10"/>
    </row>
    <row r="4" spans="1:74" s="8" customFormat="1">
      <c r="A4" s="54"/>
      <c r="B4" s="8" t="s">
        <v>75</v>
      </c>
      <c r="D4" s="8">
        <f>IFERROR(_xlfn.T.TEST(D6:D24,'FLEX free'!D6:D23,2,3),1)</f>
        <v>0.16313885284404714</v>
      </c>
      <c r="E4" s="8">
        <f>IFERROR(_xlfn.T.TEST(E6:E24,'FLEX free'!E6:E23,2,3),1)</f>
        <v>0.16313885284404714</v>
      </c>
      <c r="F4" s="8">
        <f>IFERROR(_xlfn.T.TEST(F6:F24,'FLEX free'!F6:F23,2,3),1)</f>
        <v>1</v>
      </c>
      <c r="G4" s="8">
        <f>IFERROR(_xlfn.T.TEST(G6:G24,'FLEX free'!G6:G23,2,3),1)</f>
        <v>0.54059316085636633</v>
      </c>
      <c r="H4" s="8">
        <f>IFERROR(_xlfn.T.TEST(H6:H24,'FLEX free'!H6:H23,2,3),1)</f>
        <v>0.54059316085636633</v>
      </c>
      <c r="I4" s="8">
        <f>IFERROR(_xlfn.T.TEST(I6:I24,'FLEX free'!I6:I23,2,3),1)</f>
        <v>0.36978776088555987</v>
      </c>
      <c r="J4" s="8">
        <f>IFERROR(_xlfn.T.TEST(J6:J24,'FLEX free'!J6:J23,2,3),1)</f>
        <v>0.41055770483773468</v>
      </c>
      <c r="K4" s="8">
        <f>IFERROR(_xlfn.T.TEST(K6:K24,'FLEX free'!K6:K23,2,3),1)</f>
        <v>0.47847063398766154</v>
      </c>
      <c r="L4" s="8">
        <f>IFERROR(_xlfn.T.TEST(L6:L24,'FLEX free'!L6:L23,2,3),1)</f>
        <v>0.37762546377205275</v>
      </c>
      <c r="M4" s="8">
        <f>IFERROR(_xlfn.T.TEST(M6:M24,'FLEX free'!M6:M23,2,3),1)</f>
        <v>0.36141242556030695</v>
      </c>
      <c r="N4" s="8">
        <f>IFERROR(_xlfn.T.TEST(N6:N24,'FLEX free'!N6:N23,2,3),1)</f>
        <v>0.68632396325673162</v>
      </c>
      <c r="O4" s="8">
        <f>IFERROR(_xlfn.T.TEST(O6:O24,'FLEX free'!O6:O23,2,3),1)</f>
        <v>0.95593788216023157</v>
      </c>
      <c r="P4" s="8">
        <f>IFERROR(_xlfn.T.TEST(P6:P24,'FLEX free'!P6:P23,2,3),1)</f>
        <v>0.87714554772967146</v>
      </c>
      <c r="Q4" s="8">
        <f>IFERROR(_xlfn.T.TEST(Q6:Q24,'FLEX free'!Q6:Q23,2,3),1)</f>
        <v>0.20517918587014186</v>
      </c>
      <c r="R4" s="8">
        <f>IFERROR(_xlfn.T.TEST(R6:R24,'FLEX free'!R6:R23,2,3),1)</f>
        <v>0.59419089854549534</v>
      </c>
      <c r="S4" s="8">
        <f>IFERROR(_xlfn.T.TEST(S6:S24,'FLEX free'!S6:S23,2,3),1)</f>
        <v>1</v>
      </c>
      <c r="T4" s="8">
        <f>IFERROR(_xlfn.T.TEST(T6:T24,'FLEX free'!T6:T23,2,3),1)</f>
        <v>0.32516862293447002</v>
      </c>
      <c r="U4" s="8">
        <f>IFERROR(_xlfn.T.TEST(U6:U24,'FLEX free'!U6:U23,2,3),1)</f>
        <v>0.96974039654463162</v>
      </c>
      <c r="V4" s="8">
        <f>IFERROR(_xlfn.T.TEST(V6:V24,'FLEX free'!V6:V23,2,3),1)</f>
        <v>1</v>
      </c>
      <c r="W4" s="8">
        <f>IFERROR(_xlfn.T.TEST(W6:W24,'FLEX free'!W6:W23,2,3),1)</f>
        <v>0.5893943070778126</v>
      </c>
      <c r="X4" s="8">
        <f>IFERROR(_xlfn.T.TEST(X6:X24,'FLEX free'!X6:X23,2,3),1)</f>
        <v>1</v>
      </c>
      <c r="Y4" s="8">
        <f>IFERROR(_xlfn.T.TEST(Y6:Y24,'FLEX free'!Y6:Y23,2,3),1)</f>
        <v>0.94433456796567827</v>
      </c>
      <c r="Z4" s="8">
        <f>IFERROR(_xlfn.T.TEST(Z6:Z24,'FLEX free'!Z6:Z23,2,3),1)</f>
        <v>0.92304078351309848</v>
      </c>
      <c r="AA4" s="8">
        <f>IFERROR(_xlfn.T.TEST(AA6:AA24,'FLEX free'!AA6:AA23,2,3),1)</f>
        <v>0.96974039654463162</v>
      </c>
      <c r="AB4" s="8">
        <f>IFERROR(_xlfn.T.TEST(AB6:AB24,'FLEX free'!AB6:AB23,2,3),1)</f>
        <v>1</v>
      </c>
      <c r="AC4" s="8">
        <f>IFERROR(_xlfn.T.TEST(AC6:AC24,'FLEX free'!AC6:AC23,2,3),1)</f>
        <v>1</v>
      </c>
      <c r="AD4" s="8">
        <f>IFERROR(_xlfn.T.TEST(AD6:AD24,'FLEX free'!AD6:AD23,2,3),1)</f>
        <v>0.3305649312781832</v>
      </c>
      <c r="AE4" s="8">
        <f>IFERROR(_xlfn.T.TEST(AE6:AE24,'FLEX free'!AE6:AE23,2,3),1)</f>
        <v>0.16313885284404714</v>
      </c>
      <c r="AF4" s="8">
        <f>IFERROR(_xlfn.T.TEST(AF6:AF24,'FLEX free'!AF6:AF23,2,3),1)</f>
        <v>0.7687285582255734</v>
      </c>
      <c r="AG4" s="8">
        <f>IFERROR(_xlfn.T.TEST(AG6:AG24,'FLEX free'!AG6:AG23,2,3),1)</f>
        <v>0.5893943070778126</v>
      </c>
      <c r="AH4" s="8">
        <f>IFERROR(_xlfn.T.TEST(AH6:AH24,'FLEX free'!AH6:AH23,2,3),1)</f>
        <v>0.95593788216023157</v>
      </c>
      <c r="AI4" s="8">
        <f>IFERROR(_xlfn.T.TEST(AI6:AI24,'FLEX free'!AI6:AI23,2,3),1)</f>
        <v>0.80683652690684937</v>
      </c>
      <c r="AJ4" s="8">
        <f>IFERROR(_xlfn.T.TEST(AJ6:AJ24,'FLEX free'!AJ6:AJ23,2,3),1)</f>
        <v>0.96974039654463162</v>
      </c>
      <c r="AK4" s="8">
        <f>IFERROR(_xlfn.T.TEST(AK6:AK24,'FLEX free'!AK6:AK23,2,3),1)</f>
        <v>0.90141569582398584</v>
      </c>
      <c r="AL4" s="8">
        <f>IFERROR(_xlfn.T.TEST(AL6:AL24,'FLEX free'!AL6:AL23,2,3),1)</f>
        <v>0.25006587717792483</v>
      </c>
      <c r="AM4" s="8">
        <f>IFERROR(_xlfn.T.TEST(AM6:AM24,'FLEX free'!AM6:AM23,2,3),1)</f>
        <v>0.14811915599583728</v>
      </c>
      <c r="AN4" s="8">
        <f>IFERROR(_xlfn.T.TEST(AN6:AN24,'FLEX free'!AN6:AN23,2,3),1)</f>
        <v>0.92304078351309837</v>
      </c>
      <c r="AO4" s="8">
        <f>IFERROR(_xlfn.T.TEST(AO6:AO24,'FLEX free'!AO6:AO23,2,3),1)</f>
        <v>0.59938889706150245</v>
      </c>
      <c r="AP4" s="8">
        <f>IFERROR(_xlfn.T.TEST(AP6:AP24,'FLEX free'!AP6:AP23,2,3),1)</f>
        <v>1</v>
      </c>
      <c r="AQ4" s="8">
        <f>IFERROR(_xlfn.T.TEST(AQ6:AQ24,'FLEX free'!AQ6:AQ23,2,3),1)</f>
        <v>1</v>
      </c>
      <c r="AR4" s="8">
        <f>IFERROR(_xlfn.T.TEST(AR6:AR24,'FLEX free'!AR6:AR23,2,3),1)</f>
        <v>0.94433456796567827</v>
      </c>
      <c r="AS4" s="8">
        <f>IFERROR(_xlfn.T.TEST(AS6:AS24,'FLEX free'!AS6:AS23,2,3),1)</f>
        <v>0.59938889706150245</v>
      </c>
      <c r="AT4" s="8">
        <f>IFERROR(_xlfn.T.TEST(AT6:AT24,'FLEX free'!AT6:AT23,2,3),1)</f>
        <v>0.95593788216023157</v>
      </c>
      <c r="AU4" s="8">
        <f>IFERROR(_xlfn.T.TEST(AU6:AU24,'FLEX free'!AU6:AU23,2,3),1)</f>
        <v>0.34924797731113066</v>
      </c>
      <c r="AV4" s="8">
        <f>IFERROR(_xlfn.T.TEST(AV6:AV24,'FLEX free'!AV6:AV23,2,3),1)</f>
        <v>0.29864929156227382</v>
      </c>
      <c r="AW4" s="8">
        <f>IFERROR(_xlfn.T.TEST(AW6:AW24,'FLEX free'!AW6:AW23,2,3),1)</f>
        <v>0.26412855606005331</v>
      </c>
      <c r="AX4" s="8">
        <f>IFERROR(_xlfn.T.TEST(AX6:AX24,'FLEX free'!AX6:AX23,2,3),1)</f>
        <v>0.21555437255055954</v>
      </c>
      <c r="AY4" s="8">
        <f>IFERROR(_xlfn.T.TEST(AY6:AY24,'FLEX free'!AY6:AY23,2,3),1)</f>
        <v>0.59938889706150245</v>
      </c>
      <c r="AZ4" s="8">
        <f>IFERROR(_xlfn.T.TEST(AZ6:AZ24,'FLEX free'!AZ6:AZ23,2,3),1)</f>
        <v>1</v>
      </c>
      <c r="BA4" s="8">
        <f>IFERROR(_xlfn.T.TEST(BA6:BA24,'FLEX free'!BA6:BA23,2,3),1)</f>
        <v>1</v>
      </c>
      <c r="BB4" s="8">
        <f>IFERROR(_xlfn.T.TEST(BB6:BB24,'FLEX free'!BB6:BB23,2,3),1)</f>
        <v>0.53903274955668179</v>
      </c>
      <c r="BC4" s="8">
        <f>IFERROR(_xlfn.T.TEST(BC6:BC24,'FLEX free'!BC6:BC23,2,3),1)</f>
        <v>1</v>
      </c>
      <c r="BD4" s="8">
        <f>IFERROR(_xlfn.T.TEST(BD6:BD24,'FLEX free'!BD6:BD23,2,3),1)</f>
        <v>1</v>
      </c>
      <c r="BE4" s="8">
        <f>IFERROR(_xlfn.T.TEST(BE6:BE24,'FLEX free'!BE6:BE23,2,3),1)</f>
        <v>1</v>
      </c>
      <c r="BF4" s="8">
        <f>IFERROR(_xlfn.T.TEST(BF6:BF24,'FLEX free'!BF6:BF23,2,3),1)</f>
        <v>1</v>
      </c>
      <c r="BG4" s="8">
        <f>IFERROR(_xlfn.T.TEST(BG6:BG24,'FLEX free'!BG6:BG23,2,3),1)</f>
        <v>0.97120672026055732</v>
      </c>
      <c r="BH4" s="8">
        <f>IFERROR(_xlfn.T.TEST(BH6:BH24,'FLEX free'!BH6:BH23,2,3),1)</f>
        <v>0.54059316085636644</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
      <c r="A6">
        <v>1</v>
      </c>
      <c r="B6" s="14" t="s">
        <v>145</v>
      </c>
      <c r="C6" s="2" t="s">
        <v>146</v>
      </c>
      <c r="D6">
        <v>1</v>
      </c>
      <c r="E6">
        <v>1</v>
      </c>
      <c r="F6">
        <f>IF(B6="",0,(LEN(B6)-LEN(SUBSTITUTE(B6,". ","."))+1))</f>
        <v>1</v>
      </c>
      <c r="G6">
        <f>IF(B6="",0,LEN(B6)-LEN(SUBSTITUTE(B6," ",""))+1)</f>
        <v>15</v>
      </c>
      <c r="H6">
        <f>IF(F6=0,0,G6/F6)</f>
        <v>15</v>
      </c>
      <c r="I6">
        <f>LEN(SUBSTITUTE(B6," ",""))</f>
        <v>90</v>
      </c>
      <c r="J6">
        <f>'[1]FLEX EARS'!$C2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EARS'!$E2</f>
        <v>1</v>
      </c>
      <c r="S6" s="21">
        <v>1</v>
      </c>
      <c r="T6">
        <f>QUOTIENT((Q6+R6+S6),3)</f>
        <v>0</v>
      </c>
      <c r="U6">
        <f>'[1]FLEX EARS'!$F2</f>
        <v>1</v>
      </c>
      <c r="V6">
        <v>1</v>
      </c>
      <c r="W6">
        <f>QUOTIENT((P6+T6),2)</f>
        <v>0</v>
      </c>
      <c r="X6">
        <f>IF(U6=1,1,IF(V6=1,1,0))</f>
        <v>1</v>
      </c>
      <c r="Y6">
        <f>'[1]FLEX EARS'!$D2</f>
        <v>1</v>
      </c>
      <c r="Z6">
        <f>'[1]FLEX EARS'!$G2</f>
        <v>0</v>
      </c>
      <c r="AA6">
        <f>'[1]FLEX EARS'!$H2</f>
        <v>1</v>
      </c>
      <c r="AB6">
        <f>'[1]FLEX EARS'!$I2</f>
        <v>1</v>
      </c>
      <c r="AC6">
        <v>1</v>
      </c>
      <c r="AD6">
        <f>'[1]FLEX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EARS'!$K2</f>
        <v>1</v>
      </c>
      <c r="AH6">
        <f>IF(G6&gt;0,IF((LEN(B6)-LEN(SUBSTITUTE(B6,"/","")))&gt;0,0,1),0)</f>
        <v>1</v>
      </c>
      <c r="AI6">
        <f>'[1]FLEX EARS'!$L2</f>
        <v>0</v>
      </c>
      <c r="AJ6">
        <v>1</v>
      </c>
      <c r="AK6">
        <f>IF(G6&gt;0,IF(((LEN(B6)-LEN(SUBSTITUTE(B6,"(","")))+(LEN(B6)-LEN(SUBSTITUTE(B6,")","")))+(LEN(B6)-LEN(SUBSTITUTE(B6,"[","")))+(LEN(B6)-LEN(SUBSTITUTE(B6,"]","")))+(LEN(B6)-LEN(SUBSTITUTE(B6,"{","")))+(LEN(B6)-LEN(SUBSTITUTE(B6,"}",""))))&gt;0,0,1),0)</f>
        <v>0</v>
      </c>
      <c r="AL6">
        <v>1</v>
      </c>
      <c r="AM6">
        <f>'[1]FLEX EARS'!$M2</f>
        <v>1</v>
      </c>
      <c r="AN6">
        <v>1</v>
      </c>
      <c r="AO6">
        <f>'[1]FLEX EARS'!$N2</f>
        <v>1</v>
      </c>
      <c r="AP6">
        <v>1</v>
      </c>
      <c r="AQ6">
        <v>1</v>
      </c>
      <c r="AR6">
        <v>1</v>
      </c>
      <c r="AS6">
        <f>'[1]FLEX EARS'!$O2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IF(G6=0,0,AF6/G6*1000)</f>
        <v>866.66666666666674</v>
      </c>
      <c r="BH6" s="10">
        <f>G6/200/24/60</f>
        <v>5.208333333333333E-5</v>
      </c>
    </row>
    <row r="7" spans="1:74" ht="72.5">
      <c r="A7">
        <v>2</v>
      </c>
      <c r="B7" s="2" t="s">
        <v>147</v>
      </c>
      <c r="C7" s="2" t="s">
        <v>148</v>
      </c>
      <c r="D7">
        <v>1</v>
      </c>
      <c r="E7">
        <v>1</v>
      </c>
      <c r="F7">
        <f t="shared" ref="F7:F63" si="3">IF(B7="",0,(LEN(B7)-LEN(SUBSTITUTE(B7,". ","."))+1))</f>
        <v>1</v>
      </c>
      <c r="G7">
        <f t="shared" ref="G7:G63" si="4">IF(B7="",0,LEN(B7)-LEN(SUBSTITUTE(B7," ",""))+1)</f>
        <v>29</v>
      </c>
      <c r="H7">
        <f t="shared" ref="H7:H63" si="5">IF(F7=0,0,G7/F7)</f>
        <v>29</v>
      </c>
      <c r="I7">
        <f t="shared" ref="I7:I70" si="6">LEN(SUBSTITUTE(B7," ",""))</f>
        <v>151</v>
      </c>
      <c r="J7">
        <f>'[1]FLEX EARS'!$C3</f>
        <v>45</v>
      </c>
      <c r="K7">
        <f t="shared" ref="K7:K63" si="7">IF(G7=0,0,J7/G7)</f>
        <v>1.5517241379310345</v>
      </c>
      <c r="L7">
        <f t="shared" ref="L7:L70" si="8">LEN(SUBSTITUTE(SUBSTITUTE(SUBSTITUTE(SUBSTITUTE(SUBSTITUTE(SUBSTITUTE(SUBSTITUTE(SUBSTITUTE(SUBSTITUTE(SUBSTITUTE(SUBSTITUTE(SUBSTITUTE(SUBSTITUTE(SUBSTITUTE(SUBSTITUTE(SUBSTITUTE(SUBSTITUTE(SUBSTITUTE(SUBSTITUTE(B7," ",""),".",""),",",""),"?",""),"!",""),";",""),"(",""),")",""),"[",""),"]",""),"-",""),"{",""),"}",""),"/",""),"+",""),"*",""),"_",""),"&amp;",""),"#",""))</f>
        <v>138</v>
      </c>
      <c r="M7">
        <f t="shared" ref="M7:M63" si="9">IF(G7=0,0,L7/G7)</f>
        <v>4.7586206896551726</v>
      </c>
      <c r="N7">
        <v>0</v>
      </c>
      <c r="O7">
        <v>1</v>
      </c>
      <c r="P7">
        <v>0</v>
      </c>
      <c r="Q7">
        <v>1</v>
      </c>
      <c r="R7">
        <f>'[1]FLEX EARS'!$E3</f>
        <v>0</v>
      </c>
      <c r="S7" s="21">
        <v>1</v>
      </c>
      <c r="T7">
        <f t="shared" ref="T7:T63" si="10">QUOTIENT((Q7+R7+S7),3)</f>
        <v>0</v>
      </c>
      <c r="U7">
        <f>'[1]FLEX EARS'!$F3</f>
        <v>1</v>
      </c>
      <c r="V7">
        <v>1</v>
      </c>
      <c r="W7">
        <f t="shared" ref="W7:W63" si="11">QUOTIENT((P7+T7),2)</f>
        <v>0</v>
      </c>
      <c r="X7">
        <f t="shared" ref="X7:X63" si="12">IF(U7=1,1,IF(V7=1,1,0))</f>
        <v>1</v>
      </c>
      <c r="Y7">
        <f>'[1]FLEX EARS'!$D3</f>
        <v>0</v>
      </c>
      <c r="Z7">
        <f>'[1]FLEX EARS'!$G3</f>
        <v>0</v>
      </c>
      <c r="AA7">
        <f>'[1]FLEX EARS'!$H3</f>
        <v>1</v>
      </c>
      <c r="AB7">
        <f>'[1]FLEX EARS'!$I3</f>
        <v>1</v>
      </c>
      <c r="AC7">
        <v>1</v>
      </c>
      <c r="AD7">
        <f>'[1]FLEX EARS'!$J3</f>
        <v>1</v>
      </c>
      <c r="AE7">
        <v>1</v>
      </c>
      <c r="AF7">
        <f t="shared" ref="AF7:AF70" si="13">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EARS'!$K3</f>
        <v>1</v>
      </c>
      <c r="AH7">
        <f t="shared" ref="AH7:AH70" si="14">IF(G7&gt;0,IF((LEN(B7)-LEN(SUBSTITUTE(B7,"/","")))&gt;0,0,1),0)</f>
        <v>0</v>
      </c>
      <c r="AI7">
        <f>'[1]FLEX EARS'!$L3</f>
        <v>0</v>
      </c>
      <c r="AJ7">
        <v>1</v>
      </c>
      <c r="AK7">
        <f t="shared" ref="AK7:AK70" si="15">IF(G7&gt;0,IF(((LEN(B7)-LEN(SUBSTITUTE(B7,"(","")))+(LEN(B7)-LEN(SUBSTITUTE(B7,")","")))+(LEN(B7)-LEN(SUBSTITUTE(B7,"[","")))+(LEN(B7)-LEN(SUBSTITUTE(B7,"]","")))+(LEN(B7)-LEN(SUBSTITUTE(B7,"{","")))+(LEN(B7)-LEN(SUBSTITUTE(B7,"}",""))))&gt;0,0,1),0)</f>
        <v>0</v>
      </c>
      <c r="AL7">
        <v>1</v>
      </c>
      <c r="AM7">
        <f>'[1]FLEX EARS'!$M3</f>
        <v>1</v>
      </c>
      <c r="AN7">
        <v>1</v>
      </c>
      <c r="AO7">
        <f>'[1]FLEX EARS'!$N3</f>
        <v>1</v>
      </c>
      <c r="AP7">
        <v>1</v>
      </c>
      <c r="AQ7">
        <v>1</v>
      </c>
      <c r="AR7">
        <v>1</v>
      </c>
      <c r="AS7">
        <f>'[1]FLEX EARS'!$O3</f>
        <v>1</v>
      </c>
      <c r="AT7">
        <v>1</v>
      </c>
      <c r="AU7">
        <f t="shared" ref="AU7:AU63" si="16">IF(G7=0,0,(206.835-(84.6*(K7))-(1.015*(H7))))</f>
        <v>46.124137931034511</v>
      </c>
      <c r="AV7">
        <f t="shared" ref="AV7:AV63" si="17">IF(G7=0,0,(0.39*H7)+(11.8*K7)-15.59)</f>
        <v>14.030344827586209</v>
      </c>
      <c r="AW7">
        <f t="shared" ref="AW7:AW70" si="18">IF(G7=0,0,((0.0588*M7*100)-(0.296*(F7/G7)*100)-15.8))</f>
        <v>11.159999999999997</v>
      </c>
      <c r="AX7">
        <f t="shared" ref="AX7:AX63" si="19">IF(I7=0,0,(4.71*M7)+(0.5*H7)-21.43)</f>
        <v>15.483103448275862</v>
      </c>
      <c r="AY7">
        <v>1</v>
      </c>
      <c r="AZ7">
        <v>1</v>
      </c>
      <c r="BA7">
        <v>1</v>
      </c>
      <c r="BB7">
        <v>7</v>
      </c>
      <c r="BG7">
        <f t="shared" ref="BG7:BG48" si="20">IF(G7=0,0,AF7/G7*1000)</f>
        <v>448.27586206896552</v>
      </c>
      <c r="BH7" s="10">
        <f t="shared" ref="BH7:BH63" si="21">G7/200/24/60</f>
        <v>1.0069444444444445E-4</v>
      </c>
    </row>
    <row r="8" spans="1:74" ht="85">
      <c r="A8">
        <v>3</v>
      </c>
      <c r="B8" s="14" t="s">
        <v>149</v>
      </c>
      <c r="C8" s="2" t="s">
        <v>146</v>
      </c>
      <c r="D8">
        <v>1</v>
      </c>
      <c r="E8">
        <v>1</v>
      </c>
      <c r="F8">
        <f t="shared" si="3"/>
        <v>1</v>
      </c>
      <c r="G8">
        <f t="shared" si="4"/>
        <v>29</v>
      </c>
      <c r="H8">
        <f t="shared" si="5"/>
        <v>29</v>
      </c>
      <c r="I8">
        <f t="shared" si="6"/>
        <v>159</v>
      </c>
      <c r="J8">
        <f>'[1]FLEX EARS'!$C4</f>
        <v>56</v>
      </c>
      <c r="K8">
        <f t="shared" si="7"/>
        <v>1.9310344827586208</v>
      </c>
      <c r="L8">
        <f t="shared" si="8"/>
        <v>158</v>
      </c>
      <c r="M8">
        <f t="shared" si="9"/>
        <v>5.4482758620689653</v>
      </c>
      <c r="N8">
        <v>0</v>
      </c>
      <c r="O8">
        <v>1</v>
      </c>
      <c r="P8">
        <v>1</v>
      </c>
      <c r="Q8">
        <v>0</v>
      </c>
      <c r="R8">
        <f>'[1]FLEX EARS'!$E4</f>
        <v>0</v>
      </c>
      <c r="S8" s="21">
        <v>1</v>
      </c>
      <c r="T8">
        <f t="shared" si="10"/>
        <v>0</v>
      </c>
      <c r="U8">
        <f>'[1]FLEX EARS'!$F4</f>
        <v>1</v>
      </c>
      <c r="V8">
        <v>1</v>
      </c>
      <c r="W8">
        <f t="shared" si="11"/>
        <v>0</v>
      </c>
      <c r="X8">
        <f t="shared" si="12"/>
        <v>1</v>
      </c>
      <c r="Y8">
        <f>'[1]FLEX EARS'!$D4</f>
        <v>1</v>
      </c>
      <c r="Z8">
        <f>'[1]FLEX EARS'!$G4</f>
        <v>1</v>
      </c>
      <c r="AA8">
        <f>'[1]FLEX EARS'!$H4</f>
        <v>1</v>
      </c>
      <c r="AB8">
        <f>'[1]FLEX EARS'!$I4</f>
        <v>1</v>
      </c>
      <c r="AC8">
        <v>1</v>
      </c>
      <c r="AD8">
        <f>'[1]FLEX EARS'!$J4</f>
        <v>1</v>
      </c>
      <c r="AE8">
        <v>1</v>
      </c>
      <c r="AF8">
        <f t="shared" si="13"/>
        <v>1</v>
      </c>
      <c r="AG8">
        <f>'[1]FLEX EARS'!$K4</f>
        <v>1</v>
      </c>
      <c r="AH8">
        <f t="shared" si="14"/>
        <v>1</v>
      </c>
      <c r="AI8">
        <f>'[1]FLEX EARS'!$L4</f>
        <v>0</v>
      </c>
      <c r="AJ8">
        <v>0</v>
      </c>
      <c r="AK8">
        <f t="shared" si="15"/>
        <v>1</v>
      </c>
      <c r="AL8">
        <v>1</v>
      </c>
      <c r="AM8">
        <f>'[1]FLEX EARS'!$M4</f>
        <v>1</v>
      </c>
      <c r="AN8">
        <v>1</v>
      </c>
      <c r="AO8">
        <f>'[1]FLEX EARS'!$N4</f>
        <v>1</v>
      </c>
      <c r="AP8">
        <v>1</v>
      </c>
      <c r="AQ8">
        <v>1</v>
      </c>
      <c r="AR8">
        <v>1</v>
      </c>
      <c r="AS8">
        <f>'[1]FLEX EARS'!$O4</f>
        <v>1</v>
      </c>
      <c r="AT8">
        <v>1</v>
      </c>
      <c r="AU8">
        <f t="shared" si="16"/>
        <v>14.034482758620701</v>
      </c>
      <c r="AV8">
        <f t="shared" si="17"/>
        <v>18.506206896551728</v>
      </c>
      <c r="AW8">
        <f t="shared" si="18"/>
        <v>15.215172413793098</v>
      </c>
      <c r="AX8">
        <f t="shared" si="19"/>
        <v>18.731379310344828</v>
      </c>
      <c r="AY8">
        <v>1</v>
      </c>
      <c r="AZ8">
        <v>1</v>
      </c>
      <c r="BA8">
        <v>1</v>
      </c>
      <c r="BB8">
        <v>9</v>
      </c>
      <c r="BG8">
        <f t="shared" si="20"/>
        <v>34.482758620689651</v>
      </c>
      <c r="BH8" s="10">
        <f t="shared" si="21"/>
        <v>1.0069444444444445E-4</v>
      </c>
      <c r="BK8" s="10"/>
      <c r="BL8" s="10"/>
    </row>
    <row r="9" spans="1:74" ht="72.5">
      <c r="A9">
        <v>4</v>
      </c>
      <c r="B9" s="14" t="s">
        <v>150</v>
      </c>
      <c r="C9" s="2" t="s">
        <v>151</v>
      </c>
      <c r="D9">
        <v>1</v>
      </c>
      <c r="E9">
        <v>1</v>
      </c>
      <c r="F9">
        <f t="shared" si="3"/>
        <v>1</v>
      </c>
      <c r="G9">
        <f t="shared" si="4"/>
        <v>22</v>
      </c>
      <c r="H9">
        <f t="shared" si="5"/>
        <v>22</v>
      </c>
      <c r="I9">
        <f t="shared" si="6"/>
        <v>128</v>
      </c>
      <c r="J9">
        <f>'[1]FLEX EARS'!$C5</f>
        <v>48</v>
      </c>
      <c r="K9">
        <f t="shared" si="7"/>
        <v>2.1818181818181817</v>
      </c>
      <c r="L9">
        <f t="shared" si="8"/>
        <v>126</v>
      </c>
      <c r="M9">
        <f t="shared" si="9"/>
        <v>5.7272727272727275</v>
      </c>
      <c r="N9">
        <v>0</v>
      </c>
      <c r="O9">
        <v>1</v>
      </c>
      <c r="P9">
        <v>1</v>
      </c>
      <c r="Q9">
        <v>0</v>
      </c>
      <c r="R9">
        <f>'[1]FLEX EARS'!$E5</f>
        <v>0</v>
      </c>
      <c r="S9" s="21">
        <v>1</v>
      </c>
      <c r="T9">
        <f t="shared" si="10"/>
        <v>0</v>
      </c>
      <c r="U9">
        <f>'[1]FLEX EARS'!$F5</f>
        <v>1</v>
      </c>
      <c r="V9">
        <v>1</v>
      </c>
      <c r="W9">
        <f t="shared" si="11"/>
        <v>0</v>
      </c>
      <c r="X9">
        <f t="shared" si="12"/>
        <v>1</v>
      </c>
      <c r="Y9">
        <f>'[1]FLEX EARS'!$D5</f>
        <v>1</v>
      </c>
      <c r="Z9">
        <f>'[1]FLEX EARS'!$G5</f>
        <v>1</v>
      </c>
      <c r="AA9">
        <f>'[1]FLEX EARS'!$H5</f>
        <v>1</v>
      </c>
      <c r="AB9">
        <f>'[1]FLEX EARS'!$I5</f>
        <v>1</v>
      </c>
      <c r="AC9">
        <v>1</v>
      </c>
      <c r="AD9">
        <f>'[1]FLEX EARS'!$J5</f>
        <v>1</v>
      </c>
      <c r="AE9">
        <v>1</v>
      </c>
      <c r="AF9">
        <f t="shared" si="13"/>
        <v>2</v>
      </c>
      <c r="AG9">
        <f>'[1]FLEX EARS'!$K5</f>
        <v>1</v>
      </c>
      <c r="AH9">
        <f t="shared" si="14"/>
        <v>1</v>
      </c>
      <c r="AI9">
        <f>'[1]FLEX EARS'!$L5</f>
        <v>0</v>
      </c>
      <c r="AJ9">
        <v>1</v>
      </c>
      <c r="AK9">
        <f t="shared" si="15"/>
        <v>1</v>
      </c>
      <c r="AL9">
        <v>1</v>
      </c>
      <c r="AM9">
        <f>'[1]FLEX EARS'!$M5</f>
        <v>1</v>
      </c>
      <c r="AN9">
        <v>1</v>
      </c>
      <c r="AO9">
        <f>'[1]FLEX EARS'!$N5</f>
        <v>1</v>
      </c>
      <c r="AP9">
        <v>1</v>
      </c>
      <c r="AQ9">
        <v>1</v>
      </c>
      <c r="AR9">
        <v>1</v>
      </c>
      <c r="AS9">
        <f>'[1]FLEX EARS'!$O5</f>
        <v>1</v>
      </c>
      <c r="AT9">
        <v>1</v>
      </c>
      <c r="AU9">
        <f t="shared" si="16"/>
        <v>-7.6818181818154585E-2</v>
      </c>
      <c r="AV9">
        <f t="shared" si="17"/>
        <v>18.735454545454548</v>
      </c>
      <c r="AW9">
        <f t="shared" si="18"/>
        <v>16.530909090909095</v>
      </c>
      <c r="AX9">
        <f t="shared" si="19"/>
        <v>16.545454545454547</v>
      </c>
      <c r="AY9">
        <v>1</v>
      </c>
      <c r="AZ9">
        <v>1</v>
      </c>
      <c r="BA9">
        <v>1</v>
      </c>
      <c r="BB9">
        <v>6</v>
      </c>
      <c r="BG9">
        <f t="shared" si="20"/>
        <v>90.909090909090907</v>
      </c>
      <c r="BH9" s="10">
        <f t="shared" si="21"/>
        <v>7.6388888888888887E-5</v>
      </c>
    </row>
    <row r="10" spans="1:74" ht="57">
      <c r="A10">
        <v>5</v>
      </c>
      <c r="B10" s="14" t="s">
        <v>152</v>
      </c>
      <c r="C10" s="2" t="s">
        <v>146</v>
      </c>
      <c r="D10">
        <v>1</v>
      </c>
      <c r="E10">
        <v>1</v>
      </c>
      <c r="F10">
        <f t="shared" si="3"/>
        <v>1</v>
      </c>
      <c r="G10">
        <f t="shared" si="4"/>
        <v>16</v>
      </c>
      <c r="H10">
        <f t="shared" si="5"/>
        <v>16</v>
      </c>
      <c r="I10">
        <f t="shared" si="6"/>
        <v>110</v>
      </c>
      <c r="J10">
        <f>'[1]FLEX EARS'!$C6</f>
        <v>38</v>
      </c>
      <c r="K10">
        <f t="shared" si="7"/>
        <v>2.375</v>
      </c>
      <c r="L10">
        <f t="shared" si="8"/>
        <v>108</v>
      </c>
      <c r="M10">
        <f t="shared" si="9"/>
        <v>6.75</v>
      </c>
      <c r="N10">
        <v>0</v>
      </c>
      <c r="O10">
        <v>1</v>
      </c>
      <c r="P10">
        <v>1</v>
      </c>
      <c r="Q10">
        <v>0</v>
      </c>
      <c r="R10">
        <f>'[1]FLEX EARS'!$E6</f>
        <v>0</v>
      </c>
      <c r="S10" s="21">
        <v>1</v>
      </c>
      <c r="T10">
        <f t="shared" si="10"/>
        <v>0</v>
      </c>
      <c r="U10">
        <f>'[1]FLEX EARS'!$F6</f>
        <v>1</v>
      </c>
      <c r="V10">
        <v>1</v>
      </c>
      <c r="W10">
        <f t="shared" si="11"/>
        <v>0</v>
      </c>
      <c r="X10">
        <f t="shared" si="12"/>
        <v>1</v>
      </c>
      <c r="Y10">
        <f>'[1]FLEX EARS'!$D6</f>
        <v>1</v>
      </c>
      <c r="Z10">
        <f>'[1]FLEX EARS'!$G6</f>
        <v>1</v>
      </c>
      <c r="AA10">
        <f>'[1]FLEX EARS'!$H6</f>
        <v>1</v>
      </c>
      <c r="AB10">
        <f>'[1]FLEX EARS'!$I6</f>
        <v>1</v>
      </c>
      <c r="AC10">
        <v>1</v>
      </c>
      <c r="AD10">
        <f>'[1]FLEX EARS'!$J6</f>
        <v>1</v>
      </c>
      <c r="AE10">
        <v>1</v>
      </c>
      <c r="AF10">
        <f t="shared" si="13"/>
        <v>2</v>
      </c>
      <c r="AG10">
        <f>'[1]FLEX EARS'!$K6</f>
        <v>1</v>
      </c>
      <c r="AH10">
        <f t="shared" si="14"/>
        <v>1</v>
      </c>
      <c r="AI10">
        <f>'[1]FLEX EARS'!$L6</f>
        <v>1</v>
      </c>
      <c r="AJ10">
        <v>1</v>
      </c>
      <c r="AK10">
        <f t="shared" si="15"/>
        <v>1</v>
      </c>
      <c r="AL10">
        <v>1</v>
      </c>
      <c r="AM10">
        <f>'[1]FLEX EARS'!$M6</f>
        <v>1</v>
      </c>
      <c r="AN10">
        <v>1</v>
      </c>
      <c r="AO10">
        <f>'[1]FLEX EARS'!$N6</f>
        <v>1</v>
      </c>
      <c r="AP10">
        <v>1</v>
      </c>
      <c r="AQ10">
        <v>1</v>
      </c>
      <c r="AR10">
        <v>1</v>
      </c>
      <c r="AS10">
        <f>'[1]FLEX EARS'!$O6</f>
        <v>1</v>
      </c>
      <c r="AT10">
        <v>1</v>
      </c>
      <c r="AU10">
        <f t="shared" si="16"/>
        <v>-10.329999999999973</v>
      </c>
      <c r="AV10">
        <f t="shared" si="17"/>
        <v>18.675000000000001</v>
      </c>
      <c r="AW10">
        <f t="shared" si="18"/>
        <v>22.039999999999996</v>
      </c>
      <c r="AX10">
        <f t="shared" si="19"/>
        <v>18.362500000000004</v>
      </c>
      <c r="AY10">
        <v>1</v>
      </c>
      <c r="AZ10">
        <v>1</v>
      </c>
      <c r="BA10">
        <v>1</v>
      </c>
      <c r="BB10">
        <v>5</v>
      </c>
      <c r="BG10">
        <f t="shared" si="20"/>
        <v>125</v>
      </c>
      <c r="BH10" s="10">
        <f t="shared" si="21"/>
        <v>5.5555555555555558E-5</v>
      </c>
    </row>
    <row r="11" spans="1:74" ht="57">
      <c r="A11">
        <v>6</v>
      </c>
      <c r="B11" s="14" t="s">
        <v>153</v>
      </c>
      <c r="C11" s="2" t="s">
        <v>146</v>
      </c>
      <c r="D11">
        <v>1</v>
      </c>
      <c r="E11">
        <v>1</v>
      </c>
      <c r="F11">
        <f t="shared" si="3"/>
        <v>1</v>
      </c>
      <c r="G11">
        <f t="shared" si="4"/>
        <v>22</v>
      </c>
      <c r="H11">
        <f t="shared" si="5"/>
        <v>22</v>
      </c>
      <c r="I11">
        <f t="shared" si="6"/>
        <v>123</v>
      </c>
      <c r="J11">
        <f>'[1]FLEX EARS'!$C7</f>
        <v>44</v>
      </c>
      <c r="K11">
        <f t="shared" si="7"/>
        <v>2</v>
      </c>
      <c r="L11">
        <f t="shared" si="8"/>
        <v>121</v>
      </c>
      <c r="M11">
        <f t="shared" si="9"/>
        <v>5.5</v>
      </c>
      <c r="N11">
        <v>0</v>
      </c>
      <c r="O11">
        <v>1</v>
      </c>
      <c r="P11">
        <v>0</v>
      </c>
      <c r="Q11">
        <v>0</v>
      </c>
      <c r="R11">
        <f>'[1]FLEX EARS'!$E7</f>
        <v>1</v>
      </c>
      <c r="S11" s="21">
        <v>1</v>
      </c>
      <c r="T11">
        <f t="shared" si="10"/>
        <v>0</v>
      </c>
      <c r="U11">
        <f>'[1]FLEX EARS'!$F7</f>
        <v>1</v>
      </c>
      <c r="V11">
        <v>1</v>
      </c>
      <c r="W11">
        <f t="shared" si="11"/>
        <v>0</v>
      </c>
      <c r="X11">
        <f t="shared" si="12"/>
        <v>1</v>
      </c>
      <c r="Y11">
        <f>'[1]FLEX EARS'!$D7</f>
        <v>1</v>
      </c>
      <c r="Z11">
        <f>'[1]FLEX EARS'!$G7</f>
        <v>1</v>
      </c>
      <c r="AA11">
        <f>'[1]FLEX EARS'!$H7</f>
        <v>1</v>
      </c>
      <c r="AB11">
        <f>'[1]FLEX EARS'!$I7</f>
        <v>1</v>
      </c>
      <c r="AC11">
        <v>1</v>
      </c>
      <c r="AD11">
        <f>'[1]FLEX EARS'!$J7</f>
        <v>1</v>
      </c>
      <c r="AE11">
        <v>1</v>
      </c>
      <c r="AF11">
        <f t="shared" si="13"/>
        <v>2</v>
      </c>
      <c r="AG11">
        <f>'[1]FLEX EARS'!$K7</f>
        <v>1</v>
      </c>
      <c r="AH11">
        <f t="shared" si="14"/>
        <v>1</v>
      </c>
      <c r="AI11">
        <f>'[1]FLEX EARS'!$L7</f>
        <v>0</v>
      </c>
      <c r="AJ11">
        <v>1</v>
      </c>
      <c r="AK11">
        <f t="shared" si="15"/>
        <v>1</v>
      </c>
      <c r="AL11">
        <v>1</v>
      </c>
      <c r="AM11">
        <f>'[1]FLEX EARS'!$M7</f>
        <v>1</v>
      </c>
      <c r="AN11">
        <v>0</v>
      </c>
      <c r="AO11">
        <f>'[1]FLEX EARS'!$N7</f>
        <v>1</v>
      </c>
      <c r="AP11">
        <v>1</v>
      </c>
      <c r="AQ11">
        <v>1</v>
      </c>
      <c r="AR11">
        <v>1</v>
      </c>
      <c r="AS11">
        <f>'[1]FLEX EARS'!$O7</f>
        <v>1</v>
      </c>
      <c r="AT11">
        <v>0</v>
      </c>
      <c r="AU11">
        <f t="shared" si="16"/>
        <v>15.305000000000021</v>
      </c>
      <c r="AV11">
        <f t="shared" si="17"/>
        <v>16.59</v>
      </c>
      <c r="AW11">
        <f t="shared" si="18"/>
        <v>15.194545454545452</v>
      </c>
      <c r="AX11">
        <f t="shared" si="19"/>
        <v>15.475000000000001</v>
      </c>
      <c r="AY11">
        <v>1</v>
      </c>
      <c r="AZ11">
        <v>1</v>
      </c>
      <c r="BA11">
        <v>1</v>
      </c>
      <c r="BB11">
        <v>5</v>
      </c>
      <c r="BG11">
        <f t="shared" si="20"/>
        <v>90.909090909090907</v>
      </c>
      <c r="BH11" s="10">
        <f t="shared" si="21"/>
        <v>7.6388888888888887E-5</v>
      </c>
    </row>
    <row r="12" spans="1:74" ht="29">
      <c r="A12">
        <v>7</v>
      </c>
      <c r="B12" s="14" t="s">
        <v>154</v>
      </c>
      <c r="C12" s="2" t="s">
        <v>146</v>
      </c>
      <c r="D12">
        <v>1</v>
      </c>
      <c r="E12">
        <v>1</v>
      </c>
      <c r="F12">
        <f t="shared" si="3"/>
        <v>1</v>
      </c>
      <c r="G12">
        <f t="shared" si="4"/>
        <v>9</v>
      </c>
      <c r="H12">
        <f t="shared" si="5"/>
        <v>9</v>
      </c>
      <c r="I12">
        <f t="shared" si="6"/>
        <v>51</v>
      </c>
      <c r="J12">
        <f>'[1]FLEX EARS'!$C8</f>
        <v>14</v>
      </c>
      <c r="K12">
        <f t="shared" si="7"/>
        <v>1.5555555555555556</v>
      </c>
      <c r="L12">
        <f t="shared" si="8"/>
        <v>46</v>
      </c>
      <c r="M12">
        <f t="shared" si="9"/>
        <v>5.1111111111111107</v>
      </c>
      <c r="N12">
        <v>0</v>
      </c>
      <c r="O12">
        <v>0</v>
      </c>
      <c r="P12">
        <v>1</v>
      </c>
      <c r="Q12">
        <v>0</v>
      </c>
      <c r="R12">
        <f>'[1]FLEX EARS'!$E8</f>
        <v>1</v>
      </c>
      <c r="S12" s="21">
        <v>1</v>
      </c>
      <c r="T12">
        <f t="shared" si="10"/>
        <v>0</v>
      </c>
      <c r="U12">
        <f>'[1]FLEX EARS'!$F8</f>
        <v>1</v>
      </c>
      <c r="V12">
        <v>1</v>
      </c>
      <c r="W12">
        <f t="shared" si="11"/>
        <v>0</v>
      </c>
      <c r="X12">
        <f t="shared" si="12"/>
        <v>1</v>
      </c>
      <c r="Y12">
        <f>'[1]FLEX EARS'!$D8</f>
        <v>1</v>
      </c>
      <c r="Z12">
        <f>'[1]FLEX EARS'!$G8</f>
        <v>0</v>
      </c>
      <c r="AA12">
        <f>'[1]FLEX EARS'!$H8</f>
        <v>1</v>
      </c>
      <c r="AB12">
        <f>'[1]FLEX EARS'!$I8</f>
        <v>1</v>
      </c>
      <c r="AC12">
        <v>1</v>
      </c>
      <c r="AD12">
        <f>'[1]FLEX EARS'!$J8</f>
        <v>1</v>
      </c>
      <c r="AE12">
        <v>1</v>
      </c>
      <c r="AF12">
        <f t="shared" si="13"/>
        <v>5</v>
      </c>
      <c r="AG12">
        <f>'[1]FLEX EARS'!$K8</f>
        <v>1</v>
      </c>
      <c r="AH12">
        <f t="shared" si="14"/>
        <v>1</v>
      </c>
      <c r="AI12">
        <f>'[1]FLEX EARS'!$L8</f>
        <v>1</v>
      </c>
      <c r="AJ12">
        <v>1</v>
      </c>
      <c r="AK12">
        <f t="shared" si="15"/>
        <v>0</v>
      </c>
      <c r="AL12">
        <v>1</v>
      </c>
      <c r="AM12">
        <f>'[1]FLEX EARS'!$M8</f>
        <v>1</v>
      </c>
      <c r="AN12">
        <v>1</v>
      </c>
      <c r="AO12">
        <f>'[1]FLEX EARS'!$N8</f>
        <v>1</v>
      </c>
      <c r="AP12">
        <v>1</v>
      </c>
      <c r="AQ12">
        <v>1</v>
      </c>
      <c r="AR12">
        <v>1</v>
      </c>
      <c r="AS12">
        <f>'[1]FLEX EARS'!$O8</f>
        <v>1</v>
      </c>
      <c r="AT12">
        <v>1</v>
      </c>
      <c r="AU12">
        <f t="shared" si="16"/>
        <v>66.100000000000009</v>
      </c>
      <c r="AV12">
        <f t="shared" si="17"/>
        <v>6.2755555555555596</v>
      </c>
      <c r="AW12">
        <f t="shared" si="18"/>
        <v>10.964444444444442</v>
      </c>
      <c r="AX12">
        <f t="shared" si="19"/>
        <v>7.1433333333333309</v>
      </c>
      <c r="AY12">
        <v>1</v>
      </c>
      <c r="AZ12">
        <v>1</v>
      </c>
      <c r="BA12">
        <v>1</v>
      </c>
      <c r="BB12">
        <v>1</v>
      </c>
      <c r="BG12">
        <f t="shared" si="20"/>
        <v>555.55555555555554</v>
      </c>
      <c r="BH12" s="10">
        <f t="shared" si="21"/>
        <v>3.1250000000000001E-5</v>
      </c>
    </row>
    <row r="13" spans="1:74" ht="71">
      <c r="A13">
        <v>8</v>
      </c>
      <c r="B13" s="14" t="s">
        <v>155</v>
      </c>
      <c r="C13" s="2" t="s">
        <v>148</v>
      </c>
      <c r="D13">
        <v>1</v>
      </c>
      <c r="E13">
        <v>1</v>
      </c>
      <c r="F13">
        <f t="shared" si="3"/>
        <v>1</v>
      </c>
      <c r="G13">
        <f t="shared" si="4"/>
        <v>27</v>
      </c>
      <c r="H13">
        <f t="shared" si="5"/>
        <v>27</v>
      </c>
      <c r="I13">
        <f t="shared" si="6"/>
        <v>139</v>
      </c>
      <c r="J13">
        <f>'[1]FLEX EARS'!$C9</f>
        <v>43</v>
      </c>
      <c r="K13">
        <f t="shared" si="7"/>
        <v>1.5925925925925926</v>
      </c>
      <c r="L13">
        <f t="shared" si="8"/>
        <v>130</v>
      </c>
      <c r="M13">
        <f t="shared" si="9"/>
        <v>4.8148148148148149</v>
      </c>
      <c r="N13">
        <v>0</v>
      </c>
      <c r="O13">
        <v>1</v>
      </c>
      <c r="P13">
        <v>0</v>
      </c>
      <c r="Q13">
        <v>1</v>
      </c>
      <c r="R13">
        <f>'[1]FLEX EARS'!$E9</f>
        <v>0</v>
      </c>
      <c r="S13" s="21">
        <v>1</v>
      </c>
      <c r="T13">
        <f t="shared" si="10"/>
        <v>0</v>
      </c>
      <c r="U13">
        <f>'[1]FLEX EARS'!$F9</f>
        <v>1</v>
      </c>
      <c r="V13">
        <v>1</v>
      </c>
      <c r="W13">
        <f t="shared" si="11"/>
        <v>0</v>
      </c>
      <c r="X13">
        <f t="shared" si="12"/>
        <v>1</v>
      </c>
      <c r="Y13">
        <f>'[1]FLEX EARS'!$D9</f>
        <v>0</v>
      </c>
      <c r="Z13">
        <f>'[1]FLEX EARS'!$G9</f>
        <v>0</v>
      </c>
      <c r="AA13">
        <f>'[1]FLEX EARS'!$H9</f>
        <v>1</v>
      </c>
      <c r="AB13">
        <f>'[1]FLEX EARS'!$I9</f>
        <v>1</v>
      </c>
      <c r="AC13">
        <v>1</v>
      </c>
      <c r="AD13">
        <f>'[1]FLEX EARS'!$J9</f>
        <v>1</v>
      </c>
      <c r="AE13">
        <v>1</v>
      </c>
      <c r="AF13">
        <f t="shared" si="13"/>
        <v>9</v>
      </c>
      <c r="AG13">
        <f>'[1]FLEX EARS'!$K9</f>
        <v>1</v>
      </c>
      <c r="AH13">
        <f t="shared" si="14"/>
        <v>0</v>
      </c>
      <c r="AI13">
        <f>'[1]FLEX EARS'!$L9</f>
        <v>1</v>
      </c>
      <c r="AJ13">
        <v>1</v>
      </c>
      <c r="AK13">
        <f t="shared" si="15"/>
        <v>0</v>
      </c>
      <c r="AL13">
        <v>1</v>
      </c>
      <c r="AM13">
        <f>'[1]FLEX EARS'!$M9</f>
        <v>1</v>
      </c>
      <c r="AN13">
        <v>1</v>
      </c>
      <c r="AO13">
        <f>'[1]FLEX EARS'!$N9</f>
        <v>1</v>
      </c>
      <c r="AP13">
        <v>1</v>
      </c>
      <c r="AQ13">
        <v>1</v>
      </c>
      <c r="AR13">
        <v>1</v>
      </c>
      <c r="AS13">
        <f>'[1]FLEX EARS'!$O9</f>
        <v>1</v>
      </c>
      <c r="AT13">
        <v>1</v>
      </c>
      <c r="AU13">
        <f t="shared" si="16"/>
        <v>44.696666666666687</v>
      </c>
      <c r="AV13">
        <f t="shared" si="17"/>
        <v>13.732592592592596</v>
      </c>
      <c r="AW13">
        <f t="shared" si="18"/>
        <v>11.414814814814815</v>
      </c>
      <c r="AX13">
        <f t="shared" si="19"/>
        <v>14.747777777777777</v>
      </c>
      <c r="AY13">
        <v>1</v>
      </c>
      <c r="AZ13">
        <v>1</v>
      </c>
      <c r="BA13">
        <v>1</v>
      </c>
      <c r="BB13">
        <v>7</v>
      </c>
      <c r="BG13">
        <f t="shared" si="20"/>
        <v>333.33333333333331</v>
      </c>
      <c r="BH13" s="10">
        <f t="shared" si="21"/>
        <v>9.3750000000000016E-5</v>
      </c>
    </row>
    <row r="14" spans="1:74" ht="29">
      <c r="A14" t="s">
        <v>156</v>
      </c>
      <c r="B14" s="2" t="s">
        <v>157</v>
      </c>
      <c r="C14" s="2" t="s">
        <v>146</v>
      </c>
      <c r="D14">
        <v>1</v>
      </c>
      <c r="E14">
        <v>1</v>
      </c>
      <c r="F14">
        <f t="shared" si="3"/>
        <v>1</v>
      </c>
      <c r="G14">
        <f t="shared" si="4"/>
        <v>9</v>
      </c>
      <c r="H14">
        <f t="shared" si="5"/>
        <v>9</v>
      </c>
      <c r="I14">
        <f t="shared" si="6"/>
        <v>42</v>
      </c>
      <c r="J14">
        <f>'[1]FLEX EARS'!$C10</f>
        <v>16</v>
      </c>
      <c r="K14">
        <f t="shared" si="7"/>
        <v>1.7777777777777777</v>
      </c>
      <c r="L14">
        <f t="shared" si="8"/>
        <v>41</v>
      </c>
      <c r="M14">
        <f t="shared" si="9"/>
        <v>4.5555555555555554</v>
      </c>
      <c r="N14">
        <v>0</v>
      </c>
      <c r="O14">
        <v>1</v>
      </c>
      <c r="P14">
        <v>1</v>
      </c>
      <c r="Q14">
        <v>1</v>
      </c>
      <c r="R14">
        <f>'[1]FLEX EARS'!$E10</f>
        <v>1</v>
      </c>
      <c r="S14" s="21">
        <v>1</v>
      </c>
      <c r="T14">
        <f t="shared" si="10"/>
        <v>1</v>
      </c>
      <c r="U14">
        <f>'[1]FLEX EARS'!$F10</f>
        <v>1</v>
      </c>
      <c r="V14">
        <v>1</v>
      </c>
      <c r="W14">
        <f t="shared" si="11"/>
        <v>1</v>
      </c>
      <c r="X14">
        <f t="shared" si="12"/>
        <v>1</v>
      </c>
      <c r="Y14">
        <f>'[1]FLEX EARS'!$D10</f>
        <v>1</v>
      </c>
      <c r="Z14">
        <f>'[1]FLEX EARS'!$G10</f>
        <v>1</v>
      </c>
      <c r="AA14">
        <f>'[1]FLEX EARS'!$H10</f>
        <v>1</v>
      </c>
      <c r="AB14">
        <f>'[1]FLEX EARS'!$I10</f>
        <v>1</v>
      </c>
      <c r="AC14">
        <v>1</v>
      </c>
      <c r="AD14">
        <f>'[1]FLEX EARS'!$J10</f>
        <v>1</v>
      </c>
      <c r="AE14">
        <v>1</v>
      </c>
      <c r="AF14">
        <f t="shared" si="13"/>
        <v>1</v>
      </c>
      <c r="AG14">
        <f>'[1]FLEX EARS'!$K10</f>
        <v>1</v>
      </c>
      <c r="AH14">
        <f t="shared" si="14"/>
        <v>1</v>
      </c>
      <c r="AI14">
        <f>'[1]FLEX EARS'!$L10</f>
        <v>0</v>
      </c>
      <c r="AJ14">
        <v>1</v>
      </c>
      <c r="AK14">
        <f t="shared" si="15"/>
        <v>1</v>
      </c>
      <c r="AL14">
        <v>0</v>
      </c>
      <c r="AM14">
        <f>'[1]FLEX EARS'!$M10</f>
        <v>1</v>
      </c>
      <c r="AN14">
        <v>1</v>
      </c>
      <c r="AO14">
        <f>'[1]FLEX EARS'!$N10</f>
        <v>1</v>
      </c>
      <c r="AP14">
        <v>1</v>
      </c>
      <c r="AQ14">
        <v>1</v>
      </c>
      <c r="AR14">
        <v>1</v>
      </c>
      <c r="AS14">
        <f>'[1]FLEX EARS'!$O10</f>
        <v>1</v>
      </c>
      <c r="AT14">
        <v>1</v>
      </c>
      <c r="AU14">
        <f t="shared" si="16"/>
        <v>47.300000000000033</v>
      </c>
      <c r="AV14">
        <f t="shared" si="17"/>
        <v>8.8977777777777796</v>
      </c>
      <c r="AW14">
        <f t="shared" si="18"/>
        <v>7.6977777777777767</v>
      </c>
      <c r="AX14">
        <f t="shared" si="19"/>
        <v>4.5266666666666673</v>
      </c>
      <c r="AY14">
        <v>1</v>
      </c>
      <c r="AZ14">
        <v>1</v>
      </c>
      <c r="BA14">
        <v>1</v>
      </c>
      <c r="BB14">
        <v>2</v>
      </c>
      <c r="BG14">
        <f t="shared" si="20"/>
        <v>111.1111111111111</v>
      </c>
      <c r="BH14" s="10">
        <f t="shared" si="21"/>
        <v>3.1250000000000001E-5</v>
      </c>
    </row>
    <row r="15" spans="1:74" ht="57">
      <c r="A15" t="s">
        <v>158</v>
      </c>
      <c r="B15" s="14" t="s">
        <v>159</v>
      </c>
      <c r="C15" s="2" t="s">
        <v>146</v>
      </c>
      <c r="D15">
        <v>1</v>
      </c>
      <c r="E15">
        <v>1</v>
      </c>
      <c r="F15">
        <f t="shared" si="3"/>
        <v>1</v>
      </c>
      <c r="G15">
        <f t="shared" si="4"/>
        <v>16</v>
      </c>
      <c r="H15">
        <f t="shared" si="5"/>
        <v>16</v>
      </c>
      <c r="I15">
        <f t="shared" si="6"/>
        <v>100</v>
      </c>
      <c r="J15">
        <f>'[1]FLEX EARS'!$C11</f>
        <v>37</v>
      </c>
      <c r="K15">
        <f t="shared" si="7"/>
        <v>2.3125</v>
      </c>
      <c r="L15">
        <f t="shared" si="8"/>
        <v>99</v>
      </c>
      <c r="M15">
        <f t="shared" si="9"/>
        <v>6.1875</v>
      </c>
      <c r="N15">
        <v>0</v>
      </c>
      <c r="O15">
        <v>1</v>
      </c>
      <c r="P15">
        <v>0</v>
      </c>
      <c r="Q15">
        <v>0</v>
      </c>
      <c r="R15">
        <f>'[1]FLEX EARS'!$E11</f>
        <v>0</v>
      </c>
      <c r="S15" s="21">
        <v>1</v>
      </c>
      <c r="T15">
        <f t="shared" si="10"/>
        <v>0</v>
      </c>
      <c r="U15">
        <f>'[1]FLEX EARS'!$F11</f>
        <v>1</v>
      </c>
      <c r="V15">
        <v>1</v>
      </c>
      <c r="W15">
        <f t="shared" si="11"/>
        <v>0</v>
      </c>
      <c r="X15">
        <f t="shared" si="12"/>
        <v>1</v>
      </c>
      <c r="Y15">
        <f>'[1]FLEX EARS'!$D11</f>
        <v>1</v>
      </c>
      <c r="Z15">
        <f>'[1]FLEX EARS'!$G11</f>
        <v>1</v>
      </c>
      <c r="AA15">
        <f>'[1]FLEX EARS'!$H11</f>
        <v>1</v>
      </c>
      <c r="AB15">
        <f>'[1]FLEX EARS'!$I11</f>
        <v>1</v>
      </c>
      <c r="AC15">
        <v>1</v>
      </c>
      <c r="AD15">
        <f>'[1]FLEX EARS'!$J11</f>
        <v>1</v>
      </c>
      <c r="AE15">
        <v>1</v>
      </c>
      <c r="AF15">
        <f t="shared" si="13"/>
        <v>1</v>
      </c>
      <c r="AG15">
        <f>'[1]FLEX EARS'!$K11</f>
        <v>1</v>
      </c>
      <c r="AH15">
        <f t="shared" si="14"/>
        <v>1</v>
      </c>
      <c r="AI15">
        <f>'[1]FLEX EARS'!$L11</f>
        <v>0</v>
      </c>
      <c r="AJ15">
        <v>1</v>
      </c>
      <c r="AK15">
        <f t="shared" si="15"/>
        <v>1</v>
      </c>
      <c r="AL15">
        <v>0</v>
      </c>
      <c r="AM15">
        <f>'[1]FLEX EARS'!$M11</f>
        <v>1</v>
      </c>
      <c r="AN15">
        <v>0</v>
      </c>
      <c r="AO15">
        <f>'[1]FLEX EARS'!$N11</f>
        <v>1</v>
      </c>
      <c r="AP15">
        <v>1</v>
      </c>
      <c r="AQ15">
        <v>1</v>
      </c>
      <c r="AR15">
        <v>1</v>
      </c>
      <c r="AS15">
        <f>'[1]FLEX EARS'!$O11</f>
        <v>1</v>
      </c>
      <c r="AT15">
        <v>1</v>
      </c>
      <c r="AU15">
        <f t="shared" si="16"/>
        <v>-5.0424999999999791</v>
      </c>
      <c r="AV15">
        <f t="shared" si="17"/>
        <v>17.937500000000004</v>
      </c>
      <c r="AW15">
        <f t="shared" si="18"/>
        <v>18.732499999999998</v>
      </c>
      <c r="AX15">
        <f t="shared" si="19"/>
        <v>15.713124999999998</v>
      </c>
      <c r="AY15">
        <v>1</v>
      </c>
      <c r="AZ15">
        <v>1</v>
      </c>
      <c r="BA15">
        <v>1</v>
      </c>
      <c r="BB15">
        <v>6</v>
      </c>
      <c r="BG15">
        <f t="shared" si="20"/>
        <v>62.5</v>
      </c>
      <c r="BH15" s="10">
        <f t="shared" si="21"/>
        <v>5.5555555555555558E-5</v>
      </c>
    </row>
    <row r="16" spans="1:74" ht="43">
      <c r="A16">
        <v>10</v>
      </c>
      <c r="B16" s="14" t="s">
        <v>160</v>
      </c>
      <c r="C16" s="2" t="s">
        <v>146</v>
      </c>
      <c r="D16">
        <v>1</v>
      </c>
      <c r="E16">
        <v>1</v>
      </c>
      <c r="F16">
        <f t="shared" si="3"/>
        <v>1</v>
      </c>
      <c r="G16">
        <f t="shared" si="4"/>
        <v>15</v>
      </c>
      <c r="H16">
        <f t="shared" si="5"/>
        <v>15</v>
      </c>
      <c r="I16">
        <f t="shared" si="6"/>
        <v>87</v>
      </c>
      <c r="J16">
        <f>'[1]FLEX EARS'!$C12</f>
        <v>31</v>
      </c>
      <c r="K16">
        <f t="shared" si="7"/>
        <v>2.0666666666666669</v>
      </c>
      <c r="L16">
        <f t="shared" si="8"/>
        <v>86</v>
      </c>
      <c r="M16">
        <f t="shared" si="9"/>
        <v>5.7333333333333334</v>
      </c>
      <c r="N16">
        <v>1</v>
      </c>
      <c r="O16">
        <v>1</v>
      </c>
      <c r="P16">
        <v>1</v>
      </c>
      <c r="Q16">
        <v>1</v>
      </c>
      <c r="R16">
        <f>'[1]FLEX EARS'!$E12</f>
        <v>0</v>
      </c>
      <c r="S16" s="21">
        <v>1</v>
      </c>
      <c r="T16">
        <f t="shared" si="10"/>
        <v>0</v>
      </c>
      <c r="U16">
        <f>'[1]FLEX EARS'!$F12</f>
        <v>1</v>
      </c>
      <c r="V16">
        <v>1</v>
      </c>
      <c r="W16">
        <f t="shared" si="11"/>
        <v>0</v>
      </c>
      <c r="X16">
        <f t="shared" si="12"/>
        <v>1</v>
      </c>
      <c r="Y16">
        <f>'[1]FLEX EARS'!$D12</f>
        <v>1</v>
      </c>
      <c r="Z16">
        <f>'[1]FLEX EARS'!$G12</f>
        <v>1</v>
      </c>
      <c r="AA16">
        <f>'[1]FLEX EARS'!$H12</f>
        <v>1</v>
      </c>
      <c r="AB16">
        <f>'[1]FLEX EARS'!$I12</f>
        <v>1</v>
      </c>
      <c r="AC16">
        <v>1</v>
      </c>
      <c r="AD16">
        <f>'[1]FLEX EARS'!$J12</f>
        <v>1</v>
      </c>
      <c r="AE16">
        <v>1</v>
      </c>
      <c r="AF16">
        <f t="shared" si="13"/>
        <v>1</v>
      </c>
      <c r="AG16">
        <f>'[1]FLEX EARS'!$K12</f>
        <v>1</v>
      </c>
      <c r="AH16">
        <f t="shared" si="14"/>
        <v>1</v>
      </c>
      <c r="AI16">
        <f>'[1]FLEX EARS'!$L12</f>
        <v>1</v>
      </c>
      <c r="AJ16">
        <v>1</v>
      </c>
      <c r="AK16">
        <f t="shared" si="15"/>
        <v>1</v>
      </c>
      <c r="AL16">
        <v>1</v>
      </c>
      <c r="AM16">
        <f>'[1]FLEX EARS'!$M12</f>
        <v>1</v>
      </c>
      <c r="AN16">
        <v>0</v>
      </c>
      <c r="AO16">
        <f>'[1]FLEX EARS'!$N12</f>
        <v>1</v>
      </c>
      <c r="AP16">
        <v>1</v>
      </c>
      <c r="AQ16">
        <v>1</v>
      </c>
      <c r="AR16">
        <v>0</v>
      </c>
      <c r="AS16">
        <f>'[1]FLEX EARS'!$O12</f>
        <v>1</v>
      </c>
      <c r="AT16">
        <v>1</v>
      </c>
      <c r="AU16">
        <f t="shared" si="16"/>
        <v>16.770000000000007</v>
      </c>
      <c r="AV16">
        <f t="shared" si="17"/>
        <v>14.646666666666672</v>
      </c>
      <c r="AW16">
        <f t="shared" si="18"/>
        <v>15.938666666666663</v>
      </c>
      <c r="AX16">
        <f t="shared" si="19"/>
        <v>13.074000000000005</v>
      </c>
      <c r="AY16">
        <v>1</v>
      </c>
      <c r="AZ16">
        <v>1</v>
      </c>
      <c r="BA16">
        <v>1</v>
      </c>
      <c r="BB16">
        <v>5</v>
      </c>
      <c r="BG16">
        <f t="shared" si="20"/>
        <v>66.666666666666671</v>
      </c>
      <c r="BH16" s="10">
        <f t="shared" si="21"/>
        <v>5.208333333333333E-5</v>
      </c>
    </row>
    <row r="17" spans="1:60" ht="72.5">
      <c r="A17">
        <v>11</v>
      </c>
      <c r="B17" s="13" t="s">
        <v>137</v>
      </c>
      <c r="C17" s="2" t="s">
        <v>146</v>
      </c>
      <c r="D17">
        <v>1</v>
      </c>
      <c r="E17">
        <v>1</v>
      </c>
      <c r="F17">
        <f t="shared" si="3"/>
        <v>1</v>
      </c>
      <c r="G17">
        <f t="shared" si="4"/>
        <v>24</v>
      </c>
      <c r="H17">
        <f t="shared" si="5"/>
        <v>24</v>
      </c>
      <c r="I17">
        <f t="shared" si="6"/>
        <v>157</v>
      </c>
      <c r="J17">
        <f>'[1]FLEX EARS'!$C13</f>
        <v>58</v>
      </c>
      <c r="K17">
        <f t="shared" si="7"/>
        <v>2.4166666666666665</v>
      </c>
      <c r="L17">
        <f t="shared" si="8"/>
        <v>151</v>
      </c>
      <c r="M17">
        <f t="shared" si="9"/>
        <v>6.291666666666667</v>
      </c>
      <c r="N17">
        <v>0</v>
      </c>
      <c r="O17">
        <v>1</v>
      </c>
      <c r="P17">
        <v>0</v>
      </c>
      <c r="Q17">
        <v>1</v>
      </c>
      <c r="R17">
        <f>'[1]FLEX EARS'!$E13</f>
        <v>0</v>
      </c>
      <c r="S17" s="21">
        <v>1</v>
      </c>
      <c r="T17">
        <f t="shared" si="10"/>
        <v>0</v>
      </c>
      <c r="U17">
        <f>'[1]FLEX EARS'!$F13</f>
        <v>1</v>
      </c>
      <c r="V17">
        <v>1</v>
      </c>
      <c r="W17">
        <f t="shared" si="11"/>
        <v>0</v>
      </c>
      <c r="X17">
        <f t="shared" si="12"/>
        <v>1</v>
      </c>
      <c r="Y17">
        <f>'[1]FLEX EARS'!$D13</f>
        <v>1</v>
      </c>
      <c r="Z17">
        <f>'[1]FLEX EARS'!$G13</f>
        <v>1</v>
      </c>
      <c r="AA17">
        <f>'[1]FLEX EARS'!$H13</f>
        <v>1</v>
      </c>
      <c r="AB17">
        <f>'[1]FLEX EARS'!$I13</f>
        <v>1</v>
      </c>
      <c r="AC17">
        <v>1</v>
      </c>
      <c r="AD17">
        <f>'[1]FLEX EARS'!$J13</f>
        <v>1</v>
      </c>
      <c r="AE17">
        <v>1</v>
      </c>
      <c r="AF17">
        <f t="shared" si="13"/>
        <v>6</v>
      </c>
      <c r="AG17">
        <f>'[1]FLEX EARS'!$K13</f>
        <v>1</v>
      </c>
      <c r="AH17">
        <f t="shared" si="14"/>
        <v>1</v>
      </c>
      <c r="AI17">
        <f>'[1]FLEX EARS'!$L13</f>
        <v>0</v>
      </c>
      <c r="AJ17">
        <v>1</v>
      </c>
      <c r="AK17">
        <f t="shared" si="15"/>
        <v>1</v>
      </c>
      <c r="AL17">
        <v>0</v>
      </c>
      <c r="AM17">
        <f>'[1]FLEX EARS'!$M13</f>
        <v>1</v>
      </c>
      <c r="AN17">
        <v>1</v>
      </c>
      <c r="AO17">
        <f>'[1]FLEX EARS'!$N13</f>
        <v>1</v>
      </c>
      <c r="AP17">
        <v>1</v>
      </c>
      <c r="AQ17">
        <v>1</v>
      </c>
      <c r="AR17">
        <v>0</v>
      </c>
      <c r="AS17">
        <f>'[1]FLEX EARS'!$O13</f>
        <v>1</v>
      </c>
      <c r="AT17">
        <v>1</v>
      </c>
      <c r="AU17">
        <f t="shared" si="16"/>
        <v>-21.974999999999952</v>
      </c>
      <c r="AV17">
        <f t="shared" si="17"/>
        <v>22.286666666666665</v>
      </c>
      <c r="AW17">
        <f t="shared" si="18"/>
        <v>19.961666666666662</v>
      </c>
      <c r="AX17">
        <f t="shared" si="19"/>
        <v>20.203750000000007</v>
      </c>
      <c r="AY17">
        <v>0</v>
      </c>
      <c r="AZ17">
        <v>1</v>
      </c>
      <c r="BA17">
        <v>1</v>
      </c>
      <c r="BB17">
        <v>11</v>
      </c>
      <c r="BG17">
        <f t="shared" si="20"/>
        <v>250</v>
      </c>
      <c r="BH17" s="10">
        <f t="shared" si="21"/>
        <v>8.3333333333333331E-5</v>
      </c>
    </row>
    <row r="18" spans="1:60" ht="43">
      <c r="A18">
        <v>12</v>
      </c>
      <c r="B18" s="14" t="s">
        <v>161</v>
      </c>
      <c r="C18" s="2" t="s">
        <v>146</v>
      </c>
      <c r="D18">
        <v>1</v>
      </c>
      <c r="E18">
        <v>1</v>
      </c>
      <c r="F18">
        <f t="shared" si="3"/>
        <v>1</v>
      </c>
      <c r="G18">
        <f t="shared" si="4"/>
        <v>10</v>
      </c>
      <c r="H18">
        <f t="shared" si="5"/>
        <v>10</v>
      </c>
      <c r="I18">
        <f t="shared" si="6"/>
        <v>66</v>
      </c>
      <c r="J18">
        <f>'[1]FLEX EARS'!$C14</f>
        <v>22</v>
      </c>
      <c r="K18">
        <f t="shared" si="7"/>
        <v>2.2000000000000002</v>
      </c>
      <c r="L18">
        <f t="shared" si="8"/>
        <v>65</v>
      </c>
      <c r="M18">
        <f t="shared" si="9"/>
        <v>6.5</v>
      </c>
      <c r="N18">
        <v>1</v>
      </c>
      <c r="O18">
        <v>1</v>
      </c>
      <c r="P18">
        <v>1</v>
      </c>
      <c r="Q18">
        <v>1</v>
      </c>
      <c r="R18">
        <f>'[1]FLEX EARS'!$E14</f>
        <v>1</v>
      </c>
      <c r="S18" s="21">
        <v>1</v>
      </c>
      <c r="T18">
        <f t="shared" si="10"/>
        <v>1</v>
      </c>
      <c r="U18">
        <f>'[1]FLEX EARS'!$F14</f>
        <v>1</v>
      </c>
      <c r="V18">
        <v>1</v>
      </c>
      <c r="W18">
        <f t="shared" si="11"/>
        <v>1</v>
      </c>
      <c r="X18">
        <f t="shared" si="12"/>
        <v>1</v>
      </c>
      <c r="Y18">
        <f>'[1]FLEX EARS'!$D14</f>
        <v>1</v>
      </c>
      <c r="Z18">
        <f>'[1]FLEX EARS'!$G14</f>
        <v>1</v>
      </c>
      <c r="AA18">
        <f>'[1]FLEX EARS'!$H14</f>
        <v>1</v>
      </c>
      <c r="AB18">
        <f>'[1]FLEX EARS'!$I14</f>
        <v>1</v>
      </c>
      <c r="AC18">
        <v>1</v>
      </c>
      <c r="AD18">
        <f>'[1]FLEX EARS'!$J14</f>
        <v>1</v>
      </c>
      <c r="AE18">
        <v>1</v>
      </c>
      <c r="AF18">
        <f t="shared" si="13"/>
        <v>1</v>
      </c>
      <c r="AG18">
        <f>'[1]FLEX EARS'!$K14</f>
        <v>1</v>
      </c>
      <c r="AH18">
        <f t="shared" si="14"/>
        <v>1</v>
      </c>
      <c r="AI18">
        <f>'[1]FLEX EARS'!$L14</f>
        <v>1</v>
      </c>
      <c r="AJ18">
        <v>1</v>
      </c>
      <c r="AK18">
        <f t="shared" si="15"/>
        <v>1</v>
      </c>
      <c r="AL18">
        <v>1</v>
      </c>
      <c r="AM18">
        <f>'[1]FLEX EARS'!$M14</f>
        <v>1</v>
      </c>
      <c r="AN18">
        <v>1</v>
      </c>
      <c r="AO18">
        <f>'[1]FLEX EARS'!$N14</f>
        <v>1</v>
      </c>
      <c r="AP18">
        <v>1</v>
      </c>
      <c r="AQ18">
        <v>1</v>
      </c>
      <c r="AR18">
        <v>1</v>
      </c>
      <c r="AS18">
        <f>'[1]FLEX EARS'!$O14</f>
        <v>1</v>
      </c>
      <c r="AT18">
        <v>0</v>
      </c>
      <c r="AU18">
        <f t="shared" si="16"/>
        <v>10.565000000000005</v>
      </c>
      <c r="AV18">
        <f t="shared" si="17"/>
        <v>14.270000000000007</v>
      </c>
      <c r="AW18">
        <f t="shared" si="18"/>
        <v>19.459999999999997</v>
      </c>
      <c r="AX18">
        <f t="shared" si="19"/>
        <v>14.184999999999995</v>
      </c>
      <c r="AY18">
        <v>1</v>
      </c>
      <c r="AZ18">
        <v>1</v>
      </c>
      <c r="BA18">
        <v>1</v>
      </c>
      <c r="BB18">
        <v>5</v>
      </c>
      <c r="BG18">
        <f t="shared" si="20"/>
        <v>100</v>
      </c>
      <c r="BH18" s="10">
        <f t="shared" si="21"/>
        <v>3.4722222222222222E-5</v>
      </c>
    </row>
    <row r="19" spans="1:60" ht="58">
      <c r="A19">
        <v>13</v>
      </c>
      <c r="B19" s="13" t="s">
        <v>162</v>
      </c>
      <c r="C19" s="2" t="s">
        <v>146</v>
      </c>
      <c r="D19">
        <v>1</v>
      </c>
      <c r="E19">
        <v>1</v>
      </c>
      <c r="F19">
        <f t="shared" si="3"/>
        <v>1</v>
      </c>
      <c r="G19">
        <f t="shared" si="4"/>
        <v>18</v>
      </c>
      <c r="H19">
        <f t="shared" si="5"/>
        <v>18</v>
      </c>
      <c r="I19">
        <f t="shared" si="6"/>
        <v>109</v>
      </c>
      <c r="J19">
        <f>'[1]FLEX EARS'!$C15</f>
        <v>36</v>
      </c>
      <c r="K19">
        <f t="shared" si="7"/>
        <v>2</v>
      </c>
      <c r="L19">
        <f t="shared" si="8"/>
        <v>106</v>
      </c>
      <c r="M19">
        <f t="shared" si="9"/>
        <v>5.8888888888888893</v>
      </c>
      <c r="N19">
        <v>1</v>
      </c>
      <c r="O19">
        <v>1</v>
      </c>
      <c r="P19">
        <v>0</v>
      </c>
      <c r="Q19">
        <v>0</v>
      </c>
      <c r="R19">
        <f>'[1]FLEX EARS'!$E15</f>
        <v>0</v>
      </c>
      <c r="S19" s="21">
        <v>1</v>
      </c>
      <c r="T19">
        <f t="shared" si="10"/>
        <v>0</v>
      </c>
      <c r="U19">
        <f>'[1]FLEX EARS'!$F15</f>
        <v>1</v>
      </c>
      <c r="V19">
        <v>1</v>
      </c>
      <c r="W19">
        <f t="shared" si="11"/>
        <v>0</v>
      </c>
      <c r="X19">
        <f t="shared" si="12"/>
        <v>1</v>
      </c>
      <c r="Y19">
        <f>'[1]FLEX EARS'!$D15</f>
        <v>1</v>
      </c>
      <c r="Z19">
        <f>'[1]FLEX EARS'!$G15</f>
        <v>1</v>
      </c>
      <c r="AA19">
        <f>'[1]FLEX EARS'!$H15</f>
        <v>1</v>
      </c>
      <c r="AB19">
        <f>'[1]FLEX EARS'!$I15</f>
        <v>1</v>
      </c>
      <c r="AC19">
        <v>1</v>
      </c>
      <c r="AD19">
        <f>'[1]FLEX EARS'!$J15</f>
        <v>1</v>
      </c>
      <c r="AE19">
        <v>1</v>
      </c>
      <c r="AF19">
        <f t="shared" si="13"/>
        <v>3</v>
      </c>
      <c r="AG19">
        <f>'[1]FLEX EARS'!$K15</f>
        <v>1</v>
      </c>
      <c r="AH19">
        <f t="shared" si="14"/>
        <v>1</v>
      </c>
      <c r="AI19">
        <f>'[1]FLEX EARS'!$L15</f>
        <v>0</v>
      </c>
      <c r="AJ19">
        <v>1</v>
      </c>
      <c r="AK19">
        <f t="shared" si="15"/>
        <v>1</v>
      </c>
      <c r="AL19">
        <v>0</v>
      </c>
      <c r="AM19">
        <f>'[1]FLEX EARS'!$M15</f>
        <v>1</v>
      </c>
      <c r="AN19">
        <v>1</v>
      </c>
      <c r="AO19">
        <f>'[1]FLEX EARS'!$N15</f>
        <v>1</v>
      </c>
      <c r="AP19">
        <v>1</v>
      </c>
      <c r="AQ19">
        <v>1</v>
      </c>
      <c r="AR19">
        <v>1</v>
      </c>
      <c r="AS19">
        <f>'[1]FLEX EARS'!$O15</f>
        <v>1</v>
      </c>
      <c r="AT19">
        <v>1</v>
      </c>
      <c r="AU19">
        <f t="shared" si="16"/>
        <v>19.36500000000002</v>
      </c>
      <c r="AV19">
        <f t="shared" si="17"/>
        <v>15.030000000000001</v>
      </c>
      <c r="AW19">
        <f t="shared" si="18"/>
        <v>17.182222222222219</v>
      </c>
      <c r="AX19">
        <f t="shared" si="19"/>
        <v>15.306666666666665</v>
      </c>
      <c r="AY19">
        <v>1</v>
      </c>
      <c r="AZ19">
        <v>1</v>
      </c>
      <c r="BA19">
        <v>1</v>
      </c>
      <c r="BB19">
        <v>5</v>
      </c>
      <c r="BG19">
        <f t="shared" si="20"/>
        <v>166.66666666666666</v>
      </c>
      <c r="BH19" s="10">
        <f t="shared" si="21"/>
        <v>6.2500000000000001E-5</v>
      </c>
    </row>
    <row r="20" spans="1:60" ht="43.5">
      <c r="A20">
        <v>14</v>
      </c>
      <c r="B20" s="13" t="s">
        <v>140</v>
      </c>
      <c r="C20" s="2" t="s">
        <v>146</v>
      </c>
      <c r="D20">
        <v>1</v>
      </c>
      <c r="E20">
        <v>1</v>
      </c>
      <c r="F20">
        <f t="shared" si="3"/>
        <v>1</v>
      </c>
      <c r="G20">
        <f t="shared" si="4"/>
        <v>12</v>
      </c>
      <c r="H20">
        <f t="shared" si="5"/>
        <v>12</v>
      </c>
      <c r="I20">
        <f t="shared" si="6"/>
        <v>64</v>
      </c>
      <c r="J20">
        <f>'[1]FLEX EARS'!$C16</f>
        <v>24</v>
      </c>
      <c r="K20">
        <f t="shared" si="7"/>
        <v>2</v>
      </c>
      <c r="L20">
        <f t="shared" si="8"/>
        <v>63</v>
      </c>
      <c r="M20">
        <f t="shared" si="9"/>
        <v>5.25</v>
      </c>
      <c r="N20">
        <v>0</v>
      </c>
      <c r="O20">
        <v>1</v>
      </c>
      <c r="P20">
        <v>0</v>
      </c>
      <c r="Q20">
        <v>0</v>
      </c>
      <c r="R20">
        <f>'[1]FLEX EARS'!$E16</f>
        <v>1</v>
      </c>
      <c r="S20" s="21">
        <v>1</v>
      </c>
      <c r="T20">
        <f t="shared" si="10"/>
        <v>0</v>
      </c>
      <c r="U20">
        <f>'[1]FLEX EARS'!$F16</f>
        <v>1</v>
      </c>
      <c r="V20">
        <v>1</v>
      </c>
      <c r="W20">
        <f t="shared" si="11"/>
        <v>0</v>
      </c>
      <c r="X20">
        <f t="shared" si="12"/>
        <v>1</v>
      </c>
      <c r="Y20">
        <f>'[1]FLEX EARS'!$D16</f>
        <v>1</v>
      </c>
      <c r="Z20">
        <f>'[1]FLEX EARS'!$G16</f>
        <v>1</v>
      </c>
      <c r="AA20">
        <f>'[1]FLEX EARS'!$H16</f>
        <v>1</v>
      </c>
      <c r="AB20">
        <f>'[1]FLEX EARS'!$I16</f>
        <v>1</v>
      </c>
      <c r="AC20">
        <v>1</v>
      </c>
      <c r="AD20">
        <f>'[1]FLEX EARS'!$J16</f>
        <v>1</v>
      </c>
      <c r="AE20">
        <v>1</v>
      </c>
      <c r="AF20">
        <f t="shared" si="13"/>
        <v>1</v>
      </c>
      <c r="AG20">
        <f>'[1]FLEX EARS'!$K16</f>
        <v>1</v>
      </c>
      <c r="AH20">
        <f t="shared" si="14"/>
        <v>1</v>
      </c>
      <c r="AI20">
        <f>'[1]FLEX EARS'!$L16</f>
        <v>0</v>
      </c>
      <c r="AJ20">
        <v>1</v>
      </c>
      <c r="AK20">
        <f t="shared" si="15"/>
        <v>1</v>
      </c>
      <c r="AL20">
        <v>1</v>
      </c>
      <c r="AM20">
        <f>'[1]FLEX EARS'!$M16</f>
        <v>1</v>
      </c>
      <c r="AN20">
        <v>1</v>
      </c>
      <c r="AO20">
        <f>'[1]FLEX EARS'!$N16</f>
        <v>1</v>
      </c>
      <c r="AP20">
        <v>1</v>
      </c>
      <c r="AQ20">
        <v>1</v>
      </c>
      <c r="AR20">
        <v>1</v>
      </c>
      <c r="AS20">
        <f>'[1]FLEX EARS'!$O16</f>
        <v>1</v>
      </c>
      <c r="AT20">
        <v>1</v>
      </c>
      <c r="AU20">
        <f t="shared" si="16"/>
        <v>25.45500000000002</v>
      </c>
      <c r="AV20">
        <f t="shared" si="17"/>
        <v>12.690000000000001</v>
      </c>
      <c r="AW20">
        <f t="shared" si="18"/>
        <v>12.603333333333332</v>
      </c>
      <c r="AX20">
        <f t="shared" si="19"/>
        <v>9.2974999999999994</v>
      </c>
      <c r="AY20">
        <v>1</v>
      </c>
      <c r="AZ20">
        <v>1</v>
      </c>
      <c r="BA20">
        <v>1</v>
      </c>
      <c r="BB20">
        <v>2</v>
      </c>
      <c r="BG20">
        <f t="shared" si="20"/>
        <v>83.333333333333329</v>
      </c>
      <c r="BH20" s="10">
        <f t="shared" si="21"/>
        <v>4.1666666666666665E-5</v>
      </c>
    </row>
    <row r="21" spans="1:60" ht="71">
      <c r="A21">
        <v>15</v>
      </c>
      <c r="B21" s="14" t="s">
        <v>163</v>
      </c>
      <c r="C21" s="2" t="s">
        <v>151</v>
      </c>
      <c r="D21">
        <v>1</v>
      </c>
      <c r="E21">
        <v>1</v>
      </c>
      <c r="F21">
        <f t="shared" si="3"/>
        <v>1</v>
      </c>
      <c r="G21">
        <f t="shared" si="4"/>
        <v>27</v>
      </c>
      <c r="H21">
        <f t="shared" si="5"/>
        <v>27</v>
      </c>
      <c r="I21">
        <f t="shared" si="6"/>
        <v>136</v>
      </c>
      <c r="J21">
        <f>'[1]FLEX EARS'!$C17</f>
        <v>51</v>
      </c>
      <c r="K21">
        <f t="shared" si="7"/>
        <v>1.8888888888888888</v>
      </c>
      <c r="L21">
        <f t="shared" si="8"/>
        <v>134</v>
      </c>
      <c r="M21">
        <f t="shared" si="9"/>
        <v>4.9629629629629628</v>
      </c>
      <c r="N21">
        <v>0</v>
      </c>
      <c r="O21">
        <v>1</v>
      </c>
      <c r="P21">
        <v>0</v>
      </c>
      <c r="Q21">
        <v>0</v>
      </c>
      <c r="R21">
        <f>'[1]FLEX EARS'!$E17</f>
        <v>0</v>
      </c>
      <c r="S21" s="21">
        <v>1</v>
      </c>
      <c r="T21">
        <f t="shared" si="10"/>
        <v>0</v>
      </c>
      <c r="U21">
        <f>'[1]FLEX EARS'!$F17</f>
        <v>1</v>
      </c>
      <c r="V21">
        <v>1</v>
      </c>
      <c r="W21">
        <f t="shared" si="11"/>
        <v>0</v>
      </c>
      <c r="X21">
        <f t="shared" si="12"/>
        <v>1</v>
      </c>
      <c r="Y21">
        <f>'[1]FLEX EARS'!$D17</f>
        <v>1</v>
      </c>
      <c r="Z21">
        <f>'[1]FLEX EARS'!$G17</f>
        <v>1</v>
      </c>
      <c r="AA21">
        <f>'[1]FLEX EARS'!$H17</f>
        <v>1</v>
      </c>
      <c r="AB21">
        <f>'[1]FLEX EARS'!$I17</f>
        <v>1</v>
      </c>
      <c r="AC21">
        <v>1</v>
      </c>
      <c r="AD21">
        <f>'[1]FLEX EARS'!$J17</f>
        <v>1</v>
      </c>
      <c r="AE21">
        <v>1</v>
      </c>
      <c r="AF21">
        <f t="shared" si="13"/>
        <v>2</v>
      </c>
      <c r="AG21">
        <f>'[1]FLEX EARS'!$K17</f>
        <v>0</v>
      </c>
      <c r="AH21">
        <f t="shared" si="14"/>
        <v>1</v>
      </c>
      <c r="AI21">
        <f>'[1]FLEX EARS'!$L17</f>
        <v>0</v>
      </c>
      <c r="AJ21">
        <v>1</v>
      </c>
      <c r="AK21">
        <v>0</v>
      </c>
      <c r="AL21">
        <v>1</v>
      </c>
      <c r="AM21">
        <f>'[1]FLEX EARS'!$M17</f>
        <v>1</v>
      </c>
      <c r="AN21">
        <v>1</v>
      </c>
      <c r="AO21">
        <f>'[1]FLEX EARS'!$N17</f>
        <v>1</v>
      </c>
      <c r="AP21">
        <v>1</v>
      </c>
      <c r="AQ21">
        <v>1</v>
      </c>
      <c r="AR21">
        <v>1</v>
      </c>
      <c r="AS21">
        <f>'[1]FLEX EARS'!$O17</f>
        <v>1</v>
      </c>
      <c r="AT21">
        <v>1</v>
      </c>
      <c r="AU21">
        <f t="shared" si="16"/>
        <v>19.630000000000027</v>
      </c>
      <c r="AV21">
        <f t="shared" si="17"/>
        <v>17.228888888888893</v>
      </c>
      <c r="AW21">
        <f t="shared" si="18"/>
        <v>12.285925925925927</v>
      </c>
      <c r="AX21">
        <f t="shared" si="19"/>
        <v>15.445555555555551</v>
      </c>
      <c r="AY21">
        <v>1</v>
      </c>
      <c r="AZ21">
        <v>1</v>
      </c>
      <c r="BA21">
        <v>1</v>
      </c>
      <c r="BB21">
        <v>6</v>
      </c>
      <c r="BG21">
        <f t="shared" si="20"/>
        <v>74.074074074074076</v>
      </c>
      <c r="BH21" s="10">
        <f t="shared" si="21"/>
        <v>9.3750000000000016E-5</v>
      </c>
    </row>
    <row r="22" spans="1:60" ht="58">
      <c r="A22">
        <v>16</v>
      </c>
      <c r="B22" s="13" t="s">
        <v>164</v>
      </c>
      <c r="C22" s="2" t="s">
        <v>146</v>
      </c>
      <c r="D22">
        <v>1</v>
      </c>
      <c r="E22">
        <v>1</v>
      </c>
      <c r="F22">
        <f t="shared" si="3"/>
        <v>1</v>
      </c>
      <c r="G22">
        <f t="shared" si="4"/>
        <v>19</v>
      </c>
      <c r="H22">
        <f t="shared" si="5"/>
        <v>19</v>
      </c>
      <c r="I22">
        <f t="shared" si="6"/>
        <v>101</v>
      </c>
      <c r="J22">
        <f>'[1]FLEX EARS'!$C18</f>
        <v>36</v>
      </c>
      <c r="K22">
        <f t="shared" si="7"/>
        <v>1.8947368421052631</v>
      </c>
      <c r="L22">
        <f t="shared" si="8"/>
        <v>99</v>
      </c>
      <c r="M22">
        <f t="shared" si="9"/>
        <v>5.2105263157894735</v>
      </c>
      <c r="N22">
        <v>0</v>
      </c>
      <c r="O22">
        <v>1</v>
      </c>
      <c r="P22">
        <v>1</v>
      </c>
      <c r="Q22">
        <v>0</v>
      </c>
      <c r="R22">
        <f>'[1]FLEX EARS'!$E18</f>
        <v>1</v>
      </c>
      <c r="S22" s="21">
        <v>1</v>
      </c>
      <c r="T22">
        <f t="shared" si="10"/>
        <v>0</v>
      </c>
      <c r="U22">
        <f>'[1]FLEX EARS'!$F18</f>
        <v>0</v>
      </c>
      <c r="V22">
        <v>1</v>
      </c>
      <c r="W22">
        <f t="shared" si="11"/>
        <v>0</v>
      </c>
      <c r="X22">
        <f t="shared" si="12"/>
        <v>1</v>
      </c>
      <c r="Y22">
        <f>'[1]FLEX EARS'!$D18</f>
        <v>1</v>
      </c>
      <c r="Z22">
        <f>'[1]FLEX EARS'!$G18</f>
        <v>0</v>
      </c>
      <c r="AA22">
        <f>'[1]FLEX EARS'!$H18</f>
        <v>1</v>
      </c>
      <c r="AB22">
        <f>'[1]FLEX EARS'!$I18</f>
        <v>1</v>
      </c>
      <c r="AC22">
        <v>1</v>
      </c>
      <c r="AD22">
        <f>'[1]FLEX EARS'!$J18</f>
        <v>1</v>
      </c>
      <c r="AE22">
        <v>1</v>
      </c>
      <c r="AF22">
        <f t="shared" si="13"/>
        <v>2</v>
      </c>
      <c r="AG22">
        <f>'[1]FLEX EARS'!$K18</f>
        <v>0</v>
      </c>
      <c r="AH22">
        <f t="shared" si="14"/>
        <v>1</v>
      </c>
      <c r="AI22">
        <f>'[1]FLEX EARS'!$L18</f>
        <v>1</v>
      </c>
      <c r="AJ22">
        <v>1</v>
      </c>
      <c r="AK22">
        <f t="shared" si="15"/>
        <v>1</v>
      </c>
      <c r="AL22">
        <v>1</v>
      </c>
      <c r="AM22">
        <f>'[1]FLEX EARS'!$M18</f>
        <v>1</v>
      </c>
      <c r="AN22">
        <v>0</v>
      </c>
      <c r="AO22">
        <f>'[1]FLEX EARS'!$N18</f>
        <v>1</v>
      </c>
      <c r="AP22">
        <v>1</v>
      </c>
      <c r="AQ22">
        <v>1</v>
      </c>
      <c r="AR22">
        <v>1</v>
      </c>
      <c r="AS22">
        <f>'[1]FLEX EARS'!$O18</f>
        <v>1</v>
      </c>
      <c r="AT22">
        <v>1</v>
      </c>
      <c r="AU22">
        <f t="shared" si="16"/>
        <v>27.255263157894774</v>
      </c>
      <c r="AV22">
        <f t="shared" si="17"/>
        <v>14.177894736842106</v>
      </c>
      <c r="AW22">
        <f t="shared" si="18"/>
        <v>13.279999999999998</v>
      </c>
      <c r="AX22">
        <f t="shared" si="19"/>
        <v>12.611578947368422</v>
      </c>
      <c r="AY22">
        <v>1</v>
      </c>
      <c r="AZ22">
        <v>1</v>
      </c>
      <c r="BA22">
        <v>1</v>
      </c>
      <c r="BB22">
        <v>5</v>
      </c>
      <c r="BG22">
        <f t="shared" si="20"/>
        <v>105.26315789473684</v>
      </c>
      <c r="BH22" s="10">
        <f t="shared" si="21"/>
        <v>6.597222222222223E-5</v>
      </c>
    </row>
    <row r="23" spans="1:60" ht="58">
      <c r="A23">
        <v>17</v>
      </c>
      <c r="B23" s="2" t="s">
        <v>165</v>
      </c>
      <c r="C23" s="2" t="s">
        <v>166</v>
      </c>
      <c r="D23">
        <v>1</v>
      </c>
      <c r="E23">
        <v>1</v>
      </c>
      <c r="F23">
        <f t="shared" si="3"/>
        <v>1</v>
      </c>
      <c r="G23">
        <f t="shared" si="4"/>
        <v>23</v>
      </c>
      <c r="H23">
        <f t="shared" si="5"/>
        <v>23</v>
      </c>
      <c r="I23">
        <f t="shared" si="6"/>
        <v>119</v>
      </c>
      <c r="J23">
        <f>'[1]FLEX EARS'!$C19</f>
        <v>39</v>
      </c>
      <c r="K23">
        <f t="shared" si="7"/>
        <v>1.6956521739130435</v>
      </c>
      <c r="L23">
        <f t="shared" si="8"/>
        <v>115</v>
      </c>
      <c r="M23">
        <f t="shared" si="9"/>
        <v>5</v>
      </c>
      <c r="N23">
        <v>0</v>
      </c>
      <c r="O23">
        <v>0</v>
      </c>
      <c r="P23">
        <v>0</v>
      </c>
      <c r="Q23">
        <v>1</v>
      </c>
      <c r="R23">
        <f>'[1]FLEX EARS'!$E19</f>
        <v>1</v>
      </c>
      <c r="S23" s="21">
        <v>1</v>
      </c>
      <c r="T23">
        <f t="shared" si="10"/>
        <v>1</v>
      </c>
      <c r="U23">
        <f>'[1]FLEX EARS'!$F19</f>
        <v>1</v>
      </c>
      <c r="V23">
        <v>1</v>
      </c>
      <c r="W23">
        <f t="shared" si="11"/>
        <v>0</v>
      </c>
      <c r="X23">
        <f t="shared" si="12"/>
        <v>1</v>
      </c>
      <c r="Y23">
        <f>'[1]FLEX EARS'!$D19</f>
        <v>1</v>
      </c>
      <c r="Z23">
        <f>'[1]FLEX EARS'!$G19</f>
        <v>1</v>
      </c>
      <c r="AA23">
        <f>'[1]FLEX EARS'!$H19</f>
        <v>1</v>
      </c>
      <c r="AB23">
        <f>'[1]FLEX EARS'!$I19</f>
        <v>1</v>
      </c>
      <c r="AC23">
        <v>1</v>
      </c>
      <c r="AD23">
        <f>'[1]FLEX EARS'!$J19</f>
        <v>0</v>
      </c>
      <c r="AE23">
        <v>1</v>
      </c>
      <c r="AF23">
        <f t="shared" si="13"/>
        <v>4</v>
      </c>
      <c r="AG23">
        <f>'[1]FLEX EARS'!$K19</f>
        <v>1</v>
      </c>
      <c r="AH23">
        <f t="shared" si="14"/>
        <v>1</v>
      </c>
      <c r="AI23">
        <f>'[1]FLEX EARS'!$L19</f>
        <v>0</v>
      </c>
      <c r="AJ23">
        <v>1</v>
      </c>
      <c r="AK23">
        <f t="shared" si="15"/>
        <v>0</v>
      </c>
      <c r="AL23">
        <v>1</v>
      </c>
      <c r="AM23">
        <f>'[1]FLEX EARS'!$M19</f>
        <v>1</v>
      </c>
      <c r="AN23">
        <v>0</v>
      </c>
      <c r="AO23">
        <f>'[1]FLEX EARS'!$N19</f>
        <v>0</v>
      </c>
      <c r="AP23">
        <v>1</v>
      </c>
      <c r="AQ23">
        <v>1</v>
      </c>
      <c r="AR23">
        <v>1</v>
      </c>
      <c r="AS23">
        <f>'[1]FLEX EARS'!$O19</f>
        <v>0</v>
      </c>
      <c r="AT23">
        <v>1</v>
      </c>
      <c r="AU23">
        <f t="shared" si="16"/>
        <v>40.037826086956528</v>
      </c>
      <c r="AV23">
        <f t="shared" si="17"/>
        <v>13.388695652173912</v>
      </c>
      <c r="AW23">
        <f t="shared" si="18"/>
        <v>12.313043478260866</v>
      </c>
      <c r="AX23">
        <f t="shared" si="19"/>
        <v>13.619999999999997</v>
      </c>
      <c r="AY23">
        <v>1</v>
      </c>
      <c r="AZ23">
        <v>1</v>
      </c>
      <c r="BA23">
        <v>1</v>
      </c>
      <c r="BB23">
        <v>8</v>
      </c>
      <c r="BG23">
        <f t="shared" si="20"/>
        <v>173.91304347826087</v>
      </c>
      <c r="BH23" s="10">
        <f t="shared" si="21"/>
        <v>7.9861111111111116E-5</v>
      </c>
    </row>
    <row r="24" spans="1:60" ht="127">
      <c r="A24">
        <v>18</v>
      </c>
      <c r="B24" s="14" t="s">
        <v>167</v>
      </c>
      <c r="C24" s="2" t="s">
        <v>146</v>
      </c>
      <c r="D24">
        <v>1</v>
      </c>
      <c r="E24">
        <v>1</v>
      </c>
      <c r="F24">
        <f t="shared" si="3"/>
        <v>1</v>
      </c>
      <c r="G24">
        <f t="shared" si="4"/>
        <v>42</v>
      </c>
      <c r="H24">
        <f t="shared" si="5"/>
        <v>42</v>
      </c>
      <c r="I24">
        <f t="shared" si="6"/>
        <v>225</v>
      </c>
      <c r="J24">
        <f>'[1]FLEX EARS'!$C20</f>
        <v>80</v>
      </c>
      <c r="K24">
        <f t="shared" si="7"/>
        <v>1.9047619047619047</v>
      </c>
      <c r="L24">
        <f t="shared" si="8"/>
        <v>220</v>
      </c>
      <c r="M24">
        <f t="shared" si="9"/>
        <v>5.2380952380952381</v>
      </c>
      <c r="N24">
        <v>0</v>
      </c>
      <c r="O24">
        <v>1</v>
      </c>
      <c r="P24">
        <v>1</v>
      </c>
      <c r="Q24">
        <v>1</v>
      </c>
      <c r="R24">
        <f>'[1]FLEX EARS'!$E20</f>
        <v>0</v>
      </c>
      <c r="S24" s="21">
        <v>1</v>
      </c>
      <c r="T24">
        <f t="shared" si="10"/>
        <v>0</v>
      </c>
      <c r="U24">
        <f>'[1]FLEX EARS'!$F20</f>
        <v>1</v>
      </c>
      <c r="V24">
        <v>1</v>
      </c>
      <c r="W24">
        <f t="shared" si="11"/>
        <v>0</v>
      </c>
      <c r="X24">
        <f t="shared" si="12"/>
        <v>1</v>
      </c>
      <c r="Y24">
        <f>'[1]FLEX EARS'!$D20</f>
        <v>0</v>
      </c>
      <c r="Z24">
        <f>'[1]FLEX EARS'!$G20</f>
        <v>1</v>
      </c>
      <c r="AA24">
        <f>'[1]FLEX EARS'!$H20</f>
        <v>0</v>
      </c>
      <c r="AB24">
        <f>'[1]FLEX EARS'!$I20</f>
        <v>1</v>
      </c>
      <c r="AC24">
        <v>1</v>
      </c>
      <c r="AD24">
        <f>'[1]FLEX EARS'!$J20</f>
        <v>1</v>
      </c>
      <c r="AE24">
        <v>1</v>
      </c>
      <c r="AF24">
        <f t="shared" si="13"/>
        <v>5</v>
      </c>
      <c r="AG24">
        <f>'[1]FLEX EARS'!$K20</f>
        <v>1</v>
      </c>
      <c r="AH24">
        <f t="shared" si="14"/>
        <v>1</v>
      </c>
      <c r="AI24">
        <f>'[1]FLEX EARS'!$L20</f>
        <v>0</v>
      </c>
      <c r="AJ24">
        <v>1</v>
      </c>
      <c r="AK24">
        <f t="shared" si="15"/>
        <v>0</v>
      </c>
      <c r="AL24">
        <v>1</v>
      </c>
      <c r="AM24">
        <f>'[1]FLEX EARS'!$M20</f>
        <v>0</v>
      </c>
      <c r="AN24">
        <v>1</v>
      </c>
      <c r="AO24">
        <f>'[1]FLEX EARS'!$N20</f>
        <v>0</v>
      </c>
      <c r="AP24">
        <v>1</v>
      </c>
      <c r="AQ24">
        <v>1</v>
      </c>
      <c r="AR24">
        <v>0</v>
      </c>
      <c r="AS24">
        <f>'[1]FLEX EARS'!$O20</f>
        <v>0</v>
      </c>
      <c r="AT24">
        <v>1</v>
      </c>
      <c r="AU24">
        <f t="shared" si="16"/>
        <v>3.0621428571429021</v>
      </c>
      <c r="AV24">
        <f t="shared" si="17"/>
        <v>23.266190476190477</v>
      </c>
      <c r="AW24">
        <f t="shared" si="18"/>
        <v>14.295238095238094</v>
      </c>
      <c r="AX24">
        <f t="shared" si="19"/>
        <v>24.241428571428571</v>
      </c>
      <c r="AY24">
        <v>0</v>
      </c>
      <c r="AZ24">
        <v>1</v>
      </c>
      <c r="BA24">
        <v>1</v>
      </c>
      <c r="BB24">
        <v>15</v>
      </c>
      <c r="BG24">
        <f t="shared" si="20"/>
        <v>119.04761904761904</v>
      </c>
      <c r="BH24" s="10">
        <f t="shared" si="21"/>
        <v>1.4583333333333332E-4</v>
      </c>
    </row>
    <row r="25" spans="1:60">
      <c r="F25">
        <f t="shared" si="3"/>
        <v>0</v>
      </c>
      <c r="G25">
        <f t="shared" si="4"/>
        <v>0</v>
      </c>
      <c r="H25">
        <f t="shared" si="5"/>
        <v>0</v>
      </c>
      <c r="I25">
        <f t="shared" si="6"/>
        <v>0</v>
      </c>
      <c r="J25">
        <f>'[1]FLEX EARS'!$C21</f>
        <v>0</v>
      </c>
      <c r="K25">
        <f t="shared" si="7"/>
        <v>0</v>
      </c>
      <c r="L25">
        <f t="shared" si="8"/>
        <v>0</v>
      </c>
      <c r="M25">
        <f t="shared" si="9"/>
        <v>0</v>
      </c>
      <c r="R25">
        <f>'[1]FLEX EARS'!$E21</f>
        <v>0</v>
      </c>
      <c r="T25">
        <f t="shared" si="10"/>
        <v>0</v>
      </c>
      <c r="U25">
        <f>'[1]FLEX EARS'!$F21</f>
        <v>0</v>
      </c>
      <c r="W25">
        <f t="shared" si="11"/>
        <v>0</v>
      </c>
      <c r="X25">
        <f t="shared" si="12"/>
        <v>0</v>
      </c>
      <c r="Y25">
        <f>'[1]FLEX EARS'!$D21</f>
        <v>0</v>
      </c>
      <c r="Z25">
        <f>'[1]FLEX EARS'!$G21</f>
        <v>0</v>
      </c>
      <c r="AA25">
        <f>'[1]FLEX EARS'!$H21</f>
        <v>0</v>
      </c>
      <c r="AB25">
        <f>'[1]FLEX EARS'!$I21</f>
        <v>0</v>
      </c>
      <c r="AD25">
        <f>'[1]FLEX EARS'!$J21</f>
        <v>0</v>
      </c>
      <c r="AF25">
        <f t="shared" si="13"/>
        <v>0</v>
      </c>
      <c r="AG25">
        <f>'[1]FLEX EARS'!$K21</f>
        <v>0</v>
      </c>
      <c r="AH25">
        <f t="shared" si="14"/>
        <v>0</v>
      </c>
      <c r="AI25">
        <f>'[1]FLEX EARS'!$L21</f>
        <v>0</v>
      </c>
      <c r="AK25">
        <f t="shared" si="15"/>
        <v>0</v>
      </c>
      <c r="AM25">
        <f>'[1]FLEX EARS'!$M21</f>
        <v>0</v>
      </c>
      <c r="AO25">
        <f>'[1]FLEX EARS'!$N21</f>
        <v>0</v>
      </c>
      <c r="AS25">
        <f>'[1]FLEX EARS'!$O21</f>
        <v>0</v>
      </c>
      <c r="AU25">
        <f t="shared" si="16"/>
        <v>0</v>
      </c>
      <c r="AV25">
        <f t="shared" si="17"/>
        <v>0</v>
      </c>
      <c r="AW25">
        <f t="shared" si="18"/>
        <v>0</v>
      </c>
      <c r="AX25">
        <f t="shared" si="19"/>
        <v>0</v>
      </c>
      <c r="BG25">
        <f t="shared" si="20"/>
        <v>0</v>
      </c>
      <c r="BH25" s="10">
        <f t="shared" si="21"/>
        <v>0</v>
      </c>
    </row>
    <row r="26" spans="1:60">
      <c r="F26">
        <f t="shared" si="3"/>
        <v>0</v>
      </c>
      <c r="G26">
        <f t="shared" si="4"/>
        <v>0</v>
      </c>
      <c r="H26">
        <f t="shared" si="5"/>
        <v>0</v>
      </c>
      <c r="I26">
        <f t="shared" si="6"/>
        <v>0</v>
      </c>
      <c r="J26">
        <f>'[1]FLEX EARS'!$C22</f>
        <v>0</v>
      </c>
      <c r="K26">
        <f t="shared" si="7"/>
        <v>0</v>
      </c>
      <c r="L26">
        <f t="shared" si="8"/>
        <v>0</v>
      </c>
      <c r="M26">
        <f t="shared" si="9"/>
        <v>0</v>
      </c>
      <c r="R26">
        <f>'[1]FLEX EARS'!$E22</f>
        <v>0</v>
      </c>
      <c r="T26">
        <f t="shared" si="10"/>
        <v>0</v>
      </c>
      <c r="U26">
        <f>'[1]FLEX EARS'!$F22</f>
        <v>0</v>
      </c>
      <c r="W26">
        <f t="shared" si="11"/>
        <v>0</v>
      </c>
      <c r="X26">
        <f t="shared" si="12"/>
        <v>0</v>
      </c>
      <c r="Y26">
        <f>'[1]FLEX EARS'!$D22</f>
        <v>0</v>
      </c>
      <c r="Z26">
        <f>'[1]FLEX EARS'!$G22</f>
        <v>0</v>
      </c>
      <c r="AA26">
        <f>'[1]FLEX EARS'!$H22</f>
        <v>0</v>
      </c>
      <c r="AB26">
        <f>'[1]FLEX EARS'!$I22</f>
        <v>0</v>
      </c>
      <c r="AD26">
        <f>'[1]FLEX EARS'!$J22</f>
        <v>0</v>
      </c>
      <c r="AF26">
        <f t="shared" si="13"/>
        <v>0</v>
      </c>
      <c r="AG26">
        <f>'[1]FLEX EARS'!$K22</f>
        <v>0</v>
      </c>
      <c r="AH26">
        <f t="shared" si="14"/>
        <v>0</v>
      </c>
      <c r="AI26">
        <f>'[1]FLEX EARS'!$L22</f>
        <v>0</v>
      </c>
      <c r="AK26">
        <f t="shared" si="15"/>
        <v>0</v>
      </c>
      <c r="AM26">
        <f>'[1]FLEX EARS'!$M22</f>
        <v>0</v>
      </c>
      <c r="AO26">
        <f>'[1]FLEX EARS'!$N22</f>
        <v>0</v>
      </c>
      <c r="AS26">
        <f>'[1]FLEX EARS'!$O22</f>
        <v>0</v>
      </c>
      <c r="AU26">
        <f t="shared" si="16"/>
        <v>0</v>
      </c>
      <c r="AV26">
        <f t="shared" si="17"/>
        <v>0</v>
      </c>
      <c r="AW26">
        <f t="shared" si="18"/>
        <v>0</v>
      </c>
      <c r="AX26">
        <f t="shared" si="19"/>
        <v>0</v>
      </c>
      <c r="BG26">
        <f t="shared" si="20"/>
        <v>0</v>
      </c>
      <c r="BH26" s="10">
        <f t="shared" si="21"/>
        <v>0</v>
      </c>
    </row>
    <row r="27" spans="1:60">
      <c r="F27">
        <f t="shared" si="3"/>
        <v>0</v>
      </c>
      <c r="G27">
        <f t="shared" si="4"/>
        <v>0</v>
      </c>
      <c r="H27">
        <f t="shared" si="5"/>
        <v>0</v>
      </c>
      <c r="I27">
        <f t="shared" si="6"/>
        <v>0</v>
      </c>
      <c r="J27">
        <f>'[1]FLEX EARS'!$C23</f>
        <v>0</v>
      </c>
      <c r="K27">
        <f t="shared" si="7"/>
        <v>0</v>
      </c>
      <c r="L27">
        <f t="shared" si="8"/>
        <v>0</v>
      </c>
      <c r="M27">
        <f t="shared" si="9"/>
        <v>0</v>
      </c>
      <c r="R27">
        <f>'[1]FLEX EARS'!$E23</f>
        <v>0</v>
      </c>
      <c r="T27">
        <f t="shared" si="10"/>
        <v>0</v>
      </c>
      <c r="U27">
        <f>'[1]FLEX EARS'!$F23</f>
        <v>0</v>
      </c>
      <c r="W27">
        <f t="shared" si="11"/>
        <v>0</v>
      </c>
      <c r="X27">
        <f t="shared" si="12"/>
        <v>0</v>
      </c>
      <c r="Y27">
        <f>'[1]FLEX EARS'!$D23</f>
        <v>0</v>
      </c>
      <c r="Z27">
        <f>'[1]FLEX EARS'!$G23</f>
        <v>0</v>
      </c>
      <c r="AA27">
        <f>'[1]FLEX EARS'!$H23</f>
        <v>0</v>
      </c>
      <c r="AB27">
        <f>'[1]FLEX EARS'!$I23</f>
        <v>0</v>
      </c>
      <c r="AD27">
        <f>'[1]FLEX EARS'!$J23</f>
        <v>0</v>
      </c>
      <c r="AF27">
        <f t="shared" si="13"/>
        <v>0</v>
      </c>
      <c r="AG27">
        <f>'[1]FLEX EARS'!$K23</f>
        <v>0</v>
      </c>
      <c r="AH27">
        <f t="shared" si="14"/>
        <v>0</v>
      </c>
      <c r="AI27">
        <f>'[1]FLEX EARS'!$L23</f>
        <v>0</v>
      </c>
      <c r="AK27">
        <f t="shared" si="15"/>
        <v>0</v>
      </c>
      <c r="AM27">
        <f>'[1]FLEX EARS'!$M23</f>
        <v>0</v>
      </c>
      <c r="AO27">
        <f>'[1]FLEX EARS'!$N23</f>
        <v>0</v>
      </c>
      <c r="AS27">
        <f>'[1]FLEX EARS'!$O23</f>
        <v>0</v>
      </c>
      <c r="AU27">
        <f t="shared" si="16"/>
        <v>0</v>
      </c>
      <c r="AV27">
        <f t="shared" si="17"/>
        <v>0</v>
      </c>
      <c r="AW27">
        <f t="shared" si="18"/>
        <v>0</v>
      </c>
      <c r="AX27">
        <f t="shared" si="19"/>
        <v>0</v>
      </c>
      <c r="BG27">
        <f t="shared" si="20"/>
        <v>0</v>
      </c>
      <c r="BH27" s="10">
        <f t="shared" si="21"/>
        <v>0</v>
      </c>
    </row>
    <row r="28" spans="1:60">
      <c r="F28">
        <f t="shared" si="3"/>
        <v>0</v>
      </c>
      <c r="G28">
        <f t="shared" si="4"/>
        <v>0</v>
      </c>
      <c r="H28">
        <f t="shared" si="5"/>
        <v>0</v>
      </c>
      <c r="I28">
        <f t="shared" si="6"/>
        <v>0</v>
      </c>
      <c r="J28">
        <f>'[1]FLEX EARS'!$C24</f>
        <v>0</v>
      </c>
      <c r="K28">
        <f t="shared" si="7"/>
        <v>0</v>
      </c>
      <c r="L28">
        <f t="shared" si="8"/>
        <v>0</v>
      </c>
      <c r="M28">
        <f t="shared" si="9"/>
        <v>0</v>
      </c>
      <c r="R28">
        <f>'[1]FLEX EARS'!$E24</f>
        <v>0</v>
      </c>
      <c r="T28">
        <f t="shared" si="10"/>
        <v>0</v>
      </c>
      <c r="U28">
        <f>'[1]FLEX EARS'!$F24</f>
        <v>0</v>
      </c>
      <c r="W28">
        <f t="shared" si="11"/>
        <v>0</v>
      </c>
      <c r="X28">
        <f t="shared" si="12"/>
        <v>0</v>
      </c>
      <c r="Y28">
        <f>'[1]FLEX EARS'!$D24</f>
        <v>0</v>
      </c>
      <c r="Z28">
        <f>'[1]FLEX EARS'!$G24</f>
        <v>0</v>
      </c>
      <c r="AA28">
        <f>'[1]FLEX EARS'!$H24</f>
        <v>0</v>
      </c>
      <c r="AB28">
        <f>'[1]FLEX EARS'!$I24</f>
        <v>0</v>
      </c>
      <c r="AD28">
        <f>'[1]FLEX EARS'!$J24</f>
        <v>0</v>
      </c>
      <c r="AF28">
        <f t="shared" si="13"/>
        <v>0</v>
      </c>
      <c r="AG28">
        <f>'[1]FLEX EARS'!$K24</f>
        <v>0</v>
      </c>
      <c r="AH28">
        <f t="shared" si="14"/>
        <v>0</v>
      </c>
      <c r="AI28">
        <f>'[1]FLEX EARS'!$L24</f>
        <v>0</v>
      </c>
      <c r="AK28">
        <f t="shared" si="15"/>
        <v>0</v>
      </c>
      <c r="AM28">
        <f>'[1]FLEX EARS'!$M24</f>
        <v>0</v>
      </c>
      <c r="AO28">
        <f>'[1]FLEX EARS'!$N24</f>
        <v>0</v>
      </c>
      <c r="AS28">
        <f>'[1]FLEX EARS'!$O24</f>
        <v>0</v>
      </c>
      <c r="AU28">
        <f t="shared" si="16"/>
        <v>0</v>
      </c>
      <c r="AV28">
        <f t="shared" si="17"/>
        <v>0</v>
      </c>
      <c r="AW28">
        <f t="shared" si="18"/>
        <v>0</v>
      </c>
      <c r="AX28">
        <f t="shared" si="19"/>
        <v>0</v>
      </c>
      <c r="BG28">
        <f t="shared" si="20"/>
        <v>0</v>
      </c>
      <c r="BH28" s="10">
        <f t="shared" si="21"/>
        <v>0</v>
      </c>
    </row>
    <row r="29" spans="1:60">
      <c r="F29">
        <f t="shared" si="3"/>
        <v>0</v>
      </c>
      <c r="G29">
        <f t="shared" si="4"/>
        <v>0</v>
      </c>
      <c r="H29">
        <f t="shared" si="5"/>
        <v>0</v>
      </c>
      <c r="I29">
        <f t="shared" si="6"/>
        <v>0</v>
      </c>
      <c r="J29">
        <f>'[1]FLEX EARS'!$C25</f>
        <v>0</v>
      </c>
      <c r="K29">
        <f t="shared" si="7"/>
        <v>0</v>
      </c>
      <c r="L29">
        <f t="shared" si="8"/>
        <v>0</v>
      </c>
      <c r="M29">
        <f t="shared" si="9"/>
        <v>0</v>
      </c>
      <c r="R29">
        <f>'[1]FLEX EARS'!$E25</f>
        <v>0</v>
      </c>
      <c r="T29">
        <f t="shared" si="10"/>
        <v>0</v>
      </c>
      <c r="U29">
        <f>'[1]FLEX EARS'!$F25</f>
        <v>0</v>
      </c>
      <c r="W29">
        <f t="shared" si="11"/>
        <v>0</v>
      </c>
      <c r="X29">
        <f t="shared" si="12"/>
        <v>0</v>
      </c>
      <c r="Y29">
        <f>'[1]FLEX EARS'!$D25</f>
        <v>0</v>
      </c>
      <c r="Z29">
        <f>'[1]FLEX EARS'!$G25</f>
        <v>0</v>
      </c>
      <c r="AA29">
        <f>'[1]FLEX EARS'!$H25</f>
        <v>0</v>
      </c>
      <c r="AB29">
        <f>'[1]FLEX EARS'!$I25</f>
        <v>0</v>
      </c>
      <c r="AD29">
        <f>'[1]FLEX EARS'!$J25</f>
        <v>0</v>
      </c>
      <c r="AF29">
        <f t="shared" si="13"/>
        <v>0</v>
      </c>
      <c r="AG29">
        <f>'[1]FLEX EARS'!$K25</f>
        <v>0</v>
      </c>
      <c r="AH29">
        <f t="shared" si="14"/>
        <v>0</v>
      </c>
      <c r="AI29">
        <f>'[1]FLEX EARS'!$L25</f>
        <v>0</v>
      </c>
      <c r="AK29">
        <f t="shared" si="15"/>
        <v>0</v>
      </c>
      <c r="AM29">
        <f>'[1]FLEX EARS'!$M25</f>
        <v>0</v>
      </c>
      <c r="AO29">
        <f>'[1]FLEX EARS'!$N25</f>
        <v>0</v>
      </c>
      <c r="AS29">
        <f>'[1]FLEX EARS'!$O25</f>
        <v>0</v>
      </c>
      <c r="AU29">
        <f t="shared" si="16"/>
        <v>0</v>
      </c>
      <c r="AV29">
        <f t="shared" si="17"/>
        <v>0</v>
      </c>
      <c r="AW29">
        <f t="shared" si="18"/>
        <v>0</v>
      </c>
      <c r="AX29">
        <f t="shared" si="19"/>
        <v>0</v>
      </c>
      <c r="BG29">
        <f t="shared" si="20"/>
        <v>0</v>
      </c>
      <c r="BH29" s="10">
        <f t="shared" si="21"/>
        <v>0</v>
      </c>
    </row>
    <row r="30" spans="1:60">
      <c r="F30">
        <f t="shared" si="3"/>
        <v>0</v>
      </c>
      <c r="G30">
        <f t="shared" si="4"/>
        <v>0</v>
      </c>
      <c r="H30">
        <f t="shared" si="5"/>
        <v>0</v>
      </c>
      <c r="I30">
        <f t="shared" si="6"/>
        <v>0</v>
      </c>
      <c r="J30">
        <f>'[1]FLEX EARS'!$C26</f>
        <v>0</v>
      </c>
      <c r="K30">
        <f t="shared" si="7"/>
        <v>0</v>
      </c>
      <c r="L30">
        <f t="shared" si="8"/>
        <v>0</v>
      </c>
      <c r="M30">
        <f t="shared" si="9"/>
        <v>0</v>
      </c>
      <c r="R30">
        <f>'[1]FLEX EARS'!$E26</f>
        <v>0</v>
      </c>
      <c r="T30">
        <f t="shared" si="10"/>
        <v>0</v>
      </c>
      <c r="U30">
        <f>'[1]FLEX EARS'!$F26</f>
        <v>0</v>
      </c>
      <c r="W30">
        <f t="shared" si="11"/>
        <v>0</v>
      </c>
      <c r="X30">
        <f t="shared" si="12"/>
        <v>0</v>
      </c>
      <c r="Y30">
        <f>'[1]FLEX EARS'!$D26</f>
        <v>0</v>
      </c>
      <c r="Z30">
        <f>'[1]FLEX EARS'!$G26</f>
        <v>0</v>
      </c>
      <c r="AA30">
        <f>'[1]FLEX EARS'!$H26</f>
        <v>0</v>
      </c>
      <c r="AB30">
        <f>'[1]FLEX EARS'!$I26</f>
        <v>0</v>
      </c>
      <c r="AD30">
        <f>'[1]FLEX EARS'!$J26</f>
        <v>0</v>
      </c>
      <c r="AF30">
        <f t="shared" si="13"/>
        <v>0</v>
      </c>
      <c r="AG30">
        <f>'[1]FLEX EARS'!$K26</f>
        <v>0</v>
      </c>
      <c r="AH30">
        <f t="shared" si="14"/>
        <v>0</v>
      </c>
      <c r="AI30">
        <f>'[1]FLEX EARS'!$L26</f>
        <v>0</v>
      </c>
      <c r="AK30">
        <f t="shared" si="15"/>
        <v>0</v>
      </c>
      <c r="AM30">
        <f>'[1]FLEX EARS'!$M26</f>
        <v>0</v>
      </c>
      <c r="AO30">
        <f>'[1]FLEX EARS'!$N26</f>
        <v>0</v>
      </c>
      <c r="AS30">
        <f>'[1]FLEX EARS'!$O26</f>
        <v>0</v>
      </c>
      <c r="AU30">
        <f t="shared" si="16"/>
        <v>0</v>
      </c>
      <c r="AV30">
        <f t="shared" si="17"/>
        <v>0</v>
      </c>
      <c r="AW30">
        <f t="shared" si="18"/>
        <v>0</v>
      </c>
      <c r="AX30">
        <f t="shared" si="19"/>
        <v>0</v>
      </c>
      <c r="BG30">
        <f t="shared" si="20"/>
        <v>0</v>
      </c>
      <c r="BH30" s="10">
        <f t="shared" si="21"/>
        <v>0</v>
      </c>
    </row>
    <row r="31" spans="1:60">
      <c r="F31">
        <f t="shared" si="3"/>
        <v>0</v>
      </c>
      <c r="G31">
        <f t="shared" si="4"/>
        <v>0</v>
      </c>
      <c r="H31">
        <f t="shared" si="5"/>
        <v>0</v>
      </c>
      <c r="I31">
        <f t="shared" si="6"/>
        <v>0</v>
      </c>
      <c r="J31">
        <f>'[1]FLEX EARS'!$C27</f>
        <v>0</v>
      </c>
      <c r="K31">
        <f t="shared" si="7"/>
        <v>0</v>
      </c>
      <c r="L31">
        <f t="shared" si="8"/>
        <v>0</v>
      </c>
      <c r="M31">
        <f t="shared" si="9"/>
        <v>0</v>
      </c>
      <c r="R31">
        <f>'[1]FLEX EARS'!$E27</f>
        <v>0</v>
      </c>
      <c r="T31">
        <f t="shared" si="10"/>
        <v>0</v>
      </c>
      <c r="U31">
        <f>'[1]FLEX EARS'!$F27</f>
        <v>0</v>
      </c>
      <c r="W31">
        <f t="shared" si="11"/>
        <v>0</v>
      </c>
      <c r="X31">
        <f t="shared" si="12"/>
        <v>0</v>
      </c>
      <c r="Y31">
        <f>'[1]FLEX EARS'!$D27</f>
        <v>0</v>
      </c>
      <c r="Z31">
        <f>'[1]FLEX EARS'!$G27</f>
        <v>0</v>
      </c>
      <c r="AA31">
        <f>'[1]FLEX EARS'!$H27</f>
        <v>0</v>
      </c>
      <c r="AB31">
        <f>'[1]FLEX EARS'!$I27</f>
        <v>0</v>
      </c>
      <c r="AD31">
        <f>'[1]FLEX EARS'!$J27</f>
        <v>0</v>
      </c>
      <c r="AF31">
        <f t="shared" si="13"/>
        <v>0</v>
      </c>
      <c r="AG31">
        <f>'[1]FLEX EARS'!$K27</f>
        <v>0</v>
      </c>
      <c r="AH31">
        <f t="shared" si="14"/>
        <v>0</v>
      </c>
      <c r="AI31">
        <f>'[1]FLEX EARS'!$L27</f>
        <v>0</v>
      </c>
      <c r="AK31">
        <f t="shared" si="15"/>
        <v>0</v>
      </c>
      <c r="AM31">
        <f>'[1]FLEX EARS'!$M27</f>
        <v>0</v>
      </c>
      <c r="AO31">
        <f>'[1]FLEX EARS'!$N27</f>
        <v>0</v>
      </c>
      <c r="AS31">
        <f>'[1]FLEX EARS'!$O27</f>
        <v>0</v>
      </c>
      <c r="AU31">
        <f t="shared" si="16"/>
        <v>0</v>
      </c>
      <c r="AV31">
        <f t="shared" si="17"/>
        <v>0</v>
      </c>
      <c r="AW31">
        <f t="shared" si="18"/>
        <v>0</v>
      </c>
      <c r="AX31">
        <f t="shared" si="19"/>
        <v>0</v>
      </c>
      <c r="BG31">
        <f t="shared" si="20"/>
        <v>0</v>
      </c>
      <c r="BH31" s="10">
        <f t="shared" si="21"/>
        <v>0</v>
      </c>
    </row>
    <row r="32" spans="1:60">
      <c r="F32">
        <f t="shared" si="3"/>
        <v>0</v>
      </c>
      <c r="G32">
        <f t="shared" si="4"/>
        <v>0</v>
      </c>
      <c r="H32">
        <f t="shared" si="5"/>
        <v>0</v>
      </c>
      <c r="I32">
        <f t="shared" si="6"/>
        <v>0</v>
      </c>
      <c r="J32">
        <f>'[1]FLEX EARS'!$C28</f>
        <v>0</v>
      </c>
      <c r="K32">
        <f t="shared" si="7"/>
        <v>0</v>
      </c>
      <c r="L32">
        <f t="shared" si="8"/>
        <v>0</v>
      </c>
      <c r="M32">
        <f t="shared" si="9"/>
        <v>0</v>
      </c>
      <c r="R32">
        <f>'[1]FLEX EARS'!$E28</f>
        <v>0</v>
      </c>
      <c r="T32">
        <f t="shared" si="10"/>
        <v>0</v>
      </c>
      <c r="U32">
        <f>'[1]FLEX EARS'!$F28</f>
        <v>0</v>
      </c>
      <c r="W32">
        <f t="shared" si="11"/>
        <v>0</v>
      </c>
      <c r="X32">
        <f t="shared" si="12"/>
        <v>0</v>
      </c>
      <c r="Y32">
        <f>'[1]FLEX EARS'!$D28</f>
        <v>0</v>
      </c>
      <c r="Z32">
        <f>'[1]FLEX EARS'!$G28</f>
        <v>0</v>
      </c>
      <c r="AA32">
        <f>'[1]FLEX EARS'!$H28</f>
        <v>0</v>
      </c>
      <c r="AB32">
        <f>'[1]FLEX EARS'!$I28</f>
        <v>0</v>
      </c>
      <c r="AD32">
        <f>'[1]FLEX EARS'!$J28</f>
        <v>0</v>
      </c>
      <c r="AF32">
        <f t="shared" si="13"/>
        <v>0</v>
      </c>
      <c r="AG32">
        <f>'[1]FLEX EARS'!$K28</f>
        <v>0</v>
      </c>
      <c r="AH32">
        <f t="shared" si="14"/>
        <v>0</v>
      </c>
      <c r="AI32">
        <f>'[1]FLEX EARS'!$L28</f>
        <v>0</v>
      </c>
      <c r="AK32">
        <f t="shared" si="15"/>
        <v>0</v>
      </c>
      <c r="AM32">
        <f>'[1]FLEX EARS'!$M28</f>
        <v>0</v>
      </c>
      <c r="AO32">
        <f>'[1]FLEX EARS'!$N28</f>
        <v>0</v>
      </c>
      <c r="AS32">
        <f>'[1]FLEX EARS'!$O28</f>
        <v>0</v>
      </c>
      <c r="AU32">
        <f t="shared" si="16"/>
        <v>0</v>
      </c>
      <c r="AV32">
        <f t="shared" si="17"/>
        <v>0</v>
      </c>
      <c r="AW32">
        <f t="shared" si="18"/>
        <v>0</v>
      </c>
      <c r="AX32">
        <f t="shared" si="19"/>
        <v>0</v>
      </c>
      <c r="BG32">
        <f t="shared" si="20"/>
        <v>0</v>
      </c>
      <c r="BH32" s="10">
        <f t="shared" si="21"/>
        <v>0</v>
      </c>
    </row>
    <row r="33" spans="6:60">
      <c r="F33">
        <f t="shared" si="3"/>
        <v>0</v>
      </c>
      <c r="G33">
        <f t="shared" si="4"/>
        <v>0</v>
      </c>
      <c r="H33">
        <f t="shared" si="5"/>
        <v>0</v>
      </c>
      <c r="I33">
        <f t="shared" si="6"/>
        <v>0</v>
      </c>
      <c r="J33">
        <f>'[1]FLEX EARS'!$C29</f>
        <v>0</v>
      </c>
      <c r="K33">
        <f t="shared" si="7"/>
        <v>0</v>
      </c>
      <c r="L33">
        <f t="shared" si="8"/>
        <v>0</v>
      </c>
      <c r="M33">
        <f t="shared" si="9"/>
        <v>0</v>
      </c>
      <c r="R33">
        <f>'[1]FLEX EARS'!$E29</f>
        <v>0</v>
      </c>
      <c r="T33">
        <f t="shared" si="10"/>
        <v>0</v>
      </c>
      <c r="U33">
        <f>'[1]FLEX EARS'!$F29</f>
        <v>0</v>
      </c>
      <c r="W33">
        <f t="shared" si="11"/>
        <v>0</v>
      </c>
      <c r="X33">
        <f t="shared" si="12"/>
        <v>0</v>
      </c>
      <c r="Y33">
        <f>'[1]FLEX EARS'!$D29</f>
        <v>0</v>
      </c>
      <c r="Z33">
        <f>'[1]FLEX EARS'!$G29</f>
        <v>0</v>
      </c>
      <c r="AA33">
        <f>'[1]FLEX EARS'!$H29</f>
        <v>0</v>
      </c>
      <c r="AB33">
        <f>'[1]FLEX EARS'!$I29</f>
        <v>0</v>
      </c>
      <c r="AD33">
        <f>'[1]FLEX EARS'!$J29</f>
        <v>0</v>
      </c>
      <c r="AF33">
        <f t="shared" si="13"/>
        <v>0</v>
      </c>
      <c r="AG33">
        <f>'[1]FLEX EARS'!$K29</f>
        <v>0</v>
      </c>
      <c r="AH33">
        <f t="shared" si="14"/>
        <v>0</v>
      </c>
      <c r="AI33">
        <f>'[1]FLEX EARS'!$L29</f>
        <v>0</v>
      </c>
      <c r="AK33">
        <f t="shared" si="15"/>
        <v>0</v>
      </c>
      <c r="AM33">
        <f>'[1]FLEX EARS'!$M29</f>
        <v>0</v>
      </c>
      <c r="AO33">
        <f>'[1]FLEX EARS'!$N29</f>
        <v>0</v>
      </c>
      <c r="AS33">
        <f>'[1]FLEX EARS'!$O29</f>
        <v>0</v>
      </c>
      <c r="AU33">
        <f t="shared" si="16"/>
        <v>0</v>
      </c>
      <c r="AV33">
        <f t="shared" si="17"/>
        <v>0</v>
      </c>
      <c r="AW33">
        <f t="shared" si="18"/>
        <v>0</v>
      </c>
      <c r="AX33">
        <f t="shared" si="19"/>
        <v>0</v>
      </c>
      <c r="BG33">
        <f t="shared" si="20"/>
        <v>0</v>
      </c>
      <c r="BH33" s="10">
        <f t="shared" si="21"/>
        <v>0</v>
      </c>
    </row>
    <row r="34" spans="6:60">
      <c r="F34">
        <f t="shared" si="3"/>
        <v>0</v>
      </c>
      <c r="G34">
        <f t="shared" si="4"/>
        <v>0</v>
      </c>
      <c r="H34">
        <f t="shared" si="5"/>
        <v>0</v>
      </c>
      <c r="I34">
        <f t="shared" si="6"/>
        <v>0</v>
      </c>
      <c r="J34">
        <f>'[1]FLEX EARS'!$C30</f>
        <v>0</v>
      </c>
      <c r="K34">
        <f t="shared" si="7"/>
        <v>0</v>
      </c>
      <c r="L34">
        <f t="shared" si="8"/>
        <v>0</v>
      </c>
      <c r="M34">
        <f t="shared" si="9"/>
        <v>0</v>
      </c>
      <c r="R34">
        <f>'[1]FLEX EARS'!$E30</f>
        <v>0</v>
      </c>
      <c r="T34">
        <f t="shared" si="10"/>
        <v>0</v>
      </c>
      <c r="U34">
        <f>'[1]FLEX EARS'!$F30</f>
        <v>0</v>
      </c>
      <c r="W34">
        <f t="shared" si="11"/>
        <v>0</v>
      </c>
      <c r="X34">
        <f t="shared" si="12"/>
        <v>0</v>
      </c>
      <c r="Y34">
        <f>'[1]FLEX EARS'!$D30</f>
        <v>0</v>
      </c>
      <c r="Z34">
        <f>'[1]FLEX EARS'!$G30</f>
        <v>0</v>
      </c>
      <c r="AA34">
        <f>'[1]FLEX EARS'!$H30</f>
        <v>0</v>
      </c>
      <c r="AB34">
        <f>'[1]FLEX EARS'!$I30</f>
        <v>0</v>
      </c>
      <c r="AD34">
        <f>'[1]FLEX EARS'!$J30</f>
        <v>0</v>
      </c>
      <c r="AF34">
        <f t="shared" si="13"/>
        <v>0</v>
      </c>
      <c r="AG34">
        <f>'[1]FLEX EARS'!$K30</f>
        <v>0</v>
      </c>
      <c r="AH34">
        <f t="shared" si="14"/>
        <v>0</v>
      </c>
      <c r="AI34">
        <f>'[1]FLEX EARS'!$L30</f>
        <v>0</v>
      </c>
      <c r="AK34">
        <f t="shared" si="15"/>
        <v>0</v>
      </c>
      <c r="AM34">
        <f>'[1]FLEX EARS'!$M30</f>
        <v>0</v>
      </c>
      <c r="AO34">
        <f>'[1]FLEX EARS'!$N30</f>
        <v>0</v>
      </c>
      <c r="AS34">
        <f>'[1]FLEX EARS'!$O30</f>
        <v>0</v>
      </c>
      <c r="AU34">
        <f t="shared" si="16"/>
        <v>0</v>
      </c>
      <c r="AV34">
        <f t="shared" si="17"/>
        <v>0</v>
      </c>
      <c r="AW34">
        <f t="shared" si="18"/>
        <v>0</v>
      </c>
      <c r="AX34">
        <f t="shared" si="19"/>
        <v>0</v>
      </c>
      <c r="BG34">
        <f t="shared" si="20"/>
        <v>0</v>
      </c>
      <c r="BH34" s="10">
        <f t="shared" si="21"/>
        <v>0</v>
      </c>
    </row>
    <row r="35" spans="6:60">
      <c r="F35">
        <f t="shared" si="3"/>
        <v>0</v>
      </c>
      <c r="G35">
        <f t="shared" si="4"/>
        <v>0</v>
      </c>
      <c r="H35">
        <f t="shared" si="5"/>
        <v>0</v>
      </c>
      <c r="I35">
        <f t="shared" si="6"/>
        <v>0</v>
      </c>
      <c r="J35">
        <f>'[1]FLEX EARS'!$C31</f>
        <v>0</v>
      </c>
      <c r="K35">
        <f t="shared" si="7"/>
        <v>0</v>
      </c>
      <c r="L35">
        <f t="shared" si="8"/>
        <v>0</v>
      </c>
      <c r="M35">
        <f t="shared" si="9"/>
        <v>0</v>
      </c>
      <c r="R35">
        <f>'[1]FLEX EARS'!$E31</f>
        <v>0</v>
      </c>
      <c r="T35">
        <f t="shared" si="10"/>
        <v>0</v>
      </c>
      <c r="U35">
        <f>'[1]FLEX EARS'!$F31</f>
        <v>0</v>
      </c>
      <c r="W35">
        <f t="shared" si="11"/>
        <v>0</v>
      </c>
      <c r="X35">
        <f t="shared" si="12"/>
        <v>0</v>
      </c>
      <c r="Y35">
        <f>'[1]FLEX EARS'!$D31</f>
        <v>0</v>
      </c>
      <c r="Z35">
        <f>'[1]FLEX EARS'!$G31</f>
        <v>0</v>
      </c>
      <c r="AA35">
        <f>'[1]FLEX EARS'!$H31</f>
        <v>0</v>
      </c>
      <c r="AB35">
        <f>'[1]FLEX EARS'!$I31</f>
        <v>0</v>
      </c>
      <c r="AD35">
        <f>'[1]FLEX EARS'!$J31</f>
        <v>0</v>
      </c>
      <c r="AF35">
        <f t="shared" si="13"/>
        <v>0</v>
      </c>
      <c r="AG35">
        <f>'[1]FLEX EARS'!$K31</f>
        <v>0</v>
      </c>
      <c r="AH35">
        <f t="shared" si="14"/>
        <v>0</v>
      </c>
      <c r="AI35">
        <f>'[1]FLEX EARS'!$L31</f>
        <v>0</v>
      </c>
      <c r="AK35">
        <f t="shared" si="15"/>
        <v>0</v>
      </c>
      <c r="AM35">
        <f>'[1]FLEX EARS'!$M31</f>
        <v>0</v>
      </c>
      <c r="AO35">
        <f>'[1]FLEX EARS'!$N31</f>
        <v>0</v>
      </c>
      <c r="AS35">
        <f>'[1]FLEX EARS'!$O31</f>
        <v>0</v>
      </c>
      <c r="AU35">
        <f t="shared" si="16"/>
        <v>0</v>
      </c>
      <c r="AV35">
        <f t="shared" si="17"/>
        <v>0</v>
      </c>
      <c r="AW35">
        <f t="shared" si="18"/>
        <v>0</v>
      </c>
      <c r="AX35">
        <f t="shared" si="19"/>
        <v>0</v>
      </c>
      <c r="BG35">
        <f t="shared" si="20"/>
        <v>0</v>
      </c>
      <c r="BH35" s="10">
        <f t="shared" si="21"/>
        <v>0</v>
      </c>
    </row>
    <row r="36" spans="6:60">
      <c r="F36">
        <f t="shared" si="3"/>
        <v>0</v>
      </c>
      <c r="G36">
        <f t="shared" si="4"/>
        <v>0</v>
      </c>
      <c r="H36">
        <f t="shared" si="5"/>
        <v>0</v>
      </c>
      <c r="I36">
        <f t="shared" si="6"/>
        <v>0</v>
      </c>
      <c r="J36">
        <f>'[1]FLEX EARS'!$C32</f>
        <v>0</v>
      </c>
      <c r="K36">
        <f t="shared" si="7"/>
        <v>0</v>
      </c>
      <c r="L36">
        <f t="shared" si="8"/>
        <v>0</v>
      </c>
      <c r="M36">
        <f t="shared" si="9"/>
        <v>0</v>
      </c>
      <c r="R36">
        <f>'[1]FLEX EARS'!$E32</f>
        <v>0</v>
      </c>
      <c r="T36">
        <f t="shared" si="10"/>
        <v>0</v>
      </c>
      <c r="U36">
        <f>'[1]FLEX EARS'!$F32</f>
        <v>0</v>
      </c>
      <c r="W36">
        <f t="shared" si="11"/>
        <v>0</v>
      </c>
      <c r="X36">
        <f t="shared" si="12"/>
        <v>0</v>
      </c>
      <c r="Y36">
        <f>'[1]FLEX EARS'!$D32</f>
        <v>0</v>
      </c>
      <c r="Z36">
        <f>'[1]FLEX EARS'!$G32</f>
        <v>0</v>
      </c>
      <c r="AA36">
        <f>'[1]FLEX EARS'!$H32</f>
        <v>0</v>
      </c>
      <c r="AB36">
        <f>'[1]FLEX EARS'!$I32</f>
        <v>0</v>
      </c>
      <c r="AD36">
        <f>'[1]FLEX EARS'!$J32</f>
        <v>0</v>
      </c>
      <c r="AF36">
        <f t="shared" si="13"/>
        <v>0</v>
      </c>
      <c r="AG36">
        <f>'[1]FLEX EARS'!$K32</f>
        <v>0</v>
      </c>
      <c r="AH36">
        <f t="shared" si="14"/>
        <v>0</v>
      </c>
      <c r="AI36">
        <f>'[1]FLEX EARS'!$L32</f>
        <v>0</v>
      </c>
      <c r="AK36">
        <f t="shared" si="15"/>
        <v>0</v>
      </c>
      <c r="AM36">
        <f>'[1]FLEX EARS'!$M32</f>
        <v>0</v>
      </c>
      <c r="AO36">
        <f>'[1]FLEX EARS'!$N32</f>
        <v>0</v>
      </c>
      <c r="AS36">
        <f>'[1]FLEX EARS'!$O32</f>
        <v>0</v>
      </c>
      <c r="AU36">
        <f t="shared" si="16"/>
        <v>0</v>
      </c>
      <c r="AV36">
        <f t="shared" si="17"/>
        <v>0</v>
      </c>
      <c r="AW36">
        <f t="shared" si="18"/>
        <v>0</v>
      </c>
      <c r="AX36">
        <f t="shared" si="19"/>
        <v>0</v>
      </c>
      <c r="BG36">
        <f t="shared" si="20"/>
        <v>0</v>
      </c>
      <c r="BH36" s="10">
        <f t="shared" si="21"/>
        <v>0</v>
      </c>
    </row>
    <row r="37" spans="6:60">
      <c r="F37">
        <f t="shared" si="3"/>
        <v>0</v>
      </c>
      <c r="G37">
        <f t="shared" si="4"/>
        <v>0</v>
      </c>
      <c r="H37">
        <f t="shared" si="5"/>
        <v>0</v>
      </c>
      <c r="I37">
        <f t="shared" si="6"/>
        <v>0</v>
      </c>
      <c r="J37">
        <f>'[1]FLEX EARS'!$C33</f>
        <v>0</v>
      </c>
      <c r="K37">
        <f t="shared" si="7"/>
        <v>0</v>
      </c>
      <c r="L37">
        <f t="shared" si="8"/>
        <v>0</v>
      </c>
      <c r="M37">
        <f t="shared" si="9"/>
        <v>0</v>
      </c>
      <c r="R37">
        <f>'[1]FLEX EARS'!$E33</f>
        <v>0</v>
      </c>
      <c r="T37">
        <f t="shared" si="10"/>
        <v>0</v>
      </c>
      <c r="U37">
        <f>'[1]FLEX EARS'!$F33</f>
        <v>0</v>
      </c>
      <c r="W37">
        <f t="shared" si="11"/>
        <v>0</v>
      </c>
      <c r="X37">
        <f t="shared" si="12"/>
        <v>0</v>
      </c>
      <c r="Y37">
        <f>'[1]FLEX EARS'!$D33</f>
        <v>0</v>
      </c>
      <c r="Z37">
        <f>'[1]FLEX EARS'!$G33</f>
        <v>0</v>
      </c>
      <c r="AA37">
        <f>'[1]FLEX EARS'!$H33</f>
        <v>0</v>
      </c>
      <c r="AB37">
        <f>'[1]FLEX EARS'!$I33</f>
        <v>0</v>
      </c>
      <c r="AD37">
        <f>'[1]FLEX EARS'!$J33</f>
        <v>0</v>
      </c>
      <c r="AF37">
        <f t="shared" si="13"/>
        <v>0</v>
      </c>
      <c r="AG37">
        <f>'[1]FLEX EARS'!$K33</f>
        <v>0</v>
      </c>
      <c r="AH37">
        <f t="shared" si="14"/>
        <v>0</v>
      </c>
      <c r="AI37">
        <f>'[1]FLEX EARS'!$L33</f>
        <v>0</v>
      </c>
      <c r="AK37">
        <f t="shared" si="15"/>
        <v>0</v>
      </c>
      <c r="AM37">
        <f>'[1]FLEX EARS'!$M33</f>
        <v>0</v>
      </c>
      <c r="AO37">
        <f>'[1]FLEX EARS'!$N33</f>
        <v>0</v>
      </c>
      <c r="AS37">
        <f>'[1]FLEX EARS'!$O33</f>
        <v>0</v>
      </c>
      <c r="AU37">
        <f t="shared" si="16"/>
        <v>0</v>
      </c>
      <c r="AV37">
        <f t="shared" si="17"/>
        <v>0</v>
      </c>
      <c r="AW37">
        <f t="shared" si="18"/>
        <v>0</v>
      </c>
      <c r="AX37">
        <f t="shared" si="19"/>
        <v>0</v>
      </c>
      <c r="BG37">
        <f t="shared" si="20"/>
        <v>0</v>
      </c>
      <c r="BH37" s="10">
        <f t="shared" si="21"/>
        <v>0</v>
      </c>
    </row>
    <row r="38" spans="6:60">
      <c r="F38">
        <f t="shared" si="3"/>
        <v>0</v>
      </c>
      <c r="G38">
        <f t="shared" si="4"/>
        <v>0</v>
      </c>
      <c r="H38">
        <f t="shared" si="5"/>
        <v>0</v>
      </c>
      <c r="I38">
        <f t="shared" si="6"/>
        <v>0</v>
      </c>
      <c r="J38">
        <f>'[1]FLEX EARS'!$C34</f>
        <v>0</v>
      </c>
      <c r="K38">
        <f t="shared" si="7"/>
        <v>0</v>
      </c>
      <c r="L38">
        <f t="shared" si="8"/>
        <v>0</v>
      </c>
      <c r="M38">
        <f t="shared" si="9"/>
        <v>0</v>
      </c>
      <c r="R38">
        <f>'[1]FLEX EARS'!$E34</f>
        <v>0</v>
      </c>
      <c r="T38">
        <f t="shared" si="10"/>
        <v>0</v>
      </c>
      <c r="U38">
        <f>'[1]FLEX EARS'!$F34</f>
        <v>0</v>
      </c>
      <c r="W38">
        <f t="shared" si="11"/>
        <v>0</v>
      </c>
      <c r="X38">
        <f t="shared" si="12"/>
        <v>0</v>
      </c>
      <c r="Y38">
        <f>'[1]FLEX EARS'!$D34</f>
        <v>0</v>
      </c>
      <c r="Z38">
        <f>'[1]FLEX EARS'!$G34</f>
        <v>0</v>
      </c>
      <c r="AA38">
        <f>'[1]FLEX EARS'!$H34</f>
        <v>0</v>
      </c>
      <c r="AB38">
        <f>'[1]FLEX EARS'!$I34</f>
        <v>0</v>
      </c>
      <c r="AD38">
        <f>'[1]FLEX EARS'!$J34</f>
        <v>0</v>
      </c>
      <c r="AF38">
        <f t="shared" si="13"/>
        <v>0</v>
      </c>
      <c r="AG38">
        <f>'[1]FLEX EARS'!$K34</f>
        <v>0</v>
      </c>
      <c r="AH38">
        <f t="shared" si="14"/>
        <v>0</v>
      </c>
      <c r="AI38">
        <f>'[1]FLEX EARS'!$L34</f>
        <v>0</v>
      </c>
      <c r="AK38">
        <f t="shared" si="15"/>
        <v>0</v>
      </c>
      <c r="AM38">
        <f>'[1]FLEX EARS'!$M34</f>
        <v>0</v>
      </c>
      <c r="AO38">
        <f>'[1]FLEX EARS'!$N34</f>
        <v>0</v>
      </c>
      <c r="AS38">
        <f>'[1]FLEX EARS'!$O34</f>
        <v>0</v>
      </c>
      <c r="AU38">
        <f t="shared" si="16"/>
        <v>0</v>
      </c>
      <c r="AV38">
        <f t="shared" si="17"/>
        <v>0</v>
      </c>
      <c r="AW38">
        <f t="shared" si="18"/>
        <v>0</v>
      </c>
      <c r="AX38">
        <f t="shared" si="19"/>
        <v>0</v>
      </c>
      <c r="BG38">
        <f t="shared" si="20"/>
        <v>0</v>
      </c>
      <c r="BH38" s="10">
        <f t="shared" si="21"/>
        <v>0</v>
      </c>
    </row>
    <row r="39" spans="6:60">
      <c r="F39">
        <f t="shared" si="3"/>
        <v>0</v>
      </c>
      <c r="G39">
        <f t="shared" si="4"/>
        <v>0</v>
      </c>
      <c r="H39">
        <f t="shared" si="5"/>
        <v>0</v>
      </c>
      <c r="I39">
        <f t="shared" si="6"/>
        <v>0</v>
      </c>
      <c r="J39">
        <f>'[1]FLEX EARS'!$C35</f>
        <v>0</v>
      </c>
      <c r="K39">
        <f t="shared" si="7"/>
        <v>0</v>
      </c>
      <c r="L39">
        <f t="shared" si="8"/>
        <v>0</v>
      </c>
      <c r="M39">
        <f t="shared" si="9"/>
        <v>0</v>
      </c>
      <c r="R39">
        <f>'[1]FLEX EARS'!$E35</f>
        <v>0</v>
      </c>
      <c r="T39">
        <f t="shared" si="10"/>
        <v>0</v>
      </c>
      <c r="U39">
        <f>'[1]FLEX EARS'!$F35</f>
        <v>0</v>
      </c>
      <c r="W39">
        <f t="shared" si="11"/>
        <v>0</v>
      </c>
      <c r="X39">
        <f t="shared" si="12"/>
        <v>0</v>
      </c>
      <c r="Y39">
        <f>'[1]FLEX EARS'!$D35</f>
        <v>0</v>
      </c>
      <c r="Z39">
        <f>'[1]FLEX EARS'!$G35</f>
        <v>0</v>
      </c>
      <c r="AA39">
        <f>'[1]FLEX EARS'!$H35</f>
        <v>0</v>
      </c>
      <c r="AB39">
        <f>'[1]FLEX EARS'!$I35</f>
        <v>0</v>
      </c>
      <c r="AD39">
        <f>'[1]FLEX EARS'!$J35</f>
        <v>0</v>
      </c>
      <c r="AF39">
        <f t="shared" si="13"/>
        <v>0</v>
      </c>
      <c r="AG39">
        <f>'[1]FLEX EARS'!$K35</f>
        <v>0</v>
      </c>
      <c r="AH39">
        <f t="shared" si="14"/>
        <v>0</v>
      </c>
      <c r="AI39">
        <f>'[1]FLEX EARS'!$L35</f>
        <v>0</v>
      </c>
      <c r="AK39">
        <f t="shared" si="15"/>
        <v>0</v>
      </c>
      <c r="AM39">
        <f>'[1]FLEX EARS'!$M35</f>
        <v>0</v>
      </c>
      <c r="AO39">
        <f>'[1]FLEX EARS'!$N35</f>
        <v>0</v>
      </c>
      <c r="AS39">
        <f>'[1]FLEX EARS'!$O35</f>
        <v>0</v>
      </c>
      <c r="AU39">
        <f t="shared" si="16"/>
        <v>0</v>
      </c>
      <c r="AV39">
        <f t="shared" si="17"/>
        <v>0</v>
      </c>
      <c r="AW39">
        <f t="shared" si="18"/>
        <v>0</v>
      </c>
      <c r="AX39">
        <f t="shared" si="19"/>
        <v>0</v>
      </c>
      <c r="BG39">
        <f t="shared" si="20"/>
        <v>0</v>
      </c>
      <c r="BH39" s="10">
        <f t="shared" si="21"/>
        <v>0</v>
      </c>
    </row>
    <row r="40" spans="6:60">
      <c r="F40">
        <f t="shared" si="3"/>
        <v>0</v>
      </c>
      <c r="G40">
        <f t="shared" si="4"/>
        <v>0</v>
      </c>
      <c r="H40">
        <f t="shared" si="5"/>
        <v>0</v>
      </c>
      <c r="I40">
        <f t="shared" si="6"/>
        <v>0</v>
      </c>
      <c r="J40">
        <f>'[1]FLEX EARS'!$C36</f>
        <v>0</v>
      </c>
      <c r="K40">
        <f t="shared" si="7"/>
        <v>0</v>
      </c>
      <c r="L40">
        <f t="shared" si="8"/>
        <v>0</v>
      </c>
      <c r="M40">
        <f t="shared" si="9"/>
        <v>0</v>
      </c>
      <c r="R40">
        <f>'[1]FLEX EARS'!$E36</f>
        <v>0</v>
      </c>
      <c r="T40">
        <f t="shared" si="10"/>
        <v>0</v>
      </c>
      <c r="U40">
        <f>'[1]FLEX EARS'!$F36</f>
        <v>0</v>
      </c>
      <c r="W40">
        <f t="shared" si="11"/>
        <v>0</v>
      </c>
      <c r="X40">
        <f t="shared" si="12"/>
        <v>0</v>
      </c>
      <c r="Y40">
        <f>'[1]FLEX EARS'!$D36</f>
        <v>0</v>
      </c>
      <c r="Z40">
        <f>'[1]FLEX EARS'!$G36</f>
        <v>0</v>
      </c>
      <c r="AA40">
        <f>'[1]FLEX EARS'!$H36</f>
        <v>0</v>
      </c>
      <c r="AB40">
        <f>'[1]FLEX EARS'!$I36</f>
        <v>0</v>
      </c>
      <c r="AD40">
        <f>'[1]FLEX EARS'!$J36</f>
        <v>0</v>
      </c>
      <c r="AF40">
        <f t="shared" si="13"/>
        <v>0</v>
      </c>
      <c r="AG40">
        <f>'[1]FLEX EARS'!$K36</f>
        <v>0</v>
      </c>
      <c r="AH40">
        <f t="shared" si="14"/>
        <v>0</v>
      </c>
      <c r="AI40">
        <f>'[1]FLEX EARS'!$L36</f>
        <v>0</v>
      </c>
      <c r="AK40">
        <f t="shared" si="15"/>
        <v>0</v>
      </c>
      <c r="AM40">
        <f>'[1]FLEX EARS'!$M36</f>
        <v>0</v>
      </c>
      <c r="AO40">
        <f>'[1]FLEX EARS'!$N36</f>
        <v>0</v>
      </c>
      <c r="AS40">
        <f>'[1]FLEX EARS'!$O36</f>
        <v>0</v>
      </c>
      <c r="AU40">
        <f t="shared" si="16"/>
        <v>0</v>
      </c>
      <c r="AV40">
        <f t="shared" si="17"/>
        <v>0</v>
      </c>
      <c r="AW40">
        <f t="shared" si="18"/>
        <v>0</v>
      </c>
      <c r="AX40">
        <f t="shared" si="19"/>
        <v>0</v>
      </c>
      <c r="BG40">
        <f t="shared" si="20"/>
        <v>0</v>
      </c>
      <c r="BH40" s="10">
        <f t="shared" si="21"/>
        <v>0</v>
      </c>
    </row>
    <row r="41" spans="6:60">
      <c r="F41">
        <f t="shared" si="3"/>
        <v>0</v>
      </c>
      <c r="G41">
        <f t="shared" si="4"/>
        <v>0</v>
      </c>
      <c r="H41">
        <f t="shared" si="5"/>
        <v>0</v>
      </c>
      <c r="I41">
        <f t="shared" si="6"/>
        <v>0</v>
      </c>
      <c r="J41">
        <f>'[1]FLEX EARS'!$C37</f>
        <v>0</v>
      </c>
      <c r="K41">
        <f t="shared" si="7"/>
        <v>0</v>
      </c>
      <c r="L41">
        <f t="shared" si="8"/>
        <v>0</v>
      </c>
      <c r="M41">
        <f t="shared" si="9"/>
        <v>0</v>
      </c>
      <c r="R41">
        <f>'[1]FLEX EARS'!$E37</f>
        <v>0</v>
      </c>
      <c r="T41">
        <f t="shared" si="10"/>
        <v>0</v>
      </c>
      <c r="U41">
        <f>'[1]FLEX EARS'!$F37</f>
        <v>0</v>
      </c>
      <c r="W41">
        <f t="shared" si="11"/>
        <v>0</v>
      </c>
      <c r="X41">
        <f t="shared" si="12"/>
        <v>0</v>
      </c>
      <c r="Y41">
        <f>'[1]FLEX EARS'!$D37</f>
        <v>0</v>
      </c>
      <c r="Z41">
        <f>'[1]FLEX EARS'!$G37</f>
        <v>0</v>
      </c>
      <c r="AA41">
        <f>'[1]FLEX EARS'!$H37</f>
        <v>0</v>
      </c>
      <c r="AB41">
        <f>'[1]FLEX EARS'!$I37</f>
        <v>0</v>
      </c>
      <c r="AD41">
        <f>'[1]FLEX EARS'!$J37</f>
        <v>0</v>
      </c>
      <c r="AF41">
        <f t="shared" si="13"/>
        <v>0</v>
      </c>
      <c r="AG41">
        <f>'[1]FLEX EARS'!$K37</f>
        <v>0</v>
      </c>
      <c r="AH41">
        <f t="shared" si="14"/>
        <v>0</v>
      </c>
      <c r="AI41">
        <f>'[1]FLEX EARS'!$L37</f>
        <v>0</v>
      </c>
      <c r="AK41">
        <f t="shared" si="15"/>
        <v>0</v>
      </c>
      <c r="AM41">
        <f>'[1]FLEX EARS'!$M37</f>
        <v>0</v>
      </c>
      <c r="AO41">
        <f>'[1]FLEX EARS'!$N37</f>
        <v>0</v>
      </c>
      <c r="AS41">
        <f>'[1]FLEX EARS'!$O37</f>
        <v>0</v>
      </c>
      <c r="AU41">
        <f t="shared" si="16"/>
        <v>0</v>
      </c>
      <c r="AV41">
        <f t="shared" si="17"/>
        <v>0</v>
      </c>
      <c r="AW41">
        <f t="shared" si="18"/>
        <v>0</v>
      </c>
      <c r="AX41">
        <f t="shared" si="19"/>
        <v>0</v>
      </c>
      <c r="BG41">
        <f t="shared" si="20"/>
        <v>0</v>
      </c>
      <c r="BH41" s="10">
        <f t="shared" si="21"/>
        <v>0</v>
      </c>
    </row>
    <row r="42" spans="6:60">
      <c r="F42">
        <f t="shared" si="3"/>
        <v>0</v>
      </c>
      <c r="G42">
        <f t="shared" si="4"/>
        <v>0</v>
      </c>
      <c r="H42">
        <f t="shared" si="5"/>
        <v>0</v>
      </c>
      <c r="I42">
        <f t="shared" si="6"/>
        <v>0</v>
      </c>
      <c r="J42">
        <f>'[1]FLEX EARS'!$C38</f>
        <v>0</v>
      </c>
      <c r="K42">
        <f t="shared" si="7"/>
        <v>0</v>
      </c>
      <c r="L42">
        <f t="shared" si="8"/>
        <v>0</v>
      </c>
      <c r="M42">
        <f t="shared" si="9"/>
        <v>0</v>
      </c>
      <c r="R42">
        <f>'[1]FLEX EARS'!$E38</f>
        <v>0</v>
      </c>
      <c r="T42">
        <f t="shared" si="10"/>
        <v>0</v>
      </c>
      <c r="U42">
        <f>'[1]FLEX EARS'!$F38</f>
        <v>0</v>
      </c>
      <c r="W42">
        <f t="shared" si="11"/>
        <v>0</v>
      </c>
      <c r="X42">
        <f t="shared" si="12"/>
        <v>0</v>
      </c>
      <c r="Y42">
        <f>'[1]FLEX EARS'!$D38</f>
        <v>0</v>
      </c>
      <c r="Z42">
        <f>'[1]FLEX EARS'!$G38</f>
        <v>0</v>
      </c>
      <c r="AA42">
        <f>'[1]FLEX EARS'!$H38</f>
        <v>0</v>
      </c>
      <c r="AB42">
        <f>'[1]FLEX EARS'!$I38</f>
        <v>0</v>
      </c>
      <c r="AD42">
        <f>'[1]FLEX EARS'!$J38</f>
        <v>0</v>
      </c>
      <c r="AF42">
        <f t="shared" si="13"/>
        <v>0</v>
      </c>
      <c r="AG42">
        <f>'[1]FLEX EARS'!$K38</f>
        <v>0</v>
      </c>
      <c r="AH42">
        <f t="shared" si="14"/>
        <v>0</v>
      </c>
      <c r="AI42">
        <f>'[1]FLEX EARS'!$L38</f>
        <v>0</v>
      </c>
      <c r="AK42">
        <f t="shared" si="15"/>
        <v>0</v>
      </c>
      <c r="AM42">
        <f>'[1]FLEX EARS'!$M38</f>
        <v>0</v>
      </c>
      <c r="AO42">
        <f>'[1]FLEX EARS'!$N38</f>
        <v>0</v>
      </c>
      <c r="AS42">
        <f>'[1]FLEX EARS'!$O38</f>
        <v>0</v>
      </c>
      <c r="AU42">
        <f t="shared" si="16"/>
        <v>0</v>
      </c>
      <c r="AV42">
        <f t="shared" si="17"/>
        <v>0</v>
      </c>
      <c r="AW42">
        <f t="shared" si="18"/>
        <v>0</v>
      </c>
      <c r="AX42">
        <f t="shared" si="19"/>
        <v>0</v>
      </c>
      <c r="BG42">
        <f t="shared" si="20"/>
        <v>0</v>
      </c>
      <c r="BH42" s="10">
        <f t="shared" si="21"/>
        <v>0</v>
      </c>
    </row>
    <row r="43" spans="6:60">
      <c r="F43">
        <f t="shared" si="3"/>
        <v>0</v>
      </c>
      <c r="G43">
        <f t="shared" si="4"/>
        <v>0</v>
      </c>
      <c r="H43">
        <f t="shared" si="5"/>
        <v>0</v>
      </c>
      <c r="I43">
        <f t="shared" si="6"/>
        <v>0</v>
      </c>
      <c r="J43">
        <f>'[1]FLEX EARS'!$C39</f>
        <v>0</v>
      </c>
      <c r="K43">
        <f t="shared" si="7"/>
        <v>0</v>
      </c>
      <c r="L43">
        <f t="shared" si="8"/>
        <v>0</v>
      </c>
      <c r="M43">
        <f t="shared" si="9"/>
        <v>0</v>
      </c>
      <c r="R43">
        <f>'[1]FLEX EARS'!$E39</f>
        <v>0</v>
      </c>
      <c r="T43">
        <f t="shared" si="10"/>
        <v>0</v>
      </c>
      <c r="U43">
        <f>'[1]FLEX EARS'!$F39</f>
        <v>0</v>
      </c>
      <c r="W43">
        <f t="shared" si="11"/>
        <v>0</v>
      </c>
      <c r="X43">
        <f t="shared" si="12"/>
        <v>0</v>
      </c>
      <c r="Y43">
        <f>'[1]FLEX EARS'!$D39</f>
        <v>0</v>
      </c>
      <c r="Z43">
        <f>'[1]FLEX EARS'!$G39</f>
        <v>0</v>
      </c>
      <c r="AA43">
        <f>'[1]FLEX EARS'!$H39</f>
        <v>0</v>
      </c>
      <c r="AB43">
        <f>'[1]FLEX EARS'!$I39</f>
        <v>0</v>
      </c>
      <c r="AD43">
        <f>'[1]FLEX EARS'!$J39</f>
        <v>0</v>
      </c>
      <c r="AF43">
        <f t="shared" si="13"/>
        <v>0</v>
      </c>
      <c r="AG43">
        <f>'[1]FLEX EARS'!$K39</f>
        <v>0</v>
      </c>
      <c r="AH43">
        <f t="shared" si="14"/>
        <v>0</v>
      </c>
      <c r="AI43">
        <f>'[1]FLEX EARS'!$L39</f>
        <v>0</v>
      </c>
      <c r="AK43">
        <f t="shared" si="15"/>
        <v>0</v>
      </c>
      <c r="AM43">
        <f>'[1]FLEX EARS'!$M39</f>
        <v>0</v>
      </c>
      <c r="AO43">
        <f>'[1]FLEX EARS'!$N39</f>
        <v>0</v>
      </c>
      <c r="AS43">
        <f>'[1]FLEX EARS'!$O39</f>
        <v>0</v>
      </c>
      <c r="AU43">
        <f t="shared" si="16"/>
        <v>0</v>
      </c>
      <c r="AV43">
        <f t="shared" si="17"/>
        <v>0</v>
      </c>
      <c r="AW43">
        <f t="shared" si="18"/>
        <v>0</v>
      </c>
      <c r="AX43">
        <f t="shared" si="19"/>
        <v>0</v>
      </c>
      <c r="BG43">
        <f t="shared" si="20"/>
        <v>0</v>
      </c>
      <c r="BH43" s="10">
        <f t="shared" si="21"/>
        <v>0</v>
      </c>
    </row>
    <row r="44" spans="6:60">
      <c r="F44">
        <f t="shared" si="3"/>
        <v>0</v>
      </c>
      <c r="G44">
        <f t="shared" si="4"/>
        <v>0</v>
      </c>
      <c r="H44">
        <f t="shared" si="5"/>
        <v>0</v>
      </c>
      <c r="I44">
        <f t="shared" si="6"/>
        <v>0</v>
      </c>
      <c r="J44">
        <f>'[1]FLEX EARS'!$C40</f>
        <v>0</v>
      </c>
      <c r="K44">
        <f t="shared" si="7"/>
        <v>0</v>
      </c>
      <c r="L44">
        <f t="shared" si="8"/>
        <v>0</v>
      </c>
      <c r="M44">
        <f t="shared" si="9"/>
        <v>0</v>
      </c>
      <c r="R44">
        <f>'[1]FLEX EARS'!$E40</f>
        <v>0</v>
      </c>
      <c r="T44">
        <f t="shared" si="10"/>
        <v>0</v>
      </c>
      <c r="U44">
        <f>'[1]FLEX EARS'!$F40</f>
        <v>0</v>
      </c>
      <c r="W44">
        <f t="shared" si="11"/>
        <v>0</v>
      </c>
      <c r="X44">
        <f t="shared" si="12"/>
        <v>0</v>
      </c>
      <c r="Y44">
        <f>'[1]FLEX EARS'!$D40</f>
        <v>0</v>
      </c>
      <c r="Z44">
        <f>'[1]FLEX EARS'!$G40</f>
        <v>0</v>
      </c>
      <c r="AA44">
        <f>'[1]FLEX EARS'!$H40</f>
        <v>0</v>
      </c>
      <c r="AB44">
        <f>'[1]FLEX EARS'!$I40</f>
        <v>0</v>
      </c>
      <c r="AD44">
        <f>'[1]FLEX EARS'!$J40</f>
        <v>0</v>
      </c>
      <c r="AF44">
        <f t="shared" si="13"/>
        <v>0</v>
      </c>
      <c r="AG44">
        <f>'[1]FLEX EARS'!$K40</f>
        <v>0</v>
      </c>
      <c r="AH44">
        <f t="shared" si="14"/>
        <v>0</v>
      </c>
      <c r="AI44">
        <f>'[1]FLEX EARS'!$L40</f>
        <v>0</v>
      </c>
      <c r="AK44">
        <f t="shared" si="15"/>
        <v>0</v>
      </c>
      <c r="AM44">
        <f>'[1]FLEX EARS'!$M40</f>
        <v>0</v>
      </c>
      <c r="AO44">
        <f>'[1]FLEX EARS'!$N40</f>
        <v>0</v>
      </c>
      <c r="AS44">
        <f>'[1]FLEX EARS'!$O40</f>
        <v>0</v>
      </c>
      <c r="AU44">
        <f t="shared" si="16"/>
        <v>0</v>
      </c>
      <c r="AV44">
        <f t="shared" si="17"/>
        <v>0</v>
      </c>
      <c r="AW44">
        <f t="shared" si="18"/>
        <v>0</v>
      </c>
      <c r="AX44">
        <f t="shared" si="19"/>
        <v>0</v>
      </c>
      <c r="BG44">
        <f t="shared" si="20"/>
        <v>0</v>
      </c>
      <c r="BH44" s="10">
        <f t="shared" si="21"/>
        <v>0</v>
      </c>
    </row>
    <row r="45" spans="6:60">
      <c r="F45">
        <f t="shared" si="3"/>
        <v>0</v>
      </c>
      <c r="G45">
        <f t="shared" si="4"/>
        <v>0</v>
      </c>
      <c r="H45">
        <f t="shared" si="5"/>
        <v>0</v>
      </c>
      <c r="I45">
        <f t="shared" si="6"/>
        <v>0</v>
      </c>
      <c r="J45">
        <f>'[1]FLEX EARS'!$C41</f>
        <v>0</v>
      </c>
      <c r="K45">
        <f t="shared" si="7"/>
        <v>0</v>
      </c>
      <c r="L45">
        <f t="shared" si="8"/>
        <v>0</v>
      </c>
      <c r="M45">
        <f t="shared" si="9"/>
        <v>0</v>
      </c>
      <c r="R45">
        <f>'[1]FLEX EARS'!$E41</f>
        <v>0</v>
      </c>
      <c r="T45">
        <f t="shared" si="10"/>
        <v>0</v>
      </c>
      <c r="U45">
        <f>'[1]FLEX EARS'!$F41</f>
        <v>0</v>
      </c>
      <c r="W45">
        <f t="shared" si="11"/>
        <v>0</v>
      </c>
      <c r="X45">
        <f t="shared" si="12"/>
        <v>0</v>
      </c>
      <c r="Y45">
        <f>'[1]FLEX EARS'!$D41</f>
        <v>0</v>
      </c>
      <c r="Z45">
        <f>'[1]FLEX EARS'!$G41</f>
        <v>0</v>
      </c>
      <c r="AA45">
        <f>'[1]FLEX EARS'!$H41</f>
        <v>0</v>
      </c>
      <c r="AB45">
        <f>'[1]FLEX EARS'!$I41</f>
        <v>0</v>
      </c>
      <c r="AD45">
        <f>'[1]FLEX EARS'!$J41</f>
        <v>0</v>
      </c>
      <c r="AF45">
        <f t="shared" si="13"/>
        <v>0</v>
      </c>
      <c r="AG45">
        <f>'[1]FLEX EARS'!$K41</f>
        <v>0</v>
      </c>
      <c r="AH45">
        <f t="shared" si="14"/>
        <v>0</v>
      </c>
      <c r="AI45">
        <f>'[1]FLEX EARS'!$L41</f>
        <v>0</v>
      </c>
      <c r="AK45">
        <f t="shared" si="15"/>
        <v>0</v>
      </c>
      <c r="AM45">
        <f>'[1]FLEX EARS'!$M41</f>
        <v>0</v>
      </c>
      <c r="AO45">
        <f>'[1]FLEX EARS'!$N41</f>
        <v>0</v>
      </c>
      <c r="AS45">
        <f>'[1]FLEX EARS'!$O41</f>
        <v>0</v>
      </c>
      <c r="AU45">
        <f t="shared" si="16"/>
        <v>0</v>
      </c>
      <c r="AV45">
        <f t="shared" si="17"/>
        <v>0</v>
      </c>
      <c r="AW45">
        <f t="shared" si="18"/>
        <v>0</v>
      </c>
      <c r="AX45">
        <f t="shared" si="19"/>
        <v>0</v>
      </c>
      <c r="BG45">
        <f t="shared" si="20"/>
        <v>0</v>
      </c>
      <c r="BH45" s="10">
        <f t="shared" si="21"/>
        <v>0</v>
      </c>
    </row>
    <row r="46" spans="6:60">
      <c r="F46">
        <f t="shared" si="3"/>
        <v>0</v>
      </c>
      <c r="G46">
        <f t="shared" si="4"/>
        <v>0</v>
      </c>
      <c r="H46">
        <f t="shared" si="5"/>
        <v>0</v>
      </c>
      <c r="I46">
        <f t="shared" si="6"/>
        <v>0</v>
      </c>
      <c r="J46">
        <f>'[1]FLEX EARS'!$C42</f>
        <v>0</v>
      </c>
      <c r="K46">
        <f t="shared" si="7"/>
        <v>0</v>
      </c>
      <c r="L46">
        <f t="shared" si="8"/>
        <v>0</v>
      </c>
      <c r="M46">
        <f t="shared" si="9"/>
        <v>0</v>
      </c>
      <c r="R46">
        <f>'[1]FLEX EARS'!$E42</f>
        <v>0</v>
      </c>
      <c r="T46">
        <f t="shared" si="10"/>
        <v>0</v>
      </c>
      <c r="U46">
        <f>'[1]FLEX EARS'!$F42</f>
        <v>0</v>
      </c>
      <c r="W46">
        <f t="shared" si="11"/>
        <v>0</v>
      </c>
      <c r="X46">
        <f t="shared" si="12"/>
        <v>0</v>
      </c>
      <c r="Y46">
        <f>'[1]FLEX EARS'!$D42</f>
        <v>0</v>
      </c>
      <c r="Z46">
        <f>'[1]FLEX EARS'!$G42</f>
        <v>0</v>
      </c>
      <c r="AA46">
        <f>'[1]FLEX EARS'!$H42</f>
        <v>0</v>
      </c>
      <c r="AB46">
        <f>'[1]FLEX EARS'!$I42</f>
        <v>0</v>
      </c>
      <c r="AD46">
        <f>'[1]FLEX EARS'!$J42</f>
        <v>0</v>
      </c>
      <c r="AF46">
        <f t="shared" si="13"/>
        <v>0</v>
      </c>
      <c r="AG46">
        <f>'[1]FLEX EARS'!$K42</f>
        <v>0</v>
      </c>
      <c r="AH46">
        <f t="shared" si="14"/>
        <v>0</v>
      </c>
      <c r="AI46">
        <f>'[1]FLEX EARS'!$L42</f>
        <v>0</v>
      </c>
      <c r="AK46">
        <f t="shared" si="15"/>
        <v>0</v>
      </c>
      <c r="AM46">
        <f>'[1]FLEX EARS'!$M42</f>
        <v>0</v>
      </c>
      <c r="AO46">
        <f>'[1]FLEX EARS'!$N42</f>
        <v>0</v>
      </c>
      <c r="AS46">
        <f>'[1]FLEX EARS'!$O42</f>
        <v>0</v>
      </c>
      <c r="AU46">
        <f t="shared" si="16"/>
        <v>0</v>
      </c>
      <c r="AV46">
        <f t="shared" si="17"/>
        <v>0</v>
      </c>
      <c r="AW46">
        <f t="shared" si="18"/>
        <v>0</v>
      </c>
      <c r="AX46">
        <f t="shared" si="19"/>
        <v>0</v>
      </c>
      <c r="BG46">
        <f t="shared" si="20"/>
        <v>0</v>
      </c>
      <c r="BH46" s="10">
        <f t="shared" si="21"/>
        <v>0</v>
      </c>
    </row>
    <row r="47" spans="6:60">
      <c r="F47">
        <f t="shared" si="3"/>
        <v>0</v>
      </c>
      <c r="G47">
        <f t="shared" si="4"/>
        <v>0</v>
      </c>
      <c r="H47">
        <f t="shared" si="5"/>
        <v>0</v>
      </c>
      <c r="I47">
        <f t="shared" si="6"/>
        <v>0</v>
      </c>
      <c r="J47">
        <f>'[1]FLEX EARS'!$C43</f>
        <v>0</v>
      </c>
      <c r="K47">
        <f t="shared" si="7"/>
        <v>0</v>
      </c>
      <c r="L47">
        <f t="shared" si="8"/>
        <v>0</v>
      </c>
      <c r="M47">
        <f t="shared" si="9"/>
        <v>0</v>
      </c>
      <c r="R47">
        <f>'[1]FLEX EARS'!$E43</f>
        <v>0</v>
      </c>
      <c r="T47">
        <f t="shared" si="10"/>
        <v>0</v>
      </c>
      <c r="U47">
        <f>'[1]FLEX EARS'!$F43</f>
        <v>0</v>
      </c>
      <c r="W47">
        <f t="shared" si="11"/>
        <v>0</v>
      </c>
      <c r="X47">
        <f t="shared" si="12"/>
        <v>0</v>
      </c>
      <c r="Y47">
        <f>'[1]FLEX EARS'!$D43</f>
        <v>0</v>
      </c>
      <c r="Z47">
        <f>'[1]FLEX EARS'!$G43</f>
        <v>0</v>
      </c>
      <c r="AA47">
        <f>'[1]FLEX EARS'!$H43</f>
        <v>0</v>
      </c>
      <c r="AB47">
        <f>'[1]FLEX EARS'!$I43</f>
        <v>0</v>
      </c>
      <c r="AD47">
        <f>'[1]FLEX EARS'!$J43</f>
        <v>0</v>
      </c>
      <c r="AF47">
        <f t="shared" si="13"/>
        <v>0</v>
      </c>
      <c r="AG47">
        <f>'[1]FLEX EARS'!$K43</f>
        <v>0</v>
      </c>
      <c r="AH47">
        <f t="shared" si="14"/>
        <v>0</v>
      </c>
      <c r="AI47">
        <f>'[1]FLEX EARS'!$L43</f>
        <v>0</v>
      </c>
      <c r="AK47">
        <f t="shared" si="15"/>
        <v>0</v>
      </c>
      <c r="AM47">
        <f>'[1]FLEX EARS'!$M43</f>
        <v>0</v>
      </c>
      <c r="AO47">
        <f>'[1]FLEX EARS'!$N43</f>
        <v>0</v>
      </c>
      <c r="AS47">
        <f>'[1]FLEX EARS'!$O43</f>
        <v>0</v>
      </c>
      <c r="AU47">
        <f t="shared" si="16"/>
        <v>0</v>
      </c>
      <c r="AV47">
        <f t="shared" si="17"/>
        <v>0</v>
      </c>
      <c r="AW47">
        <f t="shared" si="18"/>
        <v>0</v>
      </c>
      <c r="AX47">
        <f t="shared" si="19"/>
        <v>0</v>
      </c>
      <c r="BG47">
        <f t="shared" si="20"/>
        <v>0</v>
      </c>
      <c r="BH47" s="10">
        <f t="shared" si="21"/>
        <v>0</v>
      </c>
    </row>
    <row r="48" spans="6:60">
      <c r="F48">
        <f t="shared" si="3"/>
        <v>0</v>
      </c>
      <c r="G48">
        <f t="shared" si="4"/>
        <v>0</v>
      </c>
      <c r="H48">
        <f t="shared" si="5"/>
        <v>0</v>
      </c>
      <c r="I48">
        <f t="shared" si="6"/>
        <v>0</v>
      </c>
      <c r="J48">
        <f>'[1]FLEX EARS'!$C44</f>
        <v>0</v>
      </c>
      <c r="K48">
        <f t="shared" si="7"/>
        <v>0</v>
      </c>
      <c r="L48">
        <f t="shared" si="8"/>
        <v>0</v>
      </c>
      <c r="M48">
        <f t="shared" si="9"/>
        <v>0</v>
      </c>
      <c r="R48">
        <f>'[1]FLEX EARS'!$E44</f>
        <v>0</v>
      </c>
      <c r="T48">
        <f t="shared" si="10"/>
        <v>0</v>
      </c>
      <c r="U48">
        <f>'[1]FLEX EARS'!$F44</f>
        <v>0</v>
      </c>
      <c r="W48">
        <f t="shared" si="11"/>
        <v>0</v>
      </c>
      <c r="X48">
        <f t="shared" si="12"/>
        <v>0</v>
      </c>
      <c r="Y48">
        <f>'[1]FLEX EARS'!$D44</f>
        <v>0</v>
      </c>
      <c r="Z48">
        <f>'[1]FLEX EARS'!$G44</f>
        <v>0</v>
      </c>
      <c r="AA48">
        <f>'[1]FLEX EARS'!$H44</f>
        <v>0</v>
      </c>
      <c r="AB48">
        <f>'[1]FLEX EARS'!$I44</f>
        <v>0</v>
      </c>
      <c r="AD48">
        <f>'[1]FLEX EARS'!$J44</f>
        <v>0</v>
      </c>
      <c r="AF48">
        <f t="shared" si="13"/>
        <v>0</v>
      </c>
      <c r="AG48">
        <f>'[1]FLEX EARS'!$K44</f>
        <v>0</v>
      </c>
      <c r="AH48">
        <f t="shared" si="14"/>
        <v>0</v>
      </c>
      <c r="AI48">
        <f>'[1]FLEX EARS'!$L44</f>
        <v>0</v>
      </c>
      <c r="AK48">
        <f t="shared" si="15"/>
        <v>0</v>
      </c>
      <c r="AM48">
        <f>'[1]FLEX EARS'!$M44</f>
        <v>0</v>
      </c>
      <c r="AO48">
        <f>'[1]FLEX EARS'!$N44</f>
        <v>0</v>
      </c>
      <c r="AS48">
        <f>'[1]FLEX EARS'!$O44</f>
        <v>0</v>
      </c>
      <c r="AU48">
        <f t="shared" si="16"/>
        <v>0</v>
      </c>
      <c r="AV48">
        <f t="shared" si="17"/>
        <v>0</v>
      </c>
      <c r="AW48">
        <f t="shared" si="18"/>
        <v>0</v>
      </c>
      <c r="AX48">
        <f t="shared" si="19"/>
        <v>0</v>
      </c>
      <c r="BG48">
        <f t="shared" si="20"/>
        <v>0</v>
      </c>
      <c r="BH48" s="10">
        <f t="shared" si="21"/>
        <v>0</v>
      </c>
    </row>
    <row r="49" spans="6:60">
      <c r="F49">
        <f t="shared" si="3"/>
        <v>0</v>
      </c>
      <c r="G49">
        <f t="shared" si="4"/>
        <v>0</v>
      </c>
      <c r="H49">
        <f t="shared" si="5"/>
        <v>0</v>
      </c>
      <c r="I49">
        <f t="shared" si="6"/>
        <v>0</v>
      </c>
      <c r="J49">
        <f>'[1]FLEX EARS'!$C45</f>
        <v>0</v>
      </c>
      <c r="K49">
        <f t="shared" si="7"/>
        <v>0</v>
      </c>
      <c r="L49">
        <f t="shared" si="8"/>
        <v>0</v>
      </c>
      <c r="M49">
        <f t="shared" si="9"/>
        <v>0</v>
      </c>
      <c r="R49">
        <f>'[1]FLEX EARS'!$E45</f>
        <v>0</v>
      </c>
      <c r="T49">
        <f t="shared" si="10"/>
        <v>0</v>
      </c>
      <c r="U49">
        <f>'[1]FLEX EARS'!$F45</f>
        <v>0</v>
      </c>
      <c r="W49">
        <f t="shared" si="11"/>
        <v>0</v>
      </c>
      <c r="X49">
        <f t="shared" si="12"/>
        <v>0</v>
      </c>
      <c r="Y49">
        <f>'[1]FLEX EARS'!$D45</f>
        <v>0</v>
      </c>
      <c r="Z49">
        <f>'[1]FLEX EARS'!$G45</f>
        <v>0</v>
      </c>
      <c r="AA49">
        <f>'[1]FLEX EARS'!$H45</f>
        <v>0</v>
      </c>
      <c r="AB49">
        <f>'[1]FLEX EARS'!$I45</f>
        <v>0</v>
      </c>
      <c r="AD49">
        <f>'[1]FLEX EARS'!$J45</f>
        <v>0</v>
      </c>
      <c r="AF49">
        <f t="shared" si="13"/>
        <v>0</v>
      </c>
      <c r="AG49">
        <f>'[1]FLEX EARS'!$K45</f>
        <v>0</v>
      </c>
      <c r="AH49">
        <f t="shared" si="14"/>
        <v>0</v>
      </c>
      <c r="AI49">
        <f>'[1]FLEX EARS'!$L45</f>
        <v>0</v>
      </c>
      <c r="AK49">
        <f t="shared" si="15"/>
        <v>0</v>
      </c>
      <c r="AM49">
        <f>'[1]FLEX EARS'!$M45</f>
        <v>0</v>
      </c>
      <c r="AO49">
        <f>'[1]FLEX EARS'!$N45</f>
        <v>0</v>
      </c>
      <c r="AS49">
        <f>'[1]FLEX EARS'!$O45</f>
        <v>0</v>
      </c>
      <c r="AU49">
        <f t="shared" si="16"/>
        <v>0</v>
      </c>
      <c r="AV49">
        <f t="shared" si="17"/>
        <v>0</v>
      </c>
      <c r="AW49">
        <f t="shared" si="18"/>
        <v>0</v>
      </c>
      <c r="AX49">
        <f t="shared" si="19"/>
        <v>0</v>
      </c>
      <c r="BG49">
        <f t="shared" ref="BG49:BG63" si="22">IF(E49=0,0,AF49/E49*1000)</f>
        <v>0</v>
      </c>
      <c r="BH49" s="10">
        <f t="shared" si="21"/>
        <v>0</v>
      </c>
    </row>
    <row r="50" spans="6:60">
      <c r="F50">
        <f t="shared" si="3"/>
        <v>0</v>
      </c>
      <c r="G50">
        <f t="shared" si="4"/>
        <v>0</v>
      </c>
      <c r="H50">
        <f t="shared" si="5"/>
        <v>0</v>
      </c>
      <c r="I50">
        <f t="shared" si="6"/>
        <v>0</v>
      </c>
      <c r="J50">
        <f>'[1]FLEX EARS'!$C46</f>
        <v>0</v>
      </c>
      <c r="K50">
        <f t="shared" si="7"/>
        <v>0</v>
      </c>
      <c r="L50">
        <f t="shared" si="8"/>
        <v>0</v>
      </c>
      <c r="M50">
        <f t="shared" si="9"/>
        <v>0</v>
      </c>
      <c r="R50">
        <f>'[1]FLEX EARS'!$E46</f>
        <v>0</v>
      </c>
      <c r="T50">
        <f t="shared" si="10"/>
        <v>0</v>
      </c>
      <c r="U50">
        <f>'[1]FLEX EARS'!$F46</f>
        <v>0</v>
      </c>
      <c r="W50">
        <f t="shared" si="11"/>
        <v>0</v>
      </c>
      <c r="X50">
        <f t="shared" si="12"/>
        <v>0</v>
      </c>
      <c r="Y50">
        <f>'[1]FLEX EARS'!$D46</f>
        <v>0</v>
      </c>
      <c r="Z50">
        <f>'[1]FLEX EARS'!$G46</f>
        <v>0</v>
      </c>
      <c r="AA50">
        <f>'[1]FLEX EARS'!$H46</f>
        <v>0</v>
      </c>
      <c r="AB50">
        <f>'[1]FLEX EARS'!$I46</f>
        <v>0</v>
      </c>
      <c r="AD50">
        <f>'[1]FLEX EARS'!$J46</f>
        <v>0</v>
      </c>
      <c r="AF50">
        <f t="shared" si="13"/>
        <v>0</v>
      </c>
      <c r="AG50">
        <f>'[1]FLEX EARS'!$K46</f>
        <v>0</v>
      </c>
      <c r="AH50">
        <f t="shared" si="14"/>
        <v>0</v>
      </c>
      <c r="AI50">
        <f>'[1]FLEX EARS'!$L46</f>
        <v>0</v>
      </c>
      <c r="AK50">
        <f t="shared" si="15"/>
        <v>0</v>
      </c>
      <c r="AM50">
        <f>'[1]FLEX EARS'!$M46</f>
        <v>0</v>
      </c>
      <c r="AO50">
        <f>'[1]FLEX EARS'!$N46</f>
        <v>0</v>
      </c>
      <c r="AS50">
        <f>'[1]FLEX EARS'!$O46</f>
        <v>0</v>
      </c>
      <c r="AU50">
        <f t="shared" si="16"/>
        <v>0</v>
      </c>
      <c r="AV50">
        <f t="shared" si="17"/>
        <v>0</v>
      </c>
      <c r="AW50">
        <f t="shared" si="18"/>
        <v>0</v>
      </c>
      <c r="AX50">
        <f t="shared" si="19"/>
        <v>0</v>
      </c>
      <c r="BG50">
        <f t="shared" si="22"/>
        <v>0</v>
      </c>
      <c r="BH50" s="10">
        <f t="shared" si="21"/>
        <v>0</v>
      </c>
    </row>
    <row r="51" spans="6:60">
      <c r="F51">
        <f t="shared" si="3"/>
        <v>0</v>
      </c>
      <c r="G51">
        <f t="shared" si="4"/>
        <v>0</v>
      </c>
      <c r="H51">
        <f t="shared" si="5"/>
        <v>0</v>
      </c>
      <c r="I51">
        <f t="shared" si="6"/>
        <v>0</v>
      </c>
      <c r="J51">
        <f>'[1]FLEX EARS'!$C47</f>
        <v>0</v>
      </c>
      <c r="K51">
        <f t="shared" si="7"/>
        <v>0</v>
      </c>
      <c r="L51">
        <f t="shared" si="8"/>
        <v>0</v>
      </c>
      <c r="M51">
        <f t="shared" si="9"/>
        <v>0</v>
      </c>
      <c r="R51">
        <f>'[1]FLEX EARS'!$E47</f>
        <v>0</v>
      </c>
      <c r="T51">
        <f t="shared" si="10"/>
        <v>0</v>
      </c>
      <c r="U51">
        <f>'[1]FLEX EARS'!$F47</f>
        <v>0</v>
      </c>
      <c r="W51">
        <f t="shared" si="11"/>
        <v>0</v>
      </c>
      <c r="X51">
        <f t="shared" si="12"/>
        <v>0</v>
      </c>
      <c r="Y51">
        <f>'[1]FLEX EARS'!$D47</f>
        <v>0</v>
      </c>
      <c r="Z51">
        <f>'[1]FLEX EARS'!$G47</f>
        <v>0</v>
      </c>
      <c r="AA51">
        <f>'[1]FLEX EARS'!$H47</f>
        <v>0</v>
      </c>
      <c r="AB51">
        <f>'[1]FLEX EARS'!$I47</f>
        <v>0</v>
      </c>
      <c r="AD51">
        <f>'[1]FLEX EARS'!$J47</f>
        <v>0</v>
      </c>
      <c r="AF51">
        <f t="shared" si="13"/>
        <v>0</v>
      </c>
      <c r="AG51">
        <f>'[1]FLEX EARS'!$K47</f>
        <v>0</v>
      </c>
      <c r="AH51">
        <f t="shared" si="14"/>
        <v>0</v>
      </c>
      <c r="AI51">
        <f>'[1]FLEX EARS'!$L47</f>
        <v>0</v>
      </c>
      <c r="AK51">
        <f t="shared" si="15"/>
        <v>0</v>
      </c>
      <c r="AM51">
        <f>'[1]FLEX EARS'!$M47</f>
        <v>0</v>
      </c>
      <c r="AO51">
        <f>'[1]FLEX EARS'!$N47</f>
        <v>0</v>
      </c>
      <c r="AS51">
        <f>'[1]FLEX EARS'!$O47</f>
        <v>0</v>
      </c>
      <c r="AU51">
        <f t="shared" si="16"/>
        <v>0</v>
      </c>
      <c r="AV51">
        <f t="shared" si="17"/>
        <v>0</v>
      </c>
      <c r="AW51">
        <f t="shared" si="18"/>
        <v>0</v>
      </c>
      <c r="AX51">
        <f t="shared" si="19"/>
        <v>0</v>
      </c>
      <c r="BG51">
        <f t="shared" si="22"/>
        <v>0</v>
      </c>
      <c r="BH51" s="10">
        <f t="shared" si="21"/>
        <v>0</v>
      </c>
    </row>
    <row r="52" spans="6:60">
      <c r="F52">
        <f t="shared" si="3"/>
        <v>0</v>
      </c>
      <c r="G52">
        <f t="shared" si="4"/>
        <v>0</v>
      </c>
      <c r="H52">
        <f t="shared" si="5"/>
        <v>0</v>
      </c>
      <c r="I52">
        <f t="shared" si="6"/>
        <v>0</v>
      </c>
      <c r="J52">
        <f>'[1]FLEX EARS'!$C48</f>
        <v>0</v>
      </c>
      <c r="K52">
        <f t="shared" si="7"/>
        <v>0</v>
      </c>
      <c r="L52">
        <f t="shared" si="8"/>
        <v>0</v>
      </c>
      <c r="M52">
        <f t="shared" si="9"/>
        <v>0</v>
      </c>
      <c r="R52">
        <f>'[1]FLEX EARS'!$E48</f>
        <v>0</v>
      </c>
      <c r="T52">
        <f t="shared" si="10"/>
        <v>0</v>
      </c>
      <c r="U52">
        <f>'[1]FLEX EARS'!$F48</f>
        <v>0</v>
      </c>
      <c r="W52">
        <f t="shared" si="11"/>
        <v>0</v>
      </c>
      <c r="X52">
        <f t="shared" si="12"/>
        <v>0</v>
      </c>
      <c r="Y52">
        <f>'[1]FLEX EARS'!$D48</f>
        <v>0</v>
      </c>
      <c r="Z52">
        <f>'[1]FLEX EARS'!$G48</f>
        <v>0</v>
      </c>
      <c r="AA52">
        <f>'[1]FLEX EARS'!$H48</f>
        <v>0</v>
      </c>
      <c r="AB52">
        <f>'[1]FLEX EARS'!$I48</f>
        <v>0</v>
      </c>
      <c r="AD52">
        <f>'[1]FLEX EARS'!$J48</f>
        <v>0</v>
      </c>
      <c r="AF52">
        <f t="shared" si="13"/>
        <v>0</v>
      </c>
      <c r="AG52">
        <f>'[1]FLEX EARS'!$K48</f>
        <v>0</v>
      </c>
      <c r="AH52">
        <f t="shared" si="14"/>
        <v>0</v>
      </c>
      <c r="AI52">
        <f>'[1]FLEX EARS'!$L48</f>
        <v>0</v>
      </c>
      <c r="AK52">
        <f t="shared" si="15"/>
        <v>0</v>
      </c>
      <c r="AM52">
        <f>'[1]FLEX EARS'!$M48</f>
        <v>0</v>
      </c>
      <c r="AO52">
        <f>'[1]FLEX EARS'!$N48</f>
        <v>0</v>
      </c>
      <c r="AS52">
        <f>'[1]FLEX EARS'!$O48</f>
        <v>0</v>
      </c>
      <c r="AU52">
        <f t="shared" si="16"/>
        <v>0</v>
      </c>
      <c r="AV52">
        <f t="shared" si="17"/>
        <v>0</v>
      </c>
      <c r="AW52">
        <f t="shared" si="18"/>
        <v>0</v>
      </c>
      <c r="AX52">
        <f t="shared" si="19"/>
        <v>0</v>
      </c>
      <c r="BG52">
        <f t="shared" si="22"/>
        <v>0</v>
      </c>
      <c r="BH52" s="10">
        <f t="shared" si="21"/>
        <v>0</v>
      </c>
    </row>
    <row r="53" spans="6:60">
      <c r="F53">
        <f t="shared" si="3"/>
        <v>0</v>
      </c>
      <c r="G53">
        <f t="shared" si="4"/>
        <v>0</v>
      </c>
      <c r="H53">
        <f t="shared" si="5"/>
        <v>0</v>
      </c>
      <c r="I53">
        <f t="shared" si="6"/>
        <v>0</v>
      </c>
      <c r="J53">
        <f>'[1]FLEX EARS'!$C49</f>
        <v>0</v>
      </c>
      <c r="K53">
        <f t="shared" si="7"/>
        <v>0</v>
      </c>
      <c r="L53">
        <f t="shared" si="8"/>
        <v>0</v>
      </c>
      <c r="M53">
        <f t="shared" si="9"/>
        <v>0</v>
      </c>
      <c r="R53">
        <f>'[1]FLEX EARS'!$E49</f>
        <v>0</v>
      </c>
      <c r="T53">
        <f t="shared" si="10"/>
        <v>0</v>
      </c>
      <c r="U53">
        <f>'[1]FLEX EARS'!$F49</f>
        <v>0</v>
      </c>
      <c r="W53">
        <f t="shared" si="11"/>
        <v>0</v>
      </c>
      <c r="X53">
        <f t="shared" si="12"/>
        <v>0</v>
      </c>
      <c r="Y53">
        <f>'[1]FLEX EARS'!$D49</f>
        <v>0</v>
      </c>
      <c r="Z53">
        <f>'[1]FLEX EARS'!$G49</f>
        <v>0</v>
      </c>
      <c r="AA53">
        <f>'[1]FLEX EARS'!$H49</f>
        <v>0</v>
      </c>
      <c r="AB53">
        <f>'[1]FLEX EARS'!$I49</f>
        <v>0</v>
      </c>
      <c r="AD53">
        <f>'[1]FLEX EARS'!$J49</f>
        <v>0</v>
      </c>
      <c r="AF53">
        <f t="shared" si="13"/>
        <v>0</v>
      </c>
      <c r="AG53">
        <f>'[1]FLEX EARS'!$K49</f>
        <v>0</v>
      </c>
      <c r="AH53">
        <f t="shared" si="14"/>
        <v>0</v>
      </c>
      <c r="AI53">
        <f>'[1]FLEX EARS'!$L49</f>
        <v>0</v>
      </c>
      <c r="AK53">
        <f t="shared" si="15"/>
        <v>0</v>
      </c>
      <c r="AM53">
        <f>'[1]FLEX EARS'!$M49</f>
        <v>0</v>
      </c>
      <c r="AO53">
        <f>'[1]FLEX EARS'!$N49</f>
        <v>0</v>
      </c>
      <c r="AS53">
        <f>'[1]FLEX EARS'!$O49</f>
        <v>0</v>
      </c>
      <c r="AU53">
        <f t="shared" si="16"/>
        <v>0</v>
      </c>
      <c r="AV53">
        <f t="shared" si="17"/>
        <v>0</v>
      </c>
      <c r="AW53">
        <f t="shared" si="18"/>
        <v>0</v>
      </c>
      <c r="AX53">
        <f t="shared" si="19"/>
        <v>0</v>
      </c>
      <c r="BG53">
        <f t="shared" si="22"/>
        <v>0</v>
      </c>
      <c r="BH53" s="10">
        <f t="shared" si="21"/>
        <v>0</v>
      </c>
    </row>
    <row r="54" spans="6:60">
      <c r="F54">
        <f t="shared" si="3"/>
        <v>0</v>
      </c>
      <c r="G54">
        <f t="shared" si="4"/>
        <v>0</v>
      </c>
      <c r="H54">
        <f t="shared" si="5"/>
        <v>0</v>
      </c>
      <c r="I54">
        <f t="shared" si="6"/>
        <v>0</v>
      </c>
      <c r="J54">
        <f>'[1]FLEX EARS'!$C50</f>
        <v>0</v>
      </c>
      <c r="K54">
        <f t="shared" si="7"/>
        <v>0</v>
      </c>
      <c r="L54">
        <f t="shared" si="8"/>
        <v>0</v>
      </c>
      <c r="M54">
        <f t="shared" si="9"/>
        <v>0</v>
      </c>
      <c r="R54">
        <f>'[1]FLEX EARS'!$E50</f>
        <v>0</v>
      </c>
      <c r="T54">
        <f t="shared" si="10"/>
        <v>0</v>
      </c>
      <c r="U54">
        <f>'[1]FLEX EARS'!$F50</f>
        <v>0</v>
      </c>
      <c r="W54">
        <f t="shared" si="11"/>
        <v>0</v>
      </c>
      <c r="X54">
        <f t="shared" si="12"/>
        <v>0</v>
      </c>
      <c r="Y54">
        <f>'[1]FLEX EARS'!$D50</f>
        <v>0</v>
      </c>
      <c r="Z54">
        <f>'[1]FLEX EARS'!$G50</f>
        <v>0</v>
      </c>
      <c r="AA54">
        <f>'[1]FLEX EARS'!$H50</f>
        <v>0</v>
      </c>
      <c r="AB54">
        <f>'[1]FLEX EARS'!$I50</f>
        <v>0</v>
      </c>
      <c r="AD54">
        <f>'[1]FLEX EARS'!$J50</f>
        <v>0</v>
      </c>
      <c r="AF54">
        <f t="shared" si="13"/>
        <v>0</v>
      </c>
      <c r="AG54">
        <f>'[1]FLEX EARS'!$K50</f>
        <v>0</v>
      </c>
      <c r="AH54">
        <f t="shared" si="14"/>
        <v>0</v>
      </c>
      <c r="AI54">
        <f>'[1]FLEX EARS'!$L50</f>
        <v>0</v>
      </c>
      <c r="AK54">
        <f t="shared" si="15"/>
        <v>0</v>
      </c>
      <c r="AM54">
        <f>'[1]FLEX EARS'!$M50</f>
        <v>0</v>
      </c>
      <c r="AO54">
        <f>'[1]FLEX EARS'!$N50</f>
        <v>0</v>
      </c>
      <c r="AS54">
        <f>'[1]FLEX EARS'!$O50</f>
        <v>0</v>
      </c>
      <c r="AU54">
        <f t="shared" si="16"/>
        <v>0</v>
      </c>
      <c r="AV54">
        <f t="shared" si="17"/>
        <v>0</v>
      </c>
      <c r="AW54">
        <f t="shared" si="18"/>
        <v>0</v>
      </c>
      <c r="AX54">
        <f t="shared" si="19"/>
        <v>0</v>
      </c>
      <c r="BG54">
        <f t="shared" si="22"/>
        <v>0</v>
      </c>
      <c r="BH54" s="10">
        <f t="shared" si="21"/>
        <v>0</v>
      </c>
    </row>
    <row r="55" spans="6:60">
      <c r="F55">
        <f t="shared" si="3"/>
        <v>0</v>
      </c>
      <c r="G55">
        <f t="shared" si="4"/>
        <v>0</v>
      </c>
      <c r="H55">
        <f t="shared" si="5"/>
        <v>0</v>
      </c>
      <c r="I55">
        <f t="shared" si="6"/>
        <v>0</v>
      </c>
      <c r="J55">
        <f>'[1]FLEX EARS'!$C51</f>
        <v>0</v>
      </c>
      <c r="K55">
        <f t="shared" si="7"/>
        <v>0</v>
      </c>
      <c r="L55">
        <f t="shared" si="8"/>
        <v>0</v>
      </c>
      <c r="M55">
        <f t="shared" si="9"/>
        <v>0</v>
      </c>
      <c r="R55">
        <f>'[1]FLEX EARS'!$E51</f>
        <v>0</v>
      </c>
      <c r="T55">
        <f t="shared" si="10"/>
        <v>0</v>
      </c>
      <c r="U55">
        <f>'[1]FLEX EARS'!$F51</f>
        <v>0</v>
      </c>
      <c r="W55">
        <f t="shared" si="11"/>
        <v>0</v>
      </c>
      <c r="X55">
        <f t="shared" si="12"/>
        <v>0</v>
      </c>
      <c r="Y55">
        <f>'[1]FLEX EARS'!$D51</f>
        <v>0</v>
      </c>
      <c r="Z55">
        <f>'[1]FLEX EARS'!$G51</f>
        <v>0</v>
      </c>
      <c r="AA55">
        <f>'[1]FLEX EARS'!$H51</f>
        <v>0</v>
      </c>
      <c r="AB55">
        <f>'[1]FLEX EARS'!$I51</f>
        <v>0</v>
      </c>
      <c r="AD55">
        <f>'[1]FLEX EARS'!$J51</f>
        <v>0</v>
      </c>
      <c r="AF55">
        <f t="shared" si="13"/>
        <v>0</v>
      </c>
      <c r="AG55">
        <f>'[1]FLEX EARS'!$K51</f>
        <v>0</v>
      </c>
      <c r="AH55">
        <f t="shared" si="14"/>
        <v>0</v>
      </c>
      <c r="AI55">
        <f>'[1]FLEX EARS'!$L51</f>
        <v>0</v>
      </c>
      <c r="AK55">
        <f t="shared" si="15"/>
        <v>0</v>
      </c>
      <c r="AM55">
        <f>'[1]FLEX EARS'!$M51</f>
        <v>0</v>
      </c>
      <c r="AO55">
        <f>'[1]FLEX EARS'!$N51</f>
        <v>0</v>
      </c>
      <c r="AS55">
        <f>'[1]FLEX EARS'!$O51</f>
        <v>0</v>
      </c>
      <c r="AU55">
        <f t="shared" si="16"/>
        <v>0</v>
      </c>
      <c r="AV55">
        <f t="shared" si="17"/>
        <v>0</v>
      </c>
      <c r="AW55">
        <f t="shared" si="18"/>
        <v>0</v>
      </c>
      <c r="AX55">
        <f t="shared" si="19"/>
        <v>0</v>
      </c>
      <c r="BG55">
        <f t="shared" si="22"/>
        <v>0</v>
      </c>
      <c r="BH55" s="10">
        <f t="shared" si="21"/>
        <v>0</v>
      </c>
    </row>
    <row r="56" spans="6:60">
      <c r="F56">
        <f t="shared" si="3"/>
        <v>0</v>
      </c>
      <c r="G56">
        <f t="shared" si="4"/>
        <v>0</v>
      </c>
      <c r="H56">
        <f t="shared" si="5"/>
        <v>0</v>
      </c>
      <c r="I56">
        <f t="shared" si="6"/>
        <v>0</v>
      </c>
      <c r="J56">
        <f>'[1]FLEX EARS'!$C52</f>
        <v>0</v>
      </c>
      <c r="K56">
        <f t="shared" si="7"/>
        <v>0</v>
      </c>
      <c r="L56">
        <f t="shared" si="8"/>
        <v>0</v>
      </c>
      <c r="M56">
        <f t="shared" si="9"/>
        <v>0</v>
      </c>
      <c r="R56">
        <f>'[1]FLEX EARS'!$E52</f>
        <v>0</v>
      </c>
      <c r="T56">
        <f t="shared" si="10"/>
        <v>0</v>
      </c>
      <c r="U56">
        <f>'[1]FLEX EARS'!$F52</f>
        <v>0</v>
      </c>
      <c r="W56">
        <f t="shared" si="11"/>
        <v>0</v>
      </c>
      <c r="X56">
        <f t="shared" si="12"/>
        <v>0</v>
      </c>
      <c r="Y56">
        <f>'[1]FLEX EARS'!$D52</f>
        <v>0</v>
      </c>
      <c r="Z56">
        <f>'[1]FLEX EARS'!$G52</f>
        <v>0</v>
      </c>
      <c r="AA56">
        <f>'[1]FLEX EARS'!$H52</f>
        <v>0</v>
      </c>
      <c r="AB56">
        <f>'[1]FLEX EARS'!$I52</f>
        <v>0</v>
      </c>
      <c r="AD56">
        <f>'[1]FLEX EARS'!$J52</f>
        <v>0</v>
      </c>
      <c r="AF56">
        <f t="shared" si="13"/>
        <v>0</v>
      </c>
      <c r="AG56">
        <f>'[1]FLEX EARS'!$K52</f>
        <v>0</v>
      </c>
      <c r="AH56">
        <f t="shared" si="14"/>
        <v>0</v>
      </c>
      <c r="AI56">
        <f>'[1]FLEX EARS'!$L52</f>
        <v>0</v>
      </c>
      <c r="AK56">
        <f t="shared" si="15"/>
        <v>0</v>
      </c>
      <c r="AM56">
        <f>'[1]FLEX EARS'!$M52</f>
        <v>0</v>
      </c>
      <c r="AO56">
        <f>'[1]FLEX EARS'!$N52</f>
        <v>0</v>
      </c>
      <c r="AS56">
        <f>'[1]FLEX EARS'!$O52</f>
        <v>0</v>
      </c>
      <c r="AU56">
        <f t="shared" si="16"/>
        <v>0</v>
      </c>
      <c r="AV56">
        <f t="shared" si="17"/>
        <v>0</v>
      </c>
      <c r="AW56">
        <f t="shared" si="18"/>
        <v>0</v>
      </c>
      <c r="AX56">
        <f t="shared" si="19"/>
        <v>0</v>
      </c>
      <c r="BG56">
        <f t="shared" si="22"/>
        <v>0</v>
      </c>
      <c r="BH56" s="10">
        <f t="shared" si="21"/>
        <v>0</v>
      </c>
    </row>
    <row r="57" spans="6:60">
      <c r="F57">
        <f t="shared" si="3"/>
        <v>0</v>
      </c>
      <c r="G57">
        <f t="shared" si="4"/>
        <v>0</v>
      </c>
      <c r="H57">
        <f t="shared" si="5"/>
        <v>0</v>
      </c>
      <c r="I57">
        <f t="shared" si="6"/>
        <v>0</v>
      </c>
      <c r="J57">
        <f>'[1]FLEX EARS'!$C53</f>
        <v>0</v>
      </c>
      <c r="K57">
        <f t="shared" si="7"/>
        <v>0</v>
      </c>
      <c r="L57">
        <f t="shared" si="8"/>
        <v>0</v>
      </c>
      <c r="M57">
        <f t="shared" si="9"/>
        <v>0</v>
      </c>
      <c r="R57">
        <f>'[1]FLEX EARS'!$E53</f>
        <v>0</v>
      </c>
      <c r="T57">
        <f t="shared" si="10"/>
        <v>0</v>
      </c>
      <c r="U57">
        <f>'[1]FLEX EARS'!$F53</f>
        <v>0</v>
      </c>
      <c r="W57">
        <f t="shared" si="11"/>
        <v>0</v>
      </c>
      <c r="X57">
        <f t="shared" si="12"/>
        <v>0</v>
      </c>
      <c r="Y57">
        <f>'[1]FLEX EARS'!$D53</f>
        <v>0</v>
      </c>
      <c r="Z57">
        <f>'[1]FLEX EARS'!$G53</f>
        <v>0</v>
      </c>
      <c r="AA57">
        <f>'[1]FLEX EARS'!$H53</f>
        <v>0</v>
      </c>
      <c r="AB57">
        <f>'[1]FLEX EARS'!$I53</f>
        <v>0</v>
      </c>
      <c r="AD57">
        <f>'[1]FLEX EARS'!$J53</f>
        <v>0</v>
      </c>
      <c r="AF57">
        <f t="shared" si="13"/>
        <v>0</v>
      </c>
      <c r="AG57">
        <f>'[1]FLEX EARS'!$K53</f>
        <v>0</v>
      </c>
      <c r="AH57">
        <f t="shared" si="14"/>
        <v>0</v>
      </c>
      <c r="AI57">
        <f>'[1]FLEX EARS'!$L53</f>
        <v>0</v>
      </c>
      <c r="AK57">
        <f t="shared" si="15"/>
        <v>0</v>
      </c>
      <c r="AM57">
        <f>'[1]FLEX EARS'!$M53</f>
        <v>0</v>
      </c>
      <c r="AO57">
        <f>'[1]FLEX EARS'!$N53</f>
        <v>0</v>
      </c>
      <c r="AS57">
        <f>'[1]FLEX EARS'!$O53</f>
        <v>0</v>
      </c>
      <c r="AU57">
        <f t="shared" si="16"/>
        <v>0</v>
      </c>
      <c r="AV57">
        <f t="shared" si="17"/>
        <v>0</v>
      </c>
      <c r="AW57">
        <f t="shared" si="18"/>
        <v>0</v>
      </c>
      <c r="AX57">
        <f t="shared" si="19"/>
        <v>0</v>
      </c>
      <c r="BG57">
        <f t="shared" si="22"/>
        <v>0</v>
      </c>
      <c r="BH57" s="10">
        <f t="shared" si="21"/>
        <v>0</v>
      </c>
    </row>
    <row r="58" spans="6:60">
      <c r="F58">
        <f t="shared" si="3"/>
        <v>0</v>
      </c>
      <c r="G58">
        <f t="shared" si="4"/>
        <v>0</v>
      </c>
      <c r="H58">
        <f t="shared" si="5"/>
        <v>0</v>
      </c>
      <c r="I58">
        <f t="shared" si="6"/>
        <v>0</v>
      </c>
      <c r="J58">
        <f>'[1]FLEX EARS'!$C54</f>
        <v>0</v>
      </c>
      <c r="K58">
        <f t="shared" si="7"/>
        <v>0</v>
      </c>
      <c r="L58">
        <f t="shared" si="8"/>
        <v>0</v>
      </c>
      <c r="M58">
        <f t="shared" si="9"/>
        <v>0</v>
      </c>
      <c r="R58">
        <f>'[1]FLEX EARS'!$E54</f>
        <v>0</v>
      </c>
      <c r="T58">
        <f t="shared" si="10"/>
        <v>0</v>
      </c>
      <c r="U58">
        <f>'[1]FLEX EARS'!$F54</f>
        <v>0</v>
      </c>
      <c r="W58">
        <f t="shared" si="11"/>
        <v>0</v>
      </c>
      <c r="X58">
        <f t="shared" si="12"/>
        <v>0</v>
      </c>
      <c r="Y58">
        <f>'[1]FLEX EARS'!$D54</f>
        <v>0</v>
      </c>
      <c r="Z58">
        <f>'[1]FLEX EARS'!$G54</f>
        <v>0</v>
      </c>
      <c r="AA58">
        <f>'[1]FLEX EARS'!$H54</f>
        <v>0</v>
      </c>
      <c r="AB58">
        <f>'[1]FLEX EARS'!$I54</f>
        <v>0</v>
      </c>
      <c r="AD58">
        <f>'[1]FLEX EARS'!$J54</f>
        <v>0</v>
      </c>
      <c r="AF58">
        <f t="shared" si="13"/>
        <v>0</v>
      </c>
      <c r="AG58">
        <f>'[1]FLEX EARS'!$K54</f>
        <v>0</v>
      </c>
      <c r="AH58">
        <f t="shared" si="14"/>
        <v>0</v>
      </c>
      <c r="AI58">
        <f>'[1]FLEX EARS'!$L54</f>
        <v>0</v>
      </c>
      <c r="AK58">
        <f t="shared" si="15"/>
        <v>0</v>
      </c>
      <c r="AM58">
        <f>'[1]FLEX EARS'!$M54</f>
        <v>0</v>
      </c>
      <c r="AO58">
        <f>'[1]FLEX EARS'!$N54</f>
        <v>0</v>
      </c>
      <c r="AS58">
        <f>'[1]FLEX EARS'!$O54</f>
        <v>0</v>
      </c>
      <c r="AU58">
        <f t="shared" si="16"/>
        <v>0</v>
      </c>
      <c r="AV58">
        <f t="shared" si="17"/>
        <v>0</v>
      </c>
      <c r="AW58">
        <f t="shared" si="18"/>
        <v>0</v>
      </c>
      <c r="AX58">
        <f t="shared" si="19"/>
        <v>0</v>
      </c>
      <c r="BG58">
        <f t="shared" si="22"/>
        <v>0</v>
      </c>
      <c r="BH58" s="10">
        <f t="shared" si="21"/>
        <v>0</v>
      </c>
    </row>
    <row r="59" spans="6:60">
      <c r="F59">
        <f t="shared" si="3"/>
        <v>0</v>
      </c>
      <c r="G59">
        <f t="shared" si="4"/>
        <v>0</v>
      </c>
      <c r="H59">
        <f t="shared" si="5"/>
        <v>0</v>
      </c>
      <c r="I59">
        <f t="shared" si="6"/>
        <v>0</v>
      </c>
      <c r="J59">
        <f>'[1]FLEX EARS'!$C55</f>
        <v>0</v>
      </c>
      <c r="K59">
        <f t="shared" si="7"/>
        <v>0</v>
      </c>
      <c r="L59">
        <f t="shared" si="8"/>
        <v>0</v>
      </c>
      <c r="M59">
        <f t="shared" si="9"/>
        <v>0</v>
      </c>
      <c r="R59">
        <f>'[1]FLEX EARS'!$E55</f>
        <v>0</v>
      </c>
      <c r="T59">
        <f t="shared" si="10"/>
        <v>0</v>
      </c>
      <c r="U59">
        <f>'[1]FLEX EARS'!$F55</f>
        <v>0</v>
      </c>
      <c r="W59">
        <f t="shared" si="11"/>
        <v>0</v>
      </c>
      <c r="X59">
        <f t="shared" si="12"/>
        <v>0</v>
      </c>
      <c r="Y59">
        <f>'[1]FLEX EARS'!$D55</f>
        <v>0</v>
      </c>
      <c r="Z59">
        <f>'[1]FLEX EARS'!$G55</f>
        <v>0</v>
      </c>
      <c r="AA59">
        <f>'[1]FLEX EARS'!$H55</f>
        <v>0</v>
      </c>
      <c r="AB59">
        <f>'[1]FLEX EARS'!$I55</f>
        <v>0</v>
      </c>
      <c r="AD59">
        <f>'[1]FLEX EARS'!$J55</f>
        <v>0</v>
      </c>
      <c r="AF59">
        <f t="shared" si="13"/>
        <v>0</v>
      </c>
      <c r="AG59">
        <f>'[1]FLEX EARS'!$K55</f>
        <v>0</v>
      </c>
      <c r="AH59">
        <f t="shared" si="14"/>
        <v>0</v>
      </c>
      <c r="AI59">
        <f>'[1]FLEX EARS'!$L55</f>
        <v>0</v>
      </c>
      <c r="AK59">
        <f t="shared" si="15"/>
        <v>0</v>
      </c>
      <c r="AM59">
        <f>'[1]FLEX EARS'!$M55</f>
        <v>0</v>
      </c>
      <c r="AO59">
        <f>'[1]FLEX EARS'!$N55</f>
        <v>0</v>
      </c>
      <c r="AS59">
        <f>'[1]FLEX EARS'!$O55</f>
        <v>0</v>
      </c>
      <c r="AU59">
        <f t="shared" si="16"/>
        <v>0</v>
      </c>
      <c r="AV59">
        <f t="shared" si="17"/>
        <v>0</v>
      </c>
      <c r="AW59">
        <f t="shared" si="18"/>
        <v>0</v>
      </c>
      <c r="AX59">
        <f t="shared" si="19"/>
        <v>0</v>
      </c>
      <c r="BG59">
        <f t="shared" si="22"/>
        <v>0</v>
      </c>
      <c r="BH59" s="10">
        <f t="shared" si="21"/>
        <v>0</v>
      </c>
    </row>
    <row r="60" spans="6:60">
      <c r="F60">
        <f t="shared" si="3"/>
        <v>0</v>
      </c>
      <c r="G60">
        <f t="shared" si="4"/>
        <v>0</v>
      </c>
      <c r="H60">
        <f t="shared" si="5"/>
        <v>0</v>
      </c>
      <c r="I60">
        <f t="shared" si="6"/>
        <v>0</v>
      </c>
      <c r="J60">
        <f>'[1]FLEX EARS'!$C56</f>
        <v>0</v>
      </c>
      <c r="K60">
        <f t="shared" si="7"/>
        <v>0</v>
      </c>
      <c r="L60">
        <f t="shared" si="8"/>
        <v>0</v>
      </c>
      <c r="M60">
        <f t="shared" si="9"/>
        <v>0</v>
      </c>
      <c r="R60">
        <f>'[1]FLEX EARS'!$E56</f>
        <v>0</v>
      </c>
      <c r="T60">
        <f t="shared" si="10"/>
        <v>0</v>
      </c>
      <c r="U60">
        <f>'[1]FLEX EARS'!$F56</f>
        <v>0</v>
      </c>
      <c r="W60">
        <f t="shared" si="11"/>
        <v>0</v>
      </c>
      <c r="X60">
        <f t="shared" si="12"/>
        <v>0</v>
      </c>
      <c r="Y60">
        <f>'[1]FLEX EARS'!$D56</f>
        <v>0</v>
      </c>
      <c r="Z60">
        <f>'[1]FLEX EARS'!$G56</f>
        <v>0</v>
      </c>
      <c r="AA60">
        <f>'[1]FLEX EARS'!$H56</f>
        <v>0</v>
      </c>
      <c r="AB60">
        <f>'[1]FLEX EARS'!$I56</f>
        <v>0</v>
      </c>
      <c r="AD60">
        <f>'[1]FLEX EARS'!$J56</f>
        <v>0</v>
      </c>
      <c r="AF60">
        <f t="shared" si="13"/>
        <v>0</v>
      </c>
      <c r="AG60">
        <f>'[1]FLEX EARS'!$K56</f>
        <v>0</v>
      </c>
      <c r="AH60">
        <f t="shared" si="14"/>
        <v>0</v>
      </c>
      <c r="AI60">
        <f>'[1]FLEX EARS'!$L56</f>
        <v>0</v>
      </c>
      <c r="AK60">
        <f t="shared" si="15"/>
        <v>0</v>
      </c>
      <c r="AM60">
        <f>'[1]FLEX EARS'!$M56</f>
        <v>0</v>
      </c>
      <c r="AO60">
        <f>'[1]FLEX EARS'!$N56</f>
        <v>0</v>
      </c>
      <c r="AS60">
        <f>'[1]FLEX EARS'!$O56</f>
        <v>0</v>
      </c>
      <c r="AU60">
        <f t="shared" si="16"/>
        <v>0</v>
      </c>
      <c r="AV60">
        <f t="shared" si="17"/>
        <v>0</v>
      </c>
      <c r="AW60">
        <f t="shared" si="18"/>
        <v>0</v>
      </c>
      <c r="AX60">
        <f t="shared" si="19"/>
        <v>0</v>
      </c>
      <c r="BG60">
        <f t="shared" si="22"/>
        <v>0</v>
      </c>
      <c r="BH60" s="10">
        <f t="shared" si="21"/>
        <v>0</v>
      </c>
    </row>
    <row r="61" spans="6:60">
      <c r="F61">
        <f t="shared" si="3"/>
        <v>0</v>
      </c>
      <c r="G61">
        <f t="shared" si="4"/>
        <v>0</v>
      </c>
      <c r="H61">
        <f t="shared" si="5"/>
        <v>0</v>
      </c>
      <c r="I61">
        <f t="shared" si="6"/>
        <v>0</v>
      </c>
      <c r="J61">
        <f>'[1]FLEX EARS'!$C57</f>
        <v>0</v>
      </c>
      <c r="K61">
        <f t="shared" si="7"/>
        <v>0</v>
      </c>
      <c r="L61">
        <f t="shared" si="8"/>
        <v>0</v>
      </c>
      <c r="M61">
        <f t="shared" si="9"/>
        <v>0</v>
      </c>
      <c r="R61">
        <f>'[1]FLEX EARS'!$E57</f>
        <v>0</v>
      </c>
      <c r="T61">
        <f t="shared" si="10"/>
        <v>0</v>
      </c>
      <c r="U61">
        <f>'[1]FLEX EARS'!$F57</f>
        <v>0</v>
      </c>
      <c r="W61">
        <f t="shared" si="11"/>
        <v>0</v>
      </c>
      <c r="X61">
        <f t="shared" si="12"/>
        <v>0</v>
      </c>
      <c r="Y61">
        <f>'[1]FLEX EARS'!$D57</f>
        <v>0</v>
      </c>
      <c r="Z61">
        <f>'[1]FLEX EARS'!$G57</f>
        <v>0</v>
      </c>
      <c r="AA61">
        <f>'[1]FLEX EARS'!$H57</f>
        <v>0</v>
      </c>
      <c r="AB61">
        <f>'[1]FLEX EARS'!$I57</f>
        <v>0</v>
      </c>
      <c r="AD61">
        <f>'[1]FLEX EARS'!$J57</f>
        <v>0</v>
      </c>
      <c r="AF61">
        <f t="shared" si="13"/>
        <v>0</v>
      </c>
      <c r="AG61">
        <f>'[1]FLEX EARS'!$K57</f>
        <v>0</v>
      </c>
      <c r="AH61">
        <f t="shared" si="14"/>
        <v>0</v>
      </c>
      <c r="AI61">
        <f>'[1]FLEX EARS'!$L57</f>
        <v>0</v>
      </c>
      <c r="AK61">
        <f t="shared" si="15"/>
        <v>0</v>
      </c>
      <c r="AM61">
        <f>'[1]FLEX EARS'!$M57</f>
        <v>0</v>
      </c>
      <c r="AO61">
        <f>'[1]FLEX EARS'!$N57</f>
        <v>0</v>
      </c>
      <c r="AS61">
        <f>'[1]FLEX EARS'!$O57</f>
        <v>0</v>
      </c>
      <c r="AU61">
        <f t="shared" si="16"/>
        <v>0</v>
      </c>
      <c r="AV61">
        <f t="shared" si="17"/>
        <v>0</v>
      </c>
      <c r="AW61">
        <f t="shared" si="18"/>
        <v>0</v>
      </c>
      <c r="AX61">
        <f t="shared" si="19"/>
        <v>0</v>
      </c>
      <c r="BG61">
        <f t="shared" si="22"/>
        <v>0</v>
      </c>
      <c r="BH61" s="10">
        <f t="shared" si="21"/>
        <v>0</v>
      </c>
    </row>
    <row r="62" spans="6:60">
      <c r="F62">
        <f t="shared" si="3"/>
        <v>0</v>
      </c>
      <c r="G62">
        <f t="shared" si="4"/>
        <v>0</v>
      </c>
      <c r="H62">
        <f t="shared" si="5"/>
        <v>0</v>
      </c>
      <c r="I62">
        <f t="shared" si="6"/>
        <v>0</v>
      </c>
      <c r="J62">
        <f>'[1]FLEX EARS'!$C58</f>
        <v>0</v>
      </c>
      <c r="K62">
        <f t="shared" si="7"/>
        <v>0</v>
      </c>
      <c r="L62">
        <f t="shared" si="8"/>
        <v>0</v>
      </c>
      <c r="M62">
        <f t="shared" si="9"/>
        <v>0</v>
      </c>
      <c r="R62">
        <f>'[1]FLEX EARS'!$E58</f>
        <v>0</v>
      </c>
      <c r="T62">
        <f t="shared" si="10"/>
        <v>0</v>
      </c>
      <c r="U62">
        <f>'[1]FLEX EARS'!$F58</f>
        <v>0</v>
      </c>
      <c r="W62">
        <f t="shared" si="11"/>
        <v>0</v>
      </c>
      <c r="X62">
        <f t="shared" si="12"/>
        <v>0</v>
      </c>
      <c r="Y62">
        <f>'[1]FLEX EARS'!$D58</f>
        <v>0</v>
      </c>
      <c r="Z62">
        <f>'[1]FLEX EARS'!$G58</f>
        <v>0</v>
      </c>
      <c r="AA62">
        <f>'[1]FLEX EARS'!$H58</f>
        <v>0</v>
      </c>
      <c r="AB62">
        <f>'[1]FLEX EARS'!$I58</f>
        <v>0</v>
      </c>
      <c r="AD62">
        <f>'[1]FLEX EARS'!$J58</f>
        <v>0</v>
      </c>
      <c r="AF62">
        <f t="shared" si="13"/>
        <v>0</v>
      </c>
      <c r="AG62">
        <f>'[1]FLEX EARS'!$K58</f>
        <v>0</v>
      </c>
      <c r="AH62">
        <f t="shared" si="14"/>
        <v>0</v>
      </c>
      <c r="AI62">
        <f>'[1]FLEX EARS'!$L58</f>
        <v>0</v>
      </c>
      <c r="AK62">
        <f t="shared" si="15"/>
        <v>0</v>
      </c>
      <c r="AM62">
        <f>'[1]FLEX EARS'!$M58</f>
        <v>0</v>
      </c>
      <c r="AO62">
        <f>'[1]FLEX EARS'!$N58</f>
        <v>0</v>
      </c>
      <c r="AS62">
        <f>'[1]FLEX EARS'!$O58</f>
        <v>0</v>
      </c>
      <c r="AU62">
        <f t="shared" si="16"/>
        <v>0</v>
      </c>
      <c r="AV62">
        <f t="shared" si="17"/>
        <v>0</v>
      </c>
      <c r="AW62">
        <f t="shared" si="18"/>
        <v>0</v>
      </c>
      <c r="AX62">
        <f t="shared" si="19"/>
        <v>0</v>
      </c>
      <c r="BG62">
        <f t="shared" si="22"/>
        <v>0</v>
      </c>
      <c r="BH62" s="10">
        <f t="shared" si="21"/>
        <v>0</v>
      </c>
    </row>
    <row r="63" spans="6:60">
      <c r="F63">
        <f t="shared" si="3"/>
        <v>0</v>
      </c>
      <c r="G63">
        <f t="shared" si="4"/>
        <v>0</v>
      </c>
      <c r="H63">
        <f t="shared" si="5"/>
        <v>0</v>
      </c>
      <c r="I63">
        <f t="shared" si="6"/>
        <v>0</v>
      </c>
      <c r="J63">
        <f>'[1]FLEX EARS'!$C59</f>
        <v>0</v>
      </c>
      <c r="K63">
        <f t="shared" si="7"/>
        <v>0</v>
      </c>
      <c r="L63">
        <f t="shared" si="8"/>
        <v>0</v>
      </c>
      <c r="M63">
        <f t="shared" si="9"/>
        <v>0</v>
      </c>
      <c r="R63">
        <f>'[1]FLEX EARS'!$E59</f>
        <v>0</v>
      </c>
      <c r="T63">
        <f t="shared" si="10"/>
        <v>0</v>
      </c>
      <c r="U63">
        <f>'[1]FLEX EARS'!$F59</f>
        <v>0</v>
      </c>
      <c r="W63">
        <f t="shared" si="11"/>
        <v>0</v>
      </c>
      <c r="X63">
        <f t="shared" si="12"/>
        <v>0</v>
      </c>
      <c r="Y63">
        <f>'[1]FLEX EARS'!$D59</f>
        <v>0</v>
      </c>
      <c r="Z63">
        <f>'[1]FLEX EARS'!$G59</f>
        <v>0</v>
      </c>
      <c r="AA63">
        <f>'[1]FLEX EARS'!$H59</f>
        <v>0</v>
      </c>
      <c r="AB63">
        <f>'[1]FLEX EARS'!$I59</f>
        <v>0</v>
      </c>
      <c r="AD63">
        <f>'[1]FLEX EARS'!$J59</f>
        <v>0</v>
      </c>
      <c r="AF63">
        <f t="shared" si="13"/>
        <v>0</v>
      </c>
      <c r="AG63">
        <f>'[1]FLEX EARS'!$K59</f>
        <v>0</v>
      </c>
      <c r="AH63">
        <f t="shared" si="14"/>
        <v>0</v>
      </c>
      <c r="AI63">
        <f>'[1]FLEX EARS'!$L59</f>
        <v>0</v>
      </c>
      <c r="AK63">
        <f t="shared" si="15"/>
        <v>0</v>
      </c>
      <c r="AM63">
        <f>'[1]FLEX EARS'!$M59</f>
        <v>0</v>
      </c>
      <c r="AO63">
        <f>'[1]FLEX EARS'!$N59</f>
        <v>0</v>
      </c>
      <c r="AS63">
        <f>'[1]FLEX EARS'!$O59</f>
        <v>0</v>
      </c>
      <c r="AU63">
        <f t="shared" si="16"/>
        <v>0</v>
      </c>
      <c r="AV63">
        <f t="shared" si="17"/>
        <v>0</v>
      </c>
      <c r="AW63">
        <f t="shared" si="18"/>
        <v>0</v>
      </c>
      <c r="AX63">
        <f t="shared" si="19"/>
        <v>0</v>
      </c>
      <c r="BG63">
        <f t="shared" si="22"/>
        <v>0</v>
      </c>
      <c r="BH63" s="10">
        <f t="shared" si="21"/>
        <v>0</v>
      </c>
    </row>
    <row r="64" spans="6:60">
      <c r="F64">
        <f t="shared" ref="F64:F98" si="23">IF(B64="",0,(LEN(B64)-LEN(SUBSTITUTE(B64,". ","."))+1))</f>
        <v>0</v>
      </c>
      <c r="G64">
        <f t="shared" ref="G64:G98" si="24">IF(B64="",0,LEN(B64)-LEN(SUBSTITUTE(B64," ",""))+1)</f>
        <v>0</v>
      </c>
      <c r="H64">
        <f t="shared" ref="H64:H98" si="25">IF(F64=0,0,G64/F64)</f>
        <v>0</v>
      </c>
      <c r="I64">
        <f t="shared" si="6"/>
        <v>0</v>
      </c>
      <c r="J64">
        <f>'[1]FLEX EARS'!$C60</f>
        <v>0</v>
      </c>
      <c r="K64">
        <f t="shared" ref="K64:K98" si="26">IF(G64=0,0,J64/G64)</f>
        <v>0</v>
      </c>
      <c r="L64">
        <f t="shared" si="8"/>
        <v>0</v>
      </c>
      <c r="M64">
        <f t="shared" ref="M64:M98" si="27">IF(G64=0,0,L64/G64)</f>
        <v>0</v>
      </c>
      <c r="R64">
        <f>'[1]FLEX EARS'!$E60</f>
        <v>0</v>
      </c>
      <c r="T64">
        <f t="shared" ref="T64:T98" si="28">QUOTIENT((Q64+R64+S64),3)</f>
        <v>0</v>
      </c>
      <c r="U64">
        <f>'[1]FLEX EARS'!$F60</f>
        <v>0</v>
      </c>
      <c r="W64">
        <f t="shared" ref="W64:W98" si="29">QUOTIENT((P64+T64),2)</f>
        <v>0</v>
      </c>
      <c r="X64">
        <f t="shared" ref="X64:X98" si="30">IF(U64=1,1,IF(V64=1,1,0))</f>
        <v>0</v>
      </c>
      <c r="Y64">
        <f>'[1]FLEX EARS'!$D60</f>
        <v>0</v>
      </c>
      <c r="Z64">
        <f>'[1]FLEX EARS'!$G60</f>
        <v>0</v>
      </c>
      <c r="AA64">
        <f>'[1]FLEX EARS'!$H60</f>
        <v>0</v>
      </c>
      <c r="AB64">
        <f>'[1]FLEX EARS'!$I60</f>
        <v>0</v>
      </c>
      <c r="AD64">
        <f>'[1]FLEX EARS'!$J60</f>
        <v>0</v>
      </c>
      <c r="AF64">
        <f t="shared" si="13"/>
        <v>0</v>
      </c>
      <c r="AG64">
        <f>'[1]FLEX EARS'!$K60</f>
        <v>0</v>
      </c>
      <c r="AH64">
        <f t="shared" si="14"/>
        <v>0</v>
      </c>
      <c r="AI64">
        <f>'[1]FLEX EARS'!$L60</f>
        <v>0</v>
      </c>
      <c r="AK64">
        <f t="shared" si="15"/>
        <v>0</v>
      </c>
      <c r="AM64">
        <f>'[1]FLEX EARS'!$M60</f>
        <v>0</v>
      </c>
      <c r="AO64">
        <f>'[1]FLEX EARS'!$N60</f>
        <v>0</v>
      </c>
      <c r="AS64">
        <f>'[1]FLEX EARS'!$O60</f>
        <v>0</v>
      </c>
      <c r="AU64">
        <f t="shared" ref="AU64:AU98" si="31">IF(G64=0,0,(206.835-(84.6*(K64))-(1.015*(H64))))</f>
        <v>0</v>
      </c>
      <c r="AV64">
        <f t="shared" ref="AV64:AV98" si="32">IF(G64=0,0,(0.39*H64)+(11.8*K64)-15.59)</f>
        <v>0</v>
      </c>
      <c r="AW64">
        <f t="shared" si="18"/>
        <v>0</v>
      </c>
      <c r="AX64">
        <f t="shared" ref="AX64:AX98" si="33">IF(I64=0,0,(4.71*M64)+(0.5*H64)-21.43)</f>
        <v>0</v>
      </c>
      <c r="BG64">
        <f t="shared" ref="BG64:BG98" si="34">IF(E64=0,0,AF64/E64*1000)</f>
        <v>0</v>
      </c>
      <c r="BH64" s="10">
        <f t="shared" ref="BH64:BH98" si="35">G64/200/24/60</f>
        <v>0</v>
      </c>
    </row>
    <row r="65" spans="6:60">
      <c r="F65">
        <f t="shared" si="23"/>
        <v>0</v>
      </c>
      <c r="G65">
        <f t="shared" si="24"/>
        <v>0</v>
      </c>
      <c r="H65">
        <f t="shared" si="25"/>
        <v>0</v>
      </c>
      <c r="I65">
        <f t="shared" si="6"/>
        <v>0</v>
      </c>
      <c r="J65">
        <f>'[1]FLEX EARS'!$C61</f>
        <v>0</v>
      </c>
      <c r="K65">
        <f t="shared" si="26"/>
        <v>0</v>
      </c>
      <c r="L65">
        <f t="shared" si="8"/>
        <v>0</v>
      </c>
      <c r="M65">
        <f t="shared" si="27"/>
        <v>0</v>
      </c>
      <c r="R65">
        <f>'[1]FLEX EARS'!$E61</f>
        <v>0</v>
      </c>
      <c r="T65">
        <f t="shared" si="28"/>
        <v>0</v>
      </c>
      <c r="U65">
        <f>'[1]FLEX EARS'!$F61</f>
        <v>0</v>
      </c>
      <c r="W65">
        <f t="shared" si="29"/>
        <v>0</v>
      </c>
      <c r="X65">
        <f t="shared" si="30"/>
        <v>0</v>
      </c>
      <c r="Y65">
        <f>'[1]FLEX EARS'!$D61</f>
        <v>0</v>
      </c>
      <c r="Z65">
        <f>'[1]FLEX EARS'!$G61</f>
        <v>0</v>
      </c>
      <c r="AA65">
        <f>'[1]FLEX EARS'!$H61</f>
        <v>0</v>
      </c>
      <c r="AB65">
        <f>'[1]FLEX EARS'!$I61</f>
        <v>0</v>
      </c>
      <c r="AD65">
        <f>'[1]FLEX EARS'!$J61</f>
        <v>0</v>
      </c>
      <c r="AF65">
        <f t="shared" si="13"/>
        <v>0</v>
      </c>
      <c r="AG65">
        <f>'[1]FLEX EARS'!$K61</f>
        <v>0</v>
      </c>
      <c r="AH65">
        <f t="shared" si="14"/>
        <v>0</v>
      </c>
      <c r="AI65">
        <f>'[1]FLEX EARS'!$L61</f>
        <v>0</v>
      </c>
      <c r="AK65">
        <f t="shared" si="15"/>
        <v>0</v>
      </c>
      <c r="AM65">
        <f>'[1]FLEX EARS'!$M61</f>
        <v>0</v>
      </c>
      <c r="AO65">
        <f>'[1]FLEX EARS'!$N61</f>
        <v>0</v>
      </c>
      <c r="AS65">
        <f>'[1]FLEX EARS'!$O61</f>
        <v>0</v>
      </c>
      <c r="AU65">
        <f t="shared" si="31"/>
        <v>0</v>
      </c>
      <c r="AV65">
        <f t="shared" si="32"/>
        <v>0</v>
      </c>
      <c r="AW65">
        <f t="shared" si="18"/>
        <v>0</v>
      </c>
      <c r="AX65">
        <f t="shared" si="33"/>
        <v>0</v>
      </c>
      <c r="BG65">
        <f t="shared" si="34"/>
        <v>0</v>
      </c>
      <c r="BH65" s="10">
        <f t="shared" si="35"/>
        <v>0</v>
      </c>
    </row>
    <row r="66" spans="6:60">
      <c r="F66">
        <f t="shared" si="23"/>
        <v>0</v>
      </c>
      <c r="G66">
        <f t="shared" si="24"/>
        <v>0</v>
      </c>
      <c r="H66">
        <f t="shared" si="25"/>
        <v>0</v>
      </c>
      <c r="I66">
        <f t="shared" si="6"/>
        <v>0</v>
      </c>
      <c r="J66">
        <f>'[1]FLEX EARS'!$C62</f>
        <v>0</v>
      </c>
      <c r="K66">
        <f t="shared" si="26"/>
        <v>0</v>
      </c>
      <c r="L66">
        <f t="shared" si="8"/>
        <v>0</v>
      </c>
      <c r="M66">
        <f t="shared" si="27"/>
        <v>0</v>
      </c>
      <c r="R66">
        <f>'[1]FLEX EARS'!$E62</f>
        <v>0</v>
      </c>
      <c r="T66">
        <f t="shared" si="28"/>
        <v>0</v>
      </c>
      <c r="U66">
        <f>'[1]FLEX EARS'!$F62</f>
        <v>0</v>
      </c>
      <c r="W66">
        <f t="shared" si="29"/>
        <v>0</v>
      </c>
      <c r="X66">
        <f t="shared" si="30"/>
        <v>0</v>
      </c>
      <c r="Y66">
        <f>'[1]FLEX EARS'!$D62</f>
        <v>0</v>
      </c>
      <c r="Z66">
        <f>'[1]FLEX EARS'!$G62</f>
        <v>0</v>
      </c>
      <c r="AA66">
        <f>'[1]FLEX EARS'!$H62</f>
        <v>0</v>
      </c>
      <c r="AB66">
        <f>'[1]FLEX EARS'!$I62</f>
        <v>0</v>
      </c>
      <c r="AD66">
        <f>'[1]FLEX EARS'!$J62</f>
        <v>0</v>
      </c>
      <c r="AF66">
        <f t="shared" si="13"/>
        <v>0</v>
      </c>
      <c r="AG66">
        <f>'[1]FLEX EARS'!$K62</f>
        <v>0</v>
      </c>
      <c r="AH66">
        <f t="shared" si="14"/>
        <v>0</v>
      </c>
      <c r="AI66">
        <f>'[1]FLEX EARS'!$L62</f>
        <v>0</v>
      </c>
      <c r="AK66">
        <f t="shared" si="15"/>
        <v>0</v>
      </c>
      <c r="AM66">
        <f>'[1]FLEX EARS'!$M62</f>
        <v>0</v>
      </c>
      <c r="AO66">
        <f>'[1]FLEX EARS'!$N62</f>
        <v>0</v>
      </c>
      <c r="AS66">
        <f>'[1]FLEX EARS'!$O62</f>
        <v>0</v>
      </c>
      <c r="AU66">
        <f t="shared" si="31"/>
        <v>0</v>
      </c>
      <c r="AV66">
        <f t="shared" si="32"/>
        <v>0</v>
      </c>
      <c r="AW66">
        <f t="shared" si="18"/>
        <v>0</v>
      </c>
      <c r="AX66">
        <f t="shared" si="33"/>
        <v>0</v>
      </c>
      <c r="BG66">
        <f t="shared" si="34"/>
        <v>0</v>
      </c>
      <c r="BH66" s="10">
        <f t="shared" si="35"/>
        <v>0</v>
      </c>
    </row>
    <row r="67" spans="6:60">
      <c r="F67">
        <f t="shared" si="23"/>
        <v>0</v>
      </c>
      <c r="G67">
        <f t="shared" si="24"/>
        <v>0</v>
      </c>
      <c r="H67">
        <f t="shared" si="25"/>
        <v>0</v>
      </c>
      <c r="I67">
        <f t="shared" si="6"/>
        <v>0</v>
      </c>
      <c r="J67">
        <f>'[1]FLEX EARS'!$C63</f>
        <v>0</v>
      </c>
      <c r="K67">
        <f t="shared" si="26"/>
        <v>0</v>
      </c>
      <c r="L67">
        <f t="shared" si="8"/>
        <v>0</v>
      </c>
      <c r="M67">
        <f t="shared" si="27"/>
        <v>0</v>
      </c>
      <c r="R67">
        <f>'[1]FLEX EARS'!$E63</f>
        <v>0</v>
      </c>
      <c r="T67">
        <f t="shared" si="28"/>
        <v>0</v>
      </c>
      <c r="U67">
        <f>'[1]FLEX EARS'!$F63</f>
        <v>0</v>
      </c>
      <c r="W67">
        <f t="shared" si="29"/>
        <v>0</v>
      </c>
      <c r="X67">
        <f t="shared" si="30"/>
        <v>0</v>
      </c>
      <c r="Y67">
        <f>'[1]FLEX EARS'!$D63</f>
        <v>0</v>
      </c>
      <c r="Z67">
        <f>'[1]FLEX EARS'!$G63</f>
        <v>0</v>
      </c>
      <c r="AA67">
        <f>'[1]FLEX EARS'!$H63</f>
        <v>0</v>
      </c>
      <c r="AB67">
        <f>'[1]FLEX EARS'!$I63</f>
        <v>0</v>
      </c>
      <c r="AD67">
        <f>'[1]FLEX EARS'!$J63</f>
        <v>0</v>
      </c>
      <c r="AF67">
        <f t="shared" si="13"/>
        <v>0</v>
      </c>
      <c r="AG67">
        <f>'[1]FLEX EARS'!$K63</f>
        <v>0</v>
      </c>
      <c r="AH67">
        <f t="shared" si="14"/>
        <v>0</v>
      </c>
      <c r="AI67">
        <f>'[1]FLEX EARS'!$L63</f>
        <v>0</v>
      </c>
      <c r="AK67">
        <f t="shared" si="15"/>
        <v>0</v>
      </c>
      <c r="AM67">
        <f>'[1]FLEX EARS'!$M63</f>
        <v>0</v>
      </c>
      <c r="AO67">
        <f>'[1]FLEX EARS'!$N63</f>
        <v>0</v>
      </c>
      <c r="AS67">
        <f>'[1]FLEX EARS'!$O63</f>
        <v>0</v>
      </c>
      <c r="AU67">
        <f t="shared" si="31"/>
        <v>0</v>
      </c>
      <c r="AV67">
        <f t="shared" si="32"/>
        <v>0</v>
      </c>
      <c r="AW67">
        <f t="shared" si="18"/>
        <v>0</v>
      </c>
      <c r="AX67">
        <f t="shared" si="33"/>
        <v>0</v>
      </c>
      <c r="BG67">
        <f t="shared" si="34"/>
        <v>0</v>
      </c>
      <c r="BH67" s="10">
        <f t="shared" si="35"/>
        <v>0</v>
      </c>
    </row>
    <row r="68" spans="6:60">
      <c r="F68">
        <f t="shared" si="23"/>
        <v>0</v>
      </c>
      <c r="G68">
        <f t="shared" si="24"/>
        <v>0</v>
      </c>
      <c r="H68">
        <f t="shared" si="25"/>
        <v>0</v>
      </c>
      <c r="I68">
        <f t="shared" si="6"/>
        <v>0</v>
      </c>
      <c r="J68">
        <f>'[1]FLEX EARS'!$C64</f>
        <v>0</v>
      </c>
      <c r="K68">
        <f t="shared" si="26"/>
        <v>0</v>
      </c>
      <c r="L68">
        <f t="shared" si="8"/>
        <v>0</v>
      </c>
      <c r="M68">
        <f t="shared" si="27"/>
        <v>0</v>
      </c>
      <c r="R68">
        <f>'[1]FLEX EARS'!$E64</f>
        <v>0</v>
      </c>
      <c r="T68">
        <f t="shared" si="28"/>
        <v>0</v>
      </c>
      <c r="U68">
        <f>'[1]FLEX EARS'!$F64</f>
        <v>0</v>
      </c>
      <c r="W68">
        <f t="shared" si="29"/>
        <v>0</v>
      </c>
      <c r="X68">
        <f t="shared" si="30"/>
        <v>0</v>
      </c>
      <c r="Y68">
        <f>'[1]FLEX EARS'!$D64</f>
        <v>0</v>
      </c>
      <c r="Z68">
        <f>'[1]FLEX EARS'!$G64</f>
        <v>0</v>
      </c>
      <c r="AA68">
        <f>'[1]FLEX EARS'!$H64</f>
        <v>0</v>
      </c>
      <c r="AB68">
        <f>'[1]FLEX EARS'!$I64</f>
        <v>0</v>
      </c>
      <c r="AD68">
        <f>'[1]FLEX EARS'!$J64</f>
        <v>0</v>
      </c>
      <c r="AF68">
        <f t="shared" si="13"/>
        <v>0</v>
      </c>
      <c r="AG68">
        <f>'[1]FLEX EARS'!$K64</f>
        <v>0</v>
      </c>
      <c r="AH68">
        <f t="shared" si="14"/>
        <v>0</v>
      </c>
      <c r="AI68">
        <f>'[1]FLEX EARS'!$L64</f>
        <v>0</v>
      </c>
      <c r="AK68">
        <f t="shared" si="15"/>
        <v>0</v>
      </c>
      <c r="AM68">
        <f>'[1]FLEX EARS'!$M64</f>
        <v>0</v>
      </c>
      <c r="AO68">
        <f>'[1]FLEX EARS'!$N64</f>
        <v>0</v>
      </c>
      <c r="AS68">
        <f>'[1]FLEX EARS'!$O64</f>
        <v>0</v>
      </c>
      <c r="AU68">
        <f t="shared" si="31"/>
        <v>0</v>
      </c>
      <c r="AV68">
        <f t="shared" si="32"/>
        <v>0</v>
      </c>
      <c r="AW68">
        <f t="shared" si="18"/>
        <v>0</v>
      </c>
      <c r="AX68">
        <f t="shared" si="33"/>
        <v>0</v>
      </c>
      <c r="BG68">
        <f t="shared" si="34"/>
        <v>0</v>
      </c>
      <c r="BH68" s="10">
        <f t="shared" si="35"/>
        <v>0</v>
      </c>
    </row>
    <row r="69" spans="6:60">
      <c r="F69">
        <f t="shared" si="23"/>
        <v>0</v>
      </c>
      <c r="G69">
        <f t="shared" si="24"/>
        <v>0</v>
      </c>
      <c r="H69">
        <f t="shared" si="25"/>
        <v>0</v>
      </c>
      <c r="I69">
        <f t="shared" si="6"/>
        <v>0</v>
      </c>
      <c r="J69">
        <f>'[1]FLEX EARS'!$C65</f>
        <v>0</v>
      </c>
      <c r="K69">
        <f t="shared" si="26"/>
        <v>0</v>
      </c>
      <c r="L69">
        <f t="shared" si="8"/>
        <v>0</v>
      </c>
      <c r="M69">
        <f t="shared" si="27"/>
        <v>0</v>
      </c>
      <c r="R69">
        <f>'[1]FLEX EARS'!$E65</f>
        <v>0</v>
      </c>
      <c r="T69">
        <f t="shared" si="28"/>
        <v>0</v>
      </c>
      <c r="U69">
        <f>'[1]FLEX EARS'!$F65</f>
        <v>0</v>
      </c>
      <c r="W69">
        <f t="shared" si="29"/>
        <v>0</v>
      </c>
      <c r="X69">
        <f t="shared" si="30"/>
        <v>0</v>
      </c>
      <c r="Y69">
        <f>'[1]FLEX EARS'!$D65</f>
        <v>0</v>
      </c>
      <c r="Z69">
        <f>'[1]FLEX EARS'!$G65</f>
        <v>0</v>
      </c>
      <c r="AA69">
        <f>'[1]FLEX EARS'!$H65</f>
        <v>0</v>
      </c>
      <c r="AB69">
        <f>'[1]FLEX EARS'!$I65</f>
        <v>0</v>
      </c>
      <c r="AD69">
        <f>'[1]FLEX EARS'!$J65</f>
        <v>0</v>
      </c>
      <c r="AF69">
        <f t="shared" si="13"/>
        <v>0</v>
      </c>
      <c r="AG69">
        <f>'[1]FLEX EARS'!$K65</f>
        <v>0</v>
      </c>
      <c r="AH69">
        <f t="shared" si="14"/>
        <v>0</v>
      </c>
      <c r="AI69">
        <f>'[1]FLEX EARS'!$L65</f>
        <v>0</v>
      </c>
      <c r="AK69">
        <f t="shared" si="15"/>
        <v>0</v>
      </c>
      <c r="AM69">
        <f>'[1]FLEX EARS'!$M65</f>
        <v>0</v>
      </c>
      <c r="AO69">
        <f>'[1]FLEX EARS'!$N65</f>
        <v>0</v>
      </c>
      <c r="AS69">
        <f>'[1]FLEX EARS'!$O65</f>
        <v>0</v>
      </c>
      <c r="AU69">
        <f t="shared" si="31"/>
        <v>0</v>
      </c>
      <c r="AV69">
        <f t="shared" si="32"/>
        <v>0</v>
      </c>
      <c r="AW69">
        <f t="shared" si="18"/>
        <v>0</v>
      </c>
      <c r="AX69">
        <f t="shared" si="33"/>
        <v>0</v>
      </c>
      <c r="BG69">
        <f t="shared" si="34"/>
        <v>0</v>
      </c>
      <c r="BH69" s="10">
        <f t="shared" si="35"/>
        <v>0</v>
      </c>
    </row>
    <row r="70" spans="6:60">
      <c r="F70">
        <f t="shared" si="23"/>
        <v>0</v>
      </c>
      <c r="G70">
        <f t="shared" si="24"/>
        <v>0</v>
      </c>
      <c r="H70">
        <f t="shared" si="25"/>
        <v>0</v>
      </c>
      <c r="I70">
        <f t="shared" si="6"/>
        <v>0</v>
      </c>
      <c r="J70">
        <f>'[1]FLEX EARS'!$C66</f>
        <v>0</v>
      </c>
      <c r="K70">
        <f t="shared" si="26"/>
        <v>0</v>
      </c>
      <c r="L70">
        <f t="shared" si="8"/>
        <v>0</v>
      </c>
      <c r="M70">
        <f t="shared" si="27"/>
        <v>0</v>
      </c>
      <c r="R70">
        <f>'[1]FLEX EARS'!$E66</f>
        <v>0</v>
      </c>
      <c r="T70">
        <f t="shared" si="28"/>
        <v>0</v>
      </c>
      <c r="U70">
        <f>'[1]FLEX EARS'!$F66</f>
        <v>0</v>
      </c>
      <c r="W70">
        <f t="shared" si="29"/>
        <v>0</v>
      </c>
      <c r="X70">
        <f t="shared" si="30"/>
        <v>0</v>
      </c>
      <c r="Y70">
        <f>'[1]FLEX EARS'!$D66</f>
        <v>0</v>
      </c>
      <c r="Z70">
        <f>'[1]FLEX EARS'!$G66</f>
        <v>0</v>
      </c>
      <c r="AA70">
        <f>'[1]FLEX EARS'!$H66</f>
        <v>0</v>
      </c>
      <c r="AB70">
        <f>'[1]FLEX EARS'!$I66</f>
        <v>0</v>
      </c>
      <c r="AD70">
        <f>'[1]FLEX EARS'!$J66</f>
        <v>0</v>
      </c>
      <c r="AF70">
        <f t="shared" si="13"/>
        <v>0</v>
      </c>
      <c r="AG70">
        <f>'[1]FLEX EARS'!$K66</f>
        <v>0</v>
      </c>
      <c r="AH70">
        <f t="shared" si="14"/>
        <v>0</v>
      </c>
      <c r="AI70">
        <f>'[1]FLEX EARS'!$L66</f>
        <v>0</v>
      </c>
      <c r="AK70">
        <f t="shared" si="15"/>
        <v>0</v>
      </c>
      <c r="AM70">
        <f>'[1]FLEX EARS'!$M66</f>
        <v>0</v>
      </c>
      <c r="AO70">
        <f>'[1]FLEX EARS'!$N66</f>
        <v>0</v>
      </c>
      <c r="AS70">
        <f>'[1]FLEX EARS'!$O66</f>
        <v>0</v>
      </c>
      <c r="AU70">
        <f t="shared" si="31"/>
        <v>0</v>
      </c>
      <c r="AV70">
        <f t="shared" si="32"/>
        <v>0</v>
      </c>
      <c r="AW70">
        <f t="shared" si="18"/>
        <v>0</v>
      </c>
      <c r="AX70">
        <f t="shared" si="33"/>
        <v>0</v>
      </c>
      <c r="BG70">
        <f t="shared" si="34"/>
        <v>0</v>
      </c>
      <c r="BH70" s="10">
        <f t="shared" si="35"/>
        <v>0</v>
      </c>
    </row>
    <row r="71" spans="6:60">
      <c r="F71">
        <f t="shared" si="23"/>
        <v>0</v>
      </c>
      <c r="G71">
        <f t="shared" si="24"/>
        <v>0</v>
      </c>
      <c r="H71">
        <f t="shared" si="25"/>
        <v>0</v>
      </c>
      <c r="I71">
        <f t="shared" ref="I71:I98" si="36">LEN(SUBSTITUTE(B71," ",""))</f>
        <v>0</v>
      </c>
      <c r="J71">
        <f>'[1]FLEX EARS'!$C67</f>
        <v>0</v>
      </c>
      <c r="K71">
        <f t="shared" si="26"/>
        <v>0</v>
      </c>
      <c r="L71">
        <f t="shared" ref="L71:L98" si="37">LEN(SUBSTITUTE(SUBSTITUTE(SUBSTITUTE(SUBSTITUTE(SUBSTITUTE(SUBSTITUTE(SUBSTITUTE(SUBSTITUTE(SUBSTITUTE(SUBSTITUTE(SUBSTITUTE(SUBSTITUTE(SUBSTITUTE(SUBSTITUTE(SUBSTITUTE(SUBSTITUTE(SUBSTITUTE(SUBSTITUTE(SUBSTITUTE(B71," ",""),".",""),",",""),"?",""),"!",""),";",""),"(",""),")",""),"[",""),"]",""),"-",""),"{",""),"}",""),"/",""),"+",""),"*",""),"_",""),"&amp;",""),"#",""))</f>
        <v>0</v>
      </c>
      <c r="M71">
        <f t="shared" si="27"/>
        <v>0</v>
      </c>
      <c r="R71">
        <f>'[1]FLEX EARS'!$E67</f>
        <v>0</v>
      </c>
      <c r="T71">
        <f t="shared" si="28"/>
        <v>0</v>
      </c>
      <c r="U71">
        <f>'[1]FLEX EARS'!$F67</f>
        <v>0</v>
      </c>
      <c r="W71">
        <f t="shared" si="29"/>
        <v>0</v>
      </c>
      <c r="X71">
        <f t="shared" si="30"/>
        <v>0</v>
      </c>
      <c r="Y71">
        <f>'[1]FLEX EARS'!$D67</f>
        <v>0</v>
      </c>
      <c r="Z71">
        <f>'[1]FLEX EARS'!$G67</f>
        <v>0</v>
      </c>
      <c r="AA71">
        <f>'[1]FLEX EARS'!$H67</f>
        <v>0</v>
      </c>
      <c r="AB71">
        <f>'[1]FLEX EARS'!$I67</f>
        <v>0</v>
      </c>
      <c r="AD71">
        <f>'[1]FLEX EARS'!$J67</f>
        <v>0</v>
      </c>
      <c r="AF71">
        <f t="shared" ref="AF71:AF98" si="38">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EARS'!$K67</f>
        <v>0</v>
      </c>
      <c r="AH71">
        <f t="shared" ref="AH71:AH98" si="39">IF(G71&gt;0,IF((LEN(B71)-LEN(SUBSTITUTE(B71,"/","")))&gt;0,0,1),0)</f>
        <v>0</v>
      </c>
      <c r="AI71">
        <f>'[1]FLEX EARS'!$L67</f>
        <v>0</v>
      </c>
      <c r="AK71">
        <f t="shared" ref="AK71:AK98" si="40">IF(G71&gt;0,IF(((LEN(B71)-LEN(SUBSTITUTE(B71,"(","")))+(LEN(B71)-LEN(SUBSTITUTE(B71,")","")))+(LEN(B71)-LEN(SUBSTITUTE(B71,"[","")))+(LEN(B71)-LEN(SUBSTITUTE(B71,"]","")))+(LEN(B71)-LEN(SUBSTITUTE(B71,"{","")))+(LEN(B71)-LEN(SUBSTITUTE(B71,"}",""))))&gt;0,0,1),0)</f>
        <v>0</v>
      </c>
      <c r="AM71">
        <f>'[1]FLEX EARS'!$M67</f>
        <v>0</v>
      </c>
      <c r="AO71">
        <f>'[1]FLEX EARS'!$N67</f>
        <v>0</v>
      </c>
      <c r="AS71">
        <f>'[1]FLEX EARS'!$O67</f>
        <v>0</v>
      </c>
      <c r="AU71">
        <f t="shared" si="31"/>
        <v>0</v>
      </c>
      <c r="AV71">
        <f t="shared" si="32"/>
        <v>0</v>
      </c>
      <c r="AW71">
        <f t="shared" ref="AW71:AW98" si="41">IF(G71=0,0,((0.0588*M71*100)-(0.296*(F71/G71)*100)-15.8))</f>
        <v>0</v>
      </c>
      <c r="AX71">
        <f t="shared" si="33"/>
        <v>0</v>
      </c>
      <c r="BG71">
        <f t="shared" si="34"/>
        <v>0</v>
      </c>
      <c r="BH71" s="10">
        <f t="shared" si="35"/>
        <v>0</v>
      </c>
    </row>
    <row r="72" spans="6:60">
      <c r="F72">
        <f t="shared" si="23"/>
        <v>0</v>
      </c>
      <c r="G72">
        <f t="shared" si="24"/>
        <v>0</v>
      </c>
      <c r="H72">
        <f t="shared" si="25"/>
        <v>0</v>
      </c>
      <c r="I72">
        <f t="shared" si="36"/>
        <v>0</v>
      </c>
      <c r="J72">
        <f>'[1]FLEX EARS'!$C68</f>
        <v>0</v>
      </c>
      <c r="K72">
        <f t="shared" si="26"/>
        <v>0</v>
      </c>
      <c r="L72">
        <f t="shared" si="37"/>
        <v>0</v>
      </c>
      <c r="M72">
        <f t="shared" si="27"/>
        <v>0</v>
      </c>
      <c r="R72">
        <f>'[1]FLEX EARS'!$E68</f>
        <v>0</v>
      </c>
      <c r="T72">
        <f t="shared" si="28"/>
        <v>0</v>
      </c>
      <c r="U72">
        <f>'[1]FLEX EARS'!$F68</f>
        <v>0</v>
      </c>
      <c r="W72">
        <f t="shared" si="29"/>
        <v>0</v>
      </c>
      <c r="X72">
        <f t="shared" si="30"/>
        <v>0</v>
      </c>
      <c r="Y72">
        <f>'[1]FLEX EARS'!$D68</f>
        <v>0</v>
      </c>
      <c r="Z72">
        <f>'[1]FLEX EARS'!$G68</f>
        <v>0</v>
      </c>
      <c r="AA72">
        <f>'[1]FLEX EARS'!$H68</f>
        <v>0</v>
      </c>
      <c r="AB72">
        <f>'[1]FLEX EARS'!$I68</f>
        <v>0</v>
      </c>
      <c r="AD72">
        <f>'[1]FLEX EARS'!$J68</f>
        <v>0</v>
      </c>
      <c r="AF72">
        <f t="shared" si="38"/>
        <v>0</v>
      </c>
      <c r="AG72">
        <f>'[1]FLEX EARS'!$K68</f>
        <v>0</v>
      </c>
      <c r="AH72">
        <f t="shared" si="39"/>
        <v>0</v>
      </c>
      <c r="AI72">
        <f>'[1]FLEX EARS'!$L68</f>
        <v>0</v>
      </c>
      <c r="AK72">
        <f t="shared" si="40"/>
        <v>0</v>
      </c>
      <c r="AM72">
        <f>'[1]FLEX EARS'!$M68</f>
        <v>0</v>
      </c>
      <c r="AO72">
        <f>'[1]FLEX EARS'!$N68</f>
        <v>0</v>
      </c>
      <c r="AS72">
        <f>'[1]FLEX EARS'!$O68</f>
        <v>0</v>
      </c>
      <c r="AU72">
        <f t="shared" si="31"/>
        <v>0</v>
      </c>
      <c r="AV72">
        <f t="shared" si="32"/>
        <v>0</v>
      </c>
      <c r="AW72">
        <f t="shared" si="41"/>
        <v>0</v>
      </c>
      <c r="AX72">
        <f t="shared" si="33"/>
        <v>0</v>
      </c>
      <c r="BG72">
        <f t="shared" si="34"/>
        <v>0</v>
      </c>
      <c r="BH72" s="10">
        <f t="shared" si="35"/>
        <v>0</v>
      </c>
    </row>
    <row r="73" spans="6:60">
      <c r="F73">
        <f t="shared" si="23"/>
        <v>0</v>
      </c>
      <c r="G73">
        <f t="shared" si="24"/>
        <v>0</v>
      </c>
      <c r="H73">
        <f t="shared" si="25"/>
        <v>0</v>
      </c>
      <c r="I73">
        <f t="shared" si="36"/>
        <v>0</v>
      </c>
      <c r="J73">
        <f>'[1]FLEX EARS'!$C69</f>
        <v>0</v>
      </c>
      <c r="K73">
        <f t="shared" si="26"/>
        <v>0</v>
      </c>
      <c r="L73">
        <f t="shared" si="37"/>
        <v>0</v>
      </c>
      <c r="M73">
        <f t="shared" si="27"/>
        <v>0</v>
      </c>
      <c r="R73">
        <f>'[1]FLEX EARS'!$E69</f>
        <v>0</v>
      </c>
      <c r="T73">
        <f t="shared" si="28"/>
        <v>0</v>
      </c>
      <c r="U73">
        <f>'[1]FLEX EARS'!$F69</f>
        <v>0</v>
      </c>
      <c r="W73">
        <f t="shared" si="29"/>
        <v>0</v>
      </c>
      <c r="X73">
        <f t="shared" si="30"/>
        <v>0</v>
      </c>
      <c r="Y73">
        <f>'[1]FLEX EARS'!$D69</f>
        <v>0</v>
      </c>
      <c r="Z73">
        <f>'[1]FLEX EARS'!$G69</f>
        <v>0</v>
      </c>
      <c r="AA73">
        <f>'[1]FLEX EARS'!$H69</f>
        <v>0</v>
      </c>
      <c r="AB73">
        <f>'[1]FLEX EARS'!$I69</f>
        <v>0</v>
      </c>
      <c r="AD73">
        <f>'[1]FLEX EARS'!$J69</f>
        <v>0</v>
      </c>
      <c r="AF73">
        <f t="shared" si="38"/>
        <v>0</v>
      </c>
      <c r="AG73">
        <f>'[1]FLEX EARS'!$K69</f>
        <v>0</v>
      </c>
      <c r="AH73">
        <f t="shared" si="39"/>
        <v>0</v>
      </c>
      <c r="AI73">
        <f>'[1]FLEX EARS'!$L69</f>
        <v>0</v>
      </c>
      <c r="AK73">
        <f t="shared" si="40"/>
        <v>0</v>
      </c>
      <c r="AM73">
        <f>'[1]FLEX EARS'!$M69</f>
        <v>0</v>
      </c>
      <c r="AO73">
        <f>'[1]FLEX EARS'!$N69</f>
        <v>0</v>
      </c>
      <c r="AS73">
        <f>'[1]FLEX EARS'!$O69</f>
        <v>0</v>
      </c>
      <c r="AU73">
        <f t="shared" si="31"/>
        <v>0</v>
      </c>
      <c r="AV73">
        <f t="shared" si="32"/>
        <v>0</v>
      </c>
      <c r="AW73">
        <f t="shared" si="41"/>
        <v>0</v>
      </c>
      <c r="AX73">
        <f t="shared" si="33"/>
        <v>0</v>
      </c>
      <c r="BG73">
        <f t="shared" si="34"/>
        <v>0</v>
      </c>
      <c r="BH73" s="10">
        <f t="shared" si="35"/>
        <v>0</v>
      </c>
    </row>
    <row r="74" spans="6:60">
      <c r="F74">
        <f t="shared" si="23"/>
        <v>0</v>
      </c>
      <c r="G74">
        <f t="shared" si="24"/>
        <v>0</v>
      </c>
      <c r="H74">
        <f t="shared" si="25"/>
        <v>0</v>
      </c>
      <c r="I74">
        <f t="shared" si="36"/>
        <v>0</v>
      </c>
      <c r="J74">
        <f>'[1]FLEX EARS'!$C70</f>
        <v>0</v>
      </c>
      <c r="K74">
        <f t="shared" si="26"/>
        <v>0</v>
      </c>
      <c r="L74">
        <f t="shared" si="37"/>
        <v>0</v>
      </c>
      <c r="M74">
        <f t="shared" si="27"/>
        <v>0</v>
      </c>
      <c r="R74">
        <f>'[1]FLEX EARS'!$E70</f>
        <v>0</v>
      </c>
      <c r="T74">
        <f t="shared" si="28"/>
        <v>0</v>
      </c>
      <c r="U74">
        <f>'[1]FLEX EARS'!$F70</f>
        <v>0</v>
      </c>
      <c r="W74">
        <f t="shared" si="29"/>
        <v>0</v>
      </c>
      <c r="X74">
        <f t="shared" si="30"/>
        <v>0</v>
      </c>
      <c r="Y74">
        <f>'[1]FLEX EARS'!$D70</f>
        <v>0</v>
      </c>
      <c r="Z74">
        <f>'[1]FLEX EARS'!$G70</f>
        <v>0</v>
      </c>
      <c r="AA74">
        <f>'[1]FLEX EARS'!$H70</f>
        <v>0</v>
      </c>
      <c r="AB74">
        <f>'[1]FLEX EARS'!$I70</f>
        <v>0</v>
      </c>
      <c r="AD74">
        <f>'[1]FLEX EARS'!$J70</f>
        <v>0</v>
      </c>
      <c r="AF74">
        <f t="shared" si="38"/>
        <v>0</v>
      </c>
      <c r="AG74">
        <f>'[1]FLEX EARS'!$K70</f>
        <v>0</v>
      </c>
      <c r="AH74">
        <f t="shared" si="39"/>
        <v>0</v>
      </c>
      <c r="AI74">
        <f>'[1]FLEX EARS'!$L70</f>
        <v>0</v>
      </c>
      <c r="AK74">
        <f t="shared" si="40"/>
        <v>0</v>
      </c>
      <c r="AM74">
        <f>'[1]FLEX EARS'!$M70</f>
        <v>0</v>
      </c>
      <c r="AO74">
        <f>'[1]FLEX EARS'!$N70</f>
        <v>0</v>
      </c>
      <c r="AS74">
        <f>'[1]FLEX EARS'!$O70</f>
        <v>0</v>
      </c>
      <c r="AU74">
        <f t="shared" si="31"/>
        <v>0</v>
      </c>
      <c r="AV74">
        <f t="shared" si="32"/>
        <v>0</v>
      </c>
      <c r="AW74">
        <f t="shared" si="41"/>
        <v>0</v>
      </c>
      <c r="AX74">
        <f t="shared" si="33"/>
        <v>0</v>
      </c>
      <c r="BG74">
        <f t="shared" si="34"/>
        <v>0</v>
      </c>
      <c r="BH74" s="10">
        <f t="shared" si="35"/>
        <v>0</v>
      </c>
    </row>
    <row r="75" spans="6:60">
      <c r="F75">
        <f t="shared" si="23"/>
        <v>0</v>
      </c>
      <c r="G75">
        <f t="shared" si="24"/>
        <v>0</v>
      </c>
      <c r="H75">
        <f t="shared" si="25"/>
        <v>0</v>
      </c>
      <c r="I75">
        <f t="shared" si="36"/>
        <v>0</v>
      </c>
      <c r="J75">
        <f>'[1]FLEX EARS'!$C71</f>
        <v>0</v>
      </c>
      <c r="K75">
        <f t="shared" si="26"/>
        <v>0</v>
      </c>
      <c r="L75">
        <f t="shared" si="37"/>
        <v>0</v>
      </c>
      <c r="M75">
        <f t="shared" si="27"/>
        <v>0</v>
      </c>
      <c r="R75">
        <f>'[1]FLEX EARS'!$E71</f>
        <v>0</v>
      </c>
      <c r="T75">
        <f t="shared" si="28"/>
        <v>0</v>
      </c>
      <c r="U75">
        <f>'[1]FLEX EARS'!$F71</f>
        <v>0</v>
      </c>
      <c r="W75">
        <f t="shared" si="29"/>
        <v>0</v>
      </c>
      <c r="X75">
        <f t="shared" si="30"/>
        <v>0</v>
      </c>
      <c r="Y75">
        <f>'[1]FLEX EARS'!$D71</f>
        <v>0</v>
      </c>
      <c r="Z75">
        <f>'[1]FLEX EARS'!$G71</f>
        <v>0</v>
      </c>
      <c r="AA75">
        <f>'[1]FLEX EARS'!$H71</f>
        <v>0</v>
      </c>
      <c r="AB75">
        <f>'[1]FLEX EARS'!$I71</f>
        <v>0</v>
      </c>
      <c r="AD75">
        <f>'[1]FLEX EARS'!$J71</f>
        <v>0</v>
      </c>
      <c r="AF75">
        <f t="shared" si="38"/>
        <v>0</v>
      </c>
      <c r="AG75">
        <f>'[1]FLEX EARS'!$K71</f>
        <v>0</v>
      </c>
      <c r="AH75">
        <f t="shared" si="39"/>
        <v>0</v>
      </c>
      <c r="AI75">
        <f>'[1]FLEX EARS'!$L71</f>
        <v>0</v>
      </c>
      <c r="AK75">
        <f t="shared" si="40"/>
        <v>0</v>
      </c>
      <c r="AM75">
        <f>'[1]FLEX EARS'!$M71</f>
        <v>0</v>
      </c>
      <c r="AO75">
        <f>'[1]FLEX EARS'!$N71</f>
        <v>0</v>
      </c>
      <c r="AS75">
        <f>'[1]FLEX EARS'!$O71</f>
        <v>0</v>
      </c>
      <c r="AU75">
        <f t="shared" si="31"/>
        <v>0</v>
      </c>
      <c r="AV75">
        <f t="shared" si="32"/>
        <v>0</v>
      </c>
      <c r="AW75">
        <f t="shared" si="41"/>
        <v>0</v>
      </c>
      <c r="AX75">
        <f t="shared" si="33"/>
        <v>0</v>
      </c>
      <c r="BG75">
        <f t="shared" si="34"/>
        <v>0</v>
      </c>
      <c r="BH75" s="10">
        <f t="shared" si="35"/>
        <v>0</v>
      </c>
    </row>
    <row r="76" spans="6:60">
      <c r="F76">
        <f t="shared" si="23"/>
        <v>0</v>
      </c>
      <c r="G76">
        <f t="shared" si="24"/>
        <v>0</v>
      </c>
      <c r="H76">
        <f t="shared" si="25"/>
        <v>0</v>
      </c>
      <c r="I76">
        <f t="shared" si="36"/>
        <v>0</v>
      </c>
      <c r="J76">
        <f>'[1]FLEX EARS'!$C72</f>
        <v>0</v>
      </c>
      <c r="K76">
        <f t="shared" si="26"/>
        <v>0</v>
      </c>
      <c r="L76">
        <f t="shared" si="37"/>
        <v>0</v>
      </c>
      <c r="M76">
        <f t="shared" si="27"/>
        <v>0</v>
      </c>
      <c r="R76">
        <f>'[1]FLEX EARS'!$E72</f>
        <v>0</v>
      </c>
      <c r="T76">
        <f t="shared" si="28"/>
        <v>0</v>
      </c>
      <c r="U76">
        <f>'[1]FLEX EARS'!$F72</f>
        <v>0</v>
      </c>
      <c r="W76">
        <f t="shared" si="29"/>
        <v>0</v>
      </c>
      <c r="X76">
        <f t="shared" si="30"/>
        <v>0</v>
      </c>
      <c r="Y76">
        <f>'[1]FLEX EARS'!$D72</f>
        <v>0</v>
      </c>
      <c r="Z76">
        <f>'[1]FLEX EARS'!$G72</f>
        <v>0</v>
      </c>
      <c r="AA76">
        <f>'[1]FLEX EARS'!$H72</f>
        <v>0</v>
      </c>
      <c r="AB76">
        <f>'[1]FLEX EARS'!$I72</f>
        <v>0</v>
      </c>
      <c r="AD76">
        <f>'[1]FLEX EARS'!$J72</f>
        <v>0</v>
      </c>
      <c r="AF76">
        <f t="shared" si="38"/>
        <v>0</v>
      </c>
      <c r="AG76">
        <f>'[1]FLEX EARS'!$K72</f>
        <v>0</v>
      </c>
      <c r="AH76">
        <f t="shared" si="39"/>
        <v>0</v>
      </c>
      <c r="AI76">
        <f>'[1]FLEX EARS'!$L72</f>
        <v>0</v>
      </c>
      <c r="AK76">
        <f t="shared" si="40"/>
        <v>0</v>
      </c>
      <c r="AM76">
        <f>'[1]FLEX EARS'!$M72</f>
        <v>0</v>
      </c>
      <c r="AO76">
        <f>'[1]FLEX EARS'!$N72</f>
        <v>0</v>
      </c>
      <c r="AS76">
        <f>'[1]FLEX EARS'!$O72</f>
        <v>0</v>
      </c>
      <c r="AU76">
        <f t="shared" si="31"/>
        <v>0</v>
      </c>
      <c r="AV76">
        <f t="shared" si="32"/>
        <v>0</v>
      </c>
      <c r="AW76">
        <f t="shared" si="41"/>
        <v>0</v>
      </c>
      <c r="AX76">
        <f t="shared" si="33"/>
        <v>0</v>
      </c>
      <c r="BG76">
        <f t="shared" si="34"/>
        <v>0</v>
      </c>
      <c r="BH76" s="10">
        <f t="shared" si="35"/>
        <v>0</v>
      </c>
    </row>
    <row r="77" spans="6:60">
      <c r="F77">
        <f t="shared" si="23"/>
        <v>0</v>
      </c>
      <c r="G77">
        <f t="shared" si="24"/>
        <v>0</v>
      </c>
      <c r="H77">
        <f t="shared" si="25"/>
        <v>0</v>
      </c>
      <c r="I77">
        <f t="shared" si="36"/>
        <v>0</v>
      </c>
      <c r="J77">
        <f>'[1]FLEX EARS'!$C73</f>
        <v>0</v>
      </c>
      <c r="K77">
        <f t="shared" si="26"/>
        <v>0</v>
      </c>
      <c r="L77">
        <f t="shared" si="37"/>
        <v>0</v>
      </c>
      <c r="M77">
        <f t="shared" si="27"/>
        <v>0</v>
      </c>
      <c r="R77">
        <f>'[1]FLEX EARS'!$E73</f>
        <v>0</v>
      </c>
      <c r="T77">
        <f t="shared" si="28"/>
        <v>0</v>
      </c>
      <c r="U77">
        <f>'[1]FLEX EARS'!$F73</f>
        <v>0</v>
      </c>
      <c r="W77">
        <f t="shared" si="29"/>
        <v>0</v>
      </c>
      <c r="X77">
        <f t="shared" si="30"/>
        <v>0</v>
      </c>
      <c r="Y77">
        <f>'[1]FLEX EARS'!$D73</f>
        <v>0</v>
      </c>
      <c r="Z77">
        <f>'[1]FLEX EARS'!$G73</f>
        <v>0</v>
      </c>
      <c r="AA77">
        <f>'[1]FLEX EARS'!$H73</f>
        <v>0</v>
      </c>
      <c r="AB77">
        <f>'[1]FLEX EARS'!$I73</f>
        <v>0</v>
      </c>
      <c r="AD77">
        <f>'[1]FLEX EARS'!$J73</f>
        <v>0</v>
      </c>
      <c r="AF77">
        <f t="shared" si="38"/>
        <v>0</v>
      </c>
      <c r="AG77">
        <f>'[1]FLEX EARS'!$K73</f>
        <v>0</v>
      </c>
      <c r="AH77">
        <f t="shared" si="39"/>
        <v>0</v>
      </c>
      <c r="AI77">
        <f>'[1]FLEX EARS'!$L73</f>
        <v>0</v>
      </c>
      <c r="AK77">
        <f t="shared" si="40"/>
        <v>0</v>
      </c>
      <c r="AM77">
        <f>'[1]FLEX EARS'!$M73</f>
        <v>0</v>
      </c>
      <c r="AO77">
        <f>'[1]FLEX EARS'!$N73</f>
        <v>0</v>
      </c>
      <c r="AS77">
        <f>'[1]FLEX EARS'!$O73</f>
        <v>0</v>
      </c>
      <c r="AU77">
        <f t="shared" si="31"/>
        <v>0</v>
      </c>
      <c r="AV77">
        <f t="shared" si="32"/>
        <v>0</v>
      </c>
      <c r="AW77">
        <f t="shared" si="41"/>
        <v>0</v>
      </c>
      <c r="AX77">
        <f t="shared" si="33"/>
        <v>0</v>
      </c>
      <c r="BG77">
        <f t="shared" si="34"/>
        <v>0</v>
      </c>
      <c r="BH77" s="10">
        <f t="shared" si="35"/>
        <v>0</v>
      </c>
    </row>
    <row r="78" spans="6:60">
      <c r="F78">
        <f t="shared" si="23"/>
        <v>0</v>
      </c>
      <c r="G78">
        <f t="shared" si="24"/>
        <v>0</v>
      </c>
      <c r="H78">
        <f t="shared" si="25"/>
        <v>0</v>
      </c>
      <c r="I78">
        <f t="shared" si="36"/>
        <v>0</v>
      </c>
      <c r="J78">
        <f>'[1]FLEX EARS'!$C74</f>
        <v>0</v>
      </c>
      <c r="K78">
        <f t="shared" si="26"/>
        <v>0</v>
      </c>
      <c r="L78">
        <f t="shared" si="37"/>
        <v>0</v>
      </c>
      <c r="M78">
        <f t="shared" si="27"/>
        <v>0</v>
      </c>
      <c r="R78">
        <f>'[1]FLEX EARS'!$E74</f>
        <v>0</v>
      </c>
      <c r="T78">
        <f t="shared" si="28"/>
        <v>0</v>
      </c>
      <c r="U78">
        <f>'[1]FLEX EARS'!$F74</f>
        <v>0</v>
      </c>
      <c r="W78">
        <f t="shared" si="29"/>
        <v>0</v>
      </c>
      <c r="X78">
        <f t="shared" si="30"/>
        <v>0</v>
      </c>
      <c r="Y78">
        <f>'[1]FLEX EARS'!$D74</f>
        <v>0</v>
      </c>
      <c r="Z78">
        <f>'[1]FLEX EARS'!$G74</f>
        <v>0</v>
      </c>
      <c r="AA78">
        <f>'[1]FLEX EARS'!$H74</f>
        <v>0</v>
      </c>
      <c r="AB78">
        <f>'[1]FLEX EARS'!$I74</f>
        <v>0</v>
      </c>
      <c r="AD78">
        <f>'[1]FLEX EARS'!$J74</f>
        <v>0</v>
      </c>
      <c r="AF78">
        <f t="shared" si="38"/>
        <v>0</v>
      </c>
      <c r="AG78">
        <f>'[1]FLEX EARS'!$K74</f>
        <v>0</v>
      </c>
      <c r="AH78">
        <f t="shared" si="39"/>
        <v>0</v>
      </c>
      <c r="AI78">
        <f>'[1]FLEX EARS'!$L74</f>
        <v>0</v>
      </c>
      <c r="AK78">
        <f t="shared" si="40"/>
        <v>0</v>
      </c>
      <c r="AM78">
        <f>'[1]FLEX EARS'!$M74</f>
        <v>0</v>
      </c>
      <c r="AO78">
        <f>'[1]FLEX EARS'!$N74</f>
        <v>0</v>
      </c>
      <c r="AS78">
        <f>'[1]FLEX EARS'!$O74</f>
        <v>0</v>
      </c>
      <c r="AU78">
        <f t="shared" si="31"/>
        <v>0</v>
      </c>
      <c r="AV78">
        <f t="shared" si="32"/>
        <v>0</v>
      </c>
      <c r="AW78">
        <f t="shared" si="41"/>
        <v>0</v>
      </c>
      <c r="AX78">
        <f t="shared" si="33"/>
        <v>0</v>
      </c>
      <c r="BG78">
        <f t="shared" si="34"/>
        <v>0</v>
      </c>
      <c r="BH78" s="10">
        <f t="shared" si="35"/>
        <v>0</v>
      </c>
    </row>
    <row r="79" spans="6:60">
      <c r="F79">
        <f t="shared" si="23"/>
        <v>0</v>
      </c>
      <c r="G79">
        <f t="shared" si="24"/>
        <v>0</v>
      </c>
      <c r="H79">
        <f t="shared" si="25"/>
        <v>0</v>
      </c>
      <c r="I79">
        <f t="shared" si="36"/>
        <v>0</v>
      </c>
      <c r="J79">
        <f>'[1]FLEX EARS'!$C75</f>
        <v>0</v>
      </c>
      <c r="K79">
        <f t="shared" si="26"/>
        <v>0</v>
      </c>
      <c r="L79">
        <f t="shared" si="37"/>
        <v>0</v>
      </c>
      <c r="M79">
        <f t="shared" si="27"/>
        <v>0</v>
      </c>
      <c r="R79">
        <f>'[1]FLEX EARS'!$E75</f>
        <v>0</v>
      </c>
      <c r="T79">
        <f t="shared" si="28"/>
        <v>0</v>
      </c>
      <c r="U79">
        <f>'[1]FLEX EARS'!$F75</f>
        <v>0</v>
      </c>
      <c r="W79">
        <f t="shared" si="29"/>
        <v>0</v>
      </c>
      <c r="X79">
        <f t="shared" si="30"/>
        <v>0</v>
      </c>
      <c r="Y79">
        <f>'[1]FLEX EARS'!$D75</f>
        <v>0</v>
      </c>
      <c r="Z79">
        <f>'[1]FLEX EARS'!$G75</f>
        <v>0</v>
      </c>
      <c r="AA79">
        <f>'[1]FLEX EARS'!$H75</f>
        <v>0</v>
      </c>
      <c r="AB79">
        <f>'[1]FLEX EARS'!$I75</f>
        <v>0</v>
      </c>
      <c r="AD79">
        <f>'[1]FLEX EARS'!$J75</f>
        <v>0</v>
      </c>
      <c r="AF79">
        <f t="shared" si="38"/>
        <v>0</v>
      </c>
      <c r="AG79">
        <f>'[1]FLEX EARS'!$K75</f>
        <v>0</v>
      </c>
      <c r="AH79">
        <f t="shared" si="39"/>
        <v>0</v>
      </c>
      <c r="AI79">
        <f>'[1]FLEX EARS'!$L75</f>
        <v>0</v>
      </c>
      <c r="AK79">
        <f t="shared" si="40"/>
        <v>0</v>
      </c>
      <c r="AM79">
        <f>'[1]FLEX EARS'!$M75</f>
        <v>0</v>
      </c>
      <c r="AO79">
        <f>'[1]FLEX EARS'!$N75</f>
        <v>0</v>
      </c>
      <c r="AS79">
        <f>'[1]FLEX EARS'!$O75</f>
        <v>0</v>
      </c>
      <c r="AU79">
        <f t="shared" si="31"/>
        <v>0</v>
      </c>
      <c r="AV79">
        <f t="shared" si="32"/>
        <v>0</v>
      </c>
      <c r="AW79">
        <f t="shared" si="41"/>
        <v>0</v>
      </c>
      <c r="AX79">
        <f t="shared" si="33"/>
        <v>0</v>
      </c>
      <c r="BG79">
        <f t="shared" si="34"/>
        <v>0</v>
      </c>
      <c r="BH79" s="10">
        <f t="shared" si="35"/>
        <v>0</v>
      </c>
    </row>
    <row r="80" spans="6:60">
      <c r="F80">
        <f t="shared" si="23"/>
        <v>0</v>
      </c>
      <c r="G80">
        <f t="shared" si="24"/>
        <v>0</v>
      </c>
      <c r="H80">
        <f t="shared" si="25"/>
        <v>0</v>
      </c>
      <c r="I80">
        <f t="shared" si="36"/>
        <v>0</v>
      </c>
      <c r="J80">
        <f>'[1]FLEX EARS'!$C76</f>
        <v>0</v>
      </c>
      <c r="K80">
        <f t="shared" si="26"/>
        <v>0</v>
      </c>
      <c r="L80">
        <f t="shared" si="37"/>
        <v>0</v>
      </c>
      <c r="M80">
        <f t="shared" si="27"/>
        <v>0</v>
      </c>
      <c r="R80">
        <f>'[1]FLEX EARS'!$E76</f>
        <v>0</v>
      </c>
      <c r="T80">
        <f t="shared" si="28"/>
        <v>0</v>
      </c>
      <c r="U80">
        <f>'[1]FLEX EARS'!$F76</f>
        <v>0</v>
      </c>
      <c r="W80">
        <f t="shared" si="29"/>
        <v>0</v>
      </c>
      <c r="X80">
        <f t="shared" si="30"/>
        <v>0</v>
      </c>
      <c r="Y80">
        <f>'[1]FLEX EARS'!$D76</f>
        <v>0</v>
      </c>
      <c r="Z80">
        <f>'[1]FLEX EARS'!$G76</f>
        <v>0</v>
      </c>
      <c r="AA80">
        <f>'[1]FLEX EARS'!$H76</f>
        <v>0</v>
      </c>
      <c r="AB80">
        <f>'[1]FLEX EARS'!$I76</f>
        <v>0</v>
      </c>
      <c r="AD80">
        <f>'[1]FLEX EARS'!$J76</f>
        <v>0</v>
      </c>
      <c r="AF80">
        <f t="shared" si="38"/>
        <v>0</v>
      </c>
      <c r="AG80">
        <f>'[1]FLEX EARS'!$K76</f>
        <v>0</v>
      </c>
      <c r="AH80">
        <f t="shared" si="39"/>
        <v>0</v>
      </c>
      <c r="AI80">
        <f>'[1]FLEX EARS'!$L76</f>
        <v>0</v>
      </c>
      <c r="AK80">
        <f t="shared" si="40"/>
        <v>0</v>
      </c>
      <c r="AM80">
        <f>'[1]FLEX EARS'!$M76</f>
        <v>0</v>
      </c>
      <c r="AO80">
        <f>'[1]FLEX EARS'!$N76</f>
        <v>0</v>
      </c>
      <c r="AS80">
        <f>'[1]FLEX EARS'!$O76</f>
        <v>0</v>
      </c>
      <c r="AU80">
        <f t="shared" si="31"/>
        <v>0</v>
      </c>
      <c r="AV80">
        <f t="shared" si="32"/>
        <v>0</v>
      </c>
      <c r="AW80">
        <f t="shared" si="41"/>
        <v>0</v>
      </c>
      <c r="AX80">
        <f t="shared" si="33"/>
        <v>0</v>
      </c>
      <c r="BG80">
        <f t="shared" si="34"/>
        <v>0</v>
      </c>
      <c r="BH80" s="10">
        <f t="shared" si="35"/>
        <v>0</v>
      </c>
    </row>
    <row r="81" spans="6:60">
      <c r="F81">
        <f t="shared" si="23"/>
        <v>0</v>
      </c>
      <c r="G81">
        <f t="shared" si="24"/>
        <v>0</v>
      </c>
      <c r="H81">
        <f t="shared" si="25"/>
        <v>0</v>
      </c>
      <c r="I81">
        <f t="shared" si="36"/>
        <v>0</v>
      </c>
      <c r="J81">
        <f>'[1]FLEX EARS'!$C77</f>
        <v>0</v>
      </c>
      <c r="K81">
        <f t="shared" si="26"/>
        <v>0</v>
      </c>
      <c r="L81">
        <f t="shared" si="37"/>
        <v>0</v>
      </c>
      <c r="M81">
        <f t="shared" si="27"/>
        <v>0</v>
      </c>
      <c r="R81">
        <f>'[1]FLEX EARS'!$E77</f>
        <v>0</v>
      </c>
      <c r="T81">
        <f t="shared" si="28"/>
        <v>0</v>
      </c>
      <c r="U81">
        <f>'[1]FLEX EARS'!$F77</f>
        <v>0</v>
      </c>
      <c r="W81">
        <f t="shared" si="29"/>
        <v>0</v>
      </c>
      <c r="X81">
        <f t="shared" si="30"/>
        <v>0</v>
      </c>
      <c r="Y81">
        <f>'[1]FLEX EARS'!$D77</f>
        <v>0</v>
      </c>
      <c r="Z81">
        <f>'[1]FLEX EARS'!$G77</f>
        <v>0</v>
      </c>
      <c r="AA81">
        <f>'[1]FLEX EARS'!$H77</f>
        <v>0</v>
      </c>
      <c r="AB81">
        <f>'[1]FLEX EARS'!$I77</f>
        <v>0</v>
      </c>
      <c r="AD81">
        <f>'[1]FLEX EARS'!$J77</f>
        <v>0</v>
      </c>
      <c r="AF81">
        <f t="shared" si="38"/>
        <v>0</v>
      </c>
      <c r="AG81">
        <f>'[1]FLEX EARS'!$K77</f>
        <v>0</v>
      </c>
      <c r="AH81">
        <f t="shared" si="39"/>
        <v>0</v>
      </c>
      <c r="AI81">
        <f>'[1]FLEX EARS'!$L77</f>
        <v>0</v>
      </c>
      <c r="AK81">
        <f t="shared" si="40"/>
        <v>0</v>
      </c>
      <c r="AM81">
        <f>'[1]FLEX EARS'!$M77</f>
        <v>0</v>
      </c>
      <c r="AO81">
        <f>'[1]FLEX EARS'!$N77</f>
        <v>0</v>
      </c>
      <c r="AS81">
        <f>'[1]FLEX EARS'!$O77</f>
        <v>0</v>
      </c>
      <c r="AU81">
        <f t="shared" si="31"/>
        <v>0</v>
      </c>
      <c r="AV81">
        <f t="shared" si="32"/>
        <v>0</v>
      </c>
      <c r="AW81">
        <f t="shared" si="41"/>
        <v>0</v>
      </c>
      <c r="AX81">
        <f t="shared" si="33"/>
        <v>0</v>
      </c>
      <c r="BG81">
        <f t="shared" si="34"/>
        <v>0</v>
      </c>
      <c r="BH81" s="10">
        <f t="shared" si="35"/>
        <v>0</v>
      </c>
    </row>
    <row r="82" spans="6:60">
      <c r="F82">
        <f t="shared" si="23"/>
        <v>0</v>
      </c>
      <c r="G82">
        <f t="shared" si="24"/>
        <v>0</v>
      </c>
      <c r="H82">
        <f t="shared" si="25"/>
        <v>0</v>
      </c>
      <c r="I82">
        <f t="shared" si="36"/>
        <v>0</v>
      </c>
      <c r="J82">
        <f>'[1]FLEX EARS'!$C78</f>
        <v>0</v>
      </c>
      <c r="K82">
        <f t="shared" si="26"/>
        <v>0</v>
      </c>
      <c r="L82">
        <f t="shared" si="37"/>
        <v>0</v>
      </c>
      <c r="M82">
        <f t="shared" si="27"/>
        <v>0</v>
      </c>
      <c r="R82">
        <f>'[1]FLEX EARS'!$E78</f>
        <v>0</v>
      </c>
      <c r="T82">
        <f t="shared" si="28"/>
        <v>0</v>
      </c>
      <c r="U82">
        <f>'[1]FLEX EARS'!$F78</f>
        <v>0</v>
      </c>
      <c r="W82">
        <f t="shared" si="29"/>
        <v>0</v>
      </c>
      <c r="X82">
        <f t="shared" si="30"/>
        <v>0</v>
      </c>
      <c r="Y82">
        <f>'[1]FLEX EARS'!$D78</f>
        <v>0</v>
      </c>
      <c r="Z82">
        <f>'[1]FLEX EARS'!$G78</f>
        <v>0</v>
      </c>
      <c r="AA82">
        <f>'[1]FLEX EARS'!$H78</f>
        <v>0</v>
      </c>
      <c r="AB82">
        <f>'[1]FLEX EARS'!$I78</f>
        <v>0</v>
      </c>
      <c r="AD82">
        <f>'[1]FLEX EARS'!$J78</f>
        <v>0</v>
      </c>
      <c r="AF82">
        <f t="shared" si="38"/>
        <v>0</v>
      </c>
      <c r="AG82">
        <f>'[1]FLEX EARS'!$K78</f>
        <v>0</v>
      </c>
      <c r="AH82">
        <f t="shared" si="39"/>
        <v>0</v>
      </c>
      <c r="AI82">
        <f>'[1]FLEX EARS'!$L78</f>
        <v>0</v>
      </c>
      <c r="AK82">
        <f t="shared" si="40"/>
        <v>0</v>
      </c>
      <c r="AM82">
        <f>'[1]FLEX EARS'!$M78</f>
        <v>0</v>
      </c>
      <c r="AO82">
        <f>'[1]FLEX EARS'!$N78</f>
        <v>0</v>
      </c>
      <c r="AS82">
        <f>'[1]FLEX EARS'!$O78</f>
        <v>0</v>
      </c>
      <c r="AU82">
        <f t="shared" si="31"/>
        <v>0</v>
      </c>
      <c r="AV82">
        <f t="shared" si="32"/>
        <v>0</v>
      </c>
      <c r="AW82">
        <f t="shared" si="41"/>
        <v>0</v>
      </c>
      <c r="AX82">
        <f t="shared" si="33"/>
        <v>0</v>
      </c>
      <c r="BG82">
        <f t="shared" si="34"/>
        <v>0</v>
      </c>
      <c r="BH82" s="10">
        <f t="shared" si="35"/>
        <v>0</v>
      </c>
    </row>
    <row r="83" spans="6:60">
      <c r="F83">
        <f t="shared" si="23"/>
        <v>0</v>
      </c>
      <c r="G83">
        <f t="shared" si="24"/>
        <v>0</v>
      </c>
      <c r="H83">
        <f t="shared" si="25"/>
        <v>0</v>
      </c>
      <c r="I83">
        <f t="shared" si="36"/>
        <v>0</v>
      </c>
      <c r="J83">
        <f>'[1]FLEX EARS'!$C79</f>
        <v>0</v>
      </c>
      <c r="K83">
        <f t="shared" si="26"/>
        <v>0</v>
      </c>
      <c r="L83">
        <f t="shared" si="37"/>
        <v>0</v>
      </c>
      <c r="M83">
        <f t="shared" si="27"/>
        <v>0</v>
      </c>
      <c r="R83">
        <f>'[1]FLEX EARS'!$E79</f>
        <v>0</v>
      </c>
      <c r="T83">
        <f t="shared" si="28"/>
        <v>0</v>
      </c>
      <c r="U83">
        <f>'[1]FLEX EARS'!$F79</f>
        <v>0</v>
      </c>
      <c r="W83">
        <f t="shared" si="29"/>
        <v>0</v>
      </c>
      <c r="X83">
        <f t="shared" si="30"/>
        <v>0</v>
      </c>
      <c r="Y83">
        <f>'[1]FLEX EARS'!$D79</f>
        <v>0</v>
      </c>
      <c r="Z83">
        <f>'[1]FLEX EARS'!$G79</f>
        <v>0</v>
      </c>
      <c r="AA83">
        <f>'[1]FLEX EARS'!$H79</f>
        <v>0</v>
      </c>
      <c r="AB83">
        <f>'[1]FLEX EARS'!$I79</f>
        <v>0</v>
      </c>
      <c r="AD83">
        <f>'[1]FLEX EARS'!$J79</f>
        <v>0</v>
      </c>
      <c r="AF83">
        <f t="shared" si="38"/>
        <v>0</v>
      </c>
      <c r="AG83">
        <f>'[1]FLEX EARS'!$K79</f>
        <v>0</v>
      </c>
      <c r="AH83">
        <f t="shared" si="39"/>
        <v>0</v>
      </c>
      <c r="AI83">
        <f>'[1]FLEX EARS'!$L79</f>
        <v>0</v>
      </c>
      <c r="AK83">
        <f t="shared" si="40"/>
        <v>0</v>
      </c>
      <c r="AM83">
        <f>'[1]FLEX EARS'!$M79</f>
        <v>0</v>
      </c>
      <c r="AO83">
        <f>'[1]FLEX EARS'!$N79</f>
        <v>0</v>
      </c>
      <c r="AS83">
        <f>'[1]FLEX EARS'!$O79</f>
        <v>0</v>
      </c>
      <c r="AU83">
        <f t="shared" si="31"/>
        <v>0</v>
      </c>
      <c r="AV83">
        <f t="shared" si="32"/>
        <v>0</v>
      </c>
      <c r="AW83">
        <f t="shared" si="41"/>
        <v>0</v>
      </c>
      <c r="AX83">
        <f t="shared" si="33"/>
        <v>0</v>
      </c>
      <c r="BG83">
        <f t="shared" si="34"/>
        <v>0</v>
      </c>
      <c r="BH83" s="10">
        <f t="shared" si="35"/>
        <v>0</v>
      </c>
    </row>
    <row r="84" spans="6:60">
      <c r="F84">
        <f t="shared" si="23"/>
        <v>0</v>
      </c>
      <c r="G84">
        <f t="shared" si="24"/>
        <v>0</v>
      </c>
      <c r="H84">
        <f t="shared" si="25"/>
        <v>0</v>
      </c>
      <c r="I84">
        <f t="shared" si="36"/>
        <v>0</v>
      </c>
      <c r="J84">
        <f>'[1]FLEX EARS'!$C80</f>
        <v>0</v>
      </c>
      <c r="K84">
        <f t="shared" si="26"/>
        <v>0</v>
      </c>
      <c r="L84">
        <f t="shared" si="37"/>
        <v>0</v>
      </c>
      <c r="M84">
        <f t="shared" si="27"/>
        <v>0</v>
      </c>
      <c r="R84">
        <f>'[1]FLEX EARS'!$E80</f>
        <v>0</v>
      </c>
      <c r="T84">
        <f t="shared" si="28"/>
        <v>0</v>
      </c>
      <c r="U84">
        <f>'[1]FLEX EARS'!$F80</f>
        <v>0</v>
      </c>
      <c r="W84">
        <f t="shared" si="29"/>
        <v>0</v>
      </c>
      <c r="X84">
        <f t="shared" si="30"/>
        <v>0</v>
      </c>
      <c r="Y84">
        <f>'[1]FLEX EARS'!$D80</f>
        <v>0</v>
      </c>
      <c r="Z84">
        <f>'[1]FLEX EARS'!$G80</f>
        <v>0</v>
      </c>
      <c r="AA84">
        <f>'[1]FLEX EARS'!$H80</f>
        <v>0</v>
      </c>
      <c r="AB84">
        <f>'[1]FLEX EARS'!$I80</f>
        <v>0</v>
      </c>
      <c r="AD84">
        <f>'[1]FLEX EARS'!$J80</f>
        <v>0</v>
      </c>
      <c r="AF84">
        <f t="shared" si="38"/>
        <v>0</v>
      </c>
      <c r="AG84">
        <f>'[1]FLEX EARS'!$K80</f>
        <v>0</v>
      </c>
      <c r="AH84">
        <f t="shared" si="39"/>
        <v>0</v>
      </c>
      <c r="AI84">
        <f>'[1]FLEX EARS'!$L80</f>
        <v>0</v>
      </c>
      <c r="AK84">
        <f t="shared" si="40"/>
        <v>0</v>
      </c>
      <c r="AM84">
        <f>'[1]FLEX EARS'!$M80</f>
        <v>0</v>
      </c>
      <c r="AO84">
        <f>'[1]FLEX EARS'!$N80</f>
        <v>0</v>
      </c>
      <c r="AS84">
        <f>'[1]FLEX EARS'!$O80</f>
        <v>0</v>
      </c>
      <c r="AU84">
        <f t="shared" si="31"/>
        <v>0</v>
      </c>
      <c r="AV84">
        <f t="shared" si="32"/>
        <v>0</v>
      </c>
      <c r="AW84">
        <f t="shared" si="41"/>
        <v>0</v>
      </c>
      <c r="AX84">
        <f t="shared" si="33"/>
        <v>0</v>
      </c>
      <c r="BG84">
        <f t="shared" si="34"/>
        <v>0</v>
      </c>
      <c r="BH84" s="10">
        <f t="shared" si="35"/>
        <v>0</v>
      </c>
    </row>
    <row r="85" spans="6:60">
      <c r="F85">
        <f t="shared" si="23"/>
        <v>0</v>
      </c>
      <c r="G85">
        <f t="shared" si="24"/>
        <v>0</v>
      </c>
      <c r="H85">
        <f t="shared" si="25"/>
        <v>0</v>
      </c>
      <c r="I85">
        <f t="shared" si="36"/>
        <v>0</v>
      </c>
      <c r="J85">
        <f>'[1]FLEX EARS'!$C81</f>
        <v>0</v>
      </c>
      <c r="K85">
        <f t="shared" si="26"/>
        <v>0</v>
      </c>
      <c r="L85">
        <f t="shared" si="37"/>
        <v>0</v>
      </c>
      <c r="M85">
        <f t="shared" si="27"/>
        <v>0</v>
      </c>
      <c r="R85">
        <f>'[1]FLEX EARS'!$E81</f>
        <v>0</v>
      </c>
      <c r="T85">
        <f t="shared" si="28"/>
        <v>0</v>
      </c>
      <c r="U85">
        <f>'[1]FLEX EARS'!$F81</f>
        <v>0</v>
      </c>
      <c r="W85">
        <f t="shared" si="29"/>
        <v>0</v>
      </c>
      <c r="X85">
        <f t="shared" si="30"/>
        <v>0</v>
      </c>
      <c r="Y85">
        <f>'[1]FLEX EARS'!$D81</f>
        <v>0</v>
      </c>
      <c r="Z85">
        <f>'[1]FLEX EARS'!$G81</f>
        <v>0</v>
      </c>
      <c r="AA85">
        <f>'[1]FLEX EARS'!$H81</f>
        <v>0</v>
      </c>
      <c r="AB85">
        <f>'[1]FLEX EARS'!$I81</f>
        <v>0</v>
      </c>
      <c r="AD85">
        <f>'[1]FLEX EARS'!$J81</f>
        <v>0</v>
      </c>
      <c r="AF85">
        <f t="shared" si="38"/>
        <v>0</v>
      </c>
      <c r="AG85">
        <f>'[1]FLEX EARS'!$K81</f>
        <v>0</v>
      </c>
      <c r="AH85">
        <f t="shared" si="39"/>
        <v>0</v>
      </c>
      <c r="AI85">
        <f>'[1]FLEX EARS'!$L81</f>
        <v>0</v>
      </c>
      <c r="AK85">
        <f t="shared" si="40"/>
        <v>0</v>
      </c>
      <c r="AM85">
        <f>'[1]FLEX EARS'!$M81</f>
        <v>0</v>
      </c>
      <c r="AO85">
        <f>'[1]FLEX EARS'!$N81</f>
        <v>0</v>
      </c>
      <c r="AS85">
        <f>'[1]FLEX EARS'!$O81</f>
        <v>0</v>
      </c>
      <c r="AU85">
        <f t="shared" si="31"/>
        <v>0</v>
      </c>
      <c r="AV85">
        <f t="shared" si="32"/>
        <v>0</v>
      </c>
      <c r="AW85">
        <f t="shared" si="41"/>
        <v>0</v>
      </c>
      <c r="AX85">
        <f t="shared" si="33"/>
        <v>0</v>
      </c>
      <c r="BG85">
        <f t="shared" si="34"/>
        <v>0</v>
      </c>
      <c r="BH85" s="10">
        <f t="shared" si="35"/>
        <v>0</v>
      </c>
    </row>
    <row r="86" spans="6:60">
      <c r="F86">
        <f t="shared" si="23"/>
        <v>0</v>
      </c>
      <c r="G86">
        <f t="shared" si="24"/>
        <v>0</v>
      </c>
      <c r="H86">
        <f t="shared" si="25"/>
        <v>0</v>
      </c>
      <c r="I86">
        <f t="shared" si="36"/>
        <v>0</v>
      </c>
      <c r="J86">
        <f>'[1]FLEX EARS'!$C82</f>
        <v>0</v>
      </c>
      <c r="K86">
        <f t="shared" si="26"/>
        <v>0</v>
      </c>
      <c r="L86">
        <f t="shared" si="37"/>
        <v>0</v>
      </c>
      <c r="M86">
        <f t="shared" si="27"/>
        <v>0</v>
      </c>
      <c r="R86">
        <f>'[1]FLEX EARS'!$E82</f>
        <v>0</v>
      </c>
      <c r="T86">
        <f t="shared" si="28"/>
        <v>0</v>
      </c>
      <c r="U86">
        <f>'[1]FLEX EARS'!$F82</f>
        <v>0</v>
      </c>
      <c r="W86">
        <f t="shared" si="29"/>
        <v>0</v>
      </c>
      <c r="X86">
        <f t="shared" si="30"/>
        <v>0</v>
      </c>
      <c r="Y86">
        <f>'[1]FLEX EARS'!$D82</f>
        <v>0</v>
      </c>
      <c r="Z86">
        <f>'[1]FLEX EARS'!$G82</f>
        <v>0</v>
      </c>
      <c r="AA86">
        <f>'[1]FLEX EARS'!$H82</f>
        <v>0</v>
      </c>
      <c r="AB86">
        <f>'[1]FLEX EARS'!$I82</f>
        <v>0</v>
      </c>
      <c r="AD86">
        <f>'[1]FLEX EARS'!$J82</f>
        <v>0</v>
      </c>
      <c r="AF86">
        <f t="shared" si="38"/>
        <v>0</v>
      </c>
      <c r="AG86">
        <f>'[1]FLEX EARS'!$K82</f>
        <v>0</v>
      </c>
      <c r="AH86">
        <f t="shared" si="39"/>
        <v>0</v>
      </c>
      <c r="AI86">
        <f>'[1]FLEX EARS'!$L82</f>
        <v>0</v>
      </c>
      <c r="AK86">
        <f t="shared" si="40"/>
        <v>0</v>
      </c>
      <c r="AM86">
        <f>'[1]FLEX EARS'!$M82</f>
        <v>0</v>
      </c>
      <c r="AO86">
        <f>'[1]FLEX EARS'!$N82</f>
        <v>0</v>
      </c>
      <c r="AS86">
        <f>'[1]FLEX EARS'!$O82</f>
        <v>0</v>
      </c>
      <c r="AU86">
        <f t="shared" si="31"/>
        <v>0</v>
      </c>
      <c r="AV86">
        <f t="shared" si="32"/>
        <v>0</v>
      </c>
      <c r="AW86">
        <f t="shared" si="41"/>
        <v>0</v>
      </c>
      <c r="AX86">
        <f t="shared" si="33"/>
        <v>0</v>
      </c>
      <c r="BG86">
        <f t="shared" si="34"/>
        <v>0</v>
      </c>
      <c r="BH86" s="10">
        <f t="shared" si="35"/>
        <v>0</v>
      </c>
    </row>
    <row r="87" spans="6:60">
      <c r="F87">
        <f t="shared" si="23"/>
        <v>0</v>
      </c>
      <c r="G87">
        <f t="shared" si="24"/>
        <v>0</v>
      </c>
      <c r="H87">
        <f t="shared" si="25"/>
        <v>0</v>
      </c>
      <c r="I87">
        <f t="shared" si="36"/>
        <v>0</v>
      </c>
      <c r="J87">
        <f>'[1]FLEX EARS'!$C83</f>
        <v>0</v>
      </c>
      <c r="K87">
        <f t="shared" si="26"/>
        <v>0</v>
      </c>
      <c r="L87">
        <f t="shared" si="37"/>
        <v>0</v>
      </c>
      <c r="M87">
        <f t="shared" si="27"/>
        <v>0</v>
      </c>
      <c r="R87">
        <f>'[1]FLEX EARS'!$E83</f>
        <v>0</v>
      </c>
      <c r="T87">
        <f t="shared" si="28"/>
        <v>0</v>
      </c>
      <c r="U87">
        <f>'[1]FLEX EARS'!$F83</f>
        <v>0</v>
      </c>
      <c r="W87">
        <f t="shared" si="29"/>
        <v>0</v>
      </c>
      <c r="X87">
        <f t="shared" si="30"/>
        <v>0</v>
      </c>
      <c r="Y87">
        <f>'[1]FLEX EARS'!$D83</f>
        <v>0</v>
      </c>
      <c r="Z87">
        <f>'[1]FLEX EARS'!$G83</f>
        <v>0</v>
      </c>
      <c r="AA87">
        <f>'[1]FLEX EARS'!$H83</f>
        <v>0</v>
      </c>
      <c r="AB87">
        <f>'[1]FLEX EARS'!$I83</f>
        <v>0</v>
      </c>
      <c r="AD87">
        <f>'[1]FLEX EARS'!$J83</f>
        <v>0</v>
      </c>
      <c r="AF87">
        <f t="shared" si="38"/>
        <v>0</v>
      </c>
      <c r="AG87">
        <f>'[1]FLEX EARS'!$K83</f>
        <v>0</v>
      </c>
      <c r="AH87">
        <f t="shared" si="39"/>
        <v>0</v>
      </c>
      <c r="AI87">
        <f>'[1]FLEX EARS'!$L83</f>
        <v>0</v>
      </c>
      <c r="AK87">
        <f t="shared" si="40"/>
        <v>0</v>
      </c>
      <c r="AM87">
        <f>'[1]FLEX EARS'!$M83</f>
        <v>0</v>
      </c>
      <c r="AO87">
        <f>'[1]FLEX EARS'!$N83</f>
        <v>0</v>
      </c>
      <c r="AS87">
        <f>'[1]FLEX EARS'!$O83</f>
        <v>0</v>
      </c>
      <c r="AU87">
        <f t="shared" si="31"/>
        <v>0</v>
      </c>
      <c r="AV87">
        <f t="shared" si="32"/>
        <v>0</v>
      </c>
      <c r="AW87">
        <f t="shared" si="41"/>
        <v>0</v>
      </c>
      <c r="AX87">
        <f t="shared" si="33"/>
        <v>0</v>
      </c>
      <c r="BG87">
        <f t="shared" si="34"/>
        <v>0</v>
      </c>
      <c r="BH87" s="10">
        <f t="shared" si="35"/>
        <v>0</v>
      </c>
    </row>
    <row r="88" spans="6:60">
      <c r="F88">
        <f t="shared" si="23"/>
        <v>0</v>
      </c>
      <c r="G88">
        <f t="shared" si="24"/>
        <v>0</v>
      </c>
      <c r="H88">
        <f t="shared" si="25"/>
        <v>0</v>
      </c>
      <c r="I88">
        <f t="shared" si="36"/>
        <v>0</v>
      </c>
      <c r="J88">
        <f>'[1]FLEX EARS'!$C84</f>
        <v>0</v>
      </c>
      <c r="K88">
        <f t="shared" si="26"/>
        <v>0</v>
      </c>
      <c r="L88">
        <f t="shared" si="37"/>
        <v>0</v>
      </c>
      <c r="M88">
        <f t="shared" si="27"/>
        <v>0</v>
      </c>
      <c r="R88">
        <f>'[1]FLEX EARS'!$E84</f>
        <v>0</v>
      </c>
      <c r="T88">
        <f t="shared" si="28"/>
        <v>0</v>
      </c>
      <c r="U88">
        <f>'[1]FLEX EARS'!$F84</f>
        <v>0</v>
      </c>
      <c r="W88">
        <f t="shared" si="29"/>
        <v>0</v>
      </c>
      <c r="X88">
        <f t="shared" si="30"/>
        <v>0</v>
      </c>
      <c r="Y88">
        <f>'[1]FLEX EARS'!$D84</f>
        <v>0</v>
      </c>
      <c r="Z88">
        <f>'[1]FLEX EARS'!$G84</f>
        <v>0</v>
      </c>
      <c r="AA88">
        <f>'[1]FLEX EARS'!$H84</f>
        <v>0</v>
      </c>
      <c r="AB88">
        <f>'[1]FLEX EARS'!$I84</f>
        <v>0</v>
      </c>
      <c r="AD88">
        <f>'[1]FLEX EARS'!$J84</f>
        <v>0</v>
      </c>
      <c r="AF88">
        <f t="shared" si="38"/>
        <v>0</v>
      </c>
      <c r="AG88">
        <f>'[1]FLEX EARS'!$K84</f>
        <v>0</v>
      </c>
      <c r="AH88">
        <f t="shared" si="39"/>
        <v>0</v>
      </c>
      <c r="AI88">
        <f>'[1]FLEX EARS'!$L84</f>
        <v>0</v>
      </c>
      <c r="AK88">
        <f t="shared" si="40"/>
        <v>0</v>
      </c>
      <c r="AM88">
        <f>'[1]FLEX EARS'!$M84</f>
        <v>0</v>
      </c>
      <c r="AO88">
        <f>'[1]FLEX EARS'!$N84</f>
        <v>0</v>
      </c>
      <c r="AS88">
        <f>'[1]FLEX EARS'!$O84</f>
        <v>0</v>
      </c>
      <c r="AU88">
        <f t="shared" si="31"/>
        <v>0</v>
      </c>
      <c r="AV88">
        <f t="shared" si="32"/>
        <v>0</v>
      </c>
      <c r="AW88">
        <f t="shared" si="41"/>
        <v>0</v>
      </c>
      <c r="AX88">
        <f t="shared" si="33"/>
        <v>0</v>
      </c>
      <c r="BG88">
        <f t="shared" si="34"/>
        <v>0</v>
      </c>
      <c r="BH88" s="10">
        <f t="shared" si="35"/>
        <v>0</v>
      </c>
    </row>
    <row r="89" spans="6:60">
      <c r="F89">
        <f t="shared" si="23"/>
        <v>0</v>
      </c>
      <c r="G89">
        <f t="shared" si="24"/>
        <v>0</v>
      </c>
      <c r="H89">
        <f t="shared" si="25"/>
        <v>0</v>
      </c>
      <c r="I89">
        <f t="shared" si="36"/>
        <v>0</v>
      </c>
      <c r="J89">
        <f>'[1]FLEX EARS'!$C85</f>
        <v>0</v>
      </c>
      <c r="K89">
        <f t="shared" si="26"/>
        <v>0</v>
      </c>
      <c r="L89">
        <f t="shared" si="37"/>
        <v>0</v>
      </c>
      <c r="M89">
        <f t="shared" si="27"/>
        <v>0</v>
      </c>
      <c r="R89">
        <f>'[1]FLEX EARS'!$E85</f>
        <v>0</v>
      </c>
      <c r="T89">
        <f t="shared" si="28"/>
        <v>0</v>
      </c>
      <c r="U89">
        <f>'[1]FLEX EARS'!$F85</f>
        <v>0</v>
      </c>
      <c r="W89">
        <f t="shared" si="29"/>
        <v>0</v>
      </c>
      <c r="X89">
        <f t="shared" si="30"/>
        <v>0</v>
      </c>
      <c r="Y89">
        <f>'[1]FLEX EARS'!$D85</f>
        <v>0</v>
      </c>
      <c r="Z89">
        <f>'[1]FLEX EARS'!$G85</f>
        <v>0</v>
      </c>
      <c r="AA89">
        <f>'[1]FLEX EARS'!$H85</f>
        <v>0</v>
      </c>
      <c r="AB89">
        <f>'[1]FLEX EARS'!$I85</f>
        <v>0</v>
      </c>
      <c r="AD89">
        <f>'[1]FLEX EARS'!$J85</f>
        <v>0</v>
      </c>
      <c r="AF89">
        <f t="shared" si="38"/>
        <v>0</v>
      </c>
      <c r="AG89">
        <f>'[1]FLEX EARS'!$K85</f>
        <v>0</v>
      </c>
      <c r="AH89">
        <f t="shared" si="39"/>
        <v>0</v>
      </c>
      <c r="AI89">
        <f>'[1]FLEX EARS'!$L85</f>
        <v>0</v>
      </c>
      <c r="AK89">
        <f t="shared" si="40"/>
        <v>0</v>
      </c>
      <c r="AM89">
        <f>'[1]FLEX EARS'!$M85</f>
        <v>0</v>
      </c>
      <c r="AO89">
        <f>'[1]FLEX EARS'!$N85</f>
        <v>0</v>
      </c>
      <c r="AS89">
        <f>'[1]FLEX EARS'!$O85</f>
        <v>0</v>
      </c>
      <c r="AU89">
        <f t="shared" si="31"/>
        <v>0</v>
      </c>
      <c r="AV89">
        <f t="shared" si="32"/>
        <v>0</v>
      </c>
      <c r="AW89">
        <f t="shared" si="41"/>
        <v>0</v>
      </c>
      <c r="AX89">
        <f t="shared" si="33"/>
        <v>0</v>
      </c>
      <c r="BG89">
        <f t="shared" si="34"/>
        <v>0</v>
      </c>
      <c r="BH89" s="10">
        <f t="shared" si="35"/>
        <v>0</v>
      </c>
    </row>
    <row r="90" spans="6:60">
      <c r="F90">
        <f t="shared" si="23"/>
        <v>0</v>
      </c>
      <c r="G90">
        <f t="shared" si="24"/>
        <v>0</v>
      </c>
      <c r="H90">
        <f t="shared" si="25"/>
        <v>0</v>
      </c>
      <c r="I90">
        <f t="shared" si="36"/>
        <v>0</v>
      </c>
      <c r="J90">
        <f>'[1]FLEX EARS'!$C86</f>
        <v>0</v>
      </c>
      <c r="K90">
        <f t="shared" si="26"/>
        <v>0</v>
      </c>
      <c r="L90">
        <f t="shared" si="37"/>
        <v>0</v>
      </c>
      <c r="M90">
        <f t="shared" si="27"/>
        <v>0</v>
      </c>
      <c r="R90">
        <f>'[1]FLEX EARS'!$E86</f>
        <v>0</v>
      </c>
      <c r="T90">
        <f t="shared" si="28"/>
        <v>0</v>
      </c>
      <c r="U90">
        <f>'[1]FLEX EARS'!$F86</f>
        <v>0</v>
      </c>
      <c r="W90">
        <f t="shared" si="29"/>
        <v>0</v>
      </c>
      <c r="X90">
        <f t="shared" si="30"/>
        <v>0</v>
      </c>
      <c r="Y90">
        <f>'[1]FLEX EARS'!$D86</f>
        <v>0</v>
      </c>
      <c r="Z90">
        <f>'[1]FLEX EARS'!$G86</f>
        <v>0</v>
      </c>
      <c r="AA90">
        <f>'[1]FLEX EARS'!$H86</f>
        <v>0</v>
      </c>
      <c r="AB90">
        <f>'[1]FLEX EARS'!$I86</f>
        <v>0</v>
      </c>
      <c r="AD90">
        <f>'[1]FLEX EARS'!$J86</f>
        <v>0</v>
      </c>
      <c r="AF90">
        <f t="shared" si="38"/>
        <v>0</v>
      </c>
      <c r="AG90">
        <f>'[1]FLEX EARS'!$K86</f>
        <v>0</v>
      </c>
      <c r="AH90">
        <f t="shared" si="39"/>
        <v>0</v>
      </c>
      <c r="AI90">
        <f>'[1]FLEX EARS'!$L86</f>
        <v>0</v>
      </c>
      <c r="AK90">
        <f t="shared" si="40"/>
        <v>0</v>
      </c>
      <c r="AM90">
        <f>'[1]FLEX EARS'!$M86</f>
        <v>0</v>
      </c>
      <c r="AO90">
        <f>'[1]FLEX EARS'!$N86</f>
        <v>0</v>
      </c>
      <c r="AS90">
        <f>'[1]FLEX EARS'!$O86</f>
        <v>0</v>
      </c>
      <c r="AU90">
        <f t="shared" si="31"/>
        <v>0</v>
      </c>
      <c r="AV90">
        <f t="shared" si="32"/>
        <v>0</v>
      </c>
      <c r="AW90">
        <f t="shared" si="41"/>
        <v>0</v>
      </c>
      <c r="AX90">
        <f t="shared" si="33"/>
        <v>0</v>
      </c>
      <c r="BG90">
        <f t="shared" si="34"/>
        <v>0</v>
      </c>
      <c r="BH90" s="10">
        <f t="shared" si="35"/>
        <v>0</v>
      </c>
    </row>
    <row r="91" spans="6:60">
      <c r="F91">
        <f t="shared" si="23"/>
        <v>0</v>
      </c>
      <c r="G91">
        <f t="shared" si="24"/>
        <v>0</v>
      </c>
      <c r="H91">
        <f t="shared" si="25"/>
        <v>0</v>
      </c>
      <c r="I91">
        <f t="shared" si="36"/>
        <v>0</v>
      </c>
      <c r="J91">
        <f>'[1]FLEX EARS'!$C87</f>
        <v>0</v>
      </c>
      <c r="K91">
        <f t="shared" si="26"/>
        <v>0</v>
      </c>
      <c r="L91">
        <f t="shared" si="37"/>
        <v>0</v>
      </c>
      <c r="M91">
        <f t="shared" si="27"/>
        <v>0</v>
      </c>
      <c r="R91">
        <f>'[1]FLEX EARS'!$E87</f>
        <v>0</v>
      </c>
      <c r="T91">
        <f t="shared" si="28"/>
        <v>0</v>
      </c>
      <c r="U91">
        <f>'[1]FLEX EARS'!$F87</f>
        <v>0</v>
      </c>
      <c r="W91">
        <f t="shared" si="29"/>
        <v>0</v>
      </c>
      <c r="X91">
        <f t="shared" si="30"/>
        <v>0</v>
      </c>
      <c r="Y91">
        <f>'[1]FLEX EARS'!$D87</f>
        <v>0</v>
      </c>
      <c r="Z91">
        <f>'[1]FLEX EARS'!$G87</f>
        <v>0</v>
      </c>
      <c r="AA91">
        <f>'[1]FLEX EARS'!$H87</f>
        <v>0</v>
      </c>
      <c r="AB91">
        <f>'[1]FLEX EARS'!$I87</f>
        <v>0</v>
      </c>
      <c r="AD91">
        <f>'[1]FLEX EARS'!$J87</f>
        <v>0</v>
      </c>
      <c r="AF91">
        <f t="shared" si="38"/>
        <v>0</v>
      </c>
      <c r="AG91">
        <f>'[1]FLEX EARS'!$K87</f>
        <v>0</v>
      </c>
      <c r="AH91">
        <f t="shared" si="39"/>
        <v>0</v>
      </c>
      <c r="AI91">
        <f>'[1]FLEX EARS'!$L87</f>
        <v>0</v>
      </c>
      <c r="AK91">
        <f t="shared" si="40"/>
        <v>0</v>
      </c>
      <c r="AM91">
        <f>'[1]FLEX EARS'!$M87</f>
        <v>0</v>
      </c>
      <c r="AO91">
        <f>'[1]FLEX EARS'!$N87</f>
        <v>0</v>
      </c>
      <c r="AS91">
        <f>'[1]FLEX EARS'!$O87</f>
        <v>0</v>
      </c>
      <c r="AU91">
        <f t="shared" si="31"/>
        <v>0</v>
      </c>
      <c r="AV91">
        <f t="shared" si="32"/>
        <v>0</v>
      </c>
      <c r="AW91">
        <f t="shared" si="41"/>
        <v>0</v>
      </c>
      <c r="AX91">
        <f t="shared" si="33"/>
        <v>0</v>
      </c>
      <c r="BG91">
        <f t="shared" si="34"/>
        <v>0</v>
      </c>
      <c r="BH91" s="10">
        <f t="shared" si="35"/>
        <v>0</v>
      </c>
    </row>
    <row r="92" spans="6:60">
      <c r="F92">
        <f t="shared" si="23"/>
        <v>0</v>
      </c>
      <c r="G92">
        <f t="shared" si="24"/>
        <v>0</v>
      </c>
      <c r="H92">
        <f t="shared" si="25"/>
        <v>0</v>
      </c>
      <c r="I92">
        <f t="shared" si="36"/>
        <v>0</v>
      </c>
      <c r="J92">
        <f>'[1]FLEX EARS'!$C88</f>
        <v>0</v>
      </c>
      <c r="K92">
        <f t="shared" si="26"/>
        <v>0</v>
      </c>
      <c r="L92">
        <f t="shared" si="37"/>
        <v>0</v>
      </c>
      <c r="M92">
        <f t="shared" si="27"/>
        <v>0</v>
      </c>
      <c r="R92">
        <f>'[1]FLEX EARS'!$E88</f>
        <v>0</v>
      </c>
      <c r="T92">
        <f t="shared" si="28"/>
        <v>0</v>
      </c>
      <c r="U92">
        <f>'[1]FLEX EARS'!$F88</f>
        <v>0</v>
      </c>
      <c r="W92">
        <f t="shared" si="29"/>
        <v>0</v>
      </c>
      <c r="X92">
        <f t="shared" si="30"/>
        <v>0</v>
      </c>
      <c r="Y92">
        <f>'[1]FLEX EARS'!$D88</f>
        <v>0</v>
      </c>
      <c r="Z92">
        <f>'[1]FLEX EARS'!$G88</f>
        <v>0</v>
      </c>
      <c r="AA92">
        <f>'[1]FLEX EARS'!$H88</f>
        <v>0</v>
      </c>
      <c r="AB92">
        <f>'[1]FLEX EARS'!$I88</f>
        <v>0</v>
      </c>
      <c r="AD92">
        <f>'[1]FLEX EARS'!$J88</f>
        <v>0</v>
      </c>
      <c r="AF92">
        <f t="shared" si="38"/>
        <v>0</v>
      </c>
      <c r="AG92">
        <f>'[1]FLEX EARS'!$K88</f>
        <v>0</v>
      </c>
      <c r="AH92">
        <f t="shared" si="39"/>
        <v>0</v>
      </c>
      <c r="AI92">
        <f>'[1]FLEX EARS'!$L88</f>
        <v>0</v>
      </c>
      <c r="AK92">
        <f t="shared" si="40"/>
        <v>0</v>
      </c>
      <c r="AM92">
        <f>'[1]FLEX EARS'!$M88</f>
        <v>0</v>
      </c>
      <c r="AO92">
        <f>'[1]FLEX EARS'!$N88</f>
        <v>0</v>
      </c>
      <c r="AS92">
        <f>'[1]FLEX EARS'!$O88</f>
        <v>0</v>
      </c>
      <c r="AU92">
        <f t="shared" si="31"/>
        <v>0</v>
      </c>
      <c r="AV92">
        <f t="shared" si="32"/>
        <v>0</v>
      </c>
      <c r="AW92">
        <f t="shared" si="41"/>
        <v>0</v>
      </c>
      <c r="AX92">
        <f t="shared" si="33"/>
        <v>0</v>
      </c>
      <c r="BG92">
        <f t="shared" si="34"/>
        <v>0</v>
      </c>
      <c r="BH92" s="10">
        <f t="shared" si="35"/>
        <v>0</v>
      </c>
    </row>
    <row r="93" spans="6:60">
      <c r="F93">
        <f t="shared" si="23"/>
        <v>0</v>
      </c>
      <c r="G93">
        <f t="shared" si="24"/>
        <v>0</v>
      </c>
      <c r="H93">
        <f t="shared" si="25"/>
        <v>0</v>
      </c>
      <c r="I93">
        <f t="shared" si="36"/>
        <v>0</v>
      </c>
      <c r="J93">
        <f>'[1]FLEX EARS'!$C89</f>
        <v>0</v>
      </c>
      <c r="K93">
        <f t="shared" si="26"/>
        <v>0</v>
      </c>
      <c r="L93">
        <f t="shared" si="37"/>
        <v>0</v>
      </c>
      <c r="M93">
        <f t="shared" si="27"/>
        <v>0</v>
      </c>
      <c r="R93">
        <f>'[1]FLEX EARS'!$E89</f>
        <v>0</v>
      </c>
      <c r="T93">
        <f t="shared" si="28"/>
        <v>0</v>
      </c>
      <c r="U93">
        <f>'[1]FLEX EARS'!$F89</f>
        <v>0</v>
      </c>
      <c r="W93">
        <f t="shared" si="29"/>
        <v>0</v>
      </c>
      <c r="X93">
        <f t="shared" si="30"/>
        <v>0</v>
      </c>
      <c r="Y93">
        <f>'[1]FLEX EARS'!$D89</f>
        <v>0</v>
      </c>
      <c r="Z93">
        <f>'[1]FLEX EARS'!$G89</f>
        <v>0</v>
      </c>
      <c r="AA93">
        <f>'[1]FLEX EARS'!$H89</f>
        <v>0</v>
      </c>
      <c r="AB93">
        <f>'[1]FLEX EARS'!$I89</f>
        <v>0</v>
      </c>
      <c r="AD93">
        <f>'[1]FLEX EARS'!$J89</f>
        <v>0</v>
      </c>
      <c r="AF93">
        <f t="shared" si="38"/>
        <v>0</v>
      </c>
      <c r="AG93">
        <f>'[1]FLEX EARS'!$K89</f>
        <v>0</v>
      </c>
      <c r="AH93">
        <f t="shared" si="39"/>
        <v>0</v>
      </c>
      <c r="AI93">
        <f>'[1]FLEX EARS'!$L89</f>
        <v>0</v>
      </c>
      <c r="AK93">
        <f t="shared" si="40"/>
        <v>0</v>
      </c>
      <c r="AM93">
        <f>'[1]FLEX EARS'!$M89</f>
        <v>0</v>
      </c>
      <c r="AO93">
        <f>'[1]FLEX EARS'!$N89</f>
        <v>0</v>
      </c>
      <c r="AS93">
        <f>'[1]FLEX EARS'!$O89</f>
        <v>0</v>
      </c>
      <c r="AU93">
        <f t="shared" si="31"/>
        <v>0</v>
      </c>
      <c r="AV93">
        <f t="shared" si="32"/>
        <v>0</v>
      </c>
      <c r="AW93">
        <f t="shared" si="41"/>
        <v>0</v>
      </c>
      <c r="AX93">
        <f t="shared" si="33"/>
        <v>0</v>
      </c>
      <c r="BG93">
        <f t="shared" si="34"/>
        <v>0</v>
      </c>
      <c r="BH93" s="10">
        <f t="shared" si="35"/>
        <v>0</v>
      </c>
    </row>
    <row r="94" spans="6:60">
      <c r="F94">
        <f t="shared" si="23"/>
        <v>0</v>
      </c>
      <c r="G94">
        <f t="shared" si="24"/>
        <v>0</v>
      </c>
      <c r="H94">
        <f t="shared" si="25"/>
        <v>0</v>
      </c>
      <c r="I94">
        <f t="shared" si="36"/>
        <v>0</v>
      </c>
      <c r="J94">
        <f>'[1]FLEX EARS'!$C90</f>
        <v>0</v>
      </c>
      <c r="K94">
        <f t="shared" si="26"/>
        <v>0</v>
      </c>
      <c r="L94">
        <f t="shared" si="37"/>
        <v>0</v>
      </c>
      <c r="M94">
        <f t="shared" si="27"/>
        <v>0</v>
      </c>
      <c r="R94">
        <f>'[1]FLEX EARS'!$E90</f>
        <v>0</v>
      </c>
      <c r="T94">
        <f t="shared" si="28"/>
        <v>0</v>
      </c>
      <c r="U94">
        <f>'[1]FLEX EARS'!$F90</f>
        <v>0</v>
      </c>
      <c r="W94">
        <f t="shared" si="29"/>
        <v>0</v>
      </c>
      <c r="X94">
        <f t="shared" si="30"/>
        <v>0</v>
      </c>
      <c r="Y94">
        <f>'[1]FLEX EARS'!$D90</f>
        <v>0</v>
      </c>
      <c r="Z94">
        <f>'[1]FLEX EARS'!$G90</f>
        <v>0</v>
      </c>
      <c r="AA94">
        <f>'[1]FLEX EARS'!$H90</f>
        <v>0</v>
      </c>
      <c r="AB94">
        <f>'[1]FLEX EARS'!$I90</f>
        <v>0</v>
      </c>
      <c r="AD94">
        <f>'[1]FLEX EARS'!$J90</f>
        <v>0</v>
      </c>
      <c r="AF94">
        <f t="shared" si="38"/>
        <v>0</v>
      </c>
      <c r="AG94">
        <f>'[1]FLEX EARS'!$K90</f>
        <v>0</v>
      </c>
      <c r="AH94">
        <f t="shared" si="39"/>
        <v>0</v>
      </c>
      <c r="AI94">
        <f>'[1]FLEX EARS'!$L90</f>
        <v>0</v>
      </c>
      <c r="AK94">
        <f t="shared" si="40"/>
        <v>0</v>
      </c>
      <c r="AM94">
        <f>'[1]FLEX EARS'!$M90</f>
        <v>0</v>
      </c>
      <c r="AO94">
        <f>'[1]FLEX EARS'!$N90</f>
        <v>0</v>
      </c>
      <c r="AS94">
        <f>'[1]FLEX EARS'!$O90</f>
        <v>0</v>
      </c>
      <c r="AU94">
        <f t="shared" si="31"/>
        <v>0</v>
      </c>
      <c r="AV94">
        <f t="shared" si="32"/>
        <v>0</v>
      </c>
      <c r="AW94">
        <f t="shared" si="41"/>
        <v>0</v>
      </c>
      <c r="AX94">
        <f t="shared" si="33"/>
        <v>0</v>
      </c>
      <c r="BG94">
        <f t="shared" si="34"/>
        <v>0</v>
      </c>
      <c r="BH94" s="10">
        <f t="shared" si="35"/>
        <v>0</v>
      </c>
    </row>
    <row r="95" spans="6:60">
      <c r="F95">
        <f t="shared" si="23"/>
        <v>0</v>
      </c>
      <c r="G95">
        <f t="shared" si="24"/>
        <v>0</v>
      </c>
      <c r="H95">
        <f t="shared" si="25"/>
        <v>0</v>
      </c>
      <c r="I95">
        <f t="shared" si="36"/>
        <v>0</v>
      </c>
      <c r="J95">
        <f>'[1]FLEX EARS'!$C91</f>
        <v>0</v>
      </c>
      <c r="K95">
        <f t="shared" si="26"/>
        <v>0</v>
      </c>
      <c r="L95">
        <f t="shared" si="37"/>
        <v>0</v>
      </c>
      <c r="M95">
        <f t="shared" si="27"/>
        <v>0</v>
      </c>
      <c r="R95">
        <f>'[1]FLEX EARS'!$E91</f>
        <v>0</v>
      </c>
      <c r="T95">
        <f t="shared" si="28"/>
        <v>0</v>
      </c>
      <c r="U95">
        <f>'[1]FLEX EARS'!$F91</f>
        <v>0</v>
      </c>
      <c r="W95">
        <f t="shared" si="29"/>
        <v>0</v>
      </c>
      <c r="X95">
        <f t="shared" si="30"/>
        <v>0</v>
      </c>
      <c r="Y95">
        <f>'[1]FLEX EARS'!$D91</f>
        <v>0</v>
      </c>
      <c r="Z95">
        <f>'[1]FLEX EARS'!$G91</f>
        <v>0</v>
      </c>
      <c r="AA95">
        <f>'[1]FLEX EARS'!$H91</f>
        <v>0</v>
      </c>
      <c r="AB95">
        <f>'[1]FLEX EARS'!$I91</f>
        <v>0</v>
      </c>
      <c r="AD95">
        <f>'[1]FLEX EARS'!$J91</f>
        <v>0</v>
      </c>
      <c r="AF95">
        <f t="shared" si="38"/>
        <v>0</v>
      </c>
      <c r="AG95">
        <f>'[1]FLEX EARS'!$K91</f>
        <v>0</v>
      </c>
      <c r="AH95">
        <f t="shared" si="39"/>
        <v>0</v>
      </c>
      <c r="AI95">
        <f>'[1]FLEX EARS'!$L91</f>
        <v>0</v>
      </c>
      <c r="AK95">
        <f t="shared" si="40"/>
        <v>0</v>
      </c>
      <c r="AM95">
        <f>'[1]FLEX EARS'!$M91</f>
        <v>0</v>
      </c>
      <c r="AO95">
        <f>'[1]FLEX EARS'!$N91</f>
        <v>0</v>
      </c>
      <c r="AS95">
        <f>'[1]FLEX EARS'!$O91</f>
        <v>0</v>
      </c>
      <c r="AU95">
        <f t="shared" si="31"/>
        <v>0</v>
      </c>
      <c r="AV95">
        <f t="shared" si="32"/>
        <v>0</v>
      </c>
      <c r="AW95">
        <f t="shared" si="41"/>
        <v>0</v>
      </c>
      <c r="AX95">
        <f t="shared" si="33"/>
        <v>0</v>
      </c>
      <c r="BG95">
        <f t="shared" si="34"/>
        <v>0</v>
      </c>
      <c r="BH95" s="10">
        <f t="shared" si="35"/>
        <v>0</v>
      </c>
    </row>
    <row r="96" spans="6:60">
      <c r="F96">
        <f t="shared" si="23"/>
        <v>0</v>
      </c>
      <c r="G96">
        <f t="shared" si="24"/>
        <v>0</v>
      </c>
      <c r="H96">
        <f t="shared" si="25"/>
        <v>0</v>
      </c>
      <c r="I96">
        <f t="shared" si="36"/>
        <v>0</v>
      </c>
      <c r="J96">
        <f>'[1]FLEX EARS'!$C92</f>
        <v>0</v>
      </c>
      <c r="K96">
        <f t="shared" si="26"/>
        <v>0</v>
      </c>
      <c r="L96">
        <f t="shared" si="37"/>
        <v>0</v>
      </c>
      <c r="M96">
        <f t="shared" si="27"/>
        <v>0</v>
      </c>
      <c r="R96">
        <f>'[1]FLEX EARS'!$E92</f>
        <v>0</v>
      </c>
      <c r="T96">
        <f t="shared" si="28"/>
        <v>0</v>
      </c>
      <c r="U96">
        <f>'[1]FLEX EARS'!$F92</f>
        <v>0</v>
      </c>
      <c r="W96">
        <f t="shared" si="29"/>
        <v>0</v>
      </c>
      <c r="X96">
        <f t="shared" si="30"/>
        <v>0</v>
      </c>
      <c r="Y96">
        <f>'[1]FLEX EARS'!$D92</f>
        <v>0</v>
      </c>
      <c r="Z96">
        <f>'[1]FLEX EARS'!$G92</f>
        <v>0</v>
      </c>
      <c r="AA96">
        <f>'[1]FLEX EARS'!$H92</f>
        <v>0</v>
      </c>
      <c r="AB96">
        <f>'[1]FLEX EARS'!$I92</f>
        <v>0</v>
      </c>
      <c r="AD96">
        <f>'[1]FLEX EARS'!$J92</f>
        <v>0</v>
      </c>
      <c r="AF96">
        <f t="shared" si="38"/>
        <v>0</v>
      </c>
      <c r="AG96">
        <f>'[1]FLEX EARS'!$K92</f>
        <v>0</v>
      </c>
      <c r="AH96">
        <f t="shared" si="39"/>
        <v>0</v>
      </c>
      <c r="AI96">
        <f>'[1]FLEX EARS'!$L92</f>
        <v>0</v>
      </c>
      <c r="AK96">
        <f t="shared" si="40"/>
        <v>0</v>
      </c>
      <c r="AM96">
        <f>'[1]FLEX EARS'!$M92</f>
        <v>0</v>
      </c>
      <c r="AO96">
        <f>'[1]FLEX EARS'!$N92</f>
        <v>0</v>
      </c>
      <c r="AS96">
        <f>'[1]FLEX EARS'!$O92</f>
        <v>0</v>
      </c>
      <c r="AU96">
        <f t="shared" si="31"/>
        <v>0</v>
      </c>
      <c r="AV96">
        <f t="shared" si="32"/>
        <v>0</v>
      </c>
      <c r="AW96">
        <f t="shared" si="41"/>
        <v>0</v>
      </c>
      <c r="AX96">
        <f t="shared" si="33"/>
        <v>0</v>
      </c>
      <c r="BG96">
        <f t="shared" si="34"/>
        <v>0</v>
      </c>
      <c r="BH96" s="10">
        <f t="shared" si="35"/>
        <v>0</v>
      </c>
    </row>
    <row r="97" spans="6:60">
      <c r="F97">
        <f t="shared" si="23"/>
        <v>0</v>
      </c>
      <c r="G97">
        <f t="shared" si="24"/>
        <v>0</v>
      </c>
      <c r="H97">
        <f t="shared" si="25"/>
        <v>0</v>
      </c>
      <c r="I97">
        <f t="shared" si="36"/>
        <v>0</v>
      </c>
      <c r="J97">
        <f>'[1]FLEX EARS'!$C93</f>
        <v>0</v>
      </c>
      <c r="K97">
        <f t="shared" si="26"/>
        <v>0</v>
      </c>
      <c r="L97">
        <f t="shared" si="37"/>
        <v>0</v>
      </c>
      <c r="M97">
        <f t="shared" si="27"/>
        <v>0</v>
      </c>
      <c r="R97">
        <f>'[1]FLEX EARS'!$E93</f>
        <v>0</v>
      </c>
      <c r="T97">
        <f t="shared" si="28"/>
        <v>0</v>
      </c>
      <c r="U97">
        <f>'[1]FLEX EARS'!$F93</f>
        <v>0</v>
      </c>
      <c r="W97">
        <f t="shared" si="29"/>
        <v>0</v>
      </c>
      <c r="X97">
        <f t="shared" si="30"/>
        <v>0</v>
      </c>
      <c r="Y97">
        <f>'[1]FLEX EARS'!$D93</f>
        <v>0</v>
      </c>
      <c r="Z97">
        <f>'[1]FLEX EARS'!$G93</f>
        <v>0</v>
      </c>
      <c r="AA97">
        <f>'[1]FLEX EARS'!$H93</f>
        <v>0</v>
      </c>
      <c r="AB97">
        <f>'[1]FLEX EARS'!$I93</f>
        <v>0</v>
      </c>
      <c r="AD97">
        <f>'[1]FLEX EARS'!$J93</f>
        <v>0</v>
      </c>
      <c r="AF97">
        <f t="shared" si="38"/>
        <v>0</v>
      </c>
      <c r="AG97">
        <f>'[1]FLEX EARS'!$K93</f>
        <v>0</v>
      </c>
      <c r="AH97">
        <f t="shared" si="39"/>
        <v>0</v>
      </c>
      <c r="AI97">
        <f>'[1]FLEX EARS'!$L93</f>
        <v>0</v>
      </c>
      <c r="AK97">
        <f t="shared" si="40"/>
        <v>0</v>
      </c>
      <c r="AM97">
        <f>'[1]FLEX EARS'!$M93</f>
        <v>0</v>
      </c>
      <c r="AO97">
        <f>'[1]FLEX EARS'!$N93</f>
        <v>0</v>
      </c>
      <c r="AS97">
        <f>'[1]FLEX EARS'!$O93</f>
        <v>0</v>
      </c>
      <c r="AU97">
        <f t="shared" si="31"/>
        <v>0</v>
      </c>
      <c r="AV97">
        <f t="shared" si="32"/>
        <v>0</v>
      </c>
      <c r="AW97">
        <f t="shared" si="41"/>
        <v>0</v>
      </c>
      <c r="AX97">
        <f t="shared" si="33"/>
        <v>0</v>
      </c>
      <c r="BG97">
        <f t="shared" si="34"/>
        <v>0</v>
      </c>
      <c r="BH97" s="10">
        <f t="shared" si="35"/>
        <v>0</v>
      </c>
    </row>
    <row r="98" spans="6:60">
      <c r="F98">
        <f t="shared" si="23"/>
        <v>0</v>
      </c>
      <c r="G98">
        <f t="shared" si="24"/>
        <v>0</v>
      </c>
      <c r="H98">
        <f t="shared" si="25"/>
        <v>0</v>
      </c>
      <c r="I98">
        <f t="shared" si="36"/>
        <v>0</v>
      </c>
      <c r="J98">
        <f>'[1]FLEX EARS'!$C94</f>
        <v>0</v>
      </c>
      <c r="K98">
        <f t="shared" si="26"/>
        <v>0</v>
      </c>
      <c r="L98">
        <f t="shared" si="37"/>
        <v>0</v>
      </c>
      <c r="M98">
        <f t="shared" si="27"/>
        <v>0</v>
      </c>
      <c r="R98">
        <f>'[1]FLEX EARS'!$E94</f>
        <v>0</v>
      </c>
      <c r="T98">
        <f t="shared" si="28"/>
        <v>0</v>
      </c>
      <c r="U98">
        <f>'[1]FLEX EARS'!$F94</f>
        <v>0</v>
      </c>
      <c r="W98">
        <f t="shared" si="29"/>
        <v>0</v>
      </c>
      <c r="X98">
        <f t="shared" si="30"/>
        <v>0</v>
      </c>
      <c r="Y98">
        <f>'[1]FLEX EARS'!$D94</f>
        <v>0</v>
      </c>
      <c r="Z98">
        <f>'[1]FLEX EARS'!$G94</f>
        <v>0</v>
      </c>
      <c r="AA98">
        <f>'[1]FLEX EARS'!$H94</f>
        <v>0</v>
      </c>
      <c r="AB98">
        <f>'[1]FLEX EARS'!$I94</f>
        <v>0</v>
      </c>
      <c r="AD98">
        <f>'[1]FLEX EARS'!$J94</f>
        <v>0</v>
      </c>
      <c r="AF98">
        <f t="shared" si="38"/>
        <v>0</v>
      </c>
      <c r="AG98">
        <f>'[1]FLEX EARS'!$K94</f>
        <v>0</v>
      </c>
      <c r="AH98">
        <f t="shared" si="39"/>
        <v>0</v>
      </c>
      <c r="AI98">
        <f>'[1]FLEX EARS'!$L94</f>
        <v>0</v>
      </c>
      <c r="AK98">
        <f t="shared" si="40"/>
        <v>0</v>
      </c>
      <c r="AM98">
        <f>'[1]FLEX EARS'!$M94</f>
        <v>0</v>
      </c>
      <c r="AO98">
        <f>'[1]FLEX EARS'!$N94</f>
        <v>0</v>
      </c>
      <c r="AS98">
        <f>'[1]FLEX EARS'!$O94</f>
        <v>0</v>
      </c>
      <c r="AU98">
        <f t="shared" si="31"/>
        <v>0</v>
      </c>
      <c r="AV98">
        <f t="shared" si="32"/>
        <v>0</v>
      </c>
      <c r="AW98">
        <f t="shared" si="41"/>
        <v>0</v>
      </c>
      <c r="AX98">
        <f t="shared" si="33"/>
        <v>0</v>
      </c>
      <c r="BG98">
        <f t="shared" si="34"/>
        <v>0</v>
      </c>
      <c r="BH98" s="10">
        <f t="shared" si="35"/>
        <v>0</v>
      </c>
    </row>
  </sheetData>
  <mergeCells count="1">
    <mergeCell ref="A3:A4"/>
  </mergeCells>
  <conditionalFormatting sqref="F6:F98">
    <cfRule type="cellIs" dxfId="3250" priority="73" operator="greaterThanOrEqual">
      <formula>2</formula>
    </cfRule>
    <cfRule type="cellIs" dxfId="3249" priority="74" operator="equal">
      <formula>1</formula>
    </cfRule>
    <cfRule type="cellIs" dxfId="3248" priority="85" operator="equal">
      <formula>0</formula>
    </cfRule>
  </conditionalFormatting>
  <conditionalFormatting sqref="G6:G98">
    <cfRule type="cellIs" dxfId="3247" priority="70" operator="greaterThan">
      <formula>20</formula>
    </cfRule>
    <cfRule type="cellIs" dxfId="3246" priority="71" operator="between">
      <formula>16</formula>
      <formula>20</formula>
    </cfRule>
    <cfRule type="cellIs" dxfId="3245" priority="72" operator="between">
      <formula>5</formula>
      <formula>15</formula>
    </cfRule>
    <cfRule type="cellIs" dxfId="3244" priority="84" operator="lessThan">
      <formula>5</formula>
    </cfRule>
  </conditionalFormatting>
  <conditionalFormatting sqref="AU6:AU98">
    <cfRule type="colorScale" priority="80">
      <colorScale>
        <cfvo type="num" val="0"/>
        <cfvo type="num" val="65"/>
        <cfvo type="num" val="100"/>
        <color rgb="FFFFCCCC"/>
        <color rgb="FFFFEB84"/>
        <color theme="9" tint="0.39997558519241921"/>
      </colorScale>
    </cfRule>
  </conditionalFormatting>
  <conditionalFormatting sqref="AV6:AX98">
    <cfRule type="colorScale" priority="79">
      <colorScale>
        <cfvo type="num" val="0"/>
        <cfvo type="num" val="8"/>
        <cfvo type="num" val="15"/>
        <color theme="9" tint="0.39997558519241921"/>
        <color rgb="FFFFEB84"/>
        <color rgb="FFFFCCCC"/>
      </colorScale>
    </cfRule>
  </conditionalFormatting>
  <conditionalFormatting sqref="AU2">
    <cfRule type="colorScale" priority="78">
      <colorScale>
        <cfvo type="num" val="0"/>
        <cfvo type="num" val="65"/>
        <cfvo type="num" val="100"/>
        <color rgb="FFFFCCCC"/>
        <color rgb="FFFFEB84"/>
        <color theme="9" tint="0.39997558519241921"/>
      </colorScale>
    </cfRule>
  </conditionalFormatting>
  <conditionalFormatting sqref="AV2">
    <cfRule type="colorScale" priority="77">
      <colorScale>
        <cfvo type="num" val="0"/>
        <cfvo type="num" val="8"/>
        <cfvo type="num" val="13"/>
        <color theme="9" tint="0.39997558519241921"/>
        <color rgb="FFFFEB84"/>
        <color rgb="FFFFCCCC"/>
      </colorScale>
    </cfRule>
  </conditionalFormatting>
  <conditionalFormatting sqref="AW2">
    <cfRule type="colorScale" priority="76">
      <colorScale>
        <cfvo type="num" val="0"/>
        <cfvo type="num" val="8"/>
        <cfvo type="num" val="13"/>
        <color theme="9" tint="0.39997558519241921"/>
        <color rgb="FFFFEB84"/>
        <color rgb="FFFFCCCC"/>
      </colorScale>
    </cfRule>
  </conditionalFormatting>
  <conditionalFormatting sqref="AX2">
    <cfRule type="colorScale" priority="75">
      <colorScale>
        <cfvo type="num" val="0"/>
        <cfvo type="num" val="8"/>
        <cfvo type="num" val="13"/>
        <color theme="9" tint="0.39997558519241921"/>
        <color rgb="FFFFEB84"/>
        <color rgb="FFFFCCCC"/>
      </colorScale>
    </cfRule>
  </conditionalFormatting>
  <conditionalFormatting sqref="N6:N98">
    <cfRule type="cellIs" dxfId="3243" priority="68" operator="equal">
      <formula>1</formula>
    </cfRule>
    <cfRule type="cellIs" dxfId="3242" priority="69" operator="notEqual">
      <formula>1</formula>
    </cfRule>
  </conditionalFormatting>
  <conditionalFormatting sqref="L2:M2 O2:AE2 AG2:AT2 AY2:BA2">
    <cfRule type="colorScale" priority="65">
      <colorScale>
        <cfvo type="num" val="0"/>
        <cfvo type="num" val="50"/>
        <cfvo type="num" val="100"/>
        <color rgb="FFFFCCCC"/>
        <color rgb="FFFFEB84"/>
        <color theme="9" tint="0.39997558519241921"/>
      </colorScale>
    </cfRule>
  </conditionalFormatting>
  <conditionalFormatting sqref="BM2">
    <cfRule type="colorScale" priority="64">
      <colorScale>
        <cfvo type="num" val="0"/>
        <cfvo type="num" val="50"/>
        <cfvo type="num" val="100"/>
        <color rgb="FFFFCCCC"/>
        <color rgb="FFFFEB84"/>
        <color theme="9" tint="0.39997558519241921"/>
      </colorScale>
    </cfRule>
  </conditionalFormatting>
  <conditionalFormatting sqref="BG6:BG98">
    <cfRule type="cellIs" dxfId="3241" priority="62" operator="greaterThanOrEqual">
      <formula>208</formula>
    </cfRule>
    <cfRule type="cellIs" dxfId="3240" priority="63" operator="lessThan">
      <formula>208</formula>
    </cfRule>
  </conditionalFormatting>
  <conditionalFormatting sqref="BG2">
    <cfRule type="cellIs" dxfId="3239" priority="60" operator="greaterThanOrEqual">
      <formula>208</formula>
    </cfRule>
    <cfRule type="cellIs" dxfId="3238" priority="61" operator="lessThan">
      <formula>208</formula>
    </cfRule>
  </conditionalFormatting>
  <conditionalFormatting sqref="BB2 BC6:BF6 BB6:BB98 BC8:BF98">
    <cfRule type="cellIs" dxfId="3237" priority="57" operator="greaterThanOrEqual">
      <formula>9</formula>
    </cfRule>
    <cfRule type="cellIs" dxfId="3236" priority="58" operator="between">
      <formula>7</formula>
      <formula>9</formula>
    </cfRule>
    <cfRule type="cellIs" dxfId="3235" priority="59" operator="lessThan">
      <formula>7</formula>
    </cfRule>
  </conditionalFormatting>
  <conditionalFormatting sqref="BC6">
    <cfRule type="colorScale" priority="56">
      <colorScale>
        <cfvo type="num" val="0"/>
        <cfvo type="percentile" val="8"/>
        <cfvo type="num" val="15"/>
        <color theme="9" tint="0.39997558519241921"/>
        <color rgb="FFFFEB84"/>
        <color rgb="FFFFCCCC"/>
      </colorScale>
    </cfRule>
  </conditionalFormatting>
  <conditionalFormatting sqref="BD6">
    <cfRule type="colorScale" priority="55">
      <colorScale>
        <cfvo type="num" val="0"/>
        <cfvo type="percentile" val="8"/>
        <cfvo type="num" val="15"/>
        <color theme="9" tint="0.39997558519241921"/>
        <color rgb="FFFFEB84"/>
        <color rgb="FFFFCCCC"/>
      </colorScale>
    </cfRule>
  </conditionalFormatting>
  <conditionalFormatting sqref="BE6">
    <cfRule type="colorScale" priority="54">
      <colorScale>
        <cfvo type="num" val="0"/>
        <cfvo type="percentile" val="8"/>
        <cfvo type="num" val="15"/>
        <color theme="9" tint="0.39997558519241921"/>
        <color rgb="FFFFEB84"/>
        <color rgb="FFFFCCCC"/>
      </colorScale>
    </cfRule>
  </conditionalFormatting>
  <conditionalFormatting sqref="BF6">
    <cfRule type="colorScale" priority="53">
      <colorScale>
        <cfvo type="num" val="0"/>
        <cfvo type="percentile" val="8"/>
        <cfvo type="num" val="15"/>
        <color theme="9" tint="0.39997558519241921"/>
        <color rgb="FFFFEB84"/>
        <color rgb="FFFFCCCC"/>
      </colorScale>
    </cfRule>
  </conditionalFormatting>
  <conditionalFormatting sqref="BC2:BF2">
    <cfRule type="cellIs" dxfId="3234" priority="50" operator="greaterThanOrEqual">
      <formula>9</formula>
    </cfRule>
    <cfRule type="cellIs" dxfId="3233" priority="51" operator="between">
      <formula>7</formula>
      <formula>9</formula>
    </cfRule>
    <cfRule type="cellIs" dxfId="3232" priority="52" operator="lessThan">
      <formula>7</formula>
    </cfRule>
  </conditionalFormatting>
  <conditionalFormatting sqref="BC7:BF7">
    <cfRule type="cellIs" dxfId="3231" priority="47" operator="greaterThanOrEqual">
      <formula>9</formula>
    </cfRule>
    <cfRule type="cellIs" dxfId="3230" priority="48" operator="between">
      <formula>7</formula>
      <formula>9</formula>
    </cfRule>
    <cfRule type="cellIs" dxfId="3229" priority="49" operator="lessThan">
      <formula>7</formula>
    </cfRule>
  </conditionalFormatting>
  <conditionalFormatting sqref="D6:E98 AY6:BA98 W6:Y98 O6:U98 AA6:AE98 AG6:AT98">
    <cfRule type="cellIs" dxfId="3228" priority="21" operator="equal">
      <formula>0</formula>
    </cfRule>
  </conditionalFormatting>
  <conditionalFormatting sqref="D6:E98 AY6:BA98 W6:Y98 O6:U98 AA6:AE98 AG6:AT98">
    <cfRule type="cellIs" dxfId="3227" priority="20" operator="equal">
      <formula>1</formula>
    </cfRule>
  </conditionalFormatting>
  <conditionalFormatting sqref="V6:V98">
    <cfRule type="cellIs" dxfId="3226" priority="18" operator="equal">
      <formula>1</formula>
    </cfRule>
    <cfRule type="cellIs" dxfId="3225" priority="19" operator="equal">
      <formula>0</formula>
    </cfRule>
  </conditionalFormatting>
  <conditionalFormatting sqref="N2">
    <cfRule type="colorScale" priority="16">
      <colorScale>
        <cfvo type="num" val="0"/>
        <cfvo type="num" val="0.5"/>
        <cfvo type="num" val="1"/>
        <color rgb="FFFFCCCC"/>
        <color rgb="FFFFEB84"/>
        <color theme="9" tint="0.39997558519241921"/>
      </colorScale>
    </cfRule>
  </conditionalFormatting>
  <conditionalFormatting sqref="Z6:Z98">
    <cfRule type="cellIs" dxfId="3224" priority="13" operator="equal">
      <formula>0</formula>
    </cfRule>
  </conditionalFormatting>
  <conditionalFormatting sqref="Z6:Z98">
    <cfRule type="cellIs" dxfId="3223" priority="12"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98">
    <cfRule type="cellIs" dxfId="322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8 BH2">
      <formula1>0</formula1>
    </dataValidation>
    <dataValidation type="whole" allowBlank="1" showInputMessage="1" showErrorMessage="1" sqref="AY6:BA98 Y6:AE98 S25:S98 D6:E98 Q25:Q98 O6:P98 T6:V98 R6:R98 AG6:AT98">
      <formula1>0</formula1>
      <formula2>1</formula2>
    </dataValidation>
  </dataValidations>
  <pageMargins left="0.70866141732283472" right="0.70866141732283472" top="0.74803149606299213" bottom="0.74803149606299213" header="0.31496062992125984" footer="0.31496062992125984"/>
  <pageSetup paperSize="9" scale="31" fitToHeight="0" orientation="landscape" cellComments="atEnd"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BV103"/>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 customWidth="1"/>
    <col min="6" max="6" width="3.7265625" bestFit="1" customWidth="1"/>
    <col min="7" max="7" width="6.81640625" bestFit="1" customWidth="1"/>
    <col min="8" max="8" width="4.26953125" bestFit="1" customWidth="1"/>
    <col min="9" max="9" width="4.453125" customWidth="1"/>
    <col min="10" max="10" width="5.1796875" bestFit="1" customWidth="1"/>
    <col min="11" max="11" width="3.7265625" customWidth="1"/>
    <col min="12" max="12" width="4.26953125" customWidth="1"/>
    <col min="13" max="13" width="4.453125" customWidth="1"/>
    <col min="14" max="18" width="3.7265625" bestFit="1" customWidth="1"/>
    <col min="19" max="19" width="4.26953125" bestFit="1" customWidth="1"/>
    <col min="20" max="21" width="3.7265625" bestFit="1" customWidth="1"/>
    <col min="22" max="22" width="4" bestFit="1" customWidth="1"/>
    <col min="23" max="23" width="3.7265625" bestFit="1" customWidth="1"/>
    <col min="24" max="24" width="4.26953125" bestFit="1" customWidth="1"/>
    <col min="25" max="27" width="3.7265625" bestFit="1" customWidth="1"/>
    <col min="28" max="31" width="4.26953125" bestFit="1" customWidth="1"/>
    <col min="32" max="35" width="3.7265625" bestFit="1" customWidth="1"/>
    <col min="36" max="36" width="4.26953125" bestFit="1" customWidth="1"/>
    <col min="37" max="37" width="3.7265625" bestFit="1" customWidth="1"/>
    <col min="38" max="38" width="4.26953125" bestFit="1" customWidth="1"/>
    <col min="39" max="41" width="3.7265625" customWidth="1"/>
    <col min="42" max="43" width="4.26953125" bestFit="1" customWidth="1"/>
    <col min="44" max="53" width="3.7265625" customWidth="1"/>
    <col min="54" max="55" width="3.7265625" bestFit="1" customWidth="1"/>
    <col min="56" max="57" width="3.7265625" customWidth="1"/>
    <col min="58" max="58" width="3.7265625" bestFit="1" customWidth="1"/>
    <col min="59" max="59" width="6.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25</v>
      </c>
      <c r="D2" s="8">
        <f>SUM(F6:F202)</f>
        <v>25</v>
      </c>
      <c r="E2" s="8">
        <f>SUM(G6:G202)</f>
        <v>433</v>
      </c>
      <c r="F2" s="8">
        <f>IF(D2=0,0,E2/D2)</f>
        <v>17.32</v>
      </c>
      <c r="G2" s="8">
        <f>SUM(I6:I202)</f>
        <v>2476</v>
      </c>
      <c r="H2" s="8">
        <f>SUM(J6:J202)</f>
        <v>844</v>
      </c>
      <c r="I2" s="8">
        <f>IF(E2=0,0,H2/E2)</f>
        <v>1.9491916859122402</v>
      </c>
      <c r="J2" s="8">
        <f>SUM(L6:L202)</f>
        <v>2384</v>
      </c>
      <c r="K2" s="8">
        <f>IF(E2=0,0,J2/E2)</f>
        <v>5.5057736720554269</v>
      </c>
      <c r="L2" s="8">
        <f>IF($C$2=0,0,COUNTIF(D6:D202,1)/$C$2*100)</f>
        <v>100</v>
      </c>
      <c r="M2" s="8">
        <f>IF($C$2=0,0,COUNTIF(E6:E202,1)/$C$2*100)</f>
        <v>100</v>
      </c>
      <c r="N2" s="12">
        <f>IF($C$2=0,0,SUM(N6:N202)/$C$2)</f>
        <v>0.16</v>
      </c>
      <c r="O2" s="8">
        <f t="shared" ref="O2:U2" si="0">IF($C$2=0,0,COUNTIF(O6:O202,1)/$C$2*100)</f>
        <v>96</v>
      </c>
      <c r="P2" s="8">
        <f t="shared" si="0"/>
        <v>72</v>
      </c>
      <c r="Q2" s="8">
        <f t="shared" si="0"/>
        <v>48</v>
      </c>
      <c r="R2" s="8">
        <f t="shared" si="0"/>
        <v>36</v>
      </c>
      <c r="S2" s="8">
        <f t="shared" si="0"/>
        <v>100</v>
      </c>
      <c r="T2" s="8">
        <f t="shared" si="0"/>
        <v>12</v>
      </c>
      <c r="U2" s="8">
        <f t="shared" si="0"/>
        <v>100</v>
      </c>
      <c r="V2" s="8">
        <f>IF(COUNTIFS(U6:U202,0,G6:G202,"&gt;0")=0,100,(COUNTIFS(V6:V202,1,U6:U202,0)/COUNTIFS(U6:U202,0,G6:G202,"&gt;0")*100))</f>
        <v>100</v>
      </c>
      <c r="W2" s="8">
        <f t="shared" ref="W2:AE2" si="1">IF($C$2=0,0,COUNTIF(W6:W202,1)/$C$2*100)</f>
        <v>12</v>
      </c>
      <c r="X2" s="8">
        <f t="shared" si="1"/>
        <v>100</v>
      </c>
      <c r="Y2" s="8">
        <f t="shared" si="1"/>
        <v>80</v>
      </c>
      <c r="Z2" s="8">
        <f t="shared" si="1"/>
        <v>80</v>
      </c>
      <c r="AA2" s="8">
        <f t="shared" si="1"/>
        <v>96</v>
      </c>
      <c r="AB2" s="8">
        <f t="shared" si="1"/>
        <v>100</v>
      </c>
      <c r="AC2" s="8">
        <f t="shared" si="1"/>
        <v>100</v>
      </c>
      <c r="AD2" s="8">
        <f t="shared" si="1"/>
        <v>96</v>
      </c>
      <c r="AE2" s="8">
        <f t="shared" si="1"/>
        <v>100</v>
      </c>
      <c r="AF2" s="8">
        <f>SUM(AF6:AF202)</f>
        <v>92</v>
      </c>
      <c r="AG2" s="8">
        <f t="shared" ref="AG2:AT2" si="2">IF($C$2=0,0,COUNTIF(AG6:AG202,1)/$C$2*100)</f>
        <v>96</v>
      </c>
      <c r="AH2" s="8">
        <f t="shared" si="2"/>
        <v>92</v>
      </c>
      <c r="AI2" s="8">
        <f t="shared" si="2"/>
        <v>40</v>
      </c>
      <c r="AJ2" s="8">
        <f t="shared" si="2"/>
        <v>100</v>
      </c>
      <c r="AK2" s="8">
        <f t="shared" si="2"/>
        <v>76</v>
      </c>
      <c r="AL2" s="8">
        <f t="shared" si="2"/>
        <v>72</v>
      </c>
      <c r="AM2" s="8">
        <f t="shared" si="2"/>
        <v>92</v>
      </c>
      <c r="AN2" s="8">
        <f t="shared" si="2"/>
        <v>92</v>
      </c>
      <c r="AO2" s="8">
        <f t="shared" si="2"/>
        <v>92</v>
      </c>
      <c r="AP2" s="8">
        <f t="shared" si="2"/>
        <v>100</v>
      </c>
      <c r="AQ2" s="8">
        <f t="shared" si="2"/>
        <v>100</v>
      </c>
      <c r="AR2" s="8">
        <f t="shared" si="2"/>
        <v>72</v>
      </c>
      <c r="AS2" s="8">
        <f t="shared" si="2"/>
        <v>92</v>
      </c>
      <c r="AT2" s="8">
        <f t="shared" si="2"/>
        <v>92</v>
      </c>
      <c r="AU2">
        <f>IF(E2=0,0,(206.835-(84.6*(I2))-(1.015*(F2))))</f>
        <v>24.353583371824506</v>
      </c>
      <c r="AV2">
        <f>IF(E2=0,0,(0.39*F2)+(11.8*I2)-15.59)</f>
        <v>14.165261893764434</v>
      </c>
      <c r="AW2">
        <f>IF(E2=0,0,((0.0588*K2*100)-(0.296*(D2/E2)*100)-15.8))</f>
        <v>14.864942263279442</v>
      </c>
      <c r="AX2">
        <f>IF(G2=0,0,(4.71*K2)+(0.5*F2)-21.43)</f>
        <v>13.16219399538106</v>
      </c>
      <c r="AY2" s="8">
        <f>IF($C$2=0,0,COUNTIF(AY6:AY202,1)/$C$2*100)</f>
        <v>100</v>
      </c>
      <c r="AZ2" s="8">
        <f>IF($C$2=0,0,COUNTIF(AZ6:AZ202,1)/$C$2*100)</f>
        <v>100</v>
      </c>
      <c r="BA2" s="8">
        <f>IF($C$2=0,0,COUNTIF(BA6:BA202,1)/$C$2*100)</f>
        <v>100</v>
      </c>
      <c r="BB2" s="8">
        <v>9.3000000000000007</v>
      </c>
      <c r="BC2" s="8">
        <v>16</v>
      </c>
      <c r="BD2" s="8">
        <v>16.100000000000001</v>
      </c>
      <c r="BE2" s="8">
        <v>7</v>
      </c>
      <c r="BF2" s="8">
        <v>12</v>
      </c>
      <c r="BG2">
        <f>IF(E2=0,0,AF2/E2*1000)</f>
        <v>212.47113163972287</v>
      </c>
      <c r="BH2" s="10">
        <f>E2/200/24/60</f>
        <v>1.5034722222222222E-3</v>
      </c>
      <c r="BI2" s="10">
        <f>IF($C$2=0,0,BH2/$C$2)</f>
        <v>6.0138888888888892E-5</v>
      </c>
      <c r="BJ2" s="8">
        <f>IF($C$2=0,0,D2/$C$2)</f>
        <v>1</v>
      </c>
      <c r="BK2" s="8">
        <f>IF($C$2=0,0,E2/$C$2)</f>
        <v>17.32</v>
      </c>
      <c r="BL2" s="8">
        <f>IF($C$2=0,0,AF2/$C$2)</f>
        <v>3.68</v>
      </c>
      <c r="BM2" s="8">
        <f>(0.5*W2)+(0.5*X2)</f>
        <v>56</v>
      </c>
      <c r="BN2" s="8">
        <f>IF(C2=0,0,J2/G2*100)</f>
        <v>96.284329563812605</v>
      </c>
      <c r="BO2" s="8">
        <f>'[1]FLEX MASTER'!$P$2</f>
        <v>54.607977991746907</v>
      </c>
      <c r="BP2" s="28">
        <v>36.6</v>
      </c>
      <c r="BQ2" s="8">
        <v>12.7</v>
      </c>
      <c r="BR2" s="8">
        <v>13</v>
      </c>
      <c r="BS2" s="8">
        <v>12.1</v>
      </c>
      <c r="BT2" s="8">
        <v>13.5</v>
      </c>
      <c r="BU2" s="8">
        <v>15</v>
      </c>
      <c r="BV2" s="8">
        <v>5.6664000000000003</v>
      </c>
    </row>
    <row r="3" spans="1:74" s="8" customFormat="1">
      <c r="A3" s="53" t="s">
        <v>73</v>
      </c>
      <c r="B3" s="8" t="s">
        <v>74</v>
      </c>
      <c r="D3" s="8">
        <f>IFERROR(_xlfn.F.TEST(D6:D30,'FLEX free'!D6:D23),1)</f>
        <v>1</v>
      </c>
      <c r="E3" s="8">
        <f>IFERROR(_xlfn.F.TEST(E6:E30,'FLEX free'!E6:E23),1)</f>
        <v>1</v>
      </c>
      <c r="F3" s="8">
        <f>IFERROR(_xlfn.F.TEST(F6:F30,'FLEX free'!F6:F23),1)</f>
        <v>1</v>
      </c>
      <c r="G3" s="8">
        <f>IFERROR(_xlfn.F.TEST(G6:G30,'FLEX free'!G6:G23),1)</f>
        <v>0.649396023863406</v>
      </c>
      <c r="H3" s="8">
        <f>IFERROR(_xlfn.F.TEST(H6:H30,'FLEX free'!H6:H23),1)</f>
        <v>0.649396023863406</v>
      </c>
      <c r="I3" s="8">
        <f>IFERROR(_xlfn.F.TEST(I6:I30,'FLEX free'!I6:I23),1)</f>
        <v>0.69388606223146998</v>
      </c>
      <c r="J3" s="8">
        <f>IFERROR(_xlfn.F.TEST(J6:J30,'FLEX free'!J6:J23),1)</f>
        <v>0.50769542596272133</v>
      </c>
      <c r="K3" s="8">
        <f>IFERROR(_xlfn.F.TEST(K6:K30,'FLEX free'!K6:K23),1)</f>
        <v>0.35229692185336231</v>
      </c>
      <c r="L3" s="8">
        <f>IFERROR(_xlfn.F.TEST(L6:L30,'FLEX free'!L6:L23),1)</f>
        <v>0.6227688504823885</v>
      </c>
      <c r="M3" s="8">
        <f>IFERROR(_xlfn.F.TEST(M6:M30,'FLEX free'!M6:M23),1)</f>
        <v>0.17969978698033434</v>
      </c>
      <c r="N3" s="8">
        <f>IFERROR(_xlfn.F.TEST(N6:N30,'FLEX free'!N6:N23),1)</f>
        <v>0.54136171658999621</v>
      </c>
      <c r="O3" s="8">
        <f>IFERROR(_xlfn.F.TEST(O6:O30,'FLEX free'!O6:O23),1)</f>
        <v>3.0689399192932086E-2</v>
      </c>
      <c r="P3" s="8">
        <f>IFERROR(_xlfn.F.TEST(P6:P30,'FLEX free'!P6:P23),1)</f>
        <v>0.59018184939167517</v>
      </c>
      <c r="Q3" s="8">
        <f>IFERROR(_xlfn.F.TEST(Q6:Q30,'FLEX free'!Q6:Q23),1)</f>
        <v>0.46017379479328829</v>
      </c>
      <c r="R3" s="8">
        <f>IFERROR(_xlfn.F.TEST(R6:R30,'FLEX free'!R6:R23),1)</f>
        <v>0.98570786511123643</v>
      </c>
      <c r="S3" s="8">
        <f>IFERROR(_xlfn.F.TEST(S6:S30,'FLEX free'!S6:S23),1)</f>
        <v>1</v>
      </c>
      <c r="T3" s="8">
        <f>IFERROR(_xlfn.F.TEST(T6:T30,'FLEX free'!T6:T23),1)</f>
        <v>0.15041336024577162</v>
      </c>
      <c r="U3" s="8">
        <f>IFERROR(_xlfn.F.TEST(U6:U30,'FLEX free'!U6:U23),1)</f>
        <v>1</v>
      </c>
      <c r="V3" s="8">
        <f>IFERROR(_xlfn.F.TEST(V6:V30,'FLEX free'!V6:V23),1)</f>
        <v>1</v>
      </c>
      <c r="W3" s="8">
        <f>IFERROR(_xlfn.F.TEST(W6:W30,'FLEX free'!W6:W23),1)</f>
        <v>0.15041336024577162</v>
      </c>
      <c r="X3" s="8">
        <f>IFERROR(_xlfn.F.TEST(X6:X30,'FLEX free'!X6:X23),1)</f>
        <v>1</v>
      </c>
      <c r="Y3" s="8">
        <f>IFERROR(_xlfn.F.TEST(Y6:Y30,'FLEX free'!Y6:Y23),1)</f>
        <v>0.80335013000439504</v>
      </c>
      <c r="Z3" s="8">
        <f>IFERROR(_xlfn.F.TEST(Z6:Z30,'FLEX free'!Z6:Z23),1)</f>
        <v>0.57332354670454388</v>
      </c>
      <c r="AA3" s="8">
        <f>IFERROR(_xlfn.F.TEST(AA6:AA30,'FLEX free'!AA6:AA23),1)</f>
        <v>0.45045957658325608</v>
      </c>
      <c r="AB3" s="8">
        <f>IFERROR(_xlfn.F.TEST(AB6:AB30,'FLEX free'!AB6:AB23),1)</f>
        <v>1</v>
      </c>
      <c r="AC3" s="8">
        <f>IFERROR(_xlfn.F.TEST(AC6:AC30,'FLEX free'!AC6:AC23),1)</f>
        <v>1</v>
      </c>
      <c r="AD3" s="8">
        <f>IFERROR(_xlfn.F.TEST(AD6:AD30,'FLEX free'!AD6:AD23),1)</f>
        <v>1</v>
      </c>
      <c r="AE3" s="8">
        <f>IFERROR(_xlfn.F.TEST(AE6:AE30,'FLEX free'!AE6:AE23),1)</f>
        <v>1</v>
      </c>
      <c r="AF3" s="8">
        <f>IFERROR(_xlfn.F.TEST(AF6:AF30,'FLEX free'!AF6:AF23),1)</f>
        <v>0.42807524393273816</v>
      </c>
      <c r="AG3" s="8">
        <f>IFERROR(_xlfn.F.TEST(AG6:AG30,'FLEX free'!AG6:AG23),1)</f>
        <v>0.45045957658325608</v>
      </c>
      <c r="AH3" s="8">
        <f>IFERROR(_xlfn.F.TEST(AH6:AH30,'FLEX free'!AH6:AH23),1)</f>
        <v>0.47499812075519654</v>
      </c>
      <c r="AI3" s="8">
        <f>IFERROR(_xlfn.F.TEST(AI6:AI30,'FLEX free'!AI6:AI23),1)</f>
        <v>0.74035047927937481</v>
      </c>
      <c r="AJ3" s="8">
        <f>IFERROR(_xlfn.F.TEST(AJ6:AJ30,'FLEX free'!AJ6:AJ23),1)</f>
        <v>1</v>
      </c>
      <c r="AK3" s="8">
        <f>IFERROR(_xlfn.F.TEST(AK6:AK30,'FLEX free'!AK6:AK23),1)</f>
        <v>0.51656213694346975</v>
      </c>
      <c r="AL3" s="8">
        <f>IFERROR(_xlfn.F.TEST(AL6:AL30,'FLEX free'!AL6:AL23),1)</f>
        <v>0.6701284162980794</v>
      </c>
      <c r="AM3" s="8">
        <f>IFERROR(_xlfn.F.TEST(AM6:AM30,'FLEX free'!AM6:AM23),1)</f>
        <v>4.9939230682641875E-2</v>
      </c>
      <c r="AN3" s="8">
        <f>IFERROR(_xlfn.F.TEST(AN6:AN30,'FLEX free'!AN6:AN23),1)</f>
        <v>2.2104784000693278E-2</v>
      </c>
      <c r="AO3" s="8">
        <f>IFERROR(_xlfn.F.TEST(AO6:AO30,'FLEX free'!AO6:AO23),1)</f>
        <v>0.14020950271915308</v>
      </c>
      <c r="AP3" s="8">
        <f>IFERROR(_xlfn.F.TEST(AP6:AP30,'FLEX free'!AP6:AP23),1)</f>
        <v>1</v>
      </c>
      <c r="AQ3" s="8">
        <f>IFERROR(_xlfn.F.TEST(AQ6:AQ30,'FLEX free'!AQ6:AQ23),1)</f>
        <v>1</v>
      </c>
      <c r="AR3" s="8">
        <f>IFERROR(_xlfn.F.TEST(AR6:AR30,'FLEX free'!AR6:AR23),1)</f>
        <v>0.45353853248078146</v>
      </c>
      <c r="AS3" s="8">
        <f>IFERROR(_xlfn.F.TEST(AS6:AS30,'FLEX free'!AS6:AS23),1)</f>
        <v>0.14020950271915308</v>
      </c>
      <c r="AT3" s="8">
        <f>IFERROR(_xlfn.F.TEST(AT6:AT30,'FLEX free'!AT6:AT23),1)</f>
        <v>0.47499812075519715</v>
      </c>
      <c r="AU3" s="8">
        <f>IFERROR(_xlfn.F.TEST(AU6:AU30,'FLEX free'!AU6:AU23),1)</f>
        <v>0.25882284507735709</v>
      </c>
      <c r="AV3" s="8">
        <f>IFERROR(_xlfn.F.TEST(AV6:AV30,'FLEX free'!AV6:AV23),1)</f>
        <v>0.40696801200377719</v>
      </c>
      <c r="AW3" s="8">
        <f>IFERROR(_xlfn.F.TEST(AW6:AW30,'FLEX free'!AW6:AW23),1)</f>
        <v>6.9073547456539791E-2</v>
      </c>
      <c r="AX3" s="8">
        <f>IFERROR(_xlfn.F.TEST(AX6:AX30,'FLEX free'!AX6:AX23),1)</f>
        <v>0.22203846359252224</v>
      </c>
      <c r="AY3" s="8">
        <f>IFERROR(_xlfn.F.TEST(AY6:AY30,'FLEX free'!AY6:AY23),1)</f>
        <v>1</v>
      </c>
      <c r="AZ3" s="8">
        <f>IFERROR(_xlfn.F.TEST(AZ6:AZ30,'FLEX free'!AZ6:AZ23),1)</f>
        <v>1</v>
      </c>
      <c r="BA3" s="8">
        <f>IFERROR(_xlfn.F.TEST(BA6:BA30,'FLEX free'!BA6:BA23),1)</f>
        <v>1</v>
      </c>
      <c r="BB3" s="8">
        <f>IFERROR(_xlfn.F.TEST(BB6:BB30,'FLEX free'!BB6:BB23),1)</f>
        <v>0.32330812676546106</v>
      </c>
      <c r="BC3" s="8">
        <f>IFERROR(_xlfn.F.TEST(BC6:BC30,'FLEX free'!BC6:BC23),1)</f>
        <v>1</v>
      </c>
      <c r="BD3" s="8">
        <f>IFERROR(_xlfn.F.TEST(BD6:BD30,'FLEX free'!BD6:BD23),1)</f>
        <v>1</v>
      </c>
      <c r="BE3" s="8">
        <f>IFERROR(_xlfn.F.TEST(BE6:BE30,'FLEX free'!BE6:BE23),1)</f>
        <v>1</v>
      </c>
      <c r="BF3" s="8">
        <f>IFERROR(_xlfn.F.TEST(BF6:BF30,'FLEX free'!BF6:BF23),1)</f>
        <v>1</v>
      </c>
      <c r="BG3" s="8">
        <f>IFERROR(_xlfn.F.TEST(BG6:BG30,'FLEX free'!BG6:BG23),1)</f>
        <v>0.71986856464375792</v>
      </c>
      <c r="BH3" s="8">
        <f>IFERROR(_xlfn.F.TEST(BH6:BH30,'FLEX free'!BH6:BH23),1)</f>
        <v>0.64939602386340667</v>
      </c>
      <c r="BI3" s="10"/>
    </row>
    <row r="4" spans="1:74" s="8" customFormat="1">
      <c r="A4" s="54"/>
      <c r="B4" s="8" t="s">
        <v>75</v>
      </c>
      <c r="D4" s="8">
        <f>IFERROR(_xlfn.T.TEST(D6:D30,'FLEX free'!D6:D23,2,3),1)</f>
        <v>0.16313885284404714</v>
      </c>
      <c r="E4" s="8">
        <f>IFERROR(_xlfn.T.TEST(E6:E30,'FLEX free'!E6:E23,2,3),1)</f>
        <v>0.16313885284404714</v>
      </c>
      <c r="F4" s="8">
        <f>IFERROR(_xlfn.T.TEST(F6:F30,'FLEX free'!F6:F23,2,3),1)</f>
        <v>1</v>
      </c>
      <c r="G4" s="8">
        <f>IFERROR(_xlfn.T.TEST(G6:G30,'FLEX free'!G6:G23,2,3),1)</f>
        <v>5.2994780270671997E-2</v>
      </c>
      <c r="H4" s="8">
        <f>IFERROR(_xlfn.T.TEST(H6:H30,'FLEX free'!H6:H23,2,3),1)</f>
        <v>5.2994780270671997E-2</v>
      </c>
      <c r="I4" s="8">
        <f>IFERROR(_xlfn.T.TEST(I6:I30,'FLEX free'!I6:I23,2,3),1)</f>
        <v>2.4634647081708979E-2</v>
      </c>
      <c r="J4" s="8">
        <f>IFERROR(_xlfn.T.TEST(J6:J30,'FLEX free'!J6:J23,2,3),1)</f>
        <v>3.1834182316283648E-2</v>
      </c>
      <c r="K4" s="8">
        <f>IFERROR(_xlfn.T.TEST(K6:K30,'FLEX free'!K6:K23,2,3),1)</f>
        <v>0.67362609525045547</v>
      </c>
      <c r="L4" s="8">
        <f>IFERROR(_xlfn.T.TEST(L6:L30,'FLEX free'!L6:L23,2,3),1)</f>
        <v>2.5480319683514632E-2</v>
      </c>
      <c r="M4" s="8">
        <f>IFERROR(_xlfn.T.TEST(M6:M30,'FLEX free'!M6:M23,2,3),1)</f>
        <v>0.65417364818194756</v>
      </c>
      <c r="N4" s="8">
        <f>IFERROR(_xlfn.T.TEST(N6:N30,'FLEX free'!N6:N23,2,3),1)</f>
        <v>0.64967942438123805</v>
      </c>
      <c r="O4" s="8">
        <f>IFERROR(_xlfn.T.TEST(O6:O30,'FLEX free'!O6:O23,2,3),1)</f>
        <v>0.41619107472202577</v>
      </c>
      <c r="P4" s="8">
        <f>IFERROR(_xlfn.T.TEST(P6:P30,'FLEX free'!P6:P23,2,3),1)</f>
        <v>0.15694467599374914</v>
      </c>
      <c r="Q4" s="8">
        <f>IFERROR(_xlfn.T.TEST(Q6:Q30,'FLEX free'!Q6:Q23,2,3),1)</f>
        <v>7.9823232764659566E-2</v>
      </c>
      <c r="R4" s="8">
        <f>IFERROR(_xlfn.T.TEST(R6:R30,'FLEX free'!R6:R23,2,3),1)</f>
        <v>0.86039372713662909</v>
      </c>
      <c r="S4" s="8">
        <f>IFERROR(_xlfn.T.TEST(S6:S30,'FLEX free'!S6:S23,2,3),1)</f>
        <v>1</v>
      </c>
      <c r="T4" s="8">
        <f>IFERROR(_xlfn.T.TEST(T6:T30,'FLEX free'!T6:T23,2,3),1)</f>
        <v>0.46063192336465109</v>
      </c>
      <c r="U4" s="8">
        <f>IFERROR(_xlfn.T.TEST(U6:U30,'FLEX free'!U6:U23,2,3),1)</f>
        <v>0.33133276203867867</v>
      </c>
      <c r="V4" s="8">
        <f>IFERROR(_xlfn.T.TEST(V6:V30,'FLEX free'!V6:V23,2,3),1)</f>
        <v>1</v>
      </c>
      <c r="W4" s="8">
        <f>IFERROR(_xlfn.T.TEST(W6:W30,'FLEX free'!W6:W23,2,3),1)</f>
        <v>0.46063192336465109</v>
      </c>
      <c r="X4" s="8">
        <f>IFERROR(_xlfn.T.TEST(X6:X30,'FLEX free'!X6:X23,2,3),1)</f>
        <v>1</v>
      </c>
      <c r="Y4" s="8">
        <f>IFERROR(_xlfn.T.TEST(Y6:Y30,'FLEX free'!Y6:Y23,2,3),1)</f>
        <v>0.7858241177164248</v>
      </c>
      <c r="Z4" s="8">
        <f>IFERROR(_xlfn.T.TEST(Z6:Z30,'FLEX free'!Z6:Z23,2,3),1)</f>
        <v>0.57086609054230208</v>
      </c>
      <c r="AA4" s="8">
        <f>IFERROR(_xlfn.T.TEST(AA6:AA30,'FLEX free'!AA6:AA23,2,3),1)</f>
        <v>0.8216502043998466</v>
      </c>
      <c r="AB4" s="8">
        <f>IFERROR(_xlfn.T.TEST(AB6:AB30,'FLEX free'!AB6:AB23,2,3),1)</f>
        <v>1</v>
      </c>
      <c r="AC4" s="8">
        <f>IFERROR(_xlfn.T.TEST(AC6:AC30,'FLEX free'!AC6:AC23,2,3),1)</f>
        <v>1</v>
      </c>
      <c r="AD4" s="8">
        <f>IFERROR(_xlfn.T.TEST(AD6:AD30,'FLEX free'!AD6:AD23,2,3),1)</f>
        <v>0.32728688127978489</v>
      </c>
      <c r="AE4" s="8">
        <f>IFERROR(_xlfn.T.TEST(AE6:AE30,'FLEX free'!AE6:AE23,2,3),1)</f>
        <v>0.16313885284404714</v>
      </c>
      <c r="AF4" s="8">
        <f>IFERROR(_xlfn.T.TEST(AF6:AF30,'FLEX free'!AF6:AF23,2,3),1)</f>
        <v>0.60904884707056539</v>
      </c>
      <c r="AG4" s="8">
        <f>IFERROR(_xlfn.T.TEST(AG6:AG30,'FLEX free'!AG6:AG23,2,3),1)</f>
        <v>0.8216502043998466</v>
      </c>
      <c r="AH4" s="8">
        <f>IFERROR(_xlfn.T.TEST(AH6:AH30,'FLEX free'!AH6:AH23,2,3),1)</f>
        <v>0.7433156590758716</v>
      </c>
      <c r="AI4" s="8">
        <f>IFERROR(_xlfn.T.TEST(AI6:AI30,'FLEX free'!AI6:AI23,2,3),1)</f>
        <v>0.41290589913282227</v>
      </c>
      <c r="AJ4" s="8">
        <f>IFERROR(_xlfn.T.TEST(AJ6:AJ30,'FLEX free'!AJ6:AJ23,2,3),1)</f>
        <v>0.33133276203867867</v>
      </c>
      <c r="AK4" s="8">
        <f>IFERROR(_xlfn.T.TEST(AK6:AK30,'FLEX free'!AK6:AK23,2,3),1)</f>
        <v>0.31806898281131613</v>
      </c>
      <c r="AL4" s="8">
        <f>IFERROR(_xlfn.T.TEST(AL6:AL30,'FLEX free'!AL6:AL23,2,3),1)</f>
        <v>0.47157420626006119</v>
      </c>
      <c r="AM4" s="8">
        <f>IFERROR(_xlfn.T.TEST(AM6:AM30,'FLEX free'!AM6:AM23,2,3),1)</f>
        <v>0.22696857704583201</v>
      </c>
      <c r="AN4" s="8">
        <f>IFERROR(_xlfn.T.TEST(AN6:AN30,'FLEX free'!AN6:AN23,2,3),1)</f>
        <v>0.11698051119491808</v>
      </c>
      <c r="AO4" s="8">
        <f>IFERROR(_xlfn.T.TEST(AO6:AO30,'FLEX free'!AO6:AO23,2,3),1)</f>
        <v>0.42020505728648438</v>
      </c>
      <c r="AP4" s="8">
        <f>IFERROR(_xlfn.T.TEST(AP6:AP30,'FLEX free'!AP6:AP23,2,3),1)</f>
        <v>1</v>
      </c>
      <c r="AQ4" s="8">
        <f>IFERROR(_xlfn.T.TEST(AQ6:AQ30,'FLEX free'!AQ6:AQ23,2,3),1)</f>
        <v>1</v>
      </c>
      <c r="AR4" s="8">
        <f>IFERROR(_xlfn.T.TEST(AR6:AR30,'FLEX free'!AR6:AR23,2,3),1)</f>
        <v>0.3838849042276149</v>
      </c>
      <c r="AS4" s="8">
        <f>IFERROR(_xlfn.T.TEST(AS6:AS30,'FLEX free'!AS6:AS23,2,3),1)</f>
        <v>0.42020505728648438</v>
      </c>
      <c r="AT4" s="8">
        <f>IFERROR(_xlfn.T.TEST(AT6:AT30,'FLEX free'!AT6:AT23,2,3),1)</f>
        <v>0.7433156590758716</v>
      </c>
      <c r="AU4" s="8">
        <f>IFERROR(_xlfn.T.TEST(AU6:AU30,'FLEX free'!AU6:AU23,2,3),1)</f>
        <v>0.28046228798868622</v>
      </c>
      <c r="AV4" s="8">
        <f>IFERROR(_xlfn.T.TEST(AV6:AV30,'FLEX free'!AV6:AV23,2,3),1)</f>
        <v>6.7040870099346533E-2</v>
      </c>
      <c r="AW4" s="8">
        <f>IFERROR(_xlfn.T.TEST(AW6:AW30,'FLEX free'!AW6:AW23,2,3),1)</f>
        <v>0.39535123693979224</v>
      </c>
      <c r="AX4" s="8">
        <f>IFERROR(_xlfn.T.TEST(AX6:AX30,'FLEX free'!AX6:AX23,2,3),1)</f>
        <v>3.0895943149214566E-2</v>
      </c>
      <c r="AY4" s="8">
        <f>IFERROR(_xlfn.T.TEST(AY6:AY30,'FLEX free'!AY6:AY23,2,3),1)</f>
        <v>8.2697906312714356E-2</v>
      </c>
      <c r="AZ4" s="8">
        <f>IFERROR(_xlfn.T.TEST(AZ6:AZ30,'FLEX free'!AZ6:AZ23,2,3),1)</f>
        <v>1</v>
      </c>
      <c r="BA4" s="8">
        <f>IFERROR(_xlfn.T.TEST(BA6:BA30,'FLEX free'!BA6:BA23,2,3),1)</f>
        <v>1</v>
      </c>
      <c r="BB4" s="8">
        <f>IFERROR(_xlfn.T.TEST(BB6:BB30,'FLEX free'!BB6:BB23,2,3),1)</f>
        <v>0.240230103415599</v>
      </c>
      <c r="BC4" s="8">
        <f>IFERROR(_xlfn.T.TEST(BC6:BC30,'FLEX free'!BC6:BC23,2,3),1)</f>
        <v>1</v>
      </c>
      <c r="BD4" s="8">
        <f>IFERROR(_xlfn.T.TEST(BD6:BD30,'FLEX free'!BD6:BD23,2,3),1)</f>
        <v>1</v>
      </c>
      <c r="BE4" s="8">
        <f>IFERROR(_xlfn.T.TEST(BE6:BE30,'FLEX free'!BE6:BE23,2,3),1)</f>
        <v>1</v>
      </c>
      <c r="BF4" s="8">
        <f>IFERROR(_xlfn.T.TEST(BF6:BF30,'FLEX free'!BF6:BF23,2,3),1)</f>
        <v>1</v>
      </c>
      <c r="BG4" s="8">
        <f>IFERROR(_xlfn.T.TEST(BG6:BG30,'FLEX free'!BG6:BG23,2,3),1)</f>
        <v>0.8236789039308331</v>
      </c>
      <c r="BH4" s="8">
        <f>IFERROR(_xlfn.T.TEST(BH6:BH30,'FLEX free'!BH6:BH23,2,3),1)</f>
        <v>5.2994780270672108E-2</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
      <c r="A6">
        <v>1</v>
      </c>
      <c r="B6" s="14" t="s">
        <v>168</v>
      </c>
      <c r="C6" s="2" t="s">
        <v>169</v>
      </c>
      <c r="D6">
        <v>1</v>
      </c>
      <c r="E6">
        <v>1</v>
      </c>
      <c r="F6">
        <f>IF(B6="",0,(LEN(B6)-LEN(SUBSTITUTE(B6,". ","."))+1))</f>
        <v>1</v>
      </c>
      <c r="G6">
        <f>IF(B6="",0,LEN(B6)-LEN(SUBSTITUTE(B6," ",""))+1)</f>
        <v>15</v>
      </c>
      <c r="H6">
        <f>IF(F6=0,0,G6/F6)</f>
        <v>15</v>
      </c>
      <c r="I6">
        <f>LEN(SUBSTITUTE(B6," ",""))</f>
        <v>90</v>
      </c>
      <c r="J6">
        <f>'[1]FLEX MASTER'!$C2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MASTER'!$E2</f>
        <v>1</v>
      </c>
      <c r="S6" s="21">
        <v>1</v>
      </c>
      <c r="T6">
        <f t="shared" ref="T6:T37" si="3">QUOTIENT((Q6+R6+S6),3)</f>
        <v>0</v>
      </c>
      <c r="U6" s="23">
        <f>'[1]FLEX MASTER'!$F2</f>
        <v>1</v>
      </c>
      <c r="V6">
        <v>1</v>
      </c>
      <c r="W6">
        <f>QUOTIENT((P6+T6),2)</f>
        <v>0</v>
      </c>
      <c r="X6">
        <f>IF(U6=1,1,IF(V6=1,1,0))</f>
        <v>1</v>
      </c>
      <c r="Y6">
        <f>'[1]FLEX MASTER'!$D2</f>
        <v>1</v>
      </c>
      <c r="Z6">
        <f>'[1]FLEX MASTER'!$G2</f>
        <v>0</v>
      </c>
      <c r="AA6">
        <f>'[1]FLEX MASTER'!$H2</f>
        <v>1</v>
      </c>
      <c r="AB6">
        <f>'[1]FLEX MASTER'!$I2</f>
        <v>1</v>
      </c>
      <c r="AC6">
        <v>1</v>
      </c>
      <c r="AD6">
        <f>'[1]FLEX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MASTER'!$K2</f>
        <v>1</v>
      </c>
      <c r="AH6">
        <f>IF(G6&gt;0,IF((LEN(B6)-LEN(SUBSTITUTE(B6,"/","")))&gt;0,0,1),0)</f>
        <v>1</v>
      </c>
      <c r="AI6">
        <f>'[1]FLEX MASTER'!$L2</f>
        <v>0</v>
      </c>
      <c r="AJ6">
        <v>1</v>
      </c>
      <c r="AK6">
        <f>IF(G6&gt;0,IF(((LEN(B6)-LEN(SUBSTITUTE(B6,"(","")))+(LEN(B6)-LEN(SUBSTITUTE(B6,")","")))+(LEN(B6)-LEN(SUBSTITUTE(B6,"[","")))+(LEN(B6)-LEN(SUBSTITUTE(B6,"]","")))+(LEN(B6)-LEN(SUBSTITUTE(B6,"{","")))+(LEN(B6)-LEN(SUBSTITUTE(B6,"}",""))))&gt;0,0,1),0)</f>
        <v>0</v>
      </c>
      <c r="AL6">
        <v>1</v>
      </c>
      <c r="AM6">
        <f>'[1]FLEX MASTER'!$M2</f>
        <v>1</v>
      </c>
      <c r="AN6">
        <v>1</v>
      </c>
      <c r="AO6">
        <f>'[1]FLEX MASTER'!$N2</f>
        <v>1</v>
      </c>
      <c r="AP6">
        <v>1</v>
      </c>
      <c r="AQ6">
        <v>1</v>
      </c>
      <c r="AR6">
        <v>1</v>
      </c>
      <c r="AS6">
        <f>'[1]FLEX MASTER'!$O2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1</v>
      </c>
      <c r="BG6">
        <f>IF(G6=0,0,AF6/G6*1000)</f>
        <v>866.66666666666674</v>
      </c>
      <c r="BH6" s="10">
        <f>G6/200/24/60</f>
        <v>5.208333333333333E-5</v>
      </c>
    </row>
    <row r="7" spans="1:74" ht="85.5">
      <c r="A7">
        <v>2</v>
      </c>
      <c r="B7" s="14" t="s">
        <v>170</v>
      </c>
      <c r="C7" s="2" t="s">
        <v>171</v>
      </c>
      <c r="D7">
        <v>1</v>
      </c>
      <c r="E7">
        <v>1</v>
      </c>
      <c r="F7">
        <f t="shared" ref="F7:F68" si="4">IF(B7="",0,(LEN(B7)-LEN(SUBSTITUTE(B7,". ","."))+1))</f>
        <v>1</v>
      </c>
      <c r="G7">
        <f t="shared" ref="G7:G68" si="5">IF(B7="",0,LEN(B7)-LEN(SUBSTITUTE(B7," ",""))+1)</f>
        <v>27</v>
      </c>
      <c r="H7">
        <f t="shared" ref="H7:H68" si="6">IF(F7=0,0,G7/F7)</f>
        <v>27</v>
      </c>
      <c r="I7">
        <f>LEN(SUBSTITUTE(B7," ",""))</f>
        <v>151</v>
      </c>
      <c r="J7">
        <f>'[1]FLEX MASTER'!$C3</f>
        <v>46</v>
      </c>
      <c r="K7">
        <f t="shared" ref="K7:K68" si="7">IF(G7=0,0,J7/G7)</f>
        <v>1.7037037037037037</v>
      </c>
      <c r="L7">
        <f t="shared" ref="L7:L70" si="8">LEN(SUBSTITUTE(SUBSTITUTE(SUBSTITUTE(SUBSTITUTE(SUBSTITUTE(SUBSTITUTE(SUBSTITUTE(SUBSTITUTE(SUBSTITUTE(SUBSTITUTE(SUBSTITUTE(SUBSTITUTE(SUBSTITUTE(SUBSTITUTE(SUBSTITUTE(SUBSTITUTE(SUBSTITUTE(SUBSTITUTE(SUBSTITUTE(B7," ",""),".",""),",",""),"?",""),"!",""),";",""),"(",""),")",""),"[",""),"]",""),"-",""),"{",""),"}",""),"/",""),"+",""),"*",""),"_",""),"&amp;",""),"#",""))</f>
        <v>138</v>
      </c>
      <c r="M7">
        <f t="shared" ref="M7:M68" si="9">IF(G7=0,0,L7/G7)</f>
        <v>5.1111111111111107</v>
      </c>
      <c r="N7">
        <v>0</v>
      </c>
      <c r="O7">
        <v>1</v>
      </c>
      <c r="P7">
        <v>1</v>
      </c>
      <c r="Q7">
        <v>1</v>
      </c>
      <c r="R7">
        <f>'[1]FLEX MASTER'!$E3</f>
        <v>0</v>
      </c>
      <c r="S7" s="21">
        <v>1</v>
      </c>
      <c r="T7">
        <f t="shared" si="3"/>
        <v>0</v>
      </c>
      <c r="U7" s="23">
        <f>'[1]FLEX MASTER'!$F3</f>
        <v>1</v>
      </c>
      <c r="V7">
        <v>1</v>
      </c>
      <c r="W7">
        <f t="shared" ref="W7:W68" si="10">QUOTIENT((P7+T7),2)</f>
        <v>0</v>
      </c>
      <c r="X7">
        <f>IF(U7=1,1,IF(V7=1,1,0))</f>
        <v>1</v>
      </c>
      <c r="Y7">
        <f>'[1]FLEX MASTER'!$D3</f>
        <v>0</v>
      </c>
      <c r="Z7">
        <f>'[1]FLEX MASTER'!$G3</f>
        <v>0</v>
      </c>
      <c r="AA7">
        <f>'[1]FLEX MASTER'!$H3</f>
        <v>1</v>
      </c>
      <c r="AB7">
        <f>'[1]FLEX MASTER'!$I3</f>
        <v>1</v>
      </c>
      <c r="AC7">
        <v>1</v>
      </c>
      <c r="AD7">
        <f>'[1]FLEX MASTER'!$J3</f>
        <v>1</v>
      </c>
      <c r="AE7">
        <v>1</v>
      </c>
      <c r="AF7">
        <f t="shared" ref="AF7:AF70" si="11">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MASTER'!$K3</f>
        <v>1</v>
      </c>
      <c r="AH7">
        <f t="shared" ref="AH7:AH70" si="12">IF(G7&gt;0,IF((LEN(B7)-LEN(SUBSTITUTE(B7,"/","")))&gt;0,0,1),0)</f>
        <v>0</v>
      </c>
      <c r="AI7">
        <f>'[1]FLEX MASTER'!$L3</f>
        <v>0</v>
      </c>
      <c r="AJ7">
        <v>1</v>
      </c>
      <c r="AK7">
        <f t="shared" ref="AK7:AK70" si="13">IF(G7&gt;0,IF(((LEN(B7)-LEN(SUBSTITUTE(B7,"(","")))+(LEN(B7)-LEN(SUBSTITUTE(B7,")","")))+(LEN(B7)-LEN(SUBSTITUTE(B7,"[","")))+(LEN(B7)-LEN(SUBSTITUTE(B7,"]","")))+(LEN(B7)-LEN(SUBSTITUTE(B7,"{","")))+(LEN(B7)-LEN(SUBSTITUTE(B7,"}",""))))&gt;0,0,1),0)</f>
        <v>0</v>
      </c>
      <c r="AL7">
        <v>1</v>
      </c>
      <c r="AM7">
        <f>'[1]FLEX MASTER'!$M3</f>
        <v>1</v>
      </c>
      <c r="AN7">
        <v>1</v>
      </c>
      <c r="AO7">
        <f>'[1]FLEX MASTER'!$N3</f>
        <v>1</v>
      </c>
      <c r="AP7">
        <v>1</v>
      </c>
      <c r="AQ7">
        <v>1</v>
      </c>
      <c r="AR7">
        <v>1</v>
      </c>
      <c r="AS7">
        <f>'[1]FLEX MASTER'!$O3</f>
        <v>1</v>
      </c>
      <c r="AT7">
        <v>1</v>
      </c>
      <c r="AU7">
        <f t="shared" ref="AU7:AU68" si="14">IF(G7=0,0,(206.835-(84.6*(K7))-(1.015*(H7))))</f>
        <v>35.296666666666681</v>
      </c>
      <c r="AV7">
        <f t="shared" ref="AV7:AV68" si="15">IF(G7=0,0,(0.39*H7)+(11.8*K7)-15.59)</f>
        <v>15.043703703703706</v>
      </c>
      <c r="AW7">
        <f t="shared" ref="AW7:AW70" si="16">IF(G7=0,0,((0.0588*M7*100)-(0.296*(F7/G7)*100)-15.8))</f>
        <v>13.157037037037036</v>
      </c>
      <c r="AX7">
        <f t="shared" ref="AX7:AX68" si="17">IF(I7=0,0,(4.71*M7)+(0.5*H7)-21.43)</f>
        <v>16.143333333333331</v>
      </c>
      <c r="AY7">
        <v>1</v>
      </c>
      <c r="AZ7">
        <v>1</v>
      </c>
      <c r="BA7">
        <v>1</v>
      </c>
      <c r="BB7">
        <v>9</v>
      </c>
      <c r="BG7">
        <f t="shared" ref="BG7:BG63" si="18">IF(G7=0,0,AF7/G7*1000)</f>
        <v>481.48148148148147</v>
      </c>
      <c r="BH7" s="10">
        <f t="shared" ref="BH7:BH68" si="19">G7/200/24/60</f>
        <v>9.3750000000000016E-5</v>
      </c>
    </row>
    <row r="8" spans="1:74" ht="43">
      <c r="A8">
        <v>3</v>
      </c>
      <c r="B8" s="14" t="s">
        <v>172</v>
      </c>
      <c r="C8" s="2" t="s">
        <v>169</v>
      </c>
      <c r="D8">
        <v>1</v>
      </c>
      <c r="E8">
        <v>1</v>
      </c>
      <c r="F8">
        <f t="shared" si="4"/>
        <v>1</v>
      </c>
      <c r="G8">
        <f t="shared" si="5"/>
        <v>11</v>
      </c>
      <c r="H8">
        <f t="shared" si="6"/>
        <v>11</v>
      </c>
      <c r="I8">
        <f t="shared" ref="I8:I71" si="20">LEN(SUBSTITUTE(B8," ",""))</f>
        <v>67</v>
      </c>
      <c r="J8">
        <f>'[1]FLEX MASTER'!$C4</f>
        <v>22</v>
      </c>
      <c r="K8">
        <f t="shared" si="7"/>
        <v>2</v>
      </c>
      <c r="L8">
        <f t="shared" si="8"/>
        <v>66</v>
      </c>
      <c r="M8">
        <f t="shared" si="9"/>
        <v>6</v>
      </c>
      <c r="N8">
        <v>0</v>
      </c>
      <c r="O8">
        <v>1</v>
      </c>
      <c r="P8">
        <v>1</v>
      </c>
      <c r="Q8">
        <v>0</v>
      </c>
      <c r="R8">
        <f>'[1]FLEX MASTER'!$E4</f>
        <v>0</v>
      </c>
      <c r="S8" s="21">
        <v>1</v>
      </c>
      <c r="T8">
        <f t="shared" si="3"/>
        <v>0</v>
      </c>
      <c r="U8" s="23">
        <f>'[1]FLEX MASTER'!$F4</f>
        <v>1</v>
      </c>
      <c r="V8">
        <v>1</v>
      </c>
      <c r="W8">
        <f t="shared" si="10"/>
        <v>0</v>
      </c>
      <c r="X8">
        <f t="shared" ref="X8:X68" si="21">IF(U8=1,1,IF(V8=1,1,0))</f>
        <v>1</v>
      </c>
      <c r="Y8">
        <f>'[1]FLEX MASTER'!$D4</f>
        <v>1</v>
      </c>
      <c r="Z8">
        <f>'[1]FLEX MASTER'!$G4</f>
        <v>1</v>
      </c>
      <c r="AA8">
        <f>'[1]FLEX MASTER'!$H4</f>
        <v>1</v>
      </c>
      <c r="AB8">
        <f>'[1]FLEX MASTER'!$I4</f>
        <v>1</v>
      </c>
      <c r="AC8">
        <v>1</v>
      </c>
      <c r="AD8">
        <f>'[1]FLEX MASTER'!$J4</f>
        <v>1</v>
      </c>
      <c r="AE8">
        <v>1</v>
      </c>
      <c r="AF8">
        <f t="shared" si="11"/>
        <v>1</v>
      </c>
      <c r="AG8">
        <f>'[1]FLEX MASTER'!$K4</f>
        <v>1</v>
      </c>
      <c r="AH8">
        <f t="shared" si="12"/>
        <v>1</v>
      </c>
      <c r="AI8">
        <f>'[1]FLEX MASTER'!$L4</f>
        <v>1</v>
      </c>
      <c r="AJ8">
        <v>1</v>
      </c>
      <c r="AK8">
        <f t="shared" si="13"/>
        <v>1</v>
      </c>
      <c r="AL8">
        <v>1</v>
      </c>
      <c r="AM8">
        <f>'[1]FLEX MASTER'!$M4</f>
        <v>1</v>
      </c>
      <c r="AN8">
        <v>1</v>
      </c>
      <c r="AO8">
        <f>'[1]FLEX MASTER'!$N4</f>
        <v>1</v>
      </c>
      <c r="AP8">
        <v>1</v>
      </c>
      <c r="AQ8">
        <v>1</v>
      </c>
      <c r="AR8">
        <v>1</v>
      </c>
      <c r="AS8">
        <f>'[1]FLEX MASTER'!$O4</f>
        <v>1</v>
      </c>
      <c r="AT8">
        <v>1</v>
      </c>
      <c r="AU8">
        <f t="shared" si="14"/>
        <v>26.47000000000002</v>
      </c>
      <c r="AV8">
        <f t="shared" si="15"/>
        <v>12.3</v>
      </c>
      <c r="AW8">
        <f t="shared" si="16"/>
        <v>16.789090909090913</v>
      </c>
      <c r="AX8">
        <f t="shared" si="17"/>
        <v>12.329999999999998</v>
      </c>
      <c r="AY8">
        <v>1</v>
      </c>
      <c r="AZ8">
        <v>1</v>
      </c>
      <c r="BA8">
        <v>1</v>
      </c>
      <c r="BB8">
        <v>4</v>
      </c>
      <c r="BG8">
        <f t="shared" si="18"/>
        <v>90.909090909090907</v>
      </c>
      <c r="BH8" s="10">
        <f t="shared" si="19"/>
        <v>3.8194444444444444E-5</v>
      </c>
      <c r="BK8" s="10"/>
      <c r="BL8" s="10"/>
    </row>
    <row r="9" spans="1:74" ht="71.5">
      <c r="A9">
        <v>4</v>
      </c>
      <c r="B9" s="14" t="s">
        <v>173</v>
      </c>
      <c r="C9" s="2" t="s">
        <v>174</v>
      </c>
      <c r="D9">
        <v>1</v>
      </c>
      <c r="E9">
        <v>1</v>
      </c>
      <c r="F9">
        <f t="shared" si="4"/>
        <v>1</v>
      </c>
      <c r="G9">
        <f t="shared" si="5"/>
        <v>24</v>
      </c>
      <c r="H9">
        <f t="shared" si="6"/>
        <v>24</v>
      </c>
      <c r="I9">
        <f t="shared" si="20"/>
        <v>131</v>
      </c>
      <c r="J9">
        <f>'[1]FLEX MASTER'!$C5</f>
        <v>49</v>
      </c>
      <c r="K9">
        <f t="shared" si="7"/>
        <v>2.0416666666666665</v>
      </c>
      <c r="L9">
        <f t="shared" si="8"/>
        <v>129</v>
      </c>
      <c r="M9">
        <f t="shared" si="9"/>
        <v>5.375</v>
      </c>
      <c r="N9">
        <v>0</v>
      </c>
      <c r="O9">
        <v>1</v>
      </c>
      <c r="P9">
        <v>1</v>
      </c>
      <c r="Q9">
        <v>0</v>
      </c>
      <c r="R9">
        <f>'[1]FLEX MASTER'!$E5</f>
        <v>0</v>
      </c>
      <c r="S9" s="21">
        <v>1</v>
      </c>
      <c r="T9">
        <f t="shared" si="3"/>
        <v>0</v>
      </c>
      <c r="U9" s="23">
        <f>'[1]FLEX MASTER'!$F5</f>
        <v>1</v>
      </c>
      <c r="V9">
        <v>1</v>
      </c>
      <c r="W9">
        <f t="shared" si="10"/>
        <v>0</v>
      </c>
      <c r="X9">
        <f t="shared" si="21"/>
        <v>1</v>
      </c>
      <c r="Y9">
        <f>'[1]FLEX MASTER'!$D5</f>
        <v>1</v>
      </c>
      <c r="Z9">
        <f>'[1]FLEX MASTER'!$G5</f>
        <v>1</v>
      </c>
      <c r="AA9">
        <f>'[1]FLEX MASTER'!$H5</f>
        <v>1</v>
      </c>
      <c r="AB9">
        <f>'[1]FLEX MASTER'!$I5</f>
        <v>1</v>
      </c>
      <c r="AC9">
        <v>1</v>
      </c>
      <c r="AD9">
        <f>'[1]FLEX MASTER'!$J5</f>
        <v>1</v>
      </c>
      <c r="AE9">
        <v>1</v>
      </c>
      <c r="AF9">
        <f t="shared" si="11"/>
        <v>2</v>
      </c>
      <c r="AG9">
        <f>'[1]FLEX MASTER'!$K5</f>
        <v>1</v>
      </c>
      <c r="AH9">
        <f t="shared" si="12"/>
        <v>1</v>
      </c>
      <c r="AI9">
        <f>'[1]FLEX MASTER'!$L5</f>
        <v>0</v>
      </c>
      <c r="AJ9">
        <v>1</v>
      </c>
      <c r="AK9">
        <f t="shared" si="13"/>
        <v>1</v>
      </c>
      <c r="AL9">
        <v>1</v>
      </c>
      <c r="AM9">
        <f>'[1]FLEX MASTER'!$M5</f>
        <v>1</v>
      </c>
      <c r="AN9">
        <v>1</v>
      </c>
      <c r="AO9">
        <f>'[1]FLEX MASTER'!$N5</f>
        <v>1</v>
      </c>
      <c r="AP9">
        <v>1</v>
      </c>
      <c r="AQ9">
        <v>1</v>
      </c>
      <c r="AR9">
        <v>1</v>
      </c>
      <c r="AS9">
        <f>'[1]FLEX MASTER'!$O5</f>
        <v>1</v>
      </c>
      <c r="AT9">
        <v>1</v>
      </c>
      <c r="AU9">
        <f t="shared" si="14"/>
        <v>9.7500000000000426</v>
      </c>
      <c r="AV9">
        <f t="shared" si="15"/>
        <v>17.861666666666668</v>
      </c>
      <c r="AW9">
        <f t="shared" si="16"/>
        <v>14.571666666666665</v>
      </c>
      <c r="AX9">
        <f t="shared" si="17"/>
        <v>15.886249999999997</v>
      </c>
      <c r="AY9">
        <v>1</v>
      </c>
      <c r="AZ9">
        <v>1</v>
      </c>
      <c r="BA9">
        <v>1</v>
      </c>
      <c r="BB9">
        <v>7</v>
      </c>
      <c r="BG9">
        <f t="shared" si="18"/>
        <v>83.333333333333329</v>
      </c>
      <c r="BH9" s="10">
        <f t="shared" si="19"/>
        <v>8.3333333333333331E-5</v>
      </c>
    </row>
    <row r="10" spans="1:74" ht="58">
      <c r="A10">
        <v>5</v>
      </c>
      <c r="B10" s="2" t="s">
        <v>175</v>
      </c>
      <c r="C10" s="2" t="s">
        <v>169</v>
      </c>
      <c r="D10">
        <v>1</v>
      </c>
      <c r="E10">
        <v>1</v>
      </c>
      <c r="F10">
        <f t="shared" si="4"/>
        <v>1</v>
      </c>
      <c r="G10">
        <f t="shared" si="5"/>
        <v>15</v>
      </c>
      <c r="H10">
        <f t="shared" si="6"/>
        <v>15</v>
      </c>
      <c r="I10">
        <f t="shared" si="20"/>
        <v>107</v>
      </c>
      <c r="J10">
        <f>'[1]FLEX MASTER'!$C6</f>
        <v>37</v>
      </c>
      <c r="K10">
        <f t="shared" si="7"/>
        <v>2.4666666666666668</v>
      </c>
      <c r="L10">
        <f t="shared" si="8"/>
        <v>105</v>
      </c>
      <c r="M10">
        <f t="shared" si="9"/>
        <v>7</v>
      </c>
      <c r="N10">
        <v>0</v>
      </c>
      <c r="O10">
        <v>1</v>
      </c>
      <c r="P10">
        <v>1</v>
      </c>
      <c r="Q10">
        <v>0</v>
      </c>
      <c r="R10">
        <f>'[1]FLEX MASTER'!$E6</f>
        <v>0</v>
      </c>
      <c r="S10" s="21">
        <v>1</v>
      </c>
      <c r="T10">
        <f t="shared" si="3"/>
        <v>0</v>
      </c>
      <c r="U10" s="23">
        <f>'[1]FLEX MASTER'!$F6</f>
        <v>1</v>
      </c>
      <c r="V10">
        <v>1</v>
      </c>
      <c r="W10">
        <f t="shared" si="10"/>
        <v>0</v>
      </c>
      <c r="X10">
        <f t="shared" si="21"/>
        <v>1</v>
      </c>
      <c r="Y10">
        <f>'[1]FLEX MASTER'!$D6</f>
        <v>1</v>
      </c>
      <c r="Z10">
        <f>'[1]FLEX MASTER'!$G6</f>
        <v>1</v>
      </c>
      <c r="AA10">
        <f>'[1]FLEX MASTER'!$H6</f>
        <v>1</v>
      </c>
      <c r="AB10">
        <f>'[1]FLEX MASTER'!$I6</f>
        <v>1</v>
      </c>
      <c r="AC10">
        <v>1</v>
      </c>
      <c r="AD10">
        <f>'[1]FLEX MASTER'!$J6</f>
        <v>1</v>
      </c>
      <c r="AE10">
        <v>1</v>
      </c>
      <c r="AF10">
        <f t="shared" si="11"/>
        <v>2</v>
      </c>
      <c r="AG10">
        <f>'[1]FLEX MASTER'!$K6</f>
        <v>1</v>
      </c>
      <c r="AH10">
        <f t="shared" si="12"/>
        <v>1</v>
      </c>
      <c r="AI10">
        <f>'[1]FLEX MASTER'!$L6</f>
        <v>1</v>
      </c>
      <c r="AJ10">
        <v>1</v>
      </c>
      <c r="AK10">
        <f t="shared" si="13"/>
        <v>1</v>
      </c>
      <c r="AL10">
        <v>1</v>
      </c>
      <c r="AM10">
        <f>'[1]FLEX MASTER'!$M6</f>
        <v>1</v>
      </c>
      <c r="AN10">
        <v>1</v>
      </c>
      <c r="AO10">
        <f>'[1]FLEX MASTER'!$N6</f>
        <v>1</v>
      </c>
      <c r="AP10">
        <v>1</v>
      </c>
      <c r="AQ10">
        <v>1</v>
      </c>
      <c r="AR10">
        <v>1</v>
      </c>
      <c r="AS10">
        <f>'[1]FLEX MASTER'!$O6</f>
        <v>1</v>
      </c>
      <c r="AT10">
        <v>1</v>
      </c>
      <c r="AU10">
        <f t="shared" si="14"/>
        <v>-17.069999999999997</v>
      </c>
      <c r="AV10">
        <f t="shared" si="15"/>
        <v>19.366666666666671</v>
      </c>
      <c r="AW10">
        <f t="shared" si="16"/>
        <v>23.38666666666666</v>
      </c>
      <c r="AX10">
        <f t="shared" si="17"/>
        <v>19.04</v>
      </c>
      <c r="AY10">
        <v>1</v>
      </c>
      <c r="AZ10">
        <v>1</v>
      </c>
      <c r="BA10">
        <v>1</v>
      </c>
      <c r="BB10">
        <v>5</v>
      </c>
      <c r="BG10">
        <f t="shared" si="18"/>
        <v>133.33333333333334</v>
      </c>
      <c r="BH10" s="10">
        <f t="shared" si="19"/>
        <v>5.208333333333333E-5</v>
      </c>
    </row>
    <row r="11" spans="1:74" ht="70.5">
      <c r="A11">
        <v>6</v>
      </c>
      <c r="B11" s="17" t="s">
        <v>176</v>
      </c>
      <c r="C11" s="2" t="s">
        <v>177</v>
      </c>
      <c r="D11">
        <v>1</v>
      </c>
      <c r="E11">
        <v>1</v>
      </c>
      <c r="F11">
        <f t="shared" si="4"/>
        <v>1</v>
      </c>
      <c r="G11">
        <f t="shared" si="5"/>
        <v>29</v>
      </c>
      <c r="H11">
        <f t="shared" si="6"/>
        <v>29</v>
      </c>
      <c r="I11">
        <f t="shared" si="20"/>
        <v>143</v>
      </c>
      <c r="J11">
        <f>'[1]FLEX MASTER'!$C7</f>
        <v>52</v>
      </c>
      <c r="K11">
        <f t="shared" si="7"/>
        <v>1.7931034482758621</v>
      </c>
      <c r="L11">
        <f t="shared" si="8"/>
        <v>140</v>
      </c>
      <c r="M11">
        <f t="shared" si="9"/>
        <v>4.8275862068965516</v>
      </c>
      <c r="N11">
        <v>0</v>
      </c>
      <c r="O11">
        <v>1</v>
      </c>
      <c r="P11">
        <v>0</v>
      </c>
      <c r="Q11">
        <v>0</v>
      </c>
      <c r="R11">
        <f>'[1]FLEX MASTER'!$E7</f>
        <v>0</v>
      </c>
      <c r="S11" s="21">
        <v>1</v>
      </c>
      <c r="T11">
        <f t="shared" si="3"/>
        <v>0</v>
      </c>
      <c r="U11" s="23">
        <f>'[1]FLEX MASTER'!$F7</f>
        <v>1</v>
      </c>
      <c r="V11">
        <v>1</v>
      </c>
      <c r="W11">
        <f t="shared" si="10"/>
        <v>0</v>
      </c>
      <c r="X11">
        <f t="shared" si="21"/>
        <v>1</v>
      </c>
      <c r="Y11">
        <f>'[1]FLEX MASTER'!$D7</f>
        <v>0</v>
      </c>
      <c r="Z11">
        <f>'[1]FLEX MASTER'!$G7</f>
        <v>1</v>
      </c>
      <c r="AA11">
        <f>'[1]FLEX MASTER'!$H7</f>
        <v>1</v>
      </c>
      <c r="AB11">
        <f>'[1]FLEX MASTER'!$I7</f>
        <v>1</v>
      </c>
      <c r="AC11">
        <v>1</v>
      </c>
      <c r="AD11">
        <f>'[1]FLEX MASTER'!$J7</f>
        <v>0</v>
      </c>
      <c r="AE11">
        <v>1</v>
      </c>
      <c r="AF11">
        <f t="shared" si="11"/>
        <v>3</v>
      </c>
      <c r="AG11">
        <f>'[1]FLEX MASTER'!$K7</f>
        <v>1</v>
      </c>
      <c r="AH11">
        <f t="shared" si="12"/>
        <v>1</v>
      </c>
      <c r="AI11">
        <f>'[1]FLEX MASTER'!$L7</f>
        <v>0</v>
      </c>
      <c r="AJ11">
        <v>1</v>
      </c>
      <c r="AK11">
        <f t="shared" si="13"/>
        <v>1</v>
      </c>
      <c r="AL11">
        <v>1</v>
      </c>
      <c r="AM11">
        <f>'[1]FLEX MASTER'!$M7</f>
        <v>0</v>
      </c>
      <c r="AN11">
        <v>1</v>
      </c>
      <c r="AO11">
        <f>'[1]FLEX MASTER'!$N7</f>
        <v>1</v>
      </c>
      <c r="AP11">
        <v>1</v>
      </c>
      <c r="AQ11">
        <v>1</v>
      </c>
      <c r="AR11">
        <v>1</v>
      </c>
      <c r="AS11">
        <f>'[1]FLEX MASTER'!$O7</f>
        <v>1</v>
      </c>
      <c r="AT11">
        <v>0</v>
      </c>
      <c r="AU11">
        <f t="shared" si="14"/>
        <v>25.70344827586209</v>
      </c>
      <c r="AV11">
        <f t="shared" si="15"/>
        <v>16.878620689655175</v>
      </c>
      <c r="AW11">
        <f t="shared" si="16"/>
        <v>11.565517241379307</v>
      </c>
      <c r="AX11">
        <f t="shared" si="17"/>
        <v>15.807931034482756</v>
      </c>
      <c r="AY11">
        <v>1</v>
      </c>
      <c r="AZ11">
        <v>1</v>
      </c>
      <c r="BA11">
        <v>1</v>
      </c>
      <c r="BB11">
        <v>5</v>
      </c>
      <c r="BG11">
        <f t="shared" si="18"/>
        <v>103.44827586206897</v>
      </c>
      <c r="BH11" s="10">
        <f t="shared" si="19"/>
        <v>1.0069444444444445E-4</v>
      </c>
    </row>
    <row r="12" spans="1:74" ht="29">
      <c r="A12">
        <v>7</v>
      </c>
      <c r="B12" s="14" t="s">
        <v>178</v>
      </c>
      <c r="C12" s="2" t="s">
        <v>169</v>
      </c>
      <c r="D12">
        <v>1</v>
      </c>
      <c r="E12">
        <v>1</v>
      </c>
      <c r="F12">
        <f t="shared" si="4"/>
        <v>1</v>
      </c>
      <c r="G12">
        <f t="shared" si="5"/>
        <v>9</v>
      </c>
      <c r="H12">
        <f t="shared" si="6"/>
        <v>9</v>
      </c>
      <c r="I12">
        <f t="shared" si="20"/>
        <v>51</v>
      </c>
      <c r="J12">
        <f>'[1]FLEX MASTER'!$C8</f>
        <v>14</v>
      </c>
      <c r="K12">
        <f t="shared" si="7"/>
        <v>1.5555555555555556</v>
      </c>
      <c r="L12">
        <f t="shared" si="8"/>
        <v>46</v>
      </c>
      <c r="M12">
        <f t="shared" si="9"/>
        <v>5.1111111111111107</v>
      </c>
      <c r="N12">
        <v>0</v>
      </c>
      <c r="O12">
        <v>0</v>
      </c>
      <c r="P12">
        <v>1</v>
      </c>
      <c r="Q12">
        <v>0</v>
      </c>
      <c r="R12">
        <f>'[1]FLEX MASTER'!$E8</f>
        <v>1</v>
      </c>
      <c r="S12" s="21">
        <v>1</v>
      </c>
      <c r="T12">
        <f t="shared" si="3"/>
        <v>0</v>
      </c>
      <c r="U12" s="23">
        <f>'[1]FLEX MASTER'!$F8</f>
        <v>1</v>
      </c>
      <c r="V12">
        <v>1</v>
      </c>
      <c r="W12">
        <f t="shared" si="10"/>
        <v>0</v>
      </c>
      <c r="X12">
        <f t="shared" si="21"/>
        <v>1</v>
      </c>
      <c r="Y12">
        <f>'[1]FLEX MASTER'!$D8</f>
        <v>1</v>
      </c>
      <c r="Z12">
        <f>'[1]FLEX MASTER'!$G8</f>
        <v>0</v>
      </c>
      <c r="AA12">
        <f>'[1]FLEX MASTER'!$H8</f>
        <v>1</v>
      </c>
      <c r="AB12">
        <f>'[1]FLEX MASTER'!$I8</f>
        <v>1</v>
      </c>
      <c r="AC12">
        <v>1</v>
      </c>
      <c r="AD12">
        <f>'[1]FLEX MASTER'!$J8</f>
        <v>1</v>
      </c>
      <c r="AE12">
        <v>1</v>
      </c>
      <c r="AF12">
        <f t="shared" si="11"/>
        <v>5</v>
      </c>
      <c r="AG12">
        <f>'[1]FLEX MASTER'!$K8</f>
        <v>1</v>
      </c>
      <c r="AH12">
        <f t="shared" si="12"/>
        <v>1</v>
      </c>
      <c r="AI12">
        <f>'[1]FLEX MASTER'!$L8</f>
        <v>1</v>
      </c>
      <c r="AJ12">
        <v>1</v>
      </c>
      <c r="AK12">
        <f t="shared" si="13"/>
        <v>0</v>
      </c>
      <c r="AL12">
        <v>1</v>
      </c>
      <c r="AM12">
        <f>'[1]FLEX MASTER'!$M8</f>
        <v>1</v>
      </c>
      <c r="AN12">
        <v>1</v>
      </c>
      <c r="AO12">
        <f>'[1]FLEX MASTER'!$N8</f>
        <v>1</v>
      </c>
      <c r="AP12">
        <v>1</v>
      </c>
      <c r="AQ12">
        <v>1</v>
      </c>
      <c r="AR12">
        <v>1</v>
      </c>
      <c r="AS12">
        <f>'[1]FLEX MASTER'!$O8</f>
        <v>1</v>
      </c>
      <c r="AT12">
        <v>1</v>
      </c>
      <c r="AU12">
        <f t="shared" si="14"/>
        <v>66.100000000000009</v>
      </c>
      <c r="AV12">
        <f t="shared" si="15"/>
        <v>6.2755555555555596</v>
      </c>
      <c r="AW12">
        <f t="shared" si="16"/>
        <v>10.964444444444442</v>
      </c>
      <c r="AX12">
        <f t="shared" si="17"/>
        <v>7.1433333333333309</v>
      </c>
      <c r="AY12">
        <v>1</v>
      </c>
      <c r="AZ12">
        <v>1</v>
      </c>
      <c r="BA12">
        <v>1</v>
      </c>
      <c r="BB12">
        <v>1</v>
      </c>
      <c r="BG12">
        <f t="shared" si="18"/>
        <v>555.55555555555554</v>
      </c>
      <c r="BH12" s="10">
        <f t="shared" si="19"/>
        <v>3.1250000000000001E-5</v>
      </c>
    </row>
    <row r="13" spans="1:74" ht="71">
      <c r="A13">
        <v>8</v>
      </c>
      <c r="B13" s="14" t="s">
        <v>179</v>
      </c>
      <c r="C13" s="16" t="s">
        <v>171</v>
      </c>
      <c r="D13">
        <v>1</v>
      </c>
      <c r="E13">
        <v>1</v>
      </c>
      <c r="F13">
        <f t="shared" si="4"/>
        <v>1</v>
      </c>
      <c r="G13">
        <f t="shared" si="5"/>
        <v>25</v>
      </c>
      <c r="H13">
        <f t="shared" si="6"/>
        <v>25</v>
      </c>
      <c r="I13">
        <f t="shared" si="20"/>
        <v>135</v>
      </c>
      <c r="J13">
        <f>'[1]FLEX MASTER'!$C9</f>
        <v>41</v>
      </c>
      <c r="K13">
        <f t="shared" si="7"/>
        <v>1.64</v>
      </c>
      <c r="L13">
        <f t="shared" si="8"/>
        <v>126</v>
      </c>
      <c r="M13">
        <f t="shared" si="9"/>
        <v>5.04</v>
      </c>
      <c r="N13">
        <v>0</v>
      </c>
      <c r="O13">
        <v>1</v>
      </c>
      <c r="P13">
        <v>0</v>
      </c>
      <c r="Q13">
        <v>1</v>
      </c>
      <c r="R13">
        <f>'[1]FLEX MASTER'!$E9</f>
        <v>0</v>
      </c>
      <c r="S13" s="21">
        <v>1</v>
      </c>
      <c r="T13">
        <f t="shared" si="3"/>
        <v>0</v>
      </c>
      <c r="U13" s="23">
        <f>'[1]FLEX MASTER'!$F9</f>
        <v>1</v>
      </c>
      <c r="V13">
        <v>1</v>
      </c>
      <c r="W13">
        <f t="shared" si="10"/>
        <v>0</v>
      </c>
      <c r="X13">
        <f t="shared" si="21"/>
        <v>1</v>
      </c>
      <c r="Y13">
        <f>'[1]FLEX MASTER'!$D9</f>
        <v>0</v>
      </c>
      <c r="Z13">
        <f>'[1]FLEX MASTER'!$G9</f>
        <v>0</v>
      </c>
      <c r="AA13">
        <f>'[1]FLEX MASTER'!$H9</f>
        <v>1</v>
      </c>
      <c r="AB13">
        <f>'[1]FLEX MASTER'!$I9</f>
        <v>1</v>
      </c>
      <c r="AC13">
        <v>1</v>
      </c>
      <c r="AD13">
        <f>'[1]FLEX MASTER'!$J9</f>
        <v>1</v>
      </c>
      <c r="AE13">
        <v>1</v>
      </c>
      <c r="AF13">
        <f t="shared" si="11"/>
        <v>9</v>
      </c>
      <c r="AG13">
        <f>'[1]FLEX MASTER'!$K9</f>
        <v>1</v>
      </c>
      <c r="AH13">
        <f t="shared" si="12"/>
        <v>0</v>
      </c>
      <c r="AI13">
        <f>'[1]FLEX MASTER'!$L9</f>
        <v>1</v>
      </c>
      <c r="AJ13">
        <v>1</v>
      </c>
      <c r="AK13">
        <f t="shared" si="13"/>
        <v>0</v>
      </c>
      <c r="AL13">
        <v>1</v>
      </c>
      <c r="AM13">
        <f>'[1]FLEX MASTER'!$M9</f>
        <v>1</v>
      </c>
      <c r="AN13">
        <v>1</v>
      </c>
      <c r="AO13">
        <f>'[1]FLEX MASTER'!$N9</f>
        <v>1</v>
      </c>
      <c r="AP13">
        <v>1</v>
      </c>
      <c r="AQ13">
        <v>1</v>
      </c>
      <c r="AR13">
        <v>1</v>
      </c>
      <c r="AS13">
        <f>'[1]FLEX MASTER'!$O9</f>
        <v>1</v>
      </c>
      <c r="AT13">
        <v>1</v>
      </c>
      <c r="AU13">
        <f t="shared" si="14"/>
        <v>42.716000000000037</v>
      </c>
      <c r="AV13">
        <f t="shared" si="15"/>
        <v>13.512</v>
      </c>
      <c r="AW13">
        <f t="shared" si="16"/>
        <v>12.651199999999999</v>
      </c>
      <c r="AX13">
        <f t="shared" si="17"/>
        <v>14.808399999999999</v>
      </c>
      <c r="AY13">
        <v>1</v>
      </c>
      <c r="AZ13">
        <v>1</v>
      </c>
      <c r="BA13">
        <v>1</v>
      </c>
      <c r="BB13">
        <v>8</v>
      </c>
      <c r="BG13">
        <f t="shared" si="18"/>
        <v>360</v>
      </c>
      <c r="BH13" s="10">
        <f t="shared" si="19"/>
        <v>8.6805555555555545E-5</v>
      </c>
    </row>
    <row r="14" spans="1:74" ht="29">
      <c r="A14" t="s">
        <v>156</v>
      </c>
      <c r="B14" s="2" t="s">
        <v>180</v>
      </c>
      <c r="C14" s="2" t="s">
        <v>169</v>
      </c>
      <c r="D14">
        <v>1</v>
      </c>
      <c r="E14">
        <v>1</v>
      </c>
      <c r="F14">
        <f t="shared" si="4"/>
        <v>1</v>
      </c>
      <c r="G14">
        <f t="shared" si="5"/>
        <v>8</v>
      </c>
      <c r="H14">
        <f t="shared" si="6"/>
        <v>8</v>
      </c>
      <c r="I14">
        <f t="shared" si="20"/>
        <v>35</v>
      </c>
      <c r="J14">
        <f>'[1]FLEX MASTER'!$C10</f>
        <v>13</v>
      </c>
      <c r="K14">
        <f t="shared" si="7"/>
        <v>1.625</v>
      </c>
      <c r="L14">
        <f t="shared" si="8"/>
        <v>34</v>
      </c>
      <c r="M14">
        <f t="shared" si="9"/>
        <v>4.25</v>
      </c>
      <c r="N14">
        <v>0</v>
      </c>
      <c r="O14">
        <v>1</v>
      </c>
      <c r="P14">
        <v>1</v>
      </c>
      <c r="Q14">
        <v>1</v>
      </c>
      <c r="R14">
        <f>'[1]FLEX MASTER'!$E10</f>
        <v>1</v>
      </c>
      <c r="S14" s="21">
        <v>1</v>
      </c>
      <c r="T14">
        <f t="shared" si="3"/>
        <v>1</v>
      </c>
      <c r="U14" s="23">
        <f>'[1]FLEX MASTER'!$F10</f>
        <v>1</v>
      </c>
      <c r="V14">
        <v>1</v>
      </c>
      <c r="W14">
        <f t="shared" si="10"/>
        <v>1</v>
      </c>
      <c r="X14">
        <f t="shared" si="21"/>
        <v>1</v>
      </c>
      <c r="Y14">
        <f>'[1]FLEX MASTER'!$D10</f>
        <v>1</v>
      </c>
      <c r="Z14">
        <f>'[1]FLEX MASTER'!$G10</f>
        <v>1</v>
      </c>
      <c r="AA14">
        <f>'[1]FLEX MASTER'!$H10</f>
        <v>1</v>
      </c>
      <c r="AB14">
        <f>'[1]FLEX MASTER'!$I10</f>
        <v>1</v>
      </c>
      <c r="AC14">
        <v>1</v>
      </c>
      <c r="AD14">
        <f>'[1]FLEX MASTER'!$J10</f>
        <v>1</v>
      </c>
      <c r="AE14">
        <v>1</v>
      </c>
      <c r="AF14">
        <f t="shared" si="11"/>
        <v>1</v>
      </c>
      <c r="AG14">
        <f>'[1]FLEX MASTER'!$K10</f>
        <v>1</v>
      </c>
      <c r="AH14">
        <f t="shared" si="12"/>
        <v>1</v>
      </c>
      <c r="AI14">
        <f>'[1]FLEX MASTER'!$L10</f>
        <v>1</v>
      </c>
      <c r="AJ14">
        <v>1</v>
      </c>
      <c r="AK14">
        <f t="shared" si="13"/>
        <v>1</v>
      </c>
      <c r="AL14">
        <v>1</v>
      </c>
      <c r="AM14">
        <f>'[1]FLEX MASTER'!$M10</f>
        <v>1</v>
      </c>
      <c r="AN14">
        <v>1</v>
      </c>
      <c r="AO14">
        <f>'[1]FLEX MASTER'!$N10</f>
        <v>1</v>
      </c>
      <c r="AP14">
        <v>1</v>
      </c>
      <c r="AQ14">
        <v>1</v>
      </c>
      <c r="AR14">
        <v>1</v>
      </c>
      <c r="AS14">
        <f>'[1]FLEX MASTER'!$O10</f>
        <v>1</v>
      </c>
      <c r="AT14">
        <v>1</v>
      </c>
      <c r="AU14">
        <f t="shared" si="14"/>
        <v>61.240000000000016</v>
      </c>
      <c r="AV14">
        <f t="shared" si="15"/>
        <v>6.7050000000000018</v>
      </c>
      <c r="AW14">
        <f t="shared" si="16"/>
        <v>5.4899999999999984</v>
      </c>
      <c r="AX14">
        <f t="shared" si="17"/>
        <v>2.5874999999999986</v>
      </c>
      <c r="AY14">
        <v>1</v>
      </c>
      <c r="AZ14">
        <v>1</v>
      </c>
      <c r="BA14">
        <v>1</v>
      </c>
      <c r="BB14">
        <v>2</v>
      </c>
      <c r="BG14">
        <f t="shared" si="18"/>
        <v>125</v>
      </c>
      <c r="BH14" s="10">
        <f t="shared" si="19"/>
        <v>2.7777777777777779E-5</v>
      </c>
    </row>
    <row r="15" spans="1:74" ht="29">
      <c r="A15" t="s">
        <v>158</v>
      </c>
      <c r="B15" s="2" t="s">
        <v>181</v>
      </c>
      <c r="C15" s="2" t="s">
        <v>169</v>
      </c>
      <c r="D15">
        <v>1</v>
      </c>
      <c r="E15">
        <v>1</v>
      </c>
      <c r="F15">
        <f t="shared" si="4"/>
        <v>1</v>
      </c>
      <c r="G15">
        <f t="shared" si="5"/>
        <v>7</v>
      </c>
      <c r="H15">
        <f t="shared" si="6"/>
        <v>7</v>
      </c>
      <c r="I15">
        <f t="shared" si="20"/>
        <v>29</v>
      </c>
      <c r="J15">
        <f>'[1]FLEX MASTER'!$C11</f>
        <v>11</v>
      </c>
      <c r="K15">
        <f t="shared" si="7"/>
        <v>1.5714285714285714</v>
      </c>
      <c r="L15">
        <f t="shared" si="8"/>
        <v>28</v>
      </c>
      <c r="M15">
        <f t="shared" si="9"/>
        <v>4</v>
      </c>
      <c r="N15">
        <v>0</v>
      </c>
      <c r="O15">
        <v>1</v>
      </c>
      <c r="P15">
        <v>1</v>
      </c>
      <c r="Q15">
        <v>1</v>
      </c>
      <c r="R15">
        <f>'[1]FLEX MASTER'!$E11</f>
        <v>1</v>
      </c>
      <c r="S15" s="21">
        <v>1</v>
      </c>
      <c r="T15">
        <f t="shared" si="3"/>
        <v>1</v>
      </c>
      <c r="U15" s="23">
        <f>'[1]FLEX MASTER'!$F11</f>
        <v>1</v>
      </c>
      <c r="V15">
        <v>1</v>
      </c>
      <c r="W15">
        <f t="shared" si="10"/>
        <v>1</v>
      </c>
      <c r="X15">
        <f t="shared" si="21"/>
        <v>1</v>
      </c>
      <c r="Y15">
        <f>'[1]FLEX MASTER'!$D11</f>
        <v>0</v>
      </c>
      <c r="Z15">
        <f>'[1]FLEX MASTER'!$G11</f>
        <v>1</v>
      </c>
      <c r="AA15">
        <f>'[1]FLEX MASTER'!$H11</f>
        <v>1</v>
      </c>
      <c r="AB15">
        <f>'[1]FLEX MASTER'!$I11</f>
        <v>1</v>
      </c>
      <c r="AC15">
        <v>1</v>
      </c>
      <c r="AD15">
        <f>'[1]FLEX MASTER'!$J11</f>
        <v>1</v>
      </c>
      <c r="AE15">
        <v>1</v>
      </c>
      <c r="AF15">
        <f t="shared" si="11"/>
        <v>1</v>
      </c>
      <c r="AG15">
        <f>'[1]FLEX MASTER'!$K11</f>
        <v>1</v>
      </c>
      <c r="AH15">
        <f t="shared" si="12"/>
        <v>1</v>
      </c>
      <c r="AI15">
        <f>'[1]FLEX MASTER'!$L11</f>
        <v>1</v>
      </c>
      <c r="AJ15">
        <v>1</v>
      </c>
      <c r="AK15">
        <f t="shared" si="13"/>
        <v>1</v>
      </c>
      <c r="AL15">
        <v>1</v>
      </c>
      <c r="AM15">
        <f>'[1]FLEX MASTER'!$M11</f>
        <v>1</v>
      </c>
      <c r="AN15">
        <v>1</v>
      </c>
      <c r="AO15">
        <f>'[1]FLEX MASTER'!$N11</f>
        <v>1</v>
      </c>
      <c r="AP15">
        <v>1</v>
      </c>
      <c r="AQ15">
        <v>1</v>
      </c>
      <c r="AR15">
        <v>1</v>
      </c>
      <c r="AS15">
        <f>'[1]FLEX MASTER'!$O11</f>
        <v>1</v>
      </c>
      <c r="AT15">
        <v>1</v>
      </c>
      <c r="AU15">
        <f t="shared" si="14"/>
        <v>66.787142857142882</v>
      </c>
      <c r="AV15">
        <f t="shared" si="15"/>
        <v>5.682857142857145</v>
      </c>
      <c r="AW15">
        <f t="shared" si="16"/>
        <v>3.4914285714285711</v>
      </c>
      <c r="AX15">
        <f t="shared" si="17"/>
        <v>0.91000000000000014</v>
      </c>
      <c r="AY15">
        <v>1</v>
      </c>
      <c r="AZ15">
        <v>1</v>
      </c>
      <c r="BA15">
        <v>1</v>
      </c>
      <c r="BB15">
        <v>1</v>
      </c>
      <c r="BG15">
        <f t="shared" si="18"/>
        <v>142.85714285714286</v>
      </c>
      <c r="BH15" s="10">
        <f t="shared" si="19"/>
        <v>2.4305555555555558E-5</v>
      </c>
    </row>
    <row r="16" spans="1:74" ht="57">
      <c r="A16" t="s">
        <v>182</v>
      </c>
      <c r="B16" s="14" t="s">
        <v>183</v>
      </c>
      <c r="C16" s="2" t="s">
        <v>184</v>
      </c>
      <c r="D16">
        <v>1</v>
      </c>
      <c r="E16">
        <v>1</v>
      </c>
      <c r="F16">
        <f t="shared" si="4"/>
        <v>1</v>
      </c>
      <c r="G16">
        <f t="shared" si="5"/>
        <v>17</v>
      </c>
      <c r="H16">
        <f t="shared" si="6"/>
        <v>17</v>
      </c>
      <c r="I16">
        <f t="shared" si="20"/>
        <v>106</v>
      </c>
      <c r="J16">
        <f>'[1]FLEX MASTER'!$C12</f>
        <v>38</v>
      </c>
      <c r="K16">
        <f t="shared" si="7"/>
        <v>2.2352941176470589</v>
      </c>
      <c r="L16">
        <f t="shared" si="8"/>
        <v>105</v>
      </c>
      <c r="M16">
        <f t="shared" si="9"/>
        <v>6.1764705882352944</v>
      </c>
      <c r="N16">
        <v>0</v>
      </c>
      <c r="O16">
        <v>1</v>
      </c>
      <c r="P16">
        <v>0</v>
      </c>
      <c r="Q16">
        <v>0</v>
      </c>
      <c r="R16">
        <f>'[1]FLEX MASTER'!$E12</f>
        <v>0</v>
      </c>
      <c r="S16" s="21">
        <v>1</v>
      </c>
      <c r="T16">
        <f t="shared" si="3"/>
        <v>0</v>
      </c>
      <c r="U16" s="23">
        <f>'[1]FLEX MASTER'!$F12</f>
        <v>1</v>
      </c>
      <c r="V16">
        <v>1</v>
      </c>
      <c r="W16">
        <f t="shared" si="10"/>
        <v>0</v>
      </c>
      <c r="X16">
        <f t="shared" si="21"/>
        <v>1</v>
      </c>
      <c r="Y16">
        <f>'[1]FLEX MASTER'!$D12</f>
        <v>1</v>
      </c>
      <c r="Z16">
        <f>'[1]FLEX MASTER'!$G12</f>
        <v>1</v>
      </c>
      <c r="AA16">
        <f>'[1]FLEX MASTER'!$H12</f>
        <v>1</v>
      </c>
      <c r="AB16">
        <f>'[1]FLEX MASTER'!$I12</f>
        <v>1</v>
      </c>
      <c r="AC16">
        <v>1</v>
      </c>
      <c r="AD16">
        <f>'[1]FLEX MASTER'!$J12</f>
        <v>1</v>
      </c>
      <c r="AE16">
        <v>1</v>
      </c>
      <c r="AF16">
        <f t="shared" si="11"/>
        <v>1</v>
      </c>
      <c r="AG16">
        <f>'[1]FLEX MASTER'!$K12</f>
        <v>1</v>
      </c>
      <c r="AH16">
        <f t="shared" si="12"/>
        <v>1</v>
      </c>
      <c r="AI16">
        <f>'[1]FLEX MASTER'!$L12</f>
        <v>0</v>
      </c>
      <c r="AJ16">
        <v>1</v>
      </c>
      <c r="AK16">
        <f t="shared" si="13"/>
        <v>1</v>
      </c>
      <c r="AL16">
        <v>1</v>
      </c>
      <c r="AM16">
        <f>'[1]FLEX MASTER'!$M12</f>
        <v>1</v>
      </c>
      <c r="AN16">
        <v>1</v>
      </c>
      <c r="AO16">
        <f>'[1]FLEX MASTER'!$N12</f>
        <v>1</v>
      </c>
      <c r="AP16">
        <v>1</v>
      </c>
      <c r="AQ16">
        <v>1</v>
      </c>
      <c r="AR16">
        <v>1</v>
      </c>
      <c r="AS16">
        <f>'[1]FLEX MASTER'!$O12</f>
        <v>1</v>
      </c>
      <c r="AT16">
        <v>1</v>
      </c>
      <c r="AU16">
        <f t="shared" si="14"/>
        <v>0.47411764705884352</v>
      </c>
      <c r="AV16">
        <f t="shared" si="15"/>
        <v>17.416470588235295</v>
      </c>
      <c r="AW16">
        <f t="shared" si="16"/>
        <v>18.776470588235295</v>
      </c>
      <c r="AX16">
        <f t="shared" si="17"/>
        <v>16.161176470588238</v>
      </c>
      <c r="AY16">
        <v>1</v>
      </c>
      <c r="AZ16">
        <v>1</v>
      </c>
      <c r="BA16">
        <v>1</v>
      </c>
      <c r="BB16">
        <v>6</v>
      </c>
      <c r="BG16">
        <f t="shared" si="18"/>
        <v>58.823529411764703</v>
      </c>
      <c r="BH16" s="10">
        <f t="shared" si="19"/>
        <v>5.902777777777778E-5</v>
      </c>
    </row>
    <row r="17" spans="1:60" ht="57">
      <c r="A17">
        <v>10</v>
      </c>
      <c r="B17" s="14" t="s">
        <v>185</v>
      </c>
      <c r="C17" s="2" t="s">
        <v>184</v>
      </c>
      <c r="D17">
        <v>1</v>
      </c>
      <c r="E17">
        <v>1</v>
      </c>
      <c r="F17">
        <f t="shared" si="4"/>
        <v>1</v>
      </c>
      <c r="G17">
        <f t="shared" si="5"/>
        <v>17</v>
      </c>
      <c r="H17">
        <f t="shared" si="6"/>
        <v>17</v>
      </c>
      <c r="I17">
        <f t="shared" si="20"/>
        <v>99</v>
      </c>
      <c r="J17">
        <f>'[1]FLEX MASTER'!$C13</f>
        <v>35</v>
      </c>
      <c r="K17">
        <f t="shared" si="7"/>
        <v>2.0588235294117645</v>
      </c>
      <c r="L17">
        <f t="shared" si="8"/>
        <v>98</v>
      </c>
      <c r="M17">
        <f t="shared" si="9"/>
        <v>5.7647058823529411</v>
      </c>
      <c r="N17">
        <v>0</v>
      </c>
      <c r="O17">
        <v>1</v>
      </c>
      <c r="P17">
        <v>0</v>
      </c>
      <c r="Q17">
        <v>1</v>
      </c>
      <c r="R17">
        <f>'[1]FLEX MASTER'!$E13</f>
        <v>0</v>
      </c>
      <c r="S17" s="21">
        <v>1</v>
      </c>
      <c r="T17">
        <f t="shared" si="3"/>
        <v>0</v>
      </c>
      <c r="U17" s="23">
        <f>'[1]FLEX MASTER'!$F13</f>
        <v>1</v>
      </c>
      <c r="V17">
        <v>1</v>
      </c>
      <c r="W17">
        <f t="shared" si="10"/>
        <v>0</v>
      </c>
      <c r="X17">
        <f t="shared" si="21"/>
        <v>1</v>
      </c>
      <c r="Y17">
        <f>'[1]FLEX MASTER'!$D13</f>
        <v>1</v>
      </c>
      <c r="Z17">
        <f>'[1]FLEX MASTER'!$G13</f>
        <v>1</v>
      </c>
      <c r="AA17">
        <f>'[1]FLEX MASTER'!$H13</f>
        <v>1</v>
      </c>
      <c r="AB17">
        <f>'[1]FLEX MASTER'!$I13</f>
        <v>1</v>
      </c>
      <c r="AC17">
        <v>1</v>
      </c>
      <c r="AD17">
        <f>'[1]FLEX MASTER'!$J13</f>
        <v>1</v>
      </c>
      <c r="AE17">
        <v>1</v>
      </c>
      <c r="AF17">
        <f t="shared" si="11"/>
        <v>1</v>
      </c>
      <c r="AG17">
        <f>'[1]FLEX MASTER'!$K13</f>
        <v>1</v>
      </c>
      <c r="AH17">
        <f t="shared" si="12"/>
        <v>1</v>
      </c>
      <c r="AI17">
        <f>'[1]FLEX MASTER'!$L13</f>
        <v>1</v>
      </c>
      <c r="AJ17">
        <v>1</v>
      </c>
      <c r="AK17">
        <f t="shared" si="13"/>
        <v>1</v>
      </c>
      <c r="AL17">
        <v>1</v>
      </c>
      <c r="AM17">
        <f>'[1]FLEX MASTER'!$M13</f>
        <v>1</v>
      </c>
      <c r="AN17">
        <v>1</v>
      </c>
      <c r="AO17">
        <f>'[1]FLEX MASTER'!$N13</f>
        <v>1</v>
      </c>
      <c r="AP17">
        <v>1</v>
      </c>
      <c r="AQ17">
        <v>1</v>
      </c>
      <c r="AR17">
        <v>0</v>
      </c>
      <c r="AS17">
        <f>'[1]FLEX MASTER'!$O13</f>
        <v>1</v>
      </c>
      <c r="AT17">
        <v>1</v>
      </c>
      <c r="AU17">
        <f t="shared" si="14"/>
        <v>15.403529411764733</v>
      </c>
      <c r="AV17">
        <f t="shared" si="15"/>
        <v>15.334117647058822</v>
      </c>
      <c r="AW17">
        <f t="shared" si="16"/>
        <v>16.355294117647059</v>
      </c>
      <c r="AX17">
        <f t="shared" si="17"/>
        <v>14.221764705882357</v>
      </c>
      <c r="AY17">
        <v>1</v>
      </c>
      <c r="AZ17">
        <v>1</v>
      </c>
      <c r="BA17">
        <v>1</v>
      </c>
      <c r="BB17">
        <v>7</v>
      </c>
      <c r="BG17">
        <f t="shared" si="18"/>
        <v>58.823529411764703</v>
      </c>
      <c r="BH17" s="10">
        <f t="shared" si="19"/>
        <v>5.902777777777778E-5</v>
      </c>
    </row>
    <row r="18" spans="1:60" ht="58">
      <c r="A18" t="s">
        <v>186</v>
      </c>
      <c r="B18" s="2" t="s">
        <v>187</v>
      </c>
      <c r="C18" s="2" t="s">
        <v>169</v>
      </c>
      <c r="D18">
        <v>1</v>
      </c>
      <c r="E18">
        <v>1</v>
      </c>
      <c r="F18">
        <f t="shared" si="4"/>
        <v>1</v>
      </c>
      <c r="G18">
        <f t="shared" si="5"/>
        <v>16</v>
      </c>
      <c r="H18">
        <f t="shared" si="6"/>
        <v>16</v>
      </c>
      <c r="I18">
        <f t="shared" si="20"/>
        <v>106</v>
      </c>
      <c r="J18">
        <f>'[1]FLEX MASTER'!$C14</f>
        <v>38</v>
      </c>
      <c r="K18">
        <f t="shared" si="7"/>
        <v>2.375</v>
      </c>
      <c r="L18">
        <f t="shared" si="8"/>
        <v>102</v>
      </c>
      <c r="M18">
        <f t="shared" si="9"/>
        <v>6.375</v>
      </c>
      <c r="N18">
        <v>0</v>
      </c>
      <c r="O18">
        <v>1</v>
      </c>
      <c r="P18">
        <v>1</v>
      </c>
      <c r="Q18">
        <v>1</v>
      </c>
      <c r="R18">
        <f>'[1]FLEX MASTER'!$E14</f>
        <v>0</v>
      </c>
      <c r="S18" s="21">
        <v>1</v>
      </c>
      <c r="T18">
        <f t="shared" si="3"/>
        <v>0</v>
      </c>
      <c r="U18" s="23">
        <f>'[1]FLEX MASTER'!$F14</f>
        <v>1</v>
      </c>
      <c r="V18">
        <v>1</v>
      </c>
      <c r="W18">
        <f t="shared" si="10"/>
        <v>0</v>
      </c>
      <c r="X18">
        <f t="shared" si="21"/>
        <v>1</v>
      </c>
      <c r="Y18">
        <f>'[1]FLEX MASTER'!$D14</f>
        <v>1</v>
      </c>
      <c r="Z18">
        <f>'[1]FLEX MASTER'!$G14</f>
        <v>1</v>
      </c>
      <c r="AA18">
        <f>'[1]FLEX MASTER'!$H14</f>
        <v>1</v>
      </c>
      <c r="AB18">
        <f>'[1]FLEX MASTER'!$I14</f>
        <v>1</v>
      </c>
      <c r="AC18">
        <v>1</v>
      </c>
      <c r="AD18">
        <f>'[1]FLEX MASTER'!$J14</f>
        <v>1</v>
      </c>
      <c r="AE18">
        <v>1</v>
      </c>
      <c r="AF18">
        <f t="shared" si="11"/>
        <v>4</v>
      </c>
      <c r="AG18">
        <f>'[1]FLEX MASTER'!$K14</f>
        <v>1</v>
      </c>
      <c r="AH18">
        <f t="shared" si="12"/>
        <v>1</v>
      </c>
      <c r="AI18">
        <f>'[1]FLEX MASTER'!$L14</f>
        <v>0</v>
      </c>
      <c r="AJ18">
        <v>1</v>
      </c>
      <c r="AK18">
        <f t="shared" si="13"/>
        <v>1</v>
      </c>
      <c r="AL18">
        <v>0</v>
      </c>
      <c r="AM18">
        <f>'[1]FLEX MASTER'!$M14</f>
        <v>1</v>
      </c>
      <c r="AN18">
        <v>1</v>
      </c>
      <c r="AO18">
        <f>'[1]FLEX MASTER'!$N14</f>
        <v>1</v>
      </c>
      <c r="AP18">
        <v>1</v>
      </c>
      <c r="AQ18">
        <v>1</v>
      </c>
      <c r="AR18">
        <v>0</v>
      </c>
      <c r="AS18">
        <f>'[1]FLEX MASTER'!$O14</f>
        <v>1</v>
      </c>
      <c r="AT18">
        <v>1</v>
      </c>
      <c r="AU18">
        <f t="shared" si="14"/>
        <v>-10.329999999999973</v>
      </c>
      <c r="AV18">
        <f t="shared" si="15"/>
        <v>18.675000000000001</v>
      </c>
      <c r="AW18">
        <f t="shared" si="16"/>
        <v>19.834999999999997</v>
      </c>
      <c r="AX18">
        <f t="shared" si="17"/>
        <v>16.596250000000005</v>
      </c>
      <c r="AY18">
        <v>1</v>
      </c>
      <c r="AZ18">
        <v>1</v>
      </c>
      <c r="BA18">
        <v>1</v>
      </c>
      <c r="BB18">
        <v>7</v>
      </c>
      <c r="BG18">
        <f t="shared" si="18"/>
        <v>250</v>
      </c>
      <c r="BH18" s="10">
        <f t="shared" si="19"/>
        <v>5.5555555555555558E-5</v>
      </c>
    </row>
    <row r="19" spans="1:60" ht="58">
      <c r="A19" t="s">
        <v>188</v>
      </c>
      <c r="B19" s="2" t="s">
        <v>189</v>
      </c>
      <c r="C19" s="2" t="s">
        <v>169</v>
      </c>
      <c r="D19">
        <v>1</v>
      </c>
      <c r="E19">
        <v>1</v>
      </c>
      <c r="F19">
        <f t="shared" si="4"/>
        <v>1</v>
      </c>
      <c r="G19">
        <f t="shared" si="5"/>
        <v>18</v>
      </c>
      <c r="H19">
        <f t="shared" si="6"/>
        <v>18</v>
      </c>
      <c r="I19">
        <f t="shared" si="20"/>
        <v>110</v>
      </c>
      <c r="J19">
        <f>'[1]FLEX MASTER'!$C15</f>
        <v>40</v>
      </c>
      <c r="K19">
        <f t="shared" si="7"/>
        <v>2.2222222222222223</v>
      </c>
      <c r="L19">
        <f t="shared" si="8"/>
        <v>106</v>
      </c>
      <c r="M19">
        <f t="shared" si="9"/>
        <v>5.8888888888888893</v>
      </c>
      <c r="N19">
        <v>0</v>
      </c>
      <c r="O19">
        <v>1</v>
      </c>
      <c r="P19">
        <v>1</v>
      </c>
      <c r="Q19">
        <v>1</v>
      </c>
      <c r="R19">
        <f>'[1]FLEX MASTER'!$E15</f>
        <v>0</v>
      </c>
      <c r="S19" s="21">
        <v>1</v>
      </c>
      <c r="T19">
        <f t="shared" si="3"/>
        <v>0</v>
      </c>
      <c r="U19" s="23">
        <f>'[1]FLEX MASTER'!$F15</f>
        <v>1</v>
      </c>
      <c r="V19">
        <v>1</v>
      </c>
      <c r="W19">
        <f t="shared" si="10"/>
        <v>0</v>
      </c>
      <c r="X19">
        <f t="shared" si="21"/>
        <v>1</v>
      </c>
      <c r="Y19">
        <f>'[1]FLEX MASTER'!$D15</f>
        <v>1</v>
      </c>
      <c r="Z19">
        <f>'[1]FLEX MASTER'!$G15</f>
        <v>1</v>
      </c>
      <c r="AA19">
        <f>'[1]FLEX MASTER'!$H15</f>
        <v>1</v>
      </c>
      <c r="AB19">
        <f>'[1]FLEX MASTER'!$I15</f>
        <v>1</v>
      </c>
      <c r="AC19">
        <v>1</v>
      </c>
      <c r="AD19">
        <f>'[1]FLEX MASTER'!$J15</f>
        <v>1</v>
      </c>
      <c r="AE19">
        <v>1</v>
      </c>
      <c r="AF19">
        <f t="shared" si="11"/>
        <v>4</v>
      </c>
      <c r="AG19">
        <f>'[1]FLEX MASTER'!$K15</f>
        <v>1</v>
      </c>
      <c r="AH19">
        <f t="shared" si="12"/>
        <v>1</v>
      </c>
      <c r="AI19">
        <f>'[1]FLEX MASTER'!$L15</f>
        <v>0</v>
      </c>
      <c r="AJ19">
        <v>1</v>
      </c>
      <c r="AK19">
        <f t="shared" si="13"/>
        <v>1</v>
      </c>
      <c r="AL19">
        <v>0</v>
      </c>
      <c r="AM19">
        <f>'[1]FLEX MASTER'!$M15</f>
        <v>1</v>
      </c>
      <c r="AN19">
        <v>1</v>
      </c>
      <c r="AO19">
        <f>'[1]FLEX MASTER'!$N15</f>
        <v>1</v>
      </c>
      <c r="AP19">
        <v>1</v>
      </c>
      <c r="AQ19">
        <v>1</v>
      </c>
      <c r="AR19">
        <v>0</v>
      </c>
      <c r="AS19">
        <f>'[1]FLEX MASTER'!$O15</f>
        <v>1</v>
      </c>
      <c r="AT19">
        <v>1</v>
      </c>
      <c r="AU19">
        <f t="shared" si="14"/>
        <v>0.56500000000000838</v>
      </c>
      <c r="AV19">
        <f t="shared" si="15"/>
        <v>17.652222222222225</v>
      </c>
      <c r="AW19">
        <f t="shared" si="16"/>
        <v>17.182222222222219</v>
      </c>
      <c r="AX19">
        <f t="shared" si="17"/>
        <v>15.306666666666665</v>
      </c>
      <c r="AY19">
        <v>1</v>
      </c>
      <c r="AZ19">
        <v>1</v>
      </c>
      <c r="BA19">
        <v>1</v>
      </c>
      <c r="BB19">
        <v>7</v>
      </c>
      <c r="BG19">
        <f t="shared" si="18"/>
        <v>222.2222222222222</v>
      </c>
      <c r="BH19" s="10">
        <f t="shared" si="19"/>
        <v>6.2500000000000001E-5</v>
      </c>
    </row>
    <row r="20" spans="1:60" ht="43.5">
      <c r="A20" t="s">
        <v>190</v>
      </c>
      <c r="B20" s="2" t="s">
        <v>191</v>
      </c>
      <c r="C20" s="2" t="s">
        <v>169</v>
      </c>
      <c r="D20">
        <v>1</v>
      </c>
      <c r="E20">
        <v>1</v>
      </c>
      <c r="F20">
        <f t="shared" si="4"/>
        <v>1</v>
      </c>
      <c r="G20">
        <f t="shared" si="5"/>
        <v>14</v>
      </c>
      <c r="H20">
        <f t="shared" si="6"/>
        <v>14</v>
      </c>
      <c r="I20">
        <f t="shared" si="20"/>
        <v>91</v>
      </c>
      <c r="J20">
        <f>'[1]FLEX MASTER'!$C16</f>
        <v>31</v>
      </c>
      <c r="K20">
        <f t="shared" si="7"/>
        <v>2.2142857142857144</v>
      </c>
      <c r="L20">
        <f t="shared" si="8"/>
        <v>87</v>
      </c>
      <c r="M20">
        <f t="shared" si="9"/>
        <v>6.2142857142857144</v>
      </c>
      <c r="N20">
        <v>0</v>
      </c>
      <c r="O20">
        <v>1</v>
      </c>
      <c r="P20">
        <v>1</v>
      </c>
      <c r="Q20">
        <v>1</v>
      </c>
      <c r="R20">
        <f>'[1]FLEX MASTER'!$E16</f>
        <v>0</v>
      </c>
      <c r="S20" s="21">
        <v>1</v>
      </c>
      <c r="T20">
        <f t="shared" si="3"/>
        <v>0</v>
      </c>
      <c r="U20" s="23">
        <f>'[1]FLEX MASTER'!$F16</f>
        <v>1</v>
      </c>
      <c r="V20">
        <v>1</v>
      </c>
      <c r="W20">
        <f t="shared" si="10"/>
        <v>0</v>
      </c>
      <c r="X20">
        <f t="shared" si="21"/>
        <v>1</v>
      </c>
      <c r="Y20">
        <f>'[1]FLEX MASTER'!$D16</f>
        <v>1</v>
      </c>
      <c r="Z20">
        <f>'[1]FLEX MASTER'!$G16</f>
        <v>1</v>
      </c>
      <c r="AA20">
        <f>'[1]FLEX MASTER'!$H16</f>
        <v>1</v>
      </c>
      <c r="AB20">
        <f>'[1]FLEX MASTER'!$I16</f>
        <v>1</v>
      </c>
      <c r="AC20">
        <v>1</v>
      </c>
      <c r="AD20">
        <f>'[1]FLEX MASTER'!$J16</f>
        <v>1</v>
      </c>
      <c r="AE20">
        <v>1</v>
      </c>
      <c r="AF20">
        <f t="shared" si="11"/>
        <v>4</v>
      </c>
      <c r="AG20">
        <f>'[1]FLEX MASTER'!$K16</f>
        <v>1</v>
      </c>
      <c r="AH20">
        <f t="shared" si="12"/>
        <v>1</v>
      </c>
      <c r="AI20">
        <f>'[1]FLEX MASTER'!$L16</f>
        <v>0</v>
      </c>
      <c r="AJ20">
        <v>1</v>
      </c>
      <c r="AK20">
        <f t="shared" si="13"/>
        <v>1</v>
      </c>
      <c r="AL20">
        <v>0</v>
      </c>
      <c r="AM20">
        <f>'[1]FLEX MASTER'!$M16</f>
        <v>1</v>
      </c>
      <c r="AN20">
        <v>1</v>
      </c>
      <c r="AO20">
        <f>'[1]FLEX MASTER'!$N16</f>
        <v>1</v>
      </c>
      <c r="AP20">
        <v>1</v>
      </c>
      <c r="AQ20">
        <v>1</v>
      </c>
      <c r="AR20">
        <v>0</v>
      </c>
      <c r="AS20">
        <f>'[1]FLEX MASTER'!$O16</f>
        <v>1</v>
      </c>
      <c r="AT20">
        <v>1</v>
      </c>
      <c r="AU20">
        <f t="shared" si="14"/>
        <v>5.2964285714285868</v>
      </c>
      <c r="AV20">
        <f t="shared" si="15"/>
        <v>15.998571428571431</v>
      </c>
      <c r="AW20">
        <f t="shared" si="16"/>
        <v>18.625714285714285</v>
      </c>
      <c r="AX20">
        <f t="shared" si="17"/>
        <v>14.839285714285715</v>
      </c>
      <c r="AY20">
        <v>1</v>
      </c>
      <c r="AZ20">
        <v>1</v>
      </c>
      <c r="BA20">
        <v>1</v>
      </c>
      <c r="BB20">
        <v>6</v>
      </c>
      <c r="BG20">
        <f t="shared" si="18"/>
        <v>285.71428571428572</v>
      </c>
      <c r="BH20" s="10">
        <f t="shared" si="19"/>
        <v>4.8611111111111115E-5</v>
      </c>
    </row>
    <row r="21" spans="1:60" ht="43.5">
      <c r="A21" t="s">
        <v>192</v>
      </c>
      <c r="B21" s="2" t="s">
        <v>193</v>
      </c>
      <c r="C21" s="2" t="s">
        <v>169</v>
      </c>
      <c r="D21">
        <v>1</v>
      </c>
      <c r="E21">
        <v>1</v>
      </c>
      <c r="F21">
        <f t="shared" si="4"/>
        <v>1</v>
      </c>
      <c r="G21">
        <f t="shared" si="5"/>
        <v>13</v>
      </c>
      <c r="H21">
        <f t="shared" si="6"/>
        <v>13</v>
      </c>
      <c r="I21">
        <f t="shared" si="20"/>
        <v>91</v>
      </c>
      <c r="J21">
        <f>'[1]FLEX MASTER'!$C17</f>
        <v>32</v>
      </c>
      <c r="K21">
        <f t="shared" si="7"/>
        <v>2.4615384615384617</v>
      </c>
      <c r="L21">
        <f t="shared" si="8"/>
        <v>87</v>
      </c>
      <c r="M21">
        <f t="shared" si="9"/>
        <v>6.6923076923076925</v>
      </c>
      <c r="N21">
        <v>0</v>
      </c>
      <c r="O21">
        <v>1</v>
      </c>
      <c r="P21">
        <v>1</v>
      </c>
      <c r="Q21">
        <v>1</v>
      </c>
      <c r="R21">
        <f>'[1]FLEX MASTER'!$E17</f>
        <v>0</v>
      </c>
      <c r="S21" s="21">
        <v>1</v>
      </c>
      <c r="T21">
        <f t="shared" si="3"/>
        <v>0</v>
      </c>
      <c r="U21" s="23">
        <f>'[1]FLEX MASTER'!$F17</f>
        <v>1</v>
      </c>
      <c r="V21">
        <v>1</v>
      </c>
      <c r="W21">
        <f t="shared" si="10"/>
        <v>0</v>
      </c>
      <c r="X21">
        <f t="shared" si="21"/>
        <v>1</v>
      </c>
      <c r="Y21">
        <f>'[1]FLEX MASTER'!$D17</f>
        <v>1</v>
      </c>
      <c r="Z21">
        <f>'[1]FLEX MASTER'!$G17</f>
        <v>1</v>
      </c>
      <c r="AA21">
        <f>'[1]FLEX MASTER'!$H17</f>
        <v>1</v>
      </c>
      <c r="AB21">
        <f>'[1]FLEX MASTER'!$I17</f>
        <v>1</v>
      </c>
      <c r="AC21">
        <v>1</v>
      </c>
      <c r="AD21">
        <f>'[1]FLEX MASTER'!$J17</f>
        <v>1</v>
      </c>
      <c r="AE21">
        <v>1</v>
      </c>
      <c r="AF21">
        <f t="shared" si="11"/>
        <v>4</v>
      </c>
      <c r="AG21">
        <f>'[1]FLEX MASTER'!$K17</f>
        <v>1</v>
      </c>
      <c r="AH21">
        <f t="shared" si="12"/>
        <v>1</v>
      </c>
      <c r="AI21">
        <f>'[1]FLEX MASTER'!$L17</f>
        <v>0</v>
      </c>
      <c r="AJ21">
        <v>1</v>
      </c>
      <c r="AK21">
        <f t="shared" si="13"/>
        <v>1</v>
      </c>
      <c r="AL21">
        <v>0</v>
      </c>
      <c r="AM21">
        <f>'[1]FLEX MASTER'!$M17</f>
        <v>1</v>
      </c>
      <c r="AN21">
        <v>1</v>
      </c>
      <c r="AO21">
        <f>'[1]FLEX MASTER'!$N17</f>
        <v>1</v>
      </c>
      <c r="AP21">
        <v>1</v>
      </c>
      <c r="AQ21">
        <v>1</v>
      </c>
      <c r="AR21">
        <v>0</v>
      </c>
      <c r="AS21">
        <f>'[1]FLEX MASTER'!$O17</f>
        <v>1</v>
      </c>
      <c r="AT21">
        <v>1</v>
      </c>
      <c r="AU21">
        <f t="shared" si="14"/>
        <v>-14.606153846153836</v>
      </c>
      <c r="AV21">
        <f t="shared" si="15"/>
        <v>18.52615384615385</v>
      </c>
      <c r="AW21">
        <f t="shared" si="16"/>
        <v>21.273846153846154</v>
      </c>
      <c r="AX21">
        <f t="shared" si="17"/>
        <v>16.590769230769233</v>
      </c>
      <c r="AY21">
        <v>1</v>
      </c>
      <c r="AZ21">
        <v>1</v>
      </c>
      <c r="BA21">
        <v>1</v>
      </c>
      <c r="BB21">
        <v>6</v>
      </c>
      <c r="BG21">
        <f t="shared" si="18"/>
        <v>307.69230769230774</v>
      </c>
      <c r="BH21" s="10">
        <f t="shared" si="19"/>
        <v>4.5138888888888894E-5</v>
      </c>
    </row>
    <row r="22" spans="1:60" ht="43.5">
      <c r="A22" t="s">
        <v>194</v>
      </c>
      <c r="B22" s="2" t="s">
        <v>195</v>
      </c>
      <c r="C22" s="2" t="s">
        <v>169</v>
      </c>
      <c r="D22">
        <v>1</v>
      </c>
      <c r="E22">
        <v>1</v>
      </c>
      <c r="F22">
        <f t="shared" si="4"/>
        <v>1</v>
      </c>
      <c r="G22">
        <f t="shared" si="5"/>
        <v>14</v>
      </c>
      <c r="H22">
        <f t="shared" si="6"/>
        <v>14</v>
      </c>
      <c r="I22">
        <f t="shared" si="20"/>
        <v>95</v>
      </c>
      <c r="J22">
        <f>'[1]FLEX MASTER'!$C18</f>
        <v>33</v>
      </c>
      <c r="K22">
        <f t="shared" si="7"/>
        <v>2.3571428571428572</v>
      </c>
      <c r="L22">
        <f t="shared" si="8"/>
        <v>91</v>
      </c>
      <c r="M22">
        <f t="shared" si="9"/>
        <v>6.5</v>
      </c>
      <c r="N22">
        <v>0</v>
      </c>
      <c r="O22">
        <v>1</v>
      </c>
      <c r="P22">
        <v>1</v>
      </c>
      <c r="Q22">
        <v>1</v>
      </c>
      <c r="R22">
        <f>'[1]FLEX MASTER'!$E18</f>
        <v>0</v>
      </c>
      <c r="S22" s="21">
        <v>1</v>
      </c>
      <c r="T22">
        <f t="shared" si="3"/>
        <v>0</v>
      </c>
      <c r="U22" s="23">
        <f>'[1]FLEX MASTER'!$F18</f>
        <v>1</v>
      </c>
      <c r="V22">
        <v>1</v>
      </c>
      <c r="W22">
        <f t="shared" si="10"/>
        <v>0</v>
      </c>
      <c r="X22">
        <f t="shared" si="21"/>
        <v>1</v>
      </c>
      <c r="Y22">
        <f>'[1]FLEX MASTER'!$D18</f>
        <v>1</v>
      </c>
      <c r="Z22">
        <f>'[1]FLEX MASTER'!$G18</f>
        <v>1</v>
      </c>
      <c r="AA22">
        <f>'[1]FLEX MASTER'!$H18</f>
        <v>1</v>
      </c>
      <c r="AB22">
        <f>'[1]FLEX MASTER'!$I18</f>
        <v>1</v>
      </c>
      <c r="AC22">
        <v>1</v>
      </c>
      <c r="AD22">
        <f>'[1]FLEX MASTER'!$J18</f>
        <v>1</v>
      </c>
      <c r="AE22">
        <v>1</v>
      </c>
      <c r="AF22">
        <f t="shared" si="11"/>
        <v>4</v>
      </c>
      <c r="AG22">
        <f>'[1]FLEX MASTER'!$K18</f>
        <v>1</v>
      </c>
      <c r="AH22">
        <f t="shared" si="12"/>
        <v>1</v>
      </c>
      <c r="AI22">
        <f>'[1]FLEX MASTER'!$L18</f>
        <v>0</v>
      </c>
      <c r="AJ22">
        <v>1</v>
      </c>
      <c r="AK22">
        <f t="shared" si="13"/>
        <v>1</v>
      </c>
      <c r="AL22">
        <v>0</v>
      </c>
      <c r="AM22">
        <f>'[1]FLEX MASTER'!$M18</f>
        <v>1</v>
      </c>
      <c r="AN22">
        <v>1</v>
      </c>
      <c r="AO22">
        <f>'[1]FLEX MASTER'!$N18</f>
        <v>1</v>
      </c>
      <c r="AP22">
        <v>1</v>
      </c>
      <c r="AQ22">
        <v>1</v>
      </c>
      <c r="AR22">
        <v>0</v>
      </c>
      <c r="AS22">
        <f>'[1]FLEX MASTER'!$O18</f>
        <v>1</v>
      </c>
      <c r="AT22">
        <v>1</v>
      </c>
      <c r="AU22">
        <f t="shared" si="14"/>
        <v>-6.7892857142857022</v>
      </c>
      <c r="AV22">
        <f t="shared" si="15"/>
        <v>17.684285714285718</v>
      </c>
      <c r="AW22">
        <f t="shared" si="16"/>
        <v>20.305714285714284</v>
      </c>
      <c r="AX22">
        <f t="shared" si="17"/>
        <v>16.184999999999995</v>
      </c>
      <c r="AY22">
        <v>1</v>
      </c>
      <c r="AZ22">
        <v>1</v>
      </c>
      <c r="BA22">
        <v>1</v>
      </c>
      <c r="BB22">
        <v>6</v>
      </c>
      <c r="BG22">
        <f t="shared" si="18"/>
        <v>285.71428571428572</v>
      </c>
      <c r="BH22" s="10">
        <f t="shared" si="19"/>
        <v>4.8611111111111115E-5</v>
      </c>
    </row>
    <row r="23" spans="1:60" ht="29">
      <c r="A23">
        <v>12</v>
      </c>
      <c r="B23" s="14" t="s">
        <v>196</v>
      </c>
      <c r="C23" s="2" t="s">
        <v>169</v>
      </c>
      <c r="D23">
        <v>1</v>
      </c>
      <c r="E23">
        <v>1</v>
      </c>
      <c r="F23">
        <f t="shared" si="4"/>
        <v>1</v>
      </c>
      <c r="G23">
        <f t="shared" si="5"/>
        <v>9</v>
      </c>
      <c r="H23">
        <f t="shared" si="6"/>
        <v>9</v>
      </c>
      <c r="I23">
        <f t="shared" si="20"/>
        <v>54</v>
      </c>
      <c r="J23">
        <f>'[1]FLEX MASTER'!$C19</f>
        <v>17</v>
      </c>
      <c r="K23">
        <f t="shared" si="7"/>
        <v>1.8888888888888888</v>
      </c>
      <c r="L23">
        <f t="shared" si="8"/>
        <v>53</v>
      </c>
      <c r="M23">
        <f t="shared" si="9"/>
        <v>5.8888888888888893</v>
      </c>
      <c r="N23">
        <v>1</v>
      </c>
      <c r="O23">
        <v>1</v>
      </c>
      <c r="P23">
        <v>1</v>
      </c>
      <c r="Q23">
        <v>1</v>
      </c>
      <c r="R23">
        <f>'[1]FLEX MASTER'!$E19</f>
        <v>1</v>
      </c>
      <c r="S23" s="21">
        <v>1</v>
      </c>
      <c r="T23">
        <f t="shared" si="3"/>
        <v>1</v>
      </c>
      <c r="U23" s="23">
        <f>'[1]FLEX MASTER'!$F19</f>
        <v>1</v>
      </c>
      <c r="V23">
        <v>1</v>
      </c>
      <c r="W23">
        <f t="shared" si="10"/>
        <v>1</v>
      </c>
      <c r="X23">
        <f t="shared" si="21"/>
        <v>1</v>
      </c>
      <c r="Y23">
        <f>'[1]FLEX MASTER'!$D19</f>
        <v>1</v>
      </c>
      <c r="Z23">
        <f>'[1]FLEX MASTER'!$G19</f>
        <v>1</v>
      </c>
      <c r="AA23">
        <f>'[1]FLEX MASTER'!$H19</f>
        <v>1</v>
      </c>
      <c r="AB23">
        <f>'[1]FLEX MASTER'!$I19</f>
        <v>1</v>
      </c>
      <c r="AC23">
        <v>1</v>
      </c>
      <c r="AD23">
        <f>'[1]FLEX MASTER'!$J19</f>
        <v>1</v>
      </c>
      <c r="AE23">
        <v>1</v>
      </c>
      <c r="AF23">
        <f t="shared" si="11"/>
        <v>1</v>
      </c>
      <c r="AG23">
        <f>'[1]FLEX MASTER'!$K19</f>
        <v>1</v>
      </c>
      <c r="AH23">
        <f t="shared" si="12"/>
        <v>1</v>
      </c>
      <c r="AI23">
        <f>'[1]FLEX MASTER'!$L19</f>
        <v>1</v>
      </c>
      <c r="AJ23">
        <v>1</v>
      </c>
      <c r="AK23">
        <f t="shared" si="13"/>
        <v>1</v>
      </c>
      <c r="AL23">
        <v>1</v>
      </c>
      <c r="AM23">
        <f>'[1]FLEX MASTER'!$M19</f>
        <v>1</v>
      </c>
      <c r="AN23">
        <v>1</v>
      </c>
      <c r="AO23">
        <f>'[1]FLEX MASTER'!$N19</f>
        <v>1</v>
      </c>
      <c r="AP23">
        <v>1</v>
      </c>
      <c r="AQ23">
        <v>1</v>
      </c>
      <c r="AR23">
        <v>1</v>
      </c>
      <c r="AS23">
        <f>'[1]FLEX MASTER'!$O19</f>
        <v>1</v>
      </c>
      <c r="AT23">
        <v>0</v>
      </c>
      <c r="AU23">
        <f t="shared" si="14"/>
        <v>37.900000000000027</v>
      </c>
      <c r="AV23">
        <f t="shared" si="15"/>
        <v>10.208888888888893</v>
      </c>
      <c r="AW23">
        <f t="shared" si="16"/>
        <v>15.537777777777777</v>
      </c>
      <c r="AX23">
        <f t="shared" si="17"/>
        <v>10.806666666666665</v>
      </c>
      <c r="AY23">
        <v>1</v>
      </c>
      <c r="AZ23">
        <v>1</v>
      </c>
      <c r="BA23">
        <v>1</v>
      </c>
      <c r="BB23">
        <v>4</v>
      </c>
      <c r="BG23">
        <f t="shared" si="18"/>
        <v>111.1111111111111</v>
      </c>
      <c r="BH23" s="10">
        <f t="shared" si="19"/>
        <v>3.1250000000000001E-5</v>
      </c>
    </row>
    <row r="24" spans="1:60" ht="57.5">
      <c r="A24">
        <v>13</v>
      </c>
      <c r="B24" s="2" t="s">
        <v>197</v>
      </c>
      <c r="C24" s="2" t="s">
        <v>184</v>
      </c>
      <c r="D24">
        <v>1</v>
      </c>
      <c r="E24">
        <v>1</v>
      </c>
      <c r="F24">
        <f t="shared" si="4"/>
        <v>1</v>
      </c>
      <c r="G24">
        <f t="shared" si="5"/>
        <v>22</v>
      </c>
      <c r="H24">
        <f t="shared" si="6"/>
        <v>22</v>
      </c>
      <c r="I24">
        <f t="shared" si="20"/>
        <v>130</v>
      </c>
      <c r="J24">
        <f>'[1]FLEX MASTER'!$C20</f>
        <v>44</v>
      </c>
      <c r="K24">
        <f t="shared" si="7"/>
        <v>2</v>
      </c>
      <c r="L24">
        <f t="shared" si="8"/>
        <v>127</v>
      </c>
      <c r="M24">
        <f t="shared" si="9"/>
        <v>5.7727272727272725</v>
      </c>
      <c r="N24">
        <v>1</v>
      </c>
      <c r="O24">
        <v>1</v>
      </c>
      <c r="P24">
        <v>0</v>
      </c>
      <c r="Q24">
        <v>1</v>
      </c>
      <c r="R24">
        <f>'[1]FLEX MASTER'!$E20</f>
        <v>0</v>
      </c>
      <c r="S24" s="21">
        <v>1</v>
      </c>
      <c r="T24">
        <f t="shared" si="3"/>
        <v>0</v>
      </c>
      <c r="U24" s="23">
        <f>'[1]FLEX MASTER'!$F20</f>
        <v>1</v>
      </c>
      <c r="V24">
        <v>1</v>
      </c>
      <c r="W24">
        <f t="shared" si="10"/>
        <v>0</v>
      </c>
      <c r="X24">
        <f t="shared" si="21"/>
        <v>1</v>
      </c>
      <c r="Y24">
        <f>'[1]FLEX MASTER'!$D20</f>
        <v>1</v>
      </c>
      <c r="Z24">
        <f>'[1]FLEX MASTER'!$G20</f>
        <v>1</v>
      </c>
      <c r="AA24">
        <f>'[1]FLEX MASTER'!$H20</f>
        <v>1</v>
      </c>
      <c r="AB24">
        <f>'[1]FLEX MASTER'!$I20</f>
        <v>1</v>
      </c>
      <c r="AC24">
        <v>1</v>
      </c>
      <c r="AD24">
        <f>'[1]FLEX MASTER'!$J20</f>
        <v>1</v>
      </c>
      <c r="AE24">
        <v>1</v>
      </c>
      <c r="AF24">
        <f t="shared" si="11"/>
        <v>3</v>
      </c>
      <c r="AG24">
        <f>'[1]FLEX MASTER'!$K20</f>
        <v>1</v>
      </c>
      <c r="AH24">
        <f t="shared" si="12"/>
        <v>1</v>
      </c>
      <c r="AI24">
        <f>'[1]FLEX MASTER'!$L20</f>
        <v>0</v>
      </c>
      <c r="AJ24">
        <v>1</v>
      </c>
      <c r="AK24">
        <f t="shared" si="13"/>
        <v>1</v>
      </c>
      <c r="AL24">
        <v>0</v>
      </c>
      <c r="AM24">
        <f>'[1]FLEX MASTER'!$M20</f>
        <v>1</v>
      </c>
      <c r="AN24">
        <v>1</v>
      </c>
      <c r="AO24">
        <f>'[1]FLEX MASTER'!$N20</f>
        <v>0</v>
      </c>
      <c r="AP24">
        <v>1</v>
      </c>
      <c r="AQ24">
        <v>1</v>
      </c>
      <c r="AR24">
        <v>1</v>
      </c>
      <c r="AS24">
        <f>'[1]FLEX MASTER'!$O20</f>
        <v>0</v>
      </c>
      <c r="AT24">
        <v>1</v>
      </c>
      <c r="AU24">
        <f t="shared" si="14"/>
        <v>15.305000000000021</v>
      </c>
      <c r="AV24">
        <f t="shared" si="15"/>
        <v>16.59</v>
      </c>
      <c r="AW24">
        <f t="shared" si="16"/>
        <v>16.798181818181813</v>
      </c>
      <c r="AX24">
        <f t="shared" si="17"/>
        <v>16.759545454545453</v>
      </c>
      <c r="AY24">
        <v>1</v>
      </c>
      <c r="AZ24">
        <v>1</v>
      </c>
      <c r="BA24">
        <v>1</v>
      </c>
      <c r="BB24">
        <v>8</v>
      </c>
      <c r="BG24">
        <f t="shared" si="18"/>
        <v>136.36363636363635</v>
      </c>
      <c r="BH24" s="10">
        <f t="shared" si="19"/>
        <v>7.6388888888888887E-5</v>
      </c>
    </row>
    <row r="25" spans="1:60" ht="43.5">
      <c r="A25">
        <v>14</v>
      </c>
      <c r="B25" s="13" t="s">
        <v>198</v>
      </c>
      <c r="C25" s="2" t="s">
        <v>169</v>
      </c>
      <c r="D25">
        <v>1</v>
      </c>
      <c r="E25">
        <v>1</v>
      </c>
      <c r="F25">
        <f t="shared" si="4"/>
        <v>1</v>
      </c>
      <c r="G25">
        <f t="shared" si="5"/>
        <v>10</v>
      </c>
      <c r="H25">
        <f t="shared" si="6"/>
        <v>10</v>
      </c>
      <c r="I25">
        <f t="shared" si="20"/>
        <v>64</v>
      </c>
      <c r="J25">
        <f>'[1]FLEX MASTER'!$C21</f>
        <v>23</v>
      </c>
      <c r="K25">
        <f t="shared" si="7"/>
        <v>2.2999999999999998</v>
      </c>
      <c r="L25">
        <f t="shared" si="8"/>
        <v>63</v>
      </c>
      <c r="M25">
        <f t="shared" si="9"/>
        <v>6.3</v>
      </c>
      <c r="N25">
        <v>1</v>
      </c>
      <c r="O25">
        <v>1</v>
      </c>
      <c r="P25">
        <v>1</v>
      </c>
      <c r="Q25">
        <v>0</v>
      </c>
      <c r="R25">
        <f>'[1]FLEX MASTER'!$E21</f>
        <v>1</v>
      </c>
      <c r="S25" s="21">
        <v>1</v>
      </c>
      <c r="T25">
        <f t="shared" si="3"/>
        <v>0</v>
      </c>
      <c r="U25" s="23">
        <f>'[1]FLEX MASTER'!$F21</f>
        <v>1</v>
      </c>
      <c r="V25">
        <v>1</v>
      </c>
      <c r="W25">
        <f t="shared" si="10"/>
        <v>0</v>
      </c>
      <c r="X25">
        <f t="shared" si="21"/>
        <v>1</v>
      </c>
      <c r="Y25">
        <f>'[1]FLEX MASTER'!$D21</f>
        <v>1</v>
      </c>
      <c r="Z25">
        <f>'[1]FLEX MASTER'!$G21</f>
        <v>1</v>
      </c>
      <c r="AA25">
        <f>'[1]FLEX MASTER'!$H21</f>
        <v>1</v>
      </c>
      <c r="AB25">
        <f>'[1]FLEX MASTER'!$I21</f>
        <v>1</v>
      </c>
      <c r="AC25">
        <v>1</v>
      </c>
      <c r="AD25">
        <f>'[1]FLEX MASTER'!$J21</f>
        <v>1</v>
      </c>
      <c r="AE25">
        <v>1</v>
      </c>
      <c r="AF25">
        <f t="shared" si="11"/>
        <v>1</v>
      </c>
      <c r="AG25">
        <f>'[1]FLEX MASTER'!$K21</f>
        <v>1</v>
      </c>
      <c r="AH25">
        <f t="shared" si="12"/>
        <v>1</v>
      </c>
      <c r="AI25">
        <f>'[1]FLEX MASTER'!$L21</f>
        <v>0</v>
      </c>
      <c r="AJ25">
        <v>1</v>
      </c>
      <c r="AK25">
        <f t="shared" si="13"/>
        <v>1</v>
      </c>
      <c r="AL25">
        <v>1</v>
      </c>
      <c r="AM25">
        <f>'[1]FLEX MASTER'!$M21</f>
        <v>1</v>
      </c>
      <c r="AN25">
        <v>1</v>
      </c>
      <c r="AO25">
        <f>'[1]FLEX MASTER'!$N21</f>
        <v>1</v>
      </c>
      <c r="AP25">
        <v>1</v>
      </c>
      <c r="AQ25">
        <v>1</v>
      </c>
      <c r="AR25">
        <v>1</v>
      </c>
      <c r="AS25">
        <f>'[1]FLEX MASTER'!$O21</f>
        <v>1</v>
      </c>
      <c r="AT25">
        <v>1</v>
      </c>
      <c r="AU25">
        <f t="shared" si="14"/>
        <v>2.1050000000000253</v>
      </c>
      <c r="AV25">
        <f t="shared" si="15"/>
        <v>15.45</v>
      </c>
      <c r="AW25">
        <f t="shared" si="16"/>
        <v>18.283999999999995</v>
      </c>
      <c r="AX25">
        <f t="shared" si="17"/>
        <v>13.243000000000002</v>
      </c>
      <c r="AY25">
        <v>1</v>
      </c>
      <c r="AZ25">
        <v>1</v>
      </c>
      <c r="BA25">
        <v>1</v>
      </c>
      <c r="BB25">
        <v>3</v>
      </c>
      <c r="BG25">
        <f t="shared" si="18"/>
        <v>100</v>
      </c>
      <c r="BH25" s="10">
        <f t="shared" si="19"/>
        <v>3.4722222222222222E-5</v>
      </c>
    </row>
    <row r="26" spans="1:60" ht="72">
      <c r="A26">
        <v>15</v>
      </c>
      <c r="B26" s="2" t="s">
        <v>199</v>
      </c>
      <c r="C26" s="16" t="s">
        <v>174</v>
      </c>
      <c r="D26">
        <v>1</v>
      </c>
      <c r="E26">
        <v>1</v>
      </c>
      <c r="F26">
        <f t="shared" si="4"/>
        <v>1</v>
      </c>
      <c r="G26">
        <f t="shared" si="5"/>
        <v>29</v>
      </c>
      <c r="H26">
        <f t="shared" si="6"/>
        <v>29</v>
      </c>
      <c r="I26">
        <f t="shared" si="20"/>
        <v>146</v>
      </c>
      <c r="J26">
        <f>'[1]FLEX MASTER'!$C22</f>
        <v>54</v>
      </c>
      <c r="K26">
        <f t="shared" si="7"/>
        <v>1.8620689655172413</v>
      </c>
      <c r="L26">
        <f t="shared" si="8"/>
        <v>144</v>
      </c>
      <c r="M26">
        <f t="shared" si="9"/>
        <v>4.9655172413793105</v>
      </c>
      <c r="N26">
        <v>1</v>
      </c>
      <c r="O26">
        <v>1</v>
      </c>
      <c r="P26">
        <v>1</v>
      </c>
      <c r="Q26">
        <v>0</v>
      </c>
      <c r="R26">
        <f>'[1]FLEX MASTER'!$E22</f>
        <v>0</v>
      </c>
      <c r="S26" s="21">
        <v>1</v>
      </c>
      <c r="T26">
        <f t="shared" si="3"/>
        <v>0</v>
      </c>
      <c r="U26" s="23">
        <f>'[1]FLEX MASTER'!$F22</f>
        <v>1</v>
      </c>
      <c r="V26">
        <v>1</v>
      </c>
      <c r="W26">
        <f t="shared" si="10"/>
        <v>0</v>
      </c>
      <c r="X26">
        <f t="shared" si="21"/>
        <v>1</v>
      </c>
      <c r="Y26">
        <f>'[1]FLEX MASTER'!$D22</f>
        <v>1</v>
      </c>
      <c r="Z26">
        <f>'[1]FLEX MASTER'!$G22</f>
        <v>1</v>
      </c>
      <c r="AA26">
        <f>'[1]FLEX MASTER'!$H22</f>
        <v>1</v>
      </c>
      <c r="AB26">
        <f>'[1]FLEX MASTER'!$I22</f>
        <v>1</v>
      </c>
      <c r="AC26">
        <v>1</v>
      </c>
      <c r="AD26">
        <f>'[1]FLEX MASTER'!$J22</f>
        <v>1</v>
      </c>
      <c r="AE26">
        <v>1</v>
      </c>
      <c r="AF26">
        <f t="shared" si="11"/>
        <v>2</v>
      </c>
      <c r="AG26">
        <f>'[1]FLEX MASTER'!$K22</f>
        <v>0</v>
      </c>
      <c r="AH26">
        <f t="shared" si="12"/>
        <v>1</v>
      </c>
      <c r="AI26">
        <f>'[1]FLEX MASTER'!$L22</f>
        <v>0</v>
      </c>
      <c r="AJ26">
        <v>1</v>
      </c>
      <c r="AK26">
        <f t="shared" si="13"/>
        <v>1</v>
      </c>
      <c r="AL26">
        <v>1</v>
      </c>
      <c r="AM26">
        <f>'[1]FLEX MASTER'!$M22</f>
        <v>1</v>
      </c>
      <c r="AN26">
        <v>1</v>
      </c>
      <c r="AO26">
        <f>'[1]FLEX MASTER'!$N22</f>
        <v>1</v>
      </c>
      <c r="AP26">
        <v>1</v>
      </c>
      <c r="AQ26">
        <v>1</v>
      </c>
      <c r="AR26">
        <v>1</v>
      </c>
      <c r="AS26">
        <f>'[1]FLEX MASTER'!$O22</f>
        <v>1</v>
      </c>
      <c r="AT26">
        <v>1</v>
      </c>
      <c r="AU26">
        <f t="shared" si="14"/>
        <v>19.86896551724141</v>
      </c>
      <c r="AV26">
        <f t="shared" si="15"/>
        <v>17.692413793103452</v>
      </c>
      <c r="AW26">
        <f t="shared" si="16"/>
        <v>12.376551724137929</v>
      </c>
      <c r="AX26">
        <f t="shared" si="17"/>
        <v>16.457586206896558</v>
      </c>
      <c r="AY26">
        <v>1</v>
      </c>
      <c r="AZ26">
        <v>1</v>
      </c>
      <c r="BA26">
        <v>1</v>
      </c>
      <c r="BB26">
        <v>7</v>
      </c>
      <c r="BG26">
        <f t="shared" si="18"/>
        <v>68.965517241379303</v>
      </c>
      <c r="BH26" s="10">
        <f t="shared" si="19"/>
        <v>1.0069444444444445E-4</v>
      </c>
    </row>
    <row r="27" spans="1:60" ht="43.5">
      <c r="A27">
        <v>16</v>
      </c>
      <c r="B27" s="2" t="s">
        <v>200</v>
      </c>
      <c r="C27" s="16" t="s">
        <v>184</v>
      </c>
      <c r="D27">
        <v>1</v>
      </c>
      <c r="E27">
        <v>1</v>
      </c>
      <c r="F27">
        <f t="shared" si="4"/>
        <v>1</v>
      </c>
      <c r="G27">
        <f t="shared" si="5"/>
        <v>14</v>
      </c>
      <c r="H27">
        <f t="shared" si="6"/>
        <v>14</v>
      </c>
      <c r="I27">
        <f t="shared" si="20"/>
        <v>69</v>
      </c>
      <c r="J27">
        <f>'[1]FLEX MASTER'!$C23</f>
        <v>24</v>
      </c>
      <c r="K27">
        <f t="shared" si="7"/>
        <v>1.7142857142857142</v>
      </c>
      <c r="L27">
        <f t="shared" si="8"/>
        <v>67</v>
      </c>
      <c r="M27">
        <f t="shared" si="9"/>
        <v>4.7857142857142856</v>
      </c>
      <c r="N27">
        <v>0</v>
      </c>
      <c r="O27">
        <v>1</v>
      </c>
      <c r="P27">
        <v>0</v>
      </c>
      <c r="Q27">
        <v>0</v>
      </c>
      <c r="R27">
        <f>'[1]FLEX MASTER'!$E23</f>
        <v>1</v>
      </c>
      <c r="S27" s="21">
        <v>1</v>
      </c>
      <c r="T27">
        <f t="shared" si="3"/>
        <v>0</v>
      </c>
      <c r="U27" s="23">
        <f>'[1]FLEX MASTER'!$F23</f>
        <v>1</v>
      </c>
      <c r="V27">
        <v>1</v>
      </c>
      <c r="W27">
        <f t="shared" si="10"/>
        <v>0</v>
      </c>
      <c r="X27">
        <f t="shared" si="21"/>
        <v>1</v>
      </c>
      <c r="Y27">
        <f>'[1]FLEX MASTER'!$D23</f>
        <v>1</v>
      </c>
      <c r="Z27">
        <f>'[1]FLEX MASTER'!$G23</f>
        <v>0</v>
      </c>
      <c r="AA27">
        <f>'[1]FLEX MASTER'!$H23</f>
        <v>1</v>
      </c>
      <c r="AB27">
        <f>'[1]FLEX MASTER'!$I23</f>
        <v>1</v>
      </c>
      <c r="AC27">
        <v>1</v>
      </c>
      <c r="AD27">
        <f>'[1]FLEX MASTER'!$J23</f>
        <v>1</v>
      </c>
      <c r="AE27">
        <v>1</v>
      </c>
      <c r="AF27">
        <f t="shared" si="11"/>
        <v>2</v>
      </c>
      <c r="AG27">
        <f>'[1]FLEX MASTER'!$K23</f>
        <v>1</v>
      </c>
      <c r="AH27">
        <f t="shared" si="12"/>
        <v>1</v>
      </c>
      <c r="AI27">
        <f>'[1]FLEX MASTER'!$L23</f>
        <v>1</v>
      </c>
      <c r="AJ27">
        <v>1</v>
      </c>
      <c r="AK27">
        <f t="shared" si="13"/>
        <v>1</v>
      </c>
      <c r="AL27">
        <v>1</v>
      </c>
      <c r="AM27">
        <f>'[1]FLEX MASTER'!$M23</f>
        <v>1</v>
      </c>
      <c r="AN27">
        <v>0</v>
      </c>
      <c r="AO27">
        <f>'[1]FLEX MASTER'!$N23</f>
        <v>1</v>
      </c>
      <c r="AP27">
        <v>1</v>
      </c>
      <c r="AQ27">
        <v>1</v>
      </c>
      <c r="AR27">
        <v>1</v>
      </c>
      <c r="AS27">
        <f>'[1]FLEX MASTER'!$O23</f>
        <v>1</v>
      </c>
      <c r="AT27">
        <v>1</v>
      </c>
      <c r="AU27">
        <f t="shared" si="14"/>
        <v>47.596428571428596</v>
      </c>
      <c r="AV27">
        <f t="shared" si="15"/>
        <v>10.098571428571429</v>
      </c>
      <c r="AW27">
        <f t="shared" si="16"/>
        <v>10.225714285714282</v>
      </c>
      <c r="AX27">
        <f t="shared" si="17"/>
        <v>8.110714285714284</v>
      </c>
      <c r="AY27">
        <v>1</v>
      </c>
      <c r="AZ27">
        <v>1</v>
      </c>
      <c r="BA27">
        <v>1</v>
      </c>
      <c r="BB27">
        <v>3</v>
      </c>
      <c r="BG27">
        <f t="shared" si="18"/>
        <v>142.85714285714286</v>
      </c>
      <c r="BH27" s="10">
        <f t="shared" si="19"/>
        <v>4.8611111111111115E-5</v>
      </c>
    </row>
    <row r="28" spans="1:60" ht="72.5">
      <c r="A28">
        <v>17</v>
      </c>
      <c r="B28" s="2" t="s">
        <v>201</v>
      </c>
      <c r="C28" s="16" t="s">
        <v>171</v>
      </c>
      <c r="D28">
        <v>1</v>
      </c>
      <c r="E28">
        <v>1</v>
      </c>
      <c r="F28">
        <f t="shared" si="4"/>
        <v>1</v>
      </c>
      <c r="G28">
        <f t="shared" si="5"/>
        <v>26</v>
      </c>
      <c r="H28">
        <f t="shared" si="6"/>
        <v>26</v>
      </c>
      <c r="I28">
        <f t="shared" si="20"/>
        <v>138</v>
      </c>
      <c r="J28">
        <f>'[1]FLEX MASTER'!$C24</f>
        <v>46</v>
      </c>
      <c r="K28">
        <f t="shared" si="7"/>
        <v>1.7692307692307692</v>
      </c>
      <c r="L28">
        <f t="shared" si="8"/>
        <v>134</v>
      </c>
      <c r="M28">
        <f t="shared" si="9"/>
        <v>5.1538461538461542</v>
      </c>
      <c r="N28">
        <v>0</v>
      </c>
      <c r="O28">
        <v>1</v>
      </c>
      <c r="P28">
        <v>1</v>
      </c>
      <c r="Q28">
        <v>0</v>
      </c>
      <c r="R28">
        <f>'[1]FLEX MASTER'!$E24</f>
        <v>1</v>
      </c>
      <c r="S28" s="21">
        <v>1</v>
      </c>
      <c r="T28">
        <f t="shared" si="3"/>
        <v>0</v>
      </c>
      <c r="U28" s="23">
        <f>'[1]FLEX MASTER'!$F24</f>
        <v>1</v>
      </c>
      <c r="V28">
        <v>1</v>
      </c>
      <c r="W28">
        <f t="shared" si="10"/>
        <v>0</v>
      </c>
      <c r="X28">
        <f t="shared" si="21"/>
        <v>1</v>
      </c>
      <c r="Y28">
        <f>'[1]FLEX MASTER'!$D24</f>
        <v>1</v>
      </c>
      <c r="Z28">
        <f>'[1]FLEX MASTER'!$G24</f>
        <v>1</v>
      </c>
      <c r="AA28">
        <f>'[1]FLEX MASTER'!$H24</f>
        <v>1</v>
      </c>
      <c r="AB28">
        <f>'[1]FLEX MASTER'!$I24</f>
        <v>1</v>
      </c>
      <c r="AC28">
        <v>1</v>
      </c>
      <c r="AD28">
        <f>'[1]FLEX MASTER'!$J24</f>
        <v>1</v>
      </c>
      <c r="AE28">
        <v>1</v>
      </c>
      <c r="AF28">
        <f t="shared" si="11"/>
        <v>4</v>
      </c>
      <c r="AG28">
        <f>'[1]FLEX MASTER'!$K24</f>
        <v>1</v>
      </c>
      <c r="AH28">
        <f t="shared" si="12"/>
        <v>1</v>
      </c>
      <c r="AI28">
        <f>'[1]FLEX MASTER'!$L24</f>
        <v>0</v>
      </c>
      <c r="AJ28">
        <v>1</v>
      </c>
      <c r="AK28">
        <f t="shared" si="13"/>
        <v>0</v>
      </c>
      <c r="AL28">
        <v>0</v>
      </c>
      <c r="AM28">
        <f>'[1]FLEX MASTER'!$M24</f>
        <v>1</v>
      </c>
      <c r="AN28">
        <v>0</v>
      </c>
      <c r="AO28">
        <f>'[1]FLEX MASTER'!$N24</f>
        <v>0</v>
      </c>
      <c r="AP28">
        <v>1</v>
      </c>
      <c r="AQ28">
        <v>1</v>
      </c>
      <c r="AR28">
        <v>1</v>
      </c>
      <c r="AS28">
        <f>'[1]FLEX MASTER'!$O24</f>
        <v>0</v>
      </c>
      <c r="AT28">
        <v>1</v>
      </c>
      <c r="AU28">
        <f t="shared" si="14"/>
        <v>30.768076923076951</v>
      </c>
      <c r="AV28">
        <f t="shared" si="15"/>
        <v>15.426923076923078</v>
      </c>
      <c r="AW28">
        <f t="shared" si="16"/>
        <v>13.366153846153846</v>
      </c>
      <c r="AX28">
        <f t="shared" si="17"/>
        <v>15.844615384615388</v>
      </c>
      <c r="AY28">
        <v>1</v>
      </c>
      <c r="AZ28">
        <v>1</v>
      </c>
      <c r="BA28">
        <v>1</v>
      </c>
      <c r="BB28">
        <v>10</v>
      </c>
      <c r="BG28">
        <f t="shared" si="18"/>
        <v>153.84615384615387</v>
      </c>
      <c r="BH28" s="10">
        <f t="shared" si="19"/>
        <v>9.0277777777777787E-5</v>
      </c>
    </row>
    <row r="29" spans="1:60" ht="58">
      <c r="A29" t="s">
        <v>202</v>
      </c>
      <c r="B29" s="2" t="s">
        <v>203</v>
      </c>
      <c r="C29" s="2" t="s">
        <v>169</v>
      </c>
      <c r="D29">
        <v>1</v>
      </c>
      <c r="E29">
        <v>1</v>
      </c>
      <c r="F29">
        <f t="shared" si="4"/>
        <v>1</v>
      </c>
      <c r="G29">
        <f t="shared" si="5"/>
        <v>26</v>
      </c>
      <c r="H29">
        <f t="shared" si="6"/>
        <v>26</v>
      </c>
      <c r="I29">
        <f t="shared" si="20"/>
        <v>122</v>
      </c>
      <c r="J29">
        <f>'[1]FLEX MASTER'!$C25</f>
        <v>42</v>
      </c>
      <c r="K29">
        <f t="shared" si="7"/>
        <v>1.6153846153846154</v>
      </c>
      <c r="L29">
        <f t="shared" si="8"/>
        <v>120</v>
      </c>
      <c r="M29">
        <f t="shared" si="9"/>
        <v>4.615384615384615</v>
      </c>
      <c r="N29">
        <v>0</v>
      </c>
      <c r="O29">
        <v>1</v>
      </c>
      <c r="P29">
        <v>1</v>
      </c>
      <c r="Q29">
        <v>0</v>
      </c>
      <c r="R29">
        <f>'[1]FLEX MASTER'!$E25</f>
        <v>0</v>
      </c>
      <c r="S29" s="21">
        <v>1</v>
      </c>
      <c r="T29">
        <f t="shared" si="3"/>
        <v>0</v>
      </c>
      <c r="U29" s="23">
        <f>'[1]FLEX MASTER'!$F25</f>
        <v>1</v>
      </c>
      <c r="V29">
        <v>1</v>
      </c>
      <c r="W29">
        <f t="shared" si="10"/>
        <v>0</v>
      </c>
      <c r="X29">
        <f t="shared" si="21"/>
        <v>1</v>
      </c>
      <c r="Y29">
        <f>'[1]FLEX MASTER'!$D25</f>
        <v>1</v>
      </c>
      <c r="Z29">
        <f>'[1]FLEX MASTER'!$G25</f>
        <v>1</v>
      </c>
      <c r="AA29">
        <f>'[1]FLEX MASTER'!$H25</f>
        <v>1</v>
      </c>
      <c r="AB29">
        <f>'[1]FLEX MASTER'!$I25</f>
        <v>1</v>
      </c>
      <c r="AC29">
        <v>1</v>
      </c>
      <c r="AD29">
        <f>'[1]FLEX MASTER'!$J25</f>
        <v>1</v>
      </c>
      <c r="AE29">
        <v>1</v>
      </c>
      <c r="AF29">
        <f t="shared" si="11"/>
        <v>2</v>
      </c>
      <c r="AG29">
        <f>'[1]FLEX MASTER'!$K25</f>
        <v>1</v>
      </c>
      <c r="AH29">
        <f t="shared" si="12"/>
        <v>1</v>
      </c>
      <c r="AI29">
        <f>'[1]FLEX MASTER'!$L25</f>
        <v>0</v>
      </c>
      <c r="AJ29">
        <v>1</v>
      </c>
      <c r="AK29">
        <f t="shared" si="13"/>
        <v>1</v>
      </c>
      <c r="AL29">
        <v>1</v>
      </c>
      <c r="AM29">
        <f>'[1]FLEX MASTER'!$M25</f>
        <v>0</v>
      </c>
      <c r="AN29">
        <v>1</v>
      </c>
      <c r="AO29">
        <f>'[1]FLEX MASTER'!$N25</f>
        <v>1</v>
      </c>
      <c r="AP29">
        <v>1</v>
      </c>
      <c r="AQ29">
        <v>1</v>
      </c>
      <c r="AR29">
        <v>1</v>
      </c>
      <c r="AS29">
        <f>'[1]FLEX MASTER'!$O25</f>
        <v>1</v>
      </c>
      <c r="AT29">
        <v>1</v>
      </c>
      <c r="AU29">
        <f t="shared" si="14"/>
        <v>43.783461538461566</v>
      </c>
      <c r="AV29">
        <f t="shared" si="15"/>
        <v>13.611538461538462</v>
      </c>
      <c r="AW29">
        <f t="shared" si="16"/>
        <v>10.199999999999996</v>
      </c>
      <c r="AX29">
        <f t="shared" si="17"/>
        <v>13.308461538461536</v>
      </c>
      <c r="AY29">
        <v>1</v>
      </c>
      <c r="AZ29">
        <v>1</v>
      </c>
      <c r="BA29">
        <v>1</v>
      </c>
      <c r="BB29">
        <v>6</v>
      </c>
      <c r="BG29">
        <f t="shared" si="18"/>
        <v>76.923076923076934</v>
      </c>
      <c r="BH29" s="10">
        <f t="shared" si="19"/>
        <v>9.0277777777777787E-5</v>
      </c>
    </row>
    <row r="30" spans="1:60" ht="58">
      <c r="A30" t="s">
        <v>204</v>
      </c>
      <c r="B30" s="2" t="s">
        <v>205</v>
      </c>
      <c r="C30" s="2" t="s">
        <v>184</v>
      </c>
      <c r="D30">
        <v>1</v>
      </c>
      <c r="E30">
        <v>1</v>
      </c>
      <c r="F30">
        <f t="shared" si="4"/>
        <v>1</v>
      </c>
      <c r="G30">
        <f t="shared" si="5"/>
        <v>18</v>
      </c>
      <c r="H30">
        <f t="shared" si="6"/>
        <v>18</v>
      </c>
      <c r="I30">
        <f t="shared" si="20"/>
        <v>116</v>
      </c>
      <c r="J30">
        <f>'[1]FLEX MASTER'!$C26</f>
        <v>39</v>
      </c>
      <c r="K30">
        <f t="shared" si="7"/>
        <v>2.1666666666666665</v>
      </c>
      <c r="L30">
        <f t="shared" si="8"/>
        <v>111</v>
      </c>
      <c r="M30">
        <f t="shared" si="9"/>
        <v>6.166666666666667</v>
      </c>
      <c r="N30">
        <v>0</v>
      </c>
      <c r="O30">
        <v>1</v>
      </c>
      <c r="P30">
        <v>0</v>
      </c>
      <c r="Q30">
        <v>0</v>
      </c>
      <c r="R30">
        <f>'[1]FLEX MASTER'!$E26</f>
        <v>1</v>
      </c>
      <c r="S30" s="21">
        <v>1</v>
      </c>
      <c r="T30">
        <f t="shared" si="3"/>
        <v>0</v>
      </c>
      <c r="U30" s="23">
        <f>'[1]FLEX MASTER'!$F26</f>
        <v>1</v>
      </c>
      <c r="V30">
        <v>1</v>
      </c>
      <c r="W30">
        <f t="shared" si="10"/>
        <v>0</v>
      </c>
      <c r="X30">
        <f t="shared" si="21"/>
        <v>1</v>
      </c>
      <c r="Y30">
        <f>'[1]FLEX MASTER'!$D26</f>
        <v>0</v>
      </c>
      <c r="Z30">
        <f>'[1]FLEX MASTER'!$G26</f>
        <v>1</v>
      </c>
      <c r="AA30">
        <f>'[1]FLEX MASTER'!$H26</f>
        <v>0</v>
      </c>
      <c r="AB30">
        <f>'[1]FLEX MASTER'!$I26</f>
        <v>1</v>
      </c>
      <c r="AC30">
        <v>1</v>
      </c>
      <c r="AD30">
        <f>'[1]FLEX MASTER'!$J26</f>
        <v>1</v>
      </c>
      <c r="AE30">
        <v>1</v>
      </c>
      <c r="AF30">
        <f t="shared" si="11"/>
        <v>5</v>
      </c>
      <c r="AG30">
        <f>'[1]FLEX MASTER'!$K26</f>
        <v>1</v>
      </c>
      <c r="AH30">
        <f t="shared" si="12"/>
        <v>1</v>
      </c>
      <c r="AI30">
        <f>'[1]FLEX MASTER'!$L26</f>
        <v>1</v>
      </c>
      <c r="AJ30">
        <v>1</v>
      </c>
      <c r="AK30">
        <f t="shared" si="13"/>
        <v>0</v>
      </c>
      <c r="AL30">
        <v>1</v>
      </c>
      <c r="AM30">
        <f>'[1]FLEX MASTER'!$M26</f>
        <v>1</v>
      </c>
      <c r="AN30">
        <v>1</v>
      </c>
      <c r="AO30">
        <f>'[1]FLEX MASTER'!$N26</f>
        <v>1</v>
      </c>
      <c r="AP30">
        <v>1</v>
      </c>
      <c r="AQ30">
        <v>1</v>
      </c>
      <c r="AR30">
        <v>0</v>
      </c>
      <c r="AS30">
        <f>'[1]FLEX MASTER'!$O26</f>
        <v>1</v>
      </c>
      <c r="AT30">
        <v>1</v>
      </c>
      <c r="AU30">
        <f t="shared" si="14"/>
        <v>5.2650000000000254</v>
      </c>
      <c r="AV30">
        <f t="shared" si="15"/>
        <v>16.996666666666666</v>
      </c>
      <c r="AW30">
        <f t="shared" si="16"/>
        <v>18.815555555555559</v>
      </c>
      <c r="AX30">
        <f t="shared" si="17"/>
        <v>16.615000000000002</v>
      </c>
      <c r="AY30">
        <v>1</v>
      </c>
      <c r="AZ30">
        <v>1</v>
      </c>
      <c r="BA30">
        <v>1</v>
      </c>
      <c r="BB30">
        <v>8</v>
      </c>
      <c r="BG30">
        <f t="shared" si="18"/>
        <v>277.77777777777777</v>
      </c>
      <c r="BH30" s="10">
        <f t="shared" si="19"/>
        <v>6.2500000000000001E-5</v>
      </c>
    </row>
    <row r="31" spans="1:60">
      <c r="F31">
        <f t="shared" si="4"/>
        <v>0</v>
      </c>
      <c r="G31">
        <f t="shared" si="5"/>
        <v>0</v>
      </c>
      <c r="H31">
        <f t="shared" si="6"/>
        <v>0</v>
      </c>
      <c r="I31">
        <f t="shared" si="20"/>
        <v>0</v>
      </c>
      <c r="J31">
        <f>'[1]FLEX MASTER'!$C27</f>
        <v>0</v>
      </c>
      <c r="K31">
        <f t="shared" si="7"/>
        <v>0</v>
      </c>
      <c r="L31">
        <f t="shared" si="8"/>
        <v>0</v>
      </c>
      <c r="M31">
        <f t="shared" si="9"/>
        <v>0</v>
      </c>
      <c r="R31">
        <f>'[1]FLEX MASTER'!$E27</f>
        <v>0</v>
      </c>
      <c r="T31">
        <f t="shared" si="3"/>
        <v>0</v>
      </c>
      <c r="U31" s="23">
        <f>'[1]FLEX MASTER'!$F27</f>
        <v>0</v>
      </c>
      <c r="W31">
        <f t="shared" si="10"/>
        <v>0</v>
      </c>
      <c r="X31">
        <f t="shared" si="21"/>
        <v>0</v>
      </c>
      <c r="Y31">
        <f>'[1]FLEX MASTER'!$D27</f>
        <v>0</v>
      </c>
      <c r="Z31">
        <f>'[1]FLEX MASTER'!$G27</f>
        <v>0</v>
      </c>
      <c r="AA31">
        <f>'[1]FLEX MASTER'!$H27</f>
        <v>0</v>
      </c>
      <c r="AB31">
        <f>'[1]FLEX MASTER'!$I27</f>
        <v>0</v>
      </c>
      <c r="AD31">
        <f>'[1]FLEX MASTER'!$J27</f>
        <v>0</v>
      </c>
      <c r="AF31">
        <f t="shared" si="11"/>
        <v>0</v>
      </c>
      <c r="AG31">
        <f>'[1]FLEX MASTER'!$K27</f>
        <v>0</v>
      </c>
      <c r="AH31">
        <f t="shared" si="12"/>
        <v>0</v>
      </c>
      <c r="AI31">
        <f>'[1]FLEX MASTER'!$L27</f>
        <v>0</v>
      </c>
      <c r="AK31">
        <f t="shared" si="13"/>
        <v>0</v>
      </c>
      <c r="AM31">
        <f>'[1]FLEX MASTER'!$M27</f>
        <v>0</v>
      </c>
      <c r="AO31">
        <f>'[1]FLEX MASTER'!$N27</f>
        <v>0</v>
      </c>
      <c r="AS31">
        <f>'[1]FLEX MASTER'!$O27</f>
        <v>0</v>
      </c>
      <c r="AU31">
        <f t="shared" si="14"/>
        <v>0</v>
      </c>
      <c r="AV31">
        <f t="shared" si="15"/>
        <v>0</v>
      </c>
      <c r="AW31">
        <f t="shared" si="16"/>
        <v>0</v>
      </c>
      <c r="AX31">
        <f t="shared" si="17"/>
        <v>0</v>
      </c>
      <c r="BG31">
        <f t="shared" si="18"/>
        <v>0</v>
      </c>
      <c r="BH31" s="10">
        <f t="shared" si="19"/>
        <v>0</v>
      </c>
    </row>
    <row r="32" spans="1:60">
      <c r="F32">
        <f t="shared" si="4"/>
        <v>0</v>
      </c>
      <c r="G32">
        <f t="shared" si="5"/>
        <v>0</v>
      </c>
      <c r="H32">
        <f t="shared" si="6"/>
        <v>0</v>
      </c>
      <c r="I32">
        <f t="shared" si="20"/>
        <v>0</v>
      </c>
      <c r="J32">
        <f>'[1]FLEX MASTER'!$C28</f>
        <v>0</v>
      </c>
      <c r="K32">
        <f t="shared" si="7"/>
        <v>0</v>
      </c>
      <c r="L32">
        <f t="shared" si="8"/>
        <v>0</v>
      </c>
      <c r="M32">
        <f t="shared" si="9"/>
        <v>0</v>
      </c>
      <c r="R32">
        <f>'[1]FLEX MASTER'!$E28</f>
        <v>0</v>
      </c>
      <c r="T32">
        <f t="shared" si="3"/>
        <v>0</v>
      </c>
      <c r="U32" s="23">
        <f>'[1]FLEX MASTER'!$F28</f>
        <v>0</v>
      </c>
      <c r="W32">
        <f t="shared" si="10"/>
        <v>0</v>
      </c>
      <c r="X32">
        <f t="shared" si="21"/>
        <v>0</v>
      </c>
      <c r="Y32">
        <f>'[1]FLEX MASTER'!$D28</f>
        <v>0</v>
      </c>
      <c r="Z32">
        <f>'[1]FLEX MASTER'!$G28</f>
        <v>0</v>
      </c>
      <c r="AA32">
        <f>'[1]FLEX MASTER'!$H28</f>
        <v>0</v>
      </c>
      <c r="AB32">
        <f>'[1]FLEX MASTER'!$I28</f>
        <v>0</v>
      </c>
      <c r="AD32">
        <f>'[1]FLEX MASTER'!$J28</f>
        <v>0</v>
      </c>
      <c r="AF32">
        <f t="shared" si="11"/>
        <v>0</v>
      </c>
      <c r="AG32">
        <f>'[1]FLEX MASTER'!$K28</f>
        <v>0</v>
      </c>
      <c r="AH32">
        <f t="shared" si="12"/>
        <v>0</v>
      </c>
      <c r="AI32">
        <f>'[1]FLEX MASTER'!$L28</f>
        <v>0</v>
      </c>
      <c r="AK32">
        <f t="shared" si="13"/>
        <v>0</v>
      </c>
      <c r="AM32">
        <f>'[1]FLEX MASTER'!$M28</f>
        <v>0</v>
      </c>
      <c r="AO32">
        <f>'[1]FLEX MASTER'!$N28</f>
        <v>0</v>
      </c>
      <c r="AS32">
        <f>'[1]FLEX MASTER'!$O28</f>
        <v>0</v>
      </c>
      <c r="AU32">
        <f t="shared" si="14"/>
        <v>0</v>
      </c>
      <c r="AV32">
        <f t="shared" si="15"/>
        <v>0</v>
      </c>
      <c r="AW32">
        <f t="shared" si="16"/>
        <v>0</v>
      </c>
      <c r="AX32">
        <f t="shared" si="17"/>
        <v>0</v>
      </c>
      <c r="BG32">
        <f t="shared" si="18"/>
        <v>0</v>
      </c>
      <c r="BH32" s="10">
        <f t="shared" si="19"/>
        <v>0</v>
      </c>
    </row>
    <row r="33" spans="6:60">
      <c r="F33">
        <f t="shared" si="4"/>
        <v>0</v>
      </c>
      <c r="G33">
        <f t="shared" si="5"/>
        <v>0</v>
      </c>
      <c r="H33">
        <f t="shared" si="6"/>
        <v>0</v>
      </c>
      <c r="I33">
        <f t="shared" si="20"/>
        <v>0</v>
      </c>
      <c r="J33">
        <f>'[1]FLEX MASTER'!$C29</f>
        <v>0</v>
      </c>
      <c r="K33">
        <f t="shared" si="7"/>
        <v>0</v>
      </c>
      <c r="L33">
        <f t="shared" si="8"/>
        <v>0</v>
      </c>
      <c r="M33">
        <f t="shared" si="9"/>
        <v>0</v>
      </c>
      <c r="R33">
        <f>'[1]FLEX MASTER'!$E29</f>
        <v>0</v>
      </c>
      <c r="T33">
        <f t="shared" si="3"/>
        <v>0</v>
      </c>
      <c r="U33" s="23">
        <f>'[1]FLEX MASTER'!$F29</f>
        <v>0</v>
      </c>
      <c r="W33">
        <f t="shared" si="10"/>
        <v>0</v>
      </c>
      <c r="X33">
        <f t="shared" si="21"/>
        <v>0</v>
      </c>
      <c r="Y33">
        <f>'[1]FLEX MASTER'!$D29</f>
        <v>0</v>
      </c>
      <c r="Z33">
        <f>'[1]FLEX MASTER'!$G29</f>
        <v>0</v>
      </c>
      <c r="AA33">
        <f>'[1]FLEX MASTER'!$H29</f>
        <v>0</v>
      </c>
      <c r="AB33">
        <f>'[1]FLEX MASTER'!$I29</f>
        <v>0</v>
      </c>
      <c r="AD33">
        <f>'[1]FLEX MASTER'!$J29</f>
        <v>0</v>
      </c>
      <c r="AF33">
        <f t="shared" si="11"/>
        <v>0</v>
      </c>
      <c r="AG33">
        <f>'[1]FLEX MASTER'!$K29</f>
        <v>0</v>
      </c>
      <c r="AH33">
        <f t="shared" si="12"/>
        <v>0</v>
      </c>
      <c r="AI33">
        <f>'[1]FLEX MASTER'!$L29</f>
        <v>0</v>
      </c>
      <c r="AK33">
        <f t="shared" si="13"/>
        <v>0</v>
      </c>
      <c r="AM33">
        <f>'[1]FLEX MASTER'!$M29</f>
        <v>0</v>
      </c>
      <c r="AO33">
        <f>'[1]FLEX MASTER'!$N29</f>
        <v>0</v>
      </c>
      <c r="AS33">
        <f>'[1]FLEX MASTER'!$O29</f>
        <v>0</v>
      </c>
      <c r="AU33">
        <f t="shared" si="14"/>
        <v>0</v>
      </c>
      <c r="AV33">
        <f t="shared" si="15"/>
        <v>0</v>
      </c>
      <c r="AW33">
        <f t="shared" si="16"/>
        <v>0</v>
      </c>
      <c r="AX33">
        <f t="shared" si="17"/>
        <v>0</v>
      </c>
      <c r="BG33">
        <f t="shared" si="18"/>
        <v>0</v>
      </c>
      <c r="BH33" s="10">
        <f t="shared" si="19"/>
        <v>0</v>
      </c>
    </row>
    <row r="34" spans="6:60">
      <c r="F34">
        <f t="shared" si="4"/>
        <v>0</v>
      </c>
      <c r="G34">
        <f t="shared" si="5"/>
        <v>0</v>
      </c>
      <c r="H34">
        <f t="shared" si="6"/>
        <v>0</v>
      </c>
      <c r="I34">
        <f t="shared" si="20"/>
        <v>0</v>
      </c>
      <c r="J34">
        <f>'[1]FLEX MASTER'!$C30</f>
        <v>0</v>
      </c>
      <c r="K34">
        <f t="shared" si="7"/>
        <v>0</v>
      </c>
      <c r="L34">
        <f t="shared" si="8"/>
        <v>0</v>
      </c>
      <c r="M34">
        <f t="shared" si="9"/>
        <v>0</v>
      </c>
      <c r="R34">
        <f>'[1]FLEX MASTER'!$E30</f>
        <v>0</v>
      </c>
      <c r="T34">
        <f t="shared" si="3"/>
        <v>0</v>
      </c>
      <c r="U34" s="23">
        <f>'[1]FLEX MASTER'!$F30</f>
        <v>0</v>
      </c>
      <c r="W34">
        <f t="shared" si="10"/>
        <v>0</v>
      </c>
      <c r="X34">
        <f t="shared" si="21"/>
        <v>0</v>
      </c>
      <c r="Y34">
        <f>'[1]FLEX MASTER'!$D30</f>
        <v>0</v>
      </c>
      <c r="Z34">
        <f>'[1]FLEX MASTER'!$G30</f>
        <v>0</v>
      </c>
      <c r="AA34">
        <f>'[1]FLEX MASTER'!$H30</f>
        <v>0</v>
      </c>
      <c r="AB34">
        <f>'[1]FLEX MASTER'!$I30</f>
        <v>0</v>
      </c>
      <c r="AD34">
        <f>'[1]FLEX MASTER'!$J30</f>
        <v>0</v>
      </c>
      <c r="AF34">
        <f t="shared" si="11"/>
        <v>0</v>
      </c>
      <c r="AG34">
        <f>'[1]FLEX MASTER'!$K30</f>
        <v>0</v>
      </c>
      <c r="AH34">
        <f t="shared" si="12"/>
        <v>0</v>
      </c>
      <c r="AI34">
        <f>'[1]FLEX MASTER'!$L30</f>
        <v>0</v>
      </c>
      <c r="AK34">
        <f t="shared" si="13"/>
        <v>0</v>
      </c>
      <c r="AM34">
        <f>'[1]FLEX MASTER'!$M30</f>
        <v>0</v>
      </c>
      <c r="AO34">
        <f>'[1]FLEX MASTER'!$N30</f>
        <v>0</v>
      </c>
      <c r="AS34">
        <f>'[1]FLEX MASTER'!$O30</f>
        <v>0</v>
      </c>
      <c r="AU34">
        <f t="shared" si="14"/>
        <v>0</v>
      </c>
      <c r="AV34">
        <f t="shared" si="15"/>
        <v>0</v>
      </c>
      <c r="AW34">
        <f t="shared" si="16"/>
        <v>0</v>
      </c>
      <c r="AX34">
        <f t="shared" si="17"/>
        <v>0</v>
      </c>
      <c r="BG34">
        <f t="shared" si="18"/>
        <v>0</v>
      </c>
      <c r="BH34" s="10">
        <f t="shared" si="19"/>
        <v>0</v>
      </c>
    </row>
    <row r="35" spans="6:60">
      <c r="F35">
        <f t="shared" si="4"/>
        <v>0</v>
      </c>
      <c r="G35">
        <f t="shared" si="5"/>
        <v>0</v>
      </c>
      <c r="H35">
        <f t="shared" si="6"/>
        <v>0</v>
      </c>
      <c r="I35">
        <f t="shared" si="20"/>
        <v>0</v>
      </c>
      <c r="J35">
        <f>'[1]FLEX MASTER'!$C31</f>
        <v>0</v>
      </c>
      <c r="K35">
        <f t="shared" si="7"/>
        <v>0</v>
      </c>
      <c r="L35">
        <f t="shared" si="8"/>
        <v>0</v>
      </c>
      <c r="M35">
        <f t="shared" si="9"/>
        <v>0</v>
      </c>
      <c r="R35">
        <f>'[1]FLEX MASTER'!$E31</f>
        <v>0</v>
      </c>
      <c r="T35">
        <f t="shared" si="3"/>
        <v>0</v>
      </c>
      <c r="U35" s="23">
        <f>'[1]FLEX MASTER'!$F31</f>
        <v>0</v>
      </c>
      <c r="W35">
        <f t="shared" si="10"/>
        <v>0</v>
      </c>
      <c r="X35">
        <f t="shared" si="21"/>
        <v>0</v>
      </c>
      <c r="Y35">
        <f>'[1]FLEX MASTER'!$D31</f>
        <v>0</v>
      </c>
      <c r="Z35">
        <f>'[1]FLEX MASTER'!$G31</f>
        <v>0</v>
      </c>
      <c r="AA35">
        <f>'[1]FLEX MASTER'!$H31</f>
        <v>0</v>
      </c>
      <c r="AB35">
        <f>'[1]FLEX MASTER'!$I31</f>
        <v>0</v>
      </c>
      <c r="AD35">
        <f>'[1]FLEX MASTER'!$J31</f>
        <v>0</v>
      </c>
      <c r="AF35">
        <f t="shared" si="11"/>
        <v>0</v>
      </c>
      <c r="AG35">
        <f>'[1]FLEX MASTER'!$K31</f>
        <v>0</v>
      </c>
      <c r="AH35">
        <f t="shared" si="12"/>
        <v>0</v>
      </c>
      <c r="AI35">
        <f>'[1]FLEX MASTER'!$L31</f>
        <v>0</v>
      </c>
      <c r="AK35">
        <f t="shared" si="13"/>
        <v>0</v>
      </c>
      <c r="AM35">
        <f>'[1]FLEX MASTER'!$M31</f>
        <v>0</v>
      </c>
      <c r="AO35">
        <f>'[1]FLEX MASTER'!$N31</f>
        <v>0</v>
      </c>
      <c r="AS35">
        <f>'[1]FLEX MASTER'!$O31</f>
        <v>0</v>
      </c>
      <c r="AU35">
        <f t="shared" si="14"/>
        <v>0</v>
      </c>
      <c r="AV35">
        <f t="shared" si="15"/>
        <v>0</v>
      </c>
      <c r="AW35">
        <f t="shared" si="16"/>
        <v>0</v>
      </c>
      <c r="AX35">
        <f t="shared" si="17"/>
        <v>0</v>
      </c>
      <c r="BG35">
        <f t="shared" si="18"/>
        <v>0</v>
      </c>
      <c r="BH35" s="10">
        <f t="shared" si="19"/>
        <v>0</v>
      </c>
    </row>
    <row r="36" spans="6:60">
      <c r="F36">
        <f t="shared" si="4"/>
        <v>0</v>
      </c>
      <c r="G36">
        <f t="shared" si="5"/>
        <v>0</v>
      </c>
      <c r="H36">
        <f t="shared" si="6"/>
        <v>0</v>
      </c>
      <c r="I36">
        <f t="shared" si="20"/>
        <v>0</v>
      </c>
      <c r="J36">
        <f>'[1]FLEX MASTER'!$C32</f>
        <v>0</v>
      </c>
      <c r="K36">
        <f t="shared" si="7"/>
        <v>0</v>
      </c>
      <c r="L36">
        <f t="shared" si="8"/>
        <v>0</v>
      </c>
      <c r="M36">
        <f t="shared" si="9"/>
        <v>0</v>
      </c>
      <c r="R36">
        <f>'[1]FLEX MASTER'!$E32</f>
        <v>0</v>
      </c>
      <c r="T36">
        <f t="shared" si="3"/>
        <v>0</v>
      </c>
      <c r="U36" s="23">
        <f>'[1]FLEX MASTER'!$F32</f>
        <v>0</v>
      </c>
      <c r="W36">
        <f t="shared" si="10"/>
        <v>0</v>
      </c>
      <c r="X36">
        <f t="shared" si="21"/>
        <v>0</v>
      </c>
      <c r="Y36">
        <f>'[1]FLEX MASTER'!$D32</f>
        <v>0</v>
      </c>
      <c r="Z36">
        <f>'[1]FLEX MASTER'!$G32</f>
        <v>0</v>
      </c>
      <c r="AA36">
        <f>'[1]FLEX MASTER'!$H32</f>
        <v>0</v>
      </c>
      <c r="AB36">
        <f>'[1]FLEX MASTER'!$I32</f>
        <v>0</v>
      </c>
      <c r="AD36">
        <f>'[1]FLEX MASTER'!$J32</f>
        <v>0</v>
      </c>
      <c r="AF36">
        <f t="shared" si="11"/>
        <v>0</v>
      </c>
      <c r="AG36">
        <f>'[1]FLEX MASTER'!$K32</f>
        <v>0</v>
      </c>
      <c r="AH36">
        <f t="shared" si="12"/>
        <v>0</v>
      </c>
      <c r="AI36">
        <f>'[1]FLEX MASTER'!$L32</f>
        <v>0</v>
      </c>
      <c r="AK36">
        <f t="shared" si="13"/>
        <v>0</v>
      </c>
      <c r="AM36">
        <f>'[1]FLEX MASTER'!$M32</f>
        <v>0</v>
      </c>
      <c r="AO36">
        <f>'[1]FLEX MASTER'!$N32</f>
        <v>0</v>
      </c>
      <c r="AS36">
        <f>'[1]FLEX MASTER'!$O32</f>
        <v>0</v>
      </c>
      <c r="AU36">
        <f t="shared" si="14"/>
        <v>0</v>
      </c>
      <c r="AV36">
        <f t="shared" si="15"/>
        <v>0</v>
      </c>
      <c r="AW36">
        <f t="shared" si="16"/>
        <v>0</v>
      </c>
      <c r="AX36">
        <f t="shared" si="17"/>
        <v>0</v>
      </c>
      <c r="BG36">
        <f t="shared" si="18"/>
        <v>0</v>
      </c>
      <c r="BH36" s="10">
        <f t="shared" si="19"/>
        <v>0</v>
      </c>
    </row>
    <row r="37" spans="6:60">
      <c r="F37">
        <f t="shared" si="4"/>
        <v>0</v>
      </c>
      <c r="G37">
        <f t="shared" si="5"/>
        <v>0</v>
      </c>
      <c r="H37">
        <f t="shared" si="6"/>
        <v>0</v>
      </c>
      <c r="I37">
        <f t="shared" si="20"/>
        <v>0</v>
      </c>
      <c r="J37">
        <f>'[1]FLEX MASTER'!$C33</f>
        <v>0</v>
      </c>
      <c r="K37">
        <f t="shared" si="7"/>
        <v>0</v>
      </c>
      <c r="L37">
        <f t="shared" si="8"/>
        <v>0</v>
      </c>
      <c r="M37">
        <f t="shared" si="9"/>
        <v>0</v>
      </c>
      <c r="R37">
        <f>'[1]FLEX MASTER'!$E33</f>
        <v>0</v>
      </c>
      <c r="T37">
        <f t="shared" si="3"/>
        <v>0</v>
      </c>
      <c r="U37" s="23">
        <f>'[1]FLEX MASTER'!$F33</f>
        <v>0</v>
      </c>
      <c r="W37">
        <f t="shared" si="10"/>
        <v>0</v>
      </c>
      <c r="X37">
        <f t="shared" si="21"/>
        <v>0</v>
      </c>
      <c r="Y37">
        <f>'[1]FLEX MASTER'!$D33</f>
        <v>0</v>
      </c>
      <c r="Z37">
        <f>'[1]FLEX MASTER'!$G33</f>
        <v>0</v>
      </c>
      <c r="AA37">
        <f>'[1]FLEX MASTER'!$H33</f>
        <v>0</v>
      </c>
      <c r="AB37">
        <f>'[1]FLEX MASTER'!$I33</f>
        <v>0</v>
      </c>
      <c r="AD37">
        <f>'[1]FLEX MASTER'!$J33</f>
        <v>0</v>
      </c>
      <c r="AF37">
        <f t="shared" si="11"/>
        <v>0</v>
      </c>
      <c r="AG37">
        <f>'[1]FLEX MASTER'!$K33</f>
        <v>0</v>
      </c>
      <c r="AH37">
        <f t="shared" si="12"/>
        <v>0</v>
      </c>
      <c r="AI37">
        <f>'[1]FLEX MASTER'!$L33</f>
        <v>0</v>
      </c>
      <c r="AK37">
        <f t="shared" si="13"/>
        <v>0</v>
      </c>
      <c r="AM37">
        <f>'[1]FLEX MASTER'!$M33</f>
        <v>0</v>
      </c>
      <c r="AO37">
        <f>'[1]FLEX MASTER'!$N33</f>
        <v>0</v>
      </c>
      <c r="AS37">
        <f>'[1]FLEX MASTER'!$O33</f>
        <v>0</v>
      </c>
      <c r="AU37">
        <f t="shared" si="14"/>
        <v>0</v>
      </c>
      <c r="AV37">
        <f t="shared" si="15"/>
        <v>0</v>
      </c>
      <c r="AW37">
        <f t="shared" si="16"/>
        <v>0</v>
      </c>
      <c r="AX37">
        <f t="shared" si="17"/>
        <v>0</v>
      </c>
      <c r="BG37">
        <f t="shared" si="18"/>
        <v>0</v>
      </c>
      <c r="BH37" s="10">
        <f t="shared" si="19"/>
        <v>0</v>
      </c>
    </row>
    <row r="38" spans="6:60">
      <c r="F38">
        <f t="shared" si="4"/>
        <v>0</v>
      </c>
      <c r="G38">
        <f t="shared" si="5"/>
        <v>0</v>
      </c>
      <c r="H38">
        <f t="shared" si="6"/>
        <v>0</v>
      </c>
      <c r="I38">
        <f t="shared" si="20"/>
        <v>0</v>
      </c>
      <c r="J38">
        <f>'[1]FLEX MASTER'!$C34</f>
        <v>0</v>
      </c>
      <c r="K38">
        <f t="shared" si="7"/>
        <v>0</v>
      </c>
      <c r="L38">
        <f t="shared" si="8"/>
        <v>0</v>
      </c>
      <c r="M38">
        <f t="shared" si="9"/>
        <v>0</v>
      </c>
      <c r="R38">
        <f>'[1]FLEX MASTER'!$E34</f>
        <v>0</v>
      </c>
      <c r="T38">
        <f t="shared" ref="T38:T68" si="22">QUOTIENT((Q38+R38+S38),3)</f>
        <v>0</v>
      </c>
      <c r="U38" s="23">
        <f>'[1]FLEX MASTER'!$F34</f>
        <v>0</v>
      </c>
      <c r="W38">
        <f t="shared" si="10"/>
        <v>0</v>
      </c>
      <c r="X38">
        <f t="shared" si="21"/>
        <v>0</v>
      </c>
      <c r="Y38">
        <f>'[1]FLEX MASTER'!$D34</f>
        <v>0</v>
      </c>
      <c r="Z38">
        <f>'[1]FLEX MASTER'!$G34</f>
        <v>0</v>
      </c>
      <c r="AA38">
        <f>'[1]FLEX MASTER'!$H34</f>
        <v>0</v>
      </c>
      <c r="AB38">
        <f>'[1]FLEX MASTER'!$I34</f>
        <v>0</v>
      </c>
      <c r="AD38">
        <f>'[1]FLEX MASTER'!$J34</f>
        <v>0</v>
      </c>
      <c r="AF38">
        <f t="shared" si="11"/>
        <v>0</v>
      </c>
      <c r="AG38">
        <f>'[1]FLEX MASTER'!$K34</f>
        <v>0</v>
      </c>
      <c r="AH38">
        <f t="shared" si="12"/>
        <v>0</v>
      </c>
      <c r="AI38">
        <f>'[1]FLEX MASTER'!$L34</f>
        <v>0</v>
      </c>
      <c r="AK38">
        <f t="shared" si="13"/>
        <v>0</v>
      </c>
      <c r="AM38">
        <f>'[1]FLEX MASTER'!$M34</f>
        <v>0</v>
      </c>
      <c r="AO38">
        <f>'[1]FLEX MASTER'!$N34</f>
        <v>0</v>
      </c>
      <c r="AS38">
        <f>'[1]FLEX MASTER'!$O34</f>
        <v>0</v>
      </c>
      <c r="AU38">
        <f t="shared" si="14"/>
        <v>0</v>
      </c>
      <c r="AV38">
        <f t="shared" si="15"/>
        <v>0</v>
      </c>
      <c r="AW38">
        <f t="shared" si="16"/>
        <v>0</v>
      </c>
      <c r="AX38">
        <f t="shared" si="17"/>
        <v>0</v>
      </c>
      <c r="BG38">
        <f t="shared" si="18"/>
        <v>0</v>
      </c>
      <c r="BH38" s="10">
        <f t="shared" si="19"/>
        <v>0</v>
      </c>
    </row>
    <row r="39" spans="6:60">
      <c r="F39">
        <f t="shared" si="4"/>
        <v>0</v>
      </c>
      <c r="G39">
        <f t="shared" si="5"/>
        <v>0</v>
      </c>
      <c r="H39">
        <f t="shared" si="6"/>
        <v>0</v>
      </c>
      <c r="I39">
        <f t="shared" si="20"/>
        <v>0</v>
      </c>
      <c r="J39">
        <f>'[1]FLEX MASTER'!$C35</f>
        <v>0</v>
      </c>
      <c r="K39">
        <f t="shared" si="7"/>
        <v>0</v>
      </c>
      <c r="L39">
        <f t="shared" si="8"/>
        <v>0</v>
      </c>
      <c r="M39">
        <f t="shared" si="9"/>
        <v>0</v>
      </c>
      <c r="R39">
        <f>'[1]FLEX MASTER'!$E35</f>
        <v>0</v>
      </c>
      <c r="T39">
        <f t="shared" si="22"/>
        <v>0</v>
      </c>
      <c r="U39" s="23">
        <f>'[1]FLEX MASTER'!$F35</f>
        <v>0</v>
      </c>
      <c r="W39">
        <f t="shared" si="10"/>
        <v>0</v>
      </c>
      <c r="X39">
        <f t="shared" si="21"/>
        <v>0</v>
      </c>
      <c r="Y39">
        <f>'[1]FLEX MASTER'!$D35</f>
        <v>0</v>
      </c>
      <c r="Z39">
        <f>'[1]FLEX MASTER'!$G35</f>
        <v>0</v>
      </c>
      <c r="AA39">
        <f>'[1]FLEX MASTER'!$H35</f>
        <v>0</v>
      </c>
      <c r="AB39">
        <f>'[1]FLEX MASTER'!$I35</f>
        <v>0</v>
      </c>
      <c r="AD39">
        <f>'[1]FLEX MASTER'!$J35</f>
        <v>0</v>
      </c>
      <c r="AF39">
        <f t="shared" si="11"/>
        <v>0</v>
      </c>
      <c r="AG39">
        <f>'[1]FLEX MASTER'!$K35</f>
        <v>0</v>
      </c>
      <c r="AH39">
        <f t="shared" si="12"/>
        <v>0</v>
      </c>
      <c r="AI39">
        <f>'[1]FLEX MASTER'!$L35</f>
        <v>0</v>
      </c>
      <c r="AK39">
        <f t="shared" si="13"/>
        <v>0</v>
      </c>
      <c r="AM39">
        <f>'[1]FLEX MASTER'!$M35</f>
        <v>0</v>
      </c>
      <c r="AO39">
        <f>'[1]FLEX MASTER'!$N35</f>
        <v>0</v>
      </c>
      <c r="AS39">
        <f>'[1]FLEX MASTER'!$O35</f>
        <v>0</v>
      </c>
      <c r="AU39">
        <f t="shared" si="14"/>
        <v>0</v>
      </c>
      <c r="AV39">
        <f t="shared" si="15"/>
        <v>0</v>
      </c>
      <c r="AW39">
        <f t="shared" si="16"/>
        <v>0</v>
      </c>
      <c r="AX39">
        <f t="shared" si="17"/>
        <v>0</v>
      </c>
      <c r="BG39">
        <f t="shared" si="18"/>
        <v>0</v>
      </c>
      <c r="BH39" s="10">
        <f t="shared" si="19"/>
        <v>0</v>
      </c>
    </row>
    <row r="40" spans="6:60">
      <c r="F40">
        <f t="shared" si="4"/>
        <v>0</v>
      </c>
      <c r="G40">
        <f t="shared" si="5"/>
        <v>0</v>
      </c>
      <c r="H40">
        <f t="shared" si="6"/>
        <v>0</v>
      </c>
      <c r="I40">
        <f t="shared" si="20"/>
        <v>0</v>
      </c>
      <c r="J40">
        <f>'[1]FLEX MASTER'!$C36</f>
        <v>0</v>
      </c>
      <c r="K40">
        <f t="shared" si="7"/>
        <v>0</v>
      </c>
      <c r="L40">
        <f t="shared" si="8"/>
        <v>0</v>
      </c>
      <c r="M40">
        <f t="shared" si="9"/>
        <v>0</v>
      </c>
      <c r="R40">
        <f>'[1]FLEX MASTER'!$E36</f>
        <v>0</v>
      </c>
      <c r="T40">
        <f t="shared" si="22"/>
        <v>0</v>
      </c>
      <c r="U40" s="23">
        <f>'[1]FLEX MASTER'!$F36</f>
        <v>0</v>
      </c>
      <c r="W40">
        <f t="shared" si="10"/>
        <v>0</v>
      </c>
      <c r="X40">
        <f t="shared" si="21"/>
        <v>0</v>
      </c>
      <c r="Y40">
        <f>'[1]FLEX MASTER'!$D36</f>
        <v>0</v>
      </c>
      <c r="Z40">
        <f>'[1]FLEX MASTER'!$G36</f>
        <v>0</v>
      </c>
      <c r="AA40">
        <f>'[1]FLEX MASTER'!$H36</f>
        <v>0</v>
      </c>
      <c r="AB40">
        <f>'[1]FLEX MASTER'!$I36</f>
        <v>0</v>
      </c>
      <c r="AD40">
        <f>'[1]FLEX MASTER'!$J36</f>
        <v>0</v>
      </c>
      <c r="AF40">
        <f t="shared" si="11"/>
        <v>0</v>
      </c>
      <c r="AG40">
        <f>'[1]FLEX MASTER'!$K36</f>
        <v>0</v>
      </c>
      <c r="AH40">
        <f t="shared" si="12"/>
        <v>0</v>
      </c>
      <c r="AI40">
        <f>'[1]FLEX MASTER'!$L36</f>
        <v>0</v>
      </c>
      <c r="AK40">
        <f t="shared" si="13"/>
        <v>0</v>
      </c>
      <c r="AM40">
        <f>'[1]FLEX MASTER'!$M36</f>
        <v>0</v>
      </c>
      <c r="AO40">
        <f>'[1]FLEX MASTER'!$N36</f>
        <v>0</v>
      </c>
      <c r="AS40">
        <f>'[1]FLEX MASTER'!$O36</f>
        <v>0</v>
      </c>
      <c r="AU40">
        <f t="shared" si="14"/>
        <v>0</v>
      </c>
      <c r="AV40">
        <f t="shared" si="15"/>
        <v>0</v>
      </c>
      <c r="AW40">
        <f t="shared" si="16"/>
        <v>0</v>
      </c>
      <c r="AX40">
        <f t="shared" si="17"/>
        <v>0</v>
      </c>
      <c r="BG40">
        <f t="shared" si="18"/>
        <v>0</v>
      </c>
      <c r="BH40" s="10">
        <f t="shared" si="19"/>
        <v>0</v>
      </c>
    </row>
    <row r="41" spans="6:60">
      <c r="F41">
        <f t="shared" si="4"/>
        <v>0</v>
      </c>
      <c r="G41">
        <f t="shared" si="5"/>
        <v>0</v>
      </c>
      <c r="H41">
        <f t="shared" si="6"/>
        <v>0</v>
      </c>
      <c r="I41">
        <f t="shared" si="20"/>
        <v>0</v>
      </c>
      <c r="J41">
        <f>'[1]FLEX MASTER'!$C37</f>
        <v>0</v>
      </c>
      <c r="K41">
        <f t="shared" si="7"/>
        <v>0</v>
      </c>
      <c r="L41">
        <f t="shared" si="8"/>
        <v>0</v>
      </c>
      <c r="M41">
        <f t="shared" si="9"/>
        <v>0</v>
      </c>
      <c r="R41">
        <f>'[1]FLEX MASTER'!$E37</f>
        <v>0</v>
      </c>
      <c r="T41">
        <f t="shared" si="22"/>
        <v>0</v>
      </c>
      <c r="U41" s="23">
        <f>'[1]FLEX MASTER'!$F37</f>
        <v>0</v>
      </c>
      <c r="W41">
        <f t="shared" si="10"/>
        <v>0</v>
      </c>
      <c r="X41">
        <f t="shared" si="21"/>
        <v>0</v>
      </c>
      <c r="Y41">
        <f>'[1]FLEX MASTER'!$D37</f>
        <v>0</v>
      </c>
      <c r="Z41">
        <f>'[1]FLEX MASTER'!$G37</f>
        <v>0</v>
      </c>
      <c r="AA41">
        <f>'[1]FLEX MASTER'!$H37</f>
        <v>0</v>
      </c>
      <c r="AB41">
        <f>'[1]FLEX MASTER'!$I37</f>
        <v>0</v>
      </c>
      <c r="AD41">
        <f>'[1]FLEX MASTER'!$J37</f>
        <v>0</v>
      </c>
      <c r="AF41">
        <f t="shared" si="11"/>
        <v>0</v>
      </c>
      <c r="AG41">
        <f>'[1]FLEX MASTER'!$K37</f>
        <v>0</v>
      </c>
      <c r="AH41">
        <f t="shared" si="12"/>
        <v>0</v>
      </c>
      <c r="AI41">
        <f>'[1]FLEX MASTER'!$L37</f>
        <v>0</v>
      </c>
      <c r="AK41">
        <f t="shared" si="13"/>
        <v>0</v>
      </c>
      <c r="AM41">
        <f>'[1]FLEX MASTER'!$M37</f>
        <v>0</v>
      </c>
      <c r="AO41">
        <f>'[1]FLEX MASTER'!$N37</f>
        <v>0</v>
      </c>
      <c r="AS41">
        <f>'[1]FLEX MASTER'!$O37</f>
        <v>0</v>
      </c>
      <c r="AU41">
        <f t="shared" si="14"/>
        <v>0</v>
      </c>
      <c r="AV41">
        <f t="shared" si="15"/>
        <v>0</v>
      </c>
      <c r="AW41">
        <f t="shared" si="16"/>
        <v>0</v>
      </c>
      <c r="AX41">
        <f t="shared" si="17"/>
        <v>0</v>
      </c>
      <c r="BG41">
        <f t="shared" si="18"/>
        <v>0</v>
      </c>
      <c r="BH41" s="10">
        <f t="shared" si="19"/>
        <v>0</v>
      </c>
    </row>
    <row r="42" spans="6:60">
      <c r="F42">
        <f t="shared" si="4"/>
        <v>0</v>
      </c>
      <c r="G42">
        <f t="shared" si="5"/>
        <v>0</v>
      </c>
      <c r="H42">
        <f t="shared" si="6"/>
        <v>0</v>
      </c>
      <c r="I42">
        <f t="shared" si="20"/>
        <v>0</v>
      </c>
      <c r="J42">
        <f>'[1]FLEX MASTER'!$C38</f>
        <v>0</v>
      </c>
      <c r="K42">
        <f t="shared" si="7"/>
        <v>0</v>
      </c>
      <c r="L42">
        <f t="shared" si="8"/>
        <v>0</v>
      </c>
      <c r="M42">
        <f t="shared" si="9"/>
        <v>0</v>
      </c>
      <c r="R42">
        <f>'[1]FLEX MASTER'!$E38</f>
        <v>0</v>
      </c>
      <c r="T42">
        <f t="shared" si="22"/>
        <v>0</v>
      </c>
      <c r="U42" s="23">
        <f>'[1]FLEX MASTER'!$F38</f>
        <v>0</v>
      </c>
      <c r="W42">
        <f t="shared" si="10"/>
        <v>0</v>
      </c>
      <c r="X42">
        <f t="shared" si="21"/>
        <v>0</v>
      </c>
      <c r="Y42">
        <f>'[1]FLEX MASTER'!$D38</f>
        <v>0</v>
      </c>
      <c r="Z42">
        <f>'[1]FLEX MASTER'!$G38</f>
        <v>0</v>
      </c>
      <c r="AA42">
        <f>'[1]FLEX MASTER'!$H38</f>
        <v>0</v>
      </c>
      <c r="AB42">
        <f>'[1]FLEX MASTER'!$I38</f>
        <v>0</v>
      </c>
      <c r="AD42">
        <f>'[1]FLEX MASTER'!$J38</f>
        <v>0</v>
      </c>
      <c r="AF42">
        <f t="shared" si="11"/>
        <v>0</v>
      </c>
      <c r="AG42">
        <f>'[1]FLEX MASTER'!$K38</f>
        <v>0</v>
      </c>
      <c r="AH42">
        <f t="shared" si="12"/>
        <v>0</v>
      </c>
      <c r="AI42">
        <f>'[1]FLEX MASTER'!$L38</f>
        <v>0</v>
      </c>
      <c r="AK42">
        <f t="shared" si="13"/>
        <v>0</v>
      </c>
      <c r="AM42">
        <f>'[1]FLEX MASTER'!$M38</f>
        <v>0</v>
      </c>
      <c r="AO42">
        <f>'[1]FLEX MASTER'!$N38</f>
        <v>0</v>
      </c>
      <c r="AS42">
        <f>'[1]FLEX MASTER'!$O38</f>
        <v>0</v>
      </c>
      <c r="AU42">
        <f t="shared" si="14"/>
        <v>0</v>
      </c>
      <c r="AV42">
        <f t="shared" si="15"/>
        <v>0</v>
      </c>
      <c r="AW42">
        <f t="shared" si="16"/>
        <v>0</v>
      </c>
      <c r="AX42">
        <f t="shared" si="17"/>
        <v>0</v>
      </c>
      <c r="BG42">
        <f t="shared" si="18"/>
        <v>0</v>
      </c>
      <c r="BH42" s="10">
        <f t="shared" si="19"/>
        <v>0</v>
      </c>
    </row>
    <row r="43" spans="6:60">
      <c r="F43">
        <f t="shared" si="4"/>
        <v>0</v>
      </c>
      <c r="G43">
        <f t="shared" si="5"/>
        <v>0</v>
      </c>
      <c r="H43">
        <f t="shared" si="6"/>
        <v>0</v>
      </c>
      <c r="I43">
        <f t="shared" si="20"/>
        <v>0</v>
      </c>
      <c r="J43">
        <f>'[1]FLEX MASTER'!$C39</f>
        <v>0</v>
      </c>
      <c r="K43">
        <f t="shared" si="7"/>
        <v>0</v>
      </c>
      <c r="L43">
        <f t="shared" si="8"/>
        <v>0</v>
      </c>
      <c r="M43">
        <f t="shared" si="9"/>
        <v>0</v>
      </c>
      <c r="R43">
        <f>'[1]FLEX MASTER'!$E39</f>
        <v>0</v>
      </c>
      <c r="T43">
        <f t="shared" si="22"/>
        <v>0</v>
      </c>
      <c r="U43" s="23">
        <f>'[1]FLEX MASTER'!$F39</f>
        <v>0</v>
      </c>
      <c r="W43">
        <f t="shared" si="10"/>
        <v>0</v>
      </c>
      <c r="X43">
        <f t="shared" si="21"/>
        <v>0</v>
      </c>
      <c r="Y43">
        <f>'[1]FLEX MASTER'!$D39</f>
        <v>0</v>
      </c>
      <c r="Z43">
        <f>'[1]FLEX MASTER'!$G39</f>
        <v>0</v>
      </c>
      <c r="AA43">
        <f>'[1]FLEX MASTER'!$H39</f>
        <v>0</v>
      </c>
      <c r="AB43">
        <f>'[1]FLEX MASTER'!$I39</f>
        <v>0</v>
      </c>
      <c r="AD43">
        <f>'[1]FLEX MASTER'!$J39</f>
        <v>0</v>
      </c>
      <c r="AF43">
        <f t="shared" si="11"/>
        <v>0</v>
      </c>
      <c r="AG43">
        <f>'[1]FLEX MASTER'!$K39</f>
        <v>0</v>
      </c>
      <c r="AH43">
        <f t="shared" si="12"/>
        <v>0</v>
      </c>
      <c r="AI43">
        <f>'[1]FLEX MASTER'!$L39</f>
        <v>0</v>
      </c>
      <c r="AK43">
        <f t="shared" si="13"/>
        <v>0</v>
      </c>
      <c r="AM43">
        <f>'[1]FLEX MASTER'!$M39</f>
        <v>0</v>
      </c>
      <c r="AO43">
        <f>'[1]FLEX MASTER'!$N39</f>
        <v>0</v>
      </c>
      <c r="AS43">
        <f>'[1]FLEX MASTER'!$O39</f>
        <v>0</v>
      </c>
      <c r="AU43">
        <f t="shared" si="14"/>
        <v>0</v>
      </c>
      <c r="AV43">
        <f t="shared" si="15"/>
        <v>0</v>
      </c>
      <c r="AW43">
        <f t="shared" si="16"/>
        <v>0</v>
      </c>
      <c r="AX43">
        <f t="shared" si="17"/>
        <v>0</v>
      </c>
      <c r="BG43">
        <f t="shared" si="18"/>
        <v>0</v>
      </c>
      <c r="BH43" s="10">
        <f t="shared" si="19"/>
        <v>0</v>
      </c>
    </row>
    <row r="44" spans="6:60">
      <c r="F44">
        <f t="shared" si="4"/>
        <v>0</v>
      </c>
      <c r="G44">
        <f t="shared" si="5"/>
        <v>0</v>
      </c>
      <c r="H44">
        <f t="shared" si="6"/>
        <v>0</v>
      </c>
      <c r="I44">
        <f t="shared" si="20"/>
        <v>0</v>
      </c>
      <c r="J44">
        <f>'[1]FLEX MASTER'!$C40</f>
        <v>0</v>
      </c>
      <c r="K44">
        <f t="shared" si="7"/>
        <v>0</v>
      </c>
      <c r="L44">
        <f t="shared" si="8"/>
        <v>0</v>
      </c>
      <c r="M44">
        <f t="shared" si="9"/>
        <v>0</v>
      </c>
      <c r="R44">
        <f>'[1]FLEX MASTER'!$E40</f>
        <v>0</v>
      </c>
      <c r="T44">
        <f t="shared" si="22"/>
        <v>0</v>
      </c>
      <c r="U44" s="23">
        <f>'[1]FLEX MASTER'!$F40</f>
        <v>0</v>
      </c>
      <c r="W44">
        <f t="shared" si="10"/>
        <v>0</v>
      </c>
      <c r="X44">
        <f t="shared" si="21"/>
        <v>0</v>
      </c>
      <c r="Y44">
        <f>'[1]FLEX MASTER'!$D40</f>
        <v>0</v>
      </c>
      <c r="Z44">
        <f>'[1]FLEX MASTER'!$G40</f>
        <v>0</v>
      </c>
      <c r="AA44">
        <f>'[1]FLEX MASTER'!$H40</f>
        <v>0</v>
      </c>
      <c r="AB44">
        <f>'[1]FLEX MASTER'!$I40</f>
        <v>0</v>
      </c>
      <c r="AD44">
        <f>'[1]FLEX MASTER'!$J40</f>
        <v>0</v>
      </c>
      <c r="AF44">
        <f t="shared" si="11"/>
        <v>0</v>
      </c>
      <c r="AG44">
        <f>'[1]FLEX MASTER'!$K40</f>
        <v>0</v>
      </c>
      <c r="AH44">
        <f t="shared" si="12"/>
        <v>0</v>
      </c>
      <c r="AI44">
        <f>'[1]FLEX MASTER'!$L40</f>
        <v>0</v>
      </c>
      <c r="AK44">
        <f t="shared" si="13"/>
        <v>0</v>
      </c>
      <c r="AM44">
        <f>'[1]FLEX MASTER'!$M40</f>
        <v>0</v>
      </c>
      <c r="AO44">
        <f>'[1]FLEX MASTER'!$N40</f>
        <v>0</v>
      </c>
      <c r="AS44">
        <f>'[1]FLEX MASTER'!$O40</f>
        <v>0</v>
      </c>
      <c r="AU44">
        <f t="shared" si="14"/>
        <v>0</v>
      </c>
      <c r="AV44">
        <f t="shared" si="15"/>
        <v>0</v>
      </c>
      <c r="AW44">
        <f t="shared" si="16"/>
        <v>0</v>
      </c>
      <c r="AX44">
        <f t="shared" si="17"/>
        <v>0</v>
      </c>
      <c r="BG44">
        <f t="shared" si="18"/>
        <v>0</v>
      </c>
      <c r="BH44" s="10">
        <f t="shared" si="19"/>
        <v>0</v>
      </c>
    </row>
    <row r="45" spans="6:60">
      <c r="F45">
        <f t="shared" si="4"/>
        <v>0</v>
      </c>
      <c r="G45">
        <f t="shared" si="5"/>
        <v>0</v>
      </c>
      <c r="H45">
        <f t="shared" si="6"/>
        <v>0</v>
      </c>
      <c r="I45">
        <f t="shared" si="20"/>
        <v>0</v>
      </c>
      <c r="J45">
        <f>'[1]FLEX MASTER'!$C41</f>
        <v>0</v>
      </c>
      <c r="K45">
        <f t="shared" si="7"/>
        <v>0</v>
      </c>
      <c r="L45">
        <f t="shared" si="8"/>
        <v>0</v>
      </c>
      <c r="M45">
        <f t="shared" si="9"/>
        <v>0</v>
      </c>
      <c r="R45">
        <f>'[1]FLEX MASTER'!$E41</f>
        <v>0</v>
      </c>
      <c r="T45">
        <f t="shared" si="22"/>
        <v>0</v>
      </c>
      <c r="U45" s="23">
        <f>'[1]FLEX MASTER'!$F41</f>
        <v>0</v>
      </c>
      <c r="W45">
        <f t="shared" si="10"/>
        <v>0</v>
      </c>
      <c r="X45">
        <f t="shared" si="21"/>
        <v>0</v>
      </c>
      <c r="Y45">
        <f>'[1]FLEX MASTER'!$D41</f>
        <v>0</v>
      </c>
      <c r="Z45">
        <f>'[1]FLEX MASTER'!$G41</f>
        <v>0</v>
      </c>
      <c r="AA45">
        <f>'[1]FLEX MASTER'!$H41</f>
        <v>0</v>
      </c>
      <c r="AB45">
        <f>'[1]FLEX MASTER'!$I41</f>
        <v>0</v>
      </c>
      <c r="AD45">
        <f>'[1]FLEX MASTER'!$J41</f>
        <v>0</v>
      </c>
      <c r="AF45">
        <f t="shared" si="11"/>
        <v>0</v>
      </c>
      <c r="AG45">
        <f>'[1]FLEX MASTER'!$K41</f>
        <v>0</v>
      </c>
      <c r="AH45">
        <f t="shared" si="12"/>
        <v>0</v>
      </c>
      <c r="AI45">
        <f>'[1]FLEX MASTER'!$L41</f>
        <v>0</v>
      </c>
      <c r="AK45">
        <f t="shared" si="13"/>
        <v>0</v>
      </c>
      <c r="AM45">
        <f>'[1]FLEX MASTER'!$M41</f>
        <v>0</v>
      </c>
      <c r="AO45">
        <f>'[1]FLEX MASTER'!$N41</f>
        <v>0</v>
      </c>
      <c r="AS45">
        <f>'[1]FLEX MASTER'!$O41</f>
        <v>0</v>
      </c>
      <c r="AU45">
        <f t="shared" si="14"/>
        <v>0</v>
      </c>
      <c r="AV45">
        <f t="shared" si="15"/>
        <v>0</v>
      </c>
      <c r="AW45">
        <f t="shared" si="16"/>
        <v>0</v>
      </c>
      <c r="AX45">
        <f t="shared" si="17"/>
        <v>0</v>
      </c>
      <c r="BG45">
        <f t="shared" si="18"/>
        <v>0</v>
      </c>
      <c r="BH45" s="10">
        <f t="shared" si="19"/>
        <v>0</v>
      </c>
    </row>
    <row r="46" spans="6:60">
      <c r="F46">
        <f t="shared" si="4"/>
        <v>0</v>
      </c>
      <c r="G46">
        <f t="shared" si="5"/>
        <v>0</v>
      </c>
      <c r="H46">
        <f t="shared" si="6"/>
        <v>0</v>
      </c>
      <c r="I46">
        <f t="shared" si="20"/>
        <v>0</v>
      </c>
      <c r="J46">
        <f>'[1]FLEX MASTER'!$C42</f>
        <v>0</v>
      </c>
      <c r="K46">
        <f t="shared" si="7"/>
        <v>0</v>
      </c>
      <c r="L46">
        <f t="shared" si="8"/>
        <v>0</v>
      </c>
      <c r="M46">
        <f t="shared" si="9"/>
        <v>0</v>
      </c>
      <c r="R46">
        <f>'[1]FLEX MASTER'!$E42</f>
        <v>0</v>
      </c>
      <c r="T46">
        <f t="shared" si="22"/>
        <v>0</v>
      </c>
      <c r="U46" s="23">
        <f>'[1]FLEX MASTER'!$F42</f>
        <v>0</v>
      </c>
      <c r="W46">
        <f t="shared" si="10"/>
        <v>0</v>
      </c>
      <c r="X46">
        <f t="shared" si="21"/>
        <v>0</v>
      </c>
      <c r="Y46">
        <f>'[1]FLEX MASTER'!$D42</f>
        <v>0</v>
      </c>
      <c r="Z46">
        <f>'[1]FLEX MASTER'!$G42</f>
        <v>0</v>
      </c>
      <c r="AA46">
        <f>'[1]FLEX MASTER'!$H42</f>
        <v>0</v>
      </c>
      <c r="AB46">
        <f>'[1]FLEX MASTER'!$I42</f>
        <v>0</v>
      </c>
      <c r="AD46">
        <f>'[1]FLEX MASTER'!$J42</f>
        <v>0</v>
      </c>
      <c r="AF46">
        <f t="shared" si="11"/>
        <v>0</v>
      </c>
      <c r="AG46">
        <f>'[1]FLEX MASTER'!$K42</f>
        <v>0</v>
      </c>
      <c r="AH46">
        <f t="shared" si="12"/>
        <v>0</v>
      </c>
      <c r="AI46">
        <f>'[1]FLEX MASTER'!$L42</f>
        <v>0</v>
      </c>
      <c r="AK46">
        <f t="shared" si="13"/>
        <v>0</v>
      </c>
      <c r="AM46">
        <f>'[1]FLEX MASTER'!$M42</f>
        <v>0</v>
      </c>
      <c r="AO46">
        <f>'[1]FLEX MASTER'!$N42</f>
        <v>0</v>
      </c>
      <c r="AS46">
        <f>'[1]FLEX MASTER'!$O42</f>
        <v>0</v>
      </c>
      <c r="AU46">
        <f t="shared" si="14"/>
        <v>0</v>
      </c>
      <c r="AV46">
        <f t="shared" si="15"/>
        <v>0</v>
      </c>
      <c r="AW46">
        <f t="shared" si="16"/>
        <v>0</v>
      </c>
      <c r="AX46">
        <f t="shared" si="17"/>
        <v>0</v>
      </c>
      <c r="BG46">
        <f t="shared" si="18"/>
        <v>0</v>
      </c>
      <c r="BH46" s="10">
        <f t="shared" si="19"/>
        <v>0</v>
      </c>
    </row>
    <row r="47" spans="6:60">
      <c r="F47">
        <f t="shared" si="4"/>
        <v>0</v>
      </c>
      <c r="G47">
        <f t="shared" si="5"/>
        <v>0</v>
      </c>
      <c r="H47">
        <f t="shared" si="6"/>
        <v>0</v>
      </c>
      <c r="I47">
        <f t="shared" si="20"/>
        <v>0</v>
      </c>
      <c r="J47">
        <f>'[1]FLEX MASTER'!$C43</f>
        <v>0</v>
      </c>
      <c r="K47">
        <f t="shared" si="7"/>
        <v>0</v>
      </c>
      <c r="L47">
        <f t="shared" si="8"/>
        <v>0</v>
      </c>
      <c r="M47">
        <f t="shared" si="9"/>
        <v>0</v>
      </c>
      <c r="R47">
        <f>'[1]FLEX MASTER'!$E43</f>
        <v>0</v>
      </c>
      <c r="T47">
        <f t="shared" si="22"/>
        <v>0</v>
      </c>
      <c r="U47" s="23">
        <f>'[1]FLEX MASTER'!$F43</f>
        <v>0</v>
      </c>
      <c r="W47">
        <f t="shared" si="10"/>
        <v>0</v>
      </c>
      <c r="X47">
        <f t="shared" si="21"/>
        <v>0</v>
      </c>
      <c r="Y47">
        <f>'[1]FLEX MASTER'!$D43</f>
        <v>0</v>
      </c>
      <c r="Z47">
        <f>'[1]FLEX MASTER'!$G43</f>
        <v>0</v>
      </c>
      <c r="AA47">
        <f>'[1]FLEX MASTER'!$H43</f>
        <v>0</v>
      </c>
      <c r="AB47">
        <f>'[1]FLEX MASTER'!$I43</f>
        <v>0</v>
      </c>
      <c r="AD47">
        <f>'[1]FLEX MASTER'!$J43</f>
        <v>0</v>
      </c>
      <c r="AF47">
        <f t="shared" si="11"/>
        <v>0</v>
      </c>
      <c r="AG47">
        <f>'[1]FLEX MASTER'!$K43</f>
        <v>0</v>
      </c>
      <c r="AH47">
        <f t="shared" si="12"/>
        <v>0</v>
      </c>
      <c r="AI47">
        <f>'[1]FLEX MASTER'!$L43</f>
        <v>0</v>
      </c>
      <c r="AK47">
        <f t="shared" si="13"/>
        <v>0</v>
      </c>
      <c r="AM47">
        <f>'[1]FLEX MASTER'!$M43</f>
        <v>0</v>
      </c>
      <c r="AO47">
        <f>'[1]FLEX MASTER'!$N43</f>
        <v>0</v>
      </c>
      <c r="AS47">
        <f>'[1]FLEX MASTER'!$O43</f>
        <v>0</v>
      </c>
      <c r="AU47">
        <f t="shared" si="14"/>
        <v>0</v>
      </c>
      <c r="AV47">
        <f t="shared" si="15"/>
        <v>0</v>
      </c>
      <c r="AW47">
        <f t="shared" si="16"/>
        <v>0</v>
      </c>
      <c r="AX47">
        <f t="shared" si="17"/>
        <v>0</v>
      </c>
      <c r="BG47">
        <f t="shared" si="18"/>
        <v>0</v>
      </c>
      <c r="BH47" s="10">
        <f t="shared" si="19"/>
        <v>0</v>
      </c>
    </row>
    <row r="48" spans="6:60">
      <c r="F48">
        <f t="shared" si="4"/>
        <v>0</v>
      </c>
      <c r="G48">
        <f t="shared" si="5"/>
        <v>0</v>
      </c>
      <c r="H48">
        <f t="shared" si="6"/>
        <v>0</v>
      </c>
      <c r="I48">
        <f t="shared" si="20"/>
        <v>0</v>
      </c>
      <c r="J48">
        <f>'[1]FLEX MASTER'!$C44</f>
        <v>0</v>
      </c>
      <c r="K48">
        <f t="shared" si="7"/>
        <v>0</v>
      </c>
      <c r="L48">
        <f t="shared" si="8"/>
        <v>0</v>
      </c>
      <c r="M48">
        <f t="shared" si="9"/>
        <v>0</v>
      </c>
      <c r="R48">
        <f>'[1]FLEX MASTER'!$E44</f>
        <v>0</v>
      </c>
      <c r="T48">
        <f t="shared" si="22"/>
        <v>0</v>
      </c>
      <c r="U48" s="23">
        <f>'[1]FLEX MASTER'!$F44</f>
        <v>0</v>
      </c>
      <c r="W48">
        <f t="shared" si="10"/>
        <v>0</v>
      </c>
      <c r="X48">
        <f t="shared" si="21"/>
        <v>0</v>
      </c>
      <c r="Y48">
        <f>'[1]FLEX MASTER'!$D44</f>
        <v>0</v>
      </c>
      <c r="Z48">
        <f>'[1]FLEX MASTER'!$G44</f>
        <v>0</v>
      </c>
      <c r="AA48">
        <f>'[1]FLEX MASTER'!$H44</f>
        <v>0</v>
      </c>
      <c r="AB48">
        <f>'[1]FLEX MASTER'!$I44</f>
        <v>0</v>
      </c>
      <c r="AD48">
        <f>'[1]FLEX MASTER'!$J44</f>
        <v>0</v>
      </c>
      <c r="AF48">
        <f t="shared" si="11"/>
        <v>0</v>
      </c>
      <c r="AG48">
        <f>'[1]FLEX MASTER'!$K44</f>
        <v>0</v>
      </c>
      <c r="AH48">
        <f t="shared" si="12"/>
        <v>0</v>
      </c>
      <c r="AI48">
        <f>'[1]FLEX MASTER'!$L44</f>
        <v>0</v>
      </c>
      <c r="AK48">
        <f t="shared" si="13"/>
        <v>0</v>
      </c>
      <c r="AM48">
        <f>'[1]FLEX MASTER'!$M44</f>
        <v>0</v>
      </c>
      <c r="AO48">
        <f>'[1]FLEX MASTER'!$N44</f>
        <v>0</v>
      </c>
      <c r="AS48">
        <f>'[1]FLEX MASTER'!$O44</f>
        <v>0</v>
      </c>
      <c r="AU48">
        <f t="shared" si="14"/>
        <v>0</v>
      </c>
      <c r="AV48">
        <f t="shared" si="15"/>
        <v>0</v>
      </c>
      <c r="AW48">
        <f t="shared" si="16"/>
        <v>0</v>
      </c>
      <c r="AX48">
        <f t="shared" si="17"/>
        <v>0</v>
      </c>
      <c r="BG48">
        <f t="shared" si="18"/>
        <v>0</v>
      </c>
      <c r="BH48" s="10">
        <f t="shared" si="19"/>
        <v>0</v>
      </c>
    </row>
    <row r="49" spans="6:60">
      <c r="F49">
        <f t="shared" si="4"/>
        <v>0</v>
      </c>
      <c r="G49">
        <f t="shared" si="5"/>
        <v>0</v>
      </c>
      <c r="H49">
        <f t="shared" si="6"/>
        <v>0</v>
      </c>
      <c r="I49">
        <f t="shared" si="20"/>
        <v>0</v>
      </c>
      <c r="J49">
        <f>'[1]FLEX MASTER'!$C45</f>
        <v>0</v>
      </c>
      <c r="K49">
        <f t="shared" si="7"/>
        <v>0</v>
      </c>
      <c r="L49">
        <f t="shared" si="8"/>
        <v>0</v>
      </c>
      <c r="M49">
        <f t="shared" si="9"/>
        <v>0</v>
      </c>
      <c r="R49">
        <f>'[1]FLEX MASTER'!$E45</f>
        <v>0</v>
      </c>
      <c r="T49">
        <f t="shared" si="22"/>
        <v>0</v>
      </c>
      <c r="U49" s="23">
        <f>'[1]FLEX MASTER'!$F45</f>
        <v>0</v>
      </c>
      <c r="W49">
        <f t="shared" si="10"/>
        <v>0</v>
      </c>
      <c r="X49">
        <f t="shared" si="21"/>
        <v>0</v>
      </c>
      <c r="Y49">
        <f>'[1]FLEX MASTER'!$D45</f>
        <v>0</v>
      </c>
      <c r="Z49">
        <f>'[1]FLEX MASTER'!$G45</f>
        <v>0</v>
      </c>
      <c r="AA49">
        <f>'[1]FLEX MASTER'!$H45</f>
        <v>0</v>
      </c>
      <c r="AB49">
        <f>'[1]FLEX MASTER'!$I45</f>
        <v>0</v>
      </c>
      <c r="AD49">
        <f>'[1]FLEX MASTER'!$J45</f>
        <v>0</v>
      </c>
      <c r="AF49">
        <f t="shared" si="11"/>
        <v>0</v>
      </c>
      <c r="AG49">
        <f>'[1]FLEX MASTER'!$K45</f>
        <v>0</v>
      </c>
      <c r="AH49">
        <f t="shared" si="12"/>
        <v>0</v>
      </c>
      <c r="AI49">
        <f>'[1]FLEX MASTER'!$L45</f>
        <v>0</v>
      </c>
      <c r="AK49">
        <f t="shared" si="13"/>
        <v>0</v>
      </c>
      <c r="AM49">
        <f>'[1]FLEX MASTER'!$M45</f>
        <v>0</v>
      </c>
      <c r="AO49">
        <f>'[1]FLEX MASTER'!$N45</f>
        <v>0</v>
      </c>
      <c r="AS49">
        <f>'[1]FLEX MASTER'!$O45</f>
        <v>0</v>
      </c>
      <c r="AU49">
        <f t="shared" si="14"/>
        <v>0</v>
      </c>
      <c r="AV49">
        <f t="shared" si="15"/>
        <v>0</v>
      </c>
      <c r="AW49">
        <f t="shared" si="16"/>
        <v>0</v>
      </c>
      <c r="AX49">
        <f t="shared" si="17"/>
        <v>0</v>
      </c>
      <c r="BG49">
        <f t="shared" si="18"/>
        <v>0</v>
      </c>
      <c r="BH49" s="10">
        <f t="shared" si="19"/>
        <v>0</v>
      </c>
    </row>
    <row r="50" spans="6:60">
      <c r="F50">
        <f t="shared" si="4"/>
        <v>0</v>
      </c>
      <c r="G50">
        <f t="shared" si="5"/>
        <v>0</v>
      </c>
      <c r="H50">
        <f t="shared" si="6"/>
        <v>0</v>
      </c>
      <c r="I50">
        <f t="shared" si="20"/>
        <v>0</v>
      </c>
      <c r="J50">
        <f>'[1]FLEX MASTER'!$C46</f>
        <v>0</v>
      </c>
      <c r="K50">
        <f t="shared" si="7"/>
        <v>0</v>
      </c>
      <c r="L50">
        <f t="shared" si="8"/>
        <v>0</v>
      </c>
      <c r="M50">
        <f t="shared" si="9"/>
        <v>0</v>
      </c>
      <c r="R50">
        <f>'[1]FLEX MASTER'!$E46</f>
        <v>0</v>
      </c>
      <c r="T50">
        <f t="shared" si="22"/>
        <v>0</v>
      </c>
      <c r="U50" s="23">
        <f>'[1]FLEX MASTER'!$F46</f>
        <v>0</v>
      </c>
      <c r="W50">
        <f t="shared" si="10"/>
        <v>0</v>
      </c>
      <c r="X50">
        <f t="shared" si="21"/>
        <v>0</v>
      </c>
      <c r="Y50">
        <f>'[1]FLEX MASTER'!$D46</f>
        <v>0</v>
      </c>
      <c r="Z50">
        <f>'[1]FLEX MASTER'!$G46</f>
        <v>0</v>
      </c>
      <c r="AA50">
        <f>'[1]FLEX MASTER'!$H46</f>
        <v>0</v>
      </c>
      <c r="AB50">
        <f>'[1]FLEX MASTER'!$I46</f>
        <v>0</v>
      </c>
      <c r="AD50">
        <f>'[1]FLEX MASTER'!$J46</f>
        <v>0</v>
      </c>
      <c r="AF50">
        <f t="shared" si="11"/>
        <v>0</v>
      </c>
      <c r="AG50">
        <f>'[1]FLEX MASTER'!$K46</f>
        <v>0</v>
      </c>
      <c r="AH50">
        <f t="shared" si="12"/>
        <v>0</v>
      </c>
      <c r="AI50">
        <f>'[1]FLEX MASTER'!$L46</f>
        <v>0</v>
      </c>
      <c r="AK50">
        <f t="shared" si="13"/>
        <v>0</v>
      </c>
      <c r="AM50">
        <f>'[1]FLEX MASTER'!$M46</f>
        <v>0</v>
      </c>
      <c r="AO50">
        <f>'[1]FLEX MASTER'!$N46</f>
        <v>0</v>
      </c>
      <c r="AS50">
        <f>'[1]FLEX MASTER'!$O46</f>
        <v>0</v>
      </c>
      <c r="AU50">
        <f t="shared" si="14"/>
        <v>0</v>
      </c>
      <c r="AV50">
        <f t="shared" si="15"/>
        <v>0</v>
      </c>
      <c r="AW50">
        <f t="shared" si="16"/>
        <v>0</v>
      </c>
      <c r="AX50">
        <f t="shared" si="17"/>
        <v>0</v>
      </c>
      <c r="BG50">
        <f t="shared" si="18"/>
        <v>0</v>
      </c>
      <c r="BH50" s="10">
        <f t="shared" si="19"/>
        <v>0</v>
      </c>
    </row>
    <row r="51" spans="6:60">
      <c r="F51">
        <f t="shared" si="4"/>
        <v>0</v>
      </c>
      <c r="G51">
        <f t="shared" si="5"/>
        <v>0</v>
      </c>
      <c r="H51">
        <f t="shared" si="6"/>
        <v>0</v>
      </c>
      <c r="I51">
        <f t="shared" si="20"/>
        <v>0</v>
      </c>
      <c r="J51">
        <f>'[1]FLEX MASTER'!$C47</f>
        <v>0</v>
      </c>
      <c r="K51">
        <f t="shared" si="7"/>
        <v>0</v>
      </c>
      <c r="L51">
        <f t="shared" si="8"/>
        <v>0</v>
      </c>
      <c r="M51">
        <f t="shared" si="9"/>
        <v>0</v>
      </c>
      <c r="R51">
        <f>'[1]FLEX MASTER'!$E47</f>
        <v>0</v>
      </c>
      <c r="T51">
        <f t="shared" si="22"/>
        <v>0</v>
      </c>
      <c r="U51" s="23">
        <f>'[1]FLEX MASTER'!$F47</f>
        <v>0</v>
      </c>
      <c r="W51">
        <f t="shared" si="10"/>
        <v>0</v>
      </c>
      <c r="X51">
        <f t="shared" si="21"/>
        <v>0</v>
      </c>
      <c r="Y51">
        <f>'[1]FLEX MASTER'!$D47</f>
        <v>0</v>
      </c>
      <c r="Z51">
        <f>'[1]FLEX MASTER'!$G47</f>
        <v>0</v>
      </c>
      <c r="AA51">
        <f>'[1]FLEX MASTER'!$H47</f>
        <v>0</v>
      </c>
      <c r="AB51">
        <f>'[1]FLEX MASTER'!$I47</f>
        <v>0</v>
      </c>
      <c r="AD51">
        <f>'[1]FLEX MASTER'!$J47</f>
        <v>0</v>
      </c>
      <c r="AF51">
        <f t="shared" si="11"/>
        <v>0</v>
      </c>
      <c r="AG51">
        <f>'[1]FLEX MASTER'!$K47</f>
        <v>0</v>
      </c>
      <c r="AH51">
        <f t="shared" si="12"/>
        <v>0</v>
      </c>
      <c r="AI51">
        <f>'[1]FLEX MASTER'!$L47</f>
        <v>0</v>
      </c>
      <c r="AK51">
        <f t="shared" si="13"/>
        <v>0</v>
      </c>
      <c r="AM51">
        <f>'[1]FLEX MASTER'!$M47</f>
        <v>0</v>
      </c>
      <c r="AO51">
        <f>'[1]FLEX MASTER'!$N47</f>
        <v>0</v>
      </c>
      <c r="AS51">
        <f>'[1]FLEX MASTER'!$O47</f>
        <v>0</v>
      </c>
      <c r="AU51">
        <f t="shared" si="14"/>
        <v>0</v>
      </c>
      <c r="AV51">
        <f t="shared" si="15"/>
        <v>0</v>
      </c>
      <c r="AW51">
        <f t="shared" si="16"/>
        <v>0</v>
      </c>
      <c r="AX51">
        <f t="shared" si="17"/>
        <v>0</v>
      </c>
      <c r="BG51">
        <f t="shared" si="18"/>
        <v>0</v>
      </c>
      <c r="BH51" s="10">
        <f t="shared" si="19"/>
        <v>0</v>
      </c>
    </row>
    <row r="52" spans="6:60">
      <c r="F52">
        <f t="shared" si="4"/>
        <v>0</v>
      </c>
      <c r="G52">
        <f t="shared" si="5"/>
        <v>0</v>
      </c>
      <c r="H52">
        <f t="shared" si="6"/>
        <v>0</v>
      </c>
      <c r="I52">
        <f t="shared" si="20"/>
        <v>0</v>
      </c>
      <c r="J52">
        <f>'[1]FLEX MASTER'!$C48</f>
        <v>0</v>
      </c>
      <c r="K52">
        <f t="shared" si="7"/>
        <v>0</v>
      </c>
      <c r="L52">
        <f t="shared" si="8"/>
        <v>0</v>
      </c>
      <c r="M52">
        <f t="shared" si="9"/>
        <v>0</v>
      </c>
      <c r="R52">
        <f>'[1]FLEX MASTER'!$E48</f>
        <v>0</v>
      </c>
      <c r="T52">
        <f t="shared" si="22"/>
        <v>0</v>
      </c>
      <c r="U52" s="23">
        <f>'[1]FLEX MASTER'!$F48</f>
        <v>0</v>
      </c>
      <c r="W52">
        <f t="shared" si="10"/>
        <v>0</v>
      </c>
      <c r="X52">
        <f t="shared" si="21"/>
        <v>0</v>
      </c>
      <c r="Y52">
        <f>'[1]FLEX MASTER'!$D48</f>
        <v>0</v>
      </c>
      <c r="Z52">
        <f>'[1]FLEX MASTER'!$G48</f>
        <v>0</v>
      </c>
      <c r="AA52">
        <f>'[1]FLEX MASTER'!$H48</f>
        <v>0</v>
      </c>
      <c r="AB52">
        <f>'[1]FLEX MASTER'!$I48</f>
        <v>0</v>
      </c>
      <c r="AD52">
        <f>'[1]FLEX MASTER'!$J48</f>
        <v>0</v>
      </c>
      <c r="AF52">
        <f t="shared" si="11"/>
        <v>0</v>
      </c>
      <c r="AG52">
        <f>'[1]FLEX MASTER'!$K48</f>
        <v>0</v>
      </c>
      <c r="AH52">
        <f t="shared" si="12"/>
        <v>0</v>
      </c>
      <c r="AI52">
        <f>'[1]FLEX MASTER'!$L48</f>
        <v>0</v>
      </c>
      <c r="AK52">
        <f t="shared" si="13"/>
        <v>0</v>
      </c>
      <c r="AM52">
        <f>'[1]FLEX MASTER'!$M48</f>
        <v>0</v>
      </c>
      <c r="AO52">
        <f>'[1]FLEX MASTER'!$N48</f>
        <v>0</v>
      </c>
      <c r="AS52">
        <f>'[1]FLEX MASTER'!$O48</f>
        <v>0</v>
      </c>
      <c r="AU52">
        <f t="shared" si="14"/>
        <v>0</v>
      </c>
      <c r="AV52">
        <f t="shared" si="15"/>
        <v>0</v>
      </c>
      <c r="AW52">
        <f t="shared" si="16"/>
        <v>0</v>
      </c>
      <c r="AX52">
        <f t="shared" si="17"/>
        <v>0</v>
      </c>
      <c r="BG52">
        <f t="shared" si="18"/>
        <v>0</v>
      </c>
      <c r="BH52" s="10">
        <f t="shared" si="19"/>
        <v>0</v>
      </c>
    </row>
    <row r="53" spans="6:60">
      <c r="F53">
        <f t="shared" si="4"/>
        <v>0</v>
      </c>
      <c r="G53">
        <f t="shared" si="5"/>
        <v>0</v>
      </c>
      <c r="H53">
        <f t="shared" si="6"/>
        <v>0</v>
      </c>
      <c r="I53">
        <f t="shared" si="20"/>
        <v>0</v>
      </c>
      <c r="J53">
        <f>'[1]FLEX MASTER'!$C49</f>
        <v>0</v>
      </c>
      <c r="K53">
        <f t="shared" si="7"/>
        <v>0</v>
      </c>
      <c r="L53">
        <f t="shared" si="8"/>
        <v>0</v>
      </c>
      <c r="M53">
        <f t="shared" si="9"/>
        <v>0</v>
      </c>
      <c r="R53">
        <f>'[1]FLEX MASTER'!$E49</f>
        <v>0</v>
      </c>
      <c r="T53">
        <f t="shared" si="22"/>
        <v>0</v>
      </c>
      <c r="U53" s="23">
        <f>'[1]FLEX MASTER'!$F49</f>
        <v>0</v>
      </c>
      <c r="W53">
        <f t="shared" si="10"/>
        <v>0</v>
      </c>
      <c r="X53">
        <f t="shared" si="21"/>
        <v>0</v>
      </c>
      <c r="Y53">
        <f>'[1]FLEX MASTER'!$D49</f>
        <v>0</v>
      </c>
      <c r="Z53">
        <f>'[1]FLEX MASTER'!$G49</f>
        <v>0</v>
      </c>
      <c r="AA53">
        <f>'[1]FLEX MASTER'!$H49</f>
        <v>0</v>
      </c>
      <c r="AB53">
        <f>'[1]FLEX MASTER'!$I49</f>
        <v>0</v>
      </c>
      <c r="AD53">
        <f>'[1]FLEX MASTER'!$J49</f>
        <v>0</v>
      </c>
      <c r="AF53">
        <f t="shared" si="11"/>
        <v>0</v>
      </c>
      <c r="AG53">
        <f>'[1]FLEX MASTER'!$K49</f>
        <v>0</v>
      </c>
      <c r="AH53">
        <f t="shared" si="12"/>
        <v>0</v>
      </c>
      <c r="AI53">
        <f>'[1]FLEX MASTER'!$L49</f>
        <v>0</v>
      </c>
      <c r="AK53">
        <f t="shared" si="13"/>
        <v>0</v>
      </c>
      <c r="AM53">
        <f>'[1]FLEX MASTER'!$M49</f>
        <v>0</v>
      </c>
      <c r="AO53">
        <f>'[1]FLEX MASTER'!$N49</f>
        <v>0</v>
      </c>
      <c r="AS53">
        <f>'[1]FLEX MASTER'!$O49</f>
        <v>0</v>
      </c>
      <c r="AU53">
        <f t="shared" si="14"/>
        <v>0</v>
      </c>
      <c r="AV53">
        <f t="shared" si="15"/>
        <v>0</v>
      </c>
      <c r="AW53">
        <f t="shared" si="16"/>
        <v>0</v>
      </c>
      <c r="AX53">
        <f t="shared" si="17"/>
        <v>0</v>
      </c>
      <c r="BG53">
        <f t="shared" si="18"/>
        <v>0</v>
      </c>
      <c r="BH53" s="10">
        <f t="shared" si="19"/>
        <v>0</v>
      </c>
    </row>
    <row r="54" spans="6:60">
      <c r="F54">
        <f t="shared" si="4"/>
        <v>0</v>
      </c>
      <c r="G54">
        <f t="shared" si="5"/>
        <v>0</v>
      </c>
      <c r="H54">
        <f t="shared" si="6"/>
        <v>0</v>
      </c>
      <c r="I54">
        <f t="shared" si="20"/>
        <v>0</v>
      </c>
      <c r="J54">
        <f>'[1]FLEX MASTER'!$C50</f>
        <v>0</v>
      </c>
      <c r="K54">
        <f t="shared" si="7"/>
        <v>0</v>
      </c>
      <c r="L54">
        <f t="shared" si="8"/>
        <v>0</v>
      </c>
      <c r="M54">
        <f t="shared" si="9"/>
        <v>0</v>
      </c>
      <c r="R54">
        <f>'[1]FLEX MASTER'!$E50</f>
        <v>0</v>
      </c>
      <c r="T54">
        <f t="shared" si="22"/>
        <v>0</v>
      </c>
      <c r="U54" s="23">
        <f>'[1]FLEX MASTER'!$F50</f>
        <v>0</v>
      </c>
      <c r="W54">
        <f t="shared" si="10"/>
        <v>0</v>
      </c>
      <c r="X54">
        <f t="shared" si="21"/>
        <v>0</v>
      </c>
      <c r="Y54">
        <f>'[1]FLEX MASTER'!$D50</f>
        <v>0</v>
      </c>
      <c r="Z54">
        <f>'[1]FLEX MASTER'!$G50</f>
        <v>0</v>
      </c>
      <c r="AA54">
        <f>'[1]FLEX MASTER'!$H50</f>
        <v>0</v>
      </c>
      <c r="AB54">
        <f>'[1]FLEX MASTER'!$I50</f>
        <v>0</v>
      </c>
      <c r="AD54">
        <f>'[1]FLEX MASTER'!$J50</f>
        <v>0</v>
      </c>
      <c r="AF54">
        <f t="shared" si="11"/>
        <v>0</v>
      </c>
      <c r="AG54">
        <f>'[1]FLEX MASTER'!$K50</f>
        <v>0</v>
      </c>
      <c r="AH54">
        <f t="shared" si="12"/>
        <v>0</v>
      </c>
      <c r="AI54">
        <f>'[1]FLEX MASTER'!$L50</f>
        <v>0</v>
      </c>
      <c r="AK54">
        <f t="shared" si="13"/>
        <v>0</v>
      </c>
      <c r="AM54">
        <f>'[1]FLEX MASTER'!$M50</f>
        <v>0</v>
      </c>
      <c r="AO54">
        <f>'[1]FLEX MASTER'!$N50</f>
        <v>0</v>
      </c>
      <c r="AS54">
        <f>'[1]FLEX MASTER'!$O50</f>
        <v>0</v>
      </c>
      <c r="AU54">
        <f t="shared" si="14"/>
        <v>0</v>
      </c>
      <c r="AV54">
        <f t="shared" si="15"/>
        <v>0</v>
      </c>
      <c r="AW54">
        <f t="shared" si="16"/>
        <v>0</v>
      </c>
      <c r="AX54">
        <f t="shared" si="17"/>
        <v>0</v>
      </c>
      <c r="BG54">
        <f t="shared" si="18"/>
        <v>0</v>
      </c>
      <c r="BH54" s="10">
        <f t="shared" si="19"/>
        <v>0</v>
      </c>
    </row>
    <row r="55" spans="6:60">
      <c r="F55">
        <f t="shared" si="4"/>
        <v>0</v>
      </c>
      <c r="G55">
        <f t="shared" si="5"/>
        <v>0</v>
      </c>
      <c r="H55">
        <f t="shared" si="6"/>
        <v>0</v>
      </c>
      <c r="I55">
        <f t="shared" si="20"/>
        <v>0</v>
      </c>
      <c r="J55">
        <f>'[1]FLEX MASTER'!$C51</f>
        <v>0</v>
      </c>
      <c r="K55">
        <f t="shared" si="7"/>
        <v>0</v>
      </c>
      <c r="L55">
        <f t="shared" si="8"/>
        <v>0</v>
      </c>
      <c r="M55">
        <f t="shared" si="9"/>
        <v>0</v>
      </c>
      <c r="R55">
        <f>'[1]FLEX MASTER'!$E51</f>
        <v>0</v>
      </c>
      <c r="T55">
        <f t="shared" si="22"/>
        <v>0</v>
      </c>
      <c r="U55" s="23">
        <f>'[1]FLEX MASTER'!$F51</f>
        <v>0</v>
      </c>
      <c r="W55">
        <f t="shared" si="10"/>
        <v>0</v>
      </c>
      <c r="X55">
        <f t="shared" si="21"/>
        <v>0</v>
      </c>
      <c r="Y55">
        <f>'[1]FLEX MASTER'!$D51</f>
        <v>0</v>
      </c>
      <c r="Z55">
        <f>'[1]FLEX MASTER'!$G51</f>
        <v>0</v>
      </c>
      <c r="AA55">
        <f>'[1]FLEX MASTER'!$H51</f>
        <v>0</v>
      </c>
      <c r="AB55">
        <f>'[1]FLEX MASTER'!$I51</f>
        <v>0</v>
      </c>
      <c r="AD55">
        <f>'[1]FLEX MASTER'!$J51</f>
        <v>0</v>
      </c>
      <c r="AF55">
        <f t="shared" si="11"/>
        <v>0</v>
      </c>
      <c r="AG55">
        <f>'[1]FLEX MASTER'!$K51</f>
        <v>0</v>
      </c>
      <c r="AH55">
        <f t="shared" si="12"/>
        <v>0</v>
      </c>
      <c r="AI55">
        <f>'[1]FLEX MASTER'!$L51</f>
        <v>0</v>
      </c>
      <c r="AK55">
        <f t="shared" si="13"/>
        <v>0</v>
      </c>
      <c r="AM55">
        <f>'[1]FLEX MASTER'!$M51</f>
        <v>0</v>
      </c>
      <c r="AO55">
        <f>'[1]FLEX MASTER'!$N51</f>
        <v>0</v>
      </c>
      <c r="AS55">
        <f>'[1]FLEX MASTER'!$O51</f>
        <v>0</v>
      </c>
      <c r="AU55">
        <f t="shared" si="14"/>
        <v>0</v>
      </c>
      <c r="AV55">
        <f t="shared" si="15"/>
        <v>0</v>
      </c>
      <c r="AW55">
        <f t="shared" si="16"/>
        <v>0</v>
      </c>
      <c r="AX55">
        <f t="shared" si="17"/>
        <v>0</v>
      </c>
      <c r="BG55">
        <f t="shared" si="18"/>
        <v>0</v>
      </c>
      <c r="BH55" s="10">
        <f t="shared" si="19"/>
        <v>0</v>
      </c>
    </row>
    <row r="56" spans="6:60">
      <c r="F56">
        <f t="shared" si="4"/>
        <v>0</v>
      </c>
      <c r="G56">
        <f t="shared" si="5"/>
        <v>0</v>
      </c>
      <c r="H56">
        <f t="shared" si="6"/>
        <v>0</v>
      </c>
      <c r="I56">
        <f t="shared" si="20"/>
        <v>0</v>
      </c>
      <c r="J56">
        <f>'[1]FLEX MASTER'!$C52</f>
        <v>0</v>
      </c>
      <c r="K56">
        <f t="shared" si="7"/>
        <v>0</v>
      </c>
      <c r="L56">
        <f t="shared" si="8"/>
        <v>0</v>
      </c>
      <c r="M56">
        <f t="shared" si="9"/>
        <v>0</v>
      </c>
      <c r="R56">
        <f>'[1]FLEX MASTER'!$E52</f>
        <v>0</v>
      </c>
      <c r="T56">
        <f t="shared" si="22"/>
        <v>0</v>
      </c>
      <c r="U56" s="23">
        <f>'[1]FLEX MASTER'!$F52</f>
        <v>0</v>
      </c>
      <c r="W56">
        <f t="shared" si="10"/>
        <v>0</v>
      </c>
      <c r="X56">
        <f t="shared" si="21"/>
        <v>0</v>
      </c>
      <c r="Y56">
        <f>'[1]FLEX MASTER'!$D52</f>
        <v>0</v>
      </c>
      <c r="Z56">
        <f>'[1]FLEX MASTER'!$G52</f>
        <v>0</v>
      </c>
      <c r="AA56">
        <f>'[1]FLEX MASTER'!$H52</f>
        <v>0</v>
      </c>
      <c r="AB56">
        <f>'[1]FLEX MASTER'!$I52</f>
        <v>0</v>
      </c>
      <c r="AD56">
        <f>'[1]FLEX MASTER'!$J52</f>
        <v>0</v>
      </c>
      <c r="AF56">
        <f t="shared" si="11"/>
        <v>0</v>
      </c>
      <c r="AG56">
        <f>'[1]FLEX MASTER'!$K52</f>
        <v>0</v>
      </c>
      <c r="AH56">
        <f t="shared" si="12"/>
        <v>0</v>
      </c>
      <c r="AI56">
        <f>'[1]FLEX MASTER'!$L52</f>
        <v>0</v>
      </c>
      <c r="AK56">
        <f t="shared" si="13"/>
        <v>0</v>
      </c>
      <c r="AM56">
        <f>'[1]FLEX MASTER'!$M52</f>
        <v>0</v>
      </c>
      <c r="AO56">
        <f>'[1]FLEX MASTER'!$N52</f>
        <v>0</v>
      </c>
      <c r="AS56">
        <f>'[1]FLEX MASTER'!$O52</f>
        <v>0</v>
      </c>
      <c r="AU56">
        <f t="shared" si="14"/>
        <v>0</v>
      </c>
      <c r="AV56">
        <f t="shared" si="15"/>
        <v>0</v>
      </c>
      <c r="AW56">
        <f t="shared" si="16"/>
        <v>0</v>
      </c>
      <c r="AX56">
        <f t="shared" si="17"/>
        <v>0</v>
      </c>
      <c r="BG56">
        <f t="shared" si="18"/>
        <v>0</v>
      </c>
      <c r="BH56" s="10">
        <f t="shared" si="19"/>
        <v>0</v>
      </c>
    </row>
    <row r="57" spans="6:60">
      <c r="F57">
        <f t="shared" si="4"/>
        <v>0</v>
      </c>
      <c r="G57">
        <f t="shared" si="5"/>
        <v>0</v>
      </c>
      <c r="H57">
        <f t="shared" si="6"/>
        <v>0</v>
      </c>
      <c r="I57">
        <f t="shared" si="20"/>
        <v>0</v>
      </c>
      <c r="J57">
        <f>'[1]FLEX MASTER'!$C53</f>
        <v>0</v>
      </c>
      <c r="K57">
        <f t="shared" si="7"/>
        <v>0</v>
      </c>
      <c r="L57">
        <f t="shared" si="8"/>
        <v>0</v>
      </c>
      <c r="M57">
        <f t="shared" si="9"/>
        <v>0</v>
      </c>
      <c r="R57">
        <f>'[1]FLEX MASTER'!$E53</f>
        <v>0</v>
      </c>
      <c r="T57">
        <f t="shared" si="22"/>
        <v>0</v>
      </c>
      <c r="U57" s="23">
        <f>'[1]FLEX MASTER'!$F53</f>
        <v>0</v>
      </c>
      <c r="W57">
        <f t="shared" si="10"/>
        <v>0</v>
      </c>
      <c r="X57">
        <f t="shared" si="21"/>
        <v>0</v>
      </c>
      <c r="Y57">
        <f>'[1]FLEX MASTER'!$D53</f>
        <v>0</v>
      </c>
      <c r="Z57">
        <f>'[1]FLEX MASTER'!$G53</f>
        <v>0</v>
      </c>
      <c r="AA57">
        <f>'[1]FLEX MASTER'!$H53</f>
        <v>0</v>
      </c>
      <c r="AB57">
        <f>'[1]FLEX MASTER'!$I53</f>
        <v>0</v>
      </c>
      <c r="AD57">
        <f>'[1]FLEX MASTER'!$J53</f>
        <v>0</v>
      </c>
      <c r="AF57">
        <f t="shared" si="11"/>
        <v>0</v>
      </c>
      <c r="AG57">
        <f>'[1]FLEX MASTER'!$K53</f>
        <v>0</v>
      </c>
      <c r="AH57">
        <f t="shared" si="12"/>
        <v>0</v>
      </c>
      <c r="AI57">
        <f>'[1]FLEX MASTER'!$L53</f>
        <v>0</v>
      </c>
      <c r="AK57">
        <f t="shared" si="13"/>
        <v>0</v>
      </c>
      <c r="AM57">
        <f>'[1]FLEX MASTER'!$M53</f>
        <v>0</v>
      </c>
      <c r="AO57">
        <f>'[1]FLEX MASTER'!$N53</f>
        <v>0</v>
      </c>
      <c r="AS57">
        <f>'[1]FLEX MASTER'!$O53</f>
        <v>0</v>
      </c>
      <c r="AU57">
        <f t="shared" si="14"/>
        <v>0</v>
      </c>
      <c r="AV57">
        <f t="shared" si="15"/>
        <v>0</v>
      </c>
      <c r="AW57">
        <f t="shared" si="16"/>
        <v>0</v>
      </c>
      <c r="AX57">
        <f t="shared" si="17"/>
        <v>0</v>
      </c>
      <c r="BG57">
        <f t="shared" si="18"/>
        <v>0</v>
      </c>
      <c r="BH57" s="10">
        <f t="shared" si="19"/>
        <v>0</v>
      </c>
    </row>
    <row r="58" spans="6:60">
      <c r="F58">
        <f t="shared" si="4"/>
        <v>0</v>
      </c>
      <c r="G58">
        <f t="shared" si="5"/>
        <v>0</v>
      </c>
      <c r="H58">
        <f t="shared" si="6"/>
        <v>0</v>
      </c>
      <c r="I58">
        <f t="shared" si="20"/>
        <v>0</v>
      </c>
      <c r="J58">
        <f>'[1]FLEX MASTER'!$C54</f>
        <v>0</v>
      </c>
      <c r="K58">
        <f t="shared" si="7"/>
        <v>0</v>
      </c>
      <c r="L58">
        <f t="shared" si="8"/>
        <v>0</v>
      </c>
      <c r="M58">
        <f t="shared" si="9"/>
        <v>0</v>
      </c>
      <c r="R58">
        <f>'[1]FLEX MASTER'!$E54</f>
        <v>0</v>
      </c>
      <c r="T58">
        <f t="shared" si="22"/>
        <v>0</v>
      </c>
      <c r="U58" s="23">
        <f>'[1]FLEX MASTER'!$F54</f>
        <v>0</v>
      </c>
      <c r="W58">
        <f t="shared" si="10"/>
        <v>0</v>
      </c>
      <c r="X58">
        <f t="shared" si="21"/>
        <v>0</v>
      </c>
      <c r="Y58">
        <f>'[1]FLEX MASTER'!$D54</f>
        <v>0</v>
      </c>
      <c r="Z58">
        <f>'[1]FLEX MASTER'!$G54</f>
        <v>0</v>
      </c>
      <c r="AA58">
        <f>'[1]FLEX MASTER'!$H54</f>
        <v>0</v>
      </c>
      <c r="AB58">
        <f>'[1]FLEX MASTER'!$I54</f>
        <v>0</v>
      </c>
      <c r="AD58">
        <f>'[1]FLEX MASTER'!$J54</f>
        <v>0</v>
      </c>
      <c r="AF58">
        <f t="shared" si="11"/>
        <v>0</v>
      </c>
      <c r="AG58">
        <f>'[1]FLEX MASTER'!$K54</f>
        <v>0</v>
      </c>
      <c r="AH58">
        <f t="shared" si="12"/>
        <v>0</v>
      </c>
      <c r="AI58">
        <f>'[1]FLEX MASTER'!$L54</f>
        <v>0</v>
      </c>
      <c r="AK58">
        <f t="shared" si="13"/>
        <v>0</v>
      </c>
      <c r="AM58">
        <f>'[1]FLEX MASTER'!$M54</f>
        <v>0</v>
      </c>
      <c r="AO58">
        <f>'[1]FLEX MASTER'!$N54</f>
        <v>0</v>
      </c>
      <c r="AS58">
        <f>'[1]FLEX MASTER'!$O54</f>
        <v>0</v>
      </c>
      <c r="AU58">
        <f t="shared" si="14"/>
        <v>0</v>
      </c>
      <c r="AV58">
        <f t="shared" si="15"/>
        <v>0</v>
      </c>
      <c r="AW58">
        <f t="shared" si="16"/>
        <v>0</v>
      </c>
      <c r="AX58">
        <f t="shared" si="17"/>
        <v>0</v>
      </c>
      <c r="BG58">
        <f t="shared" si="18"/>
        <v>0</v>
      </c>
      <c r="BH58" s="10">
        <f t="shared" si="19"/>
        <v>0</v>
      </c>
    </row>
    <row r="59" spans="6:60">
      <c r="F59">
        <f t="shared" si="4"/>
        <v>0</v>
      </c>
      <c r="G59">
        <f t="shared" si="5"/>
        <v>0</v>
      </c>
      <c r="H59">
        <f t="shared" si="6"/>
        <v>0</v>
      </c>
      <c r="I59">
        <f t="shared" si="20"/>
        <v>0</v>
      </c>
      <c r="J59">
        <f>'[1]FLEX MASTER'!$C55</f>
        <v>0</v>
      </c>
      <c r="K59">
        <f t="shared" si="7"/>
        <v>0</v>
      </c>
      <c r="L59">
        <f t="shared" si="8"/>
        <v>0</v>
      </c>
      <c r="M59">
        <f t="shared" si="9"/>
        <v>0</v>
      </c>
      <c r="R59">
        <f>'[1]FLEX MASTER'!$E55</f>
        <v>0</v>
      </c>
      <c r="T59">
        <f t="shared" si="22"/>
        <v>0</v>
      </c>
      <c r="U59" s="23">
        <f>'[1]FLEX MASTER'!$F55</f>
        <v>0</v>
      </c>
      <c r="W59">
        <f t="shared" si="10"/>
        <v>0</v>
      </c>
      <c r="X59">
        <f t="shared" si="21"/>
        <v>0</v>
      </c>
      <c r="Y59">
        <f>'[1]FLEX MASTER'!$D55</f>
        <v>0</v>
      </c>
      <c r="Z59">
        <f>'[1]FLEX MASTER'!$G55</f>
        <v>0</v>
      </c>
      <c r="AA59">
        <f>'[1]FLEX MASTER'!$H55</f>
        <v>0</v>
      </c>
      <c r="AB59">
        <f>'[1]FLEX MASTER'!$I55</f>
        <v>0</v>
      </c>
      <c r="AD59">
        <f>'[1]FLEX MASTER'!$J55</f>
        <v>0</v>
      </c>
      <c r="AF59">
        <f t="shared" si="11"/>
        <v>0</v>
      </c>
      <c r="AG59">
        <f>'[1]FLEX MASTER'!$K55</f>
        <v>0</v>
      </c>
      <c r="AH59">
        <f t="shared" si="12"/>
        <v>0</v>
      </c>
      <c r="AI59">
        <f>'[1]FLEX MASTER'!$L55</f>
        <v>0</v>
      </c>
      <c r="AK59">
        <f t="shared" si="13"/>
        <v>0</v>
      </c>
      <c r="AM59">
        <f>'[1]FLEX MASTER'!$M55</f>
        <v>0</v>
      </c>
      <c r="AO59">
        <f>'[1]FLEX MASTER'!$N55</f>
        <v>0</v>
      </c>
      <c r="AS59">
        <f>'[1]FLEX MASTER'!$O55</f>
        <v>0</v>
      </c>
      <c r="AU59">
        <f t="shared" si="14"/>
        <v>0</v>
      </c>
      <c r="AV59">
        <f t="shared" si="15"/>
        <v>0</v>
      </c>
      <c r="AW59">
        <f t="shared" si="16"/>
        <v>0</v>
      </c>
      <c r="AX59">
        <f t="shared" si="17"/>
        <v>0</v>
      </c>
      <c r="BG59">
        <f t="shared" si="18"/>
        <v>0</v>
      </c>
      <c r="BH59" s="10">
        <f t="shared" si="19"/>
        <v>0</v>
      </c>
    </row>
    <row r="60" spans="6:60">
      <c r="F60">
        <f t="shared" si="4"/>
        <v>0</v>
      </c>
      <c r="G60">
        <f t="shared" si="5"/>
        <v>0</v>
      </c>
      <c r="H60">
        <f t="shared" si="6"/>
        <v>0</v>
      </c>
      <c r="I60">
        <f t="shared" si="20"/>
        <v>0</v>
      </c>
      <c r="J60">
        <f>'[1]FLEX MASTER'!$C56</f>
        <v>0</v>
      </c>
      <c r="K60">
        <f t="shared" si="7"/>
        <v>0</v>
      </c>
      <c r="L60">
        <f t="shared" si="8"/>
        <v>0</v>
      </c>
      <c r="M60">
        <f t="shared" si="9"/>
        <v>0</v>
      </c>
      <c r="R60">
        <f>'[1]FLEX MASTER'!$E56</f>
        <v>0</v>
      </c>
      <c r="T60">
        <f t="shared" si="22"/>
        <v>0</v>
      </c>
      <c r="U60" s="23">
        <f>'[1]FLEX MASTER'!$F56</f>
        <v>0</v>
      </c>
      <c r="W60">
        <f t="shared" si="10"/>
        <v>0</v>
      </c>
      <c r="X60">
        <f t="shared" si="21"/>
        <v>0</v>
      </c>
      <c r="Y60">
        <f>'[1]FLEX MASTER'!$D56</f>
        <v>0</v>
      </c>
      <c r="Z60">
        <f>'[1]FLEX MASTER'!$G56</f>
        <v>0</v>
      </c>
      <c r="AA60">
        <f>'[1]FLEX MASTER'!$H56</f>
        <v>0</v>
      </c>
      <c r="AB60">
        <f>'[1]FLEX MASTER'!$I56</f>
        <v>0</v>
      </c>
      <c r="AD60">
        <f>'[1]FLEX MASTER'!$J56</f>
        <v>0</v>
      </c>
      <c r="AF60">
        <f t="shared" si="11"/>
        <v>0</v>
      </c>
      <c r="AG60">
        <f>'[1]FLEX MASTER'!$K56</f>
        <v>0</v>
      </c>
      <c r="AH60">
        <f t="shared" si="12"/>
        <v>0</v>
      </c>
      <c r="AI60">
        <f>'[1]FLEX MASTER'!$L56</f>
        <v>0</v>
      </c>
      <c r="AK60">
        <f t="shared" si="13"/>
        <v>0</v>
      </c>
      <c r="AM60">
        <f>'[1]FLEX MASTER'!$M56</f>
        <v>0</v>
      </c>
      <c r="AO60">
        <f>'[1]FLEX MASTER'!$N56</f>
        <v>0</v>
      </c>
      <c r="AS60">
        <f>'[1]FLEX MASTER'!$O56</f>
        <v>0</v>
      </c>
      <c r="AU60">
        <f t="shared" si="14"/>
        <v>0</v>
      </c>
      <c r="AV60">
        <f t="shared" si="15"/>
        <v>0</v>
      </c>
      <c r="AW60">
        <f t="shared" si="16"/>
        <v>0</v>
      </c>
      <c r="AX60">
        <f t="shared" si="17"/>
        <v>0</v>
      </c>
      <c r="BG60">
        <f t="shared" si="18"/>
        <v>0</v>
      </c>
      <c r="BH60" s="10">
        <f t="shared" si="19"/>
        <v>0</v>
      </c>
    </row>
    <row r="61" spans="6:60">
      <c r="F61">
        <f t="shared" si="4"/>
        <v>0</v>
      </c>
      <c r="G61">
        <f t="shared" si="5"/>
        <v>0</v>
      </c>
      <c r="H61">
        <f t="shared" si="6"/>
        <v>0</v>
      </c>
      <c r="I61">
        <f t="shared" si="20"/>
        <v>0</v>
      </c>
      <c r="J61">
        <f>'[1]FLEX MASTER'!$C57</f>
        <v>0</v>
      </c>
      <c r="K61">
        <f t="shared" si="7"/>
        <v>0</v>
      </c>
      <c r="L61">
        <f t="shared" si="8"/>
        <v>0</v>
      </c>
      <c r="M61">
        <f t="shared" si="9"/>
        <v>0</v>
      </c>
      <c r="R61">
        <f>'[1]FLEX MASTER'!$E57</f>
        <v>0</v>
      </c>
      <c r="T61">
        <f t="shared" si="22"/>
        <v>0</v>
      </c>
      <c r="U61" s="23">
        <f>'[1]FLEX MASTER'!$F57</f>
        <v>0</v>
      </c>
      <c r="W61">
        <f t="shared" si="10"/>
        <v>0</v>
      </c>
      <c r="X61">
        <f t="shared" si="21"/>
        <v>0</v>
      </c>
      <c r="Y61">
        <f>'[1]FLEX MASTER'!$D57</f>
        <v>0</v>
      </c>
      <c r="Z61">
        <f>'[1]FLEX MASTER'!$G57</f>
        <v>0</v>
      </c>
      <c r="AA61">
        <f>'[1]FLEX MASTER'!$H57</f>
        <v>0</v>
      </c>
      <c r="AB61">
        <f>'[1]FLEX MASTER'!$I57</f>
        <v>0</v>
      </c>
      <c r="AD61">
        <f>'[1]FLEX MASTER'!$J57</f>
        <v>0</v>
      </c>
      <c r="AF61">
        <f t="shared" si="11"/>
        <v>0</v>
      </c>
      <c r="AG61">
        <f>'[1]FLEX MASTER'!$K57</f>
        <v>0</v>
      </c>
      <c r="AH61">
        <f t="shared" si="12"/>
        <v>0</v>
      </c>
      <c r="AI61">
        <f>'[1]FLEX MASTER'!$L57</f>
        <v>0</v>
      </c>
      <c r="AK61">
        <f t="shared" si="13"/>
        <v>0</v>
      </c>
      <c r="AM61">
        <f>'[1]FLEX MASTER'!$M57</f>
        <v>0</v>
      </c>
      <c r="AO61">
        <f>'[1]FLEX MASTER'!$N57</f>
        <v>0</v>
      </c>
      <c r="AS61">
        <f>'[1]FLEX MASTER'!$O57</f>
        <v>0</v>
      </c>
      <c r="AU61">
        <f t="shared" si="14"/>
        <v>0</v>
      </c>
      <c r="AV61">
        <f t="shared" si="15"/>
        <v>0</v>
      </c>
      <c r="AW61">
        <f t="shared" si="16"/>
        <v>0</v>
      </c>
      <c r="AX61">
        <f t="shared" si="17"/>
        <v>0</v>
      </c>
      <c r="BG61">
        <f t="shared" si="18"/>
        <v>0</v>
      </c>
      <c r="BH61" s="10">
        <f t="shared" si="19"/>
        <v>0</v>
      </c>
    </row>
    <row r="62" spans="6:60">
      <c r="F62">
        <f t="shared" si="4"/>
        <v>0</v>
      </c>
      <c r="G62">
        <f t="shared" si="5"/>
        <v>0</v>
      </c>
      <c r="H62">
        <f t="shared" si="6"/>
        <v>0</v>
      </c>
      <c r="I62">
        <f t="shared" si="20"/>
        <v>0</v>
      </c>
      <c r="J62">
        <f>'[1]FLEX MASTER'!$C58</f>
        <v>0</v>
      </c>
      <c r="K62">
        <f t="shared" si="7"/>
        <v>0</v>
      </c>
      <c r="L62">
        <f t="shared" si="8"/>
        <v>0</v>
      </c>
      <c r="M62">
        <f t="shared" si="9"/>
        <v>0</v>
      </c>
      <c r="R62">
        <f>'[1]FLEX MASTER'!$E58</f>
        <v>0</v>
      </c>
      <c r="T62">
        <f t="shared" si="22"/>
        <v>0</v>
      </c>
      <c r="U62" s="23">
        <f>'[1]FLEX MASTER'!$F58</f>
        <v>0</v>
      </c>
      <c r="W62">
        <f t="shared" si="10"/>
        <v>0</v>
      </c>
      <c r="X62">
        <f t="shared" si="21"/>
        <v>0</v>
      </c>
      <c r="Y62">
        <f>'[1]FLEX MASTER'!$D58</f>
        <v>0</v>
      </c>
      <c r="Z62">
        <f>'[1]FLEX MASTER'!$G58</f>
        <v>0</v>
      </c>
      <c r="AA62">
        <f>'[1]FLEX MASTER'!$H58</f>
        <v>0</v>
      </c>
      <c r="AB62">
        <f>'[1]FLEX MASTER'!$I58</f>
        <v>0</v>
      </c>
      <c r="AD62">
        <f>'[1]FLEX MASTER'!$J58</f>
        <v>0</v>
      </c>
      <c r="AF62">
        <f t="shared" si="11"/>
        <v>0</v>
      </c>
      <c r="AG62">
        <f>'[1]FLEX MASTER'!$K58</f>
        <v>0</v>
      </c>
      <c r="AH62">
        <f t="shared" si="12"/>
        <v>0</v>
      </c>
      <c r="AI62">
        <f>'[1]FLEX MASTER'!$L58</f>
        <v>0</v>
      </c>
      <c r="AK62">
        <f t="shared" si="13"/>
        <v>0</v>
      </c>
      <c r="AM62">
        <f>'[1]FLEX MASTER'!$M58</f>
        <v>0</v>
      </c>
      <c r="AO62">
        <f>'[1]FLEX MASTER'!$N58</f>
        <v>0</v>
      </c>
      <c r="AS62">
        <f>'[1]FLEX MASTER'!$O58</f>
        <v>0</v>
      </c>
      <c r="AU62">
        <f t="shared" si="14"/>
        <v>0</v>
      </c>
      <c r="AV62">
        <f t="shared" si="15"/>
        <v>0</v>
      </c>
      <c r="AW62">
        <f t="shared" si="16"/>
        <v>0</v>
      </c>
      <c r="AX62">
        <f t="shared" si="17"/>
        <v>0</v>
      </c>
      <c r="BG62">
        <f t="shared" si="18"/>
        <v>0</v>
      </c>
      <c r="BH62" s="10">
        <f t="shared" si="19"/>
        <v>0</v>
      </c>
    </row>
    <row r="63" spans="6:60">
      <c r="F63">
        <f t="shared" si="4"/>
        <v>0</v>
      </c>
      <c r="G63">
        <f t="shared" si="5"/>
        <v>0</v>
      </c>
      <c r="H63">
        <f t="shared" si="6"/>
        <v>0</v>
      </c>
      <c r="I63">
        <f t="shared" si="20"/>
        <v>0</v>
      </c>
      <c r="J63">
        <f>'[1]FLEX MASTER'!$C59</f>
        <v>0</v>
      </c>
      <c r="K63">
        <f t="shared" si="7"/>
        <v>0</v>
      </c>
      <c r="L63">
        <f t="shared" si="8"/>
        <v>0</v>
      </c>
      <c r="M63">
        <f t="shared" si="9"/>
        <v>0</v>
      </c>
      <c r="R63">
        <f>'[1]FLEX MASTER'!$E59</f>
        <v>0</v>
      </c>
      <c r="T63">
        <f t="shared" si="22"/>
        <v>0</v>
      </c>
      <c r="U63" s="23">
        <f>'[1]FLEX MASTER'!$F59</f>
        <v>0</v>
      </c>
      <c r="W63">
        <f t="shared" si="10"/>
        <v>0</v>
      </c>
      <c r="X63">
        <f t="shared" si="21"/>
        <v>0</v>
      </c>
      <c r="Y63">
        <f>'[1]FLEX MASTER'!$D59</f>
        <v>0</v>
      </c>
      <c r="Z63">
        <f>'[1]FLEX MASTER'!$G59</f>
        <v>0</v>
      </c>
      <c r="AA63">
        <f>'[1]FLEX MASTER'!$H59</f>
        <v>0</v>
      </c>
      <c r="AB63">
        <f>'[1]FLEX MASTER'!$I59</f>
        <v>0</v>
      </c>
      <c r="AD63">
        <f>'[1]FLEX MASTER'!$J59</f>
        <v>0</v>
      </c>
      <c r="AF63">
        <f t="shared" si="11"/>
        <v>0</v>
      </c>
      <c r="AG63">
        <f>'[1]FLEX MASTER'!$K59</f>
        <v>0</v>
      </c>
      <c r="AH63">
        <f t="shared" si="12"/>
        <v>0</v>
      </c>
      <c r="AI63">
        <f>'[1]FLEX MASTER'!$L59</f>
        <v>0</v>
      </c>
      <c r="AK63">
        <f t="shared" si="13"/>
        <v>0</v>
      </c>
      <c r="AM63">
        <f>'[1]FLEX MASTER'!$M59</f>
        <v>0</v>
      </c>
      <c r="AO63">
        <f>'[1]FLEX MASTER'!$N59</f>
        <v>0</v>
      </c>
      <c r="AS63">
        <f>'[1]FLEX MASTER'!$O59</f>
        <v>0</v>
      </c>
      <c r="AU63">
        <f t="shared" si="14"/>
        <v>0</v>
      </c>
      <c r="AV63">
        <f t="shared" si="15"/>
        <v>0</v>
      </c>
      <c r="AW63">
        <f t="shared" si="16"/>
        <v>0</v>
      </c>
      <c r="AX63">
        <f t="shared" si="17"/>
        <v>0</v>
      </c>
      <c r="BG63">
        <f t="shared" si="18"/>
        <v>0</v>
      </c>
      <c r="BH63" s="10">
        <f t="shared" si="19"/>
        <v>0</v>
      </c>
    </row>
    <row r="64" spans="6:60">
      <c r="F64">
        <f t="shared" si="4"/>
        <v>0</v>
      </c>
      <c r="G64">
        <f t="shared" si="5"/>
        <v>0</v>
      </c>
      <c r="H64">
        <f t="shared" si="6"/>
        <v>0</v>
      </c>
      <c r="I64">
        <f t="shared" si="20"/>
        <v>0</v>
      </c>
      <c r="J64">
        <f>'[1]FLEX MASTER'!$C60</f>
        <v>0</v>
      </c>
      <c r="K64">
        <f t="shared" si="7"/>
        <v>0</v>
      </c>
      <c r="L64">
        <f t="shared" si="8"/>
        <v>0</v>
      </c>
      <c r="M64">
        <f t="shared" si="9"/>
        <v>0</v>
      </c>
      <c r="R64">
        <f>'[1]FLEX MASTER'!$E60</f>
        <v>0</v>
      </c>
      <c r="T64">
        <f t="shared" si="22"/>
        <v>0</v>
      </c>
      <c r="U64" s="23">
        <f>'[1]FLEX MASTER'!$F60</f>
        <v>0</v>
      </c>
      <c r="W64">
        <f t="shared" si="10"/>
        <v>0</v>
      </c>
      <c r="X64">
        <f t="shared" si="21"/>
        <v>0</v>
      </c>
      <c r="Y64">
        <f>'[1]FLEX MASTER'!$D60</f>
        <v>0</v>
      </c>
      <c r="Z64">
        <f>'[1]FLEX MASTER'!$G60</f>
        <v>0</v>
      </c>
      <c r="AA64">
        <f>'[1]FLEX MASTER'!$H60</f>
        <v>0</v>
      </c>
      <c r="AB64">
        <f>'[1]FLEX MASTER'!$I60</f>
        <v>0</v>
      </c>
      <c r="AD64">
        <f>'[1]FLEX MASTER'!$J60</f>
        <v>0</v>
      </c>
      <c r="AF64">
        <f t="shared" si="11"/>
        <v>0</v>
      </c>
      <c r="AG64">
        <f>'[1]FLEX MASTER'!$K60</f>
        <v>0</v>
      </c>
      <c r="AH64">
        <f t="shared" si="12"/>
        <v>0</v>
      </c>
      <c r="AI64">
        <f>'[1]FLEX MASTER'!$L60</f>
        <v>0</v>
      </c>
      <c r="AK64">
        <f t="shared" si="13"/>
        <v>0</v>
      </c>
      <c r="AM64">
        <f>'[1]FLEX MASTER'!$M60</f>
        <v>0</v>
      </c>
      <c r="AO64">
        <f>'[1]FLEX MASTER'!$N60</f>
        <v>0</v>
      </c>
      <c r="AS64">
        <f>'[1]FLEX MASTER'!$O60</f>
        <v>0</v>
      </c>
      <c r="AU64">
        <f t="shared" si="14"/>
        <v>0</v>
      </c>
      <c r="AV64">
        <f t="shared" si="15"/>
        <v>0</v>
      </c>
      <c r="AW64">
        <f t="shared" si="16"/>
        <v>0</v>
      </c>
      <c r="AX64">
        <f t="shared" si="17"/>
        <v>0</v>
      </c>
      <c r="BG64">
        <f>IF(E64=0,0,AF64/E64*1000)</f>
        <v>0</v>
      </c>
      <c r="BH64" s="10">
        <f t="shared" si="19"/>
        <v>0</v>
      </c>
    </row>
    <row r="65" spans="6:60">
      <c r="F65">
        <f t="shared" si="4"/>
        <v>0</v>
      </c>
      <c r="G65">
        <f t="shared" si="5"/>
        <v>0</v>
      </c>
      <c r="H65">
        <f t="shared" si="6"/>
        <v>0</v>
      </c>
      <c r="I65">
        <f t="shared" si="20"/>
        <v>0</v>
      </c>
      <c r="J65">
        <f>'[1]FLEX MASTER'!$C61</f>
        <v>0</v>
      </c>
      <c r="K65">
        <f t="shared" si="7"/>
        <v>0</v>
      </c>
      <c r="L65">
        <f t="shared" si="8"/>
        <v>0</v>
      </c>
      <c r="M65">
        <f t="shared" si="9"/>
        <v>0</v>
      </c>
      <c r="R65">
        <f>'[1]FLEX MASTER'!$E61</f>
        <v>0</v>
      </c>
      <c r="T65">
        <f t="shared" si="22"/>
        <v>0</v>
      </c>
      <c r="U65" s="23">
        <f>'[1]FLEX MASTER'!$F61</f>
        <v>0</v>
      </c>
      <c r="W65">
        <f t="shared" si="10"/>
        <v>0</v>
      </c>
      <c r="X65">
        <f t="shared" si="21"/>
        <v>0</v>
      </c>
      <c r="Y65">
        <f>'[1]FLEX MASTER'!$D61</f>
        <v>0</v>
      </c>
      <c r="Z65">
        <f>'[1]FLEX MASTER'!$G61</f>
        <v>0</v>
      </c>
      <c r="AA65">
        <f>'[1]FLEX MASTER'!$H61</f>
        <v>0</v>
      </c>
      <c r="AB65">
        <f>'[1]FLEX MASTER'!$I61</f>
        <v>0</v>
      </c>
      <c r="AD65">
        <f>'[1]FLEX MASTER'!$J61</f>
        <v>0</v>
      </c>
      <c r="AF65">
        <f t="shared" si="11"/>
        <v>0</v>
      </c>
      <c r="AG65">
        <f>'[1]FLEX MASTER'!$K61</f>
        <v>0</v>
      </c>
      <c r="AH65">
        <f t="shared" si="12"/>
        <v>0</v>
      </c>
      <c r="AI65">
        <f>'[1]FLEX MASTER'!$L61</f>
        <v>0</v>
      </c>
      <c r="AK65">
        <f t="shared" si="13"/>
        <v>0</v>
      </c>
      <c r="AM65">
        <f>'[1]FLEX MASTER'!$M61</f>
        <v>0</v>
      </c>
      <c r="AO65">
        <f>'[1]FLEX MASTER'!$N61</f>
        <v>0</v>
      </c>
      <c r="AS65">
        <f>'[1]FLEX MASTER'!$O61</f>
        <v>0</v>
      </c>
      <c r="AU65">
        <f t="shared" si="14"/>
        <v>0</v>
      </c>
      <c r="AV65">
        <f t="shared" si="15"/>
        <v>0</v>
      </c>
      <c r="AW65">
        <f t="shared" si="16"/>
        <v>0</v>
      </c>
      <c r="AX65">
        <f t="shared" si="17"/>
        <v>0</v>
      </c>
      <c r="BG65">
        <f>IF(E65=0,0,AF65/E65*1000)</f>
        <v>0</v>
      </c>
      <c r="BH65" s="10">
        <f t="shared" si="19"/>
        <v>0</v>
      </c>
    </row>
    <row r="66" spans="6:60">
      <c r="F66">
        <f t="shared" si="4"/>
        <v>0</v>
      </c>
      <c r="G66">
        <f t="shared" si="5"/>
        <v>0</v>
      </c>
      <c r="H66">
        <f t="shared" si="6"/>
        <v>0</v>
      </c>
      <c r="I66">
        <f t="shared" si="20"/>
        <v>0</v>
      </c>
      <c r="J66">
        <f>'[1]FLEX MASTER'!$C62</f>
        <v>0</v>
      </c>
      <c r="K66">
        <f t="shared" si="7"/>
        <v>0</v>
      </c>
      <c r="L66">
        <f t="shared" si="8"/>
        <v>0</v>
      </c>
      <c r="M66">
        <f t="shared" si="9"/>
        <v>0</v>
      </c>
      <c r="R66">
        <f>'[1]FLEX MASTER'!$E62</f>
        <v>0</v>
      </c>
      <c r="T66">
        <f t="shared" si="22"/>
        <v>0</v>
      </c>
      <c r="U66" s="23">
        <f>'[1]FLEX MASTER'!$F62</f>
        <v>0</v>
      </c>
      <c r="W66">
        <f t="shared" si="10"/>
        <v>0</v>
      </c>
      <c r="X66">
        <f t="shared" si="21"/>
        <v>0</v>
      </c>
      <c r="Y66">
        <f>'[1]FLEX MASTER'!$D62</f>
        <v>0</v>
      </c>
      <c r="Z66">
        <f>'[1]FLEX MASTER'!$G62</f>
        <v>0</v>
      </c>
      <c r="AA66">
        <f>'[1]FLEX MASTER'!$H62</f>
        <v>0</v>
      </c>
      <c r="AB66">
        <f>'[1]FLEX MASTER'!$I62</f>
        <v>0</v>
      </c>
      <c r="AD66">
        <f>'[1]FLEX MASTER'!$J62</f>
        <v>0</v>
      </c>
      <c r="AF66">
        <f t="shared" si="11"/>
        <v>0</v>
      </c>
      <c r="AG66">
        <f>'[1]FLEX MASTER'!$K62</f>
        <v>0</v>
      </c>
      <c r="AH66">
        <f t="shared" si="12"/>
        <v>0</v>
      </c>
      <c r="AI66">
        <f>'[1]FLEX MASTER'!$L62</f>
        <v>0</v>
      </c>
      <c r="AK66">
        <f t="shared" si="13"/>
        <v>0</v>
      </c>
      <c r="AM66">
        <f>'[1]FLEX MASTER'!$M62</f>
        <v>0</v>
      </c>
      <c r="AO66">
        <f>'[1]FLEX MASTER'!$N62</f>
        <v>0</v>
      </c>
      <c r="AS66">
        <f>'[1]FLEX MASTER'!$O62</f>
        <v>0</v>
      </c>
      <c r="AU66">
        <f t="shared" si="14"/>
        <v>0</v>
      </c>
      <c r="AV66">
        <f t="shared" si="15"/>
        <v>0</v>
      </c>
      <c r="AW66">
        <f t="shared" si="16"/>
        <v>0</v>
      </c>
      <c r="AX66">
        <f t="shared" si="17"/>
        <v>0</v>
      </c>
      <c r="BG66">
        <f>IF(E66=0,0,AF66/E66*1000)</f>
        <v>0</v>
      </c>
      <c r="BH66" s="10">
        <f t="shared" si="19"/>
        <v>0</v>
      </c>
    </row>
    <row r="67" spans="6:60">
      <c r="F67">
        <f t="shared" si="4"/>
        <v>0</v>
      </c>
      <c r="G67">
        <f t="shared" si="5"/>
        <v>0</v>
      </c>
      <c r="H67">
        <f t="shared" si="6"/>
        <v>0</v>
      </c>
      <c r="I67">
        <f t="shared" si="20"/>
        <v>0</v>
      </c>
      <c r="J67">
        <f>'[1]FLEX MASTER'!$C63</f>
        <v>0</v>
      </c>
      <c r="K67">
        <f t="shared" si="7"/>
        <v>0</v>
      </c>
      <c r="L67">
        <f t="shared" si="8"/>
        <v>0</v>
      </c>
      <c r="M67">
        <f t="shared" si="9"/>
        <v>0</v>
      </c>
      <c r="R67">
        <f>'[1]FLEX MASTER'!$E63</f>
        <v>0</v>
      </c>
      <c r="T67">
        <f t="shared" si="22"/>
        <v>0</v>
      </c>
      <c r="U67" s="23">
        <f>'[1]FLEX MASTER'!$F63</f>
        <v>0</v>
      </c>
      <c r="W67">
        <f t="shared" si="10"/>
        <v>0</v>
      </c>
      <c r="X67">
        <f t="shared" si="21"/>
        <v>0</v>
      </c>
      <c r="Y67">
        <f>'[1]FLEX MASTER'!$D63</f>
        <v>0</v>
      </c>
      <c r="Z67">
        <f>'[1]FLEX MASTER'!$G63</f>
        <v>0</v>
      </c>
      <c r="AA67">
        <f>'[1]FLEX MASTER'!$H63</f>
        <v>0</v>
      </c>
      <c r="AB67">
        <f>'[1]FLEX MASTER'!$I63</f>
        <v>0</v>
      </c>
      <c r="AD67">
        <f>'[1]FLEX MASTER'!$J63</f>
        <v>0</v>
      </c>
      <c r="AF67">
        <f t="shared" si="11"/>
        <v>0</v>
      </c>
      <c r="AG67">
        <f>'[1]FLEX MASTER'!$K63</f>
        <v>0</v>
      </c>
      <c r="AH67">
        <f t="shared" si="12"/>
        <v>0</v>
      </c>
      <c r="AI67">
        <f>'[1]FLEX MASTER'!$L63</f>
        <v>0</v>
      </c>
      <c r="AK67">
        <f t="shared" si="13"/>
        <v>0</v>
      </c>
      <c r="AM67">
        <f>'[1]FLEX MASTER'!$M63</f>
        <v>0</v>
      </c>
      <c r="AO67">
        <f>'[1]FLEX MASTER'!$N63</f>
        <v>0</v>
      </c>
      <c r="AS67">
        <f>'[1]FLEX MASTER'!$O63</f>
        <v>0</v>
      </c>
      <c r="AU67">
        <f t="shared" si="14"/>
        <v>0</v>
      </c>
      <c r="AV67">
        <f t="shared" si="15"/>
        <v>0</v>
      </c>
      <c r="AW67">
        <f t="shared" si="16"/>
        <v>0</v>
      </c>
      <c r="AX67">
        <f t="shared" si="17"/>
        <v>0</v>
      </c>
      <c r="BG67">
        <f>IF(E67=0,0,AF67/E67*1000)</f>
        <v>0</v>
      </c>
      <c r="BH67" s="10">
        <f t="shared" si="19"/>
        <v>0</v>
      </c>
    </row>
    <row r="68" spans="6:60">
      <c r="F68">
        <f t="shared" si="4"/>
        <v>0</v>
      </c>
      <c r="G68">
        <f t="shared" si="5"/>
        <v>0</v>
      </c>
      <c r="H68">
        <f t="shared" si="6"/>
        <v>0</v>
      </c>
      <c r="I68">
        <f t="shared" si="20"/>
        <v>0</v>
      </c>
      <c r="J68">
        <f>'[1]FLEX MASTER'!$C64</f>
        <v>0</v>
      </c>
      <c r="K68">
        <f t="shared" si="7"/>
        <v>0</v>
      </c>
      <c r="L68">
        <f t="shared" si="8"/>
        <v>0</v>
      </c>
      <c r="M68">
        <f t="shared" si="9"/>
        <v>0</v>
      </c>
      <c r="R68">
        <f>'[1]FLEX MASTER'!$E64</f>
        <v>0</v>
      </c>
      <c r="T68">
        <f t="shared" si="22"/>
        <v>0</v>
      </c>
      <c r="U68" s="23">
        <f>'[1]FLEX MASTER'!$F64</f>
        <v>0</v>
      </c>
      <c r="W68">
        <f t="shared" si="10"/>
        <v>0</v>
      </c>
      <c r="X68">
        <f t="shared" si="21"/>
        <v>0</v>
      </c>
      <c r="Y68">
        <f>'[1]FLEX MASTER'!$D64</f>
        <v>0</v>
      </c>
      <c r="Z68">
        <f>'[1]FLEX MASTER'!$G64</f>
        <v>0</v>
      </c>
      <c r="AA68">
        <f>'[1]FLEX MASTER'!$H64</f>
        <v>0</v>
      </c>
      <c r="AB68">
        <f>'[1]FLEX MASTER'!$I64</f>
        <v>0</v>
      </c>
      <c r="AD68">
        <f>'[1]FLEX MASTER'!$J64</f>
        <v>0</v>
      </c>
      <c r="AF68">
        <f t="shared" si="11"/>
        <v>0</v>
      </c>
      <c r="AG68">
        <f>'[1]FLEX MASTER'!$K64</f>
        <v>0</v>
      </c>
      <c r="AH68">
        <f t="shared" si="12"/>
        <v>0</v>
      </c>
      <c r="AI68">
        <f>'[1]FLEX MASTER'!$L64</f>
        <v>0</v>
      </c>
      <c r="AK68">
        <f t="shared" si="13"/>
        <v>0</v>
      </c>
      <c r="AM68">
        <f>'[1]FLEX MASTER'!$M64</f>
        <v>0</v>
      </c>
      <c r="AO68">
        <f>'[1]FLEX MASTER'!$N64</f>
        <v>0</v>
      </c>
      <c r="AS68">
        <f>'[1]FLEX MASTER'!$O64</f>
        <v>0</v>
      </c>
      <c r="AU68">
        <f t="shared" si="14"/>
        <v>0</v>
      </c>
      <c r="AV68">
        <f t="shared" si="15"/>
        <v>0</v>
      </c>
      <c r="AW68">
        <f t="shared" si="16"/>
        <v>0</v>
      </c>
      <c r="AX68">
        <f t="shared" si="17"/>
        <v>0</v>
      </c>
      <c r="BG68">
        <f>IF(E68=0,0,AF68/E68*1000)</f>
        <v>0</v>
      </c>
      <c r="BH68" s="10">
        <f t="shared" si="19"/>
        <v>0</v>
      </c>
    </row>
    <row r="69" spans="6:60">
      <c r="F69">
        <f t="shared" ref="F69:F103" si="23">IF(B69="",0,(LEN(B69)-LEN(SUBSTITUTE(B69,". ","."))+1))</f>
        <v>0</v>
      </c>
      <c r="G69">
        <f t="shared" ref="G69:G103" si="24">IF(B69="",0,LEN(B69)-LEN(SUBSTITUTE(B69," ",""))+1)</f>
        <v>0</v>
      </c>
      <c r="H69">
        <f t="shared" ref="H69:H103" si="25">IF(F69=0,0,G69/F69)</f>
        <v>0</v>
      </c>
      <c r="I69">
        <f t="shared" si="20"/>
        <v>0</v>
      </c>
      <c r="J69">
        <f>'[1]FLEX MASTER'!$C65</f>
        <v>0</v>
      </c>
      <c r="K69">
        <f t="shared" ref="K69:K103" si="26">IF(G69=0,0,J69/G69)</f>
        <v>0</v>
      </c>
      <c r="L69">
        <f t="shared" si="8"/>
        <v>0</v>
      </c>
      <c r="M69">
        <f t="shared" ref="M69:M103" si="27">IF(G69=0,0,L69/G69)</f>
        <v>0</v>
      </c>
      <c r="R69">
        <f>'[1]FLEX MASTER'!$E65</f>
        <v>0</v>
      </c>
      <c r="T69">
        <f t="shared" ref="T69:T103" si="28">QUOTIENT((Q69+R69+S69),3)</f>
        <v>0</v>
      </c>
      <c r="U69" s="23">
        <f>'[1]FLEX MASTER'!$F65</f>
        <v>0</v>
      </c>
      <c r="W69">
        <f t="shared" ref="W69:W103" si="29">QUOTIENT((P69+T69),2)</f>
        <v>0</v>
      </c>
      <c r="X69">
        <f t="shared" ref="X69:X103" si="30">IF(U69=1,1,IF(V69=1,1,0))</f>
        <v>0</v>
      </c>
      <c r="Y69">
        <f>'[1]FLEX MASTER'!$D65</f>
        <v>0</v>
      </c>
      <c r="Z69">
        <f>'[1]FLEX MASTER'!$G65</f>
        <v>0</v>
      </c>
      <c r="AA69">
        <f>'[1]FLEX MASTER'!$H65</f>
        <v>0</v>
      </c>
      <c r="AB69">
        <f>'[1]FLEX MASTER'!$I65</f>
        <v>0</v>
      </c>
      <c r="AD69">
        <f>'[1]FLEX MASTER'!$J65</f>
        <v>0</v>
      </c>
      <c r="AF69">
        <f t="shared" si="11"/>
        <v>0</v>
      </c>
      <c r="AG69">
        <f>'[1]FLEX MASTER'!$K65</f>
        <v>0</v>
      </c>
      <c r="AH69">
        <f t="shared" si="12"/>
        <v>0</v>
      </c>
      <c r="AI69">
        <f>'[1]FLEX MASTER'!$L65</f>
        <v>0</v>
      </c>
      <c r="AK69">
        <f t="shared" si="13"/>
        <v>0</v>
      </c>
      <c r="AM69">
        <f>'[1]FLEX MASTER'!$M65</f>
        <v>0</v>
      </c>
      <c r="AO69">
        <f>'[1]FLEX MASTER'!$N65</f>
        <v>0</v>
      </c>
      <c r="AS69">
        <f>'[1]FLEX MASTER'!$O65</f>
        <v>0</v>
      </c>
      <c r="AU69">
        <f t="shared" ref="AU69:AU103" si="31">IF(G69=0,0,(206.835-(84.6*(K69))-(1.015*(H69))))</f>
        <v>0</v>
      </c>
      <c r="AV69">
        <f t="shared" ref="AV69:AV103" si="32">IF(G69=0,0,(0.39*H69)+(11.8*K69)-15.59)</f>
        <v>0</v>
      </c>
      <c r="AW69">
        <f t="shared" si="16"/>
        <v>0</v>
      </c>
      <c r="AX69">
        <f t="shared" ref="AX69:AX103" si="33">IF(I69=0,0,(4.71*M69)+(0.5*H69)-21.43)</f>
        <v>0</v>
      </c>
      <c r="BG69">
        <f t="shared" ref="BG69:BG103" si="34">IF(E69=0,0,AF69/E69*1000)</f>
        <v>0</v>
      </c>
      <c r="BH69" s="10">
        <f t="shared" ref="BH69:BH103" si="35">G69/200/24/60</f>
        <v>0</v>
      </c>
    </row>
    <row r="70" spans="6:60">
      <c r="F70">
        <f t="shared" si="23"/>
        <v>0</v>
      </c>
      <c r="G70">
        <f t="shared" si="24"/>
        <v>0</v>
      </c>
      <c r="H70">
        <f t="shared" si="25"/>
        <v>0</v>
      </c>
      <c r="I70">
        <f t="shared" si="20"/>
        <v>0</v>
      </c>
      <c r="J70">
        <f>'[1]FLEX MASTER'!$C66</f>
        <v>0</v>
      </c>
      <c r="K70">
        <f t="shared" si="26"/>
        <v>0</v>
      </c>
      <c r="L70">
        <f t="shared" si="8"/>
        <v>0</v>
      </c>
      <c r="M70">
        <f t="shared" si="27"/>
        <v>0</v>
      </c>
      <c r="R70">
        <f>'[1]FLEX MASTER'!$E66</f>
        <v>0</v>
      </c>
      <c r="T70">
        <f t="shared" si="28"/>
        <v>0</v>
      </c>
      <c r="U70" s="23">
        <f>'[1]FLEX MASTER'!$F66</f>
        <v>0</v>
      </c>
      <c r="W70">
        <f t="shared" si="29"/>
        <v>0</v>
      </c>
      <c r="X70">
        <f t="shared" si="30"/>
        <v>0</v>
      </c>
      <c r="Y70">
        <f>'[1]FLEX MASTER'!$D66</f>
        <v>0</v>
      </c>
      <c r="Z70">
        <f>'[1]FLEX MASTER'!$G66</f>
        <v>0</v>
      </c>
      <c r="AA70">
        <f>'[1]FLEX MASTER'!$H66</f>
        <v>0</v>
      </c>
      <c r="AB70">
        <f>'[1]FLEX MASTER'!$I66</f>
        <v>0</v>
      </c>
      <c r="AD70">
        <f>'[1]FLEX MASTER'!$J66</f>
        <v>0</v>
      </c>
      <c r="AF70">
        <f t="shared" si="11"/>
        <v>0</v>
      </c>
      <c r="AG70">
        <f>'[1]FLEX MASTER'!$K66</f>
        <v>0</v>
      </c>
      <c r="AH70">
        <f t="shared" si="12"/>
        <v>0</v>
      </c>
      <c r="AI70">
        <f>'[1]FLEX MASTER'!$L66</f>
        <v>0</v>
      </c>
      <c r="AK70">
        <f t="shared" si="13"/>
        <v>0</v>
      </c>
      <c r="AM70">
        <f>'[1]FLEX MASTER'!$M66</f>
        <v>0</v>
      </c>
      <c r="AO70">
        <f>'[1]FLEX MASTER'!$N66</f>
        <v>0</v>
      </c>
      <c r="AS70">
        <f>'[1]FLEX MASTER'!$O66</f>
        <v>0</v>
      </c>
      <c r="AU70">
        <f t="shared" si="31"/>
        <v>0</v>
      </c>
      <c r="AV70">
        <f t="shared" si="32"/>
        <v>0</v>
      </c>
      <c r="AW70">
        <f t="shared" si="16"/>
        <v>0</v>
      </c>
      <c r="AX70">
        <f t="shared" si="33"/>
        <v>0</v>
      </c>
      <c r="BG70">
        <f t="shared" si="34"/>
        <v>0</v>
      </c>
      <c r="BH70" s="10">
        <f t="shared" si="35"/>
        <v>0</v>
      </c>
    </row>
    <row r="71" spans="6:60">
      <c r="F71">
        <f t="shared" si="23"/>
        <v>0</v>
      </c>
      <c r="G71">
        <f t="shared" si="24"/>
        <v>0</v>
      </c>
      <c r="H71">
        <f t="shared" si="25"/>
        <v>0</v>
      </c>
      <c r="I71">
        <f t="shared" si="20"/>
        <v>0</v>
      </c>
      <c r="J71">
        <f>'[1]FLEX MASTER'!$C67</f>
        <v>0</v>
      </c>
      <c r="K71">
        <f t="shared" si="26"/>
        <v>0</v>
      </c>
      <c r="L71">
        <f t="shared" ref="L71:L103" si="36">LEN(SUBSTITUTE(SUBSTITUTE(SUBSTITUTE(SUBSTITUTE(SUBSTITUTE(SUBSTITUTE(SUBSTITUTE(SUBSTITUTE(SUBSTITUTE(SUBSTITUTE(SUBSTITUTE(SUBSTITUTE(SUBSTITUTE(SUBSTITUTE(SUBSTITUTE(SUBSTITUTE(SUBSTITUTE(SUBSTITUTE(SUBSTITUTE(B71," ",""),".",""),",",""),"?",""),"!",""),";",""),"(",""),")",""),"[",""),"]",""),"-",""),"{",""),"}",""),"/",""),"+",""),"*",""),"_",""),"&amp;",""),"#",""))</f>
        <v>0</v>
      </c>
      <c r="M71">
        <f t="shared" si="27"/>
        <v>0</v>
      </c>
      <c r="R71">
        <f>'[1]FLEX MASTER'!$E67</f>
        <v>0</v>
      </c>
      <c r="T71">
        <f t="shared" si="28"/>
        <v>0</v>
      </c>
      <c r="U71" s="23">
        <f>'[1]FLEX MASTER'!$F67</f>
        <v>0</v>
      </c>
      <c r="W71">
        <f t="shared" si="29"/>
        <v>0</v>
      </c>
      <c r="X71">
        <f t="shared" si="30"/>
        <v>0</v>
      </c>
      <c r="Y71">
        <f>'[1]FLEX MASTER'!$D67</f>
        <v>0</v>
      </c>
      <c r="Z71">
        <f>'[1]FLEX MASTER'!$G67</f>
        <v>0</v>
      </c>
      <c r="AA71">
        <f>'[1]FLEX MASTER'!$H67</f>
        <v>0</v>
      </c>
      <c r="AB71">
        <f>'[1]FLEX MASTER'!$I67</f>
        <v>0</v>
      </c>
      <c r="AD71">
        <f>'[1]FLEX MASTER'!$J67</f>
        <v>0</v>
      </c>
      <c r="AF71">
        <f t="shared" ref="AF71:AF103"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MASTER'!$K67</f>
        <v>0</v>
      </c>
      <c r="AH71">
        <f t="shared" ref="AH71:AH103" si="38">IF(G71&gt;0,IF((LEN(B71)-LEN(SUBSTITUTE(B71,"/","")))&gt;0,0,1),0)</f>
        <v>0</v>
      </c>
      <c r="AI71">
        <f>'[1]FLEX MASTER'!$L67</f>
        <v>0</v>
      </c>
      <c r="AK71">
        <f t="shared" ref="AK71:AK103" si="39">IF(G71&gt;0,IF(((LEN(B71)-LEN(SUBSTITUTE(B71,"(","")))+(LEN(B71)-LEN(SUBSTITUTE(B71,")","")))+(LEN(B71)-LEN(SUBSTITUTE(B71,"[","")))+(LEN(B71)-LEN(SUBSTITUTE(B71,"]","")))+(LEN(B71)-LEN(SUBSTITUTE(B71,"{","")))+(LEN(B71)-LEN(SUBSTITUTE(B71,"}",""))))&gt;0,0,1),0)</f>
        <v>0</v>
      </c>
      <c r="AM71">
        <f>'[1]FLEX MASTER'!$M67</f>
        <v>0</v>
      </c>
      <c r="AO71">
        <f>'[1]FLEX MASTER'!$N67</f>
        <v>0</v>
      </c>
      <c r="AS71">
        <f>'[1]FLEX MASTER'!$O67</f>
        <v>0</v>
      </c>
      <c r="AU71">
        <f t="shared" si="31"/>
        <v>0</v>
      </c>
      <c r="AV71">
        <f t="shared" si="32"/>
        <v>0</v>
      </c>
      <c r="AW71">
        <f t="shared" ref="AW71:AW103" si="40">IF(G71=0,0,((0.0588*M71*100)-(0.296*(F71/G71)*100)-15.8))</f>
        <v>0</v>
      </c>
      <c r="AX71">
        <f t="shared" si="33"/>
        <v>0</v>
      </c>
      <c r="BG71">
        <f t="shared" si="34"/>
        <v>0</v>
      </c>
      <c r="BH71" s="10">
        <f t="shared" si="35"/>
        <v>0</v>
      </c>
    </row>
    <row r="72" spans="6:60">
      <c r="F72">
        <f t="shared" si="23"/>
        <v>0</v>
      </c>
      <c r="G72">
        <f t="shared" si="24"/>
        <v>0</v>
      </c>
      <c r="H72">
        <f t="shared" si="25"/>
        <v>0</v>
      </c>
      <c r="I72">
        <f t="shared" ref="I72:I103" si="41">LEN(SUBSTITUTE(B72," ",""))</f>
        <v>0</v>
      </c>
      <c r="J72">
        <f>'[1]FLEX MASTER'!$C68</f>
        <v>0</v>
      </c>
      <c r="K72">
        <f t="shared" si="26"/>
        <v>0</v>
      </c>
      <c r="L72">
        <f t="shared" si="36"/>
        <v>0</v>
      </c>
      <c r="M72">
        <f t="shared" si="27"/>
        <v>0</v>
      </c>
      <c r="R72">
        <f>'[1]FLEX MASTER'!$E68</f>
        <v>0</v>
      </c>
      <c r="T72">
        <f t="shared" si="28"/>
        <v>0</v>
      </c>
      <c r="U72" s="23">
        <f>'[1]FLEX MASTER'!$F68</f>
        <v>0</v>
      </c>
      <c r="W72">
        <f t="shared" si="29"/>
        <v>0</v>
      </c>
      <c r="X72">
        <f t="shared" si="30"/>
        <v>0</v>
      </c>
      <c r="Y72">
        <f>'[1]FLEX MASTER'!$D68</f>
        <v>0</v>
      </c>
      <c r="Z72">
        <f>'[1]FLEX MASTER'!$G68</f>
        <v>0</v>
      </c>
      <c r="AA72">
        <f>'[1]FLEX MASTER'!$H68</f>
        <v>0</v>
      </c>
      <c r="AB72">
        <f>'[1]FLEX MASTER'!$I68</f>
        <v>0</v>
      </c>
      <c r="AD72">
        <f>'[1]FLEX MASTER'!$J68</f>
        <v>0</v>
      </c>
      <c r="AF72">
        <f t="shared" si="37"/>
        <v>0</v>
      </c>
      <c r="AG72">
        <f>'[1]FLEX MASTER'!$K68</f>
        <v>0</v>
      </c>
      <c r="AH72">
        <f t="shared" si="38"/>
        <v>0</v>
      </c>
      <c r="AI72">
        <f>'[1]FLEX MASTER'!$L68</f>
        <v>0</v>
      </c>
      <c r="AK72">
        <f t="shared" si="39"/>
        <v>0</v>
      </c>
      <c r="AM72">
        <f>'[1]FLEX MASTER'!$M68</f>
        <v>0</v>
      </c>
      <c r="AO72">
        <f>'[1]FLEX MASTER'!$N68</f>
        <v>0</v>
      </c>
      <c r="AS72">
        <f>'[1]FLEX MASTER'!$O68</f>
        <v>0</v>
      </c>
      <c r="AU72">
        <f t="shared" si="31"/>
        <v>0</v>
      </c>
      <c r="AV72">
        <f t="shared" si="32"/>
        <v>0</v>
      </c>
      <c r="AW72">
        <f t="shared" si="40"/>
        <v>0</v>
      </c>
      <c r="AX72">
        <f t="shared" si="33"/>
        <v>0</v>
      </c>
      <c r="BG72">
        <f t="shared" si="34"/>
        <v>0</v>
      </c>
      <c r="BH72" s="10">
        <f t="shared" si="35"/>
        <v>0</v>
      </c>
    </row>
    <row r="73" spans="6:60">
      <c r="F73">
        <f t="shared" si="23"/>
        <v>0</v>
      </c>
      <c r="G73">
        <f t="shared" si="24"/>
        <v>0</v>
      </c>
      <c r="H73">
        <f t="shared" si="25"/>
        <v>0</v>
      </c>
      <c r="I73">
        <f t="shared" si="41"/>
        <v>0</v>
      </c>
      <c r="J73">
        <f>'[1]FLEX MASTER'!$C69</f>
        <v>0</v>
      </c>
      <c r="K73">
        <f t="shared" si="26"/>
        <v>0</v>
      </c>
      <c r="L73">
        <f t="shared" si="36"/>
        <v>0</v>
      </c>
      <c r="M73">
        <f t="shared" si="27"/>
        <v>0</v>
      </c>
      <c r="R73">
        <f>'[1]FLEX MASTER'!$E69</f>
        <v>0</v>
      </c>
      <c r="T73">
        <f t="shared" si="28"/>
        <v>0</v>
      </c>
      <c r="U73" s="23">
        <f>'[1]FLEX MASTER'!$F69</f>
        <v>0</v>
      </c>
      <c r="W73">
        <f t="shared" si="29"/>
        <v>0</v>
      </c>
      <c r="X73">
        <f t="shared" si="30"/>
        <v>0</v>
      </c>
      <c r="Y73">
        <f>'[1]FLEX MASTER'!$D69</f>
        <v>0</v>
      </c>
      <c r="Z73">
        <f>'[1]FLEX MASTER'!$G69</f>
        <v>0</v>
      </c>
      <c r="AA73">
        <f>'[1]FLEX MASTER'!$H69</f>
        <v>0</v>
      </c>
      <c r="AB73">
        <f>'[1]FLEX MASTER'!$I69</f>
        <v>0</v>
      </c>
      <c r="AD73">
        <f>'[1]FLEX MASTER'!$J69</f>
        <v>0</v>
      </c>
      <c r="AF73">
        <f t="shared" si="37"/>
        <v>0</v>
      </c>
      <c r="AG73">
        <f>'[1]FLEX MASTER'!$K69</f>
        <v>0</v>
      </c>
      <c r="AH73">
        <f t="shared" si="38"/>
        <v>0</v>
      </c>
      <c r="AI73">
        <f>'[1]FLEX MASTER'!$L69</f>
        <v>0</v>
      </c>
      <c r="AK73">
        <f t="shared" si="39"/>
        <v>0</v>
      </c>
      <c r="AM73">
        <f>'[1]FLEX MASTER'!$M69</f>
        <v>0</v>
      </c>
      <c r="AO73">
        <f>'[1]FLEX MASTER'!$N69</f>
        <v>0</v>
      </c>
      <c r="AS73">
        <f>'[1]FLEX MASTER'!$O69</f>
        <v>0</v>
      </c>
      <c r="AU73">
        <f t="shared" si="31"/>
        <v>0</v>
      </c>
      <c r="AV73">
        <f t="shared" si="32"/>
        <v>0</v>
      </c>
      <c r="AW73">
        <f t="shared" si="40"/>
        <v>0</v>
      </c>
      <c r="AX73">
        <f t="shared" si="33"/>
        <v>0</v>
      </c>
      <c r="BG73">
        <f t="shared" si="34"/>
        <v>0</v>
      </c>
      <c r="BH73" s="10">
        <f t="shared" si="35"/>
        <v>0</v>
      </c>
    </row>
    <row r="74" spans="6:60">
      <c r="F74">
        <f t="shared" si="23"/>
        <v>0</v>
      </c>
      <c r="G74">
        <f t="shared" si="24"/>
        <v>0</v>
      </c>
      <c r="H74">
        <f t="shared" si="25"/>
        <v>0</v>
      </c>
      <c r="I74">
        <f t="shared" si="41"/>
        <v>0</v>
      </c>
      <c r="J74">
        <f>'[1]FLEX MASTER'!$C70</f>
        <v>0</v>
      </c>
      <c r="K74">
        <f t="shared" si="26"/>
        <v>0</v>
      </c>
      <c r="L74">
        <f t="shared" si="36"/>
        <v>0</v>
      </c>
      <c r="M74">
        <f t="shared" si="27"/>
        <v>0</v>
      </c>
      <c r="R74">
        <f>'[1]FLEX MASTER'!$E70</f>
        <v>0</v>
      </c>
      <c r="T74">
        <f t="shared" si="28"/>
        <v>0</v>
      </c>
      <c r="U74" s="23">
        <f>'[1]FLEX MASTER'!$F70</f>
        <v>0</v>
      </c>
      <c r="W74">
        <f t="shared" si="29"/>
        <v>0</v>
      </c>
      <c r="X74">
        <f t="shared" si="30"/>
        <v>0</v>
      </c>
      <c r="Y74">
        <f>'[1]FLEX MASTER'!$D70</f>
        <v>0</v>
      </c>
      <c r="Z74">
        <f>'[1]FLEX MASTER'!$G70</f>
        <v>0</v>
      </c>
      <c r="AA74">
        <f>'[1]FLEX MASTER'!$H70</f>
        <v>0</v>
      </c>
      <c r="AB74">
        <f>'[1]FLEX MASTER'!$I70</f>
        <v>0</v>
      </c>
      <c r="AD74">
        <f>'[1]FLEX MASTER'!$J70</f>
        <v>0</v>
      </c>
      <c r="AF74">
        <f t="shared" si="37"/>
        <v>0</v>
      </c>
      <c r="AG74">
        <f>'[1]FLEX MASTER'!$K70</f>
        <v>0</v>
      </c>
      <c r="AH74">
        <f t="shared" si="38"/>
        <v>0</v>
      </c>
      <c r="AI74">
        <f>'[1]FLEX MASTER'!$L70</f>
        <v>0</v>
      </c>
      <c r="AK74">
        <f t="shared" si="39"/>
        <v>0</v>
      </c>
      <c r="AM74">
        <f>'[1]FLEX MASTER'!$M70</f>
        <v>0</v>
      </c>
      <c r="AO74">
        <f>'[1]FLEX MASTER'!$N70</f>
        <v>0</v>
      </c>
      <c r="AS74">
        <f>'[1]FLEX MASTER'!$O70</f>
        <v>0</v>
      </c>
      <c r="AU74">
        <f t="shared" si="31"/>
        <v>0</v>
      </c>
      <c r="AV74">
        <f t="shared" si="32"/>
        <v>0</v>
      </c>
      <c r="AW74">
        <f t="shared" si="40"/>
        <v>0</v>
      </c>
      <c r="AX74">
        <f t="shared" si="33"/>
        <v>0</v>
      </c>
      <c r="BG74">
        <f t="shared" si="34"/>
        <v>0</v>
      </c>
      <c r="BH74" s="10">
        <f t="shared" si="35"/>
        <v>0</v>
      </c>
    </row>
    <row r="75" spans="6:60">
      <c r="F75">
        <f t="shared" si="23"/>
        <v>0</v>
      </c>
      <c r="G75">
        <f t="shared" si="24"/>
        <v>0</v>
      </c>
      <c r="H75">
        <f t="shared" si="25"/>
        <v>0</v>
      </c>
      <c r="I75">
        <f t="shared" si="41"/>
        <v>0</v>
      </c>
      <c r="J75">
        <f>'[1]FLEX MASTER'!$C71</f>
        <v>0</v>
      </c>
      <c r="K75">
        <f t="shared" si="26"/>
        <v>0</v>
      </c>
      <c r="L75">
        <f t="shared" si="36"/>
        <v>0</v>
      </c>
      <c r="M75">
        <f t="shared" si="27"/>
        <v>0</v>
      </c>
      <c r="R75">
        <f>'[1]FLEX MASTER'!$E71</f>
        <v>0</v>
      </c>
      <c r="T75">
        <f t="shared" si="28"/>
        <v>0</v>
      </c>
      <c r="U75" s="23">
        <f>'[1]FLEX MASTER'!$F71</f>
        <v>0</v>
      </c>
      <c r="W75">
        <f t="shared" si="29"/>
        <v>0</v>
      </c>
      <c r="X75">
        <f t="shared" si="30"/>
        <v>0</v>
      </c>
      <c r="Y75">
        <f>'[1]FLEX MASTER'!$D71</f>
        <v>0</v>
      </c>
      <c r="Z75">
        <f>'[1]FLEX MASTER'!$G71</f>
        <v>0</v>
      </c>
      <c r="AA75">
        <f>'[1]FLEX MASTER'!$H71</f>
        <v>0</v>
      </c>
      <c r="AB75">
        <f>'[1]FLEX MASTER'!$I71</f>
        <v>0</v>
      </c>
      <c r="AD75">
        <f>'[1]FLEX MASTER'!$J71</f>
        <v>0</v>
      </c>
      <c r="AF75">
        <f t="shared" si="37"/>
        <v>0</v>
      </c>
      <c r="AG75">
        <f>'[1]FLEX MASTER'!$K71</f>
        <v>0</v>
      </c>
      <c r="AH75">
        <f t="shared" si="38"/>
        <v>0</v>
      </c>
      <c r="AI75">
        <f>'[1]FLEX MASTER'!$L71</f>
        <v>0</v>
      </c>
      <c r="AK75">
        <f t="shared" si="39"/>
        <v>0</v>
      </c>
      <c r="AM75">
        <f>'[1]FLEX MASTER'!$M71</f>
        <v>0</v>
      </c>
      <c r="AO75">
        <f>'[1]FLEX MASTER'!$N71</f>
        <v>0</v>
      </c>
      <c r="AS75">
        <f>'[1]FLEX MASTER'!$O71</f>
        <v>0</v>
      </c>
      <c r="AU75">
        <f t="shared" si="31"/>
        <v>0</v>
      </c>
      <c r="AV75">
        <f t="shared" si="32"/>
        <v>0</v>
      </c>
      <c r="AW75">
        <f t="shared" si="40"/>
        <v>0</v>
      </c>
      <c r="AX75">
        <f t="shared" si="33"/>
        <v>0</v>
      </c>
      <c r="BG75">
        <f t="shared" si="34"/>
        <v>0</v>
      </c>
      <c r="BH75" s="10">
        <f t="shared" si="35"/>
        <v>0</v>
      </c>
    </row>
    <row r="76" spans="6:60">
      <c r="F76">
        <f t="shared" si="23"/>
        <v>0</v>
      </c>
      <c r="G76">
        <f t="shared" si="24"/>
        <v>0</v>
      </c>
      <c r="H76">
        <f t="shared" si="25"/>
        <v>0</v>
      </c>
      <c r="I76">
        <f t="shared" si="41"/>
        <v>0</v>
      </c>
      <c r="J76">
        <f>'[1]FLEX MASTER'!$C72</f>
        <v>0</v>
      </c>
      <c r="K76">
        <f t="shared" si="26"/>
        <v>0</v>
      </c>
      <c r="L76">
        <f t="shared" si="36"/>
        <v>0</v>
      </c>
      <c r="M76">
        <f t="shared" si="27"/>
        <v>0</v>
      </c>
      <c r="R76">
        <f>'[1]FLEX MASTER'!$E72</f>
        <v>0</v>
      </c>
      <c r="T76">
        <f t="shared" si="28"/>
        <v>0</v>
      </c>
      <c r="U76" s="23">
        <f>'[1]FLEX MASTER'!$F72</f>
        <v>0</v>
      </c>
      <c r="W76">
        <f t="shared" si="29"/>
        <v>0</v>
      </c>
      <c r="X76">
        <f t="shared" si="30"/>
        <v>0</v>
      </c>
      <c r="Y76">
        <f>'[1]FLEX MASTER'!$D72</f>
        <v>0</v>
      </c>
      <c r="Z76">
        <f>'[1]FLEX MASTER'!$G72</f>
        <v>0</v>
      </c>
      <c r="AA76">
        <f>'[1]FLEX MASTER'!$H72</f>
        <v>0</v>
      </c>
      <c r="AB76">
        <f>'[1]FLEX MASTER'!$I72</f>
        <v>0</v>
      </c>
      <c r="AD76">
        <f>'[1]FLEX MASTER'!$J72</f>
        <v>0</v>
      </c>
      <c r="AF76">
        <f t="shared" si="37"/>
        <v>0</v>
      </c>
      <c r="AG76">
        <f>'[1]FLEX MASTER'!$K72</f>
        <v>0</v>
      </c>
      <c r="AH76">
        <f t="shared" si="38"/>
        <v>0</v>
      </c>
      <c r="AI76">
        <f>'[1]FLEX MASTER'!$L72</f>
        <v>0</v>
      </c>
      <c r="AK76">
        <f t="shared" si="39"/>
        <v>0</v>
      </c>
      <c r="AM76">
        <f>'[1]FLEX MASTER'!$M72</f>
        <v>0</v>
      </c>
      <c r="AO76">
        <f>'[1]FLEX MASTER'!$N72</f>
        <v>0</v>
      </c>
      <c r="AS76">
        <f>'[1]FLEX MASTER'!$O72</f>
        <v>0</v>
      </c>
      <c r="AU76">
        <f t="shared" si="31"/>
        <v>0</v>
      </c>
      <c r="AV76">
        <f t="shared" si="32"/>
        <v>0</v>
      </c>
      <c r="AW76">
        <f t="shared" si="40"/>
        <v>0</v>
      </c>
      <c r="AX76">
        <f t="shared" si="33"/>
        <v>0</v>
      </c>
      <c r="BG76">
        <f t="shared" si="34"/>
        <v>0</v>
      </c>
      <c r="BH76" s="10">
        <f t="shared" si="35"/>
        <v>0</v>
      </c>
    </row>
    <row r="77" spans="6:60">
      <c r="F77">
        <f t="shared" si="23"/>
        <v>0</v>
      </c>
      <c r="G77">
        <f t="shared" si="24"/>
        <v>0</v>
      </c>
      <c r="H77">
        <f t="shared" si="25"/>
        <v>0</v>
      </c>
      <c r="I77">
        <f t="shared" si="41"/>
        <v>0</v>
      </c>
      <c r="J77">
        <f>'[1]FLEX MASTER'!$C73</f>
        <v>0</v>
      </c>
      <c r="K77">
        <f t="shared" si="26"/>
        <v>0</v>
      </c>
      <c r="L77">
        <f t="shared" si="36"/>
        <v>0</v>
      </c>
      <c r="M77">
        <f t="shared" si="27"/>
        <v>0</v>
      </c>
      <c r="R77">
        <f>'[1]FLEX MASTER'!$E73</f>
        <v>0</v>
      </c>
      <c r="T77">
        <f t="shared" si="28"/>
        <v>0</v>
      </c>
      <c r="U77" s="23">
        <f>'[1]FLEX MASTER'!$F73</f>
        <v>0</v>
      </c>
      <c r="W77">
        <f t="shared" si="29"/>
        <v>0</v>
      </c>
      <c r="X77">
        <f t="shared" si="30"/>
        <v>0</v>
      </c>
      <c r="Y77">
        <f>'[1]FLEX MASTER'!$D73</f>
        <v>0</v>
      </c>
      <c r="Z77">
        <f>'[1]FLEX MASTER'!$G73</f>
        <v>0</v>
      </c>
      <c r="AA77">
        <f>'[1]FLEX MASTER'!$H73</f>
        <v>0</v>
      </c>
      <c r="AB77">
        <f>'[1]FLEX MASTER'!$I73</f>
        <v>0</v>
      </c>
      <c r="AD77">
        <f>'[1]FLEX MASTER'!$J73</f>
        <v>0</v>
      </c>
      <c r="AF77">
        <f t="shared" si="37"/>
        <v>0</v>
      </c>
      <c r="AG77">
        <f>'[1]FLEX MASTER'!$K73</f>
        <v>0</v>
      </c>
      <c r="AH77">
        <f t="shared" si="38"/>
        <v>0</v>
      </c>
      <c r="AI77">
        <f>'[1]FLEX MASTER'!$L73</f>
        <v>0</v>
      </c>
      <c r="AK77">
        <f t="shared" si="39"/>
        <v>0</v>
      </c>
      <c r="AM77">
        <f>'[1]FLEX MASTER'!$M73</f>
        <v>0</v>
      </c>
      <c r="AO77">
        <f>'[1]FLEX MASTER'!$N73</f>
        <v>0</v>
      </c>
      <c r="AS77">
        <f>'[1]FLEX MASTER'!$O73</f>
        <v>0</v>
      </c>
      <c r="AU77">
        <f t="shared" si="31"/>
        <v>0</v>
      </c>
      <c r="AV77">
        <f t="shared" si="32"/>
        <v>0</v>
      </c>
      <c r="AW77">
        <f t="shared" si="40"/>
        <v>0</v>
      </c>
      <c r="AX77">
        <f t="shared" si="33"/>
        <v>0</v>
      </c>
      <c r="BG77">
        <f t="shared" si="34"/>
        <v>0</v>
      </c>
      <c r="BH77" s="10">
        <f t="shared" si="35"/>
        <v>0</v>
      </c>
    </row>
    <row r="78" spans="6:60">
      <c r="F78">
        <f t="shared" si="23"/>
        <v>0</v>
      </c>
      <c r="G78">
        <f t="shared" si="24"/>
        <v>0</v>
      </c>
      <c r="H78">
        <f t="shared" si="25"/>
        <v>0</v>
      </c>
      <c r="I78">
        <f t="shared" si="41"/>
        <v>0</v>
      </c>
      <c r="J78">
        <f>'[1]FLEX MASTER'!$C74</f>
        <v>0</v>
      </c>
      <c r="K78">
        <f t="shared" si="26"/>
        <v>0</v>
      </c>
      <c r="L78">
        <f t="shared" si="36"/>
        <v>0</v>
      </c>
      <c r="M78">
        <f t="shared" si="27"/>
        <v>0</v>
      </c>
      <c r="R78">
        <f>'[1]FLEX MASTER'!$E74</f>
        <v>0</v>
      </c>
      <c r="T78">
        <f t="shared" si="28"/>
        <v>0</v>
      </c>
      <c r="U78" s="23">
        <f>'[1]FLEX MASTER'!$F74</f>
        <v>0</v>
      </c>
      <c r="W78">
        <f t="shared" si="29"/>
        <v>0</v>
      </c>
      <c r="X78">
        <f t="shared" si="30"/>
        <v>0</v>
      </c>
      <c r="Y78">
        <f>'[1]FLEX MASTER'!$D74</f>
        <v>0</v>
      </c>
      <c r="Z78">
        <f>'[1]FLEX MASTER'!$G74</f>
        <v>0</v>
      </c>
      <c r="AA78">
        <f>'[1]FLEX MASTER'!$H74</f>
        <v>0</v>
      </c>
      <c r="AB78">
        <f>'[1]FLEX MASTER'!$I74</f>
        <v>0</v>
      </c>
      <c r="AD78">
        <f>'[1]FLEX MASTER'!$J74</f>
        <v>0</v>
      </c>
      <c r="AF78">
        <f t="shared" si="37"/>
        <v>0</v>
      </c>
      <c r="AG78">
        <f>'[1]FLEX MASTER'!$K74</f>
        <v>0</v>
      </c>
      <c r="AH78">
        <f t="shared" si="38"/>
        <v>0</v>
      </c>
      <c r="AI78">
        <f>'[1]FLEX MASTER'!$L74</f>
        <v>0</v>
      </c>
      <c r="AK78">
        <f t="shared" si="39"/>
        <v>0</v>
      </c>
      <c r="AM78">
        <f>'[1]FLEX MASTER'!$M74</f>
        <v>0</v>
      </c>
      <c r="AO78">
        <f>'[1]FLEX MASTER'!$N74</f>
        <v>0</v>
      </c>
      <c r="AS78">
        <f>'[1]FLEX MASTER'!$O74</f>
        <v>0</v>
      </c>
      <c r="AU78">
        <f t="shared" si="31"/>
        <v>0</v>
      </c>
      <c r="AV78">
        <f t="shared" si="32"/>
        <v>0</v>
      </c>
      <c r="AW78">
        <f t="shared" si="40"/>
        <v>0</v>
      </c>
      <c r="AX78">
        <f t="shared" si="33"/>
        <v>0</v>
      </c>
      <c r="BG78">
        <f t="shared" si="34"/>
        <v>0</v>
      </c>
      <c r="BH78" s="10">
        <f t="shared" si="35"/>
        <v>0</v>
      </c>
    </row>
    <row r="79" spans="6:60">
      <c r="F79">
        <f t="shared" si="23"/>
        <v>0</v>
      </c>
      <c r="G79">
        <f t="shared" si="24"/>
        <v>0</v>
      </c>
      <c r="H79">
        <f t="shared" si="25"/>
        <v>0</v>
      </c>
      <c r="I79">
        <f t="shared" si="41"/>
        <v>0</v>
      </c>
      <c r="J79">
        <f>'[1]FLEX MASTER'!$C75</f>
        <v>0</v>
      </c>
      <c r="K79">
        <f t="shared" si="26"/>
        <v>0</v>
      </c>
      <c r="L79">
        <f t="shared" si="36"/>
        <v>0</v>
      </c>
      <c r="M79">
        <f t="shared" si="27"/>
        <v>0</v>
      </c>
      <c r="R79">
        <f>'[1]FLEX MASTER'!$E75</f>
        <v>0</v>
      </c>
      <c r="T79">
        <f t="shared" si="28"/>
        <v>0</v>
      </c>
      <c r="U79" s="23">
        <f>'[1]FLEX MASTER'!$F75</f>
        <v>0</v>
      </c>
      <c r="W79">
        <f t="shared" si="29"/>
        <v>0</v>
      </c>
      <c r="X79">
        <f t="shared" si="30"/>
        <v>0</v>
      </c>
      <c r="Y79">
        <f>'[1]FLEX MASTER'!$D75</f>
        <v>0</v>
      </c>
      <c r="Z79">
        <f>'[1]FLEX MASTER'!$G75</f>
        <v>0</v>
      </c>
      <c r="AA79">
        <f>'[1]FLEX MASTER'!$H75</f>
        <v>0</v>
      </c>
      <c r="AB79">
        <f>'[1]FLEX MASTER'!$I75</f>
        <v>0</v>
      </c>
      <c r="AD79">
        <f>'[1]FLEX MASTER'!$J75</f>
        <v>0</v>
      </c>
      <c r="AF79">
        <f t="shared" si="37"/>
        <v>0</v>
      </c>
      <c r="AG79">
        <f>'[1]FLEX MASTER'!$K75</f>
        <v>0</v>
      </c>
      <c r="AH79">
        <f t="shared" si="38"/>
        <v>0</v>
      </c>
      <c r="AI79">
        <f>'[1]FLEX MASTER'!$L75</f>
        <v>0</v>
      </c>
      <c r="AK79">
        <f t="shared" si="39"/>
        <v>0</v>
      </c>
      <c r="AM79">
        <f>'[1]FLEX MASTER'!$M75</f>
        <v>0</v>
      </c>
      <c r="AO79">
        <f>'[1]FLEX MASTER'!$N75</f>
        <v>0</v>
      </c>
      <c r="AS79">
        <f>'[1]FLEX MASTER'!$O75</f>
        <v>0</v>
      </c>
      <c r="AU79">
        <f t="shared" si="31"/>
        <v>0</v>
      </c>
      <c r="AV79">
        <f t="shared" si="32"/>
        <v>0</v>
      </c>
      <c r="AW79">
        <f t="shared" si="40"/>
        <v>0</v>
      </c>
      <c r="AX79">
        <f t="shared" si="33"/>
        <v>0</v>
      </c>
      <c r="BG79">
        <f t="shared" si="34"/>
        <v>0</v>
      </c>
      <c r="BH79" s="10">
        <f t="shared" si="35"/>
        <v>0</v>
      </c>
    </row>
    <row r="80" spans="6:60">
      <c r="F80">
        <f t="shared" si="23"/>
        <v>0</v>
      </c>
      <c r="G80">
        <f t="shared" si="24"/>
        <v>0</v>
      </c>
      <c r="H80">
        <f t="shared" si="25"/>
        <v>0</v>
      </c>
      <c r="I80">
        <f t="shared" si="41"/>
        <v>0</v>
      </c>
      <c r="J80">
        <f>'[1]FLEX MASTER'!$C76</f>
        <v>0</v>
      </c>
      <c r="K80">
        <f t="shared" si="26"/>
        <v>0</v>
      </c>
      <c r="L80">
        <f t="shared" si="36"/>
        <v>0</v>
      </c>
      <c r="M80">
        <f t="shared" si="27"/>
        <v>0</v>
      </c>
      <c r="R80">
        <f>'[1]FLEX MASTER'!$E76</f>
        <v>0</v>
      </c>
      <c r="T80">
        <f t="shared" si="28"/>
        <v>0</v>
      </c>
      <c r="U80" s="23">
        <f>'[1]FLEX MASTER'!$F76</f>
        <v>0</v>
      </c>
      <c r="W80">
        <f t="shared" si="29"/>
        <v>0</v>
      </c>
      <c r="X80">
        <f t="shared" si="30"/>
        <v>0</v>
      </c>
      <c r="Y80">
        <f>'[1]FLEX MASTER'!$D76</f>
        <v>0</v>
      </c>
      <c r="Z80">
        <f>'[1]FLEX MASTER'!$G76</f>
        <v>0</v>
      </c>
      <c r="AA80">
        <f>'[1]FLEX MASTER'!$H76</f>
        <v>0</v>
      </c>
      <c r="AB80">
        <f>'[1]FLEX MASTER'!$I76</f>
        <v>0</v>
      </c>
      <c r="AD80">
        <f>'[1]FLEX MASTER'!$J76</f>
        <v>0</v>
      </c>
      <c r="AF80">
        <f t="shared" si="37"/>
        <v>0</v>
      </c>
      <c r="AG80">
        <f>'[1]FLEX MASTER'!$K76</f>
        <v>0</v>
      </c>
      <c r="AH80">
        <f t="shared" si="38"/>
        <v>0</v>
      </c>
      <c r="AI80">
        <f>'[1]FLEX MASTER'!$L76</f>
        <v>0</v>
      </c>
      <c r="AK80">
        <f t="shared" si="39"/>
        <v>0</v>
      </c>
      <c r="AM80">
        <f>'[1]FLEX MASTER'!$M76</f>
        <v>0</v>
      </c>
      <c r="AO80">
        <f>'[1]FLEX MASTER'!$N76</f>
        <v>0</v>
      </c>
      <c r="AS80">
        <f>'[1]FLEX MASTER'!$O76</f>
        <v>0</v>
      </c>
      <c r="AU80">
        <f t="shared" si="31"/>
        <v>0</v>
      </c>
      <c r="AV80">
        <f t="shared" si="32"/>
        <v>0</v>
      </c>
      <c r="AW80">
        <f t="shared" si="40"/>
        <v>0</v>
      </c>
      <c r="AX80">
        <f t="shared" si="33"/>
        <v>0</v>
      </c>
      <c r="BG80">
        <f t="shared" si="34"/>
        <v>0</v>
      </c>
      <c r="BH80" s="10">
        <f t="shared" si="35"/>
        <v>0</v>
      </c>
    </row>
    <row r="81" spans="6:60">
      <c r="F81">
        <f t="shared" si="23"/>
        <v>0</v>
      </c>
      <c r="G81">
        <f t="shared" si="24"/>
        <v>0</v>
      </c>
      <c r="H81">
        <f t="shared" si="25"/>
        <v>0</v>
      </c>
      <c r="I81">
        <f t="shared" si="41"/>
        <v>0</v>
      </c>
      <c r="J81">
        <f>'[1]FLEX MASTER'!$C77</f>
        <v>0</v>
      </c>
      <c r="K81">
        <f t="shared" si="26"/>
        <v>0</v>
      </c>
      <c r="L81">
        <f t="shared" si="36"/>
        <v>0</v>
      </c>
      <c r="M81">
        <f t="shared" si="27"/>
        <v>0</v>
      </c>
      <c r="R81">
        <f>'[1]FLEX MASTER'!$E77</f>
        <v>0</v>
      </c>
      <c r="T81">
        <f t="shared" si="28"/>
        <v>0</v>
      </c>
      <c r="U81" s="23">
        <f>'[1]FLEX MASTER'!$F77</f>
        <v>0</v>
      </c>
      <c r="W81">
        <f t="shared" si="29"/>
        <v>0</v>
      </c>
      <c r="X81">
        <f t="shared" si="30"/>
        <v>0</v>
      </c>
      <c r="Y81">
        <f>'[1]FLEX MASTER'!$D77</f>
        <v>0</v>
      </c>
      <c r="Z81">
        <f>'[1]FLEX MASTER'!$G77</f>
        <v>0</v>
      </c>
      <c r="AA81">
        <f>'[1]FLEX MASTER'!$H77</f>
        <v>0</v>
      </c>
      <c r="AB81">
        <f>'[1]FLEX MASTER'!$I77</f>
        <v>0</v>
      </c>
      <c r="AD81">
        <f>'[1]FLEX MASTER'!$J77</f>
        <v>0</v>
      </c>
      <c r="AF81">
        <f t="shared" si="37"/>
        <v>0</v>
      </c>
      <c r="AG81">
        <f>'[1]FLEX MASTER'!$K77</f>
        <v>0</v>
      </c>
      <c r="AH81">
        <f t="shared" si="38"/>
        <v>0</v>
      </c>
      <c r="AI81">
        <f>'[1]FLEX MASTER'!$L77</f>
        <v>0</v>
      </c>
      <c r="AK81">
        <f t="shared" si="39"/>
        <v>0</v>
      </c>
      <c r="AM81">
        <f>'[1]FLEX MASTER'!$M77</f>
        <v>0</v>
      </c>
      <c r="AO81">
        <f>'[1]FLEX MASTER'!$N77</f>
        <v>0</v>
      </c>
      <c r="AS81">
        <f>'[1]FLEX MASTER'!$O77</f>
        <v>0</v>
      </c>
      <c r="AU81">
        <f t="shared" si="31"/>
        <v>0</v>
      </c>
      <c r="AV81">
        <f t="shared" si="32"/>
        <v>0</v>
      </c>
      <c r="AW81">
        <f t="shared" si="40"/>
        <v>0</v>
      </c>
      <c r="AX81">
        <f t="shared" si="33"/>
        <v>0</v>
      </c>
      <c r="BG81">
        <f t="shared" si="34"/>
        <v>0</v>
      </c>
      <c r="BH81" s="10">
        <f t="shared" si="35"/>
        <v>0</v>
      </c>
    </row>
    <row r="82" spans="6:60">
      <c r="F82">
        <f t="shared" si="23"/>
        <v>0</v>
      </c>
      <c r="G82">
        <f t="shared" si="24"/>
        <v>0</v>
      </c>
      <c r="H82">
        <f t="shared" si="25"/>
        <v>0</v>
      </c>
      <c r="I82">
        <f t="shared" si="41"/>
        <v>0</v>
      </c>
      <c r="J82">
        <f>'[1]FLEX MASTER'!$C78</f>
        <v>0</v>
      </c>
      <c r="K82">
        <f t="shared" si="26"/>
        <v>0</v>
      </c>
      <c r="L82">
        <f t="shared" si="36"/>
        <v>0</v>
      </c>
      <c r="M82">
        <f t="shared" si="27"/>
        <v>0</v>
      </c>
      <c r="R82">
        <f>'[1]FLEX MASTER'!$E78</f>
        <v>0</v>
      </c>
      <c r="T82">
        <f t="shared" si="28"/>
        <v>0</v>
      </c>
      <c r="U82" s="23">
        <f>'[1]FLEX MASTER'!$F78</f>
        <v>0</v>
      </c>
      <c r="W82">
        <f t="shared" si="29"/>
        <v>0</v>
      </c>
      <c r="X82">
        <f t="shared" si="30"/>
        <v>0</v>
      </c>
      <c r="Y82">
        <f>'[1]FLEX MASTER'!$D78</f>
        <v>0</v>
      </c>
      <c r="Z82">
        <f>'[1]FLEX MASTER'!$G78</f>
        <v>0</v>
      </c>
      <c r="AA82">
        <f>'[1]FLEX MASTER'!$H78</f>
        <v>0</v>
      </c>
      <c r="AB82">
        <f>'[1]FLEX MASTER'!$I78</f>
        <v>0</v>
      </c>
      <c r="AD82">
        <f>'[1]FLEX MASTER'!$J78</f>
        <v>0</v>
      </c>
      <c r="AF82">
        <f t="shared" si="37"/>
        <v>0</v>
      </c>
      <c r="AG82">
        <f>'[1]FLEX MASTER'!$K78</f>
        <v>0</v>
      </c>
      <c r="AH82">
        <f t="shared" si="38"/>
        <v>0</v>
      </c>
      <c r="AI82">
        <f>'[1]FLEX MASTER'!$L78</f>
        <v>0</v>
      </c>
      <c r="AK82">
        <f t="shared" si="39"/>
        <v>0</v>
      </c>
      <c r="AM82">
        <f>'[1]FLEX MASTER'!$M78</f>
        <v>0</v>
      </c>
      <c r="AO82">
        <f>'[1]FLEX MASTER'!$N78</f>
        <v>0</v>
      </c>
      <c r="AS82">
        <f>'[1]FLEX MASTER'!$O78</f>
        <v>0</v>
      </c>
      <c r="AU82">
        <f t="shared" si="31"/>
        <v>0</v>
      </c>
      <c r="AV82">
        <f t="shared" si="32"/>
        <v>0</v>
      </c>
      <c r="AW82">
        <f t="shared" si="40"/>
        <v>0</v>
      </c>
      <c r="AX82">
        <f t="shared" si="33"/>
        <v>0</v>
      </c>
      <c r="BG82">
        <f t="shared" si="34"/>
        <v>0</v>
      </c>
      <c r="BH82" s="10">
        <f t="shared" si="35"/>
        <v>0</v>
      </c>
    </row>
    <row r="83" spans="6:60">
      <c r="F83">
        <f t="shared" si="23"/>
        <v>0</v>
      </c>
      <c r="G83">
        <f t="shared" si="24"/>
        <v>0</v>
      </c>
      <c r="H83">
        <f t="shared" si="25"/>
        <v>0</v>
      </c>
      <c r="I83">
        <f t="shared" si="41"/>
        <v>0</v>
      </c>
      <c r="J83">
        <f>'[1]FLEX MASTER'!$C79</f>
        <v>0</v>
      </c>
      <c r="K83">
        <f t="shared" si="26"/>
        <v>0</v>
      </c>
      <c r="L83">
        <f t="shared" si="36"/>
        <v>0</v>
      </c>
      <c r="M83">
        <f t="shared" si="27"/>
        <v>0</v>
      </c>
      <c r="R83">
        <f>'[1]FLEX MASTER'!$E79</f>
        <v>0</v>
      </c>
      <c r="T83">
        <f t="shared" si="28"/>
        <v>0</v>
      </c>
      <c r="U83" s="23">
        <f>'[1]FLEX MASTER'!$F79</f>
        <v>0</v>
      </c>
      <c r="W83">
        <f t="shared" si="29"/>
        <v>0</v>
      </c>
      <c r="X83">
        <f t="shared" si="30"/>
        <v>0</v>
      </c>
      <c r="Y83">
        <f>'[1]FLEX MASTER'!$D79</f>
        <v>0</v>
      </c>
      <c r="Z83">
        <f>'[1]FLEX MASTER'!$G79</f>
        <v>0</v>
      </c>
      <c r="AA83">
        <f>'[1]FLEX MASTER'!$H79</f>
        <v>0</v>
      </c>
      <c r="AB83">
        <f>'[1]FLEX MASTER'!$I79</f>
        <v>0</v>
      </c>
      <c r="AD83">
        <f>'[1]FLEX MASTER'!$J79</f>
        <v>0</v>
      </c>
      <c r="AF83">
        <f t="shared" si="37"/>
        <v>0</v>
      </c>
      <c r="AG83">
        <f>'[1]FLEX MASTER'!$K79</f>
        <v>0</v>
      </c>
      <c r="AH83">
        <f t="shared" si="38"/>
        <v>0</v>
      </c>
      <c r="AI83">
        <f>'[1]FLEX MASTER'!$L79</f>
        <v>0</v>
      </c>
      <c r="AK83">
        <f t="shared" si="39"/>
        <v>0</v>
      </c>
      <c r="AM83">
        <f>'[1]FLEX MASTER'!$M79</f>
        <v>0</v>
      </c>
      <c r="AO83">
        <f>'[1]FLEX MASTER'!$N79</f>
        <v>0</v>
      </c>
      <c r="AS83">
        <f>'[1]FLEX MASTER'!$O79</f>
        <v>0</v>
      </c>
      <c r="AU83">
        <f t="shared" si="31"/>
        <v>0</v>
      </c>
      <c r="AV83">
        <f t="shared" si="32"/>
        <v>0</v>
      </c>
      <c r="AW83">
        <f t="shared" si="40"/>
        <v>0</v>
      </c>
      <c r="AX83">
        <f t="shared" si="33"/>
        <v>0</v>
      </c>
      <c r="BG83">
        <f t="shared" si="34"/>
        <v>0</v>
      </c>
      <c r="BH83" s="10">
        <f t="shared" si="35"/>
        <v>0</v>
      </c>
    </row>
    <row r="84" spans="6:60">
      <c r="F84">
        <f t="shared" si="23"/>
        <v>0</v>
      </c>
      <c r="G84">
        <f t="shared" si="24"/>
        <v>0</v>
      </c>
      <c r="H84">
        <f t="shared" si="25"/>
        <v>0</v>
      </c>
      <c r="I84">
        <f t="shared" si="41"/>
        <v>0</v>
      </c>
      <c r="J84">
        <f>'[1]FLEX MASTER'!$C80</f>
        <v>0</v>
      </c>
      <c r="K84">
        <f t="shared" si="26"/>
        <v>0</v>
      </c>
      <c r="L84">
        <f t="shared" si="36"/>
        <v>0</v>
      </c>
      <c r="M84">
        <f t="shared" si="27"/>
        <v>0</v>
      </c>
      <c r="R84">
        <f>'[1]FLEX MASTER'!$E80</f>
        <v>0</v>
      </c>
      <c r="T84">
        <f t="shared" si="28"/>
        <v>0</v>
      </c>
      <c r="U84" s="23">
        <f>'[1]FLEX MASTER'!$F80</f>
        <v>0</v>
      </c>
      <c r="W84">
        <f t="shared" si="29"/>
        <v>0</v>
      </c>
      <c r="X84">
        <f t="shared" si="30"/>
        <v>0</v>
      </c>
      <c r="Y84">
        <f>'[1]FLEX MASTER'!$D80</f>
        <v>0</v>
      </c>
      <c r="Z84">
        <f>'[1]FLEX MASTER'!$G80</f>
        <v>0</v>
      </c>
      <c r="AA84">
        <f>'[1]FLEX MASTER'!$H80</f>
        <v>0</v>
      </c>
      <c r="AB84">
        <f>'[1]FLEX MASTER'!$I80</f>
        <v>0</v>
      </c>
      <c r="AD84">
        <f>'[1]FLEX MASTER'!$J80</f>
        <v>0</v>
      </c>
      <c r="AF84">
        <f t="shared" si="37"/>
        <v>0</v>
      </c>
      <c r="AG84">
        <f>'[1]FLEX MASTER'!$K80</f>
        <v>0</v>
      </c>
      <c r="AH84">
        <f t="shared" si="38"/>
        <v>0</v>
      </c>
      <c r="AI84">
        <f>'[1]FLEX MASTER'!$L80</f>
        <v>0</v>
      </c>
      <c r="AK84">
        <f t="shared" si="39"/>
        <v>0</v>
      </c>
      <c r="AM84">
        <f>'[1]FLEX MASTER'!$M80</f>
        <v>0</v>
      </c>
      <c r="AO84">
        <f>'[1]FLEX MASTER'!$N80</f>
        <v>0</v>
      </c>
      <c r="AS84">
        <f>'[1]FLEX MASTER'!$O80</f>
        <v>0</v>
      </c>
      <c r="AU84">
        <f t="shared" si="31"/>
        <v>0</v>
      </c>
      <c r="AV84">
        <f t="shared" si="32"/>
        <v>0</v>
      </c>
      <c r="AW84">
        <f t="shared" si="40"/>
        <v>0</v>
      </c>
      <c r="AX84">
        <f t="shared" si="33"/>
        <v>0</v>
      </c>
      <c r="BG84">
        <f t="shared" si="34"/>
        <v>0</v>
      </c>
      <c r="BH84" s="10">
        <f t="shared" si="35"/>
        <v>0</v>
      </c>
    </row>
    <row r="85" spans="6:60">
      <c r="F85">
        <f t="shared" si="23"/>
        <v>0</v>
      </c>
      <c r="G85">
        <f t="shared" si="24"/>
        <v>0</v>
      </c>
      <c r="H85">
        <f t="shared" si="25"/>
        <v>0</v>
      </c>
      <c r="I85">
        <f t="shared" si="41"/>
        <v>0</v>
      </c>
      <c r="J85">
        <f>'[1]FLEX MASTER'!$C81</f>
        <v>0</v>
      </c>
      <c r="K85">
        <f t="shared" si="26"/>
        <v>0</v>
      </c>
      <c r="L85">
        <f t="shared" si="36"/>
        <v>0</v>
      </c>
      <c r="M85">
        <f t="shared" si="27"/>
        <v>0</v>
      </c>
      <c r="R85">
        <f>'[1]FLEX MASTER'!$E81</f>
        <v>0</v>
      </c>
      <c r="T85">
        <f t="shared" si="28"/>
        <v>0</v>
      </c>
      <c r="U85" s="23">
        <f>'[1]FLEX MASTER'!$F81</f>
        <v>0</v>
      </c>
      <c r="W85">
        <f t="shared" si="29"/>
        <v>0</v>
      </c>
      <c r="X85">
        <f t="shared" si="30"/>
        <v>0</v>
      </c>
      <c r="Y85">
        <f>'[1]FLEX MASTER'!$D81</f>
        <v>0</v>
      </c>
      <c r="Z85">
        <f>'[1]FLEX MASTER'!$G81</f>
        <v>0</v>
      </c>
      <c r="AA85">
        <f>'[1]FLEX MASTER'!$H81</f>
        <v>0</v>
      </c>
      <c r="AB85">
        <f>'[1]FLEX MASTER'!$I81</f>
        <v>0</v>
      </c>
      <c r="AD85">
        <f>'[1]FLEX MASTER'!$J81</f>
        <v>0</v>
      </c>
      <c r="AF85">
        <f t="shared" si="37"/>
        <v>0</v>
      </c>
      <c r="AG85">
        <f>'[1]FLEX MASTER'!$K81</f>
        <v>0</v>
      </c>
      <c r="AH85">
        <f t="shared" si="38"/>
        <v>0</v>
      </c>
      <c r="AI85">
        <f>'[1]FLEX MASTER'!$L81</f>
        <v>0</v>
      </c>
      <c r="AK85">
        <f t="shared" si="39"/>
        <v>0</v>
      </c>
      <c r="AM85">
        <f>'[1]FLEX MASTER'!$M81</f>
        <v>0</v>
      </c>
      <c r="AO85">
        <f>'[1]FLEX MASTER'!$N81</f>
        <v>0</v>
      </c>
      <c r="AS85">
        <f>'[1]FLEX MASTER'!$O81</f>
        <v>0</v>
      </c>
      <c r="AU85">
        <f t="shared" si="31"/>
        <v>0</v>
      </c>
      <c r="AV85">
        <f t="shared" si="32"/>
        <v>0</v>
      </c>
      <c r="AW85">
        <f t="shared" si="40"/>
        <v>0</v>
      </c>
      <c r="AX85">
        <f t="shared" si="33"/>
        <v>0</v>
      </c>
      <c r="BG85">
        <f t="shared" si="34"/>
        <v>0</v>
      </c>
      <c r="BH85" s="10">
        <f t="shared" si="35"/>
        <v>0</v>
      </c>
    </row>
    <row r="86" spans="6:60">
      <c r="F86">
        <f t="shared" si="23"/>
        <v>0</v>
      </c>
      <c r="G86">
        <f t="shared" si="24"/>
        <v>0</v>
      </c>
      <c r="H86">
        <f t="shared" si="25"/>
        <v>0</v>
      </c>
      <c r="I86">
        <f t="shared" si="41"/>
        <v>0</v>
      </c>
      <c r="J86">
        <f>'[1]FLEX MASTER'!$C82</f>
        <v>0</v>
      </c>
      <c r="K86">
        <f t="shared" si="26"/>
        <v>0</v>
      </c>
      <c r="L86">
        <f t="shared" si="36"/>
        <v>0</v>
      </c>
      <c r="M86">
        <f t="shared" si="27"/>
        <v>0</v>
      </c>
      <c r="R86">
        <f>'[1]FLEX MASTER'!$E82</f>
        <v>0</v>
      </c>
      <c r="T86">
        <f t="shared" si="28"/>
        <v>0</v>
      </c>
      <c r="U86" s="23">
        <f>'[1]FLEX MASTER'!$F82</f>
        <v>0</v>
      </c>
      <c r="W86">
        <f t="shared" si="29"/>
        <v>0</v>
      </c>
      <c r="X86">
        <f t="shared" si="30"/>
        <v>0</v>
      </c>
      <c r="Y86">
        <f>'[1]FLEX MASTER'!$D82</f>
        <v>0</v>
      </c>
      <c r="Z86">
        <f>'[1]FLEX MASTER'!$G82</f>
        <v>0</v>
      </c>
      <c r="AA86">
        <f>'[1]FLEX MASTER'!$H82</f>
        <v>0</v>
      </c>
      <c r="AB86">
        <f>'[1]FLEX MASTER'!$I82</f>
        <v>0</v>
      </c>
      <c r="AD86">
        <f>'[1]FLEX MASTER'!$J82</f>
        <v>0</v>
      </c>
      <c r="AF86">
        <f t="shared" si="37"/>
        <v>0</v>
      </c>
      <c r="AG86">
        <f>'[1]FLEX MASTER'!$K82</f>
        <v>0</v>
      </c>
      <c r="AH86">
        <f t="shared" si="38"/>
        <v>0</v>
      </c>
      <c r="AI86">
        <f>'[1]FLEX MASTER'!$L82</f>
        <v>0</v>
      </c>
      <c r="AK86">
        <f t="shared" si="39"/>
        <v>0</v>
      </c>
      <c r="AM86">
        <f>'[1]FLEX MASTER'!$M82</f>
        <v>0</v>
      </c>
      <c r="AO86">
        <f>'[1]FLEX MASTER'!$N82</f>
        <v>0</v>
      </c>
      <c r="AS86">
        <f>'[1]FLEX MASTER'!$O82</f>
        <v>0</v>
      </c>
      <c r="AU86">
        <f t="shared" si="31"/>
        <v>0</v>
      </c>
      <c r="AV86">
        <f t="shared" si="32"/>
        <v>0</v>
      </c>
      <c r="AW86">
        <f t="shared" si="40"/>
        <v>0</v>
      </c>
      <c r="AX86">
        <f t="shared" si="33"/>
        <v>0</v>
      </c>
      <c r="BG86">
        <f t="shared" si="34"/>
        <v>0</v>
      </c>
      <c r="BH86" s="10">
        <f t="shared" si="35"/>
        <v>0</v>
      </c>
    </row>
    <row r="87" spans="6:60">
      <c r="F87">
        <f t="shared" si="23"/>
        <v>0</v>
      </c>
      <c r="G87">
        <f t="shared" si="24"/>
        <v>0</v>
      </c>
      <c r="H87">
        <f t="shared" si="25"/>
        <v>0</v>
      </c>
      <c r="I87">
        <f t="shared" si="41"/>
        <v>0</v>
      </c>
      <c r="J87">
        <f>'[1]FLEX MASTER'!$C83</f>
        <v>0</v>
      </c>
      <c r="K87">
        <f t="shared" si="26"/>
        <v>0</v>
      </c>
      <c r="L87">
        <f t="shared" si="36"/>
        <v>0</v>
      </c>
      <c r="M87">
        <f t="shared" si="27"/>
        <v>0</v>
      </c>
      <c r="R87">
        <f>'[1]FLEX MASTER'!$E83</f>
        <v>0</v>
      </c>
      <c r="T87">
        <f t="shared" si="28"/>
        <v>0</v>
      </c>
      <c r="U87" s="23">
        <f>'[1]FLEX MASTER'!$F83</f>
        <v>0</v>
      </c>
      <c r="W87">
        <f t="shared" si="29"/>
        <v>0</v>
      </c>
      <c r="X87">
        <f t="shared" si="30"/>
        <v>0</v>
      </c>
      <c r="Y87">
        <f>'[1]FLEX MASTER'!$D83</f>
        <v>0</v>
      </c>
      <c r="Z87">
        <f>'[1]FLEX MASTER'!$G83</f>
        <v>0</v>
      </c>
      <c r="AA87">
        <f>'[1]FLEX MASTER'!$H83</f>
        <v>0</v>
      </c>
      <c r="AB87">
        <f>'[1]FLEX MASTER'!$I83</f>
        <v>0</v>
      </c>
      <c r="AD87">
        <f>'[1]FLEX MASTER'!$J83</f>
        <v>0</v>
      </c>
      <c r="AF87">
        <f t="shared" si="37"/>
        <v>0</v>
      </c>
      <c r="AG87">
        <f>'[1]FLEX MASTER'!$K83</f>
        <v>0</v>
      </c>
      <c r="AH87">
        <f t="shared" si="38"/>
        <v>0</v>
      </c>
      <c r="AI87">
        <f>'[1]FLEX MASTER'!$L83</f>
        <v>0</v>
      </c>
      <c r="AK87">
        <f t="shared" si="39"/>
        <v>0</v>
      </c>
      <c r="AM87">
        <f>'[1]FLEX MASTER'!$M83</f>
        <v>0</v>
      </c>
      <c r="AO87">
        <f>'[1]FLEX MASTER'!$N83</f>
        <v>0</v>
      </c>
      <c r="AS87">
        <f>'[1]FLEX MASTER'!$O83</f>
        <v>0</v>
      </c>
      <c r="AU87">
        <f t="shared" si="31"/>
        <v>0</v>
      </c>
      <c r="AV87">
        <f t="shared" si="32"/>
        <v>0</v>
      </c>
      <c r="AW87">
        <f t="shared" si="40"/>
        <v>0</v>
      </c>
      <c r="AX87">
        <f t="shared" si="33"/>
        <v>0</v>
      </c>
      <c r="BG87">
        <f t="shared" si="34"/>
        <v>0</v>
      </c>
      <c r="BH87" s="10">
        <f t="shared" si="35"/>
        <v>0</v>
      </c>
    </row>
    <row r="88" spans="6:60">
      <c r="F88">
        <f t="shared" si="23"/>
        <v>0</v>
      </c>
      <c r="G88">
        <f t="shared" si="24"/>
        <v>0</v>
      </c>
      <c r="H88">
        <f t="shared" si="25"/>
        <v>0</v>
      </c>
      <c r="I88">
        <f t="shared" si="41"/>
        <v>0</v>
      </c>
      <c r="J88">
        <f>'[1]FLEX MASTER'!$C84</f>
        <v>0</v>
      </c>
      <c r="K88">
        <f t="shared" si="26"/>
        <v>0</v>
      </c>
      <c r="L88">
        <f t="shared" si="36"/>
        <v>0</v>
      </c>
      <c r="M88">
        <f t="shared" si="27"/>
        <v>0</v>
      </c>
      <c r="R88">
        <f>'[1]FLEX MASTER'!$E84</f>
        <v>0</v>
      </c>
      <c r="T88">
        <f t="shared" si="28"/>
        <v>0</v>
      </c>
      <c r="U88" s="23">
        <f>'[1]FLEX MASTER'!$F84</f>
        <v>0</v>
      </c>
      <c r="W88">
        <f t="shared" si="29"/>
        <v>0</v>
      </c>
      <c r="X88">
        <f t="shared" si="30"/>
        <v>0</v>
      </c>
      <c r="Y88">
        <f>'[1]FLEX MASTER'!$D84</f>
        <v>0</v>
      </c>
      <c r="Z88">
        <f>'[1]FLEX MASTER'!$G84</f>
        <v>0</v>
      </c>
      <c r="AA88">
        <f>'[1]FLEX MASTER'!$H84</f>
        <v>0</v>
      </c>
      <c r="AB88">
        <f>'[1]FLEX MASTER'!$I84</f>
        <v>0</v>
      </c>
      <c r="AD88">
        <f>'[1]FLEX MASTER'!$J84</f>
        <v>0</v>
      </c>
      <c r="AF88">
        <f t="shared" si="37"/>
        <v>0</v>
      </c>
      <c r="AG88">
        <f>'[1]FLEX MASTER'!$K84</f>
        <v>0</v>
      </c>
      <c r="AH88">
        <f t="shared" si="38"/>
        <v>0</v>
      </c>
      <c r="AI88">
        <f>'[1]FLEX MASTER'!$L84</f>
        <v>0</v>
      </c>
      <c r="AK88">
        <f t="shared" si="39"/>
        <v>0</v>
      </c>
      <c r="AM88">
        <f>'[1]FLEX MASTER'!$M84</f>
        <v>0</v>
      </c>
      <c r="AO88">
        <f>'[1]FLEX MASTER'!$N84</f>
        <v>0</v>
      </c>
      <c r="AS88">
        <f>'[1]FLEX MASTER'!$O84</f>
        <v>0</v>
      </c>
      <c r="AU88">
        <f t="shared" si="31"/>
        <v>0</v>
      </c>
      <c r="AV88">
        <f t="shared" si="32"/>
        <v>0</v>
      </c>
      <c r="AW88">
        <f t="shared" si="40"/>
        <v>0</v>
      </c>
      <c r="AX88">
        <f t="shared" si="33"/>
        <v>0</v>
      </c>
      <c r="BG88">
        <f t="shared" si="34"/>
        <v>0</v>
      </c>
      <c r="BH88" s="10">
        <f t="shared" si="35"/>
        <v>0</v>
      </c>
    </row>
    <row r="89" spans="6:60">
      <c r="F89">
        <f t="shared" si="23"/>
        <v>0</v>
      </c>
      <c r="G89">
        <f t="shared" si="24"/>
        <v>0</v>
      </c>
      <c r="H89">
        <f t="shared" si="25"/>
        <v>0</v>
      </c>
      <c r="I89">
        <f t="shared" si="41"/>
        <v>0</v>
      </c>
      <c r="J89">
        <f>'[1]FLEX MASTER'!$C85</f>
        <v>0</v>
      </c>
      <c r="K89">
        <f t="shared" si="26"/>
        <v>0</v>
      </c>
      <c r="L89">
        <f t="shared" si="36"/>
        <v>0</v>
      </c>
      <c r="M89">
        <f t="shared" si="27"/>
        <v>0</v>
      </c>
      <c r="R89">
        <f>'[1]FLEX MASTER'!$E85</f>
        <v>0</v>
      </c>
      <c r="T89">
        <f t="shared" si="28"/>
        <v>0</v>
      </c>
      <c r="U89" s="23">
        <f>'[1]FLEX MASTER'!$F85</f>
        <v>0</v>
      </c>
      <c r="W89">
        <f t="shared" si="29"/>
        <v>0</v>
      </c>
      <c r="X89">
        <f t="shared" si="30"/>
        <v>0</v>
      </c>
      <c r="Y89">
        <f>'[1]FLEX MASTER'!$D85</f>
        <v>0</v>
      </c>
      <c r="Z89">
        <f>'[1]FLEX MASTER'!$G85</f>
        <v>0</v>
      </c>
      <c r="AA89">
        <f>'[1]FLEX MASTER'!$H85</f>
        <v>0</v>
      </c>
      <c r="AB89">
        <f>'[1]FLEX MASTER'!$I85</f>
        <v>0</v>
      </c>
      <c r="AD89">
        <f>'[1]FLEX MASTER'!$J85</f>
        <v>0</v>
      </c>
      <c r="AF89">
        <f t="shared" si="37"/>
        <v>0</v>
      </c>
      <c r="AG89">
        <f>'[1]FLEX MASTER'!$K85</f>
        <v>0</v>
      </c>
      <c r="AH89">
        <f t="shared" si="38"/>
        <v>0</v>
      </c>
      <c r="AI89">
        <f>'[1]FLEX MASTER'!$L85</f>
        <v>0</v>
      </c>
      <c r="AK89">
        <f t="shared" si="39"/>
        <v>0</v>
      </c>
      <c r="AM89">
        <f>'[1]FLEX MASTER'!$M85</f>
        <v>0</v>
      </c>
      <c r="AO89">
        <f>'[1]FLEX MASTER'!$N85</f>
        <v>0</v>
      </c>
      <c r="AS89">
        <f>'[1]FLEX MASTER'!$O85</f>
        <v>0</v>
      </c>
      <c r="AU89">
        <f t="shared" si="31"/>
        <v>0</v>
      </c>
      <c r="AV89">
        <f t="shared" si="32"/>
        <v>0</v>
      </c>
      <c r="AW89">
        <f t="shared" si="40"/>
        <v>0</v>
      </c>
      <c r="AX89">
        <f t="shared" si="33"/>
        <v>0</v>
      </c>
      <c r="BG89">
        <f t="shared" si="34"/>
        <v>0</v>
      </c>
      <c r="BH89" s="10">
        <f t="shared" si="35"/>
        <v>0</v>
      </c>
    </row>
    <row r="90" spans="6:60">
      <c r="F90">
        <f t="shared" si="23"/>
        <v>0</v>
      </c>
      <c r="G90">
        <f t="shared" si="24"/>
        <v>0</v>
      </c>
      <c r="H90">
        <f t="shared" si="25"/>
        <v>0</v>
      </c>
      <c r="I90">
        <f t="shared" si="41"/>
        <v>0</v>
      </c>
      <c r="J90">
        <f>'[1]FLEX MASTER'!$C86</f>
        <v>0</v>
      </c>
      <c r="K90">
        <f t="shared" si="26"/>
        <v>0</v>
      </c>
      <c r="L90">
        <f t="shared" si="36"/>
        <v>0</v>
      </c>
      <c r="M90">
        <f t="shared" si="27"/>
        <v>0</v>
      </c>
      <c r="R90">
        <f>'[1]FLEX MASTER'!$E86</f>
        <v>0</v>
      </c>
      <c r="T90">
        <f t="shared" si="28"/>
        <v>0</v>
      </c>
      <c r="U90" s="23">
        <f>'[1]FLEX MASTER'!$F86</f>
        <v>0</v>
      </c>
      <c r="W90">
        <f t="shared" si="29"/>
        <v>0</v>
      </c>
      <c r="X90">
        <f t="shared" si="30"/>
        <v>0</v>
      </c>
      <c r="Y90">
        <f>'[1]FLEX MASTER'!$D86</f>
        <v>0</v>
      </c>
      <c r="Z90">
        <f>'[1]FLEX MASTER'!$G86</f>
        <v>0</v>
      </c>
      <c r="AA90">
        <f>'[1]FLEX MASTER'!$H86</f>
        <v>0</v>
      </c>
      <c r="AB90">
        <f>'[1]FLEX MASTER'!$I86</f>
        <v>0</v>
      </c>
      <c r="AD90">
        <f>'[1]FLEX MASTER'!$J86</f>
        <v>0</v>
      </c>
      <c r="AF90">
        <f t="shared" si="37"/>
        <v>0</v>
      </c>
      <c r="AG90">
        <f>'[1]FLEX MASTER'!$K86</f>
        <v>0</v>
      </c>
      <c r="AH90">
        <f t="shared" si="38"/>
        <v>0</v>
      </c>
      <c r="AI90">
        <f>'[1]FLEX MASTER'!$L86</f>
        <v>0</v>
      </c>
      <c r="AK90">
        <f t="shared" si="39"/>
        <v>0</v>
      </c>
      <c r="AM90">
        <f>'[1]FLEX MASTER'!$M86</f>
        <v>0</v>
      </c>
      <c r="AO90">
        <f>'[1]FLEX MASTER'!$N86</f>
        <v>0</v>
      </c>
      <c r="AS90">
        <f>'[1]FLEX MASTER'!$O86</f>
        <v>0</v>
      </c>
      <c r="AU90">
        <f t="shared" si="31"/>
        <v>0</v>
      </c>
      <c r="AV90">
        <f t="shared" si="32"/>
        <v>0</v>
      </c>
      <c r="AW90">
        <f t="shared" si="40"/>
        <v>0</v>
      </c>
      <c r="AX90">
        <f t="shared" si="33"/>
        <v>0</v>
      </c>
      <c r="BG90">
        <f t="shared" si="34"/>
        <v>0</v>
      </c>
      <c r="BH90" s="10">
        <f t="shared" si="35"/>
        <v>0</v>
      </c>
    </row>
    <row r="91" spans="6:60">
      <c r="F91">
        <f t="shared" si="23"/>
        <v>0</v>
      </c>
      <c r="G91">
        <f t="shared" si="24"/>
        <v>0</v>
      </c>
      <c r="H91">
        <f t="shared" si="25"/>
        <v>0</v>
      </c>
      <c r="I91">
        <f t="shared" si="41"/>
        <v>0</v>
      </c>
      <c r="J91">
        <f>'[1]FLEX MASTER'!$C87</f>
        <v>0</v>
      </c>
      <c r="K91">
        <f t="shared" si="26"/>
        <v>0</v>
      </c>
      <c r="L91">
        <f t="shared" si="36"/>
        <v>0</v>
      </c>
      <c r="M91">
        <f t="shared" si="27"/>
        <v>0</v>
      </c>
      <c r="R91">
        <f>'[1]FLEX MASTER'!$E87</f>
        <v>0</v>
      </c>
      <c r="T91">
        <f t="shared" si="28"/>
        <v>0</v>
      </c>
      <c r="U91" s="23">
        <f>'[1]FLEX MASTER'!$F87</f>
        <v>0</v>
      </c>
      <c r="W91">
        <f t="shared" si="29"/>
        <v>0</v>
      </c>
      <c r="X91">
        <f t="shared" si="30"/>
        <v>0</v>
      </c>
      <c r="Y91">
        <f>'[1]FLEX MASTER'!$D87</f>
        <v>0</v>
      </c>
      <c r="Z91">
        <f>'[1]FLEX MASTER'!$G87</f>
        <v>0</v>
      </c>
      <c r="AA91">
        <f>'[1]FLEX MASTER'!$H87</f>
        <v>0</v>
      </c>
      <c r="AB91">
        <f>'[1]FLEX MASTER'!$I87</f>
        <v>0</v>
      </c>
      <c r="AD91">
        <f>'[1]FLEX MASTER'!$J87</f>
        <v>0</v>
      </c>
      <c r="AF91">
        <f t="shared" si="37"/>
        <v>0</v>
      </c>
      <c r="AG91">
        <f>'[1]FLEX MASTER'!$K87</f>
        <v>0</v>
      </c>
      <c r="AH91">
        <f t="shared" si="38"/>
        <v>0</v>
      </c>
      <c r="AI91">
        <f>'[1]FLEX MASTER'!$L87</f>
        <v>0</v>
      </c>
      <c r="AK91">
        <f t="shared" si="39"/>
        <v>0</v>
      </c>
      <c r="AM91">
        <f>'[1]FLEX MASTER'!$M87</f>
        <v>0</v>
      </c>
      <c r="AO91">
        <f>'[1]FLEX MASTER'!$N87</f>
        <v>0</v>
      </c>
      <c r="AS91">
        <f>'[1]FLEX MASTER'!$O87</f>
        <v>0</v>
      </c>
      <c r="AU91">
        <f t="shared" si="31"/>
        <v>0</v>
      </c>
      <c r="AV91">
        <f t="shared" si="32"/>
        <v>0</v>
      </c>
      <c r="AW91">
        <f t="shared" si="40"/>
        <v>0</v>
      </c>
      <c r="AX91">
        <f t="shared" si="33"/>
        <v>0</v>
      </c>
      <c r="BG91">
        <f t="shared" si="34"/>
        <v>0</v>
      </c>
      <c r="BH91" s="10">
        <f t="shared" si="35"/>
        <v>0</v>
      </c>
    </row>
    <row r="92" spans="6:60">
      <c r="F92">
        <f t="shared" si="23"/>
        <v>0</v>
      </c>
      <c r="G92">
        <f t="shared" si="24"/>
        <v>0</v>
      </c>
      <c r="H92">
        <f t="shared" si="25"/>
        <v>0</v>
      </c>
      <c r="I92">
        <f t="shared" si="41"/>
        <v>0</v>
      </c>
      <c r="J92">
        <f>'[1]FLEX MASTER'!$C88</f>
        <v>0</v>
      </c>
      <c r="K92">
        <f t="shared" si="26"/>
        <v>0</v>
      </c>
      <c r="L92">
        <f t="shared" si="36"/>
        <v>0</v>
      </c>
      <c r="M92">
        <f t="shared" si="27"/>
        <v>0</v>
      </c>
      <c r="R92">
        <f>'[1]FLEX MASTER'!$E88</f>
        <v>0</v>
      </c>
      <c r="T92">
        <f t="shared" si="28"/>
        <v>0</v>
      </c>
      <c r="U92" s="23">
        <f>'[1]FLEX MASTER'!$F88</f>
        <v>0</v>
      </c>
      <c r="W92">
        <f t="shared" si="29"/>
        <v>0</v>
      </c>
      <c r="X92">
        <f t="shared" si="30"/>
        <v>0</v>
      </c>
      <c r="Y92">
        <f>'[1]FLEX MASTER'!$D88</f>
        <v>0</v>
      </c>
      <c r="Z92">
        <f>'[1]FLEX MASTER'!$G88</f>
        <v>0</v>
      </c>
      <c r="AA92">
        <f>'[1]FLEX MASTER'!$H88</f>
        <v>0</v>
      </c>
      <c r="AB92">
        <f>'[1]FLEX MASTER'!$I88</f>
        <v>0</v>
      </c>
      <c r="AD92">
        <f>'[1]FLEX MASTER'!$J88</f>
        <v>0</v>
      </c>
      <c r="AF92">
        <f t="shared" si="37"/>
        <v>0</v>
      </c>
      <c r="AG92">
        <f>'[1]FLEX MASTER'!$K88</f>
        <v>0</v>
      </c>
      <c r="AH92">
        <f t="shared" si="38"/>
        <v>0</v>
      </c>
      <c r="AI92">
        <f>'[1]FLEX MASTER'!$L88</f>
        <v>0</v>
      </c>
      <c r="AK92">
        <f t="shared" si="39"/>
        <v>0</v>
      </c>
      <c r="AM92">
        <f>'[1]FLEX MASTER'!$M88</f>
        <v>0</v>
      </c>
      <c r="AO92">
        <f>'[1]FLEX MASTER'!$N88</f>
        <v>0</v>
      </c>
      <c r="AS92">
        <f>'[1]FLEX MASTER'!$O88</f>
        <v>0</v>
      </c>
      <c r="AU92">
        <f t="shared" si="31"/>
        <v>0</v>
      </c>
      <c r="AV92">
        <f t="shared" si="32"/>
        <v>0</v>
      </c>
      <c r="AW92">
        <f t="shared" si="40"/>
        <v>0</v>
      </c>
      <c r="AX92">
        <f t="shared" si="33"/>
        <v>0</v>
      </c>
      <c r="BG92">
        <f t="shared" si="34"/>
        <v>0</v>
      </c>
      <c r="BH92" s="10">
        <f t="shared" si="35"/>
        <v>0</v>
      </c>
    </row>
    <row r="93" spans="6:60">
      <c r="F93">
        <f t="shared" si="23"/>
        <v>0</v>
      </c>
      <c r="G93">
        <f t="shared" si="24"/>
        <v>0</v>
      </c>
      <c r="H93">
        <f t="shared" si="25"/>
        <v>0</v>
      </c>
      <c r="I93">
        <f t="shared" si="41"/>
        <v>0</v>
      </c>
      <c r="J93">
        <f>'[1]FLEX MASTER'!$C89</f>
        <v>0</v>
      </c>
      <c r="K93">
        <f t="shared" si="26"/>
        <v>0</v>
      </c>
      <c r="L93">
        <f t="shared" si="36"/>
        <v>0</v>
      </c>
      <c r="M93">
        <f t="shared" si="27"/>
        <v>0</v>
      </c>
      <c r="R93">
        <f>'[1]FLEX MASTER'!$E89</f>
        <v>0</v>
      </c>
      <c r="T93">
        <f t="shared" si="28"/>
        <v>0</v>
      </c>
      <c r="U93" s="23">
        <f>'[1]FLEX MASTER'!$F89</f>
        <v>0</v>
      </c>
      <c r="W93">
        <f t="shared" si="29"/>
        <v>0</v>
      </c>
      <c r="X93">
        <f t="shared" si="30"/>
        <v>0</v>
      </c>
      <c r="Y93">
        <f>'[1]FLEX MASTER'!$D89</f>
        <v>0</v>
      </c>
      <c r="Z93">
        <f>'[1]FLEX MASTER'!$G89</f>
        <v>0</v>
      </c>
      <c r="AA93">
        <f>'[1]FLEX MASTER'!$H89</f>
        <v>0</v>
      </c>
      <c r="AB93">
        <f>'[1]FLEX MASTER'!$I89</f>
        <v>0</v>
      </c>
      <c r="AD93">
        <f>'[1]FLEX MASTER'!$J89</f>
        <v>0</v>
      </c>
      <c r="AF93">
        <f t="shared" si="37"/>
        <v>0</v>
      </c>
      <c r="AG93">
        <f>'[1]FLEX MASTER'!$K89</f>
        <v>0</v>
      </c>
      <c r="AH93">
        <f t="shared" si="38"/>
        <v>0</v>
      </c>
      <c r="AI93">
        <f>'[1]FLEX MASTER'!$L89</f>
        <v>0</v>
      </c>
      <c r="AK93">
        <f t="shared" si="39"/>
        <v>0</v>
      </c>
      <c r="AM93">
        <f>'[1]FLEX MASTER'!$M89</f>
        <v>0</v>
      </c>
      <c r="AO93">
        <f>'[1]FLEX MASTER'!$N89</f>
        <v>0</v>
      </c>
      <c r="AS93">
        <f>'[1]FLEX MASTER'!$O89</f>
        <v>0</v>
      </c>
      <c r="AU93">
        <f t="shared" si="31"/>
        <v>0</v>
      </c>
      <c r="AV93">
        <f t="shared" si="32"/>
        <v>0</v>
      </c>
      <c r="AW93">
        <f t="shared" si="40"/>
        <v>0</v>
      </c>
      <c r="AX93">
        <f t="shared" si="33"/>
        <v>0</v>
      </c>
      <c r="BG93">
        <f t="shared" si="34"/>
        <v>0</v>
      </c>
      <c r="BH93" s="10">
        <f t="shared" si="35"/>
        <v>0</v>
      </c>
    </row>
    <row r="94" spans="6:60">
      <c r="F94">
        <f t="shared" si="23"/>
        <v>0</v>
      </c>
      <c r="G94">
        <f t="shared" si="24"/>
        <v>0</v>
      </c>
      <c r="H94">
        <f t="shared" si="25"/>
        <v>0</v>
      </c>
      <c r="I94">
        <f t="shared" si="41"/>
        <v>0</v>
      </c>
      <c r="J94">
        <f>'[1]FLEX MASTER'!$C90</f>
        <v>0</v>
      </c>
      <c r="K94">
        <f t="shared" si="26"/>
        <v>0</v>
      </c>
      <c r="L94">
        <f t="shared" si="36"/>
        <v>0</v>
      </c>
      <c r="M94">
        <f t="shared" si="27"/>
        <v>0</v>
      </c>
      <c r="R94">
        <f>'[1]FLEX MASTER'!$E90</f>
        <v>0</v>
      </c>
      <c r="T94">
        <f t="shared" si="28"/>
        <v>0</v>
      </c>
      <c r="U94" s="23">
        <f>'[1]FLEX MASTER'!$F90</f>
        <v>0</v>
      </c>
      <c r="W94">
        <f t="shared" si="29"/>
        <v>0</v>
      </c>
      <c r="X94">
        <f t="shared" si="30"/>
        <v>0</v>
      </c>
      <c r="Y94">
        <f>'[1]FLEX MASTER'!$D90</f>
        <v>0</v>
      </c>
      <c r="Z94">
        <f>'[1]FLEX MASTER'!$G90</f>
        <v>0</v>
      </c>
      <c r="AA94">
        <f>'[1]FLEX MASTER'!$H90</f>
        <v>0</v>
      </c>
      <c r="AB94">
        <f>'[1]FLEX MASTER'!$I90</f>
        <v>0</v>
      </c>
      <c r="AD94">
        <f>'[1]FLEX MASTER'!$J90</f>
        <v>0</v>
      </c>
      <c r="AF94">
        <f t="shared" si="37"/>
        <v>0</v>
      </c>
      <c r="AG94">
        <f>'[1]FLEX MASTER'!$K90</f>
        <v>0</v>
      </c>
      <c r="AH94">
        <f t="shared" si="38"/>
        <v>0</v>
      </c>
      <c r="AI94">
        <f>'[1]FLEX MASTER'!$L90</f>
        <v>0</v>
      </c>
      <c r="AK94">
        <f t="shared" si="39"/>
        <v>0</v>
      </c>
      <c r="AM94">
        <f>'[1]FLEX MASTER'!$M90</f>
        <v>0</v>
      </c>
      <c r="AO94">
        <f>'[1]FLEX MASTER'!$N90</f>
        <v>0</v>
      </c>
      <c r="AS94">
        <f>'[1]FLEX MASTER'!$O90</f>
        <v>0</v>
      </c>
      <c r="AU94">
        <f t="shared" si="31"/>
        <v>0</v>
      </c>
      <c r="AV94">
        <f t="shared" si="32"/>
        <v>0</v>
      </c>
      <c r="AW94">
        <f t="shared" si="40"/>
        <v>0</v>
      </c>
      <c r="AX94">
        <f t="shared" si="33"/>
        <v>0</v>
      </c>
      <c r="BG94">
        <f t="shared" si="34"/>
        <v>0</v>
      </c>
      <c r="BH94" s="10">
        <f t="shared" si="35"/>
        <v>0</v>
      </c>
    </row>
    <row r="95" spans="6:60">
      <c r="F95">
        <f t="shared" si="23"/>
        <v>0</v>
      </c>
      <c r="G95">
        <f t="shared" si="24"/>
        <v>0</v>
      </c>
      <c r="H95">
        <f t="shared" si="25"/>
        <v>0</v>
      </c>
      <c r="I95">
        <f t="shared" si="41"/>
        <v>0</v>
      </c>
      <c r="J95">
        <f>'[1]FLEX MASTER'!$C91</f>
        <v>0</v>
      </c>
      <c r="K95">
        <f t="shared" si="26"/>
        <v>0</v>
      </c>
      <c r="L95">
        <f t="shared" si="36"/>
        <v>0</v>
      </c>
      <c r="M95">
        <f t="shared" si="27"/>
        <v>0</v>
      </c>
      <c r="R95">
        <f>'[1]FLEX MASTER'!$E91</f>
        <v>0</v>
      </c>
      <c r="T95">
        <f t="shared" si="28"/>
        <v>0</v>
      </c>
      <c r="U95" s="23">
        <f>'[1]FLEX MASTER'!$F91</f>
        <v>0</v>
      </c>
      <c r="W95">
        <f t="shared" si="29"/>
        <v>0</v>
      </c>
      <c r="X95">
        <f t="shared" si="30"/>
        <v>0</v>
      </c>
      <c r="Y95">
        <f>'[1]FLEX MASTER'!$D91</f>
        <v>0</v>
      </c>
      <c r="Z95">
        <f>'[1]FLEX MASTER'!$G91</f>
        <v>0</v>
      </c>
      <c r="AA95">
        <f>'[1]FLEX MASTER'!$H91</f>
        <v>0</v>
      </c>
      <c r="AB95">
        <f>'[1]FLEX MASTER'!$I91</f>
        <v>0</v>
      </c>
      <c r="AD95">
        <f>'[1]FLEX MASTER'!$J91</f>
        <v>0</v>
      </c>
      <c r="AF95">
        <f t="shared" si="37"/>
        <v>0</v>
      </c>
      <c r="AG95">
        <f>'[1]FLEX MASTER'!$K91</f>
        <v>0</v>
      </c>
      <c r="AH95">
        <f t="shared" si="38"/>
        <v>0</v>
      </c>
      <c r="AI95">
        <f>'[1]FLEX MASTER'!$L91</f>
        <v>0</v>
      </c>
      <c r="AK95">
        <f t="shared" si="39"/>
        <v>0</v>
      </c>
      <c r="AM95">
        <f>'[1]FLEX MASTER'!$M91</f>
        <v>0</v>
      </c>
      <c r="AO95">
        <f>'[1]FLEX MASTER'!$N91</f>
        <v>0</v>
      </c>
      <c r="AS95">
        <f>'[1]FLEX MASTER'!$O91</f>
        <v>0</v>
      </c>
      <c r="AU95">
        <f t="shared" si="31"/>
        <v>0</v>
      </c>
      <c r="AV95">
        <f t="shared" si="32"/>
        <v>0</v>
      </c>
      <c r="AW95">
        <f t="shared" si="40"/>
        <v>0</v>
      </c>
      <c r="AX95">
        <f t="shared" si="33"/>
        <v>0</v>
      </c>
      <c r="BG95">
        <f t="shared" si="34"/>
        <v>0</v>
      </c>
      <c r="BH95" s="10">
        <f t="shared" si="35"/>
        <v>0</v>
      </c>
    </row>
    <row r="96" spans="6:60">
      <c r="F96">
        <f t="shared" si="23"/>
        <v>0</v>
      </c>
      <c r="G96">
        <f t="shared" si="24"/>
        <v>0</v>
      </c>
      <c r="H96">
        <f t="shared" si="25"/>
        <v>0</v>
      </c>
      <c r="I96">
        <f t="shared" si="41"/>
        <v>0</v>
      </c>
      <c r="J96">
        <f>'[1]FLEX MASTER'!$C92</f>
        <v>0</v>
      </c>
      <c r="K96">
        <f t="shared" si="26"/>
        <v>0</v>
      </c>
      <c r="L96">
        <f t="shared" si="36"/>
        <v>0</v>
      </c>
      <c r="M96">
        <f t="shared" si="27"/>
        <v>0</v>
      </c>
      <c r="R96">
        <f>'[1]FLEX MASTER'!$E92</f>
        <v>0</v>
      </c>
      <c r="T96">
        <f t="shared" si="28"/>
        <v>0</v>
      </c>
      <c r="U96" s="23">
        <f>'[1]FLEX MASTER'!$F92</f>
        <v>0</v>
      </c>
      <c r="W96">
        <f t="shared" si="29"/>
        <v>0</v>
      </c>
      <c r="X96">
        <f t="shared" si="30"/>
        <v>0</v>
      </c>
      <c r="Y96">
        <f>'[1]FLEX MASTER'!$D92</f>
        <v>0</v>
      </c>
      <c r="Z96">
        <f>'[1]FLEX MASTER'!$G92</f>
        <v>0</v>
      </c>
      <c r="AA96">
        <f>'[1]FLEX MASTER'!$H92</f>
        <v>0</v>
      </c>
      <c r="AB96">
        <f>'[1]FLEX MASTER'!$I92</f>
        <v>0</v>
      </c>
      <c r="AD96">
        <f>'[1]FLEX MASTER'!$J92</f>
        <v>0</v>
      </c>
      <c r="AF96">
        <f t="shared" si="37"/>
        <v>0</v>
      </c>
      <c r="AG96">
        <f>'[1]FLEX MASTER'!$K92</f>
        <v>0</v>
      </c>
      <c r="AH96">
        <f t="shared" si="38"/>
        <v>0</v>
      </c>
      <c r="AI96">
        <f>'[1]FLEX MASTER'!$L92</f>
        <v>0</v>
      </c>
      <c r="AK96">
        <f t="shared" si="39"/>
        <v>0</v>
      </c>
      <c r="AM96">
        <f>'[1]FLEX MASTER'!$M92</f>
        <v>0</v>
      </c>
      <c r="AO96">
        <f>'[1]FLEX MASTER'!$N92</f>
        <v>0</v>
      </c>
      <c r="AS96">
        <f>'[1]FLEX MASTER'!$O92</f>
        <v>0</v>
      </c>
      <c r="AU96">
        <f t="shared" si="31"/>
        <v>0</v>
      </c>
      <c r="AV96">
        <f t="shared" si="32"/>
        <v>0</v>
      </c>
      <c r="AW96">
        <f t="shared" si="40"/>
        <v>0</v>
      </c>
      <c r="AX96">
        <f t="shared" si="33"/>
        <v>0</v>
      </c>
      <c r="BG96">
        <f t="shared" si="34"/>
        <v>0</v>
      </c>
      <c r="BH96" s="10">
        <f t="shared" si="35"/>
        <v>0</v>
      </c>
    </row>
    <row r="97" spans="6:60">
      <c r="F97">
        <f t="shared" si="23"/>
        <v>0</v>
      </c>
      <c r="G97">
        <f t="shared" si="24"/>
        <v>0</v>
      </c>
      <c r="H97">
        <f t="shared" si="25"/>
        <v>0</v>
      </c>
      <c r="I97">
        <f t="shared" si="41"/>
        <v>0</v>
      </c>
      <c r="J97">
        <f>'[1]FLEX MASTER'!$C93</f>
        <v>0</v>
      </c>
      <c r="K97">
        <f t="shared" si="26"/>
        <v>0</v>
      </c>
      <c r="L97">
        <f t="shared" si="36"/>
        <v>0</v>
      </c>
      <c r="M97">
        <f t="shared" si="27"/>
        <v>0</v>
      </c>
      <c r="R97">
        <f>'[1]FLEX MASTER'!$E93</f>
        <v>0</v>
      </c>
      <c r="T97">
        <f t="shared" si="28"/>
        <v>0</v>
      </c>
      <c r="U97" s="23">
        <f>'[1]FLEX MASTER'!$F93</f>
        <v>0</v>
      </c>
      <c r="W97">
        <f t="shared" si="29"/>
        <v>0</v>
      </c>
      <c r="X97">
        <f t="shared" si="30"/>
        <v>0</v>
      </c>
      <c r="Y97">
        <f>'[1]FLEX MASTER'!$D93</f>
        <v>0</v>
      </c>
      <c r="Z97">
        <f>'[1]FLEX MASTER'!$G93</f>
        <v>0</v>
      </c>
      <c r="AA97">
        <f>'[1]FLEX MASTER'!$H93</f>
        <v>0</v>
      </c>
      <c r="AB97">
        <f>'[1]FLEX MASTER'!$I93</f>
        <v>0</v>
      </c>
      <c r="AD97">
        <f>'[1]FLEX MASTER'!$J93</f>
        <v>0</v>
      </c>
      <c r="AF97">
        <f t="shared" si="37"/>
        <v>0</v>
      </c>
      <c r="AG97">
        <f>'[1]FLEX MASTER'!$K93</f>
        <v>0</v>
      </c>
      <c r="AH97">
        <f t="shared" si="38"/>
        <v>0</v>
      </c>
      <c r="AI97">
        <f>'[1]FLEX MASTER'!$L93</f>
        <v>0</v>
      </c>
      <c r="AK97">
        <f t="shared" si="39"/>
        <v>0</v>
      </c>
      <c r="AM97">
        <f>'[1]FLEX MASTER'!$M93</f>
        <v>0</v>
      </c>
      <c r="AO97">
        <f>'[1]FLEX MASTER'!$N93</f>
        <v>0</v>
      </c>
      <c r="AS97">
        <f>'[1]FLEX MASTER'!$O93</f>
        <v>0</v>
      </c>
      <c r="AU97">
        <f t="shared" si="31"/>
        <v>0</v>
      </c>
      <c r="AV97">
        <f t="shared" si="32"/>
        <v>0</v>
      </c>
      <c r="AW97">
        <f t="shared" si="40"/>
        <v>0</v>
      </c>
      <c r="AX97">
        <f t="shared" si="33"/>
        <v>0</v>
      </c>
      <c r="BG97">
        <f t="shared" si="34"/>
        <v>0</v>
      </c>
      <c r="BH97" s="10">
        <f t="shared" si="35"/>
        <v>0</v>
      </c>
    </row>
    <row r="98" spans="6:60">
      <c r="F98">
        <f t="shared" si="23"/>
        <v>0</v>
      </c>
      <c r="G98">
        <f t="shared" si="24"/>
        <v>0</v>
      </c>
      <c r="H98">
        <f t="shared" si="25"/>
        <v>0</v>
      </c>
      <c r="I98">
        <f t="shared" si="41"/>
        <v>0</v>
      </c>
      <c r="J98">
        <f>'[1]FLEX MASTER'!$C94</f>
        <v>0</v>
      </c>
      <c r="K98">
        <f t="shared" si="26"/>
        <v>0</v>
      </c>
      <c r="L98">
        <f t="shared" si="36"/>
        <v>0</v>
      </c>
      <c r="M98">
        <f t="shared" si="27"/>
        <v>0</v>
      </c>
      <c r="R98">
        <f>'[1]FLEX MASTER'!$E94</f>
        <v>0</v>
      </c>
      <c r="T98">
        <f t="shared" si="28"/>
        <v>0</v>
      </c>
      <c r="U98" s="23">
        <f>'[1]FLEX MASTER'!$F94</f>
        <v>0</v>
      </c>
      <c r="W98">
        <f t="shared" si="29"/>
        <v>0</v>
      </c>
      <c r="X98">
        <f t="shared" si="30"/>
        <v>0</v>
      </c>
      <c r="Y98">
        <f>'[1]FLEX MASTER'!$D94</f>
        <v>0</v>
      </c>
      <c r="Z98">
        <f>'[1]FLEX MASTER'!$G94</f>
        <v>0</v>
      </c>
      <c r="AA98">
        <f>'[1]FLEX MASTER'!$H94</f>
        <v>0</v>
      </c>
      <c r="AB98">
        <f>'[1]FLEX MASTER'!$I94</f>
        <v>0</v>
      </c>
      <c r="AD98">
        <f>'[1]FLEX MASTER'!$J94</f>
        <v>0</v>
      </c>
      <c r="AF98">
        <f t="shared" si="37"/>
        <v>0</v>
      </c>
      <c r="AG98">
        <f>'[1]FLEX MASTER'!$K94</f>
        <v>0</v>
      </c>
      <c r="AH98">
        <f t="shared" si="38"/>
        <v>0</v>
      </c>
      <c r="AI98">
        <f>'[1]FLEX MASTER'!$L94</f>
        <v>0</v>
      </c>
      <c r="AK98">
        <f t="shared" si="39"/>
        <v>0</v>
      </c>
      <c r="AM98">
        <f>'[1]FLEX MASTER'!$M94</f>
        <v>0</v>
      </c>
      <c r="AO98">
        <f>'[1]FLEX MASTER'!$N94</f>
        <v>0</v>
      </c>
      <c r="AS98">
        <f>'[1]FLEX MASTER'!$O94</f>
        <v>0</v>
      </c>
      <c r="AU98">
        <f t="shared" si="31"/>
        <v>0</v>
      </c>
      <c r="AV98">
        <f t="shared" si="32"/>
        <v>0</v>
      </c>
      <c r="AW98">
        <f t="shared" si="40"/>
        <v>0</v>
      </c>
      <c r="AX98">
        <f t="shared" si="33"/>
        <v>0</v>
      </c>
      <c r="BG98">
        <f t="shared" si="34"/>
        <v>0</v>
      </c>
      <c r="BH98" s="10">
        <f t="shared" si="35"/>
        <v>0</v>
      </c>
    </row>
    <row r="99" spans="6:60">
      <c r="F99">
        <f t="shared" si="23"/>
        <v>0</v>
      </c>
      <c r="G99">
        <f t="shared" si="24"/>
        <v>0</v>
      </c>
      <c r="H99">
        <f t="shared" si="25"/>
        <v>0</v>
      </c>
      <c r="I99">
        <f t="shared" si="41"/>
        <v>0</v>
      </c>
      <c r="J99">
        <f>'[1]FLEX MASTER'!$C95</f>
        <v>0</v>
      </c>
      <c r="K99">
        <f t="shared" si="26"/>
        <v>0</v>
      </c>
      <c r="L99">
        <f t="shared" si="36"/>
        <v>0</v>
      </c>
      <c r="M99">
        <f t="shared" si="27"/>
        <v>0</v>
      </c>
      <c r="R99">
        <f>'[1]FLEX MASTER'!$E95</f>
        <v>0</v>
      </c>
      <c r="T99">
        <f t="shared" si="28"/>
        <v>0</v>
      </c>
      <c r="U99" s="23">
        <f>'[1]FLEX MASTER'!$F95</f>
        <v>0</v>
      </c>
      <c r="W99">
        <f t="shared" si="29"/>
        <v>0</v>
      </c>
      <c r="X99">
        <f t="shared" si="30"/>
        <v>0</v>
      </c>
      <c r="Y99">
        <f>'[1]FLEX MASTER'!$D95</f>
        <v>0</v>
      </c>
      <c r="Z99">
        <f>'[1]FLEX MASTER'!$G95</f>
        <v>0</v>
      </c>
      <c r="AA99">
        <f>'[1]FLEX MASTER'!$H95</f>
        <v>0</v>
      </c>
      <c r="AB99">
        <f>'[1]FLEX MASTER'!$I95</f>
        <v>0</v>
      </c>
      <c r="AD99">
        <f>'[1]FLEX MASTER'!$J95</f>
        <v>0</v>
      </c>
      <c r="AF99">
        <f t="shared" si="37"/>
        <v>0</v>
      </c>
      <c r="AG99">
        <f>'[1]FLEX MASTER'!$K95</f>
        <v>0</v>
      </c>
      <c r="AH99">
        <f t="shared" si="38"/>
        <v>0</v>
      </c>
      <c r="AI99">
        <f>'[1]FLEX MASTER'!$L95</f>
        <v>0</v>
      </c>
      <c r="AK99">
        <f t="shared" si="39"/>
        <v>0</v>
      </c>
      <c r="AM99">
        <f>'[1]FLEX MASTER'!$M95</f>
        <v>0</v>
      </c>
      <c r="AO99">
        <f>'[1]FLEX MASTER'!$N95</f>
        <v>0</v>
      </c>
      <c r="AS99">
        <f>'[1]FLEX MASTER'!$O95</f>
        <v>0</v>
      </c>
      <c r="AU99">
        <f t="shared" si="31"/>
        <v>0</v>
      </c>
      <c r="AV99">
        <f t="shared" si="32"/>
        <v>0</v>
      </c>
      <c r="AW99">
        <f t="shared" si="40"/>
        <v>0</v>
      </c>
      <c r="AX99">
        <f t="shared" si="33"/>
        <v>0</v>
      </c>
      <c r="BG99">
        <f t="shared" si="34"/>
        <v>0</v>
      </c>
      <c r="BH99" s="10">
        <f t="shared" si="35"/>
        <v>0</v>
      </c>
    </row>
    <row r="100" spans="6:60">
      <c r="F100">
        <f t="shared" si="23"/>
        <v>0</v>
      </c>
      <c r="G100">
        <f t="shared" si="24"/>
        <v>0</v>
      </c>
      <c r="H100">
        <f t="shared" si="25"/>
        <v>0</v>
      </c>
      <c r="I100">
        <f t="shared" si="41"/>
        <v>0</v>
      </c>
      <c r="J100">
        <f>'[1]FLEX MASTER'!$C96</f>
        <v>0</v>
      </c>
      <c r="K100">
        <f t="shared" si="26"/>
        <v>0</v>
      </c>
      <c r="L100">
        <f t="shared" si="36"/>
        <v>0</v>
      </c>
      <c r="M100">
        <f t="shared" si="27"/>
        <v>0</v>
      </c>
      <c r="R100">
        <f>'[1]FLEX MASTER'!$E96</f>
        <v>0</v>
      </c>
      <c r="T100">
        <f t="shared" si="28"/>
        <v>0</v>
      </c>
      <c r="U100" s="23">
        <f>'[1]FLEX MASTER'!$F96</f>
        <v>0</v>
      </c>
      <c r="W100">
        <f t="shared" si="29"/>
        <v>0</v>
      </c>
      <c r="X100">
        <f t="shared" si="30"/>
        <v>0</v>
      </c>
      <c r="Y100">
        <f>'[1]FLEX MASTER'!$D96</f>
        <v>0</v>
      </c>
      <c r="Z100">
        <f>'[1]FLEX MASTER'!$G96</f>
        <v>0</v>
      </c>
      <c r="AA100">
        <f>'[1]FLEX MASTER'!$H96</f>
        <v>0</v>
      </c>
      <c r="AB100">
        <f>'[1]FLEX MASTER'!$I96</f>
        <v>0</v>
      </c>
      <c r="AD100">
        <f>'[1]FLEX MASTER'!$J96</f>
        <v>0</v>
      </c>
      <c r="AF100">
        <f t="shared" si="37"/>
        <v>0</v>
      </c>
      <c r="AG100">
        <f>'[1]FLEX MASTER'!$K96</f>
        <v>0</v>
      </c>
      <c r="AH100">
        <f t="shared" si="38"/>
        <v>0</v>
      </c>
      <c r="AI100">
        <f>'[1]FLEX MASTER'!$L96</f>
        <v>0</v>
      </c>
      <c r="AK100">
        <f t="shared" si="39"/>
        <v>0</v>
      </c>
      <c r="AM100">
        <f>'[1]FLEX MASTER'!$M96</f>
        <v>0</v>
      </c>
      <c r="AO100">
        <f>'[1]FLEX MASTER'!$N96</f>
        <v>0</v>
      </c>
      <c r="AS100">
        <f>'[1]FLEX MASTER'!$O96</f>
        <v>0</v>
      </c>
      <c r="AU100">
        <f t="shared" si="31"/>
        <v>0</v>
      </c>
      <c r="AV100">
        <f t="shared" si="32"/>
        <v>0</v>
      </c>
      <c r="AW100">
        <f t="shared" si="40"/>
        <v>0</v>
      </c>
      <c r="AX100">
        <f t="shared" si="33"/>
        <v>0</v>
      </c>
      <c r="BG100">
        <f t="shared" si="34"/>
        <v>0</v>
      </c>
      <c r="BH100" s="10">
        <f t="shared" si="35"/>
        <v>0</v>
      </c>
    </row>
    <row r="101" spans="6:60">
      <c r="F101">
        <f t="shared" si="23"/>
        <v>0</v>
      </c>
      <c r="G101">
        <f t="shared" si="24"/>
        <v>0</v>
      </c>
      <c r="H101">
        <f t="shared" si="25"/>
        <v>0</v>
      </c>
      <c r="I101">
        <f t="shared" si="41"/>
        <v>0</v>
      </c>
      <c r="J101">
        <f>'[1]FLEX MASTER'!$C97</f>
        <v>0</v>
      </c>
      <c r="K101">
        <f t="shared" si="26"/>
        <v>0</v>
      </c>
      <c r="L101">
        <f t="shared" si="36"/>
        <v>0</v>
      </c>
      <c r="M101">
        <f t="shared" si="27"/>
        <v>0</v>
      </c>
      <c r="R101">
        <f>'[1]FLEX MASTER'!$E97</f>
        <v>0</v>
      </c>
      <c r="T101">
        <f t="shared" si="28"/>
        <v>0</v>
      </c>
      <c r="U101" s="23">
        <f>'[1]FLEX MASTER'!$F97</f>
        <v>0</v>
      </c>
      <c r="W101">
        <f t="shared" si="29"/>
        <v>0</v>
      </c>
      <c r="X101">
        <f t="shared" si="30"/>
        <v>0</v>
      </c>
      <c r="Y101">
        <f>'[1]FLEX MASTER'!$D97</f>
        <v>0</v>
      </c>
      <c r="Z101">
        <f>'[1]FLEX MASTER'!$G97</f>
        <v>0</v>
      </c>
      <c r="AA101">
        <f>'[1]FLEX MASTER'!$H97</f>
        <v>0</v>
      </c>
      <c r="AB101">
        <f>'[1]FLEX MASTER'!$I97</f>
        <v>0</v>
      </c>
      <c r="AD101">
        <f>'[1]FLEX MASTER'!$J97</f>
        <v>0</v>
      </c>
      <c r="AF101">
        <f t="shared" si="37"/>
        <v>0</v>
      </c>
      <c r="AG101">
        <f>'[1]FLEX MASTER'!$K97</f>
        <v>0</v>
      </c>
      <c r="AH101">
        <f t="shared" si="38"/>
        <v>0</v>
      </c>
      <c r="AI101">
        <f>'[1]FLEX MASTER'!$L97</f>
        <v>0</v>
      </c>
      <c r="AK101">
        <f t="shared" si="39"/>
        <v>0</v>
      </c>
      <c r="AM101">
        <f>'[1]FLEX MASTER'!$M97</f>
        <v>0</v>
      </c>
      <c r="AO101">
        <f>'[1]FLEX MASTER'!$N97</f>
        <v>0</v>
      </c>
      <c r="AS101">
        <f>'[1]FLEX MASTER'!$O97</f>
        <v>0</v>
      </c>
      <c r="AU101">
        <f t="shared" si="31"/>
        <v>0</v>
      </c>
      <c r="AV101">
        <f t="shared" si="32"/>
        <v>0</v>
      </c>
      <c r="AW101">
        <f t="shared" si="40"/>
        <v>0</v>
      </c>
      <c r="AX101">
        <f t="shared" si="33"/>
        <v>0</v>
      </c>
      <c r="BG101">
        <f t="shared" si="34"/>
        <v>0</v>
      </c>
      <c r="BH101" s="10">
        <f t="shared" si="35"/>
        <v>0</v>
      </c>
    </row>
    <row r="102" spans="6:60">
      <c r="F102">
        <f t="shared" si="23"/>
        <v>0</v>
      </c>
      <c r="G102">
        <f t="shared" si="24"/>
        <v>0</v>
      </c>
      <c r="H102">
        <f t="shared" si="25"/>
        <v>0</v>
      </c>
      <c r="I102">
        <f t="shared" si="41"/>
        <v>0</v>
      </c>
      <c r="J102">
        <f>'[1]FLEX MASTER'!$C98</f>
        <v>0</v>
      </c>
      <c r="K102">
        <f t="shared" si="26"/>
        <v>0</v>
      </c>
      <c r="L102">
        <f t="shared" si="36"/>
        <v>0</v>
      </c>
      <c r="M102">
        <f t="shared" si="27"/>
        <v>0</v>
      </c>
      <c r="R102">
        <f>'[1]FLEX MASTER'!$E98</f>
        <v>0</v>
      </c>
      <c r="T102">
        <f t="shared" si="28"/>
        <v>0</v>
      </c>
      <c r="U102" s="23">
        <f>'[1]FLEX MASTER'!$F98</f>
        <v>0</v>
      </c>
      <c r="W102">
        <f t="shared" si="29"/>
        <v>0</v>
      </c>
      <c r="X102">
        <f t="shared" si="30"/>
        <v>0</v>
      </c>
      <c r="Y102">
        <f>'[1]FLEX MASTER'!$D98</f>
        <v>0</v>
      </c>
      <c r="Z102">
        <f>'[1]FLEX MASTER'!$G98</f>
        <v>0</v>
      </c>
      <c r="AA102">
        <f>'[1]FLEX MASTER'!$H98</f>
        <v>0</v>
      </c>
      <c r="AB102">
        <f>'[1]FLEX MASTER'!$I98</f>
        <v>0</v>
      </c>
      <c r="AD102">
        <f>'[1]FLEX MASTER'!$J98</f>
        <v>0</v>
      </c>
      <c r="AF102">
        <f t="shared" si="37"/>
        <v>0</v>
      </c>
      <c r="AG102">
        <f>'[1]FLEX MASTER'!$K98</f>
        <v>0</v>
      </c>
      <c r="AH102">
        <f t="shared" si="38"/>
        <v>0</v>
      </c>
      <c r="AI102">
        <f>'[1]FLEX MASTER'!$L98</f>
        <v>0</v>
      </c>
      <c r="AK102">
        <f t="shared" si="39"/>
        <v>0</v>
      </c>
      <c r="AM102">
        <f>'[1]FLEX MASTER'!$M98</f>
        <v>0</v>
      </c>
      <c r="AO102">
        <f>'[1]FLEX MASTER'!$N98</f>
        <v>0</v>
      </c>
      <c r="AS102">
        <f>'[1]FLEX MASTER'!$O98</f>
        <v>0</v>
      </c>
      <c r="AU102">
        <f t="shared" si="31"/>
        <v>0</v>
      </c>
      <c r="AV102">
        <f t="shared" si="32"/>
        <v>0</v>
      </c>
      <c r="AW102">
        <f t="shared" si="40"/>
        <v>0</v>
      </c>
      <c r="AX102">
        <f t="shared" si="33"/>
        <v>0</v>
      </c>
      <c r="BG102">
        <f t="shared" si="34"/>
        <v>0</v>
      </c>
      <c r="BH102" s="10">
        <f t="shared" si="35"/>
        <v>0</v>
      </c>
    </row>
    <row r="103" spans="6:60">
      <c r="F103">
        <f t="shared" si="23"/>
        <v>0</v>
      </c>
      <c r="G103">
        <f t="shared" si="24"/>
        <v>0</v>
      </c>
      <c r="H103">
        <f t="shared" si="25"/>
        <v>0</v>
      </c>
      <c r="I103">
        <f t="shared" si="41"/>
        <v>0</v>
      </c>
      <c r="J103">
        <f>'[1]FLEX MASTER'!$C99</f>
        <v>0</v>
      </c>
      <c r="K103">
        <f t="shared" si="26"/>
        <v>0</v>
      </c>
      <c r="L103">
        <f t="shared" si="36"/>
        <v>0</v>
      </c>
      <c r="M103">
        <f t="shared" si="27"/>
        <v>0</v>
      </c>
      <c r="R103">
        <f>'[1]FLEX MASTER'!$E99</f>
        <v>0</v>
      </c>
      <c r="T103">
        <f t="shared" si="28"/>
        <v>0</v>
      </c>
      <c r="U103" s="23">
        <f>'[1]FLEX MASTER'!$F99</f>
        <v>0</v>
      </c>
      <c r="W103">
        <f t="shared" si="29"/>
        <v>0</v>
      </c>
      <c r="X103">
        <f t="shared" si="30"/>
        <v>0</v>
      </c>
      <c r="Y103">
        <f>'[1]FLEX MASTER'!$D99</f>
        <v>0</v>
      </c>
      <c r="Z103">
        <f>'[1]FLEX MASTER'!$G99</f>
        <v>0</v>
      </c>
      <c r="AA103">
        <f>'[1]FLEX MASTER'!$H99</f>
        <v>0</v>
      </c>
      <c r="AB103">
        <f>'[1]FLEX MASTER'!$I99</f>
        <v>0</v>
      </c>
      <c r="AD103">
        <f>'[1]FLEX MASTER'!$J99</f>
        <v>0</v>
      </c>
      <c r="AF103">
        <f t="shared" si="37"/>
        <v>0</v>
      </c>
      <c r="AG103">
        <f>'[1]FLEX MASTER'!$K99</f>
        <v>0</v>
      </c>
      <c r="AH103">
        <f t="shared" si="38"/>
        <v>0</v>
      </c>
      <c r="AI103">
        <f>'[1]FLEX MASTER'!$L99</f>
        <v>0</v>
      </c>
      <c r="AK103">
        <f t="shared" si="39"/>
        <v>0</v>
      </c>
      <c r="AM103">
        <f>'[1]FLEX MASTER'!$M99</f>
        <v>0</v>
      </c>
      <c r="AO103">
        <f>'[1]FLEX MASTER'!$N99</f>
        <v>0</v>
      </c>
      <c r="AS103">
        <f>'[1]FLEX MASTER'!$O99</f>
        <v>0</v>
      </c>
      <c r="AU103">
        <f t="shared" si="31"/>
        <v>0</v>
      </c>
      <c r="AV103">
        <f t="shared" si="32"/>
        <v>0</v>
      </c>
      <c r="AW103">
        <f t="shared" si="40"/>
        <v>0</v>
      </c>
      <c r="AX103">
        <f t="shared" si="33"/>
        <v>0</v>
      </c>
      <c r="BG103">
        <f t="shared" si="34"/>
        <v>0</v>
      </c>
      <c r="BH103" s="10">
        <f t="shared" si="35"/>
        <v>0</v>
      </c>
    </row>
  </sheetData>
  <mergeCells count="1">
    <mergeCell ref="A3:A4"/>
  </mergeCells>
  <conditionalFormatting sqref="V6:V103">
    <cfRule type="cellIs" dxfId="3221" priority="93" operator="equal">
      <formula>0</formula>
    </cfRule>
  </conditionalFormatting>
  <conditionalFormatting sqref="V6:V103">
    <cfRule type="cellIs" dxfId="3220" priority="92" operator="equal">
      <formula>1</formula>
    </cfRule>
  </conditionalFormatting>
  <conditionalFormatting sqref="F6:F103">
    <cfRule type="cellIs" dxfId="3219" priority="79" operator="greaterThanOrEqual">
      <formula>2</formula>
    </cfRule>
    <cfRule type="cellIs" dxfId="3218" priority="80" operator="equal">
      <formula>1</formula>
    </cfRule>
    <cfRule type="cellIs" dxfId="3217" priority="91" operator="equal">
      <formula>0</formula>
    </cfRule>
  </conditionalFormatting>
  <conditionalFormatting sqref="G6:G103">
    <cfRule type="cellIs" dxfId="3216" priority="76" operator="greaterThan">
      <formula>20</formula>
    </cfRule>
    <cfRule type="cellIs" dxfId="3215" priority="77" operator="between">
      <formula>16</formula>
      <formula>20</formula>
    </cfRule>
    <cfRule type="cellIs" dxfId="3214" priority="78" operator="between">
      <formula>5</formula>
      <formula>15</formula>
    </cfRule>
    <cfRule type="cellIs" dxfId="3213" priority="90" operator="lessThan">
      <formula>5</formula>
    </cfRule>
  </conditionalFormatting>
  <conditionalFormatting sqref="AU6:AU103">
    <cfRule type="colorScale" priority="86">
      <colorScale>
        <cfvo type="num" val="0"/>
        <cfvo type="num" val="65"/>
        <cfvo type="num" val="100"/>
        <color rgb="FFFFCCCC"/>
        <color rgb="FFFFEB84"/>
        <color theme="9" tint="0.39997558519241921"/>
      </colorScale>
    </cfRule>
  </conditionalFormatting>
  <conditionalFormatting sqref="AV6:AX103">
    <cfRule type="colorScale" priority="85">
      <colorScale>
        <cfvo type="num" val="0"/>
        <cfvo type="num" val="8"/>
        <cfvo type="num" val="15"/>
        <color theme="9" tint="0.39997558519241921"/>
        <color rgb="FFFFEB84"/>
        <color rgb="FFFFCCCC"/>
      </colorScale>
    </cfRule>
  </conditionalFormatting>
  <conditionalFormatting sqref="AU2">
    <cfRule type="colorScale" priority="84">
      <colorScale>
        <cfvo type="num" val="0"/>
        <cfvo type="num" val="65"/>
        <cfvo type="num" val="100"/>
        <color rgb="FFFFCCCC"/>
        <color rgb="FFFFEB84"/>
        <color theme="9" tint="0.39997558519241921"/>
      </colorScale>
    </cfRule>
  </conditionalFormatting>
  <conditionalFormatting sqref="AV2">
    <cfRule type="colorScale" priority="83">
      <colorScale>
        <cfvo type="num" val="0"/>
        <cfvo type="num" val="8"/>
        <cfvo type="num" val="13"/>
        <color theme="9" tint="0.39997558519241921"/>
        <color rgb="FFFFEB84"/>
        <color rgb="FFFFCCCC"/>
      </colorScale>
    </cfRule>
  </conditionalFormatting>
  <conditionalFormatting sqref="AW2">
    <cfRule type="colorScale" priority="82">
      <colorScale>
        <cfvo type="num" val="0"/>
        <cfvo type="num" val="8"/>
        <cfvo type="num" val="13"/>
        <color theme="9" tint="0.39997558519241921"/>
        <color rgb="FFFFEB84"/>
        <color rgb="FFFFCCCC"/>
      </colorScale>
    </cfRule>
  </conditionalFormatting>
  <conditionalFormatting sqref="AX2">
    <cfRule type="colorScale" priority="81">
      <colorScale>
        <cfvo type="num" val="0"/>
        <cfvo type="num" val="8"/>
        <cfvo type="num" val="13"/>
        <color theme="9" tint="0.39997558519241921"/>
        <color rgb="FFFFEB84"/>
        <color rgb="FFFFCCCC"/>
      </colorScale>
    </cfRule>
  </conditionalFormatting>
  <conditionalFormatting sqref="N24:N103">
    <cfRule type="cellIs" dxfId="3212" priority="74" operator="equal">
      <formula>1</formula>
    </cfRule>
    <cfRule type="cellIs" dxfId="3211" priority="75" operator="notEqual">
      <formula>1</formula>
    </cfRule>
  </conditionalFormatting>
  <conditionalFormatting sqref="L2:M2 O2:AE2 AG2:AT2 AY2:BA2">
    <cfRule type="colorScale" priority="71">
      <colorScale>
        <cfvo type="num" val="0"/>
        <cfvo type="num" val="50"/>
        <cfvo type="num" val="100"/>
        <color rgb="FFFFCCCC"/>
        <color rgb="FFFFEB84"/>
        <color theme="9" tint="0.39997558519241921"/>
      </colorScale>
    </cfRule>
  </conditionalFormatting>
  <conditionalFormatting sqref="BM2">
    <cfRule type="colorScale" priority="70">
      <colorScale>
        <cfvo type="num" val="0"/>
        <cfvo type="num" val="50"/>
        <cfvo type="num" val="100"/>
        <color rgb="FFFFCCCC"/>
        <color rgb="FFFFEB84"/>
        <color theme="9" tint="0.39997558519241921"/>
      </colorScale>
    </cfRule>
  </conditionalFormatting>
  <conditionalFormatting sqref="BG6:BG103">
    <cfRule type="cellIs" dxfId="3210" priority="68" operator="greaterThanOrEqual">
      <formula>208</formula>
    </cfRule>
    <cfRule type="cellIs" dxfId="3209" priority="69" operator="lessThan">
      <formula>208</formula>
    </cfRule>
  </conditionalFormatting>
  <conditionalFormatting sqref="BG2">
    <cfRule type="cellIs" dxfId="3208" priority="66" operator="greaterThanOrEqual">
      <formula>208</formula>
    </cfRule>
    <cfRule type="cellIs" dxfId="3207" priority="67" operator="lessThan">
      <formula>208</formula>
    </cfRule>
  </conditionalFormatting>
  <conditionalFormatting sqref="BB2 BC6:BF6 BB6:BB103 BC8:BF103">
    <cfRule type="cellIs" dxfId="3206" priority="63" operator="greaterThanOrEqual">
      <formula>9</formula>
    </cfRule>
    <cfRule type="cellIs" dxfId="3205" priority="64" operator="between">
      <formula>7</formula>
      <formula>9</formula>
    </cfRule>
    <cfRule type="cellIs" dxfId="3204" priority="65" operator="lessThan">
      <formula>7</formula>
    </cfRule>
  </conditionalFormatting>
  <conditionalFormatting sqref="BC6">
    <cfRule type="colorScale" priority="62">
      <colorScale>
        <cfvo type="num" val="0"/>
        <cfvo type="percentile" val="8"/>
        <cfvo type="num" val="15"/>
        <color theme="9" tint="0.39997558519241921"/>
        <color rgb="FFFFEB84"/>
        <color rgb="FFFFCCCC"/>
      </colorScale>
    </cfRule>
  </conditionalFormatting>
  <conditionalFormatting sqref="BD6">
    <cfRule type="colorScale" priority="61">
      <colorScale>
        <cfvo type="num" val="0"/>
        <cfvo type="percentile" val="8"/>
        <cfvo type="num" val="15"/>
        <color theme="9" tint="0.39997558519241921"/>
        <color rgb="FFFFEB84"/>
        <color rgb="FFFFCCCC"/>
      </colorScale>
    </cfRule>
  </conditionalFormatting>
  <conditionalFormatting sqref="BE6">
    <cfRule type="colorScale" priority="60">
      <colorScale>
        <cfvo type="num" val="0"/>
        <cfvo type="percentile" val="8"/>
        <cfvo type="num" val="15"/>
        <color theme="9" tint="0.39997558519241921"/>
        <color rgb="FFFFEB84"/>
        <color rgb="FFFFCCCC"/>
      </colorScale>
    </cfRule>
  </conditionalFormatting>
  <conditionalFormatting sqref="BF6">
    <cfRule type="colorScale" priority="59">
      <colorScale>
        <cfvo type="num" val="0"/>
        <cfvo type="percentile" val="8"/>
        <cfvo type="num" val="15"/>
        <color theme="9" tint="0.39997558519241921"/>
        <color rgb="FFFFEB84"/>
        <color rgb="FFFFCCCC"/>
      </colorScale>
    </cfRule>
  </conditionalFormatting>
  <conditionalFormatting sqref="BC2:BF2">
    <cfRule type="cellIs" dxfId="3203" priority="56" operator="greaterThanOrEqual">
      <formula>9</formula>
    </cfRule>
    <cfRule type="cellIs" dxfId="3202" priority="57" operator="between">
      <formula>7</formula>
      <formula>9</formula>
    </cfRule>
    <cfRule type="cellIs" dxfId="3201" priority="58" operator="lessThan">
      <formula>7</formula>
    </cfRule>
  </conditionalFormatting>
  <conditionalFormatting sqref="BC7:BF7">
    <cfRule type="cellIs" dxfId="3200" priority="53" operator="greaterThanOrEqual">
      <formula>9</formula>
    </cfRule>
    <cfRule type="cellIs" dxfId="3199" priority="54" operator="between">
      <formula>7</formula>
      <formula>9</formula>
    </cfRule>
    <cfRule type="cellIs" dxfId="3198" priority="55" operator="lessThan">
      <formula>7</formula>
    </cfRule>
  </conditionalFormatting>
  <conditionalFormatting sqref="N6:N23">
    <cfRule type="cellIs" dxfId="3197" priority="38" operator="equal">
      <formula>1</formula>
    </cfRule>
    <cfRule type="cellIs" dxfId="3196" priority="39" operator="notEqual">
      <formula>1</formula>
    </cfRule>
  </conditionalFormatting>
  <conditionalFormatting sqref="D6:E103 AY6:BA103 W6:Y103 O6:U103 AA6:AE103 AG6:AT103">
    <cfRule type="cellIs" dxfId="3195" priority="15" operator="equal">
      <formula>0</formula>
    </cfRule>
  </conditionalFormatting>
  <conditionalFormatting sqref="D6:E103 AY6:BA103 W6:Y103 O6:U103 AA6:AE103 AG6:AT103">
    <cfRule type="cellIs" dxfId="3194" priority="14" operator="equal">
      <formula>1</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Z6:Z103">
    <cfRule type="cellIs" dxfId="3193" priority="9" operator="equal">
      <formula>0</formula>
    </cfRule>
  </conditionalFormatting>
  <conditionalFormatting sqref="Z6:Z103">
    <cfRule type="cellIs" dxfId="3192" priority="8"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3">
    <cfRule type="cellIs" dxfId="3191"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AY6:BA103 Y6:AE103 S31:S103 D6:E103 Q31:Q103 O6:P103 T6:T103 R6:R103 V6:V103 AG6:AT103">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pageSetUpPr fitToPage="1"/>
  </sheetPr>
  <dimension ref="A1:BV105"/>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7" width="5" bestFit="1" customWidth="1"/>
    <col min="8" max="8" width="4.26953125" bestFit="1" customWidth="1"/>
    <col min="9" max="9" width="4.7265625" customWidth="1"/>
    <col min="10" max="10" width="5" bestFit="1" customWidth="1"/>
    <col min="11" max="11" width="3.7265625" customWidth="1"/>
    <col min="12" max="12" width="4.453125" customWidth="1"/>
    <col min="13" max="13" width="4" customWidth="1"/>
    <col min="14" max="18" width="3.7265625" bestFit="1" customWidth="1"/>
    <col min="19" max="19" width="4.26953125" bestFit="1" customWidth="1"/>
    <col min="20" max="21" width="3.7265625" bestFit="1" customWidth="1"/>
    <col min="22" max="22" width="4" bestFit="1" customWidth="1"/>
    <col min="23" max="23" width="3.7265625" bestFit="1" customWidth="1"/>
    <col min="24" max="24" width="4.26953125" bestFit="1" customWidth="1"/>
    <col min="25" max="27" width="3.7265625" bestFit="1" customWidth="1"/>
    <col min="28" max="31" width="4" bestFit="1" customWidth="1"/>
    <col min="32" max="37" width="3.7265625" bestFit="1" customWidth="1"/>
    <col min="38" max="53" width="3.7265625" customWidth="1"/>
    <col min="54" max="55" width="3.7265625" bestFit="1" customWidth="1"/>
    <col min="56" max="57" width="3.7265625" customWidth="1"/>
    <col min="58" max="58" width="5.453125" customWidth="1"/>
    <col min="59" max="59" width="4.453125" customWidth="1"/>
    <col min="60" max="60" width="8.26953125" customWidth="1"/>
    <col min="61" max="61" width="7.1796875" bestFit="1" customWidth="1"/>
    <col min="62" max="65" width="3.7265625" customWidth="1"/>
    <col min="66" max="66" width="3.7265625" bestFit="1" customWidth="1"/>
    <col min="68" max="68" width="3.7265625" bestFit="1" customWidth="1"/>
    <col min="69" max="69" width="5" bestFit="1" customWidth="1"/>
    <col min="70" max="70" width="3.7265625" bestFit="1" customWidth="1"/>
    <col min="71" max="72" width="5" bestFit="1" customWidth="1"/>
    <col min="73" max="73" width="3.7265625" bestFit="1" customWidth="1"/>
    <col min="74" max="74" width="7"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27</v>
      </c>
      <c r="D2" s="8">
        <f>SUM(F6:F202)</f>
        <v>27</v>
      </c>
      <c r="E2" s="8">
        <f>SUM(G6:G202)</f>
        <v>483</v>
      </c>
      <c r="F2" s="8">
        <f>IF(D2=0,0,E2/D2)</f>
        <v>17.888888888888889</v>
      </c>
      <c r="G2" s="8">
        <f>SUM(I6:I202)</f>
        <v>2763</v>
      </c>
      <c r="H2" s="8">
        <f>SUM(J6:J202)</f>
        <v>943</v>
      </c>
      <c r="I2" s="8">
        <f>IF(E2=0,0,H2/E2)</f>
        <v>1.9523809523809523</v>
      </c>
      <c r="J2" s="8">
        <f>SUM(L6:L202)</f>
        <v>2669</v>
      </c>
      <c r="K2" s="8">
        <f>IF(E2=0,0,J2/E2)</f>
        <v>5.5258799171842652</v>
      </c>
      <c r="L2" s="8">
        <f>IF($C$2=0,0,COUNTIF(D6:D202,1)/$C$2*100)</f>
        <v>100</v>
      </c>
      <c r="M2" s="8">
        <f>IF($C$2=0,0,COUNTIF(E6:E202,1)/$C$2*100)</f>
        <v>100</v>
      </c>
      <c r="N2" s="12">
        <f>IF($C$2=0,0,SUM(N6:N202)/$C$2)</f>
        <v>0.22222222222222221</v>
      </c>
      <c r="O2" s="8">
        <f t="shared" ref="O2:U2" si="0">IF($C$2=0,0,COUNTIF(O6:O202,1)/$C$2*100)</f>
        <v>92.592592592592595</v>
      </c>
      <c r="P2" s="8">
        <f t="shared" si="0"/>
        <v>92.592592592592595</v>
      </c>
      <c r="Q2" s="8">
        <f t="shared" si="0"/>
        <v>48.148148148148145</v>
      </c>
      <c r="R2" s="8">
        <f t="shared" si="0"/>
        <v>44.444444444444443</v>
      </c>
      <c r="S2" s="8">
        <f t="shared" si="0"/>
        <v>100</v>
      </c>
      <c r="T2" s="8">
        <f t="shared" si="0"/>
        <v>14.814814814814813</v>
      </c>
      <c r="U2" s="8">
        <f t="shared" si="0"/>
        <v>100</v>
      </c>
      <c r="V2" s="8">
        <f>IF(COUNTIFS(U6:U202,0,G6:G202,"&gt;0")=0,100,(COUNTIFS(V6:V202,1,U6:U202,0)/COUNTIFS(U6:U202,0,G6:G202,"&gt;0")*100))</f>
        <v>100</v>
      </c>
      <c r="W2" s="8">
        <f t="shared" ref="W2:AE2" si="1">IF($C$2=0,0,COUNTIF(W6:W202,1)/$C$2*100)</f>
        <v>14.814814814814813</v>
      </c>
      <c r="X2" s="8">
        <f t="shared" si="1"/>
        <v>100</v>
      </c>
      <c r="Y2" s="8">
        <f t="shared" si="1"/>
        <v>81.481481481481481</v>
      </c>
      <c r="Z2" s="8">
        <f t="shared" si="1"/>
        <v>81.481481481481481</v>
      </c>
      <c r="AA2" s="8">
        <f t="shared" si="1"/>
        <v>96.296296296296291</v>
      </c>
      <c r="AB2" s="8">
        <f t="shared" si="1"/>
        <v>100</v>
      </c>
      <c r="AC2" s="8">
        <f t="shared" si="1"/>
        <v>100</v>
      </c>
      <c r="AD2" s="8">
        <f t="shared" si="1"/>
        <v>100</v>
      </c>
      <c r="AE2" s="8">
        <f t="shared" si="1"/>
        <v>100</v>
      </c>
      <c r="AF2" s="8">
        <f>SUM(AF6:AF202)</f>
        <v>94</v>
      </c>
      <c r="AG2" s="8">
        <f t="shared" ref="AG2:AT2" si="2">IF($C$2=0,0,COUNTIF(AG6:AG202,1)/$C$2*100)</f>
        <v>96.296296296296291</v>
      </c>
      <c r="AH2" s="8">
        <f t="shared" si="2"/>
        <v>92.592592592592595</v>
      </c>
      <c r="AI2" s="8">
        <f t="shared" si="2"/>
        <v>33.333333333333329</v>
      </c>
      <c r="AJ2" s="8">
        <f t="shared" si="2"/>
        <v>96.296296296296291</v>
      </c>
      <c r="AK2" s="8">
        <f t="shared" si="2"/>
        <v>77.777777777777786</v>
      </c>
      <c r="AL2" s="8">
        <f t="shared" si="2"/>
        <v>59.259259259259252</v>
      </c>
      <c r="AM2" s="8">
        <f t="shared" si="2"/>
        <v>85.18518518518519</v>
      </c>
      <c r="AN2" s="8">
        <f t="shared" si="2"/>
        <v>81.481481481481481</v>
      </c>
      <c r="AO2" s="8">
        <f t="shared" si="2"/>
        <v>85.18518518518519</v>
      </c>
      <c r="AP2" s="8">
        <f t="shared" si="2"/>
        <v>100</v>
      </c>
      <c r="AQ2" s="8">
        <f t="shared" si="2"/>
        <v>100</v>
      </c>
      <c r="AR2" s="8">
        <f t="shared" si="2"/>
        <v>74.074074074074076</v>
      </c>
      <c r="AS2" s="8">
        <f t="shared" si="2"/>
        <v>85.18518518518519</v>
      </c>
      <c r="AT2" s="8">
        <f t="shared" si="2"/>
        <v>92.592592592592595</v>
      </c>
      <c r="AU2">
        <f>IF(E2=0,0,(206.835-(84.6*(I2))-(1.015*(F2))))</f>
        <v>23.506349206349238</v>
      </c>
      <c r="AV2">
        <f>IF(E2=0,0,(0.39*F2)+(11.8*I2)-15.59)</f>
        <v>14.424761904761905</v>
      </c>
      <c r="AW2">
        <f>IF(E2=0,0,((0.0588*K2*100)-(0.296*(D2/E2)*100)-15.8))</f>
        <v>15.037515527950305</v>
      </c>
      <c r="AX2">
        <f>IF(G2=0,0,(4.71*K2)+(0.5*F2)-21.43)</f>
        <v>13.541338854382332</v>
      </c>
      <c r="AY2" s="8">
        <f>IF($C$2=0,0,COUNTIF(AY6:AY202,1)/$C$2*100)</f>
        <v>100</v>
      </c>
      <c r="AZ2" s="8">
        <f>IF($C$2=0,0,COUNTIF(AZ6:AZ202,1)/$C$2*100)</f>
        <v>100</v>
      </c>
      <c r="BA2" s="8">
        <f>IF($C$2=0,0,COUNTIF(BA6:BA202,1)/$C$2*100)</f>
        <v>100</v>
      </c>
      <c r="BB2" s="8">
        <v>9.3000000000000007</v>
      </c>
      <c r="BC2" s="8">
        <v>16</v>
      </c>
      <c r="BD2" s="8">
        <v>16.3</v>
      </c>
      <c r="BE2" s="8">
        <v>7</v>
      </c>
      <c r="BF2" s="8">
        <v>12.2</v>
      </c>
      <c r="BG2">
        <f>IF(E2=0,0,AF2/E2*1000)</f>
        <v>194.61697722567285</v>
      </c>
      <c r="BH2" s="10">
        <f>E2/200/24/60</f>
        <v>1.6770833333333334E-3</v>
      </c>
      <c r="BI2" s="10">
        <f>IF($C$2=0,0,BH2/$C$2)</f>
        <v>6.2114197530864206E-5</v>
      </c>
      <c r="BJ2" s="8">
        <f>IF($C$2=0,0,D2/$C$2)</f>
        <v>1</v>
      </c>
      <c r="BK2" s="8">
        <f>IF($C$2=0,0,E2/$C$2)</f>
        <v>17.888888888888889</v>
      </c>
      <c r="BL2" s="8">
        <f>IF($C$2=0,0,AF2/$C$2)</f>
        <v>3.4814814814814814</v>
      </c>
      <c r="BM2" s="8">
        <f>(0.5*W2)+(0.5*X2)</f>
        <v>57.407407407407405</v>
      </c>
      <c r="BN2" s="8">
        <f>IF(C2=0,0,J2/G2*100)</f>
        <v>96.597900832428522</v>
      </c>
      <c r="BO2" s="8">
        <f>'[1]FLEX advEARS'!$P$2</f>
        <v>54.49922958397535</v>
      </c>
      <c r="BP2" s="28">
        <v>36</v>
      </c>
      <c r="BQ2" s="8">
        <v>12.9</v>
      </c>
      <c r="BR2" s="8">
        <v>13</v>
      </c>
      <c r="BS2" s="8">
        <v>12.7</v>
      </c>
      <c r="BT2" s="8">
        <v>13.7</v>
      </c>
      <c r="BU2" s="8">
        <v>15</v>
      </c>
      <c r="BV2" s="8">
        <v>5.6402999999999999</v>
      </c>
    </row>
    <row r="3" spans="1:74" s="8" customFormat="1">
      <c r="A3" s="53" t="s">
        <v>73</v>
      </c>
      <c r="B3" s="8" t="s">
        <v>74</v>
      </c>
      <c r="D3" s="8">
        <f>IFERROR(_xlfn.F.TEST(D6:D32,'FLEX free'!D6:D23),1)</f>
        <v>1</v>
      </c>
      <c r="E3" s="8">
        <f>IFERROR(_xlfn.F.TEST(E6:E32,'FLEX free'!E6:E23),1)</f>
        <v>1</v>
      </c>
      <c r="F3" s="8">
        <f>IFERROR(_xlfn.F.TEST(F6:F32,'FLEX free'!F6:F23),1)</f>
        <v>1</v>
      </c>
      <c r="G3" s="8">
        <f>IFERROR(_xlfn.F.TEST(G6:G32,'FLEX free'!G6:G23),1)</f>
        <v>0.42849453836830365</v>
      </c>
      <c r="H3" s="8">
        <f>IFERROR(_xlfn.F.TEST(H6:H32,'FLEX free'!H6:H23),1)</f>
        <v>0.42849453836830365</v>
      </c>
      <c r="I3" s="8">
        <f>IFERROR(_xlfn.F.TEST(I6:I32,'FLEX free'!I6:I23),1)</f>
        <v>0.48658211891216163</v>
      </c>
      <c r="J3" s="8">
        <f>IFERROR(_xlfn.F.TEST(J6:J32,'FLEX free'!J6:J23),1)</f>
        <v>0.27997805589282854</v>
      </c>
      <c r="K3" s="8">
        <f>IFERROR(_xlfn.F.TEST(K6:K32,'FLEX free'!K6:K23),1)</f>
        <v>0.22597891060424283</v>
      </c>
      <c r="L3" s="8">
        <f>IFERROR(_xlfn.F.TEST(L6:L32,'FLEX free'!L6:L23),1)</f>
        <v>0.45028447494834217</v>
      </c>
      <c r="M3" s="8">
        <f>IFERROR(_xlfn.F.TEST(M6:M32,'FLEX free'!M6:M23),1)</f>
        <v>0.13696693409033595</v>
      </c>
      <c r="N3" s="8">
        <f>IFERROR(_xlfn.F.TEST(N6:N32,'FLEX free'!N6:N23),1)</f>
        <v>0.24989469063200839</v>
      </c>
      <c r="O3" s="8">
        <f>IFERROR(_xlfn.F.TEST(O6:O32,'FLEX free'!O6:O23),1)</f>
        <v>0.36789301415333808</v>
      </c>
      <c r="P3" s="8">
        <f>IFERROR(_xlfn.F.TEST(P6:P32,'FLEX free'!P6:P23),1)</f>
        <v>2.6616629319691316E-3</v>
      </c>
      <c r="Q3" s="8">
        <f>IFERROR(_xlfn.F.TEST(Q6:Q32,'FLEX free'!Q6:Q23),1)</f>
        <v>0.46035753055435297</v>
      </c>
      <c r="R3" s="8">
        <f>IFERROR(_xlfn.F.TEST(R6:R32,'FLEX free'!R6:R23),1)</f>
        <v>0.87212609028979826</v>
      </c>
      <c r="S3" s="8">
        <f>IFERROR(_xlfn.F.TEST(S6:S32,'FLEX free'!S6:S23),1)</f>
        <v>1</v>
      </c>
      <c r="T3" s="8">
        <f>IFERROR(_xlfn.F.TEST(T6:T32,'FLEX free'!T6:T23),1)</f>
        <v>6.9963976762223365E-2</v>
      </c>
      <c r="U3" s="8">
        <f>IFERROR(_xlfn.F.TEST(U6:U32,'FLEX free'!U6:U23),1)</f>
        <v>1</v>
      </c>
      <c r="V3" s="8">
        <f>IFERROR(_xlfn.F.TEST(V6:V32,'FLEX free'!V6:V23),1)</f>
        <v>1</v>
      </c>
      <c r="W3" s="8">
        <f>IFERROR(_xlfn.F.TEST(W6:W32,'FLEX free'!W6:W23),1)</f>
        <v>6.9963976762223365E-2</v>
      </c>
      <c r="X3" s="8">
        <f>IFERROR(_xlfn.F.TEST(X6:X32,'FLEX free'!X6:X23),1)</f>
        <v>1</v>
      </c>
      <c r="Y3" s="8">
        <f>IFERROR(_xlfn.F.TEST(Y6:Y32,'FLEX free'!Y6:Y23),1)</f>
        <v>0.91170505913523325</v>
      </c>
      <c r="Z3" s="8">
        <f>IFERROR(_xlfn.F.TEST(Z6:Z32,'FLEX free'!Z6:Z23),1)</f>
        <v>0.47238386465684012</v>
      </c>
      <c r="AA3" s="8">
        <f>IFERROR(_xlfn.F.TEST(AA6:AA32,'FLEX free'!AA6:AA23),1)</f>
        <v>0.3424913892164127</v>
      </c>
      <c r="AB3" s="8">
        <f>IFERROR(_xlfn.F.TEST(AB6:AB32,'FLEX free'!AB6:AB23),1)</f>
        <v>1</v>
      </c>
      <c r="AC3" s="8">
        <f>IFERROR(_xlfn.F.TEST(AC6:AC32,'FLEX free'!AC6:AC23),1)</f>
        <v>1</v>
      </c>
      <c r="AD3" s="8">
        <f>IFERROR(_xlfn.F.TEST(AD6:AD32,'FLEX free'!AD6:AD23),1)</f>
        <v>1</v>
      </c>
      <c r="AE3" s="8">
        <f>IFERROR(_xlfn.F.TEST(AE6:AE32,'FLEX free'!AE6:AE23),1)</f>
        <v>1</v>
      </c>
      <c r="AF3" s="8">
        <f>IFERROR(_xlfn.F.TEST(AF6:AF32,'FLEX free'!AF6:AF23),1)</f>
        <v>0.35855051361141388</v>
      </c>
      <c r="AG3" s="8">
        <f>IFERROR(_xlfn.F.TEST(AG6:AG32,'FLEX free'!AG6:AG23),1)</f>
        <v>0.34249138921641303</v>
      </c>
      <c r="AH3" s="8">
        <f>IFERROR(_xlfn.F.TEST(AH6:AH32,'FLEX free'!AH6:AH23),1)</f>
        <v>0.36789301415333792</v>
      </c>
      <c r="AI3" s="8">
        <f>IFERROR(_xlfn.F.TEST(AI6:AI32,'FLEX free'!AI6:AI23),1)</f>
        <v>0.87753275393988517</v>
      </c>
      <c r="AJ3" s="8">
        <f>IFERROR(_xlfn.F.TEST(AJ6:AJ32,'FLEX free'!AJ6:AJ23),1)</f>
        <v>0.34249138921641148</v>
      </c>
      <c r="AK3" s="8">
        <f>IFERROR(_xlfn.F.TEST(AK6:AK32,'FLEX free'!AK6:AK23),1)</f>
        <v>0.42652953243191044</v>
      </c>
      <c r="AL3" s="8">
        <f>IFERROR(_xlfn.F.TEST(AL6:AL32,'FLEX free'!AL6:AL23),1)</f>
        <v>0.96872756670409954</v>
      </c>
      <c r="AM3" s="8">
        <f>IFERROR(_xlfn.F.TEST(AM6:AM32,'FLEX free'!AM6:AM23),1)</f>
        <v>0.43179529093434504</v>
      </c>
      <c r="AN3" s="8">
        <f>IFERROR(_xlfn.F.TEST(AN6:AN32,'FLEX free'!AN6:AN23),1)</f>
        <v>0.47238386465684157</v>
      </c>
      <c r="AO3" s="8">
        <f>IFERROR(_xlfn.F.TEST(AO6:AO32,'FLEX free'!AO6:AO23),1)</f>
        <v>0.77174977794864108</v>
      </c>
      <c r="AP3" s="8">
        <f>IFERROR(_xlfn.F.TEST(AP6:AP32,'FLEX free'!AP6:AP23),1)</f>
        <v>1</v>
      </c>
      <c r="AQ3" s="8">
        <f>IFERROR(_xlfn.F.TEST(AQ6:AQ32,'FLEX free'!AQ6:AQ23),1)</f>
        <v>1</v>
      </c>
      <c r="AR3" s="8">
        <f>IFERROR(_xlfn.F.TEST(AR6:AR32,'FLEX free'!AR6:AR23),1)</f>
        <v>0.52011559988843703</v>
      </c>
      <c r="AS3" s="8">
        <f>IFERROR(_xlfn.F.TEST(AS6:AS32,'FLEX free'!AS6:AS23),1)</f>
        <v>0.77174977794864108</v>
      </c>
      <c r="AT3" s="8">
        <f>IFERROR(_xlfn.F.TEST(AT6:AT32,'FLEX free'!AT6:AT23),1)</f>
        <v>0.36789301415333808</v>
      </c>
      <c r="AU3" s="8">
        <f>IFERROR(_xlfn.F.TEST(AU6:AU32,'FLEX free'!AU6:AU23),1)</f>
        <v>0.18188446878900452</v>
      </c>
      <c r="AV3" s="8">
        <f>IFERROR(_xlfn.F.TEST(AV6:AV32,'FLEX free'!AV6:AV23),1)</f>
        <v>0.42267796627838267</v>
      </c>
      <c r="AW3" s="8">
        <f>IFERROR(_xlfn.F.TEST(AW6:AW32,'FLEX free'!AW6:AW23),1)</f>
        <v>4.9710302399018164E-2</v>
      </c>
      <c r="AX3" s="8">
        <f>IFERROR(_xlfn.F.TEST(AX6:AX32,'FLEX free'!AX6:AX23),1)</f>
        <v>0.21152577846572221</v>
      </c>
      <c r="AY3" s="8">
        <f>IFERROR(_xlfn.F.TEST(AY6:AY32,'FLEX free'!AY6:AY23),1)</f>
        <v>1</v>
      </c>
      <c r="AZ3" s="8">
        <f>IFERROR(_xlfn.F.TEST(AZ6:AZ32,'FLEX free'!AZ6:AZ23),1)</f>
        <v>1</v>
      </c>
      <c r="BA3" s="8">
        <f>IFERROR(_xlfn.F.TEST(BA6:BA32,'FLEX free'!BA6:BA23),1)</f>
        <v>1</v>
      </c>
      <c r="BB3" s="8">
        <f>IFERROR(_xlfn.F.TEST(BB6:BB32,'FLEX free'!BB6:BB23),1)</f>
        <v>0.15042449520155157</v>
      </c>
      <c r="BC3" s="8">
        <f>IFERROR(_xlfn.F.TEST(BC6:BC32,'FLEX free'!BC6:BC23),1)</f>
        <v>1</v>
      </c>
      <c r="BD3" s="8">
        <f>IFERROR(_xlfn.F.TEST(BD6:BD32,'FLEX free'!BD6:BD23),1)</f>
        <v>1</v>
      </c>
      <c r="BE3" s="8">
        <f>IFERROR(_xlfn.F.TEST(BE6:BE32,'FLEX free'!BE6:BE23),1)</f>
        <v>1</v>
      </c>
      <c r="BF3" s="8">
        <f>IFERROR(_xlfn.F.TEST(BF6:BF32,'FLEX free'!BF6:BF23),1)</f>
        <v>1</v>
      </c>
      <c r="BG3" s="8">
        <f>IFERROR(_xlfn.F.TEST(BG6:BG32,'FLEX free'!BG6:BG23),1)</f>
        <v>0.64789243678604458</v>
      </c>
      <c r="BH3" s="8">
        <f>IFERROR(_xlfn.F.TEST(BH6:BH32,'FLEX free'!BH6:BH23),1)</f>
        <v>0.42849453836830365</v>
      </c>
      <c r="BI3" s="10"/>
    </row>
    <row r="4" spans="1:74" s="8" customFormat="1">
      <c r="A4" s="54"/>
      <c r="B4" s="8" t="s">
        <v>75</v>
      </c>
      <c r="D4" s="8">
        <f>IFERROR(_xlfn.T.TEST(D6:D32,'FLEX free'!D6:D23,2,3),1)</f>
        <v>0.16313885284404714</v>
      </c>
      <c r="E4" s="8">
        <f>IFERROR(_xlfn.T.TEST(E6:E32,'FLEX free'!E6:E23,2,3),1)</f>
        <v>0.16313885284404714</v>
      </c>
      <c r="F4" s="8">
        <f>IFERROR(_xlfn.T.TEST(F6:F32,'FLEX free'!F6:F23,2,3),1)</f>
        <v>1</v>
      </c>
      <c r="G4" s="8">
        <f>IFERROR(_xlfn.T.TEST(G6:G32,'FLEX free'!G6:G23,2,3),1)</f>
        <v>7.8173982421558416E-2</v>
      </c>
      <c r="H4" s="8">
        <f>IFERROR(_xlfn.T.TEST(H6:H32,'FLEX free'!H6:H23,2,3),1)</f>
        <v>7.8173982421558416E-2</v>
      </c>
      <c r="I4" s="8">
        <f>IFERROR(_xlfn.T.TEST(I6:I32,'FLEX free'!I6:I23,2,3),1)</f>
        <v>4.0259420420019142E-2</v>
      </c>
      <c r="J4" s="8">
        <f>IFERROR(_xlfn.T.TEST(J6:J32,'FLEX free'!J6:J23,2,3),1)</f>
        <v>4.957296930643583E-2</v>
      </c>
      <c r="K4" s="8">
        <f>IFERROR(_xlfn.T.TEST(K6:K32,'FLEX free'!K6:K23,2,3),1)</f>
        <v>0.75676235450835527</v>
      </c>
      <c r="L4" s="8">
        <f>IFERROR(_xlfn.T.TEST(L6:L32,'FLEX free'!L6:L23,2,3),1)</f>
        <v>4.45029026560161E-2</v>
      </c>
      <c r="M4" s="8">
        <f>IFERROR(_xlfn.T.TEST(M6:M32,'FLEX free'!M6:M23,2,3),1)</f>
        <v>0.68379167423030085</v>
      </c>
      <c r="N4" s="8">
        <f>IFERROR(_xlfn.T.TEST(N6:N32,'FLEX free'!N6:N23,2,3),1)</f>
        <v>0.32517650579606883</v>
      </c>
      <c r="O4" s="8">
        <f>IFERROR(_xlfn.T.TEST(O6:O32,'FLEX free'!O6:O23,2,3),1)</f>
        <v>0.68968134849788543</v>
      </c>
      <c r="P4" s="8">
        <f>IFERROR(_xlfn.T.TEST(P6:P32,'FLEX free'!P6:P23,2,3),1)</f>
        <v>3.6447175911446567E-3</v>
      </c>
      <c r="Q4" s="8">
        <f>IFERROR(_xlfn.T.TEST(Q6:Q32,'FLEX free'!Q6:Q23,2,3),1)</f>
        <v>7.2503418134146042E-2</v>
      </c>
      <c r="R4" s="8">
        <f>IFERROR(_xlfn.T.TEST(R6:R32,'FLEX free'!R6:R23,2,3),1)</f>
        <v>0.46411806164554081</v>
      </c>
      <c r="S4" s="8">
        <f>IFERROR(_xlfn.T.TEST(S6:S32,'FLEX free'!S6:S23,2,3),1)</f>
        <v>1</v>
      </c>
      <c r="T4" s="8">
        <f>IFERROR(_xlfn.T.TEST(T6:T32,'FLEX free'!T6:T23,2,3),1)</f>
        <v>0.30456591632580321</v>
      </c>
      <c r="U4" s="8">
        <f>IFERROR(_xlfn.T.TEST(U6:U32,'FLEX free'!U6:U23,2,3),1)</f>
        <v>0.33133276203867867</v>
      </c>
      <c r="V4" s="8">
        <f>IFERROR(_xlfn.T.TEST(V6:V32,'FLEX free'!V6:V23,2,3),1)</f>
        <v>1</v>
      </c>
      <c r="W4" s="8">
        <f>IFERROR(_xlfn.T.TEST(W6:W32,'FLEX free'!W6:W23,2,3),1)</f>
        <v>0.30456591632580321</v>
      </c>
      <c r="X4" s="8">
        <f>IFERROR(_xlfn.T.TEST(X6:X32,'FLEX free'!X6:X23,2,3),1)</f>
        <v>1</v>
      </c>
      <c r="Y4" s="8">
        <f>IFERROR(_xlfn.T.TEST(Y6:Y32,'FLEX free'!Y6:Y23,2,3),1)</f>
        <v>0.87635669188694054</v>
      </c>
      <c r="Z4" s="8">
        <f>IFERROR(_xlfn.T.TEST(Z6:Z32,'FLEX free'!Z6:Z23,2,3),1)</f>
        <v>0.49020708215651587</v>
      </c>
      <c r="AA4" s="8">
        <f>IFERROR(_xlfn.T.TEST(AA6:AA32,'FLEX free'!AA6:AA23,2,3),1)</f>
        <v>0.78332845104383297</v>
      </c>
      <c r="AB4" s="8">
        <f>IFERROR(_xlfn.T.TEST(AB6:AB32,'FLEX free'!AB6:AB23,2,3),1)</f>
        <v>1</v>
      </c>
      <c r="AC4" s="8">
        <f>IFERROR(_xlfn.T.TEST(AC6:AC32,'FLEX free'!AC6:AC23,2,3),1)</f>
        <v>1</v>
      </c>
      <c r="AD4" s="8">
        <f>IFERROR(_xlfn.T.TEST(AD6:AD32,'FLEX free'!AD6:AD23,2,3),1)</f>
        <v>1</v>
      </c>
      <c r="AE4" s="8">
        <f>IFERROR(_xlfn.T.TEST(AE6:AE32,'FLEX free'!AE6:AE23,2,3),1)</f>
        <v>0.16313885284404714</v>
      </c>
      <c r="AF4" s="8">
        <f>IFERROR(_xlfn.T.TEST(AF6:AF32,'FLEX free'!AF6:AF23,2,3),1)</f>
        <v>0.48796235150784462</v>
      </c>
      <c r="AG4" s="8">
        <f>IFERROR(_xlfn.T.TEST(AG6:AG32,'FLEX free'!AG6:AG23,2,3),1)</f>
        <v>0.78332845104383297</v>
      </c>
      <c r="AH4" s="8">
        <f>IFERROR(_xlfn.T.TEST(AH6:AH32,'FLEX free'!AH6:AH23,2,3),1)</f>
        <v>0.68968134849788543</v>
      </c>
      <c r="AI4" s="8">
        <f>IFERROR(_xlfn.T.TEST(AI6:AI32,'FLEX free'!AI6:AI23,2,3),1)</f>
        <v>0.69912879402578532</v>
      </c>
      <c r="AJ4" s="8">
        <f>IFERROR(_xlfn.T.TEST(AJ6:AJ32,'FLEX free'!AJ6:AJ23,2,3),1)</f>
        <v>0.78332845104383297</v>
      </c>
      <c r="AK4" s="8">
        <f>IFERROR(_xlfn.T.TEST(AK6:AK32,'FLEX free'!AK6:AK23,2,3),1)</f>
        <v>0.25438488450715796</v>
      </c>
      <c r="AL4" s="8">
        <f>IFERROR(_xlfn.T.TEST(AL6:AL32,'FLEX free'!AL6:AL23,2,3),1)</f>
        <v>0.90403204475292398</v>
      </c>
      <c r="AM4" s="8">
        <f>IFERROR(_xlfn.T.TEST(AM6:AM32,'FLEX free'!AM6:AM23,2,3),1)</f>
        <v>0.54980630514635309</v>
      </c>
      <c r="AN4" s="8">
        <f>IFERROR(_xlfn.T.TEST(AN6:AN32,'FLEX free'!AN6:AN23,2,3),1)</f>
        <v>0.49020708215651576</v>
      </c>
      <c r="AO4" s="8">
        <f>IFERROR(_xlfn.T.TEST(AO6:AO32,'FLEX free'!AO6:AO23,2,3),1)</f>
        <v>0.87202402326214157</v>
      </c>
      <c r="AP4" s="8">
        <f>IFERROR(_xlfn.T.TEST(AP6:AP32,'FLEX free'!AP6:AP23,2,3),1)</f>
        <v>1</v>
      </c>
      <c r="AQ4" s="8">
        <f>IFERROR(_xlfn.T.TEST(AQ6:AQ32,'FLEX free'!AQ6:AQ23,2,3),1)</f>
        <v>1</v>
      </c>
      <c r="AR4" s="8">
        <f>IFERROR(_xlfn.T.TEST(AR6:AR32,'FLEX free'!AR6:AR23,2,3),1)</f>
        <v>0.46217898735500729</v>
      </c>
      <c r="AS4" s="8">
        <f>IFERROR(_xlfn.T.TEST(AS6:AS32,'FLEX free'!AS6:AS23,2,3),1)</f>
        <v>0.87202402326214157</v>
      </c>
      <c r="AT4" s="8">
        <f>IFERROR(_xlfn.T.TEST(AT6:AT32,'FLEX free'!AT6:AT23,2,3),1)</f>
        <v>0.68968134849788543</v>
      </c>
      <c r="AU4" s="8">
        <f>IFERROR(_xlfn.T.TEST(AU6:AU32,'FLEX free'!AU6:AU23,2,3),1)</f>
        <v>0.37537691291511965</v>
      </c>
      <c r="AV4" s="8">
        <f>IFERROR(_xlfn.T.TEST(AV6:AV32,'FLEX free'!AV6:AV23,2,3),1)</f>
        <v>0.10953761428342729</v>
      </c>
      <c r="AW4" s="8">
        <f>IFERROR(_xlfn.T.TEST(AW6:AW32,'FLEX free'!AW6:AW23,2,3),1)</f>
        <v>0.46826657309018926</v>
      </c>
      <c r="AX4" s="8">
        <f>IFERROR(_xlfn.T.TEST(AX6:AX32,'FLEX free'!AX6:AX23,2,3),1)</f>
        <v>5.1592564247535118E-2</v>
      </c>
      <c r="AY4" s="8">
        <f>IFERROR(_xlfn.T.TEST(AY6:AY32,'FLEX free'!AY6:AY23,2,3),1)</f>
        <v>8.2697906312714356E-2</v>
      </c>
      <c r="AZ4" s="8">
        <f>IFERROR(_xlfn.T.TEST(AZ6:AZ32,'FLEX free'!AZ6:AZ23,2,3),1)</f>
        <v>1</v>
      </c>
      <c r="BA4" s="8">
        <f>IFERROR(_xlfn.T.TEST(BA6:BA32,'FLEX free'!BA6:BA23,2,3),1)</f>
        <v>1</v>
      </c>
      <c r="BB4" s="8">
        <f>IFERROR(_xlfn.T.TEST(BB6:BB32,'FLEX free'!BB6:BB23,2,3),1)</f>
        <v>0.2570348512956378</v>
      </c>
      <c r="BC4" s="8">
        <f>IFERROR(_xlfn.T.TEST(BC6:BC32,'FLEX free'!BC6:BC23,2,3),1)</f>
        <v>1</v>
      </c>
      <c r="BD4" s="8">
        <f>IFERROR(_xlfn.T.TEST(BD6:BD32,'FLEX free'!BD6:BD23,2,3),1)</f>
        <v>1</v>
      </c>
      <c r="BE4" s="8">
        <f>IFERROR(_xlfn.T.TEST(BE6:BE32,'FLEX free'!BE6:BE23,2,3),1)</f>
        <v>1</v>
      </c>
      <c r="BF4" s="8">
        <f>IFERROR(_xlfn.T.TEST(BF6:BF32,'FLEX free'!BF6:BF23,2,3),1)</f>
        <v>1</v>
      </c>
      <c r="BG4" s="8">
        <f>IFERROR(_xlfn.T.TEST(BG6:BG32,'FLEX free'!BG6:BG23,2,3),1)</f>
        <v>0.99061568995453597</v>
      </c>
      <c r="BH4" s="8">
        <f>IFERROR(_xlfn.T.TEST(BH6:BH32,'FLEX free'!BH6:BH23,2,3),1)</f>
        <v>7.8173982421558555E-2</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
      <c r="A6">
        <v>1</v>
      </c>
      <c r="B6" s="14" t="s">
        <v>145</v>
      </c>
      <c r="C6" s="2" t="s">
        <v>146</v>
      </c>
      <c r="D6">
        <v>1</v>
      </c>
      <c r="E6">
        <v>1</v>
      </c>
      <c r="F6">
        <f>IF(B6="",0,(LEN(B6)-LEN(SUBSTITUTE(B6,". ","."))+1))</f>
        <v>1</v>
      </c>
      <c r="G6">
        <f>IF(B6="",0,LEN(B6)-LEN(SUBSTITUTE(B6," ",""))+1)</f>
        <v>15</v>
      </c>
      <c r="H6">
        <f>IF(F6=0,0,G6/F6)</f>
        <v>15</v>
      </c>
      <c r="I6">
        <f>LEN(SUBSTITUTE(B6," ",""))</f>
        <v>90</v>
      </c>
      <c r="J6">
        <f>'[1]FLEX advEARS'!$C2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advEARS'!$E2</f>
        <v>1</v>
      </c>
      <c r="S6" s="21">
        <v>1</v>
      </c>
      <c r="T6">
        <f>QUOTIENT((Q6+R6+S6),3)</f>
        <v>0</v>
      </c>
      <c r="U6">
        <f>'[1]FLEX advEARS'!$F2</f>
        <v>1</v>
      </c>
      <c r="V6">
        <v>1</v>
      </c>
      <c r="W6">
        <f>QUOTIENT((P6+T6),2)</f>
        <v>0</v>
      </c>
      <c r="X6">
        <f>IF(U6=1,1,IF(V6=1,1,0))</f>
        <v>1</v>
      </c>
      <c r="Y6">
        <f>'[1]FLEX advEARS'!$D2</f>
        <v>1</v>
      </c>
      <c r="Z6">
        <f>'[1]FLEX advEARS'!$G2</f>
        <v>0</v>
      </c>
      <c r="AA6">
        <f>'[1]FLEX advEARS'!$H2</f>
        <v>1</v>
      </c>
      <c r="AB6">
        <f>'[1]FLEX advEARS'!$I2</f>
        <v>1</v>
      </c>
      <c r="AC6">
        <v>1</v>
      </c>
      <c r="AD6">
        <f>'[1]FLEX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advEARS'!$K2</f>
        <v>1</v>
      </c>
      <c r="AH6">
        <f>IF(G6&gt;0,IF((LEN(B6)-LEN(SUBSTITUTE(B6,"/","")))&gt;0,0,1),0)</f>
        <v>1</v>
      </c>
      <c r="AI6">
        <f>'[1]FLEX advEARS'!$L2</f>
        <v>0</v>
      </c>
      <c r="AJ6">
        <v>1</v>
      </c>
      <c r="AK6">
        <f>IF(G6&gt;0,IF(((LEN(B6)-LEN(SUBSTITUTE(B6,"(","")))+(LEN(B6)-LEN(SUBSTITUTE(B6,")","")))+(LEN(B6)-LEN(SUBSTITUTE(B6,"[","")))+(LEN(B6)-LEN(SUBSTITUTE(B6,"]","")))+(LEN(B6)-LEN(SUBSTITUTE(B6,"{","")))+(LEN(B6)-LEN(SUBSTITUTE(B6,"}",""))))&gt;0,0,1),0)</f>
        <v>0</v>
      </c>
      <c r="AL6">
        <v>1</v>
      </c>
      <c r="AM6">
        <f>'[1]FLEX advEARS'!$M2</f>
        <v>1</v>
      </c>
      <c r="AN6">
        <v>1</v>
      </c>
      <c r="AO6">
        <f>'[1]FLEX advEARS'!$N2</f>
        <v>1</v>
      </c>
      <c r="AP6">
        <v>1</v>
      </c>
      <c r="AQ6">
        <v>1</v>
      </c>
      <c r="AR6">
        <v>1</v>
      </c>
      <c r="AS6">
        <f>'[1]FLEX advEARS'!$O2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 t="shared" ref="BG6:BG69" si="3">IF(G6=0,0,AF6/G6*1000)</f>
        <v>866.66666666666674</v>
      </c>
      <c r="BH6" s="10">
        <f>G6/200/24/60</f>
        <v>5.208333333333333E-5</v>
      </c>
    </row>
    <row r="7" spans="1:74" ht="85">
      <c r="A7">
        <v>2</v>
      </c>
      <c r="B7" s="14" t="s">
        <v>206</v>
      </c>
      <c r="C7" s="2" t="s">
        <v>148</v>
      </c>
      <c r="D7">
        <v>1</v>
      </c>
      <c r="E7">
        <v>1</v>
      </c>
      <c r="F7">
        <f t="shared" ref="F7:F70" si="4">IF(B7="",0,(LEN(B7)-LEN(SUBSTITUTE(B7,". ","."))+1))</f>
        <v>1</v>
      </c>
      <c r="G7">
        <f t="shared" ref="G7:G70" si="5">IF(B7="",0,LEN(B7)-LEN(SUBSTITUTE(B7," ",""))+1)</f>
        <v>29</v>
      </c>
      <c r="H7">
        <f t="shared" ref="H7:H70" si="6">IF(F7=0,0,G7/F7)</f>
        <v>29</v>
      </c>
      <c r="I7">
        <f t="shared" ref="I7:I70" si="7">LEN(SUBSTITUTE(B7," ",""))</f>
        <v>153</v>
      </c>
      <c r="J7">
        <f>'[1]FLEX advEARS'!$C3</f>
        <v>46</v>
      </c>
      <c r="K7">
        <f t="shared" ref="K7:K70" si="8">IF(G7=0,0,J7/G7)</f>
        <v>1.5862068965517242</v>
      </c>
      <c r="L7">
        <f t="shared" ref="L7:L70" si="9">LEN(SUBSTITUTE(SUBSTITUTE(SUBSTITUTE(SUBSTITUTE(SUBSTITUTE(SUBSTITUTE(SUBSTITUTE(SUBSTITUTE(SUBSTITUTE(SUBSTITUTE(SUBSTITUTE(SUBSTITUTE(SUBSTITUTE(SUBSTITUTE(SUBSTITUTE(SUBSTITUTE(SUBSTITUTE(SUBSTITUTE(SUBSTITUTE(B7," ",""),".",""),",",""),"?",""),"!",""),";",""),"(",""),")",""),"[",""),"]",""),"-",""),"{",""),"}",""),"/",""),"+",""),"*",""),"_",""),"&amp;",""),"#",""))</f>
        <v>140</v>
      </c>
      <c r="M7">
        <f t="shared" ref="M7:M70" si="10">IF(G7=0,0,L7/G7)</f>
        <v>4.8275862068965516</v>
      </c>
      <c r="N7">
        <v>0</v>
      </c>
      <c r="O7">
        <v>1</v>
      </c>
      <c r="P7">
        <v>1</v>
      </c>
      <c r="Q7">
        <v>1</v>
      </c>
      <c r="R7">
        <f>'[1]FLEX advEARS'!$E3</f>
        <v>0</v>
      </c>
      <c r="S7" s="21">
        <v>1</v>
      </c>
      <c r="T7">
        <f t="shared" ref="T7:T70" si="11">QUOTIENT((Q7+R7+S7),3)</f>
        <v>0</v>
      </c>
      <c r="U7">
        <f>'[1]FLEX advEARS'!$F3</f>
        <v>1</v>
      </c>
      <c r="V7">
        <v>1</v>
      </c>
      <c r="W7">
        <f t="shared" ref="W7:W70" si="12">QUOTIENT((P7+T7),2)</f>
        <v>0</v>
      </c>
      <c r="X7">
        <f t="shared" ref="X7:X70" si="13">IF(U7=1,1,IF(V7=1,1,0))</f>
        <v>1</v>
      </c>
      <c r="Y7">
        <f>'[1]FLEX advEARS'!$D3</f>
        <v>0</v>
      </c>
      <c r="Z7">
        <f>'[1]FLEX advEARS'!$G3</f>
        <v>0</v>
      </c>
      <c r="AA7">
        <f>'[1]FLEX advEARS'!$H3</f>
        <v>1</v>
      </c>
      <c r="AB7">
        <f>'[1]FLEX advEARS'!$I3</f>
        <v>1</v>
      </c>
      <c r="AC7">
        <v>1</v>
      </c>
      <c r="AD7">
        <f>'[1]FLEX advEARS'!$J3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advEARS'!$K3</f>
        <v>1</v>
      </c>
      <c r="AH7">
        <f t="shared" ref="AH7:AH70" si="15">IF(G7&gt;0,IF((LEN(B7)-LEN(SUBSTITUTE(B7,"/","")))&gt;0,0,1),0)</f>
        <v>0</v>
      </c>
      <c r="AI7">
        <f>'[1]FLEX advEARS'!$L3</f>
        <v>0</v>
      </c>
      <c r="AJ7">
        <v>1</v>
      </c>
      <c r="AK7">
        <f t="shared" ref="AK7:AK70" si="16">IF(G7&gt;0,IF(((LEN(B7)-LEN(SUBSTITUTE(B7,"(","")))+(LEN(B7)-LEN(SUBSTITUTE(B7,")","")))+(LEN(B7)-LEN(SUBSTITUTE(B7,"[","")))+(LEN(B7)-LEN(SUBSTITUTE(B7,"]","")))+(LEN(B7)-LEN(SUBSTITUTE(B7,"{","")))+(LEN(B7)-LEN(SUBSTITUTE(B7,"}",""))))&gt;0,0,1),0)</f>
        <v>0</v>
      </c>
      <c r="AL7">
        <v>1</v>
      </c>
      <c r="AM7">
        <f>'[1]FLEX advEARS'!$M3</f>
        <v>1</v>
      </c>
      <c r="AN7">
        <v>1</v>
      </c>
      <c r="AO7">
        <f>'[1]FLEX advEARS'!$N3</f>
        <v>1</v>
      </c>
      <c r="AP7">
        <v>1</v>
      </c>
      <c r="AQ7">
        <v>1</v>
      </c>
      <c r="AR7">
        <v>1</v>
      </c>
      <c r="AS7">
        <f>'[1]FLEX advEARS'!$O3</f>
        <v>1</v>
      </c>
      <c r="AT7">
        <v>1</v>
      </c>
      <c r="AU7">
        <f t="shared" ref="AU7:AU70" si="17">IF(G7=0,0,(206.835-(84.6*(K7))-(1.015*(H7))))</f>
        <v>43.206896551724157</v>
      </c>
      <c r="AV7">
        <f t="shared" ref="AV7:AV70" si="18">IF(G7=0,0,(0.39*H7)+(11.8*K7)-15.59)</f>
        <v>14.437241379310347</v>
      </c>
      <c r="AW7">
        <f t="shared" ref="AW7:AW70" si="19">IF(G7=0,0,((0.0588*M7*100)-(0.296*(F7/G7)*100)-15.8))</f>
        <v>11.565517241379307</v>
      </c>
      <c r="AX7">
        <f t="shared" ref="AX7:AX70" si="20">IF(I7=0,0,(4.71*M7)+(0.5*H7)-21.43)</f>
        <v>15.807931034482756</v>
      </c>
      <c r="AY7">
        <v>1</v>
      </c>
      <c r="AZ7">
        <v>1</v>
      </c>
      <c r="BA7">
        <v>1</v>
      </c>
      <c r="BB7">
        <v>9</v>
      </c>
      <c r="BG7">
        <f t="shared" si="3"/>
        <v>448.27586206896552</v>
      </c>
      <c r="BH7" s="10">
        <f t="shared" ref="BH7:BH70" si="21">G7/200/24/60</f>
        <v>1.0069444444444445E-4</v>
      </c>
    </row>
    <row r="8" spans="1:74" ht="71">
      <c r="A8">
        <v>3</v>
      </c>
      <c r="B8" s="14" t="s">
        <v>207</v>
      </c>
      <c r="C8" s="2" t="s">
        <v>146</v>
      </c>
      <c r="D8">
        <v>1</v>
      </c>
      <c r="E8">
        <v>1</v>
      </c>
      <c r="F8">
        <f t="shared" si="4"/>
        <v>1</v>
      </c>
      <c r="G8">
        <f t="shared" si="5"/>
        <v>28</v>
      </c>
      <c r="H8">
        <f t="shared" si="6"/>
        <v>28</v>
      </c>
      <c r="I8">
        <f t="shared" si="7"/>
        <v>153</v>
      </c>
      <c r="J8">
        <f>'[1]FLEX advEARS'!$C4</f>
        <v>52</v>
      </c>
      <c r="K8">
        <f t="shared" si="8"/>
        <v>1.8571428571428572</v>
      </c>
      <c r="L8">
        <f t="shared" si="9"/>
        <v>152</v>
      </c>
      <c r="M8">
        <f t="shared" si="10"/>
        <v>5.4285714285714288</v>
      </c>
      <c r="N8">
        <v>0</v>
      </c>
      <c r="O8">
        <v>1</v>
      </c>
      <c r="P8">
        <v>1</v>
      </c>
      <c r="Q8">
        <v>0</v>
      </c>
      <c r="R8">
        <f>'[1]FLEX advEARS'!$E4</f>
        <v>0</v>
      </c>
      <c r="S8" s="21">
        <v>1</v>
      </c>
      <c r="T8">
        <f t="shared" si="11"/>
        <v>0</v>
      </c>
      <c r="U8">
        <f>'[1]FLEX advEARS'!$F4</f>
        <v>1</v>
      </c>
      <c r="V8">
        <v>1</v>
      </c>
      <c r="W8">
        <f t="shared" si="12"/>
        <v>0</v>
      </c>
      <c r="X8">
        <f t="shared" si="13"/>
        <v>1</v>
      </c>
      <c r="Y8">
        <f>'[1]FLEX advEARS'!$D4</f>
        <v>1</v>
      </c>
      <c r="Z8">
        <f>'[1]FLEX advEARS'!$G4</f>
        <v>1</v>
      </c>
      <c r="AA8">
        <f>'[1]FLEX advEARS'!$H4</f>
        <v>1</v>
      </c>
      <c r="AB8">
        <f>'[1]FLEX advEARS'!$I4</f>
        <v>1</v>
      </c>
      <c r="AC8">
        <v>1</v>
      </c>
      <c r="AD8">
        <f>'[1]FLEX advEARS'!$J4</f>
        <v>1</v>
      </c>
      <c r="AE8">
        <v>1</v>
      </c>
      <c r="AF8">
        <f t="shared" si="14"/>
        <v>1</v>
      </c>
      <c r="AG8">
        <f>'[1]FLEX advEARS'!$K4</f>
        <v>1</v>
      </c>
      <c r="AH8">
        <f t="shared" si="15"/>
        <v>1</v>
      </c>
      <c r="AI8">
        <f>'[1]FLEX advEARS'!$L4</f>
        <v>0</v>
      </c>
      <c r="AJ8">
        <v>0</v>
      </c>
      <c r="AK8">
        <f t="shared" si="16"/>
        <v>1</v>
      </c>
      <c r="AL8">
        <v>1</v>
      </c>
      <c r="AM8">
        <f>'[1]FLEX advEARS'!$M4</f>
        <v>1</v>
      </c>
      <c r="AN8">
        <v>1</v>
      </c>
      <c r="AO8">
        <f>'[1]FLEX advEARS'!$N4</f>
        <v>1</v>
      </c>
      <c r="AP8">
        <v>1</v>
      </c>
      <c r="AQ8">
        <v>1</v>
      </c>
      <c r="AR8">
        <v>1</v>
      </c>
      <c r="AS8">
        <f>'[1]FLEX advEARS'!$O4</f>
        <v>1</v>
      </c>
      <c r="AT8">
        <v>1</v>
      </c>
      <c r="AU8">
        <f t="shared" si="17"/>
        <v>21.30071428571431</v>
      </c>
      <c r="AV8">
        <f t="shared" si="18"/>
        <v>17.244285714285713</v>
      </c>
      <c r="AW8">
        <f t="shared" si="19"/>
        <v>15.062857142857141</v>
      </c>
      <c r="AX8">
        <f t="shared" si="20"/>
        <v>18.138571428571431</v>
      </c>
      <c r="AY8">
        <v>1</v>
      </c>
      <c r="AZ8">
        <v>1</v>
      </c>
      <c r="BA8">
        <v>1</v>
      </c>
      <c r="BB8">
        <v>8</v>
      </c>
      <c r="BG8">
        <f t="shared" si="3"/>
        <v>35.714285714285715</v>
      </c>
      <c r="BH8" s="10">
        <f t="shared" si="21"/>
        <v>9.722222222222223E-5</v>
      </c>
      <c r="BK8" s="10"/>
      <c r="BL8" s="10"/>
    </row>
    <row r="9" spans="1:74" ht="72.5">
      <c r="A9">
        <v>4</v>
      </c>
      <c r="B9" s="14" t="s">
        <v>150</v>
      </c>
      <c r="C9" s="2" t="s">
        <v>151</v>
      </c>
      <c r="D9">
        <v>1</v>
      </c>
      <c r="E9">
        <v>1</v>
      </c>
      <c r="F9">
        <f t="shared" si="4"/>
        <v>1</v>
      </c>
      <c r="G9">
        <f t="shared" si="5"/>
        <v>22</v>
      </c>
      <c r="H9">
        <f t="shared" si="6"/>
        <v>22</v>
      </c>
      <c r="I9">
        <f t="shared" si="7"/>
        <v>128</v>
      </c>
      <c r="J9">
        <f>'[1]FLEX advEARS'!$C5</f>
        <v>48</v>
      </c>
      <c r="K9">
        <f t="shared" si="8"/>
        <v>2.1818181818181817</v>
      </c>
      <c r="L9">
        <f t="shared" si="9"/>
        <v>126</v>
      </c>
      <c r="M9">
        <f t="shared" si="10"/>
        <v>5.7272727272727275</v>
      </c>
      <c r="N9">
        <v>0</v>
      </c>
      <c r="O9">
        <v>1</v>
      </c>
      <c r="P9">
        <v>1</v>
      </c>
      <c r="Q9">
        <v>0</v>
      </c>
      <c r="R9">
        <f>'[1]FLEX advEARS'!$E5</f>
        <v>0</v>
      </c>
      <c r="S9" s="21">
        <v>1</v>
      </c>
      <c r="T9">
        <f t="shared" si="11"/>
        <v>0</v>
      </c>
      <c r="U9">
        <f>'[1]FLEX advEARS'!$F5</f>
        <v>1</v>
      </c>
      <c r="V9">
        <v>1</v>
      </c>
      <c r="W9">
        <f t="shared" si="12"/>
        <v>0</v>
      </c>
      <c r="X9">
        <f t="shared" si="13"/>
        <v>1</v>
      </c>
      <c r="Y9">
        <f>'[1]FLEX advEARS'!$D5</f>
        <v>1</v>
      </c>
      <c r="Z9">
        <f>'[1]FLEX advEARS'!$G5</f>
        <v>1</v>
      </c>
      <c r="AA9">
        <f>'[1]FLEX advEARS'!$H5</f>
        <v>1</v>
      </c>
      <c r="AB9">
        <f>'[1]FLEX advEARS'!$I5</f>
        <v>1</v>
      </c>
      <c r="AC9">
        <v>1</v>
      </c>
      <c r="AD9">
        <f>'[1]FLEX advEARS'!$J5</f>
        <v>1</v>
      </c>
      <c r="AE9">
        <v>1</v>
      </c>
      <c r="AF9">
        <f t="shared" si="14"/>
        <v>2</v>
      </c>
      <c r="AG9">
        <f>'[1]FLEX advEARS'!$K5</f>
        <v>1</v>
      </c>
      <c r="AH9">
        <f t="shared" si="15"/>
        <v>1</v>
      </c>
      <c r="AI9">
        <f>'[1]FLEX advEARS'!$L5</f>
        <v>0</v>
      </c>
      <c r="AJ9">
        <v>1</v>
      </c>
      <c r="AK9">
        <f t="shared" si="16"/>
        <v>1</v>
      </c>
      <c r="AL9">
        <v>1</v>
      </c>
      <c r="AM9">
        <f>'[1]FLEX advEARS'!$M5</f>
        <v>1</v>
      </c>
      <c r="AN9">
        <v>1</v>
      </c>
      <c r="AO9">
        <f>'[1]FLEX advEARS'!$N5</f>
        <v>1</v>
      </c>
      <c r="AP9">
        <v>1</v>
      </c>
      <c r="AQ9">
        <v>1</v>
      </c>
      <c r="AR9">
        <v>1</v>
      </c>
      <c r="AS9">
        <f>'[1]FLEX advEARS'!$O5</f>
        <v>1</v>
      </c>
      <c r="AT9">
        <v>1</v>
      </c>
      <c r="AU9">
        <f t="shared" si="17"/>
        <v>-7.6818181818154585E-2</v>
      </c>
      <c r="AV9">
        <f t="shared" si="18"/>
        <v>18.735454545454548</v>
      </c>
      <c r="AW9">
        <f t="shared" si="19"/>
        <v>16.530909090909095</v>
      </c>
      <c r="AX9">
        <f t="shared" si="20"/>
        <v>16.545454545454547</v>
      </c>
      <c r="AY9">
        <v>1</v>
      </c>
      <c r="AZ9">
        <v>1</v>
      </c>
      <c r="BA9">
        <v>1</v>
      </c>
      <c r="BB9">
        <v>6</v>
      </c>
      <c r="BG9">
        <f t="shared" si="3"/>
        <v>90.909090909090907</v>
      </c>
      <c r="BH9" s="10">
        <f t="shared" si="21"/>
        <v>7.6388888888888887E-5</v>
      </c>
    </row>
    <row r="10" spans="1:74" ht="57">
      <c r="A10">
        <v>5</v>
      </c>
      <c r="B10" s="14" t="s">
        <v>152</v>
      </c>
      <c r="C10" s="2" t="s">
        <v>146</v>
      </c>
      <c r="D10">
        <v>1</v>
      </c>
      <c r="E10">
        <v>1</v>
      </c>
      <c r="F10">
        <f t="shared" si="4"/>
        <v>1</v>
      </c>
      <c r="G10">
        <f t="shared" si="5"/>
        <v>16</v>
      </c>
      <c r="H10">
        <f t="shared" si="6"/>
        <v>16</v>
      </c>
      <c r="I10">
        <f t="shared" si="7"/>
        <v>110</v>
      </c>
      <c r="J10">
        <f>'[1]FLEX advEARS'!$C6</f>
        <v>38</v>
      </c>
      <c r="K10">
        <f t="shared" si="8"/>
        <v>2.375</v>
      </c>
      <c r="L10">
        <f t="shared" si="9"/>
        <v>108</v>
      </c>
      <c r="M10">
        <f t="shared" si="10"/>
        <v>6.75</v>
      </c>
      <c r="N10">
        <v>0</v>
      </c>
      <c r="O10">
        <v>1</v>
      </c>
      <c r="P10">
        <v>1</v>
      </c>
      <c r="Q10">
        <v>0</v>
      </c>
      <c r="R10">
        <f>'[1]FLEX advEARS'!$E6</f>
        <v>0</v>
      </c>
      <c r="S10" s="21">
        <v>1</v>
      </c>
      <c r="T10">
        <f t="shared" si="11"/>
        <v>0</v>
      </c>
      <c r="U10">
        <f>'[1]FLEX advEARS'!$F6</f>
        <v>1</v>
      </c>
      <c r="V10">
        <v>1</v>
      </c>
      <c r="W10">
        <f t="shared" si="12"/>
        <v>0</v>
      </c>
      <c r="X10">
        <f t="shared" si="13"/>
        <v>1</v>
      </c>
      <c r="Y10">
        <f>'[1]FLEX advEARS'!$D6</f>
        <v>1</v>
      </c>
      <c r="Z10">
        <f>'[1]FLEX advEARS'!$G6</f>
        <v>1</v>
      </c>
      <c r="AA10">
        <f>'[1]FLEX advEARS'!$H6</f>
        <v>1</v>
      </c>
      <c r="AB10">
        <f>'[1]FLEX advEARS'!$I6</f>
        <v>1</v>
      </c>
      <c r="AC10">
        <v>1</v>
      </c>
      <c r="AD10">
        <f>'[1]FLEX advEARS'!$J6</f>
        <v>1</v>
      </c>
      <c r="AE10">
        <v>1</v>
      </c>
      <c r="AF10">
        <f t="shared" si="14"/>
        <v>2</v>
      </c>
      <c r="AG10">
        <f>'[1]FLEX advEARS'!$K6</f>
        <v>1</v>
      </c>
      <c r="AH10">
        <f t="shared" si="15"/>
        <v>1</v>
      </c>
      <c r="AI10">
        <f>'[1]FLEX advEARS'!$L6</f>
        <v>1</v>
      </c>
      <c r="AJ10">
        <v>1</v>
      </c>
      <c r="AK10">
        <f t="shared" si="16"/>
        <v>1</v>
      </c>
      <c r="AL10">
        <v>1</v>
      </c>
      <c r="AM10">
        <f>'[1]FLEX advEARS'!$M6</f>
        <v>1</v>
      </c>
      <c r="AN10">
        <v>1</v>
      </c>
      <c r="AO10">
        <f>'[1]FLEX advEARS'!$N6</f>
        <v>1</v>
      </c>
      <c r="AP10">
        <v>1</v>
      </c>
      <c r="AQ10">
        <v>1</v>
      </c>
      <c r="AR10">
        <v>1</v>
      </c>
      <c r="AS10">
        <f>'[1]FLEX advEARS'!$O6</f>
        <v>1</v>
      </c>
      <c r="AT10">
        <v>1</v>
      </c>
      <c r="AU10">
        <f t="shared" si="17"/>
        <v>-10.329999999999973</v>
      </c>
      <c r="AV10">
        <f t="shared" si="18"/>
        <v>18.675000000000001</v>
      </c>
      <c r="AW10">
        <f t="shared" si="19"/>
        <v>22.039999999999996</v>
      </c>
      <c r="AX10">
        <f t="shared" si="20"/>
        <v>18.362500000000004</v>
      </c>
      <c r="AY10">
        <v>1</v>
      </c>
      <c r="AZ10">
        <v>1</v>
      </c>
      <c r="BA10">
        <v>1</v>
      </c>
      <c r="BB10">
        <v>5</v>
      </c>
      <c r="BG10">
        <f t="shared" si="3"/>
        <v>125</v>
      </c>
      <c r="BH10" s="10">
        <f t="shared" si="21"/>
        <v>5.5555555555555558E-5</v>
      </c>
    </row>
    <row r="11" spans="1:74" ht="56.5">
      <c r="A11">
        <v>6</v>
      </c>
      <c r="B11" s="17" t="s">
        <v>208</v>
      </c>
      <c r="C11" s="2" t="s">
        <v>146</v>
      </c>
      <c r="D11">
        <v>1</v>
      </c>
      <c r="E11">
        <v>1</v>
      </c>
      <c r="F11">
        <f t="shared" si="4"/>
        <v>1</v>
      </c>
      <c r="G11">
        <f t="shared" si="5"/>
        <v>18</v>
      </c>
      <c r="H11">
        <f t="shared" si="6"/>
        <v>18</v>
      </c>
      <c r="I11">
        <f t="shared" si="7"/>
        <v>124</v>
      </c>
      <c r="J11">
        <f>'[1]FLEX advEARS'!$C7</f>
        <v>44</v>
      </c>
      <c r="K11">
        <f t="shared" si="8"/>
        <v>2.4444444444444446</v>
      </c>
      <c r="L11">
        <f t="shared" si="9"/>
        <v>122</v>
      </c>
      <c r="M11">
        <f t="shared" si="10"/>
        <v>6.7777777777777777</v>
      </c>
      <c r="N11">
        <v>0</v>
      </c>
      <c r="O11">
        <v>1</v>
      </c>
      <c r="P11">
        <v>1</v>
      </c>
      <c r="Q11">
        <v>0</v>
      </c>
      <c r="R11">
        <f>'[1]FLEX advEARS'!$E7</f>
        <v>1</v>
      </c>
      <c r="S11" s="21">
        <v>1</v>
      </c>
      <c r="T11">
        <f t="shared" si="11"/>
        <v>0</v>
      </c>
      <c r="U11">
        <f>'[1]FLEX advEARS'!$F7</f>
        <v>1</v>
      </c>
      <c r="V11">
        <v>1</v>
      </c>
      <c r="W11">
        <f t="shared" si="12"/>
        <v>0</v>
      </c>
      <c r="X11">
        <f t="shared" si="13"/>
        <v>1</v>
      </c>
      <c r="Y11">
        <f>'[1]FLEX advEARS'!$D7</f>
        <v>1</v>
      </c>
      <c r="Z11">
        <f>'[1]FLEX advEARS'!$G7</f>
        <v>1</v>
      </c>
      <c r="AA11">
        <f>'[1]FLEX advEARS'!$H7</f>
        <v>1</v>
      </c>
      <c r="AB11">
        <f>'[1]FLEX advEARS'!$I7</f>
        <v>1</v>
      </c>
      <c r="AC11">
        <v>1</v>
      </c>
      <c r="AD11">
        <f>'[1]FLEX advEARS'!$J7</f>
        <v>1</v>
      </c>
      <c r="AE11">
        <v>1</v>
      </c>
      <c r="AF11">
        <f t="shared" si="14"/>
        <v>2</v>
      </c>
      <c r="AG11">
        <f>'[1]FLEX advEARS'!$K7</f>
        <v>1</v>
      </c>
      <c r="AH11">
        <f t="shared" si="15"/>
        <v>1</v>
      </c>
      <c r="AI11">
        <f>'[1]FLEX advEARS'!$L7</f>
        <v>0</v>
      </c>
      <c r="AJ11">
        <v>1</v>
      </c>
      <c r="AK11">
        <f t="shared" si="16"/>
        <v>1</v>
      </c>
      <c r="AL11">
        <v>1</v>
      </c>
      <c r="AM11">
        <f>'[1]FLEX advEARS'!$M7</f>
        <v>1</v>
      </c>
      <c r="AN11">
        <v>0</v>
      </c>
      <c r="AO11">
        <f>'[1]FLEX advEARS'!$N7</f>
        <v>1</v>
      </c>
      <c r="AP11">
        <v>1</v>
      </c>
      <c r="AQ11">
        <v>1</v>
      </c>
      <c r="AR11">
        <v>1</v>
      </c>
      <c r="AS11">
        <f>'[1]FLEX advEARS'!$O7</f>
        <v>1</v>
      </c>
      <c r="AT11">
        <v>0</v>
      </c>
      <c r="AU11">
        <f t="shared" si="17"/>
        <v>-18.235000000000003</v>
      </c>
      <c r="AV11">
        <f t="shared" si="18"/>
        <v>20.274444444444452</v>
      </c>
      <c r="AW11">
        <f t="shared" si="19"/>
        <v>22.408888888888885</v>
      </c>
      <c r="AX11">
        <f t="shared" si="20"/>
        <v>19.493333333333332</v>
      </c>
      <c r="AY11">
        <v>1</v>
      </c>
      <c r="AZ11">
        <v>1</v>
      </c>
      <c r="BA11">
        <v>1</v>
      </c>
      <c r="BB11">
        <v>6</v>
      </c>
      <c r="BG11">
        <f t="shared" si="3"/>
        <v>111.1111111111111</v>
      </c>
      <c r="BH11" s="10">
        <f t="shared" si="21"/>
        <v>6.2500000000000001E-5</v>
      </c>
    </row>
    <row r="12" spans="1:74" ht="29">
      <c r="A12">
        <v>7</v>
      </c>
      <c r="B12" s="14" t="s">
        <v>154</v>
      </c>
      <c r="C12" s="2" t="s">
        <v>146</v>
      </c>
      <c r="D12">
        <v>1</v>
      </c>
      <c r="E12">
        <v>1</v>
      </c>
      <c r="F12">
        <f t="shared" si="4"/>
        <v>1</v>
      </c>
      <c r="G12">
        <f t="shared" si="5"/>
        <v>9</v>
      </c>
      <c r="H12">
        <f t="shared" si="6"/>
        <v>9</v>
      </c>
      <c r="I12">
        <f t="shared" si="7"/>
        <v>51</v>
      </c>
      <c r="J12">
        <f>'[1]FLEX advEARS'!$C8</f>
        <v>14</v>
      </c>
      <c r="K12">
        <f t="shared" si="8"/>
        <v>1.5555555555555556</v>
      </c>
      <c r="L12">
        <f t="shared" si="9"/>
        <v>46</v>
      </c>
      <c r="M12">
        <f t="shared" si="10"/>
        <v>5.1111111111111107</v>
      </c>
      <c r="N12">
        <v>0</v>
      </c>
      <c r="O12">
        <v>0</v>
      </c>
      <c r="P12">
        <v>1</v>
      </c>
      <c r="Q12">
        <v>0</v>
      </c>
      <c r="R12">
        <f>'[1]FLEX advEARS'!$E8</f>
        <v>1</v>
      </c>
      <c r="S12" s="21">
        <v>1</v>
      </c>
      <c r="T12">
        <f t="shared" si="11"/>
        <v>0</v>
      </c>
      <c r="U12">
        <f>'[1]FLEX advEARS'!$F8</f>
        <v>1</v>
      </c>
      <c r="V12">
        <v>1</v>
      </c>
      <c r="W12">
        <f t="shared" si="12"/>
        <v>0</v>
      </c>
      <c r="X12">
        <f t="shared" si="13"/>
        <v>1</v>
      </c>
      <c r="Y12">
        <f>'[1]FLEX advEARS'!$D8</f>
        <v>1</v>
      </c>
      <c r="Z12">
        <f>'[1]FLEX advEARS'!$G8</f>
        <v>0</v>
      </c>
      <c r="AA12">
        <f>'[1]FLEX advEARS'!$H8</f>
        <v>1</v>
      </c>
      <c r="AB12">
        <f>'[1]FLEX advEARS'!$I8</f>
        <v>1</v>
      </c>
      <c r="AC12">
        <v>1</v>
      </c>
      <c r="AD12">
        <f>'[1]FLEX advEARS'!$J8</f>
        <v>1</v>
      </c>
      <c r="AE12">
        <v>1</v>
      </c>
      <c r="AF12">
        <f t="shared" si="14"/>
        <v>5</v>
      </c>
      <c r="AG12">
        <f>'[1]FLEX advEARS'!$K8</f>
        <v>1</v>
      </c>
      <c r="AH12">
        <f t="shared" si="15"/>
        <v>1</v>
      </c>
      <c r="AI12">
        <f>'[1]FLEX advEARS'!$L8</f>
        <v>1</v>
      </c>
      <c r="AJ12">
        <v>1</v>
      </c>
      <c r="AK12">
        <f t="shared" si="16"/>
        <v>0</v>
      </c>
      <c r="AL12">
        <v>1</v>
      </c>
      <c r="AM12">
        <f>'[1]FLEX advEARS'!$M8</f>
        <v>1</v>
      </c>
      <c r="AN12">
        <v>1</v>
      </c>
      <c r="AO12">
        <f>'[1]FLEX advEARS'!$N8</f>
        <v>1</v>
      </c>
      <c r="AP12">
        <v>1</v>
      </c>
      <c r="AQ12">
        <v>1</v>
      </c>
      <c r="AR12">
        <v>1</v>
      </c>
      <c r="AS12">
        <f>'[1]FLEX advEARS'!$O8</f>
        <v>1</v>
      </c>
      <c r="AT12">
        <v>1</v>
      </c>
      <c r="AU12">
        <f t="shared" si="17"/>
        <v>66.100000000000009</v>
      </c>
      <c r="AV12">
        <f t="shared" si="18"/>
        <v>6.2755555555555596</v>
      </c>
      <c r="AW12">
        <f t="shared" si="19"/>
        <v>10.964444444444442</v>
      </c>
      <c r="AX12">
        <f t="shared" si="20"/>
        <v>7.1433333333333309</v>
      </c>
      <c r="AY12">
        <v>1</v>
      </c>
      <c r="AZ12">
        <v>1</v>
      </c>
      <c r="BA12">
        <v>1</v>
      </c>
      <c r="BB12">
        <v>1</v>
      </c>
      <c r="BG12">
        <f t="shared" si="3"/>
        <v>555.55555555555554</v>
      </c>
      <c r="BH12" s="10">
        <f t="shared" si="21"/>
        <v>3.1250000000000001E-5</v>
      </c>
    </row>
    <row r="13" spans="1:74" ht="71">
      <c r="A13">
        <v>8</v>
      </c>
      <c r="B13" s="14" t="s">
        <v>209</v>
      </c>
      <c r="C13" s="2" t="s">
        <v>148</v>
      </c>
      <c r="D13">
        <v>1</v>
      </c>
      <c r="E13">
        <v>1</v>
      </c>
      <c r="F13">
        <f t="shared" si="4"/>
        <v>1</v>
      </c>
      <c r="G13">
        <f t="shared" si="5"/>
        <v>26</v>
      </c>
      <c r="H13">
        <f t="shared" si="6"/>
        <v>26</v>
      </c>
      <c r="I13">
        <f t="shared" si="7"/>
        <v>138</v>
      </c>
      <c r="J13">
        <f>'[1]FLEX advEARS'!$C9</f>
        <v>41</v>
      </c>
      <c r="K13">
        <f t="shared" si="8"/>
        <v>1.5769230769230769</v>
      </c>
      <c r="L13">
        <f t="shared" si="9"/>
        <v>129</v>
      </c>
      <c r="M13">
        <f t="shared" si="10"/>
        <v>4.9615384615384617</v>
      </c>
      <c r="N13">
        <v>0</v>
      </c>
      <c r="O13">
        <v>1</v>
      </c>
      <c r="P13">
        <v>0</v>
      </c>
      <c r="Q13">
        <v>1</v>
      </c>
      <c r="R13">
        <f>'[1]FLEX advEARS'!$E9</f>
        <v>0</v>
      </c>
      <c r="S13" s="21">
        <v>1</v>
      </c>
      <c r="T13">
        <f t="shared" si="11"/>
        <v>0</v>
      </c>
      <c r="U13">
        <f>'[1]FLEX advEARS'!$F9</f>
        <v>1</v>
      </c>
      <c r="V13">
        <v>1</v>
      </c>
      <c r="W13">
        <f t="shared" si="12"/>
        <v>0</v>
      </c>
      <c r="X13">
        <f t="shared" si="13"/>
        <v>1</v>
      </c>
      <c r="Y13">
        <f>'[1]FLEX advEARS'!$D9</f>
        <v>0</v>
      </c>
      <c r="Z13">
        <f>'[1]FLEX advEARS'!$G9</f>
        <v>0</v>
      </c>
      <c r="AA13">
        <f>'[1]FLEX advEARS'!$H9</f>
        <v>1</v>
      </c>
      <c r="AB13">
        <f>'[1]FLEX advEARS'!$I9</f>
        <v>1</v>
      </c>
      <c r="AC13">
        <v>1</v>
      </c>
      <c r="AD13">
        <f>'[1]FLEX advEARS'!$J9</f>
        <v>1</v>
      </c>
      <c r="AE13">
        <v>1</v>
      </c>
      <c r="AF13">
        <f t="shared" si="14"/>
        <v>9</v>
      </c>
      <c r="AG13">
        <f>'[1]FLEX advEARS'!$K9</f>
        <v>1</v>
      </c>
      <c r="AH13">
        <f t="shared" si="15"/>
        <v>0</v>
      </c>
      <c r="AI13">
        <f>'[1]FLEX advEARS'!$L9</f>
        <v>1</v>
      </c>
      <c r="AJ13">
        <v>1</v>
      </c>
      <c r="AK13">
        <f t="shared" si="16"/>
        <v>0</v>
      </c>
      <c r="AL13">
        <v>1</v>
      </c>
      <c r="AM13">
        <f>'[1]FLEX advEARS'!$M9</f>
        <v>1</v>
      </c>
      <c r="AN13">
        <v>1</v>
      </c>
      <c r="AO13">
        <f>'[1]FLEX advEARS'!$N9</f>
        <v>1</v>
      </c>
      <c r="AP13">
        <v>1</v>
      </c>
      <c r="AQ13">
        <v>1</v>
      </c>
      <c r="AR13">
        <v>1</v>
      </c>
      <c r="AS13">
        <f>'[1]FLEX advEARS'!$O9</f>
        <v>1</v>
      </c>
      <c r="AT13">
        <v>1</v>
      </c>
      <c r="AU13">
        <f t="shared" si="17"/>
        <v>47.037307692307721</v>
      </c>
      <c r="AV13">
        <f t="shared" si="18"/>
        <v>13.157692307692308</v>
      </c>
      <c r="AW13">
        <f t="shared" si="19"/>
        <v>12.235384615384618</v>
      </c>
      <c r="AX13">
        <f t="shared" si="20"/>
        <v>14.93884615384615</v>
      </c>
      <c r="AY13">
        <v>1</v>
      </c>
      <c r="AZ13">
        <v>1</v>
      </c>
      <c r="BA13">
        <v>1</v>
      </c>
      <c r="BB13">
        <v>8</v>
      </c>
      <c r="BG13">
        <f t="shared" si="3"/>
        <v>346.15384615384613</v>
      </c>
      <c r="BH13" s="10">
        <f t="shared" si="21"/>
        <v>9.0277777777777787E-5</v>
      </c>
    </row>
    <row r="14" spans="1:74" ht="29">
      <c r="A14" t="s">
        <v>156</v>
      </c>
      <c r="B14" s="2" t="s">
        <v>180</v>
      </c>
      <c r="C14" s="2" t="s">
        <v>146</v>
      </c>
      <c r="D14">
        <v>1</v>
      </c>
      <c r="E14">
        <v>1</v>
      </c>
      <c r="F14">
        <f t="shared" si="4"/>
        <v>1</v>
      </c>
      <c r="G14">
        <f t="shared" si="5"/>
        <v>8</v>
      </c>
      <c r="H14">
        <f t="shared" si="6"/>
        <v>8</v>
      </c>
      <c r="I14">
        <f t="shared" si="7"/>
        <v>35</v>
      </c>
      <c r="J14">
        <f>'[1]FLEX advEARS'!$C10</f>
        <v>13</v>
      </c>
      <c r="K14">
        <f t="shared" si="8"/>
        <v>1.625</v>
      </c>
      <c r="L14">
        <f t="shared" si="9"/>
        <v>34</v>
      </c>
      <c r="M14">
        <f t="shared" si="10"/>
        <v>4.25</v>
      </c>
      <c r="N14">
        <v>0</v>
      </c>
      <c r="O14">
        <v>1</v>
      </c>
      <c r="P14">
        <v>1</v>
      </c>
      <c r="Q14">
        <v>1</v>
      </c>
      <c r="R14">
        <f>'[1]FLEX advEARS'!$E10</f>
        <v>1</v>
      </c>
      <c r="S14" s="21">
        <v>1</v>
      </c>
      <c r="T14">
        <f t="shared" si="11"/>
        <v>1</v>
      </c>
      <c r="U14">
        <f>'[1]FLEX advEARS'!$F10</f>
        <v>1</v>
      </c>
      <c r="V14">
        <v>1</v>
      </c>
      <c r="W14">
        <f t="shared" si="12"/>
        <v>1</v>
      </c>
      <c r="X14">
        <f t="shared" si="13"/>
        <v>1</v>
      </c>
      <c r="Y14">
        <f>'[1]FLEX advEARS'!$D10</f>
        <v>1</v>
      </c>
      <c r="Z14">
        <f>'[1]FLEX advEARS'!$G10</f>
        <v>1</v>
      </c>
      <c r="AA14">
        <f>'[1]FLEX advEARS'!$H10</f>
        <v>1</v>
      </c>
      <c r="AB14">
        <f>'[1]FLEX advEARS'!$I10</f>
        <v>1</v>
      </c>
      <c r="AC14">
        <v>1</v>
      </c>
      <c r="AD14">
        <f>'[1]FLEX advEARS'!$J10</f>
        <v>1</v>
      </c>
      <c r="AE14">
        <v>1</v>
      </c>
      <c r="AF14">
        <f t="shared" si="14"/>
        <v>1</v>
      </c>
      <c r="AG14">
        <f>'[1]FLEX advEARS'!$K10</f>
        <v>1</v>
      </c>
      <c r="AH14">
        <f t="shared" si="15"/>
        <v>1</v>
      </c>
      <c r="AI14">
        <f>'[1]FLEX advEARS'!$L10</f>
        <v>1</v>
      </c>
      <c r="AJ14">
        <v>1</v>
      </c>
      <c r="AK14">
        <f t="shared" si="16"/>
        <v>1</v>
      </c>
      <c r="AL14">
        <v>1</v>
      </c>
      <c r="AM14">
        <f>'[1]FLEX advEARS'!$M10</f>
        <v>1</v>
      </c>
      <c r="AN14">
        <v>1</v>
      </c>
      <c r="AO14">
        <f>'[1]FLEX advEARS'!$N10</f>
        <v>1</v>
      </c>
      <c r="AP14">
        <v>1</v>
      </c>
      <c r="AQ14">
        <v>1</v>
      </c>
      <c r="AR14">
        <v>1</v>
      </c>
      <c r="AS14">
        <f>'[1]FLEX advEARS'!$O10</f>
        <v>1</v>
      </c>
      <c r="AT14">
        <v>1</v>
      </c>
      <c r="AU14">
        <f t="shared" si="17"/>
        <v>61.240000000000016</v>
      </c>
      <c r="AV14">
        <f t="shared" si="18"/>
        <v>6.7050000000000018</v>
      </c>
      <c r="AW14">
        <f t="shared" si="19"/>
        <v>5.4899999999999984</v>
      </c>
      <c r="AX14">
        <f t="shared" si="20"/>
        <v>2.5874999999999986</v>
      </c>
      <c r="AY14">
        <v>1</v>
      </c>
      <c r="AZ14">
        <v>1</v>
      </c>
      <c r="BA14">
        <v>1</v>
      </c>
      <c r="BB14">
        <v>2</v>
      </c>
      <c r="BG14">
        <f t="shared" si="3"/>
        <v>125</v>
      </c>
      <c r="BH14" s="10">
        <f t="shared" si="21"/>
        <v>2.7777777777777779E-5</v>
      </c>
    </row>
    <row r="15" spans="1:74" ht="29">
      <c r="A15" t="s">
        <v>158</v>
      </c>
      <c r="B15" s="2" t="s">
        <v>181</v>
      </c>
      <c r="C15" s="2" t="s">
        <v>146</v>
      </c>
      <c r="D15">
        <v>1</v>
      </c>
      <c r="E15">
        <v>1</v>
      </c>
      <c r="F15">
        <f t="shared" si="4"/>
        <v>1</v>
      </c>
      <c r="G15">
        <f t="shared" si="5"/>
        <v>7</v>
      </c>
      <c r="H15">
        <f t="shared" si="6"/>
        <v>7</v>
      </c>
      <c r="I15">
        <f t="shared" si="7"/>
        <v>29</v>
      </c>
      <c r="J15">
        <f>'[1]FLEX advEARS'!$C11</f>
        <v>11</v>
      </c>
      <c r="K15">
        <f t="shared" si="8"/>
        <v>1.5714285714285714</v>
      </c>
      <c r="L15">
        <f t="shared" si="9"/>
        <v>28</v>
      </c>
      <c r="M15">
        <f t="shared" si="10"/>
        <v>4</v>
      </c>
      <c r="N15">
        <v>0</v>
      </c>
      <c r="O15">
        <v>1</v>
      </c>
      <c r="P15">
        <v>1</v>
      </c>
      <c r="Q15">
        <v>1</v>
      </c>
      <c r="R15">
        <f>'[1]FLEX advEARS'!$E11</f>
        <v>1</v>
      </c>
      <c r="S15" s="21">
        <v>1</v>
      </c>
      <c r="T15">
        <f t="shared" si="11"/>
        <v>1</v>
      </c>
      <c r="U15">
        <f>'[1]FLEX advEARS'!$F11</f>
        <v>1</v>
      </c>
      <c r="V15">
        <v>1</v>
      </c>
      <c r="W15">
        <f t="shared" si="12"/>
        <v>1</v>
      </c>
      <c r="X15">
        <f t="shared" si="13"/>
        <v>1</v>
      </c>
      <c r="Y15">
        <f>'[1]FLEX advEARS'!$D11</f>
        <v>0</v>
      </c>
      <c r="Z15">
        <f>'[1]FLEX advEARS'!$G11</f>
        <v>1</v>
      </c>
      <c r="AA15">
        <f>'[1]FLEX advEARS'!$H11</f>
        <v>1</v>
      </c>
      <c r="AB15">
        <f>'[1]FLEX advEARS'!$I11</f>
        <v>1</v>
      </c>
      <c r="AC15">
        <v>1</v>
      </c>
      <c r="AD15">
        <f>'[1]FLEX advEARS'!$J11</f>
        <v>1</v>
      </c>
      <c r="AE15">
        <v>1</v>
      </c>
      <c r="AF15">
        <f t="shared" si="14"/>
        <v>1</v>
      </c>
      <c r="AG15">
        <f>'[1]FLEX advEARS'!$K11</f>
        <v>1</v>
      </c>
      <c r="AH15">
        <f t="shared" si="15"/>
        <v>1</v>
      </c>
      <c r="AI15">
        <f>'[1]FLEX advEARS'!$L11</f>
        <v>1</v>
      </c>
      <c r="AJ15">
        <v>1</v>
      </c>
      <c r="AK15">
        <f t="shared" si="16"/>
        <v>1</v>
      </c>
      <c r="AL15">
        <v>1</v>
      </c>
      <c r="AM15">
        <f>'[1]FLEX advEARS'!$M11</f>
        <v>1</v>
      </c>
      <c r="AN15">
        <v>1</v>
      </c>
      <c r="AO15">
        <f>'[1]FLEX advEARS'!$N11</f>
        <v>1</v>
      </c>
      <c r="AP15">
        <v>1</v>
      </c>
      <c r="AQ15">
        <v>1</v>
      </c>
      <c r="AR15">
        <v>1</v>
      </c>
      <c r="AS15">
        <f>'[1]FLEX advEARS'!$O11</f>
        <v>1</v>
      </c>
      <c r="AT15">
        <v>1</v>
      </c>
      <c r="AU15">
        <f t="shared" si="17"/>
        <v>66.787142857142882</v>
      </c>
      <c r="AV15">
        <f t="shared" si="18"/>
        <v>5.682857142857145</v>
      </c>
      <c r="AW15">
        <f t="shared" si="19"/>
        <v>3.4914285714285711</v>
      </c>
      <c r="AX15">
        <f t="shared" si="20"/>
        <v>0.91000000000000014</v>
      </c>
      <c r="AY15">
        <v>1</v>
      </c>
      <c r="AZ15">
        <v>1</v>
      </c>
      <c r="BA15">
        <v>1</v>
      </c>
      <c r="BB15">
        <v>1</v>
      </c>
      <c r="BG15">
        <f t="shared" si="3"/>
        <v>142.85714285714286</v>
      </c>
      <c r="BH15" s="10">
        <f t="shared" si="21"/>
        <v>2.4305555555555558E-5</v>
      </c>
    </row>
    <row r="16" spans="1:74" ht="57">
      <c r="A16" t="s">
        <v>182</v>
      </c>
      <c r="B16" s="14" t="s">
        <v>210</v>
      </c>
      <c r="C16" s="2" t="s">
        <v>146</v>
      </c>
      <c r="D16">
        <v>1</v>
      </c>
      <c r="E16">
        <v>1</v>
      </c>
      <c r="F16">
        <f t="shared" si="4"/>
        <v>1</v>
      </c>
      <c r="G16">
        <f t="shared" si="5"/>
        <v>16</v>
      </c>
      <c r="H16">
        <f t="shared" si="6"/>
        <v>16</v>
      </c>
      <c r="I16">
        <f t="shared" si="7"/>
        <v>96</v>
      </c>
      <c r="J16">
        <f>'[1]FLEX advEARS'!$C12</f>
        <v>36</v>
      </c>
      <c r="K16">
        <f t="shared" si="8"/>
        <v>2.25</v>
      </c>
      <c r="L16">
        <f t="shared" si="9"/>
        <v>95</v>
      </c>
      <c r="M16">
        <f t="shared" si="10"/>
        <v>5.9375</v>
      </c>
      <c r="N16">
        <v>0</v>
      </c>
      <c r="O16">
        <v>1</v>
      </c>
      <c r="P16">
        <v>1</v>
      </c>
      <c r="Q16">
        <v>1</v>
      </c>
      <c r="R16">
        <f>'[1]FLEX advEARS'!$E12</f>
        <v>0</v>
      </c>
      <c r="S16" s="21">
        <v>1</v>
      </c>
      <c r="T16">
        <f t="shared" si="11"/>
        <v>0</v>
      </c>
      <c r="U16">
        <f>'[1]FLEX advEARS'!$F12</f>
        <v>1</v>
      </c>
      <c r="V16">
        <v>1</v>
      </c>
      <c r="W16">
        <f t="shared" si="12"/>
        <v>0</v>
      </c>
      <c r="X16">
        <f t="shared" si="13"/>
        <v>1</v>
      </c>
      <c r="Y16">
        <f>'[1]FLEX advEARS'!$D12</f>
        <v>1</v>
      </c>
      <c r="Z16">
        <f>'[1]FLEX advEARS'!$G12</f>
        <v>1</v>
      </c>
      <c r="AA16">
        <f>'[1]FLEX advEARS'!$H12</f>
        <v>1</v>
      </c>
      <c r="AB16">
        <f>'[1]FLEX advEARS'!$I12</f>
        <v>1</v>
      </c>
      <c r="AC16">
        <v>1</v>
      </c>
      <c r="AD16">
        <f>'[1]FLEX advEARS'!$J12</f>
        <v>1</v>
      </c>
      <c r="AE16">
        <v>1</v>
      </c>
      <c r="AF16">
        <f t="shared" si="14"/>
        <v>1</v>
      </c>
      <c r="AG16">
        <f>'[1]FLEX advEARS'!$K12</f>
        <v>1</v>
      </c>
      <c r="AH16">
        <f t="shared" si="15"/>
        <v>1</v>
      </c>
      <c r="AI16">
        <f>'[1]FLEX advEARS'!$L12</f>
        <v>0</v>
      </c>
      <c r="AJ16">
        <v>1</v>
      </c>
      <c r="AK16">
        <f t="shared" si="16"/>
        <v>1</v>
      </c>
      <c r="AL16">
        <v>1</v>
      </c>
      <c r="AM16">
        <f>'[1]FLEX advEARS'!$M12</f>
        <v>1</v>
      </c>
      <c r="AN16">
        <v>0</v>
      </c>
      <c r="AO16">
        <f>'[1]FLEX advEARS'!$N12</f>
        <v>1</v>
      </c>
      <c r="AP16">
        <v>1</v>
      </c>
      <c r="AQ16">
        <v>1</v>
      </c>
      <c r="AR16">
        <v>1</v>
      </c>
      <c r="AS16">
        <f>'[1]FLEX advEARS'!$O12</f>
        <v>1</v>
      </c>
      <c r="AT16">
        <v>1</v>
      </c>
      <c r="AU16">
        <f t="shared" si="17"/>
        <v>0.24500000000001521</v>
      </c>
      <c r="AV16">
        <f t="shared" si="18"/>
        <v>17.2</v>
      </c>
      <c r="AW16">
        <f t="shared" si="19"/>
        <v>17.262499999999992</v>
      </c>
      <c r="AX16">
        <f t="shared" si="20"/>
        <v>14.535625000000003</v>
      </c>
      <c r="AY16">
        <v>1</v>
      </c>
      <c r="AZ16">
        <v>1</v>
      </c>
      <c r="BA16">
        <v>1</v>
      </c>
      <c r="BB16">
        <v>6</v>
      </c>
      <c r="BG16">
        <f t="shared" si="3"/>
        <v>62.5</v>
      </c>
      <c r="BH16" s="10">
        <f t="shared" si="21"/>
        <v>5.5555555555555558E-5</v>
      </c>
    </row>
    <row r="17" spans="1:60" ht="58">
      <c r="A17">
        <v>10</v>
      </c>
      <c r="B17" s="14" t="s">
        <v>211</v>
      </c>
      <c r="C17" s="2" t="s">
        <v>146</v>
      </c>
      <c r="D17">
        <v>1</v>
      </c>
      <c r="E17">
        <v>1</v>
      </c>
      <c r="F17">
        <f t="shared" si="4"/>
        <v>1</v>
      </c>
      <c r="G17">
        <f t="shared" si="5"/>
        <v>18</v>
      </c>
      <c r="H17">
        <f t="shared" si="6"/>
        <v>18</v>
      </c>
      <c r="I17">
        <f t="shared" si="7"/>
        <v>112</v>
      </c>
      <c r="J17">
        <f>'[1]FLEX advEARS'!$C13</f>
        <v>40</v>
      </c>
      <c r="K17">
        <f t="shared" si="8"/>
        <v>2.2222222222222223</v>
      </c>
      <c r="L17">
        <f t="shared" si="9"/>
        <v>111</v>
      </c>
      <c r="M17">
        <f t="shared" si="10"/>
        <v>6.166666666666667</v>
      </c>
      <c r="N17">
        <v>0</v>
      </c>
      <c r="O17">
        <v>1</v>
      </c>
      <c r="P17">
        <v>1</v>
      </c>
      <c r="Q17">
        <v>1</v>
      </c>
      <c r="R17">
        <f>'[1]FLEX advEARS'!$E13</f>
        <v>0</v>
      </c>
      <c r="S17" s="21">
        <v>1</v>
      </c>
      <c r="T17">
        <f t="shared" si="11"/>
        <v>0</v>
      </c>
      <c r="U17">
        <f>'[1]FLEX advEARS'!$F13</f>
        <v>1</v>
      </c>
      <c r="V17">
        <v>1</v>
      </c>
      <c r="W17">
        <f t="shared" si="12"/>
        <v>0</v>
      </c>
      <c r="X17">
        <f t="shared" si="13"/>
        <v>1</v>
      </c>
      <c r="Y17">
        <f>'[1]FLEX advEARS'!$D13</f>
        <v>1</v>
      </c>
      <c r="Z17">
        <f>'[1]FLEX advEARS'!$G13</f>
        <v>1</v>
      </c>
      <c r="AA17">
        <f>'[1]FLEX advEARS'!$H13</f>
        <v>1</v>
      </c>
      <c r="AB17">
        <f>'[1]FLEX advEARS'!$I13</f>
        <v>1</v>
      </c>
      <c r="AC17">
        <v>1</v>
      </c>
      <c r="AD17">
        <f>'[1]FLEX advEARS'!$J13</f>
        <v>1</v>
      </c>
      <c r="AE17">
        <v>1</v>
      </c>
      <c r="AF17">
        <f t="shared" si="14"/>
        <v>1</v>
      </c>
      <c r="AG17">
        <f>'[1]FLEX advEARS'!$K13</f>
        <v>1</v>
      </c>
      <c r="AH17">
        <f t="shared" si="15"/>
        <v>1</v>
      </c>
      <c r="AI17">
        <f>'[1]FLEX advEARS'!$L13</f>
        <v>1</v>
      </c>
      <c r="AJ17">
        <v>1</v>
      </c>
      <c r="AK17">
        <f t="shared" si="16"/>
        <v>1</v>
      </c>
      <c r="AL17">
        <v>0</v>
      </c>
      <c r="AM17">
        <f>'[1]FLEX advEARS'!$M13</f>
        <v>1</v>
      </c>
      <c r="AN17">
        <v>0</v>
      </c>
      <c r="AO17">
        <f>'[1]FLEX advEARS'!$N13</f>
        <v>1</v>
      </c>
      <c r="AP17">
        <v>1</v>
      </c>
      <c r="AQ17">
        <v>1</v>
      </c>
      <c r="AR17">
        <v>0</v>
      </c>
      <c r="AS17">
        <f>'[1]FLEX advEARS'!$O13</f>
        <v>1</v>
      </c>
      <c r="AT17">
        <v>1</v>
      </c>
      <c r="AU17">
        <f t="shared" si="17"/>
        <v>0.56500000000000838</v>
      </c>
      <c r="AV17">
        <f t="shared" si="18"/>
        <v>17.652222222222225</v>
      </c>
      <c r="AW17">
        <f t="shared" si="19"/>
        <v>18.815555555555559</v>
      </c>
      <c r="AX17">
        <f t="shared" si="20"/>
        <v>16.615000000000002</v>
      </c>
      <c r="AY17">
        <v>1</v>
      </c>
      <c r="AZ17">
        <v>1</v>
      </c>
      <c r="BA17">
        <v>1</v>
      </c>
      <c r="BB17">
        <v>7</v>
      </c>
      <c r="BG17">
        <f t="shared" si="3"/>
        <v>55.55555555555555</v>
      </c>
      <c r="BH17" s="10">
        <f t="shared" si="21"/>
        <v>6.2500000000000001E-5</v>
      </c>
    </row>
    <row r="18" spans="1:60" ht="58">
      <c r="A18" t="s">
        <v>186</v>
      </c>
      <c r="B18" s="2" t="s">
        <v>212</v>
      </c>
      <c r="C18" s="2" t="s">
        <v>146</v>
      </c>
      <c r="D18">
        <v>1</v>
      </c>
      <c r="E18">
        <v>1</v>
      </c>
      <c r="F18">
        <f t="shared" si="4"/>
        <v>1</v>
      </c>
      <c r="G18">
        <f t="shared" si="5"/>
        <v>16</v>
      </c>
      <c r="H18">
        <f t="shared" si="6"/>
        <v>16</v>
      </c>
      <c r="I18">
        <f t="shared" si="7"/>
        <v>106</v>
      </c>
      <c r="J18">
        <f>'[1]FLEX advEARS'!$C14</f>
        <v>38</v>
      </c>
      <c r="K18">
        <f t="shared" si="8"/>
        <v>2.375</v>
      </c>
      <c r="L18">
        <f t="shared" si="9"/>
        <v>102</v>
      </c>
      <c r="M18">
        <f t="shared" si="10"/>
        <v>6.375</v>
      </c>
      <c r="N18">
        <v>0</v>
      </c>
      <c r="O18">
        <v>1</v>
      </c>
      <c r="P18">
        <v>1</v>
      </c>
      <c r="Q18">
        <v>1</v>
      </c>
      <c r="R18">
        <f>'[1]FLEX advEARS'!$E14</f>
        <v>0</v>
      </c>
      <c r="S18" s="21">
        <v>1</v>
      </c>
      <c r="T18">
        <f t="shared" si="11"/>
        <v>0</v>
      </c>
      <c r="U18">
        <f>'[1]FLEX advEARS'!$F14</f>
        <v>1</v>
      </c>
      <c r="V18">
        <v>1</v>
      </c>
      <c r="W18">
        <f t="shared" si="12"/>
        <v>0</v>
      </c>
      <c r="X18">
        <f t="shared" si="13"/>
        <v>1</v>
      </c>
      <c r="Y18">
        <f>'[1]FLEX advEARS'!$D14</f>
        <v>1</v>
      </c>
      <c r="Z18">
        <f>'[1]FLEX advEARS'!$G14</f>
        <v>1</v>
      </c>
      <c r="AA18">
        <f>'[1]FLEX advEARS'!$H14</f>
        <v>1</v>
      </c>
      <c r="AB18">
        <f>'[1]FLEX advEARS'!$I14</f>
        <v>1</v>
      </c>
      <c r="AC18">
        <v>1</v>
      </c>
      <c r="AD18">
        <f>'[1]FLEX advEARS'!$J14</f>
        <v>1</v>
      </c>
      <c r="AE18">
        <v>1</v>
      </c>
      <c r="AF18">
        <f t="shared" si="14"/>
        <v>4</v>
      </c>
      <c r="AG18">
        <f>'[1]FLEX advEARS'!$K14</f>
        <v>1</v>
      </c>
      <c r="AH18">
        <f t="shared" si="15"/>
        <v>1</v>
      </c>
      <c r="AI18">
        <f>'[1]FLEX advEARS'!$L14</f>
        <v>0</v>
      </c>
      <c r="AJ18">
        <v>1</v>
      </c>
      <c r="AK18">
        <f t="shared" si="16"/>
        <v>1</v>
      </c>
      <c r="AL18">
        <v>0</v>
      </c>
      <c r="AM18">
        <f>'[1]FLEX advEARS'!$M14</f>
        <v>1</v>
      </c>
      <c r="AN18">
        <v>1</v>
      </c>
      <c r="AO18">
        <f>'[1]FLEX advEARS'!$N14</f>
        <v>1</v>
      </c>
      <c r="AP18">
        <v>1</v>
      </c>
      <c r="AQ18">
        <v>1</v>
      </c>
      <c r="AR18">
        <v>0</v>
      </c>
      <c r="AS18">
        <f>'[1]FLEX advEARS'!$O14</f>
        <v>1</v>
      </c>
      <c r="AT18">
        <v>1</v>
      </c>
      <c r="AU18">
        <f t="shared" si="17"/>
        <v>-10.329999999999973</v>
      </c>
      <c r="AV18">
        <f t="shared" si="18"/>
        <v>18.675000000000001</v>
      </c>
      <c r="AW18">
        <f t="shared" si="19"/>
        <v>19.834999999999997</v>
      </c>
      <c r="AX18">
        <f t="shared" si="20"/>
        <v>16.596250000000005</v>
      </c>
      <c r="AY18">
        <v>1</v>
      </c>
      <c r="AZ18">
        <v>1</v>
      </c>
      <c r="BA18">
        <v>1</v>
      </c>
      <c r="BB18">
        <v>7</v>
      </c>
      <c r="BG18">
        <f t="shared" si="3"/>
        <v>250</v>
      </c>
      <c r="BH18" s="10">
        <f t="shared" si="21"/>
        <v>5.5555555555555558E-5</v>
      </c>
    </row>
    <row r="19" spans="1:60" ht="58">
      <c r="A19" t="s">
        <v>188</v>
      </c>
      <c r="B19" s="2" t="s">
        <v>189</v>
      </c>
      <c r="C19" s="2" t="s">
        <v>146</v>
      </c>
      <c r="D19">
        <v>1</v>
      </c>
      <c r="E19">
        <v>1</v>
      </c>
      <c r="F19">
        <f t="shared" si="4"/>
        <v>1</v>
      </c>
      <c r="G19">
        <f t="shared" si="5"/>
        <v>18</v>
      </c>
      <c r="H19">
        <f t="shared" si="6"/>
        <v>18</v>
      </c>
      <c r="I19">
        <f t="shared" si="7"/>
        <v>110</v>
      </c>
      <c r="J19">
        <f>'[1]FLEX advEARS'!$C15</f>
        <v>40</v>
      </c>
      <c r="K19">
        <f t="shared" si="8"/>
        <v>2.2222222222222223</v>
      </c>
      <c r="L19">
        <f t="shared" si="9"/>
        <v>106</v>
      </c>
      <c r="M19">
        <f t="shared" si="10"/>
        <v>5.8888888888888893</v>
      </c>
      <c r="N19">
        <v>0</v>
      </c>
      <c r="O19">
        <v>1</v>
      </c>
      <c r="P19">
        <v>1</v>
      </c>
      <c r="Q19">
        <v>1</v>
      </c>
      <c r="R19">
        <f>'[1]FLEX advEARS'!$E15</f>
        <v>0</v>
      </c>
      <c r="S19" s="21">
        <v>1</v>
      </c>
      <c r="T19">
        <f t="shared" si="11"/>
        <v>0</v>
      </c>
      <c r="U19">
        <f>'[1]FLEX advEARS'!$F15</f>
        <v>1</v>
      </c>
      <c r="V19">
        <v>1</v>
      </c>
      <c r="W19">
        <f t="shared" si="12"/>
        <v>0</v>
      </c>
      <c r="X19">
        <f t="shared" si="13"/>
        <v>1</v>
      </c>
      <c r="Y19">
        <f>'[1]FLEX advEARS'!$D15</f>
        <v>1</v>
      </c>
      <c r="Z19">
        <f>'[1]FLEX advEARS'!$G15</f>
        <v>1</v>
      </c>
      <c r="AA19">
        <f>'[1]FLEX advEARS'!$H15</f>
        <v>1</v>
      </c>
      <c r="AB19">
        <f>'[1]FLEX advEARS'!$I15</f>
        <v>1</v>
      </c>
      <c r="AC19">
        <v>1</v>
      </c>
      <c r="AD19">
        <f>'[1]FLEX advEARS'!$J15</f>
        <v>1</v>
      </c>
      <c r="AE19">
        <v>1</v>
      </c>
      <c r="AF19">
        <f t="shared" si="14"/>
        <v>4</v>
      </c>
      <c r="AG19">
        <f>'[1]FLEX advEARS'!$K15</f>
        <v>1</v>
      </c>
      <c r="AH19">
        <f t="shared" si="15"/>
        <v>1</v>
      </c>
      <c r="AI19">
        <f>'[1]FLEX advEARS'!$L15</f>
        <v>0</v>
      </c>
      <c r="AJ19">
        <v>1</v>
      </c>
      <c r="AK19">
        <f t="shared" si="16"/>
        <v>1</v>
      </c>
      <c r="AL19">
        <v>0</v>
      </c>
      <c r="AM19">
        <f>'[1]FLEX advEARS'!$M15</f>
        <v>1</v>
      </c>
      <c r="AN19">
        <v>1</v>
      </c>
      <c r="AO19">
        <f>'[1]FLEX advEARS'!$N15</f>
        <v>1</v>
      </c>
      <c r="AP19">
        <v>1</v>
      </c>
      <c r="AQ19">
        <v>1</v>
      </c>
      <c r="AR19">
        <v>0</v>
      </c>
      <c r="AS19">
        <f>'[1]FLEX advEARS'!$O15</f>
        <v>1</v>
      </c>
      <c r="AT19">
        <v>1</v>
      </c>
      <c r="AU19">
        <f t="shared" si="17"/>
        <v>0.56500000000000838</v>
      </c>
      <c r="AV19">
        <f t="shared" si="18"/>
        <v>17.652222222222225</v>
      </c>
      <c r="AW19">
        <f t="shared" si="19"/>
        <v>17.182222222222219</v>
      </c>
      <c r="AX19">
        <f t="shared" si="20"/>
        <v>15.306666666666665</v>
      </c>
      <c r="AY19">
        <v>1</v>
      </c>
      <c r="AZ19">
        <v>1</v>
      </c>
      <c r="BA19">
        <v>1</v>
      </c>
      <c r="BB19">
        <v>7</v>
      </c>
      <c r="BG19">
        <f t="shared" si="3"/>
        <v>222.2222222222222</v>
      </c>
      <c r="BH19" s="10">
        <f t="shared" si="21"/>
        <v>6.2500000000000001E-5</v>
      </c>
    </row>
    <row r="20" spans="1:60" ht="43.5">
      <c r="A20" t="s">
        <v>190</v>
      </c>
      <c r="B20" s="2" t="s">
        <v>191</v>
      </c>
      <c r="C20" s="2" t="s">
        <v>146</v>
      </c>
      <c r="D20">
        <v>1</v>
      </c>
      <c r="E20">
        <v>1</v>
      </c>
      <c r="F20">
        <f t="shared" si="4"/>
        <v>1</v>
      </c>
      <c r="G20">
        <f t="shared" si="5"/>
        <v>14</v>
      </c>
      <c r="H20">
        <f t="shared" si="6"/>
        <v>14</v>
      </c>
      <c r="I20">
        <f t="shared" si="7"/>
        <v>91</v>
      </c>
      <c r="J20">
        <f>'[1]FLEX advEARS'!$C16</f>
        <v>31</v>
      </c>
      <c r="K20">
        <f t="shared" si="8"/>
        <v>2.2142857142857144</v>
      </c>
      <c r="L20">
        <f t="shared" si="9"/>
        <v>87</v>
      </c>
      <c r="M20">
        <f t="shared" si="10"/>
        <v>6.2142857142857144</v>
      </c>
      <c r="N20">
        <v>0</v>
      </c>
      <c r="O20">
        <v>1</v>
      </c>
      <c r="P20">
        <v>1</v>
      </c>
      <c r="Q20">
        <v>1</v>
      </c>
      <c r="R20">
        <f>'[1]FLEX advEARS'!$E16</f>
        <v>0</v>
      </c>
      <c r="S20" s="21">
        <v>1</v>
      </c>
      <c r="T20">
        <f t="shared" si="11"/>
        <v>0</v>
      </c>
      <c r="U20">
        <f>'[1]FLEX advEARS'!$F16</f>
        <v>1</v>
      </c>
      <c r="V20">
        <v>1</v>
      </c>
      <c r="W20">
        <f t="shared" si="12"/>
        <v>0</v>
      </c>
      <c r="X20">
        <f t="shared" si="13"/>
        <v>1</v>
      </c>
      <c r="Y20">
        <f>'[1]FLEX advEARS'!$D16</f>
        <v>1</v>
      </c>
      <c r="Z20">
        <f>'[1]FLEX advEARS'!$G16</f>
        <v>1</v>
      </c>
      <c r="AA20">
        <f>'[1]FLEX advEARS'!$H16</f>
        <v>1</v>
      </c>
      <c r="AB20">
        <f>'[1]FLEX advEARS'!$I16</f>
        <v>1</v>
      </c>
      <c r="AC20">
        <v>1</v>
      </c>
      <c r="AD20">
        <f>'[1]FLEX advEARS'!$J16</f>
        <v>1</v>
      </c>
      <c r="AE20">
        <v>1</v>
      </c>
      <c r="AF20">
        <f t="shared" si="14"/>
        <v>4</v>
      </c>
      <c r="AG20">
        <f>'[1]FLEX advEARS'!$K16</f>
        <v>1</v>
      </c>
      <c r="AH20">
        <f t="shared" si="15"/>
        <v>1</v>
      </c>
      <c r="AI20">
        <f>'[1]FLEX advEARS'!$L16</f>
        <v>0</v>
      </c>
      <c r="AJ20">
        <v>1</v>
      </c>
      <c r="AK20">
        <f t="shared" si="16"/>
        <v>1</v>
      </c>
      <c r="AL20">
        <v>0</v>
      </c>
      <c r="AM20">
        <f>'[1]FLEX advEARS'!$M16</f>
        <v>1</v>
      </c>
      <c r="AN20">
        <v>1</v>
      </c>
      <c r="AO20">
        <f>'[1]FLEX advEARS'!$N16</f>
        <v>1</v>
      </c>
      <c r="AP20">
        <v>1</v>
      </c>
      <c r="AQ20">
        <v>1</v>
      </c>
      <c r="AR20">
        <v>0</v>
      </c>
      <c r="AS20">
        <f>'[1]FLEX advEARS'!$O16</f>
        <v>1</v>
      </c>
      <c r="AT20">
        <v>1</v>
      </c>
      <c r="AU20">
        <f t="shared" si="17"/>
        <v>5.2964285714285868</v>
      </c>
      <c r="AV20">
        <f t="shared" si="18"/>
        <v>15.998571428571431</v>
      </c>
      <c r="AW20">
        <f t="shared" si="19"/>
        <v>18.625714285714285</v>
      </c>
      <c r="AX20">
        <f t="shared" si="20"/>
        <v>14.839285714285715</v>
      </c>
      <c r="AY20">
        <v>1</v>
      </c>
      <c r="AZ20">
        <v>1</v>
      </c>
      <c r="BA20">
        <v>1</v>
      </c>
      <c r="BB20">
        <v>6</v>
      </c>
      <c r="BG20">
        <f t="shared" si="3"/>
        <v>285.71428571428572</v>
      </c>
      <c r="BH20" s="10">
        <f t="shared" si="21"/>
        <v>4.8611111111111115E-5</v>
      </c>
    </row>
    <row r="21" spans="1:60" ht="43.5">
      <c r="A21" t="s">
        <v>192</v>
      </c>
      <c r="B21" s="2" t="s">
        <v>193</v>
      </c>
      <c r="C21" s="2" t="s">
        <v>146</v>
      </c>
      <c r="D21">
        <v>1</v>
      </c>
      <c r="E21">
        <v>1</v>
      </c>
      <c r="F21">
        <f t="shared" si="4"/>
        <v>1</v>
      </c>
      <c r="G21">
        <f t="shared" si="5"/>
        <v>13</v>
      </c>
      <c r="H21">
        <f t="shared" si="6"/>
        <v>13</v>
      </c>
      <c r="I21">
        <f t="shared" si="7"/>
        <v>91</v>
      </c>
      <c r="J21">
        <f>'[1]FLEX advEARS'!$C17</f>
        <v>32</v>
      </c>
      <c r="K21">
        <f t="shared" si="8"/>
        <v>2.4615384615384617</v>
      </c>
      <c r="L21">
        <f t="shared" si="9"/>
        <v>87</v>
      </c>
      <c r="M21">
        <f t="shared" si="10"/>
        <v>6.6923076923076925</v>
      </c>
      <c r="N21">
        <v>0</v>
      </c>
      <c r="O21">
        <v>1</v>
      </c>
      <c r="P21">
        <v>1</v>
      </c>
      <c r="Q21">
        <v>1</v>
      </c>
      <c r="R21">
        <f>'[1]FLEX advEARS'!$E17</f>
        <v>0</v>
      </c>
      <c r="S21" s="21">
        <v>1</v>
      </c>
      <c r="T21">
        <f t="shared" si="11"/>
        <v>0</v>
      </c>
      <c r="U21">
        <f>'[1]FLEX advEARS'!$F17</f>
        <v>1</v>
      </c>
      <c r="V21">
        <v>1</v>
      </c>
      <c r="W21">
        <f t="shared" si="12"/>
        <v>0</v>
      </c>
      <c r="X21">
        <f t="shared" si="13"/>
        <v>1</v>
      </c>
      <c r="Y21">
        <f>'[1]FLEX advEARS'!$D17</f>
        <v>1</v>
      </c>
      <c r="Z21">
        <f>'[1]FLEX advEARS'!$G17</f>
        <v>1</v>
      </c>
      <c r="AA21">
        <f>'[1]FLEX advEARS'!$H17</f>
        <v>1</v>
      </c>
      <c r="AB21">
        <f>'[1]FLEX advEARS'!$I17</f>
        <v>1</v>
      </c>
      <c r="AC21">
        <v>1</v>
      </c>
      <c r="AD21">
        <f>'[1]FLEX advEARS'!$J17</f>
        <v>1</v>
      </c>
      <c r="AE21">
        <v>1</v>
      </c>
      <c r="AF21">
        <f t="shared" si="14"/>
        <v>4</v>
      </c>
      <c r="AG21">
        <f>'[1]FLEX advEARS'!$K17</f>
        <v>1</v>
      </c>
      <c r="AH21">
        <f t="shared" si="15"/>
        <v>1</v>
      </c>
      <c r="AI21">
        <f>'[1]FLEX advEARS'!$L17</f>
        <v>0</v>
      </c>
      <c r="AJ21">
        <v>1</v>
      </c>
      <c r="AK21">
        <f t="shared" si="16"/>
        <v>1</v>
      </c>
      <c r="AL21">
        <v>0</v>
      </c>
      <c r="AM21">
        <f>'[1]FLEX advEARS'!$M17</f>
        <v>1</v>
      </c>
      <c r="AN21">
        <v>1</v>
      </c>
      <c r="AO21">
        <f>'[1]FLEX advEARS'!$N17</f>
        <v>1</v>
      </c>
      <c r="AP21">
        <v>1</v>
      </c>
      <c r="AQ21">
        <v>1</v>
      </c>
      <c r="AR21">
        <v>0</v>
      </c>
      <c r="AS21">
        <f>'[1]FLEX advEARS'!$O17</f>
        <v>1</v>
      </c>
      <c r="AT21">
        <v>1</v>
      </c>
      <c r="AU21">
        <f t="shared" si="17"/>
        <v>-14.606153846153836</v>
      </c>
      <c r="AV21">
        <f t="shared" si="18"/>
        <v>18.52615384615385</v>
      </c>
      <c r="AW21">
        <f t="shared" si="19"/>
        <v>21.273846153846154</v>
      </c>
      <c r="AX21">
        <f t="shared" si="20"/>
        <v>16.590769230769233</v>
      </c>
      <c r="AY21">
        <v>1</v>
      </c>
      <c r="AZ21">
        <v>1</v>
      </c>
      <c r="BA21">
        <v>1</v>
      </c>
      <c r="BB21">
        <v>6</v>
      </c>
      <c r="BG21">
        <f t="shared" si="3"/>
        <v>307.69230769230774</v>
      </c>
      <c r="BH21" s="10">
        <f t="shared" si="21"/>
        <v>4.5138888888888894E-5</v>
      </c>
    </row>
    <row r="22" spans="1:60" ht="43.5">
      <c r="A22" t="s">
        <v>194</v>
      </c>
      <c r="B22" s="2" t="s">
        <v>195</v>
      </c>
      <c r="C22" s="2" t="s">
        <v>146</v>
      </c>
      <c r="D22">
        <v>1</v>
      </c>
      <c r="E22">
        <v>1</v>
      </c>
      <c r="F22">
        <f t="shared" si="4"/>
        <v>1</v>
      </c>
      <c r="G22">
        <f t="shared" si="5"/>
        <v>14</v>
      </c>
      <c r="H22">
        <f t="shared" si="6"/>
        <v>14</v>
      </c>
      <c r="I22">
        <f t="shared" si="7"/>
        <v>95</v>
      </c>
      <c r="J22">
        <f>'[1]FLEX advEARS'!$C18</f>
        <v>33</v>
      </c>
      <c r="K22">
        <f t="shared" si="8"/>
        <v>2.3571428571428572</v>
      </c>
      <c r="L22">
        <f t="shared" si="9"/>
        <v>91</v>
      </c>
      <c r="M22">
        <f t="shared" si="10"/>
        <v>6.5</v>
      </c>
      <c r="N22">
        <v>0</v>
      </c>
      <c r="O22">
        <v>1</v>
      </c>
      <c r="P22">
        <v>1</v>
      </c>
      <c r="Q22">
        <v>1</v>
      </c>
      <c r="R22">
        <f>'[1]FLEX advEARS'!$E18</f>
        <v>0</v>
      </c>
      <c r="S22" s="21">
        <v>1</v>
      </c>
      <c r="T22">
        <f t="shared" si="11"/>
        <v>0</v>
      </c>
      <c r="U22">
        <f>'[1]FLEX advEARS'!$F18</f>
        <v>1</v>
      </c>
      <c r="V22">
        <v>1</v>
      </c>
      <c r="W22">
        <f t="shared" si="12"/>
        <v>0</v>
      </c>
      <c r="X22">
        <f t="shared" si="13"/>
        <v>1</v>
      </c>
      <c r="Y22">
        <f>'[1]FLEX advEARS'!$D18</f>
        <v>1</v>
      </c>
      <c r="Z22">
        <f>'[1]FLEX advEARS'!$G18</f>
        <v>1</v>
      </c>
      <c r="AA22">
        <f>'[1]FLEX advEARS'!$H18</f>
        <v>1</v>
      </c>
      <c r="AB22">
        <f>'[1]FLEX advEARS'!$I18</f>
        <v>1</v>
      </c>
      <c r="AC22">
        <v>1</v>
      </c>
      <c r="AD22">
        <f>'[1]FLEX advEARS'!$J18</f>
        <v>1</v>
      </c>
      <c r="AE22">
        <v>1</v>
      </c>
      <c r="AF22">
        <f t="shared" si="14"/>
        <v>4</v>
      </c>
      <c r="AG22">
        <f>'[1]FLEX advEARS'!$K18</f>
        <v>1</v>
      </c>
      <c r="AH22">
        <f t="shared" si="15"/>
        <v>1</v>
      </c>
      <c r="AI22">
        <f>'[1]FLEX advEARS'!$L18</f>
        <v>0</v>
      </c>
      <c r="AJ22">
        <v>1</v>
      </c>
      <c r="AK22">
        <f t="shared" si="16"/>
        <v>1</v>
      </c>
      <c r="AL22">
        <v>0</v>
      </c>
      <c r="AM22">
        <f>'[1]FLEX advEARS'!$M18</f>
        <v>1</v>
      </c>
      <c r="AN22">
        <v>1</v>
      </c>
      <c r="AO22">
        <f>'[1]FLEX advEARS'!$N18</f>
        <v>1</v>
      </c>
      <c r="AP22">
        <v>1</v>
      </c>
      <c r="AQ22">
        <v>1</v>
      </c>
      <c r="AR22">
        <v>0</v>
      </c>
      <c r="AS22">
        <f>'[1]FLEX advEARS'!$O18</f>
        <v>1</v>
      </c>
      <c r="AT22">
        <v>1</v>
      </c>
      <c r="AU22">
        <f t="shared" si="17"/>
        <v>-6.7892857142857022</v>
      </c>
      <c r="AV22">
        <f t="shared" si="18"/>
        <v>17.684285714285718</v>
      </c>
      <c r="AW22">
        <f t="shared" si="19"/>
        <v>20.305714285714284</v>
      </c>
      <c r="AX22">
        <f t="shared" si="20"/>
        <v>16.184999999999995</v>
      </c>
      <c r="AY22">
        <v>1</v>
      </c>
      <c r="AZ22">
        <v>1</v>
      </c>
      <c r="BA22">
        <v>1</v>
      </c>
      <c r="BB22">
        <v>6</v>
      </c>
      <c r="BG22">
        <f t="shared" si="3"/>
        <v>285.71428571428572</v>
      </c>
      <c r="BH22" s="10">
        <f t="shared" si="21"/>
        <v>4.8611111111111115E-5</v>
      </c>
    </row>
    <row r="23" spans="1:60" ht="43">
      <c r="A23">
        <v>12</v>
      </c>
      <c r="B23" s="14" t="s">
        <v>213</v>
      </c>
      <c r="C23" s="2" t="s">
        <v>146</v>
      </c>
      <c r="D23">
        <v>1</v>
      </c>
      <c r="E23">
        <v>1</v>
      </c>
      <c r="F23">
        <f t="shared" si="4"/>
        <v>1</v>
      </c>
      <c r="G23">
        <f t="shared" si="5"/>
        <v>11</v>
      </c>
      <c r="H23">
        <f t="shared" si="6"/>
        <v>11</v>
      </c>
      <c r="I23">
        <f t="shared" si="7"/>
        <v>66</v>
      </c>
      <c r="J23">
        <f>'[1]FLEX advEARS'!$C19</f>
        <v>22</v>
      </c>
      <c r="K23">
        <f t="shared" si="8"/>
        <v>2</v>
      </c>
      <c r="L23">
        <f t="shared" si="9"/>
        <v>65</v>
      </c>
      <c r="M23">
        <f t="shared" si="10"/>
        <v>5.9090909090909092</v>
      </c>
      <c r="N23" s="19">
        <v>1</v>
      </c>
      <c r="O23">
        <v>1</v>
      </c>
      <c r="P23">
        <v>1</v>
      </c>
      <c r="Q23" s="19">
        <v>1</v>
      </c>
      <c r="R23">
        <f>'[1]FLEX advEARS'!$E19</f>
        <v>1</v>
      </c>
      <c r="S23" s="21">
        <v>1</v>
      </c>
      <c r="T23">
        <f t="shared" si="11"/>
        <v>1</v>
      </c>
      <c r="U23">
        <f>'[1]FLEX advEARS'!$F19</f>
        <v>1</v>
      </c>
      <c r="V23">
        <v>1</v>
      </c>
      <c r="W23">
        <f t="shared" si="12"/>
        <v>1</v>
      </c>
      <c r="X23">
        <f t="shared" si="13"/>
        <v>1</v>
      </c>
      <c r="Y23">
        <f>'[1]FLEX advEARS'!$D19</f>
        <v>1</v>
      </c>
      <c r="Z23">
        <f>'[1]FLEX advEARS'!$G19</f>
        <v>1</v>
      </c>
      <c r="AA23">
        <f>'[1]FLEX advEARS'!$H19</f>
        <v>1</v>
      </c>
      <c r="AB23">
        <f>'[1]FLEX advEARS'!$I19</f>
        <v>1</v>
      </c>
      <c r="AC23">
        <v>1</v>
      </c>
      <c r="AD23">
        <f>'[1]FLEX advEARS'!$J19</f>
        <v>1</v>
      </c>
      <c r="AE23">
        <v>1</v>
      </c>
      <c r="AF23">
        <f t="shared" si="14"/>
        <v>1</v>
      </c>
      <c r="AG23">
        <f>'[1]FLEX advEARS'!$K19</f>
        <v>1</v>
      </c>
      <c r="AH23">
        <f t="shared" si="15"/>
        <v>1</v>
      </c>
      <c r="AI23">
        <f>'[1]FLEX advEARS'!$L19</f>
        <v>1</v>
      </c>
      <c r="AJ23">
        <v>1</v>
      </c>
      <c r="AK23">
        <f t="shared" si="16"/>
        <v>1</v>
      </c>
      <c r="AL23">
        <v>1</v>
      </c>
      <c r="AM23">
        <f>'[1]FLEX advEARS'!$M19</f>
        <v>1</v>
      </c>
      <c r="AN23">
        <v>1</v>
      </c>
      <c r="AO23">
        <f>'[1]FLEX advEARS'!$N19</f>
        <v>1</v>
      </c>
      <c r="AP23">
        <v>1</v>
      </c>
      <c r="AQ23">
        <v>1</v>
      </c>
      <c r="AR23">
        <v>1</v>
      </c>
      <c r="AS23">
        <f>'[1]FLEX advEARS'!$O19</f>
        <v>1</v>
      </c>
      <c r="AT23">
        <v>0</v>
      </c>
      <c r="AU23">
        <f t="shared" si="17"/>
        <v>26.47000000000002</v>
      </c>
      <c r="AV23">
        <f t="shared" si="18"/>
        <v>12.3</v>
      </c>
      <c r="AW23">
        <f t="shared" si="19"/>
        <v>16.254545454545461</v>
      </c>
      <c r="AX23">
        <f t="shared" si="20"/>
        <v>11.901818181818179</v>
      </c>
      <c r="AY23">
        <v>1</v>
      </c>
      <c r="AZ23">
        <v>1</v>
      </c>
      <c r="BA23">
        <v>1</v>
      </c>
      <c r="BB23">
        <v>5</v>
      </c>
      <c r="BG23">
        <f t="shared" si="3"/>
        <v>90.909090909090907</v>
      </c>
      <c r="BH23" s="10">
        <f t="shared" si="21"/>
        <v>3.8194444444444444E-5</v>
      </c>
    </row>
    <row r="24" spans="1:60" ht="58">
      <c r="A24" t="s">
        <v>214</v>
      </c>
      <c r="B24" s="13" t="s">
        <v>215</v>
      </c>
      <c r="C24" s="2" t="s">
        <v>148</v>
      </c>
      <c r="D24">
        <v>1</v>
      </c>
      <c r="E24">
        <v>1</v>
      </c>
      <c r="F24">
        <f t="shared" si="4"/>
        <v>1</v>
      </c>
      <c r="G24">
        <f t="shared" si="5"/>
        <v>22</v>
      </c>
      <c r="H24">
        <f t="shared" si="6"/>
        <v>22</v>
      </c>
      <c r="I24">
        <f t="shared" si="7"/>
        <v>120</v>
      </c>
      <c r="J24">
        <f>'[1]FLEX advEARS'!$C20</f>
        <v>41</v>
      </c>
      <c r="K24">
        <f t="shared" si="8"/>
        <v>1.8636363636363635</v>
      </c>
      <c r="L24">
        <f t="shared" si="9"/>
        <v>118</v>
      </c>
      <c r="M24">
        <f t="shared" si="10"/>
        <v>5.3636363636363633</v>
      </c>
      <c r="N24" s="19">
        <v>1</v>
      </c>
      <c r="O24">
        <v>1</v>
      </c>
      <c r="P24">
        <v>1</v>
      </c>
      <c r="Q24" s="20">
        <v>0</v>
      </c>
      <c r="R24">
        <f>'[1]FLEX advEARS'!$E20</f>
        <v>0</v>
      </c>
      <c r="S24" s="21">
        <v>1</v>
      </c>
      <c r="T24">
        <f t="shared" si="11"/>
        <v>0</v>
      </c>
      <c r="U24">
        <f>'[1]FLEX advEARS'!$F20</f>
        <v>1</v>
      </c>
      <c r="V24">
        <v>1</v>
      </c>
      <c r="W24">
        <f t="shared" si="12"/>
        <v>0</v>
      </c>
      <c r="X24">
        <f t="shared" si="13"/>
        <v>1</v>
      </c>
      <c r="Y24">
        <f>'[1]FLEX advEARS'!$D20</f>
        <v>1</v>
      </c>
      <c r="Z24">
        <f>'[1]FLEX advEARS'!$G20</f>
        <v>1</v>
      </c>
      <c r="AA24">
        <f>'[1]FLEX advEARS'!$H20</f>
        <v>1</v>
      </c>
      <c r="AB24">
        <f>'[1]FLEX advEARS'!$I20</f>
        <v>1</v>
      </c>
      <c r="AC24">
        <v>1</v>
      </c>
      <c r="AD24">
        <f>'[1]FLEX advEARS'!$J20</f>
        <v>1</v>
      </c>
      <c r="AE24">
        <v>1</v>
      </c>
      <c r="AF24">
        <f t="shared" si="14"/>
        <v>2</v>
      </c>
      <c r="AG24">
        <f>'[1]FLEX advEARS'!$K20</f>
        <v>1</v>
      </c>
      <c r="AH24">
        <f t="shared" si="15"/>
        <v>1</v>
      </c>
      <c r="AI24">
        <f>'[1]FLEX advEARS'!$L20</f>
        <v>0</v>
      </c>
      <c r="AJ24">
        <v>1</v>
      </c>
      <c r="AK24">
        <f t="shared" si="16"/>
        <v>1</v>
      </c>
      <c r="AL24">
        <v>0</v>
      </c>
      <c r="AM24">
        <f>'[1]FLEX advEARS'!$M20</f>
        <v>0</v>
      </c>
      <c r="AN24">
        <v>1</v>
      </c>
      <c r="AO24">
        <f>'[1]FLEX advEARS'!$N20</f>
        <v>0</v>
      </c>
      <c r="AP24">
        <v>1</v>
      </c>
      <c r="AQ24">
        <v>1</v>
      </c>
      <c r="AR24">
        <v>1</v>
      </c>
      <c r="AS24">
        <f>'[1]FLEX advEARS'!$O20</f>
        <v>0</v>
      </c>
      <c r="AT24">
        <v>1</v>
      </c>
      <c r="AU24">
        <f t="shared" si="17"/>
        <v>26.841363636363653</v>
      </c>
      <c r="AV24">
        <f t="shared" si="18"/>
        <v>14.980909090909091</v>
      </c>
      <c r="AW24">
        <f t="shared" si="19"/>
        <v>14.392727272727271</v>
      </c>
      <c r="AX24">
        <f t="shared" si="20"/>
        <v>14.832727272727276</v>
      </c>
      <c r="AY24">
        <v>1</v>
      </c>
      <c r="AZ24">
        <v>1</v>
      </c>
      <c r="BA24">
        <v>1</v>
      </c>
      <c r="BB24">
        <v>5</v>
      </c>
      <c r="BG24">
        <f t="shared" si="3"/>
        <v>90.909090909090907</v>
      </c>
      <c r="BH24" s="10">
        <f t="shared" si="21"/>
        <v>7.6388888888888887E-5</v>
      </c>
    </row>
    <row r="25" spans="1:60" ht="58">
      <c r="A25" t="s">
        <v>216</v>
      </c>
      <c r="B25" s="13" t="s">
        <v>217</v>
      </c>
      <c r="C25" s="2" t="s">
        <v>148</v>
      </c>
      <c r="D25">
        <v>1</v>
      </c>
      <c r="E25">
        <v>1</v>
      </c>
      <c r="F25">
        <f t="shared" si="4"/>
        <v>1</v>
      </c>
      <c r="G25">
        <f t="shared" si="5"/>
        <v>22</v>
      </c>
      <c r="H25">
        <f t="shared" si="6"/>
        <v>22</v>
      </c>
      <c r="I25">
        <f t="shared" si="7"/>
        <v>110</v>
      </c>
      <c r="J25">
        <f>'[1]FLEX advEARS'!$C21</f>
        <v>39</v>
      </c>
      <c r="K25">
        <f t="shared" si="8"/>
        <v>1.7727272727272727</v>
      </c>
      <c r="L25">
        <f t="shared" si="9"/>
        <v>108</v>
      </c>
      <c r="M25">
        <f t="shared" si="10"/>
        <v>4.9090909090909092</v>
      </c>
      <c r="N25" s="19">
        <v>1</v>
      </c>
      <c r="O25">
        <v>1</v>
      </c>
      <c r="P25">
        <v>1</v>
      </c>
      <c r="Q25" s="20">
        <v>0</v>
      </c>
      <c r="R25">
        <f>'[1]FLEX advEARS'!$E21</f>
        <v>1</v>
      </c>
      <c r="S25" s="21">
        <v>1</v>
      </c>
      <c r="T25">
        <f t="shared" si="11"/>
        <v>0</v>
      </c>
      <c r="U25">
        <f>'[1]FLEX advEARS'!$F21</f>
        <v>1</v>
      </c>
      <c r="V25">
        <v>1</v>
      </c>
      <c r="W25">
        <f t="shared" si="12"/>
        <v>0</v>
      </c>
      <c r="X25">
        <f t="shared" si="13"/>
        <v>1</v>
      </c>
      <c r="Y25">
        <f>'[1]FLEX advEARS'!$D21</f>
        <v>1</v>
      </c>
      <c r="Z25">
        <f>'[1]FLEX advEARS'!$G21</f>
        <v>1</v>
      </c>
      <c r="AA25">
        <f>'[1]FLEX advEARS'!$H21</f>
        <v>1</v>
      </c>
      <c r="AB25">
        <f>'[1]FLEX advEARS'!$I21</f>
        <v>1</v>
      </c>
      <c r="AC25">
        <v>1</v>
      </c>
      <c r="AD25">
        <f>'[1]FLEX advEARS'!$J21</f>
        <v>1</v>
      </c>
      <c r="AE25">
        <v>1</v>
      </c>
      <c r="AF25">
        <f t="shared" si="14"/>
        <v>2</v>
      </c>
      <c r="AG25">
        <f>'[1]FLEX advEARS'!$K21</f>
        <v>1</v>
      </c>
      <c r="AH25">
        <f t="shared" si="15"/>
        <v>1</v>
      </c>
      <c r="AI25">
        <f>'[1]FLEX advEARS'!$L21</f>
        <v>0</v>
      </c>
      <c r="AJ25">
        <v>1</v>
      </c>
      <c r="AK25">
        <f t="shared" si="16"/>
        <v>1</v>
      </c>
      <c r="AL25">
        <v>0</v>
      </c>
      <c r="AM25">
        <f>'[1]FLEX advEARS'!$M21</f>
        <v>0</v>
      </c>
      <c r="AN25">
        <v>1</v>
      </c>
      <c r="AO25">
        <f>'[1]FLEX advEARS'!$N21</f>
        <v>0</v>
      </c>
      <c r="AP25">
        <v>1</v>
      </c>
      <c r="AQ25">
        <v>1</v>
      </c>
      <c r="AR25">
        <v>1</v>
      </c>
      <c r="AS25">
        <f>'[1]FLEX advEARS'!$O21</f>
        <v>0</v>
      </c>
      <c r="AT25">
        <v>1</v>
      </c>
      <c r="AU25">
        <f t="shared" si="17"/>
        <v>34.532272727272741</v>
      </c>
      <c r="AV25">
        <f t="shared" si="18"/>
        <v>13.90818181818182</v>
      </c>
      <c r="AW25">
        <f t="shared" si="19"/>
        <v>11.719999999999999</v>
      </c>
      <c r="AX25">
        <f t="shared" si="20"/>
        <v>12.691818181818185</v>
      </c>
      <c r="AY25">
        <v>1</v>
      </c>
      <c r="AZ25">
        <v>1</v>
      </c>
      <c r="BA25">
        <v>1</v>
      </c>
      <c r="BB25">
        <v>5</v>
      </c>
      <c r="BG25">
        <f t="shared" si="3"/>
        <v>90.909090909090907</v>
      </c>
      <c r="BH25" s="10">
        <f t="shared" si="21"/>
        <v>7.6388888888888887E-5</v>
      </c>
    </row>
    <row r="26" spans="1:60" ht="58">
      <c r="A26" t="s">
        <v>218</v>
      </c>
      <c r="B26" s="13" t="s">
        <v>219</v>
      </c>
      <c r="C26" s="2" t="s">
        <v>148</v>
      </c>
      <c r="D26">
        <v>1</v>
      </c>
      <c r="E26">
        <v>1</v>
      </c>
      <c r="F26">
        <f t="shared" si="4"/>
        <v>1</v>
      </c>
      <c r="G26">
        <f t="shared" si="5"/>
        <v>21</v>
      </c>
      <c r="H26">
        <f t="shared" si="6"/>
        <v>21</v>
      </c>
      <c r="I26">
        <f t="shared" si="7"/>
        <v>111</v>
      </c>
      <c r="J26">
        <f>'[1]FLEX advEARS'!$C22</f>
        <v>38</v>
      </c>
      <c r="K26">
        <f t="shared" si="8"/>
        <v>1.8095238095238095</v>
      </c>
      <c r="L26">
        <f t="shared" si="9"/>
        <v>109</v>
      </c>
      <c r="M26">
        <f t="shared" si="10"/>
        <v>5.1904761904761907</v>
      </c>
      <c r="N26" s="19">
        <v>1</v>
      </c>
      <c r="O26">
        <v>1</v>
      </c>
      <c r="P26">
        <v>1</v>
      </c>
      <c r="Q26" s="20">
        <v>0</v>
      </c>
      <c r="R26">
        <f>'[1]FLEX advEARS'!$E22</f>
        <v>1</v>
      </c>
      <c r="S26" s="21">
        <v>1</v>
      </c>
      <c r="T26">
        <f t="shared" si="11"/>
        <v>0</v>
      </c>
      <c r="U26">
        <f>'[1]FLEX advEARS'!$F22</f>
        <v>1</v>
      </c>
      <c r="V26">
        <v>1</v>
      </c>
      <c r="W26">
        <f t="shared" si="12"/>
        <v>0</v>
      </c>
      <c r="X26">
        <f t="shared" si="13"/>
        <v>1</v>
      </c>
      <c r="Y26">
        <f>'[1]FLEX advEARS'!$D22</f>
        <v>1</v>
      </c>
      <c r="Z26">
        <f>'[1]FLEX advEARS'!$G22</f>
        <v>1</v>
      </c>
      <c r="AA26">
        <f>'[1]FLEX advEARS'!$H22</f>
        <v>1</v>
      </c>
      <c r="AB26">
        <f>'[1]FLEX advEARS'!$I22</f>
        <v>1</v>
      </c>
      <c r="AC26">
        <v>1</v>
      </c>
      <c r="AD26">
        <f>'[1]FLEX advEARS'!$J22</f>
        <v>1</v>
      </c>
      <c r="AE26">
        <v>1</v>
      </c>
      <c r="AF26">
        <f t="shared" si="14"/>
        <v>2</v>
      </c>
      <c r="AG26">
        <f>'[1]FLEX advEARS'!$K22</f>
        <v>1</v>
      </c>
      <c r="AH26">
        <f t="shared" si="15"/>
        <v>1</v>
      </c>
      <c r="AI26">
        <f>'[1]FLEX advEARS'!$L22</f>
        <v>0</v>
      </c>
      <c r="AJ26">
        <v>1</v>
      </c>
      <c r="AK26">
        <f t="shared" si="16"/>
        <v>1</v>
      </c>
      <c r="AL26">
        <v>0</v>
      </c>
      <c r="AM26">
        <f>'[1]FLEX advEARS'!$M22</f>
        <v>0</v>
      </c>
      <c r="AN26">
        <v>1</v>
      </c>
      <c r="AO26">
        <f>'[1]FLEX advEARS'!$N22</f>
        <v>0</v>
      </c>
      <c r="AP26">
        <v>1</v>
      </c>
      <c r="AQ26">
        <v>1</v>
      </c>
      <c r="AR26">
        <v>1</v>
      </c>
      <c r="AS26">
        <f>'[1]FLEX advEARS'!$O22</f>
        <v>0</v>
      </c>
      <c r="AT26">
        <v>1</v>
      </c>
      <c r="AU26">
        <f t="shared" si="17"/>
        <v>32.434285714285721</v>
      </c>
      <c r="AV26">
        <f t="shared" si="18"/>
        <v>13.952380952380953</v>
      </c>
      <c r="AW26">
        <f t="shared" si="19"/>
        <v>13.310476190476194</v>
      </c>
      <c r="AX26">
        <f t="shared" si="20"/>
        <v>13.517142857142858</v>
      </c>
      <c r="AY26">
        <v>1</v>
      </c>
      <c r="AZ26">
        <v>1</v>
      </c>
      <c r="BA26">
        <v>1</v>
      </c>
      <c r="BB26">
        <v>5</v>
      </c>
      <c r="BG26">
        <f t="shared" si="3"/>
        <v>95.238095238095227</v>
      </c>
      <c r="BH26" s="10">
        <f t="shared" si="21"/>
        <v>7.2916666666666659E-5</v>
      </c>
    </row>
    <row r="27" spans="1:60" ht="43.5">
      <c r="A27">
        <v>14</v>
      </c>
      <c r="B27" s="13" t="s">
        <v>198</v>
      </c>
      <c r="C27" s="2" t="s">
        <v>146</v>
      </c>
      <c r="D27">
        <v>1</v>
      </c>
      <c r="E27">
        <v>1</v>
      </c>
      <c r="F27">
        <f t="shared" si="4"/>
        <v>1</v>
      </c>
      <c r="G27">
        <f t="shared" si="5"/>
        <v>10</v>
      </c>
      <c r="H27">
        <f t="shared" si="6"/>
        <v>10</v>
      </c>
      <c r="I27">
        <f t="shared" si="7"/>
        <v>64</v>
      </c>
      <c r="J27">
        <f>'[1]FLEX advEARS'!$C23</f>
        <v>23</v>
      </c>
      <c r="K27">
        <f t="shared" si="8"/>
        <v>2.2999999999999998</v>
      </c>
      <c r="L27">
        <f t="shared" si="9"/>
        <v>63</v>
      </c>
      <c r="M27">
        <f t="shared" si="10"/>
        <v>6.3</v>
      </c>
      <c r="N27" s="19">
        <v>1</v>
      </c>
      <c r="O27">
        <v>1</v>
      </c>
      <c r="P27">
        <v>1</v>
      </c>
      <c r="Q27" s="20">
        <v>0</v>
      </c>
      <c r="R27">
        <f>'[1]FLEX advEARS'!$E23</f>
        <v>1</v>
      </c>
      <c r="S27" s="21">
        <v>1</v>
      </c>
      <c r="T27">
        <f t="shared" si="11"/>
        <v>0</v>
      </c>
      <c r="U27">
        <f>'[1]FLEX advEARS'!$F23</f>
        <v>1</v>
      </c>
      <c r="V27">
        <v>1</v>
      </c>
      <c r="W27">
        <f t="shared" si="12"/>
        <v>0</v>
      </c>
      <c r="X27">
        <f t="shared" si="13"/>
        <v>1</v>
      </c>
      <c r="Y27">
        <f>'[1]FLEX advEARS'!$D23</f>
        <v>1</v>
      </c>
      <c r="Z27">
        <f>'[1]FLEX advEARS'!$G23</f>
        <v>1</v>
      </c>
      <c r="AA27">
        <f>'[1]FLEX advEARS'!$H23</f>
        <v>1</v>
      </c>
      <c r="AB27">
        <f>'[1]FLEX advEARS'!$I23</f>
        <v>1</v>
      </c>
      <c r="AC27">
        <v>1</v>
      </c>
      <c r="AD27">
        <f>'[1]FLEX advEARS'!$J23</f>
        <v>1</v>
      </c>
      <c r="AE27">
        <v>1</v>
      </c>
      <c r="AF27">
        <f t="shared" si="14"/>
        <v>1</v>
      </c>
      <c r="AG27">
        <f>'[1]FLEX advEARS'!$K23</f>
        <v>1</v>
      </c>
      <c r="AH27">
        <f t="shared" si="15"/>
        <v>1</v>
      </c>
      <c r="AI27">
        <f>'[1]FLEX advEARS'!$L23</f>
        <v>0</v>
      </c>
      <c r="AJ27">
        <v>1</v>
      </c>
      <c r="AK27">
        <f t="shared" si="16"/>
        <v>1</v>
      </c>
      <c r="AL27">
        <v>1</v>
      </c>
      <c r="AM27">
        <f>'[1]FLEX advEARS'!$M23</f>
        <v>1</v>
      </c>
      <c r="AN27">
        <v>1</v>
      </c>
      <c r="AO27">
        <f>'[1]FLEX advEARS'!$N23</f>
        <v>1</v>
      </c>
      <c r="AP27">
        <v>1</v>
      </c>
      <c r="AQ27">
        <v>1</v>
      </c>
      <c r="AR27">
        <v>1</v>
      </c>
      <c r="AS27">
        <f>'[1]FLEX advEARS'!$O23</f>
        <v>1</v>
      </c>
      <c r="AT27">
        <v>1</v>
      </c>
      <c r="AU27">
        <f t="shared" si="17"/>
        <v>2.1050000000000253</v>
      </c>
      <c r="AV27">
        <f t="shared" si="18"/>
        <v>15.45</v>
      </c>
      <c r="AW27">
        <f t="shared" si="19"/>
        <v>18.283999999999995</v>
      </c>
      <c r="AX27">
        <f t="shared" si="20"/>
        <v>13.243000000000002</v>
      </c>
      <c r="AY27">
        <v>1</v>
      </c>
      <c r="AZ27">
        <v>1</v>
      </c>
      <c r="BA27">
        <v>1</v>
      </c>
      <c r="BB27">
        <v>3</v>
      </c>
      <c r="BG27">
        <f t="shared" si="3"/>
        <v>100</v>
      </c>
      <c r="BH27" s="10">
        <f t="shared" si="21"/>
        <v>3.4722222222222222E-5</v>
      </c>
    </row>
    <row r="28" spans="1:60" ht="71">
      <c r="A28">
        <v>15</v>
      </c>
      <c r="B28" s="14" t="s">
        <v>220</v>
      </c>
      <c r="C28" s="2" t="s">
        <v>151</v>
      </c>
      <c r="D28">
        <v>1</v>
      </c>
      <c r="E28">
        <v>1</v>
      </c>
      <c r="F28">
        <f t="shared" si="4"/>
        <v>1</v>
      </c>
      <c r="G28">
        <f t="shared" si="5"/>
        <v>28</v>
      </c>
      <c r="H28">
        <f t="shared" si="6"/>
        <v>28</v>
      </c>
      <c r="I28">
        <f t="shared" si="7"/>
        <v>143</v>
      </c>
      <c r="J28">
        <f>'[1]FLEX advEARS'!$C24</f>
        <v>53</v>
      </c>
      <c r="K28">
        <f t="shared" si="8"/>
        <v>1.8928571428571428</v>
      </c>
      <c r="L28">
        <f t="shared" si="9"/>
        <v>141</v>
      </c>
      <c r="M28">
        <f t="shared" si="10"/>
        <v>5.0357142857142856</v>
      </c>
      <c r="N28" s="19">
        <v>1</v>
      </c>
      <c r="O28">
        <v>1</v>
      </c>
      <c r="P28">
        <v>1</v>
      </c>
      <c r="Q28" s="20">
        <v>0</v>
      </c>
      <c r="R28">
        <f>'[1]FLEX advEARS'!$E24</f>
        <v>0</v>
      </c>
      <c r="S28" s="21">
        <v>1</v>
      </c>
      <c r="T28">
        <f t="shared" si="11"/>
        <v>0</v>
      </c>
      <c r="U28">
        <f>'[1]FLEX advEARS'!$F24</f>
        <v>1</v>
      </c>
      <c r="V28">
        <v>1</v>
      </c>
      <c r="W28">
        <f t="shared" si="12"/>
        <v>0</v>
      </c>
      <c r="X28">
        <f t="shared" si="13"/>
        <v>1</v>
      </c>
      <c r="Y28">
        <f>'[1]FLEX advEARS'!$D24</f>
        <v>1</v>
      </c>
      <c r="Z28">
        <f>'[1]FLEX advEARS'!$G24</f>
        <v>1</v>
      </c>
      <c r="AA28">
        <f>'[1]FLEX advEARS'!$H24</f>
        <v>1</v>
      </c>
      <c r="AB28">
        <f>'[1]FLEX advEARS'!$I24</f>
        <v>1</v>
      </c>
      <c r="AC28">
        <v>1</v>
      </c>
      <c r="AD28">
        <f>'[1]FLEX advEARS'!$J24</f>
        <v>1</v>
      </c>
      <c r="AE28">
        <v>1</v>
      </c>
      <c r="AF28">
        <f t="shared" si="14"/>
        <v>2</v>
      </c>
      <c r="AG28">
        <f>'[1]FLEX advEARS'!$K24</f>
        <v>0</v>
      </c>
      <c r="AH28">
        <f t="shared" si="15"/>
        <v>1</v>
      </c>
      <c r="AI28">
        <f>'[1]FLEX advEARS'!$L24</f>
        <v>0</v>
      </c>
      <c r="AJ28">
        <v>1</v>
      </c>
      <c r="AK28">
        <f t="shared" si="16"/>
        <v>1</v>
      </c>
      <c r="AL28">
        <v>1</v>
      </c>
      <c r="AM28">
        <f>'[1]FLEX advEARS'!$M24</f>
        <v>1</v>
      </c>
      <c r="AN28">
        <v>1</v>
      </c>
      <c r="AO28">
        <f>'[1]FLEX advEARS'!$N24</f>
        <v>1</v>
      </c>
      <c r="AP28">
        <v>1</v>
      </c>
      <c r="AQ28">
        <v>1</v>
      </c>
      <c r="AR28">
        <v>1</v>
      </c>
      <c r="AS28">
        <f>'[1]FLEX advEARS'!$O24</f>
        <v>1</v>
      </c>
      <c r="AT28">
        <v>1</v>
      </c>
      <c r="AU28">
        <f t="shared" si="17"/>
        <v>18.279285714285738</v>
      </c>
      <c r="AV28">
        <f t="shared" si="18"/>
        <v>17.665714285714284</v>
      </c>
      <c r="AW28">
        <f t="shared" si="19"/>
        <v>12.752857142857138</v>
      </c>
      <c r="AX28">
        <f t="shared" si="20"/>
        <v>16.288214285714282</v>
      </c>
      <c r="AY28">
        <v>1</v>
      </c>
      <c r="AZ28">
        <v>1</v>
      </c>
      <c r="BA28">
        <v>1</v>
      </c>
      <c r="BB28">
        <v>7</v>
      </c>
      <c r="BG28">
        <f t="shared" si="3"/>
        <v>71.428571428571431</v>
      </c>
      <c r="BH28" s="10">
        <f t="shared" si="21"/>
        <v>9.722222222222223E-5</v>
      </c>
    </row>
    <row r="29" spans="1:60" ht="43.5">
      <c r="A29">
        <v>16</v>
      </c>
      <c r="B29" s="2" t="s">
        <v>200</v>
      </c>
      <c r="C29" s="2" t="s">
        <v>146</v>
      </c>
      <c r="D29">
        <v>1</v>
      </c>
      <c r="E29">
        <v>1</v>
      </c>
      <c r="F29">
        <f t="shared" si="4"/>
        <v>1</v>
      </c>
      <c r="G29">
        <f t="shared" si="5"/>
        <v>14</v>
      </c>
      <c r="H29">
        <f t="shared" si="6"/>
        <v>14</v>
      </c>
      <c r="I29">
        <f t="shared" si="7"/>
        <v>69</v>
      </c>
      <c r="J29">
        <f>'[1]FLEX advEARS'!$C25</f>
        <v>24</v>
      </c>
      <c r="K29">
        <f t="shared" si="8"/>
        <v>1.7142857142857142</v>
      </c>
      <c r="L29">
        <f t="shared" si="9"/>
        <v>67</v>
      </c>
      <c r="M29">
        <f t="shared" si="10"/>
        <v>4.7857142857142856</v>
      </c>
      <c r="N29" s="20">
        <v>0</v>
      </c>
      <c r="O29">
        <v>1</v>
      </c>
      <c r="P29">
        <v>0</v>
      </c>
      <c r="Q29" s="20">
        <v>0</v>
      </c>
      <c r="R29">
        <f>'[1]FLEX advEARS'!$E25</f>
        <v>1</v>
      </c>
      <c r="S29" s="21">
        <v>1</v>
      </c>
      <c r="T29">
        <f t="shared" si="11"/>
        <v>0</v>
      </c>
      <c r="U29">
        <f>'[1]FLEX advEARS'!$F25</f>
        <v>1</v>
      </c>
      <c r="V29">
        <v>1</v>
      </c>
      <c r="W29">
        <f t="shared" si="12"/>
        <v>0</v>
      </c>
      <c r="X29">
        <f t="shared" si="13"/>
        <v>1</v>
      </c>
      <c r="Y29">
        <f>'[1]FLEX advEARS'!$D25</f>
        <v>1</v>
      </c>
      <c r="Z29">
        <f>'[1]FLEX advEARS'!$G25</f>
        <v>0</v>
      </c>
      <c r="AA29">
        <f>'[1]FLEX advEARS'!$H25</f>
        <v>1</v>
      </c>
      <c r="AB29">
        <f>'[1]FLEX advEARS'!$I25</f>
        <v>1</v>
      </c>
      <c r="AC29">
        <v>1</v>
      </c>
      <c r="AD29">
        <f>'[1]FLEX advEARS'!$J25</f>
        <v>1</v>
      </c>
      <c r="AE29">
        <v>1</v>
      </c>
      <c r="AF29">
        <f t="shared" si="14"/>
        <v>2</v>
      </c>
      <c r="AG29">
        <f>'[1]FLEX advEARS'!$K25</f>
        <v>1</v>
      </c>
      <c r="AH29">
        <f t="shared" si="15"/>
        <v>1</v>
      </c>
      <c r="AI29">
        <f>'[1]FLEX advEARS'!$L25</f>
        <v>1</v>
      </c>
      <c r="AJ29">
        <v>1</v>
      </c>
      <c r="AK29">
        <f t="shared" si="16"/>
        <v>1</v>
      </c>
      <c r="AL29">
        <v>1</v>
      </c>
      <c r="AM29">
        <f>'[1]FLEX advEARS'!$M25</f>
        <v>1</v>
      </c>
      <c r="AN29">
        <v>0</v>
      </c>
      <c r="AO29">
        <f>'[1]FLEX advEARS'!$N25</f>
        <v>1</v>
      </c>
      <c r="AP29">
        <v>1</v>
      </c>
      <c r="AQ29">
        <v>1</v>
      </c>
      <c r="AR29">
        <v>1</v>
      </c>
      <c r="AS29">
        <f>'[1]FLEX advEARS'!$O25</f>
        <v>1</v>
      </c>
      <c r="AT29">
        <v>1</v>
      </c>
      <c r="AU29">
        <f t="shared" si="17"/>
        <v>47.596428571428596</v>
      </c>
      <c r="AV29">
        <f t="shared" si="18"/>
        <v>10.098571428571429</v>
      </c>
      <c r="AW29">
        <f t="shared" si="19"/>
        <v>10.225714285714282</v>
      </c>
      <c r="AX29">
        <f t="shared" si="20"/>
        <v>8.110714285714284</v>
      </c>
      <c r="AY29">
        <v>1</v>
      </c>
      <c r="AZ29">
        <v>1</v>
      </c>
      <c r="BA29">
        <v>1</v>
      </c>
      <c r="BB29">
        <v>3</v>
      </c>
      <c r="BG29">
        <f t="shared" si="3"/>
        <v>142.85714285714286</v>
      </c>
      <c r="BH29" s="10">
        <f t="shared" si="21"/>
        <v>4.8611111111111115E-5</v>
      </c>
    </row>
    <row r="30" spans="1:60" ht="58">
      <c r="A30">
        <v>17</v>
      </c>
      <c r="B30" s="2" t="s">
        <v>221</v>
      </c>
      <c r="C30" s="2" t="s">
        <v>148</v>
      </c>
      <c r="D30">
        <v>1</v>
      </c>
      <c r="E30">
        <v>1</v>
      </c>
      <c r="F30">
        <f t="shared" si="4"/>
        <v>1</v>
      </c>
      <c r="G30">
        <f t="shared" si="5"/>
        <v>25</v>
      </c>
      <c r="H30">
        <f t="shared" si="6"/>
        <v>25</v>
      </c>
      <c r="I30">
        <f t="shared" si="7"/>
        <v>126</v>
      </c>
      <c r="J30">
        <f>'[1]FLEX advEARS'!$C26</f>
        <v>42</v>
      </c>
      <c r="K30">
        <f t="shared" si="8"/>
        <v>1.68</v>
      </c>
      <c r="L30">
        <f t="shared" si="9"/>
        <v>122</v>
      </c>
      <c r="M30">
        <f t="shared" si="10"/>
        <v>4.88</v>
      </c>
      <c r="N30" s="20">
        <v>0</v>
      </c>
      <c r="O30">
        <v>0</v>
      </c>
      <c r="P30">
        <v>1</v>
      </c>
      <c r="Q30" s="20">
        <v>0</v>
      </c>
      <c r="R30">
        <f>'[1]FLEX advEARS'!$E26</f>
        <v>1</v>
      </c>
      <c r="S30" s="21">
        <v>1</v>
      </c>
      <c r="T30">
        <f t="shared" si="11"/>
        <v>0</v>
      </c>
      <c r="U30">
        <f>'[1]FLEX advEARS'!$F26</f>
        <v>1</v>
      </c>
      <c r="V30">
        <v>1</v>
      </c>
      <c r="W30">
        <f t="shared" si="12"/>
        <v>0</v>
      </c>
      <c r="X30">
        <f t="shared" si="13"/>
        <v>1</v>
      </c>
      <c r="Y30">
        <f>'[1]FLEX advEARS'!$D26</f>
        <v>0</v>
      </c>
      <c r="Z30">
        <f>'[1]FLEX advEARS'!$G26</f>
        <v>1</v>
      </c>
      <c r="AA30">
        <f>'[1]FLEX advEARS'!$H26</f>
        <v>1</v>
      </c>
      <c r="AB30">
        <f>'[1]FLEX advEARS'!$I26</f>
        <v>1</v>
      </c>
      <c r="AC30">
        <v>1</v>
      </c>
      <c r="AD30">
        <f>'[1]FLEX advEARS'!$J26</f>
        <v>1</v>
      </c>
      <c r="AE30">
        <v>1</v>
      </c>
      <c r="AF30">
        <f t="shared" si="14"/>
        <v>4</v>
      </c>
      <c r="AG30">
        <f>'[1]FLEX advEARS'!$K26</f>
        <v>1</v>
      </c>
      <c r="AH30">
        <f t="shared" si="15"/>
        <v>1</v>
      </c>
      <c r="AI30">
        <f>'[1]FLEX advEARS'!$L26</f>
        <v>0</v>
      </c>
      <c r="AJ30">
        <v>1</v>
      </c>
      <c r="AK30">
        <f t="shared" si="16"/>
        <v>0</v>
      </c>
      <c r="AL30">
        <v>0</v>
      </c>
      <c r="AM30">
        <f>'[1]FLEX advEARS'!$M26</f>
        <v>1</v>
      </c>
      <c r="AN30">
        <v>0</v>
      </c>
      <c r="AO30">
        <f>'[1]FLEX advEARS'!$N26</f>
        <v>0</v>
      </c>
      <c r="AP30">
        <v>1</v>
      </c>
      <c r="AQ30">
        <v>1</v>
      </c>
      <c r="AR30">
        <v>1</v>
      </c>
      <c r="AS30">
        <f>'[1]FLEX advEARS'!$O26</f>
        <v>0</v>
      </c>
      <c r="AT30">
        <v>1</v>
      </c>
      <c r="AU30">
        <f t="shared" si="17"/>
        <v>39.332000000000022</v>
      </c>
      <c r="AV30">
        <f t="shared" si="18"/>
        <v>13.984000000000002</v>
      </c>
      <c r="AW30">
        <f t="shared" si="19"/>
        <v>11.710399999999996</v>
      </c>
      <c r="AX30">
        <f t="shared" si="20"/>
        <v>14.0548</v>
      </c>
      <c r="AY30">
        <v>1</v>
      </c>
      <c r="AZ30">
        <v>1</v>
      </c>
      <c r="BA30">
        <v>1</v>
      </c>
      <c r="BB30">
        <v>9</v>
      </c>
      <c r="BG30">
        <f t="shared" si="3"/>
        <v>160</v>
      </c>
      <c r="BH30" s="10">
        <f t="shared" si="21"/>
        <v>8.6805555555555545E-5</v>
      </c>
    </row>
    <row r="31" spans="1:60" ht="58">
      <c r="A31" t="s">
        <v>202</v>
      </c>
      <c r="B31" s="2" t="s">
        <v>222</v>
      </c>
      <c r="C31" s="2" t="s">
        <v>146</v>
      </c>
      <c r="D31">
        <v>1</v>
      </c>
      <c r="E31">
        <v>1</v>
      </c>
      <c r="F31">
        <f t="shared" si="4"/>
        <v>1</v>
      </c>
      <c r="G31">
        <f t="shared" si="5"/>
        <v>26</v>
      </c>
      <c r="H31">
        <f t="shared" si="6"/>
        <v>26</v>
      </c>
      <c r="I31">
        <f t="shared" si="7"/>
        <v>123</v>
      </c>
      <c r="J31">
        <f>'[1]FLEX advEARS'!$C27</f>
        <v>42</v>
      </c>
      <c r="K31">
        <f t="shared" si="8"/>
        <v>1.6153846153846154</v>
      </c>
      <c r="L31">
        <f t="shared" si="9"/>
        <v>121</v>
      </c>
      <c r="M31">
        <f t="shared" si="10"/>
        <v>4.6538461538461542</v>
      </c>
      <c r="N31" s="20">
        <v>0</v>
      </c>
      <c r="O31">
        <v>1</v>
      </c>
      <c r="P31">
        <v>1</v>
      </c>
      <c r="Q31" s="20">
        <v>0</v>
      </c>
      <c r="R31">
        <f>'[1]FLEX advEARS'!$E27</f>
        <v>0</v>
      </c>
      <c r="S31" s="21">
        <v>1</v>
      </c>
      <c r="T31">
        <f t="shared" si="11"/>
        <v>0</v>
      </c>
      <c r="U31">
        <f>'[1]FLEX advEARS'!$F27</f>
        <v>1</v>
      </c>
      <c r="V31">
        <v>1</v>
      </c>
      <c r="W31">
        <f t="shared" si="12"/>
        <v>0</v>
      </c>
      <c r="X31">
        <f t="shared" si="13"/>
        <v>1</v>
      </c>
      <c r="Y31">
        <f>'[1]FLEX advEARS'!$D27</f>
        <v>1</v>
      </c>
      <c r="Z31">
        <f>'[1]FLEX advEARS'!$G27</f>
        <v>1</v>
      </c>
      <c r="AA31">
        <f>'[1]FLEX advEARS'!$H27</f>
        <v>1</v>
      </c>
      <c r="AB31">
        <f>'[1]FLEX advEARS'!$I27</f>
        <v>1</v>
      </c>
      <c r="AC31">
        <v>1</v>
      </c>
      <c r="AD31">
        <f>'[1]FLEX advEARS'!$J27</f>
        <v>1</v>
      </c>
      <c r="AE31">
        <v>1</v>
      </c>
      <c r="AF31">
        <f t="shared" si="14"/>
        <v>2</v>
      </c>
      <c r="AG31">
        <f>'[1]FLEX advEARS'!$K27</f>
        <v>1</v>
      </c>
      <c r="AH31">
        <f t="shared" si="15"/>
        <v>1</v>
      </c>
      <c r="AI31">
        <f>'[1]FLEX advEARS'!$L27</f>
        <v>0</v>
      </c>
      <c r="AJ31">
        <v>1</v>
      </c>
      <c r="AK31">
        <f t="shared" si="16"/>
        <v>1</v>
      </c>
      <c r="AL31">
        <v>1</v>
      </c>
      <c r="AM31">
        <f>'[1]FLEX advEARS'!$M27</f>
        <v>0</v>
      </c>
      <c r="AN31">
        <v>1</v>
      </c>
      <c r="AO31">
        <f>'[1]FLEX advEARS'!$N27</f>
        <v>1</v>
      </c>
      <c r="AP31">
        <v>1</v>
      </c>
      <c r="AQ31">
        <v>1</v>
      </c>
      <c r="AR31">
        <v>1</v>
      </c>
      <c r="AS31">
        <f>'[1]FLEX advEARS'!$O27</f>
        <v>1</v>
      </c>
      <c r="AT31">
        <v>1</v>
      </c>
      <c r="AU31">
        <f t="shared" si="17"/>
        <v>43.783461538461566</v>
      </c>
      <c r="AV31">
        <f t="shared" si="18"/>
        <v>13.611538461538462</v>
      </c>
      <c r="AW31">
        <f t="shared" si="19"/>
        <v>10.426153846153849</v>
      </c>
      <c r="AX31">
        <f t="shared" si="20"/>
        <v>13.489615384615384</v>
      </c>
      <c r="AY31">
        <v>1</v>
      </c>
      <c r="AZ31">
        <v>1</v>
      </c>
      <c r="BA31">
        <v>1</v>
      </c>
      <c r="BB31">
        <v>6</v>
      </c>
      <c r="BG31">
        <f t="shared" si="3"/>
        <v>76.923076923076934</v>
      </c>
      <c r="BH31" s="10">
        <f t="shared" si="21"/>
        <v>9.0277777777777787E-5</v>
      </c>
    </row>
    <row r="32" spans="1:60" ht="58">
      <c r="A32" t="s">
        <v>204</v>
      </c>
      <c r="B32" s="2" t="s">
        <v>223</v>
      </c>
      <c r="C32" s="2" t="s">
        <v>146</v>
      </c>
      <c r="D32">
        <v>1</v>
      </c>
      <c r="E32">
        <v>1</v>
      </c>
      <c r="F32">
        <f t="shared" si="4"/>
        <v>1</v>
      </c>
      <c r="G32">
        <f t="shared" si="5"/>
        <v>17</v>
      </c>
      <c r="H32">
        <f t="shared" si="6"/>
        <v>17</v>
      </c>
      <c r="I32">
        <f t="shared" si="7"/>
        <v>119</v>
      </c>
      <c r="J32">
        <f>'[1]FLEX advEARS'!$C28</f>
        <v>39</v>
      </c>
      <c r="K32">
        <f t="shared" si="8"/>
        <v>2.2941176470588234</v>
      </c>
      <c r="L32">
        <f t="shared" si="9"/>
        <v>114</v>
      </c>
      <c r="M32">
        <f t="shared" si="10"/>
        <v>6.7058823529411766</v>
      </c>
      <c r="N32" s="20">
        <v>0</v>
      </c>
      <c r="O32">
        <v>1</v>
      </c>
      <c r="P32">
        <v>1</v>
      </c>
      <c r="Q32" s="20">
        <v>1</v>
      </c>
      <c r="R32">
        <f>'[1]FLEX advEARS'!$E28</f>
        <v>1</v>
      </c>
      <c r="S32" s="21">
        <v>1</v>
      </c>
      <c r="T32">
        <f t="shared" si="11"/>
        <v>1</v>
      </c>
      <c r="U32">
        <f>'[1]FLEX advEARS'!$F28</f>
        <v>1</v>
      </c>
      <c r="V32">
        <v>1</v>
      </c>
      <c r="W32">
        <f t="shared" si="12"/>
        <v>1</v>
      </c>
      <c r="X32">
        <f t="shared" si="13"/>
        <v>1</v>
      </c>
      <c r="Y32">
        <f>'[1]FLEX advEARS'!$D28</f>
        <v>0</v>
      </c>
      <c r="Z32">
        <f>'[1]FLEX advEARS'!$G28</f>
        <v>1</v>
      </c>
      <c r="AA32">
        <f>'[1]FLEX advEARS'!$H28</f>
        <v>0</v>
      </c>
      <c r="AB32">
        <f>'[1]FLEX advEARS'!$I28</f>
        <v>1</v>
      </c>
      <c r="AC32">
        <v>1</v>
      </c>
      <c r="AD32">
        <f>'[1]FLEX advEARS'!$J28</f>
        <v>1</v>
      </c>
      <c r="AE32">
        <v>1</v>
      </c>
      <c r="AF32">
        <f t="shared" si="14"/>
        <v>5</v>
      </c>
      <c r="AG32">
        <f>'[1]FLEX advEARS'!$K28</f>
        <v>1</v>
      </c>
      <c r="AH32">
        <f t="shared" si="15"/>
        <v>1</v>
      </c>
      <c r="AI32">
        <f>'[1]FLEX advEARS'!$L28</f>
        <v>1</v>
      </c>
      <c r="AJ32">
        <v>1</v>
      </c>
      <c r="AK32">
        <f t="shared" si="16"/>
        <v>0</v>
      </c>
      <c r="AL32">
        <v>0</v>
      </c>
      <c r="AM32">
        <f>'[1]FLEX advEARS'!$M28</f>
        <v>1</v>
      </c>
      <c r="AN32">
        <v>1</v>
      </c>
      <c r="AO32">
        <f>'[1]FLEX advEARS'!$N28</f>
        <v>1</v>
      </c>
      <c r="AP32">
        <v>1</v>
      </c>
      <c r="AQ32">
        <v>1</v>
      </c>
      <c r="AR32">
        <v>0</v>
      </c>
      <c r="AS32">
        <f>'[1]FLEX advEARS'!$O28</f>
        <v>1</v>
      </c>
      <c r="AT32">
        <v>1</v>
      </c>
      <c r="AU32">
        <f t="shared" si="17"/>
        <v>-4.5023529411764436</v>
      </c>
      <c r="AV32">
        <f t="shared" si="18"/>
        <v>18.11058823529412</v>
      </c>
      <c r="AW32">
        <f t="shared" si="19"/>
        <v>21.88941176470588</v>
      </c>
      <c r="AX32">
        <f t="shared" si="20"/>
        <v>18.654705882352943</v>
      </c>
      <c r="AY32">
        <v>1</v>
      </c>
      <c r="AZ32">
        <v>1</v>
      </c>
      <c r="BA32">
        <v>1</v>
      </c>
      <c r="BB32">
        <v>9</v>
      </c>
      <c r="BG32">
        <f t="shared" si="3"/>
        <v>294.11764705882354</v>
      </c>
      <c r="BH32" s="10">
        <f t="shared" si="21"/>
        <v>5.902777777777778E-5</v>
      </c>
    </row>
    <row r="33" spans="6:60">
      <c r="F33">
        <f t="shared" si="4"/>
        <v>0</v>
      </c>
      <c r="G33">
        <f t="shared" si="5"/>
        <v>0</v>
      </c>
      <c r="H33">
        <f t="shared" si="6"/>
        <v>0</v>
      </c>
      <c r="I33">
        <f t="shared" si="7"/>
        <v>0</v>
      </c>
      <c r="J33">
        <f>'[1]FLEX advEARS'!$C29</f>
        <v>0</v>
      </c>
      <c r="K33">
        <f t="shared" si="8"/>
        <v>0</v>
      </c>
      <c r="L33">
        <f t="shared" si="9"/>
        <v>0</v>
      </c>
      <c r="M33">
        <f t="shared" si="10"/>
        <v>0</v>
      </c>
      <c r="R33">
        <f>'[1]FLEX advEARS'!$E29</f>
        <v>0</v>
      </c>
      <c r="T33">
        <f t="shared" si="11"/>
        <v>0</v>
      </c>
      <c r="U33">
        <f>'[1]FLEX advEARS'!$F29</f>
        <v>0</v>
      </c>
      <c r="W33">
        <f t="shared" si="12"/>
        <v>0</v>
      </c>
      <c r="X33">
        <f t="shared" si="13"/>
        <v>0</v>
      </c>
      <c r="Y33">
        <f>'[1]FLEX advEARS'!$D29</f>
        <v>0</v>
      </c>
      <c r="Z33">
        <f>'[1]FLEX advEARS'!$G29</f>
        <v>0</v>
      </c>
      <c r="AA33">
        <f>'[1]FLEX advEARS'!$H29</f>
        <v>0</v>
      </c>
      <c r="AB33">
        <f>'[1]FLEX advEARS'!$I29</f>
        <v>0</v>
      </c>
      <c r="AD33">
        <f>'[1]FLEX advEARS'!$J29</f>
        <v>0</v>
      </c>
      <c r="AF33">
        <f t="shared" si="14"/>
        <v>0</v>
      </c>
      <c r="AG33">
        <f>'[1]FLEX advEARS'!$K29</f>
        <v>0</v>
      </c>
      <c r="AH33">
        <f t="shared" si="15"/>
        <v>0</v>
      </c>
      <c r="AI33">
        <f>'[1]FLEX advEARS'!$L29</f>
        <v>0</v>
      </c>
      <c r="AK33">
        <f t="shared" si="16"/>
        <v>0</v>
      </c>
      <c r="AM33">
        <f>'[1]FLEX advEARS'!$M29</f>
        <v>0</v>
      </c>
      <c r="AO33">
        <f>'[1]FLEX advEARS'!$N29</f>
        <v>0</v>
      </c>
      <c r="AS33">
        <f>'[1]FLEX advEARS'!$O29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'[1]FLEX advEARS'!$C30</f>
        <v>0</v>
      </c>
      <c r="K34">
        <f t="shared" si="8"/>
        <v>0</v>
      </c>
      <c r="L34">
        <f t="shared" si="9"/>
        <v>0</v>
      </c>
      <c r="M34">
        <f t="shared" si="10"/>
        <v>0</v>
      </c>
      <c r="R34">
        <f>'[1]FLEX advEARS'!$E30</f>
        <v>0</v>
      </c>
      <c r="T34">
        <f t="shared" si="11"/>
        <v>0</v>
      </c>
      <c r="U34">
        <f>'[1]FLEX advEARS'!$F30</f>
        <v>0</v>
      </c>
      <c r="W34">
        <f t="shared" si="12"/>
        <v>0</v>
      </c>
      <c r="X34">
        <f t="shared" si="13"/>
        <v>0</v>
      </c>
      <c r="Y34">
        <f>'[1]FLEX advEARS'!$D30</f>
        <v>0</v>
      </c>
      <c r="Z34">
        <f>'[1]FLEX advEARS'!$G30</f>
        <v>0</v>
      </c>
      <c r="AA34">
        <f>'[1]FLEX advEARS'!$H30</f>
        <v>0</v>
      </c>
      <c r="AB34">
        <f>'[1]FLEX advEARS'!$I30</f>
        <v>0</v>
      </c>
      <c r="AD34">
        <f>'[1]FLEX advEARS'!$J30</f>
        <v>0</v>
      </c>
      <c r="AF34">
        <f t="shared" si="14"/>
        <v>0</v>
      </c>
      <c r="AG34">
        <f>'[1]FLEX advEARS'!$K30</f>
        <v>0</v>
      </c>
      <c r="AH34">
        <f t="shared" si="15"/>
        <v>0</v>
      </c>
      <c r="AI34">
        <f>'[1]FLEX advEARS'!$L30</f>
        <v>0</v>
      </c>
      <c r="AK34">
        <f t="shared" si="16"/>
        <v>0</v>
      </c>
      <c r="AM34">
        <f>'[1]FLEX advEARS'!$M30</f>
        <v>0</v>
      </c>
      <c r="AO34">
        <f>'[1]FLEX advEARS'!$N30</f>
        <v>0</v>
      </c>
      <c r="AS34">
        <f>'[1]FLEX advEARS'!$O30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'[1]FLEX advEARS'!$C31</f>
        <v>0</v>
      </c>
      <c r="K35">
        <f t="shared" si="8"/>
        <v>0</v>
      </c>
      <c r="L35">
        <f t="shared" si="9"/>
        <v>0</v>
      </c>
      <c r="M35">
        <f t="shared" si="10"/>
        <v>0</v>
      </c>
      <c r="R35">
        <f>'[1]FLEX advEARS'!$E31</f>
        <v>0</v>
      </c>
      <c r="T35">
        <f t="shared" si="11"/>
        <v>0</v>
      </c>
      <c r="U35">
        <f>'[1]FLEX advEARS'!$F31</f>
        <v>0</v>
      </c>
      <c r="W35">
        <f t="shared" si="12"/>
        <v>0</v>
      </c>
      <c r="X35">
        <f t="shared" si="13"/>
        <v>0</v>
      </c>
      <c r="Y35">
        <f>'[1]FLEX advEARS'!$D31</f>
        <v>0</v>
      </c>
      <c r="Z35">
        <f>'[1]FLEX advEARS'!$G31</f>
        <v>0</v>
      </c>
      <c r="AA35">
        <f>'[1]FLEX advEARS'!$H31</f>
        <v>0</v>
      </c>
      <c r="AB35">
        <f>'[1]FLEX advEARS'!$I31</f>
        <v>0</v>
      </c>
      <c r="AD35">
        <f>'[1]FLEX advEARS'!$J31</f>
        <v>0</v>
      </c>
      <c r="AF35">
        <f t="shared" si="14"/>
        <v>0</v>
      </c>
      <c r="AG35">
        <f>'[1]FLEX advEARS'!$K31</f>
        <v>0</v>
      </c>
      <c r="AH35">
        <f t="shared" si="15"/>
        <v>0</v>
      </c>
      <c r="AI35">
        <f>'[1]FLEX advEARS'!$L31</f>
        <v>0</v>
      </c>
      <c r="AK35">
        <f t="shared" si="16"/>
        <v>0</v>
      </c>
      <c r="AM35">
        <f>'[1]FLEX advEARS'!$M31</f>
        <v>0</v>
      </c>
      <c r="AO35">
        <f>'[1]FLEX advEARS'!$N31</f>
        <v>0</v>
      </c>
      <c r="AS35">
        <f>'[1]FLEX advEARS'!$O31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'[1]FLEX advEARS'!$C32</f>
        <v>0</v>
      </c>
      <c r="K36">
        <f t="shared" si="8"/>
        <v>0</v>
      </c>
      <c r="L36">
        <f t="shared" si="9"/>
        <v>0</v>
      </c>
      <c r="M36">
        <f t="shared" si="10"/>
        <v>0</v>
      </c>
      <c r="R36">
        <f>'[1]FLEX advEARS'!$E32</f>
        <v>0</v>
      </c>
      <c r="T36">
        <f t="shared" si="11"/>
        <v>0</v>
      </c>
      <c r="U36">
        <f>'[1]FLEX advEARS'!$F32</f>
        <v>0</v>
      </c>
      <c r="W36">
        <f t="shared" si="12"/>
        <v>0</v>
      </c>
      <c r="X36">
        <f t="shared" si="13"/>
        <v>0</v>
      </c>
      <c r="Y36">
        <f>'[1]FLEX advEARS'!$D32</f>
        <v>0</v>
      </c>
      <c r="Z36">
        <f>'[1]FLEX advEARS'!$G32</f>
        <v>0</v>
      </c>
      <c r="AA36">
        <f>'[1]FLEX advEARS'!$H32</f>
        <v>0</v>
      </c>
      <c r="AB36">
        <f>'[1]FLEX advEARS'!$I32</f>
        <v>0</v>
      </c>
      <c r="AD36">
        <f>'[1]FLEX advEARS'!$J32</f>
        <v>0</v>
      </c>
      <c r="AF36">
        <f t="shared" si="14"/>
        <v>0</v>
      </c>
      <c r="AG36">
        <f>'[1]FLEX advEARS'!$K32</f>
        <v>0</v>
      </c>
      <c r="AH36">
        <f t="shared" si="15"/>
        <v>0</v>
      </c>
      <c r="AI36">
        <f>'[1]FLEX advEARS'!$L32</f>
        <v>0</v>
      </c>
      <c r="AK36">
        <f t="shared" si="16"/>
        <v>0</v>
      </c>
      <c r="AM36">
        <f>'[1]FLEX advEARS'!$M32</f>
        <v>0</v>
      </c>
      <c r="AO36">
        <f>'[1]FLEX advEARS'!$N32</f>
        <v>0</v>
      </c>
      <c r="AS36">
        <f>'[1]FLEX advEARS'!$O32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'[1]FLEX advEARS'!$C33</f>
        <v>0</v>
      </c>
      <c r="K37">
        <f t="shared" si="8"/>
        <v>0</v>
      </c>
      <c r="L37">
        <f t="shared" si="9"/>
        <v>0</v>
      </c>
      <c r="M37">
        <f t="shared" si="10"/>
        <v>0</v>
      </c>
      <c r="R37">
        <f>'[1]FLEX advEARS'!$E33</f>
        <v>0</v>
      </c>
      <c r="T37">
        <f t="shared" si="11"/>
        <v>0</v>
      </c>
      <c r="U37">
        <f>'[1]FLEX advEARS'!$F33</f>
        <v>0</v>
      </c>
      <c r="W37">
        <f t="shared" si="12"/>
        <v>0</v>
      </c>
      <c r="X37">
        <f t="shared" si="13"/>
        <v>0</v>
      </c>
      <c r="Y37">
        <f>'[1]FLEX advEARS'!$D33</f>
        <v>0</v>
      </c>
      <c r="Z37">
        <f>'[1]FLEX advEARS'!$G33</f>
        <v>0</v>
      </c>
      <c r="AA37">
        <f>'[1]FLEX advEARS'!$H33</f>
        <v>0</v>
      </c>
      <c r="AB37">
        <f>'[1]FLEX advEARS'!$I33</f>
        <v>0</v>
      </c>
      <c r="AD37">
        <f>'[1]FLEX advEARS'!$J33</f>
        <v>0</v>
      </c>
      <c r="AF37">
        <f t="shared" si="14"/>
        <v>0</v>
      </c>
      <c r="AG37">
        <f>'[1]FLEX advEARS'!$K33</f>
        <v>0</v>
      </c>
      <c r="AH37">
        <f t="shared" si="15"/>
        <v>0</v>
      </c>
      <c r="AI37">
        <f>'[1]FLEX advEARS'!$L33</f>
        <v>0</v>
      </c>
      <c r="AK37">
        <f t="shared" si="16"/>
        <v>0</v>
      </c>
      <c r="AM37">
        <f>'[1]FLEX advEARS'!$M33</f>
        <v>0</v>
      </c>
      <c r="AO37">
        <f>'[1]FLEX advEARS'!$N33</f>
        <v>0</v>
      </c>
      <c r="AS37">
        <f>'[1]FLEX advEARS'!$O33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'[1]FLEX advEARS'!$C34</f>
        <v>0</v>
      </c>
      <c r="K38">
        <f t="shared" si="8"/>
        <v>0</v>
      </c>
      <c r="L38">
        <f t="shared" si="9"/>
        <v>0</v>
      </c>
      <c r="M38">
        <f t="shared" si="10"/>
        <v>0</v>
      </c>
      <c r="R38">
        <f>'[1]FLEX advEARS'!$E34</f>
        <v>0</v>
      </c>
      <c r="T38">
        <f t="shared" si="11"/>
        <v>0</v>
      </c>
      <c r="U38">
        <f>'[1]FLEX advEARS'!$F34</f>
        <v>0</v>
      </c>
      <c r="W38">
        <f t="shared" si="12"/>
        <v>0</v>
      </c>
      <c r="X38">
        <f t="shared" si="13"/>
        <v>0</v>
      </c>
      <c r="Y38">
        <f>'[1]FLEX advEARS'!$D34</f>
        <v>0</v>
      </c>
      <c r="Z38">
        <f>'[1]FLEX advEARS'!$G34</f>
        <v>0</v>
      </c>
      <c r="AA38">
        <f>'[1]FLEX advEARS'!$H34</f>
        <v>0</v>
      </c>
      <c r="AB38">
        <f>'[1]FLEX advEARS'!$I34</f>
        <v>0</v>
      </c>
      <c r="AD38">
        <f>'[1]FLEX advEARS'!$J34</f>
        <v>0</v>
      </c>
      <c r="AF38">
        <f t="shared" si="14"/>
        <v>0</v>
      </c>
      <c r="AG38">
        <f>'[1]FLEX advEARS'!$K34</f>
        <v>0</v>
      </c>
      <c r="AH38">
        <f t="shared" si="15"/>
        <v>0</v>
      </c>
      <c r="AI38">
        <f>'[1]FLEX advEARS'!$L34</f>
        <v>0</v>
      </c>
      <c r="AK38">
        <f t="shared" si="16"/>
        <v>0</v>
      </c>
      <c r="AM38">
        <f>'[1]FLEX advEARS'!$M34</f>
        <v>0</v>
      </c>
      <c r="AO38">
        <f>'[1]FLEX advEARS'!$N34</f>
        <v>0</v>
      </c>
      <c r="AS38">
        <f>'[1]FLEX advEARS'!$O34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'[1]FLEX advEARS'!$C35</f>
        <v>0</v>
      </c>
      <c r="K39">
        <f t="shared" si="8"/>
        <v>0</v>
      </c>
      <c r="L39">
        <f t="shared" si="9"/>
        <v>0</v>
      </c>
      <c r="M39">
        <f t="shared" si="10"/>
        <v>0</v>
      </c>
      <c r="R39">
        <f>'[1]FLEX advEARS'!$E35</f>
        <v>0</v>
      </c>
      <c r="T39">
        <f t="shared" si="11"/>
        <v>0</v>
      </c>
      <c r="U39">
        <f>'[1]FLEX advEARS'!$F35</f>
        <v>0</v>
      </c>
      <c r="W39">
        <f t="shared" si="12"/>
        <v>0</v>
      </c>
      <c r="X39">
        <f t="shared" si="13"/>
        <v>0</v>
      </c>
      <c r="Y39">
        <f>'[1]FLEX advEARS'!$D35</f>
        <v>0</v>
      </c>
      <c r="Z39">
        <f>'[1]FLEX advEARS'!$G35</f>
        <v>0</v>
      </c>
      <c r="AA39">
        <f>'[1]FLEX advEARS'!$H35</f>
        <v>0</v>
      </c>
      <c r="AB39">
        <f>'[1]FLEX advEARS'!$I35</f>
        <v>0</v>
      </c>
      <c r="AD39">
        <f>'[1]FLEX advEARS'!$J35</f>
        <v>0</v>
      </c>
      <c r="AF39">
        <f t="shared" si="14"/>
        <v>0</v>
      </c>
      <c r="AG39">
        <f>'[1]FLEX advEARS'!$K35</f>
        <v>0</v>
      </c>
      <c r="AH39">
        <f t="shared" si="15"/>
        <v>0</v>
      </c>
      <c r="AI39">
        <f>'[1]FLEX advEARS'!$L35</f>
        <v>0</v>
      </c>
      <c r="AK39">
        <f t="shared" si="16"/>
        <v>0</v>
      </c>
      <c r="AM39">
        <f>'[1]FLEX advEARS'!$M35</f>
        <v>0</v>
      </c>
      <c r="AO39">
        <f>'[1]FLEX advEARS'!$N35</f>
        <v>0</v>
      </c>
      <c r="AS39">
        <f>'[1]FLEX advEARS'!$O35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'[1]FLEX advEARS'!$C36</f>
        <v>0</v>
      </c>
      <c r="K40">
        <f t="shared" si="8"/>
        <v>0</v>
      </c>
      <c r="L40">
        <f t="shared" si="9"/>
        <v>0</v>
      </c>
      <c r="M40">
        <f t="shared" si="10"/>
        <v>0</v>
      </c>
      <c r="R40">
        <f>'[1]FLEX advEARS'!$E36</f>
        <v>0</v>
      </c>
      <c r="T40">
        <f t="shared" si="11"/>
        <v>0</v>
      </c>
      <c r="U40">
        <f>'[1]FLEX advEARS'!$F36</f>
        <v>0</v>
      </c>
      <c r="W40">
        <f t="shared" si="12"/>
        <v>0</v>
      </c>
      <c r="X40">
        <f t="shared" si="13"/>
        <v>0</v>
      </c>
      <c r="Y40">
        <f>'[1]FLEX advEARS'!$D36</f>
        <v>0</v>
      </c>
      <c r="Z40">
        <f>'[1]FLEX advEARS'!$G36</f>
        <v>0</v>
      </c>
      <c r="AA40">
        <f>'[1]FLEX advEARS'!$H36</f>
        <v>0</v>
      </c>
      <c r="AB40">
        <f>'[1]FLEX advEARS'!$I36</f>
        <v>0</v>
      </c>
      <c r="AD40">
        <f>'[1]FLEX advEARS'!$J36</f>
        <v>0</v>
      </c>
      <c r="AF40">
        <f t="shared" si="14"/>
        <v>0</v>
      </c>
      <c r="AG40">
        <f>'[1]FLEX advEARS'!$K36</f>
        <v>0</v>
      </c>
      <c r="AH40">
        <f t="shared" si="15"/>
        <v>0</v>
      </c>
      <c r="AI40">
        <f>'[1]FLEX advEARS'!$L36</f>
        <v>0</v>
      </c>
      <c r="AK40">
        <f t="shared" si="16"/>
        <v>0</v>
      </c>
      <c r="AM40">
        <f>'[1]FLEX advEARS'!$M36</f>
        <v>0</v>
      </c>
      <c r="AO40">
        <f>'[1]FLEX advEARS'!$N36</f>
        <v>0</v>
      </c>
      <c r="AS40">
        <f>'[1]FLEX advEARS'!$O36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'[1]FLEX advEARS'!$C37</f>
        <v>0</v>
      </c>
      <c r="K41">
        <f t="shared" si="8"/>
        <v>0</v>
      </c>
      <c r="L41">
        <f t="shared" si="9"/>
        <v>0</v>
      </c>
      <c r="M41">
        <f t="shared" si="10"/>
        <v>0</v>
      </c>
      <c r="R41">
        <f>'[1]FLEX advEARS'!$E37</f>
        <v>0</v>
      </c>
      <c r="T41">
        <f t="shared" si="11"/>
        <v>0</v>
      </c>
      <c r="U41">
        <f>'[1]FLEX advEARS'!$F37</f>
        <v>0</v>
      </c>
      <c r="W41">
        <f t="shared" si="12"/>
        <v>0</v>
      </c>
      <c r="X41">
        <f t="shared" si="13"/>
        <v>0</v>
      </c>
      <c r="Y41">
        <f>'[1]FLEX advEARS'!$D37</f>
        <v>0</v>
      </c>
      <c r="Z41">
        <f>'[1]FLEX advEARS'!$G37</f>
        <v>0</v>
      </c>
      <c r="AA41">
        <f>'[1]FLEX advEARS'!$H37</f>
        <v>0</v>
      </c>
      <c r="AB41">
        <f>'[1]FLEX advEARS'!$I37</f>
        <v>0</v>
      </c>
      <c r="AD41">
        <f>'[1]FLEX advEARS'!$J37</f>
        <v>0</v>
      </c>
      <c r="AF41">
        <f t="shared" si="14"/>
        <v>0</v>
      </c>
      <c r="AG41">
        <f>'[1]FLEX advEARS'!$K37</f>
        <v>0</v>
      </c>
      <c r="AH41">
        <f t="shared" si="15"/>
        <v>0</v>
      </c>
      <c r="AI41">
        <f>'[1]FLEX advEARS'!$L37</f>
        <v>0</v>
      </c>
      <c r="AK41">
        <f t="shared" si="16"/>
        <v>0</v>
      </c>
      <c r="AM41">
        <f>'[1]FLEX advEARS'!$M37</f>
        <v>0</v>
      </c>
      <c r="AO41">
        <f>'[1]FLEX advEARS'!$N37</f>
        <v>0</v>
      </c>
      <c r="AS41">
        <f>'[1]FLEX advEARS'!$O37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'[1]FLEX advEARS'!$C38</f>
        <v>0</v>
      </c>
      <c r="K42">
        <f t="shared" si="8"/>
        <v>0</v>
      </c>
      <c r="L42">
        <f t="shared" si="9"/>
        <v>0</v>
      </c>
      <c r="M42">
        <f t="shared" si="10"/>
        <v>0</v>
      </c>
      <c r="R42">
        <f>'[1]FLEX advEARS'!$E38</f>
        <v>0</v>
      </c>
      <c r="T42">
        <f t="shared" si="11"/>
        <v>0</v>
      </c>
      <c r="U42">
        <f>'[1]FLEX advEARS'!$F38</f>
        <v>0</v>
      </c>
      <c r="W42">
        <f t="shared" si="12"/>
        <v>0</v>
      </c>
      <c r="X42">
        <f t="shared" si="13"/>
        <v>0</v>
      </c>
      <c r="Y42">
        <f>'[1]FLEX advEARS'!$D38</f>
        <v>0</v>
      </c>
      <c r="Z42">
        <f>'[1]FLEX advEARS'!$G38</f>
        <v>0</v>
      </c>
      <c r="AA42">
        <f>'[1]FLEX advEARS'!$H38</f>
        <v>0</v>
      </c>
      <c r="AB42">
        <f>'[1]FLEX advEARS'!$I38</f>
        <v>0</v>
      </c>
      <c r="AD42">
        <f>'[1]FLEX advEARS'!$J38</f>
        <v>0</v>
      </c>
      <c r="AF42">
        <f t="shared" si="14"/>
        <v>0</v>
      </c>
      <c r="AG42">
        <f>'[1]FLEX advEARS'!$K38</f>
        <v>0</v>
      </c>
      <c r="AH42">
        <f t="shared" si="15"/>
        <v>0</v>
      </c>
      <c r="AI42">
        <f>'[1]FLEX advEARS'!$L38</f>
        <v>0</v>
      </c>
      <c r="AK42">
        <f t="shared" si="16"/>
        <v>0</v>
      </c>
      <c r="AM42">
        <f>'[1]FLEX advEARS'!$M38</f>
        <v>0</v>
      </c>
      <c r="AO42">
        <f>'[1]FLEX advEARS'!$N38</f>
        <v>0</v>
      </c>
      <c r="AS42">
        <f>'[1]FLEX advEARS'!$O38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'[1]FLEX advEARS'!$C39</f>
        <v>0</v>
      </c>
      <c r="K43">
        <f t="shared" si="8"/>
        <v>0</v>
      </c>
      <c r="L43">
        <f t="shared" si="9"/>
        <v>0</v>
      </c>
      <c r="M43">
        <f t="shared" si="10"/>
        <v>0</v>
      </c>
      <c r="R43">
        <f>'[1]FLEX advEARS'!$E39</f>
        <v>0</v>
      </c>
      <c r="T43">
        <f t="shared" si="11"/>
        <v>0</v>
      </c>
      <c r="U43">
        <f>'[1]FLEX advEARS'!$F39</f>
        <v>0</v>
      </c>
      <c r="W43">
        <f t="shared" si="12"/>
        <v>0</v>
      </c>
      <c r="X43">
        <f t="shared" si="13"/>
        <v>0</v>
      </c>
      <c r="Y43">
        <f>'[1]FLEX advEARS'!$D39</f>
        <v>0</v>
      </c>
      <c r="Z43">
        <f>'[1]FLEX advEARS'!$G39</f>
        <v>0</v>
      </c>
      <c r="AA43">
        <f>'[1]FLEX advEARS'!$H39</f>
        <v>0</v>
      </c>
      <c r="AB43">
        <f>'[1]FLEX advEARS'!$I39</f>
        <v>0</v>
      </c>
      <c r="AD43">
        <f>'[1]FLEX advEARS'!$J39</f>
        <v>0</v>
      </c>
      <c r="AF43">
        <f t="shared" si="14"/>
        <v>0</v>
      </c>
      <c r="AG43">
        <f>'[1]FLEX advEARS'!$K39</f>
        <v>0</v>
      </c>
      <c r="AH43">
        <f t="shared" si="15"/>
        <v>0</v>
      </c>
      <c r="AI43">
        <f>'[1]FLEX advEARS'!$L39</f>
        <v>0</v>
      </c>
      <c r="AK43">
        <f t="shared" si="16"/>
        <v>0</v>
      </c>
      <c r="AM43">
        <f>'[1]FLEX advEARS'!$M39</f>
        <v>0</v>
      </c>
      <c r="AO43">
        <f>'[1]FLEX advEARS'!$N39</f>
        <v>0</v>
      </c>
      <c r="AS43">
        <f>'[1]FLEX advEARS'!$O39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'[1]FLEX advEARS'!$C40</f>
        <v>0</v>
      </c>
      <c r="K44">
        <f t="shared" si="8"/>
        <v>0</v>
      </c>
      <c r="L44">
        <f t="shared" si="9"/>
        <v>0</v>
      </c>
      <c r="M44">
        <f t="shared" si="10"/>
        <v>0</v>
      </c>
      <c r="R44">
        <f>'[1]FLEX advEARS'!$E40</f>
        <v>0</v>
      </c>
      <c r="T44">
        <f t="shared" si="11"/>
        <v>0</v>
      </c>
      <c r="U44">
        <f>'[1]FLEX advEARS'!$F40</f>
        <v>0</v>
      </c>
      <c r="W44">
        <f t="shared" si="12"/>
        <v>0</v>
      </c>
      <c r="X44">
        <f t="shared" si="13"/>
        <v>0</v>
      </c>
      <c r="Y44">
        <f>'[1]FLEX advEARS'!$D40</f>
        <v>0</v>
      </c>
      <c r="Z44">
        <f>'[1]FLEX advEARS'!$G40</f>
        <v>0</v>
      </c>
      <c r="AA44">
        <f>'[1]FLEX advEARS'!$H40</f>
        <v>0</v>
      </c>
      <c r="AB44">
        <f>'[1]FLEX advEARS'!$I40</f>
        <v>0</v>
      </c>
      <c r="AD44">
        <f>'[1]FLEX advEARS'!$J40</f>
        <v>0</v>
      </c>
      <c r="AF44">
        <f t="shared" si="14"/>
        <v>0</v>
      </c>
      <c r="AG44">
        <f>'[1]FLEX advEARS'!$K40</f>
        <v>0</v>
      </c>
      <c r="AH44">
        <f t="shared" si="15"/>
        <v>0</v>
      </c>
      <c r="AI44">
        <f>'[1]FLEX advEARS'!$L40</f>
        <v>0</v>
      </c>
      <c r="AK44">
        <f t="shared" si="16"/>
        <v>0</v>
      </c>
      <c r="AM44">
        <f>'[1]FLEX advEARS'!$M40</f>
        <v>0</v>
      </c>
      <c r="AO44">
        <f>'[1]FLEX advEARS'!$N40</f>
        <v>0</v>
      </c>
      <c r="AS44">
        <f>'[1]FLEX advEARS'!$O40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'[1]FLEX advEARS'!$C41</f>
        <v>0</v>
      </c>
      <c r="K45">
        <f t="shared" si="8"/>
        <v>0</v>
      </c>
      <c r="L45">
        <f t="shared" si="9"/>
        <v>0</v>
      </c>
      <c r="M45">
        <f t="shared" si="10"/>
        <v>0</v>
      </c>
      <c r="R45">
        <f>'[1]FLEX advEARS'!$E41</f>
        <v>0</v>
      </c>
      <c r="T45">
        <f t="shared" si="11"/>
        <v>0</v>
      </c>
      <c r="U45">
        <f>'[1]FLEX advEARS'!$F41</f>
        <v>0</v>
      </c>
      <c r="W45">
        <f t="shared" si="12"/>
        <v>0</v>
      </c>
      <c r="X45">
        <f t="shared" si="13"/>
        <v>0</v>
      </c>
      <c r="Y45">
        <f>'[1]FLEX advEARS'!$D41</f>
        <v>0</v>
      </c>
      <c r="Z45">
        <f>'[1]FLEX advEARS'!$G41</f>
        <v>0</v>
      </c>
      <c r="AA45">
        <f>'[1]FLEX advEARS'!$H41</f>
        <v>0</v>
      </c>
      <c r="AB45">
        <f>'[1]FLEX advEARS'!$I41</f>
        <v>0</v>
      </c>
      <c r="AD45">
        <f>'[1]FLEX advEARS'!$J41</f>
        <v>0</v>
      </c>
      <c r="AF45">
        <f t="shared" si="14"/>
        <v>0</v>
      </c>
      <c r="AG45">
        <f>'[1]FLEX advEARS'!$K41</f>
        <v>0</v>
      </c>
      <c r="AH45">
        <f t="shared" si="15"/>
        <v>0</v>
      </c>
      <c r="AI45">
        <f>'[1]FLEX advEARS'!$L41</f>
        <v>0</v>
      </c>
      <c r="AK45">
        <f t="shared" si="16"/>
        <v>0</v>
      </c>
      <c r="AM45">
        <f>'[1]FLEX advEARS'!$M41</f>
        <v>0</v>
      </c>
      <c r="AO45">
        <f>'[1]FLEX advEARS'!$N41</f>
        <v>0</v>
      </c>
      <c r="AS45">
        <f>'[1]FLEX advEARS'!$O41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'[1]FLEX advEARS'!$C42</f>
        <v>0</v>
      </c>
      <c r="K46">
        <f t="shared" si="8"/>
        <v>0</v>
      </c>
      <c r="L46">
        <f t="shared" si="9"/>
        <v>0</v>
      </c>
      <c r="M46">
        <f t="shared" si="10"/>
        <v>0</v>
      </c>
      <c r="R46">
        <f>'[1]FLEX advEARS'!$E42</f>
        <v>0</v>
      </c>
      <c r="T46">
        <f t="shared" si="11"/>
        <v>0</v>
      </c>
      <c r="U46">
        <f>'[1]FLEX advEARS'!$F42</f>
        <v>0</v>
      </c>
      <c r="W46">
        <f t="shared" si="12"/>
        <v>0</v>
      </c>
      <c r="X46">
        <f t="shared" si="13"/>
        <v>0</v>
      </c>
      <c r="Y46">
        <f>'[1]FLEX advEARS'!$D42</f>
        <v>0</v>
      </c>
      <c r="Z46">
        <f>'[1]FLEX advEARS'!$G42</f>
        <v>0</v>
      </c>
      <c r="AA46">
        <f>'[1]FLEX advEARS'!$H42</f>
        <v>0</v>
      </c>
      <c r="AB46">
        <f>'[1]FLEX advEARS'!$I42</f>
        <v>0</v>
      </c>
      <c r="AD46">
        <f>'[1]FLEX advEARS'!$J42</f>
        <v>0</v>
      </c>
      <c r="AF46">
        <f t="shared" si="14"/>
        <v>0</v>
      </c>
      <c r="AG46">
        <f>'[1]FLEX advEARS'!$K42</f>
        <v>0</v>
      </c>
      <c r="AH46">
        <f t="shared" si="15"/>
        <v>0</v>
      </c>
      <c r="AI46">
        <f>'[1]FLEX advEARS'!$L42</f>
        <v>0</v>
      </c>
      <c r="AK46">
        <f t="shared" si="16"/>
        <v>0</v>
      </c>
      <c r="AM46">
        <f>'[1]FLEX advEARS'!$M42</f>
        <v>0</v>
      </c>
      <c r="AO46">
        <f>'[1]FLEX advEARS'!$N42</f>
        <v>0</v>
      </c>
      <c r="AS46">
        <f>'[1]FLEX advEARS'!$O42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'[1]FLEX advEARS'!$C43</f>
        <v>0</v>
      </c>
      <c r="K47">
        <f t="shared" si="8"/>
        <v>0</v>
      </c>
      <c r="L47">
        <f t="shared" si="9"/>
        <v>0</v>
      </c>
      <c r="M47">
        <f t="shared" si="10"/>
        <v>0</v>
      </c>
      <c r="R47">
        <f>'[1]FLEX advEARS'!$E43</f>
        <v>0</v>
      </c>
      <c r="T47">
        <f t="shared" si="11"/>
        <v>0</v>
      </c>
      <c r="U47">
        <f>'[1]FLEX advEARS'!$F43</f>
        <v>0</v>
      </c>
      <c r="W47">
        <f t="shared" si="12"/>
        <v>0</v>
      </c>
      <c r="X47">
        <f t="shared" si="13"/>
        <v>0</v>
      </c>
      <c r="Y47">
        <f>'[1]FLEX advEARS'!$D43</f>
        <v>0</v>
      </c>
      <c r="Z47">
        <f>'[1]FLEX advEARS'!$G43</f>
        <v>0</v>
      </c>
      <c r="AA47">
        <f>'[1]FLEX advEARS'!$H43</f>
        <v>0</v>
      </c>
      <c r="AB47">
        <f>'[1]FLEX advEARS'!$I43</f>
        <v>0</v>
      </c>
      <c r="AD47">
        <f>'[1]FLEX advEARS'!$J43</f>
        <v>0</v>
      </c>
      <c r="AF47">
        <f t="shared" si="14"/>
        <v>0</v>
      </c>
      <c r="AG47">
        <f>'[1]FLEX advEARS'!$K43</f>
        <v>0</v>
      </c>
      <c r="AH47">
        <f t="shared" si="15"/>
        <v>0</v>
      </c>
      <c r="AI47">
        <f>'[1]FLEX advEARS'!$L43</f>
        <v>0</v>
      </c>
      <c r="AK47">
        <f t="shared" si="16"/>
        <v>0</v>
      </c>
      <c r="AM47">
        <f>'[1]FLEX advEARS'!$M43</f>
        <v>0</v>
      </c>
      <c r="AO47">
        <f>'[1]FLEX advEARS'!$N43</f>
        <v>0</v>
      </c>
      <c r="AS47">
        <f>'[1]FLEX advEARS'!$O43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'[1]FLEX advEARS'!$C44</f>
        <v>0</v>
      </c>
      <c r="K48">
        <f t="shared" si="8"/>
        <v>0</v>
      </c>
      <c r="L48">
        <f t="shared" si="9"/>
        <v>0</v>
      </c>
      <c r="M48">
        <f t="shared" si="10"/>
        <v>0</v>
      </c>
      <c r="R48">
        <f>'[1]FLEX advEARS'!$E44</f>
        <v>0</v>
      </c>
      <c r="T48">
        <f t="shared" si="11"/>
        <v>0</v>
      </c>
      <c r="U48">
        <f>'[1]FLEX advEARS'!$F44</f>
        <v>0</v>
      </c>
      <c r="W48">
        <f t="shared" si="12"/>
        <v>0</v>
      </c>
      <c r="X48">
        <f t="shared" si="13"/>
        <v>0</v>
      </c>
      <c r="Y48">
        <f>'[1]FLEX advEARS'!$D44</f>
        <v>0</v>
      </c>
      <c r="Z48">
        <f>'[1]FLEX advEARS'!$G44</f>
        <v>0</v>
      </c>
      <c r="AA48">
        <f>'[1]FLEX advEARS'!$H44</f>
        <v>0</v>
      </c>
      <c r="AB48">
        <f>'[1]FLEX advEARS'!$I44</f>
        <v>0</v>
      </c>
      <c r="AD48">
        <f>'[1]FLEX advEARS'!$J44</f>
        <v>0</v>
      </c>
      <c r="AF48">
        <f t="shared" si="14"/>
        <v>0</v>
      </c>
      <c r="AG48">
        <f>'[1]FLEX advEARS'!$K44</f>
        <v>0</v>
      </c>
      <c r="AH48">
        <f t="shared" si="15"/>
        <v>0</v>
      </c>
      <c r="AI48">
        <f>'[1]FLEX advEARS'!$L44</f>
        <v>0</v>
      </c>
      <c r="AK48">
        <f t="shared" si="16"/>
        <v>0</v>
      </c>
      <c r="AM48">
        <f>'[1]FLEX advEARS'!$M44</f>
        <v>0</v>
      </c>
      <c r="AO48">
        <f>'[1]FLEX advEARS'!$N44</f>
        <v>0</v>
      </c>
      <c r="AS48">
        <f>'[1]FLEX advEARS'!$O44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'[1]FLEX advEARS'!$C45</f>
        <v>0</v>
      </c>
      <c r="K49">
        <f t="shared" si="8"/>
        <v>0</v>
      </c>
      <c r="L49">
        <f t="shared" si="9"/>
        <v>0</v>
      </c>
      <c r="M49">
        <f t="shared" si="10"/>
        <v>0</v>
      </c>
      <c r="R49">
        <f>'[1]FLEX advEARS'!$E45</f>
        <v>0</v>
      </c>
      <c r="T49">
        <f t="shared" si="11"/>
        <v>0</v>
      </c>
      <c r="U49">
        <f>'[1]FLEX advEARS'!$F45</f>
        <v>0</v>
      </c>
      <c r="W49">
        <f t="shared" si="12"/>
        <v>0</v>
      </c>
      <c r="X49">
        <f t="shared" si="13"/>
        <v>0</v>
      </c>
      <c r="Y49">
        <f>'[1]FLEX advEARS'!$D45</f>
        <v>0</v>
      </c>
      <c r="Z49">
        <f>'[1]FLEX advEARS'!$G45</f>
        <v>0</v>
      </c>
      <c r="AA49">
        <f>'[1]FLEX advEARS'!$H45</f>
        <v>0</v>
      </c>
      <c r="AB49">
        <f>'[1]FLEX advEARS'!$I45</f>
        <v>0</v>
      </c>
      <c r="AD49">
        <f>'[1]FLEX advEARS'!$J45</f>
        <v>0</v>
      </c>
      <c r="AF49">
        <f t="shared" si="14"/>
        <v>0</v>
      </c>
      <c r="AG49">
        <f>'[1]FLEX advEARS'!$K45</f>
        <v>0</v>
      </c>
      <c r="AH49">
        <f t="shared" si="15"/>
        <v>0</v>
      </c>
      <c r="AI49">
        <f>'[1]FLEX advEARS'!$L45</f>
        <v>0</v>
      </c>
      <c r="AK49">
        <f t="shared" si="16"/>
        <v>0</v>
      </c>
      <c r="AM49">
        <f>'[1]FLEX advEARS'!$M45</f>
        <v>0</v>
      </c>
      <c r="AO49">
        <f>'[1]FLEX advEARS'!$N45</f>
        <v>0</v>
      </c>
      <c r="AS49">
        <f>'[1]FLEX advEARS'!$O45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'[1]FLEX advEARS'!$C46</f>
        <v>0</v>
      </c>
      <c r="K50">
        <f t="shared" si="8"/>
        <v>0</v>
      </c>
      <c r="L50">
        <f t="shared" si="9"/>
        <v>0</v>
      </c>
      <c r="M50">
        <f t="shared" si="10"/>
        <v>0</v>
      </c>
      <c r="R50">
        <f>'[1]FLEX advEARS'!$E46</f>
        <v>0</v>
      </c>
      <c r="T50">
        <f t="shared" si="11"/>
        <v>0</v>
      </c>
      <c r="U50">
        <f>'[1]FLEX advEARS'!$F46</f>
        <v>0</v>
      </c>
      <c r="W50">
        <f t="shared" si="12"/>
        <v>0</v>
      </c>
      <c r="X50">
        <f t="shared" si="13"/>
        <v>0</v>
      </c>
      <c r="Y50">
        <f>'[1]FLEX advEARS'!$D46</f>
        <v>0</v>
      </c>
      <c r="Z50">
        <f>'[1]FLEX advEARS'!$G46</f>
        <v>0</v>
      </c>
      <c r="AA50">
        <f>'[1]FLEX advEARS'!$H46</f>
        <v>0</v>
      </c>
      <c r="AB50">
        <f>'[1]FLEX advEARS'!$I46</f>
        <v>0</v>
      </c>
      <c r="AD50">
        <f>'[1]FLEX advEARS'!$J46</f>
        <v>0</v>
      </c>
      <c r="AF50">
        <f t="shared" si="14"/>
        <v>0</v>
      </c>
      <c r="AG50">
        <f>'[1]FLEX advEARS'!$K46</f>
        <v>0</v>
      </c>
      <c r="AH50">
        <f t="shared" si="15"/>
        <v>0</v>
      </c>
      <c r="AI50">
        <f>'[1]FLEX advEARS'!$L46</f>
        <v>0</v>
      </c>
      <c r="AK50">
        <f t="shared" si="16"/>
        <v>0</v>
      </c>
      <c r="AM50">
        <f>'[1]FLEX advEARS'!$M46</f>
        <v>0</v>
      </c>
      <c r="AO50">
        <f>'[1]FLEX advEARS'!$N46</f>
        <v>0</v>
      </c>
      <c r="AS50">
        <f>'[1]FLEX advEARS'!$O46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'[1]FLEX advEARS'!$C47</f>
        <v>0</v>
      </c>
      <c r="K51">
        <f t="shared" si="8"/>
        <v>0</v>
      </c>
      <c r="L51">
        <f t="shared" si="9"/>
        <v>0</v>
      </c>
      <c r="M51">
        <f t="shared" si="10"/>
        <v>0</v>
      </c>
      <c r="R51">
        <f>'[1]FLEX advEARS'!$E47</f>
        <v>0</v>
      </c>
      <c r="T51">
        <f t="shared" si="11"/>
        <v>0</v>
      </c>
      <c r="U51">
        <f>'[1]FLEX advEARS'!$F47</f>
        <v>0</v>
      </c>
      <c r="W51">
        <f t="shared" si="12"/>
        <v>0</v>
      </c>
      <c r="X51">
        <f t="shared" si="13"/>
        <v>0</v>
      </c>
      <c r="Y51">
        <f>'[1]FLEX advEARS'!$D47</f>
        <v>0</v>
      </c>
      <c r="Z51">
        <f>'[1]FLEX advEARS'!$G47</f>
        <v>0</v>
      </c>
      <c r="AA51">
        <f>'[1]FLEX advEARS'!$H47</f>
        <v>0</v>
      </c>
      <c r="AB51">
        <f>'[1]FLEX advEARS'!$I47</f>
        <v>0</v>
      </c>
      <c r="AD51">
        <f>'[1]FLEX advEARS'!$J47</f>
        <v>0</v>
      </c>
      <c r="AF51">
        <f t="shared" si="14"/>
        <v>0</v>
      </c>
      <c r="AG51">
        <f>'[1]FLEX advEARS'!$K47</f>
        <v>0</v>
      </c>
      <c r="AH51">
        <f t="shared" si="15"/>
        <v>0</v>
      </c>
      <c r="AI51">
        <f>'[1]FLEX advEARS'!$L47</f>
        <v>0</v>
      </c>
      <c r="AK51">
        <f t="shared" si="16"/>
        <v>0</v>
      </c>
      <c r="AM51">
        <f>'[1]FLEX advEARS'!$M47</f>
        <v>0</v>
      </c>
      <c r="AO51">
        <f>'[1]FLEX advEARS'!$N47</f>
        <v>0</v>
      </c>
      <c r="AS51">
        <f>'[1]FLEX advEARS'!$O47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'[1]FLEX advEARS'!$C48</f>
        <v>0</v>
      </c>
      <c r="K52">
        <f t="shared" si="8"/>
        <v>0</v>
      </c>
      <c r="L52">
        <f t="shared" si="9"/>
        <v>0</v>
      </c>
      <c r="M52">
        <f t="shared" si="10"/>
        <v>0</v>
      </c>
      <c r="R52">
        <f>'[1]FLEX advEARS'!$E48</f>
        <v>0</v>
      </c>
      <c r="T52">
        <f t="shared" si="11"/>
        <v>0</v>
      </c>
      <c r="U52">
        <f>'[1]FLEX advEARS'!$F48</f>
        <v>0</v>
      </c>
      <c r="W52">
        <f t="shared" si="12"/>
        <v>0</v>
      </c>
      <c r="X52">
        <f t="shared" si="13"/>
        <v>0</v>
      </c>
      <c r="Y52">
        <f>'[1]FLEX advEARS'!$D48</f>
        <v>0</v>
      </c>
      <c r="Z52">
        <f>'[1]FLEX advEARS'!$G48</f>
        <v>0</v>
      </c>
      <c r="AA52">
        <f>'[1]FLEX advEARS'!$H48</f>
        <v>0</v>
      </c>
      <c r="AB52">
        <f>'[1]FLEX advEARS'!$I48</f>
        <v>0</v>
      </c>
      <c r="AD52">
        <f>'[1]FLEX advEARS'!$J48</f>
        <v>0</v>
      </c>
      <c r="AF52">
        <f t="shared" si="14"/>
        <v>0</v>
      </c>
      <c r="AG52">
        <f>'[1]FLEX advEARS'!$K48</f>
        <v>0</v>
      </c>
      <c r="AH52">
        <f t="shared" si="15"/>
        <v>0</v>
      </c>
      <c r="AI52">
        <f>'[1]FLEX advEARS'!$L48</f>
        <v>0</v>
      </c>
      <c r="AK52">
        <f t="shared" si="16"/>
        <v>0</v>
      </c>
      <c r="AM52">
        <f>'[1]FLEX advEARS'!$M48</f>
        <v>0</v>
      </c>
      <c r="AO52">
        <f>'[1]FLEX advEARS'!$N48</f>
        <v>0</v>
      </c>
      <c r="AS52">
        <f>'[1]FLEX advEARS'!$O48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'[1]FLEX advEARS'!$C49</f>
        <v>0</v>
      </c>
      <c r="K53">
        <f t="shared" si="8"/>
        <v>0</v>
      </c>
      <c r="L53">
        <f t="shared" si="9"/>
        <v>0</v>
      </c>
      <c r="M53">
        <f t="shared" si="10"/>
        <v>0</v>
      </c>
      <c r="R53">
        <f>'[1]FLEX advEARS'!$E49</f>
        <v>0</v>
      </c>
      <c r="T53">
        <f t="shared" si="11"/>
        <v>0</v>
      </c>
      <c r="U53">
        <f>'[1]FLEX advEARS'!$F49</f>
        <v>0</v>
      </c>
      <c r="W53">
        <f t="shared" si="12"/>
        <v>0</v>
      </c>
      <c r="X53">
        <f t="shared" si="13"/>
        <v>0</v>
      </c>
      <c r="Y53">
        <f>'[1]FLEX advEARS'!$D49</f>
        <v>0</v>
      </c>
      <c r="Z53">
        <f>'[1]FLEX advEARS'!$G49</f>
        <v>0</v>
      </c>
      <c r="AA53">
        <f>'[1]FLEX advEARS'!$H49</f>
        <v>0</v>
      </c>
      <c r="AB53">
        <f>'[1]FLEX advEARS'!$I49</f>
        <v>0</v>
      </c>
      <c r="AD53">
        <f>'[1]FLEX advEARS'!$J49</f>
        <v>0</v>
      </c>
      <c r="AF53">
        <f t="shared" si="14"/>
        <v>0</v>
      </c>
      <c r="AG53">
        <f>'[1]FLEX advEARS'!$K49</f>
        <v>0</v>
      </c>
      <c r="AH53">
        <f t="shared" si="15"/>
        <v>0</v>
      </c>
      <c r="AI53">
        <f>'[1]FLEX advEARS'!$L49</f>
        <v>0</v>
      </c>
      <c r="AK53">
        <f t="shared" si="16"/>
        <v>0</v>
      </c>
      <c r="AM53">
        <f>'[1]FLEX advEARS'!$M49</f>
        <v>0</v>
      </c>
      <c r="AO53">
        <f>'[1]FLEX advEARS'!$N49</f>
        <v>0</v>
      </c>
      <c r="AS53">
        <f>'[1]FLEX advEARS'!$O49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'[1]FLEX advEARS'!$C50</f>
        <v>0</v>
      </c>
      <c r="K54">
        <f t="shared" si="8"/>
        <v>0</v>
      </c>
      <c r="L54">
        <f t="shared" si="9"/>
        <v>0</v>
      </c>
      <c r="M54">
        <f t="shared" si="10"/>
        <v>0</v>
      </c>
      <c r="R54">
        <f>'[1]FLEX advEARS'!$E50</f>
        <v>0</v>
      </c>
      <c r="T54">
        <f t="shared" si="11"/>
        <v>0</v>
      </c>
      <c r="U54">
        <f>'[1]FLEX advEARS'!$F50</f>
        <v>0</v>
      </c>
      <c r="W54">
        <f t="shared" si="12"/>
        <v>0</v>
      </c>
      <c r="X54">
        <f t="shared" si="13"/>
        <v>0</v>
      </c>
      <c r="Y54">
        <f>'[1]FLEX advEARS'!$D50</f>
        <v>0</v>
      </c>
      <c r="Z54">
        <f>'[1]FLEX advEARS'!$G50</f>
        <v>0</v>
      </c>
      <c r="AA54">
        <f>'[1]FLEX advEARS'!$H50</f>
        <v>0</v>
      </c>
      <c r="AB54">
        <f>'[1]FLEX advEARS'!$I50</f>
        <v>0</v>
      </c>
      <c r="AD54">
        <f>'[1]FLEX advEARS'!$J50</f>
        <v>0</v>
      </c>
      <c r="AF54">
        <f t="shared" si="14"/>
        <v>0</v>
      </c>
      <c r="AG54">
        <f>'[1]FLEX advEARS'!$K50</f>
        <v>0</v>
      </c>
      <c r="AH54">
        <f t="shared" si="15"/>
        <v>0</v>
      </c>
      <c r="AI54">
        <f>'[1]FLEX advEARS'!$L50</f>
        <v>0</v>
      </c>
      <c r="AK54">
        <f t="shared" si="16"/>
        <v>0</v>
      </c>
      <c r="AM54">
        <f>'[1]FLEX advEARS'!$M50</f>
        <v>0</v>
      </c>
      <c r="AO54">
        <f>'[1]FLEX advEARS'!$N50</f>
        <v>0</v>
      </c>
      <c r="AS54">
        <f>'[1]FLEX advEARS'!$O50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'[1]FLEX advEARS'!$C51</f>
        <v>0</v>
      </c>
      <c r="K55">
        <f t="shared" si="8"/>
        <v>0</v>
      </c>
      <c r="L55">
        <f t="shared" si="9"/>
        <v>0</v>
      </c>
      <c r="M55">
        <f t="shared" si="10"/>
        <v>0</v>
      </c>
      <c r="R55">
        <f>'[1]FLEX advEARS'!$E51</f>
        <v>0</v>
      </c>
      <c r="T55">
        <f t="shared" si="11"/>
        <v>0</v>
      </c>
      <c r="U55">
        <f>'[1]FLEX advEARS'!$F51</f>
        <v>0</v>
      </c>
      <c r="W55">
        <f t="shared" si="12"/>
        <v>0</v>
      </c>
      <c r="X55">
        <f t="shared" si="13"/>
        <v>0</v>
      </c>
      <c r="Y55">
        <f>'[1]FLEX advEARS'!$D51</f>
        <v>0</v>
      </c>
      <c r="Z55">
        <f>'[1]FLEX advEARS'!$G51</f>
        <v>0</v>
      </c>
      <c r="AA55">
        <f>'[1]FLEX advEARS'!$H51</f>
        <v>0</v>
      </c>
      <c r="AB55">
        <f>'[1]FLEX advEARS'!$I51</f>
        <v>0</v>
      </c>
      <c r="AD55">
        <f>'[1]FLEX advEARS'!$J51</f>
        <v>0</v>
      </c>
      <c r="AF55">
        <f t="shared" si="14"/>
        <v>0</v>
      </c>
      <c r="AG55">
        <f>'[1]FLEX advEARS'!$K51</f>
        <v>0</v>
      </c>
      <c r="AH55">
        <f t="shared" si="15"/>
        <v>0</v>
      </c>
      <c r="AI55">
        <f>'[1]FLEX advEARS'!$L51</f>
        <v>0</v>
      </c>
      <c r="AK55">
        <f t="shared" si="16"/>
        <v>0</v>
      </c>
      <c r="AM55">
        <f>'[1]FLEX advEARS'!$M51</f>
        <v>0</v>
      </c>
      <c r="AO55">
        <f>'[1]FLEX advEARS'!$N51</f>
        <v>0</v>
      </c>
      <c r="AS55">
        <f>'[1]FLEX advEARS'!$O51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'[1]FLEX advEARS'!$C52</f>
        <v>0</v>
      </c>
      <c r="K56">
        <f t="shared" si="8"/>
        <v>0</v>
      </c>
      <c r="L56">
        <f t="shared" si="9"/>
        <v>0</v>
      </c>
      <c r="M56">
        <f t="shared" si="10"/>
        <v>0</v>
      </c>
      <c r="R56">
        <f>'[1]FLEX advEARS'!$E52</f>
        <v>0</v>
      </c>
      <c r="T56">
        <f t="shared" si="11"/>
        <v>0</v>
      </c>
      <c r="U56">
        <f>'[1]FLEX advEARS'!$F52</f>
        <v>0</v>
      </c>
      <c r="W56">
        <f t="shared" si="12"/>
        <v>0</v>
      </c>
      <c r="X56">
        <f t="shared" si="13"/>
        <v>0</v>
      </c>
      <c r="Y56">
        <f>'[1]FLEX advEARS'!$D52</f>
        <v>0</v>
      </c>
      <c r="Z56">
        <f>'[1]FLEX advEARS'!$G52</f>
        <v>0</v>
      </c>
      <c r="AA56">
        <f>'[1]FLEX advEARS'!$H52</f>
        <v>0</v>
      </c>
      <c r="AB56">
        <f>'[1]FLEX advEARS'!$I52</f>
        <v>0</v>
      </c>
      <c r="AD56">
        <f>'[1]FLEX advEARS'!$J52</f>
        <v>0</v>
      </c>
      <c r="AF56">
        <f t="shared" si="14"/>
        <v>0</v>
      </c>
      <c r="AG56">
        <f>'[1]FLEX advEARS'!$K52</f>
        <v>0</v>
      </c>
      <c r="AH56">
        <f t="shared" si="15"/>
        <v>0</v>
      </c>
      <c r="AI56">
        <f>'[1]FLEX advEARS'!$L52</f>
        <v>0</v>
      </c>
      <c r="AK56">
        <f t="shared" si="16"/>
        <v>0</v>
      </c>
      <c r="AM56">
        <f>'[1]FLEX advEARS'!$M52</f>
        <v>0</v>
      </c>
      <c r="AO56">
        <f>'[1]FLEX advEARS'!$N52</f>
        <v>0</v>
      </c>
      <c r="AS56">
        <f>'[1]FLEX advEARS'!$O52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'[1]FLEX advEARS'!$C53</f>
        <v>0</v>
      </c>
      <c r="K57">
        <f t="shared" si="8"/>
        <v>0</v>
      </c>
      <c r="L57">
        <f t="shared" si="9"/>
        <v>0</v>
      </c>
      <c r="M57">
        <f t="shared" si="10"/>
        <v>0</v>
      </c>
      <c r="R57">
        <f>'[1]FLEX advEARS'!$E53</f>
        <v>0</v>
      </c>
      <c r="T57">
        <f t="shared" si="11"/>
        <v>0</v>
      </c>
      <c r="U57">
        <f>'[1]FLEX advEARS'!$F53</f>
        <v>0</v>
      </c>
      <c r="W57">
        <f t="shared" si="12"/>
        <v>0</v>
      </c>
      <c r="X57">
        <f t="shared" si="13"/>
        <v>0</v>
      </c>
      <c r="Y57">
        <f>'[1]FLEX advEARS'!$D53</f>
        <v>0</v>
      </c>
      <c r="Z57">
        <f>'[1]FLEX advEARS'!$G53</f>
        <v>0</v>
      </c>
      <c r="AA57">
        <f>'[1]FLEX advEARS'!$H53</f>
        <v>0</v>
      </c>
      <c r="AB57">
        <f>'[1]FLEX advEARS'!$I53</f>
        <v>0</v>
      </c>
      <c r="AD57">
        <f>'[1]FLEX advEARS'!$J53</f>
        <v>0</v>
      </c>
      <c r="AF57">
        <f t="shared" si="14"/>
        <v>0</v>
      </c>
      <c r="AG57">
        <f>'[1]FLEX advEARS'!$K53</f>
        <v>0</v>
      </c>
      <c r="AH57">
        <f t="shared" si="15"/>
        <v>0</v>
      </c>
      <c r="AI57">
        <f>'[1]FLEX advEARS'!$L53</f>
        <v>0</v>
      </c>
      <c r="AK57">
        <f t="shared" si="16"/>
        <v>0</v>
      </c>
      <c r="AM57">
        <f>'[1]FLEX advEARS'!$M53</f>
        <v>0</v>
      </c>
      <c r="AO57">
        <f>'[1]FLEX advEARS'!$N53</f>
        <v>0</v>
      </c>
      <c r="AS57">
        <f>'[1]FLEX advEARS'!$O53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'[1]FLEX advEARS'!$C54</f>
        <v>0</v>
      </c>
      <c r="K58">
        <f t="shared" si="8"/>
        <v>0</v>
      </c>
      <c r="L58">
        <f t="shared" si="9"/>
        <v>0</v>
      </c>
      <c r="M58">
        <f t="shared" si="10"/>
        <v>0</v>
      </c>
      <c r="R58">
        <f>'[1]FLEX advEARS'!$E54</f>
        <v>0</v>
      </c>
      <c r="T58">
        <f t="shared" si="11"/>
        <v>0</v>
      </c>
      <c r="U58">
        <f>'[1]FLEX advEARS'!$F54</f>
        <v>0</v>
      </c>
      <c r="W58">
        <f t="shared" si="12"/>
        <v>0</v>
      </c>
      <c r="X58">
        <f t="shared" si="13"/>
        <v>0</v>
      </c>
      <c r="Y58">
        <f>'[1]FLEX advEARS'!$D54</f>
        <v>0</v>
      </c>
      <c r="Z58">
        <f>'[1]FLEX advEARS'!$G54</f>
        <v>0</v>
      </c>
      <c r="AA58">
        <f>'[1]FLEX advEARS'!$H54</f>
        <v>0</v>
      </c>
      <c r="AB58">
        <f>'[1]FLEX advEARS'!$I54</f>
        <v>0</v>
      </c>
      <c r="AD58">
        <f>'[1]FLEX advEARS'!$J54</f>
        <v>0</v>
      </c>
      <c r="AF58">
        <f t="shared" si="14"/>
        <v>0</v>
      </c>
      <c r="AG58">
        <f>'[1]FLEX advEARS'!$K54</f>
        <v>0</v>
      </c>
      <c r="AH58">
        <f t="shared" si="15"/>
        <v>0</v>
      </c>
      <c r="AI58">
        <f>'[1]FLEX advEARS'!$L54</f>
        <v>0</v>
      </c>
      <c r="AK58">
        <f t="shared" si="16"/>
        <v>0</v>
      </c>
      <c r="AM58">
        <f>'[1]FLEX advEARS'!$M54</f>
        <v>0</v>
      </c>
      <c r="AO58">
        <f>'[1]FLEX advEARS'!$N54</f>
        <v>0</v>
      </c>
      <c r="AS58">
        <f>'[1]FLEX advEARS'!$O54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'[1]FLEX advEARS'!$C55</f>
        <v>0</v>
      </c>
      <c r="K59">
        <f t="shared" si="8"/>
        <v>0</v>
      </c>
      <c r="L59">
        <f t="shared" si="9"/>
        <v>0</v>
      </c>
      <c r="M59">
        <f t="shared" si="10"/>
        <v>0</v>
      </c>
      <c r="R59">
        <f>'[1]FLEX advEARS'!$E55</f>
        <v>0</v>
      </c>
      <c r="T59">
        <f t="shared" si="11"/>
        <v>0</v>
      </c>
      <c r="U59">
        <f>'[1]FLEX advEARS'!$F55</f>
        <v>0</v>
      </c>
      <c r="W59">
        <f t="shared" si="12"/>
        <v>0</v>
      </c>
      <c r="X59">
        <f t="shared" si="13"/>
        <v>0</v>
      </c>
      <c r="Y59">
        <f>'[1]FLEX advEARS'!$D55</f>
        <v>0</v>
      </c>
      <c r="Z59">
        <f>'[1]FLEX advEARS'!$G55</f>
        <v>0</v>
      </c>
      <c r="AA59">
        <f>'[1]FLEX advEARS'!$H55</f>
        <v>0</v>
      </c>
      <c r="AB59">
        <f>'[1]FLEX advEARS'!$I55</f>
        <v>0</v>
      </c>
      <c r="AD59">
        <f>'[1]FLEX advEARS'!$J55</f>
        <v>0</v>
      </c>
      <c r="AF59">
        <f t="shared" si="14"/>
        <v>0</v>
      </c>
      <c r="AG59">
        <f>'[1]FLEX advEARS'!$K55</f>
        <v>0</v>
      </c>
      <c r="AH59">
        <f t="shared" si="15"/>
        <v>0</v>
      </c>
      <c r="AI59">
        <f>'[1]FLEX advEARS'!$L55</f>
        <v>0</v>
      </c>
      <c r="AK59">
        <f t="shared" si="16"/>
        <v>0</v>
      </c>
      <c r="AM59">
        <f>'[1]FLEX advEARS'!$M55</f>
        <v>0</v>
      </c>
      <c r="AO59">
        <f>'[1]FLEX advEARS'!$N55</f>
        <v>0</v>
      </c>
      <c r="AS59">
        <f>'[1]FLEX advEARS'!$O55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'[1]FLEX advEARS'!$C56</f>
        <v>0</v>
      </c>
      <c r="K60">
        <f t="shared" si="8"/>
        <v>0</v>
      </c>
      <c r="L60">
        <f t="shared" si="9"/>
        <v>0</v>
      </c>
      <c r="M60">
        <f t="shared" si="10"/>
        <v>0</v>
      </c>
      <c r="R60">
        <f>'[1]FLEX advEARS'!$E56</f>
        <v>0</v>
      </c>
      <c r="T60">
        <f t="shared" si="11"/>
        <v>0</v>
      </c>
      <c r="U60">
        <f>'[1]FLEX advEARS'!$F56</f>
        <v>0</v>
      </c>
      <c r="W60">
        <f t="shared" si="12"/>
        <v>0</v>
      </c>
      <c r="X60">
        <f t="shared" si="13"/>
        <v>0</v>
      </c>
      <c r="Y60">
        <f>'[1]FLEX advEARS'!$D56</f>
        <v>0</v>
      </c>
      <c r="Z60">
        <f>'[1]FLEX advEARS'!$G56</f>
        <v>0</v>
      </c>
      <c r="AA60">
        <f>'[1]FLEX advEARS'!$H56</f>
        <v>0</v>
      </c>
      <c r="AB60">
        <f>'[1]FLEX advEARS'!$I56</f>
        <v>0</v>
      </c>
      <c r="AD60">
        <f>'[1]FLEX advEARS'!$J56</f>
        <v>0</v>
      </c>
      <c r="AF60">
        <f t="shared" si="14"/>
        <v>0</v>
      </c>
      <c r="AG60">
        <f>'[1]FLEX advEARS'!$K56</f>
        <v>0</v>
      </c>
      <c r="AH60">
        <f t="shared" si="15"/>
        <v>0</v>
      </c>
      <c r="AI60">
        <f>'[1]FLEX advEARS'!$L56</f>
        <v>0</v>
      </c>
      <c r="AK60">
        <f t="shared" si="16"/>
        <v>0</v>
      </c>
      <c r="AM60">
        <f>'[1]FLEX advEARS'!$M56</f>
        <v>0</v>
      </c>
      <c r="AO60">
        <f>'[1]FLEX advEARS'!$N56</f>
        <v>0</v>
      </c>
      <c r="AS60">
        <f>'[1]FLEX advEARS'!$O56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'[1]FLEX advEARS'!$C57</f>
        <v>0</v>
      </c>
      <c r="K61">
        <f t="shared" si="8"/>
        <v>0</v>
      </c>
      <c r="L61">
        <f t="shared" si="9"/>
        <v>0</v>
      </c>
      <c r="M61">
        <f t="shared" si="10"/>
        <v>0</v>
      </c>
      <c r="R61">
        <f>'[1]FLEX advEARS'!$E57</f>
        <v>0</v>
      </c>
      <c r="T61">
        <f t="shared" si="11"/>
        <v>0</v>
      </c>
      <c r="U61">
        <f>'[1]FLEX advEARS'!$F57</f>
        <v>0</v>
      </c>
      <c r="W61">
        <f t="shared" si="12"/>
        <v>0</v>
      </c>
      <c r="X61">
        <f t="shared" si="13"/>
        <v>0</v>
      </c>
      <c r="Y61">
        <f>'[1]FLEX advEARS'!$D57</f>
        <v>0</v>
      </c>
      <c r="Z61">
        <f>'[1]FLEX advEARS'!$G57</f>
        <v>0</v>
      </c>
      <c r="AA61">
        <f>'[1]FLEX advEARS'!$H57</f>
        <v>0</v>
      </c>
      <c r="AB61">
        <f>'[1]FLEX advEARS'!$I57</f>
        <v>0</v>
      </c>
      <c r="AD61">
        <f>'[1]FLEX advEARS'!$J57</f>
        <v>0</v>
      </c>
      <c r="AF61">
        <f t="shared" si="14"/>
        <v>0</v>
      </c>
      <c r="AG61">
        <f>'[1]FLEX advEARS'!$K57</f>
        <v>0</v>
      </c>
      <c r="AH61">
        <f t="shared" si="15"/>
        <v>0</v>
      </c>
      <c r="AI61">
        <f>'[1]FLEX advEARS'!$L57</f>
        <v>0</v>
      </c>
      <c r="AK61">
        <f t="shared" si="16"/>
        <v>0</v>
      </c>
      <c r="AM61">
        <f>'[1]FLEX advEARS'!$M57</f>
        <v>0</v>
      </c>
      <c r="AO61">
        <f>'[1]FLEX advEARS'!$N57</f>
        <v>0</v>
      </c>
      <c r="AS61">
        <f>'[1]FLEX advEARS'!$O57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'[1]FLEX advEARS'!$C58</f>
        <v>0</v>
      </c>
      <c r="K62">
        <f t="shared" si="8"/>
        <v>0</v>
      </c>
      <c r="L62">
        <f t="shared" si="9"/>
        <v>0</v>
      </c>
      <c r="M62">
        <f t="shared" si="10"/>
        <v>0</v>
      </c>
      <c r="R62">
        <f>'[1]FLEX advEARS'!$E58</f>
        <v>0</v>
      </c>
      <c r="T62">
        <f t="shared" si="11"/>
        <v>0</v>
      </c>
      <c r="U62">
        <f>'[1]FLEX advEARS'!$F58</f>
        <v>0</v>
      </c>
      <c r="W62">
        <f t="shared" si="12"/>
        <v>0</v>
      </c>
      <c r="X62">
        <f t="shared" si="13"/>
        <v>0</v>
      </c>
      <c r="Y62">
        <f>'[1]FLEX advEARS'!$D58</f>
        <v>0</v>
      </c>
      <c r="Z62">
        <f>'[1]FLEX advEARS'!$G58</f>
        <v>0</v>
      </c>
      <c r="AA62">
        <f>'[1]FLEX advEARS'!$H58</f>
        <v>0</v>
      </c>
      <c r="AB62">
        <f>'[1]FLEX advEARS'!$I58</f>
        <v>0</v>
      </c>
      <c r="AD62">
        <f>'[1]FLEX advEARS'!$J58</f>
        <v>0</v>
      </c>
      <c r="AF62">
        <f t="shared" si="14"/>
        <v>0</v>
      </c>
      <c r="AG62">
        <f>'[1]FLEX advEARS'!$K58</f>
        <v>0</v>
      </c>
      <c r="AH62">
        <f t="shared" si="15"/>
        <v>0</v>
      </c>
      <c r="AI62">
        <f>'[1]FLEX advEARS'!$L58</f>
        <v>0</v>
      </c>
      <c r="AK62">
        <f t="shared" si="16"/>
        <v>0</v>
      </c>
      <c r="AM62">
        <f>'[1]FLEX advEARS'!$M58</f>
        <v>0</v>
      </c>
      <c r="AO62">
        <f>'[1]FLEX advEARS'!$N58</f>
        <v>0</v>
      </c>
      <c r="AS62">
        <f>'[1]FLEX advEARS'!$O58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'[1]FLEX advEARS'!$C59</f>
        <v>0</v>
      </c>
      <c r="K63">
        <f t="shared" si="8"/>
        <v>0</v>
      </c>
      <c r="L63">
        <f t="shared" si="9"/>
        <v>0</v>
      </c>
      <c r="M63">
        <f t="shared" si="10"/>
        <v>0</v>
      </c>
      <c r="R63">
        <f>'[1]FLEX advEARS'!$E59</f>
        <v>0</v>
      </c>
      <c r="T63">
        <f t="shared" si="11"/>
        <v>0</v>
      </c>
      <c r="U63">
        <f>'[1]FLEX advEARS'!$F59</f>
        <v>0</v>
      </c>
      <c r="W63">
        <f t="shared" si="12"/>
        <v>0</v>
      </c>
      <c r="X63">
        <f t="shared" si="13"/>
        <v>0</v>
      </c>
      <c r="Y63">
        <f>'[1]FLEX advEARS'!$D59</f>
        <v>0</v>
      </c>
      <c r="Z63">
        <f>'[1]FLEX advEARS'!$G59</f>
        <v>0</v>
      </c>
      <c r="AA63">
        <f>'[1]FLEX advEARS'!$H59</f>
        <v>0</v>
      </c>
      <c r="AB63">
        <f>'[1]FLEX advEARS'!$I59</f>
        <v>0</v>
      </c>
      <c r="AD63">
        <f>'[1]FLEX advEARS'!$J59</f>
        <v>0</v>
      </c>
      <c r="AF63">
        <f t="shared" si="14"/>
        <v>0</v>
      </c>
      <c r="AG63">
        <f>'[1]FLEX advEARS'!$K59</f>
        <v>0</v>
      </c>
      <c r="AH63">
        <f t="shared" si="15"/>
        <v>0</v>
      </c>
      <c r="AI63">
        <f>'[1]FLEX advEARS'!$L59</f>
        <v>0</v>
      </c>
      <c r="AK63">
        <f t="shared" si="16"/>
        <v>0</v>
      </c>
      <c r="AM63">
        <f>'[1]FLEX advEARS'!$M59</f>
        <v>0</v>
      </c>
      <c r="AO63">
        <f>'[1]FLEX advEARS'!$N59</f>
        <v>0</v>
      </c>
      <c r="AS63">
        <f>'[1]FLEX advEARS'!$O59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'[1]FLEX advEARS'!$C60</f>
        <v>0</v>
      </c>
      <c r="K64">
        <f t="shared" si="8"/>
        <v>0</v>
      </c>
      <c r="L64">
        <f t="shared" si="9"/>
        <v>0</v>
      </c>
      <c r="M64">
        <f t="shared" si="10"/>
        <v>0</v>
      </c>
      <c r="R64">
        <f>'[1]FLEX advEARS'!$E60</f>
        <v>0</v>
      </c>
      <c r="T64">
        <f t="shared" si="11"/>
        <v>0</v>
      </c>
      <c r="U64">
        <f>'[1]FLEX advEARS'!$F60</f>
        <v>0</v>
      </c>
      <c r="W64">
        <f t="shared" si="12"/>
        <v>0</v>
      </c>
      <c r="X64">
        <f t="shared" si="13"/>
        <v>0</v>
      </c>
      <c r="Y64">
        <f>'[1]FLEX advEARS'!$D60</f>
        <v>0</v>
      </c>
      <c r="Z64">
        <f>'[1]FLEX advEARS'!$G60</f>
        <v>0</v>
      </c>
      <c r="AA64">
        <f>'[1]FLEX advEARS'!$H60</f>
        <v>0</v>
      </c>
      <c r="AB64">
        <f>'[1]FLEX advEARS'!$I60</f>
        <v>0</v>
      </c>
      <c r="AD64">
        <f>'[1]FLEX advEARS'!$J60</f>
        <v>0</v>
      </c>
      <c r="AF64">
        <f t="shared" si="14"/>
        <v>0</v>
      </c>
      <c r="AG64">
        <f>'[1]FLEX advEARS'!$K60</f>
        <v>0</v>
      </c>
      <c r="AH64">
        <f t="shared" si="15"/>
        <v>0</v>
      </c>
      <c r="AI64">
        <f>'[1]FLEX advEARS'!$L60</f>
        <v>0</v>
      </c>
      <c r="AK64">
        <f t="shared" si="16"/>
        <v>0</v>
      </c>
      <c r="AM64">
        <f>'[1]FLEX advEARS'!$M60</f>
        <v>0</v>
      </c>
      <c r="AO64">
        <f>'[1]FLEX advEARS'!$N60</f>
        <v>0</v>
      </c>
      <c r="AS64">
        <f>'[1]FLEX advEARS'!$O60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'[1]FLEX advEARS'!$C61</f>
        <v>0</v>
      </c>
      <c r="K65">
        <f t="shared" si="8"/>
        <v>0</v>
      </c>
      <c r="L65">
        <f t="shared" si="9"/>
        <v>0</v>
      </c>
      <c r="M65">
        <f t="shared" si="10"/>
        <v>0</v>
      </c>
      <c r="R65">
        <f>'[1]FLEX advEARS'!$E61</f>
        <v>0</v>
      </c>
      <c r="T65">
        <f t="shared" si="11"/>
        <v>0</v>
      </c>
      <c r="U65">
        <f>'[1]FLEX advEARS'!$F61</f>
        <v>0</v>
      </c>
      <c r="W65">
        <f t="shared" si="12"/>
        <v>0</v>
      </c>
      <c r="X65">
        <f t="shared" si="13"/>
        <v>0</v>
      </c>
      <c r="Y65">
        <f>'[1]FLEX advEARS'!$D61</f>
        <v>0</v>
      </c>
      <c r="Z65">
        <f>'[1]FLEX advEARS'!$G61</f>
        <v>0</v>
      </c>
      <c r="AA65">
        <f>'[1]FLEX advEARS'!$H61</f>
        <v>0</v>
      </c>
      <c r="AB65">
        <f>'[1]FLEX advEARS'!$I61</f>
        <v>0</v>
      </c>
      <c r="AD65">
        <f>'[1]FLEX advEARS'!$J61</f>
        <v>0</v>
      </c>
      <c r="AF65">
        <f t="shared" si="14"/>
        <v>0</v>
      </c>
      <c r="AG65">
        <f>'[1]FLEX advEARS'!$K61</f>
        <v>0</v>
      </c>
      <c r="AH65">
        <f t="shared" si="15"/>
        <v>0</v>
      </c>
      <c r="AI65">
        <f>'[1]FLEX advEARS'!$L61</f>
        <v>0</v>
      </c>
      <c r="AK65">
        <f t="shared" si="16"/>
        <v>0</v>
      </c>
      <c r="AM65">
        <f>'[1]FLEX advEARS'!$M61</f>
        <v>0</v>
      </c>
      <c r="AO65">
        <f>'[1]FLEX advEARS'!$N61</f>
        <v>0</v>
      </c>
      <c r="AS65">
        <f>'[1]FLEX advEARS'!$O61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'[1]FLEX advEARS'!$C62</f>
        <v>0</v>
      </c>
      <c r="K66">
        <f t="shared" si="8"/>
        <v>0</v>
      </c>
      <c r="L66">
        <f t="shared" si="9"/>
        <v>0</v>
      </c>
      <c r="M66">
        <f t="shared" si="10"/>
        <v>0</v>
      </c>
      <c r="R66">
        <f>'[1]FLEX advEARS'!$E62</f>
        <v>0</v>
      </c>
      <c r="T66">
        <f t="shared" si="11"/>
        <v>0</v>
      </c>
      <c r="U66">
        <f>'[1]FLEX advEARS'!$F62</f>
        <v>0</v>
      </c>
      <c r="W66">
        <f t="shared" si="12"/>
        <v>0</v>
      </c>
      <c r="X66">
        <f t="shared" si="13"/>
        <v>0</v>
      </c>
      <c r="Y66">
        <f>'[1]FLEX advEARS'!$D62</f>
        <v>0</v>
      </c>
      <c r="Z66">
        <f>'[1]FLEX advEARS'!$G62</f>
        <v>0</v>
      </c>
      <c r="AA66">
        <f>'[1]FLEX advEARS'!$H62</f>
        <v>0</v>
      </c>
      <c r="AB66">
        <f>'[1]FLEX advEARS'!$I62</f>
        <v>0</v>
      </c>
      <c r="AD66">
        <f>'[1]FLEX advEARS'!$J62</f>
        <v>0</v>
      </c>
      <c r="AF66">
        <f t="shared" si="14"/>
        <v>0</v>
      </c>
      <c r="AG66">
        <f>'[1]FLEX advEARS'!$K62</f>
        <v>0</v>
      </c>
      <c r="AH66">
        <f t="shared" si="15"/>
        <v>0</v>
      </c>
      <c r="AI66">
        <f>'[1]FLEX advEARS'!$L62</f>
        <v>0</v>
      </c>
      <c r="AK66">
        <f t="shared" si="16"/>
        <v>0</v>
      </c>
      <c r="AM66">
        <f>'[1]FLEX advEARS'!$M62</f>
        <v>0</v>
      </c>
      <c r="AO66">
        <f>'[1]FLEX advEARS'!$N62</f>
        <v>0</v>
      </c>
      <c r="AS66">
        <f>'[1]FLEX advEARS'!$O62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'[1]FLEX advEARS'!$C63</f>
        <v>0</v>
      </c>
      <c r="K67">
        <f t="shared" si="8"/>
        <v>0</v>
      </c>
      <c r="L67">
        <f t="shared" si="9"/>
        <v>0</v>
      </c>
      <c r="M67">
        <f t="shared" si="10"/>
        <v>0</v>
      </c>
      <c r="R67">
        <f>'[1]FLEX advEARS'!$E63</f>
        <v>0</v>
      </c>
      <c r="T67">
        <f t="shared" si="11"/>
        <v>0</v>
      </c>
      <c r="U67">
        <f>'[1]FLEX advEARS'!$F63</f>
        <v>0</v>
      </c>
      <c r="W67">
        <f t="shared" si="12"/>
        <v>0</v>
      </c>
      <c r="X67">
        <f t="shared" si="13"/>
        <v>0</v>
      </c>
      <c r="Y67">
        <f>'[1]FLEX advEARS'!$D63</f>
        <v>0</v>
      </c>
      <c r="Z67">
        <f>'[1]FLEX advEARS'!$G63</f>
        <v>0</v>
      </c>
      <c r="AA67">
        <f>'[1]FLEX advEARS'!$H63</f>
        <v>0</v>
      </c>
      <c r="AB67">
        <f>'[1]FLEX advEARS'!$I63</f>
        <v>0</v>
      </c>
      <c r="AD67">
        <f>'[1]FLEX advEARS'!$J63</f>
        <v>0</v>
      </c>
      <c r="AF67">
        <f t="shared" si="14"/>
        <v>0</v>
      </c>
      <c r="AG67">
        <f>'[1]FLEX advEARS'!$K63</f>
        <v>0</v>
      </c>
      <c r="AH67">
        <f t="shared" si="15"/>
        <v>0</v>
      </c>
      <c r="AI67">
        <f>'[1]FLEX advEARS'!$L63</f>
        <v>0</v>
      </c>
      <c r="AK67">
        <f t="shared" si="16"/>
        <v>0</v>
      </c>
      <c r="AM67">
        <f>'[1]FLEX advEARS'!$M63</f>
        <v>0</v>
      </c>
      <c r="AO67">
        <f>'[1]FLEX advEARS'!$N63</f>
        <v>0</v>
      </c>
      <c r="AS67">
        <f>'[1]FLEX advEARS'!$O63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'[1]FLEX advEARS'!$C64</f>
        <v>0</v>
      </c>
      <c r="K68">
        <f t="shared" si="8"/>
        <v>0</v>
      </c>
      <c r="L68">
        <f t="shared" si="9"/>
        <v>0</v>
      </c>
      <c r="M68">
        <f t="shared" si="10"/>
        <v>0</v>
      </c>
      <c r="R68">
        <f>'[1]FLEX advEARS'!$E64</f>
        <v>0</v>
      </c>
      <c r="T68">
        <f t="shared" si="11"/>
        <v>0</v>
      </c>
      <c r="U68">
        <f>'[1]FLEX advEARS'!$F64</f>
        <v>0</v>
      </c>
      <c r="W68">
        <f t="shared" si="12"/>
        <v>0</v>
      </c>
      <c r="X68">
        <f t="shared" si="13"/>
        <v>0</v>
      </c>
      <c r="Y68">
        <f>'[1]FLEX advEARS'!$D64</f>
        <v>0</v>
      </c>
      <c r="Z68">
        <f>'[1]FLEX advEARS'!$G64</f>
        <v>0</v>
      </c>
      <c r="AA68">
        <f>'[1]FLEX advEARS'!$H64</f>
        <v>0</v>
      </c>
      <c r="AB68">
        <f>'[1]FLEX advEARS'!$I64</f>
        <v>0</v>
      </c>
      <c r="AD68">
        <f>'[1]FLEX advEARS'!$J64</f>
        <v>0</v>
      </c>
      <c r="AF68">
        <f t="shared" si="14"/>
        <v>0</v>
      </c>
      <c r="AG68">
        <f>'[1]FLEX advEARS'!$K64</f>
        <v>0</v>
      </c>
      <c r="AH68">
        <f t="shared" si="15"/>
        <v>0</v>
      </c>
      <c r="AI68">
        <f>'[1]FLEX advEARS'!$L64</f>
        <v>0</v>
      </c>
      <c r="AK68">
        <f t="shared" si="16"/>
        <v>0</v>
      </c>
      <c r="AM68">
        <f>'[1]FLEX advEARS'!$M64</f>
        <v>0</v>
      </c>
      <c r="AO68">
        <f>'[1]FLEX advEARS'!$N64</f>
        <v>0</v>
      </c>
      <c r="AS68">
        <f>'[1]FLEX advEARS'!$O64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'[1]FLEX advEARS'!$C65</f>
        <v>0</v>
      </c>
      <c r="K69">
        <f t="shared" si="8"/>
        <v>0</v>
      </c>
      <c r="L69">
        <f t="shared" si="9"/>
        <v>0</v>
      </c>
      <c r="M69">
        <f t="shared" si="10"/>
        <v>0</v>
      </c>
      <c r="R69">
        <f>'[1]FLEX advEARS'!$E65</f>
        <v>0</v>
      </c>
      <c r="T69">
        <f t="shared" si="11"/>
        <v>0</v>
      </c>
      <c r="U69">
        <f>'[1]FLEX advEARS'!$F65</f>
        <v>0</v>
      </c>
      <c r="W69">
        <f t="shared" si="12"/>
        <v>0</v>
      </c>
      <c r="X69">
        <f t="shared" si="13"/>
        <v>0</v>
      </c>
      <c r="Y69">
        <f>'[1]FLEX advEARS'!$D65</f>
        <v>0</v>
      </c>
      <c r="Z69">
        <f>'[1]FLEX advEARS'!$G65</f>
        <v>0</v>
      </c>
      <c r="AA69">
        <f>'[1]FLEX advEARS'!$H65</f>
        <v>0</v>
      </c>
      <c r="AB69">
        <f>'[1]FLEX advEARS'!$I65</f>
        <v>0</v>
      </c>
      <c r="AD69">
        <f>'[1]FLEX advEARS'!$J65</f>
        <v>0</v>
      </c>
      <c r="AF69">
        <f t="shared" si="14"/>
        <v>0</v>
      </c>
      <c r="AG69">
        <f>'[1]FLEX advEARS'!$K65</f>
        <v>0</v>
      </c>
      <c r="AH69">
        <f t="shared" si="15"/>
        <v>0</v>
      </c>
      <c r="AI69">
        <f>'[1]FLEX advEARS'!$L65</f>
        <v>0</v>
      </c>
      <c r="AK69">
        <f t="shared" si="16"/>
        <v>0</v>
      </c>
      <c r="AM69">
        <f>'[1]FLEX advEARS'!$M65</f>
        <v>0</v>
      </c>
      <c r="AO69">
        <f>'[1]FLEX advEARS'!$N65</f>
        <v>0</v>
      </c>
      <c r="AS69">
        <f>'[1]FLEX advEARS'!$O65</f>
        <v>0</v>
      </c>
      <c r="AU69">
        <f t="shared" si="17"/>
        <v>0</v>
      </c>
      <c r="AV69">
        <f t="shared" si="18"/>
        <v>0</v>
      </c>
      <c r="AW69">
        <f t="shared" si="19"/>
        <v>0</v>
      </c>
      <c r="AX69">
        <f t="shared" si="20"/>
        <v>0</v>
      </c>
      <c r="BG69">
        <f t="shared" si="3"/>
        <v>0</v>
      </c>
      <c r="BH69" s="10">
        <f t="shared" si="21"/>
        <v>0</v>
      </c>
    </row>
    <row r="70" spans="6:60">
      <c r="F70">
        <f t="shared" si="4"/>
        <v>0</v>
      </c>
      <c r="G70">
        <f t="shared" si="5"/>
        <v>0</v>
      </c>
      <c r="H70">
        <f t="shared" si="6"/>
        <v>0</v>
      </c>
      <c r="I70">
        <f t="shared" si="7"/>
        <v>0</v>
      </c>
      <c r="J70">
        <f>'[1]FLEX advEARS'!$C66</f>
        <v>0</v>
      </c>
      <c r="K70">
        <f t="shared" si="8"/>
        <v>0</v>
      </c>
      <c r="L70">
        <f t="shared" si="9"/>
        <v>0</v>
      </c>
      <c r="M70">
        <f t="shared" si="10"/>
        <v>0</v>
      </c>
      <c r="R70">
        <f>'[1]FLEX advEARS'!$E66</f>
        <v>0</v>
      </c>
      <c r="T70">
        <f t="shared" si="11"/>
        <v>0</v>
      </c>
      <c r="U70">
        <f>'[1]FLEX advEARS'!$F66</f>
        <v>0</v>
      </c>
      <c r="W70">
        <f t="shared" si="12"/>
        <v>0</v>
      </c>
      <c r="X70">
        <f t="shared" si="13"/>
        <v>0</v>
      </c>
      <c r="Y70">
        <f>'[1]FLEX advEARS'!$D66</f>
        <v>0</v>
      </c>
      <c r="Z70">
        <f>'[1]FLEX advEARS'!$G66</f>
        <v>0</v>
      </c>
      <c r="AA70">
        <f>'[1]FLEX advEARS'!$H66</f>
        <v>0</v>
      </c>
      <c r="AB70">
        <f>'[1]FLEX advEARS'!$I66</f>
        <v>0</v>
      </c>
      <c r="AD70">
        <f>'[1]FLEX advEARS'!$J66</f>
        <v>0</v>
      </c>
      <c r="AF70">
        <f t="shared" si="14"/>
        <v>0</v>
      </c>
      <c r="AG70">
        <f>'[1]FLEX advEARS'!$K66</f>
        <v>0</v>
      </c>
      <c r="AH70">
        <f t="shared" si="15"/>
        <v>0</v>
      </c>
      <c r="AI70">
        <f>'[1]FLEX advEARS'!$L66</f>
        <v>0</v>
      </c>
      <c r="AK70">
        <f t="shared" si="16"/>
        <v>0</v>
      </c>
      <c r="AM70">
        <f>'[1]FLEX advEARS'!$M66</f>
        <v>0</v>
      </c>
      <c r="AO70">
        <f>'[1]FLEX advEARS'!$N66</f>
        <v>0</v>
      </c>
      <c r="AS70">
        <f>'[1]FLEX advEARS'!$O66</f>
        <v>0</v>
      </c>
      <c r="AU70">
        <f t="shared" si="17"/>
        <v>0</v>
      </c>
      <c r="AV70">
        <f t="shared" si="18"/>
        <v>0</v>
      </c>
      <c r="AW70">
        <f t="shared" si="19"/>
        <v>0</v>
      </c>
      <c r="AX70">
        <f t="shared" si="20"/>
        <v>0</v>
      </c>
      <c r="BG70">
        <f t="shared" ref="BG70:BG88" si="22">IF(G70=0,0,AF70/G70*1000)</f>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'[1]FLEX advEARS'!$C67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'[1]FLEX advEARS'!$E67</f>
        <v>0</v>
      </c>
      <c r="T71">
        <f t="shared" ref="T71:T105" si="30">QUOTIENT((Q71+R71+S71),3)</f>
        <v>0</v>
      </c>
      <c r="U71">
        <f>'[1]FLEX advEARS'!$F67</f>
        <v>0</v>
      </c>
      <c r="W71">
        <f t="shared" ref="W71:W105" si="31">QUOTIENT((P71+T71),2)</f>
        <v>0</v>
      </c>
      <c r="X71">
        <f t="shared" ref="X71:X105" si="32">IF(U71=1,1,IF(V71=1,1,0))</f>
        <v>0</v>
      </c>
      <c r="Y71">
        <f>'[1]FLEX advEARS'!$D67</f>
        <v>0</v>
      </c>
      <c r="Z71">
        <f>'[1]FLEX advEARS'!$G67</f>
        <v>0</v>
      </c>
      <c r="AA71">
        <f>'[1]FLEX advEARS'!$H67</f>
        <v>0</v>
      </c>
      <c r="AB71">
        <f>'[1]FLEX advEARS'!$I67</f>
        <v>0</v>
      </c>
      <c r="AD71">
        <f>'[1]FLEX advEARS'!$J67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advEARS'!$K67</f>
        <v>0</v>
      </c>
      <c r="AH71">
        <f t="shared" ref="AH71:AH105" si="34">IF(G71&gt;0,IF((LEN(B71)-LEN(SUBSTITUTE(B71,"/","")))&gt;0,0,1),0)</f>
        <v>0</v>
      </c>
      <c r="AI71">
        <f>'[1]FLEX advEARS'!$L67</f>
        <v>0</v>
      </c>
      <c r="AK71">
        <f t="shared" ref="AK71:AK91" si="35">IF(G71&gt;0,IF(((LEN(B71)-LEN(SUBSTITUTE(B71,"(","")))+(LEN(B71)-LEN(SUBSTITUTE(B71,")","")))+(LEN(B71)-LEN(SUBSTITUTE(B71,"[","")))+(LEN(B71)-LEN(SUBSTITUTE(B71,"]","")))+(LEN(B71)-LEN(SUBSTITUTE(B71,"{","")))+(LEN(B71)-LEN(SUBSTITUTE(B71,"}",""))))&gt;0,0,1),0)</f>
        <v>0</v>
      </c>
      <c r="AM71">
        <f>'[1]FLEX advEARS'!$M67</f>
        <v>0</v>
      </c>
      <c r="AO71">
        <f>'[1]FLEX advEARS'!$N67</f>
        <v>0</v>
      </c>
      <c r="AS71">
        <f>'[1]FLEX advEARS'!$O67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'[1]FLEX advEARS'!$C68</f>
        <v>0</v>
      </c>
      <c r="K72">
        <f t="shared" si="27"/>
        <v>0</v>
      </c>
      <c r="L72">
        <f t="shared" si="28"/>
        <v>0</v>
      </c>
      <c r="M72">
        <f t="shared" si="29"/>
        <v>0</v>
      </c>
      <c r="R72">
        <f>'[1]FLEX advEARS'!$E68</f>
        <v>0</v>
      </c>
      <c r="T72">
        <f t="shared" si="30"/>
        <v>0</v>
      </c>
      <c r="U72">
        <f>'[1]FLEX advEARS'!$F68</f>
        <v>0</v>
      </c>
      <c r="W72">
        <f t="shared" si="31"/>
        <v>0</v>
      </c>
      <c r="X72">
        <f t="shared" si="32"/>
        <v>0</v>
      </c>
      <c r="Y72">
        <f>'[1]FLEX advEARS'!$D68</f>
        <v>0</v>
      </c>
      <c r="Z72">
        <f>'[1]FLEX advEARS'!$G68</f>
        <v>0</v>
      </c>
      <c r="AA72">
        <f>'[1]FLEX advEARS'!$H68</f>
        <v>0</v>
      </c>
      <c r="AB72">
        <f>'[1]FLEX advEARS'!$I68</f>
        <v>0</v>
      </c>
      <c r="AD72">
        <f>'[1]FLEX advEARS'!$J68</f>
        <v>0</v>
      </c>
      <c r="AF72">
        <f t="shared" si="33"/>
        <v>0</v>
      </c>
      <c r="AG72">
        <f>'[1]FLEX advEARS'!$K68</f>
        <v>0</v>
      </c>
      <c r="AH72">
        <f t="shared" si="34"/>
        <v>0</v>
      </c>
      <c r="AI72">
        <f>'[1]FLEX advEARS'!$L68</f>
        <v>0</v>
      </c>
      <c r="AK72">
        <f t="shared" si="35"/>
        <v>0</v>
      </c>
      <c r="AM72">
        <f>'[1]FLEX advEARS'!$M68</f>
        <v>0</v>
      </c>
      <c r="AO72">
        <f>'[1]FLEX advEARS'!$N68</f>
        <v>0</v>
      </c>
      <c r="AS72">
        <f>'[1]FLEX advEARS'!$O68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'[1]FLEX advEARS'!$C69</f>
        <v>0</v>
      </c>
      <c r="K73">
        <f t="shared" si="27"/>
        <v>0</v>
      </c>
      <c r="L73">
        <f t="shared" si="28"/>
        <v>0</v>
      </c>
      <c r="M73">
        <f t="shared" si="29"/>
        <v>0</v>
      </c>
      <c r="R73">
        <f>'[1]FLEX advEARS'!$E69</f>
        <v>0</v>
      </c>
      <c r="T73">
        <f t="shared" si="30"/>
        <v>0</v>
      </c>
      <c r="U73">
        <f>'[1]FLEX advEARS'!$F69</f>
        <v>0</v>
      </c>
      <c r="W73">
        <f t="shared" si="31"/>
        <v>0</v>
      </c>
      <c r="X73">
        <f t="shared" si="32"/>
        <v>0</v>
      </c>
      <c r="Y73">
        <f>'[1]FLEX advEARS'!$D69</f>
        <v>0</v>
      </c>
      <c r="Z73">
        <f>'[1]FLEX advEARS'!$G69</f>
        <v>0</v>
      </c>
      <c r="AA73">
        <f>'[1]FLEX advEARS'!$H69</f>
        <v>0</v>
      </c>
      <c r="AB73">
        <f>'[1]FLEX advEARS'!$I69</f>
        <v>0</v>
      </c>
      <c r="AD73">
        <f>'[1]FLEX advEARS'!$J69</f>
        <v>0</v>
      </c>
      <c r="AF73">
        <f t="shared" si="33"/>
        <v>0</v>
      </c>
      <c r="AG73">
        <f>'[1]FLEX advEARS'!$K69</f>
        <v>0</v>
      </c>
      <c r="AH73">
        <f t="shared" si="34"/>
        <v>0</v>
      </c>
      <c r="AI73">
        <f>'[1]FLEX advEARS'!$L69</f>
        <v>0</v>
      </c>
      <c r="AK73">
        <f t="shared" si="35"/>
        <v>0</v>
      </c>
      <c r="AM73">
        <f>'[1]FLEX advEARS'!$M69</f>
        <v>0</v>
      </c>
      <c r="AO73">
        <f>'[1]FLEX advEARS'!$N69</f>
        <v>0</v>
      </c>
      <c r="AS73">
        <f>'[1]FLEX advEARS'!$O69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'[1]FLEX advEARS'!$C70</f>
        <v>0</v>
      </c>
      <c r="K74">
        <f t="shared" si="27"/>
        <v>0</v>
      </c>
      <c r="L74">
        <f t="shared" si="28"/>
        <v>0</v>
      </c>
      <c r="M74">
        <f t="shared" si="29"/>
        <v>0</v>
      </c>
      <c r="R74">
        <f>'[1]FLEX advEARS'!$E70</f>
        <v>0</v>
      </c>
      <c r="T74">
        <f t="shared" si="30"/>
        <v>0</v>
      </c>
      <c r="U74">
        <f>'[1]FLEX advEARS'!$F70</f>
        <v>0</v>
      </c>
      <c r="W74">
        <f t="shared" si="31"/>
        <v>0</v>
      </c>
      <c r="X74">
        <f t="shared" si="32"/>
        <v>0</v>
      </c>
      <c r="Y74">
        <f>'[1]FLEX advEARS'!$D70</f>
        <v>0</v>
      </c>
      <c r="Z74">
        <f>'[1]FLEX advEARS'!$G70</f>
        <v>0</v>
      </c>
      <c r="AA74">
        <f>'[1]FLEX advEARS'!$H70</f>
        <v>0</v>
      </c>
      <c r="AB74">
        <f>'[1]FLEX advEARS'!$I70</f>
        <v>0</v>
      </c>
      <c r="AD74">
        <f>'[1]FLEX advEARS'!$J70</f>
        <v>0</v>
      </c>
      <c r="AF74">
        <f t="shared" si="33"/>
        <v>0</v>
      </c>
      <c r="AG74">
        <f>'[1]FLEX advEARS'!$K70</f>
        <v>0</v>
      </c>
      <c r="AH74">
        <f t="shared" si="34"/>
        <v>0</v>
      </c>
      <c r="AI74">
        <f>'[1]FLEX advEARS'!$L70</f>
        <v>0</v>
      </c>
      <c r="AK74">
        <f t="shared" si="35"/>
        <v>0</v>
      </c>
      <c r="AM74">
        <f>'[1]FLEX advEARS'!$M70</f>
        <v>0</v>
      </c>
      <c r="AO74">
        <f>'[1]FLEX advEARS'!$N70</f>
        <v>0</v>
      </c>
      <c r="AS74">
        <f>'[1]FLEX advEARS'!$O70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'[1]FLEX advEARS'!$C71</f>
        <v>0</v>
      </c>
      <c r="K75">
        <f t="shared" si="27"/>
        <v>0</v>
      </c>
      <c r="L75">
        <f t="shared" si="28"/>
        <v>0</v>
      </c>
      <c r="M75">
        <f t="shared" si="29"/>
        <v>0</v>
      </c>
      <c r="R75">
        <f>'[1]FLEX advEARS'!$E71</f>
        <v>0</v>
      </c>
      <c r="T75">
        <f t="shared" si="30"/>
        <v>0</v>
      </c>
      <c r="U75">
        <f>'[1]FLEX advEARS'!$F71</f>
        <v>0</v>
      </c>
      <c r="W75">
        <f t="shared" si="31"/>
        <v>0</v>
      </c>
      <c r="X75">
        <f t="shared" si="32"/>
        <v>0</v>
      </c>
      <c r="Y75">
        <f>'[1]FLEX advEARS'!$D71</f>
        <v>0</v>
      </c>
      <c r="Z75">
        <f>'[1]FLEX advEARS'!$G71</f>
        <v>0</v>
      </c>
      <c r="AA75">
        <f>'[1]FLEX advEARS'!$H71</f>
        <v>0</v>
      </c>
      <c r="AB75">
        <f>'[1]FLEX advEARS'!$I71</f>
        <v>0</v>
      </c>
      <c r="AD75">
        <f>'[1]FLEX advEARS'!$J71</f>
        <v>0</v>
      </c>
      <c r="AF75">
        <f t="shared" si="33"/>
        <v>0</v>
      </c>
      <c r="AG75">
        <f>'[1]FLEX advEARS'!$K71</f>
        <v>0</v>
      </c>
      <c r="AH75">
        <f t="shared" si="34"/>
        <v>0</v>
      </c>
      <c r="AI75">
        <f>'[1]FLEX advEARS'!$L71</f>
        <v>0</v>
      </c>
      <c r="AK75">
        <f t="shared" si="35"/>
        <v>0</v>
      </c>
      <c r="AM75">
        <f>'[1]FLEX advEARS'!$M71</f>
        <v>0</v>
      </c>
      <c r="AO75">
        <f>'[1]FLEX advEARS'!$N71</f>
        <v>0</v>
      </c>
      <c r="AS75">
        <f>'[1]FLEX advEARS'!$O71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'[1]FLEX advEARS'!$C72</f>
        <v>0</v>
      </c>
      <c r="K76">
        <f t="shared" si="27"/>
        <v>0</v>
      </c>
      <c r="L76">
        <f t="shared" si="28"/>
        <v>0</v>
      </c>
      <c r="M76">
        <f t="shared" si="29"/>
        <v>0</v>
      </c>
      <c r="R76">
        <f>'[1]FLEX advEARS'!$E72</f>
        <v>0</v>
      </c>
      <c r="T76">
        <f t="shared" si="30"/>
        <v>0</v>
      </c>
      <c r="U76">
        <f>'[1]FLEX advEARS'!$F72</f>
        <v>0</v>
      </c>
      <c r="W76">
        <f t="shared" si="31"/>
        <v>0</v>
      </c>
      <c r="X76">
        <f t="shared" si="32"/>
        <v>0</v>
      </c>
      <c r="Y76">
        <f>'[1]FLEX advEARS'!$D72</f>
        <v>0</v>
      </c>
      <c r="Z76">
        <f>'[1]FLEX advEARS'!$G72</f>
        <v>0</v>
      </c>
      <c r="AA76">
        <f>'[1]FLEX advEARS'!$H72</f>
        <v>0</v>
      </c>
      <c r="AB76">
        <f>'[1]FLEX advEARS'!$I72</f>
        <v>0</v>
      </c>
      <c r="AD76">
        <f>'[1]FLEX advEARS'!$J72</f>
        <v>0</v>
      </c>
      <c r="AF76">
        <f t="shared" si="33"/>
        <v>0</v>
      </c>
      <c r="AG76">
        <f>'[1]FLEX advEARS'!$K72</f>
        <v>0</v>
      </c>
      <c r="AH76">
        <f t="shared" si="34"/>
        <v>0</v>
      </c>
      <c r="AI76">
        <f>'[1]FLEX advEARS'!$L72</f>
        <v>0</v>
      </c>
      <c r="AK76">
        <f t="shared" si="35"/>
        <v>0</v>
      </c>
      <c r="AM76">
        <f>'[1]FLEX advEARS'!$M72</f>
        <v>0</v>
      </c>
      <c r="AO76">
        <f>'[1]FLEX advEARS'!$N72</f>
        <v>0</v>
      </c>
      <c r="AS76">
        <f>'[1]FLEX advEARS'!$O72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'[1]FLEX advEARS'!$C73</f>
        <v>0</v>
      </c>
      <c r="K77">
        <f t="shared" si="27"/>
        <v>0</v>
      </c>
      <c r="L77">
        <f t="shared" si="28"/>
        <v>0</v>
      </c>
      <c r="M77">
        <f t="shared" si="29"/>
        <v>0</v>
      </c>
      <c r="R77">
        <f>'[1]FLEX advEARS'!$E73</f>
        <v>0</v>
      </c>
      <c r="T77">
        <f t="shared" si="30"/>
        <v>0</v>
      </c>
      <c r="U77">
        <f>'[1]FLEX advEARS'!$F73</f>
        <v>0</v>
      </c>
      <c r="W77">
        <f t="shared" si="31"/>
        <v>0</v>
      </c>
      <c r="X77">
        <f t="shared" si="32"/>
        <v>0</v>
      </c>
      <c r="Y77">
        <f>'[1]FLEX advEARS'!$D73</f>
        <v>0</v>
      </c>
      <c r="Z77">
        <f>'[1]FLEX advEARS'!$G73</f>
        <v>0</v>
      </c>
      <c r="AA77">
        <f>'[1]FLEX advEARS'!$H73</f>
        <v>0</v>
      </c>
      <c r="AB77">
        <f>'[1]FLEX advEARS'!$I73</f>
        <v>0</v>
      </c>
      <c r="AD77">
        <f>'[1]FLEX advEARS'!$J73</f>
        <v>0</v>
      </c>
      <c r="AF77">
        <f t="shared" si="33"/>
        <v>0</v>
      </c>
      <c r="AG77">
        <f>'[1]FLEX advEARS'!$K73</f>
        <v>0</v>
      </c>
      <c r="AH77">
        <f t="shared" si="34"/>
        <v>0</v>
      </c>
      <c r="AI77">
        <f>'[1]FLEX advEARS'!$L73</f>
        <v>0</v>
      </c>
      <c r="AK77">
        <f t="shared" si="35"/>
        <v>0</v>
      </c>
      <c r="AM77">
        <f>'[1]FLEX advEARS'!$M73</f>
        <v>0</v>
      </c>
      <c r="AO77">
        <f>'[1]FLEX advEARS'!$N73</f>
        <v>0</v>
      </c>
      <c r="AS77">
        <f>'[1]FLEX advEARS'!$O73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'[1]FLEX advEARS'!$C74</f>
        <v>0</v>
      </c>
      <c r="K78">
        <f t="shared" si="27"/>
        <v>0</v>
      </c>
      <c r="L78">
        <f t="shared" si="28"/>
        <v>0</v>
      </c>
      <c r="M78">
        <f t="shared" si="29"/>
        <v>0</v>
      </c>
      <c r="R78">
        <f>'[1]FLEX advEARS'!$E74</f>
        <v>0</v>
      </c>
      <c r="T78">
        <f t="shared" si="30"/>
        <v>0</v>
      </c>
      <c r="U78">
        <f>'[1]FLEX advEARS'!$F74</f>
        <v>0</v>
      </c>
      <c r="W78">
        <f t="shared" si="31"/>
        <v>0</v>
      </c>
      <c r="X78">
        <f t="shared" si="32"/>
        <v>0</v>
      </c>
      <c r="Y78">
        <f>'[1]FLEX advEARS'!$D74</f>
        <v>0</v>
      </c>
      <c r="Z78">
        <f>'[1]FLEX advEARS'!$G74</f>
        <v>0</v>
      </c>
      <c r="AA78">
        <f>'[1]FLEX advEARS'!$H74</f>
        <v>0</v>
      </c>
      <c r="AB78">
        <f>'[1]FLEX advEARS'!$I74</f>
        <v>0</v>
      </c>
      <c r="AD78">
        <f>'[1]FLEX advEARS'!$J74</f>
        <v>0</v>
      </c>
      <c r="AF78">
        <f t="shared" si="33"/>
        <v>0</v>
      </c>
      <c r="AG78">
        <f>'[1]FLEX advEARS'!$K74</f>
        <v>0</v>
      </c>
      <c r="AH78">
        <f t="shared" si="34"/>
        <v>0</v>
      </c>
      <c r="AI78">
        <f>'[1]FLEX advEARS'!$L74</f>
        <v>0</v>
      </c>
      <c r="AK78">
        <f t="shared" si="35"/>
        <v>0</v>
      </c>
      <c r="AM78">
        <f>'[1]FLEX advEARS'!$M74</f>
        <v>0</v>
      </c>
      <c r="AO78">
        <f>'[1]FLEX advEARS'!$N74</f>
        <v>0</v>
      </c>
      <c r="AS78">
        <f>'[1]FLEX advEARS'!$O74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'[1]FLEX advEARS'!$C75</f>
        <v>0</v>
      </c>
      <c r="K79">
        <f t="shared" si="27"/>
        <v>0</v>
      </c>
      <c r="L79">
        <f t="shared" si="28"/>
        <v>0</v>
      </c>
      <c r="M79">
        <f t="shared" si="29"/>
        <v>0</v>
      </c>
      <c r="R79">
        <f>'[1]FLEX advEARS'!$E75</f>
        <v>0</v>
      </c>
      <c r="T79">
        <f t="shared" si="30"/>
        <v>0</v>
      </c>
      <c r="U79">
        <f>'[1]FLEX advEARS'!$F75</f>
        <v>0</v>
      </c>
      <c r="W79">
        <f t="shared" si="31"/>
        <v>0</v>
      </c>
      <c r="X79">
        <f t="shared" si="32"/>
        <v>0</v>
      </c>
      <c r="Y79">
        <f>'[1]FLEX advEARS'!$D75</f>
        <v>0</v>
      </c>
      <c r="Z79">
        <f>'[1]FLEX advEARS'!$G75</f>
        <v>0</v>
      </c>
      <c r="AA79">
        <f>'[1]FLEX advEARS'!$H75</f>
        <v>0</v>
      </c>
      <c r="AB79">
        <f>'[1]FLEX advEARS'!$I75</f>
        <v>0</v>
      </c>
      <c r="AD79">
        <f>'[1]FLEX advEARS'!$J75</f>
        <v>0</v>
      </c>
      <c r="AF79">
        <f t="shared" si="33"/>
        <v>0</v>
      </c>
      <c r="AG79">
        <f>'[1]FLEX advEARS'!$K75</f>
        <v>0</v>
      </c>
      <c r="AH79">
        <f t="shared" si="34"/>
        <v>0</v>
      </c>
      <c r="AI79">
        <f>'[1]FLEX advEARS'!$L75</f>
        <v>0</v>
      </c>
      <c r="AK79">
        <f t="shared" si="35"/>
        <v>0</v>
      </c>
      <c r="AM79">
        <f>'[1]FLEX advEARS'!$M75</f>
        <v>0</v>
      </c>
      <c r="AO79">
        <f>'[1]FLEX advEARS'!$N75</f>
        <v>0</v>
      </c>
      <c r="AS79">
        <f>'[1]FLEX advEARS'!$O75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'[1]FLEX advEARS'!$C76</f>
        <v>0</v>
      </c>
      <c r="K80">
        <f t="shared" si="27"/>
        <v>0</v>
      </c>
      <c r="L80">
        <f t="shared" si="28"/>
        <v>0</v>
      </c>
      <c r="M80">
        <f t="shared" si="29"/>
        <v>0</v>
      </c>
      <c r="R80">
        <f>'[1]FLEX advEARS'!$E76</f>
        <v>0</v>
      </c>
      <c r="T80">
        <f t="shared" si="30"/>
        <v>0</v>
      </c>
      <c r="U80">
        <f>'[1]FLEX advEARS'!$F76</f>
        <v>0</v>
      </c>
      <c r="W80">
        <f t="shared" si="31"/>
        <v>0</v>
      </c>
      <c r="X80">
        <f t="shared" si="32"/>
        <v>0</v>
      </c>
      <c r="Y80">
        <f>'[1]FLEX advEARS'!$D76</f>
        <v>0</v>
      </c>
      <c r="Z80">
        <f>'[1]FLEX advEARS'!$G76</f>
        <v>0</v>
      </c>
      <c r="AA80">
        <f>'[1]FLEX advEARS'!$H76</f>
        <v>0</v>
      </c>
      <c r="AB80">
        <f>'[1]FLEX advEARS'!$I76</f>
        <v>0</v>
      </c>
      <c r="AD80">
        <f>'[1]FLEX advEARS'!$J76</f>
        <v>0</v>
      </c>
      <c r="AF80">
        <f t="shared" si="33"/>
        <v>0</v>
      </c>
      <c r="AG80">
        <f>'[1]FLEX advEARS'!$K76</f>
        <v>0</v>
      </c>
      <c r="AH80">
        <f t="shared" si="34"/>
        <v>0</v>
      </c>
      <c r="AI80">
        <f>'[1]FLEX advEARS'!$L76</f>
        <v>0</v>
      </c>
      <c r="AK80">
        <f t="shared" si="35"/>
        <v>0</v>
      </c>
      <c r="AM80">
        <f>'[1]FLEX advEARS'!$M76</f>
        <v>0</v>
      </c>
      <c r="AO80">
        <f>'[1]FLEX advEARS'!$N76</f>
        <v>0</v>
      </c>
      <c r="AS80">
        <f>'[1]FLEX advEARS'!$O76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'[1]FLEX advEARS'!$C77</f>
        <v>0</v>
      </c>
      <c r="K81">
        <f t="shared" si="27"/>
        <v>0</v>
      </c>
      <c r="L81">
        <f t="shared" si="28"/>
        <v>0</v>
      </c>
      <c r="M81">
        <f t="shared" si="29"/>
        <v>0</v>
      </c>
      <c r="R81">
        <f>'[1]FLEX advEARS'!$E77</f>
        <v>0</v>
      </c>
      <c r="T81">
        <f t="shared" si="30"/>
        <v>0</v>
      </c>
      <c r="U81">
        <f>'[1]FLEX advEARS'!$F77</f>
        <v>0</v>
      </c>
      <c r="W81">
        <f t="shared" si="31"/>
        <v>0</v>
      </c>
      <c r="X81">
        <f t="shared" si="32"/>
        <v>0</v>
      </c>
      <c r="Y81">
        <f>'[1]FLEX advEARS'!$D77</f>
        <v>0</v>
      </c>
      <c r="Z81">
        <f>'[1]FLEX advEARS'!$G77</f>
        <v>0</v>
      </c>
      <c r="AA81">
        <f>'[1]FLEX advEARS'!$H77</f>
        <v>0</v>
      </c>
      <c r="AB81">
        <f>'[1]FLEX advEARS'!$I77</f>
        <v>0</v>
      </c>
      <c r="AD81">
        <f>'[1]FLEX advEARS'!$J77</f>
        <v>0</v>
      </c>
      <c r="AF81">
        <f t="shared" si="33"/>
        <v>0</v>
      </c>
      <c r="AG81">
        <f>'[1]FLEX advEARS'!$K77</f>
        <v>0</v>
      </c>
      <c r="AH81">
        <f t="shared" si="34"/>
        <v>0</v>
      </c>
      <c r="AI81">
        <f>'[1]FLEX advEARS'!$L77</f>
        <v>0</v>
      </c>
      <c r="AK81">
        <f t="shared" si="35"/>
        <v>0</v>
      </c>
      <c r="AM81">
        <f>'[1]FLEX advEARS'!$M77</f>
        <v>0</v>
      </c>
      <c r="AO81">
        <f>'[1]FLEX advEARS'!$N77</f>
        <v>0</v>
      </c>
      <c r="AS81">
        <f>'[1]FLEX advEARS'!$O77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'[1]FLEX advEARS'!$C78</f>
        <v>0</v>
      </c>
      <c r="K82">
        <f t="shared" si="27"/>
        <v>0</v>
      </c>
      <c r="L82">
        <f t="shared" si="28"/>
        <v>0</v>
      </c>
      <c r="M82">
        <f t="shared" si="29"/>
        <v>0</v>
      </c>
      <c r="R82">
        <f>'[1]FLEX advEARS'!$E78</f>
        <v>0</v>
      </c>
      <c r="T82">
        <f t="shared" si="30"/>
        <v>0</v>
      </c>
      <c r="U82">
        <f>'[1]FLEX advEARS'!$F78</f>
        <v>0</v>
      </c>
      <c r="W82">
        <f t="shared" si="31"/>
        <v>0</v>
      </c>
      <c r="X82">
        <f t="shared" si="32"/>
        <v>0</v>
      </c>
      <c r="Y82">
        <f>'[1]FLEX advEARS'!$D78</f>
        <v>0</v>
      </c>
      <c r="Z82">
        <f>'[1]FLEX advEARS'!$G78</f>
        <v>0</v>
      </c>
      <c r="AA82">
        <f>'[1]FLEX advEARS'!$H78</f>
        <v>0</v>
      </c>
      <c r="AB82">
        <f>'[1]FLEX advEARS'!$I78</f>
        <v>0</v>
      </c>
      <c r="AD82">
        <f>'[1]FLEX advEARS'!$J78</f>
        <v>0</v>
      </c>
      <c r="AF82">
        <f t="shared" si="33"/>
        <v>0</v>
      </c>
      <c r="AG82">
        <f>'[1]FLEX advEARS'!$K78</f>
        <v>0</v>
      </c>
      <c r="AH82">
        <f t="shared" si="34"/>
        <v>0</v>
      </c>
      <c r="AI82">
        <f>'[1]FLEX advEARS'!$L78</f>
        <v>0</v>
      </c>
      <c r="AK82">
        <f t="shared" si="35"/>
        <v>0</v>
      </c>
      <c r="AM82">
        <f>'[1]FLEX advEARS'!$M78</f>
        <v>0</v>
      </c>
      <c r="AO82">
        <f>'[1]FLEX advEARS'!$N78</f>
        <v>0</v>
      </c>
      <c r="AS82">
        <f>'[1]FLEX advEARS'!$O78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'[1]FLEX advEARS'!$C79</f>
        <v>0</v>
      </c>
      <c r="K83">
        <f t="shared" si="27"/>
        <v>0</v>
      </c>
      <c r="L83">
        <f t="shared" si="28"/>
        <v>0</v>
      </c>
      <c r="M83">
        <f t="shared" si="29"/>
        <v>0</v>
      </c>
      <c r="R83">
        <f>'[1]FLEX advEARS'!$E79</f>
        <v>0</v>
      </c>
      <c r="T83">
        <f t="shared" si="30"/>
        <v>0</v>
      </c>
      <c r="U83">
        <f>'[1]FLEX advEARS'!$F79</f>
        <v>0</v>
      </c>
      <c r="W83">
        <f t="shared" si="31"/>
        <v>0</v>
      </c>
      <c r="X83">
        <f t="shared" si="32"/>
        <v>0</v>
      </c>
      <c r="Y83">
        <f>'[1]FLEX advEARS'!$D79</f>
        <v>0</v>
      </c>
      <c r="Z83">
        <f>'[1]FLEX advEARS'!$G79</f>
        <v>0</v>
      </c>
      <c r="AA83">
        <f>'[1]FLEX advEARS'!$H79</f>
        <v>0</v>
      </c>
      <c r="AB83">
        <f>'[1]FLEX advEARS'!$I79</f>
        <v>0</v>
      </c>
      <c r="AD83">
        <f>'[1]FLEX advEARS'!$J79</f>
        <v>0</v>
      </c>
      <c r="AF83">
        <f t="shared" si="33"/>
        <v>0</v>
      </c>
      <c r="AG83">
        <f>'[1]FLEX advEARS'!$K79</f>
        <v>0</v>
      </c>
      <c r="AH83">
        <f t="shared" si="34"/>
        <v>0</v>
      </c>
      <c r="AI83">
        <f>'[1]FLEX advEARS'!$L79</f>
        <v>0</v>
      </c>
      <c r="AK83">
        <f t="shared" si="35"/>
        <v>0</v>
      </c>
      <c r="AM83">
        <f>'[1]FLEX advEARS'!$M79</f>
        <v>0</v>
      </c>
      <c r="AO83">
        <f>'[1]FLEX advEARS'!$N79</f>
        <v>0</v>
      </c>
      <c r="AS83">
        <f>'[1]FLEX advEARS'!$O79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'[1]FLEX advEARS'!$C80</f>
        <v>0</v>
      </c>
      <c r="K84">
        <f t="shared" si="27"/>
        <v>0</v>
      </c>
      <c r="L84">
        <f t="shared" si="28"/>
        <v>0</v>
      </c>
      <c r="M84">
        <f t="shared" si="29"/>
        <v>0</v>
      </c>
      <c r="R84">
        <f>'[1]FLEX advEARS'!$E80</f>
        <v>0</v>
      </c>
      <c r="T84">
        <f t="shared" si="30"/>
        <v>0</v>
      </c>
      <c r="U84">
        <f>'[1]FLEX advEARS'!$F80</f>
        <v>0</v>
      </c>
      <c r="W84">
        <f t="shared" si="31"/>
        <v>0</v>
      </c>
      <c r="X84">
        <f t="shared" si="32"/>
        <v>0</v>
      </c>
      <c r="Y84">
        <f>'[1]FLEX advEARS'!$D80</f>
        <v>0</v>
      </c>
      <c r="Z84">
        <f>'[1]FLEX advEARS'!$G80</f>
        <v>0</v>
      </c>
      <c r="AA84">
        <f>'[1]FLEX advEARS'!$H80</f>
        <v>0</v>
      </c>
      <c r="AB84">
        <f>'[1]FLEX advEARS'!$I80</f>
        <v>0</v>
      </c>
      <c r="AD84">
        <f>'[1]FLEX advEARS'!$J80</f>
        <v>0</v>
      </c>
      <c r="AF84">
        <f t="shared" si="33"/>
        <v>0</v>
      </c>
      <c r="AG84">
        <f>'[1]FLEX advEARS'!$K80</f>
        <v>0</v>
      </c>
      <c r="AH84">
        <f t="shared" si="34"/>
        <v>0</v>
      </c>
      <c r="AI84">
        <f>'[1]FLEX advEARS'!$L80</f>
        <v>0</v>
      </c>
      <c r="AK84">
        <f t="shared" si="35"/>
        <v>0</v>
      </c>
      <c r="AM84">
        <f>'[1]FLEX advEARS'!$M80</f>
        <v>0</v>
      </c>
      <c r="AO84">
        <f>'[1]FLEX advEARS'!$N80</f>
        <v>0</v>
      </c>
      <c r="AS84">
        <f>'[1]FLEX advEARS'!$O80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'[1]FLEX advEARS'!$C81</f>
        <v>0</v>
      </c>
      <c r="K85">
        <f t="shared" si="27"/>
        <v>0</v>
      </c>
      <c r="L85">
        <f t="shared" si="28"/>
        <v>0</v>
      </c>
      <c r="M85">
        <f t="shared" si="29"/>
        <v>0</v>
      </c>
      <c r="R85">
        <f>'[1]FLEX advEARS'!$E81</f>
        <v>0</v>
      </c>
      <c r="T85">
        <f t="shared" si="30"/>
        <v>0</v>
      </c>
      <c r="U85">
        <f>'[1]FLEX advEARS'!$F81</f>
        <v>0</v>
      </c>
      <c r="W85">
        <f t="shared" si="31"/>
        <v>0</v>
      </c>
      <c r="X85">
        <f t="shared" si="32"/>
        <v>0</v>
      </c>
      <c r="Y85">
        <f>'[1]FLEX advEARS'!$D81</f>
        <v>0</v>
      </c>
      <c r="Z85">
        <f>'[1]FLEX advEARS'!$G81</f>
        <v>0</v>
      </c>
      <c r="AA85">
        <f>'[1]FLEX advEARS'!$H81</f>
        <v>0</v>
      </c>
      <c r="AB85">
        <f>'[1]FLEX advEARS'!$I81</f>
        <v>0</v>
      </c>
      <c r="AD85">
        <f>'[1]FLEX advEARS'!$J81</f>
        <v>0</v>
      </c>
      <c r="AF85">
        <f t="shared" si="33"/>
        <v>0</v>
      </c>
      <c r="AG85">
        <f>'[1]FLEX advEARS'!$K81</f>
        <v>0</v>
      </c>
      <c r="AH85">
        <f t="shared" si="34"/>
        <v>0</v>
      </c>
      <c r="AI85">
        <f>'[1]FLEX advEARS'!$L81</f>
        <v>0</v>
      </c>
      <c r="AK85">
        <f t="shared" si="35"/>
        <v>0</v>
      </c>
      <c r="AM85">
        <f>'[1]FLEX advEARS'!$M81</f>
        <v>0</v>
      </c>
      <c r="AO85">
        <f>'[1]FLEX advEARS'!$N81</f>
        <v>0</v>
      </c>
      <c r="AS85">
        <f>'[1]FLEX advEARS'!$O81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'[1]FLEX advEARS'!$C82</f>
        <v>0</v>
      </c>
      <c r="K86">
        <f t="shared" si="27"/>
        <v>0</v>
      </c>
      <c r="L86">
        <f t="shared" si="28"/>
        <v>0</v>
      </c>
      <c r="M86">
        <f t="shared" si="29"/>
        <v>0</v>
      </c>
      <c r="R86">
        <f>'[1]FLEX advEARS'!$E82</f>
        <v>0</v>
      </c>
      <c r="T86">
        <f t="shared" si="30"/>
        <v>0</v>
      </c>
      <c r="U86">
        <f>'[1]FLEX advEARS'!$F82</f>
        <v>0</v>
      </c>
      <c r="W86">
        <f t="shared" si="31"/>
        <v>0</v>
      </c>
      <c r="X86">
        <f t="shared" si="32"/>
        <v>0</v>
      </c>
      <c r="Y86">
        <f>'[1]FLEX advEARS'!$D82</f>
        <v>0</v>
      </c>
      <c r="Z86">
        <f>'[1]FLEX advEARS'!$G82</f>
        <v>0</v>
      </c>
      <c r="AA86">
        <f>'[1]FLEX advEARS'!$H82</f>
        <v>0</v>
      </c>
      <c r="AB86">
        <f>'[1]FLEX advEARS'!$I82</f>
        <v>0</v>
      </c>
      <c r="AD86">
        <f>'[1]FLEX advEARS'!$J82</f>
        <v>0</v>
      </c>
      <c r="AF86">
        <f t="shared" si="33"/>
        <v>0</v>
      </c>
      <c r="AG86">
        <f>'[1]FLEX advEARS'!$K82</f>
        <v>0</v>
      </c>
      <c r="AH86">
        <f t="shared" si="34"/>
        <v>0</v>
      </c>
      <c r="AI86">
        <f>'[1]FLEX advEARS'!$L82</f>
        <v>0</v>
      </c>
      <c r="AK86">
        <f t="shared" si="35"/>
        <v>0</v>
      </c>
      <c r="AM86">
        <f>'[1]FLEX advEARS'!$M82</f>
        <v>0</v>
      </c>
      <c r="AO86">
        <f>'[1]FLEX advEARS'!$N82</f>
        <v>0</v>
      </c>
      <c r="AS86">
        <f>'[1]FLEX advEARS'!$O82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'[1]FLEX advEARS'!$C83</f>
        <v>0</v>
      </c>
      <c r="K87">
        <f t="shared" si="27"/>
        <v>0</v>
      </c>
      <c r="L87">
        <f t="shared" si="28"/>
        <v>0</v>
      </c>
      <c r="M87">
        <f t="shared" si="29"/>
        <v>0</v>
      </c>
      <c r="R87">
        <f>'[1]FLEX advEARS'!$E83</f>
        <v>0</v>
      </c>
      <c r="T87">
        <f t="shared" si="30"/>
        <v>0</v>
      </c>
      <c r="U87">
        <f>'[1]FLEX advEARS'!$F83</f>
        <v>0</v>
      </c>
      <c r="W87">
        <f t="shared" si="31"/>
        <v>0</v>
      </c>
      <c r="X87">
        <f t="shared" si="32"/>
        <v>0</v>
      </c>
      <c r="Y87">
        <f>'[1]FLEX advEARS'!$D83</f>
        <v>0</v>
      </c>
      <c r="Z87">
        <f>'[1]FLEX advEARS'!$G83</f>
        <v>0</v>
      </c>
      <c r="AA87">
        <f>'[1]FLEX advEARS'!$H83</f>
        <v>0</v>
      </c>
      <c r="AB87">
        <f>'[1]FLEX advEARS'!$I83</f>
        <v>0</v>
      </c>
      <c r="AD87">
        <f>'[1]FLEX advEARS'!$J83</f>
        <v>0</v>
      </c>
      <c r="AF87">
        <f t="shared" si="33"/>
        <v>0</v>
      </c>
      <c r="AG87">
        <f>'[1]FLEX advEARS'!$K83</f>
        <v>0</v>
      </c>
      <c r="AH87">
        <f t="shared" si="34"/>
        <v>0</v>
      </c>
      <c r="AI87">
        <f>'[1]FLEX advEARS'!$L83</f>
        <v>0</v>
      </c>
      <c r="AK87">
        <f t="shared" si="35"/>
        <v>0</v>
      </c>
      <c r="AM87">
        <f>'[1]FLEX advEARS'!$M83</f>
        <v>0</v>
      </c>
      <c r="AO87">
        <f>'[1]FLEX advEARS'!$N83</f>
        <v>0</v>
      </c>
      <c r="AS87">
        <f>'[1]FLEX advEARS'!$O83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'[1]FLEX advEARS'!$C84</f>
        <v>0</v>
      </c>
      <c r="K88">
        <f t="shared" si="27"/>
        <v>0</v>
      </c>
      <c r="L88">
        <f t="shared" si="28"/>
        <v>0</v>
      </c>
      <c r="M88">
        <f t="shared" si="29"/>
        <v>0</v>
      </c>
      <c r="R88">
        <f>'[1]FLEX advEARS'!$E84</f>
        <v>0</v>
      </c>
      <c r="T88">
        <f t="shared" si="30"/>
        <v>0</v>
      </c>
      <c r="U88">
        <f>'[1]FLEX advEARS'!$F84</f>
        <v>0</v>
      </c>
      <c r="W88">
        <f t="shared" si="31"/>
        <v>0</v>
      </c>
      <c r="X88">
        <f t="shared" si="32"/>
        <v>0</v>
      </c>
      <c r="Y88">
        <f>'[1]FLEX advEARS'!$D84</f>
        <v>0</v>
      </c>
      <c r="Z88">
        <f>'[1]FLEX advEARS'!$G84</f>
        <v>0</v>
      </c>
      <c r="AA88">
        <f>'[1]FLEX advEARS'!$H84</f>
        <v>0</v>
      </c>
      <c r="AB88">
        <f>'[1]FLEX advEARS'!$I84</f>
        <v>0</v>
      </c>
      <c r="AD88">
        <f>'[1]FLEX advEARS'!$J84</f>
        <v>0</v>
      </c>
      <c r="AF88">
        <f t="shared" si="33"/>
        <v>0</v>
      </c>
      <c r="AG88">
        <f>'[1]FLEX advEARS'!$K84</f>
        <v>0</v>
      </c>
      <c r="AH88">
        <f t="shared" si="34"/>
        <v>0</v>
      </c>
      <c r="AI88">
        <f>'[1]FLEX advEARS'!$L84</f>
        <v>0</v>
      </c>
      <c r="AK88">
        <f t="shared" si="35"/>
        <v>0</v>
      </c>
      <c r="AM88">
        <f>'[1]FLEX advEARS'!$M84</f>
        <v>0</v>
      </c>
      <c r="AO88">
        <f>'[1]FLEX advEARS'!$N84</f>
        <v>0</v>
      </c>
      <c r="AS88">
        <f>'[1]FLEX advEARS'!$O84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'[1]FLEX advEARS'!$C85</f>
        <v>0</v>
      </c>
      <c r="K89">
        <f t="shared" si="27"/>
        <v>0</v>
      </c>
      <c r="L89">
        <f t="shared" si="28"/>
        <v>0</v>
      </c>
      <c r="M89">
        <f t="shared" si="29"/>
        <v>0</v>
      </c>
      <c r="R89">
        <f>'[1]FLEX advEARS'!$E85</f>
        <v>0</v>
      </c>
      <c r="T89">
        <f t="shared" si="30"/>
        <v>0</v>
      </c>
      <c r="U89">
        <f>'[1]FLEX advEARS'!$F85</f>
        <v>0</v>
      </c>
      <c r="W89">
        <f t="shared" si="31"/>
        <v>0</v>
      </c>
      <c r="X89">
        <f t="shared" si="32"/>
        <v>0</v>
      </c>
      <c r="Y89">
        <f>'[1]FLEX advEARS'!$D85</f>
        <v>0</v>
      </c>
      <c r="Z89">
        <f>'[1]FLEX advEARS'!$G85</f>
        <v>0</v>
      </c>
      <c r="AA89">
        <f>'[1]FLEX advEARS'!$H85</f>
        <v>0</v>
      </c>
      <c r="AB89">
        <f>'[1]FLEX advEARS'!$I85</f>
        <v>0</v>
      </c>
      <c r="AD89">
        <f>'[1]FLEX advEARS'!$J85</f>
        <v>0</v>
      </c>
      <c r="AF89">
        <f t="shared" si="33"/>
        <v>0</v>
      </c>
      <c r="AG89">
        <f>'[1]FLEX advEARS'!$K85</f>
        <v>0</v>
      </c>
      <c r="AH89">
        <f t="shared" si="34"/>
        <v>0</v>
      </c>
      <c r="AI89">
        <f>'[1]FLEX advEARS'!$L85</f>
        <v>0</v>
      </c>
      <c r="AK89">
        <f t="shared" si="35"/>
        <v>0</v>
      </c>
      <c r="AM89">
        <f>'[1]FLEX advEARS'!$M85</f>
        <v>0</v>
      </c>
      <c r="AO89">
        <f>'[1]FLEX advEARS'!$N85</f>
        <v>0</v>
      </c>
      <c r="AS89">
        <f>'[1]FLEX advEARS'!$O85</f>
        <v>0</v>
      </c>
      <c r="AU89">
        <f t="shared" si="36"/>
        <v>0</v>
      </c>
      <c r="AV89">
        <f t="shared" si="37"/>
        <v>0</v>
      </c>
      <c r="AW89">
        <f t="shared" si="38"/>
        <v>0</v>
      </c>
      <c r="AX89">
        <f t="shared" si="39"/>
        <v>0</v>
      </c>
      <c r="BG89">
        <f t="shared" ref="BG89:BG105" si="41">IF(E89=0,0,AF89/E89*1000)</f>
        <v>0</v>
      </c>
      <c r="BH89" s="10">
        <f t="shared" si="40"/>
        <v>0</v>
      </c>
    </row>
    <row r="90" spans="6:60">
      <c r="F90">
        <f t="shared" si="23"/>
        <v>0</v>
      </c>
      <c r="G90">
        <f t="shared" si="24"/>
        <v>0</v>
      </c>
      <c r="H90">
        <f t="shared" si="25"/>
        <v>0</v>
      </c>
      <c r="I90">
        <f t="shared" si="26"/>
        <v>0</v>
      </c>
      <c r="J90">
        <f>'[1]FLEX advEARS'!$C86</f>
        <v>0</v>
      </c>
      <c r="K90">
        <f t="shared" si="27"/>
        <v>0</v>
      </c>
      <c r="L90">
        <f t="shared" si="28"/>
        <v>0</v>
      </c>
      <c r="M90">
        <f t="shared" si="29"/>
        <v>0</v>
      </c>
      <c r="R90">
        <f>'[1]FLEX advEARS'!$E86</f>
        <v>0</v>
      </c>
      <c r="T90">
        <f t="shared" si="30"/>
        <v>0</v>
      </c>
      <c r="U90">
        <f>'[1]FLEX advEARS'!$F86</f>
        <v>0</v>
      </c>
      <c r="W90">
        <f t="shared" si="31"/>
        <v>0</v>
      </c>
      <c r="X90">
        <f t="shared" si="32"/>
        <v>0</v>
      </c>
      <c r="Y90">
        <f>'[1]FLEX advEARS'!$D86</f>
        <v>0</v>
      </c>
      <c r="Z90">
        <f>'[1]FLEX advEARS'!$G86</f>
        <v>0</v>
      </c>
      <c r="AA90">
        <f>'[1]FLEX advEARS'!$H86</f>
        <v>0</v>
      </c>
      <c r="AB90">
        <f>'[1]FLEX advEARS'!$I86</f>
        <v>0</v>
      </c>
      <c r="AD90">
        <f>'[1]FLEX advEARS'!$J86</f>
        <v>0</v>
      </c>
      <c r="AF90">
        <f t="shared" si="33"/>
        <v>0</v>
      </c>
      <c r="AG90">
        <f>'[1]FLEX advEARS'!$K86</f>
        <v>0</v>
      </c>
      <c r="AH90">
        <f t="shared" si="34"/>
        <v>0</v>
      </c>
      <c r="AI90">
        <f>'[1]FLEX advEARS'!$L86</f>
        <v>0</v>
      </c>
      <c r="AK90">
        <f t="shared" si="35"/>
        <v>0</v>
      </c>
      <c r="AM90">
        <f>'[1]FLEX advEARS'!$M86</f>
        <v>0</v>
      </c>
      <c r="AO90">
        <f>'[1]FLEX advEARS'!$N86</f>
        <v>0</v>
      </c>
      <c r="AS90">
        <f>'[1]FLEX advEARS'!$O86</f>
        <v>0</v>
      </c>
      <c r="AU90">
        <f t="shared" si="36"/>
        <v>0</v>
      </c>
      <c r="AV90">
        <f t="shared" si="37"/>
        <v>0</v>
      </c>
      <c r="AW90">
        <f t="shared" si="38"/>
        <v>0</v>
      </c>
      <c r="AX90">
        <f t="shared" si="39"/>
        <v>0</v>
      </c>
      <c r="BG90">
        <f t="shared" si="41"/>
        <v>0</v>
      </c>
      <c r="BH90" s="10">
        <f t="shared" si="40"/>
        <v>0</v>
      </c>
    </row>
    <row r="91" spans="6:60">
      <c r="F91">
        <f t="shared" si="23"/>
        <v>0</v>
      </c>
      <c r="G91">
        <f t="shared" si="24"/>
        <v>0</v>
      </c>
      <c r="H91">
        <f t="shared" si="25"/>
        <v>0</v>
      </c>
      <c r="I91">
        <f t="shared" si="26"/>
        <v>0</v>
      </c>
      <c r="J91">
        <f>'[1]FLEX advEARS'!$C87</f>
        <v>0</v>
      </c>
      <c r="K91">
        <f t="shared" si="27"/>
        <v>0</v>
      </c>
      <c r="L91">
        <f t="shared" si="28"/>
        <v>0</v>
      </c>
      <c r="M91">
        <f t="shared" si="29"/>
        <v>0</v>
      </c>
      <c r="R91">
        <f>'[1]FLEX advEARS'!$E87</f>
        <v>0</v>
      </c>
      <c r="T91">
        <f t="shared" si="30"/>
        <v>0</v>
      </c>
      <c r="U91">
        <f>'[1]FLEX advEARS'!$F87</f>
        <v>0</v>
      </c>
      <c r="W91">
        <f t="shared" si="31"/>
        <v>0</v>
      </c>
      <c r="X91">
        <f t="shared" si="32"/>
        <v>0</v>
      </c>
      <c r="Y91">
        <f>'[1]FLEX advEARS'!$D87</f>
        <v>0</v>
      </c>
      <c r="Z91">
        <f>'[1]FLEX advEARS'!$G87</f>
        <v>0</v>
      </c>
      <c r="AA91">
        <f>'[1]FLEX advEARS'!$H87</f>
        <v>0</v>
      </c>
      <c r="AB91">
        <f>'[1]FLEX advEARS'!$I87</f>
        <v>0</v>
      </c>
      <c r="AD91">
        <f>'[1]FLEX advEARS'!$J87</f>
        <v>0</v>
      </c>
      <c r="AF91">
        <f t="shared" si="33"/>
        <v>0</v>
      </c>
      <c r="AG91">
        <f>'[1]FLEX advEARS'!$K87</f>
        <v>0</v>
      </c>
      <c r="AH91">
        <f t="shared" si="34"/>
        <v>0</v>
      </c>
      <c r="AI91">
        <f>'[1]FLEX advEARS'!$L87</f>
        <v>0</v>
      </c>
      <c r="AK91">
        <f t="shared" si="35"/>
        <v>0</v>
      </c>
      <c r="AM91">
        <f>'[1]FLEX advEARS'!$M87</f>
        <v>0</v>
      </c>
      <c r="AO91">
        <f>'[1]FLEX advEARS'!$N87</f>
        <v>0</v>
      </c>
      <c r="AS91">
        <f>'[1]FLEX advEARS'!$O87</f>
        <v>0</v>
      </c>
      <c r="AU91">
        <f t="shared" si="36"/>
        <v>0</v>
      </c>
      <c r="AV91">
        <f t="shared" si="37"/>
        <v>0</v>
      </c>
      <c r="AW91">
        <f t="shared" si="38"/>
        <v>0</v>
      </c>
      <c r="AX91">
        <f t="shared" si="39"/>
        <v>0</v>
      </c>
      <c r="BG91">
        <f t="shared" si="41"/>
        <v>0</v>
      </c>
      <c r="BH91" s="10">
        <f t="shared" si="40"/>
        <v>0</v>
      </c>
    </row>
    <row r="92" spans="6:60">
      <c r="F92">
        <f t="shared" si="23"/>
        <v>0</v>
      </c>
      <c r="G92">
        <f t="shared" si="24"/>
        <v>0</v>
      </c>
      <c r="H92">
        <f t="shared" si="25"/>
        <v>0</v>
      </c>
      <c r="I92">
        <f t="shared" si="26"/>
        <v>0</v>
      </c>
      <c r="J92">
        <f>'[1]FLEX advEARS'!$C88</f>
        <v>0</v>
      </c>
      <c r="K92">
        <f t="shared" si="27"/>
        <v>0</v>
      </c>
      <c r="L92">
        <f t="shared" si="28"/>
        <v>0</v>
      </c>
      <c r="M92">
        <f t="shared" si="29"/>
        <v>0</v>
      </c>
      <c r="R92">
        <f>'[1]FLEX advEARS'!$E88</f>
        <v>0</v>
      </c>
      <c r="T92">
        <f t="shared" si="30"/>
        <v>0</v>
      </c>
      <c r="U92">
        <f>'[1]FLEX advEARS'!$F88</f>
        <v>0</v>
      </c>
      <c r="W92">
        <f t="shared" si="31"/>
        <v>0</v>
      </c>
      <c r="X92">
        <f t="shared" si="32"/>
        <v>0</v>
      </c>
      <c r="Y92">
        <f>'[1]FLEX advEARS'!$D88</f>
        <v>0</v>
      </c>
      <c r="Z92">
        <f>'[1]FLEX advEARS'!$G88</f>
        <v>0</v>
      </c>
      <c r="AA92">
        <f>'[1]FLEX advEARS'!$H88</f>
        <v>0</v>
      </c>
      <c r="AB92">
        <f>'[1]FLEX advEARS'!$I88</f>
        <v>0</v>
      </c>
      <c r="AD92">
        <f>'[1]FLEX advEARS'!$J88</f>
        <v>0</v>
      </c>
      <c r="AF92">
        <f t="shared" si="33"/>
        <v>0</v>
      </c>
      <c r="AG92">
        <f>'[1]FLEX advEARS'!$K88</f>
        <v>0</v>
      </c>
      <c r="AH92">
        <f t="shared" si="34"/>
        <v>0</v>
      </c>
      <c r="AI92">
        <f>'[1]FLEX advEARS'!$L88</f>
        <v>0</v>
      </c>
      <c r="AK92">
        <f>IF(G92&gt;0,IF(((LEN(B92)-LEN(SUBSTITUTE(B92,"(","")))+(LEN(B92)-LEN(SUBSTITUTE(B92,")","")))+(LEN(B92)-LEN(SUBSTITUTE(B92,"[","")))+(LEN(B92)-LEN(SUBSTITUTE(B92,"]","")))+(LEN(B92)-LEN(SUBSTITUTE(B92,"{","")))+(LEN(B92)-LEN(SUBSTITUTE(B92,"}",""))))&gt;0,0,1),0)</f>
        <v>0</v>
      </c>
      <c r="AM92">
        <f>'[1]FLEX advEARS'!$M88</f>
        <v>0</v>
      </c>
      <c r="AO92">
        <f>'[1]FLEX advEARS'!$N88</f>
        <v>0</v>
      </c>
      <c r="AS92">
        <f>'[1]FLEX advEARS'!$O88</f>
        <v>0</v>
      </c>
      <c r="AU92">
        <f t="shared" si="36"/>
        <v>0</v>
      </c>
      <c r="AV92">
        <f t="shared" si="37"/>
        <v>0</v>
      </c>
      <c r="AW92">
        <f t="shared" si="38"/>
        <v>0</v>
      </c>
      <c r="AX92">
        <f t="shared" si="39"/>
        <v>0</v>
      </c>
      <c r="BG92">
        <f t="shared" si="41"/>
        <v>0</v>
      </c>
      <c r="BH92" s="10">
        <f t="shared" si="40"/>
        <v>0</v>
      </c>
    </row>
    <row r="93" spans="6:60">
      <c r="F93">
        <f t="shared" si="23"/>
        <v>0</v>
      </c>
      <c r="G93">
        <f t="shared" si="24"/>
        <v>0</v>
      </c>
      <c r="H93">
        <f t="shared" si="25"/>
        <v>0</v>
      </c>
      <c r="I93">
        <f t="shared" si="26"/>
        <v>0</v>
      </c>
      <c r="J93">
        <f>'[1]FLEX advEARS'!$C89</f>
        <v>0</v>
      </c>
      <c r="K93">
        <f t="shared" si="27"/>
        <v>0</v>
      </c>
      <c r="L93">
        <f t="shared" si="28"/>
        <v>0</v>
      </c>
      <c r="M93">
        <f t="shared" si="29"/>
        <v>0</v>
      </c>
      <c r="R93">
        <f>'[1]FLEX advEARS'!$E89</f>
        <v>0</v>
      </c>
      <c r="T93">
        <f t="shared" si="30"/>
        <v>0</v>
      </c>
      <c r="U93">
        <f>'[1]FLEX advEARS'!$F89</f>
        <v>0</v>
      </c>
      <c r="W93">
        <f t="shared" si="31"/>
        <v>0</v>
      </c>
      <c r="X93">
        <f t="shared" si="32"/>
        <v>0</v>
      </c>
      <c r="Y93">
        <f>'[1]FLEX advEARS'!$D89</f>
        <v>0</v>
      </c>
      <c r="Z93">
        <f>'[1]FLEX advEARS'!$G89</f>
        <v>0</v>
      </c>
      <c r="AA93">
        <f>'[1]FLEX advEARS'!$H89</f>
        <v>0</v>
      </c>
      <c r="AB93">
        <f>'[1]FLEX advEARS'!$I89</f>
        <v>0</v>
      </c>
      <c r="AD93">
        <f>'[1]FLEX advEARS'!$J89</f>
        <v>0</v>
      </c>
      <c r="AF93">
        <f t="shared" si="33"/>
        <v>0</v>
      </c>
      <c r="AG93">
        <f>'[1]FLEX advEARS'!$K89</f>
        <v>0</v>
      </c>
      <c r="AH93">
        <f t="shared" si="34"/>
        <v>0</v>
      </c>
      <c r="AI93">
        <f>'[1]FLEX advEARS'!$L89</f>
        <v>0</v>
      </c>
      <c r="AK93">
        <f t="shared" ref="AK93:AK105" si="42">IF(G93&gt;0,IF(((LEN(B93)-LEN(SUBSTITUTE(B93,"(","")))+(LEN(B93)-LEN(SUBSTITUTE(B93,")","")))+(LEN(B93)-LEN(SUBSTITUTE(B93,"[","")))+(LEN(B93)-LEN(SUBSTITUTE(B93,"]","")))+(LEN(B93)-LEN(SUBSTITUTE(B93,"{","")))+(LEN(B93)-LEN(SUBSTITUTE(B93,"}",""))))&gt;0,0,1),0)</f>
        <v>0</v>
      </c>
      <c r="AM93">
        <f>'[1]FLEX advEARS'!$M89</f>
        <v>0</v>
      </c>
      <c r="AO93">
        <f>'[1]FLEX advEARS'!$N89</f>
        <v>0</v>
      </c>
      <c r="AS93">
        <f>'[1]FLEX advEARS'!$O89</f>
        <v>0</v>
      </c>
      <c r="AU93">
        <f t="shared" si="36"/>
        <v>0</v>
      </c>
      <c r="AV93">
        <f t="shared" si="37"/>
        <v>0</v>
      </c>
      <c r="AW93">
        <f t="shared" si="38"/>
        <v>0</v>
      </c>
      <c r="AX93">
        <f t="shared" si="39"/>
        <v>0</v>
      </c>
      <c r="BG93">
        <f t="shared" si="41"/>
        <v>0</v>
      </c>
      <c r="BH93" s="10">
        <f t="shared" si="40"/>
        <v>0</v>
      </c>
    </row>
    <row r="94" spans="6:60">
      <c r="F94">
        <f t="shared" si="23"/>
        <v>0</v>
      </c>
      <c r="G94">
        <f t="shared" si="24"/>
        <v>0</v>
      </c>
      <c r="H94">
        <f t="shared" si="25"/>
        <v>0</v>
      </c>
      <c r="I94">
        <f t="shared" si="26"/>
        <v>0</v>
      </c>
      <c r="J94">
        <f>'[1]FLEX advEARS'!$C90</f>
        <v>0</v>
      </c>
      <c r="K94">
        <f t="shared" si="27"/>
        <v>0</v>
      </c>
      <c r="L94">
        <f t="shared" si="28"/>
        <v>0</v>
      </c>
      <c r="M94">
        <f t="shared" si="29"/>
        <v>0</v>
      </c>
      <c r="R94">
        <f>'[1]FLEX advEARS'!$E90</f>
        <v>0</v>
      </c>
      <c r="T94">
        <f t="shared" si="30"/>
        <v>0</v>
      </c>
      <c r="U94">
        <f>'[1]FLEX advEARS'!$F90</f>
        <v>0</v>
      </c>
      <c r="W94">
        <f t="shared" si="31"/>
        <v>0</v>
      </c>
      <c r="X94">
        <f t="shared" si="32"/>
        <v>0</v>
      </c>
      <c r="Y94">
        <f>'[1]FLEX advEARS'!$D90</f>
        <v>0</v>
      </c>
      <c r="Z94">
        <f>'[1]FLEX advEARS'!$G90</f>
        <v>0</v>
      </c>
      <c r="AA94">
        <f>'[1]FLEX advEARS'!$H90</f>
        <v>0</v>
      </c>
      <c r="AB94">
        <f>'[1]FLEX advEARS'!$I90</f>
        <v>0</v>
      </c>
      <c r="AD94">
        <f>'[1]FLEX advEARS'!$J90</f>
        <v>0</v>
      </c>
      <c r="AF94">
        <f t="shared" si="33"/>
        <v>0</v>
      </c>
      <c r="AG94">
        <f>'[1]FLEX advEARS'!$K90</f>
        <v>0</v>
      </c>
      <c r="AH94">
        <f t="shared" si="34"/>
        <v>0</v>
      </c>
      <c r="AI94">
        <f>'[1]FLEX advEARS'!$L90</f>
        <v>0</v>
      </c>
      <c r="AK94">
        <f t="shared" si="42"/>
        <v>0</v>
      </c>
      <c r="AM94">
        <f>'[1]FLEX advEARS'!$M90</f>
        <v>0</v>
      </c>
      <c r="AO94">
        <f>'[1]FLEX advEARS'!$N90</f>
        <v>0</v>
      </c>
      <c r="AS94">
        <f>'[1]FLEX advEARS'!$O90</f>
        <v>0</v>
      </c>
      <c r="AU94">
        <f t="shared" si="36"/>
        <v>0</v>
      </c>
      <c r="AV94">
        <f t="shared" si="37"/>
        <v>0</v>
      </c>
      <c r="AW94">
        <f t="shared" si="38"/>
        <v>0</v>
      </c>
      <c r="AX94">
        <f t="shared" si="39"/>
        <v>0</v>
      </c>
      <c r="BG94">
        <f t="shared" si="41"/>
        <v>0</v>
      </c>
      <c r="BH94" s="10">
        <f t="shared" si="40"/>
        <v>0</v>
      </c>
    </row>
    <row r="95" spans="6:60">
      <c r="F95">
        <f t="shared" si="23"/>
        <v>0</v>
      </c>
      <c r="G95">
        <f t="shared" si="24"/>
        <v>0</v>
      </c>
      <c r="H95">
        <f t="shared" si="25"/>
        <v>0</v>
      </c>
      <c r="I95">
        <f t="shared" si="26"/>
        <v>0</v>
      </c>
      <c r="J95">
        <f>'[1]FLEX advEARS'!$C91</f>
        <v>0</v>
      </c>
      <c r="K95">
        <f t="shared" si="27"/>
        <v>0</v>
      </c>
      <c r="L95">
        <f t="shared" si="28"/>
        <v>0</v>
      </c>
      <c r="M95">
        <f t="shared" si="29"/>
        <v>0</v>
      </c>
      <c r="R95">
        <f>'[1]FLEX advEARS'!$E91</f>
        <v>0</v>
      </c>
      <c r="T95">
        <f t="shared" si="30"/>
        <v>0</v>
      </c>
      <c r="U95">
        <f>'[1]FLEX advEARS'!$F91</f>
        <v>0</v>
      </c>
      <c r="W95">
        <f t="shared" si="31"/>
        <v>0</v>
      </c>
      <c r="X95">
        <f t="shared" si="32"/>
        <v>0</v>
      </c>
      <c r="Y95">
        <f>'[1]FLEX advEARS'!$D91</f>
        <v>0</v>
      </c>
      <c r="Z95">
        <f>'[1]FLEX advEARS'!$G91</f>
        <v>0</v>
      </c>
      <c r="AA95">
        <f>'[1]FLEX advEARS'!$H91</f>
        <v>0</v>
      </c>
      <c r="AB95">
        <f>'[1]FLEX advEARS'!$I91</f>
        <v>0</v>
      </c>
      <c r="AD95">
        <f>'[1]FLEX advEARS'!$J91</f>
        <v>0</v>
      </c>
      <c r="AF95">
        <f t="shared" si="33"/>
        <v>0</v>
      </c>
      <c r="AG95">
        <f>'[1]FLEX advEARS'!$K91</f>
        <v>0</v>
      </c>
      <c r="AH95">
        <f t="shared" si="34"/>
        <v>0</v>
      </c>
      <c r="AI95">
        <f>'[1]FLEX advEARS'!$L91</f>
        <v>0</v>
      </c>
      <c r="AK95">
        <f t="shared" si="42"/>
        <v>0</v>
      </c>
      <c r="AM95">
        <f>'[1]FLEX advEARS'!$M91</f>
        <v>0</v>
      </c>
      <c r="AO95">
        <f>'[1]FLEX advEARS'!$N91</f>
        <v>0</v>
      </c>
      <c r="AS95">
        <f>'[1]FLEX advEARS'!$O91</f>
        <v>0</v>
      </c>
      <c r="AU95">
        <f t="shared" si="36"/>
        <v>0</v>
      </c>
      <c r="AV95">
        <f t="shared" si="37"/>
        <v>0</v>
      </c>
      <c r="AW95">
        <f t="shared" si="38"/>
        <v>0</v>
      </c>
      <c r="AX95">
        <f t="shared" si="39"/>
        <v>0</v>
      </c>
      <c r="BG95">
        <f t="shared" si="41"/>
        <v>0</v>
      </c>
      <c r="BH95" s="10">
        <f t="shared" si="40"/>
        <v>0</v>
      </c>
    </row>
    <row r="96" spans="6:60">
      <c r="F96">
        <f t="shared" si="23"/>
        <v>0</v>
      </c>
      <c r="G96">
        <f t="shared" si="24"/>
        <v>0</v>
      </c>
      <c r="H96">
        <f t="shared" si="25"/>
        <v>0</v>
      </c>
      <c r="I96">
        <f t="shared" si="26"/>
        <v>0</v>
      </c>
      <c r="J96">
        <f>'[1]FLEX advEARS'!$C92</f>
        <v>0</v>
      </c>
      <c r="K96">
        <f t="shared" si="27"/>
        <v>0</v>
      </c>
      <c r="L96">
        <f t="shared" si="28"/>
        <v>0</v>
      </c>
      <c r="M96">
        <f t="shared" si="29"/>
        <v>0</v>
      </c>
      <c r="R96">
        <f>'[1]FLEX advEARS'!$E92</f>
        <v>0</v>
      </c>
      <c r="T96">
        <f t="shared" si="30"/>
        <v>0</v>
      </c>
      <c r="U96">
        <f>'[1]FLEX advEARS'!$F92</f>
        <v>0</v>
      </c>
      <c r="W96">
        <f t="shared" si="31"/>
        <v>0</v>
      </c>
      <c r="X96">
        <f t="shared" si="32"/>
        <v>0</v>
      </c>
      <c r="Y96">
        <f>'[1]FLEX advEARS'!$D92</f>
        <v>0</v>
      </c>
      <c r="Z96">
        <f>'[1]FLEX advEARS'!$G92</f>
        <v>0</v>
      </c>
      <c r="AA96">
        <f>'[1]FLEX advEARS'!$H92</f>
        <v>0</v>
      </c>
      <c r="AB96">
        <f>'[1]FLEX advEARS'!$I92</f>
        <v>0</v>
      </c>
      <c r="AD96">
        <f>'[1]FLEX advEARS'!$J92</f>
        <v>0</v>
      </c>
      <c r="AF96">
        <f t="shared" si="33"/>
        <v>0</v>
      </c>
      <c r="AG96">
        <f>'[1]FLEX advEARS'!$K92</f>
        <v>0</v>
      </c>
      <c r="AH96">
        <f t="shared" si="34"/>
        <v>0</v>
      </c>
      <c r="AI96">
        <f>'[1]FLEX advEARS'!$L92</f>
        <v>0</v>
      </c>
      <c r="AK96">
        <f t="shared" si="42"/>
        <v>0</v>
      </c>
      <c r="AM96">
        <f>'[1]FLEX advEARS'!$M92</f>
        <v>0</v>
      </c>
      <c r="AO96">
        <f>'[1]FLEX advEARS'!$N92</f>
        <v>0</v>
      </c>
      <c r="AS96">
        <f>'[1]FLEX advEARS'!$O92</f>
        <v>0</v>
      </c>
      <c r="AU96">
        <f t="shared" si="36"/>
        <v>0</v>
      </c>
      <c r="AV96">
        <f t="shared" si="37"/>
        <v>0</v>
      </c>
      <c r="AW96">
        <f t="shared" si="38"/>
        <v>0</v>
      </c>
      <c r="AX96">
        <f t="shared" si="39"/>
        <v>0</v>
      </c>
      <c r="BG96">
        <f t="shared" si="41"/>
        <v>0</v>
      </c>
      <c r="BH96" s="10">
        <f t="shared" si="40"/>
        <v>0</v>
      </c>
    </row>
    <row r="97" spans="6:60">
      <c r="F97">
        <f t="shared" si="23"/>
        <v>0</v>
      </c>
      <c r="G97">
        <f t="shared" si="24"/>
        <v>0</v>
      </c>
      <c r="H97">
        <f t="shared" si="25"/>
        <v>0</v>
      </c>
      <c r="I97">
        <f t="shared" si="26"/>
        <v>0</v>
      </c>
      <c r="J97">
        <f>'[1]FLEX advEARS'!$C93</f>
        <v>0</v>
      </c>
      <c r="K97">
        <f t="shared" si="27"/>
        <v>0</v>
      </c>
      <c r="L97">
        <f t="shared" si="28"/>
        <v>0</v>
      </c>
      <c r="M97">
        <f t="shared" si="29"/>
        <v>0</v>
      </c>
      <c r="R97">
        <f>'[1]FLEX advEARS'!$E93</f>
        <v>0</v>
      </c>
      <c r="T97">
        <f t="shared" si="30"/>
        <v>0</v>
      </c>
      <c r="U97">
        <f>'[1]FLEX advEARS'!$F93</f>
        <v>0</v>
      </c>
      <c r="W97">
        <f t="shared" si="31"/>
        <v>0</v>
      </c>
      <c r="X97">
        <f t="shared" si="32"/>
        <v>0</v>
      </c>
      <c r="Y97">
        <f>'[1]FLEX advEARS'!$D93</f>
        <v>0</v>
      </c>
      <c r="Z97">
        <f>'[1]FLEX advEARS'!$G93</f>
        <v>0</v>
      </c>
      <c r="AA97">
        <f>'[1]FLEX advEARS'!$H93</f>
        <v>0</v>
      </c>
      <c r="AB97">
        <f>'[1]FLEX advEARS'!$I93</f>
        <v>0</v>
      </c>
      <c r="AD97">
        <f>'[1]FLEX advEARS'!$J93</f>
        <v>0</v>
      </c>
      <c r="AF97">
        <f t="shared" si="33"/>
        <v>0</v>
      </c>
      <c r="AG97">
        <f>'[1]FLEX advEARS'!$K93</f>
        <v>0</v>
      </c>
      <c r="AH97">
        <f t="shared" si="34"/>
        <v>0</v>
      </c>
      <c r="AI97">
        <f>'[1]FLEX advEARS'!$L93</f>
        <v>0</v>
      </c>
      <c r="AK97">
        <f t="shared" si="42"/>
        <v>0</v>
      </c>
      <c r="AM97">
        <f>'[1]FLEX advEARS'!$M93</f>
        <v>0</v>
      </c>
      <c r="AO97">
        <f>'[1]FLEX advEARS'!$N93</f>
        <v>0</v>
      </c>
      <c r="AS97">
        <f>'[1]FLEX advEARS'!$O93</f>
        <v>0</v>
      </c>
      <c r="AU97">
        <f t="shared" si="36"/>
        <v>0</v>
      </c>
      <c r="AV97">
        <f t="shared" si="37"/>
        <v>0</v>
      </c>
      <c r="AW97">
        <f t="shared" si="38"/>
        <v>0</v>
      </c>
      <c r="AX97">
        <f t="shared" si="39"/>
        <v>0</v>
      </c>
      <c r="BG97">
        <f t="shared" si="41"/>
        <v>0</v>
      </c>
      <c r="BH97" s="10">
        <f t="shared" si="40"/>
        <v>0</v>
      </c>
    </row>
    <row r="98" spans="6:60">
      <c r="F98">
        <f t="shared" si="23"/>
        <v>0</v>
      </c>
      <c r="G98">
        <f t="shared" si="24"/>
        <v>0</v>
      </c>
      <c r="H98">
        <f t="shared" si="25"/>
        <v>0</v>
      </c>
      <c r="I98">
        <f t="shared" si="26"/>
        <v>0</v>
      </c>
      <c r="J98">
        <f>'[1]FLEX advEARS'!$C94</f>
        <v>0</v>
      </c>
      <c r="K98">
        <f t="shared" si="27"/>
        <v>0</v>
      </c>
      <c r="L98">
        <f t="shared" si="28"/>
        <v>0</v>
      </c>
      <c r="M98">
        <f t="shared" si="29"/>
        <v>0</v>
      </c>
      <c r="R98">
        <f>'[1]FLEX advEARS'!$E94</f>
        <v>0</v>
      </c>
      <c r="T98">
        <f t="shared" si="30"/>
        <v>0</v>
      </c>
      <c r="U98">
        <f>'[1]FLEX advEARS'!$F94</f>
        <v>0</v>
      </c>
      <c r="W98">
        <f t="shared" si="31"/>
        <v>0</v>
      </c>
      <c r="X98">
        <f t="shared" si="32"/>
        <v>0</v>
      </c>
      <c r="Y98">
        <f>'[1]FLEX advEARS'!$D94</f>
        <v>0</v>
      </c>
      <c r="Z98">
        <f>'[1]FLEX advEARS'!$G94</f>
        <v>0</v>
      </c>
      <c r="AA98">
        <f>'[1]FLEX advEARS'!$H94</f>
        <v>0</v>
      </c>
      <c r="AB98">
        <f>'[1]FLEX advEARS'!$I94</f>
        <v>0</v>
      </c>
      <c r="AD98">
        <f>'[1]FLEX advEARS'!$J94</f>
        <v>0</v>
      </c>
      <c r="AF98">
        <f t="shared" si="33"/>
        <v>0</v>
      </c>
      <c r="AG98">
        <f>'[1]FLEX advEARS'!$K94</f>
        <v>0</v>
      </c>
      <c r="AH98">
        <f t="shared" si="34"/>
        <v>0</v>
      </c>
      <c r="AI98">
        <f>'[1]FLEX advEARS'!$L94</f>
        <v>0</v>
      </c>
      <c r="AK98">
        <f t="shared" si="42"/>
        <v>0</v>
      </c>
      <c r="AM98">
        <f>'[1]FLEX advEARS'!$M94</f>
        <v>0</v>
      </c>
      <c r="AO98">
        <f>'[1]FLEX advEARS'!$N94</f>
        <v>0</v>
      </c>
      <c r="AS98">
        <f>'[1]FLEX advEARS'!$O94</f>
        <v>0</v>
      </c>
      <c r="AU98">
        <f t="shared" si="36"/>
        <v>0</v>
      </c>
      <c r="AV98">
        <f t="shared" si="37"/>
        <v>0</v>
      </c>
      <c r="AW98">
        <f t="shared" si="38"/>
        <v>0</v>
      </c>
      <c r="AX98">
        <f t="shared" si="39"/>
        <v>0</v>
      </c>
      <c r="BG98">
        <f t="shared" si="41"/>
        <v>0</v>
      </c>
      <c r="BH98" s="10">
        <f t="shared" si="40"/>
        <v>0</v>
      </c>
    </row>
    <row r="99" spans="6:60">
      <c r="F99">
        <f t="shared" si="23"/>
        <v>0</v>
      </c>
      <c r="G99">
        <f t="shared" si="24"/>
        <v>0</v>
      </c>
      <c r="H99">
        <f t="shared" si="25"/>
        <v>0</v>
      </c>
      <c r="I99">
        <f t="shared" si="26"/>
        <v>0</v>
      </c>
      <c r="J99">
        <f>'[1]FLEX advEARS'!$C95</f>
        <v>0</v>
      </c>
      <c r="K99">
        <f t="shared" si="27"/>
        <v>0</v>
      </c>
      <c r="L99">
        <f t="shared" si="28"/>
        <v>0</v>
      </c>
      <c r="M99">
        <f t="shared" si="29"/>
        <v>0</v>
      </c>
      <c r="R99">
        <f>'[1]FLEX advEARS'!$E95</f>
        <v>0</v>
      </c>
      <c r="T99">
        <f t="shared" si="30"/>
        <v>0</v>
      </c>
      <c r="U99">
        <f>'[1]FLEX advEARS'!$F95</f>
        <v>0</v>
      </c>
      <c r="W99">
        <f t="shared" si="31"/>
        <v>0</v>
      </c>
      <c r="X99">
        <f t="shared" si="32"/>
        <v>0</v>
      </c>
      <c r="Y99">
        <f>'[1]FLEX advEARS'!$D95</f>
        <v>0</v>
      </c>
      <c r="Z99">
        <f>'[1]FLEX advEARS'!$G95</f>
        <v>0</v>
      </c>
      <c r="AA99">
        <f>'[1]FLEX advEARS'!$H95</f>
        <v>0</v>
      </c>
      <c r="AB99">
        <f>'[1]FLEX advEARS'!$I95</f>
        <v>0</v>
      </c>
      <c r="AD99">
        <f>'[1]FLEX advEARS'!$J95</f>
        <v>0</v>
      </c>
      <c r="AF99">
        <f t="shared" si="33"/>
        <v>0</v>
      </c>
      <c r="AG99">
        <f>'[1]FLEX advEARS'!$K95</f>
        <v>0</v>
      </c>
      <c r="AH99">
        <f t="shared" si="34"/>
        <v>0</v>
      </c>
      <c r="AI99">
        <f>'[1]FLEX advEARS'!$L95</f>
        <v>0</v>
      </c>
      <c r="AK99">
        <f t="shared" si="42"/>
        <v>0</v>
      </c>
      <c r="AM99">
        <f>'[1]FLEX advEARS'!$M95</f>
        <v>0</v>
      </c>
      <c r="AO99">
        <f>'[1]FLEX advEARS'!$N95</f>
        <v>0</v>
      </c>
      <c r="AS99">
        <f>'[1]FLEX advEARS'!$O95</f>
        <v>0</v>
      </c>
      <c r="AU99">
        <f t="shared" si="36"/>
        <v>0</v>
      </c>
      <c r="AV99">
        <f t="shared" si="37"/>
        <v>0</v>
      </c>
      <c r="AW99">
        <f t="shared" si="38"/>
        <v>0</v>
      </c>
      <c r="AX99">
        <f t="shared" si="39"/>
        <v>0</v>
      </c>
      <c r="BG99">
        <f t="shared" si="41"/>
        <v>0</v>
      </c>
      <c r="BH99" s="10">
        <f t="shared" si="40"/>
        <v>0</v>
      </c>
    </row>
    <row r="100" spans="6:60">
      <c r="F100">
        <f t="shared" si="23"/>
        <v>0</v>
      </c>
      <c r="G100">
        <f t="shared" si="24"/>
        <v>0</v>
      </c>
      <c r="H100">
        <f t="shared" si="25"/>
        <v>0</v>
      </c>
      <c r="I100">
        <f t="shared" si="26"/>
        <v>0</v>
      </c>
      <c r="J100">
        <f>'[1]FLEX advEARS'!$C96</f>
        <v>0</v>
      </c>
      <c r="K100">
        <f t="shared" si="27"/>
        <v>0</v>
      </c>
      <c r="L100">
        <f t="shared" si="28"/>
        <v>0</v>
      </c>
      <c r="M100">
        <f t="shared" si="29"/>
        <v>0</v>
      </c>
      <c r="R100">
        <f>'[1]FLEX advEARS'!$E96</f>
        <v>0</v>
      </c>
      <c r="T100">
        <f t="shared" si="30"/>
        <v>0</v>
      </c>
      <c r="U100">
        <f>'[1]FLEX advEARS'!$F96</f>
        <v>0</v>
      </c>
      <c r="W100">
        <f t="shared" si="31"/>
        <v>0</v>
      </c>
      <c r="X100">
        <f t="shared" si="32"/>
        <v>0</v>
      </c>
      <c r="Y100">
        <f>'[1]FLEX advEARS'!$D96</f>
        <v>0</v>
      </c>
      <c r="Z100">
        <f>'[1]FLEX advEARS'!$G96</f>
        <v>0</v>
      </c>
      <c r="AA100">
        <f>'[1]FLEX advEARS'!$H96</f>
        <v>0</v>
      </c>
      <c r="AB100">
        <f>'[1]FLEX advEARS'!$I96</f>
        <v>0</v>
      </c>
      <c r="AD100">
        <f>'[1]FLEX advEARS'!$J96</f>
        <v>0</v>
      </c>
      <c r="AF100">
        <f t="shared" si="33"/>
        <v>0</v>
      </c>
      <c r="AG100">
        <f>'[1]FLEX advEARS'!$K96</f>
        <v>0</v>
      </c>
      <c r="AH100">
        <f t="shared" si="34"/>
        <v>0</v>
      </c>
      <c r="AI100">
        <f>'[1]FLEX advEARS'!$L96</f>
        <v>0</v>
      </c>
      <c r="AK100">
        <f t="shared" si="42"/>
        <v>0</v>
      </c>
      <c r="AM100">
        <f>'[1]FLEX advEARS'!$M96</f>
        <v>0</v>
      </c>
      <c r="AO100">
        <f>'[1]FLEX advEARS'!$N96</f>
        <v>0</v>
      </c>
      <c r="AS100">
        <f>'[1]FLEX advEARS'!$O96</f>
        <v>0</v>
      </c>
      <c r="AU100">
        <f t="shared" si="36"/>
        <v>0</v>
      </c>
      <c r="AV100">
        <f t="shared" si="37"/>
        <v>0</v>
      </c>
      <c r="AW100">
        <f t="shared" si="38"/>
        <v>0</v>
      </c>
      <c r="AX100">
        <f t="shared" si="39"/>
        <v>0</v>
      </c>
      <c r="BG100">
        <f t="shared" si="41"/>
        <v>0</v>
      </c>
      <c r="BH100" s="10">
        <f t="shared" si="40"/>
        <v>0</v>
      </c>
    </row>
    <row r="101" spans="6:60">
      <c r="F101">
        <f t="shared" si="23"/>
        <v>0</v>
      </c>
      <c r="G101">
        <f t="shared" si="24"/>
        <v>0</v>
      </c>
      <c r="H101">
        <f t="shared" si="25"/>
        <v>0</v>
      </c>
      <c r="I101">
        <f t="shared" si="26"/>
        <v>0</v>
      </c>
      <c r="J101">
        <f>'[1]FLEX advEARS'!$C97</f>
        <v>0</v>
      </c>
      <c r="K101">
        <f t="shared" si="27"/>
        <v>0</v>
      </c>
      <c r="L101">
        <f t="shared" si="28"/>
        <v>0</v>
      </c>
      <c r="M101">
        <f t="shared" si="29"/>
        <v>0</v>
      </c>
      <c r="R101">
        <f>'[1]FLEX advEARS'!$E97</f>
        <v>0</v>
      </c>
      <c r="T101">
        <f t="shared" si="30"/>
        <v>0</v>
      </c>
      <c r="U101">
        <f>'[1]FLEX advEARS'!$F97</f>
        <v>0</v>
      </c>
      <c r="W101">
        <f t="shared" si="31"/>
        <v>0</v>
      </c>
      <c r="X101">
        <f t="shared" si="32"/>
        <v>0</v>
      </c>
      <c r="Y101">
        <f>'[1]FLEX advEARS'!$D97</f>
        <v>0</v>
      </c>
      <c r="Z101">
        <f>'[1]FLEX advEARS'!$G97</f>
        <v>0</v>
      </c>
      <c r="AA101">
        <f>'[1]FLEX advEARS'!$H97</f>
        <v>0</v>
      </c>
      <c r="AB101">
        <f>'[1]FLEX advEARS'!$I97</f>
        <v>0</v>
      </c>
      <c r="AD101">
        <f>'[1]FLEX advEARS'!$J97</f>
        <v>0</v>
      </c>
      <c r="AF101">
        <f t="shared" si="33"/>
        <v>0</v>
      </c>
      <c r="AG101">
        <f>'[1]FLEX advEARS'!$K97</f>
        <v>0</v>
      </c>
      <c r="AH101">
        <f t="shared" si="34"/>
        <v>0</v>
      </c>
      <c r="AI101">
        <f>'[1]FLEX advEARS'!$L97</f>
        <v>0</v>
      </c>
      <c r="AK101">
        <f t="shared" si="42"/>
        <v>0</v>
      </c>
      <c r="AM101">
        <f>'[1]FLEX advEARS'!$M97</f>
        <v>0</v>
      </c>
      <c r="AO101">
        <f>'[1]FLEX advEARS'!$N97</f>
        <v>0</v>
      </c>
      <c r="AS101">
        <f>'[1]FLEX advEARS'!$O97</f>
        <v>0</v>
      </c>
      <c r="AU101">
        <f t="shared" si="36"/>
        <v>0</v>
      </c>
      <c r="AV101">
        <f t="shared" si="37"/>
        <v>0</v>
      </c>
      <c r="AW101">
        <f t="shared" si="38"/>
        <v>0</v>
      </c>
      <c r="AX101">
        <f t="shared" si="39"/>
        <v>0</v>
      </c>
      <c r="BG101">
        <f t="shared" si="41"/>
        <v>0</v>
      </c>
      <c r="BH101" s="10">
        <f t="shared" si="40"/>
        <v>0</v>
      </c>
    </row>
    <row r="102" spans="6:60">
      <c r="F102">
        <f t="shared" si="23"/>
        <v>0</v>
      </c>
      <c r="G102">
        <f t="shared" si="24"/>
        <v>0</v>
      </c>
      <c r="H102">
        <f t="shared" si="25"/>
        <v>0</v>
      </c>
      <c r="I102">
        <f t="shared" si="26"/>
        <v>0</v>
      </c>
      <c r="J102">
        <f>'[1]FLEX advEARS'!$C98</f>
        <v>0</v>
      </c>
      <c r="K102">
        <f t="shared" si="27"/>
        <v>0</v>
      </c>
      <c r="L102">
        <f t="shared" si="28"/>
        <v>0</v>
      </c>
      <c r="M102">
        <f t="shared" si="29"/>
        <v>0</v>
      </c>
      <c r="R102">
        <f>'[1]FLEX advEARS'!$E98</f>
        <v>0</v>
      </c>
      <c r="T102">
        <f t="shared" si="30"/>
        <v>0</v>
      </c>
      <c r="U102">
        <f>'[1]FLEX advEARS'!$F98</f>
        <v>0</v>
      </c>
      <c r="W102">
        <f t="shared" si="31"/>
        <v>0</v>
      </c>
      <c r="X102">
        <f t="shared" si="32"/>
        <v>0</v>
      </c>
      <c r="Y102">
        <f>'[1]FLEX advEARS'!$D98</f>
        <v>0</v>
      </c>
      <c r="Z102">
        <f>'[1]FLEX advEARS'!$G98</f>
        <v>0</v>
      </c>
      <c r="AA102">
        <f>'[1]FLEX advEARS'!$H98</f>
        <v>0</v>
      </c>
      <c r="AB102">
        <f>'[1]FLEX advEARS'!$I98</f>
        <v>0</v>
      </c>
      <c r="AD102">
        <f>'[1]FLEX advEARS'!$J98</f>
        <v>0</v>
      </c>
      <c r="AF102">
        <f t="shared" si="33"/>
        <v>0</v>
      </c>
      <c r="AG102">
        <f>'[1]FLEX advEARS'!$K98</f>
        <v>0</v>
      </c>
      <c r="AH102">
        <f t="shared" si="34"/>
        <v>0</v>
      </c>
      <c r="AI102">
        <f>'[1]FLEX advEARS'!$L98</f>
        <v>0</v>
      </c>
      <c r="AK102">
        <f t="shared" si="42"/>
        <v>0</v>
      </c>
      <c r="AM102">
        <f>'[1]FLEX advEARS'!$M98</f>
        <v>0</v>
      </c>
      <c r="AO102">
        <f>'[1]FLEX advEARS'!$N98</f>
        <v>0</v>
      </c>
      <c r="AS102">
        <f>'[1]FLEX advEARS'!$O98</f>
        <v>0</v>
      </c>
      <c r="AU102">
        <f t="shared" si="36"/>
        <v>0</v>
      </c>
      <c r="AV102">
        <f t="shared" si="37"/>
        <v>0</v>
      </c>
      <c r="AW102">
        <f t="shared" si="38"/>
        <v>0</v>
      </c>
      <c r="AX102">
        <f t="shared" si="39"/>
        <v>0</v>
      </c>
      <c r="BG102">
        <f t="shared" si="41"/>
        <v>0</v>
      </c>
      <c r="BH102" s="10">
        <f t="shared" si="40"/>
        <v>0</v>
      </c>
    </row>
    <row r="103" spans="6:60">
      <c r="F103">
        <f t="shared" si="23"/>
        <v>0</v>
      </c>
      <c r="G103">
        <f t="shared" si="24"/>
        <v>0</v>
      </c>
      <c r="H103">
        <f t="shared" si="25"/>
        <v>0</v>
      </c>
      <c r="I103">
        <f t="shared" si="26"/>
        <v>0</v>
      </c>
      <c r="J103">
        <f>'[1]FLEX advEARS'!$C99</f>
        <v>0</v>
      </c>
      <c r="K103">
        <f t="shared" si="27"/>
        <v>0</v>
      </c>
      <c r="L103">
        <f t="shared" si="28"/>
        <v>0</v>
      </c>
      <c r="M103">
        <f t="shared" si="29"/>
        <v>0</v>
      </c>
      <c r="R103">
        <f>'[1]FLEX advEARS'!$E99</f>
        <v>0</v>
      </c>
      <c r="T103">
        <f t="shared" si="30"/>
        <v>0</v>
      </c>
      <c r="U103">
        <f>'[1]FLEX advEARS'!$F99</f>
        <v>0</v>
      </c>
      <c r="W103">
        <f t="shared" si="31"/>
        <v>0</v>
      </c>
      <c r="X103">
        <f t="shared" si="32"/>
        <v>0</v>
      </c>
      <c r="Y103">
        <f>'[1]FLEX advEARS'!$D99</f>
        <v>0</v>
      </c>
      <c r="Z103">
        <f>'[1]FLEX advEARS'!$G99</f>
        <v>0</v>
      </c>
      <c r="AA103">
        <f>'[1]FLEX advEARS'!$H99</f>
        <v>0</v>
      </c>
      <c r="AB103">
        <f>'[1]FLEX advEARS'!$I99</f>
        <v>0</v>
      </c>
      <c r="AD103">
        <f>'[1]FLEX advEARS'!$J99</f>
        <v>0</v>
      </c>
      <c r="AF103">
        <f t="shared" si="33"/>
        <v>0</v>
      </c>
      <c r="AG103">
        <f>'[1]FLEX advEARS'!$K99</f>
        <v>0</v>
      </c>
      <c r="AH103">
        <f t="shared" si="34"/>
        <v>0</v>
      </c>
      <c r="AI103">
        <f>'[1]FLEX advEARS'!$L99</f>
        <v>0</v>
      </c>
      <c r="AK103">
        <f t="shared" si="42"/>
        <v>0</v>
      </c>
      <c r="AM103">
        <f>'[1]FLEX advEARS'!$M99</f>
        <v>0</v>
      </c>
      <c r="AO103">
        <f>'[1]FLEX advEARS'!$N99</f>
        <v>0</v>
      </c>
      <c r="AS103">
        <f>'[1]FLEX advEARS'!$O99</f>
        <v>0</v>
      </c>
      <c r="AU103">
        <f t="shared" si="36"/>
        <v>0</v>
      </c>
      <c r="AV103">
        <f t="shared" si="37"/>
        <v>0</v>
      </c>
      <c r="AW103">
        <f t="shared" si="38"/>
        <v>0</v>
      </c>
      <c r="AX103">
        <f t="shared" si="39"/>
        <v>0</v>
      </c>
      <c r="BG103">
        <f t="shared" si="41"/>
        <v>0</v>
      </c>
      <c r="BH103" s="10">
        <f t="shared" si="40"/>
        <v>0</v>
      </c>
    </row>
    <row r="104" spans="6:60">
      <c r="F104">
        <f t="shared" si="23"/>
        <v>0</v>
      </c>
      <c r="G104">
        <f t="shared" si="24"/>
        <v>0</v>
      </c>
      <c r="H104">
        <f t="shared" si="25"/>
        <v>0</v>
      </c>
      <c r="I104">
        <f t="shared" si="26"/>
        <v>0</v>
      </c>
      <c r="J104">
        <f>'[1]FLEX advEARS'!$C100</f>
        <v>0</v>
      </c>
      <c r="K104">
        <f t="shared" si="27"/>
        <v>0</v>
      </c>
      <c r="L104">
        <f t="shared" si="28"/>
        <v>0</v>
      </c>
      <c r="M104">
        <f t="shared" si="29"/>
        <v>0</v>
      </c>
      <c r="R104">
        <f>'[1]FLEX advEARS'!$E100</f>
        <v>0</v>
      </c>
      <c r="T104">
        <f t="shared" si="30"/>
        <v>0</v>
      </c>
      <c r="U104">
        <f>'[1]FLEX advEARS'!$F100</f>
        <v>0</v>
      </c>
      <c r="W104">
        <f t="shared" si="31"/>
        <v>0</v>
      </c>
      <c r="X104">
        <f t="shared" si="32"/>
        <v>0</v>
      </c>
      <c r="Y104">
        <f>'[1]FLEX advEARS'!$D100</f>
        <v>0</v>
      </c>
      <c r="Z104">
        <f>'[1]FLEX advEARS'!$G100</f>
        <v>0</v>
      </c>
      <c r="AA104">
        <f>'[1]FLEX advEARS'!$H100</f>
        <v>0</v>
      </c>
      <c r="AB104">
        <f>'[1]FLEX advEARS'!$I100</f>
        <v>0</v>
      </c>
      <c r="AD104">
        <f>'[1]FLEX advEARS'!$J100</f>
        <v>0</v>
      </c>
      <c r="AF104">
        <f t="shared" si="33"/>
        <v>0</v>
      </c>
      <c r="AG104">
        <f>'[1]FLEX advEARS'!$K100</f>
        <v>0</v>
      </c>
      <c r="AH104">
        <f t="shared" si="34"/>
        <v>0</v>
      </c>
      <c r="AI104">
        <f>'[1]FLEX advEARS'!$L100</f>
        <v>0</v>
      </c>
      <c r="AK104">
        <f t="shared" si="42"/>
        <v>0</v>
      </c>
      <c r="AM104">
        <f>'[1]FLEX advEARS'!$M100</f>
        <v>0</v>
      </c>
      <c r="AO104">
        <f>'[1]FLEX advEARS'!$N100</f>
        <v>0</v>
      </c>
      <c r="AS104">
        <f>'[1]FLEX advEARS'!$O100</f>
        <v>0</v>
      </c>
      <c r="AU104">
        <f t="shared" si="36"/>
        <v>0</v>
      </c>
      <c r="AV104">
        <f t="shared" si="37"/>
        <v>0</v>
      </c>
      <c r="AW104">
        <f t="shared" si="38"/>
        <v>0</v>
      </c>
      <c r="AX104">
        <f t="shared" si="39"/>
        <v>0</v>
      </c>
      <c r="BG104">
        <f t="shared" si="41"/>
        <v>0</v>
      </c>
      <c r="BH104" s="10">
        <f t="shared" si="40"/>
        <v>0</v>
      </c>
    </row>
    <row r="105" spans="6:60">
      <c r="F105">
        <f t="shared" si="23"/>
        <v>0</v>
      </c>
      <c r="G105">
        <f t="shared" si="24"/>
        <v>0</v>
      </c>
      <c r="H105">
        <f t="shared" si="25"/>
        <v>0</v>
      </c>
      <c r="I105">
        <f t="shared" si="26"/>
        <v>0</v>
      </c>
      <c r="J105">
        <f>'[1]FLEX advEARS'!$C101</f>
        <v>0</v>
      </c>
      <c r="K105">
        <f t="shared" si="27"/>
        <v>0</v>
      </c>
      <c r="L105">
        <f t="shared" si="28"/>
        <v>0</v>
      </c>
      <c r="M105">
        <f t="shared" si="29"/>
        <v>0</v>
      </c>
      <c r="R105">
        <f>'[1]FLEX advEARS'!$E101</f>
        <v>0</v>
      </c>
      <c r="T105">
        <f t="shared" si="30"/>
        <v>0</v>
      </c>
      <c r="U105">
        <f>'[1]FLEX advEARS'!$F101</f>
        <v>0</v>
      </c>
      <c r="W105">
        <f t="shared" si="31"/>
        <v>0</v>
      </c>
      <c r="X105">
        <f t="shared" si="32"/>
        <v>0</v>
      </c>
      <c r="Y105">
        <f>'[1]FLEX advEARS'!$D101</f>
        <v>0</v>
      </c>
      <c r="Z105">
        <f>'[1]FLEX advEARS'!$G101</f>
        <v>0</v>
      </c>
      <c r="AA105">
        <f>'[1]FLEX advEARS'!$H101</f>
        <v>0</v>
      </c>
      <c r="AB105">
        <f>'[1]FLEX advEARS'!$I101</f>
        <v>0</v>
      </c>
      <c r="AD105">
        <f>'[1]FLEX advEARS'!$J101</f>
        <v>0</v>
      </c>
      <c r="AF105">
        <f t="shared" si="33"/>
        <v>0</v>
      </c>
      <c r="AG105">
        <f>'[1]FLEX advEARS'!$K101</f>
        <v>0</v>
      </c>
      <c r="AH105">
        <f t="shared" si="34"/>
        <v>0</v>
      </c>
      <c r="AI105">
        <f>'[1]FLEX advEARS'!$L101</f>
        <v>0</v>
      </c>
      <c r="AK105">
        <f t="shared" si="42"/>
        <v>0</v>
      </c>
      <c r="AM105">
        <f>'[1]FLEX advEARS'!$M101</f>
        <v>0</v>
      </c>
      <c r="AO105">
        <f>'[1]FLEX advEARS'!$N101</f>
        <v>0</v>
      </c>
      <c r="AS105">
        <f>'[1]FLEX advEARS'!$O101</f>
        <v>0</v>
      </c>
      <c r="AU105">
        <f t="shared" si="36"/>
        <v>0</v>
      </c>
      <c r="AV105">
        <f t="shared" si="37"/>
        <v>0</v>
      </c>
      <c r="AW105">
        <f t="shared" si="38"/>
        <v>0</v>
      </c>
      <c r="AX105">
        <f t="shared" si="39"/>
        <v>0</v>
      </c>
      <c r="BG105">
        <f t="shared" si="41"/>
        <v>0</v>
      </c>
      <c r="BH105" s="10">
        <f t="shared" si="40"/>
        <v>0</v>
      </c>
    </row>
  </sheetData>
  <mergeCells count="1">
    <mergeCell ref="A3:A4"/>
  </mergeCells>
  <conditionalFormatting sqref="F6:F105">
    <cfRule type="cellIs" dxfId="3190" priority="81" operator="greaterThanOrEqual">
      <formula>2</formula>
    </cfRule>
    <cfRule type="cellIs" dxfId="3189" priority="82" operator="equal">
      <formula>1</formula>
    </cfRule>
    <cfRule type="cellIs" dxfId="3188" priority="93" operator="equal">
      <formula>0</formula>
    </cfRule>
  </conditionalFormatting>
  <conditionalFormatting sqref="G6:G105">
    <cfRule type="cellIs" dxfId="3187" priority="78" operator="greaterThan">
      <formula>20</formula>
    </cfRule>
    <cfRule type="cellIs" dxfId="3186" priority="79" operator="between">
      <formula>16</formula>
      <formula>20</formula>
    </cfRule>
    <cfRule type="cellIs" dxfId="3185" priority="80" operator="between">
      <formula>5</formula>
      <formula>15</formula>
    </cfRule>
    <cfRule type="cellIs" dxfId="3184" priority="92" operator="lessThan">
      <formula>5</formula>
    </cfRule>
  </conditionalFormatting>
  <conditionalFormatting sqref="AU6:AU105">
    <cfRule type="colorScale" priority="88">
      <colorScale>
        <cfvo type="num" val="0"/>
        <cfvo type="num" val="65"/>
        <cfvo type="num" val="100"/>
        <color rgb="FFFFCCCC"/>
        <color rgb="FFFFEB84"/>
        <color theme="9" tint="0.39997558519241921"/>
      </colorScale>
    </cfRule>
  </conditionalFormatting>
  <conditionalFormatting sqref="AV6:AX105">
    <cfRule type="colorScale" priority="87">
      <colorScale>
        <cfvo type="num" val="0"/>
        <cfvo type="num" val="8"/>
        <cfvo type="num" val="15"/>
        <color theme="9" tint="0.39997558519241921"/>
        <color rgb="FFFFEB84"/>
        <color rgb="FFFFCCCC"/>
      </colorScale>
    </cfRule>
  </conditionalFormatting>
  <conditionalFormatting sqref="AU2">
    <cfRule type="colorScale" priority="86">
      <colorScale>
        <cfvo type="num" val="0"/>
        <cfvo type="num" val="65"/>
        <cfvo type="num" val="100"/>
        <color rgb="FFFFCCCC"/>
        <color rgb="FFFFEB84"/>
        <color theme="9" tint="0.39997558519241921"/>
      </colorScale>
    </cfRule>
  </conditionalFormatting>
  <conditionalFormatting sqref="AV2">
    <cfRule type="colorScale" priority="85">
      <colorScale>
        <cfvo type="num" val="0"/>
        <cfvo type="num" val="8"/>
        <cfvo type="num" val="13"/>
        <color theme="9" tint="0.39997558519241921"/>
        <color rgb="FFFFEB84"/>
        <color rgb="FFFFCCCC"/>
      </colorScale>
    </cfRule>
  </conditionalFormatting>
  <conditionalFormatting sqref="AW2">
    <cfRule type="colorScale" priority="84">
      <colorScale>
        <cfvo type="num" val="0"/>
        <cfvo type="num" val="8"/>
        <cfvo type="num" val="13"/>
        <color theme="9" tint="0.39997558519241921"/>
        <color rgb="FFFFEB84"/>
        <color rgb="FFFFCCCC"/>
      </colorScale>
    </cfRule>
  </conditionalFormatting>
  <conditionalFormatting sqref="AX2">
    <cfRule type="colorScale" priority="83">
      <colorScale>
        <cfvo type="num" val="0"/>
        <cfvo type="num" val="8"/>
        <cfvo type="num" val="13"/>
        <color theme="9" tint="0.39997558519241921"/>
        <color rgb="FFFFEB84"/>
        <color rgb="FFFFCCCC"/>
      </colorScale>
    </cfRule>
  </conditionalFormatting>
  <conditionalFormatting sqref="N14:N22 N30:N105">
    <cfRule type="cellIs" dxfId="3183" priority="76" operator="equal">
      <formula>1</formula>
    </cfRule>
    <cfRule type="cellIs" dxfId="3182" priority="77" operator="notEqual">
      <formula>1</formula>
    </cfRule>
  </conditionalFormatting>
  <conditionalFormatting sqref="L2:M2 O2:AE2 AG2:AT2 AY2:BA2">
    <cfRule type="colorScale" priority="73">
      <colorScale>
        <cfvo type="num" val="0"/>
        <cfvo type="num" val="50"/>
        <cfvo type="num" val="100"/>
        <color rgb="FFFFCCCC"/>
        <color rgb="FFFFEB84"/>
        <color theme="9" tint="0.39997558519241921"/>
      </colorScale>
    </cfRule>
  </conditionalFormatting>
  <conditionalFormatting sqref="BM2">
    <cfRule type="colorScale" priority="72">
      <colorScale>
        <cfvo type="num" val="0"/>
        <cfvo type="num" val="50"/>
        <cfvo type="num" val="100"/>
        <color rgb="FFFFCCCC"/>
        <color rgb="FFFFEB84"/>
        <color theme="9" tint="0.39997558519241921"/>
      </colorScale>
    </cfRule>
  </conditionalFormatting>
  <conditionalFormatting sqref="BG89:BG105">
    <cfRule type="cellIs" dxfId="3181" priority="70" operator="greaterThanOrEqual">
      <formula>208</formula>
    </cfRule>
    <cfRule type="cellIs" dxfId="3180" priority="71" operator="lessThan">
      <formula>208</formula>
    </cfRule>
  </conditionalFormatting>
  <conditionalFormatting sqref="BG2">
    <cfRule type="cellIs" dxfId="3179" priority="68" operator="greaterThanOrEqual">
      <formula>208</formula>
    </cfRule>
    <cfRule type="cellIs" dxfId="3178" priority="69" operator="lessThan">
      <formula>208</formula>
    </cfRule>
  </conditionalFormatting>
  <conditionalFormatting sqref="BB6:BB105 BB2 BC6:BF6">
    <cfRule type="cellIs" dxfId="3177" priority="65" operator="greaterThanOrEqual">
      <formula>9</formula>
    </cfRule>
    <cfRule type="cellIs" dxfId="3176" priority="66" operator="between">
      <formula>7</formula>
      <formula>9</formula>
    </cfRule>
    <cfRule type="cellIs" dxfId="3175" priority="67" operator="lessThan">
      <formula>7</formula>
    </cfRule>
  </conditionalFormatting>
  <conditionalFormatting sqref="BC6">
    <cfRule type="colorScale" priority="64">
      <colorScale>
        <cfvo type="num" val="0"/>
        <cfvo type="percentile" val="8"/>
        <cfvo type="num" val="15"/>
        <color theme="9" tint="0.39997558519241921"/>
        <color rgb="FFFFEB84"/>
        <color rgb="FFFFCCCC"/>
      </colorScale>
    </cfRule>
  </conditionalFormatting>
  <conditionalFormatting sqref="BD6">
    <cfRule type="colorScale" priority="63">
      <colorScale>
        <cfvo type="num" val="0"/>
        <cfvo type="percentile" val="8"/>
        <cfvo type="num" val="15"/>
        <color theme="9" tint="0.39997558519241921"/>
        <color rgb="FFFFEB84"/>
        <color rgb="FFFFCCCC"/>
      </colorScale>
    </cfRule>
  </conditionalFormatting>
  <conditionalFormatting sqref="BE6">
    <cfRule type="colorScale" priority="62">
      <colorScale>
        <cfvo type="num" val="0"/>
        <cfvo type="percentile" val="8"/>
        <cfvo type="num" val="15"/>
        <color theme="9" tint="0.39997558519241921"/>
        <color rgb="FFFFEB84"/>
        <color rgb="FFFFCCCC"/>
      </colorScale>
    </cfRule>
  </conditionalFormatting>
  <conditionalFormatting sqref="BF6">
    <cfRule type="colorScale" priority="61">
      <colorScale>
        <cfvo type="num" val="0"/>
        <cfvo type="percentile" val="8"/>
        <cfvo type="num" val="15"/>
        <color theme="9" tint="0.39997558519241921"/>
        <color rgb="FFFFEB84"/>
        <color rgb="FFFFCCCC"/>
      </colorScale>
    </cfRule>
  </conditionalFormatting>
  <conditionalFormatting sqref="BC2:BF2">
    <cfRule type="cellIs" dxfId="3174" priority="58" operator="greaterThanOrEqual">
      <formula>9</formula>
    </cfRule>
    <cfRule type="cellIs" dxfId="3173" priority="59" operator="between">
      <formula>7</formula>
      <formula>9</formula>
    </cfRule>
    <cfRule type="cellIs" dxfId="3172" priority="60" operator="lessThan">
      <formula>7</formula>
    </cfRule>
  </conditionalFormatting>
  <conditionalFormatting sqref="BC7:BF7">
    <cfRule type="cellIs" dxfId="3171" priority="55" operator="greaterThanOrEqual">
      <formula>9</formula>
    </cfRule>
    <cfRule type="cellIs" dxfId="3170" priority="56" operator="between">
      <formula>7</formula>
      <formula>9</formula>
    </cfRule>
    <cfRule type="cellIs" dxfId="3169" priority="57" operator="lessThan">
      <formula>7</formula>
    </cfRule>
  </conditionalFormatting>
  <conditionalFormatting sqref="BC8:BC105">
    <cfRule type="cellIs" dxfId="3168" priority="52" operator="greaterThanOrEqual">
      <formula>9</formula>
    </cfRule>
    <cfRule type="cellIs" dxfId="3167" priority="53" operator="between">
      <formula>7</formula>
      <formula>9</formula>
    </cfRule>
    <cfRule type="cellIs" dxfId="3166" priority="54" operator="lessThan">
      <formula>7</formula>
    </cfRule>
  </conditionalFormatting>
  <conditionalFormatting sqref="BD8:BD105">
    <cfRule type="cellIs" dxfId="3165" priority="49" operator="greaterThanOrEqual">
      <formula>9</formula>
    </cfRule>
    <cfRule type="cellIs" dxfId="3164" priority="50" operator="between">
      <formula>7</formula>
      <formula>9</formula>
    </cfRule>
    <cfRule type="cellIs" dxfId="3163" priority="51" operator="lessThan">
      <formula>7</formula>
    </cfRule>
  </conditionalFormatting>
  <conditionalFormatting sqref="BE8:BF105">
    <cfRule type="cellIs" dxfId="3162" priority="46" operator="greaterThanOrEqual">
      <formula>9</formula>
    </cfRule>
    <cfRule type="cellIs" dxfId="3161" priority="47" operator="between">
      <formula>7</formula>
      <formula>9</formula>
    </cfRule>
    <cfRule type="cellIs" dxfId="3160" priority="48" operator="lessThan">
      <formula>7</formula>
    </cfRule>
  </conditionalFormatting>
  <conditionalFormatting sqref="N6:N13">
    <cfRule type="cellIs" dxfId="3159" priority="40" operator="equal">
      <formula>1</formula>
    </cfRule>
    <cfRule type="cellIs" dxfId="3158" priority="41" operator="notEqual">
      <formula>1</formula>
    </cfRule>
  </conditionalFormatting>
  <conditionalFormatting sqref="BG6:BG88">
    <cfRule type="cellIs" dxfId="3157" priority="30" operator="greaterThanOrEqual">
      <formula>208</formula>
    </cfRule>
    <cfRule type="cellIs" dxfId="3156" priority="31" operator="lessThan">
      <formula>208</formula>
    </cfRule>
  </conditionalFormatting>
  <conditionalFormatting sqref="D6:E105 W6:X105 AY6:BA105 O6:U105 AA6:AE105 AG6:AT105">
    <cfRule type="cellIs" dxfId="3155" priority="21" operator="equal">
      <formula>0</formula>
    </cfRule>
  </conditionalFormatting>
  <conditionalFormatting sqref="D6:E105 W6:X105 AY6:BA105 O6:U105 AA6:AE105 AG6:AT105">
    <cfRule type="cellIs" dxfId="3154" priority="20" operator="equal">
      <formula>1</formula>
    </cfRule>
  </conditionalFormatting>
  <conditionalFormatting sqref="V6:V105">
    <cfRule type="cellIs" dxfId="3153" priority="18" operator="equal">
      <formula>1</formula>
    </cfRule>
    <cfRule type="cellIs" dxfId="3152" priority="19" operator="equal">
      <formula>0</formula>
    </cfRule>
  </conditionalFormatting>
  <conditionalFormatting sqref="Y6:Y105">
    <cfRule type="cellIs" dxfId="3151" priority="15" operator="equal">
      <formula>0</formula>
    </cfRule>
  </conditionalFormatting>
  <conditionalFormatting sqref="N2">
    <cfRule type="colorScale" priority="16">
      <colorScale>
        <cfvo type="num" val="0"/>
        <cfvo type="num" val="0.5"/>
        <cfvo type="num" val="1"/>
        <color rgb="FFFFCCCC"/>
        <color rgb="FFFFEB84"/>
        <color theme="9" tint="0.39997558519241921"/>
      </colorScale>
    </cfRule>
  </conditionalFormatting>
  <conditionalFormatting sqref="Y6:Y105">
    <cfRule type="cellIs" dxfId="3150" priority="14" operator="equal">
      <formula>1</formula>
    </cfRule>
  </conditionalFormatting>
  <conditionalFormatting sqref="Z6:Z105">
    <cfRule type="cellIs" dxfId="3149" priority="11" operator="equal">
      <formula>0</formula>
    </cfRule>
  </conditionalFormatting>
  <conditionalFormatting sqref="Z6:Z105">
    <cfRule type="cellIs" dxfId="3148" priority="10"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3147"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Y6:AE105 D6:E105 AY6:BA105 S32:S105 Q33:Q105 O6:P105 T6:V105 R6:R105 AG6:AT105">
      <formula1>0</formula1>
      <formula2>1</formula2>
    </dataValidation>
    <dataValidation type="time" operator="greaterThanOrEqual" allowBlank="1" showInputMessage="1" showErrorMessage="1" sqref="BH6:BH105 BH2">
      <formula1>0</formula1>
    </dataValidation>
  </dataValidations>
  <pageMargins left="0.70866141732283472" right="0.70866141732283472" top="0.74803149606299213" bottom="0.74803149606299213" header="0.31496062992125984" footer="0.31496062992125984"/>
  <pageSetup paperSize="9" scale="37"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V105"/>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7" width="5.1796875" bestFit="1" customWidth="1"/>
    <col min="8" max="8" width="4.26953125" bestFit="1" customWidth="1"/>
    <col min="9" max="9" width="4" customWidth="1"/>
    <col min="10" max="10" width="5.1796875" bestFit="1" customWidth="1"/>
    <col min="11" max="11" width="3.7265625" customWidth="1"/>
    <col min="12" max="12" width="4.1796875" customWidth="1"/>
    <col min="13" max="13" width="4" customWidth="1"/>
    <col min="14" max="18" width="3.7265625" bestFit="1" customWidth="1"/>
    <col min="19" max="19" width="4.26953125" bestFit="1" customWidth="1"/>
    <col min="20" max="21" width="3.7265625" bestFit="1" customWidth="1"/>
    <col min="22" max="22" width="4" bestFit="1" customWidth="1"/>
    <col min="23" max="23" width="3.7265625" bestFit="1" customWidth="1"/>
    <col min="24" max="24" width="4.26953125" bestFit="1" customWidth="1"/>
    <col min="25" max="27" width="3.7265625" bestFit="1" customWidth="1"/>
    <col min="28" max="29" width="4" bestFit="1" customWidth="1"/>
    <col min="30" max="30" width="3.7265625" bestFit="1" customWidth="1"/>
    <col min="31" max="31" width="4" bestFit="1" customWidth="1"/>
    <col min="32" max="37" width="3.7265625" bestFit="1" customWidth="1"/>
    <col min="38" max="46" width="3.7265625" customWidth="1"/>
    <col min="47" max="47" width="4.7265625" customWidth="1"/>
    <col min="48" max="53" width="3.7265625" customWidth="1"/>
    <col min="54" max="55" width="3.7265625" bestFit="1" customWidth="1"/>
    <col min="56" max="57" width="3.7265625" customWidth="1"/>
    <col min="58" max="58" width="3.7265625" bestFit="1" customWidth="1"/>
    <col min="59" max="59" width="4.179687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26</v>
      </c>
      <c r="D2" s="8">
        <f>SUM(F6:F202)</f>
        <v>26</v>
      </c>
      <c r="E2" s="8">
        <f>SUM(G6:G202)</f>
        <v>482</v>
      </c>
      <c r="F2" s="8">
        <f>IF(D2=0,0,E2/D2)</f>
        <v>18.53846153846154</v>
      </c>
      <c r="G2" s="8">
        <f>SUM(I6:I202)</f>
        <v>2750</v>
      </c>
      <c r="H2" s="8">
        <f>SUM(J6:J202)</f>
        <v>948</v>
      </c>
      <c r="I2" s="8">
        <f>IF(E2=0,0,H2/E2)</f>
        <v>1.9668049792531119</v>
      </c>
      <c r="J2" s="8">
        <f>SUM(L6:L202)</f>
        <v>2658</v>
      </c>
      <c r="K2" s="8">
        <f>IF(E2=0,0,J2/E2)</f>
        <v>5.5145228215767634</v>
      </c>
      <c r="L2" s="8">
        <f>IF($C$2=0,0,COUNTIF(D6:D202,1)/$C$2*100)</f>
        <v>100</v>
      </c>
      <c r="M2" s="8">
        <f>IF($C$2=0,0,COUNTIF(E6:E202,1)/$C$2*100)</f>
        <v>100</v>
      </c>
      <c r="N2" s="12">
        <f>IF($C$2=0,0,SUM(N6:N202)/$C$2)</f>
        <v>0.19230769230769232</v>
      </c>
      <c r="O2" s="8">
        <f t="shared" ref="O2:U2" si="0">IF($C$2=0,0,COUNTIF(O6:O202,1)/$C$2*100)</f>
        <v>92.307692307692307</v>
      </c>
      <c r="P2" s="8">
        <f t="shared" si="0"/>
        <v>92.307692307692307</v>
      </c>
      <c r="Q2" s="8">
        <f t="shared" si="0"/>
        <v>42.307692307692307</v>
      </c>
      <c r="R2" s="8">
        <f t="shared" si="0"/>
        <v>42.307692307692307</v>
      </c>
      <c r="S2" s="8">
        <f t="shared" si="0"/>
        <v>100</v>
      </c>
      <c r="T2" s="8">
        <f t="shared" si="0"/>
        <v>11.538461538461538</v>
      </c>
      <c r="U2" s="8">
        <f t="shared" si="0"/>
        <v>96.15384615384616</v>
      </c>
      <c r="V2" s="8">
        <f>IF(COUNTIFS(U6:U202,0,G6:G202,"&gt;0")=0,100,(COUNTIFS(V6:V202,1,U6:U202,0)/COUNTIFS(U6:U202,0,G6:G202,"&gt;0")*100))</f>
        <v>100</v>
      </c>
      <c r="W2" s="8">
        <f t="shared" ref="W2:AE2" si="1">IF($C$2=0,0,COUNTIF(W6:W202,1)/$C$2*100)</f>
        <v>11.538461538461538</v>
      </c>
      <c r="X2" s="8">
        <f t="shared" si="1"/>
        <v>100</v>
      </c>
      <c r="Y2" s="8">
        <f t="shared" si="1"/>
        <v>84.615384615384613</v>
      </c>
      <c r="Z2" s="8">
        <f t="shared" si="1"/>
        <v>80.769230769230774</v>
      </c>
      <c r="AA2" s="8">
        <f t="shared" si="1"/>
        <v>96.15384615384616</v>
      </c>
      <c r="AB2" s="8">
        <f t="shared" si="1"/>
        <v>100</v>
      </c>
      <c r="AC2" s="8">
        <f t="shared" si="1"/>
        <v>100</v>
      </c>
      <c r="AD2" s="8">
        <f t="shared" si="1"/>
        <v>96.15384615384616</v>
      </c>
      <c r="AE2" s="8">
        <f t="shared" si="1"/>
        <v>100</v>
      </c>
      <c r="AF2" s="8">
        <f>SUM(AF6:AF202)</f>
        <v>92</v>
      </c>
      <c r="AG2" s="8">
        <f t="shared" ref="AG2:AT2" si="2">IF($C$2=0,0,COUNTIF(AG6:AG202,1)/$C$2*100)</f>
        <v>92.307692307692307</v>
      </c>
      <c r="AH2" s="8">
        <f t="shared" si="2"/>
        <v>92.307692307692307</v>
      </c>
      <c r="AI2" s="8">
        <f t="shared" si="2"/>
        <v>30.76923076923077</v>
      </c>
      <c r="AJ2" s="8">
        <f t="shared" si="2"/>
        <v>96.15384615384616</v>
      </c>
      <c r="AK2" s="8">
        <f t="shared" si="2"/>
        <v>76.923076923076934</v>
      </c>
      <c r="AL2" s="8">
        <f t="shared" si="2"/>
        <v>57.692307692307686</v>
      </c>
      <c r="AM2" s="8">
        <f t="shared" si="2"/>
        <v>84.615384615384613</v>
      </c>
      <c r="AN2" s="8">
        <f t="shared" si="2"/>
        <v>80.769230769230774</v>
      </c>
      <c r="AO2" s="8">
        <f t="shared" si="2"/>
        <v>80.769230769230774</v>
      </c>
      <c r="AP2" s="8">
        <f t="shared" si="2"/>
        <v>100</v>
      </c>
      <c r="AQ2" s="8">
        <f t="shared" si="2"/>
        <v>100</v>
      </c>
      <c r="AR2" s="8">
        <f t="shared" si="2"/>
        <v>73.076923076923066</v>
      </c>
      <c r="AS2" s="8">
        <f t="shared" si="2"/>
        <v>80.769230769230774</v>
      </c>
      <c r="AT2" s="8">
        <f t="shared" si="2"/>
        <v>92.307692307692307</v>
      </c>
      <c r="AU2">
        <f>IF(E2=0,0,(206.835-(84.6*(I2))-(1.015*(F2))))</f>
        <v>21.626760293648299</v>
      </c>
      <c r="AV2">
        <f>IF(E2=0,0,(0.39*F2)+(11.8*I2)-15.59)</f>
        <v>14.848298755186722</v>
      </c>
      <c r="AW2">
        <f>IF(E2=0,0,((0.0588*K2*100)-(0.296*(D2/E2)*100)-15.8))</f>
        <v>15.028713692946059</v>
      </c>
      <c r="AX2">
        <f>IF(G2=0,0,(4.71*K2)+(0.5*F2)-21.43)</f>
        <v>13.812633258857325</v>
      </c>
      <c r="AY2" s="8">
        <f>IF($C$2=0,0,COUNTIF(AY6:AY202,1)/$C$2*100)</f>
        <v>96.15384615384616</v>
      </c>
      <c r="AZ2" s="8">
        <f>IF($C$2=0,0,COUNTIF(AZ6:AZ202,1)/$C$2*100)</f>
        <v>100</v>
      </c>
      <c r="BA2" s="8">
        <f>IF($C$2=0,0,COUNTIF(BA6:BA202,1)/$C$2*100)</f>
        <v>100</v>
      </c>
      <c r="BG2">
        <f>IF(E2=0,0,AF2/E2*1000)</f>
        <v>190.87136929460578</v>
      </c>
      <c r="BH2" s="10">
        <f>E2/200/24/60</f>
        <v>1.6736111111111112E-3</v>
      </c>
      <c r="BI2" s="10">
        <f>IF($C$2=0,0,BH2/$C$2)</f>
        <v>6.4369658119658128E-5</v>
      </c>
      <c r="BJ2" s="8">
        <f>IF($C$2=0,0,D2/$C$2)</f>
        <v>1</v>
      </c>
      <c r="BK2" s="8">
        <f>IF($C$2=0,0,E2/$C$2)</f>
        <v>18.53846153846154</v>
      </c>
      <c r="BL2" s="8">
        <f>IF($C$2=0,0,AF2/$C$2)</f>
        <v>3.5384615384615383</v>
      </c>
      <c r="BM2" s="8">
        <f>(0.5*W2)+(0.5*X2)</f>
        <v>55.769230769230766</v>
      </c>
      <c r="BN2" s="8">
        <f>IF(C2=0,0,J2/G2*100)</f>
        <v>96.654545454545456</v>
      </c>
      <c r="BO2" s="8">
        <f>'[1]FLEX boilerplates'!$P$2</f>
        <v>54.394924172082938</v>
      </c>
      <c r="BP2" s="28"/>
    </row>
    <row r="3" spans="1:74" s="8" customFormat="1">
      <c r="A3" s="53" t="s">
        <v>73</v>
      </c>
      <c r="B3" s="8" t="s">
        <v>74</v>
      </c>
      <c r="D3" s="8">
        <f>IFERROR(_xlfn.F.TEST(D6:D31,'FLEX free'!D6:D23),1)</f>
        <v>1</v>
      </c>
      <c r="E3" s="8">
        <f>IFERROR(_xlfn.F.TEST(E6:E31,'FLEX free'!E6:E23),1)</f>
        <v>1</v>
      </c>
      <c r="F3" s="8">
        <f>IFERROR(_xlfn.F.TEST(F6:F31,'FLEX free'!F6:F23),1)</f>
        <v>1</v>
      </c>
      <c r="G3" s="8">
        <f>IFERROR(_xlfn.F.TEST(G6:G31,'FLEX free'!G6:G23),1)</f>
        <v>0.87713463366814448</v>
      </c>
      <c r="H3" s="8">
        <f>IFERROR(_xlfn.F.TEST(H6:H31,'FLEX free'!H6:H23),1)</f>
        <v>0.87713463366814448</v>
      </c>
      <c r="I3" s="8">
        <f>IFERROR(_xlfn.F.TEST(I6:I31,'FLEX free'!I6:I23),1)</f>
        <v>0.79956281496236414</v>
      </c>
      <c r="J3" s="8">
        <f>IFERROR(_xlfn.F.TEST(J6:J31,'FLEX free'!J6:J23),1)</f>
        <v>0.94480221818708154</v>
      </c>
      <c r="K3" s="8">
        <f>IFERROR(_xlfn.F.TEST(K6:K31,'FLEX free'!K6:K23),1)</f>
        <v>0.46311632207060294</v>
      </c>
      <c r="L3" s="8">
        <f>IFERROR(_xlfn.F.TEST(L6:L31,'FLEX free'!L6:L23),1)</f>
        <v>0.8276102209712537</v>
      </c>
      <c r="M3" s="8">
        <f>IFERROR(_xlfn.F.TEST(M6:M31,'FLEX free'!M6:M23),1)</f>
        <v>0.43198863046354763</v>
      </c>
      <c r="N3" s="8">
        <f>IFERROR(_xlfn.F.TEST(N6:N31,'FLEX free'!N6:N23),1)</f>
        <v>0.35682754561318841</v>
      </c>
      <c r="O3" s="8">
        <f>IFERROR(_xlfn.F.TEST(O6:O31,'FLEX free'!O6:O23),1)</f>
        <v>0.41893192285621156</v>
      </c>
      <c r="P3" s="8">
        <f>IFERROR(_xlfn.F.TEST(P6:P31,'FLEX free'!P6:P23),1)</f>
        <v>3.8917018029827276E-3</v>
      </c>
      <c r="Q3" s="8">
        <f>IFERROR(_xlfn.F.TEST(Q6:Q31,'FLEX free'!Q6:Q23),1)</f>
        <v>0.49030758570437627</v>
      </c>
      <c r="R3" s="8">
        <f>IFERROR(_xlfn.F.TEST(R6:R31,'FLEX free'!R6:R23),1)</f>
        <v>0.88880823954298893</v>
      </c>
      <c r="S3" s="8">
        <f>IFERROR(_xlfn.F.TEST(S6:S31,'FLEX free'!S6:S23),1)</f>
        <v>1</v>
      </c>
      <c r="T3" s="8">
        <f>IFERROR(_xlfn.F.TEST(T6:T31,'FLEX free'!T6:T23),1)</f>
        <v>0.17041415345634769</v>
      </c>
      <c r="U3" s="8">
        <f>IFERROR(_xlfn.F.TEST(U6:U31,'FLEX free'!U6:U23),1)</f>
        <v>0.39369049062320438</v>
      </c>
      <c r="V3" s="8">
        <f>IFERROR(_xlfn.F.TEST(V6:V31,'FLEX free'!V6:V23),1)</f>
        <v>1</v>
      </c>
      <c r="W3" s="8">
        <f>IFERROR(_xlfn.F.TEST(W6:W31,'FLEX free'!W6:W23),1)</f>
        <v>0.17041415345634769</v>
      </c>
      <c r="X3" s="8">
        <f>IFERROR(_xlfn.F.TEST(X6:X31,'FLEX free'!X6:X23),1)</f>
        <v>1</v>
      </c>
      <c r="Y3" s="8">
        <f>IFERROR(_xlfn.F.TEST(Y6:Y31,'FLEX free'!Y6:Y23),1)</f>
        <v>0.83156897993491485</v>
      </c>
      <c r="Z3" s="8">
        <f>IFERROR(_xlfn.F.TEST(Z6:Z31,'FLEX free'!Z6:Z23),1)</f>
        <v>0.52133124851251844</v>
      </c>
      <c r="AA3" s="8">
        <f>IFERROR(_xlfn.F.TEST(AA6:AA31,'FLEX free'!AA6:AA23),1)</f>
        <v>0.39369049062320438</v>
      </c>
      <c r="AB3" s="8">
        <f>IFERROR(_xlfn.F.TEST(AB6:AB31,'FLEX free'!AB6:AB23),1)</f>
        <v>1</v>
      </c>
      <c r="AC3" s="8">
        <f>IFERROR(_xlfn.F.TEST(AC6:AC31,'FLEX free'!AC6:AC23),1)</f>
        <v>1</v>
      </c>
      <c r="AD3" s="8">
        <f>IFERROR(_xlfn.F.TEST(AD6:AD31,'FLEX free'!AD6:AD23),1)</f>
        <v>1</v>
      </c>
      <c r="AE3" s="8">
        <f>IFERROR(_xlfn.F.TEST(AE6:AE31,'FLEX free'!AE6:AE23),1)</f>
        <v>1</v>
      </c>
      <c r="AF3" s="8">
        <f>IFERROR(_xlfn.F.TEST(AF6:AF31,'FLEX free'!AF6:AF23),1)</f>
        <v>0.40247022932590049</v>
      </c>
      <c r="AG3" s="8">
        <f>IFERROR(_xlfn.F.TEST(AG6:AG31,'FLEX free'!AG6:AG23),1)</f>
        <v>0.5502155671213349</v>
      </c>
      <c r="AH3" s="8">
        <f>IFERROR(_xlfn.F.TEST(AH6:AH31,'FLEX free'!AH6:AH23),1)</f>
        <v>0.41893192285621156</v>
      </c>
      <c r="AI3" s="8">
        <f>IFERROR(_xlfn.F.TEST(AI6:AI31,'FLEX free'!AI6:AI23),1)</f>
        <v>0.94827331298710937</v>
      </c>
      <c r="AJ3" s="8">
        <f>IFERROR(_xlfn.F.TEST(AJ6:AJ31,'FLEX free'!AJ6:AJ23),1)</f>
        <v>0.39369049062320205</v>
      </c>
      <c r="AK3" s="8">
        <f>IFERROR(_xlfn.F.TEST(AK6:AK31,'FLEX free'!AK6:AK23),1)</f>
        <v>0.47022340104214971</v>
      </c>
      <c r="AL3" s="8">
        <f>IFERROR(_xlfn.F.TEST(AL6:AL31,'FLEX free'!AL6:AL23),1)</f>
        <v>0.99283948271992162</v>
      </c>
      <c r="AM3" s="8">
        <f>IFERROR(_xlfn.F.TEST(AM6:AM31,'FLEX free'!AM6:AM23),1)</f>
        <v>0.48179485528450455</v>
      </c>
      <c r="AN3" s="8">
        <f>IFERROR(_xlfn.F.TEST(AN6:AN31,'FLEX free'!AN6:AN23),1)</f>
        <v>0.52133124851251789</v>
      </c>
      <c r="AO3" s="8">
        <f>IFERROR(_xlfn.F.TEST(AO6:AO31,'FLEX free'!AO6:AO23),1)</f>
        <v>0.85744769236496932</v>
      </c>
      <c r="AP3" s="8">
        <f>IFERROR(_xlfn.F.TEST(AP6:AP31,'FLEX free'!AP6:AP23),1)</f>
        <v>1</v>
      </c>
      <c r="AQ3" s="8">
        <f>IFERROR(_xlfn.F.TEST(AQ6:AQ31,'FLEX free'!AQ6:AQ23),1)</f>
        <v>1</v>
      </c>
      <c r="AR3" s="8">
        <f>IFERROR(_xlfn.F.TEST(AR6:AR31,'FLEX free'!AR6:AR23),1)</f>
        <v>0.48610891019734159</v>
      </c>
      <c r="AS3" s="8">
        <f>IFERROR(_xlfn.F.TEST(AS6:AS31,'FLEX free'!AS6:AS23),1)</f>
        <v>0.85744769236496932</v>
      </c>
      <c r="AT3" s="8">
        <f>IFERROR(_xlfn.F.TEST(AT6:AT31,'FLEX free'!AT6:AT23),1)</f>
        <v>0.41893192285621156</v>
      </c>
      <c r="AU3" s="8">
        <f>IFERROR(_xlfn.F.TEST(AU6:AU31,'FLEX free'!AU6:AU23),1)</f>
        <v>0.34489001935609781</v>
      </c>
      <c r="AV3" s="8">
        <f>IFERROR(_xlfn.F.TEST(AV6:AV31,'FLEX free'!AV6:AV23),1)</f>
        <v>0.37476971185334773</v>
      </c>
      <c r="AW3" s="8">
        <f>IFERROR(_xlfn.F.TEST(AW6:AW31,'FLEX free'!AW6:AW23),1)</f>
        <v>0.18749930439676488</v>
      </c>
      <c r="AX3" s="8">
        <f>IFERROR(_xlfn.F.TEST(AX6:AX31,'FLEX free'!AX6:AX23),1)</f>
        <v>0.19814623629235531</v>
      </c>
      <c r="AY3" s="8">
        <f>IFERROR(_xlfn.F.TEST(AY6:AY31,'FLEX free'!AY6:AY23),1)</f>
        <v>2.4666404516275496E-3</v>
      </c>
      <c r="AZ3" s="8">
        <f>IFERROR(_xlfn.F.TEST(AZ6:AZ31,'FLEX free'!AZ6:AZ23),1)</f>
        <v>1</v>
      </c>
      <c r="BA3" s="8">
        <f>IFERROR(_xlfn.F.TEST(BA6:BA31,'FLEX free'!BA6:BA23),1)</f>
        <v>1</v>
      </c>
      <c r="BB3" s="8">
        <f>IFERROR(_xlfn.F.TEST(BB6:BB31,'FLEX free'!BB6:BB23),1)</f>
        <v>0.63300713840848521</v>
      </c>
      <c r="BC3" s="8">
        <f>IFERROR(_xlfn.F.TEST(BC6:BC31,'FLEX free'!BC6:BC23),1)</f>
        <v>1</v>
      </c>
      <c r="BD3" s="8">
        <f>IFERROR(_xlfn.F.TEST(BD6:BD31,'FLEX free'!BD6:BD23),1)</f>
        <v>1</v>
      </c>
      <c r="BE3" s="8">
        <f>IFERROR(_xlfn.F.TEST(BE6:BE31,'FLEX free'!BE6:BE23),1)</f>
        <v>1</v>
      </c>
      <c r="BF3" s="8">
        <f>IFERROR(_xlfn.F.TEST(BF6:BF31,'FLEX free'!BF6:BF23),1)</f>
        <v>1</v>
      </c>
      <c r="BG3" s="8">
        <f>IFERROR(_xlfn.F.TEST(BG6:BG31,'FLEX free'!BG6:BG23),1)</f>
        <v>0.72985266698122409</v>
      </c>
      <c r="BH3" s="8">
        <f>IFERROR(_xlfn.F.TEST(BH6:BH31,'FLEX free'!BH6:BH23),1)</f>
        <v>0.87713463366814515</v>
      </c>
      <c r="BI3" s="10"/>
    </row>
    <row r="4" spans="1:74" s="8" customFormat="1">
      <c r="A4" s="54"/>
      <c r="B4" s="8" t="s">
        <v>75</v>
      </c>
      <c r="D4" s="8">
        <f>IFERROR(_xlfn.T.TEST(D6:D31,'FLEX free'!D6:D23,2,3),1)</f>
        <v>0.16313885284404714</v>
      </c>
      <c r="E4" s="8">
        <f>IFERROR(_xlfn.T.TEST(E6:E31,'FLEX free'!E6:E23,2,3),1)</f>
        <v>0.16313885284404714</v>
      </c>
      <c r="F4" s="8">
        <f>IFERROR(_xlfn.T.TEST(F6:F31,'FLEX free'!F6:F23,2,3),1)</f>
        <v>1</v>
      </c>
      <c r="G4" s="8">
        <f>IFERROR(_xlfn.T.TEST(G6:G31,'FLEX free'!G6:G23,2,3),1)</f>
        <v>0.17120414505987985</v>
      </c>
      <c r="H4" s="8">
        <f>IFERROR(_xlfn.T.TEST(H6:H31,'FLEX free'!H6:H23,2,3),1)</f>
        <v>0.17120414505987985</v>
      </c>
      <c r="I4" s="8">
        <f>IFERROR(_xlfn.T.TEST(I6:I31,'FLEX free'!I6:I23,2,3),1)</f>
        <v>0.10342043454489157</v>
      </c>
      <c r="J4" s="8">
        <f>IFERROR(_xlfn.T.TEST(J6:J31,'FLEX free'!J6:J23,2,3),1)</f>
        <v>0.13956909496744624</v>
      </c>
      <c r="K4" s="8">
        <f>IFERROR(_xlfn.T.TEST(K6:K31,'FLEX free'!K6:K23,2,3),1)</f>
        <v>0.849663802896654</v>
      </c>
      <c r="L4" s="8">
        <f>IFERROR(_xlfn.T.TEST(L6:L31,'FLEX free'!L6:L23,2,3),1)</f>
        <v>0.11205795675963653</v>
      </c>
      <c r="M4" s="8">
        <f>IFERROR(_xlfn.T.TEST(M6:M31,'FLEX free'!M6:M23,2,3),1)</f>
        <v>0.64554032633331637</v>
      </c>
      <c r="N4" s="8">
        <f>IFERROR(_xlfn.T.TEST(N6:N31,'FLEX free'!N6:N23,2,3),1)</f>
        <v>0.4632102097076416</v>
      </c>
      <c r="O4" s="8">
        <f>IFERROR(_xlfn.T.TEST(O6:O31,'FLEX free'!O6:O23,2,3),1)</f>
        <v>0.71556616967957931</v>
      </c>
      <c r="P4" s="8">
        <f>IFERROR(_xlfn.T.TEST(P6:P31,'FLEX free'!P6:P23,2,3),1)</f>
        <v>3.9509880833718614E-3</v>
      </c>
      <c r="Q4" s="8">
        <f>IFERROR(_xlfn.T.TEST(Q6:Q31,'FLEX free'!Q6:Q23,2,3),1)</f>
        <v>0.16253613036746367</v>
      </c>
      <c r="R4" s="8">
        <f>IFERROR(_xlfn.T.TEST(R6:R31,'FLEX free'!R6:R23,2,3),1)</f>
        <v>0.55614571186818851</v>
      </c>
      <c r="S4" s="8">
        <f>IFERROR(_xlfn.T.TEST(S6:S31,'FLEX free'!S6:S23,2,3),1)</f>
        <v>1</v>
      </c>
      <c r="T4" s="8">
        <f>IFERROR(_xlfn.T.TEST(T6:T31,'FLEX free'!T6:T23,2,3),1)</f>
        <v>0.48372622144618926</v>
      </c>
      <c r="U4" s="8">
        <f>IFERROR(_xlfn.T.TEST(U6:U31,'FLEX free'!U6:U23,2,3),1)</f>
        <v>0.80189134290207686</v>
      </c>
      <c r="V4" s="8">
        <f>IFERROR(_xlfn.T.TEST(V6:V31,'FLEX free'!V6:V23,2,3),1)</f>
        <v>1</v>
      </c>
      <c r="W4" s="8">
        <f>IFERROR(_xlfn.T.TEST(W6:W31,'FLEX free'!W6:W23,2,3),1)</f>
        <v>0.48372622144618926</v>
      </c>
      <c r="X4" s="8">
        <f>IFERROR(_xlfn.T.TEST(X6:X31,'FLEX free'!X6:X23,2,3),1)</f>
        <v>1</v>
      </c>
      <c r="Y4" s="8">
        <f>IFERROR(_xlfn.T.TEST(Y6:Y31,'FLEX free'!Y6:Y23,2,3),1)</f>
        <v>0.91235802014092016</v>
      </c>
      <c r="Z4" s="8">
        <f>IFERROR(_xlfn.T.TEST(Z6:Z31,'FLEX free'!Z6:Z23,2,3),1)</f>
        <v>0.52859961910344389</v>
      </c>
      <c r="AA4" s="8">
        <f>IFERROR(_xlfn.T.TEST(AA6:AA31,'FLEX free'!AA6:AA23,2,3),1)</f>
        <v>0.80189134290207686</v>
      </c>
      <c r="AB4" s="8">
        <f>IFERROR(_xlfn.T.TEST(AB6:AB31,'FLEX free'!AB6:AB23,2,3),1)</f>
        <v>1</v>
      </c>
      <c r="AC4" s="8">
        <f>IFERROR(_xlfn.T.TEST(AC6:AC31,'FLEX free'!AC6:AC23,2,3),1)</f>
        <v>1</v>
      </c>
      <c r="AD4" s="8">
        <f>IFERROR(_xlfn.T.TEST(AD6:AD31,'FLEX free'!AD6:AD23,2,3),1)</f>
        <v>0.32689191269184126</v>
      </c>
      <c r="AE4" s="8">
        <f>IFERROR(_xlfn.T.TEST(AE6:AE31,'FLEX free'!AE6:AE23,2,3),1)</f>
        <v>0.16313885284404714</v>
      </c>
      <c r="AF4" s="8">
        <f>IFERROR(_xlfn.T.TEST(AF6:AF31,'FLEX free'!AF6:AF23,2,3),1)</f>
        <v>0.52383081754411442</v>
      </c>
      <c r="AG4" s="8">
        <f>IFERROR(_xlfn.T.TEST(AG6:AG31,'FLEX free'!AG6:AG23,2,3),1)</f>
        <v>0.78279134223762703</v>
      </c>
      <c r="AH4" s="8">
        <f>IFERROR(_xlfn.T.TEST(AH6:AH31,'FLEX free'!AH6:AH23,2,3),1)</f>
        <v>0.71556616967957931</v>
      </c>
      <c r="AI4" s="8">
        <f>IFERROR(_xlfn.T.TEST(AI6:AI31,'FLEX free'!AI6:AI23,2,3),1)</f>
        <v>0.83493195701609968</v>
      </c>
      <c r="AJ4" s="8">
        <f>IFERROR(_xlfn.T.TEST(AJ6:AJ31,'FLEX free'!AJ6:AJ23,2,3),1)</f>
        <v>0.80189134290207698</v>
      </c>
      <c r="AK4" s="8">
        <f>IFERROR(_xlfn.T.TEST(AK6:AK31,'FLEX free'!AK6:AK23,2,3),1)</f>
        <v>0.28404833148168146</v>
      </c>
      <c r="AL4" s="8">
        <f>IFERROR(_xlfn.T.TEST(AL6:AL31,'FLEX free'!AL6:AL23,2,3),1)</f>
        <v>0.82563784181357769</v>
      </c>
      <c r="AM4" s="8">
        <f>IFERROR(_xlfn.T.TEST(AM6:AM31,'FLEX free'!AM6:AM23,2,3),1)</f>
        <v>0.58503919569846485</v>
      </c>
      <c r="AN4" s="8">
        <f>IFERROR(_xlfn.T.TEST(AN6:AN31,'FLEX free'!AN6:AN23,2,3),1)</f>
        <v>0.52859961910344389</v>
      </c>
      <c r="AO4" s="8">
        <f>IFERROR(_xlfn.T.TEST(AO6:AO31,'FLEX free'!AO6:AO23,2,3),1)</f>
        <v>0.83185021527701064</v>
      </c>
      <c r="AP4" s="8">
        <f>IFERROR(_xlfn.T.TEST(AP6:AP31,'FLEX free'!AP6:AP23,2,3),1)</f>
        <v>1</v>
      </c>
      <c r="AQ4" s="8">
        <f>IFERROR(_xlfn.T.TEST(AQ6:AQ31,'FLEX free'!AQ6:AQ23,2,3),1)</f>
        <v>1</v>
      </c>
      <c r="AR4" s="8">
        <f>IFERROR(_xlfn.T.TEST(AR6:AR31,'FLEX free'!AR6:AR23,2,3),1)</f>
        <v>0.42280588847434342</v>
      </c>
      <c r="AS4" s="8">
        <f>IFERROR(_xlfn.T.TEST(AS6:AS31,'FLEX free'!AS6:AS23,2,3),1)</f>
        <v>0.83185021527701064</v>
      </c>
      <c r="AT4" s="8">
        <f>IFERROR(_xlfn.T.TEST(AT6:AT31,'FLEX free'!AT6:AT23,2,3),1)</f>
        <v>0.71556616967957931</v>
      </c>
      <c r="AU4" s="8">
        <f>IFERROR(_xlfn.T.TEST(AU6:AU31,'FLEX free'!AU6:AU23,2,3),1)</f>
        <v>0.492013855844742</v>
      </c>
      <c r="AV4" s="8">
        <f>IFERROR(_xlfn.T.TEST(AV6:AV31,'FLEX free'!AV6:AV23,2,3),1)</f>
        <v>0.21092792810375743</v>
      </c>
      <c r="AW4" s="8">
        <f>IFERROR(_xlfn.T.TEST(AW6:AW31,'FLEX free'!AW6:AW23,2,3),1)</f>
        <v>0.41929661481820357</v>
      </c>
      <c r="AX4" s="8">
        <f>IFERROR(_xlfn.T.TEST(AX6:AX31,'FLEX free'!AX6:AX23,2,3),1)</f>
        <v>9.3608759036052661E-2</v>
      </c>
      <c r="AY4" s="8">
        <f>IFERROR(_xlfn.T.TEST(AY6:AY31,'FLEX free'!AY6:AY23,2,3),1)</f>
        <v>0.2046418800436863</v>
      </c>
      <c r="AZ4" s="8">
        <f>IFERROR(_xlfn.T.TEST(AZ6:AZ31,'FLEX free'!AZ6:AZ23,2,3),1)</f>
        <v>1</v>
      </c>
      <c r="BA4" s="8">
        <f>IFERROR(_xlfn.T.TEST(BA6:BA31,'FLEX free'!BA6:BA23,2,3),1)</f>
        <v>1</v>
      </c>
      <c r="BB4" s="8">
        <f>IFERROR(_xlfn.T.TEST(BB6:BB31,'FLEX free'!BB6:BB23,2,3),1)</f>
        <v>0.40296524259248723</v>
      </c>
      <c r="BC4" s="8">
        <f>IFERROR(_xlfn.T.TEST(BC6:BC31,'FLEX free'!BC6:BC23,2,3),1)</f>
        <v>1</v>
      </c>
      <c r="BD4" s="8">
        <f>IFERROR(_xlfn.T.TEST(BD6:BD31,'FLEX free'!BD6:BD23,2,3),1)</f>
        <v>1</v>
      </c>
      <c r="BE4" s="8">
        <f>IFERROR(_xlfn.T.TEST(BE6:BE31,'FLEX free'!BE6:BE23,2,3),1)</f>
        <v>1</v>
      </c>
      <c r="BF4" s="8">
        <f>IFERROR(_xlfn.T.TEST(BF6:BF31,'FLEX free'!BF6:BF23,2,3),1)</f>
        <v>1</v>
      </c>
      <c r="BG4" s="8">
        <f>IFERROR(_xlfn.T.TEST(BG6:BG31,'FLEX free'!BG6:BG23,2,3),1)</f>
        <v>0.98655923678304835</v>
      </c>
      <c r="BH4" s="8">
        <f>IFERROR(_xlfn.T.TEST(BH6:BH31,'FLEX free'!BH6:BH23,2,3),1)</f>
        <v>0.17120414505987977</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
      <c r="A6">
        <v>1</v>
      </c>
      <c r="B6" s="14" t="s">
        <v>145</v>
      </c>
      <c r="C6" s="2" t="s">
        <v>146</v>
      </c>
      <c r="D6">
        <v>1</v>
      </c>
      <c r="E6">
        <v>1</v>
      </c>
      <c r="F6">
        <f>IF(B6="",0,(LEN(B6)-LEN(SUBSTITUTE(B6,". ","."))+1))</f>
        <v>1</v>
      </c>
      <c r="G6">
        <f>IF(B6="",0,LEN(B6)-LEN(SUBSTITUTE(B6," ",""))+1)</f>
        <v>15</v>
      </c>
      <c r="H6">
        <f>IF(F6=0,0,G6/F6)</f>
        <v>15</v>
      </c>
      <c r="I6">
        <f>LEN(SUBSTITUTE(B6," ",""))</f>
        <v>90</v>
      </c>
      <c r="J6">
        <f>'[1]FLEX boilerplates'!$C2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s="21">
        <v>1</v>
      </c>
      <c r="Q6">
        <v>0</v>
      </c>
      <c r="R6">
        <f>'[1]FLEX boilerplates'!$E2</f>
        <v>1</v>
      </c>
      <c r="S6">
        <v>1</v>
      </c>
      <c r="T6">
        <f>QUOTIENT((Q6+R6+S6),3)</f>
        <v>0</v>
      </c>
      <c r="U6">
        <f>'[1]FLEX boilerplates'!$F2</f>
        <v>1</v>
      </c>
      <c r="V6">
        <v>1</v>
      </c>
      <c r="W6">
        <f>QUOTIENT((P6+T6),2)</f>
        <v>0</v>
      </c>
      <c r="X6">
        <f>IF(U6=1,1,IF(V6=1,1,0))</f>
        <v>1</v>
      </c>
      <c r="Y6">
        <f>'[1]FLEX boilerplates'!$D2</f>
        <v>1</v>
      </c>
      <c r="Z6">
        <f>'[1]FLEX boilerplates'!$G2</f>
        <v>0</v>
      </c>
      <c r="AA6">
        <f>'[1]FLEX boilerplates'!$H2</f>
        <v>1</v>
      </c>
      <c r="AB6">
        <f>'[1]FLEX boilerplates'!$I2</f>
        <v>1</v>
      </c>
      <c r="AC6">
        <v>1</v>
      </c>
      <c r="AD6">
        <f>'[1]FLEX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boilerplates'!$K2</f>
        <v>1</v>
      </c>
      <c r="AH6">
        <f>IF(G6&gt;0,IF((LEN(B6)-LEN(SUBSTITUTE(B6,"/","")))&gt;0,0,1),0)</f>
        <v>1</v>
      </c>
      <c r="AI6">
        <f>'[1]FLEX boilerplates'!$L2</f>
        <v>0</v>
      </c>
      <c r="AJ6">
        <v>1</v>
      </c>
      <c r="AK6">
        <f>IF(G6&gt;0,IF(((LEN(B6)-LEN(SUBSTITUTE(B6,"(","")))+(LEN(B6)-LEN(SUBSTITUTE(B6,")","")))+(LEN(B6)-LEN(SUBSTITUTE(B6,"[","")))+(LEN(B6)-LEN(SUBSTITUTE(B6,"]","")))+(LEN(B6)-LEN(SUBSTITUTE(B6,"{","")))+(LEN(B6)-LEN(SUBSTITUTE(B6,"}",""))))&gt;0,0,1),0)</f>
        <v>0</v>
      </c>
      <c r="AL6">
        <v>1</v>
      </c>
      <c r="AM6">
        <f>'[1]FLEX boilerplates'!$M2</f>
        <v>1</v>
      </c>
      <c r="AN6">
        <v>1</v>
      </c>
      <c r="AO6">
        <f>'[1]FLEX boilerplates'!$N2</f>
        <v>1</v>
      </c>
      <c r="AP6">
        <v>1</v>
      </c>
      <c r="AQ6">
        <v>1</v>
      </c>
      <c r="AR6">
        <v>1</v>
      </c>
      <c r="AS6">
        <f>'[1]FLEX boilerplates'!$O2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 t="shared" ref="BG6:BG62" si="3">IF(G6=0,0,AF6/G6*1000)</f>
        <v>866.66666666666674</v>
      </c>
      <c r="BH6" s="10">
        <f>G6/200/24/60</f>
        <v>5.208333333333333E-5</v>
      </c>
    </row>
    <row r="7" spans="1:74" ht="72.5">
      <c r="A7">
        <v>2</v>
      </c>
      <c r="B7" s="2" t="s">
        <v>224</v>
      </c>
      <c r="C7" s="16" t="s">
        <v>166</v>
      </c>
      <c r="D7">
        <v>1</v>
      </c>
      <c r="E7">
        <v>1</v>
      </c>
      <c r="F7">
        <f t="shared" ref="F7:F70" si="4">IF(B7="",0,(LEN(B7)-LEN(SUBSTITUTE(B7,". ","."))+1))</f>
        <v>1</v>
      </c>
      <c r="G7">
        <f t="shared" ref="G7:G70" si="5">IF(B7="",0,LEN(B7)-LEN(SUBSTITUTE(B7," ",""))+1)</f>
        <v>27</v>
      </c>
      <c r="H7">
        <f t="shared" ref="H7:H70" si="6">IF(F7=0,0,G7/F7)</f>
        <v>27</v>
      </c>
      <c r="I7">
        <f t="shared" ref="I7:I70" si="7">LEN(SUBSTITUTE(B7," ",""))</f>
        <v>146</v>
      </c>
      <c r="J7">
        <f>'[1]FLEX boilerplates'!$C3</f>
        <v>43</v>
      </c>
      <c r="K7">
        <f t="shared" ref="K7:K70" si="8">IF(G7=0,0,J7/G7)</f>
        <v>1.5925925925925926</v>
      </c>
      <c r="L7">
        <f t="shared" ref="L7:L70" si="9">LEN(SUBSTITUTE(SUBSTITUTE(SUBSTITUTE(SUBSTITUTE(SUBSTITUTE(SUBSTITUTE(SUBSTITUTE(SUBSTITUTE(SUBSTITUTE(SUBSTITUTE(SUBSTITUTE(SUBSTITUTE(SUBSTITUTE(SUBSTITUTE(SUBSTITUTE(SUBSTITUTE(SUBSTITUTE(SUBSTITUTE(SUBSTITUTE(B7," ",""),".",""),",",""),"?",""),"!",""),";",""),"(",""),")",""),"[",""),"]",""),"-",""),"{",""),"}",""),"/",""),"+",""),"*",""),"_",""),"&amp;",""),"#",""))</f>
        <v>133</v>
      </c>
      <c r="M7">
        <f t="shared" ref="M7:M70" si="10">IF(G7=0,0,L7/G7)</f>
        <v>4.9259259259259256</v>
      </c>
      <c r="N7">
        <v>0</v>
      </c>
      <c r="O7">
        <v>1</v>
      </c>
      <c r="P7" s="21">
        <v>1</v>
      </c>
      <c r="Q7">
        <v>0</v>
      </c>
      <c r="R7">
        <f>'[1]FLEX boilerplates'!$E3</f>
        <v>0</v>
      </c>
      <c r="S7">
        <v>1</v>
      </c>
      <c r="T7">
        <f t="shared" ref="T7:T70" si="11">QUOTIENT((Q7+R7+S7),3)</f>
        <v>0</v>
      </c>
      <c r="U7">
        <f>'[1]FLEX boilerplates'!$F3</f>
        <v>1</v>
      </c>
      <c r="V7">
        <v>1</v>
      </c>
      <c r="W7">
        <f t="shared" ref="W7:W70" si="12">QUOTIENT((P7+T7),2)</f>
        <v>0</v>
      </c>
      <c r="X7">
        <f t="shared" ref="X7:X70" si="13">IF(U7=1,1,IF(V7=1,1,0))</f>
        <v>1</v>
      </c>
      <c r="Y7">
        <f>'[1]FLEX boilerplates'!$D3</f>
        <v>0</v>
      </c>
      <c r="Z7">
        <f>'[1]FLEX boilerplates'!$G3</f>
        <v>0</v>
      </c>
      <c r="AA7">
        <f>'[1]FLEX boilerplates'!$H3</f>
        <v>1</v>
      </c>
      <c r="AB7">
        <f>'[1]FLEX boilerplates'!$I3</f>
        <v>1</v>
      </c>
      <c r="AC7">
        <v>1</v>
      </c>
      <c r="AD7">
        <f>'[1]FLEX boilerplates'!$J3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boilerplates'!$K3</f>
        <v>1</v>
      </c>
      <c r="AH7">
        <f t="shared" ref="AH7:AH70" si="15">IF(G7&gt;0,IF((LEN(B7)-LEN(SUBSTITUTE(B7,"/","")))&gt;0,0,1),0)</f>
        <v>0</v>
      </c>
      <c r="AI7">
        <f>'[1]FLEX boilerplates'!$L3</f>
        <v>0</v>
      </c>
      <c r="AJ7">
        <v>1</v>
      </c>
      <c r="AK7">
        <f t="shared" ref="AK7:AK70" si="16">IF(G7&gt;0,IF(((LEN(B7)-LEN(SUBSTITUTE(B7,"(","")))+(LEN(B7)-LEN(SUBSTITUTE(B7,")","")))+(LEN(B7)-LEN(SUBSTITUTE(B7,"[","")))+(LEN(B7)-LEN(SUBSTITUTE(B7,"]","")))+(LEN(B7)-LEN(SUBSTITUTE(B7,"{","")))+(LEN(B7)-LEN(SUBSTITUTE(B7,"}",""))))&gt;0,0,1),0)</f>
        <v>0</v>
      </c>
      <c r="AL7">
        <v>1</v>
      </c>
      <c r="AM7">
        <f>'[1]FLEX boilerplates'!$M3</f>
        <v>1</v>
      </c>
      <c r="AN7">
        <v>1</v>
      </c>
      <c r="AO7">
        <f>'[1]FLEX boilerplates'!$N3</f>
        <v>1</v>
      </c>
      <c r="AP7">
        <v>1</v>
      </c>
      <c r="AQ7">
        <v>1</v>
      </c>
      <c r="AR7">
        <v>1</v>
      </c>
      <c r="AS7">
        <f>'[1]FLEX boilerplates'!$O3</f>
        <v>1</v>
      </c>
      <c r="AT7">
        <v>1</v>
      </c>
      <c r="AU7">
        <f t="shared" ref="AU7:AU70" si="17">IF(G7=0,0,(206.835-(84.6*(K7))-(1.015*(H7))))</f>
        <v>44.696666666666687</v>
      </c>
      <c r="AV7">
        <f t="shared" ref="AV7:AV70" si="18">IF(G7=0,0,(0.39*H7)+(11.8*K7)-15.59)</f>
        <v>13.732592592592596</v>
      </c>
      <c r="AW7">
        <f t="shared" ref="AW7:AW70" si="19">IF(G7=0,0,((0.0588*M7*100)-(0.296*(F7/G7)*100)-15.8))</f>
        <v>12.068148148148147</v>
      </c>
      <c r="AX7">
        <f t="shared" ref="AX7:AX70" si="20">IF(I7=0,0,(4.71*M7)+(0.5*H7)-21.43)</f>
        <v>15.271111111111111</v>
      </c>
      <c r="AY7">
        <v>1</v>
      </c>
      <c r="AZ7">
        <v>1</v>
      </c>
      <c r="BA7">
        <v>1</v>
      </c>
      <c r="BB7">
        <v>8</v>
      </c>
      <c r="BG7">
        <f t="shared" si="3"/>
        <v>481.48148148148147</v>
      </c>
      <c r="BH7" s="10">
        <f t="shared" ref="BH7:BH70" si="21">G7/200/24/60</f>
        <v>9.3750000000000016E-5</v>
      </c>
    </row>
    <row r="8" spans="1:74" ht="85">
      <c r="A8">
        <v>3</v>
      </c>
      <c r="B8" s="14" t="s">
        <v>149</v>
      </c>
      <c r="C8" s="2" t="s">
        <v>146</v>
      </c>
      <c r="D8">
        <v>1</v>
      </c>
      <c r="E8">
        <v>1</v>
      </c>
      <c r="F8">
        <f t="shared" si="4"/>
        <v>1</v>
      </c>
      <c r="G8">
        <f t="shared" si="5"/>
        <v>29</v>
      </c>
      <c r="H8">
        <f t="shared" si="6"/>
        <v>29</v>
      </c>
      <c r="I8">
        <f t="shared" si="7"/>
        <v>159</v>
      </c>
      <c r="J8">
        <f>'[1]FLEX boilerplates'!$C4</f>
        <v>56</v>
      </c>
      <c r="K8">
        <f t="shared" si="8"/>
        <v>1.9310344827586208</v>
      </c>
      <c r="L8">
        <f t="shared" si="9"/>
        <v>158</v>
      </c>
      <c r="M8">
        <f t="shared" si="10"/>
        <v>5.4482758620689653</v>
      </c>
      <c r="N8">
        <v>0</v>
      </c>
      <c r="O8">
        <v>1</v>
      </c>
      <c r="P8" s="21">
        <v>1</v>
      </c>
      <c r="Q8">
        <v>0</v>
      </c>
      <c r="R8">
        <f>'[1]FLEX boilerplates'!$E4</f>
        <v>0</v>
      </c>
      <c r="S8">
        <v>1</v>
      </c>
      <c r="T8">
        <f t="shared" si="11"/>
        <v>0</v>
      </c>
      <c r="U8">
        <f>'[1]FLEX boilerplates'!$F4</f>
        <v>1</v>
      </c>
      <c r="V8">
        <v>1</v>
      </c>
      <c r="W8">
        <f t="shared" si="12"/>
        <v>0</v>
      </c>
      <c r="X8">
        <f t="shared" si="13"/>
        <v>1</v>
      </c>
      <c r="Y8">
        <f>'[1]FLEX boilerplates'!$D4</f>
        <v>1</v>
      </c>
      <c r="Z8">
        <f>'[1]FLEX boilerplates'!$G4</f>
        <v>1</v>
      </c>
      <c r="AA8">
        <f>'[1]FLEX boilerplates'!$H4</f>
        <v>1</v>
      </c>
      <c r="AB8">
        <f>'[1]FLEX boilerplates'!$I4</f>
        <v>1</v>
      </c>
      <c r="AC8">
        <v>1</v>
      </c>
      <c r="AD8">
        <f>'[1]FLEX boilerplates'!$J4</f>
        <v>1</v>
      </c>
      <c r="AE8">
        <v>1</v>
      </c>
      <c r="AF8">
        <f t="shared" si="14"/>
        <v>1</v>
      </c>
      <c r="AG8">
        <f>'[1]FLEX boilerplates'!$K4</f>
        <v>1</v>
      </c>
      <c r="AH8">
        <f t="shared" si="15"/>
        <v>1</v>
      </c>
      <c r="AI8">
        <f>'[1]FLEX boilerplates'!$L4</f>
        <v>0</v>
      </c>
      <c r="AJ8">
        <v>0</v>
      </c>
      <c r="AK8">
        <f t="shared" si="16"/>
        <v>1</v>
      </c>
      <c r="AL8">
        <v>1</v>
      </c>
      <c r="AM8">
        <f>'[1]FLEX boilerplates'!$M4</f>
        <v>1</v>
      </c>
      <c r="AN8">
        <v>1</v>
      </c>
      <c r="AO8">
        <f>'[1]FLEX boilerplates'!$N4</f>
        <v>1</v>
      </c>
      <c r="AP8">
        <v>1</v>
      </c>
      <c r="AQ8">
        <v>1</v>
      </c>
      <c r="AR8">
        <v>1</v>
      </c>
      <c r="AS8">
        <f>'[1]FLEX boilerplates'!$O4</f>
        <v>1</v>
      </c>
      <c r="AT8">
        <v>1</v>
      </c>
      <c r="AU8">
        <f t="shared" si="17"/>
        <v>14.034482758620701</v>
      </c>
      <c r="AV8">
        <f t="shared" si="18"/>
        <v>18.506206896551728</v>
      </c>
      <c r="AW8">
        <f t="shared" si="19"/>
        <v>15.215172413793098</v>
      </c>
      <c r="AX8">
        <f t="shared" si="20"/>
        <v>18.731379310344828</v>
      </c>
      <c r="AY8">
        <v>1</v>
      </c>
      <c r="AZ8">
        <v>1</v>
      </c>
      <c r="BA8">
        <v>1</v>
      </c>
      <c r="BB8">
        <v>9</v>
      </c>
      <c r="BG8">
        <f t="shared" si="3"/>
        <v>34.482758620689651</v>
      </c>
      <c r="BH8" s="10">
        <f t="shared" si="21"/>
        <v>1.0069444444444445E-4</v>
      </c>
      <c r="BK8" s="10"/>
      <c r="BL8" s="10"/>
    </row>
    <row r="9" spans="1:74" ht="72.5">
      <c r="A9">
        <v>4</v>
      </c>
      <c r="B9" s="14" t="s">
        <v>225</v>
      </c>
      <c r="C9" s="16" t="s">
        <v>166</v>
      </c>
      <c r="D9">
        <v>1</v>
      </c>
      <c r="E9">
        <v>1</v>
      </c>
      <c r="F9">
        <f t="shared" si="4"/>
        <v>1</v>
      </c>
      <c r="G9">
        <f t="shared" si="5"/>
        <v>23</v>
      </c>
      <c r="H9">
        <f t="shared" si="6"/>
        <v>23</v>
      </c>
      <c r="I9">
        <f t="shared" si="7"/>
        <v>131</v>
      </c>
      <c r="J9">
        <f>'[1]FLEX boilerplates'!$C5</f>
        <v>50</v>
      </c>
      <c r="K9">
        <f t="shared" si="8"/>
        <v>2.1739130434782608</v>
      </c>
      <c r="L9">
        <f t="shared" si="9"/>
        <v>129</v>
      </c>
      <c r="M9">
        <f t="shared" si="10"/>
        <v>5.6086956521739131</v>
      </c>
      <c r="N9">
        <v>0</v>
      </c>
      <c r="O9">
        <v>1</v>
      </c>
      <c r="P9" s="21">
        <v>1</v>
      </c>
      <c r="Q9">
        <v>0</v>
      </c>
      <c r="R9">
        <f>'[1]FLEX boilerplates'!$E5</f>
        <v>0</v>
      </c>
      <c r="S9">
        <v>1</v>
      </c>
      <c r="T9">
        <f t="shared" si="11"/>
        <v>0</v>
      </c>
      <c r="U9">
        <f>'[1]FLEX boilerplates'!$F5</f>
        <v>1</v>
      </c>
      <c r="V9">
        <v>1</v>
      </c>
      <c r="W9">
        <f t="shared" si="12"/>
        <v>0</v>
      </c>
      <c r="X9">
        <f t="shared" si="13"/>
        <v>1</v>
      </c>
      <c r="Y9">
        <f>'[1]FLEX boilerplates'!$D5</f>
        <v>1</v>
      </c>
      <c r="Z9">
        <f>'[1]FLEX boilerplates'!$G5</f>
        <v>1</v>
      </c>
      <c r="AA9">
        <f>'[1]FLEX boilerplates'!$H5</f>
        <v>1</v>
      </c>
      <c r="AB9">
        <f>'[1]FLEX boilerplates'!$I5</f>
        <v>1</v>
      </c>
      <c r="AC9">
        <v>1</v>
      </c>
      <c r="AD9">
        <f>'[1]FLEX boilerplates'!$J5</f>
        <v>1</v>
      </c>
      <c r="AE9">
        <v>1</v>
      </c>
      <c r="AF9">
        <f t="shared" si="14"/>
        <v>2</v>
      </c>
      <c r="AG9">
        <f>'[1]FLEX boilerplates'!$K5</f>
        <v>1</v>
      </c>
      <c r="AH9">
        <f t="shared" si="15"/>
        <v>1</v>
      </c>
      <c r="AI9">
        <f>'[1]FLEX boilerplates'!$L5</f>
        <v>0</v>
      </c>
      <c r="AJ9">
        <v>1</v>
      </c>
      <c r="AK9">
        <f t="shared" si="16"/>
        <v>1</v>
      </c>
      <c r="AL9">
        <v>1</v>
      </c>
      <c r="AM9">
        <f>'[1]FLEX boilerplates'!$M5</f>
        <v>1</v>
      </c>
      <c r="AN9">
        <v>1</v>
      </c>
      <c r="AO9">
        <f>'[1]FLEX boilerplates'!$N5</f>
        <v>1</v>
      </c>
      <c r="AP9">
        <v>1</v>
      </c>
      <c r="AQ9">
        <v>1</v>
      </c>
      <c r="AR9">
        <v>1</v>
      </c>
      <c r="AS9">
        <f>'[1]FLEX boilerplates'!$O5</f>
        <v>1</v>
      </c>
      <c r="AT9">
        <v>1</v>
      </c>
      <c r="AU9">
        <f t="shared" si="17"/>
        <v>-0.42304347826083699</v>
      </c>
      <c r="AV9">
        <f t="shared" si="18"/>
        <v>19.032173913043476</v>
      </c>
      <c r="AW9">
        <f t="shared" si="19"/>
        <v>15.892173913043472</v>
      </c>
      <c r="AX9">
        <f t="shared" si="20"/>
        <v>16.486956521739131</v>
      </c>
      <c r="AY9">
        <v>1</v>
      </c>
      <c r="AZ9">
        <v>1</v>
      </c>
      <c r="BA9">
        <v>1</v>
      </c>
      <c r="BB9">
        <v>7</v>
      </c>
      <c r="BG9">
        <f t="shared" si="3"/>
        <v>86.956521739130437</v>
      </c>
      <c r="BH9" s="10">
        <f t="shared" si="21"/>
        <v>7.9861111111111116E-5</v>
      </c>
    </row>
    <row r="10" spans="1:74" ht="57">
      <c r="A10">
        <v>5</v>
      </c>
      <c r="B10" s="14" t="s">
        <v>152</v>
      </c>
      <c r="C10" s="2" t="s">
        <v>146</v>
      </c>
      <c r="D10">
        <v>1</v>
      </c>
      <c r="E10">
        <v>1</v>
      </c>
      <c r="F10">
        <f t="shared" si="4"/>
        <v>1</v>
      </c>
      <c r="G10">
        <f t="shared" si="5"/>
        <v>16</v>
      </c>
      <c r="H10">
        <f t="shared" si="6"/>
        <v>16</v>
      </c>
      <c r="I10">
        <f t="shared" si="7"/>
        <v>110</v>
      </c>
      <c r="J10">
        <f>'[1]FLEX boilerplates'!$C6</f>
        <v>38</v>
      </c>
      <c r="K10">
        <f t="shared" si="8"/>
        <v>2.375</v>
      </c>
      <c r="L10">
        <f t="shared" si="9"/>
        <v>108</v>
      </c>
      <c r="M10">
        <f t="shared" si="10"/>
        <v>6.75</v>
      </c>
      <c r="N10">
        <v>0</v>
      </c>
      <c r="O10">
        <v>1</v>
      </c>
      <c r="P10" s="21">
        <v>1</v>
      </c>
      <c r="Q10">
        <v>0</v>
      </c>
      <c r="R10">
        <f>'[1]FLEX boilerplates'!$E6</f>
        <v>0</v>
      </c>
      <c r="S10">
        <v>1</v>
      </c>
      <c r="T10">
        <f t="shared" si="11"/>
        <v>0</v>
      </c>
      <c r="U10">
        <f>'[1]FLEX boilerplates'!$F6</f>
        <v>1</v>
      </c>
      <c r="V10">
        <v>1</v>
      </c>
      <c r="W10">
        <f t="shared" si="12"/>
        <v>0</v>
      </c>
      <c r="X10">
        <f t="shared" si="13"/>
        <v>1</v>
      </c>
      <c r="Y10">
        <f>'[1]FLEX boilerplates'!$D6</f>
        <v>1</v>
      </c>
      <c r="Z10">
        <f>'[1]FLEX boilerplates'!$G6</f>
        <v>1</v>
      </c>
      <c r="AA10">
        <f>'[1]FLEX boilerplates'!$H6</f>
        <v>1</v>
      </c>
      <c r="AB10">
        <f>'[1]FLEX boilerplates'!$I6</f>
        <v>1</v>
      </c>
      <c r="AC10">
        <v>1</v>
      </c>
      <c r="AD10">
        <f>'[1]FLEX boilerplates'!$J6</f>
        <v>1</v>
      </c>
      <c r="AE10">
        <v>1</v>
      </c>
      <c r="AF10">
        <f t="shared" si="14"/>
        <v>2</v>
      </c>
      <c r="AG10">
        <f>'[1]FLEX boilerplates'!$K6</f>
        <v>1</v>
      </c>
      <c r="AH10">
        <f t="shared" si="15"/>
        <v>1</v>
      </c>
      <c r="AI10">
        <f>'[1]FLEX boilerplates'!$L6</f>
        <v>1</v>
      </c>
      <c r="AJ10">
        <v>1</v>
      </c>
      <c r="AK10">
        <f t="shared" si="16"/>
        <v>1</v>
      </c>
      <c r="AL10">
        <v>1</v>
      </c>
      <c r="AM10">
        <f>'[1]FLEX boilerplates'!$M6</f>
        <v>1</v>
      </c>
      <c r="AN10">
        <v>1</v>
      </c>
      <c r="AO10">
        <f>'[1]FLEX boilerplates'!$N6</f>
        <v>1</v>
      </c>
      <c r="AP10">
        <v>1</v>
      </c>
      <c r="AQ10">
        <v>1</v>
      </c>
      <c r="AR10">
        <v>1</v>
      </c>
      <c r="AS10">
        <f>'[1]FLEX boilerplates'!$O6</f>
        <v>1</v>
      </c>
      <c r="AT10">
        <v>1</v>
      </c>
      <c r="AU10">
        <f t="shared" si="17"/>
        <v>-10.329999999999973</v>
      </c>
      <c r="AV10">
        <f t="shared" si="18"/>
        <v>18.675000000000001</v>
      </c>
      <c r="AW10">
        <f t="shared" si="19"/>
        <v>22.039999999999996</v>
      </c>
      <c r="AX10">
        <f t="shared" si="20"/>
        <v>18.362500000000004</v>
      </c>
      <c r="AY10">
        <v>1</v>
      </c>
      <c r="AZ10">
        <v>1</v>
      </c>
      <c r="BA10">
        <v>1</v>
      </c>
      <c r="BB10">
        <v>5</v>
      </c>
      <c r="BG10">
        <f t="shared" si="3"/>
        <v>125</v>
      </c>
      <c r="BH10" s="10">
        <f t="shared" si="21"/>
        <v>5.5555555555555558E-5</v>
      </c>
    </row>
    <row r="11" spans="1:74" ht="56.5">
      <c r="A11">
        <v>6</v>
      </c>
      <c r="B11" s="17" t="s">
        <v>226</v>
      </c>
      <c r="C11" s="2" t="s">
        <v>146</v>
      </c>
      <c r="D11">
        <v>1</v>
      </c>
      <c r="E11">
        <v>1</v>
      </c>
      <c r="F11">
        <f t="shared" si="4"/>
        <v>1</v>
      </c>
      <c r="G11">
        <f t="shared" si="5"/>
        <v>19</v>
      </c>
      <c r="H11">
        <f t="shared" si="6"/>
        <v>19</v>
      </c>
      <c r="I11">
        <f t="shared" si="7"/>
        <v>124</v>
      </c>
      <c r="J11">
        <f>'[1]FLEX boilerplates'!$C7</f>
        <v>44</v>
      </c>
      <c r="K11">
        <f t="shared" si="8"/>
        <v>2.3157894736842106</v>
      </c>
      <c r="L11">
        <f t="shared" si="9"/>
        <v>122</v>
      </c>
      <c r="M11">
        <f t="shared" si="10"/>
        <v>6.4210526315789478</v>
      </c>
      <c r="N11">
        <v>0</v>
      </c>
      <c r="O11">
        <v>1</v>
      </c>
      <c r="P11" s="21">
        <v>1</v>
      </c>
      <c r="Q11">
        <v>0</v>
      </c>
      <c r="R11">
        <f>'[1]FLEX boilerplates'!$E7</f>
        <v>1</v>
      </c>
      <c r="S11">
        <v>1</v>
      </c>
      <c r="T11">
        <f t="shared" si="11"/>
        <v>0</v>
      </c>
      <c r="U11">
        <f>'[1]FLEX boilerplates'!$F7</f>
        <v>1</v>
      </c>
      <c r="V11">
        <v>1</v>
      </c>
      <c r="W11">
        <f t="shared" si="12"/>
        <v>0</v>
      </c>
      <c r="X11">
        <f t="shared" si="13"/>
        <v>1</v>
      </c>
      <c r="Y11">
        <f>'[1]FLEX boilerplates'!$D7</f>
        <v>1</v>
      </c>
      <c r="Z11">
        <f>'[1]FLEX boilerplates'!$G7</f>
        <v>1</v>
      </c>
      <c r="AA11">
        <f>'[1]FLEX boilerplates'!$H7</f>
        <v>1</v>
      </c>
      <c r="AB11">
        <f>'[1]FLEX boilerplates'!$I7</f>
        <v>1</v>
      </c>
      <c r="AC11">
        <v>1</v>
      </c>
      <c r="AD11">
        <f>'[1]FLEX boilerplates'!$J7</f>
        <v>1</v>
      </c>
      <c r="AE11">
        <v>1</v>
      </c>
      <c r="AF11">
        <f t="shared" si="14"/>
        <v>2</v>
      </c>
      <c r="AG11">
        <f>'[1]FLEX boilerplates'!$K7</f>
        <v>1</v>
      </c>
      <c r="AH11">
        <f t="shared" si="15"/>
        <v>1</v>
      </c>
      <c r="AI11">
        <f>'[1]FLEX boilerplates'!$L7</f>
        <v>0</v>
      </c>
      <c r="AJ11">
        <v>1</v>
      </c>
      <c r="AK11">
        <f t="shared" si="16"/>
        <v>1</v>
      </c>
      <c r="AL11">
        <v>1</v>
      </c>
      <c r="AM11">
        <f>'[1]FLEX boilerplates'!$M7</f>
        <v>1</v>
      </c>
      <c r="AN11">
        <v>1</v>
      </c>
      <c r="AO11">
        <f>'[1]FLEX boilerplates'!$N7</f>
        <v>1</v>
      </c>
      <c r="AP11">
        <v>1</v>
      </c>
      <c r="AQ11">
        <v>1</v>
      </c>
      <c r="AR11">
        <v>1</v>
      </c>
      <c r="AS11">
        <f>'[1]FLEX boilerplates'!$O7</f>
        <v>1</v>
      </c>
      <c r="AT11">
        <v>0</v>
      </c>
      <c r="AU11">
        <f t="shared" si="17"/>
        <v>-8.3657894736842024</v>
      </c>
      <c r="AV11">
        <f t="shared" si="18"/>
        <v>19.146315789473686</v>
      </c>
      <c r="AW11">
        <f t="shared" si="19"/>
        <v>20.397894736842101</v>
      </c>
      <c r="AX11">
        <f t="shared" si="20"/>
        <v>18.31315789473684</v>
      </c>
      <c r="AY11">
        <v>1</v>
      </c>
      <c r="AZ11">
        <v>1</v>
      </c>
      <c r="BA11">
        <v>1</v>
      </c>
      <c r="BB11">
        <v>6</v>
      </c>
      <c r="BG11">
        <f t="shared" si="3"/>
        <v>105.26315789473684</v>
      </c>
      <c r="BH11" s="10">
        <f t="shared" si="21"/>
        <v>6.597222222222223E-5</v>
      </c>
    </row>
    <row r="12" spans="1:74" ht="29">
      <c r="A12">
        <v>7</v>
      </c>
      <c r="B12" s="14" t="s">
        <v>154</v>
      </c>
      <c r="C12" s="2" t="s">
        <v>146</v>
      </c>
      <c r="D12">
        <v>1</v>
      </c>
      <c r="E12">
        <v>1</v>
      </c>
      <c r="F12">
        <f t="shared" si="4"/>
        <v>1</v>
      </c>
      <c r="G12">
        <f t="shared" si="5"/>
        <v>9</v>
      </c>
      <c r="H12">
        <f t="shared" si="6"/>
        <v>9</v>
      </c>
      <c r="I12">
        <f t="shared" si="7"/>
        <v>51</v>
      </c>
      <c r="J12">
        <f>'[1]FLEX boilerplates'!$C8</f>
        <v>14</v>
      </c>
      <c r="K12">
        <f t="shared" si="8"/>
        <v>1.5555555555555556</v>
      </c>
      <c r="L12">
        <f t="shared" si="9"/>
        <v>46</v>
      </c>
      <c r="M12">
        <f t="shared" si="10"/>
        <v>5.1111111111111107</v>
      </c>
      <c r="N12">
        <v>0</v>
      </c>
      <c r="O12">
        <v>0</v>
      </c>
      <c r="P12" s="21">
        <v>1</v>
      </c>
      <c r="Q12">
        <v>0</v>
      </c>
      <c r="R12">
        <f>'[1]FLEX boilerplates'!$E8</f>
        <v>1</v>
      </c>
      <c r="S12">
        <v>1</v>
      </c>
      <c r="T12">
        <f t="shared" si="11"/>
        <v>0</v>
      </c>
      <c r="U12">
        <f>'[1]FLEX boilerplates'!$F8</f>
        <v>1</v>
      </c>
      <c r="V12">
        <v>1</v>
      </c>
      <c r="W12">
        <f t="shared" si="12"/>
        <v>0</v>
      </c>
      <c r="X12">
        <f t="shared" si="13"/>
        <v>1</v>
      </c>
      <c r="Y12">
        <f>'[1]FLEX boilerplates'!$D8</f>
        <v>1</v>
      </c>
      <c r="Z12">
        <f>'[1]FLEX boilerplates'!$G8</f>
        <v>0</v>
      </c>
      <c r="AA12">
        <f>'[1]FLEX boilerplates'!$H8</f>
        <v>1</v>
      </c>
      <c r="AB12">
        <f>'[1]FLEX boilerplates'!$I8</f>
        <v>1</v>
      </c>
      <c r="AC12">
        <v>1</v>
      </c>
      <c r="AD12">
        <f>'[1]FLEX boilerplates'!$J8</f>
        <v>1</v>
      </c>
      <c r="AE12">
        <v>1</v>
      </c>
      <c r="AF12">
        <f t="shared" si="14"/>
        <v>5</v>
      </c>
      <c r="AG12">
        <f>'[1]FLEX boilerplates'!$K8</f>
        <v>1</v>
      </c>
      <c r="AH12">
        <f t="shared" si="15"/>
        <v>1</v>
      </c>
      <c r="AI12">
        <f>'[1]FLEX boilerplates'!$L8</f>
        <v>1</v>
      </c>
      <c r="AJ12">
        <v>1</v>
      </c>
      <c r="AK12">
        <f t="shared" si="16"/>
        <v>0</v>
      </c>
      <c r="AL12">
        <v>1</v>
      </c>
      <c r="AM12">
        <f>'[1]FLEX boilerplates'!$M8</f>
        <v>1</v>
      </c>
      <c r="AN12">
        <v>0</v>
      </c>
      <c r="AO12">
        <f>'[1]FLEX boilerplates'!$N8</f>
        <v>1</v>
      </c>
      <c r="AP12">
        <v>1</v>
      </c>
      <c r="AQ12">
        <v>1</v>
      </c>
      <c r="AR12">
        <v>1</v>
      </c>
      <c r="AS12">
        <f>'[1]FLEX boilerplates'!$O8</f>
        <v>1</v>
      </c>
      <c r="AT12">
        <v>1</v>
      </c>
      <c r="AU12">
        <f t="shared" si="17"/>
        <v>66.100000000000009</v>
      </c>
      <c r="AV12">
        <f t="shared" si="18"/>
        <v>6.2755555555555596</v>
      </c>
      <c r="AW12">
        <f t="shared" si="19"/>
        <v>10.964444444444442</v>
      </c>
      <c r="AX12">
        <f t="shared" si="20"/>
        <v>7.1433333333333309</v>
      </c>
      <c r="AY12">
        <v>1</v>
      </c>
      <c r="AZ12">
        <v>1</v>
      </c>
      <c r="BA12">
        <v>1</v>
      </c>
      <c r="BB12">
        <v>1</v>
      </c>
      <c r="BG12">
        <f t="shared" si="3"/>
        <v>555.55555555555554</v>
      </c>
      <c r="BH12" s="10">
        <f t="shared" si="21"/>
        <v>3.1250000000000001E-5</v>
      </c>
    </row>
    <row r="13" spans="1:74" ht="71">
      <c r="A13">
        <v>8</v>
      </c>
      <c r="B13" s="14" t="s">
        <v>227</v>
      </c>
      <c r="C13" s="16" t="s">
        <v>166</v>
      </c>
      <c r="D13">
        <v>1</v>
      </c>
      <c r="E13">
        <v>1</v>
      </c>
      <c r="F13">
        <f t="shared" si="4"/>
        <v>1</v>
      </c>
      <c r="G13">
        <f t="shared" si="5"/>
        <v>25</v>
      </c>
      <c r="H13">
        <f t="shared" si="6"/>
        <v>25</v>
      </c>
      <c r="I13">
        <f t="shared" si="7"/>
        <v>135</v>
      </c>
      <c r="J13">
        <f>'[1]FLEX boilerplates'!$C9</f>
        <v>41</v>
      </c>
      <c r="K13">
        <f t="shared" si="8"/>
        <v>1.64</v>
      </c>
      <c r="L13">
        <f t="shared" si="9"/>
        <v>126</v>
      </c>
      <c r="M13">
        <f t="shared" si="10"/>
        <v>5.04</v>
      </c>
      <c r="N13">
        <v>0</v>
      </c>
      <c r="O13">
        <v>1</v>
      </c>
      <c r="P13" s="22">
        <v>0</v>
      </c>
      <c r="Q13">
        <v>1</v>
      </c>
      <c r="R13">
        <f>'[1]FLEX boilerplates'!$E9</f>
        <v>0</v>
      </c>
      <c r="S13">
        <v>1</v>
      </c>
      <c r="T13">
        <f t="shared" si="11"/>
        <v>0</v>
      </c>
      <c r="U13">
        <f>'[1]FLEX boilerplates'!$F9</f>
        <v>1</v>
      </c>
      <c r="V13">
        <v>1</v>
      </c>
      <c r="W13">
        <f t="shared" si="12"/>
        <v>0</v>
      </c>
      <c r="X13">
        <f t="shared" si="13"/>
        <v>1</v>
      </c>
      <c r="Y13">
        <f>'[1]FLEX boilerplates'!$D9</f>
        <v>0</v>
      </c>
      <c r="Z13">
        <f>'[1]FLEX boilerplates'!$G9</f>
        <v>0</v>
      </c>
      <c r="AA13">
        <f>'[1]FLEX boilerplates'!$H9</f>
        <v>1</v>
      </c>
      <c r="AB13">
        <f>'[1]FLEX boilerplates'!$I9</f>
        <v>1</v>
      </c>
      <c r="AC13">
        <v>1</v>
      </c>
      <c r="AD13">
        <f>'[1]FLEX boilerplates'!$J9</f>
        <v>1</v>
      </c>
      <c r="AE13">
        <v>1</v>
      </c>
      <c r="AF13">
        <f t="shared" si="14"/>
        <v>9</v>
      </c>
      <c r="AG13">
        <f>'[1]FLEX boilerplates'!$K9</f>
        <v>1</v>
      </c>
      <c r="AH13">
        <f t="shared" si="15"/>
        <v>0</v>
      </c>
      <c r="AI13">
        <f>'[1]FLEX boilerplates'!$L9</f>
        <v>1</v>
      </c>
      <c r="AJ13">
        <v>1</v>
      </c>
      <c r="AK13">
        <f t="shared" si="16"/>
        <v>0</v>
      </c>
      <c r="AL13">
        <v>1</v>
      </c>
      <c r="AM13">
        <f>'[1]FLEX boilerplates'!$M9</f>
        <v>1</v>
      </c>
      <c r="AN13">
        <v>0</v>
      </c>
      <c r="AO13">
        <f>'[1]FLEX boilerplates'!$N9</f>
        <v>1</v>
      </c>
      <c r="AP13">
        <v>1</v>
      </c>
      <c r="AQ13">
        <v>1</v>
      </c>
      <c r="AR13">
        <v>1</v>
      </c>
      <c r="AS13">
        <f>'[1]FLEX boilerplates'!$O9</f>
        <v>1</v>
      </c>
      <c r="AT13">
        <v>1</v>
      </c>
      <c r="AU13">
        <f t="shared" si="17"/>
        <v>42.716000000000037</v>
      </c>
      <c r="AV13">
        <f t="shared" si="18"/>
        <v>13.512</v>
      </c>
      <c r="AW13">
        <f t="shared" si="19"/>
        <v>12.651199999999999</v>
      </c>
      <c r="AX13">
        <f t="shared" si="20"/>
        <v>14.808399999999999</v>
      </c>
      <c r="AY13">
        <v>1</v>
      </c>
      <c r="AZ13">
        <v>1</v>
      </c>
      <c r="BA13">
        <v>1</v>
      </c>
      <c r="BB13">
        <v>8</v>
      </c>
      <c r="BG13">
        <f t="shared" si="3"/>
        <v>360</v>
      </c>
      <c r="BH13" s="10">
        <f t="shared" si="21"/>
        <v>8.6805555555555545E-5</v>
      </c>
    </row>
    <row r="14" spans="1:74" ht="29">
      <c r="A14" t="s">
        <v>156</v>
      </c>
      <c r="B14" s="2" t="s">
        <v>228</v>
      </c>
      <c r="C14" s="2" t="s">
        <v>146</v>
      </c>
      <c r="D14">
        <v>1</v>
      </c>
      <c r="E14">
        <v>1</v>
      </c>
      <c r="F14">
        <f t="shared" si="4"/>
        <v>1</v>
      </c>
      <c r="G14">
        <f t="shared" si="5"/>
        <v>7</v>
      </c>
      <c r="H14">
        <f t="shared" si="6"/>
        <v>7</v>
      </c>
      <c r="I14">
        <f t="shared" si="7"/>
        <v>35</v>
      </c>
      <c r="J14">
        <f>'[1]FLEX boilerplates'!$C10</f>
        <v>13</v>
      </c>
      <c r="K14">
        <f t="shared" si="8"/>
        <v>1.8571428571428572</v>
      </c>
      <c r="L14">
        <f t="shared" si="9"/>
        <v>34</v>
      </c>
      <c r="M14">
        <f t="shared" si="10"/>
        <v>4.8571428571428568</v>
      </c>
      <c r="N14">
        <v>0</v>
      </c>
      <c r="O14">
        <v>1</v>
      </c>
      <c r="P14" s="21">
        <v>1</v>
      </c>
      <c r="Q14">
        <v>1</v>
      </c>
      <c r="R14">
        <f>'[1]FLEX boilerplates'!$E10</f>
        <v>1</v>
      </c>
      <c r="S14">
        <v>1</v>
      </c>
      <c r="T14">
        <f t="shared" si="11"/>
        <v>1</v>
      </c>
      <c r="U14">
        <f>'[1]FLEX boilerplates'!$F10</f>
        <v>1</v>
      </c>
      <c r="V14">
        <v>1</v>
      </c>
      <c r="W14">
        <f t="shared" si="12"/>
        <v>1</v>
      </c>
      <c r="X14">
        <f t="shared" si="13"/>
        <v>1</v>
      </c>
      <c r="Y14">
        <f>'[1]FLEX boilerplates'!$D10</f>
        <v>1</v>
      </c>
      <c r="Z14">
        <f>'[1]FLEX boilerplates'!$G10</f>
        <v>1</v>
      </c>
      <c r="AA14">
        <f>'[1]FLEX boilerplates'!$H10</f>
        <v>1</v>
      </c>
      <c r="AB14">
        <f>'[1]FLEX boilerplates'!$I10</f>
        <v>1</v>
      </c>
      <c r="AC14">
        <v>1</v>
      </c>
      <c r="AD14">
        <f>'[1]FLEX boilerplates'!$J10</f>
        <v>1</v>
      </c>
      <c r="AE14">
        <v>1</v>
      </c>
      <c r="AF14">
        <f t="shared" si="14"/>
        <v>1</v>
      </c>
      <c r="AG14">
        <f>'[1]FLEX boilerplates'!$K10</f>
        <v>1</v>
      </c>
      <c r="AH14">
        <f t="shared" si="15"/>
        <v>1</v>
      </c>
      <c r="AI14">
        <f>'[1]FLEX boilerplates'!$L10</f>
        <v>1</v>
      </c>
      <c r="AJ14">
        <v>1</v>
      </c>
      <c r="AK14">
        <f t="shared" si="16"/>
        <v>1</v>
      </c>
      <c r="AL14">
        <v>1</v>
      </c>
      <c r="AM14">
        <f>'[1]FLEX boilerplates'!$M10</f>
        <v>1</v>
      </c>
      <c r="AN14">
        <v>1</v>
      </c>
      <c r="AO14">
        <f>'[1]FLEX boilerplates'!$N10</f>
        <v>1</v>
      </c>
      <c r="AP14">
        <v>1</v>
      </c>
      <c r="AQ14">
        <v>1</v>
      </c>
      <c r="AR14">
        <v>1</v>
      </c>
      <c r="AS14">
        <f>'[1]FLEX boilerplates'!$O10</f>
        <v>1</v>
      </c>
      <c r="AT14">
        <v>1</v>
      </c>
      <c r="AU14">
        <f t="shared" si="17"/>
        <v>42.615714285714311</v>
      </c>
      <c r="AV14">
        <f t="shared" si="18"/>
        <v>9.0542857142857152</v>
      </c>
      <c r="AW14">
        <f t="shared" si="19"/>
        <v>8.5314285714285667</v>
      </c>
      <c r="AX14">
        <f t="shared" si="20"/>
        <v>4.947142857142854</v>
      </c>
      <c r="AY14">
        <v>1</v>
      </c>
      <c r="AZ14">
        <v>1</v>
      </c>
      <c r="BA14">
        <v>1</v>
      </c>
      <c r="BB14">
        <v>2</v>
      </c>
      <c r="BG14">
        <f t="shared" si="3"/>
        <v>142.85714285714286</v>
      </c>
      <c r="BH14" s="10">
        <f t="shared" si="21"/>
        <v>2.4305555555555558E-5</v>
      </c>
    </row>
    <row r="15" spans="1:74" ht="29">
      <c r="A15" t="s">
        <v>158</v>
      </c>
      <c r="B15" s="2" t="s">
        <v>181</v>
      </c>
      <c r="C15" s="2" t="s">
        <v>146</v>
      </c>
      <c r="D15">
        <v>1</v>
      </c>
      <c r="E15">
        <v>1</v>
      </c>
      <c r="F15">
        <f t="shared" si="4"/>
        <v>1</v>
      </c>
      <c r="G15">
        <f t="shared" si="5"/>
        <v>7</v>
      </c>
      <c r="H15">
        <f t="shared" si="6"/>
        <v>7</v>
      </c>
      <c r="I15">
        <f t="shared" si="7"/>
        <v>29</v>
      </c>
      <c r="J15">
        <f>'[1]FLEX boilerplates'!$C11</f>
        <v>11</v>
      </c>
      <c r="K15">
        <f t="shared" si="8"/>
        <v>1.5714285714285714</v>
      </c>
      <c r="L15">
        <f t="shared" si="9"/>
        <v>28</v>
      </c>
      <c r="M15">
        <f t="shared" si="10"/>
        <v>4</v>
      </c>
      <c r="N15">
        <v>0</v>
      </c>
      <c r="O15">
        <v>1</v>
      </c>
      <c r="P15" s="21">
        <v>1</v>
      </c>
      <c r="Q15">
        <v>1</v>
      </c>
      <c r="R15">
        <f>'[1]FLEX boilerplates'!$E11</f>
        <v>1</v>
      </c>
      <c r="S15">
        <v>1</v>
      </c>
      <c r="T15">
        <f t="shared" si="11"/>
        <v>1</v>
      </c>
      <c r="U15">
        <f>'[1]FLEX boilerplates'!$F11</f>
        <v>1</v>
      </c>
      <c r="V15">
        <v>1</v>
      </c>
      <c r="W15">
        <f t="shared" si="12"/>
        <v>1</v>
      </c>
      <c r="X15">
        <f t="shared" si="13"/>
        <v>1</v>
      </c>
      <c r="Y15">
        <f>'[1]FLEX boilerplates'!$D11</f>
        <v>0</v>
      </c>
      <c r="Z15">
        <f>'[1]FLEX boilerplates'!$G11</f>
        <v>1</v>
      </c>
      <c r="AA15">
        <f>'[1]FLEX boilerplates'!$H11</f>
        <v>1</v>
      </c>
      <c r="AB15">
        <f>'[1]FLEX boilerplates'!$I11</f>
        <v>1</v>
      </c>
      <c r="AC15">
        <v>1</v>
      </c>
      <c r="AD15">
        <f>'[1]FLEX boilerplates'!$J11</f>
        <v>1</v>
      </c>
      <c r="AE15">
        <v>1</v>
      </c>
      <c r="AF15">
        <f t="shared" si="14"/>
        <v>1</v>
      </c>
      <c r="AG15">
        <f>'[1]FLEX boilerplates'!$K11</f>
        <v>1</v>
      </c>
      <c r="AH15">
        <f t="shared" si="15"/>
        <v>1</v>
      </c>
      <c r="AI15">
        <f>'[1]FLEX boilerplates'!$L11</f>
        <v>1</v>
      </c>
      <c r="AJ15">
        <v>1</v>
      </c>
      <c r="AK15">
        <f t="shared" si="16"/>
        <v>1</v>
      </c>
      <c r="AL15">
        <v>1</v>
      </c>
      <c r="AM15">
        <f>'[1]FLEX boilerplates'!$M11</f>
        <v>1</v>
      </c>
      <c r="AN15">
        <v>1</v>
      </c>
      <c r="AO15">
        <f>'[1]FLEX boilerplates'!$N11</f>
        <v>1</v>
      </c>
      <c r="AP15">
        <v>1</v>
      </c>
      <c r="AQ15">
        <v>1</v>
      </c>
      <c r="AR15">
        <v>1</v>
      </c>
      <c r="AS15">
        <f>'[1]FLEX boilerplates'!$O11</f>
        <v>1</v>
      </c>
      <c r="AT15">
        <v>1</v>
      </c>
      <c r="AU15">
        <f t="shared" si="17"/>
        <v>66.787142857142882</v>
      </c>
      <c r="AV15">
        <f t="shared" si="18"/>
        <v>5.682857142857145</v>
      </c>
      <c r="AW15">
        <f t="shared" si="19"/>
        <v>3.4914285714285711</v>
      </c>
      <c r="AX15">
        <f t="shared" si="20"/>
        <v>0.91000000000000014</v>
      </c>
      <c r="AY15">
        <v>1</v>
      </c>
      <c r="AZ15">
        <v>1</v>
      </c>
      <c r="BA15">
        <v>1</v>
      </c>
      <c r="BB15">
        <v>1</v>
      </c>
      <c r="BG15">
        <f t="shared" si="3"/>
        <v>142.85714285714286</v>
      </c>
      <c r="BH15" s="10">
        <f t="shared" si="21"/>
        <v>2.4305555555555558E-5</v>
      </c>
    </row>
    <row r="16" spans="1:74" ht="56.5">
      <c r="A16" t="s">
        <v>182</v>
      </c>
      <c r="B16" s="17" t="s">
        <v>229</v>
      </c>
      <c r="C16" s="2" t="s">
        <v>146</v>
      </c>
      <c r="D16">
        <v>1</v>
      </c>
      <c r="E16">
        <v>1</v>
      </c>
      <c r="F16">
        <f t="shared" si="4"/>
        <v>1</v>
      </c>
      <c r="G16">
        <f t="shared" si="5"/>
        <v>16</v>
      </c>
      <c r="H16">
        <f t="shared" si="6"/>
        <v>16</v>
      </c>
      <c r="I16">
        <f t="shared" si="7"/>
        <v>96</v>
      </c>
      <c r="J16">
        <f>'[1]FLEX boilerplates'!$C12</f>
        <v>36</v>
      </c>
      <c r="K16">
        <f t="shared" si="8"/>
        <v>2.25</v>
      </c>
      <c r="L16">
        <f t="shared" si="9"/>
        <v>95</v>
      </c>
      <c r="M16">
        <f t="shared" si="10"/>
        <v>5.9375</v>
      </c>
      <c r="N16">
        <v>0</v>
      </c>
      <c r="O16">
        <v>1</v>
      </c>
      <c r="P16" s="21">
        <v>1</v>
      </c>
      <c r="Q16">
        <v>1</v>
      </c>
      <c r="R16">
        <f>'[1]FLEX boilerplates'!$E12</f>
        <v>0</v>
      </c>
      <c r="S16">
        <v>1</v>
      </c>
      <c r="T16">
        <f t="shared" si="11"/>
        <v>0</v>
      </c>
      <c r="U16">
        <f>'[1]FLEX boilerplates'!$F12</f>
        <v>1</v>
      </c>
      <c r="V16">
        <v>1</v>
      </c>
      <c r="W16">
        <f t="shared" si="12"/>
        <v>0</v>
      </c>
      <c r="X16">
        <f t="shared" si="13"/>
        <v>1</v>
      </c>
      <c r="Y16">
        <f>'[1]FLEX boilerplates'!$D12</f>
        <v>1</v>
      </c>
      <c r="Z16">
        <f>'[1]FLEX boilerplates'!$G12</f>
        <v>1</v>
      </c>
      <c r="AA16">
        <f>'[1]FLEX boilerplates'!$H12</f>
        <v>1</v>
      </c>
      <c r="AB16">
        <f>'[1]FLEX boilerplates'!$I12</f>
        <v>1</v>
      </c>
      <c r="AC16">
        <v>1</v>
      </c>
      <c r="AD16">
        <f>'[1]FLEX boilerplates'!$J12</f>
        <v>1</v>
      </c>
      <c r="AE16">
        <v>1</v>
      </c>
      <c r="AF16">
        <f t="shared" si="14"/>
        <v>1</v>
      </c>
      <c r="AG16">
        <f>'[1]FLEX boilerplates'!$K12</f>
        <v>1</v>
      </c>
      <c r="AH16">
        <f t="shared" si="15"/>
        <v>1</v>
      </c>
      <c r="AI16">
        <f>'[1]FLEX boilerplates'!$L12</f>
        <v>0</v>
      </c>
      <c r="AJ16">
        <v>1</v>
      </c>
      <c r="AK16">
        <f t="shared" si="16"/>
        <v>1</v>
      </c>
      <c r="AL16">
        <v>1</v>
      </c>
      <c r="AM16">
        <f>'[1]FLEX boilerplates'!$M12</f>
        <v>1</v>
      </c>
      <c r="AN16">
        <v>1</v>
      </c>
      <c r="AO16">
        <f>'[1]FLEX boilerplates'!$N12</f>
        <v>1</v>
      </c>
      <c r="AP16">
        <v>1</v>
      </c>
      <c r="AQ16">
        <v>1</v>
      </c>
      <c r="AR16">
        <v>1</v>
      </c>
      <c r="AS16">
        <f>'[1]FLEX boilerplates'!$O12</f>
        <v>1</v>
      </c>
      <c r="AT16">
        <v>1</v>
      </c>
      <c r="AU16">
        <f t="shared" si="17"/>
        <v>0.24500000000001521</v>
      </c>
      <c r="AV16">
        <f t="shared" si="18"/>
        <v>17.2</v>
      </c>
      <c r="AW16">
        <f t="shared" si="19"/>
        <v>17.262499999999992</v>
      </c>
      <c r="AX16">
        <f t="shared" si="20"/>
        <v>14.535625000000003</v>
      </c>
      <c r="AY16">
        <v>1</v>
      </c>
      <c r="AZ16">
        <v>1</v>
      </c>
      <c r="BA16">
        <v>1</v>
      </c>
      <c r="BB16">
        <v>6</v>
      </c>
      <c r="BG16">
        <f t="shared" si="3"/>
        <v>62.5</v>
      </c>
      <c r="BH16" s="10">
        <f t="shared" si="21"/>
        <v>5.5555555555555558E-5</v>
      </c>
    </row>
    <row r="17" spans="1:60" ht="43">
      <c r="A17">
        <v>10</v>
      </c>
      <c r="B17" s="14" t="s">
        <v>230</v>
      </c>
      <c r="C17" s="2" t="s">
        <v>146</v>
      </c>
      <c r="D17">
        <v>1</v>
      </c>
      <c r="E17">
        <v>1</v>
      </c>
      <c r="F17">
        <f t="shared" si="4"/>
        <v>1</v>
      </c>
      <c r="G17">
        <f t="shared" si="5"/>
        <v>15</v>
      </c>
      <c r="H17">
        <f t="shared" si="6"/>
        <v>15</v>
      </c>
      <c r="I17">
        <f t="shared" si="7"/>
        <v>87</v>
      </c>
      <c r="J17">
        <f>'[1]FLEX boilerplates'!$C13</f>
        <v>31</v>
      </c>
      <c r="K17">
        <f t="shared" si="8"/>
        <v>2.0666666666666669</v>
      </c>
      <c r="L17">
        <f t="shared" si="9"/>
        <v>86</v>
      </c>
      <c r="M17">
        <f t="shared" si="10"/>
        <v>5.7333333333333334</v>
      </c>
      <c r="N17">
        <v>0</v>
      </c>
      <c r="O17">
        <v>1</v>
      </c>
      <c r="P17" s="21">
        <v>1</v>
      </c>
      <c r="Q17">
        <v>1</v>
      </c>
      <c r="R17">
        <f>'[1]FLEX boilerplates'!$E13</f>
        <v>0</v>
      </c>
      <c r="S17">
        <v>1</v>
      </c>
      <c r="T17">
        <f t="shared" si="11"/>
        <v>0</v>
      </c>
      <c r="U17">
        <f>'[1]FLEX boilerplates'!$F13</f>
        <v>1</v>
      </c>
      <c r="V17">
        <v>1</v>
      </c>
      <c r="W17">
        <f t="shared" si="12"/>
        <v>0</v>
      </c>
      <c r="X17">
        <f t="shared" si="13"/>
        <v>1</v>
      </c>
      <c r="Y17">
        <f>'[1]FLEX boilerplates'!$D13</f>
        <v>1</v>
      </c>
      <c r="Z17">
        <f>'[1]FLEX boilerplates'!$G13</f>
        <v>1</v>
      </c>
      <c r="AA17">
        <f>'[1]FLEX boilerplates'!$H13</f>
        <v>1</v>
      </c>
      <c r="AB17">
        <f>'[1]FLEX boilerplates'!$I13</f>
        <v>1</v>
      </c>
      <c r="AC17">
        <v>1</v>
      </c>
      <c r="AD17">
        <f>'[1]FLEX boilerplates'!$J13</f>
        <v>1</v>
      </c>
      <c r="AE17">
        <v>1</v>
      </c>
      <c r="AF17">
        <f t="shared" si="14"/>
        <v>1</v>
      </c>
      <c r="AG17">
        <f>'[1]FLEX boilerplates'!$K13</f>
        <v>1</v>
      </c>
      <c r="AH17">
        <f t="shared" si="15"/>
        <v>1</v>
      </c>
      <c r="AI17">
        <f>'[1]FLEX boilerplates'!$L13</f>
        <v>1</v>
      </c>
      <c r="AJ17">
        <v>1</v>
      </c>
      <c r="AK17">
        <f t="shared" si="16"/>
        <v>1</v>
      </c>
      <c r="AL17">
        <v>1</v>
      </c>
      <c r="AM17">
        <f>'[1]FLEX boilerplates'!$M13</f>
        <v>1</v>
      </c>
      <c r="AN17">
        <v>0</v>
      </c>
      <c r="AO17">
        <f>'[1]FLEX boilerplates'!$N13</f>
        <v>1</v>
      </c>
      <c r="AP17">
        <v>1</v>
      </c>
      <c r="AQ17">
        <v>1</v>
      </c>
      <c r="AR17">
        <v>0</v>
      </c>
      <c r="AS17">
        <f>'[1]FLEX boilerplates'!$O13</f>
        <v>1</v>
      </c>
      <c r="AT17">
        <v>1</v>
      </c>
      <c r="AU17">
        <f t="shared" si="17"/>
        <v>16.770000000000007</v>
      </c>
      <c r="AV17">
        <f t="shared" si="18"/>
        <v>14.646666666666672</v>
      </c>
      <c r="AW17">
        <f t="shared" si="19"/>
        <v>15.938666666666663</v>
      </c>
      <c r="AX17">
        <f t="shared" si="20"/>
        <v>13.074000000000005</v>
      </c>
      <c r="AY17">
        <v>1</v>
      </c>
      <c r="AZ17">
        <v>1</v>
      </c>
      <c r="BA17">
        <v>1</v>
      </c>
      <c r="BB17">
        <v>5</v>
      </c>
      <c r="BG17">
        <f t="shared" si="3"/>
        <v>66.666666666666671</v>
      </c>
      <c r="BH17" s="10">
        <f t="shared" si="21"/>
        <v>5.208333333333333E-5</v>
      </c>
    </row>
    <row r="18" spans="1:60" ht="58">
      <c r="A18" t="s">
        <v>186</v>
      </c>
      <c r="B18" s="2" t="s">
        <v>212</v>
      </c>
      <c r="C18" s="2" t="s">
        <v>146</v>
      </c>
      <c r="D18">
        <v>1</v>
      </c>
      <c r="E18">
        <v>1</v>
      </c>
      <c r="F18">
        <f t="shared" si="4"/>
        <v>1</v>
      </c>
      <c r="G18">
        <f t="shared" si="5"/>
        <v>16</v>
      </c>
      <c r="H18">
        <f t="shared" si="6"/>
        <v>16</v>
      </c>
      <c r="I18">
        <f t="shared" si="7"/>
        <v>106</v>
      </c>
      <c r="J18">
        <f>'[1]FLEX boilerplates'!$C14</f>
        <v>38</v>
      </c>
      <c r="K18">
        <f t="shared" si="8"/>
        <v>2.375</v>
      </c>
      <c r="L18">
        <f t="shared" si="9"/>
        <v>102</v>
      </c>
      <c r="M18">
        <f t="shared" si="10"/>
        <v>6.375</v>
      </c>
      <c r="N18">
        <v>0</v>
      </c>
      <c r="O18">
        <v>1</v>
      </c>
      <c r="P18" s="21">
        <v>1</v>
      </c>
      <c r="Q18">
        <v>1</v>
      </c>
      <c r="R18">
        <f>'[1]FLEX boilerplates'!$E14</f>
        <v>0</v>
      </c>
      <c r="S18">
        <v>1</v>
      </c>
      <c r="T18">
        <f t="shared" si="11"/>
        <v>0</v>
      </c>
      <c r="U18">
        <f>'[1]FLEX boilerplates'!$F14</f>
        <v>1</v>
      </c>
      <c r="V18">
        <v>1</v>
      </c>
      <c r="W18">
        <f t="shared" si="12"/>
        <v>0</v>
      </c>
      <c r="X18">
        <f t="shared" si="13"/>
        <v>1</v>
      </c>
      <c r="Y18">
        <f>'[1]FLEX boilerplates'!$D14</f>
        <v>1</v>
      </c>
      <c r="Z18">
        <f>'[1]FLEX boilerplates'!$G14</f>
        <v>1</v>
      </c>
      <c r="AA18">
        <f>'[1]FLEX boilerplates'!$H14</f>
        <v>1</v>
      </c>
      <c r="AB18">
        <f>'[1]FLEX boilerplates'!$I14</f>
        <v>1</v>
      </c>
      <c r="AC18">
        <v>1</v>
      </c>
      <c r="AD18">
        <f>'[1]FLEX boilerplates'!$J14</f>
        <v>1</v>
      </c>
      <c r="AE18">
        <v>1</v>
      </c>
      <c r="AF18">
        <f t="shared" si="14"/>
        <v>4</v>
      </c>
      <c r="AG18">
        <f>'[1]FLEX boilerplates'!$K14</f>
        <v>1</v>
      </c>
      <c r="AH18">
        <f t="shared" si="15"/>
        <v>1</v>
      </c>
      <c r="AI18">
        <f>'[1]FLEX boilerplates'!$L14</f>
        <v>0</v>
      </c>
      <c r="AJ18">
        <v>1</v>
      </c>
      <c r="AK18">
        <f t="shared" si="16"/>
        <v>1</v>
      </c>
      <c r="AL18">
        <v>0</v>
      </c>
      <c r="AM18">
        <f>'[1]FLEX boilerplates'!$M14</f>
        <v>1</v>
      </c>
      <c r="AN18">
        <v>1</v>
      </c>
      <c r="AO18">
        <f>'[1]FLEX boilerplates'!$N14</f>
        <v>1</v>
      </c>
      <c r="AP18">
        <v>1</v>
      </c>
      <c r="AQ18">
        <v>1</v>
      </c>
      <c r="AR18">
        <v>0</v>
      </c>
      <c r="AS18">
        <f>'[1]FLEX boilerplates'!$O14</f>
        <v>1</v>
      </c>
      <c r="AT18">
        <v>1</v>
      </c>
      <c r="AU18">
        <f t="shared" si="17"/>
        <v>-10.329999999999973</v>
      </c>
      <c r="AV18">
        <f t="shared" si="18"/>
        <v>18.675000000000001</v>
      </c>
      <c r="AW18">
        <f t="shared" si="19"/>
        <v>19.834999999999997</v>
      </c>
      <c r="AX18">
        <f t="shared" si="20"/>
        <v>16.596250000000005</v>
      </c>
      <c r="AY18">
        <v>1</v>
      </c>
      <c r="AZ18">
        <v>1</v>
      </c>
      <c r="BA18">
        <v>1</v>
      </c>
      <c r="BB18">
        <v>7</v>
      </c>
      <c r="BG18">
        <f t="shared" si="3"/>
        <v>250</v>
      </c>
      <c r="BH18" s="10">
        <f t="shared" si="21"/>
        <v>5.5555555555555558E-5</v>
      </c>
    </row>
    <row r="19" spans="1:60" ht="58">
      <c r="A19" t="s">
        <v>188</v>
      </c>
      <c r="B19" s="2" t="s">
        <v>189</v>
      </c>
      <c r="C19" s="2" t="s">
        <v>146</v>
      </c>
      <c r="D19">
        <v>1</v>
      </c>
      <c r="E19">
        <v>1</v>
      </c>
      <c r="F19">
        <f t="shared" si="4"/>
        <v>1</v>
      </c>
      <c r="G19">
        <f t="shared" si="5"/>
        <v>18</v>
      </c>
      <c r="H19">
        <f t="shared" si="6"/>
        <v>18</v>
      </c>
      <c r="I19">
        <f t="shared" si="7"/>
        <v>110</v>
      </c>
      <c r="J19">
        <f>'[1]FLEX boilerplates'!$C15</f>
        <v>40</v>
      </c>
      <c r="K19">
        <f t="shared" si="8"/>
        <v>2.2222222222222223</v>
      </c>
      <c r="L19">
        <f t="shared" si="9"/>
        <v>106</v>
      </c>
      <c r="M19">
        <f t="shared" si="10"/>
        <v>5.8888888888888893</v>
      </c>
      <c r="N19">
        <v>0</v>
      </c>
      <c r="O19">
        <v>1</v>
      </c>
      <c r="P19" s="21">
        <v>1</v>
      </c>
      <c r="Q19">
        <v>1</v>
      </c>
      <c r="R19">
        <f>'[1]FLEX boilerplates'!$E15</f>
        <v>0</v>
      </c>
      <c r="S19">
        <v>1</v>
      </c>
      <c r="T19">
        <f t="shared" si="11"/>
        <v>0</v>
      </c>
      <c r="U19">
        <f>'[1]FLEX boilerplates'!$F15</f>
        <v>1</v>
      </c>
      <c r="V19">
        <v>1</v>
      </c>
      <c r="W19">
        <f t="shared" si="12"/>
        <v>0</v>
      </c>
      <c r="X19">
        <f t="shared" si="13"/>
        <v>1</v>
      </c>
      <c r="Y19">
        <f>'[1]FLEX boilerplates'!$D15</f>
        <v>1</v>
      </c>
      <c r="Z19">
        <f>'[1]FLEX boilerplates'!$G15</f>
        <v>1</v>
      </c>
      <c r="AA19">
        <f>'[1]FLEX boilerplates'!$H15</f>
        <v>1</v>
      </c>
      <c r="AB19">
        <f>'[1]FLEX boilerplates'!$I15</f>
        <v>1</v>
      </c>
      <c r="AC19">
        <v>1</v>
      </c>
      <c r="AD19">
        <f>'[1]FLEX boilerplates'!$J15</f>
        <v>1</v>
      </c>
      <c r="AE19">
        <v>1</v>
      </c>
      <c r="AF19">
        <f t="shared" si="14"/>
        <v>4</v>
      </c>
      <c r="AG19">
        <f>'[1]FLEX boilerplates'!$K15</f>
        <v>1</v>
      </c>
      <c r="AH19">
        <f t="shared" si="15"/>
        <v>1</v>
      </c>
      <c r="AI19">
        <f>'[1]FLEX boilerplates'!$L15</f>
        <v>0</v>
      </c>
      <c r="AJ19">
        <v>1</v>
      </c>
      <c r="AK19">
        <f t="shared" si="16"/>
        <v>1</v>
      </c>
      <c r="AL19">
        <v>0</v>
      </c>
      <c r="AM19">
        <f>'[1]FLEX boilerplates'!$M15</f>
        <v>1</v>
      </c>
      <c r="AN19">
        <v>1</v>
      </c>
      <c r="AO19">
        <f>'[1]FLEX boilerplates'!$N15</f>
        <v>1</v>
      </c>
      <c r="AP19">
        <v>1</v>
      </c>
      <c r="AQ19">
        <v>1</v>
      </c>
      <c r="AR19">
        <v>0</v>
      </c>
      <c r="AS19">
        <f>'[1]FLEX boilerplates'!$O15</f>
        <v>1</v>
      </c>
      <c r="AT19">
        <v>1</v>
      </c>
      <c r="AU19">
        <f t="shared" si="17"/>
        <v>0.56500000000000838</v>
      </c>
      <c r="AV19">
        <f t="shared" si="18"/>
        <v>17.652222222222225</v>
      </c>
      <c r="AW19">
        <f t="shared" si="19"/>
        <v>17.182222222222219</v>
      </c>
      <c r="AX19">
        <f t="shared" si="20"/>
        <v>15.306666666666665</v>
      </c>
      <c r="AY19">
        <v>1</v>
      </c>
      <c r="AZ19">
        <v>1</v>
      </c>
      <c r="BA19">
        <v>1</v>
      </c>
      <c r="BB19">
        <v>7</v>
      </c>
      <c r="BG19">
        <f t="shared" si="3"/>
        <v>222.2222222222222</v>
      </c>
      <c r="BH19" s="10">
        <f t="shared" si="21"/>
        <v>6.2500000000000001E-5</v>
      </c>
    </row>
    <row r="20" spans="1:60" ht="43.5">
      <c r="A20" t="s">
        <v>190</v>
      </c>
      <c r="B20" s="2" t="s">
        <v>191</v>
      </c>
      <c r="C20" s="2" t="s">
        <v>146</v>
      </c>
      <c r="D20">
        <v>1</v>
      </c>
      <c r="E20">
        <v>1</v>
      </c>
      <c r="F20">
        <f t="shared" si="4"/>
        <v>1</v>
      </c>
      <c r="G20">
        <f t="shared" si="5"/>
        <v>14</v>
      </c>
      <c r="H20">
        <f t="shared" si="6"/>
        <v>14</v>
      </c>
      <c r="I20">
        <f t="shared" si="7"/>
        <v>91</v>
      </c>
      <c r="J20">
        <f>'[1]FLEX boilerplates'!$C16</f>
        <v>31</v>
      </c>
      <c r="K20">
        <f t="shared" si="8"/>
        <v>2.2142857142857144</v>
      </c>
      <c r="L20">
        <f t="shared" si="9"/>
        <v>87</v>
      </c>
      <c r="M20">
        <f t="shared" si="10"/>
        <v>6.2142857142857144</v>
      </c>
      <c r="N20">
        <v>0</v>
      </c>
      <c r="O20">
        <v>1</v>
      </c>
      <c r="P20" s="21">
        <v>1</v>
      </c>
      <c r="Q20">
        <v>1</v>
      </c>
      <c r="R20">
        <f>'[1]FLEX boilerplates'!$E16</f>
        <v>0</v>
      </c>
      <c r="S20">
        <v>1</v>
      </c>
      <c r="T20">
        <f t="shared" si="11"/>
        <v>0</v>
      </c>
      <c r="U20">
        <f>'[1]FLEX boilerplates'!$F16</f>
        <v>1</v>
      </c>
      <c r="V20">
        <v>1</v>
      </c>
      <c r="W20">
        <f t="shared" si="12"/>
        <v>0</v>
      </c>
      <c r="X20">
        <f t="shared" si="13"/>
        <v>1</v>
      </c>
      <c r="Y20">
        <f>'[1]FLEX boilerplates'!$D16</f>
        <v>1</v>
      </c>
      <c r="Z20">
        <f>'[1]FLEX boilerplates'!$G16</f>
        <v>1</v>
      </c>
      <c r="AA20">
        <f>'[1]FLEX boilerplates'!$H16</f>
        <v>1</v>
      </c>
      <c r="AB20">
        <f>'[1]FLEX boilerplates'!$I16</f>
        <v>1</v>
      </c>
      <c r="AC20">
        <v>1</v>
      </c>
      <c r="AD20">
        <f>'[1]FLEX boilerplates'!$J16</f>
        <v>1</v>
      </c>
      <c r="AE20">
        <v>1</v>
      </c>
      <c r="AF20">
        <f t="shared" si="14"/>
        <v>4</v>
      </c>
      <c r="AG20">
        <f>'[1]FLEX boilerplates'!$K16</f>
        <v>1</v>
      </c>
      <c r="AH20">
        <f t="shared" si="15"/>
        <v>1</v>
      </c>
      <c r="AI20">
        <f>'[1]FLEX boilerplates'!$L16</f>
        <v>0</v>
      </c>
      <c r="AJ20">
        <v>1</v>
      </c>
      <c r="AK20">
        <f t="shared" si="16"/>
        <v>1</v>
      </c>
      <c r="AL20">
        <v>0</v>
      </c>
      <c r="AM20">
        <f>'[1]FLEX boilerplates'!$M16</f>
        <v>1</v>
      </c>
      <c r="AN20">
        <v>1</v>
      </c>
      <c r="AO20">
        <f>'[1]FLEX boilerplates'!$N16</f>
        <v>1</v>
      </c>
      <c r="AP20">
        <v>1</v>
      </c>
      <c r="AQ20">
        <v>1</v>
      </c>
      <c r="AR20">
        <v>0</v>
      </c>
      <c r="AS20">
        <f>'[1]FLEX boilerplates'!$O16</f>
        <v>1</v>
      </c>
      <c r="AT20">
        <v>1</v>
      </c>
      <c r="AU20">
        <f t="shared" si="17"/>
        <v>5.2964285714285868</v>
      </c>
      <c r="AV20">
        <f t="shared" si="18"/>
        <v>15.998571428571431</v>
      </c>
      <c r="AW20">
        <f t="shared" si="19"/>
        <v>18.625714285714285</v>
      </c>
      <c r="AX20">
        <f t="shared" si="20"/>
        <v>14.839285714285715</v>
      </c>
      <c r="AY20">
        <v>1</v>
      </c>
      <c r="AZ20">
        <v>1</v>
      </c>
      <c r="BA20">
        <v>1</v>
      </c>
      <c r="BB20">
        <v>6</v>
      </c>
      <c r="BG20">
        <f t="shared" si="3"/>
        <v>285.71428571428572</v>
      </c>
      <c r="BH20" s="10">
        <f t="shared" si="21"/>
        <v>4.8611111111111115E-5</v>
      </c>
    </row>
    <row r="21" spans="1:60" ht="43.5">
      <c r="A21" t="s">
        <v>192</v>
      </c>
      <c r="B21" s="2" t="s">
        <v>193</v>
      </c>
      <c r="C21" s="2" t="s">
        <v>146</v>
      </c>
      <c r="D21">
        <v>1</v>
      </c>
      <c r="E21">
        <v>1</v>
      </c>
      <c r="F21">
        <f t="shared" si="4"/>
        <v>1</v>
      </c>
      <c r="G21">
        <f t="shared" si="5"/>
        <v>13</v>
      </c>
      <c r="H21">
        <f t="shared" si="6"/>
        <v>13</v>
      </c>
      <c r="I21">
        <f t="shared" si="7"/>
        <v>91</v>
      </c>
      <c r="J21">
        <f>'[1]FLEX boilerplates'!$C17</f>
        <v>32</v>
      </c>
      <c r="K21">
        <f t="shared" si="8"/>
        <v>2.4615384615384617</v>
      </c>
      <c r="L21">
        <f t="shared" si="9"/>
        <v>87</v>
      </c>
      <c r="M21">
        <f t="shared" si="10"/>
        <v>6.6923076923076925</v>
      </c>
      <c r="N21">
        <v>0</v>
      </c>
      <c r="O21">
        <v>1</v>
      </c>
      <c r="P21" s="21">
        <v>1</v>
      </c>
      <c r="Q21">
        <v>1</v>
      </c>
      <c r="R21">
        <f>'[1]FLEX boilerplates'!$E17</f>
        <v>0</v>
      </c>
      <c r="S21">
        <v>1</v>
      </c>
      <c r="T21">
        <f t="shared" si="11"/>
        <v>0</v>
      </c>
      <c r="U21">
        <f>'[1]FLEX boilerplates'!$F17</f>
        <v>1</v>
      </c>
      <c r="V21">
        <v>1</v>
      </c>
      <c r="W21">
        <f t="shared" si="12"/>
        <v>0</v>
      </c>
      <c r="X21">
        <f t="shared" si="13"/>
        <v>1</v>
      </c>
      <c r="Y21">
        <f>'[1]FLEX boilerplates'!$D17</f>
        <v>1</v>
      </c>
      <c r="Z21">
        <f>'[1]FLEX boilerplates'!$G17</f>
        <v>1</v>
      </c>
      <c r="AA21">
        <f>'[1]FLEX boilerplates'!$H17</f>
        <v>1</v>
      </c>
      <c r="AB21">
        <f>'[1]FLEX boilerplates'!$I17</f>
        <v>1</v>
      </c>
      <c r="AC21">
        <v>1</v>
      </c>
      <c r="AD21">
        <f>'[1]FLEX boilerplates'!$J17</f>
        <v>1</v>
      </c>
      <c r="AE21">
        <v>1</v>
      </c>
      <c r="AF21">
        <f t="shared" si="14"/>
        <v>4</v>
      </c>
      <c r="AG21">
        <f>'[1]FLEX boilerplates'!$K17</f>
        <v>1</v>
      </c>
      <c r="AH21">
        <f t="shared" si="15"/>
        <v>1</v>
      </c>
      <c r="AI21">
        <f>'[1]FLEX boilerplates'!$L17</f>
        <v>0</v>
      </c>
      <c r="AJ21">
        <v>1</v>
      </c>
      <c r="AK21">
        <f t="shared" si="16"/>
        <v>1</v>
      </c>
      <c r="AL21">
        <v>0</v>
      </c>
      <c r="AM21">
        <f>'[1]FLEX boilerplates'!$M17</f>
        <v>1</v>
      </c>
      <c r="AN21">
        <v>1</v>
      </c>
      <c r="AO21">
        <f>'[1]FLEX boilerplates'!$N17</f>
        <v>1</v>
      </c>
      <c r="AP21">
        <v>1</v>
      </c>
      <c r="AQ21">
        <v>1</v>
      </c>
      <c r="AR21">
        <v>0</v>
      </c>
      <c r="AS21">
        <f>'[1]FLEX boilerplates'!$O17</f>
        <v>1</v>
      </c>
      <c r="AT21">
        <v>1</v>
      </c>
      <c r="AU21">
        <f t="shared" si="17"/>
        <v>-14.606153846153836</v>
      </c>
      <c r="AV21">
        <f t="shared" si="18"/>
        <v>18.52615384615385</v>
      </c>
      <c r="AW21">
        <f t="shared" si="19"/>
        <v>21.273846153846154</v>
      </c>
      <c r="AX21">
        <f t="shared" si="20"/>
        <v>16.590769230769233</v>
      </c>
      <c r="AY21">
        <v>1</v>
      </c>
      <c r="AZ21">
        <v>1</v>
      </c>
      <c r="BA21">
        <v>1</v>
      </c>
      <c r="BB21">
        <v>6</v>
      </c>
      <c r="BG21">
        <f t="shared" si="3"/>
        <v>307.69230769230774</v>
      </c>
      <c r="BH21" s="10">
        <f t="shared" si="21"/>
        <v>4.5138888888888894E-5</v>
      </c>
    </row>
    <row r="22" spans="1:60" ht="43.5">
      <c r="A22" t="s">
        <v>194</v>
      </c>
      <c r="B22" s="2" t="s">
        <v>195</v>
      </c>
      <c r="C22" s="2" t="s">
        <v>146</v>
      </c>
      <c r="D22">
        <v>1</v>
      </c>
      <c r="E22">
        <v>1</v>
      </c>
      <c r="F22">
        <f t="shared" si="4"/>
        <v>1</v>
      </c>
      <c r="G22">
        <f t="shared" si="5"/>
        <v>14</v>
      </c>
      <c r="H22">
        <f t="shared" si="6"/>
        <v>14</v>
      </c>
      <c r="I22">
        <f t="shared" si="7"/>
        <v>95</v>
      </c>
      <c r="J22">
        <f>'[1]FLEX boilerplates'!$C18</f>
        <v>33</v>
      </c>
      <c r="K22">
        <f t="shared" si="8"/>
        <v>2.3571428571428572</v>
      </c>
      <c r="L22">
        <f t="shared" si="9"/>
        <v>91</v>
      </c>
      <c r="M22">
        <f t="shared" si="10"/>
        <v>6.5</v>
      </c>
      <c r="N22">
        <v>0</v>
      </c>
      <c r="O22">
        <v>1</v>
      </c>
      <c r="P22" s="21">
        <v>1</v>
      </c>
      <c r="Q22">
        <v>1</v>
      </c>
      <c r="R22">
        <f>'[1]FLEX boilerplates'!$E18</f>
        <v>0</v>
      </c>
      <c r="S22">
        <v>1</v>
      </c>
      <c r="T22">
        <f t="shared" si="11"/>
        <v>0</v>
      </c>
      <c r="U22">
        <f>'[1]FLEX boilerplates'!$F18</f>
        <v>1</v>
      </c>
      <c r="V22">
        <v>1</v>
      </c>
      <c r="W22">
        <f t="shared" si="12"/>
        <v>0</v>
      </c>
      <c r="X22">
        <f t="shared" si="13"/>
        <v>1</v>
      </c>
      <c r="Y22">
        <f>'[1]FLEX boilerplates'!$D18</f>
        <v>1</v>
      </c>
      <c r="Z22">
        <f>'[1]FLEX boilerplates'!$G18</f>
        <v>1</v>
      </c>
      <c r="AA22">
        <f>'[1]FLEX boilerplates'!$H18</f>
        <v>1</v>
      </c>
      <c r="AB22">
        <f>'[1]FLEX boilerplates'!$I18</f>
        <v>1</v>
      </c>
      <c r="AC22">
        <v>1</v>
      </c>
      <c r="AD22">
        <f>'[1]FLEX boilerplates'!$J18</f>
        <v>1</v>
      </c>
      <c r="AE22">
        <v>1</v>
      </c>
      <c r="AF22">
        <f t="shared" si="14"/>
        <v>4</v>
      </c>
      <c r="AG22">
        <f>'[1]FLEX boilerplates'!$K18</f>
        <v>1</v>
      </c>
      <c r="AH22">
        <f t="shared" si="15"/>
        <v>1</v>
      </c>
      <c r="AI22">
        <f>'[1]FLEX boilerplates'!$L18</f>
        <v>0</v>
      </c>
      <c r="AJ22">
        <v>1</v>
      </c>
      <c r="AK22">
        <f t="shared" si="16"/>
        <v>1</v>
      </c>
      <c r="AL22">
        <v>0</v>
      </c>
      <c r="AM22">
        <f>'[1]FLEX boilerplates'!$M18</f>
        <v>1</v>
      </c>
      <c r="AN22">
        <v>1</v>
      </c>
      <c r="AO22">
        <f>'[1]FLEX boilerplates'!$N18</f>
        <v>1</v>
      </c>
      <c r="AP22">
        <v>1</v>
      </c>
      <c r="AQ22">
        <v>1</v>
      </c>
      <c r="AR22">
        <v>0</v>
      </c>
      <c r="AS22">
        <f>'[1]FLEX boilerplates'!$O18</f>
        <v>1</v>
      </c>
      <c r="AT22">
        <v>1</v>
      </c>
      <c r="AU22">
        <f t="shared" si="17"/>
        <v>-6.7892857142857022</v>
      </c>
      <c r="AV22">
        <f t="shared" si="18"/>
        <v>17.684285714285718</v>
      </c>
      <c r="AW22">
        <f t="shared" si="19"/>
        <v>20.305714285714284</v>
      </c>
      <c r="AX22">
        <f t="shared" si="20"/>
        <v>16.184999999999995</v>
      </c>
      <c r="AY22">
        <v>1</v>
      </c>
      <c r="AZ22">
        <v>1</v>
      </c>
      <c r="BA22">
        <v>1</v>
      </c>
      <c r="BB22">
        <v>6</v>
      </c>
      <c r="BG22">
        <f t="shared" si="3"/>
        <v>285.71428571428572</v>
      </c>
      <c r="BH22" s="10">
        <f t="shared" si="21"/>
        <v>4.8611111111111115E-5</v>
      </c>
    </row>
    <row r="23" spans="1:60" ht="43">
      <c r="A23">
        <v>12</v>
      </c>
      <c r="B23" s="14" t="s">
        <v>213</v>
      </c>
      <c r="C23" s="2" t="s">
        <v>146</v>
      </c>
      <c r="D23">
        <v>1</v>
      </c>
      <c r="E23">
        <v>1</v>
      </c>
      <c r="F23">
        <f t="shared" si="4"/>
        <v>1</v>
      </c>
      <c r="G23">
        <f t="shared" si="5"/>
        <v>11</v>
      </c>
      <c r="H23">
        <f t="shared" si="6"/>
        <v>11</v>
      </c>
      <c r="I23">
        <f t="shared" si="7"/>
        <v>66</v>
      </c>
      <c r="J23">
        <f>'[1]FLEX boilerplates'!$C19</f>
        <v>22</v>
      </c>
      <c r="K23">
        <f t="shared" si="8"/>
        <v>2</v>
      </c>
      <c r="L23">
        <f t="shared" si="9"/>
        <v>65</v>
      </c>
      <c r="M23">
        <f t="shared" si="10"/>
        <v>5.9090909090909092</v>
      </c>
      <c r="N23">
        <v>0</v>
      </c>
      <c r="O23">
        <v>1</v>
      </c>
      <c r="P23" s="21">
        <v>1</v>
      </c>
      <c r="Q23" s="19">
        <v>1</v>
      </c>
      <c r="R23">
        <f>'[1]FLEX boilerplates'!$E19</f>
        <v>1</v>
      </c>
      <c r="S23">
        <v>1</v>
      </c>
      <c r="T23">
        <f t="shared" si="11"/>
        <v>1</v>
      </c>
      <c r="U23">
        <f>'[1]FLEX boilerplates'!$F19</f>
        <v>1</v>
      </c>
      <c r="V23">
        <v>1</v>
      </c>
      <c r="W23">
        <f t="shared" si="12"/>
        <v>1</v>
      </c>
      <c r="X23">
        <f t="shared" si="13"/>
        <v>1</v>
      </c>
      <c r="Y23">
        <f>'[1]FLEX boilerplates'!$D19</f>
        <v>1</v>
      </c>
      <c r="Z23">
        <f>'[1]FLEX boilerplates'!$G19</f>
        <v>1</v>
      </c>
      <c r="AA23">
        <f>'[1]FLEX boilerplates'!$H19</f>
        <v>1</v>
      </c>
      <c r="AB23">
        <f>'[1]FLEX boilerplates'!$I19</f>
        <v>1</v>
      </c>
      <c r="AC23">
        <v>1</v>
      </c>
      <c r="AD23">
        <f>'[1]FLEX boilerplates'!$J19</f>
        <v>1</v>
      </c>
      <c r="AE23">
        <v>1</v>
      </c>
      <c r="AF23">
        <f t="shared" si="14"/>
        <v>1</v>
      </c>
      <c r="AG23">
        <f>'[1]FLEX boilerplates'!$K19</f>
        <v>1</v>
      </c>
      <c r="AH23">
        <f t="shared" si="15"/>
        <v>1</v>
      </c>
      <c r="AI23">
        <f>'[1]FLEX boilerplates'!$L19</f>
        <v>1</v>
      </c>
      <c r="AJ23">
        <v>1</v>
      </c>
      <c r="AK23">
        <f t="shared" si="16"/>
        <v>1</v>
      </c>
      <c r="AL23">
        <v>1</v>
      </c>
      <c r="AM23">
        <f>'[1]FLEX boilerplates'!$M19</f>
        <v>1</v>
      </c>
      <c r="AN23">
        <v>1</v>
      </c>
      <c r="AO23">
        <f>'[1]FLEX boilerplates'!$N19</f>
        <v>1</v>
      </c>
      <c r="AP23">
        <v>1</v>
      </c>
      <c r="AQ23">
        <v>1</v>
      </c>
      <c r="AR23">
        <v>1</v>
      </c>
      <c r="AS23">
        <f>'[1]FLEX boilerplates'!$O19</f>
        <v>1</v>
      </c>
      <c r="AT23">
        <v>0</v>
      </c>
      <c r="AU23">
        <f t="shared" si="17"/>
        <v>26.47000000000002</v>
      </c>
      <c r="AV23">
        <f t="shared" si="18"/>
        <v>12.3</v>
      </c>
      <c r="AW23">
        <f t="shared" si="19"/>
        <v>16.254545454545461</v>
      </c>
      <c r="AX23">
        <f t="shared" si="20"/>
        <v>11.901818181818179</v>
      </c>
      <c r="AY23">
        <v>1</v>
      </c>
      <c r="AZ23">
        <v>1</v>
      </c>
      <c r="BA23">
        <v>1</v>
      </c>
      <c r="BB23">
        <v>5</v>
      </c>
      <c r="BG23">
        <f t="shared" si="3"/>
        <v>90.909090909090907</v>
      </c>
      <c r="BH23" s="10">
        <f t="shared" si="21"/>
        <v>3.8194444444444444E-5</v>
      </c>
    </row>
    <row r="24" spans="1:60" ht="58">
      <c r="A24" t="s">
        <v>214</v>
      </c>
      <c r="B24" s="13" t="s">
        <v>215</v>
      </c>
      <c r="C24" s="16" t="s">
        <v>166</v>
      </c>
      <c r="D24">
        <v>1</v>
      </c>
      <c r="E24">
        <v>1</v>
      </c>
      <c r="F24">
        <f t="shared" si="4"/>
        <v>1</v>
      </c>
      <c r="G24">
        <f t="shared" si="5"/>
        <v>22</v>
      </c>
      <c r="H24">
        <f t="shared" si="6"/>
        <v>22</v>
      </c>
      <c r="I24">
        <f t="shared" si="7"/>
        <v>120</v>
      </c>
      <c r="J24">
        <f>'[1]FLEX boilerplates'!$C20</f>
        <v>41</v>
      </c>
      <c r="K24">
        <f t="shared" si="8"/>
        <v>1.8636363636363635</v>
      </c>
      <c r="L24">
        <f t="shared" si="9"/>
        <v>118</v>
      </c>
      <c r="M24">
        <f t="shared" si="10"/>
        <v>5.3636363636363633</v>
      </c>
      <c r="N24" s="19">
        <v>1</v>
      </c>
      <c r="O24">
        <v>1</v>
      </c>
      <c r="P24" s="21">
        <v>1</v>
      </c>
      <c r="Q24" s="20">
        <v>0</v>
      </c>
      <c r="R24">
        <f>'[1]FLEX boilerplates'!$E20</f>
        <v>0</v>
      </c>
      <c r="S24">
        <v>1</v>
      </c>
      <c r="T24">
        <f t="shared" si="11"/>
        <v>0</v>
      </c>
      <c r="U24">
        <f>'[1]FLEX boilerplates'!$F20</f>
        <v>1</v>
      </c>
      <c r="V24">
        <v>1</v>
      </c>
      <c r="W24">
        <f t="shared" si="12"/>
        <v>0</v>
      </c>
      <c r="X24">
        <f t="shared" si="13"/>
        <v>1</v>
      </c>
      <c r="Y24">
        <f>'[1]FLEX boilerplates'!$D20</f>
        <v>1</v>
      </c>
      <c r="Z24">
        <f>'[1]FLEX boilerplates'!$G20</f>
        <v>1</v>
      </c>
      <c r="AA24">
        <f>'[1]FLEX boilerplates'!$H20</f>
        <v>1</v>
      </c>
      <c r="AB24">
        <f>'[1]FLEX boilerplates'!$I20</f>
        <v>1</v>
      </c>
      <c r="AC24">
        <v>1</v>
      </c>
      <c r="AD24">
        <f>'[1]FLEX boilerplates'!$J20</f>
        <v>1</v>
      </c>
      <c r="AE24">
        <v>1</v>
      </c>
      <c r="AF24">
        <f t="shared" si="14"/>
        <v>2</v>
      </c>
      <c r="AG24">
        <f>'[1]FLEX boilerplates'!$K20</f>
        <v>1</v>
      </c>
      <c r="AH24">
        <f t="shared" si="15"/>
        <v>1</v>
      </c>
      <c r="AI24">
        <f>'[1]FLEX boilerplates'!$L20</f>
        <v>0</v>
      </c>
      <c r="AJ24">
        <v>1</v>
      </c>
      <c r="AK24">
        <f t="shared" si="16"/>
        <v>1</v>
      </c>
      <c r="AL24">
        <v>0</v>
      </c>
      <c r="AM24">
        <f>'[1]FLEX boilerplates'!$M20</f>
        <v>0</v>
      </c>
      <c r="AN24">
        <v>1</v>
      </c>
      <c r="AO24">
        <f>'[1]FLEX boilerplates'!$N20</f>
        <v>0</v>
      </c>
      <c r="AP24">
        <v>1</v>
      </c>
      <c r="AQ24">
        <v>1</v>
      </c>
      <c r="AR24">
        <v>1</v>
      </c>
      <c r="AS24">
        <f>'[1]FLEX boilerplates'!$O20</f>
        <v>0</v>
      </c>
      <c r="AT24">
        <v>1</v>
      </c>
      <c r="AU24">
        <f t="shared" si="17"/>
        <v>26.841363636363653</v>
      </c>
      <c r="AV24">
        <f t="shared" si="18"/>
        <v>14.980909090909091</v>
      </c>
      <c r="AW24">
        <f t="shared" si="19"/>
        <v>14.392727272727271</v>
      </c>
      <c r="AX24">
        <f t="shared" si="20"/>
        <v>14.832727272727276</v>
      </c>
      <c r="AY24">
        <v>1</v>
      </c>
      <c r="AZ24">
        <v>1</v>
      </c>
      <c r="BA24">
        <v>1</v>
      </c>
      <c r="BB24">
        <v>5</v>
      </c>
      <c r="BG24">
        <f t="shared" si="3"/>
        <v>90.909090909090907</v>
      </c>
      <c r="BH24" s="10">
        <f t="shared" si="21"/>
        <v>7.6388888888888887E-5</v>
      </c>
    </row>
    <row r="25" spans="1:60" ht="58">
      <c r="A25" t="s">
        <v>216</v>
      </c>
      <c r="B25" s="13" t="s">
        <v>231</v>
      </c>
      <c r="C25" s="16" t="s">
        <v>166</v>
      </c>
      <c r="D25">
        <v>1</v>
      </c>
      <c r="E25">
        <v>1</v>
      </c>
      <c r="F25">
        <f t="shared" si="4"/>
        <v>1</v>
      </c>
      <c r="G25">
        <f t="shared" si="5"/>
        <v>22</v>
      </c>
      <c r="H25">
        <f t="shared" si="6"/>
        <v>22</v>
      </c>
      <c r="I25">
        <f t="shared" si="7"/>
        <v>111</v>
      </c>
      <c r="J25">
        <f>'[1]FLEX boilerplates'!$C21</f>
        <v>39</v>
      </c>
      <c r="K25">
        <f t="shared" si="8"/>
        <v>1.7727272727272727</v>
      </c>
      <c r="L25">
        <f t="shared" si="9"/>
        <v>109</v>
      </c>
      <c r="M25">
        <f t="shared" si="10"/>
        <v>4.9545454545454541</v>
      </c>
      <c r="N25" s="19">
        <v>1</v>
      </c>
      <c r="O25">
        <v>1</v>
      </c>
      <c r="P25" s="21">
        <v>1</v>
      </c>
      <c r="Q25" s="20">
        <v>0</v>
      </c>
      <c r="R25">
        <f>'[1]FLEX boilerplates'!$E21</f>
        <v>1</v>
      </c>
      <c r="S25">
        <v>1</v>
      </c>
      <c r="T25">
        <f t="shared" si="11"/>
        <v>0</v>
      </c>
      <c r="U25">
        <f>'[1]FLEX boilerplates'!$F21</f>
        <v>1</v>
      </c>
      <c r="V25">
        <v>1</v>
      </c>
      <c r="W25">
        <f t="shared" si="12"/>
        <v>0</v>
      </c>
      <c r="X25">
        <f t="shared" si="13"/>
        <v>1</v>
      </c>
      <c r="Y25">
        <f>'[1]FLEX boilerplates'!$D21</f>
        <v>1</v>
      </c>
      <c r="Z25">
        <f>'[1]FLEX boilerplates'!$G21</f>
        <v>1</v>
      </c>
      <c r="AA25">
        <f>'[1]FLEX boilerplates'!$H21</f>
        <v>1</v>
      </c>
      <c r="AB25">
        <f>'[1]FLEX boilerplates'!$I21</f>
        <v>1</v>
      </c>
      <c r="AC25">
        <v>1</v>
      </c>
      <c r="AD25">
        <f>'[1]FLEX boilerplates'!$J21</f>
        <v>1</v>
      </c>
      <c r="AE25">
        <v>1</v>
      </c>
      <c r="AF25">
        <f t="shared" si="14"/>
        <v>2</v>
      </c>
      <c r="AG25">
        <f>'[1]FLEX boilerplates'!$K21</f>
        <v>1</v>
      </c>
      <c r="AH25">
        <f t="shared" si="15"/>
        <v>1</v>
      </c>
      <c r="AI25">
        <f>'[1]FLEX boilerplates'!$L21</f>
        <v>0</v>
      </c>
      <c r="AJ25">
        <v>1</v>
      </c>
      <c r="AK25">
        <f t="shared" si="16"/>
        <v>1</v>
      </c>
      <c r="AL25">
        <v>0</v>
      </c>
      <c r="AM25">
        <f>'[1]FLEX boilerplates'!$M21</f>
        <v>0</v>
      </c>
      <c r="AN25">
        <v>1</v>
      </c>
      <c r="AO25">
        <f>'[1]FLEX boilerplates'!$N21</f>
        <v>0</v>
      </c>
      <c r="AP25">
        <v>1</v>
      </c>
      <c r="AQ25">
        <v>1</v>
      </c>
      <c r="AR25">
        <v>1</v>
      </c>
      <c r="AS25">
        <f>'[1]FLEX boilerplates'!$O21</f>
        <v>0</v>
      </c>
      <c r="AT25">
        <v>1</v>
      </c>
      <c r="AU25">
        <f t="shared" si="17"/>
        <v>34.532272727272741</v>
      </c>
      <c r="AV25">
        <f t="shared" si="18"/>
        <v>13.90818181818182</v>
      </c>
      <c r="AW25">
        <f t="shared" si="19"/>
        <v>11.987272727272728</v>
      </c>
      <c r="AX25">
        <f t="shared" si="20"/>
        <v>12.905909090909084</v>
      </c>
      <c r="AY25">
        <v>1</v>
      </c>
      <c r="AZ25">
        <v>1</v>
      </c>
      <c r="BA25">
        <v>1</v>
      </c>
      <c r="BB25">
        <v>5</v>
      </c>
      <c r="BG25">
        <f t="shared" si="3"/>
        <v>90.909090909090907</v>
      </c>
      <c r="BH25" s="10">
        <f t="shared" si="21"/>
        <v>7.6388888888888887E-5</v>
      </c>
    </row>
    <row r="26" spans="1:60" ht="58">
      <c r="A26" t="s">
        <v>218</v>
      </c>
      <c r="B26" s="13" t="s">
        <v>219</v>
      </c>
      <c r="C26" s="16" t="s">
        <v>166</v>
      </c>
      <c r="D26">
        <v>1</v>
      </c>
      <c r="E26">
        <v>1</v>
      </c>
      <c r="F26">
        <f t="shared" si="4"/>
        <v>1</v>
      </c>
      <c r="G26">
        <f t="shared" si="5"/>
        <v>21</v>
      </c>
      <c r="H26">
        <f t="shared" si="6"/>
        <v>21</v>
      </c>
      <c r="I26">
        <f t="shared" si="7"/>
        <v>111</v>
      </c>
      <c r="J26">
        <f>'[1]FLEX boilerplates'!$C22</f>
        <v>38</v>
      </c>
      <c r="K26">
        <f t="shared" si="8"/>
        <v>1.8095238095238095</v>
      </c>
      <c r="L26">
        <f t="shared" si="9"/>
        <v>109</v>
      </c>
      <c r="M26">
        <f t="shared" si="10"/>
        <v>5.1904761904761907</v>
      </c>
      <c r="N26" s="19">
        <v>1</v>
      </c>
      <c r="O26">
        <v>1</v>
      </c>
      <c r="P26" s="21">
        <v>1</v>
      </c>
      <c r="Q26" s="20">
        <v>0</v>
      </c>
      <c r="R26">
        <f>'[1]FLEX boilerplates'!$E22</f>
        <v>1</v>
      </c>
      <c r="S26">
        <v>1</v>
      </c>
      <c r="T26">
        <f t="shared" si="11"/>
        <v>0</v>
      </c>
      <c r="U26">
        <f>'[1]FLEX boilerplates'!$F22</f>
        <v>1</v>
      </c>
      <c r="V26">
        <v>1</v>
      </c>
      <c r="W26">
        <f t="shared" si="12"/>
        <v>0</v>
      </c>
      <c r="X26">
        <f t="shared" si="13"/>
        <v>1</v>
      </c>
      <c r="Y26">
        <f>'[1]FLEX boilerplates'!$D22</f>
        <v>1</v>
      </c>
      <c r="Z26">
        <f>'[1]FLEX boilerplates'!$G22</f>
        <v>1</v>
      </c>
      <c r="AA26">
        <f>'[1]FLEX boilerplates'!$H22</f>
        <v>1</v>
      </c>
      <c r="AB26">
        <f>'[1]FLEX boilerplates'!$I22</f>
        <v>1</v>
      </c>
      <c r="AC26">
        <v>1</v>
      </c>
      <c r="AD26">
        <f>'[1]FLEX boilerplates'!$J22</f>
        <v>1</v>
      </c>
      <c r="AE26">
        <v>1</v>
      </c>
      <c r="AF26">
        <f t="shared" si="14"/>
        <v>2</v>
      </c>
      <c r="AG26">
        <f>'[1]FLEX boilerplates'!$K22</f>
        <v>1</v>
      </c>
      <c r="AH26">
        <f t="shared" si="15"/>
        <v>1</v>
      </c>
      <c r="AI26">
        <f>'[1]FLEX boilerplates'!$L22</f>
        <v>0</v>
      </c>
      <c r="AJ26">
        <v>1</v>
      </c>
      <c r="AK26">
        <f t="shared" si="16"/>
        <v>1</v>
      </c>
      <c r="AL26">
        <v>0</v>
      </c>
      <c r="AM26">
        <f>'[1]FLEX boilerplates'!$M22</f>
        <v>0</v>
      </c>
      <c r="AN26">
        <v>1</v>
      </c>
      <c r="AO26">
        <f>'[1]FLEX boilerplates'!$N22</f>
        <v>0</v>
      </c>
      <c r="AP26">
        <v>1</v>
      </c>
      <c r="AQ26">
        <v>1</v>
      </c>
      <c r="AR26">
        <v>1</v>
      </c>
      <c r="AS26">
        <f>'[1]FLEX boilerplates'!$O22</f>
        <v>0</v>
      </c>
      <c r="AT26">
        <v>1</v>
      </c>
      <c r="AU26">
        <f t="shared" si="17"/>
        <v>32.434285714285721</v>
      </c>
      <c r="AV26">
        <f t="shared" si="18"/>
        <v>13.952380952380953</v>
      </c>
      <c r="AW26">
        <f t="shared" si="19"/>
        <v>13.310476190476194</v>
      </c>
      <c r="AX26">
        <f t="shared" si="20"/>
        <v>13.517142857142858</v>
      </c>
      <c r="AY26">
        <v>1</v>
      </c>
      <c r="AZ26">
        <v>1</v>
      </c>
      <c r="BA26">
        <v>1</v>
      </c>
      <c r="BB26">
        <v>5</v>
      </c>
      <c r="BG26">
        <f t="shared" si="3"/>
        <v>95.238095238095227</v>
      </c>
      <c r="BH26" s="10">
        <f t="shared" si="21"/>
        <v>7.2916666666666659E-5</v>
      </c>
    </row>
    <row r="27" spans="1:60" ht="43.5">
      <c r="A27">
        <v>14</v>
      </c>
      <c r="B27" s="13" t="s">
        <v>198</v>
      </c>
      <c r="C27" s="2" t="s">
        <v>146</v>
      </c>
      <c r="D27">
        <v>1</v>
      </c>
      <c r="E27">
        <v>1</v>
      </c>
      <c r="F27">
        <f t="shared" si="4"/>
        <v>1</v>
      </c>
      <c r="G27">
        <f t="shared" si="5"/>
        <v>10</v>
      </c>
      <c r="H27">
        <f t="shared" si="6"/>
        <v>10</v>
      </c>
      <c r="I27">
        <f t="shared" si="7"/>
        <v>64</v>
      </c>
      <c r="J27">
        <f>'[1]FLEX boilerplates'!$C23</f>
        <v>23</v>
      </c>
      <c r="K27">
        <f t="shared" si="8"/>
        <v>2.2999999999999998</v>
      </c>
      <c r="L27">
        <f t="shared" si="9"/>
        <v>63</v>
      </c>
      <c r="M27">
        <f t="shared" si="10"/>
        <v>6.3</v>
      </c>
      <c r="N27" s="19">
        <v>1</v>
      </c>
      <c r="O27">
        <v>1</v>
      </c>
      <c r="P27" s="21">
        <v>1</v>
      </c>
      <c r="Q27" s="20">
        <v>0</v>
      </c>
      <c r="R27">
        <f>'[1]FLEX boilerplates'!$E23</f>
        <v>1</v>
      </c>
      <c r="S27">
        <v>1</v>
      </c>
      <c r="T27">
        <f t="shared" si="11"/>
        <v>0</v>
      </c>
      <c r="U27">
        <f>'[1]FLEX boilerplates'!$F23</f>
        <v>1</v>
      </c>
      <c r="V27">
        <v>1</v>
      </c>
      <c r="W27">
        <f t="shared" si="12"/>
        <v>0</v>
      </c>
      <c r="X27">
        <f t="shared" si="13"/>
        <v>1</v>
      </c>
      <c r="Y27">
        <f>'[1]FLEX boilerplates'!$D23</f>
        <v>1</v>
      </c>
      <c r="Z27">
        <f>'[1]FLEX boilerplates'!$G23</f>
        <v>1</v>
      </c>
      <c r="AA27">
        <f>'[1]FLEX boilerplates'!$H23</f>
        <v>1</v>
      </c>
      <c r="AB27">
        <f>'[1]FLEX boilerplates'!$I23</f>
        <v>1</v>
      </c>
      <c r="AC27">
        <v>1</v>
      </c>
      <c r="AD27">
        <f>'[1]FLEX boilerplates'!$J23</f>
        <v>1</v>
      </c>
      <c r="AE27">
        <v>1</v>
      </c>
      <c r="AF27">
        <f t="shared" si="14"/>
        <v>1</v>
      </c>
      <c r="AG27">
        <f>'[1]FLEX boilerplates'!$K23</f>
        <v>1</v>
      </c>
      <c r="AH27">
        <f t="shared" si="15"/>
        <v>1</v>
      </c>
      <c r="AI27">
        <f>'[1]FLEX boilerplates'!$L23</f>
        <v>0</v>
      </c>
      <c r="AJ27">
        <v>1</v>
      </c>
      <c r="AK27">
        <f t="shared" si="16"/>
        <v>1</v>
      </c>
      <c r="AL27">
        <v>1</v>
      </c>
      <c r="AM27">
        <f>'[1]FLEX boilerplates'!$M23</f>
        <v>1</v>
      </c>
      <c r="AN27">
        <v>1</v>
      </c>
      <c r="AO27">
        <f>'[1]FLEX boilerplates'!$N23</f>
        <v>1</v>
      </c>
      <c r="AP27">
        <v>1</v>
      </c>
      <c r="AQ27">
        <v>1</v>
      </c>
      <c r="AR27">
        <v>1</v>
      </c>
      <c r="AS27">
        <f>'[1]FLEX boilerplates'!$O23</f>
        <v>1</v>
      </c>
      <c r="AT27">
        <v>1</v>
      </c>
      <c r="AU27">
        <f t="shared" si="17"/>
        <v>2.1050000000000253</v>
      </c>
      <c r="AV27">
        <f t="shared" si="18"/>
        <v>15.45</v>
      </c>
      <c r="AW27">
        <f t="shared" si="19"/>
        <v>18.283999999999995</v>
      </c>
      <c r="AX27">
        <f t="shared" si="20"/>
        <v>13.243000000000002</v>
      </c>
      <c r="AY27">
        <v>1</v>
      </c>
      <c r="AZ27">
        <v>1</v>
      </c>
      <c r="BA27">
        <v>1</v>
      </c>
      <c r="BB27">
        <v>3</v>
      </c>
      <c r="BG27">
        <f t="shared" si="3"/>
        <v>100</v>
      </c>
      <c r="BH27" s="10">
        <f t="shared" si="21"/>
        <v>3.4722222222222222E-5</v>
      </c>
    </row>
    <row r="28" spans="1:60" ht="71">
      <c r="A28">
        <v>15</v>
      </c>
      <c r="B28" s="14" t="s">
        <v>232</v>
      </c>
      <c r="C28" s="16" t="s">
        <v>166</v>
      </c>
      <c r="D28">
        <v>1</v>
      </c>
      <c r="E28">
        <v>1</v>
      </c>
      <c r="F28">
        <f t="shared" si="4"/>
        <v>1</v>
      </c>
      <c r="G28">
        <f t="shared" si="5"/>
        <v>29</v>
      </c>
      <c r="H28">
        <f t="shared" si="6"/>
        <v>29</v>
      </c>
      <c r="I28">
        <f t="shared" si="7"/>
        <v>147</v>
      </c>
      <c r="J28">
        <f>'[1]FLEX boilerplates'!$C24</f>
        <v>56</v>
      </c>
      <c r="K28">
        <f t="shared" si="8"/>
        <v>1.9310344827586208</v>
      </c>
      <c r="L28">
        <f t="shared" si="9"/>
        <v>145</v>
      </c>
      <c r="M28">
        <f t="shared" si="10"/>
        <v>5</v>
      </c>
      <c r="N28" s="19">
        <v>1</v>
      </c>
      <c r="O28">
        <v>1</v>
      </c>
      <c r="P28" s="21">
        <v>1</v>
      </c>
      <c r="Q28" s="20">
        <v>0</v>
      </c>
      <c r="R28">
        <f>'[1]FLEX boilerplates'!$E24</f>
        <v>0</v>
      </c>
      <c r="S28">
        <v>1</v>
      </c>
      <c r="T28">
        <f t="shared" si="11"/>
        <v>0</v>
      </c>
      <c r="U28">
        <f>'[1]FLEX boilerplates'!$F24</f>
        <v>1</v>
      </c>
      <c r="V28">
        <v>1</v>
      </c>
      <c r="W28">
        <f t="shared" si="12"/>
        <v>0</v>
      </c>
      <c r="X28">
        <f t="shared" si="13"/>
        <v>1</v>
      </c>
      <c r="Y28">
        <f>'[1]FLEX boilerplates'!$D24</f>
        <v>1</v>
      </c>
      <c r="Z28">
        <f>'[1]FLEX boilerplates'!$G24</f>
        <v>1</v>
      </c>
      <c r="AA28">
        <f>'[1]FLEX boilerplates'!$H24</f>
        <v>1</v>
      </c>
      <c r="AB28">
        <f>'[1]FLEX boilerplates'!$I24</f>
        <v>1</v>
      </c>
      <c r="AC28">
        <v>1</v>
      </c>
      <c r="AD28">
        <f>'[1]FLEX boilerplates'!$J24</f>
        <v>1</v>
      </c>
      <c r="AE28">
        <v>1</v>
      </c>
      <c r="AF28">
        <f t="shared" si="14"/>
        <v>2</v>
      </c>
      <c r="AG28">
        <f>'[1]FLEX boilerplates'!$K24</f>
        <v>0</v>
      </c>
      <c r="AH28">
        <f t="shared" si="15"/>
        <v>1</v>
      </c>
      <c r="AI28">
        <f>'[1]FLEX boilerplates'!$L24</f>
        <v>0</v>
      </c>
      <c r="AJ28">
        <v>1</v>
      </c>
      <c r="AK28">
        <f t="shared" si="16"/>
        <v>1</v>
      </c>
      <c r="AL28">
        <v>0</v>
      </c>
      <c r="AM28">
        <f>'[1]FLEX boilerplates'!$M24</f>
        <v>1</v>
      </c>
      <c r="AN28">
        <v>1</v>
      </c>
      <c r="AO28">
        <f>'[1]FLEX boilerplates'!$N24</f>
        <v>1</v>
      </c>
      <c r="AP28">
        <v>1</v>
      </c>
      <c r="AQ28">
        <v>1</v>
      </c>
      <c r="AR28">
        <v>1</v>
      </c>
      <c r="AS28">
        <f>'[1]FLEX boilerplates'!$O24</f>
        <v>1</v>
      </c>
      <c r="AT28">
        <v>1</v>
      </c>
      <c r="AU28">
        <f t="shared" si="17"/>
        <v>14.034482758620701</v>
      </c>
      <c r="AV28">
        <f t="shared" si="18"/>
        <v>18.506206896551728</v>
      </c>
      <c r="AW28">
        <f t="shared" si="19"/>
        <v>12.579310344827583</v>
      </c>
      <c r="AX28">
        <f t="shared" si="20"/>
        <v>16.619999999999997</v>
      </c>
      <c r="AY28">
        <v>1</v>
      </c>
      <c r="AZ28">
        <v>1</v>
      </c>
      <c r="BA28">
        <v>1</v>
      </c>
      <c r="BB28">
        <v>7</v>
      </c>
      <c r="BG28">
        <f t="shared" si="3"/>
        <v>68.965517241379303</v>
      </c>
      <c r="BH28" s="10">
        <f t="shared" si="21"/>
        <v>1.0069444444444445E-4</v>
      </c>
    </row>
    <row r="29" spans="1:60" ht="58">
      <c r="A29">
        <v>16</v>
      </c>
      <c r="B29" s="13" t="s">
        <v>164</v>
      </c>
      <c r="C29" s="2" t="s">
        <v>146</v>
      </c>
      <c r="D29">
        <v>1</v>
      </c>
      <c r="E29">
        <v>1</v>
      </c>
      <c r="F29">
        <f t="shared" si="4"/>
        <v>1</v>
      </c>
      <c r="G29">
        <f t="shared" si="5"/>
        <v>19</v>
      </c>
      <c r="H29">
        <f t="shared" si="6"/>
        <v>19</v>
      </c>
      <c r="I29">
        <f t="shared" si="7"/>
        <v>101</v>
      </c>
      <c r="J29">
        <f>'[1]FLEX boilerplates'!$C25</f>
        <v>36</v>
      </c>
      <c r="K29">
        <f t="shared" si="8"/>
        <v>1.8947368421052631</v>
      </c>
      <c r="L29">
        <f t="shared" si="9"/>
        <v>99</v>
      </c>
      <c r="M29">
        <f t="shared" si="10"/>
        <v>5.2105263157894735</v>
      </c>
      <c r="N29" s="20">
        <v>0</v>
      </c>
      <c r="O29">
        <v>1</v>
      </c>
      <c r="P29" s="21">
        <v>1</v>
      </c>
      <c r="Q29" s="20">
        <v>0</v>
      </c>
      <c r="R29">
        <f>'[1]FLEX boilerplates'!$E25</f>
        <v>1</v>
      </c>
      <c r="S29">
        <v>1</v>
      </c>
      <c r="T29">
        <f t="shared" si="11"/>
        <v>0</v>
      </c>
      <c r="U29">
        <f>'[1]FLEX boilerplates'!$F25</f>
        <v>0</v>
      </c>
      <c r="V29">
        <v>1</v>
      </c>
      <c r="W29">
        <f t="shared" si="12"/>
        <v>0</v>
      </c>
      <c r="X29">
        <f t="shared" si="13"/>
        <v>1</v>
      </c>
      <c r="Y29">
        <f>'[1]FLEX boilerplates'!$D25</f>
        <v>1</v>
      </c>
      <c r="Z29">
        <f>'[1]FLEX boilerplates'!$G25</f>
        <v>0</v>
      </c>
      <c r="AA29">
        <f>'[1]FLEX boilerplates'!$H25</f>
        <v>1</v>
      </c>
      <c r="AB29">
        <f>'[1]FLEX boilerplates'!$I25</f>
        <v>1</v>
      </c>
      <c r="AC29">
        <v>1</v>
      </c>
      <c r="AD29">
        <f>'[1]FLEX boilerplates'!$J25</f>
        <v>1</v>
      </c>
      <c r="AE29">
        <v>1</v>
      </c>
      <c r="AF29">
        <f t="shared" si="14"/>
        <v>2</v>
      </c>
      <c r="AG29">
        <f>'[1]FLEX boilerplates'!$K25</f>
        <v>0</v>
      </c>
      <c r="AH29">
        <f t="shared" si="15"/>
        <v>1</v>
      </c>
      <c r="AI29">
        <f>'[1]FLEX boilerplates'!$L25</f>
        <v>1</v>
      </c>
      <c r="AJ29">
        <v>1</v>
      </c>
      <c r="AK29">
        <f t="shared" si="16"/>
        <v>1</v>
      </c>
      <c r="AL29">
        <v>1</v>
      </c>
      <c r="AM29">
        <f>'[1]FLEX boilerplates'!$M25</f>
        <v>1</v>
      </c>
      <c r="AN29">
        <v>0</v>
      </c>
      <c r="AO29">
        <f>'[1]FLEX boilerplates'!$N25</f>
        <v>1</v>
      </c>
      <c r="AP29">
        <v>1</v>
      </c>
      <c r="AQ29">
        <v>1</v>
      </c>
      <c r="AR29">
        <v>1</v>
      </c>
      <c r="AS29">
        <f>'[1]FLEX boilerplates'!$O25</f>
        <v>1</v>
      </c>
      <c r="AT29">
        <v>1</v>
      </c>
      <c r="AU29">
        <f t="shared" si="17"/>
        <v>27.255263157894774</v>
      </c>
      <c r="AV29">
        <f t="shared" si="18"/>
        <v>14.177894736842106</v>
      </c>
      <c r="AW29">
        <f t="shared" si="19"/>
        <v>13.279999999999998</v>
      </c>
      <c r="AX29">
        <f t="shared" si="20"/>
        <v>12.611578947368422</v>
      </c>
      <c r="AY29">
        <v>1</v>
      </c>
      <c r="AZ29">
        <v>1</v>
      </c>
      <c r="BA29">
        <v>1</v>
      </c>
      <c r="BB29">
        <v>5</v>
      </c>
      <c r="BG29">
        <f t="shared" si="3"/>
        <v>105.26315789473684</v>
      </c>
      <c r="BH29" s="10">
        <f t="shared" si="21"/>
        <v>6.597222222222223E-5</v>
      </c>
    </row>
    <row r="30" spans="1:60" ht="58">
      <c r="A30">
        <v>17</v>
      </c>
      <c r="B30" s="2" t="s">
        <v>165</v>
      </c>
      <c r="C30" s="16" t="s">
        <v>166</v>
      </c>
      <c r="D30">
        <v>1</v>
      </c>
      <c r="E30">
        <v>1</v>
      </c>
      <c r="F30">
        <f t="shared" si="4"/>
        <v>1</v>
      </c>
      <c r="G30">
        <f t="shared" si="5"/>
        <v>23</v>
      </c>
      <c r="H30">
        <f t="shared" si="6"/>
        <v>23</v>
      </c>
      <c r="I30">
        <f t="shared" si="7"/>
        <v>119</v>
      </c>
      <c r="J30">
        <f>'[1]FLEX boilerplates'!$C26</f>
        <v>39</v>
      </c>
      <c r="K30">
        <f t="shared" si="8"/>
        <v>1.6956521739130435</v>
      </c>
      <c r="L30">
        <f t="shared" si="9"/>
        <v>115</v>
      </c>
      <c r="M30">
        <f t="shared" si="10"/>
        <v>5</v>
      </c>
      <c r="N30" s="20">
        <v>0</v>
      </c>
      <c r="O30">
        <v>0</v>
      </c>
      <c r="P30" s="22">
        <v>0</v>
      </c>
      <c r="Q30" s="20">
        <v>0</v>
      </c>
      <c r="R30">
        <f>'[1]FLEX boilerplates'!$E26</f>
        <v>1</v>
      </c>
      <c r="S30">
        <v>1</v>
      </c>
      <c r="T30">
        <f t="shared" si="11"/>
        <v>0</v>
      </c>
      <c r="U30">
        <f>'[1]FLEX boilerplates'!$F26</f>
        <v>1</v>
      </c>
      <c r="V30">
        <v>1</v>
      </c>
      <c r="W30">
        <f t="shared" si="12"/>
        <v>0</v>
      </c>
      <c r="X30">
        <f t="shared" si="13"/>
        <v>1</v>
      </c>
      <c r="Y30">
        <f>'[1]FLEX boilerplates'!$D26</f>
        <v>1</v>
      </c>
      <c r="Z30">
        <f>'[1]FLEX boilerplates'!$G26</f>
        <v>1</v>
      </c>
      <c r="AA30">
        <f>'[1]FLEX boilerplates'!$H26</f>
        <v>1</v>
      </c>
      <c r="AB30">
        <f>'[1]FLEX boilerplates'!$I26</f>
        <v>1</v>
      </c>
      <c r="AC30">
        <v>1</v>
      </c>
      <c r="AD30">
        <f>'[1]FLEX boilerplates'!$J26</f>
        <v>0</v>
      </c>
      <c r="AE30">
        <v>1</v>
      </c>
      <c r="AF30">
        <f t="shared" si="14"/>
        <v>4</v>
      </c>
      <c r="AG30">
        <f>'[1]FLEX boilerplates'!$K26</f>
        <v>1</v>
      </c>
      <c r="AH30">
        <f t="shared" si="15"/>
        <v>1</v>
      </c>
      <c r="AI30">
        <f>'[1]FLEX boilerplates'!$L26</f>
        <v>0</v>
      </c>
      <c r="AJ30">
        <v>1</v>
      </c>
      <c r="AK30">
        <f t="shared" si="16"/>
        <v>0</v>
      </c>
      <c r="AL30">
        <v>0</v>
      </c>
      <c r="AM30">
        <f>'[1]FLEX boilerplates'!$M26</f>
        <v>1</v>
      </c>
      <c r="AN30">
        <v>0</v>
      </c>
      <c r="AO30">
        <f>'[1]FLEX boilerplates'!$N26</f>
        <v>0</v>
      </c>
      <c r="AP30">
        <v>1</v>
      </c>
      <c r="AQ30">
        <v>1</v>
      </c>
      <c r="AR30">
        <v>1</v>
      </c>
      <c r="AS30">
        <f>'[1]FLEX boilerplates'!$O26</f>
        <v>0</v>
      </c>
      <c r="AT30">
        <v>1</v>
      </c>
      <c r="AU30">
        <f t="shared" si="17"/>
        <v>40.037826086956528</v>
      </c>
      <c r="AV30">
        <f t="shared" si="18"/>
        <v>13.388695652173912</v>
      </c>
      <c r="AW30">
        <f t="shared" si="19"/>
        <v>12.313043478260866</v>
      </c>
      <c r="AX30">
        <f t="shared" si="20"/>
        <v>13.619999999999997</v>
      </c>
      <c r="AY30">
        <v>1</v>
      </c>
      <c r="AZ30">
        <v>1</v>
      </c>
      <c r="BA30">
        <v>1</v>
      </c>
      <c r="BB30">
        <v>8</v>
      </c>
      <c r="BG30">
        <f t="shared" si="3"/>
        <v>173.91304347826087</v>
      </c>
      <c r="BH30" s="10">
        <f t="shared" si="21"/>
        <v>7.9861111111111116E-5</v>
      </c>
    </row>
    <row r="31" spans="1:60" ht="127">
      <c r="A31">
        <v>18</v>
      </c>
      <c r="B31" s="14" t="s">
        <v>167</v>
      </c>
      <c r="C31" s="2" t="s">
        <v>146</v>
      </c>
      <c r="D31">
        <v>1</v>
      </c>
      <c r="E31">
        <v>1</v>
      </c>
      <c r="F31">
        <f t="shared" si="4"/>
        <v>1</v>
      </c>
      <c r="G31">
        <f t="shared" si="5"/>
        <v>42</v>
      </c>
      <c r="H31">
        <f t="shared" si="6"/>
        <v>42</v>
      </c>
      <c r="I31">
        <f t="shared" si="7"/>
        <v>225</v>
      </c>
      <c r="J31">
        <f>'[1]FLEX boilerplates'!$C27</f>
        <v>80</v>
      </c>
      <c r="K31">
        <f t="shared" si="8"/>
        <v>1.9047619047619047</v>
      </c>
      <c r="L31">
        <f t="shared" si="9"/>
        <v>220</v>
      </c>
      <c r="M31">
        <f t="shared" si="10"/>
        <v>5.2380952380952381</v>
      </c>
      <c r="N31" s="20">
        <v>0</v>
      </c>
      <c r="O31">
        <v>1</v>
      </c>
      <c r="P31" s="21">
        <v>1</v>
      </c>
      <c r="Q31" s="20">
        <v>0</v>
      </c>
      <c r="R31">
        <f>'[1]FLEX boilerplates'!$E27</f>
        <v>0</v>
      </c>
      <c r="S31">
        <v>1</v>
      </c>
      <c r="T31">
        <f t="shared" si="11"/>
        <v>0</v>
      </c>
      <c r="U31">
        <f>'[1]FLEX boilerplates'!$F27</f>
        <v>1</v>
      </c>
      <c r="V31">
        <v>1</v>
      </c>
      <c r="W31">
        <f t="shared" si="12"/>
        <v>0</v>
      </c>
      <c r="X31">
        <f t="shared" si="13"/>
        <v>1</v>
      </c>
      <c r="Y31">
        <f>'[1]FLEX boilerplates'!$D27</f>
        <v>0</v>
      </c>
      <c r="Z31">
        <f>'[1]FLEX boilerplates'!$G27</f>
        <v>1</v>
      </c>
      <c r="AA31">
        <f>'[1]FLEX boilerplates'!$H27</f>
        <v>0</v>
      </c>
      <c r="AB31">
        <f>'[1]FLEX boilerplates'!$I27</f>
        <v>1</v>
      </c>
      <c r="AC31">
        <v>1</v>
      </c>
      <c r="AD31">
        <f>'[1]FLEX boilerplates'!$J27</f>
        <v>1</v>
      </c>
      <c r="AE31">
        <v>1</v>
      </c>
      <c r="AF31">
        <f t="shared" si="14"/>
        <v>5</v>
      </c>
      <c r="AG31">
        <f>'[1]FLEX boilerplates'!$K27</f>
        <v>1</v>
      </c>
      <c r="AH31">
        <f t="shared" si="15"/>
        <v>1</v>
      </c>
      <c r="AI31">
        <f>'[1]FLEX boilerplates'!$L27</f>
        <v>0</v>
      </c>
      <c r="AJ31">
        <v>1</v>
      </c>
      <c r="AK31">
        <f t="shared" si="16"/>
        <v>0</v>
      </c>
      <c r="AL31">
        <v>0</v>
      </c>
      <c r="AM31">
        <f>'[1]FLEX boilerplates'!$M27</f>
        <v>0</v>
      </c>
      <c r="AN31">
        <v>1</v>
      </c>
      <c r="AO31">
        <f>'[1]FLEX boilerplates'!$N27</f>
        <v>0</v>
      </c>
      <c r="AP31">
        <v>1</v>
      </c>
      <c r="AQ31">
        <v>1</v>
      </c>
      <c r="AR31">
        <v>0</v>
      </c>
      <c r="AS31">
        <f>'[1]FLEX boilerplates'!$O27</f>
        <v>0</v>
      </c>
      <c r="AT31">
        <v>1</v>
      </c>
      <c r="AU31">
        <f t="shared" si="17"/>
        <v>3.0621428571429021</v>
      </c>
      <c r="AV31">
        <f t="shared" si="18"/>
        <v>23.266190476190477</v>
      </c>
      <c r="AW31">
        <f t="shared" si="19"/>
        <v>14.295238095238094</v>
      </c>
      <c r="AX31">
        <f t="shared" si="20"/>
        <v>24.241428571428571</v>
      </c>
      <c r="AY31">
        <v>0</v>
      </c>
      <c r="AZ31">
        <v>1</v>
      </c>
      <c r="BA31">
        <v>1</v>
      </c>
      <c r="BB31">
        <v>15</v>
      </c>
      <c r="BG31">
        <f t="shared" si="3"/>
        <v>119.04761904761904</v>
      </c>
      <c r="BH31" s="10">
        <f t="shared" si="21"/>
        <v>1.4583333333333332E-4</v>
      </c>
    </row>
    <row r="32" spans="1:60">
      <c r="F32">
        <f t="shared" si="4"/>
        <v>0</v>
      </c>
      <c r="G32">
        <f t="shared" si="5"/>
        <v>0</v>
      </c>
      <c r="H32">
        <f t="shared" si="6"/>
        <v>0</v>
      </c>
      <c r="I32">
        <f t="shared" si="7"/>
        <v>0</v>
      </c>
      <c r="J32">
        <f>'[1]FLEX boilerplates'!$C28</f>
        <v>0</v>
      </c>
      <c r="K32">
        <f t="shared" si="8"/>
        <v>0</v>
      </c>
      <c r="L32">
        <f t="shared" si="9"/>
        <v>0</v>
      </c>
      <c r="M32">
        <f t="shared" si="10"/>
        <v>0</v>
      </c>
      <c r="R32">
        <f>'[1]FLEX boilerplates'!$E28</f>
        <v>0</v>
      </c>
      <c r="T32">
        <f t="shared" si="11"/>
        <v>0</v>
      </c>
      <c r="U32">
        <f>'[1]FLEX boilerplates'!$F28</f>
        <v>0</v>
      </c>
      <c r="W32">
        <f t="shared" si="12"/>
        <v>0</v>
      </c>
      <c r="X32">
        <f t="shared" si="13"/>
        <v>0</v>
      </c>
      <c r="Y32">
        <f>'[1]FLEX boilerplates'!$D28</f>
        <v>0</v>
      </c>
      <c r="Z32">
        <f>'[1]FLEX boilerplates'!$G28</f>
        <v>0</v>
      </c>
      <c r="AA32">
        <f>'[1]FLEX boilerplates'!$H28</f>
        <v>0</v>
      </c>
      <c r="AB32">
        <f>'[1]FLEX boilerplates'!$I28</f>
        <v>0</v>
      </c>
      <c r="AD32">
        <f>'[1]FLEX boilerplates'!$J28</f>
        <v>0</v>
      </c>
      <c r="AF32">
        <f t="shared" si="14"/>
        <v>0</v>
      </c>
      <c r="AG32">
        <f>'[1]FLEX boilerplates'!$K28</f>
        <v>0</v>
      </c>
      <c r="AH32">
        <f t="shared" si="15"/>
        <v>0</v>
      </c>
      <c r="AI32">
        <f>'[1]FLEX boilerplates'!$L28</f>
        <v>0</v>
      </c>
      <c r="AK32">
        <f t="shared" si="16"/>
        <v>0</v>
      </c>
      <c r="AM32">
        <f>'[1]FLEX boilerplates'!$M28</f>
        <v>0</v>
      </c>
      <c r="AO32">
        <f>'[1]FLEX boilerplates'!$N28</f>
        <v>0</v>
      </c>
      <c r="AS32">
        <f>'[1]FLEX boilerplates'!$O28</f>
        <v>0</v>
      </c>
      <c r="AU32">
        <f t="shared" si="17"/>
        <v>0</v>
      </c>
      <c r="AV32">
        <f t="shared" si="18"/>
        <v>0</v>
      </c>
      <c r="AW32">
        <f t="shared" si="19"/>
        <v>0</v>
      </c>
      <c r="AX32">
        <f t="shared" si="20"/>
        <v>0</v>
      </c>
      <c r="BG32">
        <f t="shared" si="3"/>
        <v>0</v>
      </c>
      <c r="BH32" s="10">
        <f t="shared" si="21"/>
        <v>0</v>
      </c>
    </row>
    <row r="33" spans="6:60">
      <c r="F33">
        <f t="shared" si="4"/>
        <v>0</v>
      </c>
      <c r="G33">
        <f t="shared" si="5"/>
        <v>0</v>
      </c>
      <c r="H33">
        <f t="shared" si="6"/>
        <v>0</v>
      </c>
      <c r="I33">
        <f t="shared" si="7"/>
        <v>0</v>
      </c>
      <c r="J33">
        <f>'[1]FLEX boilerplates'!$C29</f>
        <v>0</v>
      </c>
      <c r="K33">
        <f t="shared" si="8"/>
        <v>0</v>
      </c>
      <c r="L33">
        <f t="shared" si="9"/>
        <v>0</v>
      </c>
      <c r="M33">
        <f t="shared" si="10"/>
        <v>0</v>
      </c>
      <c r="R33">
        <f>'[1]FLEX boilerplates'!$E29</f>
        <v>0</v>
      </c>
      <c r="T33">
        <f t="shared" si="11"/>
        <v>0</v>
      </c>
      <c r="U33">
        <f>'[1]FLEX boilerplates'!$F29</f>
        <v>0</v>
      </c>
      <c r="W33">
        <f t="shared" si="12"/>
        <v>0</v>
      </c>
      <c r="X33">
        <f t="shared" si="13"/>
        <v>0</v>
      </c>
      <c r="Y33">
        <f>'[1]FLEX boilerplates'!$D29</f>
        <v>0</v>
      </c>
      <c r="Z33">
        <f>'[1]FLEX boilerplates'!$G29</f>
        <v>0</v>
      </c>
      <c r="AA33">
        <f>'[1]FLEX boilerplates'!$H29</f>
        <v>0</v>
      </c>
      <c r="AB33">
        <f>'[1]FLEX boilerplates'!$I29</f>
        <v>0</v>
      </c>
      <c r="AD33">
        <f>'[1]FLEX boilerplates'!$J29</f>
        <v>0</v>
      </c>
      <c r="AF33">
        <f t="shared" si="14"/>
        <v>0</v>
      </c>
      <c r="AG33">
        <f>'[1]FLEX boilerplates'!$K29</f>
        <v>0</v>
      </c>
      <c r="AH33">
        <f t="shared" si="15"/>
        <v>0</v>
      </c>
      <c r="AI33">
        <f>'[1]FLEX boilerplates'!$L29</f>
        <v>0</v>
      </c>
      <c r="AK33">
        <f t="shared" si="16"/>
        <v>0</v>
      </c>
      <c r="AM33">
        <f>'[1]FLEX boilerplates'!$M29</f>
        <v>0</v>
      </c>
      <c r="AO33">
        <f>'[1]FLEX boilerplates'!$N29</f>
        <v>0</v>
      </c>
      <c r="AS33">
        <f>'[1]FLEX boilerplates'!$O29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'[1]FLEX boilerplates'!$C30</f>
        <v>0</v>
      </c>
      <c r="K34">
        <f t="shared" si="8"/>
        <v>0</v>
      </c>
      <c r="L34">
        <f t="shared" si="9"/>
        <v>0</v>
      </c>
      <c r="M34">
        <f t="shared" si="10"/>
        <v>0</v>
      </c>
      <c r="R34">
        <f>'[1]FLEX boilerplates'!$E30</f>
        <v>0</v>
      </c>
      <c r="T34">
        <f t="shared" si="11"/>
        <v>0</v>
      </c>
      <c r="U34">
        <f>'[1]FLEX boilerplates'!$F30</f>
        <v>0</v>
      </c>
      <c r="W34">
        <f t="shared" si="12"/>
        <v>0</v>
      </c>
      <c r="X34">
        <f t="shared" si="13"/>
        <v>0</v>
      </c>
      <c r="Y34">
        <f>'[1]FLEX boilerplates'!$D30</f>
        <v>0</v>
      </c>
      <c r="Z34">
        <f>'[1]FLEX boilerplates'!$G30</f>
        <v>0</v>
      </c>
      <c r="AA34">
        <f>'[1]FLEX boilerplates'!$H30</f>
        <v>0</v>
      </c>
      <c r="AB34">
        <f>'[1]FLEX boilerplates'!$I30</f>
        <v>0</v>
      </c>
      <c r="AD34">
        <f>'[1]FLEX boilerplates'!$J30</f>
        <v>0</v>
      </c>
      <c r="AF34">
        <f t="shared" si="14"/>
        <v>0</v>
      </c>
      <c r="AG34">
        <f>'[1]FLEX boilerplates'!$K30</f>
        <v>0</v>
      </c>
      <c r="AH34">
        <f t="shared" si="15"/>
        <v>0</v>
      </c>
      <c r="AI34">
        <f>'[1]FLEX boilerplates'!$L30</f>
        <v>0</v>
      </c>
      <c r="AK34">
        <f t="shared" si="16"/>
        <v>0</v>
      </c>
      <c r="AM34">
        <f>'[1]FLEX boilerplates'!$M30</f>
        <v>0</v>
      </c>
      <c r="AO34">
        <f>'[1]FLEX boilerplates'!$N30</f>
        <v>0</v>
      </c>
      <c r="AS34">
        <f>'[1]FLEX boilerplates'!$O30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'[1]FLEX boilerplates'!$C31</f>
        <v>0</v>
      </c>
      <c r="K35">
        <f t="shared" si="8"/>
        <v>0</v>
      </c>
      <c r="L35">
        <f t="shared" si="9"/>
        <v>0</v>
      </c>
      <c r="M35">
        <f t="shared" si="10"/>
        <v>0</v>
      </c>
      <c r="R35">
        <f>'[1]FLEX boilerplates'!$E31</f>
        <v>0</v>
      </c>
      <c r="T35">
        <f t="shared" si="11"/>
        <v>0</v>
      </c>
      <c r="U35">
        <f>'[1]FLEX boilerplates'!$F31</f>
        <v>0</v>
      </c>
      <c r="W35">
        <f t="shared" si="12"/>
        <v>0</v>
      </c>
      <c r="X35">
        <f t="shared" si="13"/>
        <v>0</v>
      </c>
      <c r="Y35">
        <f>'[1]FLEX boilerplates'!$D31</f>
        <v>0</v>
      </c>
      <c r="Z35">
        <f>'[1]FLEX boilerplates'!$G31</f>
        <v>0</v>
      </c>
      <c r="AA35">
        <f>'[1]FLEX boilerplates'!$H31</f>
        <v>0</v>
      </c>
      <c r="AB35">
        <f>'[1]FLEX boilerplates'!$I31</f>
        <v>0</v>
      </c>
      <c r="AD35">
        <f>'[1]FLEX boilerplates'!$J31</f>
        <v>0</v>
      </c>
      <c r="AF35">
        <f t="shared" si="14"/>
        <v>0</v>
      </c>
      <c r="AG35">
        <f>'[1]FLEX boilerplates'!$K31</f>
        <v>0</v>
      </c>
      <c r="AH35">
        <f t="shared" si="15"/>
        <v>0</v>
      </c>
      <c r="AI35">
        <f>'[1]FLEX boilerplates'!$L31</f>
        <v>0</v>
      </c>
      <c r="AK35">
        <f t="shared" si="16"/>
        <v>0</v>
      </c>
      <c r="AM35">
        <f>'[1]FLEX boilerplates'!$M31</f>
        <v>0</v>
      </c>
      <c r="AO35">
        <f>'[1]FLEX boilerplates'!$N31</f>
        <v>0</v>
      </c>
      <c r="AS35">
        <f>'[1]FLEX boilerplates'!$O31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'[1]FLEX boilerplates'!$C32</f>
        <v>0</v>
      </c>
      <c r="K36">
        <f t="shared" si="8"/>
        <v>0</v>
      </c>
      <c r="L36">
        <f t="shared" si="9"/>
        <v>0</v>
      </c>
      <c r="M36">
        <f t="shared" si="10"/>
        <v>0</v>
      </c>
      <c r="R36">
        <f>'[1]FLEX boilerplates'!$E32</f>
        <v>0</v>
      </c>
      <c r="T36">
        <f t="shared" si="11"/>
        <v>0</v>
      </c>
      <c r="U36">
        <f>'[1]FLEX boilerplates'!$F32</f>
        <v>0</v>
      </c>
      <c r="W36">
        <f t="shared" si="12"/>
        <v>0</v>
      </c>
      <c r="X36">
        <f t="shared" si="13"/>
        <v>0</v>
      </c>
      <c r="Y36">
        <f>'[1]FLEX boilerplates'!$D32</f>
        <v>0</v>
      </c>
      <c r="Z36">
        <f>'[1]FLEX boilerplates'!$G32</f>
        <v>0</v>
      </c>
      <c r="AA36">
        <f>'[1]FLEX boilerplates'!$H32</f>
        <v>0</v>
      </c>
      <c r="AB36">
        <f>'[1]FLEX boilerplates'!$I32</f>
        <v>0</v>
      </c>
      <c r="AD36">
        <f>'[1]FLEX boilerplates'!$J32</f>
        <v>0</v>
      </c>
      <c r="AF36">
        <f t="shared" si="14"/>
        <v>0</v>
      </c>
      <c r="AG36">
        <f>'[1]FLEX boilerplates'!$K32</f>
        <v>0</v>
      </c>
      <c r="AH36">
        <f t="shared" si="15"/>
        <v>0</v>
      </c>
      <c r="AI36">
        <f>'[1]FLEX boilerplates'!$L32</f>
        <v>0</v>
      </c>
      <c r="AK36">
        <f t="shared" si="16"/>
        <v>0</v>
      </c>
      <c r="AM36">
        <f>'[1]FLEX boilerplates'!$M32</f>
        <v>0</v>
      </c>
      <c r="AO36">
        <f>'[1]FLEX boilerplates'!$N32</f>
        <v>0</v>
      </c>
      <c r="AS36">
        <f>'[1]FLEX boilerplates'!$O32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'[1]FLEX boilerplates'!$C33</f>
        <v>0</v>
      </c>
      <c r="K37">
        <f t="shared" si="8"/>
        <v>0</v>
      </c>
      <c r="L37">
        <f t="shared" si="9"/>
        <v>0</v>
      </c>
      <c r="M37">
        <f t="shared" si="10"/>
        <v>0</v>
      </c>
      <c r="R37">
        <f>'[1]FLEX boilerplates'!$E33</f>
        <v>0</v>
      </c>
      <c r="T37">
        <f t="shared" si="11"/>
        <v>0</v>
      </c>
      <c r="U37">
        <f>'[1]FLEX boilerplates'!$F33</f>
        <v>0</v>
      </c>
      <c r="W37">
        <f t="shared" si="12"/>
        <v>0</v>
      </c>
      <c r="X37">
        <f t="shared" si="13"/>
        <v>0</v>
      </c>
      <c r="Y37">
        <f>'[1]FLEX boilerplates'!$D33</f>
        <v>0</v>
      </c>
      <c r="Z37">
        <f>'[1]FLEX boilerplates'!$G33</f>
        <v>0</v>
      </c>
      <c r="AA37">
        <f>'[1]FLEX boilerplates'!$H33</f>
        <v>0</v>
      </c>
      <c r="AB37">
        <f>'[1]FLEX boilerplates'!$I33</f>
        <v>0</v>
      </c>
      <c r="AD37">
        <f>'[1]FLEX boilerplates'!$J33</f>
        <v>0</v>
      </c>
      <c r="AF37">
        <f t="shared" si="14"/>
        <v>0</v>
      </c>
      <c r="AG37">
        <f>'[1]FLEX boilerplates'!$K33</f>
        <v>0</v>
      </c>
      <c r="AH37">
        <f t="shared" si="15"/>
        <v>0</v>
      </c>
      <c r="AI37">
        <f>'[1]FLEX boilerplates'!$L33</f>
        <v>0</v>
      </c>
      <c r="AK37">
        <f t="shared" si="16"/>
        <v>0</v>
      </c>
      <c r="AM37">
        <f>'[1]FLEX boilerplates'!$M33</f>
        <v>0</v>
      </c>
      <c r="AO37">
        <f>'[1]FLEX boilerplates'!$N33</f>
        <v>0</v>
      </c>
      <c r="AS37">
        <f>'[1]FLEX boilerplates'!$O33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'[1]FLEX boilerplates'!$C34</f>
        <v>0</v>
      </c>
      <c r="K38">
        <f t="shared" si="8"/>
        <v>0</v>
      </c>
      <c r="L38">
        <f t="shared" si="9"/>
        <v>0</v>
      </c>
      <c r="M38">
        <f t="shared" si="10"/>
        <v>0</v>
      </c>
      <c r="R38">
        <f>'[1]FLEX boilerplates'!$E34</f>
        <v>0</v>
      </c>
      <c r="T38">
        <f t="shared" si="11"/>
        <v>0</v>
      </c>
      <c r="U38">
        <f>'[1]FLEX boilerplates'!$F34</f>
        <v>0</v>
      </c>
      <c r="W38">
        <f t="shared" si="12"/>
        <v>0</v>
      </c>
      <c r="X38">
        <f t="shared" si="13"/>
        <v>0</v>
      </c>
      <c r="Y38">
        <f>'[1]FLEX boilerplates'!$D34</f>
        <v>0</v>
      </c>
      <c r="Z38">
        <f>'[1]FLEX boilerplates'!$G34</f>
        <v>0</v>
      </c>
      <c r="AA38">
        <f>'[1]FLEX boilerplates'!$H34</f>
        <v>0</v>
      </c>
      <c r="AB38">
        <f>'[1]FLEX boilerplates'!$I34</f>
        <v>0</v>
      </c>
      <c r="AD38">
        <f>'[1]FLEX boilerplates'!$J34</f>
        <v>0</v>
      </c>
      <c r="AF38">
        <f t="shared" si="14"/>
        <v>0</v>
      </c>
      <c r="AG38">
        <f>'[1]FLEX boilerplates'!$K34</f>
        <v>0</v>
      </c>
      <c r="AH38">
        <f t="shared" si="15"/>
        <v>0</v>
      </c>
      <c r="AI38">
        <f>'[1]FLEX boilerplates'!$L34</f>
        <v>0</v>
      </c>
      <c r="AK38">
        <f t="shared" si="16"/>
        <v>0</v>
      </c>
      <c r="AM38">
        <f>'[1]FLEX boilerplates'!$M34</f>
        <v>0</v>
      </c>
      <c r="AO38">
        <f>'[1]FLEX boilerplates'!$N34</f>
        <v>0</v>
      </c>
      <c r="AS38">
        <f>'[1]FLEX boilerplates'!$O34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'[1]FLEX boilerplates'!$C35</f>
        <v>0</v>
      </c>
      <c r="K39">
        <f t="shared" si="8"/>
        <v>0</v>
      </c>
      <c r="L39">
        <f t="shared" si="9"/>
        <v>0</v>
      </c>
      <c r="M39">
        <f t="shared" si="10"/>
        <v>0</v>
      </c>
      <c r="R39">
        <f>'[1]FLEX boilerplates'!$E35</f>
        <v>0</v>
      </c>
      <c r="T39">
        <f t="shared" si="11"/>
        <v>0</v>
      </c>
      <c r="U39">
        <f>'[1]FLEX boilerplates'!$F35</f>
        <v>0</v>
      </c>
      <c r="W39">
        <f t="shared" si="12"/>
        <v>0</v>
      </c>
      <c r="X39">
        <f t="shared" si="13"/>
        <v>0</v>
      </c>
      <c r="Y39">
        <f>'[1]FLEX boilerplates'!$D35</f>
        <v>0</v>
      </c>
      <c r="Z39">
        <f>'[1]FLEX boilerplates'!$G35</f>
        <v>0</v>
      </c>
      <c r="AA39">
        <f>'[1]FLEX boilerplates'!$H35</f>
        <v>0</v>
      </c>
      <c r="AB39">
        <f>'[1]FLEX boilerplates'!$I35</f>
        <v>0</v>
      </c>
      <c r="AD39">
        <f>'[1]FLEX boilerplates'!$J35</f>
        <v>0</v>
      </c>
      <c r="AF39">
        <f t="shared" si="14"/>
        <v>0</v>
      </c>
      <c r="AG39">
        <f>'[1]FLEX boilerplates'!$K35</f>
        <v>0</v>
      </c>
      <c r="AH39">
        <f t="shared" si="15"/>
        <v>0</v>
      </c>
      <c r="AI39">
        <f>'[1]FLEX boilerplates'!$L35</f>
        <v>0</v>
      </c>
      <c r="AK39">
        <f t="shared" si="16"/>
        <v>0</v>
      </c>
      <c r="AM39">
        <f>'[1]FLEX boilerplates'!$M35</f>
        <v>0</v>
      </c>
      <c r="AO39">
        <f>'[1]FLEX boilerplates'!$N35</f>
        <v>0</v>
      </c>
      <c r="AS39">
        <f>'[1]FLEX boilerplates'!$O35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'[1]FLEX boilerplates'!$C36</f>
        <v>0</v>
      </c>
      <c r="K40">
        <f t="shared" si="8"/>
        <v>0</v>
      </c>
      <c r="L40">
        <f t="shared" si="9"/>
        <v>0</v>
      </c>
      <c r="M40">
        <f t="shared" si="10"/>
        <v>0</v>
      </c>
      <c r="R40">
        <f>'[1]FLEX boilerplates'!$E36</f>
        <v>0</v>
      </c>
      <c r="T40">
        <f t="shared" si="11"/>
        <v>0</v>
      </c>
      <c r="U40">
        <f>'[1]FLEX boilerplates'!$F36</f>
        <v>0</v>
      </c>
      <c r="W40">
        <f t="shared" si="12"/>
        <v>0</v>
      </c>
      <c r="X40">
        <f t="shared" si="13"/>
        <v>0</v>
      </c>
      <c r="Y40">
        <f>'[1]FLEX boilerplates'!$D36</f>
        <v>0</v>
      </c>
      <c r="Z40">
        <f>'[1]FLEX boilerplates'!$G36</f>
        <v>0</v>
      </c>
      <c r="AA40">
        <f>'[1]FLEX boilerplates'!$H36</f>
        <v>0</v>
      </c>
      <c r="AB40">
        <f>'[1]FLEX boilerplates'!$I36</f>
        <v>0</v>
      </c>
      <c r="AD40">
        <f>'[1]FLEX boilerplates'!$J36</f>
        <v>0</v>
      </c>
      <c r="AF40">
        <f t="shared" si="14"/>
        <v>0</v>
      </c>
      <c r="AG40">
        <f>'[1]FLEX boilerplates'!$K36</f>
        <v>0</v>
      </c>
      <c r="AH40">
        <f t="shared" si="15"/>
        <v>0</v>
      </c>
      <c r="AI40">
        <f>'[1]FLEX boilerplates'!$L36</f>
        <v>0</v>
      </c>
      <c r="AK40">
        <f t="shared" si="16"/>
        <v>0</v>
      </c>
      <c r="AM40">
        <f>'[1]FLEX boilerplates'!$M36</f>
        <v>0</v>
      </c>
      <c r="AO40">
        <f>'[1]FLEX boilerplates'!$N36</f>
        <v>0</v>
      </c>
      <c r="AS40">
        <f>'[1]FLEX boilerplates'!$O36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'[1]FLEX boilerplates'!$C37</f>
        <v>0</v>
      </c>
      <c r="K41">
        <f t="shared" si="8"/>
        <v>0</v>
      </c>
      <c r="L41">
        <f t="shared" si="9"/>
        <v>0</v>
      </c>
      <c r="M41">
        <f t="shared" si="10"/>
        <v>0</v>
      </c>
      <c r="R41">
        <f>'[1]FLEX boilerplates'!$E37</f>
        <v>0</v>
      </c>
      <c r="T41">
        <f t="shared" si="11"/>
        <v>0</v>
      </c>
      <c r="U41">
        <f>'[1]FLEX boilerplates'!$F37</f>
        <v>0</v>
      </c>
      <c r="W41">
        <f t="shared" si="12"/>
        <v>0</v>
      </c>
      <c r="X41">
        <f t="shared" si="13"/>
        <v>0</v>
      </c>
      <c r="Y41">
        <f>'[1]FLEX boilerplates'!$D37</f>
        <v>0</v>
      </c>
      <c r="Z41">
        <f>'[1]FLEX boilerplates'!$G37</f>
        <v>0</v>
      </c>
      <c r="AA41">
        <f>'[1]FLEX boilerplates'!$H37</f>
        <v>0</v>
      </c>
      <c r="AB41">
        <f>'[1]FLEX boilerplates'!$I37</f>
        <v>0</v>
      </c>
      <c r="AD41">
        <f>'[1]FLEX boilerplates'!$J37</f>
        <v>0</v>
      </c>
      <c r="AF41">
        <f t="shared" si="14"/>
        <v>0</v>
      </c>
      <c r="AG41">
        <f>'[1]FLEX boilerplates'!$K37</f>
        <v>0</v>
      </c>
      <c r="AH41">
        <f t="shared" si="15"/>
        <v>0</v>
      </c>
      <c r="AI41">
        <f>'[1]FLEX boilerplates'!$L37</f>
        <v>0</v>
      </c>
      <c r="AK41">
        <f t="shared" si="16"/>
        <v>0</v>
      </c>
      <c r="AM41">
        <f>'[1]FLEX boilerplates'!$M37</f>
        <v>0</v>
      </c>
      <c r="AO41">
        <f>'[1]FLEX boilerplates'!$N37</f>
        <v>0</v>
      </c>
      <c r="AS41">
        <f>'[1]FLEX boilerplates'!$O37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'[1]FLEX boilerplates'!$C38</f>
        <v>0</v>
      </c>
      <c r="K42">
        <f t="shared" si="8"/>
        <v>0</v>
      </c>
      <c r="L42">
        <f t="shared" si="9"/>
        <v>0</v>
      </c>
      <c r="M42">
        <f t="shared" si="10"/>
        <v>0</v>
      </c>
      <c r="R42">
        <f>'[1]FLEX boilerplates'!$E38</f>
        <v>0</v>
      </c>
      <c r="T42">
        <f t="shared" si="11"/>
        <v>0</v>
      </c>
      <c r="U42">
        <f>'[1]FLEX boilerplates'!$F38</f>
        <v>0</v>
      </c>
      <c r="W42">
        <f t="shared" si="12"/>
        <v>0</v>
      </c>
      <c r="X42">
        <f t="shared" si="13"/>
        <v>0</v>
      </c>
      <c r="Y42">
        <f>'[1]FLEX boilerplates'!$D38</f>
        <v>0</v>
      </c>
      <c r="Z42">
        <f>'[1]FLEX boilerplates'!$G38</f>
        <v>0</v>
      </c>
      <c r="AA42">
        <f>'[1]FLEX boilerplates'!$H38</f>
        <v>0</v>
      </c>
      <c r="AB42">
        <f>'[1]FLEX boilerplates'!$I38</f>
        <v>0</v>
      </c>
      <c r="AD42">
        <f>'[1]FLEX boilerplates'!$J38</f>
        <v>0</v>
      </c>
      <c r="AF42">
        <f t="shared" si="14"/>
        <v>0</v>
      </c>
      <c r="AG42">
        <f>'[1]FLEX boilerplates'!$K38</f>
        <v>0</v>
      </c>
      <c r="AH42">
        <f t="shared" si="15"/>
        <v>0</v>
      </c>
      <c r="AI42">
        <f>'[1]FLEX boilerplates'!$L38</f>
        <v>0</v>
      </c>
      <c r="AK42">
        <f t="shared" si="16"/>
        <v>0</v>
      </c>
      <c r="AM42">
        <f>'[1]FLEX boilerplates'!$M38</f>
        <v>0</v>
      </c>
      <c r="AO42">
        <f>'[1]FLEX boilerplates'!$N38</f>
        <v>0</v>
      </c>
      <c r="AS42">
        <f>'[1]FLEX boilerplates'!$O38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'[1]FLEX boilerplates'!$C39</f>
        <v>0</v>
      </c>
      <c r="K43">
        <f t="shared" si="8"/>
        <v>0</v>
      </c>
      <c r="L43">
        <f t="shared" si="9"/>
        <v>0</v>
      </c>
      <c r="M43">
        <f t="shared" si="10"/>
        <v>0</v>
      </c>
      <c r="R43">
        <f>'[1]FLEX boilerplates'!$E39</f>
        <v>0</v>
      </c>
      <c r="T43">
        <f t="shared" si="11"/>
        <v>0</v>
      </c>
      <c r="U43">
        <f>'[1]FLEX boilerplates'!$F39</f>
        <v>0</v>
      </c>
      <c r="W43">
        <f t="shared" si="12"/>
        <v>0</v>
      </c>
      <c r="X43">
        <f t="shared" si="13"/>
        <v>0</v>
      </c>
      <c r="Y43">
        <f>'[1]FLEX boilerplates'!$D39</f>
        <v>0</v>
      </c>
      <c r="Z43">
        <f>'[1]FLEX boilerplates'!$G39</f>
        <v>0</v>
      </c>
      <c r="AA43">
        <f>'[1]FLEX boilerplates'!$H39</f>
        <v>0</v>
      </c>
      <c r="AB43">
        <f>'[1]FLEX boilerplates'!$I39</f>
        <v>0</v>
      </c>
      <c r="AD43">
        <f>'[1]FLEX boilerplates'!$J39</f>
        <v>0</v>
      </c>
      <c r="AF43">
        <f t="shared" si="14"/>
        <v>0</v>
      </c>
      <c r="AG43">
        <f>'[1]FLEX boilerplates'!$K39</f>
        <v>0</v>
      </c>
      <c r="AH43">
        <f t="shared" si="15"/>
        <v>0</v>
      </c>
      <c r="AI43">
        <f>'[1]FLEX boilerplates'!$L39</f>
        <v>0</v>
      </c>
      <c r="AK43">
        <f t="shared" si="16"/>
        <v>0</v>
      </c>
      <c r="AM43">
        <f>'[1]FLEX boilerplates'!$M39</f>
        <v>0</v>
      </c>
      <c r="AO43">
        <f>'[1]FLEX boilerplates'!$N39</f>
        <v>0</v>
      </c>
      <c r="AS43">
        <f>'[1]FLEX boilerplates'!$O39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'[1]FLEX boilerplates'!$C40</f>
        <v>0</v>
      </c>
      <c r="K44">
        <f t="shared" si="8"/>
        <v>0</v>
      </c>
      <c r="L44">
        <f t="shared" si="9"/>
        <v>0</v>
      </c>
      <c r="M44">
        <f t="shared" si="10"/>
        <v>0</v>
      </c>
      <c r="R44">
        <f>'[1]FLEX boilerplates'!$E40</f>
        <v>0</v>
      </c>
      <c r="T44">
        <f t="shared" si="11"/>
        <v>0</v>
      </c>
      <c r="U44">
        <f>'[1]FLEX boilerplates'!$F40</f>
        <v>0</v>
      </c>
      <c r="W44">
        <f t="shared" si="12"/>
        <v>0</v>
      </c>
      <c r="X44">
        <f t="shared" si="13"/>
        <v>0</v>
      </c>
      <c r="Y44">
        <f>'[1]FLEX boilerplates'!$D40</f>
        <v>0</v>
      </c>
      <c r="Z44">
        <f>'[1]FLEX boilerplates'!$G40</f>
        <v>0</v>
      </c>
      <c r="AA44">
        <f>'[1]FLEX boilerplates'!$H40</f>
        <v>0</v>
      </c>
      <c r="AB44">
        <f>'[1]FLEX boilerplates'!$I40</f>
        <v>0</v>
      </c>
      <c r="AD44">
        <f>'[1]FLEX boilerplates'!$J40</f>
        <v>0</v>
      </c>
      <c r="AF44">
        <f t="shared" si="14"/>
        <v>0</v>
      </c>
      <c r="AG44">
        <f>'[1]FLEX boilerplates'!$K40</f>
        <v>0</v>
      </c>
      <c r="AH44">
        <f t="shared" si="15"/>
        <v>0</v>
      </c>
      <c r="AI44">
        <f>'[1]FLEX boilerplates'!$L40</f>
        <v>0</v>
      </c>
      <c r="AK44">
        <f t="shared" si="16"/>
        <v>0</v>
      </c>
      <c r="AM44">
        <f>'[1]FLEX boilerplates'!$M40</f>
        <v>0</v>
      </c>
      <c r="AO44">
        <f>'[1]FLEX boilerplates'!$N40</f>
        <v>0</v>
      </c>
      <c r="AS44">
        <f>'[1]FLEX boilerplates'!$O40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'[1]FLEX boilerplates'!$C41</f>
        <v>0</v>
      </c>
      <c r="K45">
        <f t="shared" si="8"/>
        <v>0</v>
      </c>
      <c r="L45">
        <f t="shared" si="9"/>
        <v>0</v>
      </c>
      <c r="M45">
        <f t="shared" si="10"/>
        <v>0</v>
      </c>
      <c r="R45">
        <f>'[1]FLEX boilerplates'!$E41</f>
        <v>0</v>
      </c>
      <c r="T45">
        <f t="shared" si="11"/>
        <v>0</v>
      </c>
      <c r="U45">
        <f>'[1]FLEX boilerplates'!$F41</f>
        <v>0</v>
      </c>
      <c r="W45">
        <f t="shared" si="12"/>
        <v>0</v>
      </c>
      <c r="X45">
        <f t="shared" si="13"/>
        <v>0</v>
      </c>
      <c r="Y45">
        <f>'[1]FLEX boilerplates'!$D41</f>
        <v>0</v>
      </c>
      <c r="Z45">
        <f>'[1]FLEX boilerplates'!$G41</f>
        <v>0</v>
      </c>
      <c r="AA45">
        <f>'[1]FLEX boilerplates'!$H41</f>
        <v>0</v>
      </c>
      <c r="AB45">
        <f>'[1]FLEX boilerplates'!$I41</f>
        <v>0</v>
      </c>
      <c r="AD45">
        <f>'[1]FLEX boilerplates'!$J41</f>
        <v>0</v>
      </c>
      <c r="AF45">
        <f t="shared" si="14"/>
        <v>0</v>
      </c>
      <c r="AG45">
        <f>'[1]FLEX boilerplates'!$K41</f>
        <v>0</v>
      </c>
      <c r="AH45">
        <f t="shared" si="15"/>
        <v>0</v>
      </c>
      <c r="AI45">
        <f>'[1]FLEX boilerplates'!$L41</f>
        <v>0</v>
      </c>
      <c r="AK45">
        <f t="shared" si="16"/>
        <v>0</v>
      </c>
      <c r="AM45">
        <f>'[1]FLEX boilerplates'!$M41</f>
        <v>0</v>
      </c>
      <c r="AO45">
        <f>'[1]FLEX boilerplates'!$N41</f>
        <v>0</v>
      </c>
      <c r="AS45">
        <f>'[1]FLEX boilerplates'!$O41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'[1]FLEX boilerplates'!$C42</f>
        <v>0</v>
      </c>
      <c r="K46">
        <f t="shared" si="8"/>
        <v>0</v>
      </c>
      <c r="L46">
        <f t="shared" si="9"/>
        <v>0</v>
      </c>
      <c r="M46">
        <f t="shared" si="10"/>
        <v>0</v>
      </c>
      <c r="R46">
        <f>'[1]FLEX boilerplates'!$E42</f>
        <v>0</v>
      </c>
      <c r="T46">
        <f t="shared" si="11"/>
        <v>0</v>
      </c>
      <c r="U46">
        <f>'[1]FLEX boilerplates'!$F42</f>
        <v>0</v>
      </c>
      <c r="W46">
        <f t="shared" si="12"/>
        <v>0</v>
      </c>
      <c r="X46">
        <f t="shared" si="13"/>
        <v>0</v>
      </c>
      <c r="Y46">
        <f>'[1]FLEX boilerplates'!$D42</f>
        <v>0</v>
      </c>
      <c r="Z46">
        <f>'[1]FLEX boilerplates'!$G42</f>
        <v>0</v>
      </c>
      <c r="AA46">
        <f>'[1]FLEX boilerplates'!$H42</f>
        <v>0</v>
      </c>
      <c r="AB46">
        <f>'[1]FLEX boilerplates'!$I42</f>
        <v>0</v>
      </c>
      <c r="AD46">
        <f>'[1]FLEX boilerplates'!$J42</f>
        <v>0</v>
      </c>
      <c r="AF46">
        <f t="shared" si="14"/>
        <v>0</v>
      </c>
      <c r="AG46">
        <f>'[1]FLEX boilerplates'!$K42</f>
        <v>0</v>
      </c>
      <c r="AH46">
        <f t="shared" si="15"/>
        <v>0</v>
      </c>
      <c r="AI46">
        <f>'[1]FLEX boilerplates'!$L42</f>
        <v>0</v>
      </c>
      <c r="AK46">
        <f t="shared" si="16"/>
        <v>0</v>
      </c>
      <c r="AM46">
        <f>'[1]FLEX boilerplates'!$M42</f>
        <v>0</v>
      </c>
      <c r="AO46">
        <f>'[1]FLEX boilerplates'!$N42</f>
        <v>0</v>
      </c>
      <c r="AS46">
        <f>'[1]FLEX boilerplates'!$O42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'[1]FLEX boilerplates'!$C43</f>
        <v>0</v>
      </c>
      <c r="K47">
        <f t="shared" si="8"/>
        <v>0</v>
      </c>
      <c r="L47">
        <f t="shared" si="9"/>
        <v>0</v>
      </c>
      <c r="M47">
        <f t="shared" si="10"/>
        <v>0</v>
      </c>
      <c r="R47">
        <f>'[1]FLEX boilerplates'!$E43</f>
        <v>0</v>
      </c>
      <c r="T47">
        <f t="shared" si="11"/>
        <v>0</v>
      </c>
      <c r="U47">
        <f>'[1]FLEX boilerplates'!$F43</f>
        <v>0</v>
      </c>
      <c r="W47">
        <f t="shared" si="12"/>
        <v>0</v>
      </c>
      <c r="X47">
        <f t="shared" si="13"/>
        <v>0</v>
      </c>
      <c r="Y47">
        <f>'[1]FLEX boilerplates'!$D43</f>
        <v>0</v>
      </c>
      <c r="Z47">
        <f>'[1]FLEX boilerplates'!$G43</f>
        <v>0</v>
      </c>
      <c r="AA47">
        <f>'[1]FLEX boilerplates'!$H43</f>
        <v>0</v>
      </c>
      <c r="AB47">
        <f>'[1]FLEX boilerplates'!$I43</f>
        <v>0</v>
      </c>
      <c r="AD47">
        <f>'[1]FLEX boilerplates'!$J43</f>
        <v>0</v>
      </c>
      <c r="AF47">
        <f t="shared" si="14"/>
        <v>0</v>
      </c>
      <c r="AG47">
        <f>'[1]FLEX boilerplates'!$K43</f>
        <v>0</v>
      </c>
      <c r="AH47">
        <f t="shared" si="15"/>
        <v>0</v>
      </c>
      <c r="AI47">
        <f>'[1]FLEX boilerplates'!$L43</f>
        <v>0</v>
      </c>
      <c r="AK47">
        <f t="shared" si="16"/>
        <v>0</v>
      </c>
      <c r="AM47">
        <f>'[1]FLEX boilerplates'!$M43</f>
        <v>0</v>
      </c>
      <c r="AO47">
        <f>'[1]FLEX boilerplates'!$N43</f>
        <v>0</v>
      </c>
      <c r="AS47">
        <f>'[1]FLEX boilerplates'!$O43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'[1]FLEX boilerplates'!$C44</f>
        <v>0</v>
      </c>
      <c r="K48">
        <f t="shared" si="8"/>
        <v>0</v>
      </c>
      <c r="L48">
        <f t="shared" si="9"/>
        <v>0</v>
      </c>
      <c r="M48">
        <f t="shared" si="10"/>
        <v>0</v>
      </c>
      <c r="R48">
        <f>'[1]FLEX boilerplates'!$E44</f>
        <v>0</v>
      </c>
      <c r="T48">
        <f t="shared" si="11"/>
        <v>0</v>
      </c>
      <c r="U48">
        <f>'[1]FLEX boilerplates'!$F44</f>
        <v>0</v>
      </c>
      <c r="W48">
        <f t="shared" si="12"/>
        <v>0</v>
      </c>
      <c r="X48">
        <f t="shared" si="13"/>
        <v>0</v>
      </c>
      <c r="Y48">
        <f>'[1]FLEX boilerplates'!$D44</f>
        <v>0</v>
      </c>
      <c r="Z48">
        <f>'[1]FLEX boilerplates'!$G44</f>
        <v>0</v>
      </c>
      <c r="AA48">
        <f>'[1]FLEX boilerplates'!$H44</f>
        <v>0</v>
      </c>
      <c r="AB48">
        <f>'[1]FLEX boilerplates'!$I44</f>
        <v>0</v>
      </c>
      <c r="AD48">
        <f>'[1]FLEX boilerplates'!$J44</f>
        <v>0</v>
      </c>
      <c r="AF48">
        <f t="shared" si="14"/>
        <v>0</v>
      </c>
      <c r="AG48">
        <f>'[1]FLEX boilerplates'!$K44</f>
        <v>0</v>
      </c>
      <c r="AH48">
        <f t="shared" si="15"/>
        <v>0</v>
      </c>
      <c r="AI48">
        <f>'[1]FLEX boilerplates'!$L44</f>
        <v>0</v>
      </c>
      <c r="AK48">
        <f t="shared" si="16"/>
        <v>0</v>
      </c>
      <c r="AM48">
        <f>'[1]FLEX boilerplates'!$M44</f>
        <v>0</v>
      </c>
      <c r="AO48">
        <f>'[1]FLEX boilerplates'!$N44</f>
        <v>0</v>
      </c>
      <c r="AS48">
        <f>'[1]FLEX boilerplates'!$O44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'[1]FLEX boilerplates'!$C45</f>
        <v>0</v>
      </c>
      <c r="K49">
        <f t="shared" si="8"/>
        <v>0</v>
      </c>
      <c r="L49">
        <f t="shared" si="9"/>
        <v>0</v>
      </c>
      <c r="M49">
        <f t="shared" si="10"/>
        <v>0</v>
      </c>
      <c r="R49">
        <f>'[1]FLEX boilerplates'!$E45</f>
        <v>0</v>
      </c>
      <c r="T49">
        <f t="shared" si="11"/>
        <v>0</v>
      </c>
      <c r="U49">
        <f>'[1]FLEX boilerplates'!$F45</f>
        <v>0</v>
      </c>
      <c r="W49">
        <f t="shared" si="12"/>
        <v>0</v>
      </c>
      <c r="X49">
        <f t="shared" si="13"/>
        <v>0</v>
      </c>
      <c r="Y49">
        <f>'[1]FLEX boilerplates'!$D45</f>
        <v>0</v>
      </c>
      <c r="Z49">
        <f>'[1]FLEX boilerplates'!$G45</f>
        <v>0</v>
      </c>
      <c r="AA49">
        <f>'[1]FLEX boilerplates'!$H45</f>
        <v>0</v>
      </c>
      <c r="AB49">
        <f>'[1]FLEX boilerplates'!$I45</f>
        <v>0</v>
      </c>
      <c r="AD49">
        <f>'[1]FLEX boilerplates'!$J45</f>
        <v>0</v>
      </c>
      <c r="AF49">
        <f t="shared" si="14"/>
        <v>0</v>
      </c>
      <c r="AG49">
        <f>'[1]FLEX boilerplates'!$K45</f>
        <v>0</v>
      </c>
      <c r="AH49">
        <f t="shared" si="15"/>
        <v>0</v>
      </c>
      <c r="AI49">
        <f>'[1]FLEX boilerplates'!$L45</f>
        <v>0</v>
      </c>
      <c r="AK49">
        <f t="shared" si="16"/>
        <v>0</v>
      </c>
      <c r="AM49">
        <f>'[1]FLEX boilerplates'!$M45</f>
        <v>0</v>
      </c>
      <c r="AO49">
        <f>'[1]FLEX boilerplates'!$N45</f>
        <v>0</v>
      </c>
      <c r="AS49">
        <f>'[1]FLEX boilerplates'!$O45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'[1]FLEX boilerplates'!$C46</f>
        <v>0</v>
      </c>
      <c r="K50">
        <f t="shared" si="8"/>
        <v>0</v>
      </c>
      <c r="L50">
        <f t="shared" si="9"/>
        <v>0</v>
      </c>
      <c r="M50">
        <f t="shared" si="10"/>
        <v>0</v>
      </c>
      <c r="R50">
        <f>'[1]FLEX boilerplates'!$E46</f>
        <v>0</v>
      </c>
      <c r="T50">
        <f t="shared" si="11"/>
        <v>0</v>
      </c>
      <c r="U50">
        <f>'[1]FLEX boilerplates'!$F46</f>
        <v>0</v>
      </c>
      <c r="W50">
        <f t="shared" si="12"/>
        <v>0</v>
      </c>
      <c r="X50">
        <f t="shared" si="13"/>
        <v>0</v>
      </c>
      <c r="Y50">
        <f>'[1]FLEX boilerplates'!$D46</f>
        <v>0</v>
      </c>
      <c r="Z50">
        <f>'[1]FLEX boilerplates'!$G46</f>
        <v>0</v>
      </c>
      <c r="AA50">
        <f>'[1]FLEX boilerplates'!$H46</f>
        <v>0</v>
      </c>
      <c r="AB50">
        <f>'[1]FLEX boilerplates'!$I46</f>
        <v>0</v>
      </c>
      <c r="AD50">
        <f>'[1]FLEX boilerplates'!$J46</f>
        <v>0</v>
      </c>
      <c r="AF50">
        <f t="shared" si="14"/>
        <v>0</v>
      </c>
      <c r="AG50">
        <f>'[1]FLEX boilerplates'!$K46</f>
        <v>0</v>
      </c>
      <c r="AH50">
        <f t="shared" si="15"/>
        <v>0</v>
      </c>
      <c r="AI50">
        <f>'[1]FLEX boilerplates'!$L46</f>
        <v>0</v>
      </c>
      <c r="AK50">
        <f t="shared" si="16"/>
        <v>0</v>
      </c>
      <c r="AM50">
        <f>'[1]FLEX boilerplates'!$M46</f>
        <v>0</v>
      </c>
      <c r="AO50">
        <f>'[1]FLEX boilerplates'!$N46</f>
        <v>0</v>
      </c>
      <c r="AS50">
        <f>'[1]FLEX boilerplates'!$O46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'[1]FLEX boilerplates'!$C47</f>
        <v>0</v>
      </c>
      <c r="K51">
        <f t="shared" si="8"/>
        <v>0</v>
      </c>
      <c r="L51">
        <f t="shared" si="9"/>
        <v>0</v>
      </c>
      <c r="M51">
        <f t="shared" si="10"/>
        <v>0</v>
      </c>
      <c r="R51">
        <f>'[1]FLEX boilerplates'!$E47</f>
        <v>0</v>
      </c>
      <c r="T51">
        <f t="shared" si="11"/>
        <v>0</v>
      </c>
      <c r="U51">
        <f>'[1]FLEX boilerplates'!$F47</f>
        <v>0</v>
      </c>
      <c r="W51">
        <f t="shared" si="12"/>
        <v>0</v>
      </c>
      <c r="X51">
        <f t="shared" si="13"/>
        <v>0</v>
      </c>
      <c r="Y51">
        <f>'[1]FLEX boilerplates'!$D47</f>
        <v>0</v>
      </c>
      <c r="Z51">
        <f>'[1]FLEX boilerplates'!$G47</f>
        <v>0</v>
      </c>
      <c r="AA51">
        <f>'[1]FLEX boilerplates'!$H47</f>
        <v>0</v>
      </c>
      <c r="AB51">
        <f>'[1]FLEX boilerplates'!$I47</f>
        <v>0</v>
      </c>
      <c r="AD51">
        <f>'[1]FLEX boilerplates'!$J47</f>
        <v>0</v>
      </c>
      <c r="AF51">
        <f t="shared" si="14"/>
        <v>0</v>
      </c>
      <c r="AG51">
        <f>'[1]FLEX boilerplates'!$K47</f>
        <v>0</v>
      </c>
      <c r="AH51">
        <f t="shared" si="15"/>
        <v>0</v>
      </c>
      <c r="AI51">
        <f>'[1]FLEX boilerplates'!$L47</f>
        <v>0</v>
      </c>
      <c r="AK51">
        <f t="shared" si="16"/>
        <v>0</v>
      </c>
      <c r="AM51">
        <f>'[1]FLEX boilerplates'!$M47</f>
        <v>0</v>
      </c>
      <c r="AO51">
        <f>'[1]FLEX boilerplates'!$N47</f>
        <v>0</v>
      </c>
      <c r="AS51">
        <f>'[1]FLEX boilerplates'!$O47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'[1]FLEX boilerplates'!$C48</f>
        <v>0</v>
      </c>
      <c r="K52">
        <f t="shared" si="8"/>
        <v>0</v>
      </c>
      <c r="L52">
        <f t="shared" si="9"/>
        <v>0</v>
      </c>
      <c r="M52">
        <f t="shared" si="10"/>
        <v>0</v>
      </c>
      <c r="R52">
        <f>'[1]FLEX boilerplates'!$E48</f>
        <v>0</v>
      </c>
      <c r="T52">
        <f t="shared" si="11"/>
        <v>0</v>
      </c>
      <c r="U52">
        <f>'[1]FLEX boilerplates'!$F48</f>
        <v>0</v>
      </c>
      <c r="W52">
        <f t="shared" si="12"/>
        <v>0</v>
      </c>
      <c r="X52">
        <f t="shared" si="13"/>
        <v>0</v>
      </c>
      <c r="Y52">
        <f>'[1]FLEX boilerplates'!$D48</f>
        <v>0</v>
      </c>
      <c r="Z52">
        <f>'[1]FLEX boilerplates'!$G48</f>
        <v>0</v>
      </c>
      <c r="AA52">
        <f>'[1]FLEX boilerplates'!$H48</f>
        <v>0</v>
      </c>
      <c r="AB52">
        <f>'[1]FLEX boilerplates'!$I48</f>
        <v>0</v>
      </c>
      <c r="AD52">
        <f>'[1]FLEX boilerplates'!$J48</f>
        <v>0</v>
      </c>
      <c r="AF52">
        <f t="shared" si="14"/>
        <v>0</v>
      </c>
      <c r="AG52">
        <f>'[1]FLEX boilerplates'!$K48</f>
        <v>0</v>
      </c>
      <c r="AH52">
        <f t="shared" si="15"/>
        <v>0</v>
      </c>
      <c r="AI52">
        <f>'[1]FLEX boilerplates'!$L48</f>
        <v>0</v>
      </c>
      <c r="AK52">
        <f t="shared" si="16"/>
        <v>0</v>
      </c>
      <c r="AM52">
        <f>'[1]FLEX boilerplates'!$M48</f>
        <v>0</v>
      </c>
      <c r="AO52">
        <f>'[1]FLEX boilerplates'!$N48</f>
        <v>0</v>
      </c>
      <c r="AS52">
        <f>'[1]FLEX boilerplates'!$O48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'[1]FLEX boilerplates'!$C49</f>
        <v>0</v>
      </c>
      <c r="K53">
        <f t="shared" si="8"/>
        <v>0</v>
      </c>
      <c r="L53">
        <f t="shared" si="9"/>
        <v>0</v>
      </c>
      <c r="M53">
        <f t="shared" si="10"/>
        <v>0</v>
      </c>
      <c r="R53">
        <f>'[1]FLEX boilerplates'!$E49</f>
        <v>0</v>
      </c>
      <c r="T53">
        <f t="shared" si="11"/>
        <v>0</v>
      </c>
      <c r="U53">
        <f>'[1]FLEX boilerplates'!$F49</f>
        <v>0</v>
      </c>
      <c r="W53">
        <f t="shared" si="12"/>
        <v>0</v>
      </c>
      <c r="X53">
        <f t="shared" si="13"/>
        <v>0</v>
      </c>
      <c r="Y53">
        <f>'[1]FLEX boilerplates'!$D49</f>
        <v>0</v>
      </c>
      <c r="Z53">
        <f>'[1]FLEX boilerplates'!$G49</f>
        <v>0</v>
      </c>
      <c r="AA53">
        <f>'[1]FLEX boilerplates'!$H49</f>
        <v>0</v>
      </c>
      <c r="AB53">
        <f>'[1]FLEX boilerplates'!$I49</f>
        <v>0</v>
      </c>
      <c r="AD53">
        <f>'[1]FLEX boilerplates'!$J49</f>
        <v>0</v>
      </c>
      <c r="AF53">
        <f t="shared" si="14"/>
        <v>0</v>
      </c>
      <c r="AG53">
        <f>'[1]FLEX boilerplates'!$K49</f>
        <v>0</v>
      </c>
      <c r="AH53">
        <f t="shared" si="15"/>
        <v>0</v>
      </c>
      <c r="AI53">
        <f>'[1]FLEX boilerplates'!$L49</f>
        <v>0</v>
      </c>
      <c r="AK53">
        <f t="shared" si="16"/>
        <v>0</v>
      </c>
      <c r="AM53">
        <f>'[1]FLEX boilerplates'!$M49</f>
        <v>0</v>
      </c>
      <c r="AO53">
        <f>'[1]FLEX boilerplates'!$N49</f>
        <v>0</v>
      </c>
      <c r="AS53">
        <f>'[1]FLEX boilerplates'!$O49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'[1]FLEX boilerplates'!$C50</f>
        <v>0</v>
      </c>
      <c r="K54">
        <f t="shared" si="8"/>
        <v>0</v>
      </c>
      <c r="L54">
        <f t="shared" si="9"/>
        <v>0</v>
      </c>
      <c r="M54">
        <f t="shared" si="10"/>
        <v>0</v>
      </c>
      <c r="R54">
        <f>'[1]FLEX boilerplates'!$E50</f>
        <v>0</v>
      </c>
      <c r="T54">
        <f t="shared" si="11"/>
        <v>0</v>
      </c>
      <c r="U54">
        <f>'[1]FLEX boilerplates'!$F50</f>
        <v>0</v>
      </c>
      <c r="W54">
        <f t="shared" si="12"/>
        <v>0</v>
      </c>
      <c r="X54">
        <f t="shared" si="13"/>
        <v>0</v>
      </c>
      <c r="Y54">
        <f>'[1]FLEX boilerplates'!$D50</f>
        <v>0</v>
      </c>
      <c r="Z54">
        <f>'[1]FLEX boilerplates'!$G50</f>
        <v>0</v>
      </c>
      <c r="AA54">
        <f>'[1]FLEX boilerplates'!$H50</f>
        <v>0</v>
      </c>
      <c r="AB54">
        <f>'[1]FLEX boilerplates'!$I50</f>
        <v>0</v>
      </c>
      <c r="AD54">
        <f>'[1]FLEX boilerplates'!$J50</f>
        <v>0</v>
      </c>
      <c r="AF54">
        <f t="shared" si="14"/>
        <v>0</v>
      </c>
      <c r="AG54">
        <f>'[1]FLEX boilerplates'!$K50</f>
        <v>0</v>
      </c>
      <c r="AH54">
        <f t="shared" si="15"/>
        <v>0</v>
      </c>
      <c r="AI54">
        <f>'[1]FLEX boilerplates'!$L50</f>
        <v>0</v>
      </c>
      <c r="AK54">
        <f t="shared" si="16"/>
        <v>0</v>
      </c>
      <c r="AM54">
        <f>'[1]FLEX boilerplates'!$M50</f>
        <v>0</v>
      </c>
      <c r="AO54">
        <f>'[1]FLEX boilerplates'!$N50</f>
        <v>0</v>
      </c>
      <c r="AS54">
        <f>'[1]FLEX boilerplates'!$O50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'[1]FLEX boilerplates'!$C51</f>
        <v>0</v>
      </c>
      <c r="K55">
        <f t="shared" si="8"/>
        <v>0</v>
      </c>
      <c r="L55">
        <f t="shared" si="9"/>
        <v>0</v>
      </c>
      <c r="M55">
        <f t="shared" si="10"/>
        <v>0</v>
      </c>
      <c r="R55">
        <f>'[1]FLEX boilerplates'!$E51</f>
        <v>0</v>
      </c>
      <c r="T55">
        <f t="shared" si="11"/>
        <v>0</v>
      </c>
      <c r="U55">
        <f>'[1]FLEX boilerplates'!$F51</f>
        <v>0</v>
      </c>
      <c r="W55">
        <f t="shared" si="12"/>
        <v>0</v>
      </c>
      <c r="X55">
        <f t="shared" si="13"/>
        <v>0</v>
      </c>
      <c r="Y55">
        <f>'[1]FLEX boilerplates'!$D51</f>
        <v>0</v>
      </c>
      <c r="Z55">
        <f>'[1]FLEX boilerplates'!$G51</f>
        <v>0</v>
      </c>
      <c r="AA55">
        <f>'[1]FLEX boilerplates'!$H51</f>
        <v>0</v>
      </c>
      <c r="AB55">
        <f>'[1]FLEX boilerplates'!$I51</f>
        <v>0</v>
      </c>
      <c r="AD55">
        <f>'[1]FLEX boilerplates'!$J51</f>
        <v>0</v>
      </c>
      <c r="AF55">
        <f t="shared" si="14"/>
        <v>0</v>
      </c>
      <c r="AG55">
        <f>'[1]FLEX boilerplates'!$K51</f>
        <v>0</v>
      </c>
      <c r="AH55">
        <f t="shared" si="15"/>
        <v>0</v>
      </c>
      <c r="AI55">
        <f>'[1]FLEX boilerplates'!$L51</f>
        <v>0</v>
      </c>
      <c r="AK55">
        <f t="shared" si="16"/>
        <v>0</v>
      </c>
      <c r="AM55">
        <f>'[1]FLEX boilerplates'!$M51</f>
        <v>0</v>
      </c>
      <c r="AO55">
        <f>'[1]FLEX boilerplates'!$N51</f>
        <v>0</v>
      </c>
      <c r="AS55">
        <f>'[1]FLEX boilerplates'!$O51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'[1]FLEX boilerplates'!$C52</f>
        <v>0</v>
      </c>
      <c r="K56">
        <f t="shared" si="8"/>
        <v>0</v>
      </c>
      <c r="L56">
        <f t="shared" si="9"/>
        <v>0</v>
      </c>
      <c r="M56">
        <f t="shared" si="10"/>
        <v>0</v>
      </c>
      <c r="R56">
        <f>'[1]FLEX boilerplates'!$E52</f>
        <v>0</v>
      </c>
      <c r="T56">
        <f t="shared" si="11"/>
        <v>0</v>
      </c>
      <c r="U56">
        <f>'[1]FLEX boilerplates'!$F52</f>
        <v>0</v>
      </c>
      <c r="W56">
        <f t="shared" si="12"/>
        <v>0</v>
      </c>
      <c r="X56">
        <f t="shared" si="13"/>
        <v>0</v>
      </c>
      <c r="Y56">
        <f>'[1]FLEX boilerplates'!$D52</f>
        <v>0</v>
      </c>
      <c r="Z56">
        <f>'[1]FLEX boilerplates'!$G52</f>
        <v>0</v>
      </c>
      <c r="AA56">
        <f>'[1]FLEX boilerplates'!$H52</f>
        <v>0</v>
      </c>
      <c r="AB56">
        <f>'[1]FLEX boilerplates'!$I52</f>
        <v>0</v>
      </c>
      <c r="AD56">
        <f>'[1]FLEX boilerplates'!$J52</f>
        <v>0</v>
      </c>
      <c r="AF56">
        <f t="shared" si="14"/>
        <v>0</v>
      </c>
      <c r="AG56">
        <f>'[1]FLEX boilerplates'!$K52</f>
        <v>0</v>
      </c>
      <c r="AH56">
        <f t="shared" si="15"/>
        <v>0</v>
      </c>
      <c r="AI56">
        <f>'[1]FLEX boilerplates'!$L52</f>
        <v>0</v>
      </c>
      <c r="AK56">
        <f t="shared" si="16"/>
        <v>0</v>
      </c>
      <c r="AM56">
        <f>'[1]FLEX boilerplates'!$M52</f>
        <v>0</v>
      </c>
      <c r="AO56">
        <f>'[1]FLEX boilerplates'!$N52</f>
        <v>0</v>
      </c>
      <c r="AS56">
        <f>'[1]FLEX boilerplates'!$O52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'[1]FLEX boilerplates'!$C53</f>
        <v>0</v>
      </c>
      <c r="K57">
        <f t="shared" si="8"/>
        <v>0</v>
      </c>
      <c r="L57">
        <f t="shared" si="9"/>
        <v>0</v>
      </c>
      <c r="M57">
        <f t="shared" si="10"/>
        <v>0</v>
      </c>
      <c r="R57">
        <f>'[1]FLEX boilerplates'!$E53</f>
        <v>0</v>
      </c>
      <c r="T57">
        <f t="shared" si="11"/>
        <v>0</v>
      </c>
      <c r="U57">
        <f>'[1]FLEX boilerplates'!$F53</f>
        <v>0</v>
      </c>
      <c r="W57">
        <f t="shared" si="12"/>
        <v>0</v>
      </c>
      <c r="X57">
        <f t="shared" si="13"/>
        <v>0</v>
      </c>
      <c r="Y57">
        <f>'[1]FLEX boilerplates'!$D53</f>
        <v>0</v>
      </c>
      <c r="Z57">
        <f>'[1]FLEX boilerplates'!$G53</f>
        <v>0</v>
      </c>
      <c r="AA57">
        <f>'[1]FLEX boilerplates'!$H53</f>
        <v>0</v>
      </c>
      <c r="AB57">
        <f>'[1]FLEX boilerplates'!$I53</f>
        <v>0</v>
      </c>
      <c r="AD57">
        <f>'[1]FLEX boilerplates'!$J53</f>
        <v>0</v>
      </c>
      <c r="AF57">
        <f t="shared" si="14"/>
        <v>0</v>
      </c>
      <c r="AG57">
        <f>'[1]FLEX boilerplates'!$K53</f>
        <v>0</v>
      </c>
      <c r="AH57">
        <f t="shared" si="15"/>
        <v>0</v>
      </c>
      <c r="AI57">
        <f>'[1]FLEX boilerplates'!$L53</f>
        <v>0</v>
      </c>
      <c r="AK57">
        <f t="shared" si="16"/>
        <v>0</v>
      </c>
      <c r="AM57">
        <f>'[1]FLEX boilerplates'!$M53</f>
        <v>0</v>
      </c>
      <c r="AO57">
        <f>'[1]FLEX boilerplates'!$N53</f>
        <v>0</v>
      </c>
      <c r="AS57">
        <f>'[1]FLEX boilerplates'!$O53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'[1]FLEX boilerplates'!$C54</f>
        <v>0</v>
      </c>
      <c r="K58">
        <f t="shared" si="8"/>
        <v>0</v>
      </c>
      <c r="L58">
        <f t="shared" si="9"/>
        <v>0</v>
      </c>
      <c r="M58">
        <f t="shared" si="10"/>
        <v>0</v>
      </c>
      <c r="R58">
        <f>'[1]FLEX boilerplates'!$E54</f>
        <v>0</v>
      </c>
      <c r="T58">
        <f t="shared" si="11"/>
        <v>0</v>
      </c>
      <c r="U58">
        <f>'[1]FLEX boilerplates'!$F54</f>
        <v>0</v>
      </c>
      <c r="W58">
        <f t="shared" si="12"/>
        <v>0</v>
      </c>
      <c r="X58">
        <f t="shared" si="13"/>
        <v>0</v>
      </c>
      <c r="Y58">
        <f>'[1]FLEX boilerplates'!$D54</f>
        <v>0</v>
      </c>
      <c r="Z58">
        <f>'[1]FLEX boilerplates'!$G54</f>
        <v>0</v>
      </c>
      <c r="AA58">
        <f>'[1]FLEX boilerplates'!$H54</f>
        <v>0</v>
      </c>
      <c r="AB58">
        <f>'[1]FLEX boilerplates'!$I54</f>
        <v>0</v>
      </c>
      <c r="AD58">
        <f>'[1]FLEX boilerplates'!$J54</f>
        <v>0</v>
      </c>
      <c r="AF58">
        <f t="shared" si="14"/>
        <v>0</v>
      </c>
      <c r="AG58">
        <f>'[1]FLEX boilerplates'!$K54</f>
        <v>0</v>
      </c>
      <c r="AH58">
        <f t="shared" si="15"/>
        <v>0</v>
      </c>
      <c r="AI58">
        <f>'[1]FLEX boilerplates'!$L54</f>
        <v>0</v>
      </c>
      <c r="AK58">
        <f t="shared" si="16"/>
        <v>0</v>
      </c>
      <c r="AM58">
        <f>'[1]FLEX boilerplates'!$M54</f>
        <v>0</v>
      </c>
      <c r="AO58">
        <f>'[1]FLEX boilerplates'!$N54</f>
        <v>0</v>
      </c>
      <c r="AS58">
        <f>'[1]FLEX boilerplates'!$O54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'[1]FLEX boilerplates'!$C55</f>
        <v>0</v>
      </c>
      <c r="K59">
        <f t="shared" si="8"/>
        <v>0</v>
      </c>
      <c r="L59">
        <f t="shared" si="9"/>
        <v>0</v>
      </c>
      <c r="M59">
        <f t="shared" si="10"/>
        <v>0</v>
      </c>
      <c r="R59">
        <f>'[1]FLEX boilerplates'!$E55</f>
        <v>0</v>
      </c>
      <c r="T59">
        <f t="shared" si="11"/>
        <v>0</v>
      </c>
      <c r="U59">
        <f>'[1]FLEX boilerplates'!$F55</f>
        <v>0</v>
      </c>
      <c r="W59">
        <f t="shared" si="12"/>
        <v>0</v>
      </c>
      <c r="X59">
        <f t="shared" si="13"/>
        <v>0</v>
      </c>
      <c r="Y59">
        <f>'[1]FLEX boilerplates'!$D55</f>
        <v>0</v>
      </c>
      <c r="Z59">
        <f>'[1]FLEX boilerplates'!$G55</f>
        <v>0</v>
      </c>
      <c r="AA59">
        <f>'[1]FLEX boilerplates'!$H55</f>
        <v>0</v>
      </c>
      <c r="AB59">
        <f>'[1]FLEX boilerplates'!$I55</f>
        <v>0</v>
      </c>
      <c r="AD59">
        <f>'[1]FLEX boilerplates'!$J55</f>
        <v>0</v>
      </c>
      <c r="AF59">
        <f t="shared" si="14"/>
        <v>0</v>
      </c>
      <c r="AG59">
        <f>'[1]FLEX boilerplates'!$K55</f>
        <v>0</v>
      </c>
      <c r="AH59">
        <f t="shared" si="15"/>
        <v>0</v>
      </c>
      <c r="AI59">
        <f>'[1]FLEX boilerplates'!$L55</f>
        <v>0</v>
      </c>
      <c r="AK59">
        <f t="shared" si="16"/>
        <v>0</v>
      </c>
      <c r="AM59">
        <f>'[1]FLEX boilerplates'!$M55</f>
        <v>0</v>
      </c>
      <c r="AO59">
        <f>'[1]FLEX boilerplates'!$N55</f>
        <v>0</v>
      </c>
      <c r="AS59">
        <f>'[1]FLEX boilerplates'!$O55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'[1]FLEX boilerplates'!$C56</f>
        <v>0</v>
      </c>
      <c r="K60">
        <f t="shared" si="8"/>
        <v>0</v>
      </c>
      <c r="L60">
        <f t="shared" si="9"/>
        <v>0</v>
      </c>
      <c r="M60">
        <f t="shared" si="10"/>
        <v>0</v>
      </c>
      <c r="R60">
        <f>'[1]FLEX boilerplates'!$E56</f>
        <v>0</v>
      </c>
      <c r="T60">
        <f t="shared" si="11"/>
        <v>0</v>
      </c>
      <c r="U60">
        <f>'[1]FLEX boilerplates'!$F56</f>
        <v>0</v>
      </c>
      <c r="W60">
        <f t="shared" si="12"/>
        <v>0</v>
      </c>
      <c r="X60">
        <f t="shared" si="13"/>
        <v>0</v>
      </c>
      <c r="Y60">
        <f>'[1]FLEX boilerplates'!$D56</f>
        <v>0</v>
      </c>
      <c r="Z60">
        <f>'[1]FLEX boilerplates'!$G56</f>
        <v>0</v>
      </c>
      <c r="AA60">
        <f>'[1]FLEX boilerplates'!$H56</f>
        <v>0</v>
      </c>
      <c r="AB60">
        <f>'[1]FLEX boilerplates'!$I56</f>
        <v>0</v>
      </c>
      <c r="AD60">
        <f>'[1]FLEX boilerplates'!$J56</f>
        <v>0</v>
      </c>
      <c r="AF60">
        <f t="shared" si="14"/>
        <v>0</v>
      </c>
      <c r="AG60">
        <f>'[1]FLEX boilerplates'!$K56</f>
        <v>0</v>
      </c>
      <c r="AH60">
        <f t="shared" si="15"/>
        <v>0</v>
      </c>
      <c r="AI60">
        <f>'[1]FLEX boilerplates'!$L56</f>
        <v>0</v>
      </c>
      <c r="AK60">
        <f t="shared" si="16"/>
        <v>0</v>
      </c>
      <c r="AM60">
        <f>'[1]FLEX boilerplates'!$M56</f>
        <v>0</v>
      </c>
      <c r="AO60">
        <f>'[1]FLEX boilerplates'!$N56</f>
        <v>0</v>
      </c>
      <c r="AS60">
        <f>'[1]FLEX boilerplates'!$O56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'[1]FLEX boilerplates'!$C57</f>
        <v>0</v>
      </c>
      <c r="K61">
        <f t="shared" si="8"/>
        <v>0</v>
      </c>
      <c r="L61">
        <f t="shared" si="9"/>
        <v>0</v>
      </c>
      <c r="M61">
        <f t="shared" si="10"/>
        <v>0</v>
      </c>
      <c r="R61">
        <f>'[1]FLEX boilerplates'!$E57</f>
        <v>0</v>
      </c>
      <c r="T61">
        <f t="shared" si="11"/>
        <v>0</v>
      </c>
      <c r="U61">
        <f>'[1]FLEX boilerplates'!$F57</f>
        <v>0</v>
      </c>
      <c r="W61">
        <f t="shared" si="12"/>
        <v>0</v>
      </c>
      <c r="X61">
        <f t="shared" si="13"/>
        <v>0</v>
      </c>
      <c r="Y61">
        <f>'[1]FLEX boilerplates'!$D57</f>
        <v>0</v>
      </c>
      <c r="Z61">
        <f>'[1]FLEX boilerplates'!$G57</f>
        <v>0</v>
      </c>
      <c r="AA61">
        <f>'[1]FLEX boilerplates'!$H57</f>
        <v>0</v>
      </c>
      <c r="AB61">
        <f>'[1]FLEX boilerplates'!$I57</f>
        <v>0</v>
      </c>
      <c r="AD61">
        <f>'[1]FLEX boilerplates'!$J57</f>
        <v>0</v>
      </c>
      <c r="AF61">
        <f t="shared" si="14"/>
        <v>0</v>
      </c>
      <c r="AG61">
        <f>'[1]FLEX boilerplates'!$K57</f>
        <v>0</v>
      </c>
      <c r="AH61">
        <f t="shared" si="15"/>
        <v>0</v>
      </c>
      <c r="AI61">
        <f>'[1]FLEX boilerplates'!$L57</f>
        <v>0</v>
      </c>
      <c r="AK61">
        <f t="shared" si="16"/>
        <v>0</v>
      </c>
      <c r="AM61">
        <f>'[1]FLEX boilerplates'!$M57</f>
        <v>0</v>
      </c>
      <c r="AO61">
        <f>'[1]FLEX boilerplates'!$N57</f>
        <v>0</v>
      </c>
      <c r="AS61">
        <f>'[1]FLEX boilerplates'!$O57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'[1]FLEX boilerplates'!$C58</f>
        <v>0</v>
      </c>
      <c r="K62">
        <f t="shared" si="8"/>
        <v>0</v>
      </c>
      <c r="L62">
        <f t="shared" si="9"/>
        <v>0</v>
      </c>
      <c r="M62">
        <f t="shared" si="10"/>
        <v>0</v>
      </c>
      <c r="R62">
        <f>'[1]FLEX boilerplates'!$E58</f>
        <v>0</v>
      </c>
      <c r="T62">
        <f t="shared" si="11"/>
        <v>0</v>
      </c>
      <c r="U62">
        <f>'[1]FLEX boilerplates'!$F58</f>
        <v>0</v>
      </c>
      <c r="W62">
        <f t="shared" si="12"/>
        <v>0</v>
      </c>
      <c r="X62">
        <f t="shared" si="13"/>
        <v>0</v>
      </c>
      <c r="Y62">
        <f>'[1]FLEX boilerplates'!$D58</f>
        <v>0</v>
      </c>
      <c r="Z62">
        <f>'[1]FLEX boilerplates'!$G58</f>
        <v>0</v>
      </c>
      <c r="AA62">
        <f>'[1]FLEX boilerplates'!$H58</f>
        <v>0</v>
      </c>
      <c r="AB62">
        <f>'[1]FLEX boilerplates'!$I58</f>
        <v>0</v>
      </c>
      <c r="AD62">
        <f>'[1]FLEX boilerplates'!$J58</f>
        <v>0</v>
      </c>
      <c r="AF62">
        <f t="shared" si="14"/>
        <v>0</v>
      </c>
      <c r="AG62">
        <f>'[1]FLEX boilerplates'!$K58</f>
        <v>0</v>
      </c>
      <c r="AH62">
        <f t="shared" si="15"/>
        <v>0</v>
      </c>
      <c r="AI62">
        <f>'[1]FLEX boilerplates'!$L58</f>
        <v>0</v>
      </c>
      <c r="AK62">
        <f t="shared" si="16"/>
        <v>0</v>
      </c>
      <c r="AM62">
        <f>'[1]FLEX boilerplates'!$M58</f>
        <v>0</v>
      </c>
      <c r="AO62">
        <f>'[1]FLEX boilerplates'!$N58</f>
        <v>0</v>
      </c>
      <c r="AS62">
        <f>'[1]FLEX boilerplates'!$O58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'[1]FLEX boilerplates'!$C59</f>
        <v>0</v>
      </c>
      <c r="K63">
        <f t="shared" si="8"/>
        <v>0</v>
      </c>
      <c r="L63">
        <f t="shared" si="9"/>
        <v>0</v>
      </c>
      <c r="M63">
        <f t="shared" si="10"/>
        <v>0</v>
      </c>
      <c r="R63">
        <f>'[1]FLEX boilerplates'!$E59</f>
        <v>0</v>
      </c>
      <c r="T63">
        <f t="shared" si="11"/>
        <v>0</v>
      </c>
      <c r="U63">
        <f>'[1]FLEX boilerplates'!$F59</f>
        <v>0</v>
      </c>
      <c r="W63">
        <f t="shared" si="12"/>
        <v>0</v>
      </c>
      <c r="X63">
        <f t="shared" si="13"/>
        <v>0</v>
      </c>
      <c r="Y63">
        <f>'[1]FLEX boilerplates'!$D59</f>
        <v>0</v>
      </c>
      <c r="Z63">
        <f>'[1]FLEX boilerplates'!$G59</f>
        <v>0</v>
      </c>
      <c r="AA63">
        <f>'[1]FLEX boilerplates'!$H59</f>
        <v>0</v>
      </c>
      <c r="AB63">
        <f>'[1]FLEX boilerplates'!$I59</f>
        <v>0</v>
      </c>
      <c r="AD63">
        <f>'[1]FLEX boilerplates'!$J59</f>
        <v>0</v>
      </c>
      <c r="AF63">
        <f t="shared" si="14"/>
        <v>0</v>
      </c>
      <c r="AG63">
        <f>'[1]FLEX boilerplates'!$K59</f>
        <v>0</v>
      </c>
      <c r="AH63">
        <f t="shared" si="15"/>
        <v>0</v>
      </c>
      <c r="AI63">
        <f>'[1]FLEX boilerplates'!$L59</f>
        <v>0</v>
      </c>
      <c r="AK63">
        <f t="shared" si="16"/>
        <v>0</v>
      </c>
      <c r="AM63">
        <f>'[1]FLEX boilerplates'!$M59</f>
        <v>0</v>
      </c>
      <c r="AO63">
        <f>'[1]FLEX boilerplates'!$N59</f>
        <v>0</v>
      </c>
      <c r="AS63">
        <f>'[1]FLEX boilerplates'!$O59</f>
        <v>0</v>
      </c>
      <c r="AU63">
        <f t="shared" si="17"/>
        <v>0</v>
      </c>
      <c r="AV63">
        <f t="shared" si="18"/>
        <v>0</v>
      </c>
      <c r="AW63">
        <f t="shared" si="19"/>
        <v>0</v>
      </c>
      <c r="AX63">
        <f t="shared" si="20"/>
        <v>0</v>
      </c>
      <c r="BG63">
        <f t="shared" ref="BG63:BG70" si="22">IF(E63=0,0,AF63/E63*1000)</f>
        <v>0</v>
      </c>
      <c r="BH63" s="10">
        <f t="shared" si="21"/>
        <v>0</v>
      </c>
    </row>
    <row r="64" spans="6:60">
      <c r="F64">
        <f t="shared" si="4"/>
        <v>0</v>
      </c>
      <c r="G64">
        <f t="shared" si="5"/>
        <v>0</v>
      </c>
      <c r="H64">
        <f t="shared" si="6"/>
        <v>0</v>
      </c>
      <c r="I64">
        <f t="shared" si="7"/>
        <v>0</v>
      </c>
      <c r="J64">
        <f>'[1]FLEX boilerplates'!$C60</f>
        <v>0</v>
      </c>
      <c r="K64">
        <f t="shared" si="8"/>
        <v>0</v>
      </c>
      <c r="L64">
        <f t="shared" si="9"/>
        <v>0</v>
      </c>
      <c r="M64">
        <f t="shared" si="10"/>
        <v>0</v>
      </c>
      <c r="R64">
        <f>'[1]FLEX boilerplates'!$E60</f>
        <v>0</v>
      </c>
      <c r="T64">
        <f t="shared" si="11"/>
        <v>0</v>
      </c>
      <c r="U64">
        <f>'[1]FLEX boilerplates'!$F60</f>
        <v>0</v>
      </c>
      <c r="W64">
        <f t="shared" si="12"/>
        <v>0</v>
      </c>
      <c r="X64">
        <f t="shared" si="13"/>
        <v>0</v>
      </c>
      <c r="Y64">
        <f>'[1]FLEX boilerplates'!$D60</f>
        <v>0</v>
      </c>
      <c r="Z64">
        <f>'[1]FLEX boilerplates'!$G60</f>
        <v>0</v>
      </c>
      <c r="AA64">
        <f>'[1]FLEX boilerplates'!$H60</f>
        <v>0</v>
      </c>
      <c r="AB64">
        <f>'[1]FLEX boilerplates'!$I60</f>
        <v>0</v>
      </c>
      <c r="AD64">
        <f>'[1]FLEX boilerplates'!$J60</f>
        <v>0</v>
      </c>
      <c r="AF64">
        <f t="shared" si="14"/>
        <v>0</v>
      </c>
      <c r="AG64">
        <f>'[1]FLEX boilerplates'!$K60</f>
        <v>0</v>
      </c>
      <c r="AH64">
        <f t="shared" si="15"/>
        <v>0</v>
      </c>
      <c r="AI64">
        <f>'[1]FLEX boilerplates'!$L60</f>
        <v>0</v>
      </c>
      <c r="AK64">
        <f t="shared" si="16"/>
        <v>0</v>
      </c>
      <c r="AM64">
        <f>'[1]FLEX boilerplates'!$M60</f>
        <v>0</v>
      </c>
      <c r="AO64">
        <f>'[1]FLEX boilerplates'!$N60</f>
        <v>0</v>
      </c>
      <c r="AS64">
        <f>'[1]FLEX boilerplates'!$O60</f>
        <v>0</v>
      </c>
      <c r="AU64">
        <f t="shared" si="17"/>
        <v>0</v>
      </c>
      <c r="AV64">
        <f t="shared" si="18"/>
        <v>0</v>
      </c>
      <c r="AW64">
        <f t="shared" si="19"/>
        <v>0</v>
      </c>
      <c r="AX64">
        <f t="shared" si="20"/>
        <v>0</v>
      </c>
      <c r="BG64">
        <f t="shared" si="22"/>
        <v>0</v>
      </c>
      <c r="BH64" s="10">
        <f t="shared" si="21"/>
        <v>0</v>
      </c>
    </row>
    <row r="65" spans="6:60">
      <c r="F65">
        <f t="shared" si="4"/>
        <v>0</v>
      </c>
      <c r="G65">
        <f t="shared" si="5"/>
        <v>0</v>
      </c>
      <c r="H65">
        <f t="shared" si="6"/>
        <v>0</v>
      </c>
      <c r="I65">
        <f t="shared" si="7"/>
        <v>0</v>
      </c>
      <c r="J65">
        <f>'[1]FLEX boilerplates'!$C61</f>
        <v>0</v>
      </c>
      <c r="K65">
        <f t="shared" si="8"/>
        <v>0</v>
      </c>
      <c r="L65">
        <f t="shared" si="9"/>
        <v>0</v>
      </c>
      <c r="M65">
        <f t="shared" si="10"/>
        <v>0</v>
      </c>
      <c r="R65">
        <f>'[1]FLEX boilerplates'!$E61</f>
        <v>0</v>
      </c>
      <c r="T65">
        <f t="shared" si="11"/>
        <v>0</v>
      </c>
      <c r="U65">
        <f>'[1]FLEX boilerplates'!$F61</f>
        <v>0</v>
      </c>
      <c r="W65">
        <f t="shared" si="12"/>
        <v>0</v>
      </c>
      <c r="X65">
        <f t="shared" si="13"/>
        <v>0</v>
      </c>
      <c r="Y65">
        <f>'[1]FLEX boilerplates'!$D61</f>
        <v>0</v>
      </c>
      <c r="Z65">
        <f>'[1]FLEX boilerplates'!$G61</f>
        <v>0</v>
      </c>
      <c r="AA65">
        <f>'[1]FLEX boilerplates'!$H61</f>
        <v>0</v>
      </c>
      <c r="AB65">
        <f>'[1]FLEX boilerplates'!$I61</f>
        <v>0</v>
      </c>
      <c r="AD65">
        <f>'[1]FLEX boilerplates'!$J61</f>
        <v>0</v>
      </c>
      <c r="AF65">
        <f t="shared" si="14"/>
        <v>0</v>
      </c>
      <c r="AG65">
        <f>'[1]FLEX boilerplates'!$K61</f>
        <v>0</v>
      </c>
      <c r="AH65">
        <f t="shared" si="15"/>
        <v>0</v>
      </c>
      <c r="AI65">
        <f>'[1]FLEX boilerplates'!$L61</f>
        <v>0</v>
      </c>
      <c r="AK65">
        <f t="shared" si="16"/>
        <v>0</v>
      </c>
      <c r="AM65">
        <f>'[1]FLEX boilerplates'!$M61</f>
        <v>0</v>
      </c>
      <c r="AO65">
        <f>'[1]FLEX boilerplates'!$N61</f>
        <v>0</v>
      </c>
      <c r="AS65">
        <f>'[1]FLEX boilerplates'!$O61</f>
        <v>0</v>
      </c>
      <c r="AU65">
        <f t="shared" si="17"/>
        <v>0</v>
      </c>
      <c r="AV65">
        <f t="shared" si="18"/>
        <v>0</v>
      </c>
      <c r="AW65">
        <f t="shared" si="19"/>
        <v>0</v>
      </c>
      <c r="AX65">
        <f t="shared" si="20"/>
        <v>0</v>
      </c>
      <c r="BG65">
        <f t="shared" si="22"/>
        <v>0</v>
      </c>
      <c r="BH65" s="10">
        <f t="shared" si="21"/>
        <v>0</v>
      </c>
    </row>
    <row r="66" spans="6:60">
      <c r="F66">
        <f t="shared" si="4"/>
        <v>0</v>
      </c>
      <c r="G66">
        <f t="shared" si="5"/>
        <v>0</v>
      </c>
      <c r="H66">
        <f t="shared" si="6"/>
        <v>0</v>
      </c>
      <c r="I66">
        <f t="shared" si="7"/>
        <v>0</v>
      </c>
      <c r="J66">
        <f>'[1]FLEX boilerplates'!$C62</f>
        <v>0</v>
      </c>
      <c r="K66">
        <f t="shared" si="8"/>
        <v>0</v>
      </c>
      <c r="L66">
        <f t="shared" si="9"/>
        <v>0</v>
      </c>
      <c r="M66">
        <f t="shared" si="10"/>
        <v>0</v>
      </c>
      <c r="R66">
        <f>'[1]FLEX boilerplates'!$E62</f>
        <v>0</v>
      </c>
      <c r="T66">
        <f t="shared" si="11"/>
        <v>0</v>
      </c>
      <c r="U66">
        <f>'[1]FLEX boilerplates'!$F62</f>
        <v>0</v>
      </c>
      <c r="W66">
        <f t="shared" si="12"/>
        <v>0</v>
      </c>
      <c r="X66">
        <f t="shared" si="13"/>
        <v>0</v>
      </c>
      <c r="Y66">
        <f>'[1]FLEX boilerplates'!$D62</f>
        <v>0</v>
      </c>
      <c r="Z66">
        <f>'[1]FLEX boilerplates'!$G62</f>
        <v>0</v>
      </c>
      <c r="AA66">
        <f>'[1]FLEX boilerplates'!$H62</f>
        <v>0</v>
      </c>
      <c r="AB66">
        <f>'[1]FLEX boilerplates'!$I62</f>
        <v>0</v>
      </c>
      <c r="AD66">
        <f>'[1]FLEX boilerplates'!$J62</f>
        <v>0</v>
      </c>
      <c r="AF66">
        <f t="shared" si="14"/>
        <v>0</v>
      </c>
      <c r="AG66">
        <f>'[1]FLEX boilerplates'!$K62</f>
        <v>0</v>
      </c>
      <c r="AH66">
        <f t="shared" si="15"/>
        <v>0</v>
      </c>
      <c r="AI66">
        <f>'[1]FLEX boilerplates'!$L62</f>
        <v>0</v>
      </c>
      <c r="AK66">
        <f t="shared" si="16"/>
        <v>0</v>
      </c>
      <c r="AM66">
        <f>'[1]FLEX boilerplates'!$M62</f>
        <v>0</v>
      </c>
      <c r="AO66">
        <f>'[1]FLEX boilerplates'!$N62</f>
        <v>0</v>
      </c>
      <c r="AS66">
        <f>'[1]FLEX boilerplates'!$O62</f>
        <v>0</v>
      </c>
      <c r="AU66">
        <f t="shared" si="17"/>
        <v>0</v>
      </c>
      <c r="AV66">
        <f t="shared" si="18"/>
        <v>0</v>
      </c>
      <c r="AW66">
        <f t="shared" si="19"/>
        <v>0</v>
      </c>
      <c r="AX66">
        <f t="shared" si="20"/>
        <v>0</v>
      </c>
      <c r="BG66">
        <f t="shared" si="22"/>
        <v>0</v>
      </c>
      <c r="BH66" s="10">
        <f t="shared" si="21"/>
        <v>0</v>
      </c>
    </row>
    <row r="67" spans="6:60">
      <c r="F67">
        <f t="shared" si="4"/>
        <v>0</v>
      </c>
      <c r="G67">
        <f t="shared" si="5"/>
        <v>0</v>
      </c>
      <c r="H67">
        <f t="shared" si="6"/>
        <v>0</v>
      </c>
      <c r="I67">
        <f t="shared" si="7"/>
        <v>0</v>
      </c>
      <c r="J67">
        <f>'[1]FLEX boilerplates'!$C63</f>
        <v>0</v>
      </c>
      <c r="K67">
        <f t="shared" si="8"/>
        <v>0</v>
      </c>
      <c r="L67">
        <f t="shared" si="9"/>
        <v>0</v>
      </c>
      <c r="M67">
        <f t="shared" si="10"/>
        <v>0</v>
      </c>
      <c r="R67">
        <f>'[1]FLEX boilerplates'!$E63</f>
        <v>0</v>
      </c>
      <c r="T67">
        <f t="shared" si="11"/>
        <v>0</v>
      </c>
      <c r="U67">
        <f>'[1]FLEX boilerplates'!$F63</f>
        <v>0</v>
      </c>
      <c r="W67">
        <f t="shared" si="12"/>
        <v>0</v>
      </c>
      <c r="X67">
        <f t="shared" si="13"/>
        <v>0</v>
      </c>
      <c r="Y67">
        <f>'[1]FLEX boilerplates'!$D63</f>
        <v>0</v>
      </c>
      <c r="Z67">
        <f>'[1]FLEX boilerplates'!$G63</f>
        <v>0</v>
      </c>
      <c r="AA67">
        <f>'[1]FLEX boilerplates'!$H63</f>
        <v>0</v>
      </c>
      <c r="AB67">
        <f>'[1]FLEX boilerplates'!$I63</f>
        <v>0</v>
      </c>
      <c r="AD67">
        <f>'[1]FLEX boilerplates'!$J63</f>
        <v>0</v>
      </c>
      <c r="AF67">
        <f t="shared" si="14"/>
        <v>0</v>
      </c>
      <c r="AG67">
        <f>'[1]FLEX boilerplates'!$K63</f>
        <v>0</v>
      </c>
      <c r="AH67">
        <f t="shared" si="15"/>
        <v>0</v>
      </c>
      <c r="AI67">
        <f>'[1]FLEX boilerplates'!$L63</f>
        <v>0</v>
      </c>
      <c r="AK67">
        <f t="shared" si="16"/>
        <v>0</v>
      </c>
      <c r="AM67">
        <f>'[1]FLEX boilerplates'!$M63</f>
        <v>0</v>
      </c>
      <c r="AO67">
        <f>'[1]FLEX boilerplates'!$N63</f>
        <v>0</v>
      </c>
      <c r="AS67">
        <f>'[1]FLEX boilerplates'!$O63</f>
        <v>0</v>
      </c>
      <c r="AU67">
        <f t="shared" si="17"/>
        <v>0</v>
      </c>
      <c r="AV67">
        <f t="shared" si="18"/>
        <v>0</v>
      </c>
      <c r="AW67">
        <f t="shared" si="19"/>
        <v>0</v>
      </c>
      <c r="AX67">
        <f t="shared" si="20"/>
        <v>0</v>
      </c>
      <c r="BG67">
        <f t="shared" si="22"/>
        <v>0</v>
      </c>
      <c r="BH67" s="10">
        <f t="shared" si="21"/>
        <v>0</v>
      </c>
    </row>
    <row r="68" spans="6:60">
      <c r="F68">
        <f t="shared" si="4"/>
        <v>0</v>
      </c>
      <c r="G68">
        <f t="shared" si="5"/>
        <v>0</v>
      </c>
      <c r="H68">
        <f t="shared" si="6"/>
        <v>0</v>
      </c>
      <c r="I68">
        <f t="shared" si="7"/>
        <v>0</v>
      </c>
      <c r="J68">
        <f>'[1]FLEX boilerplates'!$C64</f>
        <v>0</v>
      </c>
      <c r="K68">
        <f t="shared" si="8"/>
        <v>0</v>
      </c>
      <c r="L68">
        <f t="shared" si="9"/>
        <v>0</v>
      </c>
      <c r="M68">
        <f t="shared" si="10"/>
        <v>0</v>
      </c>
      <c r="R68">
        <f>'[1]FLEX boilerplates'!$E64</f>
        <v>0</v>
      </c>
      <c r="T68">
        <f t="shared" si="11"/>
        <v>0</v>
      </c>
      <c r="U68">
        <f>'[1]FLEX boilerplates'!$F64</f>
        <v>0</v>
      </c>
      <c r="W68">
        <f t="shared" si="12"/>
        <v>0</v>
      </c>
      <c r="X68">
        <f t="shared" si="13"/>
        <v>0</v>
      </c>
      <c r="Y68">
        <f>'[1]FLEX boilerplates'!$D64</f>
        <v>0</v>
      </c>
      <c r="Z68">
        <f>'[1]FLEX boilerplates'!$G64</f>
        <v>0</v>
      </c>
      <c r="AA68">
        <f>'[1]FLEX boilerplates'!$H64</f>
        <v>0</v>
      </c>
      <c r="AB68">
        <f>'[1]FLEX boilerplates'!$I64</f>
        <v>0</v>
      </c>
      <c r="AD68">
        <f>'[1]FLEX boilerplates'!$J64</f>
        <v>0</v>
      </c>
      <c r="AF68">
        <f t="shared" si="14"/>
        <v>0</v>
      </c>
      <c r="AG68">
        <f>'[1]FLEX boilerplates'!$K64</f>
        <v>0</v>
      </c>
      <c r="AH68">
        <f t="shared" si="15"/>
        <v>0</v>
      </c>
      <c r="AI68">
        <f>'[1]FLEX boilerplates'!$L64</f>
        <v>0</v>
      </c>
      <c r="AK68">
        <f t="shared" si="16"/>
        <v>0</v>
      </c>
      <c r="AM68">
        <f>'[1]FLEX boilerplates'!$M64</f>
        <v>0</v>
      </c>
      <c r="AO68">
        <f>'[1]FLEX boilerplates'!$N64</f>
        <v>0</v>
      </c>
      <c r="AS68">
        <f>'[1]FLEX boilerplates'!$O64</f>
        <v>0</v>
      </c>
      <c r="AU68">
        <f t="shared" si="17"/>
        <v>0</v>
      </c>
      <c r="AV68">
        <f t="shared" si="18"/>
        <v>0</v>
      </c>
      <c r="AW68">
        <f t="shared" si="19"/>
        <v>0</v>
      </c>
      <c r="AX68">
        <f t="shared" si="20"/>
        <v>0</v>
      </c>
      <c r="BG68">
        <f t="shared" si="22"/>
        <v>0</v>
      </c>
      <c r="BH68" s="10">
        <f t="shared" si="21"/>
        <v>0</v>
      </c>
    </row>
    <row r="69" spans="6:60">
      <c r="F69">
        <f t="shared" si="4"/>
        <v>0</v>
      </c>
      <c r="G69">
        <f t="shared" si="5"/>
        <v>0</v>
      </c>
      <c r="H69">
        <f t="shared" si="6"/>
        <v>0</v>
      </c>
      <c r="I69">
        <f t="shared" si="7"/>
        <v>0</v>
      </c>
      <c r="J69">
        <f>'[1]FLEX boilerplates'!$C65</f>
        <v>0</v>
      </c>
      <c r="K69">
        <f t="shared" si="8"/>
        <v>0</v>
      </c>
      <c r="L69">
        <f t="shared" si="9"/>
        <v>0</v>
      </c>
      <c r="M69">
        <f t="shared" si="10"/>
        <v>0</v>
      </c>
      <c r="R69">
        <f>'[1]FLEX boilerplates'!$E65</f>
        <v>0</v>
      </c>
      <c r="T69">
        <f t="shared" si="11"/>
        <v>0</v>
      </c>
      <c r="U69">
        <f>'[1]FLEX boilerplates'!$F65</f>
        <v>0</v>
      </c>
      <c r="W69">
        <f t="shared" si="12"/>
        <v>0</v>
      </c>
      <c r="X69">
        <f t="shared" si="13"/>
        <v>0</v>
      </c>
      <c r="Y69">
        <f>'[1]FLEX boilerplates'!$D65</f>
        <v>0</v>
      </c>
      <c r="Z69">
        <f>'[1]FLEX boilerplates'!$G65</f>
        <v>0</v>
      </c>
      <c r="AA69">
        <f>'[1]FLEX boilerplates'!$H65</f>
        <v>0</v>
      </c>
      <c r="AB69">
        <f>'[1]FLEX boilerplates'!$I65</f>
        <v>0</v>
      </c>
      <c r="AD69">
        <f>'[1]FLEX boilerplates'!$J65</f>
        <v>0</v>
      </c>
      <c r="AF69">
        <f t="shared" si="14"/>
        <v>0</v>
      </c>
      <c r="AG69">
        <f>'[1]FLEX boilerplates'!$K65</f>
        <v>0</v>
      </c>
      <c r="AH69">
        <f t="shared" si="15"/>
        <v>0</v>
      </c>
      <c r="AI69">
        <f>'[1]FLEX boilerplates'!$L65</f>
        <v>0</v>
      </c>
      <c r="AK69">
        <f t="shared" si="16"/>
        <v>0</v>
      </c>
      <c r="AM69">
        <f>'[1]FLEX boilerplates'!$M65</f>
        <v>0</v>
      </c>
      <c r="AO69">
        <f>'[1]FLEX boilerplates'!$N65</f>
        <v>0</v>
      </c>
      <c r="AS69">
        <f>'[1]FLEX boilerplates'!$O65</f>
        <v>0</v>
      </c>
      <c r="AU69">
        <f t="shared" si="17"/>
        <v>0</v>
      </c>
      <c r="AV69">
        <f t="shared" si="18"/>
        <v>0</v>
      </c>
      <c r="AW69">
        <f t="shared" si="19"/>
        <v>0</v>
      </c>
      <c r="AX69">
        <f t="shared" si="20"/>
        <v>0</v>
      </c>
      <c r="BG69">
        <f t="shared" si="22"/>
        <v>0</v>
      </c>
      <c r="BH69" s="10">
        <f t="shared" si="21"/>
        <v>0</v>
      </c>
    </row>
    <row r="70" spans="6:60">
      <c r="F70">
        <f t="shared" si="4"/>
        <v>0</v>
      </c>
      <c r="G70">
        <f t="shared" si="5"/>
        <v>0</v>
      </c>
      <c r="H70">
        <f t="shared" si="6"/>
        <v>0</v>
      </c>
      <c r="I70">
        <f t="shared" si="7"/>
        <v>0</v>
      </c>
      <c r="J70">
        <f>'[1]FLEX boilerplates'!$C66</f>
        <v>0</v>
      </c>
      <c r="K70">
        <f t="shared" si="8"/>
        <v>0</v>
      </c>
      <c r="L70">
        <f t="shared" si="9"/>
        <v>0</v>
      </c>
      <c r="M70">
        <f t="shared" si="10"/>
        <v>0</v>
      </c>
      <c r="R70">
        <f>'[1]FLEX boilerplates'!$E66</f>
        <v>0</v>
      </c>
      <c r="T70">
        <f t="shared" si="11"/>
        <v>0</v>
      </c>
      <c r="U70">
        <f>'[1]FLEX boilerplates'!$F66</f>
        <v>0</v>
      </c>
      <c r="W70">
        <f t="shared" si="12"/>
        <v>0</v>
      </c>
      <c r="X70">
        <f t="shared" si="13"/>
        <v>0</v>
      </c>
      <c r="Y70">
        <f>'[1]FLEX boilerplates'!$D66</f>
        <v>0</v>
      </c>
      <c r="Z70">
        <f>'[1]FLEX boilerplates'!$G66</f>
        <v>0</v>
      </c>
      <c r="AA70">
        <f>'[1]FLEX boilerplates'!$H66</f>
        <v>0</v>
      </c>
      <c r="AB70">
        <f>'[1]FLEX boilerplates'!$I66</f>
        <v>0</v>
      </c>
      <c r="AD70">
        <f>'[1]FLEX boilerplates'!$J66</f>
        <v>0</v>
      </c>
      <c r="AF70">
        <f t="shared" si="14"/>
        <v>0</v>
      </c>
      <c r="AG70">
        <f>'[1]FLEX boilerplates'!$K66</f>
        <v>0</v>
      </c>
      <c r="AH70">
        <f t="shared" si="15"/>
        <v>0</v>
      </c>
      <c r="AI70">
        <f>'[1]FLEX boilerplates'!$L66</f>
        <v>0</v>
      </c>
      <c r="AK70">
        <f t="shared" si="16"/>
        <v>0</v>
      </c>
      <c r="AM70">
        <f>'[1]FLEX boilerplates'!$M66</f>
        <v>0</v>
      </c>
      <c r="AO70">
        <f>'[1]FLEX boilerplates'!$N66</f>
        <v>0</v>
      </c>
      <c r="AS70">
        <f>'[1]FLEX boilerplates'!$O66</f>
        <v>0</v>
      </c>
      <c r="AU70">
        <f t="shared" si="17"/>
        <v>0</v>
      </c>
      <c r="AV70">
        <f t="shared" si="18"/>
        <v>0</v>
      </c>
      <c r="AW70">
        <f t="shared" si="19"/>
        <v>0</v>
      </c>
      <c r="AX70">
        <f t="shared" si="20"/>
        <v>0</v>
      </c>
      <c r="BG70">
        <f t="shared" si="22"/>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'[1]FLEX boilerplates'!$C67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'[1]FLEX boilerplates'!$E67</f>
        <v>0</v>
      </c>
      <c r="T71">
        <f t="shared" ref="T71:T105" si="30">QUOTIENT((Q71+R71+S71),3)</f>
        <v>0</v>
      </c>
      <c r="U71">
        <f>'[1]FLEX boilerplates'!$F67</f>
        <v>0</v>
      </c>
      <c r="W71">
        <f t="shared" ref="W71:W105" si="31">QUOTIENT((P71+T71),2)</f>
        <v>0</v>
      </c>
      <c r="X71">
        <f t="shared" ref="X71:X105" si="32">IF(U71=1,1,IF(V71=1,1,0))</f>
        <v>0</v>
      </c>
      <c r="Y71">
        <f>'[1]FLEX boilerplates'!$D67</f>
        <v>0</v>
      </c>
      <c r="Z71">
        <f>'[1]FLEX boilerplates'!$G67</f>
        <v>0</v>
      </c>
      <c r="AA71">
        <f>'[1]FLEX boilerplates'!$H67</f>
        <v>0</v>
      </c>
      <c r="AB71">
        <f>'[1]FLEX boilerplates'!$I67</f>
        <v>0</v>
      </c>
      <c r="AD71">
        <f>'[1]FLEX boilerplates'!$J67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boilerplates'!$K67</f>
        <v>0</v>
      </c>
      <c r="AH71">
        <f t="shared" ref="AH71:AH105" si="34">IF(G71&gt;0,IF((LEN(B71)-LEN(SUBSTITUTE(B71,"/","")))&gt;0,0,1),0)</f>
        <v>0</v>
      </c>
      <c r="AI71">
        <f>'[1]FLEX boilerplates'!$L67</f>
        <v>0</v>
      </c>
      <c r="AK71">
        <f t="shared" ref="AK71:AK105" si="35">IF(G71&gt;0,IF(((LEN(B71)-LEN(SUBSTITUTE(B71,"(","")))+(LEN(B71)-LEN(SUBSTITUTE(B71,")","")))+(LEN(B71)-LEN(SUBSTITUTE(B71,"[","")))+(LEN(B71)-LEN(SUBSTITUTE(B71,"]","")))+(LEN(B71)-LEN(SUBSTITUTE(B71,"{","")))+(LEN(B71)-LEN(SUBSTITUTE(B71,"}",""))))&gt;0,0,1),0)</f>
        <v>0</v>
      </c>
      <c r="AM71">
        <f>'[1]FLEX boilerplates'!$M67</f>
        <v>0</v>
      </c>
      <c r="AO71">
        <f>'[1]FLEX boilerplates'!$N67</f>
        <v>0</v>
      </c>
      <c r="AS71">
        <f>'[1]FLEX boilerplates'!$O67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ref="BG71:BG105" si="40">IF(E71=0,0,AF71/E71*1000)</f>
        <v>0</v>
      </c>
      <c r="BH71" s="10">
        <f t="shared" ref="BH71:BH105" si="41">G71/200/24/60</f>
        <v>0</v>
      </c>
    </row>
    <row r="72" spans="6:60">
      <c r="F72">
        <f t="shared" si="23"/>
        <v>0</v>
      </c>
      <c r="G72">
        <f t="shared" si="24"/>
        <v>0</v>
      </c>
      <c r="H72">
        <f t="shared" si="25"/>
        <v>0</v>
      </c>
      <c r="I72">
        <f t="shared" si="26"/>
        <v>0</v>
      </c>
      <c r="J72">
        <f>'[1]FLEX boilerplates'!$C68</f>
        <v>0</v>
      </c>
      <c r="K72">
        <f t="shared" si="27"/>
        <v>0</v>
      </c>
      <c r="L72">
        <f t="shared" si="28"/>
        <v>0</v>
      </c>
      <c r="M72">
        <f t="shared" si="29"/>
        <v>0</v>
      </c>
      <c r="R72">
        <f>'[1]FLEX boilerplates'!$E68</f>
        <v>0</v>
      </c>
      <c r="T72">
        <f t="shared" si="30"/>
        <v>0</v>
      </c>
      <c r="U72">
        <f>'[1]FLEX boilerplates'!$F68</f>
        <v>0</v>
      </c>
      <c r="W72">
        <f t="shared" si="31"/>
        <v>0</v>
      </c>
      <c r="X72">
        <f t="shared" si="32"/>
        <v>0</v>
      </c>
      <c r="Y72">
        <f>'[1]FLEX boilerplates'!$D68</f>
        <v>0</v>
      </c>
      <c r="Z72">
        <f>'[1]FLEX boilerplates'!$G68</f>
        <v>0</v>
      </c>
      <c r="AA72">
        <f>'[1]FLEX boilerplates'!$H68</f>
        <v>0</v>
      </c>
      <c r="AB72">
        <f>'[1]FLEX boilerplates'!$I68</f>
        <v>0</v>
      </c>
      <c r="AD72">
        <f>'[1]FLEX boilerplates'!$J68</f>
        <v>0</v>
      </c>
      <c r="AF72">
        <f t="shared" si="33"/>
        <v>0</v>
      </c>
      <c r="AG72">
        <f>'[1]FLEX boilerplates'!$K68</f>
        <v>0</v>
      </c>
      <c r="AH72">
        <f t="shared" si="34"/>
        <v>0</v>
      </c>
      <c r="AI72">
        <f>'[1]FLEX boilerplates'!$L68</f>
        <v>0</v>
      </c>
      <c r="AK72">
        <f t="shared" si="35"/>
        <v>0</v>
      </c>
      <c r="AM72">
        <f>'[1]FLEX boilerplates'!$M68</f>
        <v>0</v>
      </c>
      <c r="AO72">
        <f>'[1]FLEX boilerplates'!$N68</f>
        <v>0</v>
      </c>
      <c r="AS72">
        <f>'[1]FLEX boilerplates'!$O68</f>
        <v>0</v>
      </c>
      <c r="AU72">
        <f t="shared" si="36"/>
        <v>0</v>
      </c>
      <c r="AV72">
        <f t="shared" si="37"/>
        <v>0</v>
      </c>
      <c r="AW72">
        <f t="shared" si="38"/>
        <v>0</v>
      </c>
      <c r="AX72">
        <f t="shared" si="39"/>
        <v>0</v>
      </c>
      <c r="BG72">
        <f t="shared" si="40"/>
        <v>0</v>
      </c>
      <c r="BH72" s="10">
        <f t="shared" si="41"/>
        <v>0</v>
      </c>
    </row>
    <row r="73" spans="6:60">
      <c r="F73">
        <f t="shared" si="23"/>
        <v>0</v>
      </c>
      <c r="G73">
        <f t="shared" si="24"/>
        <v>0</v>
      </c>
      <c r="H73">
        <f t="shared" si="25"/>
        <v>0</v>
      </c>
      <c r="I73">
        <f t="shared" si="26"/>
        <v>0</v>
      </c>
      <c r="J73">
        <f>'[1]FLEX boilerplates'!$C69</f>
        <v>0</v>
      </c>
      <c r="K73">
        <f t="shared" si="27"/>
        <v>0</v>
      </c>
      <c r="L73">
        <f t="shared" si="28"/>
        <v>0</v>
      </c>
      <c r="M73">
        <f t="shared" si="29"/>
        <v>0</v>
      </c>
      <c r="R73">
        <f>'[1]FLEX boilerplates'!$E69</f>
        <v>0</v>
      </c>
      <c r="T73">
        <f t="shared" si="30"/>
        <v>0</v>
      </c>
      <c r="U73">
        <f>'[1]FLEX boilerplates'!$F69</f>
        <v>0</v>
      </c>
      <c r="W73">
        <f t="shared" si="31"/>
        <v>0</v>
      </c>
      <c r="X73">
        <f t="shared" si="32"/>
        <v>0</v>
      </c>
      <c r="Y73">
        <f>'[1]FLEX boilerplates'!$D69</f>
        <v>0</v>
      </c>
      <c r="Z73">
        <f>'[1]FLEX boilerplates'!$G69</f>
        <v>0</v>
      </c>
      <c r="AA73">
        <f>'[1]FLEX boilerplates'!$H69</f>
        <v>0</v>
      </c>
      <c r="AB73">
        <f>'[1]FLEX boilerplates'!$I69</f>
        <v>0</v>
      </c>
      <c r="AD73">
        <f>'[1]FLEX boilerplates'!$J69</f>
        <v>0</v>
      </c>
      <c r="AF73">
        <f t="shared" si="33"/>
        <v>0</v>
      </c>
      <c r="AG73">
        <f>'[1]FLEX boilerplates'!$K69</f>
        <v>0</v>
      </c>
      <c r="AH73">
        <f t="shared" si="34"/>
        <v>0</v>
      </c>
      <c r="AI73">
        <f>'[1]FLEX boilerplates'!$L69</f>
        <v>0</v>
      </c>
      <c r="AK73">
        <f t="shared" si="35"/>
        <v>0</v>
      </c>
      <c r="AM73">
        <f>'[1]FLEX boilerplates'!$M69</f>
        <v>0</v>
      </c>
      <c r="AO73">
        <f>'[1]FLEX boilerplates'!$N69</f>
        <v>0</v>
      </c>
      <c r="AS73">
        <f>'[1]FLEX boilerplates'!$O69</f>
        <v>0</v>
      </c>
      <c r="AU73">
        <f t="shared" si="36"/>
        <v>0</v>
      </c>
      <c r="AV73">
        <f t="shared" si="37"/>
        <v>0</v>
      </c>
      <c r="AW73">
        <f t="shared" si="38"/>
        <v>0</v>
      </c>
      <c r="AX73">
        <f t="shared" si="39"/>
        <v>0</v>
      </c>
      <c r="BG73">
        <f t="shared" si="40"/>
        <v>0</v>
      </c>
      <c r="BH73" s="10">
        <f t="shared" si="41"/>
        <v>0</v>
      </c>
    </row>
    <row r="74" spans="6:60">
      <c r="F74">
        <f t="shared" si="23"/>
        <v>0</v>
      </c>
      <c r="G74">
        <f t="shared" si="24"/>
        <v>0</v>
      </c>
      <c r="H74">
        <f t="shared" si="25"/>
        <v>0</v>
      </c>
      <c r="I74">
        <f t="shared" si="26"/>
        <v>0</v>
      </c>
      <c r="J74">
        <f>'[1]FLEX boilerplates'!$C70</f>
        <v>0</v>
      </c>
      <c r="K74">
        <f t="shared" si="27"/>
        <v>0</v>
      </c>
      <c r="L74">
        <f t="shared" si="28"/>
        <v>0</v>
      </c>
      <c r="M74">
        <f t="shared" si="29"/>
        <v>0</v>
      </c>
      <c r="R74">
        <f>'[1]FLEX boilerplates'!$E70</f>
        <v>0</v>
      </c>
      <c r="T74">
        <f t="shared" si="30"/>
        <v>0</v>
      </c>
      <c r="U74">
        <f>'[1]FLEX boilerplates'!$F70</f>
        <v>0</v>
      </c>
      <c r="W74">
        <f t="shared" si="31"/>
        <v>0</v>
      </c>
      <c r="X74">
        <f t="shared" si="32"/>
        <v>0</v>
      </c>
      <c r="Y74">
        <f>'[1]FLEX boilerplates'!$D70</f>
        <v>0</v>
      </c>
      <c r="Z74">
        <f>'[1]FLEX boilerplates'!$G70</f>
        <v>0</v>
      </c>
      <c r="AA74">
        <f>'[1]FLEX boilerplates'!$H70</f>
        <v>0</v>
      </c>
      <c r="AB74">
        <f>'[1]FLEX boilerplates'!$I70</f>
        <v>0</v>
      </c>
      <c r="AD74">
        <f>'[1]FLEX boilerplates'!$J70</f>
        <v>0</v>
      </c>
      <c r="AF74">
        <f t="shared" si="33"/>
        <v>0</v>
      </c>
      <c r="AG74">
        <f>'[1]FLEX boilerplates'!$K70</f>
        <v>0</v>
      </c>
      <c r="AH74">
        <f t="shared" si="34"/>
        <v>0</v>
      </c>
      <c r="AI74">
        <f>'[1]FLEX boilerplates'!$L70</f>
        <v>0</v>
      </c>
      <c r="AK74">
        <f t="shared" si="35"/>
        <v>0</v>
      </c>
      <c r="AM74">
        <f>'[1]FLEX boilerplates'!$M70</f>
        <v>0</v>
      </c>
      <c r="AO74">
        <f>'[1]FLEX boilerplates'!$N70</f>
        <v>0</v>
      </c>
      <c r="AS74">
        <f>'[1]FLEX boilerplates'!$O70</f>
        <v>0</v>
      </c>
      <c r="AU74">
        <f t="shared" si="36"/>
        <v>0</v>
      </c>
      <c r="AV74">
        <f t="shared" si="37"/>
        <v>0</v>
      </c>
      <c r="AW74">
        <f t="shared" si="38"/>
        <v>0</v>
      </c>
      <c r="AX74">
        <f t="shared" si="39"/>
        <v>0</v>
      </c>
      <c r="BG74">
        <f t="shared" si="40"/>
        <v>0</v>
      </c>
      <c r="BH74" s="10">
        <f t="shared" si="41"/>
        <v>0</v>
      </c>
    </row>
    <row r="75" spans="6:60">
      <c r="F75">
        <f t="shared" si="23"/>
        <v>0</v>
      </c>
      <c r="G75">
        <f t="shared" si="24"/>
        <v>0</v>
      </c>
      <c r="H75">
        <f t="shared" si="25"/>
        <v>0</v>
      </c>
      <c r="I75">
        <f t="shared" si="26"/>
        <v>0</v>
      </c>
      <c r="J75">
        <f>'[1]FLEX boilerplates'!$C71</f>
        <v>0</v>
      </c>
      <c r="K75">
        <f t="shared" si="27"/>
        <v>0</v>
      </c>
      <c r="L75">
        <f t="shared" si="28"/>
        <v>0</v>
      </c>
      <c r="M75">
        <f t="shared" si="29"/>
        <v>0</v>
      </c>
      <c r="R75">
        <f>'[1]FLEX boilerplates'!$E71</f>
        <v>0</v>
      </c>
      <c r="T75">
        <f t="shared" si="30"/>
        <v>0</v>
      </c>
      <c r="U75">
        <f>'[1]FLEX boilerplates'!$F71</f>
        <v>0</v>
      </c>
      <c r="W75">
        <f t="shared" si="31"/>
        <v>0</v>
      </c>
      <c r="X75">
        <f t="shared" si="32"/>
        <v>0</v>
      </c>
      <c r="Y75">
        <f>'[1]FLEX boilerplates'!$D71</f>
        <v>0</v>
      </c>
      <c r="Z75">
        <f>'[1]FLEX boilerplates'!$G71</f>
        <v>0</v>
      </c>
      <c r="AA75">
        <f>'[1]FLEX boilerplates'!$H71</f>
        <v>0</v>
      </c>
      <c r="AB75">
        <f>'[1]FLEX boilerplates'!$I71</f>
        <v>0</v>
      </c>
      <c r="AD75">
        <f>'[1]FLEX boilerplates'!$J71</f>
        <v>0</v>
      </c>
      <c r="AF75">
        <f t="shared" si="33"/>
        <v>0</v>
      </c>
      <c r="AG75">
        <f>'[1]FLEX boilerplates'!$K71</f>
        <v>0</v>
      </c>
      <c r="AH75">
        <f t="shared" si="34"/>
        <v>0</v>
      </c>
      <c r="AI75">
        <f>'[1]FLEX boilerplates'!$L71</f>
        <v>0</v>
      </c>
      <c r="AK75">
        <f t="shared" si="35"/>
        <v>0</v>
      </c>
      <c r="AM75">
        <f>'[1]FLEX boilerplates'!$M71</f>
        <v>0</v>
      </c>
      <c r="AO75">
        <f>'[1]FLEX boilerplates'!$N71</f>
        <v>0</v>
      </c>
      <c r="AS75">
        <f>'[1]FLEX boilerplates'!$O71</f>
        <v>0</v>
      </c>
      <c r="AU75">
        <f t="shared" si="36"/>
        <v>0</v>
      </c>
      <c r="AV75">
        <f t="shared" si="37"/>
        <v>0</v>
      </c>
      <c r="AW75">
        <f t="shared" si="38"/>
        <v>0</v>
      </c>
      <c r="AX75">
        <f t="shared" si="39"/>
        <v>0</v>
      </c>
      <c r="BG75">
        <f t="shared" si="40"/>
        <v>0</v>
      </c>
      <c r="BH75" s="10">
        <f t="shared" si="41"/>
        <v>0</v>
      </c>
    </row>
    <row r="76" spans="6:60">
      <c r="F76">
        <f t="shared" si="23"/>
        <v>0</v>
      </c>
      <c r="G76">
        <f t="shared" si="24"/>
        <v>0</v>
      </c>
      <c r="H76">
        <f t="shared" si="25"/>
        <v>0</v>
      </c>
      <c r="I76">
        <f t="shared" si="26"/>
        <v>0</v>
      </c>
      <c r="J76">
        <f>'[1]FLEX boilerplates'!$C72</f>
        <v>0</v>
      </c>
      <c r="K76">
        <f t="shared" si="27"/>
        <v>0</v>
      </c>
      <c r="L76">
        <f t="shared" si="28"/>
        <v>0</v>
      </c>
      <c r="M76">
        <f t="shared" si="29"/>
        <v>0</v>
      </c>
      <c r="R76">
        <f>'[1]FLEX boilerplates'!$E72</f>
        <v>0</v>
      </c>
      <c r="T76">
        <f t="shared" si="30"/>
        <v>0</v>
      </c>
      <c r="U76">
        <f>'[1]FLEX boilerplates'!$F72</f>
        <v>0</v>
      </c>
      <c r="W76">
        <f t="shared" si="31"/>
        <v>0</v>
      </c>
      <c r="X76">
        <f t="shared" si="32"/>
        <v>0</v>
      </c>
      <c r="Y76">
        <f>'[1]FLEX boilerplates'!$D72</f>
        <v>0</v>
      </c>
      <c r="Z76">
        <f>'[1]FLEX boilerplates'!$G72</f>
        <v>0</v>
      </c>
      <c r="AA76">
        <f>'[1]FLEX boilerplates'!$H72</f>
        <v>0</v>
      </c>
      <c r="AB76">
        <f>'[1]FLEX boilerplates'!$I72</f>
        <v>0</v>
      </c>
      <c r="AD76">
        <f>'[1]FLEX boilerplates'!$J72</f>
        <v>0</v>
      </c>
      <c r="AF76">
        <f t="shared" si="33"/>
        <v>0</v>
      </c>
      <c r="AG76">
        <f>'[1]FLEX boilerplates'!$K72</f>
        <v>0</v>
      </c>
      <c r="AH76">
        <f t="shared" si="34"/>
        <v>0</v>
      </c>
      <c r="AI76">
        <f>'[1]FLEX boilerplates'!$L72</f>
        <v>0</v>
      </c>
      <c r="AK76">
        <f t="shared" si="35"/>
        <v>0</v>
      </c>
      <c r="AM76">
        <f>'[1]FLEX boilerplates'!$M72</f>
        <v>0</v>
      </c>
      <c r="AO76">
        <f>'[1]FLEX boilerplates'!$N72</f>
        <v>0</v>
      </c>
      <c r="AS76">
        <f>'[1]FLEX boilerplates'!$O72</f>
        <v>0</v>
      </c>
      <c r="AU76">
        <f t="shared" si="36"/>
        <v>0</v>
      </c>
      <c r="AV76">
        <f t="shared" si="37"/>
        <v>0</v>
      </c>
      <c r="AW76">
        <f t="shared" si="38"/>
        <v>0</v>
      </c>
      <c r="AX76">
        <f t="shared" si="39"/>
        <v>0</v>
      </c>
      <c r="BG76">
        <f t="shared" si="40"/>
        <v>0</v>
      </c>
      <c r="BH76" s="10">
        <f t="shared" si="41"/>
        <v>0</v>
      </c>
    </row>
    <row r="77" spans="6:60">
      <c r="F77">
        <f t="shared" si="23"/>
        <v>0</v>
      </c>
      <c r="G77">
        <f t="shared" si="24"/>
        <v>0</v>
      </c>
      <c r="H77">
        <f t="shared" si="25"/>
        <v>0</v>
      </c>
      <c r="I77">
        <f t="shared" si="26"/>
        <v>0</v>
      </c>
      <c r="J77">
        <f>'[1]FLEX boilerplates'!$C73</f>
        <v>0</v>
      </c>
      <c r="K77">
        <f t="shared" si="27"/>
        <v>0</v>
      </c>
      <c r="L77">
        <f t="shared" si="28"/>
        <v>0</v>
      </c>
      <c r="M77">
        <f t="shared" si="29"/>
        <v>0</v>
      </c>
      <c r="R77">
        <f>'[1]FLEX boilerplates'!$E73</f>
        <v>0</v>
      </c>
      <c r="T77">
        <f t="shared" si="30"/>
        <v>0</v>
      </c>
      <c r="U77">
        <f>'[1]FLEX boilerplates'!$F73</f>
        <v>0</v>
      </c>
      <c r="W77">
        <f t="shared" si="31"/>
        <v>0</v>
      </c>
      <c r="X77">
        <f t="shared" si="32"/>
        <v>0</v>
      </c>
      <c r="Y77">
        <f>'[1]FLEX boilerplates'!$D73</f>
        <v>0</v>
      </c>
      <c r="Z77">
        <f>'[1]FLEX boilerplates'!$G73</f>
        <v>0</v>
      </c>
      <c r="AA77">
        <f>'[1]FLEX boilerplates'!$H73</f>
        <v>0</v>
      </c>
      <c r="AB77">
        <f>'[1]FLEX boilerplates'!$I73</f>
        <v>0</v>
      </c>
      <c r="AD77">
        <f>'[1]FLEX boilerplates'!$J73</f>
        <v>0</v>
      </c>
      <c r="AF77">
        <f t="shared" si="33"/>
        <v>0</v>
      </c>
      <c r="AG77">
        <f>'[1]FLEX boilerplates'!$K73</f>
        <v>0</v>
      </c>
      <c r="AH77">
        <f t="shared" si="34"/>
        <v>0</v>
      </c>
      <c r="AI77">
        <f>'[1]FLEX boilerplates'!$L73</f>
        <v>0</v>
      </c>
      <c r="AK77">
        <f t="shared" si="35"/>
        <v>0</v>
      </c>
      <c r="AM77">
        <f>'[1]FLEX boilerplates'!$M73</f>
        <v>0</v>
      </c>
      <c r="AO77">
        <f>'[1]FLEX boilerplates'!$N73</f>
        <v>0</v>
      </c>
      <c r="AS77">
        <f>'[1]FLEX boilerplates'!$O73</f>
        <v>0</v>
      </c>
      <c r="AU77">
        <f t="shared" si="36"/>
        <v>0</v>
      </c>
      <c r="AV77">
        <f t="shared" si="37"/>
        <v>0</v>
      </c>
      <c r="AW77">
        <f t="shared" si="38"/>
        <v>0</v>
      </c>
      <c r="AX77">
        <f t="shared" si="39"/>
        <v>0</v>
      </c>
      <c r="BG77">
        <f t="shared" si="40"/>
        <v>0</v>
      </c>
      <c r="BH77" s="10">
        <f t="shared" si="41"/>
        <v>0</v>
      </c>
    </row>
    <row r="78" spans="6:60">
      <c r="F78">
        <f t="shared" si="23"/>
        <v>0</v>
      </c>
      <c r="G78">
        <f t="shared" si="24"/>
        <v>0</v>
      </c>
      <c r="H78">
        <f t="shared" si="25"/>
        <v>0</v>
      </c>
      <c r="I78">
        <f t="shared" si="26"/>
        <v>0</v>
      </c>
      <c r="J78">
        <f>'[1]FLEX boilerplates'!$C74</f>
        <v>0</v>
      </c>
      <c r="K78">
        <f t="shared" si="27"/>
        <v>0</v>
      </c>
      <c r="L78">
        <f t="shared" si="28"/>
        <v>0</v>
      </c>
      <c r="M78">
        <f t="shared" si="29"/>
        <v>0</v>
      </c>
      <c r="R78">
        <f>'[1]FLEX boilerplates'!$E74</f>
        <v>0</v>
      </c>
      <c r="T78">
        <f t="shared" si="30"/>
        <v>0</v>
      </c>
      <c r="U78">
        <f>'[1]FLEX boilerplates'!$F74</f>
        <v>0</v>
      </c>
      <c r="W78">
        <f t="shared" si="31"/>
        <v>0</v>
      </c>
      <c r="X78">
        <f t="shared" si="32"/>
        <v>0</v>
      </c>
      <c r="Y78">
        <f>'[1]FLEX boilerplates'!$D74</f>
        <v>0</v>
      </c>
      <c r="Z78">
        <f>'[1]FLEX boilerplates'!$G74</f>
        <v>0</v>
      </c>
      <c r="AA78">
        <f>'[1]FLEX boilerplates'!$H74</f>
        <v>0</v>
      </c>
      <c r="AB78">
        <f>'[1]FLEX boilerplates'!$I74</f>
        <v>0</v>
      </c>
      <c r="AD78">
        <f>'[1]FLEX boilerplates'!$J74</f>
        <v>0</v>
      </c>
      <c r="AF78">
        <f t="shared" si="33"/>
        <v>0</v>
      </c>
      <c r="AG78">
        <f>'[1]FLEX boilerplates'!$K74</f>
        <v>0</v>
      </c>
      <c r="AH78">
        <f t="shared" si="34"/>
        <v>0</v>
      </c>
      <c r="AI78">
        <f>'[1]FLEX boilerplates'!$L74</f>
        <v>0</v>
      </c>
      <c r="AK78">
        <f t="shared" si="35"/>
        <v>0</v>
      </c>
      <c r="AM78">
        <f>'[1]FLEX boilerplates'!$M74</f>
        <v>0</v>
      </c>
      <c r="AO78">
        <f>'[1]FLEX boilerplates'!$N74</f>
        <v>0</v>
      </c>
      <c r="AS78">
        <f>'[1]FLEX boilerplates'!$O74</f>
        <v>0</v>
      </c>
      <c r="AU78">
        <f t="shared" si="36"/>
        <v>0</v>
      </c>
      <c r="AV78">
        <f t="shared" si="37"/>
        <v>0</v>
      </c>
      <c r="AW78">
        <f t="shared" si="38"/>
        <v>0</v>
      </c>
      <c r="AX78">
        <f t="shared" si="39"/>
        <v>0</v>
      </c>
      <c r="BG78">
        <f t="shared" si="40"/>
        <v>0</v>
      </c>
      <c r="BH78" s="10">
        <f t="shared" si="41"/>
        <v>0</v>
      </c>
    </row>
    <row r="79" spans="6:60">
      <c r="F79">
        <f t="shared" si="23"/>
        <v>0</v>
      </c>
      <c r="G79">
        <f t="shared" si="24"/>
        <v>0</v>
      </c>
      <c r="H79">
        <f t="shared" si="25"/>
        <v>0</v>
      </c>
      <c r="I79">
        <f t="shared" si="26"/>
        <v>0</v>
      </c>
      <c r="J79">
        <f>'[1]FLEX boilerplates'!$C75</f>
        <v>0</v>
      </c>
      <c r="K79">
        <f t="shared" si="27"/>
        <v>0</v>
      </c>
      <c r="L79">
        <f t="shared" si="28"/>
        <v>0</v>
      </c>
      <c r="M79">
        <f t="shared" si="29"/>
        <v>0</v>
      </c>
      <c r="R79">
        <f>'[1]FLEX boilerplates'!$E75</f>
        <v>0</v>
      </c>
      <c r="T79">
        <f t="shared" si="30"/>
        <v>0</v>
      </c>
      <c r="U79">
        <f>'[1]FLEX boilerplates'!$F75</f>
        <v>0</v>
      </c>
      <c r="W79">
        <f t="shared" si="31"/>
        <v>0</v>
      </c>
      <c r="X79">
        <f t="shared" si="32"/>
        <v>0</v>
      </c>
      <c r="Y79">
        <f>'[1]FLEX boilerplates'!$D75</f>
        <v>0</v>
      </c>
      <c r="Z79">
        <f>'[1]FLEX boilerplates'!$G75</f>
        <v>0</v>
      </c>
      <c r="AA79">
        <f>'[1]FLEX boilerplates'!$H75</f>
        <v>0</v>
      </c>
      <c r="AB79">
        <f>'[1]FLEX boilerplates'!$I75</f>
        <v>0</v>
      </c>
      <c r="AD79">
        <f>'[1]FLEX boilerplates'!$J75</f>
        <v>0</v>
      </c>
      <c r="AF79">
        <f t="shared" si="33"/>
        <v>0</v>
      </c>
      <c r="AG79">
        <f>'[1]FLEX boilerplates'!$K75</f>
        <v>0</v>
      </c>
      <c r="AH79">
        <f t="shared" si="34"/>
        <v>0</v>
      </c>
      <c r="AI79">
        <f>'[1]FLEX boilerplates'!$L75</f>
        <v>0</v>
      </c>
      <c r="AK79">
        <f t="shared" si="35"/>
        <v>0</v>
      </c>
      <c r="AM79">
        <f>'[1]FLEX boilerplates'!$M75</f>
        <v>0</v>
      </c>
      <c r="AO79">
        <f>'[1]FLEX boilerplates'!$N75</f>
        <v>0</v>
      </c>
      <c r="AS79">
        <f>'[1]FLEX boilerplates'!$O75</f>
        <v>0</v>
      </c>
      <c r="AU79">
        <f t="shared" si="36"/>
        <v>0</v>
      </c>
      <c r="AV79">
        <f t="shared" si="37"/>
        <v>0</v>
      </c>
      <c r="AW79">
        <f t="shared" si="38"/>
        <v>0</v>
      </c>
      <c r="AX79">
        <f t="shared" si="39"/>
        <v>0</v>
      </c>
      <c r="BG79">
        <f t="shared" si="40"/>
        <v>0</v>
      </c>
      <c r="BH79" s="10">
        <f t="shared" si="41"/>
        <v>0</v>
      </c>
    </row>
    <row r="80" spans="6:60">
      <c r="F80">
        <f t="shared" si="23"/>
        <v>0</v>
      </c>
      <c r="G80">
        <f t="shared" si="24"/>
        <v>0</v>
      </c>
      <c r="H80">
        <f t="shared" si="25"/>
        <v>0</v>
      </c>
      <c r="I80">
        <f t="shared" si="26"/>
        <v>0</v>
      </c>
      <c r="J80">
        <f>'[1]FLEX boilerplates'!$C76</f>
        <v>0</v>
      </c>
      <c r="K80">
        <f t="shared" si="27"/>
        <v>0</v>
      </c>
      <c r="L80">
        <f t="shared" si="28"/>
        <v>0</v>
      </c>
      <c r="M80">
        <f t="shared" si="29"/>
        <v>0</v>
      </c>
      <c r="R80">
        <f>'[1]FLEX boilerplates'!$E76</f>
        <v>0</v>
      </c>
      <c r="T80">
        <f t="shared" si="30"/>
        <v>0</v>
      </c>
      <c r="U80">
        <f>'[1]FLEX boilerplates'!$F76</f>
        <v>0</v>
      </c>
      <c r="W80">
        <f t="shared" si="31"/>
        <v>0</v>
      </c>
      <c r="X80">
        <f t="shared" si="32"/>
        <v>0</v>
      </c>
      <c r="Y80">
        <f>'[1]FLEX boilerplates'!$D76</f>
        <v>0</v>
      </c>
      <c r="Z80">
        <f>'[1]FLEX boilerplates'!$G76</f>
        <v>0</v>
      </c>
      <c r="AA80">
        <f>'[1]FLEX boilerplates'!$H76</f>
        <v>0</v>
      </c>
      <c r="AB80">
        <f>'[1]FLEX boilerplates'!$I76</f>
        <v>0</v>
      </c>
      <c r="AD80">
        <f>'[1]FLEX boilerplates'!$J76</f>
        <v>0</v>
      </c>
      <c r="AF80">
        <f t="shared" si="33"/>
        <v>0</v>
      </c>
      <c r="AG80">
        <f>'[1]FLEX boilerplates'!$K76</f>
        <v>0</v>
      </c>
      <c r="AH80">
        <f t="shared" si="34"/>
        <v>0</v>
      </c>
      <c r="AI80">
        <f>'[1]FLEX boilerplates'!$L76</f>
        <v>0</v>
      </c>
      <c r="AK80">
        <f t="shared" si="35"/>
        <v>0</v>
      </c>
      <c r="AM80">
        <f>'[1]FLEX boilerplates'!$M76</f>
        <v>0</v>
      </c>
      <c r="AO80">
        <f>'[1]FLEX boilerplates'!$N76</f>
        <v>0</v>
      </c>
      <c r="AS80">
        <f>'[1]FLEX boilerplates'!$O76</f>
        <v>0</v>
      </c>
      <c r="AU80">
        <f t="shared" si="36"/>
        <v>0</v>
      </c>
      <c r="AV80">
        <f t="shared" si="37"/>
        <v>0</v>
      </c>
      <c r="AW80">
        <f t="shared" si="38"/>
        <v>0</v>
      </c>
      <c r="AX80">
        <f t="shared" si="39"/>
        <v>0</v>
      </c>
      <c r="BG80">
        <f t="shared" si="40"/>
        <v>0</v>
      </c>
      <c r="BH80" s="10">
        <f t="shared" si="41"/>
        <v>0</v>
      </c>
    </row>
    <row r="81" spans="6:60">
      <c r="F81">
        <f t="shared" si="23"/>
        <v>0</v>
      </c>
      <c r="G81">
        <f t="shared" si="24"/>
        <v>0</v>
      </c>
      <c r="H81">
        <f t="shared" si="25"/>
        <v>0</v>
      </c>
      <c r="I81">
        <f t="shared" si="26"/>
        <v>0</v>
      </c>
      <c r="J81">
        <f>'[1]FLEX boilerplates'!$C77</f>
        <v>0</v>
      </c>
      <c r="K81">
        <f t="shared" si="27"/>
        <v>0</v>
      </c>
      <c r="L81">
        <f t="shared" si="28"/>
        <v>0</v>
      </c>
      <c r="M81">
        <f t="shared" si="29"/>
        <v>0</v>
      </c>
      <c r="R81">
        <f>'[1]FLEX boilerplates'!$E77</f>
        <v>0</v>
      </c>
      <c r="T81">
        <f t="shared" si="30"/>
        <v>0</v>
      </c>
      <c r="U81">
        <f>'[1]FLEX boilerplates'!$F77</f>
        <v>0</v>
      </c>
      <c r="W81">
        <f t="shared" si="31"/>
        <v>0</v>
      </c>
      <c r="X81">
        <f t="shared" si="32"/>
        <v>0</v>
      </c>
      <c r="Y81">
        <f>'[1]FLEX boilerplates'!$D77</f>
        <v>0</v>
      </c>
      <c r="Z81">
        <f>'[1]FLEX boilerplates'!$G77</f>
        <v>0</v>
      </c>
      <c r="AA81">
        <f>'[1]FLEX boilerplates'!$H77</f>
        <v>0</v>
      </c>
      <c r="AB81">
        <f>'[1]FLEX boilerplates'!$I77</f>
        <v>0</v>
      </c>
      <c r="AD81">
        <f>'[1]FLEX boilerplates'!$J77</f>
        <v>0</v>
      </c>
      <c r="AF81">
        <f t="shared" si="33"/>
        <v>0</v>
      </c>
      <c r="AG81">
        <f>'[1]FLEX boilerplates'!$K77</f>
        <v>0</v>
      </c>
      <c r="AH81">
        <f t="shared" si="34"/>
        <v>0</v>
      </c>
      <c r="AI81">
        <f>'[1]FLEX boilerplates'!$L77</f>
        <v>0</v>
      </c>
      <c r="AK81">
        <f t="shared" si="35"/>
        <v>0</v>
      </c>
      <c r="AM81">
        <f>'[1]FLEX boilerplates'!$M77</f>
        <v>0</v>
      </c>
      <c r="AO81">
        <f>'[1]FLEX boilerplates'!$N77</f>
        <v>0</v>
      </c>
      <c r="AS81">
        <f>'[1]FLEX boilerplates'!$O77</f>
        <v>0</v>
      </c>
      <c r="AU81">
        <f t="shared" si="36"/>
        <v>0</v>
      </c>
      <c r="AV81">
        <f t="shared" si="37"/>
        <v>0</v>
      </c>
      <c r="AW81">
        <f t="shared" si="38"/>
        <v>0</v>
      </c>
      <c r="AX81">
        <f t="shared" si="39"/>
        <v>0</v>
      </c>
      <c r="BG81">
        <f t="shared" si="40"/>
        <v>0</v>
      </c>
      <c r="BH81" s="10">
        <f t="shared" si="41"/>
        <v>0</v>
      </c>
    </row>
    <row r="82" spans="6:60">
      <c r="F82">
        <f t="shared" si="23"/>
        <v>0</v>
      </c>
      <c r="G82">
        <f t="shared" si="24"/>
        <v>0</v>
      </c>
      <c r="H82">
        <f t="shared" si="25"/>
        <v>0</v>
      </c>
      <c r="I82">
        <f t="shared" si="26"/>
        <v>0</v>
      </c>
      <c r="J82">
        <f>'[1]FLEX boilerplates'!$C78</f>
        <v>0</v>
      </c>
      <c r="K82">
        <f t="shared" si="27"/>
        <v>0</v>
      </c>
      <c r="L82">
        <f t="shared" si="28"/>
        <v>0</v>
      </c>
      <c r="M82">
        <f t="shared" si="29"/>
        <v>0</v>
      </c>
      <c r="R82">
        <f>'[1]FLEX boilerplates'!$E78</f>
        <v>0</v>
      </c>
      <c r="T82">
        <f t="shared" si="30"/>
        <v>0</v>
      </c>
      <c r="U82">
        <f>'[1]FLEX boilerplates'!$F78</f>
        <v>0</v>
      </c>
      <c r="W82">
        <f t="shared" si="31"/>
        <v>0</v>
      </c>
      <c r="X82">
        <f t="shared" si="32"/>
        <v>0</v>
      </c>
      <c r="Y82">
        <f>'[1]FLEX boilerplates'!$D78</f>
        <v>0</v>
      </c>
      <c r="Z82">
        <f>'[1]FLEX boilerplates'!$G78</f>
        <v>0</v>
      </c>
      <c r="AA82">
        <f>'[1]FLEX boilerplates'!$H78</f>
        <v>0</v>
      </c>
      <c r="AB82">
        <f>'[1]FLEX boilerplates'!$I78</f>
        <v>0</v>
      </c>
      <c r="AD82">
        <f>'[1]FLEX boilerplates'!$J78</f>
        <v>0</v>
      </c>
      <c r="AF82">
        <f t="shared" si="33"/>
        <v>0</v>
      </c>
      <c r="AG82">
        <f>'[1]FLEX boilerplates'!$K78</f>
        <v>0</v>
      </c>
      <c r="AH82">
        <f t="shared" si="34"/>
        <v>0</v>
      </c>
      <c r="AI82">
        <f>'[1]FLEX boilerplates'!$L78</f>
        <v>0</v>
      </c>
      <c r="AK82">
        <f t="shared" si="35"/>
        <v>0</v>
      </c>
      <c r="AM82">
        <f>'[1]FLEX boilerplates'!$M78</f>
        <v>0</v>
      </c>
      <c r="AO82">
        <f>'[1]FLEX boilerplates'!$N78</f>
        <v>0</v>
      </c>
      <c r="AS82">
        <f>'[1]FLEX boilerplates'!$O78</f>
        <v>0</v>
      </c>
      <c r="AU82">
        <f t="shared" si="36"/>
        <v>0</v>
      </c>
      <c r="AV82">
        <f t="shared" si="37"/>
        <v>0</v>
      </c>
      <c r="AW82">
        <f t="shared" si="38"/>
        <v>0</v>
      </c>
      <c r="AX82">
        <f t="shared" si="39"/>
        <v>0</v>
      </c>
      <c r="BG82">
        <f t="shared" si="40"/>
        <v>0</v>
      </c>
      <c r="BH82" s="10">
        <f t="shared" si="41"/>
        <v>0</v>
      </c>
    </row>
    <row r="83" spans="6:60">
      <c r="F83">
        <f t="shared" si="23"/>
        <v>0</v>
      </c>
      <c r="G83">
        <f t="shared" si="24"/>
        <v>0</v>
      </c>
      <c r="H83">
        <f t="shared" si="25"/>
        <v>0</v>
      </c>
      <c r="I83">
        <f t="shared" si="26"/>
        <v>0</v>
      </c>
      <c r="J83">
        <f>'[1]FLEX boilerplates'!$C79</f>
        <v>0</v>
      </c>
      <c r="K83">
        <f t="shared" si="27"/>
        <v>0</v>
      </c>
      <c r="L83">
        <f t="shared" si="28"/>
        <v>0</v>
      </c>
      <c r="M83">
        <f t="shared" si="29"/>
        <v>0</v>
      </c>
      <c r="R83">
        <f>'[1]FLEX boilerplates'!$E79</f>
        <v>0</v>
      </c>
      <c r="T83">
        <f t="shared" si="30"/>
        <v>0</v>
      </c>
      <c r="U83">
        <f>'[1]FLEX boilerplates'!$F79</f>
        <v>0</v>
      </c>
      <c r="W83">
        <f t="shared" si="31"/>
        <v>0</v>
      </c>
      <c r="X83">
        <f t="shared" si="32"/>
        <v>0</v>
      </c>
      <c r="Y83">
        <f>'[1]FLEX boilerplates'!$D79</f>
        <v>0</v>
      </c>
      <c r="Z83">
        <f>'[1]FLEX boilerplates'!$G79</f>
        <v>0</v>
      </c>
      <c r="AA83">
        <f>'[1]FLEX boilerplates'!$H79</f>
        <v>0</v>
      </c>
      <c r="AB83">
        <f>'[1]FLEX boilerplates'!$I79</f>
        <v>0</v>
      </c>
      <c r="AD83">
        <f>'[1]FLEX boilerplates'!$J79</f>
        <v>0</v>
      </c>
      <c r="AF83">
        <f t="shared" si="33"/>
        <v>0</v>
      </c>
      <c r="AG83">
        <f>'[1]FLEX boilerplates'!$K79</f>
        <v>0</v>
      </c>
      <c r="AH83">
        <f t="shared" si="34"/>
        <v>0</v>
      </c>
      <c r="AI83">
        <f>'[1]FLEX boilerplates'!$L79</f>
        <v>0</v>
      </c>
      <c r="AK83">
        <f t="shared" si="35"/>
        <v>0</v>
      </c>
      <c r="AM83">
        <f>'[1]FLEX boilerplates'!$M79</f>
        <v>0</v>
      </c>
      <c r="AO83">
        <f>'[1]FLEX boilerplates'!$N79</f>
        <v>0</v>
      </c>
      <c r="AS83">
        <f>'[1]FLEX boilerplates'!$O79</f>
        <v>0</v>
      </c>
      <c r="AU83">
        <f t="shared" si="36"/>
        <v>0</v>
      </c>
      <c r="AV83">
        <f t="shared" si="37"/>
        <v>0</v>
      </c>
      <c r="AW83">
        <f t="shared" si="38"/>
        <v>0</v>
      </c>
      <c r="AX83">
        <f t="shared" si="39"/>
        <v>0</v>
      </c>
      <c r="BG83">
        <f t="shared" si="40"/>
        <v>0</v>
      </c>
      <c r="BH83" s="10">
        <f t="shared" si="41"/>
        <v>0</v>
      </c>
    </row>
    <row r="84" spans="6:60">
      <c r="F84">
        <f t="shared" si="23"/>
        <v>0</v>
      </c>
      <c r="G84">
        <f t="shared" si="24"/>
        <v>0</v>
      </c>
      <c r="H84">
        <f t="shared" si="25"/>
        <v>0</v>
      </c>
      <c r="I84">
        <f t="shared" si="26"/>
        <v>0</v>
      </c>
      <c r="J84">
        <f>'[1]FLEX boilerplates'!$C80</f>
        <v>0</v>
      </c>
      <c r="K84">
        <f t="shared" si="27"/>
        <v>0</v>
      </c>
      <c r="L84">
        <f t="shared" si="28"/>
        <v>0</v>
      </c>
      <c r="M84">
        <f t="shared" si="29"/>
        <v>0</v>
      </c>
      <c r="R84">
        <f>'[1]FLEX boilerplates'!$E80</f>
        <v>0</v>
      </c>
      <c r="T84">
        <f t="shared" si="30"/>
        <v>0</v>
      </c>
      <c r="U84">
        <f>'[1]FLEX boilerplates'!$F80</f>
        <v>0</v>
      </c>
      <c r="W84">
        <f t="shared" si="31"/>
        <v>0</v>
      </c>
      <c r="X84">
        <f t="shared" si="32"/>
        <v>0</v>
      </c>
      <c r="Y84">
        <f>'[1]FLEX boilerplates'!$D80</f>
        <v>0</v>
      </c>
      <c r="Z84">
        <f>'[1]FLEX boilerplates'!$G80</f>
        <v>0</v>
      </c>
      <c r="AA84">
        <f>'[1]FLEX boilerplates'!$H80</f>
        <v>0</v>
      </c>
      <c r="AB84">
        <f>'[1]FLEX boilerplates'!$I80</f>
        <v>0</v>
      </c>
      <c r="AD84">
        <f>'[1]FLEX boilerplates'!$J80</f>
        <v>0</v>
      </c>
      <c r="AF84">
        <f t="shared" si="33"/>
        <v>0</v>
      </c>
      <c r="AG84">
        <f>'[1]FLEX boilerplates'!$K80</f>
        <v>0</v>
      </c>
      <c r="AH84">
        <f t="shared" si="34"/>
        <v>0</v>
      </c>
      <c r="AI84">
        <f>'[1]FLEX boilerplates'!$L80</f>
        <v>0</v>
      </c>
      <c r="AK84">
        <f t="shared" si="35"/>
        <v>0</v>
      </c>
      <c r="AM84">
        <f>'[1]FLEX boilerplates'!$M80</f>
        <v>0</v>
      </c>
      <c r="AO84">
        <f>'[1]FLEX boilerplates'!$N80</f>
        <v>0</v>
      </c>
      <c r="AS84">
        <f>'[1]FLEX boilerplates'!$O80</f>
        <v>0</v>
      </c>
      <c r="AU84">
        <f t="shared" si="36"/>
        <v>0</v>
      </c>
      <c r="AV84">
        <f t="shared" si="37"/>
        <v>0</v>
      </c>
      <c r="AW84">
        <f t="shared" si="38"/>
        <v>0</v>
      </c>
      <c r="AX84">
        <f t="shared" si="39"/>
        <v>0</v>
      </c>
      <c r="BG84">
        <f t="shared" si="40"/>
        <v>0</v>
      </c>
      <c r="BH84" s="10">
        <f t="shared" si="41"/>
        <v>0</v>
      </c>
    </row>
    <row r="85" spans="6:60">
      <c r="F85">
        <f t="shared" si="23"/>
        <v>0</v>
      </c>
      <c r="G85">
        <f t="shared" si="24"/>
        <v>0</v>
      </c>
      <c r="H85">
        <f t="shared" si="25"/>
        <v>0</v>
      </c>
      <c r="I85">
        <f t="shared" si="26"/>
        <v>0</v>
      </c>
      <c r="J85">
        <f>'[1]FLEX boilerplates'!$C81</f>
        <v>0</v>
      </c>
      <c r="K85">
        <f t="shared" si="27"/>
        <v>0</v>
      </c>
      <c r="L85">
        <f t="shared" si="28"/>
        <v>0</v>
      </c>
      <c r="M85">
        <f t="shared" si="29"/>
        <v>0</v>
      </c>
      <c r="R85">
        <f>'[1]FLEX boilerplates'!$E81</f>
        <v>0</v>
      </c>
      <c r="T85">
        <f t="shared" si="30"/>
        <v>0</v>
      </c>
      <c r="U85">
        <f>'[1]FLEX boilerplates'!$F81</f>
        <v>0</v>
      </c>
      <c r="W85">
        <f t="shared" si="31"/>
        <v>0</v>
      </c>
      <c r="X85">
        <f t="shared" si="32"/>
        <v>0</v>
      </c>
      <c r="Y85">
        <f>'[1]FLEX boilerplates'!$D81</f>
        <v>0</v>
      </c>
      <c r="Z85">
        <f>'[1]FLEX boilerplates'!$G81</f>
        <v>0</v>
      </c>
      <c r="AA85">
        <f>'[1]FLEX boilerplates'!$H81</f>
        <v>0</v>
      </c>
      <c r="AB85">
        <f>'[1]FLEX boilerplates'!$I81</f>
        <v>0</v>
      </c>
      <c r="AD85">
        <f>'[1]FLEX boilerplates'!$J81</f>
        <v>0</v>
      </c>
      <c r="AF85">
        <f t="shared" si="33"/>
        <v>0</v>
      </c>
      <c r="AG85">
        <f>'[1]FLEX boilerplates'!$K81</f>
        <v>0</v>
      </c>
      <c r="AH85">
        <f t="shared" si="34"/>
        <v>0</v>
      </c>
      <c r="AI85">
        <f>'[1]FLEX boilerplates'!$L81</f>
        <v>0</v>
      </c>
      <c r="AK85">
        <f t="shared" si="35"/>
        <v>0</v>
      </c>
      <c r="AM85">
        <f>'[1]FLEX boilerplates'!$M81</f>
        <v>0</v>
      </c>
      <c r="AO85">
        <f>'[1]FLEX boilerplates'!$N81</f>
        <v>0</v>
      </c>
      <c r="AS85">
        <f>'[1]FLEX boilerplates'!$O81</f>
        <v>0</v>
      </c>
      <c r="AU85">
        <f t="shared" si="36"/>
        <v>0</v>
      </c>
      <c r="AV85">
        <f t="shared" si="37"/>
        <v>0</v>
      </c>
      <c r="AW85">
        <f t="shared" si="38"/>
        <v>0</v>
      </c>
      <c r="AX85">
        <f t="shared" si="39"/>
        <v>0</v>
      </c>
      <c r="BG85">
        <f t="shared" si="40"/>
        <v>0</v>
      </c>
      <c r="BH85" s="10">
        <f t="shared" si="41"/>
        <v>0</v>
      </c>
    </row>
    <row r="86" spans="6:60">
      <c r="F86">
        <f t="shared" si="23"/>
        <v>0</v>
      </c>
      <c r="G86">
        <f t="shared" si="24"/>
        <v>0</v>
      </c>
      <c r="H86">
        <f t="shared" si="25"/>
        <v>0</v>
      </c>
      <c r="I86">
        <f t="shared" si="26"/>
        <v>0</v>
      </c>
      <c r="J86">
        <f>'[1]FLEX boilerplates'!$C82</f>
        <v>0</v>
      </c>
      <c r="K86">
        <f t="shared" si="27"/>
        <v>0</v>
      </c>
      <c r="L86">
        <f t="shared" si="28"/>
        <v>0</v>
      </c>
      <c r="M86">
        <f t="shared" si="29"/>
        <v>0</v>
      </c>
      <c r="R86">
        <f>'[1]FLEX boilerplates'!$E82</f>
        <v>0</v>
      </c>
      <c r="T86">
        <f t="shared" si="30"/>
        <v>0</v>
      </c>
      <c r="U86">
        <f>'[1]FLEX boilerplates'!$F82</f>
        <v>0</v>
      </c>
      <c r="W86">
        <f t="shared" si="31"/>
        <v>0</v>
      </c>
      <c r="X86">
        <f t="shared" si="32"/>
        <v>0</v>
      </c>
      <c r="Y86">
        <f>'[1]FLEX boilerplates'!$D82</f>
        <v>0</v>
      </c>
      <c r="Z86">
        <f>'[1]FLEX boilerplates'!$G82</f>
        <v>0</v>
      </c>
      <c r="AA86">
        <f>'[1]FLEX boilerplates'!$H82</f>
        <v>0</v>
      </c>
      <c r="AB86">
        <f>'[1]FLEX boilerplates'!$I82</f>
        <v>0</v>
      </c>
      <c r="AD86">
        <f>'[1]FLEX boilerplates'!$J82</f>
        <v>0</v>
      </c>
      <c r="AF86">
        <f t="shared" si="33"/>
        <v>0</v>
      </c>
      <c r="AG86">
        <f>'[1]FLEX boilerplates'!$K82</f>
        <v>0</v>
      </c>
      <c r="AH86">
        <f t="shared" si="34"/>
        <v>0</v>
      </c>
      <c r="AI86">
        <f>'[1]FLEX boilerplates'!$L82</f>
        <v>0</v>
      </c>
      <c r="AK86">
        <f t="shared" si="35"/>
        <v>0</v>
      </c>
      <c r="AM86">
        <f>'[1]FLEX boilerplates'!$M82</f>
        <v>0</v>
      </c>
      <c r="AO86">
        <f>'[1]FLEX boilerplates'!$N82</f>
        <v>0</v>
      </c>
      <c r="AS86">
        <f>'[1]FLEX boilerplates'!$O82</f>
        <v>0</v>
      </c>
      <c r="AU86">
        <f t="shared" si="36"/>
        <v>0</v>
      </c>
      <c r="AV86">
        <f t="shared" si="37"/>
        <v>0</v>
      </c>
      <c r="AW86">
        <f t="shared" si="38"/>
        <v>0</v>
      </c>
      <c r="AX86">
        <f t="shared" si="39"/>
        <v>0</v>
      </c>
      <c r="BG86">
        <f t="shared" si="40"/>
        <v>0</v>
      </c>
      <c r="BH86" s="10">
        <f t="shared" si="41"/>
        <v>0</v>
      </c>
    </row>
    <row r="87" spans="6:60">
      <c r="F87">
        <f t="shared" si="23"/>
        <v>0</v>
      </c>
      <c r="G87">
        <f t="shared" si="24"/>
        <v>0</v>
      </c>
      <c r="H87">
        <f t="shared" si="25"/>
        <v>0</v>
      </c>
      <c r="I87">
        <f t="shared" si="26"/>
        <v>0</v>
      </c>
      <c r="J87">
        <f>'[1]FLEX boilerplates'!$C83</f>
        <v>0</v>
      </c>
      <c r="K87">
        <f t="shared" si="27"/>
        <v>0</v>
      </c>
      <c r="L87">
        <f t="shared" si="28"/>
        <v>0</v>
      </c>
      <c r="M87">
        <f t="shared" si="29"/>
        <v>0</v>
      </c>
      <c r="R87">
        <f>'[1]FLEX boilerplates'!$E83</f>
        <v>0</v>
      </c>
      <c r="T87">
        <f t="shared" si="30"/>
        <v>0</v>
      </c>
      <c r="U87">
        <f>'[1]FLEX boilerplates'!$F83</f>
        <v>0</v>
      </c>
      <c r="W87">
        <f t="shared" si="31"/>
        <v>0</v>
      </c>
      <c r="X87">
        <f t="shared" si="32"/>
        <v>0</v>
      </c>
      <c r="Y87">
        <f>'[1]FLEX boilerplates'!$D83</f>
        <v>0</v>
      </c>
      <c r="Z87">
        <f>'[1]FLEX boilerplates'!$G83</f>
        <v>0</v>
      </c>
      <c r="AA87">
        <f>'[1]FLEX boilerplates'!$H83</f>
        <v>0</v>
      </c>
      <c r="AB87">
        <f>'[1]FLEX boilerplates'!$I83</f>
        <v>0</v>
      </c>
      <c r="AD87">
        <f>'[1]FLEX boilerplates'!$J83</f>
        <v>0</v>
      </c>
      <c r="AF87">
        <f t="shared" si="33"/>
        <v>0</v>
      </c>
      <c r="AG87">
        <f>'[1]FLEX boilerplates'!$K83</f>
        <v>0</v>
      </c>
      <c r="AH87">
        <f t="shared" si="34"/>
        <v>0</v>
      </c>
      <c r="AI87">
        <f>'[1]FLEX boilerplates'!$L83</f>
        <v>0</v>
      </c>
      <c r="AK87">
        <f t="shared" si="35"/>
        <v>0</v>
      </c>
      <c r="AM87">
        <f>'[1]FLEX boilerplates'!$M83</f>
        <v>0</v>
      </c>
      <c r="AO87">
        <f>'[1]FLEX boilerplates'!$N83</f>
        <v>0</v>
      </c>
      <c r="AS87">
        <f>'[1]FLEX boilerplates'!$O83</f>
        <v>0</v>
      </c>
      <c r="AU87">
        <f t="shared" si="36"/>
        <v>0</v>
      </c>
      <c r="AV87">
        <f t="shared" si="37"/>
        <v>0</v>
      </c>
      <c r="AW87">
        <f t="shared" si="38"/>
        <v>0</v>
      </c>
      <c r="AX87">
        <f t="shared" si="39"/>
        <v>0</v>
      </c>
      <c r="BG87">
        <f t="shared" si="40"/>
        <v>0</v>
      </c>
      <c r="BH87" s="10">
        <f t="shared" si="41"/>
        <v>0</v>
      </c>
    </row>
    <row r="88" spans="6:60">
      <c r="F88">
        <f t="shared" si="23"/>
        <v>0</v>
      </c>
      <c r="G88">
        <f t="shared" si="24"/>
        <v>0</v>
      </c>
      <c r="H88">
        <f t="shared" si="25"/>
        <v>0</v>
      </c>
      <c r="I88">
        <f t="shared" si="26"/>
        <v>0</v>
      </c>
      <c r="J88">
        <f>'[1]FLEX boilerplates'!$C84</f>
        <v>0</v>
      </c>
      <c r="K88">
        <f t="shared" si="27"/>
        <v>0</v>
      </c>
      <c r="L88">
        <f t="shared" si="28"/>
        <v>0</v>
      </c>
      <c r="M88">
        <f t="shared" si="29"/>
        <v>0</v>
      </c>
      <c r="R88">
        <f>'[1]FLEX boilerplates'!$E84</f>
        <v>0</v>
      </c>
      <c r="T88">
        <f t="shared" si="30"/>
        <v>0</v>
      </c>
      <c r="U88">
        <f>'[1]FLEX boilerplates'!$F84</f>
        <v>0</v>
      </c>
      <c r="W88">
        <f t="shared" si="31"/>
        <v>0</v>
      </c>
      <c r="X88">
        <f t="shared" si="32"/>
        <v>0</v>
      </c>
      <c r="Y88">
        <f>'[1]FLEX boilerplates'!$D84</f>
        <v>0</v>
      </c>
      <c r="Z88">
        <f>'[1]FLEX boilerplates'!$G84</f>
        <v>0</v>
      </c>
      <c r="AA88">
        <f>'[1]FLEX boilerplates'!$H84</f>
        <v>0</v>
      </c>
      <c r="AB88">
        <f>'[1]FLEX boilerplates'!$I84</f>
        <v>0</v>
      </c>
      <c r="AD88">
        <f>'[1]FLEX boilerplates'!$J84</f>
        <v>0</v>
      </c>
      <c r="AF88">
        <f t="shared" si="33"/>
        <v>0</v>
      </c>
      <c r="AG88">
        <f>'[1]FLEX boilerplates'!$K84</f>
        <v>0</v>
      </c>
      <c r="AH88">
        <f t="shared" si="34"/>
        <v>0</v>
      </c>
      <c r="AI88">
        <f>'[1]FLEX boilerplates'!$L84</f>
        <v>0</v>
      </c>
      <c r="AK88">
        <f t="shared" si="35"/>
        <v>0</v>
      </c>
      <c r="AM88">
        <f>'[1]FLEX boilerplates'!$M84</f>
        <v>0</v>
      </c>
      <c r="AO88">
        <f>'[1]FLEX boilerplates'!$N84</f>
        <v>0</v>
      </c>
      <c r="AS88">
        <f>'[1]FLEX boilerplates'!$O84</f>
        <v>0</v>
      </c>
      <c r="AU88">
        <f t="shared" si="36"/>
        <v>0</v>
      </c>
      <c r="AV88">
        <f t="shared" si="37"/>
        <v>0</v>
      </c>
      <c r="AW88">
        <f t="shared" si="38"/>
        <v>0</v>
      </c>
      <c r="AX88">
        <f t="shared" si="39"/>
        <v>0</v>
      </c>
      <c r="BG88">
        <f t="shared" si="40"/>
        <v>0</v>
      </c>
      <c r="BH88" s="10">
        <f t="shared" si="41"/>
        <v>0</v>
      </c>
    </row>
    <row r="89" spans="6:60">
      <c r="F89">
        <f t="shared" si="23"/>
        <v>0</v>
      </c>
      <c r="G89">
        <f t="shared" si="24"/>
        <v>0</v>
      </c>
      <c r="H89">
        <f t="shared" si="25"/>
        <v>0</v>
      </c>
      <c r="I89">
        <f t="shared" si="26"/>
        <v>0</v>
      </c>
      <c r="J89">
        <f>'[1]FLEX boilerplates'!$C85</f>
        <v>0</v>
      </c>
      <c r="K89">
        <f t="shared" si="27"/>
        <v>0</v>
      </c>
      <c r="L89">
        <f t="shared" si="28"/>
        <v>0</v>
      </c>
      <c r="M89">
        <f t="shared" si="29"/>
        <v>0</v>
      </c>
      <c r="R89">
        <f>'[1]FLEX boilerplates'!$E85</f>
        <v>0</v>
      </c>
      <c r="T89">
        <f t="shared" si="30"/>
        <v>0</v>
      </c>
      <c r="U89">
        <f>'[1]FLEX boilerplates'!$F85</f>
        <v>0</v>
      </c>
      <c r="W89">
        <f t="shared" si="31"/>
        <v>0</v>
      </c>
      <c r="X89">
        <f t="shared" si="32"/>
        <v>0</v>
      </c>
      <c r="Y89">
        <f>'[1]FLEX boilerplates'!$D85</f>
        <v>0</v>
      </c>
      <c r="Z89">
        <f>'[1]FLEX boilerplates'!$G85</f>
        <v>0</v>
      </c>
      <c r="AA89">
        <f>'[1]FLEX boilerplates'!$H85</f>
        <v>0</v>
      </c>
      <c r="AB89">
        <f>'[1]FLEX boilerplates'!$I85</f>
        <v>0</v>
      </c>
      <c r="AD89">
        <f>'[1]FLEX boilerplates'!$J85</f>
        <v>0</v>
      </c>
      <c r="AF89">
        <f t="shared" si="33"/>
        <v>0</v>
      </c>
      <c r="AG89">
        <f>'[1]FLEX boilerplates'!$K85</f>
        <v>0</v>
      </c>
      <c r="AH89">
        <f t="shared" si="34"/>
        <v>0</v>
      </c>
      <c r="AI89">
        <f>'[1]FLEX boilerplates'!$L85</f>
        <v>0</v>
      </c>
      <c r="AK89">
        <f t="shared" si="35"/>
        <v>0</v>
      </c>
      <c r="AM89">
        <f>'[1]FLEX boilerplates'!$M85</f>
        <v>0</v>
      </c>
      <c r="AO89">
        <f>'[1]FLEX boilerplates'!$N85</f>
        <v>0</v>
      </c>
      <c r="AS89">
        <f>'[1]FLEX boilerplates'!$O85</f>
        <v>0</v>
      </c>
      <c r="AU89">
        <f t="shared" si="36"/>
        <v>0</v>
      </c>
      <c r="AV89">
        <f t="shared" si="37"/>
        <v>0</v>
      </c>
      <c r="AW89">
        <f t="shared" si="38"/>
        <v>0</v>
      </c>
      <c r="AX89">
        <f t="shared" si="39"/>
        <v>0</v>
      </c>
      <c r="BG89">
        <f t="shared" si="40"/>
        <v>0</v>
      </c>
      <c r="BH89" s="10">
        <f t="shared" si="41"/>
        <v>0</v>
      </c>
    </row>
    <row r="90" spans="6:60">
      <c r="F90">
        <f t="shared" si="23"/>
        <v>0</v>
      </c>
      <c r="G90">
        <f t="shared" si="24"/>
        <v>0</v>
      </c>
      <c r="H90">
        <f t="shared" si="25"/>
        <v>0</v>
      </c>
      <c r="I90">
        <f t="shared" si="26"/>
        <v>0</v>
      </c>
      <c r="J90">
        <f>'[1]FLEX boilerplates'!$C86</f>
        <v>0</v>
      </c>
      <c r="K90">
        <f t="shared" si="27"/>
        <v>0</v>
      </c>
      <c r="L90">
        <f t="shared" si="28"/>
        <v>0</v>
      </c>
      <c r="M90">
        <f t="shared" si="29"/>
        <v>0</v>
      </c>
      <c r="R90">
        <f>'[1]FLEX boilerplates'!$E86</f>
        <v>0</v>
      </c>
      <c r="T90">
        <f t="shared" si="30"/>
        <v>0</v>
      </c>
      <c r="U90">
        <f>'[1]FLEX boilerplates'!$F86</f>
        <v>0</v>
      </c>
      <c r="W90">
        <f t="shared" si="31"/>
        <v>0</v>
      </c>
      <c r="X90">
        <f t="shared" si="32"/>
        <v>0</v>
      </c>
      <c r="Y90">
        <f>'[1]FLEX boilerplates'!$D86</f>
        <v>0</v>
      </c>
      <c r="Z90">
        <f>'[1]FLEX boilerplates'!$G86</f>
        <v>0</v>
      </c>
      <c r="AA90">
        <f>'[1]FLEX boilerplates'!$H86</f>
        <v>0</v>
      </c>
      <c r="AB90">
        <f>'[1]FLEX boilerplates'!$I86</f>
        <v>0</v>
      </c>
      <c r="AD90">
        <f>'[1]FLEX boilerplates'!$J86</f>
        <v>0</v>
      </c>
      <c r="AF90">
        <f t="shared" si="33"/>
        <v>0</v>
      </c>
      <c r="AG90">
        <f>'[1]FLEX boilerplates'!$K86</f>
        <v>0</v>
      </c>
      <c r="AH90">
        <f t="shared" si="34"/>
        <v>0</v>
      </c>
      <c r="AI90">
        <f>'[1]FLEX boilerplates'!$L86</f>
        <v>0</v>
      </c>
      <c r="AK90">
        <f t="shared" si="35"/>
        <v>0</v>
      </c>
      <c r="AM90">
        <f>'[1]FLEX boilerplates'!$M86</f>
        <v>0</v>
      </c>
      <c r="AO90">
        <f>'[1]FLEX boilerplates'!$N86</f>
        <v>0</v>
      </c>
      <c r="AS90">
        <f>'[1]FLEX boilerplates'!$O86</f>
        <v>0</v>
      </c>
      <c r="AU90">
        <f t="shared" si="36"/>
        <v>0</v>
      </c>
      <c r="AV90">
        <f t="shared" si="37"/>
        <v>0</v>
      </c>
      <c r="AW90">
        <f t="shared" si="38"/>
        <v>0</v>
      </c>
      <c r="AX90">
        <f t="shared" si="39"/>
        <v>0</v>
      </c>
      <c r="BG90">
        <f t="shared" si="40"/>
        <v>0</v>
      </c>
      <c r="BH90" s="10">
        <f t="shared" si="41"/>
        <v>0</v>
      </c>
    </row>
    <row r="91" spans="6:60">
      <c r="F91">
        <f t="shared" si="23"/>
        <v>0</v>
      </c>
      <c r="G91">
        <f t="shared" si="24"/>
        <v>0</v>
      </c>
      <c r="H91">
        <f t="shared" si="25"/>
        <v>0</v>
      </c>
      <c r="I91">
        <f t="shared" si="26"/>
        <v>0</v>
      </c>
      <c r="J91">
        <f>'[1]FLEX boilerplates'!$C87</f>
        <v>0</v>
      </c>
      <c r="K91">
        <f t="shared" si="27"/>
        <v>0</v>
      </c>
      <c r="L91">
        <f t="shared" si="28"/>
        <v>0</v>
      </c>
      <c r="M91">
        <f t="shared" si="29"/>
        <v>0</v>
      </c>
      <c r="R91">
        <f>'[1]FLEX boilerplates'!$E87</f>
        <v>0</v>
      </c>
      <c r="T91">
        <f t="shared" si="30"/>
        <v>0</v>
      </c>
      <c r="U91">
        <f>'[1]FLEX boilerplates'!$F87</f>
        <v>0</v>
      </c>
      <c r="W91">
        <f t="shared" si="31"/>
        <v>0</v>
      </c>
      <c r="X91">
        <f t="shared" si="32"/>
        <v>0</v>
      </c>
      <c r="Y91">
        <f>'[1]FLEX boilerplates'!$D87</f>
        <v>0</v>
      </c>
      <c r="Z91">
        <f>'[1]FLEX boilerplates'!$G87</f>
        <v>0</v>
      </c>
      <c r="AA91">
        <f>'[1]FLEX boilerplates'!$H87</f>
        <v>0</v>
      </c>
      <c r="AB91">
        <f>'[1]FLEX boilerplates'!$I87</f>
        <v>0</v>
      </c>
      <c r="AD91">
        <f>'[1]FLEX boilerplates'!$J87</f>
        <v>0</v>
      </c>
      <c r="AF91">
        <f t="shared" si="33"/>
        <v>0</v>
      </c>
      <c r="AG91">
        <f>'[1]FLEX boilerplates'!$K87</f>
        <v>0</v>
      </c>
      <c r="AH91">
        <f t="shared" si="34"/>
        <v>0</v>
      </c>
      <c r="AI91">
        <f>'[1]FLEX boilerplates'!$L87</f>
        <v>0</v>
      </c>
      <c r="AK91">
        <f t="shared" si="35"/>
        <v>0</v>
      </c>
      <c r="AM91">
        <f>'[1]FLEX boilerplates'!$M87</f>
        <v>0</v>
      </c>
      <c r="AO91">
        <f>'[1]FLEX boilerplates'!$N87</f>
        <v>0</v>
      </c>
      <c r="AS91">
        <f>'[1]FLEX boilerplates'!$O87</f>
        <v>0</v>
      </c>
      <c r="AU91">
        <f t="shared" si="36"/>
        <v>0</v>
      </c>
      <c r="AV91">
        <f t="shared" si="37"/>
        <v>0</v>
      </c>
      <c r="AW91">
        <f t="shared" si="38"/>
        <v>0</v>
      </c>
      <c r="AX91">
        <f t="shared" si="39"/>
        <v>0</v>
      </c>
      <c r="BG91">
        <f t="shared" si="40"/>
        <v>0</v>
      </c>
      <c r="BH91" s="10">
        <f t="shared" si="41"/>
        <v>0</v>
      </c>
    </row>
    <row r="92" spans="6:60">
      <c r="F92">
        <f t="shared" si="23"/>
        <v>0</v>
      </c>
      <c r="G92">
        <f t="shared" si="24"/>
        <v>0</v>
      </c>
      <c r="H92">
        <f t="shared" si="25"/>
        <v>0</v>
      </c>
      <c r="I92">
        <f t="shared" si="26"/>
        <v>0</v>
      </c>
      <c r="J92">
        <f>'[1]FLEX boilerplates'!$C88</f>
        <v>0</v>
      </c>
      <c r="K92">
        <f t="shared" si="27"/>
        <v>0</v>
      </c>
      <c r="L92">
        <f t="shared" si="28"/>
        <v>0</v>
      </c>
      <c r="M92">
        <f t="shared" si="29"/>
        <v>0</v>
      </c>
      <c r="R92">
        <f>'[1]FLEX boilerplates'!$E88</f>
        <v>0</v>
      </c>
      <c r="T92">
        <f t="shared" si="30"/>
        <v>0</v>
      </c>
      <c r="U92">
        <f>'[1]FLEX boilerplates'!$F88</f>
        <v>0</v>
      </c>
      <c r="W92">
        <f t="shared" si="31"/>
        <v>0</v>
      </c>
      <c r="X92">
        <f t="shared" si="32"/>
        <v>0</v>
      </c>
      <c r="Y92">
        <f>'[1]FLEX boilerplates'!$D88</f>
        <v>0</v>
      </c>
      <c r="Z92">
        <f>'[1]FLEX boilerplates'!$G88</f>
        <v>0</v>
      </c>
      <c r="AA92">
        <f>'[1]FLEX boilerplates'!$H88</f>
        <v>0</v>
      </c>
      <c r="AB92">
        <f>'[1]FLEX boilerplates'!$I88</f>
        <v>0</v>
      </c>
      <c r="AD92">
        <f>'[1]FLEX boilerplates'!$J88</f>
        <v>0</v>
      </c>
      <c r="AF92">
        <f t="shared" si="33"/>
        <v>0</v>
      </c>
      <c r="AG92">
        <f>'[1]FLEX boilerplates'!$K88</f>
        <v>0</v>
      </c>
      <c r="AH92">
        <f t="shared" si="34"/>
        <v>0</v>
      </c>
      <c r="AI92">
        <f>'[1]FLEX boilerplates'!$L88</f>
        <v>0</v>
      </c>
      <c r="AK92">
        <f t="shared" si="35"/>
        <v>0</v>
      </c>
      <c r="AM92">
        <f>'[1]FLEX boilerplates'!$M88</f>
        <v>0</v>
      </c>
      <c r="AO92">
        <f>'[1]FLEX boilerplates'!$N88</f>
        <v>0</v>
      </c>
      <c r="AS92">
        <f>'[1]FLEX boilerplates'!$O88</f>
        <v>0</v>
      </c>
      <c r="AU92">
        <f t="shared" si="36"/>
        <v>0</v>
      </c>
      <c r="AV92">
        <f t="shared" si="37"/>
        <v>0</v>
      </c>
      <c r="AW92">
        <f t="shared" si="38"/>
        <v>0</v>
      </c>
      <c r="AX92">
        <f t="shared" si="39"/>
        <v>0</v>
      </c>
      <c r="BG92">
        <f t="shared" si="40"/>
        <v>0</v>
      </c>
      <c r="BH92" s="10">
        <f t="shared" si="41"/>
        <v>0</v>
      </c>
    </row>
    <row r="93" spans="6:60">
      <c r="F93">
        <f t="shared" si="23"/>
        <v>0</v>
      </c>
      <c r="G93">
        <f t="shared" si="24"/>
        <v>0</v>
      </c>
      <c r="H93">
        <f t="shared" si="25"/>
        <v>0</v>
      </c>
      <c r="I93">
        <f t="shared" si="26"/>
        <v>0</v>
      </c>
      <c r="J93">
        <f>'[1]FLEX boilerplates'!$C89</f>
        <v>0</v>
      </c>
      <c r="K93">
        <f t="shared" si="27"/>
        <v>0</v>
      </c>
      <c r="L93">
        <f t="shared" si="28"/>
        <v>0</v>
      </c>
      <c r="M93">
        <f t="shared" si="29"/>
        <v>0</v>
      </c>
      <c r="R93">
        <f>'[1]FLEX boilerplates'!$E89</f>
        <v>0</v>
      </c>
      <c r="T93">
        <f t="shared" si="30"/>
        <v>0</v>
      </c>
      <c r="U93">
        <f>'[1]FLEX boilerplates'!$F89</f>
        <v>0</v>
      </c>
      <c r="W93">
        <f t="shared" si="31"/>
        <v>0</v>
      </c>
      <c r="X93">
        <f t="shared" si="32"/>
        <v>0</v>
      </c>
      <c r="Y93">
        <f>'[1]FLEX boilerplates'!$D89</f>
        <v>0</v>
      </c>
      <c r="Z93">
        <f>'[1]FLEX boilerplates'!$G89</f>
        <v>0</v>
      </c>
      <c r="AA93">
        <f>'[1]FLEX boilerplates'!$H89</f>
        <v>0</v>
      </c>
      <c r="AB93">
        <f>'[1]FLEX boilerplates'!$I89</f>
        <v>0</v>
      </c>
      <c r="AD93">
        <f>'[1]FLEX boilerplates'!$J89</f>
        <v>0</v>
      </c>
      <c r="AF93">
        <f t="shared" si="33"/>
        <v>0</v>
      </c>
      <c r="AG93">
        <f>'[1]FLEX boilerplates'!$K89</f>
        <v>0</v>
      </c>
      <c r="AH93">
        <f t="shared" si="34"/>
        <v>0</v>
      </c>
      <c r="AI93">
        <f>'[1]FLEX boilerplates'!$L89</f>
        <v>0</v>
      </c>
      <c r="AK93">
        <f t="shared" si="35"/>
        <v>0</v>
      </c>
      <c r="AM93">
        <f>'[1]FLEX boilerplates'!$M89</f>
        <v>0</v>
      </c>
      <c r="AO93">
        <f>'[1]FLEX boilerplates'!$N89</f>
        <v>0</v>
      </c>
      <c r="AS93">
        <f>'[1]FLEX boilerplates'!$O89</f>
        <v>0</v>
      </c>
      <c r="AU93">
        <f t="shared" si="36"/>
        <v>0</v>
      </c>
      <c r="AV93">
        <f t="shared" si="37"/>
        <v>0</v>
      </c>
      <c r="AW93">
        <f t="shared" si="38"/>
        <v>0</v>
      </c>
      <c r="AX93">
        <f t="shared" si="39"/>
        <v>0</v>
      </c>
      <c r="BG93">
        <f t="shared" si="40"/>
        <v>0</v>
      </c>
      <c r="BH93" s="10">
        <f t="shared" si="41"/>
        <v>0</v>
      </c>
    </row>
    <row r="94" spans="6:60">
      <c r="F94">
        <f t="shared" si="23"/>
        <v>0</v>
      </c>
      <c r="G94">
        <f t="shared" si="24"/>
        <v>0</v>
      </c>
      <c r="H94">
        <f t="shared" si="25"/>
        <v>0</v>
      </c>
      <c r="I94">
        <f t="shared" si="26"/>
        <v>0</v>
      </c>
      <c r="J94">
        <f>'[1]FLEX boilerplates'!$C90</f>
        <v>0</v>
      </c>
      <c r="K94">
        <f t="shared" si="27"/>
        <v>0</v>
      </c>
      <c r="L94">
        <f t="shared" si="28"/>
        <v>0</v>
      </c>
      <c r="M94">
        <f t="shared" si="29"/>
        <v>0</v>
      </c>
      <c r="R94">
        <f>'[1]FLEX boilerplates'!$E90</f>
        <v>0</v>
      </c>
      <c r="T94">
        <f t="shared" si="30"/>
        <v>0</v>
      </c>
      <c r="U94">
        <f>'[1]FLEX boilerplates'!$F90</f>
        <v>0</v>
      </c>
      <c r="W94">
        <f t="shared" si="31"/>
        <v>0</v>
      </c>
      <c r="X94">
        <f t="shared" si="32"/>
        <v>0</v>
      </c>
      <c r="Y94">
        <f>'[1]FLEX boilerplates'!$D90</f>
        <v>0</v>
      </c>
      <c r="Z94">
        <f>'[1]FLEX boilerplates'!$G90</f>
        <v>0</v>
      </c>
      <c r="AA94">
        <f>'[1]FLEX boilerplates'!$H90</f>
        <v>0</v>
      </c>
      <c r="AB94">
        <f>'[1]FLEX boilerplates'!$I90</f>
        <v>0</v>
      </c>
      <c r="AD94">
        <f>'[1]FLEX boilerplates'!$J90</f>
        <v>0</v>
      </c>
      <c r="AF94">
        <f t="shared" si="33"/>
        <v>0</v>
      </c>
      <c r="AG94">
        <f>'[1]FLEX boilerplates'!$K90</f>
        <v>0</v>
      </c>
      <c r="AH94">
        <f t="shared" si="34"/>
        <v>0</v>
      </c>
      <c r="AI94">
        <f>'[1]FLEX boilerplates'!$L90</f>
        <v>0</v>
      </c>
      <c r="AK94">
        <f t="shared" si="35"/>
        <v>0</v>
      </c>
      <c r="AM94">
        <f>'[1]FLEX boilerplates'!$M90</f>
        <v>0</v>
      </c>
      <c r="AO94">
        <f>'[1]FLEX boilerplates'!$N90</f>
        <v>0</v>
      </c>
      <c r="AS94">
        <f>'[1]FLEX boilerplates'!$O90</f>
        <v>0</v>
      </c>
      <c r="AU94">
        <f t="shared" si="36"/>
        <v>0</v>
      </c>
      <c r="AV94">
        <f t="shared" si="37"/>
        <v>0</v>
      </c>
      <c r="AW94">
        <f t="shared" si="38"/>
        <v>0</v>
      </c>
      <c r="AX94">
        <f t="shared" si="39"/>
        <v>0</v>
      </c>
      <c r="BG94">
        <f t="shared" si="40"/>
        <v>0</v>
      </c>
      <c r="BH94" s="10">
        <f t="shared" si="41"/>
        <v>0</v>
      </c>
    </row>
    <row r="95" spans="6:60">
      <c r="F95">
        <f t="shared" si="23"/>
        <v>0</v>
      </c>
      <c r="G95">
        <f t="shared" si="24"/>
        <v>0</v>
      </c>
      <c r="H95">
        <f t="shared" si="25"/>
        <v>0</v>
      </c>
      <c r="I95">
        <f t="shared" si="26"/>
        <v>0</v>
      </c>
      <c r="J95">
        <f>'[1]FLEX boilerplates'!$C91</f>
        <v>0</v>
      </c>
      <c r="K95">
        <f t="shared" si="27"/>
        <v>0</v>
      </c>
      <c r="L95">
        <f t="shared" si="28"/>
        <v>0</v>
      </c>
      <c r="M95">
        <f t="shared" si="29"/>
        <v>0</v>
      </c>
      <c r="R95">
        <f>'[1]FLEX boilerplates'!$E91</f>
        <v>0</v>
      </c>
      <c r="T95">
        <f t="shared" si="30"/>
        <v>0</v>
      </c>
      <c r="U95">
        <f>'[1]FLEX boilerplates'!$F91</f>
        <v>0</v>
      </c>
      <c r="W95">
        <f t="shared" si="31"/>
        <v>0</v>
      </c>
      <c r="X95">
        <f t="shared" si="32"/>
        <v>0</v>
      </c>
      <c r="Y95">
        <f>'[1]FLEX boilerplates'!$D91</f>
        <v>0</v>
      </c>
      <c r="Z95">
        <f>'[1]FLEX boilerplates'!$G91</f>
        <v>0</v>
      </c>
      <c r="AA95">
        <f>'[1]FLEX boilerplates'!$H91</f>
        <v>0</v>
      </c>
      <c r="AB95">
        <f>'[1]FLEX boilerplates'!$I91</f>
        <v>0</v>
      </c>
      <c r="AD95">
        <f>'[1]FLEX boilerplates'!$J91</f>
        <v>0</v>
      </c>
      <c r="AF95">
        <f t="shared" si="33"/>
        <v>0</v>
      </c>
      <c r="AG95">
        <f>'[1]FLEX boilerplates'!$K91</f>
        <v>0</v>
      </c>
      <c r="AH95">
        <f t="shared" si="34"/>
        <v>0</v>
      </c>
      <c r="AI95">
        <f>'[1]FLEX boilerplates'!$L91</f>
        <v>0</v>
      </c>
      <c r="AK95">
        <f t="shared" si="35"/>
        <v>0</v>
      </c>
      <c r="AM95">
        <f>'[1]FLEX boilerplates'!$M91</f>
        <v>0</v>
      </c>
      <c r="AO95">
        <f>'[1]FLEX boilerplates'!$N91</f>
        <v>0</v>
      </c>
      <c r="AS95">
        <f>'[1]FLEX boilerplates'!$O91</f>
        <v>0</v>
      </c>
      <c r="AU95">
        <f t="shared" si="36"/>
        <v>0</v>
      </c>
      <c r="AV95">
        <f t="shared" si="37"/>
        <v>0</v>
      </c>
      <c r="AW95">
        <f t="shared" si="38"/>
        <v>0</v>
      </c>
      <c r="AX95">
        <f t="shared" si="39"/>
        <v>0</v>
      </c>
      <c r="BG95">
        <f t="shared" si="40"/>
        <v>0</v>
      </c>
      <c r="BH95" s="10">
        <f t="shared" si="41"/>
        <v>0</v>
      </c>
    </row>
    <row r="96" spans="6:60">
      <c r="F96">
        <f t="shared" si="23"/>
        <v>0</v>
      </c>
      <c r="G96">
        <f t="shared" si="24"/>
        <v>0</v>
      </c>
      <c r="H96">
        <f t="shared" si="25"/>
        <v>0</v>
      </c>
      <c r="I96">
        <f t="shared" si="26"/>
        <v>0</v>
      </c>
      <c r="J96">
        <f>'[1]FLEX boilerplates'!$C92</f>
        <v>0</v>
      </c>
      <c r="K96">
        <f t="shared" si="27"/>
        <v>0</v>
      </c>
      <c r="L96">
        <f t="shared" si="28"/>
        <v>0</v>
      </c>
      <c r="M96">
        <f t="shared" si="29"/>
        <v>0</v>
      </c>
      <c r="R96">
        <f>'[1]FLEX boilerplates'!$E92</f>
        <v>0</v>
      </c>
      <c r="T96">
        <f t="shared" si="30"/>
        <v>0</v>
      </c>
      <c r="U96">
        <f>'[1]FLEX boilerplates'!$F92</f>
        <v>0</v>
      </c>
      <c r="W96">
        <f t="shared" si="31"/>
        <v>0</v>
      </c>
      <c r="X96">
        <f t="shared" si="32"/>
        <v>0</v>
      </c>
      <c r="Y96">
        <f>'[1]FLEX boilerplates'!$D92</f>
        <v>0</v>
      </c>
      <c r="Z96">
        <f>'[1]FLEX boilerplates'!$G92</f>
        <v>0</v>
      </c>
      <c r="AA96">
        <f>'[1]FLEX boilerplates'!$H92</f>
        <v>0</v>
      </c>
      <c r="AB96">
        <f>'[1]FLEX boilerplates'!$I92</f>
        <v>0</v>
      </c>
      <c r="AD96">
        <f>'[1]FLEX boilerplates'!$J92</f>
        <v>0</v>
      </c>
      <c r="AF96">
        <f t="shared" si="33"/>
        <v>0</v>
      </c>
      <c r="AG96">
        <f>'[1]FLEX boilerplates'!$K92</f>
        <v>0</v>
      </c>
      <c r="AH96">
        <f t="shared" si="34"/>
        <v>0</v>
      </c>
      <c r="AI96">
        <f>'[1]FLEX boilerplates'!$L92</f>
        <v>0</v>
      </c>
      <c r="AK96">
        <f t="shared" si="35"/>
        <v>0</v>
      </c>
      <c r="AM96">
        <f>'[1]FLEX boilerplates'!$M92</f>
        <v>0</v>
      </c>
      <c r="AO96">
        <f>'[1]FLEX boilerplates'!$N92</f>
        <v>0</v>
      </c>
      <c r="AS96">
        <f>'[1]FLEX boilerplates'!$O92</f>
        <v>0</v>
      </c>
      <c r="AU96">
        <f t="shared" si="36"/>
        <v>0</v>
      </c>
      <c r="AV96">
        <f t="shared" si="37"/>
        <v>0</v>
      </c>
      <c r="AW96">
        <f t="shared" si="38"/>
        <v>0</v>
      </c>
      <c r="AX96">
        <f t="shared" si="39"/>
        <v>0</v>
      </c>
      <c r="BG96">
        <f t="shared" si="40"/>
        <v>0</v>
      </c>
      <c r="BH96" s="10">
        <f t="shared" si="41"/>
        <v>0</v>
      </c>
    </row>
    <row r="97" spans="6:60">
      <c r="F97">
        <f t="shared" si="23"/>
        <v>0</v>
      </c>
      <c r="G97">
        <f t="shared" si="24"/>
        <v>0</v>
      </c>
      <c r="H97">
        <f t="shared" si="25"/>
        <v>0</v>
      </c>
      <c r="I97">
        <f t="shared" si="26"/>
        <v>0</v>
      </c>
      <c r="J97">
        <f>'[1]FLEX boilerplates'!$C93</f>
        <v>0</v>
      </c>
      <c r="K97">
        <f t="shared" si="27"/>
        <v>0</v>
      </c>
      <c r="L97">
        <f t="shared" si="28"/>
        <v>0</v>
      </c>
      <c r="M97">
        <f t="shared" si="29"/>
        <v>0</v>
      </c>
      <c r="R97">
        <f>'[1]FLEX boilerplates'!$E93</f>
        <v>0</v>
      </c>
      <c r="T97">
        <f t="shared" si="30"/>
        <v>0</v>
      </c>
      <c r="U97">
        <f>'[1]FLEX boilerplates'!$F93</f>
        <v>0</v>
      </c>
      <c r="W97">
        <f t="shared" si="31"/>
        <v>0</v>
      </c>
      <c r="X97">
        <f t="shared" si="32"/>
        <v>0</v>
      </c>
      <c r="Y97">
        <f>'[1]FLEX boilerplates'!$D93</f>
        <v>0</v>
      </c>
      <c r="Z97">
        <f>'[1]FLEX boilerplates'!$G93</f>
        <v>0</v>
      </c>
      <c r="AA97">
        <f>'[1]FLEX boilerplates'!$H93</f>
        <v>0</v>
      </c>
      <c r="AB97">
        <f>'[1]FLEX boilerplates'!$I93</f>
        <v>0</v>
      </c>
      <c r="AD97">
        <f>'[1]FLEX boilerplates'!$J93</f>
        <v>0</v>
      </c>
      <c r="AF97">
        <f t="shared" si="33"/>
        <v>0</v>
      </c>
      <c r="AG97">
        <f>'[1]FLEX boilerplates'!$K93</f>
        <v>0</v>
      </c>
      <c r="AH97">
        <f t="shared" si="34"/>
        <v>0</v>
      </c>
      <c r="AI97">
        <f>'[1]FLEX boilerplates'!$L93</f>
        <v>0</v>
      </c>
      <c r="AK97">
        <f t="shared" si="35"/>
        <v>0</v>
      </c>
      <c r="AM97">
        <f>'[1]FLEX boilerplates'!$M93</f>
        <v>0</v>
      </c>
      <c r="AO97">
        <f>'[1]FLEX boilerplates'!$N93</f>
        <v>0</v>
      </c>
      <c r="AS97">
        <f>'[1]FLEX boilerplates'!$O93</f>
        <v>0</v>
      </c>
      <c r="AU97">
        <f t="shared" si="36"/>
        <v>0</v>
      </c>
      <c r="AV97">
        <f t="shared" si="37"/>
        <v>0</v>
      </c>
      <c r="AW97">
        <f t="shared" si="38"/>
        <v>0</v>
      </c>
      <c r="AX97">
        <f t="shared" si="39"/>
        <v>0</v>
      </c>
      <c r="BG97">
        <f t="shared" si="40"/>
        <v>0</v>
      </c>
      <c r="BH97" s="10">
        <f t="shared" si="41"/>
        <v>0</v>
      </c>
    </row>
    <row r="98" spans="6:60">
      <c r="F98">
        <f t="shared" si="23"/>
        <v>0</v>
      </c>
      <c r="G98">
        <f t="shared" si="24"/>
        <v>0</v>
      </c>
      <c r="H98">
        <f t="shared" si="25"/>
        <v>0</v>
      </c>
      <c r="I98">
        <f t="shared" si="26"/>
        <v>0</v>
      </c>
      <c r="J98">
        <f>'[1]FLEX boilerplates'!$C94</f>
        <v>0</v>
      </c>
      <c r="K98">
        <f t="shared" si="27"/>
        <v>0</v>
      </c>
      <c r="L98">
        <f t="shared" si="28"/>
        <v>0</v>
      </c>
      <c r="M98">
        <f t="shared" si="29"/>
        <v>0</v>
      </c>
      <c r="R98">
        <f>'[1]FLEX boilerplates'!$E94</f>
        <v>0</v>
      </c>
      <c r="T98">
        <f t="shared" si="30"/>
        <v>0</v>
      </c>
      <c r="U98">
        <f>'[1]FLEX boilerplates'!$F94</f>
        <v>0</v>
      </c>
      <c r="W98">
        <f t="shared" si="31"/>
        <v>0</v>
      </c>
      <c r="X98">
        <f t="shared" si="32"/>
        <v>0</v>
      </c>
      <c r="Y98">
        <f>'[1]FLEX boilerplates'!$D94</f>
        <v>0</v>
      </c>
      <c r="Z98">
        <f>'[1]FLEX boilerplates'!$G94</f>
        <v>0</v>
      </c>
      <c r="AA98">
        <f>'[1]FLEX boilerplates'!$H94</f>
        <v>0</v>
      </c>
      <c r="AB98">
        <f>'[1]FLEX boilerplates'!$I94</f>
        <v>0</v>
      </c>
      <c r="AD98">
        <f>'[1]FLEX boilerplates'!$J94</f>
        <v>0</v>
      </c>
      <c r="AF98">
        <f t="shared" si="33"/>
        <v>0</v>
      </c>
      <c r="AG98">
        <f>'[1]FLEX boilerplates'!$K94</f>
        <v>0</v>
      </c>
      <c r="AH98">
        <f t="shared" si="34"/>
        <v>0</v>
      </c>
      <c r="AI98">
        <f>'[1]FLEX boilerplates'!$L94</f>
        <v>0</v>
      </c>
      <c r="AK98">
        <f t="shared" si="35"/>
        <v>0</v>
      </c>
      <c r="AM98">
        <f>'[1]FLEX boilerplates'!$M94</f>
        <v>0</v>
      </c>
      <c r="AO98">
        <f>'[1]FLEX boilerplates'!$N94</f>
        <v>0</v>
      </c>
      <c r="AS98">
        <f>'[1]FLEX boilerplates'!$O94</f>
        <v>0</v>
      </c>
      <c r="AU98">
        <f t="shared" si="36"/>
        <v>0</v>
      </c>
      <c r="AV98">
        <f t="shared" si="37"/>
        <v>0</v>
      </c>
      <c r="AW98">
        <f t="shared" si="38"/>
        <v>0</v>
      </c>
      <c r="AX98">
        <f t="shared" si="39"/>
        <v>0</v>
      </c>
      <c r="BG98">
        <f t="shared" si="40"/>
        <v>0</v>
      </c>
      <c r="BH98" s="10">
        <f t="shared" si="41"/>
        <v>0</v>
      </c>
    </row>
    <row r="99" spans="6:60">
      <c r="F99">
        <f t="shared" si="23"/>
        <v>0</v>
      </c>
      <c r="G99">
        <f t="shared" si="24"/>
        <v>0</v>
      </c>
      <c r="H99">
        <f t="shared" si="25"/>
        <v>0</v>
      </c>
      <c r="I99">
        <f t="shared" si="26"/>
        <v>0</v>
      </c>
      <c r="J99">
        <f>'[1]FLEX boilerplates'!$C95</f>
        <v>0</v>
      </c>
      <c r="K99">
        <f t="shared" si="27"/>
        <v>0</v>
      </c>
      <c r="L99">
        <f t="shared" si="28"/>
        <v>0</v>
      </c>
      <c r="M99">
        <f t="shared" si="29"/>
        <v>0</v>
      </c>
      <c r="R99">
        <f>'[1]FLEX boilerplates'!$E95</f>
        <v>0</v>
      </c>
      <c r="T99">
        <f t="shared" si="30"/>
        <v>0</v>
      </c>
      <c r="U99">
        <f>'[1]FLEX boilerplates'!$F95</f>
        <v>0</v>
      </c>
      <c r="W99">
        <f t="shared" si="31"/>
        <v>0</v>
      </c>
      <c r="X99">
        <f t="shared" si="32"/>
        <v>0</v>
      </c>
      <c r="Y99">
        <f>'[1]FLEX boilerplates'!$D95</f>
        <v>0</v>
      </c>
      <c r="Z99">
        <f>'[1]FLEX boilerplates'!$G95</f>
        <v>0</v>
      </c>
      <c r="AA99">
        <f>'[1]FLEX boilerplates'!$H95</f>
        <v>0</v>
      </c>
      <c r="AB99">
        <f>'[1]FLEX boilerplates'!$I95</f>
        <v>0</v>
      </c>
      <c r="AD99">
        <f>'[1]FLEX boilerplates'!$J95</f>
        <v>0</v>
      </c>
      <c r="AF99">
        <f t="shared" si="33"/>
        <v>0</v>
      </c>
      <c r="AG99">
        <f>'[1]FLEX boilerplates'!$K95</f>
        <v>0</v>
      </c>
      <c r="AH99">
        <f t="shared" si="34"/>
        <v>0</v>
      </c>
      <c r="AI99">
        <f>'[1]FLEX boilerplates'!$L95</f>
        <v>0</v>
      </c>
      <c r="AK99">
        <f t="shared" si="35"/>
        <v>0</v>
      </c>
      <c r="AM99">
        <f>'[1]FLEX boilerplates'!$M95</f>
        <v>0</v>
      </c>
      <c r="AO99">
        <f>'[1]FLEX boilerplates'!$N95</f>
        <v>0</v>
      </c>
      <c r="AS99">
        <f>'[1]FLEX boilerplates'!$O95</f>
        <v>0</v>
      </c>
      <c r="AU99">
        <f t="shared" si="36"/>
        <v>0</v>
      </c>
      <c r="AV99">
        <f t="shared" si="37"/>
        <v>0</v>
      </c>
      <c r="AW99">
        <f t="shared" si="38"/>
        <v>0</v>
      </c>
      <c r="AX99">
        <f t="shared" si="39"/>
        <v>0</v>
      </c>
      <c r="BG99">
        <f t="shared" si="40"/>
        <v>0</v>
      </c>
      <c r="BH99" s="10">
        <f t="shared" si="41"/>
        <v>0</v>
      </c>
    </row>
    <row r="100" spans="6:60">
      <c r="F100">
        <f t="shared" si="23"/>
        <v>0</v>
      </c>
      <c r="G100">
        <f t="shared" si="24"/>
        <v>0</v>
      </c>
      <c r="H100">
        <f t="shared" si="25"/>
        <v>0</v>
      </c>
      <c r="I100">
        <f t="shared" si="26"/>
        <v>0</v>
      </c>
      <c r="J100">
        <f>'[1]FLEX boilerplates'!$C96</f>
        <v>0</v>
      </c>
      <c r="K100">
        <f t="shared" si="27"/>
        <v>0</v>
      </c>
      <c r="L100">
        <f t="shared" si="28"/>
        <v>0</v>
      </c>
      <c r="M100">
        <f t="shared" si="29"/>
        <v>0</v>
      </c>
      <c r="R100">
        <f>'[1]FLEX boilerplates'!$E96</f>
        <v>0</v>
      </c>
      <c r="T100">
        <f t="shared" si="30"/>
        <v>0</v>
      </c>
      <c r="U100">
        <f>'[1]FLEX boilerplates'!$F96</f>
        <v>0</v>
      </c>
      <c r="W100">
        <f t="shared" si="31"/>
        <v>0</v>
      </c>
      <c r="X100">
        <f t="shared" si="32"/>
        <v>0</v>
      </c>
      <c r="Y100">
        <f>'[1]FLEX boilerplates'!$D96</f>
        <v>0</v>
      </c>
      <c r="Z100">
        <f>'[1]FLEX boilerplates'!$G96</f>
        <v>0</v>
      </c>
      <c r="AA100">
        <f>'[1]FLEX boilerplates'!$H96</f>
        <v>0</v>
      </c>
      <c r="AB100">
        <f>'[1]FLEX boilerplates'!$I96</f>
        <v>0</v>
      </c>
      <c r="AD100">
        <f>'[1]FLEX boilerplates'!$J96</f>
        <v>0</v>
      </c>
      <c r="AF100">
        <f t="shared" si="33"/>
        <v>0</v>
      </c>
      <c r="AG100">
        <f>'[1]FLEX boilerplates'!$K96</f>
        <v>0</v>
      </c>
      <c r="AH100">
        <f t="shared" si="34"/>
        <v>0</v>
      </c>
      <c r="AI100">
        <f>'[1]FLEX boilerplates'!$L96</f>
        <v>0</v>
      </c>
      <c r="AK100">
        <f t="shared" si="35"/>
        <v>0</v>
      </c>
      <c r="AM100">
        <f>'[1]FLEX boilerplates'!$M96</f>
        <v>0</v>
      </c>
      <c r="AO100">
        <f>'[1]FLEX boilerplates'!$N96</f>
        <v>0</v>
      </c>
      <c r="AS100">
        <f>'[1]FLEX boilerplates'!$O96</f>
        <v>0</v>
      </c>
      <c r="AU100">
        <f t="shared" si="36"/>
        <v>0</v>
      </c>
      <c r="AV100">
        <f t="shared" si="37"/>
        <v>0</v>
      </c>
      <c r="AW100">
        <f t="shared" si="38"/>
        <v>0</v>
      </c>
      <c r="AX100">
        <f t="shared" si="39"/>
        <v>0</v>
      </c>
      <c r="BG100">
        <f t="shared" si="40"/>
        <v>0</v>
      </c>
      <c r="BH100" s="10">
        <f t="shared" si="41"/>
        <v>0</v>
      </c>
    </row>
    <row r="101" spans="6:60">
      <c r="F101">
        <f t="shared" si="23"/>
        <v>0</v>
      </c>
      <c r="G101">
        <f t="shared" si="24"/>
        <v>0</v>
      </c>
      <c r="H101">
        <f t="shared" si="25"/>
        <v>0</v>
      </c>
      <c r="I101">
        <f t="shared" si="26"/>
        <v>0</v>
      </c>
      <c r="J101">
        <f>'[1]FLEX boilerplates'!$C97</f>
        <v>0</v>
      </c>
      <c r="K101">
        <f t="shared" si="27"/>
        <v>0</v>
      </c>
      <c r="L101">
        <f t="shared" si="28"/>
        <v>0</v>
      </c>
      <c r="M101">
        <f t="shared" si="29"/>
        <v>0</v>
      </c>
      <c r="R101">
        <f>'[1]FLEX boilerplates'!$E97</f>
        <v>0</v>
      </c>
      <c r="T101">
        <f t="shared" si="30"/>
        <v>0</v>
      </c>
      <c r="U101">
        <f>'[1]FLEX boilerplates'!$F97</f>
        <v>0</v>
      </c>
      <c r="W101">
        <f t="shared" si="31"/>
        <v>0</v>
      </c>
      <c r="X101">
        <f t="shared" si="32"/>
        <v>0</v>
      </c>
      <c r="Y101">
        <f>'[1]FLEX boilerplates'!$D97</f>
        <v>0</v>
      </c>
      <c r="Z101">
        <f>'[1]FLEX boilerplates'!$G97</f>
        <v>0</v>
      </c>
      <c r="AA101">
        <f>'[1]FLEX boilerplates'!$H97</f>
        <v>0</v>
      </c>
      <c r="AB101">
        <f>'[1]FLEX boilerplates'!$I97</f>
        <v>0</v>
      </c>
      <c r="AD101">
        <f>'[1]FLEX boilerplates'!$J97</f>
        <v>0</v>
      </c>
      <c r="AF101">
        <f t="shared" si="33"/>
        <v>0</v>
      </c>
      <c r="AG101">
        <f>'[1]FLEX boilerplates'!$K97</f>
        <v>0</v>
      </c>
      <c r="AH101">
        <f t="shared" si="34"/>
        <v>0</v>
      </c>
      <c r="AI101">
        <f>'[1]FLEX boilerplates'!$L97</f>
        <v>0</v>
      </c>
      <c r="AK101">
        <f t="shared" si="35"/>
        <v>0</v>
      </c>
      <c r="AM101">
        <f>'[1]FLEX boilerplates'!$M97</f>
        <v>0</v>
      </c>
      <c r="AO101">
        <f>'[1]FLEX boilerplates'!$N97</f>
        <v>0</v>
      </c>
      <c r="AS101">
        <f>'[1]FLEX boilerplates'!$O97</f>
        <v>0</v>
      </c>
      <c r="AU101">
        <f t="shared" si="36"/>
        <v>0</v>
      </c>
      <c r="AV101">
        <f t="shared" si="37"/>
        <v>0</v>
      </c>
      <c r="AW101">
        <f t="shared" si="38"/>
        <v>0</v>
      </c>
      <c r="AX101">
        <f t="shared" si="39"/>
        <v>0</v>
      </c>
      <c r="BG101">
        <f t="shared" si="40"/>
        <v>0</v>
      </c>
      <c r="BH101" s="10">
        <f t="shared" si="41"/>
        <v>0</v>
      </c>
    </row>
    <row r="102" spans="6:60">
      <c r="F102">
        <f t="shared" si="23"/>
        <v>0</v>
      </c>
      <c r="G102">
        <f t="shared" si="24"/>
        <v>0</v>
      </c>
      <c r="H102">
        <f t="shared" si="25"/>
        <v>0</v>
      </c>
      <c r="I102">
        <f t="shared" si="26"/>
        <v>0</v>
      </c>
      <c r="J102">
        <f>'[1]FLEX boilerplates'!$C98</f>
        <v>0</v>
      </c>
      <c r="K102">
        <f t="shared" si="27"/>
        <v>0</v>
      </c>
      <c r="L102">
        <f t="shared" si="28"/>
        <v>0</v>
      </c>
      <c r="M102">
        <f t="shared" si="29"/>
        <v>0</v>
      </c>
      <c r="R102">
        <f>'[1]FLEX boilerplates'!$E98</f>
        <v>0</v>
      </c>
      <c r="T102">
        <f t="shared" si="30"/>
        <v>0</v>
      </c>
      <c r="U102">
        <f>'[1]FLEX boilerplates'!$F98</f>
        <v>0</v>
      </c>
      <c r="W102">
        <f t="shared" si="31"/>
        <v>0</v>
      </c>
      <c r="X102">
        <f t="shared" si="32"/>
        <v>0</v>
      </c>
      <c r="Y102">
        <f>'[1]FLEX boilerplates'!$D98</f>
        <v>0</v>
      </c>
      <c r="Z102">
        <f>'[1]FLEX boilerplates'!$G98</f>
        <v>0</v>
      </c>
      <c r="AA102">
        <f>'[1]FLEX boilerplates'!$H98</f>
        <v>0</v>
      </c>
      <c r="AB102">
        <f>'[1]FLEX boilerplates'!$I98</f>
        <v>0</v>
      </c>
      <c r="AD102">
        <f>'[1]FLEX boilerplates'!$J98</f>
        <v>0</v>
      </c>
      <c r="AF102">
        <f t="shared" si="33"/>
        <v>0</v>
      </c>
      <c r="AG102">
        <f>'[1]FLEX boilerplates'!$K98</f>
        <v>0</v>
      </c>
      <c r="AH102">
        <f t="shared" si="34"/>
        <v>0</v>
      </c>
      <c r="AI102">
        <f>'[1]FLEX boilerplates'!$L98</f>
        <v>0</v>
      </c>
      <c r="AK102">
        <f t="shared" si="35"/>
        <v>0</v>
      </c>
      <c r="AM102">
        <f>'[1]FLEX boilerplates'!$M98</f>
        <v>0</v>
      </c>
      <c r="AO102">
        <f>'[1]FLEX boilerplates'!$N98</f>
        <v>0</v>
      </c>
      <c r="AS102">
        <f>'[1]FLEX boilerplates'!$O98</f>
        <v>0</v>
      </c>
      <c r="AU102">
        <f t="shared" si="36"/>
        <v>0</v>
      </c>
      <c r="AV102">
        <f t="shared" si="37"/>
        <v>0</v>
      </c>
      <c r="AW102">
        <f t="shared" si="38"/>
        <v>0</v>
      </c>
      <c r="AX102">
        <f t="shared" si="39"/>
        <v>0</v>
      </c>
      <c r="BG102">
        <f t="shared" si="40"/>
        <v>0</v>
      </c>
      <c r="BH102" s="10">
        <f t="shared" si="41"/>
        <v>0</v>
      </c>
    </row>
    <row r="103" spans="6:60">
      <c r="F103">
        <f t="shared" si="23"/>
        <v>0</v>
      </c>
      <c r="G103">
        <f t="shared" si="24"/>
        <v>0</v>
      </c>
      <c r="H103">
        <f t="shared" si="25"/>
        <v>0</v>
      </c>
      <c r="I103">
        <f t="shared" si="26"/>
        <v>0</v>
      </c>
      <c r="J103">
        <f>'[1]FLEX boilerplates'!$C99</f>
        <v>0</v>
      </c>
      <c r="K103">
        <f t="shared" si="27"/>
        <v>0</v>
      </c>
      <c r="L103">
        <f t="shared" si="28"/>
        <v>0</v>
      </c>
      <c r="M103">
        <f t="shared" si="29"/>
        <v>0</v>
      </c>
      <c r="R103">
        <f>'[1]FLEX boilerplates'!$E99</f>
        <v>0</v>
      </c>
      <c r="T103">
        <f t="shared" si="30"/>
        <v>0</v>
      </c>
      <c r="U103">
        <f>'[1]FLEX boilerplates'!$F99</f>
        <v>0</v>
      </c>
      <c r="W103">
        <f t="shared" si="31"/>
        <v>0</v>
      </c>
      <c r="X103">
        <f t="shared" si="32"/>
        <v>0</v>
      </c>
      <c r="Y103">
        <f>'[1]FLEX boilerplates'!$D99</f>
        <v>0</v>
      </c>
      <c r="Z103">
        <f>'[1]FLEX boilerplates'!$G99</f>
        <v>0</v>
      </c>
      <c r="AA103">
        <f>'[1]FLEX boilerplates'!$H99</f>
        <v>0</v>
      </c>
      <c r="AB103">
        <f>'[1]FLEX boilerplates'!$I99</f>
        <v>0</v>
      </c>
      <c r="AD103">
        <f>'[1]FLEX boilerplates'!$J99</f>
        <v>0</v>
      </c>
      <c r="AF103">
        <f t="shared" si="33"/>
        <v>0</v>
      </c>
      <c r="AG103">
        <f>'[1]FLEX boilerplates'!$K99</f>
        <v>0</v>
      </c>
      <c r="AH103">
        <f t="shared" si="34"/>
        <v>0</v>
      </c>
      <c r="AI103">
        <f>'[1]FLEX boilerplates'!$L99</f>
        <v>0</v>
      </c>
      <c r="AK103">
        <f t="shared" si="35"/>
        <v>0</v>
      </c>
      <c r="AM103">
        <f>'[1]FLEX boilerplates'!$M99</f>
        <v>0</v>
      </c>
      <c r="AO103">
        <f>'[1]FLEX boilerplates'!$N99</f>
        <v>0</v>
      </c>
      <c r="AS103">
        <f>'[1]FLEX boilerplates'!$O99</f>
        <v>0</v>
      </c>
      <c r="AU103">
        <f t="shared" si="36"/>
        <v>0</v>
      </c>
      <c r="AV103">
        <f t="shared" si="37"/>
        <v>0</v>
      </c>
      <c r="AW103">
        <f t="shared" si="38"/>
        <v>0</v>
      </c>
      <c r="AX103">
        <f t="shared" si="39"/>
        <v>0</v>
      </c>
      <c r="BG103">
        <f t="shared" si="40"/>
        <v>0</v>
      </c>
      <c r="BH103" s="10">
        <f t="shared" si="41"/>
        <v>0</v>
      </c>
    </row>
    <row r="104" spans="6:60">
      <c r="F104">
        <f t="shared" si="23"/>
        <v>0</v>
      </c>
      <c r="G104">
        <f t="shared" si="24"/>
        <v>0</v>
      </c>
      <c r="H104">
        <f t="shared" si="25"/>
        <v>0</v>
      </c>
      <c r="I104">
        <f t="shared" si="26"/>
        <v>0</v>
      </c>
      <c r="J104">
        <f>'[1]FLEX boilerplates'!$C100</f>
        <v>0</v>
      </c>
      <c r="K104">
        <f t="shared" si="27"/>
        <v>0</v>
      </c>
      <c r="L104">
        <f t="shared" si="28"/>
        <v>0</v>
      </c>
      <c r="M104">
        <f t="shared" si="29"/>
        <v>0</v>
      </c>
      <c r="R104">
        <f>'[1]FLEX boilerplates'!$E100</f>
        <v>0</v>
      </c>
      <c r="T104">
        <f t="shared" si="30"/>
        <v>0</v>
      </c>
      <c r="U104">
        <f>'[1]FLEX boilerplates'!$F100</f>
        <v>0</v>
      </c>
      <c r="W104">
        <f t="shared" si="31"/>
        <v>0</v>
      </c>
      <c r="X104">
        <f t="shared" si="32"/>
        <v>0</v>
      </c>
      <c r="Y104">
        <f>'[1]FLEX boilerplates'!$D100</f>
        <v>0</v>
      </c>
      <c r="Z104">
        <f>'[1]FLEX boilerplates'!$G100</f>
        <v>0</v>
      </c>
      <c r="AA104">
        <f>'[1]FLEX boilerplates'!$H100</f>
        <v>0</v>
      </c>
      <c r="AB104">
        <f>'[1]FLEX boilerplates'!$I100</f>
        <v>0</v>
      </c>
      <c r="AD104">
        <f>'[1]FLEX boilerplates'!$J100</f>
        <v>0</v>
      </c>
      <c r="AF104">
        <f t="shared" si="33"/>
        <v>0</v>
      </c>
      <c r="AG104">
        <f>'[1]FLEX boilerplates'!$K100</f>
        <v>0</v>
      </c>
      <c r="AH104">
        <f t="shared" si="34"/>
        <v>0</v>
      </c>
      <c r="AI104">
        <f>'[1]FLEX boilerplates'!$L100</f>
        <v>0</v>
      </c>
      <c r="AK104">
        <f t="shared" si="35"/>
        <v>0</v>
      </c>
      <c r="AM104">
        <f>'[1]FLEX boilerplates'!$M100</f>
        <v>0</v>
      </c>
      <c r="AO104">
        <f>'[1]FLEX boilerplates'!$N100</f>
        <v>0</v>
      </c>
      <c r="AS104">
        <f>'[1]FLEX boilerplates'!$O100</f>
        <v>0</v>
      </c>
      <c r="AU104">
        <f t="shared" si="36"/>
        <v>0</v>
      </c>
      <c r="AV104">
        <f t="shared" si="37"/>
        <v>0</v>
      </c>
      <c r="AW104">
        <f t="shared" si="38"/>
        <v>0</v>
      </c>
      <c r="AX104">
        <f t="shared" si="39"/>
        <v>0</v>
      </c>
      <c r="BG104">
        <f t="shared" si="40"/>
        <v>0</v>
      </c>
      <c r="BH104" s="10">
        <f t="shared" si="41"/>
        <v>0</v>
      </c>
    </row>
    <row r="105" spans="6:60">
      <c r="F105">
        <f t="shared" si="23"/>
        <v>0</v>
      </c>
      <c r="G105">
        <f t="shared" si="24"/>
        <v>0</v>
      </c>
      <c r="H105">
        <f t="shared" si="25"/>
        <v>0</v>
      </c>
      <c r="I105">
        <f t="shared" si="26"/>
        <v>0</v>
      </c>
      <c r="J105">
        <f>'[1]FLEX boilerplates'!$C101</f>
        <v>0</v>
      </c>
      <c r="K105">
        <f t="shared" si="27"/>
        <v>0</v>
      </c>
      <c r="L105">
        <f t="shared" si="28"/>
        <v>0</v>
      </c>
      <c r="M105">
        <f t="shared" si="29"/>
        <v>0</v>
      </c>
      <c r="R105">
        <f>'[1]FLEX boilerplates'!$E101</f>
        <v>0</v>
      </c>
      <c r="T105">
        <f t="shared" si="30"/>
        <v>0</v>
      </c>
      <c r="U105">
        <f>'[1]FLEX boilerplates'!$F101</f>
        <v>0</v>
      </c>
      <c r="W105">
        <f t="shared" si="31"/>
        <v>0</v>
      </c>
      <c r="X105">
        <f t="shared" si="32"/>
        <v>0</v>
      </c>
      <c r="Y105">
        <f>'[1]FLEX boilerplates'!$D101</f>
        <v>0</v>
      </c>
      <c r="Z105">
        <f>'[1]FLEX boilerplates'!$G101</f>
        <v>0</v>
      </c>
      <c r="AA105">
        <f>'[1]FLEX boilerplates'!$H101</f>
        <v>0</v>
      </c>
      <c r="AB105">
        <f>'[1]FLEX boilerplates'!$I101</f>
        <v>0</v>
      </c>
      <c r="AD105">
        <f>'[1]FLEX boilerplates'!$J101</f>
        <v>0</v>
      </c>
      <c r="AF105">
        <f t="shared" si="33"/>
        <v>0</v>
      </c>
      <c r="AG105">
        <f>'[1]FLEX boilerplates'!$K101</f>
        <v>0</v>
      </c>
      <c r="AH105">
        <f t="shared" si="34"/>
        <v>0</v>
      </c>
      <c r="AI105">
        <f>'[1]FLEX boilerplates'!$L101</f>
        <v>0</v>
      </c>
      <c r="AK105">
        <f t="shared" si="35"/>
        <v>0</v>
      </c>
      <c r="AM105">
        <f>'[1]FLEX boilerplates'!$M101</f>
        <v>0</v>
      </c>
      <c r="AO105">
        <f>'[1]FLEX boilerplates'!$N101</f>
        <v>0</v>
      </c>
      <c r="AS105">
        <f>'[1]FLEX boilerplates'!$O101</f>
        <v>0</v>
      </c>
      <c r="AU105">
        <f t="shared" si="36"/>
        <v>0</v>
      </c>
      <c r="AV105">
        <f t="shared" si="37"/>
        <v>0</v>
      </c>
      <c r="AW105">
        <f t="shared" si="38"/>
        <v>0</v>
      </c>
      <c r="AX105">
        <f t="shared" si="39"/>
        <v>0</v>
      </c>
      <c r="BG105">
        <f t="shared" si="40"/>
        <v>0</v>
      </c>
      <c r="BH105" s="10">
        <f t="shared" si="41"/>
        <v>0</v>
      </c>
    </row>
  </sheetData>
  <mergeCells count="1">
    <mergeCell ref="A3:A4"/>
  </mergeCells>
  <conditionalFormatting sqref="V6:V105">
    <cfRule type="cellIs" dxfId="3146" priority="85" operator="equal">
      <formula>0</formula>
    </cfRule>
  </conditionalFormatting>
  <conditionalFormatting sqref="V6:V105">
    <cfRule type="cellIs" dxfId="3145" priority="84" operator="equal">
      <formula>1</formula>
    </cfRule>
  </conditionalFormatting>
  <conditionalFormatting sqref="F6:F105">
    <cfRule type="cellIs" dxfId="3144" priority="71" operator="greaterThanOrEqual">
      <formula>2</formula>
    </cfRule>
    <cfRule type="cellIs" dxfId="3143" priority="72" operator="equal">
      <formula>1</formula>
    </cfRule>
    <cfRule type="cellIs" dxfId="3142" priority="83" operator="equal">
      <formula>0</formula>
    </cfRule>
  </conditionalFormatting>
  <conditionalFormatting sqref="G6:G105">
    <cfRule type="cellIs" dxfId="3141" priority="68" operator="greaterThan">
      <formula>20</formula>
    </cfRule>
    <cfRule type="cellIs" dxfId="3140" priority="69" operator="between">
      <formula>16</formula>
      <formula>20</formula>
    </cfRule>
    <cfRule type="cellIs" dxfId="3139" priority="70" operator="between">
      <formula>5</formula>
      <formula>15</formula>
    </cfRule>
    <cfRule type="cellIs" dxfId="3138" priority="82" operator="lessThan">
      <formula>5</formula>
    </cfRule>
  </conditionalFormatting>
  <conditionalFormatting sqref="AU6:AU105">
    <cfRule type="colorScale" priority="78">
      <colorScale>
        <cfvo type="num" val="0"/>
        <cfvo type="num" val="65"/>
        <cfvo type="num" val="100"/>
        <color rgb="FFFFCCCC"/>
        <color rgb="FFFFEB84"/>
        <color theme="9" tint="0.39997558519241921"/>
      </colorScale>
    </cfRule>
  </conditionalFormatting>
  <conditionalFormatting sqref="AV6:AX6 AV7:AV105 AX7:AX105 AW7:AW143">
    <cfRule type="colorScale" priority="77">
      <colorScale>
        <cfvo type="num" val="0"/>
        <cfvo type="num" val="8"/>
        <cfvo type="num" val="15"/>
        <color theme="9" tint="0.39997558519241921"/>
        <color rgb="FFFFEB84"/>
        <color rgb="FFFFCCCC"/>
      </colorScale>
    </cfRule>
  </conditionalFormatting>
  <conditionalFormatting sqref="AU2">
    <cfRule type="colorScale" priority="76">
      <colorScale>
        <cfvo type="num" val="0"/>
        <cfvo type="num" val="65"/>
        <cfvo type="num" val="100"/>
        <color rgb="FFFFCCCC"/>
        <color rgb="FFFFEB84"/>
        <color theme="9" tint="0.39997558519241921"/>
      </colorScale>
    </cfRule>
  </conditionalFormatting>
  <conditionalFormatting sqref="AV2">
    <cfRule type="colorScale" priority="75">
      <colorScale>
        <cfvo type="num" val="0"/>
        <cfvo type="num" val="8"/>
        <cfvo type="num" val="13"/>
        <color theme="9" tint="0.39997558519241921"/>
        <color rgb="FFFFEB84"/>
        <color rgb="FFFFCCCC"/>
      </colorScale>
    </cfRule>
  </conditionalFormatting>
  <conditionalFormatting sqref="AW2">
    <cfRule type="colorScale" priority="74">
      <colorScale>
        <cfvo type="num" val="0"/>
        <cfvo type="num" val="8"/>
        <cfvo type="num" val="13"/>
        <color theme="9" tint="0.39997558519241921"/>
        <color rgb="FFFFEB84"/>
        <color rgb="FFFFCCCC"/>
      </colorScale>
    </cfRule>
  </conditionalFormatting>
  <conditionalFormatting sqref="AX2">
    <cfRule type="colorScale" priority="73">
      <colorScale>
        <cfvo type="num" val="0"/>
        <cfvo type="num" val="8"/>
        <cfvo type="num" val="13"/>
        <color theme="9" tint="0.39997558519241921"/>
        <color rgb="FFFFEB84"/>
        <color rgb="FFFFCCCC"/>
      </colorScale>
    </cfRule>
  </conditionalFormatting>
  <conditionalFormatting sqref="N14:N18 N30:N105">
    <cfRule type="cellIs" dxfId="3137" priority="66" operator="equal">
      <formula>1</formula>
    </cfRule>
    <cfRule type="cellIs" dxfId="3136" priority="67" operator="notEqual">
      <formula>1</formula>
    </cfRule>
  </conditionalFormatting>
  <conditionalFormatting sqref="L2:M2 O2:AE2 AG2:AT2 AY2:BA2">
    <cfRule type="colorScale" priority="63">
      <colorScale>
        <cfvo type="num" val="0"/>
        <cfvo type="num" val="50"/>
        <cfvo type="num" val="100"/>
        <color rgb="FFFFCCCC"/>
        <color rgb="FFFFEB84"/>
        <color theme="9" tint="0.39997558519241921"/>
      </colorScale>
    </cfRule>
  </conditionalFormatting>
  <conditionalFormatting sqref="BM2">
    <cfRule type="colorScale" priority="62">
      <colorScale>
        <cfvo type="num" val="0"/>
        <cfvo type="num" val="50"/>
        <cfvo type="num" val="100"/>
        <color rgb="FFFFCCCC"/>
        <color rgb="FFFFEB84"/>
        <color theme="9" tint="0.39997558519241921"/>
      </colorScale>
    </cfRule>
  </conditionalFormatting>
  <conditionalFormatting sqref="BG63:BG105">
    <cfRule type="cellIs" dxfId="3135" priority="60" operator="greaterThanOrEqual">
      <formula>208</formula>
    </cfRule>
    <cfRule type="cellIs" dxfId="3134" priority="61" operator="lessThan">
      <formula>208</formula>
    </cfRule>
  </conditionalFormatting>
  <conditionalFormatting sqref="BG2">
    <cfRule type="cellIs" dxfId="3133" priority="58" operator="greaterThanOrEqual">
      <formula>208</formula>
    </cfRule>
    <cfRule type="cellIs" dxfId="3132" priority="59" operator="lessThan">
      <formula>208</formula>
    </cfRule>
  </conditionalFormatting>
  <conditionalFormatting sqref="BB6:BB105 BB2 BC6:BF6">
    <cfRule type="cellIs" dxfId="3131" priority="55" operator="greaterThanOrEqual">
      <formula>9</formula>
    </cfRule>
    <cfRule type="cellIs" dxfId="3130" priority="56" operator="between">
      <formula>7</formula>
      <formula>9</formula>
    </cfRule>
    <cfRule type="cellIs" dxfId="3129" priority="57" operator="lessThan">
      <formula>7</formula>
    </cfRule>
  </conditionalFormatting>
  <conditionalFormatting sqref="BC6">
    <cfRule type="colorScale" priority="54">
      <colorScale>
        <cfvo type="num" val="0"/>
        <cfvo type="percentile" val="8"/>
        <cfvo type="num" val="15"/>
        <color theme="9" tint="0.39997558519241921"/>
        <color rgb="FFFFEB84"/>
        <color rgb="FFFFCCCC"/>
      </colorScale>
    </cfRule>
  </conditionalFormatting>
  <conditionalFormatting sqref="BD6">
    <cfRule type="colorScale" priority="53">
      <colorScale>
        <cfvo type="num" val="0"/>
        <cfvo type="percentile" val="8"/>
        <cfvo type="num" val="15"/>
        <color theme="9" tint="0.39997558519241921"/>
        <color rgb="FFFFEB84"/>
        <color rgb="FFFFCCCC"/>
      </colorScale>
    </cfRule>
  </conditionalFormatting>
  <conditionalFormatting sqref="BE6">
    <cfRule type="colorScale" priority="52">
      <colorScale>
        <cfvo type="num" val="0"/>
        <cfvo type="percentile" val="8"/>
        <cfvo type="num" val="15"/>
        <color theme="9" tint="0.39997558519241921"/>
        <color rgb="FFFFEB84"/>
        <color rgb="FFFFCCCC"/>
      </colorScale>
    </cfRule>
  </conditionalFormatting>
  <conditionalFormatting sqref="BF6">
    <cfRule type="colorScale" priority="51">
      <colorScale>
        <cfvo type="num" val="0"/>
        <cfvo type="percentile" val="8"/>
        <cfvo type="num" val="15"/>
        <color theme="9" tint="0.39997558519241921"/>
        <color rgb="FFFFEB84"/>
        <color rgb="FFFFCCCC"/>
      </colorScale>
    </cfRule>
  </conditionalFormatting>
  <conditionalFormatting sqref="BC2:BF2">
    <cfRule type="cellIs" dxfId="3128" priority="48" operator="greaterThanOrEqual">
      <formula>9</formula>
    </cfRule>
    <cfRule type="cellIs" dxfId="3127" priority="49" operator="between">
      <formula>7</formula>
      <formula>9</formula>
    </cfRule>
    <cfRule type="cellIs" dxfId="3126" priority="50" operator="lessThan">
      <formula>7</formula>
    </cfRule>
  </conditionalFormatting>
  <conditionalFormatting sqref="BC7:BF7">
    <cfRule type="cellIs" dxfId="3125" priority="45" operator="greaterThanOrEqual">
      <formula>9</formula>
    </cfRule>
    <cfRule type="cellIs" dxfId="3124" priority="46" operator="between">
      <formula>7</formula>
      <formula>9</formula>
    </cfRule>
    <cfRule type="cellIs" dxfId="3123" priority="47" operator="lessThan">
      <formula>7</formula>
    </cfRule>
  </conditionalFormatting>
  <conditionalFormatting sqref="BC8:BC105">
    <cfRule type="cellIs" dxfId="3122" priority="42" operator="greaterThanOrEqual">
      <formula>9</formula>
    </cfRule>
    <cfRule type="cellIs" dxfId="3121" priority="43" operator="between">
      <formula>7</formula>
      <formula>9</formula>
    </cfRule>
    <cfRule type="cellIs" dxfId="3120" priority="44" operator="lessThan">
      <formula>7</formula>
    </cfRule>
  </conditionalFormatting>
  <conditionalFormatting sqref="BD8:BD105">
    <cfRule type="cellIs" dxfId="3119" priority="39" operator="greaterThanOrEqual">
      <formula>9</formula>
    </cfRule>
    <cfRule type="cellIs" dxfId="3118" priority="40" operator="between">
      <formula>7</formula>
      <formula>9</formula>
    </cfRule>
    <cfRule type="cellIs" dxfId="3117" priority="41" operator="lessThan">
      <formula>7</formula>
    </cfRule>
  </conditionalFormatting>
  <conditionalFormatting sqref="BE8:BF105">
    <cfRule type="cellIs" dxfId="3116" priority="36" operator="greaterThanOrEqual">
      <formula>9</formula>
    </cfRule>
    <cfRule type="cellIs" dxfId="3115" priority="37" operator="between">
      <formula>7</formula>
      <formula>9</formula>
    </cfRule>
    <cfRule type="cellIs" dxfId="3114" priority="38" operator="lessThan">
      <formula>7</formula>
    </cfRule>
  </conditionalFormatting>
  <conditionalFormatting sqref="N6:N13">
    <cfRule type="cellIs" dxfId="3113" priority="30" operator="equal">
      <formula>1</formula>
    </cfRule>
    <cfRule type="cellIs" dxfId="3112" priority="31" operator="notEqual">
      <formula>1</formula>
    </cfRule>
  </conditionalFormatting>
  <conditionalFormatting sqref="N19:N23">
    <cfRule type="cellIs" dxfId="3111" priority="20" operator="equal">
      <formula>1</formula>
    </cfRule>
    <cfRule type="cellIs" dxfId="3110" priority="21" operator="notEqual">
      <formula>1</formula>
    </cfRule>
  </conditionalFormatting>
  <conditionalFormatting sqref="BG6:BG62">
    <cfRule type="cellIs" dxfId="3109" priority="18" operator="greaterThanOrEqual">
      <formula>208</formula>
    </cfRule>
    <cfRule type="cellIs" dxfId="3108" priority="19" operator="lessThan">
      <formula>208</formula>
    </cfRule>
  </conditionalFormatting>
  <conditionalFormatting sqref="D6:E105 W6:X105 AY6:BA105 AC33:AC105 O6:U105 Z6:AB105 AD6:AE105 AG6:AT105">
    <cfRule type="cellIs" dxfId="3107" priority="14" operator="equal">
      <formula>1</formula>
    </cfRule>
    <cfRule type="cellIs" dxfId="3106" priority="15" operator="equal">
      <formula>0</formula>
    </cfRule>
  </conditionalFormatting>
  <conditionalFormatting sqref="Y6:Y105">
    <cfRule type="cellIs" dxfId="3105" priority="11"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Y6:Y105">
    <cfRule type="cellIs" dxfId="3104" priority="10" operator="equal">
      <formula>1</formula>
    </cfRule>
  </conditionalFormatting>
  <conditionalFormatting sqref="AC6:AC32">
    <cfRule type="cellIs" dxfId="3103" priority="6" operator="equal">
      <formula>1</formula>
    </cfRule>
  </conditionalFormatting>
  <conditionalFormatting sqref="AC6:AC32">
    <cfRule type="cellIs" dxfId="3102" priority="7" operator="equal">
      <formula>0</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3101"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5 BH2">
      <formula1>0</formula1>
    </dataValidation>
    <dataValidation type="whole" allowBlank="1" showInputMessage="1" showErrorMessage="1" sqref="Y6:AE105 D6:E105 AY6:BA105 R6:V105 Q32:Q105 P31:P105 O6:O105 AG6:AT105">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pageSetUpPr fitToPage="1"/>
  </sheetPr>
  <dimension ref="A1:BV103"/>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7" width="5.1796875" bestFit="1" customWidth="1"/>
    <col min="8" max="8" width="4.26953125" bestFit="1" customWidth="1"/>
    <col min="9" max="9" width="4.26953125" customWidth="1"/>
    <col min="10" max="10" width="5.1796875" bestFit="1" customWidth="1"/>
    <col min="11" max="11" width="3.7265625" customWidth="1"/>
    <col min="12" max="12" width="4.7265625" customWidth="1"/>
    <col min="13" max="13" width="4.453125" customWidth="1"/>
    <col min="14" max="18" width="3.7265625" bestFit="1" customWidth="1"/>
    <col min="19" max="19" width="4" bestFit="1" customWidth="1"/>
    <col min="20" max="21" width="3.7265625" bestFit="1" customWidth="1"/>
    <col min="22" max="22" width="4" bestFit="1" customWidth="1"/>
    <col min="23" max="23" width="3.7265625" bestFit="1" customWidth="1"/>
    <col min="24" max="24" width="4" bestFit="1" customWidth="1"/>
    <col min="25" max="27" width="3.7265625" bestFit="1" customWidth="1"/>
    <col min="28" max="31" width="4" bestFit="1" customWidth="1"/>
    <col min="32" max="35" width="3.7265625" bestFit="1" customWidth="1"/>
    <col min="36" max="36" width="4" bestFit="1" customWidth="1"/>
    <col min="37" max="37" width="3.7265625" bestFit="1" customWidth="1"/>
    <col min="38" max="53" width="3.7265625" customWidth="1"/>
    <col min="54" max="55" width="3.7265625" bestFit="1" customWidth="1"/>
    <col min="56" max="57" width="3.7265625" customWidth="1"/>
    <col min="58" max="58" width="3.7265625" bestFit="1" customWidth="1"/>
    <col min="59" max="59" width="4.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25</v>
      </c>
      <c r="D2" s="8">
        <f>SUM(F6:F202)</f>
        <v>25</v>
      </c>
      <c r="E2" s="8">
        <f>SUM(G6:G202)</f>
        <v>434</v>
      </c>
      <c r="F2" s="8">
        <f>IF(D2=0,0,E2/D2)</f>
        <v>17.36</v>
      </c>
      <c r="G2" s="8">
        <f>SUM(I6:I202)</f>
        <v>2476</v>
      </c>
      <c r="H2" s="8">
        <f>SUM(J6:J202)</f>
        <v>847</v>
      </c>
      <c r="I2" s="8">
        <f>IF(E2=0,0,H2/E2)</f>
        <v>1.9516129032258065</v>
      </c>
      <c r="J2" s="8">
        <f>SUM(L6:L202)</f>
        <v>2384</v>
      </c>
      <c r="K2" s="8">
        <f>IF(E2=0,0,J2/E2)</f>
        <v>5.4930875576036868</v>
      </c>
      <c r="L2" s="8">
        <f>IF($C$2=0,0,COUNTIF(D6:D202,1)/$C$2*100)</f>
        <v>100</v>
      </c>
      <c r="M2" s="8">
        <f>IF($C$2=0,0,COUNTIF(E6:E202,1)/$C$2*100)</f>
        <v>100</v>
      </c>
      <c r="N2" s="12">
        <f>IF($C$2=0,0,SUM(N6:N202)/$C$2)</f>
        <v>0.12</v>
      </c>
      <c r="O2" s="8">
        <f t="shared" ref="O2:U2" si="0">IF($C$2=0,0,COUNTIF(O6:O202,1)/$C$2*100)</f>
        <v>96</v>
      </c>
      <c r="P2" s="8">
        <f t="shared" si="0"/>
        <v>72</v>
      </c>
      <c r="Q2" s="8">
        <f t="shared" si="0"/>
        <v>28.000000000000004</v>
      </c>
      <c r="R2" s="8">
        <f t="shared" si="0"/>
        <v>36</v>
      </c>
      <c r="S2" s="8">
        <f t="shared" si="0"/>
        <v>100</v>
      </c>
      <c r="T2" s="8">
        <f t="shared" si="0"/>
        <v>12</v>
      </c>
      <c r="U2" s="8">
        <f t="shared" si="0"/>
        <v>100</v>
      </c>
      <c r="V2" s="8">
        <f>IF(COUNTIFS(U6:U202,0,G6:G202,"&gt;0")=0,100,(COUNTIFS(V6:V202,1,U6:U202,0)/COUNTIFS(U6:U202,0,G6:G202,"&gt;0")*100))</f>
        <v>100</v>
      </c>
      <c r="W2" s="8">
        <f t="shared" ref="W2:AE2" si="1">IF($C$2=0,0,COUNTIF(W6:W202,1)/$C$2*100)</f>
        <v>12</v>
      </c>
      <c r="X2" s="8">
        <f t="shared" si="1"/>
        <v>100</v>
      </c>
      <c r="Y2" s="8">
        <f t="shared" si="1"/>
        <v>80</v>
      </c>
      <c r="Z2" s="8">
        <f t="shared" si="1"/>
        <v>80</v>
      </c>
      <c r="AA2" s="8">
        <f t="shared" si="1"/>
        <v>96</v>
      </c>
      <c r="AB2" s="8">
        <f t="shared" si="1"/>
        <v>100</v>
      </c>
      <c r="AC2" s="8">
        <f t="shared" si="1"/>
        <v>100</v>
      </c>
      <c r="AD2" s="8">
        <f t="shared" si="1"/>
        <v>96</v>
      </c>
      <c r="AE2" s="8">
        <f t="shared" si="1"/>
        <v>100</v>
      </c>
      <c r="AF2" s="8">
        <f>SUM(AF6:AF202)</f>
        <v>92</v>
      </c>
      <c r="AG2" s="8">
        <f t="shared" ref="AG2:AT2" si="2">IF($C$2=0,0,COUNTIF(AG6:AG202,1)/$C$2*100)</f>
        <v>96</v>
      </c>
      <c r="AH2" s="8">
        <f t="shared" si="2"/>
        <v>92</v>
      </c>
      <c r="AI2" s="8">
        <f t="shared" si="2"/>
        <v>40</v>
      </c>
      <c r="AJ2" s="8">
        <f t="shared" si="2"/>
        <v>100</v>
      </c>
      <c r="AK2" s="8">
        <f t="shared" si="2"/>
        <v>76</v>
      </c>
      <c r="AL2" s="8">
        <f t="shared" si="2"/>
        <v>64</v>
      </c>
      <c r="AM2" s="8">
        <f t="shared" si="2"/>
        <v>92</v>
      </c>
      <c r="AN2" s="8">
        <f t="shared" si="2"/>
        <v>80</v>
      </c>
      <c r="AO2" s="8">
        <f t="shared" si="2"/>
        <v>92</v>
      </c>
      <c r="AP2" s="8">
        <f t="shared" si="2"/>
        <v>100</v>
      </c>
      <c r="AQ2" s="8">
        <f t="shared" si="2"/>
        <v>100</v>
      </c>
      <c r="AR2" s="8">
        <f t="shared" si="2"/>
        <v>72</v>
      </c>
      <c r="AS2" s="8">
        <f t="shared" si="2"/>
        <v>92</v>
      </c>
      <c r="AT2" s="8">
        <f t="shared" si="2"/>
        <v>92</v>
      </c>
      <c r="AU2">
        <f>IF(E2=0,0,(206.835-(84.6*(I2))-(1.015*(F2))))</f>
        <v>24.108148387096797</v>
      </c>
      <c r="AV2">
        <f>IF(E2=0,0,(0.39*F2)+(11.8*I2)-15.59)</f>
        <v>14.20943225806452</v>
      </c>
      <c r="AW2">
        <f>IF(E2=0,0,((0.0588*K2*100)-(0.296*(D2/E2)*100)-15.8))</f>
        <v>14.79428571428571</v>
      </c>
      <c r="AX2">
        <f>IF(G2=0,0,(4.71*K2)+(0.5*F2)-21.43)</f>
        <v>13.122442396313367</v>
      </c>
      <c r="AY2" s="8">
        <f>IF($C$2=0,0,COUNTIF(AY6:AY202,1)/$C$2*100)</f>
        <v>100</v>
      </c>
      <c r="AZ2" s="8">
        <f>IF($C$2=0,0,COUNTIF(AZ6:AZ202,1)/$C$2*100)</f>
        <v>100</v>
      </c>
      <c r="BA2" s="8">
        <f>IF($C$2=0,0,COUNTIF(BA6:BA202,1)/$C$2*100)</f>
        <v>100</v>
      </c>
      <c r="BB2" s="8">
        <v>9.3000000000000007</v>
      </c>
      <c r="BC2" s="8">
        <v>16</v>
      </c>
      <c r="BD2" s="8">
        <v>16.100000000000001</v>
      </c>
      <c r="BE2" s="8">
        <v>7</v>
      </c>
      <c r="BF2" s="8">
        <v>12</v>
      </c>
      <c r="BG2">
        <f>IF(E2=0,0,AF2/E2*1000)</f>
        <v>211.9815668202765</v>
      </c>
      <c r="BH2" s="10">
        <f>E2/200/24/60</f>
        <v>1.5069444444444442E-3</v>
      </c>
      <c r="BI2" s="10">
        <f>IF($C$2=0,0,BH2/$C$2)</f>
        <v>6.0277777777777769E-5</v>
      </c>
      <c r="BJ2" s="8">
        <f>IF($C$2=0,0,D2/$C$2)</f>
        <v>1</v>
      </c>
      <c r="BK2" s="8">
        <f>IF($C$2=0,0,E2/$C$2)</f>
        <v>17.36</v>
      </c>
      <c r="BL2" s="8">
        <f>IF($C$2=0,0,AF2/$C$2)</f>
        <v>3.68</v>
      </c>
      <c r="BM2" s="8">
        <f>(0.5*W2)+(0.5*X2)</f>
        <v>56</v>
      </c>
      <c r="BN2" s="8">
        <f>IF(C2=0,0,J2/G2*100)</f>
        <v>96.284329563812605</v>
      </c>
      <c r="BO2" s="8">
        <f>'[1]FLEX boilerplates (DODT)'!$P$2</f>
        <v>54.572017875558608</v>
      </c>
      <c r="BP2" s="28">
        <v>36.299999999999997</v>
      </c>
      <c r="BQ2" s="8">
        <v>12.7</v>
      </c>
      <c r="BR2" s="8">
        <v>13</v>
      </c>
      <c r="BS2" s="8">
        <v>12.1</v>
      </c>
      <c r="BT2" s="8">
        <v>13.5</v>
      </c>
      <c r="BU2" s="8">
        <v>15</v>
      </c>
      <c r="BV2" s="8">
        <v>5.6748000000000003</v>
      </c>
    </row>
    <row r="3" spans="1:74" s="8" customFormat="1">
      <c r="A3" s="53" t="s">
        <v>73</v>
      </c>
      <c r="B3" s="8" t="s">
        <v>74</v>
      </c>
      <c r="D3" s="8">
        <f>IFERROR(_xlfn.F.TEST(D6:D30,'FLEX free'!D6:D23),1)</f>
        <v>1</v>
      </c>
      <c r="E3" s="8">
        <f>IFERROR(_xlfn.F.TEST(E6:E30,'FLEX free'!E6:E23),1)</f>
        <v>1</v>
      </c>
      <c r="F3" s="8">
        <f>IFERROR(_xlfn.F.TEST(F6:F30,'FLEX free'!F6:F23),1)</f>
        <v>1</v>
      </c>
      <c r="G3" s="8">
        <f>IFERROR(_xlfn.F.TEST(G6:G30,'FLEX free'!G6:G23),1)</f>
        <v>0.69495239385648322</v>
      </c>
      <c r="H3" s="8">
        <f>IFERROR(_xlfn.F.TEST(H6:H30,'FLEX free'!H6:H23),1)</f>
        <v>0.69495239385648322</v>
      </c>
      <c r="I3" s="8">
        <f>IFERROR(_xlfn.F.TEST(I6:I30,'FLEX free'!I6:I23),1)</f>
        <v>0.70278933053598247</v>
      </c>
      <c r="J3" s="8">
        <f>IFERROR(_xlfn.F.TEST(J6:J30,'FLEX free'!J6:J23),1)</f>
        <v>0.55263547740142649</v>
      </c>
      <c r="K3" s="8">
        <f>IFERROR(_xlfn.F.TEST(K6:K30,'FLEX free'!K6:K23),1)</f>
        <v>0.31218169193567025</v>
      </c>
      <c r="L3" s="8">
        <f>IFERROR(_xlfn.F.TEST(L6:L30,'FLEX free'!L6:L23),1)</f>
        <v>0.63174186659872666</v>
      </c>
      <c r="M3" s="8">
        <f>IFERROR(_xlfn.F.TEST(M6:M30,'FLEX free'!M6:M23),1)</f>
        <v>0.16581621505145963</v>
      </c>
      <c r="N3" s="8">
        <f>IFERROR(_xlfn.F.TEST(N6:N30,'FLEX free'!N6:N23),1)</f>
        <v>0.93180782857495215</v>
      </c>
      <c r="O3" s="8">
        <f>IFERROR(_xlfn.F.TEST(O6:O30,'FLEX free'!O6:O23),1)</f>
        <v>3.0689399192932086E-2</v>
      </c>
      <c r="P3" s="8">
        <f>IFERROR(_xlfn.F.TEST(P6:P30,'FLEX free'!P6:P23),1)</f>
        <v>0.59018184939167517</v>
      </c>
      <c r="Q3" s="8">
        <f>IFERROR(_xlfn.F.TEST(Q6:Q30,'FLEX free'!Q6:Q23),1)</f>
        <v>0.78243027736519755</v>
      </c>
      <c r="R3" s="8">
        <f>IFERROR(_xlfn.F.TEST(R6:R30,'FLEX free'!R6:R23),1)</f>
        <v>0.98570786511123643</v>
      </c>
      <c r="S3" s="8">
        <f>IFERROR(_xlfn.F.TEST(S6:S30,'FLEX free'!S6:S23),1)</f>
        <v>1</v>
      </c>
      <c r="T3" s="8">
        <f>IFERROR(_xlfn.F.TEST(T6:T30,'FLEX free'!T6:T23),1)</f>
        <v>0.15041336024577162</v>
      </c>
      <c r="U3" s="8">
        <f>IFERROR(_xlfn.F.TEST(U6:U30,'FLEX free'!U6:U23),1)</f>
        <v>1</v>
      </c>
      <c r="V3" s="8">
        <f>IFERROR(_xlfn.F.TEST(V6:V30,'FLEX free'!V6:V23),1)</f>
        <v>1</v>
      </c>
      <c r="W3" s="8">
        <f>IFERROR(_xlfn.F.TEST(W6:W30,'FLEX free'!W6:W23),1)</f>
        <v>0.15041336024577162</v>
      </c>
      <c r="X3" s="8">
        <f>IFERROR(_xlfn.F.TEST(X6:X30,'FLEX free'!X6:X23),1)</f>
        <v>1</v>
      </c>
      <c r="Y3" s="8">
        <f>IFERROR(_xlfn.F.TEST(Y6:Y30,'FLEX free'!Y6:Y23),1)</f>
        <v>0.80335013000439504</v>
      </c>
      <c r="Z3" s="8">
        <f>IFERROR(_xlfn.F.TEST(Z6:Z30,'FLEX free'!Z6:Z23),1)</f>
        <v>0.57332354670454388</v>
      </c>
      <c r="AA3" s="8">
        <f>IFERROR(_xlfn.F.TEST(AA6:AA30,'FLEX free'!AA6:AA23),1)</f>
        <v>0.45045957658325608</v>
      </c>
      <c r="AB3" s="8">
        <f>IFERROR(_xlfn.F.TEST(AB6:AB30,'FLEX free'!AB6:AB23),1)</f>
        <v>1</v>
      </c>
      <c r="AC3" s="8">
        <f>IFERROR(_xlfn.F.TEST(AC6:AC30,'FLEX free'!AC6:AC23),1)</f>
        <v>1</v>
      </c>
      <c r="AD3" s="8">
        <f>IFERROR(_xlfn.F.TEST(AD6:AD30,'FLEX free'!AD6:AD23),1)</f>
        <v>1</v>
      </c>
      <c r="AE3" s="8">
        <f>IFERROR(_xlfn.F.TEST(AE6:AE30,'FLEX free'!AE6:AE23),1)</f>
        <v>1</v>
      </c>
      <c r="AF3" s="8">
        <f>IFERROR(_xlfn.F.TEST(AF6:AF30,'FLEX free'!AF6:AF23),1)</f>
        <v>0.42807524393273816</v>
      </c>
      <c r="AG3" s="8">
        <f>IFERROR(_xlfn.F.TEST(AG6:AG30,'FLEX free'!AG6:AG23),1)</f>
        <v>0.45045957658325608</v>
      </c>
      <c r="AH3" s="8">
        <f>IFERROR(_xlfn.F.TEST(AH6:AH30,'FLEX free'!AH6:AH23),1)</f>
        <v>0.47499812075519654</v>
      </c>
      <c r="AI3" s="8">
        <f>IFERROR(_xlfn.F.TEST(AI6:AI30,'FLEX free'!AI6:AI23),1)</f>
        <v>0.74035047927937481</v>
      </c>
      <c r="AJ3" s="8">
        <f>IFERROR(_xlfn.F.TEST(AJ6:AJ30,'FLEX free'!AJ6:AJ23),1)</f>
        <v>1</v>
      </c>
      <c r="AK3" s="8">
        <f>IFERROR(_xlfn.F.TEST(AK6:AK30,'FLEX free'!AK6:AK23),1)</f>
        <v>0.51656213694346975</v>
      </c>
      <c r="AL3" s="8">
        <f>IFERROR(_xlfn.F.TEST(AL6:AL30,'FLEX free'!AL6:AL23),1)</f>
        <v>0.89647103366230563</v>
      </c>
      <c r="AM3" s="8">
        <f>IFERROR(_xlfn.F.TEST(AM6:AM30,'FLEX free'!AM6:AM23),1)</f>
        <v>4.9939230682641875E-2</v>
      </c>
      <c r="AN3" s="8">
        <f>IFERROR(_xlfn.F.TEST(AN6:AN30,'FLEX free'!AN6:AN23),1)</f>
        <v>0.573323546704544</v>
      </c>
      <c r="AO3" s="8">
        <f>IFERROR(_xlfn.F.TEST(AO6:AO30,'FLEX free'!AO6:AO23),1)</f>
        <v>0.14020950271915308</v>
      </c>
      <c r="AP3" s="8">
        <f>IFERROR(_xlfn.F.TEST(AP6:AP30,'FLEX free'!AP6:AP23),1)</f>
        <v>1</v>
      </c>
      <c r="AQ3" s="8">
        <f>IFERROR(_xlfn.F.TEST(AQ6:AQ30,'FLEX free'!AQ6:AQ23),1)</f>
        <v>1</v>
      </c>
      <c r="AR3" s="8">
        <f>IFERROR(_xlfn.F.TEST(AR6:AR30,'FLEX free'!AR6:AR23),1)</f>
        <v>0.45353853248078146</v>
      </c>
      <c r="AS3" s="8">
        <f>IFERROR(_xlfn.F.TEST(AS6:AS30,'FLEX free'!AS6:AS23),1)</f>
        <v>0.14020950271915308</v>
      </c>
      <c r="AT3" s="8">
        <f>IFERROR(_xlfn.F.TEST(AT6:AT30,'FLEX free'!AT6:AT23),1)</f>
        <v>0.47499812075519715</v>
      </c>
      <c r="AU3" s="8">
        <f>IFERROR(_xlfn.F.TEST(AU6:AU30,'FLEX free'!AU6:AU23),1)</f>
        <v>0.2278791955001373</v>
      </c>
      <c r="AV3" s="8">
        <f>IFERROR(_xlfn.F.TEST(AV6:AV30,'FLEX free'!AV6:AV23),1)</f>
        <v>0.36901591718475679</v>
      </c>
      <c r="AW3" s="8">
        <f>IFERROR(_xlfn.F.TEST(AW6:AW30,'FLEX free'!AW6:AW23),1)</f>
        <v>6.3849993286788323E-2</v>
      </c>
      <c r="AX3" s="8">
        <f>IFERROR(_xlfn.F.TEST(AX6:AX30,'FLEX free'!AX6:AX23),1)</f>
        <v>0.21809003571480193</v>
      </c>
      <c r="AY3" s="8">
        <f>IFERROR(_xlfn.F.TEST(AY6:AY30,'FLEX free'!AY6:AY23),1)</f>
        <v>1</v>
      </c>
      <c r="AZ3" s="8">
        <f>IFERROR(_xlfn.F.TEST(AZ6:AZ30,'FLEX free'!AZ6:AZ23),1)</f>
        <v>1</v>
      </c>
      <c r="BA3" s="8">
        <f>IFERROR(_xlfn.F.TEST(BA6:BA30,'FLEX free'!BA6:BA23),1)</f>
        <v>1</v>
      </c>
      <c r="BB3" s="8">
        <f>IFERROR(_xlfn.F.TEST(BB6:BB30,'FLEX free'!BB6:BB23),1)</f>
        <v>0.26847383773190031</v>
      </c>
      <c r="BC3" s="8">
        <f>IFERROR(_xlfn.F.TEST(BC6:BC30,'FLEX free'!BC6:BC23),1)</f>
        <v>1</v>
      </c>
      <c r="BD3" s="8">
        <f>IFERROR(_xlfn.F.TEST(BD6:BD30,'FLEX free'!BD6:BD23),1)</f>
        <v>1</v>
      </c>
      <c r="BE3" s="8">
        <f>IFERROR(_xlfn.F.TEST(BE6:BE30,'FLEX free'!BE6:BE23),1)</f>
        <v>1</v>
      </c>
      <c r="BF3" s="8">
        <f>IFERROR(_xlfn.F.TEST(BF6:BF30,'FLEX free'!BF6:BF23),1)</f>
        <v>1</v>
      </c>
      <c r="BG3" s="8">
        <f>IFERROR(_xlfn.F.TEST(BG6:BG30,'FLEX free'!BG6:BG23),1)</f>
        <v>0.70245776402079463</v>
      </c>
      <c r="BH3" s="8">
        <f>IFERROR(_xlfn.F.TEST(BH6:BH30,'FLEX free'!BH6:BH23),1)</f>
        <v>0.69495239385648344</v>
      </c>
      <c r="BI3" s="10"/>
    </row>
    <row r="4" spans="1:74" s="8" customFormat="1">
      <c r="A4" s="54"/>
      <c r="B4" s="8" t="s">
        <v>75</v>
      </c>
      <c r="D4" s="8">
        <f>IFERROR(_xlfn.T.TEST(D6:D30,'FLEX free'!D6:D23,2,3),1)</f>
        <v>0.16313885284404714</v>
      </c>
      <c r="E4" s="8">
        <f>IFERROR(_xlfn.T.TEST(E6:E30,'FLEX free'!E6:E23,2,3),1)</f>
        <v>0.16313885284404714</v>
      </c>
      <c r="F4" s="8">
        <f>IFERROR(_xlfn.T.TEST(F6:F30,'FLEX free'!F6:F23,2,3),1)</f>
        <v>1</v>
      </c>
      <c r="G4" s="8">
        <f>IFERROR(_xlfn.T.TEST(G6:G30,'FLEX free'!G6:G23,2,3),1)</f>
        <v>5.6167775541113685E-2</v>
      </c>
      <c r="H4" s="8">
        <f>IFERROR(_xlfn.T.TEST(H6:H30,'FLEX free'!H6:H23,2,3),1)</f>
        <v>5.6167775541113685E-2</v>
      </c>
      <c r="I4" s="8">
        <f>IFERROR(_xlfn.T.TEST(I6:I30,'FLEX free'!I6:I23,2,3),1)</f>
        <v>2.4761071763101928E-2</v>
      </c>
      <c r="J4" s="8">
        <f>IFERROR(_xlfn.T.TEST(J6:J30,'FLEX free'!J6:J23,2,3),1)</f>
        <v>3.4770858520026184E-2</v>
      </c>
      <c r="K4" s="8">
        <f>IFERROR(_xlfn.T.TEST(K6:K30,'FLEX free'!K6:K23,2,3),1)</f>
        <v>0.70430929893857985</v>
      </c>
      <c r="L4" s="8">
        <f>IFERROR(_xlfn.T.TEST(L6:L30,'FLEX free'!L6:L23,2,3),1)</f>
        <v>2.5611844024359731E-2</v>
      </c>
      <c r="M4" s="8">
        <f>IFERROR(_xlfn.T.TEST(M6:M30,'FLEX free'!M6:M23,2,3),1)</f>
        <v>0.63339817122959008</v>
      </c>
      <c r="N4" s="8">
        <f>IFERROR(_xlfn.T.TEST(N6:N30,'FLEX free'!N6:N23,2,3),1)</f>
        <v>0.93036979872540282</v>
      </c>
      <c r="O4" s="8">
        <f>IFERROR(_xlfn.T.TEST(O6:O30,'FLEX free'!O6:O23,2,3),1)</f>
        <v>0.41619107472202577</v>
      </c>
      <c r="P4" s="8">
        <f>IFERROR(_xlfn.T.TEST(P6:P30,'FLEX free'!P6:P23,2,3),1)</f>
        <v>0.15694467599374914</v>
      </c>
      <c r="Q4" s="8">
        <f>IFERROR(_xlfn.T.TEST(Q6:Q30,'FLEX free'!Q6:Q23,2,3),1)</f>
        <v>0.6739262193033343</v>
      </c>
      <c r="R4" s="8">
        <f>IFERROR(_xlfn.T.TEST(R6:R30,'FLEX free'!R6:R23,2,3),1)</f>
        <v>0.86039372713662909</v>
      </c>
      <c r="S4" s="8">
        <f>IFERROR(_xlfn.T.TEST(S6:S30,'FLEX free'!S6:S23,2,3),1)</f>
        <v>1</v>
      </c>
      <c r="T4" s="8">
        <f>IFERROR(_xlfn.T.TEST(T6:T30,'FLEX free'!T6:T23,2,3),1)</f>
        <v>0.46063192336465109</v>
      </c>
      <c r="U4" s="8">
        <f>IFERROR(_xlfn.T.TEST(U6:U30,'FLEX free'!U6:U23,2,3),1)</f>
        <v>0.33133276203867867</v>
      </c>
      <c r="V4" s="8">
        <f>IFERROR(_xlfn.T.TEST(V6:V30,'FLEX free'!V6:V23,2,3),1)</f>
        <v>1</v>
      </c>
      <c r="W4" s="8">
        <f>IFERROR(_xlfn.T.TEST(W6:W30,'FLEX free'!W6:W23,2,3),1)</f>
        <v>0.46063192336465109</v>
      </c>
      <c r="X4" s="8">
        <f>IFERROR(_xlfn.T.TEST(X6:X30,'FLEX free'!X6:X23,2,3),1)</f>
        <v>1</v>
      </c>
      <c r="Y4" s="8">
        <f>IFERROR(_xlfn.T.TEST(Y6:Y30,'FLEX free'!Y6:Y23,2,3),1)</f>
        <v>0.7858241177164248</v>
      </c>
      <c r="Z4" s="8">
        <f>IFERROR(_xlfn.T.TEST(Z6:Z30,'FLEX free'!Z6:Z23,2,3),1)</f>
        <v>0.57086609054230208</v>
      </c>
      <c r="AA4" s="8">
        <f>IFERROR(_xlfn.T.TEST(AA6:AA30,'FLEX free'!AA6:AA23,2,3),1)</f>
        <v>0.8216502043998466</v>
      </c>
      <c r="AB4" s="8">
        <f>IFERROR(_xlfn.T.TEST(AB6:AB30,'FLEX free'!AB6:AB23,2,3),1)</f>
        <v>1</v>
      </c>
      <c r="AC4" s="8">
        <f>IFERROR(_xlfn.T.TEST(AC6:AC30,'FLEX free'!AC6:AC23,2,3),1)</f>
        <v>1</v>
      </c>
      <c r="AD4" s="8">
        <f>IFERROR(_xlfn.T.TEST(AD6:AD30,'FLEX free'!AD6:AD23,2,3),1)</f>
        <v>0.32728688127978489</v>
      </c>
      <c r="AE4" s="8">
        <f>IFERROR(_xlfn.T.TEST(AE6:AE30,'FLEX free'!AE6:AE23,2,3),1)</f>
        <v>0.16313885284404714</v>
      </c>
      <c r="AF4" s="8">
        <f>IFERROR(_xlfn.T.TEST(AF6:AF30,'FLEX free'!AF6:AF23,2,3),1)</f>
        <v>0.60904884707056539</v>
      </c>
      <c r="AG4" s="8">
        <f>IFERROR(_xlfn.T.TEST(AG6:AG30,'FLEX free'!AG6:AG23,2,3),1)</f>
        <v>0.8216502043998466</v>
      </c>
      <c r="AH4" s="8">
        <f>IFERROR(_xlfn.T.TEST(AH6:AH30,'FLEX free'!AH6:AH23,2,3),1)</f>
        <v>0.7433156590758716</v>
      </c>
      <c r="AI4" s="8">
        <f>IFERROR(_xlfn.T.TEST(AI6:AI30,'FLEX free'!AI6:AI23,2,3),1)</f>
        <v>0.41290589913282227</v>
      </c>
      <c r="AJ4" s="8">
        <f>IFERROR(_xlfn.T.TEST(AJ6:AJ30,'FLEX free'!AJ6:AJ23,2,3),1)</f>
        <v>0.33133276203867867</v>
      </c>
      <c r="AK4" s="8">
        <f>IFERROR(_xlfn.T.TEST(AK6:AK30,'FLEX free'!AK6:AK23,2,3),1)</f>
        <v>0.31806898281131613</v>
      </c>
      <c r="AL4" s="8">
        <f>IFERROR(_xlfn.T.TEST(AL6:AL30,'FLEX free'!AL6:AL23,2,3),1)</f>
        <v>0.85182248054809384</v>
      </c>
      <c r="AM4" s="8">
        <f>IFERROR(_xlfn.T.TEST(AM6:AM30,'FLEX free'!AM6:AM23,2,3),1)</f>
        <v>0.22696857704583201</v>
      </c>
      <c r="AN4" s="8">
        <f>IFERROR(_xlfn.T.TEST(AN6:AN30,'FLEX free'!AN6:AN23,2,3),1)</f>
        <v>0.57086609054230208</v>
      </c>
      <c r="AO4" s="8">
        <f>IFERROR(_xlfn.T.TEST(AO6:AO30,'FLEX free'!AO6:AO23,2,3),1)</f>
        <v>0.42020505728648438</v>
      </c>
      <c r="AP4" s="8">
        <f>IFERROR(_xlfn.T.TEST(AP6:AP30,'FLEX free'!AP6:AP23,2,3),1)</f>
        <v>1</v>
      </c>
      <c r="AQ4" s="8">
        <f>IFERROR(_xlfn.T.TEST(AQ6:AQ30,'FLEX free'!AQ6:AQ23,2,3),1)</f>
        <v>1</v>
      </c>
      <c r="AR4" s="8">
        <f>IFERROR(_xlfn.T.TEST(AR6:AR30,'FLEX free'!AR6:AR23,2,3),1)</f>
        <v>0.3838849042276149</v>
      </c>
      <c r="AS4" s="8">
        <f>IFERROR(_xlfn.T.TEST(AS6:AS30,'FLEX free'!AS6:AS23,2,3),1)</f>
        <v>0.42020505728648438</v>
      </c>
      <c r="AT4" s="8">
        <f>IFERROR(_xlfn.T.TEST(AT6:AT30,'FLEX free'!AT6:AT23,2,3),1)</f>
        <v>0.7433156590758716</v>
      </c>
      <c r="AU4" s="8">
        <f>IFERROR(_xlfn.T.TEST(AU6:AU30,'FLEX free'!AU6:AU23,2,3),1)</f>
        <v>0.30528916645199511</v>
      </c>
      <c r="AV4" s="8">
        <f>IFERROR(_xlfn.T.TEST(AV6:AV30,'FLEX free'!AV6:AV23,2,3),1)</f>
        <v>7.6072483022831247E-2</v>
      </c>
      <c r="AW4" s="8">
        <f>IFERROR(_xlfn.T.TEST(AW6:AW30,'FLEX free'!AW6:AW23,2,3),1)</f>
        <v>0.38086815924218975</v>
      </c>
      <c r="AX4" s="8">
        <f>IFERROR(_xlfn.T.TEST(AX6:AX30,'FLEX free'!AX6:AX23,2,3),1)</f>
        <v>3.045712993902306E-2</v>
      </c>
      <c r="AY4" s="8">
        <f>IFERROR(_xlfn.T.TEST(AY6:AY30,'FLEX free'!AY6:AY23,2,3),1)</f>
        <v>8.2697906312714356E-2</v>
      </c>
      <c r="AZ4" s="8">
        <f>IFERROR(_xlfn.T.TEST(AZ6:AZ30,'FLEX free'!AZ6:AZ23,2,3),1)</f>
        <v>1</v>
      </c>
      <c r="BA4" s="8">
        <f>IFERROR(_xlfn.T.TEST(BA6:BA30,'FLEX free'!BA6:BA23,2,3),1)</f>
        <v>1</v>
      </c>
      <c r="BB4" s="8">
        <f>IFERROR(_xlfn.T.TEST(BB6:BB30,'FLEX free'!BB6:BB23,2,3),1)</f>
        <v>0.25408263514322049</v>
      </c>
      <c r="BC4" s="8">
        <f>IFERROR(_xlfn.T.TEST(BC6:BC30,'FLEX free'!BC6:BC23,2,3),1)</f>
        <v>1</v>
      </c>
      <c r="BD4" s="8">
        <f>IFERROR(_xlfn.T.TEST(BD6:BD30,'FLEX free'!BD6:BD23,2,3),1)</f>
        <v>1</v>
      </c>
      <c r="BE4" s="8">
        <f>IFERROR(_xlfn.T.TEST(BE6:BE30,'FLEX free'!BE6:BE23,2,3),1)</f>
        <v>1</v>
      </c>
      <c r="BF4" s="8">
        <f>IFERROR(_xlfn.T.TEST(BF6:BF30,'FLEX free'!BF6:BF23,2,3),1)</f>
        <v>1</v>
      </c>
      <c r="BG4" s="8">
        <f>IFERROR(_xlfn.T.TEST(BG6:BG30,'FLEX free'!BG6:BG23,2,3),1)</f>
        <v>0.83200089371378483</v>
      </c>
      <c r="BH4" s="8">
        <f>IFERROR(_xlfn.T.TEST(BH6:BH30,'FLEX free'!BH6:BH23,2,3),1)</f>
        <v>5.6167775541113629E-2</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
      <c r="A6">
        <v>1</v>
      </c>
      <c r="B6" s="14" t="s">
        <v>233</v>
      </c>
      <c r="C6" s="2" t="s">
        <v>146</v>
      </c>
      <c r="D6">
        <v>1</v>
      </c>
      <c r="E6">
        <v>1</v>
      </c>
      <c r="F6">
        <f>IF(B6="",0,(LEN(B6)-LEN(SUBSTITUTE(B6,". ","."))+1))</f>
        <v>1</v>
      </c>
      <c r="G6">
        <f>IF(B6="",0,LEN(B6)-LEN(SUBSTITUTE(B6," ",""))+1)</f>
        <v>15</v>
      </c>
      <c r="H6">
        <f>IF(F6=0,0,G6/F6)</f>
        <v>15</v>
      </c>
      <c r="I6">
        <f>LEN(SUBSTITUTE(B6," ",""))</f>
        <v>90</v>
      </c>
      <c r="J6">
        <f>'[1]FLEX boilerplates (DODT)'!$C2</f>
        <v>23</v>
      </c>
      <c r="K6">
        <f>IF(G6=0,0,J6/G6)</f>
        <v>1.5333333333333334</v>
      </c>
      <c r="L6">
        <f>LEN(SUBSTITUTE(SUBSTITUTE(SUBSTITUTE(SUBSTITUTE(SUBSTITUTE(SUBSTITUTE(SUBSTITUTE(SUBSTITUTE(SUBSTITUTE(SUBSTITUTE(SUBSTITUTE(SUBSTITUTE(SUBSTITUTE(SUBSTITUTE(SUBSTITUTE(SUBSTITUTE(SUBSTITUTE(SUBSTITUTE(SUBSTITUTE(B6," ",""),".",""),",",""),"?",""),"!",""),";",""),"(",""),")",""),"[",""),"]",""),"-",""),"{",""),"}",""),"/",""),"+",""),"*",""),"_",""),"&amp;",""),"#",""))</f>
        <v>77</v>
      </c>
      <c r="M6">
        <f>IF(G6=0,0,L6/G6)</f>
        <v>5.1333333333333337</v>
      </c>
      <c r="N6">
        <v>0</v>
      </c>
      <c r="O6">
        <v>1</v>
      </c>
      <c r="P6">
        <v>1</v>
      </c>
      <c r="Q6">
        <v>0</v>
      </c>
      <c r="R6">
        <f>'[1]FLEX boilerplates (DODT)'!$E2</f>
        <v>1</v>
      </c>
      <c r="S6">
        <v>1</v>
      </c>
      <c r="T6">
        <f>QUOTIENT((Q6+R6+S6),3)</f>
        <v>0</v>
      </c>
      <c r="U6">
        <f>'[1]FLEX boilerplates (DODT)'!$F2</f>
        <v>1</v>
      </c>
      <c r="V6">
        <v>1</v>
      </c>
      <c r="W6">
        <f>QUOTIENT((P6+T6),2)</f>
        <v>0</v>
      </c>
      <c r="X6">
        <f>IF(U6=1,1,IF(V6=1,1,0))</f>
        <v>1</v>
      </c>
      <c r="Y6">
        <f>'[1]FLEX boilerplates (DODT)'!$D2</f>
        <v>1</v>
      </c>
      <c r="Z6">
        <f>'[1]FLEX boilerplates (DODT)'!$G2</f>
        <v>0</v>
      </c>
      <c r="AA6">
        <f>'[1]FLEX boilerplates (DODT)'!$H2</f>
        <v>1</v>
      </c>
      <c r="AB6">
        <f>'[1]FLEX boilerplates (DODT)'!$I2</f>
        <v>1</v>
      </c>
      <c r="AC6">
        <v>1</v>
      </c>
      <c r="AD6">
        <f>'[1]FLEX boilerplates (DODT)'!$J2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13</v>
      </c>
      <c r="AG6">
        <f>'[1]FLEX boilerplates (DODT)'!$K2</f>
        <v>1</v>
      </c>
      <c r="AH6">
        <f>IF(G6&gt;0,IF((LEN(B6)-LEN(SUBSTITUTE(B6,"/","")))&gt;0,0,1),0)</f>
        <v>1</v>
      </c>
      <c r="AI6">
        <f>'[1]FLEX boilerplates (DODT)'!$L2</f>
        <v>0</v>
      </c>
      <c r="AJ6">
        <v>1</v>
      </c>
      <c r="AK6">
        <f>IF(G6&gt;0,IF(((LEN(B6)-LEN(SUBSTITUTE(B6,"(","")))+(LEN(B6)-LEN(SUBSTITUTE(B6,")","")))+(LEN(B6)-LEN(SUBSTITUTE(B6,"[","")))+(LEN(B6)-LEN(SUBSTITUTE(B6,"]","")))+(LEN(B6)-LEN(SUBSTITUTE(B6,"{","")))+(LEN(B6)-LEN(SUBSTITUTE(B6,"}",""))))&gt;0,0,1),0)</f>
        <v>0</v>
      </c>
      <c r="AL6">
        <v>1</v>
      </c>
      <c r="AM6">
        <f>'[1]FLEX boilerplates (DODT)'!$M2</f>
        <v>1</v>
      </c>
      <c r="AN6">
        <v>1</v>
      </c>
      <c r="AO6">
        <f>'[1]FLEX boilerplates (DODT)'!$N2</f>
        <v>1</v>
      </c>
      <c r="AP6">
        <v>1</v>
      </c>
      <c r="AQ6">
        <v>1</v>
      </c>
      <c r="AR6">
        <v>1</v>
      </c>
      <c r="AS6">
        <f>'[1]FLEX boilerplates (DODT)'!$O2</f>
        <v>1</v>
      </c>
      <c r="AT6">
        <v>1</v>
      </c>
      <c r="AU6">
        <f>IF(G6=0,0,(206.835-(84.6*(K6))-(1.015*(H6))))</f>
        <v>61.890000000000015</v>
      </c>
      <c r="AV6">
        <f>IF(G6=0,0,(0.39*H6)+(11.8*K6)-15.59)</f>
        <v>8.3533333333333388</v>
      </c>
      <c r="AW6">
        <f>IF(G6=0,0,((0.0588*M6*100)-(0.296*(F6/G6)*100)-15.8))</f>
        <v>12.410666666666668</v>
      </c>
      <c r="AX6">
        <f>IF(I6=0,0,(4.71*M6)+(0.5*H6)-21.43)</f>
        <v>10.248000000000001</v>
      </c>
      <c r="AY6">
        <v>1</v>
      </c>
      <c r="AZ6">
        <v>1</v>
      </c>
      <c r="BA6">
        <v>1</v>
      </c>
      <c r="BB6">
        <v>2</v>
      </c>
      <c r="BG6">
        <f t="shared" ref="BG6:BG69" si="3">IF(G6=0,0,AF6/G6*1000)</f>
        <v>866.66666666666674</v>
      </c>
      <c r="BH6" s="10">
        <f>G6/200/24/60</f>
        <v>5.208333333333333E-5</v>
      </c>
    </row>
    <row r="7" spans="1:74" ht="85.5">
      <c r="A7">
        <v>2</v>
      </c>
      <c r="B7" s="14" t="s">
        <v>234</v>
      </c>
      <c r="C7" s="16" t="s">
        <v>166</v>
      </c>
      <c r="D7">
        <v>1</v>
      </c>
      <c r="E7">
        <v>1</v>
      </c>
      <c r="F7">
        <f t="shared" ref="F7:F68" si="4">IF(B7="",0,(LEN(B7)-LEN(SUBSTITUTE(B7,". ","."))+1))</f>
        <v>1</v>
      </c>
      <c r="G7">
        <f t="shared" ref="G7:G68" si="5">IF(B7="",0,LEN(B7)-LEN(SUBSTITUTE(B7," ",""))+1)</f>
        <v>28</v>
      </c>
      <c r="H7">
        <f t="shared" ref="H7:H68" si="6">IF(F7=0,0,G7/F7)</f>
        <v>28</v>
      </c>
      <c r="I7">
        <f t="shared" ref="I7:I70" si="7">LEN(SUBSTITUTE(B7," ",""))</f>
        <v>151</v>
      </c>
      <c r="J7">
        <f>'[1]FLEX boilerplates (DODT)'!$C3</f>
        <v>46</v>
      </c>
      <c r="K7">
        <f t="shared" ref="K7:K68" si="8">IF(G7=0,0,J7/G7)</f>
        <v>1.6428571428571428</v>
      </c>
      <c r="L7">
        <f t="shared" ref="L7:L70" si="9">LEN(SUBSTITUTE(SUBSTITUTE(SUBSTITUTE(SUBSTITUTE(SUBSTITUTE(SUBSTITUTE(SUBSTITUTE(SUBSTITUTE(SUBSTITUTE(SUBSTITUTE(SUBSTITUTE(SUBSTITUTE(SUBSTITUTE(SUBSTITUTE(SUBSTITUTE(SUBSTITUTE(SUBSTITUTE(SUBSTITUTE(SUBSTITUTE(B7," ",""),".",""),",",""),"?",""),"!",""),";",""),"(",""),")",""),"[",""),"]",""),"-",""),"{",""),"}",""),"/",""),"+",""),"*",""),"_",""),"&amp;",""),"#",""))</f>
        <v>138</v>
      </c>
      <c r="M7">
        <f t="shared" ref="M7:M68" si="10">IF(G7=0,0,L7/G7)</f>
        <v>4.9285714285714288</v>
      </c>
      <c r="N7">
        <v>0</v>
      </c>
      <c r="O7">
        <v>1</v>
      </c>
      <c r="P7">
        <v>1</v>
      </c>
      <c r="Q7">
        <v>1</v>
      </c>
      <c r="R7">
        <f>'[1]FLEX boilerplates (DODT)'!$E3</f>
        <v>0</v>
      </c>
      <c r="S7">
        <v>1</v>
      </c>
      <c r="T7">
        <f t="shared" ref="T7:T68" si="11">QUOTIENT((Q7+R7+S7),3)</f>
        <v>0</v>
      </c>
      <c r="U7">
        <f>'[1]FLEX boilerplates (DODT)'!$F3</f>
        <v>1</v>
      </c>
      <c r="V7">
        <v>1</v>
      </c>
      <c r="W7">
        <f t="shared" ref="W7:W68" si="12">QUOTIENT((P7+T7),2)</f>
        <v>0</v>
      </c>
      <c r="X7">
        <f t="shared" ref="X7:X68" si="13">IF(U7=1,1,IF(V7=1,1,0))</f>
        <v>1</v>
      </c>
      <c r="Y7">
        <f>'[1]FLEX boilerplates (DODT)'!$D3</f>
        <v>0</v>
      </c>
      <c r="Z7">
        <f>'[1]FLEX boilerplates (DODT)'!$G3</f>
        <v>0</v>
      </c>
      <c r="AA7">
        <f>'[1]FLEX boilerplates (DODT)'!$H3</f>
        <v>1</v>
      </c>
      <c r="AB7">
        <f>'[1]FLEX boilerplates (DODT)'!$I3</f>
        <v>1</v>
      </c>
      <c r="AC7">
        <v>1</v>
      </c>
      <c r="AD7">
        <f>'[1]FLEX boilerplates (DODT)'!$J3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13</v>
      </c>
      <c r="AG7">
        <f>'[1]FLEX boilerplates (DODT)'!$K3</f>
        <v>1</v>
      </c>
      <c r="AH7">
        <f t="shared" ref="AH7:AH70" si="15">IF(G7&gt;0,IF((LEN(B7)-LEN(SUBSTITUTE(B7,"/","")))&gt;0,0,1),0)</f>
        <v>0</v>
      </c>
      <c r="AI7">
        <f>'[1]FLEX boilerplates (DODT)'!$L3</f>
        <v>0</v>
      </c>
      <c r="AJ7">
        <v>1</v>
      </c>
      <c r="AK7">
        <f t="shared" ref="AK7:AK70" si="16">IF(G7&gt;0,IF(((LEN(B7)-LEN(SUBSTITUTE(B7,"(","")))+(LEN(B7)-LEN(SUBSTITUTE(B7,")","")))+(LEN(B7)-LEN(SUBSTITUTE(B7,"[","")))+(LEN(B7)-LEN(SUBSTITUTE(B7,"]","")))+(LEN(B7)-LEN(SUBSTITUTE(B7,"{","")))+(LEN(B7)-LEN(SUBSTITUTE(B7,"}",""))))&gt;0,0,1),0)</f>
        <v>0</v>
      </c>
      <c r="AL7">
        <v>1</v>
      </c>
      <c r="AM7">
        <f>'[1]FLEX boilerplates (DODT)'!$M3</f>
        <v>1</v>
      </c>
      <c r="AN7">
        <v>1</v>
      </c>
      <c r="AO7">
        <f>'[1]FLEX boilerplates (DODT)'!$N3</f>
        <v>1</v>
      </c>
      <c r="AP7">
        <v>1</v>
      </c>
      <c r="AQ7">
        <v>1</v>
      </c>
      <c r="AR7">
        <v>1</v>
      </c>
      <c r="AS7">
        <f>'[1]FLEX boilerplates (DODT)'!$O3</f>
        <v>1</v>
      </c>
      <c r="AT7">
        <v>1</v>
      </c>
      <c r="AU7">
        <f t="shared" ref="AU7:AU68" si="17">IF(G7=0,0,(206.835-(84.6*(K7))-(1.015*(H7))))</f>
        <v>39.42928571428574</v>
      </c>
      <c r="AV7">
        <f t="shared" ref="AV7:AV68" si="18">IF(G7=0,0,(0.39*H7)+(11.8*K7)-15.59)</f>
        <v>14.715714285714288</v>
      </c>
      <c r="AW7">
        <f t="shared" ref="AW7:AW70" si="19">IF(G7=0,0,((0.0588*M7*100)-(0.296*(F7/G7)*100)-15.8))</f>
        <v>12.122857142857143</v>
      </c>
      <c r="AX7">
        <f t="shared" ref="AX7:AX68" si="20">IF(I7=0,0,(4.71*M7)+(0.5*H7)-21.43)</f>
        <v>15.783571428571427</v>
      </c>
      <c r="AY7">
        <v>1</v>
      </c>
      <c r="AZ7">
        <v>1</v>
      </c>
      <c r="BA7">
        <v>1</v>
      </c>
      <c r="BB7">
        <v>9</v>
      </c>
      <c r="BG7">
        <f t="shared" si="3"/>
        <v>464.28571428571428</v>
      </c>
      <c r="BH7" s="10">
        <f t="shared" ref="BH7:BH68" si="21">G7/200/24/60</f>
        <v>9.722222222222223E-5</v>
      </c>
    </row>
    <row r="8" spans="1:74" ht="43">
      <c r="A8">
        <v>3</v>
      </c>
      <c r="B8" s="14" t="s">
        <v>235</v>
      </c>
      <c r="C8" s="2" t="s">
        <v>146</v>
      </c>
      <c r="D8">
        <v>1</v>
      </c>
      <c r="E8">
        <v>1</v>
      </c>
      <c r="F8">
        <f t="shared" si="4"/>
        <v>1</v>
      </c>
      <c r="G8">
        <f t="shared" si="5"/>
        <v>11</v>
      </c>
      <c r="H8">
        <f t="shared" si="6"/>
        <v>11</v>
      </c>
      <c r="I8">
        <f t="shared" si="7"/>
        <v>66</v>
      </c>
      <c r="J8">
        <f>'[1]FLEX boilerplates (DODT)'!$C4</f>
        <v>22</v>
      </c>
      <c r="K8">
        <f t="shared" si="8"/>
        <v>2</v>
      </c>
      <c r="L8">
        <f t="shared" si="9"/>
        <v>65</v>
      </c>
      <c r="M8">
        <f t="shared" si="10"/>
        <v>5.9090909090909092</v>
      </c>
      <c r="N8">
        <v>0</v>
      </c>
      <c r="O8">
        <v>1</v>
      </c>
      <c r="P8">
        <v>1</v>
      </c>
      <c r="Q8">
        <v>0</v>
      </c>
      <c r="R8">
        <f>'[1]FLEX boilerplates (DODT)'!$E4</f>
        <v>0</v>
      </c>
      <c r="S8">
        <v>1</v>
      </c>
      <c r="T8">
        <f t="shared" si="11"/>
        <v>0</v>
      </c>
      <c r="U8">
        <f>'[1]FLEX boilerplates (DODT)'!$F4</f>
        <v>1</v>
      </c>
      <c r="V8">
        <v>1</v>
      </c>
      <c r="W8">
        <f t="shared" si="12"/>
        <v>0</v>
      </c>
      <c r="X8">
        <f t="shared" si="13"/>
        <v>1</v>
      </c>
      <c r="Y8">
        <f>'[1]FLEX boilerplates (DODT)'!$D4</f>
        <v>1</v>
      </c>
      <c r="Z8">
        <f>'[1]FLEX boilerplates (DODT)'!$G4</f>
        <v>1</v>
      </c>
      <c r="AA8">
        <f>'[1]FLEX boilerplates (DODT)'!$H4</f>
        <v>1</v>
      </c>
      <c r="AB8">
        <f>'[1]FLEX boilerplates (DODT)'!$I4</f>
        <v>1</v>
      </c>
      <c r="AC8">
        <v>1</v>
      </c>
      <c r="AD8">
        <f>'[1]FLEX boilerplates (DODT)'!$J4</f>
        <v>1</v>
      </c>
      <c r="AE8">
        <v>1</v>
      </c>
      <c r="AF8">
        <f t="shared" si="14"/>
        <v>1</v>
      </c>
      <c r="AG8">
        <f>'[1]FLEX boilerplates (DODT)'!$K4</f>
        <v>1</v>
      </c>
      <c r="AH8">
        <f t="shared" si="15"/>
        <v>1</v>
      </c>
      <c r="AI8">
        <f>'[1]FLEX boilerplates (DODT)'!$L4</f>
        <v>1</v>
      </c>
      <c r="AJ8">
        <v>1</v>
      </c>
      <c r="AK8">
        <f t="shared" si="16"/>
        <v>1</v>
      </c>
      <c r="AL8">
        <v>1</v>
      </c>
      <c r="AM8">
        <f>'[1]FLEX boilerplates (DODT)'!$M4</f>
        <v>1</v>
      </c>
      <c r="AN8">
        <v>1</v>
      </c>
      <c r="AO8">
        <f>'[1]FLEX boilerplates (DODT)'!$N4</f>
        <v>1</v>
      </c>
      <c r="AP8">
        <v>1</v>
      </c>
      <c r="AQ8">
        <v>1</v>
      </c>
      <c r="AR8">
        <v>1</v>
      </c>
      <c r="AS8">
        <f>'[1]FLEX boilerplates (DODT)'!$O4</f>
        <v>1</v>
      </c>
      <c r="AT8">
        <v>1</v>
      </c>
      <c r="AU8">
        <f t="shared" si="17"/>
        <v>26.47000000000002</v>
      </c>
      <c r="AV8">
        <f t="shared" si="18"/>
        <v>12.3</v>
      </c>
      <c r="AW8">
        <f t="shared" si="19"/>
        <v>16.254545454545461</v>
      </c>
      <c r="AX8">
        <f t="shared" si="20"/>
        <v>11.901818181818179</v>
      </c>
      <c r="AY8">
        <v>1</v>
      </c>
      <c r="AZ8">
        <v>1</v>
      </c>
      <c r="BA8">
        <v>1</v>
      </c>
      <c r="BB8">
        <v>4</v>
      </c>
      <c r="BG8">
        <f t="shared" si="3"/>
        <v>90.909090909090907</v>
      </c>
      <c r="BH8" s="10">
        <f t="shared" si="21"/>
        <v>3.8194444444444444E-5</v>
      </c>
      <c r="BK8" s="10"/>
      <c r="BL8" s="10"/>
    </row>
    <row r="9" spans="1:74" ht="72.5">
      <c r="A9">
        <v>4</v>
      </c>
      <c r="B9" s="14" t="s">
        <v>225</v>
      </c>
      <c r="C9" s="16" t="s">
        <v>166</v>
      </c>
      <c r="D9">
        <v>1</v>
      </c>
      <c r="E9">
        <v>1</v>
      </c>
      <c r="F9">
        <f t="shared" si="4"/>
        <v>1</v>
      </c>
      <c r="G9">
        <f t="shared" si="5"/>
        <v>23</v>
      </c>
      <c r="H9">
        <f t="shared" si="6"/>
        <v>23</v>
      </c>
      <c r="I9">
        <f t="shared" si="7"/>
        <v>131</v>
      </c>
      <c r="J9">
        <f>'[1]FLEX boilerplates (DODT)'!$C5</f>
        <v>50</v>
      </c>
      <c r="K9">
        <f t="shared" si="8"/>
        <v>2.1739130434782608</v>
      </c>
      <c r="L9">
        <f t="shared" si="9"/>
        <v>129</v>
      </c>
      <c r="M9">
        <f t="shared" si="10"/>
        <v>5.6086956521739131</v>
      </c>
      <c r="N9">
        <v>0</v>
      </c>
      <c r="O9">
        <v>1</v>
      </c>
      <c r="P9">
        <v>1</v>
      </c>
      <c r="Q9">
        <v>0</v>
      </c>
      <c r="R9">
        <f>'[1]FLEX boilerplates (DODT)'!$E5</f>
        <v>0</v>
      </c>
      <c r="S9">
        <v>1</v>
      </c>
      <c r="T9">
        <f t="shared" si="11"/>
        <v>0</v>
      </c>
      <c r="U9">
        <f>'[1]FLEX boilerplates (DODT)'!$F5</f>
        <v>1</v>
      </c>
      <c r="V9">
        <v>1</v>
      </c>
      <c r="W9">
        <f t="shared" si="12"/>
        <v>0</v>
      </c>
      <c r="X9">
        <f t="shared" si="13"/>
        <v>1</v>
      </c>
      <c r="Y9">
        <f>'[1]FLEX boilerplates (DODT)'!$D5</f>
        <v>1</v>
      </c>
      <c r="Z9">
        <f>'[1]FLEX boilerplates (DODT)'!$G5</f>
        <v>1</v>
      </c>
      <c r="AA9">
        <f>'[1]FLEX boilerplates (DODT)'!$H5</f>
        <v>1</v>
      </c>
      <c r="AB9">
        <f>'[1]FLEX boilerplates (DODT)'!$I5</f>
        <v>1</v>
      </c>
      <c r="AC9">
        <v>1</v>
      </c>
      <c r="AD9">
        <f>'[1]FLEX boilerplates (DODT)'!$J5</f>
        <v>1</v>
      </c>
      <c r="AE9">
        <v>1</v>
      </c>
      <c r="AF9">
        <f t="shared" si="14"/>
        <v>2</v>
      </c>
      <c r="AG9">
        <f>'[1]FLEX boilerplates (DODT)'!$K5</f>
        <v>1</v>
      </c>
      <c r="AH9">
        <f t="shared" si="15"/>
        <v>1</v>
      </c>
      <c r="AI9">
        <f>'[1]FLEX boilerplates (DODT)'!$L5</f>
        <v>0</v>
      </c>
      <c r="AJ9">
        <v>1</v>
      </c>
      <c r="AK9">
        <f t="shared" si="16"/>
        <v>1</v>
      </c>
      <c r="AL9">
        <v>1</v>
      </c>
      <c r="AM9">
        <f>'[1]FLEX boilerplates (DODT)'!$M5</f>
        <v>1</v>
      </c>
      <c r="AN9">
        <v>1</v>
      </c>
      <c r="AO9">
        <f>'[1]FLEX boilerplates (DODT)'!$N5</f>
        <v>1</v>
      </c>
      <c r="AP9">
        <v>1</v>
      </c>
      <c r="AQ9">
        <v>1</v>
      </c>
      <c r="AR9">
        <v>1</v>
      </c>
      <c r="AS9">
        <f>'[1]FLEX boilerplates (DODT)'!$O5</f>
        <v>1</v>
      </c>
      <c r="AT9">
        <v>1</v>
      </c>
      <c r="AU9">
        <f t="shared" si="17"/>
        <v>-0.42304347826083699</v>
      </c>
      <c r="AV9">
        <f t="shared" si="18"/>
        <v>19.032173913043476</v>
      </c>
      <c r="AW9">
        <f t="shared" si="19"/>
        <v>15.892173913043472</v>
      </c>
      <c r="AX9">
        <f t="shared" si="20"/>
        <v>16.486956521739131</v>
      </c>
      <c r="AY9">
        <v>1</v>
      </c>
      <c r="AZ9">
        <v>1</v>
      </c>
      <c r="BA9">
        <v>1</v>
      </c>
      <c r="BB9">
        <v>7</v>
      </c>
      <c r="BG9">
        <f t="shared" si="3"/>
        <v>86.956521739130437</v>
      </c>
      <c r="BH9" s="10">
        <f t="shared" si="21"/>
        <v>7.9861111111111116E-5</v>
      </c>
    </row>
    <row r="10" spans="1:74" ht="58">
      <c r="A10">
        <v>5</v>
      </c>
      <c r="B10" s="2" t="s">
        <v>175</v>
      </c>
      <c r="C10" s="2" t="s">
        <v>146</v>
      </c>
      <c r="D10">
        <v>1</v>
      </c>
      <c r="E10">
        <v>1</v>
      </c>
      <c r="F10">
        <f t="shared" si="4"/>
        <v>1</v>
      </c>
      <c r="G10">
        <f t="shared" si="5"/>
        <v>15</v>
      </c>
      <c r="H10">
        <f t="shared" si="6"/>
        <v>15</v>
      </c>
      <c r="I10">
        <f t="shared" si="7"/>
        <v>107</v>
      </c>
      <c r="J10">
        <f>'[1]FLEX boilerplates (DODT)'!$C6</f>
        <v>37</v>
      </c>
      <c r="K10">
        <f t="shared" si="8"/>
        <v>2.4666666666666668</v>
      </c>
      <c r="L10">
        <f t="shared" si="9"/>
        <v>105</v>
      </c>
      <c r="M10">
        <f t="shared" si="10"/>
        <v>7</v>
      </c>
      <c r="N10">
        <v>0</v>
      </c>
      <c r="O10">
        <v>1</v>
      </c>
      <c r="P10">
        <v>1</v>
      </c>
      <c r="Q10">
        <v>0</v>
      </c>
      <c r="R10">
        <f>'[1]FLEX boilerplates (DODT)'!$E6</f>
        <v>0</v>
      </c>
      <c r="S10">
        <v>1</v>
      </c>
      <c r="T10">
        <f t="shared" si="11"/>
        <v>0</v>
      </c>
      <c r="U10">
        <f>'[1]FLEX boilerplates (DODT)'!$F6</f>
        <v>1</v>
      </c>
      <c r="V10">
        <v>1</v>
      </c>
      <c r="W10">
        <f t="shared" si="12"/>
        <v>0</v>
      </c>
      <c r="X10">
        <f t="shared" si="13"/>
        <v>1</v>
      </c>
      <c r="Y10">
        <f>'[1]FLEX boilerplates (DODT)'!$D6</f>
        <v>1</v>
      </c>
      <c r="Z10">
        <f>'[1]FLEX boilerplates (DODT)'!$G6</f>
        <v>1</v>
      </c>
      <c r="AA10">
        <f>'[1]FLEX boilerplates (DODT)'!$H6</f>
        <v>1</v>
      </c>
      <c r="AB10">
        <f>'[1]FLEX boilerplates (DODT)'!$I6</f>
        <v>1</v>
      </c>
      <c r="AC10">
        <v>1</v>
      </c>
      <c r="AD10">
        <f>'[1]FLEX boilerplates (DODT)'!$J6</f>
        <v>1</v>
      </c>
      <c r="AE10">
        <v>1</v>
      </c>
      <c r="AF10">
        <f t="shared" si="14"/>
        <v>2</v>
      </c>
      <c r="AG10">
        <f>'[1]FLEX boilerplates (DODT)'!$K6</f>
        <v>1</v>
      </c>
      <c r="AH10">
        <f t="shared" si="15"/>
        <v>1</v>
      </c>
      <c r="AI10">
        <f>'[1]FLEX boilerplates (DODT)'!$L6</f>
        <v>1</v>
      </c>
      <c r="AJ10">
        <v>1</v>
      </c>
      <c r="AK10">
        <f t="shared" si="16"/>
        <v>1</v>
      </c>
      <c r="AL10">
        <v>1</v>
      </c>
      <c r="AM10">
        <f>'[1]FLEX boilerplates (DODT)'!$M6</f>
        <v>1</v>
      </c>
      <c r="AN10">
        <v>1</v>
      </c>
      <c r="AO10">
        <f>'[1]FLEX boilerplates (DODT)'!$N6</f>
        <v>1</v>
      </c>
      <c r="AP10">
        <v>1</v>
      </c>
      <c r="AQ10">
        <v>1</v>
      </c>
      <c r="AR10">
        <v>1</v>
      </c>
      <c r="AS10">
        <f>'[1]FLEX boilerplates (DODT)'!$O6</f>
        <v>1</v>
      </c>
      <c r="AT10">
        <v>1</v>
      </c>
      <c r="AU10">
        <f t="shared" si="17"/>
        <v>-17.069999999999997</v>
      </c>
      <c r="AV10">
        <f t="shared" si="18"/>
        <v>19.366666666666671</v>
      </c>
      <c r="AW10">
        <f t="shared" si="19"/>
        <v>23.38666666666666</v>
      </c>
      <c r="AX10">
        <f t="shared" si="20"/>
        <v>19.04</v>
      </c>
      <c r="AY10">
        <v>1</v>
      </c>
      <c r="AZ10">
        <v>1</v>
      </c>
      <c r="BA10">
        <v>1</v>
      </c>
      <c r="BB10">
        <v>5</v>
      </c>
      <c r="BG10">
        <f t="shared" si="3"/>
        <v>133.33333333333334</v>
      </c>
      <c r="BH10" s="10">
        <f t="shared" si="21"/>
        <v>5.208333333333333E-5</v>
      </c>
    </row>
    <row r="11" spans="1:74" ht="70.5">
      <c r="A11">
        <v>6</v>
      </c>
      <c r="B11" s="17" t="s">
        <v>236</v>
      </c>
      <c r="C11" s="2" t="s">
        <v>146</v>
      </c>
      <c r="D11">
        <v>1</v>
      </c>
      <c r="E11">
        <v>1</v>
      </c>
      <c r="F11">
        <f t="shared" si="4"/>
        <v>1</v>
      </c>
      <c r="G11">
        <f t="shared" si="5"/>
        <v>30</v>
      </c>
      <c r="H11">
        <f t="shared" si="6"/>
        <v>30</v>
      </c>
      <c r="I11">
        <f t="shared" si="7"/>
        <v>143</v>
      </c>
      <c r="J11">
        <f>'[1]FLEX boilerplates (DODT)'!$C7</f>
        <v>52</v>
      </c>
      <c r="K11">
        <f t="shared" si="8"/>
        <v>1.7333333333333334</v>
      </c>
      <c r="L11">
        <f t="shared" si="9"/>
        <v>140</v>
      </c>
      <c r="M11">
        <f t="shared" si="10"/>
        <v>4.666666666666667</v>
      </c>
      <c r="N11">
        <v>0</v>
      </c>
      <c r="O11">
        <v>1</v>
      </c>
      <c r="P11">
        <v>0</v>
      </c>
      <c r="Q11">
        <v>1</v>
      </c>
      <c r="R11">
        <f>'[1]FLEX boilerplates (DODT)'!$E7</f>
        <v>0</v>
      </c>
      <c r="S11">
        <v>1</v>
      </c>
      <c r="T11">
        <f t="shared" si="11"/>
        <v>0</v>
      </c>
      <c r="U11">
        <f>'[1]FLEX boilerplates (DODT)'!$F7</f>
        <v>1</v>
      </c>
      <c r="V11">
        <v>1</v>
      </c>
      <c r="W11">
        <f t="shared" si="12"/>
        <v>0</v>
      </c>
      <c r="X11">
        <f t="shared" si="13"/>
        <v>1</v>
      </c>
      <c r="Y11">
        <f>'[1]FLEX boilerplates (DODT)'!$D7</f>
        <v>0</v>
      </c>
      <c r="Z11">
        <f>'[1]FLEX boilerplates (DODT)'!$G7</f>
        <v>1</v>
      </c>
      <c r="AA11">
        <f>'[1]FLEX boilerplates (DODT)'!$H7</f>
        <v>1</v>
      </c>
      <c r="AB11">
        <f>'[1]FLEX boilerplates (DODT)'!$I7</f>
        <v>1</v>
      </c>
      <c r="AC11">
        <v>1</v>
      </c>
      <c r="AD11">
        <f>'[1]FLEX boilerplates (DODT)'!$J7</f>
        <v>0</v>
      </c>
      <c r="AE11">
        <v>1</v>
      </c>
      <c r="AF11">
        <f t="shared" si="14"/>
        <v>3</v>
      </c>
      <c r="AG11">
        <f>'[1]FLEX boilerplates (DODT)'!$K7</f>
        <v>1</v>
      </c>
      <c r="AH11">
        <f t="shared" si="15"/>
        <v>1</v>
      </c>
      <c r="AI11">
        <f>'[1]FLEX boilerplates (DODT)'!$L7</f>
        <v>0</v>
      </c>
      <c r="AJ11">
        <v>1</v>
      </c>
      <c r="AK11">
        <f t="shared" si="16"/>
        <v>1</v>
      </c>
      <c r="AL11">
        <v>0</v>
      </c>
      <c r="AM11">
        <f>'[1]FLEX boilerplates (DODT)'!$M7</f>
        <v>0</v>
      </c>
      <c r="AN11">
        <v>0</v>
      </c>
      <c r="AO11">
        <f>'[1]FLEX boilerplates (DODT)'!$N7</f>
        <v>1</v>
      </c>
      <c r="AP11">
        <v>1</v>
      </c>
      <c r="AQ11">
        <v>1</v>
      </c>
      <c r="AR11">
        <v>1</v>
      </c>
      <c r="AS11">
        <f>'[1]FLEX boilerplates (DODT)'!$O7</f>
        <v>1</v>
      </c>
      <c r="AT11">
        <v>0</v>
      </c>
      <c r="AU11">
        <f t="shared" si="17"/>
        <v>29.745000000000026</v>
      </c>
      <c r="AV11">
        <f t="shared" si="18"/>
        <v>16.563333333333336</v>
      </c>
      <c r="AW11">
        <f t="shared" si="19"/>
        <v>10.653333333333336</v>
      </c>
      <c r="AX11">
        <f t="shared" si="20"/>
        <v>15.550000000000004</v>
      </c>
      <c r="AY11">
        <v>1</v>
      </c>
      <c r="AZ11">
        <v>1</v>
      </c>
      <c r="BA11">
        <v>1</v>
      </c>
      <c r="BB11">
        <v>5</v>
      </c>
      <c r="BG11">
        <f t="shared" si="3"/>
        <v>100</v>
      </c>
      <c r="BH11" s="10">
        <f t="shared" si="21"/>
        <v>1.0416666666666666E-4</v>
      </c>
    </row>
    <row r="12" spans="1:74" ht="29">
      <c r="A12">
        <v>7</v>
      </c>
      <c r="B12" s="14" t="s">
        <v>178</v>
      </c>
      <c r="C12" s="2" t="s">
        <v>146</v>
      </c>
      <c r="D12">
        <v>1</v>
      </c>
      <c r="E12">
        <v>1</v>
      </c>
      <c r="F12">
        <f t="shared" si="4"/>
        <v>1</v>
      </c>
      <c r="G12">
        <f t="shared" si="5"/>
        <v>9</v>
      </c>
      <c r="H12">
        <f t="shared" si="6"/>
        <v>9</v>
      </c>
      <c r="I12">
        <f t="shared" si="7"/>
        <v>51</v>
      </c>
      <c r="J12">
        <f>'[1]FLEX boilerplates (DODT)'!$C8</f>
        <v>14</v>
      </c>
      <c r="K12">
        <f t="shared" si="8"/>
        <v>1.5555555555555556</v>
      </c>
      <c r="L12">
        <f t="shared" si="9"/>
        <v>46</v>
      </c>
      <c r="M12">
        <f t="shared" si="10"/>
        <v>5.1111111111111107</v>
      </c>
      <c r="N12">
        <v>0</v>
      </c>
      <c r="O12">
        <v>0</v>
      </c>
      <c r="P12">
        <v>1</v>
      </c>
      <c r="Q12">
        <v>0</v>
      </c>
      <c r="R12">
        <f>'[1]FLEX boilerplates (DODT)'!$E8</f>
        <v>1</v>
      </c>
      <c r="S12">
        <v>1</v>
      </c>
      <c r="T12">
        <f t="shared" si="11"/>
        <v>0</v>
      </c>
      <c r="U12">
        <f>'[1]FLEX boilerplates (DODT)'!$F8</f>
        <v>1</v>
      </c>
      <c r="V12">
        <v>1</v>
      </c>
      <c r="W12">
        <f t="shared" si="12"/>
        <v>0</v>
      </c>
      <c r="X12">
        <f t="shared" si="13"/>
        <v>1</v>
      </c>
      <c r="Y12">
        <f>'[1]FLEX boilerplates (DODT)'!$D8</f>
        <v>1</v>
      </c>
      <c r="Z12">
        <f>'[1]FLEX boilerplates (DODT)'!$G8</f>
        <v>0</v>
      </c>
      <c r="AA12">
        <f>'[1]FLEX boilerplates (DODT)'!$H8</f>
        <v>1</v>
      </c>
      <c r="AB12">
        <f>'[1]FLEX boilerplates (DODT)'!$I8</f>
        <v>1</v>
      </c>
      <c r="AC12">
        <v>1</v>
      </c>
      <c r="AD12">
        <f>'[1]FLEX boilerplates (DODT)'!$J8</f>
        <v>1</v>
      </c>
      <c r="AE12">
        <v>1</v>
      </c>
      <c r="AF12">
        <f t="shared" si="14"/>
        <v>5</v>
      </c>
      <c r="AG12">
        <f>'[1]FLEX boilerplates (DODT)'!$K8</f>
        <v>1</v>
      </c>
      <c r="AH12">
        <f t="shared" si="15"/>
        <v>1</v>
      </c>
      <c r="AI12">
        <f>'[1]FLEX boilerplates (DODT)'!$L8</f>
        <v>1</v>
      </c>
      <c r="AJ12">
        <v>1</v>
      </c>
      <c r="AK12">
        <f t="shared" si="16"/>
        <v>0</v>
      </c>
      <c r="AL12">
        <v>1</v>
      </c>
      <c r="AM12">
        <f>'[1]FLEX boilerplates (DODT)'!$M8</f>
        <v>1</v>
      </c>
      <c r="AN12">
        <v>1</v>
      </c>
      <c r="AO12">
        <f>'[1]FLEX boilerplates (DODT)'!$N8</f>
        <v>1</v>
      </c>
      <c r="AP12">
        <v>1</v>
      </c>
      <c r="AQ12">
        <v>1</v>
      </c>
      <c r="AR12">
        <v>1</v>
      </c>
      <c r="AS12">
        <f>'[1]FLEX boilerplates (DODT)'!$O8</f>
        <v>1</v>
      </c>
      <c r="AT12">
        <v>1</v>
      </c>
      <c r="AU12">
        <f t="shared" si="17"/>
        <v>66.100000000000009</v>
      </c>
      <c r="AV12">
        <f t="shared" si="18"/>
        <v>6.2755555555555596</v>
      </c>
      <c r="AW12">
        <f t="shared" si="19"/>
        <v>10.964444444444442</v>
      </c>
      <c r="AX12">
        <f t="shared" si="20"/>
        <v>7.1433333333333309</v>
      </c>
      <c r="AY12">
        <v>1</v>
      </c>
      <c r="AZ12">
        <v>1</v>
      </c>
      <c r="BA12">
        <v>1</v>
      </c>
      <c r="BB12">
        <v>1</v>
      </c>
      <c r="BG12">
        <f t="shared" si="3"/>
        <v>555.55555555555554</v>
      </c>
      <c r="BH12" s="10">
        <f t="shared" si="21"/>
        <v>3.1250000000000001E-5</v>
      </c>
    </row>
    <row r="13" spans="1:74" ht="71">
      <c r="A13">
        <v>8</v>
      </c>
      <c r="B13" s="14" t="s">
        <v>179</v>
      </c>
      <c r="C13" s="16" t="s">
        <v>166</v>
      </c>
      <c r="D13">
        <v>1</v>
      </c>
      <c r="E13">
        <v>1</v>
      </c>
      <c r="F13">
        <f t="shared" si="4"/>
        <v>1</v>
      </c>
      <c r="G13">
        <f t="shared" si="5"/>
        <v>25</v>
      </c>
      <c r="H13">
        <f t="shared" si="6"/>
        <v>25</v>
      </c>
      <c r="I13">
        <f t="shared" si="7"/>
        <v>135</v>
      </c>
      <c r="J13">
        <f>'[1]FLEX boilerplates (DODT)'!$C9</f>
        <v>41</v>
      </c>
      <c r="K13">
        <f t="shared" si="8"/>
        <v>1.64</v>
      </c>
      <c r="L13">
        <f t="shared" si="9"/>
        <v>126</v>
      </c>
      <c r="M13">
        <f t="shared" si="10"/>
        <v>5.04</v>
      </c>
      <c r="N13">
        <v>0</v>
      </c>
      <c r="O13">
        <v>1</v>
      </c>
      <c r="P13">
        <v>0</v>
      </c>
      <c r="Q13">
        <v>1</v>
      </c>
      <c r="R13">
        <f>'[1]FLEX boilerplates (DODT)'!$E9</f>
        <v>0</v>
      </c>
      <c r="S13">
        <v>1</v>
      </c>
      <c r="T13">
        <f t="shared" si="11"/>
        <v>0</v>
      </c>
      <c r="U13">
        <f>'[1]FLEX boilerplates (DODT)'!$F9</f>
        <v>1</v>
      </c>
      <c r="V13">
        <v>1</v>
      </c>
      <c r="W13">
        <f t="shared" si="12"/>
        <v>0</v>
      </c>
      <c r="X13">
        <f t="shared" si="13"/>
        <v>1</v>
      </c>
      <c r="Y13">
        <f>'[1]FLEX boilerplates (DODT)'!$D9</f>
        <v>0</v>
      </c>
      <c r="Z13">
        <f>'[1]FLEX boilerplates (DODT)'!$G9</f>
        <v>0</v>
      </c>
      <c r="AA13">
        <f>'[1]FLEX boilerplates (DODT)'!$H9</f>
        <v>1</v>
      </c>
      <c r="AB13">
        <f>'[1]FLEX boilerplates (DODT)'!$I9</f>
        <v>1</v>
      </c>
      <c r="AC13">
        <v>1</v>
      </c>
      <c r="AD13">
        <f>'[1]FLEX boilerplates (DODT)'!$J9</f>
        <v>1</v>
      </c>
      <c r="AE13">
        <v>1</v>
      </c>
      <c r="AF13">
        <f t="shared" si="14"/>
        <v>9</v>
      </c>
      <c r="AG13">
        <f>'[1]FLEX boilerplates (DODT)'!$K9</f>
        <v>1</v>
      </c>
      <c r="AH13">
        <f t="shared" si="15"/>
        <v>0</v>
      </c>
      <c r="AI13">
        <f>'[1]FLEX boilerplates (DODT)'!$L9</f>
        <v>1</v>
      </c>
      <c r="AJ13">
        <v>1</v>
      </c>
      <c r="AK13">
        <f t="shared" si="16"/>
        <v>0</v>
      </c>
      <c r="AL13">
        <v>1</v>
      </c>
      <c r="AM13">
        <f>'[1]FLEX boilerplates (DODT)'!$M9</f>
        <v>1</v>
      </c>
      <c r="AN13">
        <v>1</v>
      </c>
      <c r="AO13">
        <f>'[1]FLEX boilerplates (DODT)'!$N9</f>
        <v>1</v>
      </c>
      <c r="AP13">
        <v>1</v>
      </c>
      <c r="AQ13">
        <v>1</v>
      </c>
      <c r="AR13">
        <v>1</v>
      </c>
      <c r="AS13">
        <f>'[1]FLEX boilerplates (DODT)'!$O9</f>
        <v>1</v>
      </c>
      <c r="AT13">
        <v>1</v>
      </c>
      <c r="AU13">
        <f t="shared" si="17"/>
        <v>42.716000000000037</v>
      </c>
      <c r="AV13">
        <f t="shared" si="18"/>
        <v>13.512</v>
      </c>
      <c r="AW13">
        <f t="shared" si="19"/>
        <v>12.651199999999999</v>
      </c>
      <c r="AX13">
        <f t="shared" si="20"/>
        <v>14.808399999999999</v>
      </c>
      <c r="AY13">
        <v>1</v>
      </c>
      <c r="AZ13">
        <v>1</v>
      </c>
      <c r="BA13">
        <v>1</v>
      </c>
      <c r="BB13">
        <v>8</v>
      </c>
      <c r="BG13">
        <f t="shared" si="3"/>
        <v>360</v>
      </c>
      <c r="BH13" s="10">
        <f t="shared" si="21"/>
        <v>8.6805555555555545E-5</v>
      </c>
    </row>
    <row r="14" spans="1:74" ht="29">
      <c r="A14" t="s">
        <v>156</v>
      </c>
      <c r="B14" s="2" t="s">
        <v>180</v>
      </c>
      <c r="C14" s="2" t="s">
        <v>146</v>
      </c>
      <c r="D14">
        <v>1</v>
      </c>
      <c r="E14">
        <v>1</v>
      </c>
      <c r="F14">
        <f t="shared" si="4"/>
        <v>1</v>
      </c>
      <c r="G14">
        <f t="shared" si="5"/>
        <v>8</v>
      </c>
      <c r="H14">
        <f t="shared" si="6"/>
        <v>8</v>
      </c>
      <c r="I14">
        <f t="shared" si="7"/>
        <v>35</v>
      </c>
      <c r="J14">
        <f>'[1]FLEX boilerplates (DODT)'!$C10</f>
        <v>13</v>
      </c>
      <c r="K14">
        <f t="shared" si="8"/>
        <v>1.625</v>
      </c>
      <c r="L14">
        <f t="shared" si="9"/>
        <v>34</v>
      </c>
      <c r="M14">
        <f t="shared" si="10"/>
        <v>4.25</v>
      </c>
      <c r="N14">
        <v>0</v>
      </c>
      <c r="O14">
        <v>1</v>
      </c>
      <c r="P14">
        <v>1</v>
      </c>
      <c r="Q14">
        <v>1</v>
      </c>
      <c r="R14">
        <f>'[1]FLEX boilerplates (DODT)'!$E10</f>
        <v>1</v>
      </c>
      <c r="S14">
        <v>1</v>
      </c>
      <c r="T14">
        <f t="shared" si="11"/>
        <v>1</v>
      </c>
      <c r="U14">
        <f>'[1]FLEX boilerplates (DODT)'!$F10</f>
        <v>1</v>
      </c>
      <c r="V14">
        <v>1</v>
      </c>
      <c r="W14">
        <f t="shared" si="12"/>
        <v>1</v>
      </c>
      <c r="X14">
        <f t="shared" si="13"/>
        <v>1</v>
      </c>
      <c r="Y14">
        <f>'[1]FLEX boilerplates (DODT)'!$D10</f>
        <v>1</v>
      </c>
      <c r="Z14">
        <f>'[1]FLEX boilerplates (DODT)'!$G10</f>
        <v>1</v>
      </c>
      <c r="AA14">
        <f>'[1]FLEX boilerplates (DODT)'!$H10</f>
        <v>1</v>
      </c>
      <c r="AB14">
        <f>'[1]FLEX boilerplates (DODT)'!$I10</f>
        <v>1</v>
      </c>
      <c r="AC14">
        <v>1</v>
      </c>
      <c r="AD14">
        <f>'[1]FLEX boilerplates (DODT)'!$J10</f>
        <v>1</v>
      </c>
      <c r="AE14">
        <v>1</v>
      </c>
      <c r="AF14">
        <f t="shared" si="14"/>
        <v>1</v>
      </c>
      <c r="AG14">
        <f>'[1]FLEX boilerplates (DODT)'!$K10</f>
        <v>1</v>
      </c>
      <c r="AH14">
        <f t="shared" si="15"/>
        <v>1</v>
      </c>
      <c r="AI14">
        <f>'[1]FLEX boilerplates (DODT)'!$L10</f>
        <v>1</v>
      </c>
      <c r="AJ14">
        <v>1</v>
      </c>
      <c r="AK14">
        <f t="shared" si="16"/>
        <v>1</v>
      </c>
      <c r="AL14">
        <v>1</v>
      </c>
      <c r="AM14">
        <f>'[1]FLEX boilerplates (DODT)'!$M10</f>
        <v>1</v>
      </c>
      <c r="AN14">
        <v>1</v>
      </c>
      <c r="AO14">
        <f>'[1]FLEX boilerplates (DODT)'!$N10</f>
        <v>1</v>
      </c>
      <c r="AP14">
        <v>1</v>
      </c>
      <c r="AQ14">
        <v>1</v>
      </c>
      <c r="AR14">
        <v>1</v>
      </c>
      <c r="AS14">
        <f>'[1]FLEX boilerplates (DODT)'!$O10</f>
        <v>1</v>
      </c>
      <c r="AT14">
        <v>1</v>
      </c>
      <c r="AU14">
        <f t="shared" si="17"/>
        <v>61.240000000000016</v>
      </c>
      <c r="AV14">
        <f t="shared" si="18"/>
        <v>6.7050000000000018</v>
      </c>
      <c r="AW14">
        <f t="shared" si="19"/>
        <v>5.4899999999999984</v>
      </c>
      <c r="AX14">
        <f t="shared" si="20"/>
        <v>2.5874999999999986</v>
      </c>
      <c r="AY14">
        <v>1</v>
      </c>
      <c r="AZ14">
        <v>1</v>
      </c>
      <c r="BA14">
        <v>1</v>
      </c>
      <c r="BB14">
        <v>2</v>
      </c>
      <c r="BG14">
        <f t="shared" si="3"/>
        <v>125</v>
      </c>
      <c r="BH14" s="10">
        <f t="shared" si="21"/>
        <v>2.7777777777777779E-5</v>
      </c>
    </row>
    <row r="15" spans="1:74" ht="29">
      <c r="A15" t="s">
        <v>158</v>
      </c>
      <c r="B15" s="2" t="s">
        <v>181</v>
      </c>
      <c r="C15" s="2" t="s">
        <v>146</v>
      </c>
      <c r="D15">
        <v>1</v>
      </c>
      <c r="E15">
        <v>1</v>
      </c>
      <c r="F15">
        <f t="shared" si="4"/>
        <v>1</v>
      </c>
      <c r="G15">
        <f t="shared" si="5"/>
        <v>7</v>
      </c>
      <c r="H15">
        <f t="shared" si="6"/>
        <v>7</v>
      </c>
      <c r="I15">
        <f t="shared" si="7"/>
        <v>29</v>
      </c>
      <c r="J15">
        <f>'[1]FLEX boilerplates (DODT)'!$C11</f>
        <v>11</v>
      </c>
      <c r="K15">
        <f t="shared" si="8"/>
        <v>1.5714285714285714</v>
      </c>
      <c r="L15">
        <f t="shared" si="9"/>
        <v>28</v>
      </c>
      <c r="M15">
        <f t="shared" si="10"/>
        <v>4</v>
      </c>
      <c r="N15">
        <v>0</v>
      </c>
      <c r="O15">
        <v>1</v>
      </c>
      <c r="P15">
        <v>1</v>
      </c>
      <c r="Q15">
        <v>1</v>
      </c>
      <c r="R15">
        <f>'[1]FLEX boilerplates (DODT)'!$E11</f>
        <v>1</v>
      </c>
      <c r="S15">
        <v>1</v>
      </c>
      <c r="T15">
        <f t="shared" si="11"/>
        <v>1</v>
      </c>
      <c r="U15">
        <f>'[1]FLEX boilerplates (DODT)'!$F11</f>
        <v>1</v>
      </c>
      <c r="V15">
        <v>1</v>
      </c>
      <c r="W15">
        <f t="shared" si="12"/>
        <v>1</v>
      </c>
      <c r="X15">
        <f t="shared" si="13"/>
        <v>1</v>
      </c>
      <c r="Y15">
        <f>'[1]FLEX boilerplates (DODT)'!$D11</f>
        <v>0</v>
      </c>
      <c r="Z15">
        <f>'[1]FLEX boilerplates (DODT)'!$G11</f>
        <v>1</v>
      </c>
      <c r="AA15">
        <f>'[1]FLEX boilerplates (DODT)'!$H11</f>
        <v>1</v>
      </c>
      <c r="AB15">
        <f>'[1]FLEX boilerplates (DODT)'!$I11</f>
        <v>1</v>
      </c>
      <c r="AC15">
        <v>1</v>
      </c>
      <c r="AD15">
        <f>'[1]FLEX boilerplates (DODT)'!$J11</f>
        <v>1</v>
      </c>
      <c r="AE15">
        <v>1</v>
      </c>
      <c r="AF15">
        <f t="shared" si="14"/>
        <v>1</v>
      </c>
      <c r="AG15">
        <f>'[1]FLEX boilerplates (DODT)'!$K11</f>
        <v>1</v>
      </c>
      <c r="AH15">
        <f t="shared" si="15"/>
        <v>1</v>
      </c>
      <c r="AI15">
        <f>'[1]FLEX boilerplates (DODT)'!$L11</f>
        <v>1</v>
      </c>
      <c r="AJ15">
        <v>1</v>
      </c>
      <c r="AK15">
        <f t="shared" si="16"/>
        <v>1</v>
      </c>
      <c r="AL15">
        <v>1</v>
      </c>
      <c r="AM15">
        <f>'[1]FLEX boilerplates (DODT)'!$M11</f>
        <v>1</v>
      </c>
      <c r="AN15">
        <v>1</v>
      </c>
      <c r="AO15">
        <f>'[1]FLEX boilerplates (DODT)'!$N11</f>
        <v>1</v>
      </c>
      <c r="AP15">
        <v>1</v>
      </c>
      <c r="AQ15">
        <v>1</v>
      </c>
      <c r="AR15">
        <v>1</v>
      </c>
      <c r="AS15">
        <f>'[1]FLEX boilerplates (DODT)'!$O11</f>
        <v>1</v>
      </c>
      <c r="AT15">
        <v>1</v>
      </c>
      <c r="AU15">
        <f t="shared" si="17"/>
        <v>66.787142857142882</v>
      </c>
      <c r="AV15">
        <f t="shared" si="18"/>
        <v>5.682857142857145</v>
      </c>
      <c r="AW15">
        <f t="shared" si="19"/>
        <v>3.4914285714285711</v>
      </c>
      <c r="AX15">
        <f t="shared" si="20"/>
        <v>0.91000000000000014</v>
      </c>
      <c r="AY15">
        <v>1</v>
      </c>
      <c r="AZ15">
        <v>1</v>
      </c>
      <c r="BA15">
        <v>1</v>
      </c>
      <c r="BB15">
        <v>1</v>
      </c>
      <c r="BG15">
        <f t="shared" si="3"/>
        <v>142.85714285714286</v>
      </c>
      <c r="BH15" s="10">
        <f t="shared" si="21"/>
        <v>2.4305555555555558E-5</v>
      </c>
    </row>
    <row r="16" spans="1:74" ht="57">
      <c r="A16" t="s">
        <v>182</v>
      </c>
      <c r="B16" s="14" t="s">
        <v>183</v>
      </c>
      <c r="C16" s="2" t="s">
        <v>146</v>
      </c>
      <c r="D16">
        <v>1</v>
      </c>
      <c r="E16">
        <v>1</v>
      </c>
      <c r="F16">
        <f t="shared" si="4"/>
        <v>1</v>
      </c>
      <c r="G16">
        <f t="shared" si="5"/>
        <v>17</v>
      </c>
      <c r="H16">
        <f t="shared" si="6"/>
        <v>17</v>
      </c>
      <c r="I16">
        <f t="shared" si="7"/>
        <v>106</v>
      </c>
      <c r="J16">
        <f>'[1]FLEX boilerplates (DODT)'!$C12</f>
        <v>38</v>
      </c>
      <c r="K16">
        <f t="shared" si="8"/>
        <v>2.2352941176470589</v>
      </c>
      <c r="L16">
        <f t="shared" si="9"/>
        <v>105</v>
      </c>
      <c r="M16">
        <f t="shared" si="10"/>
        <v>6.1764705882352944</v>
      </c>
      <c r="N16">
        <v>0</v>
      </c>
      <c r="O16">
        <v>1</v>
      </c>
      <c r="P16">
        <v>0</v>
      </c>
      <c r="Q16">
        <v>0</v>
      </c>
      <c r="R16">
        <f>'[1]FLEX boilerplates (DODT)'!$E12</f>
        <v>0</v>
      </c>
      <c r="S16">
        <v>1</v>
      </c>
      <c r="T16">
        <f t="shared" si="11"/>
        <v>0</v>
      </c>
      <c r="U16">
        <f>'[1]FLEX boilerplates (DODT)'!$F12</f>
        <v>1</v>
      </c>
      <c r="V16">
        <v>1</v>
      </c>
      <c r="W16">
        <f t="shared" si="12"/>
        <v>0</v>
      </c>
      <c r="X16">
        <f t="shared" si="13"/>
        <v>1</v>
      </c>
      <c r="Y16">
        <f>'[1]FLEX boilerplates (DODT)'!$D12</f>
        <v>1</v>
      </c>
      <c r="Z16">
        <f>'[1]FLEX boilerplates (DODT)'!$G12</f>
        <v>1</v>
      </c>
      <c r="AA16">
        <f>'[1]FLEX boilerplates (DODT)'!$H12</f>
        <v>1</v>
      </c>
      <c r="AB16">
        <f>'[1]FLEX boilerplates (DODT)'!$I12</f>
        <v>1</v>
      </c>
      <c r="AC16">
        <v>1</v>
      </c>
      <c r="AD16">
        <f>'[1]FLEX boilerplates (DODT)'!$J12</f>
        <v>1</v>
      </c>
      <c r="AE16">
        <v>1</v>
      </c>
      <c r="AF16">
        <f t="shared" si="14"/>
        <v>1</v>
      </c>
      <c r="AG16">
        <f>'[1]FLEX boilerplates (DODT)'!$K12</f>
        <v>1</v>
      </c>
      <c r="AH16">
        <f t="shared" si="15"/>
        <v>1</v>
      </c>
      <c r="AI16">
        <f>'[1]FLEX boilerplates (DODT)'!$L12</f>
        <v>0</v>
      </c>
      <c r="AJ16">
        <v>1</v>
      </c>
      <c r="AK16">
        <f t="shared" si="16"/>
        <v>1</v>
      </c>
      <c r="AL16">
        <v>1</v>
      </c>
      <c r="AM16">
        <f>'[1]FLEX boilerplates (DODT)'!$M12</f>
        <v>1</v>
      </c>
      <c r="AN16">
        <v>0</v>
      </c>
      <c r="AO16">
        <f>'[1]FLEX boilerplates (DODT)'!$N12</f>
        <v>1</v>
      </c>
      <c r="AP16">
        <v>1</v>
      </c>
      <c r="AQ16">
        <v>1</v>
      </c>
      <c r="AR16">
        <v>1</v>
      </c>
      <c r="AS16">
        <f>'[1]FLEX boilerplates (DODT)'!$O12</f>
        <v>1</v>
      </c>
      <c r="AT16">
        <v>1</v>
      </c>
      <c r="AU16">
        <f t="shared" si="17"/>
        <v>0.47411764705884352</v>
      </c>
      <c r="AV16">
        <f t="shared" si="18"/>
        <v>17.416470588235295</v>
      </c>
      <c r="AW16">
        <f t="shared" si="19"/>
        <v>18.776470588235295</v>
      </c>
      <c r="AX16">
        <f t="shared" si="20"/>
        <v>16.161176470588238</v>
      </c>
      <c r="AY16">
        <v>1</v>
      </c>
      <c r="AZ16">
        <v>1</v>
      </c>
      <c r="BA16">
        <v>1</v>
      </c>
      <c r="BB16">
        <v>6</v>
      </c>
      <c r="BG16">
        <f t="shared" si="3"/>
        <v>58.823529411764703</v>
      </c>
      <c r="BH16" s="10">
        <f t="shared" si="21"/>
        <v>5.902777777777778E-5</v>
      </c>
    </row>
    <row r="17" spans="1:60" ht="57">
      <c r="A17">
        <v>10</v>
      </c>
      <c r="B17" s="14" t="s">
        <v>185</v>
      </c>
      <c r="C17" s="2" t="s">
        <v>146</v>
      </c>
      <c r="D17">
        <v>1</v>
      </c>
      <c r="E17">
        <v>1</v>
      </c>
      <c r="F17">
        <f t="shared" si="4"/>
        <v>1</v>
      </c>
      <c r="G17">
        <f t="shared" si="5"/>
        <v>17</v>
      </c>
      <c r="H17">
        <f t="shared" si="6"/>
        <v>17</v>
      </c>
      <c r="I17">
        <f t="shared" si="7"/>
        <v>99</v>
      </c>
      <c r="J17">
        <f>'[1]FLEX boilerplates (DODT)'!$C13</f>
        <v>35</v>
      </c>
      <c r="K17">
        <f t="shared" si="8"/>
        <v>2.0588235294117645</v>
      </c>
      <c r="L17">
        <f t="shared" si="9"/>
        <v>98</v>
      </c>
      <c r="M17">
        <f t="shared" si="10"/>
        <v>5.7647058823529411</v>
      </c>
      <c r="N17">
        <v>0</v>
      </c>
      <c r="O17">
        <v>1</v>
      </c>
      <c r="P17">
        <v>0</v>
      </c>
      <c r="Q17">
        <v>0</v>
      </c>
      <c r="R17">
        <f>'[1]FLEX boilerplates (DODT)'!$E13</f>
        <v>0</v>
      </c>
      <c r="S17">
        <v>1</v>
      </c>
      <c r="T17">
        <f t="shared" si="11"/>
        <v>0</v>
      </c>
      <c r="U17">
        <f>'[1]FLEX boilerplates (DODT)'!$F13</f>
        <v>1</v>
      </c>
      <c r="V17">
        <v>1</v>
      </c>
      <c r="W17">
        <f t="shared" si="12"/>
        <v>0</v>
      </c>
      <c r="X17">
        <f t="shared" si="13"/>
        <v>1</v>
      </c>
      <c r="Y17">
        <f>'[1]FLEX boilerplates (DODT)'!$D13</f>
        <v>1</v>
      </c>
      <c r="Z17">
        <f>'[1]FLEX boilerplates (DODT)'!$G13</f>
        <v>1</v>
      </c>
      <c r="AA17">
        <f>'[1]FLEX boilerplates (DODT)'!$H13</f>
        <v>1</v>
      </c>
      <c r="AB17">
        <f>'[1]FLEX boilerplates (DODT)'!$I13</f>
        <v>1</v>
      </c>
      <c r="AC17">
        <v>1</v>
      </c>
      <c r="AD17">
        <f>'[1]FLEX boilerplates (DODT)'!$J13</f>
        <v>1</v>
      </c>
      <c r="AE17">
        <v>1</v>
      </c>
      <c r="AF17">
        <f t="shared" si="14"/>
        <v>1</v>
      </c>
      <c r="AG17">
        <f>'[1]FLEX boilerplates (DODT)'!$K13</f>
        <v>1</v>
      </c>
      <c r="AH17">
        <f t="shared" si="15"/>
        <v>1</v>
      </c>
      <c r="AI17">
        <f>'[1]FLEX boilerplates (DODT)'!$L13</f>
        <v>1</v>
      </c>
      <c r="AJ17">
        <v>1</v>
      </c>
      <c r="AK17">
        <f t="shared" si="16"/>
        <v>1</v>
      </c>
      <c r="AL17">
        <v>1</v>
      </c>
      <c r="AM17">
        <f>'[1]FLEX boilerplates (DODT)'!$M13</f>
        <v>1</v>
      </c>
      <c r="AN17">
        <v>0</v>
      </c>
      <c r="AO17">
        <f>'[1]FLEX boilerplates (DODT)'!$N13</f>
        <v>1</v>
      </c>
      <c r="AP17">
        <v>1</v>
      </c>
      <c r="AQ17">
        <v>1</v>
      </c>
      <c r="AR17">
        <v>0</v>
      </c>
      <c r="AS17">
        <f>'[1]FLEX boilerplates (DODT)'!$O13</f>
        <v>1</v>
      </c>
      <c r="AT17">
        <v>1</v>
      </c>
      <c r="AU17">
        <f t="shared" si="17"/>
        <v>15.403529411764733</v>
      </c>
      <c r="AV17">
        <f t="shared" si="18"/>
        <v>15.334117647058822</v>
      </c>
      <c r="AW17">
        <f t="shared" si="19"/>
        <v>16.355294117647059</v>
      </c>
      <c r="AX17">
        <f t="shared" si="20"/>
        <v>14.221764705882357</v>
      </c>
      <c r="AY17">
        <v>1</v>
      </c>
      <c r="AZ17">
        <v>1</v>
      </c>
      <c r="BA17">
        <v>1</v>
      </c>
      <c r="BB17">
        <v>7</v>
      </c>
      <c r="BG17">
        <f t="shared" si="3"/>
        <v>58.823529411764703</v>
      </c>
      <c r="BH17" s="10">
        <f t="shared" si="21"/>
        <v>5.902777777777778E-5</v>
      </c>
    </row>
    <row r="18" spans="1:60" ht="58">
      <c r="A18" t="s">
        <v>186</v>
      </c>
      <c r="B18" s="2" t="s">
        <v>187</v>
      </c>
      <c r="C18" s="2" t="s">
        <v>146</v>
      </c>
      <c r="D18">
        <v>1</v>
      </c>
      <c r="E18">
        <v>1</v>
      </c>
      <c r="F18">
        <f t="shared" si="4"/>
        <v>1</v>
      </c>
      <c r="G18">
        <f t="shared" si="5"/>
        <v>16</v>
      </c>
      <c r="H18">
        <f t="shared" si="6"/>
        <v>16</v>
      </c>
      <c r="I18">
        <f t="shared" si="7"/>
        <v>106</v>
      </c>
      <c r="J18">
        <f>'[1]FLEX boilerplates (DODT)'!$C14</f>
        <v>38</v>
      </c>
      <c r="K18">
        <f t="shared" si="8"/>
        <v>2.375</v>
      </c>
      <c r="L18">
        <f t="shared" si="9"/>
        <v>102</v>
      </c>
      <c r="M18">
        <f t="shared" si="10"/>
        <v>6.375</v>
      </c>
      <c r="N18">
        <v>0</v>
      </c>
      <c r="O18">
        <v>1</v>
      </c>
      <c r="P18">
        <v>1</v>
      </c>
      <c r="Q18">
        <v>0</v>
      </c>
      <c r="R18">
        <f>'[1]FLEX boilerplates (DODT)'!$E14</f>
        <v>0</v>
      </c>
      <c r="S18">
        <v>1</v>
      </c>
      <c r="T18">
        <f t="shared" si="11"/>
        <v>0</v>
      </c>
      <c r="U18">
        <f>'[1]FLEX boilerplates (DODT)'!$F14</f>
        <v>1</v>
      </c>
      <c r="V18">
        <v>1</v>
      </c>
      <c r="W18">
        <f t="shared" si="12"/>
        <v>0</v>
      </c>
      <c r="X18">
        <f t="shared" si="13"/>
        <v>1</v>
      </c>
      <c r="Y18">
        <f>'[1]FLEX boilerplates (DODT)'!$D14</f>
        <v>1</v>
      </c>
      <c r="Z18">
        <f>'[1]FLEX boilerplates (DODT)'!$G14</f>
        <v>1</v>
      </c>
      <c r="AA18">
        <f>'[1]FLEX boilerplates (DODT)'!$H14</f>
        <v>1</v>
      </c>
      <c r="AB18">
        <f>'[1]FLEX boilerplates (DODT)'!$I14</f>
        <v>1</v>
      </c>
      <c r="AC18">
        <v>1</v>
      </c>
      <c r="AD18">
        <f>'[1]FLEX boilerplates (DODT)'!$J14</f>
        <v>1</v>
      </c>
      <c r="AE18">
        <v>1</v>
      </c>
      <c r="AF18">
        <f t="shared" si="14"/>
        <v>4</v>
      </c>
      <c r="AG18">
        <f>'[1]FLEX boilerplates (DODT)'!$K14</f>
        <v>1</v>
      </c>
      <c r="AH18">
        <f t="shared" si="15"/>
        <v>1</v>
      </c>
      <c r="AI18">
        <f>'[1]FLEX boilerplates (DODT)'!$L14</f>
        <v>0</v>
      </c>
      <c r="AJ18">
        <v>1</v>
      </c>
      <c r="AK18">
        <f t="shared" si="16"/>
        <v>1</v>
      </c>
      <c r="AL18">
        <v>0</v>
      </c>
      <c r="AM18">
        <f>'[1]FLEX boilerplates (DODT)'!$M14</f>
        <v>1</v>
      </c>
      <c r="AN18">
        <v>1</v>
      </c>
      <c r="AO18">
        <f>'[1]FLEX boilerplates (DODT)'!$N14</f>
        <v>1</v>
      </c>
      <c r="AP18">
        <v>1</v>
      </c>
      <c r="AQ18">
        <v>1</v>
      </c>
      <c r="AR18">
        <v>0</v>
      </c>
      <c r="AS18">
        <f>'[1]FLEX boilerplates (DODT)'!$O14</f>
        <v>1</v>
      </c>
      <c r="AT18">
        <v>1</v>
      </c>
      <c r="AU18">
        <f t="shared" si="17"/>
        <v>-10.329999999999973</v>
      </c>
      <c r="AV18">
        <f t="shared" si="18"/>
        <v>18.675000000000001</v>
      </c>
      <c r="AW18">
        <f t="shared" si="19"/>
        <v>19.834999999999997</v>
      </c>
      <c r="AX18">
        <f t="shared" si="20"/>
        <v>16.596250000000005</v>
      </c>
      <c r="AY18">
        <v>1</v>
      </c>
      <c r="AZ18">
        <v>1</v>
      </c>
      <c r="BA18">
        <v>1</v>
      </c>
      <c r="BB18">
        <v>7</v>
      </c>
      <c r="BG18">
        <f t="shared" si="3"/>
        <v>250</v>
      </c>
      <c r="BH18" s="10">
        <f t="shared" si="21"/>
        <v>5.5555555555555558E-5</v>
      </c>
    </row>
    <row r="19" spans="1:60" ht="58">
      <c r="A19" t="s">
        <v>188</v>
      </c>
      <c r="B19" s="2" t="s">
        <v>189</v>
      </c>
      <c r="C19" s="2" t="s">
        <v>146</v>
      </c>
      <c r="D19">
        <v>1</v>
      </c>
      <c r="E19">
        <v>1</v>
      </c>
      <c r="F19">
        <f t="shared" si="4"/>
        <v>1</v>
      </c>
      <c r="G19">
        <f t="shared" si="5"/>
        <v>18</v>
      </c>
      <c r="H19">
        <f t="shared" si="6"/>
        <v>18</v>
      </c>
      <c r="I19">
        <f t="shared" si="7"/>
        <v>110</v>
      </c>
      <c r="J19">
        <f>'[1]FLEX boilerplates (DODT)'!$C15</f>
        <v>40</v>
      </c>
      <c r="K19">
        <f t="shared" si="8"/>
        <v>2.2222222222222223</v>
      </c>
      <c r="L19">
        <f t="shared" si="9"/>
        <v>106</v>
      </c>
      <c r="M19">
        <f t="shared" si="10"/>
        <v>5.8888888888888893</v>
      </c>
      <c r="N19">
        <v>0</v>
      </c>
      <c r="O19">
        <v>1</v>
      </c>
      <c r="P19">
        <v>1</v>
      </c>
      <c r="Q19">
        <v>0</v>
      </c>
      <c r="R19">
        <f>'[1]FLEX boilerplates (DODT)'!$E15</f>
        <v>0</v>
      </c>
      <c r="S19">
        <v>1</v>
      </c>
      <c r="T19">
        <f t="shared" si="11"/>
        <v>0</v>
      </c>
      <c r="U19">
        <f>'[1]FLEX boilerplates (DODT)'!$F15</f>
        <v>1</v>
      </c>
      <c r="V19">
        <v>1</v>
      </c>
      <c r="W19">
        <f t="shared" si="12"/>
        <v>0</v>
      </c>
      <c r="X19">
        <f t="shared" si="13"/>
        <v>1</v>
      </c>
      <c r="Y19">
        <f>'[1]FLEX boilerplates (DODT)'!$D15</f>
        <v>1</v>
      </c>
      <c r="Z19">
        <f>'[1]FLEX boilerplates (DODT)'!$G15</f>
        <v>1</v>
      </c>
      <c r="AA19">
        <f>'[1]FLEX boilerplates (DODT)'!$H15</f>
        <v>1</v>
      </c>
      <c r="AB19">
        <f>'[1]FLEX boilerplates (DODT)'!$I15</f>
        <v>1</v>
      </c>
      <c r="AC19">
        <v>1</v>
      </c>
      <c r="AD19">
        <f>'[1]FLEX boilerplates (DODT)'!$J15</f>
        <v>1</v>
      </c>
      <c r="AE19">
        <v>1</v>
      </c>
      <c r="AF19">
        <f t="shared" si="14"/>
        <v>4</v>
      </c>
      <c r="AG19">
        <f>'[1]FLEX boilerplates (DODT)'!$K15</f>
        <v>1</v>
      </c>
      <c r="AH19">
        <f t="shared" si="15"/>
        <v>1</v>
      </c>
      <c r="AI19">
        <f>'[1]FLEX boilerplates (DODT)'!$L15</f>
        <v>0</v>
      </c>
      <c r="AJ19">
        <v>1</v>
      </c>
      <c r="AK19">
        <f t="shared" si="16"/>
        <v>1</v>
      </c>
      <c r="AL19">
        <v>0</v>
      </c>
      <c r="AM19">
        <f>'[1]FLEX boilerplates (DODT)'!$M15</f>
        <v>1</v>
      </c>
      <c r="AN19">
        <v>1</v>
      </c>
      <c r="AO19">
        <f>'[1]FLEX boilerplates (DODT)'!$N15</f>
        <v>1</v>
      </c>
      <c r="AP19">
        <v>1</v>
      </c>
      <c r="AQ19">
        <v>1</v>
      </c>
      <c r="AR19">
        <v>0</v>
      </c>
      <c r="AS19">
        <f>'[1]FLEX boilerplates (DODT)'!$O15</f>
        <v>1</v>
      </c>
      <c r="AT19">
        <v>1</v>
      </c>
      <c r="AU19">
        <f t="shared" si="17"/>
        <v>0.56500000000000838</v>
      </c>
      <c r="AV19">
        <f t="shared" si="18"/>
        <v>17.652222222222225</v>
      </c>
      <c r="AW19">
        <f t="shared" si="19"/>
        <v>17.182222222222219</v>
      </c>
      <c r="AX19">
        <f t="shared" si="20"/>
        <v>15.306666666666665</v>
      </c>
      <c r="AY19">
        <v>1</v>
      </c>
      <c r="AZ19">
        <v>1</v>
      </c>
      <c r="BA19">
        <v>1</v>
      </c>
      <c r="BB19">
        <v>7</v>
      </c>
      <c r="BG19">
        <f t="shared" si="3"/>
        <v>222.2222222222222</v>
      </c>
      <c r="BH19" s="10">
        <f t="shared" si="21"/>
        <v>6.2500000000000001E-5</v>
      </c>
    </row>
    <row r="20" spans="1:60" ht="43.5">
      <c r="A20" t="s">
        <v>190</v>
      </c>
      <c r="B20" s="2" t="s">
        <v>191</v>
      </c>
      <c r="C20" s="2" t="s">
        <v>146</v>
      </c>
      <c r="D20">
        <v>1</v>
      </c>
      <c r="E20">
        <v>1</v>
      </c>
      <c r="F20">
        <f t="shared" si="4"/>
        <v>1</v>
      </c>
      <c r="G20">
        <f t="shared" si="5"/>
        <v>14</v>
      </c>
      <c r="H20">
        <f t="shared" si="6"/>
        <v>14</v>
      </c>
      <c r="I20">
        <f t="shared" si="7"/>
        <v>91</v>
      </c>
      <c r="J20">
        <f>'[1]FLEX boilerplates (DODT)'!$C16</f>
        <v>31</v>
      </c>
      <c r="K20">
        <f t="shared" si="8"/>
        <v>2.2142857142857144</v>
      </c>
      <c r="L20">
        <f t="shared" si="9"/>
        <v>87</v>
      </c>
      <c r="M20">
        <f t="shared" si="10"/>
        <v>6.2142857142857144</v>
      </c>
      <c r="N20">
        <v>0</v>
      </c>
      <c r="O20">
        <v>1</v>
      </c>
      <c r="P20">
        <v>1</v>
      </c>
      <c r="Q20">
        <v>0</v>
      </c>
      <c r="R20">
        <f>'[1]FLEX boilerplates (DODT)'!$E16</f>
        <v>0</v>
      </c>
      <c r="S20">
        <v>1</v>
      </c>
      <c r="T20">
        <f t="shared" si="11"/>
        <v>0</v>
      </c>
      <c r="U20">
        <f>'[1]FLEX boilerplates (DODT)'!$F16</f>
        <v>1</v>
      </c>
      <c r="V20">
        <v>1</v>
      </c>
      <c r="W20">
        <f t="shared" si="12"/>
        <v>0</v>
      </c>
      <c r="X20">
        <f t="shared" si="13"/>
        <v>1</v>
      </c>
      <c r="Y20">
        <f>'[1]FLEX boilerplates (DODT)'!$D16</f>
        <v>1</v>
      </c>
      <c r="Z20">
        <f>'[1]FLEX boilerplates (DODT)'!$G16</f>
        <v>1</v>
      </c>
      <c r="AA20">
        <f>'[1]FLEX boilerplates (DODT)'!$H16</f>
        <v>1</v>
      </c>
      <c r="AB20">
        <f>'[1]FLEX boilerplates (DODT)'!$I16</f>
        <v>1</v>
      </c>
      <c r="AC20">
        <v>1</v>
      </c>
      <c r="AD20">
        <f>'[1]FLEX boilerplates (DODT)'!$J16</f>
        <v>1</v>
      </c>
      <c r="AE20">
        <v>1</v>
      </c>
      <c r="AF20">
        <f t="shared" si="14"/>
        <v>4</v>
      </c>
      <c r="AG20">
        <f>'[1]FLEX boilerplates (DODT)'!$K16</f>
        <v>1</v>
      </c>
      <c r="AH20">
        <f t="shared" si="15"/>
        <v>1</v>
      </c>
      <c r="AI20">
        <f>'[1]FLEX boilerplates (DODT)'!$L16</f>
        <v>0</v>
      </c>
      <c r="AJ20">
        <v>1</v>
      </c>
      <c r="AK20">
        <f t="shared" si="16"/>
        <v>1</v>
      </c>
      <c r="AL20">
        <v>0</v>
      </c>
      <c r="AM20">
        <f>'[1]FLEX boilerplates (DODT)'!$M16</f>
        <v>1</v>
      </c>
      <c r="AN20">
        <v>1</v>
      </c>
      <c r="AO20">
        <f>'[1]FLEX boilerplates (DODT)'!$N16</f>
        <v>1</v>
      </c>
      <c r="AP20">
        <v>1</v>
      </c>
      <c r="AQ20">
        <v>1</v>
      </c>
      <c r="AR20">
        <v>0</v>
      </c>
      <c r="AS20">
        <f>'[1]FLEX boilerplates (DODT)'!$O16</f>
        <v>1</v>
      </c>
      <c r="AT20">
        <v>1</v>
      </c>
      <c r="AU20">
        <f t="shared" si="17"/>
        <v>5.2964285714285868</v>
      </c>
      <c r="AV20">
        <f t="shared" si="18"/>
        <v>15.998571428571431</v>
      </c>
      <c r="AW20">
        <f t="shared" si="19"/>
        <v>18.625714285714285</v>
      </c>
      <c r="AX20">
        <f t="shared" si="20"/>
        <v>14.839285714285715</v>
      </c>
      <c r="AY20">
        <v>1</v>
      </c>
      <c r="AZ20">
        <v>1</v>
      </c>
      <c r="BA20">
        <v>1</v>
      </c>
      <c r="BB20">
        <v>6</v>
      </c>
      <c r="BG20">
        <f t="shared" si="3"/>
        <v>285.71428571428572</v>
      </c>
      <c r="BH20" s="10">
        <f t="shared" si="21"/>
        <v>4.8611111111111115E-5</v>
      </c>
    </row>
    <row r="21" spans="1:60" ht="43.5">
      <c r="A21" t="s">
        <v>192</v>
      </c>
      <c r="B21" s="2" t="s">
        <v>193</v>
      </c>
      <c r="C21" s="2" t="s">
        <v>146</v>
      </c>
      <c r="D21">
        <v>1</v>
      </c>
      <c r="E21">
        <v>1</v>
      </c>
      <c r="F21">
        <f t="shared" si="4"/>
        <v>1</v>
      </c>
      <c r="G21">
        <f t="shared" si="5"/>
        <v>13</v>
      </c>
      <c r="H21">
        <f t="shared" si="6"/>
        <v>13</v>
      </c>
      <c r="I21">
        <f t="shared" si="7"/>
        <v>91</v>
      </c>
      <c r="J21">
        <f>'[1]FLEX boilerplates (DODT)'!$C17</f>
        <v>32</v>
      </c>
      <c r="K21">
        <f t="shared" si="8"/>
        <v>2.4615384615384617</v>
      </c>
      <c r="L21">
        <f t="shared" si="9"/>
        <v>87</v>
      </c>
      <c r="M21">
        <f t="shared" si="10"/>
        <v>6.6923076923076925</v>
      </c>
      <c r="N21">
        <v>0</v>
      </c>
      <c r="O21">
        <v>1</v>
      </c>
      <c r="P21">
        <v>1</v>
      </c>
      <c r="Q21">
        <v>0</v>
      </c>
      <c r="R21">
        <f>'[1]FLEX boilerplates (DODT)'!$E17</f>
        <v>0</v>
      </c>
      <c r="S21">
        <v>1</v>
      </c>
      <c r="T21">
        <f t="shared" si="11"/>
        <v>0</v>
      </c>
      <c r="U21">
        <f>'[1]FLEX boilerplates (DODT)'!$F17</f>
        <v>1</v>
      </c>
      <c r="V21">
        <v>1</v>
      </c>
      <c r="W21">
        <f t="shared" si="12"/>
        <v>0</v>
      </c>
      <c r="X21">
        <f t="shared" si="13"/>
        <v>1</v>
      </c>
      <c r="Y21">
        <f>'[1]FLEX boilerplates (DODT)'!$D17</f>
        <v>1</v>
      </c>
      <c r="Z21">
        <f>'[1]FLEX boilerplates (DODT)'!$G17</f>
        <v>1</v>
      </c>
      <c r="AA21">
        <f>'[1]FLEX boilerplates (DODT)'!$H17</f>
        <v>1</v>
      </c>
      <c r="AB21">
        <f>'[1]FLEX boilerplates (DODT)'!$I17</f>
        <v>1</v>
      </c>
      <c r="AC21">
        <v>1</v>
      </c>
      <c r="AD21">
        <f>'[1]FLEX boilerplates (DODT)'!$J17</f>
        <v>1</v>
      </c>
      <c r="AE21">
        <v>1</v>
      </c>
      <c r="AF21">
        <f t="shared" si="14"/>
        <v>4</v>
      </c>
      <c r="AG21">
        <f>'[1]FLEX boilerplates (DODT)'!$K17</f>
        <v>1</v>
      </c>
      <c r="AH21">
        <f t="shared" si="15"/>
        <v>1</v>
      </c>
      <c r="AI21">
        <f>'[1]FLEX boilerplates (DODT)'!$L17</f>
        <v>0</v>
      </c>
      <c r="AJ21">
        <v>1</v>
      </c>
      <c r="AK21">
        <f t="shared" si="16"/>
        <v>1</v>
      </c>
      <c r="AL21">
        <v>0</v>
      </c>
      <c r="AM21">
        <f>'[1]FLEX boilerplates (DODT)'!$M17</f>
        <v>1</v>
      </c>
      <c r="AN21">
        <v>1</v>
      </c>
      <c r="AO21">
        <f>'[1]FLEX boilerplates (DODT)'!$N17</f>
        <v>1</v>
      </c>
      <c r="AP21">
        <v>1</v>
      </c>
      <c r="AQ21">
        <v>1</v>
      </c>
      <c r="AR21">
        <v>0</v>
      </c>
      <c r="AS21">
        <f>'[1]FLEX boilerplates (DODT)'!$O17</f>
        <v>1</v>
      </c>
      <c r="AT21">
        <v>1</v>
      </c>
      <c r="AU21">
        <f t="shared" si="17"/>
        <v>-14.606153846153836</v>
      </c>
      <c r="AV21">
        <f t="shared" si="18"/>
        <v>18.52615384615385</v>
      </c>
      <c r="AW21">
        <f t="shared" si="19"/>
        <v>21.273846153846154</v>
      </c>
      <c r="AX21">
        <f t="shared" si="20"/>
        <v>16.590769230769233</v>
      </c>
      <c r="AY21">
        <v>1</v>
      </c>
      <c r="AZ21">
        <v>1</v>
      </c>
      <c r="BA21">
        <v>1</v>
      </c>
      <c r="BB21">
        <v>6</v>
      </c>
      <c r="BG21">
        <f t="shared" si="3"/>
        <v>307.69230769230774</v>
      </c>
      <c r="BH21" s="10">
        <f t="shared" si="21"/>
        <v>4.5138888888888894E-5</v>
      </c>
    </row>
    <row r="22" spans="1:60" ht="43.5">
      <c r="A22" t="s">
        <v>194</v>
      </c>
      <c r="B22" s="2" t="s">
        <v>195</v>
      </c>
      <c r="C22" s="2" t="s">
        <v>146</v>
      </c>
      <c r="D22">
        <v>1</v>
      </c>
      <c r="E22">
        <v>1</v>
      </c>
      <c r="F22">
        <f t="shared" si="4"/>
        <v>1</v>
      </c>
      <c r="G22">
        <f t="shared" si="5"/>
        <v>14</v>
      </c>
      <c r="H22">
        <f t="shared" si="6"/>
        <v>14</v>
      </c>
      <c r="I22">
        <f t="shared" si="7"/>
        <v>95</v>
      </c>
      <c r="J22">
        <f>'[1]FLEX boilerplates (DODT)'!$C18</f>
        <v>33</v>
      </c>
      <c r="K22">
        <f t="shared" si="8"/>
        <v>2.3571428571428572</v>
      </c>
      <c r="L22">
        <f t="shared" si="9"/>
        <v>91</v>
      </c>
      <c r="M22">
        <f t="shared" si="10"/>
        <v>6.5</v>
      </c>
      <c r="N22">
        <v>0</v>
      </c>
      <c r="O22">
        <v>1</v>
      </c>
      <c r="P22">
        <v>1</v>
      </c>
      <c r="Q22">
        <v>0</v>
      </c>
      <c r="R22">
        <f>'[1]FLEX boilerplates (DODT)'!$E18</f>
        <v>0</v>
      </c>
      <c r="S22">
        <v>1</v>
      </c>
      <c r="T22">
        <f t="shared" si="11"/>
        <v>0</v>
      </c>
      <c r="U22">
        <f>'[1]FLEX boilerplates (DODT)'!$F18</f>
        <v>1</v>
      </c>
      <c r="V22">
        <v>1</v>
      </c>
      <c r="W22">
        <f t="shared" si="12"/>
        <v>0</v>
      </c>
      <c r="X22">
        <f t="shared" si="13"/>
        <v>1</v>
      </c>
      <c r="Y22">
        <f>'[1]FLEX boilerplates (DODT)'!$D18</f>
        <v>1</v>
      </c>
      <c r="Z22">
        <f>'[1]FLEX boilerplates (DODT)'!$G18</f>
        <v>1</v>
      </c>
      <c r="AA22">
        <f>'[1]FLEX boilerplates (DODT)'!$H18</f>
        <v>1</v>
      </c>
      <c r="AB22">
        <f>'[1]FLEX boilerplates (DODT)'!$I18</f>
        <v>1</v>
      </c>
      <c r="AC22">
        <v>1</v>
      </c>
      <c r="AD22">
        <f>'[1]FLEX boilerplates (DODT)'!$J18</f>
        <v>1</v>
      </c>
      <c r="AE22">
        <v>1</v>
      </c>
      <c r="AF22">
        <f t="shared" si="14"/>
        <v>4</v>
      </c>
      <c r="AG22">
        <f>'[1]FLEX boilerplates (DODT)'!$K18</f>
        <v>1</v>
      </c>
      <c r="AH22">
        <f t="shared" si="15"/>
        <v>1</v>
      </c>
      <c r="AI22">
        <f>'[1]FLEX boilerplates (DODT)'!$L18</f>
        <v>0</v>
      </c>
      <c r="AJ22">
        <v>1</v>
      </c>
      <c r="AK22">
        <f t="shared" si="16"/>
        <v>1</v>
      </c>
      <c r="AL22">
        <v>0</v>
      </c>
      <c r="AM22">
        <f>'[1]FLEX boilerplates (DODT)'!$M18</f>
        <v>1</v>
      </c>
      <c r="AN22">
        <v>1</v>
      </c>
      <c r="AO22">
        <f>'[1]FLEX boilerplates (DODT)'!$N18</f>
        <v>1</v>
      </c>
      <c r="AP22">
        <v>1</v>
      </c>
      <c r="AQ22">
        <v>1</v>
      </c>
      <c r="AR22">
        <v>0</v>
      </c>
      <c r="AS22">
        <f>'[1]FLEX boilerplates (DODT)'!$O18</f>
        <v>1</v>
      </c>
      <c r="AT22">
        <v>1</v>
      </c>
      <c r="AU22">
        <f t="shared" si="17"/>
        <v>-6.7892857142857022</v>
      </c>
      <c r="AV22">
        <f t="shared" si="18"/>
        <v>17.684285714285718</v>
      </c>
      <c r="AW22">
        <f t="shared" si="19"/>
        <v>20.305714285714284</v>
      </c>
      <c r="AX22">
        <f t="shared" si="20"/>
        <v>16.184999999999995</v>
      </c>
      <c r="AY22">
        <v>1</v>
      </c>
      <c r="AZ22">
        <v>1</v>
      </c>
      <c r="BA22">
        <v>1</v>
      </c>
      <c r="BB22">
        <v>6</v>
      </c>
      <c r="BG22">
        <f t="shared" si="3"/>
        <v>285.71428571428572</v>
      </c>
      <c r="BH22" s="10">
        <f t="shared" si="21"/>
        <v>4.8611111111111115E-5</v>
      </c>
    </row>
    <row r="23" spans="1:60" ht="29">
      <c r="A23">
        <v>12</v>
      </c>
      <c r="B23" s="14" t="s">
        <v>196</v>
      </c>
      <c r="C23" s="2" t="s">
        <v>146</v>
      </c>
      <c r="D23">
        <v>1</v>
      </c>
      <c r="E23">
        <v>1</v>
      </c>
      <c r="F23">
        <f t="shared" si="4"/>
        <v>1</v>
      </c>
      <c r="G23">
        <f t="shared" si="5"/>
        <v>9</v>
      </c>
      <c r="H23">
        <f t="shared" si="6"/>
        <v>9</v>
      </c>
      <c r="I23">
        <f t="shared" si="7"/>
        <v>54</v>
      </c>
      <c r="J23">
        <f>'[1]FLEX boilerplates (DODT)'!$C19</f>
        <v>17</v>
      </c>
      <c r="K23">
        <f t="shared" si="8"/>
        <v>1.8888888888888888</v>
      </c>
      <c r="L23">
        <f t="shared" si="9"/>
        <v>53</v>
      </c>
      <c r="M23">
        <f t="shared" si="10"/>
        <v>5.8888888888888893</v>
      </c>
      <c r="N23" s="19">
        <v>1</v>
      </c>
      <c r="O23">
        <v>1</v>
      </c>
      <c r="P23">
        <v>1</v>
      </c>
      <c r="Q23" s="19">
        <v>1</v>
      </c>
      <c r="R23">
        <f>'[1]FLEX boilerplates (DODT)'!$E19</f>
        <v>1</v>
      </c>
      <c r="S23">
        <v>1</v>
      </c>
      <c r="T23">
        <f t="shared" si="11"/>
        <v>1</v>
      </c>
      <c r="U23">
        <f>'[1]FLEX boilerplates (DODT)'!$F19</f>
        <v>1</v>
      </c>
      <c r="V23">
        <v>1</v>
      </c>
      <c r="W23">
        <f t="shared" si="12"/>
        <v>1</v>
      </c>
      <c r="X23">
        <f t="shared" si="13"/>
        <v>1</v>
      </c>
      <c r="Y23">
        <f>'[1]FLEX boilerplates (DODT)'!$D19</f>
        <v>1</v>
      </c>
      <c r="Z23">
        <f>'[1]FLEX boilerplates (DODT)'!$G19</f>
        <v>1</v>
      </c>
      <c r="AA23">
        <f>'[1]FLEX boilerplates (DODT)'!$H19</f>
        <v>1</v>
      </c>
      <c r="AB23">
        <f>'[1]FLEX boilerplates (DODT)'!$I19</f>
        <v>1</v>
      </c>
      <c r="AC23">
        <v>1</v>
      </c>
      <c r="AD23">
        <f>'[1]FLEX boilerplates (DODT)'!$J19</f>
        <v>1</v>
      </c>
      <c r="AE23">
        <v>1</v>
      </c>
      <c r="AF23">
        <f t="shared" si="14"/>
        <v>1</v>
      </c>
      <c r="AG23">
        <f>'[1]FLEX boilerplates (DODT)'!$K19</f>
        <v>1</v>
      </c>
      <c r="AH23">
        <f t="shared" si="15"/>
        <v>1</v>
      </c>
      <c r="AI23">
        <f>'[1]FLEX boilerplates (DODT)'!$L19</f>
        <v>1</v>
      </c>
      <c r="AJ23">
        <v>1</v>
      </c>
      <c r="AK23">
        <f t="shared" si="16"/>
        <v>1</v>
      </c>
      <c r="AL23">
        <v>1</v>
      </c>
      <c r="AM23">
        <f>'[1]FLEX boilerplates (DODT)'!$M19</f>
        <v>1</v>
      </c>
      <c r="AN23">
        <v>1</v>
      </c>
      <c r="AO23">
        <f>'[1]FLEX boilerplates (DODT)'!$N19</f>
        <v>1</v>
      </c>
      <c r="AP23">
        <v>1</v>
      </c>
      <c r="AQ23">
        <v>1</v>
      </c>
      <c r="AR23">
        <v>1</v>
      </c>
      <c r="AS23">
        <f>'[1]FLEX boilerplates (DODT)'!$O19</f>
        <v>1</v>
      </c>
      <c r="AT23">
        <v>0</v>
      </c>
      <c r="AU23">
        <f t="shared" si="17"/>
        <v>37.900000000000027</v>
      </c>
      <c r="AV23">
        <f t="shared" si="18"/>
        <v>10.208888888888893</v>
      </c>
      <c r="AW23">
        <f t="shared" si="19"/>
        <v>15.537777777777777</v>
      </c>
      <c r="AX23">
        <f t="shared" si="20"/>
        <v>10.806666666666665</v>
      </c>
      <c r="AY23">
        <v>1</v>
      </c>
      <c r="AZ23">
        <v>1</v>
      </c>
      <c r="BA23">
        <v>1</v>
      </c>
      <c r="BB23">
        <v>4</v>
      </c>
      <c r="BG23">
        <f t="shared" si="3"/>
        <v>111.1111111111111</v>
      </c>
      <c r="BH23" s="10">
        <f t="shared" si="21"/>
        <v>3.1250000000000001E-5</v>
      </c>
    </row>
    <row r="24" spans="1:60" ht="57.5">
      <c r="A24">
        <v>13</v>
      </c>
      <c r="B24" s="2" t="s">
        <v>237</v>
      </c>
      <c r="C24" s="2" t="s">
        <v>146</v>
      </c>
      <c r="D24">
        <v>1</v>
      </c>
      <c r="E24">
        <v>1</v>
      </c>
      <c r="F24">
        <f t="shared" si="4"/>
        <v>1</v>
      </c>
      <c r="G24">
        <f t="shared" si="5"/>
        <v>22</v>
      </c>
      <c r="H24">
        <f t="shared" si="6"/>
        <v>22</v>
      </c>
      <c r="I24">
        <f t="shared" si="7"/>
        <v>130</v>
      </c>
      <c r="J24">
        <f>'[1]FLEX boilerplates (DODT)'!$C20</f>
        <v>44</v>
      </c>
      <c r="K24">
        <f t="shared" si="8"/>
        <v>2</v>
      </c>
      <c r="L24">
        <f t="shared" si="9"/>
        <v>127</v>
      </c>
      <c r="M24">
        <f t="shared" si="10"/>
        <v>5.7727272727272725</v>
      </c>
      <c r="N24">
        <v>0</v>
      </c>
      <c r="O24">
        <v>1</v>
      </c>
      <c r="P24">
        <v>0</v>
      </c>
      <c r="Q24" s="19">
        <v>1</v>
      </c>
      <c r="R24">
        <f>'[1]FLEX boilerplates (DODT)'!$E20</f>
        <v>0</v>
      </c>
      <c r="S24">
        <v>1</v>
      </c>
      <c r="T24">
        <f t="shared" si="11"/>
        <v>0</v>
      </c>
      <c r="U24">
        <f>'[1]FLEX boilerplates (DODT)'!$F20</f>
        <v>1</v>
      </c>
      <c r="V24">
        <v>1</v>
      </c>
      <c r="W24">
        <f t="shared" si="12"/>
        <v>0</v>
      </c>
      <c r="X24">
        <f t="shared" si="13"/>
        <v>1</v>
      </c>
      <c r="Y24">
        <f>'[1]FLEX boilerplates (DODT)'!$D20</f>
        <v>1</v>
      </c>
      <c r="Z24">
        <f>'[1]FLEX boilerplates (DODT)'!$G20</f>
        <v>1</v>
      </c>
      <c r="AA24">
        <f>'[1]FLEX boilerplates (DODT)'!$H20</f>
        <v>1</v>
      </c>
      <c r="AB24">
        <f>'[1]FLEX boilerplates (DODT)'!$I20</f>
        <v>1</v>
      </c>
      <c r="AC24">
        <v>1</v>
      </c>
      <c r="AD24">
        <f>'[1]FLEX boilerplates (DODT)'!$J20</f>
        <v>1</v>
      </c>
      <c r="AE24">
        <v>1</v>
      </c>
      <c r="AF24">
        <f t="shared" si="14"/>
        <v>3</v>
      </c>
      <c r="AG24">
        <f>'[1]FLEX boilerplates (DODT)'!$K20</f>
        <v>1</v>
      </c>
      <c r="AH24">
        <f t="shared" si="15"/>
        <v>1</v>
      </c>
      <c r="AI24">
        <f>'[1]FLEX boilerplates (DODT)'!$L20</f>
        <v>0</v>
      </c>
      <c r="AJ24">
        <v>1</v>
      </c>
      <c r="AK24">
        <f t="shared" si="16"/>
        <v>1</v>
      </c>
      <c r="AL24">
        <v>0</v>
      </c>
      <c r="AM24">
        <f>'[1]FLEX boilerplates (DODT)'!$M20</f>
        <v>1</v>
      </c>
      <c r="AN24">
        <v>1</v>
      </c>
      <c r="AO24">
        <f>'[1]FLEX boilerplates (DODT)'!$N20</f>
        <v>0</v>
      </c>
      <c r="AP24">
        <v>1</v>
      </c>
      <c r="AQ24">
        <v>1</v>
      </c>
      <c r="AR24">
        <v>1</v>
      </c>
      <c r="AS24">
        <f>'[1]FLEX boilerplates (DODT)'!$O20</f>
        <v>0</v>
      </c>
      <c r="AT24">
        <v>1</v>
      </c>
      <c r="AU24">
        <f t="shared" si="17"/>
        <v>15.305000000000021</v>
      </c>
      <c r="AV24">
        <f t="shared" si="18"/>
        <v>16.59</v>
      </c>
      <c r="AW24">
        <f t="shared" si="19"/>
        <v>16.798181818181813</v>
      </c>
      <c r="AX24">
        <f t="shared" si="20"/>
        <v>16.759545454545453</v>
      </c>
      <c r="AY24">
        <v>1</v>
      </c>
      <c r="AZ24">
        <v>1</v>
      </c>
      <c r="BA24">
        <v>1</v>
      </c>
      <c r="BB24">
        <v>8</v>
      </c>
      <c r="BG24">
        <f t="shared" si="3"/>
        <v>136.36363636363635</v>
      </c>
      <c r="BH24" s="10">
        <f t="shared" si="21"/>
        <v>7.6388888888888887E-5</v>
      </c>
    </row>
    <row r="25" spans="1:60" ht="43.5">
      <c r="A25">
        <v>14</v>
      </c>
      <c r="B25" s="13" t="s">
        <v>198</v>
      </c>
      <c r="C25" s="2" t="s">
        <v>146</v>
      </c>
      <c r="D25">
        <v>1</v>
      </c>
      <c r="E25">
        <v>1</v>
      </c>
      <c r="F25">
        <f t="shared" si="4"/>
        <v>1</v>
      </c>
      <c r="G25">
        <f t="shared" si="5"/>
        <v>10</v>
      </c>
      <c r="H25">
        <f t="shared" si="6"/>
        <v>10</v>
      </c>
      <c r="I25">
        <f t="shared" si="7"/>
        <v>64</v>
      </c>
      <c r="J25">
        <f>'[1]FLEX boilerplates (DODT)'!$C21</f>
        <v>23</v>
      </c>
      <c r="K25">
        <f t="shared" si="8"/>
        <v>2.2999999999999998</v>
      </c>
      <c r="L25">
        <f t="shared" si="9"/>
        <v>63</v>
      </c>
      <c r="M25">
        <f t="shared" si="10"/>
        <v>6.3</v>
      </c>
      <c r="N25" s="19">
        <v>1</v>
      </c>
      <c r="O25">
        <v>1</v>
      </c>
      <c r="P25">
        <v>1</v>
      </c>
      <c r="Q25" s="20">
        <v>0</v>
      </c>
      <c r="R25">
        <f>'[1]FLEX boilerplates (DODT)'!$E21</f>
        <v>1</v>
      </c>
      <c r="S25">
        <v>1</v>
      </c>
      <c r="T25">
        <f t="shared" si="11"/>
        <v>0</v>
      </c>
      <c r="U25">
        <f>'[1]FLEX boilerplates (DODT)'!$F21</f>
        <v>1</v>
      </c>
      <c r="V25">
        <v>1</v>
      </c>
      <c r="W25">
        <f t="shared" si="12"/>
        <v>0</v>
      </c>
      <c r="X25">
        <f t="shared" si="13"/>
        <v>1</v>
      </c>
      <c r="Y25">
        <f>'[1]FLEX boilerplates (DODT)'!$D21</f>
        <v>1</v>
      </c>
      <c r="Z25">
        <f>'[1]FLEX boilerplates (DODT)'!$G21</f>
        <v>1</v>
      </c>
      <c r="AA25">
        <f>'[1]FLEX boilerplates (DODT)'!$H21</f>
        <v>1</v>
      </c>
      <c r="AB25">
        <f>'[1]FLEX boilerplates (DODT)'!$I21</f>
        <v>1</v>
      </c>
      <c r="AC25">
        <v>1</v>
      </c>
      <c r="AD25">
        <f>'[1]FLEX boilerplates (DODT)'!$J21</f>
        <v>1</v>
      </c>
      <c r="AE25">
        <v>1</v>
      </c>
      <c r="AF25">
        <f t="shared" si="14"/>
        <v>1</v>
      </c>
      <c r="AG25">
        <f>'[1]FLEX boilerplates (DODT)'!$K21</f>
        <v>1</v>
      </c>
      <c r="AH25">
        <f t="shared" si="15"/>
        <v>1</v>
      </c>
      <c r="AI25">
        <f>'[1]FLEX boilerplates (DODT)'!$L21</f>
        <v>0</v>
      </c>
      <c r="AJ25">
        <v>1</v>
      </c>
      <c r="AK25">
        <f t="shared" si="16"/>
        <v>1</v>
      </c>
      <c r="AL25">
        <v>1</v>
      </c>
      <c r="AM25">
        <f>'[1]FLEX boilerplates (DODT)'!$M21</f>
        <v>1</v>
      </c>
      <c r="AN25">
        <v>1</v>
      </c>
      <c r="AO25">
        <f>'[1]FLEX boilerplates (DODT)'!$N21</f>
        <v>1</v>
      </c>
      <c r="AP25">
        <v>1</v>
      </c>
      <c r="AQ25">
        <v>1</v>
      </c>
      <c r="AR25">
        <v>1</v>
      </c>
      <c r="AS25">
        <f>'[1]FLEX boilerplates (DODT)'!$O21</f>
        <v>1</v>
      </c>
      <c r="AT25">
        <v>1</v>
      </c>
      <c r="AU25">
        <f t="shared" si="17"/>
        <v>2.1050000000000253</v>
      </c>
      <c r="AV25">
        <f t="shared" si="18"/>
        <v>15.45</v>
      </c>
      <c r="AW25">
        <f t="shared" si="19"/>
        <v>18.283999999999995</v>
      </c>
      <c r="AX25">
        <f t="shared" si="20"/>
        <v>13.243000000000002</v>
      </c>
      <c r="AY25">
        <v>1</v>
      </c>
      <c r="AZ25">
        <v>1</v>
      </c>
      <c r="BA25">
        <v>1</v>
      </c>
      <c r="BB25">
        <v>3</v>
      </c>
      <c r="BG25">
        <f t="shared" si="3"/>
        <v>100</v>
      </c>
      <c r="BH25" s="10">
        <f t="shared" si="21"/>
        <v>3.4722222222222222E-5</v>
      </c>
    </row>
    <row r="26" spans="1:60" ht="72.5">
      <c r="A26">
        <v>15</v>
      </c>
      <c r="B26" s="2" t="s">
        <v>238</v>
      </c>
      <c r="C26" s="16" t="s">
        <v>166</v>
      </c>
      <c r="D26">
        <v>1</v>
      </c>
      <c r="E26">
        <v>1</v>
      </c>
      <c r="F26">
        <f t="shared" si="4"/>
        <v>1</v>
      </c>
      <c r="G26">
        <f t="shared" si="5"/>
        <v>29</v>
      </c>
      <c r="H26">
        <f t="shared" si="6"/>
        <v>29</v>
      </c>
      <c r="I26">
        <f t="shared" si="7"/>
        <v>147</v>
      </c>
      <c r="J26">
        <f>'[1]FLEX boilerplates (DODT)'!$C22</f>
        <v>56</v>
      </c>
      <c r="K26">
        <f t="shared" si="8"/>
        <v>1.9310344827586208</v>
      </c>
      <c r="L26">
        <f t="shared" si="9"/>
        <v>145</v>
      </c>
      <c r="M26">
        <f t="shared" si="10"/>
        <v>5</v>
      </c>
      <c r="N26" s="19">
        <v>1</v>
      </c>
      <c r="O26">
        <v>1</v>
      </c>
      <c r="P26">
        <v>1</v>
      </c>
      <c r="Q26" s="20">
        <v>0</v>
      </c>
      <c r="R26">
        <f>'[1]FLEX boilerplates (DODT)'!$E22</f>
        <v>0</v>
      </c>
      <c r="S26">
        <v>1</v>
      </c>
      <c r="T26">
        <f t="shared" si="11"/>
        <v>0</v>
      </c>
      <c r="U26">
        <f>'[1]FLEX boilerplates (DODT)'!$F22</f>
        <v>1</v>
      </c>
      <c r="V26">
        <v>1</v>
      </c>
      <c r="W26">
        <f t="shared" si="12"/>
        <v>0</v>
      </c>
      <c r="X26">
        <f t="shared" si="13"/>
        <v>1</v>
      </c>
      <c r="Y26">
        <f>'[1]FLEX boilerplates (DODT)'!$D22</f>
        <v>1</v>
      </c>
      <c r="Z26">
        <f>'[1]FLEX boilerplates (DODT)'!$G22</f>
        <v>1</v>
      </c>
      <c r="AA26">
        <f>'[1]FLEX boilerplates (DODT)'!$H22</f>
        <v>1</v>
      </c>
      <c r="AB26">
        <f>'[1]FLEX boilerplates (DODT)'!$I22</f>
        <v>1</v>
      </c>
      <c r="AC26">
        <v>1</v>
      </c>
      <c r="AD26">
        <f>'[1]FLEX boilerplates (DODT)'!$J22</f>
        <v>1</v>
      </c>
      <c r="AE26">
        <v>1</v>
      </c>
      <c r="AF26">
        <f t="shared" si="14"/>
        <v>2</v>
      </c>
      <c r="AG26">
        <f>'[1]FLEX boilerplates (DODT)'!$K22</f>
        <v>0</v>
      </c>
      <c r="AH26">
        <f t="shared" si="15"/>
        <v>1</v>
      </c>
      <c r="AI26">
        <f>'[1]FLEX boilerplates (DODT)'!$L22</f>
        <v>0</v>
      </c>
      <c r="AJ26">
        <v>1</v>
      </c>
      <c r="AK26">
        <f t="shared" si="16"/>
        <v>1</v>
      </c>
      <c r="AL26">
        <v>0</v>
      </c>
      <c r="AM26">
        <f>'[1]FLEX boilerplates (DODT)'!$M22</f>
        <v>1</v>
      </c>
      <c r="AN26">
        <v>1</v>
      </c>
      <c r="AO26">
        <f>'[1]FLEX boilerplates (DODT)'!$N22</f>
        <v>1</v>
      </c>
      <c r="AP26">
        <v>1</v>
      </c>
      <c r="AQ26">
        <v>1</v>
      </c>
      <c r="AR26">
        <v>1</v>
      </c>
      <c r="AS26">
        <f>'[1]FLEX boilerplates (DODT)'!$O22</f>
        <v>1</v>
      </c>
      <c r="AT26">
        <v>1</v>
      </c>
      <c r="AU26">
        <f t="shared" si="17"/>
        <v>14.034482758620701</v>
      </c>
      <c r="AV26">
        <f t="shared" si="18"/>
        <v>18.506206896551728</v>
      </c>
      <c r="AW26">
        <f t="shared" si="19"/>
        <v>12.579310344827583</v>
      </c>
      <c r="AX26">
        <f t="shared" si="20"/>
        <v>16.619999999999997</v>
      </c>
      <c r="AY26">
        <v>1</v>
      </c>
      <c r="AZ26">
        <v>1</v>
      </c>
      <c r="BA26">
        <v>1</v>
      </c>
      <c r="BB26">
        <v>7</v>
      </c>
      <c r="BG26">
        <f t="shared" si="3"/>
        <v>68.965517241379303</v>
      </c>
      <c r="BH26" s="10">
        <f t="shared" si="21"/>
        <v>1.0069444444444445E-4</v>
      </c>
    </row>
    <row r="27" spans="1:60" ht="43.5">
      <c r="A27">
        <v>16</v>
      </c>
      <c r="B27" s="2" t="s">
        <v>200</v>
      </c>
      <c r="C27" s="16" t="s">
        <v>146</v>
      </c>
      <c r="D27">
        <v>1</v>
      </c>
      <c r="E27">
        <v>1</v>
      </c>
      <c r="F27">
        <f t="shared" si="4"/>
        <v>1</v>
      </c>
      <c r="G27">
        <f t="shared" si="5"/>
        <v>14</v>
      </c>
      <c r="H27">
        <f t="shared" si="6"/>
        <v>14</v>
      </c>
      <c r="I27">
        <f t="shared" si="7"/>
        <v>69</v>
      </c>
      <c r="J27">
        <f>'[1]FLEX boilerplates (DODT)'!$C23</f>
        <v>24</v>
      </c>
      <c r="K27">
        <f t="shared" si="8"/>
        <v>1.7142857142857142</v>
      </c>
      <c r="L27">
        <f t="shared" si="9"/>
        <v>67</v>
      </c>
      <c r="M27">
        <f t="shared" si="10"/>
        <v>4.7857142857142856</v>
      </c>
      <c r="N27" s="20">
        <v>0</v>
      </c>
      <c r="O27">
        <v>1</v>
      </c>
      <c r="P27">
        <v>0</v>
      </c>
      <c r="Q27" s="20">
        <v>0</v>
      </c>
      <c r="R27">
        <f>'[1]FLEX boilerplates (DODT)'!$E23</f>
        <v>1</v>
      </c>
      <c r="S27">
        <v>1</v>
      </c>
      <c r="T27">
        <f t="shared" si="11"/>
        <v>0</v>
      </c>
      <c r="U27">
        <f>'[1]FLEX boilerplates (DODT)'!$F23</f>
        <v>1</v>
      </c>
      <c r="V27">
        <v>1</v>
      </c>
      <c r="W27">
        <f t="shared" si="12"/>
        <v>0</v>
      </c>
      <c r="X27">
        <f t="shared" si="13"/>
        <v>1</v>
      </c>
      <c r="Y27">
        <f>'[1]FLEX boilerplates (DODT)'!$D23</f>
        <v>1</v>
      </c>
      <c r="Z27">
        <f>'[1]FLEX boilerplates (DODT)'!$G23</f>
        <v>0</v>
      </c>
      <c r="AA27">
        <f>'[1]FLEX boilerplates (DODT)'!$H23</f>
        <v>1</v>
      </c>
      <c r="AB27">
        <f>'[1]FLEX boilerplates (DODT)'!$I23</f>
        <v>1</v>
      </c>
      <c r="AC27">
        <v>1</v>
      </c>
      <c r="AD27">
        <f>'[1]FLEX boilerplates (DODT)'!$J23</f>
        <v>1</v>
      </c>
      <c r="AE27">
        <v>1</v>
      </c>
      <c r="AF27">
        <f t="shared" si="14"/>
        <v>2</v>
      </c>
      <c r="AG27">
        <f>'[1]FLEX boilerplates (DODT)'!$K23</f>
        <v>1</v>
      </c>
      <c r="AH27">
        <f t="shared" si="15"/>
        <v>1</v>
      </c>
      <c r="AI27">
        <f>'[1]FLEX boilerplates (DODT)'!$L23</f>
        <v>1</v>
      </c>
      <c r="AJ27">
        <v>1</v>
      </c>
      <c r="AK27">
        <f t="shared" si="16"/>
        <v>1</v>
      </c>
      <c r="AL27">
        <v>1</v>
      </c>
      <c r="AM27">
        <f>'[1]FLEX boilerplates (DODT)'!$M23</f>
        <v>1</v>
      </c>
      <c r="AN27">
        <v>0</v>
      </c>
      <c r="AO27">
        <f>'[1]FLEX boilerplates (DODT)'!$N23</f>
        <v>1</v>
      </c>
      <c r="AP27">
        <v>1</v>
      </c>
      <c r="AQ27">
        <v>1</v>
      </c>
      <c r="AR27">
        <v>1</v>
      </c>
      <c r="AS27">
        <f>'[1]FLEX boilerplates (DODT)'!$O23</f>
        <v>1</v>
      </c>
      <c r="AT27">
        <v>1</v>
      </c>
      <c r="AU27">
        <f t="shared" si="17"/>
        <v>47.596428571428596</v>
      </c>
      <c r="AV27">
        <f t="shared" si="18"/>
        <v>10.098571428571429</v>
      </c>
      <c r="AW27">
        <f t="shared" si="19"/>
        <v>10.225714285714282</v>
      </c>
      <c r="AX27">
        <f t="shared" si="20"/>
        <v>8.110714285714284</v>
      </c>
      <c r="AY27">
        <v>1</v>
      </c>
      <c r="AZ27">
        <v>1</v>
      </c>
      <c r="BA27">
        <v>1</v>
      </c>
      <c r="BB27">
        <v>3</v>
      </c>
      <c r="BG27">
        <f t="shared" si="3"/>
        <v>142.85714285714286</v>
      </c>
      <c r="BH27" s="10">
        <f t="shared" si="21"/>
        <v>4.8611111111111115E-5</v>
      </c>
    </row>
    <row r="28" spans="1:60" ht="72.5">
      <c r="A28">
        <v>17</v>
      </c>
      <c r="B28" s="2" t="s">
        <v>201</v>
      </c>
      <c r="C28" s="16" t="s">
        <v>166</v>
      </c>
      <c r="D28">
        <v>1</v>
      </c>
      <c r="E28">
        <v>1</v>
      </c>
      <c r="F28">
        <f t="shared" si="4"/>
        <v>1</v>
      </c>
      <c r="G28">
        <f t="shared" si="5"/>
        <v>26</v>
      </c>
      <c r="H28">
        <f t="shared" si="6"/>
        <v>26</v>
      </c>
      <c r="I28">
        <f t="shared" si="7"/>
        <v>138</v>
      </c>
      <c r="J28">
        <f>'[1]FLEX boilerplates (DODT)'!$C24</f>
        <v>46</v>
      </c>
      <c r="K28">
        <f t="shared" si="8"/>
        <v>1.7692307692307692</v>
      </c>
      <c r="L28">
        <f t="shared" si="9"/>
        <v>134</v>
      </c>
      <c r="M28">
        <f t="shared" si="10"/>
        <v>5.1538461538461542</v>
      </c>
      <c r="N28" s="20">
        <v>0</v>
      </c>
      <c r="O28">
        <v>1</v>
      </c>
      <c r="P28">
        <v>1</v>
      </c>
      <c r="Q28" s="20">
        <v>0</v>
      </c>
      <c r="R28">
        <f>'[1]FLEX boilerplates (DODT)'!$E24</f>
        <v>1</v>
      </c>
      <c r="S28">
        <v>1</v>
      </c>
      <c r="T28">
        <f t="shared" si="11"/>
        <v>0</v>
      </c>
      <c r="U28">
        <f>'[1]FLEX boilerplates (DODT)'!$F24</f>
        <v>1</v>
      </c>
      <c r="V28">
        <v>1</v>
      </c>
      <c r="W28">
        <f t="shared" si="12"/>
        <v>0</v>
      </c>
      <c r="X28">
        <f t="shared" si="13"/>
        <v>1</v>
      </c>
      <c r="Y28">
        <f>'[1]FLEX boilerplates (DODT)'!$D24</f>
        <v>1</v>
      </c>
      <c r="Z28">
        <f>'[1]FLEX boilerplates (DODT)'!$G24</f>
        <v>1</v>
      </c>
      <c r="AA28">
        <f>'[1]FLEX boilerplates (DODT)'!$H24</f>
        <v>1</v>
      </c>
      <c r="AB28">
        <f>'[1]FLEX boilerplates (DODT)'!$I24</f>
        <v>1</v>
      </c>
      <c r="AC28">
        <v>1</v>
      </c>
      <c r="AD28">
        <f>'[1]FLEX boilerplates (DODT)'!$J24</f>
        <v>1</v>
      </c>
      <c r="AE28">
        <v>1</v>
      </c>
      <c r="AF28">
        <f t="shared" si="14"/>
        <v>4</v>
      </c>
      <c r="AG28">
        <f>'[1]FLEX boilerplates (DODT)'!$K24</f>
        <v>1</v>
      </c>
      <c r="AH28">
        <f t="shared" si="15"/>
        <v>1</v>
      </c>
      <c r="AI28">
        <f>'[1]FLEX boilerplates (DODT)'!$L24</f>
        <v>0</v>
      </c>
      <c r="AJ28">
        <v>1</v>
      </c>
      <c r="AK28">
        <f t="shared" si="16"/>
        <v>0</v>
      </c>
      <c r="AL28">
        <v>0</v>
      </c>
      <c r="AM28">
        <f>'[1]FLEX boilerplates (DODT)'!$M24</f>
        <v>1</v>
      </c>
      <c r="AN28">
        <v>0</v>
      </c>
      <c r="AO28">
        <f>'[1]FLEX boilerplates (DODT)'!$N24</f>
        <v>0</v>
      </c>
      <c r="AP28">
        <v>1</v>
      </c>
      <c r="AQ28">
        <v>1</v>
      </c>
      <c r="AR28">
        <v>1</v>
      </c>
      <c r="AS28">
        <f>'[1]FLEX boilerplates (DODT)'!$O24</f>
        <v>0</v>
      </c>
      <c r="AT28">
        <v>1</v>
      </c>
      <c r="AU28">
        <f t="shared" si="17"/>
        <v>30.768076923076951</v>
      </c>
      <c r="AV28">
        <f t="shared" si="18"/>
        <v>15.426923076923078</v>
      </c>
      <c r="AW28">
        <f t="shared" si="19"/>
        <v>13.366153846153846</v>
      </c>
      <c r="AX28">
        <f t="shared" si="20"/>
        <v>15.844615384615388</v>
      </c>
      <c r="AY28">
        <v>1</v>
      </c>
      <c r="AZ28">
        <v>1</v>
      </c>
      <c r="BA28">
        <v>1</v>
      </c>
      <c r="BB28">
        <v>10</v>
      </c>
      <c r="BG28">
        <f t="shared" si="3"/>
        <v>153.84615384615387</v>
      </c>
      <c r="BH28" s="10">
        <f t="shared" si="21"/>
        <v>9.0277777777777787E-5</v>
      </c>
    </row>
    <row r="29" spans="1:60" ht="58">
      <c r="A29" t="s">
        <v>202</v>
      </c>
      <c r="B29" s="2" t="s">
        <v>203</v>
      </c>
      <c r="C29" s="16" t="s">
        <v>146</v>
      </c>
      <c r="D29">
        <v>1</v>
      </c>
      <c r="E29">
        <v>1</v>
      </c>
      <c r="F29">
        <f t="shared" si="4"/>
        <v>1</v>
      </c>
      <c r="G29">
        <f t="shared" si="5"/>
        <v>26</v>
      </c>
      <c r="H29">
        <f t="shared" si="6"/>
        <v>26</v>
      </c>
      <c r="I29">
        <f t="shared" si="7"/>
        <v>122</v>
      </c>
      <c r="J29">
        <f>'[1]FLEX boilerplates (DODT)'!$C25</f>
        <v>42</v>
      </c>
      <c r="K29">
        <f t="shared" si="8"/>
        <v>1.6153846153846154</v>
      </c>
      <c r="L29">
        <f t="shared" si="9"/>
        <v>120</v>
      </c>
      <c r="M29">
        <f t="shared" si="10"/>
        <v>4.615384615384615</v>
      </c>
      <c r="N29" s="20">
        <v>0</v>
      </c>
      <c r="O29">
        <v>1</v>
      </c>
      <c r="P29">
        <v>1</v>
      </c>
      <c r="Q29" s="20">
        <v>0</v>
      </c>
      <c r="R29">
        <f>'[1]FLEX boilerplates (DODT)'!$E25</f>
        <v>0</v>
      </c>
      <c r="S29">
        <v>1</v>
      </c>
      <c r="T29">
        <f t="shared" si="11"/>
        <v>0</v>
      </c>
      <c r="U29">
        <f>'[1]FLEX boilerplates (DODT)'!$F25</f>
        <v>1</v>
      </c>
      <c r="V29">
        <v>1</v>
      </c>
      <c r="W29">
        <f t="shared" si="12"/>
        <v>0</v>
      </c>
      <c r="X29">
        <f t="shared" si="13"/>
        <v>1</v>
      </c>
      <c r="Y29">
        <f>'[1]FLEX boilerplates (DODT)'!$D25</f>
        <v>1</v>
      </c>
      <c r="Z29">
        <f>'[1]FLEX boilerplates (DODT)'!$G25</f>
        <v>1</v>
      </c>
      <c r="AA29">
        <f>'[1]FLEX boilerplates (DODT)'!$H25</f>
        <v>1</v>
      </c>
      <c r="AB29">
        <f>'[1]FLEX boilerplates (DODT)'!$I25</f>
        <v>1</v>
      </c>
      <c r="AC29">
        <v>1</v>
      </c>
      <c r="AD29">
        <f>'[1]FLEX boilerplates (DODT)'!$J25</f>
        <v>1</v>
      </c>
      <c r="AE29">
        <v>1</v>
      </c>
      <c r="AF29">
        <f t="shared" si="14"/>
        <v>2</v>
      </c>
      <c r="AG29">
        <f>'[1]FLEX boilerplates (DODT)'!$K25</f>
        <v>1</v>
      </c>
      <c r="AH29">
        <f t="shared" si="15"/>
        <v>1</v>
      </c>
      <c r="AI29">
        <f>'[1]FLEX boilerplates (DODT)'!$L25</f>
        <v>0</v>
      </c>
      <c r="AJ29">
        <v>1</v>
      </c>
      <c r="AK29">
        <f t="shared" si="16"/>
        <v>1</v>
      </c>
      <c r="AL29">
        <v>1</v>
      </c>
      <c r="AM29">
        <f>'[1]FLEX boilerplates (DODT)'!$M25</f>
        <v>0</v>
      </c>
      <c r="AN29">
        <v>1</v>
      </c>
      <c r="AO29">
        <f>'[1]FLEX boilerplates (DODT)'!$N25</f>
        <v>1</v>
      </c>
      <c r="AP29">
        <v>1</v>
      </c>
      <c r="AQ29">
        <v>1</v>
      </c>
      <c r="AR29">
        <v>1</v>
      </c>
      <c r="AS29">
        <f>'[1]FLEX boilerplates (DODT)'!$O25</f>
        <v>1</v>
      </c>
      <c r="AT29">
        <v>1</v>
      </c>
      <c r="AU29">
        <f t="shared" si="17"/>
        <v>43.783461538461566</v>
      </c>
      <c r="AV29">
        <f t="shared" si="18"/>
        <v>13.611538461538462</v>
      </c>
      <c r="AW29">
        <f t="shared" si="19"/>
        <v>10.199999999999996</v>
      </c>
      <c r="AX29">
        <f t="shared" si="20"/>
        <v>13.308461538461536</v>
      </c>
      <c r="AY29">
        <v>1</v>
      </c>
      <c r="AZ29">
        <v>1</v>
      </c>
      <c r="BA29">
        <v>1</v>
      </c>
      <c r="BB29">
        <v>6</v>
      </c>
      <c r="BG29">
        <f t="shared" si="3"/>
        <v>76.923076923076934</v>
      </c>
      <c r="BH29" s="10">
        <f t="shared" si="21"/>
        <v>9.0277777777777787E-5</v>
      </c>
    </row>
    <row r="30" spans="1:60" ht="58">
      <c r="A30" t="s">
        <v>204</v>
      </c>
      <c r="B30" s="2" t="s">
        <v>205</v>
      </c>
      <c r="C30" s="16" t="s">
        <v>146</v>
      </c>
      <c r="D30">
        <v>1</v>
      </c>
      <c r="E30">
        <v>1</v>
      </c>
      <c r="F30">
        <f t="shared" si="4"/>
        <v>1</v>
      </c>
      <c r="G30">
        <f t="shared" si="5"/>
        <v>18</v>
      </c>
      <c r="H30">
        <f t="shared" si="6"/>
        <v>18</v>
      </c>
      <c r="I30">
        <f t="shared" si="7"/>
        <v>116</v>
      </c>
      <c r="J30">
        <f>'[1]FLEX boilerplates (DODT)'!$C26</f>
        <v>39</v>
      </c>
      <c r="K30">
        <f t="shared" si="8"/>
        <v>2.1666666666666665</v>
      </c>
      <c r="L30">
        <f t="shared" si="9"/>
        <v>111</v>
      </c>
      <c r="M30">
        <f t="shared" si="10"/>
        <v>6.166666666666667</v>
      </c>
      <c r="N30" s="20">
        <v>0</v>
      </c>
      <c r="O30">
        <v>1</v>
      </c>
      <c r="P30">
        <v>0</v>
      </c>
      <c r="Q30" s="20">
        <v>0</v>
      </c>
      <c r="R30">
        <f>'[1]FLEX boilerplates (DODT)'!$E26</f>
        <v>1</v>
      </c>
      <c r="S30">
        <v>1</v>
      </c>
      <c r="T30">
        <f t="shared" si="11"/>
        <v>0</v>
      </c>
      <c r="U30">
        <f>'[1]FLEX boilerplates (DODT)'!$F26</f>
        <v>1</v>
      </c>
      <c r="V30">
        <v>1</v>
      </c>
      <c r="W30">
        <f t="shared" si="12"/>
        <v>0</v>
      </c>
      <c r="X30">
        <f t="shared" si="13"/>
        <v>1</v>
      </c>
      <c r="Y30">
        <f>'[1]FLEX boilerplates (DODT)'!$D26</f>
        <v>0</v>
      </c>
      <c r="Z30">
        <f>'[1]FLEX boilerplates (DODT)'!$G26</f>
        <v>1</v>
      </c>
      <c r="AA30">
        <f>'[1]FLEX boilerplates (DODT)'!$H26</f>
        <v>0</v>
      </c>
      <c r="AB30">
        <f>'[1]FLEX boilerplates (DODT)'!$I26</f>
        <v>1</v>
      </c>
      <c r="AC30">
        <v>1</v>
      </c>
      <c r="AD30">
        <f>'[1]FLEX boilerplates (DODT)'!$J26</f>
        <v>1</v>
      </c>
      <c r="AE30">
        <v>1</v>
      </c>
      <c r="AF30">
        <f t="shared" si="14"/>
        <v>5</v>
      </c>
      <c r="AG30">
        <f>'[1]FLEX boilerplates (DODT)'!$K26</f>
        <v>1</v>
      </c>
      <c r="AH30">
        <f t="shared" si="15"/>
        <v>1</v>
      </c>
      <c r="AI30">
        <f>'[1]FLEX boilerplates (DODT)'!$L26</f>
        <v>1</v>
      </c>
      <c r="AJ30">
        <v>1</v>
      </c>
      <c r="AK30">
        <f t="shared" si="16"/>
        <v>0</v>
      </c>
      <c r="AL30">
        <v>1</v>
      </c>
      <c r="AM30">
        <f>'[1]FLEX boilerplates (DODT)'!$M26</f>
        <v>1</v>
      </c>
      <c r="AN30">
        <v>1</v>
      </c>
      <c r="AO30">
        <f>'[1]FLEX boilerplates (DODT)'!$N26</f>
        <v>1</v>
      </c>
      <c r="AP30">
        <v>1</v>
      </c>
      <c r="AQ30">
        <v>1</v>
      </c>
      <c r="AR30">
        <v>0</v>
      </c>
      <c r="AS30">
        <f>'[1]FLEX boilerplates (DODT)'!$O26</f>
        <v>1</v>
      </c>
      <c r="AT30">
        <v>1</v>
      </c>
      <c r="AU30">
        <f t="shared" si="17"/>
        <v>5.2650000000000254</v>
      </c>
      <c r="AV30">
        <f t="shared" si="18"/>
        <v>16.996666666666666</v>
      </c>
      <c r="AW30">
        <f t="shared" si="19"/>
        <v>18.815555555555559</v>
      </c>
      <c r="AX30">
        <f t="shared" si="20"/>
        <v>16.615000000000002</v>
      </c>
      <c r="AY30">
        <v>1</v>
      </c>
      <c r="AZ30">
        <v>1</v>
      </c>
      <c r="BA30">
        <v>1</v>
      </c>
      <c r="BB30">
        <v>8</v>
      </c>
      <c r="BG30">
        <f t="shared" si="3"/>
        <v>277.77777777777777</v>
      </c>
      <c r="BH30" s="10">
        <f t="shared" si="21"/>
        <v>6.2500000000000001E-5</v>
      </c>
    </row>
    <row r="31" spans="1:60">
      <c r="F31">
        <f t="shared" si="4"/>
        <v>0</v>
      </c>
      <c r="G31">
        <f t="shared" si="5"/>
        <v>0</v>
      </c>
      <c r="H31">
        <f t="shared" si="6"/>
        <v>0</v>
      </c>
      <c r="I31">
        <f t="shared" si="7"/>
        <v>0</v>
      </c>
      <c r="J31">
        <f>'[1]FLEX boilerplates (DODT)'!$C27</f>
        <v>0</v>
      </c>
      <c r="K31">
        <f t="shared" si="8"/>
        <v>0</v>
      </c>
      <c r="L31">
        <f t="shared" si="9"/>
        <v>0</v>
      </c>
      <c r="M31">
        <f t="shared" si="10"/>
        <v>0</v>
      </c>
      <c r="R31">
        <f>'[1]FLEX boilerplates (DODT)'!$E27</f>
        <v>0</v>
      </c>
      <c r="T31">
        <f t="shared" si="11"/>
        <v>0</v>
      </c>
      <c r="U31">
        <f>'[1]FLEX boilerplates (DODT)'!$F27</f>
        <v>0</v>
      </c>
      <c r="W31">
        <f t="shared" si="12"/>
        <v>0</v>
      </c>
      <c r="X31">
        <f t="shared" si="13"/>
        <v>0</v>
      </c>
      <c r="Y31">
        <f>'[1]FLEX boilerplates (DODT)'!$D27</f>
        <v>0</v>
      </c>
      <c r="Z31">
        <f>'[1]FLEX boilerplates (DODT)'!$G27</f>
        <v>0</v>
      </c>
      <c r="AA31">
        <f>'[1]FLEX boilerplates (DODT)'!$H27</f>
        <v>0</v>
      </c>
      <c r="AB31">
        <f>'[1]FLEX boilerplates (DODT)'!$I27</f>
        <v>0</v>
      </c>
      <c r="AD31">
        <f>'[1]FLEX boilerplates (DODT)'!$J27</f>
        <v>0</v>
      </c>
      <c r="AF31">
        <f t="shared" si="14"/>
        <v>0</v>
      </c>
      <c r="AG31">
        <f>'[1]FLEX boilerplates (DODT)'!$K27</f>
        <v>0</v>
      </c>
      <c r="AH31">
        <f t="shared" si="15"/>
        <v>0</v>
      </c>
      <c r="AI31">
        <f>'[1]FLEX boilerplates (DODT)'!$L27</f>
        <v>0</v>
      </c>
      <c r="AK31">
        <f t="shared" si="16"/>
        <v>0</v>
      </c>
      <c r="AM31">
        <f>'[1]FLEX boilerplates (DODT)'!$M27</f>
        <v>0</v>
      </c>
      <c r="AO31">
        <f>'[1]FLEX boilerplates (DODT)'!$N27</f>
        <v>0</v>
      </c>
      <c r="AS31">
        <f>'[1]FLEX boilerplates (DODT)'!$O27</f>
        <v>0</v>
      </c>
      <c r="AU31">
        <f t="shared" si="17"/>
        <v>0</v>
      </c>
      <c r="AV31">
        <f t="shared" si="18"/>
        <v>0</v>
      </c>
      <c r="AW31">
        <f t="shared" si="19"/>
        <v>0</v>
      </c>
      <c r="AX31">
        <f t="shared" si="20"/>
        <v>0</v>
      </c>
      <c r="BG31">
        <f t="shared" si="3"/>
        <v>0</v>
      </c>
      <c r="BH31" s="10">
        <f t="shared" si="21"/>
        <v>0</v>
      </c>
    </row>
    <row r="32" spans="1:60">
      <c r="F32">
        <f t="shared" si="4"/>
        <v>0</v>
      </c>
      <c r="G32">
        <f t="shared" si="5"/>
        <v>0</v>
      </c>
      <c r="H32">
        <f t="shared" si="6"/>
        <v>0</v>
      </c>
      <c r="I32">
        <f t="shared" si="7"/>
        <v>0</v>
      </c>
      <c r="J32">
        <f>'[1]FLEX boilerplates (DODT)'!$C28</f>
        <v>0</v>
      </c>
      <c r="K32">
        <f t="shared" si="8"/>
        <v>0</v>
      </c>
      <c r="L32">
        <f t="shared" si="9"/>
        <v>0</v>
      </c>
      <c r="M32">
        <f t="shared" si="10"/>
        <v>0</v>
      </c>
      <c r="R32">
        <f>'[1]FLEX boilerplates (DODT)'!$E28</f>
        <v>0</v>
      </c>
      <c r="T32">
        <f t="shared" si="11"/>
        <v>0</v>
      </c>
      <c r="U32">
        <f>'[1]FLEX boilerplates (DODT)'!$F28</f>
        <v>0</v>
      </c>
      <c r="W32">
        <f t="shared" si="12"/>
        <v>0</v>
      </c>
      <c r="X32">
        <f t="shared" si="13"/>
        <v>0</v>
      </c>
      <c r="Y32">
        <f>'[1]FLEX boilerplates (DODT)'!$D28</f>
        <v>0</v>
      </c>
      <c r="Z32">
        <f>'[1]FLEX boilerplates (DODT)'!$G28</f>
        <v>0</v>
      </c>
      <c r="AA32">
        <f>'[1]FLEX boilerplates (DODT)'!$H28</f>
        <v>0</v>
      </c>
      <c r="AB32">
        <f>'[1]FLEX boilerplates (DODT)'!$I28</f>
        <v>0</v>
      </c>
      <c r="AD32">
        <f>'[1]FLEX boilerplates (DODT)'!$J28</f>
        <v>0</v>
      </c>
      <c r="AF32">
        <f t="shared" si="14"/>
        <v>0</v>
      </c>
      <c r="AG32">
        <f>'[1]FLEX boilerplates (DODT)'!$K28</f>
        <v>0</v>
      </c>
      <c r="AH32">
        <f t="shared" si="15"/>
        <v>0</v>
      </c>
      <c r="AI32">
        <f>'[1]FLEX boilerplates (DODT)'!$L28</f>
        <v>0</v>
      </c>
      <c r="AK32">
        <f t="shared" si="16"/>
        <v>0</v>
      </c>
      <c r="AM32">
        <f>'[1]FLEX boilerplates (DODT)'!$M28</f>
        <v>0</v>
      </c>
      <c r="AO32">
        <f>'[1]FLEX boilerplates (DODT)'!$N28</f>
        <v>0</v>
      </c>
      <c r="AS32">
        <f>'[1]FLEX boilerplates (DODT)'!$O28</f>
        <v>0</v>
      </c>
      <c r="AU32">
        <f t="shared" si="17"/>
        <v>0</v>
      </c>
      <c r="AV32">
        <f t="shared" si="18"/>
        <v>0</v>
      </c>
      <c r="AW32">
        <f t="shared" si="19"/>
        <v>0</v>
      </c>
      <c r="AX32">
        <f t="shared" si="20"/>
        <v>0</v>
      </c>
      <c r="BG32">
        <f t="shared" si="3"/>
        <v>0</v>
      </c>
      <c r="BH32" s="10">
        <f t="shared" si="21"/>
        <v>0</v>
      </c>
    </row>
    <row r="33" spans="6:60">
      <c r="F33">
        <f t="shared" si="4"/>
        <v>0</v>
      </c>
      <c r="G33">
        <f t="shared" si="5"/>
        <v>0</v>
      </c>
      <c r="H33">
        <f t="shared" si="6"/>
        <v>0</v>
      </c>
      <c r="I33">
        <f t="shared" si="7"/>
        <v>0</v>
      </c>
      <c r="J33">
        <f>'[1]FLEX boilerplates (DODT)'!$C29</f>
        <v>0</v>
      </c>
      <c r="K33">
        <f t="shared" si="8"/>
        <v>0</v>
      </c>
      <c r="L33">
        <f t="shared" si="9"/>
        <v>0</v>
      </c>
      <c r="M33">
        <f t="shared" si="10"/>
        <v>0</v>
      </c>
      <c r="R33">
        <f>'[1]FLEX boilerplates (DODT)'!$E29</f>
        <v>0</v>
      </c>
      <c r="T33">
        <f t="shared" si="11"/>
        <v>0</v>
      </c>
      <c r="U33">
        <f>'[1]FLEX boilerplates (DODT)'!$F29</f>
        <v>0</v>
      </c>
      <c r="W33">
        <f t="shared" si="12"/>
        <v>0</v>
      </c>
      <c r="X33">
        <f t="shared" si="13"/>
        <v>0</v>
      </c>
      <c r="Y33">
        <f>'[1]FLEX boilerplates (DODT)'!$D29</f>
        <v>0</v>
      </c>
      <c r="Z33">
        <f>'[1]FLEX boilerplates (DODT)'!$G29</f>
        <v>0</v>
      </c>
      <c r="AA33">
        <f>'[1]FLEX boilerplates (DODT)'!$H29</f>
        <v>0</v>
      </c>
      <c r="AB33">
        <f>'[1]FLEX boilerplates (DODT)'!$I29</f>
        <v>0</v>
      </c>
      <c r="AD33">
        <f>'[1]FLEX boilerplates (DODT)'!$J29</f>
        <v>0</v>
      </c>
      <c r="AF33">
        <f t="shared" si="14"/>
        <v>0</v>
      </c>
      <c r="AG33">
        <f>'[1]FLEX boilerplates (DODT)'!$K29</f>
        <v>0</v>
      </c>
      <c r="AH33">
        <f t="shared" si="15"/>
        <v>0</v>
      </c>
      <c r="AI33">
        <f>'[1]FLEX boilerplates (DODT)'!$L29</f>
        <v>0</v>
      </c>
      <c r="AK33">
        <f t="shared" si="16"/>
        <v>0</v>
      </c>
      <c r="AM33">
        <f>'[1]FLEX boilerplates (DODT)'!$M29</f>
        <v>0</v>
      </c>
      <c r="AO33">
        <f>'[1]FLEX boilerplates (DODT)'!$N29</f>
        <v>0</v>
      </c>
      <c r="AS33">
        <f>'[1]FLEX boilerplates (DODT)'!$O29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'[1]FLEX boilerplates (DODT)'!$C30</f>
        <v>0</v>
      </c>
      <c r="K34">
        <f t="shared" si="8"/>
        <v>0</v>
      </c>
      <c r="L34">
        <f t="shared" si="9"/>
        <v>0</v>
      </c>
      <c r="M34">
        <f t="shared" si="10"/>
        <v>0</v>
      </c>
      <c r="R34">
        <f>'[1]FLEX boilerplates (DODT)'!$E30</f>
        <v>0</v>
      </c>
      <c r="T34">
        <f t="shared" si="11"/>
        <v>0</v>
      </c>
      <c r="U34">
        <f>'[1]FLEX boilerplates (DODT)'!$F30</f>
        <v>0</v>
      </c>
      <c r="W34">
        <f t="shared" si="12"/>
        <v>0</v>
      </c>
      <c r="X34">
        <f t="shared" si="13"/>
        <v>0</v>
      </c>
      <c r="Y34">
        <f>'[1]FLEX boilerplates (DODT)'!$D30</f>
        <v>0</v>
      </c>
      <c r="Z34">
        <f>'[1]FLEX boilerplates (DODT)'!$G30</f>
        <v>0</v>
      </c>
      <c r="AA34">
        <f>'[1]FLEX boilerplates (DODT)'!$H30</f>
        <v>0</v>
      </c>
      <c r="AB34">
        <f>'[1]FLEX boilerplates (DODT)'!$I30</f>
        <v>0</v>
      </c>
      <c r="AD34">
        <f>'[1]FLEX boilerplates (DODT)'!$J30</f>
        <v>0</v>
      </c>
      <c r="AF34">
        <f t="shared" si="14"/>
        <v>0</v>
      </c>
      <c r="AG34">
        <f>'[1]FLEX boilerplates (DODT)'!$K30</f>
        <v>0</v>
      </c>
      <c r="AH34">
        <f t="shared" si="15"/>
        <v>0</v>
      </c>
      <c r="AI34">
        <f>'[1]FLEX boilerplates (DODT)'!$L30</f>
        <v>0</v>
      </c>
      <c r="AK34">
        <f t="shared" si="16"/>
        <v>0</v>
      </c>
      <c r="AM34">
        <f>'[1]FLEX boilerplates (DODT)'!$M30</f>
        <v>0</v>
      </c>
      <c r="AO34">
        <f>'[1]FLEX boilerplates (DODT)'!$N30</f>
        <v>0</v>
      </c>
      <c r="AS34">
        <f>'[1]FLEX boilerplates (DODT)'!$O30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'[1]FLEX boilerplates (DODT)'!$C31</f>
        <v>0</v>
      </c>
      <c r="K35">
        <f t="shared" si="8"/>
        <v>0</v>
      </c>
      <c r="L35">
        <f t="shared" si="9"/>
        <v>0</v>
      </c>
      <c r="M35">
        <f t="shared" si="10"/>
        <v>0</v>
      </c>
      <c r="R35">
        <f>'[1]FLEX boilerplates (DODT)'!$E31</f>
        <v>0</v>
      </c>
      <c r="T35">
        <f t="shared" si="11"/>
        <v>0</v>
      </c>
      <c r="U35">
        <f>'[1]FLEX boilerplates (DODT)'!$F31</f>
        <v>0</v>
      </c>
      <c r="W35">
        <f t="shared" si="12"/>
        <v>0</v>
      </c>
      <c r="X35">
        <f t="shared" si="13"/>
        <v>0</v>
      </c>
      <c r="Y35">
        <f>'[1]FLEX boilerplates (DODT)'!$D31</f>
        <v>0</v>
      </c>
      <c r="Z35">
        <f>'[1]FLEX boilerplates (DODT)'!$G31</f>
        <v>0</v>
      </c>
      <c r="AA35">
        <f>'[1]FLEX boilerplates (DODT)'!$H31</f>
        <v>0</v>
      </c>
      <c r="AB35">
        <f>'[1]FLEX boilerplates (DODT)'!$I31</f>
        <v>0</v>
      </c>
      <c r="AD35">
        <f>'[1]FLEX boilerplates (DODT)'!$J31</f>
        <v>0</v>
      </c>
      <c r="AF35">
        <f t="shared" si="14"/>
        <v>0</v>
      </c>
      <c r="AG35">
        <f>'[1]FLEX boilerplates (DODT)'!$K31</f>
        <v>0</v>
      </c>
      <c r="AH35">
        <f t="shared" si="15"/>
        <v>0</v>
      </c>
      <c r="AI35">
        <f>'[1]FLEX boilerplates (DODT)'!$L31</f>
        <v>0</v>
      </c>
      <c r="AK35">
        <f t="shared" si="16"/>
        <v>0</v>
      </c>
      <c r="AM35">
        <f>'[1]FLEX boilerplates (DODT)'!$M31</f>
        <v>0</v>
      </c>
      <c r="AO35">
        <f>'[1]FLEX boilerplates (DODT)'!$N31</f>
        <v>0</v>
      </c>
      <c r="AS35">
        <f>'[1]FLEX boilerplates (DODT)'!$O31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'[1]FLEX boilerplates (DODT)'!$C32</f>
        <v>0</v>
      </c>
      <c r="K36">
        <f t="shared" si="8"/>
        <v>0</v>
      </c>
      <c r="L36">
        <f t="shared" si="9"/>
        <v>0</v>
      </c>
      <c r="M36">
        <f t="shared" si="10"/>
        <v>0</v>
      </c>
      <c r="R36">
        <f>'[1]FLEX boilerplates (DODT)'!$E32</f>
        <v>0</v>
      </c>
      <c r="T36">
        <f t="shared" si="11"/>
        <v>0</v>
      </c>
      <c r="U36">
        <f>'[1]FLEX boilerplates (DODT)'!$F32</f>
        <v>0</v>
      </c>
      <c r="W36">
        <f t="shared" si="12"/>
        <v>0</v>
      </c>
      <c r="X36">
        <f t="shared" si="13"/>
        <v>0</v>
      </c>
      <c r="Y36">
        <f>'[1]FLEX boilerplates (DODT)'!$D32</f>
        <v>0</v>
      </c>
      <c r="Z36">
        <f>'[1]FLEX boilerplates (DODT)'!$G32</f>
        <v>0</v>
      </c>
      <c r="AA36">
        <f>'[1]FLEX boilerplates (DODT)'!$H32</f>
        <v>0</v>
      </c>
      <c r="AB36">
        <f>'[1]FLEX boilerplates (DODT)'!$I32</f>
        <v>0</v>
      </c>
      <c r="AD36">
        <f>'[1]FLEX boilerplates (DODT)'!$J32</f>
        <v>0</v>
      </c>
      <c r="AF36">
        <f t="shared" si="14"/>
        <v>0</v>
      </c>
      <c r="AG36">
        <f>'[1]FLEX boilerplates (DODT)'!$K32</f>
        <v>0</v>
      </c>
      <c r="AH36">
        <f t="shared" si="15"/>
        <v>0</v>
      </c>
      <c r="AI36">
        <f>'[1]FLEX boilerplates (DODT)'!$L32</f>
        <v>0</v>
      </c>
      <c r="AK36">
        <f t="shared" si="16"/>
        <v>0</v>
      </c>
      <c r="AM36">
        <f>'[1]FLEX boilerplates (DODT)'!$M32</f>
        <v>0</v>
      </c>
      <c r="AO36">
        <f>'[1]FLEX boilerplates (DODT)'!$N32</f>
        <v>0</v>
      </c>
      <c r="AS36">
        <f>'[1]FLEX boilerplates (DODT)'!$O32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'[1]FLEX boilerplates (DODT)'!$C33</f>
        <v>0</v>
      </c>
      <c r="K37">
        <f t="shared" si="8"/>
        <v>0</v>
      </c>
      <c r="L37">
        <f t="shared" si="9"/>
        <v>0</v>
      </c>
      <c r="M37">
        <f t="shared" si="10"/>
        <v>0</v>
      </c>
      <c r="R37">
        <f>'[1]FLEX boilerplates (DODT)'!$E33</f>
        <v>0</v>
      </c>
      <c r="T37">
        <f t="shared" si="11"/>
        <v>0</v>
      </c>
      <c r="U37">
        <f>'[1]FLEX boilerplates (DODT)'!$F33</f>
        <v>0</v>
      </c>
      <c r="W37">
        <f t="shared" si="12"/>
        <v>0</v>
      </c>
      <c r="X37">
        <f t="shared" si="13"/>
        <v>0</v>
      </c>
      <c r="Y37">
        <f>'[1]FLEX boilerplates (DODT)'!$D33</f>
        <v>0</v>
      </c>
      <c r="Z37">
        <f>'[1]FLEX boilerplates (DODT)'!$G33</f>
        <v>0</v>
      </c>
      <c r="AA37">
        <f>'[1]FLEX boilerplates (DODT)'!$H33</f>
        <v>0</v>
      </c>
      <c r="AB37">
        <f>'[1]FLEX boilerplates (DODT)'!$I33</f>
        <v>0</v>
      </c>
      <c r="AD37">
        <f>'[1]FLEX boilerplates (DODT)'!$J33</f>
        <v>0</v>
      </c>
      <c r="AF37">
        <f t="shared" si="14"/>
        <v>0</v>
      </c>
      <c r="AG37">
        <f>'[1]FLEX boilerplates (DODT)'!$K33</f>
        <v>0</v>
      </c>
      <c r="AH37">
        <f t="shared" si="15"/>
        <v>0</v>
      </c>
      <c r="AI37">
        <f>'[1]FLEX boilerplates (DODT)'!$L33</f>
        <v>0</v>
      </c>
      <c r="AK37">
        <f t="shared" si="16"/>
        <v>0</v>
      </c>
      <c r="AM37">
        <f>'[1]FLEX boilerplates (DODT)'!$M33</f>
        <v>0</v>
      </c>
      <c r="AO37">
        <f>'[1]FLEX boilerplates (DODT)'!$N33</f>
        <v>0</v>
      </c>
      <c r="AS37">
        <f>'[1]FLEX boilerplates (DODT)'!$O33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'[1]FLEX boilerplates (DODT)'!$C34</f>
        <v>0</v>
      </c>
      <c r="K38">
        <f t="shared" si="8"/>
        <v>0</v>
      </c>
      <c r="L38">
        <f t="shared" si="9"/>
        <v>0</v>
      </c>
      <c r="M38">
        <f t="shared" si="10"/>
        <v>0</v>
      </c>
      <c r="R38">
        <f>'[1]FLEX boilerplates (DODT)'!$E34</f>
        <v>0</v>
      </c>
      <c r="T38">
        <f t="shared" si="11"/>
        <v>0</v>
      </c>
      <c r="U38">
        <f>'[1]FLEX boilerplates (DODT)'!$F34</f>
        <v>0</v>
      </c>
      <c r="W38">
        <f t="shared" si="12"/>
        <v>0</v>
      </c>
      <c r="X38">
        <f t="shared" si="13"/>
        <v>0</v>
      </c>
      <c r="Y38">
        <f>'[1]FLEX boilerplates (DODT)'!$D34</f>
        <v>0</v>
      </c>
      <c r="Z38">
        <f>'[1]FLEX boilerplates (DODT)'!$G34</f>
        <v>0</v>
      </c>
      <c r="AA38">
        <f>'[1]FLEX boilerplates (DODT)'!$H34</f>
        <v>0</v>
      </c>
      <c r="AB38">
        <f>'[1]FLEX boilerplates (DODT)'!$I34</f>
        <v>0</v>
      </c>
      <c r="AD38">
        <f>'[1]FLEX boilerplates (DODT)'!$J34</f>
        <v>0</v>
      </c>
      <c r="AF38">
        <f t="shared" si="14"/>
        <v>0</v>
      </c>
      <c r="AG38">
        <f>'[1]FLEX boilerplates (DODT)'!$K34</f>
        <v>0</v>
      </c>
      <c r="AH38">
        <f t="shared" si="15"/>
        <v>0</v>
      </c>
      <c r="AI38">
        <f>'[1]FLEX boilerplates (DODT)'!$L34</f>
        <v>0</v>
      </c>
      <c r="AK38">
        <f t="shared" si="16"/>
        <v>0</v>
      </c>
      <c r="AM38">
        <f>'[1]FLEX boilerplates (DODT)'!$M34</f>
        <v>0</v>
      </c>
      <c r="AO38">
        <f>'[1]FLEX boilerplates (DODT)'!$N34</f>
        <v>0</v>
      </c>
      <c r="AS38">
        <f>'[1]FLEX boilerplates (DODT)'!$O34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'[1]FLEX boilerplates (DODT)'!$C35</f>
        <v>0</v>
      </c>
      <c r="K39">
        <f t="shared" si="8"/>
        <v>0</v>
      </c>
      <c r="L39">
        <f t="shared" si="9"/>
        <v>0</v>
      </c>
      <c r="M39">
        <f t="shared" si="10"/>
        <v>0</v>
      </c>
      <c r="R39">
        <f>'[1]FLEX boilerplates (DODT)'!$E35</f>
        <v>0</v>
      </c>
      <c r="T39">
        <f t="shared" si="11"/>
        <v>0</v>
      </c>
      <c r="U39">
        <f>'[1]FLEX boilerplates (DODT)'!$F35</f>
        <v>0</v>
      </c>
      <c r="W39">
        <f t="shared" si="12"/>
        <v>0</v>
      </c>
      <c r="X39">
        <f t="shared" si="13"/>
        <v>0</v>
      </c>
      <c r="Y39">
        <f>'[1]FLEX boilerplates (DODT)'!$D35</f>
        <v>0</v>
      </c>
      <c r="Z39">
        <f>'[1]FLEX boilerplates (DODT)'!$G35</f>
        <v>0</v>
      </c>
      <c r="AA39">
        <f>'[1]FLEX boilerplates (DODT)'!$H35</f>
        <v>0</v>
      </c>
      <c r="AB39">
        <f>'[1]FLEX boilerplates (DODT)'!$I35</f>
        <v>0</v>
      </c>
      <c r="AD39">
        <f>'[1]FLEX boilerplates (DODT)'!$J35</f>
        <v>0</v>
      </c>
      <c r="AF39">
        <f t="shared" si="14"/>
        <v>0</v>
      </c>
      <c r="AG39">
        <f>'[1]FLEX boilerplates (DODT)'!$K35</f>
        <v>0</v>
      </c>
      <c r="AH39">
        <f t="shared" si="15"/>
        <v>0</v>
      </c>
      <c r="AI39">
        <f>'[1]FLEX boilerplates (DODT)'!$L35</f>
        <v>0</v>
      </c>
      <c r="AK39">
        <f t="shared" si="16"/>
        <v>0</v>
      </c>
      <c r="AM39">
        <f>'[1]FLEX boilerplates (DODT)'!$M35</f>
        <v>0</v>
      </c>
      <c r="AO39">
        <f>'[1]FLEX boilerplates (DODT)'!$N35</f>
        <v>0</v>
      </c>
      <c r="AS39">
        <f>'[1]FLEX boilerplates (DODT)'!$O35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'[1]FLEX boilerplates (DODT)'!$C36</f>
        <v>0</v>
      </c>
      <c r="K40">
        <f t="shared" si="8"/>
        <v>0</v>
      </c>
      <c r="L40">
        <f t="shared" si="9"/>
        <v>0</v>
      </c>
      <c r="M40">
        <f t="shared" si="10"/>
        <v>0</v>
      </c>
      <c r="R40">
        <f>'[1]FLEX boilerplates (DODT)'!$E36</f>
        <v>0</v>
      </c>
      <c r="T40">
        <f t="shared" si="11"/>
        <v>0</v>
      </c>
      <c r="U40">
        <f>'[1]FLEX boilerplates (DODT)'!$F36</f>
        <v>0</v>
      </c>
      <c r="W40">
        <f t="shared" si="12"/>
        <v>0</v>
      </c>
      <c r="X40">
        <f t="shared" si="13"/>
        <v>0</v>
      </c>
      <c r="Y40">
        <f>'[1]FLEX boilerplates (DODT)'!$D36</f>
        <v>0</v>
      </c>
      <c r="Z40">
        <f>'[1]FLEX boilerplates (DODT)'!$G36</f>
        <v>0</v>
      </c>
      <c r="AA40">
        <f>'[1]FLEX boilerplates (DODT)'!$H36</f>
        <v>0</v>
      </c>
      <c r="AB40">
        <f>'[1]FLEX boilerplates (DODT)'!$I36</f>
        <v>0</v>
      </c>
      <c r="AD40">
        <f>'[1]FLEX boilerplates (DODT)'!$J36</f>
        <v>0</v>
      </c>
      <c r="AF40">
        <f t="shared" si="14"/>
        <v>0</v>
      </c>
      <c r="AG40">
        <f>'[1]FLEX boilerplates (DODT)'!$K36</f>
        <v>0</v>
      </c>
      <c r="AH40">
        <f t="shared" si="15"/>
        <v>0</v>
      </c>
      <c r="AI40">
        <f>'[1]FLEX boilerplates (DODT)'!$L36</f>
        <v>0</v>
      </c>
      <c r="AK40">
        <f t="shared" si="16"/>
        <v>0</v>
      </c>
      <c r="AM40">
        <f>'[1]FLEX boilerplates (DODT)'!$M36</f>
        <v>0</v>
      </c>
      <c r="AO40">
        <f>'[1]FLEX boilerplates (DODT)'!$N36</f>
        <v>0</v>
      </c>
      <c r="AS40">
        <f>'[1]FLEX boilerplates (DODT)'!$O36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'[1]FLEX boilerplates (DODT)'!$C37</f>
        <v>0</v>
      </c>
      <c r="K41">
        <f t="shared" si="8"/>
        <v>0</v>
      </c>
      <c r="L41">
        <f t="shared" si="9"/>
        <v>0</v>
      </c>
      <c r="M41">
        <f t="shared" si="10"/>
        <v>0</v>
      </c>
      <c r="R41">
        <f>'[1]FLEX boilerplates (DODT)'!$E37</f>
        <v>0</v>
      </c>
      <c r="T41">
        <f t="shared" si="11"/>
        <v>0</v>
      </c>
      <c r="U41">
        <f>'[1]FLEX boilerplates (DODT)'!$F37</f>
        <v>0</v>
      </c>
      <c r="W41">
        <f t="shared" si="12"/>
        <v>0</v>
      </c>
      <c r="X41">
        <f t="shared" si="13"/>
        <v>0</v>
      </c>
      <c r="Y41">
        <f>'[1]FLEX boilerplates (DODT)'!$D37</f>
        <v>0</v>
      </c>
      <c r="Z41">
        <f>'[1]FLEX boilerplates (DODT)'!$G37</f>
        <v>0</v>
      </c>
      <c r="AA41">
        <f>'[1]FLEX boilerplates (DODT)'!$H37</f>
        <v>0</v>
      </c>
      <c r="AB41">
        <f>'[1]FLEX boilerplates (DODT)'!$I37</f>
        <v>0</v>
      </c>
      <c r="AD41">
        <f>'[1]FLEX boilerplates (DODT)'!$J37</f>
        <v>0</v>
      </c>
      <c r="AF41">
        <f t="shared" si="14"/>
        <v>0</v>
      </c>
      <c r="AG41">
        <f>'[1]FLEX boilerplates (DODT)'!$K37</f>
        <v>0</v>
      </c>
      <c r="AH41">
        <f t="shared" si="15"/>
        <v>0</v>
      </c>
      <c r="AI41">
        <f>'[1]FLEX boilerplates (DODT)'!$L37</f>
        <v>0</v>
      </c>
      <c r="AK41">
        <f t="shared" si="16"/>
        <v>0</v>
      </c>
      <c r="AM41">
        <f>'[1]FLEX boilerplates (DODT)'!$M37</f>
        <v>0</v>
      </c>
      <c r="AO41">
        <f>'[1]FLEX boilerplates (DODT)'!$N37</f>
        <v>0</v>
      </c>
      <c r="AS41">
        <f>'[1]FLEX boilerplates (DODT)'!$O37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'[1]FLEX boilerplates (DODT)'!$C38</f>
        <v>0</v>
      </c>
      <c r="K42">
        <f t="shared" si="8"/>
        <v>0</v>
      </c>
      <c r="L42">
        <f t="shared" si="9"/>
        <v>0</v>
      </c>
      <c r="M42">
        <f t="shared" si="10"/>
        <v>0</v>
      </c>
      <c r="R42">
        <f>'[1]FLEX boilerplates (DODT)'!$E38</f>
        <v>0</v>
      </c>
      <c r="T42">
        <f t="shared" si="11"/>
        <v>0</v>
      </c>
      <c r="U42">
        <f>'[1]FLEX boilerplates (DODT)'!$F38</f>
        <v>0</v>
      </c>
      <c r="W42">
        <f t="shared" si="12"/>
        <v>0</v>
      </c>
      <c r="X42">
        <f t="shared" si="13"/>
        <v>0</v>
      </c>
      <c r="Y42">
        <f>'[1]FLEX boilerplates (DODT)'!$D38</f>
        <v>0</v>
      </c>
      <c r="Z42">
        <f>'[1]FLEX boilerplates (DODT)'!$G38</f>
        <v>0</v>
      </c>
      <c r="AA42">
        <f>'[1]FLEX boilerplates (DODT)'!$H38</f>
        <v>0</v>
      </c>
      <c r="AB42">
        <f>'[1]FLEX boilerplates (DODT)'!$I38</f>
        <v>0</v>
      </c>
      <c r="AD42">
        <f>'[1]FLEX boilerplates (DODT)'!$J38</f>
        <v>0</v>
      </c>
      <c r="AF42">
        <f t="shared" si="14"/>
        <v>0</v>
      </c>
      <c r="AG42">
        <f>'[1]FLEX boilerplates (DODT)'!$K38</f>
        <v>0</v>
      </c>
      <c r="AH42">
        <f t="shared" si="15"/>
        <v>0</v>
      </c>
      <c r="AI42">
        <f>'[1]FLEX boilerplates (DODT)'!$L38</f>
        <v>0</v>
      </c>
      <c r="AK42">
        <f t="shared" si="16"/>
        <v>0</v>
      </c>
      <c r="AM42">
        <f>'[1]FLEX boilerplates (DODT)'!$M38</f>
        <v>0</v>
      </c>
      <c r="AO42">
        <f>'[1]FLEX boilerplates (DODT)'!$N38</f>
        <v>0</v>
      </c>
      <c r="AS42">
        <f>'[1]FLEX boilerplates (DODT)'!$O38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'[1]FLEX boilerplates (DODT)'!$C39</f>
        <v>0</v>
      </c>
      <c r="K43">
        <f t="shared" si="8"/>
        <v>0</v>
      </c>
      <c r="L43">
        <f t="shared" si="9"/>
        <v>0</v>
      </c>
      <c r="M43">
        <f t="shared" si="10"/>
        <v>0</v>
      </c>
      <c r="R43">
        <f>'[1]FLEX boilerplates (DODT)'!$E39</f>
        <v>0</v>
      </c>
      <c r="T43">
        <f t="shared" si="11"/>
        <v>0</v>
      </c>
      <c r="U43">
        <f>'[1]FLEX boilerplates (DODT)'!$F39</f>
        <v>0</v>
      </c>
      <c r="W43">
        <f t="shared" si="12"/>
        <v>0</v>
      </c>
      <c r="X43">
        <f t="shared" si="13"/>
        <v>0</v>
      </c>
      <c r="Y43">
        <f>'[1]FLEX boilerplates (DODT)'!$D39</f>
        <v>0</v>
      </c>
      <c r="Z43">
        <f>'[1]FLEX boilerplates (DODT)'!$G39</f>
        <v>0</v>
      </c>
      <c r="AA43">
        <f>'[1]FLEX boilerplates (DODT)'!$H39</f>
        <v>0</v>
      </c>
      <c r="AB43">
        <f>'[1]FLEX boilerplates (DODT)'!$I39</f>
        <v>0</v>
      </c>
      <c r="AD43">
        <f>'[1]FLEX boilerplates (DODT)'!$J39</f>
        <v>0</v>
      </c>
      <c r="AF43">
        <f t="shared" si="14"/>
        <v>0</v>
      </c>
      <c r="AG43">
        <f>'[1]FLEX boilerplates (DODT)'!$K39</f>
        <v>0</v>
      </c>
      <c r="AH43">
        <f t="shared" si="15"/>
        <v>0</v>
      </c>
      <c r="AI43">
        <f>'[1]FLEX boilerplates (DODT)'!$L39</f>
        <v>0</v>
      </c>
      <c r="AK43">
        <f t="shared" si="16"/>
        <v>0</v>
      </c>
      <c r="AM43">
        <f>'[1]FLEX boilerplates (DODT)'!$M39</f>
        <v>0</v>
      </c>
      <c r="AO43">
        <f>'[1]FLEX boilerplates (DODT)'!$N39</f>
        <v>0</v>
      </c>
      <c r="AS43">
        <f>'[1]FLEX boilerplates (DODT)'!$O39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'[1]FLEX boilerplates (DODT)'!$C40</f>
        <v>0</v>
      </c>
      <c r="K44">
        <f t="shared" si="8"/>
        <v>0</v>
      </c>
      <c r="L44">
        <f t="shared" si="9"/>
        <v>0</v>
      </c>
      <c r="M44">
        <f t="shared" si="10"/>
        <v>0</v>
      </c>
      <c r="R44">
        <f>'[1]FLEX boilerplates (DODT)'!$E40</f>
        <v>0</v>
      </c>
      <c r="T44">
        <f t="shared" si="11"/>
        <v>0</v>
      </c>
      <c r="U44">
        <f>'[1]FLEX boilerplates (DODT)'!$F40</f>
        <v>0</v>
      </c>
      <c r="W44">
        <f t="shared" si="12"/>
        <v>0</v>
      </c>
      <c r="X44">
        <f t="shared" si="13"/>
        <v>0</v>
      </c>
      <c r="Y44">
        <f>'[1]FLEX boilerplates (DODT)'!$D40</f>
        <v>0</v>
      </c>
      <c r="Z44">
        <f>'[1]FLEX boilerplates (DODT)'!$G40</f>
        <v>0</v>
      </c>
      <c r="AA44">
        <f>'[1]FLEX boilerplates (DODT)'!$H40</f>
        <v>0</v>
      </c>
      <c r="AB44">
        <f>'[1]FLEX boilerplates (DODT)'!$I40</f>
        <v>0</v>
      </c>
      <c r="AD44">
        <f>'[1]FLEX boilerplates (DODT)'!$J40</f>
        <v>0</v>
      </c>
      <c r="AF44">
        <f t="shared" si="14"/>
        <v>0</v>
      </c>
      <c r="AG44">
        <f>'[1]FLEX boilerplates (DODT)'!$K40</f>
        <v>0</v>
      </c>
      <c r="AH44">
        <f t="shared" si="15"/>
        <v>0</v>
      </c>
      <c r="AI44">
        <f>'[1]FLEX boilerplates (DODT)'!$L40</f>
        <v>0</v>
      </c>
      <c r="AK44">
        <f t="shared" si="16"/>
        <v>0</v>
      </c>
      <c r="AM44">
        <f>'[1]FLEX boilerplates (DODT)'!$M40</f>
        <v>0</v>
      </c>
      <c r="AO44">
        <f>'[1]FLEX boilerplates (DODT)'!$N40</f>
        <v>0</v>
      </c>
      <c r="AS44">
        <f>'[1]FLEX boilerplates (DODT)'!$O40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'[1]FLEX boilerplates (DODT)'!$C41</f>
        <v>0</v>
      </c>
      <c r="K45">
        <f t="shared" si="8"/>
        <v>0</v>
      </c>
      <c r="L45">
        <f t="shared" si="9"/>
        <v>0</v>
      </c>
      <c r="M45">
        <f t="shared" si="10"/>
        <v>0</v>
      </c>
      <c r="R45">
        <f>'[1]FLEX boilerplates (DODT)'!$E41</f>
        <v>0</v>
      </c>
      <c r="T45">
        <f t="shared" si="11"/>
        <v>0</v>
      </c>
      <c r="U45">
        <f>'[1]FLEX boilerplates (DODT)'!$F41</f>
        <v>0</v>
      </c>
      <c r="W45">
        <f t="shared" si="12"/>
        <v>0</v>
      </c>
      <c r="X45">
        <f t="shared" si="13"/>
        <v>0</v>
      </c>
      <c r="Y45">
        <f>'[1]FLEX boilerplates (DODT)'!$D41</f>
        <v>0</v>
      </c>
      <c r="Z45">
        <f>'[1]FLEX boilerplates (DODT)'!$G41</f>
        <v>0</v>
      </c>
      <c r="AA45">
        <f>'[1]FLEX boilerplates (DODT)'!$H41</f>
        <v>0</v>
      </c>
      <c r="AB45">
        <f>'[1]FLEX boilerplates (DODT)'!$I41</f>
        <v>0</v>
      </c>
      <c r="AD45">
        <f>'[1]FLEX boilerplates (DODT)'!$J41</f>
        <v>0</v>
      </c>
      <c r="AF45">
        <f t="shared" si="14"/>
        <v>0</v>
      </c>
      <c r="AG45">
        <f>'[1]FLEX boilerplates (DODT)'!$K41</f>
        <v>0</v>
      </c>
      <c r="AH45">
        <f t="shared" si="15"/>
        <v>0</v>
      </c>
      <c r="AI45">
        <f>'[1]FLEX boilerplates (DODT)'!$L41</f>
        <v>0</v>
      </c>
      <c r="AK45">
        <f t="shared" si="16"/>
        <v>0</v>
      </c>
      <c r="AM45">
        <f>'[1]FLEX boilerplates (DODT)'!$M41</f>
        <v>0</v>
      </c>
      <c r="AO45">
        <f>'[1]FLEX boilerplates (DODT)'!$N41</f>
        <v>0</v>
      </c>
      <c r="AS45">
        <f>'[1]FLEX boilerplates (DODT)'!$O41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'[1]FLEX boilerplates (DODT)'!$C42</f>
        <v>0</v>
      </c>
      <c r="K46">
        <f t="shared" si="8"/>
        <v>0</v>
      </c>
      <c r="L46">
        <f t="shared" si="9"/>
        <v>0</v>
      </c>
      <c r="M46">
        <f t="shared" si="10"/>
        <v>0</v>
      </c>
      <c r="R46">
        <f>'[1]FLEX boilerplates (DODT)'!$E42</f>
        <v>0</v>
      </c>
      <c r="T46">
        <f t="shared" si="11"/>
        <v>0</v>
      </c>
      <c r="U46">
        <f>'[1]FLEX boilerplates (DODT)'!$F42</f>
        <v>0</v>
      </c>
      <c r="W46">
        <f t="shared" si="12"/>
        <v>0</v>
      </c>
      <c r="X46">
        <f t="shared" si="13"/>
        <v>0</v>
      </c>
      <c r="Y46">
        <f>'[1]FLEX boilerplates (DODT)'!$D42</f>
        <v>0</v>
      </c>
      <c r="Z46">
        <f>'[1]FLEX boilerplates (DODT)'!$G42</f>
        <v>0</v>
      </c>
      <c r="AA46">
        <f>'[1]FLEX boilerplates (DODT)'!$H42</f>
        <v>0</v>
      </c>
      <c r="AB46">
        <f>'[1]FLEX boilerplates (DODT)'!$I42</f>
        <v>0</v>
      </c>
      <c r="AD46">
        <f>'[1]FLEX boilerplates (DODT)'!$J42</f>
        <v>0</v>
      </c>
      <c r="AF46">
        <f t="shared" si="14"/>
        <v>0</v>
      </c>
      <c r="AG46">
        <f>'[1]FLEX boilerplates (DODT)'!$K42</f>
        <v>0</v>
      </c>
      <c r="AH46">
        <f t="shared" si="15"/>
        <v>0</v>
      </c>
      <c r="AI46">
        <f>'[1]FLEX boilerplates (DODT)'!$L42</f>
        <v>0</v>
      </c>
      <c r="AK46">
        <f t="shared" si="16"/>
        <v>0</v>
      </c>
      <c r="AM46">
        <f>'[1]FLEX boilerplates (DODT)'!$M42</f>
        <v>0</v>
      </c>
      <c r="AO46">
        <f>'[1]FLEX boilerplates (DODT)'!$N42</f>
        <v>0</v>
      </c>
      <c r="AS46">
        <f>'[1]FLEX boilerplates (DODT)'!$O42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'[1]FLEX boilerplates (DODT)'!$C43</f>
        <v>0</v>
      </c>
      <c r="K47">
        <f t="shared" si="8"/>
        <v>0</v>
      </c>
      <c r="L47">
        <f t="shared" si="9"/>
        <v>0</v>
      </c>
      <c r="M47">
        <f t="shared" si="10"/>
        <v>0</v>
      </c>
      <c r="R47">
        <f>'[1]FLEX boilerplates (DODT)'!$E43</f>
        <v>0</v>
      </c>
      <c r="T47">
        <f t="shared" si="11"/>
        <v>0</v>
      </c>
      <c r="U47">
        <f>'[1]FLEX boilerplates (DODT)'!$F43</f>
        <v>0</v>
      </c>
      <c r="W47">
        <f t="shared" si="12"/>
        <v>0</v>
      </c>
      <c r="X47">
        <f t="shared" si="13"/>
        <v>0</v>
      </c>
      <c r="Y47">
        <f>'[1]FLEX boilerplates (DODT)'!$D43</f>
        <v>0</v>
      </c>
      <c r="Z47">
        <f>'[1]FLEX boilerplates (DODT)'!$G43</f>
        <v>0</v>
      </c>
      <c r="AA47">
        <f>'[1]FLEX boilerplates (DODT)'!$H43</f>
        <v>0</v>
      </c>
      <c r="AB47">
        <f>'[1]FLEX boilerplates (DODT)'!$I43</f>
        <v>0</v>
      </c>
      <c r="AD47">
        <f>'[1]FLEX boilerplates (DODT)'!$J43</f>
        <v>0</v>
      </c>
      <c r="AF47">
        <f t="shared" si="14"/>
        <v>0</v>
      </c>
      <c r="AG47">
        <f>'[1]FLEX boilerplates (DODT)'!$K43</f>
        <v>0</v>
      </c>
      <c r="AH47">
        <f t="shared" si="15"/>
        <v>0</v>
      </c>
      <c r="AI47">
        <f>'[1]FLEX boilerplates (DODT)'!$L43</f>
        <v>0</v>
      </c>
      <c r="AK47">
        <f t="shared" si="16"/>
        <v>0</v>
      </c>
      <c r="AM47">
        <f>'[1]FLEX boilerplates (DODT)'!$M43</f>
        <v>0</v>
      </c>
      <c r="AO47">
        <f>'[1]FLEX boilerplates (DODT)'!$N43</f>
        <v>0</v>
      </c>
      <c r="AS47">
        <f>'[1]FLEX boilerplates (DODT)'!$O43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'[1]FLEX boilerplates (DODT)'!$C44</f>
        <v>0</v>
      </c>
      <c r="K48">
        <f t="shared" si="8"/>
        <v>0</v>
      </c>
      <c r="L48">
        <f t="shared" si="9"/>
        <v>0</v>
      </c>
      <c r="M48">
        <f t="shared" si="10"/>
        <v>0</v>
      </c>
      <c r="R48">
        <f>'[1]FLEX boilerplates (DODT)'!$E44</f>
        <v>0</v>
      </c>
      <c r="T48">
        <f t="shared" si="11"/>
        <v>0</v>
      </c>
      <c r="U48">
        <f>'[1]FLEX boilerplates (DODT)'!$F44</f>
        <v>0</v>
      </c>
      <c r="W48">
        <f t="shared" si="12"/>
        <v>0</v>
      </c>
      <c r="X48">
        <f t="shared" si="13"/>
        <v>0</v>
      </c>
      <c r="Y48">
        <f>'[1]FLEX boilerplates (DODT)'!$D44</f>
        <v>0</v>
      </c>
      <c r="Z48">
        <f>'[1]FLEX boilerplates (DODT)'!$G44</f>
        <v>0</v>
      </c>
      <c r="AA48">
        <f>'[1]FLEX boilerplates (DODT)'!$H44</f>
        <v>0</v>
      </c>
      <c r="AB48">
        <f>'[1]FLEX boilerplates (DODT)'!$I44</f>
        <v>0</v>
      </c>
      <c r="AD48">
        <f>'[1]FLEX boilerplates (DODT)'!$J44</f>
        <v>0</v>
      </c>
      <c r="AF48">
        <f t="shared" si="14"/>
        <v>0</v>
      </c>
      <c r="AG48">
        <f>'[1]FLEX boilerplates (DODT)'!$K44</f>
        <v>0</v>
      </c>
      <c r="AH48">
        <f t="shared" si="15"/>
        <v>0</v>
      </c>
      <c r="AI48">
        <f>'[1]FLEX boilerplates (DODT)'!$L44</f>
        <v>0</v>
      </c>
      <c r="AK48">
        <f t="shared" si="16"/>
        <v>0</v>
      </c>
      <c r="AM48">
        <f>'[1]FLEX boilerplates (DODT)'!$M44</f>
        <v>0</v>
      </c>
      <c r="AO48">
        <f>'[1]FLEX boilerplates (DODT)'!$N44</f>
        <v>0</v>
      </c>
      <c r="AS48">
        <f>'[1]FLEX boilerplates (DODT)'!$O44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'[1]FLEX boilerplates (DODT)'!$C45</f>
        <v>0</v>
      </c>
      <c r="K49">
        <f t="shared" si="8"/>
        <v>0</v>
      </c>
      <c r="L49">
        <f t="shared" si="9"/>
        <v>0</v>
      </c>
      <c r="M49">
        <f t="shared" si="10"/>
        <v>0</v>
      </c>
      <c r="R49">
        <f>'[1]FLEX boilerplates (DODT)'!$E45</f>
        <v>0</v>
      </c>
      <c r="T49">
        <f t="shared" si="11"/>
        <v>0</v>
      </c>
      <c r="U49">
        <f>'[1]FLEX boilerplates (DODT)'!$F45</f>
        <v>0</v>
      </c>
      <c r="W49">
        <f t="shared" si="12"/>
        <v>0</v>
      </c>
      <c r="X49">
        <f t="shared" si="13"/>
        <v>0</v>
      </c>
      <c r="Y49">
        <f>'[1]FLEX boilerplates (DODT)'!$D45</f>
        <v>0</v>
      </c>
      <c r="Z49">
        <f>'[1]FLEX boilerplates (DODT)'!$G45</f>
        <v>0</v>
      </c>
      <c r="AA49">
        <f>'[1]FLEX boilerplates (DODT)'!$H45</f>
        <v>0</v>
      </c>
      <c r="AB49">
        <f>'[1]FLEX boilerplates (DODT)'!$I45</f>
        <v>0</v>
      </c>
      <c r="AD49">
        <f>'[1]FLEX boilerplates (DODT)'!$J45</f>
        <v>0</v>
      </c>
      <c r="AF49">
        <f t="shared" si="14"/>
        <v>0</v>
      </c>
      <c r="AG49">
        <f>'[1]FLEX boilerplates (DODT)'!$K45</f>
        <v>0</v>
      </c>
      <c r="AH49">
        <f t="shared" si="15"/>
        <v>0</v>
      </c>
      <c r="AI49">
        <f>'[1]FLEX boilerplates (DODT)'!$L45</f>
        <v>0</v>
      </c>
      <c r="AK49">
        <f t="shared" si="16"/>
        <v>0</v>
      </c>
      <c r="AM49">
        <f>'[1]FLEX boilerplates (DODT)'!$M45</f>
        <v>0</v>
      </c>
      <c r="AO49">
        <f>'[1]FLEX boilerplates (DODT)'!$N45</f>
        <v>0</v>
      </c>
      <c r="AS49">
        <f>'[1]FLEX boilerplates (DODT)'!$O45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'[1]FLEX boilerplates (DODT)'!$C46</f>
        <v>0</v>
      </c>
      <c r="K50">
        <f t="shared" si="8"/>
        <v>0</v>
      </c>
      <c r="L50">
        <f t="shared" si="9"/>
        <v>0</v>
      </c>
      <c r="M50">
        <f t="shared" si="10"/>
        <v>0</v>
      </c>
      <c r="R50">
        <f>'[1]FLEX boilerplates (DODT)'!$E46</f>
        <v>0</v>
      </c>
      <c r="T50">
        <f t="shared" si="11"/>
        <v>0</v>
      </c>
      <c r="U50">
        <f>'[1]FLEX boilerplates (DODT)'!$F46</f>
        <v>0</v>
      </c>
      <c r="W50">
        <f t="shared" si="12"/>
        <v>0</v>
      </c>
      <c r="X50">
        <f t="shared" si="13"/>
        <v>0</v>
      </c>
      <c r="Y50">
        <f>'[1]FLEX boilerplates (DODT)'!$D46</f>
        <v>0</v>
      </c>
      <c r="Z50">
        <f>'[1]FLEX boilerplates (DODT)'!$G46</f>
        <v>0</v>
      </c>
      <c r="AA50">
        <f>'[1]FLEX boilerplates (DODT)'!$H46</f>
        <v>0</v>
      </c>
      <c r="AB50">
        <f>'[1]FLEX boilerplates (DODT)'!$I46</f>
        <v>0</v>
      </c>
      <c r="AD50">
        <f>'[1]FLEX boilerplates (DODT)'!$J46</f>
        <v>0</v>
      </c>
      <c r="AF50">
        <f t="shared" si="14"/>
        <v>0</v>
      </c>
      <c r="AG50">
        <f>'[1]FLEX boilerplates (DODT)'!$K46</f>
        <v>0</v>
      </c>
      <c r="AH50">
        <f t="shared" si="15"/>
        <v>0</v>
      </c>
      <c r="AI50">
        <f>'[1]FLEX boilerplates (DODT)'!$L46</f>
        <v>0</v>
      </c>
      <c r="AK50">
        <f t="shared" si="16"/>
        <v>0</v>
      </c>
      <c r="AM50">
        <f>'[1]FLEX boilerplates (DODT)'!$M46</f>
        <v>0</v>
      </c>
      <c r="AO50">
        <f>'[1]FLEX boilerplates (DODT)'!$N46</f>
        <v>0</v>
      </c>
      <c r="AS50">
        <f>'[1]FLEX boilerplates (DODT)'!$O46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'[1]FLEX boilerplates (DODT)'!$C47</f>
        <v>0</v>
      </c>
      <c r="K51">
        <f t="shared" si="8"/>
        <v>0</v>
      </c>
      <c r="L51">
        <f t="shared" si="9"/>
        <v>0</v>
      </c>
      <c r="M51">
        <f t="shared" si="10"/>
        <v>0</v>
      </c>
      <c r="R51">
        <f>'[1]FLEX boilerplates (DODT)'!$E47</f>
        <v>0</v>
      </c>
      <c r="T51">
        <f t="shared" si="11"/>
        <v>0</v>
      </c>
      <c r="U51">
        <f>'[1]FLEX boilerplates (DODT)'!$F47</f>
        <v>0</v>
      </c>
      <c r="W51">
        <f t="shared" si="12"/>
        <v>0</v>
      </c>
      <c r="X51">
        <f t="shared" si="13"/>
        <v>0</v>
      </c>
      <c r="Y51">
        <f>'[1]FLEX boilerplates (DODT)'!$D47</f>
        <v>0</v>
      </c>
      <c r="Z51">
        <f>'[1]FLEX boilerplates (DODT)'!$G47</f>
        <v>0</v>
      </c>
      <c r="AA51">
        <f>'[1]FLEX boilerplates (DODT)'!$H47</f>
        <v>0</v>
      </c>
      <c r="AB51">
        <f>'[1]FLEX boilerplates (DODT)'!$I47</f>
        <v>0</v>
      </c>
      <c r="AD51">
        <f>'[1]FLEX boilerplates (DODT)'!$J47</f>
        <v>0</v>
      </c>
      <c r="AF51">
        <f t="shared" si="14"/>
        <v>0</v>
      </c>
      <c r="AG51">
        <f>'[1]FLEX boilerplates (DODT)'!$K47</f>
        <v>0</v>
      </c>
      <c r="AH51">
        <f t="shared" si="15"/>
        <v>0</v>
      </c>
      <c r="AI51">
        <f>'[1]FLEX boilerplates (DODT)'!$L47</f>
        <v>0</v>
      </c>
      <c r="AK51">
        <f t="shared" si="16"/>
        <v>0</v>
      </c>
      <c r="AM51">
        <f>'[1]FLEX boilerplates (DODT)'!$M47</f>
        <v>0</v>
      </c>
      <c r="AO51">
        <f>'[1]FLEX boilerplates (DODT)'!$N47</f>
        <v>0</v>
      </c>
      <c r="AS51">
        <f>'[1]FLEX boilerplates (DODT)'!$O47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'[1]FLEX boilerplates (DODT)'!$C48</f>
        <v>0</v>
      </c>
      <c r="K52">
        <f t="shared" si="8"/>
        <v>0</v>
      </c>
      <c r="L52">
        <f t="shared" si="9"/>
        <v>0</v>
      </c>
      <c r="M52">
        <f t="shared" si="10"/>
        <v>0</v>
      </c>
      <c r="R52">
        <f>'[1]FLEX boilerplates (DODT)'!$E48</f>
        <v>0</v>
      </c>
      <c r="T52">
        <f t="shared" si="11"/>
        <v>0</v>
      </c>
      <c r="U52">
        <f>'[1]FLEX boilerplates (DODT)'!$F48</f>
        <v>0</v>
      </c>
      <c r="W52">
        <f t="shared" si="12"/>
        <v>0</v>
      </c>
      <c r="X52">
        <f t="shared" si="13"/>
        <v>0</v>
      </c>
      <c r="Y52">
        <f>'[1]FLEX boilerplates (DODT)'!$D48</f>
        <v>0</v>
      </c>
      <c r="Z52">
        <f>'[1]FLEX boilerplates (DODT)'!$G48</f>
        <v>0</v>
      </c>
      <c r="AA52">
        <f>'[1]FLEX boilerplates (DODT)'!$H48</f>
        <v>0</v>
      </c>
      <c r="AB52">
        <f>'[1]FLEX boilerplates (DODT)'!$I48</f>
        <v>0</v>
      </c>
      <c r="AD52">
        <f>'[1]FLEX boilerplates (DODT)'!$J48</f>
        <v>0</v>
      </c>
      <c r="AF52">
        <f t="shared" si="14"/>
        <v>0</v>
      </c>
      <c r="AG52">
        <f>'[1]FLEX boilerplates (DODT)'!$K48</f>
        <v>0</v>
      </c>
      <c r="AH52">
        <f t="shared" si="15"/>
        <v>0</v>
      </c>
      <c r="AI52">
        <f>'[1]FLEX boilerplates (DODT)'!$L48</f>
        <v>0</v>
      </c>
      <c r="AK52">
        <f t="shared" si="16"/>
        <v>0</v>
      </c>
      <c r="AM52">
        <f>'[1]FLEX boilerplates (DODT)'!$M48</f>
        <v>0</v>
      </c>
      <c r="AO52">
        <f>'[1]FLEX boilerplates (DODT)'!$N48</f>
        <v>0</v>
      </c>
      <c r="AS52">
        <f>'[1]FLEX boilerplates (DODT)'!$O48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'[1]FLEX boilerplates (DODT)'!$C49</f>
        <v>0</v>
      </c>
      <c r="K53">
        <f t="shared" si="8"/>
        <v>0</v>
      </c>
      <c r="L53">
        <f t="shared" si="9"/>
        <v>0</v>
      </c>
      <c r="M53">
        <f t="shared" si="10"/>
        <v>0</v>
      </c>
      <c r="R53">
        <f>'[1]FLEX boilerplates (DODT)'!$E49</f>
        <v>0</v>
      </c>
      <c r="T53">
        <f t="shared" si="11"/>
        <v>0</v>
      </c>
      <c r="U53">
        <f>'[1]FLEX boilerplates (DODT)'!$F49</f>
        <v>0</v>
      </c>
      <c r="W53">
        <f t="shared" si="12"/>
        <v>0</v>
      </c>
      <c r="X53">
        <f t="shared" si="13"/>
        <v>0</v>
      </c>
      <c r="Y53">
        <f>'[1]FLEX boilerplates (DODT)'!$D49</f>
        <v>0</v>
      </c>
      <c r="Z53">
        <f>'[1]FLEX boilerplates (DODT)'!$G49</f>
        <v>0</v>
      </c>
      <c r="AA53">
        <f>'[1]FLEX boilerplates (DODT)'!$H49</f>
        <v>0</v>
      </c>
      <c r="AB53">
        <f>'[1]FLEX boilerplates (DODT)'!$I49</f>
        <v>0</v>
      </c>
      <c r="AD53">
        <f>'[1]FLEX boilerplates (DODT)'!$J49</f>
        <v>0</v>
      </c>
      <c r="AF53">
        <f t="shared" si="14"/>
        <v>0</v>
      </c>
      <c r="AG53">
        <f>'[1]FLEX boilerplates (DODT)'!$K49</f>
        <v>0</v>
      </c>
      <c r="AH53">
        <f t="shared" si="15"/>
        <v>0</v>
      </c>
      <c r="AI53">
        <f>'[1]FLEX boilerplates (DODT)'!$L49</f>
        <v>0</v>
      </c>
      <c r="AK53">
        <f t="shared" si="16"/>
        <v>0</v>
      </c>
      <c r="AM53">
        <f>'[1]FLEX boilerplates (DODT)'!$M49</f>
        <v>0</v>
      </c>
      <c r="AO53">
        <f>'[1]FLEX boilerplates (DODT)'!$N49</f>
        <v>0</v>
      </c>
      <c r="AS53">
        <f>'[1]FLEX boilerplates (DODT)'!$O49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'[1]FLEX boilerplates (DODT)'!$C50</f>
        <v>0</v>
      </c>
      <c r="K54">
        <f t="shared" si="8"/>
        <v>0</v>
      </c>
      <c r="L54">
        <f t="shared" si="9"/>
        <v>0</v>
      </c>
      <c r="M54">
        <f t="shared" si="10"/>
        <v>0</v>
      </c>
      <c r="R54">
        <f>'[1]FLEX boilerplates (DODT)'!$E50</f>
        <v>0</v>
      </c>
      <c r="T54">
        <f t="shared" si="11"/>
        <v>0</v>
      </c>
      <c r="U54">
        <f>'[1]FLEX boilerplates (DODT)'!$F50</f>
        <v>0</v>
      </c>
      <c r="W54">
        <f t="shared" si="12"/>
        <v>0</v>
      </c>
      <c r="X54">
        <f t="shared" si="13"/>
        <v>0</v>
      </c>
      <c r="Y54">
        <f>'[1]FLEX boilerplates (DODT)'!$D50</f>
        <v>0</v>
      </c>
      <c r="Z54">
        <f>'[1]FLEX boilerplates (DODT)'!$G50</f>
        <v>0</v>
      </c>
      <c r="AA54">
        <f>'[1]FLEX boilerplates (DODT)'!$H50</f>
        <v>0</v>
      </c>
      <c r="AB54">
        <f>'[1]FLEX boilerplates (DODT)'!$I50</f>
        <v>0</v>
      </c>
      <c r="AD54">
        <f>'[1]FLEX boilerplates (DODT)'!$J50</f>
        <v>0</v>
      </c>
      <c r="AF54">
        <f t="shared" si="14"/>
        <v>0</v>
      </c>
      <c r="AG54">
        <f>'[1]FLEX boilerplates (DODT)'!$K50</f>
        <v>0</v>
      </c>
      <c r="AH54">
        <f t="shared" si="15"/>
        <v>0</v>
      </c>
      <c r="AI54">
        <f>'[1]FLEX boilerplates (DODT)'!$L50</f>
        <v>0</v>
      </c>
      <c r="AK54">
        <f t="shared" si="16"/>
        <v>0</v>
      </c>
      <c r="AM54">
        <f>'[1]FLEX boilerplates (DODT)'!$M50</f>
        <v>0</v>
      </c>
      <c r="AO54">
        <f>'[1]FLEX boilerplates (DODT)'!$N50</f>
        <v>0</v>
      </c>
      <c r="AS54">
        <f>'[1]FLEX boilerplates (DODT)'!$O50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'[1]FLEX boilerplates (DODT)'!$C51</f>
        <v>0</v>
      </c>
      <c r="K55">
        <f t="shared" si="8"/>
        <v>0</v>
      </c>
      <c r="L55">
        <f t="shared" si="9"/>
        <v>0</v>
      </c>
      <c r="M55">
        <f t="shared" si="10"/>
        <v>0</v>
      </c>
      <c r="R55">
        <f>'[1]FLEX boilerplates (DODT)'!$E51</f>
        <v>0</v>
      </c>
      <c r="T55">
        <f t="shared" si="11"/>
        <v>0</v>
      </c>
      <c r="U55">
        <f>'[1]FLEX boilerplates (DODT)'!$F51</f>
        <v>0</v>
      </c>
      <c r="W55">
        <f t="shared" si="12"/>
        <v>0</v>
      </c>
      <c r="X55">
        <f t="shared" si="13"/>
        <v>0</v>
      </c>
      <c r="Y55">
        <f>'[1]FLEX boilerplates (DODT)'!$D51</f>
        <v>0</v>
      </c>
      <c r="Z55">
        <f>'[1]FLEX boilerplates (DODT)'!$G51</f>
        <v>0</v>
      </c>
      <c r="AA55">
        <f>'[1]FLEX boilerplates (DODT)'!$H51</f>
        <v>0</v>
      </c>
      <c r="AB55">
        <f>'[1]FLEX boilerplates (DODT)'!$I51</f>
        <v>0</v>
      </c>
      <c r="AD55">
        <f>'[1]FLEX boilerplates (DODT)'!$J51</f>
        <v>0</v>
      </c>
      <c r="AF55">
        <f t="shared" si="14"/>
        <v>0</v>
      </c>
      <c r="AG55">
        <f>'[1]FLEX boilerplates (DODT)'!$K51</f>
        <v>0</v>
      </c>
      <c r="AH55">
        <f t="shared" si="15"/>
        <v>0</v>
      </c>
      <c r="AI55">
        <f>'[1]FLEX boilerplates (DODT)'!$L51</f>
        <v>0</v>
      </c>
      <c r="AK55">
        <f t="shared" si="16"/>
        <v>0</v>
      </c>
      <c r="AM55">
        <f>'[1]FLEX boilerplates (DODT)'!$M51</f>
        <v>0</v>
      </c>
      <c r="AO55">
        <f>'[1]FLEX boilerplates (DODT)'!$N51</f>
        <v>0</v>
      </c>
      <c r="AS55">
        <f>'[1]FLEX boilerplates (DODT)'!$O51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'[1]FLEX boilerplates (DODT)'!$C52</f>
        <v>0</v>
      </c>
      <c r="K56">
        <f t="shared" si="8"/>
        <v>0</v>
      </c>
      <c r="L56">
        <f t="shared" si="9"/>
        <v>0</v>
      </c>
      <c r="M56">
        <f t="shared" si="10"/>
        <v>0</v>
      </c>
      <c r="R56">
        <f>'[1]FLEX boilerplates (DODT)'!$E52</f>
        <v>0</v>
      </c>
      <c r="T56">
        <f t="shared" si="11"/>
        <v>0</v>
      </c>
      <c r="U56">
        <f>'[1]FLEX boilerplates (DODT)'!$F52</f>
        <v>0</v>
      </c>
      <c r="W56">
        <f t="shared" si="12"/>
        <v>0</v>
      </c>
      <c r="X56">
        <f t="shared" si="13"/>
        <v>0</v>
      </c>
      <c r="Y56">
        <f>'[1]FLEX boilerplates (DODT)'!$D52</f>
        <v>0</v>
      </c>
      <c r="Z56">
        <f>'[1]FLEX boilerplates (DODT)'!$G52</f>
        <v>0</v>
      </c>
      <c r="AA56">
        <f>'[1]FLEX boilerplates (DODT)'!$H52</f>
        <v>0</v>
      </c>
      <c r="AB56">
        <f>'[1]FLEX boilerplates (DODT)'!$I52</f>
        <v>0</v>
      </c>
      <c r="AD56">
        <f>'[1]FLEX boilerplates (DODT)'!$J52</f>
        <v>0</v>
      </c>
      <c r="AF56">
        <f t="shared" si="14"/>
        <v>0</v>
      </c>
      <c r="AG56">
        <f>'[1]FLEX boilerplates (DODT)'!$K52</f>
        <v>0</v>
      </c>
      <c r="AH56">
        <f t="shared" si="15"/>
        <v>0</v>
      </c>
      <c r="AI56">
        <f>'[1]FLEX boilerplates (DODT)'!$L52</f>
        <v>0</v>
      </c>
      <c r="AK56">
        <f t="shared" si="16"/>
        <v>0</v>
      </c>
      <c r="AM56">
        <f>'[1]FLEX boilerplates (DODT)'!$M52</f>
        <v>0</v>
      </c>
      <c r="AO56">
        <f>'[1]FLEX boilerplates (DODT)'!$N52</f>
        <v>0</v>
      </c>
      <c r="AS56">
        <f>'[1]FLEX boilerplates (DODT)'!$O52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'[1]FLEX boilerplates (DODT)'!$C53</f>
        <v>0</v>
      </c>
      <c r="K57">
        <f t="shared" si="8"/>
        <v>0</v>
      </c>
      <c r="L57">
        <f t="shared" si="9"/>
        <v>0</v>
      </c>
      <c r="M57">
        <f t="shared" si="10"/>
        <v>0</v>
      </c>
      <c r="R57">
        <f>'[1]FLEX boilerplates (DODT)'!$E53</f>
        <v>0</v>
      </c>
      <c r="T57">
        <f t="shared" si="11"/>
        <v>0</v>
      </c>
      <c r="U57">
        <f>'[1]FLEX boilerplates (DODT)'!$F53</f>
        <v>0</v>
      </c>
      <c r="W57">
        <f t="shared" si="12"/>
        <v>0</v>
      </c>
      <c r="X57">
        <f t="shared" si="13"/>
        <v>0</v>
      </c>
      <c r="Y57">
        <f>'[1]FLEX boilerplates (DODT)'!$D53</f>
        <v>0</v>
      </c>
      <c r="Z57">
        <f>'[1]FLEX boilerplates (DODT)'!$G53</f>
        <v>0</v>
      </c>
      <c r="AA57">
        <f>'[1]FLEX boilerplates (DODT)'!$H53</f>
        <v>0</v>
      </c>
      <c r="AB57">
        <f>'[1]FLEX boilerplates (DODT)'!$I53</f>
        <v>0</v>
      </c>
      <c r="AD57">
        <f>'[1]FLEX boilerplates (DODT)'!$J53</f>
        <v>0</v>
      </c>
      <c r="AF57">
        <f t="shared" si="14"/>
        <v>0</v>
      </c>
      <c r="AG57">
        <f>'[1]FLEX boilerplates (DODT)'!$K53</f>
        <v>0</v>
      </c>
      <c r="AH57">
        <f t="shared" si="15"/>
        <v>0</v>
      </c>
      <c r="AI57">
        <f>'[1]FLEX boilerplates (DODT)'!$L53</f>
        <v>0</v>
      </c>
      <c r="AK57">
        <f t="shared" si="16"/>
        <v>0</v>
      </c>
      <c r="AM57">
        <f>'[1]FLEX boilerplates (DODT)'!$M53</f>
        <v>0</v>
      </c>
      <c r="AO57">
        <f>'[1]FLEX boilerplates (DODT)'!$N53</f>
        <v>0</v>
      </c>
      <c r="AS57">
        <f>'[1]FLEX boilerplates (DODT)'!$O53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'[1]FLEX boilerplates (DODT)'!$C54</f>
        <v>0</v>
      </c>
      <c r="K58">
        <f t="shared" si="8"/>
        <v>0</v>
      </c>
      <c r="L58">
        <f t="shared" si="9"/>
        <v>0</v>
      </c>
      <c r="M58">
        <f t="shared" si="10"/>
        <v>0</v>
      </c>
      <c r="R58">
        <f>'[1]FLEX boilerplates (DODT)'!$E54</f>
        <v>0</v>
      </c>
      <c r="T58">
        <f t="shared" si="11"/>
        <v>0</v>
      </c>
      <c r="U58">
        <f>'[1]FLEX boilerplates (DODT)'!$F54</f>
        <v>0</v>
      </c>
      <c r="W58">
        <f t="shared" si="12"/>
        <v>0</v>
      </c>
      <c r="X58">
        <f t="shared" si="13"/>
        <v>0</v>
      </c>
      <c r="Y58">
        <f>'[1]FLEX boilerplates (DODT)'!$D54</f>
        <v>0</v>
      </c>
      <c r="Z58">
        <f>'[1]FLEX boilerplates (DODT)'!$G54</f>
        <v>0</v>
      </c>
      <c r="AA58">
        <f>'[1]FLEX boilerplates (DODT)'!$H54</f>
        <v>0</v>
      </c>
      <c r="AB58">
        <f>'[1]FLEX boilerplates (DODT)'!$I54</f>
        <v>0</v>
      </c>
      <c r="AD58">
        <f>'[1]FLEX boilerplates (DODT)'!$J54</f>
        <v>0</v>
      </c>
      <c r="AF58">
        <f t="shared" si="14"/>
        <v>0</v>
      </c>
      <c r="AG58">
        <f>'[1]FLEX boilerplates (DODT)'!$K54</f>
        <v>0</v>
      </c>
      <c r="AH58">
        <f t="shared" si="15"/>
        <v>0</v>
      </c>
      <c r="AI58">
        <f>'[1]FLEX boilerplates (DODT)'!$L54</f>
        <v>0</v>
      </c>
      <c r="AK58">
        <f t="shared" si="16"/>
        <v>0</v>
      </c>
      <c r="AM58">
        <f>'[1]FLEX boilerplates (DODT)'!$M54</f>
        <v>0</v>
      </c>
      <c r="AO58">
        <f>'[1]FLEX boilerplates (DODT)'!$N54</f>
        <v>0</v>
      </c>
      <c r="AS58">
        <f>'[1]FLEX boilerplates (DODT)'!$O54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'[1]FLEX boilerplates (DODT)'!$C55</f>
        <v>0</v>
      </c>
      <c r="K59">
        <f t="shared" si="8"/>
        <v>0</v>
      </c>
      <c r="L59">
        <f t="shared" si="9"/>
        <v>0</v>
      </c>
      <c r="M59">
        <f t="shared" si="10"/>
        <v>0</v>
      </c>
      <c r="R59">
        <f>'[1]FLEX boilerplates (DODT)'!$E55</f>
        <v>0</v>
      </c>
      <c r="T59">
        <f t="shared" si="11"/>
        <v>0</v>
      </c>
      <c r="U59">
        <f>'[1]FLEX boilerplates (DODT)'!$F55</f>
        <v>0</v>
      </c>
      <c r="W59">
        <f t="shared" si="12"/>
        <v>0</v>
      </c>
      <c r="X59">
        <f t="shared" si="13"/>
        <v>0</v>
      </c>
      <c r="Y59">
        <f>'[1]FLEX boilerplates (DODT)'!$D55</f>
        <v>0</v>
      </c>
      <c r="Z59">
        <f>'[1]FLEX boilerplates (DODT)'!$G55</f>
        <v>0</v>
      </c>
      <c r="AA59">
        <f>'[1]FLEX boilerplates (DODT)'!$H55</f>
        <v>0</v>
      </c>
      <c r="AB59">
        <f>'[1]FLEX boilerplates (DODT)'!$I55</f>
        <v>0</v>
      </c>
      <c r="AD59">
        <f>'[1]FLEX boilerplates (DODT)'!$J55</f>
        <v>0</v>
      </c>
      <c r="AF59">
        <f t="shared" si="14"/>
        <v>0</v>
      </c>
      <c r="AG59">
        <f>'[1]FLEX boilerplates (DODT)'!$K55</f>
        <v>0</v>
      </c>
      <c r="AH59">
        <f t="shared" si="15"/>
        <v>0</v>
      </c>
      <c r="AI59">
        <f>'[1]FLEX boilerplates (DODT)'!$L55</f>
        <v>0</v>
      </c>
      <c r="AK59">
        <f t="shared" si="16"/>
        <v>0</v>
      </c>
      <c r="AM59">
        <f>'[1]FLEX boilerplates (DODT)'!$M55</f>
        <v>0</v>
      </c>
      <c r="AO59">
        <f>'[1]FLEX boilerplates (DODT)'!$N55</f>
        <v>0</v>
      </c>
      <c r="AS59">
        <f>'[1]FLEX boilerplates (DODT)'!$O55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'[1]FLEX boilerplates (DODT)'!$C56</f>
        <v>0</v>
      </c>
      <c r="K60">
        <f t="shared" si="8"/>
        <v>0</v>
      </c>
      <c r="L60">
        <f t="shared" si="9"/>
        <v>0</v>
      </c>
      <c r="M60">
        <f t="shared" si="10"/>
        <v>0</v>
      </c>
      <c r="R60">
        <f>'[1]FLEX boilerplates (DODT)'!$E56</f>
        <v>0</v>
      </c>
      <c r="T60">
        <f t="shared" si="11"/>
        <v>0</v>
      </c>
      <c r="U60">
        <f>'[1]FLEX boilerplates (DODT)'!$F56</f>
        <v>0</v>
      </c>
      <c r="W60">
        <f t="shared" si="12"/>
        <v>0</v>
      </c>
      <c r="X60">
        <f t="shared" si="13"/>
        <v>0</v>
      </c>
      <c r="Y60">
        <f>'[1]FLEX boilerplates (DODT)'!$D56</f>
        <v>0</v>
      </c>
      <c r="Z60">
        <f>'[1]FLEX boilerplates (DODT)'!$G56</f>
        <v>0</v>
      </c>
      <c r="AA60">
        <f>'[1]FLEX boilerplates (DODT)'!$H56</f>
        <v>0</v>
      </c>
      <c r="AB60">
        <f>'[1]FLEX boilerplates (DODT)'!$I56</f>
        <v>0</v>
      </c>
      <c r="AD60">
        <f>'[1]FLEX boilerplates (DODT)'!$J56</f>
        <v>0</v>
      </c>
      <c r="AF60">
        <f t="shared" si="14"/>
        <v>0</v>
      </c>
      <c r="AG60">
        <f>'[1]FLEX boilerplates (DODT)'!$K56</f>
        <v>0</v>
      </c>
      <c r="AH60">
        <f t="shared" si="15"/>
        <v>0</v>
      </c>
      <c r="AI60">
        <f>'[1]FLEX boilerplates (DODT)'!$L56</f>
        <v>0</v>
      </c>
      <c r="AK60">
        <f t="shared" si="16"/>
        <v>0</v>
      </c>
      <c r="AM60">
        <f>'[1]FLEX boilerplates (DODT)'!$M56</f>
        <v>0</v>
      </c>
      <c r="AO60">
        <f>'[1]FLEX boilerplates (DODT)'!$N56</f>
        <v>0</v>
      </c>
      <c r="AS60">
        <f>'[1]FLEX boilerplates (DODT)'!$O56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'[1]FLEX boilerplates (DODT)'!$C57</f>
        <v>0</v>
      </c>
      <c r="K61">
        <f t="shared" si="8"/>
        <v>0</v>
      </c>
      <c r="L61">
        <f t="shared" si="9"/>
        <v>0</v>
      </c>
      <c r="M61">
        <f t="shared" si="10"/>
        <v>0</v>
      </c>
      <c r="R61">
        <f>'[1]FLEX boilerplates (DODT)'!$E57</f>
        <v>0</v>
      </c>
      <c r="T61">
        <f t="shared" si="11"/>
        <v>0</v>
      </c>
      <c r="U61">
        <f>'[1]FLEX boilerplates (DODT)'!$F57</f>
        <v>0</v>
      </c>
      <c r="W61">
        <f t="shared" si="12"/>
        <v>0</v>
      </c>
      <c r="X61">
        <f t="shared" si="13"/>
        <v>0</v>
      </c>
      <c r="Y61">
        <f>'[1]FLEX boilerplates (DODT)'!$D57</f>
        <v>0</v>
      </c>
      <c r="Z61">
        <f>'[1]FLEX boilerplates (DODT)'!$G57</f>
        <v>0</v>
      </c>
      <c r="AA61">
        <f>'[1]FLEX boilerplates (DODT)'!$H57</f>
        <v>0</v>
      </c>
      <c r="AB61">
        <f>'[1]FLEX boilerplates (DODT)'!$I57</f>
        <v>0</v>
      </c>
      <c r="AD61">
        <f>'[1]FLEX boilerplates (DODT)'!$J57</f>
        <v>0</v>
      </c>
      <c r="AF61">
        <f t="shared" si="14"/>
        <v>0</v>
      </c>
      <c r="AG61">
        <f>'[1]FLEX boilerplates (DODT)'!$K57</f>
        <v>0</v>
      </c>
      <c r="AH61">
        <f t="shared" si="15"/>
        <v>0</v>
      </c>
      <c r="AI61">
        <f>'[1]FLEX boilerplates (DODT)'!$L57</f>
        <v>0</v>
      </c>
      <c r="AK61">
        <f t="shared" si="16"/>
        <v>0</v>
      </c>
      <c r="AM61">
        <f>'[1]FLEX boilerplates (DODT)'!$M57</f>
        <v>0</v>
      </c>
      <c r="AO61">
        <f>'[1]FLEX boilerplates (DODT)'!$N57</f>
        <v>0</v>
      </c>
      <c r="AS61">
        <f>'[1]FLEX boilerplates (DODT)'!$O57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'[1]FLEX boilerplates (DODT)'!$C58</f>
        <v>0</v>
      </c>
      <c r="K62">
        <f t="shared" si="8"/>
        <v>0</v>
      </c>
      <c r="L62">
        <f t="shared" si="9"/>
        <v>0</v>
      </c>
      <c r="M62">
        <f t="shared" si="10"/>
        <v>0</v>
      </c>
      <c r="R62">
        <f>'[1]FLEX boilerplates (DODT)'!$E58</f>
        <v>0</v>
      </c>
      <c r="T62">
        <f t="shared" si="11"/>
        <v>0</v>
      </c>
      <c r="U62">
        <f>'[1]FLEX boilerplates (DODT)'!$F58</f>
        <v>0</v>
      </c>
      <c r="W62">
        <f t="shared" si="12"/>
        <v>0</v>
      </c>
      <c r="X62">
        <f t="shared" si="13"/>
        <v>0</v>
      </c>
      <c r="Y62">
        <f>'[1]FLEX boilerplates (DODT)'!$D58</f>
        <v>0</v>
      </c>
      <c r="Z62">
        <f>'[1]FLEX boilerplates (DODT)'!$G58</f>
        <v>0</v>
      </c>
      <c r="AA62">
        <f>'[1]FLEX boilerplates (DODT)'!$H58</f>
        <v>0</v>
      </c>
      <c r="AB62">
        <f>'[1]FLEX boilerplates (DODT)'!$I58</f>
        <v>0</v>
      </c>
      <c r="AD62">
        <f>'[1]FLEX boilerplates (DODT)'!$J58</f>
        <v>0</v>
      </c>
      <c r="AF62">
        <f t="shared" si="14"/>
        <v>0</v>
      </c>
      <c r="AG62">
        <f>'[1]FLEX boilerplates (DODT)'!$K58</f>
        <v>0</v>
      </c>
      <c r="AH62">
        <f t="shared" si="15"/>
        <v>0</v>
      </c>
      <c r="AI62">
        <f>'[1]FLEX boilerplates (DODT)'!$L58</f>
        <v>0</v>
      </c>
      <c r="AK62">
        <f t="shared" si="16"/>
        <v>0</v>
      </c>
      <c r="AM62">
        <f>'[1]FLEX boilerplates (DODT)'!$M58</f>
        <v>0</v>
      </c>
      <c r="AO62">
        <f>'[1]FLEX boilerplates (DODT)'!$N58</f>
        <v>0</v>
      </c>
      <c r="AS62">
        <f>'[1]FLEX boilerplates (DODT)'!$O58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'[1]FLEX boilerplates (DODT)'!$C59</f>
        <v>0</v>
      </c>
      <c r="K63">
        <f t="shared" si="8"/>
        <v>0</v>
      </c>
      <c r="L63">
        <f t="shared" si="9"/>
        <v>0</v>
      </c>
      <c r="M63">
        <f t="shared" si="10"/>
        <v>0</v>
      </c>
      <c r="R63">
        <f>'[1]FLEX boilerplates (DODT)'!$E59</f>
        <v>0</v>
      </c>
      <c r="T63">
        <f t="shared" si="11"/>
        <v>0</v>
      </c>
      <c r="U63">
        <f>'[1]FLEX boilerplates (DODT)'!$F59</f>
        <v>0</v>
      </c>
      <c r="W63">
        <f t="shared" si="12"/>
        <v>0</v>
      </c>
      <c r="X63">
        <f t="shared" si="13"/>
        <v>0</v>
      </c>
      <c r="Y63">
        <f>'[1]FLEX boilerplates (DODT)'!$D59</f>
        <v>0</v>
      </c>
      <c r="Z63">
        <f>'[1]FLEX boilerplates (DODT)'!$G59</f>
        <v>0</v>
      </c>
      <c r="AA63">
        <f>'[1]FLEX boilerplates (DODT)'!$H59</f>
        <v>0</v>
      </c>
      <c r="AB63">
        <f>'[1]FLEX boilerplates (DODT)'!$I59</f>
        <v>0</v>
      </c>
      <c r="AD63">
        <f>'[1]FLEX boilerplates (DODT)'!$J59</f>
        <v>0</v>
      </c>
      <c r="AF63">
        <f t="shared" si="14"/>
        <v>0</v>
      </c>
      <c r="AG63">
        <f>'[1]FLEX boilerplates (DODT)'!$K59</f>
        <v>0</v>
      </c>
      <c r="AH63">
        <f t="shared" si="15"/>
        <v>0</v>
      </c>
      <c r="AI63">
        <f>'[1]FLEX boilerplates (DODT)'!$L59</f>
        <v>0</v>
      </c>
      <c r="AK63">
        <f t="shared" si="16"/>
        <v>0</v>
      </c>
      <c r="AM63">
        <f>'[1]FLEX boilerplates (DODT)'!$M59</f>
        <v>0</v>
      </c>
      <c r="AO63">
        <f>'[1]FLEX boilerplates (DODT)'!$N59</f>
        <v>0</v>
      </c>
      <c r="AS63">
        <f>'[1]FLEX boilerplates (DODT)'!$O59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'[1]FLEX boilerplates (DODT)'!$C60</f>
        <v>0</v>
      </c>
      <c r="K64">
        <f t="shared" si="8"/>
        <v>0</v>
      </c>
      <c r="L64">
        <f t="shared" si="9"/>
        <v>0</v>
      </c>
      <c r="M64">
        <f t="shared" si="10"/>
        <v>0</v>
      </c>
      <c r="R64">
        <f>'[1]FLEX boilerplates (DODT)'!$E60</f>
        <v>0</v>
      </c>
      <c r="T64">
        <f t="shared" si="11"/>
        <v>0</v>
      </c>
      <c r="U64">
        <f>'[1]FLEX boilerplates (DODT)'!$F60</f>
        <v>0</v>
      </c>
      <c r="W64">
        <f t="shared" si="12"/>
        <v>0</v>
      </c>
      <c r="X64">
        <f t="shared" si="13"/>
        <v>0</v>
      </c>
      <c r="Y64">
        <f>'[1]FLEX boilerplates (DODT)'!$D60</f>
        <v>0</v>
      </c>
      <c r="Z64">
        <f>'[1]FLEX boilerplates (DODT)'!$G60</f>
        <v>0</v>
      </c>
      <c r="AA64">
        <f>'[1]FLEX boilerplates (DODT)'!$H60</f>
        <v>0</v>
      </c>
      <c r="AB64">
        <f>'[1]FLEX boilerplates (DODT)'!$I60</f>
        <v>0</v>
      </c>
      <c r="AD64">
        <f>'[1]FLEX boilerplates (DODT)'!$J60</f>
        <v>0</v>
      </c>
      <c r="AF64">
        <f t="shared" si="14"/>
        <v>0</v>
      </c>
      <c r="AG64">
        <f>'[1]FLEX boilerplates (DODT)'!$K60</f>
        <v>0</v>
      </c>
      <c r="AH64">
        <f t="shared" si="15"/>
        <v>0</v>
      </c>
      <c r="AI64">
        <f>'[1]FLEX boilerplates (DODT)'!$L60</f>
        <v>0</v>
      </c>
      <c r="AK64">
        <f t="shared" si="16"/>
        <v>0</v>
      </c>
      <c r="AM64">
        <f>'[1]FLEX boilerplates (DODT)'!$M60</f>
        <v>0</v>
      </c>
      <c r="AO64">
        <f>'[1]FLEX boilerplates (DODT)'!$N60</f>
        <v>0</v>
      </c>
      <c r="AS64">
        <f>'[1]FLEX boilerplates (DODT)'!$O60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'[1]FLEX boilerplates (DODT)'!$C61</f>
        <v>0</v>
      </c>
      <c r="K65">
        <f t="shared" si="8"/>
        <v>0</v>
      </c>
      <c r="L65">
        <f t="shared" si="9"/>
        <v>0</v>
      </c>
      <c r="M65">
        <f t="shared" si="10"/>
        <v>0</v>
      </c>
      <c r="R65">
        <f>'[1]FLEX boilerplates (DODT)'!$E61</f>
        <v>0</v>
      </c>
      <c r="T65">
        <f t="shared" si="11"/>
        <v>0</v>
      </c>
      <c r="U65">
        <f>'[1]FLEX boilerplates (DODT)'!$F61</f>
        <v>0</v>
      </c>
      <c r="W65">
        <f t="shared" si="12"/>
        <v>0</v>
      </c>
      <c r="X65">
        <f t="shared" si="13"/>
        <v>0</v>
      </c>
      <c r="Y65">
        <f>'[1]FLEX boilerplates (DODT)'!$D61</f>
        <v>0</v>
      </c>
      <c r="Z65">
        <f>'[1]FLEX boilerplates (DODT)'!$G61</f>
        <v>0</v>
      </c>
      <c r="AA65">
        <f>'[1]FLEX boilerplates (DODT)'!$H61</f>
        <v>0</v>
      </c>
      <c r="AB65">
        <f>'[1]FLEX boilerplates (DODT)'!$I61</f>
        <v>0</v>
      </c>
      <c r="AD65">
        <f>'[1]FLEX boilerplates (DODT)'!$J61</f>
        <v>0</v>
      </c>
      <c r="AF65">
        <f t="shared" si="14"/>
        <v>0</v>
      </c>
      <c r="AG65">
        <f>'[1]FLEX boilerplates (DODT)'!$K61</f>
        <v>0</v>
      </c>
      <c r="AH65">
        <f t="shared" si="15"/>
        <v>0</v>
      </c>
      <c r="AI65">
        <f>'[1]FLEX boilerplates (DODT)'!$L61</f>
        <v>0</v>
      </c>
      <c r="AK65">
        <f t="shared" si="16"/>
        <v>0</v>
      </c>
      <c r="AM65">
        <f>'[1]FLEX boilerplates (DODT)'!$M61</f>
        <v>0</v>
      </c>
      <c r="AO65">
        <f>'[1]FLEX boilerplates (DODT)'!$N61</f>
        <v>0</v>
      </c>
      <c r="AS65">
        <f>'[1]FLEX boilerplates (DODT)'!$O61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'[1]FLEX boilerplates (DODT)'!$C62</f>
        <v>0</v>
      </c>
      <c r="K66">
        <f t="shared" si="8"/>
        <v>0</v>
      </c>
      <c r="L66">
        <f t="shared" si="9"/>
        <v>0</v>
      </c>
      <c r="M66">
        <f t="shared" si="10"/>
        <v>0</v>
      </c>
      <c r="R66">
        <f>'[1]FLEX boilerplates (DODT)'!$E62</f>
        <v>0</v>
      </c>
      <c r="T66">
        <f t="shared" si="11"/>
        <v>0</v>
      </c>
      <c r="U66">
        <f>'[1]FLEX boilerplates (DODT)'!$F62</f>
        <v>0</v>
      </c>
      <c r="W66">
        <f t="shared" si="12"/>
        <v>0</v>
      </c>
      <c r="X66">
        <f t="shared" si="13"/>
        <v>0</v>
      </c>
      <c r="Y66">
        <f>'[1]FLEX boilerplates (DODT)'!$D62</f>
        <v>0</v>
      </c>
      <c r="Z66">
        <f>'[1]FLEX boilerplates (DODT)'!$G62</f>
        <v>0</v>
      </c>
      <c r="AA66">
        <f>'[1]FLEX boilerplates (DODT)'!$H62</f>
        <v>0</v>
      </c>
      <c r="AB66">
        <f>'[1]FLEX boilerplates (DODT)'!$I62</f>
        <v>0</v>
      </c>
      <c r="AD66">
        <f>'[1]FLEX boilerplates (DODT)'!$J62</f>
        <v>0</v>
      </c>
      <c r="AF66">
        <f t="shared" si="14"/>
        <v>0</v>
      </c>
      <c r="AG66">
        <f>'[1]FLEX boilerplates (DODT)'!$K62</f>
        <v>0</v>
      </c>
      <c r="AH66">
        <f t="shared" si="15"/>
        <v>0</v>
      </c>
      <c r="AI66">
        <f>'[1]FLEX boilerplates (DODT)'!$L62</f>
        <v>0</v>
      </c>
      <c r="AK66">
        <f t="shared" si="16"/>
        <v>0</v>
      </c>
      <c r="AM66">
        <f>'[1]FLEX boilerplates (DODT)'!$M62</f>
        <v>0</v>
      </c>
      <c r="AO66">
        <f>'[1]FLEX boilerplates (DODT)'!$N62</f>
        <v>0</v>
      </c>
      <c r="AS66">
        <f>'[1]FLEX boilerplates (DODT)'!$O62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'[1]FLEX boilerplates (DODT)'!$C63</f>
        <v>0</v>
      </c>
      <c r="K67">
        <f t="shared" si="8"/>
        <v>0</v>
      </c>
      <c r="L67">
        <f t="shared" si="9"/>
        <v>0</v>
      </c>
      <c r="M67">
        <f t="shared" si="10"/>
        <v>0</v>
      </c>
      <c r="R67">
        <f>'[1]FLEX boilerplates (DODT)'!$E63</f>
        <v>0</v>
      </c>
      <c r="T67">
        <f t="shared" si="11"/>
        <v>0</v>
      </c>
      <c r="U67">
        <f>'[1]FLEX boilerplates (DODT)'!$F63</f>
        <v>0</v>
      </c>
      <c r="W67">
        <f t="shared" si="12"/>
        <v>0</v>
      </c>
      <c r="X67">
        <f t="shared" si="13"/>
        <v>0</v>
      </c>
      <c r="Y67">
        <f>'[1]FLEX boilerplates (DODT)'!$D63</f>
        <v>0</v>
      </c>
      <c r="Z67">
        <f>'[1]FLEX boilerplates (DODT)'!$G63</f>
        <v>0</v>
      </c>
      <c r="AA67">
        <f>'[1]FLEX boilerplates (DODT)'!$H63</f>
        <v>0</v>
      </c>
      <c r="AB67">
        <f>'[1]FLEX boilerplates (DODT)'!$I63</f>
        <v>0</v>
      </c>
      <c r="AD67">
        <f>'[1]FLEX boilerplates (DODT)'!$J63</f>
        <v>0</v>
      </c>
      <c r="AF67">
        <f t="shared" si="14"/>
        <v>0</v>
      </c>
      <c r="AG67">
        <f>'[1]FLEX boilerplates (DODT)'!$K63</f>
        <v>0</v>
      </c>
      <c r="AH67">
        <f t="shared" si="15"/>
        <v>0</v>
      </c>
      <c r="AI67">
        <f>'[1]FLEX boilerplates (DODT)'!$L63</f>
        <v>0</v>
      </c>
      <c r="AK67">
        <f t="shared" si="16"/>
        <v>0</v>
      </c>
      <c r="AM67">
        <f>'[1]FLEX boilerplates (DODT)'!$M63</f>
        <v>0</v>
      </c>
      <c r="AO67">
        <f>'[1]FLEX boilerplates (DODT)'!$N63</f>
        <v>0</v>
      </c>
      <c r="AS67">
        <f>'[1]FLEX boilerplates (DODT)'!$O63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'[1]FLEX boilerplates (DODT)'!$C64</f>
        <v>0</v>
      </c>
      <c r="K68">
        <f t="shared" si="8"/>
        <v>0</v>
      </c>
      <c r="L68">
        <f t="shared" si="9"/>
        <v>0</v>
      </c>
      <c r="M68">
        <f t="shared" si="10"/>
        <v>0</v>
      </c>
      <c r="R68">
        <f>'[1]FLEX boilerplates (DODT)'!$E64</f>
        <v>0</v>
      </c>
      <c r="T68">
        <f t="shared" si="11"/>
        <v>0</v>
      </c>
      <c r="U68">
        <f>'[1]FLEX boilerplates (DODT)'!$F64</f>
        <v>0</v>
      </c>
      <c r="W68">
        <f t="shared" si="12"/>
        <v>0</v>
      </c>
      <c r="X68">
        <f t="shared" si="13"/>
        <v>0</v>
      </c>
      <c r="Y68">
        <f>'[1]FLEX boilerplates (DODT)'!$D64</f>
        <v>0</v>
      </c>
      <c r="Z68">
        <f>'[1]FLEX boilerplates (DODT)'!$G64</f>
        <v>0</v>
      </c>
      <c r="AA68">
        <f>'[1]FLEX boilerplates (DODT)'!$H64</f>
        <v>0</v>
      </c>
      <c r="AB68">
        <f>'[1]FLEX boilerplates (DODT)'!$I64</f>
        <v>0</v>
      </c>
      <c r="AD68">
        <f>'[1]FLEX boilerplates (DODT)'!$J64</f>
        <v>0</v>
      </c>
      <c r="AF68">
        <f t="shared" si="14"/>
        <v>0</v>
      </c>
      <c r="AG68">
        <f>'[1]FLEX boilerplates (DODT)'!$K64</f>
        <v>0</v>
      </c>
      <c r="AH68">
        <f t="shared" si="15"/>
        <v>0</v>
      </c>
      <c r="AI68">
        <f>'[1]FLEX boilerplates (DODT)'!$L64</f>
        <v>0</v>
      </c>
      <c r="AK68">
        <f t="shared" si="16"/>
        <v>0</v>
      </c>
      <c r="AM68">
        <f>'[1]FLEX boilerplates (DODT)'!$M64</f>
        <v>0</v>
      </c>
      <c r="AO68">
        <f>'[1]FLEX boilerplates (DODT)'!$N64</f>
        <v>0</v>
      </c>
      <c r="AS68">
        <f>'[1]FLEX boilerplates (DODT)'!$O64</f>
        <v>0</v>
      </c>
      <c r="AU68">
        <f t="shared" si="17"/>
        <v>0</v>
      </c>
      <c r="AV68">
        <f t="shared" si="18"/>
        <v>0</v>
      </c>
      <c r="AW68">
        <f t="shared" si="19"/>
        <v>0</v>
      </c>
      <c r="AX68">
        <f t="shared" si="20"/>
        <v>0</v>
      </c>
      <c r="BG68">
        <f t="shared" si="3"/>
        <v>0</v>
      </c>
      <c r="BH68" s="10">
        <f t="shared" si="21"/>
        <v>0</v>
      </c>
    </row>
    <row r="69" spans="6:60">
      <c r="F69">
        <f t="shared" ref="F69:F103" si="22">IF(B69="",0,(LEN(B69)-LEN(SUBSTITUTE(B69,". ","."))+1))</f>
        <v>0</v>
      </c>
      <c r="G69">
        <f t="shared" ref="G69:G103" si="23">IF(B69="",0,LEN(B69)-LEN(SUBSTITUTE(B69," ",""))+1)</f>
        <v>0</v>
      </c>
      <c r="H69">
        <f t="shared" ref="H69:H103" si="24">IF(F69=0,0,G69/F69)</f>
        <v>0</v>
      </c>
      <c r="I69">
        <f t="shared" si="7"/>
        <v>0</v>
      </c>
      <c r="J69">
        <f>'[1]FLEX boilerplates (DODT)'!$C65</f>
        <v>0</v>
      </c>
      <c r="K69">
        <f t="shared" ref="K69:K103" si="25">IF(G69=0,0,J69/G69)</f>
        <v>0</v>
      </c>
      <c r="L69">
        <f t="shared" si="9"/>
        <v>0</v>
      </c>
      <c r="M69">
        <f t="shared" ref="M69:M103" si="26">IF(G69=0,0,L69/G69)</f>
        <v>0</v>
      </c>
      <c r="R69">
        <f>'[1]FLEX boilerplates (DODT)'!$E65</f>
        <v>0</v>
      </c>
      <c r="T69">
        <f t="shared" ref="T69:T103" si="27">QUOTIENT((Q69+R69+S69),3)</f>
        <v>0</v>
      </c>
      <c r="U69">
        <f>'[1]FLEX boilerplates (DODT)'!$F65</f>
        <v>0</v>
      </c>
      <c r="W69">
        <f t="shared" ref="W69:W103" si="28">QUOTIENT((P69+T69),2)</f>
        <v>0</v>
      </c>
      <c r="X69">
        <f t="shared" ref="X69:X103" si="29">IF(U69=1,1,IF(V69=1,1,0))</f>
        <v>0</v>
      </c>
      <c r="Y69">
        <f>'[1]FLEX boilerplates (DODT)'!$D65</f>
        <v>0</v>
      </c>
      <c r="Z69">
        <f>'[1]FLEX boilerplates (DODT)'!$G65</f>
        <v>0</v>
      </c>
      <c r="AA69">
        <f>'[1]FLEX boilerplates (DODT)'!$H65</f>
        <v>0</v>
      </c>
      <c r="AB69">
        <f>'[1]FLEX boilerplates (DODT)'!$I65</f>
        <v>0</v>
      </c>
      <c r="AD69">
        <f>'[1]FLEX boilerplates (DODT)'!$J65</f>
        <v>0</v>
      </c>
      <c r="AF69">
        <f t="shared" si="14"/>
        <v>0</v>
      </c>
      <c r="AG69">
        <f>'[1]FLEX boilerplates (DODT)'!$K65</f>
        <v>0</v>
      </c>
      <c r="AH69">
        <f t="shared" si="15"/>
        <v>0</v>
      </c>
      <c r="AI69">
        <f>'[1]FLEX boilerplates (DODT)'!$L65</f>
        <v>0</v>
      </c>
      <c r="AK69">
        <f t="shared" si="16"/>
        <v>0</v>
      </c>
      <c r="AM69">
        <f>'[1]FLEX boilerplates (DODT)'!$M65</f>
        <v>0</v>
      </c>
      <c r="AO69">
        <f>'[1]FLEX boilerplates (DODT)'!$N65</f>
        <v>0</v>
      </c>
      <c r="AS69">
        <f>'[1]FLEX boilerplates (DODT)'!$O65</f>
        <v>0</v>
      </c>
      <c r="AU69">
        <f t="shared" ref="AU69:AU103" si="30">IF(G69=0,0,(206.835-(84.6*(K69))-(1.015*(H69))))</f>
        <v>0</v>
      </c>
      <c r="AV69">
        <f t="shared" ref="AV69:AV103" si="31">IF(G69=0,0,(0.39*H69)+(11.8*K69)-15.59)</f>
        <v>0</v>
      </c>
      <c r="AW69">
        <f t="shared" si="19"/>
        <v>0</v>
      </c>
      <c r="AX69">
        <f t="shared" ref="AX69:AX103" si="32">IF(I69=0,0,(4.71*M69)+(0.5*H69)-21.43)</f>
        <v>0</v>
      </c>
      <c r="BG69">
        <f t="shared" si="3"/>
        <v>0</v>
      </c>
      <c r="BH69" s="10">
        <f t="shared" ref="BH69:BH103" si="33">G69/200/24/60</f>
        <v>0</v>
      </c>
    </row>
    <row r="70" spans="6:60">
      <c r="F70">
        <f t="shared" si="22"/>
        <v>0</v>
      </c>
      <c r="G70">
        <f t="shared" si="23"/>
        <v>0</v>
      </c>
      <c r="H70">
        <f t="shared" si="24"/>
        <v>0</v>
      </c>
      <c r="I70">
        <f t="shared" si="7"/>
        <v>0</v>
      </c>
      <c r="J70">
        <f>'[1]FLEX boilerplates (DODT)'!$C66</f>
        <v>0</v>
      </c>
      <c r="K70">
        <f t="shared" si="25"/>
        <v>0</v>
      </c>
      <c r="L70">
        <f t="shared" si="9"/>
        <v>0</v>
      </c>
      <c r="M70">
        <f t="shared" si="26"/>
        <v>0</v>
      </c>
      <c r="R70">
        <f>'[1]FLEX boilerplates (DODT)'!$E66</f>
        <v>0</v>
      </c>
      <c r="T70">
        <f t="shared" si="27"/>
        <v>0</v>
      </c>
      <c r="U70">
        <f>'[1]FLEX boilerplates (DODT)'!$F66</f>
        <v>0</v>
      </c>
      <c r="W70">
        <f t="shared" si="28"/>
        <v>0</v>
      </c>
      <c r="X70">
        <f t="shared" si="29"/>
        <v>0</v>
      </c>
      <c r="Y70">
        <f>'[1]FLEX boilerplates (DODT)'!$D66</f>
        <v>0</v>
      </c>
      <c r="Z70">
        <f>'[1]FLEX boilerplates (DODT)'!$G66</f>
        <v>0</v>
      </c>
      <c r="AA70">
        <f>'[1]FLEX boilerplates (DODT)'!$H66</f>
        <v>0</v>
      </c>
      <c r="AB70">
        <f>'[1]FLEX boilerplates (DODT)'!$I66</f>
        <v>0</v>
      </c>
      <c r="AD70">
        <f>'[1]FLEX boilerplates (DODT)'!$J66</f>
        <v>0</v>
      </c>
      <c r="AF70">
        <f t="shared" si="14"/>
        <v>0</v>
      </c>
      <c r="AG70">
        <f>'[1]FLEX boilerplates (DODT)'!$K66</f>
        <v>0</v>
      </c>
      <c r="AH70">
        <f t="shared" si="15"/>
        <v>0</v>
      </c>
      <c r="AI70">
        <f>'[1]FLEX boilerplates (DODT)'!$L66</f>
        <v>0</v>
      </c>
      <c r="AK70">
        <f t="shared" si="16"/>
        <v>0</v>
      </c>
      <c r="AM70">
        <f>'[1]FLEX boilerplates (DODT)'!$M66</f>
        <v>0</v>
      </c>
      <c r="AO70">
        <f>'[1]FLEX boilerplates (DODT)'!$N66</f>
        <v>0</v>
      </c>
      <c r="AS70">
        <f>'[1]FLEX boilerplates (DODT)'!$O66</f>
        <v>0</v>
      </c>
      <c r="AU70">
        <f t="shared" si="30"/>
        <v>0</v>
      </c>
      <c r="AV70">
        <f t="shared" si="31"/>
        <v>0</v>
      </c>
      <c r="AW70">
        <f t="shared" si="19"/>
        <v>0</v>
      </c>
      <c r="AX70">
        <f t="shared" si="32"/>
        <v>0</v>
      </c>
      <c r="BG70">
        <f t="shared" ref="BG70:BG94" si="34">IF(G70=0,0,AF70/G70*1000)</f>
        <v>0</v>
      </c>
      <c r="BH70" s="10">
        <f t="shared" si="33"/>
        <v>0</v>
      </c>
    </row>
    <row r="71" spans="6:60">
      <c r="F71">
        <f t="shared" si="22"/>
        <v>0</v>
      </c>
      <c r="G71">
        <f t="shared" si="23"/>
        <v>0</v>
      </c>
      <c r="H71">
        <f t="shared" si="24"/>
        <v>0</v>
      </c>
      <c r="I71">
        <f t="shared" ref="I71:I103" si="35">LEN(SUBSTITUTE(B71," ",""))</f>
        <v>0</v>
      </c>
      <c r="J71">
        <f>'[1]FLEX boilerplates (DODT)'!$C67</f>
        <v>0</v>
      </c>
      <c r="K71">
        <f t="shared" si="25"/>
        <v>0</v>
      </c>
      <c r="L71">
        <f t="shared" ref="L71:L103" si="36">LEN(SUBSTITUTE(SUBSTITUTE(SUBSTITUTE(SUBSTITUTE(SUBSTITUTE(SUBSTITUTE(SUBSTITUTE(SUBSTITUTE(SUBSTITUTE(SUBSTITUTE(SUBSTITUTE(SUBSTITUTE(SUBSTITUTE(SUBSTITUTE(SUBSTITUTE(SUBSTITUTE(SUBSTITUTE(SUBSTITUTE(SUBSTITUTE(B71," ",""),".",""),",",""),"?",""),"!",""),";",""),"(",""),")",""),"[",""),"]",""),"-",""),"{",""),"}",""),"/",""),"+",""),"*",""),"_",""),"&amp;",""),"#",""))</f>
        <v>0</v>
      </c>
      <c r="M71">
        <f t="shared" si="26"/>
        <v>0</v>
      </c>
      <c r="R71">
        <f>'[1]FLEX boilerplates (DODT)'!$E67</f>
        <v>0</v>
      </c>
      <c r="T71">
        <f t="shared" si="27"/>
        <v>0</v>
      </c>
      <c r="U71">
        <f>'[1]FLEX boilerplates (DODT)'!$F67</f>
        <v>0</v>
      </c>
      <c r="W71">
        <f t="shared" si="28"/>
        <v>0</v>
      </c>
      <c r="X71">
        <f t="shared" si="29"/>
        <v>0</v>
      </c>
      <c r="Y71">
        <f>'[1]FLEX boilerplates (DODT)'!$D67</f>
        <v>0</v>
      </c>
      <c r="Z71">
        <f>'[1]FLEX boilerplates (DODT)'!$G67</f>
        <v>0</v>
      </c>
      <c r="AA71">
        <f>'[1]FLEX boilerplates (DODT)'!$H67</f>
        <v>0</v>
      </c>
      <c r="AB71">
        <f>'[1]FLEX boilerplates (DODT)'!$I67</f>
        <v>0</v>
      </c>
      <c r="AD71">
        <f>'[1]FLEX boilerplates (DODT)'!$J67</f>
        <v>0</v>
      </c>
      <c r="AF71">
        <f t="shared" ref="AF71:AF103"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boilerplates (DODT)'!$K67</f>
        <v>0</v>
      </c>
      <c r="AH71">
        <f t="shared" ref="AH71:AH103" si="38">IF(G71&gt;0,IF((LEN(B71)-LEN(SUBSTITUTE(B71,"/","")))&gt;0,0,1),0)</f>
        <v>0</v>
      </c>
      <c r="AI71">
        <f>'[1]FLEX boilerplates (DODT)'!$L67</f>
        <v>0</v>
      </c>
      <c r="AK71">
        <f t="shared" ref="AK71:AK103" si="39">IF(G71&gt;0,IF(((LEN(B71)-LEN(SUBSTITUTE(B71,"(","")))+(LEN(B71)-LEN(SUBSTITUTE(B71,")","")))+(LEN(B71)-LEN(SUBSTITUTE(B71,"[","")))+(LEN(B71)-LEN(SUBSTITUTE(B71,"]","")))+(LEN(B71)-LEN(SUBSTITUTE(B71,"{","")))+(LEN(B71)-LEN(SUBSTITUTE(B71,"}",""))))&gt;0,0,1),0)</f>
        <v>0</v>
      </c>
      <c r="AM71">
        <f>'[1]FLEX boilerplates (DODT)'!$M67</f>
        <v>0</v>
      </c>
      <c r="AO71">
        <f>'[1]FLEX boilerplates (DODT)'!$N67</f>
        <v>0</v>
      </c>
      <c r="AS71">
        <f>'[1]FLEX boilerplates (DODT)'!$O67</f>
        <v>0</v>
      </c>
      <c r="AU71">
        <f t="shared" si="30"/>
        <v>0</v>
      </c>
      <c r="AV71">
        <f t="shared" si="31"/>
        <v>0</v>
      </c>
      <c r="AW71">
        <f t="shared" ref="AW71:AW103"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'[1]FLEX boilerplates (DODT)'!$C68</f>
        <v>0</v>
      </c>
      <c r="K72">
        <f t="shared" si="25"/>
        <v>0</v>
      </c>
      <c r="L72">
        <f t="shared" si="36"/>
        <v>0</v>
      </c>
      <c r="M72">
        <f t="shared" si="26"/>
        <v>0</v>
      </c>
      <c r="R72">
        <f>'[1]FLEX boilerplates (DODT)'!$E68</f>
        <v>0</v>
      </c>
      <c r="T72">
        <f t="shared" si="27"/>
        <v>0</v>
      </c>
      <c r="U72">
        <f>'[1]FLEX boilerplates (DODT)'!$F68</f>
        <v>0</v>
      </c>
      <c r="W72">
        <f t="shared" si="28"/>
        <v>0</v>
      </c>
      <c r="X72">
        <f t="shared" si="29"/>
        <v>0</v>
      </c>
      <c r="Y72">
        <f>'[1]FLEX boilerplates (DODT)'!$D68</f>
        <v>0</v>
      </c>
      <c r="Z72">
        <f>'[1]FLEX boilerplates (DODT)'!$G68</f>
        <v>0</v>
      </c>
      <c r="AA72">
        <f>'[1]FLEX boilerplates (DODT)'!$H68</f>
        <v>0</v>
      </c>
      <c r="AB72">
        <f>'[1]FLEX boilerplates (DODT)'!$I68</f>
        <v>0</v>
      </c>
      <c r="AD72">
        <f>'[1]FLEX boilerplates (DODT)'!$J68</f>
        <v>0</v>
      </c>
      <c r="AF72">
        <f t="shared" si="37"/>
        <v>0</v>
      </c>
      <c r="AG72">
        <f>'[1]FLEX boilerplates (DODT)'!$K68</f>
        <v>0</v>
      </c>
      <c r="AH72">
        <f t="shared" si="38"/>
        <v>0</v>
      </c>
      <c r="AI72">
        <f>'[1]FLEX boilerplates (DODT)'!$L68</f>
        <v>0</v>
      </c>
      <c r="AK72">
        <f t="shared" si="39"/>
        <v>0</v>
      </c>
      <c r="AM72">
        <f>'[1]FLEX boilerplates (DODT)'!$M68</f>
        <v>0</v>
      </c>
      <c r="AO72">
        <f>'[1]FLEX boilerplates (DODT)'!$N68</f>
        <v>0</v>
      </c>
      <c r="AS72">
        <f>'[1]FLEX boilerplates (DODT)'!$O68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'[1]FLEX boilerplates (DODT)'!$C69</f>
        <v>0</v>
      </c>
      <c r="K73">
        <f t="shared" si="25"/>
        <v>0</v>
      </c>
      <c r="L73">
        <f t="shared" si="36"/>
        <v>0</v>
      </c>
      <c r="M73">
        <f t="shared" si="26"/>
        <v>0</v>
      </c>
      <c r="R73">
        <f>'[1]FLEX boilerplates (DODT)'!$E69</f>
        <v>0</v>
      </c>
      <c r="T73">
        <f t="shared" si="27"/>
        <v>0</v>
      </c>
      <c r="U73">
        <f>'[1]FLEX boilerplates (DODT)'!$F69</f>
        <v>0</v>
      </c>
      <c r="W73">
        <f t="shared" si="28"/>
        <v>0</v>
      </c>
      <c r="X73">
        <f t="shared" si="29"/>
        <v>0</v>
      </c>
      <c r="Y73">
        <f>'[1]FLEX boilerplates (DODT)'!$D69</f>
        <v>0</v>
      </c>
      <c r="Z73">
        <f>'[1]FLEX boilerplates (DODT)'!$G69</f>
        <v>0</v>
      </c>
      <c r="AA73">
        <f>'[1]FLEX boilerplates (DODT)'!$H69</f>
        <v>0</v>
      </c>
      <c r="AB73">
        <f>'[1]FLEX boilerplates (DODT)'!$I69</f>
        <v>0</v>
      </c>
      <c r="AD73">
        <f>'[1]FLEX boilerplates (DODT)'!$J69</f>
        <v>0</v>
      </c>
      <c r="AF73">
        <f t="shared" si="37"/>
        <v>0</v>
      </c>
      <c r="AG73">
        <f>'[1]FLEX boilerplates (DODT)'!$K69</f>
        <v>0</v>
      </c>
      <c r="AH73">
        <f t="shared" si="38"/>
        <v>0</v>
      </c>
      <c r="AI73">
        <f>'[1]FLEX boilerplates (DODT)'!$L69</f>
        <v>0</v>
      </c>
      <c r="AK73">
        <f t="shared" si="39"/>
        <v>0</v>
      </c>
      <c r="AM73">
        <f>'[1]FLEX boilerplates (DODT)'!$M69</f>
        <v>0</v>
      </c>
      <c r="AO73">
        <f>'[1]FLEX boilerplates (DODT)'!$N69</f>
        <v>0</v>
      </c>
      <c r="AS73">
        <f>'[1]FLEX boilerplates (DODT)'!$O69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'[1]FLEX boilerplates (DODT)'!$C70</f>
        <v>0</v>
      </c>
      <c r="K74">
        <f t="shared" si="25"/>
        <v>0</v>
      </c>
      <c r="L74">
        <f t="shared" si="36"/>
        <v>0</v>
      </c>
      <c r="M74">
        <f t="shared" si="26"/>
        <v>0</v>
      </c>
      <c r="R74">
        <f>'[1]FLEX boilerplates (DODT)'!$E70</f>
        <v>0</v>
      </c>
      <c r="T74">
        <f t="shared" si="27"/>
        <v>0</v>
      </c>
      <c r="U74">
        <f>'[1]FLEX boilerplates (DODT)'!$F70</f>
        <v>0</v>
      </c>
      <c r="W74">
        <f t="shared" si="28"/>
        <v>0</v>
      </c>
      <c r="X74">
        <f t="shared" si="29"/>
        <v>0</v>
      </c>
      <c r="Y74">
        <f>'[1]FLEX boilerplates (DODT)'!$D70</f>
        <v>0</v>
      </c>
      <c r="Z74">
        <f>'[1]FLEX boilerplates (DODT)'!$G70</f>
        <v>0</v>
      </c>
      <c r="AA74">
        <f>'[1]FLEX boilerplates (DODT)'!$H70</f>
        <v>0</v>
      </c>
      <c r="AB74">
        <f>'[1]FLEX boilerplates (DODT)'!$I70</f>
        <v>0</v>
      </c>
      <c r="AD74">
        <f>'[1]FLEX boilerplates (DODT)'!$J70</f>
        <v>0</v>
      </c>
      <c r="AF74">
        <f t="shared" si="37"/>
        <v>0</v>
      </c>
      <c r="AG74">
        <f>'[1]FLEX boilerplates (DODT)'!$K70</f>
        <v>0</v>
      </c>
      <c r="AH74">
        <f t="shared" si="38"/>
        <v>0</v>
      </c>
      <c r="AI74">
        <f>'[1]FLEX boilerplates (DODT)'!$L70</f>
        <v>0</v>
      </c>
      <c r="AK74">
        <f t="shared" si="39"/>
        <v>0</v>
      </c>
      <c r="AM74">
        <f>'[1]FLEX boilerplates (DODT)'!$M70</f>
        <v>0</v>
      </c>
      <c r="AO74">
        <f>'[1]FLEX boilerplates (DODT)'!$N70</f>
        <v>0</v>
      </c>
      <c r="AS74">
        <f>'[1]FLEX boilerplates (DODT)'!$O70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'[1]FLEX boilerplates (DODT)'!$C71</f>
        <v>0</v>
      </c>
      <c r="K75">
        <f t="shared" si="25"/>
        <v>0</v>
      </c>
      <c r="L75">
        <f t="shared" si="36"/>
        <v>0</v>
      </c>
      <c r="M75">
        <f t="shared" si="26"/>
        <v>0</v>
      </c>
      <c r="R75">
        <f>'[1]FLEX boilerplates (DODT)'!$E71</f>
        <v>0</v>
      </c>
      <c r="T75">
        <f t="shared" si="27"/>
        <v>0</v>
      </c>
      <c r="U75">
        <f>'[1]FLEX boilerplates (DODT)'!$F71</f>
        <v>0</v>
      </c>
      <c r="W75">
        <f t="shared" si="28"/>
        <v>0</v>
      </c>
      <c r="X75">
        <f t="shared" si="29"/>
        <v>0</v>
      </c>
      <c r="Y75">
        <f>'[1]FLEX boilerplates (DODT)'!$D71</f>
        <v>0</v>
      </c>
      <c r="Z75">
        <f>'[1]FLEX boilerplates (DODT)'!$G71</f>
        <v>0</v>
      </c>
      <c r="AA75">
        <f>'[1]FLEX boilerplates (DODT)'!$H71</f>
        <v>0</v>
      </c>
      <c r="AB75">
        <f>'[1]FLEX boilerplates (DODT)'!$I71</f>
        <v>0</v>
      </c>
      <c r="AD75">
        <f>'[1]FLEX boilerplates (DODT)'!$J71</f>
        <v>0</v>
      </c>
      <c r="AF75">
        <f t="shared" si="37"/>
        <v>0</v>
      </c>
      <c r="AG75">
        <f>'[1]FLEX boilerplates (DODT)'!$K71</f>
        <v>0</v>
      </c>
      <c r="AH75">
        <f t="shared" si="38"/>
        <v>0</v>
      </c>
      <c r="AI75">
        <f>'[1]FLEX boilerplates (DODT)'!$L71</f>
        <v>0</v>
      </c>
      <c r="AK75">
        <f t="shared" si="39"/>
        <v>0</v>
      </c>
      <c r="AM75">
        <f>'[1]FLEX boilerplates (DODT)'!$M71</f>
        <v>0</v>
      </c>
      <c r="AO75">
        <f>'[1]FLEX boilerplates (DODT)'!$N71</f>
        <v>0</v>
      </c>
      <c r="AS75">
        <f>'[1]FLEX boilerplates (DODT)'!$O71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'[1]FLEX boilerplates (DODT)'!$C72</f>
        <v>0</v>
      </c>
      <c r="K76">
        <f t="shared" si="25"/>
        <v>0</v>
      </c>
      <c r="L76">
        <f t="shared" si="36"/>
        <v>0</v>
      </c>
      <c r="M76">
        <f t="shared" si="26"/>
        <v>0</v>
      </c>
      <c r="R76">
        <f>'[1]FLEX boilerplates (DODT)'!$E72</f>
        <v>0</v>
      </c>
      <c r="T76">
        <f t="shared" si="27"/>
        <v>0</v>
      </c>
      <c r="U76">
        <f>'[1]FLEX boilerplates (DODT)'!$F72</f>
        <v>0</v>
      </c>
      <c r="W76">
        <f t="shared" si="28"/>
        <v>0</v>
      </c>
      <c r="X76">
        <f t="shared" si="29"/>
        <v>0</v>
      </c>
      <c r="Y76">
        <f>'[1]FLEX boilerplates (DODT)'!$D72</f>
        <v>0</v>
      </c>
      <c r="Z76">
        <f>'[1]FLEX boilerplates (DODT)'!$G72</f>
        <v>0</v>
      </c>
      <c r="AA76">
        <f>'[1]FLEX boilerplates (DODT)'!$H72</f>
        <v>0</v>
      </c>
      <c r="AB76">
        <f>'[1]FLEX boilerplates (DODT)'!$I72</f>
        <v>0</v>
      </c>
      <c r="AD76">
        <f>'[1]FLEX boilerplates (DODT)'!$J72</f>
        <v>0</v>
      </c>
      <c r="AF76">
        <f t="shared" si="37"/>
        <v>0</v>
      </c>
      <c r="AG76">
        <f>'[1]FLEX boilerplates (DODT)'!$K72</f>
        <v>0</v>
      </c>
      <c r="AH76">
        <f t="shared" si="38"/>
        <v>0</v>
      </c>
      <c r="AI76">
        <f>'[1]FLEX boilerplates (DODT)'!$L72</f>
        <v>0</v>
      </c>
      <c r="AK76">
        <f t="shared" si="39"/>
        <v>0</v>
      </c>
      <c r="AM76">
        <f>'[1]FLEX boilerplates (DODT)'!$M72</f>
        <v>0</v>
      </c>
      <c r="AO76">
        <f>'[1]FLEX boilerplates (DODT)'!$N72</f>
        <v>0</v>
      </c>
      <c r="AS76">
        <f>'[1]FLEX boilerplates (DODT)'!$O72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'[1]FLEX boilerplates (DODT)'!$C73</f>
        <v>0</v>
      </c>
      <c r="K77">
        <f t="shared" si="25"/>
        <v>0</v>
      </c>
      <c r="L77">
        <f t="shared" si="36"/>
        <v>0</v>
      </c>
      <c r="M77">
        <f t="shared" si="26"/>
        <v>0</v>
      </c>
      <c r="R77">
        <f>'[1]FLEX boilerplates (DODT)'!$E73</f>
        <v>0</v>
      </c>
      <c r="T77">
        <f t="shared" si="27"/>
        <v>0</v>
      </c>
      <c r="U77">
        <f>'[1]FLEX boilerplates (DODT)'!$F73</f>
        <v>0</v>
      </c>
      <c r="W77">
        <f t="shared" si="28"/>
        <v>0</v>
      </c>
      <c r="X77">
        <f t="shared" si="29"/>
        <v>0</v>
      </c>
      <c r="Y77">
        <f>'[1]FLEX boilerplates (DODT)'!$D73</f>
        <v>0</v>
      </c>
      <c r="Z77">
        <f>'[1]FLEX boilerplates (DODT)'!$G73</f>
        <v>0</v>
      </c>
      <c r="AA77">
        <f>'[1]FLEX boilerplates (DODT)'!$H73</f>
        <v>0</v>
      </c>
      <c r="AB77">
        <f>'[1]FLEX boilerplates (DODT)'!$I73</f>
        <v>0</v>
      </c>
      <c r="AD77">
        <f>'[1]FLEX boilerplates (DODT)'!$J73</f>
        <v>0</v>
      </c>
      <c r="AF77">
        <f t="shared" si="37"/>
        <v>0</v>
      </c>
      <c r="AG77">
        <f>'[1]FLEX boilerplates (DODT)'!$K73</f>
        <v>0</v>
      </c>
      <c r="AH77">
        <f t="shared" si="38"/>
        <v>0</v>
      </c>
      <c r="AI77">
        <f>'[1]FLEX boilerplates (DODT)'!$L73</f>
        <v>0</v>
      </c>
      <c r="AK77">
        <f t="shared" si="39"/>
        <v>0</v>
      </c>
      <c r="AM77">
        <f>'[1]FLEX boilerplates (DODT)'!$M73</f>
        <v>0</v>
      </c>
      <c r="AO77">
        <f>'[1]FLEX boilerplates (DODT)'!$N73</f>
        <v>0</v>
      </c>
      <c r="AS77">
        <f>'[1]FLEX boilerplates (DODT)'!$O73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'[1]FLEX boilerplates (DODT)'!$C74</f>
        <v>0</v>
      </c>
      <c r="K78">
        <f t="shared" si="25"/>
        <v>0</v>
      </c>
      <c r="L78">
        <f t="shared" si="36"/>
        <v>0</v>
      </c>
      <c r="M78">
        <f t="shared" si="26"/>
        <v>0</v>
      </c>
      <c r="R78">
        <f>'[1]FLEX boilerplates (DODT)'!$E74</f>
        <v>0</v>
      </c>
      <c r="T78">
        <f t="shared" si="27"/>
        <v>0</v>
      </c>
      <c r="U78">
        <f>'[1]FLEX boilerplates (DODT)'!$F74</f>
        <v>0</v>
      </c>
      <c r="W78">
        <f t="shared" si="28"/>
        <v>0</v>
      </c>
      <c r="X78">
        <f t="shared" si="29"/>
        <v>0</v>
      </c>
      <c r="Y78">
        <f>'[1]FLEX boilerplates (DODT)'!$D74</f>
        <v>0</v>
      </c>
      <c r="Z78">
        <f>'[1]FLEX boilerplates (DODT)'!$G74</f>
        <v>0</v>
      </c>
      <c r="AA78">
        <f>'[1]FLEX boilerplates (DODT)'!$H74</f>
        <v>0</v>
      </c>
      <c r="AB78">
        <f>'[1]FLEX boilerplates (DODT)'!$I74</f>
        <v>0</v>
      </c>
      <c r="AD78">
        <f>'[1]FLEX boilerplates (DODT)'!$J74</f>
        <v>0</v>
      </c>
      <c r="AF78">
        <f t="shared" si="37"/>
        <v>0</v>
      </c>
      <c r="AG78">
        <f>'[1]FLEX boilerplates (DODT)'!$K74</f>
        <v>0</v>
      </c>
      <c r="AH78">
        <f t="shared" si="38"/>
        <v>0</v>
      </c>
      <c r="AI78">
        <f>'[1]FLEX boilerplates (DODT)'!$L74</f>
        <v>0</v>
      </c>
      <c r="AK78">
        <f t="shared" si="39"/>
        <v>0</v>
      </c>
      <c r="AM78">
        <f>'[1]FLEX boilerplates (DODT)'!$M74</f>
        <v>0</v>
      </c>
      <c r="AO78">
        <f>'[1]FLEX boilerplates (DODT)'!$N74</f>
        <v>0</v>
      </c>
      <c r="AS78">
        <f>'[1]FLEX boilerplates (DODT)'!$O74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'[1]FLEX boilerplates (DODT)'!$C75</f>
        <v>0</v>
      </c>
      <c r="K79">
        <f t="shared" si="25"/>
        <v>0</v>
      </c>
      <c r="L79">
        <f t="shared" si="36"/>
        <v>0</v>
      </c>
      <c r="M79">
        <f t="shared" si="26"/>
        <v>0</v>
      </c>
      <c r="R79">
        <f>'[1]FLEX boilerplates (DODT)'!$E75</f>
        <v>0</v>
      </c>
      <c r="T79">
        <f t="shared" si="27"/>
        <v>0</v>
      </c>
      <c r="U79">
        <f>'[1]FLEX boilerplates (DODT)'!$F75</f>
        <v>0</v>
      </c>
      <c r="W79">
        <f t="shared" si="28"/>
        <v>0</v>
      </c>
      <c r="X79">
        <f t="shared" si="29"/>
        <v>0</v>
      </c>
      <c r="Y79">
        <f>'[1]FLEX boilerplates (DODT)'!$D75</f>
        <v>0</v>
      </c>
      <c r="Z79">
        <f>'[1]FLEX boilerplates (DODT)'!$G75</f>
        <v>0</v>
      </c>
      <c r="AA79">
        <f>'[1]FLEX boilerplates (DODT)'!$H75</f>
        <v>0</v>
      </c>
      <c r="AB79">
        <f>'[1]FLEX boilerplates (DODT)'!$I75</f>
        <v>0</v>
      </c>
      <c r="AD79">
        <f>'[1]FLEX boilerplates (DODT)'!$J75</f>
        <v>0</v>
      </c>
      <c r="AF79">
        <f t="shared" si="37"/>
        <v>0</v>
      </c>
      <c r="AG79">
        <f>'[1]FLEX boilerplates (DODT)'!$K75</f>
        <v>0</v>
      </c>
      <c r="AH79">
        <f t="shared" si="38"/>
        <v>0</v>
      </c>
      <c r="AI79">
        <f>'[1]FLEX boilerplates (DODT)'!$L75</f>
        <v>0</v>
      </c>
      <c r="AK79">
        <f t="shared" si="39"/>
        <v>0</v>
      </c>
      <c r="AM79">
        <f>'[1]FLEX boilerplates (DODT)'!$M75</f>
        <v>0</v>
      </c>
      <c r="AO79">
        <f>'[1]FLEX boilerplates (DODT)'!$N75</f>
        <v>0</v>
      </c>
      <c r="AS79">
        <f>'[1]FLEX boilerplates (DODT)'!$O75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'[1]FLEX boilerplates (DODT)'!$C76</f>
        <v>0</v>
      </c>
      <c r="K80">
        <f t="shared" si="25"/>
        <v>0</v>
      </c>
      <c r="L80">
        <f t="shared" si="36"/>
        <v>0</v>
      </c>
      <c r="M80">
        <f t="shared" si="26"/>
        <v>0</v>
      </c>
      <c r="R80">
        <f>'[1]FLEX boilerplates (DODT)'!$E76</f>
        <v>0</v>
      </c>
      <c r="T80">
        <f t="shared" si="27"/>
        <v>0</v>
      </c>
      <c r="U80">
        <f>'[1]FLEX boilerplates (DODT)'!$F76</f>
        <v>0</v>
      </c>
      <c r="W80">
        <f t="shared" si="28"/>
        <v>0</v>
      </c>
      <c r="X80">
        <f t="shared" si="29"/>
        <v>0</v>
      </c>
      <c r="Y80">
        <f>'[1]FLEX boilerplates (DODT)'!$D76</f>
        <v>0</v>
      </c>
      <c r="Z80">
        <f>'[1]FLEX boilerplates (DODT)'!$G76</f>
        <v>0</v>
      </c>
      <c r="AA80">
        <f>'[1]FLEX boilerplates (DODT)'!$H76</f>
        <v>0</v>
      </c>
      <c r="AB80">
        <f>'[1]FLEX boilerplates (DODT)'!$I76</f>
        <v>0</v>
      </c>
      <c r="AD80">
        <f>'[1]FLEX boilerplates (DODT)'!$J76</f>
        <v>0</v>
      </c>
      <c r="AF80">
        <f t="shared" si="37"/>
        <v>0</v>
      </c>
      <c r="AG80">
        <f>'[1]FLEX boilerplates (DODT)'!$K76</f>
        <v>0</v>
      </c>
      <c r="AH80">
        <f t="shared" si="38"/>
        <v>0</v>
      </c>
      <c r="AI80">
        <f>'[1]FLEX boilerplates (DODT)'!$L76</f>
        <v>0</v>
      </c>
      <c r="AK80">
        <f t="shared" si="39"/>
        <v>0</v>
      </c>
      <c r="AM80">
        <f>'[1]FLEX boilerplates (DODT)'!$M76</f>
        <v>0</v>
      </c>
      <c r="AO80">
        <f>'[1]FLEX boilerplates (DODT)'!$N76</f>
        <v>0</v>
      </c>
      <c r="AS80">
        <f>'[1]FLEX boilerplates (DODT)'!$O76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'[1]FLEX boilerplates (DODT)'!$C77</f>
        <v>0</v>
      </c>
      <c r="K81">
        <f t="shared" si="25"/>
        <v>0</v>
      </c>
      <c r="L81">
        <f t="shared" si="36"/>
        <v>0</v>
      </c>
      <c r="M81">
        <f t="shared" si="26"/>
        <v>0</v>
      </c>
      <c r="R81">
        <f>'[1]FLEX boilerplates (DODT)'!$E77</f>
        <v>0</v>
      </c>
      <c r="T81">
        <f t="shared" si="27"/>
        <v>0</v>
      </c>
      <c r="U81">
        <f>'[1]FLEX boilerplates (DODT)'!$F77</f>
        <v>0</v>
      </c>
      <c r="W81">
        <f t="shared" si="28"/>
        <v>0</v>
      </c>
      <c r="X81">
        <f t="shared" si="29"/>
        <v>0</v>
      </c>
      <c r="Y81">
        <f>'[1]FLEX boilerplates (DODT)'!$D77</f>
        <v>0</v>
      </c>
      <c r="Z81">
        <f>'[1]FLEX boilerplates (DODT)'!$G77</f>
        <v>0</v>
      </c>
      <c r="AA81">
        <f>'[1]FLEX boilerplates (DODT)'!$H77</f>
        <v>0</v>
      </c>
      <c r="AB81">
        <f>'[1]FLEX boilerplates (DODT)'!$I77</f>
        <v>0</v>
      </c>
      <c r="AD81">
        <f>'[1]FLEX boilerplates (DODT)'!$J77</f>
        <v>0</v>
      </c>
      <c r="AF81">
        <f t="shared" si="37"/>
        <v>0</v>
      </c>
      <c r="AG81">
        <f>'[1]FLEX boilerplates (DODT)'!$K77</f>
        <v>0</v>
      </c>
      <c r="AH81">
        <f t="shared" si="38"/>
        <v>0</v>
      </c>
      <c r="AI81">
        <f>'[1]FLEX boilerplates (DODT)'!$L77</f>
        <v>0</v>
      </c>
      <c r="AK81">
        <f t="shared" si="39"/>
        <v>0</v>
      </c>
      <c r="AM81">
        <f>'[1]FLEX boilerplates (DODT)'!$M77</f>
        <v>0</v>
      </c>
      <c r="AO81">
        <f>'[1]FLEX boilerplates (DODT)'!$N77</f>
        <v>0</v>
      </c>
      <c r="AS81">
        <f>'[1]FLEX boilerplates (DODT)'!$O77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'[1]FLEX boilerplates (DODT)'!$C78</f>
        <v>0</v>
      </c>
      <c r="K82">
        <f t="shared" si="25"/>
        <v>0</v>
      </c>
      <c r="L82">
        <f t="shared" si="36"/>
        <v>0</v>
      </c>
      <c r="M82">
        <f t="shared" si="26"/>
        <v>0</v>
      </c>
      <c r="R82">
        <f>'[1]FLEX boilerplates (DODT)'!$E78</f>
        <v>0</v>
      </c>
      <c r="T82">
        <f t="shared" si="27"/>
        <v>0</v>
      </c>
      <c r="U82">
        <f>'[1]FLEX boilerplates (DODT)'!$F78</f>
        <v>0</v>
      </c>
      <c r="W82">
        <f t="shared" si="28"/>
        <v>0</v>
      </c>
      <c r="X82">
        <f t="shared" si="29"/>
        <v>0</v>
      </c>
      <c r="Y82">
        <f>'[1]FLEX boilerplates (DODT)'!$D78</f>
        <v>0</v>
      </c>
      <c r="Z82">
        <f>'[1]FLEX boilerplates (DODT)'!$G78</f>
        <v>0</v>
      </c>
      <c r="AA82">
        <f>'[1]FLEX boilerplates (DODT)'!$H78</f>
        <v>0</v>
      </c>
      <c r="AB82">
        <f>'[1]FLEX boilerplates (DODT)'!$I78</f>
        <v>0</v>
      </c>
      <c r="AD82">
        <f>'[1]FLEX boilerplates (DODT)'!$J78</f>
        <v>0</v>
      </c>
      <c r="AF82">
        <f t="shared" si="37"/>
        <v>0</v>
      </c>
      <c r="AG82">
        <f>'[1]FLEX boilerplates (DODT)'!$K78</f>
        <v>0</v>
      </c>
      <c r="AH82">
        <f t="shared" si="38"/>
        <v>0</v>
      </c>
      <c r="AI82">
        <f>'[1]FLEX boilerplates (DODT)'!$L78</f>
        <v>0</v>
      </c>
      <c r="AK82">
        <f t="shared" si="39"/>
        <v>0</v>
      </c>
      <c r="AM82">
        <f>'[1]FLEX boilerplates (DODT)'!$M78</f>
        <v>0</v>
      </c>
      <c r="AO82">
        <f>'[1]FLEX boilerplates (DODT)'!$N78</f>
        <v>0</v>
      </c>
      <c r="AS82">
        <f>'[1]FLEX boilerplates (DODT)'!$O78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'[1]FLEX boilerplates (DODT)'!$C79</f>
        <v>0</v>
      </c>
      <c r="K83">
        <f t="shared" si="25"/>
        <v>0</v>
      </c>
      <c r="L83">
        <f t="shared" si="36"/>
        <v>0</v>
      </c>
      <c r="M83">
        <f t="shared" si="26"/>
        <v>0</v>
      </c>
      <c r="R83">
        <f>'[1]FLEX boilerplates (DODT)'!$E79</f>
        <v>0</v>
      </c>
      <c r="T83">
        <f t="shared" si="27"/>
        <v>0</v>
      </c>
      <c r="U83">
        <f>'[1]FLEX boilerplates (DODT)'!$F79</f>
        <v>0</v>
      </c>
      <c r="W83">
        <f t="shared" si="28"/>
        <v>0</v>
      </c>
      <c r="X83">
        <f t="shared" si="29"/>
        <v>0</v>
      </c>
      <c r="Y83">
        <f>'[1]FLEX boilerplates (DODT)'!$D79</f>
        <v>0</v>
      </c>
      <c r="Z83">
        <f>'[1]FLEX boilerplates (DODT)'!$G79</f>
        <v>0</v>
      </c>
      <c r="AA83">
        <f>'[1]FLEX boilerplates (DODT)'!$H79</f>
        <v>0</v>
      </c>
      <c r="AB83">
        <f>'[1]FLEX boilerplates (DODT)'!$I79</f>
        <v>0</v>
      </c>
      <c r="AD83">
        <f>'[1]FLEX boilerplates (DODT)'!$J79</f>
        <v>0</v>
      </c>
      <c r="AF83">
        <f t="shared" si="37"/>
        <v>0</v>
      </c>
      <c r="AG83">
        <f>'[1]FLEX boilerplates (DODT)'!$K79</f>
        <v>0</v>
      </c>
      <c r="AH83">
        <f t="shared" si="38"/>
        <v>0</v>
      </c>
      <c r="AI83">
        <f>'[1]FLEX boilerplates (DODT)'!$L79</f>
        <v>0</v>
      </c>
      <c r="AK83">
        <f t="shared" si="39"/>
        <v>0</v>
      </c>
      <c r="AM83">
        <f>'[1]FLEX boilerplates (DODT)'!$M79</f>
        <v>0</v>
      </c>
      <c r="AO83">
        <f>'[1]FLEX boilerplates (DODT)'!$N79</f>
        <v>0</v>
      </c>
      <c r="AS83">
        <f>'[1]FLEX boilerplates (DODT)'!$O79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'[1]FLEX boilerplates (DODT)'!$C80</f>
        <v>0</v>
      </c>
      <c r="K84">
        <f t="shared" si="25"/>
        <v>0</v>
      </c>
      <c r="L84">
        <f t="shared" si="36"/>
        <v>0</v>
      </c>
      <c r="M84">
        <f t="shared" si="26"/>
        <v>0</v>
      </c>
      <c r="R84">
        <f>'[1]FLEX boilerplates (DODT)'!$E80</f>
        <v>0</v>
      </c>
      <c r="T84">
        <f t="shared" si="27"/>
        <v>0</v>
      </c>
      <c r="U84">
        <f>'[1]FLEX boilerplates (DODT)'!$F80</f>
        <v>0</v>
      </c>
      <c r="W84">
        <f t="shared" si="28"/>
        <v>0</v>
      </c>
      <c r="X84">
        <f t="shared" si="29"/>
        <v>0</v>
      </c>
      <c r="Y84">
        <f>'[1]FLEX boilerplates (DODT)'!$D80</f>
        <v>0</v>
      </c>
      <c r="Z84">
        <f>'[1]FLEX boilerplates (DODT)'!$G80</f>
        <v>0</v>
      </c>
      <c r="AA84">
        <f>'[1]FLEX boilerplates (DODT)'!$H80</f>
        <v>0</v>
      </c>
      <c r="AB84">
        <f>'[1]FLEX boilerplates (DODT)'!$I80</f>
        <v>0</v>
      </c>
      <c r="AD84">
        <f>'[1]FLEX boilerplates (DODT)'!$J80</f>
        <v>0</v>
      </c>
      <c r="AF84">
        <f t="shared" si="37"/>
        <v>0</v>
      </c>
      <c r="AG84">
        <f>'[1]FLEX boilerplates (DODT)'!$K80</f>
        <v>0</v>
      </c>
      <c r="AH84">
        <f t="shared" si="38"/>
        <v>0</v>
      </c>
      <c r="AI84">
        <f>'[1]FLEX boilerplates (DODT)'!$L80</f>
        <v>0</v>
      </c>
      <c r="AK84">
        <f t="shared" si="39"/>
        <v>0</v>
      </c>
      <c r="AM84">
        <f>'[1]FLEX boilerplates (DODT)'!$M80</f>
        <v>0</v>
      </c>
      <c r="AO84">
        <f>'[1]FLEX boilerplates (DODT)'!$N80</f>
        <v>0</v>
      </c>
      <c r="AS84">
        <f>'[1]FLEX boilerplates (DODT)'!$O80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'[1]FLEX boilerplates (DODT)'!$C81</f>
        <v>0</v>
      </c>
      <c r="K85">
        <f t="shared" si="25"/>
        <v>0</v>
      </c>
      <c r="L85">
        <f t="shared" si="36"/>
        <v>0</v>
      </c>
      <c r="M85">
        <f t="shared" si="26"/>
        <v>0</v>
      </c>
      <c r="R85">
        <f>'[1]FLEX boilerplates (DODT)'!$E81</f>
        <v>0</v>
      </c>
      <c r="T85">
        <f t="shared" si="27"/>
        <v>0</v>
      </c>
      <c r="U85">
        <f>'[1]FLEX boilerplates (DODT)'!$F81</f>
        <v>0</v>
      </c>
      <c r="W85">
        <f t="shared" si="28"/>
        <v>0</v>
      </c>
      <c r="X85">
        <f t="shared" si="29"/>
        <v>0</v>
      </c>
      <c r="Y85">
        <f>'[1]FLEX boilerplates (DODT)'!$D81</f>
        <v>0</v>
      </c>
      <c r="Z85">
        <f>'[1]FLEX boilerplates (DODT)'!$G81</f>
        <v>0</v>
      </c>
      <c r="AA85">
        <f>'[1]FLEX boilerplates (DODT)'!$H81</f>
        <v>0</v>
      </c>
      <c r="AB85">
        <f>'[1]FLEX boilerplates (DODT)'!$I81</f>
        <v>0</v>
      </c>
      <c r="AD85">
        <f>'[1]FLEX boilerplates (DODT)'!$J81</f>
        <v>0</v>
      </c>
      <c r="AF85">
        <f t="shared" si="37"/>
        <v>0</v>
      </c>
      <c r="AG85">
        <f>'[1]FLEX boilerplates (DODT)'!$K81</f>
        <v>0</v>
      </c>
      <c r="AH85">
        <f t="shared" si="38"/>
        <v>0</v>
      </c>
      <c r="AI85">
        <f>'[1]FLEX boilerplates (DODT)'!$L81</f>
        <v>0</v>
      </c>
      <c r="AK85">
        <f t="shared" si="39"/>
        <v>0</v>
      </c>
      <c r="AM85">
        <f>'[1]FLEX boilerplates (DODT)'!$M81</f>
        <v>0</v>
      </c>
      <c r="AO85">
        <f>'[1]FLEX boilerplates (DODT)'!$N81</f>
        <v>0</v>
      </c>
      <c r="AS85">
        <f>'[1]FLEX boilerplates (DODT)'!$O81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'[1]FLEX boilerplates (DODT)'!$C82</f>
        <v>0</v>
      </c>
      <c r="K86">
        <f t="shared" si="25"/>
        <v>0</v>
      </c>
      <c r="L86">
        <f t="shared" si="36"/>
        <v>0</v>
      </c>
      <c r="M86">
        <f t="shared" si="26"/>
        <v>0</v>
      </c>
      <c r="R86">
        <f>'[1]FLEX boilerplates (DODT)'!$E82</f>
        <v>0</v>
      </c>
      <c r="T86">
        <f t="shared" si="27"/>
        <v>0</v>
      </c>
      <c r="U86">
        <f>'[1]FLEX boilerplates (DODT)'!$F82</f>
        <v>0</v>
      </c>
      <c r="W86">
        <f t="shared" si="28"/>
        <v>0</v>
      </c>
      <c r="X86">
        <f t="shared" si="29"/>
        <v>0</v>
      </c>
      <c r="Y86">
        <f>'[1]FLEX boilerplates (DODT)'!$D82</f>
        <v>0</v>
      </c>
      <c r="Z86">
        <f>'[1]FLEX boilerplates (DODT)'!$G82</f>
        <v>0</v>
      </c>
      <c r="AA86">
        <f>'[1]FLEX boilerplates (DODT)'!$H82</f>
        <v>0</v>
      </c>
      <c r="AB86">
        <f>'[1]FLEX boilerplates (DODT)'!$I82</f>
        <v>0</v>
      </c>
      <c r="AD86">
        <f>'[1]FLEX boilerplates (DODT)'!$J82</f>
        <v>0</v>
      </c>
      <c r="AF86">
        <f t="shared" si="37"/>
        <v>0</v>
      </c>
      <c r="AG86">
        <f>'[1]FLEX boilerplates (DODT)'!$K82</f>
        <v>0</v>
      </c>
      <c r="AH86">
        <f t="shared" si="38"/>
        <v>0</v>
      </c>
      <c r="AI86">
        <f>'[1]FLEX boilerplates (DODT)'!$L82</f>
        <v>0</v>
      </c>
      <c r="AK86">
        <f t="shared" si="39"/>
        <v>0</v>
      </c>
      <c r="AM86">
        <f>'[1]FLEX boilerplates (DODT)'!$M82</f>
        <v>0</v>
      </c>
      <c r="AO86">
        <f>'[1]FLEX boilerplates (DODT)'!$N82</f>
        <v>0</v>
      </c>
      <c r="AS86">
        <f>'[1]FLEX boilerplates (DODT)'!$O82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'[1]FLEX boilerplates (DODT)'!$C83</f>
        <v>0</v>
      </c>
      <c r="K87">
        <f t="shared" si="25"/>
        <v>0</v>
      </c>
      <c r="L87">
        <f t="shared" si="36"/>
        <v>0</v>
      </c>
      <c r="M87">
        <f t="shared" si="26"/>
        <v>0</v>
      </c>
      <c r="R87">
        <f>'[1]FLEX boilerplates (DODT)'!$E83</f>
        <v>0</v>
      </c>
      <c r="T87">
        <f t="shared" si="27"/>
        <v>0</v>
      </c>
      <c r="U87">
        <f>'[1]FLEX boilerplates (DODT)'!$F83</f>
        <v>0</v>
      </c>
      <c r="W87">
        <f t="shared" si="28"/>
        <v>0</v>
      </c>
      <c r="X87">
        <f t="shared" si="29"/>
        <v>0</v>
      </c>
      <c r="Y87">
        <f>'[1]FLEX boilerplates (DODT)'!$D83</f>
        <v>0</v>
      </c>
      <c r="Z87">
        <f>'[1]FLEX boilerplates (DODT)'!$G83</f>
        <v>0</v>
      </c>
      <c r="AA87">
        <f>'[1]FLEX boilerplates (DODT)'!$H83</f>
        <v>0</v>
      </c>
      <c r="AB87">
        <f>'[1]FLEX boilerplates (DODT)'!$I83</f>
        <v>0</v>
      </c>
      <c r="AD87">
        <f>'[1]FLEX boilerplates (DODT)'!$J83</f>
        <v>0</v>
      </c>
      <c r="AF87">
        <f t="shared" si="37"/>
        <v>0</v>
      </c>
      <c r="AG87">
        <f>'[1]FLEX boilerplates (DODT)'!$K83</f>
        <v>0</v>
      </c>
      <c r="AH87">
        <f t="shared" si="38"/>
        <v>0</v>
      </c>
      <c r="AI87">
        <f>'[1]FLEX boilerplates (DODT)'!$L83</f>
        <v>0</v>
      </c>
      <c r="AK87">
        <f t="shared" si="39"/>
        <v>0</v>
      </c>
      <c r="AM87">
        <f>'[1]FLEX boilerplates (DODT)'!$M83</f>
        <v>0</v>
      </c>
      <c r="AO87">
        <f>'[1]FLEX boilerplates (DODT)'!$N83</f>
        <v>0</v>
      </c>
      <c r="AS87">
        <f>'[1]FLEX boilerplates (DODT)'!$O83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'[1]FLEX boilerplates (DODT)'!$C84</f>
        <v>0</v>
      </c>
      <c r="K88">
        <f t="shared" si="25"/>
        <v>0</v>
      </c>
      <c r="L88">
        <f t="shared" si="36"/>
        <v>0</v>
      </c>
      <c r="M88">
        <f t="shared" si="26"/>
        <v>0</v>
      </c>
      <c r="R88">
        <f>'[1]FLEX boilerplates (DODT)'!$E84</f>
        <v>0</v>
      </c>
      <c r="T88">
        <f t="shared" si="27"/>
        <v>0</v>
      </c>
      <c r="U88">
        <f>'[1]FLEX boilerplates (DODT)'!$F84</f>
        <v>0</v>
      </c>
      <c r="W88">
        <f t="shared" si="28"/>
        <v>0</v>
      </c>
      <c r="X88">
        <f t="shared" si="29"/>
        <v>0</v>
      </c>
      <c r="Y88">
        <f>'[1]FLEX boilerplates (DODT)'!$D84</f>
        <v>0</v>
      </c>
      <c r="Z88">
        <f>'[1]FLEX boilerplates (DODT)'!$G84</f>
        <v>0</v>
      </c>
      <c r="AA88">
        <f>'[1]FLEX boilerplates (DODT)'!$H84</f>
        <v>0</v>
      </c>
      <c r="AB88">
        <f>'[1]FLEX boilerplates (DODT)'!$I84</f>
        <v>0</v>
      </c>
      <c r="AD88">
        <f>'[1]FLEX boilerplates (DODT)'!$J84</f>
        <v>0</v>
      </c>
      <c r="AF88">
        <f t="shared" si="37"/>
        <v>0</v>
      </c>
      <c r="AG88">
        <f>'[1]FLEX boilerplates (DODT)'!$K84</f>
        <v>0</v>
      </c>
      <c r="AH88">
        <f t="shared" si="38"/>
        <v>0</v>
      </c>
      <c r="AI88">
        <f>'[1]FLEX boilerplates (DODT)'!$L84</f>
        <v>0</v>
      </c>
      <c r="AK88">
        <f t="shared" si="39"/>
        <v>0</v>
      </c>
      <c r="AM88">
        <f>'[1]FLEX boilerplates (DODT)'!$M84</f>
        <v>0</v>
      </c>
      <c r="AO88">
        <f>'[1]FLEX boilerplates (DODT)'!$N84</f>
        <v>0</v>
      </c>
      <c r="AS88">
        <f>'[1]FLEX boilerplates (DODT)'!$O84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'[1]FLEX boilerplates (DODT)'!$C85</f>
        <v>0</v>
      </c>
      <c r="K89">
        <f t="shared" si="25"/>
        <v>0</v>
      </c>
      <c r="L89">
        <f t="shared" si="36"/>
        <v>0</v>
      </c>
      <c r="M89">
        <f t="shared" si="26"/>
        <v>0</v>
      </c>
      <c r="R89">
        <f>'[1]FLEX boilerplates (DODT)'!$E85</f>
        <v>0</v>
      </c>
      <c r="T89">
        <f t="shared" si="27"/>
        <v>0</v>
      </c>
      <c r="U89">
        <f>'[1]FLEX boilerplates (DODT)'!$F85</f>
        <v>0</v>
      </c>
      <c r="W89">
        <f t="shared" si="28"/>
        <v>0</v>
      </c>
      <c r="X89">
        <f t="shared" si="29"/>
        <v>0</v>
      </c>
      <c r="Y89">
        <f>'[1]FLEX boilerplates (DODT)'!$D85</f>
        <v>0</v>
      </c>
      <c r="Z89">
        <f>'[1]FLEX boilerplates (DODT)'!$G85</f>
        <v>0</v>
      </c>
      <c r="AA89">
        <f>'[1]FLEX boilerplates (DODT)'!$H85</f>
        <v>0</v>
      </c>
      <c r="AB89">
        <f>'[1]FLEX boilerplates (DODT)'!$I85</f>
        <v>0</v>
      </c>
      <c r="AD89">
        <f>'[1]FLEX boilerplates (DODT)'!$J85</f>
        <v>0</v>
      </c>
      <c r="AF89">
        <f t="shared" si="37"/>
        <v>0</v>
      </c>
      <c r="AG89">
        <f>'[1]FLEX boilerplates (DODT)'!$K85</f>
        <v>0</v>
      </c>
      <c r="AH89">
        <f t="shared" si="38"/>
        <v>0</v>
      </c>
      <c r="AI89">
        <f>'[1]FLEX boilerplates (DODT)'!$L85</f>
        <v>0</v>
      </c>
      <c r="AK89">
        <f t="shared" si="39"/>
        <v>0</v>
      </c>
      <c r="AM89">
        <f>'[1]FLEX boilerplates (DODT)'!$M85</f>
        <v>0</v>
      </c>
      <c r="AO89">
        <f>'[1]FLEX boilerplates (DODT)'!$N85</f>
        <v>0</v>
      </c>
      <c r="AS89">
        <f>'[1]FLEX boilerplates (DODT)'!$O85</f>
        <v>0</v>
      </c>
      <c r="AU89">
        <f t="shared" si="30"/>
        <v>0</v>
      </c>
      <c r="AV89">
        <f t="shared" si="31"/>
        <v>0</v>
      </c>
      <c r="AW89">
        <f t="shared" si="40"/>
        <v>0</v>
      </c>
      <c r="AX89">
        <f t="shared" si="32"/>
        <v>0</v>
      </c>
      <c r="BG89">
        <f t="shared" si="34"/>
        <v>0</v>
      </c>
      <c r="BH89" s="10">
        <f t="shared" si="33"/>
        <v>0</v>
      </c>
    </row>
    <row r="90" spans="6:60">
      <c r="F90">
        <f t="shared" si="22"/>
        <v>0</v>
      </c>
      <c r="G90">
        <f t="shared" si="23"/>
        <v>0</v>
      </c>
      <c r="H90">
        <f t="shared" si="24"/>
        <v>0</v>
      </c>
      <c r="I90">
        <f t="shared" si="35"/>
        <v>0</v>
      </c>
      <c r="J90">
        <f>'[1]FLEX boilerplates (DODT)'!$C86</f>
        <v>0</v>
      </c>
      <c r="K90">
        <f t="shared" si="25"/>
        <v>0</v>
      </c>
      <c r="L90">
        <f t="shared" si="36"/>
        <v>0</v>
      </c>
      <c r="M90">
        <f t="shared" si="26"/>
        <v>0</v>
      </c>
      <c r="R90">
        <f>'[1]FLEX boilerplates (DODT)'!$E86</f>
        <v>0</v>
      </c>
      <c r="T90">
        <f t="shared" si="27"/>
        <v>0</v>
      </c>
      <c r="U90">
        <f>'[1]FLEX boilerplates (DODT)'!$F86</f>
        <v>0</v>
      </c>
      <c r="W90">
        <f t="shared" si="28"/>
        <v>0</v>
      </c>
      <c r="X90">
        <f t="shared" si="29"/>
        <v>0</v>
      </c>
      <c r="Y90">
        <f>'[1]FLEX boilerplates (DODT)'!$D86</f>
        <v>0</v>
      </c>
      <c r="Z90">
        <f>'[1]FLEX boilerplates (DODT)'!$G86</f>
        <v>0</v>
      </c>
      <c r="AA90">
        <f>'[1]FLEX boilerplates (DODT)'!$H86</f>
        <v>0</v>
      </c>
      <c r="AB90">
        <f>'[1]FLEX boilerplates (DODT)'!$I86</f>
        <v>0</v>
      </c>
      <c r="AD90">
        <f>'[1]FLEX boilerplates (DODT)'!$J86</f>
        <v>0</v>
      </c>
      <c r="AF90">
        <f t="shared" si="37"/>
        <v>0</v>
      </c>
      <c r="AG90">
        <f>'[1]FLEX boilerplates (DODT)'!$K86</f>
        <v>0</v>
      </c>
      <c r="AH90">
        <f t="shared" si="38"/>
        <v>0</v>
      </c>
      <c r="AI90">
        <f>'[1]FLEX boilerplates (DODT)'!$L86</f>
        <v>0</v>
      </c>
      <c r="AK90">
        <f t="shared" si="39"/>
        <v>0</v>
      </c>
      <c r="AM90">
        <f>'[1]FLEX boilerplates (DODT)'!$M86</f>
        <v>0</v>
      </c>
      <c r="AO90">
        <f>'[1]FLEX boilerplates (DODT)'!$N86</f>
        <v>0</v>
      </c>
      <c r="AS90">
        <f>'[1]FLEX boilerplates (DODT)'!$O86</f>
        <v>0</v>
      </c>
      <c r="AU90">
        <f t="shared" si="30"/>
        <v>0</v>
      </c>
      <c r="AV90">
        <f t="shared" si="31"/>
        <v>0</v>
      </c>
      <c r="AW90">
        <f t="shared" si="40"/>
        <v>0</v>
      </c>
      <c r="AX90">
        <f t="shared" si="32"/>
        <v>0</v>
      </c>
      <c r="BG90">
        <f t="shared" si="34"/>
        <v>0</v>
      </c>
      <c r="BH90" s="10">
        <f t="shared" si="33"/>
        <v>0</v>
      </c>
    </row>
    <row r="91" spans="6:60">
      <c r="F91">
        <f t="shared" si="22"/>
        <v>0</v>
      </c>
      <c r="G91">
        <f t="shared" si="23"/>
        <v>0</v>
      </c>
      <c r="H91">
        <f t="shared" si="24"/>
        <v>0</v>
      </c>
      <c r="I91">
        <f t="shared" si="35"/>
        <v>0</v>
      </c>
      <c r="J91">
        <f>'[1]FLEX boilerplates (DODT)'!$C87</f>
        <v>0</v>
      </c>
      <c r="K91">
        <f t="shared" si="25"/>
        <v>0</v>
      </c>
      <c r="L91">
        <f t="shared" si="36"/>
        <v>0</v>
      </c>
      <c r="M91">
        <f t="shared" si="26"/>
        <v>0</v>
      </c>
      <c r="R91">
        <f>'[1]FLEX boilerplates (DODT)'!$E87</f>
        <v>0</v>
      </c>
      <c r="T91">
        <f t="shared" si="27"/>
        <v>0</v>
      </c>
      <c r="U91">
        <f>'[1]FLEX boilerplates (DODT)'!$F87</f>
        <v>0</v>
      </c>
      <c r="W91">
        <f t="shared" si="28"/>
        <v>0</v>
      </c>
      <c r="X91">
        <f t="shared" si="29"/>
        <v>0</v>
      </c>
      <c r="Y91">
        <f>'[1]FLEX boilerplates (DODT)'!$D87</f>
        <v>0</v>
      </c>
      <c r="Z91">
        <f>'[1]FLEX boilerplates (DODT)'!$G87</f>
        <v>0</v>
      </c>
      <c r="AA91">
        <f>'[1]FLEX boilerplates (DODT)'!$H87</f>
        <v>0</v>
      </c>
      <c r="AB91">
        <f>'[1]FLEX boilerplates (DODT)'!$I87</f>
        <v>0</v>
      </c>
      <c r="AD91">
        <f>'[1]FLEX boilerplates (DODT)'!$J87</f>
        <v>0</v>
      </c>
      <c r="AF91">
        <f t="shared" si="37"/>
        <v>0</v>
      </c>
      <c r="AG91">
        <f>'[1]FLEX boilerplates (DODT)'!$K87</f>
        <v>0</v>
      </c>
      <c r="AH91">
        <f t="shared" si="38"/>
        <v>0</v>
      </c>
      <c r="AI91">
        <f>'[1]FLEX boilerplates (DODT)'!$L87</f>
        <v>0</v>
      </c>
      <c r="AK91">
        <f t="shared" si="39"/>
        <v>0</v>
      </c>
      <c r="AM91">
        <f>'[1]FLEX boilerplates (DODT)'!$M87</f>
        <v>0</v>
      </c>
      <c r="AO91">
        <f>'[1]FLEX boilerplates (DODT)'!$N87</f>
        <v>0</v>
      </c>
      <c r="AS91">
        <f>'[1]FLEX boilerplates (DODT)'!$O87</f>
        <v>0</v>
      </c>
      <c r="AU91">
        <f t="shared" si="30"/>
        <v>0</v>
      </c>
      <c r="AV91">
        <f t="shared" si="31"/>
        <v>0</v>
      </c>
      <c r="AW91">
        <f t="shared" si="40"/>
        <v>0</v>
      </c>
      <c r="AX91">
        <f t="shared" si="32"/>
        <v>0</v>
      </c>
      <c r="BG91">
        <f t="shared" si="34"/>
        <v>0</v>
      </c>
      <c r="BH91" s="10">
        <f t="shared" si="33"/>
        <v>0</v>
      </c>
    </row>
    <row r="92" spans="6:60">
      <c r="F92">
        <f t="shared" si="22"/>
        <v>0</v>
      </c>
      <c r="G92">
        <f t="shared" si="23"/>
        <v>0</v>
      </c>
      <c r="H92">
        <f t="shared" si="24"/>
        <v>0</v>
      </c>
      <c r="I92">
        <f t="shared" si="35"/>
        <v>0</v>
      </c>
      <c r="J92">
        <f>'[1]FLEX boilerplates (DODT)'!$C88</f>
        <v>0</v>
      </c>
      <c r="K92">
        <f t="shared" si="25"/>
        <v>0</v>
      </c>
      <c r="L92">
        <f t="shared" si="36"/>
        <v>0</v>
      </c>
      <c r="M92">
        <f t="shared" si="26"/>
        <v>0</v>
      </c>
      <c r="R92">
        <f>'[1]FLEX boilerplates (DODT)'!$E88</f>
        <v>0</v>
      </c>
      <c r="T92">
        <f t="shared" si="27"/>
        <v>0</v>
      </c>
      <c r="U92">
        <f>'[1]FLEX boilerplates (DODT)'!$F88</f>
        <v>0</v>
      </c>
      <c r="W92">
        <f t="shared" si="28"/>
        <v>0</v>
      </c>
      <c r="X92">
        <f t="shared" si="29"/>
        <v>0</v>
      </c>
      <c r="Y92">
        <f>'[1]FLEX boilerplates (DODT)'!$D88</f>
        <v>0</v>
      </c>
      <c r="Z92">
        <f>'[1]FLEX boilerplates (DODT)'!$G88</f>
        <v>0</v>
      </c>
      <c r="AA92">
        <f>'[1]FLEX boilerplates (DODT)'!$H88</f>
        <v>0</v>
      </c>
      <c r="AB92">
        <f>'[1]FLEX boilerplates (DODT)'!$I88</f>
        <v>0</v>
      </c>
      <c r="AD92">
        <f>'[1]FLEX boilerplates (DODT)'!$J88</f>
        <v>0</v>
      </c>
      <c r="AF92">
        <f t="shared" si="37"/>
        <v>0</v>
      </c>
      <c r="AG92">
        <f>'[1]FLEX boilerplates (DODT)'!$K88</f>
        <v>0</v>
      </c>
      <c r="AH92">
        <f t="shared" si="38"/>
        <v>0</v>
      </c>
      <c r="AI92">
        <f>'[1]FLEX boilerplates (DODT)'!$L88</f>
        <v>0</v>
      </c>
      <c r="AK92">
        <f t="shared" si="39"/>
        <v>0</v>
      </c>
      <c r="AM92">
        <f>'[1]FLEX boilerplates (DODT)'!$M88</f>
        <v>0</v>
      </c>
      <c r="AO92">
        <f>'[1]FLEX boilerplates (DODT)'!$N88</f>
        <v>0</v>
      </c>
      <c r="AS92">
        <f>'[1]FLEX boilerplates (DODT)'!$O88</f>
        <v>0</v>
      </c>
      <c r="AU92">
        <f t="shared" si="30"/>
        <v>0</v>
      </c>
      <c r="AV92">
        <f t="shared" si="31"/>
        <v>0</v>
      </c>
      <c r="AW92">
        <f t="shared" si="40"/>
        <v>0</v>
      </c>
      <c r="AX92">
        <f t="shared" si="32"/>
        <v>0</v>
      </c>
      <c r="BG92">
        <f t="shared" si="34"/>
        <v>0</v>
      </c>
      <c r="BH92" s="10">
        <f t="shared" si="33"/>
        <v>0</v>
      </c>
    </row>
    <row r="93" spans="6:60">
      <c r="F93">
        <f t="shared" si="22"/>
        <v>0</v>
      </c>
      <c r="G93">
        <f t="shared" si="23"/>
        <v>0</v>
      </c>
      <c r="H93">
        <f t="shared" si="24"/>
        <v>0</v>
      </c>
      <c r="I93">
        <f t="shared" si="35"/>
        <v>0</v>
      </c>
      <c r="J93">
        <f>'[1]FLEX boilerplates (DODT)'!$C89</f>
        <v>0</v>
      </c>
      <c r="K93">
        <f t="shared" si="25"/>
        <v>0</v>
      </c>
      <c r="L93">
        <f t="shared" si="36"/>
        <v>0</v>
      </c>
      <c r="M93">
        <f t="shared" si="26"/>
        <v>0</v>
      </c>
      <c r="R93">
        <f>'[1]FLEX boilerplates (DODT)'!$E89</f>
        <v>0</v>
      </c>
      <c r="T93">
        <f t="shared" si="27"/>
        <v>0</v>
      </c>
      <c r="U93">
        <f>'[1]FLEX boilerplates (DODT)'!$F89</f>
        <v>0</v>
      </c>
      <c r="W93">
        <f t="shared" si="28"/>
        <v>0</v>
      </c>
      <c r="X93">
        <f t="shared" si="29"/>
        <v>0</v>
      </c>
      <c r="Y93">
        <f>'[1]FLEX boilerplates (DODT)'!$D89</f>
        <v>0</v>
      </c>
      <c r="Z93">
        <f>'[1]FLEX boilerplates (DODT)'!$G89</f>
        <v>0</v>
      </c>
      <c r="AA93">
        <f>'[1]FLEX boilerplates (DODT)'!$H89</f>
        <v>0</v>
      </c>
      <c r="AB93">
        <f>'[1]FLEX boilerplates (DODT)'!$I89</f>
        <v>0</v>
      </c>
      <c r="AD93">
        <f>'[1]FLEX boilerplates (DODT)'!$J89</f>
        <v>0</v>
      </c>
      <c r="AF93">
        <f t="shared" si="37"/>
        <v>0</v>
      </c>
      <c r="AG93">
        <f>'[1]FLEX boilerplates (DODT)'!$K89</f>
        <v>0</v>
      </c>
      <c r="AH93">
        <f t="shared" si="38"/>
        <v>0</v>
      </c>
      <c r="AI93">
        <f>'[1]FLEX boilerplates (DODT)'!$L89</f>
        <v>0</v>
      </c>
      <c r="AK93">
        <f t="shared" si="39"/>
        <v>0</v>
      </c>
      <c r="AM93">
        <f>'[1]FLEX boilerplates (DODT)'!$M89</f>
        <v>0</v>
      </c>
      <c r="AO93">
        <f>'[1]FLEX boilerplates (DODT)'!$N89</f>
        <v>0</v>
      </c>
      <c r="AS93">
        <f>'[1]FLEX boilerplates (DODT)'!$O89</f>
        <v>0</v>
      </c>
      <c r="AU93">
        <f t="shared" si="30"/>
        <v>0</v>
      </c>
      <c r="AV93">
        <f t="shared" si="31"/>
        <v>0</v>
      </c>
      <c r="AW93">
        <f t="shared" si="40"/>
        <v>0</v>
      </c>
      <c r="AX93">
        <f t="shared" si="32"/>
        <v>0</v>
      </c>
      <c r="BG93">
        <f t="shared" si="34"/>
        <v>0</v>
      </c>
      <c r="BH93" s="10">
        <f t="shared" si="33"/>
        <v>0</v>
      </c>
    </row>
    <row r="94" spans="6:60">
      <c r="F94">
        <f t="shared" si="22"/>
        <v>0</v>
      </c>
      <c r="G94">
        <f t="shared" si="23"/>
        <v>0</v>
      </c>
      <c r="H94">
        <f t="shared" si="24"/>
        <v>0</v>
      </c>
      <c r="I94">
        <f t="shared" si="35"/>
        <v>0</v>
      </c>
      <c r="J94">
        <f>'[1]FLEX boilerplates (DODT)'!$C90</f>
        <v>0</v>
      </c>
      <c r="K94">
        <f t="shared" si="25"/>
        <v>0</v>
      </c>
      <c r="L94">
        <f t="shared" si="36"/>
        <v>0</v>
      </c>
      <c r="M94">
        <f t="shared" si="26"/>
        <v>0</v>
      </c>
      <c r="R94">
        <f>'[1]FLEX boilerplates (DODT)'!$E90</f>
        <v>0</v>
      </c>
      <c r="T94">
        <f t="shared" si="27"/>
        <v>0</v>
      </c>
      <c r="U94">
        <f>'[1]FLEX boilerplates (DODT)'!$F90</f>
        <v>0</v>
      </c>
      <c r="W94">
        <f t="shared" si="28"/>
        <v>0</v>
      </c>
      <c r="X94">
        <f t="shared" si="29"/>
        <v>0</v>
      </c>
      <c r="Y94">
        <f>'[1]FLEX boilerplates (DODT)'!$D90</f>
        <v>0</v>
      </c>
      <c r="Z94">
        <f>'[1]FLEX boilerplates (DODT)'!$G90</f>
        <v>0</v>
      </c>
      <c r="AA94">
        <f>'[1]FLEX boilerplates (DODT)'!$H90</f>
        <v>0</v>
      </c>
      <c r="AB94">
        <f>'[1]FLEX boilerplates (DODT)'!$I90</f>
        <v>0</v>
      </c>
      <c r="AD94">
        <f>'[1]FLEX boilerplates (DODT)'!$J90</f>
        <v>0</v>
      </c>
      <c r="AF94">
        <f t="shared" si="37"/>
        <v>0</v>
      </c>
      <c r="AG94">
        <f>'[1]FLEX boilerplates (DODT)'!$K90</f>
        <v>0</v>
      </c>
      <c r="AH94">
        <f t="shared" si="38"/>
        <v>0</v>
      </c>
      <c r="AI94">
        <f>'[1]FLEX boilerplates (DODT)'!$L90</f>
        <v>0</v>
      </c>
      <c r="AK94">
        <f t="shared" si="39"/>
        <v>0</v>
      </c>
      <c r="AM94">
        <f>'[1]FLEX boilerplates (DODT)'!$M90</f>
        <v>0</v>
      </c>
      <c r="AO94">
        <f>'[1]FLEX boilerplates (DODT)'!$N90</f>
        <v>0</v>
      </c>
      <c r="AS94">
        <f>'[1]FLEX boilerplates (DODT)'!$O90</f>
        <v>0</v>
      </c>
      <c r="AU94">
        <f t="shared" si="30"/>
        <v>0</v>
      </c>
      <c r="AV94">
        <f t="shared" si="31"/>
        <v>0</v>
      </c>
      <c r="AW94">
        <f t="shared" si="40"/>
        <v>0</v>
      </c>
      <c r="AX94">
        <f t="shared" si="32"/>
        <v>0</v>
      </c>
      <c r="BG94">
        <f t="shared" si="34"/>
        <v>0</v>
      </c>
      <c r="BH94" s="10">
        <f t="shared" si="33"/>
        <v>0</v>
      </c>
    </row>
    <row r="95" spans="6:60">
      <c r="F95">
        <f t="shared" si="22"/>
        <v>0</v>
      </c>
      <c r="G95">
        <f t="shared" si="23"/>
        <v>0</v>
      </c>
      <c r="H95">
        <f t="shared" si="24"/>
        <v>0</v>
      </c>
      <c r="I95">
        <f t="shared" si="35"/>
        <v>0</v>
      </c>
      <c r="J95">
        <f>'[1]FLEX boilerplates (DODT)'!$C91</f>
        <v>0</v>
      </c>
      <c r="K95">
        <f t="shared" si="25"/>
        <v>0</v>
      </c>
      <c r="L95">
        <f t="shared" si="36"/>
        <v>0</v>
      </c>
      <c r="M95">
        <f t="shared" si="26"/>
        <v>0</v>
      </c>
      <c r="R95">
        <f>'[1]FLEX boilerplates (DODT)'!$E91</f>
        <v>0</v>
      </c>
      <c r="T95">
        <f t="shared" si="27"/>
        <v>0</v>
      </c>
      <c r="U95">
        <f>'[1]FLEX boilerplates (DODT)'!$F91</f>
        <v>0</v>
      </c>
      <c r="W95">
        <f t="shared" si="28"/>
        <v>0</v>
      </c>
      <c r="X95">
        <f t="shared" si="29"/>
        <v>0</v>
      </c>
      <c r="Y95">
        <f>'[1]FLEX boilerplates (DODT)'!$D91</f>
        <v>0</v>
      </c>
      <c r="Z95">
        <f>'[1]FLEX boilerplates (DODT)'!$G91</f>
        <v>0</v>
      </c>
      <c r="AA95">
        <f>'[1]FLEX boilerplates (DODT)'!$H91</f>
        <v>0</v>
      </c>
      <c r="AB95">
        <f>'[1]FLEX boilerplates (DODT)'!$I91</f>
        <v>0</v>
      </c>
      <c r="AD95">
        <f>'[1]FLEX boilerplates (DODT)'!$J91</f>
        <v>0</v>
      </c>
      <c r="AF95">
        <f t="shared" si="37"/>
        <v>0</v>
      </c>
      <c r="AG95">
        <f>'[1]FLEX boilerplates (DODT)'!$K91</f>
        <v>0</v>
      </c>
      <c r="AH95">
        <f t="shared" si="38"/>
        <v>0</v>
      </c>
      <c r="AI95">
        <f>'[1]FLEX boilerplates (DODT)'!$L91</f>
        <v>0</v>
      </c>
      <c r="AK95">
        <f t="shared" si="39"/>
        <v>0</v>
      </c>
      <c r="AM95">
        <f>'[1]FLEX boilerplates (DODT)'!$M91</f>
        <v>0</v>
      </c>
      <c r="AO95">
        <f>'[1]FLEX boilerplates (DODT)'!$N91</f>
        <v>0</v>
      </c>
      <c r="AS95">
        <f>'[1]FLEX boilerplates (DODT)'!$O91</f>
        <v>0</v>
      </c>
      <c r="AU95">
        <f t="shared" si="30"/>
        <v>0</v>
      </c>
      <c r="AV95">
        <f t="shared" si="31"/>
        <v>0</v>
      </c>
      <c r="AW95">
        <f t="shared" si="40"/>
        <v>0</v>
      </c>
      <c r="AX95">
        <f t="shared" si="32"/>
        <v>0</v>
      </c>
      <c r="BG95">
        <f t="shared" ref="BG95:BG103" si="41">IF(E95=0,0,AF95/E95*1000)</f>
        <v>0</v>
      </c>
      <c r="BH95" s="10">
        <f t="shared" si="33"/>
        <v>0</v>
      </c>
    </row>
    <row r="96" spans="6:60">
      <c r="F96">
        <f t="shared" si="22"/>
        <v>0</v>
      </c>
      <c r="G96">
        <f t="shared" si="23"/>
        <v>0</v>
      </c>
      <c r="H96">
        <f t="shared" si="24"/>
        <v>0</v>
      </c>
      <c r="I96">
        <f t="shared" si="35"/>
        <v>0</v>
      </c>
      <c r="J96">
        <f>'[1]FLEX boilerplates (DODT)'!$C92</f>
        <v>0</v>
      </c>
      <c r="K96">
        <f t="shared" si="25"/>
        <v>0</v>
      </c>
      <c r="L96">
        <f t="shared" si="36"/>
        <v>0</v>
      </c>
      <c r="M96">
        <f t="shared" si="26"/>
        <v>0</v>
      </c>
      <c r="R96">
        <f>'[1]FLEX boilerplates (DODT)'!$E92</f>
        <v>0</v>
      </c>
      <c r="T96">
        <f t="shared" si="27"/>
        <v>0</v>
      </c>
      <c r="U96">
        <f>'[1]FLEX boilerplates (DODT)'!$F92</f>
        <v>0</v>
      </c>
      <c r="W96">
        <f t="shared" si="28"/>
        <v>0</v>
      </c>
      <c r="X96">
        <f t="shared" si="29"/>
        <v>0</v>
      </c>
      <c r="Y96">
        <f>'[1]FLEX boilerplates (DODT)'!$D92</f>
        <v>0</v>
      </c>
      <c r="Z96">
        <f>'[1]FLEX boilerplates (DODT)'!$G92</f>
        <v>0</v>
      </c>
      <c r="AA96">
        <f>'[1]FLEX boilerplates (DODT)'!$H92</f>
        <v>0</v>
      </c>
      <c r="AB96">
        <f>'[1]FLEX boilerplates (DODT)'!$I92</f>
        <v>0</v>
      </c>
      <c r="AD96">
        <f>'[1]FLEX boilerplates (DODT)'!$J92</f>
        <v>0</v>
      </c>
      <c r="AF96">
        <f t="shared" si="37"/>
        <v>0</v>
      </c>
      <c r="AG96">
        <f>'[1]FLEX boilerplates (DODT)'!$K92</f>
        <v>0</v>
      </c>
      <c r="AH96">
        <f t="shared" si="38"/>
        <v>0</v>
      </c>
      <c r="AI96">
        <f>'[1]FLEX boilerplates (DODT)'!$L92</f>
        <v>0</v>
      </c>
      <c r="AK96">
        <f t="shared" si="39"/>
        <v>0</v>
      </c>
      <c r="AM96">
        <f>'[1]FLEX boilerplates (DODT)'!$M92</f>
        <v>0</v>
      </c>
      <c r="AO96">
        <f>'[1]FLEX boilerplates (DODT)'!$N92</f>
        <v>0</v>
      </c>
      <c r="AS96">
        <f>'[1]FLEX boilerplates (DODT)'!$O92</f>
        <v>0</v>
      </c>
      <c r="AU96">
        <f t="shared" si="30"/>
        <v>0</v>
      </c>
      <c r="AV96">
        <f t="shared" si="31"/>
        <v>0</v>
      </c>
      <c r="AW96">
        <f t="shared" si="40"/>
        <v>0</v>
      </c>
      <c r="AX96">
        <f t="shared" si="32"/>
        <v>0</v>
      </c>
      <c r="BG96">
        <f t="shared" si="41"/>
        <v>0</v>
      </c>
      <c r="BH96" s="10">
        <f t="shared" si="33"/>
        <v>0</v>
      </c>
    </row>
    <row r="97" spans="6:60">
      <c r="F97">
        <f t="shared" si="22"/>
        <v>0</v>
      </c>
      <c r="G97">
        <f t="shared" si="23"/>
        <v>0</v>
      </c>
      <c r="H97">
        <f t="shared" si="24"/>
        <v>0</v>
      </c>
      <c r="I97">
        <f t="shared" si="35"/>
        <v>0</v>
      </c>
      <c r="J97">
        <f>'[1]FLEX boilerplates (DODT)'!$C93</f>
        <v>0</v>
      </c>
      <c r="K97">
        <f t="shared" si="25"/>
        <v>0</v>
      </c>
      <c r="L97">
        <f t="shared" si="36"/>
        <v>0</v>
      </c>
      <c r="M97">
        <f t="shared" si="26"/>
        <v>0</v>
      </c>
      <c r="R97">
        <f>'[1]FLEX boilerplates (DODT)'!$E93</f>
        <v>0</v>
      </c>
      <c r="T97">
        <f t="shared" si="27"/>
        <v>0</v>
      </c>
      <c r="U97">
        <f>'[1]FLEX boilerplates (DODT)'!$F93</f>
        <v>0</v>
      </c>
      <c r="W97">
        <f t="shared" si="28"/>
        <v>0</v>
      </c>
      <c r="X97">
        <f t="shared" si="29"/>
        <v>0</v>
      </c>
      <c r="Y97">
        <f>'[1]FLEX boilerplates (DODT)'!$D93</f>
        <v>0</v>
      </c>
      <c r="Z97">
        <f>'[1]FLEX boilerplates (DODT)'!$G93</f>
        <v>0</v>
      </c>
      <c r="AA97">
        <f>'[1]FLEX boilerplates (DODT)'!$H93</f>
        <v>0</v>
      </c>
      <c r="AB97">
        <f>'[1]FLEX boilerplates (DODT)'!$I93</f>
        <v>0</v>
      </c>
      <c r="AD97">
        <f>'[1]FLEX boilerplates (DODT)'!$J93</f>
        <v>0</v>
      </c>
      <c r="AF97">
        <f t="shared" si="37"/>
        <v>0</v>
      </c>
      <c r="AG97">
        <f>'[1]FLEX boilerplates (DODT)'!$K93</f>
        <v>0</v>
      </c>
      <c r="AH97">
        <f t="shared" si="38"/>
        <v>0</v>
      </c>
      <c r="AI97">
        <f>'[1]FLEX boilerplates (DODT)'!$L93</f>
        <v>0</v>
      </c>
      <c r="AK97">
        <f t="shared" si="39"/>
        <v>0</v>
      </c>
      <c r="AM97">
        <f>'[1]FLEX boilerplates (DODT)'!$M93</f>
        <v>0</v>
      </c>
      <c r="AO97">
        <f>'[1]FLEX boilerplates (DODT)'!$N93</f>
        <v>0</v>
      </c>
      <c r="AS97">
        <f>'[1]FLEX boilerplates (DODT)'!$O93</f>
        <v>0</v>
      </c>
      <c r="AU97">
        <f t="shared" si="30"/>
        <v>0</v>
      </c>
      <c r="AV97">
        <f t="shared" si="31"/>
        <v>0</v>
      </c>
      <c r="AW97">
        <f t="shared" si="40"/>
        <v>0</v>
      </c>
      <c r="AX97">
        <f t="shared" si="32"/>
        <v>0</v>
      </c>
      <c r="BG97">
        <f t="shared" si="41"/>
        <v>0</v>
      </c>
      <c r="BH97" s="10">
        <f t="shared" si="33"/>
        <v>0</v>
      </c>
    </row>
    <row r="98" spans="6:60">
      <c r="F98">
        <f t="shared" si="22"/>
        <v>0</v>
      </c>
      <c r="G98">
        <f t="shared" si="23"/>
        <v>0</v>
      </c>
      <c r="H98">
        <f t="shared" si="24"/>
        <v>0</v>
      </c>
      <c r="I98">
        <f t="shared" si="35"/>
        <v>0</v>
      </c>
      <c r="J98">
        <f>'[1]FLEX boilerplates (DODT)'!$C94</f>
        <v>0</v>
      </c>
      <c r="K98">
        <f t="shared" si="25"/>
        <v>0</v>
      </c>
      <c r="L98">
        <f t="shared" si="36"/>
        <v>0</v>
      </c>
      <c r="M98">
        <f t="shared" si="26"/>
        <v>0</v>
      </c>
      <c r="R98">
        <f>'[1]FLEX boilerplates (DODT)'!$E94</f>
        <v>0</v>
      </c>
      <c r="T98">
        <f t="shared" si="27"/>
        <v>0</v>
      </c>
      <c r="U98">
        <f>'[1]FLEX boilerplates (DODT)'!$F94</f>
        <v>0</v>
      </c>
      <c r="W98">
        <f t="shared" si="28"/>
        <v>0</v>
      </c>
      <c r="X98">
        <f t="shared" si="29"/>
        <v>0</v>
      </c>
      <c r="Y98">
        <f>'[1]FLEX boilerplates (DODT)'!$D94</f>
        <v>0</v>
      </c>
      <c r="Z98">
        <f>'[1]FLEX boilerplates (DODT)'!$G94</f>
        <v>0</v>
      </c>
      <c r="AA98">
        <f>'[1]FLEX boilerplates (DODT)'!$H94</f>
        <v>0</v>
      </c>
      <c r="AB98">
        <f>'[1]FLEX boilerplates (DODT)'!$I94</f>
        <v>0</v>
      </c>
      <c r="AD98">
        <f>'[1]FLEX boilerplates (DODT)'!$J94</f>
        <v>0</v>
      </c>
      <c r="AF98">
        <f t="shared" si="37"/>
        <v>0</v>
      </c>
      <c r="AG98">
        <f>'[1]FLEX boilerplates (DODT)'!$K94</f>
        <v>0</v>
      </c>
      <c r="AH98">
        <f t="shared" si="38"/>
        <v>0</v>
      </c>
      <c r="AI98">
        <f>'[1]FLEX boilerplates (DODT)'!$L94</f>
        <v>0</v>
      </c>
      <c r="AK98">
        <f t="shared" si="39"/>
        <v>0</v>
      </c>
      <c r="AM98">
        <f>'[1]FLEX boilerplates (DODT)'!$M94</f>
        <v>0</v>
      </c>
      <c r="AO98">
        <f>'[1]FLEX boilerplates (DODT)'!$N94</f>
        <v>0</v>
      </c>
      <c r="AS98">
        <f>'[1]FLEX boilerplates (DODT)'!$O94</f>
        <v>0</v>
      </c>
      <c r="AU98">
        <f t="shared" si="30"/>
        <v>0</v>
      </c>
      <c r="AV98">
        <f t="shared" si="31"/>
        <v>0</v>
      </c>
      <c r="AW98">
        <f t="shared" si="40"/>
        <v>0</v>
      </c>
      <c r="AX98">
        <f t="shared" si="32"/>
        <v>0</v>
      </c>
      <c r="BG98">
        <f t="shared" si="41"/>
        <v>0</v>
      </c>
      <c r="BH98" s="10">
        <f t="shared" si="33"/>
        <v>0</v>
      </c>
    </row>
    <row r="99" spans="6:60">
      <c r="F99">
        <f t="shared" si="22"/>
        <v>0</v>
      </c>
      <c r="G99">
        <f t="shared" si="23"/>
        <v>0</v>
      </c>
      <c r="H99">
        <f t="shared" si="24"/>
        <v>0</v>
      </c>
      <c r="I99">
        <f t="shared" si="35"/>
        <v>0</v>
      </c>
      <c r="J99">
        <f>'[1]FLEX boilerplates (DODT)'!$C95</f>
        <v>0</v>
      </c>
      <c r="K99">
        <f t="shared" si="25"/>
        <v>0</v>
      </c>
      <c r="L99">
        <f t="shared" si="36"/>
        <v>0</v>
      </c>
      <c r="M99">
        <f t="shared" si="26"/>
        <v>0</v>
      </c>
      <c r="R99">
        <f>'[1]FLEX boilerplates (DODT)'!$E95</f>
        <v>0</v>
      </c>
      <c r="T99">
        <f t="shared" si="27"/>
        <v>0</v>
      </c>
      <c r="U99">
        <f>'[1]FLEX boilerplates (DODT)'!$F95</f>
        <v>0</v>
      </c>
      <c r="W99">
        <f t="shared" si="28"/>
        <v>0</v>
      </c>
      <c r="X99">
        <f t="shared" si="29"/>
        <v>0</v>
      </c>
      <c r="Y99">
        <f>'[1]FLEX boilerplates (DODT)'!$D95</f>
        <v>0</v>
      </c>
      <c r="Z99">
        <f>'[1]FLEX boilerplates (DODT)'!$G95</f>
        <v>0</v>
      </c>
      <c r="AA99">
        <f>'[1]FLEX boilerplates (DODT)'!$H95</f>
        <v>0</v>
      </c>
      <c r="AB99">
        <f>'[1]FLEX boilerplates (DODT)'!$I95</f>
        <v>0</v>
      </c>
      <c r="AD99">
        <f>'[1]FLEX boilerplates (DODT)'!$J95</f>
        <v>0</v>
      </c>
      <c r="AF99">
        <f t="shared" si="37"/>
        <v>0</v>
      </c>
      <c r="AG99">
        <f>'[1]FLEX boilerplates (DODT)'!$K95</f>
        <v>0</v>
      </c>
      <c r="AH99">
        <f t="shared" si="38"/>
        <v>0</v>
      </c>
      <c r="AI99">
        <f>'[1]FLEX boilerplates (DODT)'!$L95</f>
        <v>0</v>
      </c>
      <c r="AK99">
        <f t="shared" si="39"/>
        <v>0</v>
      </c>
      <c r="AM99">
        <f>'[1]FLEX boilerplates (DODT)'!$M95</f>
        <v>0</v>
      </c>
      <c r="AO99">
        <f>'[1]FLEX boilerplates (DODT)'!$N95</f>
        <v>0</v>
      </c>
      <c r="AS99">
        <f>'[1]FLEX boilerplates (DODT)'!$O95</f>
        <v>0</v>
      </c>
      <c r="AU99">
        <f t="shared" si="30"/>
        <v>0</v>
      </c>
      <c r="AV99">
        <f t="shared" si="31"/>
        <v>0</v>
      </c>
      <c r="AW99">
        <f t="shared" si="40"/>
        <v>0</v>
      </c>
      <c r="AX99">
        <f t="shared" si="32"/>
        <v>0</v>
      </c>
      <c r="BG99">
        <f t="shared" si="41"/>
        <v>0</v>
      </c>
      <c r="BH99" s="10">
        <f t="shared" si="33"/>
        <v>0</v>
      </c>
    </row>
    <row r="100" spans="6:60">
      <c r="F100">
        <f t="shared" si="22"/>
        <v>0</v>
      </c>
      <c r="G100">
        <f t="shared" si="23"/>
        <v>0</v>
      </c>
      <c r="H100">
        <f t="shared" si="24"/>
        <v>0</v>
      </c>
      <c r="I100">
        <f t="shared" si="35"/>
        <v>0</v>
      </c>
      <c r="J100">
        <f>'[1]FLEX boilerplates (DODT)'!$C96</f>
        <v>0</v>
      </c>
      <c r="K100">
        <f t="shared" si="25"/>
        <v>0</v>
      </c>
      <c r="L100">
        <f t="shared" si="36"/>
        <v>0</v>
      </c>
      <c r="M100">
        <f t="shared" si="26"/>
        <v>0</v>
      </c>
      <c r="R100">
        <f>'[1]FLEX boilerplates (DODT)'!$E96</f>
        <v>0</v>
      </c>
      <c r="T100">
        <f t="shared" si="27"/>
        <v>0</v>
      </c>
      <c r="U100">
        <f>'[1]FLEX boilerplates (DODT)'!$F96</f>
        <v>0</v>
      </c>
      <c r="W100">
        <f t="shared" si="28"/>
        <v>0</v>
      </c>
      <c r="X100">
        <f t="shared" si="29"/>
        <v>0</v>
      </c>
      <c r="Y100">
        <f>'[1]FLEX boilerplates (DODT)'!$D96</f>
        <v>0</v>
      </c>
      <c r="Z100">
        <f>'[1]FLEX boilerplates (DODT)'!$G96</f>
        <v>0</v>
      </c>
      <c r="AA100">
        <f>'[1]FLEX boilerplates (DODT)'!$H96</f>
        <v>0</v>
      </c>
      <c r="AB100">
        <f>'[1]FLEX boilerplates (DODT)'!$I96</f>
        <v>0</v>
      </c>
      <c r="AD100">
        <f>'[1]FLEX boilerplates (DODT)'!$J96</f>
        <v>0</v>
      </c>
      <c r="AF100">
        <f t="shared" si="37"/>
        <v>0</v>
      </c>
      <c r="AG100">
        <f>'[1]FLEX boilerplates (DODT)'!$K96</f>
        <v>0</v>
      </c>
      <c r="AH100">
        <f t="shared" si="38"/>
        <v>0</v>
      </c>
      <c r="AI100">
        <f>'[1]FLEX boilerplates (DODT)'!$L96</f>
        <v>0</v>
      </c>
      <c r="AK100">
        <f t="shared" si="39"/>
        <v>0</v>
      </c>
      <c r="AM100">
        <f>'[1]FLEX boilerplates (DODT)'!$M96</f>
        <v>0</v>
      </c>
      <c r="AO100">
        <f>'[1]FLEX boilerplates (DODT)'!$N96</f>
        <v>0</v>
      </c>
      <c r="AS100">
        <f>'[1]FLEX boilerplates (DODT)'!$O96</f>
        <v>0</v>
      </c>
      <c r="AU100">
        <f t="shared" si="30"/>
        <v>0</v>
      </c>
      <c r="AV100">
        <f t="shared" si="31"/>
        <v>0</v>
      </c>
      <c r="AW100">
        <f t="shared" si="40"/>
        <v>0</v>
      </c>
      <c r="AX100">
        <f t="shared" si="32"/>
        <v>0</v>
      </c>
      <c r="BG100">
        <f t="shared" si="41"/>
        <v>0</v>
      </c>
      <c r="BH100" s="10">
        <f t="shared" si="33"/>
        <v>0</v>
      </c>
    </row>
    <row r="101" spans="6:60">
      <c r="F101">
        <f t="shared" si="22"/>
        <v>0</v>
      </c>
      <c r="G101">
        <f t="shared" si="23"/>
        <v>0</v>
      </c>
      <c r="H101">
        <f t="shared" si="24"/>
        <v>0</v>
      </c>
      <c r="I101">
        <f t="shared" si="35"/>
        <v>0</v>
      </c>
      <c r="J101">
        <f>'[1]FLEX boilerplates (DODT)'!$C97</f>
        <v>0</v>
      </c>
      <c r="K101">
        <f t="shared" si="25"/>
        <v>0</v>
      </c>
      <c r="L101">
        <f t="shared" si="36"/>
        <v>0</v>
      </c>
      <c r="M101">
        <f t="shared" si="26"/>
        <v>0</v>
      </c>
      <c r="R101">
        <f>'[1]FLEX boilerplates (DODT)'!$E97</f>
        <v>0</v>
      </c>
      <c r="T101">
        <f t="shared" si="27"/>
        <v>0</v>
      </c>
      <c r="U101">
        <f>'[1]FLEX boilerplates (DODT)'!$F97</f>
        <v>0</v>
      </c>
      <c r="W101">
        <f t="shared" si="28"/>
        <v>0</v>
      </c>
      <c r="X101">
        <f t="shared" si="29"/>
        <v>0</v>
      </c>
      <c r="Y101">
        <f>'[1]FLEX boilerplates (DODT)'!$D97</f>
        <v>0</v>
      </c>
      <c r="Z101">
        <f>'[1]FLEX boilerplates (DODT)'!$G97</f>
        <v>0</v>
      </c>
      <c r="AA101">
        <f>'[1]FLEX boilerplates (DODT)'!$H97</f>
        <v>0</v>
      </c>
      <c r="AB101">
        <f>'[1]FLEX boilerplates (DODT)'!$I97</f>
        <v>0</v>
      </c>
      <c r="AD101">
        <f>'[1]FLEX boilerplates (DODT)'!$J97</f>
        <v>0</v>
      </c>
      <c r="AF101">
        <f t="shared" si="37"/>
        <v>0</v>
      </c>
      <c r="AG101">
        <f>'[1]FLEX boilerplates (DODT)'!$K97</f>
        <v>0</v>
      </c>
      <c r="AH101">
        <f t="shared" si="38"/>
        <v>0</v>
      </c>
      <c r="AI101">
        <f>'[1]FLEX boilerplates (DODT)'!$L97</f>
        <v>0</v>
      </c>
      <c r="AK101">
        <f t="shared" si="39"/>
        <v>0</v>
      </c>
      <c r="AM101">
        <f>'[1]FLEX boilerplates (DODT)'!$M97</f>
        <v>0</v>
      </c>
      <c r="AO101">
        <f>'[1]FLEX boilerplates (DODT)'!$N97</f>
        <v>0</v>
      </c>
      <c r="AS101">
        <f>'[1]FLEX boilerplates (DODT)'!$O97</f>
        <v>0</v>
      </c>
      <c r="AU101">
        <f t="shared" si="30"/>
        <v>0</v>
      </c>
      <c r="AV101">
        <f t="shared" si="31"/>
        <v>0</v>
      </c>
      <c r="AW101">
        <f t="shared" si="40"/>
        <v>0</v>
      </c>
      <c r="AX101">
        <f t="shared" si="32"/>
        <v>0</v>
      </c>
      <c r="BG101">
        <f t="shared" si="41"/>
        <v>0</v>
      </c>
      <c r="BH101" s="10">
        <f t="shared" si="33"/>
        <v>0</v>
      </c>
    </row>
    <row r="102" spans="6:60">
      <c r="F102">
        <f t="shared" si="22"/>
        <v>0</v>
      </c>
      <c r="G102">
        <f t="shared" si="23"/>
        <v>0</v>
      </c>
      <c r="H102">
        <f t="shared" si="24"/>
        <v>0</v>
      </c>
      <c r="I102">
        <f t="shared" si="35"/>
        <v>0</v>
      </c>
      <c r="J102">
        <f>'[1]FLEX boilerplates (DODT)'!$C98</f>
        <v>0</v>
      </c>
      <c r="K102">
        <f t="shared" si="25"/>
        <v>0</v>
      </c>
      <c r="L102">
        <f t="shared" si="36"/>
        <v>0</v>
      </c>
      <c r="M102">
        <f t="shared" si="26"/>
        <v>0</v>
      </c>
      <c r="R102">
        <f>'[1]FLEX boilerplates (DODT)'!$E98</f>
        <v>0</v>
      </c>
      <c r="T102">
        <f t="shared" si="27"/>
        <v>0</v>
      </c>
      <c r="U102">
        <f>'[1]FLEX boilerplates (DODT)'!$F98</f>
        <v>0</v>
      </c>
      <c r="W102">
        <f t="shared" si="28"/>
        <v>0</v>
      </c>
      <c r="X102">
        <f t="shared" si="29"/>
        <v>0</v>
      </c>
      <c r="Y102">
        <f>'[1]FLEX boilerplates (DODT)'!$D98</f>
        <v>0</v>
      </c>
      <c r="Z102">
        <f>'[1]FLEX boilerplates (DODT)'!$G98</f>
        <v>0</v>
      </c>
      <c r="AA102">
        <f>'[1]FLEX boilerplates (DODT)'!$H98</f>
        <v>0</v>
      </c>
      <c r="AB102">
        <f>'[1]FLEX boilerplates (DODT)'!$I98</f>
        <v>0</v>
      </c>
      <c r="AD102">
        <f>'[1]FLEX boilerplates (DODT)'!$J98</f>
        <v>0</v>
      </c>
      <c r="AF102">
        <f t="shared" si="37"/>
        <v>0</v>
      </c>
      <c r="AG102">
        <f>'[1]FLEX boilerplates (DODT)'!$K98</f>
        <v>0</v>
      </c>
      <c r="AH102">
        <f t="shared" si="38"/>
        <v>0</v>
      </c>
      <c r="AI102">
        <f>'[1]FLEX boilerplates (DODT)'!$L98</f>
        <v>0</v>
      </c>
      <c r="AK102">
        <f t="shared" si="39"/>
        <v>0</v>
      </c>
      <c r="AM102">
        <f>'[1]FLEX boilerplates (DODT)'!$M98</f>
        <v>0</v>
      </c>
      <c r="AO102">
        <f>'[1]FLEX boilerplates (DODT)'!$N98</f>
        <v>0</v>
      </c>
      <c r="AS102">
        <f>'[1]FLEX boilerplates (DODT)'!$O98</f>
        <v>0</v>
      </c>
      <c r="AU102">
        <f t="shared" si="30"/>
        <v>0</v>
      </c>
      <c r="AV102">
        <f t="shared" si="31"/>
        <v>0</v>
      </c>
      <c r="AW102">
        <f t="shared" si="40"/>
        <v>0</v>
      </c>
      <c r="AX102">
        <f t="shared" si="32"/>
        <v>0</v>
      </c>
      <c r="BG102">
        <f t="shared" si="41"/>
        <v>0</v>
      </c>
      <c r="BH102" s="10">
        <f t="shared" si="33"/>
        <v>0</v>
      </c>
    </row>
    <row r="103" spans="6:60">
      <c r="F103">
        <f t="shared" si="22"/>
        <v>0</v>
      </c>
      <c r="G103">
        <f t="shared" si="23"/>
        <v>0</v>
      </c>
      <c r="H103">
        <f t="shared" si="24"/>
        <v>0</v>
      </c>
      <c r="I103">
        <f t="shared" si="35"/>
        <v>0</v>
      </c>
      <c r="J103">
        <f>'[1]FLEX boilerplates (DODT)'!$C99</f>
        <v>0</v>
      </c>
      <c r="K103">
        <f t="shared" si="25"/>
        <v>0</v>
      </c>
      <c r="L103">
        <f t="shared" si="36"/>
        <v>0</v>
      </c>
      <c r="M103">
        <f t="shared" si="26"/>
        <v>0</v>
      </c>
      <c r="R103">
        <f>'[1]FLEX boilerplates (DODT)'!$E99</f>
        <v>0</v>
      </c>
      <c r="T103">
        <f t="shared" si="27"/>
        <v>0</v>
      </c>
      <c r="U103">
        <f>'[1]FLEX boilerplates (DODT)'!$F99</f>
        <v>0</v>
      </c>
      <c r="W103">
        <f t="shared" si="28"/>
        <v>0</v>
      </c>
      <c r="X103">
        <f t="shared" si="29"/>
        <v>0</v>
      </c>
      <c r="Y103">
        <f>'[1]FLEX boilerplates (DODT)'!$D99</f>
        <v>0</v>
      </c>
      <c r="Z103">
        <f>'[1]FLEX boilerplates (DODT)'!$G99</f>
        <v>0</v>
      </c>
      <c r="AA103">
        <f>'[1]FLEX boilerplates (DODT)'!$H99</f>
        <v>0</v>
      </c>
      <c r="AB103">
        <f>'[1]FLEX boilerplates (DODT)'!$I99</f>
        <v>0</v>
      </c>
      <c r="AD103">
        <f>'[1]FLEX boilerplates (DODT)'!$J99</f>
        <v>0</v>
      </c>
      <c r="AF103">
        <f t="shared" si="37"/>
        <v>0</v>
      </c>
      <c r="AG103">
        <f>'[1]FLEX boilerplates (DODT)'!$K99</f>
        <v>0</v>
      </c>
      <c r="AH103">
        <f t="shared" si="38"/>
        <v>0</v>
      </c>
      <c r="AI103">
        <f>'[1]FLEX boilerplates (DODT)'!$L99</f>
        <v>0</v>
      </c>
      <c r="AK103">
        <f t="shared" si="39"/>
        <v>0</v>
      </c>
      <c r="AM103">
        <f>'[1]FLEX boilerplates (DODT)'!$M99</f>
        <v>0</v>
      </c>
      <c r="AO103">
        <f>'[1]FLEX boilerplates (DODT)'!$N99</f>
        <v>0</v>
      </c>
      <c r="AS103">
        <f>'[1]FLEX boilerplates (DODT)'!$O99</f>
        <v>0</v>
      </c>
      <c r="AU103">
        <f t="shared" si="30"/>
        <v>0</v>
      </c>
      <c r="AV103">
        <f t="shared" si="31"/>
        <v>0</v>
      </c>
      <c r="AW103">
        <f t="shared" si="40"/>
        <v>0</v>
      </c>
      <c r="AX103">
        <f t="shared" si="32"/>
        <v>0</v>
      </c>
      <c r="BG103">
        <f t="shared" si="41"/>
        <v>0</v>
      </c>
      <c r="BH103" s="10">
        <f t="shared" si="33"/>
        <v>0</v>
      </c>
    </row>
  </sheetData>
  <mergeCells count="1">
    <mergeCell ref="A3:A4"/>
  </mergeCells>
  <conditionalFormatting sqref="V6:V103">
    <cfRule type="cellIs" dxfId="3100" priority="87" operator="equal">
      <formula>0</formula>
    </cfRule>
  </conditionalFormatting>
  <conditionalFormatting sqref="V6:V103">
    <cfRule type="cellIs" dxfId="3099" priority="86" operator="equal">
      <formula>1</formula>
    </cfRule>
  </conditionalFormatting>
  <conditionalFormatting sqref="F6:F103">
    <cfRule type="cellIs" dxfId="3098" priority="73" operator="greaterThanOrEqual">
      <formula>2</formula>
    </cfRule>
    <cfRule type="cellIs" dxfId="3097" priority="74" operator="equal">
      <formula>1</formula>
    </cfRule>
    <cfRule type="cellIs" dxfId="3096" priority="85" operator="equal">
      <formula>0</formula>
    </cfRule>
  </conditionalFormatting>
  <conditionalFormatting sqref="G6:G103">
    <cfRule type="cellIs" dxfId="3095" priority="70" operator="greaterThan">
      <formula>20</formula>
    </cfRule>
    <cfRule type="cellIs" dxfId="3094" priority="71" operator="between">
      <formula>16</formula>
      <formula>20</formula>
    </cfRule>
    <cfRule type="cellIs" dxfId="3093" priority="72" operator="between">
      <formula>5</formula>
      <formula>15</formula>
    </cfRule>
    <cfRule type="cellIs" dxfId="3092" priority="84" operator="lessThan">
      <formula>5</formula>
    </cfRule>
  </conditionalFormatting>
  <conditionalFormatting sqref="AU6:AU103">
    <cfRule type="colorScale" priority="80">
      <colorScale>
        <cfvo type="num" val="0"/>
        <cfvo type="num" val="65"/>
        <cfvo type="num" val="100"/>
        <color rgb="FFFFCCCC"/>
        <color rgb="FFFFEB84"/>
        <color theme="9" tint="0.39997558519241921"/>
      </colorScale>
    </cfRule>
  </conditionalFormatting>
  <conditionalFormatting sqref="AV6:AX103">
    <cfRule type="colorScale" priority="79">
      <colorScale>
        <cfvo type="num" val="0"/>
        <cfvo type="num" val="8"/>
        <cfvo type="num" val="15"/>
        <color theme="9" tint="0.39997558519241921"/>
        <color rgb="FFFFEB84"/>
        <color rgb="FFFFCCCC"/>
      </colorScale>
    </cfRule>
  </conditionalFormatting>
  <conditionalFormatting sqref="AU2">
    <cfRule type="colorScale" priority="78">
      <colorScale>
        <cfvo type="num" val="0"/>
        <cfvo type="num" val="65"/>
        <cfvo type="num" val="100"/>
        <color rgb="FFFFCCCC"/>
        <color rgb="FFFFEB84"/>
        <color theme="9" tint="0.39997558519241921"/>
      </colorScale>
    </cfRule>
  </conditionalFormatting>
  <conditionalFormatting sqref="AV2">
    <cfRule type="colorScale" priority="77">
      <colorScale>
        <cfvo type="num" val="0"/>
        <cfvo type="num" val="8"/>
        <cfvo type="num" val="13"/>
        <color theme="9" tint="0.39997558519241921"/>
        <color rgb="FFFFEB84"/>
        <color rgb="FFFFCCCC"/>
      </colorScale>
    </cfRule>
  </conditionalFormatting>
  <conditionalFormatting sqref="AW2">
    <cfRule type="colorScale" priority="76">
      <colorScale>
        <cfvo type="num" val="0"/>
        <cfvo type="num" val="8"/>
        <cfvo type="num" val="13"/>
        <color theme="9" tint="0.39997558519241921"/>
        <color rgb="FFFFEB84"/>
        <color rgb="FFFFCCCC"/>
      </colorScale>
    </cfRule>
  </conditionalFormatting>
  <conditionalFormatting sqref="AX2">
    <cfRule type="colorScale" priority="75">
      <colorScale>
        <cfvo type="num" val="0"/>
        <cfvo type="num" val="8"/>
        <cfvo type="num" val="13"/>
        <color theme="9" tint="0.39997558519241921"/>
        <color rgb="FFFFEB84"/>
        <color rgb="FFFFCCCC"/>
      </colorScale>
    </cfRule>
  </conditionalFormatting>
  <conditionalFormatting sqref="N14:N22 N30:N103">
    <cfRule type="cellIs" dxfId="3091" priority="68" operator="equal">
      <formula>1</formula>
    </cfRule>
    <cfRule type="cellIs" dxfId="3090" priority="69" operator="notEqual">
      <formula>1</formula>
    </cfRule>
  </conditionalFormatting>
  <conditionalFormatting sqref="L2:M2 O2:AE2 AG2:AT2 AY2:BA2">
    <cfRule type="colorScale" priority="65">
      <colorScale>
        <cfvo type="num" val="0"/>
        <cfvo type="num" val="50"/>
        <cfvo type="num" val="100"/>
        <color rgb="FFFFCCCC"/>
        <color rgb="FFFFEB84"/>
        <color theme="9" tint="0.39997558519241921"/>
      </colorScale>
    </cfRule>
  </conditionalFormatting>
  <conditionalFormatting sqref="BM2">
    <cfRule type="colorScale" priority="64">
      <colorScale>
        <cfvo type="num" val="0"/>
        <cfvo type="num" val="50"/>
        <cfvo type="num" val="100"/>
        <color rgb="FFFFCCCC"/>
        <color rgb="FFFFEB84"/>
        <color theme="9" tint="0.39997558519241921"/>
      </colorScale>
    </cfRule>
  </conditionalFormatting>
  <conditionalFormatting sqref="BG95:BG103">
    <cfRule type="cellIs" dxfId="3089" priority="62" operator="greaterThanOrEqual">
      <formula>208</formula>
    </cfRule>
    <cfRule type="cellIs" dxfId="3088" priority="63" operator="lessThan">
      <formula>208</formula>
    </cfRule>
  </conditionalFormatting>
  <conditionalFormatting sqref="BG2">
    <cfRule type="cellIs" dxfId="3087" priority="60" operator="greaterThanOrEqual">
      <formula>208</formula>
    </cfRule>
    <cfRule type="cellIs" dxfId="3086" priority="61" operator="lessThan">
      <formula>208</formula>
    </cfRule>
  </conditionalFormatting>
  <conditionalFormatting sqref="BB2 BC6:BF6 BB6:BB103 BC8:BF103">
    <cfRule type="cellIs" dxfId="3085" priority="57" operator="greaterThanOrEqual">
      <formula>9</formula>
    </cfRule>
    <cfRule type="cellIs" dxfId="3084" priority="58" operator="between">
      <formula>7</formula>
      <formula>9</formula>
    </cfRule>
    <cfRule type="cellIs" dxfId="3083" priority="59" operator="lessThan">
      <formula>7</formula>
    </cfRule>
  </conditionalFormatting>
  <conditionalFormatting sqref="BC6">
    <cfRule type="colorScale" priority="56">
      <colorScale>
        <cfvo type="num" val="0"/>
        <cfvo type="percentile" val="8"/>
        <cfvo type="num" val="15"/>
        <color theme="9" tint="0.39997558519241921"/>
        <color rgb="FFFFEB84"/>
        <color rgb="FFFFCCCC"/>
      </colorScale>
    </cfRule>
  </conditionalFormatting>
  <conditionalFormatting sqref="BD6">
    <cfRule type="colorScale" priority="55">
      <colorScale>
        <cfvo type="num" val="0"/>
        <cfvo type="percentile" val="8"/>
        <cfvo type="num" val="15"/>
        <color theme="9" tint="0.39997558519241921"/>
        <color rgb="FFFFEB84"/>
        <color rgb="FFFFCCCC"/>
      </colorScale>
    </cfRule>
  </conditionalFormatting>
  <conditionalFormatting sqref="BE6">
    <cfRule type="colorScale" priority="54">
      <colorScale>
        <cfvo type="num" val="0"/>
        <cfvo type="percentile" val="8"/>
        <cfvo type="num" val="15"/>
        <color theme="9" tint="0.39997558519241921"/>
        <color rgb="FFFFEB84"/>
        <color rgb="FFFFCCCC"/>
      </colorScale>
    </cfRule>
  </conditionalFormatting>
  <conditionalFormatting sqref="BF6">
    <cfRule type="colorScale" priority="53">
      <colorScale>
        <cfvo type="num" val="0"/>
        <cfvo type="percentile" val="8"/>
        <cfvo type="num" val="15"/>
        <color theme="9" tint="0.39997558519241921"/>
        <color rgb="FFFFEB84"/>
        <color rgb="FFFFCCCC"/>
      </colorScale>
    </cfRule>
  </conditionalFormatting>
  <conditionalFormatting sqref="BC2:BF2">
    <cfRule type="cellIs" dxfId="3082" priority="50" operator="greaterThanOrEqual">
      <formula>9</formula>
    </cfRule>
    <cfRule type="cellIs" dxfId="3081" priority="51" operator="between">
      <formula>7</formula>
      <formula>9</formula>
    </cfRule>
    <cfRule type="cellIs" dxfId="3080" priority="52" operator="lessThan">
      <formula>7</formula>
    </cfRule>
  </conditionalFormatting>
  <conditionalFormatting sqref="BC7:BF7">
    <cfRule type="cellIs" dxfId="3079" priority="47" operator="greaterThanOrEqual">
      <formula>9</formula>
    </cfRule>
    <cfRule type="cellIs" dxfId="3078" priority="48" operator="between">
      <formula>7</formula>
      <formula>9</formula>
    </cfRule>
    <cfRule type="cellIs" dxfId="3077" priority="49" operator="lessThan">
      <formula>7</formula>
    </cfRule>
  </conditionalFormatting>
  <conditionalFormatting sqref="N6:N13">
    <cfRule type="cellIs" dxfId="3076" priority="32" operator="equal">
      <formula>1</formula>
    </cfRule>
    <cfRule type="cellIs" dxfId="3075" priority="33" operator="notEqual">
      <formula>1</formula>
    </cfRule>
  </conditionalFormatting>
  <conditionalFormatting sqref="N24">
    <cfRule type="cellIs" dxfId="3074" priority="18" operator="equal">
      <formula>1</formula>
    </cfRule>
    <cfRule type="cellIs" dxfId="3073" priority="19" operator="notEqual">
      <formula>1</formula>
    </cfRule>
  </conditionalFormatting>
  <conditionalFormatting sqref="BG6:BG94">
    <cfRule type="cellIs" dxfId="3072" priority="16" operator="greaterThanOrEqual">
      <formula>208</formula>
    </cfRule>
    <cfRule type="cellIs" dxfId="3071" priority="17" operator="lessThan">
      <formula>208</formula>
    </cfRule>
  </conditionalFormatting>
  <conditionalFormatting sqref="D6:E103 W6:X103 AY6:BA103 O6:U103 AC32:AC103 Z6:AB103 AD6:AE103 AG6:AT103">
    <cfRule type="cellIs" dxfId="3070" priority="12" operator="equal">
      <formula>1</formula>
    </cfRule>
    <cfRule type="cellIs" dxfId="3069" priority="13" operator="equal">
      <formula>0</formula>
    </cfRule>
  </conditionalFormatting>
  <conditionalFormatting sqref="AC6:AC31">
    <cfRule type="cellIs" dxfId="3068" priority="9" operator="equal">
      <formula>0</formula>
    </cfRule>
  </conditionalFormatting>
  <conditionalFormatting sqref="N2">
    <cfRule type="colorScale" priority="10">
      <colorScale>
        <cfvo type="num" val="0"/>
        <cfvo type="num" val="0.5"/>
        <cfvo type="num" val="1"/>
        <color rgb="FFFFCCCC"/>
        <color rgb="FFFFEB84"/>
        <color theme="9" tint="0.39997558519241921"/>
      </colorScale>
    </cfRule>
  </conditionalFormatting>
  <conditionalFormatting sqref="AC6:AC31">
    <cfRule type="cellIs" dxfId="3067"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Y6:Y103">
    <cfRule type="cellIs" dxfId="3066" priority="3" operator="equal">
      <formula>1</formula>
    </cfRule>
    <cfRule type="cellIs" dxfId="3065" priority="4" operator="equal">
      <formula>0</formula>
    </cfRule>
  </conditionalFormatting>
  <conditionalFormatting sqref="AF6:AF103">
    <cfRule type="cellIs" dxfId="306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Z6:AE103 AY6:BA103 R6:V103 D6:E103 Q31:Q103 O6:P103 AG6:AT103">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pageSetUpPr fitToPage="1"/>
  </sheetPr>
  <dimension ref="A1:BV98"/>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7" width="5.1796875" bestFit="1" customWidth="1"/>
    <col min="8" max="8" width="4.26953125" bestFit="1" customWidth="1"/>
    <col min="9" max="9" width="4.453125" customWidth="1"/>
    <col min="10" max="10" width="5.1796875" bestFit="1" customWidth="1"/>
    <col min="11" max="11" width="3.7265625" customWidth="1"/>
    <col min="12" max="12" width="4.453125" customWidth="1"/>
    <col min="13" max="13" width="4" customWidth="1"/>
    <col min="14" max="18" width="3.7265625" bestFit="1" customWidth="1"/>
    <col min="19" max="19" width="4.26953125" bestFit="1" customWidth="1"/>
    <col min="20" max="21" width="3.7265625" bestFit="1" customWidth="1"/>
    <col min="22" max="22" width="4" bestFit="1" customWidth="1"/>
    <col min="23" max="23" width="3.7265625" bestFit="1" customWidth="1"/>
    <col min="24" max="24" width="4.26953125" bestFit="1" customWidth="1"/>
    <col min="25" max="27" width="3.7265625" bestFit="1" customWidth="1"/>
    <col min="28" max="29" width="4" bestFit="1" customWidth="1"/>
    <col min="30" max="30" width="3.7265625" bestFit="1" customWidth="1"/>
    <col min="31" max="31" width="4" bestFit="1" customWidth="1"/>
    <col min="32" max="37" width="3.7265625" bestFit="1" customWidth="1"/>
    <col min="38" max="53" width="3.7265625" customWidth="1"/>
    <col min="54" max="55" width="3.7265625" bestFit="1" customWidth="1"/>
    <col min="56" max="57" width="3.7265625" customWidth="1"/>
    <col min="58" max="58" width="3.7265625" bestFit="1" customWidth="1"/>
    <col min="59" max="59" width="4"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19</v>
      </c>
      <c r="D2" s="8">
        <f>SUM(F6:F202)</f>
        <v>19</v>
      </c>
      <c r="E2" s="8">
        <f>SUM(G6:G202)</f>
        <v>506</v>
      </c>
      <c r="F2" s="8">
        <f>IF(D2=0,0,E2/D2)</f>
        <v>26.631578947368421</v>
      </c>
      <c r="G2" s="8">
        <f>SUM(I6:I202)</f>
        <v>2665</v>
      </c>
      <c r="H2" s="8">
        <f>SUM(J6:J202)</f>
        <v>944</v>
      </c>
      <c r="I2" s="8">
        <f>IF(E2=0,0,H2/E2)</f>
        <v>1.865612648221344</v>
      </c>
      <c r="J2" s="8">
        <f>SUM(L6:L202)</f>
        <v>2572</v>
      </c>
      <c r="K2" s="8">
        <f>IF(E2=0,0,J2/E2)</f>
        <v>5.0830039525691699</v>
      </c>
      <c r="L2" s="8">
        <f>IF($C$2=0,0,COUNTIF(D6:D202,1)/$C$2*100)</f>
        <v>100</v>
      </c>
      <c r="M2" s="8">
        <f>IF($C$2=0,0,COUNTIF(E6:E202,1)/$C$2*100)</f>
        <v>100</v>
      </c>
      <c r="N2" s="12">
        <f>IF($C$2=0,0,SUM(N6:N202)/$C$2)</f>
        <v>0.10526315789473684</v>
      </c>
      <c r="O2" s="8">
        <f t="shared" ref="O2:U2" si="0">IF($C$2=0,0,COUNTIF(O6:O202,1)/$C$2*100)</f>
        <v>89.473684210526315</v>
      </c>
      <c r="P2" s="8">
        <f t="shared" si="0"/>
        <v>57.894736842105267</v>
      </c>
      <c r="Q2" s="8">
        <f t="shared" si="0"/>
        <v>31.578947368421051</v>
      </c>
      <c r="R2" s="8">
        <f t="shared" si="0"/>
        <v>42.105263157894733</v>
      </c>
      <c r="S2" s="8">
        <f t="shared" si="0"/>
        <v>100</v>
      </c>
      <c r="T2" s="8">
        <f t="shared" si="0"/>
        <v>10.526315789473683</v>
      </c>
      <c r="U2" s="8">
        <f t="shared" si="0"/>
        <v>94.73684210526315</v>
      </c>
      <c r="V2" s="8">
        <f>IF(COUNTIFS(U6:U202,0,G6:G202,"&gt;0")=0,100,(COUNTIFS(V6:V202,1,U6:U202,0)/COUNTIFS(U6:U202,0,G6:G202,"&gt;0")*100))</f>
        <v>100</v>
      </c>
      <c r="W2" s="8">
        <f t="shared" ref="W2:AE2" si="1">IF($C$2=0,0,COUNTIF(W6:W202,1)/$C$2*100)</f>
        <v>10.526315789473683</v>
      </c>
      <c r="X2" s="8">
        <f t="shared" si="1"/>
        <v>100</v>
      </c>
      <c r="Y2" s="8">
        <f t="shared" si="1"/>
        <v>84.210526315789465</v>
      </c>
      <c r="Z2" s="8">
        <f t="shared" si="1"/>
        <v>73.68421052631578</v>
      </c>
      <c r="AA2" s="8">
        <f t="shared" si="1"/>
        <v>94.73684210526315</v>
      </c>
      <c r="AB2" s="8">
        <f t="shared" si="1"/>
        <v>100</v>
      </c>
      <c r="AC2" s="8">
        <f t="shared" si="1"/>
        <v>100</v>
      </c>
      <c r="AD2" s="8">
        <f t="shared" si="1"/>
        <v>100</v>
      </c>
      <c r="AE2" s="8">
        <f t="shared" si="1"/>
        <v>100</v>
      </c>
      <c r="AF2" s="8">
        <f>SUM(AF6:AF202)</f>
        <v>93</v>
      </c>
      <c r="AG2" s="8">
        <f t="shared" ref="AG2:AT2" si="2">IF($C$2=0,0,COUNTIF(AG6:AG202,1)/$C$2*100)</f>
        <v>89.473684210526315</v>
      </c>
      <c r="AH2" s="8">
        <f t="shared" si="2"/>
        <v>89.473684210526315</v>
      </c>
      <c r="AI2" s="8">
        <f t="shared" si="2"/>
        <v>31.578947368421051</v>
      </c>
      <c r="AJ2" s="8">
        <f t="shared" si="2"/>
        <v>94.73684210526315</v>
      </c>
      <c r="AK2" s="8">
        <f t="shared" si="2"/>
        <v>68.421052631578945</v>
      </c>
      <c r="AL2" s="8">
        <f t="shared" si="2"/>
        <v>63.157894736842103</v>
      </c>
      <c r="AM2" s="8">
        <f t="shared" si="2"/>
        <v>0</v>
      </c>
      <c r="AN2" s="8">
        <f t="shared" si="2"/>
        <v>73.68421052631578</v>
      </c>
      <c r="AO2" s="8">
        <f t="shared" si="2"/>
        <v>0</v>
      </c>
      <c r="AP2" s="8">
        <f t="shared" si="2"/>
        <v>100</v>
      </c>
      <c r="AQ2" s="8">
        <f t="shared" si="2"/>
        <v>100</v>
      </c>
      <c r="AR2" s="8">
        <f t="shared" si="2"/>
        <v>84.210526315789465</v>
      </c>
      <c r="AS2" s="8">
        <f t="shared" si="2"/>
        <v>89.473684210526315</v>
      </c>
      <c r="AT2" s="8">
        <f t="shared" si="2"/>
        <v>89.473684210526315</v>
      </c>
      <c r="AU2">
        <f>IF(E2=0,0,(206.835-(84.6*(I2))-(1.015*(F2))))</f>
        <v>21.97311732889537</v>
      </c>
      <c r="AV2">
        <f>IF(E2=0,0,(0.39*F2)+(11.8*I2)-15.59)</f>
        <v>16.810545038485547</v>
      </c>
      <c r="AW2">
        <f>IF(E2=0,0,((0.0588*K2*100)-(0.296*(D2/E2)*100)-15.8))</f>
        <v>12.976600790513832</v>
      </c>
      <c r="AX2">
        <f>IF(G2=0,0,(4.71*K2)+(0.5*F2)-21.43)</f>
        <v>15.826738090284998</v>
      </c>
      <c r="AY2" s="8">
        <f>IF($C$2=0,0,COUNTIF(AY6:AY202,1)/$C$2*100)</f>
        <v>89.473684210526315</v>
      </c>
      <c r="AZ2" s="8">
        <f>IF($C$2=0,0,COUNTIF(AZ6:AZ202,1)/$C$2*100)</f>
        <v>100</v>
      </c>
      <c r="BA2" s="8">
        <f>IF($C$2=0,0,COUNTIF(BA6:BA202,1)/$C$2*100)</f>
        <v>100</v>
      </c>
      <c r="BB2" s="8">
        <v>9</v>
      </c>
      <c r="BC2" s="8">
        <v>14</v>
      </c>
      <c r="BD2" s="8">
        <v>18.8</v>
      </c>
      <c r="BE2" s="8" t="s">
        <v>239</v>
      </c>
      <c r="BF2" s="8">
        <v>13.9</v>
      </c>
      <c r="BG2">
        <f>IF(E2=0,0,AF2/E2*1000)</f>
        <v>183.79446640316206</v>
      </c>
      <c r="BH2" s="10">
        <f>E2/200/24/60</f>
        <v>1.7569444444444442E-3</v>
      </c>
      <c r="BI2" s="10">
        <f>IF($C$2=0,0,BH2/$C$2)</f>
        <v>9.2470760233918123E-5</v>
      </c>
      <c r="BJ2" s="8">
        <f>IF($C$2=0,0,D2/$C$2)</f>
        <v>1</v>
      </c>
      <c r="BK2" s="8">
        <f>IF($C$2=0,0,E2/$C$2)</f>
        <v>26.631578947368421</v>
      </c>
      <c r="BL2" s="8">
        <f>IF($C$2=0,0,AF2/$C$2)</f>
        <v>4.8947368421052628</v>
      </c>
      <c r="BM2" s="8">
        <f>(0.5*W2)+(0.5*X2)</f>
        <v>55.263157894736842</v>
      </c>
      <c r="BN2" s="8">
        <f>IF(C2=0,0,J2/G2*100)</f>
        <v>96.510318949343343</v>
      </c>
      <c r="BO2" s="8">
        <f>'[1]FLEX SPIDER'!$P$2</f>
        <v>53.485804416403788</v>
      </c>
      <c r="BP2" s="28">
        <v>34.6</v>
      </c>
      <c r="BQ2" s="8">
        <v>15.37</v>
      </c>
      <c r="BR2" s="8">
        <v>11</v>
      </c>
      <c r="BS2" s="8">
        <v>15.4</v>
      </c>
      <c r="BT2" s="8">
        <v>19.600000000000001</v>
      </c>
      <c r="BU2" s="8">
        <v>15</v>
      </c>
      <c r="BV2" s="8">
        <v>5.3807</v>
      </c>
    </row>
    <row r="3" spans="1:74" s="8" customFormat="1">
      <c r="A3" s="53" t="s">
        <v>73</v>
      </c>
      <c r="B3" s="8" t="s">
        <v>74</v>
      </c>
      <c r="D3" s="8">
        <f>IFERROR(_xlfn.F.TEST(D6:D24,'FLEX free'!D6:D23),1)</f>
        <v>1</v>
      </c>
      <c r="E3" s="8">
        <f>IFERROR(_xlfn.F.TEST(E6:E24,'FLEX free'!E6:E23),1)</f>
        <v>1</v>
      </c>
      <c r="F3" s="8">
        <f>IFERROR(_xlfn.F.TEST(F6:F24,'FLEX free'!F6:F23),1)</f>
        <v>1</v>
      </c>
      <c r="G3" s="8">
        <f>IFERROR(_xlfn.F.TEST(G6:G24,'FLEX free'!G6:G23),1)</f>
        <v>0.63972755349490662</v>
      </c>
      <c r="H3" s="8">
        <f>IFERROR(_xlfn.F.TEST(H6:H24,'FLEX free'!H6:H23),1)</f>
        <v>0.63972755349490662</v>
      </c>
      <c r="I3" s="8">
        <f>IFERROR(_xlfn.F.TEST(I6:I24,'FLEX free'!I6:I23),1)</f>
        <v>0.55173072368916853</v>
      </c>
      <c r="J3" s="8">
        <f>IFERROR(_xlfn.F.TEST(J6:J24,'FLEX free'!J6:J23),1)</f>
        <v>0.59842003155393553</v>
      </c>
      <c r="K3" s="8">
        <f>IFERROR(_xlfn.F.TEST(K6:K24,'FLEX free'!K6:K23),1)</f>
        <v>0.54098806450504289</v>
      </c>
      <c r="L3" s="8">
        <f>IFERROR(_xlfn.F.TEST(L6:L24,'FLEX free'!L6:L23),1)</f>
        <v>0.57641717593001784</v>
      </c>
      <c r="M3" s="8">
        <f>IFERROR(_xlfn.F.TEST(M6:M24,'FLEX free'!M6:M23),1)</f>
        <v>0.43324033049707089</v>
      </c>
      <c r="N3" s="8">
        <f>IFERROR(_xlfn.F.TEST(N6:N24,'FLEX free'!N6:N23),1)</f>
        <v>0.91327634021174775</v>
      </c>
      <c r="O3" s="8">
        <f>IFERROR(_xlfn.F.TEST(O6:O24,'FLEX free'!O6:O23),1)</f>
        <v>0.91327634021174708</v>
      </c>
      <c r="P3" s="8">
        <f>IFERROR(_xlfn.F.TEST(P6:P24,'FLEX free'!P6:P23),1)</f>
        <v>0.94976100829201593</v>
      </c>
      <c r="Q3" s="8">
        <f>IFERROR(_xlfn.F.TEST(Q6:Q24,'FLEX free'!Q6:Q23),1)</f>
        <v>0.65400041175908019</v>
      </c>
      <c r="R3" s="8">
        <f>IFERROR(_xlfn.F.TEST(R6:R24,'FLEX free'!R6:R23),1)</f>
        <v>0.85741967026174848</v>
      </c>
      <c r="S3" s="8">
        <f>IFERROR(_xlfn.F.TEST(S6:S24,'FLEX free'!S6:S23),1)</f>
        <v>1</v>
      </c>
      <c r="T3" s="8">
        <f>IFERROR(_xlfn.F.TEST(T6:T24,'FLEX free'!T6:T23),1)</f>
        <v>0.23663117697973679</v>
      </c>
      <c r="U3" s="8">
        <f>IFERROR(_xlfn.F.TEST(U6:U24,'FLEX free'!U6:U23),1)</f>
        <v>0.90761007363006374</v>
      </c>
      <c r="V3" s="8">
        <f>IFERROR(_xlfn.F.TEST(V6:V24,'FLEX free'!V6:V23),1)</f>
        <v>1</v>
      </c>
      <c r="W3" s="8">
        <f>IFERROR(_xlfn.F.TEST(W6:W24,'FLEX free'!W6:W23),1)</f>
        <v>0.23663117697973679</v>
      </c>
      <c r="X3" s="8">
        <f>IFERROR(_xlfn.F.TEST(X6:X24,'FLEX free'!X6:X23),1)</f>
        <v>1</v>
      </c>
      <c r="Y3" s="8">
        <f>IFERROR(_xlfn.F.TEST(Y6:Y24,'FLEX free'!Y6:Y23),1)</f>
        <v>0.91967966687270764</v>
      </c>
      <c r="Z3" s="8">
        <f>IFERROR(_xlfn.F.TEST(Z6:Z24,'FLEX free'!Z6:Z23),1)</f>
        <v>0.93535644332058976</v>
      </c>
      <c r="AA3" s="8">
        <f>IFERROR(_xlfn.F.TEST(AA6:AA24,'FLEX free'!AA6:AA23),1)</f>
        <v>0.90761007363006374</v>
      </c>
      <c r="AB3" s="8">
        <f>IFERROR(_xlfn.F.TEST(AB6:AB24,'FLEX free'!AB6:AB23),1)</f>
        <v>1</v>
      </c>
      <c r="AC3" s="8">
        <f>IFERROR(_xlfn.F.TEST(AC6:AC24,'FLEX free'!AC6:AC23),1)</f>
        <v>1</v>
      </c>
      <c r="AD3" s="8">
        <f>IFERROR(_xlfn.F.TEST(AD6:AD24,'FLEX free'!AD6:AD23),1)</f>
        <v>1</v>
      </c>
      <c r="AE3" s="8">
        <f>IFERROR(_xlfn.F.TEST(AE6:AE24,'FLEX free'!AE6:AE23),1)</f>
        <v>1</v>
      </c>
      <c r="AF3" s="8">
        <f>IFERROR(_xlfn.F.TEST(AF6:AF24,'FLEX free'!AF6:AF23),1)</f>
        <v>0.87946754191222698</v>
      </c>
      <c r="AG3" s="8">
        <f>IFERROR(_xlfn.F.TEST(AG6:AG24,'FLEX free'!AG6:AG23),1)</f>
        <v>0.23663117697973679</v>
      </c>
      <c r="AH3" s="8">
        <f>IFERROR(_xlfn.F.TEST(AH6:AH24,'FLEX free'!AH6:AH23),1)</f>
        <v>0.91327634021174564</v>
      </c>
      <c r="AI3" s="8">
        <f>IFERROR(_xlfn.F.TEST(AI6:AI24,'FLEX free'!AI6:AI23),1)</f>
        <v>0.88717221185295847</v>
      </c>
      <c r="AJ3" s="8">
        <f>IFERROR(_xlfn.F.TEST(AJ6:AJ24,'FLEX free'!AJ6:AJ23),1)</f>
        <v>0.90761007363006252</v>
      </c>
      <c r="AK3" s="8">
        <f>IFERROR(_xlfn.F.TEST(AK6:AK24,'FLEX free'!AK6:AK23),1)</f>
        <v>0.83577411446445504</v>
      </c>
      <c r="AL3" s="8">
        <f>IFERROR(_xlfn.F.TEST(AL6:AL24,'FLEX free'!AL6:AL23),1)</f>
        <v>0.95653237237099531</v>
      </c>
      <c r="AM3" s="8">
        <f>IFERROR(_xlfn.F.TEST(AM6:AM24,'FLEX free'!AM6:AM23),1)</f>
        <v>1</v>
      </c>
      <c r="AN3" s="8">
        <f>IFERROR(_xlfn.F.TEST(AN6:AN24,'FLEX free'!AN6:AN23),1)</f>
        <v>0.93535644332059009</v>
      </c>
      <c r="AO3" s="8">
        <f>IFERROR(_xlfn.F.TEST(AO6:AO24,'FLEX free'!AO6:AO23),1)</f>
        <v>1</v>
      </c>
      <c r="AP3" s="8">
        <f>IFERROR(_xlfn.F.TEST(AP6:AP24,'FLEX free'!AP6:AP23),1)</f>
        <v>1</v>
      </c>
      <c r="AQ3" s="8">
        <f>IFERROR(_xlfn.F.TEST(AQ6:AQ24,'FLEX free'!AQ6:AQ23),1)</f>
        <v>1</v>
      </c>
      <c r="AR3" s="8">
        <f>IFERROR(_xlfn.F.TEST(AR6:AR24,'FLEX free'!AR6:AR23),1)</f>
        <v>0.91967966687270797</v>
      </c>
      <c r="AS3" s="8">
        <f>IFERROR(_xlfn.F.TEST(AS6:AS24,'FLEX free'!AS6:AS23),1)</f>
        <v>0.4176235698304771</v>
      </c>
      <c r="AT3" s="8">
        <f>IFERROR(_xlfn.F.TEST(AT6:AT24,'FLEX free'!AT6:AT23),1)</f>
        <v>0.91327634021174597</v>
      </c>
      <c r="AU3" s="8">
        <f>IFERROR(_xlfn.F.TEST(AU6:AU24,'FLEX free'!AU6:AU23),1)</f>
        <v>0.98563890777305929</v>
      </c>
      <c r="AV3" s="8">
        <f>IFERROR(_xlfn.F.TEST(AV6:AV24,'FLEX free'!AV6:AV23),1)</f>
        <v>0.4628475336706227</v>
      </c>
      <c r="AW3" s="8">
        <f>IFERROR(_xlfn.F.TEST(AW6:AW24,'FLEX free'!AW6:AW23),1)</f>
        <v>0.68961294119587124</v>
      </c>
      <c r="AX3" s="8">
        <f>IFERROR(_xlfn.F.TEST(AX6:AX24,'FLEX free'!AX6:AX23),1)</f>
        <v>0.18749609565127967</v>
      </c>
      <c r="AY3" s="8">
        <f>IFERROR(_xlfn.F.TEST(AY6:AY24,'FLEX free'!AY6:AY23),1)</f>
        <v>0.41762356983047749</v>
      </c>
      <c r="AZ3" s="8">
        <f>IFERROR(_xlfn.F.TEST(AZ6:AZ24,'FLEX free'!AZ6:AZ23),1)</f>
        <v>1</v>
      </c>
      <c r="BA3" s="8">
        <f>IFERROR(_xlfn.F.TEST(BA6:BA24,'FLEX free'!BA6:BA23),1)</f>
        <v>1</v>
      </c>
      <c r="BB3" s="8">
        <f>IFERROR(_xlfn.F.TEST(BB6:BB24,'FLEX free'!BB6:BB23),1)</f>
        <v>0.80119900537365063</v>
      </c>
      <c r="BC3" s="8">
        <f>IFERROR(_xlfn.F.TEST(BC6:BC24,'FLEX free'!BC6:BC23),1)</f>
        <v>1</v>
      </c>
      <c r="BD3" s="8">
        <f>IFERROR(_xlfn.F.TEST(BD6:BD24,'FLEX free'!BD6:BD23),1)</f>
        <v>1</v>
      </c>
      <c r="BE3" s="8">
        <f>IFERROR(_xlfn.F.TEST(BE6:BE24,'FLEX free'!BE6:BE23),1)</f>
        <v>1</v>
      </c>
      <c r="BF3" s="8">
        <f>IFERROR(_xlfn.F.TEST(BF6:BF24,'FLEX free'!BF6:BF23),1)</f>
        <v>1</v>
      </c>
      <c r="BG3" s="8">
        <f>IFERROR(_xlfn.F.TEST(BG6:BG24,'FLEX free'!BG6:BG23),1)</f>
        <v>0.24497179050922996</v>
      </c>
      <c r="BH3" s="8">
        <f>IFERROR(_xlfn.F.TEST(BH6:BH24,'FLEX free'!BH6:BH23),1)</f>
        <v>0.63972755349490684</v>
      </c>
      <c r="BI3" s="10"/>
    </row>
    <row r="4" spans="1:74" s="8" customFormat="1">
      <c r="A4" s="54"/>
      <c r="B4" s="8" t="s">
        <v>75</v>
      </c>
      <c r="D4" s="8">
        <f>IFERROR(_xlfn.T.TEST(D6:D24,'FLEX free'!D6:D23,2,3),1)</f>
        <v>0.16313885284404714</v>
      </c>
      <c r="E4" s="8">
        <f>IFERROR(_xlfn.T.TEST(E6:E24,'FLEX free'!E6:E23,2,3),1)</f>
        <v>0.16313885284404714</v>
      </c>
      <c r="F4" s="8">
        <f>IFERROR(_xlfn.T.TEST(F6:F24,'FLEX free'!F6:F23,2,3),1)</f>
        <v>1</v>
      </c>
      <c r="G4" s="8">
        <f>IFERROR(_xlfn.T.TEST(G6:G24,'FLEX free'!G6:G23,2,3),1)</f>
        <v>7.7973500111039054E-2</v>
      </c>
      <c r="H4" s="8">
        <f>IFERROR(_xlfn.T.TEST(H6:H24,'FLEX free'!H6:H23,2,3),1)</f>
        <v>7.7973500111039054E-2</v>
      </c>
      <c r="I4" s="8">
        <f>IFERROR(_xlfn.T.TEST(I6:I24,'FLEX free'!I6:I23,2,3),1)</f>
        <v>0.29116927042435148</v>
      </c>
      <c r="J4" s="8">
        <f>IFERROR(_xlfn.T.TEST(J6:J24,'FLEX free'!J6:J23,2,3),1)</f>
        <v>0.20521562586547271</v>
      </c>
      <c r="K4" s="8">
        <f>IFERROR(_xlfn.T.TEST(K6:K24,'FLEX free'!K6:K23,2,3),1)</f>
        <v>8.3248061578322166E-2</v>
      </c>
      <c r="L4" s="8">
        <f>IFERROR(_xlfn.T.TEST(L6:L24,'FLEX free'!L6:L23,2,3),1)</f>
        <v>0.30531930043495931</v>
      </c>
      <c r="M4" s="8">
        <f>IFERROR(_xlfn.T.TEST(M6:M24,'FLEX free'!M6:M23,2,3),1)</f>
        <v>2.4056137975560802E-3</v>
      </c>
      <c r="N4" s="8">
        <f>IFERROR(_xlfn.T.TEST(N6:N24,'FLEX free'!N6:N23,2,3),1)</f>
        <v>0.95593788216023157</v>
      </c>
      <c r="O4" s="8">
        <f>IFERROR(_xlfn.T.TEST(O6:O24,'FLEX free'!O6:O23,2,3),1)</f>
        <v>0.95593788216023157</v>
      </c>
      <c r="P4" s="8">
        <f>IFERROR(_xlfn.T.TEST(P6:P24,'FLEX free'!P6:P23,2,3),1)</f>
        <v>0.64148202090754869</v>
      </c>
      <c r="Q4" s="8">
        <f>IFERROR(_xlfn.T.TEST(Q6:Q24,'FLEX free'!Q6:Q23,2,3),1)</f>
        <v>0.53383556430574974</v>
      </c>
      <c r="R4" s="8">
        <f>IFERROR(_xlfn.T.TEST(R6:R24,'FLEX free'!R6:R23,2,3),1)</f>
        <v>0.59419089854549534</v>
      </c>
      <c r="S4" s="8">
        <f>IFERROR(_xlfn.T.TEST(S6:S24,'FLEX free'!S6:S23,2,3),1)</f>
        <v>1</v>
      </c>
      <c r="T4" s="8">
        <f>IFERROR(_xlfn.T.TEST(T6:T24,'FLEX free'!T6:T23,2,3),1)</f>
        <v>0.5893943070778126</v>
      </c>
      <c r="U4" s="8">
        <f>IFERROR(_xlfn.T.TEST(U6:U24,'FLEX free'!U6:U23,2,3),1)</f>
        <v>0.96974039654463162</v>
      </c>
      <c r="V4" s="8">
        <f>IFERROR(_xlfn.T.TEST(V6:V24,'FLEX free'!V6:V23,2,3),1)</f>
        <v>1</v>
      </c>
      <c r="W4" s="8">
        <f>IFERROR(_xlfn.T.TEST(W6:W24,'FLEX free'!W6:W23,2,3),1)</f>
        <v>0.5893943070778126</v>
      </c>
      <c r="X4" s="8">
        <f>IFERROR(_xlfn.T.TEST(X6:X24,'FLEX free'!X6:X23,2,3),1)</f>
        <v>1</v>
      </c>
      <c r="Y4" s="8">
        <f>IFERROR(_xlfn.T.TEST(Y6:Y24,'FLEX free'!Y6:Y23,2,3),1)</f>
        <v>0.94433456796567827</v>
      </c>
      <c r="Z4" s="8">
        <f>IFERROR(_xlfn.T.TEST(Z6:Z24,'FLEX free'!Z6:Z23,2,3),1)</f>
        <v>0.92304078351309848</v>
      </c>
      <c r="AA4" s="8">
        <f>IFERROR(_xlfn.T.TEST(AA6:AA24,'FLEX free'!AA6:AA23,2,3),1)</f>
        <v>0.96974039654463162</v>
      </c>
      <c r="AB4" s="8">
        <f>IFERROR(_xlfn.T.TEST(AB6:AB24,'FLEX free'!AB6:AB23,2,3),1)</f>
        <v>1</v>
      </c>
      <c r="AC4" s="8">
        <f>IFERROR(_xlfn.T.TEST(AC6:AC24,'FLEX free'!AC6:AC23,2,3),1)</f>
        <v>1</v>
      </c>
      <c r="AD4" s="8">
        <f>IFERROR(_xlfn.T.TEST(AD6:AD24,'FLEX free'!AD6:AD23,2,3),1)</f>
        <v>1</v>
      </c>
      <c r="AE4" s="8">
        <f>IFERROR(_xlfn.T.TEST(AE6:AE24,'FLEX free'!AE6:AE23,2,3),1)</f>
        <v>0.16313885284404714</v>
      </c>
      <c r="AF4" s="8">
        <f>IFERROR(_xlfn.T.TEST(AF6:AF24,'FLEX free'!AF6:AF23,2,3),1)</f>
        <v>0.63612084080993114</v>
      </c>
      <c r="AG4" s="8">
        <f>IFERROR(_xlfn.T.TEST(AG6:AG24,'FLEX free'!AG6:AG23,2,3),1)</f>
        <v>0.5893943070778126</v>
      </c>
      <c r="AH4" s="8">
        <f>IFERROR(_xlfn.T.TEST(AH6:AH24,'FLEX free'!AH6:AH23,2,3),1)</f>
        <v>0.95593788216023157</v>
      </c>
      <c r="AI4" s="8">
        <f>IFERROR(_xlfn.T.TEST(AI6:AI24,'FLEX free'!AI6:AI23,2,3),1)</f>
        <v>0.80683652690684937</v>
      </c>
      <c r="AJ4" s="8">
        <f>IFERROR(_xlfn.T.TEST(AJ6:AJ24,'FLEX free'!AJ6:AJ23,2,3),1)</f>
        <v>0.96974039654463162</v>
      </c>
      <c r="AK4" s="8">
        <f>IFERROR(_xlfn.T.TEST(AK6:AK24,'FLEX free'!AK6:AK23,2,3),1)</f>
        <v>0.6530268693993535</v>
      </c>
      <c r="AL4" s="8">
        <f>IFERROR(_xlfn.T.TEST(AL6:AL24,'FLEX free'!AL6:AL23,2,3),1)</f>
        <v>0.90141569582398573</v>
      </c>
      <c r="AM4" s="8">
        <f>IFERROR(_xlfn.T.TEST(AM6:AM24,'FLEX free'!AM6:AM23,2,3),1)</f>
        <v>5.9741081868529111E-7</v>
      </c>
      <c r="AN4" s="8">
        <f>IFERROR(_xlfn.T.TEST(AN6:AN24,'FLEX free'!AN6:AN23,2,3),1)</f>
        <v>0.92304078351309837</v>
      </c>
      <c r="AO4" s="8">
        <f>IFERROR(_xlfn.T.TEST(AO6:AO24,'FLEX free'!AO6:AO23,2,3),1)</f>
        <v>5.0253738611698247E-8</v>
      </c>
      <c r="AP4" s="8">
        <f>IFERROR(_xlfn.T.TEST(AP6:AP24,'FLEX free'!AP6:AP23,2,3),1)</f>
        <v>1</v>
      </c>
      <c r="AQ4" s="8">
        <f>IFERROR(_xlfn.T.TEST(AQ6:AQ24,'FLEX free'!AQ6:AQ23,2,3),1)</f>
        <v>1</v>
      </c>
      <c r="AR4" s="8">
        <f>IFERROR(_xlfn.T.TEST(AR6:AR24,'FLEX free'!AR6:AR23,2,3),1)</f>
        <v>0.94433456796567827</v>
      </c>
      <c r="AS4" s="8">
        <f>IFERROR(_xlfn.T.TEST(AS6:AS24,'FLEX free'!AS6:AS23,2,3),1)</f>
        <v>0.59938889706150245</v>
      </c>
      <c r="AT4" s="8">
        <f>IFERROR(_xlfn.T.TEST(AT6:AT24,'FLEX free'!AT6:AT23,2,3),1)</f>
        <v>0.95593788216023157</v>
      </c>
      <c r="AU4" s="8">
        <f>IFERROR(_xlfn.T.TEST(AU6:AU24,'FLEX free'!AU6:AU23,2,3),1)</f>
        <v>0.31850114544197727</v>
      </c>
      <c r="AV4" s="8">
        <f>IFERROR(_xlfn.T.TEST(AV6:AV24,'FLEX free'!AV6:AV23,2,3),1)</f>
        <v>0.82536208575056436</v>
      </c>
      <c r="AW4" s="8">
        <f>IFERROR(_xlfn.T.TEST(AW6:AW24,'FLEX free'!AW6:AW23,2,3),1)</f>
        <v>3.8635215353635707E-3</v>
      </c>
      <c r="AX4" s="8">
        <f>IFERROR(_xlfn.T.TEST(AX6:AX24,'FLEX free'!AX6:AX23,2,3),1)</f>
        <v>0.84182764628072004</v>
      </c>
      <c r="AY4" s="8">
        <f>IFERROR(_xlfn.T.TEST(AY6:AY24,'FLEX free'!AY6:AY23,2,3),1)</f>
        <v>0.59938889706150245</v>
      </c>
      <c r="AZ4" s="8">
        <f>IFERROR(_xlfn.T.TEST(AZ6:AZ24,'FLEX free'!AZ6:AZ23,2,3),1)</f>
        <v>1</v>
      </c>
      <c r="BA4" s="8">
        <f>IFERROR(_xlfn.T.TEST(BA6:BA24,'FLEX free'!BA6:BA23,2,3),1)</f>
        <v>1</v>
      </c>
      <c r="BB4" s="8">
        <f>IFERROR(_xlfn.T.TEST(BB6:BB24,'FLEX free'!BB6:BB23,2,3),1)</f>
        <v>0.67990870860751396</v>
      </c>
      <c r="BC4" s="8">
        <f>IFERROR(_xlfn.T.TEST(BC6:BC24,'FLEX free'!BC6:BC23,2,3),1)</f>
        <v>1</v>
      </c>
      <c r="BD4" s="8">
        <f>IFERROR(_xlfn.T.TEST(BD6:BD24,'FLEX free'!BD6:BD23,2,3),1)</f>
        <v>1</v>
      </c>
      <c r="BE4" s="8">
        <f>IFERROR(_xlfn.T.TEST(BE6:BE24,'FLEX free'!BE6:BE23,2,3),1)</f>
        <v>1</v>
      </c>
      <c r="BF4" s="8">
        <f>IFERROR(_xlfn.T.TEST(BF6:BF24,'FLEX free'!BF6:BF23,2,3),1)</f>
        <v>1</v>
      </c>
      <c r="BG4" s="8">
        <f>IFERROR(_xlfn.T.TEST(BG6:BG24,'FLEX free'!BG6:BG23,2,3),1)</f>
        <v>0.79434565302878002</v>
      </c>
      <c r="BH4" s="8">
        <f>IFERROR(_xlfn.T.TEST(BH6:BH24,'FLEX free'!BH6:BH23,2,3),1)</f>
        <v>7.7973500111039123E-2</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6.5">
      <c r="A6">
        <v>1</v>
      </c>
      <c r="B6" s="17" t="s">
        <v>240</v>
      </c>
      <c r="C6" s="2" t="s">
        <v>241</v>
      </c>
      <c r="D6">
        <v>1</v>
      </c>
      <c r="E6">
        <v>1</v>
      </c>
      <c r="F6">
        <f>IF(B6="",0,(LEN(B6)-LEN(SUBSTITUTE(B6,". ","."))+1))</f>
        <v>1</v>
      </c>
      <c r="G6">
        <f>IF(B6="",0,LEN(B6)-LEN(SUBSTITUTE(B6," ",""))+1)</f>
        <v>21</v>
      </c>
      <c r="H6">
        <f>IF(F6=0,0,G6/F6)</f>
        <v>21</v>
      </c>
      <c r="I6">
        <f>LEN(SUBSTITUTE(B6," ",""))</f>
        <v>116</v>
      </c>
      <c r="J6">
        <f>'[1]FLEX SPIDER'!$C2</f>
        <v>33</v>
      </c>
      <c r="K6">
        <f>IF(G6=0,0,J6/G6)</f>
        <v>1.5714285714285714</v>
      </c>
      <c r="L6">
        <f>LEN(SUBSTITUTE(SUBSTITUTE(SUBSTITUTE(SUBSTITUTE(SUBSTITUTE(SUBSTITUTE(SUBSTITUTE(SUBSTITUTE(SUBSTITUTE(SUBSTITUTE(SUBSTITUTE(SUBSTITUTE(SUBSTITUTE(SUBSTITUTE(SUBSTITUTE(SUBSTITUTE(SUBSTITUTE(SUBSTITUTE(SUBSTITUTE(B6," ",""),".",""),",",""),"?",""),"!",""),";",""),"(",""),")",""),"[",""),"]",""),"-",""),"{",""),"}",""),"/",""),"+",""),"*",""),"_",""),"&amp;",""),"#",""))</f>
        <v>102</v>
      </c>
      <c r="M6">
        <f>IF(G6=0,0,L6/G6)</f>
        <v>4.8571428571428568</v>
      </c>
      <c r="N6">
        <v>0</v>
      </c>
      <c r="O6">
        <v>1</v>
      </c>
      <c r="P6">
        <v>1</v>
      </c>
      <c r="Q6">
        <v>0</v>
      </c>
      <c r="R6">
        <f>'[1]FLEX SPIDER'!$E2</f>
        <v>1</v>
      </c>
      <c r="S6">
        <v>1</v>
      </c>
      <c r="T6">
        <f>QUOTIENT((Q6+R6+S6),3)</f>
        <v>0</v>
      </c>
      <c r="U6">
        <f>'[1]FLEX SPIDER'!$F2</f>
        <v>1</v>
      </c>
      <c r="V6">
        <v>1</v>
      </c>
      <c r="W6">
        <f t="shared" ref="W6:W37" si="3">QUOTIENT((P6+T6),2)</f>
        <v>0</v>
      </c>
      <c r="X6">
        <f>IF(U6=1,1,IF(V6=1,1,0))</f>
        <v>1</v>
      </c>
      <c r="Y6">
        <f>'[1]FLEX SPIDER'!$D2</f>
        <v>1</v>
      </c>
      <c r="Z6">
        <f>'[1]FLEX SPIDER'!$G2</f>
        <v>0</v>
      </c>
      <c r="AA6">
        <f>'[1]FLEX SPIDER'!$H2</f>
        <v>1</v>
      </c>
      <c r="AB6">
        <f>'[1]FLEX SPIDER'!$I2</f>
        <v>1</v>
      </c>
      <c r="AC6">
        <v>1</v>
      </c>
      <c r="AD6">
        <f>'[1]FLEX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14</v>
      </c>
      <c r="AG6">
        <f>'[1]FLEX SPIDER'!$K2</f>
        <v>1</v>
      </c>
      <c r="AH6">
        <f>IF(G6&gt;0,IF((LEN(B6)-LEN(SUBSTITUTE(B6,"/","")))&gt;0,0,1),0)</f>
        <v>1</v>
      </c>
      <c r="AI6">
        <f>'[1]FLEX SPIDER'!$L2</f>
        <v>0</v>
      </c>
      <c r="AJ6">
        <v>1</v>
      </c>
      <c r="AK6">
        <f>IF(G6&gt;0,IF(((LEN(B6)-LEN(SUBSTITUTE(B6,"(","")))+(LEN(B6)-LEN(SUBSTITUTE(B6,")","")))+(LEN(B6)-LEN(SUBSTITUTE(B6,"[","")))+(LEN(B6)-LEN(SUBSTITUTE(B6,"]","")))+(LEN(B6)-LEN(SUBSTITUTE(B6,"{","")))+(LEN(B6)-LEN(SUBSTITUTE(B6,"}",""))))&gt;0,0,1),0)</f>
        <v>0</v>
      </c>
      <c r="AL6">
        <v>1</v>
      </c>
      <c r="AM6">
        <f>'[1]FLEX SPIDER'!$M2</f>
        <v>0</v>
      </c>
      <c r="AN6">
        <v>1</v>
      </c>
      <c r="AO6">
        <f>'[1]FLEX SPIDER'!$N2</f>
        <v>0</v>
      </c>
      <c r="AP6">
        <v>1</v>
      </c>
      <c r="AQ6">
        <v>1</v>
      </c>
      <c r="AR6">
        <v>1</v>
      </c>
      <c r="AS6">
        <f>'[1]FLEX SPIDER'!$O2</f>
        <v>1</v>
      </c>
      <c r="AT6">
        <v>1</v>
      </c>
      <c r="AU6">
        <f>IF(G6=0,0,(206.835-(84.6*(K6))-(1.015*(H6))))</f>
        <v>52.577142857142888</v>
      </c>
      <c r="AV6">
        <f>IF(G6=0,0,(0.39*H6)+(11.8*K6)-15.59)</f>
        <v>11.142857142857142</v>
      </c>
      <c r="AW6">
        <f>IF(G6=0,0,((0.0588*M6*100)-(0.296*(F6/G6)*100)-15.8))</f>
        <v>11.350476190476186</v>
      </c>
      <c r="AX6">
        <f>IF(I6=0,0,(4.71*M6)+(0.5*H6)-21.43)</f>
        <v>11.947142857142858</v>
      </c>
      <c r="AY6">
        <v>1</v>
      </c>
      <c r="AZ6">
        <v>1</v>
      </c>
      <c r="BA6">
        <v>1</v>
      </c>
      <c r="BB6">
        <v>3</v>
      </c>
      <c r="BG6">
        <f t="shared" ref="BG6:BG69" si="4">IF(G6=0,0,AF6/G6*1000)</f>
        <v>666.66666666666663</v>
      </c>
      <c r="BH6" s="10">
        <f>G6/200/24/60</f>
        <v>7.2916666666666659E-5</v>
      </c>
    </row>
    <row r="7" spans="1:74" ht="87">
      <c r="A7">
        <v>2</v>
      </c>
      <c r="B7" s="2" t="s">
        <v>242</v>
      </c>
      <c r="C7" s="2" t="s">
        <v>243</v>
      </c>
      <c r="D7">
        <v>1</v>
      </c>
      <c r="E7">
        <v>1</v>
      </c>
      <c r="F7">
        <f t="shared" ref="F7:F63" si="5">IF(B7="",0,(LEN(B7)-LEN(SUBSTITUTE(B7,". ","."))+1))</f>
        <v>1</v>
      </c>
      <c r="G7">
        <f t="shared" ref="G7:G63" si="6">IF(B7="",0,LEN(B7)-LEN(SUBSTITUTE(B7," ",""))+1)</f>
        <v>35</v>
      </c>
      <c r="H7">
        <f t="shared" ref="H7:H63" si="7">IF(F7=0,0,G7/F7)</f>
        <v>35</v>
      </c>
      <c r="I7">
        <f t="shared" ref="I7:I70" si="8">LEN(SUBSTITUTE(B7," ",""))</f>
        <v>174</v>
      </c>
      <c r="J7">
        <f>'[1]FLEX SPIDER'!$C3</f>
        <v>55</v>
      </c>
      <c r="K7">
        <f t="shared" ref="K7:K63" si="9">IF(G7=0,0,J7/G7)</f>
        <v>1.5714285714285714</v>
      </c>
      <c r="L7">
        <f t="shared" ref="L7:L70" si="10">LEN(SUBSTITUTE(SUBSTITUTE(SUBSTITUTE(SUBSTITUTE(SUBSTITUTE(SUBSTITUTE(SUBSTITUTE(SUBSTITUTE(SUBSTITUTE(SUBSTITUTE(SUBSTITUTE(SUBSTITUTE(SUBSTITUTE(SUBSTITUTE(SUBSTITUTE(SUBSTITUTE(SUBSTITUTE(SUBSTITUTE(SUBSTITUTE(B7," ",""),".",""),",",""),"?",""),"!",""),";",""),"(",""),")",""),"[",""),"]",""),"-",""),"{",""),"}",""),"/",""),"+",""),"*",""),"_",""),"&amp;",""),"#",""))</f>
        <v>160</v>
      </c>
      <c r="M7">
        <f t="shared" ref="M7:M63" si="11">IF(G7=0,0,L7/G7)</f>
        <v>4.5714285714285712</v>
      </c>
      <c r="N7">
        <v>0</v>
      </c>
      <c r="O7">
        <v>1</v>
      </c>
      <c r="P7">
        <v>0</v>
      </c>
      <c r="Q7">
        <v>1</v>
      </c>
      <c r="R7">
        <f>'[1]FLEX SPIDER'!$E3</f>
        <v>0</v>
      </c>
      <c r="S7">
        <v>1</v>
      </c>
      <c r="T7">
        <f t="shared" ref="T7:T63" si="12">QUOTIENT((Q7+R7+S7),3)</f>
        <v>0</v>
      </c>
      <c r="U7">
        <f>'[1]FLEX SPIDER'!$F3</f>
        <v>1</v>
      </c>
      <c r="V7">
        <v>1</v>
      </c>
      <c r="W7">
        <f t="shared" si="3"/>
        <v>0</v>
      </c>
      <c r="X7">
        <f t="shared" ref="X7:X63" si="13">IF(U7=1,1,IF(V7=1,1,0))</f>
        <v>1</v>
      </c>
      <c r="Y7">
        <f>'[1]FLEX SPIDER'!$D3</f>
        <v>0</v>
      </c>
      <c r="Z7">
        <f>'[1]FLEX SPIDER'!$G3</f>
        <v>0</v>
      </c>
      <c r="AA7">
        <f>'[1]FLEX SPIDER'!$H3</f>
        <v>1</v>
      </c>
      <c r="AB7">
        <f>'[1]FLEX SPIDER'!$I3</f>
        <v>1</v>
      </c>
      <c r="AC7">
        <v>1</v>
      </c>
      <c r="AD7">
        <f>'[1]FLEX SPIDER'!$J3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14</v>
      </c>
      <c r="AG7">
        <f>'[1]FLEX SPIDER'!$K3</f>
        <v>1</v>
      </c>
      <c r="AH7">
        <f t="shared" ref="AH7:AH70" si="15">IF(G7&gt;0,IF((LEN(B7)-LEN(SUBSTITUTE(B7,"/","")))&gt;0,0,1),0)</f>
        <v>0</v>
      </c>
      <c r="AI7">
        <f>'[1]FLEX SPIDER'!$L3</f>
        <v>0</v>
      </c>
      <c r="AJ7">
        <v>1</v>
      </c>
      <c r="AK7">
        <f t="shared" ref="AK7:AK70" si="16">IF(G7&gt;0,IF(((LEN(B7)-LEN(SUBSTITUTE(B7,"(","")))+(LEN(B7)-LEN(SUBSTITUTE(B7,")","")))+(LEN(B7)-LEN(SUBSTITUTE(B7,"[","")))+(LEN(B7)-LEN(SUBSTITUTE(B7,"]","")))+(LEN(B7)-LEN(SUBSTITUTE(B7,"{","")))+(LEN(B7)-LEN(SUBSTITUTE(B7,"}",""))))&gt;0,0,1),0)</f>
        <v>0</v>
      </c>
      <c r="AL7">
        <v>1</v>
      </c>
      <c r="AM7">
        <f>'[1]FLEX SPIDER'!$M3</f>
        <v>0</v>
      </c>
      <c r="AN7">
        <v>1</v>
      </c>
      <c r="AO7">
        <f>'[1]FLEX SPIDER'!$N3</f>
        <v>0</v>
      </c>
      <c r="AP7">
        <v>1</v>
      </c>
      <c r="AQ7">
        <v>1</v>
      </c>
      <c r="AR7">
        <v>1</v>
      </c>
      <c r="AS7">
        <f>'[1]FLEX SPIDER'!$O3</f>
        <v>1</v>
      </c>
      <c r="AT7">
        <v>1</v>
      </c>
      <c r="AU7">
        <f t="shared" ref="AU7:AU63" si="17">IF(G7=0,0,(206.835-(84.6*(K7))-(1.015*(H7))))</f>
        <v>38.367142857142888</v>
      </c>
      <c r="AV7">
        <f t="shared" ref="AV7:AV63" si="18">IF(G7=0,0,(0.39*H7)+(11.8*K7)-15.59)</f>
        <v>16.602857142857143</v>
      </c>
      <c r="AW7">
        <f t="shared" ref="AW7:AW70" si="19">IF(G7=0,0,((0.0588*M7*100)-(0.296*(F7/G7)*100)-15.8))</f>
        <v>10.234285714285711</v>
      </c>
      <c r="AX7">
        <f t="shared" ref="AX7:AX63" si="20">IF(I7=0,0,(4.71*M7)+(0.5*H7)-21.43)</f>
        <v>17.601428571428571</v>
      </c>
      <c r="AY7">
        <v>1</v>
      </c>
      <c r="AZ7">
        <v>1</v>
      </c>
      <c r="BA7">
        <v>1</v>
      </c>
      <c r="BB7">
        <v>8</v>
      </c>
      <c r="BG7">
        <f t="shared" si="4"/>
        <v>400</v>
      </c>
      <c r="BH7" s="10">
        <f t="shared" ref="BH7:BH63" si="21">G7/200/24/60</f>
        <v>1.2152777777777776E-4</v>
      </c>
    </row>
    <row r="8" spans="1:74" ht="85">
      <c r="A8">
        <v>3</v>
      </c>
      <c r="B8" s="14" t="s">
        <v>244</v>
      </c>
      <c r="C8" s="2" t="s">
        <v>241</v>
      </c>
      <c r="D8">
        <v>1</v>
      </c>
      <c r="E8">
        <v>1</v>
      </c>
      <c r="F8">
        <f t="shared" si="5"/>
        <v>1</v>
      </c>
      <c r="G8">
        <f t="shared" si="6"/>
        <v>35</v>
      </c>
      <c r="H8">
        <f t="shared" si="7"/>
        <v>35</v>
      </c>
      <c r="I8">
        <f t="shared" si="8"/>
        <v>185</v>
      </c>
      <c r="J8">
        <f>'[1]FLEX SPIDER'!$C4</f>
        <v>66</v>
      </c>
      <c r="K8">
        <f t="shared" si="9"/>
        <v>1.8857142857142857</v>
      </c>
      <c r="L8">
        <f t="shared" si="10"/>
        <v>183</v>
      </c>
      <c r="M8">
        <f t="shared" si="11"/>
        <v>5.2285714285714286</v>
      </c>
      <c r="N8">
        <v>0</v>
      </c>
      <c r="O8">
        <v>1</v>
      </c>
      <c r="P8">
        <v>1</v>
      </c>
      <c r="Q8">
        <v>0</v>
      </c>
      <c r="R8">
        <f>'[1]FLEX SPIDER'!$E4</f>
        <v>0</v>
      </c>
      <c r="S8">
        <v>1</v>
      </c>
      <c r="T8">
        <f t="shared" si="12"/>
        <v>0</v>
      </c>
      <c r="U8">
        <f>'[1]FLEX SPIDER'!$F4</f>
        <v>1</v>
      </c>
      <c r="V8">
        <v>1</v>
      </c>
      <c r="W8">
        <f t="shared" si="3"/>
        <v>0</v>
      </c>
      <c r="X8">
        <f t="shared" si="13"/>
        <v>1</v>
      </c>
      <c r="Y8">
        <f>'[1]FLEX SPIDER'!$D4</f>
        <v>1</v>
      </c>
      <c r="Z8">
        <f>'[1]FLEX SPIDER'!$G4</f>
        <v>1</v>
      </c>
      <c r="AA8">
        <f>'[1]FLEX SPIDER'!$H4</f>
        <v>1</v>
      </c>
      <c r="AB8">
        <f>'[1]FLEX SPIDER'!$I4</f>
        <v>1</v>
      </c>
      <c r="AC8">
        <v>1</v>
      </c>
      <c r="AD8">
        <f>'[1]FLEX SPIDER'!$J4</f>
        <v>1</v>
      </c>
      <c r="AE8">
        <v>1</v>
      </c>
      <c r="AF8">
        <f t="shared" si="14"/>
        <v>2</v>
      </c>
      <c r="AG8">
        <f>'[1]FLEX SPIDER'!$K4</f>
        <v>1</v>
      </c>
      <c r="AH8">
        <f t="shared" si="15"/>
        <v>1</v>
      </c>
      <c r="AI8">
        <f>'[1]FLEX SPIDER'!$L4</f>
        <v>0</v>
      </c>
      <c r="AJ8">
        <v>0</v>
      </c>
      <c r="AK8">
        <f t="shared" si="16"/>
        <v>1</v>
      </c>
      <c r="AL8">
        <v>1</v>
      </c>
      <c r="AM8">
        <f>'[1]FLEX SPIDER'!$M4</f>
        <v>0</v>
      </c>
      <c r="AN8">
        <v>1</v>
      </c>
      <c r="AO8">
        <f>'[1]FLEX SPIDER'!$N4</f>
        <v>0</v>
      </c>
      <c r="AP8">
        <v>1</v>
      </c>
      <c r="AQ8">
        <v>1</v>
      </c>
      <c r="AR8">
        <v>1</v>
      </c>
      <c r="AS8">
        <f>'[1]FLEX SPIDER'!$O4</f>
        <v>1</v>
      </c>
      <c r="AT8">
        <v>1</v>
      </c>
      <c r="AU8">
        <f t="shared" si="17"/>
        <v>11.778571428571446</v>
      </c>
      <c r="AV8">
        <f t="shared" si="18"/>
        <v>20.311428571428575</v>
      </c>
      <c r="AW8">
        <f t="shared" si="19"/>
        <v>14.098285714285712</v>
      </c>
      <c r="AX8">
        <f t="shared" si="20"/>
        <v>20.696571428571424</v>
      </c>
      <c r="AY8">
        <v>1</v>
      </c>
      <c r="AZ8">
        <v>1</v>
      </c>
      <c r="BA8">
        <v>1</v>
      </c>
      <c r="BB8">
        <v>10</v>
      </c>
      <c r="BG8">
        <f t="shared" si="4"/>
        <v>57.142857142857139</v>
      </c>
      <c r="BH8" s="10">
        <f t="shared" si="21"/>
        <v>1.2152777777777776E-4</v>
      </c>
      <c r="BK8" s="10"/>
      <c r="BL8" s="10"/>
    </row>
    <row r="9" spans="1:74" ht="87">
      <c r="A9">
        <v>4</v>
      </c>
      <c r="B9" s="14" t="s">
        <v>245</v>
      </c>
      <c r="C9" s="2" t="s">
        <v>243</v>
      </c>
      <c r="D9">
        <v>1</v>
      </c>
      <c r="E9">
        <v>1</v>
      </c>
      <c r="F9">
        <f t="shared" si="5"/>
        <v>1</v>
      </c>
      <c r="G9">
        <f t="shared" si="6"/>
        <v>30</v>
      </c>
      <c r="H9">
        <f t="shared" si="7"/>
        <v>30</v>
      </c>
      <c r="I9">
        <f t="shared" si="8"/>
        <v>161</v>
      </c>
      <c r="J9">
        <f>'[1]FLEX SPIDER'!$C5</f>
        <v>61</v>
      </c>
      <c r="K9">
        <f t="shared" si="9"/>
        <v>2.0333333333333332</v>
      </c>
      <c r="L9">
        <f t="shared" si="10"/>
        <v>158</v>
      </c>
      <c r="M9">
        <f t="shared" si="11"/>
        <v>5.2666666666666666</v>
      </c>
      <c r="N9">
        <v>0</v>
      </c>
      <c r="O9">
        <v>1</v>
      </c>
      <c r="P9">
        <v>1</v>
      </c>
      <c r="Q9">
        <v>0</v>
      </c>
      <c r="R9">
        <f>'[1]FLEX SPIDER'!$E5</f>
        <v>0</v>
      </c>
      <c r="S9">
        <v>1</v>
      </c>
      <c r="T9">
        <f t="shared" si="12"/>
        <v>0</v>
      </c>
      <c r="U9">
        <f>'[1]FLEX SPIDER'!$F5</f>
        <v>1</v>
      </c>
      <c r="V9">
        <v>1</v>
      </c>
      <c r="W9">
        <f t="shared" si="3"/>
        <v>0</v>
      </c>
      <c r="X9">
        <f t="shared" si="13"/>
        <v>1</v>
      </c>
      <c r="Y9">
        <f>'[1]FLEX SPIDER'!$D5</f>
        <v>1</v>
      </c>
      <c r="Z9">
        <f>'[1]FLEX SPIDER'!$G5</f>
        <v>1</v>
      </c>
      <c r="AA9">
        <f>'[1]FLEX SPIDER'!$H5</f>
        <v>1</v>
      </c>
      <c r="AB9">
        <f>'[1]FLEX SPIDER'!$I5</f>
        <v>1</v>
      </c>
      <c r="AC9">
        <v>1</v>
      </c>
      <c r="AD9">
        <f>'[1]FLEX SPIDER'!$J5</f>
        <v>1</v>
      </c>
      <c r="AE9">
        <v>1</v>
      </c>
      <c r="AF9">
        <f t="shared" si="14"/>
        <v>3</v>
      </c>
      <c r="AG9">
        <f>'[1]FLEX SPIDER'!$K5</f>
        <v>1</v>
      </c>
      <c r="AH9">
        <f t="shared" si="15"/>
        <v>1</v>
      </c>
      <c r="AI9">
        <f>'[1]FLEX SPIDER'!$L5</f>
        <v>0</v>
      </c>
      <c r="AJ9">
        <v>1</v>
      </c>
      <c r="AK9">
        <f t="shared" si="16"/>
        <v>1</v>
      </c>
      <c r="AL9">
        <v>1</v>
      </c>
      <c r="AM9">
        <f>'[1]FLEX SPIDER'!$M5</f>
        <v>0</v>
      </c>
      <c r="AN9">
        <v>1</v>
      </c>
      <c r="AO9">
        <f>'[1]FLEX SPIDER'!$N5</f>
        <v>0</v>
      </c>
      <c r="AP9">
        <v>1</v>
      </c>
      <c r="AQ9">
        <v>1</v>
      </c>
      <c r="AR9">
        <v>1</v>
      </c>
      <c r="AS9">
        <f>'[1]FLEX SPIDER'!$O5</f>
        <v>1</v>
      </c>
      <c r="AT9">
        <v>1</v>
      </c>
      <c r="AU9">
        <f t="shared" si="17"/>
        <v>4.3650000000000304</v>
      </c>
      <c r="AV9">
        <f t="shared" si="18"/>
        <v>20.103333333333335</v>
      </c>
      <c r="AW9">
        <f t="shared" si="19"/>
        <v>14.181333333333331</v>
      </c>
      <c r="AX9">
        <f t="shared" si="20"/>
        <v>18.375999999999998</v>
      </c>
      <c r="AY9">
        <v>1</v>
      </c>
      <c r="AZ9">
        <v>1</v>
      </c>
      <c r="BA9">
        <v>1</v>
      </c>
      <c r="BB9">
        <v>8</v>
      </c>
      <c r="BG9">
        <f t="shared" si="4"/>
        <v>100</v>
      </c>
      <c r="BH9" s="10">
        <f t="shared" si="21"/>
        <v>1.0416666666666666E-4</v>
      </c>
    </row>
    <row r="10" spans="1:74" ht="71">
      <c r="A10">
        <v>5</v>
      </c>
      <c r="B10" s="14" t="s">
        <v>246</v>
      </c>
      <c r="C10" s="2" t="s">
        <v>241</v>
      </c>
      <c r="D10">
        <v>1</v>
      </c>
      <c r="E10">
        <v>1</v>
      </c>
      <c r="F10">
        <f t="shared" si="5"/>
        <v>1</v>
      </c>
      <c r="G10">
        <f t="shared" si="6"/>
        <v>22</v>
      </c>
      <c r="H10">
        <f t="shared" si="7"/>
        <v>22</v>
      </c>
      <c r="I10">
        <f t="shared" si="8"/>
        <v>136</v>
      </c>
      <c r="J10">
        <f>'[1]FLEX SPIDER'!$C6</f>
        <v>48</v>
      </c>
      <c r="K10">
        <f t="shared" si="9"/>
        <v>2.1818181818181817</v>
      </c>
      <c r="L10">
        <f t="shared" si="10"/>
        <v>133</v>
      </c>
      <c r="M10">
        <f t="shared" si="11"/>
        <v>6.0454545454545459</v>
      </c>
      <c r="N10">
        <v>0</v>
      </c>
      <c r="O10">
        <v>1</v>
      </c>
      <c r="P10">
        <v>1</v>
      </c>
      <c r="Q10">
        <v>0</v>
      </c>
      <c r="R10">
        <f>'[1]FLEX SPIDER'!$E6</f>
        <v>0</v>
      </c>
      <c r="S10">
        <v>1</v>
      </c>
      <c r="T10">
        <f t="shared" si="12"/>
        <v>0</v>
      </c>
      <c r="U10">
        <f>'[1]FLEX SPIDER'!$F6</f>
        <v>1</v>
      </c>
      <c r="V10">
        <v>1</v>
      </c>
      <c r="W10">
        <f t="shared" si="3"/>
        <v>0</v>
      </c>
      <c r="X10">
        <f t="shared" si="13"/>
        <v>1</v>
      </c>
      <c r="Y10">
        <f>'[1]FLEX SPIDER'!$D6</f>
        <v>1</v>
      </c>
      <c r="Z10">
        <f>'[1]FLEX SPIDER'!$G6</f>
        <v>1</v>
      </c>
      <c r="AA10">
        <f>'[1]FLEX SPIDER'!$H6</f>
        <v>1</v>
      </c>
      <c r="AB10">
        <f>'[1]FLEX SPIDER'!$I6</f>
        <v>1</v>
      </c>
      <c r="AC10">
        <v>1</v>
      </c>
      <c r="AD10">
        <f>'[1]FLEX SPIDER'!$J6</f>
        <v>1</v>
      </c>
      <c r="AE10">
        <v>1</v>
      </c>
      <c r="AF10">
        <f t="shared" si="14"/>
        <v>3</v>
      </c>
      <c r="AG10">
        <f>'[1]FLEX SPIDER'!$K6</f>
        <v>1</v>
      </c>
      <c r="AH10">
        <f t="shared" si="15"/>
        <v>1</v>
      </c>
      <c r="AI10">
        <f>'[1]FLEX SPIDER'!$L6</f>
        <v>1</v>
      </c>
      <c r="AJ10">
        <v>1</v>
      </c>
      <c r="AK10">
        <f t="shared" si="16"/>
        <v>1</v>
      </c>
      <c r="AL10">
        <v>1</v>
      </c>
      <c r="AM10">
        <f>'[1]FLEX SPIDER'!$M6</f>
        <v>0</v>
      </c>
      <c r="AN10">
        <v>1</v>
      </c>
      <c r="AO10">
        <f>'[1]FLEX SPIDER'!$N6</f>
        <v>0</v>
      </c>
      <c r="AP10">
        <v>1</v>
      </c>
      <c r="AQ10">
        <v>1</v>
      </c>
      <c r="AR10">
        <v>1</v>
      </c>
      <c r="AS10">
        <f>'[1]FLEX SPIDER'!$O6</f>
        <v>1</v>
      </c>
      <c r="AT10">
        <v>1</v>
      </c>
      <c r="AU10">
        <f t="shared" si="17"/>
        <v>-7.6818181818154585E-2</v>
      </c>
      <c r="AV10">
        <f t="shared" si="18"/>
        <v>18.735454545454548</v>
      </c>
      <c r="AW10">
        <f t="shared" si="19"/>
        <v>18.401818181818182</v>
      </c>
      <c r="AX10">
        <f t="shared" si="20"/>
        <v>18.044090909090912</v>
      </c>
      <c r="AY10">
        <v>1</v>
      </c>
      <c r="AZ10">
        <v>1</v>
      </c>
      <c r="BA10">
        <v>1</v>
      </c>
      <c r="BB10">
        <v>6</v>
      </c>
      <c r="BG10">
        <f t="shared" si="4"/>
        <v>136.36363636363635</v>
      </c>
      <c r="BH10" s="10">
        <f t="shared" si="21"/>
        <v>7.6388888888888887E-5</v>
      </c>
    </row>
    <row r="11" spans="1:74" ht="70.5">
      <c r="A11">
        <v>6</v>
      </c>
      <c r="B11" s="17" t="s">
        <v>247</v>
      </c>
      <c r="C11" s="2" t="s">
        <v>241</v>
      </c>
      <c r="D11">
        <v>1</v>
      </c>
      <c r="E11">
        <v>1</v>
      </c>
      <c r="F11">
        <f t="shared" si="5"/>
        <v>1</v>
      </c>
      <c r="G11">
        <f t="shared" si="6"/>
        <v>28</v>
      </c>
      <c r="H11">
        <f t="shared" si="7"/>
        <v>28</v>
      </c>
      <c r="I11">
        <f t="shared" si="8"/>
        <v>148</v>
      </c>
      <c r="J11">
        <f>'[1]FLEX SPIDER'!$C7</f>
        <v>54</v>
      </c>
      <c r="K11">
        <f t="shared" si="9"/>
        <v>1.9285714285714286</v>
      </c>
      <c r="L11">
        <f t="shared" si="10"/>
        <v>145</v>
      </c>
      <c r="M11">
        <f t="shared" si="11"/>
        <v>5.1785714285714288</v>
      </c>
      <c r="N11">
        <v>0</v>
      </c>
      <c r="O11">
        <v>1</v>
      </c>
      <c r="P11">
        <v>0</v>
      </c>
      <c r="Q11">
        <v>0</v>
      </c>
      <c r="R11">
        <f>'[1]FLEX SPIDER'!$E7</f>
        <v>1</v>
      </c>
      <c r="S11">
        <v>1</v>
      </c>
      <c r="T11">
        <f t="shared" si="12"/>
        <v>0</v>
      </c>
      <c r="U11">
        <f>'[1]FLEX SPIDER'!$F7</f>
        <v>1</v>
      </c>
      <c r="V11">
        <v>1</v>
      </c>
      <c r="W11">
        <f t="shared" si="3"/>
        <v>0</v>
      </c>
      <c r="X11">
        <f t="shared" si="13"/>
        <v>1</v>
      </c>
      <c r="Y11">
        <f>'[1]FLEX SPIDER'!$D7</f>
        <v>1</v>
      </c>
      <c r="Z11">
        <f>'[1]FLEX SPIDER'!$G7</f>
        <v>1</v>
      </c>
      <c r="AA11">
        <f>'[1]FLEX SPIDER'!$H7</f>
        <v>1</v>
      </c>
      <c r="AB11">
        <f>'[1]FLEX SPIDER'!$I7</f>
        <v>1</v>
      </c>
      <c r="AC11">
        <v>1</v>
      </c>
      <c r="AD11">
        <f>'[1]FLEX SPIDER'!$J7</f>
        <v>1</v>
      </c>
      <c r="AE11">
        <v>1</v>
      </c>
      <c r="AF11">
        <f t="shared" si="14"/>
        <v>3</v>
      </c>
      <c r="AG11">
        <f>'[1]FLEX SPIDER'!$K7</f>
        <v>1</v>
      </c>
      <c r="AH11">
        <f t="shared" si="15"/>
        <v>1</v>
      </c>
      <c r="AI11">
        <f>'[1]FLEX SPIDER'!$L7</f>
        <v>0</v>
      </c>
      <c r="AJ11">
        <v>1</v>
      </c>
      <c r="AK11">
        <f t="shared" si="16"/>
        <v>1</v>
      </c>
      <c r="AL11">
        <v>1</v>
      </c>
      <c r="AM11">
        <f>'[1]FLEX SPIDER'!$M7</f>
        <v>0</v>
      </c>
      <c r="AN11">
        <v>0</v>
      </c>
      <c r="AO11">
        <f>'[1]FLEX SPIDER'!$N7</f>
        <v>0</v>
      </c>
      <c r="AP11">
        <v>1</v>
      </c>
      <c r="AQ11">
        <v>1</v>
      </c>
      <c r="AR11">
        <v>1</v>
      </c>
      <c r="AS11">
        <f>'[1]FLEX SPIDER'!$O7</f>
        <v>1</v>
      </c>
      <c r="AT11">
        <v>0</v>
      </c>
      <c r="AU11">
        <f t="shared" si="17"/>
        <v>15.257857142857166</v>
      </c>
      <c r="AV11">
        <f t="shared" si="18"/>
        <v>18.087142857142862</v>
      </c>
      <c r="AW11">
        <f t="shared" si="19"/>
        <v>13.592857142857142</v>
      </c>
      <c r="AX11">
        <f t="shared" si="20"/>
        <v>16.961071428571429</v>
      </c>
      <c r="AY11">
        <v>1</v>
      </c>
      <c r="AZ11">
        <v>1</v>
      </c>
      <c r="BA11">
        <v>1</v>
      </c>
      <c r="BB11">
        <v>6</v>
      </c>
      <c r="BG11">
        <f t="shared" si="4"/>
        <v>107.14285714285714</v>
      </c>
      <c r="BH11" s="10">
        <f t="shared" si="21"/>
        <v>9.722222222222223E-5</v>
      </c>
    </row>
    <row r="12" spans="1:74" ht="43">
      <c r="A12">
        <v>7</v>
      </c>
      <c r="B12" s="14" t="s">
        <v>248</v>
      </c>
      <c r="C12" s="2" t="s">
        <v>241</v>
      </c>
      <c r="D12">
        <v>1</v>
      </c>
      <c r="E12">
        <v>1</v>
      </c>
      <c r="F12">
        <f t="shared" si="5"/>
        <v>1</v>
      </c>
      <c r="G12">
        <f t="shared" si="6"/>
        <v>15</v>
      </c>
      <c r="H12">
        <f t="shared" si="7"/>
        <v>15</v>
      </c>
      <c r="I12">
        <f t="shared" si="8"/>
        <v>77</v>
      </c>
      <c r="J12">
        <f>'[1]FLEX SPIDER'!$C8</f>
        <v>24</v>
      </c>
      <c r="K12">
        <f t="shared" si="9"/>
        <v>1.6</v>
      </c>
      <c r="L12">
        <f t="shared" si="10"/>
        <v>71</v>
      </c>
      <c r="M12">
        <f t="shared" si="11"/>
        <v>4.7333333333333334</v>
      </c>
      <c r="N12">
        <v>0</v>
      </c>
      <c r="O12">
        <v>0</v>
      </c>
      <c r="P12">
        <v>1</v>
      </c>
      <c r="Q12">
        <v>0</v>
      </c>
      <c r="R12">
        <f>'[1]FLEX SPIDER'!$E8</f>
        <v>1</v>
      </c>
      <c r="S12">
        <v>1</v>
      </c>
      <c r="T12">
        <f t="shared" si="12"/>
        <v>0</v>
      </c>
      <c r="U12">
        <f>'[1]FLEX SPIDER'!$F8</f>
        <v>1</v>
      </c>
      <c r="V12">
        <v>1</v>
      </c>
      <c r="W12">
        <f t="shared" si="3"/>
        <v>0</v>
      </c>
      <c r="X12">
        <f t="shared" si="13"/>
        <v>1</v>
      </c>
      <c r="Y12">
        <f>'[1]FLEX SPIDER'!$D8</f>
        <v>1</v>
      </c>
      <c r="Z12">
        <f>'[1]FLEX SPIDER'!$G8</f>
        <v>0</v>
      </c>
      <c r="AA12">
        <f>'[1]FLEX SPIDER'!$H8</f>
        <v>1</v>
      </c>
      <c r="AB12">
        <f>'[1]FLEX SPIDER'!$I8</f>
        <v>1</v>
      </c>
      <c r="AC12">
        <v>1</v>
      </c>
      <c r="AD12">
        <f>'[1]FLEX SPIDER'!$J8</f>
        <v>1</v>
      </c>
      <c r="AE12">
        <v>1</v>
      </c>
      <c r="AF12">
        <f t="shared" si="14"/>
        <v>6</v>
      </c>
      <c r="AG12">
        <f>'[1]FLEX SPIDER'!$K8</f>
        <v>1</v>
      </c>
      <c r="AH12">
        <f t="shared" si="15"/>
        <v>1</v>
      </c>
      <c r="AI12">
        <f>'[1]FLEX SPIDER'!$L8</f>
        <v>1</v>
      </c>
      <c r="AJ12">
        <v>1</v>
      </c>
      <c r="AK12">
        <f t="shared" si="16"/>
        <v>0</v>
      </c>
      <c r="AL12">
        <v>1</v>
      </c>
      <c r="AM12">
        <f>'[1]FLEX SPIDER'!$M8</f>
        <v>0</v>
      </c>
      <c r="AN12">
        <v>1</v>
      </c>
      <c r="AO12">
        <f>'[1]FLEX SPIDER'!$N8</f>
        <v>0</v>
      </c>
      <c r="AP12">
        <v>1</v>
      </c>
      <c r="AQ12">
        <v>1</v>
      </c>
      <c r="AR12">
        <v>1</v>
      </c>
      <c r="AS12">
        <f>'[1]FLEX SPIDER'!$O8</f>
        <v>1</v>
      </c>
      <c r="AT12">
        <v>1</v>
      </c>
      <c r="AU12">
        <f t="shared" si="17"/>
        <v>56.250000000000028</v>
      </c>
      <c r="AV12">
        <f t="shared" si="18"/>
        <v>9.1400000000000041</v>
      </c>
      <c r="AW12">
        <f t="shared" si="19"/>
        <v>10.058666666666667</v>
      </c>
      <c r="AX12">
        <f t="shared" si="20"/>
        <v>8.3640000000000008</v>
      </c>
      <c r="AY12">
        <v>1</v>
      </c>
      <c r="AZ12">
        <v>1</v>
      </c>
      <c r="BA12">
        <v>1</v>
      </c>
      <c r="BB12">
        <v>2</v>
      </c>
      <c r="BG12">
        <f t="shared" si="4"/>
        <v>400</v>
      </c>
      <c r="BH12" s="10">
        <f t="shared" si="21"/>
        <v>5.208333333333333E-5</v>
      </c>
    </row>
    <row r="13" spans="1:74" ht="85">
      <c r="A13">
        <v>8</v>
      </c>
      <c r="B13" s="14" t="s">
        <v>249</v>
      </c>
      <c r="C13" s="2" t="s">
        <v>243</v>
      </c>
      <c r="D13">
        <v>1</v>
      </c>
      <c r="E13">
        <v>1</v>
      </c>
      <c r="F13">
        <f t="shared" si="5"/>
        <v>1</v>
      </c>
      <c r="G13">
        <f t="shared" si="6"/>
        <v>33</v>
      </c>
      <c r="H13">
        <f t="shared" si="7"/>
        <v>33</v>
      </c>
      <c r="I13">
        <f t="shared" si="8"/>
        <v>162</v>
      </c>
      <c r="J13">
        <f>'[1]FLEX SPIDER'!$C9</f>
        <v>53</v>
      </c>
      <c r="K13">
        <f t="shared" si="9"/>
        <v>1.606060606060606</v>
      </c>
      <c r="L13">
        <f t="shared" si="10"/>
        <v>152</v>
      </c>
      <c r="M13">
        <f t="shared" si="11"/>
        <v>4.6060606060606064</v>
      </c>
      <c r="N13">
        <v>0</v>
      </c>
      <c r="O13">
        <v>1</v>
      </c>
      <c r="P13">
        <v>0</v>
      </c>
      <c r="Q13">
        <v>1</v>
      </c>
      <c r="R13">
        <f>'[1]FLEX SPIDER'!$E9</f>
        <v>0</v>
      </c>
      <c r="S13">
        <v>1</v>
      </c>
      <c r="T13">
        <f t="shared" si="12"/>
        <v>0</v>
      </c>
      <c r="U13">
        <f>'[1]FLEX SPIDER'!$F9</f>
        <v>1</v>
      </c>
      <c r="V13">
        <v>1</v>
      </c>
      <c r="W13">
        <f t="shared" si="3"/>
        <v>0</v>
      </c>
      <c r="X13">
        <f t="shared" si="13"/>
        <v>1</v>
      </c>
      <c r="Y13">
        <f>'[1]FLEX SPIDER'!$D9</f>
        <v>0</v>
      </c>
      <c r="Z13">
        <f>'[1]FLEX SPIDER'!$G9</f>
        <v>0</v>
      </c>
      <c r="AA13">
        <f>'[1]FLEX SPIDER'!$H9</f>
        <v>1</v>
      </c>
      <c r="AB13">
        <f>'[1]FLEX SPIDER'!$I9</f>
        <v>1</v>
      </c>
      <c r="AC13">
        <v>1</v>
      </c>
      <c r="AD13">
        <f>'[1]FLEX SPIDER'!$J9</f>
        <v>1</v>
      </c>
      <c r="AE13">
        <v>1</v>
      </c>
      <c r="AF13">
        <f t="shared" si="14"/>
        <v>10</v>
      </c>
      <c r="AG13">
        <f>'[1]FLEX SPIDER'!$K9</f>
        <v>1</v>
      </c>
      <c r="AH13">
        <f t="shared" si="15"/>
        <v>0</v>
      </c>
      <c r="AI13">
        <f>'[1]FLEX SPIDER'!$L9</f>
        <v>1</v>
      </c>
      <c r="AJ13">
        <v>1</v>
      </c>
      <c r="AK13">
        <f t="shared" si="16"/>
        <v>0</v>
      </c>
      <c r="AL13">
        <v>1</v>
      </c>
      <c r="AM13">
        <f>'[1]FLEX SPIDER'!$M9</f>
        <v>0</v>
      </c>
      <c r="AN13">
        <v>1</v>
      </c>
      <c r="AO13">
        <f>'[1]FLEX SPIDER'!$N9</f>
        <v>0</v>
      </c>
      <c r="AP13">
        <v>1</v>
      </c>
      <c r="AQ13">
        <v>1</v>
      </c>
      <c r="AR13">
        <v>1</v>
      </c>
      <c r="AS13">
        <f>'[1]FLEX SPIDER'!$O9</f>
        <v>1</v>
      </c>
      <c r="AT13">
        <v>1</v>
      </c>
      <c r="AU13">
        <f t="shared" si="17"/>
        <v>37.467272727272764</v>
      </c>
      <c r="AV13">
        <f t="shared" si="18"/>
        <v>16.231515151515154</v>
      </c>
      <c r="AW13">
        <f t="shared" si="19"/>
        <v>10.386666666666667</v>
      </c>
      <c r="AX13">
        <f t="shared" si="20"/>
        <v>16.764545454545456</v>
      </c>
      <c r="AY13">
        <v>1</v>
      </c>
      <c r="AZ13">
        <v>1</v>
      </c>
      <c r="BA13">
        <v>1</v>
      </c>
      <c r="BB13">
        <v>8</v>
      </c>
      <c r="BG13">
        <f t="shared" si="4"/>
        <v>303.03030303030306</v>
      </c>
      <c r="BH13" s="10">
        <f t="shared" si="21"/>
        <v>1.1458333333333333E-4</v>
      </c>
    </row>
    <row r="14" spans="1:74" ht="43.5">
      <c r="A14" t="s">
        <v>156</v>
      </c>
      <c r="B14" s="2" t="s">
        <v>250</v>
      </c>
      <c r="C14" s="2" t="s">
        <v>241</v>
      </c>
      <c r="D14">
        <v>1</v>
      </c>
      <c r="E14">
        <v>1</v>
      </c>
      <c r="F14">
        <f t="shared" si="5"/>
        <v>1</v>
      </c>
      <c r="G14">
        <f t="shared" si="6"/>
        <v>15</v>
      </c>
      <c r="H14">
        <f t="shared" si="7"/>
        <v>15</v>
      </c>
      <c r="I14">
        <f t="shared" si="8"/>
        <v>68</v>
      </c>
      <c r="J14">
        <f>'[1]FLEX SPIDER'!$C10</f>
        <v>26</v>
      </c>
      <c r="K14">
        <f t="shared" si="9"/>
        <v>1.7333333333333334</v>
      </c>
      <c r="L14">
        <f t="shared" si="10"/>
        <v>66</v>
      </c>
      <c r="M14">
        <f t="shared" si="11"/>
        <v>4.4000000000000004</v>
      </c>
      <c r="N14">
        <v>0</v>
      </c>
      <c r="O14">
        <v>1</v>
      </c>
      <c r="P14">
        <v>1</v>
      </c>
      <c r="Q14">
        <v>1</v>
      </c>
      <c r="R14">
        <f>'[1]FLEX SPIDER'!$E10</f>
        <v>1</v>
      </c>
      <c r="S14">
        <v>1</v>
      </c>
      <c r="T14">
        <f t="shared" si="12"/>
        <v>1</v>
      </c>
      <c r="U14">
        <f>'[1]FLEX SPIDER'!$F10</f>
        <v>1</v>
      </c>
      <c r="V14">
        <v>1</v>
      </c>
      <c r="W14">
        <f t="shared" si="3"/>
        <v>1</v>
      </c>
      <c r="X14">
        <f t="shared" si="13"/>
        <v>1</v>
      </c>
      <c r="Y14">
        <f>'[1]FLEX SPIDER'!$D10</f>
        <v>1</v>
      </c>
      <c r="Z14">
        <f>'[1]FLEX SPIDER'!$G10</f>
        <v>1</v>
      </c>
      <c r="AA14">
        <f>'[1]FLEX SPIDER'!$H10</f>
        <v>1</v>
      </c>
      <c r="AB14">
        <f>'[1]FLEX SPIDER'!$I10</f>
        <v>1</v>
      </c>
      <c r="AC14">
        <v>1</v>
      </c>
      <c r="AD14">
        <f>'[1]FLEX SPIDER'!$J10</f>
        <v>1</v>
      </c>
      <c r="AE14">
        <v>1</v>
      </c>
      <c r="AF14">
        <f t="shared" si="14"/>
        <v>2</v>
      </c>
      <c r="AG14">
        <f>'[1]FLEX SPIDER'!$K10</f>
        <v>1</v>
      </c>
      <c r="AH14">
        <f t="shared" si="15"/>
        <v>1</v>
      </c>
      <c r="AI14">
        <f>'[1]FLEX SPIDER'!$L10</f>
        <v>0</v>
      </c>
      <c r="AJ14">
        <v>1</v>
      </c>
      <c r="AK14">
        <f t="shared" si="16"/>
        <v>1</v>
      </c>
      <c r="AL14">
        <v>0</v>
      </c>
      <c r="AM14">
        <f>'[1]FLEX SPIDER'!$M10</f>
        <v>0</v>
      </c>
      <c r="AN14">
        <v>1</v>
      </c>
      <c r="AO14">
        <f>'[1]FLEX SPIDER'!$N10</f>
        <v>0</v>
      </c>
      <c r="AP14">
        <v>1</v>
      </c>
      <c r="AQ14">
        <v>1</v>
      </c>
      <c r="AR14">
        <v>1</v>
      </c>
      <c r="AS14">
        <f>'[1]FLEX SPIDER'!$O10</f>
        <v>1</v>
      </c>
      <c r="AT14">
        <v>1</v>
      </c>
      <c r="AU14">
        <f t="shared" si="17"/>
        <v>44.970000000000027</v>
      </c>
      <c r="AV14">
        <f t="shared" si="18"/>
        <v>10.713333333333338</v>
      </c>
      <c r="AW14">
        <f t="shared" si="19"/>
        <v>8.0986666666666665</v>
      </c>
      <c r="AX14">
        <f t="shared" si="20"/>
        <v>6.7940000000000005</v>
      </c>
      <c r="AY14">
        <v>1</v>
      </c>
      <c r="AZ14">
        <v>1</v>
      </c>
      <c r="BA14">
        <v>1</v>
      </c>
      <c r="BB14">
        <v>3</v>
      </c>
      <c r="BG14">
        <f t="shared" si="4"/>
        <v>133.33333333333334</v>
      </c>
      <c r="BH14" s="10">
        <f t="shared" si="21"/>
        <v>5.208333333333333E-5</v>
      </c>
    </row>
    <row r="15" spans="1:74" ht="71">
      <c r="A15" t="s">
        <v>182</v>
      </c>
      <c r="B15" s="14" t="s">
        <v>251</v>
      </c>
      <c r="C15" s="2" t="s">
        <v>241</v>
      </c>
      <c r="D15">
        <v>1</v>
      </c>
      <c r="E15">
        <v>1</v>
      </c>
      <c r="F15">
        <f t="shared" si="5"/>
        <v>1</v>
      </c>
      <c r="G15">
        <f t="shared" si="6"/>
        <v>22</v>
      </c>
      <c r="H15">
        <f t="shared" si="7"/>
        <v>22</v>
      </c>
      <c r="I15">
        <f t="shared" si="8"/>
        <v>126</v>
      </c>
      <c r="J15">
        <f>'[1]FLEX SPIDER'!$C11</f>
        <v>48</v>
      </c>
      <c r="K15">
        <f t="shared" si="9"/>
        <v>2.1818181818181817</v>
      </c>
      <c r="L15">
        <f t="shared" si="10"/>
        <v>124</v>
      </c>
      <c r="M15">
        <f t="shared" si="11"/>
        <v>5.6363636363636367</v>
      </c>
      <c r="N15">
        <v>0</v>
      </c>
      <c r="O15">
        <v>1</v>
      </c>
      <c r="P15">
        <v>0</v>
      </c>
      <c r="Q15">
        <v>0</v>
      </c>
      <c r="R15">
        <f>'[1]FLEX SPIDER'!$E11</f>
        <v>0</v>
      </c>
      <c r="S15">
        <v>1</v>
      </c>
      <c r="T15">
        <f t="shared" si="12"/>
        <v>0</v>
      </c>
      <c r="U15">
        <f>'[1]FLEX SPIDER'!$F11</f>
        <v>1</v>
      </c>
      <c r="V15">
        <v>1</v>
      </c>
      <c r="W15">
        <f t="shared" si="3"/>
        <v>0</v>
      </c>
      <c r="X15">
        <f t="shared" si="13"/>
        <v>1</v>
      </c>
      <c r="Y15">
        <f>'[1]FLEX SPIDER'!$D11</f>
        <v>1</v>
      </c>
      <c r="Z15">
        <f>'[1]FLEX SPIDER'!$G11</f>
        <v>1</v>
      </c>
      <c r="AA15">
        <f>'[1]FLEX SPIDER'!$H11</f>
        <v>1</v>
      </c>
      <c r="AB15">
        <f>'[1]FLEX SPIDER'!$I11</f>
        <v>1</v>
      </c>
      <c r="AC15">
        <v>1</v>
      </c>
      <c r="AD15">
        <f>'[1]FLEX SPIDER'!$J11</f>
        <v>1</v>
      </c>
      <c r="AE15">
        <v>1</v>
      </c>
      <c r="AF15">
        <f t="shared" si="14"/>
        <v>2</v>
      </c>
      <c r="AG15">
        <f>'[1]FLEX SPIDER'!$K11</f>
        <v>1</v>
      </c>
      <c r="AH15">
        <f t="shared" si="15"/>
        <v>1</v>
      </c>
      <c r="AI15">
        <f>'[1]FLEX SPIDER'!$L11</f>
        <v>0</v>
      </c>
      <c r="AJ15">
        <v>1</v>
      </c>
      <c r="AK15">
        <f t="shared" si="16"/>
        <v>1</v>
      </c>
      <c r="AL15">
        <v>0</v>
      </c>
      <c r="AM15">
        <f>'[1]FLEX SPIDER'!$M11</f>
        <v>0</v>
      </c>
      <c r="AN15">
        <v>0</v>
      </c>
      <c r="AO15">
        <f>'[1]FLEX SPIDER'!$N11</f>
        <v>0</v>
      </c>
      <c r="AP15">
        <v>1</v>
      </c>
      <c r="AQ15">
        <v>1</v>
      </c>
      <c r="AR15">
        <v>1</v>
      </c>
      <c r="AS15">
        <f>'[1]FLEX SPIDER'!$O11</f>
        <v>1</v>
      </c>
      <c r="AT15">
        <v>1</v>
      </c>
      <c r="AU15">
        <f t="shared" si="17"/>
        <v>-7.6818181818154585E-2</v>
      </c>
      <c r="AV15">
        <f t="shared" si="18"/>
        <v>18.735454545454548</v>
      </c>
      <c r="AW15">
        <f t="shared" si="19"/>
        <v>15.996363636363636</v>
      </c>
      <c r="AX15">
        <f t="shared" si="20"/>
        <v>16.117272727272727</v>
      </c>
      <c r="AY15">
        <v>1</v>
      </c>
      <c r="AZ15">
        <v>1</v>
      </c>
      <c r="BA15">
        <v>1</v>
      </c>
      <c r="BB15">
        <v>7</v>
      </c>
      <c r="BG15">
        <f t="shared" si="4"/>
        <v>90.909090909090907</v>
      </c>
      <c r="BH15" s="10">
        <f t="shared" si="21"/>
        <v>7.6388888888888887E-5</v>
      </c>
    </row>
    <row r="16" spans="1:74" ht="57">
      <c r="A16">
        <v>10</v>
      </c>
      <c r="B16" s="14" t="s">
        <v>252</v>
      </c>
      <c r="C16" s="2" t="s">
        <v>241</v>
      </c>
      <c r="D16">
        <v>1</v>
      </c>
      <c r="E16">
        <v>1</v>
      </c>
      <c r="F16">
        <f t="shared" si="5"/>
        <v>1</v>
      </c>
      <c r="G16">
        <f t="shared" si="6"/>
        <v>21</v>
      </c>
      <c r="H16">
        <f t="shared" si="7"/>
        <v>21</v>
      </c>
      <c r="I16">
        <f t="shared" si="8"/>
        <v>113</v>
      </c>
      <c r="J16">
        <f>'[1]FLEX SPIDER'!$C12</f>
        <v>41</v>
      </c>
      <c r="K16">
        <f t="shared" si="9"/>
        <v>1.9523809523809523</v>
      </c>
      <c r="L16">
        <f t="shared" si="10"/>
        <v>111</v>
      </c>
      <c r="M16">
        <f t="shared" si="11"/>
        <v>5.2857142857142856</v>
      </c>
      <c r="N16">
        <v>0</v>
      </c>
      <c r="O16">
        <v>1</v>
      </c>
      <c r="P16">
        <v>1</v>
      </c>
      <c r="Q16">
        <v>1</v>
      </c>
      <c r="R16">
        <f>'[1]FLEX SPIDER'!$E12</f>
        <v>0</v>
      </c>
      <c r="S16">
        <v>1</v>
      </c>
      <c r="T16">
        <f t="shared" si="12"/>
        <v>0</v>
      </c>
      <c r="U16">
        <f>'[1]FLEX SPIDER'!$F12</f>
        <v>1</v>
      </c>
      <c r="V16">
        <v>1</v>
      </c>
      <c r="W16">
        <f t="shared" si="3"/>
        <v>0</v>
      </c>
      <c r="X16">
        <f t="shared" si="13"/>
        <v>1</v>
      </c>
      <c r="Y16">
        <f>'[1]FLEX SPIDER'!$D12</f>
        <v>1</v>
      </c>
      <c r="Z16">
        <f>'[1]FLEX SPIDER'!$G12</f>
        <v>1</v>
      </c>
      <c r="AA16">
        <f>'[1]FLEX SPIDER'!$H12</f>
        <v>1</v>
      </c>
      <c r="AB16">
        <f>'[1]FLEX SPIDER'!$I12</f>
        <v>1</v>
      </c>
      <c r="AC16">
        <v>1</v>
      </c>
      <c r="AD16">
        <f>'[1]FLEX SPIDER'!$J12</f>
        <v>1</v>
      </c>
      <c r="AE16">
        <v>1</v>
      </c>
      <c r="AF16">
        <f t="shared" si="14"/>
        <v>2</v>
      </c>
      <c r="AG16">
        <f>'[1]FLEX SPIDER'!$K12</f>
        <v>1</v>
      </c>
      <c r="AH16">
        <f t="shared" si="15"/>
        <v>1</v>
      </c>
      <c r="AI16">
        <f>'[1]FLEX SPIDER'!$L12</f>
        <v>1</v>
      </c>
      <c r="AJ16">
        <v>1</v>
      </c>
      <c r="AK16">
        <f t="shared" si="16"/>
        <v>1</v>
      </c>
      <c r="AL16">
        <v>1</v>
      </c>
      <c r="AM16">
        <f>'[1]FLEX SPIDER'!$M12</f>
        <v>0</v>
      </c>
      <c r="AN16">
        <v>0</v>
      </c>
      <c r="AO16">
        <f>'[1]FLEX SPIDER'!$N12</f>
        <v>0</v>
      </c>
      <c r="AP16">
        <v>1</v>
      </c>
      <c r="AQ16">
        <v>1</v>
      </c>
      <c r="AR16">
        <v>0</v>
      </c>
      <c r="AS16">
        <f>'[1]FLEX SPIDER'!$O12</f>
        <v>1</v>
      </c>
      <c r="AT16">
        <v>1</v>
      </c>
      <c r="AU16">
        <f t="shared" si="17"/>
        <v>20.348571428571461</v>
      </c>
      <c r="AV16">
        <f t="shared" si="18"/>
        <v>15.638095238095236</v>
      </c>
      <c r="AW16">
        <f t="shared" si="19"/>
        <v>13.87047619047619</v>
      </c>
      <c r="AX16">
        <f t="shared" si="20"/>
        <v>13.965714285714284</v>
      </c>
      <c r="AY16">
        <v>1</v>
      </c>
      <c r="AZ16">
        <v>1</v>
      </c>
      <c r="BA16">
        <v>1</v>
      </c>
      <c r="BB16">
        <v>6</v>
      </c>
      <c r="BG16">
        <f t="shared" si="4"/>
        <v>95.238095238095227</v>
      </c>
      <c r="BH16" s="10">
        <f t="shared" si="21"/>
        <v>7.2916666666666659E-5</v>
      </c>
    </row>
    <row r="17" spans="1:60" ht="87">
      <c r="A17">
        <v>11</v>
      </c>
      <c r="B17" s="13" t="s">
        <v>253</v>
      </c>
      <c r="C17" s="2" t="s">
        <v>241</v>
      </c>
      <c r="D17">
        <v>1</v>
      </c>
      <c r="E17">
        <v>1</v>
      </c>
      <c r="F17">
        <f t="shared" si="5"/>
        <v>1</v>
      </c>
      <c r="G17">
        <f t="shared" si="6"/>
        <v>30</v>
      </c>
      <c r="H17">
        <f t="shared" si="7"/>
        <v>30</v>
      </c>
      <c r="I17">
        <f t="shared" si="8"/>
        <v>182</v>
      </c>
      <c r="J17">
        <f>'[1]FLEX SPIDER'!$C13</f>
        <v>68</v>
      </c>
      <c r="K17">
        <f t="shared" si="9"/>
        <v>2.2666666666666666</v>
      </c>
      <c r="L17">
        <f t="shared" si="10"/>
        <v>175</v>
      </c>
      <c r="M17">
        <f t="shared" si="11"/>
        <v>5.833333333333333</v>
      </c>
      <c r="N17">
        <v>0</v>
      </c>
      <c r="O17">
        <v>1</v>
      </c>
      <c r="P17">
        <v>0</v>
      </c>
      <c r="Q17">
        <v>0</v>
      </c>
      <c r="R17">
        <f>'[1]FLEX SPIDER'!$E13</f>
        <v>0</v>
      </c>
      <c r="S17">
        <v>1</v>
      </c>
      <c r="T17">
        <f t="shared" si="12"/>
        <v>0</v>
      </c>
      <c r="U17">
        <f>'[1]FLEX SPIDER'!$F13</f>
        <v>1</v>
      </c>
      <c r="V17">
        <v>1</v>
      </c>
      <c r="W17">
        <f t="shared" si="3"/>
        <v>0</v>
      </c>
      <c r="X17">
        <f t="shared" si="13"/>
        <v>1</v>
      </c>
      <c r="Y17">
        <f>'[1]FLEX SPIDER'!$D13</f>
        <v>1</v>
      </c>
      <c r="Z17">
        <f>'[1]FLEX SPIDER'!$G13</f>
        <v>1</v>
      </c>
      <c r="AA17">
        <f>'[1]FLEX SPIDER'!$H13</f>
        <v>1</v>
      </c>
      <c r="AB17">
        <f>'[1]FLEX SPIDER'!$I13</f>
        <v>1</v>
      </c>
      <c r="AC17">
        <v>1</v>
      </c>
      <c r="AD17">
        <f>'[1]FLEX SPIDER'!$J13</f>
        <v>1</v>
      </c>
      <c r="AE17">
        <v>1</v>
      </c>
      <c r="AF17">
        <f t="shared" si="14"/>
        <v>7</v>
      </c>
      <c r="AG17">
        <f>'[1]FLEX SPIDER'!$K13</f>
        <v>1</v>
      </c>
      <c r="AH17">
        <f t="shared" si="15"/>
        <v>1</v>
      </c>
      <c r="AI17">
        <f>'[1]FLEX SPIDER'!$L13</f>
        <v>0</v>
      </c>
      <c r="AJ17">
        <v>1</v>
      </c>
      <c r="AK17">
        <f t="shared" si="16"/>
        <v>1</v>
      </c>
      <c r="AL17">
        <v>0</v>
      </c>
      <c r="AM17">
        <f>'[1]FLEX SPIDER'!$M13</f>
        <v>0</v>
      </c>
      <c r="AN17">
        <v>1</v>
      </c>
      <c r="AO17">
        <f>'[1]FLEX SPIDER'!$N13</f>
        <v>0</v>
      </c>
      <c r="AP17">
        <v>1</v>
      </c>
      <c r="AQ17">
        <v>1</v>
      </c>
      <c r="AR17">
        <v>0</v>
      </c>
      <c r="AS17">
        <f>'[1]FLEX SPIDER'!$O13</f>
        <v>1</v>
      </c>
      <c r="AT17">
        <v>1</v>
      </c>
      <c r="AU17">
        <f t="shared" si="17"/>
        <v>-15.374999999999979</v>
      </c>
      <c r="AV17">
        <f t="shared" si="18"/>
        <v>22.856666666666666</v>
      </c>
      <c r="AW17">
        <f t="shared" si="19"/>
        <v>17.513333333333332</v>
      </c>
      <c r="AX17">
        <f t="shared" si="20"/>
        <v>21.044999999999995</v>
      </c>
      <c r="AY17">
        <v>0</v>
      </c>
      <c r="AZ17">
        <v>1</v>
      </c>
      <c r="BA17">
        <v>1</v>
      </c>
      <c r="BB17">
        <v>12</v>
      </c>
      <c r="BG17">
        <f t="shared" si="4"/>
        <v>233.33333333333334</v>
      </c>
      <c r="BH17" s="10">
        <f t="shared" si="21"/>
        <v>1.0416666666666666E-4</v>
      </c>
    </row>
    <row r="18" spans="1:60" ht="43">
      <c r="A18">
        <v>12</v>
      </c>
      <c r="B18" s="14" t="s">
        <v>254</v>
      </c>
      <c r="C18" s="2" t="s">
        <v>241</v>
      </c>
      <c r="D18">
        <v>1</v>
      </c>
      <c r="E18">
        <v>1</v>
      </c>
      <c r="F18">
        <f t="shared" si="5"/>
        <v>1</v>
      </c>
      <c r="G18">
        <f t="shared" si="6"/>
        <v>16</v>
      </c>
      <c r="H18">
        <f t="shared" si="7"/>
        <v>16</v>
      </c>
      <c r="I18">
        <f t="shared" si="8"/>
        <v>92</v>
      </c>
      <c r="J18">
        <f>'[1]FLEX SPIDER'!$C14</f>
        <v>32</v>
      </c>
      <c r="K18">
        <f t="shared" si="9"/>
        <v>2</v>
      </c>
      <c r="L18">
        <f t="shared" si="10"/>
        <v>90</v>
      </c>
      <c r="M18">
        <f t="shared" si="11"/>
        <v>5.625</v>
      </c>
      <c r="N18" s="19">
        <v>1</v>
      </c>
      <c r="O18">
        <v>1</v>
      </c>
      <c r="P18">
        <v>1</v>
      </c>
      <c r="Q18" s="19">
        <v>1</v>
      </c>
      <c r="R18">
        <f>'[1]FLEX SPIDER'!$E14</f>
        <v>1</v>
      </c>
      <c r="S18">
        <v>1</v>
      </c>
      <c r="T18">
        <f t="shared" si="12"/>
        <v>1</v>
      </c>
      <c r="U18">
        <f>'[1]FLEX SPIDER'!$F14</f>
        <v>1</v>
      </c>
      <c r="V18">
        <v>1</v>
      </c>
      <c r="W18">
        <f t="shared" si="3"/>
        <v>1</v>
      </c>
      <c r="X18">
        <f t="shared" si="13"/>
        <v>1</v>
      </c>
      <c r="Y18">
        <f>'[1]FLEX SPIDER'!$D14</f>
        <v>1</v>
      </c>
      <c r="Z18">
        <f>'[1]FLEX SPIDER'!$G14</f>
        <v>1</v>
      </c>
      <c r="AA18">
        <f>'[1]FLEX SPIDER'!$H14</f>
        <v>1</v>
      </c>
      <c r="AB18">
        <f>'[1]FLEX SPIDER'!$I14</f>
        <v>1</v>
      </c>
      <c r="AC18">
        <v>1</v>
      </c>
      <c r="AD18">
        <f>'[1]FLEX SPIDER'!$J14</f>
        <v>1</v>
      </c>
      <c r="AE18">
        <v>1</v>
      </c>
      <c r="AF18">
        <f t="shared" si="14"/>
        <v>2</v>
      </c>
      <c r="AG18">
        <f>'[1]FLEX SPIDER'!$K14</f>
        <v>1</v>
      </c>
      <c r="AH18">
        <f t="shared" si="15"/>
        <v>1</v>
      </c>
      <c r="AI18">
        <f>'[1]FLEX SPIDER'!$L14</f>
        <v>1</v>
      </c>
      <c r="AJ18">
        <v>1</v>
      </c>
      <c r="AK18">
        <f t="shared" si="16"/>
        <v>1</v>
      </c>
      <c r="AL18">
        <v>1</v>
      </c>
      <c r="AM18">
        <f>'[1]FLEX SPIDER'!$M14</f>
        <v>0</v>
      </c>
      <c r="AN18">
        <v>1</v>
      </c>
      <c r="AO18">
        <f>'[1]FLEX SPIDER'!$N14</f>
        <v>0</v>
      </c>
      <c r="AP18">
        <v>1</v>
      </c>
      <c r="AQ18">
        <v>1</v>
      </c>
      <c r="AR18">
        <v>1</v>
      </c>
      <c r="AS18">
        <f>'[1]FLEX SPIDER'!$O14</f>
        <v>1</v>
      </c>
      <c r="AT18">
        <v>0</v>
      </c>
      <c r="AU18">
        <f t="shared" si="17"/>
        <v>21.395000000000021</v>
      </c>
      <c r="AV18">
        <f t="shared" si="18"/>
        <v>14.250000000000004</v>
      </c>
      <c r="AW18">
        <f t="shared" si="19"/>
        <v>15.424999999999994</v>
      </c>
      <c r="AX18">
        <f t="shared" si="20"/>
        <v>13.063749999999999</v>
      </c>
      <c r="AY18">
        <v>1</v>
      </c>
      <c r="AZ18">
        <v>1</v>
      </c>
      <c r="BA18">
        <v>1</v>
      </c>
      <c r="BB18">
        <v>6</v>
      </c>
      <c r="BG18">
        <f t="shared" si="4"/>
        <v>125</v>
      </c>
      <c r="BH18" s="10">
        <f t="shared" si="21"/>
        <v>5.5555555555555558E-5</v>
      </c>
    </row>
    <row r="19" spans="1:60" ht="72.5">
      <c r="A19">
        <v>13</v>
      </c>
      <c r="B19" s="13" t="s">
        <v>255</v>
      </c>
      <c r="C19" s="2" t="s">
        <v>241</v>
      </c>
      <c r="D19">
        <v>1</v>
      </c>
      <c r="E19">
        <v>1</v>
      </c>
      <c r="F19">
        <f t="shared" si="5"/>
        <v>1</v>
      </c>
      <c r="G19">
        <f t="shared" si="6"/>
        <v>24</v>
      </c>
      <c r="H19">
        <f t="shared" si="7"/>
        <v>24</v>
      </c>
      <c r="I19">
        <f t="shared" si="8"/>
        <v>135</v>
      </c>
      <c r="J19">
        <f>'[1]FLEX SPIDER'!$C15</f>
        <v>47</v>
      </c>
      <c r="K19">
        <f t="shared" si="9"/>
        <v>1.9583333333333333</v>
      </c>
      <c r="L19">
        <f t="shared" si="10"/>
        <v>131</v>
      </c>
      <c r="M19">
        <f t="shared" si="11"/>
        <v>5.458333333333333</v>
      </c>
      <c r="N19" s="20">
        <v>0</v>
      </c>
      <c r="O19">
        <v>1</v>
      </c>
      <c r="P19">
        <v>0</v>
      </c>
      <c r="Q19" s="20">
        <v>0</v>
      </c>
      <c r="R19">
        <f>'[1]FLEX SPIDER'!$E15</f>
        <v>0</v>
      </c>
      <c r="S19">
        <v>1</v>
      </c>
      <c r="T19">
        <f t="shared" si="12"/>
        <v>0</v>
      </c>
      <c r="U19">
        <f>'[1]FLEX SPIDER'!$F15</f>
        <v>1</v>
      </c>
      <c r="V19">
        <v>1</v>
      </c>
      <c r="W19">
        <f t="shared" si="3"/>
        <v>0</v>
      </c>
      <c r="X19">
        <f t="shared" si="13"/>
        <v>1</v>
      </c>
      <c r="Y19">
        <f>'[1]FLEX SPIDER'!$D15</f>
        <v>1</v>
      </c>
      <c r="Z19">
        <f>'[1]FLEX SPIDER'!$G15</f>
        <v>1</v>
      </c>
      <c r="AA19">
        <f>'[1]FLEX SPIDER'!$H15</f>
        <v>1</v>
      </c>
      <c r="AB19">
        <f>'[1]FLEX SPIDER'!$I15</f>
        <v>1</v>
      </c>
      <c r="AC19">
        <v>1</v>
      </c>
      <c r="AD19">
        <f>'[1]FLEX SPIDER'!$J15</f>
        <v>1</v>
      </c>
      <c r="AE19">
        <v>1</v>
      </c>
      <c r="AF19">
        <f t="shared" si="14"/>
        <v>4</v>
      </c>
      <c r="AG19">
        <f>'[1]FLEX SPIDER'!$K15</f>
        <v>1</v>
      </c>
      <c r="AH19">
        <f t="shared" si="15"/>
        <v>1</v>
      </c>
      <c r="AI19">
        <f>'[1]FLEX SPIDER'!$L15</f>
        <v>0</v>
      </c>
      <c r="AJ19">
        <v>1</v>
      </c>
      <c r="AK19">
        <f t="shared" si="16"/>
        <v>1</v>
      </c>
      <c r="AL19">
        <v>0</v>
      </c>
      <c r="AM19">
        <f>'[1]FLEX SPIDER'!$M15</f>
        <v>0</v>
      </c>
      <c r="AN19">
        <v>1</v>
      </c>
      <c r="AO19">
        <f>'[1]FLEX SPIDER'!$N15</f>
        <v>0</v>
      </c>
      <c r="AP19">
        <v>1</v>
      </c>
      <c r="AQ19">
        <v>1</v>
      </c>
      <c r="AR19">
        <v>1</v>
      </c>
      <c r="AS19">
        <f>'[1]FLEX SPIDER'!$O15</f>
        <v>1</v>
      </c>
      <c r="AT19">
        <v>1</v>
      </c>
      <c r="AU19">
        <f t="shared" si="17"/>
        <v>16.800000000000026</v>
      </c>
      <c r="AV19">
        <f t="shared" si="18"/>
        <v>16.878333333333334</v>
      </c>
      <c r="AW19">
        <f t="shared" si="19"/>
        <v>15.061666666666664</v>
      </c>
      <c r="AX19">
        <f t="shared" si="20"/>
        <v>16.278749999999995</v>
      </c>
      <c r="AY19">
        <v>1</v>
      </c>
      <c r="AZ19">
        <v>1</v>
      </c>
      <c r="BA19">
        <v>1</v>
      </c>
      <c r="BB19">
        <v>6</v>
      </c>
      <c r="BG19">
        <f t="shared" si="4"/>
        <v>166.66666666666666</v>
      </c>
      <c r="BH19" s="10">
        <f t="shared" si="21"/>
        <v>8.3333333333333331E-5</v>
      </c>
    </row>
    <row r="20" spans="1:60" ht="43.5">
      <c r="A20">
        <v>14</v>
      </c>
      <c r="B20" s="13" t="s">
        <v>256</v>
      </c>
      <c r="C20" s="2" t="s">
        <v>241</v>
      </c>
      <c r="D20">
        <v>1</v>
      </c>
      <c r="E20">
        <v>1</v>
      </c>
      <c r="F20">
        <f t="shared" si="5"/>
        <v>1</v>
      </c>
      <c r="G20">
        <f t="shared" si="6"/>
        <v>19</v>
      </c>
      <c r="H20">
        <f t="shared" si="7"/>
        <v>19</v>
      </c>
      <c r="I20">
        <f t="shared" si="8"/>
        <v>90</v>
      </c>
      <c r="J20">
        <f>'[1]FLEX SPIDER'!$C16</f>
        <v>35</v>
      </c>
      <c r="K20">
        <f t="shared" si="9"/>
        <v>1.8421052631578947</v>
      </c>
      <c r="L20">
        <f t="shared" si="10"/>
        <v>88</v>
      </c>
      <c r="M20">
        <f t="shared" si="11"/>
        <v>4.6315789473684212</v>
      </c>
      <c r="N20" s="20">
        <v>0</v>
      </c>
      <c r="O20">
        <v>1</v>
      </c>
      <c r="P20">
        <v>0</v>
      </c>
      <c r="Q20" s="20">
        <v>0</v>
      </c>
      <c r="R20">
        <f>'[1]FLEX SPIDER'!$E16</f>
        <v>1</v>
      </c>
      <c r="S20">
        <v>1</v>
      </c>
      <c r="T20">
        <f t="shared" si="12"/>
        <v>0</v>
      </c>
      <c r="U20">
        <f>'[1]FLEX SPIDER'!$F16</f>
        <v>1</v>
      </c>
      <c r="V20">
        <v>1</v>
      </c>
      <c r="W20">
        <f t="shared" si="3"/>
        <v>0</v>
      </c>
      <c r="X20">
        <f t="shared" si="13"/>
        <v>1</v>
      </c>
      <c r="Y20">
        <f>'[1]FLEX SPIDER'!$D16</f>
        <v>1</v>
      </c>
      <c r="Z20">
        <f>'[1]FLEX SPIDER'!$G16</f>
        <v>1</v>
      </c>
      <c r="AA20">
        <f>'[1]FLEX SPIDER'!$H16</f>
        <v>1</v>
      </c>
      <c r="AB20">
        <f>'[1]FLEX SPIDER'!$I16</f>
        <v>1</v>
      </c>
      <c r="AC20">
        <v>1</v>
      </c>
      <c r="AD20">
        <f>'[1]FLEX SPIDER'!$J16</f>
        <v>1</v>
      </c>
      <c r="AE20">
        <v>1</v>
      </c>
      <c r="AF20">
        <f t="shared" si="14"/>
        <v>2</v>
      </c>
      <c r="AG20">
        <f>'[1]FLEX SPIDER'!$K16</f>
        <v>1</v>
      </c>
      <c r="AH20">
        <f t="shared" si="15"/>
        <v>1</v>
      </c>
      <c r="AI20">
        <f>'[1]FLEX SPIDER'!$L16</f>
        <v>0</v>
      </c>
      <c r="AJ20">
        <v>1</v>
      </c>
      <c r="AK20">
        <f t="shared" si="16"/>
        <v>1</v>
      </c>
      <c r="AL20">
        <v>1</v>
      </c>
      <c r="AM20">
        <f>'[1]FLEX SPIDER'!$M16</f>
        <v>0</v>
      </c>
      <c r="AN20">
        <v>1</v>
      </c>
      <c r="AO20">
        <f>'[1]FLEX SPIDER'!$N16</f>
        <v>0</v>
      </c>
      <c r="AP20">
        <v>1</v>
      </c>
      <c r="AQ20">
        <v>1</v>
      </c>
      <c r="AR20">
        <v>1</v>
      </c>
      <c r="AS20">
        <f>'[1]FLEX SPIDER'!$O16</f>
        <v>1</v>
      </c>
      <c r="AT20">
        <v>1</v>
      </c>
      <c r="AU20">
        <f t="shared" si="17"/>
        <v>31.707894736842121</v>
      </c>
      <c r="AV20">
        <f t="shared" si="18"/>
        <v>13.556842105263158</v>
      </c>
      <c r="AW20">
        <f t="shared" si="19"/>
        <v>9.8757894736842111</v>
      </c>
      <c r="AX20">
        <f t="shared" si="20"/>
        <v>9.8847368421052657</v>
      </c>
      <c r="AY20">
        <v>1</v>
      </c>
      <c r="AZ20">
        <v>1</v>
      </c>
      <c r="BA20">
        <v>1</v>
      </c>
      <c r="BB20">
        <v>3</v>
      </c>
      <c r="BG20">
        <f t="shared" si="4"/>
        <v>105.26315789473684</v>
      </c>
      <c r="BH20" s="10">
        <f t="shared" si="21"/>
        <v>6.597222222222223E-5</v>
      </c>
    </row>
    <row r="21" spans="1:60" ht="87">
      <c r="A21">
        <v>15</v>
      </c>
      <c r="B21" s="2" t="s">
        <v>257</v>
      </c>
      <c r="C21" s="2" t="s">
        <v>243</v>
      </c>
      <c r="D21">
        <v>1</v>
      </c>
      <c r="E21">
        <v>1</v>
      </c>
      <c r="F21">
        <f t="shared" si="5"/>
        <v>1</v>
      </c>
      <c r="G21">
        <f t="shared" si="6"/>
        <v>35</v>
      </c>
      <c r="H21">
        <f t="shared" si="7"/>
        <v>35</v>
      </c>
      <c r="I21">
        <f t="shared" si="8"/>
        <v>172</v>
      </c>
      <c r="J21">
        <f>'[1]FLEX SPIDER'!$C17</f>
        <v>66</v>
      </c>
      <c r="K21">
        <f t="shared" si="9"/>
        <v>1.8857142857142857</v>
      </c>
      <c r="L21">
        <f t="shared" si="10"/>
        <v>169</v>
      </c>
      <c r="M21">
        <f t="shared" si="11"/>
        <v>4.8285714285714283</v>
      </c>
      <c r="N21" s="19">
        <v>1</v>
      </c>
      <c r="O21">
        <v>1</v>
      </c>
      <c r="P21">
        <v>1</v>
      </c>
      <c r="Q21" s="19">
        <v>1</v>
      </c>
      <c r="R21">
        <f>'[1]FLEX SPIDER'!$E17</f>
        <v>0</v>
      </c>
      <c r="S21">
        <v>1</v>
      </c>
      <c r="T21">
        <f t="shared" si="12"/>
        <v>0</v>
      </c>
      <c r="U21">
        <f>'[1]FLEX SPIDER'!$F17</f>
        <v>1</v>
      </c>
      <c r="V21">
        <v>1</v>
      </c>
      <c r="W21">
        <f t="shared" si="3"/>
        <v>0</v>
      </c>
      <c r="X21">
        <f t="shared" si="13"/>
        <v>1</v>
      </c>
      <c r="Y21">
        <f>'[1]FLEX SPIDER'!$D17</f>
        <v>1</v>
      </c>
      <c r="Z21">
        <f>'[1]FLEX SPIDER'!$G17</f>
        <v>1</v>
      </c>
      <c r="AA21">
        <f>'[1]FLEX SPIDER'!$H17</f>
        <v>1</v>
      </c>
      <c r="AB21">
        <f>'[1]FLEX SPIDER'!$I17</f>
        <v>1</v>
      </c>
      <c r="AC21">
        <v>1</v>
      </c>
      <c r="AD21">
        <f>'[1]FLEX SPIDER'!$J17</f>
        <v>1</v>
      </c>
      <c r="AE21">
        <v>1</v>
      </c>
      <c r="AF21">
        <f t="shared" si="14"/>
        <v>3</v>
      </c>
      <c r="AG21">
        <f>'[1]FLEX SPIDER'!$K17</f>
        <v>0</v>
      </c>
      <c r="AH21">
        <f t="shared" si="15"/>
        <v>1</v>
      </c>
      <c r="AI21">
        <f>'[1]FLEX SPIDER'!$L17</f>
        <v>0</v>
      </c>
      <c r="AJ21">
        <v>1</v>
      </c>
      <c r="AK21">
        <f t="shared" si="16"/>
        <v>1</v>
      </c>
      <c r="AL21">
        <v>0</v>
      </c>
      <c r="AM21">
        <f>'[1]FLEX SPIDER'!$M17</f>
        <v>0</v>
      </c>
      <c r="AN21">
        <v>1</v>
      </c>
      <c r="AO21">
        <f>'[1]FLEX SPIDER'!$N17</f>
        <v>0</v>
      </c>
      <c r="AP21">
        <v>1</v>
      </c>
      <c r="AQ21">
        <v>1</v>
      </c>
      <c r="AR21">
        <v>1</v>
      </c>
      <c r="AS21">
        <f>'[1]FLEX SPIDER'!$O17</f>
        <v>1</v>
      </c>
      <c r="AT21">
        <v>1</v>
      </c>
      <c r="AU21">
        <f t="shared" si="17"/>
        <v>11.778571428571446</v>
      </c>
      <c r="AV21">
        <f t="shared" si="18"/>
        <v>20.311428571428575</v>
      </c>
      <c r="AW21">
        <f t="shared" si="19"/>
        <v>11.746285714285708</v>
      </c>
      <c r="AX21">
        <f t="shared" si="20"/>
        <v>18.812571428571424</v>
      </c>
      <c r="AY21">
        <v>1</v>
      </c>
      <c r="AZ21">
        <v>1</v>
      </c>
      <c r="BA21">
        <v>1</v>
      </c>
      <c r="BB21">
        <v>8</v>
      </c>
      <c r="BG21">
        <f t="shared" si="4"/>
        <v>85.714285714285708</v>
      </c>
      <c r="BH21" s="10">
        <f t="shared" si="21"/>
        <v>1.2152777777777776E-4</v>
      </c>
    </row>
    <row r="22" spans="1:60" ht="72.5">
      <c r="A22">
        <v>16</v>
      </c>
      <c r="B22" s="13" t="s">
        <v>258</v>
      </c>
      <c r="C22" s="2" t="s">
        <v>241</v>
      </c>
      <c r="D22">
        <v>1</v>
      </c>
      <c r="E22">
        <v>1</v>
      </c>
      <c r="F22">
        <f t="shared" si="5"/>
        <v>1</v>
      </c>
      <c r="G22">
        <f t="shared" si="6"/>
        <v>27</v>
      </c>
      <c r="H22">
        <f t="shared" si="7"/>
        <v>27</v>
      </c>
      <c r="I22">
        <f t="shared" si="8"/>
        <v>130</v>
      </c>
      <c r="J22">
        <f>'[1]FLEX SPIDER'!$C18</f>
        <v>47</v>
      </c>
      <c r="K22">
        <f t="shared" si="9"/>
        <v>1.7407407407407407</v>
      </c>
      <c r="L22">
        <f t="shared" si="10"/>
        <v>127</v>
      </c>
      <c r="M22">
        <f t="shared" si="11"/>
        <v>4.7037037037037033</v>
      </c>
      <c r="N22" s="20">
        <v>0</v>
      </c>
      <c r="O22">
        <v>1</v>
      </c>
      <c r="P22">
        <v>1</v>
      </c>
      <c r="Q22" s="20">
        <v>0</v>
      </c>
      <c r="R22">
        <f>'[1]FLEX SPIDER'!$E18</f>
        <v>1</v>
      </c>
      <c r="S22">
        <v>1</v>
      </c>
      <c r="T22">
        <f t="shared" si="12"/>
        <v>0</v>
      </c>
      <c r="U22">
        <f>'[1]FLEX SPIDER'!$F18</f>
        <v>0</v>
      </c>
      <c r="V22">
        <v>1</v>
      </c>
      <c r="W22">
        <f t="shared" si="3"/>
        <v>0</v>
      </c>
      <c r="X22">
        <f t="shared" si="13"/>
        <v>1</v>
      </c>
      <c r="Y22">
        <f>'[1]FLEX SPIDER'!$D18</f>
        <v>1</v>
      </c>
      <c r="Z22">
        <f>'[1]FLEX SPIDER'!$G18</f>
        <v>0</v>
      </c>
      <c r="AA22">
        <f>'[1]FLEX SPIDER'!$H18</f>
        <v>1</v>
      </c>
      <c r="AB22">
        <f>'[1]FLEX SPIDER'!$I18</f>
        <v>1</v>
      </c>
      <c r="AC22">
        <v>1</v>
      </c>
      <c r="AD22">
        <f>'[1]FLEX SPIDER'!$J18</f>
        <v>1</v>
      </c>
      <c r="AE22">
        <v>1</v>
      </c>
      <c r="AF22">
        <f t="shared" si="14"/>
        <v>3</v>
      </c>
      <c r="AG22">
        <f>'[1]FLEX SPIDER'!$K18</f>
        <v>0</v>
      </c>
      <c r="AH22">
        <f t="shared" si="15"/>
        <v>1</v>
      </c>
      <c r="AI22">
        <f>'[1]FLEX SPIDER'!$L18</f>
        <v>1</v>
      </c>
      <c r="AJ22">
        <v>1</v>
      </c>
      <c r="AK22">
        <f t="shared" si="16"/>
        <v>1</v>
      </c>
      <c r="AL22">
        <v>1</v>
      </c>
      <c r="AM22">
        <f>'[1]FLEX SPIDER'!$M18</f>
        <v>0</v>
      </c>
      <c r="AN22">
        <v>0</v>
      </c>
      <c r="AO22">
        <f>'[1]FLEX SPIDER'!$N18</f>
        <v>0</v>
      </c>
      <c r="AP22">
        <v>1</v>
      </c>
      <c r="AQ22">
        <v>1</v>
      </c>
      <c r="AR22">
        <v>1</v>
      </c>
      <c r="AS22">
        <f>'[1]FLEX SPIDER'!$O18</f>
        <v>1</v>
      </c>
      <c r="AT22">
        <v>1</v>
      </c>
      <c r="AU22">
        <f t="shared" si="17"/>
        <v>32.163333333333355</v>
      </c>
      <c r="AV22">
        <f t="shared" si="18"/>
        <v>15.480740740740742</v>
      </c>
      <c r="AW22">
        <f t="shared" si="19"/>
        <v>10.761481481481479</v>
      </c>
      <c r="AX22">
        <f t="shared" si="20"/>
        <v>14.224444444444444</v>
      </c>
      <c r="AY22">
        <v>1</v>
      </c>
      <c r="AZ22">
        <v>1</v>
      </c>
      <c r="BA22">
        <v>1</v>
      </c>
      <c r="BB22">
        <v>6</v>
      </c>
      <c r="BG22">
        <f t="shared" si="4"/>
        <v>111.1111111111111</v>
      </c>
      <c r="BH22" s="10">
        <f t="shared" si="21"/>
        <v>9.3750000000000016E-5</v>
      </c>
    </row>
    <row r="23" spans="1:60" ht="72.5">
      <c r="A23">
        <v>17</v>
      </c>
      <c r="B23" s="2" t="s">
        <v>259</v>
      </c>
      <c r="C23" s="2" t="s">
        <v>243</v>
      </c>
      <c r="D23">
        <v>1</v>
      </c>
      <c r="E23">
        <v>1</v>
      </c>
      <c r="F23">
        <f t="shared" si="5"/>
        <v>1</v>
      </c>
      <c r="G23">
        <f t="shared" si="6"/>
        <v>30</v>
      </c>
      <c r="H23">
        <f t="shared" si="7"/>
        <v>30</v>
      </c>
      <c r="I23">
        <f t="shared" si="8"/>
        <v>147</v>
      </c>
      <c r="J23">
        <f>'[1]FLEX SPIDER'!$C19</f>
        <v>50</v>
      </c>
      <c r="K23">
        <f t="shared" si="9"/>
        <v>1.6666666666666667</v>
      </c>
      <c r="L23">
        <f t="shared" si="10"/>
        <v>142</v>
      </c>
      <c r="M23">
        <f t="shared" si="11"/>
        <v>4.7333333333333334</v>
      </c>
      <c r="N23" s="20">
        <v>0</v>
      </c>
      <c r="O23">
        <v>0</v>
      </c>
      <c r="P23">
        <v>0</v>
      </c>
      <c r="Q23" s="20">
        <v>0</v>
      </c>
      <c r="R23">
        <f>'[1]FLEX SPIDER'!$E19</f>
        <v>1</v>
      </c>
      <c r="S23">
        <v>1</v>
      </c>
      <c r="T23">
        <f t="shared" si="12"/>
        <v>0</v>
      </c>
      <c r="U23">
        <f>'[1]FLEX SPIDER'!$F19</f>
        <v>1</v>
      </c>
      <c r="V23">
        <v>1</v>
      </c>
      <c r="W23">
        <f t="shared" si="3"/>
        <v>0</v>
      </c>
      <c r="X23">
        <f t="shared" si="13"/>
        <v>1</v>
      </c>
      <c r="Y23">
        <f>'[1]FLEX SPIDER'!$D19</f>
        <v>1</v>
      </c>
      <c r="Z23">
        <f>'[1]FLEX SPIDER'!$G19</f>
        <v>1</v>
      </c>
      <c r="AA23">
        <f>'[1]FLEX SPIDER'!$H19</f>
        <v>1</v>
      </c>
      <c r="AB23">
        <f>'[1]FLEX SPIDER'!$I19</f>
        <v>1</v>
      </c>
      <c r="AC23">
        <v>1</v>
      </c>
      <c r="AD23">
        <f>'[1]FLEX SPIDER'!$J19</f>
        <v>1</v>
      </c>
      <c r="AE23">
        <v>1</v>
      </c>
      <c r="AF23">
        <f t="shared" si="14"/>
        <v>5</v>
      </c>
      <c r="AG23">
        <f>'[1]FLEX SPIDER'!$K19</f>
        <v>1</v>
      </c>
      <c r="AH23">
        <f t="shared" si="15"/>
        <v>1</v>
      </c>
      <c r="AI23">
        <f>'[1]FLEX SPIDER'!$L19</f>
        <v>0</v>
      </c>
      <c r="AJ23">
        <v>1</v>
      </c>
      <c r="AK23">
        <f t="shared" si="16"/>
        <v>0</v>
      </c>
      <c r="AL23">
        <v>0</v>
      </c>
      <c r="AM23">
        <f>'[1]FLEX SPIDER'!$M19</f>
        <v>0</v>
      </c>
      <c r="AN23">
        <v>0</v>
      </c>
      <c r="AO23">
        <f>'[1]FLEX SPIDER'!$N19</f>
        <v>0</v>
      </c>
      <c r="AP23">
        <v>1</v>
      </c>
      <c r="AQ23">
        <v>1</v>
      </c>
      <c r="AR23">
        <v>1</v>
      </c>
      <c r="AS23">
        <f>'[1]FLEX SPIDER'!$O19</f>
        <v>0</v>
      </c>
      <c r="AT23">
        <v>1</v>
      </c>
      <c r="AU23">
        <f t="shared" si="17"/>
        <v>35.385000000000012</v>
      </c>
      <c r="AV23">
        <f t="shared" si="18"/>
        <v>15.776666666666667</v>
      </c>
      <c r="AW23">
        <f t="shared" si="19"/>
        <v>11.045333333333332</v>
      </c>
      <c r="AX23">
        <f t="shared" si="20"/>
        <v>15.863999999999997</v>
      </c>
      <c r="AY23">
        <v>1</v>
      </c>
      <c r="AZ23">
        <v>1</v>
      </c>
      <c r="BA23">
        <v>1</v>
      </c>
      <c r="BB23">
        <v>9</v>
      </c>
      <c r="BG23">
        <f t="shared" si="4"/>
        <v>166.66666666666666</v>
      </c>
      <c r="BH23" s="10">
        <f t="shared" si="21"/>
        <v>1.0416666666666666E-4</v>
      </c>
    </row>
    <row r="24" spans="1:60" ht="127">
      <c r="A24">
        <v>18</v>
      </c>
      <c r="B24" s="14" t="s">
        <v>260</v>
      </c>
      <c r="C24" s="2" t="s">
        <v>241</v>
      </c>
      <c r="D24">
        <v>1</v>
      </c>
      <c r="E24">
        <v>1</v>
      </c>
      <c r="F24">
        <f t="shared" si="5"/>
        <v>1</v>
      </c>
      <c r="G24">
        <f t="shared" si="6"/>
        <v>48</v>
      </c>
      <c r="H24">
        <f t="shared" si="7"/>
        <v>48</v>
      </c>
      <c r="I24">
        <f t="shared" si="8"/>
        <v>251</v>
      </c>
      <c r="J24">
        <f>'[1]FLEX SPIDER'!$C20</f>
        <v>90</v>
      </c>
      <c r="K24">
        <f t="shared" si="9"/>
        <v>1.875</v>
      </c>
      <c r="L24">
        <f t="shared" si="10"/>
        <v>245</v>
      </c>
      <c r="M24">
        <f t="shared" si="11"/>
        <v>5.104166666666667</v>
      </c>
      <c r="N24" s="20">
        <v>0</v>
      </c>
      <c r="O24">
        <v>1</v>
      </c>
      <c r="P24">
        <v>1</v>
      </c>
      <c r="Q24" s="20">
        <v>0</v>
      </c>
      <c r="R24">
        <f>'[1]FLEX SPIDER'!$E20</f>
        <v>0</v>
      </c>
      <c r="S24">
        <v>1</v>
      </c>
      <c r="T24">
        <f t="shared" si="12"/>
        <v>0</v>
      </c>
      <c r="U24">
        <f>'[1]FLEX SPIDER'!$F20</f>
        <v>1</v>
      </c>
      <c r="V24">
        <v>1</v>
      </c>
      <c r="W24">
        <f t="shared" si="3"/>
        <v>0</v>
      </c>
      <c r="X24">
        <f t="shared" si="13"/>
        <v>1</v>
      </c>
      <c r="Y24">
        <f>'[1]FLEX SPIDER'!$D20</f>
        <v>0</v>
      </c>
      <c r="Z24">
        <f>'[1]FLEX SPIDER'!$G20</f>
        <v>1</v>
      </c>
      <c r="AA24">
        <f>'[1]FLEX SPIDER'!$H20</f>
        <v>0</v>
      </c>
      <c r="AB24">
        <f>'[1]FLEX SPIDER'!$I20</f>
        <v>1</v>
      </c>
      <c r="AC24">
        <v>1</v>
      </c>
      <c r="AD24">
        <f>'[1]FLEX SPIDER'!$J20</f>
        <v>1</v>
      </c>
      <c r="AE24">
        <v>1</v>
      </c>
      <c r="AF24">
        <f t="shared" si="14"/>
        <v>6</v>
      </c>
      <c r="AG24">
        <f>'[1]FLEX SPIDER'!$K20</f>
        <v>1</v>
      </c>
      <c r="AH24">
        <f t="shared" si="15"/>
        <v>1</v>
      </c>
      <c r="AI24">
        <f>'[1]FLEX SPIDER'!$L20</f>
        <v>0</v>
      </c>
      <c r="AJ24">
        <v>1</v>
      </c>
      <c r="AK24">
        <f t="shared" si="16"/>
        <v>0</v>
      </c>
      <c r="AL24">
        <v>0</v>
      </c>
      <c r="AM24">
        <f>'[1]FLEX SPIDER'!$M20</f>
        <v>0</v>
      </c>
      <c r="AN24">
        <v>1</v>
      </c>
      <c r="AO24">
        <f>'[1]FLEX SPIDER'!$N20</f>
        <v>0</v>
      </c>
      <c r="AP24">
        <v>1</v>
      </c>
      <c r="AQ24">
        <v>1</v>
      </c>
      <c r="AR24">
        <v>0</v>
      </c>
      <c r="AS24">
        <f>'[1]FLEX SPIDER'!$O20</f>
        <v>0</v>
      </c>
      <c r="AT24">
        <v>1</v>
      </c>
      <c r="AU24">
        <f t="shared" si="17"/>
        <v>-0.50999999999999091</v>
      </c>
      <c r="AV24">
        <f t="shared" si="18"/>
        <v>25.254999999999999</v>
      </c>
      <c r="AW24">
        <f t="shared" si="19"/>
        <v>13.595833333333335</v>
      </c>
      <c r="AX24">
        <f t="shared" si="20"/>
        <v>26.610625000000006</v>
      </c>
      <c r="AY24">
        <v>0</v>
      </c>
      <c r="AZ24">
        <v>1</v>
      </c>
      <c r="BA24">
        <v>1</v>
      </c>
      <c r="BB24">
        <v>16</v>
      </c>
      <c r="BG24">
        <f t="shared" si="4"/>
        <v>125</v>
      </c>
      <c r="BH24" s="10">
        <f t="shared" si="21"/>
        <v>1.6666666666666666E-4</v>
      </c>
    </row>
    <row r="25" spans="1:60">
      <c r="F25">
        <f t="shared" si="5"/>
        <v>0</v>
      </c>
      <c r="G25">
        <f t="shared" si="6"/>
        <v>0</v>
      </c>
      <c r="H25">
        <f t="shared" si="7"/>
        <v>0</v>
      </c>
      <c r="I25">
        <f t="shared" si="8"/>
        <v>0</v>
      </c>
      <c r="J25">
        <f>'[1]FLEX SPIDER'!$C21</f>
        <v>0</v>
      </c>
      <c r="K25">
        <f t="shared" si="9"/>
        <v>0</v>
      </c>
      <c r="L25">
        <f t="shared" si="10"/>
        <v>0</v>
      </c>
      <c r="M25">
        <f t="shared" si="11"/>
        <v>0</v>
      </c>
      <c r="R25">
        <f>'[1]FLEX SPIDER'!$E21</f>
        <v>0</v>
      </c>
      <c r="T25">
        <f t="shared" si="12"/>
        <v>0</v>
      </c>
      <c r="U25">
        <f>'[1]FLEX SPIDER'!$F21</f>
        <v>0</v>
      </c>
      <c r="W25">
        <f t="shared" si="3"/>
        <v>0</v>
      </c>
      <c r="X25">
        <f t="shared" si="13"/>
        <v>0</v>
      </c>
      <c r="Y25">
        <f>'[1]FLEX SPIDER'!$D21</f>
        <v>0</v>
      </c>
      <c r="Z25">
        <f>'[1]FLEX SPIDER'!$G21</f>
        <v>0</v>
      </c>
      <c r="AA25">
        <f>'[1]FLEX SPIDER'!$H21</f>
        <v>0</v>
      </c>
      <c r="AB25">
        <f>'[1]FLEX SPIDER'!$I21</f>
        <v>0</v>
      </c>
      <c r="AD25">
        <f>'[1]FLEX SPIDER'!$J21</f>
        <v>0</v>
      </c>
      <c r="AF25">
        <f t="shared" si="14"/>
        <v>0</v>
      </c>
      <c r="AG25">
        <f>'[1]FLEX SPIDER'!$K21</f>
        <v>0</v>
      </c>
      <c r="AH25">
        <f t="shared" si="15"/>
        <v>0</v>
      </c>
      <c r="AI25">
        <f>'[1]FLEX SPIDER'!$L21</f>
        <v>0</v>
      </c>
      <c r="AK25">
        <f t="shared" si="16"/>
        <v>0</v>
      </c>
      <c r="AM25">
        <f>'[1]FLEX SPIDER'!$M21</f>
        <v>0</v>
      </c>
      <c r="AO25">
        <f>'[1]FLEX SPIDER'!$N21</f>
        <v>0</v>
      </c>
      <c r="AS25">
        <f>'[1]FLEX SPIDER'!$O21</f>
        <v>0</v>
      </c>
      <c r="AU25">
        <f t="shared" si="17"/>
        <v>0</v>
      </c>
      <c r="AV25">
        <f t="shared" si="18"/>
        <v>0</v>
      </c>
      <c r="AW25">
        <f t="shared" si="19"/>
        <v>0</v>
      </c>
      <c r="AX25">
        <f t="shared" si="20"/>
        <v>0</v>
      </c>
      <c r="BG25">
        <f t="shared" si="4"/>
        <v>0</v>
      </c>
      <c r="BH25" s="10">
        <f t="shared" si="21"/>
        <v>0</v>
      </c>
    </row>
    <row r="26" spans="1:60">
      <c r="F26">
        <f t="shared" si="5"/>
        <v>0</v>
      </c>
      <c r="G26">
        <f t="shared" si="6"/>
        <v>0</v>
      </c>
      <c r="H26">
        <f t="shared" si="7"/>
        <v>0</v>
      </c>
      <c r="I26">
        <f t="shared" si="8"/>
        <v>0</v>
      </c>
      <c r="J26">
        <f>'[1]FLEX SPIDER'!$C22</f>
        <v>0</v>
      </c>
      <c r="K26">
        <f t="shared" si="9"/>
        <v>0</v>
      </c>
      <c r="L26">
        <f t="shared" si="10"/>
        <v>0</v>
      </c>
      <c r="M26">
        <f t="shared" si="11"/>
        <v>0</v>
      </c>
      <c r="R26">
        <f>'[1]FLEX SPIDER'!$E22</f>
        <v>0</v>
      </c>
      <c r="T26">
        <f t="shared" si="12"/>
        <v>0</v>
      </c>
      <c r="U26">
        <f>'[1]FLEX SPIDER'!$F22</f>
        <v>0</v>
      </c>
      <c r="W26">
        <f t="shared" si="3"/>
        <v>0</v>
      </c>
      <c r="X26">
        <f t="shared" si="13"/>
        <v>0</v>
      </c>
      <c r="Y26">
        <f>'[1]FLEX SPIDER'!$D22</f>
        <v>0</v>
      </c>
      <c r="Z26">
        <f>'[1]FLEX SPIDER'!$G22</f>
        <v>0</v>
      </c>
      <c r="AA26">
        <f>'[1]FLEX SPIDER'!$H22</f>
        <v>0</v>
      </c>
      <c r="AB26">
        <f>'[1]FLEX SPIDER'!$I22</f>
        <v>0</v>
      </c>
      <c r="AD26">
        <f>'[1]FLEX SPIDER'!$J22</f>
        <v>0</v>
      </c>
      <c r="AF26">
        <f t="shared" si="14"/>
        <v>0</v>
      </c>
      <c r="AG26">
        <f>'[1]FLEX SPIDER'!$K22</f>
        <v>0</v>
      </c>
      <c r="AH26">
        <f t="shared" si="15"/>
        <v>0</v>
      </c>
      <c r="AI26">
        <f>'[1]FLEX SPIDER'!$L22</f>
        <v>0</v>
      </c>
      <c r="AK26">
        <f t="shared" si="16"/>
        <v>0</v>
      </c>
      <c r="AM26">
        <f>'[1]FLEX SPIDER'!$M22</f>
        <v>0</v>
      </c>
      <c r="AO26">
        <f>'[1]FLEX SPIDER'!$N22</f>
        <v>0</v>
      </c>
      <c r="AS26">
        <f>'[1]FLEX SPIDER'!$O22</f>
        <v>0</v>
      </c>
      <c r="AU26">
        <f t="shared" si="17"/>
        <v>0</v>
      </c>
      <c r="AV26">
        <f t="shared" si="18"/>
        <v>0</v>
      </c>
      <c r="AW26">
        <f t="shared" si="19"/>
        <v>0</v>
      </c>
      <c r="AX26">
        <f t="shared" si="20"/>
        <v>0</v>
      </c>
      <c r="BG26">
        <f t="shared" si="4"/>
        <v>0</v>
      </c>
      <c r="BH26" s="10">
        <f t="shared" si="21"/>
        <v>0</v>
      </c>
    </row>
    <row r="27" spans="1:60">
      <c r="F27">
        <f t="shared" si="5"/>
        <v>0</v>
      </c>
      <c r="G27">
        <f t="shared" si="6"/>
        <v>0</v>
      </c>
      <c r="H27">
        <f t="shared" si="7"/>
        <v>0</v>
      </c>
      <c r="I27">
        <f t="shared" si="8"/>
        <v>0</v>
      </c>
      <c r="J27">
        <f>'[1]FLEX SPIDER'!$C23</f>
        <v>0</v>
      </c>
      <c r="K27">
        <f t="shared" si="9"/>
        <v>0</v>
      </c>
      <c r="L27">
        <f t="shared" si="10"/>
        <v>0</v>
      </c>
      <c r="M27">
        <f t="shared" si="11"/>
        <v>0</v>
      </c>
      <c r="R27">
        <f>'[1]FLEX SPIDER'!$E23</f>
        <v>0</v>
      </c>
      <c r="T27">
        <f t="shared" si="12"/>
        <v>0</v>
      </c>
      <c r="U27">
        <f>'[1]FLEX SPIDER'!$F23</f>
        <v>0</v>
      </c>
      <c r="W27">
        <f t="shared" si="3"/>
        <v>0</v>
      </c>
      <c r="X27">
        <f t="shared" si="13"/>
        <v>0</v>
      </c>
      <c r="Y27">
        <f>'[1]FLEX SPIDER'!$D23</f>
        <v>0</v>
      </c>
      <c r="Z27">
        <f>'[1]FLEX SPIDER'!$G23</f>
        <v>0</v>
      </c>
      <c r="AA27">
        <f>'[1]FLEX SPIDER'!$H23</f>
        <v>0</v>
      </c>
      <c r="AB27">
        <f>'[1]FLEX SPIDER'!$I23</f>
        <v>0</v>
      </c>
      <c r="AD27">
        <f>'[1]FLEX SPIDER'!$J23</f>
        <v>0</v>
      </c>
      <c r="AF27">
        <f t="shared" si="14"/>
        <v>0</v>
      </c>
      <c r="AG27">
        <f>'[1]FLEX SPIDER'!$K23</f>
        <v>0</v>
      </c>
      <c r="AH27">
        <f t="shared" si="15"/>
        <v>0</v>
      </c>
      <c r="AI27">
        <f>'[1]FLEX SPIDER'!$L23</f>
        <v>0</v>
      </c>
      <c r="AK27">
        <f t="shared" si="16"/>
        <v>0</v>
      </c>
      <c r="AM27">
        <f>'[1]FLEX SPIDER'!$M23</f>
        <v>0</v>
      </c>
      <c r="AO27">
        <f>'[1]FLEX SPIDER'!$N23</f>
        <v>0</v>
      </c>
      <c r="AS27">
        <f>'[1]FLEX SPIDER'!$O23</f>
        <v>0</v>
      </c>
      <c r="AU27">
        <f t="shared" si="17"/>
        <v>0</v>
      </c>
      <c r="AV27">
        <f t="shared" si="18"/>
        <v>0</v>
      </c>
      <c r="AW27">
        <f t="shared" si="19"/>
        <v>0</v>
      </c>
      <c r="AX27">
        <f t="shared" si="20"/>
        <v>0</v>
      </c>
      <c r="BG27">
        <f t="shared" si="4"/>
        <v>0</v>
      </c>
      <c r="BH27" s="10">
        <f t="shared" si="21"/>
        <v>0</v>
      </c>
    </row>
    <row r="28" spans="1:60">
      <c r="F28">
        <f t="shared" si="5"/>
        <v>0</v>
      </c>
      <c r="G28">
        <f t="shared" si="6"/>
        <v>0</v>
      </c>
      <c r="H28">
        <f t="shared" si="7"/>
        <v>0</v>
      </c>
      <c r="I28">
        <f t="shared" si="8"/>
        <v>0</v>
      </c>
      <c r="J28">
        <f>'[1]FLEX SPIDER'!$C24</f>
        <v>0</v>
      </c>
      <c r="K28">
        <f t="shared" si="9"/>
        <v>0</v>
      </c>
      <c r="L28">
        <f t="shared" si="10"/>
        <v>0</v>
      </c>
      <c r="M28">
        <f t="shared" si="11"/>
        <v>0</v>
      </c>
      <c r="R28">
        <f>'[1]FLEX SPIDER'!$E24</f>
        <v>0</v>
      </c>
      <c r="T28">
        <f t="shared" si="12"/>
        <v>0</v>
      </c>
      <c r="U28">
        <f>'[1]FLEX SPIDER'!$F24</f>
        <v>0</v>
      </c>
      <c r="W28">
        <f t="shared" si="3"/>
        <v>0</v>
      </c>
      <c r="X28">
        <f t="shared" si="13"/>
        <v>0</v>
      </c>
      <c r="Y28">
        <f>'[1]FLEX SPIDER'!$D24</f>
        <v>0</v>
      </c>
      <c r="Z28">
        <f>'[1]FLEX SPIDER'!$G24</f>
        <v>0</v>
      </c>
      <c r="AA28">
        <f>'[1]FLEX SPIDER'!$H24</f>
        <v>0</v>
      </c>
      <c r="AB28">
        <f>'[1]FLEX SPIDER'!$I24</f>
        <v>0</v>
      </c>
      <c r="AD28">
        <f>'[1]FLEX SPIDER'!$J24</f>
        <v>0</v>
      </c>
      <c r="AF28">
        <f t="shared" si="14"/>
        <v>0</v>
      </c>
      <c r="AG28">
        <f>'[1]FLEX SPIDER'!$K24</f>
        <v>0</v>
      </c>
      <c r="AH28">
        <f t="shared" si="15"/>
        <v>0</v>
      </c>
      <c r="AI28">
        <f>'[1]FLEX SPIDER'!$L24</f>
        <v>0</v>
      </c>
      <c r="AK28">
        <f t="shared" si="16"/>
        <v>0</v>
      </c>
      <c r="AM28">
        <f>'[1]FLEX SPIDER'!$M24</f>
        <v>0</v>
      </c>
      <c r="AO28">
        <f>'[1]FLEX SPIDER'!$N24</f>
        <v>0</v>
      </c>
      <c r="AS28">
        <f>'[1]FLEX SPIDER'!$O24</f>
        <v>0</v>
      </c>
      <c r="AU28">
        <f t="shared" si="17"/>
        <v>0</v>
      </c>
      <c r="AV28">
        <f t="shared" si="18"/>
        <v>0</v>
      </c>
      <c r="AW28">
        <f t="shared" si="19"/>
        <v>0</v>
      </c>
      <c r="AX28">
        <f t="shared" si="20"/>
        <v>0</v>
      </c>
      <c r="BG28">
        <f t="shared" si="4"/>
        <v>0</v>
      </c>
      <c r="BH28" s="10">
        <f t="shared" si="21"/>
        <v>0</v>
      </c>
    </row>
    <row r="29" spans="1:60">
      <c r="F29">
        <f t="shared" si="5"/>
        <v>0</v>
      </c>
      <c r="G29">
        <f t="shared" si="6"/>
        <v>0</v>
      </c>
      <c r="H29">
        <f t="shared" si="7"/>
        <v>0</v>
      </c>
      <c r="I29">
        <f t="shared" si="8"/>
        <v>0</v>
      </c>
      <c r="J29">
        <f>'[1]FLEX SPIDER'!$C25</f>
        <v>0</v>
      </c>
      <c r="K29">
        <f t="shared" si="9"/>
        <v>0</v>
      </c>
      <c r="L29">
        <f t="shared" si="10"/>
        <v>0</v>
      </c>
      <c r="M29">
        <f t="shared" si="11"/>
        <v>0</v>
      </c>
      <c r="R29">
        <f>'[1]FLEX SPIDER'!$E25</f>
        <v>0</v>
      </c>
      <c r="T29">
        <f t="shared" si="12"/>
        <v>0</v>
      </c>
      <c r="U29">
        <f>'[1]FLEX SPIDER'!$F25</f>
        <v>0</v>
      </c>
      <c r="W29">
        <f t="shared" si="3"/>
        <v>0</v>
      </c>
      <c r="X29">
        <f t="shared" si="13"/>
        <v>0</v>
      </c>
      <c r="Y29">
        <f>'[1]FLEX SPIDER'!$D25</f>
        <v>0</v>
      </c>
      <c r="Z29">
        <f>'[1]FLEX SPIDER'!$G25</f>
        <v>0</v>
      </c>
      <c r="AA29">
        <f>'[1]FLEX SPIDER'!$H25</f>
        <v>0</v>
      </c>
      <c r="AB29">
        <f>'[1]FLEX SPIDER'!$I25</f>
        <v>0</v>
      </c>
      <c r="AD29">
        <f>'[1]FLEX SPIDER'!$J25</f>
        <v>0</v>
      </c>
      <c r="AF29">
        <f t="shared" si="14"/>
        <v>0</v>
      </c>
      <c r="AG29">
        <f>'[1]FLEX SPIDER'!$K25</f>
        <v>0</v>
      </c>
      <c r="AH29">
        <f t="shared" si="15"/>
        <v>0</v>
      </c>
      <c r="AI29">
        <f>'[1]FLEX SPIDER'!$L25</f>
        <v>0</v>
      </c>
      <c r="AK29">
        <f t="shared" si="16"/>
        <v>0</v>
      </c>
      <c r="AM29">
        <f>'[1]FLEX SPIDER'!$M25</f>
        <v>0</v>
      </c>
      <c r="AO29">
        <f>'[1]FLEX SPIDER'!$N25</f>
        <v>0</v>
      </c>
      <c r="AS29">
        <f>'[1]FLEX SPIDER'!$O25</f>
        <v>0</v>
      </c>
      <c r="AU29">
        <f t="shared" si="17"/>
        <v>0</v>
      </c>
      <c r="AV29">
        <f t="shared" si="18"/>
        <v>0</v>
      </c>
      <c r="AW29">
        <f t="shared" si="19"/>
        <v>0</v>
      </c>
      <c r="AX29">
        <f t="shared" si="20"/>
        <v>0</v>
      </c>
      <c r="BG29">
        <f t="shared" si="4"/>
        <v>0</v>
      </c>
      <c r="BH29" s="10">
        <f t="shared" si="21"/>
        <v>0</v>
      </c>
    </row>
    <row r="30" spans="1:60">
      <c r="F30">
        <f t="shared" si="5"/>
        <v>0</v>
      </c>
      <c r="G30">
        <f t="shared" si="6"/>
        <v>0</v>
      </c>
      <c r="H30">
        <f t="shared" si="7"/>
        <v>0</v>
      </c>
      <c r="I30">
        <f t="shared" si="8"/>
        <v>0</v>
      </c>
      <c r="J30">
        <f>'[1]FLEX SPIDER'!$C26</f>
        <v>0</v>
      </c>
      <c r="K30">
        <f t="shared" si="9"/>
        <v>0</v>
      </c>
      <c r="L30">
        <f t="shared" si="10"/>
        <v>0</v>
      </c>
      <c r="M30">
        <f t="shared" si="11"/>
        <v>0</v>
      </c>
      <c r="R30">
        <f>'[1]FLEX SPIDER'!$E26</f>
        <v>0</v>
      </c>
      <c r="T30">
        <f t="shared" si="12"/>
        <v>0</v>
      </c>
      <c r="U30">
        <f>'[1]FLEX SPIDER'!$F26</f>
        <v>0</v>
      </c>
      <c r="W30">
        <f t="shared" si="3"/>
        <v>0</v>
      </c>
      <c r="X30">
        <f t="shared" si="13"/>
        <v>0</v>
      </c>
      <c r="Y30">
        <f>'[1]FLEX SPIDER'!$D26</f>
        <v>0</v>
      </c>
      <c r="Z30">
        <f>'[1]FLEX SPIDER'!$G26</f>
        <v>0</v>
      </c>
      <c r="AA30">
        <f>'[1]FLEX SPIDER'!$H26</f>
        <v>0</v>
      </c>
      <c r="AB30">
        <f>'[1]FLEX SPIDER'!$I26</f>
        <v>0</v>
      </c>
      <c r="AD30">
        <f>'[1]FLEX SPIDER'!$J26</f>
        <v>0</v>
      </c>
      <c r="AF30">
        <f t="shared" si="14"/>
        <v>0</v>
      </c>
      <c r="AG30">
        <f>'[1]FLEX SPIDER'!$K26</f>
        <v>0</v>
      </c>
      <c r="AH30">
        <f t="shared" si="15"/>
        <v>0</v>
      </c>
      <c r="AI30">
        <f>'[1]FLEX SPIDER'!$L26</f>
        <v>0</v>
      </c>
      <c r="AK30">
        <f t="shared" si="16"/>
        <v>0</v>
      </c>
      <c r="AM30">
        <f>'[1]FLEX SPIDER'!$M26</f>
        <v>0</v>
      </c>
      <c r="AO30">
        <f>'[1]FLEX SPIDER'!$N26</f>
        <v>0</v>
      </c>
      <c r="AS30">
        <f>'[1]FLEX SPIDER'!$O26</f>
        <v>0</v>
      </c>
      <c r="AU30">
        <f t="shared" si="17"/>
        <v>0</v>
      </c>
      <c r="AV30">
        <f t="shared" si="18"/>
        <v>0</v>
      </c>
      <c r="AW30">
        <f t="shared" si="19"/>
        <v>0</v>
      </c>
      <c r="AX30">
        <f t="shared" si="20"/>
        <v>0</v>
      </c>
      <c r="BG30">
        <f t="shared" si="4"/>
        <v>0</v>
      </c>
      <c r="BH30" s="10">
        <f t="shared" si="21"/>
        <v>0</v>
      </c>
    </row>
    <row r="31" spans="1:60">
      <c r="F31">
        <f t="shared" si="5"/>
        <v>0</v>
      </c>
      <c r="G31">
        <f t="shared" si="6"/>
        <v>0</v>
      </c>
      <c r="H31">
        <f t="shared" si="7"/>
        <v>0</v>
      </c>
      <c r="I31">
        <f t="shared" si="8"/>
        <v>0</v>
      </c>
      <c r="J31">
        <f>'[1]FLEX SPIDER'!$C27</f>
        <v>0</v>
      </c>
      <c r="K31">
        <f t="shared" si="9"/>
        <v>0</v>
      </c>
      <c r="L31">
        <f t="shared" si="10"/>
        <v>0</v>
      </c>
      <c r="M31">
        <f t="shared" si="11"/>
        <v>0</v>
      </c>
      <c r="R31">
        <f>'[1]FLEX SPIDER'!$E27</f>
        <v>0</v>
      </c>
      <c r="T31">
        <f t="shared" si="12"/>
        <v>0</v>
      </c>
      <c r="U31">
        <f>'[1]FLEX SPIDER'!$F27</f>
        <v>0</v>
      </c>
      <c r="W31">
        <f t="shared" si="3"/>
        <v>0</v>
      </c>
      <c r="X31">
        <f t="shared" si="13"/>
        <v>0</v>
      </c>
      <c r="Y31">
        <f>'[1]FLEX SPIDER'!$D27</f>
        <v>0</v>
      </c>
      <c r="Z31">
        <f>'[1]FLEX SPIDER'!$G27</f>
        <v>0</v>
      </c>
      <c r="AA31">
        <f>'[1]FLEX SPIDER'!$H27</f>
        <v>0</v>
      </c>
      <c r="AB31">
        <f>'[1]FLEX SPIDER'!$I27</f>
        <v>0</v>
      </c>
      <c r="AD31">
        <f>'[1]FLEX SPIDER'!$J27</f>
        <v>0</v>
      </c>
      <c r="AF31">
        <f t="shared" si="14"/>
        <v>0</v>
      </c>
      <c r="AG31">
        <f>'[1]FLEX SPIDER'!$K27</f>
        <v>0</v>
      </c>
      <c r="AH31">
        <f t="shared" si="15"/>
        <v>0</v>
      </c>
      <c r="AI31">
        <f>'[1]FLEX SPIDER'!$L27</f>
        <v>0</v>
      </c>
      <c r="AK31">
        <f t="shared" si="16"/>
        <v>0</v>
      </c>
      <c r="AM31">
        <f>'[1]FLEX SPIDER'!$M27</f>
        <v>0</v>
      </c>
      <c r="AO31">
        <f>'[1]FLEX SPIDER'!$N27</f>
        <v>0</v>
      </c>
      <c r="AS31">
        <f>'[1]FLEX SPIDER'!$O27</f>
        <v>0</v>
      </c>
      <c r="AU31">
        <f t="shared" si="17"/>
        <v>0</v>
      </c>
      <c r="AV31">
        <f t="shared" si="18"/>
        <v>0</v>
      </c>
      <c r="AW31">
        <f t="shared" si="19"/>
        <v>0</v>
      </c>
      <c r="AX31">
        <f t="shared" si="20"/>
        <v>0</v>
      </c>
      <c r="BG31">
        <f t="shared" si="4"/>
        <v>0</v>
      </c>
      <c r="BH31" s="10">
        <f t="shared" si="21"/>
        <v>0</v>
      </c>
    </row>
    <row r="32" spans="1:60">
      <c r="F32">
        <f t="shared" si="5"/>
        <v>0</v>
      </c>
      <c r="G32">
        <f t="shared" si="6"/>
        <v>0</v>
      </c>
      <c r="H32">
        <f t="shared" si="7"/>
        <v>0</v>
      </c>
      <c r="I32">
        <f t="shared" si="8"/>
        <v>0</v>
      </c>
      <c r="J32">
        <f>'[1]FLEX SPIDER'!$C28</f>
        <v>0</v>
      </c>
      <c r="K32">
        <f t="shared" si="9"/>
        <v>0</v>
      </c>
      <c r="L32">
        <f t="shared" si="10"/>
        <v>0</v>
      </c>
      <c r="M32">
        <f t="shared" si="11"/>
        <v>0</v>
      </c>
      <c r="R32">
        <f>'[1]FLEX SPIDER'!$E28</f>
        <v>0</v>
      </c>
      <c r="T32">
        <f t="shared" si="12"/>
        <v>0</v>
      </c>
      <c r="U32">
        <f>'[1]FLEX SPIDER'!$F28</f>
        <v>0</v>
      </c>
      <c r="W32">
        <f t="shared" si="3"/>
        <v>0</v>
      </c>
      <c r="X32">
        <f t="shared" si="13"/>
        <v>0</v>
      </c>
      <c r="Y32">
        <f>'[1]FLEX SPIDER'!$D28</f>
        <v>0</v>
      </c>
      <c r="Z32">
        <f>'[1]FLEX SPIDER'!$G28</f>
        <v>0</v>
      </c>
      <c r="AA32">
        <f>'[1]FLEX SPIDER'!$H28</f>
        <v>0</v>
      </c>
      <c r="AB32">
        <f>'[1]FLEX SPIDER'!$I28</f>
        <v>0</v>
      </c>
      <c r="AD32">
        <f>'[1]FLEX SPIDER'!$J28</f>
        <v>0</v>
      </c>
      <c r="AF32">
        <f t="shared" si="14"/>
        <v>0</v>
      </c>
      <c r="AG32">
        <f>'[1]FLEX SPIDER'!$K28</f>
        <v>0</v>
      </c>
      <c r="AH32">
        <f t="shared" si="15"/>
        <v>0</v>
      </c>
      <c r="AI32">
        <f>'[1]FLEX SPIDER'!$L28</f>
        <v>0</v>
      </c>
      <c r="AK32">
        <f t="shared" si="16"/>
        <v>0</v>
      </c>
      <c r="AM32">
        <f>'[1]FLEX SPIDER'!$M28</f>
        <v>0</v>
      </c>
      <c r="AO32">
        <f>'[1]FLEX SPIDER'!$N28</f>
        <v>0</v>
      </c>
      <c r="AS32">
        <f>'[1]FLEX SPIDER'!$O28</f>
        <v>0</v>
      </c>
      <c r="AU32">
        <f t="shared" si="17"/>
        <v>0</v>
      </c>
      <c r="AV32">
        <f t="shared" si="18"/>
        <v>0</v>
      </c>
      <c r="AW32">
        <f t="shared" si="19"/>
        <v>0</v>
      </c>
      <c r="AX32">
        <f t="shared" si="20"/>
        <v>0</v>
      </c>
      <c r="BG32">
        <f t="shared" si="4"/>
        <v>0</v>
      </c>
      <c r="BH32" s="10">
        <f t="shared" si="21"/>
        <v>0</v>
      </c>
    </row>
    <row r="33" spans="6:60">
      <c r="F33">
        <f t="shared" si="5"/>
        <v>0</v>
      </c>
      <c r="G33">
        <f t="shared" si="6"/>
        <v>0</v>
      </c>
      <c r="H33">
        <f t="shared" si="7"/>
        <v>0</v>
      </c>
      <c r="I33">
        <f t="shared" si="8"/>
        <v>0</v>
      </c>
      <c r="J33">
        <f>'[1]FLEX SPIDER'!$C29</f>
        <v>0</v>
      </c>
      <c r="K33">
        <f t="shared" si="9"/>
        <v>0</v>
      </c>
      <c r="L33">
        <f t="shared" si="10"/>
        <v>0</v>
      </c>
      <c r="M33">
        <f t="shared" si="11"/>
        <v>0</v>
      </c>
      <c r="R33">
        <f>'[1]FLEX SPIDER'!$E29</f>
        <v>0</v>
      </c>
      <c r="T33">
        <f t="shared" si="12"/>
        <v>0</v>
      </c>
      <c r="U33">
        <f>'[1]FLEX SPIDER'!$F29</f>
        <v>0</v>
      </c>
      <c r="W33">
        <f t="shared" si="3"/>
        <v>0</v>
      </c>
      <c r="X33">
        <f t="shared" si="13"/>
        <v>0</v>
      </c>
      <c r="Y33">
        <f>'[1]FLEX SPIDER'!$D29</f>
        <v>0</v>
      </c>
      <c r="Z33">
        <f>'[1]FLEX SPIDER'!$G29</f>
        <v>0</v>
      </c>
      <c r="AA33">
        <f>'[1]FLEX SPIDER'!$H29</f>
        <v>0</v>
      </c>
      <c r="AB33">
        <f>'[1]FLEX SPIDER'!$I29</f>
        <v>0</v>
      </c>
      <c r="AD33">
        <f>'[1]FLEX SPIDER'!$J29</f>
        <v>0</v>
      </c>
      <c r="AF33">
        <f t="shared" si="14"/>
        <v>0</v>
      </c>
      <c r="AG33">
        <f>'[1]FLEX SPIDER'!$K29</f>
        <v>0</v>
      </c>
      <c r="AH33">
        <f t="shared" si="15"/>
        <v>0</v>
      </c>
      <c r="AI33">
        <f>'[1]FLEX SPIDER'!$L29</f>
        <v>0</v>
      </c>
      <c r="AK33">
        <f t="shared" si="16"/>
        <v>0</v>
      </c>
      <c r="AM33">
        <f>'[1]FLEX SPIDER'!$M29</f>
        <v>0</v>
      </c>
      <c r="AO33">
        <f>'[1]FLEX SPIDER'!$N29</f>
        <v>0</v>
      </c>
      <c r="AS33">
        <f>'[1]FLEX SPIDER'!$O29</f>
        <v>0</v>
      </c>
      <c r="AU33">
        <f t="shared" si="17"/>
        <v>0</v>
      </c>
      <c r="AV33">
        <f t="shared" si="18"/>
        <v>0</v>
      </c>
      <c r="AW33">
        <f t="shared" si="19"/>
        <v>0</v>
      </c>
      <c r="AX33">
        <f t="shared" si="20"/>
        <v>0</v>
      </c>
      <c r="BG33">
        <f t="shared" si="4"/>
        <v>0</v>
      </c>
      <c r="BH33" s="10">
        <f t="shared" si="21"/>
        <v>0</v>
      </c>
    </row>
    <row r="34" spans="6:60">
      <c r="F34">
        <f t="shared" si="5"/>
        <v>0</v>
      </c>
      <c r="G34">
        <f t="shared" si="6"/>
        <v>0</v>
      </c>
      <c r="H34">
        <f t="shared" si="7"/>
        <v>0</v>
      </c>
      <c r="I34">
        <f t="shared" si="8"/>
        <v>0</v>
      </c>
      <c r="J34">
        <f>'[1]FLEX SPIDER'!$C30</f>
        <v>0</v>
      </c>
      <c r="K34">
        <f t="shared" si="9"/>
        <v>0</v>
      </c>
      <c r="L34">
        <f t="shared" si="10"/>
        <v>0</v>
      </c>
      <c r="M34">
        <f t="shared" si="11"/>
        <v>0</v>
      </c>
      <c r="R34">
        <f>'[1]FLEX SPIDER'!$E30</f>
        <v>0</v>
      </c>
      <c r="T34">
        <f t="shared" si="12"/>
        <v>0</v>
      </c>
      <c r="U34">
        <f>'[1]FLEX SPIDER'!$F30</f>
        <v>0</v>
      </c>
      <c r="W34">
        <f t="shared" si="3"/>
        <v>0</v>
      </c>
      <c r="X34">
        <f t="shared" si="13"/>
        <v>0</v>
      </c>
      <c r="Y34">
        <f>'[1]FLEX SPIDER'!$D30</f>
        <v>0</v>
      </c>
      <c r="Z34">
        <f>'[1]FLEX SPIDER'!$G30</f>
        <v>0</v>
      </c>
      <c r="AA34">
        <f>'[1]FLEX SPIDER'!$H30</f>
        <v>0</v>
      </c>
      <c r="AB34">
        <f>'[1]FLEX SPIDER'!$I30</f>
        <v>0</v>
      </c>
      <c r="AD34">
        <f>'[1]FLEX SPIDER'!$J30</f>
        <v>0</v>
      </c>
      <c r="AF34">
        <f t="shared" si="14"/>
        <v>0</v>
      </c>
      <c r="AG34">
        <f>'[1]FLEX SPIDER'!$K30</f>
        <v>0</v>
      </c>
      <c r="AH34">
        <f t="shared" si="15"/>
        <v>0</v>
      </c>
      <c r="AI34">
        <f>'[1]FLEX SPIDER'!$L30</f>
        <v>0</v>
      </c>
      <c r="AK34">
        <f t="shared" si="16"/>
        <v>0</v>
      </c>
      <c r="AM34">
        <f>'[1]FLEX SPIDER'!$M30</f>
        <v>0</v>
      </c>
      <c r="AO34">
        <f>'[1]FLEX SPIDER'!$N30</f>
        <v>0</v>
      </c>
      <c r="AS34">
        <f>'[1]FLEX SPIDER'!$O30</f>
        <v>0</v>
      </c>
      <c r="AU34">
        <f t="shared" si="17"/>
        <v>0</v>
      </c>
      <c r="AV34">
        <f t="shared" si="18"/>
        <v>0</v>
      </c>
      <c r="AW34">
        <f t="shared" si="19"/>
        <v>0</v>
      </c>
      <c r="AX34">
        <f t="shared" si="20"/>
        <v>0</v>
      </c>
      <c r="BG34">
        <f t="shared" si="4"/>
        <v>0</v>
      </c>
      <c r="BH34" s="10">
        <f t="shared" si="21"/>
        <v>0</v>
      </c>
    </row>
    <row r="35" spans="6:60">
      <c r="F35">
        <f t="shared" si="5"/>
        <v>0</v>
      </c>
      <c r="G35">
        <f t="shared" si="6"/>
        <v>0</v>
      </c>
      <c r="H35">
        <f t="shared" si="7"/>
        <v>0</v>
      </c>
      <c r="I35">
        <f t="shared" si="8"/>
        <v>0</v>
      </c>
      <c r="J35">
        <f>'[1]FLEX SPIDER'!$C31</f>
        <v>0</v>
      </c>
      <c r="K35">
        <f t="shared" si="9"/>
        <v>0</v>
      </c>
      <c r="L35">
        <f t="shared" si="10"/>
        <v>0</v>
      </c>
      <c r="M35">
        <f t="shared" si="11"/>
        <v>0</v>
      </c>
      <c r="R35">
        <f>'[1]FLEX SPIDER'!$E31</f>
        <v>0</v>
      </c>
      <c r="T35">
        <f t="shared" si="12"/>
        <v>0</v>
      </c>
      <c r="U35">
        <f>'[1]FLEX SPIDER'!$F31</f>
        <v>0</v>
      </c>
      <c r="W35">
        <f t="shared" si="3"/>
        <v>0</v>
      </c>
      <c r="X35">
        <f t="shared" si="13"/>
        <v>0</v>
      </c>
      <c r="Y35">
        <f>'[1]FLEX SPIDER'!$D31</f>
        <v>0</v>
      </c>
      <c r="Z35">
        <f>'[1]FLEX SPIDER'!$G31</f>
        <v>0</v>
      </c>
      <c r="AA35">
        <f>'[1]FLEX SPIDER'!$H31</f>
        <v>0</v>
      </c>
      <c r="AB35">
        <f>'[1]FLEX SPIDER'!$I31</f>
        <v>0</v>
      </c>
      <c r="AD35">
        <f>'[1]FLEX SPIDER'!$J31</f>
        <v>0</v>
      </c>
      <c r="AF35">
        <f t="shared" si="14"/>
        <v>0</v>
      </c>
      <c r="AG35">
        <f>'[1]FLEX SPIDER'!$K31</f>
        <v>0</v>
      </c>
      <c r="AH35">
        <f t="shared" si="15"/>
        <v>0</v>
      </c>
      <c r="AI35">
        <f>'[1]FLEX SPIDER'!$L31</f>
        <v>0</v>
      </c>
      <c r="AK35">
        <f t="shared" si="16"/>
        <v>0</v>
      </c>
      <c r="AM35">
        <f>'[1]FLEX SPIDER'!$M31</f>
        <v>0</v>
      </c>
      <c r="AO35">
        <f>'[1]FLEX SPIDER'!$N31</f>
        <v>0</v>
      </c>
      <c r="AS35">
        <f>'[1]FLEX SPIDER'!$O31</f>
        <v>0</v>
      </c>
      <c r="AU35">
        <f t="shared" si="17"/>
        <v>0</v>
      </c>
      <c r="AV35">
        <f t="shared" si="18"/>
        <v>0</v>
      </c>
      <c r="AW35">
        <f t="shared" si="19"/>
        <v>0</v>
      </c>
      <c r="AX35">
        <f t="shared" si="20"/>
        <v>0</v>
      </c>
      <c r="BG35">
        <f t="shared" si="4"/>
        <v>0</v>
      </c>
      <c r="BH35" s="10">
        <f t="shared" si="21"/>
        <v>0</v>
      </c>
    </row>
    <row r="36" spans="6:60">
      <c r="F36">
        <f t="shared" si="5"/>
        <v>0</v>
      </c>
      <c r="G36">
        <f t="shared" si="6"/>
        <v>0</v>
      </c>
      <c r="H36">
        <f t="shared" si="7"/>
        <v>0</v>
      </c>
      <c r="I36">
        <f t="shared" si="8"/>
        <v>0</v>
      </c>
      <c r="J36">
        <f>'[1]FLEX SPIDER'!$C32</f>
        <v>0</v>
      </c>
      <c r="K36">
        <f t="shared" si="9"/>
        <v>0</v>
      </c>
      <c r="L36">
        <f t="shared" si="10"/>
        <v>0</v>
      </c>
      <c r="M36">
        <f t="shared" si="11"/>
        <v>0</v>
      </c>
      <c r="R36">
        <f>'[1]FLEX SPIDER'!$E32</f>
        <v>0</v>
      </c>
      <c r="T36">
        <f t="shared" si="12"/>
        <v>0</v>
      </c>
      <c r="U36">
        <f>'[1]FLEX SPIDER'!$F32</f>
        <v>0</v>
      </c>
      <c r="W36">
        <f t="shared" si="3"/>
        <v>0</v>
      </c>
      <c r="X36">
        <f t="shared" si="13"/>
        <v>0</v>
      </c>
      <c r="Y36">
        <f>'[1]FLEX SPIDER'!$D32</f>
        <v>0</v>
      </c>
      <c r="Z36">
        <f>'[1]FLEX SPIDER'!$G32</f>
        <v>0</v>
      </c>
      <c r="AA36">
        <f>'[1]FLEX SPIDER'!$H32</f>
        <v>0</v>
      </c>
      <c r="AB36">
        <f>'[1]FLEX SPIDER'!$I32</f>
        <v>0</v>
      </c>
      <c r="AD36">
        <f>'[1]FLEX SPIDER'!$J32</f>
        <v>0</v>
      </c>
      <c r="AF36">
        <f t="shared" si="14"/>
        <v>0</v>
      </c>
      <c r="AG36">
        <f>'[1]FLEX SPIDER'!$K32</f>
        <v>0</v>
      </c>
      <c r="AH36">
        <f t="shared" si="15"/>
        <v>0</v>
      </c>
      <c r="AI36">
        <f>'[1]FLEX SPIDER'!$L32</f>
        <v>0</v>
      </c>
      <c r="AK36">
        <f t="shared" si="16"/>
        <v>0</v>
      </c>
      <c r="AM36">
        <f>'[1]FLEX SPIDER'!$M32</f>
        <v>0</v>
      </c>
      <c r="AO36">
        <f>'[1]FLEX SPIDER'!$N32</f>
        <v>0</v>
      </c>
      <c r="AS36">
        <f>'[1]FLEX SPIDER'!$O32</f>
        <v>0</v>
      </c>
      <c r="AU36">
        <f t="shared" si="17"/>
        <v>0</v>
      </c>
      <c r="AV36">
        <f t="shared" si="18"/>
        <v>0</v>
      </c>
      <c r="AW36">
        <f t="shared" si="19"/>
        <v>0</v>
      </c>
      <c r="AX36">
        <f t="shared" si="20"/>
        <v>0</v>
      </c>
      <c r="BG36">
        <f t="shared" si="4"/>
        <v>0</v>
      </c>
      <c r="BH36" s="10">
        <f t="shared" si="21"/>
        <v>0</v>
      </c>
    </row>
    <row r="37" spans="6:60">
      <c r="F37">
        <f t="shared" si="5"/>
        <v>0</v>
      </c>
      <c r="G37">
        <f t="shared" si="6"/>
        <v>0</v>
      </c>
      <c r="H37">
        <f t="shared" si="7"/>
        <v>0</v>
      </c>
      <c r="I37">
        <f t="shared" si="8"/>
        <v>0</v>
      </c>
      <c r="J37">
        <f>'[1]FLEX SPIDER'!$C33</f>
        <v>0</v>
      </c>
      <c r="K37">
        <f t="shared" si="9"/>
        <v>0</v>
      </c>
      <c r="L37">
        <f t="shared" si="10"/>
        <v>0</v>
      </c>
      <c r="M37">
        <f t="shared" si="11"/>
        <v>0</v>
      </c>
      <c r="R37">
        <f>'[1]FLEX SPIDER'!$E33</f>
        <v>0</v>
      </c>
      <c r="T37">
        <f t="shared" si="12"/>
        <v>0</v>
      </c>
      <c r="U37">
        <f>'[1]FLEX SPIDER'!$F33</f>
        <v>0</v>
      </c>
      <c r="W37">
        <f t="shared" si="3"/>
        <v>0</v>
      </c>
      <c r="X37">
        <f t="shared" si="13"/>
        <v>0</v>
      </c>
      <c r="Y37">
        <f>'[1]FLEX SPIDER'!$D33</f>
        <v>0</v>
      </c>
      <c r="Z37">
        <f>'[1]FLEX SPIDER'!$G33</f>
        <v>0</v>
      </c>
      <c r="AA37">
        <f>'[1]FLEX SPIDER'!$H33</f>
        <v>0</v>
      </c>
      <c r="AB37">
        <f>'[1]FLEX SPIDER'!$I33</f>
        <v>0</v>
      </c>
      <c r="AD37">
        <f>'[1]FLEX SPIDER'!$J33</f>
        <v>0</v>
      </c>
      <c r="AF37">
        <f t="shared" si="14"/>
        <v>0</v>
      </c>
      <c r="AG37">
        <f>'[1]FLEX SPIDER'!$K33</f>
        <v>0</v>
      </c>
      <c r="AH37">
        <f t="shared" si="15"/>
        <v>0</v>
      </c>
      <c r="AI37">
        <f>'[1]FLEX SPIDER'!$L33</f>
        <v>0</v>
      </c>
      <c r="AK37">
        <f t="shared" si="16"/>
        <v>0</v>
      </c>
      <c r="AM37">
        <f>'[1]FLEX SPIDER'!$M33</f>
        <v>0</v>
      </c>
      <c r="AO37">
        <f>'[1]FLEX SPIDER'!$N33</f>
        <v>0</v>
      </c>
      <c r="AS37">
        <f>'[1]FLEX SPIDER'!$O33</f>
        <v>0</v>
      </c>
      <c r="AU37">
        <f t="shared" si="17"/>
        <v>0</v>
      </c>
      <c r="AV37">
        <f t="shared" si="18"/>
        <v>0</v>
      </c>
      <c r="AW37">
        <f t="shared" si="19"/>
        <v>0</v>
      </c>
      <c r="AX37">
        <f t="shared" si="20"/>
        <v>0</v>
      </c>
      <c r="BG37">
        <f t="shared" si="4"/>
        <v>0</v>
      </c>
      <c r="BH37" s="10">
        <f t="shared" si="21"/>
        <v>0</v>
      </c>
    </row>
    <row r="38" spans="6:60">
      <c r="F38">
        <f t="shared" si="5"/>
        <v>0</v>
      </c>
      <c r="G38">
        <f t="shared" si="6"/>
        <v>0</v>
      </c>
      <c r="H38">
        <f t="shared" si="7"/>
        <v>0</v>
      </c>
      <c r="I38">
        <f t="shared" si="8"/>
        <v>0</v>
      </c>
      <c r="J38">
        <f>'[1]FLEX SPIDER'!$C34</f>
        <v>0</v>
      </c>
      <c r="K38">
        <f t="shared" si="9"/>
        <v>0</v>
      </c>
      <c r="L38">
        <f t="shared" si="10"/>
        <v>0</v>
      </c>
      <c r="M38">
        <f t="shared" si="11"/>
        <v>0</v>
      </c>
      <c r="R38">
        <f>'[1]FLEX SPIDER'!$E34</f>
        <v>0</v>
      </c>
      <c r="T38">
        <f t="shared" si="12"/>
        <v>0</v>
      </c>
      <c r="U38">
        <f>'[1]FLEX SPIDER'!$F34</f>
        <v>0</v>
      </c>
      <c r="W38">
        <f t="shared" ref="W38:W63" si="22">QUOTIENT((P38+T38),2)</f>
        <v>0</v>
      </c>
      <c r="X38">
        <f t="shared" si="13"/>
        <v>0</v>
      </c>
      <c r="Y38">
        <f>'[1]FLEX SPIDER'!$D34</f>
        <v>0</v>
      </c>
      <c r="Z38">
        <f>'[1]FLEX SPIDER'!$G34</f>
        <v>0</v>
      </c>
      <c r="AA38">
        <f>'[1]FLEX SPIDER'!$H34</f>
        <v>0</v>
      </c>
      <c r="AB38">
        <f>'[1]FLEX SPIDER'!$I34</f>
        <v>0</v>
      </c>
      <c r="AD38">
        <f>'[1]FLEX SPIDER'!$J34</f>
        <v>0</v>
      </c>
      <c r="AF38">
        <f t="shared" si="14"/>
        <v>0</v>
      </c>
      <c r="AG38">
        <f>'[1]FLEX SPIDER'!$K34</f>
        <v>0</v>
      </c>
      <c r="AH38">
        <f t="shared" si="15"/>
        <v>0</v>
      </c>
      <c r="AI38">
        <f>'[1]FLEX SPIDER'!$L34</f>
        <v>0</v>
      </c>
      <c r="AK38">
        <f t="shared" si="16"/>
        <v>0</v>
      </c>
      <c r="AM38">
        <f>'[1]FLEX SPIDER'!$M34</f>
        <v>0</v>
      </c>
      <c r="AO38">
        <f>'[1]FLEX SPIDER'!$N34</f>
        <v>0</v>
      </c>
      <c r="AS38">
        <f>'[1]FLEX SPIDER'!$O34</f>
        <v>0</v>
      </c>
      <c r="AU38">
        <f t="shared" si="17"/>
        <v>0</v>
      </c>
      <c r="AV38">
        <f t="shared" si="18"/>
        <v>0</v>
      </c>
      <c r="AW38">
        <f t="shared" si="19"/>
        <v>0</v>
      </c>
      <c r="AX38">
        <f t="shared" si="20"/>
        <v>0</v>
      </c>
      <c r="BG38">
        <f t="shared" si="4"/>
        <v>0</v>
      </c>
      <c r="BH38" s="10">
        <f t="shared" si="21"/>
        <v>0</v>
      </c>
    </row>
    <row r="39" spans="6:60">
      <c r="F39">
        <f t="shared" si="5"/>
        <v>0</v>
      </c>
      <c r="G39">
        <f t="shared" si="6"/>
        <v>0</v>
      </c>
      <c r="H39">
        <f t="shared" si="7"/>
        <v>0</v>
      </c>
      <c r="I39">
        <f t="shared" si="8"/>
        <v>0</v>
      </c>
      <c r="J39">
        <f>'[1]FLEX SPIDER'!$C35</f>
        <v>0</v>
      </c>
      <c r="K39">
        <f t="shared" si="9"/>
        <v>0</v>
      </c>
      <c r="L39">
        <f t="shared" si="10"/>
        <v>0</v>
      </c>
      <c r="M39">
        <f t="shared" si="11"/>
        <v>0</v>
      </c>
      <c r="R39">
        <f>'[1]FLEX SPIDER'!$E35</f>
        <v>0</v>
      </c>
      <c r="T39">
        <f t="shared" si="12"/>
        <v>0</v>
      </c>
      <c r="U39">
        <f>'[1]FLEX SPIDER'!$F35</f>
        <v>0</v>
      </c>
      <c r="W39">
        <f t="shared" si="22"/>
        <v>0</v>
      </c>
      <c r="X39">
        <f t="shared" si="13"/>
        <v>0</v>
      </c>
      <c r="Y39">
        <f>'[1]FLEX SPIDER'!$D35</f>
        <v>0</v>
      </c>
      <c r="Z39">
        <f>'[1]FLEX SPIDER'!$G35</f>
        <v>0</v>
      </c>
      <c r="AA39">
        <f>'[1]FLEX SPIDER'!$H35</f>
        <v>0</v>
      </c>
      <c r="AB39">
        <f>'[1]FLEX SPIDER'!$I35</f>
        <v>0</v>
      </c>
      <c r="AD39">
        <f>'[1]FLEX SPIDER'!$J35</f>
        <v>0</v>
      </c>
      <c r="AF39">
        <f t="shared" si="14"/>
        <v>0</v>
      </c>
      <c r="AG39">
        <f>'[1]FLEX SPIDER'!$K35</f>
        <v>0</v>
      </c>
      <c r="AH39">
        <f t="shared" si="15"/>
        <v>0</v>
      </c>
      <c r="AI39">
        <f>'[1]FLEX SPIDER'!$L35</f>
        <v>0</v>
      </c>
      <c r="AK39">
        <f t="shared" si="16"/>
        <v>0</v>
      </c>
      <c r="AM39">
        <f>'[1]FLEX SPIDER'!$M35</f>
        <v>0</v>
      </c>
      <c r="AO39">
        <f>'[1]FLEX SPIDER'!$N35</f>
        <v>0</v>
      </c>
      <c r="AS39">
        <f>'[1]FLEX SPIDER'!$O35</f>
        <v>0</v>
      </c>
      <c r="AU39">
        <f t="shared" si="17"/>
        <v>0</v>
      </c>
      <c r="AV39">
        <f t="shared" si="18"/>
        <v>0</v>
      </c>
      <c r="AW39">
        <f t="shared" si="19"/>
        <v>0</v>
      </c>
      <c r="AX39">
        <f t="shared" si="20"/>
        <v>0</v>
      </c>
      <c r="BG39">
        <f t="shared" si="4"/>
        <v>0</v>
      </c>
      <c r="BH39" s="10">
        <f t="shared" si="21"/>
        <v>0</v>
      </c>
    </row>
    <row r="40" spans="6:60">
      <c r="F40">
        <f t="shared" si="5"/>
        <v>0</v>
      </c>
      <c r="G40">
        <f t="shared" si="6"/>
        <v>0</v>
      </c>
      <c r="H40">
        <f t="shared" si="7"/>
        <v>0</v>
      </c>
      <c r="I40">
        <f t="shared" si="8"/>
        <v>0</v>
      </c>
      <c r="J40">
        <f>'[1]FLEX SPIDER'!$C36</f>
        <v>0</v>
      </c>
      <c r="K40">
        <f t="shared" si="9"/>
        <v>0</v>
      </c>
      <c r="L40">
        <f t="shared" si="10"/>
        <v>0</v>
      </c>
      <c r="M40">
        <f t="shared" si="11"/>
        <v>0</v>
      </c>
      <c r="R40">
        <f>'[1]FLEX SPIDER'!$E36</f>
        <v>0</v>
      </c>
      <c r="T40">
        <f t="shared" si="12"/>
        <v>0</v>
      </c>
      <c r="U40">
        <f>'[1]FLEX SPIDER'!$F36</f>
        <v>0</v>
      </c>
      <c r="W40">
        <f t="shared" si="22"/>
        <v>0</v>
      </c>
      <c r="X40">
        <f t="shared" si="13"/>
        <v>0</v>
      </c>
      <c r="Y40">
        <f>'[1]FLEX SPIDER'!$D36</f>
        <v>0</v>
      </c>
      <c r="Z40">
        <f>'[1]FLEX SPIDER'!$G36</f>
        <v>0</v>
      </c>
      <c r="AA40">
        <f>'[1]FLEX SPIDER'!$H36</f>
        <v>0</v>
      </c>
      <c r="AB40">
        <f>'[1]FLEX SPIDER'!$I36</f>
        <v>0</v>
      </c>
      <c r="AD40">
        <f>'[1]FLEX SPIDER'!$J36</f>
        <v>0</v>
      </c>
      <c r="AF40">
        <f t="shared" si="14"/>
        <v>0</v>
      </c>
      <c r="AG40">
        <f>'[1]FLEX SPIDER'!$K36</f>
        <v>0</v>
      </c>
      <c r="AH40">
        <f t="shared" si="15"/>
        <v>0</v>
      </c>
      <c r="AI40">
        <f>'[1]FLEX SPIDER'!$L36</f>
        <v>0</v>
      </c>
      <c r="AK40">
        <f t="shared" si="16"/>
        <v>0</v>
      </c>
      <c r="AM40">
        <f>'[1]FLEX SPIDER'!$M36</f>
        <v>0</v>
      </c>
      <c r="AO40">
        <f>'[1]FLEX SPIDER'!$N36</f>
        <v>0</v>
      </c>
      <c r="AS40">
        <f>'[1]FLEX SPIDER'!$O36</f>
        <v>0</v>
      </c>
      <c r="AU40">
        <f t="shared" si="17"/>
        <v>0</v>
      </c>
      <c r="AV40">
        <f t="shared" si="18"/>
        <v>0</v>
      </c>
      <c r="AW40">
        <f t="shared" si="19"/>
        <v>0</v>
      </c>
      <c r="AX40">
        <f t="shared" si="20"/>
        <v>0</v>
      </c>
      <c r="BG40">
        <f t="shared" si="4"/>
        <v>0</v>
      </c>
      <c r="BH40" s="10">
        <f t="shared" si="21"/>
        <v>0</v>
      </c>
    </row>
    <row r="41" spans="6:60">
      <c r="F41">
        <f t="shared" si="5"/>
        <v>0</v>
      </c>
      <c r="G41">
        <f t="shared" si="6"/>
        <v>0</v>
      </c>
      <c r="H41">
        <f t="shared" si="7"/>
        <v>0</v>
      </c>
      <c r="I41">
        <f t="shared" si="8"/>
        <v>0</v>
      </c>
      <c r="J41">
        <f>'[1]FLEX SPIDER'!$C37</f>
        <v>0</v>
      </c>
      <c r="K41">
        <f t="shared" si="9"/>
        <v>0</v>
      </c>
      <c r="L41">
        <f t="shared" si="10"/>
        <v>0</v>
      </c>
      <c r="M41">
        <f t="shared" si="11"/>
        <v>0</v>
      </c>
      <c r="R41">
        <f>'[1]FLEX SPIDER'!$E37</f>
        <v>0</v>
      </c>
      <c r="T41">
        <f t="shared" si="12"/>
        <v>0</v>
      </c>
      <c r="U41">
        <f>'[1]FLEX SPIDER'!$F37</f>
        <v>0</v>
      </c>
      <c r="W41">
        <f t="shared" si="22"/>
        <v>0</v>
      </c>
      <c r="X41">
        <f t="shared" si="13"/>
        <v>0</v>
      </c>
      <c r="Y41">
        <f>'[1]FLEX SPIDER'!$D37</f>
        <v>0</v>
      </c>
      <c r="Z41">
        <f>'[1]FLEX SPIDER'!$G37</f>
        <v>0</v>
      </c>
      <c r="AA41">
        <f>'[1]FLEX SPIDER'!$H37</f>
        <v>0</v>
      </c>
      <c r="AB41">
        <f>'[1]FLEX SPIDER'!$I37</f>
        <v>0</v>
      </c>
      <c r="AD41">
        <f>'[1]FLEX SPIDER'!$J37</f>
        <v>0</v>
      </c>
      <c r="AF41">
        <f t="shared" si="14"/>
        <v>0</v>
      </c>
      <c r="AG41">
        <f>'[1]FLEX SPIDER'!$K37</f>
        <v>0</v>
      </c>
      <c r="AH41">
        <f t="shared" si="15"/>
        <v>0</v>
      </c>
      <c r="AI41">
        <f>'[1]FLEX SPIDER'!$L37</f>
        <v>0</v>
      </c>
      <c r="AK41">
        <f t="shared" si="16"/>
        <v>0</v>
      </c>
      <c r="AM41">
        <f>'[1]FLEX SPIDER'!$M37</f>
        <v>0</v>
      </c>
      <c r="AO41">
        <f>'[1]FLEX SPIDER'!$N37</f>
        <v>0</v>
      </c>
      <c r="AS41">
        <f>'[1]FLEX SPIDER'!$O37</f>
        <v>0</v>
      </c>
      <c r="AU41">
        <f t="shared" si="17"/>
        <v>0</v>
      </c>
      <c r="AV41">
        <f t="shared" si="18"/>
        <v>0</v>
      </c>
      <c r="AW41">
        <f t="shared" si="19"/>
        <v>0</v>
      </c>
      <c r="AX41">
        <f t="shared" si="20"/>
        <v>0</v>
      </c>
      <c r="BG41">
        <f t="shared" si="4"/>
        <v>0</v>
      </c>
      <c r="BH41" s="10">
        <f t="shared" si="21"/>
        <v>0</v>
      </c>
    </row>
    <row r="42" spans="6:60">
      <c r="F42">
        <f t="shared" si="5"/>
        <v>0</v>
      </c>
      <c r="G42">
        <f t="shared" si="6"/>
        <v>0</v>
      </c>
      <c r="H42">
        <f t="shared" si="7"/>
        <v>0</v>
      </c>
      <c r="I42">
        <f t="shared" si="8"/>
        <v>0</v>
      </c>
      <c r="J42">
        <f>'[1]FLEX SPIDER'!$C38</f>
        <v>0</v>
      </c>
      <c r="K42">
        <f t="shared" si="9"/>
        <v>0</v>
      </c>
      <c r="L42">
        <f t="shared" si="10"/>
        <v>0</v>
      </c>
      <c r="M42">
        <f t="shared" si="11"/>
        <v>0</v>
      </c>
      <c r="R42">
        <f>'[1]FLEX SPIDER'!$E38</f>
        <v>0</v>
      </c>
      <c r="T42">
        <f t="shared" si="12"/>
        <v>0</v>
      </c>
      <c r="U42">
        <f>'[1]FLEX SPIDER'!$F38</f>
        <v>0</v>
      </c>
      <c r="W42">
        <f t="shared" si="22"/>
        <v>0</v>
      </c>
      <c r="X42">
        <f t="shared" si="13"/>
        <v>0</v>
      </c>
      <c r="Y42">
        <f>'[1]FLEX SPIDER'!$D38</f>
        <v>0</v>
      </c>
      <c r="Z42">
        <f>'[1]FLEX SPIDER'!$G38</f>
        <v>0</v>
      </c>
      <c r="AA42">
        <f>'[1]FLEX SPIDER'!$H38</f>
        <v>0</v>
      </c>
      <c r="AB42">
        <f>'[1]FLEX SPIDER'!$I38</f>
        <v>0</v>
      </c>
      <c r="AD42">
        <f>'[1]FLEX SPIDER'!$J38</f>
        <v>0</v>
      </c>
      <c r="AF42">
        <f t="shared" si="14"/>
        <v>0</v>
      </c>
      <c r="AG42">
        <f>'[1]FLEX SPIDER'!$K38</f>
        <v>0</v>
      </c>
      <c r="AH42">
        <f t="shared" si="15"/>
        <v>0</v>
      </c>
      <c r="AI42">
        <f>'[1]FLEX SPIDER'!$L38</f>
        <v>0</v>
      </c>
      <c r="AK42">
        <f t="shared" si="16"/>
        <v>0</v>
      </c>
      <c r="AM42">
        <f>'[1]FLEX SPIDER'!$M38</f>
        <v>0</v>
      </c>
      <c r="AO42">
        <f>'[1]FLEX SPIDER'!$N38</f>
        <v>0</v>
      </c>
      <c r="AS42">
        <f>'[1]FLEX SPIDER'!$O38</f>
        <v>0</v>
      </c>
      <c r="AU42">
        <f t="shared" si="17"/>
        <v>0</v>
      </c>
      <c r="AV42">
        <f t="shared" si="18"/>
        <v>0</v>
      </c>
      <c r="AW42">
        <f t="shared" si="19"/>
        <v>0</v>
      </c>
      <c r="AX42">
        <f t="shared" si="20"/>
        <v>0</v>
      </c>
      <c r="BG42">
        <f t="shared" si="4"/>
        <v>0</v>
      </c>
      <c r="BH42" s="10">
        <f t="shared" si="21"/>
        <v>0</v>
      </c>
    </row>
    <row r="43" spans="6:60">
      <c r="F43">
        <f t="shared" si="5"/>
        <v>0</v>
      </c>
      <c r="G43">
        <f t="shared" si="6"/>
        <v>0</v>
      </c>
      <c r="H43">
        <f t="shared" si="7"/>
        <v>0</v>
      </c>
      <c r="I43">
        <f t="shared" si="8"/>
        <v>0</v>
      </c>
      <c r="J43">
        <f>'[1]FLEX SPIDER'!$C39</f>
        <v>0</v>
      </c>
      <c r="K43">
        <f t="shared" si="9"/>
        <v>0</v>
      </c>
      <c r="L43">
        <f t="shared" si="10"/>
        <v>0</v>
      </c>
      <c r="M43">
        <f t="shared" si="11"/>
        <v>0</v>
      </c>
      <c r="R43">
        <f>'[1]FLEX SPIDER'!$E39</f>
        <v>0</v>
      </c>
      <c r="T43">
        <f t="shared" si="12"/>
        <v>0</v>
      </c>
      <c r="U43">
        <f>'[1]FLEX SPIDER'!$F39</f>
        <v>0</v>
      </c>
      <c r="W43">
        <f t="shared" si="22"/>
        <v>0</v>
      </c>
      <c r="X43">
        <f t="shared" si="13"/>
        <v>0</v>
      </c>
      <c r="Y43">
        <f>'[1]FLEX SPIDER'!$D39</f>
        <v>0</v>
      </c>
      <c r="Z43">
        <f>'[1]FLEX SPIDER'!$G39</f>
        <v>0</v>
      </c>
      <c r="AA43">
        <f>'[1]FLEX SPIDER'!$H39</f>
        <v>0</v>
      </c>
      <c r="AB43">
        <f>'[1]FLEX SPIDER'!$I39</f>
        <v>0</v>
      </c>
      <c r="AD43">
        <f>'[1]FLEX SPIDER'!$J39</f>
        <v>0</v>
      </c>
      <c r="AF43">
        <f t="shared" si="14"/>
        <v>0</v>
      </c>
      <c r="AG43">
        <f>'[1]FLEX SPIDER'!$K39</f>
        <v>0</v>
      </c>
      <c r="AH43">
        <f t="shared" si="15"/>
        <v>0</v>
      </c>
      <c r="AI43">
        <f>'[1]FLEX SPIDER'!$L39</f>
        <v>0</v>
      </c>
      <c r="AK43">
        <f t="shared" si="16"/>
        <v>0</v>
      </c>
      <c r="AM43">
        <f>'[1]FLEX SPIDER'!$M39</f>
        <v>0</v>
      </c>
      <c r="AO43">
        <f>'[1]FLEX SPIDER'!$N39</f>
        <v>0</v>
      </c>
      <c r="AS43">
        <f>'[1]FLEX SPIDER'!$O39</f>
        <v>0</v>
      </c>
      <c r="AU43">
        <f t="shared" si="17"/>
        <v>0</v>
      </c>
      <c r="AV43">
        <f t="shared" si="18"/>
        <v>0</v>
      </c>
      <c r="AW43">
        <f t="shared" si="19"/>
        <v>0</v>
      </c>
      <c r="AX43">
        <f t="shared" si="20"/>
        <v>0</v>
      </c>
      <c r="BG43">
        <f t="shared" si="4"/>
        <v>0</v>
      </c>
      <c r="BH43" s="10">
        <f t="shared" si="21"/>
        <v>0</v>
      </c>
    </row>
    <row r="44" spans="6:60">
      <c r="F44">
        <f t="shared" si="5"/>
        <v>0</v>
      </c>
      <c r="G44">
        <f t="shared" si="6"/>
        <v>0</v>
      </c>
      <c r="H44">
        <f t="shared" si="7"/>
        <v>0</v>
      </c>
      <c r="I44">
        <f t="shared" si="8"/>
        <v>0</v>
      </c>
      <c r="J44">
        <f>'[1]FLEX SPIDER'!$C40</f>
        <v>0</v>
      </c>
      <c r="K44">
        <f t="shared" si="9"/>
        <v>0</v>
      </c>
      <c r="L44">
        <f t="shared" si="10"/>
        <v>0</v>
      </c>
      <c r="M44">
        <f t="shared" si="11"/>
        <v>0</v>
      </c>
      <c r="R44">
        <f>'[1]FLEX SPIDER'!$E40</f>
        <v>0</v>
      </c>
      <c r="T44">
        <f t="shared" si="12"/>
        <v>0</v>
      </c>
      <c r="U44">
        <f>'[1]FLEX SPIDER'!$F40</f>
        <v>0</v>
      </c>
      <c r="W44">
        <f t="shared" si="22"/>
        <v>0</v>
      </c>
      <c r="X44">
        <f t="shared" si="13"/>
        <v>0</v>
      </c>
      <c r="Y44">
        <f>'[1]FLEX SPIDER'!$D40</f>
        <v>0</v>
      </c>
      <c r="Z44">
        <f>'[1]FLEX SPIDER'!$G40</f>
        <v>0</v>
      </c>
      <c r="AA44">
        <f>'[1]FLEX SPIDER'!$H40</f>
        <v>0</v>
      </c>
      <c r="AB44">
        <f>'[1]FLEX SPIDER'!$I40</f>
        <v>0</v>
      </c>
      <c r="AD44">
        <f>'[1]FLEX SPIDER'!$J40</f>
        <v>0</v>
      </c>
      <c r="AF44">
        <f t="shared" si="14"/>
        <v>0</v>
      </c>
      <c r="AG44">
        <f>'[1]FLEX SPIDER'!$K40</f>
        <v>0</v>
      </c>
      <c r="AH44">
        <f t="shared" si="15"/>
        <v>0</v>
      </c>
      <c r="AI44">
        <f>'[1]FLEX SPIDER'!$L40</f>
        <v>0</v>
      </c>
      <c r="AK44">
        <f t="shared" si="16"/>
        <v>0</v>
      </c>
      <c r="AM44">
        <f>'[1]FLEX SPIDER'!$M40</f>
        <v>0</v>
      </c>
      <c r="AO44">
        <f>'[1]FLEX SPIDER'!$N40</f>
        <v>0</v>
      </c>
      <c r="AS44">
        <f>'[1]FLEX SPIDER'!$O40</f>
        <v>0</v>
      </c>
      <c r="AU44">
        <f t="shared" si="17"/>
        <v>0</v>
      </c>
      <c r="AV44">
        <f t="shared" si="18"/>
        <v>0</v>
      </c>
      <c r="AW44">
        <f t="shared" si="19"/>
        <v>0</v>
      </c>
      <c r="AX44">
        <f t="shared" si="20"/>
        <v>0</v>
      </c>
      <c r="BG44">
        <f t="shared" si="4"/>
        <v>0</v>
      </c>
      <c r="BH44" s="10">
        <f t="shared" si="21"/>
        <v>0</v>
      </c>
    </row>
    <row r="45" spans="6:60">
      <c r="F45">
        <f t="shared" si="5"/>
        <v>0</v>
      </c>
      <c r="G45">
        <f t="shared" si="6"/>
        <v>0</v>
      </c>
      <c r="H45">
        <f t="shared" si="7"/>
        <v>0</v>
      </c>
      <c r="I45">
        <f t="shared" si="8"/>
        <v>0</v>
      </c>
      <c r="J45">
        <f>'[1]FLEX SPIDER'!$C41</f>
        <v>0</v>
      </c>
      <c r="K45">
        <f t="shared" si="9"/>
        <v>0</v>
      </c>
      <c r="L45">
        <f t="shared" si="10"/>
        <v>0</v>
      </c>
      <c r="M45">
        <f t="shared" si="11"/>
        <v>0</v>
      </c>
      <c r="R45">
        <f>'[1]FLEX SPIDER'!$E41</f>
        <v>0</v>
      </c>
      <c r="T45">
        <f t="shared" si="12"/>
        <v>0</v>
      </c>
      <c r="U45">
        <f>'[1]FLEX SPIDER'!$F41</f>
        <v>0</v>
      </c>
      <c r="W45">
        <f t="shared" si="22"/>
        <v>0</v>
      </c>
      <c r="X45">
        <f t="shared" si="13"/>
        <v>0</v>
      </c>
      <c r="Y45">
        <f>'[1]FLEX SPIDER'!$D41</f>
        <v>0</v>
      </c>
      <c r="Z45">
        <f>'[1]FLEX SPIDER'!$G41</f>
        <v>0</v>
      </c>
      <c r="AA45">
        <f>'[1]FLEX SPIDER'!$H41</f>
        <v>0</v>
      </c>
      <c r="AB45">
        <f>'[1]FLEX SPIDER'!$I41</f>
        <v>0</v>
      </c>
      <c r="AD45">
        <f>'[1]FLEX SPIDER'!$J41</f>
        <v>0</v>
      </c>
      <c r="AF45">
        <f t="shared" si="14"/>
        <v>0</v>
      </c>
      <c r="AG45">
        <f>'[1]FLEX SPIDER'!$K41</f>
        <v>0</v>
      </c>
      <c r="AH45">
        <f t="shared" si="15"/>
        <v>0</v>
      </c>
      <c r="AI45">
        <f>'[1]FLEX SPIDER'!$L41</f>
        <v>0</v>
      </c>
      <c r="AK45">
        <f t="shared" si="16"/>
        <v>0</v>
      </c>
      <c r="AM45">
        <f>'[1]FLEX SPIDER'!$M41</f>
        <v>0</v>
      </c>
      <c r="AO45">
        <f>'[1]FLEX SPIDER'!$N41</f>
        <v>0</v>
      </c>
      <c r="AS45">
        <f>'[1]FLEX SPIDER'!$O41</f>
        <v>0</v>
      </c>
      <c r="AU45">
        <f t="shared" si="17"/>
        <v>0</v>
      </c>
      <c r="AV45">
        <f t="shared" si="18"/>
        <v>0</v>
      </c>
      <c r="AW45">
        <f t="shared" si="19"/>
        <v>0</v>
      </c>
      <c r="AX45">
        <f t="shared" si="20"/>
        <v>0</v>
      </c>
      <c r="BG45">
        <f t="shared" si="4"/>
        <v>0</v>
      </c>
      <c r="BH45" s="10">
        <f t="shared" si="21"/>
        <v>0</v>
      </c>
    </row>
    <row r="46" spans="6:60">
      <c r="F46">
        <f t="shared" si="5"/>
        <v>0</v>
      </c>
      <c r="G46">
        <f t="shared" si="6"/>
        <v>0</v>
      </c>
      <c r="H46">
        <f t="shared" si="7"/>
        <v>0</v>
      </c>
      <c r="I46">
        <f t="shared" si="8"/>
        <v>0</v>
      </c>
      <c r="J46">
        <f>'[1]FLEX SPIDER'!$C42</f>
        <v>0</v>
      </c>
      <c r="K46">
        <f t="shared" si="9"/>
        <v>0</v>
      </c>
      <c r="L46">
        <f t="shared" si="10"/>
        <v>0</v>
      </c>
      <c r="M46">
        <f t="shared" si="11"/>
        <v>0</v>
      </c>
      <c r="R46">
        <f>'[1]FLEX SPIDER'!$E42</f>
        <v>0</v>
      </c>
      <c r="T46">
        <f t="shared" si="12"/>
        <v>0</v>
      </c>
      <c r="U46">
        <f>'[1]FLEX SPIDER'!$F42</f>
        <v>0</v>
      </c>
      <c r="W46">
        <f t="shared" si="22"/>
        <v>0</v>
      </c>
      <c r="X46">
        <f t="shared" si="13"/>
        <v>0</v>
      </c>
      <c r="Y46">
        <f>'[1]FLEX SPIDER'!$D42</f>
        <v>0</v>
      </c>
      <c r="Z46">
        <f>'[1]FLEX SPIDER'!$G42</f>
        <v>0</v>
      </c>
      <c r="AA46">
        <f>'[1]FLEX SPIDER'!$H42</f>
        <v>0</v>
      </c>
      <c r="AB46">
        <f>'[1]FLEX SPIDER'!$I42</f>
        <v>0</v>
      </c>
      <c r="AD46">
        <f>'[1]FLEX SPIDER'!$J42</f>
        <v>0</v>
      </c>
      <c r="AF46">
        <f t="shared" si="14"/>
        <v>0</v>
      </c>
      <c r="AG46">
        <f>'[1]FLEX SPIDER'!$K42</f>
        <v>0</v>
      </c>
      <c r="AH46">
        <f t="shared" si="15"/>
        <v>0</v>
      </c>
      <c r="AI46">
        <f>'[1]FLEX SPIDER'!$L42</f>
        <v>0</v>
      </c>
      <c r="AK46">
        <f t="shared" si="16"/>
        <v>0</v>
      </c>
      <c r="AM46">
        <f>'[1]FLEX SPIDER'!$M42</f>
        <v>0</v>
      </c>
      <c r="AO46">
        <f>'[1]FLEX SPIDER'!$N42</f>
        <v>0</v>
      </c>
      <c r="AS46">
        <f>'[1]FLEX SPIDER'!$O42</f>
        <v>0</v>
      </c>
      <c r="AU46">
        <f t="shared" si="17"/>
        <v>0</v>
      </c>
      <c r="AV46">
        <f t="shared" si="18"/>
        <v>0</v>
      </c>
      <c r="AW46">
        <f t="shared" si="19"/>
        <v>0</v>
      </c>
      <c r="AX46">
        <f t="shared" si="20"/>
        <v>0</v>
      </c>
      <c r="BG46">
        <f t="shared" si="4"/>
        <v>0</v>
      </c>
      <c r="BH46" s="10">
        <f t="shared" si="21"/>
        <v>0</v>
      </c>
    </row>
    <row r="47" spans="6:60">
      <c r="F47">
        <f t="shared" si="5"/>
        <v>0</v>
      </c>
      <c r="G47">
        <f t="shared" si="6"/>
        <v>0</v>
      </c>
      <c r="H47">
        <f t="shared" si="7"/>
        <v>0</v>
      </c>
      <c r="I47">
        <f t="shared" si="8"/>
        <v>0</v>
      </c>
      <c r="J47">
        <f>'[1]FLEX SPIDER'!$C43</f>
        <v>0</v>
      </c>
      <c r="K47">
        <f t="shared" si="9"/>
        <v>0</v>
      </c>
      <c r="L47">
        <f t="shared" si="10"/>
        <v>0</v>
      </c>
      <c r="M47">
        <f t="shared" si="11"/>
        <v>0</v>
      </c>
      <c r="R47">
        <f>'[1]FLEX SPIDER'!$E43</f>
        <v>0</v>
      </c>
      <c r="T47">
        <f t="shared" si="12"/>
        <v>0</v>
      </c>
      <c r="U47">
        <f>'[1]FLEX SPIDER'!$F43</f>
        <v>0</v>
      </c>
      <c r="W47">
        <f t="shared" si="22"/>
        <v>0</v>
      </c>
      <c r="X47">
        <f t="shared" si="13"/>
        <v>0</v>
      </c>
      <c r="Y47">
        <f>'[1]FLEX SPIDER'!$D43</f>
        <v>0</v>
      </c>
      <c r="Z47">
        <f>'[1]FLEX SPIDER'!$G43</f>
        <v>0</v>
      </c>
      <c r="AA47">
        <f>'[1]FLEX SPIDER'!$H43</f>
        <v>0</v>
      </c>
      <c r="AB47">
        <f>'[1]FLEX SPIDER'!$I43</f>
        <v>0</v>
      </c>
      <c r="AD47">
        <f>'[1]FLEX SPIDER'!$J43</f>
        <v>0</v>
      </c>
      <c r="AF47">
        <f t="shared" si="14"/>
        <v>0</v>
      </c>
      <c r="AG47">
        <f>'[1]FLEX SPIDER'!$K43</f>
        <v>0</v>
      </c>
      <c r="AH47">
        <f t="shared" si="15"/>
        <v>0</v>
      </c>
      <c r="AI47">
        <f>'[1]FLEX SPIDER'!$L43</f>
        <v>0</v>
      </c>
      <c r="AK47">
        <f t="shared" si="16"/>
        <v>0</v>
      </c>
      <c r="AM47">
        <f>'[1]FLEX SPIDER'!$M43</f>
        <v>0</v>
      </c>
      <c r="AO47">
        <f>'[1]FLEX SPIDER'!$N43</f>
        <v>0</v>
      </c>
      <c r="AS47">
        <f>'[1]FLEX SPIDER'!$O43</f>
        <v>0</v>
      </c>
      <c r="AU47">
        <f t="shared" si="17"/>
        <v>0</v>
      </c>
      <c r="AV47">
        <f t="shared" si="18"/>
        <v>0</v>
      </c>
      <c r="AW47">
        <f t="shared" si="19"/>
        <v>0</v>
      </c>
      <c r="AX47">
        <f t="shared" si="20"/>
        <v>0</v>
      </c>
      <c r="BG47">
        <f t="shared" si="4"/>
        <v>0</v>
      </c>
      <c r="BH47" s="10">
        <f t="shared" si="21"/>
        <v>0</v>
      </c>
    </row>
    <row r="48" spans="6:60">
      <c r="F48">
        <f t="shared" si="5"/>
        <v>0</v>
      </c>
      <c r="G48">
        <f t="shared" si="6"/>
        <v>0</v>
      </c>
      <c r="H48">
        <f t="shared" si="7"/>
        <v>0</v>
      </c>
      <c r="I48">
        <f t="shared" si="8"/>
        <v>0</v>
      </c>
      <c r="J48">
        <f>'[1]FLEX SPIDER'!$C44</f>
        <v>0</v>
      </c>
      <c r="K48">
        <f t="shared" si="9"/>
        <v>0</v>
      </c>
      <c r="L48">
        <f t="shared" si="10"/>
        <v>0</v>
      </c>
      <c r="M48">
        <f t="shared" si="11"/>
        <v>0</v>
      </c>
      <c r="R48">
        <f>'[1]FLEX SPIDER'!$E44</f>
        <v>0</v>
      </c>
      <c r="T48">
        <f t="shared" si="12"/>
        <v>0</v>
      </c>
      <c r="U48">
        <f>'[1]FLEX SPIDER'!$F44</f>
        <v>0</v>
      </c>
      <c r="W48">
        <f t="shared" si="22"/>
        <v>0</v>
      </c>
      <c r="X48">
        <f t="shared" si="13"/>
        <v>0</v>
      </c>
      <c r="Y48">
        <f>'[1]FLEX SPIDER'!$D44</f>
        <v>0</v>
      </c>
      <c r="Z48">
        <f>'[1]FLEX SPIDER'!$G44</f>
        <v>0</v>
      </c>
      <c r="AA48">
        <f>'[1]FLEX SPIDER'!$H44</f>
        <v>0</v>
      </c>
      <c r="AB48">
        <f>'[1]FLEX SPIDER'!$I44</f>
        <v>0</v>
      </c>
      <c r="AD48">
        <f>'[1]FLEX SPIDER'!$J44</f>
        <v>0</v>
      </c>
      <c r="AF48">
        <f t="shared" si="14"/>
        <v>0</v>
      </c>
      <c r="AG48">
        <f>'[1]FLEX SPIDER'!$K44</f>
        <v>0</v>
      </c>
      <c r="AH48">
        <f t="shared" si="15"/>
        <v>0</v>
      </c>
      <c r="AI48">
        <f>'[1]FLEX SPIDER'!$L44</f>
        <v>0</v>
      </c>
      <c r="AK48">
        <f t="shared" si="16"/>
        <v>0</v>
      </c>
      <c r="AM48">
        <f>'[1]FLEX SPIDER'!$M44</f>
        <v>0</v>
      </c>
      <c r="AO48">
        <f>'[1]FLEX SPIDER'!$N44</f>
        <v>0</v>
      </c>
      <c r="AS48">
        <f>'[1]FLEX SPIDER'!$O44</f>
        <v>0</v>
      </c>
      <c r="AU48">
        <f t="shared" si="17"/>
        <v>0</v>
      </c>
      <c r="AV48">
        <f t="shared" si="18"/>
        <v>0</v>
      </c>
      <c r="AW48">
        <f t="shared" si="19"/>
        <v>0</v>
      </c>
      <c r="AX48">
        <f t="shared" si="20"/>
        <v>0</v>
      </c>
      <c r="BG48">
        <f t="shared" si="4"/>
        <v>0</v>
      </c>
      <c r="BH48" s="10">
        <f t="shared" si="21"/>
        <v>0</v>
      </c>
    </row>
    <row r="49" spans="6:60">
      <c r="F49">
        <f t="shared" si="5"/>
        <v>0</v>
      </c>
      <c r="G49">
        <f t="shared" si="6"/>
        <v>0</v>
      </c>
      <c r="H49">
        <f t="shared" si="7"/>
        <v>0</v>
      </c>
      <c r="I49">
        <f t="shared" si="8"/>
        <v>0</v>
      </c>
      <c r="J49">
        <f>'[1]FLEX SPIDER'!$C45</f>
        <v>0</v>
      </c>
      <c r="K49">
        <f t="shared" si="9"/>
        <v>0</v>
      </c>
      <c r="L49">
        <f t="shared" si="10"/>
        <v>0</v>
      </c>
      <c r="M49">
        <f t="shared" si="11"/>
        <v>0</v>
      </c>
      <c r="R49">
        <f>'[1]FLEX SPIDER'!$E45</f>
        <v>0</v>
      </c>
      <c r="T49">
        <f t="shared" si="12"/>
        <v>0</v>
      </c>
      <c r="U49">
        <f>'[1]FLEX SPIDER'!$F45</f>
        <v>0</v>
      </c>
      <c r="W49">
        <f t="shared" si="22"/>
        <v>0</v>
      </c>
      <c r="X49">
        <f t="shared" si="13"/>
        <v>0</v>
      </c>
      <c r="Y49">
        <f>'[1]FLEX SPIDER'!$D45</f>
        <v>0</v>
      </c>
      <c r="Z49">
        <f>'[1]FLEX SPIDER'!$G45</f>
        <v>0</v>
      </c>
      <c r="AA49">
        <f>'[1]FLEX SPIDER'!$H45</f>
        <v>0</v>
      </c>
      <c r="AB49">
        <f>'[1]FLEX SPIDER'!$I45</f>
        <v>0</v>
      </c>
      <c r="AD49">
        <f>'[1]FLEX SPIDER'!$J45</f>
        <v>0</v>
      </c>
      <c r="AF49">
        <f t="shared" si="14"/>
        <v>0</v>
      </c>
      <c r="AG49">
        <f>'[1]FLEX SPIDER'!$K45</f>
        <v>0</v>
      </c>
      <c r="AH49">
        <f t="shared" si="15"/>
        <v>0</v>
      </c>
      <c r="AI49">
        <f>'[1]FLEX SPIDER'!$L45</f>
        <v>0</v>
      </c>
      <c r="AK49">
        <f t="shared" si="16"/>
        <v>0</v>
      </c>
      <c r="AM49">
        <f>'[1]FLEX SPIDER'!$M45</f>
        <v>0</v>
      </c>
      <c r="AO49">
        <f>'[1]FLEX SPIDER'!$N45</f>
        <v>0</v>
      </c>
      <c r="AS49">
        <f>'[1]FLEX SPIDER'!$O45</f>
        <v>0</v>
      </c>
      <c r="AU49">
        <f t="shared" si="17"/>
        <v>0</v>
      </c>
      <c r="AV49">
        <f t="shared" si="18"/>
        <v>0</v>
      </c>
      <c r="AW49">
        <f t="shared" si="19"/>
        <v>0</v>
      </c>
      <c r="AX49">
        <f t="shared" si="20"/>
        <v>0</v>
      </c>
      <c r="BG49">
        <f t="shared" si="4"/>
        <v>0</v>
      </c>
      <c r="BH49" s="10">
        <f t="shared" si="21"/>
        <v>0</v>
      </c>
    </row>
    <row r="50" spans="6:60">
      <c r="F50">
        <f t="shared" si="5"/>
        <v>0</v>
      </c>
      <c r="G50">
        <f t="shared" si="6"/>
        <v>0</v>
      </c>
      <c r="H50">
        <f t="shared" si="7"/>
        <v>0</v>
      </c>
      <c r="I50">
        <f t="shared" si="8"/>
        <v>0</v>
      </c>
      <c r="J50">
        <f>'[1]FLEX SPIDER'!$C46</f>
        <v>0</v>
      </c>
      <c r="K50">
        <f t="shared" si="9"/>
        <v>0</v>
      </c>
      <c r="L50">
        <f t="shared" si="10"/>
        <v>0</v>
      </c>
      <c r="M50">
        <f t="shared" si="11"/>
        <v>0</v>
      </c>
      <c r="R50">
        <f>'[1]FLEX SPIDER'!$E46</f>
        <v>0</v>
      </c>
      <c r="T50">
        <f t="shared" si="12"/>
        <v>0</v>
      </c>
      <c r="U50">
        <f>'[1]FLEX SPIDER'!$F46</f>
        <v>0</v>
      </c>
      <c r="W50">
        <f t="shared" si="22"/>
        <v>0</v>
      </c>
      <c r="X50">
        <f t="shared" si="13"/>
        <v>0</v>
      </c>
      <c r="Y50">
        <f>'[1]FLEX SPIDER'!$D46</f>
        <v>0</v>
      </c>
      <c r="Z50">
        <f>'[1]FLEX SPIDER'!$G46</f>
        <v>0</v>
      </c>
      <c r="AA50">
        <f>'[1]FLEX SPIDER'!$H46</f>
        <v>0</v>
      </c>
      <c r="AB50">
        <f>'[1]FLEX SPIDER'!$I46</f>
        <v>0</v>
      </c>
      <c r="AD50">
        <f>'[1]FLEX SPIDER'!$J46</f>
        <v>0</v>
      </c>
      <c r="AF50">
        <f t="shared" si="14"/>
        <v>0</v>
      </c>
      <c r="AG50">
        <f>'[1]FLEX SPIDER'!$K46</f>
        <v>0</v>
      </c>
      <c r="AH50">
        <f t="shared" si="15"/>
        <v>0</v>
      </c>
      <c r="AI50">
        <f>'[1]FLEX SPIDER'!$L46</f>
        <v>0</v>
      </c>
      <c r="AK50">
        <f t="shared" si="16"/>
        <v>0</v>
      </c>
      <c r="AM50">
        <f>'[1]FLEX SPIDER'!$M46</f>
        <v>0</v>
      </c>
      <c r="AO50">
        <f>'[1]FLEX SPIDER'!$N46</f>
        <v>0</v>
      </c>
      <c r="AS50">
        <f>'[1]FLEX SPIDER'!$O46</f>
        <v>0</v>
      </c>
      <c r="AU50">
        <f t="shared" si="17"/>
        <v>0</v>
      </c>
      <c r="AV50">
        <f t="shared" si="18"/>
        <v>0</v>
      </c>
      <c r="AW50">
        <f t="shared" si="19"/>
        <v>0</v>
      </c>
      <c r="AX50">
        <f t="shared" si="20"/>
        <v>0</v>
      </c>
      <c r="BG50">
        <f t="shared" si="4"/>
        <v>0</v>
      </c>
      <c r="BH50" s="10">
        <f t="shared" si="21"/>
        <v>0</v>
      </c>
    </row>
    <row r="51" spans="6:60">
      <c r="F51">
        <f t="shared" si="5"/>
        <v>0</v>
      </c>
      <c r="G51">
        <f t="shared" si="6"/>
        <v>0</v>
      </c>
      <c r="H51">
        <f t="shared" si="7"/>
        <v>0</v>
      </c>
      <c r="I51">
        <f t="shared" si="8"/>
        <v>0</v>
      </c>
      <c r="J51">
        <f>'[1]FLEX SPIDER'!$C47</f>
        <v>0</v>
      </c>
      <c r="K51">
        <f t="shared" si="9"/>
        <v>0</v>
      </c>
      <c r="L51">
        <f t="shared" si="10"/>
        <v>0</v>
      </c>
      <c r="M51">
        <f t="shared" si="11"/>
        <v>0</v>
      </c>
      <c r="R51">
        <f>'[1]FLEX SPIDER'!$E47</f>
        <v>0</v>
      </c>
      <c r="T51">
        <f t="shared" si="12"/>
        <v>0</v>
      </c>
      <c r="U51">
        <f>'[1]FLEX SPIDER'!$F47</f>
        <v>0</v>
      </c>
      <c r="W51">
        <f t="shared" si="22"/>
        <v>0</v>
      </c>
      <c r="X51">
        <f t="shared" si="13"/>
        <v>0</v>
      </c>
      <c r="Y51">
        <f>'[1]FLEX SPIDER'!$D47</f>
        <v>0</v>
      </c>
      <c r="Z51">
        <f>'[1]FLEX SPIDER'!$G47</f>
        <v>0</v>
      </c>
      <c r="AA51">
        <f>'[1]FLEX SPIDER'!$H47</f>
        <v>0</v>
      </c>
      <c r="AB51">
        <f>'[1]FLEX SPIDER'!$I47</f>
        <v>0</v>
      </c>
      <c r="AD51">
        <f>'[1]FLEX SPIDER'!$J47</f>
        <v>0</v>
      </c>
      <c r="AF51">
        <f t="shared" si="14"/>
        <v>0</v>
      </c>
      <c r="AG51">
        <f>'[1]FLEX SPIDER'!$K47</f>
        <v>0</v>
      </c>
      <c r="AH51">
        <f t="shared" si="15"/>
        <v>0</v>
      </c>
      <c r="AI51">
        <f>'[1]FLEX SPIDER'!$L47</f>
        <v>0</v>
      </c>
      <c r="AK51">
        <f t="shared" si="16"/>
        <v>0</v>
      </c>
      <c r="AM51">
        <f>'[1]FLEX SPIDER'!$M47</f>
        <v>0</v>
      </c>
      <c r="AO51">
        <f>'[1]FLEX SPIDER'!$N47</f>
        <v>0</v>
      </c>
      <c r="AS51">
        <f>'[1]FLEX SPIDER'!$O47</f>
        <v>0</v>
      </c>
      <c r="AU51">
        <f t="shared" si="17"/>
        <v>0</v>
      </c>
      <c r="AV51">
        <f t="shared" si="18"/>
        <v>0</v>
      </c>
      <c r="AW51">
        <f t="shared" si="19"/>
        <v>0</v>
      </c>
      <c r="AX51">
        <f t="shared" si="20"/>
        <v>0</v>
      </c>
      <c r="BG51">
        <f t="shared" si="4"/>
        <v>0</v>
      </c>
      <c r="BH51" s="10">
        <f t="shared" si="21"/>
        <v>0</v>
      </c>
    </row>
    <row r="52" spans="6:60">
      <c r="F52">
        <f t="shared" si="5"/>
        <v>0</v>
      </c>
      <c r="G52">
        <f t="shared" si="6"/>
        <v>0</v>
      </c>
      <c r="H52">
        <f t="shared" si="7"/>
        <v>0</v>
      </c>
      <c r="I52">
        <f t="shared" si="8"/>
        <v>0</v>
      </c>
      <c r="J52">
        <f>'[1]FLEX SPIDER'!$C48</f>
        <v>0</v>
      </c>
      <c r="K52">
        <f t="shared" si="9"/>
        <v>0</v>
      </c>
      <c r="L52">
        <f t="shared" si="10"/>
        <v>0</v>
      </c>
      <c r="M52">
        <f t="shared" si="11"/>
        <v>0</v>
      </c>
      <c r="R52">
        <f>'[1]FLEX SPIDER'!$E48</f>
        <v>0</v>
      </c>
      <c r="T52">
        <f t="shared" si="12"/>
        <v>0</v>
      </c>
      <c r="U52">
        <f>'[1]FLEX SPIDER'!$F48</f>
        <v>0</v>
      </c>
      <c r="W52">
        <f t="shared" si="22"/>
        <v>0</v>
      </c>
      <c r="X52">
        <f t="shared" si="13"/>
        <v>0</v>
      </c>
      <c r="Y52">
        <f>'[1]FLEX SPIDER'!$D48</f>
        <v>0</v>
      </c>
      <c r="Z52">
        <f>'[1]FLEX SPIDER'!$G48</f>
        <v>0</v>
      </c>
      <c r="AA52">
        <f>'[1]FLEX SPIDER'!$H48</f>
        <v>0</v>
      </c>
      <c r="AB52">
        <f>'[1]FLEX SPIDER'!$I48</f>
        <v>0</v>
      </c>
      <c r="AD52">
        <f>'[1]FLEX SPIDER'!$J48</f>
        <v>0</v>
      </c>
      <c r="AF52">
        <f t="shared" si="14"/>
        <v>0</v>
      </c>
      <c r="AG52">
        <f>'[1]FLEX SPIDER'!$K48</f>
        <v>0</v>
      </c>
      <c r="AH52">
        <f t="shared" si="15"/>
        <v>0</v>
      </c>
      <c r="AI52">
        <f>'[1]FLEX SPIDER'!$L48</f>
        <v>0</v>
      </c>
      <c r="AK52">
        <f t="shared" si="16"/>
        <v>0</v>
      </c>
      <c r="AM52">
        <f>'[1]FLEX SPIDER'!$M48</f>
        <v>0</v>
      </c>
      <c r="AO52">
        <f>'[1]FLEX SPIDER'!$N48</f>
        <v>0</v>
      </c>
      <c r="AS52">
        <f>'[1]FLEX SPIDER'!$O48</f>
        <v>0</v>
      </c>
      <c r="AU52">
        <f t="shared" si="17"/>
        <v>0</v>
      </c>
      <c r="AV52">
        <f t="shared" si="18"/>
        <v>0</v>
      </c>
      <c r="AW52">
        <f t="shared" si="19"/>
        <v>0</v>
      </c>
      <c r="AX52">
        <f t="shared" si="20"/>
        <v>0</v>
      </c>
      <c r="BG52">
        <f t="shared" si="4"/>
        <v>0</v>
      </c>
      <c r="BH52" s="10">
        <f t="shared" si="21"/>
        <v>0</v>
      </c>
    </row>
    <row r="53" spans="6:60">
      <c r="F53">
        <f t="shared" si="5"/>
        <v>0</v>
      </c>
      <c r="G53">
        <f t="shared" si="6"/>
        <v>0</v>
      </c>
      <c r="H53">
        <f t="shared" si="7"/>
        <v>0</v>
      </c>
      <c r="I53">
        <f t="shared" si="8"/>
        <v>0</v>
      </c>
      <c r="J53">
        <f>'[1]FLEX SPIDER'!$C49</f>
        <v>0</v>
      </c>
      <c r="K53">
        <f t="shared" si="9"/>
        <v>0</v>
      </c>
      <c r="L53">
        <f t="shared" si="10"/>
        <v>0</v>
      </c>
      <c r="M53">
        <f t="shared" si="11"/>
        <v>0</v>
      </c>
      <c r="R53">
        <f>'[1]FLEX SPIDER'!$E49</f>
        <v>0</v>
      </c>
      <c r="T53">
        <f t="shared" si="12"/>
        <v>0</v>
      </c>
      <c r="U53">
        <f>'[1]FLEX SPIDER'!$F49</f>
        <v>0</v>
      </c>
      <c r="W53">
        <f t="shared" si="22"/>
        <v>0</v>
      </c>
      <c r="X53">
        <f t="shared" si="13"/>
        <v>0</v>
      </c>
      <c r="Y53">
        <f>'[1]FLEX SPIDER'!$D49</f>
        <v>0</v>
      </c>
      <c r="Z53">
        <f>'[1]FLEX SPIDER'!$G49</f>
        <v>0</v>
      </c>
      <c r="AA53">
        <f>'[1]FLEX SPIDER'!$H49</f>
        <v>0</v>
      </c>
      <c r="AB53">
        <f>'[1]FLEX SPIDER'!$I49</f>
        <v>0</v>
      </c>
      <c r="AD53">
        <f>'[1]FLEX SPIDER'!$J49</f>
        <v>0</v>
      </c>
      <c r="AF53">
        <f t="shared" si="14"/>
        <v>0</v>
      </c>
      <c r="AG53">
        <f>'[1]FLEX SPIDER'!$K49</f>
        <v>0</v>
      </c>
      <c r="AH53">
        <f t="shared" si="15"/>
        <v>0</v>
      </c>
      <c r="AI53">
        <f>'[1]FLEX SPIDER'!$L49</f>
        <v>0</v>
      </c>
      <c r="AK53">
        <f t="shared" si="16"/>
        <v>0</v>
      </c>
      <c r="AM53">
        <f>'[1]FLEX SPIDER'!$M49</f>
        <v>0</v>
      </c>
      <c r="AO53">
        <f>'[1]FLEX SPIDER'!$N49</f>
        <v>0</v>
      </c>
      <c r="AS53">
        <f>'[1]FLEX SPIDER'!$O49</f>
        <v>0</v>
      </c>
      <c r="AU53">
        <f t="shared" si="17"/>
        <v>0</v>
      </c>
      <c r="AV53">
        <f t="shared" si="18"/>
        <v>0</v>
      </c>
      <c r="AW53">
        <f t="shared" si="19"/>
        <v>0</v>
      </c>
      <c r="AX53">
        <f t="shared" si="20"/>
        <v>0</v>
      </c>
      <c r="BG53">
        <f t="shared" si="4"/>
        <v>0</v>
      </c>
      <c r="BH53" s="10">
        <f t="shared" si="21"/>
        <v>0</v>
      </c>
    </row>
    <row r="54" spans="6:60">
      <c r="F54">
        <f t="shared" si="5"/>
        <v>0</v>
      </c>
      <c r="G54">
        <f t="shared" si="6"/>
        <v>0</v>
      </c>
      <c r="H54">
        <f t="shared" si="7"/>
        <v>0</v>
      </c>
      <c r="I54">
        <f t="shared" si="8"/>
        <v>0</v>
      </c>
      <c r="J54">
        <f>'[1]FLEX SPIDER'!$C50</f>
        <v>0</v>
      </c>
      <c r="K54">
        <f t="shared" si="9"/>
        <v>0</v>
      </c>
      <c r="L54">
        <f t="shared" si="10"/>
        <v>0</v>
      </c>
      <c r="M54">
        <f t="shared" si="11"/>
        <v>0</v>
      </c>
      <c r="R54">
        <f>'[1]FLEX SPIDER'!$E50</f>
        <v>0</v>
      </c>
      <c r="T54">
        <f t="shared" si="12"/>
        <v>0</v>
      </c>
      <c r="U54">
        <f>'[1]FLEX SPIDER'!$F50</f>
        <v>0</v>
      </c>
      <c r="W54">
        <f t="shared" si="22"/>
        <v>0</v>
      </c>
      <c r="X54">
        <f t="shared" si="13"/>
        <v>0</v>
      </c>
      <c r="Y54">
        <f>'[1]FLEX SPIDER'!$D50</f>
        <v>0</v>
      </c>
      <c r="Z54">
        <f>'[1]FLEX SPIDER'!$G50</f>
        <v>0</v>
      </c>
      <c r="AA54">
        <f>'[1]FLEX SPIDER'!$H50</f>
        <v>0</v>
      </c>
      <c r="AB54">
        <f>'[1]FLEX SPIDER'!$I50</f>
        <v>0</v>
      </c>
      <c r="AD54">
        <f>'[1]FLEX SPIDER'!$J50</f>
        <v>0</v>
      </c>
      <c r="AF54">
        <f t="shared" si="14"/>
        <v>0</v>
      </c>
      <c r="AG54">
        <f>'[1]FLEX SPIDER'!$K50</f>
        <v>0</v>
      </c>
      <c r="AH54">
        <f t="shared" si="15"/>
        <v>0</v>
      </c>
      <c r="AI54">
        <f>'[1]FLEX SPIDER'!$L50</f>
        <v>0</v>
      </c>
      <c r="AK54">
        <f t="shared" si="16"/>
        <v>0</v>
      </c>
      <c r="AM54">
        <f>'[1]FLEX SPIDER'!$M50</f>
        <v>0</v>
      </c>
      <c r="AO54">
        <f>'[1]FLEX SPIDER'!$N50</f>
        <v>0</v>
      </c>
      <c r="AS54">
        <f>'[1]FLEX SPIDER'!$O50</f>
        <v>0</v>
      </c>
      <c r="AU54">
        <f t="shared" si="17"/>
        <v>0</v>
      </c>
      <c r="AV54">
        <f t="shared" si="18"/>
        <v>0</v>
      </c>
      <c r="AW54">
        <f t="shared" si="19"/>
        <v>0</v>
      </c>
      <c r="AX54">
        <f t="shared" si="20"/>
        <v>0</v>
      </c>
      <c r="BG54">
        <f t="shared" si="4"/>
        <v>0</v>
      </c>
      <c r="BH54" s="10">
        <f t="shared" si="21"/>
        <v>0</v>
      </c>
    </row>
    <row r="55" spans="6:60">
      <c r="F55">
        <f t="shared" si="5"/>
        <v>0</v>
      </c>
      <c r="G55">
        <f t="shared" si="6"/>
        <v>0</v>
      </c>
      <c r="H55">
        <f t="shared" si="7"/>
        <v>0</v>
      </c>
      <c r="I55">
        <f t="shared" si="8"/>
        <v>0</v>
      </c>
      <c r="J55">
        <f>'[1]FLEX SPIDER'!$C51</f>
        <v>0</v>
      </c>
      <c r="K55">
        <f t="shared" si="9"/>
        <v>0</v>
      </c>
      <c r="L55">
        <f t="shared" si="10"/>
        <v>0</v>
      </c>
      <c r="M55">
        <f t="shared" si="11"/>
        <v>0</v>
      </c>
      <c r="R55">
        <f>'[1]FLEX SPIDER'!$E51</f>
        <v>0</v>
      </c>
      <c r="T55">
        <f t="shared" si="12"/>
        <v>0</v>
      </c>
      <c r="U55">
        <f>'[1]FLEX SPIDER'!$F51</f>
        <v>0</v>
      </c>
      <c r="W55">
        <f t="shared" si="22"/>
        <v>0</v>
      </c>
      <c r="X55">
        <f t="shared" si="13"/>
        <v>0</v>
      </c>
      <c r="Y55">
        <f>'[1]FLEX SPIDER'!$D51</f>
        <v>0</v>
      </c>
      <c r="Z55">
        <f>'[1]FLEX SPIDER'!$G51</f>
        <v>0</v>
      </c>
      <c r="AA55">
        <f>'[1]FLEX SPIDER'!$H51</f>
        <v>0</v>
      </c>
      <c r="AB55">
        <f>'[1]FLEX SPIDER'!$I51</f>
        <v>0</v>
      </c>
      <c r="AD55">
        <f>'[1]FLEX SPIDER'!$J51</f>
        <v>0</v>
      </c>
      <c r="AF55">
        <f t="shared" si="14"/>
        <v>0</v>
      </c>
      <c r="AG55">
        <f>'[1]FLEX SPIDER'!$K51</f>
        <v>0</v>
      </c>
      <c r="AH55">
        <f t="shared" si="15"/>
        <v>0</v>
      </c>
      <c r="AI55">
        <f>'[1]FLEX SPIDER'!$L51</f>
        <v>0</v>
      </c>
      <c r="AK55">
        <f t="shared" si="16"/>
        <v>0</v>
      </c>
      <c r="AM55">
        <f>'[1]FLEX SPIDER'!$M51</f>
        <v>0</v>
      </c>
      <c r="AO55">
        <f>'[1]FLEX SPIDER'!$N51</f>
        <v>0</v>
      </c>
      <c r="AS55">
        <f>'[1]FLEX SPIDER'!$O51</f>
        <v>0</v>
      </c>
      <c r="AU55">
        <f t="shared" si="17"/>
        <v>0</v>
      </c>
      <c r="AV55">
        <f t="shared" si="18"/>
        <v>0</v>
      </c>
      <c r="AW55">
        <f t="shared" si="19"/>
        <v>0</v>
      </c>
      <c r="AX55">
        <f t="shared" si="20"/>
        <v>0</v>
      </c>
      <c r="BG55">
        <f t="shared" si="4"/>
        <v>0</v>
      </c>
      <c r="BH55" s="10">
        <f t="shared" si="21"/>
        <v>0</v>
      </c>
    </row>
    <row r="56" spans="6:60">
      <c r="F56">
        <f t="shared" si="5"/>
        <v>0</v>
      </c>
      <c r="G56">
        <f t="shared" si="6"/>
        <v>0</v>
      </c>
      <c r="H56">
        <f t="shared" si="7"/>
        <v>0</v>
      </c>
      <c r="I56">
        <f t="shared" si="8"/>
        <v>0</v>
      </c>
      <c r="J56">
        <f>'[1]FLEX SPIDER'!$C52</f>
        <v>0</v>
      </c>
      <c r="K56">
        <f t="shared" si="9"/>
        <v>0</v>
      </c>
      <c r="L56">
        <f t="shared" si="10"/>
        <v>0</v>
      </c>
      <c r="M56">
        <f t="shared" si="11"/>
        <v>0</v>
      </c>
      <c r="R56">
        <f>'[1]FLEX SPIDER'!$E52</f>
        <v>0</v>
      </c>
      <c r="T56">
        <f t="shared" si="12"/>
        <v>0</v>
      </c>
      <c r="U56">
        <f>'[1]FLEX SPIDER'!$F52</f>
        <v>0</v>
      </c>
      <c r="W56">
        <f t="shared" si="22"/>
        <v>0</v>
      </c>
      <c r="X56">
        <f t="shared" si="13"/>
        <v>0</v>
      </c>
      <c r="Y56">
        <f>'[1]FLEX SPIDER'!$D52</f>
        <v>0</v>
      </c>
      <c r="Z56">
        <f>'[1]FLEX SPIDER'!$G52</f>
        <v>0</v>
      </c>
      <c r="AA56">
        <f>'[1]FLEX SPIDER'!$H52</f>
        <v>0</v>
      </c>
      <c r="AB56">
        <f>'[1]FLEX SPIDER'!$I52</f>
        <v>0</v>
      </c>
      <c r="AD56">
        <f>'[1]FLEX SPIDER'!$J52</f>
        <v>0</v>
      </c>
      <c r="AF56">
        <f t="shared" si="14"/>
        <v>0</v>
      </c>
      <c r="AG56">
        <f>'[1]FLEX SPIDER'!$K52</f>
        <v>0</v>
      </c>
      <c r="AH56">
        <f t="shared" si="15"/>
        <v>0</v>
      </c>
      <c r="AI56">
        <f>'[1]FLEX SPIDER'!$L52</f>
        <v>0</v>
      </c>
      <c r="AK56">
        <f t="shared" si="16"/>
        <v>0</v>
      </c>
      <c r="AM56">
        <f>'[1]FLEX SPIDER'!$M52</f>
        <v>0</v>
      </c>
      <c r="AO56">
        <f>'[1]FLEX SPIDER'!$N52</f>
        <v>0</v>
      </c>
      <c r="AS56">
        <f>'[1]FLEX SPIDER'!$O52</f>
        <v>0</v>
      </c>
      <c r="AU56">
        <f t="shared" si="17"/>
        <v>0</v>
      </c>
      <c r="AV56">
        <f t="shared" si="18"/>
        <v>0</v>
      </c>
      <c r="AW56">
        <f t="shared" si="19"/>
        <v>0</v>
      </c>
      <c r="AX56">
        <f t="shared" si="20"/>
        <v>0</v>
      </c>
      <c r="BG56">
        <f t="shared" si="4"/>
        <v>0</v>
      </c>
      <c r="BH56" s="10">
        <f t="shared" si="21"/>
        <v>0</v>
      </c>
    </row>
    <row r="57" spans="6:60">
      <c r="F57">
        <f t="shared" si="5"/>
        <v>0</v>
      </c>
      <c r="G57">
        <f t="shared" si="6"/>
        <v>0</v>
      </c>
      <c r="H57">
        <f t="shared" si="7"/>
        <v>0</v>
      </c>
      <c r="I57">
        <f t="shared" si="8"/>
        <v>0</v>
      </c>
      <c r="J57">
        <f>'[1]FLEX SPIDER'!$C53</f>
        <v>0</v>
      </c>
      <c r="K57">
        <f t="shared" si="9"/>
        <v>0</v>
      </c>
      <c r="L57">
        <f t="shared" si="10"/>
        <v>0</v>
      </c>
      <c r="M57">
        <f t="shared" si="11"/>
        <v>0</v>
      </c>
      <c r="R57">
        <f>'[1]FLEX SPIDER'!$E53</f>
        <v>0</v>
      </c>
      <c r="T57">
        <f t="shared" si="12"/>
        <v>0</v>
      </c>
      <c r="U57">
        <f>'[1]FLEX SPIDER'!$F53</f>
        <v>0</v>
      </c>
      <c r="W57">
        <f t="shared" si="22"/>
        <v>0</v>
      </c>
      <c r="X57">
        <f t="shared" si="13"/>
        <v>0</v>
      </c>
      <c r="Y57">
        <f>'[1]FLEX SPIDER'!$D53</f>
        <v>0</v>
      </c>
      <c r="Z57">
        <f>'[1]FLEX SPIDER'!$G53</f>
        <v>0</v>
      </c>
      <c r="AA57">
        <f>'[1]FLEX SPIDER'!$H53</f>
        <v>0</v>
      </c>
      <c r="AB57">
        <f>'[1]FLEX SPIDER'!$I53</f>
        <v>0</v>
      </c>
      <c r="AD57">
        <f>'[1]FLEX SPIDER'!$J53</f>
        <v>0</v>
      </c>
      <c r="AF57">
        <f t="shared" si="14"/>
        <v>0</v>
      </c>
      <c r="AG57">
        <f>'[1]FLEX SPIDER'!$K53</f>
        <v>0</v>
      </c>
      <c r="AH57">
        <f t="shared" si="15"/>
        <v>0</v>
      </c>
      <c r="AI57">
        <f>'[1]FLEX SPIDER'!$L53</f>
        <v>0</v>
      </c>
      <c r="AK57">
        <f t="shared" si="16"/>
        <v>0</v>
      </c>
      <c r="AM57">
        <f>'[1]FLEX SPIDER'!$M53</f>
        <v>0</v>
      </c>
      <c r="AO57">
        <f>'[1]FLEX SPIDER'!$N53</f>
        <v>0</v>
      </c>
      <c r="AS57">
        <f>'[1]FLEX SPIDER'!$O53</f>
        <v>0</v>
      </c>
      <c r="AU57">
        <f t="shared" si="17"/>
        <v>0</v>
      </c>
      <c r="AV57">
        <f t="shared" si="18"/>
        <v>0</v>
      </c>
      <c r="AW57">
        <f t="shared" si="19"/>
        <v>0</v>
      </c>
      <c r="AX57">
        <f t="shared" si="20"/>
        <v>0</v>
      </c>
      <c r="BG57">
        <f t="shared" si="4"/>
        <v>0</v>
      </c>
      <c r="BH57" s="10">
        <f t="shared" si="21"/>
        <v>0</v>
      </c>
    </row>
    <row r="58" spans="6:60">
      <c r="F58">
        <f t="shared" si="5"/>
        <v>0</v>
      </c>
      <c r="G58">
        <f t="shared" si="6"/>
        <v>0</v>
      </c>
      <c r="H58">
        <f t="shared" si="7"/>
        <v>0</v>
      </c>
      <c r="I58">
        <f t="shared" si="8"/>
        <v>0</v>
      </c>
      <c r="J58">
        <f>'[1]FLEX SPIDER'!$C54</f>
        <v>0</v>
      </c>
      <c r="K58">
        <f t="shared" si="9"/>
        <v>0</v>
      </c>
      <c r="L58">
        <f t="shared" si="10"/>
        <v>0</v>
      </c>
      <c r="M58">
        <f t="shared" si="11"/>
        <v>0</v>
      </c>
      <c r="R58">
        <f>'[1]FLEX SPIDER'!$E54</f>
        <v>0</v>
      </c>
      <c r="T58">
        <f t="shared" si="12"/>
        <v>0</v>
      </c>
      <c r="U58">
        <f>'[1]FLEX SPIDER'!$F54</f>
        <v>0</v>
      </c>
      <c r="W58">
        <f t="shared" si="22"/>
        <v>0</v>
      </c>
      <c r="X58">
        <f t="shared" si="13"/>
        <v>0</v>
      </c>
      <c r="Y58">
        <f>'[1]FLEX SPIDER'!$D54</f>
        <v>0</v>
      </c>
      <c r="Z58">
        <f>'[1]FLEX SPIDER'!$G54</f>
        <v>0</v>
      </c>
      <c r="AA58">
        <f>'[1]FLEX SPIDER'!$H54</f>
        <v>0</v>
      </c>
      <c r="AB58">
        <f>'[1]FLEX SPIDER'!$I54</f>
        <v>0</v>
      </c>
      <c r="AD58">
        <f>'[1]FLEX SPIDER'!$J54</f>
        <v>0</v>
      </c>
      <c r="AF58">
        <f t="shared" si="14"/>
        <v>0</v>
      </c>
      <c r="AG58">
        <f>'[1]FLEX SPIDER'!$K54</f>
        <v>0</v>
      </c>
      <c r="AH58">
        <f t="shared" si="15"/>
        <v>0</v>
      </c>
      <c r="AI58">
        <f>'[1]FLEX SPIDER'!$L54</f>
        <v>0</v>
      </c>
      <c r="AK58">
        <f t="shared" si="16"/>
        <v>0</v>
      </c>
      <c r="AM58">
        <f>'[1]FLEX SPIDER'!$M54</f>
        <v>0</v>
      </c>
      <c r="AO58">
        <f>'[1]FLEX SPIDER'!$N54</f>
        <v>0</v>
      </c>
      <c r="AS58">
        <f>'[1]FLEX SPIDER'!$O54</f>
        <v>0</v>
      </c>
      <c r="AU58">
        <f t="shared" si="17"/>
        <v>0</v>
      </c>
      <c r="AV58">
        <f t="shared" si="18"/>
        <v>0</v>
      </c>
      <c r="AW58">
        <f t="shared" si="19"/>
        <v>0</v>
      </c>
      <c r="AX58">
        <f t="shared" si="20"/>
        <v>0</v>
      </c>
      <c r="BG58">
        <f t="shared" si="4"/>
        <v>0</v>
      </c>
      <c r="BH58" s="10">
        <f t="shared" si="21"/>
        <v>0</v>
      </c>
    </row>
    <row r="59" spans="6:60">
      <c r="F59">
        <f t="shared" si="5"/>
        <v>0</v>
      </c>
      <c r="G59">
        <f t="shared" si="6"/>
        <v>0</v>
      </c>
      <c r="H59">
        <f t="shared" si="7"/>
        <v>0</v>
      </c>
      <c r="I59">
        <f t="shared" si="8"/>
        <v>0</v>
      </c>
      <c r="J59">
        <f>'[1]FLEX SPIDER'!$C55</f>
        <v>0</v>
      </c>
      <c r="K59">
        <f t="shared" si="9"/>
        <v>0</v>
      </c>
      <c r="L59">
        <f t="shared" si="10"/>
        <v>0</v>
      </c>
      <c r="M59">
        <f t="shared" si="11"/>
        <v>0</v>
      </c>
      <c r="R59">
        <f>'[1]FLEX SPIDER'!$E55</f>
        <v>0</v>
      </c>
      <c r="T59">
        <f t="shared" si="12"/>
        <v>0</v>
      </c>
      <c r="U59">
        <f>'[1]FLEX SPIDER'!$F55</f>
        <v>0</v>
      </c>
      <c r="W59">
        <f t="shared" si="22"/>
        <v>0</v>
      </c>
      <c r="X59">
        <f t="shared" si="13"/>
        <v>0</v>
      </c>
      <c r="Y59">
        <f>'[1]FLEX SPIDER'!$D55</f>
        <v>0</v>
      </c>
      <c r="Z59">
        <f>'[1]FLEX SPIDER'!$G55</f>
        <v>0</v>
      </c>
      <c r="AA59">
        <f>'[1]FLEX SPIDER'!$H55</f>
        <v>0</v>
      </c>
      <c r="AB59">
        <f>'[1]FLEX SPIDER'!$I55</f>
        <v>0</v>
      </c>
      <c r="AD59">
        <f>'[1]FLEX SPIDER'!$J55</f>
        <v>0</v>
      </c>
      <c r="AF59">
        <f t="shared" si="14"/>
        <v>0</v>
      </c>
      <c r="AG59">
        <f>'[1]FLEX SPIDER'!$K55</f>
        <v>0</v>
      </c>
      <c r="AH59">
        <f t="shared" si="15"/>
        <v>0</v>
      </c>
      <c r="AI59">
        <f>'[1]FLEX SPIDER'!$L55</f>
        <v>0</v>
      </c>
      <c r="AK59">
        <f t="shared" si="16"/>
        <v>0</v>
      </c>
      <c r="AM59">
        <f>'[1]FLEX SPIDER'!$M55</f>
        <v>0</v>
      </c>
      <c r="AO59">
        <f>'[1]FLEX SPIDER'!$N55</f>
        <v>0</v>
      </c>
      <c r="AS59">
        <f>'[1]FLEX SPIDER'!$O55</f>
        <v>0</v>
      </c>
      <c r="AU59">
        <f t="shared" si="17"/>
        <v>0</v>
      </c>
      <c r="AV59">
        <f t="shared" si="18"/>
        <v>0</v>
      </c>
      <c r="AW59">
        <f t="shared" si="19"/>
        <v>0</v>
      </c>
      <c r="AX59">
        <f t="shared" si="20"/>
        <v>0</v>
      </c>
      <c r="BG59">
        <f t="shared" si="4"/>
        <v>0</v>
      </c>
      <c r="BH59" s="10">
        <f t="shared" si="21"/>
        <v>0</v>
      </c>
    </row>
    <row r="60" spans="6:60">
      <c r="F60">
        <f t="shared" si="5"/>
        <v>0</v>
      </c>
      <c r="G60">
        <f t="shared" si="6"/>
        <v>0</v>
      </c>
      <c r="H60">
        <f t="shared" si="7"/>
        <v>0</v>
      </c>
      <c r="I60">
        <f t="shared" si="8"/>
        <v>0</v>
      </c>
      <c r="J60">
        <f>'[1]FLEX SPIDER'!$C56</f>
        <v>0</v>
      </c>
      <c r="K60">
        <f t="shared" si="9"/>
        <v>0</v>
      </c>
      <c r="L60">
        <f t="shared" si="10"/>
        <v>0</v>
      </c>
      <c r="M60">
        <f t="shared" si="11"/>
        <v>0</v>
      </c>
      <c r="R60">
        <f>'[1]FLEX SPIDER'!$E56</f>
        <v>0</v>
      </c>
      <c r="T60">
        <f t="shared" si="12"/>
        <v>0</v>
      </c>
      <c r="U60">
        <f>'[1]FLEX SPIDER'!$F56</f>
        <v>0</v>
      </c>
      <c r="W60">
        <f t="shared" si="22"/>
        <v>0</v>
      </c>
      <c r="X60">
        <f t="shared" si="13"/>
        <v>0</v>
      </c>
      <c r="Y60">
        <f>'[1]FLEX SPIDER'!$D56</f>
        <v>0</v>
      </c>
      <c r="Z60">
        <f>'[1]FLEX SPIDER'!$G56</f>
        <v>0</v>
      </c>
      <c r="AA60">
        <f>'[1]FLEX SPIDER'!$H56</f>
        <v>0</v>
      </c>
      <c r="AB60">
        <f>'[1]FLEX SPIDER'!$I56</f>
        <v>0</v>
      </c>
      <c r="AD60">
        <f>'[1]FLEX SPIDER'!$J56</f>
        <v>0</v>
      </c>
      <c r="AF60">
        <f t="shared" si="14"/>
        <v>0</v>
      </c>
      <c r="AG60">
        <f>'[1]FLEX SPIDER'!$K56</f>
        <v>0</v>
      </c>
      <c r="AH60">
        <f t="shared" si="15"/>
        <v>0</v>
      </c>
      <c r="AI60">
        <f>'[1]FLEX SPIDER'!$L56</f>
        <v>0</v>
      </c>
      <c r="AK60">
        <f t="shared" si="16"/>
        <v>0</v>
      </c>
      <c r="AM60">
        <f>'[1]FLEX SPIDER'!$M56</f>
        <v>0</v>
      </c>
      <c r="AO60">
        <f>'[1]FLEX SPIDER'!$N56</f>
        <v>0</v>
      </c>
      <c r="AS60">
        <f>'[1]FLEX SPIDER'!$O56</f>
        <v>0</v>
      </c>
      <c r="AU60">
        <f t="shared" si="17"/>
        <v>0</v>
      </c>
      <c r="AV60">
        <f t="shared" si="18"/>
        <v>0</v>
      </c>
      <c r="AW60">
        <f t="shared" si="19"/>
        <v>0</v>
      </c>
      <c r="AX60">
        <f t="shared" si="20"/>
        <v>0</v>
      </c>
      <c r="BG60">
        <f t="shared" si="4"/>
        <v>0</v>
      </c>
      <c r="BH60" s="10">
        <f t="shared" si="21"/>
        <v>0</v>
      </c>
    </row>
    <row r="61" spans="6:60">
      <c r="F61">
        <f t="shared" si="5"/>
        <v>0</v>
      </c>
      <c r="G61">
        <f t="shared" si="6"/>
        <v>0</v>
      </c>
      <c r="H61">
        <f t="shared" si="7"/>
        <v>0</v>
      </c>
      <c r="I61">
        <f t="shared" si="8"/>
        <v>0</v>
      </c>
      <c r="J61">
        <f>'[1]FLEX SPIDER'!$C57</f>
        <v>0</v>
      </c>
      <c r="K61">
        <f t="shared" si="9"/>
        <v>0</v>
      </c>
      <c r="L61">
        <f t="shared" si="10"/>
        <v>0</v>
      </c>
      <c r="M61">
        <f t="shared" si="11"/>
        <v>0</v>
      </c>
      <c r="R61">
        <f>'[1]FLEX SPIDER'!$E57</f>
        <v>0</v>
      </c>
      <c r="T61">
        <f t="shared" si="12"/>
        <v>0</v>
      </c>
      <c r="U61">
        <f>'[1]FLEX SPIDER'!$F57</f>
        <v>0</v>
      </c>
      <c r="W61">
        <f t="shared" si="22"/>
        <v>0</v>
      </c>
      <c r="X61">
        <f t="shared" si="13"/>
        <v>0</v>
      </c>
      <c r="Y61">
        <f>'[1]FLEX SPIDER'!$D57</f>
        <v>0</v>
      </c>
      <c r="Z61">
        <f>'[1]FLEX SPIDER'!$G57</f>
        <v>0</v>
      </c>
      <c r="AA61">
        <f>'[1]FLEX SPIDER'!$H57</f>
        <v>0</v>
      </c>
      <c r="AB61">
        <f>'[1]FLEX SPIDER'!$I57</f>
        <v>0</v>
      </c>
      <c r="AD61">
        <f>'[1]FLEX SPIDER'!$J57</f>
        <v>0</v>
      </c>
      <c r="AF61">
        <f t="shared" si="14"/>
        <v>0</v>
      </c>
      <c r="AG61">
        <f>'[1]FLEX SPIDER'!$K57</f>
        <v>0</v>
      </c>
      <c r="AH61">
        <f t="shared" si="15"/>
        <v>0</v>
      </c>
      <c r="AI61">
        <f>'[1]FLEX SPIDER'!$L57</f>
        <v>0</v>
      </c>
      <c r="AK61">
        <f t="shared" si="16"/>
        <v>0</v>
      </c>
      <c r="AM61">
        <f>'[1]FLEX SPIDER'!$M57</f>
        <v>0</v>
      </c>
      <c r="AO61">
        <f>'[1]FLEX SPIDER'!$N57</f>
        <v>0</v>
      </c>
      <c r="AS61">
        <f>'[1]FLEX SPIDER'!$O57</f>
        <v>0</v>
      </c>
      <c r="AU61">
        <f t="shared" si="17"/>
        <v>0</v>
      </c>
      <c r="AV61">
        <f t="shared" si="18"/>
        <v>0</v>
      </c>
      <c r="AW61">
        <f t="shared" si="19"/>
        <v>0</v>
      </c>
      <c r="AX61">
        <f t="shared" si="20"/>
        <v>0</v>
      </c>
      <c r="BG61">
        <f t="shared" si="4"/>
        <v>0</v>
      </c>
      <c r="BH61" s="10">
        <f t="shared" si="21"/>
        <v>0</v>
      </c>
    </row>
    <row r="62" spans="6:60">
      <c r="F62">
        <f t="shared" si="5"/>
        <v>0</v>
      </c>
      <c r="G62">
        <f t="shared" si="6"/>
        <v>0</v>
      </c>
      <c r="H62">
        <f t="shared" si="7"/>
        <v>0</v>
      </c>
      <c r="I62">
        <f t="shared" si="8"/>
        <v>0</v>
      </c>
      <c r="J62">
        <f>'[1]FLEX SPIDER'!$C58</f>
        <v>0</v>
      </c>
      <c r="K62">
        <f t="shared" si="9"/>
        <v>0</v>
      </c>
      <c r="L62">
        <f t="shared" si="10"/>
        <v>0</v>
      </c>
      <c r="M62">
        <f t="shared" si="11"/>
        <v>0</v>
      </c>
      <c r="R62">
        <f>'[1]FLEX SPIDER'!$E58</f>
        <v>0</v>
      </c>
      <c r="T62">
        <f t="shared" si="12"/>
        <v>0</v>
      </c>
      <c r="U62">
        <f>'[1]FLEX SPIDER'!$F58</f>
        <v>0</v>
      </c>
      <c r="W62">
        <f t="shared" si="22"/>
        <v>0</v>
      </c>
      <c r="X62">
        <f t="shared" si="13"/>
        <v>0</v>
      </c>
      <c r="Y62">
        <f>'[1]FLEX SPIDER'!$D58</f>
        <v>0</v>
      </c>
      <c r="Z62">
        <f>'[1]FLEX SPIDER'!$G58</f>
        <v>0</v>
      </c>
      <c r="AA62">
        <f>'[1]FLEX SPIDER'!$H58</f>
        <v>0</v>
      </c>
      <c r="AB62">
        <f>'[1]FLEX SPIDER'!$I58</f>
        <v>0</v>
      </c>
      <c r="AD62">
        <f>'[1]FLEX SPIDER'!$J58</f>
        <v>0</v>
      </c>
      <c r="AF62">
        <f t="shared" si="14"/>
        <v>0</v>
      </c>
      <c r="AG62">
        <f>'[1]FLEX SPIDER'!$K58</f>
        <v>0</v>
      </c>
      <c r="AH62">
        <f t="shared" si="15"/>
        <v>0</v>
      </c>
      <c r="AI62">
        <f>'[1]FLEX SPIDER'!$L58</f>
        <v>0</v>
      </c>
      <c r="AK62">
        <f t="shared" si="16"/>
        <v>0</v>
      </c>
      <c r="AM62">
        <f>'[1]FLEX SPIDER'!$M58</f>
        <v>0</v>
      </c>
      <c r="AO62">
        <f>'[1]FLEX SPIDER'!$N58</f>
        <v>0</v>
      </c>
      <c r="AS62">
        <f>'[1]FLEX SPIDER'!$O58</f>
        <v>0</v>
      </c>
      <c r="AU62">
        <f t="shared" si="17"/>
        <v>0</v>
      </c>
      <c r="AV62">
        <f t="shared" si="18"/>
        <v>0</v>
      </c>
      <c r="AW62">
        <f t="shared" si="19"/>
        <v>0</v>
      </c>
      <c r="AX62">
        <f t="shared" si="20"/>
        <v>0</v>
      </c>
      <c r="BG62">
        <f t="shared" si="4"/>
        <v>0</v>
      </c>
      <c r="BH62" s="10">
        <f t="shared" si="21"/>
        <v>0</v>
      </c>
    </row>
    <row r="63" spans="6:60">
      <c r="F63">
        <f t="shared" si="5"/>
        <v>0</v>
      </c>
      <c r="G63">
        <f t="shared" si="6"/>
        <v>0</v>
      </c>
      <c r="H63">
        <f t="shared" si="7"/>
        <v>0</v>
      </c>
      <c r="I63">
        <f t="shared" si="8"/>
        <v>0</v>
      </c>
      <c r="J63">
        <f>'[1]FLEX SPIDER'!$C59</f>
        <v>0</v>
      </c>
      <c r="K63">
        <f t="shared" si="9"/>
        <v>0</v>
      </c>
      <c r="L63">
        <f t="shared" si="10"/>
        <v>0</v>
      </c>
      <c r="M63">
        <f t="shared" si="11"/>
        <v>0</v>
      </c>
      <c r="R63">
        <f>'[1]FLEX SPIDER'!$E59</f>
        <v>0</v>
      </c>
      <c r="T63">
        <f t="shared" si="12"/>
        <v>0</v>
      </c>
      <c r="U63">
        <f>'[1]FLEX SPIDER'!$F59</f>
        <v>0</v>
      </c>
      <c r="W63">
        <f t="shared" si="22"/>
        <v>0</v>
      </c>
      <c r="X63">
        <f t="shared" si="13"/>
        <v>0</v>
      </c>
      <c r="Y63">
        <f>'[1]FLEX SPIDER'!$D59</f>
        <v>0</v>
      </c>
      <c r="Z63">
        <f>'[1]FLEX SPIDER'!$G59</f>
        <v>0</v>
      </c>
      <c r="AA63">
        <f>'[1]FLEX SPIDER'!$H59</f>
        <v>0</v>
      </c>
      <c r="AB63">
        <f>'[1]FLEX SPIDER'!$I59</f>
        <v>0</v>
      </c>
      <c r="AD63">
        <f>'[1]FLEX SPIDER'!$J59</f>
        <v>0</v>
      </c>
      <c r="AF63">
        <f t="shared" si="14"/>
        <v>0</v>
      </c>
      <c r="AG63">
        <f>'[1]FLEX SPIDER'!$K59</f>
        <v>0</v>
      </c>
      <c r="AH63">
        <f t="shared" si="15"/>
        <v>0</v>
      </c>
      <c r="AI63">
        <f>'[1]FLEX SPIDER'!$L59</f>
        <v>0</v>
      </c>
      <c r="AK63">
        <f t="shared" si="16"/>
        <v>0</v>
      </c>
      <c r="AM63">
        <f>'[1]FLEX SPIDER'!$M59</f>
        <v>0</v>
      </c>
      <c r="AO63">
        <f>'[1]FLEX SPIDER'!$N59</f>
        <v>0</v>
      </c>
      <c r="AS63">
        <f>'[1]FLEX SPIDER'!$O59</f>
        <v>0</v>
      </c>
      <c r="AU63">
        <f t="shared" si="17"/>
        <v>0</v>
      </c>
      <c r="AV63">
        <f t="shared" si="18"/>
        <v>0</v>
      </c>
      <c r="AW63">
        <f t="shared" si="19"/>
        <v>0</v>
      </c>
      <c r="AX63">
        <f t="shared" si="20"/>
        <v>0</v>
      </c>
      <c r="BG63">
        <f t="shared" si="4"/>
        <v>0</v>
      </c>
      <c r="BH63" s="10">
        <f t="shared" si="21"/>
        <v>0</v>
      </c>
    </row>
    <row r="64" spans="6:60">
      <c r="F64">
        <f t="shared" ref="F64:F98" si="23">IF(B64="",0,(LEN(B64)-LEN(SUBSTITUTE(B64,". ","."))+1))</f>
        <v>0</v>
      </c>
      <c r="G64">
        <f t="shared" ref="G64:G98" si="24">IF(B64="",0,LEN(B64)-LEN(SUBSTITUTE(B64," ",""))+1)</f>
        <v>0</v>
      </c>
      <c r="H64">
        <f t="shared" ref="H64:H98" si="25">IF(F64=0,0,G64/F64)</f>
        <v>0</v>
      </c>
      <c r="I64">
        <f t="shared" si="8"/>
        <v>0</v>
      </c>
      <c r="J64">
        <f>'[1]FLEX SPIDER'!$C60</f>
        <v>0</v>
      </c>
      <c r="K64">
        <f t="shared" ref="K64:K98" si="26">IF(G64=0,0,J64/G64)</f>
        <v>0</v>
      </c>
      <c r="L64">
        <f t="shared" si="10"/>
        <v>0</v>
      </c>
      <c r="M64">
        <f t="shared" ref="M64:M98" si="27">IF(G64=0,0,L64/G64)</f>
        <v>0</v>
      </c>
      <c r="R64">
        <f>'[1]FLEX SPIDER'!$E60</f>
        <v>0</v>
      </c>
      <c r="T64">
        <f t="shared" ref="T64:T98" si="28">QUOTIENT((Q64+R64+S64),3)</f>
        <v>0</v>
      </c>
      <c r="U64">
        <f>'[1]FLEX SPIDER'!$F60</f>
        <v>0</v>
      </c>
      <c r="W64">
        <f t="shared" ref="W64:W98" si="29">QUOTIENT((P64+T64),2)</f>
        <v>0</v>
      </c>
      <c r="X64">
        <f t="shared" ref="X64:X98" si="30">IF(U64=1,1,IF(V64=1,1,0))</f>
        <v>0</v>
      </c>
      <c r="Y64">
        <f>'[1]FLEX SPIDER'!$D60</f>
        <v>0</v>
      </c>
      <c r="Z64">
        <f>'[1]FLEX SPIDER'!$G60</f>
        <v>0</v>
      </c>
      <c r="AA64">
        <f>'[1]FLEX SPIDER'!$H60</f>
        <v>0</v>
      </c>
      <c r="AB64">
        <f>'[1]FLEX SPIDER'!$I60</f>
        <v>0</v>
      </c>
      <c r="AD64">
        <f>'[1]FLEX SPIDER'!$J60</f>
        <v>0</v>
      </c>
      <c r="AF64">
        <f t="shared" si="14"/>
        <v>0</v>
      </c>
      <c r="AG64">
        <f>'[1]FLEX SPIDER'!$K60</f>
        <v>0</v>
      </c>
      <c r="AH64">
        <f t="shared" si="15"/>
        <v>0</v>
      </c>
      <c r="AI64">
        <f>'[1]FLEX SPIDER'!$L60</f>
        <v>0</v>
      </c>
      <c r="AK64">
        <f t="shared" si="16"/>
        <v>0</v>
      </c>
      <c r="AM64">
        <f>'[1]FLEX SPIDER'!$M60</f>
        <v>0</v>
      </c>
      <c r="AO64">
        <f>'[1]FLEX SPIDER'!$N60</f>
        <v>0</v>
      </c>
      <c r="AS64">
        <f>'[1]FLEX SPIDER'!$O60</f>
        <v>0</v>
      </c>
      <c r="AU64">
        <f t="shared" ref="AU64:AU98" si="31">IF(G64=0,0,(206.835-(84.6*(K64))-(1.015*(H64))))</f>
        <v>0</v>
      </c>
      <c r="AV64">
        <f t="shared" ref="AV64:AV98" si="32">IF(G64=0,0,(0.39*H64)+(11.8*K64)-15.59)</f>
        <v>0</v>
      </c>
      <c r="AW64">
        <f t="shared" si="19"/>
        <v>0</v>
      </c>
      <c r="AX64">
        <f t="shared" ref="AX64:AX98" si="33">IF(I64=0,0,(4.71*M64)+(0.5*H64)-21.43)</f>
        <v>0</v>
      </c>
      <c r="BG64">
        <f t="shared" si="4"/>
        <v>0</v>
      </c>
      <c r="BH64" s="10">
        <f t="shared" ref="BH64:BH98" si="34">G64/200/24/60</f>
        <v>0</v>
      </c>
    </row>
    <row r="65" spans="6:60">
      <c r="F65">
        <f t="shared" si="23"/>
        <v>0</v>
      </c>
      <c r="G65">
        <f t="shared" si="24"/>
        <v>0</v>
      </c>
      <c r="H65">
        <f t="shared" si="25"/>
        <v>0</v>
      </c>
      <c r="I65">
        <f t="shared" si="8"/>
        <v>0</v>
      </c>
      <c r="J65">
        <f>'[1]FLEX SPIDER'!$C61</f>
        <v>0</v>
      </c>
      <c r="K65">
        <f t="shared" si="26"/>
        <v>0</v>
      </c>
      <c r="L65">
        <f t="shared" si="10"/>
        <v>0</v>
      </c>
      <c r="M65">
        <f t="shared" si="27"/>
        <v>0</v>
      </c>
      <c r="R65">
        <f>'[1]FLEX SPIDER'!$E61</f>
        <v>0</v>
      </c>
      <c r="T65">
        <f t="shared" si="28"/>
        <v>0</v>
      </c>
      <c r="U65">
        <f>'[1]FLEX SPIDER'!$F61</f>
        <v>0</v>
      </c>
      <c r="W65">
        <f t="shared" si="29"/>
        <v>0</v>
      </c>
      <c r="X65">
        <f t="shared" si="30"/>
        <v>0</v>
      </c>
      <c r="Y65">
        <f>'[1]FLEX SPIDER'!$D61</f>
        <v>0</v>
      </c>
      <c r="Z65">
        <f>'[1]FLEX SPIDER'!$G61</f>
        <v>0</v>
      </c>
      <c r="AA65">
        <f>'[1]FLEX SPIDER'!$H61</f>
        <v>0</v>
      </c>
      <c r="AB65">
        <f>'[1]FLEX SPIDER'!$I61</f>
        <v>0</v>
      </c>
      <c r="AD65">
        <f>'[1]FLEX SPIDER'!$J61</f>
        <v>0</v>
      </c>
      <c r="AF65">
        <f t="shared" si="14"/>
        <v>0</v>
      </c>
      <c r="AG65">
        <f>'[1]FLEX SPIDER'!$K61</f>
        <v>0</v>
      </c>
      <c r="AH65">
        <f t="shared" si="15"/>
        <v>0</v>
      </c>
      <c r="AI65">
        <f>'[1]FLEX SPIDER'!$L61</f>
        <v>0</v>
      </c>
      <c r="AK65">
        <f t="shared" si="16"/>
        <v>0</v>
      </c>
      <c r="AM65">
        <f>'[1]FLEX SPIDER'!$M61</f>
        <v>0</v>
      </c>
      <c r="AO65">
        <f>'[1]FLEX SPIDER'!$N61</f>
        <v>0</v>
      </c>
      <c r="AS65">
        <f>'[1]FLEX SPIDER'!$O61</f>
        <v>0</v>
      </c>
      <c r="AU65">
        <f t="shared" si="31"/>
        <v>0</v>
      </c>
      <c r="AV65">
        <f t="shared" si="32"/>
        <v>0</v>
      </c>
      <c r="AW65">
        <f t="shared" si="19"/>
        <v>0</v>
      </c>
      <c r="AX65">
        <f t="shared" si="33"/>
        <v>0</v>
      </c>
      <c r="BG65">
        <f t="shared" si="4"/>
        <v>0</v>
      </c>
      <c r="BH65" s="10">
        <f t="shared" si="34"/>
        <v>0</v>
      </c>
    </row>
    <row r="66" spans="6:60">
      <c r="F66">
        <f t="shared" si="23"/>
        <v>0</v>
      </c>
      <c r="G66">
        <f t="shared" si="24"/>
        <v>0</v>
      </c>
      <c r="H66">
        <f t="shared" si="25"/>
        <v>0</v>
      </c>
      <c r="I66">
        <f t="shared" si="8"/>
        <v>0</v>
      </c>
      <c r="J66">
        <f>'[1]FLEX SPIDER'!$C62</f>
        <v>0</v>
      </c>
      <c r="K66">
        <f t="shared" si="26"/>
        <v>0</v>
      </c>
      <c r="L66">
        <f t="shared" si="10"/>
        <v>0</v>
      </c>
      <c r="M66">
        <f t="shared" si="27"/>
        <v>0</v>
      </c>
      <c r="R66">
        <f>'[1]FLEX SPIDER'!$E62</f>
        <v>0</v>
      </c>
      <c r="T66">
        <f t="shared" si="28"/>
        <v>0</v>
      </c>
      <c r="U66">
        <f>'[1]FLEX SPIDER'!$F62</f>
        <v>0</v>
      </c>
      <c r="W66">
        <f t="shared" si="29"/>
        <v>0</v>
      </c>
      <c r="X66">
        <f t="shared" si="30"/>
        <v>0</v>
      </c>
      <c r="Y66">
        <f>'[1]FLEX SPIDER'!$D62</f>
        <v>0</v>
      </c>
      <c r="Z66">
        <f>'[1]FLEX SPIDER'!$G62</f>
        <v>0</v>
      </c>
      <c r="AA66">
        <f>'[1]FLEX SPIDER'!$H62</f>
        <v>0</v>
      </c>
      <c r="AB66">
        <f>'[1]FLEX SPIDER'!$I62</f>
        <v>0</v>
      </c>
      <c r="AD66">
        <f>'[1]FLEX SPIDER'!$J62</f>
        <v>0</v>
      </c>
      <c r="AF66">
        <f t="shared" si="14"/>
        <v>0</v>
      </c>
      <c r="AG66">
        <f>'[1]FLEX SPIDER'!$K62</f>
        <v>0</v>
      </c>
      <c r="AH66">
        <f t="shared" si="15"/>
        <v>0</v>
      </c>
      <c r="AI66">
        <f>'[1]FLEX SPIDER'!$L62</f>
        <v>0</v>
      </c>
      <c r="AK66">
        <f t="shared" si="16"/>
        <v>0</v>
      </c>
      <c r="AM66">
        <f>'[1]FLEX SPIDER'!$M62</f>
        <v>0</v>
      </c>
      <c r="AO66">
        <f>'[1]FLEX SPIDER'!$N62</f>
        <v>0</v>
      </c>
      <c r="AS66">
        <f>'[1]FLEX SPIDER'!$O62</f>
        <v>0</v>
      </c>
      <c r="AU66">
        <f t="shared" si="31"/>
        <v>0</v>
      </c>
      <c r="AV66">
        <f t="shared" si="32"/>
        <v>0</v>
      </c>
      <c r="AW66">
        <f t="shared" si="19"/>
        <v>0</v>
      </c>
      <c r="AX66">
        <f t="shared" si="33"/>
        <v>0</v>
      </c>
      <c r="BG66">
        <f t="shared" si="4"/>
        <v>0</v>
      </c>
      <c r="BH66" s="10">
        <f t="shared" si="34"/>
        <v>0</v>
      </c>
    </row>
    <row r="67" spans="6:60">
      <c r="F67">
        <f t="shared" si="23"/>
        <v>0</v>
      </c>
      <c r="G67">
        <f t="shared" si="24"/>
        <v>0</v>
      </c>
      <c r="H67">
        <f t="shared" si="25"/>
        <v>0</v>
      </c>
      <c r="I67">
        <f t="shared" si="8"/>
        <v>0</v>
      </c>
      <c r="J67">
        <f>'[1]FLEX SPIDER'!$C63</f>
        <v>0</v>
      </c>
      <c r="K67">
        <f t="shared" si="26"/>
        <v>0</v>
      </c>
      <c r="L67">
        <f t="shared" si="10"/>
        <v>0</v>
      </c>
      <c r="M67">
        <f t="shared" si="27"/>
        <v>0</v>
      </c>
      <c r="R67">
        <f>'[1]FLEX SPIDER'!$E63</f>
        <v>0</v>
      </c>
      <c r="T67">
        <f t="shared" si="28"/>
        <v>0</v>
      </c>
      <c r="U67">
        <f>'[1]FLEX SPIDER'!$F63</f>
        <v>0</v>
      </c>
      <c r="W67">
        <f t="shared" si="29"/>
        <v>0</v>
      </c>
      <c r="X67">
        <f t="shared" si="30"/>
        <v>0</v>
      </c>
      <c r="Y67">
        <f>'[1]FLEX SPIDER'!$D63</f>
        <v>0</v>
      </c>
      <c r="Z67">
        <f>'[1]FLEX SPIDER'!$G63</f>
        <v>0</v>
      </c>
      <c r="AA67">
        <f>'[1]FLEX SPIDER'!$H63</f>
        <v>0</v>
      </c>
      <c r="AB67">
        <f>'[1]FLEX SPIDER'!$I63</f>
        <v>0</v>
      </c>
      <c r="AD67">
        <f>'[1]FLEX SPIDER'!$J63</f>
        <v>0</v>
      </c>
      <c r="AF67">
        <f t="shared" si="14"/>
        <v>0</v>
      </c>
      <c r="AG67">
        <f>'[1]FLEX SPIDER'!$K63</f>
        <v>0</v>
      </c>
      <c r="AH67">
        <f t="shared" si="15"/>
        <v>0</v>
      </c>
      <c r="AI67">
        <f>'[1]FLEX SPIDER'!$L63</f>
        <v>0</v>
      </c>
      <c r="AK67">
        <f t="shared" si="16"/>
        <v>0</v>
      </c>
      <c r="AM67">
        <f>'[1]FLEX SPIDER'!$M63</f>
        <v>0</v>
      </c>
      <c r="AO67">
        <f>'[1]FLEX SPIDER'!$N63</f>
        <v>0</v>
      </c>
      <c r="AS67">
        <f>'[1]FLEX SPIDER'!$O63</f>
        <v>0</v>
      </c>
      <c r="AU67">
        <f t="shared" si="31"/>
        <v>0</v>
      </c>
      <c r="AV67">
        <f t="shared" si="32"/>
        <v>0</v>
      </c>
      <c r="AW67">
        <f t="shared" si="19"/>
        <v>0</v>
      </c>
      <c r="AX67">
        <f t="shared" si="33"/>
        <v>0</v>
      </c>
      <c r="BG67">
        <f t="shared" si="4"/>
        <v>0</v>
      </c>
      <c r="BH67" s="10">
        <f t="shared" si="34"/>
        <v>0</v>
      </c>
    </row>
    <row r="68" spans="6:60">
      <c r="F68">
        <f t="shared" si="23"/>
        <v>0</v>
      </c>
      <c r="G68">
        <f t="shared" si="24"/>
        <v>0</v>
      </c>
      <c r="H68">
        <f t="shared" si="25"/>
        <v>0</v>
      </c>
      <c r="I68">
        <f t="shared" si="8"/>
        <v>0</v>
      </c>
      <c r="J68">
        <f>'[1]FLEX SPIDER'!$C64</f>
        <v>0</v>
      </c>
      <c r="K68">
        <f t="shared" si="26"/>
        <v>0</v>
      </c>
      <c r="L68">
        <f t="shared" si="10"/>
        <v>0</v>
      </c>
      <c r="M68">
        <f t="shared" si="27"/>
        <v>0</v>
      </c>
      <c r="R68">
        <f>'[1]FLEX SPIDER'!$E64</f>
        <v>0</v>
      </c>
      <c r="T68">
        <f t="shared" si="28"/>
        <v>0</v>
      </c>
      <c r="U68">
        <f>'[1]FLEX SPIDER'!$F64</f>
        <v>0</v>
      </c>
      <c r="W68">
        <f t="shared" si="29"/>
        <v>0</v>
      </c>
      <c r="X68">
        <f t="shared" si="30"/>
        <v>0</v>
      </c>
      <c r="Y68">
        <f>'[1]FLEX SPIDER'!$D64</f>
        <v>0</v>
      </c>
      <c r="Z68">
        <f>'[1]FLEX SPIDER'!$G64</f>
        <v>0</v>
      </c>
      <c r="AA68">
        <f>'[1]FLEX SPIDER'!$H64</f>
        <v>0</v>
      </c>
      <c r="AB68">
        <f>'[1]FLEX SPIDER'!$I64</f>
        <v>0</v>
      </c>
      <c r="AD68">
        <f>'[1]FLEX SPIDER'!$J64</f>
        <v>0</v>
      </c>
      <c r="AF68">
        <f t="shared" si="14"/>
        <v>0</v>
      </c>
      <c r="AG68">
        <f>'[1]FLEX SPIDER'!$K64</f>
        <v>0</v>
      </c>
      <c r="AH68">
        <f t="shared" si="15"/>
        <v>0</v>
      </c>
      <c r="AI68">
        <f>'[1]FLEX SPIDER'!$L64</f>
        <v>0</v>
      </c>
      <c r="AK68">
        <f t="shared" si="16"/>
        <v>0</v>
      </c>
      <c r="AM68">
        <f>'[1]FLEX SPIDER'!$M64</f>
        <v>0</v>
      </c>
      <c r="AO68">
        <f>'[1]FLEX SPIDER'!$N64</f>
        <v>0</v>
      </c>
      <c r="AS68">
        <f>'[1]FLEX SPIDER'!$O64</f>
        <v>0</v>
      </c>
      <c r="AU68">
        <f t="shared" si="31"/>
        <v>0</v>
      </c>
      <c r="AV68">
        <f t="shared" si="32"/>
        <v>0</v>
      </c>
      <c r="AW68">
        <f t="shared" si="19"/>
        <v>0</v>
      </c>
      <c r="AX68">
        <f t="shared" si="33"/>
        <v>0</v>
      </c>
      <c r="BG68">
        <f t="shared" si="4"/>
        <v>0</v>
      </c>
      <c r="BH68" s="10">
        <f t="shared" si="34"/>
        <v>0</v>
      </c>
    </row>
    <row r="69" spans="6:60">
      <c r="F69">
        <f t="shared" si="23"/>
        <v>0</v>
      </c>
      <c r="G69">
        <f t="shared" si="24"/>
        <v>0</v>
      </c>
      <c r="H69">
        <f t="shared" si="25"/>
        <v>0</v>
      </c>
      <c r="I69">
        <f t="shared" si="8"/>
        <v>0</v>
      </c>
      <c r="J69">
        <f>'[1]FLEX SPIDER'!$C65</f>
        <v>0</v>
      </c>
      <c r="K69">
        <f t="shared" si="26"/>
        <v>0</v>
      </c>
      <c r="L69">
        <f t="shared" si="10"/>
        <v>0</v>
      </c>
      <c r="M69">
        <f t="shared" si="27"/>
        <v>0</v>
      </c>
      <c r="R69">
        <f>'[1]FLEX SPIDER'!$E65</f>
        <v>0</v>
      </c>
      <c r="T69">
        <f t="shared" si="28"/>
        <v>0</v>
      </c>
      <c r="U69">
        <f>'[1]FLEX SPIDER'!$F65</f>
        <v>0</v>
      </c>
      <c r="W69">
        <f t="shared" si="29"/>
        <v>0</v>
      </c>
      <c r="X69">
        <f t="shared" si="30"/>
        <v>0</v>
      </c>
      <c r="Y69">
        <f>'[1]FLEX SPIDER'!$D65</f>
        <v>0</v>
      </c>
      <c r="Z69">
        <f>'[1]FLEX SPIDER'!$G65</f>
        <v>0</v>
      </c>
      <c r="AA69">
        <f>'[1]FLEX SPIDER'!$H65</f>
        <v>0</v>
      </c>
      <c r="AB69">
        <f>'[1]FLEX SPIDER'!$I65</f>
        <v>0</v>
      </c>
      <c r="AD69">
        <f>'[1]FLEX SPIDER'!$J65</f>
        <v>0</v>
      </c>
      <c r="AF69">
        <f t="shared" si="14"/>
        <v>0</v>
      </c>
      <c r="AG69">
        <f>'[1]FLEX SPIDER'!$K65</f>
        <v>0</v>
      </c>
      <c r="AH69">
        <f t="shared" si="15"/>
        <v>0</v>
      </c>
      <c r="AI69">
        <f>'[1]FLEX SPIDER'!$L65</f>
        <v>0</v>
      </c>
      <c r="AK69">
        <f t="shared" si="16"/>
        <v>0</v>
      </c>
      <c r="AM69">
        <f>'[1]FLEX SPIDER'!$M65</f>
        <v>0</v>
      </c>
      <c r="AO69">
        <f>'[1]FLEX SPIDER'!$N65</f>
        <v>0</v>
      </c>
      <c r="AS69">
        <f>'[1]FLEX SPIDER'!$O65</f>
        <v>0</v>
      </c>
      <c r="AU69">
        <f t="shared" si="31"/>
        <v>0</v>
      </c>
      <c r="AV69">
        <f t="shared" si="32"/>
        <v>0</v>
      </c>
      <c r="AW69">
        <f t="shared" si="19"/>
        <v>0</v>
      </c>
      <c r="AX69">
        <f t="shared" si="33"/>
        <v>0</v>
      </c>
      <c r="BG69">
        <f t="shared" si="4"/>
        <v>0</v>
      </c>
      <c r="BH69" s="10">
        <f t="shared" si="34"/>
        <v>0</v>
      </c>
    </row>
    <row r="70" spans="6:60">
      <c r="F70">
        <f t="shared" si="23"/>
        <v>0</v>
      </c>
      <c r="G70">
        <f t="shared" si="24"/>
        <v>0</v>
      </c>
      <c r="H70">
        <f t="shared" si="25"/>
        <v>0</v>
      </c>
      <c r="I70">
        <f t="shared" si="8"/>
        <v>0</v>
      </c>
      <c r="J70">
        <f>'[1]FLEX SPIDER'!$C66</f>
        <v>0</v>
      </c>
      <c r="K70">
        <f t="shared" si="26"/>
        <v>0</v>
      </c>
      <c r="L70">
        <f t="shared" si="10"/>
        <v>0</v>
      </c>
      <c r="M70">
        <f t="shared" si="27"/>
        <v>0</v>
      </c>
      <c r="R70">
        <f>'[1]FLEX SPIDER'!$E66</f>
        <v>0</v>
      </c>
      <c r="T70">
        <f t="shared" si="28"/>
        <v>0</v>
      </c>
      <c r="U70">
        <f>'[1]FLEX SPIDER'!$F66</f>
        <v>0</v>
      </c>
      <c r="W70">
        <f t="shared" si="29"/>
        <v>0</v>
      </c>
      <c r="X70">
        <f t="shared" si="30"/>
        <v>0</v>
      </c>
      <c r="Y70">
        <f>'[1]FLEX SPIDER'!$D66</f>
        <v>0</v>
      </c>
      <c r="Z70">
        <f>'[1]FLEX SPIDER'!$G66</f>
        <v>0</v>
      </c>
      <c r="AA70">
        <f>'[1]FLEX SPIDER'!$H66</f>
        <v>0</v>
      </c>
      <c r="AB70">
        <f>'[1]FLEX SPIDER'!$I66</f>
        <v>0</v>
      </c>
      <c r="AD70">
        <f>'[1]FLEX SPIDER'!$J66</f>
        <v>0</v>
      </c>
      <c r="AF70">
        <f t="shared" si="14"/>
        <v>0</v>
      </c>
      <c r="AG70">
        <f>'[1]FLEX SPIDER'!$K66</f>
        <v>0</v>
      </c>
      <c r="AH70">
        <f t="shared" si="15"/>
        <v>0</v>
      </c>
      <c r="AI70">
        <f>'[1]FLEX SPIDER'!$L66</f>
        <v>0</v>
      </c>
      <c r="AK70">
        <f t="shared" si="16"/>
        <v>0</v>
      </c>
      <c r="AM70">
        <f>'[1]FLEX SPIDER'!$M66</f>
        <v>0</v>
      </c>
      <c r="AO70">
        <f>'[1]FLEX SPIDER'!$N66</f>
        <v>0</v>
      </c>
      <c r="AS70">
        <f>'[1]FLEX SPIDER'!$O66</f>
        <v>0</v>
      </c>
      <c r="AU70">
        <f t="shared" si="31"/>
        <v>0</v>
      </c>
      <c r="AV70">
        <f t="shared" si="32"/>
        <v>0</v>
      </c>
      <c r="AW70">
        <f t="shared" si="19"/>
        <v>0</v>
      </c>
      <c r="AX70">
        <f t="shared" si="33"/>
        <v>0</v>
      </c>
      <c r="BG70">
        <f t="shared" ref="BG70:BG93" si="35">IF(G70=0,0,AF70/G70*1000)</f>
        <v>0</v>
      </c>
      <c r="BH70" s="10">
        <f t="shared" si="34"/>
        <v>0</v>
      </c>
    </row>
    <row r="71" spans="6:60">
      <c r="F71">
        <f t="shared" si="23"/>
        <v>0</v>
      </c>
      <c r="G71">
        <f t="shared" si="24"/>
        <v>0</v>
      </c>
      <c r="H71">
        <f t="shared" si="25"/>
        <v>0</v>
      </c>
      <c r="I71">
        <f t="shared" ref="I71:I98" si="36">LEN(SUBSTITUTE(B71," ",""))</f>
        <v>0</v>
      </c>
      <c r="J71">
        <f>'[1]FLEX SPIDER'!$C67</f>
        <v>0</v>
      </c>
      <c r="K71">
        <f t="shared" si="26"/>
        <v>0</v>
      </c>
      <c r="L71">
        <f t="shared" ref="L71:L98" si="37">LEN(SUBSTITUTE(SUBSTITUTE(SUBSTITUTE(SUBSTITUTE(SUBSTITUTE(SUBSTITUTE(SUBSTITUTE(SUBSTITUTE(SUBSTITUTE(SUBSTITUTE(SUBSTITUTE(SUBSTITUTE(SUBSTITUTE(SUBSTITUTE(SUBSTITUTE(SUBSTITUTE(SUBSTITUTE(SUBSTITUTE(SUBSTITUTE(B71," ",""),".",""),",",""),"?",""),"!",""),";",""),"(",""),")",""),"[",""),"]",""),"-",""),"{",""),"}",""),"/",""),"+",""),"*",""),"_",""),"&amp;",""),"#",""))</f>
        <v>0</v>
      </c>
      <c r="M71">
        <f t="shared" si="27"/>
        <v>0</v>
      </c>
      <c r="R71">
        <f>'[1]FLEX SPIDER'!$E67</f>
        <v>0</v>
      </c>
      <c r="T71">
        <f t="shared" si="28"/>
        <v>0</v>
      </c>
      <c r="U71">
        <f>'[1]FLEX SPIDER'!$F67</f>
        <v>0</v>
      </c>
      <c r="W71">
        <f t="shared" si="29"/>
        <v>0</v>
      </c>
      <c r="X71">
        <f t="shared" si="30"/>
        <v>0</v>
      </c>
      <c r="Y71">
        <f>'[1]FLEX SPIDER'!$D67</f>
        <v>0</v>
      </c>
      <c r="Z71">
        <f>'[1]FLEX SPIDER'!$G67</f>
        <v>0</v>
      </c>
      <c r="AA71">
        <f>'[1]FLEX SPIDER'!$H67</f>
        <v>0</v>
      </c>
      <c r="AB71">
        <f>'[1]FLEX SPIDER'!$I67</f>
        <v>0</v>
      </c>
      <c r="AD71">
        <f>'[1]FLEX SPIDER'!$J67</f>
        <v>0</v>
      </c>
      <c r="AF71">
        <f t="shared" ref="AF71:AF98" si="38">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'[1]FLEX SPIDER'!$K67</f>
        <v>0</v>
      </c>
      <c r="AH71">
        <f t="shared" ref="AH71:AH98" si="39">IF(G71&gt;0,IF((LEN(B71)-LEN(SUBSTITUTE(B71,"/","")))&gt;0,0,1),0)</f>
        <v>0</v>
      </c>
      <c r="AI71">
        <f>'[1]FLEX SPIDER'!$L67</f>
        <v>0</v>
      </c>
      <c r="AK71">
        <f t="shared" ref="AK71:AK98" si="40">IF(G71&gt;0,IF(((LEN(B71)-LEN(SUBSTITUTE(B71,"(","")))+(LEN(B71)-LEN(SUBSTITUTE(B71,")","")))+(LEN(B71)-LEN(SUBSTITUTE(B71,"[","")))+(LEN(B71)-LEN(SUBSTITUTE(B71,"]","")))+(LEN(B71)-LEN(SUBSTITUTE(B71,"{","")))+(LEN(B71)-LEN(SUBSTITUTE(B71,"}",""))))&gt;0,0,1),0)</f>
        <v>0</v>
      </c>
      <c r="AM71">
        <f>'[1]FLEX SPIDER'!$M67</f>
        <v>0</v>
      </c>
      <c r="AO71">
        <f>'[1]FLEX SPIDER'!$N67</f>
        <v>0</v>
      </c>
      <c r="AS71">
        <f>'[1]FLEX SPIDER'!$O67</f>
        <v>0</v>
      </c>
      <c r="AU71">
        <f t="shared" si="31"/>
        <v>0</v>
      </c>
      <c r="AV71">
        <f t="shared" si="32"/>
        <v>0</v>
      </c>
      <c r="AW71">
        <f t="shared" ref="AW71:AW98" si="41">IF(G71=0,0,((0.0588*M71*100)-(0.296*(F71/G71)*100)-15.8))</f>
        <v>0</v>
      </c>
      <c r="AX71">
        <f t="shared" si="33"/>
        <v>0</v>
      </c>
      <c r="BG71">
        <f t="shared" si="35"/>
        <v>0</v>
      </c>
      <c r="BH71" s="10">
        <f t="shared" si="34"/>
        <v>0</v>
      </c>
    </row>
    <row r="72" spans="6:60">
      <c r="F72">
        <f t="shared" si="23"/>
        <v>0</v>
      </c>
      <c r="G72">
        <f t="shared" si="24"/>
        <v>0</v>
      </c>
      <c r="H72">
        <f t="shared" si="25"/>
        <v>0</v>
      </c>
      <c r="I72">
        <f t="shared" si="36"/>
        <v>0</v>
      </c>
      <c r="J72">
        <f>'[1]FLEX SPIDER'!$C68</f>
        <v>0</v>
      </c>
      <c r="K72">
        <f t="shared" si="26"/>
        <v>0</v>
      </c>
      <c r="L72">
        <f t="shared" si="37"/>
        <v>0</v>
      </c>
      <c r="M72">
        <f t="shared" si="27"/>
        <v>0</v>
      </c>
      <c r="R72">
        <f>'[1]FLEX SPIDER'!$E68</f>
        <v>0</v>
      </c>
      <c r="T72">
        <f t="shared" si="28"/>
        <v>0</v>
      </c>
      <c r="U72">
        <f>'[1]FLEX SPIDER'!$F68</f>
        <v>0</v>
      </c>
      <c r="W72">
        <f t="shared" si="29"/>
        <v>0</v>
      </c>
      <c r="X72">
        <f t="shared" si="30"/>
        <v>0</v>
      </c>
      <c r="Y72">
        <f>'[1]FLEX SPIDER'!$D68</f>
        <v>0</v>
      </c>
      <c r="Z72">
        <f>'[1]FLEX SPIDER'!$G68</f>
        <v>0</v>
      </c>
      <c r="AA72">
        <f>'[1]FLEX SPIDER'!$H68</f>
        <v>0</v>
      </c>
      <c r="AB72">
        <f>'[1]FLEX SPIDER'!$I68</f>
        <v>0</v>
      </c>
      <c r="AD72">
        <f>'[1]FLEX SPIDER'!$J68</f>
        <v>0</v>
      </c>
      <c r="AF72">
        <f t="shared" si="38"/>
        <v>0</v>
      </c>
      <c r="AG72">
        <f>'[1]FLEX SPIDER'!$K68</f>
        <v>0</v>
      </c>
      <c r="AH72">
        <f t="shared" si="39"/>
        <v>0</v>
      </c>
      <c r="AI72">
        <f>'[1]FLEX SPIDER'!$L68</f>
        <v>0</v>
      </c>
      <c r="AK72">
        <f t="shared" si="40"/>
        <v>0</v>
      </c>
      <c r="AM72">
        <f>'[1]FLEX SPIDER'!$M68</f>
        <v>0</v>
      </c>
      <c r="AO72">
        <f>'[1]FLEX SPIDER'!$N68</f>
        <v>0</v>
      </c>
      <c r="AS72">
        <f>'[1]FLEX SPIDER'!$O68</f>
        <v>0</v>
      </c>
      <c r="AU72">
        <f t="shared" si="31"/>
        <v>0</v>
      </c>
      <c r="AV72">
        <f t="shared" si="32"/>
        <v>0</v>
      </c>
      <c r="AW72">
        <f t="shared" si="41"/>
        <v>0</v>
      </c>
      <c r="AX72">
        <f t="shared" si="33"/>
        <v>0</v>
      </c>
      <c r="BG72">
        <f t="shared" si="35"/>
        <v>0</v>
      </c>
      <c r="BH72" s="10">
        <f t="shared" si="34"/>
        <v>0</v>
      </c>
    </row>
    <row r="73" spans="6:60">
      <c r="F73">
        <f t="shared" si="23"/>
        <v>0</v>
      </c>
      <c r="G73">
        <f t="shared" si="24"/>
        <v>0</v>
      </c>
      <c r="H73">
        <f t="shared" si="25"/>
        <v>0</v>
      </c>
      <c r="I73">
        <f t="shared" si="36"/>
        <v>0</v>
      </c>
      <c r="J73">
        <f>'[1]FLEX SPIDER'!$C69</f>
        <v>0</v>
      </c>
      <c r="K73">
        <f t="shared" si="26"/>
        <v>0</v>
      </c>
      <c r="L73">
        <f t="shared" si="37"/>
        <v>0</v>
      </c>
      <c r="M73">
        <f t="shared" si="27"/>
        <v>0</v>
      </c>
      <c r="R73">
        <f>'[1]FLEX SPIDER'!$E69</f>
        <v>0</v>
      </c>
      <c r="T73">
        <f t="shared" si="28"/>
        <v>0</v>
      </c>
      <c r="U73">
        <f>'[1]FLEX SPIDER'!$F69</f>
        <v>0</v>
      </c>
      <c r="W73">
        <f t="shared" si="29"/>
        <v>0</v>
      </c>
      <c r="X73">
        <f t="shared" si="30"/>
        <v>0</v>
      </c>
      <c r="Y73">
        <f>'[1]FLEX SPIDER'!$D69</f>
        <v>0</v>
      </c>
      <c r="Z73">
        <f>'[1]FLEX SPIDER'!$G69</f>
        <v>0</v>
      </c>
      <c r="AA73">
        <f>'[1]FLEX SPIDER'!$H69</f>
        <v>0</v>
      </c>
      <c r="AB73">
        <f>'[1]FLEX SPIDER'!$I69</f>
        <v>0</v>
      </c>
      <c r="AD73">
        <f>'[1]FLEX SPIDER'!$J69</f>
        <v>0</v>
      </c>
      <c r="AF73">
        <f t="shared" si="38"/>
        <v>0</v>
      </c>
      <c r="AG73">
        <f>'[1]FLEX SPIDER'!$K69</f>
        <v>0</v>
      </c>
      <c r="AH73">
        <f t="shared" si="39"/>
        <v>0</v>
      </c>
      <c r="AI73">
        <f>'[1]FLEX SPIDER'!$L69</f>
        <v>0</v>
      </c>
      <c r="AK73">
        <f t="shared" si="40"/>
        <v>0</v>
      </c>
      <c r="AM73">
        <f>'[1]FLEX SPIDER'!$M69</f>
        <v>0</v>
      </c>
      <c r="AO73">
        <f>'[1]FLEX SPIDER'!$N69</f>
        <v>0</v>
      </c>
      <c r="AS73">
        <f>'[1]FLEX SPIDER'!$O69</f>
        <v>0</v>
      </c>
      <c r="AU73">
        <f t="shared" si="31"/>
        <v>0</v>
      </c>
      <c r="AV73">
        <f t="shared" si="32"/>
        <v>0</v>
      </c>
      <c r="AW73">
        <f t="shared" si="41"/>
        <v>0</v>
      </c>
      <c r="AX73">
        <f t="shared" si="33"/>
        <v>0</v>
      </c>
      <c r="BG73">
        <f t="shared" si="35"/>
        <v>0</v>
      </c>
      <c r="BH73" s="10">
        <f t="shared" si="34"/>
        <v>0</v>
      </c>
    </row>
    <row r="74" spans="6:60">
      <c r="F74">
        <f t="shared" si="23"/>
        <v>0</v>
      </c>
      <c r="G74">
        <f t="shared" si="24"/>
        <v>0</v>
      </c>
      <c r="H74">
        <f t="shared" si="25"/>
        <v>0</v>
      </c>
      <c r="I74">
        <f t="shared" si="36"/>
        <v>0</v>
      </c>
      <c r="J74">
        <f>'[1]FLEX SPIDER'!$C70</f>
        <v>0</v>
      </c>
      <c r="K74">
        <f t="shared" si="26"/>
        <v>0</v>
      </c>
      <c r="L74">
        <f t="shared" si="37"/>
        <v>0</v>
      </c>
      <c r="M74">
        <f t="shared" si="27"/>
        <v>0</v>
      </c>
      <c r="R74">
        <f>'[1]FLEX SPIDER'!$E70</f>
        <v>0</v>
      </c>
      <c r="T74">
        <f t="shared" si="28"/>
        <v>0</v>
      </c>
      <c r="U74">
        <f>'[1]FLEX SPIDER'!$F70</f>
        <v>0</v>
      </c>
      <c r="W74">
        <f t="shared" si="29"/>
        <v>0</v>
      </c>
      <c r="X74">
        <f t="shared" si="30"/>
        <v>0</v>
      </c>
      <c r="Y74">
        <f>'[1]FLEX SPIDER'!$D70</f>
        <v>0</v>
      </c>
      <c r="Z74">
        <f>'[1]FLEX SPIDER'!$G70</f>
        <v>0</v>
      </c>
      <c r="AA74">
        <f>'[1]FLEX SPIDER'!$H70</f>
        <v>0</v>
      </c>
      <c r="AB74">
        <f>'[1]FLEX SPIDER'!$I70</f>
        <v>0</v>
      </c>
      <c r="AD74">
        <f>'[1]FLEX SPIDER'!$J70</f>
        <v>0</v>
      </c>
      <c r="AF74">
        <f t="shared" si="38"/>
        <v>0</v>
      </c>
      <c r="AG74">
        <f>'[1]FLEX SPIDER'!$K70</f>
        <v>0</v>
      </c>
      <c r="AH74">
        <f t="shared" si="39"/>
        <v>0</v>
      </c>
      <c r="AI74">
        <f>'[1]FLEX SPIDER'!$L70</f>
        <v>0</v>
      </c>
      <c r="AK74">
        <f t="shared" si="40"/>
        <v>0</v>
      </c>
      <c r="AM74">
        <f>'[1]FLEX SPIDER'!$M70</f>
        <v>0</v>
      </c>
      <c r="AO74">
        <f>'[1]FLEX SPIDER'!$N70</f>
        <v>0</v>
      </c>
      <c r="AS74">
        <f>'[1]FLEX SPIDER'!$O70</f>
        <v>0</v>
      </c>
      <c r="AU74">
        <f t="shared" si="31"/>
        <v>0</v>
      </c>
      <c r="AV74">
        <f t="shared" si="32"/>
        <v>0</v>
      </c>
      <c r="AW74">
        <f t="shared" si="41"/>
        <v>0</v>
      </c>
      <c r="AX74">
        <f t="shared" si="33"/>
        <v>0</v>
      </c>
      <c r="BG74">
        <f t="shared" si="35"/>
        <v>0</v>
      </c>
      <c r="BH74" s="10">
        <f t="shared" si="34"/>
        <v>0</v>
      </c>
    </row>
    <row r="75" spans="6:60">
      <c r="F75">
        <f t="shared" si="23"/>
        <v>0</v>
      </c>
      <c r="G75">
        <f t="shared" si="24"/>
        <v>0</v>
      </c>
      <c r="H75">
        <f t="shared" si="25"/>
        <v>0</v>
      </c>
      <c r="I75">
        <f t="shared" si="36"/>
        <v>0</v>
      </c>
      <c r="J75">
        <f>'[1]FLEX SPIDER'!$C71</f>
        <v>0</v>
      </c>
      <c r="K75">
        <f t="shared" si="26"/>
        <v>0</v>
      </c>
      <c r="L75">
        <f t="shared" si="37"/>
        <v>0</v>
      </c>
      <c r="M75">
        <f t="shared" si="27"/>
        <v>0</v>
      </c>
      <c r="R75">
        <f>'[1]FLEX SPIDER'!$E71</f>
        <v>0</v>
      </c>
      <c r="T75">
        <f t="shared" si="28"/>
        <v>0</v>
      </c>
      <c r="U75">
        <f>'[1]FLEX SPIDER'!$F71</f>
        <v>0</v>
      </c>
      <c r="W75">
        <f t="shared" si="29"/>
        <v>0</v>
      </c>
      <c r="X75">
        <f t="shared" si="30"/>
        <v>0</v>
      </c>
      <c r="Y75">
        <f>'[1]FLEX SPIDER'!$D71</f>
        <v>0</v>
      </c>
      <c r="Z75">
        <f>'[1]FLEX SPIDER'!$G71</f>
        <v>0</v>
      </c>
      <c r="AA75">
        <f>'[1]FLEX SPIDER'!$H71</f>
        <v>0</v>
      </c>
      <c r="AB75">
        <f>'[1]FLEX SPIDER'!$I71</f>
        <v>0</v>
      </c>
      <c r="AD75">
        <f>'[1]FLEX SPIDER'!$J71</f>
        <v>0</v>
      </c>
      <c r="AF75">
        <f t="shared" si="38"/>
        <v>0</v>
      </c>
      <c r="AG75">
        <f>'[1]FLEX SPIDER'!$K71</f>
        <v>0</v>
      </c>
      <c r="AH75">
        <f t="shared" si="39"/>
        <v>0</v>
      </c>
      <c r="AI75">
        <f>'[1]FLEX SPIDER'!$L71</f>
        <v>0</v>
      </c>
      <c r="AK75">
        <f t="shared" si="40"/>
        <v>0</v>
      </c>
      <c r="AM75">
        <f>'[1]FLEX SPIDER'!$M71</f>
        <v>0</v>
      </c>
      <c r="AO75">
        <f>'[1]FLEX SPIDER'!$N71</f>
        <v>0</v>
      </c>
      <c r="AS75">
        <f>'[1]FLEX SPIDER'!$O71</f>
        <v>0</v>
      </c>
      <c r="AU75">
        <f t="shared" si="31"/>
        <v>0</v>
      </c>
      <c r="AV75">
        <f t="shared" si="32"/>
        <v>0</v>
      </c>
      <c r="AW75">
        <f t="shared" si="41"/>
        <v>0</v>
      </c>
      <c r="AX75">
        <f t="shared" si="33"/>
        <v>0</v>
      </c>
      <c r="BG75">
        <f t="shared" si="35"/>
        <v>0</v>
      </c>
      <c r="BH75" s="10">
        <f t="shared" si="34"/>
        <v>0</v>
      </c>
    </row>
    <row r="76" spans="6:60">
      <c r="F76">
        <f t="shared" si="23"/>
        <v>0</v>
      </c>
      <c r="G76">
        <f t="shared" si="24"/>
        <v>0</v>
      </c>
      <c r="H76">
        <f t="shared" si="25"/>
        <v>0</v>
      </c>
      <c r="I76">
        <f t="shared" si="36"/>
        <v>0</v>
      </c>
      <c r="J76">
        <f>'[1]FLEX SPIDER'!$C72</f>
        <v>0</v>
      </c>
      <c r="K76">
        <f t="shared" si="26"/>
        <v>0</v>
      </c>
      <c r="L76">
        <f t="shared" si="37"/>
        <v>0</v>
      </c>
      <c r="M76">
        <f t="shared" si="27"/>
        <v>0</v>
      </c>
      <c r="R76">
        <f>'[1]FLEX SPIDER'!$E72</f>
        <v>0</v>
      </c>
      <c r="T76">
        <f t="shared" si="28"/>
        <v>0</v>
      </c>
      <c r="U76">
        <f>'[1]FLEX SPIDER'!$F72</f>
        <v>0</v>
      </c>
      <c r="W76">
        <f t="shared" si="29"/>
        <v>0</v>
      </c>
      <c r="X76">
        <f t="shared" si="30"/>
        <v>0</v>
      </c>
      <c r="Y76">
        <f>'[1]FLEX SPIDER'!$D72</f>
        <v>0</v>
      </c>
      <c r="Z76">
        <f>'[1]FLEX SPIDER'!$G72</f>
        <v>0</v>
      </c>
      <c r="AA76">
        <f>'[1]FLEX SPIDER'!$H72</f>
        <v>0</v>
      </c>
      <c r="AB76">
        <f>'[1]FLEX SPIDER'!$I72</f>
        <v>0</v>
      </c>
      <c r="AD76">
        <f>'[1]FLEX SPIDER'!$J72</f>
        <v>0</v>
      </c>
      <c r="AF76">
        <f t="shared" si="38"/>
        <v>0</v>
      </c>
      <c r="AG76">
        <f>'[1]FLEX SPIDER'!$K72</f>
        <v>0</v>
      </c>
      <c r="AH76">
        <f t="shared" si="39"/>
        <v>0</v>
      </c>
      <c r="AI76">
        <f>'[1]FLEX SPIDER'!$L72</f>
        <v>0</v>
      </c>
      <c r="AK76">
        <f t="shared" si="40"/>
        <v>0</v>
      </c>
      <c r="AM76">
        <f>'[1]FLEX SPIDER'!$M72</f>
        <v>0</v>
      </c>
      <c r="AO76">
        <f>'[1]FLEX SPIDER'!$N72</f>
        <v>0</v>
      </c>
      <c r="AS76">
        <f>'[1]FLEX SPIDER'!$O72</f>
        <v>0</v>
      </c>
      <c r="AU76">
        <f t="shared" si="31"/>
        <v>0</v>
      </c>
      <c r="AV76">
        <f t="shared" si="32"/>
        <v>0</v>
      </c>
      <c r="AW76">
        <f t="shared" si="41"/>
        <v>0</v>
      </c>
      <c r="AX76">
        <f t="shared" si="33"/>
        <v>0</v>
      </c>
      <c r="BG76">
        <f t="shared" si="35"/>
        <v>0</v>
      </c>
      <c r="BH76" s="10">
        <f t="shared" si="34"/>
        <v>0</v>
      </c>
    </row>
    <row r="77" spans="6:60">
      <c r="F77">
        <f t="shared" si="23"/>
        <v>0</v>
      </c>
      <c r="G77">
        <f t="shared" si="24"/>
        <v>0</v>
      </c>
      <c r="H77">
        <f t="shared" si="25"/>
        <v>0</v>
      </c>
      <c r="I77">
        <f t="shared" si="36"/>
        <v>0</v>
      </c>
      <c r="J77">
        <f>'[1]FLEX SPIDER'!$C73</f>
        <v>0</v>
      </c>
      <c r="K77">
        <f t="shared" si="26"/>
        <v>0</v>
      </c>
      <c r="L77">
        <f t="shared" si="37"/>
        <v>0</v>
      </c>
      <c r="M77">
        <f t="shared" si="27"/>
        <v>0</v>
      </c>
      <c r="R77">
        <f>'[1]FLEX SPIDER'!$E73</f>
        <v>0</v>
      </c>
      <c r="T77">
        <f t="shared" si="28"/>
        <v>0</v>
      </c>
      <c r="U77">
        <f>'[1]FLEX SPIDER'!$F73</f>
        <v>0</v>
      </c>
      <c r="W77">
        <f t="shared" si="29"/>
        <v>0</v>
      </c>
      <c r="X77">
        <f t="shared" si="30"/>
        <v>0</v>
      </c>
      <c r="Y77">
        <f>'[1]FLEX SPIDER'!$D73</f>
        <v>0</v>
      </c>
      <c r="Z77">
        <f>'[1]FLEX SPIDER'!$G73</f>
        <v>0</v>
      </c>
      <c r="AA77">
        <f>'[1]FLEX SPIDER'!$H73</f>
        <v>0</v>
      </c>
      <c r="AB77">
        <f>'[1]FLEX SPIDER'!$I73</f>
        <v>0</v>
      </c>
      <c r="AD77">
        <f>'[1]FLEX SPIDER'!$J73</f>
        <v>0</v>
      </c>
      <c r="AF77">
        <f t="shared" si="38"/>
        <v>0</v>
      </c>
      <c r="AG77">
        <f>'[1]FLEX SPIDER'!$K73</f>
        <v>0</v>
      </c>
      <c r="AH77">
        <f t="shared" si="39"/>
        <v>0</v>
      </c>
      <c r="AI77">
        <f>'[1]FLEX SPIDER'!$L73</f>
        <v>0</v>
      </c>
      <c r="AK77">
        <f t="shared" si="40"/>
        <v>0</v>
      </c>
      <c r="AM77">
        <f>'[1]FLEX SPIDER'!$M73</f>
        <v>0</v>
      </c>
      <c r="AO77">
        <f>'[1]FLEX SPIDER'!$N73</f>
        <v>0</v>
      </c>
      <c r="AS77">
        <f>'[1]FLEX SPIDER'!$O73</f>
        <v>0</v>
      </c>
      <c r="AU77">
        <f t="shared" si="31"/>
        <v>0</v>
      </c>
      <c r="AV77">
        <f t="shared" si="32"/>
        <v>0</v>
      </c>
      <c r="AW77">
        <f t="shared" si="41"/>
        <v>0</v>
      </c>
      <c r="AX77">
        <f t="shared" si="33"/>
        <v>0</v>
      </c>
      <c r="BG77">
        <f t="shared" si="35"/>
        <v>0</v>
      </c>
      <c r="BH77" s="10">
        <f t="shared" si="34"/>
        <v>0</v>
      </c>
    </row>
    <row r="78" spans="6:60">
      <c r="F78">
        <f t="shared" si="23"/>
        <v>0</v>
      </c>
      <c r="G78">
        <f t="shared" si="24"/>
        <v>0</v>
      </c>
      <c r="H78">
        <f t="shared" si="25"/>
        <v>0</v>
      </c>
      <c r="I78">
        <f t="shared" si="36"/>
        <v>0</v>
      </c>
      <c r="J78">
        <f>'[1]FLEX SPIDER'!$C74</f>
        <v>0</v>
      </c>
      <c r="K78">
        <f t="shared" si="26"/>
        <v>0</v>
      </c>
      <c r="L78">
        <f t="shared" si="37"/>
        <v>0</v>
      </c>
      <c r="M78">
        <f t="shared" si="27"/>
        <v>0</v>
      </c>
      <c r="R78">
        <f>'[1]FLEX SPIDER'!$E74</f>
        <v>0</v>
      </c>
      <c r="T78">
        <f t="shared" si="28"/>
        <v>0</v>
      </c>
      <c r="U78">
        <f>'[1]FLEX SPIDER'!$F74</f>
        <v>0</v>
      </c>
      <c r="W78">
        <f t="shared" si="29"/>
        <v>0</v>
      </c>
      <c r="X78">
        <f t="shared" si="30"/>
        <v>0</v>
      </c>
      <c r="Y78">
        <f>'[1]FLEX SPIDER'!$D74</f>
        <v>0</v>
      </c>
      <c r="Z78">
        <f>'[1]FLEX SPIDER'!$G74</f>
        <v>0</v>
      </c>
      <c r="AA78">
        <f>'[1]FLEX SPIDER'!$H74</f>
        <v>0</v>
      </c>
      <c r="AB78">
        <f>'[1]FLEX SPIDER'!$I74</f>
        <v>0</v>
      </c>
      <c r="AD78">
        <f>'[1]FLEX SPIDER'!$J74</f>
        <v>0</v>
      </c>
      <c r="AF78">
        <f t="shared" si="38"/>
        <v>0</v>
      </c>
      <c r="AG78">
        <f>'[1]FLEX SPIDER'!$K74</f>
        <v>0</v>
      </c>
      <c r="AH78">
        <f t="shared" si="39"/>
        <v>0</v>
      </c>
      <c r="AI78">
        <f>'[1]FLEX SPIDER'!$L74</f>
        <v>0</v>
      </c>
      <c r="AK78">
        <f t="shared" si="40"/>
        <v>0</v>
      </c>
      <c r="AM78">
        <f>'[1]FLEX SPIDER'!$M74</f>
        <v>0</v>
      </c>
      <c r="AO78">
        <f>'[1]FLEX SPIDER'!$N74</f>
        <v>0</v>
      </c>
      <c r="AS78">
        <f>'[1]FLEX SPIDER'!$O74</f>
        <v>0</v>
      </c>
      <c r="AU78">
        <f t="shared" si="31"/>
        <v>0</v>
      </c>
      <c r="AV78">
        <f t="shared" si="32"/>
        <v>0</v>
      </c>
      <c r="AW78">
        <f t="shared" si="41"/>
        <v>0</v>
      </c>
      <c r="AX78">
        <f t="shared" si="33"/>
        <v>0</v>
      </c>
      <c r="BG78">
        <f t="shared" si="35"/>
        <v>0</v>
      </c>
      <c r="BH78" s="10">
        <f t="shared" si="34"/>
        <v>0</v>
      </c>
    </row>
    <row r="79" spans="6:60">
      <c r="F79">
        <f t="shared" si="23"/>
        <v>0</v>
      </c>
      <c r="G79">
        <f t="shared" si="24"/>
        <v>0</v>
      </c>
      <c r="H79">
        <f t="shared" si="25"/>
        <v>0</v>
      </c>
      <c r="I79">
        <f t="shared" si="36"/>
        <v>0</v>
      </c>
      <c r="J79">
        <f>'[1]FLEX SPIDER'!$C75</f>
        <v>0</v>
      </c>
      <c r="K79">
        <f t="shared" si="26"/>
        <v>0</v>
      </c>
      <c r="L79">
        <f t="shared" si="37"/>
        <v>0</v>
      </c>
      <c r="M79">
        <f t="shared" si="27"/>
        <v>0</v>
      </c>
      <c r="R79">
        <f>'[1]FLEX SPIDER'!$E75</f>
        <v>0</v>
      </c>
      <c r="T79">
        <f t="shared" si="28"/>
        <v>0</v>
      </c>
      <c r="U79">
        <f>'[1]FLEX SPIDER'!$F75</f>
        <v>0</v>
      </c>
      <c r="W79">
        <f t="shared" si="29"/>
        <v>0</v>
      </c>
      <c r="X79">
        <f t="shared" si="30"/>
        <v>0</v>
      </c>
      <c r="Y79">
        <f>'[1]FLEX SPIDER'!$D75</f>
        <v>0</v>
      </c>
      <c r="Z79">
        <f>'[1]FLEX SPIDER'!$G75</f>
        <v>0</v>
      </c>
      <c r="AA79">
        <f>'[1]FLEX SPIDER'!$H75</f>
        <v>0</v>
      </c>
      <c r="AB79">
        <f>'[1]FLEX SPIDER'!$I75</f>
        <v>0</v>
      </c>
      <c r="AD79">
        <f>'[1]FLEX SPIDER'!$J75</f>
        <v>0</v>
      </c>
      <c r="AF79">
        <f t="shared" si="38"/>
        <v>0</v>
      </c>
      <c r="AG79">
        <f>'[1]FLEX SPIDER'!$K75</f>
        <v>0</v>
      </c>
      <c r="AH79">
        <f t="shared" si="39"/>
        <v>0</v>
      </c>
      <c r="AI79">
        <f>'[1]FLEX SPIDER'!$L75</f>
        <v>0</v>
      </c>
      <c r="AK79">
        <f t="shared" si="40"/>
        <v>0</v>
      </c>
      <c r="AM79">
        <f>'[1]FLEX SPIDER'!$M75</f>
        <v>0</v>
      </c>
      <c r="AO79">
        <f>'[1]FLEX SPIDER'!$N75</f>
        <v>0</v>
      </c>
      <c r="AS79">
        <f>'[1]FLEX SPIDER'!$O75</f>
        <v>0</v>
      </c>
      <c r="AU79">
        <f t="shared" si="31"/>
        <v>0</v>
      </c>
      <c r="AV79">
        <f t="shared" si="32"/>
        <v>0</v>
      </c>
      <c r="AW79">
        <f t="shared" si="41"/>
        <v>0</v>
      </c>
      <c r="AX79">
        <f t="shared" si="33"/>
        <v>0</v>
      </c>
      <c r="BG79">
        <f t="shared" si="35"/>
        <v>0</v>
      </c>
      <c r="BH79" s="10">
        <f t="shared" si="34"/>
        <v>0</v>
      </c>
    </row>
    <row r="80" spans="6:60">
      <c r="F80">
        <f t="shared" si="23"/>
        <v>0</v>
      </c>
      <c r="G80">
        <f t="shared" si="24"/>
        <v>0</v>
      </c>
      <c r="H80">
        <f t="shared" si="25"/>
        <v>0</v>
      </c>
      <c r="I80">
        <f t="shared" si="36"/>
        <v>0</v>
      </c>
      <c r="J80">
        <f>'[1]FLEX SPIDER'!$C76</f>
        <v>0</v>
      </c>
      <c r="K80">
        <f t="shared" si="26"/>
        <v>0</v>
      </c>
      <c r="L80">
        <f t="shared" si="37"/>
        <v>0</v>
      </c>
      <c r="M80">
        <f t="shared" si="27"/>
        <v>0</v>
      </c>
      <c r="R80">
        <f>'[1]FLEX SPIDER'!$E76</f>
        <v>0</v>
      </c>
      <c r="T80">
        <f t="shared" si="28"/>
        <v>0</v>
      </c>
      <c r="U80">
        <f>'[1]FLEX SPIDER'!$F76</f>
        <v>0</v>
      </c>
      <c r="W80">
        <f t="shared" si="29"/>
        <v>0</v>
      </c>
      <c r="X80">
        <f t="shared" si="30"/>
        <v>0</v>
      </c>
      <c r="Y80">
        <f>'[1]FLEX SPIDER'!$D76</f>
        <v>0</v>
      </c>
      <c r="Z80">
        <f>'[1]FLEX SPIDER'!$G76</f>
        <v>0</v>
      </c>
      <c r="AA80">
        <f>'[1]FLEX SPIDER'!$H76</f>
        <v>0</v>
      </c>
      <c r="AB80">
        <f>'[1]FLEX SPIDER'!$I76</f>
        <v>0</v>
      </c>
      <c r="AD80">
        <f>'[1]FLEX SPIDER'!$J76</f>
        <v>0</v>
      </c>
      <c r="AF80">
        <f t="shared" si="38"/>
        <v>0</v>
      </c>
      <c r="AG80">
        <f>'[1]FLEX SPIDER'!$K76</f>
        <v>0</v>
      </c>
      <c r="AH80">
        <f t="shared" si="39"/>
        <v>0</v>
      </c>
      <c r="AI80">
        <f>'[1]FLEX SPIDER'!$L76</f>
        <v>0</v>
      </c>
      <c r="AK80">
        <f t="shared" si="40"/>
        <v>0</v>
      </c>
      <c r="AM80">
        <f>'[1]FLEX SPIDER'!$M76</f>
        <v>0</v>
      </c>
      <c r="AO80">
        <f>'[1]FLEX SPIDER'!$N76</f>
        <v>0</v>
      </c>
      <c r="AS80">
        <f>'[1]FLEX SPIDER'!$O76</f>
        <v>0</v>
      </c>
      <c r="AU80">
        <f t="shared" si="31"/>
        <v>0</v>
      </c>
      <c r="AV80">
        <f t="shared" si="32"/>
        <v>0</v>
      </c>
      <c r="AW80">
        <f t="shared" si="41"/>
        <v>0</v>
      </c>
      <c r="AX80">
        <f t="shared" si="33"/>
        <v>0</v>
      </c>
      <c r="BG80">
        <f t="shared" si="35"/>
        <v>0</v>
      </c>
      <c r="BH80" s="10">
        <f t="shared" si="34"/>
        <v>0</v>
      </c>
    </row>
    <row r="81" spans="6:60">
      <c r="F81">
        <f t="shared" si="23"/>
        <v>0</v>
      </c>
      <c r="G81">
        <f t="shared" si="24"/>
        <v>0</v>
      </c>
      <c r="H81">
        <f t="shared" si="25"/>
        <v>0</v>
      </c>
      <c r="I81">
        <f t="shared" si="36"/>
        <v>0</v>
      </c>
      <c r="J81">
        <f>'[1]FLEX SPIDER'!$C77</f>
        <v>0</v>
      </c>
      <c r="K81">
        <f t="shared" si="26"/>
        <v>0</v>
      </c>
      <c r="L81">
        <f t="shared" si="37"/>
        <v>0</v>
      </c>
      <c r="M81">
        <f t="shared" si="27"/>
        <v>0</v>
      </c>
      <c r="R81">
        <f>'[1]FLEX SPIDER'!$E77</f>
        <v>0</v>
      </c>
      <c r="T81">
        <f t="shared" si="28"/>
        <v>0</v>
      </c>
      <c r="U81">
        <f>'[1]FLEX SPIDER'!$F77</f>
        <v>0</v>
      </c>
      <c r="W81">
        <f t="shared" si="29"/>
        <v>0</v>
      </c>
      <c r="X81">
        <f t="shared" si="30"/>
        <v>0</v>
      </c>
      <c r="Y81">
        <f>'[1]FLEX SPIDER'!$D77</f>
        <v>0</v>
      </c>
      <c r="Z81">
        <f>'[1]FLEX SPIDER'!$G77</f>
        <v>0</v>
      </c>
      <c r="AA81">
        <f>'[1]FLEX SPIDER'!$H77</f>
        <v>0</v>
      </c>
      <c r="AB81">
        <f>'[1]FLEX SPIDER'!$I77</f>
        <v>0</v>
      </c>
      <c r="AD81">
        <f>'[1]FLEX SPIDER'!$J77</f>
        <v>0</v>
      </c>
      <c r="AF81">
        <f t="shared" si="38"/>
        <v>0</v>
      </c>
      <c r="AG81">
        <f>'[1]FLEX SPIDER'!$K77</f>
        <v>0</v>
      </c>
      <c r="AH81">
        <f t="shared" si="39"/>
        <v>0</v>
      </c>
      <c r="AI81">
        <f>'[1]FLEX SPIDER'!$L77</f>
        <v>0</v>
      </c>
      <c r="AK81">
        <f t="shared" si="40"/>
        <v>0</v>
      </c>
      <c r="AM81">
        <f>'[1]FLEX SPIDER'!$M77</f>
        <v>0</v>
      </c>
      <c r="AO81">
        <f>'[1]FLEX SPIDER'!$N77</f>
        <v>0</v>
      </c>
      <c r="AS81">
        <f>'[1]FLEX SPIDER'!$O77</f>
        <v>0</v>
      </c>
      <c r="AU81">
        <f t="shared" si="31"/>
        <v>0</v>
      </c>
      <c r="AV81">
        <f t="shared" si="32"/>
        <v>0</v>
      </c>
      <c r="AW81">
        <f t="shared" si="41"/>
        <v>0</v>
      </c>
      <c r="AX81">
        <f t="shared" si="33"/>
        <v>0</v>
      </c>
      <c r="BG81">
        <f t="shared" si="35"/>
        <v>0</v>
      </c>
      <c r="BH81" s="10">
        <f t="shared" si="34"/>
        <v>0</v>
      </c>
    </row>
    <row r="82" spans="6:60">
      <c r="F82">
        <f t="shared" si="23"/>
        <v>0</v>
      </c>
      <c r="G82">
        <f t="shared" si="24"/>
        <v>0</v>
      </c>
      <c r="H82">
        <f t="shared" si="25"/>
        <v>0</v>
      </c>
      <c r="I82">
        <f t="shared" si="36"/>
        <v>0</v>
      </c>
      <c r="J82">
        <f>'[1]FLEX SPIDER'!$C78</f>
        <v>0</v>
      </c>
      <c r="K82">
        <f t="shared" si="26"/>
        <v>0</v>
      </c>
      <c r="L82">
        <f t="shared" si="37"/>
        <v>0</v>
      </c>
      <c r="M82">
        <f t="shared" si="27"/>
        <v>0</v>
      </c>
      <c r="R82">
        <f>'[1]FLEX SPIDER'!$E78</f>
        <v>0</v>
      </c>
      <c r="T82">
        <f t="shared" si="28"/>
        <v>0</v>
      </c>
      <c r="U82">
        <f>'[1]FLEX SPIDER'!$F78</f>
        <v>0</v>
      </c>
      <c r="W82">
        <f t="shared" si="29"/>
        <v>0</v>
      </c>
      <c r="X82">
        <f t="shared" si="30"/>
        <v>0</v>
      </c>
      <c r="Y82">
        <f>'[1]FLEX SPIDER'!$D78</f>
        <v>0</v>
      </c>
      <c r="Z82">
        <f>'[1]FLEX SPIDER'!$G78</f>
        <v>0</v>
      </c>
      <c r="AA82">
        <f>'[1]FLEX SPIDER'!$H78</f>
        <v>0</v>
      </c>
      <c r="AB82">
        <f>'[1]FLEX SPIDER'!$I78</f>
        <v>0</v>
      </c>
      <c r="AD82">
        <f>'[1]FLEX SPIDER'!$J78</f>
        <v>0</v>
      </c>
      <c r="AF82">
        <f t="shared" si="38"/>
        <v>0</v>
      </c>
      <c r="AG82">
        <f>'[1]FLEX SPIDER'!$K78</f>
        <v>0</v>
      </c>
      <c r="AH82">
        <f t="shared" si="39"/>
        <v>0</v>
      </c>
      <c r="AI82">
        <f>'[1]FLEX SPIDER'!$L78</f>
        <v>0</v>
      </c>
      <c r="AK82">
        <f t="shared" si="40"/>
        <v>0</v>
      </c>
      <c r="AM82">
        <f>'[1]FLEX SPIDER'!$M78</f>
        <v>0</v>
      </c>
      <c r="AO82">
        <f>'[1]FLEX SPIDER'!$N78</f>
        <v>0</v>
      </c>
      <c r="AS82">
        <f>'[1]FLEX SPIDER'!$O78</f>
        <v>0</v>
      </c>
      <c r="AU82">
        <f t="shared" si="31"/>
        <v>0</v>
      </c>
      <c r="AV82">
        <f t="shared" si="32"/>
        <v>0</v>
      </c>
      <c r="AW82">
        <f t="shared" si="41"/>
        <v>0</v>
      </c>
      <c r="AX82">
        <f t="shared" si="33"/>
        <v>0</v>
      </c>
      <c r="BG82">
        <f t="shared" si="35"/>
        <v>0</v>
      </c>
      <c r="BH82" s="10">
        <f t="shared" si="34"/>
        <v>0</v>
      </c>
    </row>
    <row r="83" spans="6:60">
      <c r="F83">
        <f t="shared" si="23"/>
        <v>0</v>
      </c>
      <c r="G83">
        <f t="shared" si="24"/>
        <v>0</v>
      </c>
      <c r="H83">
        <f t="shared" si="25"/>
        <v>0</v>
      </c>
      <c r="I83">
        <f t="shared" si="36"/>
        <v>0</v>
      </c>
      <c r="J83">
        <f>'[1]FLEX SPIDER'!$C79</f>
        <v>0</v>
      </c>
      <c r="K83">
        <f t="shared" si="26"/>
        <v>0</v>
      </c>
      <c r="L83">
        <f t="shared" si="37"/>
        <v>0</v>
      </c>
      <c r="M83">
        <f t="shared" si="27"/>
        <v>0</v>
      </c>
      <c r="R83">
        <f>'[1]FLEX SPIDER'!$E79</f>
        <v>0</v>
      </c>
      <c r="T83">
        <f t="shared" si="28"/>
        <v>0</v>
      </c>
      <c r="U83">
        <f>'[1]FLEX SPIDER'!$F79</f>
        <v>0</v>
      </c>
      <c r="W83">
        <f t="shared" si="29"/>
        <v>0</v>
      </c>
      <c r="X83">
        <f t="shared" si="30"/>
        <v>0</v>
      </c>
      <c r="Y83">
        <f>'[1]FLEX SPIDER'!$D79</f>
        <v>0</v>
      </c>
      <c r="Z83">
        <f>'[1]FLEX SPIDER'!$G79</f>
        <v>0</v>
      </c>
      <c r="AA83">
        <f>'[1]FLEX SPIDER'!$H79</f>
        <v>0</v>
      </c>
      <c r="AB83">
        <f>'[1]FLEX SPIDER'!$I79</f>
        <v>0</v>
      </c>
      <c r="AD83">
        <f>'[1]FLEX SPIDER'!$J79</f>
        <v>0</v>
      </c>
      <c r="AF83">
        <f t="shared" si="38"/>
        <v>0</v>
      </c>
      <c r="AG83">
        <f>'[1]FLEX SPIDER'!$K79</f>
        <v>0</v>
      </c>
      <c r="AH83">
        <f t="shared" si="39"/>
        <v>0</v>
      </c>
      <c r="AI83">
        <f>'[1]FLEX SPIDER'!$L79</f>
        <v>0</v>
      </c>
      <c r="AK83">
        <f t="shared" si="40"/>
        <v>0</v>
      </c>
      <c r="AM83">
        <f>'[1]FLEX SPIDER'!$M79</f>
        <v>0</v>
      </c>
      <c r="AO83">
        <f>'[1]FLEX SPIDER'!$N79</f>
        <v>0</v>
      </c>
      <c r="AS83">
        <f>'[1]FLEX SPIDER'!$O79</f>
        <v>0</v>
      </c>
      <c r="AU83">
        <f t="shared" si="31"/>
        <v>0</v>
      </c>
      <c r="AV83">
        <f t="shared" si="32"/>
        <v>0</v>
      </c>
      <c r="AW83">
        <f t="shared" si="41"/>
        <v>0</v>
      </c>
      <c r="AX83">
        <f t="shared" si="33"/>
        <v>0</v>
      </c>
      <c r="BG83">
        <f t="shared" si="35"/>
        <v>0</v>
      </c>
      <c r="BH83" s="10">
        <f t="shared" si="34"/>
        <v>0</v>
      </c>
    </row>
    <row r="84" spans="6:60">
      <c r="F84">
        <f t="shared" si="23"/>
        <v>0</v>
      </c>
      <c r="G84">
        <f t="shared" si="24"/>
        <v>0</v>
      </c>
      <c r="H84">
        <f t="shared" si="25"/>
        <v>0</v>
      </c>
      <c r="I84">
        <f t="shared" si="36"/>
        <v>0</v>
      </c>
      <c r="J84">
        <f>'[1]FLEX SPIDER'!$C80</f>
        <v>0</v>
      </c>
      <c r="K84">
        <f t="shared" si="26"/>
        <v>0</v>
      </c>
      <c r="L84">
        <f t="shared" si="37"/>
        <v>0</v>
      </c>
      <c r="M84">
        <f t="shared" si="27"/>
        <v>0</v>
      </c>
      <c r="R84">
        <f>'[1]FLEX SPIDER'!$E80</f>
        <v>0</v>
      </c>
      <c r="T84">
        <f t="shared" si="28"/>
        <v>0</v>
      </c>
      <c r="U84">
        <f>'[1]FLEX SPIDER'!$F80</f>
        <v>0</v>
      </c>
      <c r="W84">
        <f t="shared" si="29"/>
        <v>0</v>
      </c>
      <c r="X84">
        <f t="shared" si="30"/>
        <v>0</v>
      </c>
      <c r="Y84">
        <f>'[1]FLEX SPIDER'!$D80</f>
        <v>0</v>
      </c>
      <c r="Z84">
        <f>'[1]FLEX SPIDER'!$G80</f>
        <v>0</v>
      </c>
      <c r="AA84">
        <f>'[1]FLEX SPIDER'!$H80</f>
        <v>0</v>
      </c>
      <c r="AB84">
        <f>'[1]FLEX SPIDER'!$I80</f>
        <v>0</v>
      </c>
      <c r="AD84">
        <f>'[1]FLEX SPIDER'!$J80</f>
        <v>0</v>
      </c>
      <c r="AF84">
        <f t="shared" si="38"/>
        <v>0</v>
      </c>
      <c r="AG84">
        <f>'[1]FLEX SPIDER'!$K80</f>
        <v>0</v>
      </c>
      <c r="AH84">
        <f t="shared" si="39"/>
        <v>0</v>
      </c>
      <c r="AI84">
        <f>'[1]FLEX SPIDER'!$L80</f>
        <v>0</v>
      </c>
      <c r="AK84">
        <f t="shared" si="40"/>
        <v>0</v>
      </c>
      <c r="AM84">
        <f>'[1]FLEX SPIDER'!$M80</f>
        <v>0</v>
      </c>
      <c r="AO84">
        <f>'[1]FLEX SPIDER'!$N80</f>
        <v>0</v>
      </c>
      <c r="AS84">
        <f>'[1]FLEX SPIDER'!$O80</f>
        <v>0</v>
      </c>
      <c r="AU84">
        <f t="shared" si="31"/>
        <v>0</v>
      </c>
      <c r="AV84">
        <f t="shared" si="32"/>
        <v>0</v>
      </c>
      <c r="AW84">
        <f t="shared" si="41"/>
        <v>0</v>
      </c>
      <c r="AX84">
        <f t="shared" si="33"/>
        <v>0</v>
      </c>
      <c r="BG84">
        <f t="shared" si="35"/>
        <v>0</v>
      </c>
      <c r="BH84" s="10">
        <f t="shared" si="34"/>
        <v>0</v>
      </c>
    </row>
    <row r="85" spans="6:60">
      <c r="F85">
        <f t="shared" si="23"/>
        <v>0</v>
      </c>
      <c r="G85">
        <f t="shared" si="24"/>
        <v>0</v>
      </c>
      <c r="H85">
        <f t="shared" si="25"/>
        <v>0</v>
      </c>
      <c r="I85">
        <f t="shared" si="36"/>
        <v>0</v>
      </c>
      <c r="J85">
        <f>'[1]FLEX SPIDER'!$C81</f>
        <v>0</v>
      </c>
      <c r="K85">
        <f t="shared" si="26"/>
        <v>0</v>
      </c>
      <c r="L85">
        <f t="shared" si="37"/>
        <v>0</v>
      </c>
      <c r="M85">
        <f t="shared" si="27"/>
        <v>0</v>
      </c>
      <c r="R85">
        <f>'[1]FLEX SPIDER'!$E81</f>
        <v>0</v>
      </c>
      <c r="T85">
        <f t="shared" si="28"/>
        <v>0</v>
      </c>
      <c r="U85">
        <f>'[1]FLEX SPIDER'!$F81</f>
        <v>0</v>
      </c>
      <c r="W85">
        <f t="shared" si="29"/>
        <v>0</v>
      </c>
      <c r="X85">
        <f t="shared" si="30"/>
        <v>0</v>
      </c>
      <c r="Y85">
        <f>'[1]FLEX SPIDER'!$D81</f>
        <v>0</v>
      </c>
      <c r="Z85">
        <f>'[1]FLEX SPIDER'!$G81</f>
        <v>0</v>
      </c>
      <c r="AA85">
        <f>'[1]FLEX SPIDER'!$H81</f>
        <v>0</v>
      </c>
      <c r="AB85">
        <f>'[1]FLEX SPIDER'!$I81</f>
        <v>0</v>
      </c>
      <c r="AD85">
        <f>'[1]FLEX SPIDER'!$J81</f>
        <v>0</v>
      </c>
      <c r="AF85">
        <f t="shared" si="38"/>
        <v>0</v>
      </c>
      <c r="AG85">
        <f>'[1]FLEX SPIDER'!$K81</f>
        <v>0</v>
      </c>
      <c r="AH85">
        <f t="shared" si="39"/>
        <v>0</v>
      </c>
      <c r="AI85">
        <f>'[1]FLEX SPIDER'!$L81</f>
        <v>0</v>
      </c>
      <c r="AK85">
        <f t="shared" si="40"/>
        <v>0</v>
      </c>
      <c r="AM85">
        <f>'[1]FLEX SPIDER'!$M81</f>
        <v>0</v>
      </c>
      <c r="AO85">
        <f>'[1]FLEX SPIDER'!$N81</f>
        <v>0</v>
      </c>
      <c r="AS85">
        <f>'[1]FLEX SPIDER'!$O81</f>
        <v>0</v>
      </c>
      <c r="AU85">
        <f t="shared" si="31"/>
        <v>0</v>
      </c>
      <c r="AV85">
        <f t="shared" si="32"/>
        <v>0</v>
      </c>
      <c r="AW85">
        <f t="shared" si="41"/>
        <v>0</v>
      </c>
      <c r="AX85">
        <f t="shared" si="33"/>
        <v>0</v>
      </c>
      <c r="BG85">
        <f t="shared" si="35"/>
        <v>0</v>
      </c>
      <c r="BH85" s="10">
        <f t="shared" si="34"/>
        <v>0</v>
      </c>
    </row>
    <row r="86" spans="6:60">
      <c r="F86">
        <f t="shared" si="23"/>
        <v>0</v>
      </c>
      <c r="G86">
        <f t="shared" si="24"/>
        <v>0</v>
      </c>
      <c r="H86">
        <f t="shared" si="25"/>
        <v>0</v>
      </c>
      <c r="I86">
        <f t="shared" si="36"/>
        <v>0</v>
      </c>
      <c r="J86">
        <f>'[1]FLEX SPIDER'!$C82</f>
        <v>0</v>
      </c>
      <c r="K86">
        <f t="shared" si="26"/>
        <v>0</v>
      </c>
      <c r="L86">
        <f t="shared" si="37"/>
        <v>0</v>
      </c>
      <c r="M86">
        <f t="shared" si="27"/>
        <v>0</v>
      </c>
      <c r="R86">
        <f>'[1]FLEX SPIDER'!$E82</f>
        <v>0</v>
      </c>
      <c r="T86">
        <f t="shared" si="28"/>
        <v>0</v>
      </c>
      <c r="U86">
        <f>'[1]FLEX SPIDER'!$F82</f>
        <v>0</v>
      </c>
      <c r="W86">
        <f t="shared" si="29"/>
        <v>0</v>
      </c>
      <c r="X86">
        <f t="shared" si="30"/>
        <v>0</v>
      </c>
      <c r="Y86">
        <f>'[1]FLEX SPIDER'!$D82</f>
        <v>0</v>
      </c>
      <c r="Z86">
        <f>'[1]FLEX SPIDER'!$G82</f>
        <v>0</v>
      </c>
      <c r="AA86">
        <f>'[1]FLEX SPIDER'!$H82</f>
        <v>0</v>
      </c>
      <c r="AB86">
        <f>'[1]FLEX SPIDER'!$I82</f>
        <v>0</v>
      </c>
      <c r="AD86">
        <f>'[1]FLEX SPIDER'!$J82</f>
        <v>0</v>
      </c>
      <c r="AF86">
        <f t="shared" si="38"/>
        <v>0</v>
      </c>
      <c r="AG86">
        <f>'[1]FLEX SPIDER'!$K82</f>
        <v>0</v>
      </c>
      <c r="AH86">
        <f t="shared" si="39"/>
        <v>0</v>
      </c>
      <c r="AI86">
        <f>'[1]FLEX SPIDER'!$L82</f>
        <v>0</v>
      </c>
      <c r="AK86">
        <f t="shared" si="40"/>
        <v>0</v>
      </c>
      <c r="AM86">
        <f>'[1]FLEX SPIDER'!$M82</f>
        <v>0</v>
      </c>
      <c r="AO86">
        <f>'[1]FLEX SPIDER'!$N82</f>
        <v>0</v>
      </c>
      <c r="AS86">
        <f>'[1]FLEX SPIDER'!$O82</f>
        <v>0</v>
      </c>
      <c r="AU86">
        <f t="shared" si="31"/>
        <v>0</v>
      </c>
      <c r="AV86">
        <f t="shared" si="32"/>
        <v>0</v>
      </c>
      <c r="AW86">
        <f t="shared" si="41"/>
        <v>0</v>
      </c>
      <c r="AX86">
        <f t="shared" si="33"/>
        <v>0</v>
      </c>
      <c r="BG86">
        <f t="shared" si="35"/>
        <v>0</v>
      </c>
      <c r="BH86" s="10">
        <f t="shared" si="34"/>
        <v>0</v>
      </c>
    </row>
    <row r="87" spans="6:60">
      <c r="F87">
        <f t="shared" si="23"/>
        <v>0</v>
      </c>
      <c r="G87">
        <f t="shared" si="24"/>
        <v>0</v>
      </c>
      <c r="H87">
        <f t="shared" si="25"/>
        <v>0</v>
      </c>
      <c r="I87">
        <f t="shared" si="36"/>
        <v>0</v>
      </c>
      <c r="J87">
        <f>'[1]FLEX SPIDER'!$C83</f>
        <v>0</v>
      </c>
      <c r="K87">
        <f t="shared" si="26"/>
        <v>0</v>
      </c>
      <c r="L87">
        <f t="shared" si="37"/>
        <v>0</v>
      </c>
      <c r="M87">
        <f t="shared" si="27"/>
        <v>0</v>
      </c>
      <c r="R87">
        <f>'[1]FLEX SPIDER'!$E83</f>
        <v>0</v>
      </c>
      <c r="T87">
        <f t="shared" si="28"/>
        <v>0</v>
      </c>
      <c r="U87">
        <f>'[1]FLEX SPIDER'!$F83</f>
        <v>0</v>
      </c>
      <c r="W87">
        <f t="shared" si="29"/>
        <v>0</v>
      </c>
      <c r="X87">
        <f t="shared" si="30"/>
        <v>0</v>
      </c>
      <c r="Y87">
        <f>'[1]FLEX SPIDER'!$D83</f>
        <v>0</v>
      </c>
      <c r="Z87">
        <f>'[1]FLEX SPIDER'!$G83</f>
        <v>0</v>
      </c>
      <c r="AA87">
        <f>'[1]FLEX SPIDER'!$H83</f>
        <v>0</v>
      </c>
      <c r="AB87">
        <f>'[1]FLEX SPIDER'!$I83</f>
        <v>0</v>
      </c>
      <c r="AD87">
        <f>'[1]FLEX SPIDER'!$J83</f>
        <v>0</v>
      </c>
      <c r="AF87">
        <f t="shared" si="38"/>
        <v>0</v>
      </c>
      <c r="AG87">
        <f>'[1]FLEX SPIDER'!$K83</f>
        <v>0</v>
      </c>
      <c r="AH87">
        <f t="shared" si="39"/>
        <v>0</v>
      </c>
      <c r="AI87">
        <f>'[1]FLEX SPIDER'!$L83</f>
        <v>0</v>
      </c>
      <c r="AK87">
        <f t="shared" si="40"/>
        <v>0</v>
      </c>
      <c r="AM87">
        <f>'[1]FLEX SPIDER'!$M83</f>
        <v>0</v>
      </c>
      <c r="AO87">
        <f>'[1]FLEX SPIDER'!$N83</f>
        <v>0</v>
      </c>
      <c r="AS87">
        <f>'[1]FLEX SPIDER'!$O83</f>
        <v>0</v>
      </c>
      <c r="AU87">
        <f t="shared" si="31"/>
        <v>0</v>
      </c>
      <c r="AV87">
        <f t="shared" si="32"/>
        <v>0</v>
      </c>
      <c r="AW87">
        <f t="shared" si="41"/>
        <v>0</v>
      </c>
      <c r="AX87">
        <f t="shared" si="33"/>
        <v>0</v>
      </c>
      <c r="BG87">
        <f t="shared" si="35"/>
        <v>0</v>
      </c>
      <c r="BH87" s="10">
        <f t="shared" si="34"/>
        <v>0</v>
      </c>
    </row>
    <row r="88" spans="6:60">
      <c r="F88">
        <f t="shared" si="23"/>
        <v>0</v>
      </c>
      <c r="G88">
        <f t="shared" si="24"/>
        <v>0</v>
      </c>
      <c r="H88">
        <f t="shared" si="25"/>
        <v>0</v>
      </c>
      <c r="I88">
        <f t="shared" si="36"/>
        <v>0</v>
      </c>
      <c r="J88">
        <f>'[1]FLEX SPIDER'!$C84</f>
        <v>0</v>
      </c>
      <c r="K88">
        <f t="shared" si="26"/>
        <v>0</v>
      </c>
      <c r="L88">
        <f t="shared" si="37"/>
        <v>0</v>
      </c>
      <c r="M88">
        <f t="shared" si="27"/>
        <v>0</v>
      </c>
      <c r="R88">
        <f>'[1]FLEX SPIDER'!$E84</f>
        <v>0</v>
      </c>
      <c r="T88">
        <f t="shared" si="28"/>
        <v>0</v>
      </c>
      <c r="U88">
        <f>'[1]FLEX SPIDER'!$F84</f>
        <v>0</v>
      </c>
      <c r="W88">
        <f t="shared" si="29"/>
        <v>0</v>
      </c>
      <c r="X88">
        <f t="shared" si="30"/>
        <v>0</v>
      </c>
      <c r="Y88">
        <f>'[1]FLEX SPIDER'!$D84</f>
        <v>0</v>
      </c>
      <c r="Z88">
        <f>'[1]FLEX SPIDER'!$G84</f>
        <v>0</v>
      </c>
      <c r="AA88">
        <f>'[1]FLEX SPIDER'!$H84</f>
        <v>0</v>
      </c>
      <c r="AB88">
        <f>'[1]FLEX SPIDER'!$I84</f>
        <v>0</v>
      </c>
      <c r="AD88">
        <f>'[1]FLEX SPIDER'!$J84</f>
        <v>0</v>
      </c>
      <c r="AF88">
        <f t="shared" si="38"/>
        <v>0</v>
      </c>
      <c r="AG88">
        <f>'[1]FLEX SPIDER'!$K84</f>
        <v>0</v>
      </c>
      <c r="AH88">
        <f t="shared" si="39"/>
        <v>0</v>
      </c>
      <c r="AI88">
        <f>'[1]FLEX SPIDER'!$L84</f>
        <v>0</v>
      </c>
      <c r="AK88">
        <f t="shared" si="40"/>
        <v>0</v>
      </c>
      <c r="AM88">
        <f>'[1]FLEX SPIDER'!$M84</f>
        <v>0</v>
      </c>
      <c r="AO88">
        <f>'[1]FLEX SPIDER'!$N84</f>
        <v>0</v>
      </c>
      <c r="AS88">
        <f>'[1]FLEX SPIDER'!$O84</f>
        <v>0</v>
      </c>
      <c r="AU88">
        <f t="shared" si="31"/>
        <v>0</v>
      </c>
      <c r="AV88">
        <f t="shared" si="32"/>
        <v>0</v>
      </c>
      <c r="AW88">
        <f t="shared" si="41"/>
        <v>0</v>
      </c>
      <c r="AX88">
        <f t="shared" si="33"/>
        <v>0</v>
      </c>
      <c r="BG88">
        <f t="shared" si="35"/>
        <v>0</v>
      </c>
      <c r="BH88" s="10">
        <f t="shared" si="34"/>
        <v>0</v>
      </c>
    </row>
    <row r="89" spans="6:60">
      <c r="F89">
        <f t="shared" si="23"/>
        <v>0</v>
      </c>
      <c r="G89">
        <f t="shared" si="24"/>
        <v>0</v>
      </c>
      <c r="H89">
        <f t="shared" si="25"/>
        <v>0</v>
      </c>
      <c r="I89">
        <f t="shared" si="36"/>
        <v>0</v>
      </c>
      <c r="J89">
        <f>'[1]FLEX SPIDER'!$C85</f>
        <v>0</v>
      </c>
      <c r="K89">
        <f t="shared" si="26"/>
        <v>0</v>
      </c>
      <c r="L89">
        <f t="shared" si="37"/>
        <v>0</v>
      </c>
      <c r="M89">
        <f t="shared" si="27"/>
        <v>0</v>
      </c>
      <c r="R89">
        <f>'[1]FLEX SPIDER'!$E85</f>
        <v>0</v>
      </c>
      <c r="T89">
        <f t="shared" si="28"/>
        <v>0</v>
      </c>
      <c r="U89">
        <f>'[1]FLEX SPIDER'!$F85</f>
        <v>0</v>
      </c>
      <c r="W89">
        <f t="shared" si="29"/>
        <v>0</v>
      </c>
      <c r="X89">
        <f t="shared" si="30"/>
        <v>0</v>
      </c>
      <c r="Y89">
        <f>'[1]FLEX SPIDER'!$D85</f>
        <v>0</v>
      </c>
      <c r="Z89">
        <f>'[1]FLEX SPIDER'!$G85</f>
        <v>0</v>
      </c>
      <c r="AA89">
        <f>'[1]FLEX SPIDER'!$H85</f>
        <v>0</v>
      </c>
      <c r="AB89">
        <f>'[1]FLEX SPIDER'!$I85</f>
        <v>0</v>
      </c>
      <c r="AD89">
        <f>'[1]FLEX SPIDER'!$J85</f>
        <v>0</v>
      </c>
      <c r="AF89">
        <f t="shared" si="38"/>
        <v>0</v>
      </c>
      <c r="AG89">
        <f>'[1]FLEX SPIDER'!$K85</f>
        <v>0</v>
      </c>
      <c r="AH89">
        <f t="shared" si="39"/>
        <v>0</v>
      </c>
      <c r="AI89">
        <f>'[1]FLEX SPIDER'!$L85</f>
        <v>0</v>
      </c>
      <c r="AK89">
        <f t="shared" si="40"/>
        <v>0</v>
      </c>
      <c r="AM89">
        <f>'[1]FLEX SPIDER'!$M85</f>
        <v>0</v>
      </c>
      <c r="AO89">
        <f>'[1]FLEX SPIDER'!$N85</f>
        <v>0</v>
      </c>
      <c r="AS89">
        <f>'[1]FLEX SPIDER'!$O85</f>
        <v>0</v>
      </c>
      <c r="AU89">
        <f t="shared" si="31"/>
        <v>0</v>
      </c>
      <c r="AV89">
        <f t="shared" si="32"/>
        <v>0</v>
      </c>
      <c r="AW89">
        <f t="shared" si="41"/>
        <v>0</v>
      </c>
      <c r="AX89">
        <f t="shared" si="33"/>
        <v>0</v>
      </c>
      <c r="BG89">
        <f t="shared" si="35"/>
        <v>0</v>
      </c>
      <c r="BH89" s="10">
        <f t="shared" si="34"/>
        <v>0</v>
      </c>
    </row>
    <row r="90" spans="6:60">
      <c r="F90">
        <f t="shared" si="23"/>
        <v>0</v>
      </c>
      <c r="G90">
        <f t="shared" si="24"/>
        <v>0</v>
      </c>
      <c r="H90">
        <f t="shared" si="25"/>
        <v>0</v>
      </c>
      <c r="I90">
        <f t="shared" si="36"/>
        <v>0</v>
      </c>
      <c r="J90">
        <f>'[1]FLEX SPIDER'!$C86</f>
        <v>0</v>
      </c>
      <c r="K90">
        <f t="shared" si="26"/>
        <v>0</v>
      </c>
      <c r="L90">
        <f t="shared" si="37"/>
        <v>0</v>
      </c>
      <c r="M90">
        <f t="shared" si="27"/>
        <v>0</v>
      </c>
      <c r="R90">
        <f>'[1]FLEX SPIDER'!$E86</f>
        <v>0</v>
      </c>
      <c r="T90">
        <f t="shared" si="28"/>
        <v>0</v>
      </c>
      <c r="U90">
        <f>'[1]FLEX SPIDER'!$F86</f>
        <v>0</v>
      </c>
      <c r="W90">
        <f t="shared" si="29"/>
        <v>0</v>
      </c>
      <c r="X90">
        <f t="shared" si="30"/>
        <v>0</v>
      </c>
      <c r="Y90">
        <f>'[1]FLEX SPIDER'!$D86</f>
        <v>0</v>
      </c>
      <c r="Z90">
        <f>'[1]FLEX SPIDER'!$G86</f>
        <v>0</v>
      </c>
      <c r="AA90">
        <f>'[1]FLEX SPIDER'!$H86</f>
        <v>0</v>
      </c>
      <c r="AB90">
        <f>'[1]FLEX SPIDER'!$I86</f>
        <v>0</v>
      </c>
      <c r="AD90">
        <f>'[1]FLEX SPIDER'!$J86</f>
        <v>0</v>
      </c>
      <c r="AF90">
        <f t="shared" si="38"/>
        <v>0</v>
      </c>
      <c r="AG90">
        <f>'[1]FLEX SPIDER'!$K86</f>
        <v>0</v>
      </c>
      <c r="AH90">
        <f t="shared" si="39"/>
        <v>0</v>
      </c>
      <c r="AI90">
        <f>'[1]FLEX SPIDER'!$L86</f>
        <v>0</v>
      </c>
      <c r="AK90">
        <f t="shared" si="40"/>
        <v>0</v>
      </c>
      <c r="AM90">
        <f>'[1]FLEX SPIDER'!$M86</f>
        <v>0</v>
      </c>
      <c r="AO90">
        <f>'[1]FLEX SPIDER'!$N86</f>
        <v>0</v>
      </c>
      <c r="AS90">
        <f>'[1]FLEX SPIDER'!$O86</f>
        <v>0</v>
      </c>
      <c r="AU90">
        <f t="shared" si="31"/>
        <v>0</v>
      </c>
      <c r="AV90">
        <f t="shared" si="32"/>
        <v>0</v>
      </c>
      <c r="AW90">
        <f t="shared" si="41"/>
        <v>0</v>
      </c>
      <c r="AX90">
        <f t="shared" si="33"/>
        <v>0</v>
      </c>
      <c r="BG90">
        <f t="shared" si="35"/>
        <v>0</v>
      </c>
      <c r="BH90" s="10">
        <f t="shared" si="34"/>
        <v>0</v>
      </c>
    </row>
    <row r="91" spans="6:60">
      <c r="F91">
        <f t="shared" si="23"/>
        <v>0</v>
      </c>
      <c r="G91">
        <f t="shared" si="24"/>
        <v>0</v>
      </c>
      <c r="H91">
        <f t="shared" si="25"/>
        <v>0</v>
      </c>
      <c r="I91">
        <f t="shared" si="36"/>
        <v>0</v>
      </c>
      <c r="J91">
        <f>'[1]FLEX SPIDER'!$C87</f>
        <v>0</v>
      </c>
      <c r="K91">
        <f t="shared" si="26"/>
        <v>0</v>
      </c>
      <c r="L91">
        <f t="shared" si="37"/>
        <v>0</v>
      </c>
      <c r="M91">
        <f t="shared" si="27"/>
        <v>0</v>
      </c>
      <c r="R91">
        <f>'[1]FLEX SPIDER'!$E87</f>
        <v>0</v>
      </c>
      <c r="T91">
        <f t="shared" si="28"/>
        <v>0</v>
      </c>
      <c r="U91">
        <f>'[1]FLEX SPIDER'!$F87</f>
        <v>0</v>
      </c>
      <c r="W91">
        <f t="shared" si="29"/>
        <v>0</v>
      </c>
      <c r="X91">
        <f t="shared" si="30"/>
        <v>0</v>
      </c>
      <c r="Y91">
        <f>'[1]FLEX SPIDER'!$D87</f>
        <v>0</v>
      </c>
      <c r="Z91">
        <f>'[1]FLEX SPIDER'!$G87</f>
        <v>0</v>
      </c>
      <c r="AA91">
        <f>'[1]FLEX SPIDER'!$H87</f>
        <v>0</v>
      </c>
      <c r="AB91">
        <f>'[1]FLEX SPIDER'!$I87</f>
        <v>0</v>
      </c>
      <c r="AD91">
        <f>'[1]FLEX SPIDER'!$J87</f>
        <v>0</v>
      </c>
      <c r="AF91">
        <f t="shared" si="38"/>
        <v>0</v>
      </c>
      <c r="AG91">
        <f>'[1]FLEX SPIDER'!$K87</f>
        <v>0</v>
      </c>
      <c r="AH91">
        <f t="shared" si="39"/>
        <v>0</v>
      </c>
      <c r="AI91">
        <f>'[1]FLEX SPIDER'!$L87</f>
        <v>0</v>
      </c>
      <c r="AK91">
        <f t="shared" si="40"/>
        <v>0</v>
      </c>
      <c r="AM91">
        <f>'[1]FLEX SPIDER'!$M87</f>
        <v>0</v>
      </c>
      <c r="AO91">
        <f>'[1]FLEX SPIDER'!$N87</f>
        <v>0</v>
      </c>
      <c r="AS91">
        <f>'[1]FLEX SPIDER'!$O87</f>
        <v>0</v>
      </c>
      <c r="AU91">
        <f t="shared" si="31"/>
        <v>0</v>
      </c>
      <c r="AV91">
        <f t="shared" si="32"/>
        <v>0</v>
      </c>
      <c r="AW91">
        <f t="shared" si="41"/>
        <v>0</v>
      </c>
      <c r="AX91">
        <f t="shared" si="33"/>
        <v>0</v>
      </c>
      <c r="BG91">
        <f t="shared" si="35"/>
        <v>0</v>
      </c>
      <c r="BH91" s="10">
        <f t="shared" si="34"/>
        <v>0</v>
      </c>
    </row>
    <row r="92" spans="6:60">
      <c r="F92">
        <f t="shared" si="23"/>
        <v>0</v>
      </c>
      <c r="G92">
        <f t="shared" si="24"/>
        <v>0</v>
      </c>
      <c r="H92">
        <f t="shared" si="25"/>
        <v>0</v>
      </c>
      <c r="I92">
        <f t="shared" si="36"/>
        <v>0</v>
      </c>
      <c r="J92">
        <f>'[1]FLEX SPIDER'!$C88</f>
        <v>0</v>
      </c>
      <c r="K92">
        <f t="shared" si="26"/>
        <v>0</v>
      </c>
      <c r="L92">
        <f t="shared" si="37"/>
        <v>0</v>
      </c>
      <c r="M92">
        <f t="shared" si="27"/>
        <v>0</v>
      </c>
      <c r="R92">
        <f>'[1]FLEX SPIDER'!$E88</f>
        <v>0</v>
      </c>
      <c r="T92">
        <f t="shared" si="28"/>
        <v>0</v>
      </c>
      <c r="U92">
        <f>'[1]FLEX SPIDER'!$F88</f>
        <v>0</v>
      </c>
      <c r="W92">
        <f t="shared" si="29"/>
        <v>0</v>
      </c>
      <c r="X92">
        <f t="shared" si="30"/>
        <v>0</v>
      </c>
      <c r="Y92">
        <f>'[1]FLEX SPIDER'!$D88</f>
        <v>0</v>
      </c>
      <c r="Z92">
        <f>'[1]FLEX SPIDER'!$G88</f>
        <v>0</v>
      </c>
      <c r="AA92">
        <f>'[1]FLEX SPIDER'!$H88</f>
        <v>0</v>
      </c>
      <c r="AB92">
        <f>'[1]FLEX SPIDER'!$I88</f>
        <v>0</v>
      </c>
      <c r="AD92">
        <f>'[1]FLEX SPIDER'!$J88</f>
        <v>0</v>
      </c>
      <c r="AF92">
        <f t="shared" si="38"/>
        <v>0</v>
      </c>
      <c r="AG92">
        <f>'[1]FLEX SPIDER'!$K88</f>
        <v>0</v>
      </c>
      <c r="AH92">
        <f t="shared" si="39"/>
        <v>0</v>
      </c>
      <c r="AI92">
        <f>'[1]FLEX SPIDER'!$L88</f>
        <v>0</v>
      </c>
      <c r="AK92">
        <f t="shared" si="40"/>
        <v>0</v>
      </c>
      <c r="AM92">
        <f>'[1]FLEX SPIDER'!$M88</f>
        <v>0</v>
      </c>
      <c r="AO92">
        <f>'[1]FLEX SPIDER'!$N88</f>
        <v>0</v>
      </c>
      <c r="AS92">
        <f>'[1]FLEX SPIDER'!$O88</f>
        <v>0</v>
      </c>
      <c r="AU92">
        <f t="shared" si="31"/>
        <v>0</v>
      </c>
      <c r="AV92">
        <f t="shared" si="32"/>
        <v>0</v>
      </c>
      <c r="AW92">
        <f t="shared" si="41"/>
        <v>0</v>
      </c>
      <c r="AX92">
        <f t="shared" si="33"/>
        <v>0</v>
      </c>
      <c r="BG92">
        <f t="shared" si="35"/>
        <v>0</v>
      </c>
      <c r="BH92" s="10">
        <f t="shared" si="34"/>
        <v>0</v>
      </c>
    </row>
    <row r="93" spans="6:60">
      <c r="F93">
        <f t="shared" si="23"/>
        <v>0</v>
      </c>
      <c r="G93">
        <f t="shared" si="24"/>
        <v>0</v>
      </c>
      <c r="H93">
        <f t="shared" si="25"/>
        <v>0</v>
      </c>
      <c r="I93">
        <f t="shared" si="36"/>
        <v>0</v>
      </c>
      <c r="J93">
        <f>'[1]FLEX SPIDER'!$C89</f>
        <v>0</v>
      </c>
      <c r="K93">
        <f t="shared" si="26"/>
        <v>0</v>
      </c>
      <c r="L93">
        <f t="shared" si="37"/>
        <v>0</v>
      </c>
      <c r="M93">
        <f t="shared" si="27"/>
        <v>0</v>
      </c>
      <c r="R93">
        <f>'[1]FLEX SPIDER'!$E89</f>
        <v>0</v>
      </c>
      <c r="T93">
        <f t="shared" si="28"/>
        <v>0</v>
      </c>
      <c r="U93">
        <f>'[1]FLEX SPIDER'!$F89</f>
        <v>0</v>
      </c>
      <c r="W93">
        <f t="shared" si="29"/>
        <v>0</v>
      </c>
      <c r="X93">
        <f t="shared" si="30"/>
        <v>0</v>
      </c>
      <c r="Y93">
        <f>'[1]FLEX SPIDER'!$D89</f>
        <v>0</v>
      </c>
      <c r="Z93">
        <f>'[1]FLEX SPIDER'!$G89</f>
        <v>0</v>
      </c>
      <c r="AA93">
        <f>'[1]FLEX SPIDER'!$H89</f>
        <v>0</v>
      </c>
      <c r="AB93">
        <f>'[1]FLEX SPIDER'!$I89</f>
        <v>0</v>
      </c>
      <c r="AD93">
        <f>'[1]FLEX SPIDER'!$J89</f>
        <v>0</v>
      </c>
      <c r="AF93">
        <f t="shared" si="38"/>
        <v>0</v>
      </c>
      <c r="AG93">
        <f>'[1]FLEX SPIDER'!$K89</f>
        <v>0</v>
      </c>
      <c r="AH93">
        <f t="shared" si="39"/>
        <v>0</v>
      </c>
      <c r="AI93">
        <f>'[1]FLEX SPIDER'!$L89</f>
        <v>0</v>
      </c>
      <c r="AK93">
        <f t="shared" si="40"/>
        <v>0</v>
      </c>
      <c r="AM93">
        <f>'[1]FLEX SPIDER'!$M89</f>
        <v>0</v>
      </c>
      <c r="AO93">
        <f>'[1]FLEX SPIDER'!$N89</f>
        <v>0</v>
      </c>
      <c r="AS93">
        <f>'[1]FLEX SPIDER'!$O89</f>
        <v>0</v>
      </c>
      <c r="AU93">
        <f t="shared" si="31"/>
        <v>0</v>
      </c>
      <c r="AV93">
        <f t="shared" si="32"/>
        <v>0</v>
      </c>
      <c r="AW93">
        <f t="shared" si="41"/>
        <v>0</v>
      </c>
      <c r="AX93">
        <f t="shared" si="33"/>
        <v>0</v>
      </c>
      <c r="BG93">
        <f t="shared" si="35"/>
        <v>0</v>
      </c>
      <c r="BH93" s="10">
        <f t="shared" si="34"/>
        <v>0</v>
      </c>
    </row>
    <row r="94" spans="6:60">
      <c r="F94">
        <f t="shared" si="23"/>
        <v>0</v>
      </c>
      <c r="G94">
        <f t="shared" si="24"/>
        <v>0</v>
      </c>
      <c r="H94">
        <f t="shared" si="25"/>
        <v>0</v>
      </c>
      <c r="I94">
        <f t="shared" si="36"/>
        <v>0</v>
      </c>
      <c r="J94">
        <f>'[1]FLEX SPIDER'!$C90</f>
        <v>0</v>
      </c>
      <c r="K94">
        <f t="shared" si="26"/>
        <v>0</v>
      </c>
      <c r="L94">
        <f t="shared" si="37"/>
        <v>0</v>
      </c>
      <c r="M94">
        <f t="shared" si="27"/>
        <v>0</v>
      </c>
      <c r="R94">
        <f>'[1]FLEX SPIDER'!$E90</f>
        <v>0</v>
      </c>
      <c r="T94">
        <f t="shared" si="28"/>
        <v>0</v>
      </c>
      <c r="U94">
        <f>'[1]FLEX SPIDER'!$F90</f>
        <v>0</v>
      </c>
      <c r="W94">
        <f t="shared" si="29"/>
        <v>0</v>
      </c>
      <c r="X94">
        <f t="shared" si="30"/>
        <v>0</v>
      </c>
      <c r="Y94">
        <f>'[1]FLEX SPIDER'!$D90</f>
        <v>0</v>
      </c>
      <c r="Z94">
        <f>'[1]FLEX SPIDER'!$G90</f>
        <v>0</v>
      </c>
      <c r="AA94">
        <f>'[1]FLEX SPIDER'!$H90</f>
        <v>0</v>
      </c>
      <c r="AB94">
        <f>'[1]FLEX SPIDER'!$I90</f>
        <v>0</v>
      </c>
      <c r="AD94">
        <f>'[1]FLEX SPIDER'!$J90</f>
        <v>0</v>
      </c>
      <c r="AF94">
        <f t="shared" si="38"/>
        <v>0</v>
      </c>
      <c r="AG94">
        <f>'[1]FLEX SPIDER'!$K90</f>
        <v>0</v>
      </c>
      <c r="AH94">
        <f t="shared" si="39"/>
        <v>0</v>
      </c>
      <c r="AI94">
        <f>'[1]FLEX SPIDER'!$L90</f>
        <v>0</v>
      </c>
      <c r="AK94">
        <f t="shared" si="40"/>
        <v>0</v>
      </c>
      <c r="AM94">
        <f>'[1]FLEX SPIDER'!$M90</f>
        <v>0</v>
      </c>
      <c r="AO94">
        <f>'[1]FLEX SPIDER'!$N90</f>
        <v>0</v>
      </c>
      <c r="AS94">
        <f>'[1]FLEX SPIDER'!$O90</f>
        <v>0</v>
      </c>
      <c r="AU94">
        <f t="shared" si="31"/>
        <v>0</v>
      </c>
      <c r="AV94">
        <f t="shared" si="32"/>
        <v>0</v>
      </c>
      <c r="AW94">
        <f t="shared" si="41"/>
        <v>0</v>
      </c>
      <c r="AX94">
        <f t="shared" si="33"/>
        <v>0</v>
      </c>
      <c r="BG94">
        <f>IF(E94=0,0,AF94/E94*1000)</f>
        <v>0</v>
      </c>
      <c r="BH94" s="10">
        <f t="shared" si="34"/>
        <v>0</v>
      </c>
    </row>
    <row r="95" spans="6:60">
      <c r="F95">
        <f t="shared" si="23"/>
        <v>0</v>
      </c>
      <c r="G95">
        <f t="shared" si="24"/>
        <v>0</v>
      </c>
      <c r="H95">
        <f t="shared" si="25"/>
        <v>0</v>
      </c>
      <c r="I95">
        <f t="shared" si="36"/>
        <v>0</v>
      </c>
      <c r="J95">
        <f>'[1]FLEX SPIDER'!$C91</f>
        <v>0</v>
      </c>
      <c r="K95">
        <f t="shared" si="26"/>
        <v>0</v>
      </c>
      <c r="L95">
        <f t="shared" si="37"/>
        <v>0</v>
      </c>
      <c r="M95">
        <f t="shared" si="27"/>
        <v>0</v>
      </c>
      <c r="R95">
        <f>'[1]FLEX SPIDER'!$E91</f>
        <v>0</v>
      </c>
      <c r="T95">
        <f t="shared" si="28"/>
        <v>0</v>
      </c>
      <c r="U95">
        <f>'[1]FLEX SPIDER'!$F91</f>
        <v>0</v>
      </c>
      <c r="W95">
        <f t="shared" si="29"/>
        <v>0</v>
      </c>
      <c r="X95">
        <f t="shared" si="30"/>
        <v>0</v>
      </c>
      <c r="Y95">
        <f>'[1]FLEX SPIDER'!$D91</f>
        <v>0</v>
      </c>
      <c r="Z95">
        <f>'[1]FLEX SPIDER'!$G91</f>
        <v>0</v>
      </c>
      <c r="AA95">
        <f>'[1]FLEX SPIDER'!$H91</f>
        <v>0</v>
      </c>
      <c r="AB95">
        <f>'[1]FLEX SPIDER'!$I91</f>
        <v>0</v>
      </c>
      <c r="AD95">
        <f>'[1]FLEX SPIDER'!$J91</f>
        <v>0</v>
      </c>
      <c r="AF95">
        <f t="shared" si="38"/>
        <v>0</v>
      </c>
      <c r="AG95">
        <f>'[1]FLEX SPIDER'!$K91</f>
        <v>0</v>
      </c>
      <c r="AH95">
        <f t="shared" si="39"/>
        <v>0</v>
      </c>
      <c r="AI95">
        <f>'[1]FLEX SPIDER'!$L91</f>
        <v>0</v>
      </c>
      <c r="AK95">
        <f t="shared" si="40"/>
        <v>0</v>
      </c>
      <c r="AM95">
        <f>'[1]FLEX SPIDER'!$M91</f>
        <v>0</v>
      </c>
      <c r="AO95">
        <f>'[1]FLEX SPIDER'!$N91</f>
        <v>0</v>
      </c>
      <c r="AS95">
        <f>'[1]FLEX SPIDER'!$O91</f>
        <v>0</v>
      </c>
      <c r="AU95">
        <f t="shared" si="31"/>
        <v>0</v>
      </c>
      <c r="AV95">
        <f t="shared" si="32"/>
        <v>0</v>
      </c>
      <c r="AW95">
        <f t="shared" si="41"/>
        <v>0</v>
      </c>
      <c r="AX95">
        <f t="shared" si="33"/>
        <v>0</v>
      </c>
      <c r="BG95">
        <f>IF(E95=0,0,AF95/E95*1000)</f>
        <v>0</v>
      </c>
      <c r="BH95" s="10">
        <f t="shared" si="34"/>
        <v>0</v>
      </c>
    </row>
    <row r="96" spans="6:60">
      <c r="F96">
        <f t="shared" si="23"/>
        <v>0</v>
      </c>
      <c r="G96">
        <f t="shared" si="24"/>
        <v>0</v>
      </c>
      <c r="H96">
        <f t="shared" si="25"/>
        <v>0</v>
      </c>
      <c r="I96">
        <f t="shared" si="36"/>
        <v>0</v>
      </c>
      <c r="J96">
        <f>'[1]FLEX SPIDER'!$C92</f>
        <v>0</v>
      </c>
      <c r="K96">
        <f t="shared" si="26"/>
        <v>0</v>
      </c>
      <c r="L96">
        <f t="shared" si="37"/>
        <v>0</v>
      </c>
      <c r="M96">
        <f t="shared" si="27"/>
        <v>0</v>
      </c>
      <c r="R96">
        <f>'[1]FLEX SPIDER'!$E92</f>
        <v>0</v>
      </c>
      <c r="T96">
        <f t="shared" si="28"/>
        <v>0</v>
      </c>
      <c r="U96">
        <f>'[1]FLEX SPIDER'!$F92</f>
        <v>0</v>
      </c>
      <c r="W96">
        <f t="shared" si="29"/>
        <v>0</v>
      </c>
      <c r="X96">
        <f t="shared" si="30"/>
        <v>0</v>
      </c>
      <c r="Y96">
        <f>'[1]FLEX SPIDER'!$D92</f>
        <v>0</v>
      </c>
      <c r="Z96">
        <f>'[1]FLEX SPIDER'!$G92</f>
        <v>0</v>
      </c>
      <c r="AA96">
        <f>'[1]FLEX SPIDER'!$H92</f>
        <v>0</v>
      </c>
      <c r="AB96">
        <f>'[1]FLEX SPIDER'!$I92</f>
        <v>0</v>
      </c>
      <c r="AD96">
        <f>'[1]FLEX SPIDER'!$J92</f>
        <v>0</v>
      </c>
      <c r="AF96">
        <f t="shared" si="38"/>
        <v>0</v>
      </c>
      <c r="AG96">
        <f>'[1]FLEX SPIDER'!$K92</f>
        <v>0</v>
      </c>
      <c r="AH96">
        <f t="shared" si="39"/>
        <v>0</v>
      </c>
      <c r="AI96">
        <f>'[1]FLEX SPIDER'!$L92</f>
        <v>0</v>
      </c>
      <c r="AK96">
        <f t="shared" si="40"/>
        <v>0</v>
      </c>
      <c r="AM96">
        <f>'[1]FLEX SPIDER'!$M92</f>
        <v>0</v>
      </c>
      <c r="AO96">
        <f>'[1]FLEX SPIDER'!$N92</f>
        <v>0</v>
      </c>
      <c r="AS96">
        <f>'[1]FLEX SPIDER'!$O92</f>
        <v>0</v>
      </c>
      <c r="AU96">
        <f t="shared" si="31"/>
        <v>0</v>
      </c>
      <c r="AV96">
        <f t="shared" si="32"/>
        <v>0</v>
      </c>
      <c r="AW96">
        <f t="shared" si="41"/>
        <v>0</v>
      </c>
      <c r="AX96">
        <f t="shared" si="33"/>
        <v>0</v>
      </c>
      <c r="BG96">
        <f>IF(E96=0,0,AF96/E96*1000)</f>
        <v>0</v>
      </c>
      <c r="BH96" s="10">
        <f t="shared" si="34"/>
        <v>0</v>
      </c>
    </row>
    <row r="97" spans="6:60">
      <c r="F97">
        <f t="shared" si="23"/>
        <v>0</v>
      </c>
      <c r="G97">
        <f t="shared" si="24"/>
        <v>0</v>
      </c>
      <c r="H97">
        <f t="shared" si="25"/>
        <v>0</v>
      </c>
      <c r="I97">
        <f t="shared" si="36"/>
        <v>0</v>
      </c>
      <c r="J97">
        <f>'[1]FLEX SPIDER'!$C93</f>
        <v>0</v>
      </c>
      <c r="K97">
        <f t="shared" si="26"/>
        <v>0</v>
      </c>
      <c r="L97">
        <f t="shared" si="37"/>
        <v>0</v>
      </c>
      <c r="M97">
        <f t="shared" si="27"/>
        <v>0</v>
      </c>
      <c r="R97">
        <f>'[1]FLEX SPIDER'!$E93</f>
        <v>0</v>
      </c>
      <c r="T97">
        <f t="shared" si="28"/>
        <v>0</v>
      </c>
      <c r="U97">
        <f>'[1]FLEX SPIDER'!$F93</f>
        <v>0</v>
      </c>
      <c r="W97">
        <f t="shared" si="29"/>
        <v>0</v>
      </c>
      <c r="X97">
        <f t="shared" si="30"/>
        <v>0</v>
      </c>
      <c r="Y97">
        <f>'[1]FLEX SPIDER'!$D93</f>
        <v>0</v>
      </c>
      <c r="Z97">
        <f>'[1]FLEX SPIDER'!$G93</f>
        <v>0</v>
      </c>
      <c r="AA97">
        <f>'[1]FLEX SPIDER'!$H93</f>
        <v>0</v>
      </c>
      <c r="AB97">
        <f>'[1]FLEX SPIDER'!$I93</f>
        <v>0</v>
      </c>
      <c r="AD97">
        <f>'[1]FLEX SPIDER'!$J93</f>
        <v>0</v>
      </c>
      <c r="AF97">
        <f t="shared" si="38"/>
        <v>0</v>
      </c>
      <c r="AG97">
        <f>'[1]FLEX SPIDER'!$K93</f>
        <v>0</v>
      </c>
      <c r="AH97">
        <f t="shared" si="39"/>
        <v>0</v>
      </c>
      <c r="AI97">
        <f>'[1]FLEX SPIDER'!$L93</f>
        <v>0</v>
      </c>
      <c r="AK97">
        <f t="shared" si="40"/>
        <v>0</v>
      </c>
      <c r="AM97">
        <f>'[1]FLEX SPIDER'!$M93</f>
        <v>0</v>
      </c>
      <c r="AO97">
        <f>'[1]FLEX SPIDER'!$N93</f>
        <v>0</v>
      </c>
      <c r="AS97">
        <f>'[1]FLEX SPIDER'!$O93</f>
        <v>0</v>
      </c>
      <c r="AU97">
        <f t="shared" si="31"/>
        <v>0</v>
      </c>
      <c r="AV97">
        <f t="shared" si="32"/>
        <v>0</v>
      </c>
      <c r="AW97">
        <f t="shared" si="41"/>
        <v>0</v>
      </c>
      <c r="AX97">
        <f t="shared" si="33"/>
        <v>0</v>
      </c>
      <c r="BG97">
        <f>IF(E97=0,0,AF97/E97*1000)</f>
        <v>0</v>
      </c>
      <c r="BH97" s="10">
        <f t="shared" si="34"/>
        <v>0</v>
      </c>
    </row>
    <row r="98" spans="6:60">
      <c r="F98">
        <f t="shared" si="23"/>
        <v>0</v>
      </c>
      <c r="G98">
        <f t="shared" si="24"/>
        <v>0</v>
      </c>
      <c r="H98">
        <f t="shared" si="25"/>
        <v>0</v>
      </c>
      <c r="I98">
        <f t="shared" si="36"/>
        <v>0</v>
      </c>
      <c r="J98">
        <f>'[1]FLEX SPIDER'!$C94</f>
        <v>0</v>
      </c>
      <c r="K98">
        <f t="shared" si="26"/>
        <v>0</v>
      </c>
      <c r="L98">
        <f t="shared" si="37"/>
        <v>0</v>
      </c>
      <c r="M98">
        <f t="shared" si="27"/>
        <v>0</v>
      </c>
      <c r="R98">
        <f>'[1]FLEX SPIDER'!$E94</f>
        <v>0</v>
      </c>
      <c r="T98">
        <f t="shared" si="28"/>
        <v>0</v>
      </c>
      <c r="U98">
        <f>'[1]FLEX SPIDER'!$F94</f>
        <v>0</v>
      </c>
      <c r="W98">
        <f t="shared" si="29"/>
        <v>0</v>
      </c>
      <c r="X98">
        <f t="shared" si="30"/>
        <v>0</v>
      </c>
      <c r="Y98">
        <f>'[1]FLEX SPIDER'!$D94</f>
        <v>0</v>
      </c>
      <c r="Z98">
        <f>'[1]FLEX SPIDER'!$G94</f>
        <v>0</v>
      </c>
      <c r="AA98">
        <f>'[1]FLEX SPIDER'!$H94</f>
        <v>0</v>
      </c>
      <c r="AB98">
        <f>'[1]FLEX SPIDER'!$I94</f>
        <v>0</v>
      </c>
      <c r="AD98">
        <f>'[1]FLEX SPIDER'!$J94</f>
        <v>0</v>
      </c>
      <c r="AF98">
        <f t="shared" si="38"/>
        <v>0</v>
      </c>
      <c r="AG98">
        <f>'[1]FLEX SPIDER'!$K94</f>
        <v>0</v>
      </c>
      <c r="AH98">
        <f t="shared" si="39"/>
        <v>0</v>
      </c>
      <c r="AI98">
        <f>'[1]FLEX SPIDER'!$L94</f>
        <v>0</v>
      </c>
      <c r="AK98">
        <f t="shared" si="40"/>
        <v>0</v>
      </c>
      <c r="AM98">
        <f>'[1]FLEX SPIDER'!$M94</f>
        <v>0</v>
      </c>
      <c r="AO98">
        <f>'[1]FLEX SPIDER'!$N94</f>
        <v>0</v>
      </c>
      <c r="AS98">
        <f>'[1]FLEX SPIDER'!$O94</f>
        <v>0</v>
      </c>
      <c r="AU98">
        <f t="shared" si="31"/>
        <v>0</v>
      </c>
      <c r="AV98">
        <f t="shared" si="32"/>
        <v>0</v>
      </c>
      <c r="AW98">
        <f t="shared" si="41"/>
        <v>0</v>
      </c>
      <c r="AX98">
        <f t="shared" si="33"/>
        <v>0</v>
      </c>
      <c r="BG98">
        <f>IF(E98=0,0,AF98/E98*1000)</f>
        <v>0</v>
      </c>
      <c r="BH98" s="10">
        <f t="shared" si="34"/>
        <v>0</v>
      </c>
    </row>
  </sheetData>
  <mergeCells count="1">
    <mergeCell ref="A3:A4"/>
  </mergeCells>
  <conditionalFormatting sqref="V6:V98">
    <cfRule type="cellIs" dxfId="3063" priority="85" operator="equal">
      <formula>0</formula>
    </cfRule>
  </conditionalFormatting>
  <conditionalFormatting sqref="V6:V98">
    <cfRule type="cellIs" dxfId="3062" priority="84" operator="equal">
      <formula>1</formula>
    </cfRule>
  </conditionalFormatting>
  <conditionalFormatting sqref="F6:F98">
    <cfRule type="cellIs" dxfId="3061" priority="71" operator="greaterThanOrEqual">
      <formula>2</formula>
    </cfRule>
    <cfRule type="cellIs" dxfId="3060" priority="72" operator="equal">
      <formula>1</formula>
    </cfRule>
    <cfRule type="cellIs" dxfId="3059" priority="83" operator="equal">
      <formula>0</formula>
    </cfRule>
  </conditionalFormatting>
  <conditionalFormatting sqref="G6:G98">
    <cfRule type="cellIs" dxfId="3058" priority="68" operator="greaterThan">
      <formula>20</formula>
    </cfRule>
    <cfRule type="cellIs" dxfId="3057" priority="69" operator="between">
      <formula>16</formula>
      <formula>20</formula>
    </cfRule>
    <cfRule type="cellIs" dxfId="3056" priority="70" operator="between">
      <formula>5</formula>
      <formula>15</formula>
    </cfRule>
    <cfRule type="cellIs" dxfId="3055" priority="82" operator="lessThan">
      <formula>5</formula>
    </cfRule>
  </conditionalFormatting>
  <conditionalFormatting sqref="AU6:AU98">
    <cfRule type="colorScale" priority="78">
      <colorScale>
        <cfvo type="num" val="0"/>
        <cfvo type="num" val="65"/>
        <cfvo type="num" val="100"/>
        <color rgb="FFFFCCCC"/>
        <color rgb="FFFFEB84"/>
        <color theme="9" tint="0.39997558519241921"/>
      </colorScale>
    </cfRule>
  </conditionalFormatting>
  <conditionalFormatting sqref="AV6:AX98">
    <cfRule type="colorScale" priority="77">
      <colorScale>
        <cfvo type="num" val="0"/>
        <cfvo type="num" val="8"/>
        <cfvo type="num" val="15"/>
        <color theme="9" tint="0.39997558519241921"/>
        <color rgb="FFFFEB84"/>
        <color rgb="FFFFCCCC"/>
      </colorScale>
    </cfRule>
  </conditionalFormatting>
  <conditionalFormatting sqref="AU2">
    <cfRule type="colorScale" priority="76">
      <colorScale>
        <cfvo type="num" val="0"/>
        <cfvo type="num" val="65"/>
        <cfvo type="num" val="100"/>
        <color rgb="FFFFCCCC"/>
        <color rgb="FFFFEB84"/>
        <color theme="9" tint="0.39997558519241921"/>
      </colorScale>
    </cfRule>
  </conditionalFormatting>
  <conditionalFormatting sqref="AV2">
    <cfRule type="colorScale" priority="75">
      <colorScale>
        <cfvo type="num" val="0"/>
        <cfvo type="num" val="8"/>
        <cfvo type="num" val="13"/>
        <color theme="9" tint="0.39997558519241921"/>
        <color rgb="FFFFEB84"/>
        <color rgb="FFFFCCCC"/>
      </colorScale>
    </cfRule>
  </conditionalFormatting>
  <conditionalFormatting sqref="AW2">
    <cfRule type="colorScale" priority="74">
      <colorScale>
        <cfvo type="num" val="0"/>
        <cfvo type="num" val="8"/>
        <cfvo type="num" val="13"/>
        <color theme="9" tint="0.39997558519241921"/>
        <color rgb="FFFFEB84"/>
        <color rgb="FFFFCCCC"/>
      </colorScale>
    </cfRule>
  </conditionalFormatting>
  <conditionalFormatting sqref="AX2">
    <cfRule type="colorScale" priority="73">
      <colorScale>
        <cfvo type="num" val="0"/>
        <cfvo type="num" val="8"/>
        <cfvo type="num" val="13"/>
        <color theme="9" tint="0.39997558519241921"/>
        <color rgb="FFFFEB84"/>
        <color rgb="FFFFCCCC"/>
      </colorScale>
    </cfRule>
  </conditionalFormatting>
  <conditionalFormatting sqref="N14:N17 N25:N98">
    <cfRule type="cellIs" dxfId="3054" priority="66" operator="equal">
      <formula>1</formula>
    </cfRule>
    <cfRule type="cellIs" dxfId="3053" priority="67" operator="notEqual">
      <formula>1</formula>
    </cfRule>
  </conditionalFormatting>
  <conditionalFormatting sqref="L2:M2 O2:AE2 AG2:AT2 AY2:BA2">
    <cfRule type="colorScale" priority="63">
      <colorScale>
        <cfvo type="num" val="0"/>
        <cfvo type="num" val="50"/>
        <cfvo type="num" val="100"/>
        <color rgb="FFFFCCCC"/>
        <color rgb="FFFFEB84"/>
        <color theme="9" tint="0.39997558519241921"/>
      </colorScale>
    </cfRule>
  </conditionalFormatting>
  <conditionalFormatting sqref="BM2">
    <cfRule type="colorScale" priority="62">
      <colorScale>
        <cfvo type="num" val="0"/>
        <cfvo type="num" val="50"/>
        <cfvo type="num" val="100"/>
        <color rgb="FFFFCCCC"/>
        <color rgb="FFFFEB84"/>
        <color theme="9" tint="0.39997558519241921"/>
      </colorScale>
    </cfRule>
  </conditionalFormatting>
  <conditionalFormatting sqref="BG94:BG98">
    <cfRule type="cellIs" dxfId="3052" priority="60" operator="greaterThanOrEqual">
      <formula>208</formula>
    </cfRule>
    <cfRule type="cellIs" dxfId="3051" priority="61" operator="lessThan">
      <formula>208</formula>
    </cfRule>
  </conditionalFormatting>
  <conditionalFormatting sqref="BG2">
    <cfRule type="cellIs" dxfId="3050" priority="58" operator="greaterThanOrEqual">
      <formula>208</formula>
    </cfRule>
    <cfRule type="cellIs" dxfId="3049" priority="59" operator="lessThan">
      <formula>208</formula>
    </cfRule>
  </conditionalFormatting>
  <conditionalFormatting sqref="BB2 BC6:BF6 BB6:BB98 BC8:BF98">
    <cfRule type="cellIs" dxfId="3048" priority="55" operator="greaterThanOrEqual">
      <formula>9</formula>
    </cfRule>
    <cfRule type="cellIs" dxfId="3047" priority="56" operator="between">
      <formula>7</formula>
      <formula>9</formula>
    </cfRule>
    <cfRule type="cellIs" dxfId="3046" priority="57" operator="lessThan">
      <formula>7</formula>
    </cfRule>
  </conditionalFormatting>
  <conditionalFormatting sqref="BC6">
    <cfRule type="colorScale" priority="54">
      <colorScale>
        <cfvo type="num" val="0"/>
        <cfvo type="percentile" val="8"/>
        <cfvo type="num" val="15"/>
        <color theme="9" tint="0.39997558519241921"/>
        <color rgb="FFFFEB84"/>
        <color rgb="FFFFCCCC"/>
      </colorScale>
    </cfRule>
  </conditionalFormatting>
  <conditionalFormatting sqref="BD6">
    <cfRule type="colorScale" priority="53">
      <colorScale>
        <cfvo type="num" val="0"/>
        <cfvo type="percentile" val="8"/>
        <cfvo type="num" val="15"/>
        <color theme="9" tint="0.39997558519241921"/>
        <color rgb="FFFFEB84"/>
        <color rgb="FFFFCCCC"/>
      </colorScale>
    </cfRule>
  </conditionalFormatting>
  <conditionalFormatting sqref="BE6">
    <cfRule type="colorScale" priority="52">
      <colorScale>
        <cfvo type="num" val="0"/>
        <cfvo type="percentile" val="8"/>
        <cfvo type="num" val="15"/>
        <color theme="9" tint="0.39997558519241921"/>
        <color rgb="FFFFEB84"/>
        <color rgb="FFFFCCCC"/>
      </colorScale>
    </cfRule>
  </conditionalFormatting>
  <conditionalFormatting sqref="BF6">
    <cfRule type="colorScale" priority="51">
      <colorScale>
        <cfvo type="num" val="0"/>
        <cfvo type="percentile" val="8"/>
        <cfvo type="num" val="15"/>
        <color theme="9" tint="0.39997558519241921"/>
        <color rgb="FFFFEB84"/>
        <color rgb="FFFFCCCC"/>
      </colorScale>
    </cfRule>
  </conditionalFormatting>
  <conditionalFormatting sqref="BC2:BF2">
    <cfRule type="cellIs" dxfId="3045" priority="48" operator="greaterThanOrEqual">
      <formula>9</formula>
    </cfRule>
    <cfRule type="cellIs" dxfId="3044" priority="49" operator="between">
      <formula>7</formula>
      <formula>9</formula>
    </cfRule>
    <cfRule type="cellIs" dxfId="3043" priority="50" operator="lessThan">
      <formula>7</formula>
    </cfRule>
  </conditionalFormatting>
  <conditionalFormatting sqref="BC7:BF7">
    <cfRule type="cellIs" dxfId="3042" priority="45" operator="greaterThanOrEqual">
      <formula>9</formula>
    </cfRule>
    <cfRule type="cellIs" dxfId="3041" priority="46" operator="between">
      <formula>7</formula>
      <formula>9</formula>
    </cfRule>
    <cfRule type="cellIs" dxfId="3040" priority="47" operator="lessThan">
      <formula>7</formula>
    </cfRule>
  </conditionalFormatting>
  <conditionalFormatting sqref="N6:N13">
    <cfRule type="cellIs" dxfId="3039" priority="30" operator="equal">
      <formula>1</formula>
    </cfRule>
    <cfRule type="cellIs" dxfId="3038" priority="31" operator="notEqual">
      <formula>1</formula>
    </cfRule>
  </conditionalFormatting>
  <conditionalFormatting sqref="BG6:BG93">
    <cfRule type="cellIs" dxfId="3037" priority="20" operator="greaterThanOrEqual">
      <formula>208</formula>
    </cfRule>
    <cfRule type="cellIs" dxfId="3036" priority="21" operator="lessThan">
      <formula>208</formula>
    </cfRule>
  </conditionalFormatting>
  <conditionalFormatting sqref="D6:E98 W6:X98 AY6:BA98 AC31:AC98 O6:U98 Z6:AB98 AD6:AE98 AG6:AT98">
    <cfRule type="cellIs" dxfId="3035" priority="17" operator="equal">
      <formula>0</formula>
    </cfRule>
  </conditionalFormatting>
  <conditionalFormatting sqref="D6:E98 W6:X98 AY6:BA98 AC31:AC98 O6:U98 Z6:AB98 AD6:AE98 AG6:AT98">
    <cfRule type="cellIs" dxfId="3034" priority="16" operator="equal">
      <formula>1</formula>
    </cfRule>
  </conditionalFormatting>
  <conditionalFormatting sqref="N2">
    <cfRule type="colorScale" priority="14">
      <colorScale>
        <cfvo type="num" val="0"/>
        <cfvo type="num" val="0.5"/>
        <cfvo type="num" val="1"/>
        <color rgb="FFFFCCCC"/>
        <color rgb="FFFFEB84"/>
        <color theme="9" tint="0.39997558519241921"/>
      </colorScale>
    </cfRule>
  </conditionalFormatting>
  <conditionalFormatting sqref="AC6:AC30">
    <cfRule type="cellIs" dxfId="3033" priority="9" operator="equal">
      <formula>0</formula>
    </cfRule>
  </conditionalFormatting>
  <conditionalFormatting sqref="AC6:AC30">
    <cfRule type="cellIs" dxfId="3032"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Y6:Y98">
    <cfRule type="cellIs" dxfId="3031" priority="4" operator="equal">
      <formula>0</formula>
    </cfRule>
  </conditionalFormatting>
  <conditionalFormatting sqref="Y6:Y98">
    <cfRule type="cellIs" dxfId="3030" priority="3" operator="equal">
      <formula>1</formula>
    </cfRule>
  </conditionalFormatting>
  <conditionalFormatting sqref="AF6:AF98">
    <cfRule type="cellIs" dxfId="302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8 BH2">
      <formula1>0</formula1>
    </dataValidation>
    <dataValidation type="whole" allowBlank="1" showInputMessage="1" showErrorMessage="1" sqref="AY6:BA98 Z6:AE98 R6:V98 D6:E98 Q25:Q98 O6:P98 AG6:AT98">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pageSetUpPr fitToPage="1"/>
  </sheetPr>
  <dimension ref="A1:BV85"/>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7265625" customWidth="1"/>
    <col min="6" max="6" width="3.7265625" bestFit="1" customWidth="1"/>
    <col min="7" max="7" width="6.453125" customWidth="1"/>
    <col min="8" max="8" width="5.1796875" bestFit="1" customWidth="1"/>
    <col min="9" max="9" width="4" customWidth="1"/>
    <col min="10" max="10" width="5.81640625" customWidth="1"/>
    <col min="11" max="11" width="3.7265625" customWidth="1"/>
    <col min="12" max="12" width="4" customWidth="1"/>
    <col min="13" max="13" width="3.7265625" customWidth="1"/>
    <col min="14" max="15" width="3.7265625" bestFit="1" customWidth="1"/>
    <col min="16" max="16" width="3.7265625" customWidth="1"/>
    <col min="17"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8" width="3.7265625" bestFit="1" customWidth="1"/>
    <col min="29" max="29" width="4.26953125" bestFit="1" customWidth="1"/>
    <col min="30" max="33" width="3.7265625" bestFit="1" customWidth="1"/>
    <col min="34" max="34" width="4.26953125" bestFit="1" customWidth="1"/>
    <col min="35" max="37" width="3.7265625" bestFit="1" customWidth="1"/>
    <col min="38" max="41" width="3.7265625" customWidth="1"/>
    <col min="42" max="43" width="4.26953125" bestFit="1" customWidth="1"/>
    <col min="44" max="45" width="3.7265625" customWidth="1"/>
    <col min="46" max="46" width="4.26953125" bestFit="1" customWidth="1"/>
    <col min="47" max="47" width="4.7265625" customWidth="1"/>
    <col min="48" max="51" width="3.7265625" customWidth="1"/>
    <col min="52" max="53" width="4.26953125" bestFit="1" customWidth="1"/>
    <col min="54" max="55" width="3.7265625" bestFit="1" customWidth="1"/>
    <col min="56" max="57" width="3.7265625" customWidth="1"/>
    <col min="58" max="58" width="3.7265625" bestFit="1" customWidth="1"/>
    <col min="59" max="59" width="5.179687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33</v>
      </c>
      <c r="D2" s="8">
        <f>SUM(F6:F202)</f>
        <v>36</v>
      </c>
      <c r="E2" s="8">
        <f>SUM(G6:G202)</f>
        <v>756</v>
      </c>
      <c r="F2" s="8">
        <f>IF(D2=0,0,E2/D2)</f>
        <v>21</v>
      </c>
      <c r="G2" s="8">
        <f>SUM(I6:I202)</f>
        <v>3919</v>
      </c>
      <c r="H2" s="8">
        <f>SUM(J6:J202)</f>
        <v>1341</v>
      </c>
      <c r="I2" s="8">
        <f>IF(E2=0,0,H2/E2)</f>
        <v>1.7738095238095237</v>
      </c>
      <c r="J2" s="8">
        <f>SUM(L6:L202)</f>
        <v>3822</v>
      </c>
      <c r="K2" s="8">
        <f>IF(E2=0,0,J2/E2)</f>
        <v>5.0555555555555554</v>
      </c>
      <c r="L2" s="8">
        <f>IF($C$2=0,0,COUNTIF(D6:D202,1)/$C$2*100)</f>
        <v>100</v>
      </c>
      <c r="M2" s="8">
        <f>IF($C$2=0,0,COUNTIF(E6:E202,1)/$C$2*100)</f>
        <v>84.848484848484844</v>
      </c>
      <c r="N2" s="12">
        <f>IF($C$2=0,0,SUM(N6:N202)/$C$2)</f>
        <v>0.18181818181818182</v>
      </c>
      <c r="O2" s="8">
        <f t="shared" ref="O2:U2" si="0">IF($C$2=0,0,COUNTIF(O6:O202,1)/$C$2*100)</f>
        <v>81.818181818181827</v>
      </c>
      <c r="P2" s="8">
        <f t="shared" si="0"/>
        <v>72.727272727272734</v>
      </c>
      <c r="Q2" s="8">
        <f t="shared" si="0"/>
        <v>18.181818181818183</v>
      </c>
      <c r="R2" s="8">
        <f t="shared" si="0"/>
        <v>48.484848484848484</v>
      </c>
      <c r="S2" s="8">
        <f t="shared" si="0"/>
        <v>100</v>
      </c>
      <c r="T2" s="8">
        <f t="shared" si="0"/>
        <v>6.0606060606060606</v>
      </c>
      <c r="U2" s="8">
        <f t="shared" si="0"/>
        <v>100</v>
      </c>
      <c r="V2" s="8">
        <f>IF(COUNTIFS(U6:U202,0,G6:G202,"&gt;0")=0,100,(COUNTIFS(V6:V202,1,U6:U202,0)/COUNTIFS(U6:U202,0,G6:G202,"&gt;0")*100))</f>
        <v>100</v>
      </c>
      <c r="W2" s="8">
        <f t="shared" ref="W2:AE2" si="1">IF($C$2=0,0,COUNTIF(W6:W202,1)/$C$2*100)</f>
        <v>3.0303030303030303</v>
      </c>
      <c r="X2" s="8">
        <f t="shared" si="1"/>
        <v>100</v>
      </c>
      <c r="Y2" s="8">
        <f t="shared" si="1"/>
        <v>84.848484848484844</v>
      </c>
      <c r="Z2" s="8">
        <f t="shared" si="1"/>
        <v>93.939393939393938</v>
      </c>
      <c r="AA2" s="8">
        <f t="shared" si="1"/>
        <v>96.969696969696969</v>
      </c>
      <c r="AB2" s="8">
        <f t="shared" si="1"/>
        <v>100</v>
      </c>
      <c r="AC2" s="8">
        <f t="shared" si="1"/>
        <v>100</v>
      </c>
      <c r="AD2" s="8">
        <f t="shared" si="1"/>
        <v>100</v>
      </c>
      <c r="AE2" s="8">
        <f t="shared" si="1"/>
        <v>78.787878787878782</v>
      </c>
      <c r="AF2" s="8">
        <f>SUM(AF6:AF202)</f>
        <v>98</v>
      </c>
      <c r="AG2" s="8">
        <f t="shared" ref="AG2:AT2" si="2">IF($C$2=0,0,COUNTIF(AG6:AG202,1)/$C$2*100)</f>
        <v>90.909090909090907</v>
      </c>
      <c r="AH2" s="8">
        <f t="shared" si="2"/>
        <v>100</v>
      </c>
      <c r="AI2" s="8">
        <f t="shared" si="2"/>
        <v>21.212121212121211</v>
      </c>
      <c r="AJ2" s="8">
        <f t="shared" si="2"/>
        <v>72.727272727272734</v>
      </c>
      <c r="AK2" s="8">
        <f t="shared" si="2"/>
        <v>93.939393939393938</v>
      </c>
      <c r="AL2" s="8">
        <f t="shared" si="2"/>
        <v>69.696969696969703</v>
      </c>
      <c r="AM2" s="8">
        <f t="shared" si="2"/>
        <v>81.818181818181827</v>
      </c>
      <c r="AN2" s="8">
        <f t="shared" si="2"/>
        <v>78.787878787878782</v>
      </c>
      <c r="AO2" s="8">
        <f t="shared" si="2"/>
        <v>93.939393939393938</v>
      </c>
      <c r="AP2" s="8">
        <f t="shared" si="2"/>
        <v>100</v>
      </c>
      <c r="AQ2" s="8">
        <f t="shared" si="2"/>
        <v>100</v>
      </c>
      <c r="AR2" s="8">
        <f t="shared" si="2"/>
        <v>90.909090909090907</v>
      </c>
      <c r="AS2" s="8">
        <f t="shared" si="2"/>
        <v>90.909090909090907</v>
      </c>
      <c r="AT2" s="8">
        <f t="shared" si="2"/>
        <v>100</v>
      </c>
      <c r="AU2">
        <f>IF(E2=0,0,(206.835-(84.6*(I2))-(1.015*(F2))))</f>
        <v>35.455714285714322</v>
      </c>
      <c r="AV2">
        <f>IF(E2=0,0,(0.39*F2)+(11.8*I2)-15.59)</f>
        <v>13.530952380952382</v>
      </c>
      <c r="AW2">
        <f>IF(E2=0,0,((0.0588*K2*100)-(0.296*(D2/E2)*100)-15.8))</f>
        <v>12.517142857142854</v>
      </c>
      <c r="AX2">
        <f>IF(G2=0,0,(4.71*K2)+(0.5*F2)-21.43)</f>
        <v>12.881666666666668</v>
      </c>
      <c r="AY2" s="8">
        <f>IF($C$2=0,0,COUNTIF(AY6:AY202,1)/$C$2*100)</f>
        <v>72.727272727272734</v>
      </c>
      <c r="AZ2" s="8">
        <f>IF($C$2=0,0,COUNTIF(AZ6:AZ202,1)/$C$2*100)</f>
        <v>100</v>
      </c>
      <c r="BA2" s="8">
        <f>IF($C$2=0,0,COUNTIF(BA6:BA202,1)/$C$2*100)</f>
        <v>100</v>
      </c>
      <c r="BB2" s="8">
        <v>9</v>
      </c>
      <c r="BC2" s="8">
        <v>12</v>
      </c>
      <c r="BD2" s="8">
        <v>16.8</v>
      </c>
      <c r="BE2" s="8">
        <v>7</v>
      </c>
      <c r="BF2" s="8">
        <v>12.2</v>
      </c>
      <c r="BG2">
        <f>IF(E2=0,0,AF2/E2*1000)</f>
        <v>129.62962962962962</v>
      </c>
      <c r="BH2" s="10">
        <f>E2/200/24/60</f>
        <v>2.6250000000000002E-3</v>
      </c>
      <c r="BI2" s="10">
        <f>IF($C$2=0,0,BH2/$C$2)</f>
        <v>7.9545454545454551E-5</v>
      </c>
      <c r="BJ2" s="8">
        <f>IF($C$2=0,0,D2/$C$2)</f>
        <v>1.0909090909090908</v>
      </c>
      <c r="BK2" s="8">
        <f>IF($C$2=0,0,E2/$C$2)</f>
        <v>22.90909090909091</v>
      </c>
      <c r="BL2" s="8">
        <f>IF($C$2=0,0,AF2/$C$2)</f>
        <v>2.9696969696969697</v>
      </c>
      <c r="BM2" s="8">
        <f>(0.5*W2)+(0.5*X2)</f>
        <v>51.515151515151516</v>
      </c>
      <c r="BN2" s="8">
        <f>IF(C2=0,0,J2/G2*100)</f>
        <v>97.52487879561113</v>
      </c>
      <c r="BO2" s="8">
        <f>'[1]ECSS_E60-30 free'!$P$2</f>
        <v>54.311082584510054</v>
      </c>
      <c r="BP2" s="28">
        <v>39.299999999999997</v>
      </c>
      <c r="BQ2" s="8">
        <v>13.3</v>
      </c>
      <c r="BR2" s="8">
        <v>12</v>
      </c>
      <c r="BS2" s="8">
        <v>13.3</v>
      </c>
      <c r="BT2" s="8">
        <v>15.5</v>
      </c>
      <c r="BU2" s="8">
        <v>15</v>
      </c>
      <c r="BV2" s="8">
        <v>5.3162000000000003</v>
      </c>
    </row>
    <row r="3" spans="1:74" s="8" customFormat="1">
      <c r="A3" s="53" t="s">
        <v>73</v>
      </c>
      <c r="B3" s="8" t="s">
        <v>74</v>
      </c>
      <c r="D3" s="8">
        <f>IFERROR(_xlfn.F.TEST(D6:D38,'ECSS_E60-30 free'!D6:D38),1)</f>
        <v>1</v>
      </c>
      <c r="E3" s="8">
        <f>IFERROR(_xlfn.F.TEST(E6:E38,'ECSS_E60-30 free'!E6:E38),1)</f>
        <v>0.99999999999999956</v>
      </c>
      <c r="F3" s="8">
        <f>IFERROR(_xlfn.F.TEST(F6:F38,'ECSS_E60-30 free'!F6:F38),1)</f>
        <v>0.99999999999999956</v>
      </c>
      <c r="G3" s="8">
        <f>IFERROR(_xlfn.F.TEST(G6:G38,'ECSS_E60-30 free'!G6:G38),1)</f>
        <v>0.99999999999999956</v>
      </c>
      <c r="H3" s="8">
        <f>IFERROR(_xlfn.F.TEST(H6:H38,'ECSS_E60-30 free'!H6:H38),1)</f>
        <v>0.99999999999999956</v>
      </c>
      <c r="I3" s="8">
        <f>IFERROR(_xlfn.F.TEST(I6:I38,'ECSS_E60-30 free'!I6:I38),1)</f>
        <v>0.99999999999999956</v>
      </c>
      <c r="J3" s="8">
        <f>IFERROR(_xlfn.F.TEST(J6:J38,'ECSS_E60-30 free'!J6:J38),1)</f>
        <v>0.99999999999999956</v>
      </c>
      <c r="K3" s="8">
        <f>IFERROR(_xlfn.F.TEST(K6:K38,'ECSS_E60-30 free'!K6:K38),1)</f>
        <v>0.99999999999999956</v>
      </c>
      <c r="L3" s="8">
        <f>IFERROR(_xlfn.F.TEST(L6:L38,'ECSS_E60-30 free'!L6:L38),1)</f>
        <v>0.99999999999999956</v>
      </c>
      <c r="M3" s="8">
        <f>IFERROR(_xlfn.F.TEST(M6:M38,'ECSS_E60-30 free'!M6:M38),1)</f>
        <v>0.99999999999999956</v>
      </c>
      <c r="N3" s="8">
        <f>IFERROR(_xlfn.F.TEST(N6:N38,'ECSS_E60-30 free'!N6:N38),1)</f>
        <v>0.99999999999999956</v>
      </c>
      <c r="O3" s="8">
        <f>IFERROR(_xlfn.F.TEST(O6:O38,'ECSS_E60-30 free'!O6:O38),1)</f>
        <v>0.99999999999999956</v>
      </c>
      <c r="P3" s="8">
        <f>IFERROR(_xlfn.F.TEST(P6:P38,'ECSS_E60-30 free'!P6:P38),1)</f>
        <v>0.99999999999999956</v>
      </c>
      <c r="Q3" s="8">
        <f>IFERROR(_xlfn.F.TEST(Q6:Q38,'ECSS_E60-30 free'!Q6:Q38),1)</f>
        <v>0.99999999999999956</v>
      </c>
      <c r="R3" s="8">
        <f>IFERROR(_xlfn.F.TEST(R6:R38,'ECSS_E60-30 free'!R6:R38),1)</f>
        <v>0.99999999999999956</v>
      </c>
      <c r="S3" s="8">
        <f>IFERROR(_xlfn.F.TEST(S6:S38,'ECSS_E60-30 free'!S6:S38),1)</f>
        <v>1</v>
      </c>
      <c r="T3" s="8">
        <f>IFERROR(_xlfn.F.TEST(T6:T38,'ECSS_E60-30 free'!T6:T38),1)</f>
        <v>0.99999999999999956</v>
      </c>
      <c r="U3" s="8">
        <f>IFERROR(_xlfn.F.TEST(U6:U38,'ECSS_E60-30 free'!U6:U38),1)</f>
        <v>1</v>
      </c>
      <c r="V3" s="8">
        <f>IFERROR(_xlfn.F.TEST(V6:V38,'ECSS_E60-30 free'!V6:V38),1)</f>
        <v>1</v>
      </c>
      <c r="W3" s="8">
        <f>IFERROR(_xlfn.F.TEST(W6:W38,'ECSS_E60-30 free'!W6:W38),1)</f>
        <v>0.99999999999999956</v>
      </c>
      <c r="X3" s="8">
        <f>IFERROR(_xlfn.F.TEST(X6:X38,'ECSS_E60-30 free'!X6:X38),1)</f>
        <v>1</v>
      </c>
      <c r="Y3" s="8">
        <f>IFERROR(_xlfn.F.TEST(Y6:Y38,'ECSS_E60-30 free'!Y6:Y38),1)</f>
        <v>0.99999999999999956</v>
      </c>
      <c r="Z3" s="8">
        <f>IFERROR(_xlfn.F.TEST(Z6:Z38,'ECSS_E60-30 free'!Z6:Z38),1)</f>
        <v>0.99999999999999956</v>
      </c>
      <c r="AA3" s="8">
        <f>IFERROR(_xlfn.F.TEST(AA6:AA38,'ECSS_E60-30 free'!AA6:AA38),1)</f>
        <v>0.99999999999999956</v>
      </c>
      <c r="AB3" s="8">
        <f>IFERROR(_xlfn.F.TEST(AB6:AB38,'ECSS_E60-30 free'!AB6:AB38),1)</f>
        <v>1</v>
      </c>
      <c r="AC3" s="8">
        <f>IFERROR(_xlfn.F.TEST(AC6:AC38,'ECSS_E60-30 free'!AC6:AC38),1)</f>
        <v>1</v>
      </c>
      <c r="AD3" s="8">
        <f>IFERROR(_xlfn.F.TEST(AD6:AD38,'ECSS_E60-30 free'!AD6:AD38),1)</f>
        <v>1</v>
      </c>
      <c r="AE3" s="8">
        <f>IFERROR(_xlfn.F.TEST(AE6:AE38,'ECSS_E60-30 free'!AE6:AE38),1)</f>
        <v>0.99999999999999956</v>
      </c>
      <c r="AF3" s="8">
        <f>IFERROR(_xlfn.F.TEST(AF6:AF38,'ECSS_E60-30 free'!AF6:AF38),1)</f>
        <v>0.99999999999999956</v>
      </c>
      <c r="AG3" s="8">
        <f>IFERROR(_xlfn.F.TEST(AG6:AG38,'ECSS_E60-30 free'!AG6:AG38),1)</f>
        <v>0.99999999999999956</v>
      </c>
      <c r="AH3" s="8">
        <f>IFERROR(_xlfn.F.TEST(AH6:AH38,'ECSS_E60-30 free'!AH6:AH38),1)</f>
        <v>1</v>
      </c>
      <c r="AI3" s="8">
        <f>IFERROR(_xlfn.F.TEST(AI6:AI38,'ECSS_E60-30 free'!AI6:AI38),1)</f>
        <v>0.99999999999999956</v>
      </c>
      <c r="AJ3" s="8">
        <f>IFERROR(_xlfn.F.TEST(AJ6:AJ38,'ECSS_E60-30 free'!AJ6:AJ38),1)</f>
        <v>0.99999999999999956</v>
      </c>
      <c r="AK3" s="8">
        <f>IFERROR(_xlfn.F.TEST(AK6:AK38,'ECSS_E60-30 free'!AK6:AK38),1)</f>
        <v>0.99999999999999956</v>
      </c>
      <c r="AL3" s="8">
        <f>IFERROR(_xlfn.F.TEST(AL6:AL38,'ECSS_E60-30 free'!AL6:AL38),1)</f>
        <v>0.99999999999999956</v>
      </c>
      <c r="AM3" s="8">
        <f>IFERROR(_xlfn.F.TEST(AM6:AM38,'ECSS_E60-30 free'!AM6:AM38),1)</f>
        <v>0.99999999999999956</v>
      </c>
      <c r="AN3" s="8">
        <f>IFERROR(_xlfn.F.TEST(AN6:AN38,'ECSS_E60-30 free'!AN6:AN38),1)</f>
        <v>0.99999999999999956</v>
      </c>
      <c r="AO3" s="8">
        <f>IFERROR(_xlfn.F.TEST(AO6:AO38,'ECSS_E60-30 free'!AO6:AO38),1)</f>
        <v>0.99999999999999956</v>
      </c>
      <c r="AP3" s="8">
        <f>IFERROR(_xlfn.F.TEST(AP6:AP38,'ECSS_E60-30 free'!AP6:AP38),1)</f>
        <v>1</v>
      </c>
      <c r="AQ3" s="8">
        <f>IFERROR(_xlfn.F.TEST(AQ6:AQ38,'ECSS_E60-30 free'!AQ6:AQ38),1)</f>
        <v>1</v>
      </c>
      <c r="AR3" s="8">
        <f>IFERROR(_xlfn.F.TEST(AR6:AR38,'ECSS_E60-30 free'!AR6:AR38),1)</f>
        <v>0.99999999999999956</v>
      </c>
      <c r="AS3" s="8">
        <f>IFERROR(_xlfn.F.TEST(AS6:AS38,'ECSS_E60-30 free'!AS6:AS38),1)</f>
        <v>0.99999999999999956</v>
      </c>
      <c r="AT3" s="8">
        <f>IFERROR(_xlfn.F.TEST(AT6:AT38,'ECSS_E60-30 free'!AT6:AT38),1)</f>
        <v>1</v>
      </c>
      <c r="AU3" s="8">
        <f>IFERROR(_xlfn.F.TEST(AU6:AU38,'ECSS_E60-30 free'!AU6:AU38),1)</f>
        <v>0.99999999999999956</v>
      </c>
      <c r="AV3" s="8">
        <f>IFERROR(_xlfn.F.TEST(AV6:AV38,'ECSS_E60-30 free'!AV6:AV38),1)</f>
        <v>0.99999999999999956</v>
      </c>
      <c r="AW3" s="8">
        <f>IFERROR(_xlfn.F.TEST(AW6:AW38,'ECSS_E60-30 free'!AW6:AW38),1)</f>
        <v>0.99999999999999956</v>
      </c>
      <c r="AX3" s="8">
        <f>IFERROR(_xlfn.F.TEST(AX6:AX38,'ECSS_E60-30 free'!AX6:AX38),1)</f>
        <v>0.99999999999999956</v>
      </c>
      <c r="AY3" s="8">
        <f>IFERROR(_xlfn.F.TEST(AY6:AY38,'ECSS_E60-30 free'!AY6:AY38),1)</f>
        <v>0.99999999999999956</v>
      </c>
      <c r="AZ3" s="8">
        <f>IFERROR(_xlfn.F.TEST(AZ6:AZ38,'ECSS_E60-30 free'!AZ6:AZ38),1)</f>
        <v>1</v>
      </c>
      <c r="BA3" s="8">
        <f>IFERROR(_xlfn.F.TEST(BA6:BA38,'ECSS_E60-30 free'!BA6:BA38),1)</f>
        <v>1</v>
      </c>
      <c r="BB3" s="8">
        <f>IFERROR(_xlfn.F.TEST(BB6:BB38,'ECSS_E60-30 free'!BB6:BB38),1)</f>
        <v>0.99999999999999956</v>
      </c>
      <c r="BC3" s="8">
        <f>IFERROR(_xlfn.F.TEST(BC6:BC38,'ECSS_E60-30 free'!BC6:BC38),1)</f>
        <v>1</v>
      </c>
      <c r="BD3" s="8">
        <f>IFERROR(_xlfn.F.TEST(BD6:BD38,'ECSS_E60-30 free'!BD6:BD38),1)</f>
        <v>1</v>
      </c>
      <c r="BE3" s="8">
        <f>IFERROR(_xlfn.F.TEST(BE6:BE38,'ECSS_E60-30 free'!BE6:BE38),1)</f>
        <v>1</v>
      </c>
      <c r="BF3" s="8">
        <f>IFERROR(_xlfn.F.TEST(BF6:BF38,'ECSS_E60-30 free'!BF6:BF38),1)</f>
        <v>1</v>
      </c>
      <c r="BG3" s="8">
        <f>IFERROR(_xlfn.F.TEST(BG6:BG38,'ECSS_E60-30 free'!BG6:BG38),1)</f>
        <v>0.99999999999999956</v>
      </c>
      <c r="BH3" s="8">
        <f>IFERROR(_xlfn.F.TEST(BH6:BH38,'ECSS_E60-30 free'!BH6:BH38),1)</f>
        <v>0.99999999999999956</v>
      </c>
      <c r="BI3" s="10"/>
    </row>
    <row r="4" spans="1:74" s="8" customFormat="1">
      <c r="A4" s="54"/>
      <c r="B4" s="8" t="s">
        <v>75</v>
      </c>
      <c r="D4" s="8">
        <f>IFERROR(_xlfn.T.TEST(D6:D38,'ECSS_E60-30 free'!D6:D38,2,3),1)</f>
        <v>1</v>
      </c>
      <c r="E4" s="8">
        <f>IFERROR(_xlfn.T.TEST(E6:E38,'ECSS_E60-30 free'!E6:E38,2,3),1)</f>
        <v>1</v>
      </c>
      <c r="F4" s="8">
        <f>IFERROR(_xlfn.T.TEST(F6:F38,'ECSS_E60-30 free'!F6:F38,2,3),1)</f>
        <v>1</v>
      </c>
      <c r="G4" s="8">
        <f>IFERROR(_xlfn.T.TEST(G6:G38,'ECSS_E60-30 free'!G6:G38,2,3),1)</f>
        <v>1</v>
      </c>
      <c r="H4" s="8">
        <f>IFERROR(_xlfn.T.TEST(H6:H38,'ECSS_E60-30 free'!H6:H38,2,3),1)</f>
        <v>1</v>
      </c>
      <c r="I4" s="8">
        <f>IFERROR(_xlfn.T.TEST(I6:I38,'ECSS_E60-30 free'!I6:I38,2,3),1)</f>
        <v>1</v>
      </c>
      <c r="J4" s="8">
        <f>IFERROR(_xlfn.T.TEST(J6:J38,'ECSS_E60-30 free'!J6:J38,2,3),1)</f>
        <v>1</v>
      </c>
      <c r="K4" s="8">
        <f>IFERROR(_xlfn.T.TEST(K6:K38,'ECSS_E60-30 free'!K6:K38,2,3),1)</f>
        <v>1</v>
      </c>
      <c r="L4" s="8">
        <f>IFERROR(_xlfn.T.TEST(L6:L38,'ECSS_E60-30 free'!L6:L38,2,3),1)</f>
        <v>1</v>
      </c>
      <c r="M4" s="8">
        <f>IFERROR(_xlfn.T.TEST(M6:M38,'ECSS_E60-30 free'!M6:M38,2,3),1)</f>
        <v>1</v>
      </c>
      <c r="N4" s="8">
        <f>IFERROR(_xlfn.T.TEST(N6:N38,'ECSS_E60-30 free'!N6:N38,2,3),1)</f>
        <v>1</v>
      </c>
      <c r="O4" s="8">
        <f>IFERROR(_xlfn.T.TEST(O6:O38,'ECSS_E60-30 free'!O6:O38,2,3),1)</f>
        <v>1</v>
      </c>
      <c r="P4" s="8">
        <f>IFERROR(_xlfn.T.TEST(P6:P38,'ECSS_E60-30 free'!P6:P38,2,3),1)</f>
        <v>1</v>
      </c>
      <c r="Q4" s="8">
        <f>IFERROR(_xlfn.T.TEST(Q6:Q38,'ECSS_E60-30 free'!Q6:Q38,2,3),1)</f>
        <v>1</v>
      </c>
      <c r="R4" s="8">
        <f>IFERROR(_xlfn.T.TEST(R6:R38,'ECSS_E60-30 free'!R6:R38,2,3),1)</f>
        <v>1</v>
      </c>
      <c r="S4" s="8">
        <f>IFERROR(_xlfn.T.TEST(S6:S38,'ECSS_E60-30 free'!S6:S38,2,3),1)</f>
        <v>1</v>
      </c>
      <c r="T4" s="8">
        <f>IFERROR(_xlfn.T.TEST(T6:T38,'ECSS_E60-30 free'!T6:T38,2,3),1)</f>
        <v>1</v>
      </c>
      <c r="U4" s="8">
        <f>IFERROR(_xlfn.T.TEST(U6:U38,'ECSS_E60-30 free'!U6:U38,2,3),1)</f>
        <v>1</v>
      </c>
      <c r="V4" s="8">
        <f>IFERROR(_xlfn.T.TEST(V6:V38,'ECSS_E60-30 free'!V6:V38,2,3),1)</f>
        <v>1</v>
      </c>
      <c r="W4" s="8">
        <f>IFERROR(_xlfn.T.TEST(W6:W38,'ECSS_E60-30 free'!W6:W38,2,3),1)</f>
        <v>1</v>
      </c>
      <c r="X4" s="8">
        <f>IFERROR(_xlfn.T.TEST(X6:X38,'ECSS_E60-30 free'!X6:X38,2,3),1)</f>
        <v>1</v>
      </c>
      <c r="Y4" s="8">
        <f>IFERROR(_xlfn.T.TEST(Y6:Y38,'ECSS_E60-30 free'!Y6:Y38,2,3),1)</f>
        <v>1</v>
      </c>
      <c r="Z4" s="8">
        <f>IFERROR(_xlfn.T.TEST(Z6:Z38,'ECSS_E60-30 free'!Z6:Z38,2,3),1)</f>
        <v>1</v>
      </c>
      <c r="AA4" s="8">
        <f>IFERROR(_xlfn.T.TEST(AA6:AA38,'ECSS_E60-30 free'!AA6:AA38,2,3),1)</f>
        <v>1</v>
      </c>
      <c r="AB4" s="8">
        <f>IFERROR(_xlfn.T.TEST(AB6:AB38,'ECSS_E60-30 free'!AB6:AB38,2,3),1)</f>
        <v>1</v>
      </c>
      <c r="AC4" s="8">
        <f>IFERROR(_xlfn.T.TEST(AC6:AC38,'ECSS_E60-30 free'!AC6:AC38,2,3),1)</f>
        <v>1</v>
      </c>
      <c r="AD4" s="8">
        <f>IFERROR(_xlfn.T.TEST(AD6:AD38,'ECSS_E60-30 free'!AD6:AD38,2,3),1)</f>
        <v>1</v>
      </c>
      <c r="AE4" s="8">
        <f>IFERROR(_xlfn.T.TEST(AE6:AE38,'ECSS_E60-30 free'!AE6:AE38,2,3),1)</f>
        <v>1</v>
      </c>
      <c r="AF4" s="8">
        <f>IFERROR(_xlfn.T.TEST(AF6:AF38,'ECSS_E60-30 free'!AF6:AF38,2,3),1)</f>
        <v>1</v>
      </c>
      <c r="AG4" s="8">
        <f>IFERROR(_xlfn.T.TEST(AG6:AG38,'ECSS_E60-30 free'!AG6:AG38,2,3),1)</f>
        <v>1</v>
      </c>
      <c r="AH4" s="8">
        <f>IFERROR(_xlfn.T.TEST(AH6:AH38,'ECSS_E60-30 free'!AH6:AH38,2,3),1)</f>
        <v>1</v>
      </c>
      <c r="AI4" s="8">
        <f>IFERROR(_xlfn.T.TEST(AI6:AI38,'ECSS_E60-30 free'!AI6:AI38,2,3),1)</f>
        <v>1</v>
      </c>
      <c r="AJ4" s="8">
        <f>IFERROR(_xlfn.T.TEST(AJ6:AJ38,'ECSS_E60-30 free'!AJ6:AJ38,2,3),1)</f>
        <v>1</v>
      </c>
      <c r="AK4" s="8">
        <f>IFERROR(_xlfn.T.TEST(AK6:AK38,'ECSS_E60-30 free'!AK6:AK38,2,3),1)</f>
        <v>1</v>
      </c>
      <c r="AL4" s="8">
        <f>IFERROR(_xlfn.T.TEST(AL6:AL38,'ECSS_E60-30 free'!AL6:AL38,2,3),1)</f>
        <v>1</v>
      </c>
      <c r="AM4" s="8">
        <f>IFERROR(_xlfn.T.TEST(AM6:AM38,'ECSS_E60-30 free'!AM6:AM38,2,3),1)</f>
        <v>1</v>
      </c>
      <c r="AN4" s="8">
        <f>IFERROR(_xlfn.T.TEST(AN6:AN38,'ECSS_E60-30 free'!AN6:AN38,2,3),1)</f>
        <v>1</v>
      </c>
      <c r="AO4" s="8">
        <f>IFERROR(_xlfn.T.TEST(AO6:AO38,'ECSS_E60-30 free'!AO6:AO38,2,3),1)</f>
        <v>1</v>
      </c>
      <c r="AP4" s="8">
        <f>IFERROR(_xlfn.T.TEST(AP6:AP38,'ECSS_E60-30 free'!AP6:AP38,2,3),1)</f>
        <v>1</v>
      </c>
      <c r="AQ4" s="8">
        <f>IFERROR(_xlfn.T.TEST(AQ6:AQ38,'ECSS_E60-30 free'!AQ6:AQ38,2,3),1)</f>
        <v>1</v>
      </c>
      <c r="AR4" s="8">
        <f>IFERROR(_xlfn.T.TEST(AR6:AR38,'ECSS_E60-30 free'!AR6:AR38,2,3),1)</f>
        <v>1</v>
      </c>
      <c r="AS4" s="8">
        <f>IFERROR(_xlfn.T.TEST(AS6:AS38,'ECSS_E60-30 free'!AS6:AS38,2,3),1)</f>
        <v>1</v>
      </c>
      <c r="AT4" s="8">
        <f>IFERROR(_xlfn.T.TEST(AT6:AT38,'ECSS_E60-30 free'!AT6:AT38,2,3),1)</f>
        <v>1</v>
      </c>
      <c r="AU4" s="8">
        <f>IFERROR(_xlfn.T.TEST(AU6:AU38,'ECSS_E60-30 free'!AU6:AU38,2,3),1)</f>
        <v>1</v>
      </c>
      <c r="AV4" s="8">
        <f>IFERROR(_xlfn.T.TEST(AV6:AV38,'ECSS_E60-30 free'!AV6:AV38,2,3),1)</f>
        <v>1</v>
      </c>
      <c r="AW4" s="8">
        <f>IFERROR(_xlfn.T.TEST(AW6:AW38,'ECSS_E60-30 free'!AW6:AW38,2,3),1)</f>
        <v>1</v>
      </c>
      <c r="AX4" s="8">
        <f>IFERROR(_xlfn.T.TEST(AX6:AX38,'ECSS_E60-30 free'!AX6:AX38,2,3),1)</f>
        <v>1</v>
      </c>
      <c r="AY4" s="8">
        <f>IFERROR(_xlfn.T.TEST(AY6:AY38,'ECSS_E60-30 free'!AY6:AY38,2,3),1)</f>
        <v>1</v>
      </c>
      <c r="AZ4" s="8">
        <f>IFERROR(_xlfn.T.TEST(AZ6:AZ38,'ECSS_E60-30 free'!AZ6:AZ38,2,3),1)</f>
        <v>1</v>
      </c>
      <c r="BA4" s="8">
        <f>IFERROR(_xlfn.T.TEST(BA6:BA38,'ECSS_E60-30 free'!BA6:BA38,2,3),1)</f>
        <v>1</v>
      </c>
      <c r="BB4" s="8">
        <f>IFERROR(_xlfn.T.TEST(BB6:BB38,'ECSS_E60-30 free'!BB6:BB38,2,3),1)</f>
        <v>1</v>
      </c>
      <c r="BC4" s="8">
        <f>IFERROR(_xlfn.T.TEST(BC6:BC38,'ECSS_E60-30 free'!BC6:BC38,2,3),1)</f>
        <v>1</v>
      </c>
      <c r="BD4" s="8">
        <f>IFERROR(_xlfn.T.TEST(BD6:BD38,'ECSS_E60-30 free'!BD6:BD38,2,3),1)</f>
        <v>1</v>
      </c>
      <c r="BE4" s="8">
        <f>IFERROR(_xlfn.T.TEST(BE6:BE38,'ECSS_E60-30 free'!BE6:BE38,2,3),1)</f>
        <v>1</v>
      </c>
      <c r="BF4" s="8">
        <f>IFERROR(_xlfn.T.TEST(BF6:BF38,'ECSS_E60-30 free'!BF6:BF38,2,3),1)</f>
        <v>1</v>
      </c>
      <c r="BG4" s="8">
        <f>IFERROR(_xlfn.T.TEST(BG6:BG38,'ECSS_E60-30 free'!BG6:BG38,2,3),1)</f>
        <v>1</v>
      </c>
      <c r="BH4" s="8">
        <f>IFERROR(_xlfn.T.TEST(BH6:BH38,'ECSS_E60-30 free'!BH6:BH38,2,3),1)</f>
        <v>1</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2.5">
      <c r="A6" s="2">
        <v>1</v>
      </c>
      <c r="B6" s="2" t="s">
        <v>261</v>
      </c>
      <c r="D6">
        <v>1</v>
      </c>
      <c r="E6">
        <v>1</v>
      </c>
      <c r="F6">
        <f>IF(B6="",0,(LEN(B6)-LEN(SUBSTITUTE(B6,". ","."))+1))</f>
        <v>1</v>
      </c>
      <c r="G6">
        <f>IF(B6="",0,LEN(B6)-LEN(SUBSTITUTE(B6," ",""))+1)</f>
        <v>24</v>
      </c>
      <c r="H6">
        <f>IF(F6=0,0,G6/F6)</f>
        <v>24</v>
      </c>
      <c r="I6">
        <f>LEN(SUBSTITUTE(B6," ",""))</f>
        <v>150</v>
      </c>
      <c r="J6">
        <f>'[1]ECSS_E60-30 free'!$C2</f>
        <v>52</v>
      </c>
      <c r="K6">
        <f>IF(G6=0,0,J6/G6)</f>
        <v>2.1666666666666665</v>
      </c>
      <c r="L6">
        <f>LEN(SUBSTITUTE(SUBSTITUTE(SUBSTITUTE(SUBSTITUTE(SUBSTITUTE(SUBSTITUTE(SUBSTITUTE(SUBSTITUTE(SUBSTITUTE(SUBSTITUTE(SUBSTITUTE(SUBSTITUTE(SUBSTITUTE(SUBSTITUTE(SUBSTITUTE(SUBSTITUTE(SUBSTITUTE(SUBSTITUTE(SUBSTITUTE(B6," ",""),".",""),",",""),"?",""),"!",""),";",""),"(",""),")",""),"[",""),"]",""),"-",""),"{",""),"}",""),"/",""),"+",""),"*",""),"_",""),"&amp;",""),"#",""))</f>
        <v>146</v>
      </c>
      <c r="M6">
        <f>IF(G6=0,0,L6/G6)</f>
        <v>6.083333333333333</v>
      </c>
      <c r="N6">
        <v>0</v>
      </c>
      <c r="O6">
        <v>1</v>
      </c>
      <c r="P6">
        <v>1</v>
      </c>
      <c r="Q6">
        <v>0</v>
      </c>
      <c r="R6">
        <f>'[1]ECSS_E60-30 free'!$E2</f>
        <v>0</v>
      </c>
      <c r="S6">
        <v>1</v>
      </c>
      <c r="T6">
        <f>QUOTIENT((Q6+R6+S6),3)</f>
        <v>0</v>
      </c>
      <c r="U6">
        <f>'[1]ECSS_E60-30 free'!$F2</f>
        <v>1</v>
      </c>
      <c r="V6">
        <v>1</v>
      </c>
      <c r="W6">
        <f>QUOTIENT((P6+T6),2)</f>
        <v>0</v>
      </c>
      <c r="X6">
        <f>IF(U6=1,1,IF(V6=1,1,0))</f>
        <v>1</v>
      </c>
      <c r="Y6">
        <f>'[1]ECSS_E60-30 free'!$D2</f>
        <v>1</v>
      </c>
      <c r="Z6">
        <f>'[1]ECSS_E60-30 free'!$G2</f>
        <v>1</v>
      </c>
      <c r="AA6">
        <f>'[1]ECSS_E60-30 free'!$H2</f>
        <v>1</v>
      </c>
      <c r="AB6">
        <f>'[1]ECSS_E60-30 free'!$I2</f>
        <v>1</v>
      </c>
      <c r="AC6">
        <v>1</v>
      </c>
      <c r="AD6">
        <f>'[1]ECSS_E60-30 free'!$J2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'[1]ECSS_E60-30 free'!$K2</f>
        <v>1</v>
      </c>
      <c r="AH6">
        <f>IF(G6&gt;0,IF((LEN(B6)-LEN(SUBSTITUTE(B6,"/","")))&gt;0,0,1),0)</f>
        <v>1</v>
      </c>
      <c r="AI6">
        <f>'[1]ECSS_E60-30 free'!$L2</f>
        <v>0</v>
      </c>
      <c r="AJ6">
        <v>0</v>
      </c>
      <c r="AK6">
        <f>IF(G6&gt;0,IF(((LEN(B6)-LEN(SUBSTITUTE(B6,"(","")))+(LEN(B6)-LEN(SUBSTITUTE(B6,")","")))+(LEN(B6)-LEN(SUBSTITUTE(B6,"[","")))+(LEN(B6)-LEN(SUBSTITUTE(B6,"]","")))+(LEN(B6)-LEN(SUBSTITUTE(B6,"{","")))+(LEN(B6)-LEN(SUBSTITUTE(B6,"}",""))))&gt;0,0,1),0)</f>
        <v>1</v>
      </c>
      <c r="AL6">
        <v>0</v>
      </c>
      <c r="AM6">
        <f>'[1]ECSS_E60-30 free'!$M2</f>
        <v>1</v>
      </c>
      <c r="AN6">
        <v>1</v>
      </c>
      <c r="AO6">
        <f>'[1]ECSS_E60-30 free'!$N2</f>
        <v>1</v>
      </c>
      <c r="AP6">
        <v>1</v>
      </c>
      <c r="AQ6">
        <v>1</v>
      </c>
      <c r="AR6">
        <v>1</v>
      </c>
      <c r="AS6">
        <f>'[1]ECSS_E60-30 free'!$O2</f>
        <v>1</v>
      </c>
      <c r="AT6">
        <v>1</v>
      </c>
      <c r="AU6">
        <f>IF(G6=0,0,(206.835-(84.6*(K6))-(1.015*(H6))))</f>
        <v>-0.82499999999997442</v>
      </c>
      <c r="AV6">
        <f>IF(G6=0,0,(0.39*H6)+(11.8*K6)-15.59)</f>
        <v>19.336666666666662</v>
      </c>
      <c r="AW6">
        <f>IF(G6=0,0,((0.0588*M6*100)-(0.296*(F6/G6)*100)-15.8))</f>
        <v>18.736666666666661</v>
      </c>
      <c r="AX6">
        <f>IF(I6=0,0,(4.71*M6)+(0.5*H6)-21.43)</f>
        <v>19.222500000000004</v>
      </c>
      <c r="AY6">
        <v>0</v>
      </c>
      <c r="AZ6">
        <v>1</v>
      </c>
      <c r="BA6">
        <v>1</v>
      </c>
      <c r="BB6">
        <v>10</v>
      </c>
      <c r="BG6">
        <f>IF(G6=0,0,AF6/G6*1000)</f>
        <v>166.66666666666666</v>
      </c>
      <c r="BH6" s="10">
        <f>G6/200/24/60</f>
        <v>8.3333333333333331E-5</v>
      </c>
    </row>
    <row r="7" spans="1:74" ht="72.5">
      <c r="A7" s="2">
        <v>2</v>
      </c>
      <c r="B7" s="2" t="s">
        <v>262</v>
      </c>
      <c r="D7">
        <v>1</v>
      </c>
      <c r="E7">
        <v>1</v>
      </c>
      <c r="F7">
        <f t="shared" ref="F7:F50" si="3">IF(B7="",0,(LEN(B7)-LEN(SUBSTITUTE(B7,". ","."))+1))</f>
        <v>1</v>
      </c>
      <c r="G7">
        <f t="shared" ref="G7:G50" si="4">IF(B7="",0,LEN(B7)-LEN(SUBSTITUTE(B7," ",""))+1)</f>
        <v>23</v>
      </c>
      <c r="H7">
        <f t="shared" ref="H7:H50" si="5">IF(F7=0,0,G7/F7)</f>
        <v>23</v>
      </c>
      <c r="I7">
        <f t="shared" ref="I7:I70" si="6">LEN(SUBSTITUTE(B7," ",""))</f>
        <v>140</v>
      </c>
      <c r="J7">
        <f>'[1]ECSS_E60-30 free'!$C3</f>
        <v>47</v>
      </c>
      <c r="K7">
        <f t="shared" ref="K7:K50" si="7">IF(G7=0,0,J7/G7)</f>
        <v>2.0434782608695654</v>
      </c>
      <c r="L7">
        <f t="shared" ref="L7:L70" si="8">LEN(SUBSTITUTE(SUBSTITUTE(SUBSTITUTE(SUBSTITUTE(SUBSTITUTE(SUBSTITUTE(SUBSTITUTE(SUBSTITUTE(SUBSTITUTE(SUBSTITUTE(SUBSTITUTE(SUBSTITUTE(SUBSTITUTE(SUBSTITUTE(SUBSTITUTE(SUBSTITUTE(SUBSTITUTE(SUBSTITUTE(SUBSTITUTE(B7," ",""),".",""),",",""),"?",""),"!",""),";",""),"(",""),")",""),"[",""),"]",""),"-",""),"{",""),"}",""),"/",""),"+",""),"*",""),"_",""),"&amp;",""),"#",""))</f>
        <v>137</v>
      </c>
      <c r="M7">
        <f t="shared" ref="M7:M50" si="9">IF(G7=0,0,L7/G7)</f>
        <v>5.9565217391304346</v>
      </c>
      <c r="N7">
        <v>0</v>
      </c>
      <c r="O7">
        <v>1</v>
      </c>
      <c r="P7">
        <v>1</v>
      </c>
      <c r="Q7">
        <v>0</v>
      </c>
      <c r="R7">
        <f>'[1]ECSS_E60-30 free'!$E3</f>
        <v>1</v>
      </c>
      <c r="S7">
        <v>1</v>
      </c>
      <c r="T7">
        <f t="shared" ref="T7:T50" si="10">QUOTIENT((Q7+R7+S7),3)</f>
        <v>0</v>
      </c>
      <c r="U7">
        <f>'[1]ECSS_E60-30 free'!$F3</f>
        <v>1</v>
      </c>
      <c r="V7">
        <v>1</v>
      </c>
      <c r="W7">
        <f t="shared" ref="W7:W50" si="11">QUOTIENT((P7+T7),2)</f>
        <v>0</v>
      </c>
      <c r="X7">
        <f t="shared" ref="X7:X50" si="12">IF(U7=1,1,IF(V7=1,1,0))</f>
        <v>1</v>
      </c>
      <c r="Y7">
        <f>'[1]ECSS_E60-30 free'!$D3</f>
        <v>1</v>
      </c>
      <c r="Z7">
        <f>'[1]ECSS_E60-30 free'!$G3</f>
        <v>1</v>
      </c>
      <c r="AA7">
        <f>'[1]ECSS_E60-30 free'!$H3</f>
        <v>1</v>
      </c>
      <c r="AB7">
        <f>'[1]ECSS_E60-30 free'!$I3</f>
        <v>1</v>
      </c>
      <c r="AC7">
        <v>1</v>
      </c>
      <c r="AD7">
        <f>'[1]ECSS_E60-30 free'!$J3</f>
        <v>1</v>
      </c>
      <c r="AE7">
        <v>1</v>
      </c>
      <c r="AF7">
        <f t="shared" ref="AF7:AF70" si="13">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3</v>
      </c>
      <c r="AG7">
        <f>'[1]ECSS_E60-30 free'!$K3</f>
        <v>1</v>
      </c>
      <c r="AH7">
        <f t="shared" ref="AH7:AH70" si="14">IF(G7&gt;0,IF((LEN(B7)-LEN(SUBSTITUTE(B7,"/","")))&gt;0,0,1),0)</f>
        <v>1</v>
      </c>
      <c r="AI7">
        <f>'[1]ECSS_E60-30 free'!$L3</f>
        <v>0</v>
      </c>
      <c r="AJ7">
        <v>0</v>
      </c>
      <c r="AK7">
        <f t="shared" ref="AK7:AK70" si="15">IF(G7&gt;0,IF(((LEN(B7)-LEN(SUBSTITUTE(B7,"(","")))+(LEN(B7)-LEN(SUBSTITUTE(B7,")","")))+(LEN(B7)-LEN(SUBSTITUTE(B7,"[","")))+(LEN(B7)-LEN(SUBSTITUTE(B7,"]","")))+(LEN(B7)-LEN(SUBSTITUTE(B7,"{","")))+(LEN(B7)-LEN(SUBSTITUTE(B7,"}",""))))&gt;0,0,1),0)</f>
        <v>1</v>
      </c>
      <c r="AL7">
        <v>0</v>
      </c>
      <c r="AM7">
        <f>'[1]ECSS_E60-30 free'!$M3</f>
        <v>1</v>
      </c>
      <c r="AN7">
        <v>1</v>
      </c>
      <c r="AO7">
        <f>'[1]ECSS_E60-30 free'!$N3</f>
        <v>1</v>
      </c>
      <c r="AP7">
        <v>1</v>
      </c>
      <c r="AQ7">
        <v>1</v>
      </c>
      <c r="AR7">
        <v>1</v>
      </c>
      <c r="AS7">
        <f>'[1]ECSS_E60-30 free'!$O3</f>
        <v>1</v>
      </c>
      <c r="AT7">
        <v>1</v>
      </c>
      <c r="AU7">
        <f t="shared" ref="AU7:AU50" si="16">IF(G7=0,0,(206.835-(84.6*(K7))-(1.015*(H7))))</f>
        <v>10.611739130434785</v>
      </c>
      <c r="AV7">
        <f t="shared" ref="AV7:AV50" si="17">IF(G7=0,0,(0.39*H7)+(11.8*K7)-15.59)</f>
        <v>17.493043478260876</v>
      </c>
      <c r="AW7">
        <f t="shared" ref="AW7:AW70" si="18">IF(G7=0,0,((0.0588*M7*100)-(0.296*(F7/G7)*100)-15.8))</f>
        <v>17.937391304347823</v>
      </c>
      <c r="AX7">
        <f t="shared" ref="AX7:AX50" si="19">IF(I7=0,0,(4.71*M7)+(0.5*H7)-21.43)</f>
        <v>18.125217391304346</v>
      </c>
      <c r="AY7">
        <v>1</v>
      </c>
      <c r="AZ7">
        <v>1</v>
      </c>
      <c r="BA7">
        <v>1</v>
      </c>
      <c r="BB7">
        <v>8</v>
      </c>
      <c r="BG7">
        <f t="shared" ref="BG7:BG70" si="20">IF(G7=0,0,AF7/G7*1000)</f>
        <v>130.43478260869566</v>
      </c>
      <c r="BH7" s="10">
        <f t="shared" ref="BH7:BH50" si="21">G7/200/24/60</f>
        <v>7.9861111111111116E-5</v>
      </c>
    </row>
    <row r="8" spans="1:74" ht="58">
      <c r="A8" s="2">
        <v>3</v>
      </c>
      <c r="B8" s="2" t="s">
        <v>263</v>
      </c>
      <c r="D8">
        <v>1</v>
      </c>
      <c r="E8">
        <v>1</v>
      </c>
      <c r="F8">
        <f t="shared" si="3"/>
        <v>1</v>
      </c>
      <c r="G8">
        <f t="shared" si="4"/>
        <v>19</v>
      </c>
      <c r="H8">
        <f t="shared" si="5"/>
        <v>19</v>
      </c>
      <c r="I8">
        <f t="shared" si="6"/>
        <v>103</v>
      </c>
      <c r="J8">
        <f>'[1]ECSS_E60-30 free'!$C4</f>
        <v>38</v>
      </c>
      <c r="K8">
        <f t="shared" si="7"/>
        <v>2</v>
      </c>
      <c r="L8">
        <f t="shared" si="8"/>
        <v>101</v>
      </c>
      <c r="M8">
        <f t="shared" si="9"/>
        <v>5.3157894736842106</v>
      </c>
      <c r="N8">
        <v>0</v>
      </c>
      <c r="O8">
        <v>1</v>
      </c>
      <c r="P8">
        <v>1</v>
      </c>
      <c r="Q8">
        <v>0</v>
      </c>
      <c r="R8">
        <f>'[1]ECSS_E60-30 free'!$E4</f>
        <v>1</v>
      </c>
      <c r="S8">
        <v>1</v>
      </c>
      <c r="T8">
        <f t="shared" si="10"/>
        <v>0</v>
      </c>
      <c r="U8">
        <f>'[1]ECSS_E60-30 free'!$F4</f>
        <v>1</v>
      </c>
      <c r="V8">
        <v>1</v>
      </c>
      <c r="W8">
        <f t="shared" si="11"/>
        <v>0</v>
      </c>
      <c r="X8">
        <f t="shared" si="12"/>
        <v>1</v>
      </c>
      <c r="Y8">
        <f>'[1]ECSS_E60-30 free'!$D4</f>
        <v>0</v>
      </c>
      <c r="Z8">
        <f>'[1]ECSS_E60-30 free'!$G4</f>
        <v>1</v>
      </c>
      <c r="AA8">
        <f>'[1]ECSS_E60-30 free'!$H4</f>
        <v>1</v>
      </c>
      <c r="AB8">
        <f>'[1]ECSS_E60-30 free'!$I4</f>
        <v>1</v>
      </c>
      <c r="AC8">
        <v>1</v>
      </c>
      <c r="AD8">
        <f>'[1]ECSS_E60-30 free'!$J4</f>
        <v>1</v>
      </c>
      <c r="AE8">
        <v>1</v>
      </c>
      <c r="AF8">
        <f t="shared" si="13"/>
        <v>2</v>
      </c>
      <c r="AG8">
        <f>'[1]ECSS_E60-30 free'!$K4</f>
        <v>1</v>
      </c>
      <c r="AH8">
        <f t="shared" si="14"/>
        <v>1</v>
      </c>
      <c r="AI8">
        <f>'[1]ECSS_E60-30 free'!$L4</f>
        <v>0</v>
      </c>
      <c r="AJ8">
        <v>0</v>
      </c>
      <c r="AK8">
        <f t="shared" si="15"/>
        <v>1</v>
      </c>
      <c r="AL8">
        <v>0</v>
      </c>
      <c r="AM8">
        <f>'[1]ECSS_E60-30 free'!$M4</f>
        <v>1</v>
      </c>
      <c r="AN8">
        <v>1</v>
      </c>
      <c r="AO8">
        <f>'[1]ECSS_E60-30 free'!$N4</f>
        <v>1</v>
      </c>
      <c r="AP8">
        <v>1</v>
      </c>
      <c r="AQ8">
        <v>1</v>
      </c>
      <c r="AR8">
        <v>1</v>
      </c>
      <c r="AS8">
        <f>'[1]ECSS_E60-30 free'!$O4</f>
        <v>1</v>
      </c>
      <c r="AT8">
        <v>1</v>
      </c>
      <c r="AU8">
        <f t="shared" si="16"/>
        <v>18.350000000000023</v>
      </c>
      <c r="AV8">
        <f t="shared" si="17"/>
        <v>15.420000000000002</v>
      </c>
      <c r="AW8">
        <f t="shared" si="18"/>
        <v>13.898947368421048</v>
      </c>
      <c r="AX8">
        <f t="shared" si="19"/>
        <v>13.107368421052634</v>
      </c>
      <c r="AY8">
        <v>1</v>
      </c>
      <c r="AZ8">
        <v>1</v>
      </c>
      <c r="BA8">
        <v>1</v>
      </c>
      <c r="BB8">
        <v>5</v>
      </c>
      <c r="BG8">
        <f t="shared" si="20"/>
        <v>105.26315789473684</v>
      </c>
      <c r="BH8" s="10">
        <f t="shared" si="21"/>
        <v>6.597222222222223E-5</v>
      </c>
    </row>
    <row r="9" spans="1:74" ht="72.5">
      <c r="A9" s="2">
        <v>4</v>
      </c>
      <c r="B9" s="2" t="s">
        <v>264</v>
      </c>
      <c r="D9">
        <v>1</v>
      </c>
      <c r="E9">
        <v>1</v>
      </c>
      <c r="F9">
        <f t="shared" si="3"/>
        <v>1</v>
      </c>
      <c r="G9">
        <f t="shared" si="4"/>
        <v>21</v>
      </c>
      <c r="H9">
        <f t="shared" si="5"/>
        <v>21</v>
      </c>
      <c r="I9">
        <f t="shared" si="6"/>
        <v>128</v>
      </c>
      <c r="J9">
        <f>'[1]ECSS_E60-30 free'!$C5</f>
        <v>48</v>
      </c>
      <c r="K9">
        <f t="shared" si="7"/>
        <v>2.2857142857142856</v>
      </c>
      <c r="L9">
        <f t="shared" si="8"/>
        <v>125</v>
      </c>
      <c r="M9">
        <f t="shared" si="9"/>
        <v>5.9523809523809526</v>
      </c>
      <c r="N9">
        <v>0</v>
      </c>
      <c r="O9">
        <v>1</v>
      </c>
      <c r="P9">
        <v>1</v>
      </c>
      <c r="Q9">
        <v>0</v>
      </c>
      <c r="R9">
        <f>'[1]ECSS_E60-30 free'!$E5</f>
        <v>1</v>
      </c>
      <c r="S9">
        <v>1</v>
      </c>
      <c r="T9">
        <f t="shared" si="10"/>
        <v>0</v>
      </c>
      <c r="U9">
        <f>'[1]ECSS_E60-30 free'!$F5</f>
        <v>1</v>
      </c>
      <c r="V9">
        <v>1</v>
      </c>
      <c r="W9">
        <f t="shared" si="11"/>
        <v>0</v>
      </c>
      <c r="X9">
        <f t="shared" si="12"/>
        <v>1</v>
      </c>
      <c r="Y9">
        <f>'[1]ECSS_E60-30 free'!$D5</f>
        <v>1</v>
      </c>
      <c r="Z9">
        <f>'[1]ECSS_E60-30 free'!$G5</f>
        <v>1</v>
      </c>
      <c r="AA9">
        <f>'[1]ECSS_E60-30 free'!$H5</f>
        <v>1</v>
      </c>
      <c r="AB9">
        <f>'[1]ECSS_E60-30 free'!$I5</f>
        <v>1</v>
      </c>
      <c r="AC9">
        <v>1</v>
      </c>
      <c r="AD9">
        <f>'[1]ECSS_E60-30 free'!$J5</f>
        <v>1</v>
      </c>
      <c r="AE9">
        <v>1</v>
      </c>
      <c r="AF9">
        <f t="shared" si="13"/>
        <v>3</v>
      </c>
      <c r="AG9">
        <f>'[1]ECSS_E60-30 free'!$K5</f>
        <v>1</v>
      </c>
      <c r="AH9">
        <f t="shared" si="14"/>
        <v>1</v>
      </c>
      <c r="AI9">
        <f>'[1]ECSS_E60-30 free'!$L5</f>
        <v>0</v>
      </c>
      <c r="AJ9">
        <v>0</v>
      </c>
      <c r="AK9">
        <f t="shared" si="15"/>
        <v>1</v>
      </c>
      <c r="AL9">
        <v>0</v>
      </c>
      <c r="AM9">
        <f>'[1]ECSS_E60-30 free'!$M5</f>
        <v>1</v>
      </c>
      <c r="AN9">
        <v>1</v>
      </c>
      <c r="AO9">
        <f>'[1]ECSS_E60-30 free'!$N5</f>
        <v>1</v>
      </c>
      <c r="AP9">
        <v>1</v>
      </c>
      <c r="AQ9">
        <v>1</v>
      </c>
      <c r="AR9">
        <v>1</v>
      </c>
      <c r="AS9">
        <f>'[1]ECSS_E60-30 free'!$O5</f>
        <v>1</v>
      </c>
      <c r="AT9">
        <v>1</v>
      </c>
      <c r="AU9">
        <f t="shared" si="16"/>
        <v>-7.8514285714285279</v>
      </c>
      <c r="AV9">
        <f t="shared" si="17"/>
        <v>19.571428571428573</v>
      </c>
      <c r="AW9">
        <f t="shared" si="18"/>
        <v>17.790476190476188</v>
      </c>
      <c r="AX9">
        <f t="shared" si="19"/>
        <v>17.105714285714285</v>
      </c>
      <c r="AY9">
        <v>1</v>
      </c>
      <c r="AZ9">
        <v>1</v>
      </c>
      <c r="BA9">
        <v>1</v>
      </c>
      <c r="BB9">
        <v>8</v>
      </c>
      <c r="BG9">
        <f t="shared" si="20"/>
        <v>142.85714285714286</v>
      </c>
      <c r="BH9" s="10">
        <f t="shared" si="21"/>
        <v>7.2916666666666659E-5</v>
      </c>
    </row>
    <row r="10" spans="1:74" ht="58">
      <c r="A10" s="2">
        <v>5</v>
      </c>
      <c r="B10" s="2" t="s">
        <v>265</v>
      </c>
      <c r="D10">
        <v>1</v>
      </c>
      <c r="E10">
        <v>1</v>
      </c>
      <c r="F10">
        <f t="shared" si="3"/>
        <v>1</v>
      </c>
      <c r="G10">
        <f t="shared" si="4"/>
        <v>23</v>
      </c>
      <c r="H10">
        <f t="shared" si="5"/>
        <v>23</v>
      </c>
      <c r="I10">
        <f t="shared" si="6"/>
        <v>116</v>
      </c>
      <c r="J10">
        <f>'[1]ECSS_E60-30 free'!$C6</f>
        <v>42</v>
      </c>
      <c r="K10">
        <f t="shared" si="7"/>
        <v>1.826086956521739</v>
      </c>
      <c r="L10">
        <f t="shared" si="8"/>
        <v>115</v>
      </c>
      <c r="M10">
        <f t="shared" si="9"/>
        <v>5</v>
      </c>
      <c r="N10">
        <v>0</v>
      </c>
      <c r="O10">
        <v>1</v>
      </c>
      <c r="P10">
        <v>1</v>
      </c>
      <c r="Q10">
        <v>0</v>
      </c>
      <c r="R10">
        <f>'[1]ECSS_E60-30 free'!$E6</f>
        <v>1</v>
      </c>
      <c r="S10">
        <v>1</v>
      </c>
      <c r="T10">
        <f t="shared" si="10"/>
        <v>0</v>
      </c>
      <c r="U10">
        <f>'[1]ECSS_E60-30 free'!$F6</f>
        <v>1</v>
      </c>
      <c r="V10">
        <v>1</v>
      </c>
      <c r="W10">
        <f t="shared" si="11"/>
        <v>0</v>
      </c>
      <c r="X10">
        <f t="shared" si="12"/>
        <v>1</v>
      </c>
      <c r="Y10">
        <f>'[1]ECSS_E60-30 free'!$D6</f>
        <v>1</v>
      </c>
      <c r="Z10">
        <f>'[1]ECSS_E60-30 free'!$G6</f>
        <v>1</v>
      </c>
      <c r="AA10">
        <f>'[1]ECSS_E60-30 free'!$H6</f>
        <v>1</v>
      </c>
      <c r="AB10">
        <f>'[1]ECSS_E60-30 free'!$I6</f>
        <v>1</v>
      </c>
      <c r="AC10">
        <v>1</v>
      </c>
      <c r="AD10">
        <f>'[1]ECSS_E60-30 free'!$J6</f>
        <v>1</v>
      </c>
      <c r="AE10">
        <v>1</v>
      </c>
      <c r="AF10">
        <f t="shared" si="13"/>
        <v>1</v>
      </c>
      <c r="AG10">
        <f>'[1]ECSS_E60-30 free'!$K6</f>
        <v>1</v>
      </c>
      <c r="AH10">
        <f t="shared" si="14"/>
        <v>1</v>
      </c>
      <c r="AI10">
        <f>'[1]ECSS_E60-30 free'!$L6</f>
        <v>0</v>
      </c>
      <c r="AJ10">
        <v>0</v>
      </c>
      <c r="AK10">
        <f t="shared" si="15"/>
        <v>1</v>
      </c>
      <c r="AL10">
        <v>0</v>
      </c>
      <c r="AM10">
        <f>'[1]ECSS_E60-30 free'!$M6</f>
        <v>1</v>
      </c>
      <c r="AN10">
        <v>1</v>
      </c>
      <c r="AO10">
        <f>'[1]ECSS_E60-30 free'!$N6</f>
        <v>0</v>
      </c>
      <c r="AP10">
        <v>1</v>
      </c>
      <c r="AQ10">
        <v>1</v>
      </c>
      <c r="AR10">
        <v>1</v>
      </c>
      <c r="AS10">
        <f>'[1]ECSS_E60-30 free'!$O6</f>
        <v>0</v>
      </c>
      <c r="AT10">
        <v>1</v>
      </c>
      <c r="AU10">
        <f t="shared" si="16"/>
        <v>29.003043478260906</v>
      </c>
      <c r="AV10">
        <f t="shared" si="17"/>
        <v>14.927826086956525</v>
      </c>
      <c r="AW10">
        <f t="shared" si="18"/>
        <v>12.313043478260866</v>
      </c>
      <c r="AX10">
        <f t="shared" si="19"/>
        <v>13.619999999999997</v>
      </c>
      <c r="AY10">
        <v>1</v>
      </c>
      <c r="AZ10">
        <v>1</v>
      </c>
      <c r="BA10">
        <v>1</v>
      </c>
      <c r="BB10">
        <v>8</v>
      </c>
      <c r="BG10">
        <f t="shared" si="20"/>
        <v>43.478260869565219</v>
      </c>
      <c r="BH10" s="10">
        <f t="shared" si="21"/>
        <v>7.9861111111111116E-5</v>
      </c>
    </row>
    <row r="11" spans="1:74" ht="72.5">
      <c r="A11" s="2">
        <v>6</v>
      </c>
      <c r="B11" s="2" t="s">
        <v>266</v>
      </c>
      <c r="D11">
        <v>1</v>
      </c>
      <c r="E11">
        <v>1</v>
      </c>
      <c r="F11">
        <f t="shared" si="3"/>
        <v>1</v>
      </c>
      <c r="G11">
        <f t="shared" si="4"/>
        <v>27</v>
      </c>
      <c r="H11">
        <f t="shared" si="5"/>
        <v>27</v>
      </c>
      <c r="I11">
        <f t="shared" si="6"/>
        <v>154</v>
      </c>
      <c r="J11">
        <f>'[1]ECSS_E60-30 free'!$C7</f>
        <v>56</v>
      </c>
      <c r="K11">
        <f t="shared" si="7"/>
        <v>2.074074074074074</v>
      </c>
      <c r="L11">
        <f t="shared" si="8"/>
        <v>152</v>
      </c>
      <c r="M11">
        <f t="shared" si="9"/>
        <v>5.6296296296296298</v>
      </c>
      <c r="N11">
        <v>0</v>
      </c>
      <c r="O11">
        <v>1</v>
      </c>
      <c r="P11">
        <v>1</v>
      </c>
      <c r="Q11">
        <v>0</v>
      </c>
      <c r="R11">
        <f>'[1]ECSS_E60-30 free'!$E7</f>
        <v>0</v>
      </c>
      <c r="S11">
        <v>1</v>
      </c>
      <c r="T11">
        <f t="shared" si="10"/>
        <v>0</v>
      </c>
      <c r="U11">
        <f>'[1]ECSS_E60-30 free'!$F7</f>
        <v>1</v>
      </c>
      <c r="V11">
        <v>1</v>
      </c>
      <c r="W11">
        <f t="shared" si="11"/>
        <v>0</v>
      </c>
      <c r="X11">
        <f t="shared" si="12"/>
        <v>1</v>
      </c>
      <c r="Y11">
        <f>'[1]ECSS_E60-30 free'!$D7</f>
        <v>1</v>
      </c>
      <c r="Z11">
        <f>'[1]ECSS_E60-30 free'!$G7</f>
        <v>1</v>
      </c>
      <c r="AA11">
        <f>'[1]ECSS_E60-30 free'!$H7</f>
        <v>1</v>
      </c>
      <c r="AB11">
        <f>'[1]ECSS_E60-30 free'!$I7</f>
        <v>1</v>
      </c>
      <c r="AC11">
        <v>1</v>
      </c>
      <c r="AD11">
        <f>'[1]ECSS_E60-30 free'!$J7</f>
        <v>1</v>
      </c>
      <c r="AE11">
        <v>1</v>
      </c>
      <c r="AF11">
        <f t="shared" si="13"/>
        <v>2</v>
      </c>
      <c r="AG11">
        <f>'[1]ECSS_E60-30 free'!$K7</f>
        <v>1</v>
      </c>
      <c r="AH11">
        <f t="shared" si="14"/>
        <v>1</v>
      </c>
      <c r="AI11">
        <f>'[1]ECSS_E60-30 free'!$L7</f>
        <v>0</v>
      </c>
      <c r="AJ11">
        <v>1</v>
      </c>
      <c r="AK11">
        <f t="shared" si="15"/>
        <v>1</v>
      </c>
      <c r="AL11">
        <v>1</v>
      </c>
      <c r="AM11">
        <f>'[1]ECSS_E60-30 free'!$M7</f>
        <v>1</v>
      </c>
      <c r="AN11">
        <v>1</v>
      </c>
      <c r="AO11">
        <f>'[1]ECSS_E60-30 free'!$N7</f>
        <v>1</v>
      </c>
      <c r="AP11">
        <v>1</v>
      </c>
      <c r="AQ11">
        <v>1</v>
      </c>
      <c r="AR11">
        <v>1</v>
      </c>
      <c r="AS11">
        <f>'[1]ECSS_E60-30 free'!$O7</f>
        <v>1</v>
      </c>
      <c r="AT11">
        <v>1</v>
      </c>
      <c r="AU11">
        <f t="shared" si="16"/>
        <v>3.9633333333333702</v>
      </c>
      <c r="AV11">
        <f t="shared" si="17"/>
        <v>19.414074074074076</v>
      </c>
      <c r="AW11">
        <f t="shared" si="18"/>
        <v>16.205925925925929</v>
      </c>
      <c r="AX11">
        <f t="shared" si="19"/>
        <v>18.585555555555551</v>
      </c>
      <c r="AY11">
        <v>1</v>
      </c>
      <c r="AZ11">
        <v>1</v>
      </c>
      <c r="BA11">
        <v>1</v>
      </c>
      <c r="BB11">
        <v>10</v>
      </c>
      <c r="BG11">
        <f t="shared" si="20"/>
        <v>74.074074074074076</v>
      </c>
      <c r="BH11" s="10">
        <f t="shared" si="21"/>
        <v>9.3750000000000016E-5</v>
      </c>
    </row>
    <row r="12" spans="1:74" ht="72.5">
      <c r="A12" s="2">
        <v>7</v>
      </c>
      <c r="B12" s="2" t="s">
        <v>267</v>
      </c>
      <c r="D12">
        <v>1</v>
      </c>
      <c r="E12">
        <v>1</v>
      </c>
      <c r="F12">
        <f t="shared" si="3"/>
        <v>1</v>
      </c>
      <c r="G12">
        <f t="shared" si="4"/>
        <v>20</v>
      </c>
      <c r="H12">
        <f t="shared" si="5"/>
        <v>20</v>
      </c>
      <c r="I12">
        <f t="shared" si="6"/>
        <v>126</v>
      </c>
      <c r="J12">
        <f>'[1]ECSS_E60-30 free'!$C8</f>
        <v>43</v>
      </c>
      <c r="K12">
        <f t="shared" si="7"/>
        <v>2.15</v>
      </c>
      <c r="L12">
        <f t="shared" si="8"/>
        <v>122</v>
      </c>
      <c r="M12">
        <f t="shared" si="9"/>
        <v>6.1</v>
      </c>
      <c r="N12">
        <v>0</v>
      </c>
      <c r="O12">
        <v>1</v>
      </c>
      <c r="P12">
        <v>1</v>
      </c>
      <c r="Q12">
        <v>0</v>
      </c>
      <c r="R12">
        <f>'[1]ECSS_E60-30 free'!$E8</f>
        <v>0</v>
      </c>
      <c r="S12">
        <v>1</v>
      </c>
      <c r="T12">
        <f t="shared" si="10"/>
        <v>0</v>
      </c>
      <c r="U12">
        <f>'[1]ECSS_E60-30 free'!$F8</f>
        <v>1</v>
      </c>
      <c r="V12">
        <v>1</v>
      </c>
      <c r="W12">
        <f t="shared" si="11"/>
        <v>0</v>
      </c>
      <c r="X12">
        <f t="shared" si="12"/>
        <v>1</v>
      </c>
      <c r="Y12">
        <f>'[1]ECSS_E60-30 free'!$D8</f>
        <v>1</v>
      </c>
      <c r="Z12">
        <f>'[1]ECSS_E60-30 free'!$G8</f>
        <v>1</v>
      </c>
      <c r="AA12">
        <f>'[1]ECSS_E60-30 free'!$H8</f>
        <v>1</v>
      </c>
      <c r="AB12">
        <f>'[1]ECSS_E60-30 free'!$I8</f>
        <v>1</v>
      </c>
      <c r="AC12">
        <v>1</v>
      </c>
      <c r="AD12">
        <f>'[1]ECSS_E60-30 free'!$J8</f>
        <v>1</v>
      </c>
      <c r="AE12">
        <v>1</v>
      </c>
      <c r="AF12">
        <f t="shared" si="13"/>
        <v>4</v>
      </c>
      <c r="AG12">
        <f>'[1]ECSS_E60-30 free'!$K8</f>
        <v>1</v>
      </c>
      <c r="AH12">
        <f t="shared" si="14"/>
        <v>1</v>
      </c>
      <c r="AI12">
        <f>'[1]ECSS_E60-30 free'!$L8</f>
        <v>0</v>
      </c>
      <c r="AJ12">
        <v>1</v>
      </c>
      <c r="AK12">
        <f t="shared" si="15"/>
        <v>1</v>
      </c>
      <c r="AL12">
        <v>0</v>
      </c>
      <c r="AM12">
        <f>'[1]ECSS_E60-30 free'!$M8</f>
        <v>1</v>
      </c>
      <c r="AN12">
        <v>1</v>
      </c>
      <c r="AO12">
        <f>'[1]ECSS_E60-30 free'!$N8</f>
        <v>1</v>
      </c>
      <c r="AP12">
        <v>1</v>
      </c>
      <c r="AQ12">
        <v>1</v>
      </c>
      <c r="AR12">
        <v>1</v>
      </c>
      <c r="AS12">
        <f>'[1]ECSS_E60-30 free'!$O8</f>
        <v>1</v>
      </c>
      <c r="AT12">
        <v>1</v>
      </c>
      <c r="AU12">
        <f t="shared" si="16"/>
        <v>4.6450000000000244</v>
      </c>
      <c r="AV12">
        <f t="shared" si="17"/>
        <v>17.580000000000002</v>
      </c>
      <c r="AW12">
        <f t="shared" si="18"/>
        <v>18.587999999999997</v>
      </c>
      <c r="AX12">
        <f t="shared" si="19"/>
        <v>17.300999999999995</v>
      </c>
      <c r="AY12">
        <v>1</v>
      </c>
      <c r="AZ12">
        <v>1</v>
      </c>
      <c r="BA12">
        <v>1</v>
      </c>
      <c r="BB12">
        <v>6</v>
      </c>
      <c r="BG12">
        <f t="shared" si="20"/>
        <v>200</v>
      </c>
      <c r="BH12" s="10">
        <f t="shared" si="21"/>
        <v>6.9444444444444444E-5</v>
      </c>
    </row>
    <row r="13" spans="1:74" ht="87">
      <c r="A13" s="2">
        <v>8</v>
      </c>
      <c r="B13" s="2" t="s">
        <v>268</v>
      </c>
      <c r="D13">
        <v>1</v>
      </c>
      <c r="E13">
        <v>1</v>
      </c>
      <c r="F13">
        <f t="shared" si="3"/>
        <v>1</v>
      </c>
      <c r="G13">
        <f t="shared" si="4"/>
        <v>33</v>
      </c>
      <c r="H13">
        <f t="shared" si="5"/>
        <v>33</v>
      </c>
      <c r="I13">
        <f t="shared" si="6"/>
        <v>191</v>
      </c>
      <c r="J13">
        <f>'[1]ECSS_E60-30 free'!$C9</f>
        <v>68</v>
      </c>
      <c r="K13">
        <f t="shared" si="7"/>
        <v>2.0606060606060606</v>
      </c>
      <c r="L13">
        <f t="shared" si="8"/>
        <v>187</v>
      </c>
      <c r="M13">
        <f t="shared" si="9"/>
        <v>5.666666666666667</v>
      </c>
      <c r="N13">
        <v>0</v>
      </c>
      <c r="O13">
        <v>1</v>
      </c>
      <c r="P13">
        <v>1</v>
      </c>
      <c r="Q13">
        <v>0</v>
      </c>
      <c r="R13">
        <f>'[1]ECSS_E60-30 free'!$E9</f>
        <v>0</v>
      </c>
      <c r="S13">
        <v>1</v>
      </c>
      <c r="T13">
        <f t="shared" si="10"/>
        <v>0</v>
      </c>
      <c r="U13">
        <f>'[1]ECSS_E60-30 free'!$F9</f>
        <v>1</v>
      </c>
      <c r="V13">
        <v>1</v>
      </c>
      <c r="W13">
        <f t="shared" si="11"/>
        <v>0</v>
      </c>
      <c r="X13">
        <f t="shared" si="12"/>
        <v>1</v>
      </c>
      <c r="Y13">
        <f>'[1]ECSS_E60-30 free'!$D9</f>
        <v>0</v>
      </c>
      <c r="Z13">
        <f>'[1]ECSS_E60-30 free'!$G9</f>
        <v>1</v>
      </c>
      <c r="AA13">
        <f>'[1]ECSS_E60-30 free'!$H9</f>
        <v>1</v>
      </c>
      <c r="AB13">
        <f>'[1]ECSS_E60-30 free'!$I9</f>
        <v>1</v>
      </c>
      <c r="AC13">
        <v>1</v>
      </c>
      <c r="AD13">
        <f>'[1]ECSS_E60-30 free'!$J9</f>
        <v>1</v>
      </c>
      <c r="AE13">
        <v>1</v>
      </c>
      <c r="AF13">
        <f t="shared" si="13"/>
        <v>4</v>
      </c>
      <c r="AG13">
        <f>'[1]ECSS_E60-30 free'!$K9</f>
        <v>1</v>
      </c>
      <c r="AH13">
        <f t="shared" si="14"/>
        <v>1</v>
      </c>
      <c r="AI13">
        <f>'[1]ECSS_E60-30 free'!$L9</f>
        <v>0</v>
      </c>
      <c r="AJ13">
        <v>1</v>
      </c>
      <c r="AK13">
        <f t="shared" si="15"/>
        <v>1</v>
      </c>
      <c r="AL13">
        <v>0</v>
      </c>
      <c r="AM13">
        <f>'[1]ECSS_E60-30 free'!$M9</f>
        <v>0</v>
      </c>
      <c r="AN13">
        <v>1</v>
      </c>
      <c r="AO13">
        <f>'[1]ECSS_E60-30 free'!$N9</f>
        <v>1</v>
      </c>
      <c r="AP13">
        <v>1</v>
      </c>
      <c r="AQ13">
        <v>1</v>
      </c>
      <c r="AR13">
        <v>1</v>
      </c>
      <c r="AS13">
        <f>'[1]ECSS_E60-30 free'!$O9</f>
        <v>1</v>
      </c>
      <c r="AT13">
        <v>1</v>
      </c>
      <c r="AU13">
        <f t="shared" si="16"/>
        <v>-0.98727272727270332</v>
      </c>
      <c r="AV13">
        <f t="shared" si="17"/>
        <v>21.595151515151517</v>
      </c>
      <c r="AW13">
        <f t="shared" si="18"/>
        <v>16.623030303030301</v>
      </c>
      <c r="AX13">
        <f t="shared" si="19"/>
        <v>21.759999999999998</v>
      </c>
      <c r="AY13">
        <v>1</v>
      </c>
      <c r="AZ13">
        <v>1</v>
      </c>
      <c r="BA13">
        <v>1</v>
      </c>
      <c r="BB13">
        <v>9</v>
      </c>
      <c r="BG13">
        <f t="shared" si="20"/>
        <v>121.21212121212122</v>
      </c>
      <c r="BH13" s="10">
        <f t="shared" si="21"/>
        <v>1.1458333333333333E-4</v>
      </c>
    </row>
    <row r="14" spans="1:74" ht="58">
      <c r="A14" s="2">
        <v>9</v>
      </c>
      <c r="B14" s="2" t="s">
        <v>269</v>
      </c>
      <c r="D14">
        <v>1</v>
      </c>
      <c r="E14">
        <v>1</v>
      </c>
      <c r="F14">
        <f t="shared" si="3"/>
        <v>1</v>
      </c>
      <c r="G14">
        <f t="shared" si="4"/>
        <v>22</v>
      </c>
      <c r="H14">
        <f t="shared" si="5"/>
        <v>22</v>
      </c>
      <c r="I14">
        <f t="shared" si="6"/>
        <v>125</v>
      </c>
      <c r="J14">
        <f>'[1]ECSS_E60-30 free'!$C10</f>
        <v>44</v>
      </c>
      <c r="K14">
        <f t="shared" si="7"/>
        <v>2</v>
      </c>
      <c r="L14">
        <f t="shared" si="8"/>
        <v>123</v>
      </c>
      <c r="M14">
        <f t="shared" si="9"/>
        <v>5.5909090909090908</v>
      </c>
      <c r="N14">
        <v>0</v>
      </c>
      <c r="O14">
        <v>1</v>
      </c>
      <c r="P14">
        <v>1</v>
      </c>
      <c r="Q14">
        <v>0</v>
      </c>
      <c r="R14">
        <f>'[1]ECSS_E60-30 free'!$E10</f>
        <v>0</v>
      </c>
      <c r="S14">
        <v>1</v>
      </c>
      <c r="T14">
        <f t="shared" si="10"/>
        <v>0</v>
      </c>
      <c r="U14">
        <f>'[1]ECSS_E60-30 free'!$F10</f>
        <v>1</v>
      </c>
      <c r="V14">
        <v>1</v>
      </c>
      <c r="W14">
        <f t="shared" si="11"/>
        <v>0</v>
      </c>
      <c r="X14">
        <f t="shared" si="12"/>
        <v>1</v>
      </c>
      <c r="Y14">
        <f>'[1]ECSS_E60-30 free'!$D10</f>
        <v>1</v>
      </c>
      <c r="Z14">
        <f>'[1]ECSS_E60-30 free'!$G10</f>
        <v>1</v>
      </c>
      <c r="AA14">
        <f>'[1]ECSS_E60-30 free'!$H10</f>
        <v>1</v>
      </c>
      <c r="AB14">
        <f>'[1]ECSS_E60-30 free'!$I10</f>
        <v>1</v>
      </c>
      <c r="AC14">
        <v>1</v>
      </c>
      <c r="AD14">
        <f>'[1]ECSS_E60-30 free'!$J10</f>
        <v>1</v>
      </c>
      <c r="AE14">
        <v>1</v>
      </c>
      <c r="AF14">
        <f t="shared" si="13"/>
        <v>2</v>
      </c>
      <c r="AG14">
        <f>'[1]ECSS_E60-30 free'!$K10</f>
        <v>1</v>
      </c>
      <c r="AH14">
        <f t="shared" si="14"/>
        <v>1</v>
      </c>
      <c r="AI14">
        <f>'[1]ECSS_E60-30 free'!$L10</f>
        <v>0</v>
      </c>
      <c r="AJ14">
        <v>1</v>
      </c>
      <c r="AK14">
        <f t="shared" si="15"/>
        <v>1</v>
      </c>
      <c r="AL14">
        <v>1</v>
      </c>
      <c r="AM14">
        <f>'[1]ECSS_E60-30 free'!$M10</f>
        <v>1</v>
      </c>
      <c r="AN14">
        <v>1</v>
      </c>
      <c r="AO14">
        <f>'[1]ECSS_E60-30 free'!$N10</f>
        <v>1</v>
      </c>
      <c r="AP14">
        <v>1</v>
      </c>
      <c r="AQ14">
        <v>1</v>
      </c>
      <c r="AR14">
        <v>1</v>
      </c>
      <c r="AS14">
        <f>'[1]ECSS_E60-30 free'!$O10</f>
        <v>1</v>
      </c>
      <c r="AT14">
        <v>1</v>
      </c>
      <c r="AU14">
        <f t="shared" si="16"/>
        <v>15.305000000000021</v>
      </c>
      <c r="AV14">
        <f t="shared" si="17"/>
        <v>16.59</v>
      </c>
      <c r="AW14">
        <f t="shared" si="18"/>
        <v>15.729090909090903</v>
      </c>
      <c r="AX14">
        <f t="shared" si="19"/>
        <v>15.903181818181814</v>
      </c>
      <c r="AY14">
        <v>0</v>
      </c>
      <c r="AZ14">
        <v>1</v>
      </c>
      <c r="BA14">
        <v>1</v>
      </c>
      <c r="BB14">
        <v>7</v>
      </c>
      <c r="BG14">
        <f t="shared" si="20"/>
        <v>90.909090909090907</v>
      </c>
      <c r="BH14" s="10">
        <f t="shared" si="21"/>
        <v>7.6388888888888887E-5</v>
      </c>
    </row>
    <row r="15" spans="1:74" ht="43.5">
      <c r="A15" s="2">
        <v>10</v>
      </c>
      <c r="B15" s="2" t="s">
        <v>270</v>
      </c>
      <c r="D15">
        <v>1</v>
      </c>
      <c r="E15">
        <v>1</v>
      </c>
      <c r="F15">
        <f t="shared" si="3"/>
        <v>1</v>
      </c>
      <c r="G15">
        <f t="shared" si="4"/>
        <v>15</v>
      </c>
      <c r="H15">
        <f t="shared" si="5"/>
        <v>15</v>
      </c>
      <c r="I15">
        <f t="shared" si="6"/>
        <v>93</v>
      </c>
      <c r="J15">
        <f>'[1]ECSS_E60-30 free'!$C11</f>
        <v>33</v>
      </c>
      <c r="K15">
        <f t="shared" si="7"/>
        <v>2.2000000000000002</v>
      </c>
      <c r="L15">
        <f t="shared" si="8"/>
        <v>92</v>
      </c>
      <c r="M15">
        <f t="shared" si="9"/>
        <v>6.1333333333333337</v>
      </c>
      <c r="N15">
        <v>0</v>
      </c>
      <c r="O15">
        <v>1</v>
      </c>
      <c r="P15">
        <v>1</v>
      </c>
      <c r="Q15">
        <v>0</v>
      </c>
      <c r="R15">
        <f>'[1]ECSS_E60-30 free'!$E11</f>
        <v>1</v>
      </c>
      <c r="S15">
        <v>1</v>
      </c>
      <c r="T15">
        <f t="shared" si="10"/>
        <v>0</v>
      </c>
      <c r="U15">
        <f>'[1]ECSS_E60-30 free'!$F11</f>
        <v>1</v>
      </c>
      <c r="V15">
        <v>1</v>
      </c>
      <c r="W15">
        <f t="shared" si="11"/>
        <v>0</v>
      </c>
      <c r="X15">
        <f t="shared" si="12"/>
        <v>1</v>
      </c>
      <c r="Y15">
        <f>'[1]ECSS_E60-30 free'!$D11</f>
        <v>1</v>
      </c>
      <c r="Z15">
        <f>'[1]ECSS_E60-30 free'!$G11</f>
        <v>1</v>
      </c>
      <c r="AA15">
        <f>'[1]ECSS_E60-30 free'!$H11</f>
        <v>1</v>
      </c>
      <c r="AB15">
        <f>'[1]ECSS_E60-30 free'!$I11</f>
        <v>1</v>
      </c>
      <c r="AC15">
        <v>1</v>
      </c>
      <c r="AD15">
        <f>'[1]ECSS_E60-30 free'!$J11</f>
        <v>1</v>
      </c>
      <c r="AE15">
        <v>1</v>
      </c>
      <c r="AF15">
        <f t="shared" si="13"/>
        <v>1</v>
      </c>
      <c r="AG15">
        <f>'[1]ECSS_E60-30 free'!$K11</f>
        <v>1</v>
      </c>
      <c r="AH15">
        <f t="shared" si="14"/>
        <v>1</v>
      </c>
      <c r="AI15">
        <f>'[1]ECSS_E60-30 free'!$L11</f>
        <v>1</v>
      </c>
      <c r="AJ15">
        <v>1</v>
      </c>
      <c r="AK15">
        <f t="shared" si="15"/>
        <v>1</v>
      </c>
      <c r="AL15">
        <v>1</v>
      </c>
      <c r="AM15">
        <f>'[1]ECSS_E60-30 free'!$M11</f>
        <v>1</v>
      </c>
      <c r="AN15">
        <v>1</v>
      </c>
      <c r="AO15">
        <f>'[1]ECSS_E60-30 free'!$N11</f>
        <v>1</v>
      </c>
      <c r="AP15">
        <v>1</v>
      </c>
      <c r="AQ15">
        <v>1</v>
      </c>
      <c r="AR15">
        <v>1</v>
      </c>
      <c r="AS15">
        <f>'[1]ECSS_E60-30 free'!$O11</f>
        <v>1</v>
      </c>
      <c r="AT15">
        <v>1</v>
      </c>
      <c r="AU15">
        <f t="shared" si="16"/>
        <v>5.4900000000000055</v>
      </c>
      <c r="AV15">
        <f t="shared" si="17"/>
        <v>16.220000000000006</v>
      </c>
      <c r="AW15">
        <f t="shared" si="18"/>
        <v>18.290666666666663</v>
      </c>
      <c r="AX15">
        <f t="shared" si="19"/>
        <v>14.958000000000006</v>
      </c>
      <c r="AY15">
        <v>1</v>
      </c>
      <c r="AZ15">
        <v>1</v>
      </c>
      <c r="BA15">
        <v>1</v>
      </c>
      <c r="BB15">
        <v>6</v>
      </c>
      <c r="BG15">
        <f t="shared" si="20"/>
        <v>66.666666666666671</v>
      </c>
      <c r="BH15" s="10">
        <f t="shared" si="21"/>
        <v>5.208333333333333E-5</v>
      </c>
    </row>
    <row r="16" spans="1:74" ht="72.5">
      <c r="A16" s="2">
        <v>11</v>
      </c>
      <c r="B16" s="2" t="s">
        <v>271</v>
      </c>
      <c r="D16">
        <v>1</v>
      </c>
      <c r="E16">
        <v>1</v>
      </c>
      <c r="F16">
        <f t="shared" si="3"/>
        <v>1</v>
      </c>
      <c r="G16">
        <f t="shared" si="4"/>
        <v>26</v>
      </c>
      <c r="H16">
        <f t="shared" si="5"/>
        <v>26</v>
      </c>
      <c r="I16">
        <f t="shared" si="6"/>
        <v>153</v>
      </c>
      <c r="J16">
        <f>'[1]ECSS_E60-30 free'!$C12</f>
        <v>57</v>
      </c>
      <c r="K16">
        <f t="shared" si="7"/>
        <v>2.1923076923076925</v>
      </c>
      <c r="L16">
        <f t="shared" si="8"/>
        <v>149</v>
      </c>
      <c r="M16">
        <f t="shared" si="9"/>
        <v>5.7307692307692308</v>
      </c>
      <c r="N16">
        <v>0</v>
      </c>
      <c r="O16">
        <v>1</v>
      </c>
      <c r="P16">
        <v>1</v>
      </c>
      <c r="Q16">
        <v>0</v>
      </c>
      <c r="R16">
        <f>'[1]ECSS_E60-30 free'!$E12</f>
        <v>1</v>
      </c>
      <c r="S16">
        <v>1</v>
      </c>
      <c r="T16">
        <f t="shared" si="10"/>
        <v>0</v>
      </c>
      <c r="U16">
        <f>'[1]ECSS_E60-30 free'!$F12</f>
        <v>1</v>
      </c>
      <c r="V16">
        <v>1</v>
      </c>
      <c r="W16">
        <f t="shared" si="11"/>
        <v>0</v>
      </c>
      <c r="X16">
        <f t="shared" si="12"/>
        <v>1</v>
      </c>
      <c r="Y16">
        <f>'[1]ECSS_E60-30 free'!$D12</f>
        <v>1</v>
      </c>
      <c r="Z16">
        <f>'[1]ECSS_E60-30 free'!$G12</f>
        <v>1</v>
      </c>
      <c r="AA16">
        <f>'[1]ECSS_E60-30 free'!$H12</f>
        <v>1</v>
      </c>
      <c r="AB16">
        <f>'[1]ECSS_E60-30 free'!$I12</f>
        <v>1</v>
      </c>
      <c r="AC16">
        <v>1</v>
      </c>
      <c r="AD16">
        <f>'[1]ECSS_E60-30 free'!$J12</f>
        <v>1</v>
      </c>
      <c r="AE16">
        <v>1</v>
      </c>
      <c r="AF16">
        <f t="shared" si="13"/>
        <v>4</v>
      </c>
      <c r="AG16">
        <f>'[1]ECSS_E60-30 free'!$K12</f>
        <v>1</v>
      </c>
      <c r="AH16">
        <f t="shared" si="14"/>
        <v>1</v>
      </c>
      <c r="AI16">
        <f>'[1]ECSS_E60-30 free'!$L12</f>
        <v>0</v>
      </c>
      <c r="AJ16">
        <v>0</v>
      </c>
      <c r="AK16">
        <f t="shared" si="15"/>
        <v>1</v>
      </c>
      <c r="AL16">
        <v>1</v>
      </c>
      <c r="AM16">
        <f>'[1]ECSS_E60-30 free'!$M12</f>
        <v>1</v>
      </c>
      <c r="AN16">
        <v>1</v>
      </c>
      <c r="AO16">
        <f>'[1]ECSS_E60-30 free'!$N12</f>
        <v>1</v>
      </c>
      <c r="AP16">
        <v>1</v>
      </c>
      <c r="AQ16">
        <v>1</v>
      </c>
      <c r="AR16">
        <v>1</v>
      </c>
      <c r="AS16">
        <f>'[1]ECSS_E60-30 free'!$O12</f>
        <v>1</v>
      </c>
      <c r="AT16">
        <v>1</v>
      </c>
      <c r="AU16">
        <f t="shared" si="16"/>
        <v>-5.0242307692307513</v>
      </c>
      <c r="AV16">
        <f t="shared" si="17"/>
        <v>20.419230769230769</v>
      </c>
      <c r="AW16">
        <f t="shared" si="18"/>
        <v>16.758461538461535</v>
      </c>
      <c r="AX16">
        <f t="shared" si="19"/>
        <v>18.561923076923073</v>
      </c>
      <c r="AY16">
        <v>1</v>
      </c>
      <c r="AZ16">
        <v>1</v>
      </c>
      <c r="BA16">
        <v>1</v>
      </c>
      <c r="BB16">
        <v>10</v>
      </c>
      <c r="BG16">
        <f t="shared" si="20"/>
        <v>153.84615384615387</v>
      </c>
      <c r="BH16" s="10">
        <f t="shared" si="21"/>
        <v>9.0277777777777787E-5</v>
      </c>
    </row>
    <row r="17" spans="1:60" ht="29">
      <c r="A17" s="2">
        <v>12</v>
      </c>
      <c r="B17" s="2" t="s">
        <v>272</v>
      </c>
      <c r="D17">
        <v>1</v>
      </c>
      <c r="E17">
        <v>1</v>
      </c>
      <c r="F17">
        <f t="shared" si="3"/>
        <v>1</v>
      </c>
      <c r="G17">
        <f t="shared" si="4"/>
        <v>11</v>
      </c>
      <c r="H17">
        <f t="shared" si="5"/>
        <v>11</v>
      </c>
      <c r="I17">
        <f t="shared" si="6"/>
        <v>49</v>
      </c>
      <c r="J17">
        <f>'[1]ECSS_E60-30 free'!$C13</f>
        <v>17</v>
      </c>
      <c r="K17">
        <f t="shared" si="7"/>
        <v>1.5454545454545454</v>
      </c>
      <c r="L17">
        <f t="shared" si="8"/>
        <v>48</v>
      </c>
      <c r="M17">
        <f t="shared" si="9"/>
        <v>4.3636363636363633</v>
      </c>
      <c r="N17">
        <v>1</v>
      </c>
      <c r="O17">
        <v>1</v>
      </c>
      <c r="P17">
        <v>0</v>
      </c>
      <c r="Q17">
        <v>0</v>
      </c>
      <c r="R17">
        <f>'[1]ECSS_E60-30 free'!$E13</f>
        <v>1</v>
      </c>
      <c r="S17">
        <v>1</v>
      </c>
      <c r="T17">
        <f t="shared" si="10"/>
        <v>0</v>
      </c>
      <c r="U17">
        <f>'[1]ECSS_E60-30 free'!$F13</f>
        <v>1</v>
      </c>
      <c r="V17">
        <v>1</v>
      </c>
      <c r="W17">
        <f t="shared" si="11"/>
        <v>0</v>
      </c>
      <c r="X17">
        <f t="shared" si="12"/>
        <v>1</v>
      </c>
      <c r="Y17">
        <f>'[1]ECSS_E60-30 free'!$D13</f>
        <v>1</v>
      </c>
      <c r="Z17">
        <f>'[1]ECSS_E60-30 free'!$G13</f>
        <v>1</v>
      </c>
      <c r="AA17">
        <f>'[1]ECSS_E60-30 free'!$H13</f>
        <v>1</v>
      </c>
      <c r="AB17">
        <f>'[1]ECSS_E60-30 free'!$I13</f>
        <v>1</v>
      </c>
      <c r="AC17">
        <v>1</v>
      </c>
      <c r="AD17">
        <f>'[1]ECSS_E60-30 free'!$J13</f>
        <v>1</v>
      </c>
      <c r="AE17">
        <v>1</v>
      </c>
      <c r="AF17">
        <f t="shared" si="13"/>
        <v>1</v>
      </c>
      <c r="AG17">
        <f>'[1]ECSS_E60-30 free'!$K13</f>
        <v>1</v>
      </c>
      <c r="AH17">
        <f t="shared" si="14"/>
        <v>1</v>
      </c>
      <c r="AI17">
        <f>'[1]ECSS_E60-30 free'!$L13</f>
        <v>1</v>
      </c>
      <c r="AJ17">
        <v>1</v>
      </c>
      <c r="AK17">
        <f t="shared" si="15"/>
        <v>1</v>
      </c>
      <c r="AL17">
        <v>1</v>
      </c>
      <c r="AM17">
        <f>'[1]ECSS_E60-30 free'!$M13</f>
        <v>1</v>
      </c>
      <c r="AN17">
        <v>1</v>
      </c>
      <c r="AO17">
        <f>'[1]ECSS_E60-30 free'!$N13</f>
        <v>1</v>
      </c>
      <c r="AP17">
        <v>1</v>
      </c>
      <c r="AQ17">
        <v>1</v>
      </c>
      <c r="AR17">
        <v>1</v>
      </c>
      <c r="AS17">
        <f>'[1]ECSS_E60-30 free'!$O13</f>
        <v>1</v>
      </c>
      <c r="AT17">
        <v>1</v>
      </c>
      <c r="AU17">
        <f t="shared" si="16"/>
        <v>64.924545454545495</v>
      </c>
      <c r="AV17">
        <f t="shared" si="17"/>
        <v>6.9363636363636374</v>
      </c>
      <c r="AW17">
        <f t="shared" si="18"/>
        <v>7.1672727272727208</v>
      </c>
      <c r="AX17">
        <f t="shared" si="19"/>
        <v>4.6227272727272712</v>
      </c>
      <c r="AY17">
        <v>1</v>
      </c>
      <c r="AZ17">
        <v>1</v>
      </c>
      <c r="BA17">
        <v>1</v>
      </c>
      <c r="BB17">
        <v>1</v>
      </c>
      <c r="BG17">
        <f t="shared" si="20"/>
        <v>90.909090909090907</v>
      </c>
      <c r="BH17" s="10">
        <f t="shared" si="21"/>
        <v>3.8194444444444444E-5</v>
      </c>
    </row>
    <row r="18" spans="1:60" ht="29">
      <c r="A18" s="2">
        <v>13</v>
      </c>
      <c r="B18" s="2" t="s">
        <v>273</v>
      </c>
      <c r="D18">
        <v>1</v>
      </c>
      <c r="E18">
        <v>1</v>
      </c>
      <c r="F18">
        <f t="shared" si="3"/>
        <v>1</v>
      </c>
      <c r="G18">
        <f t="shared" si="4"/>
        <v>11</v>
      </c>
      <c r="H18">
        <f t="shared" si="5"/>
        <v>11</v>
      </c>
      <c r="I18">
        <f t="shared" si="6"/>
        <v>50</v>
      </c>
      <c r="J18">
        <f>'[1]ECSS_E60-30 free'!$C14</f>
        <v>16</v>
      </c>
      <c r="K18">
        <f t="shared" si="7"/>
        <v>1.4545454545454546</v>
      </c>
      <c r="L18">
        <f t="shared" si="8"/>
        <v>49</v>
      </c>
      <c r="M18">
        <f t="shared" si="9"/>
        <v>4.4545454545454541</v>
      </c>
      <c r="N18">
        <v>1</v>
      </c>
      <c r="O18">
        <v>1</v>
      </c>
      <c r="P18">
        <v>0</v>
      </c>
      <c r="Q18">
        <v>0</v>
      </c>
      <c r="R18">
        <f>'[1]ECSS_E60-30 free'!$E14</f>
        <v>1</v>
      </c>
      <c r="S18">
        <v>1</v>
      </c>
      <c r="T18">
        <f t="shared" si="10"/>
        <v>0</v>
      </c>
      <c r="U18">
        <f>'[1]ECSS_E60-30 free'!$F14</f>
        <v>1</v>
      </c>
      <c r="V18">
        <v>1</v>
      </c>
      <c r="W18">
        <f t="shared" si="11"/>
        <v>0</v>
      </c>
      <c r="X18">
        <f t="shared" si="12"/>
        <v>1</v>
      </c>
      <c r="Y18">
        <f>'[1]ECSS_E60-30 free'!$D14</f>
        <v>1</v>
      </c>
      <c r="Z18">
        <f>'[1]ECSS_E60-30 free'!$G14</f>
        <v>1</v>
      </c>
      <c r="AA18">
        <f>'[1]ECSS_E60-30 free'!$H14</f>
        <v>1</v>
      </c>
      <c r="AB18">
        <f>'[1]ECSS_E60-30 free'!$I14</f>
        <v>1</v>
      </c>
      <c r="AC18">
        <v>1</v>
      </c>
      <c r="AD18">
        <f>'[1]ECSS_E60-30 free'!$J14</f>
        <v>1</v>
      </c>
      <c r="AE18">
        <v>1</v>
      </c>
      <c r="AF18">
        <f t="shared" si="13"/>
        <v>1</v>
      </c>
      <c r="AG18">
        <f>'[1]ECSS_E60-30 free'!$K14</f>
        <v>1</v>
      </c>
      <c r="AH18">
        <f t="shared" si="14"/>
        <v>1</v>
      </c>
      <c r="AI18">
        <f>'[1]ECSS_E60-30 free'!$L14</f>
        <v>1</v>
      </c>
      <c r="AJ18">
        <v>1</v>
      </c>
      <c r="AK18">
        <f t="shared" si="15"/>
        <v>1</v>
      </c>
      <c r="AL18">
        <v>1</v>
      </c>
      <c r="AM18">
        <f>'[1]ECSS_E60-30 free'!$M14</f>
        <v>1</v>
      </c>
      <c r="AN18">
        <v>1</v>
      </c>
      <c r="AO18">
        <f>'[1]ECSS_E60-30 free'!$N14</f>
        <v>1</v>
      </c>
      <c r="AP18">
        <v>1</v>
      </c>
      <c r="AQ18">
        <v>1</v>
      </c>
      <c r="AR18">
        <v>1</v>
      </c>
      <c r="AS18">
        <f>'[1]ECSS_E60-30 free'!$O14</f>
        <v>1</v>
      </c>
      <c r="AT18">
        <v>1</v>
      </c>
      <c r="AU18">
        <f t="shared" si="16"/>
        <v>72.615454545454554</v>
      </c>
      <c r="AV18">
        <f t="shared" si="17"/>
        <v>5.8636363636363633</v>
      </c>
      <c r="AW18">
        <f t="shared" si="18"/>
        <v>7.7018181818181759</v>
      </c>
      <c r="AX18">
        <f t="shared" si="19"/>
        <v>5.0509090909090908</v>
      </c>
      <c r="AY18">
        <v>1</v>
      </c>
      <c r="AZ18">
        <v>1</v>
      </c>
      <c r="BA18">
        <v>1</v>
      </c>
      <c r="BB18">
        <v>0</v>
      </c>
      <c r="BG18">
        <f t="shared" si="20"/>
        <v>90.909090909090907</v>
      </c>
      <c r="BH18" s="10">
        <f t="shared" si="21"/>
        <v>3.8194444444444444E-5</v>
      </c>
    </row>
    <row r="19" spans="1:60" ht="72.5">
      <c r="A19" s="2">
        <v>14</v>
      </c>
      <c r="B19" s="2" t="s">
        <v>274</v>
      </c>
      <c r="D19">
        <v>1</v>
      </c>
      <c r="E19">
        <v>1</v>
      </c>
      <c r="F19">
        <f t="shared" si="3"/>
        <v>1</v>
      </c>
      <c r="G19">
        <f t="shared" si="4"/>
        <v>25</v>
      </c>
      <c r="H19">
        <f t="shared" si="5"/>
        <v>25</v>
      </c>
      <c r="I19">
        <f t="shared" si="6"/>
        <v>128</v>
      </c>
      <c r="J19">
        <f>'[1]ECSS_E60-30 free'!$C15</f>
        <v>44</v>
      </c>
      <c r="K19">
        <f t="shared" si="7"/>
        <v>1.76</v>
      </c>
      <c r="L19">
        <f t="shared" si="8"/>
        <v>127</v>
      </c>
      <c r="M19">
        <f t="shared" si="9"/>
        <v>5.08</v>
      </c>
      <c r="N19">
        <v>0</v>
      </c>
      <c r="O19">
        <v>1</v>
      </c>
      <c r="P19">
        <v>1</v>
      </c>
      <c r="Q19" s="19">
        <v>1</v>
      </c>
      <c r="R19">
        <f>'[1]ECSS_E60-30 free'!$E15</f>
        <v>0</v>
      </c>
      <c r="S19">
        <v>1</v>
      </c>
      <c r="T19">
        <f t="shared" si="10"/>
        <v>0</v>
      </c>
      <c r="U19">
        <f>'[1]ECSS_E60-30 free'!$F15</f>
        <v>1</v>
      </c>
      <c r="V19">
        <v>1</v>
      </c>
      <c r="W19">
        <f t="shared" si="11"/>
        <v>0</v>
      </c>
      <c r="X19">
        <f t="shared" si="12"/>
        <v>1</v>
      </c>
      <c r="Y19">
        <f>'[1]ECSS_E60-30 free'!$D15</f>
        <v>0</v>
      </c>
      <c r="Z19">
        <f>'[1]ECSS_E60-30 free'!$G15</f>
        <v>1</v>
      </c>
      <c r="AA19">
        <f>'[1]ECSS_E60-30 free'!$H15</f>
        <v>1</v>
      </c>
      <c r="AB19">
        <f>'[1]ECSS_E60-30 free'!$I15</f>
        <v>1</v>
      </c>
      <c r="AC19">
        <v>1</v>
      </c>
      <c r="AD19">
        <f>'[1]ECSS_E60-30 free'!$J15</f>
        <v>1</v>
      </c>
      <c r="AE19">
        <v>1</v>
      </c>
      <c r="AF19">
        <f t="shared" si="13"/>
        <v>1</v>
      </c>
      <c r="AG19">
        <f>'[1]ECSS_E60-30 free'!$K15</f>
        <v>1</v>
      </c>
      <c r="AH19">
        <f t="shared" si="14"/>
        <v>1</v>
      </c>
      <c r="AI19">
        <f>'[1]ECSS_E60-30 free'!$L15</f>
        <v>0</v>
      </c>
      <c r="AJ19">
        <v>1</v>
      </c>
      <c r="AK19">
        <f t="shared" si="15"/>
        <v>1</v>
      </c>
      <c r="AL19">
        <v>1</v>
      </c>
      <c r="AM19">
        <f>'[1]ECSS_E60-30 free'!$M15</f>
        <v>1</v>
      </c>
      <c r="AN19">
        <v>1</v>
      </c>
      <c r="AO19">
        <f>'[1]ECSS_E60-30 free'!$N15</f>
        <v>1</v>
      </c>
      <c r="AP19">
        <v>1</v>
      </c>
      <c r="AQ19">
        <v>1</v>
      </c>
      <c r="AR19">
        <v>1</v>
      </c>
      <c r="AS19">
        <f>'[1]ECSS_E60-30 free'!$O15</f>
        <v>1</v>
      </c>
      <c r="AT19">
        <v>1</v>
      </c>
      <c r="AU19">
        <f t="shared" si="16"/>
        <v>32.564000000000021</v>
      </c>
      <c r="AV19">
        <f t="shared" si="17"/>
        <v>14.928000000000001</v>
      </c>
      <c r="AW19">
        <f t="shared" si="18"/>
        <v>12.886399999999995</v>
      </c>
      <c r="AX19">
        <f t="shared" si="19"/>
        <v>14.9968</v>
      </c>
      <c r="AY19">
        <v>0</v>
      </c>
      <c r="AZ19">
        <v>1</v>
      </c>
      <c r="BA19">
        <v>1</v>
      </c>
      <c r="BB19">
        <v>7</v>
      </c>
      <c r="BG19">
        <f t="shared" si="20"/>
        <v>40</v>
      </c>
      <c r="BH19" s="10">
        <f t="shared" si="21"/>
        <v>8.6805555555555545E-5</v>
      </c>
    </row>
    <row r="20" spans="1:60" ht="116">
      <c r="A20" s="2">
        <v>15</v>
      </c>
      <c r="B20" s="2" t="s">
        <v>275</v>
      </c>
      <c r="D20">
        <v>1</v>
      </c>
      <c r="E20">
        <v>1</v>
      </c>
      <c r="F20">
        <f t="shared" si="3"/>
        <v>4</v>
      </c>
      <c r="G20">
        <f t="shared" si="4"/>
        <v>36</v>
      </c>
      <c r="H20">
        <f t="shared" si="5"/>
        <v>9</v>
      </c>
      <c r="I20">
        <f t="shared" si="6"/>
        <v>200</v>
      </c>
      <c r="J20">
        <f>'[1]ECSS_E60-30 free'!$C16</f>
        <v>62</v>
      </c>
      <c r="K20">
        <f t="shared" si="7"/>
        <v>1.7222222222222223</v>
      </c>
      <c r="L20">
        <f t="shared" si="8"/>
        <v>191</v>
      </c>
      <c r="M20">
        <f t="shared" si="9"/>
        <v>5.3055555555555554</v>
      </c>
      <c r="N20">
        <v>1</v>
      </c>
      <c r="O20">
        <v>1</v>
      </c>
      <c r="P20">
        <v>0</v>
      </c>
      <c r="Q20">
        <v>1</v>
      </c>
      <c r="R20">
        <f>'[1]ECSS_E60-30 free'!$E16</f>
        <v>0</v>
      </c>
      <c r="S20">
        <v>1</v>
      </c>
      <c r="T20">
        <f t="shared" si="10"/>
        <v>0</v>
      </c>
      <c r="U20">
        <f>'[1]ECSS_E60-30 free'!$F16</f>
        <v>1</v>
      </c>
      <c r="V20">
        <v>1</v>
      </c>
      <c r="W20">
        <f t="shared" si="11"/>
        <v>0</v>
      </c>
      <c r="X20">
        <f t="shared" si="12"/>
        <v>1</v>
      </c>
      <c r="Y20">
        <f>'[1]ECSS_E60-30 free'!$D16</f>
        <v>0</v>
      </c>
      <c r="Z20">
        <f>'[1]ECSS_E60-30 free'!$G16</f>
        <v>0</v>
      </c>
      <c r="AA20">
        <f>'[1]ECSS_E60-30 free'!$H16</f>
        <v>1</v>
      </c>
      <c r="AB20">
        <f>'[1]ECSS_E60-30 free'!$I16</f>
        <v>1</v>
      </c>
      <c r="AC20">
        <v>1</v>
      </c>
      <c r="AD20">
        <f>'[1]ECSS_E60-30 free'!$J16</f>
        <v>1</v>
      </c>
      <c r="AE20">
        <v>1</v>
      </c>
      <c r="AF20">
        <f t="shared" si="13"/>
        <v>13</v>
      </c>
      <c r="AG20">
        <f>'[1]ECSS_E60-30 free'!$K16</f>
        <v>0</v>
      </c>
      <c r="AH20">
        <f t="shared" si="14"/>
        <v>1</v>
      </c>
      <c r="AI20">
        <f>'[1]ECSS_E60-30 free'!$L16</f>
        <v>0</v>
      </c>
      <c r="AJ20">
        <v>1</v>
      </c>
      <c r="AK20">
        <f t="shared" si="15"/>
        <v>0</v>
      </c>
      <c r="AL20">
        <v>1</v>
      </c>
      <c r="AM20">
        <f>'[1]ECSS_E60-30 free'!$M16</f>
        <v>1</v>
      </c>
      <c r="AN20">
        <v>0</v>
      </c>
      <c r="AO20">
        <f>'[1]ECSS_E60-30 free'!$N16</f>
        <v>1</v>
      </c>
      <c r="AP20">
        <v>1</v>
      </c>
      <c r="AQ20">
        <v>1</v>
      </c>
      <c r="AR20">
        <v>0</v>
      </c>
      <c r="AS20">
        <f>'[1]ECSS_E60-30 free'!$O16</f>
        <v>1</v>
      </c>
      <c r="AT20">
        <v>1</v>
      </c>
      <c r="AU20">
        <f t="shared" si="16"/>
        <v>52.000000000000021</v>
      </c>
      <c r="AV20">
        <f t="shared" si="17"/>
        <v>8.2422222222222246</v>
      </c>
      <c r="AW20">
        <f t="shared" si="18"/>
        <v>12.107777777777777</v>
      </c>
      <c r="AX20">
        <f t="shared" si="19"/>
        <v>8.0591666666666661</v>
      </c>
      <c r="AY20">
        <v>0</v>
      </c>
      <c r="AZ20">
        <v>1</v>
      </c>
      <c r="BA20">
        <v>1</v>
      </c>
      <c r="BB20">
        <v>9</v>
      </c>
      <c r="BG20">
        <f t="shared" si="20"/>
        <v>361.11111111111109</v>
      </c>
      <c r="BH20" s="10">
        <f t="shared" si="21"/>
        <v>1.25E-4</v>
      </c>
    </row>
    <row r="21" spans="1:60" ht="43.5">
      <c r="A21" s="2">
        <v>16</v>
      </c>
      <c r="B21" s="2" t="s">
        <v>276</v>
      </c>
      <c r="D21">
        <v>1</v>
      </c>
      <c r="E21">
        <v>1</v>
      </c>
      <c r="F21">
        <f t="shared" si="3"/>
        <v>1</v>
      </c>
      <c r="G21">
        <f t="shared" si="4"/>
        <v>16</v>
      </c>
      <c r="H21">
        <f t="shared" si="5"/>
        <v>16</v>
      </c>
      <c r="I21">
        <f t="shared" si="6"/>
        <v>73</v>
      </c>
      <c r="J21">
        <f>'[1]ECSS_E60-30 free'!$C17</f>
        <v>27</v>
      </c>
      <c r="K21">
        <f t="shared" si="7"/>
        <v>1.6875</v>
      </c>
      <c r="L21">
        <f t="shared" si="8"/>
        <v>72</v>
      </c>
      <c r="M21">
        <f t="shared" si="9"/>
        <v>4.5</v>
      </c>
      <c r="N21">
        <v>0</v>
      </c>
      <c r="O21">
        <v>1</v>
      </c>
      <c r="P21">
        <v>0</v>
      </c>
      <c r="Q21">
        <v>0</v>
      </c>
      <c r="R21">
        <f>'[1]ECSS_E60-30 free'!$E17</f>
        <v>1</v>
      </c>
      <c r="S21">
        <v>1</v>
      </c>
      <c r="T21">
        <f t="shared" si="10"/>
        <v>0</v>
      </c>
      <c r="U21">
        <f>'[1]ECSS_E60-30 free'!$F17</f>
        <v>1</v>
      </c>
      <c r="V21">
        <v>1</v>
      </c>
      <c r="W21">
        <f t="shared" si="11"/>
        <v>0</v>
      </c>
      <c r="X21">
        <f t="shared" si="12"/>
        <v>1</v>
      </c>
      <c r="Y21">
        <f>'[1]ECSS_E60-30 free'!$D17</f>
        <v>1</v>
      </c>
      <c r="Z21">
        <f>'[1]ECSS_E60-30 free'!$G17</f>
        <v>1</v>
      </c>
      <c r="AA21">
        <f>'[1]ECSS_E60-30 free'!$H17</f>
        <v>1</v>
      </c>
      <c r="AB21">
        <f>'[1]ECSS_E60-30 free'!$I17</f>
        <v>1</v>
      </c>
      <c r="AC21">
        <v>1</v>
      </c>
      <c r="AD21">
        <f>'[1]ECSS_E60-30 free'!$J17</f>
        <v>1</v>
      </c>
      <c r="AE21">
        <v>0</v>
      </c>
      <c r="AF21">
        <f t="shared" si="13"/>
        <v>1</v>
      </c>
      <c r="AG21">
        <f>'[1]ECSS_E60-30 free'!$K17</f>
        <v>1</v>
      </c>
      <c r="AH21">
        <f t="shared" si="14"/>
        <v>1</v>
      </c>
      <c r="AI21">
        <f>'[1]ECSS_E60-30 free'!$L17</f>
        <v>0</v>
      </c>
      <c r="AJ21">
        <v>1</v>
      </c>
      <c r="AK21">
        <f t="shared" si="15"/>
        <v>1</v>
      </c>
      <c r="AL21">
        <v>1</v>
      </c>
      <c r="AM21">
        <f>'[1]ECSS_E60-30 free'!$M17</f>
        <v>1</v>
      </c>
      <c r="AN21">
        <v>1</v>
      </c>
      <c r="AO21">
        <f>'[1]ECSS_E60-30 free'!$N17</f>
        <v>1</v>
      </c>
      <c r="AP21">
        <v>1</v>
      </c>
      <c r="AQ21">
        <v>1</v>
      </c>
      <c r="AR21">
        <v>1</v>
      </c>
      <c r="AS21">
        <f>'[1]ECSS_E60-30 free'!$O17</f>
        <v>1</v>
      </c>
      <c r="AT21">
        <v>1</v>
      </c>
      <c r="AU21">
        <f t="shared" si="16"/>
        <v>47.832500000000024</v>
      </c>
      <c r="AV21">
        <f t="shared" si="17"/>
        <v>10.562500000000004</v>
      </c>
      <c r="AW21">
        <f t="shared" si="18"/>
        <v>8.8099999999999987</v>
      </c>
      <c r="AX21">
        <f t="shared" si="19"/>
        <v>7.7650000000000006</v>
      </c>
      <c r="AY21">
        <v>0</v>
      </c>
      <c r="AZ21">
        <v>1</v>
      </c>
      <c r="BA21">
        <v>1</v>
      </c>
      <c r="BB21">
        <v>4</v>
      </c>
      <c r="BG21">
        <f t="shared" si="20"/>
        <v>62.5</v>
      </c>
      <c r="BH21" s="10">
        <f t="shared" si="21"/>
        <v>5.5555555555555558E-5</v>
      </c>
    </row>
    <row r="22" spans="1:60" ht="29">
      <c r="A22" s="2">
        <v>17</v>
      </c>
      <c r="B22" s="2" t="s">
        <v>277</v>
      </c>
      <c r="D22">
        <v>1</v>
      </c>
      <c r="E22">
        <v>1</v>
      </c>
      <c r="F22">
        <f t="shared" si="3"/>
        <v>1</v>
      </c>
      <c r="G22">
        <f t="shared" si="4"/>
        <v>10</v>
      </c>
      <c r="H22">
        <f t="shared" si="5"/>
        <v>10</v>
      </c>
      <c r="I22">
        <f t="shared" si="6"/>
        <v>61</v>
      </c>
      <c r="J22">
        <f>'[1]ECSS_E60-30 free'!$C18</f>
        <v>22</v>
      </c>
      <c r="K22">
        <f t="shared" si="7"/>
        <v>2.2000000000000002</v>
      </c>
      <c r="L22">
        <f t="shared" si="8"/>
        <v>58</v>
      </c>
      <c r="M22">
        <f t="shared" si="9"/>
        <v>5.8</v>
      </c>
      <c r="N22">
        <v>0</v>
      </c>
      <c r="O22">
        <v>1</v>
      </c>
      <c r="P22">
        <v>1</v>
      </c>
      <c r="Q22">
        <v>0</v>
      </c>
      <c r="R22">
        <f>'[1]ECSS_E60-30 free'!$E18</f>
        <v>1</v>
      </c>
      <c r="S22">
        <v>1</v>
      </c>
      <c r="T22">
        <f t="shared" si="10"/>
        <v>0</v>
      </c>
      <c r="U22">
        <f>'[1]ECSS_E60-30 free'!$F18</f>
        <v>1</v>
      </c>
      <c r="V22">
        <v>1</v>
      </c>
      <c r="W22">
        <f t="shared" si="11"/>
        <v>0</v>
      </c>
      <c r="X22">
        <f t="shared" si="12"/>
        <v>1</v>
      </c>
      <c r="Y22">
        <f>'[1]ECSS_E60-30 free'!$D18</f>
        <v>1</v>
      </c>
      <c r="Z22">
        <f>'[1]ECSS_E60-30 free'!$G18</f>
        <v>1</v>
      </c>
      <c r="AA22">
        <f>'[1]ECSS_E60-30 free'!$H18</f>
        <v>1</v>
      </c>
      <c r="AB22">
        <f>'[1]ECSS_E60-30 free'!$I18</f>
        <v>1</v>
      </c>
      <c r="AC22">
        <v>1</v>
      </c>
      <c r="AD22">
        <f>'[1]ECSS_E60-30 free'!$J18</f>
        <v>1</v>
      </c>
      <c r="AE22">
        <v>1</v>
      </c>
      <c r="AF22">
        <f t="shared" si="13"/>
        <v>3</v>
      </c>
      <c r="AG22">
        <f>'[1]ECSS_E60-30 free'!$K18</f>
        <v>1</v>
      </c>
      <c r="AH22">
        <f t="shared" si="14"/>
        <v>1</v>
      </c>
      <c r="AI22">
        <f>'[1]ECSS_E60-30 free'!$L18</f>
        <v>1</v>
      </c>
      <c r="AJ22">
        <v>1</v>
      </c>
      <c r="AK22">
        <f t="shared" si="15"/>
        <v>1</v>
      </c>
      <c r="AL22">
        <v>1</v>
      </c>
      <c r="AM22">
        <f>'[1]ECSS_E60-30 free'!$M18</f>
        <v>1</v>
      </c>
      <c r="AN22">
        <v>1</v>
      </c>
      <c r="AO22">
        <f>'[1]ECSS_E60-30 free'!$N18</f>
        <v>1</v>
      </c>
      <c r="AP22">
        <v>1</v>
      </c>
      <c r="AQ22">
        <v>1</v>
      </c>
      <c r="AR22">
        <v>1</v>
      </c>
      <c r="AS22">
        <f>'[1]ECSS_E60-30 free'!$O18</f>
        <v>1</v>
      </c>
      <c r="AT22">
        <v>1</v>
      </c>
      <c r="AU22">
        <f t="shared" si="16"/>
        <v>10.565000000000005</v>
      </c>
      <c r="AV22">
        <f t="shared" si="17"/>
        <v>14.270000000000007</v>
      </c>
      <c r="AW22">
        <f t="shared" si="18"/>
        <v>15.343999999999991</v>
      </c>
      <c r="AX22">
        <f t="shared" si="19"/>
        <v>10.887999999999998</v>
      </c>
      <c r="AY22">
        <v>1</v>
      </c>
      <c r="AZ22">
        <v>1</v>
      </c>
      <c r="BA22">
        <v>1</v>
      </c>
      <c r="BB22">
        <v>4</v>
      </c>
      <c r="BG22">
        <f t="shared" si="20"/>
        <v>300</v>
      </c>
      <c r="BH22" s="10">
        <f t="shared" si="21"/>
        <v>3.4722222222222222E-5</v>
      </c>
    </row>
    <row r="23" spans="1:60" ht="58">
      <c r="A23" s="2">
        <v>18</v>
      </c>
      <c r="B23" s="2" t="s">
        <v>278</v>
      </c>
      <c r="D23">
        <v>1</v>
      </c>
      <c r="E23">
        <v>0</v>
      </c>
      <c r="F23">
        <f t="shared" si="3"/>
        <v>1</v>
      </c>
      <c r="G23">
        <f t="shared" si="4"/>
        <v>21</v>
      </c>
      <c r="H23">
        <f t="shared" si="5"/>
        <v>21</v>
      </c>
      <c r="I23">
        <f t="shared" si="6"/>
        <v>115</v>
      </c>
      <c r="J23">
        <f>'[1]ECSS_E60-30 free'!$C19</f>
        <v>35</v>
      </c>
      <c r="K23">
        <f t="shared" si="7"/>
        <v>1.6666666666666667</v>
      </c>
      <c r="L23">
        <f t="shared" si="8"/>
        <v>114</v>
      </c>
      <c r="M23">
        <f t="shared" si="9"/>
        <v>5.4285714285714288</v>
      </c>
      <c r="N23">
        <v>0</v>
      </c>
      <c r="O23">
        <v>0</v>
      </c>
      <c r="P23">
        <v>0</v>
      </c>
      <c r="Q23">
        <v>0</v>
      </c>
      <c r="R23">
        <f>'[1]ECSS_E60-30 free'!$E19</f>
        <v>1</v>
      </c>
      <c r="S23">
        <v>1</v>
      </c>
      <c r="T23">
        <f t="shared" si="10"/>
        <v>0</v>
      </c>
      <c r="U23">
        <f>'[1]ECSS_E60-30 free'!$F19</f>
        <v>1</v>
      </c>
      <c r="V23">
        <v>1</v>
      </c>
      <c r="W23">
        <f t="shared" si="11"/>
        <v>0</v>
      </c>
      <c r="X23">
        <f t="shared" si="12"/>
        <v>1</v>
      </c>
      <c r="Y23">
        <f>'[1]ECSS_E60-30 free'!$D19</f>
        <v>1</v>
      </c>
      <c r="Z23">
        <f>'[1]ECSS_E60-30 free'!$G19</f>
        <v>1</v>
      </c>
      <c r="AA23">
        <f>'[1]ECSS_E60-30 free'!$H19</f>
        <v>1</v>
      </c>
      <c r="AB23">
        <f>'[1]ECSS_E60-30 free'!$I19</f>
        <v>1</v>
      </c>
      <c r="AC23">
        <v>1</v>
      </c>
      <c r="AD23">
        <f>'[1]ECSS_E60-30 free'!$J19</f>
        <v>1</v>
      </c>
      <c r="AE23">
        <v>1</v>
      </c>
      <c r="AF23">
        <f t="shared" si="13"/>
        <v>1</v>
      </c>
      <c r="AG23">
        <f>'[1]ECSS_E60-30 free'!$K19</f>
        <v>0</v>
      </c>
      <c r="AH23">
        <f t="shared" si="14"/>
        <v>1</v>
      </c>
      <c r="AI23">
        <f>'[1]ECSS_E60-30 free'!$L19</f>
        <v>0</v>
      </c>
      <c r="AJ23">
        <v>1</v>
      </c>
      <c r="AK23">
        <f t="shared" si="15"/>
        <v>1</v>
      </c>
      <c r="AL23">
        <v>1</v>
      </c>
      <c r="AM23">
        <f>'[1]ECSS_E60-30 free'!$M19</f>
        <v>0</v>
      </c>
      <c r="AN23">
        <v>1</v>
      </c>
      <c r="AO23">
        <f>'[1]ECSS_E60-30 free'!$N19</f>
        <v>1</v>
      </c>
      <c r="AP23">
        <v>1</v>
      </c>
      <c r="AQ23">
        <v>1</v>
      </c>
      <c r="AR23">
        <v>1</v>
      </c>
      <c r="AS23">
        <f>'[1]ECSS_E60-30 free'!$O19</f>
        <v>1</v>
      </c>
      <c r="AT23">
        <v>1</v>
      </c>
      <c r="AU23">
        <f t="shared" si="16"/>
        <v>44.52000000000001</v>
      </c>
      <c r="AV23">
        <f t="shared" si="17"/>
        <v>12.266666666666669</v>
      </c>
      <c r="AW23">
        <f t="shared" si="18"/>
        <v>14.710476190476189</v>
      </c>
      <c r="AX23">
        <f t="shared" si="19"/>
        <v>14.638571428571431</v>
      </c>
      <c r="AY23">
        <v>1</v>
      </c>
      <c r="AZ23">
        <v>1</v>
      </c>
      <c r="BA23">
        <v>1</v>
      </c>
      <c r="BB23">
        <v>6</v>
      </c>
      <c r="BG23">
        <f t="shared" si="20"/>
        <v>47.619047619047613</v>
      </c>
      <c r="BH23" s="10">
        <f t="shared" si="21"/>
        <v>7.2916666666666659E-5</v>
      </c>
    </row>
    <row r="24" spans="1:60" ht="58">
      <c r="A24" s="2">
        <v>19</v>
      </c>
      <c r="B24" s="2" t="s">
        <v>279</v>
      </c>
      <c r="D24">
        <v>1</v>
      </c>
      <c r="E24">
        <v>0</v>
      </c>
      <c r="F24">
        <f t="shared" si="3"/>
        <v>1</v>
      </c>
      <c r="G24">
        <f t="shared" si="4"/>
        <v>22</v>
      </c>
      <c r="H24">
        <f t="shared" si="5"/>
        <v>22</v>
      </c>
      <c r="I24">
        <f t="shared" si="6"/>
        <v>120</v>
      </c>
      <c r="J24">
        <f>'[1]ECSS_E60-30 free'!$C20</f>
        <v>41</v>
      </c>
      <c r="K24">
        <f t="shared" si="7"/>
        <v>1.8636363636363635</v>
      </c>
      <c r="L24">
        <f t="shared" si="8"/>
        <v>118</v>
      </c>
      <c r="M24">
        <f t="shared" si="9"/>
        <v>5.3636363636363633</v>
      </c>
      <c r="N24">
        <v>0</v>
      </c>
      <c r="O24">
        <v>0</v>
      </c>
      <c r="P24">
        <v>0</v>
      </c>
      <c r="Q24">
        <v>0</v>
      </c>
      <c r="R24">
        <f>'[1]ECSS_E60-30 free'!$E20</f>
        <v>1</v>
      </c>
      <c r="S24">
        <v>1</v>
      </c>
      <c r="T24">
        <f t="shared" si="10"/>
        <v>0</v>
      </c>
      <c r="U24">
        <f>'[1]ECSS_E60-30 free'!$F20</f>
        <v>1</v>
      </c>
      <c r="V24">
        <v>1</v>
      </c>
      <c r="W24">
        <f t="shared" si="11"/>
        <v>0</v>
      </c>
      <c r="X24">
        <f t="shared" si="12"/>
        <v>1</v>
      </c>
      <c r="Y24">
        <f>'[1]ECSS_E60-30 free'!$D20</f>
        <v>1</v>
      </c>
      <c r="Z24">
        <f>'[1]ECSS_E60-30 free'!$G20</f>
        <v>1</v>
      </c>
      <c r="AA24">
        <f>'[1]ECSS_E60-30 free'!$H20</f>
        <v>1</v>
      </c>
      <c r="AB24">
        <f>'[1]ECSS_E60-30 free'!$I20</f>
        <v>1</v>
      </c>
      <c r="AC24">
        <v>1</v>
      </c>
      <c r="AD24">
        <f>'[1]ECSS_E60-30 free'!$J20</f>
        <v>1</v>
      </c>
      <c r="AE24">
        <v>1</v>
      </c>
      <c r="AF24">
        <f t="shared" si="13"/>
        <v>2</v>
      </c>
      <c r="AG24">
        <f>'[1]ECSS_E60-30 free'!$K20</f>
        <v>1</v>
      </c>
      <c r="AH24">
        <f t="shared" si="14"/>
        <v>1</v>
      </c>
      <c r="AI24">
        <f>'[1]ECSS_E60-30 free'!$L20</f>
        <v>0</v>
      </c>
      <c r="AJ24">
        <v>1</v>
      </c>
      <c r="AK24">
        <f t="shared" si="15"/>
        <v>1</v>
      </c>
      <c r="AL24">
        <v>0</v>
      </c>
      <c r="AM24">
        <f>'[1]ECSS_E60-30 free'!$M20</f>
        <v>0</v>
      </c>
      <c r="AN24">
        <v>1</v>
      </c>
      <c r="AO24">
        <f>'[1]ECSS_E60-30 free'!$N20</f>
        <v>1</v>
      </c>
      <c r="AP24">
        <v>1</v>
      </c>
      <c r="AQ24">
        <v>1</v>
      </c>
      <c r="AR24">
        <v>1</v>
      </c>
      <c r="AS24">
        <f>'[1]ECSS_E60-30 free'!$O20</f>
        <v>1</v>
      </c>
      <c r="AT24">
        <v>1</v>
      </c>
      <c r="AU24">
        <f t="shared" si="16"/>
        <v>26.841363636363653</v>
      </c>
      <c r="AV24">
        <f t="shared" si="17"/>
        <v>14.980909090909091</v>
      </c>
      <c r="AW24">
        <f t="shared" si="18"/>
        <v>14.392727272727271</v>
      </c>
      <c r="AX24">
        <f t="shared" si="19"/>
        <v>14.832727272727276</v>
      </c>
      <c r="AY24">
        <v>1</v>
      </c>
      <c r="AZ24">
        <v>1</v>
      </c>
      <c r="BA24">
        <v>1</v>
      </c>
      <c r="BB24">
        <v>5</v>
      </c>
      <c r="BG24">
        <f t="shared" si="20"/>
        <v>90.909090909090907</v>
      </c>
      <c r="BH24" s="10">
        <f t="shared" si="21"/>
        <v>7.6388888888888887E-5</v>
      </c>
    </row>
    <row r="25" spans="1:60" ht="72.5">
      <c r="A25" s="2">
        <v>20</v>
      </c>
      <c r="B25" s="2" t="s">
        <v>280</v>
      </c>
      <c r="D25">
        <v>1</v>
      </c>
      <c r="E25">
        <v>1</v>
      </c>
      <c r="F25">
        <f t="shared" si="3"/>
        <v>1</v>
      </c>
      <c r="G25">
        <f t="shared" si="4"/>
        <v>28</v>
      </c>
      <c r="H25">
        <f t="shared" si="5"/>
        <v>28</v>
      </c>
      <c r="I25">
        <f t="shared" si="6"/>
        <v>137</v>
      </c>
      <c r="J25">
        <f>'[1]ECSS_E60-30 free'!$C21</f>
        <v>50</v>
      </c>
      <c r="K25">
        <f t="shared" si="7"/>
        <v>1.7857142857142858</v>
      </c>
      <c r="L25">
        <f t="shared" si="8"/>
        <v>135</v>
      </c>
      <c r="M25">
        <f t="shared" si="9"/>
        <v>4.8214285714285712</v>
      </c>
      <c r="N25">
        <v>1</v>
      </c>
      <c r="O25">
        <v>0</v>
      </c>
      <c r="P25">
        <v>0</v>
      </c>
      <c r="Q25">
        <v>1</v>
      </c>
      <c r="R25">
        <f>'[1]ECSS_E60-30 free'!$E21</f>
        <v>0</v>
      </c>
      <c r="S25">
        <v>1</v>
      </c>
      <c r="T25">
        <f t="shared" si="10"/>
        <v>0</v>
      </c>
      <c r="U25">
        <f>'[1]ECSS_E60-30 free'!$F21</f>
        <v>1</v>
      </c>
      <c r="V25">
        <v>1</v>
      </c>
      <c r="W25">
        <f t="shared" si="11"/>
        <v>0</v>
      </c>
      <c r="X25">
        <f t="shared" si="12"/>
        <v>1</v>
      </c>
      <c r="Y25">
        <f>'[1]ECSS_E60-30 free'!$D21</f>
        <v>0</v>
      </c>
      <c r="Z25">
        <f>'[1]ECSS_E60-30 free'!$G21</f>
        <v>1</v>
      </c>
      <c r="AA25">
        <f>'[1]ECSS_E60-30 free'!$H21</f>
        <v>1</v>
      </c>
      <c r="AB25">
        <f>'[1]ECSS_E60-30 free'!$I21</f>
        <v>1</v>
      </c>
      <c r="AC25">
        <v>1</v>
      </c>
      <c r="AD25">
        <f>'[1]ECSS_E60-30 free'!$J21</f>
        <v>1</v>
      </c>
      <c r="AE25">
        <v>1</v>
      </c>
      <c r="AF25">
        <f t="shared" si="13"/>
        <v>2</v>
      </c>
      <c r="AG25">
        <f>'[1]ECSS_E60-30 free'!$K21</f>
        <v>1</v>
      </c>
      <c r="AH25">
        <f t="shared" si="14"/>
        <v>1</v>
      </c>
      <c r="AI25">
        <f>'[1]ECSS_E60-30 free'!$L21</f>
        <v>1</v>
      </c>
      <c r="AJ25">
        <v>0</v>
      </c>
      <c r="AK25">
        <f t="shared" si="15"/>
        <v>1</v>
      </c>
      <c r="AL25">
        <v>1</v>
      </c>
      <c r="AM25">
        <f>'[1]ECSS_E60-30 free'!$M21</f>
        <v>0</v>
      </c>
      <c r="AN25">
        <v>1</v>
      </c>
      <c r="AO25">
        <f>'[1]ECSS_E60-30 free'!$N21</f>
        <v>0</v>
      </c>
      <c r="AP25">
        <v>1</v>
      </c>
      <c r="AQ25">
        <v>1</v>
      </c>
      <c r="AR25">
        <v>1</v>
      </c>
      <c r="AS25">
        <f>'[1]ECSS_E60-30 free'!$O21</f>
        <v>0</v>
      </c>
      <c r="AT25">
        <v>1</v>
      </c>
      <c r="AU25">
        <f t="shared" si="16"/>
        <v>27.343571428571455</v>
      </c>
      <c r="AV25">
        <f t="shared" si="17"/>
        <v>16.401428571428571</v>
      </c>
      <c r="AW25">
        <f t="shared" si="18"/>
        <v>11.49285714285714</v>
      </c>
      <c r="AX25">
        <f t="shared" si="19"/>
        <v>15.278928571428573</v>
      </c>
      <c r="AY25">
        <v>1</v>
      </c>
      <c r="AZ25">
        <v>1</v>
      </c>
      <c r="BA25">
        <v>1</v>
      </c>
      <c r="BB25">
        <v>7</v>
      </c>
      <c r="BG25">
        <f t="shared" si="20"/>
        <v>71.428571428571431</v>
      </c>
      <c r="BH25" s="10">
        <f t="shared" si="21"/>
        <v>9.722222222222223E-5</v>
      </c>
    </row>
    <row r="26" spans="1:60" ht="43.5">
      <c r="A26" s="2">
        <v>21</v>
      </c>
      <c r="B26" s="2" t="s">
        <v>281</v>
      </c>
      <c r="D26">
        <v>1</v>
      </c>
      <c r="E26">
        <v>1</v>
      </c>
      <c r="F26">
        <f t="shared" si="3"/>
        <v>1</v>
      </c>
      <c r="G26">
        <f t="shared" si="4"/>
        <v>16</v>
      </c>
      <c r="H26">
        <f t="shared" si="5"/>
        <v>16</v>
      </c>
      <c r="I26">
        <f t="shared" si="6"/>
        <v>91</v>
      </c>
      <c r="J26">
        <f>'[1]ECSS_E60-30 free'!$C22</f>
        <v>31</v>
      </c>
      <c r="K26">
        <f t="shared" si="7"/>
        <v>1.9375</v>
      </c>
      <c r="L26">
        <f t="shared" si="8"/>
        <v>89</v>
      </c>
      <c r="M26">
        <f t="shared" si="9"/>
        <v>5.5625</v>
      </c>
      <c r="N26">
        <v>1</v>
      </c>
      <c r="O26">
        <v>1</v>
      </c>
      <c r="P26">
        <v>1</v>
      </c>
      <c r="Q26">
        <v>0</v>
      </c>
      <c r="R26">
        <f>'[1]ECSS_E60-30 free'!$E22</f>
        <v>0</v>
      </c>
      <c r="S26">
        <v>1</v>
      </c>
      <c r="T26">
        <f t="shared" si="10"/>
        <v>0</v>
      </c>
      <c r="U26">
        <f>'[1]ECSS_E60-30 free'!$F22</f>
        <v>1</v>
      </c>
      <c r="V26">
        <v>1</v>
      </c>
      <c r="W26">
        <f t="shared" si="11"/>
        <v>0</v>
      </c>
      <c r="X26">
        <f t="shared" si="12"/>
        <v>1</v>
      </c>
      <c r="Y26">
        <f>'[1]ECSS_E60-30 free'!$D22</f>
        <v>1</v>
      </c>
      <c r="Z26">
        <f>'[1]ECSS_E60-30 free'!$G22</f>
        <v>1</v>
      </c>
      <c r="AA26">
        <f>'[1]ECSS_E60-30 free'!$H22</f>
        <v>1</v>
      </c>
      <c r="AB26">
        <f>'[1]ECSS_E60-30 free'!$I22</f>
        <v>1</v>
      </c>
      <c r="AC26">
        <v>1</v>
      </c>
      <c r="AD26">
        <f>'[1]ECSS_E60-30 free'!$J22</f>
        <v>1</v>
      </c>
      <c r="AE26">
        <v>1</v>
      </c>
      <c r="AF26">
        <f t="shared" si="13"/>
        <v>2</v>
      </c>
      <c r="AG26">
        <f>'[1]ECSS_E60-30 free'!$K22</f>
        <v>1</v>
      </c>
      <c r="AH26">
        <f t="shared" si="14"/>
        <v>1</v>
      </c>
      <c r="AI26">
        <f>'[1]ECSS_E60-30 free'!$L22</f>
        <v>0</v>
      </c>
      <c r="AJ26">
        <v>1</v>
      </c>
      <c r="AK26">
        <f t="shared" si="15"/>
        <v>1</v>
      </c>
      <c r="AL26">
        <v>0</v>
      </c>
      <c r="AM26">
        <f>'[1]ECSS_E60-30 free'!$M22</f>
        <v>1</v>
      </c>
      <c r="AN26">
        <v>1</v>
      </c>
      <c r="AO26">
        <f>'[1]ECSS_E60-30 free'!$N22</f>
        <v>1</v>
      </c>
      <c r="AP26">
        <v>1</v>
      </c>
      <c r="AQ26">
        <v>1</v>
      </c>
      <c r="AR26">
        <v>1</v>
      </c>
      <c r="AS26">
        <f>'[1]ECSS_E60-30 free'!$O22</f>
        <v>1</v>
      </c>
      <c r="AT26">
        <v>1</v>
      </c>
      <c r="AU26">
        <f t="shared" si="16"/>
        <v>26.682500000000015</v>
      </c>
      <c r="AV26">
        <f t="shared" si="17"/>
        <v>13.512499999999999</v>
      </c>
      <c r="AW26">
        <f t="shared" si="18"/>
        <v>15.057500000000001</v>
      </c>
      <c r="AX26">
        <f t="shared" si="19"/>
        <v>12.769375000000004</v>
      </c>
      <c r="AY26">
        <v>0</v>
      </c>
      <c r="AZ26">
        <v>1</v>
      </c>
      <c r="BA26">
        <v>1</v>
      </c>
      <c r="BB26">
        <v>4</v>
      </c>
      <c r="BG26">
        <f t="shared" si="20"/>
        <v>125</v>
      </c>
      <c r="BH26" s="10">
        <f t="shared" si="21"/>
        <v>5.5555555555555558E-5</v>
      </c>
    </row>
    <row r="27" spans="1:60" ht="43.5">
      <c r="A27" s="2">
        <v>22</v>
      </c>
      <c r="B27" s="2" t="s">
        <v>282</v>
      </c>
      <c r="D27">
        <v>1</v>
      </c>
      <c r="E27">
        <v>1</v>
      </c>
      <c r="F27">
        <f t="shared" si="3"/>
        <v>1</v>
      </c>
      <c r="G27">
        <f t="shared" si="4"/>
        <v>12</v>
      </c>
      <c r="H27">
        <f t="shared" si="5"/>
        <v>12</v>
      </c>
      <c r="I27">
        <f t="shared" si="6"/>
        <v>70</v>
      </c>
      <c r="J27">
        <f>'[1]ECSS_E60-30 free'!$C23</f>
        <v>19</v>
      </c>
      <c r="K27">
        <f t="shared" si="7"/>
        <v>1.5833333333333333</v>
      </c>
      <c r="L27">
        <f t="shared" si="8"/>
        <v>69</v>
      </c>
      <c r="M27">
        <f t="shared" si="9"/>
        <v>5.75</v>
      </c>
      <c r="N27">
        <v>0</v>
      </c>
      <c r="O27">
        <v>0</v>
      </c>
      <c r="P27">
        <v>1</v>
      </c>
      <c r="Q27">
        <v>0</v>
      </c>
      <c r="R27">
        <f>'[1]ECSS_E60-30 free'!$E23</f>
        <v>0</v>
      </c>
      <c r="S27">
        <v>1</v>
      </c>
      <c r="T27">
        <f t="shared" si="10"/>
        <v>0</v>
      </c>
      <c r="U27">
        <f>'[1]ECSS_E60-30 free'!$F23</f>
        <v>1</v>
      </c>
      <c r="V27">
        <v>1</v>
      </c>
      <c r="W27">
        <f t="shared" si="11"/>
        <v>0</v>
      </c>
      <c r="X27">
        <f t="shared" si="12"/>
        <v>1</v>
      </c>
      <c r="Y27">
        <f>'[1]ECSS_E60-30 free'!$D23</f>
        <v>1</v>
      </c>
      <c r="Z27">
        <f>'[1]ECSS_E60-30 free'!$G23</f>
        <v>1</v>
      </c>
      <c r="AA27">
        <f>'[1]ECSS_E60-30 free'!$H23</f>
        <v>1</v>
      </c>
      <c r="AB27">
        <f>'[1]ECSS_E60-30 free'!$I23</f>
        <v>1</v>
      </c>
      <c r="AC27">
        <v>1</v>
      </c>
      <c r="AD27">
        <f>'[1]ECSS_E60-30 free'!$J23</f>
        <v>1</v>
      </c>
      <c r="AE27">
        <v>1</v>
      </c>
      <c r="AF27">
        <f t="shared" si="13"/>
        <v>1</v>
      </c>
      <c r="AG27">
        <f>'[1]ECSS_E60-30 free'!$K23</f>
        <v>1</v>
      </c>
      <c r="AH27">
        <f t="shared" si="14"/>
        <v>1</v>
      </c>
      <c r="AI27">
        <f>'[1]ECSS_E60-30 free'!$L23</f>
        <v>0</v>
      </c>
      <c r="AJ27">
        <v>1</v>
      </c>
      <c r="AK27">
        <f t="shared" si="15"/>
        <v>1</v>
      </c>
      <c r="AL27">
        <v>1</v>
      </c>
      <c r="AM27">
        <f>'[1]ECSS_E60-30 free'!$M23</f>
        <v>1</v>
      </c>
      <c r="AN27">
        <v>1</v>
      </c>
      <c r="AO27">
        <f>'[1]ECSS_E60-30 free'!$N23</f>
        <v>1</v>
      </c>
      <c r="AP27">
        <v>1</v>
      </c>
      <c r="AQ27">
        <v>1</v>
      </c>
      <c r="AR27">
        <v>1</v>
      </c>
      <c r="AS27">
        <f>'[1]ECSS_E60-30 free'!$O23</f>
        <v>1</v>
      </c>
      <c r="AT27">
        <v>1</v>
      </c>
      <c r="AU27">
        <f t="shared" si="16"/>
        <v>60.70500000000002</v>
      </c>
      <c r="AV27">
        <f t="shared" si="17"/>
        <v>7.7733333333333334</v>
      </c>
      <c r="AW27">
        <f t="shared" si="18"/>
        <v>15.543333333333337</v>
      </c>
      <c r="AX27">
        <f t="shared" si="19"/>
        <v>11.652499999999996</v>
      </c>
      <c r="AY27">
        <v>1</v>
      </c>
      <c r="AZ27">
        <v>1</v>
      </c>
      <c r="BA27">
        <v>1</v>
      </c>
      <c r="BB27">
        <v>4</v>
      </c>
      <c r="BG27">
        <f t="shared" si="20"/>
        <v>83.333333333333329</v>
      </c>
      <c r="BH27" s="10">
        <f t="shared" si="21"/>
        <v>4.1666666666666665E-5</v>
      </c>
    </row>
    <row r="28" spans="1:60" ht="43.5">
      <c r="A28" s="2">
        <v>23</v>
      </c>
      <c r="B28" s="2" t="s">
        <v>283</v>
      </c>
      <c r="D28">
        <v>1</v>
      </c>
      <c r="E28">
        <v>1</v>
      </c>
      <c r="F28">
        <f t="shared" si="3"/>
        <v>1</v>
      </c>
      <c r="G28">
        <f t="shared" si="4"/>
        <v>17</v>
      </c>
      <c r="H28">
        <f t="shared" si="5"/>
        <v>17</v>
      </c>
      <c r="I28">
        <f t="shared" si="6"/>
        <v>94</v>
      </c>
      <c r="J28">
        <f>'[1]ECSS_E60-30 free'!$C24</f>
        <v>32</v>
      </c>
      <c r="K28">
        <f t="shared" si="7"/>
        <v>1.8823529411764706</v>
      </c>
      <c r="L28">
        <f t="shared" si="8"/>
        <v>93</v>
      </c>
      <c r="M28">
        <f t="shared" si="9"/>
        <v>5.4705882352941178</v>
      </c>
      <c r="N28">
        <v>0</v>
      </c>
      <c r="O28">
        <v>1</v>
      </c>
      <c r="P28">
        <v>1</v>
      </c>
      <c r="Q28">
        <v>0</v>
      </c>
      <c r="R28">
        <f>'[1]ECSS_E60-30 free'!$E24</f>
        <v>0</v>
      </c>
      <c r="S28">
        <v>1</v>
      </c>
      <c r="T28">
        <f t="shared" si="10"/>
        <v>0</v>
      </c>
      <c r="U28">
        <f>'[1]ECSS_E60-30 free'!$F24</f>
        <v>1</v>
      </c>
      <c r="V28">
        <v>1</v>
      </c>
      <c r="W28">
        <f t="shared" si="11"/>
        <v>0</v>
      </c>
      <c r="X28">
        <f t="shared" si="12"/>
        <v>1</v>
      </c>
      <c r="Y28">
        <f>'[1]ECSS_E60-30 free'!$D24</f>
        <v>1</v>
      </c>
      <c r="Z28">
        <f>'[1]ECSS_E60-30 free'!$G24</f>
        <v>1</v>
      </c>
      <c r="AA28">
        <f>'[1]ECSS_E60-30 free'!$H24</f>
        <v>1</v>
      </c>
      <c r="AB28">
        <f>'[1]ECSS_E60-30 free'!$I24</f>
        <v>1</v>
      </c>
      <c r="AC28">
        <v>1</v>
      </c>
      <c r="AD28">
        <f>'[1]ECSS_E60-30 free'!$J24</f>
        <v>1</v>
      </c>
      <c r="AE28">
        <v>1</v>
      </c>
      <c r="AF28">
        <f t="shared" si="13"/>
        <v>1</v>
      </c>
      <c r="AG28">
        <f>'[1]ECSS_E60-30 free'!$K24</f>
        <v>1</v>
      </c>
      <c r="AH28">
        <f t="shared" si="14"/>
        <v>1</v>
      </c>
      <c r="AI28">
        <f>'[1]ECSS_E60-30 free'!$L24</f>
        <v>1</v>
      </c>
      <c r="AJ28" s="22">
        <v>0</v>
      </c>
      <c r="AK28">
        <f t="shared" si="15"/>
        <v>1</v>
      </c>
      <c r="AL28">
        <v>1</v>
      </c>
      <c r="AM28">
        <f>'[1]ECSS_E60-30 free'!$M24</f>
        <v>1</v>
      </c>
      <c r="AN28">
        <v>1</v>
      </c>
      <c r="AO28">
        <f>'[1]ECSS_E60-30 free'!$N24</f>
        <v>1</v>
      </c>
      <c r="AP28">
        <v>1</v>
      </c>
      <c r="AQ28">
        <v>1</v>
      </c>
      <c r="AR28">
        <v>1</v>
      </c>
      <c r="AS28">
        <f>'[1]ECSS_E60-30 free'!$O24</f>
        <v>1</v>
      </c>
      <c r="AT28">
        <v>1</v>
      </c>
      <c r="AU28">
        <f t="shared" si="16"/>
        <v>30.332941176470623</v>
      </c>
      <c r="AV28">
        <f t="shared" si="17"/>
        <v>13.251764705882355</v>
      </c>
      <c r="AW28">
        <f t="shared" si="18"/>
        <v>14.625882352941172</v>
      </c>
      <c r="AX28">
        <f t="shared" si="19"/>
        <v>12.836470588235294</v>
      </c>
      <c r="AY28">
        <v>1</v>
      </c>
      <c r="AZ28">
        <v>1</v>
      </c>
      <c r="BA28">
        <v>1</v>
      </c>
      <c r="BB28">
        <v>5</v>
      </c>
      <c r="BG28">
        <f t="shared" si="20"/>
        <v>58.823529411764703</v>
      </c>
      <c r="BH28" s="10">
        <f t="shared" si="21"/>
        <v>5.902777777777778E-5</v>
      </c>
    </row>
    <row r="29" spans="1:60" ht="58">
      <c r="A29" s="2">
        <v>24</v>
      </c>
      <c r="B29" s="2" t="s">
        <v>284</v>
      </c>
      <c r="D29">
        <v>1</v>
      </c>
      <c r="E29">
        <v>0</v>
      </c>
      <c r="F29">
        <f t="shared" si="3"/>
        <v>1</v>
      </c>
      <c r="G29">
        <f t="shared" si="4"/>
        <v>43</v>
      </c>
      <c r="H29">
        <f t="shared" si="5"/>
        <v>43</v>
      </c>
      <c r="I29">
        <f t="shared" si="6"/>
        <v>94</v>
      </c>
      <c r="J29">
        <f>'[1]ECSS_E60-30 free'!$C25</f>
        <v>23</v>
      </c>
      <c r="K29">
        <f t="shared" si="7"/>
        <v>0.53488372093023251</v>
      </c>
      <c r="L29">
        <f t="shared" si="8"/>
        <v>82</v>
      </c>
      <c r="M29">
        <f t="shared" si="9"/>
        <v>1.9069767441860466</v>
      </c>
      <c r="N29">
        <v>0</v>
      </c>
      <c r="O29">
        <v>0</v>
      </c>
      <c r="P29">
        <v>0</v>
      </c>
      <c r="Q29">
        <v>1</v>
      </c>
      <c r="R29">
        <f>'[1]ECSS_E60-30 free'!$E25</f>
        <v>0</v>
      </c>
      <c r="S29">
        <v>1</v>
      </c>
      <c r="T29">
        <f t="shared" si="10"/>
        <v>0</v>
      </c>
      <c r="U29">
        <f>'[1]ECSS_E60-30 free'!$F25</f>
        <v>1</v>
      </c>
      <c r="V29">
        <v>1</v>
      </c>
      <c r="W29">
        <f t="shared" si="11"/>
        <v>0</v>
      </c>
      <c r="X29">
        <f t="shared" si="12"/>
        <v>1</v>
      </c>
      <c r="Y29">
        <f>'[1]ECSS_E60-30 free'!$D25</f>
        <v>1</v>
      </c>
      <c r="Z29">
        <f>'[1]ECSS_E60-30 free'!$G25</f>
        <v>0</v>
      </c>
      <c r="AA29">
        <f>'[1]ECSS_E60-30 free'!$H25</f>
        <v>1</v>
      </c>
      <c r="AB29">
        <f>'[1]ECSS_E60-30 free'!$I25</f>
        <v>1</v>
      </c>
      <c r="AC29">
        <v>1</v>
      </c>
      <c r="AD29">
        <f>'[1]ECSS_E60-30 free'!$J25</f>
        <v>1</v>
      </c>
      <c r="AE29">
        <v>1</v>
      </c>
      <c r="AF29">
        <f t="shared" si="13"/>
        <v>10</v>
      </c>
      <c r="AG29">
        <f>'[1]ECSS_E60-30 free'!$K25</f>
        <v>1</v>
      </c>
      <c r="AH29">
        <f t="shared" si="14"/>
        <v>1</v>
      </c>
      <c r="AI29">
        <f>'[1]ECSS_E60-30 free'!$L25</f>
        <v>1</v>
      </c>
      <c r="AJ29">
        <v>1</v>
      </c>
      <c r="AK29">
        <f t="shared" si="15"/>
        <v>0</v>
      </c>
      <c r="AL29">
        <v>1</v>
      </c>
      <c r="AM29">
        <f>'[1]ECSS_E60-30 free'!$M25</f>
        <v>0</v>
      </c>
      <c r="AN29">
        <v>0</v>
      </c>
      <c r="AO29">
        <f>'[1]ECSS_E60-30 free'!$N25</f>
        <v>1</v>
      </c>
      <c r="AP29">
        <v>1</v>
      </c>
      <c r="AQ29">
        <v>1</v>
      </c>
      <c r="AR29">
        <v>0</v>
      </c>
      <c r="AS29">
        <f>'[1]ECSS_E60-30 free'!$O25</f>
        <v>1</v>
      </c>
      <c r="AT29">
        <v>1</v>
      </c>
      <c r="AU29">
        <f t="shared" si="16"/>
        <v>117.93883720930235</v>
      </c>
      <c r="AV29">
        <f t="shared" si="17"/>
        <v>7.491627906976742</v>
      </c>
      <c r="AW29">
        <f t="shared" si="18"/>
        <v>-5.2753488372093038</v>
      </c>
      <c r="AX29">
        <f t="shared" si="19"/>
        <v>9.0518604651162775</v>
      </c>
      <c r="AY29">
        <v>1</v>
      </c>
      <c r="AZ29">
        <v>1</v>
      </c>
      <c r="BA29">
        <v>1</v>
      </c>
      <c r="BB29">
        <v>3</v>
      </c>
      <c r="BG29">
        <f t="shared" si="20"/>
        <v>232.55813953488371</v>
      </c>
      <c r="BH29" s="10">
        <f t="shared" si="21"/>
        <v>1.4930555555555557E-4</v>
      </c>
    </row>
    <row r="30" spans="1:60" ht="72.5">
      <c r="A30" s="2">
        <v>25</v>
      </c>
      <c r="B30" s="2" t="s">
        <v>285</v>
      </c>
      <c r="D30">
        <v>1</v>
      </c>
      <c r="E30">
        <v>0</v>
      </c>
      <c r="F30">
        <f t="shared" si="3"/>
        <v>1</v>
      </c>
      <c r="G30">
        <f t="shared" si="4"/>
        <v>57</v>
      </c>
      <c r="H30">
        <f t="shared" si="5"/>
        <v>57</v>
      </c>
      <c r="I30">
        <f t="shared" si="6"/>
        <v>138</v>
      </c>
      <c r="J30">
        <f>'[1]ECSS_E60-30 free'!$C26</f>
        <v>35</v>
      </c>
      <c r="K30">
        <f t="shared" si="7"/>
        <v>0.61403508771929827</v>
      </c>
      <c r="L30">
        <f t="shared" si="8"/>
        <v>129</v>
      </c>
      <c r="M30">
        <f t="shared" si="9"/>
        <v>2.263157894736842</v>
      </c>
      <c r="N30">
        <v>0</v>
      </c>
      <c r="O30">
        <v>0</v>
      </c>
      <c r="P30">
        <v>0</v>
      </c>
      <c r="Q30">
        <v>1</v>
      </c>
      <c r="R30">
        <f>'[1]ECSS_E60-30 free'!$E26</f>
        <v>1</v>
      </c>
      <c r="S30">
        <v>1</v>
      </c>
      <c r="T30">
        <f t="shared" si="10"/>
        <v>1</v>
      </c>
      <c r="U30">
        <f>'[1]ECSS_E60-30 free'!$F26</f>
        <v>1</v>
      </c>
      <c r="V30">
        <v>1</v>
      </c>
      <c r="W30">
        <f t="shared" si="11"/>
        <v>0</v>
      </c>
      <c r="X30">
        <f t="shared" si="12"/>
        <v>1</v>
      </c>
      <c r="Y30">
        <f>'[1]ECSS_E60-30 free'!$D26</f>
        <v>1</v>
      </c>
      <c r="Z30">
        <f>'[1]ECSS_E60-30 free'!$G26</f>
        <v>1</v>
      </c>
      <c r="AA30">
        <f>'[1]ECSS_E60-30 free'!$H26</f>
        <v>1</v>
      </c>
      <c r="AB30">
        <f>'[1]ECSS_E60-30 free'!$I26</f>
        <v>1</v>
      </c>
      <c r="AC30">
        <v>1</v>
      </c>
      <c r="AD30">
        <f>'[1]ECSS_E60-30 free'!$J26</f>
        <v>1</v>
      </c>
      <c r="AE30">
        <v>1</v>
      </c>
      <c r="AF30">
        <f t="shared" si="13"/>
        <v>8</v>
      </c>
      <c r="AG30">
        <f>'[1]ECSS_E60-30 free'!$K26</f>
        <v>1</v>
      </c>
      <c r="AH30">
        <f t="shared" si="14"/>
        <v>1</v>
      </c>
      <c r="AI30">
        <f>'[1]ECSS_E60-30 free'!$L26</f>
        <v>0</v>
      </c>
      <c r="AJ30">
        <v>1</v>
      </c>
      <c r="AK30">
        <f t="shared" si="15"/>
        <v>1</v>
      </c>
      <c r="AL30">
        <v>1</v>
      </c>
      <c r="AM30">
        <f>'[1]ECSS_E60-30 free'!$M26</f>
        <v>0</v>
      </c>
      <c r="AN30">
        <v>0</v>
      </c>
      <c r="AO30">
        <f>'[1]ECSS_E60-30 free'!$N26</f>
        <v>1</v>
      </c>
      <c r="AP30">
        <v>1</v>
      </c>
      <c r="AQ30">
        <v>1</v>
      </c>
      <c r="AR30">
        <v>0</v>
      </c>
      <c r="AS30">
        <f>'[1]ECSS_E60-30 free'!$O26</f>
        <v>1</v>
      </c>
      <c r="AT30">
        <v>1</v>
      </c>
      <c r="AU30">
        <f t="shared" si="16"/>
        <v>97.032631578947388</v>
      </c>
      <c r="AV30">
        <f t="shared" si="17"/>
        <v>13.88561403508772</v>
      </c>
      <c r="AW30">
        <f t="shared" si="18"/>
        <v>-3.0119298245614043</v>
      </c>
      <c r="AX30">
        <f t="shared" si="19"/>
        <v>17.729473684210525</v>
      </c>
      <c r="AY30">
        <v>1</v>
      </c>
      <c r="AZ30">
        <v>1</v>
      </c>
      <c r="BA30">
        <v>1</v>
      </c>
      <c r="BB30">
        <v>4</v>
      </c>
      <c r="BG30">
        <f t="shared" si="20"/>
        <v>140.35087719298244</v>
      </c>
      <c r="BH30" s="10">
        <f t="shared" si="21"/>
        <v>1.9791666666666663E-4</v>
      </c>
    </row>
    <row r="31" spans="1:60" ht="70.5">
      <c r="A31" s="2">
        <v>26</v>
      </c>
      <c r="B31" s="18" t="s">
        <v>286</v>
      </c>
      <c r="D31">
        <v>1</v>
      </c>
      <c r="E31">
        <v>0</v>
      </c>
      <c r="F31">
        <f t="shared" si="3"/>
        <v>1</v>
      </c>
      <c r="G31">
        <f t="shared" si="4"/>
        <v>23</v>
      </c>
      <c r="H31">
        <f t="shared" si="5"/>
        <v>23</v>
      </c>
      <c r="I31">
        <f t="shared" si="6"/>
        <v>138</v>
      </c>
      <c r="J31">
        <f>'[1]ECSS_E60-30 free'!$C27</f>
        <v>50</v>
      </c>
      <c r="K31">
        <f t="shared" si="7"/>
        <v>2.1739130434782608</v>
      </c>
      <c r="L31">
        <f t="shared" si="8"/>
        <v>135</v>
      </c>
      <c r="M31">
        <f t="shared" si="9"/>
        <v>5.8695652173913047</v>
      </c>
      <c r="N31">
        <v>0</v>
      </c>
      <c r="O31">
        <v>1</v>
      </c>
      <c r="P31">
        <v>1</v>
      </c>
      <c r="Q31">
        <v>0</v>
      </c>
      <c r="R31">
        <f>'[1]ECSS_E60-30 free'!$E27</f>
        <v>0</v>
      </c>
      <c r="S31">
        <v>1</v>
      </c>
      <c r="T31">
        <f t="shared" si="10"/>
        <v>0</v>
      </c>
      <c r="U31">
        <f>'[1]ECSS_E60-30 free'!$F27</f>
        <v>1</v>
      </c>
      <c r="V31">
        <v>1</v>
      </c>
      <c r="W31">
        <f t="shared" si="11"/>
        <v>0</v>
      </c>
      <c r="X31">
        <f t="shared" si="12"/>
        <v>1</v>
      </c>
      <c r="Y31">
        <f>'[1]ECSS_E60-30 free'!$D27</f>
        <v>1</v>
      </c>
      <c r="Z31">
        <f>'[1]ECSS_E60-30 free'!$G27</f>
        <v>1</v>
      </c>
      <c r="AA31">
        <f>'[1]ECSS_E60-30 free'!$H27</f>
        <v>1</v>
      </c>
      <c r="AB31">
        <f>'[1]ECSS_E60-30 free'!$I27</f>
        <v>1</v>
      </c>
      <c r="AC31">
        <v>1</v>
      </c>
      <c r="AD31">
        <f>'[1]ECSS_E60-30 free'!$J27</f>
        <v>1</v>
      </c>
      <c r="AE31">
        <v>0</v>
      </c>
      <c r="AF31">
        <f t="shared" si="13"/>
        <v>3</v>
      </c>
      <c r="AG31">
        <f>'[1]ECSS_E60-30 free'!$K27</f>
        <v>1</v>
      </c>
      <c r="AH31">
        <f t="shared" si="14"/>
        <v>1</v>
      </c>
      <c r="AI31">
        <f>'[1]ECSS_E60-30 free'!$L27</f>
        <v>0</v>
      </c>
      <c r="AJ31">
        <v>1</v>
      </c>
      <c r="AK31">
        <f t="shared" si="15"/>
        <v>1</v>
      </c>
      <c r="AL31">
        <v>1</v>
      </c>
      <c r="AM31">
        <f>'[1]ECSS_E60-30 free'!$M27</f>
        <v>1</v>
      </c>
      <c r="AN31">
        <v>1</v>
      </c>
      <c r="AO31">
        <f>'[1]ECSS_E60-30 free'!$N27</f>
        <v>1</v>
      </c>
      <c r="AP31">
        <v>1</v>
      </c>
      <c r="AQ31">
        <v>1</v>
      </c>
      <c r="AR31">
        <v>1</v>
      </c>
      <c r="AS31">
        <f>'[1]ECSS_E60-30 free'!$O27</f>
        <v>1</v>
      </c>
      <c r="AT31">
        <v>1</v>
      </c>
      <c r="AU31">
        <f t="shared" si="16"/>
        <v>-0.42304347826083699</v>
      </c>
      <c r="AV31">
        <f t="shared" si="17"/>
        <v>19.032173913043476</v>
      </c>
      <c r="AW31">
        <f t="shared" si="18"/>
        <v>17.42608695652174</v>
      </c>
      <c r="AX31">
        <f t="shared" si="19"/>
        <v>17.71565217391305</v>
      </c>
      <c r="AY31">
        <v>0</v>
      </c>
      <c r="AZ31">
        <v>1</v>
      </c>
      <c r="BA31">
        <v>1</v>
      </c>
      <c r="BB31">
        <v>5</v>
      </c>
      <c r="BG31">
        <f t="shared" si="20"/>
        <v>130.43478260869566</v>
      </c>
      <c r="BH31" s="10">
        <f t="shared" si="21"/>
        <v>7.9861111111111116E-5</v>
      </c>
    </row>
    <row r="32" spans="1:60" ht="72.5">
      <c r="A32" s="2">
        <v>27</v>
      </c>
      <c r="B32" s="2" t="s">
        <v>287</v>
      </c>
      <c r="D32">
        <v>1</v>
      </c>
      <c r="E32">
        <v>1</v>
      </c>
      <c r="F32">
        <f t="shared" si="3"/>
        <v>1</v>
      </c>
      <c r="G32">
        <f t="shared" si="4"/>
        <v>24</v>
      </c>
      <c r="H32">
        <f t="shared" si="5"/>
        <v>24</v>
      </c>
      <c r="I32">
        <f t="shared" si="6"/>
        <v>133</v>
      </c>
      <c r="J32">
        <f>'[1]ECSS_E60-30 free'!$C28</f>
        <v>48</v>
      </c>
      <c r="K32">
        <f t="shared" si="7"/>
        <v>2</v>
      </c>
      <c r="L32">
        <f t="shared" si="8"/>
        <v>130</v>
      </c>
      <c r="M32">
        <f t="shared" si="9"/>
        <v>5.416666666666667</v>
      </c>
      <c r="N32">
        <v>0</v>
      </c>
      <c r="O32">
        <v>1</v>
      </c>
      <c r="P32">
        <v>1</v>
      </c>
      <c r="Q32">
        <v>0</v>
      </c>
      <c r="R32">
        <f>'[1]ECSS_E60-30 free'!$E28</f>
        <v>1</v>
      </c>
      <c r="S32">
        <v>1</v>
      </c>
      <c r="T32">
        <f t="shared" si="10"/>
        <v>0</v>
      </c>
      <c r="U32">
        <f>'[1]ECSS_E60-30 free'!$F28</f>
        <v>1</v>
      </c>
      <c r="V32">
        <v>1</v>
      </c>
      <c r="W32">
        <f t="shared" si="11"/>
        <v>0</v>
      </c>
      <c r="X32">
        <f t="shared" si="12"/>
        <v>1</v>
      </c>
      <c r="Y32">
        <f>'[1]ECSS_E60-30 free'!$D28</f>
        <v>1</v>
      </c>
      <c r="Z32">
        <f>'[1]ECSS_E60-30 free'!$G28</f>
        <v>1</v>
      </c>
      <c r="AA32">
        <f>'[1]ECSS_E60-30 free'!$H28</f>
        <v>1</v>
      </c>
      <c r="AB32">
        <f>'[1]ECSS_E60-30 free'!$I28</f>
        <v>1</v>
      </c>
      <c r="AC32">
        <v>1</v>
      </c>
      <c r="AD32">
        <f>'[1]ECSS_E60-30 free'!$J28</f>
        <v>1</v>
      </c>
      <c r="AE32">
        <v>0</v>
      </c>
      <c r="AF32">
        <f t="shared" si="13"/>
        <v>3</v>
      </c>
      <c r="AG32">
        <f>'[1]ECSS_E60-30 free'!$K28</f>
        <v>1</v>
      </c>
      <c r="AH32">
        <f t="shared" si="14"/>
        <v>1</v>
      </c>
      <c r="AI32">
        <f>'[1]ECSS_E60-30 free'!$L28</f>
        <v>0</v>
      </c>
      <c r="AJ32">
        <v>0</v>
      </c>
      <c r="AK32">
        <f t="shared" si="15"/>
        <v>1</v>
      </c>
      <c r="AL32">
        <v>1</v>
      </c>
      <c r="AM32">
        <f>'[1]ECSS_E60-30 free'!$M28</f>
        <v>1</v>
      </c>
      <c r="AN32">
        <v>0</v>
      </c>
      <c r="AO32">
        <f>'[1]ECSS_E60-30 free'!$N28</f>
        <v>1</v>
      </c>
      <c r="AP32">
        <v>1</v>
      </c>
      <c r="AQ32">
        <v>1</v>
      </c>
      <c r="AR32">
        <v>1</v>
      </c>
      <c r="AS32">
        <f>'[1]ECSS_E60-30 free'!$O28</f>
        <v>1</v>
      </c>
      <c r="AT32">
        <v>1</v>
      </c>
      <c r="AU32">
        <f t="shared" si="16"/>
        <v>13.27500000000002</v>
      </c>
      <c r="AV32">
        <f t="shared" si="17"/>
        <v>17.37</v>
      </c>
      <c r="AW32">
        <f t="shared" si="18"/>
        <v>14.816666666666666</v>
      </c>
      <c r="AX32">
        <f t="shared" si="19"/>
        <v>16.082500000000003</v>
      </c>
      <c r="AY32">
        <v>1</v>
      </c>
      <c r="AZ32">
        <v>1</v>
      </c>
      <c r="BA32">
        <v>1</v>
      </c>
      <c r="BB32">
        <v>10</v>
      </c>
      <c r="BG32">
        <f t="shared" si="20"/>
        <v>125</v>
      </c>
      <c r="BH32" s="10">
        <f t="shared" si="21"/>
        <v>8.3333333333333331E-5</v>
      </c>
    </row>
    <row r="33" spans="1:60" ht="43.5">
      <c r="A33" s="2">
        <v>28</v>
      </c>
      <c r="B33" s="2" t="s">
        <v>288</v>
      </c>
      <c r="D33">
        <v>1</v>
      </c>
      <c r="E33">
        <v>1</v>
      </c>
      <c r="F33">
        <f t="shared" si="3"/>
        <v>1</v>
      </c>
      <c r="G33">
        <f t="shared" si="4"/>
        <v>20</v>
      </c>
      <c r="H33">
        <f t="shared" si="5"/>
        <v>20</v>
      </c>
      <c r="I33">
        <f t="shared" si="6"/>
        <v>93</v>
      </c>
      <c r="J33">
        <f>'[1]ECSS_E60-30 free'!$C29</f>
        <v>34</v>
      </c>
      <c r="K33">
        <f t="shared" si="7"/>
        <v>1.7</v>
      </c>
      <c r="L33">
        <f t="shared" si="8"/>
        <v>92</v>
      </c>
      <c r="M33">
        <f t="shared" si="9"/>
        <v>4.5999999999999996</v>
      </c>
      <c r="N33">
        <v>0</v>
      </c>
      <c r="O33">
        <v>1</v>
      </c>
      <c r="P33">
        <v>1</v>
      </c>
      <c r="Q33">
        <v>0</v>
      </c>
      <c r="R33">
        <f>'[1]ECSS_E60-30 free'!$E29</f>
        <v>0</v>
      </c>
      <c r="S33">
        <v>1</v>
      </c>
      <c r="T33">
        <f t="shared" si="10"/>
        <v>0</v>
      </c>
      <c r="U33">
        <f>'[1]ECSS_E60-30 free'!$F29</f>
        <v>1</v>
      </c>
      <c r="V33">
        <v>1</v>
      </c>
      <c r="W33">
        <f t="shared" si="11"/>
        <v>0</v>
      </c>
      <c r="X33">
        <f t="shared" si="12"/>
        <v>1</v>
      </c>
      <c r="Y33">
        <f>'[1]ECSS_E60-30 free'!$D29</f>
        <v>1</v>
      </c>
      <c r="Z33">
        <f>'[1]ECSS_E60-30 free'!$G29</f>
        <v>1</v>
      </c>
      <c r="AA33">
        <f>'[1]ECSS_E60-30 free'!$H29</f>
        <v>1</v>
      </c>
      <c r="AB33">
        <f>'[1]ECSS_E60-30 free'!$I29</f>
        <v>1</v>
      </c>
      <c r="AC33">
        <v>1</v>
      </c>
      <c r="AD33">
        <f>'[1]ECSS_E60-30 free'!$J29</f>
        <v>1</v>
      </c>
      <c r="AE33">
        <v>0</v>
      </c>
      <c r="AF33">
        <f t="shared" si="13"/>
        <v>1</v>
      </c>
      <c r="AG33">
        <f>'[1]ECSS_E60-30 free'!$K29</f>
        <v>1</v>
      </c>
      <c r="AH33">
        <f t="shared" si="14"/>
        <v>1</v>
      </c>
      <c r="AI33">
        <f>'[1]ECSS_E60-30 free'!$L29</f>
        <v>0</v>
      </c>
      <c r="AJ33">
        <v>1</v>
      </c>
      <c r="AK33">
        <f t="shared" si="15"/>
        <v>1</v>
      </c>
      <c r="AL33">
        <v>1</v>
      </c>
      <c r="AM33">
        <f>'[1]ECSS_E60-30 free'!$M29</f>
        <v>1</v>
      </c>
      <c r="AN33">
        <v>0</v>
      </c>
      <c r="AO33">
        <f>'[1]ECSS_E60-30 free'!$N29</f>
        <v>1</v>
      </c>
      <c r="AP33">
        <v>1</v>
      </c>
      <c r="AQ33">
        <v>1</v>
      </c>
      <c r="AR33">
        <v>1</v>
      </c>
      <c r="AS33">
        <f>'[1]ECSS_E60-30 free'!$O29</f>
        <v>1</v>
      </c>
      <c r="AT33">
        <v>1</v>
      </c>
      <c r="AU33">
        <f t="shared" si="16"/>
        <v>42.715000000000018</v>
      </c>
      <c r="AV33">
        <f t="shared" si="17"/>
        <v>12.270000000000003</v>
      </c>
      <c r="AW33">
        <f t="shared" si="18"/>
        <v>9.7679999999999936</v>
      </c>
      <c r="AX33">
        <f t="shared" si="19"/>
        <v>10.235999999999997</v>
      </c>
      <c r="AY33">
        <v>0</v>
      </c>
      <c r="AZ33">
        <v>1</v>
      </c>
      <c r="BA33">
        <v>1</v>
      </c>
      <c r="BB33">
        <v>7</v>
      </c>
      <c r="BG33">
        <f t="shared" si="20"/>
        <v>50</v>
      </c>
      <c r="BH33" s="10">
        <f t="shared" si="21"/>
        <v>6.9444444444444444E-5</v>
      </c>
    </row>
    <row r="34" spans="1:60" ht="72.5">
      <c r="A34" s="2">
        <v>29</v>
      </c>
      <c r="B34" s="2" t="s">
        <v>289</v>
      </c>
      <c r="D34">
        <v>1</v>
      </c>
      <c r="E34">
        <v>1</v>
      </c>
      <c r="F34">
        <f t="shared" si="3"/>
        <v>1</v>
      </c>
      <c r="G34">
        <f t="shared" si="4"/>
        <v>22</v>
      </c>
      <c r="H34">
        <f t="shared" si="5"/>
        <v>22</v>
      </c>
      <c r="I34">
        <f t="shared" si="6"/>
        <v>122</v>
      </c>
      <c r="J34">
        <f>'[1]ECSS_E60-30 free'!$C30</f>
        <v>44</v>
      </c>
      <c r="K34">
        <f t="shared" si="7"/>
        <v>2</v>
      </c>
      <c r="L34">
        <f t="shared" si="8"/>
        <v>119</v>
      </c>
      <c r="M34">
        <f t="shared" si="9"/>
        <v>5.4090909090909092</v>
      </c>
      <c r="N34">
        <v>0</v>
      </c>
      <c r="O34">
        <v>1</v>
      </c>
      <c r="P34">
        <v>1</v>
      </c>
      <c r="Q34">
        <v>0</v>
      </c>
      <c r="R34">
        <f>'[1]ECSS_E60-30 free'!$E30</f>
        <v>0</v>
      </c>
      <c r="S34">
        <v>1</v>
      </c>
      <c r="T34">
        <f t="shared" si="10"/>
        <v>0</v>
      </c>
      <c r="U34">
        <f>'[1]ECSS_E60-30 free'!$F30</f>
        <v>1</v>
      </c>
      <c r="V34">
        <v>1</v>
      </c>
      <c r="W34">
        <f t="shared" si="11"/>
        <v>0</v>
      </c>
      <c r="X34">
        <f t="shared" si="12"/>
        <v>1</v>
      </c>
      <c r="Y34">
        <f>'[1]ECSS_E60-30 free'!$D30</f>
        <v>1</v>
      </c>
      <c r="Z34">
        <f>'[1]ECSS_E60-30 free'!$G30</f>
        <v>1</v>
      </c>
      <c r="AA34">
        <f>'[1]ECSS_E60-30 free'!$H30</f>
        <v>0</v>
      </c>
      <c r="AB34">
        <f>'[1]ECSS_E60-30 free'!$I30</f>
        <v>1</v>
      </c>
      <c r="AC34">
        <v>1</v>
      </c>
      <c r="AD34">
        <f>'[1]ECSS_E60-30 free'!$J30</f>
        <v>1</v>
      </c>
      <c r="AE34">
        <v>0</v>
      </c>
      <c r="AF34">
        <f t="shared" si="13"/>
        <v>3</v>
      </c>
      <c r="AG34">
        <f>'[1]ECSS_E60-30 free'!$K30</f>
        <v>1</v>
      </c>
      <c r="AH34">
        <f t="shared" si="14"/>
        <v>1</v>
      </c>
      <c r="AI34">
        <f>'[1]ECSS_E60-30 free'!$L30</f>
        <v>0</v>
      </c>
      <c r="AJ34">
        <v>1</v>
      </c>
      <c r="AK34">
        <f t="shared" si="15"/>
        <v>1</v>
      </c>
      <c r="AL34">
        <v>1</v>
      </c>
      <c r="AM34">
        <f>'[1]ECSS_E60-30 free'!$M30</f>
        <v>1</v>
      </c>
      <c r="AN34">
        <v>0</v>
      </c>
      <c r="AO34">
        <f>'[1]ECSS_E60-30 free'!$N30</f>
        <v>1</v>
      </c>
      <c r="AP34">
        <v>1</v>
      </c>
      <c r="AQ34">
        <v>1</v>
      </c>
      <c r="AR34">
        <v>1</v>
      </c>
      <c r="AS34">
        <f>'[1]ECSS_E60-30 free'!$O30</f>
        <v>0</v>
      </c>
      <c r="AT34">
        <v>1</v>
      </c>
      <c r="AU34">
        <f t="shared" si="16"/>
        <v>15.305000000000021</v>
      </c>
      <c r="AV34">
        <f t="shared" si="17"/>
        <v>16.59</v>
      </c>
      <c r="AW34">
        <f t="shared" si="18"/>
        <v>14.659999999999997</v>
      </c>
      <c r="AX34">
        <f t="shared" si="19"/>
        <v>15.046818181818182</v>
      </c>
      <c r="AY34">
        <v>0</v>
      </c>
      <c r="AZ34">
        <v>1</v>
      </c>
      <c r="BA34">
        <v>1</v>
      </c>
      <c r="BB34">
        <v>9</v>
      </c>
      <c r="BG34">
        <f t="shared" si="20"/>
        <v>136.36363636363635</v>
      </c>
      <c r="BH34" s="10">
        <f t="shared" si="21"/>
        <v>7.6388888888888887E-5</v>
      </c>
    </row>
    <row r="35" spans="1:60" ht="58">
      <c r="A35" s="2">
        <v>30</v>
      </c>
      <c r="B35" s="2" t="s">
        <v>290</v>
      </c>
      <c r="D35">
        <v>1</v>
      </c>
      <c r="E35">
        <v>1</v>
      </c>
      <c r="F35">
        <f t="shared" si="3"/>
        <v>1</v>
      </c>
      <c r="G35">
        <f t="shared" si="4"/>
        <v>19</v>
      </c>
      <c r="H35">
        <f t="shared" si="5"/>
        <v>19</v>
      </c>
      <c r="I35">
        <f t="shared" si="6"/>
        <v>103</v>
      </c>
      <c r="J35">
        <f>'[1]ECSS_E60-30 free'!$C31</f>
        <v>37</v>
      </c>
      <c r="K35">
        <f t="shared" si="7"/>
        <v>1.9473684210526316</v>
      </c>
      <c r="L35">
        <f t="shared" si="8"/>
        <v>102</v>
      </c>
      <c r="M35">
        <f t="shared" si="9"/>
        <v>5.3684210526315788</v>
      </c>
      <c r="N35">
        <v>0</v>
      </c>
      <c r="O35">
        <v>1</v>
      </c>
      <c r="P35">
        <v>1</v>
      </c>
      <c r="Q35">
        <v>0</v>
      </c>
      <c r="R35">
        <f>'[1]ECSS_E60-30 free'!$E31</f>
        <v>1</v>
      </c>
      <c r="S35">
        <v>1</v>
      </c>
      <c r="T35">
        <f t="shared" si="10"/>
        <v>0</v>
      </c>
      <c r="U35">
        <f>'[1]ECSS_E60-30 free'!$F31</f>
        <v>1</v>
      </c>
      <c r="V35">
        <v>1</v>
      </c>
      <c r="W35">
        <f t="shared" si="11"/>
        <v>0</v>
      </c>
      <c r="X35">
        <f t="shared" si="12"/>
        <v>1</v>
      </c>
      <c r="Y35">
        <f>'[1]ECSS_E60-30 free'!$D31</f>
        <v>1</v>
      </c>
      <c r="Z35">
        <f>'[1]ECSS_E60-30 free'!$G31</f>
        <v>1</v>
      </c>
      <c r="AA35">
        <f>'[1]ECSS_E60-30 free'!$H31</f>
        <v>1</v>
      </c>
      <c r="AB35">
        <f>'[1]ECSS_E60-30 free'!$I31</f>
        <v>1</v>
      </c>
      <c r="AC35">
        <v>1</v>
      </c>
      <c r="AD35">
        <f>'[1]ECSS_E60-30 free'!$J31</f>
        <v>1</v>
      </c>
      <c r="AE35">
        <v>1</v>
      </c>
      <c r="AF35">
        <f t="shared" si="13"/>
        <v>1</v>
      </c>
      <c r="AG35">
        <f>'[1]ECSS_E60-30 free'!$K31</f>
        <v>1</v>
      </c>
      <c r="AH35">
        <f t="shared" si="14"/>
        <v>1</v>
      </c>
      <c r="AI35">
        <f>'[1]ECSS_E60-30 free'!$L31</f>
        <v>0</v>
      </c>
      <c r="AJ35">
        <v>1</v>
      </c>
      <c r="AK35">
        <f t="shared" si="15"/>
        <v>1</v>
      </c>
      <c r="AL35">
        <v>1</v>
      </c>
      <c r="AM35">
        <f>'[1]ECSS_E60-30 free'!$M31</f>
        <v>1</v>
      </c>
      <c r="AN35">
        <v>0</v>
      </c>
      <c r="AO35">
        <f>'[1]ECSS_E60-30 free'!$N31</f>
        <v>1</v>
      </c>
      <c r="AP35">
        <v>1</v>
      </c>
      <c r="AQ35">
        <v>1</v>
      </c>
      <c r="AR35">
        <v>1</v>
      </c>
      <c r="AS35">
        <f>'[1]ECSS_E60-30 free'!$O31</f>
        <v>1</v>
      </c>
      <c r="AT35">
        <v>1</v>
      </c>
      <c r="AU35">
        <f t="shared" si="16"/>
        <v>22.802631578947398</v>
      </c>
      <c r="AV35">
        <f t="shared" si="17"/>
        <v>14.798947368421054</v>
      </c>
      <c r="AW35">
        <f t="shared" si="18"/>
        <v>14.208421052631575</v>
      </c>
      <c r="AX35">
        <f t="shared" si="19"/>
        <v>13.355263157894733</v>
      </c>
      <c r="AY35">
        <v>1</v>
      </c>
      <c r="AZ35">
        <v>1</v>
      </c>
      <c r="BA35">
        <v>1</v>
      </c>
      <c r="BB35">
        <v>7</v>
      </c>
      <c r="BG35">
        <f t="shared" si="20"/>
        <v>52.631578947368418</v>
      </c>
      <c r="BH35" s="10">
        <f t="shared" si="21"/>
        <v>6.597222222222223E-5</v>
      </c>
    </row>
    <row r="36" spans="1:60" ht="58">
      <c r="A36" s="2">
        <v>31</v>
      </c>
      <c r="B36" s="2" t="s">
        <v>291</v>
      </c>
      <c r="D36">
        <v>1</v>
      </c>
      <c r="E36">
        <v>1</v>
      </c>
      <c r="F36">
        <f t="shared" si="3"/>
        <v>1</v>
      </c>
      <c r="G36">
        <f t="shared" si="4"/>
        <v>15</v>
      </c>
      <c r="H36">
        <f t="shared" si="5"/>
        <v>15</v>
      </c>
      <c r="I36">
        <f t="shared" si="6"/>
        <v>113</v>
      </c>
      <c r="J36">
        <f>'[1]ECSS_E60-30 free'!$C32</f>
        <v>41</v>
      </c>
      <c r="K36">
        <f t="shared" si="7"/>
        <v>2.7333333333333334</v>
      </c>
      <c r="L36">
        <f t="shared" si="8"/>
        <v>112</v>
      </c>
      <c r="M36">
        <f t="shared" si="9"/>
        <v>7.4666666666666668</v>
      </c>
      <c r="N36">
        <v>0</v>
      </c>
      <c r="O36">
        <v>1</v>
      </c>
      <c r="P36">
        <v>1</v>
      </c>
      <c r="Q36">
        <v>0</v>
      </c>
      <c r="R36">
        <f>'[1]ECSS_E60-30 free'!$E32</f>
        <v>0</v>
      </c>
      <c r="S36">
        <v>1</v>
      </c>
      <c r="T36">
        <f t="shared" si="10"/>
        <v>0</v>
      </c>
      <c r="U36">
        <f>'[1]ECSS_E60-30 free'!$F32</f>
        <v>1</v>
      </c>
      <c r="V36">
        <v>1</v>
      </c>
      <c r="W36">
        <f t="shared" si="11"/>
        <v>0</v>
      </c>
      <c r="X36">
        <f t="shared" si="12"/>
        <v>1</v>
      </c>
      <c r="Y36">
        <f>'[1]ECSS_E60-30 free'!$D32</f>
        <v>1</v>
      </c>
      <c r="Z36">
        <f>'[1]ECSS_E60-30 free'!$G32</f>
        <v>1</v>
      </c>
      <c r="AA36">
        <f>'[1]ECSS_E60-30 free'!$H32</f>
        <v>1</v>
      </c>
      <c r="AB36">
        <f>'[1]ECSS_E60-30 free'!$I32</f>
        <v>1</v>
      </c>
      <c r="AC36">
        <v>1</v>
      </c>
      <c r="AD36">
        <f>'[1]ECSS_E60-30 free'!$J32</f>
        <v>1</v>
      </c>
      <c r="AE36">
        <v>1</v>
      </c>
      <c r="AF36">
        <f t="shared" si="13"/>
        <v>1</v>
      </c>
      <c r="AG36">
        <f>'[1]ECSS_E60-30 free'!$K32</f>
        <v>1</v>
      </c>
      <c r="AH36">
        <f t="shared" si="14"/>
        <v>1</v>
      </c>
      <c r="AI36">
        <f>'[1]ECSS_E60-30 free'!$L32</f>
        <v>0</v>
      </c>
      <c r="AJ36">
        <v>1</v>
      </c>
      <c r="AK36">
        <f t="shared" si="15"/>
        <v>1</v>
      </c>
      <c r="AL36">
        <v>1</v>
      </c>
      <c r="AM36">
        <f>'[1]ECSS_E60-30 free'!$M32</f>
        <v>1</v>
      </c>
      <c r="AN36">
        <v>1</v>
      </c>
      <c r="AO36">
        <f>'[1]ECSS_E60-30 free'!$N32</f>
        <v>1</v>
      </c>
      <c r="AP36">
        <v>1</v>
      </c>
      <c r="AQ36">
        <v>1</v>
      </c>
      <c r="AR36">
        <v>1</v>
      </c>
      <c r="AS36">
        <f>'[1]ECSS_E60-30 free'!$O32</f>
        <v>1</v>
      </c>
      <c r="AT36">
        <v>1</v>
      </c>
      <c r="AU36">
        <f t="shared" si="16"/>
        <v>-39.629999999999967</v>
      </c>
      <c r="AV36">
        <f t="shared" si="17"/>
        <v>22.513333333333339</v>
      </c>
      <c r="AW36">
        <f t="shared" si="18"/>
        <v>26.130666666666659</v>
      </c>
      <c r="AX36">
        <f t="shared" si="19"/>
        <v>21.238</v>
      </c>
      <c r="AY36">
        <v>1</v>
      </c>
      <c r="AZ36">
        <v>1</v>
      </c>
      <c r="BA36">
        <v>1</v>
      </c>
      <c r="BB36">
        <v>7</v>
      </c>
      <c r="BG36">
        <f t="shared" si="20"/>
        <v>66.666666666666671</v>
      </c>
      <c r="BH36" s="10">
        <f t="shared" si="21"/>
        <v>5.208333333333333E-5</v>
      </c>
    </row>
    <row r="37" spans="1:60" ht="101.5">
      <c r="A37" s="2">
        <v>32</v>
      </c>
      <c r="B37" s="2" t="s">
        <v>292</v>
      </c>
      <c r="D37">
        <v>1</v>
      </c>
      <c r="E37">
        <v>1</v>
      </c>
      <c r="F37">
        <f t="shared" si="3"/>
        <v>1</v>
      </c>
      <c r="G37">
        <f t="shared" si="4"/>
        <v>30</v>
      </c>
      <c r="H37">
        <f t="shared" si="5"/>
        <v>30</v>
      </c>
      <c r="I37">
        <f t="shared" si="6"/>
        <v>180</v>
      </c>
      <c r="J37">
        <f>'[1]ECSS_E60-30 free'!$C33</f>
        <v>56</v>
      </c>
      <c r="K37">
        <f t="shared" si="7"/>
        <v>1.8666666666666667</v>
      </c>
      <c r="L37">
        <f t="shared" si="8"/>
        <v>175</v>
      </c>
      <c r="M37">
        <f t="shared" si="9"/>
        <v>5.833333333333333</v>
      </c>
      <c r="N37">
        <v>0</v>
      </c>
      <c r="O37">
        <v>1</v>
      </c>
      <c r="P37">
        <v>1</v>
      </c>
      <c r="Q37">
        <v>0</v>
      </c>
      <c r="R37">
        <f>'[1]ECSS_E60-30 free'!$E33</f>
        <v>0</v>
      </c>
      <c r="S37">
        <v>1</v>
      </c>
      <c r="T37">
        <f t="shared" si="10"/>
        <v>0</v>
      </c>
      <c r="U37">
        <f>'[1]ECSS_E60-30 free'!$F33</f>
        <v>1</v>
      </c>
      <c r="V37">
        <v>1</v>
      </c>
      <c r="W37">
        <f t="shared" si="11"/>
        <v>0</v>
      </c>
      <c r="X37">
        <f t="shared" si="12"/>
        <v>1</v>
      </c>
      <c r="Y37">
        <f>'[1]ECSS_E60-30 free'!$D33</f>
        <v>1</v>
      </c>
      <c r="Z37">
        <f>'[1]ECSS_E60-30 free'!$G33</f>
        <v>1</v>
      </c>
      <c r="AA37">
        <f>'[1]ECSS_E60-30 free'!$H33</f>
        <v>1</v>
      </c>
      <c r="AB37">
        <f>'[1]ECSS_E60-30 free'!$I33</f>
        <v>1</v>
      </c>
      <c r="AC37">
        <v>1</v>
      </c>
      <c r="AD37">
        <f>'[1]ECSS_E60-30 free'!$J33</f>
        <v>1</v>
      </c>
      <c r="AE37">
        <v>0</v>
      </c>
      <c r="AF37">
        <f t="shared" si="13"/>
        <v>5</v>
      </c>
      <c r="AG37">
        <f>'[1]ECSS_E60-30 free'!$K33</f>
        <v>0</v>
      </c>
      <c r="AH37">
        <f t="shared" si="14"/>
        <v>1</v>
      </c>
      <c r="AI37">
        <f>'[1]ECSS_E60-30 free'!$L33</f>
        <v>0</v>
      </c>
      <c r="AJ37">
        <v>1</v>
      </c>
      <c r="AK37">
        <f t="shared" si="15"/>
        <v>1</v>
      </c>
      <c r="AL37">
        <v>0</v>
      </c>
      <c r="AM37">
        <f>'[1]ECSS_E60-30 free'!$M33</f>
        <v>1</v>
      </c>
      <c r="AN37">
        <v>1</v>
      </c>
      <c r="AO37">
        <f>'[1]ECSS_E60-30 free'!$N33</f>
        <v>1</v>
      </c>
      <c r="AP37">
        <v>1</v>
      </c>
      <c r="AQ37">
        <v>1</v>
      </c>
      <c r="AR37">
        <v>1</v>
      </c>
      <c r="AS37">
        <f>'[1]ECSS_E60-30 free'!$O33</f>
        <v>1</v>
      </c>
      <c r="AT37">
        <v>1</v>
      </c>
      <c r="AU37">
        <f t="shared" si="16"/>
        <v>18.465000000000025</v>
      </c>
      <c r="AV37">
        <f t="shared" si="17"/>
        <v>18.136666666666667</v>
      </c>
      <c r="AW37">
        <f t="shared" si="18"/>
        <v>17.513333333333332</v>
      </c>
      <c r="AX37">
        <f t="shared" si="19"/>
        <v>21.044999999999995</v>
      </c>
      <c r="AY37">
        <v>1</v>
      </c>
      <c r="AZ37">
        <v>1</v>
      </c>
      <c r="BA37">
        <v>1</v>
      </c>
      <c r="BB37">
        <v>7</v>
      </c>
      <c r="BG37">
        <f t="shared" si="20"/>
        <v>166.66666666666666</v>
      </c>
      <c r="BH37" s="10">
        <f t="shared" si="21"/>
        <v>1.0416666666666666E-4</v>
      </c>
    </row>
    <row r="38" spans="1:60" ht="72.5">
      <c r="A38" s="2">
        <v>33</v>
      </c>
      <c r="B38" s="2" t="s">
        <v>293</v>
      </c>
      <c r="D38">
        <v>1</v>
      </c>
      <c r="E38">
        <v>1</v>
      </c>
      <c r="F38">
        <f t="shared" si="3"/>
        <v>1</v>
      </c>
      <c r="G38">
        <f t="shared" si="4"/>
        <v>25</v>
      </c>
      <c r="H38">
        <f t="shared" si="5"/>
        <v>25</v>
      </c>
      <c r="I38">
        <f t="shared" si="6"/>
        <v>138</v>
      </c>
      <c r="J38">
        <f>'[1]ECSS_E60-30 free'!$C34</f>
        <v>49</v>
      </c>
      <c r="K38">
        <f t="shared" si="7"/>
        <v>1.96</v>
      </c>
      <c r="L38">
        <f t="shared" si="8"/>
        <v>134</v>
      </c>
      <c r="M38">
        <f t="shared" si="9"/>
        <v>5.36</v>
      </c>
      <c r="N38">
        <v>1</v>
      </c>
      <c r="O38">
        <v>1</v>
      </c>
      <c r="P38">
        <v>1</v>
      </c>
      <c r="Q38">
        <v>1</v>
      </c>
      <c r="R38">
        <f>'[1]ECSS_E60-30 free'!$E34</f>
        <v>1</v>
      </c>
      <c r="S38">
        <v>1</v>
      </c>
      <c r="T38">
        <f t="shared" si="10"/>
        <v>1</v>
      </c>
      <c r="U38">
        <f>'[1]ECSS_E60-30 free'!$F34</f>
        <v>1</v>
      </c>
      <c r="V38">
        <v>1</v>
      </c>
      <c r="W38">
        <f t="shared" si="11"/>
        <v>1</v>
      </c>
      <c r="X38">
        <f t="shared" si="12"/>
        <v>1</v>
      </c>
      <c r="Y38">
        <f>'[1]ECSS_E60-30 free'!$D34</f>
        <v>1</v>
      </c>
      <c r="Z38">
        <f>'[1]ECSS_E60-30 free'!$G34</f>
        <v>1</v>
      </c>
      <c r="AA38">
        <f>'[1]ECSS_E60-30 free'!$H34</f>
        <v>1</v>
      </c>
      <c r="AB38">
        <f>'[1]ECSS_E60-30 free'!$I34</f>
        <v>1</v>
      </c>
      <c r="AC38">
        <v>1</v>
      </c>
      <c r="AD38">
        <f>'[1]ECSS_E60-30 free'!$J34</f>
        <v>1</v>
      </c>
      <c r="AE38">
        <v>0</v>
      </c>
      <c r="AF38">
        <f t="shared" si="13"/>
        <v>4</v>
      </c>
      <c r="AG38">
        <f>'[1]ECSS_E60-30 free'!$K34</f>
        <v>1</v>
      </c>
      <c r="AH38">
        <f t="shared" si="14"/>
        <v>1</v>
      </c>
      <c r="AI38">
        <f>'[1]ECSS_E60-30 free'!$L34</f>
        <v>0</v>
      </c>
      <c r="AJ38">
        <v>1</v>
      </c>
      <c r="AK38">
        <f t="shared" si="15"/>
        <v>1</v>
      </c>
      <c r="AL38">
        <v>1</v>
      </c>
      <c r="AM38">
        <f>'[1]ECSS_E60-30 free'!$M34</f>
        <v>1</v>
      </c>
      <c r="AN38">
        <v>1</v>
      </c>
      <c r="AO38">
        <f>'[1]ECSS_E60-30 free'!$N34</f>
        <v>1</v>
      </c>
      <c r="AP38">
        <v>1</v>
      </c>
      <c r="AQ38">
        <v>1</v>
      </c>
      <c r="AR38">
        <v>1</v>
      </c>
      <c r="AS38">
        <f>'[1]ECSS_E60-30 free'!$O34</f>
        <v>1</v>
      </c>
      <c r="AT38">
        <v>1</v>
      </c>
      <c r="AU38">
        <f t="shared" si="16"/>
        <v>15.644000000000037</v>
      </c>
      <c r="AV38">
        <f t="shared" si="17"/>
        <v>17.288</v>
      </c>
      <c r="AW38">
        <f t="shared" si="18"/>
        <v>14.532799999999998</v>
      </c>
      <c r="AX38">
        <f t="shared" si="19"/>
        <v>16.315599999999996</v>
      </c>
      <c r="AY38">
        <v>1</v>
      </c>
      <c r="AZ38">
        <v>1</v>
      </c>
      <c r="BA38">
        <v>1</v>
      </c>
      <c r="BB38">
        <v>9</v>
      </c>
      <c r="BG38">
        <f t="shared" si="20"/>
        <v>160</v>
      </c>
      <c r="BH38" s="10">
        <f t="shared" si="21"/>
        <v>8.6805555555555545E-5</v>
      </c>
    </row>
    <row r="39" spans="1:60">
      <c r="F39">
        <f t="shared" si="3"/>
        <v>0</v>
      </c>
      <c r="G39">
        <f t="shared" si="4"/>
        <v>0</v>
      </c>
      <c r="H39">
        <f t="shared" si="5"/>
        <v>0</v>
      </c>
      <c r="I39">
        <f t="shared" si="6"/>
        <v>0</v>
      </c>
      <c r="J39">
        <f>'[1]ECSS_E60-30 free'!$C35</f>
        <v>0</v>
      </c>
      <c r="K39">
        <f t="shared" si="7"/>
        <v>0</v>
      </c>
      <c r="L39">
        <f t="shared" si="8"/>
        <v>0</v>
      </c>
      <c r="M39">
        <f t="shared" si="9"/>
        <v>0</v>
      </c>
      <c r="R39">
        <f>'[1]ECSS_E60-30 free'!$E35</f>
        <v>0</v>
      </c>
      <c r="T39">
        <f t="shared" si="10"/>
        <v>0</v>
      </c>
      <c r="U39">
        <f>'[1]ECSS_E60-30 free'!$F35</f>
        <v>0</v>
      </c>
      <c r="W39">
        <f t="shared" si="11"/>
        <v>0</v>
      </c>
      <c r="X39">
        <f t="shared" si="12"/>
        <v>0</v>
      </c>
      <c r="Y39">
        <f>'[1]ECSS_E60-30 free'!$D35</f>
        <v>0</v>
      </c>
      <c r="Z39">
        <f>'[1]ECSS_E60-30 free'!$G35</f>
        <v>0</v>
      </c>
      <c r="AA39">
        <f>'[1]ECSS_E60-30 free'!$H35</f>
        <v>0</v>
      </c>
      <c r="AB39">
        <f>'[1]ECSS_E60-30 free'!$I35</f>
        <v>0</v>
      </c>
      <c r="AD39">
        <f>'[1]ECSS_E60-30 free'!$J35</f>
        <v>0</v>
      </c>
      <c r="AF39">
        <f t="shared" si="13"/>
        <v>0</v>
      </c>
      <c r="AG39">
        <f>'[1]ECSS_E60-30 free'!$K35</f>
        <v>0</v>
      </c>
      <c r="AH39">
        <f t="shared" si="14"/>
        <v>0</v>
      </c>
      <c r="AI39">
        <f>'[1]ECSS_E60-30 free'!$L35</f>
        <v>0</v>
      </c>
      <c r="AK39">
        <f t="shared" si="15"/>
        <v>0</v>
      </c>
      <c r="AM39">
        <f>'[1]ECSS_E60-30 free'!$M35</f>
        <v>0</v>
      </c>
      <c r="AO39">
        <f>'[1]ECSS_E60-30 free'!$N35</f>
        <v>0</v>
      </c>
      <c r="AS39">
        <f>'[1]ECSS_E60-30 free'!$O35</f>
        <v>0</v>
      </c>
      <c r="AU39">
        <f t="shared" si="16"/>
        <v>0</v>
      </c>
      <c r="AV39">
        <f t="shared" si="17"/>
        <v>0</v>
      </c>
      <c r="AW39">
        <f t="shared" si="18"/>
        <v>0</v>
      </c>
      <c r="AX39">
        <f t="shared" si="19"/>
        <v>0</v>
      </c>
      <c r="BG39">
        <f t="shared" si="20"/>
        <v>0</v>
      </c>
      <c r="BH39" s="10">
        <f t="shared" si="21"/>
        <v>0</v>
      </c>
    </row>
    <row r="40" spans="1:60">
      <c r="F40">
        <f t="shared" si="3"/>
        <v>0</v>
      </c>
      <c r="G40">
        <f t="shared" si="4"/>
        <v>0</v>
      </c>
      <c r="H40">
        <f t="shared" si="5"/>
        <v>0</v>
      </c>
      <c r="I40">
        <f t="shared" si="6"/>
        <v>0</v>
      </c>
      <c r="J40">
        <f>'[1]ECSS_E60-30 free'!$C36</f>
        <v>0</v>
      </c>
      <c r="K40">
        <f t="shared" si="7"/>
        <v>0</v>
      </c>
      <c r="L40">
        <f t="shared" si="8"/>
        <v>0</v>
      </c>
      <c r="M40">
        <f t="shared" si="9"/>
        <v>0</v>
      </c>
      <c r="R40">
        <f>'[1]ECSS_E60-30 free'!$E36</f>
        <v>0</v>
      </c>
      <c r="T40">
        <f t="shared" si="10"/>
        <v>0</v>
      </c>
      <c r="U40">
        <f>'[1]ECSS_E60-30 free'!$F36</f>
        <v>0</v>
      </c>
      <c r="W40">
        <f t="shared" si="11"/>
        <v>0</v>
      </c>
      <c r="X40">
        <f t="shared" si="12"/>
        <v>0</v>
      </c>
      <c r="Y40">
        <f>'[1]ECSS_E60-30 free'!$D36</f>
        <v>0</v>
      </c>
      <c r="Z40">
        <f>'[1]ECSS_E60-30 free'!$G36</f>
        <v>0</v>
      </c>
      <c r="AA40">
        <f>'[1]ECSS_E60-30 free'!$H36</f>
        <v>0</v>
      </c>
      <c r="AB40">
        <f>'[1]ECSS_E60-30 free'!$I36</f>
        <v>0</v>
      </c>
      <c r="AD40">
        <f>'[1]ECSS_E60-30 free'!$J36</f>
        <v>0</v>
      </c>
      <c r="AF40">
        <f t="shared" si="13"/>
        <v>0</v>
      </c>
      <c r="AG40">
        <f>'[1]ECSS_E60-30 free'!$K36</f>
        <v>0</v>
      </c>
      <c r="AH40">
        <f t="shared" si="14"/>
        <v>0</v>
      </c>
      <c r="AI40">
        <f>'[1]ECSS_E60-30 free'!$L36</f>
        <v>0</v>
      </c>
      <c r="AK40">
        <f t="shared" si="15"/>
        <v>0</v>
      </c>
      <c r="AM40">
        <f>'[1]ECSS_E60-30 free'!$M36</f>
        <v>0</v>
      </c>
      <c r="AO40">
        <f>'[1]ECSS_E60-30 free'!$N36</f>
        <v>0</v>
      </c>
      <c r="AS40">
        <f>'[1]ECSS_E60-30 free'!$O36</f>
        <v>0</v>
      </c>
      <c r="AU40">
        <f t="shared" si="16"/>
        <v>0</v>
      </c>
      <c r="AV40">
        <f t="shared" si="17"/>
        <v>0</v>
      </c>
      <c r="AW40">
        <f t="shared" si="18"/>
        <v>0</v>
      </c>
      <c r="AX40">
        <f t="shared" si="19"/>
        <v>0</v>
      </c>
      <c r="BG40">
        <f t="shared" si="20"/>
        <v>0</v>
      </c>
      <c r="BH40" s="10">
        <f t="shared" si="21"/>
        <v>0</v>
      </c>
    </row>
    <row r="41" spans="1:60">
      <c r="F41">
        <f t="shared" si="3"/>
        <v>0</v>
      </c>
      <c r="G41">
        <f t="shared" si="4"/>
        <v>0</v>
      </c>
      <c r="H41">
        <f t="shared" si="5"/>
        <v>0</v>
      </c>
      <c r="I41">
        <f t="shared" si="6"/>
        <v>0</v>
      </c>
      <c r="J41">
        <f>'[1]ECSS_E60-30 free'!$C37</f>
        <v>0</v>
      </c>
      <c r="K41">
        <f t="shared" si="7"/>
        <v>0</v>
      </c>
      <c r="L41">
        <f t="shared" si="8"/>
        <v>0</v>
      </c>
      <c r="M41">
        <f t="shared" si="9"/>
        <v>0</v>
      </c>
      <c r="R41">
        <f>'[1]ECSS_E60-30 free'!$E37</f>
        <v>0</v>
      </c>
      <c r="T41">
        <f t="shared" si="10"/>
        <v>0</v>
      </c>
      <c r="U41">
        <f>'[1]ECSS_E60-30 free'!$F37</f>
        <v>0</v>
      </c>
      <c r="W41">
        <f t="shared" si="11"/>
        <v>0</v>
      </c>
      <c r="X41">
        <f t="shared" si="12"/>
        <v>0</v>
      </c>
      <c r="Y41">
        <f>'[1]ECSS_E60-30 free'!$D37</f>
        <v>0</v>
      </c>
      <c r="Z41">
        <f>'[1]ECSS_E60-30 free'!$G37</f>
        <v>0</v>
      </c>
      <c r="AA41">
        <f>'[1]ECSS_E60-30 free'!$H37</f>
        <v>0</v>
      </c>
      <c r="AB41">
        <f>'[1]ECSS_E60-30 free'!$I37</f>
        <v>0</v>
      </c>
      <c r="AD41">
        <f>'[1]ECSS_E60-30 free'!$J37</f>
        <v>0</v>
      </c>
      <c r="AF41">
        <f t="shared" si="13"/>
        <v>0</v>
      </c>
      <c r="AG41">
        <f>'[1]ECSS_E60-30 free'!$K37</f>
        <v>0</v>
      </c>
      <c r="AH41">
        <f t="shared" si="14"/>
        <v>0</v>
      </c>
      <c r="AI41">
        <f>'[1]ECSS_E60-30 free'!$L37</f>
        <v>0</v>
      </c>
      <c r="AK41">
        <f t="shared" si="15"/>
        <v>0</v>
      </c>
      <c r="AM41">
        <f>'[1]ECSS_E60-30 free'!$M37</f>
        <v>0</v>
      </c>
      <c r="AO41">
        <f>'[1]ECSS_E60-30 free'!$N37</f>
        <v>0</v>
      </c>
      <c r="AS41">
        <f>'[1]ECSS_E60-30 free'!$O37</f>
        <v>0</v>
      </c>
      <c r="AU41">
        <f t="shared" si="16"/>
        <v>0</v>
      </c>
      <c r="AV41">
        <f t="shared" si="17"/>
        <v>0</v>
      </c>
      <c r="AW41">
        <f t="shared" si="18"/>
        <v>0</v>
      </c>
      <c r="AX41">
        <f t="shared" si="19"/>
        <v>0</v>
      </c>
      <c r="BG41">
        <f t="shared" si="20"/>
        <v>0</v>
      </c>
      <c r="BH41" s="10">
        <f t="shared" si="21"/>
        <v>0</v>
      </c>
    </row>
    <row r="42" spans="1:60">
      <c r="F42">
        <f t="shared" si="3"/>
        <v>0</v>
      </c>
      <c r="G42">
        <f t="shared" si="4"/>
        <v>0</v>
      </c>
      <c r="H42">
        <f t="shared" si="5"/>
        <v>0</v>
      </c>
      <c r="I42">
        <f t="shared" si="6"/>
        <v>0</v>
      </c>
      <c r="J42">
        <f>'[1]ECSS_E60-30 free'!$C38</f>
        <v>0</v>
      </c>
      <c r="K42">
        <f t="shared" si="7"/>
        <v>0</v>
      </c>
      <c r="L42">
        <f t="shared" si="8"/>
        <v>0</v>
      </c>
      <c r="M42">
        <f t="shared" si="9"/>
        <v>0</v>
      </c>
      <c r="R42">
        <f>'[1]ECSS_E60-30 free'!$E38</f>
        <v>0</v>
      </c>
      <c r="T42">
        <f t="shared" si="10"/>
        <v>0</v>
      </c>
      <c r="U42">
        <f>'[1]ECSS_E60-30 free'!$F38</f>
        <v>0</v>
      </c>
      <c r="W42">
        <f t="shared" si="11"/>
        <v>0</v>
      </c>
      <c r="X42">
        <f t="shared" si="12"/>
        <v>0</v>
      </c>
      <c r="Y42">
        <f>'[1]ECSS_E60-30 free'!$D38</f>
        <v>0</v>
      </c>
      <c r="Z42">
        <f>'[1]ECSS_E60-30 free'!$G38</f>
        <v>0</v>
      </c>
      <c r="AA42">
        <f>'[1]ECSS_E60-30 free'!$H38</f>
        <v>0</v>
      </c>
      <c r="AB42">
        <f>'[1]ECSS_E60-30 free'!$I38</f>
        <v>0</v>
      </c>
      <c r="AD42">
        <f>'[1]ECSS_E60-30 free'!$J38</f>
        <v>0</v>
      </c>
      <c r="AF42">
        <f t="shared" si="13"/>
        <v>0</v>
      </c>
      <c r="AG42">
        <f>'[1]ECSS_E60-30 free'!$K38</f>
        <v>0</v>
      </c>
      <c r="AH42">
        <f t="shared" si="14"/>
        <v>0</v>
      </c>
      <c r="AI42">
        <f>'[1]ECSS_E60-30 free'!$L38</f>
        <v>0</v>
      </c>
      <c r="AK42">
        <f t="shared" si="15"/>
        <v>0</v>
      </c>
      <c r="AM42">
        <f>'[1]ECSS_E60-30 free'!$M38</f>
        <v>0</v>
      </c>
      <c r="AO42">
        <f>'[1]ECSS_E60-30 free'!$N38</f>
        <v>0</v>
      </c>
      <c r="AS42">
        <f>'[1]ECSS_E60-30 free'!$O38</f>
        <v>0</v>
      </c>
      <c r="AU42">
        <f t="shared" si="16"/>
        <v>0</v>
      </c>
      <c r="AV42">
        <f t="shared" si="17"/>
        <v>0</v>
      </c>
      <c r="AW42">
        <f t="shared" si="18"/>
        <v>0</v>
      </c>
      <c r="AX42">
        <f t="shared" si="19"/>
        <v>0</v>
      </c>
      <c r="BG42">
        <f t="shared" si="20"/>
        <v>0</v>
      </c>
      <c r="BH42" s="10">
        <f t="shared" si="21"/>
        <v>0</v>
      </c>
    </row>
    <row r="43" spans="1:60">
      <c r="F43">
        <f t="shared" si="3"/>
        <v>0</v>
      </c>
      <c r="G43">
        <f t="shared" si="4"/>
        <v>0</v>
      </c>
      <c r="H43">
        <f t="shared" si="5"/>
        <v>0</v>
      </c>
      <c r="I43">
        <f t="shared" si="6"/>
        <v>0</v>
      </c>
      <c r="J43">
        <f>'[1]ECSS_E60-30 free'!$C39</f>
        <v>0</v>
      </c>
      <c r="K43">
        <f t="shared" si="7"/>
        <v>0</v>
      </c>
      <c r="L43">
        <f t="shared" si="8"/>
        <v>0</v>
      </c>
      <c r="M43">
        <f t="shared" si="9"/>
        <v>0</v>
      </c>
      <c r="R43">
        <f>'[1]ECSS_E60-30 free'!$E39</f>
        <v>0</v>
      </c>
      <c r="T43">
        <f t="shared" si="10"/>
        <v>0</v>
      </c>
      <c r="U43">
        <f>'[1]ECSS_E60-30 free'!$F39</f>
        <v>0</v>
      </c>
      <c r="W43">
        <f t="shared" si="11"/>
        <v>0</v>
      </c>
      <c r="X43">
        <f t="shared" si="12"/>
        <v>0</v>
      </c>
      <c r="Y43">
        <f>'[1]ECSS_E60-30 free'!$D39</f>
        <v>0</v>
      </c>
      <c r="Z43">
        <f>'[1]ECSS_E60-30 free'!$G39</f>
        <v>0</v>
      </c>
      <c r="AA43">
        <f>'[1]ECSS_E60-30 free'!$H39</f>
        <v>0</v>
      </c>
      <c r="AB43">
        <f>'[1]ECSS_E60-30 free'!$I39</f>
        <v>0</v>
      </c>
      <c r="AD43">
        <f>'[1]ECSS_E60-30 free'!$J39</f>
        <v>0</v>
      </c>
      <c r="AF43">
        <f t="shared" si="13"/>
        <v>0</v>
      </c>
      <c r="AG43">
        <f>'[1]ECSS_E60-30 free'!$K39</f>
        <v>0</v>
      </c>
      <c r="AH43">
        <f t="shared" si="14"/>
        <v>0</v>
      </c>
      <c r="AI43">
        <f>'[1]ECSS_E60-30 free'!$L39</f>
        <v>0</v>
      </c>
      <c r="AK43">
        <f t="shared" si="15"/>
        <v>0</v>
      </c>
      <c r="AM43">
        <f>'[1]ECSS_E60-30 free'!$M39</f>
        <v>0</v>
      </c>
      <c r="AO43">
        <f>'[1]ECSS_E60-30 free'!$N39</f>
        <v>0</v>
      </c>
      <c r="AS43">
        <f>'[1]ECSS_E60-30 free'!$O39</f>
        <v>0</v>
      </c>
      <c r="AU43">
        <f t="shared" si="16"/>
        <v>0</v>
      </c>
      <c r="AV43">
        <f t="shared" si="17"/>
        <v>0</v>
      </c>
      <c r="AW43">
        <f t="shared" si="18"/>
        <v>0</v>
      </c>
      <c r="AX43">
        <f t="shared" si="19"/>
        <v>0</v>
      </c>
      <c r="BG43">
        <f t="shared" si="20"/>
        <v>0</v>
      </c>
      <c r="BH43" s="10">
        <f t="shared" si="21"/>
        <v>0</v>
      </c>
    </row>
    <row r="44" spans="1:60">
      <c r="F44">
        <f t="shared" si="3"/>
        <v>0</v>
      </c>
      <c r="G44">
        <f t="shared" si="4"/>
        <v>0</v>
      </c>
      <c r="H44">
        <f t="shared" si="5"/>
        <v>0</v>
      </c>
      <c r="I44">
        <f t="shared" si="6"/>
        <v>0</v>
      </c>
      <c r="J44">
        <f>'[1]ECSS_E60-30 free'!$C40</f>
        <v>0</v>
      </c>
      <c r="K44">
        <f t="shared" si="7"/>
        <v>0</v>
      </c>
      <c r="L44">
        <f t="shared" si="8"/>
        <v>0</v>
      </c>
      <c r="M44">
        <f t="shared" si="9"/>
        <v>0</v>
      </c>
      <c r="R44">
        <f>'[1]ECSS_E60-30 free'!$E40</f>
        <v>0</v>
      </c>
      <c r="T44">
        <f t="shared" si="10"/>
        <v>0</v>
      </c>
      <c r="U44">
        <f>'[1]ECSS_E60-30 free'!$F40</f>
        <v>0</v>
      </c>
      <c r="W44">
        <f t="shared" si="11"/>
        <v>0</v>
      </c>
      <c r="X44">
        <f t="shared" si="12"/>
        <v>0</v>
      </c>
      <c r="Y44">
        <f>'[1]ECSS_E60-30 free'!$D40</f>
        <v>0</v>
      </c>
      <c r="Z44">
        <f>'[1]ECSS_E60-30 free'!$G40</f>
        <v>0</v>
      </c>
      <c r="AA44">
        <f>'[1]ECSS_E60-30 free'!$H40</f>
        <v>0</v>
      </c>
      <c r="AB44">
        <f>'[1]ECSS_E60-30 free'!$I40</f>
        <v>0</v>
      </c>
      <c r="AD44">
        <f>'[1]ECSS_E60-30 free'!$J40</f>
        <v>0</v>
      </c>
      <c r="AF44">
        <f t="shared" si="13"/>
        <v>0</v>
      </c>
      <c r="AG44">
        <f>'[1]ECSS_E60-30 free'!$K40</f>
        <v>0</v>
      </c>
      <c r="AH44">
        <f t="shared" si="14"/>
        <v>0</v>
      </c>
      <c r="AI44">
        <f>'[1]ECSS_E60-30 free'!$L40</f>
        <v>0</v>
      </c>
      <c r="AK44">
        <f t="shared" si="15"/>
        <v>0</v>
      </c>
      <c r="AM44">
        <f>'[1]ECSS_E60-30 free'!$M40</f>
        <v>0</v>
      </c>
      <c r="AO44">
        <f>'[1]ECSS_E60-30 free'!$N40</f>
        <v>0</v>
      </c>
      <c r="AS44">
        <f>'[1]ECSS_E60-30 free'!$O40</f>
        <v>0</v>
      </c>
      <c r="AU44">
        <f t="shared" si="16"/>
        <v>0</v>
      </c>
      <c r="AV44">
        <f t="shared" si="17"/>
        <v>0</v>
      </c>
      <c r="AW44">
        <f t="shared" si="18"/>
        <v>0</v>
      </c>
      <c r="AX44">
        <f t="shared" si="19"/>
        <v>0</v>
      </c>
      <c r="BG44">
        <f t="shared" si="20"/>
        <v>0</v>
      </c>
      <c r="BH44" s="10">
        <f t="shared" si="21"/>
        <v>0</v>
      </c>
    </row>
    <row r="45" spans="1:60">
      <c r="F45">
        <f t="shared" si="3"/>
        <v>0</v>
      </c>
      <c r="G45">
        <f t="shared" si="4"/>
        <v>0</v>
      </c>
      <c r="H45">
        <f t="shared" si="5"/>
        <v>0</v>
      </c>
      <c r="I45">
        <f t="shared" si="6"/>
        <v>0</v>
      </c>
      <c r="J45">
        <f>'[1]ECSS_E60-30 free'!$C41</f>
        <v>0</v>
      </c>
      <c r="K45">
        <f t="shared" si="7"/>
        <v>0</v>
      </c>
      <c r="L45">
        <f t="shared" si="8"/>
        <v>0</v>
      </c>
      <c r="M45">
        <f t="shared" si="9"/>
        <v>0</v>
      </c>
      <c r="R45">
        <f>'[1]ECSS_E60-30 free'!$E41</f>
        <v>0</v>
      </c>
      <c r="T45">
        <f t="shared" si="10"/>
        <v>0</v>
      </c>
      <c r="U45">
        <f>'[1]ECSS_E60-30 free'!$F41</f>
        <v>0</v>
      </c>
      <c r="W45">
        <f t="shared" si="11"/>
        <v>0</v>
      </c>
      <c r="X45">
        <f t="shared" si="12"/>
        <v>0</v>
      </c>
      <c r="Y45">
        <f>'[1]ECSS_E60-30 free'!$D41</f>
        <v>0</v>
      </c>
      <c r="Z45">
        <f>'[1]ECSS_E60-30 free'!$G41</f>
        <v>0</v>
      </c>
      <c r="AA45">
        <f>'[1]ECSS_E60-30 free'!$H41</f>
        <v>0</v>
      </c>
      <c r="AB45">
        <f>'[1]ECSS_E60-30 free'!$I41</f>
        <v>0</v>
      </c>
      <c r="AD45">
        <f>'[1]ECSS_E60-30 free'!$J41</f>
        <v>0</v>
      </c>
      <c r="AF45">
        <f t="shared" si="13"/>
        <v>0</v>
      </c>
      <c r="AG45">
        <f>'[1]ECSS_E60-30 free'!$K41</f>
        <v>0</v>
      </c>
      <c r="AH45">
        <f t="shared" si="14"/>
        <v>0</v>
      </c>
      <c r="AI45">
        <f>'[1]ECSS_E60-30 free'!$L41</f>
        <v>0</v>
      </c>
      <c r="AK45">
        <f t="shared" si="15"/>
        <v>0</v>
      </c>
      <c r="AM45">
        <f>'[1]ECSS_E60-30 free'!$M41</f>
        <v>0</v>
      </c>
      <c r="AO45">
        <f>'[1]ECSS_E60-30 free'!$N41</f>
        <v>0</v>
      </c>
      <c r="AS45">
        <f>'[1]ECSS_E60-30 free'!$O41</f>
        <v>0</v>
      </c>
      <c r="AU45">
        <f t="shared" si="16"/>
        <v>0</v>
      </c>
      <c r="AV45">
        <f t="shared" si="17"/>
        <v>0</v>
      </c>
      <c r="AW45">
        <f t="shared" si="18"/>
        <v>0</v>
      </c>
      <c r="AX45">
        <f t="shared" si="19"/>
        <v>0</v>
      </c>
      <c r="BG45">
        <f t="shared" si="20"/>
        <v>0</v>
      </c>
      <c r="BH45" s="10">
        <f t="shared" si="21"/>
        <v>0</v>
      </c>
    </row>
    <row r="46" spans="1:60">
      <c r="F46">
        <f t="shared" si="3"/>
        <v>0</v>
      </c>
      <c r="G46">
        <f t="shared" si="4"/>
        <v>0</v>
      </c>
      <c r="H46">
        <f t="shared" si="5"/>
        <v>0</v>
      </c>
      <c r="I46">
        <f t="shared" si="6"/>
        <v>0</v>
      </c>
      <c r="J46">
        <f>'[1]ECSS_E60-30 free'!$C42</f>
        <v>0</v>
      </c>
      <c r="K46">
        <f t="shared" si="7"/>
        <v>0</v>
      </c>
      <c r="L46">
        <f t="shared" si="8"/>
        <v>0</v>
      </c>
      <c r="M46">
        <f t="shared" si="9"/>
        <v>0</v>
      </c>
      <c r="R46">
        <f>'[1]ECSS_E60-30 free'!$E42</f>
        <v>0</v>
      </c>
      <c r="T46">
        <f t="shared" si="10"/>
        <v>0</v>
      </c>
      <c r="U46">
        <f>'[1]ECSS_E60-30 free'!$F42</f>
        <v>0</v>
      </c>
      <c r="W46">
        <f t="shared" si="11"/>
        <v>0</v>
      </c>
      <c r="X46">
        <f t="shared" si="12"/>
        <v>0</v>
      </c>
      <c r="Y46">
        <f>'[1]ECSS_E60-30 free'!$D42</f>
        <v>0</v>
      </c>
      <c r="Z46">
        <f>'[1]ECSS_E60-30 free'!$G42</f>
        <v>0</v>
      </c>
      <c r="AA46">
        <f>'[1]ECSS_E60-30 free'!$H42</f>
        <v>0</v>
      </c>
      <c r="AB46">
        <f>'[1]ECSS_E60-30 free'!$I42</f>
        <v>0</v>
      </c>
      <c r="AD46">
        <f>'[1]ECSS_E60-30 free'!$J42</f>
        <v>0</v>
      </c>
      <c r="AF46">
        <f t="shared" si="13"/>
        <v>0</v>
      </c>
      <c r="AG46">
        <f>'[1]ECSS_E60-30 free'!$K42</f>
        <v>0</v>
      </c>
      <c r="AH46">
        <f t="shared" si="14"/>
        <v>0</v>
      </c>
      <c r="AI46">
        <f>'[1]ECSS_E60-30 free'!$L42</f>
        <v>0</v>
      </c>
      <c r="AK46">
        <f t="shared" si="15"/>
        <v>0</v>
      </c>
      <c r="AM46">
        <f>'[1]ECSS_E60-30 free'!$M42</f>
        <v>0</v>
      </c>
      <c r="AO46">
        <f>'[1]ECSS_E60-30 free'!$N42</f>
        <v>0</v>
      </c>
      <c r="AS46">
        <f>'[1]ECSS_E60-30 free'!$O42</f>
        <v>0</v>
      </c>
      <c r="AU46">
        <f t="shared" si="16"/>
        <v>0</v>
      </c>
      <c r="AV46">
        <f t="shared" si="17"/>
        <v>0</v>
      </c>
      <c r="AW46">
        <f t="shared" si="18"/>
        <v>0</v>
      </c>
      <c r="AX46">
        <f t="shared" si="19"/>
        <v>0</v>
      </c>
      <c r="BG46">
        <f t="shared" si="20"/>
        <v>0</v>
      </c>
      <c r="BH46" s="10">
        <f t="shared" si="21"/>
        <v>0</v>
      </c>
    </row>
    <row r="47" spans="1:60">
      <c r="F47">
        <f t="shared" si="3"/>
        <v>0</v>
      </c>
      <c r="G47">
        <f t="shared" si="4"/>
        <v>0</v>
      </c>
      <c r="H47">
        <f t="shared" si="5"/>
        <v>0</v>
      </c>
      <c r="I47">
        <f t="shared" si="6"/>
        <v>0</v>
      </c>
      <c r="J47">
        <f>'[1]ECSS_E60-30 free'!$C43</f>
        <v>0</v>
      </c>
      <c r="K47">
        <f t="shared" si="7"/>
        <v>0</v>
      </c>
      <c r="L47">
        <f t="shared" si="8"/>
        <v>0</v>
      </c>
      <c r="M47">
        <f t="shared" si="9"/>
        <v>0</v>
      </c>
      <c r="R47">
        <f>'[1]ECSS_E60-30 free'!$E43</f>
        <v>0</v>
      </c>
      <c r="T47">
        <f t="shared" si="10"/>
        <v>0</v>
      </c>
      <c r="U47">
        <f>'[1]ECSS_E60-30 free'!$F43</f>
        <v>0</v>
      </c>
      <c r="W47">
        <f t="shared" si="11"/>
        <v>0</v>
      </c>
      <c r="X47">
        <f t="shared" si="12"/>
        <v>0</v>
      </c>
      <c r="Y47">
        <f>'[1]ECSS_E60-30 free'!$D43</f>
        <v>0</v>
      </c>
      <c r="Z47">
        <f>'[1]ECSS_E60-30 free'!$G43</f>
        <v>0</v>
      </c>
      <c r="AA47">
        <f>'[1]ECSS_E60-30 free'!$H43</f>
        <v>0</v>
      </c>
      <c r="AB47">
        <f>'[1]ECSS_E60-30 free'!$I43</f>
        <v>0</v>
      </c>
      <c r="AD47">
        <f>'[1]ECSS_E60-30 free'!$J43</f>
        <v>0</v>
      </c>
      <c r="AF47">
        <f t="shared" si="13"/>
        <v>0</v>
      </c>
      <c r="AG47">
        <f>'[1]ECSS_E60-30 free'!$K43</f>
        <v>0</v>
      </c>
      <c r="AH47">
        <f t="shared" si="14"/>
        <v>0</v>
      </c>
      <c r="AI47">
        <f>'[1]ECSS_E60-30 free'!$L43</f>
        <v>0</v>
      </c>
      <c r="AK47">
        <f t="shared" si="15"/>
        <v>0</v>
      </c>
      <c r="AM47">
        <f>'[1]ECSS_E60-30 free'!$M43</f>
        <v>0</v>
      </c>
      <c r="AO47">
        <f>'[1]ECSS_E60-30 free'!$N43</f>
        <v>0</v>
      </c>
      <c r="AS47">
        <f>'[1]ECSS_E60-30 free'!$O43</f>
        <v>0</v>
      </c>
      <c r="AU47">
        <f t="shared" si="16"/>
        <v>0</v>
      </c>
      <c r="AV47">
        <f t="shared" si="17"/>
        <v>0</v>
      </c>
      <c r="AW47">
        <f t="shared" si="18"/>
        <v>0</v>
      </c>
      <c r="AX47">
        <f t="shared" si="19"/>
        <v>0</v>
      </c>
      <c r="BG47">
        <f t="shared" si="20"/>
        <v>0</v>
      </c>
      <c r="BH47" s="10">
        <f t="shared" si="21"/>
        <v>0</v>
      </c>
    </row>
    <row r="48" spans="1:60">
      <c r="F48">
        <f t="shared" si="3"/>
        <v>0</v>
      </c>
      <c r="G48">
        <f t="shared" si="4"/>
        <v>0</v>
      </c>
      <c r="H48">
        <f t="shared" si="5"/>
        <v>0</v>
      </c>
      <c r="I48">
        <f t="shared" si="6"/>
        <v>0</v>
      </c>
      <c r="J48">
        <f>'[1]ECSS_E60-30 free'!$C44</f>
        <v>0</v>
      </c>
      <c r="K48">
        <f t="shared" si="7"/>
        <v>0</v>
      </c>
      <c r="L48">
        <f t="shared" si="8"/>
        <v>0</v>
      </c>
      <c r="M48">
        <f t="shared" si="9"/>
        <v>0</v>
      </c>
      <c r="R48">
        <f>'[1]ECSS_E60-30 free'!$E44</f>
        <v>0</v>
      </c>
      <c r="T48">
        <f t="shared" si="10"/>
        <v>0</v>
      </c>
      <c r="U48">
        <f>'[1]ECSS_E60-30 free'!$F44</f>
        <v>0</v>
      </c>
      <c r="W48">
        <f t="shared" si="11"/>
        <v>0</v>
      </c>
      <c r="X48">
        <f t="shared" si="12"/>
        <v>0</v>
      </c>
      <c r="Y48">
        <f>'[1]ECSS_E60-30 free'!$D44</f>
        <v>0</v>
      </c>
      <c r="Z48">
        <f>'[1]ECSS_E60-30 free'!$G44</f>
        <v>0</v>
      </c>
      <c r="AA48">
        <f>'[1]ECSS_E60-30 free'!$H44</f>
        <v>0</v>
      </c>
      <c r="AB48">
        <f>'[1]ECSS_E60-30 free'!$I44</f>
        <v>0</v>
      </c>
      <c r="AD48">
        <f>'[1]ECSS_E60-30 free'!$J44</f>
        <v>0</v>
      </c>
      <c r="AF48">
        <f t="shared" si="13"/>
        <v>0</v>
      </c>
      <c r="AG48">
        <f>'[1]ECSS_E60-30 free'!$K44</f>
        <v>0</v>
      </c>
      <c r="AH48">
        <f t="shared" si="14"/>
        <v>0</v>
      </c>
      <c r="AI48">
        <f>'[1]ECSS_E60-30 free'!$L44</f>
        <v>0</v>
      </c>
      <c r="AK48">
        <f t="shared" si="15"/>
        <v>0</v>
      </c>
      <c r="AM48">
        <f>'[1]ECSS_E60-30 free'!$M44</f>
        <v>0</v>
      </c>
      <c r="AO48">
        <f>'[1]ECSS_E60-30 free'!$N44</f>
        <v>0</v>
      </c>
      <c r="AS48">
        <f>'[1]ECSS_E60-30 free'!$O44</f>
        <v>0</v>
      </c>
      <c r="AU48">
        <f t="shared" si="16"/>
        <v>0</v>
      </c>
      <c r="AV48">
        <f t="shared" si="17"/>
        <v>0</v>
      </c>
      <c r="AW48">
        <f t="shared" si="18"/>
        <v>0</v>
      </c>
      <c r="AX48">
        <f t="shared" si="19"/>
        <v>0</v>
      </c>
      <c r="BG48">
        <f t="shared" si="20"/>
        <v>0</v>
      </c>
      <c r="BH48" s="10">
        <f t="shared" si="21"/>
        <v>0</v>
      </c>
    </row>
    <row r="49" spans="6:60">
      <c r="F49">
        <f t="shared" si="3"/>
        <v>0</v>
      </c>
      <c r="G49">
        <f t="shared" si="4"/>
        <v>0</v>
      </c>
      <c r="H49">
        <f t="shared" si="5"/>
        <v>0</v>
      </c>
      <c r="I49">
        <f t="shared" si="6"/>
        <v>0</v>
      </c>
      <c r="J49">
        <f>'[1]ECSS_E60-30 free'!$C45</f>
        <v>0</v>
      </c>
      <c r="K49">
        <f t="shared" si="7"/>
        <v>0</v>
      </c>
      <c r="L49">
        <f t="shared" si="8"/>
        <v>0</v>
      </c>
      <c r="M49">
        <f t="shared" si="9"/>
        <v>0</v>
      </c>
      <c r="R49">
        <f>'[1]ECSS_E60-30 free'!$E45</f>
        <v>0</v>
      </c>
      <c r="T49">
        <f t="shared" si="10"/>
        <v>0</v>
      </c>
      <c r="U49">
        <f>'[1]ECSS_E60-30 free'!$F45</f>
        <v>0</v>
      </c>
      <c r="W49">
        <f t="shared" si="11"/>
        <v>0</v>
      </c>
      <c r="X49">
        <f t="shared" si="12"/>
        <v>0</v>
      </c>
      <c r="Y49">
        <f>'[1]ECSS_E60-30 free'!$D45</f>
        <v>0</v>
      </c>
      <c r="Z49">
        <f>'[1]ECSS_E60-30 free'!$G45</f>
        <v>0</v>
      </c>
      <c r="AA49">
        <f>'[1]ECSS_E60-30 free'!$H45</f>
        <v>0</v>
      </c>
      <c r="AB49">
        <f>'[1]ECSS_E60-30 free'!$I45</f>
        <v>0</v>
      </c>
      <c r="AD49">
        <f>'[1]ECSS_E60-30 free'!$J45</f>
        <v>0</v>
      </c>
      <c r="AF49">
        <f t="shared" si="13"/>
        <v>0</v>
      </c>
      <c r="AG49">
        <f>'[1]ECSS_E60-30 free'!$K45</f>
        <v>0</v>
      </c>
      <c r="AH49">
        <f t="shared" si="14"/>
        <v>0</v>
      </c>
      <c r="AI49">
        <f>'[1]ECSS_E60-30 free'!$L45</f>
        <v>0</v>
      </c>
      <c r="AK49">
        <f t="shared" si="15"/>
        <v>0</v>
      </c>
      <c r="AM49">
        <f>'[1]ECSS_E60-30 free'!$M45</f>
        <v>0</v>
      </c>
      <c r="AO49">
        <f>'[1]ECSS_E60-30 free'!$N45</f>
        <v>0</v>
      </c>
      <c r="AS49">
        <f>'[1]ECSS_E60-30 free'!$O45</f>
        <v>0</v>
      </c>
      <c r="AU49">
        <f t="shared" si="16"/>
        <v>0</v>
      </c>
      <c r="AV49">
        <f t="shared" si="17"/>
        <v>0</v>
      </c>
      <c r="AW49">
        <f t="shared" si="18"/>
        <v>0</v>
      </c>
      <c r="AX49">
        <f t="shared" si="19"/>
        <v>0</v>
      </c>
      <c r="BG49">
        <f t="shared" si="20"/>
        <v>0</v>
      </c>
      <c r="BH49" s="10">
        <f t="shared" si="21"/>
        <v>0</v>
      </c>
    </row>
    <row r="50" spans="6:60">
      <c r="F50">
        <f t="shared" si="3"/>
        <v>0</v>
      </c>
      <c r="G50">
        <f t="shared" si="4"/>
        <v>0</v>
      </c>
      <c r="H50">
        <f t="shared" si="5"/>
        <v>0</v>
      </c>
      <c r="I50">
        <f t="shared" si="6"/>
        <v>0</v>
      </c>
      <c r="J50">
        <f>'[1]ECSS_E60-30 free'!$C46</f>
        <v>0</v>
      </c>
      <c r="K50">
        <f t="shared" si="7"/>
        <v>0</v>
      </c>
      <c r="L50">
        <f t="shared" si="8"/>
        <v>0</v>
      </c>
      <c r="M50">
        <f t="shared" si="9"/>
        <v>0</v>
      </c>
      <c r="R50">
        <f>'[1]ECSS_E60-30 free'!$E46</f>
        <v>0</v>
      </c>
      <c r="T50">
        <f t="shared" si="10"/>
        <v>0</v>
      </c>
      <c r="U50">
        <f>'[1]ECSS_E60-30 free'!$F46</f>
        <v>0</v>
      </c>
      <c r="W50">
        <f t="shared" si="11"/>
        <v>0</v>
      </c>
      <c r="X50">
        <f t="shared" si="12"/>
        <v>0</v>
      </c>
      <c r="Y50">
        <f>'[1]ECSS_E60-30 free'!$D46</f>
        <v>0</v>
      </c>
      <c r="Z50">
        <f>'[1]ECSS_E60-30 free'!$G46</f>
        <v>0</v>
      </c>
      <c r="AA50">
        <f>'[1]ECSS_E60-30 free'!$H46</f>
        <v>0</v>
      </c>
      <c r="AB50">
        <f>'[1]ECSS_E60-30 free'!$I46</f>
        <v>0</v>
      </c>
      <c r="AD50">
        <f>'[1]ECSS_E60-30 free'!$J46</f>
        <v>0</v>
      </c>
      <c r="AF50">
        <f t="shared" si="13"/>
        <v>0</v>
      </c>
      <c r="AG50">
        <f>'[1]ECSS_E60-30 free'!$K46</f>
        <v>0</v>
      </c>
      <c r="AH50">
        <f t="shared" si="14"/>
        <v>0</v>
      </c>
      <c r="AI50">
        <f>'[1]ECSS_E60-30 free'!$L46</f>
        <v>0</v>
      </c>
      <c r="AK50">
        <f t="shared" si="15"/>
        <v>0</v>
      </c>
      <c r="AM50">
        <f>'[1]ECSS_E60-30 free'!$M46</f>
        <v>0</v>
      </c>
      <c r="AO50">
        <f>'[1]ECSS_E60-30 free'!$N46</f>
        <v>0</v>
      </c>
      <c r="AS50">
        <f>'[1]ECSS_E60-30 free'!$O46</f>
        <v>0</v>
      </c>
      <c r="AU50">
        <f t="shared" si="16"/>
        <v>0</v>
      </c>
      <c r="AV50">
        <f t="shared" si="17"/>
        <v>0</v>
      </c>
      <c r="AW50">
        <f t="shared" si="18"/>
        <v>0</v>
      </c>
      <c r="AX50">
        <f t="shared" si="19"/>
        <v>0</v>
      </c>
      <c r="BG50">
        <f t="shared" si="20"/>
        <v>0</v>
      </c>
      <c r="BH50" s="10">
        <f t="shared" si="21"/>
        <v>0</v>
      </c>
    </row>
    <row r="51" spans="6:60">
      <c r="F51">
        <f t="shared" ref="F51:F85" si="22">IF(B51="",0,(LEN(B51)-LEN(SUBSTITUTE(B51,". ","."))+1))</f>
        <v>0</v>
      </c>
      <c r="G51">
        <f t="shared" ref="G51:G85" si="23">IF(B51="",0,LEN(B51)-LEN(SUBSTITUTE(B51," ",""))+1)</f>
        <v>0</v>
      </c>
      <c r="H51">
        <f t="shared" ref="H51:H85" si="24">IF(F51=0,0,G51/F51)</f>
        <v>0</v>
      </c>
      <c r="I51">
        <f t="shared" si="6"/>
        <v>0</v>
      </c>
      <c r="J51">
        <f>'[1]ECSS_E60-30 free'!$C47</f>
        <v>0</v>
      </c>
      <c r="K51">
        <f t="shared" ref="K51:K85" si="25">IF(G51=0,0,J51/G51)</f>
        <v>0</v>
      </c>
      <c r="L51">
        <f t="shared" si="8"/>
        <v>0</v>
      </c>
      <c r="M51">
        <f t="shared" ref="M51:M85" si="26">IF(G51=0,0,L51/G51)</f>
        <v>0</v>
      </c>
      <c r="R51">
        <f>'[1]ECSS_E60-30 free'!$E47</f>
        <v>0</v>
      </c>
      <c r="T51">
        <f t="shared" ref="T51:T85" si="27">QUOTIENT((Q51+R51+S51),3)</f>
        <v>0</v>
      </c>
      <c r="U51">
        <f>'[1]ECSS_E60-30 free'!$F47</f>
        <v>0</v>
      </c>
      <c r="W51">
        <f t="shared" ref="W51:W85" si="28">QUOTIENT((P51+T51),2)</f>
        <v>0</v>
      </c>
      <c r="X51">
        <f t="shared" ref="X51:X85" si="29">IF(U51=1,1,IF(V51=1,1,0))</f>
        <v>0</v>
      </c>
      <c r="Y51">
        <f>'[1]ECSS_E60-30 free'!$D47</f>
        <v>0</v>
      </c>
      <c r="Z51">
        <f>'[1]ECSS_E60-30 free'!$G47</f>
        <v>0</v>
      </c>
      <c r="AA51">
        <f>'[1]ECSS_E60-30 free'!$H47</f>
        <v>0</v>
      </c>
      <c r="AB51">
        <f>'[1]ECSS_E60-30 free'!$I47</f>
        <v>0</v>
      </c>
      <c r="AD51">
        <f>'[1]ECSS_E60-30 free'!$J47</f>
        <v>0</v>
      </c>
      <c r="AF51">
        <f t="shared" si="13"/>
        <v>0</v>
      </c>
      <c r="AG51">
        <f>'[1]ECSS_E60-30 free'!$K47</f>
        <v>0</v>
      </c>
      <c r="AH51">
        <f t="shared" si="14"/>
        <v>0</v>
      </c>
      <c r="AI51">
        <f>'[1]ECSS_E60-30 free'!$L47</f>
        <v>0</v>
      </c>
      <c r="AK51">
        <f t="shared" si="15"/>
        <v>0</v>
      </c>
      <c r="AM51">
        <f>'[1]ECSS_E60-30 free'!$M47</f>
        <v>0</v>
      </c>
      <c r="AO51">
        <f>'[1]ECSS_E60-30 free'!$N47</f>
        <v>0</v>
      </c>
      <c r="AS51">
        <f>'[1]ECSS_E60-30 free'!$O47</f>
        <v>0</v>
      </c>
      <c r="AU51">
        <f t="shared" ref="AU51:AU85" si="30">IF(G51=0,0,(206.835-(84.6*(K51))-(1.015*(H51))))</f>
        <v>0</v>
      </c>
      <c r="AV51">
        <f t="shared" ref="AV51:AV85" si="31">IF(G51=0,0,(0.39*H51)+(11.8*K51)-15.59)</f>
        <v>0</v>
      </c>
      <c r="AW51">
        <f t="shared" si="18"/>
        <v>0</v>
      </c>
      <c r="AX51">
        <f t="shared" ref="AX51:AX85" si="32">IF(I51=0,0,(4.71*M51)+(0.5*H51)-21.43)</f>
        <v>0</v>
      </c>
      <c r="BG51">
        <f t="shared" si="20"/>
        <v>0</v>
      </c>
      <c r="BH51" s="10">
        <f t="shared" ref="BH51:BH85" si="33">G51/200/24/60</f>
        <v>0</v>
      </c>
    </row>
    <row r="52" spans="6:60">
      <c r="F52">
        <f t="shared" si="22"/>
        <v>0</v>
      </c>
      <c r="G52">
        <f t="shared" si="23"/>
        <v>0</v>
      </c>
      <c r="H52">
        <f t="shared" si="24"/>
        <v>0</v>
      </c>
      <c r="I52">
        <f t="shared" si="6"/>
        <v>0</v>
      </c>
      <c r="J52">
        <f>'[1]ECSS_E60-30 free'!$C48</f>
        <v>0</v>
      </c>
      <c r="K52">
        <f t="shared" si="25"/>
        <v>0</v>
      </c>
      <c r="L52">
        <f t="shared" si="8"/>
        <v>0</v>
      </c>
      <c r="M52">
        <f t="shared" si="26"/>
        <v>0</v>
      </c>
      <c r="R52">
        <f>'[1]ECSS_E60-30 free'!$E48</f>
        <v>0</v>
      </c>
      <c r="T52">
        <f t="shared" si="27"/>
        <v>0</v>
      </c>
      <c r="U52">
        <f>'[1]ECSS_E60-30 free'!$F48</f>
        <v>0</v>
      </c>
      <c r="W52">
        <f t="shared" si="28"/>
        <v>0</v>
      </c>
      <c r="X52">
        <f t="shared" si="29"/>
        <v>0</v>
      </c>
      <c r="Y52">
        <f>'[1]ECSS_E60-30 free'!$D48</f>
        <v>0</v>
      </c>
      <c r="Z52">
        <f>'[1]ECSS_E60-30 free'!$G48</f>
        <v>0</v>
      </c>
      <c r="AA52">
        <f>'[1]ECSS_E60-30 free'!$H48</f>
        <v>0</v>
      </c>
      <c r="AB52">
        <f>'[1]ECSS_E60-30 free'!$I48</f>
        <v>0</v>
      </c>
      <c r="AD52">
        <f>'[1]ECSS_E60-30 free'!$J48</f>
        <v>0</v>
      </c>
      <c r="AF52">
        <f t="shared" si="13"/>
        <v>0</v>
      </c>
      <c r="AG52">
        <f>'[1]ECSS_E60-30 free'!$K48</f>
        <v>0</v>
      </c>
      <c r="AH52">
        <f t="shared" si="14"/>
        <v>0</v>
      </c>
      <c r="AI52">
        <f>'[1]ECSS_E60-30 free'!$L48</f>
        <v>0</v>
      </c>
      <c r="AK52">
        <f t="shared" si="15"/>
        <v>0</v>
      </c>
      <c r="AM52">
        <f>'[1]ECSS_E60-30 free'!$M48</f>
        <v>0</v>
      </c>
      <c r="AO52">
        <f>'[1]ECSS_E60-30 free'!$N48</f>
        <v>0</v>
      </c>
      <c r="AS52">
        <f>'[1]ECSS_E60-30 free'!$O48</f>
        <v>0</v>
      </c>
      <c r="AU52">
        <f t="shared" si="30"/>
        <v>0</v>
      </c>
      <c r="AV52">
        <f t="shared" si="31"/>
        <v>0</v>
      </c>
      <c r="AW52">
        <f t="shared" si="18"/>
        <v>0</v>
      </c>
      <c r="AX52">
        <f t="shared" si="32"/>
        <v>0</v>
      </c>
      <c r="BG52">
        <f t="shared" si="20"/>
        <v>0</v>
      </c>
      <c r="BH52" s="10">
        <f t="shared" si="33"/>
        <v>0</v>
      </c>
    </row>
    <row r="53" spans="6:60">
      <c r="F53">
        <f t="shared" si="22"/>
        <v>0</v>
      </c>
      <c r="G53">
        <f t="shared" si="23"/>
        <v>0</v>
      </c>
      <c r="H53">
        <f t="shared" si="24"/>
        <v>0</v>
      </c>
      <c r="I53">
        <f t="shared" si="6"/>
        <v>0</v>
      </c>
      <c r="J53">
        <f>'[1]ECSS_E60-30 free'!$C49</f>
        <v>0</v>
      </c>
      <c r="K53">
        <f t="shared" si="25"/>
        <v>0</v>
      </c>
      <c r="L53">
        <f t="shared" si="8"/>
        <v>0</v>
      </c>
      <c r="M53">
        <f t="shared" si="26"/>
        <v>0</v>
      </c>
      <c r="R53">
        <f>'[1]ECSS_E60-30 free'!$E49</f>
        <v>0</v>
      </c>
      <c r="T53">
        <f t="shared" si="27"/>
        <v>0</v>
      </c>
      <c r="U53">
        <f>'[1]ECSS_E60-30 free'!$F49</f>
        <v>0</v>
      </c>
      <c r="W53">
        <f t="shared" si="28"/>
        <v>0</v>
      </c>
      <c r="X53">
        <f t="shared" si="29"/>
        <v>0</v>
      </c>
      <c r="Y53">
        <f>'[1]ECSS_E60-30 free'!$D49</f>
        <v>0</v>
      </c>
      <c r="Z53">
        <f>'[1]ECSS_E60-30 free'!$G49</f>
        <v>0</v>
      </c>
      <c r="AA53">
        <f>'[1]ECSS_E60-30 free'!$H49</f>
        <v>0</v>
      </c>
      <c r="AB53">
        <f>'[1]ECSS_E60-30 free'!$I49</f>
        <v>0</v>
      </c>
      <c r="AD53">
        <f>'[1]ECSS_E60-30 free'!$J49</f>
        <v>0</v>
      </c>
      <c r="AF53">
        <f t="shared" si="13"/>
        <v>0</v>
      </c>
      <c r="AG53">
        <f>'[1]ECSS_E60-30 free'!$K49</f>
        <v>0</v>
      </c>
      <c r="AH53">
        <f t="shared" si="14"/>
        <v>0</v>
      </c>
      <c r="AI53">
        <f>'[1]ECSS_E60-30 free'!$L49</f>
        <v>0</v>
      </c>
      <c r="AK53">
        <f t="shared" si="15"/>
        <v>0</v>
      </c>
      <c r="AM53">
        <f>'[1]ECSS_E60-30 free'!$M49</f>
        <v>0</v>
      </c>
      <c r="AO53">
        <f>'[1]ECSS_E60-30 free'!$N49</f>
        <v>0</v>
      </c>
      <c r="AS53">
        <f>'[1]ECSS_E60-30 free'!$O49</f>
        <v>0</v>
      </c>
      <c r="AU53">
        <f t="shared" si="30"/>
        <v>0</v>
      </c>
      <c r="AV53">
        <f t="shared" si="31"/>
        <v>0</v>
      </c>
      <c r="AW53">
        <f t="shared" si="18"/>
        <v>0</v>
      </c>
      <c r="AX53">
        <f t="shared" si="32"/>
        <v>0</v>
      </c>
      <c r="BG53">
        <f t="shared" si="20"/>
        <v>0</v>
      </c>
      <c r="BH53" s="10">
        <f t="shared" si="33"/>
        <v>0</v>
      </c>
    </row>
    <row r="54" spans="6:60">
      <c r="F54">
        <f t="shared" si="22"/>
        <v>0</v>
      </c>
      <c r="G54">
        <f t="shared" si="23"/>
        <v>0</v>
      </c>
      <c r="H54">
        <f t="shared" si="24"/>
        <v>0</v>
      </c>
      <c r="I54">
        <f t="shared" si="6"/>
        <v>0</v>
      </c>
      <c r="J54">
        <f>'[1]ECSS_E60-30 free'!$C50</f>
        <v>0</v>
      </c>
      <c r="K54">
        <f t="shared" si="25"/>
        <v>0</v>
      </c>
      <c r="L54">
        <f t="shared" si="8"/>
        <v>0</v>
      </c>
      <c r="M54">
        <f t="shared" si="26"/>
        <v>0</v>
      </c>
      <c r="R54">
        <f>'[1]ECSS_E60-30 free'!$E50</f>
        <v>0</v>
      </c>
      <c r="T54">
        <f t="shared" si="27"/>
        <v>0</v>
      </c>
      <c r="U54">
        <f>'[1]ECSS_E60-30 free'!$F50</f>
        <v>0</v>
      </c>
      <c r="W54">
        <f t="shared" si="28"/>
        <v>0</v>
      </c>
      <c r="X54">
        <f t="shared" si="29"/>
        <v>0</v>
      </c>
      <c r="Y54">
        <f>'[1]ECSS_E60-30 free'!$D50</f>
        <v>0</v>
      </c>
      <c r="Z54">
        <f>'[1]ECSS_E60-30 free'!$G50</f>
        <v>0</v>
      </c>
      <c r="AA54">
        <f>'[1]ECSS_E60-30 free'!$H50</f>
        <v>0</v>
      </c>
      <c r="AB54">
        <f>'[1]ECSS_E60-30 free'!$I50</f>
        <v>0</v>
      </c>
      <c r="AD54">
        <f>'[1]ECSS_E60-30 free'!$J50</f>
        <v>0</v>
      </c>
      <c r="AF54">
        <f t="shared" si="13"/>
        <v>0</v>
      </c>
      <c r="AG54">
        <f>'[1]ECSS_E60-30 free'!$K50</f>
        <v>0</v>
      </c>
      <c r="AH54">
        <f t="shared" si="14"/>
        <v>0</v>
      </c>
      <c r="AI54">
        <f>'[1]ECSS_E60-30 free'!$L50</f>
        <v>0</v>
      </c>
      <c r="AK54">
        <f t="shared" si="15"/>
        <v>0</v>
      </c>
      <c r="AM54">
        <f>'[1]ECSS_E60-30 free'!$M50</f>
        <v>0</v>
      </c>
      <c r="AO54">
        <f>'[1]ECSS_E60-30 free'!$N50</f>
        <v>0</v>
      </c>
      <c r="AS54">
        <f>'[1]ECSS_E60-30 free'!$O50</f>
        <v>0</v>
      </c>
      <c r="AU54">
        <f t="shared" si="30"/>
        <v>0</v>
      </c>
      <c r="AV54">
        <f t="shared" si="31"/>
        <v>0</v>
      </c>
      <c r="AW54">
        <f t="shared" si="18"/>
        <v>0</v>
      </c>
      <c r="AX54">
        <f t="shared" si="32"/>
        <v>0</v>
      </c>
      <c r="BG54">
        <f t="shared" si="20"/>
        <v>0</v>
      </c>
      <c r="BH54" s="10">
        <f t="shared" si="33"/>
        <v>0</v>
      </c>
    </row>
    <row r="55" spans="6:60">
      <c r="F55">
        <f t="shared" si="22"/>
        <v>0</v>
      </c>
      <c r="G55">
        <f t="shared" si="23"/>
        <v>0</v>
      </c>
      <c r="H55">
        <f t="shared" si="24"/>
        <v>0</v>
      </c>
      <c r="I55">
        <f t="shared" si="6"/>
        <v>0</v>
      </c>
      <c r="J55">
        <f>'[1]ECSS_E60-30 free'!$C51</f>
        <v>0</v>
      </c>
      <c r="K55">
        <f t="shared" si="25"/>
        <v>0</v>
      </c>
      <c r="L55">
        <f t="shared" si="8"/>
        <v>0</v>
      </c>
      <c r="M55">
        <f t="shared" si="26"/>
        <v>0</v>
      </c>
      <c r="R55">
        <f>'[1]ECSS_E60-30 free'!$E51</f>
        <v>0</v>
      </c>
      <c r="T55">
        <f t="shared" si="27"/>
        <v>0</v>
      </c>
      <c r="U55">
        <f>'[1]ECSS_E60-30 free'!$F51</f>
        <v>0</v>
      </c>
      <c r="W55">
        <f t="shared" si="28"/>
        <v>0</v>
      </c>
      <c r="X55">
        <f t="shared" si="29"/>
        <v>0</v>
      </c>
      <c r="Y55">
        <f>'[1]ECSS_E60-30 free'!$D51</f>
        <v>0</v>
      </c>
      <c r="Z55">
        <f>'[1]ECSS_E60-30 free'!$G51</f>
        <v>0</v>
      </c>
      <c r="AA55">
        <f>'[1]ECSS_E60-30 free'!$H51</f>
        <v>0</v>
      </c>
      <c r="AB55">
        <f>'[1]ECSS_E60-30 free'!$I51</f>
        <v>0</v>
      </c>
      <c r="AD55">
        <f>'[1]ECSS_E60-30 free'!$J51</f>
        <v>0</v>
      </c>
      <c r="AF55">
        <f t="shared" si="13"/>
        <v>0</v>
      </c>
      <c r="AG55">
        <f>'[1]ECSS_E60-30 free'!$K51</f>
        <v>0</v>
      </c>
      <c r="AH55">
        <f t="shared" si="14"/>
        <v>0</v>
      </c>
      <c r="AI55">
        <f>'[1]ECSS_E60-30 free'!$L51</f>
        <v>0</v>
      </c>
      <c r="AK55">
        <f t="shared" si="15"/>
        <v>0</v>
      </c>
      <c r="AM55">
        <f>'[1]ECSS_E60-30 free'!$M51</f>
        <v>0</v>
      </c>
      <c r="AO55">
        <f>'[1]ECSS_E60-30 free'!$N51</f>
        <v>0</v>
      </c>
      <c r="AS55">
        <f>'[1]ECSS_E60-30 free'!$O51</f>
        <v>0</v>
      </c>
      <c r="AU55">
        <f t="shared" si="30"/>
        <v>0</v>
      </c>
      <c r="AV55">
        <f t="shared" si="31"/>
        <v>0</v>
      </c>
      <c r="AW55">
        <f t="shared" si="18"/>
        <v>0</v>
      </c>
      <c r="AX55">
        <f t="shared" si="32"/>
        <v>0</v>
      </c>
      <c r="BG55">
        <f t="shared" si="20"/>
        <v>0</v>
      </c>
      <c r="BH55" s="10">
        <f t="shared" si="33"/>
        <v>0</v>
      </c>
    </row>
    <row r="56" spans="6:60">
      <c r="F56">
        <f t="shared" si="22"/>
        <v>0</v>
      </c>
      <c r="G56">
        <f t="shared" si="23"/>
        <v>0</v>
      </c>
      <c r="H56">
        <f t="shared" si="24"/>
        <v>0</v>
      </c>
      <c r="I56">
        <f t="shared" si="6"/>
        <v>0</v>
      </c>
      <c r="J56">
        <f>'[1]ECSS_E60-30 free'!$C52</f>
        <v>0</v>
      </c>
      <c r="K56">
        <f t="shared" si="25"/>
        <v>0</v>
      </c>
      <c r="L56">
        <f t="shared" si="8"/>
        <v>0</v>
      </c>
      <c r="M56">
        <f t="shared" si="26"/>
        <v>0</v>
      </c>
      <c r="R56">
        <f>'[1]ECSS_E60-30 free'!$E52</f>
        <v>0</v>
      </c>
      <c r="T56">
        <f t="shared" si="27"/>
        <v>0</v>
      </c>
      <c r="U56">
        <f>'[1]ECSS_E60-30 free'!$F52</f>
        <v>0</v>
      </c>
      <c r="W56">
        <f t="shared" si="28"/>
        <v>0</v>
      </c>
      <c r="X56">
        <f t="shared" si="29"/>
        <v>0</v>
      </c>
      <c r="Y56">
        <f>'[1]ECSS_E60-30 free'!$D52</f>
        <v>0</v>
      </c>
      <c r="Z56">
        <f>'[1]ECSS_E60-30 free'!$G52</f>
        <v>0</v>
      </c>
      <c r="AA56">
        <f>'[1]ECSS_E60-30 free'!$H52</f>
        <v>0</v>
      </c>
      <c r="AB56">
        <f>'[1]ECSS_E60-30 free'!$I52</f>
        <v>0</v>
      </c>
      <c r="AD56">
        <f>'[1]ECSS_E60-30 free'!$J52</f>
        <v>0</v>
      </c>
      <c r="AF56">
        <f t="shared" si="13"/>
        <v>0</v>
      </c>
      <c r="AG56">
        <f>'[1]ECSS_E60-30 free'!$K52</f>
        <v>0</v>
      </c>
      <c r="AH56">
        <f t="shared" si="14"/>
        <v>0</v>
      </c>
      <c r="AI56">
        <f>'[1]ECSS_E60-30 free'!$L52</f>
        <v>0</v>
      </c>
      <c r="AK56">
        <f t="shared" si="15"/>
        <v>0</v>
      </c>
      <c r="AM56">
        <f>'[1]ECSS_E60-30 free'!$M52</f>
        <v>0</v>
      </c>
      <c r="AO56">
        <f>'[1]ECSS_E60-30 free'!$N52</f>
        <v>0</v>
      </c>
      <c r="AS56">
        <f>'[1]ECSS_E60-30 free'!$O52</f>
        <v>0</v>
      </c>
      <c r="AU56">
        <f t="shared" si="30"/>
        <v>0</v>
      </c>
      <c r="AV56">
        <f t="shared" si="31"/>
        <v>0</v>
      </c>
      <c r="AW56">
        <f t="shared" si="18"/>
        <v>0</v>
      </c>
      <c r="AX56">
        <f t="shared" si="32"/>
        <v>0</v>
      </c>
      <c r="BG56">
        <f t="shared" si="20"/>
        <v>0</v>
      </c>
      <c r="BH56" s="10">
        <f t="shared" si="33"/>
        <v>0</v>
      </c>
    </row>
    <row r="57" spans="6:60">
      <c r="F57">
        <f t="shared" si="22"/>
        <v>0</v>
      </c>
      <c r="G57">
        <f t="shared" si="23"/>
        <v>0</v>
      </c>
      <c r="H57">
        <f t="shared" si="24"/>
        <v>0</v>
      </c>
      <c r="I57">
        <f t="shared" si="6"/>
        <v>0</v>
      </c>
      <c r="J57">
        <f>'[1]ECSS_E60-30 free'!$C53</f>
        <v>0</v>
      </c>
      <c r="K57">
        <f t="shared" si="25"/>
        <v>0</v>
      </c>
      <c r="L57">
        <f t="shared" si="8"/>
        <v>0</v>
      </c>
      <c r="M57">
        <f t="shared" si="26"/>
        <v>0</v>
      </c>
      <c r="R57">
        <f>'[1]ECSS_E60-30 free'!$E53</f>
        <v>0</v>
      </c>
      <c r="T57">
        <f t="shared" si="27"/>
        <v>0</v>
      </c>
      <c r="U57">
        <f>'[1]ECSS_E60-30 free'!$F53</f>
        <v>0</v>
      </c>
      <c r="W57">
        <f t="shared" si="28"/>
        <v>0</v>
      </c>
      <c r="X57">
        <f t="shared" si="29"/>
        <v>0</v>
      </c>
      <c r="Y57">
        <f>'[1]ECSS_E60-30 free'!$D53</f>
        <v>0</v>
      </c>
      <c r="Z57">
        <f>'[1]ECSS_E60-30 free'!$G53</f>
        <v>0</v>
      </c>
      <c r="AA57">
        <f>'[1]ECSS_E60-30 free'!$H53</f>
        <v>0</v>
      </c>
      <c r="AB57">
        <f>'[1]ECSS_E60-30 free'!$I53</f>
        <v>0</v>
      </c>
      <c r="AD57">
        <f>'[1]ECSS_E60-30 free'!$J53</f>
        <v>0</v>
      </c>
      <c r="AF57">
        <f t="shared" si="13"/>
        <v>0</v>
      </c>
      <c r="AG57">
        <f>'[1]ECSS_E60-30 free'!$K53</f>
        <v>0</v>
      </c>
      <c r="AH57">
        <f t="shared" si="14"/>
        <v>0</v>
      </c>
      <c r="AI57">
        <f>'[1]ECSS_E60-30 free'!$L53</f>
        <v>0</v>
      </c>
      <c r="AK57">
        <f t="shared" si="15"/>
        <v>0</v>
      </c>
      <c r="AM57">
        <f>'[1]ECSS_E60-30 free'!$M53</f>
        <v>0</v>
      </c>
      <c r="AO57">
        <f>'[1]ECSS_E60-30 free'!$N53</f>
        <v>0</v>
      </c>
      <c r="AS57">
        <f>'[1]ECSS_E60-30 free'!$O53</f>
        <v>0</v>
      </c>
      <c r="AU57">
        <f t="shared" si="30"/>
        <v>0</v>
      </c>
      <c r="AV57">
        <f t="shared" si="31"/>
        <v>0</v>
      </c>
      <c r="AW57">
        <f t="shared" si="18"/>
        <v>0</v>
      </c>
      <c r="AX57">
        <f t="shared" si="32"/>
        <v>0</v>
      </c>
      <c r="BG57">
        <f t="shared" si="20"/>
        <v>0</v>
      </c>
      <c r="BH57" s="10">
        <f t="shared" si="33"/>
        <v>0</v>
      </c>
    </row>
    <row r="58" spans="6:60">
      <c r="F58">
        <f t="shared" si="22"/>
        <v>0</v>
      </c>
      <c r="G58">
        <f t="shared" si="23"/>
        <v>0</v>
      </c>
      <c r="H58">
        <f t="shared" si="24"/>
        <v>0</v>
      </c>
      <c r="I58">
        <f t="shared" si="6"/>
        <v>0</v>
      </c>
      <c r="J58">
        <f>'[1]ECSS_E60-30 free'!$C54</f>
        <v>0</v>
      </c>
      <c r="K58">
        <f t="shared" si="25"/>
        <v>0</v>
      </c>
      <c r="L58">
        <f t="shared" si="8"/>
        <v>0</v>
      </c>
      <c r="M58">
        <f t="shared" si="26"/>
        <v>0</v>
      </c>
      <c r="R58">
        <f>'[1]ECSS_E60-30 free'!$E54</f>
        <v>0</v>
      </c>
      <c r="T58">
        <f t="shared" si="27"/>
        <v>0</v>
      </c>
      <c r="U58">
        <f>'[1]ECSS_E60-30 free'!$F54</f>
        <v>0</v>
      </c>
      <c r="W58">
        <f t="shared" si="28"/>
        <v>0</v>
      </c>
      <c r="X58">
        <f t="shared" si="29"/>
        <v>0</v>
      </c>
      <c r="Y58">
        <f>'[1]ECSS_E60-30 free'!$D54</f>
        <v>0</v>
      </c>
      <c r="Z58">
        <f>'[1]ECSS_E60-30 free'!$G54</f>
        <v>0</v>
      </c>
      <c r="AA58">
        <f>'[1]ECSS_E60-30 free'!$H54</f>
        <v>0</v>
      </c>
      <c r="AB58">
        <f>'[1]ECSS_E60-30 free'!$I54</f>
        <v>0</v>
      </c>
      <c r="AD58">
        <f>'[1]ECSS_E60-30 free'!$J54</f>
        <v>0</v>
      </c>
      <c r="AF58">
        <f t="shared" si="13"/>
        <v>0</v>
      </c>
      <c r="AG58">
        <f>'[1]ECSS_E60-30 free'!$K54</f>
        <v>0</v>
      </c>
      <c r="AH58">
        <f t="shared" si="14"/>
        <v>0</v>
      </c>
      <c r="AI58">
        <f>'[1]ECSS_E60-30 free'!$L54</f>
        <v>0</v>
      </c>
      <c r="AK58">
        <f t="shared" si="15"/>
        <v>0</v>
      </c>
      <c r="AM58">
        <f>'[1]ECSS_E60-30 free'!$M54</f>
        <v>0</v>
      </c>
      <c r="AO58">
        <f>'[1]ECSS_E60-30 free'!$N54</f>
        <v>0</v>
      </c>
      <c r="AS58">
        <f>'[1]ECSS_E60-30 free'!$O54</f>
        <v>0</v>
      </c>
      <c r="AU58">
        <f t="shared" si="30"/>
        <v>0</v>
      </c>
      <c r="AV58">
        <f t="shared" si="31"/>
        <v>0</v>
      </c>
      <c r="AW58">
        <f t="shared" si="18"/>
        <v>0</v>
      </c>
      <c r="AX58">
        <f t="shared" si="32"/>
        <v>0</v>
      </c>
      <c r="BG58">
        <f t="shared" si="20"/>
        <v>0</v>
      </c>
      <c r="BH58" s="10">
        <f t="shared" si="33"/>
        <v>0</v>
      </c>
    </row>
    <row r="59" spans="6:60">
      <c r="F59">
        <f t="shared" si="22"/>
        <v>0</v>
      </c>
      <c r="G59">
        <f t="shared" si="23"/>
        <v>0</v>
      </c>
      <c r="H59">
        <f t="shared" si="24"/>
        <v>0</v>
      </c>
      <c r="I59">
        <f t="shared" si="6"/>
        <v>0</v>
      </c>
      <c r="J59">
        <f>'[1]ECSS_E60-30 free'!$C55</f>
        <v>0</v>
      </c>
      <c r="K59">
        <f t="shared" si="25"/>
        <v>0</v>
      </c>
      <c r="L59">
        <f t="shared" si="8"/>
        <v>0</v>
      </c>
      <c r="M59">
        <f t="shared" si="26"/>
        <v>0</v>
      </c>
      <c r="R59">
        <f>'[1]ECSS_E60-30 free'!$E55</f>
        <v>0</v>
      </c>
      <c r="T59">
        <f t="shared" si="27"/>
        <v>0</v>
      </c>
      <c r="U59">
        <f>'[1]ECSS_E60-30 free'!$F55</f>
        <v>0</v>
      </c>
      <c r="W59">
        <f t="shared" si="28"/>
        <v>0</v>
      </c>
      <c r="X59">
        <f t="shared" si="29"/>
        <v>0</v>
      </c>
      <c r="Y59">
        <f>'[1]ECSS_E60-30 free'!$D55</f>
        <v>0</v>
      </c>
      <c r="Z59">
        <f>'[1]ECSS_E60-30 free'!$G55</f>
        <v>0</v>
      </c>
      <c r="AA59">
        <f>'[1]ECSS_E60-30 free'!$H55</f>
        <v>0</v>
      </c>
      <c r="AB59">
        <f>'[1]ECSS_E60-30 free'!$I55</f>
        <v>0</v>
      </c>
      <c r="AD59">
        <f>'[1]ECSS_E60-30 free'!$J55</f>
        <v>0</v>
      </c>
      <c r="AF59">
        <f t="shared" si="13"/>
        <v>0</v>
      </c>
      <c r="AG59">
        <f>'[1]ECSS_E60-30 free'!$K55</f>
        <v>0</v>
      </c>
      <c r="AH59">
        <f t="shared" si="14"/>
        <v>0</v>
      </c>
      <c r="AI59">
        <f>'[1]ECSS_E60-30 free'!$L55</f>
        <v>0</v>
      </c>
      <c r="AK59">
        <f t="shared" si="15"/>
        <v>0</v>
      </c>
      <c r="AM59">
        <f>'[1]ECSS_E60-30 free'!$M55</f>
        <v>0</v>
      </c>
      <c r="AO59">
        <f>'[1]ECSS_E60-30 free'!$N55</f>
        <v>0</v>
      </c>
      <c r="AS59">
        <f>'[1]ECSS_E60-30 free'!$O55</f>
        <v>0</v>
      </c>
      <c r="AU59">
        <f t="shared" si="30"/>
        <v>0</v>
      </c>
      <c r="AV59">
        <f t="shared" si="31"/>
        <v>0</v>
      </c>
      <c r="AW59">
        <f t="shared" si="18"/>
        <v>0</v>
      </c>
      <c r="AX59">
        <f t="shared" si="32"/>
        <v>0</v>
      </c>
      <c r="BG59">
        <f t="shared" si="20"/>
        <v>0</v>
      </c>
      <c r="BH59" s="10">
        <f t="shared" si="33"/>
        <v>0</v>
      </c>
    </row>
    <row r="60" spans="6:60">
      <c r="F60">
        <f t="shared" si="22"/>
        <v>0</v>
      </c>
      <c r="G60">
        <f t="shared" si="23"/>
        <v>0</v>
      </c>
      <c r="H60">
        <f t="shared" si="24"/>
        <v>0</v>
      </c>
      <c r="I60">
        <f t="shared" si="6"/>
        <v>0</v>
      </c>
      <c r="J60">
        <f>'[1]ECSS_E60-30 free'!$C56</f>
        <v>0</v>
      </c>
      <c r="K60">
        <f t="shared" si="25"/>
        <v>0</v>
      </c>
      <c r="L60">
        <f t="shared" si="8"/>
        <v>0</v>
      </c>
      <c r="M60">
        <f t="shared" si="26"/>
        <v>0</v>
      </c>
      <c r="R60">
        <f>'[1]ECSS_E60-30 free'!$E56</f>
        <v>0</v>
      </c>
      <c r="T60">
        <f t="shared" si="27"/>
        <v>0</v>
      </c>
      <c r="U60">
        <f>'[1]ECSS_E60-30 free'!$F56</f>
        <v>0</v>
      </c>
      <c r="W60">
        <f t="shared" si="28"/>
        <v>0</v>
      </c>
      <c r="X60">
        <f t="shared" si="29"/>
        <v>0</v>
      </c>
      <c r="Y60">
        <f>'[1]ECSS_E60-30 free'!$D56</f>
        <v>0</v>
      </c>
      <c r="Z60">
        <f>'[1]ECSS_E60-30 free'!$G56</f>
        <v>0</v>
      </c>
      <c r="AA60">
        <f>'[1]ECSS_E60-30 free'!$H56</f>
        <v>0</v>
      </c>
      <c r="AB60">
        <f>'[1]ECSS_E60-30 free'!$I56</f>
        <v>0</v>
      </c>
      <c r="AD60">
        <f>'[1]ECSS_E60-30 free'!$J56</f>
        <v>0</v>
      </c>
      <c r="AF60">
        <f t="shared" si="13"/>
        <v>0</v>
      </c>
      <c r="AG60">
        <f>'[1]ECSS_E60-30 free'!$K56</f>
        <v>0</v>
      </c>
      <c r="AH60">
        <f t="shared" si="14"/>
        <v>0</v>
      </c>
      <c r="AI60">
        <f>'[1]ECSS_E60-30 free'!$L56</f>
        <v>0</v>
      </c>
      <c r="AK60">
        <f t="shared" si="15"/>
        <v>0</v>
      </c>
      <c r="AM60">
        <f>'[1]ECSS_E60-30 free'!$M56</f>
        <v>0</v>
      </c>
      <c r="AO60">
        <f>'[1]ECSS_E60-30 free'!$N56</f>
        <v>0</v>
      </c>
      <c r="AS60">
        <f>'[1]ECSS_E60-30 free'!$O56</f>
        <v>0</v>
      </c>
      <c r="AU60">
        <f t="shared" si="30"/>
        <v>0</v>
      </c>
      <c r="AV60">
        <f t="shared" si="31"/>
        <v>0</v>
      </c>
      <c r="AW60">
        <f t="shared" si="18"/>
        <v>0</v>
      </c>
      <c r="AX60">
        <f t="shared" si="32"/>
        <v>0</v>
      </c>
      <c r="BG60">
        <f t="shared" si="20"/>
        <v>0</v>
      </c>
      <c r="BH60" s="10">
        <f t="shared" si="33"/>
        <v>0</v>
      </c>
    </row>
    <row r="61" spans="6:60">
      <c r="F61">
        <f t="shared" si="22"/>
        <v>0</v>
      </c>
      <c r="G61">
        <f t="shared" si="23"/>
        <v>0</v>
      </c>
      <c r="H61">
        <f t="shared" si="24"/>
        <v>0</v>
      </c>
      <c r="I61">
        <f t="shared" si="6"/>
        <v>0</v>
      </c>
      <c r="J61">
        <f>'[1]ECSS_E60-30 free'!$C57</f>
        <v>0</v>
      </c>
      <c r="K61">
        <f t="shared" si="25"/>
        <v>0</v>
      </c>
      <c r="L61">
        <f t="shared" si="8"/>
        <v>0</v>
      </c>
      <c r="M61">
        <f t="shared" si="26"/>
        <v>0</v>
      </c>
      <c r="R61">
        <f>'[1]ECSS_E60-30 free'!$E57</f>
        <v>0</v>
      </c>
      <c r="T61">
        <f t="shared" si="27"/>
        <v>0</v>
      </c>
      <c r="U61">
        <f>'[1]ECSS_E60-30 free'!$F57</f>
        <v>0</v>
      </c>
      <c r="W61">
        <f t="shared" si="28"/>
        <v>0</v>
      </c>
      <c r="X61">
        <f t="shared" si="29"/>
        <v>0</v>
      </c>
      <c r="Y61">
        <f>'[1]ECSS_E60-30 free'!$D57</f>
        <v>0</v>
      </c>
      <c r="Z61">
        <f>'[1]ECSS_E60-30 free'!$G57</f>
        <v>0</v>
      </c>
      <c r="AA61">
        <f>'[1]ECSS_E60-30 free'!$H57</f>
        <v>0</v>
      </c>
      <c r="AB61">
        <f>'[1]ECSS_E60-30 free'!$I57</f>
        <v>0</v>
      </c>
      <c r="AD61">
        <f>'[1]ECSS_E60-30 free'!$J57</f>
        <v>0</v>
      </c>
      <c r="AF61">
        <f t="shared" si="13"/>
        <v>0</v>
      </c>
      <c r="AG61">
        <f>'[1]ECSS_E60-30 free'!$K57</f>
        <v>0</v>
      </c>
      <c r="AH61">
        <f t="shared" si="14"/>
        <v>0</v>
      </c>
      <c r="AI61">
        <f>'[1]ECSS_E60-30 free'!$L57</f>
        <v>0</v>
      </c>
      <c r="AK61">
        <f t="shared" si="15"/>
        <v>0</v>
      </c>
      <c r="AM61">
        <f>'[1]ECSS_E60-30 free'!$M57</f>
        <v>0</v>
      </c>
      <c r="AO61">
        <f>'[1]ECSS_E60-30 free'!$N57</f>
        <v>0</v>
      </c>
      <c r="AS61">
        <f>'[1]ECSS_E60-30 free'!$O57</f>
        <v>0</v>
      </c>
      <c r="AU61">
        <f t="shared" si="30"/>
        <v>0</v>
      </c>
      <c r="AV61">
        <f t="shared" si="31"/>
        <v>0</v>
      </c>
      <c r="AW61">
        <f t="shared" si="18"/>
        <v>0</v>
      </c>
      <c r="AX61">
        <f t="shared" si="32"/>
        <v>0</v>
      </c>
      <c r="BG61">
        <f t="shared" si="20"/>
        <v>0</v>
      </c>
      <c r="BH61" s="10">
        <f t="shared" si="33"/>
        <v>0</v>
      </c>
    </row>
    <row r="62" spans="6:60">
      <c r="F62">
        <f t="shared" si="22"/>
        <v>0</v>
      </c>
      <c r="G62">
        <f t="shared" si="23"/>
        <v>0</v>
      </c>
      <c r="H62">
        <f t="shared" si="24"/>
        <v>0</v>
      </c>
      <c r="I62">
        <f t="shared" si="6"/>
        <v>0</v>
      </c>
      <c r="J62">
        <f>'[1]ECSS_E60-30 free'!$C58</f>
        <v>0</v>
      </c>
      <c r="K62">
        <f t="shared" si="25"/>
        <v>0</v>
      </c>
      <c r="L62">
        <f t="shared" si="8"/>
        <v>0</v>
      </c>
      <c r="M62">
        <f t="shared" si="26"/>
        <v>0</v>
      </c>
      <c r="R62">
        <f>'[1]ECSS_E60-30 free'!$E58</f>
        <v>0</v>
      </c>
      <c r="T62">
        <f t="shared" si="27"/>
        <v>0</v>
      </c>
      <c r="U62">
        <f>'[1]ECSS_E60-30 free'!$F58</f>
        <v>0</v>
      </c>
      <c r="W62">
        <f t="shared" si="28"/>
        <v>0</v>
      </c>
      <c r="X62">
        <f t="shared" si="29"/>
        <v>0</v>
      </c>
      <c r="Y62">
        <f>'[1]ECSS_E60-30 free'!$D58</f>
        <v>0</v>
      </c>
      <c r="Z62">
        <f>'[1]ECSS_E60-30 free'!$G58</f>
        <v>0</v>
      </c>
      <c r="AA62">
        <f>'[1]ECSS_E60-30 free'!$H58</f>
        <v>0</v>
      </c>
      <c r="AB62">
        <f>'[1]ECSS_E60-30 free'!$I58</f>
        <v>0</v>
      </c>
      <c r="AD62">
        <f>'[1]ECSS_E60-30 free'!$J58</f>
        <v>0</v>
      </c>
      <c r="AF62">
        <f t="shared" si="13"/>
        <v>0</v>
      </c>
      <c r="AG62">
        <f>'[1]ECSS_E60-30 free'!$K58</f>
        <v>0</v>
      </c>
      <c r="AH62">
        <f t="shared" si="14"/>
        <v>0</v>
      </c>
      <c r="AI62">
        <f>'[1]ECSS_E60-30 free'!$L58</f>
        <v>0</v>
      </c>
      <c r="AK62">
        <f t="shared" si="15"/>
        <v>0</v>
      </c>
      <c r="AM62">
        <f>'[1]ECSS_E60-30 free'!$M58</f>
        <v>0</v>
      </c>
      <c r="AO62">
        <f>'[1]ECSS_E60-30 free'!$N58</f>
        <v>0</v>
      </c>
      <c r="AS62">
        <f>'[1]ECSS_E60-30 free'!$O58</f>
        <v>0</v>
      </c>
      <c r="AU62">
        <f t="shared" si="30"/>
        <v>0</v>
      </c>
      <c r="AV62">
        <f t="shared" si="31"/>
        <v>0</v>
      </c>
      <c r="AW62">
        <f t="shared" si="18"/>
        <v>0</v>
      </c>
      <c r="AX62">
        <f t="shared" si="32"/>
        <v>0</v>
      </c>
      <c r="BG62">
        <f t="shared" si="20"/>
        <v>0</v>
      </c>
      <c r="BH62" s="10">
        <f t="shared" si="33"/>
        <v>0</v>
      </c>
    </row>
    <row r="63" spans="6:60">
      <c r="F63">
        <f t="shared" si="22"/>
        <v>0</v>
      </c>
      <c r="G63">
        <f t="shared" si="23"/>
        <v>0</v>
      </c>
      <c r="H63">
        <f t="shared" si="24"/>
        <v>0</v>
      </c>
      <c r="I63">
        <f t="shared" si="6"/>
        <v>0</v>
      </c>
      <c r="J63">
        <f>'[1]ECSS_E60-30 free'!$C59</f>
        <v>0</v>
      </c>
      <c r="K63">
        <f t="shared" si="25"/>
        <v>0</v>
      </c>
      <c r="L63">
        <f t="shared" si="8"/>
        <v>0</v>
      </c>
      <c r="M63">
        <f t="shared" si="26"/>
        <v>0</v>
      </c>
      <c r="R63">
        <f>'[1]ECSS_E60-30 free'!$E59</f>
        <v>0</v>
      </c>
      <c r="T63">
        <f t="shared" si="27"/>
        <v>0</v>
      </c>
      <c r="U63">
        <f>'[1]ECSS_E60-30 free'!$F59</f>
        <v>0</v>
      </c>
      <c r="W63">
        <f t="shared" si="28"/>
        <v>0</v>
      </c>
      <c r="X63">
        <f t="shared" si="29"/>
        <v>0</v>
      </c>
      <c r="Y63">
        <f>'[1]ECSS_E60-30 free'!$D59</f>
        <v>0</v>
      </c>
      <c r="Z63">
        <f>'[1]ECSS_E60-30 free'!$G59</f>
        <v>0</v>
      </c>
      <c r="AA63">
        <f>'[1]ECSS_E60-30 free'!$H59</f>
        <v>0</v>
      </c>
      <c r="AB63">
        <f>'[1]ECSS_E60-30 free'!$I59</f>
        <v>0</v>
      </c>
      <c r="AD63">
        <f>'[1]ECSS_E60-30 free'!$J59</f>
        <v>0</v>
      </c>
      <c r="AF63">
        <f t="shared" si="13"/>
        <v>0</v>
      </c>
      <c r="AG63">
        <f>'[1]ECSS_E60-30 free'!$K59</f>
        <v>0</v>
      </c>
      <c r="AH63">
        <f t="shared" si="14"/>
        <v>0</v>
      </c>
      <c r="AI63">
        <f>'[1]ECSS_E60-30 free'!$L59</f>
        <v>0</v>
      </c>
      <c r="AK63">
        <f t="shared" si="15"/>
        <v>0</v>
      </c>
      <c r="AM63">
        <f>'[1]ECSS_E60-30 free'!$M59</f>
        <v>0</v>
      </c>
      <c r="AO63">
        <f>'[1]ECSS_E60-30 free'!$N59</f>
        <v>0</v>
      </c>
      <c r="AS63">
        <f>'[1]ECSS_E60-30 free'!$O59</f>
        <v>0</v>
      </c>
      <c r="AU63">
        <f t="shared" si="30"/>
        <v>0</v>
      </c>
      <c r="AV63">
        <f t="shared" si="31"/>
        <v>0</v>
      </c>
      <c r="AW63">
        <f t="shared" si="18"/>
        <v>0</v>
      </c>
      <c r="AX63">
        <f t="shared" si="32"/>
        <v>0</v>
      </c>
      <c r="BG63">
        <f t="shared" si="20"/>
        <v>0</v>
      </c>
      <c r="BH63" s="10">
        <f t="shared" si="33"/>
        <v>0</v>
      </c>
    </row>
    <row r="64" spans="6:60">
      <c r="F64">
        <f t="shared" si="22"/>
        <v>0</v>
      </c>
      <c r="G64">
        <f t="shared" si="23"/>
        <v>0</v>
      </c>
      <c r="H64">
        <f t="shared" si="24"/>
        <v>0</v>
      </c>
      <c r="I64">
        <f t="shared" si="6"/>
        <v>0</v>
      </c>
      <c r="J64">
        <f>'[1]ECSS_E60-30 free'!$C60</f>
        <v>0</v>
      </c>
      <c r="K64">
        <f t="shared" si="25"/>
        <v>0</v>
      </c>
      <c r="L64">
        <f t="shared" si="8"/>
        <v>0</v>
      </c>
      <c r="M64">
        <f t="shared" si="26"/>
        <v>0</v>
      </c>
      <c r="R64">
        <f>'[1]ECSS_E60-30 free'!$E60</f>
        <v>0</v>
      </c>
      <c r="T64">
        <f t="shared" si="27"/>
        <v>0</v>
      </c>
      <c r="U64">
        <f>'[1]ECSS_E60-30 free'!$F60</f>
        <v>0</v>
      </c>
      <c r="W64">
        <f t="shared" si="28"/>
        <v>0</v>
      </c>
      <c r="X64">
        <f t="shared" si="29"/>
        <v>0</v>
      </c>
      <c r="Y64">
        <f>'[1]ECSS_E60-30 free'!$D60</f>
        <v>0</v>
      </c>
      <c r="Z64">
        <f>'[1]ECSS_E60-30 free'!$G60</f>
        <v>0</v>
      </c>
      <c r="AA64">
        <f>'[1]ECSS_E60-30 free'!$H60</f>
        <v>0</v>
      </c>
      <c r="AB64">
        <f>'[1]ECSS_E60-30 free'!$I60</f>
        <v>0</v>
      </c>
      <c r="AD64">
        <f>'[1]ECSS_E60-30 free'!$J60</f>
        <v>0</v>
      </c>
      <c r="AF64">
        <f t="shared" si="13"/>
        <v>0</v>
      </c>
      <c r="AG64">
        <f>'[1]ECSS_E60-30 free'!$K60</f>
        <v>0</v>
      </c>
      <c r="AH64">
        <f t="shared" si="14"/>
        <v>0</v>
      </c>
      <c r="AI64">
        <f>'[1]ECSS_E60-30 free'!$L60</f>
        <v>0</v>
      </c>
      <c r="AK64">
        <f t="shared" si="15"/>
        <v>0</v>
      </c>
      <c r="AM64">
        <f>'[1]ECSS_E60-30 free'!$M60</f>
        <v>0</v>
      </c>
      <c r="AO64">
        <f>'[1]ECSS_E60-30 free'!$N60</f>
        <v>0</v>
      </c>
      <c r="AS64">
        <f>'[1]ECSS_E60-30 free'!$O60</f>
        <v>0</v>
      </c>
      <c r="AU64">
        <f t="shared" si="30"/>
        <v>0</v>
      </c>
      <c r="AV64">
        <f t="shared" si="31"/>
        <v>0</v>
      </c>
      <c r="AW64">
        <f t="shared" si="18"/>
        <v>0</v>
      </c>
      <c r="AX64">
        <f t="shared" si="32"/>
        <v>0</v>
      </c>
      <c r="BG64">
        <f t="shared" si="20"/>
        <v>0</v>
      </c>
      <c r="BH64" s="10">
        <f t="shared" si="33"/>
        <v>0</v>
      </c>
    </row>
    <row r="65" spans="6:60">
      <c r="F65">
        <f t="shared" si="22"/>
        <v>0</v>
      </c>
      <c r="G65">
        <f t="shared" si="23"/>
        <v>0</v>
      </c>
      <c r="H65">
        <f t="shared" si="24"/>
        <v>0</v>
      </c>
      <c r="I65">
        <f t="shared" si="6"/>
        <v>0</v>
      </c>
      <c r="J65">
        <f>'[1]ECSS_E60-30 free'!$C61</f>
        <v>0</v>
      </c>
      <c r="K65">
        <f t="shared" si="25"/>
        <v>0</v>
      </c>
      <c r="L65">
        <f t="shared" si="8"/>
        <v>0</v>
      </c>
      <c r="M65">
        <f t="shared" si="26"/>
        <v>0</v>
      </c>
      <c r="R65">
        <f>'[1]ECSS_E60-30 free'!$E61</f>
        <v>0</v>
      </c>
      <c r="T65">
        <f t="shared" si="27"/>
        <v>0</v>
      </c>
      <c r="U65">
        <f>'[1]ECSS_E60-30 free'!$F61</f>
        <v>0</v>
      </c>
      <c r="W65">
        <f t="shared" si="28"/>
        <v>0</v>
      </c>
      <c r="X65">
        <f t="shared" si="29"/>
        <v>0</v>
      </c>
      <c r="Y65">
        <f>'[1]ECSS_E60-30 free'!$D61</f>
        <v>0</v>
      </c>
      <c r="Z65">
        <f>'[1]ECSS_E60-30 free'!$G61</f>
        <v>0</v>
      </c>
      <c r="AA65">
        <f>'[1]ECSS_E60-30 free'!$H61</f>
        <v>0</v>
      </c>
      <c r="AB65">
        <f>'[1]ECSS_E60-30 free'!$I61</f>
        <v>0</v>
      </c>
      <c r="AD65">
        <f>'[1]ECSS_E60-30 free'!$J61</f>
        <v>0</v>
      </c>
      <c r="AF65">
        <f t="shared" si="13"/>
        <v>0</v>
      </c>
      <c r="AG65">
        <f>'[1]ECSS_E60-30 free'!$K61</f>
        <v>0</v>
      </c>
      <c r="AH65">
        <f t="shared" si="14"/>
        <v>0</v>
      </c>
      <c r="AI65">
        <f>'[1]ECSS_E60-30 free'!$L61</f>
        <v>0</v>
      </c>
      <c r="AK65">
        <f t="shared" si="15"/>
        <v>0</v>
      </c>
      <c r="AM65">
        <f>'[1]ECSS_E60-30 free'!$M61</f>
        <v>0</v>
      </c>
      <c r="AO65">
        <f>'[1]ECSS_E60-30 free'!$N61</f>
        <v>0</v>
      </c>
      <c r="AS65">
        <f>'[1]ECSS_E60-30 free'!$O61</f>
        <v>0</v>
      </c>
      <c r="AU65">
        <f t="shared" si="30"/>
        <v>0</v>
      </c>
      <c r="AV65">
        <f t="shared" si="31"/>
        <v>0</v>
      </c>
      <c r="AW65">
        <f t="shared" si="18"/>
        <v>0</v>
      </c>
      <c r="AX65">
        <f t="shared" si="32"/>
        <v>0</v>
      </c>
      <c r="BG65">
        <f t="shared" si="20"/>
        <v>0</v>
      </c>
      <c r="BH65" s="10">
        <f t="shared" si="33"/>
        <v>0</v>
      </c>
    </row>
    <row r="66" spans="6:60">
      <c r="F66">
        <f t="shared" si="22"/>
        <v>0</v>
      </c>
      <c r="G66">
        <f t="shared" si="23"/>
        <v>0</v>
      </c>
      <c r="H66">
        <f t="shared" si="24"/>
        <v>0</v>
      </c>
      <c r="I66">
        <f t="shared" si="6"/>
        <v>0</v>
      </c>
      <c r="J66">
        <f>'[1]ECSS_E60-30 free'!$C62</f>
        <v>0</v>
      </c>
      <c r="K66">
        <f t="shared" si="25"/>
        <v>0</v>
      </c>
      <c r="L66">
        <f t="shared" si="8"/>
        <v>0</v>
      </c>
      <c r="M66">
        <f t="shared" si="26"/>
        <v>0</v>
      </c>
      <c r="R66">
        <f>'[1]ECSS_E60-30 free'!$E62</f>
        <v>0</v>
      </c>
      <c r="T66">
        <f t="shared" si="27"/>
        <v>0</v>
      </c>
      <c r="U66">
        <f>'[1]ECSS_E60-30 free'!$F62</f>
        <v>0</v>
      </c>
      <c r="W66">
        <f t="shared" si="28"/>
        <v>0</v>
      </c>
      <c r="X66">
        <f t="shared" si="29"/>
        <v>0</v>
      </c>
      <c r="Y66">
        <f>'[1]ECSS_E60-30 free'!$D62</f>
        <v>0</v>
      </c>
      <c r="Z66">
        <f>'[1]ECSS_E60-30 free'!$G62</f>
        <v>0</v>
      </c>
      <c r="AA66">
        <f>'[1]ECSS_E60-30 free'!$H62</f>
        <v>0</v>
      </c>
      <c r="AB66">
        <f>'[1]ECSS_E60-30 free'!$I62</f>
        <v>0</v>
      </c>
      <c r="AD66">
        <f>'[1]ECSS_E60-30 free'!$J62</f>
        <v>0</v>
      </c>
      <c r="AF66">
        <f t="shared" si="13"/>
        <v>0</v>
      </c>
      <c r="AG66">
        <f>'[1]ECSS_E60-30 free'!$K62</f>
        <v>0</v>
      </c>
      <c r="AH66">
        <f t="shared" si="14"/>
        <v>0</v>
      </c>
      <c r="AI66">
        <f>'[1]ECSS_E60-30 free'!$L62</f>
        <v>0</v>
      </c>
      <c r="AK66">
        <f t="shared" si="15"/>
        <v>0</v>
      </c>
      <c r="AM66">
        <f>'[1]ECSS_E60-30 free'!$M62</f>
        <v>0</v>
      </c>
      <c r="AO66">
        <f>'[1]ECSS_E60-30 free'!$N62</f>
        <v>0</v>
      </c>
      <c r="AS66">
        <f>'[1]ECSS_E60-30 free'!$O62</f>
        <v>0</v>
      </c>
      <c r="AU66">
        <f t="shared" si="30"/>
        <v>0</v>
      </c>
      <c r="AV66">
        <f t="shared" si="31"/>
        <v>0</v>
      </c>
      <c r="AW66">
        <f t="shared" si="18"/>
        <v>0</v>
      </c>
      <c r="AX66">
        <f t="shared" si="32"/>
        <v>0</v>
      </c>
      <c r="BG66">
        <f t="shared" si="20"/>
        <v>0</v>
      </c>
      <c r="BH66" s="10">
        <f t="shared" si="33"/>
        <v>0</v>
      </c>
    </row>
    <row r="67" spans="6:60">
      <c r="F67">
        <f t="shared" si="22"/>
        <v>0</v>
      </c>
      <c r="G67">
        <f t="shared" si="23"/>
        <v>0</v>
      </c>
      <c r="H67">
        <f t="shared" si="24"/>
        <v>0</v>
      </c>
      <c r="I67">
        <f t="shared" si="6"/>
        <v>0</v>
      </c>
      <c r="J67">
        <f>'[1]ECSS_E60-30 free'!$C63</f>
        <v>0</v>
      </c>
      <c r="K67">
        <f t="shared" si="25"/>
        <v>0</v>
      </c>
      <c r="L67">
        <f t="shared" si="8"/>
        <v>0</v>
      </c>
      <c r="M67">
        <f t="shared" si="26"/>
        <v>0</v>
      </c>
      <c r="R67">
        <f>'[1]ECSS_E60-30 free'!$E63</f>
        <v>0</v>
      </c>
      <c r="T67">
        <f t="shared" si="27"/>
        <v>0</v>
      </c>
      <c r="U67">
        <f>'[1]ECSS_E60-30 free'!$F63</f>
        <v>0</v>
      </c>
      <c r="W67">
        <f t="shared" si="28"/>
        <v>0</v>
      </c>
      <c r="X67">
        <f t="shared" si="29"/>
        <v>0</v>
      </c>
      <c r="Y67">
        <f>'[1]ECSS_E60-30 free'!$D63</f>
        <v>0</v>
      </c>
      <c r="Z67">
        <f>'[1]ECSS_E60-30 free'!$G63</f>
        <v>0</v>
      </c>
      <c r="AA67">
        <f>'[1]ECSS_E60-30 free'!$H63</f>
        <v>0</v>
      </c>
      <c r="AB67">
        <f>'[1]ECSS_E60-30 free'!$I63</f>
        <v>0</v>
      </c>
      <c r="AD67">
        <f>'[1]ECSS_E60-30 free'!$J63</f>
        <v>0</v>
      </c>
      <c r="AF67">
        <f t="shared" si="13"/>
        <v>0</v>
      </c>
      <c r="AG67">
        <f>'[1]ECSS_E60-30 free'!$K63</f>
        <v>0</v>
      </c>
      <c r="AH67">
        <f t="shared" si="14"/>
        <v>0</v>
      </c>
      <c r="AI67">
        <f>'[1]ECSS_E60-30 free'!$L63</f>
        <v>0</v>
      </c>
      <c r="AK67">
        <f t="shared" si="15"/>
        <v>0</v>
      </c>
      <c r="AM67">
        <f>'[1]ECSS_E60-30 free'!$M63</f>
        <v>0</v>
      </c>
      <c r="AO67">
        <f>'[1]ECSS_E60-30 free'!$N63</f>
        <v>0</v>
      </c>
      <c r="AS67">
        <f>'[1]ECSS_E60-30 free'!$O63</f>
        <v>0</v>
      </c>
      <c r="AU67">
        <f t="shared" si="30"/>
        <v>0</v>
      </c>
      <c r="AV67">
        <f t="shared" si="31"/>
        <v>0</v>
      </c>
      <c r="AW67">
        <f t="shared" si="18"/>
        <v>0</v>
      </c>
      <c r="AX67">
        <f t="shared" si="32"/>
        <v>0</v>
      </c>
      <c r="BG67">
        <f t="shared" si="20"/>
        <v>0</v>
      </c>
      <c r="BH67" s="10">
        <f t="shared" si="33"/>
        <v>0</v>
      </c>
    </row>
    <row r="68" spans="6:60">
      <c r="F68">
        <f t="shared" si="22"/>
        <v>0</v>
      </c>
      <c r="G68">
        <f t="shared" si="23"/>
        <v>0</v>
      </c>
      <c r="H68">
        <f t="shared" si="24"/>
        <v>0</v>
      </c>
      <c r="I68">
        <f t="shared" si="6"/>
        <v>0</v>
      </c>
      <c r="J68">
        <f>'[1]ECSS_E60-30 free'!$C64</f>
        <v>0</v>
      </c>
      <c r="K68">
        <f t="shared" si="25"/>
        <v>0</v>
      </c>
      <c r="L68">
        <f t="shared" si="8"/>
        <v>0</v>
      </c>
      <c r="M68">
        <f t="shared" si="26"/>
        <v>0</v>
      </c>
      <c r="R68">
        <f>'[1]ECSS_E60-30 free'!$E64</f>
        <v>0</v>
      </c>
      <c r="T68">
        <f t="shared" si="27"/>
        <v>0</v>
      </c>
      <c r="U68">
        <f>'[1]ECSS_E60-30 free'!$F64</f>
        <v>0</v>
      </c>
      <c r="W68">
        <f t="shared" si="28"/>
        <v>0</v>
      </c>
      <c r="X68">
        <f t="shared" si="29"/>
        <v>0</v>
      </c>
      <c r="Y68">
        <f>'[1]ECSS_E60-30 free'!$D64</f>
        <v>0</v>
      </c>
      <c r="Z68">
        <f>'[1]ECSS_E60-30 free'!$G64</f>
        <v>0</v>
      </c>
      <c r="AA68">
        <f>'[1]ECSS_E60-30 free'!$H64</f>
        <v>0</v>
      </c>
      <c r="AB68">
        <f>'[1]ECSS_E60-30 free'!$I64</f>
        <v>0</v>
      </c>
      <c r="AD68">
        <f>'[1]ECSS_E60-30 free'!$J64</f>
        <v>0</v>
      </c>
      <c r="AF68">
        <f t="shared" si="13"/>
        <v>0</v>
      </c>
      <c r="AG68">
        <f>'[1]ECSS_E60-30 free'!$K64</f>
        <v>0</v>
      </c>
      <c r="AH68">
        <f t="shared" si="14"/>
        <v>0</v>
      </c>
      <c r="AI68">
        <f>'[1]ECSS_E60-30 free'!$L64</f>
        <v>0</v>
      </c>
      <c r="AK68">
        <f t="shared" si="15"/>
        <v>0</v>
      </c>
      <c r="AM68">
        <f>'[1]ECSS_E60-30 free'!$M64</f>
        <v>0</v>
      </c>
      <c r="AO68">
        <f>'[1]ECSS_E60-30 free'!$N64</f>
        <v>0</v>
      </c>
      <c r="AS68">
        <f>'[1]ECSS_E60-30 free'!$O64</f>
        <v>0</v>
      </c>
      <c r="AU68">
        <f t="shared" si="30"/>
        <v>0</v>
      </c>
      <c r="AV68">
        <f t="shared" si="31"/>
        <v>0</v>
      </c>
      <c r="AW68">
        <f t="shared" si="18"/>
        <v>0</v>
      </c>
      <c r="AX68">
        <f t="shared" si="32"/>
        <v>0</v>
      </c>
      <c r="BG68">
        <f t="shared" si="20"/>
        <v>0</v>
      </c>
      <c r="BH68" s="10">
        <f t="shared" si="33"/>
        <v>0</v>
      </c>
    </row>
    <row r="69" spans="6:60">
      <c r="F69">
        <f t="shared" si="22"/>
        <v>0</v>
      </c>
      <c r="G69">
        <f t="shared" si="23"/>
        <v>0</v>
      </c>
      <c r="H69">
        <f t="shared" si="24"/>
        <v>0</v>
      </c>
      <c r="I69">
        <f t="shared" si="6"/>
        <v>0</v>
      </c>
      <c r="J69">
        <f>'[1]ECSS_E60-30 free'!$C65</f>
        <v>0</v>
      </c>
      <c r="K69">
        <f t="shared" si="25"/>
        <v>0</v>
      </c>
      <c r="L69">
        <f t="shared" si="8"/>
        <v>0</v>
      </c>
      <c r="M69">
        <f t="shared" si="26"/>
        <v>0</v>
      </c>
      <c r="R69">
        <f>'[1]ECSS_E60-30 free'!$E65</f>
        <v>0</v>
      </c>
      <c r="T69">
        <f t="shared" si="27"/>
        <v>0</v>
      </c>
      <c r="U69">
        <f>'[1]ECSS_E60-30 free'!$F65</f>
        <v>0</v>
      </c>
      <c r="W69">
        <f t="shared" si="28"/>
        <v>0</v>
      </c>
      <c r="X69">
        <f t="shared" si="29"/>
        <v>0</v>
      </c>
      <c r="Y69">
        <f>'[1]ECSS_E60-30 free'!$D65</f>
        <v>0</v>
      </c>
      <c r="Z69">
        <f>'[1]ECSS_E60-30 free'!$G65</f>
        <v>0</v>
      </c>
      <c r="AA69">
        <f>'[1]ECSS_E60-30 free'!$H65</f>
        <v>0</v>
      </c>
      <c r="AB69">
        <f>'[1]ECSS_E60-30 free'!$I65</f>
        <v>0</v>
      </c>
      <c r="AD69">
        <f>'[1]ECSS_E60-30 free'!$J65</f>
        <v>0</v>
      </c>
      <c r="AF69">
        <f t="shared" si="13"/>
        <v>0</v>
      </c>
      <c r="AG69">
        <f>'[1]ECSS_E60-30 free'!$K65</f>
        <v>0</v>
      </c>
      <c r="AH69">
        <f t="shared" si="14"/>
        <v>0</v>
      </c>
      <c r="AI69">
        <f>'[1]ECSS_E60-30 free'!$L65</f>
        <v>0</v>
      </c>
      <c r="AK69">
        <f t="shared" si="15"/>
        <v>0</v>
      </c>
      <c r="AM69">
        <f>'[1]ECSS_E60-30 free'!$M65</f>
        <v>0</v>
      </c>
      <c r="AO69">
        <f>'[1]ECSS_E60-30 free'!$N65</f>
        <v>0</v>
      </c>
      <c r="AS69">
        <f>'[1]ECSS_E60-30 free'!$O65</f>
        <v>0</v>
      </c>
      <c r="AU69">
        <f t="shared" si="30"/>
        <v>0</v>
      </c>
      <c r="AV69">
        <f t="shared" si="31"/>
        <v>0</v>
      </c>
      <c r="AW69">
        <f t="shared" si="18"/>
        <v>0</v>
      </c>
      <c r="AX69">
        <f t="shared" si="32"/>
        <v>0</v>
      </c>
      <c r="BG69">
        <f t="shared" si="20"/>
        <v>0</v>
      </c>
      <c r="BH69" s="10">
        <f t="shared" si="33"/>
        <v>0</v>
      </c>
    </row>
    <row r="70" spans="6:60">
      <c r="F70">
        <f t="shared" si="22"/>
        <v>0</v>
      </c>
      <c r="G70">
        <f t="shared" si="23"/>
        <v>0</v>
      </c>
      <c r="H70">
        <f t="shared" si="24"/>
        <v>0</v>
      </c>
      <c r="I70">
        <f t="shared" si="6"/>
        <v>0</v>
      </c>
      <c r="J70">
        <f>'[1]ECSS_E60-30 free'!$C66</f>
        <v>0</v>
      </c>
      <c r="K70">
        <f t="shared" si="25"/>
        <v>0</v>
      </c>
      <c r="L70">
        <f t="shared" si="8"/>
        <v>0</v>
      </c>
      <c r="M70">
        <f t="shared" si="26"/>
        <v>0</v>
      </c>
      <c r="R70">
        <f>'[1]ECSS_E60-30 free'!$E66</f>
        <v>0</v>
      </c>
      <c r="T70">
        <f t="shared" si="27"/>
        <v>0</v>
      </c>
      <c r="U70">
        <f>'[1]ECSS_E60-30 free'!$F66</f>
        <v>0</v>
      </c>
      <c r="W70">
        <f t="shared" si="28"/>
        <v>0</v>
      </c>
      <c r="X70">
        <f t="shared" si="29"/>
        <v>0</v>
      </c>
      <c r="Y70">
        <f>'[1]ECSS_E60-30 free'!$D66</f>
        <v>0</v>
      </c>
      <c r="Z70">
        <f>'[1]ECSS_E60-30 free'!$G66</f>
        <v>0</v>
      </c>
      <c r="AA70">
        <f>'[1]ECSS_E60-30 free'!$H66</f>
        <v>0</v>
      </c>
      <c r="AB70">
        <f>'[1]ECSS_E60-30 free'!$I66</f>
        <v>0</v>
      </c>
      <c r="AD70">
        <f>'[1]ECSS_E60-30 free'!$J66</f>
        <v>0</v>
      </c>
      <c r="AF70">
        <f t="shared" si="13"/>
        <v>0</v>
      </c>
      <c r="AG70">
        <f>'[1]ECSS_E60-30 free'!$K66</f>
        <v>0</v>
      </c>
      <c r="AH70">
        <f t="shared" si="14"/>
        <v>0</v>
      </c>
      <c r="AI70">
        <f>'[1]ECSS_E60-30 free'!$L66</f>
        <v>0</v>
      </c>
      <c r="AK70">
        <f t="shared" si="15"/>
        <v>0</v>
      </c>
      <c r="AM70">
        <f>'[1]ECSS_E60-30 free'!$M66</f>
        <v>0</v>
      </c>
      <c r="AO70">
        <f>'[1]ECSS_E60-30 free'!$N66</f>
        <v>0</v>
      </c>
      <c r="AS70">
        <f>'[1]ECSS_E60-30 free'!$O66</f>
        <v>0</v>
      </c>
      <c r="AU70">
        <f t="shared" si="30"/>
        <v>0</v>
      </c>
      <c r="AV70">
        <f t="shared" si="31"/>
        <v>0</v>
      </c>
      <c r="AW70">
        <f t="shared" si="18"/>
        <v>0</v>
      </c>
      <c r="AX70">
        <f t="shared" si="32"/>
        <v>0</v>
      </c>
      <c r="BG70">
        <f t="shared" si="20"/>
        <v>0</v>
      </c>
      <c r="BH70" s="10">
        <f t="shared" si="33"/>
        <v>0</v>
      </c>
    </row>
    <row r="71" spans="6:60">
      <c r="F71">
        <f t="shared" si="22"/>
        <v>0</v>
      </c>
      <c r="G71">
        <f t="shared" si="23"/>
        <v>0</v>
      </c>
      <c r="H71">
        <f t="shared" si="24"/>
        <v>0</v>
      </c>
      <c r="I71">
        <f t="shared" ref="I71:I85" si="34">LEN(SUBSTITUTE(B71," ",""))</f>
        <v>0</v>
      </c>
      <c r="J71">
        <f>'[1]ECSS_E60-30 free'!$C67</f>
        <v>0</v>
      </c>
      <c r="K71">
        <f t="shared" si="25"/>
        <v>0</v>
      </c>
      <c r="L71">
        <f t="shared" ref="L71:L85" si="35">LEN(SUBSTITUTE(SUBSTITUTE(SUBSTITUTE(SUBSTITUTE(SUBSTITUTE(SUBSTITUTE(SUBSTITUTE(SUBSTITUTE(SUBSTITUTE(SUBSTITUTE(SUBSTITUTE(SUBSTITUTE(SUBSTITUTE(SUBSTITUTE(SUBSTITUTE(SUBSTITUTE(SUBSTITUTE(SUBSTITUTE(SUBSTITUTE(B71," ",""),".",""),",",""),"?",""),"!",""),";",""),"(",""),")",""),"[",""),"]",""),"-",""),"{",""),"}",""),"/",""),"+",""),"*",""),"_",""),"&amp;",""),"#",""))</f>
        <v>0</v>
      </c>
      <c r="M71">
        <f t="shared" si="26"/>
        <v>0</v>
      </c>
      <c r="R71">
        <f>'[1]ECSS_E60-30 free'!$E67</f>
        <v>0</v>
      </c>
      <c r="T71">
        <f t="shared" si="27"/>
        <v>0</v>
      </c>
      <c r="U71">
        <f>'[1]ECSS_E60-30 free'!$F67</f>
        <v>0</v>
      </c>
      <c r="W71">
        <f t="shared" si="28"/>
        <v>0</v>
      </c>
      <c r="X71">
        <f t="shared" si="29"/>
        <v>0</v>
      </c>
      <c r="Y71">
        <f>'[1]ECSS_E60-30 free'!$D67</f>
        <v>0</v>
      </c>
      <c r="Z71">
        <f>'[1]ECSS_E60-30 free'!$G67</f>
        <v>0</v>
      </c>
      <c r="AA71">
        <f>'[1]ECSS_E60-30 free'!$H67</f>
        <v>0</v>
      </c>
      <c r="AB71">
        <f>'[1]ECSS_E60-30 free'!$I67</f>
        <v>0</v>
      </c>
      <c r="AD71">
        <f>'[1]ECSS_E60-30 free'!$J67</f>
        <v>0</v>
      </c>
      <c r="AF71">
        <f t="shared" ref="AF71:AF85" si="36">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free'!$K67</f>
        <v>0</v>
      </c>
      <c r="AH71">
        <f t="shared" ref="AH71:AH85" si="37">IF(G71&gt;0,IF((LEN(B71)-LEN(SUBSTITUTE(B71,"/","")))&gt;0,0,1),0)</f>
        <v>0</v>
      </c>
      <c r="AI71">
        <f>'[1]ECSS_E60-30 free'!$L67</f>
        <v>0</v>
      </c>
      <c r="AK71">
        <f t="shared" ref="AK71:AK85" si="38">IF(G71&gt;0,IF(((LEN(B71)-LEN(SUBSTITUTE(B71,"(","")))+(LEN(B71)-LEN(SUBSTITUTE(B71,")","")))+(LEN(B71)-LEN(SUBSTITUTE(B71,"[","")))+(LEN(B71)-LEN(SUBSTITUTE(B71,"]","")))+(LEN(B71)-LEN(SUBSTITUTE(B71,"{","")))+(LEN(B71)-LEN(SUBSTITUTE(B71,"}",""))))&gt;0,0,1),0)</f>
        <v>0</v>
      </c>
      <c r="AM71">
        <f>'[1]ECSS_E60-30 free'!$M67</f>
        <v>0</v>
      </c>
      <c r="AO71">
        <f>'[1]ECSS_E60-30 free'!$N67</f>
        <v>0</v>
      </c>
      <c r="AS71">
        <f>'[1]ECSS_E60-30 free'!$O67</f>
        <v>0</v>
      </c>
      <c r="AU71">
        <f t="shared" si="30"/>
        <v>0</v>
      </c>
      <c r="AV71">
        <f t="shared" si="31"/>
        <v>0</v>
      </c>
      <c r="AW71">
        <f t="shared" ref="AW71:AW85" si="39">IF(G71=0,0,((0.0588*M71*100)-(0.296*(F71/G71)*100)-15.8))</f>
        <v>0</v>
      </c>
      <c r="AX71">
        <f t="shared" si="32"/>
        <v>0</v>
      </c>
      <c r="BG71">
        <f t="shared" ref="BG71:BG83" si="40">IF(G71=0,0,AF71/G71*1000)</f>
        <v>0</v>
      </c>
      <c r="BH71" s="10">
        <f t="shared" si="33"/>
        <v>0</v>
      </c>
    </row>
    <row r="72" spans="6:60">
      <c r="F72">
        <f t="shared" si="22"/>
        <v>0</v>
      </c>
      <c r="G72">
        <f t="shared" si="23"/>
        <v>0</v>
      </c>
      <c r="H72">
        <f t="shared" si="24"/>
        <v>0</v>
      </c>
      <c r="I72">
        <f t="shared" si="34"/>
        <v>0</v>
      </c>
      <c r="J72">
        <f>'[1]ECSS_E60-30 free'!$C68</f>
        <v>0</v>
      </c>
      <c r="K72">
        <f t="shared" si="25"/>
        <v>0</v>
      </c>
      <c r="L72">
        <f t="shared" si="35"/>
        <v>0</v>
      </c>
      <c r="M72">
        <f t="shared" si="26"/>
        <v>0</v>
      </c>
      <c r="R72">
        <f>'[1]ECSS_E60-30 free'!$E68</f>
        <v>0</v>
      </c>
      <c r="T72">
        <f t="shared" si="27"/>
        <v>0</v>
      </c>
      <c r="U72">
        <f>'[1]ECSS_E60-30 free'!$F68</f>
        <v>0</v>
      </c>
      <c r="W72">
        <f t="shared" si="28"/>
        <v>0</v>
      </c>
      <c r="X72">
        <f t="shared" si="29"/>
        <v>0</v>
      </c>
      <c r="Y72">
        <f>'[1]ECSS_E60-30 free'!$D68</f>
        <v>0</v>
      </c>
      <c r="Z72">
        <f>'[1]ECSS_E60-30 free'!$G68</f>
        <v>0</v>
      </c>
      <c r="AA72">
        <f>'[1]ECSS_E60-30 free'!$H68</f>
        <v>0</v>
      </c>
      <c r="AB72">
        <f>'[1]ECSS_E60-30 free'!$I68</f>
        <v>0</v>
      </c>
      <c r="AD72">
        <f>'[1]ECSS_E60-30 free'!$J68</f>
        <v>0</v>
      </c>
      <c r="AF72">
        <f t="shared" si="36"/>
        <v>0</v>
      </c>
      <c r="AG72">
        <f>'[1]ECSS_E60-30 free'!$K68</f>
        <v>0</v>
      </c>
      <c r="AH72">
        <f t="shared" si="37"/>
        <v>0</v>
      </c>
      <c r="AI72">
        <f>'[1]ECSS_E60-30 free'!$L68</f>
        <v>0</v>
      </c>
      <c r="AK72">
        <f t="shared" si="38"/>
        <v>0</v>
      </c>
      <c r="AM72">
        <f>'[1]ECSS_E60-30 free'!$M68</f>
        <v>0</v>
      </c>
      <c r="AO72">
        <f>'[1]ECSS_E60-30 free'!$N68</f>
        <v>0</v>
      </c>
      <c r="AS72">
        <f>'[1]ECSS_E60-30 free'!$O68</f>
        <v>0</v>
      </c>
      <c r="AU72">
        <f t="shared" si="30"/>
        <v>0</v>
      </c>
      <c r="AV72">
        <f t="shared" si="31"/>
        <v>0</v>
      </c>
      <c r="AW72">
        <f t="shared" si="39"/>
        <v>0</v>
      </c>
      <c r="AX72">
        <f t="shared" si="32"/>
        <v>0</v>
      </c>
      <c r="BG72">
        <f t="shared" si="40"/>
        <v>0</v>
      </c>
      <c r="BH72" s="10">
        <f t="shared" si="33"/>
        <v>0</v>
      </c>
    </row>
    <row r="73" spans="6:60">
      <c r="F73">
        <f t="shared" si="22"/>
        <v>0</v>
      </c>
      <c r="G73">
        <f t="shared" si="23"/>
        <v>0</v>
      </c>
      <c r="H73">
        <f t="shared" si="24"/>
        <v>0</v>
      </c>
      <c r="I73">
        <f t="shared" si="34"/>
        <v>0</v>
      </c>
      <c r="J73">
        <f>'[1]ECSS_E60-30 free'!$C69</f>
        <v>0</v>
      </c>
      <c r="K73">
        <f t="shared" si="25"/>
        <v>0</v>
      </c>
      <c r="L73">
        <f t="shared" si="35"/>
        <v>0</v>
      </c>
      <c r="M73">
        <f t="shared" si="26"/>
        <v>0</v>
      </c>
      <c r="R73">
        <f>'[1]ECSS_E60-30 free'!$E69</f>
        <v>0</v>
      </c>
      <c r="T73">
        <f t="shared" si="27"/>
        <v>0</v>
      </c>
      <c r="U73">
        <f>'[1]ECSS_E60-30 free'!$F69</f>
        <v>0</v>
      </c>
      <c r="W73">
        <f t="shared" si="28"/>
        <v>0</v>
      </c>
      <c r="X73">
        <f t="shared" si="29"/>
        <v>0</v>
      </c>
      <c r="Y73">
        <f>'[1]ECSS_E60-30 free'!$D69</f>
        <v>0</v>
      </c>
      <c r="Z73">
        <f>'[1]ECSS_E60-30 free'!$G69</f>
        <v>0</v>
      </c>
      <c r="AA73">
        <f>'[1]ECSS_E60-30 free'!$H69</f>
        <v>0</v>
      </c>
      <c r="AB73">
        <f>'[1]ECSS_E60-30 free'!$I69</f>
        <v>0</v>
      </c>
      <c r="AD73">
        <f>'[1]ECSS_E60-30 free'!$J69</f>
        <v>0</v>
      </c>
      <c r="AF73">
        <f t="shared" si="36"/>
        <v>0</v>
      </c>
      <c r="AG73">
        <f>'[1]ECSS_E60-30 free'!$K69</f>
        <v>0</v>
      </c>
      <c r="AH73">
        <f t="shared" si="37"/>
        <v>0</v>
      </c>
      <c r="AI73">
        <f>'[1]ECSS_E60-30 free'!$L69</f>
        <v>0</v>
      </c>
      <c r="AK73">
        <f t="shared" si="38"/>
        <v>0</v>
      </c>
      <c r="AM73">
        <f>'[1]ECSS_E60-30 free'!$M69</f>
        <v>0</v>
      </c>
      <c r="AO73">
        <f>'[1]ECSS_E60-30 free'!$N69</f>
        <v>0</v>
      </c>
      <c r="AS73">
        <f>'[1]ECSS_E60-30 free'!$O69</f>
        <v>0</v>
      </c>
      <c r="AU73">
        <f t="shared" si="30"/>
        <v>0</v>
      </c>
      <c r="AV73">
        <f t="shared" si="31"/>
        <v>0</v>
      </c>
      <c r="AW73">
        <f t="shared" si="39"/>
        <v>0</v>
      </c>
      <c r="AX73">
        <f t="shared" si="32"/>
        <v>0</v>
      </c>
      <c r="BG73">
        <f t="shared" si="40"/>
        <v>0</v>
      </c>
      <c r="BH73" s="10">
        <f t="shared" si="33"/>
        <v>0</v>
      </c>
    </row>
    <row r="74" spans="6:60">
      <c r="F74">
        <f t="shared" si="22"/>
        <v>0</v>
      </c>
      <c r="G74">
        <f t="shared" si="23"/>
        <v>0</v>
      </c>
      <c r="H74">
        <f t="shared" si="24"/>
        <v>0</v>
      </c>
      <c r="I74">
        <f t="shared" si="34"/>
        <v>0</v>
      </c>
      <c r="J74">
        <f>'[1]ECSS_E60-30 free'!$C70</f>
        <v>0</v>
      </c>
      <c r="K74">
        <f t="shared" si="25"/>
        <v>0</v>
      </c>
      <c r="L74">
        <f t="shared" si="35"/>
        <v>0</v>
      </c>
      <c r="M74">
        <f t="shared" si="26"/>
        <v>0</v>
      </c>
      <c r="R74">
        <f>'[1]ECSS_E60-30 free'!$E70</f>
        <v>0</v>
      </c>
      <c r="T74">
        <f t="shared" si="27"/>
        <v>0</v>
      </c>
      <c r="U74">
        <f>'[1]ECSS_E60-30 free'!$F70</f>
        <v>0</v>
      </c>
      <c r="W74">
        <f t="shared" si="28"/>
        <v>0</v>
      </c>
      <c r="X74">
        <f t="shared" si="29"/>
        <v>0</v>
      </c>
      <c r="Y74">
        <f>'[1]ECSS_E60-30 free'!$D70</f>
        <v>0</v>
      </c>
      <c r="Z74">
        <f>'[1]ECSS_E60-30 free'!$G70</f>
        <v>0</v>
      </c>
      <c r="AA74">
        <f>'[1]ECSS_E60-30 free'!$H70</f>
        <v>0</v>
      </c>
      <c r="AB74">
        <f>'[1]ECSS_E60-30 free'!$I70</f>
        <v>0</v>
      </c>
      <c r="AD74">
        <f>'[1]ECSS_E60-30 free'!$J70</f>
        <v>0</v>
      </c>
      <c r="AF74">
        <f t="shared" si="36"/>
        <v>0</v>
      </c>
      <c r="AG74">
        <f>'[1]ECSS_E60-30 free'!$K70</f>
        <v>0</v>
      </c>
      <c r="AH74">
        <f t="shared" si="37"/>
        <v>0</v>
      </c>
      <c r="AI74">
        <f>'[1]ECSS_E60-30 free'!$L70</f>
        <v>0</v>
      </c>
      <c r="AK74">
        <f t="shared" si="38"/>
        <v>0</v>
      </c>
      <c r="AM74">
        <f>'[1]ECSS_E60-30 free'!$M70</f>
        <v>0</v>
      </c>
      <c r="AO74">
        <f>'[1]ECSS_E60-30 free'!$N70</f>
        <v>0</v>
      </c>
      <c r="AS74">
        <f>'[1]ECSS_E60-30 free'!$O70</f>
        <v>0</v>
      </c>
      <c r="AU74">
        <f t="shared" si="30"/>
        <v>0</v>
      </c>
      <c r="AV74">
        <f t="shared" si="31"/>
        <v>0</v>
      </c>
      <c r="AW74">
        <f t="shared" si="39"/>
        <v>0</v>
      </c>
      <c r="AX74">
        <f t="shared" si="32"/>
        <v>0</v>
      </c>
      <c r="BG74">
        <f t="shared" si="40"/>
        <v>0</v>
      </c>
      <c r="BH74" s="10">
        <f t="shared" si="33"/>
        <v>0</v>
      </c>
    </row>
    <row r="75" spans="6:60">
      <c r="F75">
        <f t="shared" si="22"/>
        <v>0</v>
      </c>
      <c r="G75">
        <f t="shared" si="23"/>
        <v>0</v>
      </c>
      <c r="H75">
        <f t="shared" si="24"/>
        <v>0</v>
      </c>
      <c r="I75">
        <f t="shared" si="34"/>
        <v>0</v>
      </c>
      <c r="J75">
        <f>'[1]ECSS_E60-30 free'!$C71</f>
        <v>0</v>
      </c>
      <c r="K75">
        <f t="shared" si="25"/>
        <v>0</v>
      </c>
      <c r="L75">
        <f t="shared" si="35"/>
        <v>0</v>
      </c>
      <c r="M75">
        <f t="shared" si="26"/>
        <v>0</v>
      </c>
      <c r="R75">
        <f>'[1]ECSS_E60-30 free'!$E71</f>
        <v>0</v>
      </c>
      <c r="T75">
        <f t="shared" si="27"/>
        <v>0</v>
      </c>
      <c r="U75">
        <f>'[1]ECSS_E60-30 free'!$F71</f>
        <v>0</v>
      </c>
      <c r="W75">
        <f t="shared" si="28"/>
        <v>0</v>
      </c>
      <c r="X75">
        <f t="shared" si="29"/>
        <v>0</v>
      </c>
      <c r="Y75">
        <f>'[1]ECSS_E60-30 free'!$D71</f>
        <v>0</v>
      </c>
      <c r="Z75">
        <f>'[1]ECSS_E60-30 free'!$G71</f>
        <v>0</v>
      </c>
      <c r="AA75">
        <f>'[1]ECSS_E60-30 free'!$H71</f>
        <v>0</v>
      </c>
      <c r="AB75">
        <f>'[1]ECSS_E60-30 free'!$I71</f>
        <v>0</v>
      </c>
      <c r="AD75">
        <f>'[1]ECSS_E60-30 free'!$J71</f>
        <v>0</v>
      </c>
      <c r="AF75">
        <f t="shared" si="36"/>
        <v>0</v>
      </c>
      <c r="AG75">
        <f>'[1]ECSS_E60-30 free'!$K71</f>
        <v>0</v>
      </c>
      <c r="AH75">
        <f t="shared" si="37"/>
        <v>0</v>
      </c>
      <c r="AI75">
        <f>'[1]ECSS_E60-30 free'!$L71</f>
        <v>0</v>
      </c>
      <c r="AK75">
        <f t="shared" si="38"/>
        <v>0</v>
      </c>
      <c r="AM75">
        <f>'[1]ECSS_E60-30 free'!$M71</f>
        <v>0</v>
      </c>
      <c r="AO75">
        <f>'[1]ECSS_E60-30 free'!$N71</f>
        <v>0</v>
      </c>
      <c r="AS75">
        <f>'[1]ECSS_E60-30 free'!$O71</f>
        <v>0</v>
      </c>
      <c r="AU75">
        <f t="shared" si="30"/>
        <v>0</v>
      </c>
      <c r="AV75">
        <f t="shared" si="31"/>
        <v>0</v>
      </c>
      <c r="AW75">
        <f t="shared" si="39"/>
        <v>0</v>
      </c>
      <c r="AX75">
        <f t="shared" si="32"/>
        <v>0</v>
      </c>
      <c r="BG75">
        <f t="shared" si="40"/>
        <v>0</v>
      </c>
      <c r="BH75" s="10">
        <f t="shared" si="33"/>
        <v>0</v>
      </c>
    </row>
    <row r="76" spans="6:60">
      <c r="F76">
        <f t="shared" si="22"/>
        <v>0</v>
      </c>
      <c r="G76">
        <f t="shared" si="23"/>
        <v>0</v>
      </c>
      <c r="H76">
        <f t="shared" si="24"/>
        <v>0</v>
      </c>
      <c r="I76">
        <f t="shared" si="34"/>
        <v>0</v>
      </c>
      <c r="J76">
        <f>'[1]ECSS_E60-30 free'!$C72</f>
        <v>0</v>
      </c>
      <c r="K76">
        <f t="shared" si="25"/>
        <v>0</v>
      </c>
      <c r="L76">
        <f t="shared" si="35"/>
        <v>0</v>
      </c>
      <c r="M76">
        <f t="shared" si="26"/>
        <v>0</v>
      </c>
      <c r="R76">
        <f>'[1]ECSS_E60-30 free'!$E72</f>
        <v>0</v>
      </c>
      <c r="T76">
        <f t="shared" si="27"/>
        <v>0</v>
      </c>
      <c r="U76">
        <f>'[1]ECSS_E60-30 free'!$F72</f>
        <v>0</v>
      </c>
      <c r="W76">
        <f t="shared" si="28"/>
        <v>0</v>
      </c>
      <c r="X76">
        <f t="shared" si="29"/>
        <v>0</v>
      </c>
      <c r="Y76">
        <f>'[1]ECSS_E60-30 free'!$D72</f>
        <v>0</v>
      </c>
      <c r="Z76">
        <f>'[1]ECSS_E60-30 free'!$G72</f>
        <v>0</v>
      </c>
      <c r="AA76">
        <f>'[1]ECSS_E60-30 free'!$H72</f>
        <v>0</v>
      </c>
      <c r="AB76">
        <f>'[1]ECSS_E60-30 free'!$I72</f>
        <v>0</v>
      </c>
      <c r="AD76">
        <f>'[1]ECSS_E60-30 free'!$J72</f>
        <v>0</v>
      </c>
      <c r="AF76">
        <f t="shared" si="36"/>
        <v>0</v>
      </c>
      <c r="AG76">
        <f>'[1]ECSS_E60-30 free'!$K72</f>
        <v>0</v>
      </c>
      <c r="AH76">
        <f t="shared" si="37"/>
        <v>0</v>
      </c>
      <c r="AI76">
        <f>'[1]ECSS_E60-30 free'!$L72</f>
        <v>0</v>
      </c>
      <c r="AK76">
        <f t="shared" si="38"/>
        <v>0</v>
      </c>
      <c r="AM76">
        <f>'[1]ECSS_E60-30 free'!$M72</f>
        <v>0</v>
      </c>
      <c r="AO76">
        <f>'[1]ECSS_E60-30 free'!$N72</f>
        <v>0</v>
      </c>
      <c r="AS76">
        <f>'[1]ECSS_E60-30 free'!$O72</f>
        <v>0</v>
      </c>
      <c r="AU76">
        <f t="shared" si="30"/>
        <v>0</v>
      </c>
      <c r="AV76">
        <f t="shared" si="31"/>
        <v>0</v>
      </c>
      <c r="AW76">
        <f t="shared" si="39"/>
        <v>0</v>
      </c>
      <c r="AX76">
        <f t="shared" si="32"/>
        <v>0</v>
      </c>
      <c r="BG76">
        <f t="shared" si="40"/>
        <v>0</v>
      </c>
      <c r="BH76" s="10">
        <f t="shared" si="33"/>
        <v>0</v>
      </c>
    </row>
    <row r="77" spans="6:60">
      <c r="F77">
        <f t="shared" si="22"/>
        <v>0</v>
      </c>
      <c r="G77">
        <f t="shared" si="23"/>
        <v>0</v>
      </c>
      <c r="H77">
        <f t="shared" si="24"/>
        <v>0</v>
      </c>
      <c r="I77">
        <f t="shared" si="34"/>
        <v>0</v>
      </c>
      <c r="J77">
        <f>'[1]ECSS_E60-30 free'!$C73</f>
        <v>0</v>
      </c>
      <c r="K77">
        <f t="shared" si="25"/>
        <v>0</v>
      </c>
      <c r="L77">
        <f t="shared" si="35"/>
        <v>0</v>
      </c>
      <c r="M77">
        <f t="shared" si="26"/>
        <v>0</v>
      </c>
      <c r="R77">
        <f>'[1]ECSS_E60-30 free'!$E73</f>
        <v>0</v>
      </c>
      <c r="T77">
        <f t="shared" si="27"/>
        <v>0</v>
      </c>
      <c r="U77">
        <f>'[1]ECSS_E60-30 free'!$F73</f>
        <v>0</v>
      </c>
      <c r="W77">
        <f t="shared" si="28"/>
        <v>0</v>
      </c>
      <c r="X77">
        <f t="shared" si="29"/>
        <v>0</v>
      </c>
      <c r="Y77">
        <f>'[1]ECSS_E60-30 free'!$D73</f>
        <v>0</v>
      </c>
      <c r="Z77">
        <f>'[1]ECSS_E60-30 free'!$G73</f>
        <v>0</v>
      </c>
      <c r="AA77">
        <f>'[1]ECSS_E60-30 free'!$H73</f>
        <v>0</v>
      </c>
      <c r="AB77">
        <f>'[1]ECSS_E60-30 free'!$I73</f>
        <v>0</v>
      </c>
      <c r="AD77">
        <f>'[1]ECSS_E60-30 free'!$J73</f>
        <v>0</v>
      </c>
      <c r="AF77">
        <f t="shared" si="36"/>
        <v>0</v>
      </c>
      <c r="AG77">
        <f>'[1]ECSS_E60-30 free'!$K73</f>
        <v>0</v>
      </c>
      <c r="AH77">
        <f t="shared" si="37"/>
        <v>0</v>
      </c>
      <c r="AI77">
        <f>'[1]ECSS_E60-30 free'!$L73</f>
        <v>0</v>
      </c>
      <c r="AK77">
        <f t="shared" si="38"/>
        <v>0</v>
      </c>
      <c r="AM77">
        <f>'[1]ECSS_E60-30 free'!$M73</f>
        <v>0</v>
      </c>
      <c r="AO77">
        <f>'[1]ECSS_E60-30 free'!$N73</f>
        <v>0</v>
      </c>
      <c r="AS77">
        <f>'[1]ECSS_E60-30 free'!$O73</f>
        <v>0</v>
      </c>
      <c r="AU77">
        <f t="shared" si="30"/>
        <v>0</v>
      </c>
      <c r="AV77">
        <f t="shared" si="31"/>
        <v>0</v>
      </c>
      <c r="AW77">
        <f t="shared" si="39"/>
        <v>0</v>
      </c>
      <c r="AX77">
        <f t="shared" si="32"/>
        <v>0</v>
      </c>
      <c r="BG77">
        <f t="shared" si="40"/>
        <v>0</v>
      </c>
      <c r="BH77" s="10">
        <f t="shared" si="33"/>
        <v>0</v>
      </c>
    </row>
    <row r="78" spans="6:60">
      <c r="F78">
        <f t="shared" si="22"/>
        <v>0</v>
      </c>
      <c r="G78">
        <f t="shared" si="23"/>
        <v>0</v>
      </c>
      <c r="H78">
        <f t="shared" si="24"/>
        <v>0</v>
      </c>
      <c r="I78">
        <f t="shared" si="34"/>
        <v>0</v>
      </c>
      <c r="J78">
        <f>'[1]ECSS_E60-30 free'!$C74</f>
        <v>0</v>
      </c>
      <c r="K78">
        <f t="shared" si="25"/>
        <v>0</v>
      </c>
      <c r="L78">
        <f t="shared" si="35"/>
        <v>0</v>
      </c>
      <c r="M78">
        <f t="shared" si="26"/>
        <v>0</v>
      </c>
      <c r="R78">
        <f>'[1]ECSS_E60-30 free'!$E74</f>
        <v>0</v>
      </c>
      <c r="T78">
        <f t="shared" si="27"/>
        <v>0</v>
      </c>
      <c r="U78">
        <f>'[1]ECSS_E60-30 free'!$F74</f>
        <v>0</v>
      </c>
      <c r="W78">
        <f t="shared" si="28"/>
        <v>0</v>
      </c>
      <c r="X78">
        <f t="shared" si="29"/>
        <v>0</v>
      </c>
      <c r="Y78">
        <f>'[1]ECSS_E60-30 free'!$D74</f>
        <v>0</v>
      </c>
      <c r="Z78">
        <f>'[1]ECSS_E60-30 free'!$G74</f>
        <v>0</v>
      </c>
      <c r="AA78">
        <f>'[1]ECSS_E60-30 free'!$H74</f>
        <v>0</v>
      </c>
      <c r="AB78">
        <f>'[1]ECSS_E60-30 free'!$I74</f>
        <v>0</v>
      </c>
      <c r="AD78">
        <f>'[1]ECSS_E60-30 free'!$J74</f>
        <v>0</v>
      </c>
      <c r="AF78">
        <f t="shared" si="36"/>
        <v>0</v>
      </c>
      <c r="AG78">
        <f>'[1]ECSS_E60-30 free'!$K74</f>
        <v>0</v>
      </c>
      <c r="AH78">
        <f t="shared" si="37"/>
        <v>0</v>
      </c>
      <c r="AI78">
        <f>'[1]ECSS_E60-30 free'!$L74</f>
        <v>0</v>
      </c>
      <c r="AK78">
        <f t="shared" si="38"/>
        <v>0</v>
      </c>
      <c r="AM78">
        <f>'[1]ECSS_E60-30 free'!$M74</f>
        <v>0</v>
      </c>
      <c r="AO78">
        <f>'[1]ECSS_E60-30 free'!$N74</f>
        <v>0</v>
      </c>
      <c r="AS78">
        <f>'[1]ECSS_E60-30 free'!$O74</f>
        <v>0</v>
      </c>
      <c r="AU78">
        <f t="shared" si="30"/>
        <v>0</v>
      </c>
      <c r="AV78">
        <f t="shared" si="31"/>
        <v>0</v>
      </c>
      <c r="AW78">
        <f t="shared" si="39"/>
        <v>0</v>
      </c>
      <c r="AX78">
        <f t="shared" si="32"/>
        <v>0</v>
      </c>
      <c r="BG78">
        <f t="shared" si="40"/>
        <v>0</v>
      </c>
      <c r="BH78" s="10">
        <f t="shared" si="33"/>
        <v>0</v>
      </c>
    </row>
    <row r="79" spans="6:60">
      <c r="F79">
        <f t="shared" si="22"/>
        <v>0</v>
      </c>
      <c r="G79">
        <f t="shared" si="23"/>
        <v>0</v>
      </c>
      <c r="H79">
        <f t="shared" si="24"/>
        <v>0</v>
      </c>
      <c r="I79">
        <f t="shared" si="34"/>
        <v>0</v>
      </c>
      <c r="J79">
        <f>'[1]ECSS_E60-30 free'!$C75</f>
        <v>0</v>
      </c>
      <c r="K79">
        <f t="shared" si="25"/>
        <v>0</v>
      </c>
      <c r="L79">
        <f t="shared" si="35"/>
        <v>0</v>
      </c>
      <c r="M79">
        <f t="shared" si="26"/>
        <v>0</v>
      </c>
      <c r="R79">
        <f>'[1]ECSS_E60-30 free'!$E75</f>
        <v>0</v>
      </c>
      <c r="T79">
        <f t="shared" si="27"/>
        <v>0</v>
      </c>
      <c r="U79">
        <f>'[1]ECSS_E60-30 free'!$F75</f>
        <v>0</v>
      </c>
      <c r="W79">
        <f t="shared" si="28"/>
        <v>0</v>
      </c>
      <c r="X79">
        <f t="shared" si="29"/>
        <v>0</v>
      </c>
      <c r="Y79">
        <f>'[1]ECSS_E60-30 free'!$D75</f>
        <v>0</v>
      </c>
      <c r="Z79">
        <f>'[1]ECSS_E60-30 free'!$G75</f>
        <v>0</v>
      </c>
      <c r="AA79">
        <f>'[1]ECSS_E60-30 free'!$H75</f>
        <v>0</v>
      </c>
      <c r="AB79">
        <f>'[1]ECSS_E60-30 free'!$I75</f>
        <v>0</v>
      </c>
      <c r="AD79">
        <f>'[1]ECSS_E60-30 free'!$J75</f>
        <v>0</v>
      </c>
      <c r="AF79">
        <f t="shared" si="36"/>
        <v>0</v>
      </c>
      <c r="AG79">
        <f>'[1]ECSS_E60-30 free'!$K75</f>
        <v>0</v>
      </c>
      <c r="AH79">
        <f t="shared" si="37"/>
        <v>0</v>
      </c>
      <c r="AI79">
        <f>'[1]ECSS_E60-30 free'!$L75</f>
        <v>0</v>
      </c>
      <c r="AK79">
        <f t="shared" si="38"/>
        <v>0</v>
      </c>
      <c r="AM79">
        <f>'[1]ECSS_E60-30 free'!$M75</f>
        <v>0</v>
      </c>
      <c r="AO79">
        <f>'[1]ECSS_E60-30 free'!$N75</f>
        <v>0</v>
      </c>
      <c r="AS79">
        <f>'[1]ECSS_E60-30 free'!$O75</f>
        <v>0</v>
      </c>
      <c r="AU79">
        <f t="shared" si="30"/>
        <v>0</v>
      </c>
      <c r="AV79">
        <f t="shared" si="31"/>
        <v>0</v>
      </c>
      <c r="AW79">
        <f t="shared" si="39"/>
        <v>0</v>
      </c>
      <c r="AX79">
        <f t="shared" si="32"/>
        <v>0</v>
      </c>
      <c r="BG79">
        <f t="shared" si="40"/>
        <v>0</v>
      </c>
      <c r="BH79" s="10">
        <f t="shared" si="33"/>
        <v>0</v>
      </c>
    </row>
    <row r="80" spans="6:60">
      <c r="F80">
        <f t="shared" si="22"/>
        <v>0</v>
      </c>
      <c r="G80">
        <f t="shared" si="23"/>
        <v>0</v>
      </c>
      <c r="H80">
        <f t="shared" si="24"/>
        <v>0</v>
      </c>
      <c r="I80">
        <f t="shared" si="34"/>
        <v>0</v>
      </c>
      <c r="J80">
        <f>'[1]ECSS_E60-30 free'!$C76</f>
        <v>0</v>
      </c>
      <c r="K80">
        <f t="shared" si="25"/>
        <v>0</v>
      </c>
      <c r="L80">
        <f t="shared" si="35"/>
        <v>0</v>
      </c>
      <c r="M80">
        <f t="shared" si="26"/>
        <v>0</v>
      </c>
      <c r="R80">
        <f>'[1]ECSS_E60-30 free'!$E76</f>
        <v>0</v>
      </c>
      <c r="T80">
        <f t="shared" si="27"/>
        <v>0</v>
      </c>
      <c r="U80">
        <f>'[1]ECSS_E60-30 free'!$F76</f>
        <v>0</v>
      </c>
      <c r="W80">
        <f t="shared" si="28"/>
        <v>0</v>
      </c>
      <c r="X80">
        <f t="shared" si="29"/>
        <v>0</v>
      </c>
      <c r="Y80">
        <f>'[1]ECSS_E60-30 free'!$D76</f>
        <v>0</v>
      </c>
      <c r="Z80">
        <f>'[1]ECSS_E60-30 free'!$G76</f>
        <v>0</v>
      </c>
      <c r="AA80">
        <f>'[1]ECSS_E60-30 free'!$H76</f>
        <v>0</v>
      </c>
      <c r="AB80">
        <f>'[1]ECSS_E60-30 free'!$I76</f>
        <v>0</v>
      </c>
      <c r="AD80">
        <f>'[1]ECSS_E60-30 free'!$J76</f>
        <v>0</v>
      </c>
      <c r="AF80">
        <f t="shared" si="36"/>
        <v>0</v>
      </c>
      <c r="AG80">
        <f>'[1]ECSS_E60-30 free'!$K76</f>
        <v>0</v>
      </c>
      <c r="AH80">
        <f t="shared" si="37"/>
        <v>0</v>
      </c>
      <c r="AI80">
        <f>'[1]ECSS_E60-30 free'!$L76</f>
        <v>0</v>
      </c>
      <c r="AK80">
        <f t="shared" si="38"/>
        <v>0</v>
      </c>
      <c r="AM80">
        <f>'[1]ECSS_E60-30 free'!$M76</f>
        <v>0</v>
      </c>
      <c r="AO80">
        <f>'[1]ECSS_E60-30 free'!$N76</f>
        <v>0</v>
      </c>
      <c r="AS80">
        <f>'[1]ECSS_E60-30 free'!$O76</f>
        <v>0</v>
      </c>
      <c r="AU80">
        <f t="shared" si="30"/>
        <v>0</v>
      </c>
      <c r="AV80">
        <f t="shared" si="31"/>
        <v>0</v>
      </c>
      <c r="AW80">
        <f t="shared" si="39"/>
        <v>0</v>
      </c>
      <c r="AX80">
        <f t="shared" si="32"/>
        <v>0</v>
      </c>
      <c r="BG80">
        <f t="shared" si="40"/>
        <v>0</v>
      </c>
      <c r="BH80" s="10">
        <f t="shared" si="33"/>
        <v>0</v>
      </c>
    </row>
    <row r="81" spans="6:60">
      <c r="F81">
        <f t="shared" si="22"/>
        <v>0</v>
      </c>
      <c r="G81">
        <f t="shared" si="23"/>
        <v>0</v>
      </c>
      <c r="H81">
        <f t="shared" si="24"/>
        <v>0</v>
      </c>
      <c r="I81">
        <f t="shared" si="34"/>
        <v>0</v>
      </c>
      <c r="J81">
        <f>'[1]ECSS_E60-30 free'!$C77</f>
        <v>0</v>
      </c>
      <c r="K81">
        <f t="shared" si="25"/>
        <v>0</v>
      </c>
      <c r="L81">
        <f t="shared" si="35"/>
        <v>0</v>
      </c>
      <c r="M81">
        <f t="shared" si="26"/>
        <v>0</v>
      </c>
      <c r="R81">
        <f>'[1]ECSS_E60-30 free'!$E77</f>
        <v>0</v>
      </c>
      <c r="T81">
        <f t="shared" si="27"/>
        <v>0</v>
      </c>
      <c r="U81">
        <f>'[1]ECSS_E60-30 free'!$F77</f>
        <v>0</v>
      </c>
      <c r="W81">
        <f t="shared" si="28"/>
        <v>0</v>
      </c>
      <c r="X81">
        <f t="shared" si="29"/>
        <v>0</v>
      </c>
      <c r="Y81">
        <f>'[1]ECSS_E60-30 free'!$D77</f>
        <v>0</v>
      </c>
      <c r="Z81">
        <f>'[1]ECSS_E60-30 free'!$G77</f>
        <v>0</v>
      </c>
      <c r="AA81">
        <f>'[1]ECSS_E60-30 free'!$H77</f>
        <v>0</v>
      </c>
      <c r="AB81">
        <f>'[1]ECSS_E60-30 free'!$I77</f>
        <v>0</v>
      </c>
      <c r="AD81">
        <f>'[1]ECSS_E60-30 free'!$J77</f>
        <v>0</v>
      </c>
      <c r="AF81">
        <f t="shared" si="36"/>
        <v>0</v>
      </c>
      <c r="AG81">
        <f>'[1]ECSS_E60-30 free'!$K77</f>
        <v>0</v>
      </c>
      <c r="AH81">
        <f t="shared" si="37"/>
        <v>0</v>
      </c>
      <c r="AI81">
        <f>'[1]ECSS_E60-30 free'!$L77</f>
        <v>0</v>
      </c>
      <c r="AK81">
        <f t="shared" si="38"/>
        <v>0</v>
      </c>
      <c r="AM81">
        <f>'[1]ECSS_E60-30 free'!$M77</f>
        <v>0</v>
      </c>
      <c r="AO81">
        <f>'[1]ECSS_E60-30 free'!$N77</f>
        <v>0</v>
      </c>
      <c r="AS81">
        <f>'[1]ECSS_E60-30 free'!$O77</f>
        <v>0</v>
      </c>
      <c r="AU81">
        <f t="shared" si="30"/>
        <v>0</v>
      </c>
      <c r="AV81">
        <f t="shared" si="31"/>
        <v>0</v>
      </c>
      <c r="AW81">
        <f t="shared" si="39"/>
        <v>0</v>
      </c>
      <c r="AX81">
        <f t="shared" si="32"/>
        <v>0</v>
      </c>
      <c r="BG81">
        <f t="shared" si="40"/>
        <v>0</v>
      </c>
      <c r="BH81" s="10">
        <f t="shared" si="33"/>
        <v>0</v>
      </c>
    </row>
    <row r="82" spans="6:60">
      <c r="F82">
        <f t="shared" si="22"/>
        <v>0</v>
      </c>
      <c r="G82">
        <f t="shared" si="23"/>
        <v>0</v>
      </c>
      <c r="H82">
        <f t="shared" si="24"/>
        <v>0</v>
      </c>
      <c r="I82">
        <f t="shared" si="34"/>
        <v>0</v>
      </c>
      <c r="J82">
        <f>'[1]ECSS_E60-30 free'!$C78</f>
        <v>0</v>
      </c>
      <c r="K82">
        <f t="shared" si="25"/>
        <v>0</v>
      </c>
      <c r="L82">
        <f t="shared" si="35"/>
        <v>0</v>
      </c>
      <c r="M82">
        <f t="shared" si="26"/>
        <v>0</v>
      </c>
      <c r="R82">
        <f>'[1]ECSS_E60-30 free'!$E78</f>
        <v>0</v>
      </c>
      <c r="T82">
        <f t="shared" si="27"/>
        <v>0</v>
      </c>
      <c r="U82">
        <f>'[1]ECSS_E60-30 free'!$F78</f>
        <v>0</v>
      </c>
      <c r="W82">
        <f t="shared" si="28"/>
        <v>0</v>
      </c>
      <c r="X82">
        <f t="shared" si="29"/>
        <v>0</v>
      </c>
      <c r="Y82">
        <f>'[1]ECSS_E60-30 free'!$D78</f>
        <v>0</v>
      </c>
      <c r="Z82">
        <f>'[1]ECSS_E60-30 free'!$G78</f>
        <v>0</v>
      </c>
      <c r="AA82">
        <f>'[1]ECSS_E60-30 free'!$H78</f>
        <v>0</v>
      </c>
      <c r="AB82">
        <f>'[1]ECSS_E60-30 free'!$I78</f>
        <v>0</v>
      </c>
      <c r="AD82">
        <f>'[1]ECSS_E60-30 free'!$J78</f>
        <v>0</v>
      </c>
      <c r="AF82">
        <f t="shared" si="36"/>
        <v>0</v>
      </c>
      <c r="AG82">
        <f>'[1]ECSS_E60-30 free'!$K78</f>
        <v>0</v>
      </c>
      <c r="AH82">
        <f t="shared" si="37"/>
        <v>0</v>
      </c>
      <c r="AI82">
        <f>'[1]ECSS_E60-30 free'!$L78</f>
        <v>0</v>
      </c>
      <c r="AK82">
        <f t="shared" si="38"/>
        <v>0</v>
      </c>
      <c r="AM82">
        <f>'[1]ECSS_E60-30 free'!$M78</f>
        <v>0</v>
      </c>
      <c r="AO82">
        <f>'[1]ECSS_E60-30 free'!$N78</f>
        <v>0</v>
      </c>
      <c r="AS82">
        <f>'[1]ECSS_E60-30 free'!$O78</f>
        <v>0</v>
      </c>
      <c r="AU82">
        <f t="shared" si="30"/>
        <v>0</v>
      </c>
      <c r="AV82">
        <f t="shared" si="31"/>
        <v>0</v>
      </c>
      <c r="AW82">
        <f t="shared" si="39"/>
        <v>0</v>
      </c>
      <c r="AX82">
        <f t="shared" si="32"/>
        <v>0</v>
      </c>
      <c r="BG82">
        <f t="shared" si="40"/>
        <v>0</v>
      </c>
      <c r="BH82" s="10">
        <f t="shared" si="33"/>
        <v>0</v>
      </c>
    </row>
    <row r="83" spans="6:60">
      <c r="F83">
        <f t="shared" si="22"/>
        <v>0</v>
      </c>
      <c r="G83">
        <f t="shared" si="23"/>
        <v>0</v>
      </c>
      <c r="H83">
        <f t="shared" si="24"/>
        <v>0</v>
      </c>
      <c r="I83">
        <f t="shared" si="34"/>
        <v>0</v>
      </c>
      <c r="J83">
        <f>'[1]ECSS_E60-30 free'!$C79</f>
        <v>0</v>
      </c>
      <c r="K83">
        <f t="shared" si="25"/>
        <v>0</v>
      </c>
      <c r="L83">
        <f t="shared" si="35"/>
        <v>0</v>
      </c>
      <c r="M83">
        <f t="shared" si="26"/>
        <v>0</v>
      </c>
      <c r="R83">
        <f>'[1]ECSS_E60-30 free'!$E79</f>
        <v>0</v>
      </c>
      <c r="T83">
        <f t="shared" si="27"/>
        <v>0</v>
      </c>
      <c r="U83">
        <f>'[1]ECSS_E60-30 free'!$F79</f>
        <v>0</v>
      </c>
      <c r="W83">
        <f t="shared" si="28"/>
        <v>0</v>
      </c>
      <c r="X83">
        <f t="shared" si="29"/>
        <v>0</v>
      </c>
      <c r="Y83">
        <f>'[1]ECSS_E60-30 free'!$D79</f>
        <v>0</v>
      </c>
      <c r="Z83">
        <f>'[1]ECSS_E60-30 free'!$G79</f>
        <v>0</v>
      </c>
      <c r="AA83">
        <f>'[1]ECSS_E60-30 free'!$H79</f>
        <v>0</v>
      </c>
      <c r="AB83">
        <f>'[1]ECSS_E60-30 free'!$I79</f>
        <v>0</v>
      </c>
      <c r="AD83">
        <f>'[1]ECSS_E60-30 free'!$J79</f>
        <v>0</v>
      </c>
      <c r="AF83">
        <f t="shared" si="36"/>
        <v>0</v>
      </c>
      <c r="AG83">
        <f>'[1]ECSS_E60-30 free'!$K79</f>
        <v>0</v>
      </c>
      <c r="AH83">
        <f t="shared" si="37"/>
        <v>0</v>
      </c>
      <c r="AI83">
        <f>'[1]ECSS_E60-30 free'!$L79</f>
        <v>0</v>
      </c>
      <c r="AK83">
        <f t="shared" si="38"/>
        <v>0</v>
      </c>
      <c r="AM83">
        <f>'[1]ECSS_E60-30 free'!$M79</f>
        <v>0</v>
      </c>
      <c r="AO83">
        <f>'[1]ECSS_E60-30 free'!$N79</f>
        <v>0</v>
      </c>
      <c r="AS83">
        <f>'[1]ECSS_E60-30 free'!$O79</f>
        <v>0</v>
      </c>
      <c r="AU83">
        <f t="shared" si="30"/>
        <v>0</v>
      </c>
      <c r="AV83">
        <f t="shared" si="31"/>
        <v>0</v>
      </c>
      <c r="AW83">
        <f t="shared" si="39"/>
        <v>0</v>
      </c>
      <c r="AX83">
        <f t="shared" si="32"/>
        <v>0</v>
      </c>
      <c r="BG83">
        <f t="shared" si="40"/>
        <v>0</v>
      </c>
      <c r="BH83" s="10">
        <f t="shared" si="33"/>
        <v>0</v>
      </c>
    </row>
    <row r="84" spans="6:60">
      <c r="F84">
        <f t="shared" si="22"/>
        <v>0</v>
      </c>
      <c r="G84">
        <f t="shared" si="23"/>
        <v>0</v>
      </c>
      <c r="H84">
        <f t="shared" si="24"/>
        <v>0</v>
      </c>
      <c r="I84">
        <f t="shared" si="34"/>
        <v>0</v>
      </c>
      <c r="J84">
        <f>'[1]ECSS_E60-30 free'!$C80</f>
        <v>0</v>
      </c>
      <c r="K84">
        <f t="shared" si="25"/>
        <v>0</v>
      </c>
      <c r="L84">
        <f t="shared" si="35"/>
        <v>0</v>
      </c>
      <c r="M84">
        <f t="shared" si="26"/>
        <v>0</v>
      </c>
      <c r="R84">
        <f>'[1]ECSS_E60-30 free'!$E80</f>
        <v>0</v>
      </c>
      <c r="T84">
        <f t="shared" si="27"/>
        <v>0</v>
      </c>
      <c r="U84">
        <f>'[1]ECSS_E60-30 free'!$F80</f>
        <v>0</v>
      </c>
      <c r="W84">
        <f t="shared" si="28"/>
        <v>0</v>
      </c>
      <c r="X84">
        <f t="shared" si="29"/>
        <v>0</v>
      </c>
      <c r="Y84">
        <f>'[1]ECSS_E60-30 free'!$D80</f>
        <v>0</v>
      </c>
      <c r="Z84">
        <f>'[1]ECSS_E60-30 free'!$G80</f>
        <v>0</v>
      </c>
      <c r="AA84">
        <f>'[1]ECSS_E60-30 free'!$H80</f>
        <v>0</v>
      </c>
      <c r="AB84">
        <f>'[1]ECSS_E60-30 free'!$I80</f>
        <v>0</v>
      </c>
      <c r="AD84">
        <f>'[1]ECSS_E60-30 free'!$J80</f>
        <v>0</v>
      </c>
      <c r="AF84">
        <f t="shared" si="36"/>
        <v>0</v>
      </c>
      <c r="AG84">
        <f>'[1]ECSS_E60-30 free'!$K80</f>
        <v>0</v>
      </c>
      <c r="AH84">
        <f t="shared" si="37"/>
        <v>0</v>
      </c>
      <c r="AI84">
        <f>'[1]ECSS_E60-30 free'!$L80</f>
        <v>0</v>
      </c>
      <c r="AK84">
        <f t="shared" si="38"/>
        <v>0</v>
      </c>
      <c r="AM84">
        <f>'[1]ECSS_E60-30 free'!$M80</f>
        <v>0</v>
      </c>
      <c r="AO84">
        <f>'[1]ECSS_E60-30 free'!$N80</f>
        <v>0</v>
      </c>
      <c r="AS84">
        <f>'[1]ECSS_E60-30 free'!$O80</f>
        <v>0</v>
      </c>
      <c r="AU84">
        <f t="shared" si="30"/>
        <v>0</v>
      </c>
      <c r="AV84">
        <f t="shared" si="31"/>
        <v>0</v>
      </c>
      <c r="AW84">
        <f t="shared" si="39"/>
        <v>0</v>
      </c>
      <c r="AX84">
        <f t="shared" si="32"/>
        <v>0</v>
      </c>
      <c r="BG84">
        <f>IF(E84=0,0,AF84/E84*1000)</f>
        <v>0</v>
      </c>
      <c r="BH84" s="10">
        <f t="shared" si="33"/>
        <v>0</v>
      </c>
    </row>
    <row r="85" spans="6:60">
      <c r="F85">
        <f t="shared" si="22"/>
        <v>0</v>
      </c>
      <c r="G85">
        <f t="shared" si="23"/>
        <v>0</v>
      </c>
      <c r="H85">
        <f t="shared" si="24"/>
        <v>0</v>
      </c>
      <c r="I85">
        <f t="shared" si="34"/>
        <v>0</v>
      </c>
      <c r="J85">
        <f>'[1]ECSS_E60-30 free'!$C81</f>
        <v>0</v>
      </c>
      <c r="K85">
        <f t="shared" si="25"/>
        <v>0</v>
      </c>
      <c r="L85">
        <f t="shared" si="35"/>
        <v>0</v>
      </c>
      <c r="M85">
        <f t="shared" si="26"/>
        <v>0</v>
      </c>
      <c r="R85">
        <f>'[1]ECSS_E60-30 free'!$E81</f>
        <v>0</v>
      </c>
      <c r="T85">
        <f t="shared" si="27"/>
        <v>0</v>
      </c>
      <c r="U85">
        <f>'[1]ECSS_E60-30 free'!$F81</f>
        <v>0</v>
      </c>
      <c r="W85">
        <f t="shared" si="28"/>
        <v>0</v>
      </c>
      <c r="X85">
        <f t="shared" si="29"/>
        <v>0</v>
      </c>
      <c r="Y85">
        <f>'[1]ECSS_E60-30 free'!$D81</f>
        <v>0</v>
      </c>
      <c r="Z85">
        <f>'[1]ECSS_E60-30 free'!$G81</f>
        <v>0</v>
      </c>
      <c r="AA85">
        <f>'[1]ECSS_E60-30 free'!$H81</f>
        <v>0</v>
      </c>
      <c r="AB85">
        <f>'[1]ECSS_E60-30 free'!$I81</f>
        <v>0</v>
      </c>
      <c r="AD85">
        <f>'[1]ECSS_E60-30 free'!$J81</f>
        <v>0</v>
      </c>
      <c r="AF85">
        <f t="shared" si="36"/>
        <v>0</v>
      </c>
      <c r="AG85">
        <f>'[1]ECSS_E60-30 free'!$K81</f>
        <v>0</v>
      </c>
      <c r="AH85">
        <f t="shared" si="37"/>
        <v>0</v>
      </c>
      <c r="AI85">
        <f>'[1]ECSS_E60-30 free'!$L81</f>
        <v>0</v>
      </c>
      <c r="AK85">
        <f t="shared" si="38"/>
        <v>0</v>
      </c>
      <c r="AM85">
        <f>'[1]ECSS_E60-30 free'!$M81</f>
        <v>0</v>
      </c>
      <c r="AO85">
        <f>'[1]ECSS_E60-30 free'!$N81</f>
        <v>0</v>
      </c>
      <c r="AS85">
        <f>'[1]ECSS_E60-30 free'!$O81</f>
        <v>0</v>
      </c>
      <c r="AU85">
        <f t="shared" si="30"/>
        <v>0</v>
      </c>
      <c r="AV85">
        <f t="shared" si="31"/>
        <v>0</v>
      </c>
      <c r="AW85">
        <f t="shared" si="39"/>
        <v>0</v>
      </c>
      <c r="AX85">
        <f t="shared" si="32"/>
        <v>0</v>
      </c>
      <c r="BG85">
        <f>IF(E85=0,0,AF85/E85*1000)</f>
        <v>0</v>
      </c>
      <c r="BH85" s="10">
        <f t="shared" si="33"/>
        <v>0</v>
      </c>
    </row>
  </sheetData>
  <mergeCells count="1">
    <mergeCell ref="A3:A4"/>
  </mergeCells>
  <conditionalFormatting sqref="V6:V85">
    <cfRule type="cellIs" dxfId="3028" priority="75" operator="equal">
      <formula>0</formula>
    </cfRule>
  </conditionalFormatting>
  <conditionalFormatting sqref="V6:V85">
    <cfRule type="cellIs" dxfId="3027" priority="74" operator="equal">
      <formula>1</formula>
    </cfRule>
  </conditionalFormatting>
  <conditionalFormatting sqref="F6:F85">
    <cfRule type="cellIs" dxfId="3026" priority="61" operator="greaterThanOrEqual">
      <formula>2</formula>
    </cfRule>
    <cfRule type="cellIs" dxfId="3025" priority="62" operator="equal">
      <formula>1</formula>
    </cfRule>
    <cfRule type="cellIs" dxfId="3024" priority="73" operator="equal">
      <formula>0</formula>
    </cfRule>
  </conditionalFormatting>
  <conditionalFormatting sqref="G6:G85">
    <cfRule type="cellIs" dxfId="3023" priority="58" operator="greaterThan">
      <formula>20</formula>
    </cfRule>
    <cfRule type="cellIs" dxfId="3022" priority="59" operator="between">
      <formula>16</formula>
      <formula>20</formula>
    </cfRule>
    <cfRule type="cellIs" dxfId="3021" priority="60" operator="between">
      <formula>5</formula>
      <formula>15</formula>
    </cfRule>
    <cfRule type="cellIs" dxfId="3020" priority="72" operator="lessThan">
      <formula>5</formula>
    </cfRule>
  </conditionalFormatting>
  <conditionalFormatting sqref="AU6:AU85">
    <cfRule type="colorScale" priority="68">
      <colorScale>
        <cfvo type="num" val="0"/>
        <cfvo type="num" val="65"/>
        <cfvo type="num" val="100"/>
        <color rgb="FFFFCCCC"/>
        <color rgb="FFFFEB84"/>
        <color theme="9" tint="0.39997558519241921"/>
      </colorScale>
    </cfRule>
  </conditionalFormatting>
  <conditionalFormatting sqref="AV6:AX85">
    <cfRule type="colorScale" priority="67">
      <colorScale>
        <cfvo type="num" val="0"/>
        <cfvo type="num" val="8"/>
        <cfvo type="num" val="15"/>
        <color theme="9" tint="0.39997558519241921"/>
        <color rgb="FFFFEB84"/>
        <color rgb="FFFFCCCC"/>
      </colorScale>
    </cfRule>
  </conditionalFormatting>
  <conditionalFormatting sqref="AU2">
    <cfRule type="colorScale" priority="66">
      <colorScale>
        <cfvo type="num" val="0"/>
        <cfvo type="num" val="65"/>
        <cfvo type="num" val="100"/>
        <color rgb="FFFFCCCC"/>
        <color rgb="FFFFEB84"/>
        <color theme="9" tint="0.39997558519241921"/>
      </colorScale>
    </cfRule>
  </conditionalFormatting>
  <conditionalFormatting sqref="AV2">
    <cfRule type="colorScale" priority="65">
      <colorScale>
        <cfvo type="num" val="0"/>
        <cfvo type="num" val="8"/>
        <cfvo type="num" val="13"/>
        <color theme="9" tint="0.39997558519241921"/>
        <color rgb="FFFFEB84"/>
        <color rgb="FFFFCCCC"/>
      </colorScale>
    </cfRule>
  </conditionalFormatting>
  <conditionalFormatting sqref="AW2">
    <cfRule type="colorScale" priority="64">
      <colorScale>
        <cfvo type="num" val="0"/>
        <cfvo type="num" val="8"/>
        <cfvo type="num" val="13"/>
        <color theme="9" tint="0.39997558519241921"/>
        <color rgb="FFFFEB84"/>
        <color rgb="FFFFCCCC"/>
      </colorScale>
    </cfRule>
  </conditionalFormatting>
  <conditionalFormatting sqref="AX2">
    <cfRule type="colorScale" priority="63">
      <colorScale>
        <cfvo type="num" val="0"/>
        <cfvo type="num" val="8"/>
        <cfvo type="num" val="13"/>
        <color theme="9" tint="0.39997558519241921"/>
        <color rgb="FFFFEB84"/>
        <color rgb="FFFFCCCC"/>
      </colorScale>
    </cfRule>
  </conditionalFormatting>
  <conditionalFormatting sqref="N6:N18 N20:N85">
    <cfRule type="cellIs" dxfId="3019" priority="56" operator="equal">
      <formula>1</formula>
    </cfRule>
    <cfRule type="cellIs" dxfId="3018" priority="57" operator="notEqual">
      <formula>1</formula>
    </cfRule>
  </conditionalFormatting>
  <conditionalFormatting sqref="L2:M2 O2:AE2 AG2:AT2 AY2:BA2">
    <cfRule type="colorScale" priority="53">
      <colorScale>
        <cfvo type="num" val="0"/>
        <cfvo type="num" val="50"/>
        <cfvo type="num" val="100"/>
        <color rgb="FFFFCCCC"/>
        <color rgb="FFFFEB84"/>
        <color theme="9" tint="0.39997558519241921"/>
      </colorScale>
    </cfRule>
  </conditionalFormatting>
  <conditionalFormatting sqref="BM2">
    <cfRule type="colorScale" priority="52">
      <colorScale>
        <cfvo type="num" val="0"/>
        <cfvo type="num" val="50"/>
        <cfvo type="num" val="100"/>
        <color rgb="FFFFCCCC"/>
        <color rgb="FFFFEB84"/>
        <color theme="9" tint="0.39997558519241921"/>
      </colorScale>
    </cfRule>
  </conditionalFormatting>
  <conditionalFormatting sqref="BG6:BG85">
    <cfRule type="cellIs" dxfId="3017" priority="50" operator="greaterThanOrEqual">
      <formula>208</formula>
    </cfRule>
    <cfRule type="cellIs" dxfId="3016" priority="51" operator="lessThan">
      <formula>208</formula>
    </cfRule>
  </conditionalFormatting>
  <conditionalFormatting sqref="BG2">
    <cfRule type="cellIs" dxfId="3015" priority="48" operator="greaterThanOrEqual">
      <formula>208</formula>
    </cfRule>
    <cfRule type="cellIs" dxfId="3014" priority="49" operator="lessThan">
      <formula>208</formula>
    </cfRule>
  </conditionalFormatting>
  <conditionalFormatting sqref="BB2 BB6:BF85">
    <cfRule type="cellIs" dxfId="3013" priority="45" operator="greaterThanOrEqual">
      <formula>9</formula>
    </cfRule>
    <cfRule type="cellIs" dxfId="3012" priority="46" operator="between">
      <formula>7</formula>
      <formula>9</formula>
    </cfRule>
    <cfRule type="cellIs" dxfId="3011" priority="47" operator="lessThan">
      <formula>7</formula>
    </cfRule>
  </conditionalFormatting>
  <conditionalFormatting sqref="BC6">
    <cfRule type="colorScale" priority="44">
      <colorScale>
        <cfvo type="num" val="0"/>
        <cfvo type="percentile" val="8"/>
        <cfvo type="num" val="15"/>
        <color theme="9" tint="0.39997558519241921"/>
        <color rgb="FFFFEB84"/>
        <color rgb="FFFFCCCC"/>
      </colorScale>
    </cfRule>
  </conditionalFormatting>
  <conditionalFormatting sqref="BD6">
    <cfRule type="colorScale" priority="43">
      <colorScale>
        <cfvo type="num" val="0"/>
        <cfvo type="percentile" val="8"/>
        <cfvo type="num" val="15"/>
        <color theme="9" tint="0.39997558519241921"/>
        <color rgb="FFFFEB84"/>
        <color rgb="FFFFCCCC"/>
      </colorScale>
    </cfRule>
  </conditionalFormatting>
  <conditionalFormatting sqref="BE6">
    <cfRule type="colorScale" priority="42">
      <colorScale>
        <cfvo type="num" val="0"/>
        <cfvo type="percentile" val="8"/>
        <cfvo type="num" val="15"/>
        <color theme="9" tint="0.39997558519241921"/>
        <color rgb="FFFFEB84"/>
        <color rgb="FFFFCCCC"/>
      </colorScale>
    </cfRule>
  </conditionalFormatting>
  <conditionalFormatting sqref="BF6">
    <cfRule type="colorScale" priority="41">
      <colorScale>
        <cfvo type="num" val="0"/>
        <cfvo type="percentile" val="8"/>
        <cfvo type="num" val="15"/>
        <color theme="9" tint="0.39997558519241921"/>
        <color rgb="FFFFEB84"/>
        <color rgb="FFFFCCCC"/>
      </colorScale>
    </cfRule>
  </conditionalFormatting>
  <conditionalFormatting sqref="BC2:BF2">
    <cfRule type="cellIs" dxfId="3010" priority="38" operator="greaterThanOrEqual">
      <formula>9</formula>
    </cfRule>
    <cfRule type="cellIs" dxfId="3009" priority="39" operator="between">
      <formula>7</formula>
      <formula>9</formula>
    </cfRule>
    <cfRule type="cellIs" dxfId="3008" priority="40" operator="lessThan">
      <formula>7</formula>
    </cfRule>
  </conditionalFormatting>
  <conditionalFormatting sqref="N19">
    <cfRule type="cellIs" dxfId="3007" priority="18" operator="equal">
      <formula>1</formula>
    </cfRule>
    <cfRule type="cellIs" dxfId="3006" priority="19" operator="notEqual">
      <formula>1</formula>
    </cfRule>
  </conditionalFormatting>
  <conditionalFormatting sqref="D6:E85 AY6:BA85 AG6:AK6 O6:U85 W6:AE85 AJ7:AK13 AJ24:AK26 AJ27:AL85 AJ14:AL23 AG7:AI85 AM6:AT85">
    <cfRule type="cellIs" dxfId="3005" priority="13" operator="equal">
      <formula>0</formula>
    </cfRule>
  </conditionalFormatting>
  <conditionalFormatting sqref="D6:E85 AY6:BA85 AG6:AK6 O6:U85 W6:AE85 AJ7:AK13 AJ24:AK26 AJ27:AL85 AJ14:AL23 AG7:AI85 AM6:AT85">
    <cfRule type="cellIs" dxfId="3004" priority="12" operator="equal">
      <formula>1</formula>
    </cfRule>
  </conditionalFormatting>
  <conditionalFormatting sqref="AL6:AL13">
    <cfRule type="cellIs" dxfId="3003" priority="9" operator="equal">
      <formula>0</formula>
    </cfRule>
  </conditionalFormatting>
  <conditionalFormatting sqref="N2">
    <cfRule type="colorScale" priority="10">
      <colorScale>
        <cfvo type="num" val="0"/>
        <cfvo type="num" val="0.5"/>
        <cfvo type="num" val="1"/>
        <color rgb="FFFFCCCC"/>
        <color rgb="FFFFEB84"/>
        <color theme="9" tint="0.39997558519241921"/>
      </colorScale>
    </cfRule>
  </conditionalFormatting>
  <conditionalFormatting sqref="AL6:AL13">
    <cfRule type="cellIs" dxfId="3002" priority="8" operator="equal">
      <formula>1</formula>
    </cfRule>
  </conditionalFormatting>
  <conditionalFormatting sqref="AL24:AL26">
    <cfRule type="cellIs" dxfId="3001" priority="7" operator="equal">
      <formula>0</formula>
    </cfRule>
  </conditionalFormatting>
  <conditionalFormatting sqref="AL24:AL26">
    <cfRule type="cellIs" dxfId="3000"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85">
    <cfRule type="cellIs" dxfId="299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5 BH2">
      <formula1>0</formula1>
    </dataValidation>
    <dataValidation type="whole" allowBlank="1" showInputMessage="1" showErrorMessage="1" sqref="AY6:BA85 D6:E85 R6:V85 AG6:AI85 Q39:Q85 O6:P85 Y6:AE85 AJ29:AJ85 AJ6:AJ27 AK6:AT85">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pageSetUpPr fitToPage="1"/>
  </sheetPr>
  <dimension ref="A1:BV87"/>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8" width="5.1796875" bestFit="1" customWidth="1"/>
    <col min="9" max="9" width="4.1796875" customWidth="1"/>
    <col min="10" max="10" width="5.1796875" bestFit="1" customWidth="1"/>
    <col min="11" max="11" width="3.7265625" customWidth="1"/>
    <col min="12" max="12" width="4.7265625" customWidth="1"/>
    <col min="13" max="13" width="3.81640625" customWidth="1"/>
    <col min="14" max="14" width="3.7265625" bestFit="1" customWidth="1"/>
    <col min="15" max="15" width="4.26953125" bestFit="1" customWidth="1"/>
    <col min="16"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8" width="3.7265625" bestFit="1" customWidth="1"/>
    <col min="29" max="29" width="4.26953125" bestFit="1" customWidth="1"/>
    <col min="30" max="30" width="3.7265625" bestFit="1" customWidth="1"/>
    <col min="31" max="31" width="4.26953125" bestFit="1" customWidth="1"/>
    <col min="32" max="33" width="3.7265625" bestFit="1" customWidth="1"/>
    <col min="34" max="34" width="4.26953125" bestFit="1" customWidth="1"/>
    <col min="35" max="37" width="3.7265625" bestFit="1" customWidth="1"/>
    <col min="38" max="44" width="3.7265625" customWidth="1"/>
    <col min="45" max="45" width="3.453125" customWidth="1"/>
    <col min="46" max="46" width="4.7265625" customWidth="1"/>
    <col min="47" max="51" width="3.7265625" customWidth="1"/>
    <col min="52" max="53" width="4.26953125" bestFit="1" customWidth="1"/>
    <col min="54" max="55" width="3.7265625" bestFit="1" customWidth="1"/>
    <col min="56" max="57" width="3.7265625" customWidth="1"/>
    <col min="58" max="58" width="3.7265625" bestFit="1" customWidth="1"/>
    <col min="59" max="59" width="5.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COUNTA(A6:A201)</f>
        <v>35</v>
      </c>
      <c r="D2" s="8">
        <f>SUM(F6:F201)</f>
        <v>35</v>
      </c>
      <c r="E2" s="8">
        <f>SUM(G6:G201)</f>
        <v>739</v>
      </c>
      <c r="F2" s="8">
        <f>IF(D2=0,0,E2/D2)</f>
        <v>21.114285714285714</v>
      </c>
      <c r="G2" s="8">
        <f>SUM(I6:I201)</f>
        <v>3817</v>
      </c>
      <c r="H2" s="8">
        <f>SUM(J6:J201)</f>
        <v>1299</v>
      </c>
      <c r="I2" s="8">
        <f>IF(E2=0,0,H2/E2)</f>
        <v>1.7577807848443843</v>
      </c>
      <c r="J2" s="8">
        <f>SUM(L6:L201)</f>
        <v>3725</v>
      </c>
      <c r="K2" s="8">
        <f>IF(E2=0,0,J2/E2)</f>
        <v>5.0405953991880921</v>
      </c>
      <c r="L2" s="8">
        <f>IF($C$2=0,0,COUNTIF(D6:D201,1)/$C$2*100)</f>
        <v>100</v>
      </c>
      <c r="M2" s="8">
        <f>IF($C$2=0,0,COUNTIF(E6:E201,1)/$C$2*100)</f>
        <v>100</v>
      </c>
      <c r="N2" s="12">
        <f>IF($C$2=0,0,SUM(N6:N201)/$C$2)</f>
        <v>0.22857142857142856</v>
      </c>
      <c r="O2" s="8">
        <f t="shared" ref="O2:U2" si="0">IF($C$2=0,0,COUNTIF(O6:O201,1)/$C$2*100)</f>
        <v>100</v>
      </c>
      <c r="P2" s="8">
        <f t="shared" si="0"/>
        <v>82.857142857142861</v>
      </c>
      <c r="Q2" s="8">
        <f t="shared" si="0"/>
        <v>34.285714285714285</v>
      </c>
      <c r="R2" s="8">
        <f t="shared" si="0"/>
        <v>48.571428571428569</v>
      </c>
      <c r="S2" s="8">
        <f t="shared" si="0"/>
        <v>100</v>
      </c>
      <c r="T2" s="8">
        <f t="shared" si="0"/>
        <v>20</v>
      </c>
      <c r="U2" s="8">
        <f t="shared" si="0"/>
        <v>100</v>
      </c>
      <c r="V2" s="8">
        <f>IF(COUNTIFS(U6:U202,0,G6:G202,"&gt;0")=0,100,(COUNTIFS(V6:V202,1,U6:U202,0)/COUNTIFS(U6:U202,0,G6:G202,"&gt;0")*100))</f>
        <v>100</v>
      </c>
      <c r="W2" s="8">
        <f t="shared" ref="W2:AE2" si="1">IF($C$2=0,0,COUNTIF(W6:W201,1)/$C$2*100)</f>
        <v>11.428571428571429</v>
      </c>
      <c r="X2" s="8">
        <f t="shared" si="1"/>
        <v>100</v>
      </c>
      <c r="Y2" s="8">
        <f t="shared" si="1"/>
        <v>85.714285714285708</v>
      </c>
      <c r="Z2" s="8">
        <f t="shared" si="1"/>
        <v>97.142857142857139</v>
      </c>
      <c r="AA2" s="8">
        <f t="shared" si="1"/>
        <v>97.142857142857139</v>
      </c>
      <c r="AB2" s="8">
        <f t="shared" si="1"/>
        <v>100</v>
      </c>
      <c r="AC2" s="8">
        <f t="shared" si="1"/>
        <v>100</v>
      </c>
      <c r="AD2" s="8">
        <f t="shared" si="1"/>
        <v>94.285714285714278</v>
      </c>
      <c r="AE2" s="8">
        <f t="shared" si="1"/>
        <v>100</v>
      </c>
      <c r="AF2" s="8">
        <f>SUM(AF6:AF201)</f>
        <v>87</v>
      </c>
      <c r="AG2" s="8">
        <f t="shared" ref="AG2:AT2" si="2">IF($C$2=0,0,COUNTIF(AG6:AG201,1)/$C$2*100)</f>
        <v>94.285714285714278</v>
      </c>
      <c r="AH2" s="8">
        <f t="shared" si="2"/>
        <v>100</v>
      </c>
      <c r="AI2" s="8">
        <f t="shared" si="2"/>
        <v>28.571428571428569</v>
      </c>
      <c r="AJ2" s="8">
        <f t="shared" si="2"/>
        <v>80</v>
      </c>
      <c r="AK2" s="8">
        <f t="shared" si="2"/>
        <v>97.142857142857139</v>
      </c>
      <c r="AL2" s="8">
        <f t="shared" si="2"/>
        <v>71.428571428571431</v>
      </c>
      <c r="AM2" s="8">
        <f t="shared" si="2"/>
        <v>88.571428571428569</v>
      </c>
      <c r="AN2" s="8">
        <f t="shared" si="2"/>
        <v>77.142857142857153</v>
      </c>
      <c r="AO2" s="8">
        <f t="shared" si="2"/>
        <v>94.285714285714278</v>
      </c>
      <c r="AP2" s="8">
        <f t="shared" si="2"/>
        <v>100</v>
      </c>
      <c r="AQ2" s="8">
        <f t="shared" si="2"/>
        <v>100</v>
      </c>
      <c r="AR2" s="8">
        <f t="shared" si="2"/>
        <v>85.714285714285708</v>
      </c>
      <c r="AS2" s="8">
        <f t="shared" si="2"/>
        <v>91.428571428571431</v>
      </c>
      <c r="AT2" s="8">
        <f t="shared" si="2"/>
        <v>100</v>
      </c>
      <c r="AU2">
        <f>IF(E2=0,0,(206.835-(84.6*(I2))-(1.015*(F2))))</f>
        <v>36.695745602165104</v>
      </c>
      <c r="AV2">
        <f>IF(E2=0,0,(0.39*F2)+(11.8*I2)-15.59)</f>
        <v>13.386384689735163</v>
      </c>
      <c r="AW2">
        <f>IF(E2=0,0,((0.0588*K2*100)-(0.296*(D2/E2)*100)-15.8))</f>
        <v>12.43680649526387</v>
      </c>
      <c r="AX2">
        <f>IF(G2=0,0,(4.71*K2)+(0.5*F2)-21.43)</f>
        <v>12.868347187318768</v>
      </c>
      <c r="AY2" s="8">
        <f>IF($C$2=0,0,COUNTIF(AY6:AY201,1)/$C$2*100)</f>
        <v>77.142857142857153</v>
      </c>
      <c r="AZ2" s="8">
        <f>IF($C$2=0,0,COUNTIF(AZ6:AZ201,1)/$C$2*100)</f>
        <v>100</v>
      </c>
      <c r="BA2" s="8">
        <f>IF($C$2=0,0,COUNTIF(BA6:BA201,1)/$C$2*100)</f>
        <v>100</v>
      </c>
      <c r="BB2" s="8">
        <v>9.1</v>
      </c>
      <c r="BC2" s="8">
        <v>11</v>
      </c>
      <c r="BD2" s="8">
        <v>15.7</v>
      </c>
      <c r="BE2" s="8">
        <v>7</v>
      </c>
      <c r="BF2" s="8">
        <v>11.5</v>
      </c>
      <c r="BG2">
        <f>IF(E2=0,0,AF2/E2*1000)</f>
        <v>117.72665764546684</v>
      </c>
      <c r="BH2" s="10">
        <f>E2/200/24/60</f>
        <v>2.5659722222222221E-3</v>
      </c>
      <c r="BI2" s="10">
        <f>IF($C$2=0,0,BH2/$C$2)</f>
        <v>7.3313492063492065E-5</v>
      </c>
      <c r="BJ2" s="8">
        <f>IF($C$2=0,0,D2/$C$2)</f>
        <v>1</v>
      </c>
      <c r="BK2" s="8">
        <f>IF($C$2=0,0,E2/$C$2)</f>
        <v>21.114285714285714</v>
      </c>
      <c r="BL2" s="8">
        <f>IF($C$2=0,0,AF2/$C$2)</f>
        <v>2.4857142857142858</v>
      </c>
      <c r="BM2" s="8">
        <f>(0.5*W2)+(0.5*X2)</f>
        <v>55.714285714285715</v>
      </c>
      <c r="BN2" s="8">
        <f>IF(C2=0,0,J2/G2*100)</f>
        <v>97.589730154571654</v>
      </c>
      <c r="BO2" s="8">
        <f>'[1]ECSS_E60-30 EARS'!$P$2</f>
        <v>54.368825466520313</v>
      </c>
      <c r="BP2" s="28">
        <v>42</v>
      </c>
      <c r="BQ2" s="8">
        <v>12.6</v>
      </c>
      <c r="BR2" s="8">
        <v>12</v>
      </c>
      <c r="BS2" s="8">
        <v>12.7</v>
      </c>
      <c r="BT2" s="8">
        <v>14.5</v>
      </c>
      <c r="BU2" s="8">
        <v>15</v>
      </c>
      <c r="BV2" s="8">
        <v>5.4149000000000003</v>
      </c>
    </row>
    <row r="3" spans="1:74" s="8" customFormat="1">
      <c r="A3" s="53" t="s">
        <v>73</v>
      </c>
      <c r="B3" s="8" t="s">
        <v>74</v>
      </c>
      <c r="D3" s="8">
        <f>IFERROR(_xlfn.F.TEST(D6:D40,'ECSS_E60-30 free'!D6:D38),1)</f>
        <v>1</v>
      </c>
      <c r="E3" s="8">
        <f>IFERROR(_xlfn.F.TEST(E6:E40,'ECSS_E60-30 free'!E6:E38),1)</f>
        <v>1</v>
      </c>
      <c r="F3" s="8">
        <f>IFERROR(_xlfn.F.TEST(F6:F40,'ECSS_E60-30 free'!F6:F38),1)</f>
        <v>1</v>
      </c>
      <c r="G3" s="8">
        <f>IFERROR(_xlfn.F.TEST(G6:G40,'ECSS_E60-30 free'!G6:G38),1)</f>
        <v>0.80351291150635729</v>
      </c>
      <c r="H3" s="8">
        <f>IFERROR(_xlfn.F.TEST(H6:H40,'ECSS_E60-30 free'!H6:H38),1)</f>
        <v>0.8035129115063574</v>
      </c>
      <c r="I3" s="8">
        <f>IFERROR(_xlfn.F.TEST(I6:I40,'ECSS_E60-30 free'!I6:I38),1)</f>
        <v>0.82808839740915186</v>
      </c>
      <c r="J3" s="8">
        <f>IFERROR(_xlfn.F.TEST(J6:J40,'ECSS_E60-30 free'!J6:J38),1)</f>
        <v>0.83579458431820475</v>
      </c>
      <c r="K3" s="8">
        <f>IFERROR(_xlfn.F.TEST(K6:K40,'ECSS_E60-30 free'!K6:K38),1)</f>
        <v>0.83245243941107483</v>
      </c>
      <c r="L3" s="8">
        <f>IFERROR(_xlfn.F.TEST(L6:L40,'ECSS_E60-30 free'!L6:L38),1)</f>
        <v>0.88169278142655394</v>
      </c>
      <c r="M3" s="8">
        <f>IFERROR(_xlfn.F.TEST(M6:M40,'ECSS_E60-30 free'!M6:M38),1)</f>
        <v>0.83056870400817528</v>
      </c>
      <c r="N3" s="8">
        <f>IFERROR(_xlfn.F.TEST(N6:N40,'ECSS_E60-30 free'!N6:N38),1)</f>
        <v>0.63472944914512164</v>
      </c>
      <c r="O3" s="8">
        <f>IFERROR(_xlfn.F.TEST(O6:O40,'ECSS_E60-30 free'!O6:O38),1)</f>
        <v>1</v>
      </c>
      <c r="P3" s="8">
        <f>IFERROR(_xlfn.F.TEST(P6:P40,'ECSS_E60-30 free'!P6:P38),1)</f>
        <v>0.3373576006724906</v>
      </c>
      <c r="Q3" s="8">
        <f>IFERROR(_xlfn.F.TEST(Q6:Q40,'ECSS_E60-30 free'!Q6:Q38),1)</f>
        <v>0.24294386711989918</v>
      </c>
      <c r="R3" s="8">
        <f>IFERROR(_xlfn.F.TEST(R6:R40,'ECSS_E60-30 free'!R6:R38),1)</f>
        <v>0.99335647310830677</v>
      </c>
      <c r="S3" s="8">
        <f>IFERROR(_xlfn.F.TEST(S6:S40,'ECSS_E60-30 free'!S6:S38),1)</f>
        <v>1</v>
      </c>
      <c r="T3" s="8">
        <f>IFERROR(_xlfn.F.TEST(T6:T40,'ECSS_E60-30 free'!T6:T38),1)</f>
        <v>4.229350006673337E-3</v>
      </c>
      <c r="U3" s="8">
        <f>IFERROR(_xlfn.F.TEST(U6:U40,'ECSS_E60-30 free'!U6:U38),1)</f>
        <v>1</v>
      </c>
      <c r="V3" s="8">
        <f>IFERROR(_xlfn.F.TEST(V6:V40,'ECSS_E60-30 free'!V6:V38),1)</f>
        <v>1</v>
      </c>
      <c r="W3" s="8">
        <f>IFERROR(_xlfn.F.TEST(W6:W40,'ECSS_E60-30 free'!W6:W38),1)</f>
        <v>6.892232719830925E-4</v>
      </c>
      <c r="X3" s="8">
        <f>IFERROR(_xlfn.F.TEST(X6:X40,'ECSS_E60-30 free'!X6:X38),1)</f>
        <v>1</v>
      </c>
      <c r="Y3" s="8">
        <f>IFERROR(_xlfn.F.TEST(Y6:Y40,'ECSS_E60-30 free'!Y6:Y38),1)</f>
        <v>0.88283780839497139</v>
      </c>
      <c r="Z3" s="8">
        <f>IFERROR(_xlfn.F.TEST(Z6:Z40,'ECSS_E60-30 free'!Z6:Z38),1)</f>
        <v>4.1200246804193687E-2</v>
      </c>
      <c r="AA3" s="8">
        <f>IFERROR(_xlfn.F.TEST(AA6:AA40,'ECSS_E60-30 free'!AA6:AA38),1)</f>
        <v>0.86404683447363884</v>
      </c>
      <c r="AB3" s="8">
        <f>IFERROR(_xlfn.F.TEST(AB6:AB40,'ECSS_E60-30 free'!AB6:AB38),1)</f>
        <v>1</v>
      </c>
      <c r="AC3" s="8">
        <f>IFERROR(_xlfn.F.TEST(AC6:AC40,'ECSS_E60-30 free'!AC6:AC38),1)</f>
        <v>1</v>
      </c>
      <c r="AD3" s="8">
        <f>IFERROR(_xlfn.F.TEST(AD6:AD40,'ECSS_E60-30 free'!AD6:AD38),1)</f>
        <v>1</v>
      </c>
      <c r="AE3" s="8">
        <f>IFERROR(_xlfn.F.TEST(AE6:AE40,'ECSS_E60-30 free'!AE6:AE38),1)</f>
        <v>1</v>
      </c>
      <c r="AF3" s="8">
        <f>IFERROR(_xlfn.F.TEST(AF6:AF40,'ECSS_E60-30 free'!AF6:AF38),1)</f>
        <v>1.7700571932828185E-2</v>
      </c>
      <c r="AG3" s="8">
        <f>IFERROR(_xlfn.F.TEST(AG6:AG40,'ECSS_E60-30 free'!AG6:AG38),1)</f>
        <v>0.22033342495237482</v>
      </c>
      <c r="AH3" s="8">
        <f>IFERROR(_xlfn.F.TEST(AH6:AH40,'ECSS_E60-30 free'!AH6:AH38),1)</f>
        <v>1</v>
      </c>
      <c r="AI3" s="8">
        <f>IFERROR(_xlfn.F.TEST(AI6:AI40,'ECSS_E60-30 free'!AI6:AI38),1)</f>
        <v>0.57576676788703562</v>
      </c>
      <c r="AJ3" s="8">
        <f>IFERROR(_xlfn.F.TEST(AJ6:AJ40,'ECSS_E60-30 free'!AJ6:AJ38),1)</f>
        <v>0.53470044367404213</v>
      </c>
      <c r="AK3" s="8">
        <f>IFERROR(_xlfn.F.TEST(AK6:AK40,'ECSS_E60-30 free'!AK6:AK38),1)</f>
        <v>4.1200246804193687E-2</v>
      </c>
      <c r="AL3" s="8">
        <f>IFERROR(_xlfn.F.TEST(AL6:AL40,'ECSS_E60-30 free'!AL6:AL38),1)</f>
        <v>0.91529512982252126</v>
      </c>
      <c r="AM3" s="8">
        <f>IFERROR(_xlfn.F.TEST(AM6:AM40,'ECSS_E60-30 free'!AM6:AM38),1)</f>
        <v>0.26945013215311098</v>
      </c>
      <c r="AN3" s="8">
        <f>IFERROR(_xlfn.F.TEST(AN6:AN40,'ECSS_E60-30 free'!AN6:AN38),1)</f>
        <v>0.88547551868301388</v>
      </c>
      <c r="AO3" s="8">
        <f>IFERROR(_xlfn.F.TEST(AO6:AO40,'ECSS_E60-30 free'!AO6:AO38),1)</f>
        <v>0.86829742919175767</v>
      </c>
      <c r="AP3" s="8">
        <f>IFERROR(_xlfn.F.TEST(AP6:AP40,'ECSS_E60-30 free'!AP6:AP38),1)</f>
        <v>1</v>
      </c>
      <c r="AQ3" s="8">
        <f>IFERROR(_xlfn.F.TEST(AQ6:AQ40,'ECSS_E60-30 free'!AQ6:AQ38),1)</f>
        <v>1</v>
      </c>
      <c r="AR3" s="8">
        <f>IFERROR(_xlfn.F.TEST(AR6:AR40,'ECSS_E60-30 free'!AR6:AR38),1)</f>
        <v>0.26876916935084821</v>
      </c>
      <c r="AS3" s="8">
        <f>IFERROR(_xlfn.F.TEST(AS6:AS40,'ECSS_E60-30 free'!AS6:AS38),1)</f>
        <v>0.87282669052757744</v>
      </c>
      <c r="AT3" s="8">
        <f>IFERROR(_xlfn.F.TEST(AT6:AT40,'ECSS_E60-30 free'!AT6:AT38),1)</f>
        <v>1</v>
      </c>
      <c r="AU3" s="8">
        <f>IFERROR(_xlfn.F.TEST(AU6:AU40,'ECSS_E60-30 free'!AU6:AU38),1)</f>
        <v>0.73537267873450962</v>
      </c>
      <c r="AV3" s="8">
        <f>IFERROR(_xlfn.F.TEST(AV6:AV40,'ECSS_E60-30 free'!AV6:AV38),1)</f>
        <v>0.70708699609558623</v>
      </c>
      <c r="AW3" s="8">
        <f>IFERROR(_xlfn.F.TEST(AW6:AW40,'ECSS_E60-30 free'!AW6:AW38),1)</f>
        <v>0.85077776631764246</v>
      </c>
      <c r="AX3" s="8">
        <f>IFERROR(_xlfn.F.TEST(AX6:AX40,'ECSS_E60-30 free'!AX6:AX38),1)</f>
        <v>0.96865582467397349</v>
      </c>
      <c r="AY3" s="8">
        <f>IFERROR(_xlfn.F.TEST(AY6:AY40,'ECSS_E60-30 free'!AY6:AY38),1)</f>
        <v>0.73082463596659786</v>
      </c>
      <c r="AZ3" s="8">
        <f>IFERROR(_xlfn.F.TEST(AZ6:AZ40,'ECSS_E60-30 free'!AZ6:AZ38),1)</f>
        <v>1</v>
      </c>
      <c r="BA3" s="8">
        <f>IFERROR(_xlfn.F.TEST(BA6:BA40,'ECSS_E60-30 free'!BA6:BA38),1)</f>
        <v>1</v>
      </c>
      <c r="BB3" s="8">
        <f>IFERROR(_xlfn.F.TEST(BB6:BB40,'ECSS_E60-30 free'!BB6:BB38),1)</f>
        <v>0.98130710989265602</v>
      </c>
      <c r="BC3" s="8">
        <f>IFERROR(_xlfn.F.TEST(BC6:BC40,'ECSS_E60-30 free'!BC6:BC38),1)</f>
        <v>1</v>
      </c>
      <c r="BD3" s="8">
        <f>IFERROR(_xlfn.F.TEST(BD6:BD40,'ECSS_E60-30 free'!BD6:BD38),1)</f>
        <v>1</v>
      </c>
      <c r="BE3" s="8">
        <f>IFERROR(_xlfn.F.TEST(BE6:BE40,'ECSS_E60-30 free'!BE6:BE38),1)</f>
        <v>1</v>
      </c>
      <c r="BF3" s="8">
        <f>IFERROR(_xlfn.F.TEST(BF6:BF40,'ECSS_E60-30 free'!BF6:BF38),1)</f>
        <v>1</v>
      </c>
      <c r="BG3" s="8">
        <f>IFERROR(_xlfn.F.TEST(BG6:BG40,'ECSS_E60-30 free'!BG6:BG38),1)</f>
        <v>9.8666961496228694E-2</v>
      </c>
      <c r="BH3" s="8">
        <f>IFERROR(_xlfn.F.TEST(BH6:BH40,'ECSS_E60-30 free'!BH6:BH38),1)</f>
        <v>0.80351291150635951</v>
      </c>
      <c r="BI3" s="10"/>
    </row>
    <row r="4" spans="1:74" s="8" customFormat="1">
      <c r="A4" s="54"/>
      <c r="B4" s="8" t="s">
        <v>75</v>
      </c>
      <c r="D4" s="8">
        <f>IFERROR(_xlfn.T.TEST(D6:D40,'ECSS_E60-30 free'!D6:D38,2,3),1)</f>
        <v>1</v>
      </c>
      <c r="E4" s="8">
        <f>IFERROR(_xlfn.T.TEST(E6:E40,'ECSS_E60-30 free'!E6:E38,2,3),1)</f>
        <v>2.2883574471999478E-2</v>
      </c>
      <c r="F4" s="8">
        <f>IFERROR(_xlfn.T.TEST(F6:F40,'ECSS_E60-30 free'!F6:F38,2,3),1)</f>
        <v>0.32481271365109865</v>
      </c>
      <c r="G4" s="8">
        <f>IFERROR(_xlfn.T.TEST(G6:G40,'ECSS_E60-30 free'!G6:G38,2,3),1)</f>
        <v>0.42539051915514769</v>
      </c>
      <c r="H4" s="8">
        <f>IFERROR(_xlfn.T.TEST(H6:H40,'ECSS_E60-30 free'!H6:H38,2,3),1)</f>
        <v>0.66393769316234774</v>
      </c>
      <c r="I4" s="8">
        <f>IFERROR(_xlfn.T.TEST(I6:I40,'ECSS_E60-30 free'!I6:I38,2,3),1)</f>
        <v>0.26879193580536503</v>
      </c>
      <c r="J4" s="8">
        <f>IFERROR(_xlfn.T.TEST(J6:J40,'ECSS_E60-30 free'!J6:J38,2,3),1)</f>
        <v>0.27398166012878872</v>
      </c>
      <c r="K4" s="8">
        <f>IFERROR(_xlfn.T.TEST(K6:K40,'ECSS_E60-30 free'!K6:K38,2,3),1)</f>
        <v>0.8257815343651449</v>
      </c>
      <c r="L4" s="8">
        <f>IFERROR(_xlfn.T.TEST(L6:L40,'ECSS_E60-30 free'!L6:L38,2,3),1)</f>
        <v>0.27318306784778723</v>
      </c>
      <c r="M4" s="8">
        <f>IFERROR(_xlfn.T.TEST(M6:M40,'ECSS_E60-30 free'!M6:M38,2,3),1)</f>
        <v>0.99012685046690052</v>
      </c>
      <c r="N4" s="8">
        <f>IFERROR(_xlfn.T.TEST(N6:N40,'ECSS_E60-30 free'!N6:N38,2,3),1)</f>
        <v>0.63888081128006835</v>
      </c>
      <c r="O4" s="8">
        <f>IFERROR(_xlfn.T.TEST(O6:O40,'ECSS_E60-30 free'!O6:O38,2,3),1)</f>
        <v>1.1914159541709251E-2</v>
      </c>
      <c r="P4" s="8">
        <f>IFERROR(_xlfn.T.TEST(P6:P40,'ECSS_E60-30 free'!P6:P38,2,3),1)</f>
        <v>0.32381309342690345</v>
      </c>
      <c r="Q4" s="8">
        <f>IFERROR(_xlfn.T.TEST(Q6:Q40,'ECSS_E60-30 free'!Q6:Q38,2,3),1)</f>
        <v>0.13424894579492755</v>
      </c>
      <c r="R4" s="8">
        <f>IFERROR(_xlfn.T.TEST(R6:R40,'ECSS_E60-30 free'!R6:R38,2,3),1)</f>
        <v>0.9944093199620534</v>
      </c>
      <c r="S4" s="8">
        <f>IFERROR(_xlfn.T.TEST(S6:S40,'ECSS_E60-30 free'!S6:S38,2,3),1)</f>
        <v>1</v>
      </c>
      <c r="T4" s="8">
        <f>IFERROR(_xlfn.T.TEST(T6:T40,'ECSS_E60-30 free'!T6:T38,2,3),1)</f>
        <v>8.895999232641251E-2</v>
      </c>
      <c r="U4" s="8">
        <f>IFERROR(_xlfn.T.TEST(U6:U40,'ECSS_E60-30 free'!U6:U38,2,3),1)</f>
        <v>1</v>
      </c>
      <c r="V4" s="8">
        <f>IFERROR(_xlfn.T.TEST(V6:V40,'ECSS_E60-30 free'!V6:V38,2,3),1)</f>
        <v>1</v>
      </c>
      <c r="W4" s="8">
        <f>IFERROR(_xlfn.T.TEST(W6:W40,'ECSS_E60-30 free'!W6:W38,2,3),1)</f>
        <v>0.18418053917476523</v>
      </c>
      <c r="X4" s="8">
        <f>IFERROR(_xlfn.T.TEST(X6:X40,'ECSS_E60-30 free'!X6:X38,2,3),1)</f>
        <v>1</v>
      </c>
      <c r="Y4" s="8">
        <f>IFERROR(_xlfn.T.TEST(Y6:Y40,'ECSS_E60-30 free'!Y6:Y38,2,3),1)</f>
        <v>0.9212894559404271</v>
      </c>
      <c r="Z4" s="8">
        <f>IFERROR(_xlfn.T.TEST(Z6:Z40,'ECSS_E60-30 free'!Z6:Z38,2,3),1)</f>
        <v>0.53200062753546962</v>
      </c>
      <c r="AA4" s="8">
        <f>IFERROR(_xlfn.T.TEST(AA6:AA40,'ECSS_E60-30 free'!AA6:AA38,2,3),1)</f>
        <v>0.96696279418208309</v>
      </c>
      <c r="AB4" s="8">
        <f>IFERROR(_xlfn.T.TEST(AB6:AB40,'ECSS_E60-30 free'!AB6:AB38,2,3),1)</f>
        <v>1</v>
      </c>
      <c r="AC4" s="8">
        <f>IFERROR(_xlfn.T.TEST(AC6:AC40,'ECSS_E60-30 free'!AC6:AC38,2,3),1)</f>
        <v>1</v>
      </c>
      <c r="AD4" s="8">
        <f>IFERROR(_xlfn.T.TEST(AD6:AD40,'ECSS_E60-30 free'!AD6:AD38,2,3),1)</f>
        <v>0.1602865748036294</v>
      </c>
      <c r="AE4" s="8">
        <f>IFERROR(_xlfn.T.TEST(AE6:AE40,'ECSS_E60-30 free'!AE6:AE38,2,3),1)</f>
        <v>6.1246492016397616E-3</v>
      </c>
      <c r="AF4" s="8">
        <f>IFERROR(_xlfn.T.TEST(AF6:AF40,'ECSS_E60-30 free'!AF6:AF38,2,3),1)</f>
        <v>0.39284608336819815</v>
      </c>
      <c r="AG4" s="8">
        <f>IFERROR(_xlfn.T.TEST(AG6:AG40,'ECSS_E60-30 free'!AG6:AG38,2,3),1)</f>
        <v>0.60280741795808679</v>
      </c>
      <c r="AH4" s="8">
        <f>IFERROR(_xlfn.T.TEST(AH6:AH40,'ECSS_E60-30 free'!AH6:AH38,2,3),1)</f>
        <v>1</v>
      </c>
      <c r="AI4" s="8">
        <f>IFERROR(_xlfn.T.TEST(AI6:AI40,'ECSS_E60-30 free'!AI6:AI38,2,3),1)</f>
        <v>0.48974040222753334</v>
      </c>
      <c r="AJ4" s="8">
        <f>IFERROR(_xlfn.T.TEST(AJ6:AJ40,'ECSS_E60-30 free'!AJ6:AJ38,2,3),1)</f>
        <v>0.48865102283954787</v>
      </c>
      <c r="AK4" s="8">
        <f>IFERROR(_xlfn.T.TEST(AK6:AK40,'ECSS_E60-30 free'!AK6:AK38,2,3),1)</f>
        <v>0.53200062753546962</v>
      </c>
      <c r="AL4" s="8">
        <f>IFERROR(_xlfn.T.TEST(AL6:AL40,'ECSS_E60-30 free'!AL6:AL38,2,3),1)</f>
        <v>0.87788767503531306</v>
      </c>
      <c r="AM4" s="8">
        <f>IFERROR(_xlfn.T.TEST(AM6:AM40,'ECSS_E60-30 free'!AM6:AM38,2,3),1)</f>
        <v>0.44225878609357394</v>
      </c>
      <c r="AN4" s="8">
        <f>IFERROR(_xlfn.T.TEST(AN6:AN40,'ECSS_E60-30 free'!AN6:AN38,2,3),1)</f>
        <v>0.87239766710083377</v>
      </c>
      <c r="AO4" s="8">
        <f>IFERROR(_xlfn.T.TEST(AO6:AO40,'ECSS_E60-30 free'!AO6:AO38,2,3),1)</f>
        <v>0.95256663267526109</v>
      </c>
      <c r="AP4" s="8">
        <f>IFERROR(_xlfn.T.TEST(AP6:AP40,'ECSS_E60-30 free'!AP6:AP38,2,3),1)</f>
        <v>1</v>
      </c>
      <c r="AQ4" s="8">
        <f>IFERROR(_xlfn.T.TEST(AQ6:AQ40,'ECSS_E60-30 free'!AQ6:AQ38,2,3),1)</f>
        <v>1</v>
      </c>
      <c r="AR4" s="8">
        <f>IFERROR(_xlfn.T.TEST(AR6:AR40,'ECSS_E60-30 free'!AR6:AR38,2,3),1)</f>
        <v>0.5112163746093088</v>
      </c>
      <c r="AS4" s="8">
        <f>IFERROR(_xlfn.T.TEST(AS6:AS40,'ECSS_E60-30 free'!AS6:AS38,2,3),1)</f>
        <v>0.94099349310742109</v>
      </c>
      <c r="AT4" s="8">
        <f>IFERROR(_xlfn.T.TEST(AT6:AT40,'ECSS_E60-30 free'!AT6:AT38,2,3),1)</f>
        <v>1</v>
      </c>
      <c r="AU4" s="8">
        <f>IFERROR(_xlfn.T.TEST(AU6:AU40,'ECSS_E60-30 free'!AU6:AU38,2,3),1)</f>
        <v>0.71005506003416552</v>
      </c>
      <c r="AV4" s="8">
        <f>IFERROR(_xlfn.T.TEST(AV6:AV40,'ECSS_E60-30 free'!AV6:AV38,2,3),1)</f>
        <v>0.54905353802286183</v>
      </c>
      <c r="AW4" s="8">
        <f>IFERROR(_xlfn.T.TEST(AW6:AW40,'ECSS_E60-30 free'!AW6:AW38,2,3),1)</f>
        <v>0.98338529670368358</v>
      </c>
      <c r="AX4" s="8">
        <f>IFERROR(_xlfn.T.TEST(AX6:AX40,'ECSS_E60-30 free'!AX6:AX38,2,3),1)</f>
        <v>0.65660672950473131</v>
      </c>
      <c r="AY4" s="8">
        <f>IFERROR(_xlfn.T.TEST(AY6:AY40,'ECSS_E60-30 free'!AY6:AY38,2,3),1)</f>
        <v>0.68035191559681918</v>
      </c>
      <c r="AZ4" s="8">
        <f>IFERROR(_xlfn.T.TEST(AZ6:AZ40,'ECSS_E60-30 free'!AZ6:AZ38,2,3),1)</f>
        <v>1</v>
      </c>
      <c r="BA4" s="8">
        <f>IFERROR(_xlfn.T.TEST(BA6:BA40,'ECSS_E60-30 free'!BA6:BA38,2,3),1)</f>
        <v>1</v>
      </c>
      <c r="BB4" s="8">
        <f>IFERROR(_xlfn.T.TEST(BB6:BB40,'ECSS_E60-30 free'!BB6:BB38,2,3),1)</f>
        <v>0.55758683602729109</v>
      </c>
      <c r="BC4" s="8">
        <f>IFERROR(_xlfn.T.TEST(BC6:BC40,'ECSS_E60-30 free'!BC6:BC38,2,3),1)</f>
        <v>1</v>
      </c>
      <c r="BD4" s="8">
        <f>IFERROR(_xlfn.T.TEST(BD6:BD40,'ECSS_E60-30 free'!BD6:BD38,2,3),1)</f>
        <v>1</v>
      </c>
      <c r="BE4" s="8">
        <f>IFERROR(_xlfn.T.TEST(BE6:BE40,'ECSS_E60-30 free'!BE6:BE38,2,3),1)</f>
        <v>1</v>
      </c>
      <c r="BF4" s="8">
        <f>IFERROR(_xlfn.T.TEST(BF6:BF40,'ECSS_E60-30 free'!BF6:BF38,2,3),1)</f>
        <v>1</v>
      </c>
      <c r="BG4" s="8">
        <f>IFERROR(_xlfn.T.TEST(BG6:BG40,'ECSS_E60-30 free'!BG6:BG38,2,3),1)</f>
        <v>0.72312191109334378</v>
      </c>
      <c r="BH4" s="8">
        <f>IFERROR(_xlfn.T.TEST(BH6:BH40,'ECSS_E60-30 free'!BH6:BH38,2,3),1)</f>
        <v>0.42539051915514781</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1">
      <c r="A6" s="2">
        <v>1</v>
      </c>
      <c r="B6" s="14" t="s">
        <v>294</v>
      </c>
      <c r="C6" s="2" t="s">
        <v>146</v>
      </c>
      <c r="D6">
        <v>1</v>
      </c>
      <c r="E6">
        <v>1</v>
      </c>
      <c r="F6">
        <f>IF(B6="",0,(LEN(B6)-LEN(SUBSTITUTE(B6,". ","."))+1))</f>
        <v>1</v>
      </c>
      <c r="G6">
        <f>IF(B6="",0,LEN(B6)-LEN(SUBSTITUTE(B6," ",""))+1)</f>
        <v>24</v>
      </c>
      <c r="H6">
        <f>IF(F6=0,0,G6/F6)</f>
        <v>24</v>
      </c>
      <c r="I6">
        <f>LEN(SUBSTITUTE(B6," ",""))</f>
        <v>150</v>
      </c>
      <c r="J6">
        <f>'[1]ECSS_E60-30 EARS'!$C2</f>
        <v>52</v>
      </c>
      <c r="K6">
        <f>IF(G6=0,0,J6/G6)</f>
        <v>2.1666666666666665</v>
      </c>
      <c r="L6">
        <f>LEN(SUBSTITUTE(SUBSTITUTE(SUBSTITUTE(SUBSTITUTE(SUBSTITUTE(SUBSTITUTE(SUBSTITUTE(SUBSTITUTE(SUBSTITUTE(SUBSTITUTE(SUBSTITUTE(SUBSTITUTE(SUBSTITUTE(SUBSTITUTE(SUBSTITUTE(SUBSTITUTE(SUBSTITUTE(SUBSTITUTE(SUBSTITUTE(B6," ",""),".",""),",",""),"?",""),"!",""),";",""),"(",""),")",""),"[",""),"]",""),"-",""),"{",""),"}",""),"/",""),"+",""),"*",""),"_",""),"&amp;",""),"#",""))</f>
        <v>146</v>
      </c>
      <c r="M6">
        <f>IF(G6=0,0,L6/G6)</f>
        <v>6.083333333333333</v>
      </c>
      <c r="N6">
        <v>0</v>
      </c>
      <c r="O6">
        <v>1</v>
      </c>
      <c r="P6">
        <v>1</v>
      </c>
      <c r="Q6">
        <v>0</v>
      </c>
      <c r="R6">
        <f>'[1]ECSS_E60-30 EARS'!$E2</f>
        <v>0</v>
      </c>
      <c r="S6">
        <v>1</v>
      </c>
      <c r="T6">
        <f>QUOTIENT((Q6+R6+S6),3)</f>
        <v>0</v>
      </c>
      <c r="U6">
        <f>'[1]ECSS_E60-30 EARS'!$F2</f>
        <v>1</v>
      </c>
      <c r="V6">
        <v>1</v>
      </c>
      <c r="W6">
        <f>QUOTIENT((P6+T6),2)</f>
        <v>0</v>
      </c>
      <c r="X6">
        <f>IF(U6=1,1,IF(V6=1,1,0))</f>
        <v>1</v>
      </c>
      <c r="Y6">
        <f>'[1]ECSS_E60-30 EARS'!$D2</f>
        <v>1</v>
      </c>
      <c r="Z6">
        <f>'[1]ECSS_E60-30 EARS'!$G2</f>
        <v>1</v>
      </c>
      <c r="AA6">
        <f>'[1]ECSS_E60-30 EARS'!$H2</f>
        <v>1</v>
      </c>
      <c r="AB6">
        <f>'[1]ECSS_E60-30 EARS'!$I2</f>
        <v>1</v>
      </c>
      <c r="AC6">
        <v>1</v>
      </c>
      <c r="AD6">
        <f>'[1]ECSS_E60-30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'[1]ECSS_E60-30 EARS'!$K2</f>
        <v>1</v>
      </c>
      <c r="AH6">
        <f>IF(G6&gt;0,IF((LEN(B6)-LEN(SUBSTITUTE(B6,"/","")))&gt;0,0,1),0)</f>
        <v>1</v>
      </c>
      <c r="AI6">
        <f>'[1]ECSS_E60-30 EARS'!$L2</f>
        <v>0</v>
      </c>
      <c r="AJ6">
        <v>0</v>
      </c>
      <c r="AK6">
        <f>IF(G6&gt;0,IF(((LEN(B6)-LEN(SUBSTITUTE(B6,"(","")))+(LEN(B6)-LEN(SUBSTITUTE(B6,")","")))+(LEN(B6)-LEN(SUBSTITUTE(B6,"[","")))+(LEN(B6)-LEN(SUBSTITUTE(B6,"]","")))+(LEN(B6)-LEN(SUBSTITUTE(B6,"{","")))+(LEN(B6)-LEN(SUBSTITUTE(B6,"}",""))))&gt;0,0,1),0)</f>
        <v>1</v>
      </c>
      <c r="AL6">
        <v>0</v>
      </c>
      <c r="AM6">
        <f>'[1]ECSS_E60-30 EARS'!$M2</f>
        <v>1</v>
      </c>
      <c r="AN6">
        <v>1</v>
      </c>
      <c r="AO6">
        <f>'[1]ECSS_E60-30 EARS'!$N2</f>
        <v>1</v>
      </c>
      <c r="AP6">
        <v>1</v>
      </c>
      <c r="AQ6">
        <v>1</v>
      </c>
      <c r="AR6">
        <v>1</v>
      </c>
      <c r="AS6">
        <f>'[1]ECSS_E60-30 EARS'!$O2</f>
        <v>1</v>
      </c>
      <c r="AT6">
        <v>1</v>
      </c>
      <c r="AU6">
        <f>IF(G6=0,0,(206.835-(84.6*(K6))-(1.015*(H6))))</f>
        <v>-0.82499999999997442</v>
      </c>
      <c r="AV6">
        <f>IF(G6=0,0,(0.39*H6)+(11.8*K6)-15.59)</f>
        <v>19.336666666666662</v>
      </c>
      <c r="AW6">
        <f>IF(G6=0,0,((0.0588*M6*100)-(0.296*(F6/G6)*100)-15.8))</f>
        <v>18.736666666666661</v>
      </c>
      <c r="AX6">
        <f>IF(I6=0,0,(4.71*M6)+(0.5*H6)-21.43)</f>
        <v>19.222500000000004</v>
      </c>
      <c r="AY6">
        <v>0</v>
      </c>
      <c r="AZ6">
        <v>1</v>
      </c>
      <c r="BA6">
        <v>1</v>
      </c>
      <c r="BB6">
        <v>10</v>
      </c>
      <c r="BG6">
        <f t="shared" ref="BG6:BG69" si="3">IF(G6=0,0,AF6/G6*1000)</f>
        <v>166.66666666666666</v>
      </c>
      <c r="BH6" s="10">
        <f>G6/200/24/60</f>
        <v>8.3333333333333331E-5</v>
      </c>
    </row>
    <row r="7" spans="1:74" ht="71">
      <c r="A7" s="2">
        <v>2</v>
      </c>
      <c r="B7" s="14" t="s">
        <v>295</v>
      </c>
      <c r="C7" s="2" t="s">
        <v>146</v>
      </c>
      <c r="D7">
        <v>1</v>
      </c>
      <c r="E7">
        <v>1</v>
      </c>
      <c r="F7">
        <f t="shared" ref="F7:F52" si="4">IF(B7="",0,(LEN(B7)-LEN(SUBSTITUTE(B7,". ","."))+1))</f>
        <v>1</v>
      </c>
      <c r="G7">
        <f t="shared" ref="G7:G52" si="5">IF(B7="",0,LEN(B7)-LEN(SUBSTITUTE(B7," ",""))+1)</f>
        <v>23</v>
      </c>
      <c r="H7">
        <f t="shared" ref="H7:H52" si="6">IF(F7=0,0,G7/F7)</f>
        <v>23</v>
      </c>
      <c r="I7">
        <f t="shared" ref="I7:I70" si="7">LEN(SUBSTITUTE(B7," ",""))</f>
        <v>140</v>
      </c>
      <c r="J7">
        <f>'[1]ECSS_E60-30 EARS'!$C3</f>
        <v>47</v>
      </c>
      <c r="K7">
        <f t="shared" ref="K7:K52" si="8">IF(G7=0,0,J7/G7)</f>
        <v>2.0434782608695654</v>
      </c>
      <c r="L7">
        <f t="shared" ref="L7:L70" si="9">LEN(SUBSTITUTE(SUBSTITUTE(SUBSTITUTE(SUBSTITUTE(SUBSTITUTE(SUBSTITUTE(SUBSTITUTE(SUBSTITUTE(SUBSTITUTE(SUBSTITUTE(SUBSTITUTE(SUBSTITUTE(SUBSTITUTE(SUBSTITUTE(SUBSTITUTE(SUBSTITUTE(SUBSTITUTE(SUBSTITUTE(SUBSTITUTE(B7," ",""),".",""),",",""),"?",""),"!",""),";",""),"(",""),")",""),"[",""),"]",""),"-",""),"{",""),"}",""),"/",""),"+",""),"*",""),"_",""),"&amp;",""),"#",""))</f>
        <v>137</v>
      </c>
      <c r="M7">
        <f t="shared" ref="M7:M52" si="10">IF(G7=0,0,L7/G7)</f>
        <v>5.9565217391304346</v>
      </c>
      <c r="N7">
        <v>0</v>
      </c>
      <c r="O7">
        <v>1</v>
      </c>
      <c r="P7">
        <v>1</v>
      </c>
      <c r="Q7">
        <v>0</v>
      </c>
      <c r="R7">
        <f>'[1]ECSS_E60-30 EARS'!$E3</f>
        <v>1</v>
      </c>
      <c r="S7">
        <v>1</v>
      </c>
      <c r="T7">
        <f t="shared" ref="T7:T52" si="11">QUOTIENT((Q7+R7+S7),3)</f>
        <v>0</v>
      </c>
      <c r="U7">
        <f>'[1]ECSS_E60-30 EARS'!$F3</f>
        <v>1</v>
      </c>
      <c r="V7">
        <v>1</v>
      </c>
      <c r="W7">
        <f t="shared" ref="W7:W52" si="12">QUOTIENT((P7+T7),2)</f>
        <v>0</v>
      </c>
      <c r="X7">
        <f t="shared" ref="X7:X52" si="13">IF(U7=1,1,IF(V7=1,1,0))</f>
        <v>1</v>
      </c>
      <c r="Y7">
        <f>'[1]ECSS_E60-30 EARS'!$D3</f>
        <v>1</v>
      </c>
      <c r="Z7">
        <f>'[1]ECSS_E60-30 EARS'!$G3</f>
        <v>1</v>
      </c>
      <c r="AA7">
        <f>'[1]ECSS_E60-30 EARS'!$H3</f>
        <v>1</v>
      </c>
      <c r="AB7">
        <f>'[1]ECSS_E60-30 EARS'!$I3</f>
        <v>1</v>
      </c>
      <c r="AC7">
        <v>1</v>
      </c>
      <c r="AD7">
        <f>'[1]ECSS_E60-30 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3</v>
      </c>
      <c r="AG7">
        <f>'[1]ECSS_E60-30 EARS'!$K3</f>
        <v>1</v>
      </c>
      <c r="AH7">
        <f t="shared" ref="AH7:AH70" si="15">IF(G7&gt;0,IF((LEN(B7)-LEN(SUBSTITUTE(B7,"/","")))&gt;0,0,1),0)</f>
        <v>1</v>
      </c>
      <c r="AI7">
        <f>'[1]ECSS_E60-30 EARS'!$L3</f>
        <v>0</v>
      </c>
      <c r="AJ7">
        <v>0</v>
      </c>
      <c r="AK7">
        <f t="shared" ref="AK7:AK70" si="16">IF(G7&gt;0,IF(((LEN(B7)-LEN(SUBSTITUTE(B7,"(","")))+(LEN(B7)-LEN(SUBSTITUTE(B7,")","")))+(LEN(B7)-LEN(SUBSTITUTE(B7,"[","")))+(LEN(B7)-LEN(SUBSTITUTE(B7,"]","")))+(LEN(B7)-LEN(SUBSTITUTE(B7,"{","")))+(LEN(B7)-LEN(SUBSTITUTE(B7,"}",""))))&gt;0,0,1),0)</f>
        <v>1</v>
      </c>
      <c r="AL7">
        <v>0</v>
      </c>
      <c r="AM7">
        <f>'[1]ECSS_E60-30 EARS'!$M3</f>
        <v>1</v>
      </c>
      <c r="AN7">
        <v>1</v>
      </c>
      <c r="AO7">
        <f>'[1]ECSS_E60-30 EARS'!$N3</f>
        <v>1</v>
      </c>
      <c r="AP7">
        <v>1</v>
      </c>
      <c r="AQ7">
        <v>1</v>
      </c>
      <c r="AR7">
        <v>1</v>
      </c>
      <c r="AS7">
        <f>'[1]ECSS_E60-30 EARS'!$O3</f>
        <v>1</v>
      </c>
      <c r="AT7">
        <v>1</v>
      </c>
      <c r="AU7">
        <f t="shared" ref="AU7:AU52" si="17">IF(G7=0,0,(206.835-(84.6*(K7))-(1.015*(H7))))</f>
        <v>10.611739130434785</v>
      </c>
      <c r="AV7">
        <f t="shared" ref="AV7:AV52" si="18">IF(G7=0,0,(0.39*H7)+(11.8*K7)-15.59)</f>
        <v>17.493043478260876</v>
      </c>
      <c r="AW7">
        <f t="shared" ref="AW7:AW70" si="19">IF(G7=0,0,((0.0588*M7*100)-(0.296*(F7/G7)*100)-15.8))</f>
        <v>17.937391304347823</v>
      </c>
      <c r="AX7">
        <f t="shared" ref="AX7:AX52" si="20">IF(I7=0,0,(4.71*M7)+(0.5*H7)-21.43)</f>
        <v>18.125217391304346</v>
      </c>
      <c r="AY7">
        <v>1</v>
      </c>
      <c r="AZ7">
        <v>1</v>
      </c>
      <c r="BA7">
        <v>1</v>
      </c>
      <c r="BB7">
        <v>8</v>
      </c>
      <c r="BG7">
        <f t="shared" si="3"/>
        <v>130.43478260869566</v>
      </c>
      <c r="BH7" s="10">
        <f t="shared" ref="BH7:BH52" si="21">G7/200/24/60</f>
        <v>7.9861111111111116E-5</v>
      </c>
    </row>
    <row r="8" spans="1:74" ht="58">
      <c r="A8" s="2">
        <v>3</v>
      </c>
      <c r="B8" s="14" t="s">
        <v>296</v>
      </c>
      <c r="C8" s="2" t="s">
        <v>146</v>
      </c>
      <c r="D8">
        <v>1</v>
      </c>
      <c r="E8">
        <v>1</v>
      </c>
      <c r="F8">
        <f t="shared" si="4"/>
        <v>1</v>
      </c>
      <c r="G8">
        <f t="shared" si="5"/>
        <v>19</v>
      </c>
      <c r="H8">
        <f t="shared" si="6"/>
        <v>19</v>
      </c>
      <c r="I8">
        <f t="shared" si="7"/>
        <v>103</v>
      </c>
      <c r="J8">
        <f>'[1]ECSS_E60-30 EARS'!$C4</f>
        <v>38</v>
      </c>
      <c r="K8">
        <f t="shared" si="8"/>
        <v>2</v>
      </c>
      <c r="L8">
        <f t="shared" si="9"/>
        <v>101</v>
      </c>
      <c r="M8">
        <f t="shared" si="10"/>
        <v>5.3157894736842106</v>
      </c>
      <c r="N8">
        <v>0</v>
      </c>
      <c r="O8">
        <v>1</v>
      </c>
      <c r="P8">
        <v>1</v>
      </c>
      <c r="Q8">
        <v>0</v>
      </c>
      <c r="R8">
        <f>'[1]ECSS_E60-30 EARS'!$E4</f>
        <v>1</v>
      </c>
      <c r="S8">
        <v>1</v>
      </c>
      <c r="T8">
        <f t="shared" si="11"/>
        <v>0</v>
      </c>
      <c r="U8">
        <f>'[1]ECSS_E60-30 EARS'!$F4</f>
        <v>1</v>
      </c>
      <c r="V8">
        <v>1</v>
      </c>
      <c r="W8">
        <f t="shared" si="12"/>
        <v>0</v>
      </c>
      <c r="X8">
        <f t="shared" si="13"/>
        <v>1</v>
      </c>
      <c r="Y8">
        <f>'[1]ECSS_E60-30 EARS'!$D4</f>
        <v>0</v>
      </c>
      <c r="Z8">
        <f>'[1]ECSS_E60-30 EARS'!$G4</f>
        <v>1</v>
      </c>
      <c r="AA8">
        <f>'[1]ECSS_E60-30 EARS'!$H4</f>
        <v>1</v>
      </c>
      <c r="AB8">
        <f>'[1]ECSS_E60-30 EARS'!$I4</f>
        <v>1</v>
      </c>
      <c r="AC8">
        <v>1</v>
      </c>
      <c r="AD8">
        <f>'[1]ECSS_E60-30 EARS'!$J4</f>
        <v>1</v>
      </c>
      <c r="AE8">
        <v>1</v>
      </c>
      <c r="AF8">
        <f t="shared" si="14"/>
        <v>2</v>
      </c>
      <c r="AG8">
        <f>'[1]ECSS_E60-30 EARS'!$K4</f>
        <v>1</v>
      </c>
      <c r="AH8">
        <f t="shared" si="15"/>
        <v>1</v>
      </c>
      <c r="AI8">
        <f>'[1]ECSS_E60-30 EARS'!$L4</f>
        <v>0</v>
      </c>
      <c r="AJ8">
        <v>0</v>
      </c>
      <c r="AK8">
        <f t="shared" si="16"/>
        <v>1</v>
      </c>
      <c r="AL8">
        <v>0</v>
      </c>
      <c r="AM8">
        <f>'[1]ECSS_E60-30 EARS'!$M4</f>
        <v>1</v>
      </c>
      <c r="AN8">
        <v>1</v>
      </c>
      <c r="AO8">
        <f>'[1]ECSS_E60-30 EARS'!$N4</f>
        <v>1</v>
      </c>
      <c r="AP8">
        <v>1</v>
      </c>
      <c r="AQ8">
        <v>1</v>
      </c>
      <c r="AR8">
        <v>1</v>
      </c>
      <c r="AS8">
        <f>'[1]ECSS_E60-30 EARS'!$O4</f>
        <v>1</v>
      </c>
      <c r="AT8">
        <v>1</v>
      </c>
      <c r="AU8">
        <f t="shared" si="17"/>
        <v>18.350000000000023</v>
      </c>
      <c r="AV8">
        <f t="shared" si="18"/>
        <v>15.420000000000002</v>
      </c>
      <c r="AW8">
        <f t="shared" si="19"/>
        <v>13.898947368421048</v>
      </c>
      <c r="AX8">
        <f t="shared" si="20"/>
        <v>13.107368421052634</v>
      </c>
      <c r="AY8">
        <v>1</v>
      </c>
      <c r="AZ8">
        <v>1</v>
      </c>
      <c r="BA8">
        <v>1</v>
      </c>
      <c r="BB8">
        <v>5</v>
      </c>
      <c r="BG8">
        <f t="shared" si="3"/>
        <v>105.26315789473684</v>
      </c>
      <c r="BH8" s="10">
        <f t="shared" si="21"/>
        <v>6.597222222222223E-5</v>
      </c>
    </row>
    <row r="9" spans="1:74" ht="72.5">
      <c r="A9" s="2">
        <v>4</v>
      </c>
      <c r="B9" s="14" t="s">
        <v>297</v>
      </c>
      <c r="C9" s="2" t="s">
        <v>146</v>
      </c>
      <c r="D9">
        <v>1</v>
      </c>
      <c r="E9">
        <v>1</v>
      </c>
      <c r="F9">
        <f t="shared" si="4"/>
        <v>1</v>
      </c>
      <c r="G9">
        <f t="shared" si="5"/>
        <v>21</v>
      </c>
      <c r="H9">
        <f t="shared" si="6"/>
        <v>21</v>
      </c>
      <c r="I9">
        <f t="shared" si="7"/>
        <v>128</v>
      </c>
      <c r="J9">
        <f>'[1]ECSS_E60-30 EARS'!$C5</f>
        <v>48</v>
      </c>
      <c r="K9">
        <f t="shared" si="8"/>
        <v>2.2857142857142856</v>
      </c>
      <c r="L9">
        <f t="shared" si="9"/>
        <v>125</v>
      </c>
      <c r="M9">
        <f t="shared" si="10"/>
        <v>5.9523809523809526</v>
      </c>
      <c r="N9">
        <v>0</v>
      </c>
      <c r="O9">
        <v>1</v>
      </c>
      <c r="P9">
        <v>1</v>
      </c>
      <c r="Q9">
        <v>0</v>
      </c>
      <c r="R9">
        <f>'[1]ECSS_E60-30 EARS'!$E5</f>
        <v>1</v>
      </c>
      <c r="S9">
        <v>1</v>
      </c>
      <c r="T9">
        <f t="shared" si="11"/>
        <v>0</v>
      </c>
      <c r="U9">
        <f>'[1]ECSS_E60-30 EARS'!$F5</f>
        <v>1</v>
      </c>
      <c r="V9">
        <v>1</v>
      </c>
      <c r="W9">
        <f t="shared" si="12"/>
        <v>0</v>
      </c>
      <c r="X9">
        <f t="shared" si="13"/>
        <v>1</v>
      </c>
      <c r="Y9">
        <f>'[1]ECSS_E60-30 EARS'!$D5</f>
        <v>1</v>
      </c>
      <c r="Z9">
        <f>'[1]ECSS_E60-30 EARS'!$G5</f>
        <v>1</v>
      </c>
      <c r="AA9">
        <f>'[1]ECSS_E60-30 EARS'!$H5</f>
        <v>1</v>
      </c>
      <c r="AB9">
        <f>'[1]ECSS_E60-30 EARS'!$I5</f>
        <v>1</v>
      </c>
      <c r="AC9">
        <v>1</v>
      </c>
      <c r="AD9">
        <f>'[1]ECSS_E60-30 EARS'!$J5</f>
        <v>1</v>
      </c>
      <c r="AE9">
        <v>1</v>
      </c>
      <c r="AF9">
        <f t="shared" si="14"/>
        <v>3</v>
      </c>
      <c r="AG9">
        <f>'[1]ECSS_E60-30 EARS'!$K5</f>
        <v>1</v>
      </c>
      <c r="AH9">
        <f t="shared" si="15"/>
        <v>1</v>
      </c>
      <c r="AI9">
        <f>'[1]ECSS_E60-30 EARS'!$L5</f>
        <v>0</v>
      </c>
      <c r="AJ9">
        <v>0</v>
      </c>
      <c r="AK9">
        <f t="shared" si="16"/>
        <v>1</v>
      </c>
      <c r="AL9">
        <v>0</v>
      </c>
      <c r="AM9">
        <f>'[1]ECSS_E60-30 EARS'!$M5</f>
        <v>1</v>
      </c>
      <c r="AN9">
        <v>1</v>
      </c>
      <c r="AO9">
        <f>'[1]ECSS_E60-30 EARS'!$N5</f>
        <v>1</v>
      </c>
      <c r="AP9">
        <v>1</v>
      </c>
      <c r="AQ9">
        <v>1</v>
      </c>
      <c r="AR9">
        <v>1</v>
      </c>
      <c r="AS9">
        <f>'[1]ECSS_E60-30 EARS'!$O5</f>
        <v>1</v>
      </c>
      <c r="AT9">
        <v>1</v>
      </c>
      <c r="AU9">
        <f t="shared" si="17"/>
        <v>-7.8514285714285279</v>
      </c>
      <c r="AV9">
        <f t="shared" si="18"/>
        <v>19.571428571428573</v>
      </c>
      <c r="AW9">
        <f t="shared" si="19"/>
        <v>17.790476190476188</v>
      </c>
      <c r="AX9">
        <f t="shared" si="20"/>
        <v>17.105714285714285</v>
      </c>
      <c r="AY9">
        <v>1</v>
      </c>
      <c r="AZ9">
        <v>1</v>
      </c>
      <c r="BA9">
        <v>1</v>
      </c>
      <c r="BB9">
        <v>8</v>
      </c>
      <c r="BG9">
        <f t="shared" si="3"/>
        <v>142.85714285714286</v>
      </c>
      <c r="BH9" s="10">
        <f t="shared" si="21"/>
        <v>7.2916666666666659E-5</v>
      </c>
    </row>
    <row r="10" spans="1:74" ht="58">
      <c r="A10" s="2">
        <v>5</v>
      </c>
      <c r="B10" s="14" t="s">
        <v>298</v>
      </c>
      <c r="C10" s="2" t="s">
        <v>146</v>
      </c>
      <c r="D10">
        <v>1</v>
      </c>
      <c r="E10">
        <v>1</v>
      </c>
      <c r="F10">
        <f t="shared" si="4"/>
        <v>1</v>
      </c>
      <c r="G10">
        <f t="shared" si="5"/>
        <v>23</v>
      </c>
      <c r="H10">
        <f t="shared" si="6"/>
        <v>23</v>
      </c>
      <c r="I10">
        <f t="shared" si="7"/>
        <v>116</v>
      </c>
      <c r="J10">
        <f>'[1]ECSS_E60-30 EARS'!$C6</f>
        <v>42</v>
      </c>
      <c r="K10">
        <f t="shared" si="8"/>
        <v>1.826086956521739</v>
      </c>
      <c r="L10">
        <f t="shared" si="9"/>
        <v>115</v>
      </c>
      <c r="M10">
        <f t="shared" si="10"/>
        <v>5</v>
      </c>
      <c r="N10">
        <v>0</v>
      </c>
      <c r="O10">
        <v>1</v>
      </c>
      <c r="P10">
        <v>1</v>
      </c>
      <c r="Q10">
        <v>0</v>
      </c>
      <c r="R10">
        <f>'[1]ECSS_E60-30 EARS'!$E6</f>
        <v>1</v>
      </c>
      <c r="S10">
        <v>1</v>
      </c>
      <c r="T10">
        <f t="shared" si="11"/>
        <v>0</v>
      </c>
      <c r="U10">
        <f>'[1]ECSS_E60-30 EARS'!$F6</f>
        <v>1</v>
      </c>
      <c r="V10">
        <v>1</v>
      </c>
      <c r="W10">
        <f t="shared" si="12"/>
        <v>0</v>
      </c>
      <c r="X10">
        <f t="shared" si="13"/>
        <v>1</v>
      </c>
      <c r="Y10">
        <f>'[1]ECSS_E60-30 EARS'!$D6</f>
        <v>1</v>
      </c>
      <c r="Z10">
        <f>'[1]ECSS_E60-30 EARS'!$G6</f>
        <v>1</v>
      </c>
      <c r="AA10">
        <f>'[1]ECSS_E60-30 EARS'!$H6</f>
        <v>1</v>
      </c>
      <c r="AB10">
        <f>'[1]ECSS_E60-30 EARS'!$I6</f>
        <v>1</v>
      </c>
      <c r="AC10">
        <v>1</v>
      </c>
      <c r="AD10">
        <f>'[1]ECSS_E60-30 EARS'!$J6</f>
        <v>1</v>
      </c>
      <c r="AE10">
        <v>1</v>
      </c>
      <c r="AF10">
        <f t="shared" si="14"/>
        <v>1</v>
      </c>
      <c r="AG10">
        <f>'[1]ECSS_E60-30 EARS'!$K6</f>
        <v>1</v>
      </c>
      <c r="AH10">
        <f t="shared" si="15"/>
        <v>1</v>
      </c>
      <c r="AI10">
        <f>'[1]ECSS_E60-30 EARS'!$L6</f>
        <v>0</v>
      </c>
      <c r="AJ10">
        <v>1</v>
      </c>
      <c r="AK10">
        <f t="shared" si="16"/>
        <v>1</v>
      </c>
      <c r="AL10">
        <v>0</v>
      </c>
      <c r="AM10">
        <f>'[1]ECSS_E60-30 EARS'!$M6</f>
        <v>1</v>
      </c>
      <c r="AN10">
        <v>1</v>
      </c>
      <c r="AO10">
        <f>'[1]ECSS_E60-30 EARS'!$N6</f>
        <v>0</v>
      </c>
      <c r="AP10">
        <v>1</v>
      </c>
      <c r="AQ10">
        <v>1</v>
      </c>
      <c r="AR10">
        <v>1</v>
      </c>
      <c r="AS10">
        <f>'[1]ECSS_E60-30 EARS'!$O6</f>
        <v>0</v>
      </c>
      <c r="AT10">
        <v>1</v>
      </c>
      <c r="AU10">
        <f t="shared" si="17"/>
        <v>29.003043478260906</v>
      </c>
      <c r="AV10">
        <f t="shared" si="18"/>
        <v>14.927826086956525</v>
      </c>
      <c r="AW10">
        <f t="shared" si="19"/>
        <v>12.313043478260866</v>
      </c>
      <c r="AX10">
        <f t="shared" si="20"/>
        <v>13.619999999999997</v>
      </c>
      <c r="AY10">
        <v>1</v>
      </c>
      <c r="AZ10">
        <v>1</v>
      </c>
      <c r="BA10">
        <v>1</v>
      </c>
      <c r="BB10">
        <v>8</v>
      </c>
      <c r="BG10">
        <f t="shared" si="3"/>
        <v>43.478260869565219</v>
      </c>
      <c r="BH10" s="10">
        <f t="shared" si="21"/>
        <v>7.9861111111111116E-5</v>
      </c>
    </row>
    <row r="11" spans="1:74" ht="72.5">
      <c r="A11" s="2">
        <v>6</v>
      </c>
      <c r="B11" s="2" t="s">
        <v>299</v>
      </c>
      <c r="C11" s="2" t="s">
        <v>151</v>
      </c>
      <c r="D11">
        <v>1</v>
      </c>
      <c r="E11">
        <v>1</v>
      </c>
      <c r="F11">
        <f t="shared" si="4"/>
        <v>1</v>
      </c>
      <c r="G11">
        <f t="shared" si="5"/>
        <v>28</v>
      </c>
      <c r="H11">
        <f t="shared" si="6"/>
        <v>28</v>
      </c>
      <c r="I11">
        <f t="shared" si="7"/>
        <v>160</v>
      </c>
      <c r="J11">
        <f>'[1]ECSS_E60-30 EARS'!$C7</f>
        <v>58</v>
      </c>
      <c r="K11">
        <f t="shared" si="8"/>
        <v>2.0714285714285716</v>
      </c>
      <c r="L11">
        <f t="shared" si="9"/>
        <v>157</v>
      </c>
      <c r="M11">
        <f t="shared" si="10"/>
        <v>5.6071428571428568</v>
      </c>
      <c r="N11">
        <v>0</v>
      </c>
      <c r="O11">
        <v>1</v>
      </c>
      <c r="P11">
        <v>1</v>
      </c>
      <c r="Q11">
        <v>0</v>
      </c>
      <c r="R11">
        <f>'[1]ECSS_E60-30 EARS'!$E7</f>
        <v>0</v>
      </c>
      <c r="S11">
        <v>1</v>
      </c>
      <c r="T11">
        <f t="shared" si="11"/>
        <v>0</v>
      </c>
      <c r="U11">
        <f>'[1]ECSS_E60-30 EARS'!$F7</f>
        <v>1</v>
      </c>
      <c r="V11">
        <v>1</v>
      </c>
      <c r="W11">
        <f t="shared" si="12"/>
        <v>0</v>
      </c>
      <c r="X11">
        <f t="shared" si="13"/>
        <v>1</v>
      </c>
      <c r="Y11">
        <f>'[1]ECSS_E60-30 EARS'!$D7</f>
        <v>1</v>
      </c>
      <c r="Z11">
        <f>'[1]ECSS_E60-30 EARS'!$G7</f>
        <v>1</v>
      </c>
      <c r="AA11">
        <f>'[1]ECSS_E60-30 EARS'!$H7</f>
        <v>1</v>
      </c>
      <c r="AB11">
        <f>'[1]ECSS_E60-30 EARS'!$I7</f>
        <v>1</v>
      </c>
      <c r="AC11">
        <v>1</v>
      </c>
      <c r="AD11">
        <f>'[1]ECSS_E60-30 EARS'!$J7</f>
        <v>1</v>
      </c>
      <c r="AE11">
        <v>1</v>
      </c>
      <c r="AF11">
        <f t="shared" si="14"/>
        <v>3</v>
      </c>
      <c r="AG11">
        <f>'[1]ECSS_E60-30 EARS'!$K7</f>
        <v>1</v>
      </c>
      <c r="AH11">
        <f t="shared" si="15"/>
        <v>1</v>
      </c>
      <c r="AI11">
        <f>'[1]ECSS_E60-30 EARS'!$L7</f>
        <v>0</v>
      </c>
      <c r="AJ11">
        <v>1</v>
      </c>
      <c r="AK11">
        <f t="shared" si="16"/>
        <v>1</v>
      </c>
      <c r="AL11">
        <v>1</v>
      </c>
      <c r="AM11">
        <f>'[1]ECSS_E60-30 EARS'!$M7</f>
        <v>1</v>
      </c>
      <c r="AN11">
        <v>1</v>
      </c>
      <c r="AO11">
        <f>'[1]ECSS_E60-30 EARS'!$N7</f>
        <v>1</v>
      </c>
      <c r="AP11">
        <v>1</v>
      </c>
      <c r="AQ11">
        <v>1</v>
      </c>
      <c r="AR11">
        <v>1</v>
      </c>
      <c r="AS11">
        <f>'[1]ECSS_E60-30 EARS'!$O7</f>
        <v>1</v>
      </c>
      <c r="AT11">
        <v>1</v>
      </c>
      <c r="AU11">
        <f t="shared" si="17"/>
        <v>3.1721428571428767</v>
      </c>
      <c r="AV11">
        <f t="shared" si="18"/>
        <v>19.772857142857145</v>
      </c>
      <c r="AW11">
        <f t="shared" si="19"/>
        <v>16.112857142857141</v>
      </c>
      <c r="AX11">
        <f t="shared" si="20"/>
        <v>18.979642857142856</v>
      </c>
      <c r="AY11">
        <v>1</v>
      </c>
      <c r="AZ11">
        <v>1</v>
      </c>
      <c r="BA11">
        <v>1</v>
      </c>
      <c r="BB11">
        <v>10</v>
      </c>
      <c r="BG11">
        <f t="shared" si="3"/>
        <v>107.14285714285714</v>
      </c>
      <c r="BH11" s="10">
        <f t="shared" si="21"/>
        <v>9.722222222222223E-5</v>
      </c>
    </row>
    <row r="12" spans="1:74" ht="43.5">
      <c r="A12" s="2">
        <v>7</v>
      </c>
      <c r="B12" s="2" t="s">
        <v>300</v>
      </c>
      <c r="C12" s="2" t="s">
        <v>146</v>
      </c>
      <c r="D12">
        <v>1</v>
      </c>
      <c r="E12">
        <v>1</v>
      </c>
      <c r="F12">
        <f t="shared" si="4"/>
        <v>1</v>
      </c>
      <c r="G12">
        <f t="shared" si="5"/>
        <v>14</v>
      </c>
      <c r="H12">
        <f t="shared" si="6"/>
        <v>14</v>
      </c>
      <c r="I12">
        <f t="shared" si="7"/>
        <v>89</v>
      </c>
      <c r="J12">
        <f>'[1]ECSS_E60-30 EARS'!$C8</f>
        <v>31</v>
      </c>
      <c r="K12">
        <f t="shared" si="8"/>
        <v>2.2142857142857144</v>
      </c>
      <c r="L12">
        <f t="shared" si="9"/>
        <v>87</v>
      </c>
      <c r="M12">
        <f t="shared" si="10"/>
        <v>6.2142857142857144</v>
      </c>
      <c r="N12">
        <v>0</v>
      </c>
      <c r="O12">
        <v>1</v>
      </c>
      <c r="P12">
        <v>1</v>
      </c>
      <c r="Q12">
        <v>0</v>
      </c>
      <c r="R12">
        <f>'[1]ECSS_E60-30 EARS'!$E8</f>
        <v>0</v>
      </c>
      <c r="S12">
        <v>1</v>
      </c>
      <c r="T12">
        <f t="shared" si="11"/>
        <v>0</v>
      </c>
      <c r="U12">
        <f>'[1]ECSS_E60-30 EARS'!$F8</f>
        <v>1</v>
      </c>
      <c r="V12">
        <v>1</v>
      </c>
      <c r="W12">
        <f t="shared" si="12"/>
        <v>0</v>
      </c>
      <c r="X12">
        <f t="shared" si="13"/>
        <v>1</v>
      </c>
      <c r="Y12">
        <f>'[1]ECSS_E60-30 EARS'!$D8</f>
        <v>1</v>
      </c>
      <c r="Z12">
        <f>'[1]ECSS_E60-30 EARS'!$G8</f>
        <v>1</v>
      </c>
      <c r="AA12">
        <f>'[1]ECSS_E60-30 EARS'!$H8</f>
        <v>1</v>
      </c>
      <c r="AB12">
        <f>'[1]ECSS_E60-30 EARS'!$I8</f>
        <v>1</v>
      </c>
      <c r="AC12">
        <v>1</v>
      </c>
      <c r="AD12">
        <f>'[1]ECSS_E60-30 EARS'!$J8</f>
        <v>1</v>
      </c>
      <c r="AE12">
        <v>1</v>
      </c>
      <c r="AF12">
        <f t="shared" si="14"/>
        <v>2</v>
      </c>
      <c r="AG12">
        <f>'[1]ECSS_E60-30 EARS'!$K8</f>
        <v>1</v>
      </c>
      <c r="AH12">
        <f t="shared" si="15"/>
        <v>1</v>
      </c>
      <c r="AI12">
        <f>'[1]ECSS_E60-30 EARS'!$L8</f>
        <v>0</v>
      </c>
      <c r="AJ12">
        <v>1</v>
      </c>
      <c r="AK12">
        <f t="shared" si="16"/>
        <v>1</v>
      </c>
      <c r="AL12">
        <v>0</v>
      </c>
      <c r="AM12">
        <f>'[1]ECSS_E60-30 EARS'!$M8</f>
        <v>1</v>
      </c>
      <c r="AN12">
        <v>1</v>
      </c>
      <c r="AO12">
        <f>'[1]ECSS_E60-30 EARS'!$N8</f>
        <v>1</v>
      </c>
      <c r="AP12">
        <v>1</v>
      </c>
      <c r="AQ12">
        <v>1</v>
      </c>
      <c r="AR12">
        <v>1</v>
      </c>
      <c r="AS12">
        <f>'[1]ECSS_E60-30 EARS'!$O8</f>
        <v>1</v>
      </c>
      <c r="AT12">
        <v>1</v>
      </c>
      <c r="AU12">
        <f t="shared" si="17"/>
        <v>5.2964285714285868</v>
      </c>
      <c r="AV12">
        <f t="shared" si="18"/>
        <v>15.998571428571431</v>
      </c>
      <c r="AW12">
        <f t="shared" si="19"/>
        <v>18.625714285714285</v>
      </c>
      <c r="AX12">
        <f t="shared" si="20"/>
        <v>14.839285714285715</v>
      </c>
      <c r="AY12">
        <v>1</v>
      </c>
      <c r="AZ12">
        <v>1</v>
      </c>
      <c r="BA12">
        <v>1</v>
      </c>
      <c r="BB12">
        <v>4</v>
      </c>
      <c r="BG12">
        <f t="shared" si="3"/>
        <v>142.85714285714286</v>
      </c>
      <c r="BH12" s="10">
        <f t="shared" si="21"/>
        <v>4.8611111111111115E-5</v>
      </c>
    </row>
    <row r="13" spans="1:74" ht="87">
      <c r="A13" s="2">
        <v>8</v>
      </c>
      <c r="B13" s="2" t="s">
        <v>301</v>
      </c>
      <c r="C13" s="2" t="s">
        <v>148</v>
      </c>
      <c r="D13">
        <v>1</v>
      </c>
      <c r="E13">
        <v>1</v>
      </c>
      <c r="F13">
        <f t="shared" si="4"/>
        <v>1</v>
      </c>
      <c r="G13">
        <f t="shared" si="5"/>
        <v>32</v>
      </c>
      <c r="H13">
        <f t="shared" si="6"/>
        <v>32</v>
      </c>
      <c r="I13">
        <f t="shared" si="7"/>
        <v>192</v>
      </c>
      <c r="J13">
        <f>'[1]ECSS_E60-30 EARS'!$C9</f>
        <v>67</v>
      </c>
      <c r="K13">
        <f t="shared" si="8"/>
        <v>2.09375</v>
      </c>
      <c r="L13">
        <f t="shared" si="9"/>
        <v>188</v>
      </c>
      <c r="M13">
        <f t="shared" si="10"/>
        <v>5.875</v>
      </c>
      <c r="N13">
        <v>0</v>
      </c>
      <c r="O13">
        <v>1</v>
      </c>
      <c r="P13">
        <v>1</v>
      </c>
      <c r="Q13">
        <v>0</v>
      </c>
      <c r="R13">
        <f>'[1]ECSS_E60-30 EARS'!$E9</f>
        <v>0</v>
      </c>
      <c r="S13">
        <v>1</v>
      </c>
      <c r="T13">
        <f t="shared" si="11"/>
        <v>0</v>
      </c>
      <c r="U13">
        <f>'[1]ECSS_E60-30 EARS'!$F9</f>
        <v>1</v>
      </c>
      <c r="V13">
        <v>1</v>
      </c>
      <c r="W13">
        <f t="shared" si="12"/>
        <v>0</v>
      </c>
      <c r="X13">
        <f t="shared" si="13"/>
        <v>1</v>
      </c>
      <c r="Y13">
        <f>'[1]ECSS_E60-30 EARS'!$D9</f>
        <v>1</v>
      </c>
      <c r="Z13">
        <f>'[1]ECSS_E60-30 EARS'!$G9</f>
        <v>1</v>
      </c>
      <c r="AA13">
        <f>'[1]ECSS_E60-30 EARS'!$H9</f>
        <v>1</v>
      </c>
      <c r="AB13">
        <f>'[1]ECSS_E60-30 EARS'!$I9</f>
        <v>1</v>
      </c>
      <c r="AC13">
        <v>1</v>
      </c>
      <c r="AD13">
        <f>'[1]ECSS_E60-30 EARS'!$J9</f>
        <v>1</v>
      </c>
      <c r="AE13">
        <v>1</v>
      </c>
      <c r="AF13">
        <f t="shared" si="14"/>
        <v>4</v>
      </c>
      <c r="AG13">
        <f>'[1]ECSS_E60-30 EARS'!$K9</f>
        <v>1</v>
      </c>
      <c r="AH13">
        <f t="shared" si="15"/>
        <v>1</v>
      </c>
      <c r="AI13">
        <f>'[1]ECSS_E60-30 EARS'!$L9</f>
        <v>0</v>
      </c>
      <c r="AJ13">
        <v>1</v>
      </c>
      <c r="AK13">
        <f t="shared" si="16"/>
        <v>1</v>
      </c>
      <c r="AL13">
        <v>0</v>
      </c>
      <c r="AM13">
        <f>'[1]ECSS_E60-30 EARS'!$M9</f>
        <v>0</v>
      </c>
      <c r="AN13">
        <v>1</v>
      </c>
      <c r="AO13">
        <f>'[1]ECSS_E60-30 EARS'!$N9</f>
        <v>1</v>
      </c>
      <c r="AP13">
        <v>1</v>
      </c>
      <c r="AQ13">
        <v>1</v>
      </c>
      <c r="AR13">
        <v>1</v>
      </c>
      <c r="AS13">
        <f>'[1]ECSS_E60-30 EARS'!$O9</f>
        <v>1</v>
      </c>
      <c r="AT13">
        <v>1</v>
      </c>
      <c r="AU13">
        <f t="shared" si="17"/>
        <v>-2.7762499999999832</v>
      </c>
      <c r="AV13">
        <f t="shared" si="18"/>
        <v>21.596250000000001</v>
      </c>
      <c r="AW13">
        <f t="shared" si="19"/>
        <v>17.819999999999997</v>
      </c>
      <c r="AX13">
        <f t="shared" si="20"/>
        <v>22.241250000000001</v>
      </c>
      <c r="AY13">
        <v>1</v>
      </c>
      <c r="AZ13">
        <v>1</v>
      </c>
      <c r="BA13">
        <v>1</v>
      </c>
      <c r="BB13">
        <v>9</v>
      </c>
      <c r="BG13">
        <f t="shared" si="3"/>
        <v>125</v>
      </c>
      <c r="BH13" s="10">
        <f t="shared" si="21"/>
        <v>1.1111111111111112E-4</v>
      </c>
    </row>
    <row r="14" spans="1:74" ht="58">
      <c r="A14" s="2">
        <v>9</v>
      </c>
      <c r="B14" s="2" t="s">
        <v>269</v>
      </c>
      <c r="C14" s="2" t="s">
        <v>146</v>
      </c>
      <c r="D14">
        <v>1</v>
      </c>
      <c r="E14">
        <v>1</v>
      </c>
      <c r="F14">
        <f t="shared" si="4"/>
        <v>1</v>
      </c>
      <c r="G14">
        <f t="shared" si="5"/>
        <v>22</v>
      </c>
      <c r="H14">
        <f t="shared" si="6"/>
        <v>22</v>
      </c>
      <c r="I14">
        <f t="shared" si="7"/>
        <v>125</v>
      </c>
      <c r="J14">
        <f>'[1]ECSS_E60-30 EARS'!$C10</f>
        <v>44</v>
      </c>
      <c r="K14">
        <f t="shared" si="8"/>
        <v>2</v>
      </c>
      <c r="L14">
        <f t="shared" si="9"/>
        <v>123</v>
      </c>
      <c r="M14">
        <f t="shared" si="10"/>
        <v>5.5909090909090908</v>
      </c>
      <c r="N14">
        <v>0</v>
      </c>
      <c r="O14">
        <v>1</v>
      </c>
      <c r="P14">
        <v>1</v>
      </c>
      <c r="Q14">
        <v>0</v>
      </c>
      <c r="R14">
        <f>'[1]ECSS_E60-30 EARS'!$E10</f>
        <v>0</v>
      </c>
      <c r="S14">
        <v>1</v>
      </c>
      <c r="T14">
        <f t="shared" si="11"/>
        <v>0</v>
      </c>
      <c r="U14">
        <f>'[1]ECSS_E60-30 EARS'!$F10</f>
        <v>1</v>
      </c>
      <c r="V14">
        <v>1</v>
      </c>
      <c r="W14">
        <f t="shared" si="12"/>
        <v>0</v>
      </c>
      <c r="X14">
        <f t="shared" si="13"/>
        <v>1</v>
      </c>
      <c r="Y14">
        <f>'[1]ECSS_E60-30 EARS'!$D10</f>
        <v>1</v>
      </c>
      <c r="Z14">
        <f>'[1]ECSS_E60-30 EARS'!$G10</f>
        <v>1</v>
      </c>
      <c r="AA14">
        <f>'[1]ECSS_E60-30 EARS'!$H10</f>
        <v>1</v>
      </c>
      <c r="AB14">
        <f>'[1]ECSS_E60-30 EARS'!$I10</f>
        <v>1</v>
      </c>
      <c r="AC14">
        <v>1</v>
      </c>
      <c r="AD14">
        <f>'[1]ECSS_E60-30 EARS'!$J10</f>
        <v>1</v>
      </c>
      <c r="AE14">
        <v>1</v>
      </c>
      <c r="AF14">
        <f t="shared" si="14"/>
        <v>2</v>
      </c>
      <c r="AG14">
        <f>'[1]ECSS_E60-30 EARS'!$K10</f>
        <v>1</v>
      </c>
      <c r="AH14">
        <f t="shared" si="15"/>
        <v>1</v>
      </c>
      <c r="AI14">
        <f>'[1]ECSS_E60-30 EARS'!$L10</f>
        <v>0</v>
      </c>
      <c r="AJ14">
        <v>1</v>
      </c>
      <c r="AK14">
        <f t="shared" si="16"/>
        <v>1</v>
      </c>
      <c r="AL14">
        <v>1</v>
      </c>
      <c r="AM14">
        <f>'[1]ECSS_E60-30 EARS'!$M10</f>
        <v>1</v>
      </c>
      <c r="AN14">
        <v>1</v>
      </c>
      <c r="AO14">
        <f>'[1]ECSS_E60-30 EARS'!$N10</f>
        <v>1</v>
      </c>
      <c r="AP14">
        <v>1</v>
      </c>
      <c r="AQ14">
        <v>1</v>
      </c>
      <c r="AR14">
        <v>1</v>
      </c>
      <c r="AS14">
        <f>'[1]ECSS_E60-30 EARS'!$O10</f>
        <v>1</v>
      </c>
      <c r="AT14">
        <v>1</v>
      </c>
      <c r="AU14">
        <f t="shared" si="17"/>
        <v>15.305000000000021</v>
      </c>
      <c r="AV14">
        <f t="shared" si="18"/>
        <v>16.59</v>
      </c>
      <c r="AW14">
        <f t="shared" si="19"/>
        <v>15.729090909090903</v>
      </c>
      <c r="AX14">
        <f t="shared" si="20"/>
        <v>15.903181818181814</v>
      </c>
      <c r="AY14">
        <v>0</v>
      </c>
      <c r="AZ14">
        <v>1</v>
      </c>
      <c r="BA14">
        <v>1</v>
      </c>
      <c r="BB14">
        <v>7</v>
      </c>
      <c r="BG14">
        <f t="shared" si="3"/>
        <v>90.909090909090907</v>
      </c>
      <c r="BH14" s="10">
        <f t="shared" si="21"/>
        <v>7.6388888888888887E-5</v>
      </c>
    </row>
    <row r="15" spans="1:74" ht="43.5">
      <c r="A15" s="2">
        <v>10</v>
      </c>
      <c r="B15" s="2" t="s">
        <v>270</v>
      </c>
      <c r="C15" s="2" t="s">
        <v>146</v>
      </c>
      <c r="D15">
        <v>1</v>
      </c>
      <c r="E15">
        <v>1</v>
      </c>
      <c r="F15">
        <f t="shared" si="4"/>
        <v>1</v>
      </c>
      <c r="G15">
        <f t="shared" si="5"/>
        <v>15</v>
      </c>
      <c r="H15">
        <f t="shared" si="6"/>
        <v>15</v>
      </c>
      <c r="I15">
        <f t="shared" si="7"/>
        <v>93</v>
      </c>
      <c r="J15">
        <f>'[1]ECSS_E60-30 EARS'!$C11</f>
        <v>33</v>
      </c>
      <c r="K15">
        <f t="shared" si="8"/>
        <v>2.2000000000000002</v>
      </c>
      <c r="L15">
        <f t="shared" si="9"/>
        <v>92</v>
      </c>
      <c r="M15">
        <f t="shared" si="10"/>
        <v>6.1333333333333337</v>
      </c>
      <c r="N15">
        <v>0</v>
      </c>
      <c r="O15">
        <v>1</v>
      </c>
      <c r="P15">
        <v>1</v>
      </c>
      <c r="Q15">
        <v>0</v>
      </c>
      <c r="R15">
        <f>'[1]ECSS_E60-30 EARS'!$E11</f>
        <v>1</v>
      </c>
      <c r="S15">
        <v>1</v>
      </c>
      <c r="T15">
        <f t="shared" si="11"/>
        <v>0</v>
      </c>
      <c r="U15">
        <f>'[1]ECSS_E60-30 EARS'!$F11</f>
        <v>1</v>
      </c>
      <c r="V15">
        <v>1</v>
      </c>
      <c r="W15">
        <f t="shared" si="12"/>
        <v>0</v>
      </c>
      <c r="X15">
        <f t="shared" si="13"/>
        <v>1</v>
      </c>
      <c r="Y15">
        <f>'[1]ECSS_E60-30 EARS'!$D11</f>
        <v>1</v>
      </c>
      <c r="Z15">
        <f>'[1]ECSS_E60-30 EARS'!$G11</f>
        <v>1</v>
      </c>
      <c r="AA15">
        <f>'[1]ECSS_E60-30 EARS'!$H11</f>
        <v>1</v>
      </c>
      <c r="AB15">
        <f>'[1]ECSS_E60-30 EARS'!$I11</f>
        <v>1</v>
      </c>
      <c r="AC15">
        <v>1</v>
      </c>
      <c r="AD15">
        <f>'[1]ECSS_E60-30 EARS'!$J11</f>
        <v>1</v>
      </c>
      <c r="AE15">
        <v>1</v>
      </c>
      <c r="AF15">
        <f t="shared" si="14"/>
        <v>1</v>
      </c>
      <c r="AG15">
        <f>'[1]ECSS_E60-30 EARS'!$K11</f>
        <v>1</v>
      </c>
      <c r="AH15">
        <f t="shared" si="15"/>
        <v>1</v>
      </c>
      <c r="AI15">
        <f>'[1]ECSS_E60-30 EARS'!$L11</f>
        <v>1</v>
      </c>
      <c r="AJ15">
        <v>1</v>
      </c>
      <c r="AK15">
        <f t="shared" si="16"/>
        <v>1</v>
      </c>
      <c r="AL15">
        <v>1</v>
      </c>
      <c r="AM15">
        <f>'[1]ECSS_E60-30 EARS'!$M11</f>
        <v>1</v>
      </c>
      <c r="AN15">
        <v>1</v>
      </c>
      <c r="AO15">
        <f>'[1]ECSS_E60-30 EARS'!$N11</f>
        <v>1</v>
      </c>
      <c r="AP15">
        <v>1</v>
      </c>
      <c r="AQ15">
        <v>1</v>
      </c>
      <c r="AR15">
        <v>1</v>
      </c>
      <c r="AS15">
        <f>'[1]ECSS_E60-30 EARS'!$O11</f>
        <v>1</v>
      </c>
      <c r="AT15">
        <v>1</v>
      </c>
      <c r="AU15">
        <f t="shared" si="17"/>
        <v>5.4900000000000055</v>
      </c>
      <c r="AV15">
        <f t="shared" si="18"/>
        <v>16.220000000000006</v>
      </c>
      <c r="AW15">
        <f t="shared" si="19"/>
        <v>18.290666666666663</v>
      </c>
      <c r="AX15">
        <f t="shared" si="20"/>
        <v>14.958000000000006</v>
      </c>
      <c r="AY15">
        <v>1</v>
      </c>
      <c r="AZ15">
        <v>1</v>
      </c>
      <c r="BA15">
        <v>1</v>
      </c>
      <c r="BB15">
        <v>6</v>
      </c>
      <c r="BG15">
        <f t="shared" si="3"/>
        <v>66.666666666666671</v>
      </c>
      <c r="BH15" s="10">
        <f t="shared" si="21"/>
        <v>5.208333333333333E-5</v>
      </c>
    </row>
    <row r="16" spans="1:74" ht="72.5">
      <c r="A16" s="2">
        <v>11</v>
      </c>
      <c r="B16" s="2" t="s">
        <v>302</v>
      </c>
      <c r="C16" s="16" t="s">
        <v>166</v>
      </c>
      <c r="D16">
        <v>1</v>
      </c>
      <c r="E16">
        <v>1</v>
      </c>
      <c r="F16">
        <f t="shared" si="4"/>
        <v>1</v>
      </c>
      <c r="G16">
        <f t="shared" si="5"/>
        <v>27</v>
      </c>
      <c r="H16">
        <f t="shared" si="6"/>
        <v>27</v>
      </c>
      <c r="I16">
        <f t="shared" si="7"/>
        <v>159</v>
      </c>
      <c r="J16">
        <f>'[1]ECSS_E60-30 EARS'!$C12</f>
        <v>59</v>
      </c>
      <c r="K16">
        <f t="shared" si="8"/>
        <v>2.1851851851851851</v>
      </c>
      <c r="L16">
        <f t="shared" si="9"/>
        <v>155</v>
      </c>
      <c r="M16">
        <f t="shared" si="10"/>
        <v>5.7407407407407405</v>
      </c>
      <c r="N16">
        <v>0</v>
      </c>
      <c r="O16">
        <v>1</v>
      </c>
      <c r="P16">
        <v>1</v>
      </c>
      <c r="Q16">
        <v>0</v>
      </c>
      <c r="R16">
        <f>'[1]ECSS_E60-30 EARS'!$E12</f>
        <v>1</v>
      </c>
      <c r="S16">
        <v>1</v>
      </c>
      <c r="T16">
        <f t="shared" si="11"/>
        <v>0</v>
      </c>
      <c r="U16">
        <f>'[1]ECSS_E60-30 EARS'!$F12</f>
        <v>1</v>
      </c>
      <c r="V16">
        <v>1</v>
      </c>
      <c r="W16">
        <f t="shared" si="12"/>
        <v>0</v>
      </c>
      <c r="X16">
        <f t="shared" si="13"/>
        <v>1</v>
      </c>
      <c r="Y16">
        <f>'[1]ECSS_E60-30 EARS'!$D12</f>
        <v>0</v>
      </c>
      <c r="Z16">
        <f>'[1]ECSS_E60-30 EARS'!$G12</f>
        <v>1</v>
      </c>
      <c r="AA16">
        <f>'[1]ECSS_E60-30 EARS'!$H12</f>
        <v>1</v>
      </c>
      <c r="AB16">
        <f>'[1]ECSS_E60-30 EARS'!$I12</f>
        <v>1</v>
      </c>
      <c r="AC16">
        <v>1</v>
      </c>
      <c r="AD16">
        <f>'[1]ECSS_E60-30 EARS'!$J12</f>
        <v>1</v>
      </c>
      <c r="AE16">
        <v>1</v>
      </c>
      <c r="AF16">
        <f t="shared" si="14"/>
        <v>4</v>
      </c>
      <c r="AG16">
        <f>'[1]ECSS_E60-30 EARS'!$K12</f>
        <v>1</v>
      </c>
      <c r="AH16">
        <f t="shared" si="15"/>
        <v>1</v>
      </c>
      <c r="AI16">
        <f>'[1]ECSS_E60-30 EARS'!$L12</f>
        <v>0</v>
      </c>
      <c r="AJ16">
        <v>0</v>
      </c>
      <c r="AK16">
        <f t="shared" si="16"/>
        <v>1</v>
      </c>
      <c r="AL16">
        <v>1</v>
      </c>
      <c r="AM16">
        <f>'[1]ECSS_E60-30 EARS'!$M12</f>
        <v>1</v>
      </c>
      <c r="AN16">
        <v>1</v>
      </c>
      <c r="AO16">
        <f>'[1]ECSS_E60-30 EARS'!$N12</f>
        <v>1</v>
      </c>
      <c r="AP16">
        <v>1</v>
      </c>
      <c r="AQ16">
        <v>1</v>
      </c>
      <c r="AR16">
        <v>1</v>
      </c>
      <c r="AS16">
        <f>'[1]ECSS_E60-30 EARS'!$O12</f>
        <v>1</v>
      </c>
      <c r="AT16">
        <v>1</v>
      </c>
      <c r="AU16">
        <f t="shared" si="17"/>
        <v>-5.4366666666666355</v>
      </c>
      <c r="AV16">
        <f t="shared" si="18"/>
        <v>20.725185185185186</v>
      </c>
      <c r="AW16">
        <f t="shared" si="19"/>
        <v>16.859259259259257</v>
      </c>
      <c r="AX16">
        <f t="shared" si="20"/>
        <v>19.108888888888892</v>
      </c>
      <c r="AY16">
        <v>1</v>
      </c>
      <c r="AZ16">
        <v>1</v>
      </c>
      <c r="BA16">
        <v>1</v>
      </c>
      <c r="BB16">
        <v>11</v>
      </c>
      <c r="BG16">
        <f t="shared" si="3"/>
        <v>148.14814814814815</v>
      </c>
      <c r="BH16" s="10">
        <f t="shared" si="21"/>
        <v>9.3750000000000016E-5</v>
      </c>
    </row>
    <row r="17" spans="1:60" ht="29">
      <c r="A17" s="2">
        <v>12</v>
      </c>
      <c r="B17" s="2" t="s">
        <v>303</v>
      </c>
      <c r="C17" s="2" t="s">
        <v>146</v>
      </c>
      <c r="D17">
        <v>1</v>
      </c>
      <c r="E17">
        <v>1</v>
      </c>
      <c r="F17">
        <f t="shared" si="4"/>
        <v>1</v>
      </c>
      <c r="G17">
        <f t="shared" si="5"/>
        <v>13</v>
      </c>
      <c r="H17">
        <f t="shared" si="6"/>
        <v>13</v>
      </c>
      <c r="I17">
        <f t="shared" si="7"/>
        <v>52</v>
      </c>
      <c r="J17">
        <f>'[1]ECSS_E60-30 EARS'!$C13</f>
        <v>18</v>
      </c>
      <c r="K17">
        <f t="shared" si="8"/>
        <v>1.3846153846153846</v>
      </c>
      <c r="L17">
        <f t="shared" si="9"/>
        <v>51</v>
      </c>
      <c r="M17">
        <f t="shared" si="10"/>
        <v>3.9230769230769229</v>
      </c>
      <c r="N17">
        <v>1</v>
      </c>
      <c r="O17">
        <v>1</v>
      </c>
      <c r="P17">
        <v>0</v>
      </c>
      <c r="Q17">
        <v>1</v>
      </c>
      <c r="R17">
        <f>'[1]ECSS_E60-30 EARS'!$E13</f>
        <v>1</v>
      </c>
      <c r="S17">
        <v>1</v>
      </c>
      <c r="T17">
        <f t="shared" si="11"/>
        <v>1</v>
      </c>
      <c r="U17">
        <f>'[1]ECSS_E60-30 EARS'!$F13</f>
        <v>1</v>
      </c>
      <c r="V17">
        <v>1</v>
      </c>
      <c r="W17">
        <f t="shared" si="12"/>
        <v>0</v>
      </c>
      <c r="X17">
        <f t="shared" si="13"/>
        <v>1</v>
      </c>
      <c r="Y17">
        <f>'[1]ECSS_E60-30 EARS'!$D13</f>
        <v>1</v>
      </c>
      <c r="Z17">
        <f>'[1]ECSS_E60-30 EARS'!$G13</f>
        <v>1</v>
      </c>
      <c r="AA17">
        <f>'[1]ECSS_E60-30 EARS'!$H13</f>
        <v>1</v>
      </c>
      <c r="AB17">
        <f>'[1]ECSS_E60-30 EARS'!$I13</f>
        <v>1</v>
      </c>
      <c r="AC17">
        <v>1</v>
      </c>
      <c r="AD17">
        <f>'[1]ECSS_E60-30 EARS'!$J13</f>
        <v>0</v>
      </c>
      <c r="AE17">
        <v>1</v>
      </c>
      <c r="AF17">
        <f t="shared" si="14"/>
        <v>1</v>
      </c>
      <c r="AG17">
        <f>'[1]ECSS_E60-30 EARS'!$K13</f>
        <v>1</v>
      </c>
      <c r="AH17">
        <f t="shared" si="15"/>
        <v>1</v>
      </c>
      <c r="AI17">
        <f>'[1]ECSS_E60-30 EARS'!$L13</f>
        <v>1</v>
      </c>
      <c r="AJ17">
        <v>1</v>
      </c>
      <c r="AK17">
        <f t="shared" si="16"/>
        <v>1</v>
      </c>
      <c r="AL17">
        <v>1</v>
      </c>
      <c r="AM17">
        <f>'[1]ECSS_E60-30 EARS'!$M13</f>
        <v>1</v>
      </c>
      <c r="AN17">
        <v>1</v>
      </c>
      <c r="AO17">
        <f>'[1]ECSS_E60-30 EARS'!$N13</f>
        <v>1</v>
      </c>
      <c r="AP17">
        <v>1</v>
      </c>
      <c r="AQ17">
        <v>1</v>
      </c>
      <c r="AR17">
        <v>1</v>
      </c>
      <c r="AS17">
        <f>'[1]ECSS_E60-30 EARS'!$O13</f>
        <v>1</v>
      </c>
      <c r="AT17">
        <v>1</v>
      </c>
      <c r="AU17">
        <f t="shared" si="17"/>
        <v>76.501538461538487</v>
      </c>
      <c r="AV17">
        <f t="shared" si="18"/>
        <v>5.8184615384615412</v>
      </c>
      <c r="AW17">
        <f t="shared" si="19"/>
        <v>4.990769230769228</v>
      </c>
      <c r="AX17">
        <f t="shared" si="20"/>
        <v>3.5476923076923086</v>
      </c>
      <c r="AY17">
        <v>1</v>
      </c>
      <c r="AZ17">
        <v>1</v>
      </c>
      <c r="BA17">
        <v>1</v>
      </c>
      <c r="BB17">
        <v>1</v>
      </c>
      <c r="BG17">
        <f t="shared" si="3"/>
        <v>76.923076923076934</v>
      </c>
      <c r="BH17" s="10">
        <f t="shared" si="21"/>
        <v>4.5138888888888894E-5</v>
      </c>
    </row>
    <row r="18" spans="1:60" ht="29">
      <c r="A18" s="2">
        <v>13</v>
      </c>
      <c r="B18" s="2" t="s">
        <v>304</v>
      </c>
      <c r="C18" s="2" t="s">
        <v>146</v>
      </c>
      <c r="D18">
        <v>1</v>
      </c>
      <c r="E18">
        <v>1</v>
      </c>
      <c r="F18">
        <f t="shared" si="4"/>
        <v>1</v>
      </c>
      <c r="G18">
        <f t="shared" si="5"/>
        <v>13</v>
      </c>
      <c r="H18">
        <f t="shared" si="6"/>
        <v>13</v>
      </c>
      <c r="I18">
        <f t="shared" si="7"/>
        <v>53</v>
      </c>
      <c r="J18">
        <f>'[1]ECSS_E60-30 EARS'!$C14</f>
        <v>17</v>
      </c>
      <c r="K18">
        <f t="shared" si="8"/>
        <v>1.3076923076923077</v>
      </c>
      <c r="L18">
        <f t="shared" si="9"/>
        <v>52</v>
      </c>
      <c r="M18">
        <f t="shared" si="10"/>
        <v>4</v>
      </c>
      <c r="N18">
        <v>1</v>
      </c>
      <c r="O18">
        <v>1</v>
      </c>
      <c r="P18">
        <v>0</v>
      </c>
      <c r="Q18">
        <v>1</v>
      </c>
      <c r="R18">
        <f>'[1]ECSS_E60-30 EARS'!$E14</f>
        <v>1</v>
      </c>
      <c r="S18">
        <v>1</v>
      </c>
      <c r="T18">
        <f t="shared" si="11"/>
        <v>1</v>
      </c>
      <c r="U18">
        <f>'[1]ECSS_E60-30 EARS'!$F14</f>
        <v>1</v>
      </c>
      <c r="V18">
        <v>1</v>
      </c>
      <c r="W18">
        <f t="shared" si="12"/>
        <v>0</v>
      </c>
      <c r="X18">
        <f t="shared" si="13"/>
        <v>1</v>
      </c>
      <c r="Y18">
        <f>'[1]ECSS_E60-30 EARS'!$D14</f>
        <v>1</v>
      </c>
      <c r="Z18">
        <f>'[1]ECSS_E60-30 EARS'!$G14</f>
        <v>1</v>
      </c>
      <c r="AA18">
        <f>'[1]ECSS_E60-30 EARS'!$H14</f>
        <v>1</v>
      </c>
      <c r="AB18">
        <f>'[1]ECSS_E60-30 EARS'!$I14</f>
        <v>1</v>
      </c>
      <c r="AC18">
        <v>1</v>
      </c>
      <c r="AD18">
        <f>'[1]ECSS_E60-30 EARS'!$J14</f>
        <v>0</v>
      </c>
      <c r="AE18">
        <v>1</v>
      </c>
      <c r="AF18">
        <f t="shared" si="14"/>
        <v>1</v>
      </c>
      <c r="AG18">
        <f>'[1]ECSS_E60-30 EARS'!$K14</f>
        <v>1</v>
      </c>
      <c r="AH18">
        <f t="shared" si="15"/>
        <v>1</v>
      </c>
      <c r="AI18">
        <f>'[1]ECSS_E60-30 EARS'!$L14</f>
        <v>1</v>
      </c>
      <c r="AJ18">
        <v>1</v>
      </c>
      <c r="AK18">
        <f t="shared" si="16"/>
        <v>1</v>
      </c>
      <c r="AL18">
        <v>1</v>
      </c>
      <c r="AM18">
        <f>'[1]ECSS_E60-30 EARS'!$M14</f>
        <v>1</v>
      </c>
      <c r="AN18">
        <v>1</v>
      </c>
      <c r="AO18">
        <f>'[1]ECSS_E60-30 EARS'!$N14</f>
        <v>1</v>
      </c>
      <c r="AP18">
        <v>1</v>
      </c>
      <c r="AQ18">
        <v>1</v>
      </c>
      <c r="AR18">
        <v>1</v>
      </c>
      <c r="AS18">
        <f>'[1]ECSS_E60-30 EARS'!$O14</f>
        <v>1</v>
      </c>
      <c r="AT18">
        <v>1</v>
      </c>
      <c r="AU18">
        <f t="shared" si="17"/>
        <v>83.009230769230797</v>
      </c>
      <c r="AV18">
        <f t="shared" si="18"/>
        <v>4.9107692307692297</v>
      </c>
      <c r="AW18">
        <f t="shared" si="19"/>
        <v>5.4430769230769229</v>
      </c>
      <c r="AX18">
        <f t="shared" si="20"/>
        <v>3.91</v>
      </c>
      <c r="AY18">
        <v>1</v>
      </c>
      <c r="AZ18">
        <v>1</v>
      </c>
      <c r="BA18">
        <v>1</v>
      </c>
      <c r="BB18">
        <v>0</v>
      </c>
      <c r="BG18">
        <f t="shared" si="3"/>
        <v>76.923076923076934</v>
      </c>
      <c r="BH18" s="10">
        <f t="shared" si="21"/>
        <v>4.5138888888888894E-5</v>
      </c>
    </row>
    <row r="19" spans="1:60" ht="72.5">
      <c r="A19" s="2">
        <v>14</v>
      </c>
      <c r="B19" s="2" t="s">
        <v>274</v>
      </c>
      <c r="C19" s="2" t="s">
        <v>146</v>
      </c>
      <c r="D19">
        <v>1</v>
      </c>
      <c r="E19">
        <v>1</v>
      </c>
      <c r="F19">
        <f t="shared" si="4"/>
        <v>1</v>
      </c>
      <c r="G19">
        <f t="shared" si="5"/>
        <v>25</v>
      </c>
      <c r="H19">
        <f t="shared" si="6"/>
        <v>25</v>
      </c>
      <c r="I19">
        <f t="shared" si="7"/>
        <v>128</v>
      </c>
      <c r="J19">
        <f>'[1]ECSS_E60-30 EARS'!$C15</f>
        <v>44</v>
      </c>
      <c r="K19">
        <f t="shared" si="8"/>
        <v>1.76</v>
      </c>
      <c r="L19">
        <f t="shared" si="9"/>
        <v>127</v>
      </c>
      <c r="M19">
        <f t="shared" si="10"/>
        <v>5.08</v>
      </c>
      <c r="N19">
        <v>0</v>
      </c>
      <c r="O19">
        <v>1</v>
      </c>
      <c r="P19">
        <v>1</v>
      </c>
      <c r="Q19" s="19">
        <v>1</v>
      </c>
      <c r="R19">
        <f>'[1]ECSS_E60-30 EARS'!$E15</f>
        <v>0</v>
      </c>
      <c r="S19">
        <v>1</v>
      </c>
      <c r="T19">
        <f t="shared" si="11"/>
        <v>0</v>
      </c>
      <c r="U19">
        <f>'[1]ECSS_E60-30 EARS'!$F15</f>
        <v>1</v>
      </c>
      <c r="V19">
        <v>1</v>
      </c>
      <c r="W19">
        <f t="shared" si="12"/>
        <v>0</v>
      </c>
      <c r="X19">
        <f t="shared" si="13"/>
        <v>1</v>
      </c>
      <c r="Y19">
        <f>'[1]ECSS_E60-30 EARS'!$D15</f>
        <v>0</v>
      </c>
      <c r="Z19">
        <f>'[1]ECSS_E60-30 EARS'!$G15</f>
        <v>1</v>
      </c>
      <c r="AA19">
        <f>'[1]ECSS_E60-30 EARS'!$H15</f>
        <v>1</v>
      </c>
      <c r="AB19">
        <f>'[1]ECSS_E60-30 EARS'!$I15</f>
        <v>1</v>
      </c>
      <c r="AC19">
        <v>1</v>
      </c>
      <c r="AD19">
        <f>'[1]ECSS_E60-30 EARS'!$J15</f>
        <v>1</v>
      </c>
      <c r="AE19">
        <v>1</v>
      </c>
      <c r="AF19">
        <f t="shared" si="14"/>
        <v>1</v>
      </c>
      <c r="AG19">
        <f>'[1]ECSS_E60-30 EARS'!$K15</f>
        <v>1</v>
      </c>
      <c r="AH19">
        <f t="shared" si="15"/>
        <v>1</v>
      </c>
      <c r="AI19">
        <f>'[1]ECSS_E60-30 EARS'!$L15</f>
        <v>0</v>
      </c>
      <c r="AJ19">
        <v>1</v>
      </c>
      <c r="AK19">
        <f t="shared" si="16"/>
        <v>1</v>
      </c>
      <c r="AL19">
        <v>1</v>
      </c>
      <c r="AM19">
        <f>'[1]ECSS_E60-30 EARS'!$M15</f>
        <v>1</v>
      </c>
      <c r="AN19">
        <v>1</v>
      </c>
      <c r="AO19">
        <f>'[1]ECSS_E60-30 EARS'!$N15</f>
        <v>1</v>
      </c>
      <c r="AP19">
        <v>1</v>
      </c>
      <c r="AQ19">
        <v>1</v>
      </c>
      <c r="AR19">
        <v>1</v>
      </c>
      <c r="AS19">
        <f>'[1]ECSS_E60-30 EARS'!$O15</f>
        <v>1</v>
      </c>
      <c r="AT19">
        <v>1</v>
      </c>
      <c r="AU19">
        <f t="shared" si="17"/>
        <v>32.564000000000021</v>
      </c>
      <c r="AV19">
        <f t="shared" si="18"/>
        <v>14.928000000000001</v>
      </c>
      <c r="AW19">
        <f t="shared" si="19"/>
        <v>12.886399999999995</v>
      </c>
      <c r="AX19">
        <f t="shared" si="20"/>
        <v>14.9968</v>
      </c>
      <c r="AY19">
        <v>0</v>
      </c>
      <c r="AZ19">
        <v>1</v>
      </c>
      <c r="BA19">
        <v>1</v>
      </c>
      <c r="BB19">
        <v>7</v>
      </c>
      <c r="BG19">
        <f t="shared" si="3"/>
        <v>40</v>
      </c>
      <c r="BH19" s="10">
        <f t="shared" si="21"/>
        <v>8.6805555555555545E-5</v>
      </c>
    </row>
    <row r="20" spans="1:60" ht="43.5">
      <c r="A20" s="2" t="s">
        <v>305</v>
      </c>
      <c r="B20" s="2" t="s">
        <v>306</v>
      </c>
      <c r="C20" s="2" t="s">
        <v>148</v>
      </c>
      <c r="D20">
        <v>1</v>
      </c>
      <c r="E20">
        <v>1</v>
      </c>
      <c r="F20">
        <f t="shared" si="4"/>
        <v>1</v>
      </c>
      <c r="G20">
        <f t="shared" si="5"/>
        <v>12</v>
      </c>
      <c r="H20">
        <f t="shared" si="6"/>
        <v>12</v>
      </c>
      <c r="I20">
        <f t="shared" si="7"/>
        <v>68</v>
      </c>
      <c r="J20">
        <f>'[1]ECSS_E60-30 EARS'!$C16</f>
        <v>18</v>
      </c>
      <c r="K20">
        <f t="shared" si="8"/>
        <v>1.5</v>
      </c>
      <c r="L20">
        <f t="shared" si="9"/>
        <v>66</v>
      </c>
      <c r="M20">
        <f t="shared" si="10"/>
        <v>5.5</v>
      </c>
      <c r="N20">
        <v>1</v>
      </c>
      <c r="O20">
        <v>1</v>
      </c>
      <c r="P20">
        <v>1</v>
      </c>
      <c r="Q20">
        <v>1</v>
      </c>
      <c r="R20">
        <f>'[1]ECSS_E60-30 EARS'!$E16</f>
        <v>1</v>
      </c>
      <c r="S20">
        <v>1</v>
      </c>
      <c r="T20">
        <f t="shared" si="11"/>
        <v>1</v>
      </c>
      <c r="U20">
        <f>'[1]ECSS_E60-30 EARS'!$F16</f>
        <v>1</v>
      </c>
      <c r="V20">
        <v>1</v>
      </c>
      <c r="W20">
        <f t="shared" si="12"/>
        <v>1</v>
      </c>
      <c r="X20">
        <f t="shared" si="13"/>
        <v>1</v>
      </c>
      <c r="Y20">
        <f>'[1]ECSS_E60-30 EARS'!$D16</f>
        <v>1</v>
      </c>
      <c r="Z20">
        <f>'[1]ECSS_E60-30 EARS'!$G16</f>
        <v>1</v>
      </c>
      <c r="AA20">
        <f>'[1]ECSS_E60-30 EARS'!$H16</f>
        <v>1</v>
      </c>
      <c r="AB20">
        <f>'[1]ECSS_E60-30 EARS'!$I16</f>
        <v>1</v>
      </c>
      <c r="AC20">
        <v>1</v>
      </c>
      <c r="AD20">
        <f>'[1]ECSS_E60-30 EARS'!$J16</f>
        <v>1</v>
      </c>
      <c r="AE20">
        <v>1</v>
      </c>
      <c r="AF20">
        <f t="shared" si="14"/>
        <v>2</v>
      </c>
      <c r="AG20">
        <f>'[1]ECSS_E60-30 EARS'!$K16</f>
        <v>1</v>
      </c>
      <c r="AH20">
        <f t="shared" si="15"/>
        <v>1</v>
      </c>
      <c r="AI20">
        <f>'[1]ECSS_E60-30 EARS'!$L16</f>
        <v>1</v>
      </c>
      <c r="AJ20">
        <v>1</v>
      </c>
      <c r="AK20">
        <f t="shared" si="16"/>
        <v>1</v>
      </c>
      <c r="AL20">
        <v>1</v>
      </c>
      <c r="AM20">
        <f>'[1]ECSS_E60-30 EARS'!$M16</f>
        <v>1</v>
      </c>
      <c r="AN20">
        <v>0</v>
      </c>
      <c r="AO20">
        <f>'[1]ECSS_E60-30 EARS'!$N16</f>
        <v>1</v>
      </c>
      <c r="AP20">
        <v>1</v>
      </c>
      <c r="AQ20">
        <v>1</v>
      </c>
      <c r="AR20">
        <v>0</v>
      </c>
      <c r="AS20">
        <f>'[1]ECSS_E60-30 EARS'!$O16</f>
        <v>1</v>
      </c>
      <c r="AT20">
        <v>1</v>
      </c>
      <c r="AU20">
        <f t="shared" si="17"/>
        <v>67.755000000000024</v>
      </c>
      <c r="AV20">
        <f t="shared" si="18"/>
        <v>6.7900000000000027</v>
      </c>
      <c r="AW20">
        <f t="shared" si="19"/>
        <v>14.073333333333331</v>
      </c>
      <c r="AX20">
        <f t="shared" si="20"/>
        <v>10.475000000000001</v>
      </c>
      <c r="AY20">
        <v>1</v>
      </c>
      <c r="AZ20">
        <v>1</v>
      </c>
      <c r="BA20">
        <v>1</v>
      </c>
      <c r="BB20">
        <v>5</v>
      </c>
      <c r="BG20">
        <f t="shared" si="3"/>
        <v>166.66666666666666</v>
      </c>
      <c r="BH20" s="10">
        <f t="shared" si="21"/>
        <v>4.1666666666666665E-5</v>
      </c>
    </row>
    <row r="21" spans="1:60" ht="43.5">
      <c r="A21" s="2" t="s">
        <v>307</v>
      </c>
      <c r="B21" s="2" t="s">
        <v>308</v>
      </c>
      <c r="C21" s="2" t="s">
        <v>148</v>
      </c>
      <c r="D21">
        <v>1</v>
      </c>
      <c r="E21">
        <v>1</v>
      </c>
      <c r="F21">
        <f t="shared" si="4"/>
        <v>1</v>
      </c>
      <c r="G21">
        <f t="shared" si="5"/>
        <v>13</v>
      </c>
      <c r="H21">
        <f t="shared" si="6"/>
        <v>13</v>
      </c>
      <c r="I21">
        <f t="shared" si="7"/>
        <v>78</v>
      </c>
      <c r="J21">
        <f>'[1]ECSS_E60-30 EARS'!$C17</f>
        <v>24</v>
      </c>
      <c r="K21">
        <f t="shared" si="8"/>
        <v>1.8461538461538463</v>
      </c>
      <c r="L21">
        <f t="shared" si="9"/>
        <v>76</v>
      </c>
      <c r="M21">
        <f t="shared" si="10"/>
        <v>5.8461538461538458</v>
      </c>
      <c r="N21">
        <v>1</v>
      </c>
      <c r="O21">
        <v>1</v>
      </c>
      <c r="P21">
        <v>1</v>
      </c>
      <c r="Q21">
        <v>1</v>
      </c>
      <c r="R21">
        <f>'[1]ECSS_E60-30 EARS'!$E17</f>
        <v>0</v>
      </c>
      <c r="S21">
        <v>1</v>
      </c>
      <c r="T21">
        <f t="shared" si="11"/>
        <v>0</v>
      </c>
      <c r="U21">
        <f>'[1]ECSS_E60-30 EARS'!$F17</f>
        <v>1</v>
      </c>
      <c r="V21">
        <v>1</v>
      </c>
      <c r="W21">
        <f t="shared" si="12"/>
        <v>0</v>
      </c>
      <c r="X21">
        <f t="shared" si="13"/>
        <v>1</v>
      </c>
      <c r="Y21">
        <f>'[1]ECSS_E60-30 EARS'!$D17</f>
        <v>0</v>
      </c>
      <c r="Z21">
        <f>'[1]ECSS_E60-30 EARS'!$G17</f>
        <v>1</v>
      </c>
      <c r="AA21">
        <f>'[1]ECSS_E60-30 EARS'!$H17</f>
        <v>1</v>
      </c>
      <c r="AB21">
        <f>'[1]ECSS_E60-30 EARS'!$I17</f>
        <v>1</v>
      </c>
      <c r="AC21">
        <v>1</v>
      </c>
      <c r="AD21">
        <f>'[1]ECSS_E60-30 EARS'!$J17</f>
        <v>1</v>
      </c>
      <c r="AE21">
        <v>1</v>
      </c>
      <c r="AF21">
        <f t="shared" si="14"/>
        <v>2</v>
      </c>
      <c r="AG21">
        <f>'[1]ECSS_E60-30 EARS'!$K17</f>
        <v>1</v>
      </c>
      <c r="AH21">
        <f t="shared" si="15"/>
        <v>1</v>
      </c>
      <c r="AI21">
        <f>'[1]ECSS_E60-30 EARS'!$L17</f>
        <v>1</v>
      </c>
      <c r="AJ21">
        <v>1</v>
      </c>
      <c r="AK21">
        <f t="shared" si="16"/>
        <v>1</v>
      </c>
      <c r="AL21">
        <v>1</v>
      </c>
      <c r="AM21">
        <f>'[1]ECSS_E60-30 EARS'!$M17</f>
        <v>1</v>
      </c>
      <c r="AN21">
        <v>0</v>
      </c>
      <c r="AO21">
        <f>'[1]ECSS_E60-30 EARS'!$N17</f>
        <v>1</v>
      </c>
      <c r="AP21">
        <v>1</v>
      </c>
      <c r="AQ21">
        <v>1</v>
      </c>
      <c r="AR21">
        <v>0</v>
      </c>
      <c r="AS21">
        <f>'[1]ECSS_E60-30 EARS'!$O17</f>
        <v>1</v>
      </c>
      <c r="AT21">
        <v>1</v>
      </c>
      <c r="AU21">
        <f t="shared" si="17"/>
        <v>37.455384615384638</v>
      </c>
      <c r="AV21">
        <f t="shared" si="18"/>
        <v>11.264615384615386</v>
      </c>
      <c r="AW21">
        <f t="shared" si="19"/>
        <v>16.298461538461535</v>
      </c>
      <c r="AX21">
        <f t="shared" si="20"/>
        <v>12.605384615384615</v>
      </c>
      <c r="AY21">
        <v>1</v>
      </c>
      <c r="AZ21">
        <v>1</v>
      </c>
      <c r="BA21">
        <v>1</v>
      </c>
      <c r="BB21">
        <v>5</v>
      </c>
      <c r="BG21">
        <f t="shared" si="3"/>
        <v>153.84615384615387</v>
      </c>
      <c r="BH21" s="10">
        <f t="shared" si="21"/>
        <v>4.5138888888888894E-5</v>
      </c>
    </row>
    <row r="22" spans="1:60" ht="29">
      <c r="A22" s="2" t="s">
        <v>309</v>
      </c>
      <c r="B22" s="2" t="s">
        <v>310</v>
      </c>
      <c r="C22" s="16" t="s">
        <v>166</v>
      </c>
      <c r="D22">
        <v>1</v>
      </c>
      <c r="E22">
        <v>1</v>
      </c>
      <c r="F22">
        <f t="shared" si="4"/>
        <v>1</v>
      </c>
      <c r="G22">
        <f t="shared" si="5"/>
        <v>12</v>
      </c>
      <c r="H22">
        <f t="shared" si="6"/>
        <v>12</v>
      </c>
      <c r="I22">
        <f t="shared" si="7"/>
        <v>63</v>
      </c>
      <c r="J22">
        <f>'[1]ECSS_E60-30 EARS'!$C18</f>
        <v>20</v>
      </c>
      <c r="K22">
        <f t="shared" si="8"/>
        <v>1.6666666666666667</v>
      </c>
      <c r="L22">
        <f t="shared" si="9"/>
        <v>61</v>
      </c>
      <c r="M22">
        <f t="shared" si="10"/>
        <v>5.083333333333333</v>
      </c>
      <c r="N22">
        <v>1</v>
      </c>
      <c r="O22">
        <v>1</v>
      </c>
      <c r="P22">
        <v>1</v>
      </c>
      <c r="Q22">
        <v>1</v>
      </c>
      <c r="R22">
        <f>'[1]ECSS_E60-30 EARS'!$E18</f>
        <v>1</v>
      </c>
      <c r="S22">
        <v>1</v>
      </c>
      <c r="T22">
        <f t="shared" si="11"/>
        <v>1</v>
      </c>
      <c r="U22">
        <f>'[1]ECSS_E60-30 EARS'!$F18</f>
        <v>1</v>
      </c>
      <c r="V22">
        <v>1</v>
      </c>
      <c r="W22">
        <f t="shared" si="12"/>
        <v>1</v>
      </c>
      <c r="X22">
        <f t="shared" si="13"/>
        <v>1</v>
      </c>
      <c r="Y22">
        <f>'[1]ECSS_E60-30 EARS'!$D18</f>
        <v>0</v>
      </c>
      <c r="Z22">
        <f>'[1]ECSS_E60-30 EARS'!$G18</f>
        <v>1</v>
      </c>
      <c r="AA22">
        <f>'[1]ECSS_E60-30 EARS'!$H18</f>
        <v>1</v>
      </c>
      <c r="AB22">
        <f>'[1]ECSS_E60-30 EARS'!$I18</f>
        <v>1</v>
      </c>
      <c r="AC22">
        <v>1</v>
      </c>
      <c r="AD22">
        <f>'[1]ECSS_E60-30 EARS'!$J18</f>
        <v>1</v>
      </c>
      <c r="AE22">
        <v>1</v>
      </c>
      <c r="AF22">
        <f t="shared" si="14"/>
        <v>2</v>
      </c>
      <c r="AG22">
        <f>'[1]ECSS_E60-30 EARS'!$K18</f>
        <v>1</v>
      </c>
      <c r="AH22">
        <f t="shared" si="15"/>
        <v>1</v>
      </c>
      <c r="AI22">
        <f>'[1]ECSS_E60-30 EARS'!$L18</f>
        <v>1</v>
      </c>
      <c r="AJ22">
        <v>1</v>
      </c>
      <c r="AK22">
        <f t="shared" si="16"/>
        <v>1</v>
      </c>
      <c r="AL22">
        <v>1</v>
      </c>
      <c r="AM22">
        <f>'[1]ECSS_E60-30 EARS'!$M18</f>
        <v>1</v>
      </c>
      <c r="AN22">
        <v>1</v>
      </c>
      <c r="AO22">
        <f>'[1]ECSS_E60-30 EARS'!$N18</f>
        <v>1</v>
      </c>
      <c r="AP22">
        <v>1</v>
      </c>
      <c r="AQ22">
        <v>1</v>
      </c>
      <c r="AR22">
        <v>0</v>
      </c>
      <c r="AS22">
        <f>'[1]ECSS_E60-30 EARS'!$O18</f>
        <v>1</v>
      </c>
      <c r="AT22">
        <v>1</v>
      </c>
      <c r="AU22">
        <f t="shared" si="17"/>
        <v>53.655000000000008</v>
      </c>
      <c r="AV22">
        <f t="shared" si="18"/>
        <v>8.7566666666666677</v>
      </c>
      <c r="AW22">
        <f t="shared" si="19"/>
        <v>11.623333333333335</v>
      </c>
      <c r="AX22">
        <f t="shared" si="20"/>
        <v>8.5124999999999993</v>
      </c>
      <c r="AY22">
        <v>1</v>
      </c>
      <c r="AZ22">
        <v>1</v>
      </c>
      <c r="BA22">
        <v>1</v>
      </c>
      <c r="BB22">
        <v>4</v>
      </c>
      <c r="BG22">
        <f t="shared" si="3"/>
        <v>166.66666666666666</v>
      </c>
      <c r="BH22" s="10">
        <f t="shared" si="21"/>
        <v>4.1666666666666665E-5</v>
      </c>
    </row>
    <row r="23" spans="1:60" ht="43.5">
      <c r="A23" s="2">
        <v>16</v>
      </c>
      <c r="B23" s="2" t="s">
        <v>311</v>
      </c>
      <c r="C23" s="2" t="s">
        <v>146</v>
      </c>
      <c r="D23">
        <v>1</v>
      </c>
      <c r="E23">
        <v>1</v>
      </c>
      <c r="F23">
        <f t="shared" si="4"/>
        <v>1</v>
      </c>
      <c r="G23">
        <f t="shared" si="5"/>
        <v>15</v>
      </c>
      <c r="H23">
        <f t="shared" si="6"/>
        <v>15</v>
      </c>
      <c r="I23">
        <f t="shared" si="7"/>
        <v>71</v>
      </c>
      <c r="J23">
        <f>'[1]ECSS_E60-30 EARS'!$C19</f>
        <v>26</v>
      </c>
      <c r="K23">
        <f t="shared" si="8"/>
        <v>1.7333333333333334</v>
      </c>
      <c r="L23">
        <f t="shared" si="9"/>
        <v>70</v>
      </c>
      <c r="M23">
        <f t="shared" si="10"/>
        <v>4.666666666666667</v>
      </c>
      <c r="N23">
        <v>0</v>
      </c>
      <c r="O23">
        <v>1</v>
      </c>
      <c r="P23">
        <v>1</v>
      </c>
      <c r="Q23">
        <v>0</v>
      </c>
      <c r="R23">
        <f>'[1]ECSS_E60-30 EARS'!$E19</f>
        <v>1</v>
      </c>
      <c r="S23">
        <v>1</v>
      </c>
      <c r="T23">
        <f t="shared" si="11"/>
        <v>0</v>
      </c>
      <c r="U23">
        <f>'[1]ECSS_E60-30 EARS'!$F19</f>
        <v>1</v>
      </c>
      <c r="V23">
        <v>1</v>
      </c>
      <c r="W23">
        <f t="shared" si="12"/>
        <v>0</v>
      </c>
      <c r="X23">
        <f t="shared" si="13"/>
        <v>1</v>
      </c>
      <c r="Y23">
        <f>'[1]ECSS_E60-30 EARS'!$D19</f>
        <v>1</v>
      </c>
      <c r="Z23">
        <f>'[1]ECSS_E60-30 EARS'!$G19</f>
        <v>1</v>
      </c>
      <c r="AA23">
        <f>'[1]ECSS_E60-30 EARS'!$H19</f>
        <v>1</v>
      </c>
      <c r="AB23">
        <f>'[1]ECSS_E60-30 EARS'!$I19</f>
        <v>1</v>
      </c>
      <c r="AC23">
        <v>1</v>
      </c>
      <c r="AD23">
        <f>'[1]ECSS_E60-30 EARS'!$J19</f>
        <v>1</v>
      </c>
      <c r="AE23">
        <v>1</v>
      </c>
      <c r="AF23">
        <f t="shared" si="14"/>
        <v>1</v>
      </c>
      <c r="AG23">
        <f>'[1]ECSS_E60-30 EARS'!$K19</f>
        <v>1</v>
      </c>
      <c r="AH23">
        <f t="shared" si="15"/>
        <v>1</v>
      </c>
      <c r="AI23">
        <f>'[1]ECSS_E60-30 EARS'!$L19</f>
        <v>0</v>
      </c>
      <c r="AJ23">
        <v>1</v>
      </c>
      <c r="AK23">
        <f t="shared" si="16"/>
        <v>1</v>
      </c>
      <c r="AL23">
        <v>1</v>
      </c>
      <c r="AM23">
        <f>'[1]ECSS_E60-30 EARS'!$M19</f>
        <v>1</v>
      </c>
      <c r="AN23">
        <v>1</v>
      </c>
      <c r="AO23">
        <f>'[1]ECSS_E60-30 EARS'!$N19</f>
        <v>1</v>
      </c>
      <c r="AP23">
        <v>1</v>
      </c>
      <c r="AQ23">
        <v>1</v>
      </c>
      <c r="AR23">
        <v>1</v>
      </c>
      <c r="AS23">
        <f>'[1]ECSS_E60-30 EARS'!$O19</f>
        <v>1</v>
      </c>
      <c r="AT23">
        <v>1</v>
      </c>
      <c r="AU23">
        <f t="shared" si="17"/>
        <v>44.970000000000027</v>
      </c>
      <c r="AV23">
        <f t="shared" si="18"/>
        <v>10.713333333333338</v>
      </c>
      <c r="AW23">
        <f t="shared" si="19"/>
        <v>9.6666666666666714</v>
      </c>
      <c r="AX23">
        <f t="shared" si="20"/>
        <v>8.0500000000000007</v>
      </c>
      <c r="AY23">
        <v>0</v>
      </c>
      <c r="AZ23">
        <v>1</v>
      </c>
      <c r="BA23">
        <v>1</v>
      </c>
      <c r="BB23">
        <v>4</v>
      </c>
      <c r="BG23">
        <f t="shared" si="3"/>
        <v>66.666666666666671</v>
      </c>
      <c r="BH23" s="10">
        <f t="shared" si="21"/>
        <v>5.208333333333333E-5</v>
      </c>
    </row>
    <row r="24" spans="1:60" ht="29">
      <c r="A24" s="2">
        <v>17</v>
      </c>
      <c r="B24" s="2" t="s">
        <v>277</v>
      </c>
      <c r="C24" s="2" t="s">
        <v>146</v>
      </c>
      <c r="D24">
        <v>1</v>
      </c>
      <c r="E24">
        <v>1</v>
      </c>
      <c r="F24">
        <f t="shared" si="4"/>
        <v>1</v>
      </c>
      <c r="G24">
        <f t="shared" si="5"/>
        <v>10</v>
      </c>
      <c r="H24">
        <f t="shared" si="6"/>
        <v>10</v>
      </c>
      <c r="I24">
        <f t="shared" si="7"/>
        <v>61</v>
      </c>
      <c r="J24">
        <f>'[1]ECSS_E60-30 EARS'!$C20</f>
        <v>22</v>
      </c>
      <c r="K24">
        <f t="shared" si="8"/>
        <v>2.2000000000000002</v>
      </c>
      <c r="L24">
        <f t="shared" si="9"/>
        <v>58</v>
      </c>
      <c r="M24">
        <f t="shared" si="10"/>
        <v>5.8</v>
      </c>
      <c r="N24">
        <v>0</v>
      </c>
      <c r="O24">
        <v>1</v>
      </c>
      <c r="P24">
        <v>1</v>
      </c>
      <c r="Q24">
        <v>0</v>
      </c>
      <c r="R24">
        <f>'[1]ECSS_E60-30 EARS'!$E20</f>
        <v>1</v>
      </c>
      <c r="S24">
        <v>1</v>
      </c>
      <c r="T24">
        <f t="shared" si="11"/>
        <v>0</v>
      </c>
      <c r="U24">
        <f>'[1]ECSS_E60-30 EARS'!$F20</f>
        <v>1</v>
      </c>
      <c r="V24">
        <v>1</v>
      </c>
      <c r="W24">
        <f t="shared" si="12"/>
        <v>0</v>
      </c>
      <c r="X24">
        <f t="shared" si="13"/>
        <v>1</v>
      </c>
      <c r="Y24">
        <f>'[1]ECSS_E60-30 EARS'!$D20</f>
        <v>1</v>
      </c>
      <c r="Z24">
        <f>'[1]ECSS_E60-30 EARS'!$G20</f>
        <v>1</v>
      </c>
      <c r="AA24">
        <f>'[1]ECSS_E60-30 EARS'!$H20</f>
        <v>1</v>
      </c>
      <c r="AB24">
        <f>'[1]ECSS_E60-30 EARS'!$I20</f>
        <v>1</v>
      </c>
      <c r="AC24">
        <v>1</v>
      </c>
      <c r="AD24">
        <f>'[1]ECSS_E60-30 EARS'!$J20</f>
        <v>1</v>
      </c>
      <c r="AE24">
        <v>1</v>
      </c>
      <c r="AF24">
        <f t="shared" si="14"/>
        <v>3</v>
      </c>
      <c r="AG24">
        <f>'[1]ECSS_E60-30 EARS'!$K20</f>
        <v>1</v>
      </c>
      <c r="AH24">
        <f t="shared" si="15"/>
        <v>1</v>
      </c>
      <c r="AI24">
        <f>'[1]ECSS_E60-30 EARS'!$L20</f>
        <v>1</v>
      </c>
      <c r="AJ24">
        <v>1</v>
      </c>
      <c r="AK24">
        <f t="shared" si="16"/>
        <v>1</v>
      </c>
      <c r="AL24">
        <v>1</v>
      </c>
      <c r="AM24">
        <f>'[1]ECSS_E60-30 EARS'!$M20</f>
        <v>1</v>
      </c>
      <c r="AN24">
        <v>1</v>
      </c>
      <c r="AO24">
        <f>'[1]ECSS_E60-30 EARS'!$N20</f>
        <v>1</v>
      </c>
      <c r="AP24">
        <v>1</v>
      </c>
      <c r="AQ24">
        <v>1</v>
      </c>
      <c r="AR24">
        <v>1</v>
      </c>
      <c r="AS24">
        <f>'[1]ECSS_E60-30 EARS'!$O20</f>
        <v>1</v>
      </c>
      <c r="AT24">
        <v>1</v>
      </c>
      <c r="AU24">
        <f t="shared" si="17"/>
        <v>10.565000000000005</v>
      </c>
      <c r="AV24">
        <f t="shared" si="18"/>
        <v>14.270000000000007</v>
      </c>
      <c r="AW24">
        <f t="shared" si="19"/>
        <v>15.343999999999991</v>
      </c>
      <c r="AX24">
        <f t="shared" si="20"/>
        <v>10.887999999999998</v>
      </c>
      <c r="AY24">
        <v>1</v>
      </c>
      <c r="AZ24">
        <v>1</v>
      </c>
      <c r="BA24">
        <v>1</v>
      </c>
      <c r="BB24">
        <v>4</v>
      </c>
      <c r="BG24">
        <f t="shared" si="3"/>
        <v>300</v>
      </c>
      <c r="BH24" s="10">
        <f t="shared" si="21"/>
        <v>3.4722222222222222E-5</v>
      </c>
    </row>
    <row r="25" spans="1:60" ht="43.5">
      <c r="A25" s="2">
        <v>18</v>
      </c>
      <c r="B25" s="2" t="s">
        <v>312</v>
      </c>
      <c r="C25" s="2" t="s">
        <v>146</v>
      </c>
      <c r="D25">
        <v>1</v>
      </c>
      <c r="E25">
        <v>1</v>
      </c>
      <c r="F25">
        <f t="shared" si="4"/>
        <v>1</v>
      </c>
      <c r="G25">
        <f t="shared" si="5"/>
        <v>16</v>
      </c>
      <c r="H25">
        <f t="shared" si="6"/>
        <v>16</v>
      </c>
      <c r="I25">
        <f t="shared" si="7"/>
        <v>91</v>
      </c>
      <c r="J25">
        <f>'[1]ECSS_E60-30 EARS'!$C21</f>
        <v>27</v>
      </c>
      <c r="K25">
        <f t="shared" si="8"/>
        <v>1.6875</v>
      </c>
      <c r="L25">
        <f t="shared" si="9"/>
        <v>90</v>
      </c>
      <c r="M25">
        <f t="shared" si="10"/>
        <v>5.625</v>
      </c>
      <c r="N25">
        <v>0</v>
      </c>
      <c r="O25">
        <v>1</v>
      </c>
      <c r="P25">
        <v>1</v>
      </c>
      <c r="Q25">
        <v>1</v>
      </c>
      <c r="R25">
        <f>'[1]ECSS_E60-30 EARS'!$E21</f>
        <v>1</v>
      </c>
      <c r="S25">
        <v>1</v>
      </c>
      <c r="T25">
        <f t="shared" si="11"/>
        <v>1</v>
      </c>
      <c r="U25">
        <f>'[1]ECSS_E60-30 EARS'!$F21</f>
        <v>1</v>
      </c>
      <c r="V25">
        <v>1</v>
      </c>
      <c r="W25">
        <f t="shared" si="12"/>
        <v>1</v>
      </c>
      <c r="X25">
        <f t="shared" si="13"/>
        <v>1</v>
      </c>
      <c r="Y25">
        <f>'[1]ECSS_E60-30 EARS'!$D21</f>
        <v>1</v>
      </c>
      <c r="Z25">
        <f>'[1]ECSS_E60-30 EARS'!$G21</f>
        <v>1</v>
      </c>
      <c r="AA25">
        <f>'[1]ECSS_E60-30 EARS'!$H21</f>
        <v>1</v>
      </c>
      <c r="AB25">
        <f>'[1]ECSS_E60-30 EARS'!$I21</f>
        <v>1</v>
      </c>
      <c r="AC25">
        <v>1</v>
      </c>
      <c r="AD25">
        <f>'[1]ECSS_E60-30 EARS'!$J21</f>
        <v>1</v>
      </c>
      <c r="AE25">
        <v>1</v>
      </c>
      <c r="AF25">
        <f t="shared" si="14"/>
        <v>1</v>
      </c>
      <c r="AG25">
        <f>'[1]ECSS_E60-30 EARS'!$K21</f>
        <v>0</v>
      </c>
      <c r="AH25">
        <f t="shared" si="15"/>
        <v>1</v>
      </c>
      <c r="AI25">
        <f>'[1]ECSS_E60-30 EARS'!$L21</f>
        <v>0</v>
      </c>
      <c r="AJ25">
        <v>1</v>
      </c>
      <c r="AK25">
        <f t="shared" si="16"/>
        <v>1</v>
      </c>
      <c r="AL25">
        <v>1</v>
      </c>
      <c r="AM25">
        <f>'[1]ECSS_E60-30 EARS'!$M21</f>
        <v>1</v>
      </c>
      <c r="AN25">
        <v>1</v>
      </c>
      <c r="AO25">
        <f>'[1]ECSS_E60-30 EARS'!$N21</f>
        <v>1</v>
      </c>
      <c r="AP25">
        <v>1</v>
      </c>
      <c r="AQ25">
        <v>1</v>
      </c>
      <c r="AR25">
        <v>1</v>
      </c>
      <c r="AS25">
        <f>'[1]ECSS_E60-30 EARS'!$O21</f>
        <v>1</v>
      </c>
      <c r="AT25">
        <v>1</v>
      </c>
      <c r="AU25">
        <f t="shared" si="17"/>
        <v>47.832500000000024</v>
      </c>
      <c r="AV25">
        <f t="shared" si="18"/>
        <v>10.562500000000004</v>
      </c>
      <c r="AW25">
        <f t="shared" si="19"/>
        <v>15.424999999999994</v>
      </c>
      <c r="AX25">
        <f t="shared" si="20"/>
        <v>13.063749999999999</v>
      </c>
      <c r="AY25">
        <v>1</v>
      </c>
      <c r="AZ25">
        <v>1</v>
      </c>
      <c r="BA25">
        <v>1</v>
      </c>
      <c r="BB25">
        <v>5</v>
      </c>
      <c r="BG25">
        <f t="shared" si="3"/>
        <v>62.5</v>
      </c>
      <c r="BH25" s="10">
        <f t="shared" si="21"/>
        <v>5.5555555555555558E-5</v>
      </c>
    </row>
    <row r="26" spans="1:60" ht="58">
      <c r="A26" s="2">
        <v>19</v>
      </c>
      <c r="B26" s="2" t="s">
        <v>313</v>
      </c>
      <c r="C26" s="2" t="s">
        <v>151</v>
      </c>
      <c r="D26">
        <v>1</v>
      </c>
      <c r="E26">
        <v>1</v>
      </c>
      <c r="F26">
        <f t="shared" si="4"/>
        <v>1</v>
      </c>
      <c r="G26">
        <f t="shared" si="5"/>
        <v>19</v>
      </c>
      <c r="H26">
        <f t="shared" si="6"/>
        <v>19</v>
      </c>
      <c r="I26">
        <f t="shared" si="7"/>
        <v>105</v>
      </c>
      <c r="J26">
        <f>'[1]ECSS_E60-30 EARS'!$C22</f>
        <v>36</v>
      </c>
      <c r="K26">
        <f t="shared" si="8"/>
        <v>1.8947368421052631</v>
      </c>
      <c r="L26">
        <f t="shared" si="9"/>
        <v>103</v>
      </c>
      <c r="M26">
        <f t="shared" si="10"/>
        <v>5.4210526315789478</v>
      </c>
      <c r="N26">
        <v>0</v>
      </c>
      <c r="O26">
        <v>1</v>
      </c>
      <c r="P26">
        <v>0</v>
      </c>
      <c r="Q26">
        <v>1</v>
      </c>
      <c r="R26">
        <f>'[1]ECSS_E60-30 EARS'!$E22</f>
        <v>1</v>
      </c>
      <c r="S26">
        <v>1</v>
      </c>
      <c r="T26">
        <f t="shared" si="11"/>
        <v>1</v>
      </c>
      <c r="U26">
        <f>'[1]ECSS_E60-30 EARS'!$F22</f>
        <v>1</v>
      </c>
      <c r="V26">
        <v>1</v>
      </c>
      <c r="W26">
        <f t="shared" si="12"/>
        <v>0</v>
      </c>
      <c r="X26">
        <f t="shared" si="13"/>
        <v>1</v>
      </c>
      <c r="Y26">
        <f>'[1]ECSS_E60-30 EARS'!$D22</f>
        <v>1</v>
      </c>
      <c r="Z26">
        <f>'[1]ECSS_E60-30 EARS'!$G22</f>
        <v>1</v>
      </c>
      <c r="AA26">
        <f>'[1]ECSS_E60-30 EARS'!$H22</f>
        <v>1</v>
      </c>
      <c r="AB26">
        <f>'[1]ECSS_E60-30 EARS'!$I22</f>
        <v>1</v>
      </c>
      <c r="AC26">
        <v>1</v>
      </c>
      <c r="AD26">
        <f>'[1]ECSS_E60-30 EARS'!$J22</f>
        <v>1</v>
      </c>
      <c r="AE26">
        <v>1</v>
      </c>
      <c r="AF26">
        <f t="shared" si="14"/>
        <v>2</v>
      </c>
      <c r="AG26">
        <f>'[1]ECSS_E60-30 EARS'!$K22</f>
        <v>1</v>
      </c>
      <c r="AH26">
        <f t="shared" si="15"/>
        <v>1</v>
      </c>
      <c r="AI26">
        <f>'[1]ECSS_E60-30 EARS'!$L22</f>
        <v>0</v>
      </c>
      <c r="AJ26">
        <v>1</v>
      </c>
      <c r="AK26">
        <f t="shared" si="16"/>
        <v>1</v>
      </c>
      <c r="AL26">
        <v>0</v>
      </c>
      <c r="AM26">
        <f>'[1]ECSS_E60-30 EARS'!$M22</f>
        <v>1</v>
      </c>
      <c r="AN26">
        <v>1</v>
      </c>
      <c r="AO26">
        <f>'[1]ECSS_E60-30 EARS'!$N22</f>
        <v>1</v>
      </c>
      <c r="AP26">
        <v>1</v>
      </c>
      <c r="AQ26">
        <v>1</v>
      </c>
      <c r="AR26">
        <v>1</v>
      </c>
      <c r="AS26">
        <f>'[1]ECSS_E60-30 EARS'!$O22</f>
        <v>1</v>
      </c>
      <c r="AT26">
        <v>1</v>
      </c>
      <c r="AU26">
        <f t="shared" si="17"/>
        <v>27.255263157894774</v>
      </c>
      <c r="AV26">
        <f t="shared" si="18"/>
        <v>14.177894736842106</v>
      </c>
      <c r="AW26">
        <f t="shared" si="19"/>
        <v>14.517894736842109</v>
      </c>
      <c r="AX26">
        <f t="shared" si="20"/>
        <v>13.603157894736846</v>
      </c>
      <c r="AY26">
        <v>1</v>
      </c>
      <c r="AZ26">
        <v>1</v>
      </c>
      <c r="BA26">
        <v>1</v>
      </c>
      <c r="BB26">
        <v>4</v>
      </c>
      <c r="BG26">
        <f t="shared" si="3"/>
        <v>105.26315789473684</v>
      </c>
      <c r="BH26" s="10">
        <f t="shared" si="21"/>
        <v>6.597222222222223E-5</v>
      </c>
    </row>
    <row r="27" spans="1:60" ht="72.5">
      <c r="A27" s="2">
        <v>20</v>
      </c>
      <c r="B27" s="2" t="s">
        <v>314</v>
      </c>
      <c r="C27" s="2" t="s">
        <v>146</v>
      </c>
      <c r="D27">
        <v>1</v>
      </c>
      <c r="E27">
        <v>1</v>
      </c>
      <c r="F27">
        <f t="shared" si="4"/>
        <v>1</v>
      </c>
      <c r="G27">
        <f t="shared" si="5"/>
        <v>28</v>
      </c>
      <c r="H27">
        <f t="shared" si="6"/>
        <v>28</v>
      </c>
      <c r="I27">
        <f t="shared" si="7"/>
        <v>139</v>
      </c>
      <c r="J27">
        <f>'[1]ECSS_E60-30 EARS'!$C23</f>
        <v>50</v>
      </c>
      <c r="K27">
        <f t="shared" si="8"/>
        <v>1.7857142857142858</v>
      </c>
      <c r="L27">
        <f t="shared" si="9"/>
        <v>137</v>
      </c>
      <c r="M27">
        <f t="shared" si="10"/>
        <v>4.8928571428571432</v>
      </c>
      <c r="N27">
        <v>1</v>
      </c>
      <c r="O27">
        <v>1</v>
      </c>
      <c r="P27">
        <v>0</v>
      </c>
      <c r="Q27">
        <v>1</v>
      </c>
      <c r="R27">
        <f>'[1]ECSS_E60-30 EARS'!$E23</f>
        <v>0</v>
      </c>
      <c r="S27">
        <v>1</v>
      </c>
      <c r="T27">
        <f t="shared" si="11"/>
        <v>0</v>
      </c>
      <c r="U27">
        <f>'[1]ECSS_E60-30 EARS'!$F23</f>
        <v>1</v>
      </c>
      <c r="V27">
        <v>1</v>
      </c>
      <c r="W27">
        <f t="shared" si="12"/>
        <v>0</v>
      </c>
      <c r="X27">
        <f t="shared" si="13"/>
        <v>1</v>
      </c>
      <c r="Y27">
        <f>'[1]ECSS_E60-30 EARS'!$D23</f>
        <v>1</v>
      </c>
      <c r="Z27">
        <f>'[1]ECSS_E60-30 EARS'!$G23</f>
        <v>1</v>
      </c>
      <c r="AA27">
        <f>'[1]ECSS_E60-30 EARS'!$H23</f>
        <v>1</v>
      </c>
      <c r="AB27">
        <f>'[1]ECSS_E60-30 EARS'!$I23</f>
        <v>1</v>
      </c>
      <c r="AC27">
        <v>1</v>
      </c>
      <c r="AD27">
        <f>'[1]ECSS_E60-30 EARS'!$J23</f>
        <v>1</v>
      </c>
      <c r="AE27">
        <v>1</v>
      </c>
      <c r="AF27">
        <f t="shared" si="14"/>
        <v>2</v>
      </c>
      <c r="AG27">
        <f>'[1]ECSS_E60-30 EARS'!$K23</f>
        <v>1</v>
      </c>
      <c r="AH27">
        <f t="shared" si="15"/>
        <v>1</v>
      </c>
      <c r="AI27">
        <f>'[1]ECSS_E60-30 EARS'!$L23</f>
        <v>1</v>
      </c>
      <c r="AJ27">
        <v>0</v>
      </c>
      <c r="AK27">
        <f t="shared" si="16"/>
        <v>1</v>
      </c>
      <c r="AL27">
        <v>1</v>
      </c>
      <c r="AM27">
        <f>'[1]ECSS_E60-30 EARS'!$M23</f>
        <v>0</v>
      </c>
      <c r="AN27">
        <v>1</v>
      </c>
      <c r="AO27">
        <f>'[1]ECSS_E60-30 EARS'!$N23</f>
        <v>0</v>
      </c>
      <c r="AP27">
        <v>1</v>
      </c>
      <c r="AQ27">
        <v>1</v>
      </c>
      <c r="AR27">
        <v>1</v>
      </c>
      <c r="AS27">
        <f>'[1]ECSS_E60-30 EARS'!$O23</f>
        <v>0</v>
      </c>
      <c r="AT27">
        <v>1</v>
      </c>
      <c r="AU27">
        <f t="shared" si="17"/>
        <v>27.343571428571455</v>
      </c>
      <c r="AV27">
        <f t="shared" si="18"/>
        <v>16.401428571428571</v>
      </c>
      <c r="AW27">
        <f t="shared" si="19"/>
        <v>11.912857142857142</v>
      </c>
      <c r="AX27">
        <f t="shared" si="20"/>
        <v>15.615357142857142</v>
      </c>
      <c r="AY27">
        <v>1</v>
      </c>
      <c r="AZ27">
        <v>1</v>
      </c>
      <c r="BA27">
        <v>1</v>
      </c>
      <c r="BB27">
        <v>7</v>
      </c>
      <c r="BG27">
        <f t="shared" si="3"/>
        <v>71.428571428571431</v>
      </c>
      <c r="BH27" s="10">
        <f t="shared" si="21"/>
        <v>9.722222222222223E-5</v>
      </c>
    </row>
    <row r="28" spans="1:60" ht="43.5">
      <c r="A28" s="2">
        <v>21</v>
      </c>
      <c r="B28" s="2" t="s">
        <v>281</v>
      </c>
      <c r="C28" s="2" t="s">
        <v>146</v>
      </c>
      <c r="D28">
        <v>1</v>
      </c>
      <c r="E28">
        <v>1</v>
      </c>
      <c r="F28">
        <f t="shared" si="4"/>
        <v>1</v>
      </c>
      <c r="G28">
        <f t="shared" si="5"/>
        <v>16</v>
      </c>
      <c r="H28">
        <f t="shared" si="6"/>
        <v>16</v>
      </c>
      <c r="I28">
        <f t="shared" si="7"/>
        <v>91</v>
      </c>
      <c r="J28">
        <f>'[1]ECSS_E60-30 EARS'!$C24</f>
        <v>31</v>
      </c>
      <c r="K28">
        <f t="shared" si="8"/>
        <v>1.9375</v>
      </c>
      <c r="L28">
        <f t="shared" si="9"/>
        <v>89</v>
      </c>
      <c r="M28">
        <f t="shared" si="10"/>
        <v>5.5625</v>
      </c>
      <c r="N28">
        <v>1</v>
      </c>
      <c r="O28">
        <v>1</v>
      </c>
      <c r="P28">
        <v>1</v>
      </c>
      <c r="Q28">
        <v>0</v>
      </c>
      <c r="R28">
        <f>'[1]ECSS_E60-30 EARS'!$E24</f>
        <v>0</v>
      </c>
      <c r="S28">
        <v>1</v>
      </c>
      <c r="T28">
        <f t="shared" si="11"/>
        <v>0</v>
      </c>
      <c r="U28">
        <f>'[1]ECSS_E60-30 EARS'!$F24</f>
        <v>1</v>
      </c>
      <c r="V28">
        <v>1</v>
      </c>
      <c r="W28">
        <f t="shared" si="12"/>
        <v>0</v>
      </c>
      <c r="X28">
        <f t="shared" si="13"/>
        <v>1</v>
      </c>
      <c r="Y28">
        <f>'[1]ECSS_E60-30 EARS'!$D24</f>
        <v>1</v>
      </c>
      <c r="Z28">
        <f>'[1]ECSS_E60-30 EARS'!$G24</f>
        <v>1</v>
      </c>
      <c r="AA28">
        <f>'[1]ECSS_E60-30 EARS'!$H24</f>
        <v>1</v>
      </c>
      <c r="AB28">
        <f>'[1]ECSS_E60-30 EARS'!$I24</f>
        <v>1</v>
      </c>
      <c r="AC28">
        <v>1</v>
      </c>
      <c r="AD28">
        <f>'[1]ECSS_E60-30 EARS'!$J24</f>
        <v>1</v>
      </c>
      <c r="AE28">
        <v>1</v>
      </c>
      <c r="AF28">
        <f t="shared" si="14"/>
        <v>2</v>
      </c>
      <c r="AG28">
        <f>'[1]ECSS_E60-30 EARS'!$K24</f>
        <v>1</v>
      </c>
      <c r="AH28">
        <f t="shared" si="15"/>
        <v>1</v>
      </c>
      <c r="AI28">
        <f>'[1]ECSS_E60-30 EARS'!$L24</f>
        <v>0</v>
      </c>
      <c r="AJ28">
        <v>1</v>
      </c>
      <c r="AK28">
        <f t="shared" si="16"/>
        <v>1</v>
      </c>
      <c r="AL28">
        <v>0</v>
      </c>
      <c r="AM28">
        <f>'[1]ECSS_E60-30 EARS'!$M24</f>
        <v>1</v>
      </c>
      <c r="AN28">
        <v>1</v>
      </c>
      <c r="AO28">
        <f>'[1]ECSS_E60-30 EARS'!$N24</f>
        <v>1</v>
      </c>
      <c r="AP28">
        <v>1</v>
      </c>
      <c r="AQ28">
        <v>1</v>
      </c>
      <c r="AR28">
        <v>1</v>
      </c>
      <c r="AS28">
        <f>'[1]ECSS_E60-30 EARS'!$O24</f>
        <v>1</v>
      </c>
      <c r="AT28">
        <v>1</v>
      </c>
      <c r="AU28">
        <f t="shared" si="17"/>
        <v>26.682500000000015</v>
      </c>
      <c r="AV28">
        <f t="shared" si="18"/>
        <v>13.512499999999999</v>
      </c>
      <c r="AW28">
        <f t="shared" si="19"/>
        <v>15.057500000000001</v>
      </c>
      <c r="AX28">
        <f t="shared" si="20"/>
        <v>12.769375000000004</v>
      </c>
      <c r="AY28">
        <v>0</v>
      </c>
      <c r="AZ28">
        <v>1</v>
      </c>
      <c r="BA28">
        <v>1</v>
      </c>
      <c r="BB28">
        <v>4</v>
      </c>
      <c r="BG28">
        <f t="shared" si="3"/>
        <v>125</v>
      </c>
      <c r="BH28" s="10">
        <f t="shared" si="21"/>
        <v>5.5555555555555558E-5</v>
      </c>
    </row>
    <row r="29" spans="1:60" ht="43.5">
      <c r="A29" s="2">
        <v>22</v>
      </c>
      <c r="B29" s="2" t="s">
        <v>282</v>
      </c>
      <c r="C29" s="2" t="s">
        <v>146</v>
      </c>
      <c r="D29">
        <v>1</v>
      </c>
      <c r="E29">
        <v>1</v>
      </c>
      <c r="F29">
        <f t="shared" si="4"/>
        <v>1</v>
      </c>
      <c r="G29">
        <f t="shared" si="5"/>
        <v>12</v>
      </c>
      <c r="H29">
        <f t="shared" si="6"/>
        <v>12</v>
      </c>
      <c r="I29">
        <f t="shared" si="7"/>
        <v>70</v>
      </c>
      <c r="J29">
        <f>'[1]ECSS_E60-30 EARS'!$C25</f>
        <v>19</v>
      </c>
      <c r="K29">
        <f t="shared" si="8"/>
        <v>1.5833333333333333</v>
      </c>
      <c r="L29">
        <f t="shared" si="9"/>
        <v>69</v>
      </c>
      <c r="M29">
        <f t="shared" si="10"/>
        <v>5.75</v>
      </c>
      <c r="N29">
        <v>0</v>
      </c>
      <c r="O29">
        <v>1</v>
      </c>
      <c r="P29">
        <v>1</v>
      </c>
      <c r="Q29">
        <v>0</v>
      </c>
      <c r="R29">
        <f>'[1]ECSS_E60-30 EARS'!$E25</f>
        <v>0</v>
      </c>
      <c r="S29">
        <v>1</v>
      </c>
      <c r="T29">
        <f t="shared" si="11"/>
        <v>0</v>
      </c>
      <c r="U29">
        <f>'[1]ECSS_E60-30 EARS'!$F25</f>
        <v>1</v>
      </c>
      <c r="V29">
        <v>1</v>
      </c>
      <c r="W29">
        <f t="shared" si="12"/>
        <v>0</v>
      </c>
      <c r="X29">
        <f t="shared" si="13"/>
        <v>1</v>
      </c>
      <c r="Y29">
        <f>'[1]ECSS_E60-30 EARS'!$D25</f>
        <v>1</v>
      </c>
      <c r="Z29">
        <f>'[1]ECSS_E60-30 EARS'!$G25</f>
        <v>1</v>
      </c>
      <c r="AA29">
        <f>'[1]ECSS_E60-30 EARS'!$H25</f>
        <v>1</v>
      </c>
      <c r="AB29">
        <f>'[1]ECSS_E60-30 EARS'!$I25</f>
        <v>1</v>
      </c>
      <c r="AC29">
        <v>1</v>
      </c>
      <c r="AD29">
        <f>'[1]ECSS_E60-30 EARS'!$J25</f>
        <v>1</v>
      </c>
      <c r="AE29">
        <v>1</v>
      </c>
      <c r="AF29">
        <f t="shared" si="14"/>
        <v>1</v>
      </c>
      <c r="AG29">
        <f>'[1]ECSS_E60-30 EARS'!$K25</f>
        <v>1</v>
      </c>
      <c r="AH29">
        <f t="shared" si="15"/>
        <v>1</v>
      </c>
      <c r="AI29">
        <f>'[1]ECSS_E60-30 EARS'!$L25</f>
        <v>0</v>
      </c>
      <c r="AJ29">
        <v>1</v>
      </c>
      <c r="AK29">
        <f t="shared" si="16"/>
        <v>1</v>
      </c>
      <c r="AL29">
        <v>1</v>
      </c>
      <c r="AM29">
        <f>'[1]ECSS_E60-30 EARS'!$M25</f>
        <v>1</v>
      </c>
      <c r="AN29">
        <v>1</v>
      </c>
      <c r="AO29">
        <f>'[1]ECSS_E60-30 EARS'!$N25</f>
        <v>1</v>
      </c>
      <c r="AP29">
        <v>1</v>
      </c>
      <c r="AQ29">
        <v>1</v>
      </c>
      <c r="AR29">
        <v>1</v>
      </c>
      <c r="AS29">
        <f>'[1]ECSS_E60-30 EARS'!$O25</f>
        <v>1</v>
      </c>
      <c r="AT29">
        <v>1</v>
      </c>
      <c r="AU29">
        <f t="shared" si="17"/>
        <v>60.70500000000002</v>
      </c>
      <c r="AV29">
        <f t="shared" si="18"/>
        <v>7.7733333333333334</v>
      </c>
      <c r="AW29">
        <f t="shared" si="19"/>
        <v>15.543333333333337</v>
      </c>
      <c r="AX29">
        <f t="shared" si="20"/>
        <v>11.652499999999996</v>
      </c>
      <c r="AY29">
        <v>1</v>
      </c>
      <c r="AZ29">
        <v>1</v>
      </c>
      <c r="BA29">
        <v>1</v>
      </c>
      <c r="BB29">
        <v>4</v>
      </c>
      <c r="BG29">
        <f t="shared" si="3"/>
        <v>83.333333333333329</v>
      </c>
      <c r="BH29" s="10">
        <f t="shared" si="21"/>
        <v>4.1666666666666665E-5</v>
      </c>
    </row>
    <row r="30" spans="1:60" ht="43.5">
      <c r="A30" s="2">
        <v>23</v>
      </c>
      <c r="B30" s="2" t="s">
        <v>283</v>
      </c>
      <c r="C30" s="2" t="s">
        <v>146</v>
      </c>
      <c r="D30">
        <v>1</v>
      </c>
      <c r="E30">
        <v>1</v>
      </c>
      <c r="F30">
        <f t="shared" si="4"/>
        <v>1</v>
      </c>
      <c r="G30">
        <f t="shared" si="5"/>
        <v>17</v>
      </c>
      <c r="H30">
        <f t="shared" si="6"/>
        <v>17</v>
      </c>
      <c r="I30">
        <f t="shared" si="7"/>
        <v>94</v>
      </c>
      <c r="J30">
        <f>'[1]ECSS_E60-30 EARS'!$C26</f>
        <v>32</v>
      </c>
      <c r="K30">
        <f t="shared" si="8"/>
        <v>1.8823529411764706</v>
      </c>
      <c r="L30">
        <f t="shared" si="9"/>
        <v>93</v>
      </c>
      <c r="M30">
        <f t="shared" si="10"/>
        <v>5.4705882352941178</v>
      </c>
      <c r="N30">
        <v>0</v>
      </c>
      <c r="O30">
        <v>1</v>
      </c>
      <c r="P30">
        <v>1</v>
      </c>
      <c r="Q30">
        <v>0</v>
      </c>
      <c r="R30">
        <f>'[1]ECSS_E60-30 EARS'!$E26</f>
        <v>0</v>
      </c>
      <c r="S30">
        <v>1</v>
      </c>
      <c r="T30">
        <f t="shared" si="11"/>
        <v>0</v>
      </c>
      <c r="U30">
        <f>'[1]ECSS_E60-30 EARS'!$F26</f>
        <v>1</v>
      </c>
      <c r="V30">
        <v>1</v>
      </c>
      <c r="W30">
        <f t="shared" si="12"/>
        <v>0</v>
      </c>
      <c r="X30">
        <f t="shared" si="13"/>
        <v>1</v>
      </c>
      <c r="Y30">
        <f>'[1]ECSS_E60-30 EARS'!$D26</f>
        <v>1</v>
      </c>
      <c r="Z30">
        <f>'[1]ECSS_E60-30 EARS'!$G26</f>
        <v>1</v>
      </c>
      <c r="AA30">
        <f>'[1]ECSS_E60-30 EARS'!$H26</f>
        <v>1</v>
      </c>
      <c r="AB30">
        <f>'[1]ECSS_E60-30 EARS'!$I26</f>
        <v>1</v>
      </c>
      <c r="AC30">
        <v>1</v>
      </c>
      <c r="AD30">
        <f>'[1]ECSS_E60-30 EARS'!$J26</f>
        <v>1</v>
      </c>
      <c r="AE30">
        <v>1</v>
      </c>
      <c r="AF30">
        <f t="shared" si="14"/>
        <v>1</v>
      </c>
      <c r="AG30">
        <f>'[1]ECSS_E60-30 EARS'!$K26</f>
        <v>1</v>
      </c>
      <c r="AH30">
        <f t="shared" si="15"/>
        <v>1</v>
      </c>
      <c r="AI30">
        <f>'[1]ECSS_E60-30 EARS'!$L26</f>
        <v>1</v>
      </c>
      <c r="AJ30">
        <v>0</v>
      </c>
      <c r="AK30">
        <f t="shared" si="16"/>
        <v>1</v>
      </c>
      <c r="AL30">
        <v>1</v>
      </c>
      <c r="AM30">
        <f>'[1]ECSS_E60-30 EARS'!$M26</f>
        <v>1</v>
      </c>
      <c r="AN30">
        <v>1</v>
      </c>
      <c r="AO30">
        <f>'[1]ECSS_E60-30 EARS'!$N26</f>
        <v>1</v>
      </c>
      <c r="AP30">
        <v>1</v>
      </c>
      <c r="AQ30">
        <v>1</v>
      </c>
      <c r="AR30">
        <v>1</v>
      </c>
      <c r="AS30">
        <f>'[1]ECSS_E60-30 EARS'!$O26</f>
        <v>1</v>
      </c>
      <c r="AT30">
        <v>1</v>
      </c>
      <c r="AU30">
        <f t="shared" si="17"/>
        <v>30.332941176470623</v>
      </c>
      <c r="AV30">
        <f t="shared" si="18"/>
        <v>13.251764705882355</v>
      </c>
      <c r="AW30">
        <f t="shared" si="19"/>
        <v>14.625882352941172</v>
      </c>
      <c r="AX30">
        <f t="shared" si="20"/>
        <v>12.836470588235294</v>
      </c>
      <c r="AY30">
        <v>1</v>
      </c>
      <c r="AZ30">
        <v>1</v>
      </c>
      <c r="BA30">
        <v>1</v>
      </c>
      <c r="BB30">
        <v>5</v>
      </c>
      <c r="BG30">
        <f t="shared" si="3"/>
        <v>58.823529411764703</v>
      </c>
      <c r="BH30" s="10">
        <f t="shared" si="21"/>
        <v>5.902777777777778E-5</v>
      </c>
    </row>
    <row r="31" spans="1:60" ht="43.5">
      <c r="A31" s="2">
        <v>24</v>
      </c>
      <c r="B31" s="2" t="s">
        <v>315</v>
      </c>
      <c r="C31" s="2" t="s">
        <v>146</v>
      </c>
      <c r="D31">
        <v>1</v>
      </c>
      <c r="E31">
        <v>1</v>
      </c>
      <c r="F31">
        <f t="shared" si="4"/>
        <v>1</v>
      </c>
      <c r="G31">
        <f t="shared" si="5"/>
        <v>43</v>
      </c>
      <c r="H31">
        <f t="shared" si="6"/>
        <v>43</v>
      </c>
      <c r="I31">
        <f t="shared" si="7"/>
        <v>87</v>
      </c>
      <c r="J31">
        <f>'[1]ECSS_E60-30 EARS'!$C27</f>
        <v>21</v>
      </c>
      <c r="K31">
        <f t="shared" si="8"/>
        <v>0.48837209302325579</v>
      </c>
      <c r="L31">
        <f t="shared" si="9"/>
        <v>75</v>
      </c>
      <c r="M31">
        <f t="shared" si="10"/>
        <v>1.7441860465116279</v>
      </c>
      <c r="N31">
        <v>0</v>
      </c>
      <c r="O31">
        <v>1</v>
      </c>
      <c r="P31">
        <v>0</v>
      </c>
      <c r="Q31">
        <v>1</v>
      </c>
      <c r="R31">
        <f>'[1]ECSS_E60-30 EARS'!$E27</f>
        <v>0</v>
      </c>
      <c r="S31">
        <v>1</v>
      </c>
      <c r="T31">
        <f t="shared" si="11"/>
        <v>0</v>
      </c>
      <c r="U31">
        <f>'[1]ECSS_E60-30 EARS'!$F27</f>
        <v>1</v>
      </c>
      <c r="V31">
        <v>1</v>
      </c>
      <c r="W31">
        <f t="shared" si="12"/>
        <v>0</v>
      </c>
      <c r="X31">
        <f t="shared" si="13"/>
        <v>1</v>
      </c>
      <c r="Y31">
        <f>'[1]ECSS_E60-30 EARS'!$D27</f>
        <v>1</v>
      </c>
      <c r="Z31">
        <f>'[1]ECSS_E60-30 EARS'!$G27</f>
        <v>0</v>
      </c>
      <c r="AA31">
        <f>'[1]ECSS_E60-30 EARS'!$H27</f>
        <v>1</v>
      </c>
      <c r="AB31">
        <f>'[1]ECSS_E60-30 EARS'!$I27</f>
        <v>1</v>
      </c>
      <c r="AC31">
        <v>1</v>
      </c>
      <c r="AD31">
        <f>'[1]ECSS_E60-30 EARS'!$J27</f>
        <v>1</v>
      </c>
      <c r="AE31">
        <v>1</v>
      </c>
      <c r="AF31">
        <f t="shared" si="14"/>
        <v>9</v>
      </c>
      <c r="AG31">
        <f>'[1]ECSS_E60-30 EARS'!$K27</f>
        <v>1</v>
      </c>
      <c r="AH31">
        <f t="shared" si="15"/>
        <v>1</v>
      </c>
      <c r="AI31">
        <f>'[1]ECSS_E60-30 EARS'!$L27</f>
        <v>1</v>
      </c>
      <c r="AJ31">
        <v>1</v>
      </c>
      <c r="AK31">
        <f t="shared" si="16"/>
        <v>0</v>
      </c>
      <c r="AL31">
        <v>1</v>
      </c>
      <c r="AM31">
        <f>'[1]ECSS_E60-30 EARS'!$M27</f>
        <v>0</v>
      </c>
      <c r="AN31">
        <v>0</v>
      </c>
      <c r="AO31">
        <f>'[1]ECSS_E60-30 EARS'!$N27</f>
        <v>1</v>
      </c>
      <c r="AP31">
        <v>1</v>
      </c>
      <c r="AQ31">
        <v>1</v>
      </c>
      <c r="AR31">
        <v>0</v>
      </c>
      <c r="AS31">
        <f>'[1]ECSS_E60-30 EARS'!$O27</f>
        <v>1</v>
      </c>
      <c r="AT31">
        <v>1</v>
      </c>
      <c r="AU31">
        <f t="shared" si="17"/>
        <v>121.87372093023258</v>
      </c>
      <c r="AV31">
        <f t="shared" si="18"/>
        <v>6.9427906976744183</v>
      </c>
      <c r="AW31">
        <f t="shared" si="19"/>
        <v>-6.2325581395348859</v>
      </c>
      <c r="AX31">
        <f t="shared" si="20"/>
        <v>8.2851162790697686</v>
      </c>
      <c r="AY31">
        <v>1</v>
      </c>
      <c r="AZ31">
        <v>1</v>
      </c>
      <c r="BA31">
        <v>1</v>
      </c>
      <c r="BB31">
        <v>3</v>
      </c>
      <c r="BG31">
        <f t="shared" si="3"/>
        <v>209.30232558139537</v>
      </c>
      <c r="BH31" s="10">
        <f t="shared" si="21"/>
        <v>1.4930555555555557E-4</v>
      </c>
    </row>
    <row r="32" spans="1:60" ht="72.5">
      <c r="A32" s="2">
        <v>25</v>
      </c>
      <c r="B32" s="2" t="s">
        <v>316</v>
      </c>
      <c r="C32" s="2" t="s">
        <v>146</v>
      </c>
      <c r="D32">
        <v>1</v>
      </c>
      <c r="E32">
        <v>1</v>
      </c>
      <c r="F32">
        <f t="shared" si="4"/>
        <v>1</v>
      </c>
      <c r="G32">
        <f t="shared" si="5"/>
        <v>54</v>
      </c>
      <c r="H32">
        <f t="shared" si="6"/>
        <v>54</v>
      </c>
      <c r="I32">
        <f t="shared" si="7"/>
        <v>120</v>
      </c>
      <c r="J32">
        <f>'[1]ECSS_E60-30 EARS'!$C28</f>
        <v>28</v>
      </c>
      <c r="K32">
        <f t="shared" si="8"/>
        <v>0.51851851851851849</v>
      </c>
      <c r="L32">
        <f t="shared" si="9"/>
        <v>111</v>
      </c>
      <c r="M32">
        <f t="shared" si="10"/>
        <v>2.0555555555555554</v>
      </c>
      <c r="N32">
        <v>0</v>
      </c>
      <c r="O32">
        <v>1</v>
      </c>
      <c r="P32">
        <v>0</v>
      </c>
      <c r="Q32">
        <v>1</v>
      </c>
      <c r="R32">
        <f>'[1]ECSS_E60-30 EARS'!$E28</f>
        <v>0</v>
      </c>
      <c r="S32">
        <v>1</v>
      </c>
      <c r="T32">
        <f t="shared" si="11"/>
        <v>0</v>
      </c>
      <c r="U32">
        <f>'[1]ECSS_E60-30 EARS'!$F28</f>
        <v>1</v>
      </c>
      <c r="V32">
        <v>1</v>
      </c>
      <c r="W32">
        <f t="shared" si="12"/>
        <v>0</v>
      </c>
      <c r="X32">
        <f t="shared" si="13"/>
        <v>1</v>
      </c>
      <c r="Y32">
        <f>'[1]ECSS_E60-30 EARS'!$D28</f>
        <v>1</v>
      </c>
      <c r="Z32">
        <f>'[1]ECSS_E60-30 EARS'!$G28</f>
        <v>1</v>
      </c>
      <c r="AA32">
        <f>'[1]ECSS_E60-30 EARS'!$H28</f>
        <v>1</v>
      </c>
      <c r="AB32">
        <f>'[1]ECSS_E60-30 EARS'!$I28</f>
        <v>1</v>
      </c>
      <c r="AC32">
        <v>1</v>
      </c>
      <c r="AD32">
        <f>'[1]ECSS_E60-30 EARS'!$J28</f>
        <v>1</v>
      </c>
      <c r="AE32">
        <v>1</v>
      </c>
      <c r="AF32">
        <f t="shared" si="14"/>
        <v>7</v>
      </c>
      <c r="AG32">
        <f>'[1]ECSS_E60-30 EARS'!$K28</f>
        <v>1</v>
      </c>
      <c r="AH32">
        <f t="shared" si="15"/>
        <v>1</v>
      </c>
      <c r="AI32">
        <f>'[1]ECSS_E60-30 EARS'!$L28</f>
        <v>0</v>
      </c>
      <c r="AJ32">
        <v>1</v>
      </c>
      <c r="AK32">
        <f t="shared" si="16"/>
        <v>1</v>
      </c>
      <c r="AL32">
        <v>1</v>
      </c>
      <c r="AM32">
        <f>'[1]ECSS_E60-30 EARS'!$M28</f>
        <v>0</v>
      </c>
      <c r="AN32">
        <v>0</v>
      </c>
      <c r="AO32">
        <f>'[1]ECSS_E60-30 EARS'!$N28</f>
        <v>1</v>
      </c>
      <c r="AP32">
        <v>1</v>
      </c>
      <c r="AQ32">
        <v>1</v>
      </c>
      <c r="AR32">
        <v>0</v>
      </c>
      <c r="AS32">
        <f>'[1]ECSS_E60-30 EARS'!$O28</f>
        <v>1</v>
      </c>
      <c r="AT32">
        <v>1</v>
      </c>
      <c r="AU32">
        <f t="shared" si="17"/>
        <v>108.15833333333336</v>
      </c>
      <c r="AV32">
        <f t="shared" si="18"/>
        <v>11.588518518518523</v>
      </c>
      <c r="AW32">
        <f t="shared" si="19"/>
        <v>-4.2614814814814839</v>
      </c>
      <c r="AX32">
        <f t="shared" si="20"/>
        <v>15.251666666666665</v>
      </c>
      <c r="AY32">
        <v>1</v>
      </c>
      <c r="AZ32">
        <v>1</v>
      </c>
      <c r="BA32">
        <v>1</v>
      </c>
      <c r="BB32">
        <v>3</v>
      </c>
      <c r="BG32">
        <f t="shared" si="3"/>
        <v>129.62962962962962</v>
      </c>
      <c r="BH32" s="10">
        <f t="shared" si="21"/>
        <v>1.8750000000000003E-4</v>
      </c>
    </row>
    <row r="33" spans="1:60" ht="72.5">
      <c r="A33" s="2">
        <v>26</v>
      </c>
      <c r="B33" s="2" t="s">
        <v>286</v>
      </c>
      <c r="C33" s="2" t="s">
        <v>146</v>
      </c>
      <c r="D33">
        <v>1</v>
      </c>
      <c r="E33">
        <v>1</v>
      </c>
      <c r="F33">
        <f t="shared" si="4"/>
        <v>1</v>
      </c>
      <c r="G33">
        <f t="shared" si="5"/>
        <v>23</v>
      </c>
      <c r="H33">
        <f t="shared" si="6"/>
        <v>23</v>
      </c>
      <c r="I33">
        <f t="shared" si="7"/>
        <v>138</v>
      </c>
      <c r="J33">
        <f>'[1]ECSS_E60-30 EARS'!$C29</f>
        <v>50</v>
      </c>
      <c r="K33">
        <f t="shared" si="8"/>
        <v>2.1739130434782608</v>
      </c>
      <c r="L33">
        <f t="shared" si="9"/>
        <v>135</v>
      </c>
      <c r="M33">
        <f t="shared" si="10"/>
        <v>5.8695652173913047</v>
      </c>
      <c r="N33">
        <v>0</v>
      </c>
      <c r="O33">
        <v>1</v>
      </c>
      <c r="P33">
        <v>1</v>
      </c>
      <c r="Q33">
        <v>0</v>
      </c>
      <c r="R33">
        <f>'[1]ECSS_E60-30 EARS'!$E29</f>
        <v>0</v>
      </c>
      <c r="S33">
        <v>1</v>
      </c>
      <c r="T33">
        <f t="shared" si="11"/>
        <v>0</v>
      </c>
      <c r="U33">
        <f>'[1]ECSS_E60-30 EARS'!$F29</f>
        <v>1</v>
      </c>
      <c r="V33">
        <v>1</v>
      </c>
      <c r="W33">
        <f t="shared" si="12"/>
        <v>0</v>
      </c>
      <c r="X33">
        <f t="shared" si="13"/>
        <v>1</v>
      </c>
      <c r="Y33">
        <f>'[1]ECSS_E60-30 EARS'!$D29</f>
        <v>1</v>
      </c>
      <c r="Z33">
        <f>'[1]ECSS_E60-30 EARS'!$G29</f>
        <v>1</v>
      </c>
      <c r="AA33">
        <f>'[1]ECSS_E60-30 EARS'!$H29</f>
        <v>1</v>
      </c>
      <c r="AB33">
        <f>'[1]ECSS_E60-30 EARS'!$I29</f>
        <v>1</v>
      </c>
      <c r="AC33">
        <v>1</v>
      </c>
      <c r="AD33">
        <f>'[1]ECSS_E60-30 EARS'!$J29</f>
        <v>1</v>
      </c>
      <c r="AE33">
        <v>1</v>
      </c>
      <c r="AF33">
        <f t="shared" si="14"/>
        <v>3</v>
      </c>
      <c r="AG33">
        <f>'[1]ECSS_E60-30 EARS'!$K29</f>
        <v>1</v>
      </c>
      <c r="AH33">
        <f t="shared" si="15"/>
        <v>1</v>
      </c>
      <c r="AI33">
        <f>'[1]ECSS_E60-30 EARS'!$L29</f>
        <v>0</v>
      </c>
      <c r="AJ33">
        <v>1</v>
      </c>
      <c r="AK33">
        <f t="shared" si="16"/>
        <v>1</v>
      </c>
      <c r="AL33">
        <v>1</v>
      </c>
      <c r="AM33">
        <f>'[1]ECSS_E60-30 EARS'!$M29</f>
        <v>1</v>
      </c>
      <c r="AN33">
        <v>1</v>
      </c>
      <c r="AO33">
        <f>'[1]ECSS_E60-30 EARS'!$N29</f>
        <v>1</v>
      </c>
      <c r="AP33">
        <v>1</v>
      </c>
      <c r="AQ33">
        <v>1</v>
      </c>
      <c r="AR33">
        <v>1</v>
      </c>
      <c r="AS33">
        <f>'[1]ECSS_E60-30 EARS'!$O29</f>
        <v>1</v>
      </c>
      <c r="AT33">
        <v>1</v>
      </c>
      <c r="AU33">
        <f t="shared" si="17"/>
        <v>-0.42304347826083699</v>
      </c>
      <c r="AV33">
        <f t="shared" si="18"/>
        <v>19.032173913043476</v>
      </c>
      <c r="AW33">
        <f t="shared" si="19"/>
        <v>17.42608695652174</v>
      </c>
      <c r="AX33">
        <f t="shared" si="20"/>
        <v>17.71565217391305</v>
      </c>
      <c r="AY33">
        <v>0</v>
      </c>
      <c r="AZ33">
        <v>1</v>
      </c>
      <c r="BA33">
        <v>1</v>
      </c>
      <c r="BB33">
        <v>5</v>
      </c>
      <c r="BG33">
        <f t="shared" si="3"/>
        <v>130.43478260869566</v>
      </c>
      <c r="BH33" s="10">
        <f t="shared" si="21"/>
        <v>7.9861111111111116E-5</v>
      </c>
    </row>
    <row r="34" spans="1:60" ht="58">
      <c r="A34" s="2">
        <v>27</v>
      </c>
      <c r="B34" s="2" t="s">
        <v>317</v>
      </c>
      <c r="C34" s="2" t="s">
        <v>146</v>
      </c>
      <c r="D34">
        <v>1</v>
      </c>
      <c r="E34">
        <v>1</v>
      </c>
      <c r="F34">
        <f t="shared" si="4"/>
        <v>1</v>
      </c>
      <c r="G34">
        <f t="shared" si="5"/>
        <v>18</v>
      </c>
      <c r="H34">
        <f t="shared" si="6"/>
        <v>18</v>
      </c>
      <c r="I34">
        <f t="shared" si="7"/>
        <v>99</v>
      </c>
      <c r="J34">
        <f>'[1]ECSS_E60-30 EARS'!$C30</f>
        <v>35</v>
      </c>
      <c r="K34">
        <f t="shared" si="8"/>
        <v>1.9444444444444444</v>
      </c>
      <c r="L34">
        <f t="shared" si="9"/>
        <v>98</v>
      </c>
      <c r="M34">
        <f t="shared" si="10"/>
        <v>5.4444444444444446</v>
      </c>
      <c r="N34">
        <v>0</v>
      </c>
      <c r="O34">
        <v>1</v>
      </c>
      <c r="P34">
        <v>1</v>
      </c>
      <c r="Q34">
        <v>0</v>
      </c>
      <c r="R34">
        <f>'[1]ECSS_E60-30 EARS'!$E30</f>
        <v>1</v>
      </c>
      <c r="S34">
        <v>1</v>
      </c>
      <c r="T34">
        <f t="shared" si="11"/>
        <v>0</v>
      </c>
      <c r="U34">
        <f>'[1]ECSS_E60-30 EARS'!$F30</f>
        <v>1</v>
      </c>
      <c r="V34">
        <v>1</v>
      </c>
      <c r="W34">
        <f t="shared" si="12"/>
        <v>0</v>
      </c>
      <c r="X34">
        <f t="shared" si="13"/>
        <v>1</v>
      </c>
      <c r="Y34">
        <f>'[1]ECSS_E60-30 EARS'!$D30</f>
        <v>1</v>
      </c>
      <c r="Z34">
        <f>'[1]ECSS_E60-30 EARS'!$G30</f>
        <v>1</v>
      </c>
      <c r="AA34">
        <f>'[1]ECSS_E60-30 EARS'!$H30</f>
        <v>1</v>
      </c>
      <c r="AB34">
        <f>'[1]ECSS_E60-30 EARS'!$I30</f>
        <v>1</v>
      </c>
      <c r="AC34">
        <v>1</v>
      </c>
      <c r="AD34">
        <f>'[1]ECSS_E60-30 EARS'!$J30</f>
        <v>1</v>
      </c>
      <c r="AE34">
        <v>1</v>
      </c>
      <c r="AF34">
        <f t="shared" si="14"/>
        <v>1</v>
      </c>
      <c r="AG34">
        <f>'[1]ECSS_E60-30 EARS'!$K30</f>
        <v>1</v>
      </c>
      <c r="AH34">
        <f t="shared" si="15"/>
        <v>1</v>
      </c>
      <c r="AI34">
        <f>'[1]ECSS_E60-30 EARS'!$L30</f>
        <v>0</v>
      </c>
      <c r="AJ34">
        <v>1</v>
      </c>
      <c r="AK34">
        <f t="shared" si="16"/>
        <v>1</v>
      </c>
      <c r="AL34">
        <v>1</v>
      </c>
      <c r="AM34">
        <f>'[1]ECSS_E60-30 EARS'!$M30</f>
        <v>1</v>
      </c>
      <c r="AN34">
        <v>0</v>
      </c>
      <c r="AO34">
        <f>'[1]ECSS_E60-30 EARS'!$N30</f>
        <v>1</v>
      </c>
      <c r="AP34">
        <v>1</v>
      </c>
      <c r="AQ34">
        <v>1</v>
      </c>
      <c r="AR34">
        <v>1</v>
      </c>
      <c r="AS34">
        <f>'[1]ECSS_E60-30 EARS'!$O30</f>
        <v>1</v>
      </c>
      <c r="AT34">
        <v>1</v>
      </c>
      <c r="AU34">
        <f t="shared" si="17"/>
        <v>24.065000000000008</v>
      </c>
      <c r="AV34">
        <f t="shared" si="18"/>
        <v>14.374444444444446</v>
      </c>
      <c r="AW34">
        <f t="shared" si="19"/>
        <v>14.568888888888889</v>
      </c>
      <c r="AX34">
        <f t="shared" si="20"/>
        <v>13.213333333333331</v>
      </c>
      <c r="AY34">
        <v>1</v>
      </c>
      <c r="AZ34">
        <v>1</v>
      </c>
      <c r="BA34">
        <v>1</v>
      </c>
      <c r="BB34">
        <v>8</v>
      </c>
      <c r="BG34">
        <f t="shared" si="3"/>
        <v>55.55555555555555</v>
      </c>
      <c r="BH34" s="10">
        <f t="shared" si="21"/>
        <v>6.2500000000000001E-5</v>
      </c>
    </row>
    <row r="35" spans="1:60" ht="58">
      <c r="A35" s="2">
        <v>28</v>
      </c>
      <c r="B35" s="2" t="s">
        <v>318</v>
      </c>
      <c r="C35" s="2" t="s">
        <v>166</v>
      </c>
      <c r="D35">
        <v>1</v>
      </c>
      <c r="E35">
        <v>1</v>
      </c>
      <c r="F35">
        <f t="shared" si="4"/>
        <v>1</v>
      </c>
      <c r="G35">
        <f t="shared" si="5"/>
        <v>21</v>
      </c>
      <c r="H35">
        <f t="shared" si="6"/>
        <v>21</v>
      </c>
      <c r="I35">
        <f t="shared" si="7"/>
        <v>100</v>
      </c>
      <c r="J35">
        <f>'[1]ECSS_E60-30 EARS'!$C31</f>
        <v>35</v>
      </c>
      <c r="K35">
        <f t="shared" si="8"/>
        <v>1.6666666666666667</v>
      </c>
      <c r="L35">
        <f t="shared" si="9"/>
        <v>98</v>
      </c>
      <c r="M35">
        <f t="shared" si="10"/>
        <v>4.666666666666667</v>
      </c>
      <c r="N35">
        <v>0</v>
      </c>
      <c r="O35">
        <v>1</v>
      </c>
      <c r="P35">
        <v>1</v>
      </c>
      <c r="Q35">
        <v>0</v>
      </c>
      <c r="R35">
        <f>'[1]ECSS_E60-30 EARS'!$E31</f>
        <v>0</v>
      </c>
      <c r="S35">
        <v>1</v>
      </c>
      <c r="T35">
        <f t="shared" si="11"/>
        <v>0</v>
      </c>
      <c r="U35">
        <f>'[1]ECSS_E60-30 EARS'!$F31</f>
        <v>1</v>
      </c>
      <c r="V35">
        <v>1</v>
      </c>
      <c r="W35">
        <f t="shared" si="12"/>
        <v>0</v>
      </c>
      <c r="X35">
        <f t="shared" si="13"/>
        <v>1</v>
      </c>
      <c r="Y35">
        <f>'[1]ECSS_E60-30 EARS'!$D31</f>
        <v>1</v>
      </c>
      <c r="Z35">
        <f>'[1]ECSS_E60-30 EARS'!$G31</f>
        <v>1</v>
      </c>
      <c r="AA35">
        <f>'[1]ECSS_E60-30 EARS'!$H31</f>
        <v>1</v>
      </c>
      <c r="AB35">
        <f>'[1]ECSS_E60-30 EARS'!$I31</f>
        <v>1</v>
      </c>
      <c r="AC35">
        <v>1</v>
      </c>
      <c r="AD35">
        <f>'[1]ECSS_E60-30 EARS'!$J31</f>
        <v>1</v>
      </c>
      <c r="AE35">
        <v>1</v>
      </c>
      <c r="AF35">
        <f t="shared" si="14"/>
        <v>2</v>
      </c>
      <c r="AG35">
        <f>'[1]ECSS_E60-30 EARS'!$K31</f>
        <v>1</v>
      </c>
      <c r="AH35">
        <f t="shared" si="15"/>
        <v>1</v>
      </c>
      <c r="AI35">
        <f>'[1]ECSS_E60-30 EARS'!$L31</f>
        <v>0</v>
      </c>
      <c r="AJ35">
        <v>1</v>
      </c>
      <c r="AK35">
        <f t="shared" si="16"/>
        <v>1</v>
      </c>
      <c r="AL35">
        <v>1</v>
      </c>
      <c r="AM35">
        <f>'[1]ECSS_E60-30 EARS'!$M31</f>
        <v>1</v>
      </c>
      <c r="AN35">
        <v>0</v>
      </c>
      <c r="AO35">
        <f>'[1]ECSS_E60-30 EARS'!$N31</f>
        <v>1</v>
      </c>
      <c r="AP35">
        <v>1</v>
      </c>
      <c r="AQ35">
        <v>1</v>
      </c>
      <c r="AR35">
        <v>1</v>
      </c>
      <c r="AS35">
        <f>'[1]ECSS_E60-30 EARS'!$O31</f>
        <v>1</v>
      </c>
      <c r="AT35">
        <v>1</v>
      </c>
      <c r="AU35">
        <f t="shared" si="17"/>
        <v>44.52000000000001</v>
      </c>
      <c r="AV35">
        <f t="shared" si="18"/>
        <v>12.266666666666669</v>
      </c>
      <c r="AW35">
        <f t="shared" si="19"/>
        <v>10.230476190476196</v>
      </c>
      <c r="AX35">
        <f t="shared" si="20"/>
        <v>11.050000000000004</v>
      </c>
      <c r="AY35">
        <v>0</v>
      </c>
      <c r="AZ35">
        <v>1</v>
      </c>
      <c r="BA35">
        <v>1</v>
      </c>
      <c r="BB35">
        <v>8</v>
      </c>
      <c r="BG35">
        <f t="shared" si="3"/>
        <v>95.238095238095227</v>
      </c>
      <c r="BH35" s="10">
        <f t="shared" si="21"/>
        <v>7.2916666666666659E-5</v>
      </c>
    </row>
    <row r="36" spans="1:60" ht="72.5">
      <c r="A36" s="2">
        <v>29</v>
      </c>
      <c r="B36" s="2" t="s">
        <v>289</v>
      </c>
      <c r="C36" s="2" t="s">
        <v>146</v>
      </c>
      <c r="D36">
        <v>1</v>
      </c>
      <c r="E36">
        <v>1</v>
      </c>
      <c r="F36">
        <f t="shared" si="4"/>
        <v>1</v>
      </c>
      <c r="G36">
        <f t="shared" si="5"/>
        <v>22</v>
      </c>
      <c r="H36">
        <f t="shared" si="6"/>
        <v>22</v>
      </c>
      <c r="I36">
        <f t="shared" si="7"/>
        <v>122</v>
      </c>
      <c r="J36">
        <f>'[1]ECSS_E60-30 EARS'!$C32</f>
        <v>44</v>
      </c>
      <c r="K36">
        <f t="shared" si="8"/>
        <v>2</v>
      </c>
      <c r="L36">
        <f t="shared" si="9"/>
        <v>119</v>
      </c>
      <c r="M36">
        <f t="shared" si="10"/>
        <v>5.4090909090909092</v>
      </c>
      <c r="N36">
        <v>0</v>
      </c>
      <c r="O36">
        <v>1</v>
      </c>
      <c r="P36">
        <v>1</v>
      </c>
      <c r="Q36">
        <v>0</v>
      </c>
      <c r="R36">
        <f>'[1]ECSS_E60-30 EARS'!$E32</f>
        <v>0</v>
      </c>
      <c r="S36">
        <v>1</v>
      </c>
      <c r="T36">
        <f t="shared" si="11"/>
        <v>0</v>
      </c>
      <c r="U36">
        <f>'[1]ECSS_E60-30 EARS'!$F32</f>
        <v>1</v>
      </c>
      <c r="V36">
        <v>1</v>
      </c>
      <c r="W36">
        <f t="shared" si="12"/>
        <v>0</v>
      </c>
      <c r="X36">
        <f t="shared" si="13"/>
        <v>1</v>
      </c>
      <c r="Y36">
        <f>'[1]ECSS_E60-30 EARS'!$D32</f>
        <v>1</v>
      </c>
      <c r="Z36">
        <f>'[1]ECSS_E60-30 EARS'!$G32</f>
        <v>1</v>
      </c>
      <c r="AA36">
        <f>'[1]ECSS_E60-30 EARS'!$H32</f>
        <v>0</v>
      </c>
      <c r="AB36">
        <f>'[1]ECSS_E60-30 EARS'!$I32</f>
        <v>1</v>
      </c>
      <c r="AC36">
        <v>1</v>
      </c>
      <c r="AD36">
        <f>'[1]ECSS_E60-30 EARS'!$J32</f>
        <v>1</v>
      </c>
      <c r="AE36">
        <v>1</v>
      </c>
      <c r="AF36">
        <f t="shared" si="14"/>
        <v>3</v>
      </c>
      <c r="AG36">
        <f>'[1]ECSS_E60-30 EARS'!$K32</f>
        <v>1</v>
      </c>
      <c r="AH36">
        <f t="shared" si="15"/>
        <v>1</v>
      </c>
      <c r="AI36">
        <f>'[1]ECSS_E60-30 EARS'!$L32</f>
        <v>0</v>
      </c>
      <c r="AJ36">
        <v>1</v>
      </c>
      <c r="AK36">
        <f t="shared" si="16"/>
        <v>1</v>
      </c>
      <c r="AL36">
        <v>1</v>
      </c>
      <c r="AM36">
        <f>'[1]ECSS_E60-30 EARS'!$M32</f>
        <v>1</v>
      </c>
      <c r="AN36">
        <v>0</v>
      </c>
      <c r="AO36">
        <f>'[1]ECSS_E60-30 EARS'!$N32</f>
        <v>1</v>
      </c>
      <c r="AP36">
        <v>1</v>
      </c>
      <c r="AQ36">
        <v>1</v>
      </c>
      <c r="AR36">
        <v>1</v>
      </c>
      <c r="AS36">
        <f>'[1]ECSS_E60-30 EARS'!$O32</f>
        <v>0</v>
      </c>
      <c r="AT36">
        <v>1</v>
      </c>
      <c r="AU36">
        <f t="shared" si="17"/>
        <v>15.305000000000021</v>
      </c>
      <c r="AV36">
        <f t="shared" si="18"/>
        <v>16.59</v>
      </c>
      <c r="AW36">
        <f t="shared" si="19"/>
        <v>14.659999999999997</v>
      </c>
      <c r="AX36">
        <f t="shared" si="20"/>
        <v>15.046818181818182</v>
      </c>
      <c r="AY36">
        <v>0</v>
      </c>
      <c r="AZ36">
        <v>1</v>
      </c>
      <c r="BA36">
        <v>1</v>
      </c>
      <c r="BB36">
        <v>9</v>
      </c>
      <c r="BG36">
        <f t="shared" si="3"/>
        <v>136.36363636363635</v>
      </c>
      <c r="BH36" s="10">
        <f t="shared" si="21"/>
        <v>7.6388888888888887E-5</v>
      </c>
    </row>
    <row r="37" spans="1:60" ht="58">
      <c r="A37" s="2">
        <v>30</v>
      </c>
      <c r="B37" s="2" t="s">
        <v>290</v>
      </c>
      <c r="C37" s="2" t="s">
        <v>146</v>
      </c>
      <c r="D37">
        <v>1</v>
      </c>
      <c r="E37">
        <v>1</v>
      </c>
      <c r="F37">
        <f t="shared" si="4"/>
        <v>1</v>
      </c>
      <c r="G37">
        <f t="shared" si="5"/>
        <v>19</v>
      </c>
      <c r="H37">
        <f t="shared" si="6"/>
        <v>19</v>
      </c>
      <c r="I37">
        <f t="shared" si="7"/>
        <v>103</v>
      </c>
      <c r="J37">
        <f>'[1]ECSS_E60-30 EARS'!$C33</f>
        <v>37</v>
      </c>
      <c r="K37">
        <f t="shared" si="8"/>
        <v>1.9473684210526316</v>
      </c>
      <c r="L37">
        <f t="shared" si="9"/>
        <v>102</v>
      </c>
      <c r="M37">
        <f t="shared" si="10"/>
        <v>5.3684210526315788</v>
      </c>
      <c r="N37">
        <v>0</v>
      </c>
      <c r="O37">
        <v>1</v>
      </c>
      <c r="P37">
        <v>1</v>
      </c>
      <c r="Q37">
        <v>0</v>
      </c>
      <c r="R37">
        <f>'[1]ECSS_E60-30 EARS'!$E33</f>
        <v>1</v>
      </c>
      <c r="S37">
        <v>1</v>
      </c>
      <c r="T37">
        <f t="shared" si="11"/>
        <v>0</v>
      </c>
      <c r="U37">
        <f>'[1]ECSS_E60-30 EARS'!$F33</f>
        <v>1</v>
      </c>
      <c r="V37">
        <v>1</v>
      </c>
      <c r="W37">
        <f t="shared" si="12"/>
        <v>0</v>
      </c>
      <c r="X37">
        <f t="shared" si="13"/>
        <v>1</v>
      </c>
      <c r="Y37">
        <f>'[1]ECSS_E60-30 EARS'!$D33</f>
        <v>1</v>
      </c>
      <c r="Z37">
        <f>'[1]ECSS_E60-30 EARS'!$G33</f>
        <v>1</v>
      </c>
      <c r="AA37">
        <f>'[1]ECSS_E60-30 EARS'!$H33</f>
        <v>1</v>
      </c>
      <c r="AB37">
        <f>'[1]ECSS_E60-30 EARS'!$I33</f>
        <v>1</v>
      </c>
      <c r="AC37">
        <v>1</v>
      </c>
      <c r="AD37">
        <f>'[1]ECSS_E60-30 EARS'!$J33</f>
        <v>1</v>
      </c>
      <c r="AE37">
        <v>1</v>
      </c>
      <c r="AF37">
        <f t="shared" si="14"/>
        <v>1</v>
      </c>
      <c r="AG37">
        <f>'[1]ECSS_E60-30 EARS'!$K33</f>
        <v>1</v>
      </c>
      <c r="AH37">
        <f t="shared" si="15"/>
        <v>1</v>
      </c>
      <c r="AI37">
        <f>'[1]ECSS_E60-30 EARS'!$L33</f>
        <v>0</v>
      </c>
      <c r="AJ37">
        <v>1</v>
      </c>
      <c r="AK37">
        <f t="shared" si="16"/>
        <v>1</v>
      </c>
      <c r="AL37">
        <v>1</v>
      </c>
      <c r="AM37">
        <f>'[1]ECSS_E60-30 EARS'!$M33</f>
        <v>1</v>
      </c>
      <c r="AN37">
        <v>0</v>
      </c>
      <c r="AO37">
        <f>'[1]ECSS_E60-30 EARS'!$N33</f>
        <v>1</v>
      </c>
      <c r="AP37">
        <v>1</v>
      </c>
      <c r="AQ37">
        <v>1</v>
      </c>
      <c r="AR37">
        <v>1</v>
      </c>
      <c r="AS37">
        <f>'[1]ECSS_E60-30 EARS'!$O33</f>
        <v>1</v>
      </c>
      <c r="AT37">
        <v>1</v>
      </c>
      <c r="AU37">
        <f t="shared" si="17"/>
        <v>22.802631578947398</v>
      </c>
      <c r="AV37">
        <f t="shared" si="18"/>
        <v>14.798947368421054</v>
      </c>
      <c r="AW37">
        <f t="shared" si="19"/>
        <v>14.208421052631575</v>
      </c>
      <c r="AX37">
        <f t="shared" si="20"/>
        <v>13.355263157894733</v>
      </c>
      <c r="AY37">
        <v>1</v>
      </c>
      <c r="AZ37">
        <v>1</v>
      </c>
      <c r="BA37">
        <v>1</v>
      </c>
      <c r="BB37">
        <v>7</v>
      </c>
      <c r="BG37">
        <f t="shared" si="3"/>
        <v>52.631578947368418</v>
      </c>
      <c r="BH37" s="10">
        <f t="shared" si="21"/>
        <v>6.597222222222223E-5</v>
      </c>
    </row>
    <row r="38" spans="1:60" ht="58">
      <c r="A38" s="2">
        <v>31</v>
      </c>
      <c r="B38" s="2" t="s">
        <v>291</v>
      </c>
      <c r="C38" s="2" t="s">
        <v>146</v>
      </c>
      <c r="D38">
        <v>1</v>
      </c>
      <c r="E38">
        <v>1</v>
      </c>
      <c r="F38">
        <f t="shared" si="4"/>
        <v>1</v>
      </c>
      <c r="G38">
        <f t="shared" si="5"/>
        <v>15</v>
      </c>
      <c r="H38">
        <f t="shared" si="6"/>
        <v>15</v>
      </c>
      <c r="I38">
        <f t="shared" si="7"/>
        <v>113</v>
      </c>
      <c r="J38">
        <f>'[1]ECSS_E60-30 EARS'!$C34</f>
        <v>41</v>
      </c>
      <c r="K38">
        <f t="shared" si="8"/>
        <v>2.7333333333333334</v>
      </c>
      <c r="L38">
        <f t="shared" si="9"/>
        <v>112</v>
      </c>
      <c r="M38">
        <f t="shared" si="10"/>
        <v>7.4666666666666668</v>
      </c>
      <c r="N38">
        <v>0</v>
      </c>
      <c r="O38">
        <v>1</v>
      </c>
      <c r="P38">
        <v>1</v>
      </c>
      <c r="Q38">
        <v>0</v>
      </c>
      <c r="R38">
        <f>'[1]ECSS_E60-30 EARS'!$E34</f>
        <v>0</v>
      </c>
      <c r="S38">
        <v>1</v>
      </c>
      <c r="T38">
        <f t="shared" si="11"/>
        <v>0</v>
      </c>
      <c r="U38">
        <f>'[1]ECSS_E60-30 EARS'!$F34</f>
        <v>1</v>
      </c>
      <c r="V38">
        <v>1</v>
      </c>
      <c r="W38">
        <f t="shared" si="12"/>
        <v>0</v>
      </c>
      <c r="X38">
        <f t="shared" si="13"/>
        <v>1</v>
      </c>
      <c r="Y38">
        <f>'[1]ECSS_E60-30 EARS'!$D34</f>
        <v>1</v>
      </c>
      <c r="Z38">
        <f>'[1]ECSS_E60-30 EARS'!$G34</f>
        <v>1</v>
      </c>
      <c r="AA38">
        <f>'[1]ECSS_E60-30 EARS'!$H34</f>
        <v>1</v>
      </c>
      <c r="AB38">
        <f>'[1]ECSS_E60-30 EARS'!$I34</f>
        <v>1</v>
      </c>
      <c r="AC38">
        <v>1</v>
      </c>
      <c r="AD38">
        <f>'[1]ECSS_E60-30 EARS'!$J34</f>
        <v>1</v>
      </c>
      <c r="AE38">
        <v>1</v>
      </c>
      <c r="AF38">
        <f t="shared" si="14"/>
        <v>1</v>
      </c>
      <c r="AG38">
        <f>'[1]ECSS_E60-30 EARS'!$K34</f>
        <v>1</v>
      </c>
      <c r="AH38">
        <f t="shared" si="15"/>
        <v>1</v>
      </c>
      <c r="AI38">
        <f>'[1]ECSS_E60-30 EARS'!$L34</f>
        <v>0</v>
      </c>
      <c r="AJ38">
        <v>1</v>
      </c>
      <c r="AK38">
        <f t="shared" si="16"/>
        <v>1</v>
      </c>
      <c r="AL38">
        <v>1</v>
      </c>
      <c r="AM38">
        <f>'[1]ECSS_E60-30 EARS'!$M34</f>
        <v>1</v>
      </c>
      <c r="AN38">
        <v>1</v>
      </c>
      <c r="AO38">
        <f>'[1]ECSS_E60-30 EARS'!$N34</f>
        <v>1</v>
      </c>
      <c r="AP38">
        <v>1</v>
      </c>
      <c r="AQ38">
        <v>1</v>
      </c>
      <c r="AR38">
        <v>1</v>
      </c>
      <c r="AS38">
        <f>'[1]ECSS_E60-30 EARS'!$O34</f>
        <v>1</v>
      </c>
      <c r="AT38">
        <v>1</v>
      </c>
      <c r="AU38">
        <f t="shared" si="17"/>
        <v>-39.629999999999967</v>
      </c>
      <c r="AV38">
        <f t="shared" si="18"/>
        <v>22.513333333333339</v>
      </c>
      <c r="AW38">
        <f t="shared" si="19"/>
        <v>26.130666666666659</v>
      </c>
      <c r="AX38">
        <f t="shared" si="20"/>
        <v>21.238</v>
      </c>
      <c r="AY38">
        <v>1</v>
      </c>
      <c r="AZ38">
        <v>1</v>
      </c>
      <c r="BA38">
        <v>1</v>
      </c>
      <c r="BB38">
        <v>7</v>
      </c>
      <c r="BG38">
        <f t="shared" si="3"/>
        <v>66.666666666666671</v>
      </c>
      <c r="BH38" s="10">
        <f t="shared" si="21"/>
        <v>5.208333333333333E-5</v>
      </c>
    </row>
    <row r="39" spans="1:60" ht="87">
      <c r="A39" s="2">
        <v>32</v>
      </c>
      <c r="B39" s="2" t="s">
        <v>319</v>
      </c>
      <c r="C39" s="2" t="s">
        <v>166</v>
      </c>
      <c r="D39">
        <v>1</v>
      </c>
      <c r="E39">
        <v>1</v>
      </c>
      <c r="F39">
        <f t="shared" si="4"/>
        <v>1</v>
      </c>
      <c r="G39">
        <f t="shared" si="5"/>
        <v>30</v>
      </c>
      <c r="H39">
        <f t="shared" si="6"/>
        <v>30</v>
      </c>
      <c r="I39">
        <f t="shared" si="7"/>
        <v>178</v>
      </c>
      <c r="J39">
        <f>'[1]ECSS_E60-30 EARS'!$C35</f>
        <v>56</v>
      </c>
      <c r="K39">
        <f t="shared" si="8"/>
        <v>1.8666666666666667</v>
      </c>
      <c r="L39">
        <f t="shared" si="9"/>
        <v>173</v>
      </c>
      <c r="M39">
        <f t="shared" si="10"/>
        <v>5.7666666666666666</v>
      </c>
      <c r="N39">
        <v>0</v>
      </c>
      <c r="O39">
        <v>1</v>
      </c>
      <c r="P39">
        <v>1</v>
      </c>
      <c r="Q39">
        <v>0</v>
      </c>
      <c r="R39">
        <f>'[1]ECSS_E60-30 EARS'!$E35</f>
        <v>0</v>
      </c>
      <c r="S39">
        <v>1</v>
      </c>
      <c r="T39">
        <f t="shared" si="11"/>
        <v>0</v>
      </c>
      <c r="U39">
        <f>'[1]ECSS_E60-30 EARS'!$F35</f>
        <v>1</v>
      </c>
      <c r="V39">
        <v>1</v>
      </c>
      <c r="W39">
        <f t="shared" si="12"/>
        <v>0</v>
      </c>
      <c r="X39">
        <f t="shared" si="13"/>
        <v>1</v>
      </c>
      <c r="Y39">
        <f>'[1]ECSS_E60-30 EARS'!$D35</f>
        <v>1</v>
      </c>
      <c r="Z39">
        <f>'[1]ECSS_E60-30 EARS'!$G35</f>
        <v>1</v>
      </c>
      <c r="AA39">
        <f>'[1]ECSS_E60-30 EARS'!$H35</f>
        <v>1</v>
      </c>
      <c r="AB39">
        <f>'[1]ECSS_E60-30 EARS'!$I35</f>
        <v>1</v>
      </c>
      <c r="AC39">
        <v>1</v>
      </c>
      <c r="AD39">
        <f>'[1]ECSS_E60-30 EARS'!$J35</f>
        <v>1</v>
      </c>
      <c r="AE39">
        <v>1</v>
      </c>
      <c r="AF39">
        <f t="shared" si="14"/>
        <v>5</v>
      </c>
      <c r="AG39">
        <f>'[1]ECSS_E60-30 EARS'!$K35</f>
        <v>0</v>
      </c>
      <c r="AH39">
        <f t="shared" si="15"/>
        <v>1</v>
      </c>
      <c r="AI39">
        <f>'[1]ECSS_E60-30 EARS'!$L35</f>
        <v>0</v>
      </c>
      <c r="AJ39">
        <v>1</v>
      </c>
      <c r="AK39">
        <f t="shared" si="16"/>
        <v>1</v>
      </c>
      <c r="AL39">
        <v>0</v>
      </c>
      <c r="AM39">
        <f>'[1]ECSS_E60-30 EARS'!$M35</f>
        <v>1</v>
      </c>
      <c r="AN39">
        <v>1</v>
      </c>
      <c r="AO39">
        <f>'[1]ECSS_E60-30 EARS'!$N35</f>
        <v>1</v>
      </c>
      <c r="AP39">
        <v>1</v>
      </c>
      <c r="AQ39">
        <v>1</v>
      </c>
      <c r="AR39">
        <v>1</v>
      </c>
      <c r="AS39">
        <f>'[1]ECSS_E60-30 EARS'!$O35</f>
        <v>1</v>
      </c>
      <c r="AT39">
        <v>1</v>
      </c>
      <c r="AU39">
        <f t="shared" si="17"/>
        <v>18.465000000000025</v>
      </c>
      <c r="AV39">
        <f t="shared" si="18"/>
        <v>18.136666666666667</v>
      </c>
      <c r="AW39">
        <f t="shared" si="19"/>
        <v>17.121333333333336</v>
      </c>
      <c r="AX39">
        <f t="shared" si="20"/>
        <v>20.731000000000002</v>
      </c>
      <c r="AY39">
        <v>1</v>
      </c>
      <c r="AZ39">
        <v>1</v>
      </c>
      <c r="BA39">
        <v>1</v>
      </c>
      <c r="BB39">
        <v>7</v>
      </c>
      <c r="BG39">
        <f t="shared" si="3"/>
        <v>166.66666666666666</v>
      </c>
      <c r="BH39" s="10">
        <f t="shared" si="21"/>
        <v>1.0416666666666666E-4</v>
      </c>
    </row>
    <row r="40" spans="1:60" ht="72.5">
      <c r="A40" s="2">
        <v>33</v>
      </c>
      <c r="B40" s="2" t="s">
        <v>293</v>
      </c>
      <c r="C40" s="2" t="s">
        <v>146</v>
      </c>
      <c r="D40">
        <v>1</v>
      </c>
      <c r="E40">
        <v>1</v>
      </c>
      <c r="F40">
        <f t="shared" si="4"/>
        <v>1</v>
      </c>
      <c r="G40">
        <f t="shared" si="5"/>
        <v>25</v>
      </c>
      <c r="H40">
        <f t="shared" si="6"/>
        <v>25</v>
      </c>
      <c r="I40">
        <f t="shared" si="7"/>
        <v>138</v>
      </c>
      <c r="J40">
        <f>'[1]ECSS_E60-30 EARS'!$C36</f>
        <v>49</v>
      </c>
      <c r="K40">
        <f t="shared" si="8"/>
        <v>1.96</v>
      </c>
      <c r="L40">
        <f t="shared" si="9"/>
        <v>134</v>
      </c>
      <c r="M40">
        <f t="shared" si="10"/>
        <v>5.36</v>
      </c>
      <c r="N40">
        <v>1</v>
      </c>
      <c r="O40">
        <v>1</v>
      </c>
      <c r="P40">
        <v>1</v>
      </c>
      <c r="Q40">
        <v>1</v>
      </c>
      <c r="R40">
        <f>'[1]ECSS_E60-30 EARS'!$E36</f>
        <v>1</v>
      </c>
      <c r="S40">
        <v>1</v>
      </c>
      <c r="T40">
        <f t="shared" si="11"/>
        <v>1</v>
      </c>
      <c r="U40">
        <f>'[1]ECSS_E60-30 EARS'!$F36</f>
        <v>1</v>
      </c>
      <c r="V40">
        <v>1</v>
      </c>
      <c r="W40">
        <f t="shared" si="12"/>
        <v>1</v>
      </c>
      <c r="X40">
        <f t="shared" si="13"/>
        <v>1</v>
      </c>
      <c r="Y40">
        <f>'[1]ECSS_E60-30 EARS'!$D36</f>
        <v>1</v>
      </c>
      <c r="Z40">
        <f>'[1]ECSS_E60-30 EARS'!$G36</f>
        <v>1</v>
      </c>
      <c r="AA40">
        <f>'[1]ECSS_E60-30 EARS'!$H36</f>
        <v>1</v>
      </c>
      <c r="AB40">
        <f>'[1]ECSS_E60-30 EARS'!$I36</f>
        <v>1</v>
      </c>
      <c r="AC40">
        <v>1</v>
      </c>
      <c r="AD40">
        <f>'[1]ECSS_E60-30 EARS'!$J36</f>
        <v>1</v>
      </c>
      <c r="AE40">
        <v>1</v>
      </c>
      <c r="AF40">
        <f t="shared" si="14"/>
        <v>4</v>
      </c>
      <c r="AG40">
        <f>'[1]ECSS_E60-30 EARS'!$K36</f>
        <v>1</v>
      </c>
      <c r="AH40">
        <f t="shared" si="15"/>
        <v>1</v>
      </c>
      <c r="AI40">
        <f>'[1]ECSS_E60-30 EARS'!$L36</f>
        <v>0</v>
      </c>
      <c r="AJ40">
        <v>1</v>
      </c>
      <c r="AK40">
        <f t="shared" si="16"/>
        <v>1</v>
      </c>
      <c r="AL40">
        <v>1</v>
      </c>
      <c r="AM40">
        <f>'[1]ECSS_E60-30 EARS'!$M36</f>
        <v>1</v>
      </c>
      <c r="AN40">
        <v>1</v>
      </c>
      <c r="AO40">
        <f>'[1]ECSS_E60-30 EARS'!$N36</f>
        <v>1</v>
      </c>
      <c r="AP40">
        <v>1</v>
      </c>
      <c r="AQ40">
        <v>1</v>
      </c>
      <c r="AR40">
        <v>1</v>
      </c>
      <c r="AS40">
        <f>'[1]ECSS_E60-30 EARS'!$O36</f>
        <v>1</v>
      </c>
      <c r="AT40">
        <v>1</v>
      </c>
      <c r="AU40">
        <f t="shared" si="17"/>
        <v>15.644000000000037</v>
      </c>
      <c r="AV40">
        <f t="shared" si="18"/>
        <v>17.288</v>
      </c>
      <c r="AW40">
        <f t="shared" si="19"/>
        <v>14.532799999999998</v>
      </c>
      <c r="AX40">
        <f t="shared" si="20"/>
        <v>16.315599999999996</v>
      </c>
      <c r="AY40">
        <v>1</v>
      </c>
      <c r="AZ40">
        <v>1</v>
      </c>
      <c r="BA40">
        <v>1</v>
      </c>
      <c r="BB40">
        <v>9</v>
      </c>
      <c r="BG40">
        <f t="shared" si="3"/>
        <v>160</v>
      </c>
      <c r="BH40" s="10">
        <f t="shared" si="21"/>
        <v>8.6805555555555545E-5</v>
      </c>
    </row>
    <row r="41" spans="1:60">
      <c r="F41">
        <f t="shared" si="4"/>
        <v>0</v>
      </c>
      <c r="G41">
        <f t="shared" si="5"/>
        <v>0</v>
      </c>
      <c r="H41">
        <f t="shared" si="6"/>
        <v>0</v>
      </c>
      <c r="I41">
        <f t="shared" si="7"/>
        <v>0</v>
      </c>
      <c r="J41">
        <f>'[1]ECSS_E60-30 EARS'!$C37</f>
        <v>0</v>
      </c>
      <c r="K41">
        <f t="shared" si="8"/>
        <v>0</v>
      </c>
      <c r="L41">
        <f t="shared" si="9"/>
        <v>0</v>
      </c>
      <c r="M41">
        <f t="shared" si="10"/>
        <v>0</v>
      </c>
      <c r="R41">
        <f>'[1]ECSS_E60-30 EARS'!$E37</f>
        <v>0</v>
      </c>
      <c r="T41">
        <f t="shared" si="11"/>
        <v>0</v>
      </c>
      <c r="U41">
        <f>'[1]ECSS_E60-30 EARS'!$F37</f>
        <v>0</v>
      </c>
      <c r="W41">
        <f t="shared" si="12"/>
        <v>0</v>
      </c>
      <c r="X41">
        <f t="shared" si="13"/>
        <v>0</v>
      </c>
      <c r="Y41">
        <f>'[1]ECSS_E60-30 EARS'!$D37</f>
        <v>0</v>
      </c>
      <c r="Z41">
        <f>'[1]ECSS_E60-30 EARS'!$G37</f>
        <v>0</v>
      </c>
      <c r="AA41">
        <f>'[1]ECSS_E60-30 EARS'!$H37</f>
        <v>0</v>
      </c>
      <c r="AB41">
        <f>'[1]ECSS_E60-30 EARS'!$I37</f>
        <v>0</v>
      </c>
      <c r="AD41">
        <f>'[1]ECSS_E60-30 EARS'!$J37</f>
        <v>0</v>
      </c>
      <c r="AF41">
        <f t="shared" si="14"/>
        <v>0</v>
      </c>
      <c r="AG41">
        <f>'[1]ECSS_E60-30 EARS'!$K37</f>
        <v>0</v>
      </c>
      <c r="AH41">
        <f t="shared" si="15"/>
        <v>0</v>
      </c>
      <c r="AI41">
        <f>'[1]ECSS_E60-30 EARS'!$L37</f>
        <v>0</v>
      </c>
      <c r="AK41">
        <f t="shared" si="16"/>
        <v>0</v>
      </c>
      <c r="AM41">
        <f>'[1]ECSS_E60-30 EARS'!$M37</f>
        <v>0</v>
      </c>
      <c r="AO41">
        <f>'[1]ECSS_E60-30 EARS'!$N37</f>
        <v>0</v>
      </c>
      <c r="AS41">
        <f>'[1]ECSS_E60-30 EARS'!$O37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'[1]ECSS_E60-30 EARS'!$C38</f>
        <v>0</v>
      </c>
      <c r="K42">
        <f t="shared" si="8"/>
        <v>0</v>
      </c>
      <c r="L42">
        <f t="shared" si="9"/>
        <v>0</v>
      </c>
      <c r="M42">
        <f t="shared" si="10"/>
        <v>0</v>
      </c>
      <c r="R42">
        <f>'[1]ECSS_E60-30 EARS'!$E38</f>
        <v>0</v>
      </c>
      <c r="T42">
        <f t="shared" si="11"/>
        <v>0</v>
      </c>
      <c r="U42">
        <f>'[1]ECSS_E60-30 EARS'!$F38</f>
        <v>0</v>
      </c>
      <c r="W42">
        <f t="shared" si="12"/>
        <v>0</v>
      </c>
      <c r="X42">
        <f t="shared" si="13"/>
        <v>0</v>
      </c>
      <c r="Y42">
        <f>'[1]ECSS_E60-30 EARS'!$D38</f>
        <v>0</v>
      </c>
      <c r="Z42">
        <f>'[1]ECSS_E60-30 EARS'!$G38</f>
        <v>0</v>
      </c>
      <c r="AA42">
        <f>'[1]ECSS_E60-30 EARS'!$H38</f>
        <v>0</v>
      </c>
      <c r="AB42">
        <f>'[1]ECSS_E60-30 EARS'!$I38</f>
        <v>0</v>
      </c>
      <c r="AD42">
        <f>'[1]ECSS_E60-30 EARS'!$J38</f>
        <v>0</v>
      </c>
      <c r="AF42">
        <f t="shared" si="14"/>
        <v>0</v>
      </c>
      <c r="AG42">
        <f>'[1]ECSS_E60-30 EARS'!$K38</f>
        <v>0</v>
      </c>
      <c r="AH42">
        <f t="shared" si="15"/>
        <v>0</v>
      </c>
      <c r="AI42">
        <f>'[1]ECSS_E60-30 EARS'!$L38</f>
        <v>0</v>
      </c>
      <c r="AK42">
        <f t="shared" si="16"/>
        <v>0</v>
      </c>
      <c r="AM42">
        <f>'[1]ECSS_E60-30 EARS'!$M38</f>
        <v>0</v>
      </c>
      <c r="AO42">
        <f>'[1]ECSS_E60-30 EARS'!$N38</f>
        <v>0</v>
      </c>
      <c r="AS42">
        <f>'[1]ECSS_E60-30 EARS'!$O38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'[1]ECSS_E60-30 EARS'!$C39</f>
        <v>0</v>
      </c>
      <c r="K43">
        <f t="shared" si="8"/>
        <v>0</v>
      </c>
      <c r="L43">
        <f t="shared" si="9"/>
        <v>0</v>
      </c>
      <c r="M43">
        <f t="shared" si="10"/>
        <v>0</v>
      </c>
      <c r="R43">
        <f>'[1]ECSS_E60-30 EARS'!$E39</f>
        <v>0</v>
      </c>
      <c r="T43">
        <f t="shared" si="11"/>
        <v>0</v>
      </c>
      <c r="U43">
        <f>'[1]ECSS_E60-30 EARS'!$F39</f>
        <v>0</v>
      </c>
      <c r="W43">
        <f t="shared" si="12"/>
        <v>0</v>
      </c>
      <c r="X43">
        <f t="shared" si="13"/>
        <v>0</v>
      </c>
      <c r="Y43">
        <f>'[1]ECSS_E60-30 EARS'!$D39</f>
        <v>0</v>
      </c>
      <c r="Z43">
        <f>'[1]ECSS_E60-30 EARS'!$G39</f>
        <v>0</v>
      </c>
      <c r="AA43">
        <f>'[1]ECSS_E60-30 EARS'!$H39</f>
        <v>0</v>
      </c>
      <c r="AB43">
        <f>'[1]ECSS_E60-30 EARS'!$I39</f>
        <v>0</v>
      </c>
      <c r="AD43">
        <f>'[1]ECSS_E60-30 EARS'!$J39</f>
        <v>0</v>
      </c>
      <c r="AF43">
        <f t="shared" si="14"/>
        <v>0</v>
      </c>
      <c r="AG43">
        <f>'[1]ECSS_E60-30 EARS'!$K39</f>
        <v>0</v>
      </c>
      <c r="AH43">
        <f t="shared" si="15"/>
        <v>0</v>
      </c>
      <c r="AI43">
        <f>'[1]ECSS_E60-30 EARS'!$L39</f>
        <v>0</v>
      </c>
      <c r="AK43">
        <f t="shared" si="16"/>
        <v>0</v>
      </c>
      <c r="AM43">
        <f>'[1]ECSS_E60-30 EARS'!$M39</f>
        <v>0</v>
      </c>
      <c r="AO43">
        <f>'[1]ECSS_E60-30 EARS'!$N39</f>
        <v>0</v>
      </c>
      <c r="AS43">
        <f>'[1]ECSS_E60-30 EARS'!$O39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'[1]ECSS_E60-30 EARS'!$C40</f>
        <v>0</v>
      </c>
      <c r="K44">
        <f t="shared" si="8"/>
        <v>0</v>
      </c>
      <c r="L44">
        <f t="shared" si="9"/>
        <v>0</v>
      </c>
      <c r="M44">
        <f t="shared" si="10"/>
        <v>0</v>
      </c>
      <c r="R44">
        <f>'[1]ECSS_E60-30 EARS'!$E40</f>
        <v>0</v>
      </c>
      <c r="T44">
        <f t="shared" si="11"/>
        <v>0</v>
      </c>
      <c r="U44">
        <f>'[1]ECSS_E60-30 EARS'!$F40</f>
        <v>0</v>
      </c>
      <c r="W44">
        <f t="shared" si="12"/>
        <v>0</v>
      </c>
      <c r="X44">
        <f t="shared" si="13"/>
        <v>0</v>
      </c>
      <c r="Y44">
        <f>'[1]ECSS_E60-30 EARS'!$D40</f>
        <v>0</v>
      </c>
      <c r="Z44">
        <f>'[1]ECSS_E60-30 EARS'!$G40</f>
        <v>0</v>
      </c>
      <c r="AA44">
        <f>'[1]ECSS_E60-30 EARS'!$H40</f>
        <v>0</v>
      </c>
      <c r="AB44">
        <f>'[1]ECSS_E60-30 EARS'!$I40</f>
        <v>0</v>
      </c>
      <c r="AD44">
        <f>'[1]ECSS_E60-30 EARS'!$J40</f>
        <v>0</v>
      </c>
      <c r="AF44">
        <f t="shared" si="14"/>
        <v>0</v>
      </c>
      <c r="AG44">
        <f>'[1]ECSS_E60-30 EARS'!$K40</f>
        <v>0</v>
      </c>
      <c r="AH44">
        <f t="shared" si="15"/>
        <v>0</v>
      </c>
      <c r="AI44">
        <f>'[1]ECSS_E60-30 EARS'!$L40</f>
        <v>0</v>
      </c>
      <c r="AK44">
        <f t="shared" si="16"/>
        <v>0</v>
      </c>
      <c r="AM44">
        <f>'[1]ECSS_E60-30 EARS'!$M40</f>
        <v>0</v>
      </c>
      <c r="AO44">
        <f>'[1]ECSS_E60-30 EARS'!$N40</f>
        <v>0</v>
      </c>
      <c r="AS44">
        <f>'[1]ECSS_E60-30 EARS'!$O40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'[1]ECSS_E60-30 EARS'!$C41</f>
        <v>0</v>
      </c>
      <c r="K45">
        <f t="shared" si="8"/>
        <v>0</v>
      </c>
      <c r="L45">
        <f t="shared" si="9"/>
        <v>0</v>
      </c>
      <c r="M45">
        <f t="shared" si="10"/>
        <v>0</v>
      </c>
      <c r="R45">
        <f>'[1]ECSS_E60-30 EARS'!$E41</f>
        <v>0</v>
      </c>
      <c r="T45">
        <f t="shared" si="11"/>
        <v>0</v>
      </c>
      <c r="U45">
        <f>'[1]ECSS_E60-30 EARS'!$F41</f>
        <v>0</v>
      </c>
      <c r="W45">
        <f t="shared" si="12"/>
        <v>0</v>
      </c>
      <c r="X45">
        <f t="shared" si="13"/>
        <v>0</v>
      </c>
      <c r="Y45">
        <f>'[1]ECSS_E60-30 EARS'!$D41</f>
        <v>0</v>
      </c>
      <c r="Z45">
        <f>'[1]ECSS_E60-30 EARS'!$G41</f>
        <v>0</v>
      </c>
      <c r="AA45">
        <f>'[1]ECSS_E60-30 EARS'!$H41</f>
        <v>0</v>
      </c>
      <c r="AB45">
        <f>'[1]ECSS_E60-30 EARS'!$I41</f>
        <v>0</v>
      </c>
      <c r="AD45">
        <f>'[1]ECSS_E60-30 EARS'!$J41</f>
        <v>0</v>
      </c>
      <c r="AF45">
        <f t="shared" si="14"/>
        <v>0</v>
      </c>
      <c r="AG45">
        <f>'[1]ECSS_E60-30 EARS'!$K41</f>
        <v>0</v>
      </c>
      <c r="AH45">
        <f t="shared" si="15"/>
        <v>0</v>
      </c>
      <c r="AI45">
        <f>'[1]ECSS_E60-30 EARS'!$L41</f>
        <v>0</v>
      </c>
      <c r="AK45">
        <f t="shared" si="16"/>
        <v>0</v>
      </c>
      <c r="AM45">
        <f>'[1]ECSS_E60-30 EARS'!$M41</f>
        <v>0</v>
      </c>
      <c r="AO45">
        <f>'[1]ECSS_E60-30 EARS'!$N41</f>
        <v>0</v>
      </c>
      <c r="AS45">
        <f>'[1]ECSS_E60-30 EARS'!$O41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'[1]ECSS_E60-30 EARS'!$C42</f>
        <v>0</v>
      </c>
      <c r="K46">
        <f t="shared" si="8"/>
        <v>0</v>
      </c>
      <c r="L46">
        <f t="shared" si="9"/>
        <v>0</v>
      </c>
      <c r="M46">
        <f t="shared" si="10"/>
        <v>0</v>
      </c>
      <c r="R46">
        <f>'[1]ECSS_E60-30 EARS'!$E42</f>
        <v>0</v>
      </c>
      <c r="T46">
        <f t="shared" si="11"/>
        <v>0</v>
      </c>
      <c r="U46">
        <f>'[1]ECSS_E60-30 EARS'!$F42</f>
        <v>0</v>
      </c>
      <c r="W46">
        <f t="shared" si="12"/>
        <v>0</v>
      </c>
      <c r="X46">
        <f t="shared" si="13"/>
        <v>0</v>
      </c>
      <c r="Y46">
        <f>'[1]ECSS_E60-30 EARS'!$D42</f>
        <v>0</v>
      </c>
      <c r="Z46">
        <f>'[1]ECSS_E60-30 EARS'!$G42</f>
        <v>0</v>
      </c>
      <c r="AA46">
        <f>'[1]ECSS_E60-30 EARS'!$H42</f>
        <v>0</v>
      </c>
      <c r="AB46">
        <f>'[1]ECSS_E60-30 EARS'!$I42</f>
        <v>0</v>
      </c>
      <c r="AD46">
        <f>'[1]ECSS_E60-30 EARS'!$J42</f>
        <v>0</v>
      </c>
      <c r="AF46">
        <f t="shared" si="14"/>
        <v>0</v>
      </c>
      <c r="AG46">
        <f>'[1]ECSS_E60-30 EARS'!$K42</f>
        <v>0</v>
      </c>
      <c r="AH46">
        <f t="shared" si="15"/>
        <v>0</v>
      </c>
      <c r="AI46">
        <f>'[1]ECSS_E60-30 EARS'!$L42</f>
        <v>0</v>
      </c>
      <c r="AK46">
        <f t="shared" si="16"/>
        <v>0</v>
      </c>
      <c r="AM46">
        <f>'[1]ECSS_E60-30 EARS'!$M42</f>
        <v>0</v>
      </c>
      <c r="AO46">
        <f>'[1]ECSS_E60-30 EARS'!$N42</f>
        <v>0</v>
      </c>
      <c r="AS46">
        <f>'[1]ECSS_E60-30 EARS'!$O42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'[1]ECSS_E60-30 EARS'!$C43</f>
        <v>0</v>
      </c>
      <c r="K47">
        <f t="shared" si="8"/>
        <v>0</v>
      </c>
      <c r="L47">
        <f t="shared" si="9"/>
        <v>0</v>
      </c>
      <c r="M47">
        <f t="shared" si="10"/>
        <v>0</v>
      </c>
      <c r="R47">
        <f>'[1]ECSS_E60-30 EARS'!$E43</f>
        <v>0</v>
      </c>
      <c r="T47">
        <f t="shared" si="11"/>
        <v>0</v>
      </c>
      <c r="U47">
        <f>'[1]ECSS_E60-30 EARS'!$F43</f>
        <v>0</v>
      </c>
      <c r="W47">
        <f t="shared" si="12"/>
        <v>0</v>
      </c>
      <c r="X47">
        <f t="shared" si="13"/>
        <v>0</v>
      </c>
      <c r="Y47">
        <f>'[1]ECSS_E60-30 EARS'!$D43</f>
        <v>0</v>
      </c>
      <c r="Z47">
        <f>'[1]ECSS_E60-30 EARS'!$G43</f>
        <v>0</v>
      </c>
      <c r="AA47">
        <f>'[1]ECSS_E60-30 EARS'!$H43</f>
        <v>0</v>
      </c>
      <c r="AB47">
        <f>'[1]ECSS_E60-30 EARS'!$I43</f>
        <v>0</v>
      </c>
      <c r="AD47">
        <f>'[1]ECSS_E60-30 EARS'!$J43</f>
        <v>0</v>
      </c>
      <c r="AF47">
        <f t="shared" si="14"/>
        <v>0</v>
      </c>
      <c r="AG47">
        <f>'[1]ECSS_E60-30 EARS'!$K43</f>
        <v>0</v>
      </c>
      <c r="AH47">
        <f t="shared" si="15"/>
        <v>0</v>
      </c>
      <c r="AI47">
        <f>'[1]ECSS_E60-30 EARS'!$L43</f>
        <v>0</v>
      </c>
      <c r="AK47">
        <f t="shared" si="16"/>
        <v>0</v>
      </c>
      <c r="AM47">
        <f>'[1]ECSS_E60-30 EARS'!$M43</f>
        <v>0</v>
      </c>
      <c r="AO47">
        <f>'[1]ECSS_E60-30 EARS'!$N43</f>
        <v>0</v>
      </c>
      <c r="AS47">
        <f>'[1]ECSS_E60-30 EARS'!$O43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'[1]ECSS_E60-30 EARS'!$C44</f>
        <v>0</v>
      </c>
      <c r="K48">
        <f t="shared" si="8"/>
        <v>0</v>
      </c>
      <c r="L48">
        <f t="shared" si="9"/>
        <v>0</v>
      </c>
      <c r="M48">
        <f t="shared" si="10"/>
        <v>0</v>
      </c>
      <c r="R48">
        <f>'[1]ECSS_E60-30 EARS'!$E44</f>
        <v>0</v>
      </c>
      <c r="T48">
        <f t="shared" si="11"/>
        <v>0</v>
      </c>
      <c r="U48">
        <f>'[1]ECSS_E60-30 EARS'!$F44</f>
        <v>0</v>
      </c>
      <c r="W48">
        <f t="shared" si="12"/>
        <v>0</v>
      </c>
      <c r="X48">
        <f t="shared" si="13"/>
        <v>0</v>
      </c>
      <c r="Y48">
        <f>'[1]ECSS_E60-30 EARS'!$D44</f>
        <v>0</v>
      </c>
      <c r="Z48">
        <f>'[1]ECSS_E60-30 EARS'!$G44</f>
        <v>0</v>
      </c>
      <c r="AA48">
        <f>'[1]ECSS_E60-30 EARS'!$H44</f>
        <v>0</v>
      </c>
      <c r="AB48">
        <f>'[1]ECSS_E60-30 EARS'!$I44</f>
        <v>0</v>
      </c>
      <c r="AD48">
        <f>'[1]ECSS_E60-30 EARS'!$J44</f>
        <v>0</v>
      </c>
      <c r="AF48">
        <f t="shared" si="14"/>
        <v>0</v>
      </c>
      <c r="AG48">
        <f>'[1]ECSS_E60-30 EARS'!$K44</f>
        <v>0</v>
      </c>
      <c r="AH48">
        <f t="shared" si="15"/>
        <v>0</v>
      </c>
      <c r="AI48">
        <f>'[1]ECSS_E60-30 EARS'!$L44</f>
        <v>0</v>
      </c>
      <c r="AK48">
        <f t="shared" si="16"/>
        <v>0</v>
      </c>
      <c r="AM48">
        <f>'[1]ECSS_E60-30 EARS'!$M44</f>
        <v>0</v>
      </c>
      <c r="AO48">
        <f>'[1]ECSS_E60-30 EARS'!$N44</f>
        <v>0</v>
      </c>
      <c r="AS48">
        <f>'[1]ECSS_E60-30 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'[1]ECSS_E60-30 EARS'!$C45</f>
        <v>0</v>
      </c>
      <c r="K49">
        <f t="shared" si="8"/>
        <v>0</v>
      </c>
      <c r="L49">
        <f t="shared" si="9"/>
        <v>0</v>
      </c>
      <c r="M49">
        <f t="shared" si="10"/>
        <v>0</v>
      </c>
      <c r="R49">
        <f>'[1]ECSS_E60-30 EARS'!$E45</f>
        <v>0</v>
      </c>
      <c r="T49">
        <f t="shared" si="11"/>
        <v>0</v>
      </c>
      <c r="U49">
        <f>'[1]ECSS_E60-30 EARS'!$F45</f>
        <v>0</v>
      </c>
      <c r="W49">
        <f t="shared" si="12"/>
        <v>0</v>
      </c>
      <c r="X49">
        <f t="shared" si="13"/>
        <v>0</v>
      </c>
      <c r="Y49">
        <f>'[1]ECSS_E60-30 EARS'!$D45</f>
        <v>0</v>
      </c>
      <c r="Z49">
        <f>'[1]ECSS_E60-30 EARS'!$G45</f>
        <v>0</v>
      </c>
      <c r="AA49">
        <f>'[1]ECSS_E60-30 EARS'!$H45</f>
        <v>0</v>
      </c>
      <c r="AB49">
        <f>'[1]ECSS_E60-30 EARS'!$I45</f>
        <v>0</v>
      </c>
      <c r="AD49">
        <f>'[1]ECSS_E60-30 EARS'!$J45</f>
        <v>0</v>
      </c>
      <c r="AF49">
        <f t="shared" si="14"/>
        <v>0</v>
      </c>
      <c r="AG49">
        <f>'[1]ECSS_E60-30 EARS'!$K45</f>
        <v>0</v>
      </c>
      <c r="AH49">
        <f t="shared" si="15"/>
        <v>0</v>
      </c>
      <c r="AI49">
        <f>'[1]ECSS_E60-30 EARS'!$L45</f>
        <v>0</v>
      </c>
      <c r="AK49">
        <f t="shared" si="16"/>
        <v>0</v>
      </c>
      <c r="AM49">
        <f>'[1]ECSS_E60-30 EARS'!$M45</f>
        <v>0</v>
      </c>
      <c r="AO49">
        <f>'[1]ECSS_E60-30 EARS'!$N45</f>
        <v>0</v>
      </c>
      <c r="AS49">
        <f>'[1]ECSS_E60-30 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'[1]ECSS_E60-30 EARS'!$C46</f>
        <v>0</v>
      </c>
      <c r="K50">
        <f t="shared" si="8"/>
        <v>0</v>
      </c>
      <c r="L50">
        <f t="shared" si="9"/>
        <v>0</v>
      </c>
      <c r="M50">
        <f t="shared" si="10"/>
        <v>0</v>
      </c>
      <c r="R50">
        <f>'[1]ECSS_E60-30 EARS'!$E46</f>
        <v>0</v>
      </c>
      <c r="T50">
        <f t="shared" si="11"/>
        <v>0</v>
      </c>
      <c r="U50">
        <f>'[1]ECSS_E60-30 EARS'!$F46</f>
        <v>0</v>
      </c>
      <c r="W50">
        <f t="shared" si="12"/>
        <v>0</v>
      </c>
      <c r="X50">
        <f t="shared" si="13"/>
        <v>0</v>
      </c>
      <c r="Y50">
        <f>'[1]ECSS_E60-30 EARS'!$D46</f>
        <v>0</v>
      </c>
      <c r="Z50">
        <f>'[1]ECSS_E60-30 EARS'!$G46</f>
        <v>0</v>
      </c>
      <c r="AA50">
        <f>'[1]ECSS_E60-30 EARS'!$H46</f>
        <v>0</v>
      </c>
      <c r="AB50">
        <f>'[1]ECSS_E60-30 EARS'!$I46</f>
        <v>0</v>
      </c>
      <c r="AD50">
        <f>'[1]ECSS_E60-30 EARS'!$J46</f>
        <v>0</v>
      </c>
      <c r="AF50">
        <f t="shared" si="14"/>
        <v>0</v>
      </c>
      <c r="AG50">
        <f>'[1]ECSS_E60-30 EARS'!$K46</f>
        <v>0</v>
      </c>
      <c r="AH50">
        <f t="shared" si="15"/>
        <v>0</v>
      </c>
      <c r="AI50">
        <f>'[1]ECSS_E60-30 EARS'!$L46</f>
        <v>0</v>
      </c>
      <c r="AK50">
        <f t="shared" si="16"/>
        <v>0</v>
      </c>
      <c r="AM50">
        <f>'[1]ECSS_E60-30 EARS'!$M46</f>
        <v>0</v>
      </c>
      <c r="AO50">
        <f>'[1]ECSS_E60-30 EARS'!$N46</f>
        <v>0</v>
      </c>
      <c r="AS50">
        <f>'[1]ECSS_E60-30 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'[1]ECSS_E60-30 EARS'!$C47</f>
        <v>0</v>
      </c>
      <c r="K51">
        <f t="shared" si="8"/>
        <v>0</v>
      </c>
      <c r="L51">
        <f t="shared" si="9"/>
        <v>0</v>
      </c>
      <c r="M51">
        <f t="shared" si="10"/>
        <v>0</v>
      </c>
      <c r="R51">
        <f>'[1]ECSS_E60-30 EARS'!$E47</f>
        <v>0</v>
      </c>
      <c r="T51">
        <f t="shared" si="11"/>
        <v>0</v>
      </c>
      <c r="U51">
        <f>'[1]ECSS_E60-30 EARS'!$F47</f>
        <v>0</v>
      </c>
      <c r="W51">
        <f t="shared" si="12"/>
        <v>0</v>
      </c>
      <c r="X51">
        <f t="shared" si="13"/>
        <v>0</v>
      </c>
      <c r="Y51">
        <f>'[1]ECSS_E60-30 EARS'!$D47</f>
        <v>0</v>
      </c>
      <c r="Z51">
        <f>'[1]ECSS_E60-30 EARS'!$G47</f>
        <v>0</v>
      </c>
      <c r="AA51">
        <f>'[1]ECSS_E60-30 EARS'!$H47</f>
        <v>0</v>
      </c>
      <c r="AB51">
        <f>'[1]ECSS_E60-30 EARS'!$I47</f>
        <v>0</v>
      </c>
      <c r="AD51">
        <f>'[1]ECSS_E60-30 EARS'!$J47</f>
        <v>0</v>
      </c>
      <c r="AF51">
        <f t="shared" si="14"/>
        <v>0</v>
      </c>
      <c r="AG51">
        <f>'[1]ECSS_E60-30 EARS'!$K47</f>
        <v>0</v>
      </c>
      <c r="AH51">
        <f t="shared" si="15"/>
        <v>0</v>
      </c>
      <c r="AI51">
        <f>'[1]ECSS_E60-30 EARS'!$L47</f>
        <v>0</v>
      </c>
      <c r="AK51">
        <f t="shared" si="16"/>
        <v>0</v>
      </c>
      <c r="AM51">
        <f>'[1]ECSS_E60-30 EARS'!$M47</f>
        <v>0</v>
      </c>
      <c r="AO51">
        <f>'[1]ECSS_E60-30 EARS'!$N47</f>
        <v>0</v>
      </c>
      <c r="AS51">
        <f>'[1]ECSS_E60-30 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'[1]ECSS_E60-30 EARS'!$C48</f>
        <v>0</v>
      </c>
      <c r="K52">
        <f t="shared" si="8"/>
        <v>0</v>
      </c>
      <c r="L52">
        <f t="shared" si="9"/>
        <v>0</v>
      </c>
      <c r="M52">
        <f t="shared" si="10"/>
        <v>0</v>
      </c>
      <c r="R52">
        <f>'[1]ECSS_E60-30 EARS'!$E48</f>
        <v>0</v>
      </c>
      <c r="T52">
        <f t="shared" si="11"/>
        <v>0</v>
      </c>
      <c r="U52">
        <f>'[1]ECSS_E60-30 EARS'!$F48</f>
        <v>0</v>
      </c>
      <c r="W52">
        <f t="shared" si="12"/>
        <v>0</v>
      </c>
      <c r="X52">
        <f t="shared" si="13"/>
        <v>0</v>
      </c>
      <c r="Y52">
        <f>'[1]ECSS_E60-30 EARS'!$D48</f>
        <v>0</v>
      </c>
      <c r="Z52">
        <f>'[1]ECSS_E60-30 EARS'!$G48</f>
        <v>0</v>
      </c>
      <c r="AA52">
        <f>'[1]ECSS_E60-30 EARS'!$H48</f>
        <v>0</v>
      </c>
      <c r="AB52">
        <f>'[1]ECSS_E60-30 EARS'!$I48</f>
        <v>0</v>
      </c>
      <c r="AD52">
        <f>'[1]ECSS_E60-30 EARS'!$J48</f>
        <v>0</v>
      </c>
      <c r="AF52">
        <f t="shared" si="14"/>
        <v>0</v>
      </c>
      <c r="AG52">
        <f>'[1]ECSS_E60-30 EARS'!$K48</f>
        <v>0</v>
      </c>
      <c r="AH52">
        <f t="shared" si="15"/>
        <v>0</v>
      </c>
      <c r="AI52">
        <f>'[1]ECSS_E60-30 EARS'!$L48</f>
        <v>0</v>
      </c>
      <c r="AK52">
        <f t="shared" si="16"/>
        <v>0</v>
      </c>
      <c r="AM52">
        <f>'[1]ECSS_E60-30 EARS'!$M48</f>
        <v>0</v>
      </c>
      <c r="AO52">
        <f>'[1]ECSS_E60-30 EARS'!$N48</f>
        <v>0</v>
      </c>
      <c r="AS52">
        <f>'[1]ECSS_E60-30 EARS'!$O48</f>
        <v>0</v>
      </c>
      <c r="AU52">
        <f t="shared" si="17"/>
        <v>0</v>
      </c>
      <c r="AV52">
        <f t="shared" si="18"/>
        <v>0</v>
      </c>
      <c r="AW52">
        <f t="shared" si="19"/>
        <v>0</v>
      </c>
      <c r="AX52">
        <f t="shared" si="20"/>
        <v>0</v>
      </c>
      <c r="BG52">
        <f t="shared" si="3"/>
        <v>0</v>
      </c>
      <c r="BH52" s="10">
        <f t="shared" si="21"/>
        <v>0</v>
      </c>
    </row>
    <row r="53" spans="6:60">
      <c r="F53">
        <f t="shared" ref="F53:F87" si="22">IF(B53="",0,(LEN(B53)-LEN(SUBSTITUTE(B53,". ","."))+1))</f>
        <v>0</v>
      </c>
      <c r="G53">
        <f t="shared" ref="G53:G87" si="23">IF(B53="",0,LEN(B53)-LEN(SUBSTITUTE(B53," ",""))+1)</f>
        <v>0</v>
      </c>
      <c r="H53">
        <f t="shared" ref="H53:H87" si="24">IF(F53=0,0,G53/F53)</f>
        <v>0</v>
      </c>
      <c r="I53">
        <f t="shared" si="7"/>
        <v>0</v>
      </c>
      <c r="J53">
        <f>'[1]ECSS_E60-30 EARS'!$C49</f>
        <v>0</v>
      </c>
      <c r="K53">
        <f t="shared" ref="K53:K87" si="25">IF(G53=0,0,J53/G53)</f>
        <v>0</v>
      </c>
      <c r="L53">
        <f t="shared" si="9"/>
        <v>0</v>
      </c>
      <c r="M53">
        <f t="shared" ref="M53:M87" si="26">IF(G53=0,0,L53/G53)</f>
        <v>0</v>
      </c>
      <c r="R53">
        <f>'[1]ECSS_E60-30 EARS'!$E49</f>
        <v>0</v>
      </c>
      <c r="T53">
        <f t="shared" ref="T53:T87" si="27">QUOTIENT((Q53+R53+S53),3)</f>
        <v>0</v>
      </c>
      <c r="U53">
        <f>'[1]ECSS_E60-30 EARS'!$F49</f>
        <v>0</v>
      </c>
      <c r="W53">
        <f t="shared" ref="W53:W87" si="28">QUOTIENT((P53+T53),2)</f>
        <v>0</v>
      </c>
      <c r="X53">
        <f t="shared" ref="X53:X87" si="29">IF(U53=1,1,IF(V53=1,1,0))</f>
        <v>0</v>
      </c>
      <c r="Y53">
        <f>'[1]ECSS_E60-30 EARS'!$D49</f>
        <v>0</v>
      </c>
      <c r="Z53">
        <f>'[1]ECSS_E60-30 EARS'!$G49</f>
        <v>0</v>
      </c>
      <c r="AA53">
        <f>'[1]ECSS_E60-30 EARS'!$H49</f>
        <v>0</v>
      </c>
      <c r="AB53">
        <f>'[1]ECSS_E60-30 EARS'!$I49</f>
        <v>0</v>
      </c>
      <c r="AD53">
        <f>'[1]ECSS_E60-30 EARS'!$J49</f>
        <v>0</v>
      </c>
      <c r="AF53">
        <f t="shared" si="14"/>
        <v>0</v>
      </c>
      <c r="AG53">
        <f>'[1]ECSS_E60-30 EARS'!$K49</f>
        <v>0</v>
      </c>
      <c r="AH53">
        <f t="shared" si="15"/>
        <v>0</v>
      </c>
      <c r="AI53">
        <f>'[1]ECSS_E60-30 EARS'!$L49</f>
        <v>0</v>
      </c>
      <c r="AK53">
        <f t="shared" si="16"/>
        <v>0</v>
      </c>
      <c r="AM53">
        <f>'[1]ECSS_E60-30 EARS'!$M49</f>
        <v>0</v>
      </c>
      <c r="AO53">
        <f>'[1]ECSS_E60-30 EARS'!$N49</f>
        <v>0</v>
      </c>
      <c r="AS53">
        <f>'[1]ECSS_E60-30 EARS'!$O49</f>
        <v>0</v>
      </c>
      <c r="AU53">
        <f t="shared" ref="AU53:AU87" si="30">IF(G53=0,0,(206.835-(84.6*(K53))-(1.015*(H53))))</f>
        <v>0</v>
      </c>
      <c r="AV53">
        <f t="shared" ref="AV53:AV87" si="31">IF(G53=0,0,(0.39*H53)+(11.8*K53)-15.59)</f>
        <v>0</v>
      </c>
      <c r="AW53">
        <f t="shared" si="19"/>
        <v>0</v>
      </c>
      <c r="AX53">
        <f t="shared" ref="AX53:AX87" si="32">IF(I53=0,0,(4.71*M53)+(0.5*H53)-21.43)</f>
        <v>0</v>
      </c>
      <c r="BG53">
        <f t="shared" si="3"/>
        <v>0</v>
      </c>
      <c r="BH53" s="10">
        <f t="shared" ref="BH53:BH87" si="33">G53/200/24/60</f>
        <v>0</v>
      </c>
    </row>
    <row r="54" spans="6:60">
      <c r="F54">
        <f t="shared" si="22"/>
        <v>0</v>
      </c>
      <c r="G54">
        <f t="shared" si="23"/>
        <v>0</v>
      </c>
      <c r="H54">
        <f t="shared" si="24"/>
        <v>0</v>
      </c>
      <c r="I54">
        <f t="shared" si="7"/>
        <v>0</v>
      </c>
      <c r="J54">
        <f>'[1]ECSS_E60-30 EARS'!$C50</f>
        <v>0</v>
      </c>
      <c r="K54">
        <f t="shared" si="25"/>
        <v>0</v>
      </c>
      <c r="L54">
        <f t="shared" si="9"/>
        <v>0</v>
      </c>
      <c r="M54">
        <f t="shared" si="26"/>
        <v>0</v>
      </c>
      <c r="R54">
        <f>'[1]ECSS_E60-30 EARS'!$E50</f>
        <v>0</v>
      </c>
      <c r="T54">
        <f t="shared" si="27"/>
        <v>0</v>
      </c>
      <c r="U54">
        <f>'[1]ECSS_E60-30 EARS'!$F50</f>
        <v>0</v>
      </c>
      <c r="W54">
        <f t="shared" si="28"/>
        <v>0</v>
      </c>
      <c r="X54">
        <f t="shared" si="29"/>
        <v>0</v>
      </c>
      <c r="Y54">
        <f>'[1]ECSS_E60-30 EARS'!$D50</f>
        <v>0</v>
      </c>
      <c r="Z54">
        <f>'[1]ECSS_E60-30 EARS'!$G50</f>
        <v>0</v>
      </c>
      <c r="AA54">
        <f>'[1]ECSS_E60-30 EARS'!$H50</f>
        <v>0</v>
      </c>
      <c r="AB54">
        <f>'[1]ECSS_E60-30 EARS'!$I50</f>
        <v>0</v>
      </c>
      <c r="AD54">
        <f>'[1]ECSS_E60-30 EARS'!$J50</f>
        <v>0</v>
      </c>
      <c r="AF54">
        <f t="shared" si="14"/>
        <v>0</v>
      </c>
      <c r="AG54">
        <f>'[1]ECSS_E60-30 EARS'!$K50</f>
        <v>0</v>
      </c>
      <c r="AH54">
        <f t="shared" si="15"/>
        <v>0</v>
      </c>
      <c r="AI54">
        <f>'[1]ECSS_E60-30 EARS'!$L50</f>
        <v>0</v>
      </c>
      <c r="AK54">
        <f t="shared" si="16"/>
        <v>0</v>
      </c>
      <c r="AM54">
        <f>'[1]ECSS_E60-30 EARS'!$M50</f>
        <v>0</v>
      </c>
      <c r="AO54">
        <f>'[1]ECSS_E60-30 EARS'!$N50</f>
        <v>0</v>
      </c>
      <c r="AS54">
        <f>'[1]ECSS_E60-30 EARS'!$O50</f>
        <v>0</v>
      </c>
      <c r="AU54">
        <f t="shared" si="30"/>
        <v>0</v>
      </c>
      <c r="AV54">
        <f t="shared" si="31"/>
        <v>0</v>
      </c>
      <c r="AW54">
        <f t="shared" si="19"/>
        <v>0</v>
      </c>
      <c r="AX54">
        <f t="shared" si="32"/>
        <v>0</v>
      </c>
      <c r="BG54">
        <f t="shared" si="3"/>
        <v>0</v>
      </c>
      <c r="BH54" s="10">
        <f t="shared" si="33"/>
        <v>0</v>
      </c>
    </row>
    <row r="55" spans="6:60">
      <c r="F55">
        <f t="shared" si="22"/>
        <v>0</v>
      </c>
      <c r="G55">
        <f t="shared" si="23"/>
        <v>0</v>
      </c>
      <c r="H55">
        <f t="shared" si="24"/>
        <v>0</v>
      </c>
      <c r="I55">
        <f t="shared" si="7"/>
        <v>0</v>
      </c>
      <c r="J55">
        <f>'[1]ECSS_E60-30 EARS'!$C51</f>
        <v>0</v>
      </c>
      <c r="K55">
        <f t="shared" si="25"/>
        <v>0</v>
      </c>
      <c r="L55">
        <f t="shared" si="9"/>
        <v>0</v>
      </c>
      <c r="M55">
        <f t="shared" si="26"/>
        <v>0</v>
      </c>
      <c r="R55">
        <f>'[1]ECSS_E60-30 EARS'!$E51</f>
        <v>0</v>
      </c>
      <c r="T55">
        <f t="shared" si="27"/>
        <v>0</v>
      </c>
      <c r="U55">
        <f>'[1]ECSS_E60-30 EARS'!$F51</f>
        <v>0</v>
      </c>
      <c r="W55">
        <f t="shared" si="28"/>
        <v>0</v>
      </c>
      <c r="X55">
        <f t="shared" si="29"/>
        <v>0</v>
      </c>
      <c r="Y55">
        <f>'[1]ECSS_E60-30 EARS'!$D51</f>
        <v>0</v>
      </c>
      <c r="Z55">
        <f>'[1]ECSS_E60-30 EARS'!$G51</f>
        <v>0</v>
      </c>
      <c r="AA55">
        <f>'[1]ECSS_E60-30 EARS'!$H51</f>
        <v>0</v>
      </c>
      <c r="AB55">
        <f>'[1]ECSS_E60-30 EARS'!$I51</f>
        <v>0</v>
      </c>
      <c r="AD55">
        <f>'[1]ECSS_E60-30 EARS'!$J51</f>
        <v>0</v>
      </c>
      <c r="AF55">
        <f t="shared" si="14"/>
        <v>0</v>
      </c>
      <c r="AG55">
        <f>'[1]ECSS_E60-30 EARS'!$K51</f>
        <v>0</v>
      </c>
      <c r="AH55">
        <f t="shared" si="15"/>
        <v>0</v>
      </c>
      <c r="AI55">
        <f>'[1]ECSS_E60-30 EARS'!$L51</f>
        <v>0</v>
      </c>
      <c r="AK55">
        <f t="shared" si="16"/>
        <v>0</v>
      </c>
      <c r="AM55">
        <f>'[1]ECSS_E60-30 EARS'!$M51</f>
        <v>0</v>
      </c>
      <c r="AO55">
        <f>'[1]ECSS_E60-30 EARS'!$N51</f>
        <v>0</v>
      </c>
      <c r="AS55">
        <f>'[1]ECSS_E60-30 EARS'!$O51</f>
        <v>0</v>
      </c>
      <c r="AU55">
        <f t="shared" si="30"/>
        <v>0</v>
      </c>
      <c r="AV55">
        <f t="shared" si="31"/>
        <v>0</v>
      </c>
      <c r="AW55">
        <f t="shared" si="19"/>
        <v>0</v>
      </c>
      <c r="AX55">
        <f t="shared" si="32"/>
        <v>0</v>
      </c>
      <c r="BG55">
        <f t="shared" si="3"/>
        <v>0</v>
      </c>
      <c r="BH55" s="10">
        <f t="shared" si="33"/>
        <v>0</v>
      </c>
    </row>
    <row r="56" spans="6:60">
      <c r="F56">
        <f t="shared" si="22"/>
        <v>0</v>
      </c>
      <c r="G56">
        <f t="shared" si="23"/>
        <v>0</v>
      </c>
      <c r="H56">
        <f t="shared" si="24"/>
        <v>0</v>
      </c>
      <c r="I56">
        <f t="shared" si="7"/>
        <v>0</v>
      </c>
      <c r="J56">
        <f>'[1]ECSS_E60-30 EARS'!$C52</f>
        <v>0</v>
      </c>
      <c r="K56">
        <f t="shared" si="25"/>
        <v>0</v>
      </c>
      <c r="L56">
        <f t="shared" si="9"/>
        <v>0</v>
      </c>
      <c r="M56">
        <f t="shared" si="26"/>
        <v>0</v>
      </c>
      <c r="R56">
        <f>'[1]ECSS_E60-30 EARS'!$E52</f>
        <v>0</v>
      </c>
      <c r="T56">
        <f t="shared" si="27"/>
        <v>0</v>
      </c>
      <c r="U56">
        <f>'[1]ECSS_E60-30 EARS'!$F52</f>
        <v>0</v>
      </c>
      <c r="W56">
        <f t="shared" si="28"/>
        <v>0</v>
      </c>
      <c r="X56">
        <f t="shared" si="29"/>
        <v>0</v>
      </c>
      <c r="Y56">
        <f>'[1]ECSS_E60-30 EARS'!$D52</f>
        <v>0</v>
      </c>
      <c r="Z56">
        <f>'[1]ECSS_E60-30 EARS'!$G52</f>
        <v>0</v>
      </c>
      <c r="AA56">
        <f>'[1]ECSS_E60-30 EARS'!$H52</f>
        <v>0</v>
      </c>
      <c r="AB56">
        <f>'[1]ECSS_E60-30 EARS'!$I52</f>
        <v>0</v>
      </c>
      <c r="AD56">
        <f>'[1]ECSS_E60-30 EARS'!$J52</f>
        <v>0</v>
      </c>
      <c r="AF56">
        <f t="shared" si="14"/>
        <v>0</v>
      </c>
      <c r="AG56">
        <f>'[1]ECSS_E60-30 EARS'!$K52</f>
        <v>0</v>
      </c>
      <c r="AH56">
        <f t="shared" si="15"/>
        <v>0</v>
      </c>
      <c r="AI56">
        <f>'[1]ECSS_E60-30 EARS'!$L52</f>
        <v>0</v>
      </c>
      <c r="AK56">
        <f t="shared" si="16"/>
        <v>0</v>
      </c>
      <c r="AM56">
        <f>'[1]ECSS_E60-30 EARS'!$M52</f>
        <v>0</v>
      </c>
      <c r="AO56">
        <f>'[1]ECSS_E60-30 EARS'!$N52</f>
        <v>0</v>
      </c>
      <c r="AS56">
        <f>'[1]ECSS_E60-30 EARS'!$O52</f>
        <v>0</v>
      </c>
      <c r="AU56">
        <f t="shared" si="30"/>
        <v>0</v>
      </c>
      <c r="AV56">
        <f t="shared" si="31"/>
        <v>0</v>
      </c>
      <c r="AW56">
        <f t="shared" si="19"/>
        <v>0</v>
      </c>
      <c r="AX56">
        <f t="shared" si="32"/>
        <v>0</v>
      </c>
      <c r="BG56">
        <f t="shared" si="3"/>
        <v>0</v>
      </c>
      <c r="BH56" s="10">
        <f t="shared" si="33"/>
        <v>0</v>
      </c>
    </row>
    <row r="57" spans="6:60">
      <c r="F57">
        <f t="shared" si="22"/>
        <v>0</v>
      </c>
      <c r="G57">
        <f t="shared" si="23"/>
        <v>0</v>
      </c>
      <c r="H57">
        <f t="shared" si="24"/>
        <v>0</v>
      </c>
      <c r="I57">
        <f t="shared" si="7"/>
        <v>0</v>
      </c>
      <c r="J57">
        <f>'[1]ECSS_E60-30 EARS'!$C53</f>
        <v>0</v>
      </c>
      <c r="K57">
        <f t="shared" si="25"/>
        <v>0</v>
      </c>
      <c r="L57">
        <f t="shared" si="9"/>
        <v>0</v>
      </c>
      <c r="M57">
        <f t="shared" si="26"/>
        <v>0</v>
      </c>
      <c r="R57">
        <f>'[1]ECSS_E60-30 EARS'!$E53</f>
        <v>0</v>
      </c>
      <c r="T57">
        <f t="shared" si="27"/>
        <v>0</v>
      </c>
      <c r="U57">
        <f>'[1]ECSS_E60-30 EARS'!$F53</f>
        <v>0</v>
      </c>
      <c r="W57">
        <f t="shared" si="28"/>
        <v>0</v>
      </c>
      <c r="X57">
        <f t="shared" si="29"/>
        <v>0</v>
      </c>
      <c r="Y57">
        <f>'[1]ECSS_E60-30 EARS'!$D53</f>
        <v>0</v>
      </c>
      <c r="Z57">
        <f>'[1]ECSS_E60-30 EARS'!$G53</f>
        <v>0</v>
      </c>
      <c r="AA57">
        <f>'[1]ECSS_E60-30 EARS'!$H53</f>
        <v>0</v>
      </c>
      <c r="AB57">
        <f>'[1]ECSS_E60-30 EARS'!$I53</f>
        <v>0</v>
      </c>
      <c r="AD57">
        <f>'[1]ECSS_E60-30 EARS'!$J53</f>
        <v>0</v>
      </c>
      <c r="AF57">
        <f t="shared" si="14"/>
        <v>0</v>
      </c>
      <c r="AG57">
        <f>'[1]ECSS_E60-30 EARS'!$K53</f>
        <v>0</v>
      </c>
      <c r="AH57">
        <f t="shared" si="15"/>
        <v>0</v>
      </c>
      <c r="AI57">
        <f>'[1]ECSS_E60-30 EARS'!$L53</f>
        <v>0</v>
      </c>
      <c r="AK57">
        <f t="shared" si="16"/>
        <v>0</v>
      </c>
      <c r="AM57">
        <f>'[1]ECSS_E60-30 EARS'!$M53</f>
        <v>0</v>
      </c>
      <c r="AO57">
        <f>'[1]ECSS_E60-30 EARS'!$N53</f>
        <v>0</v>
      </c>
      <c r="AS57">
        <f>'[1]ECSS_E60-30 EARS'!$O53</f>
        <v>0</v>
      </c>
      <c r="AU57">
        <f t="shared" si="30"/>
        <v>0</v>
      </c>
      <c r="AV57">
        <f t="shared" si="31"/>
        <v>0</v>
      </c>
      <c r="AW57">
        <f t="shared" si="19"/>
        <v>0</v>
      </c>
      <c r="AX57">
        <f t="shared" si="32"/>
        <v>0</v>
      </c>
      <c r="BG57">
        <f t="shared" si="3"/>
        <v>0</v>
      </c>
      <c r="BH57" s="10">
        <f t="shared" si="33"/>
        <v>0</v>
      </c>
    </row>
    <row r="58" spans="6:60">
      <c r="F58">
        <f t="shared" si="22"/>
        <v>0</v>
      </c>
      <c r="G58">
        <f t="shared" si="23"/>
        <v>0</v>
      </c>
      <c r="H58">
        <f t="shared" si="24"/>
        <v>0</v>
      </c>
      <c r="I58">
        <f t="shared" si="7"/>
        <v>0</v>
      </c>
      <c r="J58">
        <f>'[1]ECSS_E60-30 EARS'!$C54</f>
        <v>0</v>
      </c>
      <c r="K58">
        <f t="shared" si="25"/>
        <v>0</v>
      </c>
      <c r="L58">
        <f t="shared" si="9"/>
        <v>0</v>
      </c>
      <c r="M58">
        <f t="shared" si="26"/>
        <v>0</v>
      </c>
      <c r="R58">
        <f>'[1]ECSS_E60-30 EARS'!$E54</f>
        <v>0</v>
      </c>
      <c r="T58">
        <f t="shared" si="27"/>
        <v>0</v>
      </c>
      <c r="U58">
        <f>'[1]ECSS_E60-30 EARS'!$F54</f>
        <v>0</v>
      </c>
      <c r="W58">
        <f t="shared" si="28"/>
        <v>0</v>
      </c>
      <c r="X58">
        <f t="shared" si="29"/>
        <v>0</v>
      </c>
      <c r="Y58">
        <f>'[1]ECSS_E60-30 EARS'!$D54</f>
        <v>0</v>
      </c>
      <c r="Z58">
        <f>'[1]ECSS_E60-30 EARS'!$G54</f>
        <v>0</v>
      </c>
      <c r="AA58">
        <f>'[1]ECSS_E60-30 EARS'!$H54</f>
        <v>0</v>
      </c>
      <c r="AB58">
        <f>'[1]ECSS_E60-30 EARS'!$I54</f>
        <v>0</v>
      </c>
      <c r="AD58">
        <f>'[1]ECSS_E60-30 EARS'!$J54</f>
        <v>0</v>
      </c>
      <c r="AF58">
        <f t="shared" si="14"/>
        <v>0</v>
      </c>
      <c r="AG58">
        <f>'[1]ECSS_E60-30 EARS'!$K54</f>
        <v>0</v>
      </c>
      <c r="AH58">
        <f t="shared" si="15"/>
        <v>0</v>
      </c>
      <c r="AI58">
        <f>'[1]ECSS_E60-30 EARS'!$L54</f>
        <v>0</v>
      </c>
      <c r="AK58">
        <f t="shared" si="16"/>
        <v>0</v>
      </c>
      <c r="AM58">
        <f>'[1]ECSS_E60-30 EARS'!$M54</f>
        <v>0</v>
      </c>
      <c r="AO58">
        <f>'[1]ECSS_E60-30 EARS'!$N54</f>
        <v>0</v>
      </c>
      <c r="AS58">
        <f>'[1]ECSS_E60-30 EARS'!$O54</f>
        <v>0</v>
      </c>
      <c r="AU58">
        <f t="shared" si="30"/>
        <v>0</v>
      </c>
      <c r="AV58">
        <f t="shared" si="31"/>
        <v>0</v>
      </c>
      <c r="AW58">
        <f t="shared" si="19"/>
        <v>0</v>
      </c>
      <c r="AX58">
        <f t="shared" si="32"/>
        <v>0</v>
      </c>
      <c r="BG58">
        <f t="shared" si="3"/>
        <v>0</v>
      </c>
      <c r="BH58" s="10">
        <f t="shared" si="33"/>
        <v>0</v>
      </c>
    </row>
    <row r="59" spans="6:60">
      <c r="F59">
        <f t="shared" si="22"/>
        <v>0</v>
      </c>
      <c r="G59">
        <f t="shared" si="23"/>
        <v>0</v>
      </c>
      <c r="H59">
        <f t="shared" si="24"/>
        <v>0</v>
      </c>
      <c r="I59">
        <f t="shared" si="7"/>
        <v>0</v>
      </c>
      <c r="J59">
        <f>'[1]ECSS_E60-30 EARS'!$C55</f>
        <v>0</v>
      </c>
      <c r="K59">
        <f t="shared" si="25"/>
        <v>0</v>
      </c>
      <c r="L59">
        <f t="shared" si="9"/>
        <v>0</v>
      </c>
      <c r="M59">
        <f t="shared" si="26"/>
        <v>0</v>
      </c>
      <c r="R59">
        <f>'[1]ECSS_E60-30 EARS'!$E55</f>
        <v>0</v>
      </c>
      <c r="T59">
        <f t="shared" si="27"/>
        <v>0</v>
      </c>
      <c r="U59">
        <f>'[1]ECSS_E60-30 EARS'!$F55</f>
        <v>0</v>
      </c>
      <c r="W59">
        <f t="shared" si="28"/>
        <v>0</v>
      </c>
      <c r="X59">
        <f t="shared" si="29"/>
        <v>0</v>
      </c>
      <c r="Y59">
        <f>'[1]ECSS_E60-30 EARS'!$D55</f>
        <v>0</v>
      </c>
      <c r="Z59">
        <f>'[1]ECSS_E60-30 EARS'!$G55</f>
        <v>0</v>
      </c>
      <c r="AA59">
        <f>'[1]ECSS_E60-30 EARS'!$H55</f>
        <v>0</v>
      </c>
      <c r="AB59">
        <f>'[1]ECSS_E60-30 EARS'!$I55</f>
        <v>0</v>
      </c>
      <c r="AD59">
        <f>'[1]ECSS_E60-30 EARS'!$J55</f>
        <v>0</v>
      </c>
      <c r="AF59">
        <f t="shared" si="14"/>
        <v>0</v>
      </c>
      <c r="AG59">
        <f>'[1]ECSS_E60-30 EARS'!$K55</f>
        <v>0</v>
      </c>
      <c r="AH59">
        <f t="shared" si="15"/>
        <v>0</v>
      </c>
      <c r="AI59">
        <f>'[1]ECSS_E60-30 EARS'!$L55</f>
        <v>0</v>
      </c>
      <c r="AK59">
        <f t="shared" si="16"/>
        <v>0</v>
      </c>
      <c r="AM59">
        <f>'[1]ECSS_E60-30 EARS'!$M55</f>
        <v>0</v>
      </c>
      <c r="AO59">
        <f>'[1]ECSS_E60-30 EARS'!$N55</f>
        <v>0</v>
      </c>
      <c r="AS59">
        <f>'[1]ECSS_E60-30 EARS'!$O55</f>
        <v>0</v>
      </c>
      <c r="AU59">
        <f t="shared" si="30"/>
        <v>0</v>
      </c>
      <c r="AV59">
        <f t="shared" si="31"/>
        <v>0</v>
      </c>
      <c r="AW59">
        <f t="shared" si="19"/>
        <v>0</v>
      </c>
      <c r="AX59">
        <f t="shared" si="32"/>
        <v>0</v>
      </c>
      <c r="BG59">
        <f t="shared" si="3"/>
        <v>0</v>
      </c>
      <c r="BH59" s="10">
        <f t="shared" si="33"/>
        <v>0</v>
      </c>
    </row>
    <row r="60" spans="6:60">
      <c r="F60">
        <f t="shared" si="22"/>
        <v>0</v>
      </c>
      <c r="G60">
        <f t="shared" si="23"/>
        <v>0</v>
      </c>
      <c r="H60">
        <f t="shared" si="24"/>
        <v>0</v>
      </c>
      <c r="I60">
        <f t="shared" si="7"/>
        <v>0</v>
      </c>
      <c r="J60">
        <f>'[1]ECSS_E60-30 EARS'!$C56</f>
        <v>0</v>
      </c>
      <c r="K60">
        <f t="shared" si="25"/>
        <v>0</v>
      </c>
      <c r="L60">
        <f t="shared" si="9"/>
        <v>0</v>
      </c>
      <c r="M60">
        <f t="shared" si="26"/>
        <v>0</v>
      </c>
      <c r="R60">
        <f>'[1]ECSS_E60-30 EARS'!$E56</f>
        <v>0</v>
      </c>
      <c r="T60">
        <f t="shared" si="27"/>
        <v>0</v>
      </c>
      <c r="U60">
        <f>'[1]ECSS_E60-30 EARS'!$F56</f>
        <v>0</v>
      </c>
      <c r="W60">
        <f t="shared" si="28"/>
        <v>0</v>
      </c>
      <c r="X60">
        <f t="shared" si="29"/>
        <v>0</v>
      </c>
      <c r="Y60">
        <f>'[1]ECSS_E60-30 EARS'!$D56</f>
        <v>0</v>
      </c>
      <c r="Z60">
        <f>'[1]ECSS_E60-30 EARS'!$G56</f>
        <v>0</v>
      </c>
      <c r="AA60">
        <f>'[1]ECSS_E60-30 EARS'!$H56</f>
        <v>0</v>
      </c>
      <c r="AB60">
        <f>'[1]ECSS_E60-30 EARS'!$I56</f>
        <v>0</v>
      </c>
      <c r="AD60">
        <f>'[1]ECSS_E60-30 EARS'!$J56</f>
        <v>0</v>
      </c>
      <c r="AF60">
        <f t="shared" si="14"/>
        <v>0</v>
      </c>
      <c r="AG60">
        <f>'[1]ECSS_E60-30 EARS'!$K56</f>
        <v>0</v>
      </c>
      <c r="AH60">
        <f t="shared" si="15"/>
        <v>0</v>
      </c>
      <c r="AI60">
        <f>'[1]ECSS_E60-30 EARS'!$L56</f>
        <v>0</v>
      </c>
      <c r="AK60">
        <f t="shared" si="16"/>
        <v>0</v>
      </c>
      <c r="AM60">
        <f>'[1]ECSS_E60-30 EARS'!$M56</f>
        <v>0</v>
      </c>
      <c r="AO60">
        <f>'[1]ECSS_E60-30 EARS'!$N56</f>
        <v>0</v>
      </c>
      <c r="AS60">
        <f>'[1]ECSS_E60-30 EARS'!$O56</f>
        <v>0</v>
      </c>
      <c r="AU60">
        <f t="shared" si="30"/>
        <v>0</v>
      </c>
      <c r="AV60">
        <f t="shared" si="31"/>
        <v>0</v>
      </c>
      <c r="AW60">
        <f t="shared" si="19"/>
        <v>0</v>
      </c>
      <c r="AX60">
        <f t="shared" si="32"/>
        <v>0</v>
      </c>
      <c r="BG60">
        <f t="shared" si="3"/>
        <v>0</v>
      </c>
      <c r="BH60" s="10">
        <f t="shared" si="33"/>
        <v>0</v>
      </c>
    </row>
    <row r="61" spans="6:60">
      <c r="F61">
        <f t="shared" si="22"/>
        <v>0</v>
      </c>
      <c r="G61">
        <f t="shared" si="23"/>
        <v>0</v>
      </c>
      <c r="H61">
        <f t="shared" si="24"/>
        <v>0</v>
      </c>
      <c r="I61">
        <f t="shared" si="7"/>
        <v>0</v>
      </c>
      <c r="J61">
        <f>'[1]ECSS_E60-30 EARS'!$C57</f>
        <v>0</v>
      </c>
      <c r="K61">
        <f t="shared" si="25"/>
        <v>0</v>
      </c>
      <c r="L61">
        <f t="shared" si="9"/>
        <v>0</v>
      </c>
      <c r="M61">
        <f t="shared" si="26"/>
        <v>0</v>
      </c>
      <c r="R61">
        <f>'[1]ECSS_E60-30 EARS'!$E57</f>
        <v>0</v>
      </c>
      <c r="T61">
        <f t="shared" si="27"/>
        <v>0</v>
      </c>
      <c r="U61">
        <f>'[1]ECSS_E60-30 EARS'!$F57</f>
        <v>0</v>
      </c>
      <c r="W61">
        <f t="shared" si="28"/>
        <v>0</v>
      </c>
      <c r="X61">
        <f t="shared" si="29"/>
        <v>0</v>
      </c>
      <c r="Y61">
        <f>'[1]ECSS_E60-30 EARS'!$D57</f>
        <v>0</v>
      </c>
      <c r="Z61">
        <f>'[1]ECSS_E60-30 EARS'!$G57</f>
        <v>0</v>
      </c>
      <c r="AA61">
        <f>'[1]ECSS_E60-30 EARS'!$H57</f>
        <v>0</v>
      </c>
      <c r="AB61">
        <f>'[1]ECSS_E60-30 EARS'!$I57</f>
        <v>0</v>
      </c>
      <c r="AD61">
        <f>'[1]ECSS_E60-30 EARS'!$J57</f>
        <v>0</v>
      </c>
      <c r="AF61">
        <f t="shared" si="14"/>
        <v>0</v>
      </c>
      <c r="AG61">
        <f>'[1]ECSS_E60-30 EARS'!$K57</f>
        <v>0</v>
      </c>
      <c r="AH61">
        <f t="shared" si="15"/>
        <v>0</v>
      </c>
      <c r="AI61">
        <f>'[1]ECSS_E60-30 EARS'!$L57</f>
        <v>0</v>
      </c>
      <c r="AK61">
        <f t="shared" si="16"/>
        <v>0</v>
      </c>
      <c r="AM61">
        <f>'[1]ECSS_E60-30 EARS'!$M57</f>
        <v>0</v>
      </c>
      <c r="AO61">
        <f>'[1]ECSS_E60-30 EARS'!$N57</f>
        <v>0</v>
      </c>
      <c r="AS61">
        <f>'[1]ECSS_E60-30 EARS'!$O57</f>
        <v>0</v>
      </c>
      <c r="AU61">
        <f t="shared" si="30"/>
        <v>0</v>
      </c>
      <c r="AV61">
        <f t="shared" si="31"/>
        <v>0</v>
      </c>
      <c r="AW61">
        <f t="shared" si="19"/>
        <v>0</v>
      </c>
      <c r="AX61">
        <f t="shared" si="32"/>
        <v>0</v>
      </c>
      <c r="BG61">
        <f t="shared" si="3"/>
        <v>0</v>
      </c>
      <c r="BH61" s="10">
        <f t="shared" si="33"/>
        <v>0</v>
      </c>
    </row>
    <row r="62" spans="6:60">
      <c r="F62">
        <f t="shared" si="22"/>
        <v>0</v>
      </c>
      <c r="G62">
        <f t="shared" si="23"/>
        <v>0</v>
      </c>
      <c r="H62">
        <f t="shared" si="24"/>
        <v>0</v>
      </c>
      <c r="I62">
        <f t="shared" si="7"/>
        <v>0</v>
      </c>
      <c r="J62">
        <f>'[1]ECSS_E60-30 EARS'!$C58</f>
        <v>0</v>
      </c>
      <c r="K62">
        <f t="shared" si="25"/>
        <v>0</v>
      </c>
      <c r="L62">
        <f t="shared" si="9"/>
        <v>0</v>
      </c>
      <c r="M62">
        <f t="shared" si="26"/>
        <v>0</v>
      </c>
      <c r="R62">
        <f>'[1]ECSS_E60-30 EARS'!$E58</f>
        <v>0</v>
      </c>
      <c r="T62">
        <f t="shared" si="27"/>
        <v>0</v>
      </c>
      <c r="U62">
        <f>'[1]ECSS_E60-30 EARS'!$F58</f>
        <v>0</v>
      </c>
      <c r="W62">
        <f t="shared" si="28"/>
        <v>0</v>
      </c>
      <c r="X62">
        <f t="shared" si="29"/>
        <v>0</v>
      </c>
      <c r="Y62">
        <f>'[1]ECSS_E60-30 EARS'!$D58</f>
        <v>0</v>
      </c>
      <c r="Z62">
        <f>'[1]ECSS_E60-30 EARS'!$G58</f>
        <v>0</v>
      </c>
      <c r="AA62">
        <f>'[1]ECSS_E60-30 EARS'!$H58</f>
        <v>0</v>
      </c>
      <c r="AB62">
        <f>'[1]ECSS_E60-30 EARS'!$I58</f>
        <v>0</v>
      </c>
      <c r="AD62">
        <f>'[1]ECSS_E60-30 EARS'!$J58</f>
        <v>0</v>
      </c>
      <c r="AF62">
        <f t="shared" si="14"/>
        <v>0</v>
      </c>
      <c r="AG62">
        <f>'[1]ECSS_E60-30 EARS'!$K58</f>
        <v>0</v>
      </c>
      <c r="AH62">
        <f t="shared" si="15"/>
        <v>0</v>
      </c>
      <c r="AI62">
        <f>'[1]ECSS_E60-30 EARS'!$L58</f>
        <v>0</v>
      </c>
      <c r="AK62">
        <f t="shared" si="16"/>
        <v>0</v>
      </c>
      <c r="AM62">
        <f>'[1]ECSS_E60-30 EARS'!$M58</f>
        <v>0</v>
      </c>
      <c r="AO62">
        <f>'[1]ECSS_E60-30 EARS'!$N58</f>
        <v>0</v>
      </c>
      <c r="AS62">
        <f>'[1]ECSS_E60-30 EARS'!$O58</f>
        <v>0</v>
      </c>
      <c r="AU62">
        <f t="shared" si="30"/>
        <v>0</v>
      </c>
      <c r="AV62">
        <f t="shared" si="31"/>
        <v>0</v>
      </c>
      <c r="AW62">
        <f t="shared" si="19"/>
        <v>0</v>
      </c>
      <c r="AX62">
        <f t="shared" si="32"/>
        <v>0</v>
      </c>
      <c r="BG62">
        <f t="shared" si="3"/>
        <v>0</v>
      </c>
      <c r="BH62" s="10">
        <f t="shared" si="33"/>
        <v>0</v>
      </c>
    </row>
    <row r="63" spans="6:60">
      <c r="F63">
        <f t="shared" si="22"/>
        <v>0</v>
      </c>
      <c r="G63">
        <f t="shared" si="23"/>
        <v>0</v>
      </c>
      <c r="H63">
        <f t="shared" si="24"/>
        <v>0</v>
      </c>
      <c r="I63">
        <f t="shared" si="7"/>
        <v>0</v>
      </c>
      <c r="J63">
        <f>'[1]ECSS_E60-30 EARS'!$C59</f>
        <v>0</v>
      </c>
      <c r="K63">
        <f t="shared" si="25"/>
        <v>0</v>
      </c>
      <c r="L63">
        <f t="shared" si="9"/>
        <v>0</v>
      </c>
      <c r="M63">
        <f t="shared" si="26"/>
        <v>0</v>
      </c>
      <c r="R63">
        <f>'[1]ECSS_E60-30 EARS'!$E59</f>
        <v>0</v>
      </c>
      <c r="T63">
        <f t="shared" si="27"/>
        <v>0</v>
      </c>
      <c r="U63">
        <f>'[1]ECSS_E60-30 EARS'!$F59</f>
        <v>0</v>
      </c>
      <c r="W63">
        <f t="shared" si="28"/>
        <v>0</v>
      </c>
      <c r="X63">
        <f t="shared" si="29"/>
        <v>0</v>
      </c>
      <c r="Y63">
        <f>'[1]ECSS_E60-30 EARS'!$D59</f>
        <v>0</v>
      </c>
      <c r="Z63">
        <f>'[1]ECSS_E60-30 EARS'!$G59</f>
        <v>0</v>
      </c>
      <c r="AA63">
        <f>'[1]ECSS_E60-30 EARS'!$H59</f>
        <v>0</v>
      </c>
      <c r="AB63">
        <f>'[1]ECSS_E60-30 EARS'!$I59</f>
        <v>0</v>
      </c>
      <c r="AD63">
        <f>'[1]ECSS_E60-30 EARS'!$J59</f>
        <v>0</v>
      </c>
      <c r="AF63">
        <f t="shared" si="14"/>
        <v>0</v>
      </c>
      <c r="AG63">
        <f>'[1]ECSS_E60-30 EARS'!$K59</f>
        <v>0</v>
      </c>
      <c r="AH63">
        <f t="shared" si="15"/>
        <v>0</v>
      </c>
      <c r="AI63">
        <f>'[1]ECSS_E60-30 EARS'!$L59</f>
        <v>0</v>
      </c>
      <c r="AK63">
        <f t="shared" si="16"/>
        <v>0</v>
      </c>
      <c r="AM63">
        <f>'[1]ECSS_E60-30 EARS'!$M59</f>
        <v>0</v>
      </c>
      <c r="AO63">
        <f>'[1]ECSS_E60-30 EARS'!$N59</f>
        <v>0</v>
      </c>
      <c r="AS63">
        <f>'[1]ECSS_E60-30 EARS'!$O59</f>
        <v>0</v>
      </c>
      <c r="AU63">
        <f t="shared" si="30"/>
        <v>0</v>
      </c>
      <c r="AV63">
        <f t="shared" si="31"/>
        <v>0</v>
      </c>
      <c r="AW63">
        <f t="shared" si="19"/>
        <v>0</v>
      </c>
      <c r="AX63">
        <f t="shared" si="32"/>
        <v>0</v>
      </c>
      <c r="BG63">
        <f t="shared" si="3"/>
        <v>0</v>
      </c>
      <c r="BH63" s="10">
        <f t="shared" si="33"/>
        <v>0</v>
      </c>
    </row>
    <row r="64" spans="6:60">
      <c r="F64">
        <f t="shared" si="22"/>
        <v>0</v>
      </c>
      <c r="G64">
        <f t="shared" si="23"/>
        <v>0</v>
      </c>
      <c r="H64">
        <f t="shared" si="24"/>
        <v>0</v>
      </c>
      <c r="I64">
        <f t="shared" si="7"/>
        <v>0</v>
      </c>
      <c r="J64">
        <f>'[1]ECSS_E60-30 EARS'!$C60</f>
        <v>0</v>
      </c>
      <c r="K64">
        <f t="shared" si="25"/>
        <v>0</v>
      </c>
      <c r="L64">
        <f t="shared" si="9"/>
        <v>0</v>
      </c>
      <c r="M64">
        <f t="shared" si="26"/>
        <v>0</v>
      </c>
      <c r="R64">
        <f>'[1]ECSS_E60-30 EARS'!$E60</f>
        <v>0</v>
      </c>
      <c r="T64">
        <f t="shared" si="27"/>
        <v>0</v>
      </c>
      <c r="U64">
        <f>'[1]ECSS_E60-30 EARS'!$F60</f>
        <v>0</v>
      </c>
      <c r="W64">
        <f t="shared" si="28"/>
        <v>0</v>
      </c>
      <c r="X64">
        <f t="shared" si="29"/>
        <v>0</v>
      </c>
      <c r="Y64">
        <f>'[1]ECSS_E60-30 EARS'!$D60</f>
        <v>0</v>
      </c>
      <c r="Z64">
        <f>'[1]ECSS_E60-30 EARS'!$G60</f>
        <v>0</v>
      </c>
      <c r="AA64">
        <f>'[1]ECSS_E60-30 EARS'!$H60</f>
        <v>0</v>
      </c>
      <c r="AB64">
        <f>'[1]ECSS_E60-30 EARS'!$I60</f>
        <v>0</v>
      </c>
      <c r="AD64">
        <f>'[1]ECSS_E60-30 EARS'!$J60</f>
        <v>0</v>
      </c>
      <c r="AF64">
        <f t="shared" si="14"/>
        <v>0</v>
      </c>
      <c r="AG64">
        <f>'[1]ECSS_E60-30 EARS'!$K60</f>
        <v>0</v>
      </c>
      <c r="AH64">
        <f t="shared" si="15"/>
        <v>0</v>
      </c>
      <c r="AI64">
        <f>'[1]ECSS_E60-30 EARS'!$L60</f>
        <v>0</v>
      </c>
      <c r="AK64">
        <f t="shared" si="16"/>
        <v>0</v>
      </c>
      <c r="AM64">
        <f>'[1]ECSS_E60-30 EARS'!$M60</f>
        <v>0</v>
      </c>
      <c r="AO64">
        <f>'[1]ECSS_E60-30 EARS'!$N60</f>
        <v>0</v>
      </c>
      <c r="AS64">
        <f>'[1]ECSS_E60-30 EARS'!$O60</f>
        <v>0</v>
      </c>
      <c r="AU64">
        <f t="shared" si="30"/>
        <v>0</v>
      </c>
      <c r="AV64">
        <f t="shared" si="31"/>
        <v>0</v>
      </c>
      <c r="AW64">
        <f t="shared" si="19"/>
        <v>0</v>
      </c>
      <c r="AX64">
        <f t="shared" si="32"/>
        <v>0</v>
      </c>
      <c r="BG64">
        <f t="shared" si="3"/>
        <v>0</v>
      </c>
      <c r="BH64" s="10">
        <f t="shared" si="33"/>
        <v>0</v>
      </c>
    </row>
    <row r="65" spans="6:60">
      <c r="F65">
        <f t="shared" si="22"/>
        <v>0</v>
      </c>
      <c r="G65">
        <f t="shared" si="23"/>
        <v>0</v>
      </c>
      <c r="H65">
        <f t="shared" si="24"/>
        <v>0</v>
      </c>
      <c r="I65">
        <f t="shared" si="7"/>
        <v>0</v>
      </c>
      <c r="J65">
        <f>'[1]ECSS_E60-30 EARS'!$C61</f>
        <v>0</v>
      </c>
      <c r="K65">
        <f t="shared" si="25"/>
        <v>0</v>
      </c>
      <c r="L65">
        <f t="shared" si="9"/>
        <v>0</v>
      </c>
      <c r="M65">
        <f t="shared" si="26"/>
        <v>0</v>
      </c>
      <c r="R65">
        <f>'[1]ECSS_E60-30 EARS'!$E61</f>
        <v>0</v>
      </c>
      <c r="T65">
        <f t="shared" si="27"/>
        <v>0</v>
      </c>
      <c r="U65">
        <f>'[1]ECSS_E60-30 EARS'!$F61</f>
        <v>0</v>
      </c>
      <c r="W65">
        <f t="shared" si="28"/>
        <v>0</v>
      </c>
      <c r="X65">
        <f t="shared" si="29"/>
        <v>0</v>
      </c>
      <c r="Y65">
        <f>'[1]ECSS_E60-30 EARS'!$D61</f>
        <v>0</v>
      </c>
      <c r="Z65">
        <f>'[1]ECSS_E60-30 EARS'!$G61</f>
        <v>0</v>
      </c>
      <c r="AA65">
        <f>'[1]ECSS_E60-30 EARS'!$H61</f>
        <v>0</v>
      </c>
      <c r="AB65">
        <f>'[1]ECSS_E60-30 EARS'!$I61</f>
        <v>0</v>
      </c>
      <c r="AD65">
        <f>'[1]ECSS_E60-30 EARS'!$J61</f>
        <v>0</v>
      </c>
      <c r="AF65">
        <f t="shared" si="14"/>
        <v>0</v>
      </c>
      <c r="AG65">
        <f>'[1]ECSS_E60-30 EARS'!$K61</f>
        <v>0</v>
      </c>
      <c r="AH65">
        <f t="shared" si="15"/>
        <v>0</v>
      </c>
      <c r="AI65">
        <f>'[1]ECSS_E60-30 EARS'!$L61</f>
        <v>0</v>
      </c>
      <c r="AK65">
        <f t="shared" si="16"/>
        <v>0</v>
      </c>
      <c r="AM65">
        <f>'[1]ECSS_E60-30 EARS'!$M61</f>
        <v>0</v>
      </c>
      <c r="AO65">
        <f>'[1]ECSS_E60-30 EARS'!$N61</f>
        <v>0</v>
      </c>
      <c r="AS65">
        <f>'[1]ECSS_E60-30 EARS'!$O61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EARS'!$C62</f>
        <v>0</v>
      </c>
      <c r="K66">
        <f t="shared" si="25"/>
        <v>0</v>
      </c>
      <c r="L66">
        <f t="shared" si="9"/>
        <v>0</v>
      </c>
      <c r="M66">
        <f t="shared" si="26"/>
        <v>0</v>
      </c>
      <c r="R66">
        <f>'[1]ECSS_E60-30 EARS'!$E62</f>
        <v>0</v>
      </c>
      <c r="T66">
        <f t="shared" si="27"/>
        <v>0</v>
      </c>
      <c r="U66">
        <f>'[1]ECSS_E60-30 EARS'!$F62</f>
        <v>0</v>
      </c>
      <c r="W66">
        <f t="shared" si="28"/>
        <v>0</v>
      </c>
      <c r="X66">
        <f t="shared" si="29"/>
        <v>0</v>
      </c>
      <c r="Y66">
        <f>'[1]ECSS_E60-30 EARS'!$D62</f>
        <v>0</v>
      </c>
      <c r="Z66">
        <f>'[1]ECSS_E60-30 EARS'!$G62</f>
        <v>0</v>
      </c>
      <c r="AA66">
        <f>'[1]ECSS_E60-30 EARS'!$H62</f>
        <v>0</v>
      </c>
      <c r="AB66">
        <f>'[1]ECSS_E60-30 EARS'!$I62</f>
        <v>0</v>
      </c>
      <c r="AD66">
        <f>'[1]ECSS_E60-30 EARS'!$J62</f>
        <v>0</v>
      </c>
      <c r="AF66">
        <f t="shared" si="14"/>
        <v>0</v>
      </c>
      <c r="AG66">
        <f>'[1]ECSS_E60-30 EARS'!$K62</f>
        <v>0</v>
      </c>
      <c r="AH66">
        <f t="shared" si="15"/>
        <v>0</v>
      </c>
      <c r="AI66">
        <f>'[1]ECSS_E60-30 EARS'!$L62</f>
        <v>0</v>
      </c>
      <c r="AK66">
        <f t="shared" si="16"/>
        <v>0</v>
      </c>
      <c r="AM66">
        <f>'[1]ECSS_E60-30 EARS'!$M62</f>
        <v>0</v>
      </c>
      <c r="AO66">
        <f>'[1]ECSS_E60-30 EARS'!$N62</f>
        <v>0</v>
      </c>
      <c r="AS66">
        <f>'[1]ECSS_E60-30 EARS'!$O62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EARS'!$C63</f>
        <v>0</v>
      </c>
      <c r="K67">
        <f t="shared" si="25"/>
        <v>0</v>
      </c>
      <c r="L67">
        <f t="shared" si="9"/>
        <v>0</v>
      </c>
      <c r="M67">
        <f t="shared" si="26"/>
        <v>0</v>
      </c>
      <c r="R67">
        <f>'[1]ECSS_E60-30 EARS'!$E63</f>
        <v>0</v>
      </c>
      <c r="T67">
        <f t="shared" si="27"/>
        <v>0</v>
      </c>
      <c r="U67">
        <f>'[1]ECSS_E60-30 EARS'!$F63</f>
        <v>0</v>
      </c>
      <c r="W67">
        <f t="shared" si="28"/>
        <v>0</v>
      </c>
      <c r="X67">
        <f t="shared" si="29"/>
        <v>0</v>
      </c>
      <c r="Y67">
        <f>'[1]ECSS_E60-30 EARS'!$D63</f>
        <v>0</v>
      </c>
      <c r="Z67">
        <f>'[1]ECSS_E60-30 EARS'!$G63</f>
        <v>0</v>
      </c>
      <c r="AA67">
        <f>'[1]ECSS_E60-30 EARS'!$H63</f>
        <v>0</v>
      </c>
      <c r="AB67">
        <f>'[1]ECSS_E60-30 EARS'!$I63</f>
        <v>0</v>
      </c>
      <c r="AD67">
        <f>'[1]ECSS_E60-30 EARS'!$J63</f>
        <v>0</v>
      </c>
      <c r="AF67">
        <f t="shared" si="14"/>
        <v>0</v>
      </c>
      <c r="AG67">
        <f>'[1]ECSS_E60-30 EARS'!$K63</f>
        <v>0</v>
      </c>
      <c r="AH67">
        <f t="shared" si="15"/>
        <v>0</v>
      </c>
      <c r="AI67">
        <f>'[1]ECSS_E60-30 EARS'!$L63</f>
        <v>0</v>
      </c>
      <c r="AK67">
        <f t="shared" si="16"/>
        <v>0</v>
      </c>
      <c r="AM67">
        <f>'[1]ECSS_E60-30 EARS'!$M63</f>
        <v>0</v>
      </c>
      <c r="AO67">
        <f>'[1]ECSS_E60-30 EARS'!$N63</f>
        <v>0</v>
      </c>
      <c r="AS67">
        <f>'[1]ECSS_E60-30 EARS'!$O63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EARS'!$C64</f>
        <v>0</v>
      </c>
      <c r="K68">
        <f t="shared" si="25"/>
        <v>0</v>
      </c>
      <c r="L68">
        <f t="shared" si="9"/>
        <v>0</v>
      </c>
      <c r="M68">
        <f t="shared" si="26"/>
        <v>0</v>
      </c>
      <c r="R68">
        <f>'[1]ECSS_E60-30 EARS'!$E64</f>
        <v>0</v>
      </c>
      <c r="T68">
        <f t="shared" si="27"/>
        <v>0</v>
      </c>
      <c r="U68">
        <f>'[1]ECSS_E60-30 EARS'!$F64</f>
        <v>0</v>
      </c>
      <c r="W68">
        <f t="shared" si="28"/>
        <v>0</v>
      </c>
      <c r="X68">
        <f t="shared" si="29"/>
        <v>0</v>
      </c>
      <c r="Y68">
        <f>'[1]ECSS_E60-30 EARS'!$D64</f>
        <v>0</v>
      </c>
      <c r="Z68">
        <f>'[1]ECSS_E60-30 EARS'!$G64</f>
        <v>0</v>
      </c>
      <c r="AA68">
        <f>'[1]ECSS_E60-30 EARS'!$H64</f>
        <v>0</v>
      </c>
      <c r="AB68">
        <f>'[1]ECSS_E60-30 EARS'!$I64</f>
        <v>0</v>
      </c>
      <c r="AD68">
        <f>'[1]ECSS_E60-30 EARS'!$J64</f>
        <v>0</v>
      </c>
      <c r="AF68">
        <f t="shared" si="14"/>
        <v>0</v>
      </c>
      <c r="AG68">
        <f>'[1]ECSS_E60-30 EARS'!$K64</f>
        <v>0</v>
      </c>
      <c r="AH68">
        <f t="shared" si="15"/>
        <v>0</v>
      </c>
      <c r="AI68">
        <f>'[1]ECSS_E60-30 EARS'!$L64</f>
        <v>0</v>
      </c>
      <c r="AK68">
        <f t="shared" si="16"/>
        <v>0</v>
      </c>
      <c r="AM68">
        <f>'[1]ECSS_E60-30 EARS'!$M64</f>
        <v>0</v>
      </c>
      <c r="AO68">
        <f>'[1]ECSS_E60-30 EARS'!$N64</f>
        <v>0</v>
      </c>
      <c r="AS68">
        <f>'[1]ECSS_E60-30 EARS'!$O64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EARS'!$C65</f>
        <v>0</v>
      </c>
      <c r="K69">
        <f t="shared" si="25"/>
        <v>0</v>
      </c>
      <c r="L69">
        <f t="shared" si="9"/>
        <v>0</v>
      </c>
      <c r="M69">
        <f t="shared" si="26"/>
        <v>0</v>
      </c>
      <c r="R69">
        <f>'[1]ECSS_E60-30 EARS'!$E65</f>
        <v>0</v>
      </c>
      <c r="T69">
        <f t="shared" si="27"/>
        <v>0</v>
      </c>
      <c r="U69">
        <f>'[1]ECSS_E60-30 EARS'!$F65</f>
        <v>0</v>
      </c>
      <c r="W69">
        <f t="shared" si="28"/>
        <v>0</v>
      </c>
      <c r="X69">
        <f t="shared" si="29"/>
        <v>0</v>
      </c>
      <c r="Y69">
        <f>'[1]ECSS_E60-30 EARS'!$D65</f>
        <v>0</v>
      </c>
      <c r="Z69">
        <f>'[1]ECSS_E60-30 EARS'!$G65</f>
        <v>0</v>
      </c>
      <c r="AA69">
        <f>'[1]ECSS_E60-30 EARS'!$H65</f>
        <v>0</v>
      </c>
      <c r="AB69">
        <f>'[1]ECSS_E60-30 EARS'!$I65</f>
        <v>0</v>
      </c>
      <c r="AD69">
        <f>'[1]ECSS_E60-30 EARS'!$J65</f>
        <v>0</v>
      </c>
      <c r="AF69">
        <f t="shared" si="14"/>
        <v>0</v>
      </c>
      <c r="AG69">
        <f>'[1]ECSS_E60-30 EARS'!$K65</f>
        <v>0</v>
      </c>
      <c r="AH69">
        <f t="shared" si="15"/>
        <v>0</v>
      </c>
      <c r="AI69">
        <f>'[1]ECSS_E60-30 EARS'!$L65</f>
        <v>0</v>
      </c>
      <c r="AK69">
        <f t="shared" si="16"/>
        <v>0</v>
      </c>
      <c r="AM69">
        <f>'[1]ECSS_E60-30 EARS'!$M65</f>
        <v>0</v>
      </c>
      <c r="AO69">
        <f>'[1]ECSS_E60-30 EARS'!$N65</f>
        <v>0</v>
      </c>
      <c r="AS69">
        <f>'[1]ECSS_E60-30 EARS'!$O65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EARS'!$C66</f>
        <v>0</v>
      </c>
      <c r="K70">
        <f t="shared" si="25"/>
        <v>0</v>
      </c>
      <c r="L70">
        <f t="shared" si="9"/>
        <v>0</v>
      </c>
      <c r="M70">
        <f t="shared" si="26"/>
        <v>0</v>
      </c>
      <c r="R70">
        <f>'[1]ECSS_E60-30 EARS'!$E66</f>
        <v>0</v>
      </c>
      <c r="T70">
        <f t="shared" si="27"/>
        <v>0</v>
      </c>
      <c r="U70">
        <f>'[1]ECSS_E60-30 EARS'!$F66</f>
        <v>0</v>
      </c>
      <c r="W70">
        <f t="shared" si="28"/>
        <v>0</v>
      </c>
      <c r="X70">
        <f t="shared" si="29"/>
        <v>0</v>
      </c>
      <c r="Y70">
        <f>'[1]ECSS_E60-30 EARS'!$D66</f>
        <v>0</v>
      </c>
      <c r="Z70">
        <f>'[1]ECSS_E60-30 EARS'!$G66</f>
        <v>0</v>
      </c>
      <c r="AA70">
        <f>'[1]ECSS_E60-30 EARS'!$H66</f>
        <v>0</v>
      </c>
      <c r="AB70">
        <f>'[1]ECSS_E60-30 EARS'!$I66</f>
        <v>0</v>
      </c>
      <c r="AD70">
        <f>'[1]ECSS_E60-30 EARS'!$J66</f>
        <v>0</v>
      </c>
      <c r="AF70">
        <f t="shared" si="14"/>
        <v>0</v>
      </c>
      <c r="AG70">
        <f>'[1]ECSS_E60-30 EARS'!$K66</f>
        <v>0</v>
      </c>
      <c r="AH70">
        <f t="shared" si="15"/>
        <v>0</v>
      </c>
      <c r="AI70">
        <f>'[1]ECSS_E60-30 EARS'!$L66</f>
        <v>0</v>
      </c>
      <c r="AK70">
        <f t="shared" si="16"/>
        <v>0</v>
      </c>
      <c r="AM70">
        <f>'[1]ECSS_E60-30 EARS'!$M66</f>
        <v>0</v>
      </c>
      <c r="AO70">
        <f>'[1]ECSS_E60-30 EARS'!$N66</f>
        <v>0</v>
      </c>
      <c r="AS70">
        <f>'[1]ECSS_E60-30 EARS'!$O66</f>
        <v>0</v>
      </c>
      <c r="AU70">
        <f t="shared" si="30"/>
        <v>0</v>
      </c>
      <c r="AV70">
        <f t="shared" si="31"/>
        <v>0</v>
      </c>
      <c r="AW70">
        <f t="shared" si="19"/>
        <v>0</v>
      </c>
      <c r="AX70">
        <f t="shared" si="32"/>
        <v>0</v>
      </c>
      <c r="BG70">
        <f t="shared" ref="BG70:BG85" si="34">IF(G70=0,0,AF70/G70*1000)</f>
        <v>0</v>
      </c>
      <c r="BH70" s="10">
        <f t="shared" si="33"/>
        <v>0</v>
      </c>
    </row>
    <row r="71" spans="6:60">
      <c r="F71">
        <f t="shared" si="22"/>
        <v>0</v>
      </c>
      <c r="G71">
        <f t="shared" si="23"/>
        <v>0</v>
      </c>
      <c r="H71">
        <f t="shared" si="24"/>
        <v>0</v>
      </c>
      <c r="I71">
        <f t="shared" ref="I71:I87" si="35">LEN(SUBSTITUTE(B71," ",""))</f>
        <v>0</v>
      </c>
      <c r="J71">
        <f>'[1]ECSS_E60-30 EARS'!$C67</f>
        <v>0</v>
      </c>
      <c r="K71">
        <f t="shared" si="25"/>
        <v>0</v>
      </c>
      <c r="L71">
        <f t="shared" ref="L71:L87" si="36">LEN(SUBSTITUTE(SUBSTITUTE(SUBSTITUTE(SUBSTITUTE(SUBSTITUTE(SUBSTITUTE(SUBSTITUTE(SUBSTITUTE(SUBSTITUTE(SUBSTITUTE(SUBSTITUTE(SUBSTITUTE(SUBSTITUTE(SUBSTITUTE(SUBSTITUTE(SUBSTITUTE(SUBSTITUTE(SUBSTITUTE(SUBSTITUTE(B71," ",""),".",""),",",""),"?",""),"!",""),";",""),"(",""),")",""),"[",""),"]",""),"-",""),"{",""),"}",""),"/",""),"+",""),"*",""),"_",""),"&amp;",""),"#",""))</f>
        <v>0</v>
      </c>
      <c r="M71">
        <f t="shared" si="26"/>
        <v>0</v>
      </c>
      <c r="R71">
        <f>'[1]ECSS_E60-30 EARS'!$E67</f>
        <v>0</v>
      </c>
      <c r="T71">
        <f t="shared" si="27"/>
        <v>0</v>
      </c>
      <c r="U71">
        <f>'[1]ECSS_E60-30 EARS'!$F67</f>
        <v>0</v>
      </c>
      <c r="W71">
        <f t="shared" si="28"/>
        <v>0</v>
      </c>
      <c r="X71">
        <f t="shared" si="29"/>
        <v>0</v>
      </c>
      <c r="Y71">
        <f>'[1]ECSS_E60-30 EARS'!$D67</f>
        <v>0</v>
      </c>
      <c r="Z71">
        <f>'[1]ECSS_E60-30 EARS'!$G67</f>
        <v>0</v>
      </c>
      <c r="AA71">
        <f>'[1]ECSS_E60-30 EARS'!$H67</f>
        <v>0</v>
      </c>
      <c r="AB71">
        <f>'[1]ECSS_E60-30 EARS'!$I67</f>
        <v>0</v>
      </c>
      <c r="AD71">
        <f>'[1]ECSS_E60-30 EARS'!$J67</f>
        <v>0</v>
      </c>
      <c r="AF71">
        <f t="shared" ref="AF71:AF87"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EARS'!$K67</f>
        <v>0</v>
      </c>
      <c r="AH71">
        <f t="shared" ref="AH71:AH87" si="38">IF(G71&gt;0,IF((LEN(B71)-LEN(SUBSTITUTE(B71,"/","")))&gt;0,0,1),0)</f>
        <v>0</v>
      </c>
      <c r="AI71">
        <f>'[1]ECSS_E60-30 EARS'!$L67</f>
        <v>0</v>
      </c>
      <c r="AK71">
        <f t="shared" ref="AK71:AK87" si="39">IF(G71&gt;0,IF(((LEN(B71)-LEN(SUBSTITUTE(B71,"(","")))+(LEN(B71)-LEN(SUBSTITUTE(B71,")","")))+(LEN(B71)-LEN(SUBSTITUTE(B71,"[","")))+(LEN(B71)-LEN(SUBSTITUTE(B71,"]","")))+(LEN(B71)-LEN(SUBSTITUTE(B71,"{","")))+(LEN(B71)-LEN(SUBSTITUTE(B71,"}",""))))&gt;0,0,1),0)</f>
        <v>0</v>
      </c>
      <c r="AM71">
        <f>'[1]ECSS_E60-30 EARS'!$M67</f>
        <v>0</v>
      </c>
      <c r="AO71">
        <f>'[1]ECSS_E60-30 EARS'!$N67</f>
        <v>0</v>
      </c>
      <c r="AS71">
        <f>'[1]ECSS_E60-30 EARS'!$O67</f>
        <v>0</v>
      </c>
      <c r="AU71">
        <f t="shared" si="30"/>
        <v>0</v>
      </c>
      <c r="AV71">
        <f t="shared" si="31"/>
        <v>0</v>
      </c>
      <c r="AW71">
        <f t="shared" ref="AW71:AW87"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EARS'!$C68</f>
        <v>0</v>
      </c>
      <c r="K72">
        <f t="shared" si="25"/>
        <v>0</v>
      </c>
      <c r="L72">
        <f t="shared" si="36"/>
        <v>0</v>
      </c>
      <c r="M72">
        <f t="shared" si="26"/>
        <v>0</v>
      </c>
      <c r="R72">
        <f>'[1]ECSS_E60-30 EARS'!$E68</f>
        <v>0</v>
      </c>
      <c r="T72">
        <f t="shared" si="27"/>
        <v>0</v>
      </c>
      <c r="U72">
        <f>'[1]ECSS_E60-30 EARS'!$F68</f>
        <v>0</v>
      </c>
      <c r="W72">
        <f t="shared" si="28"/>
        <v>0</v>
      </c>
      <c r="X72">
        <f t="shared" si="29"/>
        <v>0</v>
      </c>
      <c r="Y72">
        <f>'[1]ECSS_E60-30 EARS'!$D68</f>
        <v>0</v>
      </c>
      <c r="Z72">
        <f>'[1]ECSS_E60-30 EARS'!$G68</f>
        <v>0</v>
      </c>
      <c r="AA72">
        <f>'[1]ECSS_E60-30 EARS'!$H68</f>
        <v>0</v>
      </c>
      <c r="AB72">
        <f>'[1]ECSS_E60-30 EARS'!$I68</f>
        <v>0</v>
      </c>
      <c r="AD72">
        <f>'[1]ECSS_E60-30 EARS'!$J68</f>
        <v>0</v>
      </c>
      <c r="AF72">
        <f t="shared" si="37"/>
        <v>0</v>
      </c>
      <c r="AG72">
        <f>'[1]ECSS_E60-30 EARS'!$K68</f>
        <v>0</v>
      </c>
      <c r="AH72">
        <f t="shared" si="38"/>
        <v>0</v>
      </c>
      <c r="AI72">
        <f>'[1]ECSS_E60-30 EARS'!$L68</f>
        <v>0</v>
      </c>
      <c r="AK72">
        <f t="shared" si="39"/>
        <v>0</v>
      </c>
      <c r="AM72">
        <f>'[1]ECSS_E60-30 EARS'!$M68</f>
        <v>0</v>
      </c>
      <c r="AO72">
        <f>'[1]ECSS_E60-30 EARS'!$N68</f>
        <v>0</v>
      </c>
      <c r="AS72">
        <f>'[1]ECSS_E60-30 EARS'!$O68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EARS'!$C69</f>
        <v>0</v>
      </c>
      <c r="K73">
        <f t="shared" si="25"/>
        <v>0</v>
      </c>
      <c r="L73">
        <f t="shared" si="36"/>
        <v>0</v>
      </c>
      <c r="M73">
        <f t="shared" si="26"/>
        <v>0</v>
      </c>
      <c r="R73">
        <f>'[1]ECSS_E60-30 EARS'!$E69</f>
        <v>0</v>
      </c>
      <c r="T73">
        <f t="shared" si="27"/>
        <v>0</v>
      </c>
      <c r="U73">
        <f>'[1]ECSS_E60-30 EARS'!$F69</f>
        <v>0</v>
      </c>
      <c r="W73">
        <f t="shared" si="28"/>
        <v>0</v>
      </c>
      <c r="X73">
        <f t="shared" si="29"/>
        <v>0</v>
      </c>
      <c r="Y73">
        <f>'[1]ECSS_E60-30 EARS'!$D69</f>
        <v>0</v>
      </c>
      <c r="Z73">
        <f>'[1]ECSS_E60-30 EARS'!$G69</f>
        <v>0</v>
      </c>
      <c r="AA73">
        <f>'[1]ECSS_E60-30 EARS'!$H69</f>
        <v>0</v>
      </c>
      <c r="AB73">
        <f>'[1]ECSS_E60-30 EARS'!$I69</f>
        <v>0</v>
      </c>
      <c r="AD73">
        <f>'[1]ECSS_E60-30 EARS'!$J69</f>
        <v>0</v>
      </c>
      <c r="AF73">
        <f t="shared" si="37"/>
        <v>0</v>
      </c>
      <c r="AG73">
        <f>'[1]ECSS_E60-30 EARS'!$K69</f>
        <v>0</v>
      </c>
      <c r="AH73">
        <f t="shared" si="38"/>
        <v>0</v>
      </c>
      <c r="AI73">
        <f>'[1]ECSS_E60-30 EARS'!$L69</f>
        <v>0</v>
      </c>
      <c r="AK73">
        <f t="shared" si="39"/>
        <v>0</v>
      </c>
      <c r="AM73">
        <f>'[1]ECSS_E60-30 EARS'!$M69</f>
        <v>0</v>
      </c>
      <c r="AO73">
        <f>'[1]ECSS_E60-30 EARS'!$N69</f>
        <v>0</v>
      </c>
      <c r="AS73">
        <f>'[1]ECSS_E60-30 EARS'!$O69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EARS'!$C70</f>
        <v>0</v>
      </c>
      <c r="K74">
        <f t="shared" si="25"/>
        <v>0</v>
      </c>
      <c r="L74">
        <f t="shared" si="36"/>
        <v>0</v>
      </c>
      <c r="M74">
        <f t="shared" si="26"/>
        <v>0</v>
      </c>
      <c r="R74">
        <f>'[1]ECSS_E60-30 EARS'!$E70</f>
        <v>0</v>
      </c>
      <c r="T74">
        <f t="shared" si="27"/>
        <v>0</v>
      </c>
      <c r="U74">
        <f>'[1]ECSS_E60-30 EARS'!$F70</f>
        <v>0</v>
      </c>
      <c r="W74">
        <f t="shared" si="28"/>
        <v>0</v>
      </c>
      <c r="X74">
        <f t="shared" si="29"/>
        <v>0</v>
      </c>
      <c r="Y74">
        <f>'[1]ECSS_E60-30 EARS'!$D70</f>
        <v>0</v>
      </c>
      <c r="Z74">
        <f>'[1]ECSS_E60-30 EARS'!$G70</f>
        <v>0</v>
      </c>
      <c r="AA74">
        <f>'[1]ECSS_E60-30 EARS'!$H70</f>
        <v>0</v>
      </c>
      <c r="AB74">
        <f>'[1]ECSS_E60-30 EARS'!$I70</f>
        <v>0</v>
      </c>
      <c r="AD74">
        <f>'[1]ECSS_E60-30 EARS'!$J70</f>
        <v>0</v>
      </c>
      <c r="AF74">
        <f t="shared" si="37"/>
        <v>0</v>
      </c>
      <c r="AG74">
        <f>'[1]ECSS_E60-30 EARS'!$K70</f>
        <v>0</v>
      </c>
      <c r="AH74">
        <f t="shared" si="38"/>
        <v>0</v>
      </c>
      <c r="AI74">
        <f>'[1]ECSS_E60-30 EARS'!$L70</f>
        <v>0</v>
      </c>
      <c r="AK74">
        <f t="shared" si="39"/>
        <v>0</v>
      </c>
      <c r="AM74">
        <f>'[1]ECSS_E60-30 EARS'!$M70</f>
        <v>0</v>
      </c>
      <c r="AO74">
        <f>'[1]ECSS_E60-30 EARS'!$N70</f>
        <v>0</v>
      </c>
      <c r="AS74">
        <f>'[1]ECSS_E60-30 EARS'!$O70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EARS'!$C71</f>
        <v>0</v>
      </c>
      <c r="K75">
        <f t="shared" si="25"/>
        <v>0</v>
      </c>
      <c r="L75">
        <f t="shared" si="36"/>
        <v>0</v>
      </c>
      <c r="M75">
        <f t="shared" si="26"/>
        <v>0</v>
      </c>
      <c r="R75">
        <f>'[1]ECSS_E60-30 EARS'!$E71</f>
        <v>0</v>
      </c>
      <c r="T75">
        <f t="shared" si="27"/>
        <v>0</v>
      </c>
      <c r="U75">
        <f>'[1]ECSS_E60-30 EARS'!$F71</f>
        <v>0</v>
      </c>
      <c r="W75">
        <f t="shared" si="28"/>
        <v>0</v>
      </c>
      <c r="X75">
        <f t="shared" si="29"/>
        <v>0</v>
      </c>
      <c r="Y75">
        <f>'[1]ECSS_E60-30 EARS'!$D71</f>
        <v>0</v>
      </c>
      <c r="Z75">
        <f>'[1]ECSS_E60-30 EARS'!$G71</f>
        <v>0</v>
      </c>
      <c r="AA75">
        <f>'[1]ECSS_E60-30 EARS'!$H71</f>
        <v>0</v>
      </c>
      <c r="AB75">
        <f>'[1]ECSS_E60-30 EARS'!$I71</f>
        <v>0</v>
      </c>
      <c r="AD75">
        <f>'[1]ECSS_E60-30 EARS'!$J71</f>
        <v>0</v>
      </c>
      <c r="AF75">
        <f t="shared" si="37"/>
        <v>0</v>
      </c>
      <c r="AG75">
        <f>'[1]ECSS_E60-30 EARS'!$K71</f>
        <v>0</v>
      </c>
      <c r="AH75">
        <f t="shared" si="38"/>
        <v>0</v>
      </c>
      <c r="AI75">
        <f>'[1]ECSS_E60-30 EARS'!$L71</f>
        <v>0</v>
      </c>
      <c r="AK75">
        <f t="shared" si="39"/>
        <v>0</v>
      </c>
      <c r="AM75">
        <f>'[1]ECSS_E60-30 EARS'!$M71</f>
        <v>0</v>
      </c>
      <c r="AO75">
        <f>'[1]ECSS_E60-30 EARS'!$N71</f>
        <v>0</v>
      </c>
      <c r="AS75">
        <f>'[1]ECSS_E60-30 EARS'!$O71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EARS'!$C72</f>
        <v>0</v>
      </c>
      <c r="K76">
        <f t="shared" si="25"/>
        <v>0</v>
      </c>
      <c r="L76">
        <f t="shared" si="36"/>
        <v>0</v>
      </c>
      <c r="M76">
        <f t="shared" si="26"/>
        <v>0</v>
      </c>
      <c r="R76">
        <f>'[1]ECSS_E60-30 EARS'!$E72</f>
        <v>0</v>
      </c>
      <c r="T76">
        <f t="shared" si="27"/>
        <v>0</v>
      </c>
      <c r="U76">
        <f>'[1]ECSS_E60-30 EARS'!$F72</f>
        <v>0</v>
      </c>
      <c r="W76">
        <f t="shared" si="28"/>
        <v>0</v>
      </c>
      <c r="X76">
        <f t="shared" si="29"/>
        <v>0</v>
      </c>
      <c r="Y76">
        <f>'[1]ECSS_E60-30 EARS'!$D72</f>
        <v>0</v>
      </c>
      <c r="Z76">
        <f>'[1]ECSS_E60-30 EARS'!$G72</f>
        <v>0</v>
      </c>
      <c r="AA76">
        <f>'[1]ECSS_E60-30 EARS'!$H72</f>
        <v>0</v>
      </c>
      <c r="AB76">
        <f>'[1]ECSS_E60-30 EARS'!$I72</f>
        <v>0</v>
      </c>
      <c r="AD76">
        <f>'[1]ECSS_E60-30 EARS'!$J72</f>
        <v>0</v>
      </c>
      <c r="AF76">
        <f t="shared" si="37"/>
        <v>0</v>
      </c>
      <c r="AG76">
        <f>'[1]ECSS_E60-30 EARS'!$K72</f>
        <v>0</v>
      </c>
      <c r="AH76">
        <f t="shared" si="38"/>
        <v>0</v>
      </c>
      <c r="AI76">
        <f>'[1]ECSS_E60-30 EARS'!$L72</f>
        <v>0</v>
      </c>
      <c r="AK76">
        <f t="shared" si="39"/>
        <v>0</v>
      </c>
      <c r="AM76">
        <f>'[1]ECSS_E60-30 EARS'!$M72</f>
        <v>0</v>
      </c>
      <c r="AO76">
        <f>'[1]ECSS_E60-30 EARS'!$N72</f>
        <v>0</v>
      </c>
      <c r="AS76">
        <f>'[1]ECSS_E60-30 EARS'!$O72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EARS'!$C73</f>
        <v>0</v>
      </c>
      <c r="K77">
        <f t="shared" si="25"/>
        <v>0</v>
      </c>
      <c r="L77">
        <f t="shared" si="36"/>
        <v>0</v>
      </c>
      <c r="M77">
        <f t="shared" si="26"/>
        <v>0</v>
      </c>
      <c r="R77">
        <f>'[1]ECSS_E60-30 EARS'!$E73</f>
        <v>0</v>
      </c>
      <c r="T77">
        <f t="shared" si="27"/>
        <v>0</v>
      </c>
      <c r="U77">
        <f>'[1]ECSS_E60-30 EARS'!$F73</f>
        <v>0</v>
      </c>
      <c r="W77">
        <f t="shared" si="28"/>
        <v>0</v>
      </c>
      <c r="X77">
        <f t="shared" si="29"/>
        <v>0</v>
      </c>
      <c r="Y77">
        <f>'[1]ECSS_E60-30 EARS'!$D73</f>
        <v>0</v>
      </c>
      <c r="Z77">
        <f>'[1]ECSS_E60-30 EARS'!$G73</f>
        <v>0</v>
      </c>
      <c r="AA77">
        <f>'[1]ECSS_E60-30 EARS'!$H73</f>
        <v>0</v>
      </c>
      <c r="AB77">
        <f>'[1]ECSS_E60-30 EARS'!$I73</f>
        <v>0</v>
      </c>
      <c r="AD77">
        <f>'[1]ECSS_E60-30 EARS'!$J73</f>
        <v>0</v>
      </c>
      <c r="AF77">
        <f t="shared" si="37"/>
        <v>0</v>
      </c>
      <c r="AG77">
        <f>'[1]ECSS_E60-30 EARS'!$K73</f>
        <v>0</v>
      </c>
      <c r="AH77">
        <f t="shared" si="38"/>
        <v>0</v>
      </c>
      <c r="AI77">
        <f>'[1]ECSS_E60-30 EARS'!$L73</f>
        <v>0</v>
      </c>
      <c r="AK77">
        <f t="shared" si="39"/>
        <v>0</v>
      </c>
      <c r="AM77">
        <f>'[1]ECSS_E60-30 EARS'!$M73</f>
        <v>0</v>
      </c>
      <c r="AO77">
        <f>'[1]ECSS_E60-30 EARS'!$N73</f>
        <v>0</v>
      </c>
      <c r="AS77">
        <f>'[1]ECSS_E60-30 EARS'!$O73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EARS'!$C74</f>
        <v>0</v>
      </c>
      <c r="K78">
        <f t="shared" si="25"/>
        <v>0</v>
      </c>
      <c r="L78">
        <f t="shared" si="36"/>
        <v>0</v>
      </c>
      <c r="M78">
        <f t="shared" si="26"/>
        <v>0</v>
      </c>
      <c r="R78">
        <f>'[1]ECSS_E60-30 EARS'!$E74</f>
        <v>0</v>
      </c>
      <c r="T78">
        <f t="shared" si="27"/>
        <v>0</v>
      </c>
      <c r="U78">
        <f>'[1]ECSS_E60-30 EARS'!$F74</f>
        <v>0</v>
      </c>
      <c r="W78">
        <f t="shared" si="28"/>
        <v>0</v>
      </c>
      <c r="X78">
        <f t="shared" si="29"/>
        <v>0</v>
      </c>
      <c r="Y78">
        <f>'[1]ECSS_E60-30 EARS'!$D74</f>
        <v>0</v>
      </c>
      <c r="Z78">
        <f>'[1]ECSS_E60-30 EARS'!$G74</f>
        <v>0</v>
      </c>
      <c r="AA78">
        <f>'[1]ECSS_E60-30 EARS'!$H74</f>
        <v>0</v>
      </c>
      <c r="AB78">
        <f>'[1]ECSS_E60-30 EARS'!$I74</f>
        <v>0</v>
      </c>
      <c r="AD78">
        <f>'[1]ECSS_E60-30 EARS'!$J74</f>
        <v>0</v>
      </c>
      <c r="AF78">
        <f t="shared" si="37"/>
        <v>0</v>
      </c>
      <c r="AG78">
        <f>'[1]ECSS_E60-30 EARS'!$K74</f>
        <v>0</v>
      </c>
      <c r="AH78">
        <f t="shared" si="38"/>
        <v>0</v>
      </c>
      <c r="AI78">
        <f>'[1]ECSS_E60-30 EARS'!$L74</f>
        <v>0</v>
      </c>
      <c r="AK78">
        <f t="shared" si="39"/>
        <v>0</v>
      </c>
      <c r="AM78">
        <f>'[1]ECSS_E60-30 EARS'!$M74</f>
        <v>0</v>
      </c>
      <c r="AO78">
        <f>'[1]ECSS_E60-30 EARS'!$N74</f>
        <v>0</v>
      </c>
      <c r="AS78">
        <f>'[1]ECSS_E60-30 EARS'!$O74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EARS'!$C75</f>
        <v>0</v>
      </c>
      <c r="K79">
        <f t="shared" si="25"/>
        <v>0</v>
      </c>
      <c r="L79">
        <f t="shared" si="36"/>
        <v>0</v>
      </c>
      <c r="M79">
        <f t="shared" si="26"/>
        <v>0</v>
      </c>
      <c r="R79">
        <f>'[1]ECSS_E60-30 EARS'!$E75</f>
        <v>0</v>
      </c>
      <c r="T79">
        <f t="shared" si="27"/>
        <v>0</v>
      </c>
      <c r="U79">
        <f>'[1]ECSS_E60-30 EARS'!$F75</f>
        <v>0</v>
      </c>
      <c r="W79">
        <f t="shared" si="28"/>
        <v>0</v>
      </c>
      <c r="X79">
        <f t="shared" si="29"/>
        <v>0</v>
      </c>
      <c r="Y79">
        <f>'[1]ECSS_E60-30 EARS'!$D75</f>
        <v>0</v>
      </c>
      <c r="Z79">
        <f>'[1]ECSS_E60-30 EARS'!$G75</f>
        <v>0</v>
      </c>
      <c r="AA79">
        <f>'[1]ECSS_E60-30 EARS'!$H75</f>
        <v>0</v>
      </c>
      <c r="AB79">
        <f>'[1]ECSS_E60-30 EARS'!$I75</f>
        <v>0</v>
      </c>
      <c r="AD79">
        <f>'[1]ECSS_E60-30 EARS'!$J75</f>
        <v>0</v>
      </c>
      <c r="AF79">
        <f t="shared" si="37"/>
        <v>0</v>
      </c>
      <c r="AG79">
        <f>'[1]ECSS_E60-30 EARS'!$K75</f>
        <v>0</v>
      </c>
      <c r="AH79">
        <f t="shared" si="38"/>
        <v>0</v>
      </c>
      <c r="AI79">
        <f>'[1]ECSS_E60-30 EARS'!$L75</f>
        <v>0</v>
      </c>
      <c r="AK79">
        <f t="shared" si="39"/>
        <v>0</v>
      </c>
      <c r="AM79">
        <f>'[1]ECSS_E60-30 EARS'!$M75</f>
        <v>0</v>
      </c>
      <c r="AO79">
        <f>'[1]ECSS_E60-30 EARS'!$N75</f>
        <v>0</v>
      </c>
      <c r="AS79">
        <f>'[1]ECSS_E60-30 EARS'!$O75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'[1]ECSS_E60-30 EARS'!$C76</f>
        <v>0</v>
      </c>
      <c r="K80">
        <f t="shared" si="25"/>
        <v>0</v>
      </c>
      <c r="L80">
        <f t="shared" si="36"/>
        <v>0</v>
      </c>
      <c r="M80">
        <f t="shared" si="26"/>
        <v>0</v>
      </c>
      <c r="R80">
        <f>'[1]ECSS_E60-30 EARS'!$E76</f>
        <v>0</v>
      </c>
      <c r="T80">
        <f t="shared" si="27"/>
        <v>0</v>
      </c>
      <c r="U80">
        <f>'[1]ECSS_E60-30 EARS'!$F76</f>
        <v>0</v>
      </c>
      <c r="W80">
        <f t="shared" si="28"/>
        <v>0</v>
      </c>
      <c r="X80">
        <f t="shared" si="29"/>
        <v>0</v>
      </c>
      <c r="Y80">
        <f>'[1]ECSS_E60-30 EARS'!$D76</f>
        <v>0</v>
      </c>
      <c r="Z80">
        <f>'[1]ECSS_E60-30 EARS'!$G76</f>
        <v>0</v>
      </c>
      <c r="AA80">
        <f>'[1]ECSS_E60-30 EARS'!$H76</f>
        <v>0</v>
      </c>
      <c r="AB80">
        <f>'[1]ECSS_E60-30 EARS'!$I76</f>
        <v>0</v>
      </c>
      <c r="AD80">
        <f>'[1]ECSS_E60-30 EARS'!$J76</f>
        <v>0</v>
      </c>
      <c r="AF80">
        <f t="shared" si="37"/>
        <v>0</v>
      </c>
      <c r="AG80">
        <f>'[1]ECSS_E60-30 EARS'!$K76</f>
        <v>0</v>
      </c>
      <c r="AH80">
        <f t="shared" si="38"/>
        <v>0</v>
      </c>
      <c r="AI80">
        <f>'[1]ECSS_E60-30 EARS'!$L76</f>
        <v>0</v>
      </c>
      <c r="AK80">
        <f t="shared" si="39"/>
        <v>0</v>
      </c>
      <c r="AM80">
        <f>'[1]ECSS_E60-30 EARS'!$M76</f>
        <v>0</v>
      </c>
      <c r="AO80">
        <f>'[1]ECSS_E60-30 EARS'!$N76</f>
        <v>0</v>
      </c>
      <c r="AS80">
        <f>'[1]ECSS_E60-30 EARS'!$O76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'[1]ECSS_E60-30 EARS'!$C77</f>
        <v>0</v>
      </c>
      <c r="K81">
        <f t="shared" si="25"/>
        <v>0</v>
      </c>
      <c r="L81">
        <f t="shared" si="36"/>
        <v>0</v>
      </c>
      <c r="M81">
        <f t="shared" si="26"/>
        <v>0</v>
      </c>
      <c r="R81">
        <f>'[1]ECSS_E60-30 EARS'!$E77</f>
        <v>0</v>
      </c>
      <c r="T81">
        <f t="shared" si="27"/>
        <v>0</v>
      </c>
      <c r="U81">
        <f>'[1]ECSS_E60-30 EARS'!$F77</f>
        <v>0</v>
      </c>
      <c r="W81">
        <f t="shared" si="28"/>
        <v>0</v>
      </c>
      <c r="X81">
        <f t="shared" si="29"/>
        <v>0</v>
      </c>
      <c r="Y81">
        <f>'[1]ECSS_E60-30 EARS'!$D77</f>
        <v>0</v>
      </c>
      <c r="Z81">
        <f>'[1]ECSS_E60-30 EARS'!$G77</f>
        <v>0</v>
      </c>
      <c r="AA81">
        <f>'[1]ECSS_E60-30 EARS'!$H77</f>
        <v>0</v>
      </c>
      <c r="AB81">
        <f>'[1]ECSS_E60-30 EARS'!$I77</f>
        <v>0</v>
      </c>
      <c r="AD81">
        <f>'[1]ECSS_E60-30 EARS'!$J77</f>
        <v>0</v>
      </c>
      <c r="AF81">
        <f t="shared" si="37"/>
        <v>0</v>
      </c>
      <c r="AG81">
        <f>'[1]ECSS_E60-30 EARS'!$K77</f>
        <v>0</v>
      </c>
      <c r="AH81">
        <f t="shared" si="38"/>
        <v>0</v>
      </c>
      <c r="AI81">
        <f>'[1]ECSS_E60-30 EARS'!$L77</f>
        <v>0</v>
      </c>
      <c r="AK81">
        <f t="shared" si="39"/>
        <v>0</v>
      </c>
      <c r="AM81">
        <f>'[1]ECSS_E60-30 EARS'!$M77</f>
        <v>0</v>
      </c>
      <c r="AO81">
        <f>'[1]ECSS_E60-30 EARS'!$N77</f>
        <v>0</v>
      </c>
      <c r="AS81">
        <f>'[1]ECSS_E60-30 EARS'!$O77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'[1]ECSS_E60-30 EARS'!$C78</f>
        <v>0</v>
      </c>
      <c r="K82">
        <f t="shared" si="25"/>
        <v>0</v>
      </c>
      <c r="L82">
        <f t="shared" si="36"/>
        <v>0</v>
      </c>
      <c r="M82">
        <f t="shared" si="26"/>
        <v>0</v>
      </c>
      <c r="R82">
        <f>'[1]ECSS_E60-30 EARS'!$E78</f>
        <v>0</v>
      </c>
      <c r="T82">
        <f t="shared" si="27"/>
        <v>0</v>
      </c>
      <c r="U82">
        <f>'[1]ECSS_E60-30 EARS'!$F78</f>
        <v>0</v>
      </c>
      <c r="W82">
        <f t="shared" si="28"/>
        <v>0</v>
      </c>
      <c r="X82">
        <f t="shared" si="29"/>
        <v>0</v>
      </c>
      <c r="Y82">
        <f>'[1]ECSS_E60-30 EARS'!$D78</f>
        <v>0</v>
      </c>
      <c r="Z82">
        <f>'[1]ECSS_E60-30 EARS'!$G78</f>
        <v>0</v>
      </c>
      <c r="AA82">
        <f>'[1]ECSS_E60-30 EARS'!$H78</f>
        <v>0</v>
      </c>
      <c r="AB82">
        <f>'[1]ECSS_E60-30 EARS'!$I78</f>
        <v>0</v>
      </c>
      <c r="AD82">
        <f>'[1]ECSS_E60-30 EARS'!$J78</f>
        <v>0</v>
      </c>
      <c r="AF82">
        <f t="shared" si="37"/>
        <v>0</v>
      </c>
      <c r="AG82">
        <f>'[1]ECSS_E60-30 EARS'!$K78</f>
        <v>0</v>
      </c>
      <c r="AH82">
        <f t="shared" si="38"/>
        <v>0</v>
      </c>
      <c r="AI82">
        <f>'[1]ECSS_E60-30 EARS'!$L78</f>
        <v>0</v>
      </c>
      <c r="AK82">
        <f t="shared" si="39"/>
        <v>0</v>
      </c>
      <c r="AM82">
        <f>'[1]ECSS_E60-30 EARS'!$M78</f>
        <v>0</v>
      </c>
      <c r="AO82">
        <f>'[1]ECSS_E60-30 EARS'!$N78</f>
        <v>0</v>
      </c>
      <c r="AS82">
        <f>'[1]ECSS_E60-30 EARS'!$O78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'[1]ECSS_E60-30 EARS'!$C79</f>
        <v>0</v>
      </c>
      <c r="K83">
        <f t="shared" si="25"/>
        <v>0</v>
      </c>
      <c r="L83">
        <f t="shared" si="36"/>
        <v>0</v>
      </c>
      <c r="M83">
        <f t="shared" si="26"/>
        <v>0</v>
      </c>
      <c r="R83">
        <f>'[1]ECSS_E60-30 EARS'!$E79</f>
        <v>0</v>
      </c>
      <c r="T83">
        <f t="shared" si="27"/>
        <v>0</v>
      </c>
      <c r="U83">
        <f>'[1]ECSS_E60-30 EARS'!$F79</f>
        <v>0</v>
      </c>
      <c r="W83">
        <f t="shared" si="28"/>
        <v>0</v>
      </c>
      <c r="X83">
        <f t="shared" si="29"/>
        <v>0</v>
      </c>
      <c r="Y83">
        <f>'[1]ECSS_E60-30 EARS'!$D79</f>
        <v>0</v>
      </c>
      <c r="Z83">
        <f>'[1]ECSS_E60-30 EARS'!$G79</f>
        <v>0</v>
      </c>
      <c r="AA83">
        <f>'[1]ECSS_E60-30 EARS'!$H79</f>
        <v>0</v>
      </c>
      <c r="AB83">
        <f>'[1]ECSS_E60-30 EARS'!$I79</f>
        <v>0</v>
      </c>
      <c r="AD83">
        <f>'[1]ECSS_E60-30 EARS'!$J79</f>
        <v>0</v>
      </c>
      <c r="AF83">
        <f t="shared" si="37"/>
        <v>0</v>
      </c>
      <c r="AG83">
        <f>'[1]ECSS_E60-30 EARS'!$K79</f>
        <v>0</v>
      </c>
      <c r="AH83">
        <f t="shared" si="38"/>
        <v>0</v>
      </c>
      <c r="AI83">
        <f>'[1]ECSS_E60-30 EARS'!$L79</f>
        <v>0</v>
      </c>
      <c r="AK83">
        <f t="shared" si="39"/>
        <v>0</v>
      </c>
      <c r="AM83">
        <f>'[1]ECSS_E60-30 EARS'!$M79</f>
        <v>0</v>
      </c>
      <c r="AO83">
        <f>'[1]ECSS_E60-30 EARS'!$N79</f>
        <v>0</v>
      </c>
      <c r="AS83">
        <f>'[1]ECSS_E60-30 EARS'!$O79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'[1]ECSS_E60-30 EARS'!$C80</f>
        <v>0</v>
      </c>
      <c r="K84">
        <f t="shared" si="25"/>
        <v>0</v>
      </c>
      <c r="L84">
        <f t="shared" si="36"/>
        <v>0</v>
      </c>
      <c r="M84">
        <f t="shared" si="26"/>
        <v>0</v>
      </c>
      <c r="R84">
        <f>'[1]ECSS_E60-30 EARS'!$E80</f>
        <v>0</v>
      </c>
      <c r="T84">
        <f t="shared" si="27"/>
        <v>0</v>
      </c>
      <c r="U84">
        <f>'[1]ECSS_E60-30 EARS'!$F80</f>
        <v>0</v>
      </c>
      <c r="W84">
        <f t="shared" si="28"/>
        <v>0</v>
      </c>
      <c r="X84">
        <f t="shared" si="29"/>
        <v>0</v>
      </c>
      <c r="Y84">
        <f>'[1]ECSS_E60-30 EARS'!$D80</f>
        <v>0</v>
      </c>
      <c r="Z84">
        <f>'[1]ECSS_E60-30 EARS'!$G80</f>
        <v>0</v>
      </c>
      <c r="AA84">
        <f>'[1]ECSS_E60-30 EARS'!$H80</f>
        <v>0</v>
      </c>
      <c r="AB84">
        <f>'[1]ECSS_E60-30 EARS'!$I80</f>
        <v>0</v>
      </c>
      <c r="AD84">
        <f>'[1]ECSS_E60-30 EARS'!$J80</f>
        <v>0</v>
      </c>
      <c r="AF84">
        <f t="shared" si="37"/>
        <v>0</v>
      </c>
      <c r="AG84">
        <f>'[1]ECSS_E60-30 EARS'!$K80</f>
        <v>0</v>
      </c>
      <c r="AH84">
        <f t="shared" si="38"/>
        <v>0</v>
      </c>
      <c r="AI84">
        <f>'[1]ECSS_E60-30 EARS'!$L80</f>
        <v>0</v>
      </c>
      <c r="AK84">
        <f t="shared" si="39"/>
        <v>0</v>
      </c>
      <c r="AM84">
        <f>'[1]ECSS_E60-30 EARS'!$M80</f>
        <v>0</v>
      </c>
      <c r="AO84">
        <f>'[1]ECSS_E60-30 EARS'!$N80</f>
        <v>0</v>
      </c>
      <c r="AS84">
        <f>'[1]ECSS_E60-30 EARS'!$O80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'[1]ECSS_E60-30 EARS'!$C81</f>
        <v>0</v>
      </c>
      <c r="K85">
        <f t="shared" si="25"/>
        <v>0</v>
      </c>
      <c r="L85">
        <f t="shared" si="36"/>
        <v>0</v>
      </c>
      <c r="M85">
        <f t="shared" si="26"/>
        <v>0</v>
      </c>
      <c r="R85">
        <f>'[1]ECSS_E60-30 EARS'!$E81</f>
        <v>0</v>
      </c>
      <c r="T85">
        <f t="shared" si="27"/>
        <v>0</v>
      </c>
      <c r="U85">
        <f>'[1]ECSS_E60-30 EARS'!$F81</f>
        <v>0</v>
      </c>
      <c r="W85">
        <f t="shared" si="28"/>
        <v>0</v>
      </c>
      <c r="X85">
        <f t="shared" si="29"/>
        <v>0</v>
      </c>
      <c r="Y85">
        <f>'[1]ECSS_E60-30 EARS'!$D81</f>
        <v>0</v>
      </c>
      <c r="Z85">
        <f>'[1]ECSS_E60-30 EARS'!$G81</f>
        <v>0</v>
      </c>
      <c r="AA85">
        <f>'[1]ECSS_E60-30 EARS'!$H81</f>
        <v>0</v>
      </c>
      <c r="AB85">
        <f>'[1]ECSS_E60-30 EARS'!$I81</f>
        <v>0</v>
      </c>
      <c r="AD85">
        <f>'[1]ECSS_E60-30 EARS'!$J81</f>
        <v>0</v>
      </c>
      <c r="AF85">
        <f t="shared" si="37"/>
        <v>0</v>
      </c>
      <c r="AG85">
        <f>'[1]ECSS_E60-30 EARS'!$K81</f>
        <v>0</v>
      </c>
      <c r="AH85">
        <f t="shared" si="38"/>
        <v>0</v>
      </c>
      <c r="AI85">
        <f>'[1]ECSS_E60-30 EARS'!$L81</f>
        <v>0</v>
      </c>
      <c r="AK85">
        <f t="shared" si="39"/>
        <v>0</v>
      </c>
      <c r="AM85">
        <f>'[1]ECSS_E60-30 EARS'!$M81</f>
        <v>0</v>
      </c>
      <c r="AO85">
        <f>'[1]ECSS_E60-30 EARS'!$N81</f>
        <v>0</v>
      </c>
      <c r="AS85">
        <f>'[1]ECSS_E60-30 EARS'!$O81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'[1]ECSS_E60-30 EARS'!$C82</f>
        <v>0</v>
      </c>
      <c r="K86">
        <f t="shared" si="25"/>
        <v>0</v>
      </c>
      <c r="L86">
        <f t="shared" si="36"/>
        <v>0</v>
      </c>
      <c r="M86">
        <f t="shared" si="26"/>
        <v>0</v>
      </c>
      <c r="R86">
        <f>'[1]ECSS_E60-30 EARS'!$E82</f>
        <v>0</v>
      </c>
      <c r="T86">
        <f t="shared" si="27"/>
        <v>0</v>
      </c>
      <c r="U86">
        <f>'[1]ECSS_E60-30 EARS'!$F82</f>
        <v>0</v>
      </c>
      <c r="W86">
        <f t="shared" si="28"/>
        <v>0</v>
      </c>
      <c r="X86">
        <f t="shared" si="29"/>
        <v>0</v>
      </c>
      <c r="Y86">
        <f>'[1]ECSS_E60-30 EARS'!$D82</f>
        <v>0</v>
      </c>
      <c r="Z86">
        <f>'[1]ECSS_E60-30 EARS'!$G82</f>
        <v>0</v>
      </c>
      <c r="AA86">
        <f>'[1]ECSS_E60-30 EARS'!$H82</f>
        <v>0</v>
      </c>
      <c r="AB86">
        <f>'[1]ECSS_E60-30 EARS'!$I82</f>
        <v>0</v>
      </c>
      <c r="AD86">
        <f>'[1]ECSS_E60-30 EARS'!$J82</f>
        <v>0</v>
      </c>
      <c r="AF86">
        <f t="shared" si="37"/>
        <v>0</v>
      </c>
      <c r="AG86">
        <f>'[1]ECSS_E60-30 EARS'!$K82</f>
        <v>0</v>
      </c>
      <c r="AH86">
        <f t="shared" si="38"/>
        <v>0</v>
      </c>
      <c r="AI86">
        <f>'[1]ECSS_E60-30 EARS'!$L82</f>
        <v>0</v>
      </c>
      <c r="AK86">
        <f t="shared" si="39"/>
        <v>0</v>
      </c>
      <c r="AM86">
        <f>'[1]ECSS_E60-30 EARS'!$M82</f>
        <v>0</v>
      </c>
      <c r="AO86">
        <f>'[1]ECSS_E60-30 EARS'!$N82</f>
        <v>0</v>
      </c>
      <c r="AS86">
        <f>'[1]ECSS_E60-30 EARS'!$O82</f>
        <v>0</v>
      </c>
      <c r="AU86">
        <f t="shared" si="30"/>
        <v>0</v>
      </c>
      <c r="AV86">
        <f t="shared" si="31"/>
        <v>0</v>
      </c>
      <c r="AW86">
        <f t="shared" si="40"/>
        <v>0</v>
      </c>
      <c r="AX86">
        <f t="shared" si="32"/>
        <v>0</v>
      </c>
      <c r="BG86">
        <f>IF(E86=0,0,AF86/E86*1000)</f>
        <v>0</v>
      </c>
      <c r="BH86" s="10">
        <f t="shared" si="33"/>
        <v>0</v>
      </c>
    </row>
    <row r="87" spans="6:60">
      <c r="F87">
        <f t="shared" si="22"/>
        <v>0</v>
      </c>
      <c r="G87">
        <f t="shared" si="23"/>
        <v>0</v>
      </c>
      <c r="H87">
        <f t="shared" si="24"/>
        <v>0</v>
      </c>
      <c r="I87">
        <f t="shared" si="35"/>
        <v>0</v>
      </c>
      <c r="J87">
        <f>'[1]ECSS_E60-30 EARS'!$C83</f>
        <v>0</v>
      </c>
      <c r="K87">
        <f t="shared" si="25"/>
        <v>0</v>
      </c>
      <c r="L87">
        <f t="shared" si="36"/>
        <v>0</v>
      </c>
      <c r="M87">
        <f t="shared" si="26"/>
        <v>0</v>
      </c>
      <c r="R87">
        <f>'[1]ECSS_E60-30 EARS'!$E83</f>
        <v>0</v>
      </c>
      <c r="T87">
        <f t="shared" si="27"/>
        <v>0</v>
      </c>
      <c r="U87">
        <f>'[1]ECSS_E60-30 EARS'!$F83</f>
        <v>0</v>
      </c>
      <c r="W87">
        <f t="shared" si="28"/>
        <v>0</v>
      </c>
      <c r="X87">
        <f t="shared" si="29"/>
        <v>0</v>
      </c>
      <c r="Y87">
        <f>'[1]ECSS_E60-30 EARS'!$D83</f>
        <v>0</v>
      </c>
      <c r="Z87">
        <f>'[1]ECSS_E60-30 EARS'!$G83</f>
        <v>0</v>
      </c>
      <c r="AA87">
        <f>'[1]ECSS_E60-30 EARS'!$H83</f>
        <v>0</v>
      </c>
      <c r="AB87">
        <f>'[1]ECSS_E60-30 EARS'!$I83</f>
        <v>0</v>
      </c>
      <c r="AD87">
        <f>'[1]ECSS_E60-30 EARS'!$J83</f>
        <v>0</v>
      </c>
      <c r="AF87">
        <f t="shared" si="37"/>
        <v>0</v>
      </c>
      <c r="AG87">
        <f>'[1]ECSS_E60-30 EARS'!$K83</f>
        <v>0</v>
      </c>
      <c r="AH87">
        <f t="shared" si="38"/>
        <v>0</v>
      </c>
      <c r="AI87">
        <f>'[1]ECSS_E60-30 EARS'!$L83</f>
        <v>0</v>
      </c>
      <c r="AK87">
        <f t="shared" si="39"/>
        <v>0</v>
      </c>
      <c r="AM87">
        <f>'[1]ECSS_E60-30 EARS'!$M83</f>
        <v>0</v>
      </c>
      <c r="AO87">
        <f>'[1]ECSS_E60-30 EARS'!$N83</f>
        <v>0</v>
      </c>
      <c r="AS87">
        <f>'[1]ECSS_E60-30 EARS'!$O83</f>
        <v>0</v>
      </c>
      <c r="AU87">
        <f t="shared" si="30"/>
        <v>0</v>
      </c>
      <c r="AV87">
        <f t="shared" si="31"/>
        <v>0</v>
      </c>
      <c r="AW87">
        <f t="shared" si="40"/>
        <v>0</v>
      </c>
      <c r="AX87">
        <f t="shared" si="32"/>
        <v>0</v>
      </c>
      <c r="BG87">
        <f>IF(E87=0,0,AF87/E87*1000)</f>
        <v>0</v>
      </c>
      <c r="BH87" s="10">
        <f t="shared" si="33"/>
        <v>0</v>
      </c>
    </row>
  </sheetData>
  <mergeCells count="1">
    <mergeCell ref="A3:A4"/>
  </mergeCells>
  <conditionalFormatting sqref="V6:V87">
    <cfRule type="cellIs" dxfId="2998" priority="81" operator="equal">
      <formula>0</formula>
    </cfRule>
  </conditionalFormatting>
  <conditionalFormatting sqref="V6:V87">
    <cfRule type="cellIs" dxfId="2997" priority="80" operator="equal">
      <formula>1</formula>
    </cfRule>
  </conditionalFormatting>
  <conditionalFormatting sqref="F6:F87">
    <cfRule type="cellIs" dxfId="2996" priority="67" operator="greaterThanOrEqual">
      <formula>2</formula>
    </cfRule>
    <cfRule type="cellIs" dxfId="2995" priority="68" operator="equal">
      <formula>1</formula>
    </cfRule>
    <cfRule type="cellIs" dxfId="2994" priority="79" operator="equal">
      <formula>0</formula>
    </cfRule>
  </conditionalFormatting>
  <conditionalFormatting sqref="G6:G87">
    <cfRule type="cellIs" dxfId="2993" priority="64" operator="greaterThan">
      <formula>20</formula>
    </cfRule>
    <cfRule type="cellIs" dxfId="2992" priority="65" operator="between">
      <formula>16</formula>
      <formula>20</formula>
    </cfRule>
    <cfRule type="cellIs" dxfId="2991" priority="66" operator="between">
      <formula>5</formula>
      <formula>15</formula>
    </cfRule>
    <cfRule type="cellIs" dxfId="2990" priority="78" operator="lessThan">
      <formula>5</formula>
    </cfRule>
  </conditionalFormatting>
  <conditionalFormatting sqref="AU6:AU87">
    <cfRule type="colorScale" priority="74">
      <colorScale>
        <cfvo type="num" val="0"/>
        <cfvo type="num" val="65"/>
        <cfvo type="num" val="100"/>
        <color rgb="FFFFCCCC"/>
        <color rgb="FFFFEB84"/>
        <color theme="9" tint="0.39997558519241921"/>
      </colorScale>
    </cfRule>
  </conditionalFormatting>
  <conditionalFormatting sqref="AV6:AX87">
    <cfRule type="colorScale" priority="73">
      <colorScale>
        <cfvo type="num" val="0"/>
        <cfvo type="num" val="8"/>
        <cfvo type="num" val="15"/>
        <color theme="9" tint="0.39997558519241921"/>
        <color rgb="FFFFEB84"/>
        <color rgb="FFFFCCCC"/>
      </colorScale>
    </cfRule>
  </conditionalFormatting>
  <conditionalFormatting sqref="AU2">
    <cfRule type="colorScale" priority="72">
      <colorScale>
        <cfvo type="num" val="0"/>
        <cfvo type="num" val="65"/>
        <cfvo type="num" val="100"/>
        <color rgb="FFFFCCCC"/>
        <color rgb="FFFFEB84"/>
        <color theme="9" tint="0.39997558519241921"/>
      </colorScale>
    </cfRule>
  </conditionalFormatting>
  <conditionalFormatting sqref="AV2">
    <cfRule type="colorScale" priority="71">
      <colorScale>
        <cfvo type="num" val="0"/>
        <cfvo type="num" val="8"/>
        <cfvo type="num" val="13"/>
        <color theme="9" tint="0.39997558519241921"/>
        <color rgb="FFFFEB84"/>
        <color rgb="FFFFCCCC"/>
      </colorScale>
    </cfRule>
  </conditionalFormatting>
  <conditionalFormatting sqref="AW2">
    <cfRule type="colorScale" priority="70">
      <colorScale>
        <cfvo type="num" val="0"/>
        <cfvo type="num" val="8"/>
        <cfvo type="num" val="13"/>
        <color theme="9" tint="0.39997558519241921"/>
        <color rgb="FFFFEB84"/>
        <color rgb="FFFFCCCC"/>
      </colorScale>
    </cfRule>
  </conditionalFormatting>
  <conditionalFormatting sqref="AX2">
    <cfRule type="colorScale" priority="69">
      <colorScale>
        <cfvo type="num" val="0"/>
        <cfvo type="num" val="8"/>
        <cfvo type="num" val="13"/>
        <color theme="9" tint="0.39997558519241921"/>
        <color rgb="FFFFEB84"/>
        <color rgb="FFFFCCCC"/>
      </colorScale>
    </cfRule>
  </conditionalFormatting>
  <conditionalFormatting sqref="N39:N87">
    <cfRule type="cellIs" dxfId="2989" priority="62" operator="equal">
      <formula>1</formula>
    </cfRule>
    <cfRule type="cellIs" dxfId="2988" priority="63" operator="notEqual">
      <formula>1</formula>
    </cfRule>
  </conditionalFormatting>
  <conditionalFormatting sqref="L2:M2 O2:AE2 AG2:AT2 AY2:BA2">
    <cfRule type="colorScale" priority="59">
      <colorScale>
        <cfvo type="num" val="0"/>
        <cfvo type="num" val="50"/>
        <cfvo type="num" val="100"/>
        <color rgb="FFFFCCCC"/>
        <color rgb="FFFFEB84"/>
        <color theme="9" tint="0.39997558519241921"/>
      </colorScale>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G86:BG87">
    <cfRule type="cellIs" dxfId="2987" priority="56" operator="greaterThanOrEqual">
      <formula>208</formula>
    </cfRule>
    <cfRule type="cellIs" dxfId="2986" priority="57" operator="lessThan">
      <formula>208</formula>
    </cfRule>
  </conditionalFormatting>
  <conditionalFormatting sqref="BG2">
    <cfRule type="cellIs" dxfId="2985" priority="54" operator="greaterThanOrEqual">
      <formula>208</formula>
    </cfRule>
    <cfRule type="cellIs" dxfId="2984" priority="55" operator="lessThan">
      <formula>208</formula>
    </cfRule>
  </conditionalFormatting>
  <conditionalFormatting sqref="BB2 BB6:BF87">
    <cfRule type="cellIs" dxfId="2983" priority="51" operator="greaterThanOrEqual">
      <formula>9</formula>
    </cfRule>
    <cfRule type="cellIs" dxfId="2982" priority="52" operator="between">
      <formula>7</formula>
      <formula>9</formula>
    </cfRule>
    <cfRule type="cellIs" dxfId="2981" priority="53" operator="lessThan">
      <formula>7</formula>
    </cfRule>
  </conditionalFormatting>
  <conditionalFormatting sqref="BC6">
    <cfRule type="colorScale" priority="50">
      <colorScale>
        <cfvo type="num" val="0"/>
        <cfvo type="percentile" val="8"/>
        <cfvo type="num" val="15"/>
        <color theme="9" tint="0.39997558519241921"/>
        <color rgb="FFFFEB84"/>
        <color rgb="FFFFCCCC"/>
      </colorScale>
    </cfRule>
  </conditionalFormatting>
  <conditionalFormatting sqref="BD6">
    <cfRule type="colorScale" priority="49">
      <colorScale>
        <cfvo type="num" val="0"/>
        <cfvo type="percentile" val="8"/>
        <cfvo type="num" val="15"/>
        <color theme="9" tint="0.39997558519241921"/>
        <color rgb="FFFFEB84"/>
        <color rgb="FFFFCCCC"/>
      </colorScale>
    </cfRule>
  </conditionalFormatting>
  <conditionalFormatting sqref="BE6">
    <cfRule type="colorScale" priority="48">
      <colorScale>
        <cfvo type="num" val="0"/>
        <cfvo type="percentile" val="8"/>
        <cfvo type="num" val="15"/>
        <color theme="9" tint="0.39997558519241921"/>
        <color rgb="FFFFEB84"/>
        <color rgb="FFFFCCCC"/>
      </colorScale>
    </cfRule>
  </conditionalFormatting>
  <conditionalFormatting sqref="BF6">
    <cfRule type="colorScale" priority="47">
      <colorScale>
        <cfvo type="num" val="0"/>
        <cfvo type="percentile" val="8"/>
        <cfvo type="num" val="15"/>
        <color theme="9" tint="0.39997558519241921"/>
        <color rgb="FFFFEB84"/>
        <color rgb="FFFFCCCC"/>
      </colorScale>
    </cfRule>
  </conditionalFormatting>
  <conditionalFormatting sqref="BC2:BF2">
    <cfRule type="cellIs" dxfId="2980" priority="44" operator="greaterThanOrEqual">
      <formula>9</formula>
    </cfRule>
    <cfRule type="cellIs" dxfId="2979" priority="45" operator="between">
      <formula>7</formula>
      <formula>9</formula>
    </cfRule>
    <cfRule type="cellIs" dxfId="2978" priority="46" operator="lessThan">
      <formula>7</formula>
    </cfRule>
  </conditionalFormatting>
  <conditionalFormatting sqref="N6:N18 N20:N38">
    <cfRule type="cellIs" dxfId="2977" priority="26" operator="equal">
      <formula>1</formula>
    </cfRule>
    <cfRule type="cellIs" dxfId="2976" priority="27" operator="notEqual">
      <formula>1</formula>
    </cfRule>
  </conditionalFormatting>
  <conditionalFormatting sqref="N19">
    <cfRule type="cellIs" dxfId="2975" priority="18" operator="equal">
      <formula>1</formula>
    </cfRule>
    <cfRule type="cellIs" dxfId="2974" priority="19" operator="notEqual">
      <formula>1</formula>
    </cfRule>
  </conditionalFormatting>
  <conditionalFormatting sqref="BG6:BG85">
    <cfRule type="cellIs" dxfId="2973" priority="16" operator="greaterThanOrEqual">
      <formula>208</formula>
    </cfRule>
    <cfRule type="cellIs" dxfId="2972" priority="17" operator="lessThan">
      <formula>208</formula>
    </cfRule>
  </conditionalFormatting>
  <conditionalFormatting sqref="D6:E87 AY6:BA87 O6:U87 W6:AE87 AG6:AT87">
    <cfRule type="cellIs" dxfId="2971" priority="9" operator="equal">
      <formula>0</formula>
    </cfRule>
  </conditionalFormatting>
  <conditionalFormatting sqref="D6:E87 AY6:BA87 O6:U87 W6:AE87 AG6:AT87">
    <cfRule type="cellIs" dxfId="2970" priority="8"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87">
    <cfRule type="cellIs" dxfId="296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7 BH2">
      <formula1>0</formula1>
    </dataValidation>
    <dataValidation type="whole" allowBlank="1" showInputMessage="1" showErrorMessage="1" sqref="R6:V87 AY6:BA87 D6:E87 Q41:Q87 O6:P87 Y6:AE87 AG6:AT87">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pageSetUpPr fitToPage="1"/>
  </sheetPr>
  <dimension ref="A1:BV98"/>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8" width="5.1796875" bestFit="1" customWidth="1"/>
    <col min="9" max="9" width="4.7265625" customWidth="1"/>
    <col min="10" max="10" width="5.1796875" bestFit="1" customWidth="1"/>
    <col min="11" max="11" width="3.7265625" customWidth="1"/>
    <col min="12" max="12" width="4.453125" customWidth="1"/>
    <col min="13" max="13" width="4" customWidth="1"/>
    <col min="14"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8" width="3.7265625" bestFit="1" customWidth="1"/>
    <col min="29" max="29" width="4.26953125" bestFit="1" customWidth="1"/>
    <col min="30" max="30" width="3.7265625" bestFit="1" customWidth="1"/>
    <col min="31" max="31" width="4.26953125" bestFit="1" customWidth="1"/>
    <col min="32" max="33" width="3.7265625" bestFit="1" customWidth="1"/>
    <col min="34" max="34" width="4.26953125" bestFit="1" customWidth="1"/>
    <col min="35" max="35" width="3.7265625" bestFit="1" customWidth="1"/>
    <col min="36" max="36" width="4.26953125" bestFit="1" customWidth="1"/>
    <col min="37" max="37" width="3.7265625" bestFit="1" customWidth="1"/>
    <col min="38" max="41" width="3.7265625" customWidth="1"/>
    <col min="42" max="43" width="4.26953125" bestFit="1" customWidth="1"/>
    <col min="44" max="45" width="3.7265625" customWidth="1"/>
    <col min="46" max="46" width="4.26953125" bestFit="1" customWidth="1"/>
    <col min="47" max="50" width="3.7265625" customWidth="1"/>
    <col min="51" max="53" width="4.26953125" bestFit="1" customWidth="1"/>
    <col min="54" max="55" width="3.7265625" bestFit="1" customWidth="1"/>
    <col min="56" max="57" width="3.7265625" customWidth="1"/>
    <col min="58" max="58" width="3.7265625" bestFit="1" customWidth="1"/>
    <col min="59" max="59" width="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46</v>
      </c>
      <c r="D2" s="8">
        <f>SUM(F6:F202)</f>
        <v>46</v>
      </c>
      <c r="E2" s="8">
        <f>SUM(G6:G202)</f>
        <v>763</v>
      </c>
      <c r="F2" s="8">
        <f>IF(D2=0,0,E2/D2)</f>
        <v>16.586956521739129</v>
      </c>
      <c r="G2" s="8">
        <f>SUM(I6:I202)</f>
        <v>3754</v>
      </c>
      <c r="H2" s="8">
        <f>SUM(J6:J202)</f>
        <v>1251</v>
      </c>
      <c r="I2" s="8">
        <f>IF(E2=0,0,H2/E2)</f>
        <v>1.6395806028833553</v>
      </c>
      <c r="J2" s="8">
        <f>SUM(L6:L202)</f>
        <v>3670</v>
      </c>
      <c r="K2" s="8">
        <f>IF(E2=0,0,J2/E2)</f>
        <v>4.8099606815203142</v>
      </c>
      <c r="L2" s="8">
        <f>IF($C$2=0,0,COUNTIF(D6:D202,1)/$C$2*100)</f>
        <v>100</v>
      </c>
      <c r="M2" s="8">
        <f>IF($C$2=0,0,COUNTIF(E6:E202,1)/$C$2*100)</f>
        <v>100</v>
      </c>
      <c r="N2" s="12">
        <f>IF($C$2=0,0,SUM(N6:N9202)/$C$2)</f>
        <v>0.58695652173913049</v>
      </c>
      <c r="O2" s="8">
        <f t="shared" ref="O2:U2" si="0">IF($C$2=0,0,COUNTIF(O6:O202,1)/$C$2*100)</f>
        <v>84.782608695652172</v>
      </c>
      <c r="P2" s="8">
        <f t="shared" si="0"/>
        <v>78.260869565217391</v>
      </c>
      <c r="Q2" s="8">
        <f t="shared" si="0"/>
        <v>39.130434782608695</v>
      </c>
      <c r="R2" s="8">
        <f t="shared" si="0"/>
        <v>47.826086956521742</v>
      </c>
      <c r="S2" s="8">
        <f t="shared" si="0"/>
        <v>100</v>
      </c>
      <c r="T2" s="8">
        <f t="shared" si="0"/>
        <v>17.391304347826086</v>
      </c>
      <c r="U2" s="8">
        <f t="shared" si="0"/>
        <v>100</v>
      </c>
      <c r="V2" s="8">
        <f>IF(COUNTIFS(U6:U202,0,G6:G202,"&gt;0")=0,100,(COUNTIFS(V6:V202,1,U6:U202,0)/COUNTIFS(U6:U202,0,G6:G202,"&gt;0")*100))</f>
        <v>100</v>
      </c>
      <c r="W2" s="8">
        <f t="shared" ref="W2:AE2" si="1">IF($C$2=0,0,COUNTIF(W6:W202,1)/$C$2*100)</f>
        <v>10.869565217391305</v>
      </c>
      <c r="X2" s="8">
        <f t="shared" si="1"/>
        <v>100</v>
      </c>
      <c r="Y2" s="8">
        <f t="shared" si="1"/>
        <v>93.478260869565219</v>
      </c>
      <c r="Z2" s="8">
        <f t="shared" si="1"/>
        <v>97.826086956521735</v>
      </c>
      <c r="AA2" s="8">
        <f t="shared" si="1"/>
        <v>95.652173913043484</v>
      </c>
      <c r="AB2" s="8">
        <f t="shared" si="1"/>
        <v>100</v>
      </c>
      <c r="AC2" s="8">
        <f t="shared" si="1"/>
        <v>100</v>
      </c>
      <c r="AD2" s="8">
        <f t="shared" si="1"/>
        <v>86.956521739130437</v>
      </c>
      <c r="AE2" s="8">
        <f t="shared" si="1"/>
        <v>100</v>
      </c>
      <c r="AF2" s="8">
        <f>SUM(AF6:AF202)</f>
        <v>81</v>
      </c>
      <c r="AG2" s="8">
        <f>IF($C$2=0,0,COUNTIF(AG6:AG98,1)/$C$2*100)</f>
        <v>97.826086956521735</v>
      </c>
      <c r="AH2" s="8">
        <f t="shared" ref="AH2:AT2" si="2">IF($C$2=0,0,COUNTIF(AH6:AH202,1)/$C$2*100)</f>
        <v>100</v>
      </c>
      <c r="AI2" s="8">
        <f t="shared" si="2"/>
        <v>58.695652173913047</v>
      </c>
      <c r="AJ2" s="8">
        <f t="shared" si="2"/>
        <v>100</v>
      </c>
      <c r="AK2" s="8">
        <f t="shared" si="2"/>
        <v>97.826086956521735</v>
      </c>
      <c r="AL2" s="8">
        <f t="shared" si="2"/>
        <v>89.130434782608688</v>
      </c>
      <c r="AM2" s="8">
        <f t="shared" si="2"/>
        <v>82.608695652173907</v>
      </c>
      <c r="AN2" s="8">
        <f t="shared" si="2"/>
        <v>78.260869565217391</v>
      </c>
      <c r="AO2" s="8">
        <f t="shared" si="2"/>
        <v>95.652173913043484</v>
      </c>
      <c r="AP2" s="8">
        <f t="shared" si="2"/>
        <v>100</v>
      </c>
      <c r="AQ2" s="8">
        <f t="shared" si="2"/>
        <v>100</v>
      </c>
      <c r="AR2" s="8">
        <f t="shared" si="2"/>
        <v>89.130434782608688</v>
      </c>
      <c r="AS2" s="8">
        <f t="shared" si="2"/>
        <v>91.304347826086953</v>
      </c>
      <c r="AT2" s="8">
        <f t="shared" si="2"/>
        <v>100</v>
      </c>
      <c r="AU2">
        <f>IF(E2=0,0,(206.835-(84.6*(I2))-(1.015*(F2))))</f>
        <v>51.29072012650294</v>
      </c>
      <c r="AV2">
        <f>IF(E2=0,0,(0.39*F2)+(11.8*I2)-15.59)</f>
        <v>10.225964157501853</v>
      </c>
      <c r="AW2">
        <f>IF(E2=0,0,((0.0588*K2*100)-(0.296*(D2/E2)*100)-15.8))</f>
        <v>10.698034076015727</v>
      </c>
      <c r="AX2">
        <f>IF(G2=0,0,(4.71*K2)+(0.5*F2)-21.43)</f>
        <v>9.5183930708302427</v>
      </c>
      <c r="AY2" s="8">
        <f>IF($C$2=0,0,COUNTIF(AY6:AY202,1)/$C$2*100)</f>
        <v>100</v>
      </c>
      <c r="AZ2" s="8">
        <f>IF($C$2=0,0,COUNTIF(AZ6:AZ202,1)/$C$2*100)</f>
        <v>100</v>
      </c>
      <c r="BA2" s="8">
        <f>IF($C$2=0,0,COUNTIF(BA6:BA202,1)/$C$2*100)</f>
        <v>100</v>
      </c>
      <c r="BB2" s="8">
        <v>8.3000000000000007</v>
      </c>
      <c r="BC2" s="8">
        <v>8</v>
      </c>
      <c r="BD2" s="8">
        <v>13</v>
      </c>
      <c r="BE2" s="8">
        <v>5</v>
      </c>
      <c r="BF2" s="8">
        <v>9.6</v>
      </c>
      <c r="BG2">
        <f>IF(E2=0,0,AF2/E2*1000)</f>
        <v>106.15989515072084</v>
      </c>
      <c r="BH2" s="10">
        <f>E2/200/24/60</f>
        <v>2.6493055555555558E-3</v>
      </c>
      <c r="BI2" s="10">
        <f>IF($C$2=0,0,BH2/$C$2)</f>
        <v>5.7593599033816429E-5</v>
      </c>
      <c r="BJ2" s="8">
        <f>IF($C$2=0,0,D2/$C$2)</f>
        <v>1</v>
      </c>
      <c r="BK2" s="8">
        <f>IF($C$2=0,0,E2/$C$2)</f>
        <v>16.586956521739129</v>
      </c>
      <c r="BL2" s="8">
        <f>IF($C$2=0,0,AF2/$C$2)</f>
        <v>1.7608695652173914</v>
      </c>
      <c r="BM2" s="8">
        <f>(0.5*W2)+(0.5*X2)</f>
        <v>55.434782608695656</v>
      </c>
      <c r="BN2" s="8">
        <f>IF(C2=0,0,J2/G2*100)</f>
        <v>97.762386787426749</v>
      </c>
      <c r="BO2" s="8">
        <f>'[1]ECSS_E60-30 MASTER'!$P$2</f>
        <v>54.284765279007971</v>
      </c>
      <c r="BP2" s="28">
        <v>53.4</v>
      </c>
      <c r="BQ2" s="8">
        <v>9.9</v>
      </c>
      <c r="BR2" s="8">
        <v>10</v>
      </c>
      <c r="BS2" s="8">
        <v>9.4</v>
      </c>
      <c r="BT2" s="8">
        <v>11</v>
      </c>
      <c r="BU2" s="8">
        <v>12</v>
      </c>
      <c r="BV2" s="8">
        <v>4.6852</v>
      </c>
    </row>
    <row r="3" spans="1:74" s="8" customFormat="1">
      <c r="A3" s="53" t="s">
        <v>73</v>
      </c>
      <c r="B3" s="8" t="s">
        <v>74</v>
      </c>
      <c r="D3" s="8">
        <f>IFERROR(_xlfn.F.TEST(D6:D51,'ECSS_E60-30 free'!D6:D38),1)</f>
        <v>1</v>
      </c>
      <c r="E3" s="8">
        <f>IFERROR(_xlfn.F.TEST(E6:E51,'ECSS_E60-30 free'!E6:E38),1)</f>
        <v>1</v>
      </c>
      <c r="F3" s="8">
        <f>IFERROR(_xlfn.F.TEST(F6:F51,'ECSS_E60-30 free'!F6:F38),1)</f>
        <v>1</v>
      </c>
      <c r="G3" s="8">
        <f>IFERROR(_xlfn.F.TEST(G6:G51,'ECSS_E60-30 free'!G6:G38),1)</f>
        <v>0.69036665664794372</v>
      </c>
      <c r="H3" s="8">
        <f>IFERROR(_xlfn.F.TEST(H6:H51,'ECSS_E60-30 free'!H6:H38),1)</f>
        <v>0.69036665664794505</v>
      </c>
      <c r="I3" s="8">
        <f>IFERROR(_xlfn.F.TEST(I6:I51,'ECSS_E60-30 free'!I6:I38),1)</f>
        <v>0.54687976979759867</v>
      </c>
      <c r="J3" s="8">
        <f>IFERROR(_xlfn.F.TEST(J6:J51,'ECSS_E60-30 free'!J6:J38),1)</f>
        <v>0.74270754446320775</v>
      </c>
      <c r="K3" s="8">
        <f>IFERROR(_xlfn.F.TEST(K6:K51,'ECSS_E60-30 free'!K6:K38),1)</f>
        <v>0.45182236110999963</v>
      </c>
      <c r="L3" s="8">
        <f>IFERROR(_xlfn.F.TEST(L6:L51,'ECSS_E60-30 free'!L6:L38),1)</f>
        <v>0.61750646928972319</v>
      </c>
      <c r="M3" s="8">
        <f>IFERROR(_xlfn.F.TEST(M6:M51,'ECSS_E60-30 free'!M6:M38),1)</f>
        <v>0.29699838867810258</v>
      </c>
      <c r="N3" s="8">
        <f>IFERROR(_xlfn.F.TEST(N6:N51,'ECSS_E60-30 free'!N6:N38),1)</f>
        <v>0.15769706656176993</v>
      </c>
      <c r="O3" s="8">
        <f>IFERROR(_xlfn.F.TEST(O6:O51,'ECSS_E60-30 free'!O6:O38),1)</f>
        <v>0.63158802755984733</v>
      </c>
      <c r="P3" s="8">
        <f>IFERROR(_xlfn.F.TEST(P6:P51,'ECSS_E60-30 free'!P6:P38),1)</f>
        <v>0.60773661082726949</v>
      </c>
      <c r="Q3" s="8">
        <f>IFERROR(_xlfn.F.TEST(Q6:Q51,'ECSS_E60-30 free'!Q6:Q38),1)</f>
        <v>0.17346853303511639</v>
      </c>
      <c r="R3" s="8">
        <f>IFERROR(_xlfn.F.TEST(R6:R51,'ECSS_E60-30 free'!R6:R38),1)</f>
        <v>0.96159608223641679</v>
      </c>
      <c r="S3" s="8">
        <f>IFERROR(_xlfn.F.TEST(S6:S51,'ECSS_E60-30 free'!S6:S38),1)</f>
        <v>1</v>
      </c>
      <c r="T3" s="8">
        <f>IFERROR(_xlfn.F.TEST(T6:T51,'ECSS_E60-30 free'!T6:T38),1)</f>
        <v>7.9090345620074082E-3</v>
      </c>
      <c r="U3" s="8">
        <f>IFERROR(_xlfn.F.TEST(U6:U51,'ECSS_E60-30 free'!U6:U38),1)</f>
        <v>1</v>
      </c>
      <c r="V3" s="8">
        <f>IFERROR(_xlfn.F.TEST(V6:V51,'ECSS_E60-30 free'!V6:V38),1)</f>
        <v>1</v>
      </c>
      <c r="W3" s="8">
        <f>IFERROR(_xlfn.F.TEST(W6:W51,'ECSS_E60-30 free'!W6:W38),1)</f>
        <v>7.2568883761992974E-4</v>
      </c>
      <c r="X3" s="8">
        <f>IFERROR(_xlfn.F.TEST(X6:X51,'ECSS_E60-30 free'!X6:X38),1)</f>
        <v>1</v>
      </c>
      <c r="Y3" s="8">
        <f>IFERROR(_xlfn.F.TEST(Y6:Y51,'ECSS_E60-30 free'!Y6:Y38),1)</f>
        <v>1.960940192231185E-2</v>
      </c>
      <c r="Z3" s="8">
        <f>IFERROR(_xlfn.F.TEST(Z6:Z51,'ECSS_E60-30 free'!Z6:Z38),1)</f>
        <v>2.212358910736107E-3</v>
      </c>
      <c r="AA3" s="8">
        <f>IFERROR(_xlfn.F.TEST(AA6:AA51,'ECSS_E60-30 free'!AA6:AA38),1)</f>
        <v>0.31827525246535032</v>
      </c>
      <c r="AB3" s="8">
        <f>IFERROR(_xlfn.F.TEST(AB6:AB51,'ECSS_E60-30 free'!AB6:AB38),1)</f>
        <v>1</v>
      </c>
      <c r="AC3" s="8">
        <f>IFERROR(_xlfn.F.TEST(AC6:AC51,'ECSS_E60-30 free'!AC6:AC38),1)</f>
        <v>1</v>
      </c>
      <c r="AD3" s="8">
        <f>IFERROR(_xlfn.F.TEST(AD6:AD51,'ECSS_E60-30 free'!AD6:AD38),1)</f>
        <v>1</v>
      </c>
      <c r="AE3" s="8">
        <f>IFERROR(_xlfn.F.TEST(AE6:AE51,'ECSS_E60-30 free'!AE6:AE38),1)</f>
        <v>1</v>
      </c>
      <c r="AF3" s="8">
        <f>IFERROR(_xlfn.F.TEST(AF6:AF51,'ECSS_E60-30 free'!AF6:AF38),1)</f>
        <v>2.3962319264131415E-3</v>
      </c>
      <c r="AG3" s="8">
        <f>IFERROR(_xlfn.F.TEST(AG6:AG51,'ECSS_E60-30 free'!AG6:AG38),1)</f>
        <v>3.0268157914207974E-5</v>
      </c>
      <c r="AH3" s="8">
        <f>IFERROR(_xlfn.F.TEST(AH6:AH51,'ECSS_E60-30 free'!AH6:AH38),1)</f>
        <v>1</v>
      </c>
      <c r="AI3" s="8">
        <f>IFERROR(_xlfn.F.TEST(AI6:AI51,'ECSS_E60-30 free'!AI6:AI38),1)</f>
        <v>0.28418340379159152</v>
      </c>
      <c r="AJ3" s="8">
        <f>IFERROR(_xlfn.F.TEST(AJ6:AJ51,'ECSS_E60-30 free'!AJ6:AJ38),1)</f>
        <v>1</v>
      </c>
      <c r="AK3" s="8">
        <f>IFERROR(_xlfn.F.TEST(AK6:AK51,'ECSS_E60-30 free'!AK6:AK38),1)</f>
        <v>2.212358910736107E-3</v>
      </c>
      <c r="AL3" s="8">
        <f>IFERROR(_xlfn.F.TEST(AL6:AL51,'ECSS_E60-30 free'!AL6:AL38),1)</f>
        <v>1.4875292579036723E-2</v>
      </c>
      <c r="AM3" s="8">
        <f>IFERROR(_xlfn.F.TEST(AM6:AM51,'ECSS_E60-30 free'!AM6:AM38),1)</f>
        <v>0.87984161008226436</v>
      </c>
      <c r="AN3" s="8">
        <f>IFERROR(_xlfn.F.TEST(AN6:AN51,'ECSS_E60-30 free'!AN6:AN38),1)</f>
        <v>0.99284211567115299</v>
      </c>
      <c r="AO3" s="8">
        <f>IFERROR(_xlfn.F.TEST(AO6:AO51,'ECSS_E60-30 free'!AO6:AO38),1)</f>
        <v>0.31435914172914364</v>
      </c>
      <c r="AP3" s="8">
        <f>IFERROR(_xlfn.F.TEST(AP6:AP51,'ECSS_E60-30 free'!AP6:AP38),1)</f>
        <v>1</v>
      </c>
      <c r="AQ3" s="8">
        <f>IFERROR(_xlfn.F.TEST(AQ6:AQ51,'ECSS_E60-30 free'!AQ6:AQ38),1)</f>
        <v>1</v>
      </c>
      <c r="AR3" s="8">
        <f>IFERROR(_xlfn.F.TEST(AR6:AR51,'ECSS_E60-30 free'!AR6:AR38),1)</f>
        <v>0.66319239821896159</v>
      </c>
      <c r="AS3" s="8">
        <f>IFERROR(_xlfn.F.TEST(AS6:AS51,'ECSS_E60-30 free'!AS6:AS38),1)</f>
        <v>0.86718082928947959</v>
      </c>
      <c r="AT3" s="8">
        <f>IFERROR(_xlfn.F.TEST(AT6:AT51,'ECSS_E60-30 free'!AT6:AT38),1)</f>
        <v>1</v>
      </c>
      <c r="AU3" s="8">
        <f>IFERROR(_xlfn.F.TEST(AU6:AU51,'ECSS_E60-30 free'!AU6:AU38),1)</f>
        <v>0.63486669194729817</v>
      </c>
      <c r="AV3" s="8">
        <f>IFERROR(_xlfn.F.TEST(AV6:AV51,'ECSS_E60-30 free'!AV6:AV38),1)</f>
        <v>0.91448556585482943</v>
      </c>
      <c r="AW3" s="8">
        <f>IFERROR(_xlfn.F.TEST(AW6:AW51,'ECSS_E60-30 free'!AW6:AW38),1)</f>
        <v>0.32642763097558603</v>
      </c>
      <c r="AX3" s="8">
        <f>IFERROR(_xlfn.F.TEST(AX6:AX51,'ECSS_E60-30 free'!AX6:AX38),1)</f>
        <v>0.73983753811123798</v>
      </c>
      <c r="AY3" s="8">
        <f>IFERROR(_xlfn.F.TEST(AY6:AY51,'ECSS_E60-30 free'!AY6:AY38),1)</f>
        <v>1</v>
      </c>
      <c r="AZ3" s="8">
        <f>IFERROR(_xlfn.F.TEST(AZ6:AZ51,'ECSS_E60-30 free'!AZ6:AZ38),1)</f>
        <v>1</v>
      </c>
      <c r="BA3" s="8">
        <f>IFERROR(_xlfn.F.TEST(BA6:BA51,'ECSS_E60-30 free'!BA6:BA38),1)</f>
        <v>1</v>
      </c>
      <c r="BB3" s="8">
        <f>IFERROR(_xlfn.F.TEST(BB6:BB51,'ECSS_E60-30 free'!BB6:BB38),1)</f>
        <v>0.6490521260585187</v>
      </c>
      <c r="BC3" s="8">
        <f>IFERROR(_xlfn.F.TEST(BC6:BC51,'ECSS_E60-30 free'!BC6:BC38),1)</f>
        <v>1</v>
      </c>
      <c r="BD3" s="8">
        <f>IFERROR(_xlfn.F.TEST(BD6:BD51,'ECSS_E60-30 free'!BD6:BD38),1)</f>
        <v>1</v>
      </c>
      <c r="BE3" s="8">
        <f>IFERROR(_xlfn.F.TEST(BE6:BE51,'ECSS_E60-30 free'!BE6:BE38),1)</f>
        <v>1</v>
      </c>
      <c r="BF3" s="8">
        <f>IFERROR(_xlfn.F.TEST(BF6:BF51,'ECSS_E60-30 free'!BF6:BF38),1)</f>
        <v>1</v>
      </c>
      <c r="BG3" s="8">
        <f>IFERROR(_xlfn.F.TEST(BG6:BG51,'ECSS_E60-30 free'!BG6:BG38),1)</f>
        <v>0.23127892477219117</v>
      </c>
      <c r="BH3" s="8">
        <f>IFERROR(_xlfn.F.TEST(BH6:BH51,'ECSS_E60-30 free'!BH6:BH38),1)</f>
        <v>0.69036665664794761</v>
      </c>
      <c r="BI3" s="10"/>
    </row>
    <row r="4" spans="1:74" s="8" customFormat="1">
      <c r="A4" s="54"/>
      <c r="B4" s="8" t="s">
        <v>75</v>
      </c>
      <c r="D4" s="8">
        <f>IFERROR(_xlfn.T.TEST(D6:D51,'ECSS_E60-30 free'!D6:D38,2,3),1)</f>
        <v>1</v>
      </c>
      <c r="E4" s="8">
        <f>IFERROR(_xlfn.T.TEST(E6:E51,'ECSS_E60-30 free'!E6:E38,2,3),1)</f>
        <v>2.2883574471999478E-2</v>
      </c>
      <c r="F4" s="8">
        <f>IFERROR(_xlfn.T.TEST(F6:F51,'ECSS_E60-30 free'!F6:F38,2,3),1)</f>
        <v>0.32481271365109865</v>
      </c>
      <c r="G4" s="8">
        <f>IFERROR(_xlfn.T.TEST(G6:G51,'ECSS_E60-30 free'!G6:G38,2,3),1)</f>
        <v>3.5924947515317326E-3</v>
      </c>
      <c r="H4" s="8">
        <f>IFERROR(_xlfn.T.TEST(H6:H51,'ECSS_E60-30 free'!H6:H38,2,3),1)</f>
        <v>1.0641918600126562E-2</v>
      </c>
      <c r="I4" s="8">
        <f>IFERROR(_xlfn.T.TEST(I6:I51,'ECSS_E60-30 free'!I6:I38,2,3),1)</f>
        <v>1.7750395379138986E-5</v>
      </c>
      <c r="J4" s="8">
        <f>IFERROR(_xlfn.T.TEST(J6:J51,'ECSS_E60-30 free'!J6:J38,2,3),1)</f>
        <v>1.5814141310877718E-5</v>
      </c>
      <c r="K4" s="8">
        <f>IFERROR(_xlfn.T.TEST(K6:K51,'ECSS_E60-30 free'!K6:K38,2,3),1)</f>
        <v>9.6798684716509542E-2</v>
      </c>
      <c r="L4" s="8">
        <f>IFERROR(_xlfn.T.TEST(L6:L51,'ECSS_E60-30 free'!L6:L38,2,3),1)</f>
        <v>1.9934129048551731E-5</v>
      </c>
      <c r="M4" s="8">
        <f>IFERROR(_xlfn.T.TEST(M6:M51,'ECSS_E60-30 free'!M6:M38,2,3),1)</f>
        <v>0.26716834035082782</v>
      </c>
      <c r="N4" s="8">
        <f>IFERROR(_xlfn.T.TEST(N6:N51,'ECSS_E60-30 free'!N6:N38,2,3),1)</f>
        <v>1.245666409646477E-4</v>
      </c>
      <c r="O4" s="8">
        <f>IFERROR(_xlfn.T.TEST(O6:O51,'ECSS_E60-30 free'!O6:O38,2,3),1)</f>
        <v>0.73348337126920127</v>
      </c>
      <c r="P4" s="8">
        <f>IFERROR(_xlfn.T.TEST(P6:P51,'ECSS_E60-30 free'!P6:P38,2,3),1)</f>
        <v>0.58150372508875625</v>
      </c>
      <c r="Q4" s="8">
        <f>IFERROR(_xlfn.T.TEST(Q6:Q51,'ECSS_E60-30 free'!Q6:Q38,2,3),1)</f>
        <v>3.8950912284264942E-2</v>
      </c>
      <c r="R4" s="8">
        <f>IFERROR(_xlfn.T.TEST(R6:R51,'ECSS_E60-30 free'!R6:R38,2,3),1)</f>
        <v>0.95469909292924648</v>
      </c>
      <c r="S4" s="8">
        <f>IFERROR(_xlfn.T.TEST(S6:S51,'ECSS_E60-30 free'!S6:S38,2,3),1)</f>
        <v>1</v>
      </c>
      <c r="T4" s="8">
        <f>IFERROR(_xlfn.T.TEST(T6:T51,'ECSS_E60-30 free'!T6:T38,2,3),1)</f>
        <v>0.11221539592024199</v>
      </c>
      <c r="U4" s="8">
        <f>IFERROR(_xlfn.T.TEST(U6:U51,'ECSS_E60-30 free'!U6:U38,2,3),1)</f>
        <v>1</v>
      </c>
      <c r="V4" s="8">
        <f>IFERROR(_xlfn.T.TEST(V6:V51,'ECSS_E60-30 free'!V6:V38,2,3),1)</f>
        <v>1</v>
      </c>
      <c r="W4" s="8">
        <f>IFERROR(_xlfn.T.TEST(W6:W51,'ECSS_E60-30 free'!W6:W38,2,3),1)</f>
        <v>0.16145258992343411</v>
      </c>
      <c r="X4" s="8">
        <f>IFERROR(_xlfn.T.TEST(X6:X51,'ECSS_E60-30 free'!X6:X38,2,3),1)</f>
        <v>1</v>
      </c>
      <c r="Y4" s="8">
        <f>IFERROR(_xlfn.T.TEST(Y6:Y51,'ECSS_E60-30 free'!Y6:Y38,2,3),1)</f>
        <v>0.24430297507007373</v>
      </c>
      <c r="Z4" s="8">
        <f>IFERROR(_xlfn.T.TEST(Z6:Z51,'ECSS_E60-30 free'!Z6:Z38,2,3),1)</f>
        <v>0.41672832990650377</v>
      </c>
      <c r="AA4" s="8">
        <f>IFERROR(_xlfn.T.TEST(AA6:AA51,'ECSS_E60-30 free'!AA6:AA38,2,3),1)</f>
        <v>0.75973720672855738</v>
      </c>
      <c r="AB4" s="8">
        <f>IFERROR(_xlfn.T.TEST(AB6:AB51,'ECSS_E60-30 free'!AB6:AB38,2,3),1)</f>
        <v>1</v>
      </c>
      <c r="AC4" s="8">
        <f>IFERROR(_xlfn.T.TEST(AC6:AC51,'ECSS_E60-30 free'!AC6:AC38,2,3),1)</f>
        <v>1</v>
      </c>
      <c r="AD4" s="8">
        <f>IFERROR(_xlfn.T.TEST(AD6:AD51,'ECSS_E60-30 free'!AD6:AD38,2,3),1)</f>
        <v>1.2627143328423509E-2</v>
      </c>
      <c r="AE4" s="8">
        <f>IFERROR(_xlfn.T.TEST(AE6:AE51,'ECSS_E60-30 free'!AE6:AE38,2,3),1)</f>
        <v>6.1246492016397616E-3</v>
      </c>
      <c r="AF4" s="8">
        <f>IFERROR(_xlfn.T.TEST(AF6:AF51,'ECSS_E60-30 free'!AF6:AF38,2,3),1)</f>
        <v>2.7884408919629081E-2</v>
      </c>
      <c r="AG4" s="8">
        <f>IFERROR(_xlfn.T.TEST(AG6:AG51,'ECSS_E60-30 free'!AG6:AG38,2,3),1)</f>
        <v>0.21744099066208661</v>
      </c>
      <c r="AH4" s="8">
        <f>IFERROR(_xlfn.T.TEST(AH6:AH51,'ECSS_E60-30 free'!AH6:AH38,2,3),1)</f>
        <v>1</v>
      </c>
      <c r="AI4" s="8">
        <f>IFERROR(_xlfn.T.TEST(AI6:AI51,'ECSS_E60-30 free'!AI6:AI38,2,3),1)</f>
        <v>4.995797626929008E-4</v>
      </c>
      <c r="AJ4" s="8">
        <f>IFERROR(_xlfn.T.TEST(AJ6:AJ51,'ECSS_E60-30 free'!AJ6:AJ38,2,3),1)</f>
        <v>1.534457675620551E-3</v>
      </c>
      <c r="AK4" s="8">
        <f>IFERROR(_xlfn.T.TEST(AK6:AK51,'ECSS_E60-30 free'!AK6:AK38,2,3),1)</f>
        <v>0.41672832990650377</v>
      </c>
      <c r="AL4" s="8">
        <f>IFERROR(_xlfn.T.TEST(AL6:AL51,'ECSS_E60-30 free'!AL6:AL38,2,3),1)</f>
        <v>4.2711661353415684E-2</v>
      </c>
      <c r="AM4" s="8">
        <f>IFERROR(_xlfn.T.TEST(AM6:AM51,'ECSS_E60-30 free'!AM6:AM38,2,3),1)</f>
        <v>0.92912774475996507</v>
      </c>
      <c r="AN4" s="8">
        <f>IFERROR(_xlfn.T.TEST(AN6:AN51,'ECSS_E60-30 free'!AN6:AN38,2,3),1)</f>
        <v>0.95586720149258952</v>
      </c>
      <c r="AO4" s="8">
        <f>IFERROR(_xlfn.T.TEST(AO6:AO51,'ECSS_E60-30 free'!AO6:AO38,2,3),1)</f>
        <v>0.7429476752982892</v>
      </c>
      <c r="AP4" s="8">
        <f>IFERROR(_xlfn.T.TEST(AP6:AP51,'ECSS_E60-30 free'!AP6:AP38,2,3),1)</f>
        <v>1</v>
      </c>
      <c r="AQ4" s="8">
        <f>IFERROR(_xlfn.T.TEST(AQ6:AQ51,'ECSS_E60-30 free'!AQ6:AQ38,2,3),1)</f>
        <v>1</v>
      </c>
      <c r="AR4" s="8">
        <f>IFERROR(_xlfn.T.TEST(AR6:AR51,'ECSS_E60-30 free'!AR6:AR38,2,3),1)</f>
        <v>0.79678320217409737</v>
      </c>
      <c r="AS4" s="8">
        <f>IFERROR(_xlfn.T.TEST(AS6:AS51,'ECSS_E60-30 free'!AS6:AS38,2,3),1)</f>
        <v>0.95237151344700233</v>
      </c>
      <c r="AT4" s="8">
        <f>IFERROR(_xlfn.T.TEST(AT6:AT51,'ECSS_E60-30 free'!AT6:AT38,2,3),1)</f>
        <v>1</v>
      </c>
      <c r="AU4" s="8">
        <f>IFERROR(_xlfn.T.TEST(AU6:AU51,'ECSS_E60-30 free'!AU6:AU38,2,3),1)</f>
        <v>9.3597380574417105E-3</v>
      </c>
      <c r="AV4" s="8">
        <f>IFERROR(_xlfn.T.TEST(AV6:AV51,'ECSS_E60-30 free'!AV6:AV38,2,3),1)</f>
        <v>1.5853357989543929E-4</v>
      </c>
      <c r="AW4" s="8">
        <f>IFERROR(_xlfn.T.TEST(AW6:AW51,'ECSS_E60-30 free'!AW6:AW38,2,3),1)</f>
        <v>0.10166768163741338</v>
      </c>
      <c r="AX4" s="8">
        <f>IFERROR(_xlfn.T.TEST(AX6:AX51,'ECSS_E60-30 free'!AX6:AX38,2,3),1)</f>
        <v>1.561974873536675E-4</v>
      </c>
      <c r="AY4" s="8">
        <f>IFERROR(_xlfn.T.TEST(AY6:AY51,'ECSS_E60-30 free'!AY6:AY38,2,3),1)</f>
        <v>1.5344576756205442E-3</v>
      </c>
      <c r="AZ4" s="8">
        <f>IFERROR(_xlfn.T.TEST(AZ6:AZ51,'ECSS_E60-30 free'!AZ6:AZ38,2,3),1)</f>
        <v>1</v>
      </c>
      <c r="BA4" s="8">
        <f>IFERROR(_xlfn.T.TEST(BA6:BA51,'ECSS_E60-30 free'!BA6:BA38,2,3),1)</f>
        <v>1</v>
      </c>
      <c r="BB4" s="8">
        <f>IFERROR(_xlfn.T.TEST(BB6:BB51,'ECSS_E60-30 free'!BB6:BB38,2,3),1)</f>
        <v>3.9139900126066254E-4</v>
      </c>
      <c r="BC4" s="8">
        <f>IFERROR(_xlfn.T.TEST(BC6:BC51,'ECSS_E60-30 free'!BC6:BC38,2,3),1)</f>
        <v>1</v>
      </c>
      <c r="BD4" s="8">
        <f>IFERROR(_xlfn.T.TEST(BD6:BD51,'ECSS_E60-30 free'!BD6:BD38,2,3),1)</f>
        <v>1</v>
      </c>
      <c r="BE4" s="8">
        <f>IFERROR(_xlfn.T.TEST(BE6:BE51,'ECSS_E60-30 free'!BE6:BE38,2,3),1)</f>
        <v>1</v>
      </c>
      <c r="BF4" s="8">
        <f>IFERROR(_xlfn.T.TEST(BF6:BF51,'ECSS_E60-30 free'!BF6:BF38,2,3),1)</f>
        <v>1</v>
      </c>
      <c r="BG4" s="8">
        <f>IFERROR(_xlfn.T.TEST(BG6:BG51,'ECSS_E60-30 free'!BG6:BG38,2,3),1)</f>
        <v>0.45024602781237222</v>
      </c>
      <c r="BH4" s="8">
        <f>IFERROR(_xlfn.T.TEST(BH6:BH51,'ECSS_E60-30 free'!BH6:BH38,2,3),1)</f>
        <v>3.5924947515317642E-3</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29">
      <c r="A6" s="2" t="s">
        <v>320</v>
      </c>
      <c r="B6" s="14" t="s">
        <v>321</v>
      </c>
      <c r="C6" s="2" t="s">
        <v>169</v>
      </c>
      <c r="D6">
        <v>1</v>
      </c>
      <c r="E6">
        <v>1</v>
      </c>
      <c r="F6">
        <f>IF(B6="",0,(LEN(B6)-LEN(SUBSTITUTE(B6,". ","."))+1))</f>
        <v>1</v>
      </c>
      <c r="G6">
        <f>IF(B6="",0,LEN(B6)-LEN(SUBSTITUTE(B6," ",""))+1)</f>
        <v>11</v>
      </c>
      <c r="H6">
        <f>IF(F6=0,0,G6/F6)</f>
        <v>11</v>
      </c>
      <c r="I6">
        <f>LEN(SUBSTITUTE(B6," ",""))</f>
        <v>61</v>
      </c>
      <c r="J6">
        <f>'[1]ECSS_E60-30 MASTER'!$C2</f>
        <v>20</v>
      </c>
      <c r="K6">
        <f>IF(G6=0,0,J6/G6)</f>
        <v>1.8181818181818181</v>
      </c>
      <c r="L6">
        <f>LEN(SUBSTITUTE(SUBSTITUTE(SUBSTITUTE(SUBSTITUTE(SUBSTITUTE(SUBSTITUTE(SUBSTITUTE(SUBSTITUTE(SUBSTITUTE(SUBSTITUTE(SUBSTITUTE(SUBSTITUTE(SUBSTITUTE(SUBSTITUTE(SUBSTITUTE(SUBSTITUTE(SUBSTITUTE(SUBSTITUTE(SUBSTITUTE(B6," ",""),".",""),",",""),"?",""),"!",""),";",""),"(",""),")",""),"[",""),"]",""),"-",""),"{",""),"}",""),"/",""),"+",""),"*",""),"_",""),"&amp;",""),"#",""))</f>
        <v>60</v>
      </c>
      <c r="M6">
        <f>IF(G6=0,0,L6/G6)</f>
        <v>5.4545454545454541</v>
      </c>
      <c r="N6">
        <v>1</v>
      </c>
      <c r="O6">
        <v>1</v>
      </c>
      <c r="P6">
        <v>1</v>
      </c>
      <c r="Q6">
        <v>0</v>
      </c>
      <c r="R6">
        <f>'[1]ECSS_E60-30 MASTER'!$E2</f>
        <v>0</v>
      </c>
      <c r="S6">
        <v>1</v>
      </c>
      <c r="T6">
        <f>QUOTIENT((Q6+R6+S6),3)</f>
        <v>0</v>
      </c>
      <c r="U6">
        <f>'[1]ECSS_E60-30 MASTER'!$F2</f>
        <v>1</v>
      </c>
      <c r="V6">
        <v>1</v>
      </c>
      <c r="W6">
        <f>QUOTIENT((P6+T6),2)</f>
        <v>0</v>
      </c>
      <c r="X6">
        <f>IF(U6=1,1,IF(V6=1,1,0))</f>
        <v>1</v>
      </c>
      <c r="Y6">
        <f>'[1]ECSS_E60-30 MASTER'!$D2</f>
        <v>1</v>
      </c>
      <c r="Z6">
        <f>'[1]ECSS_E60-30 MASTER'!$G2</f>
        <v>1</v>
      </c>
      <c r="AA6">
        <f>'[1]ECSS_E60-30 MASTER'!$H2</f>
        <v>1</v>
      </c>
      <c r="AB6">
        <f>'[1]ECSS_E60-30 MASTER'!$I2</f>
        <v>1</v>
      </c>
      <c r="AC6">
        <v>1</v>
      </c>
      <c r="AD6">
        <f>'[1]ECSS_E60-30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'[1]ECSS_E60-30 MASTER'!$K2</f>
        <v>1</v>
      </c>
      <c r="AH6">
        <f>IF(G6&gt;0,IF((LEN(B6)-LEN(SUBSTITUTE(B6,"/","")))&gt;0,0,1),0)</f>
        <v>1</v>
      </c>
      <c r="AI6">
        <f>'[1]ECSS_E60-30 MASTER'!$L2</f>
        <v>1</v>
      </c>
      <c r="AJ6">
        <v>1</v>
      </c>
      <c r="AK6">
        <f>IF(G6&gt;0,IF(((LEN(B6)-LEN(SUBSTITUTE(B6,"(","")))+(LEN(B6)-LEN(SUBSTITUTE(B6,")","")))+(LEN(B6)-LEN(SUBSTITUTE(B6,"[","")))+(LEN(B6)-LEN(SUBSTITUTE(B6,"]","")))+(LEN(B6)-LEN(SUBSTITUTE(B6,"{","")))+(LEN(B6)-LEN(SUBSTITUTE(B6,"}",""))))&gt;0,0,1),0)</f>
        <v>1</v>
      </c>
      <c r="AL6">
        <v>1</v>
      </c>
      <c r="AM6">
        <f>'[1]ECSS_E60-30 MASTER'!$M2</f>
        <v>1</v>
      </c>
      <c r="AN6">
        <v>1</v>
      </c>
      <c r="AO6">
        <f>'[1]ECSS_E60-30 MASTER'!$N2</f>
        <v>1</v>
      </c>
      <c r="AP6">
        <v>1</v>
      </c>
      <c r="AQ6">
        <v>1</v>
      </c>
      <c r="AR6">
        <v>1</v>
      </c>
      <c r="AS6">
        <f>'[1]ECSS_E60-30 MASTER'!$O2</f>
        <v>1</v>
      </c>
      <c r="AT6">
        <v>1</v>
      </c>
      <c r="AU6">
        <f>IF(G6=0,0,(206.835-(84.6*(K6))-(1.015*(H6))))</f>
        <v>41.851818181818196</v>
      </c>
      <c r="AV6">
        <f>IF(G6=0,0,(0.39*H6)+(11.8*K6)-15.59)</f>
        <v>10.154545454545456</v>
      </c>
      <c r="AW6">
        <f>IF(G6=0,0,((0.0588*M6*100)-(0.296*(F6/G6)*100)-15.8))</f>
        <v>13.581818181818178</v>
      </c>
      <c r="AX6">
        <f>IF(I6=0,0,(4.71*M6)+(0.5*H6)-21.43)</f>
        <v>9.7609090909090881</v>
      </c>
      <c r="AY6">
        <v>1</v>
      </c>
      <c r="AZ6">
        <v>1</v>
      </c>
      <c r="BA6">
        <v>1</v>
      </c>
      <c r="BB6">
        <v>4</v>
      </c>
      <c r="BG6">
        <f t="shared" ref="BG6:BG69" si="3">IF(G6=0,0,AF6/G6*1000)</f>
        <v>90.909090909090907</v>
      </c>
      <c r="BH6" s="10">
        <f>G6/200/24/60</f>
        <v>3.8194444444444444E-5</v>
      </c>
    </row>
    <row r="7" spans="1:74" ht="29">
      <c r="A7" s="2" t="s">
        <v>322</v>
      </c>
      <c r="B7" s="14" t="s">
        <v>323</v>
      </c>
      <c r="C7" s="2" t="s">
        <v>169</v>
      </c>
      <c r="D7">
        <v>1</v>
      </c>
      <c r="E7">
        <v>1</v>
      </c>
      <c r="F7">
        <f t="shared" ref="F7:F63" si="4">IF(B7="",0,(LEN(B7)-LEN(SUBSTITUTE(B7,". ","."))+1))</f>
        <v>1</v>
      </c>
      <c r="G7">
        <f t="shared" ref="G7:G63" si="5">IF(B7="",0,LEN(B7)-LEN(SUBSTITUTE(B7," ",""))+1)</f>
        <v>10</v>
      </c>
      <c r="H7">
        <f t="shared" ref="H7:H63" si="6">IF(F7=0,0,G7/F7)</f>
        <v>10</v>
      </c>
      <c r="I7">
        <f t="shared" ref="I7:I70" si="7">LEN(SUBSTITUTE(B7," ",""))</f>
        <v>52</v>
      </c>
      <c r="J7">
        <f>'[1]ECSS_E60-30 MASTER'!$C3</f>
        <v>16</v>
      </c>
      <c r="K7">
        <f t="shared" ref="K7:K63" si="8">IF(G7=0,0,J7/G7)</f>
        <v>1.6</v>
      </c>
      <c r="L7">
        <f t="shared" ref="L7:L70" si="9">LEN(SUBSTITUTE(SUBSTITUTE(SUBSTITUTE(SUBSTITUTE(SUBSTITUTE(SUBSTITUTE(SUBSTITUTE(SUBSTITUTE(SUBSTITUTE(SUBSTITUTE(SUBSTITUTE(SUBSTITUTE(SUBSTITUTE(SUBSTITUTE(SUBSTITUTE(SUBSTITUTE(SUBSTITUTE(SUBSTITUTE(SUBSTITUTE(B7," ",""),".",""),",",""),"?",""),"!",""),";",""),"(",""),")",""),"[",""),"]",""),"-",""),"{",""),"}",""),"/",""),"+",""),"*",""),"_",""),"&amp;",""),"#",""))</f>
        <v>51</v>
      </c>
      <c r="M7">
        <f t="shared" ref="M7:M63" si="10">IF(G7=0,0,L7/G7)</f>
        <v>5.0999999999999996</v>
      </c>
      <c r="N7">
        <v>1</v>
      </c>
      <c r="O7">
        <v>1</v>
      </c>
      <c r="P7">
        <v>1</v>
      </c>
      <c r="Q7">
        <v>0</v>
      </c>
      <c r="R7">
        <f>'[1]ECSS_E60-30 MASTER'!$E3</f>
        <v>0</v>
      </c>
      <c r="S7">
        <v>1</v>
      </c>
      <c r="T7">
        <f t="shared" ref="T7:T63" si="11">QUOTIENT((Q7+R7+S7),3)</f>
        <v>0</v>
      </c>
      <c r="U7">
        <f>'[1]ECSS_E60-30 MASTER'!$F3</f>
        <v>1</v>
      </c>
      <c r="V7">
        <v>1</v>
      </c>
      <c r="W7">
        <f t="shared" ref="W7:W63" si="12">QUOTIENT((P7+T7),2)</f>
        <v>0</v>
      </c>
      <c r="X7">
        <f t="shared" ref="X7:X63" si="13">IF(U7=1,1,IF(V7=1,1,0))</f>
        <v>1</v>
      </c>
      <c r="Y7">
        <f>'[1]ECSS_E60-30 MASTER'!$D3</f>
        <v>1</v>
      </c>
      <c r="Z7">
        <f>'[1]ECSS_E60-30 MASTER'!$G3</f>
        <v>1</v>
      </c>
      <c r="AA7">
        <f>'[1]ECSS_E60-30 MASTER'!$H3</f>
        <v>1</v>
      </c>
      <c r="AB7">
        <f>'[1]ECSS_E60-30 MASTER'!$I3</f>
        <v>1</v>
      </c>
      <c r="AC7">
        <v>1</v>
      </c>
      <c r="AD7">
        <f>'[1]ECSS_E60-30 MASTER'!$J3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'[1]ECSS_E60-30 MASTER'!$K3</f>
        <v>1</v>
      </c>
      <c r="AH7">
        <f t="shared" ref="AH7:AH70" si="15">IF(G7&gt;0,IF((LEN(B7)-LEN(SUBSTITUTE(B7,"/","")))&gt;0,0,1),0)</f>
        <v>1</v>
      </c>
      <c r="AI7">
        <f>'[1]ECSS_E60-30 MASTER'!$L3</f>
        <v>1</v>
      </c>
      <c r="AJ7">
        <v>1</v>
      </c>
      <c r="AK7">
        <f t="shared" ref="AK7:AK70" si="16">IF(G7&gt;0,IF(((LEN(B7)-LEN(SUBSTITUTE(B7,"(","")))+(LEN(B7)-LEN(SUBSTITUTE(B7,")","")))+(LEN(B7)-LEN(SUBSTITUTE(B7,"[","")))+(LEN(B7)-LEN(SUBSTITUTE(B7,"]","")))+(LEN(B7)-LEN(SUBSTITUTE(B7,"{","")))+(LEN(B7)-LEN(SUBSTITUTE(B7,"}",""))))&gt;0,0,1),0)</f>
        <v>1</v>
      </c>
      <c r="AL7">
        <v>1</v>
      </c>
      <c r="AM7">
        <f>'[1]ECSS_E60-30 MASTER'!$M3</f>
        <v>1</v>
      </c>
      <c r="AN7">
        <v>1</v>
      </c>
      <c r="AO7">
        <f>'[1]ECSS_E60-30 MASTER'!$N3</f>
        <v>1</v>
      </c>
      <c r="AP7">
        <v>1</v>
      </c>
      <c r="AQ7">
        <v>1</v>
      </c>
      <c r="AR7">
        <v>1</v>
      </c>
      <c r="AS7">
        <f>'[1]ECSS_E60-30 MASTER'!$O3</f>
        <v>1</v>
      </c>
      <c r="AT7">
        <v>1</v>
      </c>
      <c r="AU7">
        <f t="shared" ref="AU7:AU63" si="17">IF(G7=0,0,(206.835-(84.6*(K7))-(1.015*(H7))))</f>
        <v>61.325000000000024</v>
      </c>
      <c r="AV7">
        <f t="shared" ref="AV7:AV63" si="18">IF(G7=0,0,(0.39*H7)+(11.8*K7)-15.59)</f>
        <v>7.1900000000000013</v>
      </c>
      <c r="AW7">
        <f t="shared" ref="AW7:AW70" si="19">IF(G7=0,0,((0.0588*M7*100)-(0.296*(F7/G7)*100)-15.8))</f>
        <v>11.227999999999998</v>
      </c>
      <c r="AX7">
        <f t="shared" ref="AX7:AX63" si="20">IF(I7=0,0,(4.71*M7)+(0.5*H7)-21.43)</f>
        <v>7.5909999999999975</v>
      </c>
      <c r="AY7">
        <v>1</v>
      </c>
      <c r="AZ7">
        <v>1</v>
      </c>
      <c r="BA7">
        <v>1</v>
      </c>
      <c r="BB7">
        <v>4</v>
      </c>
      <c r="BG7">
        <f t="shared" si="3"/>
        <v>100</v>
      </c>
      <c r="BH7" s="10">
        <f t="shared" ref="BH7:BH63" si="21">G7/200/24/60</f>
        <v>3.4722222222222222E-5</v>
      </c>
    </row>
    <row r="8" spans="1:74" ht="29">
      <c r="A8" s="2" t="s">
        <v>324</v>
      </c>
      <c r="B8" s="15" t="s">
        <v>325</v>
      </c>
      <c r="C8" s="2" t="s">
        <v>169</v>
      </c>
      <c r="D8">
        <v>1</v>
      </c>
      <c r="E8">
        <v>1</v>
      </c>
      <c r="F8">
        <f t="shared" si="4"/>
        <v>1</v>
      </c>
      <c r="G8">
        <f t="shared" si="5"/>
        <v>10</v>
      </c>
      <c r="H8">
        <f t="shared" si="6"/>
        <v>10</v>
      </c>
      <c r="I8">
        <f t="shared" si="7"/>
        <v>50</v>
      </c>
      <c r="J8">
        <f>'[1]ECSS_E60-30 MASTER'!$C4</f>
        <v>15</v>
      </c>
      <c r="K8">
        <f t="shared" si="8"/>
        <v>1.5</v>
      </c>
      <c r="L8">
        <f t="shared" si="9"/>
        <v>49</v>
      </c>
      <c r="M8">
        <f t="shared" si="10"/>
        <v>4.9000000000000004</v>
      </c>
      <c r="N8">
        <v>1</v>
      </c>
      <c r="O8">
        <v>1</v>
      </c>
      <c r="P8">
        <v>1</v>
      </c>
      <c r="Q8">
        <v>0</v>
      </c>
      <c r="R8">
        <f>'[1]ECSS_E60-30 MASTER'!$E4</f>
        <v>0</v>
      </c>
      <c r="S8">
        <v>1</v>
      </c>
      <c r="T8">
        <f t="shared" si="11"/>
        <v>0</v>
      </c>
      <c r="U8">
        <f>'[1]ECSS_E60-30 MASTER'!$F4</f>
        <v>1</v>
      </c>
      <c r="V8">
        <v>1</v>
      </c>
      <c r="W8">
        <f t="shared" si="12"/>
        <v>0</v>
      </c>
      <c r="X8">
        <f t="shared" si="13"/>
        <v>1</v>
      </c>
      <c r="Y8">
        <f>'[1]ECSS_E60-30 MASTER'!$D4</f>
        <v>1</v>
      </c>
      <c r="Z8">
        <f>'[1]ECSS_E60-30 MASTER'!$G4</f>
        <v>1</v>
      </c>
      <c r="AA8">
        <f>'[1]ECSS_E60-30 MASTER'!$H4</f>
        <v>1</v>
      </c>
      <c r="AB8">
        <f>'[1]ECSS_E60-30 MASTER'!$I4</f>
        <v>1</v>
      </c>
      <c r="AC8">
        <v>1</v>
      </c>
      <c r="AD8">
        <f>'[1]ECSS_E60-30 MASTER'!$J4</f>
        <v>1</v>
      </c>
      <c r="AE8">
        <v>1</v>
      </c>
      <c r="AF8">
        <f t="shared" si="14"/>
        <v>1</v>
      </c>
      <c r="AG8">
        <f>'[1]ECSS_E60-30 MASTER'!$K4</f>
        <v>1</v>
      </c>
      <c r="AH8">
        <f t="shared" si="15"/>
        <v>1</v>
      </c>
      <c r="AI8">
        <f>'[1]ECSS_E60-30 MASTER'!$L4</f>
        <v>1</v>
      </c>
      <c r="AJ8">
        <v>1</v>
      </c>
      <c r="AK8">
        <f t="shared" si="16"/>
        <v>1</v>
      </c>
      <c r="AL8">
        <v>1</v>
      </c>
      <c r="AM8">
        <f>'[1]ECSS_E60-30 MASTER'!$M4</f>
        <v>1</v>
      </c>
      <c r="AN8">
        <v>1</v>
      </c>
      <c r="AO8">
        <f>'[1]ECSS_E60-30 MASTER'!$N4</f>
        <v>1</v>
      </c>
      <c r="AP8">
        <v>1</v>
      </c>
      <c r="AQ8">
        <v>1</v>
      </c>
      <c r="AR8">
        <v>1</v>
      </c>
      <c r="AS8">
        <f>'[1]ECSS_E60-30 MASTER'!$O4</f>
        <v>1</v>
      </c>
      <c r="AT8">
        <v>1</v>
      </c>
      <c r="AU8">
        <f t="shared" si="17"/>
        <v>69.785000000000025</v>
      </c>
      <c r="AV8">
        <f t="shared" si="18"/>
        <v>6.0100000000000016</v>
      </c>
      <c r="AW8">
        <f t="shared" si="19"/>
        <v>10.051999999999996</v>
      </c>
      <c r="AX8">
        <f t="shared" si="20"/>
        <v>6.6490000000000009</v>
      </c>
      <c r="AY8">
        <v>1</v>
      </c>
      <c r="AZ8">
        <v>1</v>
      </c>
      <c r="BA8">
        <v>1</v>
      </c>
      <c r="BB8">
        <v>4</v>
      </c>
      <c r="BG8">
        <f t="shared" si="3"/>
        <v>100</v>
      </c>
      <c r="BH8" s="10">
        <f t="shared" si="21"/>
        <v>3.4722222222222222E-5</v>
      </c>
      <c r="BK8" s="10"/>
      <c r="BL8" s="10"/>
    </row>
    <row r="9" spans="1:74" ht="29">
      <c r="A9" s="2" t="s">
        <v>326</v>
      </c>
      <c r="B9" s="15" t="s">
        <v>327</v>
      </c>
      <c r="C9" s="2" t="s">
        <v>169</v>
      </c>
      <c r="D9">
        <v>1</v>
      </c>
      <c r="E9">
        <v>1</v>
      </c>
      <c r="F9">
        <f t="shared" si="4"/>
        <v>1</v>
      </c>
      <c r="G9">
        <f t="shared" si="5"/>
        <v>10</v>
      </c>
      <c r="H9">
        <f t="shared" si="6"/>
        <v>10</v>
      </c>
      <c r="I9">
        <f t="shared" si="7"/>
        <v>49</v>
      </c>
      <c r="J9">
        <f>'[1]ECSS_E60-30 MASTER'!$C5</f>
        <v>14</v>
      </c>
      <c r="K9">
        <f t="shared" si="8"/>
        <v>1.4</v>
      </c>
      <c r="L9">
        <f t="shared" si="9"/>
        <v>48</v>
      </c>
      <c r="M9">
        <f t="shared" si="10"/>
        <v>4.8</v>
      </c>
      <c r="N9">
        <v>1</v>
      </c>
      <c r="O9">
        <v>1</v>
      </c>
      <c r="P9">
        <v>1</v>
      </c>
      <c r="Q9">
        <v>0</v>
      </c>
      <c r="R9">
        <f>'[1]ECSS_E60-30 MASTER'!$E5</f>
        <v>1</v>
      </c>
      <c r="S9">
        <v>1</v>
      </c>
      <c r="T9">
        <f t="shared" si="11"/>
        <v>0</v>
      </c>
      <c r="U9">
        <f>'[1]ECSS_E60-30 MASTER'!$F5</f>
        <v>1</v>
      </c>
      <c r="V9">
        <v>1</v>
      </c>
      <c r="W9">
        <f t="shared" si="12"/>
        <v>0</v>
      </c>
      <c r="X9">
        <f t="shared" si="13"/>
        <v>1</v>
      </c>
      <c r="Y9">
        <f>'[1]ECSS_E60-30 MASTER'!$D5</f>
        <v>1</v>
      </c>
      <c r="Z9">
        <f>'[1]ECSS_E60-30 MASTER'!$G5</f>
        <v>1</v>
      </c>
      <c r="AA9">
        <f>'[1]ECSS_E60-30 MASTER'!$H5</f>
        <v>1</v>
      </c>
      <c r="AB9">
        <f>'[1]ECSS_E60-30 MASTER'!$I5</f>
        <v>1</v>
      </c>
      <c r="AC9">
        <v>1</v>
      </c>
      <c r="AD9">
        <f>'[1]ECSS_E60-30 MASTER'!$J5</f>
        <v>1</v>
      </c>
      <c r="AE9">
        <v>1</v>
      </c>
      <c r="AF9">
        <f t="shared" si="14"/>
        <v>1</v>
      </c>
      <c r="AG9">
        <f>'[1]ECSS_E60-30 MASTER'!$K5</f>
        <v>1</v>
      </c>
      <c r="AH9">
        <f t="shared" si="15"/>
        <v>1</v>
      </c>
      <c r="AI9">
        <f>'[1]ECSS_E60-30 MASTER'!$L5</f>
        <v>1</v>
      </c>
      <c r="AJ9">
        <v>1</v>
      </c>
      <c r="AK9">
        <f t="shared" si="16"/>
        <v>1</v>
      </c>
      <c r="AL9">
        <v>1</v>
      </c>
      <c r="AM9">
        <f>'[1]ECSS_E60-30 MASTER'!$M5</f>
        <v>1</v>
      </c>
      <c r="AN9">
        <v>1</v>
      </c>
      <c r="AO9">
        <f>'[1]ECSS_E60-30 MASTER'!$N5</f>
        <v>1</v>
      </c>
      <c r="AP9">
        <v>1</v>
      </c>
      <c r="AQ9">
        <v>1</v>
      </c>
      <c r="AR9">
        <v>1</v>
      </c>
      <c r="AS9">
        <f>'[1]ECSS_E60-30 MASTER'!$O5</f>
        <v>1</v>
      </c>
      <c r="AT9">
        <v>1</v>
      </c>
      <c r="AU9">
        <f t="shared" si="17"/>
        <v>78.245000000000033</v>
      </c>
      <c r="AV9">
        <f t="shared" si="18"/>
        <v>4.8300000000000018</v>
      </c>
      <c r="AW9">
        <f t="shared" si="19"/>
        <v>9.4639999999999986</v>
      </c>
      <c r="AX9">
        <f t="shared" si="20"/>
        <v>6.1780000000000008</v>
      </c>
      <c r="AY9">
        <v>1</v>
      </c>
      <c r="AZ9">
        <v>1</v>
      </c>
      <c r="BA9">
        <v>1</v>
      </c>
      <c r="BB9">
        <v>3</v>
      </c>
      <c r="BG9">
        <f t="shared" si="3"/>
        <v>100</v>
      </c>
      <c r="BH9" s="10">
        <f t="shared" si="21"/>
        <v>3.4722222222222222E-5</v>
      </c>
    </row>
    <row r="10" spans="1:74" ht="43.5">
      <c r="A10" s="2">
        <v>2</v>
      </c>
      <c r="B10" s="14" t="s">
        <v>328</v>
      </c>
      <c r="C10" s="2" t="s">
        <v>171</v>
      </c>
      <c r="D10">
        <v>1</v>
      </c>
      <c r="E10">
        <v>1</v>
      </c>
      <c r="F10">
        <f t="shared" si="4"/>
        <v>1</v>
      </c>
      <c r="G10">
        <f t="shared" si="5"/>
        <v>14</v>
      </c>
      <c r="H10">
        <f t="shared" si="6"/>
        <v>14</v>
      </c>
      <c r="I10">
        <f t="shared" si="7"/>
        <v>81</v>
      </c>
      <c r="J10">
        <f>'[1]ECSS_E60-30 MASTER'!$C6</f>
        <v>25</v>
      </c>
      <c r="K10">
        <f t="shared" si="8"/>
        <v>1.7857142857142858</v>
      </c>
      <c r="L10">
        <f t="shared" si="9"/>
        <v>79</v>
      </c>
      <c r="M10">
        <f t="shared" si="10"/>
        <v>5.6428571428571432</v>
      </c>
      <c r="N10">
        <v>1</v>
      </c>
      <c r="O10">
        <v>1</v>
      </c>
      <c r="P10">
        <v>1</v>
      </c>
      <c r="Q10">
        <v>0</v>
      </c>
      <c r="R10">
        <f>'[1]ECSS_E60-30 MASTER'!$E6</f>
        <v>1</v>
      </c>
      <c r="S10">
        <v>1</v>
      </c>
      <c r="T10">
        <f t="shared" si="11"/>
        <v>0</v>
      </c>
      <c r="U10">
        <f>'[1]ECSS_E60-30 MASTER'!$F6</f>
        <v>1</v>
      </c>
      <c r="V10">
        <v>1</v>
      </c>
      <c r="W10">
        <f t="shared" si="12"/>
        <v>0</v>
      </c>
      <c r="X10">
        <f t="shared" si="13"/>
        <v>1</v>
      </c>
      <c r="Y10">
        <f>'[1]ECSS_E60-30 MASTER'!$D6</f>
        <v>1</v>
      </c>
      <c r="Z10">
        <f>'[1]ECSS_E60-30 MASTER'!$G6</f>
        <v>1</v>
      </c>
      <c r="AA10">
        <f>'[1]ECSS_E60-30 MASTER'!$H6</f>
        <v>1</v>
      </c>
      <c r="AB10">
        <f>'[1]ECSS_E60-30 MASTER'!$I6</f>
        <v>1</v>
      </c>
      <c r="AC10">
        <v>1</v>
      </c>
      <c r="AD10">
        <f>'[1]ECSS_E60-30 MASTER'!$J6</f>
        <v>1</v>
      </c>
      <c r="AE10">
        <v>1</v>
      </c>
      <c r="AF10">
        <f t="shared" si="14"/>
        <v>2</v>
      </c>
      <c r="AG10">
        <f>'[1]ECSS_E60-30 MASTER'!$K6</f>
        <v>1</v>
      </c>
      <c r="AH10">
        <f t="shared" si="15"/>
        <v>1</v>
      </c>
      <c r="AI10">
        <f>'[1]ECSS_E60-30 MASTER'!$L6</f>
        <v>1</v>
      </c>
      <c r="AJ10">
        <v>1</v>
      </c>
      <c r="AK10">
        <f t="shared" si="16"/>
        <v>1</v>
      </c>
      <c r="AL10">
        <v>1</v>
      </c>
      <c r="AM10">
        <f>'[1]ECSS_E60-30 MASTER'!$M6</f>
        <v>1</v>
      </c>
      <c r="AN10">
        <v>1</v>
      </c>
      <c r="AO10">
        <f>'[1]ECSS_E60-30 MASTER'!$N6</f>
        <v>1</v>
      </c>
      <c r="AP10">
        <v>1</v>
      </c>
      <c r="AQ10">
        <v>1</v>
      </c>
      <c r="AR10">
        <v>1</v>
      </c>
      <c r="AS10">
        <f>'[1]ECSS_E60-30 MASTER'!$O6</f>
        <v>1</v>
      </c>
      <c r="AT10">
        <v>1</v>
      </c>
      <c r="AU10">
        <f t="shared" si="17"/>
        <v>41.553571428571452</v>
      </c>
      <c r="AV10">
        <f t="shared" si="18"/>
        <v>10.941428571428574</v>
      </c>
      <c r="AW10">
        <f t="shared" si="19"/>
        <v>15.265714285714292</v>
      </c>
      <c r="AX10">
        <f t="shared" si="20"/>
        <v>12.147857142857141</v>
      </c>
      <c r="AY10">
        <v>1</v>
      </c>
      <c r="AZ10">
        <v>1</v>
      </c>
      <c r="BA10">
        <v>1</v>
      </c>
      <c r="BB10">
        <v>4</v>
      </c>
      <c r="BG10">
        <f t="shared" si="3"/>
        <v>142.85714285714286</v>
      </c>
      <c r="BH10" s="10">
        <f t="shared" si="21"/>
        <v>4.8611111111111115E-5</v>
      </c>
    </row>
    <row r="11" spans="1:74" ht="29">
      <c r="A11" s="2">
        <v>3</v>
      </c>
      <c r="B11" s="14" t="s">
        <v>329</v>
      </c>
      <c r="C11" s="2" t="s">
        <v>169</v>
      </c>
      <c r="D11">
        <v>1</v>
      </c>
      <c r="E11">
        <v>1</v>
      </c>
      <c r="F11">
        <f t="shared" si="4"/>
        <v>1</v>
      </c>
      <c r="G11">
        <f t="shared" si="5"/>
        <v>10</v>
      </c>
      <c r="H11">
        <f t="shared" si="6"/>
        <v>10</v>
      </c>
      <c r="I11">
        <f t="shared" si="7"/>
        <v>44</v>
      </c>
      <c r="J11">
        <f>'[1]ECSS_E60-30 MASTER'!$C7</f>
        <v>16</v>
      </c>
      <c r="K11">
        <f t="shared" si="8"/>
        <v>1.6</v>
      </c>
      <c r="L11">
        <f t="shared" si="9"/>
        <v>43</v>
      </c>
      <c r="M11">
        <f t="shared" si="10"/>
        <v>4.3</v>
      </c>
      <c r="N11">
        <v>0</v>
      </c>
      <c r="O11">
        <v>1</v>
      </c>
      <c r="P11">
        <v>1</v>
      </c>
      <c r="Q11">
        <v>0</v>
      </c>
      <c r="R11">
        <f>'[1]ECSS_E60-30 MASTER'!$E7</f>
        <v>1</v>
      </c>
      <c r="S11">
        <v>1</v>
      </c>
      <c r="T11">
        <f t="shared" si="11"/>
        <v>0</v>
      </c>
      <c r="U11">
        <f>'[1]ECSS_E60-30 MASTER'!$F7</f>
        <v>1</v>
      </c>
      <c r="V11">
        <v>1</v>
      </c>
      <c r="W11">
        <f t="shared" si="12"/>
        <v>0</v>
      </c>
      <c r="X11">
        <f t="shared" si="13"/>
        <v>1</v>
      </c>
      <c r="Y11">
        <f>'[1]ECSS_E60-30 MASTER'!$D7</f>
        <v>0</v>
      </c>
      <c r="Z11">
        <f>'[1]ECSS_E60-30 MASTER'!$G7</f>
        <v>1</v>
      </c>
      <c r="AA11">
        <f>'[1]ECSS_E60-30 MASTER'!$H7</f>
        <v>1</v>
      </c>
      <c r="AB11">
        <f>'[1]ECSS_E60-30 MASTER'!$I7</f>
        <v>1</v>
      </c>
      <c r="AC11">
        <v>1</v>
      </c>
      <c r="AD11">
        <f>'[1]ECSS_E60-30 MASTER'!$J7</f>
        <v>1</v>
      </c>
      <c r="AE11">
        <v>1</v>
      </c>
      <c r="AF11">
        <f t="shared" si="14"/>
        <v>1</v>
      </c>
      <c r="AG11">
        <f>'[1]ECSS_E60-30 MASTER'!$K7</f>
        <v>1</v>
      </c>
      <c r="AH11">
        <f t="shared" si="15"/>
        <v>1</v>
      </c>
      <c r="AI11">
        <f>'[1]ECSS_E60-30 MASTER'!$L7</f>
        <v>1</v>
      </c>
      <c r="AJ11">
        <v>1</v>
      </c>
      <c r="AK11">
        <f t="shared" si="16"/>
        <v>1</v>
      </c>
      <c r="AL11">
        <v>1</v>
      </c>
      <c r="AM11">
        <f>'[1]ECSS_E60-30 MASTER'!$M7</f>
        <v>1</v>
      </c>
      <c r="AN11">
        <v>1</v>
      </c>
      <c r="AO11">
        <f>'[1]ECSS_E60-30 MASTER'!$N7</f>
        <v>1</v>
      </c>
      <c r="AP11">
        <v>1</v>
      </c>
      <c r="AQ11">
        <v>1</v>
      </c>
      <c r="AR11">
        <v>1</v>
      </c>
      <c r="AS11">
        <f>'[1]ECSS_E60-30 MASTER'!$O7</f>
        <v>1</v>
      </c>
      <c r="AT11">
        <v>1</v>
      </c>
      <c r="AU11">
        <f t="shared" si="17"/>
        <v>61.325000000000024</v>
      </c>
      <c r="AV11">
        <f t="shared" si="18"/>
        <v>7.1900000000000013</v>
      </c>
      <c r="AW11">
        <f t="shared" si="19"/>
        <v>6.5239999999999938</v>
      </c>
      <c r="AX11">
        <f t="shared" si="20"/>
        <v>3.8230000000000004</v>
      </c>
      <c r="AY11">
        <v>1</v>
      </c>
      <c r="AZ11">
        <v>1</v>
      </c>
      <c r="BA11">
        <v>1</v>
      </c>
      <c r="BB11">
        <v>1</v>
      </c>
      <c r="BG11">
        <f t="shared" si="3"/>
        <v>100</v>
      </c>
      <c r="BH11" s="10">
        <f t="shared" si="21"/>
        <v>3.4722222222222222E-5</v>
      </c>
    </row>
    <row r="12" spans="1:74" ht="43.5">
      <c r="A12" s="2">
        <v>4</v>
      </c>
      <c r="B12" s="14" t="s">
        <v>330</v>
      </c>
      <c r="C12" s="2" t="s">
        <v>169</v>
      </c>
      <c r="D12">
        <v>1</v>
      </c>
      <c r="E12">
        <v>1</v>
      </c>
      <c r="F12">
        <f t="shared" si="4"/>
        <v>1</v>
      </c>
      <c r="G12">
        <f t="shared" si="5"/>
        <v>12</v>
      </c>
      <c r="H12">
        <f t="shared" si="6"/>
        <v>12</v>
      </c>
      <c r="I12">
        <f t="shared" si="7"/>
        <v>69</v>
      </c>
      <c r="J12">
        <f>'[1]ECSS_E60-30 MASTER'!$C8</f>
        <v>26</v>
      </c>
      <c r="K12">
        <f t="shared" si="8"/>
        <v>2.1666666666666665</v>
      </c>
      <c r="L12">
        <f t="shared" si="9"/>
        <v>67</v>
      </c>
      <c r="M12">
        <f t="shared" si="10"/>
        <v>5.583333333333333</v>
      </c>
      <c r="N12">
        <v>0</v>
      </c>
      <c r="O12">
        <v>1</v>
      </c>
      <c r="P12">
        <v>1</v>
      </c>
      <c r="Q12">
        <v>0</v>
      </c>
      <c r="R12">
        <f>'[1]ECSS_E60-30 MASTER'!$E8</f>
        <v>1</v>
      </c>
      <c r="S12">
        <v>1</v>
      </c>
      <c r="T12">
        <f t="shared" si="11"/>
        <v>0</v>
      </c>
      <c r="U12">
        <f>'[1]ECSS_E60-30 MASTER'!$F8</f>
        <v>1</v>
      </c>
      <c r="V12">
        <v>1</v>
      </c>
      <c r="W12">
        <f t="shared" si="12"/>
        <v>0</v>
      </c>
      <c r="X12">
        <f t="shared" si="13"/>
        <v>1</v>
      </c>
      <c r="Y12">
        <f>'[1]ECSS_E60-30 MASTER'!$D8</f>
        <v>1</v>
      </c>
      <c r="Z12">
        <f>'[1]ECSS_E60-30 MASTER'!$G8</f>
        <v>1</v>
      </c>
      <c r="AA12">
        <f>'[1]ECSS_E60-30 MASTER'!$H8</f>
        <v>1</v>
      </c>
      <c r="AB12">
        <f>'[1]ECSS_E60-30 MASTER'!$I8</f>
        <v>1</v>
      </c>
      <c r="AC12">
        <v>1</v>
      </c>
      <c r="AD12">
        <f>'[1]ECSS_E60-30 MASTER'!$J8</f>
        <v>1</v>
      </c>
      <c r="AE12">
        <v>1</v>
      </c>
      <c r="AF12">
        <f t="shared" si="14"/>
        <v>2</v>
      </c>
      <c r="AG12">
        <f>'[1]ECSS_E60-30 MASTER'!$K8</f>
        <v>1</v>
      </c>
      <c r="AH12">
        <f t="shared" si="15"/>
        <v>1</v>
      </c>
      <c r="AI12">
        <f>'[1]ECSS_E60-30 MASTER'!$L8</f>
        <v>1</v>
      </c>
      <c r="AJ12">
        <v>1</v>
      </c>
      <c r="AK12">
        <f t="shared" si="16"/>
        <v>1</v>
      </c>
      <c r="AL12">
        <v>1</v>
      </c>
      <c r="AM12">
        <f>'[1]ECSS_E60-30 MASTER'!$M8</f>
        <v>1</v>
      </c>
      <c r="AN12">
        <v>1</v>
      </c>
      <c r="AO12">
        <f>'[1]ECSS_E60-30 MASTER'!$N8</f>
        <v>1</v>
      </c>
      <c r="AP12">
        <v>1</v>
      </c>
      <c r="AQ12">
        <v>1</v>
      </c>
      <c r="AR12">
        <v>1</v>
      </c>
      <c r="AS12">
        <f>'[1]ECSS_E60-30 MASTER'!$O8</f>
        <v>1</v>
      </c>
      <c r="AT12">
        <v>1</v>
      </c>
      <c r="AU12">
        <f t="shared" si="17"/>
        <v>11.355000000000025</v>
      </c>
      <c r="AV12">
        <f t="shared" si="18"/>
        <v>14.656666666666666</v>
      </c>
      <c r="AW12">
        <f t="shared" si="19"/>
        <v>14.563333333333333</v>
      </c>
      <c r="AX12">
        <f t="shared" si="20"/>
        <v>10.8675</v>
      </c>
      <c r="AY12">
        <v>1</v>
      </c>
      <c r="AZ12">
        <v>1</v>
      </c>
      <c r="BA12">
        <v>1</v>
      </c>
      <c r="BB12">
        <v>4</v>
      </c>
      <c r="BG12">
        <f t="shared" si="3"/>
        <v>166.66666666666666</v>
      </c>
      <c r="BH12" s="10">
        <f t="shared" si="21"/>
        <v>4.1666666666666665E-5</v>
      </c>
    </row>
    <row r="13" spans="1:74" ht="43.5">
      <c r="A13" s="2">
        <v>5</v>
      </c>
      <c r="B13" s="14" t="s">
        <v>331</v>
      </c>
      <c r="C13" s="2" t="s">
        <v>169</v>
      </c>
      <c r="D13">
        <v>1</v>
      </c>
      <c r="E13">
        <v>1</v>
      </c>
      <c r="F13">
        <f t="shared" si="4"/>
        <v>1</v>
      </c>
      <c r="G13">
        <f t="shared" si="5"/>
        <v>16</v>
      </c>
      <c r="H13">
        <f t="shared" si="6"/>
        <v>16</v>
      </c>
      <c r="I13">
        <f t="shared" si="7"/>
        <v>75</v>
      </c>
      <c r="J13">
        <f>'[1]ECSS_E60-30 MASTER'!$C9</f>
        <v>27</v>
      </c>
      <c r="K13">
        <f t="shared" si="8"/>
        <v>1.6875</v>
      </c>
      <c r="L13">
        <f t="shared" si="9"/>
        <v>74</v>
      </c>
      <c r="M13">
        <f t="shared" si="10"/>
        <v>4.625</v>
      </c>
      <c r="N13">
        <v>1</v>
      </c>
      <c r="O13">
        <v>1</v>
      </c>
      <c r="P13">
        <v>0</v>
      </c>
      <c r="Q13">
        <v>1</v>
      </c>
      <c r="R13">
        <f>'[1]ECSS_E60-30 MASTER'!$E9</f>
        <v>1</v>
      </c>
      <c r="S13">
        <v>1</v>
      </c>
      <c r="T13">
        <f t="shared" si="11"/>
        <v>1</v>
      </c>
      <c r="U13">
        <f>'[1]ECSS_E60-30 MASTER'!$F9</f>
        <v>1</v>
      </c>
      <c r="V13">
        <v>1</v>
      </c>
      <c r="W13">
        <f t="shared" si="12"/>
        <v>0</v>
      </c>
      <c r="X13">
        <f t="shared" si="13"/>
        <v>1</v>
      </c>
      <c r="Y13">
        <f>'[1]ECSS_E60-30 MASTER'!$D9</f>
        <v>1</v>
      </c>
      <c r="Z13">
        <f>'[1]ECSS_E60-30 MASTER'!$G9</f>
        <v>1</v>
      </c>
      <c r="AA13">
        <f>'[1]ECSS_E60-30 MASTER'!$H9</f>
        <v>1</v>
      </c>
      <c r="AB13">
        <f>'[1]ECSS_E60-30 MASTER'!$I9</f>
        <v>1</v>
      </c>
      <c r="AC13">
        <v>1</v>
      </c>
      <c r="AD13">
        <f>'[1]ECSS_E60-30 MASTER'!$J9</f>
        <v>0</v>
      </c>
      <c r="AE13">
        <v>1</v>
      </c>
      <c r="AF13">
        <f t="shared" si="14"/>
        <v>1</v>
      </c>
      <c r="AG13">
        <f>'[1]ECSS_E60-30 MASTER'!$K9</f>
        <v>1</v>
      </c>
      <c r="AH13">
        <f t="shared" si="15"/>
        <v>1</v>
      </c>
      <c r="AI13">
        <f>'[1]ECSS_E60-30 MASTER'!$L9</f>
        <v>0</v>
      </c>
      <c r="AJ13">
        <v>1</v>
      </c>
      <c r="AK13">
        <f t="shared" si="16"/>
        <v>1</v>
      </c>
      <c r="AL13">
        <v>0</v>
      </c>
      <c r="AM13">
        <f>'[1]ECSS_E60-30 MASTER'!$M9</f>
        <v>1</v>
      </c>
      <c r="AN13">
        <v>1</v>
      </c>
      <c r="AO13">
        <f>'[1]ECSS_E60-30 MASTER'!$N9</f>
        <v>0</v>
      </c>
      <c r="AP13">
        <v>1</v>
      </c>
      <c r="AQ13">
        <v>1</v>
      </c>
      <c r="AR13">
        <v>1</v>
      </c>
      <c r="AS13">
        <f>'[1]ECSS_E60-30 MASTER'!$O9</f>
        <v>0</v>
      </c>
      <c r="AT13">
        <v>1</v>
      </c>
      <c r="AU13">
        <f t="shared" si="17"/>
        <v>47.832500000000024</v>
      </c>
      <c r="AV13">
        <f t="shared" si="18"/>
        <v>10.562500000000004</v>
      </c>
      <c r="AW13">
        <f t="shared" si="19"/>
        <v>9.5449999999999946</v>
      </c>
      <c r="AX13">
        <f t="shared" si="20"/>
        <v>8.3537500000000016</v>
      </c>
      <c r="AY13">
        <v>1</v>
      </c>
      <c r="AZ13">
        <v>1</v>
      </c>
      <c r="BA13">
        <v>1</v>
      </c>
      <c r="BB13">
        <v>4</v>
      </c>
      <c r="BG13">
        <f t="shared" si="3"/>
        <v>62.5</v>
      </c>
      <c r="BH13" s="10">
        <f t="shared" si="21"/>
        <v>5.5555555555555558E-5</v>
      </c>
    </row>
    <row r="14" spans="1:74" ht="72.5">
      <c r="A14" s="2">
        <v>6</v>
      </c>
      <c r="B14" s="2" t="s">
        <v>332</v>
      </c>
      <c r="C14" s="2" t="s">
        <v>169</v>
      </c>
      <c r="D14">
        <v>1</v>
      </c>
      <c r="E14">
        <v>1</v>
      </c>
      <c r="F14">
        <f t="shared" si="4"/>
        <v>1</v>
      </c>
      <c r="G14">
        <f t="shared" si="5"/>
        <v>28</v>
      </c>
      <c r="H14">
        <f t="shared" si="6"/>
        <v>28</v>
      </c>
      <c r="I14">
        <f t="shared" si="7"/>
        <v>136</v>
      </c>
      <c r="J14">
        <f>'[1]ECSS_E60-30 MASTER'!$C10</f>
        <v>49</v>
      </c>
      <c r="K14">
        <f t="shared" si="8"/>
        <v>1.75</v>
      </c>
      <c r="L14">
        <f t="shared" si="9"/>
        <v>135</v>
      </c>
      <c r="M14">
        <f t="shared" si="10"/>
        <v>4.8214285714285712</v>
      </c>
      <c r="N14">
        <v>1</v>
      </c>
      <c r="O14">
        <v>1</v>
      </c>
      <c r="P14">
        <v>0</v>
      </c>
      <c r="Q14">
        <v>1</v>
      </c>
      <c r="R14">
        <f>'[1]ECSS_E60-30 MASTER'!$E10</f>
        <v>0</v>
      </c>
      <c r="S14">
        <v>1</v>
      </c>
      <c r="T14">
        <f t="shared" si="11"/>
        <v>0</v>
      </c>
      <c r="U14">
        <f>'[1]ECSS_E60-30 MASTER'!$F10</f>
        <v>1</v>
      </c>
      <c r="V14">
        <v>1</v>
      </c>
      <c r="W14">
        <f t="shared" si="12"/>
        <v>0</v>
      </c>
      <c r="X14">
        <f t="shared" si="13"/>
        <v>1</v>
      </c>
      <c r="Y14">
        <f>'[1]ECSS_E60-30 MASTER'!$D10</f>
        <v>1</v>
      </c>
      <c r="Z14">
        <f>'[1]ECSS_E60-30 MASTER'!$G10</f>
        <v>1</v>
      </c>
      <c r="AA14">
        <f>'[1]ECSS_E60-30 MASTER'!$H10</f>
        <v>1</v>
      </c>
      <c r="AB14">
        <f>'[1]ECSS_E60-30 MASTER'!$I10</f>
        <v>1</v>
      </c>
      <c r="AC14">
        <v>1</v>
      </c>
      <c r="AD14">
        <f>'[1]ECSS_E60-30 MASTER'!$J10</f>
        <v>0</v>
      </c>
      <c r="AE14">
        <v>1</v>
      </c>
      <c r="AF14">
        <f t="shared" si="14"/>
        <v>1</v>
      </c>
      <c r="AG14">
        <f>'[1]ECSS_E60-30 MASTER'!$K10</f>
        <v>1</v>
      </c>
      <c r="AH14">
        <f t="shared" si="15"/>
        <v>1</v>
      </c>
      <c r="AI14">
        <f>'[1]ECSS_E60-30 MASTER'!$L10</f>
        <v>0</v>
      </c>
      <c r="AJ14">
        <v>1</v>
      </c>
      <c r="AK14">
        <f t="shared" si="16"/>
        <v>1</v>
      </c>
      <c r="AL14">
        <v>1</v>
      </c>
      <c r="AM14">
        <f>'[1]ECSS_E60-30 MASTER'!$M10</f>
        <v>1</v>
      </c>
      <c r="AN14">
        <v>1</v>
      </c>
      <c r="AO14">
        <f>'[1]ECSS_E60-30 MASTER'!$N10</f>
        <v>1</v>
      </c>
      <c r="AP14">
        <v>1</v>
      </c>
      <c r="AQ14">
        <v>1</v>
      </c>
      <c r="AR14">
        <v>1</v>
      </c>
      <c r="AS14">
        <f>'[1]ECSS_E60-30 MASTER'!$O10</f>
        <v>1</v>
      </c>
      <c r="AT14">
        <v>1</v>
      </c>
      <c r="AU14">
        <f t="shared" si="17"/>
        <v>30.365000000000027</v>
      </c>
      <c r="AV14">
        <f t="shared" si="18"/>
        <v>15.98</v>
      </c>
      <c r="AW14">
        <f t="shared" si="19"/>
        <v>11.49285714285714</v>
      </c>
      <c r="AX14">
        <f t="shared" si="20"/>
        <v>15.278928571428573</v>
      </c>
      <c r="AY14">
        <v>1</v>
      </c>
      <c r="AZ14">
        <v>1</v>
      </c>
      <c r="BA14">
        <v>1</v>
      </c>
      <c r="BB14">
        <v>7</v>
      </c>
      <c r="BG14">
        <f t="shared" si="3"/>
        <v>35.714285714285715</v>
      </c>
      <c r="BH14" s="10">
        <f t="shared" si="21"/>
        <v>9.722222222222223E-5</v>
      </c>
    </row>
    <row r="15" spans="1:74" ht="29">
      <c r="A15" s="2">
        <v>7</v>
      </c>
      <c r="B15" s="2" t="s">
        <v>333</v>
      </c>
      <c r="C15" s="2" t="s">
        <v>169</v>
      </c>
      <c r="D15">
        <v>1</v>
      </c>
      <c r="E15">
        <v>1</v>
      </c>
      <c r="F15">
        <f t="shared" si="4"/>
        <v>1</v>
      </c>
      <c r="G15">
        <f t="shared" si="5"/>
        <v>10</v>
      </c>
      <c r="H15">
        <f t="shared" si="6"/>
        <v>10</v>
      </c>
      <c r="I15">
        <f t="shared" si="7"/>
        <v>59</v>
      </c>
      <c r="J15">
        <f>'[1]ECSS_E60-30 MASTER'!$C11</f>
        <v>22</v>
      </c>
      <c r="K15">
        <f t="shared" si="8"/>
        <v>2.2000000000000002</v>
      </c>
      <c r="L15">
        <f t="shared" si="9"/>
        <v>57</v>
      </c>
      <c r="M15">
        <f t="shared" si="10"/>
        <v>5.7</v>
      </c>
      <c r="N15" s="19">
        <v>1</v>
      </c>
      <c r="O15">
        <v>1</v>
      </c>
      <c r="P15">
        <v>0</v>
      </c>
      <c r="Q15" s="19">
        <v>1</v>
      </c>
      <c r="R15">
        <f>'[1]ECSS_E60-30 MASTER'!$E11</f>
        <v>1</v>
      </c>
      <c r="S15">
        <v>1</v>
      </c>
      <c r="T15">
        <f t="shared" si="11"/>
        <v>1</v>
      </c>
      <c r="U15">
        <f>'[1]ECSS_E60-30 MASTER'!$F11</f>
        <v>1</v>
      </c>
      <c r="V15">
        <v>1</v>
      </c>
      <c r="W15">
        <f t="shared" si="12"/>
        <v>0</v>
      </c>
      <c r="X15">
        <f t="shared" si="13"/>
        <v>1</v>
      </c>
      <c r="Y15">
        <f>'[1]ECSS_E60-30 MASTER'!$D11</f>
        <v>1</v>
      </c>
      <c r="Z15">
        <f>'[1]ECSS_E60-30 MASTER'!$G11</f>
        <v>1</v>
      </c>
      <c r="AA15">
        <f>'[1]ECSS_E60-30 MASTER'!$H11</f>
        <v>1</v>
      </c>
      <c r="AB15">
        <f>'[1]ECSS_E60-30 MASTER'!$I11</f>
        <v>1</v>
      </c>
      <c r="AC15">
        <v>1</v>
      </c>
      <c r="AD15">
        <f>'[1]ECSS_E60-30 MASTER'!$J11</f>
        <v>0</v>
      </c>
      <c r="AE15">
        <v>1</v>
      </c>
      <c r="AF15">
        <f t="shared" si="14"/>
        <v>2</v>
      </c>
      <c r="AG15">
        <f>'[1]ECSS_E60-30 MASTER'!$K11</f>
        <v>1</v>
      </c>
      <c r="AH15">
        <f t="shared" si="15"/>
        <v>1</v>
      </c>
      <c r="AI15">
        <f>'[1]ECSS_E60-30 MASTER'!$L11</f>
        <v>1</v>
      </c>
      <c r="AJ15">
        <v>1</v>
      </c>
      <c r="AK15">
        <f t="shared" si="16"/>
        <v>1</v>
      </c>
      <c r="AL15">
        <v>1</v>
      </c>
      <c r="AM15">
        <f>'[1]ECSS_E60-30 MASTER'!$M11</f>
        <v>1</v>
      </c>
      <c r="AN15">
        <v>1</v>
      </c>
      <c r="AO15">
        <f>'[1]ECSS_E60-30 MASTER'!$N11</f>
        <v>1</v>
      </c>
      <c r="AP15">
        <v>1</v>
      </c>
      <c r="AQ15">
        <v>1</v>
      </c>
      <c r="AR15">
        <v>1</v>
      </c>
      <c r="AS15">
        <f>'[1]ECSS_E60-30 MASTER'!$O11</f>
        <v>1</v>
      </c>
      <c r="AT15">
        <v>1</v>
      </c>
      <c r="AU15">
        <f t="shared" si="17"/>
        <v>10.565000000000005</v>
      </c>
      <c r="AV15">
        <f t="shared" si="18"/>
        <v>14.270000000000007</v>
      </c>
      <c r="AW15">
        <f t="shared" si="19"/>
        <v>14.755999999999997</v>
      </c>
      <c r="AX15">
        <f t="shared" si="20"/>
        <v>10.417000000000002</v>
      </c>
      <c r="AY15">
        <v>1</v>
      </c>
      <c r="AZ15">
        <v>1</v>
      </c>
      <c r="BA15">
        <v>1</v>
      </c>
      <c r="BB15">
        <v>2</v>
      </c>
      <c r="BG15">
        <f t="shared" si="3"/>
        <v>200</v>
      </c>
      <c r="BH15" s="10">
        <f t="shared" si="21"/>
        <v>3.4722222222222222E-5</v>
      </c>
    </row>
    <row r="16" spans="1:74" ht="72">
      <c r="A16" s="2">
        <v>8</v>
      </c>
      <c r="B16" s="2" t="s">
        <v>334</v>
      </c>
      <c r="C16" s="2" t="s">
        <v>171</v>
      </c>
      <c r="D16">
        <v>1</v>
      </c>
      <c r="E16">
        <v>1</v>
      </c>
      <c r="F16">
        <f t="shared" si="4"/>
        <v>1</v>
      </c>
      <c r="G16">
        <f t="shared" si="5"/>
        <v>26</v>
      </c>
      <c r="H16">
        <f t="shared" si="6"/>
        <v>26</v>
      </c>
      <c r="I16">
        <f t="shared" si="7"/>
        <v>139</v>
      </c>
      <c r="J16">
        <f>'[1]ECSS_E60-30 MASTER'!$C12</f>
        <v>51</v>
      </c>
      <c r="K16">
        <f t="shared" si="8"/>
        <v>1.9615384615384615</v>
      </c>
      <c r="L16">
        <f t="shared" si="9"/>
        <v>135</v>
      </c>
      <c r="M16">
        <f t="shared" si="10"/>
        <v>5.1923076923076925</v>
      </c>
      <c r="N16" s="19">
        <v>1</v>
      </c>
      <c r="O16">
        <v>1</v>
      </c>
      <c r="P16">
        <v>0</v>
      </c>
      <c r="Q16" s="19">
        <v>1</v>
      </c>
      <c r="R16">
        <f>'[1]ECSS_E60-30 MASTER'!$E12</f>
        <v>0</v>
      </c>
      <c r="S16">
        <v>1</v>
      </c>
      <c r="T16">
        <f t="shared" si="11"/>
        <v>0</v>
      </c>
      <c r="U16">
        <f>'[1]ECSS_E60-30 MASTER'!$F12</f>
        <v>1</v>
      </c>
      <c r="V16">
        <v>1</v>
      </c>
      <c r="W16">
        <f t="shared" si="12"/>
        <v>0</v>
      </c>
      <c r="X16">
        <f t="shared" si="13"/>
        <v>1</v>
      </c>
      <c r="Y16">
        <f>'[1]ECSS_E60-30 MASTER'!$D12</f>
        <v>0</v>
      </c>
      <c r="Z16">
        <f>'[1]ECSS_E60-30 MASTER'!$G12</f>
        <v>1</v>
      </c>
      <c r="AA16">
        <f>'[1]ECSS_E60-30 MASTER'!$H12</f>
        <v>1</v>
      </c>
      <c r="AB16">
        <f>'[1]ECSS_E60-30 MASTER'!$I12</f>
        <v>1</v>
      </c>
      <c r="AC16">
        <v>1</v>
      </c>
      <c r="AD16">
        <f>'[1]ECSS_E60-30 MASTER'!$J12</f>
        <v>0</v>
      </c>
      <c r="AE16">
        <v>1</v>
      </c>
      <c r="AF16">
        <f t="shared" si="14"/>
        <v>4</v>
      </c>
      <c r="AG16">
        <f>'[1]ECSS_E60-30 MASTER'!$K12</f>
        <v>1</v>
      </c>
      <c r="AH16">
        <f t="shared" si="15"/>
        <v>1</v>
      </c>
      <c r="AI16">
        <f>'[1]ECSS_E60-30 MASTER'!$L12</f>
        <v>0</v>
      </c>
      <c r="AJ16">
        <v>1</v>
      </c>
      <c r="AK16">
        <f t="shared" si="16"/>
        <v>1</v>
      </c>
      <c r="AL16">
        <v>1</v>
      </c>
      <c r="AM16">
        <f>'[1]ECSS_E60-30 MASTER'!$M12</f>
        <v>0</v>
      </c>
      <c r="AN16">
        <v>1</v>
      </c>
      <c r="AO16">
        <f>'[1]ECSS_E60-30 MASTER'!$N12</f>
        <v>1</v>
      </c>
      <c r="AP16">
        <v>1</v>
      </c>
      <c r="AQ16">
        <v>1</v>
      </c>
      <c r="AR16">
        <v>1</v>
      </c>
      <c r="AS16">
        <f>'[1]ECSS_E60-30 MASTER'!$O12</f>
        <v>1</v>
      </c>
      <c r="AT16">
        <v>1</v>
      </c>
      <c r="AU16">
        <f t="shared" si="17"/>
        <v>14.498846153846177</v>
      </c>
      <c r="AV16">
        <f t="shared" si="18"/>
        <v>17.696153846153852</v>
      </c>
      <c r="AW16">
        <f t="shared" si="19"/>
        <v>13.592307692307696</v>
      </c>
      <c r="AX16">
        <f t="shared" si="20"/>
        <v>16.025769230769235</v>
      </c>
      <c r="AY16">
        <v>1</v>
      </c>
      <c r="AZ16">
        <v>1</v>
      </c>
      <c r="BA16">
        <v>1</v>
      </c>
      <c r="BB16">
        <v>6</v>
      </c>
      <c r="BG16">
        <f t="shared" si="3"/>
        <v>153.84615384615387</v>
      </c>
      <c r="BH16" s="10">
        <f t="shared" si="21"/>
        <v>9.0277777777777787E-5</v>
      </c>
    </row>
    <row r="17" spans="1:60" ht="57.5">
      <c r="A17" s="2" t="s">
        <v>156</v>
      </c>
      <c r="B17" s="14" t="s">
        <v>335</v>
      </c>
      <c r="C17" s="2" t="s">
        <v>174</v>
      </c>
      <c r="D17">
        <v>1</v>
      </c>
      <c r="E17">
        <v>1</v>
      </c>
      <c r="F17">
        <f t="shared" si="4"/>
        <v>1</v>
      </c>
      <c r="G17">
        <f t="shared" si="5"/>
        <v>23</v>
      </c>
      <c r="H17">
        <f t="shared" si="6"/>
        <v>23</v>
      </c>
      <c r="I17">
        <f t="shared" si="7"/>
        <v>118</v>
      </c>
      <c r="J17">
        <f>'[1]ECSS_E60-30 MASTER'!$C13</f>
        <v>42</v>
      </c>
      <c r="K17">
        <f t="shared" si="8"/>
        <v>1.826086956521739</v>
      </c>
      <c r="L17">
        <f t="shared" si="9"/>
        <v>117</v>
      </c>
      <c r="M17">
        <f t="shared" si="10"/>
        <v>5.0869565217391308</v>
      </c>
      <c r="N17">
        <v>1</v>
      </c>
      <c r="O17">
        <v>1</v>
      </c>
      <c r="P17">
        <v>1</v>
      </c>
      <c r="Q17">
        <v>1</v>
      </c>
      <c r="R17">
        <f>'[1]ECSS_E60-30 MASTER'!$E13</f>
        <v>0</v>
      </c>
      <c r="S17">
        <v>1</v>
      </c>
      <c r="T17">
        <f t="shared" si="11"/>
        <v>0</v>
      </c>
      <c r="U17">
        <f>'[1]ECSS_E60-30 MASTER'!$F13</f>
        <v>1</v>
      </c>
      <c r="V17">
        <v>1</v>
      </c>
      <c r="W17">
        <f t="shared" si="12"/>
        <v>0</v>
      </c>
      <c r="X17">
        <f t="shared" si="13"/>
        <v>1</v>
      </c>
      <c r="Y17">
        <f>'[1]ECSS_E60-30 MASTER'!$D13</f>
        <v>1</v>
      </c>
      <c r="Z17">
        <f>'[1]ECSS_E60-30 MASTER'!$G13</f>
        <v>1</v>
      </c>
      <c r="AA17">
        <f>'[1]ECSS_E60-30 MASTER'!$H13</f>
        <v>1</v>
      </c>
      <c r="AB17">
        <f>'[1]ECSS_E60-30 MASTER'!$I13</f>
        <v>1</v>
      </c>
      <c r="AC17">
        <v>1</v>
      </c>
      <c r="AD17">
        <f>'[1]ECSS_E60-30 MASTER'!$J13</f>
        <v>1</v>
      </c>
      <c r="AE17">
        <v>1</v>
      </c>
      <c r="AF17">
        <f t="shared" si="14"/>
        <v>1</v>
      </c>
      <c r="AG17">
        <f>'[1]ECSS_E60-30 MASTER'!$K13</f>
        <v>1</v>
      </c>
      <c r="AH17">
        <f t="shared" si="15"/>
        <v>1</v>
      </c>
      <c r="AI17">
        <f>'[1]ECSS_E60-30 MASTER'!$L13</f>
        <v>1</v>
      </c>
      <c r="AJ17">
        <v>1</v>
      </c>
      <c r="AK17">
        <f t="shared" si="16"/>
        <v>1</v>
      </c>
      <c r="AL17">
        <v>1</v>
      </c>
      <c r="AM17">
        <f>'[1]ECSS_E60-30 MASTER'!$M13</f>
        <v>1</v>
      </c>
      <c r="AN17">
        <v>1</v>
      </c>
      <c r="AO17">
        <f>'[1]ECSS_E60-30 MASTER'!$N13</f>
        <v>1</v>
      </c>
      <c r="AP17">
        <v>1</v>
      </c>
      <c r="AQ17">
        <v>1</v>
      </c>
      <c r="AR17">
        <v>1</v>
      </c>
      <c r="AS17">
        <f>'[1]ECSS_E60-30 MASTER'!$O13</f>
        <v>1</v>
      </c>
      <c r="AT17">
        <v>1</v>
      </c>
      <c r="AU17">
        <f t="shared" si="17"/>
        <v>29.003043478260906</v>
      </c>
      <c r="AV17">
        <f t="shared" si="18"/>
        <v>14.927826086956525</v>
      </c>
      <c r="AW17">
        <f t="shared" si="19"/>
        <v>12.824347826086957</v>
      </c>
      <c r="AX17">
        <f t="shared" si="20"/>
        <v>14.029565217391301</v>
      </c>
      <c r="AY17">
        <v>1</v>
      </c>
      <c r="AZ17">
        <v>1</v>
      </c>
      <c r="BA17">
        <v>1</v>
      </c>
      <c r="BB17">
        <v>6</v>
      </c>
      <c r="BG17">
        <f t="shared" si="3"/>
        <v>43.478260869565219</v>
      </c>
      <c r="BH17" s="10">
        <f t="shared" si="21"/>
        <v>7.9861111111111116E-5</v>
      </c>
    </row>
    <row r="18" spans="1:60" ht="57.5">
      <c r="A18" s="2" t="s">
        <v>158</v>
      </c>
      <c r="B18" s="14" t="s">
        <v>336</v>
      </c>
      <c r="C18" s="2" t="s">
        <v>174</v>
      </c>
      <c r="D18">
        <v>1</v>
      </c>
      <c r="E18">
        <v>1</v>
      </c>
      <c r="F18">
        <f t="shared" si="4"/>
        <v>1</v>
      </c>
      <c r="G18">
        <f t="shared" si="5"/>
        <v>22</v>
      </c>
      <c r="H18">
        <f t="shared" si="6"/>
        <v>22</v>
      </c>
      <c r="I18">
        <f t="shared" si="7"/>
        <v>110</v>
      </c>
      <c r="J18">
        <f>'[1]ECSS_E60-30 MASTER'!$C14</f>
        <v>37</v>
      </c>
      <c r="K18">
        <f t="shared" si="8"/>
        <v>1.6818181818181819</v>
      </c>
      <c r="L18">
        <f t="shared" si="9"/>
        <v>109</v>
      </c>
      <c r="M18">
        <f t="shared" si="10"/>
        <v>4.9545454545454541</v>
      </c>
      <c r="N18">
        <v>1</v>
      </c>
      <c r="O18">
        <v>1</v>
      </c>
      <c r="P18">
        <v>1</v>
      </c>
      <c r="Q18">
        <v>0</v>
      </c>
      <c r="R18">
        <f>'[1]ECSS_E60-30 MASTER'!$E14</f>
        <v>1</v>
      </c>
      <c r="S18">
        <v>1</v>
      </c>
      <c r="T18">
        <f t="shared" si="11"/>
        <v>0</v>
      </c>
      <c r="U18">
        <f>'[1]ECSS_E60-30 MASTER'!$F14</f>
        <v>1</v>
      </c>
      <c r="V18">
        <v>1</v>
      </c>
      <c r="W18">
        <f t="shared" si="12"/>
        <v>0</v>
      </c>
      <c r="X18">
        <f t="shared" si="13"/>
        <v>1</v>
      </c>
      <c r="Y18">
        <f>'[1]ECSS_E60-30 MASTER'!$D14</f>
        <v>1</v>
      </c>
      <c r="Z18">
        <f>'[1]ECSS_E60-30 MASTER'!$G14</f>
        <v>1</v>
      </c>
      <c r="AA18">
        <f>'[1]ECSS_E60-30 MASTER'!$H14</f>
        <v>1</v>
      </c>
      <c r="AB18">
        <f>'[1]ECSS_E60-30 MASTER'!$I14</f>
        <v>1</v>
      </c>
      <c r="AC18">
        <v>1</v>
      </c>
      <c r="AD18">
        <f>'[1]ECSS_E60-30 MASTER'!$J14</f>
        <v>1</v>
      </c>
      <c r="AE18">
        <v>1</v>
      </c>
      <c r="AF18">
        <f t="shared" si="14"/>
        <v>1</v>
      </c>
      <c r="AG18">
        <f>'[1]ECSS_E60-30 MASTER'!$K14</f>
        <v>1</v>
      </c>
      <c r="AH18">
        <f t="shared" si="15"/>
        <v>1</v>
      </c>
      <c r="AI18">
        <f>'[1]ECSS_E60-30 MASTER'!$L14</f>
        <v>1</v>
      </c>
      <c r="AJ18">
        <v>1</v>
      </c>
      <c r="AK18">
        <f t="shared" si="16"/>
        <v>1</v>
      </c>
      <c r="AL18">
        <v>1</v>
      </c>
      <c r="AM18">
        <f>'[1]ECSS_E60-30 MASTER'!$M14</f>
        <v>1</v>
      </c>
      <c r="AN18">
        <v>1</v>
      </c>
      <c r="AO18">
        <f>'[1]ECSS_E60-30 MASTER'!$N14</f>
        <v>1</v>
      </c>
      <c r="AP18">
        <v>1</v>
      </c>
      <c r="AQ18">
        <v>1</v>
      </c>
      <c r="AR18">
        <v>1</v>
      </c>
      <c r="AS18">
        <f>'[1]ECSS_E60-30 MASTER'!$O14</f>
        <v>1</v>
      </c>
      <c r="AT18">
        <v>1</v>
      </c>
      <c r="AU18">
        <f t="shared" si="17"/>
        <v>42.223181818181828</v>
      </c>
      <c r="AV18">
        <f t="shared" si="18"/>
        <v>12.835454545454549</v>
      </c>
      <c r="AW18">
        <f t="shared" si="19"/>
        <v>11.987272727272728</v>
      </c>
      <c r="AX18">
        <f t="shared" si="20"/>
        <v>12.905909090909084</v>
      </c>
      <c r="AY18">
        <v>1</v>
      </c>
      <c r="AZ18">
        <v>1</v>
      </c>
      <c r="BA18">
        <v>1</v>
      </c>
      <c r="BB18">
        <v>4</v>
      </c>
      <c r="BG18">
        <f t="shared" si="3"/>
        <v>45.454545454545453</v>
      </c>
      <c r="BH18" s="10">
        <f t="shared" si="21"/>
        <v>7.6388888888888887E-5</v>
      </c>
    </row>
    <row r="19" spans="1:60" ht="43.5">
      <c r="A19" s="2">
        <v>10</v>
      </c>
      <c r="B19" s="2" t="s">
        <v>337</v>
      </c>
      <c r="C19" s="2" t="s">
        <v>169</v>
      </c>
      <c r="D19">
        <v>1</v>
      </c>
      <c r="E19">
        <v>1</v>
      </c>
      <c r="F19">
        <f t="shared" si="4"/>
        <v>1</v>
      </c>
      <c r="G19">
        <f t="shared" si="5"/>
        <v>14</v>
      </c>
      <c r="H19">
        <f t="shared" si="6"/>
        <v>14</v>
      </c>
      <c r="I19">
        <f t="shared" si="7"/>
        <v>76</v>
      </c>
      <c r="J19">
        <f>'[1]ECSS_E60-30 MASTER'!$C15</f>
        <v>27</v>
      </c>
      <c r="K19">
        <f t="shared" si="8"/>
        <v>1.9285714285714286</v>
      </c>
      <c r="L19">
        <f t="shared" si="9"/>
        <v>75</v>
      </c>
      <c r="M19">
        <f t="shared" si="10"/>
        <v>5.3571428571428568</v>
      </c>
      <c r="N19">
        <v>1</v>
      </c>
      <c r="O19">
        <v>1</v>
      </c>
      <c r="P19">
        <v>0</v>
      </c>
      <c r="Q19">
        <v>1</v>
      </c>
      <c r="R19">
        <f>'[1]ECSS_E60-30 MASTER'!$E15</f>
        <v>1</v>
      </c>
      <c r="S19">
        <v>1</v>
      </c>
      <c r="T19">
        <f t="shared" si="11"/>
        <v>1</v>
      </c>
      <c r="U19">
        <f>'[1]ECSS_E60-30 MASTER'!$F15</f>
        <v>1</v>
      </c>
      <c r="V19">
        <v>1</v>
      </c>
      <c r="W19">
        <f t="shared" si="12"/>
        <v>0</v>
      </c>
      <c r="X19">
        <f t="shared" si="13"/>
        <v>1</v>
      </c>
      <c r="Y19">
        <f>'[1]ECSS_E60-30 MASTER'!$D15</f>
        <v>1</v>
      </c>
      <c r="Z19">
        <f>'[1]ECSS_E60-30 MASTER'!$G15</f>
        <v>1</v>
      </c>
      <c r="AA19">
        <f>'[1]ECSS_E60-30 MASTER'!$H15</f>
        <v>1</v>
      </c>
      <c r="AB19">
        <f>'[1]ECSS_E60-30 MASTER'!$I15</f>
        <v>1</v>
      </c>
      <c r="AC19">
        <v>1</v>
      </c>
      <c r="AD19">
        <f>'[1]ECSS_E60-30 MASTER'!$J15</f>
        <v>0</v>
      </c>
      <c r="AE19">
        <v>1</v>
      </c>
      <c r="AF19">
        <f t="shared" si="14"/>
        <v>1</v>
      </c>
      <c r="AG19">
        <f>'[1]ECSS_E60-30 MASTER'!$K15</f>
        <v>1</v>
      </c>
      <c r="AH19">
        <f t="shared" si="15"/>
        <v>1</v>
      </c>
      <c r="AI19">
        <f>'[1]ECSS_E60-30 MASTER'!$L15</f>
        <v>1</v>
      </c>
      <c r="AJ19">
        <v>1</v>
      </c>
      <c r="AK19">
        <f t="shared" si="16"/>
        <v>1</v>
      </c>
      <c r="AL19">
        <v>1</v>
      </c>
      <c r="AM19">
        <f>'[1]ECSS_E60-30 MASTER'!$M15</f>
        <v>1</v>
      </c>
      <c r="AN19">
        <v>1</v>
      </c>
      <c r="AO19">
        <f>'[1]ECSS_E60-30 MASTER'!$N15</f>
        <v>1</v>
      </c>
      <c r="AP19">
        <v>1</v>
      </c>
      <c r="AQ19">
        <v>1</v>
      </c>
      <c r="AR19">
        <v>1</v>
      </c>
      <c r="AS19">
        <f>'[1]ECSS_E60-30 MASTER'!$O15</f>
        <v>1</v>
      </c>
      <c r="AT19">
        <v>1</v>
      </c>
      <c r="AU19">
        <f t="shared" si="17"/>
        <v>29.467857142857163</v>
      </c>
      <c r="AV19">
        <f t="shared" si="18"/>
        <v>12.627142857142861</v>
      </c>
      <c r="AW19">
        <f t="shared" si="19"/>
        <v>13.585714285714278</v>
      </c>
      <c r="AX19">
        <f t="shared" si="20"/>
        <v>10.802142857142854</v>
      </c>
      <c r="AY19">
        <v>1</v>
      </c>
      <c r="AZ19">
        <v>1</v>
      </c>
      <c r="BA19">
        <v>1</v>
      </c>
      <c r="BB19">
        <v>4</v>
      </c>
      <c r="BG19">
        <f t="shared" si="3"/>
        <v>71.428571428571431</v>
      </c>
      <c r="BH19" s="10">
        <f t="shared" si="21"/>
        <v>4.8611111111111115E-5</v>
      </c>
    </row>
    <row r="20" spans="1:60" ht="72.5">
      <c r="A20" s="2">
        <v>11</v>
      </c>
      <c r="B20" s="2" t="s">
        <v>338</v>
      </c>
      <c r="C20" s="2" t="s">
        <v>339</v>
      </c>
      <c r="D20">
        <v>1</v>
      </c>
      <c r="E20">
        <v>1</v>
      </c>
      <c r="F20">
        <f t="shared" si="4"/>
        <v>1</v>
      </c>
      <c r="G20">
        <f t="shared" si="5"/>
        <v>27</v>
      </c>
      <c r="H20">
        <f t="shared" si="6"/>
        <v>27</v>
      </c>
      <c r="I20">
        <f t="shared" si="7"/>
        <v>151</v>
      </c>
      <c r="J20">
        <f>'[1]ECSS_E60-30 MASTER'!$C16</f>
        <v>54</v>
      </c>
      <c r="K20">
        <f t="shared" si="8"/>
        <v>2</v>
      </c>
      <c r="L20">
        <f t="shared" si="9"/>
        <v>148</v>
      </c>
      <c r="M20">
        <f t="shared" si="10"/>
        <v>5.4814814814814818</v>
      </c>
      <c r="N20">
        <v>0</v>
      </c>
      <c r="O20">
        <v>1</v>
      </c>
      <c r="P20">
        <v>1</v>
      </c>
      <c r="Q20">
        <v>0</v>
      </c>
      <c r="R20">
        <f>'[1]ECSS_E60-30 MASTER'!$E16</f>
        <v>1</v>
      </c>
      <c r="S20">
        <v>1</v>
      </c>
      <c r="T20">
        <f t="shared" si="11"/>
        <v>0</v>
      </c>
      <c r="U20">
        <f>'[1]ECSS_E60-30 MASTER'!$F16</f>
        <v>1</v>
      </c>
      <c r="V20">
        <v>1</v>
      </c>
      <c r="W20">
        <f t="shared" si="12"/>
        <v>0</v>
      </c>
      <c r="X20">
        <f t="shared" si="13"/>
        <v>1</v>
      </c>
      <c r="Y20">
        <f>'[1]ECSS_E60-30 MASTER'!$D16</f>
        <v>1</v>
      </c>
      <c r="Z20">
        <f>'[1]ECSS_E60-30 MASTER'!$G16</f>
        <v>1</v>
      </c>
      <c r="AA20">
        <f>'[1]ECSS_E60-30 MASTER'!$H16</f>
        <v>1</v>
      </c>
      <c r="AB20">
        <f>'[1]ECSS_E60-30 MASTER'!$I16</f>
        <v>1</v>
      </c>
      <c r="AC20">
        <v>1</v>
      </c>
      <c r="AD20">
        <f>'[1]ECSS_E60-30 MASTER'!$J16</f>
        <v>1</v>
      </c>
      <c r="AE20">
        <v>1</v>
      </c>
      <c r="AF20">
        <f t="shared" si="14"/>
        <v>3</v>
      </c>
      <c r="AG20">
        <f>'[1]ECSS_E60-30 MASTER'!$K16</f>
        <v>1</v>
      </c>
      <c r="AH20">
        <f t="shared" si="15"/>
        <v>1</v>
      </c>
      <c r="AI20">
        <f>'[1]ECSS_E60-30 MASTER'!$L16</f>
        <v>0</v>
      </c>
      <c r="AJ20">
        <v>1</v>
      </c>
      <c r="AK20">
        <f t="shared" si="16"/>
        <v>1</v>
      </c>
      <c r="AL20">
        <v>1</v>
      </c>
      <c r="AM20">
        <f>'[1]ECSS_E60-30 MASTER'!$M16</f>
        <v>0</v>
      </c>
      <c r="AN20">
        <v>1</v>
      </c>
      <c r="AO20">
        <f>'[1]ECSS_E60-30 MASTER'!$N16</f>
        <v>1</v>
      </c>
      <c r="AP20">
        <v>1</v>
      </c>
      <c r="AQ20">
        <v>1</v>
      </c>
      <c r="AR20">
        <v>1</v>
      </c>
      <c r="AS20">
        <f>'[1]ECSS_E60-30 MASTER'!$O16</f>
        <v>1</v>
      </c>
      <c r="AT20">
        <v>1</v>
      </c>
      <c r="AU20">
        <f t="shared" si="17"/>
        <v>10.230000000000022</v>
      </c>
      <c r="AV20">
        <f t="shared" si="18"/>
        <v>18.540000000000003</v>
      </c>
      <c r="AW20">
        <f t="shared" si="19"/>
        <v>15.334814814814816</v>
      </c>
      <c r="AX20">
        <f t="shared" si="20"/>
        <v>17.887777777777778</v>
      </c>
      <c r="AY20">
        <v>1</v>
      </c>
      <c r="AZ20">
        <v>1</v>
      </c>
      <c r="BA20">
        <v>1</v>
      </c>
      <c r="BB20">
        <v>9</v>
      </c>
      <c r="BG20">
        <f t="shared" si="3"/>
        <v>111.1111111111111</v>
      </c>
      <c r="BH20" s="10">
        <f t="shared" si="21"/>
        <v>9.3750000000000016E-5</v>
      </c>
    </row>
    <row r="21" spans="1:60" ht="29">
      <c r="A21" s="2">
        <v>12</v>
      </c>
      <c r="B21" s="2" t="s">
        <v>340</v>
      </c>
      <c r="C21" s="2" t="s">
        <v>169</v>
      </c>
      <c r="D21">
        <v>1</v>
      </c>
      <c r="E21">
        <v>1</v>
      </c>
      <c r="F21">
        <f t="shared" si="4"/>
        <v>1</v>
      </c>
      <c r="G21">
        <f t="shared" si="5"/>
        <v>9</v>
      </c>
      <c r="H21">
        <f t="shared" si="6"/>
        <v>9</v>
      </c>
      <c r="I21">
        <f t="shared" si="7"/>
        <v>41</v>
      </c>
      <c r="J21">
        <f>'[1]ECSS_E60-30 MASTER'!$C17</f>
        <v>13</v>
      </c>
      <c r="K21">
        <f t="shared" si="8"/>
        <v>1.4444444444444444</v>
      </c>
      <c r="L21">
        <f t="shared" si="9"/>
        <v>40</v>
      </c>
      <c r="M21">
        <f t="shared" si="10"/>
        <v>4.4444444444444446</v>
      </c>
      <c r="N21">
        <v>1</v>
      </c>
      <c r="O21">
        <v>1</v>
      </c>
      <c r="P21">
        <v>1</v>
      </c>
      <c r="Q21">
        <v>1</v>
      </c>
      <c r="R21">
        <f>'[1]ECSS_E60-30 MASTER'!$E17</f>
        <v>1</v>
      </c>
      <c r="S21">
        <v>1</v>
      </c>
      <c r="T21">
        <f t="shared" si="11"/>
        <v>1</v>
      </c>
      <c r="U21">
        <f>'[1]ECSS_E60-30 MASTER'!$F17</f>
        <v>1</v>
      </c>
      <c r="V21">
        <v>1</v>
      </c>
      <c r="W21">
        <f t="shared" si="12"/>
        <v>1</v>
      </c>
      <c r="X21">
        <f t="shared" si="13"/>
        <v>1</v>
      </c>
      <c r="Y21">
        <f>'[1]ECSS_E60-30 MASTER'!$D17</f>
        <v>1</v>
      </c>
      <c r="Z21">
        <f>'[1]ECSS_E60-30 MASTER'!$G17</f>
        <v>1</v>
      </c>
      <c r="AA21">
        <f>'[1]ECSS_E60-30 MASTER'!$H17</f>
        <v>1</v>
      </c>
      <c r="AB21">
        <f>'[1]ECSS_E60-30 MASTER'!$I17</f>
        <v>1</v>
      </c>
      <c r="AC21">
        <v>1</v>
      </c>
      <c r="AD21">
        <f>'[1]ECSS_E60-30 MASTER'!$J17</f>
        <v>1</v>
      </c>
      <c r="AE21">
        <v>1</v>
      </c>
      <c r="AF21">
        <f t="shared" si="14"/>
        <v>1</v>
      </c>
      <c r="AG21">
        <f>'[1]ECSS_E60-30 MASTER'!$K17</f>
        <v>1</v>
      </c>
      <c r="AH21">
        <f t="shared" si="15"/>
        <v>1</v>
      </c>
      <c r="AI21">
        <f>'[1]ECSS_E60-30 MASTER'!$L17</f>
        <v>1</v>
      </c>
      <c r="AJ21">
        <v>1</v>
      </c>
      <c r="AK21">
        <f t="shared" si="16"/>
        <v>1</v>
      </c>
      <c r="AL21">
        <v>1</v>
      </c>
      <c r="AM21">
        <f>'[1]ECSS_E60-30 MASTER'!$M17</f>
        <v>0</v>
      </c>
      <c r="AN21">
        <v>1</v>
      </c>
      <c r="AO21">
        <f>'[1]ECSS_E60-30 MASTER'!$N17</f>
        <v>1</v>
      </c>
      <c r="AP21">
        <v>1</v>
      </c>
      <c r="AQ21">
        <v>1</v>
      </c>
      <c r="AR21">
        <v>1</v>
      </c>
      <c r="AS21">
        <f>'[1]ECSS_E60-30 MASTER'!$O17</f>
        <v>1</v>
      </c>
      <c r="AT21">
        <v>1</v>
      </c>
      <c r="AU21">
        <f t="shared" si="17"/>
        <v>75.500000000000014</v>
      </c>
      <c r="AV21">
        <f t="shared" si="18"/>
        <v>4.964444444444446</v>
      </c>
      <c r="AW21">
        <f t="shared" si="19"/>
        <v>7.0444444444444478</v>
      </c>
      <c r="AX21">
        <f t="shared" si="20"/>
        <v>4.0033333333333339</v>
      </c>
      <c r="AY21">
        <v>1</v>
      </c>
      <c r="AZ21">
        <v>1</v>
      </c>
      <c r="BA21">
        <v>1</v>
      </c>
      <c r="BB21">
        <v>1</v>
      </c>
      <c r="BG21">
        <f t="shared" si="3"/>
        <v>111.1111111111111</v>
      </c>
      <c r="BH21" s="10">
        <f t="shared" si="21"/>
        <v>3.1250000000000001E-5</v>
      </c>
    </row>
    <row r="22" spans="1:60" ht="29">
      <c r="A22" s="2">
        <v>13</v>
      </c>
      <c r="B22" s="2" t="s">
        <v>341</v>
      </c>
      <c r="C22" s="2" t="s">
        <v>169</v>
      </c>
      <c r="D22">
        <v>1</v>
      </c>
      <c r="E22">
        <v>1</v>
      </c>
      <c r="F22">
        <f t="shared" si="4"/>
        <v>1</v>
      </c>
      <c r="G22">
        <f t="shared" si="5"/>
        <v>9</v>
      </c>
      <c r="H22">
        <f t="shared" si="6"/>
        <v>9</v>
      </c>
      <c r="I22">
        <f t="shared" si="7"/>
        <v>40</v>
      </c>
      <c r="J22">
        <f>'[1]ECSS_E60-30 MASTER'!$C18</f>
        <v>12</v>
      </c>
      <c r="K22">
        <f t="shared" si="8"/>
        <v>1.3333333333333333</v>
      </c>
      <c r="L22">
        <f t="shared" si="9"/>
        <v>39</v>
      </c>
      <c r="M22">
        <f t="shared" si="10"/>
        <v>4.333333333333333</v>
      </c>
      <c r="N22">
        <v>1</v>
      </c>
      <c r="O22">
        <v>1</v>
      </c>
      <c r="P22">
        <v>1</v>
      </c>
      <c r="Q22">
        <v>1</v>
      </c>
      <c r="R22">
        <f>'[1]ECSS_E60-30 MASTER'!$E18</f>
        <v>1</v>
      </c>
      <c r="S22">
        <v>1</v>
      </c>
      <c r="T22">
        <f t="shared" si="11"/>
        <v>1</v>
      </c>
      <c r="U22">
        <f>'[1]ECSS_E60-30 MASTER'!$F18</f>
        <v>1</v>
      </c>
      <c r="V22">
        <v>1</v>
      </c>
      <c r="W22">
        <f t="shared" si="12"/>
        <v>1</v>
      </c>
      <c r="X22">
        <f t="shared" si="13"/>
        <v>1</v>
      </c>
      <c r="Y22">
        <f>'[1]ECSS_E60-30 MASTER'!$D18</f>
        <v>1</v>
      </c>
      <c r="Z22">
        <f>'[1]ECSS_E60-30 MASTER'!$G18</f>
        <v>1</v>
      </c>
      <c r="AA22">
        <f>'[1]ECSS_E60-30 MASTER'!$H18</f>
        <v>1</v>
      </c>
      <c r="AB22">
        <f>'[1]ECSS_E60-30 MASTER'!$I18</f>
        <v>1</v>
      </c>
      <c r="AC22">
        <v>1</v>
      </c>
      <c r="AD22">
        <f>'[1]ECSS_E60-30 MASTER'!$J18</f>
        <v>1</v>
      </c>
      <c r="AE22">
        <v>1</v>
      </c>
      <c r="AF22">
        <f t="shared" si="14"/>
        <v>1</v>
      </c>
      <c r="AG22">
        <f>'[1]ECSS_E60-30 MASTER'!$K18</f>
        <v>1</v>
      </c>
      <c r="AH22">
        <f t="shared" si="15"/>
        <v>1</v>
      </c>
      <c r="AI22">
        <f>'[1]ECSS_E60-30 MASTER'!$L18</f>
        <v>1</v>
      </c>
      <c r="AJ22">
        <v>1</v>
      </c>
      <c r="AK22">
        <f t="shared" si="16"/>
        <v>1</v>
      </c>
      <c r="AL22">
        <v>1</v>
      </c>
      <c r="AM22">
        <f>'[1]ECSS_E60-30 MASTER'!$M18</f>
        <v>0</v>
      </c>
      <c r="AN22">
        <v>1</v>
      </c>
      <c r="AO22">
        <f>'[1]ECSS_E60-30 MASTER'!$N18</f>
        <v>1</v>
      </c>
      <c r="AP22">
        <v>1</v>
      </c>
      <c r="AQ22">
        <v>1</v>
      </c>
      <c r="AR22">
        <v>1</v>
      </c>
      <c r="AS22">
        <f>'[1]ECSS_E60-30 MASTER'!$O18</f>
        <v>1</v>
      </c>
      <c r="AT22">
        <v>1</v>
      </c>
      <c r="AU22">
        <f t="shared" si="17"/>
        <v>84.90000000000002</v>
      </c>
      <c r="AV22">
        <f t="shared" si="18"/>
        <v>3.653333333333336</v>
      </c>
      <c r="AW22">
        <f t="shared" si="19"/>
        <v>6.3911111111111083</v>
      </c>
      <c r="AX22">
        <f t="shared" si="20"/>
        <v>3.4800000000000004</v>
      </c>
      <c r="AY22">
        <v>1</v>
      </c>
      <c r="AZ22">
        <v>1</v>
      </c>
      <c r="BA22">
        <v>1</v>
      </c>
      <c r="BB22">
        <v>0</v>
      </c>
      <c r="BG22">
        <f t="shared" si="3"/>
        <v>111.1111111111111</v>
      </c>
      <c r="BH22" s="10">
        <f t="shared" si="21"/>
        <v>3.1250000000000001E-5</v>
      </c>
    </row>
    <row r="23" spans="1:60" ht="43.5">
      <c r="A23" s="2" t="s">
        <v>342</v>
      </c>
      <c r="B23" s="2" t="s">
        <v>343</v>
      </c>
      <c r="C23" s="2" t="s">
        <v>169</v>
      </c>
      <c r="D23">
        <v>1</v>
      </c>
      <c r="E23">
        <v>1</v>
      </c>
      <c r="F23">
        <f t="shared" si="4"/>
        <v>1</v>
      </c>
      <c r="G23">
        <f t="shared" si="5"/>
        <v>11</v>
      </c>
      <c r="H23">
        <f t="shared" si="6"/>
        <v>11</v>
      </c>
      <c r="I23">
        <f t="shared" si="7"/>
        <v>63</v>
      </c>
      <c r="J23">
        <f>'[1]ECSS_E60-30 MASTER'!$C19</f>
        <v>22</v>
      </c>
      <c r="K23">
        <f t="shared" si="8"/>
        <v>2</v>
      </c>
      <c r="L23">
        <f t="shared" si="9"/>
        <v>62</v>
      </c>
      <c r="M23">
        <f t="shared" si="10"/>
        <v>5.6363636363636367</v>
      </c>
      <c r="N23">
        <v>0</v>
      </c>
      <c r="O23">
        <v>0</v>
      </c>
      <c r="P23">
        <v>1</v>
      </c>
      <c r="Q23" s="19">
        <v>1</v>
      </c>
      <c r="R23">
        <f>'[1]ECSS_E60-30 MASTER'!$E19</f>
        <v>0</v>
      </c>
      <c r="S23">
        <v>1</v>
      </c>
      <c r="T23">
        <f t="shared" si="11"/>
        <v>0</v>
      </c>
      <c r="U23">
        <f>'[1]ECSS_E60-30 MASTER'!$F19</f>
        <v>1</v>
      </c>
      <c r="V23">
        <v>1</v>
      </c>
      <c r="W23">
        <f t="shared" si="12"/>
        <v>0</v>
      </c>
      <c r="X23">
        <f t="shared" si="13"/>
        <v>1</v>
      </c>
      <c r="Y23">
        <f>'[1]ECSS_E60-30 MASTER'!$D19</f>
        <v>1</v>
      </c>
      <c r="Z23">
        <f>'[1]ECSS_E60-30 MASTER'!$G19</f>
        <v>1</v>
      </c>
      <c r="AA23">
        <f>'[1]ECSS_E60-30 MASTER'!$H19</f>
        <v>1</v>
      </c>
      <c r="AB23">
        <f>'[1]ECSS_E60-30 MASTER'!$I19</f>
        <v>1</v>
      </c>
      <c r="AC23">
        <v>1</v>
      </c>
      <c r="AD23">
        <f>'[1]ECSS_E60-30 MASTER'!$J19</f>
        <v>1</v>
      </c>
      <c r="AE23">
        <v>1</v>
      </c>
      <c r="AF23">
        <f t="shared" si="14"/>
        <v>1</v>
      </c>
      <c r="AG23">
        <f>'[1]ECSS_E60-30 MASTER'!$K19</f>
        <v>1</v>
      </c>
      <c r="AH23">
        <f t="shared" si="15"/>
        <v>1</v>
      </c>
      <c r="AI23">
        <f>'[1]ECSS_E60-30 MASTER'!$L19</f>
        <v>1</v>
      </c>
      <c r="AJ23">
        <v>1</v>
      </c>
      <c r="AK23">
        <f t="shared" si="16"/>
        <v>1</v>
      </c>
      <c r="AL23">
        <v>1</v>
      </c>
      <c r="AM23">
        <f>'[1]ECSS_E60-30 MASTER'!$M19</f>
        <v>1</v>
      </c>
      <c r="AN23">
        <v>1</v>
      </c>
      <c r="AO23">
        <f>'[1]ECSS_E60-30 MASTER'!$N19</f>
        <v>1</v>
      </c>
      <c r="AP23">
        <v>1</v>
      </c>
      <c r="AQ23">
        <v>1</v>
      </c>
      <c r="AR23">
        <v>1</v>
      </c>
      <c r="AS23">
        <f>'[1]ECSS_E60-30 MASTER'!$O19</f>
        <v>1</v>
      </c>
      <c r="AT23">
        <v>1</v>
      </c>
      <c r="AU23">
        <f t="shared" si="17"/>
        <v>26.47000000000002</v>
      </c>
      <c r="AV23">
        <f t="shared" si="18"/>
        <v>12.3</v>
      </c>
      <c r="AW23">
        <f t="shared" si="19"/>
        <v>14.650909090909089</v>
      </c>
      <c r="AX23">
        <f t="shared" si="20"/>
        <v>10.617272727272727</v>
      </c>
      <c r="AY23">
        <v>1</v>
      </c>
      <c r="AZ23">
        <v>1</v>
      </c>
      <c r="BA23">
        <v>1</v>
      </c>
      <c r="BB23">
        <v>4</v>
      </c>
      <c r="BG23">
        <f t="shared" si="3"/>
        <v>90.909090909090907</v>
      </c>
      <c r="BH23" s="10">
        <f t="shared" si="21"/>
        <v>3.8194444444444444E-5</v>
      </c>
    </row>
    <row r="24" spans="1:60" ht="29">
      <c r="A24" s="2" t="s">
        <v>344</v>
      </c>
      <c r="B24" s="2" t="s">
        <v>345</v>
      </c>
      <c r="C24" s="2" t="s">
        <v>169</v>
      </c>
      <c r="D24">
        <v>1</v>
      </c>
      <c r="E24">
        <v>1</v>
      </c>
      <c r="F24">
        <f t="shared" si="4"/>
        <v>1</v>
      </c>
      <c r="G24">
        <f t="shared" si="5"/>
        <v>11</v>
      </c>
      <c r="H24">
        <f t="shared" si="6"/>
        <v>11</v>
      </c>
      <c r="I24">
        <f t="shared" si="7"/>
        <v>57</v>
      </c>
      <c r="J24">
        <f>'[1]ECSS_E60-30 MASTER'!$C20</f>
        <v>18</v>
      </c>
      <c r="K24">
        <f t="shared" si="8"/>
        <v>1.6363636363636365</v>
      </c>
      <c r="L24">
        <f t="shared" si="9"/>
        <v>56</v>
      </c>
      <c r="M24">
        <f t="shared" si="10"/>
        <v>5.0909090909090908</v>
      </c>
      <c r="N24">
        <v>1</v>
      </c>
      <c r="O24">
        <v>0</v>
      </c>
      <c r="P24">
        <v>1</v>
      </c>
      <c r="Q24">
        <v>1</v>
      </c>
      <c r="R24">
        <f>'[1]ECSS_E60-30 MASTER'!$E20</f>
        <v>0</v>
      </c>
      <c r="S24">
        <v>1</v>
      </c>
      <c r="T24">
        <f t="shared" si="11"/>
        <v>0</v>
      </c>
      <c r="U24">
        <f>'[1]ECSS_E60-30 MASTER'!$F20</f>
        <v>1</v>
      </c>
      <c r="V24">
        <v>1</v>
      </c>
      <c r="W24">
        <f t="shared" si="12"/>
        <v>0</v>
      </c>
      <c r="X24">
        <f t="shared" si="13"/>
        <v>1</v>
      </c>
      <c r="Y24">
        <f>'[1]ECSS_E60-30 MASTER'!$D20</f>
        <v>1</v>
      </c>
      <c r="Z24">
        <f>'[1]ECSS_E60-30 MASTER'!$G20</f>
        <v>1</v>
      </c>
      <c r="AA24">
        <f>'[1]ECSS_E60-30 MASTER'!$H20</f>
        <v>1</v>
      </c>
      <c r="AB24">
        <f>'[1]ECSS_E60-30 MASTER'!$I20</f>
        <v>1</v>
      </c>
      <c r="AC24">
        <v>1</v>
      </c>
      <c r="AD24">
        <f>'[1]ECSS_E60-30 MASTER'!$J20</f>
        <v>1</v>
      </c>
      <c r="AE24">
        <v>1</v>
      </c>
      <c r="AF24">
        <f t="shared" si="14"/>
        <v>1</v>
      </c>
      <c r="AG24">
        <f>'[1]ECSS_E60-30 MASTER'!$K20</f>
        <v>1</v>
      </c>
      <c r="AH24">
        <f t="shared" si="15"/>
        <v>1</v>
      </c>
      <c r="AI24">
        <f>'[1]ECSS_E60-30 MASTER'!$L20</f>
        <v>1</v>
      </c>
      <c r="AJ24">
        <v>1</v>
      </c>
      <c r="AK24">
        <f t="shared" si="16"/>
        <v>1</v>
      </c>
      <c r="AL24">
        <v>1</v>
      </c>
      <c r="AM24">
        <f>'[1]ECSS_E60-30 MASTER'!$M20</f>
        <v>1</v>
      </c>
      <c r="AN24">
        <v>1</v>
      </c>
      <c r="AO24">
        <f>'[1]ECSS_E60-30 MASTER'!$N20</f>
        <v>1</v>
      </c>
      <c r="AP24">
        <v>1</v>
      </c>
      <c r="AQ24">
        <v>1</v>
      </c>
      <c r="AR24">
        <v>1</v>
      </c>
      <c r="AS24">
        <f>'[1]ECSS_E60-30 MASTER'!$O20</f>
        <v>1</v>
      </c>
      <c r="AT24">
        <v>1</v>
      </c>
      <c r="AU24">
        <f t="shared" si="17"/>
        <v>57.233636363636371</v>
      </c>
      <c r="AV24">
        <f t="shared" si="18"/>
        <v>8.0090909090909115</v>
      </c>
      <c r="AW24">
        <f t="shared" si="19"/>
        <v>11.443636363636362</v>
      </c>
      <c r="AX24">
        <f t="shared" si="20"/>
        <v>8.048181818181817</v>
      </c>
      <c r="AY24">
        <v>1</v>
      </c>
      <c r="AZ24">
        <v>1</v>
      </c>
      <c r="BA24">
        <v>1</v>
      </c>
      <c r="BB24">
        <v>2</v>
      </c>
      <c r="BG24">
        <f t="shared" si="3"/>
        <v>90.909090909090907</v>
      </c>
      <c r="BH24" s="10">
        <f t="shared" si="21"/>
        <v>3.8194444444444444E-5</v>
      </c>
    </row>
    <row r="25" spans="1:60" ht="43.5">
      <c r="A25" s="2" t="s">
        <v>305</v>
      </c>
      <c r="B25" s="2" t="s">
        <v>346</v>
      </c>
      <c r="C25" s="2" t="s">
        <v>339</v>
      </c>
      <c r="D25">
        <v>1</v>
      </c>
      <c r="E25">
        <v>1</v>
      </c>
      <c r="F25">
        <f t="shared" si="4"/>
        <v>1</v>
      </c>
      <c r="G25">
        <f t="shared" si="5"/>
        <v>15</v>
      </c>
      <c r="H25">
        <f t="shared" si="6"/>
        <v>15</v>
      </c>
      <c r="I25">
        <f t="shared" si="7"/>
        <v>78</v>
      </c>
      <c r="J25">
        <f>'[1]ECSS_E60-30 MASTER'!$C21</f>
        <v>22</v>
      </c>
      <c r="K25">
        <f t="shared" si="8"/>
        <v>1.4666666666666666</v>
      </c>
      <c r="L25">
        <f t="shared" si="9"/>
        <v>76</v>
      </c>
      <c r="M25">
        <f t="shared" si="10"/>
        <v>5.0666666666666664</v>
      </c>
      <c r="N25">
        <v>1</v>
      </c>
      <c r="O25">
        <v>1</v>
      </c>
      <c r="P25">
        <v>1</v>
      </c>
      <c r="Q25">
        <v>1</v>
      </c>
      <c r="R25">
        <f>'[1]ECSS_E60-30 MASTER'!$E21</f>
        <v>1</v>
      </c>
      <c r="S25">
        <v>1</v>
      </c>
      <c r="T25">
        <f t="shared" si="11"/>
        <v>1</v>
      </c>
      <c r="U25">
        <f>'[1]ECSS_E60-30 MASTER'!$F21</f>
        <v>1</v>
      </c>
      <c r="V25">
        <v>1</v>
      </c>
      <c r="W25">
        <f t="shared" si="12"/>
        <v>1</v>
      </c>
      <c r="X25">
        <f t="shared" si="13"/>
        <v>1</v>
      </c>
      <c r="Y25">
        <f>'[1]ECSS_E60-30 MASTER'!$D21</f>
        <v>1</v>
      </c>
      <c r="Z25">
        <f>'[1]ECSS_E60-30 MASTER'!$G21</f>
        <v>1</v>
      </c>
      <c r="AA25">
        <f>'[1]ECSS_E60-30 MASTER'!$H21</f>
        <v>1</v>
      </c>
      <c r="AB25">
        <f>'[1]ECSS_E60-30 MASTER'!$I21</f>
        <v>1</v>
      </c>
      <c r="AC25">
        <v>1</v>
      </c>
      <c r="AD25">
        <f>'[1]ECSS_E60-30 MASTER'!$J21</f>
        <v>1</v>
      </c>
      <c r="AE25">
        <v>1</v>
      </c>
      <c r="AF25">
        <f t="shared" si="14"/>
        <v>2</v>
      </c>
      <c r="AG25">
        <f>'[1]ECSS_E60-30 MASTER'!$K21</f>
        <v>1</v>
      </c>
      <c r="AH25">
        <f t="shared" si="15"/>
        <v>1</v>
      </c>
      <c r="AI25">
        <f>'[1]ECSS_E60-30 MASTER'!$L21</f>
        <v>1</v>
      </c>
      <c r="AJ25">
        <v>1</v>
      </c>
      <c r="AK25">
        <f t="shared" si="16"/>
        <v>1</v>
      </c>
      <c r="AL25">
        <v>1</v>
      </c>
      <c r="AM25">
        <f>'[1]ECSS_E60-30 MASTER'!$M21</f>
        <v>0</v>
      </c>
      <c r="AN25">
        <v>0</v>
      </c>
      <c r="AO25">
        <f>'[1]ECSS_E60-30 MASTER'!$N21</f>
        <v>1</v>
      </c>
      <c r="AP25">
        <v>1</v>
      </c>
      <c r="AQ25">
        <v>1</v>
      </c>
      <c r="AR25">
        <v>0</v>
      </c>
      <c r="AS25">
        <f>'[1]ECSS_E60-30 MASTER'!$O21</f>
        <v>1</v>
      </c>
      <c r="AT25">
        <v>1</v>
      </c>
      <c r="AU25">
        <f t="shared" si="17"/>
        <v>67.53000000000003</v>
      </c>
      <c r="AV25">
        <f t="shared" si="18"/>
        <v>7.5666666666666664</v>
      </c>
      <c r="AW25">
        <f t="shared" si="19"/>
        <v>12.018666666666661</v>
      </c>
      <c r="AX25">
        <f t="shared" si="20"/>
        <v>9.9339999999999975</v>
      </c>
      <c r="AY25">
        <v>1</v>
      </c>
      <c r="AZ25">
        <v>1</v>
      </c>
      <c r="BA25">
        <v>1</v>
      </c>
      <c r="BB25">
        <v>5</v>
      </c>
      <c r="BG25">
        <f t="shared" si="3"/>
        <v>133.33333333333334</v>
      </c>
      <c r="BH25" s="10">
        <f t="shared" si="21"/>
        <v>5.208333333333333E-5</v>
      </c>
    </row>
    <row r="26" spans="1:60" ht="43.5">
      <c r="A26" s="2" t="s">
        <v>307</v>
      </c>
      <c r="B26" s="2" t="s">
        <v>347</v>
      </c>
      <c r="C26" s="2" t="s">
        <v>339</v>
      </c>
      <c r="D26">
        <v>1</v>
      </c>
      <c r="E26">
        <v>1</v>
      </c>
      <c r="F26">
        <f t="shared" si="4"/>
        <v>1</v>
      </c>
      <c r="G26">
        <f t="shared" si="5"/>
        <v>18</v>
      </c>
      <c r="H26">
        <f t="shared" si="6"/>
        <v>18</v>
      </c>
      <c r="I26">
        <f t="shared" si="7"/>
        <v>96</v>
      </c>
      <c r="J26">
        <f>'[1]ECSS_E60-30 MASTER'!$C22</f>
        <v>31</v>
      </c>
      <c r="K26">
        <f t="shared" si="8"/>
        <v>1.7222222222222223</v>
      </c>
      <c r="L26">
        <f t="shared" si="9"/>
        <v>94</v>
      </c>
      <c r="M26">
        <f t="shared" si="10"/>
        <v>5.2222222222222223</v>
      </c>
      <c r="N26">
        <v>1</v>
      </c>
      <c r="O26">
        <v>1</v>
      </c>
      <c r="P26">
        <v>1</v>
      </c>
      <c r="Q26">
        <v>1</v>
      </c>
      <c r="R26">
        <f>'[1]ECSS_E60-30 MASTER'!$E22</f>
        <v>0</v>
      </c>
      <c r="S26">
        <v>1</v>
      </c>
      <c r="T26">
        <f t="shared" si="11"/>
        <v>0</v>
      </c>
      <c r="U26">
        <f>'[1]ECSS_E60-30 MASTER'!$F22</f>
        <v>1</v>
      </c>
      <c r="V26">
        <v>1</v>
      </c>
      <c r="W26">
        <f t="shared" si="12"/>
        <v>0</v>
      </c>
      <c r="X26">
        <f t="shared" si="13"/>
        <v>1</v>
      </c>
      <c r="Y26">
        <f>'[1]ECSS_E60-30 MASTER'!$D22</f>
        <v>1</v>
      </c>
      <c r="Z26">
        <f>'[1]ECSS_E60-30 MASTER'!$G22</f>
        <v>1</v>
      </c>
      <c r="AA26">
        <f>'[1]ECSS_E60-30 MASTER'!$H22</f>
        <v>1</v>
      </c>
      <c r="AB26">
        <f>'[1]ECSS_E60-30 MASTER'!$I22</f>
        <v>1</v>
      </c>
      <c r="AC26">
        <v>1</v>
      </c>
      <c r="AD26">
        <f>'[1]ECSS_E60-30 MASTER'!$J22</f>
        <v>1</v>
      </c>
      <c r="AE26">
        <v>1</v>
      </c>
      <c r="AF26">
        <f t="shared" si="14"/>
        <v>2</v>
      </c>
      <c r="AG26">
        <f>'[1]ECSS_E60-30 MASTER'!$K22</f>
        <v>1</v>
      </c>
      <c r="AH26">
        <f t="shared" si="15"/>
        <v>1</v>
      </c>
      <c r="AI26">
        <f>'[1]ECSS_E60-30 MASTER'!$L22</f>
        <v>1</v>
      </c>
      <c r="AJ26">
        <v>1</v>
      </c>
      <c r="AK26">
        <f t="shared" si="16"/>
        <v>1</v>
      </c>
      <c r="AL26">
        <v>1</v>
      </c>
      <c r="AM26">
        <f>'[1]ECSS_E60-30 MASTER'!$M22</f>
        <v>1</v>
      </c>
      <c r="AN26">
        <v>0</v>
      </c>
      <c r="AO26">
        <f>'[1]ECSS_E60-30 MASTER'!$N22</f>
        <v>1</v>
      </c>
      <c r="AP26">
        <v>1</v>
      </c>
      <c r="AQ26">
        <v>1</v>
      </c>
      <c r="AR26">
        <v>0</v>
      </c>
      <c r="AS26">
        <f>'[1]ECSS_E60-30 MASTER'!$O22</f>
        <v>1</v>
      </c>
      <c r="AT26">
        <v>1</v>
      </c>
      <c r="AU26">
        <f t="shared" si="17"/>
        <v>42.865000000000023</v>
      </c>
      <c r="AV26">
        <f t="shared" si="18"/>
        <v>11.752222222222223</v>
      </c>
      <c r="AW26">
        <f t="shared" si="19"/>
        <v>13.262222222222221</v>
      </c>
      <c r="AX26">
        <f t="shared" si="20"/>
        <v>12.166666666666664</v>
      </c>
      <c r="AY26">
        <v>1</v>
      </c>
      <c r="AZ26">
        <v>1</v>
      </c>
      <c r="BA26">
        <v>1</v>
      </c>
      <c r="BB26">
        <v>6</v>
      </c>
      <c r="BG26">
        <f t="shared" si="3"/>
        <v>111.1111111111111</v>
      </c>
      <c r="BH26" s="10">
        <f t="shared" si="21"/>
        <v>6.2500000000000001E-5</v>
      </c>
    </row>
    <row r="27" spans="1:60" ht="43.5">
      <c r="A27" s="2" t="s">
        <v>309</v>
      </c>
      <c r="B27" s="2" t="s">
        <v>348</v>
      </c>
      <c r="C27" s="2" t="s">
        <v>339</v>
      </c>
      <c r="D27">
        <v>1</v>
      </c>
      <c r="E27">
        <v>1</v>
      </c>
      <c r="F27">
        <f t="shared" si="4"/>
        <v>1</v>
      </c>
      <c r="G27">
        <f t="shared" si="5"/>
        <v>14</v>
      </c>
      <c r="H27">
        <f t="shared" si="6"/>
        <v>14</v>
      </c>
      <c r="I27">
        <f t="shared" si="7"/>
        <v>71</v>
      </c>
      <c r="J27">
        <f>'[1]ECSS_E60-30 MASTER'!$C23</f>
        <v>22</v>
      </c>
      <c r="K27">
        <f t="shared" si="8"/>
        <v>1.5714285714285714</v>
      </c>
      <c r="L27">
        <f t="shared" si="9"/>
        <v>69</v>
      </c>
      <c r="M27">
        <f t="shared" si="10"/>
        <v>4.9285714285714288</v>
      </c>
      <c r="N27">
        <v>1</v>
      </c>
      <c r="O27">
        <v>1</v>
      </c>
      <c r="P27">
        <v>1</v>
      </c>
      <c r="Q27">
        <v>1</v>
      </c>
      <c r="R27">
        <f>'[1]ECSS_E60-30 MASTER'!$E23</f>
        <v>1</v>
      </c>
      <c r="S27">
        <v>1</v>
      </c>
      <c r="T27">
        <f t="shared" si="11"/>
        <v>1</v>
      </c>
      <c r="U27">
        <f>'[1]ECSS_E60-30 MASTER'!$F23</f>
        <v>1</v>
      </c>
      <c r="V27">
        <v>1</v>
      </c>
      <c r="W27">
        <f t="shared" si="12"/>
        <v>1</v>
      </c>
      <c r="X27">
        <f t="shared" si="13"/>
        <v>1</v>
      </c>
      <c r="Y27">
        <f>'[1]ECSS_E60-30 MASTER'!$D23</f>
        <v>0</v>
      </c>
      <c r="Z27">
        <f>'[1]ECSS_E60-30 MASTER'!$G23</f>
        <v>1</v>
      </c>
      <c r="AA27">
        <f>'[1]ECSS_E60-30 MASTER'!$H23</f>
        <v>1</v>
      </c>
      <c r="AB27">
        <f>'[1]ECSS_E60-30 MASTER'!$I23</f>
        <v>1</v>
      </c>
      <c r="AC27">
        <v>1</v>
      </c>
      <c r="AD27">
        <f>'[1]ECSS_E60-30 MASTER'!$J23</f>
        <v>1</v>
      </c>
      <c r="AE27">
        <v>1</v>
      </c>
      <c r="AF27">
        <f t="shared" si="14"/>
        <v>2</v>
      </c>
      <c r="AG27">
        <f>'[1]ECSS_E60-30 MASTER'!$K23</f>
        <v>1</v>
      </c>
      <c r="AH27">
        <f t="shared" si="15"/>
        <v>1</v>
      </c>
      <c r="AI27">
        <f>'[1]ECSS_E60-30 MASTER'!$L23</f>
        <v>1</v>
      </c>
      <c r="AJ27">
        <v>1</v>
      </c>
      <c r="AK27">
        <f t="shared" si="16"/>
        <v>1</v>
      </c>
      <c r="AL27">
        <v>1</v>
      </c>
      <c r="AM27">
        <f>'[1]ECSS_E60-30 MASTER'!$M23</f>
        <v>1</v>
      </c>
      <c r="AN27">
        <v>1</v>
      </c>
      <c r="AO27">
        <f>'[1]ECSS_E60-30 MASTER'!$N23</f>
        <v>1</v>
      </c>
      <c r="AP27">
        <v>1</v>
      </c>
      <c r="AQ27">
        <v>1</v>
      </c>
      <c r="AR27">
        <v>0</v>
      </c>
      <c r="AS27">
        <f>'[1]ECSS_E60-30 MASTER'!$O23</f>
        <v>1</v>
      </c>
      <c r="AT27">
        <v>1</v>
      </c>
      <c r="AU27">
        <f t="shared" si="17"/>
        <v>59.682142857142885</v>
      </c>
      <c r="AV27">
        <f t="shared" si="18"/>
        <v>8.4128571428571455</v>
      </c>
      <c r="AW27">
        <f t="shared" si="19"/>
        <v>11.065714285714286</v>
      </c>
      <c r="AX27">
        <f t="shared" si="20"/>
        <v>8.783571428571431</v>
      </c>
      <c r="AY27">
        <v>1</v>
      </c>
      <c r="AZ27">
        <v>1</v>
      </c>
      <c r="BA27">
        <v>1</v>
      </c>
      <c r="BB27">
        <v>3</v>
      </c>
      <c r="BG27">
        <f t="shared" si="3"/>
        <v>142.85714285714286</v>
      </c>
      <c r="BH27" s="10">
        <f t="shared" si="21"/>
        <v>4.8611111111111115E-5</v>
      </c>
    </row>
    <row r="28" spans="1:60" ht="29">
      <c r="A28" s="2" t="s">
        <v>349</v>
      </c>
      <c r="B28" s="2" t="s">
        <v>350</v>
      </c>
      <c r="C28" s="2" t="s">
        <v>169</v>
      </c>
      <c r="D28">
        <v>1</v>
      </c>
      <c r="E28">
        <v>1</v>
      </c>
      <c r="F28">
        <f t="shared" si="4"/>
        <v>1</v>
      </c>
      <c r="G28">
        <f t="shared" si="5"/>
        <v>7</v>
      </c>
      <c r="H28">
        <f t="shared" si="6"/>
        <v>7</v>
      </c>
      <c r="I28">
        <f t="shared" si="7"/>
        <v>35</v>
      </c>
      <c r="J28">
        <f>'[1]ECSS_E60-30 MASTER'!$C24</f>
        <v>10</v>
      </c>
      <c r="K28">
        <f t="shared" si="8"/>
        <v>1.4285714285714286</v>
      </c>
      <c r="L28">
        <f t="shared" si="9"/>
        <v>34</v>
      </c>
      <c r="M28">
        <f t="shared" si="10"/>
        <v>4.8571428571428568</v>
      </c>
      <c r="N28">
        <v>1</v>
      </c>
      <c r="O28">
        <v>1</v>
      </c>
      <c r="P28">
        <v>1</v>
      </c>
      <c r="Q28">
        <v>1</v>
      </c>
      <c r="R28">
        <f>'[1]ECSS_E60-30 MASTER'!$E24</f>
        <v>0</v>
      </c>
      <c r="S28">
        <v>1</v>
      </c>
      <c r="T28">
        <f t="shared" si="11"/>
        <v>0</v>
      </c>
      <c r="U28">
        <f>'[1]ECSS_E60-30 MASTER'!$F24</f>
        <v>1</v>
      </c>
      <c r="V28">
        <v>1</v>
      </c>
      <c r="W28">
        <f t="shared" si="12"/>
        <v>0</v>
      </c>
      <c r="X28">
        <f t="shared" si="13"/>
        <v>1</v>
      </c>
      <c r="Y28">
        <f>'[1]ECSS_E60-30 MASTER'!$D24</f>
        <v>1</v>
      </c>
      <c r="Z28">
        <f>'[1]ECSS_E60-30 MASTER'!$G24</f>
        <v>1</v>
      </c>
      <c r="AA28">
        <f>'[1]ECSS_E60-30 MASTER'!$H24</f>
        <v>1</v>
      </c>
      <c r="AB28">
        <f>'[1]ECSS_E60-30 MASTER'!$I24</f>
        <v>1</v>
      </c>
      <c r="AC28">
        <v>1</v>
      </c>
      <c r="AD28">
        <f>'[1]ECSS_E60-30 MASTER'!$J24</f>
        <v>1</v>
      </c>
      <c r="AE28">
        <v>1</v>
      </c>
      <c r="AF28">
        <f t="shared" si="14"/>
        <v>1</v>
      </c>
      <c r="AG28">
        <f>'[1]ECSS_E60-30 MASTER'!$K24</f>
        <v>1</v>
      </c>
      <c r="AH28">
        <f t="shared" si="15"/>
        <v>1</v>
      </c>
      <c r="AI28">
        <f>'[1]ECSS_E60-30 MASTER'!$L24</f>
        <v>1</v>
      </c>
      <c r="AJ28">
        <v>1</v>
      </c>
      <c r="AK28">
        <f t="shared" si="16"/>
        <v>1</v>
      </c>
      <c r="AL28">
        <v>1</v>
      </c>
      <c r="AM28">
        <f>'[1]ECSS_E60-30 MASTER'!$M24</f>
        <v>1</v>
      </c>
      <c r="AN28">
        <v>1</v>
      </c>
      <c r="AO28">
        <f>'[1]ECSS_E60-30 MASTER'!$N24</f>
        <v>1</v>
      </c>
      <c r="AP28">
        <v>1</v>
      </c>
      <c r="AQ28">
        <v>1</v>
      </c>
      <c r="AR28">
        <v>1</v>
      </c>
      <c r="AS28">
        <f>'[1]ECSS_E60-30 MASTER'!$O24</f>
        <v>1</v>
      </c>
      <c r="AT28">
        <v>1</v>
      </c>
      <c r="AU28">
        <f t="shared" si="17"/>
        <v>78.872857142857157</v>
      </c>
      <c r="AV28">
        <f t="shared" si="18"/>
        <v>3.9971428571428582</v>
      </c>
      <c r="AW28">
        <f t="shared" si="19"/>
        <v>8.5314285714285667</v>
      </c>
      <c r="AX28">
        <f t="shared" si="20"/>
        <v>4.947142857142854</v>
      </c>
      <c r="AY28">
        <v>1</v>
      </c>
      <c r="AZ28">
        <v>1</v>
      </c>
      <c r="BA28">
        <v>1</v>
      </c>
      <c r="BB28">
        <v>1</v>
      </c>
      <c r="BG28">
        <f t="shared" si="3"/>
        <v>142.85714285714286</v>
      </c>
      <c r="BH28" s="10">
        <f t="shared" si="21"/>
        <v>2.4305555555555558E-5</v>
      </c>
    </row>
    <row r="29" spans="1:60" ht="29">
      <c r="A29" s="2" t="s">
        <v>351</v>
      </c>
      <c r="B29" s="2" t="s">
        <v>352</v>
      </c>
      <c r="C29" s="2" t="s">
        <v>169</v>
      </c>
      <c r="D29">
        <v>1</v>
      </c>
      <c r="E29">
        <v>1</v>
      </c>
      <c r="F29">
        <f t="shared" si="4"/>
        <v>1</v>
      </c>
      <c r="G29">
        <f t="shared" si="5"/>
        <v>7</v>
      </c>
      <c r="H29">
        <f t="shared" si="6"/>
        <v>7</v>
      </c>
      <c r="I29">
        <f t="shared" si="7"/>
        <v>35</v>
      </c>
      <c r="J29">
        <f>'[1]ECSS_E60-30 MASTER'!$C25</f>
        <v>9</v>
      </c>
      <c r="K29">
        <f t="shared" si="8"/>
        <v>1.2857142857142858</v>
      </c>
      <c r="L29">
        <f t="shared" si="9"/>
        <v>34</v>
      </c>
      <c r="M29">
        <f t="shared" si="10"/>
        <v>4.8571428571428568</v>
      </c>
      <c r="N29">
        <v>1</v>
      </c>
      <c r="O29">
        <v>1</v>
      </c>
      <c r="P29">
        <v>1</v>
      </c>
      <c r="Q29">
        <v>1</v>
      </c>
      <c r="R29">
        <f>'[1]ECSS_E60-30 MASTER'!$E25</f>
        <v>0</v>
      </c>
      <c r="S29">
        <v>1</v>
      </c>
      <c r="T29">
        <f t="shared" si="11"/>
        <v>0</v>
      </c>
      <c r="U29">
        <f>'[1]ECSS_E60-30 MASTER'!$F25</f>
        <v>1</v>
      </c>
      <c r="V29">
        <v>1</v>
      </c>
      <c r="W29">
        <f t="shared" si="12"/>
        <v>0</v>
      </c>
      <c r="X29">
        <f t="shared" si="13"/>
        <v>1</v>
      </c>
      <c r="Y29">
        <f>'[1]ECSS_E60-30 MASTER'!$D25</f>
        <v>1</v>
      </c>
      <c r="Z29">
        <f>'[1]ECSS_E60-30 MASTER'!$G25</f>
        <v>1</v>
      </c>
      <c r="AA29">
        <f>'[1]ECSS_E60-30 MASTER'!$H25</f>
        <v>1</v>
      </c>
      <c r="AB29">
        <f>'[1]ECSS_E60-30 MASTER'!$I25</f>
        <v>1</v>
      </c>
      <c r="AC29">
        <v>1</v>
      </c>
      <c r="AD29">
        <f>'[1]ECSS_E60-30 MASTER'!$J25</f>
        <v>1</v>
      </c>
      <c r="AE29">
        <v>1</v>
      </c>
      <c r="AF29">
        <f t="shared" si="14"/>
        <v>1</v>
      </c>
      <c r="AG29">
        <f>'[1]ECSS_E60-30 MASTER'!$K25</f>
        <v>1</v>
      </c>
      <c r="AH29">
        <f t="shared" si="15"/>
        <v>1</v>
      </c>
      <c r="AI29">
        <f>'[1]ECSS_E60-30 MASTER'!$L25</f>
        <v>1</v>
      </c>
      <c r="AJ29">
        <v>1</v>
      </c>
      <c r="AK29">
        <f t="shared" si="16"/>
        <v>1</v>
      </c>
      <c r="AL29">
        <v>1</v>
      </c>
      <c r="AM29">
        <f>'[1]ECSS_E60-30 MASTER'!$M25</f>
        <v>1</v>
      </c>
      <c r="AN29">
        <v>1</v>
      </c>
      <c r="AO29">
        <f>'[1]ECSS_E60-30 MASTER'!$N25</f>
        <v>1</v>
      </c>
      <c r="AP29">
        <v>1</v>
      </c>
      <c r="AQ29">
        <v>1</v>
      </c>
      <c r="AR29">
        <v>1</v>
      </c>
      <c r="AS29">
        <f>'[1]ECSS_E60-30 MASTER'!$O25</f>
        <v>1</v>
      </c>
      <c r="AT29">
        <v>1</v>
      </c>
      <c r="AU29">
        <f t="shared" si="17"/>
        <v>90.958571428571432</v>
      </c>
      <c r="AV29">
        <f t="shared" si="18"/>
        <v>2.3114285714285714</v>
      </c>
      <c r="AW29">
        <f t="shared" si="19"/>
        <v>8.5314285714285667</v>
      </c>
      <c r="AX29">
        <f t="shared" si="20"/>
        <v>4.947142857142854</v>
      </c>
      <c r="AY29">
        <v>1</v>
      </c>
      <c r="AZ29">
        <v>1</v>
      </c>
      <c r="BA29">
        <v>1</v>
      </c>
      <c r="BB29">
        <v>1</v>
      </c>
      <c r="BG29">
        <f t="shared" si="3"/>
        <v>142.85714285714286</v>
      </c>
      <c r="BH29" s="10">
        <f t="shared" si="21"/>
        <v>2.4305555555555558E-5</v>
      </c>
    </row>
    <row r="30" spans="1:60" ht="29">
      <c r="A30" s="2">
        <v>17</v>
      </c>
      <c r="B30" s="2" t="s">
        <v>353</v>
      </c>
      <c r="C30" s="2" t="s">
        <v>169</v>
      </c>
      <c r="D30">
        <v>1</v>
      </c>
      <c r="E30">
        <v>1</v>
      </c>
      <c r="F30">
        <f t="shared" si="4"/>
        <v>1</v>
      </c>
      <c r="G30">
        <f t="shared" si="5"/>
        <v>9</v>
      </c>
      <c r="H30">
        <f t="shared" si="6"/>
        <v>9</v>
      </c>
      <c r="I30">
        <f t="shared" si="7"/>
        <v>47</v>
      </c>
      <c r="J30">
        <f>'[1]ECSS_E60-30 MASTER'!$C26</f>
        <v>16</v>
      </c>
      <c r="K30">
        <f t="shared" si="8"/>
        <v>1.7777777777777777</v>
      </c>
      <c r="L30">
        <f t="shared" si="9"/>
        <v>44</v>
      </c>
      <c r="M30">
        <f t="shared" si="10"/>
        <v>4.8888888888888893</v>
      </c>
      <c r="N30">
        <v>1</v>
      </c>
      <c r="O30">
        <v>1</v>
      </c>
      <c r="P30">
        <v>0</v>
      </c>
      <c r="Q30">
        <v>0</v>
      </c>
      <c r="R30">
        <f>'[1]ECSS_E60-30 MASTER'!$E26</f>
        <v>1</v>
      </c>
      <c r="S30">
        <v>1</v>
      </c>
      <c r="T30">
        <f t="shared" si="11"/>
        <v>0</v>
      </c>
      <c r="U30">
        <f>'[1]ECSS_E60-30 MASTER'!$F26</f>
        <v>1</v>
      </c>
      <c r="V30">
        <v>1</v>
      </c>
      <c r="W30">
        <f t="shared" si="12"/>
        <v>0</v>
      </c>
      <c r="X30">
        <f t="shared" si="13"/>
        <v>1</v>
      </c>
      <c r="Y30">
        <f>'[1]ECSS_E60-30 MASTER'!$D26</f>
        <v>1</v>
      </c>
      <c r="Z30">
        <f>'[1]ECSS_E60-30 MASTER'!$G26</f>
        <v>1</v>
      </c>
      <c r="AA30">
        <f>'[1]ECSS_E60-30 MASTER'!$H26</f>
        <v>1</v>
      </c>
      <c r="AB30">
        <f>'[1]ECSS_E60-30 MASTER'!$I26</f>
        <v>1</v>
      </c>
      <c r="AC30">
        <v>1</v>
      </c>
      <c r="AD30">
        <f>'[1]ECSS_E60-30 MASTER'!$J26</f>
        <v>0</v>
      </c>
      <c r="AE30">
        <v>1</v>
      </c>
      <c r="AF30">
        <f t="shared" si="14"/>
        <v>3</v>
      </c>
      <c r="AG30">
        <f>'[1]ECSS_E60-30 MASTER'!$K26</f>
        <v>1</v>
      </c>
      <c r="AH30">
        <f t="shared" si="15"/>
        <v>1</v>
      </c>
      <c r="AI30">
        <f>'[1]ECSS_E60-30 MASTER'!$L26</f>
        <v>1</v>
      </c>
      <c r="AJ30">
        <v>1</v>
      </c>
      <c r="AK30">
        <f t="shared" si="16"/>
        <v>1</v>
      </c>
      <c r="AL30">
        <v>1</v>
      </c>
      <c r="AM30">
        <f>'[1]ECSS_E60-30 MASTER'!$M26</f>
        <v>1</v>
      </c>
      <c r="AN30">
        <v>1</v>
      </c>
      <c r="AO30">
        <f>'[1]ECSS_E60-30 MASTER'!$N26</f>
        <v>1</v>
      </c>
      <c r="AP30">
        <v>1</v>
      </c>
      <c r="AQ30">
        <v>1</v>
      </c>
      <c r="AR30">
        <v>1</v>
      </c>
      <c r="AS30">
        <f>'[1]ECSS_E60-30 MASTER'!$O26</f>
        <v>1</v>
      </c>
      <c r="AT30">
        <v>1</v>
      </c>
      <c r="AU30">
        <f t="shared" si="17"/>
        <v>47.300000000000033</v>
      </c>
      <c r="AV30">
        <f t="shared" si="18"/>
        <v>8.8977777777777796</v>
      </c>
      <c r="AW30">
        <f t="shared" si="19"/>
        <v>9.6577777777777811</v>
      </c>
      <c r="AX30">
        <f t="shared" si="20"/>
        <v>6.0966666666666676</v>
      </c>
      <c r="AY30">
        <v>1</v>
      </c>
      <c r="AZ30">
        <v>1</v>
      </c>
      <c r="BA30">
        <v>1</v>
      </c>
      <c r="BB30">
        <v>2</v>
      </c>
      <c r="BG30">
        <f t="shared" si="3"/>
        <v>333.33333333333331</v>
      </c>
      <c r="BH30" s="10">
        <f t="shared" si="21"/>
        <v>3.1250000000000001E-5</v>
      </c>
    </row>
    <row r="31" spans="1:60" ht="43.5">
      <c r="A31" s="2">
        <v>18</v>
      </c>
      <c r="B31" s="2" t="s">
        <v>354</v>
      </c>
      <c r="C31" s="2" t="s">
        <v>169</v>
      </c>
      <c r="D31">
        <v>1</v>
      </c>
      <c r="E31">
        <v>1</v>
      </c>
      <c r="F31">
        <f t="shared" si="4"/>
        <v>1</v>
      </c>
      <c r="G31">
        <f t="shared" si="5"/>
        <v>15</v>
      </c>
      <c r="H31">
        <f t="shared" si="6"/>
        <v>15</v>
      </c>
      <c r="I31">
        <f t="shared" si="7"/>
        <v>80</v>
      </c>
      <c r="J31">
        <f>'[1]ECSS_E60-30 MASTER'!$C27</f>
        <v>24</v>
      </c>
      <c r="K31">
        <f t="shared" si="8"/>
        <v>1.6</v>
      </c>
      <c r="L31">
        <f t="shared" si="9"/>
        <v>79</v>
      </c>
      <c r="M31">
        <f t="shared" si="10"/>
        <v>5.2666666666666666</v>
      </c>
      <c r="N31">
        <v>0</v>
      </c>
      <c r="O31">
        <v>0</v>
      </c>
      <c r="P31">
        <v>1</v>
      </c>
      <c r="Q31">
        <v>0</v>
      </c>
      <c r="R31">
        <f>'[1]ECSS_E60-30 MASTER'!$E27</f>
        <v>1</v>
      </c>
      <c r="S31">
        <v>1</v>
      </c>
      <c r="T31">
        <f t="shared" si="11"/>
        <v>0</v>
      </c>
      <c r="U31">
        <f>'[1]ECSS_E60-30 MASTER'!$F27</f>
        <v>1</v>
      </c>
      <c r="V31">
        <v>1</v>
      </c>
      <c r="W31">
        <f t="shared" si="12"/>
        <v>0</v>
      </c>
      <c r="X31">
        <f t="shared" si="13"/>
        <v>1</v>
      </c>
      <c r="Y31">
        <f>'[1]ECSS_E60-30 MASTER'!$D27</f>
        <v>1</v>
      </c>
      <c r="Z31">
        <f>'[1]ECSS_E60-30 MASTER'!$G27</f>
        <v>1</v>
      </c>
      <c r="AA31">
        <f>'[1]ECSS_E60-30 MASTER'!$H27</f>
        <v>1</v>
      </c>
      <c r="AB31">
        <f>'[1]ECSS_E60-30 MASTER'!$I27</f>
        <v>1</v>
      </c>
      <c r="AC31">
        <v>1</v>
      </c>
      <c r="AD31">
        <f>'[1]ECSS_E60-30 MASTER'!$J27</f>
        <v>1</v>
      </c>
      <c r="AE31">
        <v>1</v>
      </c>
      <c r="AF31">
        <f t="shared" si="14"/>
        <v>1</v>
      </c>
      <c r="AG31">
        <f>'[1]ECSS_E60-30 MASTER'!$K27</f>
        <v>1</v>
      </c>
      <c r="AH31">
        <f t="shared" si="15"/>
        <v>1</v>
      </c>
      <c r="AI31">
        <f>'[1]ECSS_E60-30 MASTER'!$L27</f>
        <v>0</v>
      </c>
      <c r="AJ31">
        <v>1</v>
      </c>
      <c r="AK31">
        <f t="shared" si="16"/>
        <v>1</v>
      </c>
      <c r="AL31">
        <v>1</v>
      </c>
      <c r="AM31">
        <f>'[1]ECSS_E60-30 MASTER'!$M27</f>
        <v>1</v>
      </c>
      <c r="AN31">
        <v>1</v>
      </c>
      <c r="AO31">
        <f>'[1]ECSS_E60-30 MASTER'!$N27</f>
        <v>1</v>
      </c>
      <c r="AP31">
        <v>1</v>
      </c>
      <c r="AQ31">
        <v>1</v>
      </c>
      <c r="AR31">
        <v>1</v>
      </c>
      <c r="AS31">
        <f>'[1]ECSS_E60-30 MASTER'!$O27</f>
        <v>1</v>
      </c>
      <c r="AT31">
        <v>1</v>
      </c>
      <c r="AU31">
        <f t="shared" si="17"/>
        <v>56.250000000000028</v>
      </c>
      <c r="AV31">
        <f t="shared" si="18"/>
        <v>9.1400000000000041</v>
      </c>
      <c r="AW31">
        <f t="shared" si="19"/>
        <v>13.194666666666667</v>
      </c>
      <c r="AX31">
        <f t="shared" si="20"/>
        <v>10.875999999999998</v>
      </c>
      <c r="AY31">
        <v>1</v>
      </c>
      <c r="AZ31">
        <v>1</v>
      </c>
      <c r="BA31">
        <v>1</v>
      </c>
      <c r="BB31">
        <v>4</v>
      </c>
      <c r="BG31">
        <f t="shared" si="3"/>
        <v>66.666666666666671</v>
      </c>
      <c r="BH31" s="10">
        <f t="shared" si="21"/>
        <v>5.208333333333333E-5</v>
      </c>
    </row>
    <row r="32" spans="1:60" ht="58">
      <c r="A32" s="2">
        <v>19</v>
      </c>
      <c r="B32" s="2" t="s">
        <v>355</v>
      </c>
      <c r="C32" s="2" t="s">
        <v>356</v>
      </c>
      <c r="D32">
        <v>1</v>
      </c>
      <c r="E32">
        <v>1</v>
      </c>
      <c r="F32">
        <f t="shared" si="4"/>
        <v>1</v>
      </c>
      <c r="G32">
        <f t="shared" si="5"/>
        <v>26</v>
      </c>
      <c r="H32">
        <f t="shared" si="6"/>
        <v>26</v>
      </c>
      <c r="I32">
        <f t="shared" si="7"/>
        <v>123</v>
      </c>
      <c r="J32">
        <f>'[1]ECSS_E60-30 MASTER'!$C28</f>
        <v>43</v>
      </c>
      <c r="K32">
        <f t="shared" si="8"/>
        <v>1.6538461538461537</v>
      </c>
      <c r="L32">
        <f t="shared" si="9"/>
        <v>122</v>
      </c>
      <c r="M32">
        <f t="shared" si="10"/>
        <v>4.6923076923076925</v>
      </c>
      <c r="N32">
        <v>0</v>
      </c>
      <c r="O32">
        <v>1</v>
      </c>
      <c r="P32">
        <v>0</v>
      </c>
      <c r="Q32">
        <v>0</v>
      </c>
      <c r="R32">
        <f>'[1]ECSS_E60-30 MASTER'!$E28</f>
        <v>1</v>
      </c>
      <c r="S32">
        <v>1</v>
      </c>
      <c r="T32">
        <f t="shared" si="11"/>
        <v>0</v>
      </c>
      <c r="U32">
        <f>'[1]ECSS_E60-30 MASTER'!$F28</f>
        <v>1</v>
      </c>
      <c r="V32">
        <v>1</v>
      </c>
      <c r="W32">
        <f t="shared" si="12"/>
        <v>0</v>
      </c>
      <c r="X32">
        <f t="shared" si="13"/>
        <v>1</v>
      </c>
      <c r="Y32">
        <f>'[1]ECSS_E60-30 MASTER'!$D28</f>
        <v>1</v>
      </c>
      <c r="Z32">
        <f>'[1]ECSS_E60-30 MASTER'!$G28</f>
        <v>1</v>
      </c>
      <c r="AA32">
        <f>'[1]ECSS_E60-30 MASTER'!$H28</f>
        <v>1</v>
      </c>
      <c r="AB32">
        <f>'[1]ECSS_E60-30 MASTER'!$I28</f>
        <v>1</v>
      </c>
      <c r="AC32">
        <v>1</v>
      </c>
      <c r="AD32">
        <f>'[1]ECSS_E60-30 MASTER'!$J28</f>
        <v>1</v>
      </c>
      <c r="AE32">
        <v>1</v>
      </c>
      <c r="AF32">
        <f t="shared" si="14"/>
        <v>1</v>
      </c>
      <c r="AG32">
        <f>'[1]ECSS_E60-30 MASTER'!$K28</f>
        <v>1</v>
      </c>
      <c r="AH32">
        <f t="shared" si="15"/>
        <v>1</v>
      </c>
      <c r="AI32">
        <f>'[1]ECSS_E60-30 MASTER'!$L28</f>
        <v>0</v>
      </c>
      <c r="AJ32">
        <v>1</v>
      </c>
      <c r="AK32">
        <f t="shared" si="16"/>
        <v>1</v>
      </c>
      <c r="AL32">
        <v>0</v>
      </c>
      <c r="AM32">
        <f>'[1]ECSS_E60-30 MASTER'!$M28</f>
        <v>1</v>
      </c>
      <c r="AN32">
        <v>1</v>
      </c>
      <c r="AO32">
        <f>'[1]ECSS_E60-30 MASTER'!$N28</f>
        <v>1</v>
      </c>
      <c r="AP32">
        <v>1</v>
      </c>
      <c r="AQ32">
        <v>1</v>
      </c>
      <c r="AR32">
        <v>1</v>
      </c>
      <c r="AS32">
        <f>'[1]ECSS_E60-30 MASTER'!$O28</f>
        <v>1</v>
      </c>
      <c r="AT32">
        <v>1</v>
      </c>
      <c r="AU32">
        <f t="shared" si="17"/>
        <v>40.529615384615411</v>
      </c>
      <c r="AV32">
        <f t="shared" si="18"/>
        <v>14.065384615384616</v>
      </c>
      <c r="AW32">
        <f t="shared" si="19"/>
        <v>10.652307692307691</v>
      </c>
      <c r="AX32">
        <f t="shared" si="20"/>
        <v>13.670769230769231</v>
      </c>
      <c r="AY32">
        <v>1</v>
      </c>
      <c r="AZ32">
        <v>1</v>
      </c>
      <c r="BA32">
        <v>1</v>
      </c>
      <c r="BB32">
        <v>4</v>
      </c>
      <c r="BG32">
        <f t="shared" si="3"/>
        <v>38.461538461538467</v>
      </c>
      <c r="BH32" s="10">
        <f t="shared" si="21"/>
        <v>9.0277777777777787E-5</v>
      </c>
    </row>
    <row r="33" spans="1:60" ht="43.5">
      <c r="A33" s="2">
        <v>20</v>
      </c>
      <c r="B33" s="2" t="s">
        <v>357</v>
      </c>
      <c r="C33" s="2" t="s">
        <v>169</v>
      </c>
      <c r="D33">
        <v>1</v>
      </c>
      <c r="E33">
        <v>1</v>
      </c>
      <c r="F33">
        <f t="shared" si="4"/>
        <v>1</v>
      </c>
      <c r="G33">
        <f t="shared" si="5"/>
        <v>18</v>
      </c>
      <c r="H33">
        <f t="shared" si="6"/>
        <v>18</v>
      </c>
      <c r="I33">
        <f t="shared" si="7"/>
        <v>92</v>
      </c>
      <c r="J33">
        <f>'[1]ECSS_E60-30 MASTER'!$C29</f>
        <v>33</v>
      </c>
      <c r="K33">
        <f t="shared" si="8"/>
        <v>1.8333333333333333</v>
      </c>
      <c r="L33">
        <f t="shared" si="9"/>
        <v>91</v>
      </c>
      <c r="M33">
        <f t="shared" si="10"/>
        <v>5.0555555555555554</v>
      </c>
      <c r="N33">
        <v>0</v>
      </c>
      <c r="O33">
        <v>0</v>
      </c>
      <c r="P33">
        <v>1</v>
      </c>
      <c r="Q33">
        <v>0</v>
      </c>
      <c r="R33">
        <f>'[1]ECSS_E60-30 MASTER'!$E29</f>
        <v>0</v>
      </c>
      <c r="S33">
        <v>1</v>
      </c>
      <c r="T33">
        <f t="shared" si="11"/>
        <v>0</v>
      </c>
      <c r="U33">
        <f>'[1]ECSS_E60-30 MASTER'!$F29</f>
        <v>1</v>
      </c>
      <c r="V33">
        <v>1</v>
      </c>
      <c r="W33">
        <f t="shared" si="12"/>
        <v>0</v>
      </c>
      <c r="X33">
        <f t="shared" si="13"/>
        <v>1</v>
      </c>
      <c r="Y33">
        <f>'[1]ECSS_E60-30 MASTER'!$D29</f>
        <v>1</v>
      </c>
      <c r="Z33">
        <f>'[1]ECSS_E60-30 MASTER'!$G29</f>
        <v>1</v>
      </c>
      <c r="AA33">
        <f>'[1]ECSS_E60-30 MASTER'!$H29</f>
        <v>1</v>
      </c>
      <c r="AB33">
        <f>'[1]ECSS_E60-30 MASTER'!$I29</f>
        <v>1</v>
      </c>
      <c r="AC33">
        <v>1</v>
      </c>
      <c r="AD33">
        <f>'[1]ECSS_E60-30 MASTER'!$J29</f>
        <v>1</v>
      </c>
      <c r="AE33">
        <v>1</v>
      </c>
      <c r="AF33">
        <f t="shared" si="14"/>
        <v>1</v>
      </c>
      <c r="AG33">
        <f>'[1]ECSS_E60-30 MASTER'!$K29</f>
        <v>1</v>
      </c>
      <c r="AH33">
        <f t="shared" si="15"/>
        <v>1</v>
      </c>
      <c r="AI33">
        <f>'[1]ECSS_E60-30 MASTER'!$L29</f>
        <v>1</v>
      </c>
      <c r="AJ33">
        <v>1</v>
      </c>
      <c r="AK33">
        <f t="shared" si="16"/>
        <v>1</v>
      </c>
      <c r="AL33">
        <v>1</v>
      </c>
      <c r="AM33">
        <f>'[1]ECSS_E60-30 MASTER'!$M29</f>
        <v>0</v>
      </c>
      <c r="AN33">
        <v>1</v>
      </c>
      <c r="AO33">
        <f>'[1]ECSS_E60-30 MASTER'!$N29</f>
        <v>0</v>
      </c>
      <c r="AP33">
        <v>1</v>
      </c>
      <c r="AQ33">
        <v>1</v>
      </c>
      <c r="AR33">
        <v>1</v>
      </c>
      <c r="AS33">
        <f>'[1]ECSS_E60-30 MASTER'!$O29</f>
        <v>0</v>
      </c>
      <c r="AT33">
        <v>1</v>
      </c>
      <c r="AU33">
        <f t="shared" si="17"/>
        <v>33.465000000000018</v>
      </c>
      <c r="AV33">
        <f t="shared" si="18"/>
        <v>13.063333333333333</v>
      </c>
      <c r="AW33">
        <f t="shared" si="19"/>
        <v>12.282222222222217</v>
      </c>
      <c r="AX33">
        <f t="shared" si="20"/>
        <v>11.381666666666668</v>
      </c>
      <c r="AY33">
        <v>1</v>
      </c>
      <c r="AZ33">
        <v>1</v>
      </c>
      <c r="BA33">
        <v>1</v>
      </c>
      <c r="BB33">
        <v>5</v>
      </c>
      <c r="BG33">
        <f t="shared" si="3"/>
        <v>55.55555555555555</v>
      </c>
      <c r="BH33" s="10">
        <f t="shared" si="21"/>
        <v>6.2500000000000001E-5</v>
      </c>
    </row>
    <row r="34" spans="1:60" ht="43.5">
      <c r="A34" s="2" t="s">
        <v>358</v>
      </c>
      <c r="B34" s="2" t="s">
        <v>359</v>
      </c>
      <c r="C34" s="2" t="s">
        <v>169</v>
      </c>
      <c r="D34">
        <v>1</v>
      </c>
      <c r="E34">
        <v>1</v>
      </c>
      <c r="F34">
        <f t="shared" si="4"/>
        <v>1</v>
      </c>
      <c r="G34">
        <f t="shared" si="5"/>
        <v>14</v>
      </c>
      <c r="H34">
        <f t="shared" si="6"/>
        <v>14</v>
      </c>
      <c r="I34">
        <f t="shared" si="7"/>
        <v>81</v>
      </c>
      <c r="J34">
        <f>'[1]ECSS_E60-30 MASTER'!$C30</f>
        <v>27</v>
      </c>
      <c r="K34">
        <f t="shared" si="8"/>
        <v>1.9285714285714286</v>
      </c>
      <c r="L34">
        <f t="shared" si="9"/>
        <v>79</v>
      </c>
      <c r="M34">
        <f t="shared" si="10"/>
        <v>5.6428571428571432</v>
      </c>
      <c r="N34">
        <v>1</v>
      </c>
      <c r="O34">
        <v>1</v>
      </c>
      <c r="P34">
        <v>1</v>
      </c>
      <c r="Q34">
        <v>0</v>
      </c>
      <c r="R34">
        <f>'[1]ECSS_E60-30 MASTER'!$E30</f>
        <v>0</v>
      </c>
      <c r="S34">
        <v>1</v>
      </c>
      <c r="T34">
        <f t="shared" si="11"/>
        <v>0</v>
      </c>
      <c r="U34">
        <f>'[1]ECSS_E60-30 MASTER'!$F30</f>
        <v>1</v>
      </c>
      <c r="V34">
        <v>1</v>
      </c>
      <c r="W34">
        <f t="shared" si="12"/>
        <v>0</v>
      </c>
      <c r="X34">
        <f t="shared" si="13"/>
        <v>1</v>
      </c>
      <c r="Y34">
        <f>'[1]ECSS_E60-30 MASTER'!$D30</f>
        <v>1</v>
      </c>
      <c r="Z34">
        <f>'[1]ECSS_E60-30 MASTER'!$G30</f>
        <v>1</v>
      </c>
      <c r="AA34">
        <f>'[1]ECSS_E60-30 MASTER'!$H30</f>
        <v>1</v>
      </c>
      <c r="AB34">
        <f>'[1]ECSS_E60-30 MASTER'!$I30</f>
        <v>1</v>
      </c>
      <c r="AC34">
        <v>1</v>
      </c>
      <c r="AD34">
        <f>'[1]ECSS_E60-30 MASTER'!$J30</f>
        <v>1</v>
      </c>
      <c r="AE34">
        <v>1</v>
      </c>
      <c r="AF34">
        <f t="shared" si="14"/>
        <v>2</v>
      </c>
      <c r="AG34">
        <f>'[1]ECSS_E60-30 MASTER'!$K30</f>
        <v>1</v>
      </c>
      <c r="AH34">
        <f t="shared" si="15"/>
        <v>1</v>
      </c>
      <c r="AI34">
        <f>'[1]ECSS_E60-30 MASTER'!$L30</f>
        <v>0</v>
      </c>
      <c r="AJ34">
        <v>1</v>
      </c>
      <c r="AK34">
        <f t="shared" si="16"/>
        <v>1</v>
      </c>
      <c r="AL34">
        <v>0</v>
      </c>
      <c r="AM34">
        <f>'[1]ECSS_E60-30 MASTER'!$M30</f>
        <v>1</v>
      </c>
      <c r="AN34">
        <v>1</v>
      </c>
      <c r="AO34">
        <f>'[1]ECSS_E60-30 MASTER'!$N30</f>
        <v>1</v>
      </c>
      <c r="AP34">
        <v>1</v>
      </c>
      <c r="AQ34">
        <v>1</v>
      </c>
      <c r="AR34">
        <v>1</v>
      </c>
      <c r="AS34">
        <f>'[1]ECSS_E60-30 MASTER'!$O30</f>
        <v>1</v>
      </c>
      <c r="AT34">
        <v>1</v>
      </c>
      <c r="AU34">
        <f t="shared" si="17"/>
        <v>29.467857142857163</v>
      </c>
      <c r="AV34">
        <f t="shared" si="18"/>
        <v>12.627142857142861</v>
      </c>
      <c r="AW34">
        <f t="shared" si="19"/>
        <v>15.265714285714292</v>
      </c>
      <c r="AX34">
        <f t="shared" si="20"/>
        <v>12.147857142857141</v>
      </c>
      <c r="AY34">
        <v>1</v>
      </c>
      <c r="AZ34">
        <v>1</v>
      </c>
      <c r="BA34">
        <v>1</v>
      </c>
      <c r="BB34">
        <v>4</v>
      </c>
      <c r="BG34">
        <f t="shared" si="3"/>
        <v>142.85714285714286</v>
      </c>
      <c r="BH34" s="10">
        <f t="shared" si="21"/>
        <v>4.8611111111111115E-5</v>
      </c>
    </row>
    <row r="35" spans="1:60" ht="43.5">
      <c r="A35" s="2" t="s">
        <v>360</v>
      </c>
      <c r="B35" s="2" t="s">
        <v>361</v>
      </c>
      <c r="C35" s="2" t="s">
        <v>169</v>
      </c>
      <c r="D35">
        <v>1</v>
      </c>
      <c r="E35">
        <v>1</v>
      </c>
      <c r="F35">
        <f t="shared" si="4"/>
        <v>1</v>
      </c>
      <c r="G35">
        <f t="shared" si="5"/>
        <v>14</v>
      </c>
      <c r="H35">
        <f t="shared" si="6"/>
        <v>14</v>
      </c>
      <c r="I35">
        <f t="shared" si="7"/>
        <v>81</v>
      </c>
      <c r="J35">
        <f>'[1]ECSS_E60-30 MASTER'!$C31</f>
        <v>28</v>
      </c>
      <c r="K35">
        <f t="shared" si="8"/>
        <v>2</v>
      </c>
      <c r="L35">
        <f t="shared" si="9"/>
        <v>79</v>
      </c>
      <c r="M35">
        <f t="shared" si="10"/>
        <v>5.6428571428571432</v>
      </c>
      <c r="N35">
        <v>1</v>
      </c>
      <c r="O35">
        <v>1</v>
      </c>
      <c r="P35">
        <v>1</v>
      </c>
      <c r="Q35">
        <v>0</v>
      </c>
      <c r="R35">
        <f>'[1]ECSS_E60-30 MASTER'!$E31</f>
        <v>0</v>
      </c>
      <c r="S35">
        <v>1</v>
      </c>
      <c r="T35">
        <f t="shared" si="11"/>
        <v>0</v>
      </c>
      <c r="U35">
        <f>'[1]ECSS_E60-30 MASTER'!$F31</f>
        <v>1</v>
      </c>
      <c r="V35">
        <v>1</v>
      </c>
      <c r="W35">
        <f t="shared" si="12"/>
        <v>0</v>
      </c>
      <c r="X35">
        <f t="shared" si="13"/>
        <v>1</v>
      </c>
      <c r="Y35">
        <f>'[1]ECSS_E60-30 MASTER'!$D31</f>
        <v>1</v>
      </c>
      <c r="Z35">
        <f>'[1]ECSS_E60-30 MASTER'!$G31</f>
        <v>1</v>
      </c>
      <c r="AA35">
        <f>'[1]ECSS_E60-30 MASTER'!$H31</f>
        <v>1</v>
      </c>
      <c r="AB35">
        <f>'[1]ECSS_E60-30 MASTER'!$I31</f>
        <v>1</v>
      </c>
      <c r="AC35">
        <v>1</v>
      </c>
      <c r="AD35">
        <f>'[1]ECSS_E60-30 MASTER'!$J31</f>
        <v>1</v>
      </c>
      <c r="AE35">
        <v>1</v>
      </c>
      <c r="AF35">
        <f t="shared" si="14"/>
        <v>2</v>
      </c>
      <c r="AG35">
        <f>'[1]ECSS_E60-30 MASTER'!$K31</f>
        <v>1</v>
      </c>
      <c r="AH35">
        <f t="shared" si="15"/>
        <v>1</v>
      </c>
      <c r="AI35">
        <f>'[1]ECSS_E60-30 MASTER'!$L31</f>
        <v>0</v>
      </c>
      <c r="AJ35">
        <v>1</v>
      </c>
      <c r="AK35">
        <f t="shared" si="16"/>
        <v>1</v>
      </c>
      <c r="AL35">
        <v>0</v>
      </c>
      <c r="AM35">
        <f>'[1]ECSS_E60-30 MASTER'!$M31</f>
        <v>1</v>
      </c>
      <c r="AN35">
        <v>1</v>
      </c>
      <c r="AO35">
        <f>'[1]ECSS_E60-30 MASTER'!$N31</f>
        <v>1</v>
      </c>
      <c r="AP35">
        <v>1</v>
      </c>
      <c r="AQ35">
        <v>1</v>
      </c>
      <c r="AR35">
        <v>1</v>
      </c>
      <c r="AS35">
        <f>'[1]ECSS_E60-30 MASTER'!$O31</f>
        <v>1</v>
      </c>
      <c r="AT35">
        <v>1</v>
      </c>
      <c r="AU35">
        <f t="shared" si="17"/>
        <v>23.425000000000018</v>
      </c>
      <c r="AV35">
        <f t="shared" si="18"/>
        <v>13.470000000000002</v>
      </c>
      <c r="AW35">
        <f t="shared" si="19"/>
        <v>15.265714285714292</v>
      </c>
      <c r="AX35">
        <f t="shared" si="20"/>
        <v>12.147857142857141</v>
      </c>
      <c r="AY35">
        <v>1</v>
      </c>
      <c r="AZ35">
        <v>1</v>
      </c>
      <c r="BA35">
        <v>1</v>
      </c>
      <c r="BB35">
        <v>3</v>
      </c>
      <c r="BG35">
        <f t="shared" si="3"/>
        <v>142.85714285714286</v>
      </c>
      <c r="BH35" s="10">
        <f t="shared" si="21"/>
        <v>4.8611111111111115E-5</v>
      </c>
    </row>
    <row r="36" spans="1:60" ht="43.5">
      <c r="A36" s="2">
        <v>22</v>
      </c>
      <c r="B36" s="2" t="s">
        <v>282</v>
      </c>
      <c r="C36" s="2" t="s">
        <v>169</v>
      </c>
      <c r="D36">
        <v>1</v>
      </c>
      <c r="E36">
        <v>1</v>
      </c>
      <c r="F36">
        <f t="shared" si="4"/>
        <v>1</v>
      </c>
      <c r="G36">
        <f t="shared" si="5"/>
        <v>12</v>
      </c>
      <c r="H36">
        <f t="shared" si="6"/>
        <v>12</v>
      </c>
      <c r="I36">
        <f t="shared" si="7"/>
        <v>70</v>
      </c>
      <c r="J36">
        <f>'[1]ECSS_E60-30 MASTER'!$C32</f>
        <v>19</v>
      </c>
      <c r="K36">
        <f t="shared" si="8"/>
        <v>1.5833333333333333</v>
      </c>
      <c r="L36">
        <f t="shared" si="9"/>
        <v>69</v>
      </c>
      <c r="M36">
        <f t="shared" si="10"/>
        <v>5.75</v>
      </c>
      <c r="N36">
        <v>0</v>
      </c>
      <c r="O36">
        <v>1</v>
      </c>
      <c r="P36">
        <v>1</v>
      </c>
      <c r="Q36">
        <v>0</v>
      </c>
      <c r="R36">
        <f>'[1]ECSS_E60-30 MASTER'!$E32</f>
        <v>0</v>
      </c>
      <c r="S36">
        <v>1</v>
      </c>
      <c r="T36">
        <f t="shared" si="11"/>
        <v>0</v>
      </c>
      <c r="U36">
        <f>'[1]ECSS_E60-30 MASTER'!$F32</f>
        <v>1</v>
      </c>
      <c r="V36">
        <v>1</v>
      </c>
      <c r="W36">
        <f t="shared" si="12"/>
        <v>0</v>
      </c>
      <c r="X36">
        <f t="shared" si="13"/>
        <v>1</v>
      </c>
      <c r="Y36">
        <f>'[1]ECSS_E60-30 MASTER'!$D32</f>
        <v>1</v>
      </c>
      <c r="Z36">
        <f>'[1]ECSS_E60-30 MASTER'!$G32</f>
        <v>1</v>
      </c>
      <c r="AA36">
        <f>'[1]ECSS_E60-30 MASTER'!$H32</f>
        <v>1</v>
      </c>
      <c r="AB36">
        <f>'[1]ECSS_E60-30 MASTER'!$I32</f>
        <v>1</v>
      </c>
      <c r="AC36">
        <v>1</v>
      </c>
      <c r="AD36">
        <f>'[1]ECSS_E60-30 MASTER'!$J32</f>
        <v>1</v>
      </c>
      <c r="AE36">
        <v>1</v>
      </c>
      <c r="AF36">
        <f t="shared" si="14"/>
        <v>1</v>
      </c>
      <c r="AG36">
        <f>'[1]ECSS_E60-30 MASTER'!$K32</f>
        <v>1</v>
      </c>
      <c r="AH36">
        <f t="shared" si="15"/>
        <v>1</v>
      </c>
      <c r="AI36">
        <f>'[1]ECSS_E60-30 MASTER'!$L32</f>
        <v>0</v>
      </c>
      <c r="AJ36">
        <v>1</v>
      </c>
      <c r="AK36">
        <f t="shared" si="16"/>
        <v>1</v>
      </c>
      <c r="AL36">
        <v>1</v>
      </c>
      <c r="AM36">
        <f>'[1]ECSS_E60-30 MASTER'!$M32</f>
        <v>1</v>
      </c>
      <c r="AN36">
        <v>1</v>
      </c>
      <c r="AO36">
        <f>'[1]ECSS_E60-30 MASTER'!$N32</f>
        <v>1</v>
      </c>
      <c r="AP36">
        <v>1</v>
      </c>
      <c r="AQ36">
        <v>1</v>
      </c>
      <c r="AR36">
        <v>1</v>
      </c>
      <c r="AS36">
        <f>'[1]ECSS_E60-30 MASTER'!$O32</f>
        <v>1</v>
      </c>
      <c r="AT36">
        <v>1</v>
      </c>
      <c r="AU36">
        <f t="shared" si="17"/>
        <v>60.70500000000002</v>
      </c>
      <c r="AV36">
        <f t="shared" si="18"/>
        <v>7.7733333333333334</v>
      </c>
      <c r="AW36">
        <f t="shared" si="19"/>
        <v>15.543333333333337</v>
      </c>
      <c r="AX36">
        <f t="shared" si="20"/>
        <v>11.652499999999996</v>
      </c>
      <c r="AY36">
        <v>1</v>
      </c>
      <c r="AZ36">
        <v>1</v>
      </c>
      <c r="BA36">
        <v>1</v>
      </c>
      <c r="BB36">
        <v>4</v>
      </c>
      <c r="BG36">
        <f t="shared" si="3"/>
        <v>83.333333333333329</v>
      </c>
      <c r="BH36" s="10">
        <f t="shared" si="21"/>
        <v>4.1666666666666665E-5</v>
      </c>
    </row>
    <row r="37" spans="1:60" ht="43.5">
      <c r="A37" s="2">
        <v>23</v>
      </c>
      <c r="B37" s="2" t="s">
        <v>362</v>
      </c>
      <c r="C37" s="2" t="s">
        <v>363</v>
      </c>
      <c r="D37">
        <v>1</v>
      </c>
      <c r="E37">
        <v>1</v>
      </c>
      <c r="F37">
        <f t="shared" si="4"/>
        <v>1</v>
      </c>
      <c r="G37">
        <f t="shared" si="5"/>
        <v>12</v>
      </c>
      <c r="H37">
        <f t="shared" si="6"/>
        <v>12</v>
      </c>
      <c r="I37">
        <f t="shared" si="7"/>
        <v>68</v>
      </c>
      <c r="J37">
        <f>'[1]ECSS_E60-30 MASTER'!$C33</f>
        <v>23</v>
      </c>
      <c r="K37">
        <f t="shared" si="8"/>
        <v>1.9166666666666667</v>
      </c>
      <c r="L37">
        <f t="shared" si="9"/>
        <v>67</v>
      </c>
      <c r="M37">
        <f t="shared" si="10"/>
        <v>5.583333333333333</v>
      </c>
      <c r="N37">
        <v>0</v>
      </c>
      <c r="O37">
        <v>0</v>
      </c>
      <c r="P37">
        <v>0</v>
      </c>
      <c r="Q37">
        <v>0</v>
      </c>
      <c r="R37">
        <f>'[1]ECSS_E60-30 MASTER'!$E33</f>
        <v>0</v>
      </c>
      <c r="S37">
        <v>1</v>
      </c>
      <c r="T37">
        <f t="shared" si="11"/>
        <v>0</v>
      </c>
      <c r="U37">
        <f>'[1]ECSS_E60-30 MASTER'!$F33</f>
        <v>1</v>
      </c>
      <c r="V37">
        <v>1</v>
      </c>
      <c r="W37">
        <f t="shared" si="12"/>
        <v>0</v>
      </c>
      <c r="X37">
        <f t="shared" si="13"/>
        <v>1</v>
      </c>
      <c r="Y37">
        <f>'[1]ECSS_E60-30 MASTER'!$D33</f>
        <v>1</v>
      </c>
      <c r="Z37">
        <f>'[1]ECSS_E60-30 MASTER'!$G33</f>
        <v>1</v>
      </c>
      <c r="AA37">
        <f>'[1]ECSS_E60-30 MASTER'!$H33</f>
        <v>1</v>
      </c>
      <c r="AB37">
        <f>'[1]ECSS_E60-30 MASTER'!$I33</f>
        <v>1</v>
      </c>
      <c r="AC37">
        <v>1</v>
      </c>
      <c r="AD37">
        <f>'[1]ECSS_E60-30 MASTER'!$J33</f>
        <v>1</v>
      </c>
      <c r="AE37">
        <v>1</v>
      </c>
      <c r="AF37">
        <f t="shared" si="14"/>
        <v>1</v>
      </c>
      <c r="AG37">
        <f>'[1]ECSS_E60-30 MASTER'!$K33</f>
        <v>1</v>
      </c>
      <c r="AH37">
        <f t="shared" si="15"/>
        <v>1</v>
      </c>
      <c r="AI37">
        <f>'[1]ECSS_E60-30 MASTER'!$L33</f>
        <v>1</v>
      </c>
      <c r="AJ37">
        <v>1</v>
      </c>
      <c r="AK37">
        <f t="shared" si="16"/>
        <v>1</v>
      </c>
      <c r="AL37">
        <v>1</v>
      </c>
      <c r="AM37">
        <f>'[1]ECSS_E60-30 MASTER'!$M33</f>
        <v>1</v>
      </c>
      <c r="AN37">
        <v>1</v>
      </c>
      <c r="AO37">
        <f>'[1]ECSS_E60-30 MASTER'!$N33</f>
        <v>1</v>
      </c>
      <c r="AP37">
        <v>1</v>
      </c>
      <c r="AQ37">
        <v>1</v>
      </c>
      <c r="AR37">
        <v>1</v>
      </c>
      <c r="AS37">
        <f>'[1]ECSS_E60-30 MASTER'!$O33</f>
        <v>1</v>
      </c>
      <c r="AT37">
        <v>1</v>
      </c>
      <c r="AU37">
        <f t="shared" si="17"/>
        <v>32.505000000000003</v>
      </c>
      <c r="AV37">
        <f t="shared" si="18"/>
        <v>11.706666666666667</v>
      </c>
      <c r="AW37">
        <f t="shared" si="19"/>
        <v>14.563333333333333</v>
      </c>
      <c r="AX37">
        <f t="shared" si="20"/>
        <v>10.8675</v>
      </c>
      <c r="AY37">
        <v>1</v>
      </c>
      <c r="AZ37">
        <v>1</v>
      </c>
      <c r="BA37">
        <v>1</v>
      </c>
      <c r="BB37">
        <v>4</v>
      </c>
      <c r="BG37">
        <f t="shared" si="3"/>
        <v>83.333333333333329</v>
      </c>
      <c r="BH37" s="10">
        <f t="shared" si="21"/>
        <v>4.1666666666666665E-5</v>
      </c>
    </row>
    <row r="38" spans="1:60" ht="43.5">
      <c r="A38" s="2">
        <v>24</v>
      </c>
      <c r="B38" s="2" t="s">
        <v>364</v>
      </c>
      <c r="C38" s="2" t="s">
        <v>363</v>
      </c>
      <c r="D38">
        <v>1</v>
      </c>
      <c r="E38">
        <v>1</v>
      </c>
      <c r="F38">
        <f t="shared" si="4"/>
        <v>1</v>
      </c>
      <c r="G38">
        <f t="shared" si="5"/>
        <v>41</v>
      </c>
      <c r="H38">
        <f t="shared" si="6"/>
        <v>41</v>
      </c>
      <c r="I38">
        <f t="shared" si="7"/>
        <v>80</v>
      </c>
      <c r="J38">
        <f>'[1]ECSS_E60-30 MASTER'!$C34</f>
        <v>18</v>
      </c>
      <c r="K38">
        <f t="shared" si="8"/>
        <v>0.43902439024390244</v>
      </c>
      <c r="L38">
        <f t="shared" si="9"/>
        <v>68</v>
      </c>
      <c r="M38">
        <f t="shared" si="10"/>
        <v>1.6585365853658536</v>
      </c>
      <c r="N38">
        <v>0</v>
      </c>
      <c r="O38">
        <v>0</v>
      </c>
      <c r="P38">
        <v>0</v>
      </c>
      <c r="Q38">
        <v>1</v>
      </c>
      <c r="R38">
        <f>'[1]ECSS_E60-30 MASTER'!$E34</f>
        <v>0</v>
      </c>
      <c r="S38">
        <v>1</v>
      </c>
      <c r="T38">
        <f t="shared" si="11"/>
        <v>0</v>
      </c>
      <c r="U38">
        <f>'[1]ECSS_E60-30 MASTER'!$F34</f>
        <v>1</v>
      </c>
      <c r="V38">
        <v>1</v>
      </c>
      <c r="W38">
        <f t="shared" si="12"/>
        <v>0</v>
      </c>
      <c r="X38">
        <f t="shared" si="13"/>
        <v>1</v>
      </c>
      <c r="Y38">
        <f>'[1]ECSS_E60-30 MASTER'!$D34</f>
        <v>1</v>
      </c>
      <c r="Z38">
        <f>'[1]ECSS_E60-30 MASTER'!$G34</f>
        <v>0</v>
      </c>
      <c r="AA38">
        <f>'[1]ECSS_E60-30 MASTER'!$H34</f>
        <v>1</v>
      </c>
      <c r="AB38">
        <f>'[1]ECSS_E60-30 MASTER'!$I34</f>
        <v>1</v>
      </c>
      <c r="AC38">
        <v>1</v>
      </c>
      <c r="AD38">
        <f>'[1]ECSS_E60-30 MASTER'!$J34</f>
        <v>1</v>
      </c>
      <c r="AE38">
        <v>1</v>
      </c>
      <c r="AF38">
        <f t="shared" si="14"/>
        <v>9</v>
      </c>
      <c r="AG38">
        <f>'[1]ECSS_E60-30 MASTER'!$K34</f>
        <v>1</v>
      </c>
      <c r="AH38">
        <f t="shared" si="15"/>
        <v>1</v>
      </c>
      <c r="AI38">
        <f>'[1]ECSS_E60-30 MASTER'!$L34</f>
        <v>1</v>
      </c>
      <c r="AJ38">
        <v>1</v>
      </c>
      <c r="AK38">
        <f t="shared" si="16"/>
        <v>0</v>
      </c>
      <c r="AL38">
        <v>1</v>
      </c>
      <c r="AM38">
        <f>'[1]ECSS_E60-30 MASTER'!$M34</f>
        <v>0</v>
      </c>
      <c r="AN38">
        <v>0</v>
      </c>
      <c r="AO38">
        <f>'[1]ECSS_E60-30 MASTER'!$N34</f>
        <v>1</v>
      </c>
      <c r="AP38">
        <v>1</v>
      </c>
      <c r="AQ38">
        <v>1</v>
      </c>
      <c r="AR38">
        <v>0</v>
      </c>
      <c r="AS38">
        <f>'[1]ECSS_E60-30 MASTER'!$O34</f>
        <v>1</v>
      </c>
      <c r="AT38">
        <v>1</v>
      </c>
      <c r="AU38">
        <f t="shared" si="17"/>
        <v>128.07853658536584</v>
      </c>
      <c r="AV38">
        <f t="shared" si="18"/>
        <v>5.5804878048780502</v>
      </c>
      <c r="AW38">
        <f t="shared" si="19"/>
        <v>-6.769756097560979</v>
      </c>
      <c r="AX38">
        <f t="shared" si="20"/>
        <v>6.8817073170731717</v>
      </c>
      <c r="AY38">
        <v>1</v>
      </c>
      <c r="AZ38">
        <v>1</v>
      </c>
      <c r="BA38">
        <v>1</v>
      </c>
      <c r="BB38">
        <v>3</v>
      </c>
      <c r="BG38">
        <f t="shared" si="3"/>
        <v>219.51219512195121</v>
      </c>
      <c r="BH38" s="10">
        <f t="shared" si="21"/>
        <v>1.4236111111111109E-4</v>
      </c>
    </row>
    <row r="39" spans="1:60" ht="72.5">
      <c r="A39" s="2">
        <v>25</v>
      </c>
      <c r="B39" s="2" t="s">
        <v>365</v>
      </c>
      <c r="C39" s="2" t="s">
        <v>363</v>
      </c>
      <c r="D39">
        <v>1</v>
      </c>
      <c r="E39">
        <v>1</v>
      </c>
      <c r="F39">
        <f t="shared" si="4"/>
        <v>1</v>
      </c>
      <c r="G39">
        <f t="shared" si="5"/>
        <v>51</v>
      </c>
      <c r="H39">
        <f t="shared" si="6"/>
        <v>51</v>
      </c>
      <c r="I39">
        <f t="shared" si="7"/>
        <v>113</v>
      </c>
      <c r="J39">
        <f>'[1]ECSS_E60-30 MASTER'!$C35</f>
        <v>25</v>
      </c>
      <c r="K39">
        <f t="shared" si="8"/>
        <v>0.49019607843137253</v>
      </c>
      <c r="L39">
        <f t="shared" si="9"/>
        <v>104</v>
      </c>
      <c r="M39">
        <f t="shared" si="10"/>
        <v>2.0392156862745097</v>
      </c>
      <c r="N39">
        <v>0</v>
      </c>
      <c r="O39">
        <v>0</v>
      </c>
      <c r="P39">
        <v>0</v>
      </c>
      <c r="Q39">
        <v>1</v>
      </c>
      <c r="R39">
        <f>'[1]ECSS_E60-30 MASTER'!$E35</f>
        <v>0</v>
      </c>
      <c r="S39">
        <v>1</v>
      </c>
      <c r="T39">
        <f t="shared" si="11"/>
        <v>0</v>
      </c>
      <c r="U39">
        <f>'[1]ECSS_E60-30 MASTER'!$F35</f>
        <v>1</v>
      </c>
      <c r="V39">
        <v>1</v>
      </c>
      <c r="W39">
        <f t="shared" si="12"/>
        <v>0</v>
      </c>
      <c r="X39">
        <f t="shared" si="13"/>
        <v>1</v>
      </c>
      <c r="Y39">
        <f>'[1]ECSS_E60-30 MASTER'!$D35</f>
        <v>1</v>
      </c>
      <c r="Z39">
        <f>'[1]ECSS_E60-30 MASTER'!$G35</f>
        <v>1</v>
      </c>
      <c r="AA39">
        <f>'[1]ECSS_E60-30 MASTER'!$H35</f>
        <v>1</v>
      </c>
      <c r="AB39">
        <f>'[1]ECSS_E60-30 MASTER'!$I35</f>
        <v>1</v>
      </c>
      <c r="AC39">
        <v>1</v>
      </c>
      <c r="AD39">
        <f>'[1]ECSS_E60-30 MASTER'!$J35</f>
        <v>1</v>
      </c>
      <c r="AE39">
        <v>1</v>
      </c>
      <c r="AF39">
        <f t="shared" si="14"/>
        <v>7</v>
      </c>
      <c r="AG39">
        <f>'[1]ECSS_E60-30 MASTER'!$K35</f>
        <v>1</v>
      </c>
      <c r="AH39">
        <f t="shared" si="15"/>
        <v>1</v>
      </c>
      <c r="AI39">
        <f>'[1]ECSS_E60-30 MASTER'!$L35</f>
        <v>0</v>
      </c>
      <c r="AJ39">
        <v>1</v>
      </c>
      <c r="AK39">
        <f t="shared" si="16"/>
        <v>1</v>
      </c>
      <c r="AL39">
        <v>1</v>
      </c>
      <c r="AM39">
        <f>'[1]ECSS_E60-30 MASTER'!$M35</f>
        <v>0</v>
      </c>
      <c r="AN39">
        <v>0</v>
      </c>
      <c r="AO39">
        <f>'[1]ECSS_E60-30 MASTER'!$N35</f>
        <v>1</v>
      </c>
      <c r="AP39">
        <v>1</v>
      </c>
      <c r="AQ39">
        <v>1</v>
      </c>
      <c r="AR39">
        <v>0</v>
      </c>
      <c r="AS39">
        <f>'[1]ECSS_E60-30 MASTER'!$O35</f>
        <v>1</v>
      </c>
      <c r="AT39">
        <v>1</v>
      </c>
      <c r="AU39">
        <f t="shared" si="17"/>
        <v>113.59941176470591</v>
      </c>
      <c r="AV39">
        <f t="shared" si="18"/>
        <v>10.084313725490198</v>
      </c>
      <c r="AW39">
        <f t="shared" si="19"/>
        <v>-4.3898039215686282</v>
      </c>
      <c r="AX39">
        <f t="shared" si="20"/>
        <v>13.674705882352939</v>
      </c>
      <c r="AY39">
        <v>1</v>
      </c>
      <c r="AZ39">
        <v>1</v>
      </c>
      <c r="BA39">
        <v>1</v>
      </c>
      <c r="BB39">
        <v>3</v>
      </c>
      <c r="BG39">
        <f t="shared" si="3"/>
        <v>137.25490196078434</v>
      </c>
      <c r="BH39" s="10">
        <f t="shared" si="21"/>
        <v>1.7708333333333335E-4</v>
      </c>
    </row>
    <row r="40" spans="1:60" ht="29">
      <c r="A40" s="2" t="s">
        <v>366</v>
      </c>
      <c r="B40" s="2" t="s">
        <v>367</v>
      </c>
      <c r="C40" s="2" t="s">
        <v>169</v>
      </c>
      <c r="D40">
        <v>1</v>
      </c>
      <c r="E40">
        <v>1</v>
      </c>
      <c r="F40">
        <f t="shared" si="4"/>
        <v>1</v>
      </c>
      <c r="G40">
        <f t="shared" si="5"/>
        <v>7</v>
      </c>
      <c r="H40">
        <f t="shared" si="6"/>
        <v>7</v>
      </c>
      <c r="I40">
        <f t="shared" si="7"/>
        <v>37</v>
      </c>
      <c r="J40">
        <f>'[1]ECSS_E60-30 MASTER'!$C36</f>
        <v>13</v>
      </c>
      <c r="K40">
        <f t="shared" si="8"/>
        <v>1.8571428571428572</v>
      </c>
      <c r="L40">
        <f t="shared" si="9"/>
        <v>36</v>
      </c>
      <c r="M40">
        <f t="shared" si="10"/>
        <v>5.1428571428571432</v>
      </c>
      <c r="N40">
        <v>1</v>
      </c>
      <c r="O40">
        <v>1</v>
      </c>
      <c r="P40">
        <v>1</v>
      </c>
      <c r="Q40">
        <v>0</v>
      </c>
      <c r="R40">
        <f>'[1]ECSS_E60-30 MASTER'!$E36</f>
        <v>1</v>
      </c>
      <c r="S40">
        <v>1</v>
      </c>
      <c r="T40">
        <f t="shared" si="11"/>
        <v>0</v>
      </c>
      <c r="U40">
        <f>'[1]ECSS_E60-30 MASTER'!$F36</f>
        <v>1</v>
      </c>
      <c r="V40">
        <v>1</v>
      </c>
      <c r="W40">
        <f t="shared" si="12"/>
        <v>0</v>
      </c>
      <c r="X40">
        <f t="shared" si="13"/>
        <v>1</v>
      </c>
      <c r="Y40">
        <f>'[1]ECSS_E60-30 MASTER'!$D36</f>
        <v>1</v>
      </c>
      <c r="Z40">
        <f>'[1]ECSS_E60-30 MASTER'!$G36</f>
        <v>1</v>
      </c>
      <c r="AA40">
        <f>'[1]ECSS_E60-30 MASTER'!$H36</f>
        <v>1</v>
      </c>
      <c r="AB40">
        <f>'[1]ECSS_E60-30 MASTER'!$I36</f>
        <v>1</v>
      </c>
      <c r="AC40">
        <v>1</v>
      </c>
      <c r="AD40">
        <f>'[1]ECSS_E60-30 MASTER'!$J36</f>
        <v>1</v>
      </c>
      <c r="AE40">
        <v>1</v>
      </c>
      <c r="AF40">
        <f t="shared" si="14"/>
        <v>1</v>
      </c>
      <c r="AG40">
        <f>'[1]ECSS_E60-30 MASTER'!$K36</f>
        <v>1</v>
      </c>
      <c r="AH40">
        <f t="shared" si="15"/>
        <v>1</v>
      </c>
      <c r="AI40">
        <f>'[1]ECSS_E60-30 MASTER'!$L36</f>
        <v>1</v>
      </c>
      <c r="AJ40">
        <v>1</v>
      </c>
      <c r="AK40">
        <f t="shared" si="16"/>
        <v>1</v>
      </c>
      <c r="AL40">
        <v>1</v>
      </c>
      <c r="AM40">
        <f>'[1]ECSS_E60-30 MASTER'!$M36</f>
        <v>1</v>
      </c>
      <c r="AN40">
        <v>1</v>
      </c>
      <c r="AO40">
        <f>'[1]ECSS_E60-30 MASTER'!$N36</f>
        <v>1</v>
      </c>
      <c r="AP40">
        <v>1</v>
      </c>
      <c r="AQ40">
        <v>1</v>
      </c>
      <c r="AR40">
        <v>1</v>
      </c>
      <c r="AS40">
        <f>'[1]ECSS_E60-30 MASTER'!$O36</f>
        <v>1</v>
      </c>
      <c r="AT40">
        <v>1</v>
      </c>
      <c r="AU40">
        <f t="shared" si="17"/>
        <v>42.615714285714311</v>
      </c>
      <c r="AV40">
        <f t="shared" si="18"/>
        <v>9.0542857142857152</v>
      </c>
      <c r="AW40">
        <f t="shared" si="19"/>
        <v>10.211428571428574</v>
      </c>
      <c r="AX40">
        <f t="shared" si="20"/>
        <v>6.2928571428571445</v>
      </c>
      <c r="AY40">
        <v>1</v>
      </c>
      <c r="AZ40">
        <v>1</v>
      </c>
      <c r="BA40">
        <v>1</v>
      </c>
      <c r="BB40">
        <v>1</v>
      </c>
      <c r="BG40">
        <f t="shared" si="3"/>
        <v>142.85714285714286</v>
      </c>
      <c r="BH40" s="10">
        <f t="shared" si="21"/>
        <v>2.4305555555555558E-5</v>
      </c>
    </row>
    <row r="41" spans="1:60" ht="29">
      <c r="A41" s="2" t="s">
        <v>368</v>
      </c>
      <c r="B41" s="2" t="s">
        <v>369</v>
      </c>
      <c r="C41" s="2" t="s">
        <v>169</v>
      </c>
      <c r="D41">
        <v>1</v>
      </c>
      <c r="E41">
        <v>1</v>
      </c>
      <c r="F41">
        <f t="shared" si="4"/>
        <v>1</v>
      </c>
      <c r="G41">
        <f t="shared" si="5"/>
        <v>7</v>
      </c>
      <c r="H41">
        <f t="shared" si="6"/>
        <v>7</v>
      </c>
      <c r="I41">
        <f t="shared" si="7"/>
        <v>34</v>
      </c>
      <c r="J41">
        <f>'[1]ECSS_E60-30 MASTER'!$C37</f>
        <v>11</v>
      </c>
      <c r="K41">
        <f t="shared" si="8"/>
        <v>1.5714285714285714</v>
      </c>
      <c r="L41">
        <f t="shared" si="9"/>
        <v>33</v>
      </c>
      <c r="M41">
        <f t="shared" si="10"/>
        <v>4.7142857142857144</v>
      </c>
      <c r="N41">
        <v>1</v>
      </c>
      <c r="O41">
        <v>1</v>
      </c>
      <c r="P41">
        <v>1</v>
      </c>
      <c r="Q41">
        <v>0</v>
      </c>
      <c r="R41">
        <f>'[1]ECSS_E60-30 MASTER'!$E37</f>
        <v>1</v>
      </c>
      <c r="S41">
        <v>1</v>
      </c>
      <c r="T41">
        <f t="shared" si="11"/>
        <v>0</v>
      </c>
      <c r="U41">
        <f>'[1]ECSS_E60-30 MASTER'!$F37</f>
        <v>1</v>
      </c>
      <c r="V41">
        <v>1</v>
      </c>
      <c r="W41">
        <f t="shared" si="12"/>
        <v>0</v>
      </c>
      <c r="X41">
        <f t="shared" si="13"/>
        <v>1</v>
      </c>
      <c r="Y41">
        <f>'[1]ECSS_E60-30 MASTER'!$D37</f>
        <v>1</v>
      </c>
      <c r="Z41">
        <f>'[1]ECSS_E60-30 MASTER'!$G37</f>
        <v>1</v>
      </c>
      <c r="AA41">
        <f>'[1]ECSS_E60-30 MASTER'!$H37</f>
        <v>1</v>
      </c>
      <c r="AB41">
        <f>'[1]ECSS_E60-30 MASTER'!$I37</f>
        <v>1</v>
      </c>
      <c r="AC41">
        <v>1</v>
      </c>
      <c r="AD41">
        <f>'[1]ECSS_E60-30 MASTER'!$J37</f>
        <v>1</v>
      </c>
      <c r="AE41">
        <v>1</v>
      </c>
      <c r="AF41">
        <f t="shared" si="14"/>
        <v>1</v>
      </c>
      <c r="AG41">
        <f>'[1]ECSS_E60-30 MASTER'!$K37</f>
        <v>1</v>
      </c>
      <c r="AH41">
        <f t="shared" si="15"/>
        <v>1</v>
      </c>
      <c r="AI41">
        <f>'[1]ECSS_E60-30 MASTER'!$L37</f>
        <v>0</v>
      </c>
      <c r="AJ41">
        <v>1</v>
      </c>
      <c r="AK41">
        <f t="shared" si="16"/>
        <v>1</v>
      </c>
      <c r="AL41">
        <v>1</v>
      </c>
      <c r="AM41">
        <f>'[1]ECSS_E60-30 MASTER'!$M37</f>
        <v>1</v>
      </c>
      <c r="AN41">
        <v>1</v>
      </c>
      <c r="AO41">
        <f>'[1]ECSS_E60-30 MASTER'!$N37</f>
        <v>1</v>
      </c>
      <c r="AP41">
        <v>1</v>
      </c>
      <c r="AQ41">
        <v>1</v>
      </c>
      <c r="AR41">
        <v>1</v>
      </c>
      <c r="AS41">
        <f>'[1]ECSS_E60-30 MASTER'!$O37</f>
        <v>1</v>
      </c>
      <c r="AT41">
        <v>1</v>
      </c>
      <c r="AU41">
        <f t="shared" si="17"/>
        <v>66.787142857142882</v>
      </c>
      <c r="AV41">
        <f t="shared" si="18"/>
        <v>5.682857142857145</v>
      </c>
      <c r="AW41">
        <f t="shared" si="19"/>
        <v>7.6914285714285704</v>
      </c>
      <c r="AX41">
        <f t="shared" si="20"/>
        <v>4.274285714285714</v>
      </c>
      <c r="AY41">
        <v>1</v>
      </c>
      <c r="AZ41">
        <v>1</v>
      </c>
      <c r="BA41">
        <v>1</v>
      </c>
      <c r="BB41">
        <v>1</v>
      </c>
      <c r="BG41">
        <f t="shared" si="3"/>
        <v>142.85714285714286</v>
      </c>
      <c r="BH41" s="10">
        <f t="shared" si="21"/>
        <v>2.4305555555555558E-5</v>
      </c>
    </row>
    <row r="42" spans="1:60" ht="29">
      <c r="A42" s="2" t="s">
        <v>370</v>
      </c>
      <c r="B42" s="2" t="s">
        <v>371</v>
      </c>
      <c r="C42" s="2" t="s">
        <v>169</v>
      </c>
      <c r="D42">
        <v>1</v>
      </c>
      <c r="E42">
        <v>1</v>
      </c>
      <c r="F42">
        <f t="shared" si="4"/>
        <v>1</v>
      </c>
      <c r="G42">
        <f t="shared" si="5"/>
        <v>8</v>
      </c>
      <c r="H42">
        <f t="shared" si="6"/>
        <v>8</v>
      </c>
      <c r="I42">
        <f t="shared" si="7"/>
        <v>42</v>
      </c>
      <c r="J42">
        <f>'[1]ECSS_E60-30 MASTER'!$C38</f>
        <v>15</v>
      </c>
      <c r="K42">
        <f t="shared" si="8"/>
        <v>1.875</v>
      </c>
      <c r="L42">
        <f t="shared" si="9"/>
        <v>41</v>
      </c>
      <c r="M42">
        <f t="shared" si="10"/>
        <v>5.125</v>
      </c>
      <c r="N42">
        <v>0</v>
      </c>
      <c r="O42">
        <v>1</v>
      </c>
      <c r="P42">
        <v>1</v>
      </c>
      <c r="Q42">
        <v>0</v>
      </c>
      <c r="R42">
        <f>'[1]ECSS_E60-30 MASTER'!$E38</f>
        <v>1</v>
      </c>
      <c r="S42">
        <v>1</v>
      </c>
      <c r="T42">
        <f t="shared" si="11"/>
        <v>0</v>
      </c>
      <c r="U42">
        <f>'[1]ECSS_E60-30 MASTER'!$F38</f>
        <v>1</v>
      </c>
      <c r="V42">
        <v>1</v>
      </c>
      <c r="W42">
        <f t="shared" si="12"/>
        <v>0</v>
      </c>
      <c r="X42">
        <f t="shared" si="13"/>
        <v>1</v>
      </c>
      <c r="Y42">
        <f>'[1]ECSS_E60-30 MASTER'!$D38</f>
        <v>1</v>
      </c>
      <c r="Z42">
        <f>'[1]ECSS_E60-30 MASTER'!$G38</f>
        <v>1</v>
      </c>
      <c r="AA42">
        <f>'[1]ECSS_E60-30 MASTER'!$H38</f>
        <v>1</v>
      </c>
      <c r="AB42">
        <f>'[1]ECSS_E60-30 MASTER'!$I38</f>
        <v>1</v>
      </c>
      <c r="AC42">
        <v>1</v>
      </c>
      <c r="AD42">
        <f>'[1]ECSS_E60-30 MASTER'!$J38</f>
        <v>1</v>
      </c>
      <c r="AE42">
        <v>1</v>
      </c>
      <c r="AF42">
        <f t="shared" si="14"/>
        <v>1</v>
      </c>
      <c r="AG42">
        <f>'[1]ECSS_E60-30 MASTER'!$K38</f>
        <v>1</v>
      </c>
      <c r="AH42">
        <f t="shared" si="15"/>
        <v>1</v>
      </c>
      <c r="AI42">
        <f>'[1]ECSS_E60-30 MASTER'!$L38</f>
        <v>0</v>
      </c>
      <c r="AJ42">
        <v>1</v>
      </c>
      <c r="AK42">
        <f t="shared" si="16"/>
        <v>1</v>
      </c>
      <c r="AL42">
        <v>1</v>
      </c>
      <c r="AM42">
        <f>'[1]ECSS_E60-30 MASTER'!$M38</f>
        <v>1</v>
      </c>
      <c r="AN42">
        <v>1</v>
      </c>
      <c r="AO42">
        <f>'[1]ECSS_E60-30 MASTER'!$N38</f>
        <v>1</v>
      </c>
      <c r="AP42">
        <v>1</v>
      </c>
      <c r="AQ42">
        <v>1</v>
      </c>
      <c r="AR42">
        <v>1</v>
      </c>
      <c r="AS42">
        <f>'[1]ECSS_E60-30 MASTER'!$O38</f>
        <v>1</v>
      </c>
      <c r="AT42">
        <v>1</v>
      </c>
      <c r="AU42">
        <f t="shared" si="17"/>
        <v>40.090000000000011</v>
      </c>
      <c r="AV42">
        <f t="shared" si="18"/>
        <v>9.6550000000000011</v>
      </c>
      <c r="AW42">
        <f t="shared" si="19"/>
        <v>10.635000000000002</v>
      </c>
      <c r="AX42">
        <f t="shared" si="20"/>
        <v>6.7087499999999984</v>
      </c>
      <c r="AY42">
        <v>1</v>
      </c>
      <c r="AZ42">
        <v>1</v>
      </c>
      <c r="BA42">
        <v>1</v>
      </c>
      <c r="BB42">
        <v>2</v>
      </c>
      <c r="BG42">
        <f t="shared" si="3"/>
        <v>125</v>
      </c>
      <c r="BH42" s="10">
        <f t="shared" si="21"/>
        <v>2.7777777777777779E-5</v>
      </c>
    </row>
    <row r="43" spans="1:60" ht="58">
      <c r="A43" s="2">
        <v>27</v>
      </c>
      <c r="B43" s="2" t="s">
        <v>372</v>
      </c>
      <c r="C43" s="2" t="s">
        <v>169</v>
      </c>
      <c r="D43">
        <v>1</v>
      </c>
      <c r="E43">
        <v>1</v>
      </c>
      <c r="F43">
        <f t="shared" si="4"/>
        <v>1</v>
      </c>
      <c r="G43">
        <f t="shared" si="5"/>
        <v>18</v>
      </c>
      <c r="H43">
        <f t="shared" si="6"/>
        <v>18</v>
      </c>
      <c r="I43">
        <f t="shared" si="7"/>
        <v>99</v>
      </c>
      <c r="J43">
        <f>'[1]ECSS_E60-30 MASTER'!$C39</f>
        <v>35</v>
      </c>
      <c r="K43">
        <f t="shared" si="8"/>
        <v>1.9444444444444444</v>
      </c>
      <c r="L43">
        <f t="shared" si="9"/>
        <v>98</v>
      </c>
      <c r="M43">
        <f t="shared" si="10"/>
        <v>5.4444444444444446</v>
      </c>
      <c r="N43">
        <v>0</v>
      </c>
      <c r="O43">
        <v>1</v>
      </c>
      <c r="P43">
        <v>1</v>
      </c>
      <c r="Q43">
        <v>0</v>
      </c>
      <c r="R43">
        <f>'[1]ECSS_E60-30 MASTER'!$E39</f>
        <v>1</v>
      </c>
      <c r="S43">
        <v>1</v>
      </c>
      <c r="T43">
        <f t="shared" si="11"/>
        <v>0</v>
      </c>
      <c r="U43">
        <f>'[1]ECSS_E60-30 MASTER'!$F39</f>
        <v>1</v>
      </c>
      <c r="V43">
        <v>1</v>
      </c>
      <c r="W43">
        <f t="shared" si="12"/>
        <v>0</v>
      </c>
      <c r="X43">
        <f t="shared" si="13"/>
        <v>1</v>
      </c>
      <c r="Y43">
        <f>'[1]ECSS_E60-30 MASTER'!$D39</f>
        <v>1</v>
      </c>
      <c r="Z43">
        <f>'[1]ECSS_E60-30 MASTER'!$G39</f>
        <v>1</v>
      </c>
      <c r="AA43">
        <f>'[1]ECSS_E60-30 MASTER'!$H39</f>
        <v>1</v>
      </c>
      <c r="AB43">
        <f>'[1]ECSS_E60-30 MASTER'!$I39</f>
        <v>1</v>
      </c>
      <c r="AC43">
        <v>1</v>
      </c>
      <c r="AD43">
        <f>'[1]ECSS_E60-30 MASTER'!$J39</f>
        <v>1</v>
      </c>
      <c r="AE43">
        <v>1</v>
      </c>
      <c r="AF43">
        <f t="shared" si="14"/>
        <v>1</v>
      </c>
      <c r="AG43">
        <f>'[1]ECSS_E60-30 MASTER'!$K39</f>
        <v>1</v>
      </c>
      <c r="AH43">
        <f t="shared" si="15"/>
        <v>1</v>
      </c>
      <c r="AI43">
        <f>'[1]ECSS_E60-30 MASTER'!$L39</f>
        <v>0</v>
      </c>
      <c r="AJ43">
        <v>1</v>
      </c>
      <c r="AK43">
        <f t="shared" si="16"/>
        <v>1</v>
      </c>
      <c r="AL43">
        <v>1</v>
      </c>
      <c r="AM43">
        <f>'[1]ECSS_E60-30 MASTER'!$M39</f>
        <v>1</v>
      </c>
      <c r="AN43">
        <v>0</v>
      </c>
      <c r="AO43">
        <f>'[1]ECSS_E60-30 MASTER'!$N39</f>
        <v>1</v>
      </c>
      <c r="AP43">
        <v>1</v>
      </c>
      <c r="AQ43">
        <v>1</v>
      </c>
      <c r="AR43">
        <v>1</v>
      </c>
      <c r="AS43">
        <f>'[1]ECSS_E60-30 MASTER'!$O39</f>
        <v>1</v>
      </c>
      <c r="AT43">
        <v>1</v>
      </c>
      <c r="AU43">
        <f t="shared" si="17"/>
        <v>24.065000000000008</v>
      </c>
      <c r="AV43">
        <f t="shared" si="18"/>
        <v>14.374444444444446</v>
      </c>
      <c r="AW43">
        <f t="shared" si="19"/>
        <v>14.568888888888889</v>
      </c>
      <c r="AX43">
        <f t="shared" si="20"/>
        <v>13.213333333333331</v>
      </c>
      <c r="AY43">
        <v>1</v>
      </c>
      <c r="AZ43">
        <v>1</v>
      </c>
      <c r="BA43">
        <v>1</v>
      </c>
      <c r="BB43">
        <v>8</v>
      </c>
      <c r="BG43">
        <f t="shared" si="3"/>
        <v>55.55555555555555</v>
      </c>
      <c r="BH43" s="10">
        <f t="shared" si="21"/>
        <v>6.2500000000000001E-5</v>
      </c>
    </row>
    <row r="44" spans="1:60" ht="58">
      <c r="A44" s="2" t="s">
        <v>373</v>
      </c>
      <c r="B44" s="2" t="s">
        <v>374</v>
      </c>
      <c r="C44" s="2" t="s">
        <v>339</v>
      </c>
      <c r="D44">
        <v>1</v>
      </c>
      <c r="E44">
        <v>1</v>
      </c>
      <c r="F44">
        <f t="shared" si="4"/>
        <v>1</v>
      </c>
      <c r="G44">
        <f t="shared" si="5"/>
        <v>20</v>
      </c>
      <c r="H44">
        <f t="shared" si="6"/>
        <v>20</v>
      </c>
      <c r="I44">
        <f t="shared" si="7"/>
        <v>96</v>
      </c>
      <c r="J44">
        <f>'[1]ECSS_E60-30 MASTER'!$C40</f>
        <v>34</v>
      </c>
      <c r="K44">
        <f t="shared" si="8"/>
        <v>1.7</v>
      </c>
      <c r="L44">
        <f t="shared" si="9"/>
        <v>95</v>
      </c>
      <c r="M44">
        <f t="shared" si="10"/>
        <v>4.75</v>
      </c>
      <c r="N44">
        <v>0</v>
      </c>
      <c r="O44">
        <v>1</v>
      </c>
      <c r="P44">
        <v>1</v>
      </c>
      <c r="Q44">
        <v>0</v>
      </c>
      <c r="R44">
        <f>'[1]ECSS_E60-30 MASTER'!$E40</f>
        <v>0</v>
      </c>
      <c r="S44">
        <v>1</v>
      </c>
      <c r="T44">
        <f t="shared" si="11"/>
        <v>0</v>
      </c>
      <c r="U44">
        <f>'[1]ECSS_E60-30 MASTER'!$F40</f>
        <v>1</v>
      </c>
      <c r="V44">
        <v>1</v>
      </c>
      <c r="W44">
        <f t="shared" si="12"/>
        <v>0</v>
      </c>
      <c r="X44">
        <f t="shared" si="13"/>
        <v>1</v>
      </c>
      <c r="Y44">
        <f>'[1]ECSS_E60-30 MASTER'!$D40</f>
        <v>1</v>
      </c>
      <c r="Z44">
        <f>'[1]ECSS_E60-30 MASTER'!$G40</f>
        <v>1</v>
      </c>
      <c r="AA44">
        <f>'[1]ECSS_E60-30 MASTER'!$H40</f>
        <v>1</v>
      </c>
      <c r="AB44">
        <f>'[1]ECSS_E60-30 MASTER'!$I40</f>
        <v>1</v>
      </c>
      <c r="AC44">
        <v>1</v>
      </c>
      <c r="AD44">
        <f>'[1]ECSS_E60-30 MASTER'!$J40</f>
        <v>1</v>
      </c>
      <c r="AE44">
        <v>1</v>
      </c>
      <c r="AF44">
        <f t="shared" si="14"/>
        <v>1</v>
      </c>
      <c r="AG44">
        <f>'[1]ECSS_E60-30 MASTER'!$K40</f>
        <v>1</v>
      </c>
      <c r="AH44">
        <f t="shared" si="15"/>
        <v>1</v>
      </c>
      <c r="AI44">
        <f>'[1]ECSS_E60-30 MASTER'!$L40</f>
        <v>1</v>
      </c>
      <c r="AJ44">
        <v>1</v>
      </c>
      <c r="AK44">
        <f t="shared" si="16"/>
        <v>1</v>
      </c>
      <c r="AL44">
        <v>1</v>
      </c>
      <c r="AM44">
        <f>'[1]ECSS_E60-30 MASTER'!$M40</f>
        <v>1</v>
      </c>
      <c r="AN44">
        <v>0</v>
      </c>
      <c r="AO44">
        <f>'[1]ECSS_E60-30 MASTER'!$N40</f>
        <v>1</v>
      </c>
      <c r="AP44">
        <v>1</v>
      </c>
      <c r="AQ44">
        <v>1</v>
      </c>
      <c r="AR44">
        <v>1</v>
      </c>
      <c r="AS44">
        <f>'[1]ECSS_E60-30 MASTER'!$O40</f>
        <v>1</v>
      </c>
      <c r="AT44">
        <v>1</v>
      </c>
      <c r="AU44">
        <f t="shared" si="17"/>
        <v>42.715000000000018</v>
      </c>
      <c r="AV44">
        <f t="shared" si="18"/>
        <v>12.270000000000003</v>
      </c>
      <c r="AW44">
        <f t="shared" si="19"/>
        <v>10.649999999999999</v>
      </c>
      <c r="AX44">
        <f t="shared" si="20"/>
        <v>10.942500000000003</v>
      </c>
      <c r="AY44">
        <v>1</v>
      </c>
      <c r="AZ44">
        <v>1</v>
      </c>
      <c r="BA44">
        <v>1</v>
      </c>
      <c r="BB44">
        <v>7</v>
      </c>
      <c r="BG44">
        <f t="shared" si="3"/>
        <v>50</v>
      </c>
      <c r="BH44" s="10">
        <f t="shared" si="21"/>
        <v>6.9444444444444444E-5</v>
      </c>
    </row>
    <row r="45" spans="1:60" ht="58">
      <c r="A45" s="2" t="s">
        <v>375</v>
      </c>
      <c r="B45" s="2" t="s">
        <v>376</v>
      </c>
      <c r="C45" s="2" t="s">
        <v>339</v>
      </c>
      <c r="D45">
        <v>1</v>
      </c>
      <c r="E45">
        <v>1</v>
      </c>
      <c r="F45">
        <f t="shared" si="4"/>
        <v>1</v>
      </c>
      <c r="G45">
        <f t="shared" si="5"/>
        <v>20</v>
      </c>
      <c r="H45">
        <f t="shared" si="6"/>
        <v>20</v>
      </c>
      <c r="I45">
        <f t="shared" si="7"/>
        <v>96</v>
      </c>
      <c r="J45">
        <f>'[1]ECSS_E60-30 MASTER'!$C41</f>
        <v>34</v>
      </c>
      <c r="K45">
        <f t="shared" si="8"/>
        <v>1.7</v>
      </c>
      <c r="L45">
        <f t="shared" si="9"/>
        <v>95</v>
      </c>
      <c r="M45">
        <f t="shared" si="10"/>
        <v>4.75</v>
      </c>
      <c r="N45">
        <v>0</v>
      </c>
      <c r="O45">
        <v>1</v>
      </c>
      <c r="P45">
        <v>1</v>
      </c>
      <c r="Q45">
        <v>0</v>
      </c>
      <c r="R45">
        <f>'[1]ECSS_E60-30 MASTER'!$E41</f>
        <v>0</v>
      </c>
      <c r="S45">
        <v>1</v>
      </c>
      <c r="T45">
        <f t="shared" si="11"/>
        <v>0</v>
      </c>
      <c r="U45">
        <f>'[1]ECSS_E60-30 MASTER'!$F41</f>
        <v>1</v>
      </c>
      <c r="V45">
        <v>1</v>
      </c>
      <c r="W45">
        <f t="shared" si="12"/>
        <v>0</v>
      </c>
      <c r="X45">
        <f t="shared" si="13"/>
        <v>1</v>
      </c>
      <c r="Y45">
        <f>'[1]ECSS_E60-30 MASTER'!$D41</f>
        <v>1</v>
      </c>
      <c r="Z45">
        <f>'[1]ECSS_E60-30 MASTER'!$G41</f>
        <v>1</v>
      </c>
      <c r="AA45">
        <f>'[1]ECSS_E60-30 MASTER'!$H41</f>
        <v>1</v>
      </c>
      <c r="AB45">
        <f>'[1]ECSS_E60-30 MASTER'!$I41</f>
        <v>1</v>
      </c>
      <c r="AC45">
        <v>1</v>
      </c>
      <c r="AD45">
        <f>'[1]ECSS_E60-30 MASTER'!$J41</f>
        <v>1</v>
      </c>
      <c r="AE45">
        <v>1</v>
      </c>
      <c r="AF45">
        <f t="shared" si="14"/>
        <v>1</v>
      </c>
      <c r="AG45">
        <f>'[1]ECSS_E60-30 MASTER'!$K41</f>
        <v>1</v>
      </c>
      <c r="AH45">
        <f t="shared" si="15"/>
        <v>1</v>
      </c>
      <c r="AI45">
        <f>'[1]ECSS_E60-30 MASTER'!$L41</f>
        <v>1</v>
      </c>
      <c r="AJ45">
        <v>1</v>
      </c>
      <c r="AK45">
        <f t="shared" si="16"/>
        <v>1</v>
      </c>
      <c r="AL45">
        <v>1</v>
      </c>
      <c r="AM45">
        <f>'[1]ECSS_E60-30 MASTER'!$M41</f>
        <v>1</v>
      </c>
      <c r="AN45">
        <v>0</v>
      </c>
      <c r="AO45">
        <f>'[1]ECSS_E60-30 MASTER'!$N41</f>
        <v>1</v>
      </c>
      <c r="AP45">
        <v>1</v>
      </c>
      <c r="AQ45">
        <v>1</v>
      </c>
      <c r="AR45">
        <v>1</v>
      </c>
      <c r="AS45">
        <f>'[1]ECSS_E60-30 MASTER'!$O41</f>
        <v>1</v>
      </c>
      <c r="AT45">
        <v>1</v>
      </c>
      <c r="AU45">
        <f t="shared" si="17"/>
        <v>42.715000000000018</v>
      </c>
      <c r="AV45">
        <f t="shared" si="18"/>
        <v>12.270000000000003</v>
      </c>
      <c r="AW45">
        <f t="shared" si="19"/>
        <v>10.649999999999999</v>
      </c>
      <c r="AX45">
        <f t="shared" si="20"/>
        <v>10.942500000000003</v>
      </c>
      <c r="AY45">
        <v>1</v>
      </c>
      <c r="AZ45">
        <v>1</v>
      </c>
      <c r="BA45">
        <v>1</v>
      </c>
      <c r="BB45">
        <v>7</v>
      </c>
      <c r="BG45">
        <f t="shared" si="3"/>
        <v>50</v>
      </c>
      <c r="BH45" s="10">
        <f t="shared" si="21"/>
        <v>6.9444444444444444E-5</v>
      </c>
    </row>
    <row r="46" spans="1:60" ht="58">
      <c r="A46" s="2" t="s">
        <v>377</v>
      </c>
      <c r="B46" s="2" t="s">
        <v>378</v>
      </c>
      <c r="C46" s="2" t="s">
        <v>169</v>
      </c>
      <c r="D46">
        <v>1</v>
      </c>
      <c r="E46">
        <v>1</v>
      </c>
      <c r="F46">
        <f t="shared" si="4"/>
        <v>1</v>
      </c>
      <c r="G46">
        <f t="shared" si="5"/>
        <v>21</v>
      </c>
      <c r="H46">
        <f t="shared" si="6"/>
        <v>21</v>
      </c>
      <c r="I46">
        <f t="shared" si="7"/>
        <v>114</v>
      </c>
      <c r="J46">
        <f>'[1]ECSS_E60-30 MASTER'!$C42</f>
        <v>40</v>
      </c>
      <c r="K46">
        <f t="shared" si="8"/>
        <v>1.9047619047619047</v>
      </c>
      <c r="L46">
        <f t="shared" si="9"/>
        <v>113</v>
      </c>
      <c r="M46">
        <f t="shared" si="10"/>
        <v>5.3809523809523814</v>
      </c>
      <c r="N46">
        <v>0</v>
      </c>
      <c r="O46">
        <v>1</v>
      </c>
      <c r="P46">
        <v>1</v>
      </c>
      <c r="Q46">
        <v>0</v>
      </c>
      <c r="R46">
        <f>'[1]ECSS_E60-30 MASTER'!$E42</f>
        <v>0</v>
      </c>
      <c r="S46">
        <v>1</v>
      </c>
      <c r="T46">
        <f t="shared" si="11"/>
        <v>0</v>
      </c>
      <c r="U46">
        <f>'[1]ECSS_E60-30 MASTER'!$F42</f>
        <v>1</v>
      </c>
      <c r="V46">
        <v>1</v>
      </c>
      <c r="W46">
        <f t="shared" si="12"/>
        <v>0</v>
      </c>
      <c r="X46">
        <f t="shared" si="13"/>
        <v>1</v>
      </c>
      <c r="Y46">
        <f>'[1]ECSS_E60-30 MASTER'!$D42</f>
        <v>1</v>
      </c>
      <c r="Z46">
        <f>'[1]ECSS_E60-30 MASTER'!$G42</f>
        <v>1</v>
      </c>
      <c r="AA46">
        <f>'[1]ECSS_E60-30 MASTER'!$H42</f>
        <v>0</v>
      </c>
      <c r="AB46">
        <f>'[1]ECSS_E60-30 MASTER'!$I42</f>
        <v>1</v>
      </c>
      <c r="AC46">
        <v>1</v>
      </c>
      <c r="AD46">
        <f>'[1]ECSS_E60-30 MASTER'!$J42</f>
        <v>1</v>
      </c>
      <c r="AE46">
        <v>1</v>
      </c>
      <c r="AF46">
        <f t="shared" si="14"/>
        <v>1</v>
      </c>
      <c r="AG46">
        <f>'[1]ECSS_E60-30 MASTER'!$K42</f>
        <v>1</v>
      </c>
      <c r="AH46">
        <f t="shared" si="15"/>
        <v>1</v>
      </c>
      <c r="AI46">
        <f>'[1]ECSS_E60-30 MASTER'!$L42</f>
        <v>0</v>
      </c>
      <c r="AJ46">
        <v>1</v>
      </c>
      <c r="AK46">
        <f t="shared" si="16"/>
        <v>1</v>
      </c>
      <c r="AL46">
        <v>1</v>
      </c>
      <c r="AM46">
        <f>'[1]ECSS_E60-30 MASTER'!$M42</f>
        <v>1</v>
      </c>
      <c r="AN46">
        <v>0</v>
      </c>
      <c r="AO46">
        <f>'[1]ECSS_E60-30 MASTER'!$N42</f>
        <v>1</v>
      </c>
      <c r="AP46">
        <v>1</v>
      </c>
      <c r="AQ46">
        <v>1</v>
      </c>
      <c r="AR46">
        <v>1</v>
      </c>
      <c r="AS46">
        <f>'[1]ECSS_E60-30 MASTER'!$O42</f>
        <v>0</v>
      </c>
      <c r="AT46">
        <v>1</v>
      </c>
      <c r="AU46">
        <f t="shared" si="17"/>
        <v>24.3771428571429</v>
      </c>
      <c r="AV46">
        <f t="shared" si="18"/>
        <v>15.076190476190479</v>
      </c>
      <c r="AW46">
        <f t="shared" si="19"/>
        <v>14.430476190476192</v>
      </c>
      <c r="AX46">
        <f t="shared" si="20"/>
        <v>14.414285714285718</v>
      </c>
      <c r="AY46">
        <v>1</v>
      </c>
      <c r="AZ46">
        <v>1</v>
      </c>
      <c r="BA46">
        <v>1</v>
      </c>
      <c r="BB46">
        <v>8</v>
      </c>
      <c r="BG46">
        <f t="shared" si="3"/>
        <v>47.619047619047613</v>
      </c>
      <c r="BH46" s="10">
        <f t="shared" si="21"/>
        <v>7.2916666666666659E-5</v>
      </c>
    </row>
    <row r="47" spans="1:60" ht="58">
      <c r="A47" s="2" t="s">
        <v>379</v>
      </c>
      <c r="B47" s="2" t="s">
        <v>380</v>
      </c>
      <c r="C47" s="2" t="s">
        <v>169</v>
      </c>
      <c r="D47">
        <v>1</v>
      </c>
      <c r="E47">
        <v>1</v>
      </c>
      <c r="F47">
        <f t="shared" si="4"/>
        <v>1</v>
      </c>
      <c r="G47">
        <f t="shared" si="5"/>
        <v>21</v>
      </c>
      <c r="H47">
        <f t="shared" si="6"/>
        <v>21</v>
      </c>
      <c r="I47">
        <f t="shared" si="7"/>
        <v>113</v>
      </c>
      <c r="J47">
        <f>'[1]ECSS_E60-30 MASTER'!$C43</f>
        <v>40</v>
      </c>
      <c r="K47">
        <f t="shared" si="8"/>
        <v>1.9047619047619047</v>
      </c>
      <c r="L47">
        <f t="shared" si="9"/>
        <v>112</v>
      </c>
      <c r="M47">
        <f t="shared" si="10"/>
        <v>5.333333333333333</v>
      </c>
      <c r="N47">
        <v>0</v>
      </c>
      <c r="O47">
        <v>1</v>
      </c>
      <c r="P47">
        <v>1</v>
      </c>
      <c r="Q47">
        <v>0</v>
      </c>
      <c r="R47">
        <f>'[1]ECSS_E60-30 MASTER'!$E43</f>
        <v>0</v>
      </c>
      <c r="S47">
        <v>1</v>
      </c>
      <c r="T47">
        <f t="shared" si="11"/>
        <v>0</v>
      </c>
      <c r="U47">
        <f>'[1]ECSS_E60-30 MASTER'!$F43</f>
        <v>1</v>
      </c>
      <c r="V47">
        <v>1</v>
      </c>
      <c r="W47">
        <f t="shared" si="12"/>
        <v>0</v>
      </c>
      <c r="X47">
        <f t="shared" si="13"/>
        <v>1</v>
      </c>
      <c r="Y47">
        <f>'[1]ECSS_E60-30 MASTER'!$D43</f>
        <v>1</v>
      </c>
      <c r="Z47">
        <f>'[1]ECSS_E60-30 MASTER'!$G43</f>
        <v>1</v>
      </c>
      <c r="AA47">
        <f>'[1]ECSS_E60-30 MASTER'!$H43</f>
        <v>0</v>
      </c>
      <c r="AB47">
        <f>'[1]ECSS_E60-30 MASTER'!$I43</f>
        <v>1</v>
      </c>
      <c r="AC47">
        <v>1</v>
      </c>
      <c r="AD47">
        <f>'[1]ECSS_E60-30 MASTER'!$J43</f>
        <v>1</v>
      </c>
      <c r="AE47">
        <v>1</v>
      </c>
      <c r="AF47">
        <f t="shared" si="14"/>
        <v>1</v>
      </c>
      <c r="AG47">
        <f>'[1]ECSS_E60-30 MASTER'!$K43</f>
        <v>1</v>
      </c>
      <c r="AH47">
        <f t="shared" si="15"/>
        <v>1</v>
      </c>
      <c r="AI47">
        <f>'[1]ECSS_E60-30 MASTER'!$L43</f>
        <v>0</v>
      </c>
      <c r="AJ47">
        <v>1</v>
      </c>
      <c r="AK47">
        <f t="shared" si="16"/>
        <v>1</v>
      </c>
      <c r="AL47">
        <v>1</v>
      </c>
      <c r="AM47">
        <f>'[1]ECSS_E60-30 MASTER'!$M43</f>
        <v>1</v>
      </c>
      <c r="AN47">
        <v>0</v>
      </c>
      <c r="AO47">
        <f>'[1]ECSS_E60-30 MASTER'!$N43</f>
        <v>1</v>
      </c>
      <c r="AP47">
        <v>1</v>
      </c>
      <c r="AQ47">
        <v>1</v>
      </c>
      <c r="AR47">
        <v>1</v>
      </c>
      <c r="AS47">
        <f>'[1]ECSS_E60-30 MASTER'!$O43</f>
        <v>0</v>
      </c>
      <c r="AT47">
        <v>1</v>
      </c>
      <c r="AU47">
        <f t="shared" si="17"/>
        <v>24.3771428571429</v>
      </c>
      <c r="AV47">
        <f t="shared" si="18"/>
        <v>15.076190476190479</v>
      </c>
      <c r="AW47">
        <f t="shared" si="19"/>
        <v>14.150476190476191</v>
      </c>
      <c r="AX47">
        <f t="shared" si="20"/>
        <v>14.189999999999998</v>
      </c>
      <c r="AY47">
        <v>1</v>
      </c>
      <c r="AZ47">
        <v>1</v>
      </c>
      <c r="BA47">
        <v>1</v>
      </c>
      <c r="BB47">
        <v>8</v>
      </c>
      <c r="BG47">
        <f t="shared" si="3"/>
        <v>47.619047619047613</v>
      </c>
      <c r="BH47" s="10">
        <f t="shared" si="21"/>
        <v>7.2916666666666659E-5</v>
      </c>
    </row>
    <row r="48" spans="1:60" ht="58">
      <c r="A48" s="2">
        <v>30</v>
      </c>
      <c r="B48" s="2" t="s">
        <v>381</v>
      </c>
      <c r="C48" s="2" t="s">
        <v>169</v>
      </c>
      <c r="D48">
        <v>1</v>
      </c>
      <c r="E48">
        <v>1</v>
      </c>
      <c r="F48">
        <f t="shared" si="4"/>
        <v>1</v>
      </c>
      <c r="G48">
        <f t="shared" si="5"/>
        <v>20</v>
      </c>
      <c r="H48">
        <f t="shared" si="6"/>
        <v>20</v>
      </c>
      <c r="I48">
        <f t="shared" si="7"/>
        <v>105</v>
      </c>
      <c r="J48">
        <f>'[1]ECSS_E60-30 MASTER'!$C44</f>
        <v>37</v>
      </c>
      <c r="K48">
        <f t="shared" si="8"/>
        <v>1.85</v>
      </c>
      <c r="L48">
        <f t="shared" si="9"/>
        <v>104</v>
      </c>
      <c r="M48">
        <f t="shared" si="10"/>
        <v>5.2</v>
      </c>
      <c r="N48">
        <v>0</v>
      </c>
      <c r="O48">
        <v>1</v>
      </c>
      <c r="P48">
        <v>1</v>
      </c>
      <c r="Q48">
        <v>0</v>
      </c>
      <c r="R48">
        <f>'[1]ECSS_E60-30 MASTER'!$E44</f>
        <v>1</v>
      </c>
      <c r="S48">
        <v>1</v>
      </c>
      <c r="T48">
        <f t="shared" si="11"/>
        <v>0</v>
      </c>
      <c r="U48">
        <f>'[1]ECSS_E60-30 MASTER'!$F44</f>
        <v>1</v>
      </c>
      <c r="V48">
        <v>1</v>
      </c>
      <c r="W48">
        <f t="shared" si="12"/>
        <v>0</v>
      </c>
      <c r="X48">
        <f t="shared" si="13"/>
        <v>1</v>
      </c>
      <c r="Y48">
        <f>'[1]ECSS_E60-30 MASTER'!$D44</f>
        <v>1</v>
      </c>
      <c r="Z48">
        <f>'[1]ECSS_E60-30 MASTER'!$G44</f>
        <v>1</v>
      </c>
      <c r="AA48">
        <f>'[1]ECSS_E60-30 MASTER'!$H44</f>
        <v>1</v>
      </c>
      <c r="AB48">
        <f>'[1]ECSS_E60-30 MASTER'!$I44</f>
        <v>1</v>
      </c>
      <c r="AC48">
        <v>1</v>
      </c>
      <c r="AD48">
        <f>'[1]ECSS_E60-30 MASTER'!$J44</f>
        <v>1</v>
      </c>
      <c r="AE48">
        <v>1</v>
      </c>
      <c r="AF48">
        <f t="shared" si="14"/>
        <v>1</v>
      </c>
      <c r="AG48">
        <f>'[1]ECSS_E60-30 MASTER'!$K44</f>
        <v>1</v>
      </c>
      <c r="AH48">
        <f t="shared" si="15"/>
        <v>1</v>
      </c>
      <c r="AI48">
        <f>'[1]ECSS_E60-30 MASTER'!$L44</f>
        <v>0</v>
      </c>
      <c r="AJ48">
        <v>1</v>
      </c>
      <c r="AK48">
        <f t="shared" si="16"/>
        <v>1</v>
      </c>
      <c r="AL48">
        <v>1</v>
      </c>
      <c r="AM48">
        <f>'[1]ECSS_E60-30 MASTER'!$M44</f>
        <v>1</v>
      </c>
      <c r="AN48">
        <v>0</v>
      </c>
      <c r="AO48">
        <f>'[1]ECSS_E60-30 MASTER'!$N44</f>
        <v>1</v>
      </c>
      <c r="AP48">
        <v>1</v>
      </c>
      <c r="AQ48">
        <v>1</v>
      </c>
      <c r="AR48">
        <v>1</v>
      </c>
      <c r="AS48">
        <f>'[1]ECSS_E60-30 MASTER'!$O44</f>
        <v>1</v>
      </c>
      <c r="AT48">
        <v>1</v>
      </c>
      <c r="AU48">
        <f t="shared" si="17"/>
        <v>30.02500000000002</v>
      </c>
      <c r="AV48">
        <f t="shared" si="18"/>
        <v>14.040000000000003</v>
      </c>
      <c r="AW48">
        <f t="shared" si="19"/>
        <v>13.295999999999996</v>
      </c>
      <c r="AX48">
        <f t="shared" si="20"/>
        <v>13.062000000000005</v>
      </c>
      <c r="AY48">
        <v>1</v>
      </c>
      <c r="AZ48">
        <v>1</v>
      </c>
      <c r="BA48">
        <v>1</v>
      </c>
      <c r="BB48">
        <v>7</v>
      </c>
      <c r="BG48">
        <f t="shared" si="3"/>
        <v>50</v>
      </c>
      <c r="BH48" s="10">
        <f t="shared" si="21"/>
        <v>6.9444444444444444E-5</v>
      </c>
    </row>
    <row r="49" spans="1:60" ht="58">
      <c r="A49" s="2">
        <v>31</v>
      </c>
      <c r="B49" s="2" t="s">
        <v>291</v>
      </c>
      <c r="C49" s="2" t="s">
        <v>169</v>
      </c>
      <c r="D49">
        <v>1</v>
      </c>
      <c r="E49">
        <v>1</v>
      </c>
      <c r="F49">
        <f t="shared" si="4"/>
        <v>1</v>
      </c>
      <c r="G49">
        <f t="shared" si="5"/>
        <v>15</v>
      </c>
      <c r="H49">
        <f t="shared" si="6"/>
        <v>15</v>
      </c>
      <c r="I49">
        <f t="shared" si="7"/>
        <v>113</v>
      </c>
      <c r="J49">
        <f>'[1]ECSS_E60-30 MASTER'!$C45</f>
        <v>41</v>
      </c>
      <c r="K49">
        <f t="shared" si="8"/>
        <v>2.7333333333333334</v>
      </c>
      <c r="L49">
        <f t="shared" si="9"/>
        <v>112</v>
      </c>
      <c r="M49">
        <f t="shared" si="10"/>
        <v>7.4666666666666668</v>
      </c>
      <c r="N49">
        <v>0</v>
      </c>
      <c r="O49">
        <v>1</v>
      </c>
      <c r="P49">
        <v>1</v>
      </c>
      <c r="Q49">
        <v>0</v>
      </c>
      <c r="R49">
        <f>'[1]ECSS_E60-30 MASTER'!$E45</f>
        <v>0</v>
      </c>
      <c r="S49">
        <v>1</v>
      </c>
      <c r="T49">
        <f t="shared" si="11"/>
        <v>0</v>
      </c>
      <c r="U49">
        <f>'[1]ECSS_E60-30 MASTER'!$F45</f>
        <v>1</v>
      </c>
      <c r="V49">
        <v>1</v>
      </c>
      <c r="W49">
        <f t="shared" si="12"/>
        <v>0</v>
      </c>
      <c r="X49">
        <f t="shared" si="13"/>
        <v>1</v>
      </c>
      <c r="Y49">
        <f>'[1]ECSS_E60-30 MASTER'!$D45</f>
        <v>1</v>
      </c>
      <c r="Z49">
        <f>'[1]ECSS_E60-30 MASTER'!$G45</f>
        <v>1</v>
      </c>
      <c r="AA49">
        <f>'[1]ECSS_E60-30 MASTER'!$H45</f>
        <v>1</v>
      </c>
      <c r="AB49">
        <f>'[1]ECSS_E60-30 MASTER'!$I45</f>
        <v>1</v>
      </c>
      <c r="AC49">
        <v>1</v>
      </c>
      <c r="AD49">
        <f>'[1]ECSS_E60-30 MASTER'!$J45</f>
        <v>1</v>
      </c>
      <c r="AE49">
        <v>1</v>
      </c>
      <c r="AF49">
        <f t="shared" si="14"/>
        <v>1</v>
      </c>
      <c r="AG49">
        <f>'[1]ECSS_E60-30 MASTER'!$K45</f>
        <v>1</v>
      </c>
      <c r="AH49">
        <f t="shared" si="15"/>
        <v>1</v>
      </c>
      <c r="AI49">
        <f>'[1]ECSS_E60-30 MASTER'!$L45</f>
        <v>0</v>
      </c>
      <c r="AJ49">
        <v>1</v>
      </c>
      <c r="AK49">
        <f t="shared" si="16"/>
        <v>1</v>
      </c>
      <c r="AL49">
        <v>1</v>
      </c>
      <c r="AM49">
        <f>'[1]ECSS_E60-30 MASTER'!$M45</f>
        <v>1</v>
      </c>
      <c r="AN49">
        <v>1</v>
      </c>
      <c r="AO49">
        <f>'[1]ECSS_E60-30 MASTER'!$N45</f>
        <v>1</v>
      </c>
      <c r="AP49">
        <v>1</v>
      </c>
      <c r="AQ49">
        <v>1</v>
      </c>
      <c r="AR49">
        <v>1</v>
      </c>
      <c r="AS49">
        <f>'[1]ECSS_E60-30 MASTER'!$O45</f>
        <v>1</v>
      </c>
      <c r="AT49">
        <v>1</v>
      </c>
      <c r="AU49">
        <f t="shared" si="17"/>
        <v>-39.629999999999967</v>
      </c>
      <c r="AV49">
        <f t="shared" si="18"/>
        <v>22.513333333333339</v>
      </c>
      <c r="AW49">
        <f t="shared" si="19"/>
        <v>26.130666666666659</v>
      </c>
      <c r="AX49">
        <f t="shared" si="20"/>
        <v>21.238</v>
      </c>
      <c r="AY49">
        <v>1</v>
      </c>
      <c r="AZ49">
        <v>1</v>
      </c>
      <c r="BA49">
        <v>1</v>
      </c>
      <c r="BB49">
        <v>7</v>
      </c>
      <c r="BG49">
        <f t="shared" si="3"/>
        <v>66.666666666666671</v>
      </c>
      <c r="BH49" s="10">
        <f t="shared" si="21"/>
        <v>5.208333333333333E-5</v>
      </c>
    </row>
    <row r="50" spans="1:60" ht="72.5">
      <c r="A50" s="2">
        <v>32</v>
      </c>
      <c r="B50" s="2" t="s">
        <v>382</v>
      </c>
      <c r="C50" s="2" t="s">
        <v>169</v>
      </c>
      <c r="D50">
        <v>1</v>
      </c>
      <c r="E50">
        <v>1</v>
      </c>
      <c r="F50">
        <f t="shared" si="4"/>
        <v>1</v>
      </c>
      <c r="G50">
        <f t="shared" si="5"/>
        <v>24</v>
      </c>
      <c r="H50">
        <f t="shared" si="6"/>
        <v>24</v>
      </c>
      <c r="I50">
        <f t="shared" si="7"/>
        <v>145</v>
      </c>
      <c r="J50">
        <f>'[1]ECSS_E60-30 MASTER'!$C46</f>
        <v>45</v>
      </c>
      <c r="K50">
        <f t="shared" si="8"/>
        <v>1.875</v>
      </c>
      <c r="L50">
        <f t="shared" si="9"/>
        <v>141</v>
      </c>
      <c r="M50">
        <f t="shared" si="10"/>
        <v>5.875</v>
      </c>
      <c r="N50">
        <v>1</v>
      </c>
      <c r="O50">
        <v>1</v>
      </c>
      <c r="P50">
        <v>1</v>
      </c>
      <c r="Q50">
        <v>0</v>
      </c>
      <c r="R50">
        <f>'[1]ECSS_E60-30 MASTER'!$E46</f>
        <v>0</v>
      </c>
      <c r="S50">
        <v>1</v>
      </c>
      <c r="T50">
        <f t="shared" si="11"/>
        <v>0</v>
      </c>
      <c r="U50">
        <f>'[1]ECSS_E60-30 MASTER'!$F46</f>
        <v>1</v>
      </c>
      <c r="V50">
        <v>1</v>
      </c>
      <c r="W50">
        <f t="shared" si="12"/>
        <v>0</v>
      </c>
      <c r="X50">
        <f t="shared" si="13"/>
        <v>1</v>
      </c>
      <c r="Y50">
        <f>'[1]ECSS_E60-30 MASTER'!$D46</f>
        <v>1</v>
      </c>
      <c r="Z50">
        <f>'[1]ECSS_E60-30 MASTER'!$G46</f>
        <v>1</v>
      </c>
      <c r="AA50">
        <f>'[1]ECSS_E60-30 MASTER'!$H46</f>
        <v>1</v>
      </c>
      <c r="AB50">
        <f>'[1]ECSS_E60-30 MASTER'!$I46</f>
        <v>1</v>
      </c>
      <c r="AC50">
        <v>1</v>
      </c>
      <c r="AD50">
        <f>'[1]ECSS_E60-30 MASTER'!$J46</f>
        <v>1</v>
      </c>
      <c r="AE50">
        <v>1</v>
      </c>
      <c r="AF50">
        <f t="shared" si="14"/>
        <v>6</v>
      </c>
      <c r="AG50">
        <f>'[1]ECSS_E60-30 MASTER'!$K46</f>
        <v>0</v>
      </c>
      <c r="AH50">
        <f t="shared" si="15"/>
        <v>1</v>
      </c>
      <c r="AI50">
        <f>'[1]ECSS_E60-30 MASTER'!$L46</f>
        <v>0</v>
      </c>
      <c r="AJ50">
        <v>1</v>
      </c>
      <c r="AK50">
        <f t="shared" si="16"/>
        <v>1</v>
      </c>
      <c r="AL50">
        <v>0</v>
      </c>
      <c r="AM50">
        <f>'[1]ECSS_E60-30 MASTER'!$M46</f>
        <v>1</v>
      </c>
      <c r="AN50">
        <v>1</v>
      </c>
      <c r="AO50">
        <f>'[1]ECSS_E60-30 MASTER'!$N46</f>
        <v>1</v>
      </c>
      <c r="AP50">
        <v>1</v>
      </c>
      <c r="AQ50">
        <v>1</v>
      </c>
      <c r="AR50">
        <v>1</v>
      </c>
      <c r="AS50">
        <f>'[1]ECSS_E60-30 MASTER'!$O46</f>
        <v>1</v>
      </c>
      <c r="AT50">
        <v>1</v>
      </c>
      <c r="AU50">
        <f t="shared" si="17"/>
        <v>23.850000000000009</v>
      </c>
      <c r="AV50">
        <f t="shared" si="18"/>
        <v>15.895</v>
      </c>
      <c r="AW50">
        <f t="shared" si="19"/>
        <v>17.51166666666666</v>
      </c>
      <c r="AX50">
        <f t="shared" si="20"/>
        <v>18.241250000000001</v>
      </c>
      <c r="AY50">
        <v>1</v>
      </c>
      <c r="AZ50">
        <v>1</v>
      </c>
      <c r="BA50">
        <v>1</v>
      </c>
      <c r="BB50">
        <v>7</v>
      </c>
      <c r="BG50">
        <f t="shared" si="3"/>
        <v>250</v>
      </c>
      <c r="BH50" s="10">
        <f t="shared" si="21"/>
        <v>8.3333333333333331E-5</v>
      </c>
    </row>
    <row r="51" spans="1:60" ht="72.5">
      <c r="A51" s="2">
        <v>33</v>
      </c>
      <c r="B51" s="2" t="s">
        <v>383</v>
      </c>
      <c r="C51" s="2" t="s">
        <v>169</v>
      </c>
      <c r="D51">
        <v>1</v>
      </c>
      <c r="E51">
        <v>1</v>
      </c>
      <c r="F51">
        <f t="shared" si="4"/>
        <v>1</v>
      </c>
      <c r="G51">
        <f t="shared" si="5"/>
        <v>26</v>
      </c>
      <c r="H51">
        <f t="shared" si="6"/>
        <v>26</v>
      </c>
      <c r="I51">
        <f t="shared" si="7"/>
        <v>139</v>
      </c>
      <c r="J51">
        <f>'[1]ECSS_E60-30 MASTER'!$C47</f>
        <v>50</v>
      </c>
      <c r="K51">
        <f t="shared" si="8"/>
        <v>1.9230769230769231</v>
      </c>
      <c r="L51">
        <f t="shared" si="9"/>
        <v>137</v>
      </c>
      <c r="M51">
        <f t="shared" si="10"/>
        <v>5.2692307692307692</v>
      </c>
      <c r="N51">
        <v>1</v>
      </c>
      <c r="O51">
        <v>1</v>
      </c>
      <c r="P51">
        <v>1</v>
      </c>
      <c r="Q51">
        <v>1</v>
      </c>
      <c r="R51">
        <f>'[1]ECSS_E60-30 MASTER'!$E47</f>
        <v>1</v>
      </c>
      <c r="S51">
        <v>1</v>
      </c>
      <c r="T51">
        <f t="shared" si="11"/>
        <v>1</v>
      </c>
      <c r="U51">
        <f>'[1]ECSS_E60-30 MASTER'!$F47</f>
        <v>1</v>
      </c>
      <c r="V51">
        <v>1</v>
      </c>
      <c r="W51">
        <f t="shared" si="12"/>
        <v>1</v>
      </c>
      <c r="X51">
        <f t="shared" si="13"/>
        <v>1</v>
      </c>
      <c r="Y51">
        <f>'[1]ECSS_E60-30 MASTER'!$D47</f>
        <v>1</v>
      </c>
      <c r="Z51">
        <f>'[1]ECSS_E60-30 MASTER'!$G47</f>
        <v>1</v>
      </c>
      <c r="AA51">
        <f>'[1]ECSS_E60-30 MASTER'!$H47</f>
        <v>1</v>
      </c>
      <c r="AB51">
        <f>'[1]ECSS_E60-30 MASTER'!$I47</f>
        <v>1</v>
      </c>
      <c r="AC51">
        <v>1</v>
      </c>
      <c r="AD51">
        <f>'[1]ECSS_E60-30 MASTER'!$J47</f>
        <v>1</v>
      </c>
      <c r="AE51">
        <v>1</v>
      </c>
      <c r="AF51">
        <f t="shared" si="14"/>
        <v>2</v>
      </c>
      <c r="AG51">
        <f>'[1]ECSS_E60-30 MASTER'!$K47</f>
        <v>1</v>
      </c>
      <c r="AH51">
        <f t="shared" si="15"/>
        <v>1</v>
      </c>
      <c r="AI51">
        <f>'[1]ECSS_E60-30 MASTER'!$L47</f>
        <v>0</v>
      </c>
      <c r="AJ51">
        <v>1</v>
      </c>
      <c r="AK51">
        <f t="shared" si="16"/>
        <v>1</v>
      </c>
      <c r="AL51">
        <v>1</v>
      </c>
      <c r="AM51">
        <f>'[1]ECSS_E60-30 MASTER'!$M47</f>
        <v>1</v>
      </c>
      <c r="AN51">
        <v>1</v>
      </c>
      <c r="AO51">
        <f>'[1]ECSS_E60-30 MASTER'!$N47</f>
        <v>1</v>
      </c>
      <c r="AP51">
        <v>1</v>
      </c>
      <c r="AQ51">
        <v>1</v>
      </c>
      <c r="AR51">
        <v>1</v>
      </c>
      <c r="AS51">
        <f>'[1]ECSS_E60-30 MASTER'!$O47</f>
        <v>1</v>
      </c>
      <c r="AT51">
        <v>1</v>
      </c>
      <c r="AU51">
        <f t="shared" si="17"/>
        <v>17.752692307692332</v>
      </c>
      <c r="AV51">
        <f t="shared" si="18"/>
        <v>17.242307692307694</v>
      </c>
      <c r="AW51">
        <f t="shared" si="19"/>
        <v>14.044615384615387</v>
      </c>
      <c r="AX51">
        <f t="shared" si="20"/>
        <v>16.388076923076923</v>
      </c>
      <c r="AY51">
        <v>1</v>
      </c>
      <c r="AZ51">
        <v>1</v>
      </c>
      <c r="BA51">
        <v>1</v>
      </c>
      <c r="BB51">
        <v>9</v>
      </c>
      <c r="BG51">
        <f t="shared" si="3"/>
        <v>76.923076923076934</v>
      </c>
      <c r="BH51" s="10">
        <f t="shared" si="21"/>
        <v>9.0277777777777787E-5</v>
      </c>
    </row>
    <row r="52" spans="1:60">
      <c r="F52">
        <f t="shared" si="4"/>
        <v>0</v>
      </c>
      <c r="G52">
        <f t="shared" si="5"/>
        <v>0</v>
      </c>
      <c r="H52">
        <f t="shared" si="6"/>
        <v>0</v>
      </c>
      <c r="I52">
        <f t="shared" si="7"/>
        <v>0</v>
      </c>
      <c r="J52">
        <f>'[1]ECSS_E60-30 MASTER'!$C48</f>
        <v>0</v>
      </c>
      <c r="K52">
        <f t="shared" si="8"/>
        <v>0</v>
      </c>
      <c r="L52">
        <f t="shared" si="9"/>
        <v>0</v>
      </c>
      <c r="M52">
        <f t="shared" si="10"/>
        <v>0</v>
      </c>
      <c r="R52">
        <f>'[1]ECSS_E60-30 MASTER'!$E48</f>
        <v>0</v>
      </c>
      <c r="T52">
        <f t="shared" si="11"/>
        <v>0</v>
      </c>
      <c r="U52">
        <f>'[1]ECSS_E60-30 MASTER'!$F48</f>
        <v>0</v>
      </c>
      <c r="W52">
        <f t="shared" si="12"/>
        <v>0</v>
      </c>
      <c r="X52">
        <f t="shared" si="13"/>
        <v>0</v>
      </c>
      <c r="Y52">
        <f>'[1]ECSS_E60-30 MASTER'!$D48</f>
        <v>0</v>
      </c>
      <c r="Z52">
        <f>'[1]ECSS_E60-30 MASTER'!$G48</f>
        <v>0</v>
      </c>
      <c r="AA52">
        <f>'[1]ECSS_E60-30 MASTER'!$H48</f>
        <v>0</v>
      </c>
      <c r="AB52">
        <f>'[1]ECSS_E60-30 MASTER'!$I48</f>
        <v>0</v>
      </c>
      <c r="AD52">
        <f>'[1]ECSS_E60-30 MASTER'!$J48</f>
        <v>0</v>
      </c>
      <c r="AF52">
        <f t="shared" si="14"/>
        <v>0</v>
      </c>
      <c r="AG52">
        <f>'[1]ECSS_E60-30 MASTER'!$K48</f>
        <v>0</v>
      </c>
      <c r="AH52">
        <f t="shared" si="15"/>
        <v>0</v>
      </c>
      <c r="AI52">
        <f>'[1]ECSS_E60-30 MASTER'!$L48</f>
        <v>0</v>
      </c>
      <c r="AK52">
        <f t="shared" si="16"/>
        <v>0</v>
      </c>
      <c r="AM52">
        <f>'[1]ECSS_E60-30 MASTER'!$M48</f>
        <v>0</v>
      </c>
      <c r="AO52">
        <f>'[1]ECSS_E60-30 MASTER'!$N48</f>
        <v>0</v>
      </c>
      <c r="AS52">
        <f>'[1]ECSS_E60-30 MASTER'!$O48</f>
        <v>0</v>
      </c>
      <c r="AU52">
        <f t="shared" si="17"/>
        <v>0</v>
      </c>
      <c r="AV52">
        <f t="shared" si="18"/>
        <v>0</v>
      </c>
      <c r="AW52">
        <f t="shared" si="19"/>
        <v>0</v>
      </c>
      <c r="AX52">
        <f t="shared" si="20"/>
        <v>0</v>
      </c>
      <c r="BG52">
        <f t="shared" si="3"/>
        <v>0</v>
      </c>
      <c r="BH52" s="10">
        <f t="shared" si="21"/>
        <v>0</v>
      </c>
    </row>
    <row r="53" spans="1:60">
      <c r="F53">
        <f t="shared" si="4"/>
        <v>0</v>
      </c>
      <c r="G53">
        <f t="shared" si="5"/>
        <v>0</v>
      </c>
      <c r="H53">
        <f t="shared" si="6"/>
        <v>0</v>
      </c>
      <c r="I53">
        <f t="shared" si="7"/>
        <v>0</v>
      </c>
      <c r="J53">
        <f>'[1]ECSS_E60-30 MASTER'!$C49</f>
        <v>0</v>
      </c>
      <c r="K53">
        <f t="shared" si="8"/>
        <v>0</v>
      </c>
      <c r="L53">
        <f t="shared" si="9"/>
        <v>0</v>
      </c>
      <c r="M53">
        <f t="shared" si="10"/>
        <v>0</v>
      </c>
      <c r="R53">
        <f>'[1]ECSS_E60-30 MASTER'!$E49</f>
        <v>0</v>
      </c>
      <c r="T53">
        <f t="shared" si="11"/>
        <v>0</v>
      </c>
      <c r="U53">
        <f>'[1]ECSS_E60-30 MASTER'!$F49</f>
        <v>0</v>
      </c>
      <c r="W53">
        <f t="shared" si="12"/>
        <v>0</v>
      </c>
      <c r="X53">
        <f t="shared" si="13"/>
        <v>0</v>
      </c>
      <c r="Y53">
        <f>'[1]ECSS_E60-30 MASTER'!$D49</f>
        <v>0</v>
      </c>
      <c r="Z53">
        <f>'[1]ECSS_E60-30 MASTER'!$G49</f>
        <v>0</v>
      </c>
      <c r="AA53">
        <f>'[1]ECSS_E60-30 MASTER'!$H49</f>
        <v>0</v>
      </c>
      <c r="AB53">
        <f>'[1]ECSS_E60-30 MASTER'!$I49</f>
        <v>0</v>
      </c>
      <c r="AD53">
        <f>'[1]ECSS_E60-30 MASTER'!$J49</f>
        <v>0</v>
      </c>
      <c r="AF53">
        <f t="shared" si="14"/>
        <v>0</v>
      </c>
      <c r="AG53">
        <f>'[1]ECSS_E60-30 MASTER'!$K49</f>
        <v>0</v>
      </c>
      <c r="AH53">
        <f t="shared" si="15"/>
        <v>0</v>
      </c>
      <c r="AI53">
        <f>'[1]ECSS_E60-30 MASTER'!$L49</f>
        <v>0</v>
      </c>
      <c r="AK53">
        <f t="shared" si="16"/>
        <v>0</v>
      </c>
      <c r="AM53">
        <f>'[1]ECSS_E60-30 MASTER'!$M49</f>
        <v>0</v>
      </c>
      <c r="AO53">
        <f>'[1]ECSS_E60-30 MASTER'!$N49</f>
        <v>0</v>
      </c>
      <c r="AS53">
        <f>'[1]ECSS_E60-30 MASTER'!$O49</f>
        <v>0</v>
      </c>
      <c r="AU53">
        <f t="shared" si="17"/>
        <v>0</v>
      </c>
      <c r="AV53">
        <f t="shared" si="18"/>
        <v>0</v>
      </c>
      <c r="AW53">
        <f t="shared" si="19"/>
        <v>0</v>
      </c>
      <c r="AX53">
        <f t="shared" si="20"/>
        <v>0</v>
      </c>
      <c r="BG53">
        <f t="shared" si="3"/>
        <v>0</v>
      </c>
      <c r="BH53" s="10">
        <f t="shared" si="21"/>
        <v>0</v>
      </c>
    </row>
    <row r="54" spans="1:60">
      <c r="F54">
        <f t="shared" si="4"/>
        <v>0</v>
      </c>
      <c r="G54">
        <f t="shared" si="5"/>
        <v>0</v>
      </c>
      <c r="H54">
        <f t="shared" si="6"/>
        <v>0</v>
      </c>
      <c r="I54">
        <f t="shared" si="7"/>
        <v>0</v>
      </c>
      <c r="J54">
        <f>'[1]ECSS_E60-30 MASTER'!$C50</f>
        <v>0</v>
      </c>
      <c r="K54">
        <f t="shared" si="8"/>
        <v>0</v>
      </c>
      <c r="L54">
        <f t="shared" si="9"/>
        <v>0</v>
      </c>
      <c r="M54">
        <f t="shared" si="10"/>
        <v>0</v>
      </c>
      <c r="R54">
        <f>'[1]ECSS_E60-30 MASTER'!$E50</f>
        <v>0</v>
      </c>
      <c r="T54">
        <f t="shared" si="11"/>
        <v>0</v>
      </c>
      <c r="U54">
        <f>'[1]ECSS_E60-30 MASTER'!$F50</f>
        <v>0</v>
      </c>
      <c r="W54">
        <f t="shared" si="12"/>
        <v>0</v>
      </c>
      <c r="X54">
        <f t="shared" si="13"/>
        <v>0</v>
      </c>
      <c r="Y54">
        <f>'[1]ECSS_E60-30 MASTER'!$D50</f>
        <v>0</v>
      </c>
      <c r="Z54">
        <f>'[1]ECSS_E60-30 MASTER'!$G50</f>
        <v>0</v>
      </c>
      <c r="AA54">
        <f>'[1]ECSS_E60-30 MASTER'!$H50</f>
        <v>0</v>
      </c>
      <c r="AB54">
        <f>'[1]ECSS_E60-30 MASTER'!$I50</f>
        <v>0</v>
      </c>
      <c r="AD54">
        <f>'[1]ECSS_E60-30 MASTER'!$J50</f>
        <v>0</v>
      </c>
      <c r="AF54">
        <f t="shared" si="14"/>
        <v>0</v>
      </c>
      <c r="AG54">
        <f>'[1]ECSS_E60-30 MASTER'!$K50</f>
        <v>0</v>
      </c>
      <c r="AH54">
        <f t="shared" si="15"/>
        <v>0</v>
      </c>
      <c r="AI54">
        <f>'[1]ECSS_E60-30 MASTER'!$L50</f>
        <v>0</v>
      </c>
      <c r="AK54">
        <f t="shared" si="16"/>
        <v>0</v>
      </c>
      <c r="AM54">
        <f>'[1]ECSS_E60-30 MASTER'!$M50</f>
        <v>0</v>
      </c>
      <c r="AO54">
        <f>'[1]ECSS_E60-30 MASTER'!$N50</f>
        <v>0</v>
      </c>
      <c r="AS54">
        <f>'[1]ECSS_E60-30 MASTER'!$O50</f>
        <v>0</v>
      </c>
      <c r="AU54">
        <f t="shared" si="17"/>
        <v>0</v>
      </c>
      <c r="AV54">
        <f t="shared" si="18"/>
        <v>0</v>
      </c>
      <c r="AW54">
        <f t="shared" si="19"/>
        <v>0</v>
      </c>
      <c r="AX54">
        <f t="shared" si="20"/>
        <v>0</v>
      </c>
      <c r="BG54">
        <f t="shared" si="3"/>
        <v>0</v>
      </c>
      <c r="BH54" s="10">
        <f t="shared" si="21"/>
        <v>0</v>
      </c>
    </row>
    <row r="55" spans="1:60">
      <c r="F55">
        <f t="shared" si="4"/>
        <v>0</v>
      </c>
      <c r="G55">
        <f t="shared" si="5"/>
        <v>0</v>
      </c>
      <c r="H55">
        <f t="shared" si="6"/>
        <v>0</v>
      </c>
      <c r="I55">
        <f t="shared" si="7"/>
        <v>0</v>
      </c>
      <c r="J55">
        <f>'[1]ECSS_E60-30 MASTER'!$C51</f>
        <v>0</v>
      </c>
      <c r="K55">
        <f t="shared" si="8"/>
        <v>0</v>
      </c>
      <c r="L55">
        <f t="shared" si="9"/>
        <v>0</v>
      </c>
      <c r="M55">
        <f t="shared" si="10"/>
        <v>0</v>
      </c>
      <c r="R55">
        <f>'[1]ECSS_E60-30 MASTER'!$E51</f>
        <v>0</v>
      </c>
      <c r="T55">
        <f t="shared" si="11"/>
        <v>0</v>
      </c>
      <c r="U55">
        <f>'[1]ECSS_E60-30 MASTER'!$F51</f>
        <v>0</v>
      </c>
      <c r="W55">
        <f t="shared" si="12"/>
        <v>0</v>
      </c>
      <c r="X55">
        <f t="shared" si="13"/>
        <v>0</v>
      </c>
      <c r="Y55">
        <f>'[1]ECSS_E60-30 MASTER'!$D51</f>
        <v>0</v>
      </c>
      <c r="Z55">
        <f>'[1]ECSS_E60-30 MASTER'!$G51</f>
        <v>0</v>
      </c>
      <c r="AA55">
        <f>'[1]ECSS_E60-30 MASTER'!$H51</f>
        <v>0</v>
      </c>
      <c r="AB55">
        <f>'[1]ECSS_E60-30 MASTER'!$I51</f>
        <v>0</v>
      </c>
      <c r="AD55">
        <f>'[1]ECSS_E60-30 MASTER'!$J51</f>
        <v>0</v>
      </c>
      <c r="AF55">
        <f t="shared" si="14"/>
        <v>0</v>
      </c>
      <c r="AG55">
        <f>'[1]ECSS_E60-30 MASTER'!$K51</f>
        <v>0</v>
      </c>
      <c r="AH55">
        <f t="shared" si="15"/>
        <v>0</v>
      </c>
      <c r="AI55">
        <f>'[1]ECSS_E60-30 MASTER'!$L51</f>
        <v>0</v>
      </c>
      <c r="AK55">
        <f t="shared" si="16"/>
        <v>0</v>
      </c>
      <c r="AM55">
        <f>'[1]ECSS_E60-30 MASTER'!$M51</f>
        <v>0</v>
      </c>
      <c r="AO55">
        <f>'[1]ECSS_E60-30 MASTER'!$N51</f>
        <v>0</v>
      </c>
      <c r="AS55">
        <f>'[1]ECSS_E60-30 MASTER'!$O51</f>
        <v>0</v>
      </c>
      <c r="AU55">
        <f t="shared" si="17"/>
        <v>0</v>
      </c>
      <c r="AV55">
        <f t="shared" si="18"/>
        <v>0</v>
      </c>
      <c r="AW55">
        <f t="shared" si="19"/>
        <v>0</v>
      </c>
      <c r="AX55">
        <f t="shared" si="20"/>
        <v>0</v>
      </c>
      <c r="BG55">
        <f t="shared" si="3"/>
        <v>0</v>
      </c>
      <c r="BH55" s="10">
        <f t="shared" si="21"/>
        <v>0</v>
      </c>
    </row>
    <row r="56" spans="1:60">
      <c r="F56">
        <f t="shared" si="4"/>
        <v>0</v>
      </c>
      <c r="G56">
        <f t="shared" si="5"/>
        <v>0</v>
      </c>
      <c r="H56">
        <f t="shared" si="6"/>
        <v>0</v>
      </c>
      <c r="I56">
        <f t="shared" si="7"/>
        <v>0</v>
      </c>
      <c r="J56">
        <f>'[1]ECSS_E60-30 MASTER'!$C52</f>
        <v>0</v>
      </c>
      <c r="K56">
        <f t="shared" si="8"/>
        <v>0</v>
      </c>
      <c r="L56">
        <f t="shared" si="9"/>
        <v>0</v>
      </c>
      <c r="M56">
        <f t="shared" si="10"/>
        <v>0</v>
      </c>
      <c r="R56">
        <f>'[1]ECSS_E60-30 MASTER'!$E52</f>
        <v>0</v>
      </c>
      <c r="T56">
        <f t="shared" si="11"/>
        <v>0</v>
      </c>
      <c r="U56">
        <f>'[1]ECSS_E60-30 MASTER'!$F52</f>
        <v>0</v>
      </c>
      <c r="W56">
        <f t="shared" si="12"/>
        <v>0</v>
      </c>
      <c r="X56">
        <f t="shared" si="13"/>
        <v>0</v>
      </c>
      <c r="Y56">
        <f>'[1]ECSS_E60-30 MASTER'!$D52</f>
        <v>0</v>
      </c>
      <c r="Z56">
        <f>'[1]ECSS_E60-30 MASTER'!$G52</f>
        <v>0</v>
      </c>
      <c r="AA56">
        <f>'[1]ECSS_E60-30 MASTER'!$H52</f>
        <v>0</v>
      </c>
      <c r="AB56">
        <f>'[1]ECSS_E60-30 MASTER'!$I52</f>
        <v>0</v>
      </c>
      <c r="AD56">
        <f>'[1]ECSS_E60-30 MASTER'!$J52</f>
        <v>0</v>
      </c>
      <c r="AF56">
        <f t="shared" si="14"/>
        <v>0</v>
      </c>
      <c r="AG56">
        <f>'[1]ECSS_E60-30 MASTER'!$K52</f>
        <v>0</v>
      </c>
      <c r="AH56">
        <f t="shared" si="15"/>
        <v>0</v>
      </c>
      <c r="AI56">
        <f>'[1]ECSS_E60-30 MASTER'!$L52</f>
        <v>0</v>
      </c>
      <c r="AK56">
        <f t="shared" si="16"/>
        <v>0</v>
      </c>
      <c r="AM56">
        <f>'[1]ECSS_E60-30 MASTER'!$M52</f>
        <v>0</v>
      </c>
      <c r="AO56">
        <f>'[1]ECSS_E60-30 MASTER'!$N52</f>
        <v>0</v>
      </c>
      <c r="AS56">
        <f>'[1]ECSS_E60-30 MASTER'!$O52</f>
        <v>0</v>
      </c>
      <c r="AU56">
        <f t="shared" si="17"/>
        <v>0</v>
      </c>
      <c r="AV56">
        <f t="shared" si="18"/>
        <v>0</v>
      </c>
      <c r="AW56">
        <f t="shared" si="19"/>
        <v>0</v>
      </c>
      <c r="AX56">
        <f t="shared" si="20"/>
        <v>0</v>
      </c>
      <c r="BG56">
        <f t="shared" si="3"/>
        <v>0</v>
      </c>
      <c r="BH56" s="10">
        <f t="shared" si="21"/>
        <v>0</v>
      </c>
    </row>
    <row r="57" spans="1:60">
      <c r="F57">
        <f t="shared" si="4"/>
        <v>0</v>
      </c>
      <c r="G57">
        <f t="shared" si="5"/>
        <v>0</v>
      </c>
      <c r="H57">
        <f t="shared" si="6"/>
        <v>0</v>
      </c>
      <c r="I57">
        <f t="shared" si="7"/>
        <v>0</v>
      </c>
      <c r="J57">
        <f>'[1]ECSS_E60-30 MASTER'!$C53</f>
        <v>0</v>
      </c>
      <c r="K57">
        <f t="shared" si="8"/>
        <v>0</v>
      </c>
      <c r="L57">
        <f t="shared" si="9"/>
        <v>0</v>
      </c>
      <c r="M57">
        <f t="shared" si="10"/>
        <v>0</v>
      </c>
      <c r="R57">
        <f>'[1]ECSS_E60-30 MASTER'!$E53</f>
        <v>0</v>
      </c>
      <c r="T57">
        <f t="shared" si="11"/>
        <v>0</v>
      </c>
      <c r="U57">
        <f>'[1]ECSS_E60-30 MASTER'!$F53</f>
        <v>0</v>
      </c>
      <c r="W57">
        <f t="shared" si="12"/>
        <v>0</v>
      </c>
      <c r="X57">
        <f t="shared" si="13"/>
        <v>0</v>
      </c>
      <c r="Y57">
        <f>'[1]ECSS_E60-30 MASTER'!$D53</f>
        <v>0</v>
      </c>
      <c r="Z57">
        <f>'[1]ECSS_E60-30 MASTER'!$G53</f>
        <v>0</v>
      </c>
      <c r="AA57">
        <f>'[1]ECSS_E60-30 MASTER'!$H53</f>
        <v>0</v>
      </c>
      <c r="AB57">
        <f>'[1]ECSS_E60-30 MASTER'!$I53</f>
        <v>0</v>
      </c>
      <c r="AD57">
        <f>'[1]ECSS_E60-30 MASTER'!$J53</f>
        <v>0</v>
      </c>
      <c r="AF57">
        <f t="shared" si="14"/>
        <v>0</v>
      </c>
      <c r="AG57">
        <f>'[1]ECSS_E60-30 MASTER'!$K53</f>
        <v>0</v>
      </c>
      <c r="AH57">
        <f t="shared" si="15"/>
        <v>0</v>
      </c>
      <c r="AI57">
        <f>'[1]ECSS_E60-30 MASTER'!$L53</f>
        <v>0</v>
      </c>
      <c r="AK57">
        <f t="shared" si="16"/>
        <v>0</v>
      </c>
      <c r="AM57">
        <f>'[1]ECSS_E60-30 MASTER'!$M53</f>
        <v>0</v>
      </c>
      <c r="AO57">
        <f>'[1]ECSS_E60-30 MASTER'!$N53</f>
        <v>0</v>
      </c>
      <c r="AS57">
        <f>'[1]ECSS_E60-30 MASTER'!$O53</f>
        <v>0</v>
      </c>
      <c r="AU57">
        <f t="shared" si="17"/>
        <v>0</v>
      </c>
      <c r="AV57">
        <f t="shared" si="18"/>
        <v>0</v>
      </c>
      <c r="AW57">
        <f t="shared" si="19"/>
        <v>0</v>
      </c>
      <c r="AX57">
        <f t="shared" si="20"/>
        <v>0</v>
      </c>
      <c r="BG57">
        <f t="shared" si="3"/>
        <v>0</v>
      </c>
      <c r="BH57" s="10">
        <f t="shared" si="21"/>
        <v>0</v>
      </c>
    </row>
    <row r="58" spans="1:60">
      <c r="F58">
        <f t="shared" si="4"/>
        <v>0</v>
      </c>
      <c r="G58">
        <f t="shared" si="5"/>
        <v>0</v>
      </c>
      <c r="H58">
        <f t="shared" si="6"/>
        <v>0</v>
      </c>
      <c r="I58">
        <f t="shared" si="7"/>
        <v>0</v>
      </c>
      <c r="J58">
        <f>'[1]ECSS_E60-30 MASTER'!$C54</f>
        <v>0</v>
      </c>
      <c r="K58">
        <f t="shared" si="8"/>
        <v>0</v>
      </c>
      <c r="L58">
        <f t="shared" si="9"/>
        <v>0</v>
      </c>
      <c r="M58">
        <f t="shared" si="10"/>
        <v>0</v>
      </c>
      <c r="R58">
        <f>'[1]ECSS_E60-30 MASTER'!$E54</f>
        <v>0</v>
      </c>
      <c r="T58">
        <f t="shared" si="11"/>
        <v>0</v>
      </c>
      <c r="U58">
        <f>'[1]ECSS_E60-30 MASTER'!$F54</f>
        <v>0</v>
      </c>
      <c r="W58">
        <f t="shared" si="12"/>
        <v>0</v>
      </c>
      <c r="X58">
        <f t="shared" si="13"/>
        <v>0</v>
      </c>
      <c r="Y58">
        <f>'[1]ECSS_E60-30 MASTER'!$D54</f>
        <v>0</v>
      </c>
      <c r="Z58">
        <f>'[1]ECSS_E60-30 MASTER'!$G54</f>
        <v>0</v>
      </c>
      <c r="AA58">
        <f>'[1]ECSS_E60-30 MASTER'!$H54</f>
        <v>0</v>
      </c>
      <c r="AB58">
        <f>'[1]ECSS_E60-30 MASTER'!$I54</f>
        <v>0</v>
      </c>
      <c r="AD58">
        <f>'[1]ECSS_E60-30 MASTER'!$J54</f>
        <v>0</v>
      </c>
      <c r="AF58">
        <f t="shared" si="14"/>
        <v>0</v>
      </c>
      <c r="AG58">
        <f>'[1]ECSS_E60-30 MASTER'!$K54</f>
        <v>0</v>
      </c>
      <c r="AH58">
        <f t="shared" si="15"/>
        <v>0</v>
      </c>
      <c r="AI58">
        <f>'[1]ECSS_E60-30 MASTER'!$L54</f>
        <v>0</v>
      </c>
      <c r="AK58">
        <f t="shared" si="16"/>
        <v>0</v>
      </c>
      <c r="AM58">
        <f>'[1]ECSS_E60-30 MASTER'!$M54</f>
        <v>0</v>
      </c>
      <c r="AO58">
        <f>'[1]ECSS_E60-30 MASTER'!$N54</f>
        <v>0</v>
      </c>
      <c r="AS58">
        <f>'[1]ECSS_E60-30 MASTER'!$O54</f>
        <v>0</v>
      </c>
      <c r="AU58">
        <f t="shared" si="17"/>
        <v>0</v>
      </c>
      <c r="AV58">
        <f t="shared" si="18"/>
        <v>0</v>
      </c>
      <c r="AW58">
        <f t="shared" si="19"/>
        <v>0</v>
      </c>
      <c r="AX58">
        <f t="shared" si="20"/>
        <v>0</v>
      </c>
      <c r="BG58">
        <f t="shared" si="3"/>
        <v>0</v>
      </c>
      <c r="BH58" s="10">
        <f t="shared" si="21"/>
        <v>0</v>
      </c>
    </row>
    <row r="59" spans="1:60">
      <c r="F59">
        <f t="shared" si="4"/>
        <v>0</v>
      </c>
      <c r="G59">
        <f t="shared" si="5"/>
        <v>0</v>
      </c>
      <c r="H59">
        <f t="shared" si="6"/>
        <v>0</v>
      </c>
      <c r="I59">
        <f t="shared" si="7"/>
        <v>0</v>
      </c>
      <c r="J59">
        <f>'[1]ECSS_E60-30 MASTER'!$C55</f>
        <v>0</v>
      </c>
      <c r="K59">
        <f t="shared" si="8"/>
        <v>0</v>
      </c>
      <c r="L59">
        <f t="shared" si="9"/>
        <v>0</v>
      </c>
      <c r="M59">
        <f t="shared" si="10"/>
        <v>0</v>
      </c>
      <c r="R59">
        <f>'[1]ECSS_E60-30 MASTER'!$E55</f>
        <v>0</v>
      </c>
      <c r="T59">
        <f t="shared" si="11"/>
        <v>0</v>
      </c>
      <c r="U59">
        <f>'[1]ECSS_E60-30 MASTER'!$F55</f>
        <v>0</v>
      </c>
      <c r="W59">
        <f t="shared" si="12"/>
        <v>0</v>
      </c>
      <c r="X59">
        <f t="shared" si="13"/>
        <v>0</v>
      </c>
      <c r="Y59">
        <f>'[1]ECSS_E60-30 MASTER'!$D55</f>
        <v>0</v>
      </c>
      <c r="Z59">
        <f>'[1]ECSS_E60-30 MASTER'!$G55</f>
        <v>0</v>
      </c>
      <c r="AA59">
        <f>'[1]ECSS_E60-30 MASTER'!$H55</f>
        <v>0</v>
      </c>
      <c r="AB59">
        <f>'[1]ECSS_E60-30 MASTER'!$I55</f>
        <v>0</v>
      </c>
      <c r="AD59">
        <f>'[1]ECSS_E60-30 MASTER'!$J55</f>
        <v>0</v>
      </c>
      <c r="AF59">
        <f t="shared" si="14"/>
        <v>0</v>
      </c>
      <c r="AG59">
        <f>'[1]ECSS_E60-30 MASTER'!$K55</f>
        <v>0</v>
      </c>
      <c r="AH59">
        <f t="shared" si="15"/>
        <v>0</v>
      </c>
      <c r="AI59">
        <f>'[1]ECSS_E60-30 MASTER'!$L55</f>
        <v>0</v>
      </c>
      <c r="AK59">
        <f t="shared" si="16"/>
        <v>0</v>
      </c>
      <c r="AM59">
        <f>'[1]ECSS_E60-30 MASTER'!$M55</f>
        <v>0</v>
      </c>
      <c r="AO59">
        <f>'[1]ECSS_E60-30 MASTER'!$N55</f>
        <v>0</v>
      </c>
      <c r="AS59">
        <f>'[1]ECSS_E60-30 MASTER'!$O55</f>
        <v>0</v>
      </c>
      <c r="AU59">
        <f t="shared" si="17"/>
        <v>0</v>
      </c>
      <c r="AV59">
        <f t="shared" si="18"/>
        <v>0</v>
      </c>
      <c r="AW59">
        <f t="shared" si="19"/>
        <v>0</v>
      </c>
      <c r="AX59">
        <f t="shared" si="20"/>
        <v>0</v>
      </c>
      <c r="BG59">
        <f t="shared" si="3"/>
        <v>0</v>
      </c>
      <c r="BH59" s="10">
        <f t="shared" si="21"/>
        <v>0</v>
      </c>
    </row>
    <row r="60" spans="1:60">
      <c r="F60">
        <f t="shared" si="4"/>
        <v>0</v>
      </c>
      <c r="G60">
        <f t="shared" si="5"/>
        <v>0</v>
      </c>
      <c r="H60">
        <f t="shared" si="6"/>
        <v>0</v>
      </c>
      <c r="I60">
        <f t="shared" si="7"/>
        <v>0</v>
      </c>
      <c r="J60">
        <f>'[1]ECSS_E60-30 MASTER'!$C56</f>
        <v>0</v>
      </c>
      <c r="K60">
        <f t="shared" si="8"/>
        <v>0</v>
      </c>
      <c r="L60">
        <f t="shared" si="9"/>
        <v>0</v>
      </c>
      <c r="M60">
        <f t="shared" si="10"/>
        <v>0</v>
      </c>
      <c r="R60">
        <f>'[1]ECSS_E60-30 MASTER'!$E56</f>
        <v>0</v>
      </c>
      <c r="T60">
        <f t="shared" si="11"/>
        <v>0</v>
      </c>
      <c r="U60">
        <f>'[1]ECSS_E60-30 MASTER'!$F56</f>
        <v>0</v>
      </c>
      <c r="W60">
        <f t="shared" si="12"/>
        <v>0</v>
      </c>
      <c r="X60">
        <f t="shared" si="13"/>
        <v>0</v>
      </c>
      <c r="Y60">
        <f>'[1]ECSS_E60-30 MASTER'!$D56</f>
        <v>0</v>
      </c>
      <c r="Z60">
        <f>'[1]ECSS_E60-30 MASTER'!$G56</f>
        <v>0</v>
      </c>
      <c r="AA60">
        <f>'[1]ECSS_E60-30 MASTER'!$H56</f>
        <v>0</v>
      </c>
      <c r="AB60">
        <f>'[1]ECSS_E60-30 MASTER'!$I56</f>
        <v>0</v>
      </c>
      <c r="AD60">
        <f>'[1]ECSS_E60-30 MASTER'!$J56</f>
        <v>0</v>
      </c>
      <c r="AF60">
        <f t="shared" si="14"/>
        <v>0</v>
      </c>
      <c r="AG60">
        <f>'[1]ECSS_E60-30 MASTER'!$K56</f>
        <v>0</v>
      </c>
      <c r="AH60">
        <f t="shared" si="15"/>
        <v>0</v>
      </c>
      <c r="AI60">
        <f>'[1]ECSS_E60-30 MASTER'!$L56</f>
        <v>0</v>
      </c>
      <c r="AK60">
        <f t="shared" si="16"/>
        <v>0</v>
      </c>
      <c r="AM60">
        <f>'[1]ECSS_E60-30 MASTER'!$M56</f>
        <v>0</v>
      </c>
      <c r="AO60">
        <f>'[1]ECSS_E60-30 MASTER'!$N56</f>
        <v>0</v>
      </c>
      <c r="AS60">
        <f>'[1]ECSS_E60-30 MASTER'!$O56</f>
        <v>0</v>
      </c>
      <c r="AU60">
        <f t="shared" si="17"/>
        <v>0</v>
      </c>
      <c r="AV60">
        <f t="shared" si="18"/>
        <v>0</v>
      </c>
      <c r="AW60">
        <f t="shared" si="19"/>
        <v>0</v>
      </c>
      <c r="AX60">
        <f t="shared" si="20"/>
        <v>0</v>
      </c>
      <c r="BG60">
        <f t="shared" si="3"/>
        <v>0</v>
      </c>
      <c r="BH60" s="10">
        <f t="shared" si="21"/>
        <v>0</v>
      </c>
    </row>
    <row r="61" spans="1:60">
      <c r="F61">
        <f t="shared" si="4"/>
        <v>0</v>
      </c>
      <c r="G61">
        <f t="shared" si="5"/>
        <v>0</v>
      </c>
      <c r="H61">
        <f t="shared" si="6"/>
        <v>0</v>
      </c>
      <c r="I61">
        <f t="shared" si="7"/>
        <v>0</v>
      </c>
      <c r="J61">
        <f>'[1]ECSS_E60-30 MASTER'!$C57</f>
        <v>0</v>
      </c>
      <c r="K61">
        <f t="shared" si="8"/>
        <v>0</v>
      </c>
      <c r="L61">
        <f t="shared" si="9"/>
        <v>0</v>
      </c>
      <c r="M61">
        <f t="shared" si="10"/>
        <v>0</v>
      </c>
      <c r="R61">
        <f>'[1]ECSS_E60-30 MASTER'!$E57</f>
        <v>0</v>
      </c>
      <c r="T61">
        <f t="shared" si="11"/>
        <v>0</v>
      </c>
      <c r="U61">
        <f>'[1]ECSS_E60-30 MASTER'!$F57</f>
        <v>0</v>
      </c>
      <c r="W61">
        <f t="shared" si="12"/>
        <v>0</v>
      </c>
      <c r="X61">
        <f t="shared" si="13"/>
        <v>0</v>
      </c>
      <c r="Y61">
        <f>'[1]ECSS_E60-30 MASTER'!$D57</f>
        <v>0</v>
      </c>
      <c r="Z61">
        <f>'[1]ECSS_E60-30 MASTER'!$G57</f>
        <v>0</v>
      </c>
      <c r="AA61">
        <f>'[1]ECSS_E60-30 MASTER'!$H57</f>
        <v>0</v>
      </c>
      <c r="AB61">
        <f>'[1]ECSS_E60-30 MASTER'!$I57</f>
        <v>0</v>
      </c>
      <c r="AD61">
        <f>'[1]ECSS_E60-30 MASTER'!$J57</f>
        <v>0</v>
      </c>
      <c r="AF61">
        <f t="shared" si="14"/>
        <v>0</v>
      </c>
      <c r="AG61">
        <f>'[1]ECSS_E60-30 MASTER'!$K57</f>
        <v>0</v>
      </c>
      <c r="AH61">
        <f t="shared" si="15"/>
        <v>0</v>
      </c>
      <c r="AI61">
        <f>'[1]ECSS_E60-30 MASTER'!$L57</f>
        <v>0</v>
      </c>
      <c r="AK61">
        <f t="shared" si="16"/>
        <v>0</v>
      </c>
      <c r="AM61">
        <f>'[1]ECSS_E60-30 MASTER'!$M57</f>
        <v>0</v>
      </c>
      <c r="AO61">
        <f>'[1]ECSS_E60-30 MASTER'!$N57</f>
        <v>0</v>
      </c>
      <c r="AS61">
        <f>'[1]ECSS_E60-30 MASTER'!$O57</f>
        <v>0</v>
      </c>
      <c r="AU61">
        <f t="shared" si="17"/>
        <v>0</v>
      </c>
      <c r="AV61">
        <f t="shared" si="18"/>
        <v>0</v>
      </c>
      <c r="AW61">
        <f t="shared" si="19"/>
        <v>0</v>
      </c>
      <c r="AX61">
        <f t="shared" si="20"/>
        <v>0</v>
      </c>
      <c r="BG61">
        <f t="shared" si="3"/>
        <v>0</v>
      </c>
      <c r="BH61" s="10">
        <f t="shared" si="21"/>
        <v>0</v>
      </c>
    </row>
    <row r="62" spans="1:60">
      <c r="F62">
        <f t="shared" si="4"/>
        <v>0</v>
      </c>
      <c r="G62">
        <f t="shared" si="5"/>
        <v>0</v>
      </c>
      <c r="H62">
        <f t="shared" si="6"/>
        <v>0</v>
      </c>
      <c r="I62">
        <f t="shared" si="7"/>
        <v>0</v>
      </c>
      <c r="J62">
        <f>'[1]ECSS_E60-30 MASTER'!$C58</f>
        <v>0</v>
      </c>
      <c r="K62">
        <f t="shared" si="8"/>
        <v>0</v>
      </c>
      <c r="L62">
        <f t="shared" si="9"/>
        <v>0</v>
      </c>
      <c r="M62">
        <f t="shared" si="10"/>
        <v>0</v>
      </c>
      <c r="R62">
        <f>'[1]ECSS_E60-30 MASTER'!$E58</f>
        <v>0</v>
      </c>
      <c r="T62">
        <f t="shared" si="11"/>
        <v>0</v>
      </c>
      <c r="U62">
        <f>'[1]ECSS_E60-30 MASTER'!$F58</f>
        <v>0</v>
      </c>
      <c r="W62">
        <f t="shared" si="12"/>
        <v>0</v>
      </c>
      <c r="X62">
        <f t="shared" si="13"/>
        <v>0</v>
      </c>
      <c r="Y62">
        <f>'[1]ECSS_E60-30 MASTER'!$D58</f>
        <v>0</v>
      </c>
      <c r="Z62">
        <f>'[1]ECSS_E60-30 MASTER'!$G58</f>
        <v>0</v>
      </c>
      <c r="AA62">
        <f>'[1]ECSS_E60-30 MASTER'!$H58</f>
        <v>0</v>
      </c>
      <c r="AB62">
        <f>'[1]ECSS_E60-30 MASTER'!$I58</f>
        <v>0</v>
      </c>
      <c r="AD62">
        <f>'[1]ECSS_E60-30 MASTER'!$J58</f>
        <v>0</v>
      </c>
      <c r="AF62">
        <f t="shared" si="14"/>
        <v>0</v>
      </c>
      <c r="AG62">
        <f>'[1]ECSS_E60-30 MASTER'!$K58</f>
        <v>0</v>
      </c>
      <c r="AH62">
        <f t="shared" si="15"/>
        <v>0</v>
      </c>
      <c r="AI62">
        <f>'[1]ECSS_E60-30 MASTER'!$L58</f>
        <v>0</v>
      </c>
      <c r="AK62">
        <f t="shared" si="16"/>
        <v>0</v>
      </c>
      <c r="AM62">
        <f>'[1]ECSS_E60-30 MASTER'!$M58</f>
        <v>0</v>
      </c>
      <c r="AO62">
        <f>'[1]ECSS_E60-30 MASTER'!$N58</f>
        <v>0</v>
      </c>
      <c r="AS62">
        <f>'[1]ECSS_E60-30 MASTER'!$O58</f>
        <v>0</v>
      </c>
      <c r="AU62">
        <f t="shared" si="17"/>
        <v>0</v>
      </c>
      <c r="AV62">
        <f t="shared" si="18"/>
        <v>0</v>
      </c>
      <c r="AW62">
        <f t="shared" si="19"/>
        <v>0</v>
      </c>
      <c r="AX62">
        <f t="shared" si="20"/>
        <v>0</v>
      </c>
      <c r="BG62">
        <f t="shared" si="3"/>
        <v>0</v>
      </c>
      <c r="BH62" s="10">
        <f t="shared" si="21"/>
        <v>0</v>
      </c>
    </row>
    <row r="63" spans="1:60">
      <c r="F63">
        <f t="shared" si="4"/>
        <v>0</v>
      </c>
      <c r="G63">
        <f t="shared" si="5"/>
        <v>0</v>
      </c>
      <c r="H63">
        <f t="shared" si="6"/>
        <v>0</v>
      </c>
      <c r="I63">
        <f t="shared" si="7"/>
        <v>0</v>
      </c>
      <c r="J63">
        <f>'[1]ECSS_E60-30 MASTER'!$C59</f>
        <v>0</v>
      </c>
      <c r="K63">
        <f t="shared" si="8"/>
        <v>0</v>
      </c>
      <c r="L63">
        <f t="shared" si="9"/>
        <v>0</v>
      </c>
      <c r="M63">
        <f t="shared" si="10"/>
        <v>0</v>
      </c>
      <c r="R63">
        <f>'[1]ECSS_E60-30 MASTER'!$E59</f>
        <v>0</v>
      </c>
      <c r="T63">
        <f t="shared" si="11"/>
        <v>0</v>
      </c>
      <c r="U63">
        <f>'[1]ECSS_E60-30 MASTER'!$F59</f>
        <v>0</v>
      </c>
      <c r="W63">
        <f t="shared" si="12"/>
        <v>0</v>
      </c>
      <c r="X63">
        <f t="shared" si="13"/>
        <v>0</v>
      </c>
      <c r="Y63">
        <f>'[1]ECSS_E60-30 MASTER'!$D59</f>
        <v>0</v>
      </c>
      <c r="Z63">
        <f>'[1]ECSS_E60-30 MASTER'!$G59</f>
        <v>0</v>
      </c>
      <c r="AA63">
        <f>'[1]ECSS_E60-30 MASTER'!$H59</f>
        <v>0</v>
      </c>
      <c r="AB63">
        <f>'[1]ECSS_E60-30 MASTER'!$I59</f>
        <v>0</v>
      </c>
      <c r="AD63">
        <f>'[1]ECSS_E60-30 MASTER'!$J59</f>
        <v>0</v>
      </c>
      <c r="AF63">
        <f t="shared" si="14"/>
        <v>0</v>
      </c>
      <c r="AG63">
        <f>'[1]ECSS_E60-30 MASTER'!$K59</f>
        <v>0</v>
      </c>
      <c r="AH63">
        <f t="shared" si="15"/>
        <v>0</v>
      </c>
      <c r="AI63">
        <f>'[1]ECSS_E60-30 MASTER'!$L59</f>
        <v>0</v>
      </c>
      <c r="AK63">
        <f t="shared" si="16"/>
        <v>0</v>
      </c>
      <c r="AM63">
        <f>'[1]ECSS_E60-30 MASTER'!$M59</f>
        <v>0</v>
      </c>
      <c r="AO63">
        <f>'[1]ECSS_E60-30 MASTER'!$N59</f>
        <v>0</v>
      </c>
      <c r="AS63">
        <f>'[1]ECSS_E60-30 MASTER'!$O59</f>
        <v>0</v>
      </c>
      <c r="AU63">
        <f t="shared" si="17"/>
        <v>0</v>
      </c>
      <c r="AV63">
        <f t="shared" si="18"/>
        <v>0</v>
      </c>
      <c r="AW63">
        <f t="shared" si="19"/>
        <v>0</v>
      </c>
      <c r="AX63">
        <f t="shared" si="20"/>
        <v>0</v>
      </c>
      <c r="BG63">
        <f t="shared" si="3"/>
        <v>0</v>
      </c>
      <c r="BH63" s="10">
        <f t="shared" si="21"/>
        <v>0</v>
      </c>
    </row>
    <row r="64" spans="1:60">
      <c r="F64">
        <f t="shared" ref="F64:F98" si="22">IF(B64="",0,(LEN(B64)-LEN(SUBSTITUTE(B64,". ","."))+1))</f>
        <v>0</v>
      </c>
      <c r="G64">
        <f t="shared" ref="G64:G98" si="23">IF(B64="",0,LEN(B64)-LEN(SUBSTITUTE(B64," ",""))+1)</f>
        <v>0</v>
      </c>
      <c r="H64">
        <f t="shared" ref="H64:H98" si="24">IF(F64=0,0,G64/F64)</f>
        <v>0</v>
      </c>
      <c r="I64">
        <f t="shared" si="7"/>
        <v>0</v>
      </c>
      <c r="J64">
        <f>'[1]ECSS_E60-30 MASTER'!$C60</f>
        <v>0</v>
      </c>
      <c r="K64">
        <f t="shared" ref="K64:K98" si="25">IF(G64=0,0,J64/G64)</f>
        <v>0</v>
      </c>
      <c r="L64">
        <f t="shared" si="9"/>
        <v>0</v>
      </c>
      <c r="M64">
        <f t="shared" ref="M64:M98" si="26">IF(G64=0,0,L64/G64)</f>
        <v>0</v>
      </c>
      <c r="R64">
        <f>'[1]ECSS_E60-30 MASTER'!$E60</f>
        <v>0</v>
      </c>
      <c r="T64">
        <f t="shared" ref="T64:T98" si="27">QUOTIENT((Q64+R64+S64),3)</f>
        <v>0</v>
      </c>
      <c r="U64">
        <f>'[1]ECSS_E60-30 MASTER'!$F60</f>
        <v>0</v>
      </c>
      <c r="W64">
        <f t="shared" ref="W64:W98" si="28">QUOTIENT((P64+T64),2)</f>
        <v>0</v>
      </c>
      <c r="X64">
        <f t="shared" ref="X64:X98" si="29">IF(U64=1,1,IF(V64=1,1,0))</f>
        <v>0</v>
      </c>
      <c r="Y64">
        <f>'[1]ECSS_E60-30 MASTER'!$D60</f>
        <v>0</v>
      </c>
      <c r="Z64">
        <f>'[1]ECSS_E60-30 MASTER'!$G60</f>
        <v>0</v>
      </c>
      <c r="AA64">
        <f>'[1]ECSS_E60-30 MASTER'!$H60</f>
        <v>0</v>
      </c>
      <c r="AB64">
        <f>'[1]ECSS_E60-30 MASTER'!$I60</f>
        <v>0</v>
      </c>
      <c r="AD64">
        <f>'[1]ECSS_E60-30 MASTER'!$J60</f>
        <v>0</v>
      </c>
      <c r="AF64">
        <f t="shared" si="14"/>
        <v>0</v>
      </c>
      <c r="AG64">
        <f>'[1]ECSS_E60-30 MASTER'!$K60</f>
        <v>0</v>
      </c>
      <c r="AH64">
        <f t="shared" si="15"/>
        <v>0</v>
      </c>
      <c r="AI64">
        <f>'[1]ECSS_E60-30 MASTER'!$L60</f>
        <v>0</v>
      </c>
      <c r="AK64">
        <f t="shared" si="16"/>
        <v>0</v>
      </c>
      <c r="AM64">
        <f>'[1]ECSS_E60-30 MASTER'!$M60</f>
        <v>0</v>
      </c>
      <c r="AO64">
        <f>'[1]ECSS_E60-30 MASTER'!$N60</f>
        <v>0</v>
      </c>
      <c r="AS64">
        <f>'[1]ECSS_E60-30 MASTER'!$O60</f>
        <v>0</v>
      </c>
      <c r="AU64">
        <f t="shared" ref="AU64:AU98" si="30">IF(G64=0,0,(206.835-(84.6*(K64))-(1.015*(H64))))</f>
        <v>0</v>
      </c>
      <c r="AV64">
        <f t="shared" ref="AV64:AV98" si="31">IF(G64=0,0,(0.39*H64)+(11.8*K64)-15.59)</f>
        <v>0</v>
      </c>
      <c r="AW64">
        <f t="shared" si="19"/>
        <v>0</v>
      </c>
      <c r="AX64">
        <f t="shared" ref="AX64:AX98" si="32">IF(I64=0,0,(4.71*M64)+(0.5*H64)-21.43)</f>
        <v>0</v>
      </c>
      <c r="BG64">
        <f t="shared" si="3"/>
        <v>0</v>
      </c>
      <c r="BH64" s="10">
        <f t="shared" ref="BH64:BH98" si="33">G64/200/24/60</f>
        <v>0</v>
      </c>
    </row>
    <row r="65" spans="6:60">
      <c r="F65">
        <f t="shared" si="22"/>
        <v>0</v>
      </c>
      <c r="G65">
        <f t="shared" si="23"/>
        <v>0</v>
      </c>
      <c r="H65">
        <f t="shared" si="24"/>
        <v>0</v>
      </c>
      <c r="I65">
        <f t="shared" si="7"/>
        <v>0</v>
      </c>
      <c r="J65">
        <f>'[1]ECSS_E60-30 MASTER'!$C61</f>
        <v>0</v>
      </c>
      <c r="K65">
        <f t="shared" si="25"/>
        <v>0</v>
      </c>
      <c r="L65">
        <f t="shared" si="9"/>
        <v>0</v>
      </c>
      <c r="M65">
        <f t="shared" si="26"/>
        <v>0</v>
      </c>
      <c r="R65">
        <f>'[1]ECSS_E60-30 MASTER'!$E61</f>
        <v>0</v>
      </c>
      <c r="T65">
        <f t="shared" si="27"/>
        <v>0</v>
      </c>
      <c r="U65">
        <f>'[1]ECSS_E60-30 MASTER'!$F61</f>
        <v>0</v>
      </c>
      <c r="W65">
        <f t="shared" si="28"/>
        <v>0</v>
      </c>
      <c r="X65">
        <f t="shared" si="29"/>
        <v>0</v>
      </c>
      <c r="Y65">
        <f>'[1]ECSS_E60-30 MASTER'!$D61</f>
        <v>0</v>
      </c>
      <c r="Z65">
        <f>'[1]ECSS_E60-30 MASTER'!$G61</f>
        <v>0</v>
      </c>
      <c r="AA65">
        <f>'[1]ECSS_E60-30 MASTER'!$H61</f>
        <v>0</v>
      </c>
      <c r="AB65">
        <f>'[1]ECSS_E60-30 MASTER'!$I61</f>
        <v>0</v>
      </c>
      <c r="AD65">
        <f>'[1]ECSS_E60-30 MASTER'!$J61</f>
        <v>0</v>
      </c>
      <c r="AF65">
        <f t="shared" si="14"/>
        <v>0</v>
      </c>
      <c r="AG65">
        <f>'[1]ECSS_E60-30 MASTER'!$K61</f>
        <v>0</v>
      </c>
      <c r="AH65">
        <f t="shared" si="15"/>
        <v>0</v>
      </c>
      <c r="AI65">
        <f>'[1]ECSS_E60-30 MASTER'!$L61</f>
        <v>0</v>
      </c>
      <c r="AK65">
        <f t="shared" si="16"/>
        <v>0</v>
      </c>
      <c r="AM65">
        <f>'[1]ECSS_E60-30 MASTER'!$M61</f>
        <v>0</v>
      </c>
      <c r="AO65">
        <f>'[1]ECSS_E60-30 MASTER'!$N61</f>
        <v>0</v>
      </c>
      <c r="AS65">
        <f>'[1]ECSS_E60-30 MASTER'!$O61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MASTER'!$C62</f>
        <v>0</v>
      </c>
      <c r="K66">
        <f t="shared" si="25"/>
        <v>0</v>
      </c>
      <c r="L66">
        <f t="shared" si="9"/>
        <v>0</v>
      </c>
      <c r="M66">
        <f t="shared" si="26"/>
        <v>0</v>
      </c>
      <c r="R66">
        <f>'[1]ECSS_E60-30 MASTER'!$E62</f>
        <v>0</v>
      </c>
      <c r="T66">
        <f t="shared" si="27"/>
        <v>0</v>
      </c>
      <c r="U66">
        <f>'[1]ECSS_E60-30 MASTER'!$F62</f>
        <v>0</v>
      </c>
      <c r="W66">
        <f t="shared" si="28"/>
        <v>0</v>
      </c>
      <c r="X66">
        <f t="shared" si="29"/>
        <v>0</v>
      </c>
      <c r="Y66">
        <f>'[1]ECSS_E60-30 MASTER'!$D62</f>
        <v>0</v>
      </c>
      <c r="Z66">
        <f>'[1]ECSS_E60-30 MASTER'!$G62</f>
        <v>0</v>
      </c>
      <c r="AA66">
        <f>'[1]ECSS_E60-30 MASTER'!$H62</f>
        <v>0</v>
      </c>
      <c r="AB66">
        <f>'[1]ECSS_E60-30 MASTER'!$I62</f>
        <v>0</v>
      </c>
      <c r="AD66">
        <f>'[1]ECSS_E60-30 MASTER'!$J62</f>
        <v>0</v>
      </c>
      <c r="AF66">
        <f t="shared" si="14"/>
        <v>0</v>
      </c>
      <c r="AG66">
        <f>'[1]ECSS_E60-30 MASTER'!$K62</f>
        <v>0</v>
      </c>
      <c r="AH66">
        <f t="shared" si="15"/>
        <v>0</v>
      </c>
      <c r="AI66">
        <f>'[1]ECSS_E60-30 MASTER'!$L62</f>
        <v>0</v>
      </c>
      <c r="AK66">
        <f t="shared" si="16"/>
        <v>0</v>
      </c>
      <c r="AM66">
        <f>'[1]ECSS_E60-30 MASTER'!$M62</f>
        <v>0</v>
      </c>
      <c r="AO66">
        <f>'[1]ECSS_E60-30 MASTER'!$N62</f>
        <v>0</v>
      </c>
      <c r="AS66">
        <f>'[1]ECSS_E60-30 MASTER'!$O62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MASTER'!$C63</f>
        <v>0</v>
      </c>
      <c r="K67">
        <f t="shared" si="25"/>
        <v>0</v>
      </c>
      <c r="L67">
        <f t="shared" si="9"/>
        <v>0</v>
      </c>
      <c r="M67">
        <f t="shared" si="26"/>
        <v>0</v>
      </c>
      <c r="R67">
        <f>'[1]ECSS_E60-30 MASTER'!$E63</f>
        <v>0</v>
      </c>
      <c r="T67">
        <f t="shared" si="27"/>
        <v>0</v>
      </c>
      <c r="U67">
        <f>'[1]ECSS_E60-30 MASTER'!$F63</f>
        <v>0</v>
      </c>
      <c r="W67">
        <f t="shared" si="28"/>
        <v>0</v>
      </c>
      <c r="X67">
        <f t="shared" si="29"/>
        <v>0</v>
      </c>
      <c r="Y67">
        <f>'[1]ECSS_E60-30 MASTER'!$D63</f>
        <v>0</v>
      </c>
      <c r="Z67">
        <f>'[1]ECSS_E60-30 MASTER'!$G63</f>
        <v>0</v>
      </c>
      <c r="AA67">
        <f>'[1]ECSS_E60-30 MASTER'!$H63</f>
        <v>0</v>
      </c>
      <c r="AB67">
        <f>'[1]ECSS_E60-30 MASTER'!$I63</f>
        <v>0</v>
      </c>
      <c r="AD67">
        <f>'[1]ECSS_E60-30 MASTER'!$J63</f>
        <v>0</v>
      </c>
      <c r="AF67">
        <f t="shared" si="14"/>
        <v>0</v>
      </c>
      <c r="AG67">
        <f>'[1]ECSS_E60-30 MASTER'!$K63</f>
        <v>0</v>
      </c>
      <c r="AH67">
        <f t="shared" si="15"/>
        <v>0</v>
      </c>
      <c r="AI67">
        <f>'[1]ECSS_E60-30 MASTER'!$L63</f>
        <v>0</v>
      </c>
      <c r="AK67">
        <f t="shared" si="16"/>
        <v>0</v>
      </c>
      <c r="AM67">
        <f>'[1]ECSS_E60-30 MASTER'!$M63</f>
        <v>0</v>
      </c>
      <c r="AO67">
        <f>'[1]ECSS_E60-30 MASTER'!$N63</f>
        <v>0</v>
      </c>
      <c r="AS67">
        <f>'[1]ECSS_E60-30 MASTER'!$O63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MASTER'!$C64</f>
        <v>0</v>
      </c>
      <c r="K68">
        <f t="shared" si="25"/>
        <v>0</v>
      </c>
      <c r="L68">
        <f t="shared" si="9"/>
        <v>0</v>
      </c>
      <c r="M68">
        <f t="shared" si="26"/>
        <v>0</v>
      </c>
      <c r="R68">
        <f>'[1]ECSS_E60-30 MASTER'!$E64</f>
        <v>0</v>
      </c>
      <c r="T68">
        <f t="shared" si="27"/>
        <v>0</v>
      </c>
      <c r="U68">
        <f>'[1]ECSS_E60-30 MASTER'!$F64</f>
        <v>0</v>
      </c>
      <c r="W68">
        <f t="shared" si="28"/>
        <v>0</v>
      </c>
      <c r="X68">
        <f t="shared" si="29"/>
        <v>0</v>
      </c>
      <c r="Y68">
        <f>'[1]ECSS_E60-30 MASTER'!$D64</f>
        <v>0</v>
      </c>
      <c r="Z68">
        <f>'[1]ECSS_E60-30 MASTER'!$G64</f>
        <v>0</v>
      </c>
      <c r="AA68">
        <f>'[1]ECSS_E60-30 MASTER'!$H64</f>
        <v>0</v>
      </c>
      <c r="AB68">
        <f>'[1]ECSS_E60-30 MASTER'!$I64</f>
        <v>0</v>
      </c>
      <c r="AD68">
        <f>'[1]ECSS_E60-30 MASTER'!$J64</f>
        <v>0</v>
      </c>
      <c r="AF68">
        <f t="shared" si="14"/>
        <v>0</v>
      </c>
      <c r="AG68">
        <f>'[1]ECSS_E60-30 MASTER'!$K64</f>
        <v>0</v>
      </c>
      <c r="AH68">
        <f t="shared" si="15"/>
        <v>0</v>
      </c>
      <c r="AI68">
        <f>'[1]ECSS_E60-30 MASTER'!$L64</f>
        <v>0</v>
      </c>
      <c r="AK68">
        <f t="shared" si="16"/>
        <v>0</v>
      </c>
      <c r="AM68">
        <f>'[1]ECSS_E60-30 MASTER'!$M64</f>
        <v>0</v>
      </c>
      <c r="AO68">
        <f>'[1]ECSS_E60-30 MASTER'!$N64</f>
        <v>0</v>
      </c>
      <c r="AS68">
        <f>'[1]ECSS_E60-30 MASTER'!$O64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MASTER'!$C65</f>
        <v>0</v>
      </c>
      <c r="K69">
        <f t="shared" si="25"/>
        <v>0</v>
      </c>
      <c r="L69">
        <f t="shared" si="9"/>
        <v>0</v>
      </c>
      <c r="M69">
        <f t="shared" si="26"/>
        <v>0</v>
      </c>
      <c r="R69">
        <f>'[1]ECSS_E60-30 MASTER'!$E65</f>
        <v>0</v>
      </c>
      <c r="T69">
        <f t="shared" si="27"/>
        <v>0</v>
      </c>
      <c r="U69">
        <f>'[1]ECSS_E60-30 MASTER'!$F65</f>
        <v>0</v>
      </c>
      <c r="W69">
        <f t="shared" si="28"/>
        <v>0</v>
      </c>
      <c r="X69">
        <f t="shared" si="29"/>
        <v>0</v>
      </c>
      <c r="Y69">
        <f>'[1]ECSS_E60-30 MASTER'!$D65</f>
        <v>0</v>
      </c>
      <c r="Z69">
        <f>'[1]ECSS_E60-30 MASTER'!$G65</f>
        <v>0</v>
      </c>
      <c r="AA69">
        <f>'[1]ECSS_E60-30 MASTER'!$H65</f>
        <v>0</v>
      </c>
      <c r="AB69">
        <f>'[1]ECSS_E60-30 MASTER'!$I65</f>
        <v>0</v>
      </c>
      <c r="AD69">
        <f>'[1]ECSS_E60-30 MASTER'!$J65</f>
        <v>0</v>
      </c>
      <c r="AF69">
        <f t="shared" si="14"/>
        <v>0</v>
      </c>
      <c r="AG69">
        <f>'[1]ECSS_E60-30 MASTER'!$K65</f>
        <v>0</v>
      </c>
      <c r="AH69">
        <f t="shared" si="15"/>
        <v>0</v>
      </c>
      <c r="AI69">
        <f>'[1]ECSS_E60-30 MASTER'!$L65</f>
        <v>0</v>
      </c>
      <c r="AK69">
        <f t="shared" si="16"/>
        <v>0</v>
      </c>
      <c r="AM69">
        <f>'[1]ECSS_E60-30 MASTER'!$M65</f>
        <v>0</v>
      </c>
      <c r="AO69">
        <f>'[1]ECSS_E60-30 MASTER'!$N65</f>
        <v>0</v>
      </c>
      <c r="AS69">
        <f>'[1]ECSS_E60-30 MASTER'!$O65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MASTER'!$C66</f>
        <v>0</v>
      </c>
      <c r="K70">
        <f t="shared" si="25"/>
        <v>0</v>
      </c>
      <c r="L70">
        <f t="shared" si="9"/>
        <v>0</v>
      </c>
      <c r="M70">
        <f t="shared" si="26"/>
        <v>0</v>
      </c>
      <c r="R70">
        <f>'[1]ECSS_E60-30 MASTER'!$E66</f>
        <v>0</v>
      </c>
      <c r="T70">
        <f t="shared" si="27"/>
        <v>0</v>
      </c>
      <c r="U70">
        <f>'[1]ECSS_E60-30 MASTER'!$F66</f>
        <v>0</v>
      </c>
      <c r="W70">
        <f t="shared" si="28"/>
        <v>0</v>
      </c>
      <c r="X70">
        <f t="shared" si="29"/>
        <v>0</v>
      </c>
      <c r="Y70">
        <f>'[1]ECSS_E60-30 MASTER'!$D66</f>
        <v>0</v>
      </c>
      <c r="Z70">
        <f>'[1]ECSS_E60-30 MASTER'!$G66</f>
        <v>0</v>
      </c>
      <c r="AA70">
        <f>'[1]ECSS_E60-30 MASTER'!$H66</f>
        <v>0</v>
      </c>
      <c r="AB70">
        <f>'[1]ECSS_E60-30 MASTER'!$I66</f>
        <v>0</v>
      </c>
      <c r="AD70">
        <f>'[1]ECSS_E60-30 MASTER'!$J66</f>
        <v>0</v>
      </c>
      <c r="AF70">
        <f t="shared" si="14"/>
        <v>0</v>
      </c>
      <c r="AG70">
        <f>'[1]ECSS_E60-30 MASTER'!$K66</f>
        <v>0</v>
      </c>
      <c r="AH70">
        <f t="shared" si="15"/>
        <v>0</v>
      </c>
      <c r="AI70">
        <f>'[1]ECSS_E60-30 MASTER'!$L66</f>
        <v>0</v>
      </c>
      <c r="AK70">
        <f t="shared" si="16"/>
        <v>0</v>
      </c>
      <c r="AM70">
        <f>'[1]ECSS_E60-30 MASTER'!$M66</f>
        <v>0</v>
      </c>
      <c r="AO70">
        <f>'[1]ECSS_E60-30 MASTER'!$N66</f>
        <v>0</v>
      </c>
      <c r="AS70">
        <f>'[1]ECSS_E60-30 MASTER'!$O66</f>
        <v>0</v>
      </c>
      <c r="AU70">
        <f t="shared" si="30"/>
        <v>0</v>
      </c>
      <c r="AV70">
        <f t="shared" si="31"/>
        <v>0</v>
      </c>
      <c r="AW70">
        <f t="shared" si="19"/>
        <v>0</v>
      </c>
      <c r="AX70">
        <f t="shared" si="32"/>
        <v>0</v>
      </c>
      <c r="BG70">
        <f t="shared" ref="BG70:BG88" si="34">IF(G70=0,0,AF70/G70*1000)</f>
        <v>0</v>
      </c>
      <c r="BH70" s="10">
        <f t="shared" si="33"/>
        <v>0</v>
      </c>
    </row>
    <row r="71" spans="6:60">
      <c r="F71">
        <f t="shared" si="22"/>
        <v>0</v>
      </c>
      <c r="G71">
        <f t="shared" si="23"/>
        <v>0</v>
      </c>
      <c r="H71">
        <f t="shared" si="24"/>
        <v>0</v>
      </c>
      <c r="I71">
        <f t="shared" ref="I71:I98" si="35">LEN(SUBSTITUTE(B71," ",""))</f>
        <v>0</v>
      </c>
      <c r="J71">
        <f>'[1]ECSS_E60-30 MASTER'!$C67</f>
        <v>0</v>
      </c>
      <c r="K71">
        <f t="shared" si="25"/>
        <v>0</v>
      </c>
      <c r="L71">
        <f t="shared" ref="L71:L98" si="36">LEN(SUBSTITUTE(SUBSTITUTE(SUBSTITUTE(SUBSTITUTE(SUBSTITUTE(SUBSTITUTE(SUBSTITUTE(SUBSTITUTE(SUBSTITUTE(SUBSTITUTE(SUBSTITUTE(SUBSTITUTE(SUBSTITUTE(SUBSTITUTE(SUBSTITUTE(SUBSTITUTE(SUBSTITUTE(SUBSTITUTE(SUBSTITUTE(B71," ",""),".",""),",",""),"?",""),"!",""),";",""),"(",""),")",""),"[",""),"]",""),"-",""),"{",""),"}",""),"/",""),"+",""),"*",""),"_",""),"&amp;",""),"#",""))</f>
        <v>0</v>
      </c>
      <c r="M71">
        <f t="shared" si="26"/>
        <v>0</v>
      </c>
      <c r="R71">
        <f>'[1]ECSS_E60-30 MASTER'!$E67</f>
        <v>0</v>
      </c>
      <c r="T71">
        <f t="shared" si="27"/>
        <v>0</v>
      </c>
      <c r="U71">
        <f>'[1]ECSS_E60-30 MASTER'!$F67</f>
        <v>0</v>
      </c>
      <c r="W71">
        <f t="shared" si="28"/>
        <v>0</v>
      </c>
      <c r="X71">
        <f t="shared" si="29"/>
        <v>0</v>
      </c>
      <c r="Y71">
        <f>'[1]ECSS_E60-30 MASTER'!$D67</f>
        <v>0</v>
      </c>
      <c r="Z71">
        <f>'[1]ECSS_E60-30 MASTER'!$G67</f>
        <v>0</v>
      </c>
      <c r="AA71">
        <f>'[1]ECSS_E60-30 MASTER'!$H67</f>
        <v>0</v>
      </c>
      <c r="AB71">
        <f>'[1]ECSS_E60-30 MASTER'!$I67</f>
        <v>0</v>
      </c>
      <c r="AD71">
        <f>'[1]ECSS_E60-30 MASTER'!$J67</f>
        <v>0</v>
      </c>
      <c r="AF71">
        <f t="shared" ref="AF71:AF98"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MASTER'!$K67</f>
        <v>0</v>
      </c>
      <c r="AH71">
        <f t="shared" ref="AH71:AH98" si="38">IF(G71&gt;0,IF((LEN(B71)-LEN(SUBSTITUTE(B71,"/","")))&gt;0,0,1),0)</f>
        <v>0</v>
      </c>
      <c r="AI71">
        <f>'[1]ECSS_E60-30 MASTER'!$L67</f>
        <v>0</v>
      </c>
      <c r="AK71">
        <f t="shared" ref="AK71:AK98" si="39">IF(G71&gt;0,IF(((LEN(B71)-LEN(SUBSTITUTE(B71,"(","")))+(LEN(B71)-LEN(SUBSTITUTE(B71,")","")))+(LEN(B71)-LEN(SUBSTITUTE(B71,"[","")))+(LEN(B71)-LEN(SUBSTITUTE(B71,"]","")))+(LEN(B71)-LEN(SUBSTITUTE(B71,"{","")))+(LEN(B71)-LEN(SUBSTITUTE(B71,"}",""))))&gt;0,0,1),0)</f>
        <v>0</v>
      </c>
      <c r="AM71">
        <f>'[1]ECSS_E60-30 MASTER'!$M67</f>
        <v>0</v>
      </c>
      <c r="AO71">
        <f>'[1]ECSS_E60-30 MASTER'!$N67</f>
        <v>0</v>
      </c>
      <c r="AS71">
        <f>'[1]ECSS_E60-30 MASTER'!$O67</f>
        <v>0</v>
      </c>
      <c r="AU71">
        <f t="shared" si="30"/>
        <v>0</v>
      </c>
      <c r="AV71">
        <f t="shared" si="31"/>
        <v>0</v>
      </c>
      <c r="AW71">
        <f t="shared" ref="AW71:AW98"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MASTER'!$C68</f>
        <v>0</v>
      </c>
      <c r="K72">
        <f t="shared" si="25"/>
        <v>0</v>
      </c>
      <c r="L72">
        <f t="shared" si="36"/>
        <v>0</v>
      </c>
      <c r="M72">
        <f t="shared" si="26"/>
        <v>0</v>
      </c>
      <c r="R72">
        <f>'[1]ECSS_E60-30 MASTER'!$E68</f>
        <v>0</v>
      </c>
      <c r="T72">
        <f t="shared" si="27"/>
        <v>0</v>
      </c>
      <c r="U72">
        <f>'[1]ECSS_E60-30 MASTER'!$F68</f>
        <v>0</v>
      </c>
      <c r="W72">
        <f t="shared" si="28"/>
        <v>0</v>
      </c>
      <c r="X72">
        <f t="shared" si="29"/>
        <v>0</v>
      </c>
      <c r="Y72">
        <f>'[1]ECSS_E60-30 MASTER'!$D68</f>
        <v>0</v>
      </c>
      <c r="Z72">
        <f>'[1]ECSS_E60-30 MASTER'!$G68</f>
        <v>0</v>
      </c>
      <c r="AA72">
        <f>'[1]ECSS_E60-30 MASTER'!$H68</f>
        <v>0</v>
      </c>
      <c r="AB72">
        <f>'[1]ECSS_E60-30 MASTER'!$I68</f>
        <v>0</v>
      </c>
      <c r="AD72">
        <f>'[1]ECSS_E60-30 MASTER'!$J68</f>
        <v>0</v>
      </c>
      <c r="AF72">
        <f t="shared" si="37"/>
        <v>0</v>
      </c>
      <c r="AG72">
        <f>'[1]ECSS_E60-30 MASTER'!$K68</f>
        <v>0</v>
      </c>
      <c r="AH72">
        <f t="shared" si="38"/>
        <v>0</v>
      </c>
      <c r="AI72">
        <f>'[1]ECSS_E60-30 MASTER'!$L68</f>
        <v>0</v>
      </c>
      <c r="AK72">
        <f t="shared" si="39"/>
        <v>0</v>
      </c>
      <c r="AM72">
        <f>'[1]ECSS_E60-30 MASTER'!$M68</f>
        <v>0</v>
      </c>
      <c r="AO72">
        <f>'[1]ECSS_E60-30 MASTER'!$N68</f>
        <v>0</v>
      </c>
      <c r="AS72">
        <f>'[1]ECSS_E60-30 MASTER'!$O68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MASTER'!$C69</f>
        <v>0</v>
      </c>
      <c r="K73">
        <f t="shared" si="25"/>
        <v>0</v>
      </c>
      <c r="L73">
        <f t="shared" si="36"/>
        <v>0</v>
      </c>
      <c r="M73">
        <f t="shared" si="26"/>
        <v>0</v>
      </c>
      <c r="R73">
        <f>'[1]ECSS_E60-30 MASTER'!$E69</f>
        <v>0</v>
      </c>
      <c r="T73">
        <f t="shared" si="27"/>
        <v>0</v>
      </c>
      <c r="U73">
        <f>'[1]ECSS_E60-30 MASTER'!$F69</f>
        <v>0</v>
      </c>
      <c r="W73">
        <f t="shared" si="28"/>
        <v>0</v>
      </c>
      <c r="X73">
        <f t="shared" si="29"/>
        <v>0</v>
      </c>
      <c r="Y73">
        <f>'[1]ECSS_E60-30 MASTER'!$D69</f>
        <v>0</v>
      </c>
      <c r="Z73">
        <f>'[1]ECSS_E60-30 MASTER'!$G69</f>
        <v>0</v>
      </c>
      <c r="AA73">
        <f>'[1]ECSS_E60-30 MASTER'!$H69</f>
        <v>0</v>
      </c>
      <c r="AB73">
        <f>'[1]ECSS_E60-30 MASTER'!$I69</f>
        <v>0</v>
      </c>
      <c r="AD73">
        <f>'[1]ECSS_E60-30 MASTER'!$J69</f>
        <v>0</v>
      </c>
      <c r="AF73">
        <f t="shared" si="37"/>
        <v>0</v>
      </c>
      <c r="AG73">
        <f>'[1]ECSS_E60-30 MASTER'!$K69</f>
        <v>0</v>
      </c>
      <c r="AH73">
        <f t="shared" si="38"/>
        <v>0</v>
      </c>
      <c r="AI73">
        <f>'[1]ECSS_E60-30 MASTER'!$L69</f>
        <v>0</v>
      </c>
      <c r="AK73">
        <f t="shared" si="39"/>
        <v>0</v>
      </c>
      <c r="AM73">
        <f>'[1]ECSS_E60-30 MASTER'!$M69</f>
        <v>0</v>
      </c>
      <c r="AO73">
        <f>'[1]ECSS_E60-30 MASTER'!$N69</f>
        <v>0</v>
      </c>
      <c r="AS73">
        <f>'[1]ECSS_E60-30 MASTER'!$O69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MASTER'!$C70</f>
        <v>0</v>
      </c>
      <c r="K74">
        <f t="shared" si="25"/>
        <v>0</v>
      </c>
      <c r="L74">
        <f t="shared" si="36"/>
        <v>0</v>
      </c>
      <c r="M74">
        <f t="shared" si="26"/>
        <v>0</v>
      </c>
      <c r="R74">
        <f>'[1]ECSS_E60-30 MASTER'!$E70</f>
        <v>0</v>
      </c>
      <c r="T74">
        <f t="shared" si="27"/>
        <v>0</v>
      </c>
      <c r="U74">
        <f>'[1]ECSS_E60-30 MASTER'!$F70</f>
        <v>0</v>
      </c>
      <c r="W74">
        <f t="shared" si="28"/>
        <v>0</v>
      </c>
      <c r="X74">
        <f t="shared" si="29"/>
        <v>0</v>
      </c>
      <c r="Y74">
        <f>'[1]ECSS_E60-30 MASTER'!$D70</f>
        <v>0</v>
      </c>
      <c r="Z74">
        <f>'[1]ECSS_E60-30 MASTER'!$G70</f>
        <v>0</v>
      </c>
      <c r="AA74">
        <f>'[1]ECSS_E60-30 MASTER'!$H70</f>
        <v>0</v>
      </c>
      <c r="AB74">
        <f>'[1]ECSS_E60-30 MASTER'!$I70</f>
        <v>0</v>
      </c>
      <c r="AD74">
        <f>'[1]ECSS_E60-30 MASTER'!$J70</f>
        <v>0</v>
      </c>
      <c r="AF74">
        <f t="shared" si="37"/>
        <v>0</v>
      </c>
      <c r="AG74">
        <f>'[1]ECSS_E60-30 MASTER'!$K70</f>
        <v>0</v>
      </c>
      <c r="AH74">
        <f t="shared" si="38"/>
        <v>0</v>
      </c>
      <c r="AI74">
        <f>'[1]ECSS_E60-30 MASTER'!$L70</f>
        <v>0</v>
      </c>
      <c r="AK74">
        <f t="shared" si="39"/>
        <v>0</v>
      </c>
      <c r="AM74">
        <f>'[1]ECSS_E60-30 MASTER'!$M70</f>
        <v>0</v>
      </c>
      <c r="AO74">
        <f>'[1]ECSS_E60-30 MASTER'!$N70</f>
        <v>0</v>
      </c>
      <c r="AS74">
        <f>'[1]ECSS_E60-30 MASTER'!$O70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MASTER'!$C71</f>
        <v>0</v>
      </c>
      <c r="K75">
        <f t="shared" si="25"/>
        <v>0</v>
      </c>
      <c r="L75">
        <f t="shared" si="36"/>
        <v>0</v>
      </c>
      <c r="M75">
        <f t="shared" si="26"/>
        <v>0</v>
      </c>
      <c r="R75">
        <f>'[1]ECSS_E60-30 MASTER'!$E71</f>
        <v>0</v>
      </c>
      <c r="T75">
        <f t="shared" si="27"/>
        <v>0</v>
      </c>
      <c r="U75">
        <f>'[1]ECSS_E60-30 MASTER'!$F71</f>
        <v>0</v>
      </c>
      <c r="W75">
        <f t="shared" si="28"/>
        <v>0</v>
      </c>
      <c r="X75">
        <f t="shared" si="29"/>
        <v>0</v>
      </c>
      <c r="Y75">
        <f>'[1]ECSS_E60-30 MASTER'!$D71</f>
        <v>0</v>
      </c>
      <c r="Z75">
        <f>'[1]ECSS_E60-30 MASTER'!$G71</f>
        <v>0</v>
      </c>
      <c r="AA75">
        <f>'[1]ECSS_E60-30 MASTER'!$H71</f>
        <v>0</v>
      </c>
      <c r="AB75">
        <f>'[1]ECSS_E60-30 MASTER'!$I71</f>
        <v>0</v>
      </c>
      <c r="AD75">
        <f>'[1]ECSS_E60-30 MASTER'!$J71</f>
        <v>0</v>
      </c>
      <c r="AF75">
        <f t="shared" si="37"/>
        <v>0</v>
      </c>
      <c r="AG75">
        <f>'[1]ECSS_E60-30 MASTER'!$K71</f>
        <v>0</v>
      </c>
      <c r="AH75">
        <f t="shared" si="38"/>
        <v>0</v>
      </c>
      <c r="AI75">
        <f>'[1]ECSS_E60-30 MASTER'!$L71</f>
        <v>0</v>
      </c>
      <c r="AK75">
        <f t="shared" si="39"/>
        <v>0</v>
      </c>
      <c r="AM75">
        <f>'[1]ECSS_E60-30 MASTER'!$M71</f>
        <v>0</v>
      </c>
      <c r="AO75">
        <f>'[1]ECSS_E60-30 MASTER'!$N71</f>
        <v>0</v>
      </c>
      <c r="AS75">
        <f>'[1]ECSS_E60-30 MASTER'!$O71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MASTER'!$C72</f>
        <v>0</v>
      </c>
      <c r="K76">
        <f t="shared" si="25"/>
        <v>0</v>
      </c>
      <c r="L76">
        <f t="shared" si="36"/>
        <v>0</v>
      </c>
      <c r="M76">
        <f t="shared" si="26"/>
        <v>0</v>
      </c>
      <c r="R76">
        <f>'[1]ECSS_E60-30 MASTER'!$E72</f>
        <v>0</v>
      </c>
      <c r="T76">
        <f t="shared" si="27"/>
        <v>0</v>
      </c>
      <c r="U76">
        <f>'[1]ECSS_E60-30 MASTER'!$F72</f>
        <v>0</v>
      </c>
      <c r="W76">
        <f t="shared" si="28"/>
        <v>0</v>
      </c>
      <c r="X76">
        <f t="shared" si="29"/>
        <v>0</v>
      </c>
      <c r="Y76">
        <f>'[1]ECSS_E60-30 MASTER'!$D72</f>
        <v>0</v>
      </c>
      <c r="Z76">
        <f>'[1]ECSS_E60-30 MASTER'!$G72</f>
        <v>0</v>
      </c>
      <c r="AA76">
        <f>'[1]ECSS_E60-30 MASTER'!$H72</f>
        <v>0</v>
      </c>
      <c r="AB76">
        <f>'[1]ECSS_E60-30 MASTER'!$I72</f>
        <v>0</v>
      </c>
      <c r="AD76">
        <f>'[1]ECSS_E60-30 MASTER'!$J72</f>
        <v>0</v>
      </c>
      <c r="AF76">
        <f t="shared" si="37"/>
        <v>0</v>
      </c>
      <c r="AG76">
        <f>'[1]ECSS_E60-30 MASTER'!$K72</f>
        <v>0</v>
      </c>
      <c r="AH76">
        <f t="shared" si="38"/>
        <v>0</v>
      </c>
      <c r="AI76">
        <f>'[1]ECSS_E60-30 MASTER'!$L72</f>
        <v>0</v>
      </c>
      <c r="AK76">
        <f t="shared" si="39"/>
        <v>0</v>
      </c>
      <c r="AM76">
        <f>'[1]ECSS_E60-30 MASTER'!$M72</f>
        <v>0</v>
      </c>
      <c r="AO76">
        <f>'[1]ECSS_E60-30 MASTER'!$N72</f>
        <v>0</v>
      </c>
      <c r="AS76">
        <f>'[1]ECSS_E60-30 MASTER'!$O72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MASTER'!$C73</f>
        <v>0</v>
      </c>
      <c r="K77">
        <f t="shared" si="25"/>
        <v>0</v>
      </c>
      <c r="L77">
        <f t="shared" si="36"/>
        <v>0</v>
      </c>
      <c r="M77">
        <f t="shared" si="26"/>
        <v>0</v>
      </c>
      <c r="R77">
        <f>'[1]ECSS_E60-30 MASTER'!$E73</f>
        <v>0</v>
      </c>
      <c r="T77">
        <f t="shared" si="27"/>
        <v>0</v>
      </c>
      <c r="U77">
        <f>'[1]ECSS_E60-30 MASTER'!$F73</f>
        <v>0</v>
      </c>
      <c r="W77">
        <f t="shared" si="28"/>
        <v>0</v>
      </c>
      <c r="X77">
        <f t="shared" si="29"/>
        <v>0</v>
      </c>
      <c r="Y77">
        <f>'[1]ECSS_E60-30 MASTER'!$D73</f>
        <v>0</v>
      </c>
      <c r="Z77">
        <f>'[1]ECSS_E60-30 MASTER'!$G73</f>
        <v>0</v>
      </c>
      <c r="AA77">
        <f>'[1]ECSS_E60-30 MASTER'!$H73</f>
        <v>0</v>
      </c>
      <c r="AB77">
        <f>'[1]ECSS_E60-30 MASTER'!$I73</f>
        <v>0</v>
      </c>
      <c r="AD77">
        <f>'[1]ECSS_E60-30 MASTER'!$J73</f>
        <v>0</v>
      </c>
      <c r="AF77">
        <f t="shared" si="37"/>
        <v>0</v>
      </c>
      <c r="AG77">
        <f>'[1]ECSS_E60-30 MASTER'!$K73</f>
        <v>0</v>
      </c>
      <c r="AH77">
        <f t="shared" si="38"/>
        <v>0</v>
      </c>
      <c r="AI77">
        <f>'[1]ECSS_E60-30 MASTER'!$L73</f>
        <v>0</v>
      </c>
      <c r="AK77">
        <f t="shared" si="39"/>
        <v>0</v>
      </c>
      <c r="AM77">
        <f>'[1]ECSS_E60-30 MASTER'!$M73</f>
        <v>0</v>
      </c>
      <c r="AO77">
        <f>'[1]ECSS_E60-30 MASTER'!$N73</f>
        <v>0</v>
      </c>
      <c r="AS77">
        <f>'[1]ECSS_E60-30 MASTER'!$O73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MASTER'!$C74</f>
        <v>0</v>
      </c>
      <c r="K78">
        <f t="shared" si="25"/>
        <v>0</v>
      </c>
      <c r="L78">
        <f t="shared" si="36"/>
        <v>0</v>
      </c>
      <c r="M78">
        <f t="shared" si="26"/>
        <v>0</v>
      </c>
      <c r="R78">
        <f>'[1]ECSS_E60-30 MASTER'!$E74</f>
        <v>0</v>
      </c>
      <c r="T78">
        <f t="shared" si="27"/>
        <v>0</v>
      </c>
      <c r="U78">
        <f>'[1]ECSS_E60-30 MASTER'!$F74</f>
        <v>0</v>
      </c>
      <c r="W78">
        <f t="shared" si="28"/>
        <v>0</v>
      </c>
      <c r="X78">
        <f t="shared" si="29"/>
        <v>0</v>
      </c>
      <c r="Y78">
        <f>'[1]ECSS_E60-30 MASTER'!$D74</f>
        <v>0</v>
      </c>
      <c r="Z78">
        <f>'[1]ECSS_E60-30 MASTER'!$G74</f>
        <v>0</v>
      </c>
      <c r="AA78">
        <f>'[1]ECSS_E60-30 MASTER'!$H74</f>
        <v>0</v>
      </c>
      <c r="AB78">
        <f>'[1]ECSS_E60-30 MASTER'!$I74</f>
        <v>0</v>
      </c>
      <c r="AD78">
        <f>'[1]ECSS_E60-30 MASTER'!$J74</f>
        <v>0</v>
      </c>
      <c r="AF78">
        <f t="shared" si="37"/>
        <v>0</v>
      </c>
      <c r="AG78">
        <f>'[1]ECSS_E60-30 MASTER'!$K74</f>
        <v>0</v>
      </c>
      <c r="AH78">
        <f t="shared" si="38"/>
        <v>0</v>
      </c>
      <c r="AI78">
        <f>'[1]ECSS_E60-30 MASTER'!$L74</f>
        <v>0</v>
      </c>
      <c r="AK78">
        <f t="shared" si="39"/>
        <v>0</v>
      </c>
      <c r="AM78">
        <f>'[1]ECSS_E60-30 MASTER'!$M74</f>
        <v>0</v>
      </c>
      <c r="AO78">
        <f>'[1]ECSS_E60-30 MASTER'!$N74</f>
        <v>0</v>
      </c>
      <c r="AS78">
        <f>'[1]ECSS_E60-30 MASTER'!$O74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MASTER'!$C75</f>
        <v>0</v>
      </c>
      <c r="K79">
        <f t="shared" si="25"/>
        <v>0</v>
      </c>
      <c r="L79">
        <f t="shared" si="36"/>
        <v>0</v>
      </c>
      <c r="M79">
        <f t="shared" si="26"/>
        <v>0</v>
      </c>
      <c r="R79">
        <f>'[1]ECSS_E60-30 MASTER'!$E75</f>
        <v>0</v>
      </c>
      <c r="T79">
        <f t="shared" si="27"/>
        <v>0</v>
      </c>
      <c r="U79">
        <f>'[1]ECSS_E60-30 MASTER'!$F75</f>
        <v>0</v>
      </c>
      <c r="W79">
        <f t="shared" si="28"/>
        <v>0</v>
      </c>
      <c r="X79">
        <f t="shared" si="29"/>
        <v>0</v>
      </c>
      <c r="Y79">
        <f>'[1]ECSS_E60-30 MASTER'!$D75</f>
        <v>0</v>
      </c>
      <c r="Z79">
        <f>'[1]ECSS_E60-30 MASTER'!$G75</f>
        <v>0</v>
      </c>
      <c r="AA79">
        <f>'[1]ECSS_E60-30 MASTER'!$H75</f>
        <v>0</v>
      </c>
      <c r="AB79">
        <f>'[1]ECSS_E60-30 MASTER'!$I75</f>
        <v>0</v>
      </c>
      <c r="AD79">
        <f>'[1]ECSS_E60-30 MASTER'!$J75</f>
        <v>0</v>
      </c>
      <c r="AF79">
        <f t="shared" si="37"/>
        <v>0</v>
      </c>
      <c r="AG79">
        <f>'[1]ECSS_E60-30 MASTER'!$K75</f>
        <v>0</v>
      </c>
      <c r="AH79">
        <f t="shared" si="38"/>
        <v>0</v>
      </c>
      <c r="AI79">
        <f>'[1]ECSS_E60-30 MASTER'!$L75</f>
        <v>0</v>
      </c>
      <c r="AK79">
        <f t="shared" si="39"/>
        <v>0</v>
      </c>
      <c r="AM79">
        <f>'[1]ECSS_E60-30 MASTER'!$M75</f>
        <v>0</v>
      </c>
      <c r="AO79">
        <f>'[1]ECSS_E60-30 MASTER'!$N75</f>
        <v>0</v>
      </c>
      <c r="AS79">
        <f>'[1]ECSS_E60-30 MASTER'!$O75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'[1]ECSS_E60-30 MASTER'!$C76</f>
        <v>0</v>
      </c>
      <c r="K80">
        <f t="shared" si="25"/>
        <v>0</v>
      </c>
      <c r="L80">
        <f t="shared" si="36"/>
        <v>0</v>
      </c>
      <c r="M80">
        <f t="shared" si="26"/>
        <v>0</v>
      </c>
      <c r="R80">
        <f>'[1]ECSS_E60-30 MASTER'!$E76</f>
        <v>0</v>
      </c>
      <c r="T80">
        <f t="shared" si="27"/>
        <v>0</v>
      </c>
      <c r="U80">
        <f>'[1]ECSS_E60-30 MASTER'!$F76</f>
        <v>0</v>
      </c>
      <c r="W80">
        <f t="shared" si="28"/>
        <v>0</v>
      </c>
      <c r="X80">
        <f t="shared" si="29"/>
        <v>0</v>
      </c>
      <c r="Y80">
        <f>'[1]ECSS_E60-30 MASTER'!$D76</f>
        <v>0</v>
      </c>
      <c r="Z80">
        <f>'[1]ECSS_E60-30 MASTER'!$G76</f>
        <v>0</v>
      </c>
      <c r="AA80">
        <f>'[1]ECSS_E60-30 MASTER'!$H76</f>
        <v>0</v>
      </c>
      <c r="AB80">
        <f>'[1]ECSS_E60-30 MASTER'!$I76</f>
        <v>0</v>
      </c>
      <c r="AD80">
        <f>'[1]ECSS_E60-30 MASTER'!$J76</f>
        <v>0</v>
      </c>
      <c r="AF80">
        <f t="shared" si="37"/>
        <v>0</v>
      </c>
      <c r="AG80">
        <f>'[1]ECSS_E60-30 MASTER'!$K76</f>
        <v>0</v>
      </c>
      <c r="AH80">
        <f t="shared" si="38"/>
        <v>0</v>
      </c>
      <c r="AI80">
        <f>'[1]ECSS_E60-30 MASTER'!$L76</f>
        <v>0</v>
      </c>
      <c r="AK80">
        <f t="shared" si="39"/>
        <v>0</v>
      </c>
      <c r="AM80">
        <f>'[1]ECSS_E60-30 MASTER'!$M76</f>
        <v>0</v>
      </c>
      <c r="AO80">
        <f>'[1]ECSS_E60-30 MASTER'!$N76</f>
        <v>0</v>
      </c>
      <c r="AS80">
        <f>'[1]ECSS_E60-30 MASTER'!$O76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'[1]ECSS_E60-30 MASTER'!$C77</f>
        <v>0</v>
      </c>
      <c r="K81">
        <f t="shared" si="25"/>
        <v>0</v>
      </c>
      <c r="L81">
        <f t="shared" si="36"/>
        <v>0</v>
      </c>
      <c r="M81">
        <f t="shared" si="26"/>
        <v>0</v>
      </c>
      <c r="R81">
        <f>'[1]ECSS_E60-30 MASTER'!$E77</f>
        <v>0</v>
      </c>
      <c r="T81">
        <f t="shared" si="27"/>
        <v>0</v>
      </c>
      <c r="U81">
        <f>'[1]ECSS_E60-30 MASTER'!$F77</f>
        <v>0</v>
      </c>
      <c r="W81">
        <f t="shared" si="28"/>
        <v>0</v>
      </c>
      <c r="X81">
        <f t="shared" si="29"/>
        <v>0</v>
      </c>
      <c r="Y81">
        <f>'[1]ECSS_E60-30 MASTER'!$D77</f>
        <v>0</v>
      </c>
      <c r="Z81">
        <f>'[1]ECSS_E60-30 MASTER'!$G77</f>
        <v>0</v>
      </c>
      <c r="AA81">
        <f>'[1]ECSS_E60-30 MASTER'!$H77</f>
        <v>0</v>
      </c>
      <c r="AB81">
        <f>'[1]ECSS_E60-30 MASTER'!$I77</f>
        <v>0</v>
      </c>
      <c r="AD81">
        <f>'[1]ECSS_E60-30 MASTER'!$J77</f>
        <v>0</v>
      </c>
      <c r="AF81">
        <f t="shared" si="37"/>
        <v>0</v>
      </c>
      <c r="AG81">
        <f>'[1]ECSS_E60-30 MASTER'!$K77</f>
        <v>0</v>
      </c>
      <c r="AH81">
        <f t="shared" si="38"/>
        <v>0</v>
      </c>
      <c r="AI81">
        <f>'[1]ECSS_E60-30 MASTER'!$L77</f>
        <v>0</v>
      </c>
      <c r="AK81">
        <f t="shared" si="39"/>
        <v>0</v>
      </c>
      <c r="AM81">
        <f>'[1]ECSS_E60-30 MASTER'!$M77</f>
        <v>0</v>
      </c>
      <c r="AO81">
        <f>'[1]ECSS_E60-30 MASTER'!$N77</f>
        <v>0</v>
      </c>
      <c r="AS81">
        <f>'[1]ECSS_E60-30 MASTER'!$O77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'[1]ECSS_E60-30 MASTER'!$C78</f>
        <v>0</v>
      </c>
      <c r="K82">
        <f t="shared" si="25"/>
        <v>0</v>
      </c>
      <c r="L82">
        <f t="shared" si="36"/>
        <v>0</v>
      </c>
      <c r="M82">
        <f t="shared" si="26"/>
        <v>0</v>
      </c>
      <c r="R82">
        <f>'[1]ECSS_E60-30 MASTER'!$E78</f>
        <v>0</v>
      </c>
      <c r="T82">
        <f t="shared" si="27"/>
        <v>0</v>
      </c>
      <c r="U82">
        <f>'[1]ECSS_E60-30 MASTER'!$F78</f>
        <v>0</v>
      </c>
      <c r="W82">
        <f t="shared" si="28"/>
        <v>0</v>
      </c>
      <c r="X82">
        <f t="shared" si="29"/>
        <v>0</v>
      </c>
      <c r="Y82">
        <f>'[1]ECSS_E60-30 MASTER'!$D78</f>
        <v>0</v>
      </c>
      <c r="Z82">
        <f>'[1]ECSS_E60-30 MASTER'!$G78</f>
        <v>0</v>
      </c>
      <c r="AA82">
        <f>'[1]ECSS_E60-30 MASTER'!$H78</f>
        <v>0</v>
      </c>
      <c r="AB82">
        <f>'[1]ECSS_E60-30 MASTER'!$I78</f>
        <v>0</v>
      </c>
      <c r="AD82">
        <f>'[1]ECSS_E60-30 MASTER'!$J78</f>
        <v>0</v>
      </c>
      <c r="AF82">
        <f t="shared" si="37"/>
        <v>0</v>
      </c>
      <c r="AG82">
        <f>'[1]ECSS_E60-30 MASTER'!$K78</f>
        <v>0</v>
      </c>
      <c r="AH82">
        <f t="shared" si="38"/>
        <v>0</v>
      </c>
      <c r="AI82">
        <f>'[1]ECSS_E60-30 MASTER'!$L78</f>
        <v>0</v>
      </c>
      <c r="AK82">
        <f t="shared" si="39"/>
        <v>0</v>
      </c>
      <c r="AM82">
        <f>'[1]ECSS_E60-30 MASTER'!$M78</f>
        <v>0</v>
      </c>
      <c r="AO82">
        <f>'[1]ECSS_E60-30 MASTER'!$N78</f>
        <v>0</v>
      </c>
      <c r="AS82">
        <f>'[1]ECSS_E60-30 MASTER'!$O78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'[1]ECSS_E60-30 MASTER'!$C79</f>
        <v>0</v>
      </c>
      <c r="K83">
        <f t="shared" si="25"/>
        <v>0</v>
      </c>
      <c r="L83">
        <f t="shared" si="36"/>
        <v>0</v>
      </c>
      <c r="M83">
        <f t="shared" si="26"/>
        <v>0</v>
      </c>
      <c r="R83">
        <f>'[1]ECSS_E60-30 MASTER'!$E79</f>
        <v>0</v>
      </c>
      <c r="T83">
        <f t="shared" si="27"/>
        <v>0</v>
      </c>
      <c r="U83">
        <f>'[1]ECSS_E60-30 MASTER'!$F79</f>
        <v>0</v>
      </c>
      <c r="W83">
        <f t="shared" si="28"/>
        <v>0</v>
      </c>
      <c r="X83">
        <f t="shared" si="29"/>
        <v>0</v>
      </c>
      <c r="Y83">
        <f>'[1]ECSS_E60-30 MASTER'!$D79</f>
        <v>0</v>
      </c>
      <c r="Z83">
        <f>'[1]ECSS_E60-30 MASTER'!$G79</f>
        <v>0</v>
      </c>
      <c r="AA83">
        <f>'[1]ECSS_E60-30 MASTER'!$H79</f>
        <v>0</v>
      </c>
      <c r="AB83">
        <f>'[1]ECSS_E60-30 MASTER'!$I79</f>
        <v>0</v>
      </c>
      <c r="AD83">
        <f>'[1]ECSS_E60-30 MASTER'!$J79</f>
        <v>0</v>
      </c>
      <c r="AF83">
        <f t="shared" si="37"/>
        <v>0</v>
      </c>
      <c r="AG83">
        <f>'[1]ECSS_E60-30 MASTER'!$K79</f>
        <v>0</v>
      </c>
      <c r="AH83">
        <f t="shared" si="38"/>
        <v>0</v>
      </c>
      <c r="AI83">
        <f>'[1]ECSS_E60-30 MASTER'!$L79</f>
        <v>0</v>
      </c>
      <c r="AK83">
        <f t="shared" si="39"/>
        <v>0</v>
      </c>
      <c r="AM83">
        <f>'[1]ECSS_E60-30 MASTER'!$M79</f>
        <v>0</v>
      </c>
      <c r="AO83">
        <f>'[1]ECSS_E60-30 MASTER'!$N79</f>
        <v>0</v>
      </c>
      <c r="AS83">
        <f>'[1]ECSS_E60-30 MASTER'!$O79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'[1]ECSS_E60-30 MASTER'!$C80</f>
        <v>0</v>
      </c>
      <c r="K84">
        <f t="shared" si="25"/>
        <v>0</v>
      </c>
      <c r="L84">
        <f t="shared" si="36"/>
        <v>0</v>
      </c>
      <c r="M84">
        <f t="shared" si="26"/>
        <v>0</v>
      </c>
      <c r="R84">
        <f>'[1]ECSS_E60-30 MASTER'!$E80</f>
        <v>0</v>
      </c>
      <c r="T84">
        <f t="shared" si="27"/>
        <v>0</v>
      </c>
      <c r="U84">
        <f>'[1]ECSS_E60-30 MASTER'!$F80</f>
        <v>0</v>
      </c>
      <c r="W84">
        <f t="shared" si="28"/>
        <v>0</v>
      </c>
      <c r="X84">
        <f t="shared" si="29"/>
        <v>0</v>
      </c>
      <c r="Y84">
        <f>'[1]ECSS_E60-30 MASTER'!$D80</f>
        <v>0</v>
      </c>
      <c r="Z84">
        <f>'[1]ECSS_E60-30 MASTER'!$G80</f>
        <v>0</v>
      </c>
      <c r="AA84">
        <f>'[1]ECSS_E60-30 MASTER'!$H80</f>
        <v>0</v>
      </c>
      <c r="AB84">
        <f>'[1]ECSS_E60-30 MASTER'!$I80</f>
        <v>0</v>
      </c>
      <c r="AD84">
        <f>'[1]ECSS_E60-30 MASTER'!$J80</f>
        <v>0</v>
      </c>
      <c r="AF84">
        <f t="shared" si="37"/>
        <v>0</v>
      </c>
      <c r="AG84">
        <f>'[1]ECSS_E60-30 MASTER'!$K80</f>
        <v>0</v>
      </c>
      <c r="AH84">
        <f t="shared" si="38"/>
        <v>0</v>
      </c>
      <c r="AI84">
        <f>'[1]ECSS_E60-30 MASTER'!$L80</f>
        <v>0</v>
      </c>
      <c r="AK84">
        <f t="shared" si="39"/>
        <v>0</v>
      </c>
      <c r="AM84">
        <f>'[1]ECSS_E60-30 MASTER'!$M80</f>
        <v>0</v>
      </c>
      <c r="AO84">
        <f>'[1]ECSS_E60-30 MASTER'!$N80</f>
        <v>0</v>
      </c>
      <c r="AS84">
        <f>'[1]ECSS_E60-30 MASTER'!$O80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'[1]ECSS_E60-30 MASTER'!$C81</f>
        <v>0</v>
      </c>
      <c r="K85">
        <f t="shared" si="25"/>
        <v>0</v>
      </c>
      <c r="L85">
        <f t="shared" si="36"/>
        <v>0</v>
      </c>
      <c r="M85">
        <f t="shared" si="26"/>
        <v>0</v>
      </c>
      <c r="R85">
        <f>'[1]ECSS_E60-30 MASTER'!$E81</f>
        <v>0</v>
      </c>
      <c r="T85">
        <f t="shared" si="27"/>
        <v>0</v>
      </c>
      <c r="U85">
        <f>'[1]ECSS_E60-30 MASTER'!$F81</f>
        <v>0</v>
      </c>
      <c r="W85">
        <f t="shared" si="28"/>
        <v>0</v>
      </c>
      <c r="X85">
        <f t="shared" si="29"/>
        <v>0</v>
      </c>
      <c r="Y85">
        <f>'[1]ECSS_E60-30 MASTER'!$D81</f>
        <v>0</v>
      </c>
      <c r="Z85">
        <f>'[1]ECSS_E60-30 MASTER'!$G81</f>
        <v>0</v>
      </c>
      <c r="AA85">
        <f>'[1]ECSS_E60-30 MASTER'!$H81</f>
        <v>0</v>
      </c>
      <c r="AB85">
        <f>'[1]ECSS_E60-30 MASTER'!$I81</f>
        <v>0</v>
      </c>
      <c r="AD85">
        <f>'[1]ECSS_E60-30 MASTER'!$J81</f>
        <v>0</v>
      </c>
      <c r="AF85">
        <f t="shared" si="37"/>
        <v>0</v>
      </c>
      <c r="AG85">
        <f>'[1]ECSS_E60-30 MASTER'!$K81</f>
        <v>0</v>
      </c>
      <c r="AH85">
        <f t="shared" si="38"/>
        <v>0</v>
      </c>
      <c r="AI85">
        <f>'[1]ECSS_E60-30 MASTER'!$L81</f>
        <v>0</v>
      </c>
      <c r="AK85">
        <f t="shared" si="39"/>
        <v>0</v>
      </c>
      <c r="AM85">
        <f>'[1]ECSS_E60-30 MASTER'!$M81</f>
        <v>0</v>
      </c>
      <c r="AO85">
        <f>'[1]ECSS_E60-30 MASTER'!$N81</f>
        <v>0</v>
      </c>
      <c r="AS85">
        <f>'[1]ECSS_E60-30 MASTER'!$O81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'[1]ECSS_E60-30 MASTER'!$C82</f>
        <v>0</v>
      </c>
      <c r="K86">
        <f t="shared" si="25"/>
        <v>0</v>
      </c>
      <c r="L86">
        <f t="shared" si="36"/>
        <v>0</v>
      </c>
      <c r="M86">
        <f t="shared" si="26"/>
        <v>0</v>
      </c>
      <c r="R86">
        <f>'[1]ECSS_E60-30 MASTER'!$E82</f>
        <v>0</v>
      </c>
      <c r="T86">
        <f t="shared" si="27"/>
        <v>0</v>
      </c>
      <c r="U86">
        <f>'[1]ECSS_E60-30 MASTER'!$F82</f>
        <v>0</v>
      </c>
      <c r="W86">
        <f t="shared" si="28"/>
        <v>0</v>
      </c>
      <c r="X86">
        <f t="shared" si="29"/>
        <v>0</v>
      </c>
      <c r="Y86">
        <f>'[1]ECSS_E60-30 MASTER'!$D82</f>
        <v>0</v>
      </c>
      <c r="Z86">
        <f>'[1]ECSS_E60-30 MASTER'!$G82</f>
        <v>0</v>
      </c>
      <c r="AA86">
        <f>'[1]ECSS_E60-30 MASTER'!$H82</f>
        <v>0</v>
      </c>
      <c r="AB86">
        <f>'[1]ECSS_E60-30 MASTER'!$I82</f>
        <v>0</v>
      </c>
      <c r="AD86">
        <f>'[1]ECSS_E60-30 MASTER'!$J82</f>
        <v>0</v>
      </c>
      <c r="AF86">
        <f t="shared" si="37"/>
        <v>0</v>
      </c>
      <c r="AG86">
        <f>'[1]ECSS_E60-30 MASTER'!$K82</f>
        <v>0</v>
      </c>
      <c r="AH86">
        <f t="shared" si="38"/>
        <v>0</v>
      </c>
      <c r="AI86">
        <f>'[1]ECSS_E60-30 MASTER'!$L82</f>
        <v>0</v>
      </c>
      <c r="AK86">
        <f t="shared" si="39"/>
        <v>0</v>
      </c>
      <c r="AM86">
        <f>'[1]ECSS_E60-30 MASTER'!$M82</f>
        <v>0</v>
      </c>
      <c r="AO86">
        <f>'[1]ECSS_E60-30 MASTER'!$N82</f>
        <v>0</v>
      </c>
      <c r="AS86">
        <f>'[1]ECSS_E60-30 MASTER'!$O82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'[1]ECSS_E60-30 MASTER'!$C83</f>
        <v>0</v>
      </c>
      <c r="K87">
        <f t="shared" si="25"/>
        <v>0</v>
      </c>
      <c r="L87">
        <f t="shared" si="36"/>
        <v>0</v>
      </c>
      <c r="M87">
        <f t="shared" si="26"/>
        <v>0</v>
      </c>
      <c r="R87">
        <f>'[1]ECSS_E60-30 MASTER'!$E83</f>
        <v>0</v>
      </c>
      <c r="T87">
        <f t="shared" si="27"/>
        <v>0</v>
      </c>
      <c r="U87">
        <f>'[1]ECSS_E60-30 MASTER'!$F83</f>
        <v>0</v>
      </c>
      <c r="W87">
        <f t="shared" si="28"/>
        <v>0</v>
      </c>
      <c r="X87">
        <f t="shared" si="29"/>
        <v>0</v>
      </c>
      <c r="Y87">
        <f>'[1]ECSS_E60-30 MASTER'!$D83</f>
        <v>0</v>
      </c>
      <c r="Z87">
        <f>'[1]ECSS_E60-30 MASTER'!$G83</f>
        <v>0</v>
      </c>
      <c r="AA87">
        <f>'[1]ECSS_E60-30 MASTER'!$H83</f>
        <v>0</v>
      </c>
      <c r="AB87">
        <f>'[1]ECSS_E60-30 MASTER'!$I83</f>
        <v>0</v>
      </c>
      <c r="AD87">
        <f>'[1]ECSS_E60-30 MASTER'!$J83</f>
        <v>0</v>
      </c>
      <c r="AF87">
        <f t="shared" si="37"/>
        <v>0</v>
      </c>
      <c r="AG87">
        <f>'[1]ECSS_E60-30 MASTER'!$K83</f>
        <v>0</v>
      </c>
      <c r="AH87">
        <f t="shared" si="38"/>
        <v>0</v>
      </c>
      <c r="AI87">
        <f>'[1]ECSS_E60-30 MASTER'!$L83</f>
        <v>0</v>
      </c>
      <c r="AK87">
        <f t="shared" si="39"/>
        <v>0</v>
      </c>
      <c r="AM87">
        <f>'[1]ECSS_E60-30 MASTER'!$M83</f>
        <v>0</v>
      </c>
      <c r="AO87">
        <f>'[1]ECSS_E60-30 MASTER'!$N83</f>
        <v>0</v>
      </c>
      <c r="AS87">
        <f>'[1]ECSS_E60-30 MASTER'!$O83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'[1]ECSS_E60-30 MASTER'!$C84</f>
        <v>0</v>
      </c>
      <c r="K88">
        <f t="shared" si="25"/>
        <v>0</v>
      </c>
      <c r="L88">
        <f t="shared" si="36"/>
        <v>0</v>
      </c>
      <c r="M88">
        <f t="shared" si="26"/>
        <v>0</v>
      </c>
      <c r="R88">
        <f>'[1]ECSS_E60-30 MASTER'!$E84</f>
        <v>0</v>
      </c>
      <c r="T88">
        <f t="shared" si="27"/>
        <v>0</v>
      </c>
      <c r="U88">
        <f>'[1]ECSS_E60-30 MASTER'!$F84</f>
        <v>0</v>
      </c>
      <c r="W88">
        <f t="shared" si="28"/>
        <v>0</v>
      </c>
      <c r="X88">
        <f t="shared" si="29"/>
        <v>0</v>
      </c>
      <c r="Y88">
        <f>'[1]ECSS_E60-30 MASTER'!$D84</f>
        <v>0</v>
      </c>
      <c r="Z88">
        <f>'[1]ECSS_E60-30 MASTER'!$G84</f>
        <v>0</v>
      </c>
      <c r="AA88">
        <f>'[1]ECSS_E60-30 MASTER'!$H84</f>
        <v>0</v>
      </c>
      <c r="AB88">
        <f>'[1]ECSS_E60-30 MASTER'!$I84</f>
        <v>0</v>
      </c>
      <c r="AD88">
        <f>'[1]ECSS_E60-30 MASTER'!$J84</f>
        <v>0</v>
      </c>
      <c r="AF88">
        <f t="shared" si="37"/>
        <v>0</v>
      </c>
      <c r="AG88">
        <f>'[1]ECSS_E60-30 MASTER'!$K84</f>
        <v>0</v>
      </c>
      <c r="AH88">
        <f t="shared" si="38"/>
        <v>0</v>
      </c>
      <c r="AI88">
        <f>'[1]ECSS_E60-30 MASTER'!$L84</f>
        <v>0</v>
      </c>
      <c r="AK88">
        <f t="shared" si="39"/>
        <v>0</v>
      </c>
      <c r="AM88">
        <f>'[1]ECSS_E60-30 MASTER'!$M84</f>
        <v>0</v>
      </c>
      <c r="AO88">
        <f>'[1]ECSS_E60-30 MASTER'!$N84</f>
        <v>0</v>
      </c>
      <c r="AS88">
        <f>'[1]ECSS_E60-30 MASTER'!$O84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'[1]ECSS_E60-30 MASTER'!$C85</f>
        <v>0</v>
      </c>
      <c r="K89">
        <f t="shared" si="25"/>
        <v>0</v>
      </c>
      <c r="L89">
        <f t="shared" si="36"/>
        <v>0</v>
      </c>
      <c r="M89">
        <f t="shared" si="26"/>
        <v>0</v>
      </c>
      <c r="R89">
        <f>'[1]ECSS_E60-30 MASTER'!$E85</f>
        <v>0</v>
      </c>
      <c r="T89">
        <f t="shared" si="27"/>
        <v>0</v>
      </c>
      <c r="U89">
        <f>'[1]ECSS_E60-30 MASTER'!$F85</f>
        <v>0</v>
      </c>
      <c r="W89">
        <f t="shared" si="28"/>
        <v>0</v>
      </c>
      <c r="X89">
        <f t="shared" si="29"/>
        <v>0</v>
      </c>
      <c r="Y89">
        <f>'[1]ECSS_E60-30 MASTER'!$D85</f>
        <v>0</v>
      </c>
      <c r="Z89">
        <f>'[1]ECSS_E60-30 MASTER'!$G85</f>
        <v>0</v>
      </c>
      <c r="AA89">
        <f>'[1]ECSS_E60-30 MASTER'!$H85</f>
        <v>0</v>
      </c>
      <c r="AB89">
        <f>'[1]ECSS_E60-30 MASTER'!$I85</f>
        <v>0</v>
      </c>
      <c r="AD89">
        <f>'[1]ECSS_E60-30 MASTER'!$J85</f>
        <v>0</v>
      </c>
      <c r="AF89">
        <f t="shared" si="37"/>
        <v>0</v>
      </c>
      <c r="AG89">
        <f>'[1]ECSS_E60-30 MASTER'!$K85</f>
        <v>0</v>
      </c>
      <c r="AH89">
        <f t="shared" si="38"/>
        <v>0</v>
      </c>
      <c r="AI89">
        <f>'[1]ECSS_E60-30 MASTER'!$L85</f>
        <v>0</v>
      </c>
      <c r="AK89">
        <f t="shared" si="39"/>
        <v>0</v>
      </c>
      <c r="AM89">
        <f>'[1]ECSS_E60-30 MASTER'!$M85</f>
        <v>0</v>
      </c>
      <c r="AO89">
        <f>'[1]ECSS_E60-30 MASTER'!$N85</f>
        <v>0</v>
      </c>
      <c r="AS89">
        <f>'[1]ECSS_E60-30 MASTER'!$O85</f>
        <v>0</v>
      </c>
      <c r="AU89">
        <f t="shared" si="30"/>
        <v>0</v>
      </c>
      <c r="AV89">
        <f t="shared" si="31"/>
        <v>0</v>
      </c>
      <c r="AW89">
        <f t="shared" si="40"/>
        <v>0</v>
      </c>
      <c r="AX89">
        <f t="shared" si="32"/>
        <v>0</v>
      </c>
      <c r="BG89">
        <f t="shared" ref="BG89:BG98" si="41">IF(E89=0,0,AF89/E89*1000)</f>
        <v>0</v>
      </c>
      <c r="BH89" s="10">
        <f t="shared" si="33"/>
        <v>0</v>
      </c>
    </row>
    <row r="90" spans="6:60">
      <c r="F90">
        <f t="shared" si="22"/>
        <v>0</v>
      </c>
      <c r="G90">
        <f t="shared" si="23"/>
        <v>0</v>
      </c>
      <c r="H90">
        <f t="shared" si="24"/>
        <v>0</v>
      </c>
      <c r="I90">
        <f t="shared" si="35"/>
        <v>0</v>
      </c>
      <c r="J90">
        <f>'[1]ECSS_E60-30 MASTER'!$C86</f>
        <v>0</v>
      </c>
      <c r="K90">
        <f t="shared" si="25"/>
        <v>0</v>
      </c>
      <c r="L90">
        <f t="shared" si="36"/>
        <v>0</v>
      </c>
      <c r="M90">
        <f t="shared" si="26"/>
        <v>0</v>
      </c>
      <c r="R90">
        <f>'[1]ECSS_E60-30 MASTER'!$E86</f>
        <v>0</v>
      </c>
      <c r="T90">
        <f t="shared" si="27"/>
        <v>0</v>
      </c>
      <c r="U90">
        <f>'[1]ECSS_E60-30 MASTER'!$F86</f>
        <v>0</v>
      </c>
      <c r="W90">
        <f t="shared" si="28"/>
        <v>0</v>
      </c>
      <c r="X90">
        <f t="shared" si="29"/>
        <v>0</v>
      </c>
      <c r="Y90">
        <f>'[1]ECSS_E60-30 MASTER'!$D86</f>
        <v>0</v>
      </c>
      <c r="Z90">
        <f>'[1]ECSS_E60-30 MASTER'!$G86</f>
        <v>0</v>
      </c>
      <c r="AA90">
        <f>'[1]ECSS_E60-30 MASTER'!$H86</f>
        <v>0</v>
      </c>
      <c r="AB90">
        <f>'[1]ECSS_E60-30 MASTER'!$I86</f>
        <v>0</v>
      </c>
      <c r="AD90">
        <f>'[1]ECSS_E60-30 MASTER'!$J86</f>
        <v>0</v>
      </c>
      <c r="AF90">
        <f t="shared" si="37"/>
        <v>0</v>
      </c>
      <c r="AG90">
        <f>'[1]ECSS_E60-30 MASTER'!$K86</f>
        <v>0</v>
      </c>
      <c r="AH90">
        <f t="shared" si="38"/>
        <v>0</v>
      </c>
      <c r="AI90">
        <f>'[1]ECSS_E60-30 MASTER'!$L86</f>
        <v>0</v>
      </c>
      <c r="AK90">
        <f t="shared" si="39"/>
        <v>0</v>
      </c>
      <c r="AM90">
        <f>'[1]ECSS_E60-30 MASTER'!$M86</f>
        <v>0</v>
      </c>
      <c r="AO90">
        <f>'[1]ECSS_E60-30 MASTER'!$N86</f>
        <v>0</v>
      </c>
      <c r="AS90">
        <f>'[1]ECSS_E60-30 MASTER'!$O86</f>
        <v>0</v>
      </c>
      <c r="AU90">
        <f t="shared" si="30"/>
        <v>0</v>
      </c>
      <c r="AV90">
        <f t="shared" si="31"/>
        <v>0</v>
      </c>
      <c r="AW90">
        <f t="shared" si="40"/>
        <v>0</v>
      </c>
      <c r="AX90">
        <f t="shared" si="32"/>
        <v>0</v>
      </c>
      <c r="BG90">
        <f t="shared" si="41"/>
        <v>0</v>
      </c>
      <c r="BH90" s="10">
        <f t="shared" si="33"/>
        <v>0</v>
      </c>
    </row>
    <row r="91" spans="6:60">
      <c r="F91">
        <f t="shared" si="22"/>
        <v>0</v>
      </c>
      <c r="G91">
        <f t="shared" si="23"/>
        <v>0</v>
      </c>
      <c r="H91">
        <f t="shared" si="24"/>
        <v>0</v>
      </c>
      <c r="I91">
        <f t="shared" si="35"/>
        <v>0</v>
      </c>
      <c r="J91">
        <f>'[1]ECSS_E60-30 MASTER'!$C87</f>
        <v>0</v>
      </c>
      <c r="K91">
        <f t="shared" si="25"/>
        <v>0</v>
      </c>
      <c r="L91">
        <f t="shared" si="36"/>
        <v>0</v>
      </c>
      <c r="M91">
        <f t="shared" si="26"/>
        <v>0</v>
      </c>
      <c r="R91">
        <f>'[1]ECSS_E60-30 MASTER'!$E87</f>
        <v>0</v>
      </c>
      <c r="T91">
        <f t="shared" si="27"/>
        <v>0</v>
      </c>
      <c r="U91">
        <f>'[1]ECSS_E60-30 MASTER'!$F87</f>
        <v>0</v>
      </c>
      <c r="W91">
        <f t="shared" si="28"/>
        <v>0</v>
      </c>
      <c r="X91">
        <f t="shared" si="29"/>
        <v>0</v>
      </c>
      <c r="Y91">
        <f>'[1]ECSS_E60-30 MASTER'!$D87</f>
        <v>0</v>
      </c>
      <c r="Z91">
        <f>'[1]ECSS_E60-30 MASTER'!$G87</f>
        <v>0</v>
      </c>
      <c r="AA91">
        <f>'[1]ECSS_E60-30 MASTER'!$H87</f>
        <v>0</v>
      </c>
      <c r="AB91">
        <f>'[1]ECSS_E60-30 MASTER'!$I87</f>
        <v>0</v>
      </c>
      <c r="AD91">
        <f>'[1]ECSS_E60-30 MASTER'!$J87</f>
        <v>0</v>
      </c>
      <c r="AF91">
        <f t="shared" si="37"/>
        <v>0</v>
      </c>
      <c r="AG91">
        <f>'[1]ECSS_E60-30 MASTER'!$K87</f>
        <v>0</v>
      </c>
      <c r="AH91">
        <f t="shared" si="38"/>
        <v>0</v>
      </c>
      <c r="AI91">
        <f>'[1]ECSS_E60-30 MASTER'!$L87</f>
        <v>0</v>
      </c>
      <c r="AK91">
        <f t="shared" si="39"/>
        <v>0</v>
      </c>
      <c r="AM91">
        <f>'[1]ECSS_E60-30 MASTER'!$M87</f>
        <v>0</v>
      </c>
      <c r="AO91">
        <f>'[1]ECSS_E60-30 MASTER'!$N87</f>
        <v>0</v>
      </c>
      <c r="AS91">
        <f>'[1]ECSS_E60-30 MASTER'!$O87</f>
        <v>0</v>
      </c>
      <c r="AU91">
        <f t="shared" si="30"/>
        <v>0</v>
      </c>
      <c r="AV91">
        <f t="shared" si="31"/>
        <v>0</v>
      </c>
      <c r="AW91">
        <f t="shared" si="40"/>
        <v>0</v>
      </c>
      <c r="AX91">
        <f t="shared" si="32"/>
        <v>0</v>
      </c>
      <c r="BG91">
        <f t="shared" si="41"/>
        <v>0</v>
      </c>
      <c r="BH91" s="10">
        <f t="shared" si="33"/>
        <v>0</v>
      </c>
    </row>
    <row r="92" spans="6:60">
      <c r="F92">
        <f t="shared" si="22"/>
        <v>0</v>
      </c>
      <c r="G92">
        <f t="shared" si="23"/>
        <v>0</v>
      </c>
      <c r="H92">
        <f t="shared" si="24"/>
        <v>0</v>
      </c>
      <c r="I92">
        <f t="shared" si="35"/>
        <v>0</v>
      </c>
      <c r="J92">
        <f>'[1]ECSS_E60-30 MASTER'!$C88</f>
        <v>0</v>
      </c>
      <c r="K92">
        <f t="shared" si="25"/>
        <v>0</v>
      </c>
      <c r="L92">
        <f t="shared" si="36"/>
        <v>0</v>
      </c>
      <c r="M92">
        <f t="shared" si="26"/>
        <v>0</v>
      </c>
      <c r="R92">
        <f>'[1]ECSS_E60-30 MASTER'!$E88</f>
        <v>0</v>
      </c>
      <c r="T92">
        <f t="shared" si="27"/>
        <v>0</v>
      </c>
      <c r="U92">
        <f>'[1]ECSS_E60-30 MASTER'!$F88</f>
        <v>0</v>
      </c>
      <c r="W92">
        <f t="shared" si="28"/>
        <v>0</v>
      </c>
      <c r="X92">
        <f t="shared" si="29"/>
        <v>0</v>
      </c>
      <c r="Y92">
        <f>'[1]ECSS_E60-30 MASTER'!$D88</f>
        <v>0</v>
      </c>
      <c r="Z92">
        <f>'[1]ECSS_E60-30 MASTER'!$G88</f>
        <v>0</v>
      </c>
      <c r="AA92">
        <f>'[1]ECSS_E60-30 MASTER'!$H88</f>
        <v>0</v>
      </c>
      <c r="AB92">
        <f>'[1]ECSS_E60-30 MASTER'!$I88</f>
        <v>0</v>
      </c>
      <c r="AD92">
        <f>'[1]ECSS_E60-30 MASTER'!$J88</f>
        <v>0</v>
      </c>
      <c r="AF92">
        <f t="shared" si="37"/>
        <v>0</v>
      </c>
      <c r="AG92">
        <f>'[1]ECSS_E60-30 MASTER'!$K88</f>
        <v>0</v>
      </c>
      <c r="AH92">
        <f t="shared" si="38"/>
        <v>0</v>
      </c>
      <c r="AI92">
        <f>'[1]ECSS_E60-30 MASTER'!$L88</f>
        <v>0</v>
      </c>
      <c r="AK92">
        <f t="shared" si="39"/>
        <v>0</v>
      </c>
      <c r="AM92">
        <f>'[1]ECSS_E60-30 MASTER'!$M88</f>
        <v>0</v>
      </c>
      <c r="AO92">
        <f>'[1]ECSS_E60-30 MASTER'!$N88</f>
        <v>0</v>
      </c>
      <c r="AS92">
        <f>'[1]ECSS_E60-30 MASTER'!$O88</f>
        <v>0</v>
      </c>
      <c r="AU92">
        <f t="shared" si="30"/>
        <v>0</v>
      </c>
      <c r="AV92">
        <f t="shared" si="31"/>
        <v>0</v>
      </c>
      <c r="AW92">
        <f t="shared" si="40"/>
        <v>0</v>
      </c>
      <c r="AX92">
        <f t="shared" si="32"/>
        <v>0</v>
      </c>
      <c r="BG92">
        <f t="shared" si="41"/>
        <v>0</v>
      </c>
      <c r="BH92" s="10">
        <f t="shared" si="33"/>
        <v>0</v>
      </c>
    </row>
    <row r="93" spans="6:60">
      <c r="F93">
        <f t="shared" si="22"/>
        <v>0</v>
      </c>
      <c r="G93">
        <f t="shared" si="23"/>
        <v>0</v>
      </c>
      <c r="H93">
        <f t="shared" si="24"/>
        <v>0</v>
      </c>
      <c r="I93">
        <f t="shared" si="35"/>
        <v>0</v>
      </c>
      <c r="J93">
        <f>'[1]ECSS_E60-30 MASTER'!$C89</f>
        <v>0</v>
      </c>
      <c r="K93">
        <f t="shared" si="25"/>
        <v>0</v>
      </c>
      <c r="L93">
        <f t="shared" si="36"/>
        <v>0</v>
      </c>
      <c r="M93">
        <f t="shared" si="26"/>
        <v>0</v>
      </c>
      <c r="R93">
        <f>'[1]ECSS_E60-30 MASTER'!$E89</f>
        <v>0</v>
      </c>
      <c r="T93">
        <f t="shared" si="27"/>
        <v>0</v>
      </c>
      <c r="U93">
        <f>'[1]ECSS_E60-30 MASTER'!$F89</f>
        <v>0</v>
      </c>
      <c r="W93">
        <f t="shared" si="28"/>
        <v>0</v>
      </c>
      <c r="X93">
        <f t="shared" si="29"/>
        <v>0</v>
      </c>
      <c r="Y93">
        <f>'[1]ECSS_E60-30 MASTER'!$D89</f>
        <v>0</v>
      </c>
      <c r="Z93">
        <f>'[1]ECSS_E60-30 MASTER'!$G89</f>
        <v>0</v>
      </c>
      <c r="AA93">
        <f>'[1]ECSS_E60-30 MASTER'!$H89</f>
        <v>0</v>
      </c>
      <c r="AB93">
        <f>'[1]ECSS_E60-30 MASTER'!$I89</f>
        <v>0</v>
      </c>
      <c r="AD93">
        <f>'[1]ECSS_E60-30 MASTER'!$J89</f>
        <v>0</v>
      </c>
      <c r="AF93">
        <f t="shared" si="37"/>
        <v>0</v>
      </c>
      <c r="AG93">
        <f>'[1]ECSS_E60-30 MASTER'!$K89</f>
        <v>0</v>
      </c>
      <c r="AH93">
        <f t="shared" si="38"/>
        <v>0</v>
      </c>
      <c r="AI93">
        <f>'[1]ECSS_E60-30 MASTER'!$L89</f>
        <v>0</v>
      </c>
      <c r="AK93">
        <f t="shared" si="39"/>
        <v>0</v>
      </c>
      <c r="AM93">
        <f>'[1]ECSS_E60-30 MASTER'!$M89</f>
        <v>0</v>
      </c>
      <c r="AO93">
        <f>'[1]ECSS_E60-30 MASTER'!$N89</f>
        <v>0</v>
      </c>
      <c r="AS93">
        <f>'[1]ECSS_E60-30 MASTER'!$O89</f>
        <v>0</v>
      </c>
      <c r="AU93">
        <f t="shared" si="30"/>
        <v>0</v>
      </c>
      <c r="AV93">
        <f t="shared" si="31"/>
        <v>0</v>
      </c>
      <c r="AW93">
        <f t="shared" si="40"/>
        <v>0</v>
      </c>
      <c r="AX93">
        <f t="shared" si="32"/>
        <v>0</v>
      </c>
      <c r="BG93">
        <f t="shared" si="41"/>
        <v>0</v>
      </c>
      <c r="BH93" s="10">
        <f t="shared" si="33"/>
        <v>0</v>
      </c>
    </row>
    <row r="94" spans="6:60">
      <c r="F94">
        <f t="shared" si="22"/>
        <v>0</v>
      </c>
      <c r="G94">
        <f t="shared" si="23"/>
        <v>0</v>
      </c>
      <c r="H94">
        <f t="shared" si="24"/>
        <v>0</v>
      </c>
      <c r="I94">
        <f t="shared" si="35"/>
        <v>0</v>
      </c>
      <c r="J94">
        <f>'[1]ECSS_E60-30 MASTER'!$C90</f>
        <v>0</v>
      </c>
      <c r="K94">
        <f t="shared" si="25"/>
        <v>0</v>
      </c>
      <c r="L94">
        <f t="shared" si="36"/>
        <v>0</v>
      </c>
      <c r="M94">
        <f t="shared" si="26"/>
        <v>0</v>
      </c>
      <c r="R94">
        <f>'[1]ECSS_E60-30 MASTER'!$E90</f>
        <v>0</v>
      </c>
      <c r="T94">
        <f t="shared" si="27"/>
        <v>0</v>
      </c>
      <c r="U94">
        <f>'[1]ECSS_E60-30 MASTER'!$F90</f>
        <v>0</v>
      </c>
      <c r="W94">
        <f t="shared" si="28"/>
        <v>0</v>
      </c>
      <c r="X94">
        <f t="shared" si="29"/>
        <v>0</v>
      </c>
      <c r="Y94">
        <f>'[1]ECSS_E60-30 MASTER'!$D90</f>
        <v>0</v>
      </c>
      <c r="Z94">
        <f>'[1]ECSS_E60-30 MASTER'!$G90</f>
        <v>0</v>
      </c>
      <c r="AA94">
        <f>'[1]ECSS_E60-30 MASTER'!$H90</f>
        <v>0</v>
      </c>
      <c r="AB94">
        <f>'[1]ECSS_E60-30 MASTER'!$I90</f>
        <v>0</v>
      </c>
      <c r="AD94">
        <f>'[1]ECSS_E60-30 MASTER'!$J90</f>
        <v>0</v>
      </c>
      <c r="AF94">
        <f t="shared" si="37"/>
        <v>0</v>
      </c>
      <c r="AG94">
        <f>'[1]ECSS_E60-30 MASTER'!$K90</f>
        <v>0</v>
      </c>
      <c r="AH94">
        <f t="shared" si="38"/>
        <v>0</v>
      </c>
      <c r="AI94">
        <f>'[1]ECSS_E60-30 MASTER'!$L90</f>
        <v>0</v>
      </c>
      <c r="AK94">
        <f t="shared" si="39"/>
        <v>0</v>
      </c>
      <c r="AM94">
        <f>'[1]ECSS_E60-30 MASTER'!$M90</f>
        <v>0</v>
      </c>
      <c r="AO94">
        <f>'[1]ECSS_E60-30 MASTER'!$N90</f>
        <v>0</v>
      </c>
      <c r="AS94">
        <f>'[1]ECSS_E60-30 MASTER'!$O90</f>
        <v>0</v>
      </c>
      <c r="AU94">
        <f t="shared" si="30"/>
        <v>0</v>
      </c>
      <c r="AV94">
        <f t="shared" si="31"/>
        <v>0</v>
      </c>
      <c r="AW94">
        <f t="shared" si="40"/>
        <v>0</v>
      </c>
      <c r="AX94">
        <f t="shared" si="32"/>
        <v>0</v>
      </c>
      <c r="BG94">
        <f t="shared" si="41"/>
        <v>0</v>
      </c>
      <c r="BH94" s="10">
        <f t="shared" si="33"/>
        <v>0</v>
      </c>
    </row>
    <row r="95" spans="6:60">
      <c r="F95">
        <f t="shared" si="22"/>
        <v>0</v>
      </c>
      <c r="G95">
        <f t="shared" si="23"/>
        <v>0</v>
      </c>
      <c r="H95">
        <f t="shared" si="24"/>
        <v>0</v>
      </c>
      <c r="I95">
        <f t="shared" si="35"/>
        <v>0</v>
      </c>
      <c r="J95">
        <f>'[1]ECSS_E60-30 MASTER'!$C91</f>
        <v>0</v>
      </c>
      <c r="K95">
        <f t="shared" si="25"/>
        <v>0</v>
      </c>
      <c r="L95">
        <f t="shared" si="36"/>
        <v>0</v>
      </c>
      <c r="M95">
        <f t="shared" si="26"/>
        <v>0</v>
      </c>
      <c r="R95">
        <f>'[1]ECSS_E60-30 MASTER'!$E91</f>
        <v>0</v>
      </c>
      <c r="T95">
        <f t="shared" si="27"/>
        <v>0</v>
      </c>
      <c r="U95">
        <f>'[1]ECSS_E60-30 MASTER'!$F91</f>
        <v>0</v>
      </c>
      <c r="W95">
        <f t="shared" si="28"/>
        <v>0</v>
      </c>
      <c r="X95">
        <f t="shared" si="29"/>
        <v>0</v>
      </c>
      <c r="Y95">
        <f>'[1]ECSS_E60-30 MASTER'!$D91</f>
        <v>0</v>
      </c>
      <c r="Z95">
        <f>'[1]ECSS_E60-30 MASTER'!$G91</f>
        <v>0</v>
      </c>
      <c r="AA95">
        <f>'[1]ECSS_E60-30 MASTER'!$H91</f>
        <v>0</v>
      </c>
      <c r="AB95">
        <f>'[1]ECSS_E60-30 MASTER'!$I91</f>
        <v>0</v>
      </c>
      <c r="AD95">
        <f>'[1]ECSS_E60-30 MASTER'!$J91</f>
        <v>0</v>
      </c>
      <c r="AF95">
        <f t="shared" si="37"/>
        <v>0</v>
      </c>
      <c r="AG95">
        <f>'[1]ECSS_E60-30 MASTER'!$K91</f>
        <v>0</v>
      </c>
      <c r="AH95">
        <f t="shared" si="38"/>
        <v>0</v>
      </c>
      <c r="AI95">
        <f>'[1]ECSS_E60-30 MASTER'!$L91</f>
        <v>0</v>
      </c>
      <c r="AK95">
        <f t="shared" si="39"/>
        <v>0</v>
      </c>
      <c r="AM95">
        <f>'[1]ECSS_E60-30 MASTER'!$M91</f>
        <v>0</v>
      </c>
      <c r="AO95">
        <f>'[1]ECSS_E60-30 MASTER'!$N91</f>
        <v>0</v>
      </c>
      <c r="AS95">
        <f>'[1]ECSS_E60-30 MASTER'!$O91</f>
        <v>0</v>
      </c>
      <c r="AU95">
        <f t="shared" si="30"/>
        <v>0</v>
      </c>
      <c r="AV95">
        <f t="shared" si="31"/>
        <v>0</v>
      </c>
      <c r="AW95">
        <f t="shared" si="40"/>
        <v>0</v>
      </c>
      <c r="AX95">
        <f t="shared" si="32"/>
        <v>0</v>
      </c>
      <c r="BG95">
        <f t="shared" si="41"/>
        <v>0</v>
      </c>
      <c r="BH95" s="10">
        <f t="shared" si="33"/>
        <v>0</v>
      </c>
    </row>
    <row r="96" spans="6:60">
      <c r="F96">
        <f t="shared" si="22"/>
        <v>0</v>
      </c>
      <c r="G96">
        <f t="shared" si="23"/>
        <v>0</v>
      </c>
      <c r="H96">
        <f t="shared" si="24"/>
        <v>0</v>
      </c>
      <c r="I96">
        <f t="shared" si="35"/>
        <v>0</v>
      </c>
      <c r="J96">
        <f>'[1]ECSS_E60-30 MASTER'!$C92</f>
        <v>0</v>
      </c>
      <c r="K96">
        <f t="shared" si="25"/>
        <v>0</v>
      </c>
      <c r="L96">
        <f t="shared" si="36"/>
        <v>0</v>
      </c>
      <c r="M96">
        <f t="shared" si="26"/>
        <v>0</v>
      </c>
      <c r="R96">
        <f>'[1]ECSS_E60-30 MASTER'!$E92</f>
        <v>0</v>
      </c>
      <c r="T96">
        <f t="shared" si="27"/>
        <v>0</v>
      </c>
      <c r="U96">
        <f>'[1]ECSS_E60-30 MASTER'!$F92</f>
        <v>0</v>
      </c>
      <c r="W96">
        <f t="shared" si="28"/>
        <v>0</v>
      </c>
      <c r="X96">
        <f t="shared" si="29"/>
        <v>0</v>
      </c>
      <c r="Y96">
        <f>'[1]ECSS_E60-30 MASTER'!$D92</f>
        <v>0</v>
      </c>
      <c r="Z96">
        <f>'[1]ECSS_E60-30 MASTER'!$G92</f>
        <v>0</v>
      </c>
      <c r="AA96">
        <f>'[1]ECSS_E60-30 MASTER'!$H92</f>
        <v>0</v>
      </c>
      <c r="AB96">
        <f>'[1]ECSS_E60-30 MASTER'!$I92</f>
        <v>0</v>
      </c>
      <c r="AD96">
        <f>'[1]ECSS_E60-30 MASTER'!$J92</f>
        <v>0</v>
      </c>
      <c r="AF96">
        <f t="shared" si="37"/>
        <v>0</v>
      </c>
      <c r="AG96">
        <f>'[1]ECSS_E60-30 MASTER'!$K92</f>
        <v>0</v>
      </c>
      <c r="AH96">
        <f t="shared" si="38"/>
        <v>0</v>
      </c>
      <c r="AI96">
        <f>'[1]ECSS_E60-30 MASTER'!$L92</f>
        <v>0</v>
      </c>
      <c r="AK96">
        <f t="shared" si="39"/>
        <v>0</v>
      </c>
      <c r="AM96">
        <f>'[1]ECSS_E60-30 MASTER'!$M92</f>
        <v>0</v>
      </c>
      <c r="AO96">
        <f>'[1]ECSS_E60-30 MASTER'!$N92</f>
        <v>0</v>
      </c>
      <c r="AS96">
        <f>'[1]ECSS_E60-30 MASTER'!$O92</f>
        <v>0</v>
      </c>
      <c r="AU96">
        <f t="shared" si="30"/>
        <v>0</v>
      </c>
      <c r="AV96">
        <f t="shared" si="31"/>
        <v>0</v>
      </c>
      <c r="AW96">
        <f t="shared" si="40"/>
        <v>0</v>
      </c>
      <c r="AX96">
        <f t="shared" si="32"/>
        <v>0</v>
      </c>
      <c r="BG96">
        <f t="shared" si="41"/>
        <v>0</v>
      </c>
      <c r="BH96" s="10">
        <f t="shared" si="33"/>
        <v>0</v>
      </c>
    </row>
    <row r="97" spans="6:60">
      <c r="F97">
        <f t="shared" si="22"/>
        <v>0</v>
      </c>
      <c r="G97">
        <f t="shared" si="23"/>
        <v>0</v>
      </c>
      <c r="H97">
        <f t="shared" si="24"/>
        <v>0</v>
      </c>
      <c r="I97">
        <f t="shared" si="35"/>
        <v>0</v>
      </c>
      <c r="J97">
        <f>'[1]ECSS_E60-30 MASTER'!$C93</f>
        <v>0</v>
      </c>
      <c r="K97">
        <f t="shared" si="25"/>
        <v>0</v>
      </c>
      <c r="L97">
        <f t="shared" si="36"/>
        <v>0</v>
      </c>
      <c r="M97">
        <f t="shared" si="26"/>
        <v>0</v>
      </c>
      <c r="R97">
        <f>'[1]ECSS_E60-30 MASTER'!$E93</f>
        <v>0</v>
      </c>
      <c r="T97">
        <f t="shared" si="27"/>
        <v>0</v>
      </c>
      <c r="U97">
        <f>'[1]ECSS_E60-30 MASTER'!$F93</f>
        <v>0</v>
      </c>
      <c r="W97">
        <f t="shared" si="28"/>
        <v>0</v>
      </c>
      <c r="X97">
        <f t="shared" si="29"/>
        <v>0</v>
      </c>
      <c r="Y97">
        <f>'[1]ECSS_E60-30 MASTER'!$D93</f>
        <v>0</v>
      </c>
      <c r="Z97">
        <f>'[1]ECSS_E60-30 MASTER'!$G93</f>
        <v>0</v>
      </c>
      <c r="AA97">
        <f>'[1]ECSS_E60-30 MASTER'!$H93</f>
        <v>0</v>
      </c>
      <c r="AB97">
        <f>'[1]ECSS_E60-30 MASTER'!$I93</f>
        <v>0</v>
      </c>
      <c r="AD97">
        <f>'[1]ECSS_E60-30 MASTER'!$J93</f>
        <v>0</v>
      </c>
      <c r="AF97">
        <f t="shared" si="37"/>
        <v>0</v>
      </c>
      <c r="AG97">
        <f>'[1]ECSS_E60-30 MASTER'!$K93</f>
        <v>0</v>
      </c>
      <c r="AH97">
        <f t="shared" si="38"/>
        <v>0</v>
      </c>
      <c r="AI97">
        <f>'[1]ECSS_E60-30 MASTER'!$L93</f>
        <v>0</v>
      </c>
      <c r="AK97">
        <f t="shared" si="39"/>
        <v>0</v>
      </c>
      <c r="AM97">
        <f>'[1]ECSS_E60-30 MASTER'!$M93</f>
        <v>0</v>
      </c>
      <c r="AO97">
        <f>'[1]ECSS_E60-30 MASTER'!$N93</f>
        <v>0</v>
      </c>
      <c r="AS97">
        <f>'[1]ECSS_E60-30 MASTER'!$O93</f>
        <v>0</v>
      </c>
      <c r="AU97">
        <f t="shared" si="30"/>
        <v>0</v>
      </c>
      <c r="AV97">
        <f t="shared" si="31"/>
        <v>0</v>
      </c>
      <c r="AW97">
        <f t="shared" si="40"/>
        <v>0</v>
      </c>
      <c r="AX97">
        <f t="shared" si="32"/>
        <v>0</v>
      </c>
      <c r="BG97">
        <f t="shared" si="41"/>
        <v>0</v>
      </c>
      <c r="BH97" s="10">
        <f t="shared" si="33"/>
        <v>0</v>
      </c>
    </row>
    <row r="98" spans="6:60">
      <c r="F98">
        <f t="shared" si="22"/>
        <v>0</v>
      </c>
      <c r="G98">
        <f t="shared" si="23"/>
        <v>0</v>
      </c>
      <c r="H98">
        <f t="shared" si="24"/>
        <v>0</v>
      </c>
      <c r="I98">
        <f t="shared" si="35"/>
        <v>0</v>
      </c>
      <c r="J98">
        <f>'[1]ECSS_E60-30 MASTER'!$C94</f>
        <v>0</v>
      </c>
      <c r="K98">
        <f t="shared" si="25"/>
        <v>0</v>
      </c>
      <c r="L98">
        <f t="shared" si="36"/>
        <v>0</v>
      </c>
      <c r="M98">
        <f t="shared" si="26"/>
        <v>0</v>
      </c>
      <c r="R98">
        <f>'[1]ECSS_E60-30 MASTER'!$E94</f>
        <v>0</v>
      </c>
      <c r="T98">
        <f t="shared" si="27"/>
        <v>0</v>
      </c>
      <c r="U98">
        <f>'[1]ECSS_E60-30 MASTER'!$F94</f>
        <v>0</v>
      </c>
      <c r="W98">
        <f t="shared" si="28"/>
        <v>0</v>
      </c>
      <c r="X98">
        <f t="shared" si="29"/>
        <v>0</v>
      </c>
      <c r="Y98">
        <f>'[1]ECSS_E60-30 MASTER'!$D94</f>
        <v>0</v>
      </c>
      <c r="Z98">
        <f>'[1]ECSS_E60-30 MASTER'!$G94</f>
        <v>0</v>
      </c>
      <c r="AA98">
        <f>'[1]ECSS_E60-30 MASTER'!$H94</f>
        <v>0</v>
      </c>
      <c r="AB98">
        <f>'[1]ECSS_E60-30 MASTER'!$I94</f>
        <v>0</v>
      </c>
      <c r="AD98">
        <f>'[1]ECSS_E60-30 MASTER'!$J94</f>
        <v>0</v>
      </c>
      <c r="AF98">
        <f t="shared" si="37"/>
        <v>0</v>
      </c>
      <c r="AG98">
        <f>'[1]ECSS_E60-30 MASTER'!$K94</f>
        <v>0</v>
      </c>
      <c r="AH98">
        <f t="shared" si="38"/>
        <v>0</v>
      </c>
      <c r="AI98">
        <f>'[1]ECSS_E60-30 MASTER'!$L94</f>
        <v>0</v>
      </c>
      <c r="AK98">
        <f t="shared" si="39"/>
        <v>0</v>
      </c>
      <c r="AM98">
        <f>'[1]ECSS_E60-30 MASTER'!$M94</f>
        <v>0</v>
      </c>
      <c r="AO98">
        <f>'[1]ECSS_E60-30 MASTER'!$N94</f>
        <v>0</v>
      </c>
      <c r="AS98">
        <f>'[1]ECSS_E60-30 MASTER'!$O94</f>
        <v>0</v>
      </c>
      <c r="AU98">
        <f t="shared" si="30"/>
        <v>0</v>
      </c>
      <c r="AV98">
        <f t="shared" si="31"/>
        <v>0</v>
      </c>
      <c r="AW98">
        <f t="shared" si="40"/>
        <v>0</v>
      </c>
      <c r="AX98">
        <f t="shared" si="32"/>
        <v>0</v>
      </c>
      <c r="BG98">
        <f t="shared" si="41"/>
        <v>0</v>
      </c>
      <c r="BH98" s="10">
        <f t="shared" si="33"/>
        <v>0</v>
      </c>
    </row>
  </sheetData>
  <mergeCells count="1">
    <mergeCell ref="A3:A4"/>
  </mergeCells>
  <conditionalFormatting sqref="V6:V98">
    <cfRule type="cellIs" dxfId="2968" priority="77" operator="equal">
      <formula>0</formula>
    </cfRule>
  </conditionalFormatting>
  <conditionalFormatting sqref="V6:V98">
    <cfRule type="cellIs" dxfId="2967" priority="76" operator="equal">
      <formula>1</formula>
    </cfRule>
  </conditionalFormatting>
  <conditionalFormatting sqref="F6:F98">
    <cfRule type="cellIs" dxfId="2966" priority="63" operator="greaterThanOrEqual">
      <formula>2</formula>
    </cfRule>
    <cfRule type="cellIs" dxfId="2965" priority="64" operator="equal">
      <formula>1</formula>
    </cfRule>
    <cfRule type="cellIs" dxfId="2964" priority="75" operator="equal">
      <formula>0</formula>
    </cfRule>
  </conditionalFormatting>
  <conditionalFormatting sqref="G6:G98">
    <cfRule type="cellIs" dxfId="2963" priority="60" operator="greaterThan">
      <formula>20</formula>
    </cfRule>
    <cfRule type="cellIs" dxfId="2962" priority="61" operator="between">
      <formula>16</formula>
      <formula>20</formula>
    </cfRule>
    <cfRule type="cellIs" dxfId="2961" priority="62" operator="between">
      <formula>5</formula>
      <formula>15</formula>
    </cfRule>
    <cfRule type="cellIs" dxfId="2960" priority="74" operator="lessThan">
      <formula>5</formula>
    </cfRule>
  </conditionalFormatting>
  <conditionalFormatting sqref="AU6:AU98">
    <cfRule type="colorScale" priority="70">
      <colorScale>
        <cfvo type="num" val="0"/>
        <cfvo type="num" val="65"/>
        <cfvo type="num" val="100"/>
        <color rgb="FFFFCCCC"/>
        <color rgb="FFFFEB84"/>
        <color theme="9" tint="0.39997558519241921"/>
      </colorScale>
    </cfRule>
  </conditionalFormatting>
  <conditionalFormatting sqref="AV6:AX98">
    <cfRule type="colorScale" priority="69">
      <colorScale>
        <cfvo type="num" val="0"/>
        <cfvo type="num" val="8"/>
        <cfvo type="num" val="15"/>
        <color theme="9" tint="0.39997558519241921"/>
        <color rgb="FFFFEB84"/>
        <color rgb="FFFFCCCC"/>
      </colorScale>
    </cfRule>
  </conditionalFormatting>
  <conditionalFormatting sqref="AU2">
    <cfRule type="colorScale" priority="68">
      <colorScale>
        <cfvo type="num" val="0"/>
        <cfvo type="num" val="65"/>
        <cfvo type="num" val="100"/>
        <color rgb="FFFFCCCC"/>
        <color rgb="FFFFEB84"/>
        <color theme="9" tint="0.39997558519241921"/>
      </colorScale>
    </cfRule>
  </conditionalFormatting>
  <conditionalFormatting sqref="AV2">
    <cfRule type="colorScale" priority="67">
      <colorScale>
        <cfvo type="num" val="0"/>
        <cfvo type="num" val="8"/>
        <cfvo type="num" val="13"/>
        <color theme="9" tint="0.39997558519241921"/>
        <color rgb="FFFFEB84"/>
        <color rgb="FFFFCCCC"/>
      </colorScale>
    </cfRule>
  </conditionalFormatting>
  <conditionalFormatting sqref="AW2">
    <cfRule type="colorScale" priority="66">
      <colorScale>
        <cfvo type="num" val="0"/>
        <cfvo type="num" val="8"/>
        <cfvo type="num" val="13"/>
        <color theme="9" tint="0.39997558519241921"/>
        <color rgb="FFFFEB84"/>
        <color rgb="FFFFCCCC"/>
      </colorScale>
    </cfRule>
  </conditionalFormatting>
  <conditionalFormatting sqref="AX2">
    <cfRule type="colorScale" priority="65">
      <colorScale>
        <cfvo type="num" val="0"/>
        <cfvo type="num" val="8"/>
        <cfvo type="num" val="13"/>
        <color theme="9" tint="0.39997558519241921"/>
        <color rgb="FFFFEB84"/>
        <color rgb="FFFFCCCC"/>
      </colorScale>
    </cfRule>
  </conditionalFormatting>
  <conditionalFormatting sqref="N24:N98 N17:N22 N6:N14">
    <cfRule type="cellIs" dxfId="2959" priority="58" operator="equal">
      <formula>1</formula>
    </cfRule>
    <cfRule type="cellIs" dxfId="2958" priority="59" operator="notEqual">
      <formula>1</formula>
    </cfRule>
  </conditionalFormatting>
  <conditionalFormatting sqref="L2:M2 O2:AE2 AG2:AT2 AY2:BA2">
    <cfRule type="colorScale" priority="55">
      <colorScale>
        <cfvo type="num" val="0"/>
        <cfvo type="num" val="50"/>
        <cfvo type="num" val="100"/>
        <color rgb="FFFFCCCC"/>
        <color rgb="FFFFEB84"/>
        <color theme="9" tint="0.39997558519241921"/>
      </colorScale>
    </cfRule>
  </conditionalFormatting>
  <conditionalFormatting sqref="BM2">
    <cfRule type="colorScale" priority="54">
      <colorScale>
        <cfvo type="num" val="0"/>
        <cfvo type="num" val="50"/>
        <cfvo type="num" val="100"/>
        <color rgb="FFFFCCCC"/>
        <color rgb="FFFFEB84"/>
        <color theme="9" tint="0.39997558519241921"/>
      </colorScale>
    </cfRule>
  </conditionalFormatting>
  <conditionalFormatting sqref="BG89:BG98">
    <cfRule type="cellIs" dxfId="2957" priority="52" operator="greaterThanOrEqual">
      <formula>208</formula>
    </cfRule>
    <cfRule type="cellIs" dxfId="2956" priority="53" operator="lessThan">
      <formula>208</formula>
    </cfRule>
  </conditionalFormatting>
  <conditionalFormatting sqref="BG2">
    <cfRule type="cellIs" dxfId="2955" priority="50" operator="greaterThanOrEqual">
      <formula>208</formula>
    </cfRule>
    <cfRule type="cellIs" dxfId="2954" priority="51" operator="lessThan">
      <formula>208</formula>
    </cfRule>
  </conditionalFormatting>
  <conditionalFormatting sqref="BB2 BC6:BF6 BB6:BB98 BC8:BF98">
    <cfRule type="cellIs" dxfId="2953" priority="47" operator="greaterThanOrEqual">
      <formula>9</formula>
    </cfRule>
    <cfRule type="cellIs" dxfId="2952" priority="48" operator="between">
      <formula>7</formula>
      <formula>9</formula>
    </cfRule>
    <cfRule type="cellIs" dxfId="2951" priority="49" operator="lessThan">
      <formula>7</formula>
    </cfRule>
  </conditionalFormatting>
  <conditionalFormatting sqref="BC6">
    <cfRule type="colorScale" priority="46">
      <colorScale>
        <cfvo type="num" val="0"/>
        <cfvo type="percentile" val="8"/>
        <cfvo type="num" val="15"/>
        <color theme="9" tint="0.39997558519241921"/>
        <color rgb="FFFFEB84"/>
        <color rgb="FFFFCCCC"/>
      </colorScale>
    </cfRule>
  </conditionalFormatting>
  <conditionalFormatting sqref="BD6">
    <cfRule type="colorScale" priority="45">
      <colorScale>
        <cfvo type="num" val="0"/>
        <cfvo type="percentile" val="8"/>
        <cfvo type="num" val="15"/>
        <color theme="9" tint="0.39997558519241921"/>
        <color rgb="FFFFEB84"/>
        <color rgb="FFFFCCCC"/>
      </colorScale>
    </cfRule>
  </conditionalFormatting>
  <conditionalFormatting sqref="BE6">
    <cfRule type="colorScale" priority="44">
      <colorScale>
        <cfvo type="num" val="0"/>
        <cfvo type="percentile" val="8"/>
        <cfvo type="num" val="15"/>
        <color theme="9" tint="0.39997558519241921"/>
        <color rgb="FFFFEB84"/>
        <color rgb="FFFFCCCC"/>
      </colorScale>
    </cfRule>
  </conditionalFormatting>
  <conditionalFormatting sqref="BF6">
    <cfRule type="colorScale" priority="43">
      <colorScale>
        <cfvo type="num" val="0"/>
        <cfvo type="percentile" val="8"/>
        <cfvo type="num" val="15"/>
        <color theme="9" tint="0.39997558519241921"/>
        <color rgb="FFFFEB84"/>
        <color rgb="FFFFCCCC"/>
      </colorScale>
    </cfRule>
  </conditionalFormatting>
  <conditionalFormatting sqref="BC2:BF2">
    <cfRule type="cellIs" dxfId="2950" priority="40" operator="greaterThanOrEqual">
      <formula>9</formula>
    </cfRule>
    <cfRule type="cellIs" dxfId="2949" priority="41" operator="between">
      <formula>7</formula>
      <formula>9</formula>
    </cfRule>
    <cfRule type="cellIs" dxfId="2948" priority="42" operator="lessThan">
      <formula>7</formula>
    </cfRule>
  </conditionalFormatting>
  <conditionalFormatting sqref="BC7:BF7">
    <cfRule type="cellIs" dxfId="2947" priority="37" operator="greaterThanOrEqual">
      <formula>9</formula>
    </cfRule>
    <cfRule type="cellIs" dxfId="2946" priority="38" operator="between">
      <formula>7</formula>
      <formula>9</formula>
    </cfRule>
    <cfRule type="cellIs" dxfId="2945" priority="39" operator="lessThan">
      <formula>7</formula>
    </cfRule>
  </conditionalFormatting>
  <conditionalFormatting sqref="N23">
    <cfRule type="cellIs" dxfId="2944" priority="21" operator="equal">
      <formula>0</formula>
    </cfRule>
  </conditionalFormatting>
  <conditionalFormatting sqref="N23">
    <cfRule type="cellIs" dxfId="2943" priority="20" operator="equal">
      <formula>1</formula>
    </cfRule>
  </conditionalFormatting>
  <conditionalFormatting sqref="BG6:BG88">
    <cfRule type="cellIs" dxfId="2942" priority="18" operator="greaterThanOrEqual">
      <formula>208</formula>
    </cfRule>
    <cfRule type="cellIs" dxfId="2941" priority="19" operator="lessThan">
      <formula>208</formula>
    </cfRule>
  </conditionalFormatting>
  <conditionalFormatting sqref="D6:E98 AY6:BA98 O6:U98 W6:AE98 AG6:AT98">
    <cfRule type="cellIs" dxfId="2940" priority="9" operator="equal">
      <formula>0</formula>
    </cfRule>
  </conditionalFormatting>
  <conditionalFormatting sqref="D6:E98 AY6:BA98 O6:U98 W6:AE98 AG6:AT98">
    <cfRule type="cellIs" dxfId="2939" priority="8"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98">
    <cfRule type="cellIs" dxfId="2938"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8 BH2">
      <formula1>0</formula1>
    </dataValidation>
    <dataValidation type="whole" allowBlank="1" showInputMessage="1" showErrorMessage="1" sqref="AY6:BA98 R6:V98 Y6:AE98 D6:E98 Q52:Q98 N23 O6:P98 AG6:AT98">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pageSetUpPr fitToPage="1"/>
  </sheetPr>
  <dimension ref="A1:BV105"/>
  <sheetViews>
    <sheetView topLeftCell="A2" workbookViewId="0">
      <selection activeCell="A2" sqref="A2"/>
    </sheetView>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 bestFit="1" customWidth="1"/>
    <col min="6" max="6" width="3.7265625" bestFit="1" customWidth="1"/>
    <col min="7" max="8" width="5" bestFit="1" customWidth="1"/>
    <col min="9" max="9" width="4.26953125" customWidth="1"/>
    <col min="10" max="10" width="5" bestFit="1" customWidth="1"/>
    <col min="11" max="11" width="3.7265625" customWidth="1"/>
    <col min="12" max="12" width="4.453125" customWidth="1"/>
    <col min="13" max="13" width="3.7265625" customWidth="1"/>
    <col min="14" max="15" width="3.7265625" bestFit="1" customWidth="1"/>
    <col min="16" max="16" width="4" bestFit="1" customWidth="1"/>
    <col min="17" max="18" width="3.7265625" bestFit="1" customWidth="1"/>
    <col min="19" max="19" width="4" bestFit="1" customWidth="1"/>
    <col min="20" max="20" width="3.7265625" bestFit="1" customWidth="1"/>
    <col min="21" max="22" width="4" bestFit="1" customWidth="1"/>
    <col min="23" max="23" width="3.7265625" bestFit="1" customWidth="1"/>
    <col min="24" max="24" width="4" bestFit="1" customWidth="1"/>
    <col min="25" max="25" width="3.7265625" bestFit="1" customWidth="1"/>
    <col min="26" max="26" width="4" bestFit="1" customWidth="1"/>
    <col min="27" max="28" width="3.7265625" bestFit="1" customWidth="1"/>
    <col min="29" max="31" width="4" bestFit="1" customWidth="1"/>
    <col min="32" max="33" width="3.7265625" bestFit="1" customWidth="1"/>
    <col min="34" max="34" width="4" bestFit="1" customWidth="1"/>
    <col min="35" max="35" width="3.7265625" bestFit="1" customWidth="1"/>
    <col min="36" max="36" width="4" bestFit="1" customWidth="1"/>
    <col min="37" max="37" width="3.7265625" bestFit="1" customWidth="1"/>
    <col min="38" max="46" width="3.7265625" customWidth="1"/>
    <col min="47" max="47" width="4.7265625" customWidth="1"/>
    <col min="48" max="53" width="3.7265625" customWidth="1"/>
    <col min="54" max="55" width="3.7265625" bestFit="1" customWidth="1"/>
    <col min="56" max="57" width="3.7265625" customWidth="1"/>
    <col min="58" max="58" width="3.7265625" bestFit="1" customWidth="1"/>
    <col min="59" max="59" width="4.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53</v>
      </c>
      <c r="D2" s="8">
        <f>SUM(F6:F202)</f>
        <v>53</v>
      </c>
      <c r="E2" s="8">
        <f>SUM(G6:G202)</f>
        <v>771</v>
      </c>
      <c r="F2" s="8">
        <f>IF(D2=0,0,E2/D2)</f>
        <v>14.547169811320755</v>
      </c>
      <c r="G2" s="8">
        <f>SUM(I6:I202)</f>
        <v>3980</v>
      </c>
      <c r="H2" s="8">
        <f>SUM(J6:J202)</f>
        <v>1320</v>
      </c>
      <c r="I2" s="8">
        <f>IF(E2=0,0,H2/E2)</f>
        <v>1.7120622568093384</v>
      </c>
      <c r="J2" s="8">
        <f>SUM(L6:L202)</f>
        <v>3882</v>
      </c>
      <c r="K2" s="8">
        <f>IF(E2=0,0,J2/E2)</f>
        <v>5.0350194552529182</v>
      </c>
      <c r="L2" s="8">
        <f>IF($C$2=0,0,COUNTIF(D6:D202,1)/$C$2*100)</f>
        <v>100</v>
      </c>
      <c r="M2" s="8">
        <f>IF($C$2=0,0,COUNTIF(E6:E202,1)/$C$2*100)</f>
        <v>100</v>
      </c>
      <c r="N2" s="12">
        <f>IF($C$2=0,0,SUM(N6:N202)/$C$2)</f>
        <v>0.52830188679245282</v>
      </c>
      <c r="O2" s="8">
        <f t="shared" ref="O2:U2" si="0">IF($C$2=0,0,COUNTIF(O6:O202,1)/$C$2*100)</f>
        <v>96.226415094339629</v>
      </c>
      <c r="P2" s="8">
        <f t="shared" si="0"/>
        <v>100</v>
      </c>
      <c r="Q2" s="8">
        <f t="shared" si="0"/>
        <v>49.056603773584904</v>
      </c>
      <c r="R2" s="8">
        <f t="shared" si="0"/>
        <v>50.943396226415096</v>
      </c>
      <c r="S2" s="8">
        <f t="shared" si="0"/>
        <v>100</v>
      </c>
      <c r="T2" s="8">
        <f t="shared" si="0"/>
        <v>24.528301886792452</v>
      </c>
      <c r="U2" s="8">
        <f t="shared" si="0"/>
        <v>100</v>
      </c>
      <c r="V2" s="8">
        <f>IF(COUNTIFS(U6:U202,0,G6:G202,"&gt;0")=0,100,(COUNTIFS(V6:V202,1,U6:U202,0)/COUNTIFS(U6:U202,0,G6:G202,"&gt;0")*100))</f>
        <v>100</v>
      </c>
      <c r="W2" s="8">
        <f t="shared" ref="W2:AE2" si="1">IF($C$2=0,0,COUNTIF(W6:W202,1)/$C$2*100)</f>
        <v>24.528301886792452</v>
      </c>
      <c r="X2" s="8">
        <f t="shared" si="1"/>
        <v>100</v>
      </c>
      <c r="Y2" s="8">
        <f t="shared" si="1"/>
        <v>94.339622641509436</v>
      </c>
      <c r="Z2" s="8">
        <f t="shared" si="1"/>
        <v>98.113207547169807</v>
      </c>
      <c r="AA2" s="8">
        <f t="shared" si="1"/>
        <v>96.226415094339629</v>
      </c>
      <c r="AB2" s="8">
        <f t="shared" si="1"/>
        <v>100</v>
      </c>
      <c r="AC2" s="8">
        <f t="shared" si="1"/>
        <v>100</v>
      </c>
      <c r="AD2" s="8">
        <f t="shared" si="1"/>
        <v>100</v>
      </c>
      <c r="AE2" s="8">
        <f t="shared" si="1"/>
        <v>100</v>
      </c>
      <c r="AF2" s="8">
        <f>SUM(AF6:AF202)</f>
        <v>95</v>
      </c>
      <c r="AG2" s="8">
        <f t="shared" ref="AG2:AT2" si="2">IF($C$2=0,0,COUNTIF(AG6:AG202,1)/$C$2*100)</f>
        <v>98.113207547169807</v>
      </c>
      <c r="AH2" s="8">
        <f t="shared" si="2"/>
        <v>100</v>
      </c>
      <c r="AI2" s="8">
        <f t="shared" si="2"/>
        <v>64.15094339622641</v>
      </c>
      <c r="AJ2" s="8">
        <f t="shared" si="2"/>
        <v>100</v>
      </c>
      <c r="AK2" s="8">
        <f t="shared" si="2"/>
        <v>98.113207547169807</v>
      </c>
      <c r="AL2" s="8">
        <f t="shared" si="2"/>
        <v>90.566037735849065</v>
      </c>
      <c r="AM2" s="8">
        <f t="shared" si="2"/>
        <v>88.679245283018872</v>
      </c>
      <c r="AN2" s="8">
        <f t="shared" si="2"/>
        <v>81.132075471698116</v>
      </c>
      <c r="AO2" s="8">
        <f t="shared" si="2"/>
        <v>96.226415094339629</v>
      </c>
      <c r="AP2" s="8">
        <f t="shared" si="2"/>
        <v>100</v>
      </c>
      <c r="AQ2" s="8">
        <f t="shared" si="2"/>
        <v>100</v>
      </c>
      <c r="AR2" s="8">
        <f t="shared" si="2"/>
        <v>90.566037735849065</v>
      </c>
      <c r="AS2" s="8">
        <f t="shared" si="2"/>
        <v>92.452830188679243</v>
      </c>
      <c r="AT2" s="8">
        <f t="shared" si="2"/>
        <v>100</v>
      </c>
      <c r="AU2">
        <f>IF(E2=0,0,(206.835-(84.6*(I2))-(1.015*(F2))))</f>
        <v>47.229155715439404</v>
      </c>
      <c r="AV2">
        <f>IF(E2=0,0,(0.39*F2)+(11.8*I2)-15.59)</f>
        <v>10.285730856765287</v>
      </c>
      <c r="AW2">
        <f>IF(E2=0,0,((0.0588*K2*100)-(0.296*(D2/E2)*100)-15.8))</f>
        <v>11.771154345006483</v>
      </c>
      <c r="AX2">
        <f>IF(G2=0,0,(4.71*K2)+(0.5*F2)-21.43)</f>
        <v>9.5585265399016244</v>
      </c>
      <c r="AY2" s="8">
        <f>IF($C$2=0,0,COUNTIF(AY6:AY202,1)/$C$2*100)</f>
        <v>100</v>
      </c>
      <c r="AZ2" s="8">
        <f>IF($C$2=0,0,COUNTIF(AZ6:AZ202,1)/$C$2*100)</f>
        <v>100</v>
      </c>
      <c r="BA2" s="8">
        <f>IF($C$2=0,0,COUNTIF(BA6:BA202,1)/$C$2*100)</f>
        <v>100</v>
      </c>
      <c r="BB2" s="8">
        <v>8.6</v>
      </c>
      <c r="BC2" s="8">
        <v>8</v>
      </c>
      <c r="BD2" s="8">
        <v>13.1</v>
      </c>
      <c r="BE2" s="8">
        <v>4</v>
      </c>
      <c r="BF2" s="8">
        <v>9.6</v>
      </c>
      <c r="BG2">
        <f>IF(E2=0,0,AF2/E2*1000)</f>
        <v>123.21660181582361</v>
      </c>
      <c r="BH2" s="10">
        <f>E2/200/24/60</f>
        <v>2.677083333333333E-3</v>
      </c>
      <c r="BI2" s="10">
        <f>IF($C$2=0,0,BH2/$C$2)</f>
        <v>5.051100628930817E-5</v>
      </c>
      <c r="BJ2" s="8">
        <f>IF($C$2=0,0,D2/$C$2)</f>
        <v>1</v>
      </c>
      <c r="BK2" s="8">
        <f>IF($C$2=0,0,E2/$C$2)</f>
        <v>14.547169811320755</v>
      </c>
      <c r="BL2" s="8">
        <f>IF($C$2=0,0,AF2/$C$2)</f>
        <v>1.7924528301886793</v>
      </c>
      <c r="BM2" s="8">
        <f>(0.5*W2)+(0.5*X2)</f>
        <v>62.264150943396224</v>
      </c>
      <c r="BN2" s="8">
        <f>IF(C2=0,0,J2/G2*100)</f>
        <v>97.537688442211063</v>
      </c>
      <c r="BO2" s="8">
        <f>'[1]ECSS_E60-30 advEARS'!$P$2</f>
        <v>54.536842105263162</v>
      </c>
      <c r="BP2" s="28">
        <v>51.5</v>
      </c>
      <c r="BQ2" s="8">
        <v>9.6999999999999993</v>
      </c>
      <c r="BR2" s="8">
        <v>12</v>
      </c>
      <c r="BS2" s="8">
        <v>9.4</v>
      </c>
      <c r="BT2" s="8">
        <v>9</v>
      </c>
      <c r="BU2" s="8">
        <v>12</v>
      </c>
      <c r="BV2" s="8">
        <v>4.9969000000000001</v>
      </c>
    </row>
    <row r="3" spans="1:74" s="8" customFormat="1">
      <c r="A3" s="53" t="s">
        <v>73</v>
      </c>
      <c r="B3" s="8" t="s">
        <v>74</v>
      </c>
      <c r="D3" s="8">
        <f>IFERROR(_xlfn.F.TEST(D6:D58,'ECSS_E60-30 free'!D6:D38),1)</f>
        <v>1</v>
      </c>
      <c r="E3" s="8">
        <f>IFERROR(_xlfn.F.TEST(E6:E58,'ECSS_E60-30 free'!E6:E38),1)</f>
        <v>1</v>
      </c>
      <c r="F3" s="8">
        <f>IFERROR(_xlfn.F.TEST(F6:F58,'ECSS_E60-30 free'!F6:F38),1)</f>
        <v>1</v>
      </c>
      <c r="G3" s="8">
        <f>IFERROR(_xlfn.F.TEST(G6:G58,'ECSS_E60-30 free'!G6:G38),1)</f>
        <v>0.41031734875257847</v>
      </c>
      <c r="H3" s="8">
        <f>IFERROR(_xlfn.F.TEST(H6:H58,'ECSS_E60-30 free'!H6:H38),1)</f>
        <v>0.41031734875258147</v>
      </c>
      <c r="I3" s="8">
        <f>IFERROR(_xlfn.F.TEST(I6:I58,'ECSS_E60-30 free'!I6:I38),1)</f>
        <v>9.1730396097573372E-2</v>
      </c>
      <c r="J3" s="8">
        <f>IFERROR(_xlfn.F.TEST(J6:J58,'ECSS_E60-30 free'!J6:J38),1)</f>
        <v>7.8403719270592531E-2</v>
      </c>
      <c r="K3" s="8">
        <f>IFERROR(_xlfn.F.TEST(K6:K58,'ECSS_E60-30 free'!K6:K38),1)</f>
        <v>0.75888475688002888</v>
      </c>
      <c r="L3" s="8">
        <f>IFERROR(_xlfn.F.TEST(L6:L58,'ECSS_E60-30 free'!L6:L38),1)</f>
        <v>0.10361618977030601</v>
      </c>
      <c r="M3" s="8">
        <f>IFERROR(_xlfn.F.TEST(M6:M58,'ECSS_E60-30 free'!M6:M38),1)</f>
        <v>0.54565230282817545</v>
      </c>
      <c r="N3" s="8">
        <f>IFERROR(_xlfn.F.TEST(N6:N58,'ECSS_E60-30 free'!N6:N38),1)</f>
        <v>0.13007864047766216</v>
      </c>
      <c r="O3" s="8">
        <f>IFERROR(_xlfn.F.TEST(O6:O58,'ECSS_E60-30 free'!O6:O38),1)</f>
        <v>5.5422871092687288E-6</v>
      </c>
      <c r="P3" s="8">
        <f>IFERROR(_xlfn.F.TEST(P6:P58,'ECSS_E60-30 free'!P6:P38),1)</f>
        <v>1</v>
      </c>
      <c r="Q3" s="8">
        <f>IFERROR(_xlfn.F.TEST(Q6:Q58,'ECSS_E60-30 free'!Q6:Q38),1)</f>
        <v>0.12794610391309857</v>
      </c>
      <c r="R3" s="8">
        <f>IFERROR(_xlfn.F.TEST(R6:R58,'ECSS_E60-30 free'!R6:R38),1)</f>
        <v>0.95196848546975033</v>
      </c>
      <c r="S3" s="8">
        <f>IFERROR(_xlfn.F.TEST(S6:S58,'ECSS_E60-30 free'!S6:S38),1)</f>
        <v>1</v>
      </c>
      <c r="T3" s="8">
        <f>IFERROR(_xlfn.F.TEST(T6:T58,'ECSS_E60-30 free'!T6:T38),1)</f>
        <v>7.0308372082233061E-4</v>
      </c>
      <c r="U3" s="8">
        <f>IFERROR(_xlfn.F.TEST(U6:U58,'ECSS_E60-30 free'!U6:U38),1)</f>
        <v>1</v>
      </c>
      <c r="V3" s="8">
        <f>IFERROR(_xlfn.F.TEST(V6:V58,'ECSS_E60-30 free'!V6:V38),1)</f>
        <v>1</v>
      </c>
      <c r="W3" s="8">
        <f>IFERROR(_xlfn.F.TEST(W6:W58,'ECSS_E60-30 free'!W6:W38),1)</f>
        <v>4.184103071857089E-7</v>
      </c>
      <c r="X3" s="8">
        <f>IFERROR(_xlfn.F.TEST(X6:X58,'ECSS_E60-30 free'!X6:X38),1)</f>
        <v>1</v>
      </c>
      <c r="Y3" s="8">
        <f>IFERROR(_xlfn.F.TEST(Y6:Y58,'ECSS_E60-30 free'!Y6:Y38),1)</f>
        <v>4.1746975818161853E-3</v>
      </c>
      <c r="Z3" s="8">
        <f>IFERROR(_xlfn.F.TEST(Z6:Z58,'ECSS_E60-30 free'!Z6:Z38),1)</f>
        <v>2.6812720305206827E-4</v>
      </c>
      <c r="AA3" s="8">
        <f>IFERROR(_xlfn.F.TEST(AA6:AA58,'ECSS_E60-30 free'!AA6:AA38),1)</f>
        <v>0.55201808065666536</v>
      </c>
      <c r="AB3" s="8">
        <f>IFERROR(_xlfn.F.TEST(AB6:AB58,'ECSS_E60-30 free'!AB6:AB38),1)</f>
        <v>1</v>
      </c>
      <c r="AC3" s="8">
        <f>IFERROR(_xlfn.F.TEST(AC6:AC58,'ECSS_E60-30 free'!AC6:AC38),1)</f>
        <v>1</v>
      </c>
      <c r="AD3" s="8">
        <f>IFERROR(_xlfn.F.TEST(AD6:AD58,'ECSS_E60-30 free'!AD6:AD38),1)</f>
        <v>1</v>
      </c>
      <c r="AE3" s="8">
        <f>IFERROR(_xlfn.F.TEST(AE6:AE58,'ECSS_E60-30 free'!AE6:AE38),1)</f>
        <v>1</v>
      </c>
      <c r="AF3" s="8">
        <f>IFERROR(_xlfn.F.TEST(AF6:AF58,'ECSS_E60-30 free'!AF6:AF38),1)</f>
        <v>1.2859053905921097E-4</v>
      </c>
      <c r="AG3" s="8">
        <f>IFERROR(_xlfn.F.TEST(AG6:AG58,'ECSS_E60-30 free'!AG6:AG38),1)</f>
        <v>1.5199471580028846E-6</v>
      </c>
      <c r="AH3" s="8">
        <f>IFERROR(_xlfn.F.TEST(AH6:AH58,'ECSS_E60-30 free'!AH6:AH38),1)</f>
        <v>1</v>
      </c>
      <c r="AI3" s="8">
        <f>IFERROR(_xlfn.F.TEST(AI6:AI58,'ECSS_E60-30 free'!AI6:AI38),1)</f>
        <v>0.35584788689630448</v>
      </c>
      <c r="AJ3" s="8">
        <f>IFERROR(_xlfn.F.TEST(AJ6:AJ58,'ECSS_E60-30 free'!AJ6:AJ38),1)</f>
        <v>1</v>
      </c>
      <c r="AK3" s="8">
        <f>IFERROR(_xlfn.F.TEST(AK6:AK58,'ECSS_E60-30 free'!AK6:AK38),1)</f>
        <v>2.6812720305206827E-4</v>
      </c>
      <c r="AL3" s="8">
        <f>IFERROR(_xlfn.F.TEST(AL6:AL58,'ECSS_E60-30 free'!AL6:AL38),1)</f>
        <v>3.1862442926108583E-3</v>
      </c>
      <c r="AM3" s="8">
        <f>IFERROR(_xlfn.F.TEST(AM6:AM58,'ECSS_E60-30 free'!AM6:AM38),1)</f>
        <v>0.19071754181665532</v>
      </c>
      <c r="AN3" s="8">
        <f>IFERROR(_xlfn.F.TEST(AN6:AN58,'ECSS_E60-30 free'!AN6:AN38),1)</f>
        <v>0.73554500165216574</v>
      </c>
      <c r="AO3" s="8">
        <f>IFERROR(_xlfn.F.TEST(AO6:AO58,'ECSS_E60-30 free'!AO6:AO38),1)</f>
        <v>0.13642516140622588</v>
      </c>
      <c r="AP3" s="8">
        <f>IFERROR(_xlfn.F.TEST(AP6:AP58,'ECSS_E60-30 free'!AP6:AP38),1)</f>
        <v>1</v>
      </c>
      <c r="AQ3" s="8">
        <f>IFERROR(_xlfn.F.TEST(AQ6:AQ58,'ECSS_E60-30 free'!AQ6:AQ38),1)</f>
        <v>1</v>
      </c>
      <c r="AR3" s="8">
        <f>IFERROR(_xlfn.F.TEST(AR6:AR58,'ECSS_E60-30 free'!AR6:AR38),1)</f>
        <v>0.96649707394147777</v>
      </c>
      <c r="AS3" s="8">
        <f>IFERROR(_xlfn.F.TEST(AS6:AS58,'ECSS_E60-30 free'!AS6:AS38),1)</f>
        <v>0.55174119939705846</v>
      </c>
      <c r="AT3" s="8">
        <f>IFERROR(_xlfn.F.TEST(AT6:AT58,'ECSS_E60-30 free'!AT6:AT38),1)</f>
        <v>1</v>
      </c>
      <c r="AU3" s="8">
        <f>IFERROR(_xlfn.F.TEST(AU6:AU58,'ECSS_E60-30 free'!AU6:AU38),1)</f>
        <v>0.83797593413563443</v>
      </c>
      <c r="AV3" s="8">
        <f>IFERROR(_xlfn.F.TEST(AV6:AV58,'ECSS_E60-30 free'!AV6:AV38),1)</f>
        <v>0.81599399593462063</v>
      </c>
      <c r="AW3" s="8">
        <f>IFERROR(_xlfn.F.TEST(AW6:AW58,'ECSS_E60-30 free'!AW6:AW38),1)</f>
        <v>0.44792316389054615</v>
      </c>
      <c r="AX3" s="8">
        <f>IFERROR(_xlfn.F.TEST(AX6:AX58,'ECSS_E60-30 free'!AX6:AX38),1)</f>
        <v>0.36626148104002859</v>
      </c>
      <c r="AY3" s="8">
        <f>IFERROR(_xlfn.F.TEST(AY6:AY58,'ECSS_E60-30 free'!AY6:AY38),1)</f>
        <v>1</v>
      </c>
      <c r="AZ3" s="8">
        <f>IFERROR(_xlfn.F.TEST(AZ6:AZ58,'ECSS_E60-30 free'!AZ6:AZ38),1)</f>
        <v>1</v>
      </c>
      <c r="BA3" s="8">
        <f>IFERROR(_xlfn.F.TEST(BA6:BA58,'ECSS_E60-30 free'!BA6:BA38),1)</f>
        <v>1</v>
      </c>
      <c r="BB3" s="8">
        <f>IFERROR(_xlfn.F.TEST(BB6:BB58,'ECSS_E60-30 free'!BB6:BB38),1)</f>
        <v>0.16079439550734254</v>
      </c>
      <c r="BC3" s="8">
        <f>IFERROR(_xlfn.F.TEST(BC6:BC58,'ECSS_E60-30 free'!BC6:BC38),1)</f>
        <v>1</v>
      </c>
      <c r="BD3" s="8">
        <f>IFERROR(_xlfn.F.TEST(BD6:BD58,'ECSS_E60-30 free'!BD6:BD38),1)</f>
        <v>1</v>
      </c>
      <c r="BE3" s="8">
        <f>IFERROR(_xlfn.F.TEST(BE6:BE58,'ECSS_E60-30 free'!BE6:BE38),1)</f>
        <v>1</v>
      </c>
      <c r="BF3" s="8">
        <f>IFERROR(_xlfn.F.TEST(BF6:BF58,'ECSS_E60-30 free'!BF6:BF38),1)</f>
        <v>1</v>
      </c>
      <c r="BG3" s="8">
        <f>IFERROR(_xlfn.F.TEST(BG6:BG58,'ECSS_E60-30 free'!BG6:BG38),1)</f>
        <v>0.86566986100474108</v>
      </c>
      <c r="BH3" s="8">
        <f>IFERROR(_xlfn.F.TEST(BH6:BH58,'ECSS_E60-30 free'!BH6:BH38),1)</f>
        <v>0.41031734875258036</v>
      </c>
      <c r="BI3" s="10"/>
    </row>
    <row r="4" spans="1:74" s="8" customFormat="1">
      <c r="A4" s="54"/>
      <c r="B4" s="8" t="s">
        <v>75</v>
      </c>
      <c r="D4" s="8">
        <f>IFERROR(_xlfn.T.TEST(D6:D58,'ECSS_E60-30 free'!D6:D38,2,3),1)</f>
        <v>1</v>
      </c>
      <c r="E4" s="8">
        <f>IFERROR(_xlfn.T.TEST(E6:E58,'ECSS_E60-30 free'!E6:E38,2,3),1)</f>
        <v>2.2883574471999478E-2</v>
      </c>
      <c r="F4" s="8">
        <f>IFERROR(_xlfn.T.TEST(F6:F58,'ECSS_E60-30 free'!F6:F38,2,3),1)</f>
        <v>0.32481271365109865</v>
      </c>
      <c r="G4" s="8">
        <f>IFERROR(_xlfn.T.TEST(G6:G58,'ECSS_E60-30 free'!G6:G38,2,3),1)</f>
        <v>9.051048061259551E-5</v>
      </c>
      <c r="H4" s="8">
        <f>IFERROR(_xlfn.T.TEST(H6:H58,'ECSS_E60-30 free'!H6:H38,2,3),1)</f>
        <v>3.5629907920765587E-4</v>
      </c>
      <c r="I4" s="8">
        <f>IFERROR(_xlfn.T.TEST(I6:I58,'ECSS_E60-30 free'!I6:I38,2,3),1)</f>
        <v>2.5149613499780227E-7</v>
      </c>
      <c r="J4" s="8">
        <f>IFERROR(_xlfn.T.TEST(J6:J58,'ECSS_E60-30 free'!J6:J38,2,3),1)</f>
        <v>1.646561799295112E-7</v>
      </c>
      <c r="K4" s="8">
        <f>IFERROR(_xlfn.T.TEST(K6:K58,'ECSS_E60-30 free'!K6:K38,2,3),1)</f>
        <v>0.63629285396077029</v>
      </c>
      <c r="L4" s="8">
        <f>IFERROR(_xlfn.T.TEST(L6:L58,'ECSS_E60-30 free'!L6:L38,2,3),1)</f>
        <v>2.4014543249878286E-7</v>
      </c>
      <c r="M4" s="8">
        <f>IFERROR(_xlfn.T.TEST(M6:M58,'ECSS_E60-30 free'!M6:M38,2,3),1)</f>
        <v>0.78697986648751006</v>
      </c>
      <c r="N4" s="8">
        <f>IFERROR(_xlfn.T.TEST(N6:N58,'ECSS_E60-30 free'!N6:N38,2,3),1)</f>
        <v>6.1628553291744937E-4</v>
      </c>
      <c r="O4" s="8">
        <f>IFERROR(_xlfn.T.TEST(O6:O58,'ECSS_E60-30 free'!O6:O38,2,3),1)</f>
        <v>5.544797327721105E-2</v>
      </c>
      <c r="P4" s="8">
        <f>IFERROR(_xlfn.T.TEST(P6:P58,'ECSS_E60-30 free'!P6:P38,2,3),1)</f>
        <v>1.5344576756205442E-3</v>
      </c>
      <c r="Q4" s="8">
        <f>IFERROR(_xlfn.T.TEST(Q6:Q58,'ECSS_E60-30 free'!Q6:Q38,2,3),1)</f>
        <v>2.1276365755077517E-3</v>
      </c>
      <c r="R4" s="8">
        <f>IFERROR(_xlfn.T.TEST(R6:R58,'ECSS_E60-30 free'!R6:R38,2,3),1)</f>
        <v>0.82736552457981272</v>
      </c>
      <c r="S4" s="8">
        <f>IFERROR(_xlfn.T.TEST(S6:S58,'ECSS_E60-30 free'!S6:S38,2,3),1)</f>
        <v>1</v>
      </c>
      <c r="T4" s="8">
        <f>IFERROR(_xlfn.T.TEST(T6:T58,'ECSS_E60-30 free'!T6:T38,2,3),1)</f>
        <v>1.3382467366727853E-2</v>
      </c>
      <c r="U4" s="8">
        <f>IFERROR(_xlfn.T.TEST(U6:U58,'ECSS_E60-30 free'!U6:U38,2,3),1)</f>
        <v>1</v>
      </c>
      <c r="V4" s="8">
        <f>IFERROR(_xlfn.T.TEST(V6:V58,'ECSS_E60-30 free'!V6:V38,2,3),1)</f>
        <v>1</v>
      </c>
      <c r="W4" s="8">
        <f>IFERROR(_xlfn.T.TEST(W6:W58,'ECSS_E60-30 free'!W6:W38,2,3),1)</f>
        <v>1.9467302614698313E-3</v>
      </c>
      <c r="X4" s="8">
        <f>IFERROR(_xlfn.T.TEST(X6:X58,'ECSS_E60-30 free'!X6:X38,2,3),1)</f>
        <v>1</v>
      </c>
      <c r="Y4" s="8">
        <f>IFERROR(_xlfn.T.TEST(Y6:Y58,'ECSS_E60-30 free'!Y6:Y38,2,3),1)</f>
        <v>0.18767616982421109</v>
      </c>
      <c r="Z4" s="8">
        <f>IFERROR(_xlfn.T.TEST(Z6:Z58,'ECSS_E60-30 free'!Z6:Z38,2,3),1)</f>
        <v>0.37119392606908097</v>
      </c>
      <c r="AA4" s="8">
        <f>IFERROR(_xlfn.T.TEST(AA6:AA58,'ECSS_E60-30 free'!AA6:AA38,2,3),1)</f>
        <v>0.85384640343634555</v>
      </c>
      <c r="AB4" s="8">
        <f>IFERROR(_xlfn.T.TEST(AB6:AB58,'ECSS_E60-30 free'!AB6:AB38,2,3),1)</f>
        <v>1</v>
      </c>
      <c r="AC4" s="8">
        <f>IFERROR(_xlfn.T.TEST(AC6:AC58,'ECSS_E60-30 free'!AC6:AC38,2,3),1)</f>
        <v>1</v>
      </c>
      <c r="AD4" s="8">
        <f>IFERROR(_xlfn.T.TEST(AD6:AD58,'ECSS_E60-30 free'!AD6:AD38,2,3),1)</f>
        <v>1</v>
      </c>
      <c r="AE4" s="8">
        <f>IFERROR(_xlfn.T.TEST(AE6:AE58,'ECSS_E60-30 free'!AE6:AE38,2,3),1)</f>
        <v>6.1246492016397616E-3</v>
      </c>
      <c r="AF4" s="8">
        <f>IFERROR(_xlfn.T.TEST(AF6:AF58,'ECSS_E60-30 free'!AF6:AF38,2,3),1)</f>
        <v>2.7522824683381165E-2</v>
      </c>
      <c r="AG4" s="8">
        <f>IFERROR(_xlfn.T.TEST(AG6:AG58,'ECSS_E60-30 free'!AG6:AG38,2,3),1)</f>
        <v>0.19122323757038881</v>
      </c>
      <c r="AH4" s="8">
        <f>IFERROR(_xlfn.T.TEST(AH6:AH58,'ECSS_E60-30 free'!AH6:AH38,2,3),1)</f>
        <v>1</v>
      </c>
      <c r="AI4" s="8">
        <f>IFERROR(_xlfn.T.TEST(AI6:AI58,'ECSS_E60-30 free'!AI6:AI38,2,3),1)</f>
        <v>3.8686742143619219E-5</v>
      </c>
      <c r="AJ4" s="8">
        <f>IFERROR(_xlfn.T.TEST(AJ6:AJ58,'ECSS_E60-30 free'!AJ6:AJ38,2,3),1)</f>
        <v>1.534457675620551E-3</v>
      </c>
      <c r="AK4" s="8">
        <f>IFERROR(_xlfn.T.TEST(AK6:AK58,'ECSS_E60-30 free'!AK6:AK38,2,3),1)</f>
        <v>0.37119392606908097</v>
      </c>
      <c r="AL4" s="8">
        <f>IFERROR(_xlfn.T.TEST(AL6:AL58,'ECSS_E60-30 free'!AL6:AL38,2,3),1)</f>
        <v>2.5919802182797502E-2</v>
      </c>
      <c r="AM4" s="8">
        <f>IFERROR(_xlfn.T.TEST(AM6:AM58,'ECSS_E60-30 free'!AM6:AM38,2,3),1)</f>
        <v>0.40110930466319683</v>
      </c>
      <c r="AN4" s="8">
        <f>IFERROR(_xlfn.T.TEST(AN6:AN58,'ECSS_E60-30 free'!AN6:AN38,2,3),1)</f>
        <v>0.79613826501711715</v>
      </c>
      <c r="AO4" s="8">
        <f>IFERROR(_xlfn.T.TEST(AO6:AO58,'ECSS_E60-30 free'!AO6:AO38,2,3),1)</f>
        <v>0.64764695703869979</v>
      </c>
      <c r="AP4" s="8">
        <f>IFERROR(_xlfn.T.TEST(AP6:AP58,'ECSS_E60-30 free'!AP6:AP38,2,3),1)</f>
        <v>1</v>
      </c>
      <c r="AQ4" s="8">
        <f>IFERROR(_xlfn.T.TEST(AQ6:AQ58,'ECSS_E60-30 free'!AQ6:AQ38,2,3),1)</f>
        <v>1</v>
      </c>
      <c r="AR4" s="8">
        <f>IFERROR(_xlfn.T.TEST(AR6:AR58,'ECSS_E60-30 free'!AR6:AR38,2,3),1)</f>
        <v>0.95806622729429081</v>
      </c>
      <c r="AS4" s="8">
        <f>IFERROR(_xlfn.T.TEST(AS6:AS58,'ECSS_E60-30 free'!AS6:AS38,2,3),1)</f>
        <v>0.8061507764713719</v>
      </c>
      <c r="AT4" s="8">
        <f>IFERROR(_xlfn.T.TEST(AT6:AT58,'ECSS_E60-30 free'!AT6:AT38,2,3),1)</f>
        <v>1</v>
      </c>
      <c r="AU4" s="8">
        <f>IFERROR(_xlfn.T.TEST(AU6:AU58,'ECSS_E60-30 free'!AU6:AU38,2,3),1)</f>
        <v>0.10372000947183194</v>
      </c>
      <c r="AV4" s="8">
        <f>IFERROR(_xlfn.T.TEST(AV6:AV58,'ECSS_E60-30 free'!AV6:AV38,2,3),1)</f>
        <v>4.9140056060454512E-4</v>
      </c>
      <c r="AW4" s="8">
        <f>IFERROR(_xlfn.T.TEST(AW6:AW58,'ECSS_E60-30 free'!AW6:AW38,2,3),1)</f>
        <v>0.63275202846096401</v>
      </c>
      <c r="AX4" s="8">
        <f>IFERROR(_xlfn.T.TEST(AX6:AX58,'ECSS_E60-30 free'!AX6:AX38,2,3),1)</f>
        <v>3.3739185806700773E-4</v>
      </c>
      <c r="AY4" s="8">
        <f>IFERROR(_xlfn.T.TEST(AY6:AY58,'ECSS_E60-30 free'!AY6:AY38,2,3),1)</f>
        <v>1.5344576756205442E-3</v>
      </c>
      <c r="AZ4" s="8">
        <f>IFERROR(_xlfn.T.TEST(AZ6:AZ58,'ECSS_E60-30 free'!AZ6:AZ38,2,3),1)</f>
        <v>1</v>
      </c>
      <c r="BA4" s="8">
        <f>IFERROR(_xlfn.T.TEST(BA6:BA58,'ECSS_E60-30 free'!BA6:BA38,2,3),1)</f>
        <v>1</v>
      </c>
      <c r="BB4" s="8">
        <f>IFERROR(_xlfn.T.TEST(BB6:BB58,'ECSS_E60-30 free'!BB6:BB38,2,3),1)</f>
        <v>7.5026963122903868E-5</v>
      </c>
      <c r="BC4" s="8">
        <f>IFERROR(_xlfn.T.TEST(BC6:BC58,'ECSS_E60-30 free'!BC6:BC38,2,3),1)</f>
        <v>1</v>
      </c>
      <c r="BD4" s="8">
        <f>IFERROR(_xlfn.T.TEST(BD6:BD58,'ECSS_E60-30 free'!BD6:BD38,2,3),1)</f>
        <v>1</v>
      </c>
      <c r="BE4" s="8">
        <f>IFERROR(_xlfn.T.TEST(BE6:BE58,'ECSS_E60-30 free'!BE6:BE38,2,3),1)</f>
        <v>1</v>
      </c>
      <c r="BF4" s="8">
        <f>IFERROR(_xlfn.T.TEST(BF6:BF58,'ECSS_E60-30 free'!BF6:BF38,2,3),1)</f>
        <v>1</v>
      </c>
      <c r="BG4" s="8">
        <f>IFERROR(_xlfn.T.TEST(BG6:BG58,'ECSS_E60-30 free'!BG6:BG38,2,3),1)</f>
        <v>0.57133043934834427</v>
      </c>
      <c r="BH4" s="8">
        <f>IFERROR(_xlfn.T.TEST(BH6:BH58,'ECSS_E60-30 free'!BH6:BH38,2,3),1)</f>
        <v>9.0510480612594738E-5</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29">
      <c r="A6" s="2" t="s">
        <v>320</v>
      </c>
      <c r="B6" s="14" t="s">
        <v>321</v>
      </c>
      <c r="C6" s="2" t="s">
        <v>146</v>
      </c>
      <c r="D6">
        <v>1</v>
      </c>
      <c r="E6">
        <v>1</v>
      </c>
      <c r="F6">
        <f>IF(B6="",0,(LEN(B6)-LEN(SUBSTITUTE(B6,". ","."))+1))</f>
        <v>1</v>
      </c>
      <c r="G6">
        <f>IF(B6="",0,LEN(B6)-LEN(SUBSTITUTE(B6," ",""))+1)</f>
        <v>11</v>
      </c>
      <c r="H6">
        <f>IF(F6=0,0,G6/F6)</f>
        <v>11</v>
      </c>
      <c r="I6">
        <f>LEN(SUBSTITUTE(B6," ",""))</f>
        <v>61</v>
      </c>
      <c r="J6">
        <f>'[1]ECSS_E60-30 advEARS'!$C2</f>
        <v>20</v>
      </c>
      <c r="K6">
        <f>IF(G6=0,0,J6/G6)</f>
        <v>1.8181818181818181</v>
      </c>
      <c r="L6">
        <f>LEN(SUBSTITUTE(SUBSTITUTE(SUBSTITUTE(SUBSTITUTE(SUBSTITUTE(SUBSTITUTE(SUBSTITUTE(SUBSTITUTE(SUBSTITUTE(SUBSTITUTE(SUBSTITUTE(SUBSTITUTE(SUBSTITUTE(SUBSTITUTE(SUBSTITUTE(SUBSTITUTE(SUBSTITUTE(SUBSTITUTE(SUBSTITUTE(B6," ",""),".",""),",",""),"?",""),"!",""),";",""),"(",""),")",""),"[",""),"]",""),"-",""),"{",""),"}",""),"/",""),"+",""),"*",""),"_",""),"&amp;",""),"#",""))</f>
        <v>60</v>
      </c>
      <c r="M6">
        <f>IF(G6=0,0,L6/G6)</f>
        <v>5.4545454545454541</v>
      </c>
      <c r="N6">
        <v>1</v>
      </c>
      <c r="O6">
        <v>1</v>
      </c>
      <c r="P6">
        <v>1</v>
      </c>
      <c r="Q6">
        <v>0</v>
      </c>
      <c r="R6">
        <f>'[1]ECSS_E60-30 advEARS'!$E2</f>
        <v>0</v>
      </c>
      <c r="S6">
        <v>1</v>
      </c>
      <c r="T6">
        <f>QUOTIENT((Q6+R6+S6),3)</f>
        <v>0</v>
      </c>
      <c r="U6">
        <f>'[1]ECSS_E60-30 advEARS'!$F2</f>
        <v>1</v>
      </c>
      <c r="V6">
        <v>1</v>
      </c>
      <c r="W6">
        <f>QUOTIENT((P6+T6),2)</f>
        <v>0</v>
      </c>
      <c r="X6">
        <f>IF(U6=1,1,IF(V6=1,1,0))</f>
        <v>1</v>
      </c>
      <c r="Y6">
        <f>'[1]ECSS_E60-30 advEARS'!$D2</f>
        <v>1</v>
      </c>
      <c r="Z6">
        <f>'[1]ECSS_E60-30 advEARS'!$G2</f>
        <v>1</v>
      </c>
      <c r="AA6">
        <f>'[1]ECSS_E60-30 advEARS'!$H2</f>
        <v>1</v>
      </c>
      <c r="AB6">
        <f>'[1]ECSS_E60-30 advEARS'!$I2</f>
        <v>1</v>
      </c>
      <c r="AC6">
        <v>1</v>
      </c>
      <c r="AD6">
        <f>'[1]ECSS_E60-30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'[1]ECSS_E60-30 advEARS'!$K2</f>
        <v>1</v>
      </c>
      <c r="AH6">
        <f>IF(G6&gt;0,IF((LEN(B6)-LEN(SUBSTITUTE(B6,"/","")))&gt;0,0,1),0)</f>
        <v>1</v>
      </c>
      <c r="AI6">
        <f>'[1]ECSS_E60-30 advEARS'!$L2</f>
        <v>1</v>
      </c>
      <c r="AJ6">
        <v>1</v>
      </c>
      <c r="AK6">
        <f>IF(G6&gt;0,IF(((LEN(B6)-LEN(SUBSTITUTE(B6,"(","")))+(LEN(B6)-LEN(SUBSTITUTE(B6,")","")))+(LEN(B6)-LEN(SUBSTITUTE(B6,"[","")))+(LEN(B6)-LEN(SUBSTITUTE(B6,"]","")))+(LEN(B6)-LEN(SUBSTITUTE(B6,"{","")))+(LEN(B6)-LEN(SUBSTITUTE(B6,"}",""))))&gt;0,0,1),0)</f>
        <v>1</v>
      </c>
      <c r="AL6">
        <v>1</v>
      </c>
      <c r="AM6">
        <f>'[1]ECSS_E60-30 advEARS'!$M2</f>
        <v>1</v>
      </c>
      <c r="AN6">
        <v>1</v>
      </c>
      <c r="AO6">
        <f>'[1]ECSS_E60-30 advEARS'!$N2</f>
        <v>1</v>
      </c>
      <c r="AP6">
        <v>1</v>
      </c>
      <c r="AQ6">
        <v>1</v>
      </c>
      <c r="AR6">
        <v>1</v>
      </c>
      <c r="AS6">
        <f>'[1]ECSS_E60-30 advEARS'!$O2</f>
        <v>1</v>
      </c>
      <c r="AT6">
        <v>1</v>
      </c>
      <c r="AU6">
        <f>IF(G6=0,0,(206.835-(84.6*(K6))-(1.015*(H6))))</f>
        <v>41.851818181818196</v>
      </c>
      <c r="AV6">
        <f>IF(G6=0,0,(0.39*H6)+(11.8*K6)-15.59)</f>
        <v>10.154545454545456</v>
      </c>
      <c r="AW6">
        <f>IF(G6=0,0,((0.0588*M6*100)-(0.296*(F6/G6)*100)-15.8))</f>
        <v>13.581818181818178</v>
      </c>
      <c r="AX6">
        <f>IF(I6=0,0,(4.71*M6)+(0.5*H6)-21.43)</f>
        <v>9.7609090909090881</v>
      </c>
      <c r="AY6">
        <v>1</v>
      </c>
      <c r="AZ6">
        <v>1</v>
      </c>
      <c r="BA6">
        <v>1</v>
      </c>
      <c r="BB6">
        <v>4</v>
      </c>
      <c r="BG6">
        <f t="shared" ref="BG6:BG69" si="3">IF(G6=0,0,AF6/G6*1000)</f>
        <v>90.909090909090907</v>
      </c>
      <c r="BH6" s="10">
        <f>G6/200/24/60</f>
        <v>3.8194444444444444E-5</v>
      </c>
    </row>
    <row r="7" spans="1:74" ht="29">
      <c r="A7" s="2" t="s">
        <v>322</v>
      </c>
      <c r="B7" s="14" t="s">
        <v>323</v>
      </c>
      <c r="C7" s="2" t="s">
        <v>146</v>
      </c>
      <c r="D7">
        <v>1</v>
      </c>
      <c r="E7">
        <v>1</v>
      </c>
      <c r="F7">
        <f t="shared" ref="F7:F70" si="4">IF(B7="",0,(LEN(B7)-LEN(SUBSTITUTE(B7,". ","."))+1))</f>
        <v>1</v>
      </c>
      <c r="G7">
        <f t="shared" ref="G7:G70" si="5">IF(B7="",0,LEN(B7)-LEN(SUBSTITUTE(B7," ",""))+1)</f>
        <v>10</v>
      </c>
      <c r="H7">
        <f t="shared" ref="H7:H70" si="6">IF(F7=0,0,G7/F7)</f>
        <v>10</v>
      </c>
      <c r="I7">
        <f t="shared" ref="I7:I70" si="7">LEN(SUBSTITUTE(B7," ",""))</f>
        <v>52</v>
      </c>
      <c r="J7">
        <f>'[1]ECSS_E60-30 advEARS'!$C3</f>
        <v>16</v>
      </c>
      <c r="K7">
        <f t="shared" ref="K7:K70" si="8">IF(G7=0,0,J7/G7)</f>
        <v>1.6</v>
      </c>
      <c r="L7">
        <f t="shared" ref="L7:L70" si="9">LEN(SUBSTITUTE(SUBSTITUTE(SUBSTITUTE(SUBSTITUTE(SUBSTITUTE(SUBSTITUTE(SUBSTITUTE(SUBSTITUTE(SUBSTITUTE(SUBSTITUTE(SUBSTITUTE(SUBSTITUTE(SUBSTITUTE(SUBSTITUTE(SUBSTITUTE(SUBSTITUTE(SUBSTITUTE(SUBSTITUTE(SUBSTITUTE(B7," ",""),".",""),",",""),"?",""),"!",""),";",""),"(",""),")",""),"[",""),"]",""),"-",""),"{",""),"}",""),"/",""),"+",""),"*",""),"_",""),"&amp;",""),"#",""))</f>
        <v>51</v>
      </c>
      <c r="M7">
        <f t="shared" ref="M7:M70" si="10">IF(G7=0,0,L7/G7)</f>
        <v>5.0999999999999996</v>
      </c>
      <c r="N7">
        <v>1</v>
      </c>
      <c r="O7">
        <v>1</v>
      </c>
      <c r="P7">
        <v>1</v>
      </c>
      <c r="Q7">
        <v>0</v>
      </c>
      <c r="R7">
        <f>'[1]ECSS_E60-30 advEARS'!$E3</f>
        <v>0</v>
      </c>
      <c r="S7">
        <v>1</v>
      </c>
      <c r="T7">
        <f t="shared" ref="T7:T70" si="11">QUOTIENT((Q7+R7+S7),3)</f>
        <v>0</v>
      </c>
      <c r="U7">
        <f>'[1]ECSS_E60-30 advEARS'!$F3</f>
        <v>1</v>
      </c>
      <c r="V7">
        <v>1</v>
      </c>
      <c r="W7">
        <f t="shared" ref="W7:W70" si="12">QUOTIENT((P7+T7),2)</f>
        <v>0</v>
      </c>
      <c r="X7">
        <f>IF(U7=1,1,IF(V7=1,1,0))</f>
        <v>1</v>
      </c>
      <c r="Y7">
        <f>'[1]ECSS_E60-30 advEARS'!$D3</f>
        <v>1</v>
      </c>
      <c r="Z7">
        <f>'[1]ECSS_E60-30 advEARS'!$G3</f>
        <v>1</v>
      </c>
      <c r="AA7">
        <f>'[1]ECSS_E60-30 advEARS'!$H3</f>
        <v>1</v>
      </c>
      <c r="AB7">
        <f>'[1]ECSS_E60-30 advEARS'!$I3</f>
        <v>1</v>
      </c>
      <c r="AC7">
        <v>1</v>
      </c>
      <c r="AD7">
        <f>'[1]ECSS_E60-30 advEARS'!$J3</f>
        <v>1</v>
      </c>
      <c r="AE7">
        <v>1</v>
      </c>
      <c r="AF7">
        <f t="shared" ref="AF7:AF70" si="13">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'[1]ECSS_E60-30 advEARS'!$K3</f>
        <v>1</v>
      </c>
      <c r="AH7">
        <f t="shared" ref="AH7:AH70" si="14">IF(G7&gt;0,IF((LEN(B7)-LEN(SUBSTITUTE(B7,"/","")))&gt;0,0,1),0)</f>
        <v>1</v>
      </c>
      <c r="AI7">
        <f>'[1]ECSS_E60-30 advEARS'!$L3</f>
        <v>1</v>
      </c>
      <c r="AJ7">
        <v>1</v>
      </c>
      <c r="AK7">
        <f t="shared" ref="AK7:AK70" si="15">IF(G7&gt;0,IF(((LEN(B7)-LEN(SUBSTITUTE(B7,"(","")))+(LEN(B7)-LEN(SUBSTITUTE(B7,")","")))+(LEN(B7)-LEN(SUBSTITUTE(B7,"[","")))+(LEN(B7)-LEN(SUBSTITUTE(B7,"]","")))+(LEN(B7)-LEN(SUBSTITUTE(B7,"{","")))+(LEN(B7)-LEN(SUBSTITUTE(B7,"}",""))))&gt;0,0,1),0)</f>
        <v>1</v>
      </c>
      <c r="AL7">
        <v>1</v>
      </c>
      <c r="AM7">
        <f>'[1]ECSS_E60-30 advEARS'!$M3</f>
        <v>1</v>
      </c>
      <c r="AN7">
        <v>1</v>
      </c>
      <c r="AO7">
        <f>'[1]ECSS_E60-30 advEARS'!$N3</f>
        <v>1</v>
      </c>
      <c r="AP7">
        <v>1</v>
      </c>
      <c r="AQ7">
        <v>1</v>
      </c>
      <c r="AR7">
        <v>1</v>
      </c>
      <c r="AS7">
        <f>'[1]ECSS_E60-30 advEARS'!$O3</f>
        <v>1</v>
      </c>
      <c r="AT7">
        <v>1</v>
      </c>
      <c r="AU7">
        <f t="shared" ref="AU7:AU70" si="16">IF(G7=0,0,(206.835-(84.6*(K7))-(1.015*(H7))))</f>
        <v>61.325000000000024</v>
      </c>
      <c r="AV7">
        <f t="shared" ref="AV7:AV70" si="17">IF(G7=0,0,(0.39*H7)+(11.8*K7)-15.59)</f>
        <v>7.1900000000000013</v>
      </c>
      <c r="AW7">
        <f t="shared" ref="AW7:AW70" si="18">IF(G7=0,0,((0.0588*M7*100)-(0.296*(F7/G7)*100)-15.8))</f>
        <v>11.227999999999998</v>
      </c>
      <c r="AX7">
        <f t="shared" ref="AX7:AX70" si="19">IF(I7=0,0,(4.71*M7)+(0.5*H7)-21.43)</f>
        <v>7.5909999999999975</v>
      </c>
      <c r="AY7">
        <v>1</v>
      </c>
      <c r="AZ7">
        <v>1</v>
      </c>
      <c r="BA7">
        <v>1</v>
      </c>
      <c r="BB7">
        <v>4</v>
      </c>
      <c r="BG7">
        <f t="shared" si="3"/>
        <v>100</v>
      </c>
      <c r="BH7" s="10">
        <f t="shared" ref="BH7:BH70" si="20">G7/200/24/60</f>
        <v>3.4722222222222222E-5</v>
      </c>
    </row>
    <row r="8" spans="1:74" ht="29">
      <c r="A8" s="2" t="s">
        <v>324</v>
      </c>
      <c r="B8" s="15" t="s">
        <v>325</v>
      </c>
      <c r="C8" s="2" t="s">
        <v>146</v>
      </c>
      <c r="D8">
        <v>1</v>
      </c>
      <c r="E8">
        <v>1</v>
      </c>
      <c r="F8">
        <f t="shared" si="4"/>
        <v>1</v>
      </c>
      <c r="G8">
        <f t="shared" si="5"/>
        <v>10</v>
      </c>
      <c r="H8">
        <f t="shared" si="6"/>
        <v>10</v>
      </c>
      <c r="I8">
        <f t="shared" si="7"/>
        <v>50</v>
      </c>
      <c r="J8">
        <f>'[1]ECSS_E60-30 advEARS'!$C4</f>
        <v>15</v>
      </c>
      <c r="K8">
        <f t="shared" si="8"/>
        <v>1.5</v>
      </c>
      <c r="L8">
        <f t="shared" si="9"/>
        <v>49</v>
      </c>
      <c r="M8">
        <f t="shared" si="10"/>
        <v>4.9000000000000004</v>
      </c>
      <c r="N8">
        <v>1</v>
      </c>
      <c r="O8">
        <v>1</v>
      </c>
      <c r="P8">
        <v>1</v>
      </c>
      <c r="Q8">
        <v>0</v>
      </c>
      <c r="R8">
        <f>'[1]ECSS_E60-30 advEARS'!$E4</f>
        <v>0</v>
      </c>
      <c r="S8">
        <v>1</v>
      </c>
      <c r="T8">
        <f t="shared" si="11"/>
        <v>0</v>
      </c>
      <c r="U8">
        <f>'[1]ECSS_E60-30 advEARS'!$F4</f>
        <v>1</v>
      </c>
      <c r="V8">
        <v>1</v>
      </c>
      <c r="W8">
        <f t="shared" si="12"/>
        <v>0</v>
      </c>
      <c r="X8">
        <f t="shared" ref="X8:X70" si="21">IF(U8=1,1,IF(V8=1,1,0))</f>
        <v>1</v>
      </c>
      <c r="Y8">
        <f>'[1]ECSS_E60-30 advEARS'!$D4</f>
        <v>1</v>
      </c>
      <c r="Z8">
        <f>'[1]ECSS_E60-30 advEARS'!$G4</f>
        <v>1</v>
      </c>
      <c r="AA8">
        <f>'[1]ECSS_E60-30 advEARS'!$H4</f>
        <v>1</v>
      </c>
      <c r="AB8">
        <f>'[1]ECSS_E60-30 advEARS'!$I4</f>
        <v>1</v>
      </c>
      <c r="AC8">
        <v>1</v>
      </c>
      <c r="AD8">
        <f>'[1]ECSS_E60-30 advEARS'!$J4</f>
        <v>1</v>
      </c>
      <c r="AE8">
        <v>1</v>
      </c>
      <c r="AF8">
        <f t="shared" si="13"/>
        <v>1</v>
      </c>
      <c r="AG8">
        <f>'[1]ECSS_E60-30 advEARS'!$K4</f>
        <v>1</v>
      </c>
      <c r="AH8">
        <f t="shared" si="14"/>
        <v>1</v>
      </c>
      <c r="AI8">
        <f>'[1]ECSS_E60-30 advEARS'!$L4</f>
        <v>1</v>
      </c>
      <c r="AJ8">
        <v>1</v>
      </c>
      <c r="AK8">
        <f t="shared" si="15"/>
        <v>1</v>
      </c>
      <c r="AL8">
        <v>1</v>
      </c>
      <c r="AM8">
        <f>'[1]ECSS_E60-30 advEARS'!$M4</f>
        <v>1</v>
      </c>
      <c r="AN8">
        <v>1</v>
      </c>
      <c r="AO8">
        <f>'[1]ECSS_E60-30 advEARS'!$N4</f>
        <v>1</v>
      </c>
      <c r="AP8">
        <v>1</v>
      </c>
      <c r="AQ8">
        <v>1</v>
      </c>
      <c r="AR8">
        <v>1</v>
      </c>
      <c r="AS8">
        <f>'[1]ECSS_E60-30 advEARS'!$O4</f>
        <v>1</v>
      </c>
      <c r="AT8">
        <v>1</v>
      </c>
      <c r="AU8">
        <f t="shared" si="16"/>
        <v>69.785000000000025</v>
      </c>
      <c r="AV8">
        <f t="shared" si="17"/>
        <v>6.0100000000000016</v>
      </c>
      <c r="AW8">
        <f t="shared" si="18"/>
        <v>10.051999999999996</v>
      </c>
      <c r="AX8">
        <f t="shared" si="19"/>
        <v>6.6490000000000009</v>
      </c>
      <c r="AY8">
        <v>1</v>
      </c>
      <c r="AZ8">
        <v>1</v>
      </c>
      <c r="BA8">
        <v>1</v>
      </c>
      <c r="BB8">
        <v>4</v>
      </c>
      <c r="BG8">
        <f t="shared" si="3"/>
        <v>100</v>
      </c>
      <c r="BH8" s="10">
        <f t="shared" si="20"/>
        <v>3.4722222222222222E-5</v>
      </c>
      <c r="BK8" s="10"/>
      <c r="BL8" s="10"/>
    </row>
    <row r="9" spans="1:74" ht="29">
      <c r="A9" s="2" t="s">
        <v>326</v>
      </c>
      <c r="B9" s="15" t="s">
        <v>327</v>
      </c>
      <c r="C9" s="2" t="s">
        <v>146</v>
      </c>
      <c r="D9">
        <v>1</v>
      </c>
      <c r="E9">
        <v>1</v>
      </c>
      <c r="F9">
        <f t="shared" si="4"/>
        <v>1</v>
      </c>
      <c r="G9">
        <f t="shared" si="5"/>
        <v>10</v>
      </c>
      <c r="H9">
        <f t="shared" si="6"/>
        <v>10</v>
      </c>
      <c r="I9">
        <f t="shared" si="7"/>
        <v>49</v>
      </c>
      <c r="J9">
        <f>'[1]ECSS_E60-30 advEARS'!$C5</f>
        <v>14</v>
      </c>
      <c r="K9">
        <f t="shared" si="8"/>
        <v>1.4</v>
      </c>
      <c r="L9">
        <f t="shared" si="9"/>
        <v>48</v>
      </c>
      <c r="M9">
        <f t="shared" si="10"/>
        <v>4.8</v>
      </c>
      <c r="N9">
        <v>1</v>
      </c>
      <c r="O9">
        <v>1</v>
      </c>
      <c r="P9">
        <v>1</v>
      </c>
      <c r="Q9">
        <v>0</v>
      </c>
      <c r="R9">
        <f>'[1]ECSS_E60-30 advEARS'!$E5</f>
        <v>1</v>
      </c>
      <c r="S9">
        <v>1</v>
      </c>
      <c r="T9">
        <f t="shared" si="11"/>
        <v>0</v>
      </c>
      <c r="U9">
        <f>'[1]ECSS_E60-30 advEARS'!$F5</f>
        <v>1</v>
      </c>
      <c r="V9">
        <v>1</v>
      </c>
      <c r="W9">
        <f t="shared" si="12"/>
        <v>0</v>
      </c>
      <c r="X9">
        <f t="shared" si="21"/>
        <v>1</v>
      </c>
      <c r="Y9">
        <f>'[1]ECSS_E60-30 advEARS'!$D5</f>
        <v>1</v>
      </c>
      <c r="Z9">
        <f>'[1]ECSS_E60-30 advEARS'!$G5</f>
        <v>1</v>
      </c>
      <c r="AA9">
        <f>'[1]ECSS_E60-30 advEARS'!$H5</f>
        <v>1</v>
      </c>
      <c r="AB9">
        <f>'[1]ECSS_E60-30 advEARS'!$I5</f>
        <v>1</v>
      </c>
      <c r="AC9">
        <v>1</v>
      </c>
      <c r="AD9">
        <f>'[1]ECSS_E60-30 advEARS'!$J5</f>
        <v>1</v>
      </c>
      <c r="AE9">
        <v>1</v>
      </c>
      <c r="AF9">
        <f t="shared" si="13"/>
        <v>1</v>
      </c>
      <c r="AG9">
        <f>'[1]ECSS_E60-30 advEARS'!$K5</f>
        <v>1</v>
      </c>
      <c r="AH9">
        <f t="shared" si="14"/>
        <v>1</v>
      </c>
      <c r="AI9">
        <f>'[1]ECSS_E60-30 advEARS'!$L5</f>
        <v>1</v>
      </c>
      <c r="AJ9">
        <v>1</v>
      </c>
      <c r="AK9">
        <f t="shared" si="15"/>
        <v>1</v>
      </c>
      <c r="AL9">
        <v>1</v>
      </c>
      <c r="AM9">
        <f>'[1]ECSS_E60-30 advEARS'!$M5</f>
        <v>1</v>
      </c>
      <c r="AN9">
        <v>1</v>
      </c>
      <c r="AO9">
        <f>'[1]ECSS_E60-30 advEARS'!$N5</f>
        <v>1</v>
      </c>
      <c r="AP9">
        <v>1</v>
      </c>
      <c r="AQ9">
        <v>1</v>
      </c>
      <c r="AR9">
        <v>1</v>
      </c>
      <c r="AS9">
        <f>'[1]ECSS_E60-30 advEARS'!$O5</f>
        <v>1</v>
      </c>
      <c r="AT9">
        <v>1</v>
      </c>
      <c r="AU9">
        <f t="shared" si="16"/>
        <v>78.245000000000033</v>
      </c>
      <c r="AV9">
        <f t="shared" si="17"/>
        <v>4.8300000000000018</v>
      </c>
      <c r="AW9">
        <f t="shared" si="18"/>
        <v>9.4639999999999986</v>
      </c>
      <c r="AX9">
        <f t="shared" si="19"/>
        <v>6.1780000000000008</v>
      </c>
      <c r="AY9">
        <v>1</v>
      </c>
      <c r="AZ9">
        <v>1</v>
      </c>
      <c r="BA9">
        <v>1</v>
      </c>
      <c r="BB9">
        <v>3</v>
      </c>
      <c r="BG9">
        <f t="shared" si="3"/>
        <v>100</v>
      </c>
      <c r="BH9" s="10">
        <f t="shared" si="20"/>
        <v>3.4722222222222222E-5</v>
      </c>
    </row>
    <row r="10" spans="1:74" ht="43">
      <c r="A10" s="2">
        <v>2</v>
      </c>
      <c r="B10" s="14" t="s">
        <v>328</v>
      </c>
      <c r="C10" s="2" t="s">
        <v>146</v>
      </c>
      <c r="D10">
        <v>1</v>
      </c>
      <c r="E10">
        <v>1</v>
      </c>
      <c r="F10">
        <f t="shared" si="4"/>
        <v>1</v>
      </c>
      <c r="G10">
        <f t="shared" si="5"/>
        <v>14</v>
      </c>
      <c r="H10">
        <f t="shared" si="6"/>
        <v>14</v>
      </c>
      <c r="I10">
        <f t="shared" si="7"/>
        <v>81</v>
      </c>
      <c r="J10">
        <f>'[1]ECSS_E60-30 advEARS'!$C6</f>
        <v>25</v>
      </c>
      <c r="K10">
        <f t="shared" si="8"/>
        <v>1.7857142857142858</v>
      </c>
      <c r="L10">
        <f t="shared" si="9"/>
        <v>79</v>
      </c>
      <c r="M10">
        <f t="shared" si="10"/>
        <v>5.6428571428571432</v>
      </c>
      <c r="N10">
        <v>1</v>
      </c>
      <c r="O10">
        <v>1</v>
      </c>
      <c r="P10">
        <v>1</v>
      </c>
      <c r="Q10">
        <v>0</v>
      </c>
      <c r="R10">
        <f>'[1]ECSS_E60-30 advEARS'!$E6</f>
        <v>1</v>
      </c>
      <c r="S10">
        <v>1</v>
      </c>
      <c r="T10">
        <f t="shared" si="11"/>
        <v>0</v>
      </c>
      <c r="U10">
        <f>'[1]ECSS_E60-30 advEARS'!$F6</f>
        <v>1</v>
      </c>
      <c r="V10">
        <v>1</v>
      </c>
      <c r="W10">
        <f t="shared" si="12"/>
        <v>0</v>
      </c>
      <c r="X10">
        <f t="shared" si="21"/>
        <v>1</v>
      </c>
      <c r="Y10">
        <f>'[1]ECSS_E60-30 advEARS'!$D6</f>
        <v>1</v>
      </c>
      <c r="Z10">
        <f>'[1]ECSS_E60-30 advEARS'!$G6</f>
        <v>1</v>
      </c>
      <c r="AA10">
        <f>'[1]ECSS_E60-30 advEARS'!$H6</f>
        <v>1</v>
      </c>
      <c r="AB10">
        <f>'[1]ECSS_E60-30 advEARS'!$I6</f>
        <v>1</v>
      </c>
      <c r="AC10">
        <v>1</v>
      </c>
      <c r="AD10">
        <f>'[1]ECSS_E60-30 advEARS'!$J6</f>
        <v>1</v>
      </c>
      <c r="AE10">
        <v>1</v>
      </c>
      <c r="AF10">
        <f t="shared" si="13"/>
        <v>2</v>
      </c>
      <c r="AG10">
        <f>'[1]ECSS_E60-30 advEARS'!$K6</f>
        <v>1</v>
      </c>
      <c r="AH10">
        <f t="shared" si="14"/>
        <v>1</v>
      </c>
      <c r="AI10">
        <f>'[1]ECSS_E60-30 advEARS'!$L6</f>
        <v>1</v>
      </c>
      <c r="AJ10">
        <v>1</v>
      </c>
      <c r="AK10">
        <f t="shared" si="15"/>
        <v>1</v>
      </c>
      <c r="AL10">
        <v>1</v>
      </c>
      <c r="AM10">
        <f>'[1]ECSS_E60-30 advEARS'!$M6</f>
        <v>1</v>
      </c>
      <c r="AN10">
        <v>1</v>
      </c>
      <c r="AO10">
        <f>'[1]ECSS_E60-30 advEARS'!$N6</f>
        <v>1</v>
      </c>
      <c r="AP10">
        <v>1</v>
      </c>
      <c r="AQ10">
        <v>1</v>
      </c>
      <c r="AR10">
        <v>1</v>
      </c>
      <c r="AS10">
        <f>'[1]ECSS_E60-30 advEARS'!$O6</f>
        <v>1</v>
      </c>
      <c r="AT10">
        <v>1</v>
      </c>
      <c r="AU10">
        <f t="shared" si="16"/>
        <v>41.553571428571452</v>
      </c>
      <c r="AV10">
        <f t="shared" si="17"/>
        <v>10.941428571428574</v>
      </c>
      <c r="AW10">
        <f t="shared" si="18"/>
        <v>15.265714285714292</v>
      </c>
      <c r="AX10">
        <f t="shared" si="19"/>
        <v>12.147857142857141</v>
      </c>
      <c r="AY10">
        <v>1</v>
      </c>
      <c r="AZ10">
        <v>1</v>
      </c>
      <c r="BA10">
        <v>1</v>
      </c>
      <c r="BB10">
        <v>4</v>
      </c>
      <c r="BG10">
        <f t="shared" si="3"/>
        <v>142.85714285714286</v>
      </c>
      <c r="BH10" s="10">
        <f t="shared" si="20"/>
        <v>4.8611111111111115E-5</v>
      </c>
    </row>
    <row r="11" spans="1:74" ht="29">
      <c r="A11" s="2">
        <v>3</v>
      </c>
      <c r="B11" s="14" t="s">
        <v>329</v>
      </c>
      <c r="C11" s="2" t="s">
        <v>146</v>
      </c>
      <c r="D11">
        <v>1</v>
      </c>
      <c r="E11">
        <v>1</v>
      </c>
      <c r="F11">
        <f t="shared" si="4"/>
        <v>1</v>
      </c>
      <c r="G11">
        <f t="shared" si="5"/>
        <v>10</v>
      </c>
      <c r="H11">
        <f t="shared" si="6"/>
        <v>10</v>
      </c>
      <c r="I11">
        <f t="shared" si="7"/>
        <v>44</v>
      </c>
      <c r="J11">
        <f>'[1]ECSS_E60-30 advEARS'!$C7</f>
        <v>16</v>
      </c>
      <c r="K11">
        <f t="shared" si="8"/>
        <v>1.6</v>
      </c>
      <c r="L11">
        <f t="shared" si="9"/>
        <v>43</v>
      </c>
      <c r="M11">
        <f t="shared" si="10"/>
        <v>4.3</v>
      </c>
      <c r="N11">
        <v>0</v>
      </c>
      <c r="O11">
        <v>1</v>
      </c>
      <c r="P11">
        <v>1</v>
      </c>
      <c r="Q11">
        <v>0</v>
      </c>
      <c r="R11">
        <f>'[1]ECSS_E60-30 advEARS'!$E7</f>
        <v>1</v>
      </c>
      <c r="S11">
        <v>1</v>
      </c>
      <c r="T11">
        <f t="shared" si="11"/>
        <v>0</v>
      </c>
      <c r="U11">
        <f>'[1]ECSS_E60-30 advEARS'!$F7</f>
        <v>1</v>
      </c>
      <c r="V11">
        <v>1</v>
      </c>
      <c r="W11">
        <f t="shared" si="12"/>
        <v>0</v>
      </c>
      <c r="X11">
        <f t="shared" si="21"/>
        <v>1</v>
      </c>
      <c r="Y11">
        <f>'[1]ECSS_E60-30 advEARS'!$D7</f>
        <v>0</v>
      </c>
      <c r="Z11">
        <f>'[1]ECSS_E60-30 advEARS'!$G7</f>
        <v>1</v>
      </c>
      <c r="AA11">
        <f>'[1]ECSS_E60-30 advEARS'!$H7</f>
        <v>1</v>
      </c>
      <c r="AB11">
        <f>'[1]ECSS_E60-30 advEARS'!$I7</f>
        <v>1</v>
      </c>
      <c r="AC11">
        <v>1</v>
      </c>
      <c r="AD11">
        <f>'[1]ECSS_E60-30 advEARS'!$J7</f>
        <v>1</v>
      </c>
      <c r="AE11">
        <v>1</v>
      </c>
      <c r="AF11">
        <f t="shared" si="13"/>
        <v>1</v>
      </c>
      <c r="AG11">
        <f>'[1]ECSS_E60-30 advEARS'!$K7</f>
        <v>1</v>
      </c>
      <c r="AH11">
        <f t="shared" si="14"/>
        <v>1</v>
      </c>
      <c r="AI11">
        <f>'[1]ECSS_E60-30 advEARS'!$L7</f>
        <v>1</v>
      </c>
      <c r="AJ11">
        <v>1</v>
      </c>
      <c r="AK11">
        <f t="shared" si="15"/>
        <v>1</v>
      </c>
      <c r="AL11">
        <v>1</v>
      </c>
      <c r="AM11">
        <f>'[1]ECSS_E60-30 advEARS'!$M7</f>
        <v>1</v>
      </c>
      <c r="AN11">
        <v>1</v>
      </c>
      <c r="AO11">
        <f>'[1]ECSS_E60-30 advEARS'!$N7</f>
        <v>1</v>
      </c>
      <c r="AP11">
        <v>1</v>
      </c>
      <c r="AQ11">
        <v>1</v>
      </c>
      <c r="AR11">
        <v>1</v>
      </c>
      <c r="AS11">
        <f>'[1]ECSS_E60-30 advEARS'!$O7</f>
        <v>1</v>
      </c>
      <c r="AT11">
        <v>1</v>
      </c>
      <c r="AU11">
        <f t="shared" si="16"/>
        <v>61.325000000000024</v>
      </c>
      <c r="AV11">
        <f t="shared" si="17"/>
        <v>7.1900000000000013</v>
      </c>
      <c r="AW11">
        <f t="shared" si="18"/>
        <v>6.5239999999999938</v>
      </c>
      <c r="AX11">
        <f t="shared" si="19"/>
        <v>3.8230000000000004</v>
      </c>
      <c r="AY11">
        <v>1</v>
      </c>
      <c r="AZ11">
        <v>1</v>
      </c>
      <c r="BA11">
        <v>1</v>
      </c>
      <c r="BB11">
        <v>1</v>
      </c>
      <c r="BG11">
        <f t="shared" si="3"/>
        <v>100</v>
      </c>
      <c r="BH11" s="10">
        <f t="shared" si="20"/>
        <v>3.4722222222222222E-5</v>
      </c>
    </row>
    <row r="12" spans="1:74" ht="43.5">
      <c r="A12" s="2">
        <v>4</v>
      </c>
      <c r="B12" s="14" t="s">
        <v>330</v>
      </c>
      <c r="C12" s="2" t="s">
        <v>146</v>
      </c>
      <c r="D12">
        <v>1</v>
      </c>
      <c r="E12">
        <v>1</v>
      </c>
      <c r="F12">
        <f t="shared" si="4"/>
        <v>1</v>
      </c>
      <c r="G12">
        <f t="shared" si="5"/>
        <v>12</v>
      </c>
      <c r="H12">
        <f t="shared" si="6"/>
        <v>12</v>
      </c>
      <c r="I12">
        <f t="shared" si="7"/>
        <v>69</v>
      </c>
      <c r="J12">
        <f>'[1]ECSS_E60-30 advEARS'!$C8</f>
        <v>26</v>
      </c>
      <c r="K12">
        <f t="shared" si="8"/>
        <v>2.1666666666666665</v>
      </c>
      <c r="L12">
        <f t="shared" si="9"/>
        <v>67</v>
      </c>
      <c r="M12">
        <f t="shared" si="10"/>
        <v>5.583333333333333</v>
      </c>
      <c r="N12">
        <v>0</v>
      </c>
      <c r="O12">
        <v>1</v>
      </c>
      <c r="P12">
        <v>1</v>
      </c>
      <c r="Q12">
        <v>0</v>
      </c>
      <c r="R12">
        <f>'[1]ECSS_E60-30 advEARS'!$E8</f>
        <v>1</v>
      </c>
      <c r="S12">
        <v>1</v>
      </c>
      <c r="T12">
        <f t="shared" si="11"/>
        <v>0</v>
      </c>
      <c r="U12">
        <f>'[1]ECSS_E60-30 advEARS'!$F8</f>
        <v>1</v>
      </c>
      <c r="V12">
        <v>1</v>
      </c>
      <c r="W12">
        <f t="shared" si="12"/>
        <v>0</v>
      </c>
      <c r="X12">
        <f t="shared" si="21"/>
        <v>1</v>
      </c>
      <c r="Y12">
        <f>'[1]ECSS_E60-30 advEARS'!$D8</f>
        <v>1</v>
      </c>
      <c r="Z12">
        <f>'[1]ECSS_E60-30 advEARS'!$G8</f>
        <v>1</v>
      </c>
      <c r="AA12">
        <f>'[1]ECSS_E60-30 advEARS'!$H8</f>
        <v>1</v>
      </c>
      <c r="AB12">
        <f>'[1]ECSS_E60-30 advEARS'!$I8</f>
        <v>1</v>
      </c>
      <c r="AC12">
        <v>1</v>
      </c>
      <c r="AD12">
        <f>'[1]ECSS_E60-30 advEARS'!$J8</f>
        <v>1</v>
      </c>
      <c r="AE12">
        <v>1</v>
      </c>
      <c r="AF12">
        <f t="shared" si="13"/>
        <v>2</v>
      </c>
      <c r="AG12">
        <f>'[1]ECSS_E60-30 advEARS'!$K8</f>
        <v>1</v>
      </c>
      <c r="AH12">
        <f t="shared" si="14"/>
        <v>1</v>
      </c>
      <c r="AI12">
        <f>'[1]ECSS_E60-30 advEARS'!$L8</f>
        <v>1</v>
      </c>
      <c r="AJ12">
        <v>1</v>
      </c>
      <c r="AK12">
        <f t="shared" si="15"/>
        <v>1</v>
      </c>
      <c r="AL12">
        <v>1</v>
      </c>
      <c r="AM12">
        <f>'[1]ECSS_E60-30 advEARS'!$M8</f>
        <v>1</v>
      </c>
      <c r="AN12">
        <v>1</v>
      </c>
      <c r="AO12">
        <f>'[1]ECSS_E60-30 advEARS'!$N8</f>
        <v>1</v>
      </c>
      <c r="AP12">
        <v>1</v>
      </c>
      <c r="AQ12">
        <v>1</v>
      </c>
      <c r="AR12">
        <v>1</v>
      </c>
      <c r="AS12">
        <f>'[1]ECSS_E60-30 advEARS'!$O8</f>
        <v>1</v>
      </c>
      <c r="AT12">
        <v>1</v>
      </c>
      <c r="AU12">
        <f t="shared" si="16"/>
        <v>11.355000000000025</v>
      </c>
      <c r="AV12">
        <f t="shared" si="17"/>
        <v>14.656666666666666</v>
      </c>
      <c r="AW12">
        <f t="shared" si="18"/>
        <v>14.563333333333333</v>
      </c>
      <c r="AX12">
        <f t="shared" si="19"/>
        <v>10.8675</v>
      </c>
      <c r="AY12">
        <v>1</v>
      </c>
      <c r="AZ12">
        <v>1</v>
      </c>
      <c r="BA12">
        <v>1</v>
      </c>
      <c r="BB12">
        <v>4</v>
      </c>
      <c r="BG12">
        <f t="shared" si="3"/>
        <v>166.66666666666666</v>
      </c>
      <c r="BH12" s="10">
        <f t="shared" si="20"/>
        <v>4.1666666666666665E-5</v>
      </c>
    </row>
    <row r="13" spans="1:74" ht="43">
      <c r="A13" s="2">
        <v>5</v>
      </c>
      <c r="B13" s="15" t="s">
        <v>384</v>
      </c>
      <c r="C13" s="2" t="s">
        <v>146</v>
      </c>
      <c r="D13">
        <v>1</v>
      </c>
      <c r="E13">
        <v>1</v>
      </c>
      <c r="F13">
        <f t="shared" si="4"/>
        <v>1</v>
      </c>
      <c r="G13">
        <f t="shared" si="5"/>
        <v>13</v>
      </c>
      <c r="H13">
        <f t="shared" si="6"/>
        <v>13</v>
      </c>
      <c r="I13">
        <f t="shared" si="7"/>
        <v>71</v>
      </c>
      <c r="J13">
        <f>'[1]ECSS_E60-30 advEARS'!$C9</f>
        <v>24</v>
      </c>
      <c r="K13">
        <f t="shared" si="8"/>
        <v>1.8461538461538463</v>
      </c>
      <c r="L13">
        <f t="shared" si="9"/>
        <v>70</v>
      </c>
      <c r="M13">
        <f t="shared" si="10"/>
        <v>5.384615384615385</v>
      </c>
      <c r="N13">
        <v>1</v>
      </c>
      <c r="O13">
        <v>1</v>
      </c>
      <c r="P13">
        <v>1</v>
      </c>
      <c r="Q13">
        <v>1</v>
      </c>
      <c r="R13">
        <f>'[1]ECSS_E60-30 advEARS'!$E9</f>
        <v>1</v>
      </c>
      <c r="S13">
        <v>1</v>
      </c>
      <c r="T13">
        <f t="shared" si="11"/>
        <v>1</v>
      </c>
      <c r="U13">
        <f>'[1]ECSS_E60-30 advEARS'!$F9</f>
        <v>1</v>
      </c>
      <c r="V13">
        <v>1</v>
      </c>
      <c r="W13">
        <f t="shared" si="12"/>
        <v>1</v>
      </c>
      <c r="X13">
        <f t="shared" si="21"/>
        <v>1</v>
      </c>
      <c r="Y13">
        <f>'[1]ECSS_E60-30 advEARS'!$D9</f>
        <v>1</v>
      </c>
      <c r="Z13">
        <f>'[1]ECSS_E60-30 advEARS'!$G9</f>
        <v>1</v>
      </c>
      <c r="AA13">
        <f>'[1]ECSS_E60-30 advEARS'!$H9</f>
        <v>1</v>
      </c>
      <c r="AB13">
        <f>'[1]ECSS_E60-30 advEARS'!$I9</f>
        <v>1</v>
      </c>
      <c r="AC13">
        <v>1</v>
      </c>
      <c r="AD13">
        <f>'[1]ECSS_E60-30 advEARS'!$J9</f>
        <v>1</v>
      </c>
      <c r="AE13">
        <v>1</v>
      </c>
      <c r="AF13">
        <f t="shared" si="13"/>
        <v>1</v>
      </c>
      <c r="AG13">
        <f>'[1]ECSS_E60-30 advEARS'!$K9</f>
        <v>1</v>
      </c>
      <c r="AH13">
        <f t="shared" si="14"/>
        <v>1</v>
      </c>
      <c r="AI13">
        <f>'[1]ECSS_E60-30 advEARS'!$L9</f>
        <v>0</v>
      </c>
      <c r="AJ13">
        <v>1</v>
      </c>
      <c r="AK13">
        <f t="shared" si="15"/>
        <v>1</v>
      </c>
      <c r="AL13">
        <v>0</v>
      </c>
      <c r="AM13">
        <f>'[1]ECSS_E60-30 advEARS'!$M9</f>
        <v>1</v>
      </c>
      <c r="AN13">
        <v>1</v>
      </c>
      <c r="AO13">
        <f>'[1]ECSS_E60-30 advEARS'!$N9</f>
        <v>0</v>
      </c>
      <c r="AP13">
        <v>1</v>
      </c>
      <c r="AQ13">
        <v>1</v>
      </c>
      <c r="AR13">
        <v>1</v>
      </c>
      <c r="AS13">
        <f>'[1]ECSS_E60-30 advEARS'!$O9</f>
        <v>0</v>
      </c>
      <c r="AT13">
        <v>1</v>
      </c>
      <c r="AU13">
        <f t="shared" si="16"/>
        <v>37.455384615384638</v>
      </c>
      <c r="AV13">
        <f t="shared" si="17"/>
        <v>11.264615384615386</v>
      </c>
      <c r="AW13">
        <f t="shared" si="18"/>
        <v>13.584615384615386</v>
      </c>
      <c r="AX13">
        <f t="shared" si="19"/>
        <v>10.431538461538462</v>
      </c>
      <c r="AY13">
        <v>1</v>
      </c>
      <c r="AZ13">
        <v>1</v>
      </c>
      <c r="BA13">
        <v>1</v>
      </c>
      <c r="BB13">
        <v>4</v>
      </c>
      <c r="BG13">
        <f t="shared" si="3"/>
        <v>76.923076923076934</v>
      </c>
      <c r="BH13" s="10">
        <f t="shared" si="20"/>
        <v>4.5138888888888894E-5</v>
      </c>
    </row>
    <row r="14" spans="1:74" ht="58">
      <c r="A14" s="2">
        <v>6</v>
      </c>
      <c r="B14" s="2" t="s">
        <v>385</v>
      </c>
      <c r="C14" s="2" t="s">
        <v>151</v>
      </c>
      <c r="D14">
        <v>1</v>
      </c>
      <c r="E14">
        <v>1</v>
      </c>
      <c r="F14">
        <f t="shared" si="4"/>
        <v>1</v>
      </c>
      <c r="G14">
        <f t="shared" si="5"/>
        <v>24</v>
      </c>
      <c r="H14">
        <f t="shared" si="6"/>
        <v>24</v>
      </c>
      <c r="I14">
        <f t="shared" si="7"/>
        <v>133</v>
      </c>
      <c r="J14">
        <f>'[1]ECSS_E60-30 advEARS'!$C10</f>
        <v>47</v>
      </c>
      <c r="K14">
        <f t="shared" si="8"/>
        <v>1.9583333333333333</v>
      </c>
      <c r="L14">
        <f t="shared" si="9"/>
        <v>131</v>
      </c>
      <c r="M14">
        <f t="shared" si="10"/>
        <v>5.458333333333333</v>
      </c>
      <c r="N14">
        <v>1</v>
      </c>
      <c r="O14">
        <v>1</v>
      </c>
      <c r="P14">
        <v>1</v>
      </c>
      <c r="Q14">
        <v>1</v>
      </c>
      <c r="R14">
        <f>'[1]ECSS_E60-30 advEARS'!$E10</f>
        <v>0</v>
      </c>
      <c r="S14">
        <v>1</v>
      </c>
      <c r="T14">
        <f t="shared" si="11"/>
        <v>0</v>
      </c>
      <c r="U14">
        <f>'[1]ECSS_E60-30 advEARS'!$F10</f>
        <v>1</v>
      </c>
      <c r="V14">
        <v>1</v>
      </c>
      <c r="W14">
        <f t="shared" si="12"/>
        <v>0</v>
      </c>
      <c r="X14">
        <f t="shared" si="21"/>
        <v>1</v>
      </c>
      <c r="Y14">
        <f>'[1]ECSS_E60-30 advEARS'!$D10</f>
        <v>1</v>
      </c>
      <c r="Z14">
        <f>'[1]ECSS_E60-30 advEARS'!$G10</f>
        <v>1</v>
      </c>
      <c r="AA14">
        <f>'[1]ECSS_E60-30 advEARS'!$H10</f>
        <v>1</v>
      </c>
      <c r="AB14">
        <f>'[1]ECSS_E60-30 advEARS'!$I10</f>
        <v>1</v>
      </c>
      <c r="AC14">
        <v>1</v>
      </c>
      <c r="AD14">
        <f>'[1]ECSS_E60-30 advEARS'!$J10</f>
        <v>1</v>
      </c>
      <c r="AE14">
        <v>1</v>
      </c>
      <c r="AF14">
        <f t="shared" si="13"/>
        <v>2</v>
      </c>
      <c r="AG14">
        <f>'[1]ECSS_E60-30 advEARS'!$K10</f>
        <v>1</v>
      </c>
      <c r="AH14">
        <f t="shared" si="14"/>
        <v>1</v>
      </c>
      <c r="AI14">
        <f>'[1]ECSS_E60-30 advEARS'!$L10</f>
        <v>0</v>
      </c>
      <c r="AJ14">
        <v>1</v>
      </c>
      <c r="AK14">
        <f t="shared" si="15"/>
        <v>1</v>
      </c>
      <c r="AL14">
        <v>1</v>
      </c>
      <c r="AM14">
        <f>'[1]ECSS_E60-30 advEARS'!$M10</f>
        <v>1</v>
      </c>
      <c r="AN14">
        <v>1</v>
      </c>
      <c r="AO14">
        <f>'[1]ECSS_E60-30 advEARS'!$N10</f>
        <v>1</v>
      </c>
      <c r="AP14">
        <v>1</v>
      </c>
      <c r="AQ14">
        <v>1</v>
      </c>
      <c r="AR14">
        <v>1</v>
      </c>
      <c r="AS14">
        <f>'[1]ECSS_E60-30 advEARS'!$O10</f>
        <v>1</v>
      </c>
      <c r="AT14">
        <v>1</v>
      </c>
      <c r="AU14">
        <f t="shared" si="16"/>
        <v>16.800000000000026</v>
      </c>
      <c r="AV14">
        <f t="shared" si="17"/>
        <v>16.878333333333334</v>
      </c>
      <c r="AW14">
        <f t="shared" si="18"/>
        <v>15.061666666666664</v>
      </c>
      <c r="AX14">
        <f t="shared" si="19"/>
        <v>16.278749999999995</v>
      </c>
      <c r="AY14">
        <v>1</v>
      </c>
      <c r="AZ14">
        <v>1</v>
      </c>
      <c r="BA14">
        <v>1</v>
      </c>
      <c r="BB14">
        <v>8</v>
      </c>
      <c r="BG14">
        <f t="shared" si="3"/>
        <v>83.333333333333329</v>
      </c>
      <c r="BH14" s="10">
        <f t="shared" si="20"/>
        <v>8.3333333333333331E-5</v>
      </c>
    </row>
    <row r="15" spans="1:74" ht="29">
      <c r="A15" s="2">
        <v>7</v>
      </c>
      <c r="B15" s="2" t="s">
        <v>386</v>
      </c>
      <c r="C15" s="2" t="s">
        <v>146</v>
      </c>
      <c r="D15">
        <v>1</v>
      </c>
      <c r="E15">
        <v>1</v>
      </c>
      <c r="F15">
        <f t="shared" si="4"/>
        <v>1</v>
      </c>
      <c r="G15">
        <f t="shared" si="5"/>
        <v>7</v>
      </c>
      <c r="H15">
        <f t="shared" si="6"/>
        <v>7</v>
      </c>
      <c r="I15">
        <f t="shared" si="7"/>
        <v>51</v>
      </c>
      <c r="J15">
        <f>'[1]ECSS_E60-30 advEARS'!$C11</f>
        <v>18</v>
      </c>
      <c r="K15">
        <f t="shared" si="8"/>
        <v>2.5714285714285716</v>
      </c>
      <c r="L15">
        <f t="shared" si="9"/>
        <v>49</v>
      </c>
      <c r="M15">
        <f t="shared" si="10"/>
        <v>7</v>
      </c>
      <c r="N15" s="19">
        <v>1</v>
      </c>
      <c r="O15">
        <v>1</v>
      </c>
      <c r="P15">
        <v>1</v>
      </c>
      <c r="Q15" s="19">
        <v>1</v>
      </c>
      <c r="R15">
        <f>'[1]ECSS_E60-30 advEARS'!$E11</f>
        <v>1</v>
      </c>
      <c r="S15">
        <v>1</v>
      </c>
      <c r="T15">
        <f t="shared" si="11"/>
        <v>1</v>
      </c>
      <c r="U15">
        <f>'[1]ECSS_E60-30 advEARS'!$F11</f>
        <v>1</v>
      </c>
      <c r="V15">
        <v>1</v>
      </c>
      <c r="W15">
        <f t="shared" si="12"/>
        <v>1</v>
      </c>
      <c r="X15">
        <f t="shared" si="21"/>
        <v>1</v>
      </c>
      <c r="Y15">
        <f>'[1]ECSS_E60-30 advEARS'!$D11</f>
        <v>1</v>
      </c>
      <c r="Z15">
        <f>'[1]ECSS_E60-30 advEARS'!$G11</f>
        <v>1</v>
      </c>
      <c r="AA15">
        <f>'[1]ECSS_E60-30 advEARS'!$H11</f>
        <v>1</v>
      </c>
      <c r="AB15">
        <f>'[1]ECSS_E60-30 advEARS'!$I11</f>
        <v>1</v>
      </c>
      <c r="AC15">
        <v>1</v>
      </c>
      <c r="AD15">
        <f>'[1]ECSS_E60-30 advEARS'!$J11</f>
        <v>1</v>
      </c>
      <c r="AE15">
        <v>1</v>
      </c>
      <c r="AF15">
        <f t="shared" si="13"/>
        <v>2</v>
      </c>
      <c r="AG15">
        <f>'[1]ECSS_E60-30 advEARS'!$K11</f>
        <v>1</v>
      </c>
      <c r="AH15">
        <f t="shared" si="14"/>
        <v>1</v>
      </c>
      <c r="AI15">
        <f>'[1]ECSS_E60-30 advEARS'!$L11</f>
        <v>1</v>
      </c>
      <c r="AJ15">
        <v>1</v>
      </c>
      <c r="AK15">
        <f t="shared" si="15"/>
        <v>1</v>
      </c>
      <c r="AL15">
        <v>1</v>
      </c>
      <c r="AM15">
        <f>'[1]ECSS_E60-30 advEARS'!$M11</f>
        <v>1</v>
      </c>
      <c r="AN15">
        <v>1</v>
      </c>
      <c r="AO15">
        <f>'[1]ECSS_E60-30 advEARS'!$N11</f>
        <v>1</v>
      </c>
      <c r="AP15">
        <v>1</v>
      </c>
      <c r="AQ15">
        <v>1</v>
      </c>
      <c r="AR15">
        <v>1</v>
      </c>
      <c r="AS15">
        <f>'[1]ECSS_E60-30 advEARS'!$O11</f>
        <v>1</v>
      </c>
      <c r="AT15">
        <v>1</v>
      </c>
      <c r="AU15">
        <f t="shared" si="16"/>
        <v>-17.812857142857137</v>
      </c>
      <c r="AV15">
        <f t="shared" si="17"/>
        <v>17.482857142857146</v>
      </c>
      <c r="AW15">
        <f t="shared" si="18"/>
        <v>21.131428571428568</v>
      </c>
      <c r="AX15">
        <f t="shared" si="19"/>
        <v>15.04</v>
      </c>
      <c r="AY15">
        <v>1</v>
      </c>
      <c r="AZ15">
        <v>1</v>
      </c>
      <c r="BA15">
        <v>1</v>
      </c>
      <c r="BB15">
        <v>2</v>
      </c>
      <c r="BG15">
        <f t="shared" si="3"/>
        <v>285.71428571428572</v>
      </c>
      <c r="BH15" s="10">
        <f t="shared" si="20"/>
        <v>2.4305555555555558E-5</v>
      </c>
    </row>
    <row r="16" spans="1:74" ht="43.5">
      <c r="A16" s="2" t="s">
        <v>387</v>
      </c>
      <c r="B16" s="2" t="s">
        <v>388</v>
      </c>
      <c r="C16" s="2" t="s">
        <v>148</v>
      </c>
      <c r="D16">
        <v>1</v>
      </c>
      <c r="E16">
        <v>1</v>
      </c>
      <c r="F16">
        <f t="shared" si="4"/>
        <v>1</v>
      </c>
      <c r="G16">
        <f t="shared" si="5"/>
        <v>16</v>
      </c>
      <c r="H16">
        <f t="shared" si="6"/>
        <v>16</v>
      </c>
      <c r="I16">
        <f t="shared" si="7"/>
        <v>94</v>
      </c>
      <c r="J16">
        <f>'[1]ECSS_E60-30 advEARS'!$C12</f>
        <v>32</v>
      </c>
      <c r="K16">
        <f t="shared" si="8"/>
        <v>2</v>
      </c>
      <c r="L16">
        <f t="shared" si="9"/>
        <v>92</v>
      </c>
      <c r="M16">
        <f t="shared" si="10"/>
        <v>5.75</v>
      </c>
      <c r="N16" s="19">
        <v>1</v>
      </c>
      <c r="O16">
        <v>1</v>
      </c>
      <c r="P16">
        <v>1</v>
      </c>
      <c r="Q16" s="19">
        <v>1</v>
      </c>
      <c r="R16">
        <f>'[1]ECSS_E60-30 advEARS'!$E12</f>
        <v>0</v>
      </c>
      <c r="S16">
        <v>1</v>
      </c>
      <c r="T16">
        <f t="shared" si="11"/>
        <v>0</v>
      </c>
      <c r="U16">
        <f>'[1]ECSS_E60-30 advEARS'!$F12</f>
        <v>1</v>
      </c>
      <c r="V16">
        <v>1</v>
      </c>
      <c r="W16">
        <f t="shared" si="12"/>
        <v>0</v>
      </c>
      <c r="X16">
        <f t="shared" si="21"/>
        <v>1</v>
      </c>
      <c r="Y16">
        <f>'[1]ECSS_E60-30 advEARS'!$D12</f>
        <v>1</v>
      </c>
      <c r="Z16">
        <f>'[1]ECSS_E60-30 advEARS'!$G12</f>
        <v>1</v>
      </c>
      <c r="AA16">
        <f>'[1]ECSS_E60-30 advEARS'!$H12</f>
        <v>1</v>
      </c>
      <c r="AB16">
        <f>'[1]ECSS_E60-30 advEARS'!$I12</f>
        <v>1</v>
      </c>
      <c r="AC16">
        <v>1</v>
      </c>
      <c r="AD16">
        <f>'[1]ECSS_E60-30 advEARS'!$J12</f>
        <v>1</v>
      </c>
      <c r="AE16">
        <v>1</v>
      </c>
      <c r="AF16">
        <f t="shared" si="13"/>
        <v>2</v>
      </c>
      <c r="AG16">
        <f>'[1]ECSS_E60-30 advEARS'!$K12</f>
        <v>1</v>
      </c>
      <c r="AH16">
        <f t="shared" si="14"/>
        <v>1</v>
      </c>
      <c r="AI16">
        <f>'[1]ECSS_E60-30 advEARS'!$L12</f>
        <v>1</v>
      </c>
      <c r="AJ16">
        <v>1</v>
      </c>
      <c r="AK16">
        <f t="shared" si="15"/>
        <v>1</v>
      </c>
      <c r="AL16">
        <v>1</v>
      </c>
      <c r="AM16">
        <f>'[1]ECSS_E60-30 advEARS'!$M12</f>
        <v>1</v>
      </c>
      <c r="AN16">
        <v>1</v>
      </c>
      <c r="AO16">
        <f>'[1]ECSS_E60-30 advEARS'!$N12</f>
        <v>1</v>
      </c>
      <c r="AP16">
        <v>1</v>
      </c>
      <c r="AQ16">
        <v>1</v>
      </c>
      <c r="AR16">
        <v>1</v>
      </c>
      <c r="AS16">
        <f>'[1]ECSS_E60-30 advEARS'!$O12</f>
        <v>1</v>
      </c>
      <c r="AT16">
        <v>1</v>
      </c>
      <c r="AU16">
        <f t="shared" si="16"/>
        <v>21.395000000000021</v>
      </c>
      <c r="AV16">
        <f t="shared" si="17"/>
        <v>14.250000000000004</v>
      </c>
      <c r="AW16">
        <f t="shared" si="18"/>
        <v>16.16</v>
      </c>
      <c r="AX16">
        <f t="shared" si="19"/>
        <v>13.652499999999996</v>
      </c>
      <c r="AY16">
        <v>1</v>
      </c>
      <c r="AZ16">
        <v>1</v>
      </c>
      <c r="BA16">
        <v>1</v>
      </c>
      <c r="BB16">
        <v>3</v>
      </c>
      <c r="BG16">
        <f t="shared" si="3"/>
        <v>125</v>
      </c>
      <c r="BH16" s="10">
        <f t="shared" si="20"/>
        <v>5.5555555555555558E-5</v>
      </c>
    </row>
    <row r="17" spans="1:60" ht="29">
      <c r="A17" s="2" t="s">
        <v>389</v>
      </c>
      <c r="B17" s="2" t="s">
        <v>390</v>
      </c>
      <c r="C17" s="2" t="s">
        <v>146</v>
      </c>
      <c r="D17">
        <v>1</v>
      </c>
      <c r="E17">
        <v>1</v>
      </c>
      <c r="F17">
        <f t="shared" si="4"/>
        <v>1</v>
      </c>
      <c r="G17">
        <f t="shared" si="5"/>
        <v>8</v>
      </c>
      <c r="H17">
        <f t="shared" si="6"/>
        <v>8</v>
      </c>
      <c r="I17">
        <f t="shared" si="7"/>
        <v>49</v>
      </c>
      <c r="J17">
        <f>'[1]ECSS_E60-30 advEARS'!$C13</f>
        <v>19</v>
      </c>
      <c r="K17">
        <f t="shared" si="8"/>
        <v>2.375</v>
      </c>
      <c r="L17">
        <f t="shared" si="9"/>
        <v>47</v>
      </c>
      <c r="M17">
        <f t="shared" si="10"/>
        <v>5.875</v>
      </c>
      <c r="N17">
        <v>0</v>
      </c>
      <c r="O17">
        <v>1</v>
      </c>
      <c r="P17">
        <v>1</v>
      </c>
      <c r="Q17">
        <v>1</v>
      </c>
      <c r="R17">
        <f>'[1]ECSS_E60-30 advEARS'!$E13</f>
        <v>0</v>
      </c>
      <c r="S17">
        <v>1</v>
      </c>
      <c r="T17">
        <f t="shared" si="11"/>
        <v>0</v>
      </c>
      <c r="U17">
        <f>'[1]ECSS_E60-30 advEARS'!$F13</f>
        <v>1</v>
      </c>
      <c r="V17">
        <v>1</v>
      </c>
      <c r="W17">
        <f t="shared" si="12"/>
        <v>0</v>
      </c>
      <c r="X17">
        <f t="shared" si="21"/>
        <v>1</v>
      </c>
      <c r="Y17">
        <f>'[1]ECSS_E60-30 advEARS'!$D13</f>
        <v>1</v>
      </c>
      <c r="Z17">
        <f>'[1]ECSS_E60-30 advEARS'!$G13</f>
        <v>1</v>
      </c>
      <c r="AA17">
        <f>'[1]ECSS_E60-30 advEARS'!$H13</f>
        <v>1</v>
      </c>
      <c r="AB17">
        <f>'[1]ECSS_E60-30 advEARS'!$I13</f>
        <v>1</v>
      </c>
      <c r="AC17">
        <v>1</v>
      </c>
      <c r="AD17">
        <f>'[1]ECSS_E60-30 advEARS'!$J13</f>
        <v>1</v>
      </c>
      <c r="AE17">
        <v>1</v>
      </c>
      <c r="AF17">
        <f t="shared" si="13"/>
        <v>2</v>
      </c>
      <c r="AG17">
        <f>'[1]ECSS_E60-30 advEARS'!$K13</f>
        <v>1</v>
      </c>
      <c r="AH17">
        <f t="shared" si="14"/>
        <v>1</v>
      </c>
      <c r="AI17">
        <f>'[1]ECSS_E60-30 advEARS'!$L13</f>
        <v>0</v>
      </c>
      <c r="AJ17">
        <v>1</v>
      </c>
      <c r="AK17">
        <f t="shared" si="15"/>
        <v>1</v>
      </c>
      <c r="AL17">
        <v>1</v>
      </c>
      <c r="AM17">
        <f>'[1]ECSS_E60-30 advEARS'!$M13</f>
        <v>1</v>
      </c>
      <c r="AN17">
        <v>1</v>
      </c>
      <c r="AO17">
        <f>'[1]ECSS_E60-30 advEARS'!$N13</f>
        <v>1</v>
      </c>
      <c r="AP17">
        <v>1</v>
      </c>
      <c r="AQ17">
        <v>1</v>
      </c>
      <c r="AR17">
        <v>1</v>
      </c>
      <c r="AS17">
        <f>'[1]ECSS_E60-30 advEARS'!$O13</f>
        <v>1</v>
      </c>
      <c r="AT17">
        <v>1</v>
      </c>
      <c r="AU17">
        <f t="shared" si="16"/>
        <v>-2.2099999999999742</v>
      </c>
      <c r="AV17">
        <f t="shared" si="17"/>
        <v>15.555000000000003</v>
      </c>
      <c r="AW17">
        <f t="shared" si="18"/>
        <v>15.044999999999995</v>
      </c>
      <c r="AX17">
        <f t="shared" si="19"/>
        <v>10.241250000000001</v>
      </c>
      <c r="AY17">
        <v>1</v>
      </c>
      <c r="AZ17">
        <v>1</v>
      </c>
      <c r="BA17">
        <v>1</v>
      </c>
      <c r="BB17">
        <v>3</v>
      </c>
      <c r="BG17">
        <f t="shared" si="3"/>
        <v>250</v>
      </c>
      <c r="BH17" s="10">
        <f t="shared" si="20"/>
        <v>2.7777777777777779E-5</v>
      </c>
    </row>
    <row r="18" spans="1:60" ht="58">
      <c r="A18" s="2" t="s">
        <v>156</v>
      </c>
      <c r="B18" s="2" t="s">
        <v>391</v>
      </c>
      <c r="C18" s="2" t="s">
        <v>148</v>
      </c>
      <c r="D18">
        <v>1</v>
      </c>
      <c r="E18">
        <v>1</v>
      </c>
      <c r="F18">
        <f t="shared" si="4"/>
        <v>1</v>
      </c>
      <c r="G18">
        <f t="shared" si="5"/>
        <v>21</v>
      </c>
      <c r="H18">
        <f t="shared" si="6"/>
        <v>21</v>
      </c>
      <c r="I18">
        <f t="shared" si="7"/>
        <v>115</v>
      </c>
      <c r="J18">
        <f>'[1]ECSS_E60-30 advEARS'!$C14</f>
        <v>40</v>
      </c>
      <c r="K18">
        <f t="shared" si="8"/>
        <v>1.9047619047619047</v>
      </c>
      <c r="L18">
        <f t="shared" si="9"/>
        <v>113</v>
      </c>
      <c r="M18">
        <f t="shared" si="10"/>
        <v>5.3809523809523814</v>
      </c>
      <c r="N18">
        <v>1</v>
      </c>
      <c r="O18">
        <v>1</v>
      </c>
      <c r="P18">
        <v>1</v>
      </c>
      <c r="Q18">
        <v>1</v>
      </c>
      <c r="R18">
        <f>'[1]ECSS_E60-30 advEARS'!$E14</f>
        <v>0</v>
      </c>
      <c r="S18">
        <v>1</v>
      </c>
      <c r="T18">
        <f t="shared" si="11"/>
        <v>0</v>
      </c>
      <c r="U18">
        <f>'[1]ECSS_E60-30 advEARS'!$F14</f>
        <v>1</v>
      </c>
      <c r="V18">
        <v>1</v>
      </c>
      <c r="W18">
        <f t="shared" si="12"/>
        <v>0</v>
      </c>
      <c r="X18">
        <f t="shared" si="21"/>
        <v>1</v>
      </c>
      <c r="Y18">
        <f>'[1]ECSS_E60-30 advEARS'!$D14</f>
        <v>1</v>
      </c>
      <c r="Z18">
        <f>'[1]ECSS_E60-30 advEARS'!$G14</f>
        <v>1</v>
      </c>
      <c r="AA18">
        <f>'[1]ECSS_E60-30 advEARS'!$H14</f>
        <v>1</v>
      </c>
      <c r="AB18">
        <f>'[1]ECSS_E60-30 advEARS'!$I14</f>
        <v>1</v>
      </c>
      <c r="AC18">
        <v>1</v>
      </c>
      <c r="AD18">
        <f>'[1]ECSS_E60-30 advEARS'!$J14</f>
        <v>1</v>
      </c>
      <c r="AE18">
        <v>1</v>
      </c>
      <c r="AF18">
        <f t="shared" si="13"/>
        <v>2</v>
      </c>
      <c r="AG18">
        <f>'[1]ECSS_E60-30 advEARS'!$K14</f>
        <v>1</v>
      </c>
      <c r="AH18">
        <f t="shared" si="14"/>
        <v>1</v>
      </c>
      <c r="AI18">
        <f>'[1]ECSS_E60-30 advEARS'!$L14</f>
        <v>1</v>
      </c>
      <c r="AJ18">
        <v>1</v>
      </c>
      <c r="AK18">
        <f t="shared" si="15"/>
        <v>1</v>
      </c>
      <c r="AL18">
        <v>1</v>
      </c>
      <c r="AM18">
        <f>'[1]ECSS_E60-30 advEARS'!$M14</f>
        <v>1</v>
      </c>
      <c r="AN18">
        <v>1</v>
      </c>
      <c r="AO18">
        <f>'[1]ECSS_E60-30 advEARS'!$N14</f>
        <v>1</v>
      </c>
      <c r="AP18">
        <v>1</v>
      </c>
      <c r="AQ18">
        <v>1</v>
      </c>
      <c r="AR18">
        <v>1</v>
      </c>
      <c r="AS18">
        <f>'[1]ECSS_E60-30 advEARS'!$O14</f>
        <v>1</v>
      </c>
      <c r="AT18">
        <v>1</v>
      </c>
      <c r="AU18">
        <f t="shared" si="16"/>
        <v>24.3771428571429</v>
      </c>
      <c r="AV18">
        <f t="shared" si="17"/>
        <v>15.076190476190479</v>
      </c>
      <c r="AW18">
        <f t="shared" si="18"/>
        <v>14.430476190476192</v>
      </c>
      <c r="AX18">
        <f t="shared" si="19"/>
        <v>14.414285714285718</v>
      </c>
      <c r="AY18">
        <v>1</v>
      </c>
      <c r="AZ18">
        <v>1</v>
      </c>
      <c r="BA18">
        <v>1</v>
      </c>
      <c r="BB18">
        <v>6</v>
      </c>
      <c r="BG18">
        <f t="shared" si="3"/>
        <v>95.238095238095227</v>
      </c>
      <c r="BH18" s="10">
        <f t="shared" si="20"/>
        <v>7.2916666666666659E-5</v>
      </c>
    </row>
    <row r="19" spans="1:60" ht="57.5">
      <c r="A19" s="2" t="s">
        <v>158</v>
      </c>
      <c r="B19" s="14" t="s">
        <v>392</v>
      </c>
      <c r="C19" s="2" t="s">
        <v>148</v>
      </c>
      <c r="D19">
        <v>1</v>
      </c>
      <c r="E19">
        <v>1</v>
      </c>
      <c r="F19">
        <f t="shared" si="4"/>
        <v>1</v>
      </c>
      <c r="G19">
        <f t="shared" si="5"/>
        <v>20</v>
      </c>
      <c r="H19">
        <f t="shared" si="6"/>
        <v>20</v>
      </c>
      <c r="I19">
        <f t="shared" si="7"/>
        <v>107</v>
      </c>
      <c r="J19">
        <f>'[1]ECSS_E60-30 advEARS'!$C15</f>
        <v>35</v>
      </c>
      <c r="K19">
        <f t="shared" si="8"/>
        <v>1.75</v>
      </c>
      <c r="L19">
        <f t="shared" si="9"/>
        <v>105</v>
      </c>
      <c r="M19">
        <f t="shared" si="10"/>
        <v>5.25</v>
      </c>
      <c r="N19">
        <v>1</v>
      </c>
      <c r="O19">
        <v>1</v>
      </c>
      <c r="P19">
        <v>1</v>
      </c>
      <c r="Q19">
        <v>1</v>
      </c>
      <c r="R19">
        <f>'[1]ECSS_E60-30 advEARS'!$E15</f>
        <v>1</v>
      </c>
      <c r="S19">
        <v>1</v>
      </c>
      <c r="T19">
        <f t="shared" si="11"/>
        <v>1</v>
      </c>
      <c r="U19">
        <f>'[1]ECSS_E60-30 advEARS'!$F15</f>
        <v>1</v>
      </c>
      <c r="V19">
        <v>1</v>
      </c>
      <c r="W19">
        <f t="shared" si="12"/>
        <v>1</v>
      </c>
      <c r="X19">
        <f t="shared" si="21"/>
        <v>1</v>
      </c>
      <c r="Y19">
        <f>'[1]ECSS_E60-30 advEARS'!$D15</f>
        <v>1</v>
      </c>
      <c r="Z19">
        <f>'[1]ECSS_E60-30 advEARS'!$G15</f>
        <v>1</v>
      </c>
      <c r="AA19">
        <f>'[1]ECSS_E60-30 advEARS'!$H15</f>
        <v>1</v>
      </c>
      <c r="AB19">
        <f>'[1]ECSS_E60-30 advEARS'!$I15</f>
        <v>1</v>
      </c>
      <c r="AC19">
        <v>1</v>
      </c>
      <c r="AD19">
        <f>'[1]ECSS_E60-30 advEARS'!$J15</f>
        <v>1</v>
      </c>
      <c r="AE19">
        <v>1</v>
      </c>
      <c r="AF19">
        <f t="shared" si="13"/>
        <v>2</v>
      </c>
      <c r="AG19">
        <f>'[1]ECSS_E60-30 advEARS'!$K15</f>
        <v>1</v>
      </c>
      <c r="AH19">
        <f t="shared" si="14"/>
        <v>1</v>
      </c>
      <c r="AI19">
        <f>'[1]ECSS_E60-30 advEARS'!$L15</f>
        <v>1</v>
      </c>
      <c r="AJ19">
        <v>1</v>
      </c>
      <c r="AK19">
        <f t="shared" si="15"/>
        <v>1</v>
      </c>
      <c r="AL19">
        <v>1</v>
      </c>
      <c r="AM19">
        <f>'[1]ECSS_E60-30 advEARS'!$M15</f>
        <v>1</v>
      </c>
      <c r="AN19">
        <v>1</v>
      </c>
      <c r="AO19">
        <f>'[1]ECSS_E60-30 advEARS'!$N15</f>
        <v>1</v>
      </c>
      <c r="AP19">
        <v>1</v>
      </c>
      <c r="AQ19">
        <v>1</v>
      </c>
      <c r="AR19">
        <v>1</v>
      </c>
      <c r="AS19">
        <f>'[1]ECSS_E60-30 advEARS'!$O15</f>
        <v>1</v>
      </c>
      <c r="AT19">
        <v>1</v>
      </c>
      <c r="AU19">
        <f t="shared" si="16"/>
        <v>38.485000000000028</v>
      </c>
      <c r="AV19">
        <f t="shared" si="17"/>
        <v>12.860000000000003</v>
      </c>
      <c r="AW19">
        <f t="shared" si="18"/>
        <v>13.589999999999996</v>
      </c>
      <c r="AX19">
        <f t="shared" si="19"/>
        <v>13.297499999999999</v>
      </c>
      <c r="AY19">
        <v>1</v>
      </c>
      <c r="AZ19">
        <v>1</v>
      </c>
      <c r="BA19">
        <v>1</v>
      </c>
      <c r="BB19">
        <v>4</v>
      </c>
      <c r="BG19">
        <f t="shared" si="3"/>
        <v>100</v>
      </c>
      <c r="BH19" s="10">
        <f t="shared" si="20"/>
        <v>6.9444444444444444E-5</v>
      </c>
    </row>
    <row r="20" spans="1:60" ht="58">
      <c r="A20" s="2">
        <v>10</v>
      </c>
      <c r="B20" s="2" t="s">
        <v>393</v>
      </c>
      <c r="C20" s="2" t="s">
        <v>146</v>
      </c>
      <c r="D20">
        <v>1</v>
      </c>
      <c r="E20">
        <v>1</v>
      </c>
      <c r="F20">
        <f t="shared" si="4"/>
        <v>1</v>
      </c>
      <c r="G20">
        <f t="shared" si="5"/>
        <v>16</v>
      </c>
      <c r="H20">
        <f t="shared" si="6"/>
        <v>16</v>
      </c>
      <c r="I20">
        <f t="shared" si="7"/>
        <v>103</v>
      </c>
      <c r="J20">
        <f>'[1]ECSS_E60-30 advEARS'!$C16</f>
        <v>37</v>
      </c>
      <c r="K20">
        <f t="shared" si="8"/>
        <v>2.3125</v>
      </c>
      <c r="L20">
        <f t="shared" si="9"/>
        <v>102</v>
      </c>
      <c r="M20">
        <f t="shared" si="10"/>
        <v>6.375</v>
      </c>
      <c r="N20">
        <v>0</v>
      </c>
      <c r="O20">
        <v>1</v>
      </c>
      <c r="P20">
        <v>1</v>
      </c>
      <c r="Q20">
        <v>0</v>
      </c>
      <c r="R20">
        <f>'[1]ECSS_E60-30 advEARS'!$E16</f>
        <v>1</v>
      </c>
      <c r="S20">
        <v>1</v>
      </c>
      <c r="T20">
        <f t="shared" si="11"/>
        <v>0</v>
      </c>
      <c r="U20">
        <f>'[1]ECSS_E60-30 advEARS'!$F16</f>
        <v>1</v>
      </c>
      <c r="V20">
        <v>1</v>
      </c>
      <c r="W20">
        <f t="shared" si="12"/>
        <v>0</v>
      </c>
      <c r="X20">
        <f t="shared" si="21"/>
        <v>1</v>
      </c>
      <c r="Y20">
        <f>'[1]ECSS_E60-30 advEARS'!$D16</f>
        <v>1</v>
      </c>
      <c r="Z20">
        <f>'[1]ECSS_E60-30 advEARS'!$G16</f>
        <v>1</v>
      </c>
      <c r="AA20">
        <f>'[1]ECSS_E60-30 advEARS'!$H16</f>
        <v>1</v>
      </c>
      <c r="AB20">
        <f>'[1]ECSS_E60-30 advEARS'!$I16</f>
        <v>1</v>
      </c>
      <c r="AC20">
        <v>1</v>
      </c>
      <c r="AD20">
        <f>'[1]ECSS_E60-30 advEARS'!$J16</f>
        <v>1</v>
      </c>
      <c r="AE20">
        <v>1</v>
      </c>
      <c r="AF20">
        <f t="shared" si="13"/>
        <v>1</v>
      </c>
      <c r="AG20">
        <f>'[1]ECSS_E60-30 advEARS'!$K16</f>
        <v>1</v>
      </c>
      <c r="AH20">
        <f t="shared" si="14"/>
        <v>1</v>
      </c>
      <c r="AI20">
        <f>'[1]ECSS_E60-30 advEARS'!$L16</f>
        <v>1</v>
      </c>
      <c r="AJ20">
        <v>1</v>
      </c>
      <c r="AK20">
        <f t="shared" si="15"/>
        <v>1</v>
      </c>
      <c r="AL20">
        <v>1</v>
      </c>
      <c r="AM20">
        <f>'[1]ECSS_E60-30 advEARS'!$M16</f>
        <v>1</v>
      </c>
      <c r="AN20">
        <v>1</v>
      </c>
      <c r="AO20">
        <f>'[1]ECSS_E60-30 advEARS'!$N16</f>
        <v>1</v>
      </c>
      <c r="AP20">
        <v>1</v>
      </c>
      <c r="AQ20">
        <v>1</v>
      </c>
      <c r="AR20">
        <v>1</v>
      </c>
      <c r="AS20">
        <f>'[1]ECSS_E60-30 advEARS'!$O16</f>
        <v>1</v>
      </c>
      <c r="AT20">
        <v>1</v>
      </c>
      <c r="AU20">
        <f t="shared" si="16"/>
        <v>-5.0424999999999791</v>
      </c>
      <c r="AV20">
        <f t="shared" si="17"/>
        <v>17.937500000000004</v>
      </c>
      <c r="AW20">
        <f t="shared" si="18"/>
        <v>19.834999999999997</v>
      </c>
      <c r="AX20">
        <f t="shared" si="19"/>
        <v>16.596250000000005</v>
      </c>
      <c r="AY20">
        <v>1</v>
      </c>
      <c r="AZ20">
        <v>1</v>
      </c>
      <c r="BA20">
        <v>1</v>
      </c>
      <c r="BB20">
        <v>7</v>
      </c>
      <c r="BG20">
        <f t="shared" si="3"/>
        <v>62.5</v>
      </c>
      <c r="BH20" s="10">
        <f t="shared" si="20"/>
        <v>5.5555555555555558E-5</v>
      </c>
    </row>
    <row r="21" spans="1:60" ht="43.5">
      <c r="A21" s="2" t="s">
        <v>186</v>
      </c>
      <c r="B21" s="2" t="s">
        <v>394</v>
      </c>
      <c r="C21" s="16" t="s">
        <v>166</v>
      </c>
      <c r="D21">
        <v>1</v>
      </c>
      <c r="E21">
        <v>1</v>
      </c>
      <c r="F21">
        <f t="shared" si="4"/>
        <v>1</v>
      </c>
      <c r="G21">
        <f t="shared" si="5"/>
        <v>17</v>
      </c>
      <c r="H21">
        <f t="shared" si="6"/>
        <v>17</v>
      </c>
      <c r="I21">
        <f t="shared" si="7"/>
        <v>87</v>
      </c>
      <c r="J21">
        <f>'[1]ECSS_E60-30 advEARS'!$C17</f>
        <v>32</v>
      </c>
      <c r="K21">
        <f t="shared" si="8"/>
        <v>1.8823529411764706</v>
      </c>
      <c r="L21">
        <f t="shared" si="9"/>
        <v>85</v>
      </c>
      <c r="M21">
        <f t="shared" si="10"/>
        <v>5</v>
      </c>
      <c r="N21">
        <v>0</v>
      </c>
      <c r="O21">
        <v>1</v>
      </c>
      <c r="P21">
        <v>1</v>
      </c>
      <c r="Q21">
        <v>0</v>
      </c>
      <c r="R21">
        <f>'[1]ECSS_E60-30 advEARS'!$E17</f>
        <v>1</v>
      </c>
      <c r="S21">
        <v>1</v>
      </c>
      <c r="T21">
        <f t="shared" si="11"/>
        <v>0</v>
      </c>
      <c r="U21">
        <f>'[1]ECSS_E60-30 advEARS'!$F17</f>
        <v>1</v>
      </c>
      <c r="V21">
        <v>1</v>
      </c>
      <c r="W21">
        <f t="shared" si="12"/>
        <v>0</v>
      </c>
      <c r="X21">
        <f t="shared" si="21"/>
        <v>1</v>
      </c>
      <c r="Y21">
        <f>'[1]ECSS_E60-30 advEARS'!$D17</f>
        <v>0</v>
      </c>
      <c r="Z21">
        <f>'[1]ECSS_E60-30 advEARS'!$G17</f>
        <v>1</v>
      </c>
      <c r="AA21">
        <f>'[1]ECSS_E60-30 advEARS'!$H17</f>
        <v>1</v>
      </c>
      <c r="AB21">
        <f>'[1]ECSS_E60-30 advEARS'!$I17</f>
        <v>1</v>
      </c>
      <c r="AC21">
        <v>1</v>
      </c>
      <c r="AD21">
        <f>'[1]ECSS_E60-30 advEARS'!$J17</f>
        <v>1</v>
      </c>
      <c r="AE21">
        <v>1</v>
      </c>
      <c r="AF21">
        <f t="shared" si="13"/>
        <v>2</v>
      </c>
      <c r="AG21">
        <f>'[1]ECSS_E60-30 advEARS'!$K17</f>
        <v>1</v>
      </c>
      <c r="AH21">
        <f t="shared" si="14"/>
        <v>1</v>
      </c>
      <c r="AI21">
        <f>'[1]ECSS_E60-30 advEARS'!$L17</f>
        <v>0</v>
      </c>
      <c r="AJ21">
        <v>1</v>
      </c>
      <c r="AK21">
        <f t="shared" si="15"/>
        <v>1</v>
      </c>
      <c r="AL21">
        <v>1</v>
      </c>
      <c r="AM21">
        <f>'[1]ECSS_E60-30 advEARS'!$M17</f>
        <v>1</v>
      </c>
      <c r="AN21">
        <v>1</v>
      </c>
      <c r="AO21">
        <f>'[1]ECSS_E60-30 advEARS'!$N17</f>
        <v>1</v>
      </c>
      <c r="AP21">
        <v>1</v>
      </c>
      <c r="AQ21">
        <v>1</v>
      </c>
      <c r="AR21">
        <v>1</v>
      </c>
      <c r="AS21">
        <f>'[1]ECSS_E60-30 advEARS'!$O17</f>
        <v>1</v>
      </c>
      <c r="AT21">
        <v>1</v>
      </c>
      <c r="AU21">
        <f t="shared" si="16"/>
        <v>30.332941176470623</v>
      </c>
      <c r="AV21">
        <f t="shared" si="17"/>
        <v>13.251764705882355</v>
      </c>
      <c r="AW21">
        <f t="shared" si="18"/>
        <v>11.858823529411762</v>
      </c>
      <c r="AX21">
        <f t="shared" si="19"/>
        <v>10.619999999999997</v>
      </c>
      <c r="AY21">
        <v>1</v>
      </c>
      <c r="AZ21">
        <v>1</v>
      </c>
      <c r="BA21">
        <v>1</v>
      </c>
      <c r="BB21">
        <v>6</v>
      </c>
      <c r="BG21">
        <f t="shared" si="3"/>
        <v>117.64705882352941</v>
      </c>
      <c r="BH21" s="10">
        <f t="shared" si="20"/>
        <v>5.902777777777778E-5</v>
      </c>
    </row>
    <row r="22" spans="1:60" ht="29">
      <c r="A22" s="2" t="s">
        <v>188</v>
      </c>
      <c r="B22" s="2" t="s">
        <v>395</v>
      </c>
      <c r="C22" s="2" t="s">
        <v>146</v>
      </c>
      <c r="D22">
        <v>1</v>
      </c>
      <c r="E22">
        <v>1</v>
      </c>
      <c r="F22">
        <f t="shared" si="4"/>
        <v>1</v>
      </c>
      <c r="G22">
        <f t="shared" si="5"/>
        <v>8</v>
      </c>
      <c r="H22">
        <f t="shared" si="6"/>
        <v>8</v>
      </c>
      <c r="I22">
        <f t="shared" si="7"/>
        <v>57</v>
      </c>
      <c r="J22">
        <f>'[1]ECSS_E60-30 advEARS'!$C18</f>
        <v>18</v>
      </c>
      <c r="K22">
        <f t="shared" si="8"/>
        <v>2.25</v>
      </c>
      <c r="L22">
        <f t="shared" si="9"/>
        <v>55</v>
      </c>
      <c r="M22">
        <f t="shared" si="10"/>
        <v>6.875</v>
      </c>
      <c r="N22">
        <v>0</v>
      </c>
      <c r="O22">
        <v>1</v>
      </c>
      <c r="P22">
        <v>1</v>
      </c>
      <c r="Q22">
        <v>1</v>
      </c>
      <c r="R22">
        <f>'[1]ECSS_E60-30 advEARS'!$E18</f>
        <v>1</v>
      </c>
      <c r="S22">
        <v>1</v>
      </c>
      <c r="T22">
        <f t="shared" si="11"/>
        <v>1</v>
      </c>
      <c r="U22">
        <f>'[1]ECSS_E60-30 advEARS'!$F18</f>
        <v>1</v>
      </c>
      <c r="V22">
        <v>1</v>
      </c>
      <c r="W22">
        <f t="shared" si="12"/>
        <v>1</v>
      </c>
      <c r="X22">
        <f t="shared" si="21"/>
        <v>1</v>
      </c>
      <c r="Y22">
        <f>'[1]ECSS_E60-30 advEARS'!$D18</f>
        <v>1</v>
      </c>
      <c r="Z22">
        <f>'[1]ECSS_E60-30 advEARS'!$G18</f>
        <v>1</v>
      </c>
      <c r="AA22">
        <f>'[1]ECSS_E60-30 advEARS'!$H18</f>
        <v>1</v>
      </c>
      <c r="AB22">
        <f>'[1]ECSS_E60-30 advEARS'!$I18</f>
        <v>1</v>
      </c>
      <c r="AC22">
        <v>1</v>
      </c>
      <c r="AD22">
        <f>'[1]ECSS_E60-30 advEARS'!$J18</f>
        <v>1</v>
      </c>
      <c r="AE22">
        <v>1</v>
      </c>
      <c r="AF22">
        <f t="shared" si="13"/>
        <v>2</v>
      </c>
      <c r="AG22">
        <f>'[1]ECSS_E60-30 advEARS'!$K18</f>
        <v>1</v>
      </c>
      <c r="AH22">
        <f t="shared" si="14"/>
        <v>1</v>
      </c>
      <c r="AI22">
        <f>'[1]ECSS_E60-30 advEARS'!$L18</f>
        <v>0</v>
      </c>
      <c r="AJ22">
        <v>1</v>
      </c>
      <c r="AK22">
        <f t="shared" si="15"/>
        <v>1</v>
      </c>
      <c r="AL22">
        <v>1</v>
      </c>
      <c r="AM22">
        <f>'[1]ECSS_E60-30 advEARS'!$M18</f>
        <v>1</v>
      </c>
      <c r="AN22">
        <v>1</v>
      </c>
      <c r="AO22">
        <f>'[1]ECSS_E60-30 advEARS'!$N18</f>
        <v>1</v>
      </c>
      <c r="AP22">
        <v>1</v>
      </c>
      <c r="AQ22">
        <v>1</v>
      </c>
      <c r="AR22">
        <v>1</v>
      </c>
      <c r="AS22">
        <f>'[1]ECSS_E60-30 advEARS'!$O18</f>
        <v>1</v>
      </c>
      <c r="AT22">
        <v>1</v>
      </c>
      <c r="AU22">
        <f t="shared" si="16"/>
        <v>8.3650000000000144</v>
      </c>
      <c r="AV22">
        <f t="shared" si="17"/>
        <v>14.080000000000002</v>
      </c>
      <c r="AW22">
        <f t="shared" si="18"/>
        <v>20.924999999999994</v>
      </c>
      <c r="AX22">
        <f t="shared" si="19"/>
        <v>14.951250000000002</v>
      </c>
      <c r="AY22">
        <v>1</v>
      </c>
      <c r="AZ22">
        <v>1</v>
      </c>
      <c r="BA22">
        <v>1</v>
      </c>
      <c r="BB22">
        <v>4</v>
      </c>
      <c r="BG22">
        <f t="shared" si="3"/>
        <v>250</v>
      </c>
      <c r="BH22" s="10">
        <f t="shared" si="20"/>
        <v>2.7777777777777779E-5</v>
      </c>
    </row>
    <row r="23" spans="1:60" ht="29">
      <c r="A23" s="2">
        <v>12</v>
      </c>
      <c r="B23" s="2" t="s">
        <v>396</v>
      </c>
      <c r="C23" s="2" t="s">
        <v>146</v>
      </c>
      <c r="D23">
        <v>1</v>
      </c>
      <c r="E23">
        <v>1</v>
      </c>
      <c r="F23">
        <f t="shared" si="4"/>
        <v>1</v>
      </c>
      <c r="G23">
        <f t="shared" si="5"/>
        <v>10</v>
      </c>
      <c r="H23">
        <f t="shared" si="6"/>
        <v>10</v>
      </c>
      <c r="I23">
        <f t="shared" si="7"/>
        <v>44</v>
      </c>
      <c r="J23">
        <f>'[1]ECSS_E60-30 advEARS'!$C19</f>
        <v>14</v>
      </c>
      <c r="K23">
        <f t="shared" si="8"/>
        <v>1.4</v>
      </c>
      <c r="L23">
        <f t="shared" si="9"/>
        <v>43</v>
      </c>
      <c r="M23">
        <f t="shared" si="10"/>
        <v>4.3</v>
      </c>
      <c r="N23">
        <v>1</v>
      </c>
      <c r="O23">
        <v>1</v>
      </c>
      <c r="P23">
        <v>1</v>
      </c>
      <c r="Q23">
        <v>1</v>
      </c>
      <c r="R23">
        <f>'[1]ECSS_E60-30 advEARS'!$E19</f>
        <v>1</v>
      </c>
      <c r="S23">
        <v>1</v>
      </c>
      <c r="T23">
        <f t="shared" si="11"/>
        <v>1</v>
      </c>
      <c r="U23">
        <f>'[1]ECSS_E60-30 advEARS'!$F19</f>
        <v>1</v>
      </c>
      <c r="V23">
        <v>1</v>
      </c>
      <c r="W23">
        <f t="shared" si="12"/>
        <v>1</v>
      </c>
      <c r="X23">
        <f t="shared" si="21"/>
        <v>1</v>
      </c>
      <c r="Y23">
        <f>'[1]ECSS_E60-30 advEARS'!$D19</f>
        <v>1</v>
      </c>
      <c r="Z23">
        <f>'[1]ECSS_E60-30 advEARS'!$G19</f>
        <v>1</v>
      </c>
      <c r="AA23">
        <f>'[1]ECSS_E60-30 advEARS'!$H19</f>
        <v>1</v>
      </c>
      <c r="AB23">
        <f>'[1]ECSS_E60-30 advEARS'!$I19</f>
        <v>1</v>
      </c>
      <c r="AC23">
        <v>1</v>
      </c>
      <c r="AD23">
        <f>'[1]ECSS_E60-30 advEARS'!$J19</f>
        <v>1</v>
      </c>
      <c r="AE23">
        <v>1</v>
      </c>
      <c r="AF23">
        <f t="shared" si="13"/>
        <v>1</v>
      </c>
      <c r="AG23">
        <f>'[1]ECSS_E60-30 advEARS'!$K19</f>
        <v>1</v>
      </c>
      <c r="AH23">
        <f t="shared" si="14"/>
        <v>1</v>
      </c>
      <c r="AI23">
        <f>'[1]ECSS_E60-30 advEARS'!$L19</f>
        <v>1</v>
      </c>
      <c r="AJ23">
        <v>1</v>
      </c>
      <c r="AK23">
        <f t="shared" si="15"/>
        <v>1</v>
      </c>
      <c r="AL23">
        <v>1</v>
      </c>
      <c r="AM23">
        <f>'[1]ECSS_E60-30 advEARS'!$M19</f>
        <v>0</v>
      </c>
      <c r="AN23">
        <v>1</v>
      </c>
      <c r="AO23">
        <f>'[1]ECSS_E60-30 advEARS'!$N19</f>
        <v>1</v>
      </c>
      <c r="AP23">
        <v>1</v>
      </c>
      <c r="AQ23">
        <v>1</v>
      </c>
      <c r="AR23">
        <v>1</v>
      </c>
      <c r="AS23">
        <f>'[1]ECSS_E60-30 advEARS'!$O19</f>
        <v>1</v>
      </c>
      <c r="AT23">
        <v>1</v>
      </c>
      <c r="AU23">
        <f t="shared" si="16"/>
        <v>78.245000000000033</v>
      </c>
      <c r="AV23">
        <f t="shared" si="17"/>
        <v>4.8300000000000018</v>
      </c>
      <c r="AW23">
        <f t="shared" si="18"/>
        <v>6.5239999999999938</v>
      </c>
      <c r="AX23">
        <f t="shared" si="19"/>
        <v>3.8230000000000004</v>
      </c>
      <c r="AY23">
        <v>1</v>
      </c>
      <c r="AZ23">
        <v>1</v>
      </c>
      <c r="BA23">
        <v>1</v>
      </c>
      <c r="BB23">
        <v>1</v>
      </c>
      <c r="BG23">
        <f t="shared" si="3"/>
        <v>100</v>
      </c>
      <c r="BH23" s="10">
        <f t="shared" si="20"/>
        <v>3.4722222222222222E-5</v>
      </c>
    </row>
    <row r="24" spans="1:60" ht="29">
      <c r="A24" s="2">
        <v>13</v>
      </c>
      <c r="B24" s="2" t="s">
        <v>397</v>
      </c>
      <c r="C24" s="2" t="s">
        <v>146</v>
      </c>
      <c r="D24">
        <v>1</v>
      </c>
      <c r="E24">
        <v>1</v>
      </c>
      <c r="F24">
        <f t="shared" si="4"/>
        <v>1</v>
      </c>
      <c r="G24">
        <f t="shared" si="5"/>
        <v>10</v>
      </c>
      <c r="H24">
        <f t="shared" si="6"/>
        <v>10</v>
      </c>
      <c r="I24">
        <f t="shared" si="7"/>
        <v>45</v>
      </c>
      <c r="J24">
        <f>'[1]ECSS_E60-30 advEARS'!$C20</f>
        <v>13</v>
      </c>
      <c r="K24">
        <f t="shared" si="8"/>
        <v>1.3</v>
      </c>
      <c r="L24">
        <f t="shared" si="9"/>
        <v>44</v>
      </c>
      <c r="M24">
        <f t="shared" si="10"/>
        <v>4.4000000000000004</v>
      </c>
      <c r="N24">
        <v>1</v>
      </c>
      <c r="O24">
        <v>1</v>
      </c>
      <c r="P24">
        <v>1</v>
      </c>
      <c r="Q24">
        <v>1</v>
      </c>
      <c r="R24">
        <f>'[1]ECSS_E60-30 advEARS'!$E20</f>
        <v>1</v>
      </c>
      <c r="S24">
        <v>1</v>
      </c>
      <c r="T24">
        <f t="shared" si="11"/>
        <v>1</v>
      </c>
      <c r="U24">
        <f>'[1]ECSS_E60-30 advEARS'!$F20</f>
        <v>1</v>
      </c>
      <c r="V24">
        <v>1</v>
      </c>
      <c r="W24">
        <f t="shared" si="12"/>
        <v>1</v>
      </c>
      <c r="X24">
        <f t="shared" si="21"/>
        <v>1</v>
      </c>
      <c r="Y24">
        <f>'[1]ECSS_E60-30 advEARS'!$D20</f>
        <v>1</v>
      </c>
      <c r="Z24">
        <f>'[1]ECSS_E60-30 advEARS'!$G20</f>
        <v>1</v>
      </c>
      <c r="AA24">
        <f>'[1]ECSS_E60-30 advEARS'!$H20</f>
        <v>1</v>
      </c>
      <c r="AB24">
        <f>'[1]ECSS_E60-30 advEARS'!$I20</f>
        <v>1</v>
      </c>
      <c r="AC24">
        <v>1</v>
      </c>
      <c r="AD24">
        <f>'[1]ECSS_E60-30 advEARS'!$J20</f>
        <v>1</v>
      </c>
      <c r="AE24">
        <v>1</v>
      </c>
      <c r="AF24">
        <f t="shared" si="13"/>
        <v>1</v>
      </c>
      <c r="AG24">
        <f>'[1]ECSS_E60-30 advEARS'!$K20</f>
        <v>1</v>
      </c>
      <c r="AH24">
        <f t="shared" si="14"/>
        <v>1</v>
      </c>
      <c r="AI24">
        <f>'[1]ECSS_E60-30 advEARS'!$L20</f>
        <v>1</v>
      </c>
      <c r="AJ24">
        <v>1</v>
      </c>
      <c r="AK24">
        <f t="shared" si="15"/>
        <v>1</v>
      </c>
      <c r="AL24">
        <v>1</v>
      </c>
      <c r="AM24">
        <f>'[1]ECSS_E60-30 advEARS'!$M20</f>
        <v>0</v>
      </c>
      <c r="AN24">
        <v>1</v>
      </c>
      <c r="AO24">
        <f>'[1]ECSS_E60-30 advEARS'!$N20</f>
        <v>1</v>
      </c>
      <c r="AP24">
        <v>1</v>
      </c>
      <c r="AQ24">
        <v>1</v>
      </c>
      <c r="AR24">
        <v>1</v>
      </c>
      <c r="AS24">
        <f>'[1]ECSS_E60-30 advEARS'!$O20</f>
        <v>1</v>
      </c>
      <c r="AT24">
        <v>1</v>
      </c>
      <c r="AU24">
        <f t="shared" si="16"/>
        <v>86.705000000000013</v>
      </c>
      <c r="AV24">
        <f t="shared" si="17"/>
        <v>3.6500000000000021</v>
      </c>
      <c r="AW24">
        <f t="shared" si="18"/>
        <v>7.1119999999999983</v>
      </c>
      <c r="AX24">
        <f t="shared" si="19"/>
        <v>4.2940000000000005</v>
      </c>
      <c r="AY24">
        <v>1</v>
      </c>
      <c r="AZ24">
        <v>1</v>
      </c>
      <c r="BA24">
        <v>1</v>
      </c>
      <c r="BB24">
        <v>0</v>
      </c>
      <c r="BG24">
        <f t="shared" si="3"/>
        <v>100</v>
      </c>
      <c r="BH24" s="10">
        <f t="shared" si="20"/>
        <v>3.4722222222222222E-5</v>
      </c>
    </row>
    <row r="25" spans="1:60" ht="43.5">
      <c r="A25" s="2" t="s">
        <v>342</v>
      </c>
      <c r="B25" s="2" t="s">
        <v>343</v>
      </c>
      <c r="C25" s="2" t="s">
        <v>146</v>
      </c>
      <c r="D25">
        <v>1</v>
      </c>
      <c r="E25">
        <v>1</v>
      </c>
      <c r="F25">
        <f t="shared" si="4"/>
        <v>1</v>
      </c>
      <c r="G25">
        <f t="shared" si="5"/>
        <v>11</v>
      </c>
      <c r="H25">
        <f t="shared" si="6"/>
        <v>11</v>
      </c>
      <c r="I25">
        <f t="shared" si="7"/>
        <v>63</v>
      </c>
      <c r="J25">
        <f>'[1]ECSS_E60-30 advEARS'!$C21</f>
        <v>22</v>
      </c>
      <c r="K25">
        <f t="shared" si="8"/>
        <v>2</v>
      </c>
      <c r="L25">
        <f t="shared" si="9"/>
        <v>62</v>
      </c>
      <c r="M25">
        <f t="shared" si="10"/>
        <v>5.6363636363636367</v>
      </c>
      <c r="N25">
        <v>0</v>
      </c>
      <c r="O25">
        <v>1</v>
      </c>
      <c r="P25">
        <v>1</v>
      </c>
      <c r="Q25" s="19">
        <v>1</v>
      </c>
      <c r="R25">
        <f>'[1]ECSS_E60-30 advEARS'!$E21</f>
        <v>0</v>
      </c>
      <c r="S25">
        <v>1</v>
      </c>
      <c r="T25">
        <f t="shared" si="11"/>
        <v>0</v>
      </c>
      <c r="U25">
        <f>'[1]ECSS_E60-30 advEARS'!$F21</f>
        <v>1</v>
      </c>
      <c r="V25">
        <v>1</v>
      </c>
      <c r="W25">
        <f t="shared" si="12"/>
        <v>0</v>
      </c>
      <c r="X25">
        <f t="shared" si="21"/>
        <v>1</v>
      </c>
      <c r="Y25">
        <f>'[1]ECSS_E60-30 advEARS'!$D21</f>
        <v>1</v>
      </c>
      <c r="Z25">
        <f>'[1]ECSS_E60-30 advEARS'!$G21</f>
        <v>1</v>
      </c>
      <c r="AA25">
        <f>'[1]ECSS_E60-30 advEARS'!$H21</f>
        <v>1</v>
      </c>
      <c r="AB25">
        <f>'[1]ECSS_E60-30 advEARS'!$I21</f>
        <v>1</v>
      </c>
      <c r="AC25">
        <v>1</v>
      </c>
      <c r="AD25">
        <f>'[1]ECSS_E60-30 advEARS'!$J21</f>
        <v>1</v>
      </c>
      <c r="AE25">
        <v>1</v>
      </c>
      <c r="AF25">
        <f t="shared" si="13"/>
        <v>1</v>
      </c>
      <c r="AG25">
        <f>'[1]ECSS_E60-30 advEARS'!$K21</f>
        <v>1</v>
      </c>
      <c r="AH25">
        <f t="shared" si="14"/>
        <v>1</v>
      </c>
      <c r="AI25">
        <f>'[1]ECSS_E60-30 advEARS'!$L21</f>
        <v>1</v>
      </c>
      <c r="AJ25">
        <v>1</v>
      </c>
      <c r="AK25">
        <f t="shared" si="15"/>
        <v>1</v>
      </c>
      <c r="AL25">
        <v>1</v>
      </c>
      <c r="AM25">
        <f>'[1]ECSS_E60-30 advEARS'!$M21</f>
        <v>1</v>
      </c>
      <c r="AN25">
        <v>1</v>
      </c>
      <c r="AO25">
        <f>'[1]ECSS_E60-30 advEARS'!$N21</f>
        <v>1</v>
      </c>
      <c r="AP25">
        <v>1</v>
      </c>
      <c r="AQ25">
        <v>1</v>
      </c>
      <c r="AR25">
        <v>1</v>
      </c>
      <c r="AS25">
        <f>'[1]ECSS_E60-30 advEARS'!$O21</f>
        <v>1</v>
      </c>
      <c r="AT25">
        <v>1</v>
      </c>
      <c r="AU25">
        <f t="shared" si="16"/>
        <v>26.47000000000002</v>
      </c>
      <c r="AV25">
        <f t="shared" si="17"/>
        <v>12.3</v>
      </c>
      <c r="AW25">
        <f t="shared" si="18"/>
        <v>14.650909090909089</v>
      </c>
      <c r="AX25">
        <f t="shared" si="19"/>
        <v>10.617272727272727</v>
      </c>
      <c r="AY25">
        <v>1</v>
      </c>
      <c r="AZ25">
        <v>1</v>
      </c>
      <c r="BA25">
        <v>1</v>
      </c>
      <c r="BB25">
        <v>4</v>
      </c>
      <c r="BG25">
        <f t="shared" si="3"/>
        <v>90.909090909090907</v>
      </c>
      <c r="BH25" s="10">
        <f t="shared" si="20"/>
        <v>3.8194444444444444E-5</v>
      </c>
    </row>
    <row r="26" spans="1:60" ht="29">
      <c r="A26" s="2" t="s">
        <v>344</v>
      </c>
      <c r="B26" s="2" t="s">
        <v>345</v>
      </c>
      <c r="C26" s="2" t="s">
        <v>146</v>
      </c>
      <c r="D26">
        <v>1</v>
      </c>
      <c r="E26">
        <v>1</v>
      </c>
      <c r="F26">
        <f t="shared" si="4"/>
        <v>1</v>
      </c>
      <c r="G26">
        <f t="shared" si="5"/>
        <v>11</v>
      </c>
      <c r="H26">
        <f t="shared" si="6"/>
        <v>11</v>
      </c>
      <c r="I26">
        <f t="shared" si="7"/>
        <v>57</v>
      </c>
      <c r="J26">
        <f>'[1]ECSS_E60-30 advEARS'!$C22</f>
        <v>18</v>
      </c>
      <c r="K26">
        <f t="shared" si="8"/>
        <v>1.6363636363636365</v>
      </c>
      <c r="L26">
        <f t="shared" si="9"/>
        <v>56</v>
      </c>
      <c r="M26">
        <f t="shared" si="10"/>
        <v>5.0909090909090908</v>
      </c>
      <c r="N26">
        <v>1</v>
      </c>
      <c r="O26">
        <v>1</v>
      </c>
      <c r="P26">
        <v>1</v>
      </c>
      <c r="Q26">
        <v>1</v>
      </c>
      <c r="R26">
        <f>'[1]ECSS_E60-30 advEARS'!$E22</f>
        <v>0</v>
      </c>
      <c r="S26">
        <v>1</v>
      </c>
      <c r="T26">
        <f t="shared" si="11"/>
        <v>0</v>
      </c>
      <c r="U26">
        <f>'[1]ECSS_E60-30 advEARS'!$F22</f>
        <v>1</v>
      </c>
      <c r="V26">
        <v>1</v>
      </c>
      <c r="W26">
        <f t="shared" si="12"/>
        <v>0</v>
      </c>
      <c r="X26">
        <f t="shared" si="21"/>
        <v>1</v>
      </c>
      <c r="Y26">
        <f>'[1]ECSS_E60-30 advEARS'!$D22</f>
        <v>1</v>
      </c>
      <c r="Z26">
        <f>'[1]ECSS_E60-30 advEARS'!$G22</f>
        <v>1</v>
      </c>
      <c r="AA26">
        <f>'[1]ECSS_E60-30 advEARS'!$H22</f>
        <v>1</v>
      </c>
      <c r="AB26">
        <f>'[1]ECSS_E60-30 advEARS'!$I22</f>
        <v>1</v>
      </c>
      <c r="AC26">
        <v>1</v>
      </c>
      <c r="AD26">
        <f>'[1]ECSS_E60-30 advEARS'!$J22</f>
        <v>1</v>
      </c>
      <c r="AE26">
        <v>1</v>
      </c>
      <c r="AF26">
        <f t="shared" si="13"/>
        <v>1</v>
      </c>
      <c r="AG26">
        <f>'[1]ECSS_E60-30 advEARS'!$K22</f>
        <v>1</v>
      </c>
      <c r="AH26">
        <f t="shared" si="14"/>
        <v>1</v>
      </c>
      <c r="AI26">
        <f>'[1]ECSS_E60-30 advEARS'!$L22</f>
        <v>1</v>
      </c>
      <c r="AJ26">
        <v>1</v>
      </c>
      <c r="AK26">
        <f t="shared" si="15"/>
        <v>1</v>
      </c>
      <c r="AL26">
        <v>1</v>
      </c>
      <c r="AM26">
        <f>'[1]ECSS_E60-30 advEARS'!$M22</f>
        <v>1</v>
      </c>
      <c r="AN26">
        <v>1</v>
      </c>
      <c r="AO26">
        <f>'[1]ECSS_E60-30 advEARS'!$N22</f>
        <v>1</v>
      </c>
      <c r="AP26">
        <v>1</v>
      </c>
      <c r="AQ26">
        <v>1</v>
      </c>
      <c r="AR26">
        <v>1</v>
      </c>
      <c r="AS26">
        <f>'[1]ECSS_E60-30 advEARS'!$O22</f>
        <v>1</v>
      </c>
      <c r="AT26">
        <v>1</v>
      </c>
      <c r="AU26">
        <f t="shared" si="16"/>
        <v>57.233636363636371</v>
      </c>
      <c r="AV26">
        <f t="shared" si="17"/>
        <v>8.0090909090909115</v>
      </c>
      <c r="AW26">
        <f t="shared" si="18"/>
        <v>11.443636363636362</v>
      </c>
      <c r="AX26">
        <f t="shared" si="19"/>
        <v>8.048181818181817</v>
      </c>
      <c r="AY26">
        <v>1</v>
      </c>
      <c r="AZ26">
        <v>1</v>
      </c>
      <c r="BA26">
        <v>1</v>
      </c>
      <c r="BB26">
        <v>2</v>
      </c>
      <c r="BG26">
        <f t="shared" si="3"/>
        <v>90.909090909090907</v>
      </c>
      <c r="BH26" s="10">
        <f t="shared" si="20"/>
        <v>3.8194444444444444E-5</v>
      </c>
    </row>
    <row r="27" spans="1:60" ht="43.5">
      <c r="A27" s="2" t="s">
        <v>305</v>
      </c>
      <c r="B27" s="2" t="s">
        <v>398</v>
      </c>
      <c r="C27" s="2" t="s">
        <v>148</v>
      </c>
      <c r="D27">
        <v>1</v>
      </c>
      <c r="E27">
        <v>1</v>
      </c>
      <c r="F27">
        <f t="shared" si="4"/>
        <v>1</v>
      </c>
      <c r="G27">
        <f t="shared" si="5"/>
        <v>13</v>
      </c>
      <c r="H27">
        <f t="shared" si="6"/>
        <v>13</v>
      </c>
      <c r="I27">
        <f t="shared" si="7"/>
        <v>74</v>
      </c>
      <c r="J27">
        <f>'[1]ECSS_E60-30 advEARS'!$C23</f>
        <v>20</v>
      </c>
      <c r="K27">
        <f t="shared" si="8"/>
        <v>1.5384615384615385</v>
      </c>
      <c r="L27">
        <f t="shared" si="9"/>
        <v>72</v>
      </c>
      <c r="M27">
        <f t="shared" si="10"/>
        <v>5.5384615384615383</v>
      </c>
      <c r="N27">
        <v>1</v>
      </c>
      <c r="O27">
        <v>1</v>
      </c>
      <c r="P27">
        <v>1</v>
      </c>
      <c r="Q27">
        <v>1</v>
      </c>
      <c r="R27">
        <f>'[1]ECSS_E60-30 advEARS'!$E23</f>
        <v>1</v>
      </c>
      <c r="S27">
        <v>1</v>
      </c>
      <c r="T27">
        <f t="shared" si="11"/>
        <v>1</v>
      </c>
      <c r="U27">
        <f>'[1]ECSS_E60-30 advEARS'!$F23</f>
        <v>1</v>
      </c>
      <c r="V27">
        <v>1</v>
      </c>
      <c r="W27">
        <f t="shared" si="12"/>
        <v>1</v>
      </c>
      <c r="X27">
        <f t="shared" si="21"/>
        <v>1</v>
      </c>
      <c r="Y27">
        <f>'[1]ECSS_E60-30 advEARS'!$D23</f>
        <v>1</v>
      </c>
      <c r="Z27">
        <f>'[1]ECSS_E60-30 advEARS'!$G23</f>
        <v>1</v>
      </c>
      <c r="AA27">
        <f>'[1]ECSS_E60-30 advEARS'!$H23</f>
        <v>1</v>
      </c>
      <c r="AB27">
        <f>'[1]ECSS_E60-30 advEARS'!$I23</f>
        <v>1</v>
      </c>
      <c r="AC27">
        <v>1</v>
      </c>
      <c r="AD27">
        <f>'[1]ECSS_E60-30 advEARS'!$J23</f>
        <v>1</v>
      </c>
      <c r="AE27">
        <v>1</v>
      </c>
      <c r="AF27">
        <f t="shared" si="13"/>
        <v>2</v>
      </c>
      <c r="AG27">
        <f>'[1]ECSS_E60-30 advEARS'!$K23</f>
        <v>1</v>
      </c>
      <c r="AH27">
        <f t="shared" si="14"/>
        <v>1</v>
      </c>
      <c r="AI27">
        <f>'[1]ECSS_E60-30 advEARS'!$L23</f>
        <v>1</v>
      </c>
      <c r="AJ27">
        <v>1</v>
      </c>
      <c r="AK27">
        <f t="shared" si="15"/>
        <v>1</v>
      </c>
      <c r="AL27">
        <v>1</v>
      </c>
      <c r="AM27">
        <f>'[1]ECSS_E60-30 advEARS'!$M23</f>
        <v>0</v>
      </c>
      <c r="AN27">
        <v>0</v>
      </c>
      <c r="AO27">
        <f>'[1]ECSS_E60-30 advEARS'!$N23</f>
        <v>1</v>
      </c>
      <c r="AP27">
        <v>1</v>
      </c>
      <c r="AQ27">
        <v>1</v>
      </c>
      <c r="AR27">
        <v>0</v>
      </c>
      <c r="AS27">
        <f>'[1]ECSS_E60-30 advEARS'!$O23</f>
        <v>1</v>
      </c>
      <c r="AT27">
        <v>1</v>
      </c>
      <c r="AU27">
        <f t="shared" si="16"/>
        <v>63.486153846153847</v>
      </c>
      <c r="AV27">
        <f t="shared" si="17"/>
        <v>7.6338461538461573</v>
      </c>
      <c r="AW27">
        <f t="shared" si="18"/>
        <v>14.489230769230769</v>
      </c>
      <c r="AX27">
        <f t="shared" si="19"/>
        <v>11.156153846153849</v>
      </c>
      <c r="AY27">
        <v>1</v>
      </c>
      <c r="AZ27">
        <v>1</v>
      </c>
      <c r="BA27">
        <v>1</v>
      </c>
      <c r="BB27">
        <v>5</v>
      </c>
      <c r="BG27">
        <f t="shared" si="3"/>
        <v>153.84615384615387</v>
      </c>
      <c r="BH27" s="10">
        <f t="shared" si="20"/>
        <v>4.5138888888888894E-5</v>
      </c>
    </row>
    <row r="28" spans="1:60" ht="43.5">
      <c r="A28" s="2" t="s">
        <v>307</v>
      </c>
      <c r="B28" s="2" t="s">
        <v>399</v>
      </c>
      <c r="C28" s="2" t="s">
        <v>148</v>
      </c>
      <c r="D28">
        <v>1</v>
      </c>
      <c r="E28">
        <v>1</v>
      </c>
      <c r="F28">
        <f t="shared" si="4"/>
        <v>1</v>
      </c>
      <c r="G28">
        <f t="shared" si="5"/>
        <v>16</v>
      </c>
      <c r="H28">
        <f t="shared" si="6"/>
        <v>16</v>
      </c>
      <c r="I28">
        <f t="shared" si="7"/>
        <v>92</v>
      </c>
      <c r="J28">
        <f>'[1]ECSS_E60-30 advEARS'!$C24</f>
        <v>29</v>
      </c>
      <c r="K28">
        <f t="shared" si="8"/>
        <v>1.8125</v>
      </c>
      <c r="L28">
        <f t="shared" si="9"/>
        <v>90</v>
      </c>
      <c r="M28">
        <f t="shared" si="10"/>
        <v>5.625</v>
      </c>
      <c r="N28">
        <v>1</v>
      </c>
      <c r="O28">
        <v>1</v>
      </c>
      <c r="P28">
        <v>1</v>
      </c>
      <c r="Q28">
        <v>1</v>
      </c>
      <c r="R28">
        <f>'[1]ECSS_E60-30 advEARS'!$E24</f>
        <v>0</v>
      </c>
      <c r="S28">
        <v>1</v>
      </c>
      <c r="T28">
        <f t="shared" si="11"/>
        <v>0</v>
      </c>
      <c r="U28">
        <f>'[1]ECSS_E60-30 advEARS'!$F24</f>
        <v>1</v>
      </c>
      <c r="V28">
        <v>1</v>
      </c>
      <c r="W28">
        <f t="shared" si="12"/>
        <v>0</v>
      </c>
      <c r="X28">
        <f t="shared" si="21"/>
        <v>1</v>
      </c>
      <c r="Y28">
        <f>'[1]ECSS_E60-30 advEARS'!$D24</f>
        <v>1</v>
      </c>
      <c r="Z28">
        <f>'[1]ECSS_E60-30 advEARS'!$G24</f>
        <v>1</v>
      </c>
      <c r="AA28">
        <f>'[1]ECSS_E60-30 advEARS'!$H24</f>
        <v>1</v>
      </c>
      <c r="AB28">
        <f>'[1]ECSS_E60-30 advEARS'!$I24</f>
        <v>1</v>
      </c>
      <c r="AC28">
        <v>1</v>
      </c>
      <c r="AD28">
        <f>'[1]ECSS_E60-30 advEARS'!$J24</f>
        <v>1</v>
      </c>
      <c r="AE28">
        <v>1</v>
      </c>
      <c r="AF28">
        <f t="shared" si="13"/>
        <v>2</v>
      </c>
      <c r="AG28">
        <f>'[1]ECSS_E60-30 advEARS'!$K24</f>
        <v>1</v>
      </c>
      <c r="AH28">
        <f t="shared" si="14"/>
        <v>1</v>
      </c>
      <c r="AI28">
        <f>'[1]ECSS_E60-30 advEARS'!$L24</f>
        <v>1</v>
      </c>
      <c r="AJ28">
        <v>1</v>
      </c>
      <c r="AK28">
        <f t="shared" si="15"/>
        <v>1</v>
      </c>
      <c r="AL28">
        <v>1</v>
      </c>
      <c r="AM28">
        <f>'[1]ECSS_E60-30 advEARS'!$M24</f>
        <v>1</v>
      </c>
      <c r="AN28">
        <v>0</v>
      </c>
      <c r="AO28">
        <f>'[1]ECSS_E60-30 advEARS'!$N24</f>
        <v>1</v>
      </c>
      <c r="AP28">
        <v>1</v>
      </c>
      <c r="AQ28">
        <v>1</v>
      </c>
      <c r="AR28">
        <v>0</v>
      </c>
      <c r="AS28">
        <f>'[1]ECSS_E60-30 advEARS'!$O24</f>
        <v>1</v>
      </c>
      <c r="AT28">
        <v>1</v>
      </c>
      <c r="AU28">
        <f t="shared" si="16"/>
        <v>37.257500000000036</v>
      </c>
      <c r="AV28">
        <f t="shared" si="17"/>
        <v>12.037500000000005</v>
      </c>
      <c r="AW28">
        <f t="shared" si="18"/>
        <v>15.424999999999994</v>
      </c>
      <c r="AX28">
        <f t="shared" si="19"/>
        <v>13.063749999999999</v>
      </c>
      <c r="AY28">
        <v>1</v>
      </c>
      <c r="AZ28">
        <v>1</v>
      </c>
      <c r="BA28">
        <v>1</v>
      </c>
      <c r="BB28">
        <v>6</v>
      </c>
      <c r="BG28">
        <f t="shared" si="3"/>
        <v>125</v>
      </c>
      <c r="BH28" s="10">
        <f t="shared" si="20"/>
        <v>5.5555555555555558E-5</v>
      </c>
    </row>
    <row r="29" spans="1:60" ht="29">
      <c r="A29" s="2" t="s">
        <v>309</v>
      </c>
      <c r="B29" s="2" t="s">
        <v>400</v>
      </c>
      <c r="C29" s="2" t="s">
        <v>148</v>
      </c>
      <c r="D29">
        <v>1</v>
      </c>
      <c r="E29">
        <v>1</v>
      </c>
      <c r="F29">
        <f t="shared" si="4"/>
        <v>1</v>
      </c>
      <c r="G29">
        <f t="shared" si="5"/>
        <v>12</v>
      </c>
      <c r="H29">
        <f t="shared" si="6"/>
        <v>12</v>
      </c>
      <c r="I29">
        <f t="shared" si="7"/>
        <v>67</v>
      </c>
      <c r="J29">
        <f>'[1]ECSS_E60-30 advEARS'!$C25</f>
        <v>20</v>
      </c>
      <c r="K29">
        <f t="shared" si="8"/>
        <v>1.6666666666666667</v>
      </c>
      <c r="L29">
        <f t="shared" si="9"/>
        <v>65</v>
      </c>
      <c r="M29">
        <f t="shared" si="10"/>
        <v>5.416666666666667</v>
      </c>
      <c r="N29">
        <v>1</v>
      </c>
      <c r="O29">
        <v>1</v>
      </c>
      <c r="P29">
        <v>1</v>
      </c>
      <c r="Q29">
        <v>1</v>
      </c>
      <c r="R29">
        <f>'[1]ECSS_E60-30 advEARS'!$E25</f>
        <v>1</v>
      </c>
      <c r="S29">
        <v>1</v>
      </c>
      <c r="T29">
        <f t="shared" si="11"/>
        <v>1</v>
      </c>
      <c r="U29">
        <f>'[1]ECSS_E60-30 advEARS'!$F25</f>
        <v>1</v>
      </c>
      <c r="V29">
        <v>1</v>
      </c>
      <c r="W29">
        <f t="shared" si="12"/>
        <v>1</v>
      </c>
      <c r="X29">
        <f t="shared" si="21"/>
        <v>1</v>
      </c>
      <c r="Y29">
        <f>'[1]ECSS_E60-30 advEARS'!$D25</f>
        <v>0</v>
      </c>
      <c r="Z29">
        <f>'[1]ECSS_E60-30 advEARS'!$G25</f>
        <v>1</v>
      </c>
      <c r="AA29">
        <f>'[1]ECSS_E60-30 advEARS'!$H25</f>
        <v>1</v>
      </c>
      <c r="AB29">
        <f>'[1]ECSS_E60-30 advEARS'!$I25</f>
        <v>1</v>
      </c>
      <c r="AC29">
        <v>1</v>
      </c>
      <c r="AD29">
        <f>'[1]ECSS_E60-30 advEARS'!$J25</f>
        <v>1</v>
      </c>
      <c r="AE29">
        <v>1</v>
      </c>
      <c r="AF29">
        <f t="shared" si="13"/>
        <v>2</v>
      </c>
      <c r="AG29">
        <f>'[1]ECSS_E60-30 advEARS'!$K25</f>
        <v>1</v>
      </c>
      <c r="AH29">
        <f t="shared" si="14"/>
        <v>1</v>
      </c>
      <c r="AI29">
        <f>'[1]ECSS_E60-30 advEARS'!$L25</f>
        <v>1</v>
      </c>
      <c r="AJ29">
        <v>1</v>
      </c>
      <c r="AK29">
        <f t="shared" si="15"/>
        <v>1</v>
      </c>
      <c r="AL29">
        <v>1</v>
      </c>
      <c r="AM29">
        <f>'[1]ECSS_E60-30 advEARS'!$M25</f>
        <v>1</v>
      </c>
      <c r="AN29">
        <v>1</v>
      </c>
      <c r="AO29">
        <f>'[1]ECSS_E60-30 advEARS'!$N25</f>
        <v>1</v>
      </c>
      <c r="AP29">
        <v>1</v>
      </c>
      <c r="AQ29">
        <v>1</v>
      </c>
      <c r="AR29">
        <v>0</v>
      </c>
      <c r="AS29">
        <f>'[1]ECSS_E60-30 advEARS'!$O25</f>
        <v>1</v>
      </c>
      <c r="AT29">
        <v>1</v>
      </c>
      <c r="AU29">
        <f t="shared" si="16"/>
        <v>53.655000000000008</v>
      </c>
      <c r="AV29">
        <f t="shared" si="17"/>
        <v>8.7566666666666677</v>
      </c>
      <c r="AW29">
        <f t="shared" si="18"/>
        <v>13.583333333333336</v>
      </c>
      <c r="AX29">
        <f t="shared" si="19"/>
        <v>10.082500000000003</v>
      </c>
      <c r="AY29">
        <v>1</v>
      </c>
      <c r="AZ29">
        <v>1</v>
      </c>
      <c r="BA29">
        <v>1</v>
      </c>
      <c r="BB29">
        <v>3</v>
      </c>
      <c r="BG29">
        <f t="shared" si="3"/>
        <v>166.66666666666666</v>
      </c>
      <c r="BH29" s="10">
        <f t="shared" si="20"/>
        <v>4.1666666666666665E-5</v>
      </c>
    </row>
    <row r="30" spans="1:60" ht="29">
      <c r="A30" s="2" t="s">
        <v>349</v>
      </c>
      <c r="B30" s="2" t="s">
        <v>350</v>
      </c>
      <c r="C30" s="2" t="s">
        <v>146</v>
      </c>
      <c r="D30">
        <v>1</v>
      </c>
      <c r="E30">
        <v>1</v>
      </c>
      <c r="F30">
        <f t="shared" si="4"/>
        <v>1</v>
      </c>
      <c r="G30">
        <f t="shared" si="5"/>
        <v>7</v>
      </c>
      <c r="H30">
        <f t="shared" si="6"/>
        <v>7</v>
      </c>
      <c r="I30">
        <f t="shared" si="7"/>
        <v>35</v>
      </c>
      <c r="J30">
        <f>'[1]ECSS_E60-30 advEARS'!$C26</f>
        <v>10</v>
      </c>
      <c r="K30">
        <f t="shared" si="8"/>
        <v>1.4285714285714286</v>
      </c>
      <c r="L30">
        <f t="shared" si="9"/>
        <v>34</v>
      </c>
      <c r="M30">
        <f t="shared" si="10"/>
        <v>4.8571428571428568</v>
      </c>
      <c r="N30">
        <v>1</v>
      </c>
      <c r="O30">
        <v>1</v>
      </c>
      <c r="P30">
        <v>1</v>
      </c>
      <c r="Q30">
        <v>1</v>
      </c>
      <c r="R30">
        <f>'[1]ECSS_E60-30 advEARS'!$E26</f>
        <v>0</v>
      </c>
      <c r="S30">
        <v>1</v>
      </c>
      <c r="T30">
        <f t="shared" si="11"/>
        <v>0</v>
      </c>
      <c r="U30">
        <f>'[1]ECSS_E60-30 advEARS'!$F26</f>
        <v>1</v>
      </c>
      <c r="V30">
        <v>1</v>
      </c>
      <c r="W30">
        <f t="shared" si="12"/>
        <v>0</v>
      </c>
      <c r="X30">
        <f t="shared" si="21"/>
        <v>1</v>
      </c>
      <c r="Y30">
        <f>'[1]ECSS_E60-30 advEARS'!$D26</f>
        <v>1</v>
      </c>
      <c r="Z30">
        <f>'[1]ECSS_E60-30 advEARS'!$G26</f>
        <v>1</v>
      </c>
      <c r="AA30">
        <f>'[1]ECSS_E60-30 advEARS'!$H26</f>
        <v>1</v>
      </c>
      <c r="AB30">
        <f>'[1]ECSS_E60-30 advEARS'!$I26</f>
        <v>1</v>
      </c>
      <c r="AC30">
        <v>1</v>
      </c>
      <c r="AD30">
        <f>'[1]ECSS_E60-30 advEARS'!$J26</f>
        <v>1</v>
      </c>
      <c r="AE30">
        <v>1</v>
      </c>
      <c r="AF30">
        <f t="shared" si="13"/>
        <v>1</v>
      </c>
      <c r="AG30">
        <f>'[1]ECSS_E60-30 advEARS'!$K26</f>
        <v>1</v>
      </c>
      <c r="AH30">
        <f t="shared" si="14"/>
        <v>1</v>
      </c>
      <c r="AI30">
        <f>'[1]ECSS_E60-30 advEARS'!$L26</f>
        <v>1</v>
      </c>
      <c r="AJ30">
        <v>1</v>
      </c>
      <c r="AK30">
        <f t="shared" si="15"/>
        <v>1</v>
      </c>
      <c r="AL30">
        <v>1</v>
      </c>
      <c r="AM30">
        <f>'[1]ECSS_E60-30 advEARS'!$M26</f>
        <v>1</v>
      </c>
      <c r="AN30">
        <v>1</v>
      </c>
      <c r="AO30">
        <f>'[1]ECSS_E60-30 advEARS'!$N26</f>
        <v>1</v>
      </c>
      <c r="AP30">
        <v>1</v>
      </c>
      <c r="AQ30">
        <v>1</v>
      </c>
      <c r="AR30">
        <v>1</v>
      </c>
      <c r="AS30">
        <f>'[1]ECSS_E60-30 advEARS'!$O26</f>
        <v>1</v>
      </c>
      <c r="AT30">
        <v>1</v>
      </c>
      <c r="AU30">
        <f t="shared" si="16"/>
        <v>78.872857142857157</v>
      </c>
      <c r="AV30">
        <f t="shared" si="17"/>
        <v>3.9971428571428582</v>
      </c>
      <c r="AW30">
        <f t="shared" si="18"/>
        <v>8.5314285714285667</v>
      </c>
      <c r="AX30">
        <f t="shared" si="19"/>
        <v>4.947142857142854</v>
      </c>
      <c r="AY30">
        <v>1</v>
      </c>
      <c r="AZ30">
        <v>1</v>
      </c>
      <c r="BA30">
        <v>1</v>
      </c>
      <c r="BB30">
        <v>1</v>
      </c>
      <c r="BG30">
        <f t="shared" si="3"/>
        <v>142.85714285714286</v>
      </c>
      <c r="BH30" s="10">
        <f t="shared" si="20"/>
        <v>2.4305555555555558E-5</v>
      </c>
    </row>
    <row r="31" spans="1:60" ht="29">
      <c r="A31" s="2" t="s">
        <v>351</v>
      </c>
      <c r="B31" s="2" t="s">
        <v>352</v>
      </c>
      <c r="C31" s="2" t="s">
        <v>146</v>
      </c>
      <c r="D31">
        <v>1</v>
      </c>
      <c r="E31">
        <v>1</v>
      </c>
      <c r="F31">
        <f t="shared" si="4"/>
        <v>1</v>
      </c>
      <c r="G31">
        <f t="shared" si="5"/>
        <v>7</v>
      </c>
      <c r="H31">
        <f t="shared" si="6"/>
        <v>7</v>
      </c>
      <c r="I31">
        <f t="shared" si="7"/>
        <v>35</v>
      </c>
      <c r="J31">
        <f>'[1]ECSS_E60-30 advEARS'!$C27</f>
        <v>9</v>
      </c>
      <c r="K31">
        <f t="shared" si="8"/>
        <v>1.2857142857142858</v>
      </c>
      <c r="L31">
        <f t="shared" si="9"/>
        <v>34</v>
      </c>
      <c r="M31">
        <f t="shared" si="10"/>
        <v>4.8571428571428568</v>
      </c>
      <c r="N31">
        <v>1</v>
      </c>
      <c r="O31">
        <v>1</v>
      </c>
      <c r="P31">
        <v>1</v>
      </c>
      <c r="Q31">
        <v>1</v>
      </c>
      <c r="R31">
        <f>'[1]ECSS_E60-30 advEARS'!$E27</f>
        <v>0</v>
      </c>
      <c r="S31">
        <v>1</v>
      </c>
      <c r="T31">
        <f t="shared" si="11"/>
        <v>0</v>
      </c>
      <c r="U31">
        <f>'[1]ECSS_E60-30 advEARS'!$F27</f>
        <v>1</v>
      </c>
      <c r="V31">
        <v>1</v>
      </c>
      <c r="W31">
        <f t="shared" si="12"/>
        <v>0</v>
      </c>
      <c r="X31">
        <f t="shared" si="21"/>
        <v>1</v>
      </c>
      <c r="Y31">
        <f>'[1]ECSS_E60-30 advEARS'!$D27</f>
        <v>1</v>
      </c>
      <c r="Z31">
        <f>'[1]ECSS_E60-30 advEARS'!$G27</f>
        <v>1</v>
      </c>
      <c r="AA31">
        <f>'[1]ECSS_E60-30 advEARS'!$H27</f>
        <v>1</v>
      </c>
      <c r="AB31">
        <f>'[1]ECSS_E60-30 advEARS'!$I27</f>
        <v>1</v>
      </c>
      <c r="AC31">
        <v>1</v>
      </c>
      <c r="AD31">
        <f>'[1]ECSS_E60-30 advEARS'!$J27</f>
        <v>1</v>
      </c>
      <c r="AE31">
        <v>1</v>
      </c>
      <c r="AF31">
        <f t="shared" si="13"/>
        <v>1</v>
      </c>
      <c r="AG31">
        <f>'[1]ECSS_E60-30 advEARS'!$K27</f>
        <v>1</v>
      </c>
      <c r="AH31">
        <f t="shared" si="14"/>
        <v>1</v>
      </c>
      <c r="AI31">
        <f>'[1]ECSS_E60-30 advEARS'!$L27</f>
        <v>1</v>
      </c>
      <c r="AJ31">
        <v>1</v>
      </c>
      <c r="AK31">
        <f t="shared" si="15"/>
        <v>1</v>
      </c>
      <c r="AL31">
        <v>1</v>
      </c>
      <c r="AM31">
        <f>'[1]ECSS_E60-30 advEARS'!$M27</f>
        <v>1</v>
      </c>
      <c r="AN31">
        <v>1</v>
      </c>
      <c r="AO31">
        <f>'[1]ECSS_E60-30 advEARS'!$N27</f>
        <v>1</v>
      </c>
      <c r="AP31">
        <v>1</v>
      </c>
      <c r="AQ31">
        <v>1</v>
      </c>
      <c r="AR31">
        <v>1</v>
      </c>
      <c r="AS31">
        <f>'[1]ECSS_E60-30 advEARS'!$O27</f>
        <v>1</v>
      </c>
      <c r="AT31">
        <v>1</v>
      </c>
      <c r="AU31">
        <f t="shared" si="16"/>
        <v>90.958571428571432</v>
      </c>
      <c r="AV31">
        <f t="shared" si="17"/>
        <v>2.3114285714285714</v>
      </c>
      <c r="AW31">
        <f t="shared" si="18"/>
        <v>8.5314285714285667</v>
      </c>
      <c r="AX31">
        <f t="shared" si="19"/>
        <v>4.947142857142854</v>
      </c>
      <c r="AY31">
        <v>1</v>
      </c>
      <c r="AZ31">
        <v>1</v>
      </c>
      <c r="BA31">
        <v>1</v>
      </c>
      <c r="BB31">
        <v>1</v>
      </c>
      <c r="BG31">
        <f t="shared" si="3"/>
        <v>142.85714285714286</v>
      </c>
      <c r="BH31" s="10">
        <f t="shared" si="20"/>
        <v>2.4305555555555558E-5</v>
      </c>
    </row>
    <row r="32" spans="1:60" ht="29">
      <c r="A32" s="2">
        <v>17</v>
      </c>
      <c r="B32" s="2" t="s">
        <v>401</v>
      </c>
      <c r="C32" s="2" t="s">
        <v>146</v>
      </c>
      <c r="D32">
        <v>1</v>
      </c>
      <c r="E32">
        <v>1</v>
      </c>
      <c r="F32">
        <f t="shared" si="4"/>
        <v>1</v>
      </c>
      <c r="G32">
        <f t="shared" si="5"/>
        <v>6</v>
      </c>
      <c r="H32">
        <f t="shared" si="6"/>
        <v>6</v>
      </c>
      <c r="I32">
        <f t="shared" si="7"/>
        <v>39</v>
      </c>
      <c r="J32">
        <f>'[1]ECSS_E60-30 advEARS'!$C28</f>
        <v>12</v>
      </c>
      <c r="K32">
        <f t="shared" si="8"/>
        <v>2</v>
      </c>
      <c r="L32">
        <f t="shared" si="9"/>
        <v>36</v>
      </c>
      <c r="M32">
        <f t="shared" si="10"/>
        <v>6</v>
      </c>
      <c r="N32">
        <v>1</v>
      </c>
      <c r="O32">
        <v>1</v>
      </c>
      <c r="P32">
        <v>1</v>
      </c>
      <c r="Q32">
        <v>0</v>
      </c>
      <c r="R32">
        <f>'[1]ECSS_E60-30 advEARS'!$E28</f>
        <v>1</v>
      </c>
      <c r="S32">
        <v>1</v>
      </c>
      <c r="T32">
        <f t="shared" si="11"/>
        <v>0</v>
      </c>
      <c r="U32">
        <f>'[1]ECSS_E60-30 advEARS'!$F28</f>
        <v>1</v>
      </c>
      <c r="V32">
        <v>1</v>
      </c>
      <c r="W32">
        <f t="shared" si="12"/>
        <v>0</v>
      </c>
      <c r="X32">
        <f t="shared" si="21"/>
        <v>1</v>
      </c>
      <c r="Y32">
        <f>'[1]ECSS_E60-30 advEARS'!$D28</f>
        <v>1</v>
      </c>
      <c r="Z32">
        <f>'[1]ECSS_E60-30 advEARS'!$G28</f>
        <v>1</v>
      </c>
      <c r="AA32">
        <f>'[1]ECSS_E60-30 advEARS'!$H28</f>
        <v>1</v>
      </c>
      <c r="AB32">
        <f>'[1]ECSS_E60-30 advEARS'!$I28</f>
        <v>1</v>
      </c>
      <c r="AC32">
        <v>1</v>
      </c>
      <c r="AD32">
        <f>'[1]ECSS_E60-30 advEARS'!$J28</f>
        <v>1</v>
      </c>
      <c r="AE32">
        <v>1</v>
      </c>
      <c r="AF32">
        <f t="shared" si="13"/>
        <v>3</v>
      </c>
      <c r="AG32">
        <f>'[1]ECSS_E60-30 advEARS'!$K28</f>
        <v>1</v>
      </c>
      <c r="AH32">
        <f t="shared" si="14"/>
        <v>1</v>
      </c>
      <c r="AI32">
        <f>'[1]ECSS_E60-30 advEARS'!$L28</f>
        <v>1</v>
      </c>
      <c r="AJ32">
        <v>1</v>
      </c>
      <c r="AK32">
        <f t="shared" si="15"/>
        <v>1</v>
      </c>
      <c r="AL32">
        <v>1</v>
      </c>
      <c r="AM32">
        <f>'[1]ECSS_E60-30 advEARS'!$M28</f>
        <v>1</v>
      </c>
      <c r="AN32">
        <v>1</v>
      </c>
      <c r="AO32">
        <f>'[1]ECSS_E60-30 advEARS'!$N28</f>
        <v>1</v>
      </c>
      <c r="AP32">
        <v>1</v>
      </c>
      <c r="AQ32">
        <v>1</v>
      </c>
      <c r="AR32">
        <v>1</v>
      </c>
      <c r="AS32">
        <f>'[1]ECSS_E60-30 advEARS'!$O28</f>
        <v>1</v>
      </c>
      <c r="AT32">
        <v>1</v>
      </c>
      <c r="AU32">
        <f t="shared" si="16"/>
        <v>31.545000000000019</v>
      </c>
      <c r="AV32">
        <f t="shared" si="17"/>
        <v>10.350000000000001</v>
      </c>
      <c r="AW32">
        <f t="shared" si="18"/>
        <v>14.546666666666667</v>
      </c>
      <c r="AX32">
        <f t="shared" si="19"/>
        <v>9.8299999999999983</v>
      </c>
      <c r="AY32">
        <v>1</v>
      </c>
      <c r="AZ32">
        <v>1</v>
      </c>
      <c r="BA32">
        <v>1</v>
      </c>
      <c r="BB32">
        <v>2</v>
      </c>
      <c r="BG32">
        <f t="shared" si="3"/>
        <v>500</v>
      </c>
      <c r="BH32" s="10">
        <f t="shared" si="20"/>
        <v>2.0833333333333333E-5</v>
      </c>
    </row>
    <row r="33" spans="1:60" ht="43.5">
      <c r="A33" s="2">
        <v>18</v>
      </c>
      <c r="B33" s="2" t="s">
        <v>354</v>
      </c>
      <c r="C33" s="2" t="s">
        <v>146</v>
      </c>
      <c r="D33">
        <v>1</v>
      </c>
      <c r="E33">
        <v>1</v>
      </c>
      <c r="F33">
        <f t="shared" si="4"/>
        <v>1</v>
      </c>
      <c r="G33">
        <f t="shared" si="5"/>
        <v>15</v>
      </c>
      <c r="H33">
        <f t="shared" si="6"/>
        <v>15</v>
      </c>
      <c r="I33">
        <f t="shared" si="7"/>
        <v>80</v>
      </c>
      <c r="J33">
        <f>'[1]ECSS_E60-30 advEARS'!$C29</f>
        <v>24</v>
      </c>
      <c r="K33">
        <f t="shared" si="8"/>
        <v>1.6</v>
      </c>
      <c r="L33">
        <f t="shared" si="9"/>
        <v>79</v>
      </c>
      <c r="M33">
        <f t="shared" si="10"/>
        <v>5.2666666666666666</v>
      </c>
      <c r="N33">
        <v>0</v>
      </c>
      <c r="O33">
        <v>1</v>
      </c>
      <c r="P33">
        <v>1</v>
      </c>
      <c r="Q33">
        <v>0</v>
      </c>
      <c r="R33">
        <f>'[1]ECSS_E60-30 advEARS'!$E29</f>
        <v>1</v>
      </c>
      <c r="S33">
        <v>1</v>
      </c>
      <c r="T33">
        <f t="shared" si="11"/>
        <v>0</v>
      </c>
      <c r="U33">
        <f>'[1]ECSS_E60-30 advEARS'!$F29</f>
        <v>1</v>
      </c>
      <c r="V33">
        <v>1</v>
      </c>
      <c r="W33">
        <f t="shared" si="12"/>
        <v>0</v>
      </c>
      <c r="X33">
        <f t="shared" si="21"/>
        <v>1</v>
      </c>
      <c r="Y33">
        <f>'[1]ECSS_E60-30 advEARS'!$D29</f>
        <v>1</v>
      </c>
      <c r="Z33">
        <f>'[1]ECSS_E60-30 advEARS'!$G29</f>
        <v>1</v>
      </c>
      <c r="AA33">
        <f>'[1]ECSS_E60-30 advEARS'!$H29</f>
        <v>1</v>
      </c>
      <c r="AB33">
        <f>'[1]ECSS_E60-30 advEARS'!$I29</f>
        <v>1</v>
      </c>
      <c r="AC33">
        <v>1</v>
      </c>
      <c r="AD33">
        <f>'[1]ECSS_E60-30 advEARS'!$J29</f>
        <v>1</v>
      </c>
      <c r="AE33">
        <v>1</v>
      </c>
      <c r="AF33">
        <f t="shared" si="13"/>
        <v>1</v>
      </c>
      <c r="AG33">
        <f>'[1]ECSS_E60-30 advEARS'!$K29</f>
        <v>1</v>
      </c>
      <c r="AH33">
        <f t="shared" si="14"/>
        <v>1</v>
      </c>
      <c r="AI33">
        <f>'[1]ECSS_E60-30 advEARS'!$L29</f>
        <v>0</v>
      </c>
      <c r="AJ33">
        <v>1</v>
      </c>
      <c r="AK33">
        <f t="shared" si="15"/>
        <v>1</v>
      </c>
      <c r="AL33">
        <v>1</v>
      </c>
      <c r="AM33">
        <f>'[1]ECSS_E60-30 advEARS'!$M29</f>
        <v>1</v>
      </c>
      <c r="AN33">
        <v>1</v>
      </c>
      <c r="AO33">
        <f>'[1]ECSS_E60-30 advEARS'!$N29</f>
        <v>1</v>
      </c>
      <c r="AP33">
        <v>1</v>
      </c>
      <c r="AQ33">
        <v>1</v>
      </c>
      <c r="AR33">
        <v>1</v>
      </c>
      <c r="AS33">
        <f>'[1]ECSS_E60-30 advEARS'!$O29</f>
        <v>1</v>
      </c>
      <c r="AT33">
        <v>1</v>
      </c>
      <c r="AU33">
        <f t="shared" si="16"/>
        <v>56.250000000000028</v>
      </c>
      <c r="AV33">
        <f t="shared" si="17"/>
        <v>9.1400000000000041</v>
      </c>
      <c r="AW33">
        <f t="shared" si="18"/>
        <v>13.194666666666667</v>
      </c>
      <c r="AX33">
        <f t="shared" si="19"/>
        <v>10.875999999999998</v>
      </c>
      <c r="AY33">
        <v>1</v>
      </c>
      <c r="AZ33">
        <v>1</v>
      </c>
      <c r="BA33">
        <v>1</v>
      </c>
      <c r="BB33">
        <v>4</v>
      </c>
      <c r="BG33">
        <f t="shared" si="3"/>
        <v>66.666666666666671</v>
      </c>
      <c r="BH33" s="10">
        <f t="shared" si="20"/>
        <v>5.208333333333333E-5</v>
      </c>
    </row>
    <row r="34" spans="1:60" ht="58">
      <c r="A34" s="2">
        <v>19</v>
      </c>
      <c r="B34" s="2" t="s">
        <v>402</v>
      </c>
      <c r="C34" s="2" t="s">
        <v>148</v>
      </c>
      <c r="D34">
        <v>1</v>
      </c>
      <c r="E34">
        <v>1</v>
      </c>
      <c r="F34">
        <f t="shared" si="4"/>
        <v>1</v>
      </c>
      <c r="G34">
        <f t="shared" si="5"/>
        <v>22</v>
      </c>
      <c r="H34">
        <f t="shared" si="6"/>
        <v>22</v>
      </c>
      <c r="I34">
        <f t="shared" si="7"/>
        <v>109</v>
      </c>
      <c r="J34">
        <f>'[1]ECSS_E60-30 advEARS'!$C30</f>
        <v>36</v>
      </c>
      <c r="K34">
        <f t="shared" si="8"/>
        <v>1.6363636363636365</v>
      </c>
      <c r="L34">
        <f t="shared" si="9"/>
        <v>107</v>
      </c>
      <c r="M34">
        <f t="shared" si="10"/>
        <v>4.8636363636363633</v>
      </c>
      <c r="N34">
        <v>0</v>
      </c>
      <c r="O34">
        <v>1</v>
      </c>
      <c r="P34">
        <v>1</v>
      </c>
      <c r="Q34">
        <v>1</v>
      </c>
      <c r="R34">
        <f>'[1]ECSS_E60-30 advEARS'!$E30</f>
        <v>1</v>
      </c>
      <c r="S34">
        <v>1</v>
      </c>
      <c r="T34">
        <f t="shared" si="11"/>
        <v>1</v>
      </c>
      <c r="U34">
        <f>'[1]ECSS_E60-30 advEARS'!$F30</f>
        <v>1</v>
      </c>
      <c r="V34">
        <v>1</v>
      </c>
      <c r="W34">
        <f t="shared" si="12"/>
        <v>1</v>
      </c>
      <c r="X34">
        <f t="shared" si="21"/>
        <v>1</v>
      </c>
      <c r="Y34">
        <f>'[1]ECSS_E60-30 advEARS'!$D30</f>
        <v>1</v>
      </c>
      <c r="Z34">
        <f>'[1]ECSS_E60-30 advEARS'!$G30</f>
        <v>1</v>
      </c>
      <c r="AA34">
        <f>'[1]ECSS_E60-30 advEARS'!$H30</f>
        <v>1</v>
      </c>
      <c r="AB34">
        <f>'[1]ECSS_E60-30 advEARS'!$I30</f>
        <v>1</v>
      </c>
      <c r="AC34">
        <v>1</v>
      </c>
      <c r="AD34">
        <f>'[1]ECSS_E60-30 advEARS'!$J30</f>
        <v>1</v>
      </c>
      <c r="AE34">
        <v>1</v>
      </c>
      <c r="AF34">
        <f t="shared" si="13"/>
        <v>2</v>
      </c>
      <c r="AG34">
        <f>'[1]ECSS_E60-30 advEARS'!$K30</f>
        <v>1</v>
      </c>
      <c r="AH34">
        <f t="shared" si="14"/>
        <v>1</v>
      </c>
      <c r="AI34">
        <f>'[1]ECSS_E60-30 advEARS'!$L30</f>
        <v>0</v>
      </c>
      <c r="AJ34">
        <v>1</v>
      </c>
      <c r="AK34">
        <f t="shared" si="15"/>
        <v>1</v>
      </c>
      <c r="AL34">
        <v>0</v>
      </c>
      <c r="AM34">
        <f>'[1]ECSS_E60-30 advEARS'!$M30</f>
        <v>1</v>
      </c>
      <c r="AN34">
        <v>1</v>
      </c>
      <c r="AO34">
        <f>'[1]ECSS_E60-30 advEARS'!$N30</f>
        <v>1</v>
      </c>
      <c r="AP34">
        <v>1</v>
      </c>
      <c r="AQ34">
        <v>1</v>
      </c>
      <c r="AR34">
        <v>1</v>
      </c>
      <c r="AS34">
        <f>'[1]ECSS_E60-30 advEARS'!$O30</f>
        <v>1</v>
      </c>
      <c r="AT34">
        <v>1</v>
      </c>
      <c r="AU34">
        <f t="shared" si="16"/>
        <v>46.068636363636372</v>
      </c>
      <c r="AV34">
        <f t="shared" si="17"/>
        <v>12.299090909090911</v>
      </c>
      <c r="AW34">
        <f t="shared" si="18"/>
        <v>11.452727272727273</v>
      </c>
      <c r="AX34">
        <f t="shared" si="19"/>
        <v>12.477727272727272</v>
      </c>
      <c r="AY34">
        <v>1</v>
      </c>
      <c r="AZ34">
        <v>1</v>
      </c>
      <c r="BA34">
        <v>1</v>
      </c>
      <c r="BB34">
        <v>4</v>
      </c>
      <c r="BG34">
        <f t="shared" si="3"/>
        <v>90.909090909090907</v>
      </c>
      <c r="BH34" s="10">
        <f t="shared" si="20"/>
        <v>7.6388888888888887E-5</v>
      </c>
    </row>
    <row r="35" spans="1:60" ht="43.5">
      <c r="A35" s="2">
        <v>20</v>
      </c>
      <c r="B35" s="2" t="s">
        <v>357</v>
      </c>
      <c r="C35" s="2" t="s">
        <v>146</v>
      </c>
      <c r="D35">
        <v>1</v>
      </c>
      <c r="E35">
        <v>1</v>
      </c>
      <c r="F35">
        <f t="shared" si="4"/>
        <v>1</v>
      </c>
      <c r="G35">
        <f t="shared" si="5"/>
        <v>18</v>
      </c>
      <c r="H35">
        <f t="shared" si="6"/>
        <v>18</v>
      </c>
      <c r="I35">
        <f t="shared" si="7"/>
        <v>92</v>
      </c>
      <c r="J35">
        <f>'[1]ECSS_E60-30 advEARS'!$C31</f>
        <v>33</v>
      </c>
      <c r="K35">
        <f t="shared" si="8"/>
        <v>1.8333333333333333</v>
      </c>
      <c r="L35">
        <f t="shared" si="9"/>
        <v>91</v>
      </c>
      <c r="M35">
        <f t="shared" si="10"/>
        <v>5.0555555555555554</v>
      </c>
      <c r="N35">
        <v>0</v>
      </c>
      <c r="O35">
        <v>0</v>
      </c>
      <c r="P35">
        <v>1</v>
      </c>
      <c r="Q35">
        <v>0</v>
      </c>
      <c r="R35">
        <f>'[1]ECSS_E60-30 advEARS'!$E31</f>
        <v>0</v>
      </c>
      <c r="S35">
        <v>1</v>
      </c>
      <c r="T35">
        <f t="shared" si="11"/>
        <v>0</v>
      </c>
      <c r="U35">
        <f>'[1]ECSS_E60-30 advEARS'!$F31</f>
        <v>1</v>
      </c>
      <c r="V35">
        <v>1</v>
      </c>
      <c r="W35">
        <f t="shared" si="12"/>
        <v>0</v>
      </c>
      <c r="X35">
        <f t="shared" si="21"/>
        <v>1</v>
      </c>
      <c r="Y35">
        <f>'[1]ECSS_E60-30 advEARS'!$D31</f>
        <v>1</v>
      </c>
      <c r="Z35">
        <f>'[1]ECSS_E60-30 advEARS'!$G31</f>
        <v>1</v>
      </c>
      <c r="AA35">
        <f>'[1]ECSS_E60-30 advEARS'!$H31</f>
        <v>1</v>
      </c>
      <c r="AB35">
        <f>'[1]ECSS_E60-30 advEARS'!$I31</f>
        <v>1</v>
      </c>
      <c r="AC35">
        <v>1</v>
      </c>
      <c r="AD35">
        <f>'[1]ECSS_E60-30 advEARS'!$J31</f>
        <v>1</v>
      </c>
      <c r="AE35">
        <v>1</v>
      </c>
      <c r="AF35">
        <f t="shared" si="13"/>
        <v>1</v>
      </c>
      <c r="AG35">
        <f>'[1]ECSS_E60-30 advEARS'!$K31</f>
        <v>1</v>
      </c>
      <c r="AH35">
        <f t="shared" si="14"/>
        <v>1</v>
      </c>
      <c r="AI35">
        <f>'[1]ECSS_E60-30 advEARS'!$L31</f>
        <v>1</v>
      </c>
      <c r="AJ35">
        <v>1</v>
      </c>
      <c r="AK35">
        <f t="shared" si="15"/>
        <v>1</v>
      </c>
      <c r="AL35">
        <v>1</v>
      </c>
      <c r="AM35">
        <f>'[1]ECSS_E60-30 advEARS'!$M31</f>
        <v>0</v>
      </c>
      <c r="AN35">
        <v>1</v>
      </c>
      <c r="AO35">
        <f>'[1]ECSS_E60-30 advEARS'!$N31</f>
        <v>0</v>
      </c>
      <c r="AP35">
        <v>1</v>
      </c>
      <c r="AQ35">
        <v>1</v>
      </c>
      <c r="AR35">
        <v>1</v>
      </c>
      <c r="AS35">
        <f>'[1]ECSS_E60-30 advEARS'!$O31</f>
        <v>0</v>
      </c>
      <c r="AT35">
        <v>1</v>
      </c>
      <c r="AU35">
        <f t="shared" si="16"/>
        <v>33.465000000000018</v>
      </c>
      <c r="AV35">
        <f t="shared" si="17"/>
        <v>13.063333333333333</v>
      </c>
      <c r="AW35">
        <f t="shared" si="18"/>
        <v>12.282222222222217</v>
      </c>
      <c r="AX35">
        <f t="shared" si="19"/>
        <v>11.381666666666668</v>
      </c>
      <c r="AY35">
        <v>1</v>
      </c>
      <c r="AZ35">
        <v>1</v>
      </c>
      <c r="BA35">
        <v>1</v>
      </c>
      <c r="BB35">
        <v>5</v>
      </c>
      <c r="BG35">
        <f t="shared" si="3"/>
        <v>55.55555555555555</v>
      </c>
      <c r="BH35" s="10">
        <f t="shared" si="20"/>
        <v>6.2500000000000001E-5</v>
      </c>
    </row>
    <row r="36" spans="1:60" ht="43.5">
      <c r="A36" s="2" t="s">
        <v>358</v>
      </c>
      <c r="B36" s="2" t="s">
        <v>359</v>
      </c>
      <c r="C36" s="2" t="s">
        <v>146</v>
      </c>
      <c r="D36">
        <v>1</v>
      </c>
      <c r="E36">
        <v>1</v>
      </c>
      <c r="F36">
        <f t="shared" si="4"/>
        <v>1</v>
      </c>
      <c r="G36">
        <f t="shared" si="5"/>
        <v>14</v>
      </c>
      <c r="H36">
        <f t="shared" si="6"/>
        <v>14</v>
      </c>
      <c r="I36">
        <f t="shared" si="7"/>
        <v>81</v>
      </c>
      <c r="J36">
        <f>'[1]ECSS_E60-30 advEARS'!$C32</f>
        <v>27</v>
      </c>
      <c r="K36">
        <f t="shared" si="8"/>
        <v>1.9285714285714286</v>
      </c>
      <c r="L36">
        <f t="shared" si="9"/>
        <v>79</v>
      </c>
      <c r="M36">
        <f t="shared" si="10"/>
        <v>5.6428571428571432</v>
      </c>
      <c r="N36">
        <v>1</v>
      </c>
      <c r="O36">
        <v>1</v>
      </c>
      <c r="P36">
        <v>1</v>
      </c>
      <c r="Q36">
        <v>0</v>
      </c>
      <c r="R36">
        <f>'[1]ECSS_E60-30 advEARS'!$E32</f>
        <v>0</v>
      </c>
      <c r="S36">
        <v>1</v>
      </c>
      <c r="T36">
        <f t="shared" si="11"/>
        <v>0</v>
      </c>
      <c r="U36">
        <f>'[1]ECSS_E60-30 advEARS'!$F32</f>
        <v>1</v>
      </c>
      <c r="V36">
        <v>1</v>
      </c>
      <c r="W36">
        <f t="shared" si="12"/>
        <v>0</v>
      </c>
      <c r="X36">
        <f t="shared" si="21"/>
        <v>1</v>
      </c>
      <c r="Y36">
        <f>'[1]ECSS_E60-30 advEARS'!$D32</f>
        <v>1</v>
      </c>
      <c r="Z36">
        <f>'[1]ECSS_E60-30 advEARS'!$G32</f>
        <v>1</v>
      </c>
      <c r="AA36">
        <f>'[1]ECSS_E60-30 advEARS'!$H32</f>
        <v>1</v>
      </c>
      <c r="AB36">
        <f>'[1]ECSS_E60-30 advEARS'!$I32</f>
        <v>1</v>
      </c>
      <c r="AC36">
        <v>1</v>
      </c>
      <c r="AD36">
        <f>'[1]ECSS_E60-30 advEARS'!$J32</f>
        <v>1</v>
      </c>
      <c r="AE36">
        <v>1</v>
      </c>
      <c r="AF36">
        <f t="shared" si="13"/>
        <v>2</v>
      </c>
      <c r="AG36">
        <f>'[1]ECSS_E60-30 advEARS'!$K32</f>
        <v>1</v>
      </c>
      <c r="AH36">
        <f t="shared" si="14"/>
        <v>1</v>
      </c>
      <c r="AI36">
        <f>'[1]ECSS_E60-30 advEARS'!$L32</f>
        <v>0</v>
      </c>
      <c r="AJ36">
        <v>1</v>
      </c>
      <c r="AK36">
        <f t="shared" si="15"/>
        <v>1</v>
      </c>
      <c r="AL36">
        <v>0</v>
      </c>
      <c r="AM36">
        <f>'[1]ECSS_E60-30 advEARS'!$M32</f>
        <v>1</v>
      </c>
      <c r="AN36">
        <v>1</v>
      </c>
      <c r="AO36">
        <f>'[1]ECSS_E60-30 advEARS'!$N32</f>
        <v>1</v>
      </c>
      <c r="AP36">
        <v>1</v>
      </c>
      <c r="AQ36">
        <v>1</v>
      </c>
      <c r="AR36">
        <v>1</v>
      </c>
      <c r="AS36">
        <f>'[1]ECSS_E60-30 advEARS'!$O32</f>
        <v>1</v>
      </c>
      <c r="AT36">
        <v>1</v>
      </c>
      <c r="AU36">
        <f t="shared" si="16"/>
        <v>29.467857142857163</v>
      </c>
      <c r="AV36">
        <f t="shared" si="17"/>
        <v>12.627142857142861</v>
      </c>
      <c r="AW36">
        <f t="shared" si="18"/>
        <v>15.265714285714292</v>
      </c>
      <c r="AX36">
        <f t="shared" si="19"/>
        <v>12.147857142857141</v>
      </c>
      <c r="AY36">
        <v>1</v>
      </c>
      <c r="AZ36">
        <v>1</v>
      </c>
      <c r="BA36">
        <v>1</v>
      </c>
      <c r="BB36">
        <v>4</v>
      </c>
      <c r="BG36">
        <f t="shared" si="3"/>
        <v>142.85714285714286</v>
      </c>
      <c r="BH36" s="10">
        <f t="shared" si="20"/>
        <v>4.8611111111111115E-5</v>
      </c>
    </row>
    <row r="37" spans="1:60" ht="43.5">
      <c r="A37" s="2" t="s">
        <v>360</v>
      </c>
      <c r="B37" s="2" t="s">
        <v>361</v>
      </c>
      <c r="C37" s="2" t="s">
        <v>146</v>
      </c>
      <c r="D37">
        <v>1</v>
      </c>
      <c r="E37">
        <v>1</v>
      </c>
      <c r="F37">
        <f t="shared" si="4"/>
        <v>1</v>
      </c>
      <c r="G37">
        <f t="shared" si="5"/>
        <v>14</v>
      </c>
      <c r="H37">
        <f t="shared" si="6"/>
        <v>14</v>
      </c>
      <c r="I37">
        <f t="shared" si="7"/>
        <v>81</v>
      </c>
      <c r="J37">
        <f>'[1]ECSS_E60-30 advEARS'!$C33</f>
        <v>28</v>
      </c>
      <c r="K37">
        <f t="shared" si="8"/>
        <v>2</v>
      </c>
      <c r="L37">
        <f t="shared" si="9"/>
        <v>79</v>
      </c>
      <c r="M37">
        <f t="shared" si="10"/>
        <v>5.6428571428571432</v>
      </c>
      <c r="N37">
        <v>1</v>
      </c>
      <c r="O37">
        <v>1</v>
      </c>
      <c r="P37">
        <v>1</v>
      </c>
      <c r="Q37">
        <v>0</v>
      </c>
      <c r="R37">
        <f>'[1]ECSS_E60-30 advEARS'!$E33</f>
        <v>0</v>
      </c>
      <c r="S37">
        <v>1</v>
      </c>
      <c r="T37">
        <f t="shared" si="11"/>
        <v>0</v>
      </c>
      <c r="U37">
        <f>'[1]ECSS_E60-30 advEARS'!$F33</f>
        <v>1</v>
      </c>
      <c r="V37">
        <v>1</v>
      </c>
      <c r="W37">
        <f t="shared" si="12"/>
        <v>0</v>
      </c>
      <c r="X37">
        <f t="shared" si="21"/>
        <v>1</v>
      </c>
      <c r="Y37">
        <f>'[1]ECSS_E60-30 advEARS'!$D33</f>
        <v>1</v>
      </c>
      <c r="Z37">
        <f>'[1]ECSS_E60-30 advEARS'!$G33</f>
        <v>1</v>
      </c>
      <c r="AA37">
        <f>'[1]ECSS_E60-30 advEARS'!$H33</f>
        <v>1</v>
      </c>
      <c r="AB37">
        <f>'[1]ECSS_E60-30 advEARS'!$I33</f>
        <v>1</v>
      </c>
      <c r="AC37">
        <v>1</v>
      </c>
      <c r="AD37">
        <f>'[1]ECSS_E60-30 advEARS'!$J33</f>
        <v>1</v>
      </c>
      <c r="AE37">
        <v>1</v>
      </c>
      <c r="AF37">
        <f t="shared" si="13"/>
        <v>2</v>
      </c>
      <c r="AG37">
        <f>'[1]ECSS_E60-30 advEARS'!$K33</f>
        <v>1</v>
      </c>
      <c r="AH37">
        <f t="shared" si="14"/>
        <v>1</v>
      </c>
      <c r="AI37">
        <f>'[1]ECSS_E60-30 advEARS'!$L33</f>
        <v>0</v>
      </c>
      <c r="AJ37">
        <v>1</v>
      </c>
      <c r="AK37">
        <f t="shared" si="15"/>
        <v>1</v>
      </c>
      <c r="AL37">
        <v>0</v>
      </c>
      <c r="AM37">
        <f>'[1]ECSS_E60-30 advEARS'!$M33</f>
        <v>1</v>
      </c>
      <c r="AN37">
        <v>1</v>
      </c>
      <c r="AO37">
        <f>'[1]ECSS_E60-30 advEARS'!$N33</f>
        <v>1</v>
      </c>
      <c r="AP37">
        <v>1</v>
      </c>
      <c r="AQ37">
        <v>1</v>
      </c>
      <c r="AR37">
        <v>1</v>
      </c>
      <c r="AS37">
        <f>'[1]ECSS_E60-30 advEARS'!$O33</f>
        <v>1</v>
      </c>
      <c r="AT37">
        <v>1</v>
      </c>
      <c r="AU37">
        <f t="shared" si="16"/>
        <v>23.425000000000018</v>
      </c>
      <c r="AV37">
        <f t="shared" si="17"/>
        <v>13.470000000000002</v>
      </c>
      <c r="AW37">
        <f t="shared" si="18"/>
        <v>15.265714285714292</v>
      </c>
      <c r="AX37">
        <f t="shared" si="19"/>
        <v>12.147857142857141</v>
      </c>
      <c r="AY37">
        <v>1</v>
      </c>
      <c r="AZ37">
        <v>1</v>
      </c>
      <c r="BA37">
        <v>1</v>
      </c>
      <c r="BB37">
        <v>3</v>
      </c>
      <c r="BG37">
        <f t="shared" si="3"/>
        <v>142.85714285714286</v>
      </c>
      <c r="BH37" s="10">
        <f t="shared" si="20"/>
        <v>4.8611111111111115E-5</v>
      </c>
    </row>
    <row r="38" spans="1:60" ht="43.5">
      <c r="A38" s="2">
        <v>22</v>
      </c>
      <c r="B38" s="2" t="s">
        <v>282</v>
      </c>
      <c r="C38" s="2" t="s">
        <v>146</v>
      </c>
      <c r="D38">
        <v>1</v>
      </c>
      <c r="E38">
        <v>1</v>
      </c>
      <c r="F38">
        <f t="shared" si="4"/>
        <v>1</v>
      </c>
      <c r="G38">
        <f t="shared" si="5"/>
        <v>12</v>
      </c>
      <c r="H38">
        <f t="shared" si="6"/>
        <v>12</v>
      </c>
      <c r="I38">
        <f t="shared" si="7"/>
        <v>70</v>
      </c>
      <c r="J38">
        <f>'[1]ECSS_E60-30 advEARS'!$C34</f>
        <v>19</v>
      </c>
      <c r="K38">
        <f t="shared" si="8"/>
        <v>1.5833333333333333</v>
      </c>
      <c r="L38">
        <f t="shared" si="9"/>
        <v>69</v>
      </c>
      <c r="M38">
        <f t="shared" si="10"/>
        <v>5.75</v>
      </c>
      <c r="N38">
        <v>0</v>
      </c>
      <c r="O38">
        <v>0</v>
      </c>
      <c r="P38">
        <v>1</v>
      </c>
      <c r="Q38">
        <v>0</v>
      </c>
      <c r="R38">
        <f>'[1]ECSS_E60-30 advEARS'!$E34</f>
        <v>0</v>
      </c>
      <c r="S38">
        <v>1</v>
      </c>
      <c r="T38">
        <f t="shared" si="11"/>
        <v>0</v>
      </c>
      <c r="U38">
        <f>'[1]ECSS_E60-30 advEARS'!$F34</f>
        <v>1</v>
      </c>
      <c r="V38">
        <v>1</v>
      </c>
      <c r="W38">
        <f t="shared" si="12"/>
        <v>0</v>
      </c>
      <c r="X38">
        <f t="shared" si="21"/>
        <v>1</v>
      </c>
      <c r="Y38">
        <f>'[1]ECSS_E60-30 advEARS'!$D34</f>
        <v>1</v>
      </c>
      <c r="Z38">
        <f>'[1]ECSS_E60-30 advEARS'!$G34</f>
        <v>1</v>
      </c>
      <c r="AA38">
        <f>'[1]ECSS_E60-30 advEARS'!$H34</f>
        <v>1</v>
      </c>
      <c r="AB38">
        <f>'[1]ECSS_E60-30 advEARS'!$I34</f>
        <v>1</v>
      </c>
      <c r="AC38">
        <v>1</v>
      </c>
      <c r="AD38">
        <f>'[1]ECSS_E60-30 advEARS'!$J34</f>
        <v>1</v>
      </c>
      <c r="AE38">
        <v>1</v>
      </c>
      <c r="AF38">
        <f t="shared" si="13"/>
        <v>1</v>
      </c>
      <c r="AG38">
        <f>'[1]ECSS_E60-30 advEARS'!$K34</f>
        <v>1</v>
      </c>
      <c r="AH38">
        <f t="shared" si="14"/>
        <v>1</v>
      </c>
      <c r="AI38">
        <f>'[1]ECSS_E60-30 advEARS'!$L34</f>
        <v>0</v>
      </c>
      <c r="AJ38">
        <v>1</v>
      </c>
      <c r="AK38">
        <f t="shared" si="15"/>
        <v>1</v>
      </c>
      <c r="AL38">
        <v>1</v>
      </c>
      <c r="AM38">
        <f>'[1]ECSS_E60-30 advEARS'!$M34</f>
        <v>1</v>
      </c>
      <c r="AN38">
        <v>1</v>
      </c>
      <c r="AO38">
        <f>'[1]ECSS_E60-30 advEARS'!$N34</f>
        <v>1</v>
      </c>
      <c r="AP38">
        <v>1</v>
      </c>
      <c r="AQ38">
        <v>1</v>
      </c>
      <c r="AR38">
        <v>1</v>
      </c>
      <c r="AS38">
        <f>'[1]ECSS_E60-30 advEARS'!$O34</f>
        <v>1</v>
      </c>
      <c r="AT38">
        <v>1</v>
      </c>
      <c r="AU38">
        <f t="shared" si="16"/>
        <v>60.70500000000002</v>
      </c>
      <c r="AV38">
        <f t="shared" si="17"/>
        <v>7.7733333333333334</v>
      </c>
      <c r="AW38">
        <f t="shared" si="18"/>
        <v>15.543333333333337</v>
      </c>
      <c r="AX38">
        <f t="shared" si="19"/>
        <v>11.652499999999996</v>
      </c>
      <c r="AY38">
        <v>1</v>
      </c>
      <c r="AZ38">
        <v>1</v>
      </c>
      <c r="BA38">
        <v>1</v>
      </c>
      <c r="BB38">
        <v>4</v>
      </c>
      <c r="BG38">
        <f t="shared" si="3"/>
        <v>83.333333333333329</v>
      </c>
      <c r="BH38" s="10">
        <f t="shared" si="20"/>
        <v>4.1666666666666665E-5</v>
      </c>
    </row>
    <row r="39" spans="1:60" ht="29">
      <c r="A39" s="2" t="s">
        <v>403</v>
      </c>
      <c r="B39" s="2" t="s">
        <v>404</v>
      </c>
      <c r="C39" s="2" t="s">
        <v>146</v>
      </c>
      <c r="D39">
        <v>1</v>
      </c>
      <c r="E39">
        <v>1</v>
      </c>
      <c r="F39">
        <f t="shared" si="4"/>
        <v>1</v>
      </c>
      <c r="G39">
        <f t="shared" si="5"/>
        <v>10</v>
      </c>
      <c r="H39">
        <f t="shared" si="6"/>
        <v>10</v>
      </c>
      <c r="I39">
        <f t="shared" si="7"/>
        <v>56</v>
      </c>
      <c r="J39">
        <f>'[1]ECSS_E60-30 advEARS'!$C35</f>
        <v>19</v>
      </c>
      <c r="K39">
        <f t="shared" si="8"/>
        <v>1.9</v>
      </c>
      <c r="L39">
        <f t="shared" si="9"/>
        <v>55</v>
      </c>
      <c r="M39">
        <f t="shared" si="10"/>
        <v>5.5</v>
      </c>
      <c r="N39">
        <v>0</v>
      </c>
      <c r="O39">
        <v>1</v>
      </c>
      <c r="P39">
        <v>1</v>
      </c>
      <c r="Q39">
        <v>0</v>
      </c>
      <c r="R39">
        <f>'[1]ECSS_E60-30 advEARS'!$E35</f>
        <v>0</v>
      </c>
      <c r="S39">
        <v>1</v>
      </c>
      <c r="T39">
        <f t="shared" si="11"/>
        <v>0</v>
      </c>
      <c r="U39">
        <f>'[1]ECSS_E60-30 advEARS'!$F35</f>
        <v>1</v>
      </c>
      <c r="V39">
        <v>1</v>
      </c>
      <c r="W39">
        <f t="shared" si="12"/>
        <v>0</v>
      </c>
      <c r="X39">
        <f t="shared" si="21"/>
        <v>1</v>
      </c>
      <c r="Y39">
        <f>'[1]ECSS_E60-30 advEARS'!$D35</f>
        <v>1</v>
      </c>
      <c r="Z39">
        <f>'[1]ECSS_E60-30 advEARS'!$G35</f>
        <v>1</v>
      </c>
      <c r="AA39">
        <f>'[1]ECSS_E60-30 advEARS'!$H35</f>
        <v>1</v>
      </c>
      <c r="AB39">
        <f>'[1]ECSS_E60-30 advEARS'!$I35</f>
        <v>1</v>
      </c>
      <c r="AC39">
        <v>1</v>
      </c>
      <c r="AD39">
        <f>'[1]ECSS_E60-30 advEARS'!$J35</f>
        <v>1</v>
      </c>
      <c r="AE39">
        <v>1</v>
      </c>
      <c r="AF39">
        <f t="shared" si="13"/>
        <v>1</v>
      </c>
      <c r="AG39">
        <f>'[1]ECSS_E60-30 advEARS'!$K35</f>
        <v>1</v>
      </c>
      <c r="AH39">
        <f t="shared" si="14"/>
        <v>1</v>
      </c>
      <c r="AI39">
        <f>'[1]ECSS_E60-30 advEARS'!$L35</f>
        <v>1</v>
      </c>
      <c r="AJ39">
        <v>1</v>
      </c>
      <c r="AK39">
        <f t="shared" si="15"/>
        <v>1</v>
      </c>
      <c r="AL39">
        <v>1</v>
      </c>
      <c r="AM39">
        <f>'[1]ECSS_E60-30 advEARS'!$M35</f>
        <v>1</v>
      </c>
      <c r="AN39">
        <v>1</v>
      </c>
      <c r="AO39">
        <f>'[1]ECSS_E60-30 advEARS'!$N35</f>
        <v>1</v>
      </c>
      <c r="AP39">
        <v>1</v>
      </c>
      <c r="AQ39">
        <v>1</v>
      </c>
      <c r="AR39">
        <v>1</v>
      </c>
      <c r="AS39">
        <f>'[1]ECSS_E60-30 advEARS'!$O35</f>
        <v>1</v>
      </c>
      <c r="AT39">
        <v>1</v>
      </c>
      <c r="AU39">
        <f t="shared" si="16"/>
        <v>35.945000000000029</v>
      </c>
      <c r="AV39">
        <f t="shared" si="17"/>
        <v>10.73</v>
      </c>
      <c r="AW39">
        <f t="shared" si="18"/>
        <v>13.579999999999995</v>
      </c>
      <c r="AX39">
        <f t="shared" si="19"/>
        <v>9.4750000000000014</v>
      </c>
      <c r="AY39">
        <v>1</v>
      </c>
      <c r="AZ39">
        <v>1</v>
      </c>
      <c r="BA39">
        <v>1</v>
      </c>
      <c r="BB39">
        <v>4</v>
      </c>
      <c r="BG39">
        <f t="shared" si="3"/>
        <v>100</v>
      </c>
      <c r="BH39" s="10">
        <f t="shared" si="20"/>
        <v>3.4722222222222222E-5</v>
      </c>
    </row>
    <row r="40" spans="1:60" ht="43.5">
      <c r="A40" s="2" t="s">
        <v>405</v>
      </c>
      <c r="B40" s="2" t="s">
        <v>406</v>
      </c>
      <c r="C40" s="2" t="s">
        <v>146</v>
      </c>
      <c r="D40">
        <v>1</v>
      </c>
      <c r="E40">
        <v>1</v>
      </c>
      <c r="F40">
        <f t="shared" si="4"/>
        <v>1</v>
      </c>
      <c r="G40">
        <f t="shared" si="5"/>
        <v>12</v>
      </c>
      <c r="H40">
        <f t="shared" si="6"/>
        <v>12</v>
      </c>
      <c r="I40">
        <f t="shared" si="7"/>
        <v>72</v>
      </c>
      <c r="J40">
        <f>'[1]ECSS_E60-30 advEARS'!$C36</f>
        <v>26</v>
      </c>
      <c r="K40">
        <f t="shared" si="8"/>
        <v>2.1666666666666665</v>
      </c>
      <c r="L40">
        <f t="shared" si="9"/>
        <v>71</v>
      </c>
      <c r="M40">
        <f t="shared" si="10"/>
        <v>5.916666666666667</v>
      </c>
      <c r="N40">
        <v>0</v>
      </c>
      <c r="O40">
        <v>1</v>
      </c>
      <c r="P40">
        <v>1</v>
      </c>
      <c r="Q40">
        <v>1</v>
      </c>
      <c r="R40">
        <f>'[1]ECSS_E60-30 advEARS'!$E36</f>
        <v>0</v>
      </c>
      <c r="S40">
        <v>1</v>
      </c>
      <c r="T40">
        <f t="shared" si="11"/>
        <v>0</v>
      </c>
      <c r="U40">
        <f>'[1]ECSS_E60-30 advEARS'!$F36</f>
        <v>1</v>
      </c>
      <c r="V40">
        <v>1</v>
      </c>
      <c r="W40">
        <f t="shared" si="12"/>
        <v>0</v>
      </c>
      <c r="X40">
        <f t="shared" si="21"/>
        <v>1</v>
      </c>
      <c r="Y40">
        <f>'[1]ECSS_E60-30 advEARS'!$D36</f>
        <v>1</v>
      </c>
      <c r="Z40">
        <f>'[1]ECSS_E60-30 advEARS'!$G36</f>
        <v>1</v>
      </c>
      <c r="AA40">
        <f>'[1]ECSS_E60-30 advEARS'!$H36</f>
        <v>1</v>
      </c>
      <c r="AB40">
        <f>'[1]ECSS_E60-30 advEARS'!$I36</f>
        <v>1</v>
      </c>
      <c r="AC40">
        <v>1</v>
      </c>
      <c r="AD40">
        <f>'[1]ECSS_E60-30 advEARS'!$J36</f>
        <v>1</v>
      </c>
      <c r="AE40">
        <v>1</v>
      </c>
      <c r="AF40">
        <f t="shared" si="13"/>
        <v>1</v>
      </c>
      <c r="AG40">
        <f>'[1]ECSS_E60-30 advEARS'!$K36</f>
        <v>1</v>
      </c>
      <c r="AH40">
        <f t="shared" si="14"/>
        <v>1</v>
      </c>
      <c r="AI40">
        <f>'[1]ECSS_E60-30 advEARS'!$L36</f>
        <v>1</v>
      </c>
      <c r="AJ40">
        <v>1</v>
      </c>
      <c r="AK40">
        <f t="shared" si="15"/>
        <v>1</v>
      </c>
      <c r="AL40">
        <v>1</v>
      </c>
      <c r="AM40">
        <f>'[1]ECSS_E60-30 advEARS'!$M36</f>
        <v>1</v>
      </c>
      <c r="AN40">
        <v>1</v>
      </c>
      <c r="AO40">
        <f>'[1]ECSS_E60-30 advEARS'!$N36</f>
        <v>1</v>
      </c>
      <c r="AP40">
        <v>1</v>
      </c>
      <c r="AQ40">
        <v>1</v>
      </c>
      <c r="AR40">
        <v>1</v>
      </c>
      <c r="AS40">
        <f>'[1]ECSS_E60-30 advEARS'!$O36</f>
        <v>1</v>
      </c>
      <c r="AT40">
        <v>1</v>
      </c>
      <c r="AU40">
        <f t="shared" si="16"/>
        <v>11.355000000000025</v>
      </c>
      <c r="AV40">
        <f t="shared" si="17"/>
        <v>14.656666666666666</v>
      </c>
      <c r="AW40">
        <f t="shared" si="18"/>
        <v>16.52333333333333</v>
      </c>
      <c r="AX40">
        <f t="shared" si="19"/>
        <v>12.4375</v>
      </c>
      <c r="AY40">
        <v>1</v>
      </c>
      <c r="AZ40">
        <v>1</v>
      </c>
      <c r="BA40">
        <v>1</v>
      </c>
      <c r="BB40">
        <v>5</v>
      </c>
      <c r="BG40">
        <f t="shared" si="3"/>
        <v>83.333333333333329</v>
      </c>
      <c r="BH40" s="10">
        <f t="shared" si="20"/>
        <v>4.1666666666666665E-5</v>
      </c>
    </row>
    <row r="41" spans="1:60" ht="58">
      <c r="A41" s="2">
        <v>24</v>
      </c>
      <c r="B41" s="2" t="s">
        <v>407</v>
      </c>
      <c r="C41" s="2" t="s">
        <v>146</v>
      </c>
      <c r="D41">
        <v>1</v>
      </c>
      <c r="E41">
        <v>1</v>
      </c>
      <c r="F41">
        <f t="shared" si="4"/>
        <v>1</v>
      </c>
      <c r="G41">
        <f t="shared" si="5"/>
        <v>43</v>
      </c>
      <c r="H41">
        <f t="shared" si="6"/>
        <v>43</v>
      </c>
      <c r="I41">
        <f t="shared" si="7"/>
        <v>90</v>
      </c>
      <c r="J41">
        <f>'[1]ECSS_E60-30 advEARS'!$C37</f>
        <v>23</v>
      </c>
      <c r="K41">
        <f t="shared" si="8"/>
        <v>0.53488372093023251</v>
      </c>
      <c r="L41">
        <f t="shared" si="9"/>
        <v>78</v>
      </c>
      <c r="M41">
        <f t="shared" si="10"/>
        <v>1.8139534883720929</v>
      </c>
      <c r="N41">
        <v>0</v>
      </c>
      <c r="O41">
        <v>1</v>
      </c>
      <c r="P41">
        <v>1</v>
      </c>
      <c r="Q41">
        <v>1</v>
      </c>
      <c r="R41">
        <f>'[1]ECSS_E60-30 advEARS'!$E37</f>
        <v>0</v>
      </c>
      <c r="S41">
        <v>1</v>
      </c>
      <c r="T41">
        <f t="shared" si="11"/>
        <v>0</v>
      </c>
      <c r="U41">
        <f>'[1]ECSS_E60-30 advEARS'!$F37</f>
        <v>1</v>
      </c>
      <c r="V41">
        <v>1</v>
      </c>
      <c r="W41">
        <f t="shared" si="12"/>
        <v>0</v>
      </c>
      <c r="X41">
        <f t="shared" si="21"/>
        <v>1</v>
      </c>
      <c r="Y41">
        <f>'[1]ECSS_E60-30 advEARS'!$D37</f>
        <v>1</v>
      </c>
      <c r="Z41">
        <f>'[1]ECSS_E60-30 advEARS'!$G37</f>
        <v>0</v>
      </c>
      <c r="AA41">
        <f>'[1]ECSS_E60-30 advEARS'!$H37</f>
        <v>1</v>
      </c>
      <c r="AB41">
        <f>'[1]ECSS_E60-30 advEARS'!$I37</f>
        <v>1</v>
      </c>
      <c r="AC41">
        <v>1</v>
      </c>
      <c r="AD41">
        <f>'[1]ECSS_E60-30 advEARS'!$J37</f>
        <v>1</v>
      </c>
      <c r="AE41">
        <v>1</v>
      </c>
      <c r="AF41">
        <f t="shared" si="13"/>
        <v>9</v>
      </c>
      <c r="AG41">
        <f>'[1]ECSS_E60-30 advEARS'!$K37</f>
        <v>1</v>
      </c>
      <c r="AH41">
        <f t="shared" si="14"/>
        <v>1</v>
      </c>
      <c r="AI41">
        <f>'[1]ECSS_E60-30 advEARS'!$L37</f>
        <v>1</v>
      </c>
      <c r="AJ41">
        <v>1</v>
      </c>
      <c r="AK41">
        <f t="shared" si="15"/>
        <v>0</v>
      </c>
      <c r="AL41">
        <v>1</v>
      </c>
      <c r="AM41">
        <f>'[1]ECSS_E60-30 advEARS'!$M37</f>
        <v>0</v>
      </c>
      <c r="AN41">
        <v>0</v>
      </c>
      <c r="AO41">
        <f>'[1]ECSS_E60-30 advEARS'!$N37</f>
        <v>1</v>
      </c>
      <c r="AP41">
        <v>1</v>
      </c>
      <c r="AQ41">
        <v>1</v>
      </c>
      <c r="AR41">
        <v>0</v>
      </c>
      <c r="AS41">
        <f>'[1]ECSS_E60-30 advEARS'!$O37</f>
        <v>1</v>
      </c>
      <c r="AT41">
        <v>1</v>
      </c>
      <c r="AU41">
        <f t="shared" si="16"/>
        <v>117.93883720930235</v>
      </c>
      <c r="AV41">
        <f t="shared" si="17"/>
        <v>7.491627906976742</v>
      </c>
      <c r="AW41">
        <f t="shared" si="18"/>
        <v>-5.8223255813953507</v>
      </c>
      <c r="AX41">
        <f t="shared" si="19"/>
        <v>8.6137209302325601</v>
      </c>
      <c r="AY41">
        <v>1</v>
      </c>
      <c r="AZ41">
        <v>1</v>
      </c>
      <c r="BA41">
        <v>1</v>
      </c>
      <c r="BB41">
        <v>4</v>
      </c>
      <c r="BG41">
        <f t="shared" si="3"/>
        <v>209.30232558139537</v>
      </c>
      <c r="BH41" s="10">
        <f t="shared" si="20"/>
        <v>1.4930555555555557E-4</v>
      </c>
    </row>
    <row r="42" spans="1:60" ht="72.5">
      <c r="A42" s="2">
        <v>25</v>
      </c>
      <c r="B42" s="2" t="s">
        <v>408</v>
      </c>
      <c r="C42" s="2" t="s">
        <v>146</v>
      </c>
      <c r="D42">
        <v>1</v>
      </c>
      <c r="E42">
        <v>1</v>
      </c>
      <c r="F42">
        <f t="shared" si="4"/>
        <v>1</v>
      </c>
      <c r="G42">
        <f t="shared" si="5"/>
        <v>53</v>
      </c>
      <c r="H42">
        <f t="shared" si="6"/>
        <v>53</v>
      </c>
      <c r="I42">
        <f t="shared" si="7"/>
        <v>123</v>
      </c>
      <c r="J42">
        <f>'[1]ECSS_E60-30 advEARS'!$C38</f>
        <v>30</v>
      </c>
      <c r="K42">
        <f t="shared" si="8"/>
        <v>0.56603773584905659</v>
      </c>
      <c r="L42">
        <f t="shared" si="9"/>
        <v>114</v>
      </c>
      <c r="M42">
        <f t="shared" si="10"/>
        <v>2.1509433962264151</v>
      </c>
      <c r="N42">
        <v>0</v>
      </c>
      <c r="O42">
        <v>1</v>
      </c>
      <c r="P42">
        <v>1</v>
      </c>
      <c r="Q42">
        <v>1</v>
      </c>
      <c r="R42">
        <f>'[1]ECSS_E60-30 advEARS'!$E38</f>
        <v>0</v>
      </c>
      <c r="S42">
        <v>1</v>
      </c>
      <c r="T42">
        <f t="shared" si="11"/>
        <v>0</v>
      </c>
      <c r="U42">
        <f>'[1]ECSS_E60-30 advEARS'!$F38</f>
        <v>1</v>
      </c>
      <c r="V42">
        <v>1</v>
      </c>
      <c r="W42">
        <f t="shared" si="12"/>
        <v>0</v>
      </c>
      <c r="X42">
        <f t="shared" si="21"/>
        <v>1</v>
      </c>
      <c r="Y42">
        <f>'[1]ECSS_E60-30 advEARS'!$D38</f>
        <v>1</v>
      </c>
      <c r="Z42">
        <f>'[1]ECSS_E60-30 advEARS'!$G38</f>
        <v>1</v>
      </c>
      <c r="AA42">
        <f>'[1]ECSS_E60-30 advEARS'!$H38</f>
        <v>1</v>
      </c>
      <c r="AB42">
        <f>'[1]ECSS_E60-30 advEARS'!$I38</f>
        <v>1</v>
      </c>
      <c r="AC42">
        <v>1</v>
      </c>
      <c r="AD42">
        <f>'[1]ECSS_E60-30 advEARS'!$J38</f>
        <v>1</v>
      </c>
      <c r="AE42">
        <v>1</v>
      </c>
      <c r="AF42">
        <f t="shared" si="13"/>
        <v>7</v>
      </c>
      <c r="AG42">
        <f>'[1]ECSS_E60-30 advEARS'!$K38</f>
        <v>1</v>
      </c>
      <c r="AH42">
        <f t="shared" si="14"/>
        <v>1</v>
      </c>
      <c r="AI42">
        <f>'[1]ECSS_E60-30 advEARS'!$L38</f>
        <v>0</v>
      </c>
      <c r="AJ42">
        <v>1</v>
      </c>
      <c r="AK42">
        <f t="shared" si="15"/>
        <v>1</v>
      </c>
      <c r="AL42">
        <v>1</v>
      </c>
      <c r="AM42">
        <f>'[1]ECSS_E60-30 advEARS'!$M38</f>
        <v>0</v>
      </c>
      <c r="AN42">
        <v>0</v>
      </c>
      <c r="AO42">
        <f>'[1]ECSS_E60-30 advEARS'!$N38</f>
        <v>1</v>
      </c>
      <c r="AP42">
        <v>1</v>
      </c>
      <c r="AQ42">
        <v>1</v>
      </c>
      <c r="AR42">
        <v>0</v>
      </c>
      <c r="AS42">
        <f>'[1]ECSS_E60-30 advEARS'!$O38</f>
        <v>1</v>
      </c>
      <c r="AT42">
        <v>1</v>
      </c>
      <c r="AU42">
        <f t="shared" si="16"/>
        <v>105.15320754716984</v>
      </c>
      <c r="AV42">
        <f t="shared" si="17"/>
        <v>11.759245283018871</v>
      </c>
      <c r="AW42">
        <f t="shared" si="18"/>
        <v>-3.7109433962264156</v>
      </c>
      <c r="AX42">
        <f t="shared" si="19"/>
        <v>15.200943396226414</v>
      </c>
      <c r="AY42">
        <v>1</v>
      </c>
      <c r="AZ42">
        <v>1</v>
      </c>
      <c r="BA42">
        <v>1</v>
      </c>
      <c r="BB42">
        <v>4</v>
      </c>
      <c r="BG42">
        <f t="shared" si="3"/>
        <v>132.0754716981132</v>
      </c>
      <c r="BH42" s="10">
        <f t="shared" si="20"/>
        <v>1.8402777777777778E-4</v>
      </c>
    </row>
    <row r="43" spans="1:60" ht="29">
      <c r="A43" s="2" t="s">
        <v>366</v>
      </c>
      <c r="B43" s="2" t="s">
        <v>367</v>
      </c>
      <c r="C43" s="2" t="s">
        <v>146</v>
      </c>
      <c r="D43">
        <v>1</v>
      </c>
      <c r="E43">
        <v>1</v>
      </c>
      <c r="F43">
        <f t="shared" si="4"/>
        <v>1</v>
      </c>
      <c r="G43">
        <f t="shared" si="5"/>
        <v>7</v>
      </c>
      <c r="H43">
        <f t="shared" si="6"/>
        <v>7</v>
      </c>
      <c r="I43">
        <f t="shared" si="7"/>
        <v>37</v>
      </c>
      <c r="J43">
        <f>'[1]ECSS_E60-30 advEARS'!$C39</f>
        <v>13</v>
      </c>
      <c r="K43">
        <f t="shared" si="8"/>
        <v>1.8571428571428572</v>
      </c>
      <c r="L43">
        <f t="shared" si="9"/>
        <v>36</v>
      </c>
      <c r="M43">
        <f t="shared" si="10"/>
        <v>5.1428571428571432</v>
      </c>
      <c r="N43">
        <v>0</v>
      </c>
      <c r="O43">
        <v>1</v>
      </c>
      <c r="P43">
        <v>1</v>
      </c>
      <c r="Q43">
        <v>0</v>
      </c>
      <c r="R43">
        <f>'[1]ECSS_E60-30 advEARS'!$E39</f>
        <v>1</v>
      </c>
      <c r="S43">
        <v>1</v>
      </c>
      <c r="T43">
        <f t="shared" si="11"/>
        <v>0</v>
      </c>
      <c r="U43">
        <f>'[1]ECSS_E60-30 advEARS'!$F39</f>
        <v>1</v>
      </c>
      <c r="V43">
        <v>1</v>
      </c>
      <c r="W43">
        <f t="shared" si="12"/>
        <v>0</v>
      </c>
      <c r="X43">
        <f t="shared" si="21"/>
        <v>1</v>
      </c>
      <c r="Y43">
        <f>'[1]ECSS_E60-30 advEARS'!$D39</f>
        <v>1</v>
      </c>
      <c r="Z43">
        <f>'[1]ECSS_E60-30 advEARS'!$G39</f>
        <v>1</v>
      </c>
      <c r="AA43">
        <f>'[1]ECSS_E60-30 advEARS'!$H39</f>
        <v>1</v>
      </c>
      <c r="AB43">
        <f>'[1]ECSS_E60-30 advEARS'!$I39</f>
        <v>1</v>
      </c>
      <c r="AC43">
        <v>1</v>
      </c>
      <c r="AD43">
        <f>'[1]ECSS_E60-30 advEARS'!$J39</f>
        <v>1</v>
      </c>
      <c r="AE43">
        <v>1</v>
      </c>
      <c r="AF43">
        <f t="shared" si="13"/>
        <v>1</v>
      </c>
      <c r="AG43">
        <f>'[1]ECSS_E60-30 advEARS'!$K39</f>
        <v>1</v>
      </c>
      <c r="AH43">
        <f t="shared" si="14"/>
        <v>1</v>
      </c>
      <c r="AI43">
        <f>'[1]ECSS_E60-30 advEARS'!$L39</f>
        <v>1</v>
      </c>
      <c r="AJ43">
        <v>1</v>
      </c>
      <c r="AK43">
        <f t="shared" si="15"/>
        <v>1</v>
      </c>
      <c r="AL43">
        <v>1</v>
      </c>
      <c r="AM43">
        <f>'[1]ECSS_E60-30 advEARS'!$M39</f>
        <v>1</v>
      </c>
      <c r="AN43">
        <v>1</v>
      </c>
      <c r="AO43">
        <f>'[1]ECSS_E60-30 advEARS'!$N39</f>
        <v>1</v>
      </c>
      <c r="AP43">
        <v>1</v>
      </c>
      <c r="AQ43">
        <v>1</v>
      </c>
      <c r="AR43">
        <v>1</v>
      </c>
      <c r="AS43">
        <f>'[1]ECSS_E60-30 advEARS'!$O39</f>
        <v>1</v>
      </c>
      <c r="AT43">
        <v>1</v>
      </c>
      <c r="AU43">
        <f t="shared" si="16"/>
        <v>42.615714285714311</v>
      </c>
      <c r="AV43">
        <f t="shared" si="17"/>
        <v>9.0542857142857152</v>
      </c>
      <c r="AW43">
        <f t="shared" si="18"/>
        <v>10.211428571428574</v>
      </c>
      <c r="AX43">
        <f t="shared" si="19"/>
        <v>6.2928571428571445</v>
      </c>
      <c r="AY43">
        <v>1</v>
      </c>
      <c r="AZ43">
        <v>1</v>
      </c>
      <c r="BA43">
        <v>1</v>
      </c>
      <c r="BB43">
        <v>1</v>
      </c>
      <c r="BG43">
        <f t="shared" si="3"/>
        <v>142.85714285714286</v>
      </c>
      <c r="BH43" s="10">
        <f t="shared" si="20"/>
        <v>2.4305555555555558E-5</v>
      </c>
    </row>
    <row r="44" spans="1:60" ht="29">
      <c r="A44" s="2" t="s">
        <v>368</v>
      </c>
      <c r="B44" s="2" t="s">
        <v>369</v>
      </c>
      <c r="C44" s="2" t="s">
        <v>146</v>
      </c>
      <c r="D44">
        <v>1</v>
      </c>
      <c r="E44">
        <v>1</v>
      </c>
      <c r="F44">
        <f t="shared" si="4"/>
        <v>1</v>
      </c>
      <c r="G44">
        <f t="shared" si="5"/>
        <v>7</v>
      </c>
      <c r="H44">
        <f t="shared" si="6"/>
        <v>7</v>
      </c>
      <c r="I44">
        <f t="shared" si="7"/>
        <v>34</v>
      </c>
      <c r="J44">
        <f>'[1]ECSS_E60-30 advEARS'!$C40</f>
        <v>11</v>
      </c>
      <c r="K44">
        <f t="shared" si="8"/>
        <v>1.5714285714285714</v>
      </c>
      <c r="L44">
        <f t="shared" si="9"/>
        <v>33</v>
      </c>
      <c r="M44">
        <f t="shared" si="10"/>
        <v>4.7142857142857144</v>
      </c>
      <c r="N44">
        <v>1</v>
      </c>
      <c r="O44">
        <v>1</v>
      </c>
      <c r="P44">
        <v>1</v>
      </c>
      <c r="Q44">
        <v>1</v>
      </c>
      <c r="R44">
        <f>'[1]ECSS_E60-30 advEARS'!$E40</f>
        <v>1</v>
      </c>
      <c r="S44">
        <v>1</v>
      </c>
      <c r="T44">
        <f t="shared" si="11"/>
        <v>1</v>
      </c>
      <c r="U44">
        <f>'[1]ECSS_E60-30 advEARS'!$F40</f>
        <v>1</v>
      </c>
      <c r="V44">
        <v>1</v>
      </c>
      <c r="W44">
        <f t="shared" si="12"/>
        <v>1</v>
      </c>
      <c r="X44">
        <f t="shared" si="21"/>
        <v>1</v>
      </c>
      <c r="Y44">
        <f>'[1]ECSS_E60-30 advEARS'!$D40</f>
        <v>1</v>
      </c>
      <c r="Z44">
        <f>'[1]ECSS_E60-30 advEARS'!$G40</f>
        <v>1</v>
      </c>
      <c r="AA44">
        <f>'[1]ECSS_E60-30 advEARS'!$H40</f>
        <v>1</v>
      </c>
      <c r="AB44">
        <f>'[1]ECSS_E60-30 advEARS'!$I40</f>
        <v>1</v>
      </c>
      <c r="AC44">
        <v>1</v>
      </c>
      <c r="AD44">
        <f>'[1]ECSS_E60-30 advEARS'!$J40</f>
        <v>1</v>
      </c>
      <c r="AE44">
        <v>1</v>
      </c>
      <c r="AF44">
        <f t="shared" si="13"/>
        <v>1</v>
      </c>
      <c r="AG44">
        <f>'[1]ECSS_E60-30 advEARS'!$K40</f>
        <v>1</v>
      </c>
      <c r="AH44">
        <f t="shared" si="14"/>
        <v>1</v>
      </c>
      <c r="AI44">
        <f>'[1]ECSS_E60-30 advEARS'!$L40</f>
        <v>0</v>
      </c>
      <c r="AJ44">
        <v>1</v>
      </c>
      <c r="AK44">
        <f t="shared" si="15"/>
        <v>1</v>
      </c>
      <c r="AL44">
        <v>1</v>
      </c>
      <c r="AM44">
        <f>'[1]ECSS_E60-30 advEARS'!$M40</f>
        <v>1</v>
      </c>
      <c r="AN44">
        <v>1</v>
      </c>
      <c r="AO44">
        <f>'[1]ECSS_E60-30 advEARS'!$N40</f>
        <v>1</v>
      </c>
      <c r="AP44">
        <v>1</v>
      </c>
      <c r="AQ44">
        <v>1</v>
      </c>
      <c r="AR44">
        <v>1</v>
      </c>
      <c r="AS44">
        <f>'[1]ECSS_E60-30 advEARS'!$O40</f>
        <v>1</v>
      </c>
      <c r="AT44">
        <v>1</v>
      </c>
      <c r="AU44">
        <f t="shared" si="16"/>
        <v>66.787142857142882</v>
      </c>
      <c r="AV44">
        <f t="shared" si="17"/>
        <v>5.682857142857145</v>
      </c>
      <c r="AW44">
        <f t="shared" si="18"/>
        <v>7.6914285714285704</v>
      </c>
      <c r="AX44">
        <f t="shared" si="19"/>
        <v>4.274285714285714</v>
      </c>
      <c r="AY44">
        <v>1</v>
      </c>
      <c r="AZ44">
        <v>1</v>
      </c>
      <c r="BA44">
        <v>1</v>
      </c>
      <c r="BB44">
        <v>1</v>
      </c>
      <c r="BG44">
        <f t="shared" si="3"/>
        <v>142.85714285714286</v>
      </c>
      <c r="BH44" s="10">
        <f t="shared" si="20"/>
        <v>2.4305555555555558E-5</v>
      </c>
    </row>
    <row r="45" spans="1:60" ht="29">
      <c r="A45" s="2" t="s">
        <v>370</v>
      </c>
      <c r="B45" s="2" t="s">
        <v>371</v>
      </c>
      <c r="C45" s="2" t="s">
        <v>146</v>
      </c>
      <c r="D45">
        <v>1</v>
      </c>
      <c r="E45">
        <v>1</v>
      </c>
      <c r="F45">
        <f t="shared" si="4"/>
        <v>1</v>
      </c>
      <c r="G45">
        <f t="shared" si="5"/>
        <v>8</v>
      </c>
      <c r="H45">
        <f t="shared" si="6"/>
        <v>8</v>
      </c>
      <c r="I45">
        <f t="shared" si="7"/>
        <v>42</v>
      </c>
      <c r="J45">
        <f>'[1]ECSS_E60-30 advEARS'!$C41</f>
        <v>15</v>
      </c>
      <c r="K45">
        <f t="shared" si="8"/>
        <v>1.875</v>
      </c>
      <c r="L45">
        <f t="shared" si="9"/>
        <v>41</v>
      </c>
      <c r="M45">
        <f t="shared" si="10"/>
        <v>5.125</v>
      </c>
      <c r="N45">
        <v>0</v>
      </c>
      <c r="O45">
        <v>1</v>
      </c>
      <c r="P45">
        <v>1</v>
      </c>
      <c r="Q45">
        <v>0</v>
      </c>
      <c r="R45">
        <f>'[1]ECSS_E60-30 advEARS'!$E41</f>
        <v>1</v>
      </c>
      <c r="S45">
        <v>1</v>
      </c>
      <c r="T45">
        <f t="shared" si="11"/>
        <v>0</v>
      </c>
      <c r="U45">
        <f>'[1]ECSS_E60-30 advEARS'!$F41</f>
        <v>1</v>
      </c>
      <c r="V45">
        <v>1</v>
      </c>
      <c r="W45">
        <f t="shared" si="12"/>
        <v>0</v>
      </c>
      <c r="X45">
        <f t="shared" si="21"/>
        <v>1</v>
      </c>
      <c r="Y45">
        <f>'[1]ECSS_E60-30 advEARS'!$D41</f>
        <v>1</v>
      </c>
      <c r="Z45">
        <f>'[1]ECSS_E60-30 advEARS'!$G41</f>
        <v>1</v>
      </c>
      <c r="AA45">
        <f>'[1]ECSS_E60-30 advEARS'!$H41</f>
        <v>1</v>
      </c>
      <c r="AB45">
        <f>'[1]ECSS_E60-30 advEARS'!$I41</f>
        <v>1</v>
      </c>
      <c r="AC45">
        <v>1</v>
      </c>
      <c r="AD45">
        <f>'[1]ECSS_E60-30 advEARS'!$J41</f>
        <v>1</v>
      </c>
      <c r="AE45">
        <v>1</v>
      </c>
      <c r="AF45">
        <f t="shared" si="13"/>
        <v>1</v>
      </c>
      <c r="AG45">
        <f>'[1]ECSS_E60-30 advEARS'!$K41</f>
        <v>1</v>
      </c>
      <c r="AH45">
        <f t="shared" si="14"/>
        <v>1</v>
      </c>
      <c r="AI45">
        <f>'[1]ECSS_E60-30 advEARS'!$L41</f>
        <v>0</v>
      </c>
      <c r="AJ45">
        <v>1</v>
      </c>
      <c r="AK45">
        <f t="shared" si="15"/>
        <v>1</v>
      </c>
      <c r="AL45">
        <v>1</v>
      </c>
      <c r="AM45">
        <f>'[1]ECSS_E60-30 advEARS'!$M41</f>
        <v>1</v>
      </c>
      <c r="AN45">
        <v>1</v>
      </c>
      <c r="AO45">
        <f>'[1]ECSS_E60-30 advEARS'!$N41</f>
        <v>1</v>
      </c>
      <c r="AP45">
        <v>1</v>
      </c>
      <c r="AQ45">
        <v>1</v>
      </c>
      <c r="AR45">
        <v>1</v>
      </c>
      <c r="AS45">
        <f>'[1]ECSS_E60-30 advEARS'!$O41</f>
        <v>1</v>
      </c>
      <c r="AT45">
        <v>1</v>
      </c>
      <c r="AU45">
        <f t="shared" si="16"/>
        <v>40.090000000000011</v>
      </c>
      <c r="AV45">
        <f t="shared" si="17"/>
        <v>9.6550000000000011</v>
      </c>
      <c r="AW45">
        <f t="shared" si="18"/>
        <v>10.635000000000002</v>
      </c>
      <c r="AX45">
        <f t="shared" si="19"/>
        <v>6.7087499999999984</v>
      </c>
      <c r="AY45">
        <v>1</v>
      </c>
      <c r="AZ45">
        <v>1</v>
      </c>
      <c r="BA45">
        <v>1</v>
      </c>
      <c r="BB45">
        <v>2</v>
      </c>
      <c r="BG45">
        <f t="shared" si="3"/>
        <v>125</v>
      </c>
      <c r="BH45" s="10">
        <f t="shared" si="20"/>
        <v>2.7777777777777779E-5</v>
      </c>
    </row>
    <row r="46" spans="1:60" ht="43.5">
      <c r="A46" s="2" t="s">
        <v>409</v>
      </c>
      <c r="B46" s="2" t="s">
        <v>410</v>
      </c>
      <c r="C46" s="2" t="s">
        <v>146</v>
      </c>
      <c r="D46">
        <v>1</v>
      </c>
      <c r="E46">
        <v>1</v>
      </c>
      <c r="F46">
        <f t="shared" si="4"/>
        <v>1</v>
      </c>
      <c r="G46">
        <f t="shared" si="5"/>
        <v>12</v>
      </c>
      <c r="H46">
        <f t="shared" si="6"/>
        <v>12</v>
      </c>
      <c r="I46">
        <f t="shared" si="7"/>
        <v>74</v>
      </c>
      <c r="J46">
        <f>'[1]ECSS_E60-30 advEARS'!$C42</f>
        <v>27</v>
      </c>
      <c r="K46">
        <f t="shared" si="8"/>
        <v>2.25</v>
      </c>
      <c r="L46">
        <f t="shared" si="9"/>
        <v>73</v>
      </c>
      <c r="M46">
        <f t="shared" si="10"/>
        <v>6.083333333333333</v>
      </c>
      <c r="N46">
        <v>0</v>
      </c>
      <c r="O46">
        <v>1</v>
      </c>
      <c r="P46">
        <v>1</v>
      </c>
      <c r="Q46">
        <v>0</v>
      </c>
      <c r="R46">
        <f>'[1]ECSS_E60-30 advEARS'!$E42</f>
        <v>1</v>
      </c>
      <c r="S46">
        <v>1</v>
      </c>
      <c r="T46">
        <f t="shared" si="11"/>
        <v>0</v>
      </c>
      <c r="U46">
        <f>'[1]ECSS_E60-30 advEARS'!$F42</f>
        <v>1</v>
      </c>
      <c r="V46">
        <v>1</v>
      </c>
      <c r="W46">
        <f t="shared" si="12"/>
        <v>0</v>
      </c>
      <c r="X46">
        <f t="shared" si="21"/>
        <v>1</v>
      </c>
      <c r="Y46">
        <f>'[1]ECSS_E60-30 advEARS'!$D42</f>
        <v>1</v>
      </c>
      <c r="Z46">
        <f>'[1]ECSS_E60-30 advEARS'!$G42</f>
        <v>1</v>
      </c>
      <c r="AA46">
        <f>'[1]ECSS_E60-30 advEARS'!$H42</f>
        <v>1</v>
      </c>
      <c r="AB46">
        <f>'[1]ECSS_E60-30 advEARS'!$I42</f>
        <v>1</v>
      </c>
      <c r="AC46">
        <v>1</v>
      </c>
      <c r="AD46">
        <f>'[1]ECSS_E60-30 advEARS'!$J42</f>
        <v>1</v>
      </c>
      <c r="AE46">
        <v>1</v>
      </c>
      <c r="AF46">
        <f t="shared" si="13"/>
        <v>1</v>
      </c>
      <c r="AG46">
        <f>'[1]ECSS_E60-30 advEARS'!$K42</f>
        <v>1</v>
      </c>
      <c r="AH46">
        <f t="shared" si="14"/>
        <v>1</v>
      </c>
      <c r="AI46">
        <f>'[1]ECSS_E60-30 advEARS'!$L42</f>
        <v>1</v>
      </c>
      <c r="AJ46">
        <v>1</v>
      </c>
      <c r="AK46">
        <f t="shared" si="15"/>
        <v>1</v>
      </c>
      <c r="AL46">
        <v>1</v>
      </c>
      <c r="AM46">
        <f>'[1]ECSS_E60-30 advEARS'!$M42</f>
        <v>1</v>
      </c>
      <c r="AN46">
        <v>0</v>
      </c>
      <c r="AO46">
        <f>'[1]ECSS_E60-30 advEARS'!$N42</f>
        <v>1</v>
      </c>
      <c r="AP46">
        <v>1</v>
      </c>
      <c r="AQ46">
        <v>1</v>
      </c>
      <c r="AR46">
        <v>1</v>
      </c>
      <c r="AS46">
        <f>'[1]ECSS_E60-30 advEARS'!$O42</f>
        <v>1</v>
      </c>
      <c r="AT46">
        <v>1</v>
      </c>
      <c r="AU46">
        <f t="shared" si="16"/>
        <v>4.3050000000000139</v>
      </c>
      <c r="AV46">
        <f t="shared" si="17"/>
        <v>15.64</v>
      </c>
      <c r="AW46">
        <f t="shared" si="18"/>
        <v>17.503333333333327</v>
      </c>
      <c r="AX46">
        <f t="shared" si="19"/>
        <v>13.222500000000004</v>
      </c>
      <c r="AY46">
        <v>1</v>
      </c>
      <c r="AZ46">
        <v>1</v>
      </c>
      <c r="BA46">
        <v>1</v>
      </c>
      <c r="BB46">
        <v>5</v>
      </c>
      <c r="BG46">
        <f t="shared" si="3"/>
        <v>83.333333333333329</v>
      </c>
      <c r="BH46" s="10">
        <f t="shared" si="20"/>
        <v>4.1666666666666665E-5</v>
      </c>
    </row>
    <row r="47" spans="1:60" ht="29">
      <c r="A47" s="2" t="s">
        <v>411</v>
      </c>
      <c r="B47" s="2" t="s">
        <v>412</v>
      </c>
      <c r="C47" s="2" t="s">
        <v>146</v>
      </c>
      <c r="D47">
        <v>1</v>
      </c>
      <c r="E47">
        <v>1</v>
      </c>
      <c r="F47">
        <f t="shared" si="4"/>
        <v>1</v>
      </c>
      <c r="G47">
        <f t="shared" si="5"/>
        <v>6</v>
      </c>
      <c r="H47">
        <f t="shared" si="6"/>
        <v>6</v>
      </c>
      <c r="I47">
        <f t="shared" si="7"/>
        <v>37</v>
      </c>
      <c r="J47">
        <f>'[1]ECSS_E60-30 advEARS'!$C43</f>
        <v>13</v>
      </c>
      <c r="K47">
        <f t="shared" si="8"/>
        <v>2.1666666666666665</v>
      </c>
      <c r="L47">
        <f t="shared" si="9"/>
        <v>36</v>
      </c>
      <c r="M47">
        <f t="shared" si="10"/>
        <v>6</v>
      </c>
      <c r="N47">
        <v>1</v>
      </c>
      <c r="O47">
        <v>1</v>
      </c>
      <c r="P47">
        <v>1</v>
      </c>
      <c r="Q47">
        <v>0</v>
      </c>
      <c r="R47">
        <f>'[1]ECSS_E60-30 advEARS'!$E43</f>
        <v>1</v>
      </c>
      <c r="S47">
        <v>1</v>
      </c>
      <c r="T47">
        <f t="shared" si="11"/>
        <v>0</v>
      </c>
      <c r="U47">
        <f>'[1]ECSS_E60-30 advEARS'!$F43</f>
        <v>1</v>
      </c>
      <c r="V47">
        <v>1</v>
      </c>
      <c r="W47">
        <f t="shared" si="12"/>
        <v>0</v>
      </c>
      <c r="X47">
        <f t="shared" si="21"/>
        <v>1</v>
      </c>
      <c r="Y47">
        <f>'[1]ECSS_E60-30 advEARS'!$D43</f>
        <v>1</v>
      </c>
      <c r="Z47">
        <f>'[1]ECSS_E60-30 advEARS'!$G43</f>
        <v>1</v>
      </c>
      <c r="AA47">
        <f>'[1]ECSS_E60-30 advEARS'!$H43</f>
        <v>1</v>
      </c>
      <c r="AB47">
        <f>'[1]ECSS_E60-30 advEARS'!$I43</f>
        <v>1</v>
      </c>
      <c r="AC47">
        <v>1</v>
      </c>
      <c r="AD47">
        <f>'[1]ECSS_E60-30 advEARS'!$J43</f>
        <v>1</v>
      </c>
      <c r="AE47">
        <v>1</v>
      </c>
      <c r="AF47">
        <f t="shared" si="13"/>
        <v>1</v>
      </c>
      <c r="AG47">
        <f>'[1]ECSS_E60-30 advEARS'!$K43</f>
        <v>1</v>
      </c>
      <c r="AH47">
        <f t="shared" si="14"/>
        <v>1</v>
      </c>
      <c r="AI47">
        <f>'[1]ECSS_E60-30 advEARS'!$L43</f>
        <v>1</v>
      </c>
      <c r="AJ47">
        <v>1</v>
      </c>
      <c r="AK47">
        <f t="shared" si="15"/>
        <v>1</v>
      </c>
      <c r="AL47">
        <v>1</v>
      </c>
      <c r="AM47">
        <f>'[1]ECSS_E60-30 advEARS'!$M43</f>
        <v>1</v>
      </c>
      <c r="AN47">
        <v>1</v>
      </c>
      <c r="AO47">
        <f>'[1]ECSS_E60-30 advEARS'!$N43</f>
        <v>1</v>
      </c>
      <c r="AP47">
        <v>1</v>
      </c>
      <c r="AQ47">
        <v>1</v>
      </c>
      <c r="AR47">
        <v>1</v>
      </c>
      <c r="AS47">
        <f>'[1]ECSS_E60-30 advEARS'!$O43</f>
        <v>1</v>
      </c>
      <c r="AT47">
        <v>1</v>
      </c>
      <c r="AU47">
        <f t="shared" si="16"/>
        <v>17.445000000000025</v>
      </c>
      <c r="AV47">
        <f t="shared" si="17"/>
        <v>12.316666666666666</v>
      </c>
      <c r="AW47">
        <f t="shared" si="18"/>
        <v>14.546666666666667</v>
      </c>
      <c r="AX47">
        <f t="shared" si="19"/>
        <v>9.8299999999999983</v>
      </c>
      <c r="AY47">
        <v>1</v>
      </c>
      <c r="AZ47">
        <v>1</v>
      </c>
      <c r="BA47">
        <v>1</v>
      </c>
      <c r="BB47">
        <v>3</v>
      </c>
      <c r="BG47">
        <f t="shared" si="3"/>
        <v>166.66666666666666</v>
      </c>
      <c r="BH47" s="10">
        <f t="shared" si="20"/>
        <v>2.0833333333333333E-5</v>
      </c>
    </row>
    <row r="48" spans="1:60" ht="29">
      <c r="A48" s="2" t="s">
        <v>413</v>
      </c>
      <c r="B48" s="2" t="s">
        <v>414</v>
      </c>
      <c r="C48" s="2" t="s">
        <v>146</v>
      </c>
      <c r="D48">
        <v>1</v>
      </c>
      <c r="E48">
        <v>1</v>
      </c>
      <c r="F48">
        <f t="shared" si="4"/>
        <v>1</v>
      </c>
      <c r="G48">
        <f t="shared" si="5"/>
        <v>7</v>
      </c>
      <c r="H48">
        <f t="shared" si="6"/>
        <v>7</v>
      </c>
      <c r="I48">
        <f t="shared" si="7"/>
        <v>49</v>
      </c>
      <c r="J48">
        <f>'[1]ECSS_E60-30 advEARS'!$C44</f>
        <v>17</v>
      </c>
      <c r="K48">
        <f t="shared" si="8"/>
        <v>2.4285714285714284</v>
      </c>
      <c r="L48">
        <f t="shared" si="9"/>
        <v>48</v>
      </c>
      <c r="M48">
        <f t="shared" si="10"/>
        <v>6.8571428571428568</v>
      </c>
      <c r="N48">
        <v>0</v>
      </c>
      <c r="O48">
        <v>1</v>
      </c>
      <c r="P48">
        <v>1</v>
      </c>
      <c r="Q48">
        <v>0</v>
      </c>
      <c r="R48">
        <f>'[1]ECSS_E60-30 advEARS'!$E44</f>
        <v>1</v>
      </c>
      <c r="S48">
        <v>1</v>
      </c>
      <c r="T48">
        <f t="shared" si="11"/>
        <v>0</v>
      </c>
      <c r="U48">
        <f>'[1]ECSS_E60-30 advEARS'!$F44</f>
        <v>1</v>
      </c>
      <c r="V48">
        <v>1</v>
      </c>
      <c r="W48">
        <f t="shared" si="12"/>
        <v>0</v>
      </c>
      <c r="X48">
        <f t="shared" si="21"/>
        <v>1</v>
      </c>
      <c r="Y48">
        <f>'[1]ECSS_E60-30 advEARS'!$D44</f>
        <v>1</v>
      </c>
      <c r="Z48">
        <f>'[1]ECSS_E60-30 advEARS'!$G44</f>
        <v>1</v>
      </c>
      <c r="AA48">
        <f>'[1]ECSS_E60-30 advEARS'!$H44</f>
        <v>1</v>
      </c>
      <c r="AB48">
        <f>'[1]ECSS_E60-30 advEARS'!$I44</f>
        <v>1</v>
      </c>
      <c r="AC48">
        <v>1</v>
      </c>
      <c r="AD48">
        <f>'[1]ECSS_E60-30 advEARS'!$J44</f>
        <v>1</v>
      </c>
      <c r="AE48">
        <v>1</v>
      </c>
      <c r="AF48">
        <f t="shared" si="13"/>
        <v>1</v>
      </c>
      <c r="AG48">
        <f>'[1]ECSS_E60-30 advEARS'!$K44</f>
        <v>1</v>
      </c>
      <c r="AH48">
        <f t="shared" si="14"/>
        <v>1</v>
      </c>
      <c r="AI48">
        <f>'[1]ECSS_E60-30 advEARS'!$L44</f>
        <v>1</v>
      </c>
      <c r="AJ48">
        <v>1</v>
      </c>
      <c r="AK48">
        <f t="shared" si="15"/>
        <v>1</v>
      </c>
      <c r="AL48">
        <v>1</v>
      </c>
      <c r="AM48">
        <f>'[1]ECSS_E60-30 advEARS'!$M44</f>
        <v>1</v>
      </c>
      <c r="AN48">
        <v>1</v>
      </c>
      <c r="AO48">
        <f>'[1]ECSS_E60-30 advEARS'!$N44</f>
        <v>1</v>
      </c>
      <c r="AP48">
        <v>1</v>
      </c>
      <c r="AQ48">
        <v>1</v>
      </c>
      <c r="AR48">
        <v>1</v>
      </c>
      <c r="AS48">
        <f>'[1]ECSS_E60-30 advEARS'!$O44</f>
        <v>1</v>
      </c>
      <c r="AT48">
        <v>1</v>
      </c>
      <c r="AU48">
        <f t="shared" si="16"/>
        <v>-5.7271428571428187</v>
      </c>
      <c r="AV48">
        <f t="shared" si="17"/>
        <v>15.797142857142859</v>
      </c>
      <c r="AW48">
        <f t="shared" si="18"/>
        <v>20.291428571428565</v>
      </c>
      <c r="AX48">
        <f t="shared" si="19"/>
        <v>14.367142857142852</v>
      </c>
      <c r="AY48">
        <v>1</v>
      </c>
      <c r="AZ48">
        <v>1</v>
      </c>
      <c r="BA48">
        <v>1</v>
      </c>
      <c r="BB48">
        <v>4</v>
      </c>
      <c r="BG48">
        <f t="shared" si="3"/>
        <v>142.85714285714286</v>
      </c>
      <c r="BH48" s="10">
        <f t="shared" si="20"/>
        <v>2.4305555555555558E-5</v>
      </c>
    </row>
    <row r="49" spans="1:60" ht="43.5">
      <c r="A49" s="2" t="s">
        <v>373</v>
      </c>
      <c r="B49" s="2" t="s">
        <v>415</v>
      </c>
      <c r="C49" s="2" t="s">
        <v>148</v>
      </c>
      <c r="D49">
        <v>1</v>
      </c>
      <c r="E49">
        <v>1</v>
      </c>
      <c r="F49">
        <f t="shared" si="4"/>
        <v>1</v>
      </c>
      <c r="G49">
        <f t="shared" si="5"/>
        <v>18</v>
      </c>
      <c r="H49">
        <f t="shared" si="6"/>
        <v>18</v>
      </c>
      <c r="I49">
        <f t="shared" si="7"/>
        <v>93</v>
      </c>
      <c r="J49">
        <f>'[1]ECSS_E60-30 advEARS'!$C45</f>
        <v>32</v>
      </c>
      <c r="K49">
        <f t="shared" si="8"/>
        <v>1.7777777777777777</v>
      </c>
      <c r="L49">
        <f t="shared" si="9"/>
        <v>91</v>
      </c>
      <c r="M49">
        <f t="shared" si="10"/>
        <v>5.0555555555555554</v>
      </c>
      <c r="N49">
        <v>0</v>
      </c>
      <c r="O49">
        <v>1</v>
      </c>
      <c r="P49">
        <v>1</v>
      </c>
      <c r="Q49">
        <v>0</v>
      </c>
      <c r="R49">
        <f>'[1]ECSS_E60-30 advEARS'!$E45</f>
        <v>0</v>
      </c>
      <c r="S49">
        <v>1</v>
      </c>
      <c r="T49">
        <f t="shared" si="11"/>
        <v>0</v>
      </c>
      <c r="U49">
        <f>'[1]ECSS_E60-30 advEARS'!$F45</f>
        <v>1</v>
      </c>
      <c r="V49">
        <v>1</v>
      </c>
      <c r="W49">
        <f t="shared" si="12"/>
        <v>0</v>
      </c>
      <c r="X49">
        <f t="shared" si="21"/>
        <v>1</v>
      </c>
      <c r="Y49">
        <f>'[1]ECSS_E60-30 advEARS'!$D45</f>
        <v>1</v>
      </c>
      <c r="Z49">
        <f>'[1]ECSS_E60-30 advEARS'!$G45</f>
        <v>1</v>
      </c>
      <c r="AA49">
        <f>'[1]ECSS_E60-30 advEARS'!$H45</f>
        <v>1</v>
      </c>
      <c r="AB49">
        <f>'[1]ECSS_E60-30 advEARS'!$I45</f>
        <v>1</v>
      </c>
      <c r="AC49">
        <v>1</v>
      </c>
      <c r="AD49">
        <f>'[1]ECSS_E60-30 advEARS'!$J45</f>
        <v>1</v>
      </c>
      <c r="AE49">
        <v>1</v>
      </c>
      <c r="AF49">
        <f t="shared" si="13"/>
        <v>2</v>
      </c>
      <c r="AG49">
        <f>'[1]ECSS_E60-30 advEARS'!$K45</f>
        <v>1</v>
      </c>
      <c r="AH49">
        <f t="shared" si="14"/>
        <v>1</v>
      </c>
      <c r="AI49">
        <f>'[1]ECSS_E60-30 advEARS'!$L45</f>
        <v>1</v>
      </c>
      <c r="AJ49">
        <v>1</v>
      </c>
      <c r="AK49">
        <f t="shared" si="15"/>
        <v>1</v>
      </c>
      <c r="AL49">
        <v>1</v>
      </c>
      <c r="AM49">
        <f>'[1]ECSS_E60-30 advEARS'!$M45</f>
        <v>1</v>
      </c>
      <c r="AN49">
        <v>0</v>
      </c>
      <c r="AO49">
        <f>'[1]ECSS_E60-30 advEARS'!$N45</f>
        <v>1</v>
      </c>
      <c r="AP49">
        <v>1</v>
      </c>
      <c r="AQ49">
        <v>1</v>
      </c>
      <c r="AR49">
        <v>1</v>
      </c>
      <c r="AS49">
        <f>'[1]ECSS_E60-30 advEARS'!$O45</f>
        <v>1</v>
      </c>
      <c r="AT49">
        <v>1</v>
      </c>
      <c r="AU49">
        <f t="shared" si="16"/>
        <v>38.165000000000035</v>
      </c>
      <c r="AV49">
        <f t="shared" si="17"/>
        <v>12.407777777777778</v>
      </c>
      <c r="AW49">
        <f t="shared" si="18"/>
        <v>12.282222222222217</v>
      </c>
      <c r="AX49">
        <f t="shared" si="19"/>
        <v>11.381666666666668</v>
      </c>
      <c r="AY49">
        <v>1</v>
      </c>
      <c r="AZ49">
        <v>1</v>
      </c>
      <c r="BA49">
        <v>1</v>
      </c>
      <c r="BB49">
        <v>7</v>
      </c>
      <c r="BG49">
        <f t="shared" si="3"/>
        <v>111.1111111111111</v>
      </c>
      <c r="BH49" s="10">
        <f t="shared" si="20"/>
        <v>6.2500000000000001E-5</v>
      </c>
    </row>
    <row r="50" spans="1:60" ht="43.5">
      <c r="A50" s="2" t="s">
        <v>375</v>
      </c>
      <c r="B50" s="2" t="s">
        <v>416</v>
      </c>
      <c r="C50" s="2" t="s">
        <v>148</v>
      </c>
      <c r="D50">
        <v>1</v>
      </c>
      <c r="E50">
        <v>1</v>
      </c>
      <c r="F50">
        <f t="shared" si="4"/>
        <v>1</v>
      </c>
      <c r="G50">
        <f t="shared" si="5"/>
        <v>18</v>
      </c>
      <c r="H50">
        <f t="shared" si="6"/>
        <v>18</v>
      </c>
      <c r="I50">
        <f t="shared" si="7"/>
        <v>93</v>
      </c>
      <c r="J50">
        <f>'[1]ECSS_E60-30 advEARS'!$C46</f>
        <v>32</v>
      </c>
      <c r="K50">
        <f t="shared" si="8"/>
        <v>1.7777777777777777</v>
      </c>
      <c r="L50">
        <f t="shared" si="9"/>
        <v>91</v>
      </c>
      <c r="M50">
        <f t="shared" si="10"/>
        <v>5.0555555555555554</v>
      </c>
      <c r="N50">
        <v>0</v>
      </c>
      <c r="O50">
        <v>1</v>
      </c>
      <c r="P50">
        <v>1</v>
      </c>
      <c r="Q50">
        <v>0</v>
      </c>
      <c r="R50">
        <f>'[1]ECSS_E60-30 advEARS'!$E46</f>
        <v>0</v>
      </c>
      <c r="S50">
        <v>1</v>
      </c>
      <c r="T50">
        <f t="shared" si="11"/>
        <v>0</v>
      </c>
      <c r="U50">
        <f>'[1]ECSS_E60-30 advEARS'!$F46</f>
        <v>1</v>
      </c>
      <c r="V50">
        <v>1</v>
      </c>
      <c r="W50">
        <f t="shared" si="12"/>
        <v>0</v>
      </c>
      <c r="X50">
        <f t="shared" si="21"/>
        <v>1</v>
      </c>
      <c r="Y50">
        <f>'[1]ECSS_E60-30 advEARS'!$D46</f>
        <v>1</v>
      </c>
      <c r="Z50">
        <f>'[1]ECSS_E60-30 advEARS'!$G46</f>
        <v>1</v>
      </c>
      <c r="AA50">
        <f>'[1]ECSS_E60-30 advEARS'!$H46</f>
        <v>1</v>
      </c>
      <c r="AB50">
        <f>'[1]ECSS_E60-30 advEARS'!$I46</f>
        <v>1</v>
      </c>
      <c r="AC50">
        <v>1</v>
      </c>
      <c r="AD50">
        <f>'[1]ECSS_E60-30 advEARS'!$J46</f>
        <v>1</v>
      </c>
      <c r="AE50">
        <v>1</v>
      </c>
      <c r="AF50">
        <f t="shared" si="13"/>
        <v>2</v>
      </c>
      <c r="AG50">
        <f>'[1]ECSS_E60-30 advEARS'!$K46</f>
        <v>1</v>
      </c>
      <c r="AH50">
        <f t="shared" si="14"/>
        <v>1</v>
      </c>
      <c r="AI50">
        <f>'[1]ECSS_E60-30 advEARS'!$L46</f>
        <v>1</v>
      </c>
      <c r="AJ50">
        <v>1</v>
      </c>
      <c r="AK50">
        <f t="shared" si="15"/>
        <v>1</v>
      </c>
      <c r="AL50">
        <v>1</v>
      </c>
      <c r="AM50">
        <f>'[1]ECSS_E60-30 advEARS'!$M46</f>
        <v>1</v>
      </c>
      <c r="AN50">
        <v>0</v>
      </c>
      <c r="AO50">
        <f>'[1]ECSS_E60-30 advEARS'!$N46</f>
        <v>1</v>
      </c>
      <c r="AP50">
        <v>1</v>
      </c>
      <c r="AQ50">
        <v>1</v>
      </c>
      <c r="AR50">
        <v>1</v>
      </c>
      <c r="AS50">
        <f>'[1]ECSS_E60-30 advEARS'!$O46</f>
        <v>1</v>
      </c>
      <c r="AT50">
        <v>1</v>
      </c>
      <c r="AU50">
        <f t="shared" si="16"/>
        <v>38.165000000000035</v>
      </c>
      <c r="AV50">
        <f t="shared" si="17"/>
        <v>12.407777777777778</v>
      </c>
      <c r="AW50">
        <f t="shared" si="18"/>
        <v>12.282222222222217</v>
      </c>
      <c r="AX50">
        <f t="shared" si="19"/>
        <v>11.381666666666668</v>
      </c>
      <c r="AY50">
        <v>1</v>
      </c>
      <c r="AZ50">
        <v>1</v>
      </c>
      <c r="BA50">
        <v>1</v>
      </c>
      <c r="BB50">
        <v>7</v>
      </c>
      <c r="BG50">
        <f t="shared" si="3"/>
        <v>111.1111111111111</v>
      </c>
      <c r="BH50" s="10">
        <f t="shared" si="20"/>
        <v>6.2500000000000001E-5</v>
      </c>
    </row>
    <row r="51" spans="1:60" ht="58">
      <c r="A51" s="2" t="s">
        <v>377</v>
      </c>
      <c r="B51" s="2" t="s">
        <v>378</v>
      </c>
      <c r="C51" s="2" t="s">
        <v>146</v>
      </c>
      <c r="D51">
        <v>1</v>
      </c>
      <c r="E51">
        <v>1</v>
      </c>
      <c r="F51">
        <f t="shared" si="4"/>
        <v>1</v>
      </c>
      <c r="G51">
        <f t="shared" si="5"/>
        <v>21</v>
      </c>
      <c r="H51">
        <f t="shared" si="6"/>
        <v>21</v>
      </c>
      <c r="I51">
        <f t="shared" si="7"/>
        <v>114</v>
      </c>
      <c r="J51">
        <f>'[1]ECSS_E60-30 advEARS'!$C47</f>
        <v>40</v>
      </c>
      <c r="K51">
        <f t="shared" si="8"/>
        <v>1.9047619047619047</v>
      </c>
      <c r="L51">
        <f t="shared" si="9"/>
        <v>113</v>
      </c>
      <c r="M51">
        <f t="shared" si="10"/>
        <v>5.3809523809523814</v>
      </c>
      <c r="N51">
        <v>0</v>
      </c>
      <c r="O51">
        <v>1</v>
      </c>
      <c r="P51">
        <v>1</v>
      </c>
      <c r="Q51">
        <v>0</v>
      </c>
      <c r="R51">
        <f>'[1]ECSS_E60-30 advEARS'!$E47</f>
        <v>0</v>
      </c>
      <c r="S51">
        <v>1</v>
      </c>
      <c r="T51">
        <f t="shared" si="11"/>
        <v>0</v>
      </c>
      <c r="U51">
        <f>'[1]ECSS_E60-30 advEARS'!$F47</f>
        <v>1</v>
      </c>
      <c r="V51">
        <v>1</v>
      </c>
      <c r="W51">
        <f t="shared" si="12"/>
        <v>0</v>
      </c>
      <c r="X51">
        <f t="shared" si="21"/>
        <v>1</v>
      </c>
      <c r="Y51">
        <f>'[1]ECSS_E60-30 advEARS'!$D47</f>
        <v>1</v>
      </c>
      <c r="Z51">
        <f>'[1]ECSS_E60-30 advEARS'!$G47</f>
        <v>1</v>
      </c>
      <c r="AA51">
        <f>'[1]ECSS_E60-30 advEARS'!$H47</f>
        <v>0</v>
      </c>
      <c r="AB51">
        <f>'[1]ECSS_E60-30 advEARS'!$I47</f>
        <v>1</v>
      </c>
      <c r="AC51">
        <v>1</v>
      </c>
      <c r="AD51">
        <f>'[1]ECSS_E60-30 advEARS'!$J47</f>
        <v>1</v>
      </c>
      <c r="AE51">
        <v>1</v>
      </c>
      <c r="AF51">
        <f t="shared" si="13"/>
        <v>1</v>
      </c>
      <c r="AG51">
        <f>'[1]ECSS_E60-30 advEARS'!$K47</f>
        <v>1</v>
      </c>
      <c r="AH51">
        <f t="shared" si="14"/>
        <v>1</v>
      </c>
      <c r="AI51">
        <f>'[1]ECSS_E60-30 advEARS'!$L47</f>
        <v>0</v>
      </c>
      <c r="AJ51">
        <v>1</v>
      </c>
      <c r="AK51">
        <f t="shared" si="15"/>
        <v>1</v>
      </c>
      <c r="AL51">
        <v>1</v>
      </c>
      <c r="AM51">
        <f>'[1]ECSS_E60-30 advEARS'!$M47</f>
        <v>1</v>
      </c>
      <c r="AN51">
        <v>0</v>
      </c>
      <c r="AO51">
        <f>'[1]ECSS_E60-30 advEARS'!$N47</f>
        <v>1</v>
      </c>
      <c r="AP51">
        <v>1</v>
      </c>
      <c r="AQ51">
        <v>1</v>
      </c>
      <c r="AR51">
        <v>1</v>
      </c>
      <c r="AS51">
        <f>'[1]ECSS_E60-30 advEARS'!$O47</f>
        <v>0</v>
      </c>
      <c r="AT51">
        <v>1</v>
      </c>
      <c r="AU51">
        <f t="shared" si="16"/>
        <v>24.3771428571429</v>
      </c>
      <c r="AV51">
        <f t="shared" si="17"/>
        <v>15.076190476190479</v>
      </c>
      <c r="AW51">
        <f t="shared" si="18"/>
        <v>14.430476190476192</v>
      </c>
      <c r="AX51">
        <f t="shared" si="19"/>
        <v>14.414285714285718</v>
      </c>
      <c r="AY51">
        <v>1</v>
      </c>
      <c r="AZ51">
        <v>1</v>
      </c>
      <c r="BA51">
        <v>1</v>
      </c>
      <c r="BB51">
        <v>8</v>
      </c>
      <c r="BG51">
        <f t="shared" si="3"/>
        <v>47.619047619047613</v>
      </c>
      <c r="BH51" s="10">
        <f t="shared" si="20"/>
        <v>7.2916666666666659E-5</v>
      </c>
    </row>
    <row r="52" spans="1:60" ht="58">
      <c r="A52" s="2" t="s">
        <v>379</v>
      </c>
      <c r="B52" s="2" t="s">
        <v>380</v>
      </c>
      <c r="C52" s="2" t="s">
        <v>146</v>
      </c>
      <c r="D52">
        <v>1</v>
      </c>
      <c r="E52">
        <v>1</v>
      </c>
      <c r="F52">
        <f t="shared" si="4"/>
        <v>1</v>
      </c>
      <c r="G52">
        <f t="shared" si="5"/>
        <v>21</v>
      </c>
      <c r="H52">
        <f t="shared" si="6"/>
        <v>21</v>
      </c>
      <c r="I52">
        <f t="shared" si="7"/>
        <v>113</v>
      </c>
      <c r="J52">
        <f>'[1]ECSS_E60-30 advEARS'!$C48</f>
        <v>40</v>
      </c>
      <c r="K52">
        <f t="shared" si="8"/>
        <v>1.9047619047619047</v>
      </c>
      <c r="L52">
        <f t="shared" si="9"/>
        <v>112</v>
      </c>
      <c r="M52">
        <f t="shared" si="10"/>
        <v>5.333333333333333</v>
      </c>
      <c r="N52">
        <v>0</v>
      </c>
      <c r="O52">
        <v>1</v>
      </c>
      <c r="P52">
        <v>1</v>
      </c>
      <c r="Q52">
        <v>0</v>
      </c>
      <c r="R52">
        <f>'[1]ECSS_E60-30 advEARS'!$E48</f>
        <v>0</v>
      </c>
      <c r="S52">
        <v>1</v>
      </c>
      <c r="T52">
        <f t="shared" si="11"/>
        <v>0</v>
      </c>
      <c r="U52">
        <f>'[1]ECSS_E60-30 advEARS'!$F48</f>
        <v>1</v>
      </c>
      <c r="V52">
        <v>1</v>
      </c>
      <c r="W52">
        <f t="shared" si="12"/>
        <v>0</v>
      </c>
      <c r="X52">
        <f t="shared" si="21"/>
        <v>1</v>
      </c>
      <c r="Y52">
        <f>'[1]ECSS_E60-30 advEARS'!$D48</f>
        <v>1</v>
      </c>
      <c r="Z52">
        <f>'[1]ECSS_E60-30 advEARS'!$G48</f>
        <v>1</v>
      </c>
      <c r="AA52">
        <f>'[1]ECSS_E60-30 advEARS'!$H48</f>
        <v>0</v>
      </c>
      <c r="AB52">
        <f>'[1]ECSS_E60-30 advEARS'!$I48</f>
        <v>1</v>
      </c>
      <c r="AC52">
        <v>1</v>
      </c>
      <c r="AD52">
        <f>'[1]ECSS_E60-30 advEARS'!$J48</f>
        <v>1</v>
      </c>
      <c r="AE52">
        <v>1</v>
      </c>
      <c r="AF52">
        <f t="shared" si="13"/>
        <v>1</v>
      </c>
      <c r="AG52">
        <f>'[1]ECSS_E60-30 advEARS'!$K48</f>
        <v>1</v>
      </c>
      <c r="AH52">
        <f t="shared" si="14"/>
        <v>1</v>
      </c>
      <c r="AI52">
        <f>'[1]ECSS_E60-30 advEARS'!$L48</f>
        <v>0</v>
      </c>
      <c r="AJ52">
        <v>1</v>
      </c>
      <c r="AK52">
        <f t="shared" si="15"/>
        <v>1</v>
      </c>
      <c r="AL52">
        <v>1</v>
      </c>
      <c r="AM52">
        <f>'[1]ECSS_E60-30 advEARS'!$M48</f>
        <v>1</v>
      </c>
      <c r="AN52">
        <v>0</v>
      </c>
      <c r="AO52">
        <f>'[1]ECSS_E60-30 advEARS'!$N48</f>
        <v>1</v>
      </c>
      <c r="AP52">
        <v>1</v>
      </c>
      <c r="AQ52">
        <v>1</v>
      </c>
      <c r="AR52">
        <v>1</v>
      </c>
      <c r="AS52">
        <f>'[1]ECSS_E60-30 advEARS'!$O48</f>
        <v>0</v>
      </c>
      <c r="AT52">
        <v>1</v>
      </c>
      <c r="AU52">
        <f t="shared" si="16"/>
        <v>24.3771428571429</v>
      </c>
      <c r="AV52">
        <f t="shared" si="17"/>
        <v>15.076190476190479</v>
      </c>
      <c r="AW52">
        <f t="shared" si="18"/>
        <v>14.150476190476191</v>
      </c>
      <c r="AX52">
        <f t="shared" si="19"/>
        <v>14.189999999999998</v>
      </c>
      <c r="AY52">
        <v>1</v>
      </c>
      <c r="AZ52">
        <v>1</v>
      </c>
      <c r="BA52">
        <v>1</v>
      </c>
      <c r="BB52">
        <v>8</v>
      </c>
      <c r="BG52">
        <f t="shared" si="3"/>
        <v>47.619047619047613</v>
      </c>
      <c r="BH52" s="10">
        <f t="shared" si="20"/>
        <v>7.2916666666666659E-5</v>
      </c>
    </row>
    <row r="53" spans="1:60" ht="58">
      <c r="A53" s="2">
        <v>30</v>
      </c>
      <c r="B53" s="2" t="s">
        <v>381</v>
      </c>
      <c r="C53" s="2" t="s">
        <v>146</v>
      </c>
      <c r="D53">
        <v>1</v>
      </c>
      <c r="E53">
        <v>1</v>
      </c>
      <c r="F53">
        <f t="shared" si="4"/>
        <v>1</v>
      </c>
      <c r="G53">
        <f t="shared" si="5"/>
        <v>20</v>
      </c>
      <c r="H53">
        <f t="shared" si="6"/>
        <v>20</v>
      </c>
      <c r="I53">
        <f t="shared" si="7"/>
        <v>105</v>
      </c>
      <c r="J53">
        <f>'[1]ECSS_E60-30 advEARS'!$C49</f>
        <v>37</v>
      </c>
      <c r="K53">
        <f t="shared" si="8"/>
        <v>1.85</v>
      </c>
      <c r="L53">
        <f t="shared" si="9"/>
        <v>104</v>
      </c>
      <c r="M53">
        <f t="shared" si="10"/>
        <v>5.2</v>
      </c>
      <c r="N53">
        <v>0</v>
      </c>
      <c r="O53">
        <v>1</v>
      </c>
      <c r="P53">
        <v>1</v>
      </c>
      <c r="Q53">
        <v>0</v>
      </c>
      <c r="R53">
        <f>'[1]ECSS_E60-30 advEARS'!$E49</f>
        <v>1</v>
      </c>
      <c r="S53">
        <v>1</v>
      </c>
      <c r="T53">
        <f t="shared" si="11"/>
        <v>0</v>
      </c>
      <c r="U53">
        <f>'[1]ECSS_E60-30 advEARS'!$F49</f>
        <v>1</v>
      </c>
      <c r="V53">
        <v>1</v>
      </c>
      <c r="W53">
        <f t="shared" si="12"/>
        <v>0</v>
      </c>
      <c r="X53">
        <f t="shared" si="21"/>
        <v>1</v>
      </c>
      <c r="Y53">
        <f>'[1]ECSS_E60-30 advEARS'!$D49</f>
        <v>1</v>
      </c>
      <c r="Z53">
        <f>'[1]ECSS_E60-30 advEARS'!$G49</f>
        <v>1</v>
      </c>
      <c r="AA53">
        <f>'[1]ECSS_E60-30 advEARS'!$H49</f>
        <v>1</v>
      </c>
      <c r="AB53">
        <f>'[1]ECSS_E60-30 advEARS'!$I49</f>
        <v>1</v>
      </c>
      <c r="AC53">
        <v>1</v>
      </c>
      <c r="AD53">
        <f>'[1]ECSS_E60-30 advEARS'!$J49</f>
        <v>1</v>
      </c>
      <c r="AE53">
        <v>1</v>
      </c>
      <c r="AF53">
        <f t="shared" si="13"/>
        <v>1</v>
      </c>
      <c r="AG53">
        <f>'[1]ECSS_E60-30 advEARS'!$K49</f>
        <v>1</v>
      </c>
      <c r="AH53">
        <f t="shared" si="14"/>
        <v>1</v>
      </c>
      <c r="AI53">
        <f>'[1]ECSS_E60-30 advEARS'!$L49</f>
        <v>0</v>
      </c>
      <c r="AJ53">
        <v>1</v>
      </c>
      <c r="AK53">
        <f t="shared" si="15"/>
        <v>1</v>
      </c>
      <c r="AL53">
        <v>1</v>
      </c>
      <c r="AM53">
        <f>'[1]ECSS_E60-30 advEARS'!$M49</f>
        <v>1</v>
      </c>
      <c r="AN53">
        <v>0</v>
      </c>
      <c r="AO53">
        <f>'[1]ECSS_E60-30 advEARS'!$N49</f>
        <v>1</v>
      </c>
      <c r="AP53">
        <v>1</v>
      </c>
      <c r="AQ53">
        <v>1</v>
      </c>
      <c r="AR53">
        <v>1</v>
      </c>
      <c r="AS53">
        <f>'[1]ECSS_E60-30 advEARS'!$O49</f>
        <v>1</v>
      </c>
      <c r="AT53">
        <v>1</v>
      </c>
      <c r="AU53">
        <f t="shared" si="16"/>
        <v>30.02500000000002</v>
      </c>
      <c r="AV53">
        <f t="shared" si="17"/>
        <v>14.040000000000003</v>
      </c>
      <c r="AW53">
        <f t="shared" si="18"/>
        <v>13.295999999999996</v>
      </c>
      <c r="AX53">
        <f t="shared" si="19"/>
        <v>13.062000000000005</v>
      </c>
      <c r="AY53">
        <v>1</v>
      </c>
      <c r="AZ53">
        <v>1</v>
      </c>
      <c r="BA53">
        <v>1</v>
      </c>
      <c r="BB53">
        <v>7</v>
      </c>
      <c r="BG53">
        <f t="shared" si="3"/>
        <v>50</v>
      </c>
      <c r="BH53" s="10">
        <f t="shared" si="20"/>
        <v>6.9444444444444444E-5</v>
      </c>
    </row>
    <row r="54" spans="1:60" ht="58">
      <c r="A54" s="2">
        <v>31</v>
      </c>
      <c r="B54" s="2" t="s">
        <v>291</v>
      </c>
      <c r="C54" s="2" t="s">
        <v>146</v>
      </c>
      <c r="D54">
        <v>1</v>
      </c>
      <c r="E54">
        <v>1</v>
      </c>
      <c r="F54">
        <f t="shared" si="4"/>
        <v>1</v>
      </c>
      <c r="G54">
        <f t="shared" si="5"/>
        <v>15</v>
      </c>
      <c r="H54">
        <f t="shared" si="6"/>
        <v>15</v>
      </c>
      <c r="I54">
        <f t="shared" si="7"/>
        <v>113</v>
      </c>
      <c r="J54">
        <f>'[1]ECSS_E60-30 advEARS'!$C50</f>
        <v>41</v>
      </c>
      <c r="K54">
        <f t="shared" si="8"/>
        <v>2.7333333333333334</v>
      </c>
      <c r="L54">
        <f t="shared" si="9"/>
        <v>112</v>
      </c>
      <c r="M54">
        <f t="shared" si="10"/>
        <v>7.4666666666666668</v>
      </c>
      <c r="N54">
        <v>0</v>
      </c>
      <c r="O54">
        <v>1</v>
      </c>
      <c r="P54">
        <v>1</v>
      </c>
      <c r="Q54">
        <v>0</v>
      </c>
      <c r="R54">
        <f>'[1]ECSS_E60-30 advEARS'!$E50</f>
        <v>0</v>
      </c>
      <c r="S54">
        <v>1</v>
      </c>
      <c r="T54">
        <f t="shared" si="11"/>
        <v>0</v>
      </c>
      <c r="U54">
        <f>'[1]ECSS_E60-30 advEARS'!$F50</f>
        <v>1</v>
      </c>
      <c r="V54">
        <v>1</v>
      </c>
      <c r="W54">
        <f t="shared" si="12"/>
        <v>0</v>
      </c>
      <c r="X54">
        <f t="shared" si="21"/>
        <v>1</v>
      </c>
      <c r="Y54">
        <f>'[1]ECSS_E60-30 advEARS'!$D50</f>
        <v>1</v>
      </c>
      <c r="Z54">
        <f>'[1]ECSS_E60-30 advEARS'!$G50</f>
        <v>1</v>
      </c>
      <c r="AA54">
        <f>'[1]ECSS_E60-30 advEARS'!$H50</f>
        <v>1</v>
      </c>
      <c r="AB54">
        <f>'[1]ECSS_E60-30 advEARS'!$I50</f>
        <v>1</v>
      </c>
      <c r="AC54">
        <v>1</v>
      </c>
      <c r="AD54">
        <f>'[1]ECSS_E60-30 advEARS'!$J50</f>
        <v>1</v>
      </c>
      <c r="AE54">
        <v>1</v>
      </c>
      <c r="AF54">
        <f t="shared" si="13"/>
        <v>1</v>
      </c>
      <c r="AG54">
        <f>'[1]ECSS_E60-30 advEARS'!$K50</f>
        <v>1</v>
      </c>
      <c r="AH54">
        <f t="shared" si="14"/>
        <v>1</v>
      </c>
      <c r="AI54">
        <f>'[1]ECSS_E60-30 advEARS'!$L50</f>
        <v>0</v>
      </c>
      <c r="AJ54">
        <v>1</v>
      </c>
      <c r="AK54">
        <f t="shared" si="15"/>
        <v>1</v>
      </c>
      <c r="AL54">
        <v>1</v>
      </c>
      <c r="AM54">
        <f>'[1]ECSS_E60-30 advEARS'!$M50</f>
        <v>1</v>
      </c>
      <c r="AN54">
        <v>1</v>
      </c>
      <c r="AO54">
        <f>'[1]ECSS_E60-30 advEARS'!$N50</f>
        <v>1</v>
      </c>
      <c r="AP54">
        <v>1</v>
      </c>
      <c r="AQ54">
        <v>1</v>
      </c>
      <c r="AR54">
        <v>1</v>
      </c>
      <c r="AS54">
        <f>'[1]ECSS_E60-30 advEARS'!$O50</f>
        <v>1</v>
      </c>
      <c r="AT54">
        <v>1</v>
      </c>
      <c r="AU54">
        <f t="shared" si="16"/>
        <v>-39.629999999999967</v>
      </c>
      <c r="AV54">
        <f t="shared" si="17"/>
        <v>22.513333333333339</v>
      </c>
      <c r="AW54">
        <f t="shared" si="18"/>
        <v>26.130666666666659</v>
      </c>
      <c r="AX54">
        <f t="shared" si="19"/>
        <v>21.238</v>
      </c>
      <c r="AY54">
        <v>1</v>
      </c>
      <c r="AZ54">
        <v>1</v>
      </c>
      <c r="BA54">
        <v>1</v>
      </c>
      <c r="BB54">
        <v>7</v>
      </c>
      <c r="BG54">
        <f t="shared" si="3"/>
        <v>66.666666666666671</v>
      </c>
      <c r="BH54" s="10">
        <f t="shared" si="20"/>
        <v>5.208333333333333E-5</v>
      </c>
    </row>
    <row r="55" spans="1:60" ht="72.5">
      <c r="A55" s="2">
        <v>32</v>
      </c>
      <c r="B55" s="2" t="s">
        <v>417</v>
      </c>
      <c r="C55" s="2" t="s">
        <v>148</v>
      </c>
      <c r="D55">
        <v>1</v>
      </c>
      <c r="E55">
        <v>1</v>
      </c>
      <c r="F55">
        <f t="shared" si="4"/>
        <v>1</v>
      </c>
      <c r="G55">
        <f t="shared" si="5"/>
        <v>22</v>
      </c>
      <c r="H55">
        <f t="shared" si="6"/>
        <v>22</v>
      </c>
      <c r="I55">
        <f t="shared" si="7"/>
        <v>141</v>
      </c>
      <c r="J55">
        <f>'[1]ECSS_E60-30 advEARS'!$C51</f>
        <v>43</v>
      </c>
      <c r="K55">
        <f t="shared" si="8"/>
        <v>1.9545454545454546</v>
      </c>
      <c r="L55">
        <f t="shared" si="9"/>
        <v>137</v>
      </c>
      <c r="M55">
        <f t="shared" si="10"/>
        <v>6.2272727272727275</v>
      </c>
      <c r="N55">
        <v>1</v>
      </c>
      <c r="O55">
        <v>1</v>
      </c>
      <c r="P55">
        <v>1</v>
      </c>
      <c r="Q55">
        <v>1</v>
      </c>
      <c r="R55">
        <f>'[1]ECSS_E60-30 advEARS'!$E51</f>
        <v>0</v>
      </c>
      <c r="S55">
        <v>1</v>
      </c>
      <c r="T55">
        <f t="shared" si="11"/>
        <v>0</v>
      </c>
      <c r="U55">
        <f>'[1]ECSS_E60-30 advEARS'!$F51</f>
        <v>1</v>
      </c>
      <c r="V55">
        <v>1</v>
      </c>
      <c r="W55">
        <f t="shared" si="12"/>
        <v>0</v>
      </c>
      <c r="X55">
        <f t="shared" si="21"/>
        <v>1</v>
      </c>
      <c r="Y55">
        <f>'[1]ECSS_E60-30 advEARS'!$D51</f>
        <v>1</v>
      </c>
      <c r="Z55">
        <f>'[1]ECSS_E60-30 advEARS'!$G51</f>
        <v>1</v>
      </c>
      <c r="AA55">
        <f>'[1]ECSS_E60-30 advEARS'!$H51</f>
        <v>1</v>
      </c>
      <c r="AB55">
        <f>'[1]ECSS_E60-30 advEARS'!$I51</f>
        <v>1</v>
      </c>
      <c r="AC55">
        <v>1</v>
      </c>
      <c r="AD55">
        <f>'[1]ECSS_E60-30 advEARS'!$J51</f>
        <v>1</v>
      </c>
      <c r="AE55">
        <v>1</v>
      </c>
      <c r="AF55">
        <f t="shared" si="13"/>
        <v>6</v>
      </c>
      <c r="AG55">
        <f>'[1]ECSS_E60-30 advEARS'!$K51</f>
        <v>0</v>
      </c>
      <c r="AH55">
        <f t="shared" si="14"/>
        <v>1</v>
      </c>
      <c r="AI55">
        <f>'[1]ECSS_E60-30 advEARS'!$L51</f>
        <v>0</v>
      </c>
      <c r="AJ55">
        <v>1</v>
      </c>
      <c r="AK55">
        <f t="shared" si="15"/>
        <v>1</v>
      </c>
      <c r="AL55">
        <v>0</v>
      </c>
      <c r="AM55">
        <f>'[1]ECSS_E60-30 advEARS'!$M51</f>
        <v>1</v>
      </c>
      <c r="AN55">
        <v>1</v>
      </c>
      <c r="AO55">
        <f>'[1]ECSS_E60-30 advEARS'!$N51</f>
        <v>1</v>
      </c>
      <c r="AP55">
        <v>1</v>
      </c>
      <c r="AQ55">
        <v>1</v>
      </c>
      <c r="AR55">
        <v>1</v>
      </c>
      <c r="AS55">
        <f>'[1]ECSS_E60-30 advEARS'!$O51</f>
        <v>1</v>
      </c>
      <c r="AT55">
        <v>1</v>
      </c>
      <c r="AU55">
        <f t="shared" si="16"/>
        <v>19.150454545454565</v>
      </c>
      <c r="AV55">
        <f t="shared" si="17"/>
        <v>16.053636363636368</v>
      </c>
      <c r="AW55">
        <f t="shared" si="18"/>
        <v>19.470909090909092</v>
      </c>
      <c r="AX55">
        <f t="shared" si="19"/>
        <v>18.900454545454544</v>
      </c>
      <c r="AY55">
        <v>1</v>
      </c>
      <c r="AZ55">
        <v>1</v>
      </c>
      <c r="BA55">
        <v>1</v>
      </c>
      <c r="BB55">
        <v>7</v>
      </c>
      <c r="BG55">
        <f t="shared" si="3"/>
        <v>272.72727272727269</v>
      </c>
      <c r="BH55" s="10">
        <f t="shared" si="20"/>
        <v>7.6388888888888887E-5</v>
      </c>
    </row>
    <row r="56" spans="1:60" ht="58">
      <c r="A56" s="2" t="s">
        <v>418</v>
      </c>
      <c r="B56" s="2" t="s">
        <v>419</v>
      </c>
      <c r="C56" s="2" t="s">
        <v>146</v>
      </c>
      <c r="D56">
        <v>1</v>
      </c>
      <c r="E56">
        <v>1</v>
      </c>
      <c r="F56">
        <f t="shared" si="4"/>
        <v>1</v>
      </c>
      <c r="G56">
        <f t="shared" si="5"/>
        <v>17</v>
      </c>
      <c r="H56">
        <f t="shared" si="6"/>
        <v>17</v>
      </c>
      <c r="I56">
        <f t="shared" si="7"/>
        <v>92</v>
      </c>
      <c r="J56">
        <f>'[1]ECSS_E60-30 advEARS'!$C52</f>
        <v>32</v>
      </c>
      <c r="K56">
        <f t="shared" si="8"/>
        <v>1.8823529411764706</v>
      </c>
      <c r="L56">
        <f t="shared" si="9"/>
        <v>90</v>
      </c>
      <c r="M56">
        <f t="shared" si="10"/>
        <v>5.2941176470588234</v>
      </c>
      <c r="N56">
        <v>1</v>
      </c>
      <c r="O56">
        <v>1</v>
      </c>
      <c r="P56">
        <v>1</v>
      </c>
      <c r="Q56">
        <v>1</v>
      </c>
      <c r="R56">
        <f>'[1]ECSS_E60-30 advEARS'!$E52</f>
        <v>1</v>
      </c>
      <c r="S56">
        <v>1</v>
      </c>
      <c r="T56">
        <f t="shared" si="11"/>
        <v>1</v>
      </c>
      <c r="U56">
        <f>'[1]ECSS_E60-30 advEARS'!$F52</f>
        <v>1</v>
      </c>
      <c r="V56">
        <v>1</v>
      </c>
      <c r="W56">
        <f t="shared" si="12"/>
        <v>1</v>
      </c>
      <c r="X56">
        <f t="shared" si="21"/>
        <v>1</v>
      </c>
      <c r="Y56">
        <f>'[1]ECSS_E60-30 advEARS'!$D52</f>
        <v>1</v>
      </c>
      <c r="Z56">
        <f>'[1]ECSS_E60-30 advEARS'!$G52</f>
        <v>1</v>
      </c>
      <c r="AA56">
        <f>'[1]ECSS_E60-30 advEARS'!$H52</f>
        <v>1</v>
      </c>
      <c r="AB56">
        <f>'[1]ECSS_E60-30 advEARS'!$I52</f>
        <v>1</v>
      </c>
      <c r="AC56">
        <v>1</v>
      </c>
      <c r="AD56">
        <f>'[1]ECSS_E60-30 advEARS'!$J52</f>
        <v>1</v>
      </c>
      <c r="AE56">
        <v>1</v>
      </c>
      <c r="AF56">
        <f t="shared" si="13"/>
        <v>2</v>
      </c>
      <c r="AG56">
        <f>'[1]ECSS_E60-30 advEARS'!$K52</f>
        <v>1</v>
      </c>
      <c r="AH56">
        <f t="shared" si="14"/>
        <v>1</v>
      </c>
      <c r="AI56">
        <f>'[1]ECSS_E60-30 advEARS'!$L52</f>
        <v>1</v>
      </c>
      <c r="AJ56">
        <v>1</v>
      </c>
      <c r="AK56">
        <f t="shared" si="15"/>
        <v>1</v>
      </c>
      <c r="AL56">
        <v>1</v>
      </c>
      <c r="AM56">
        <f>'[1]ECSS_E60-30 advEARS'!$M52</f>
        <v>1</v>
      </c>
      <c r="AN56">
        <v>1</v>
      </c>
      <c r="AO56">
        <f>'[1]ECSS_E60-30 advEARS'!$N52</f>
        <v>1</v>
      </c>
      <c r="AP56">
        <v>1</v>
      </c>
      <c r="AQ56">
        <v>1</v>
      </c>
      <c r="AR56">
        <v>1</v>
      </c>
      <c r="AS56">
        <f>'[1]ECSS_E60-30 advEARS'!$O52</f>
        <v>1</v>
      </c>
      <c r="AT56">
        <v>1</v>
      </c>
      <c r="AU56">
        <f t="shared" si="16"/>
        <v>30.332941176470623</v>
      </c>
      <c r="AV56">
        <f t="shared" si="17"/>
        <v>13.251764705882355</v>
      </c>
      <c r="AW56">
        <f t="shared" si="18"/>
        <v>13.588235294117641</v>
      </c>
      <c r="AX56">
        <f t="shared" si="19"/>
        <v>12.005294117647061</v>
      </c>
      <c r="AY56">
        <v>1</v>
      </c>
      <c r="AZ56">
        <v>1</v>
      </c>
      <c r="BA56">
        <v>1</v>
      </c>
      <c r="BB56">
        <v>5</v>
      </c>
      <c r="BG56">
        <f t="shared" si="3"/>
        <v>117.64705882352941</v>
      </c>
      <c r="BH56" s="10">
        <f t="shared" si="20"/>
        <v>5.902777777777778E-5</v>
      </c>
    </row>
    <row r="57" spans="1:60" ht="58">
      <c r="A57" s="2" t="s">
        <v>420</v>
      </c>
      <c r="B57" s="2" t="s">
        <v>421</v>
      </c>
      <c r="C57" s="2" t="s">
        <v>146</v>
      </c>
      <c r="D57">
        <v>1</v>
      </c>
      <c r="E57">
        <v>1</v>
      </c>
      <c r="F57">
        <f t="shared" si="4"/>
        <v>1</v>
      </c>
      <c r="G57">
        <f t="shared" si="5"/>
        <v>17</v>
      </c>
      <c r="H57">
        <f t="shared" si="6"/>
        <v>17</v>
      </c>
      <c r="I57">
        <f t="shared" si="7"/>
        <v>97</v>
      </c>
      <c r="J57">
        <f>'[1]ECSS_E60-30 advEARS'!$C53</f>
        <v>36</v>
      </c>
      <c r="K57">
        <f t="shared" si="8"/>
        <v>2.1176470588235294</v>
      </c>
      <c r="L57">
        <f t="shared" si="9"/>
        <v>95</v>
      </c>
      <c r="M57">
        <f t="shared" si="10"/>
        <v>5.5882352941176467</v>
      </c>
      <c r="N57">
        <v>1</v>
      </c>
      <c r="O57">
        <v>1</v>
      </c>
      <c r="P57">
        <v>1</v>
      </c>
      <c r="Q57">
        <v>1</v>
      </c>
      <c r="R57">
        <f>'[1]ECSS_E60-30 advEARS'!$E53</f>
        <v>1</v>
      </c>
      <c r="S57">
        <v>1</v>
      </c>
      <c r="T57">
        <f t="shared" si="11"/>
        <v>1</v>
      </c>
      <c r="U57">
        <f>'[1]ECSS_E60-30 advEARS'!$F53</f>
        <v>1</v>
      </c>
      <c r="V57">
        <v>1</v>
      </c>
      <c r="W57">
        <f t="shared" si="12"/>
        <v>1</v>
      </c>
      <c r="X57">
        <f t="shared" si="21"/>
        <v>1</v>
      </c>
      <c r="Y57">
        <f>'[1]ECSS_E60-30 advEARS'!$D53</f>
        <v>1</v>
      </c>
      <c r="Z57">
        <f>'[1]ECSS_E60-30 advEARS'!$G53</f>
        <v>1</v>
      </c>
      <c r="AA57">
        <f>'[1]ECSS_E60-30 advEARS'!$H53</f>
        <v>1</v>
      </c>
      <c r="AB57">
        <f>'[1]ECSS_E60-30 advEARS'!$I53</f>
        <v>1</v>
      </c>
      <c r="AC57">
        <v>1</v>
      </c>
      <c r="AD57">
        <f>'[1]ECSS_E60-30 advEARS'!$J53</f>
        <v>1</v>
      </c>
      <c r="AE57">
        <v>1</v>
      </c>
      <c r="AF57">
        <f t="shared" si="13"/>
        <v>2</v>
      </c>
      <c r="AG57">
        <f>'[1]ECSS_E60-30 advEARS'!$K53</f>
        <v>1</v>
      </c>
      <c r="AH57">
        <f t="shared" si="14"/>
        <v>1</v>
      </c>
      <c r="AI57">
        <f>'[1]ECSS_E60-30 advEARS'!$L53</f>
        <v>0</v>
      </c>
      <c r="AJ57">
        <v>1</v>
      </c>
      <c r="AK57">
        <f t="shared" si="15"/>
        <v>1</v>
      </c>
      <c r="AL57">
        <v>1</v>
      </c>
      <c r="AM57">
        <f>'[1]ECSS_E60-30 advEARS'!$M53</f>
        <v>1</v>
      </c>
      <c r="AN57">
        <v>1</v>
      </c>
      <c r="AO57">
        <f>'[1]ECSS_E60-30 advEARS'!$N53</f>
        <v>1</v>
      </c>
      <c r="AP57">
        <v>1</v>
      </c>
      <c r="AQ57">
        <v>1</v>
      </c>
      <c r="AR57">
        <v>1</v>
      </c>
      <c r="AS57">
        <f>'[1]ECSS_E60-30 advEARS'!$O53</f>
        <v>1</v>
      </c>
      <c r="AT57">
        <v>1</v>
      </c>
      <c r="AU57">
        <f t="shared" si="16"/>
        <v>10.427058823529418</v>
      </c>
      <c r="AV57">
        <f t="shared" si="17"/>
        <v>16.028235294117646</v>
      </c>
      <c r="AW57">
        <f t="shared" si="18"/>
        <v>15.317647058823528</v>
      </c>
      <c r="AX57">
        <f t="shared" si="19"/>
        <v>13.390588235294118</v>
      </c>
      <c r="AY57">
        <v>1</v>
      </c>
      <c r="AZ57">
        <v>1</v>
      </c>
      <c r="BA57">
        <v>1</v>
      </c>
      <c r="BB57">
        <v>7</v>
      </c>
      <c r="BG57">
        <f t="shared" si="3"/>
        <v>117.64705882352941</v>
      </c>
      <c r="BH57" s="10">
        <f t="shared" si="20"/>
        <v>5.902777777777778E-5</v>
      </c>
    </row>
    <row r="58" spans="1:60" ht="43.5">
      <c r="A58" s="2" t="s">
        <v>422</v>
      </c>
      <c r="B58" s="16" t="s">
        <v>423</v>
      </c>
      <c r="C58" s="2" t="s">
        <v>146</v>
      </c>
      <c r="D58">
        <v>1</v>
      </c>
      <c r="E58">
        <v>1</v>
      </c>
      <c r="F58">
        <f t="shared" si="4"/>
        <v>1</v>
      </c>
      <c r="G58">
        <f t="shared" si="5"/>
        <v>12</v>
      </c>
      <c r="H58">
        <f t="shared" si="6"/>
        <v>12</v>
      </c>
      <c r="I58">
        <f t="shared" si="7"/>
        <v>68</v>
      </c>
      <c r="J58">
        <f>'[1]ECSS_E60-30 advEARS'!$C54</f>
        <v>25</v>
      </c>
      <c r="K58">
        <f t="shared" si="8"/>
        <v>2.0833333333333335</v>
      </c>
      <c r="L58">
        <f t="shared" si="9"/>
        <v>66</v>
      </c>
      <c r="M58">
        <f t="shared" si="10"/>
        <v>5.5</v>
      </c>
      <c r="N58">
        <v>1</v>
      </c>
      <c r="O58">
        <v>1</v>
      </c>
      <c r="P58">
        <v>1</v>
      </c>
      <c r="Q58">
        <v>1</v>
      </c>
      <c r="R58">
        <f>'[1]ECSS_E60-30 advEARS'!$E54</f>
        <v>1</v>
      </c>
      <c r="S58">
        <v>1</v>
      </c>
      <c r="T58">
        <f t="shared" si="11"/>
        <v>1</v>
      </c>
      <c r="U58">
        <f>'[1]ECSS_E60-30 advEARS'!$F54</f>
        <v>1</v>
      </c>
      <c r="V58">
        <v>1</v>
      </c>
      <c r="W58">
        <f t="shared" si="12"/>
        <v>1</v>
      </c>
      <c r="X58">
        <f t="shared" si="21"/>
        <v>1</v>
      </c>
      <c r="Y58">
        <f>'[1]ECSS_E60-30 advEARS'!$D54</f>
        <v>1</v>
      </c>
      <c r="Z58">
        <f>'[1]ECSS_E60-30 advEARS'!$G54</f>
        <v>1</v>
      </c>
      <c r="AA58">
        <f>'[1]ECSS_E60-30 advEARS'!$H54</f>
        <v>1</v>
      </c>
      <c r="AB58">
        <f>'[1]ECSS_E60-30 advEARS'!$I54</f>
        <v>1</v>
      </c>
      <c r="AC58">
        <v>1</v>
      </c>
      <c r="AD58">
        <f>'[1]ECSS_E60-30 advEARS'!$J54</f>
        <v>1</v>
      </c>
      <c r="AE58">
        <v>1</v>
      </c>
      <c r="AF58">
        <f t="shared" si="13"/>
        <v>2</v>
      </c>
      <c r="AG58">
        <f>'[1]ECSS_E60-30 advEARS'!$K54</f>
        <v>1</v>
      </c>
      <c r="AH58">
        <f t="shared" si="14"/>
        <v>1</v>
      </c>
      <c r="AI58">
        <f>'[1]ECSS_E60-30 advEARS'!$L54</f>
        <v>1</v>
      </c>
      <c r="AJ58">
        <v>1</v>
      </c>
      <c r="AK58">
        <f t="shared" si="15"/>
        <v>1</v>
      </c>
      <c r="AL58">
        <v>1</v>
      </c>
      <c r="AM58">
        <f>'[1]ECSS_E60-30 advEARS'!$M54</f>
        <v>1</v>
      </c>
      <c r="AN58">
        <v>1</v>
      </c>
      <c r="AO58">
        <f>'[1]ECSS_E60-30 advEARS'!$N54</f>
        <v>1</v>
      </c>
      <c r="AP58">
        <v>1</v>
      </c>
      <c r="AQ58">
        <v>1</v>
      </c>
      <c r="AR58">
        <v>1</v>
      </c>
      <c r="AS58">
        <f>'[1]ECSS_E60-30 advEARS'!$O54</f>
        <v>1</v>
      </c>
      <c r="AT58">
        <v>1</v>
      </c>
      <c r="AU58">
        <f t="shared" si="16"/>
        <v>18.405000000000008</v>
      </c>
      <c r="AV58">
        <f t="shared" si="17"/>
        <v>13.673333333333336</v>
      </c>
      <c r="AW58">
        <f t="shared" si="18"/>
        <v>14.073333333333331</v>
      </c>
      <c r="AX58">
        <f t="shared" si="19"/>
        <v>10.475000000000001</v>
      </c>
      <c r="AY58">
        <v>1</v>
      </c>
      <c r="AZ58">
        <v>1</v>
      </c>
      <c r="BA58">
        <v>1</v>
      </c>
      <c r="BB58">
        <v>4</v>
      </c>
      <c r="BG58">
        <f t="shared" si="3"/>
        <v>166.66666666666666</v>
      </c>
      <c r="BH58" s="10">
        <f t="shared" si="20"/>
        <v>4.1666666666666665E-5</v>
      </c>
    </row>
    <row r="59" spans="1:60">
      <c r="F59">
        <f t="shared" si="4"/>
        <v>0</v>
      </c>
      <c r="G59">
        <f t="shared" si="5"/>
        <v>0</v>
      </c>
      <c r="H59">
        <f t="shared" si="6"/>
        <v>0</v>
      </c>
      <c r="I59">
        <f t="shared" si="7"/>
        <v>0</v>
      </c>
      <c r="J59">
        <f>'[1]ECSS_E60-30 advEARS'!$C55</f>
        <v>0</v>
      </c>
      <c r="K59">
        <f t="shared" si="8"/>
        <v>0</v>
      </c>
      <c r="L59">
        <f t="shared" si="9"/>
        <v>0</v>
      </c>
      <c r="M59">
        <f t="shared" si="10"/>
        <v>0</v>
      </c>
      <c r="R59">
        <f>'[1]ECSS_E60-30 advEARS'!$E55</f>
        <v>0</v>
      </c>
      <c r="T59">
        <f t="shared" si="11"/>
        <v>0</v>
      </c>
      <c r="U59">
        <f>'[1]ECSS_E60-30 advEARS'!$F55</f>
        <v>0</v>
      </c>
      <c r="W59">
        <f t="shared" si="12"/>
        <v>0</v>
      </c>
      <c r="X59">
        <f t="shared" si="21"/>
        <v>0</v>
      </c>
      <c r="Y59">
        <f>'[1]ECSS_E60-30 advEARS'!$D55</f>
        <v>0</v>
      </c>
      <c r="Z59">
        <f>'[1]ECSS_E60-30 advEARS'!$G55</f>
        <v>0</v>
      </c>
      <c r="AA59">
        <f>'[1]ECSS_E60-30 advEARS'!$H55</f>
        <v>0</v>
      </c>
      <c r="AB59">
        <f>'[1]ECSS_E60-30 advEARS'!$I55</f>
        <v>0</v>
      </c>
      <c r="AD59">
        <f>'[1]ECSS_E60-30 advEARS'!$J55</f>
        <v>0</v>
      </c>
      <c r="AF59">
        <f t="shared" si="13"/>
        <v>0</v>
      </c>
      <c r="AG59">
        <f>'[1]ECSS_E60-30 advEARS'!$K55</f>
        <v>0</v>
      </c>
      <c r="AH59">
        <f t="shared" si="14"/>
        <v>0</v>
      </c>
      <c r="AI59">
        <f>'[1]ECSS_E60-30 advEARS'!$L55</f>
        <v>0</v>
      </c>
      <c r="AK59">
        <f t="shared" si="15"/>
        <v>0</v>
      </c>
      <c r="AM59">
        <f>'[1]ECSS_E60-30 advEARS'!$M55</f>
        <v>0</v>
      </c>
      <c r="AO59">
        <f>'[1]ECSS_E60-30 advEARS'!$N55</f>
        <v>0</v>
      </c>
      <c r="AS59">
        <f>'[1]ECSS_E60-30 advEARS'!$O55</f>
        <v>0</v>
      </c>
      <c r="AU59">
        <f t="shared" si="16"/>
        <v>0</v>
      </c>
      <c r="AV59">
        <f t="shared" si="17"/>
        <v>0</v>
      </c>
      <c r="AW59">
        <f t="shared" si="18"/>
        <v>0</v>
      </c>
      <c r="AX59">
        <f t="shared" si="19"/>
        <v>0</v>
      </c>
      <c r="BG59">
        <f t="shared" si="3"/>
        <v>0</v>
      </c>
      <c r="BH59" s="10">
        <f t="shared" si="20"/>
        <v>0</v>
      </c>
    </row>
    <row r="60" spans="1:60">
      <c r="F60">
        <f t="shared" si="4"/>
        <v>0</v>
      </c>
      <c r="G60">
        <f t="shared" si="5"/>
        <v>0</v>
      </c>
      <c r="H60">
        <f t="shared" si="6"/>
        <v>0</v>
      </c>
      <c r="I60">
        <f t="shared" si="7"/>
        <v>0</v>
      </c>
      <c r="J60">
        <f>'[1]ECSS_E60-30 advEARS'!$C56</f>
        <v>0</v>
      </c>
      <c r="K60">
        <f t="shared" si="8"/>
        <v>0</v>
      </c>
      <c r="L60">
        <f t="shared" si="9"/>
        <v>0</v>
      </c>
      <c r="M60">
        <f t="shared" si="10"/>
        <v>0</v>
      </c>
      <c r="R60">
        <f>'[1]ECSS_E60-30 advEARS'!$E56</f>
        <v>0</v>
      </c>
      <c r="T60">
        <f t="shared" si="11"/>
        <v>0</v>
      </c>
      <c r="U60">
        <f>'[1]ECSS_E60-30 advEARS'!$F56</f>
        <v>0</v>
      </c>
      <c r="W60">
        <f t="shared" si="12"/>
        <v>0</v>
      </c>
      <c r="X60">
        <f t="shared" si="21"/>
        <v>0</v>
      </c>
      <c r="Y60">
        <f>'[1]ECSS_E60-30 advEARS'!$D56</f>
        <v>0</v>
      </c>
      <c r="Z60">
        <f>'[1]ECSS_E60-30 advEARS'!$G56</f>
        <v>0</v>
      </c>
      <c r="AA60">
        <f>'[1]ECSS_E60-30 advEARS'!$H56</f>
        <v>0</v>
      </c>
      <c r="AB60">
        <f>'[1]ECSS_E60-30 advEARS'!$I56</f>
        <v>0</v>
      </c>
      <c r="AD60">
        <f>'[1]ECSS_E60-30 advEARS'!$J56</f>
        <v>0</v>
      </c>
      <c r="AF60">
        <f t="shared" si="13"/>
        <v>0</v>
      </c>
      <c r="AG60">
        <f>'[1]ECSS_E60-30 advEARS'!$K56</f>
        <v>0</v>
      </c>
      <c r="AH60">
        <f t="shared" si="14"/>
        <v>0</v>
      </c>
      <c r="AI60">
        <f>'[1]ECSS_E60-30 advEARS'!$L56</f>
        <v>0</v>
      </c>
      <c r="AK60">
        <f t="shared" si="15"/>
        <v>0</v>
      </c>
      <c r="AM60">
        <f>'[1]ECSS_E60-30 advEARS'!$M56</f>
        <v>0</v>
      </c>
      <c r="AO60">
        <f>'[1]ECSS_E60-30 advEARS'!$N56</f>
        <v>0</v>
      </c>
      <c r="AS60">
        <f>'[1]ECSS_E60-30 advEARS'!$O56</f>
        <v>0</v>
      </c>
      <c r="AU60">
        <f t="shared" si="16"/>
        <v>0</v>
      </c>
      <c r="AV60">
        <f t="shared" si="17"/>
        <v>0</v>
      </c>
      <c r="AW60">
        <f t="shared" si="18"/>
        <v>0</v>
      </c>
      <c r="AX60">
        <f t="shared" si="19"/>
        <v>0</v>
      </c>
      <c r="BG60">
        <f t="shared" si="3"/>
        <v>0</v>
      </c>
      <c r="BH60" s="10">
        <f t="shared" si="20"/>
        <v>0</v>
      </c>
    </row>
    <row r="61" spans="1:60">
      <c r="F61">
        <f t="shared" si="4"/>
        <v>0</v>
      </c>
      <c r="G61">
        <f t="shared" si="5"/>
        <v>0</v>
      </c>
      <c r="H61">
        <f t="shared" si="6"/>
        <v>0</v>
      </c>
      <c r="I61">
        <f t="shared" si="7"/>
        <v>0</v>
      </c>
      <c r="J61">
        <f>'[1]ECSS_E60-30 advEARS'!$C57</f>
        <v>0</v>
      </c>
      <c r="K61">
        <f t="shared" si="8"/>
        <v>0</v>
      </c>
      <c r="L61">
        <f t="shared" si="9"/>
        <v>0</v>
      </c>
      <c r="M61">
        <f t="shared" si="10"/>
        <v>0</v>
      </c>
      <c r="R61">
        <f>'[1]ECSS_E60-30 advEARS'!$E57</f>
        <v>0</v>
      </c>
      <c r="T61">
        <f t="shared" si="11"/>
        <v>0</v>
      </c>
      <c r="U61">
        <f>'[1]ECSS_E60-30 advEARS'!$F57</f>
        <v>0</v>
      </c>
      <c r="W61">
        <f t="shared" si="12"/>
        <v>0</v>
      </c>
      <c r="X61">
        <f t="shared" si="21"/>
        <v>0</v>
      </c>
      <c r="Y61">
        <f>'[1]ECSS_E60-30 advEARS'!$D57</f>
        <v>0</v>
      </c>
      <c r="Z61">
        <f>'[1]ECSS_E60-30 advEARS'!$G57</f>
        <v>0</v>
      </c>
      <c r="AA61">
        <f>'[1]ECSS_E60-30 advEARS'!$H57</f>
        <v>0</v>
      </c>
      <c r="AB61">
        <f>'[1]ECSS_E60-30 advEARS'!$I57</f>
        <v>0</v>
      </c>
      <c r="AD61">
        <f>'[1]ECSS_E60-30 advEARS'!$J57</f>
        <v>0</v>
      </c>
      <c r="AF61">
        <f t="shared" si="13"/>
        <v>0</v>
      </c>
      <c r="AG61">
        <f>'[1]ECSS_E60-30 advEARS'!$K57</f>
        <v>0</v>
      </c>
      <c r="AH61">
        <f t="shared" si="14"/>
        <v>0</v>
      </c>
      <c r="AI61">
        <f>'[1]ECSS_E60-30 advEARS'!$L57</f>
        <v>0</v>
      </c>
      <c r="AK61">
        <f t="shared" si="15"/>
        <v>0</v>
      </c>
      <c r="AM61">
        <f>'[1]ECSS_E60-30 advEARS'!$M57</f>
        <v>0</v>
      </c>
      <c r="AO61">
        <f>'[1]ECSS_E60-30 advEARS'!$N57</f>
        <v>0</v>
      </c>
      <c r="AS61">
        <f>'[1]ECSS_E60-30 advEARS'!$O57</f>
        <v>0</v>
      </c>
      <c r="AU61">
        <f t="shared" si="16"/>
        <v>0</v>
      </c>
      <c r="AV61">
        <f t="shared" si="17"/>
        <v>0</v>
      </c>
      <c r="AW61">
        <f t="shared" si="18"/>
        <v>0</v>
      </c>
      <c r="AX61">
        <f t="shared" si="19"/>
        <v>0</v>
      </c>
      <c r="BG61">
        <f t="shared" si="3"/>
        <v>0</v>
      </c>
      <c r="BH61" s="10">
        <f t="shared" si="20"/>
        <v>0</v>
      </c>
    </row>
    <row r="62" spans="1:60">
      <c r="F62">
        <f t="shared" si="4"/>
        <v>0</v>
      </c>
      <c r="G62">
        <f t="shared" si="5"/>
        <v>0</v>
      </c>
      <c r="H62">
        <f t="shared" si="6"/>
        <v>0</v>
      </c>
      <c r="I62">
        <f t="shared" si="7"/>
        <v>0</v>
      </c>
      <c r="J62">
        <f>'[1]ECSS_E60-30 advEARS'!$C58</f>
        <v>0</v>
      </c>
      <c r="K62">
        <f t="shared" si="8"/>
        <v>0</v>
      </c>
      <c r="L62">
        <f t="shared" si="9"/>
        <v>0</v>
      </c>
      <c r="M62">
        <f t="shared" si="10"/>
        <v>0</v>
      </c>
      <c r="R62">
        <f>'[1]ECSS_E60-30 advEARS'!$E58</f>
        <v>0</v>
      </c>
      <c r="T62">
        <f t="shared" si="11"/>
        <v>0</v>
      </c>
      <c r="U62">
        <f>'[1]ECSS_E60-30 advEARS'!$F58</f>
        <v>0</v>
      </c>
      <c r="W62">
        <f t="shared" si="12"/>
        <v>0</v>
      </c>
      <c r="X62">
        <f t="shared" si="21"/>
        <v>0</v>
      </c>
      <c r="Y62">
        <f>'[1]ECSS_E60-30 advEARS'!$D58</f>
        <v>0</v>
      </c>
      <c r="Z62">
        <f>'[1]ECSS_E60-30 advEARS'!$G58</f>
        <v>0</v>
      </c>
      <c r="AA62">
        <f>'[1]ECSS_E60-30 advEARS'!$H58</f>
        <v>0</v>
      </c>
      <c r="AB62">
        <f>'[1]ECSS_E60-30 advEARS'!$I58</f>
        <v>0</v>
      </c>
      <c r="AD62">
        <f>'[1]ECSS_E60-30 advEARS'!$J58</f>
        <v>0</v>
      </c>
      <c r="AF62">
        <f t="shared" si="13"/>
        <v>0</v>
      </c>
      <c r="AG62">
        <f>'[1]ECSS_E60-30 advEARS'!$K58</f>
        <v>0</v>
      </c>
      <c r="AH62">
        <f t="shared" si="14"/>
        <v>0</v>
      </c>
      <c r="AI62">
        <f>'[1]ECSS_E60-30 advEARS'!$L58</f>
        <v>0</v>
      </c>
      <c r="AK62">
        <f t="shared" si="15"/>
        <v>0</v>
      </c>
      <c r="AM62">
        <f>'[1]ECSS_E60-30 advEARS'!$M58</f>
        <v>0</v>
      </c>
      <c r="AO62">
        <f>'[1]ECSS_E60-30 advEARS'!$N58</f>
        <v>0</v>
      </c>
      <c r="AS62">
        <f>'[1]ECSS_E60-30 advEARS'!$O58</f>
        <v>0</v>
      </c>
      <c r="AU62">
        <f t="shared" si="16"/>
        <v>0</v>
      </c>
      <c r="AV62">
        <f t="shared" si="17"/>
        <v>0</v>
      </c>
      <c r="AW62">
        <f t="shared" si="18"/>
        <v>0</v>
      </c>
      <c r="AX62">
        <f t="shared" si="19"/>
        <v>0</v>
      </c>
      <c r="BG62">
        <f t="shared" si="3"/>
        <v>0</v>
      </c>
      <c r="BH62" s="10">
        <f t="shared" si="20"/>
        <v>0</v>
      </c>
    </row>
    <row r="63" spans="1:60">
      <c r="F63">
        <f t="shared" si="4"/>
        <v>0</v>
      </c>
      <c r="G63">
        <f t="shared" si="5"/>
        <v>0</v>
      </c>
      <c r="H63">
        <f t="shared" si="6"/>
        <v>0</v>
      </c>
      <c r="I63">
        <f t="shared" si="7"/>
        <v>0</v>
      </c>
      <c r="J63">
        <f>'[1]ECSS_E60-30 advEARS'!$C59</f>
        <v>0</v>
      </c>
      <c r="K63">
        <f t="shared" si="8"/>
        <v>0</v>
      </c>
      <c r="L63">
        <f t="shared" si="9"/>
        <v>0</v>
      </c>
      <c r="M63">
        <f t="shared" si="10"/>
        <v>0</v>
      </c>
      <c r="R63">
        <f>'[1]ECSS_E60-30 advEARS'!$E59</f>
        <v>0</v>
      </c>
      <c r="T63">
        <f t="shared" si="11"/>
        <v>0</v>
      </c>
      <c r="U63">
        <f>'[1]ECSS_E60-30 advEARS'!$F59</f>
        <v>0</v>
      </c>
      <c r="W63">
        <f t="shared" si="12"/>
        <v>0</v>
      </c>
      <c r="X63">
        <f t="shared" si="21"/>
        <v>0</v>
      </c>
      <c r="Y63">
        <f>'[1]ECSS_E60-30 advEARS'!$D59</f>
        <v>0</v>
      </c>
      <c r="Z63">
        <f>'[1]ECSS_E60-30 advEARS'!$G59</f>
        <v>0</v>
      </c>
      <c r="AA63">
        <f>'[1]ECSS_E60-30 advEARS'!$H59</f>
        <v>0</v>
      </c>
      <c r="AB63">
        <f>'[1]ECSS_E60-30 advEARS'!$I59</f>
        <v>0</v>
      </c>
      <c r="AD63">
        <f>'[1]ECSS_E60-30 advEARS'!$J59</f>
        <v>0</v>
      </c>
      <c r="AF63">
        <f t="shared" si="13"/>
        <v>0</v>
      </c>
      <c r="AG63">
        <f>'[1]ECSS_E60-30 advEARS'!$K59</f>
        <v>0</v>
      </c>
      <c r="AH63">
        <f t="shared" si="14"/>
        <v>0</v>
      </c>
      <c r="AI63">
        <f>'[1]ECSS_E60-30 advEARS'!$L59</f>
        <v>0</v>
      </c>
      <c r="AK63">
        <f t="shared" si="15"/>
        <v>0</v>
      </c>
      <c r="AM63">
        <f>'[1]ECSS_E60-30 advEARS'!$M59</f>
        <v>0</v>
      </c>
      <c r="AO63">
        <f>'[1]ECSS_E60-30 advEARS'!$N59</f>
        <v>0</v>
      </c>
      <c r="AS63">
        <f>'[1]ECSS_E60-30 advEARS'!$O59</f>
        <v>0</v>
      </c>
      <c r="AU63">
        <f t="shared" si="16"/>
        <v>0</v>
      </c>
      <c r="AV63">
        <f t="shared" si="17"/>
        <v>0</v>
      </c>
      <c r="AW63">
        <f t="shared" si="18"/>
        <v>0</v>
      </c>
      <c r="AX63">
        <f t="shared" si="19"/>
        <v>0</v>
      </c>
      <c r="BG63">
        <f t="shared" si="3"/>
        <v>0</v>
      </c>
      <c r="BH63" s="10">
        <f t="shared" si="20"/>
        <v>0</v>
      </c>
    </row>
    <row r="64" spans="1:60">
      <c r="F64">
        <f t="shared" si="4"/>
        <v>0</v>
      </c>
      <c r="G64">
        <f t="shared" si="5"/>
        <v>0</v>
      </c>
      <c r="H64">
        <f t="shared" si="6"/>
        <v>0</v>
      </c>
      <c r="I64">
        <f t="shared" si="7"/>
        <v>0</v>
      </c>
      <c r="J64">
        <f>'[1]ECSS_E60-30 advEARS'!$C60</f>
        <v>0</v>
      </c>
      <c r="K64">
        <f t="shared" si="8"/>
        <v>0</v>
      </c>
      <c r="L64">
        <f t="shared" si="9"/>
        <v>0</v>
      </c>
      <c r="M64">
        <f t="shared" si="10"/>
        <v>0</v>
      </c>
      <c r="R64">
        <f>'[1]ECSS_E60-30 advEARS'!$E60</f>
        <v>0</v>
      </c>
      <c r="T64">
        <f t="shared" si="11"/>
        <v>0</v>
      </c>
      <c r="U64">
        <f>'[1]ECSS_E60-30 advEARS'!$F60</f>
        <v>0</v>
      </c>
      <c r="W64">
        <f t="shared" si="12"/>
        <v>0</v>
      </c>
      <c r="X64">
        <f t="shared" si="21"/>
        <v>0</v>
      </c>
      <c r="Y64">
        <f>'[1]ECSS_E60-30 advEARS'!$D60</f>
        <v>0</v>
      </c>
      <c r="Z64">
        <f>'[1]ECSS_E60-30 advEARS'!$G60</f>
        <v>0</v>
      </c>
      <c r="AA64">
        <f>'[1]ECSS_E60-30 advEARS'!$H60</f>
        <v>0</v>
      </c>
      <c r="AB64">
        <f>'[1]ECSS_E60-30 advEARS'!$I60</f>
        <v>0</v>
      </c>
      <c r="AD64">
        <f>'[1]ECSS_E60-30 advEARS'!$J60</f>
        <v>0</v>
      </c>
      <c r="AF64">
        <f t="shared" si="13"/>
        <v>0</v>
      </c>
      <c r="AG64">
        <f>'[1]ECSS_E60-30 advEARS'!$K60</f>
        <v>0</v>
      </c>
      <c r="AH64">
        <f t="shared" si="14"/>
        <v>0</v>
      </c>
      <c r="AI64">
        <f>'[1]ECSS_E60-30 advEARS'!$L60</f>
        <v>0</v>
      </c>
      <c r="AK64">
        <f t="shared" si="15"/>
        <v>0</v>
      </c>
      <c r="AM64">
        <f>'[1]ECSS_E60-30 advEARS'!$M60</f>
        <v>0</v>
      </c>
      <c r="AO64">
        <f>'[1]ECSS_E60-30 advEARS'!$N60</f>
        <v>0</v>
      </c>
      <c r="AS64">
        <f>'[1]ECSS_E60-30 advEARS'!$O60</f>
        <v>0</v>
      </c>
      <c r="AU64">
        <f t="shared" si="16"/>
        <v>0</v>
      </c>
      <c r="AV64">
        <f t="shared" si="17"/>
        <v>0</v>
      </c>
      <c r="AW64">
        <f t="shared" si="18"/>
        <v>0</v>
      </c>
      <c r="AX64">
        <f t="shared" si="19"/>
        <v>0</v>
      </c>
      <c r="BG64">
        <f t="shared" si="3"/>
        <v>0</v>
      </c>
      <c r="BH64" s="10">
        <f t="shared" si="20"/>
        <v>0</v>
      </c>
    </row>
    <row r="65" spans="6:60">
      <c r="F65">
        <f t="shared" si="4"/>
        <v>0</v>
      </c>
      <c r="G65">
        <f t="shared" si="5"/>
        <v>0</v>
      </c>
      <c r="H65">
        <f t="shared" si="6"/>
        <v>0</v>
      </c>
      <c r="I65">
        <f t="shared" si="7"/>
        <v>0</v>
      </c>
      <c r="J65">
        <f>'[1]ECSS_E60-30 advEARS'!$C61</f>
        <v>0</v>
      </c>
      <c r="K65">
        <f t="shared" si="8"/>
        <v>0</v>
      </c>
      <c r="L65">
        <f t="shared" si="9"/>
        <v>0</v>
      </c>
      <c r="M65">
        <f t="shared" si="10"/>
        <v>0</v>
      </c>
      <c r="R65">
        <f>'[1]ECSS_E60-30 advEARS'!$E61</f>
        <v>0</v>
      </c>
      <c r="T65">
        <f t="shared" si="11"/>
        <v>0</v>
      </c>
      <c r="U65">
        <f>'[1]ECSS_E60-30 advEARS'!$F61</f>
        <v>0</v>
      </c>
      <c r="W65">
        <f t="shared" si="12"/>
        <v>0</v>
      </c>
      <c r="X65">
        <f t="shared" si="21"/>
        <v>0</v>
      </c>
      <c r="Y65">
        <f>'[1]ECSS_E60-30 advEARS'!$D61</f>
        <v>0</v>
      </c>
      <c r="Z65">
        <f>'[1]ECSS_E60-30 advEARS'!$G61</f>
        <v>0</v>
      </c>
      <c r="AA65">
        <f>'[1]ECSS_E60-30 advEARS'!$H61</f>
        <v>0</v>
      </c>
      <c r="AB65">
        <f>'[1]ECSS_E60-30 advEARS'!$I61</f>
        <v>0</v>
      </c>
      <c r="AD65">
        <f>'[1]ECSS_E60-30 advEARS'!$J61</f>
        <v>0</v>
      </c>
      <c r="AF65">
        <f t="shared" si="13"/>
        <v>0</v>
      </c>
      <c r="AG65">
        <f>'[1]ECSS_E60-30 advEARS'!$K61</f>
        <v>0</v>
      </c>
      <c r="AH65">
        <f t="shared" si="14"/>
        <v>0</v>
      </c>
      <c r="AI65">
        <f>'[1]ECSS_E60-30 advEARS'!$L61</f>
        <v>0</v>
      </c>
      <c r="AK65">
        <f t="shared" si="15"/>
        <v>0</v>
      </c>
      <c r="AM65">
        <f>'[1]ECSS_E60-30 advEARS'!$M61</f>
        <v>0</v>
      </c>
      <c r="AO65">
        <f>'[1]ECSS_E60-30 advEARS'!$N61</f>
        <v>0</v>
      </c>
      <c r="AS65">
        <f>'[1]ECSS_E60-30 advEARS'!$O61</f>
        <v>0</v>
      </c>
      <c r="AU65">
        <f t="shared" si="16"/>
        <v>0</v>
      </c>
      <c r="AV65">
        <f t="shared" si="17"/>
        <v>0</v>
      </c>
      <c r="AW65">
        <f t="shared" si="18"/>
        <v>0</v>
      </c>
      <c r="AX65">
        <f t="shared" si="19"/>
        <v>0</v>
      </c>
      <c r="BG65">
        <f t="shared" si="3"/>
        <v>0</v>
      </c>
      <c r="BH65" s="10">
        <f t="shared" si="20"/>
        <v>0</v>
      </c>
    </row>
    <row r="66" spans="6:60">
      <c r="F66">
        <f t="shared" si="4"/>
        <v>0</v>
      </c>
      <c r="G66">
        <f t="shared" si="5"/>
        <v>0</v>
      </c>
      <c r="H66">
        <f t="shared" si="6"/>
        <v>0</v>
      </c>
      <c r="I66">
        <f t="shared" si="7"/>
        <v>0</v>
      </c>
      <c r="J66">
        <f>'[1]ECSS_E60-30 advEARS'!$C62</f>
        <v>0</v>
      </c>
      <c r="K66">
        <f t="shared" si="8"/>
        <v>0</v>
      </c>
      <c r="L66">
        <f t="shared" si="9"/>
        <v>0</v>
      </c>
      <c r="M66">
        <f t="shared" si="10"/>
        <v>0</v>
      </c>
      <c r="R66">
        <f>'[1]ECSS_E60-30 advEARS'!$E62</f>
        <v>0</v>
      </c>
      <c r="T66">
        <f t="shared" si="11"/>
        <v>0</v>
      </c>
      <c r="U66">
        <f>'[1]ECSS_E60-30 advEARS'!$F62</f>
        <v>0</v>
      </c>
      <c r="W66">
        <f t="shared" si="12"/>
        <v>0</v>
      </c>
      <c r="X66">
        <f t="shared" si="21"/>
        <v>0</v>
      </c>
      <c r="Y66">
        <f>'[1]ECSS_E60-30 advEARS'!$D62</f>
        <v>0</v>
      </c>
      <c r="Z66">
        <f>'[1]ECSS_E60-30 advEARS'!$G62</f>
        <v>0</v>
      </c>
      <c r="AA66">
        <f>'[1]ECSS_E60-30 advEARS'!$H62</f>
        <v>0</v>
      </c>
      <c r="AB66">
        <f>'[1]ECSS_E60-30 advEARS'!$I62</f>
        <v>0</v>
      </c>
      <c r="AD66">
        <f>'[1]ECSS_E60-30 advEARS'!$J62</f>
        <v>0</v>
      </c>
      <c r="AF66">
        <f t="shared" si="13"/>
        <v>0</v>
      </c>
      <c r="AG66">
        <f>'[1]ECSS_E60-30 advEARS'!$K62</f>
        <v>0</v>
      </c>
      <c r="AH66">
        <f t="shared" si="14"/>
        <v>0</v>
      </c>
      <c r="AI66">
        <f>'[1]ECSS_E60-30 advEARS'!$L62</f>
        <v>0</v>
      </c>
      <c r="AK66">
        <f t="shared" si="15"/>
        <v>0</v>
      </c>
      <c r="AM66">
        <f>'[1]ECSS_E60-30 advEARS'!$M62</f>
        <v>0</v>
      </c>
      <c r="AO66">
        <f>'[1]ECSS_E60-30 advEARS'!$N62</f>
        <v>0</v>
      </c>
      <c r="AS66">
        <f>'[1]ECSS_E60-30 advEARS'!$O62</f>
        <v>0</v>
      </c>
      <c r="AU66">
        <f t="shared" si="16"/>
        <v>0</v>
      </c>
      <c r="AV66">
        <f t="shared" si="17"/>
        <v>0</v>
      </c>
      <c r="AW66">
        <f t="shared" si="18"/>
        <v>0</v>
      </c>
      <c r="AX66">
        <f t="shared" si="19"/>
        <v>0</v>
      </c>
      <c r="BG66">
        <f t="shared" si="3"/>
        <v>0</v>
      </c>
      <c r="BH66" s="10">
        <f t="shared" si="20"/>
        <v>0</v>
      </c>
    </row>
    <row r="67" spans="6:60">
      <c r="F67">
        <f t="shared" si="4"/>
        <v>0</v>
      </c>
      <c r="G67">
        <f t="shared" si="5"/>
        <v>0</v>
      </c>
      <c r="H67">
        <f t="shared" si="6"/>
        <v>0</v>
      </c>
      <c r="I67">
        <f t="shared" si="7"/>
        <v>0</v>
      </c>
      <c r="J67">
        <f>'[1]ECSS_E60-30 advEARS'!$C63</f>
        <v>0</v>
      </c>
      <c r="K67">
        <f t="shared" si="8"/>
        <v>0</v>
      </c>
      <c r="L67">
        <f t="shared" si="9"/>
        <v>0</v>
      </c>
      <c r="M67">
        <f t="shared" si="10"/>
        <v>0</v>
      </c>
      <c r="R67">
        <f>'[1]ECSS_E60-30 advEARS'!$E63</f>
        <v>0</v>
      </c>
      <c r="T67">
        <f t="shared" si="11"/>
        <v>0</v>
      </c>
      <c r="U67">
        <f>'[1]ECSS_E60-30 advEARS'!$F63</f>
        <v>0</v>
      </c>
      <c r="W67">
        <f t="shared" si="12"/>
        <v>0</v>
      </c>
      <c r="X67">
        <f t="shared" si="21"/>
        <v>0</v>
      </c>
      <c r="Y67">
        <f>'[1]ECSS_E60-30 advEARS'!$D63</f>
        <v>0</v>
      </c>
      <c r="Z67">
        <f>'[1]ECSS_E60-30 advEARS'!$G63</f>
        <v>0</v>
      </c>
      <c r="AA67">
        <f>'[1]ECSS_E60-30 advEARS'!$H63</f>
        <v>0</v>
      </c>
      <c r="AB67">
        <f>'[1]ECSS_E60-30 advEARS'!$I63</f>
        <v>0</v>
      </c>
      <c r="AD67">
        <f>'[1]ECSS_E60-30 advEARS'!$J63</f>
        <v>0</v>
      </c>
      <c r="AF67">
        <f t="shared" si="13"/>
        <v>0</v>
      </c>
      <c r="AG67">
        <f>'[1]ECSS_E60-30 advEARS'!$K63</f>
        <v>0</v>
      </c>
      <c r="AH67">
        <f t="shared" si="14"/>
        <v>0</v>
      </c>
      <c r="AI67">
        <f>'[1]ECSS_E60-30 advEARS'!$L63</f>
        <v>0</v>
      </c>
      <c r="AK67">
        <f t="shared" si="15"/>
        <v>0</v>
      </c>
      <c r="AM67">
        <f>'[1]ECSS_E60-30 advEARS'!$M63</f>
        <v>0</v>
      </c>
      <c r="AO67">
        <f>'[1]ECSS_E60-30 advEARS'!$N63</f>
        <v>0</v>
      </c>
      <c r="AS67">
        <f>'[1]ECSS_E60-30 advEARS'!$O63</f>
        <v>0</v>
      </c>
      <c r="AU67">
        <f t="shared" si="16"/>
        <v>0</v>
      </c>
      <c r="AV67">
        <f t="shared" si="17"/>
        <v>0</v>
      </c>
      <c r="AW67">
        <f t="shared" si="18"/>
        <v>0</v>
      </c>
      <c r="AX67">
        <f t="shared" si="19"/>
        <v>0</v>
      </c>
      <c r="BG67">
        <f t="shared" si="3"/>
        <v>0</v>
      </c>
      <c r="BH67" s="10">
        <f t="shared" si="20"/>
        <v>0</v>
      </c>
    </row>
    <row r="68" spans="6:60">
      <c r="F68">
        <f t="shared" si="4"/>
        <v>0</v>
      </c>
      <c r="G68">
        <f t="shared" si="5"/>
        <v>0</v>
      </c>
      <c r="H68">
        <f t="shared" si="6"/>
        <v>0</v>
      </c>
      <c r="I68">
        <f t="shared" si="7"/>
        <v>0</v>
      </c>
      <c r="J68">
        <f>'[1]ECSS_E60-30 advEARS'!$C64</f>
        <v>0</v>
      </c>
      <c r="K68">
        <f t="shared" si="8"/>
        <v>0</v>
      </c>
      <c r="L68">
        <f t="shared" si="9"/>
        <v>0</v>
      </c>
      <c r="M68">
        <f t="shared" si="10"/>
        <v>0</v>
      </c>
      <c r="R68">
        <f>'[1]ECSS_E60-30 advEARS'!$E64</f>
        <v>0</v>
      </c>
      <c r="T68">
        <f t="shared" si="11"/>
        <v>0</v>
      </c>
      <c r="U68">
        <f>'[1]ECSS_E60-30 advEARS'!$F64</f>
        <v>0</v>
      </c>
      <c r="W68">
        <f t="shared" si="12"/>
        <v>0</v>
      </c>
      <c r="X68">
        <f t="shared" si="21"/>
        <v>0</v>
      </c>
      <c r="Y68">
        <f>'[1]ECSS_E60-30 advEARS'!$D64</f>
        <v>0</v>
      </c>
      <c r="Z68">
        <f>'[1]ECSS_E60-30 advEARS'!$G64</f>
        <v>0</v>
      </c>
      <c r="AA68">
        <f>'[1]ECSS_E60-30 advEARS'!$H64</f>
        <v>0</v>
      </c>
      <c r="AB68">
        <f>'[1]ECSS_E60-30 advEARS'!$I64</f>
        <v>0</v>
      </c>
      <c r="AD68">
        <f>'[1]ECSS_E60-30 advEARS'!$J64</f>
        <v>0</v>
      </c>
      <c r="AF68">
        <f t="shared" si="13"/>
        <v>0</v>
      </c>
      <c r="AG68">
        <f>'[1]ECSS_E60-30 advEARS'!$K64</f>
        <v>0</v>
      </c>
      <c r="AH68">
        <f t="shared" si="14"/>
        <v>0</v>
      </c>
      <c r="AI68">
        <f>'[1]ECSS_E60-30 advEARS'!$L64</f>
        <v>0</v>
      </c>
      <c r="AK68">
        <f t="shared" si="15"/>
        <v>0</v>
      </c>
      <c r="AM68">
        <f>'[1]ECSS_E60-30 advEARS'!$M64</f>
        <v>0</v>
      </c>
      <c r="AO68">
        <f>'[1]ECSS_E60-30 advEARS'!$N64</f>
        <v>0</v>
      </c>
      <c r="AS68">
        <f>'[1]ECSS_E60-30 advEARS'!$O64</f>
        <v>0</v>
      </c>
      <c r="AU68">
        <f t="shared" si="16"/>
        <v>0</v>
      </c>
      <c r="AV68">
        <f t="shared" si="17"/>
        <v>0</v>
      </c>
      <c r="AW68">
        <f t="shared" si="18"/>
        <v>0</v>
      </c>
      <c r="AX68">
        <f t="shared" si="19"/>
        <v>0</v>
      </c>
      <c r="BG68">
        <f t="shared" si="3"/>
        <v>0</v>
      </c>
      <c r="BH68" s="10">
        <f t="shared" si="20"/>
        <v>0</v>
      </c>
    </row>
    <row r="69" spans="6:60">
      <c r="F69">
        <f t="shared" si="4"/>
        <v>0</v>
      </c>
      <c r="G69">
        <f t="shared" si="5"/>
        <v>0</v>
      </c>
      <c r="H69">
        <f t="shared" si="6"/>
        <v>0</v>
      </c>
      <c r="I69">
        <f t="shared" si="7"/>
        <v>0</v>
      </c>
      <c r="J69">
        <f>'[1]ECSS_E60-30 advEARS'!$C65</f>
        <v>0</v>
      </c>
      <c r="K69">
        <f t="shared" si="8"/>
        <v>0</v>
      </c>
      <c r="L69">
        <f t="shared" si="9"/>
        <v>0</v>
      </c>
      <c r="M69">
        <f t="shared" si="10"/>
        <v>0</v>
      </c>
      <c r="R69">
        <f>'[1]ECSS_E60-30 advEARS'!$E65</f>
        <v>0</v>
      </c>
      <c r="T69">
        <f t="shared" si="11"/>
        <v>0</v>
      </c>
      <c r="U69">
        <f>'[1]ECSS_E60-30 advEARS'!$F65</f>
        <v>0</v>
      </c>
      <c r="W69">
        <f t="shared" si="12"/>
        <v>0</v>
      </c>
      <c r="X69">
        <f t="shared" si="21"/>
        <v>0</v>
      </c>
      <c r="Y69">
        <f>'[1]ECSS_E60-30 advEARS'!$D65</f>
        <v>0</v>
      </c>
      <c r="Z69">
        <f>'[1]ECSS_E60-30 advEARS'!$G65</f>
        <v>0</v>
      </c>
      <c r="AA69">
        <f>'[1]ECSS_E60-30 advEARS'!$H65</f>
        <v>0</v>
      </c>
      <c r="AB69">
        <f>'[1]ECSS_E60-30 advEARS'!$I65</f>
        <v>0</v>
      </c>
      <c r="AD69">
        <f>'[1]ECSS_E60-30 advEARS'!$J65</f>
        <v>0</v>
      </c>
      <c r="AF69">
        <f t="shared" si="13"/>
        <v>0</v>
      </c>
      <c r="AG69">
        <f>'[1]ECSS_E60-30 advEARS'!$K65</f>
        <v>0</v>
      </c>
      <c r="AH69">
        <f t="shared" si="14"/>
        <v>0</v>
      </c>
      <c r="AI69">
        <f>'[1]ECSS_E60-30 advEARS'!$L65</f>
        <v>0</v>
      </c>
      <c r="AK69">
        <f t="shared" si="15"/>
        <v>0</v>
      </c>
      <c r="AM69">
        <f>'[1]ECSS_E60-30 advEARS'!$M65</f>
        <v>0</v>
      </c>
      <c r="AO69">
        <f>'[1]ECSS_E60-30 advEARS'!$N65</f>
        <v>0</v>
      </c>
      <c r="AS69">
        <f>'[1]ECSS_E60-30 advEARS'!$O65</f>
        <v>0</v>
      </c>
      <c r="AU69">
        <f t="shared" si="16"/>
        <v>0</v>
      </c>
      <c r="AV69">
        <f t="shared" si="17"/>
        <v>0</v>
      </c>
      <c r="AW69">
        <f t="shared" si="18"/>
        <v>0</v>
      </c>
      <c r="AX69">
        <f t="shared" si="19"/>
        <v>0</v>
      </c>
      <c r="BG69">
        <f t="shared" si="3"/>
        <v>0</v>
      </c>
      <c r="BH69" s="10">
        <f t="shared" si="20"/>
        <v>0</v>
      </c>
    </row>
    <row r="70" spans="6:60">
      <c r="F70">
        <f t="shared" si="4"/>
        <v>0</v>
      </c>
      <c r="G70">
        <f t="shared" si="5"/>
        <v>0</v>
      </c>
      <c r="H70">
        <f t="shared" si="6"/>
        <v>0</v>
      </c>
      <c r="I70">
        <f t="shared" si="7"/>
        <v>0</v>
      </c>
      <c r="J70">
        <f>'[1]ECSS_E60-30 advEARS'!$C66</f>
        <v>0</v>
      </c>
      <c r="K70">
        <f t="shared" si="8"/>
        <v>0</v>
      </c>
      <c r="L70">
        <f t="shared" si="9"/>
        <v>0</v>
      </c>
      <c r="M70">
        <f t="shared" si="10"/>
        <v>0</v>
      </c>
      <c r="R70">
        <f>'[1]ECSS_E60-30 advEARS'!$E66</f>
        <v>0</v>
      </c>
      <c r="T70">
        <f t="shared" si="11"/>
        <v>0</v>
      </c>
      <c r="U70">
        <f>'[1]ECSS_E60-30 advEARS'!$F66</f>
        <v>0</v>
      </c>
      <c r="W70">
        <f t="shared" si="12"/>
        <v>0</v>
      </c>
      <c r="X70">
        <f t="shared" si="21"/>
        <v>0</v>
      </c>
      <c r="Y70">
        <f>'[1]ECSS_E60-30 advEARS'!$D66</f>
        <v>0</v>
      </c>
      <c r="Z70">
        <f>'[1]ECSS_E60-30 advEARS'!$G66</f>
        <v>0</v>
      </c>
      <c r="AA70">
        <f>'[1]ECSS_E60-30 advEARS'!$H66</f>
        <v>0</v>
      </c>
      <c r="AB70">
        <f>'[1]ECSS_E60-30 advEARS'!$I66</f>
        <v>0</v>
      </c>
      <c r="AD70">
        <f>'[1]ECSS_E60-30 advEARS'!$J66</f>
        <v>0</v>
      </c>
      <c r="AF70">
        <f t="shared" si="13"/>
        <v>0</v>
      </c>
      <c r="AG70">
        <f>'[1]ECSS_E60-30 advEARS'!$K66</f>
        <v>0</v>
      </c>
      <c r="AH70">
        <f t="shared" si="14"/>
        <v>0</v>
      </c>
      <c r="AI70">
        <f>'[1]ECSS_E60-30 advEARS'!$L66</f>
        <v>0</v>
      </c>
      <c r="AK70">
        <f t="shared" si="15"/>
        <v>0</v>
      </c>
      <c r="AM70">
        <f>'[1]ECSS_E60-30 advEARS'!$M66</f>
        <v>0</v>
      </c>
      <c r="AO70">
        <f>'[1]ECSS_E60-30 advEARS'!$N66</f>
        <v>0</v>
      </c>
      <c r="AS70">
        <f>'[1]ECSS_E60-30 advEARS'!$O66</f>
        <v>0</v>
      </c>
      <c r="AU70">
        <f t="shared" si="16"/>
        <v>0</v>
      </c>
      <c r="AV70">
        <f t="shared" si="17"/>
        <v>0</v>
      </c>
      <c r="AW70">
        <f t="shared" si="18"/>
        <v>0</v>
      </c>
      <c r="AX70">
        <f t="shared" si="19"/>
        <v>0</v>
      </c>
      <c r="BG70">
        <f t="shared" ref="BG70:BG101" si="22">IF(G70=0,0,AF70/G70*1000)</f>
        <v>0</v>
      </c>
      <c r="BH70" s="10">
        <f t="shared" si="20"/>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'[1]ECSS_E60-30 advEARS'!$C67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'[1]ECSS_E60-30 advEARS'!$E67</f>
        <v>0</v>
      </c>
      <c r="T71">
        <f t="shared" ref="T71:T105" si="30">QUOTIENT((Q71+R71+S71),3)</f>
        <v>0</v>
      </c>
      <c r="U71">
        <f>'[1]ECSS_E60-30 advEARS'!$F67</f>
        <v>0</v>
      </c>
      <c r="W71">
        <f t="shared" ref="W71:W105" si="31">QUOTIENT((P71+T71),2)</f>
        <v>0</v>
      </c>
      <c r="X71">
        <f t="shared" ref="X71:X105" si="32">IF(U71=1,1,IF(V71=1,1,0))</f>
        <v>0</v>
      </c>
      <c r="Y71">
        <f>'[1]ECSS_E60-30 advEARS'!$D67</f>
        <v>0</v>
      </c>
      <c r="Z71">
        <f>'[1]ECSS_E60-30 advEARS'!$G67</f>
        <v>0</v>
      </c>
      <c r="AA71">
        <f>'[1]ECSS_E60-30 advEARS'!$H67</f>
        <v>0</v>
      </c>
      <c r="AB71">
        <f>'[1]ECSS_E60-30 advEARS'!$I67</f>
        <v>0</v>
      </c>
      <c r="AD71">
        <f>'[1]ECSS_E60-30 advEARS'!$J67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advEARS'!$K67</f>
        <v>0</v>
      </c>
      <c r="AH71">
        <f t="shared" ref="AH71:AH105" si="34">IF(G71&gt;0,IF((LEN(B71)-LEN(SUBSTITUTE(B71,"/","")))&gt;0,0,1),0)</f>
        <v>0</v>
      </c>
      <c r="AI71">
        <f>'[1]ECSS_E60-30 advEARS'!$L67</f>
        <v>0</v>
      </c>
      <c r="AK71">
        <f t="shared" ref="AK71:AK105" si="35">IF(G71&gt;0,IF(((LEN(B71)-LEN(SUBSTITUTE(B71,"(","")))+(LEN(B71)-LEN(SUBSTITUTE(B71,")","")))+(LEN(B71)-LEN(SUBSTITUTE(B71,"[","")))+(LEN(B71)-LEN(SUBSTITUTE(B71,"]","")))+(LEN(B71)-LEN(SUBSTITUTE(B71,"{","")))+(LEN(B71)-LEN(SUBSTITUTE(B71,"}",""))))&gt;0,0,1),0)</f>
        <v>0</v>
      </c>
      <c r="AM71">
        <f>'[1]ECSS_E60-30 advEARS'!$M67</f>
        <v>0</v>
      </c>
      <c r="AO71">
        <f>'[1]ECSS_E60-30 advEARS'!$N67</f>
        <v>0</v>
      </c>
      <c r="AS71">
        <f>'[1]ECSS_E60-30 advEARS'!$O67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'[1]ECSS_E60-30 advEARS'!$C68</f>
        <v>0</v>
      </c>
      <c r="K72">
        <f t="shared" si="27"/>
        <v>0</v>
      </c>
      <c r="L72">
        <f t="shared" si="28"/>
        <v>0</v>
      </c>
      <c r="M72">
        <f t="shared" si="29"/>
        <v>0</v>
      </c>
      <c r="R72">
        <f>'[1]ECSS_E60-30 advEARS'!$E68</f>
        <v>0</v>
      </c>
      <c r="T72">
        <f t="shared" si="30"/>
        <v>0</v>
      </c>
      <c r="U72">
        <f>'[1]ECSS_E60-30 advEARS'!$F68</f>
        <v>0</v>
      </c>
      <c r="W72">
        <f t="shared" si="31"/>
        <v>0</v>
      </c>
      <c r="X72">
        <f t="shared" si="32"/>
        <v>0</v>
      </c>
      <c r="Y72">
        <f>'[1]ECSS_E60-30 advEARS'!$D68</f>
        <v>0</v>
      </c>
      <c r="Z72">
        <f>'[1]ECSS_E60-30 advEARS'!$G68</f>
        <v>0</v>
      </c>
      <c r="AA72">
        <f>'[1]ECSS_E60-30 advEARS'!$H68</f>
        <v>0</v>
      </c>
      <c r="AB72">
        <f>'[1]ECSS_E60-30 advEARS'!$I68</f>
        <v>0</v>
      </c>
      <c r="AD72">
        <f>'[1]ECSS_E60-30 advEARS'!$J68</f>
        <v>0</v>
      </c>
      <c r="AF72">
        <f t="shared" si="33"/>
        <v>0</v>
      </c>
      <c r="AG72">
        <f>'[1]ECSS_E60-30 advEARS'!$K68</f>
        <v>0</v>
      </c>
      <c r="AH72">
        <f t="shared" si="34"/>
        <v>0</v>
      </c>
      <c r="AI72">
        <f>'[1]ECSS_E60-30 advEARS'!$L68</f>
        <v>0</v>
      </c>
      <c r="AK72">
        <f t="shared" si="35"/>
        <v>0</v>
      </c>
      <c r="AM72">
        <f>'[1]ECSS_E60-30 advEARS'!$M68</f>
        <v>0</v>
      </c>
      <c r="AO72">
        <f>'[1]ECSS_E60-30 advEARS'!$N68</f>
        <v>0</v>
      </c>
      <c r="AS72">
        <f>'[1]ECSS_E60-30 advEARS'!$O68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'[1]ECSS_E60-30 advEARS'!$C69</f>
        <v>0</v>
      </c>
      <c r="K73">
        <f t="shared" si="27"/>
        <v>0</v>
      </c>
      <c r="L73">
        <f t="shared" si="28"/>
        <v>0</v>
      </c>
      <c r="M73">
        <f t="shared" si="29"/>
        <v>0</v>
      </c>
      <c r="R73">
        <f>'[1]ECSS_E60-30 advEARS'!$E69</f>
        <v>0</v>
      </c>
      <c r="T73">
        <f t="shared" si="30"/>
        <v>0</v>
      </c>
      <c r="U73">
        <f>'[1]ECSS_E60-30 advEARS'!$F69</f>
        <v>0</v>
      </c>
      <c r="W73">
        <f t="shared" si="31"/>
        <v>0</v>
      </c>
      <c r="X73">
        <f t="shared" si="32"/>
        <v>0</v>
      </c>
      <c r="Y73">
        <f>'[1]ECSS_E60-30 advEARS'!$D69</f>
        <v>0</v>
      </c>
      <c r="Z73">
        <f>'[1]ECSS_E60-30 advEARS'!$G69</f>
        <v>0</v>
      </c>
      <c r="AA73">
        <f>'[1]ECSS_E60-30 advEARS'!$H69</f>
        <v>0</v>
      </c>
      <c r="AB73">
        <f>'[1]ECSS_E60-30 advEARS'!$I69</f>
        <v>0</v>
      </c>
      <c r="AD73">
        <f>'[1]ECSS_E60-30 advEARS'!$J69</f>
        <v>0</v>
      </c>
      <c r="AF73">
        <f t="shared" si="33"/>
        <v>0</v>
      </c>
      <c r="AG73">
        <f>'[1]ECSS_E60-30 advEARS'!$K69</f>
        <v>0</v>
      </c>
      <c r="AH73">
        <f t="shared" si="34"/>
        <v>0</v>
      </c>
      <c r="AI73">
        <f>'[1]ECSS_E60-30 advEARS'!$L69</f>
        <v>0</v>
      </c>
      <c r="AK73">
        <f t="shared" si="35"/>
        <v>0</v>
      </c>
      <c r="AM73">
        <f>'[1]ECSS_E60-30 advEARS'!$M69</f>
        <v>0</v>
      </c>
      <c r="AO73">
        <f>'[1]ECSS_E60-30 advEARS'!$N69</f>
        <v>0</v>
      </c>
      <c r="AS73">
        <f>'[1]ECSS_E60-30 advEARS'!$O69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'[1]ECSS_E60-30 advEARS'!$C70</f>
        <v>0</v>
      </c>
      <c r="K74">
        <f t="shared" si="27"/>
        <v>0</v>
      </c>
      <c r="L74">
        <f t="shared" si="28"/>
        <v>0</v>
      </c>
      <c r="M74">
        <f t="shared" si="29"/>
        <v>0</v>
      </c>
      <c r="R74">
        <f>'[1]ECSS_E60-30 advEARS'!$E70</f>
        <v>0</v>
      </c>
      <c r="T74">
        <f t="shared" si="30"/>
        <v>0</v>
      </c>
      <c r="U74">
        <f>'[1]ECSS_E60-30 advEARS'!$F70</f>
        <v>0</v>
      </c>
      <c r="W74">
        <f t="shared" si="31"/>
        <v>0</v>
      </c>
      <c r="X74">
        <f t="shared" si="32"/>
        <v>0</v>
      </c>
      <c r="Y74">
        <f>'[1]ECSS_E60-30 advEARS'!$D70</f>
        <v>0</v>
      </c>
      <c r="Z74">
        <f>'[1]ECSS_E60-30 advEARS'!$G70</f>
        <v>0</v>
      </c>
      <c r="AA74">
        <f>'[1]ECSS_E60-30 advEARS'!$H70</f>
        <v>0</v>
      </c>
      <c r="AB74">
        <f>'[1]ECSS_E60-30 advEARS'!$I70</f>
        <v>0</v>
      </c>
      <c r="AD74">
        <f>'[1]ECSS_E60-30 advEARS'!$J70</f>
        <v>0</v>
      </c>
      <c r="AF74">
        <f t="shared" si="33"/>
        <v>0</v>
      </c>
      <c r="AG74">
        <f>'[1]ECSS_E60-30 advEARS'!$K70</f>
        <v>0</v>
      </c>
      <c r="AH74">
        <f t="shared" si="34"/>
        <v>0</v>
      </c>
      <c r="AI74">
        <f>'[1]ECSS_E60-30 advEARS'!$L70</f>
        <v>0</v>
      </c>
      <c r="AK74">
        <f t="shared" si="35"/>
        <v>0</v>
      </c>
      <c r="AM74">
        <f>'[1]ECSS_E60-30 advEARS'!$M70</f>
        <v>0</v>
      </c>
      <c r="AO74">
        <f>'[1]ECSS_E60-30 advEARS'!$N70</f>
        <v>0</v>
      </c>
      <c r="AS74">
        <f>'[1]ECSS_E60-30 advEARS'!$O70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'[1]ECSS_E60-30 advEARS'!$C71</f>
        <v>0</v>
      </c>
      <c r="K75">
        <f t="shared" si="27"/>
        <v>0</v>
      </c>
      <c r="L75">
        <f t="shared" si="28"/>
        <v>0</v>
      </c>
      <c r="M75">
        <f t="shared" si="29"/>
        <v>0</v>
      </c>
      <c r="R75">
        <f>'[1]ECSS_E60-30 advEARS'!$E71</f>
        <v>0</v>
      </c>
      <c r="T75">
        <f t="shared" si="30"/>
        <v>0</v>
      </c>
      <c r="U75">
        <f>'[1]ECSS_E60-30 advEARS'!$F71</f>
        <v>0</v>
      </c>
      <c r="W75">
        <f t="shared" si="31"/>
        <v>0</v>
      </c>
      <c r="X75">
        <f t="shared" si="32"/>
        <v>0</v>
      </c>
      <c r="Y75">
        <f>'[1]ECSS_E60-30 advEARS'!$D71</f>
        <v>0</v>
      </c>
      <c r="Z75">
        <f>'[1]ECSS_E60-30 advEARS'!$G71</f>
        <v>0</v>
      </c>
      <c r="AA75">
        <f>'[1]ECSS_E60-30 advEARS'!$H71</f>
        <v>0</v>
      </c>
      <c r="AB75">
        <f>'[1]ECSS_E60-30 advEARS'!$I71</f>
        <v>0</v>
      </c>
      <c r="AD75">
        <f>'[1]ECSS_E60-30 advEARS'!$J71</f>
        <v>0</v>
      </c>
      <c r="AF75">
        <f t="shared" si="33"/>
        <v>0</v>
      </c>
      <c r="AG75">
        <f>'[1]ECSS_E60-30 advEARS'!$K71</f>
        <v>0</v>
      </c>
      <c r="AH75">
        <f t="shared" si="34"/>
        <v>0</v>
      </c>
      <c r="AI75">
        <f>'[1]ECSS_E60-30 advEARS'!$L71</f>
        <v>0</v>
      </c>
      <c r="AK75">
        <f t="shared" si="35"/>
        <v>0</v>
      </c>
      <c r="AM75">
        <f>'[1]ECSS_E60-30 advEARS'!$M71</f>
        <v>0</v>
      </c>
      <c r="AO75">
        <f>'[1]ECSS_E60-30 advEARS'!$N71</f>
        <v>0</v>
      </c>
      <c r="AS75">
        <f>'[1]ECSS_E60-30 advEARS'!$O71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'[1]ECSS_E60-30 advEARS'!$C72</f>
        <v>0</v>
      </c>
      <c r="K76">
        <f t="shared" si="27"/>
        <v>0</v>
      </c>
      <c r="L76">
        <f t="shared" si="28"/>
        <v>0</v>
      </c>
      <c r="M76">
        <f t="shared" si="29"/>
        <v>0</v>
      </c>
      <c r="R76">
        <f>'[1]ECSS_E60-30 advEARS'!$E72</f>
        <v>0</v>
      </c>
      <c r="T76">
        <f t="shared" si="30"/>
        <v>0</v>
      </c>
      <c r="U76">
        <f>'[1]ECSS_E60-30 advEARS'!$F72</f>
        <v>0</v>
      </c>
      <c r="W76">
        <f t="shared" si="31"/>
        <v>0</v>
      </c>
      <c r="X76">
        <f t="shared" si="32"/>
        <v>0</v>
      </c>
      <c r="Y76">
        <f>'[1]ECSS_E60-30 advEARS'!$D72</f>
        <v>0</v>
      </c>
      <c r="Z76">
        <f>'[1]ECSS_E60-30 advEARS'!$G72</f>
        <v>0</v>
      </c>
      <c r="AA76">
        <f>'[1]ECSS_E60-30 advEARS'!$H72</f>
        <v>0</v>
      </c>
      <c r="AB76">
        <f>'[1]ECSS_E60-30 advEARS'!$I72</f>
        <v>0</v>
      </c>
      <c r="AD76">
        <f>'[1]ECSS_E60-30 advEARS'!$J72</f>
        <v>0</v>
      </c>
      <c r="AF76">
        <f t="shared" si="33"/>
        <v>0</v>
      </c>
      <c r="AG76">
        <f>'[1]ECSS_E60-30 advEARS'!$K72</f>
        <v>0</v>
      </c>
      <c r="AH76">
        <f t="shared" si="34"/>
        <v>0</v>
      </c>
      <c r="AI76">
        <f>'[1]ECSS_E60-30 advEARS'!$L72</f>
        <v>0</v>
      </c>
      <c r="AK76">
        <f t="shared" si="35"/>
        <v>0</v>
      </c>
      <c r="AM76">
        <f>'[1]ECSS_E60-30 advEARS'!$M72</f>
        <v>0</v>
      </c>
      <c r="AO76">
        <f>'[1]ECSS_E60-30 advEARS'!$N72</f>
        <v>0</v>
      </c>
      <c r="AS76">
        <f>'[1]ECSS_E60-30 advEARS'!$O72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'[1]ECSS_E60-30 advEARS'!$C73</f>
        <v>0</v>
      </c>
      <c r="K77">
        <f t="shared" si="27"/>
        <v>0</v>
      </c>
      <c r="L77">
        <f t="shared" si="28"/>
        <v>0</v>
      </c>
      <c r="M77">
        <f t="shared" si="29"/>
        <v>0</v>
      </c>
      <c r="R77">
        <f>'[1]ECSS_E60-30 advEARS'!$E73</f>
        <v>0</v>
      </c>
      <c r="T77">
        <f t="shared" si="30"/>
        <v>0</v>
      </c>
      <c r="U77">
        <f>'[1]ECSS_E60-30 advEARS'!$F73</f>
        <v>0</v>
      </c>
      <c r="W77">
        <f t="shared" si="31"/>
        <v>0</v>
      </c>
      <c r="X77">
        <f t="shared" si="32"/>
        <v>0</v>
      </c>
      <c r="Y77">
        <f>'[1]ECSS_E60-30 advEARS'!$D73</f>
        <v>0</v>
      </c>
      <c r="Z77">
        <f>'[1]ECSS_E60-30 advEARS'!$G73</f>
        <v>0</v>
      </c>
      <c r="AA77">
        <f>'[1]ECSS_E60-30 advEARS'!$H73</f>
        <v>0</v>
      </c>
      <c r="AB77">
        <f>'[1]ECSS_E60-30 advEARS'!$I73</f>
        <v>0</v>
      </c>
      <c r="AD77">
        <f>'[1]ECSS_E60-30 advEARS'!$J73</f>
        <v>0</v>
      </c>
      <c r="AF77">
        <f t="shared" si="33"/>
        <v>0</v>
      </c>
      <c r="AG77">
        <f>'[1]ECSS_E60-30 advEARS'!$K73</f>
        <v>0</v>
      </c>
      <c r="AH77">
        <f t="shared" si="34"/>
        <v>0</v>
      </c>
      <c r="AI77">
        <f>'[1]ECSS_E60-30 advEARS'!$L73</f>
        <v>0</v>
      </c>
      <c r="AK77">
        <f t="shared" si="35"/>
        <v>0</v>
      </c>
      <c r="AM77">
        <f>'[1]ECSS_E60-30 advEARS'!$M73</f>
        <v>0</v>
      </c>
      <c r="AO77">
        <f>'[1]ECSS_E60-30 advEARS'!$N73</f>
        <v>0</v>
      </c>
      <c r="AS77">
        <f>'[1]ECSS_E60-30 advEARS'!$O73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'[1]ECSS_E60-30 advEARS'!$C74</f>
        <v>0</v>
      </c>
      <c r="K78">
        <f t="shared" si="27"/>
        <v>0</v>
      </c>
      <c r="L78">
        <f t="shared" si="28"/>
        <v>0</v>
      </c>
      <c r="M78">
        <f t="shared" si="29"/>
        <v>0</v>
      </c>
      <c r="R78">
        <f>'[1]ECSS_E60-30 advEARS'!$E74</f>
        <v>0</v>
      </c>
      <c r="T78">
        <f t="shared" si="30"/>
        <v>0</v>
      </c>
      <c r="U78">
        <f>'[1]ECSS_E60-30 advEARS'!$F74</f>
        <v>0</v>
      </c>
      <c r="W78">
        <f t="shared" si="31"/>
        <v>0</v>
      </c>
      <c r="X78">
        <f t="shared" si="32"/>
        <v>0</v>
      </c>
      <c r="Y78">
        <f>'[1]ECSS_E60-30 advEARS'!$D74</f>
        <v>0</v>
      </c>
      <c r="Z78">
        <f>'[1]ECSS_E60-30 advEARS'!$G74</f>
        <v>0</v>
      </c>
      <c r="AA78">
        <f>'[1]ECSS_E60-30 advEARS'!$H74</f>
        <v>0</v>
      </c>
      <c r="AB78">
        <f>'[1]ECSS_E60-30 advEARS'!$I74</f>
        <v>0</v>
      </c>
      <c r="AD78">
        <f>'[1]ECSS_E60-30 advEARS'!$J74</f>
        <v>0</v>
      </c>
      <c r="AF78">
        <f t="shared" si="33"/>
        <v>0</v>
      </c>
      <c r="AG78">
        <f>'[1]ECSS_E60-30 advEARS'!$K74</f>
        <v>0</v>
      </c>
      <c r="AH78">
        <f t="shared" si="34"/>
        <v>0</v>
      </c>
      <c r="AI78">
        <f>'[1]ECSS_E60-30 advEARS'!$L74</f>
        <v>0</v>
      </c>
      <c r="AK78">
        <f t="shared" si="35"/>
        <v>0</v>
      </c>
      <c r="AM78">
        <f>'[1]ECSS_E60-30 advEARS'!$M74</f>
        <v>0</v>
      </c>
      <c r="AO78">
        <f>'[1]ECSS_E60-30 advEARS'!$N74</f>
        <v>0</v>
      </c>
      <c r="AS78">
        <f>'[1]ECSS_E60-30 advEARS'!$O74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'[1]ECSS_E60-30 advEARS'!$C75</f>
        <v>0</v>
      </c>
      <c r="K79">
        <f t="shared" si="27"/>
        <v>0</v>
      </c>
      <c r="L79">
        <f t="shared" si="28"/>
        <v>0</v>
      </c>
      <c r="M79">
        <f t="shared" si="29"/>
        <v>0</v>
      </c>
      <c r="R79">
        <f>'[1]ECSS_E60-30 advEARS'!$E75</f>
        <v>0</v>
      </c>
      <c r="T79">
        <f t="shared" si="30"/>
        <v>0</v>
      </c>
      <c r="U79">
        <f>'[1]ECSS_E60-30 advEARS'!$F75</f>
        <v>0</v>
      </c>
      <c r="W79">
        <f t="shared" si="31"/>
        <v>0</v>
      </c>
      <c r="X79">
        <f t="shared" si="32"/>
        <v>0</v>
      </c>
      <c r="Y79">
        <f>'[1]ECSS_E60-30 advEARS'!$D75</f>
        <v>0</v>
      </c>
      <c r="Z79">
        <f>'[1]ECSS_E60-30 advEARS'!$G75</f>
        <v>0</v>
      </c>
      <c r="AA79">
        <f>'[1]ECSS_E60-30 advEARS'!$H75</f>
        <v>0</v>
      </c>
      <c r="AB79">
        <f>'[1]ECSS_E60-30 advEARS'!$I75</f>
        <v>0</v>
      </c>
      <c r="AD79">
        <f>'[1]ECSS_E60-30 advEARS'!$J75</f>
        <v>0</v>
      </c>
      <c r="AF79">
        <f t="shared" si="33"/>
        <v>0</v>
      </c>
      <c r="AG79">
        <f>'[1]ECSS_E60-30 advEARS'!$K75</f>
        <v>0</v>
      </c>
      <c r="AH79">
        <f t="shared" si="34"/>
        <v>0</v>
      </c>
      <c r="AI79">
        <f>'[1]ECSS_E60-30 advEARS'!$L75</f>
        <v>0</v>
      </c>
      <c r="AK79">
        <f t="shared" si="35"/>
        <v>0</v>
      </c>
      <c r="AM79">
        <f>'[1]ECSS_E60-30 advEARS'!$M75</f>
        <v>0</v>
      </c>
      <c r="AO79">
        <f>'[1]ECSS_E60-30 advEARS'!$N75</f>
        <v>0</v>
      </c>
      <c r="AS79">
        <f>'[1]ECSS_E60-30 advEARS'!$O75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'[1]ECSS_E60-30 advEARS'!$C76</f>
        <v>0</v>
      </c>
      <c r="K80">
        <f t="shared" si="27"/>
        <v>0</v>
      </c>
      <c r="L80">
        <f t="shared" si="28"/>
        <v>0</v>
      </c>
      <c r="M80">
        <f t="shared" si="29"/>
        <v>0</v>
      </c>
      <c r="R80">
        <f>'[1]ECSS_E60-30 advEARS'!$E76</f>
        <v>0</v>
      </c>
      <c r="T80">
        <f t="shared" si="30"/>
        <v>0</v>
      </c>
      <c r="U80">
        <f>'[1]ECSS_E60-30 advEARS'!$F76</f>
        <v>0</v>
      </c>
      <c r="W80">
        <f t="shared" si="31"/>
        <v>0</v>
      </c>
      <c r="X80">
        <f t="shared" si="32"/>
        <v>0</v>
      </c>
      <c r="Y80">
        <f>'[1]ECSS_E60-30 advEARS'!$D76</f>
        <v>0</v>
      </c>
      <c r="Z80">
        <f>'[1]ECSS_E60-30 advEARS'!$G76</f>
        <v>0</v>
      </c>
      <c r="AA80">
        <f>'[1]ECSS_E60-30 advEARS'!$H76</f>
        <v>0</v>
      </c>
      <c r="AB80">
        <f>'[1]ECSS_E60-30 advEARS'!$I76</f>
        <v>0</v>
      </c>
      <c r="AD80">
        <f>'[1]ECSS_E60-30 advEARS'!$J76</f>
        <v>0</v>
      </c>
      <c r="AF80">
        <f t="shared" si="33"/>
        <v>0</v>
      </c>
      <c r="AG80">
        <f>'[1]ECSS_E60-30 advEARS'!$K76</f>
        <v>0</v>
      </c>
      <c r="AH80">
        <f t="shared" si="34"/>
        <v>0</v>
      </c>
      <c r="AI80">
        <f>'[1]ECSS_E60-30 advEARS'!$L76</f>
        <v>0</v>
      </c>
      <c r="AK80">
        <f t="shared" si="35"/>
        <v>0</v>
      </c>
      <c r="AM80">
        <f>'[1]ECSS_E60-30 advEARS'!$M76</f>
        <v>0</v>
      </c>
      <c r="AO80">
        <f>'[1]ECSS_E60-30 advEARS'!$N76</f>
        <v>0</v>
      </c>
      <c r="AS80">
        <f>'[1]ECSS_E60-30 advEARS'!$O76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'[1]ECSS_E60-30 advEARS'!$C77</f>
        <v>0</v>
      </c>
      <c r="K81">
        <f t="shared" si="27"/>
        <v>0</v>
      </c>
      <c r="L81">
        <f t="shared" si="28"/>
        <v>0</v>
      </c>
      <c r="M81">
        <f t="shared" si="29"/>
        <v>0</v>
      </c>
      <c r="R81">
        <f>'[1]ECSS_E60-30 advEARS'!$E77</f>
        <v>0</v>
      </c>
      <c r="T81">
        <f t="shared" si="30"/>
        <v>0</v>
      </c>
      <c r="U81">
        <f>'[1]ECSS_E60-30 advEARS'!$F77</f>
        <v>0</v>
      </c>
      <c r="W81">
        <f t="shared" si="31"/>
        <v>0</v>
      </c>
      <c r="X81">
        <f t="shared" si="32"/>
        <v>0</v>
      </c>
      <c r="Y81">
        <f>'[1]ECSS_E60-30 advEARS'!$D77</f>
        <v>0</v>
      </c>
      <c r="Z81">
        <f>'[1]ECSS_E60-30 advEARS'!$G77</f>
        <v>0</v>
      </c>
      <c r="AA81">
        <f>'[1]ECSS_E60-30 advEARS'!$H77</f>
        <v>0</v>
      </c>
      <c r="AB81">
        <f>'[1]ECSS_E60-30 advEARS'!$I77</f>
        <v>0</v>
      </c>
      <c r="AD81">
        <f>'[1]ECSS_E60-30 advEARS'!$J77</f>
        <v>0</v>
      </c>
      <c r="AF81">
        <f t="shared" si="33"/>
        <v>0</v>
      </c>
      <c r="AG81">
        <f>'[1]ECSS_E60-30 advEARS'!$K77</f>
        <v>0</v>
      </c>
      <c r="AH81">
        <f t="shared" si="34"/>
        <v>0</v>
      </c>
      <c r="AI81">
        <f>'[1]ECSS_E60-30 advEARS'!$L77</f>
        <v>0</v>
      </c>
      <c r="AK81">
        <f t="shared" si="35"/>
        <v>0</v>
      </c>
      <c r="AM81">
        <f>'[1]ECSS_E60-30 advEARS'!$M77</f>
        <v>0</v>
      </c>
      <c r="AO81">
        <f>'[1]ECSS_E60-30 advEARS'!$N77</f>
        <v>0</v>
      </c>
      <c r="AS81">
        <f>'[1]ECSS_E60-30 advEARS'!$O77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'[1]ECSS_E60-30 advEARS'!$C78</f>
        <v>0</v>
      </c>
      <c r="K82">
        <f t="shared" si="27"/>
        <v>0</v>
      </c>
      <c r="L82">
        <f t="shared" si="28"/>
        <v>0</v>
      </c>
      <c r="M82">
        <f t="shared" si="29"/>
        <v>0</v>
      </c>
      <c r="R82">
        <f>'[1]ECSS_E60-30 advEARS'!$E78</f>
        <v>0</v>
      </c>
      <c r="T82">
        <f t="shared" si="30"/>
        <v>0</v>
      </c>
      <c r="U82">
        <f>'[1]ECSS_E60-30 advEARS'!$F78</f>
        <v>0</v>
      </c>
      <c r="W82">
        <f t="shared" si="31"/>
        <v>0</v>
      </c>
      <c r="X82">
        <f t="shared" si="32"/>
        <v>0</v>
      </c>
      <c r="Y82">
        <f>'[1]ECSS_E60-30 advEARS'!$D78</f>
        <v>0</v>
      </c>
      <c r="Z82">
        <f>'[1]ECSS_E60-30 advEARS'!$G78</f>
        <v>0</v>
      </c>
      <c r="AA82">
        <f>'[1]ECSS_E60-30 advEARS'!$H78</f>
        <v>0</v>
      </c>
      <c r="AB82">
        <f>'[1]ECSS_E60-30 advEARS'!$I78</f>
        <v>0</v>
      </c>
      <c r="AD82">
        <f>'[1]ECSS_E60-30 advEARS'!$J78</f>
        <v>0</v>
      </c>
      <c r="AF82">
        <f t="shared" si="33"/>
        <v>0</v>
      </c>
      <c r="AG82">
        <f>'[1]ECSS_E60-30 advEARS'!$K78</f>
        <v>0</v>
      </c>
      <c r="AH82">
        <f t="shared" si="34"/>
        <v>0</v>
      </c>
      <c r="AI82">
        <f>'[1]ECSS_E60-30 advEARS'!$L78</f>
        <v>0</v>
      </c>
      <c r="AK82">
        <f t="shared" si="35"/>
        <v>0</v>
      </c>
      <c r="AM82">
        <f>'[1]ECSS_E60-30 advEARS'!$M78</f>
        <v>0</v>
      </c>
      <c r="AO82">
        <f>'[1]ECSS_E60-30 advEARS'!$N78</f>
        <v>0</v>
      </c>
      <c r="AS82">
        <f>'[1]ECSS_E60-30 advEARS'!$O78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'[1]ECSS_E60-30 advEARS'!$C79</f>
        <v>0</v>
      </c>
      <c r="K83">
        <f t="shared" si="27"/>
        <v>0</v>
      </c>
      <c r="L83">
        <f t="shared" si="28"/>
        <v>0</v>
      </c>
      <c r="M83">
        <f t="shared" si="29"/>
        <v>0</v>
      </c>
      <c r="R83">
        <f>'[1]ECSS_E60-30 advEARS'!$E79</f>
        <v>0</v>
      </c>
      <c r="T83">
        <f t="shared" si="30"/>
        <v>0</v>
      </c>
      <c r="U83">
        <f>'[1]ECSS_E60-30 advEARS'!$F79</f>
        <v>0</v>
      </c>
      <c r="W83">
        <f t="shared" si="31"/>
        <v>0</v>
      </c>
      <c r="X83">
        <f t="shared" si="32"/>
        <v>0</v>
      </c>
      <c r="Y83">
        <f>'[1]ECSS_E60-30 advEARS'!$D79</f>
        <v>0</v>
      </c>
      <c r="Z83">
        <f>'[1]ECSS_E60-30 advEARS'!$G79</f>
        <v>0</v>
      </c>
      <c r="AA83">
        <f>'[1]ECSS_E60-30 advEARS'!$H79</f>
        <v>0</v>
      </c>
      <c r="AB83">
        <f>'[1]ECSS_E60-30 advEARS'!$I79</f>
        <v>0</v>
      </c>
      <c r="AD83">
        <f>'[1]ECSS_E60-30 advEARS'!$J79</f>
        <v>0</v>
      </c>
      <c r="AF83">
        <f t="shared" si="33"/>
        <v>0</v>
      </c>
      <c r="AG83">
        <f>'[1]ECSS_E60-30 advEARS'!$K79</f>
        <v>0</v>
      </c>
      <c r="AH83">
        <f t="shared" si="34"/>
        <v>0</v>
      </c>
      <c r="AI83">
        <f>'[1]ECSS_E60-30 advEARS'!$L79</f>
        <v>0</v>
      </c>
      <c r="AK83">
        <f t="shared" si="35"/>
        <v>0</v>
      </c>
      <c r="AM83">
        <f>'[1]ECSS_E60-30 advEARS'!$M79</f>
        <v>0</v>
      </c>
      <c r="AO83">
        <f>'[1]ECSS_E60-30 advEARS'!$N79</f>
        <v>0</v>
      </c>
      <c r="AS83">
        <f>'[1]ECSS_E60-30 advEARS'!$O79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'[1]ECSS_E60-30 advEARS'!$C80</f>
        <v>0</v>
      </c>
      <c r="K84">
        <f t="shared" si="27"/>
        <v>0</v>
      </c>
      <c r="L84">
        <f t="shared" si="28"/>
        <v>0</v>
      </c>
      <c r="M84">
        <f t="shared" si="29"/>
        <v>0</v>
      </c>
      <c r="R84">
        <f>'[1]ECSS_E60-30 advEARS'!$E80</f>
        <v>0</v>
      </c>
      <c r="T84">
        <f t="shared" si="30"/>
        <v>0</v>
      </c>
      <c r="U84">
        <f>'[1]ECSS_E60-30 advEARS'!$F80</f>
        <v>0</v>
      </c>
      <c r="W84">
        <f t="shared" si="31"/>
        <v>0</v>
      </c>
      <c r="X84">
        <f t="shared" si="32"/>
        <v>0</v>
      </c>
      <c r="Y84">
        <f>'[1]ECSS_E60-30 advEARS'!$D80</f>
        <v>0</v>
      </c>
      <c r="Z84">
        <f>'[1]ECSS_E60-30 advEARS'!$G80</f>
        <v>0</v>
      </c>
      <c r="AA84">
        <f>'[1]ECSS_E60-30 advEARS'!$H80</f>
        <v>0</v>
      </c>
      <c r="AB84">
        <f>'[1]ECSS_E60-30 advEARS'!$I80</f>
        <v>0</v>
      </c>
      <c r="AD84">
        <f>'[1]ECSS_E60-30 advEARS'!$J80</f>
        <v>0</v>
      </c>
      <c r="AF84">
        <f t="shared" si="33"/>
        <v>0</v>
      </c>
      <c r="AG84">
        <f>'[1]ECSS_E60-30 advEARS'!$K80</f>
        <v>0</v>
      </c>
      <c r="AH84">
        <f t="shared" si="34"/>
        <v>0</v>
      </c>
      <c r="AI84">
        <f>'[1]ECSS_E60-30 advEARS'!$L80</f>
        <v>0</v>
      </c>
      <c r="AK84">
        <f t="shared" si="35"/>
        <v>0</v>
      </c>
      <c r="AM84">
        <f>'[1]ECSS_E60-30 advEARS'!$M80</f>
        <v>0</v>
      </c>
      <c r="AO84">
        <f>'[1]ECSS_E60-30 advEARS'!$N80</f>
        <v>0</v>
      </c>
      <c r="AS84">
        <f>'[1]ECSS_E60-30 advEARS'!$O80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'[1]ECSS_E60-30 advEARS'!$C81</f>
        <v>0</v>
      </c>
      <c r="K85">
        <f t="shared" si="27"/>
        <v>0</v>
      </c>
      <c r="L85">
        <f t="shared" si="28"/>
        <v>0</v>
      </c>
      <c r="M85">
        <f t="shared" si="29"/>
        <v>0</v>
      </c>
      <c r="R85">
        <f>'[1]ECSS_E60-30 advEARS'!$E81</f>
        <v>0</v>
      </c>
      <c r="T85">
        <f t="shared" si="30"/>
        <v>0</v>
      </c>
      <c r="U85">
        <f>'[1]ECSS_E60-30 advEARS'!$F81</f>
        <v>0</v>
      </c>
      <c r="W85">
        <f t="shared" si="31"/>
        <v>0</v>
      </c>
      <c r="X85">
        <f t="shared" si="32"/>
        <v>0</v>
      </c>
      <c r="Y85">
        <f>'[1]ECSS_E60-30 advEARS'!$D81</f>
        <v>0</v>
      </c>
      <c r="Z85">
        <f>'[1]ECSS_E60-30 advEARS'!$G81</f>
        <v>0</v>
      </c>
      <c r="AA85">
        <f>'[1]ECSS_E60-30 advEARS'!$H81</f>
        <v>0</v>
      </c>
      <c r="AB85">
        <f>'[1]ECSS_E60-30 advEARS'!$I81</f>
        <v>0</v>
      </c>
      <c r="AD85">
        <f>'[1]ECSS_E60-30 advEARS'!$J81</f>
        <v>0</v>
      </c>
      <c r="AF85">
        <f t="shared" si="33"/>
        <v>0</v>
      </c>
      <c r="AG85">
        <f>'[1]ECSS_E60-30 advEARS'!$K81</f>
        <v>0</v>
      </c>
      <c r="AH85">
        <f t="shared" si="34"/>
        <v>0</v>
      </c>
      <c r="AI85">
        <f>'[1]ECSS_E60-30 advEARS'!$L81</f>
        <v>0</v>
      </c>
      <c r="AK85">
        <f t="shared" si="35"/>
        <v>0</v>
      </c>
      <c r="AM85">
        <f>'[1]ECSS_E60-30 advEARS'!$M81</f>
        <v>0</v>
      </c>
      <c r="AO85">
        <f>'[1]ECSS_E60-30 advEARS'!$N81</f>
        <v>0</v>
      </c>
      <c r="AS85">
        <f>'[1]ECSS_E60-30 advEARS'!$O81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'[1]ECSS_E60-30 advEARS'!$C82</f>
        <v>0</v>
      </c>
      <c r="K86">
        <f t="shared" si="27"/>
        <v>0</v>
      </c>
      <c r="L86">
        <f t="shared" si="28"/>
        <v>0</v>
      </c>
      <c r="M86">
        <f t="shared" si="29"/>
        <v>0</v>
      </c>
      <c r="R86">
        <f>'[1]ECSS_E60-30 advEARS'!$E82</f>
        <v>0</v>
      </c>
      <c r="T86">
        <f t="shared" si="30"/>
        <v>0</v>
      </c>
      <c r="U86">
        <f>'[1]ECSS_E60-30 advEARS'!$F82</f>
        <v>0</v>
      </c>
      <c r="W86">
        <f t="shared" si="31"/>
        <v>0</v>
      </c>
      <c r="X86">
        <f t="shared" si="32"/>
        <v>0</v>
      </c>
      <c r="Y86">
        <f>'[1]ECSS_E60-30 advEARS'!$D82</f>
        <v>0</v>
      </c>
      <c r="Z86">
        <f>'[1]ECSS_E60-30 advEARS'!$G82</f>
        <v>0</v>
      </c>
      <c r="AA86">
        <f>'[1]ECSS_E60-30 advEARS'!$H82</f>
        <v>0</v>
      </c>
      <c r="AB86">
        <f>'[1]ECSS_E60-30 advEARS'!$I82</f>
        <v>0</v>
      </c>
      <c r="AD86">
        <f>'[1]ECSS_E60-30 advEARS'!$J82</f>
        <v>0</v>
      </c>
      <c r="AF86">
        <f t="shared" si="33"/>
        <v>0</v>
      </c>
      <c r="AG86">
        <f>'[1]ECSS_E60-30 advEARS'!$K82</f>
        <v>0</v>
      </c>
      <c r="AH86">
        <f t="shared" si="34"/>
        <v>0</v>
      </c>
      <c r="AI86">
        <f>'[1]ECSS_E60-30 advEARS'!$L82</f>
        <v>0</v>
      </c>
      <c r="AK86">
        <f t="shared" si="35"/>
        <v>0</v>
      </c>
      <c r="AM86">
        <f>'[1]ECSS_E60-30 advEARS'!$M82</f>
        <v>0</v>
      </c>
      <c r="AO86">
        <f>'[1]ECSS_E60-30 advEARS'!$N82</f>
        <v>0</v>
      </c>
      <c r="AS86">
        <f>'[1]ECSS_E60-30 advEARS'!$O82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'[1]ECSS_E60-30 advEARS'!$C83</f>
        <v>0</v>
      </c>
      <c r="K87">
        <f t="shared" si="27"/>
        <v>0</v>
      </c>
      <c r="L87">
        <f t="shared" si="28"/>
        <v>0</v>
      </c>
      <c r="M87">
        <f t="shared" si="29"/>
        <v>0</v>
      </c>
      <c r="R87">
        <f>'[1]ECSS_E60-30 advEARS'!$E83</f>
        <v>0</v>
      </c>
      <c r="T87">
        <f t="shared" si="30"/>
        <v>0</v>
      </c>
      <c r="U87">
        <f>'[1]ECSS_E60-30 advEARS'!$F83</f>
        <v>0</v>
      </c>
      <c r="W87">
        <f t="shared" si="31"/>
        <v>0</v>
      </c>
      <c r="X87">
        <f t="shared" si="32"/>
        <v>0</v>
      </c>
      <c r="Y87">
        <f>'[1]ECSS_E60-30 advEARS'!$D83</f>
        <v>0</v>
      </c>
      <c r="Z87">
        <f>'[1]ECSS_E60-30 advEARS'!$G83</f>
        <v>0</v>
      </c>
      <c r="AA87">
        <f>'[1]ECSS_E60-30 advEARS'!$H83</f>
        <v>0</v>
      </c>
      <c r="AB87">
        <f>'[1]ECSS_E60-30 advEARS'!$I83</f>
        <v>0</v>
      </c>
      <c r="AD87">
        <f>'[1]ECSS_E60-30 advEARS'!$J83</f>
        <v>0</v>
      </c>
      <c r="AF87">
        <f t="shared" si="33"/>
        <v>0</v>
      </c>
      <c r="AG87">
        <f>'[1]ECSS_E60-30 advEARS'!$K83</f>
        <v>0</v>
      </c>
      <c r="AH87">
        <f t="shared" si="34"/>
        <v>0</v>
      </c>
      <c r="AI87">
        <f>'[1]ECSS_E60-30 advEARS'!$L83</f>
        <v>0</v>
      </c>
      <c r="AK87">
        <f t="shared" si="35"/>
        <v>0</v>
      </c>
      <c r="AM87">
        <f>'[1]ECSS_E60-30 advEARS'!$M83</f>
        <v>0</v>
      </c>
      <c r="AO87">
        <f>'[1]ECSS_E60-30 advEARS'!$N83</f>
        <v>0</v>
      </c>
      <c r="AS87">
        <f>'[1]ECSS_E60-30 advEARS'!$O83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'[1]ECSS_E60-30 advEARS'!$C84</f>
        <v>0</v>
      </c>
      <c r="K88">
        <f t="shared" si="27"/>
        <v>0</v>
      </c>
      <c r="L88">
        <f t="shared" si="28"/>
        <v>0</v>
      </c>
      <c r="M88">
        <f t="shared" si="29"/>
        <v>0</v>
      </c>
      <c r="R88">
        <f>'[1]ECSS_E60-30 advEARS'!$E84</f>
        <v>0</v>
      </c>
      <c r="T88">
        <f t="shared" si="30"/>
        <v>0</v>
      </c>
      <c r="U88">
        <f>'[1]ECSS_E60-30 advEARS'!$F84</f>
        <v>0</v>
      </c>
      <c r="W88">
        <f t="shared" si="31"/>
        <v>0</v>
      </c>
      <c r="X88">
        <f t="shared" si="32"/>
        <v>0</v>
      </c>
      <c r="Y88">
        <f>'[1]ECSS_E60-30 advEARS'!$D84</f>
        <v>0</v>
      </c>
      <c r="Z88">
        <f>'[1]ECSS_E60-30 advEARS'!$G84</f>
        <v>0</v>
      </c>
      <c r="AA88">
        <f>'[1]ECSS_E60-30 advEARS'!$H84</f>
        <v>0</v>
      </c>
      <c r="AB88">
        <f>'[1]ECSS_E60-30 advEARS'!$I84</f>
        <v>0</v>
      </c>
      <c r="AD88">
        <f>'[1]ECSS_E60-30 advEARS'!$J84</f>
        <v>0</v>
      </c>
      <c r="AF88">
        <f t="shared" si="33"/>
        <v>0</v>
      </c>
      <c r="AG88">
        <f>'[1]ECSS_E60-30 advEARS'!$K84</f>
        <v>0</v>
      </c>
      <c r="AH88">
        <f t="shared" si="34"/>
        <v>0</v>
      </c>
      <c r="AI88">
        <f>'[1]ECSS_E60-30 advEARS'!$L84</f>
        <v>0</v>
      </c>
      <c r="AK88">
        <f t="shared" si="35"/>
        <v>0</v>
      </c>
      <c r="AM88">
        <f>'[1]ECSS_E60-30 advEARS'!$M84</f>
        <v>0</v>
      </c>
      <c r="AO88">
        <f>'[1]ECSS_E60-30 advEARS'!$N84</f>
        <v>0</v>
      </c>
      <c r="AS88">
        <f>'[1]ECSS_E60-30 advEARS'!$O84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'[1]ECSS_E60-30 advEARS'!$C85</f>
        <v>0</v>
      </c>
      <c r="K89">
        <f t="shared" si="27"/>
        <v>0</v>
      </c>
      <c r="L89">
        <f t="shared" si="28"/>
        <v>0</v>
      </c>
      <c r="M89">
        <f t="shared" si="29"/>
        <v>0</v>
      </c>
      <c r="R89">
        <f>'[1]ECSS_E60-30 advEARS'!$E85</f>
        <v>0</v>
      </c>
      <c r="T89">
        <f t="shared" si="30"/>
        <v>0</v>
      </c>
      <c r="U89">
        <f>'[1]ECSS_E60-30 advEARS'!$F85</f>
        <v>0</v>
      </c>
      <c r="W89">
        <f t="shared" si="31"/>
        <v>0</v>
      </c>
      <c r="X89">
        <f t="shared" si="32"/>
        <v>0</v>
      </c>
      <c r="Y89">
        <f>'[1]ECSS_E60-30 advEARS'!$D85</f>
        <v>0</v>
      </c>
      <c r="Z89">
        <f>'[1]ECSS_E60-30 advEARS'!$G85</f>
        <v>0</v>
      </c>
      <c r="AA89">
        <f>'[1]ECSS_E60-30 advEARS'!$H85</f>
        <v>0</v>
      </c>
      <c r="AB89">
        <f>'[1]ECSS_E60-30 advEARS'!$I85</f>
        <v>0</v>
      </c>
      <c r="AD89">
        <f>'[1]ECSS_E60-30 advEARS'!$J85</f>
        <v>0</v>
      </c>
      <c r="AF89">
        <f t="shared" si="33"/>
        <v>0</v>
      </c>
      <c r="AG89">
        <f>'[1]ECSS_E60-30 advEARS'!$K85</f>
        <v>0</v>
      </c>
      <c r="AH89">
        <f t="shared" si="34"/>
        <v>0</v>
      </c>
      <c r="AI89">
        <f>'[1]ECSS_E60-30 advEARS'!$L85</f>
        <v>0</v>
      </c>
      <c r="AK89">
        <f t="shared" si="35"/>
        <v>0</v>
      </c>
      <c r="AM89">
        <f>'[1]ECSS_E60-30 advEARS'!$M85</f>
        <v>0</v>
      </c>
      <c r="AO89">
        <f>'[1]ECSS_E60-30 advEARS'!$N85</f>
        <v>0</v>
      </c>
      <c r="AS89">
        <f>'[1]ECSS_E60-30 advEARS'!$O85</f>
        <v>0</v>
      </c>
      <c r="AU89">
        <f t="shared" si="36"/>
        <v>0</v>
      </c>
      <c r="AV89">
        <f t="shared" si="37"/>
        <v>0</v>
      </c>
      <c r="AW89">
        <f t="shared" si="38"/>
        <v>0</v>
      </c>
      <c r="AX89">
        <f t="shared" si="39"/>
        <v>0</v>
      </c>
      <c r="BG89">
        <f t="shared" si="22"/>
        <v>0</v>
      </c>
      <c r="BH89" s="10">
        <f t="shared" si="40"/>
        <v>0</v>
      </c>
    </row>
    <row r="90" spans="6:60">
      <c r="F90">
        <f t="shared" si="23"/>
        <v>0</v>
      </c>
      <c r="G90">
        <f t="shared" si="24"/>
        <v>0</v>
      </c>
      <c r="H90">
        <f t="shared" si="25"/>
        <v>0</v>
      </c>
      <c r="I90">
        <f t="shared" si="26"/>
        <v>0</v>
      </c>
      <c r="J90">
        <f>'[1]ECSS_E60-30 advEARS'!$C86</f>
        <v>0</v>
      </c>
      <c r="K90">
        <f t="shared" si="27"/>
        <v>0</v>
      </c>
      <c r="L90">
        <f t="shared" si="28"/>
        <v>0</v>
      </c>
      <c r="M90">
        <f t="shared" si="29"/>
        <v>0</v>
      </c>
      <c r="R90">
        <f>'[1]ECSS_E60-30 advEARS'!$E86</f>
        <v>0</v>
      </c>
      <c r="T90">
        <f t="shared" si="30"/>
        <v>0</v>
      </c>
      <c r="U90">
        <f>'[1]ECSS_E60-30 advEARS'!$F86</f>
        <v>0</v>
      </c>
      <c r="W90">
        <f t="shared" si="31"/>
        <v>0</v>
      </c>
      <c r="X90">
        <f t="shared" si="32"/>
        <v>0</v>
      </c>
      <c r="Y90">
        <f>'[1]ECSS_E60-30 advEARS'!$D86</f>
        <v>0</v>
      </c>
      <c r="Z90">
        <f>'[1]ECSS_E60-30 advEARS'!$G86</f>
        <v>0</v>
      </c>
      <c r="AA90">
        <f>'[1]ECSS_E60-30 advEARS'!$H86</f>
        <v>0</v>
      </c>
      <c r="AB90">
        <f>'[1]ECSS_E60-30 advEARS'!$I86</f>
        <v>0</v>
      </c>
      <c r="AD90">
        <f>'[1]ECSS_E60-30 advEARS'!$J86</f>
        <v>0</v>
      </c>
      <c r="AF90">
        <f t="shared" si="33"/>
        <v>0</v>
      </c>
      <c r="AG90">
        <f>'[1]ECSS_E60-30 advEARS'!$K86</f>
        <v>0</v>
      </c>
      <c r="AH90">
        <f t="shared" si="34"/>
        <v>0</v>
      </c>
      <c r="AI90">
        <f>'[1]ECSS_E60-30 advEARS'!$L86</f>
        <v>0</v>
      </c>
      <c r="AK90">
        <f t="shared" si="35"/>
        <v>0</v>
      </c>
      <c r="AM90">
        <f>'[1]ECSS_E60-30 advEARS'!$M86</f>
        <v>0</v>
      </c>
      <c r="AO90">
        <f>'[1]ECSS_E60-30 advEARS'!$N86</f>
        <v>0</v>
      </c>
      <c r="AS90">
        <f>'[1]ECSS_E60-30 advEARS'!$O86</f>
        <v>0</v>
      </c>
      <c r="AU90">
        <f t="shared" si="36"/>
        <v>0</v>
      </c>
      <c r="AV90">
        <f t="shared" si="37"/>
        <v>0</v>
      </c>
      <c r="AW90">
        <f t="shared" si="38"/>
        <v>0</v>
      </c>
      <c r="AX90">
        <f t="shared" si="39"/>
        <v>0</v>
      </c>
      <c r="BG90">
        <f t="shared" si="22"/>
        <v>0</v>
      </c>
      <c r="BH90" s="10">
        <f t="shared" si="40"/>
        <v>0</v>
      </c>
    </row>
    <row r="91" spans="6:60">
      <c r="F91">
        <f t="shared" si="23"/>
        <v>0</v>
      </c>
      <c r="G91">
        <f t="shared" si="24"/>
        <v>0</v>
      </c>
      <c r="H91">
        <f t="shared" si="25"/>
        <v>0</v>
      </c>
      <c r="I91">
        <f t="shared" si="26"/>
        <v>0</v>
      </c>
      <c r="J91">
        <f>'[1]ECSS_E60-30 advEARS'!$C87</f>
        <v>0</v>
      </c>
      <c r="K91">
        <f t="shared" si="27"/>
        <v>0</v>
      </c>
      <c r="L91">
        <f t="shared" si="28"/>
        <v>0</v>
      </c>
      <c r="M91">
        <f t="shared" si="29"/>
        <v>0</v>
      </c>
      <c r="R91">
        <f>'[1]ECSS_E60-30 advEARS'!$E87</f>
        <v>0</v>
      </c>
      <c r="T91">
        <f t="shared" si="30"/>
        <v>0</v>
      </c>
      <c r="U91">
        <f>'[1]ECSS_E60-30 advEARS'!$F87</f>
        <v>0</v>
      </c>
      <c r="W91">
        <f t="shared" si="31"/>
        <v>0</v>
      </c>
      <c r="X91">
        <f t="shared" si="32"/>
        <v>0</v>
      </c>
      <c r="Y91">
        <f>'[1]ECSS_E60-30 advEARS'!$D87</f>
        <v>0</v>
      </c>
      <c r="Z91">
        <f>'[1]ECSS_E60-30 advEARS'!$G87</f>
        <v>0</v>
      </c>
      <c r="AA91">
        <f>'[1]ECSS_E60-30 advEARS'!$H87</f>
        <v>0</v>
      </c>
      <c r="AB91">
        <f>'[1]ECSS_E60-30 advEARS'!$I87</f>
        <v>0</v>
      </c>
      <c r="AD91">
        <f>'[1]ECSS_E60-30 advEARS'!$J87</f>
        <v>0</v>
      </c>
      <c r="AF91">
        <f t="shared" si="33"/>
        <v>0</v>
      </c>
      <c r="AG91">
        <f>'[1]ECSS_E60-30 advEARS'!$K87</f>
        <v>0</v>
      </c>
      <c r="AH91">
        <f t="shared" si="34"/>
        <v>0</v>
      </c>
      <c r="AI91">
        <f>'[1]ECSS_E60-30 advEARS'!$L87</f>
        <v>0</v>
      </c>
      <c r="AK91">
        <f t="shared" si="35"/>
        <v>0</v>
      </c>
      <c r="AM91">
        <f>'[1]ECSS_E60-30 advEARS'!$M87</f>
        <v>0</v>
      </c>
      <c r="AO91">
        <f>'[1]ECSS_E60-30 advEARS'!$N87</f>
        <v>0</v>
      </c>
      <c r="AS91">
        <f>'[1]ECSS_E60-30 advEARS'!$O87</f>
        <v>0</v>
      </c>
      <c r="AU91">
        <f t="shared" si="36"/>
        <v>0</v>
      </c>
      <c r="AV91">
        <f t="shared" si="37"/>
        <v>0</v>
      </c>
      <c r="AW91">
        <f t="shared" si="38"/>
        <v>0</v>
      </c>
      <c r="AX91">
        <f t="shared" si="39"/>
        <v>0</v>
      </c>
      <c r="BG91">
        <f t="shared" si="22"/>
        <v>0</v>
      </c>
      <c r="BH91" s="10">
        <f t="shared" si="40"/>
        <v>0</v>
      </c>
    </row>
    <row r="92" spans="6:60">
      <c r="F92">
        <f t="shared" si="23"/>
        <v>0</v>
      </c>
      <c r="G92">
        <f t="shared" si="24"/>
        <v>0</v>
      </c>
      <c r="H92">
        <f t="shared" si="25"/>
        <v>0</v>
      </c>
      <c r="I92">
        <f t="shared" si="26"/>
        <v>0</v>
      </c>
      <c r="J92">
        <f>'[1]ECSS_E60-30 advEARS'!$C88</f>
        <v>0</v>
      </c>
      <c r="K92">
        <f t="shared" si="27"/>
        <v>0</v>
      </c>
      <c r="L92">
        <f t="shared" si="28"/>
        <v>0</v>
      </c>
      <c r="M92">
        <f t="shared" si="29"/>
        <v>0</v>
      </c>
      <c r="R92">
        <f>'[1]ECSS_E60-30 advEARS'!$E88</f>
        <v>0</v>
      </c>
      <c r="T92">
        <f t="shared" si="30"/>
        <v>0</v>
      </c>
      <c r="U92">
        <f>'[1]ECSS_E60-30 advEARS'!$F88</f>
        <v>0</v>
      </c>
      <c r="W92">
        <f t="shared" si="31"/>
        <v>0</v>
      </c>
      <c r="X92">
        <f t="shared" si="32"/>
        <v>0</v>
      </c>
      <c r="Y92">
        <f>'[1]ECSS_E60-30 advEARS'!$D88</f>
        <v>0</v>
      </c>
      <c r="Z92">
        <f>'[1]ECSS_E60-30 advEARS'!$G88</f>
        <v>0</v>
      </c>
      <c r="AA92">
        <f>'[1]ECSS_E60-30 advEARS'!$H88</f>
        <v>0</v>
      </c>
      <c r="AB92">
        <f>'[1]ECSS_E60-30 advEARS'!$I88</f>
        <v>0</v>
      </c>
      <c r="AD92">
        <f>'[1]ECSS_E60-30 advEARS'!$J88</f>
        <v>0</v>
      </c>
      <c r="AF92">
        <f t="shared" si="33"/>
        <v>0</v>
      </c>
      <c r="AG92">
        <f>'[1]ECSS_E60-30 advEARS'!$K88</f>
        <v>0</v>
      </c>
      <c r="AH92">
        <f t="shared" si="34"/>
        <v>0</v>
      </c>
      <c r="AI92">
        <f>'[1]ECSS_E60-30 advEARS'!$L88</f>
        <v>0</v>
      </c>
      <c r="AK92">
        <f t="shared" si="35"/>
        <v>0</v>
      </c>
      <c r="AM92">
        <f>'[1]ECSS_E60-30 advEARS'!$M88</f>
        <v>0</v>
      </c>
      <c r="AO92">
        <f>'[1]ECSS_E60-30 advEARS'!$N88</f>
        <v>0</v>
      </c>
      <c r="AS92">
        <f>'[1]ECSS_E60-30 advEARS'!$O88</f>
        <v>0</v>
      </c>
      <c r="AU92">
        <f t="shared" si="36"/>
        <v>0</v>
      </c>
      <c r="AV92">
        <f t="shared" si="37"/>
        <v>0</v>
      </c>
      <c r="AW92">
        <f t="shared" si="38"/>
        <v>0</v>
      </c>
      <c r="AX92">
        <f t="shared" si="39"/>
        <v>0</v>
      </c>
      <c r="BG92">
        <f t="shared" si="22"/>
        <v>0</v>
      </c>
      <c r="BH92" s="10">
        <f t="shared" si="40"/>
        <v>0</v>
      </c>
    </row>
    <row r="93" spans="6:60">
      <c r="F93">
        <f t="shared" si="23"/>
        <v>0</v>
      </c>
      <c r="G93">
        <f t="shared" si="24"/>
        <v>0</v>
      </c>
      <c r="H93">
        <f t="shared" si="25"/>
        <v>0</v>
      </c>
      <c r="I93">
        <f t="shared" si="26"/>
        <v>0</v>
      </c>
      <c r="J93">
        <f>'[1]ECSS_E60-30 advEARS'!$C89</f>
        <v>0</v>
      </c>
      <c r="K93">
        <f t="shared" si="27"/>
        <v>0</v>
      </c>
      <c r="L93">
        <f t="shared" si="28"/>
        <v>0</v>
      </c>
      <c r="M93">
        <f t="shared" si="29"/>
        <v>0</v>
      </c>
      <c r="R93">
        <f>'[1]ECSS_E60-30 advEARS'!$E89</f>
        <v>0</v>
      </c>
      <c r="T93">
        <f t="shared" si="30"/>
        <v>0</v>
      </c>
      <c r="U93">
        <f>'[1]ECSS_E60-30 advEARS'!$F89</f>
        <v>0</v>
      </c>
      <c r="W93">
        <f t="shared" si="31"/>
        <v>0</v>
      </c>
      <c r="X93">
        <f t="shared" si="32"/>
        <v>0</v>
      </c>
      <c r="Y93">
        <f>'[1]ECSS_E60-30 advEARS'!$D89</f>
        <v>0</v>
      </c>
      <c r="Z93">
        <f>'[1]ECSS_E60-30 advEARS'!$G89</f>
        <v>0</v>
      </c>
      <c r="AA93">
        <f>'[1]ECSS_E60-30 advEARS'!$H89</f>
        <v>0</v>
      </c>
      <c r="AB93">
        <f>'[1]ECSS_E60-30 advEARS'!$I89</f>
        <v>0</v>
      </c>
      <c r="AD93">
        <f>'[1]ECSS_E60-30 advEARS'!$J89</f>
        <v>0</v>
      </c>
      <c r="AF93">
        <f t="shared" si="33"/>
        <v>0</v>
      </c>
      <c r="AG93">
        <f>'[1]ECSS_E60-30 advEARS'!$K89</f>
        <v>0</v>
      </c>
      <c r="AH93">
        <f t="shared" si="34"/>
        <v>0</v>
      </c>
      <c r="AI93">
        <f>'[1]ECSS_E60-30 advEARS'!$L89</f>
        <v>0</v>
      </c>
      <c r="AK93">
        <f t="shared" si="35"/>
        <v>0</v>
      </c>
      <c r="AM93">
        <f>'[1]ECSS_E60-30 advEARS'!$M89</f>
        <v>0</v>
      </c>
      <c r="AO93">
        <f>'[1]ECSS_E60-30 advEARS'!$N89</f>
        <v>0</v>
      </c>
      <c r="AS93">
        <f>'[1]ECSS_E60-30 advEARS'!$O89</f>
        <v>0</v>
      </c>
      <c r="AU93">
        <f t="shared" si="36"/>
        <v>0</v>
      </c>
      <c r="AV93">
        <f t="shared" si="37"/>
        <v>0</v>
      </c>
      <c r="AW93">
        <f t="shared" si="38"/>
        <v>0</v>
      </c>
      <c r="AX93">
        <f t="shared" si="39"/>
        <v>0</v>
      </c>
      <c r="BG93">
        <f t="shared" si="22"/>
        <v>0</v>
      </c>
      <c r="BH93" s="10">
        <f t="shared" si="40"/>
        <v>0</v>
      </c>
    </row>
    <row r="94" spans="6:60">
      <c r="F94">
        <f t="shared" si="23"/>
        <v>0</v>
      </c>
      <c r="G94">
        <f t="shared" si="24"/>
        <v>0</v>
      </c>
      <c r="H94">
        <f t="shared" si="25"/>
        <v>0</v>
      </c>
      <c r="I94">
        <f t="shared" si="26"/>
        <v>0</v>
      </c>
      <c r="J94">
        <f>'[1]ECSS_E60-30 advEARS'!$C90</f>
        <v>0</v>
      </c>
      <c r="K94">
        <f t="shared" si="27"/>
        <v>0</v>
      </c>
      <c r="L94">
        <f t="shared" si="28"/>
        <v>0</v>
      </c>
      <c r="M94">
        <f t="shared" si="29"/>
        <v>0</v>
      </c>
      <c r="R94">
        <f>'[1]ECSS_E60-30 advEARS'!$E90</f>
        <v>0</v>
      </c>
      <c r="T94">
        <f t="shared" si="30"/>
        <v>0</v>
      </c>
      <c r="U94">
        <f>'[1]ECSS_E60-30 advEARS'!$F90</f>
        <v>0</v>
      </c>
      <c r="W94">
        <f t="shared" si="31"/>
        <v>0</v>
      </c>
      <c r="X94">
        <f t="shared" si="32"/>
        <v>0</v>
      </c>
      <c r="Y94">
        <f>'[1]ECSS_E60-30 advEARS'!$D90</f>
        <v>0</v>
      </c>
      <c r="Z94">
        <f>'[1]ECSS_E60-30 advEARS'!$G90</f>
        <v>0</v>
      </c>
      <c r="AA94">
        <f>'[1]ECSS_E60-30 advEARS'!$H90</f>
        <v>0</v>
      </c>
      <c r="AB94">
        <f>'[1]ECSS_E60-30 advEARS'!$I90</f>
        <v>0</v>
      </c>
      <c r="AD94">
        <f>'[1]ECSS_E60-30 advEARS'!$J90</f>
        <v>0</v>
      </c>
      <c r="AF94">
        <f t="shared" si="33"/>
        <v>0</v>
      </c>
      <c r="AG94">
        <f>'[1]ECSS_E60-30 advEARS'!$K90</f>
        <v>0</v>
      </c>
      <c r="AH94">
        <f t="shared" si="34"/>
        <v>0</v>
      </c>
      <c r="AI94">
        <f>'[1]ECSS_E60-30 advEARS'!$L90</f>
        <v>0</v>
      </c>
      <c r="AK94">
        <f t="shared" si="35"/>
        <v>0</v>
      </c>
      <c r="AM94">
        <f>'[1]ECSS_E60-30 advEARS'!$M90</f>
        <v>0</v>
      </c>
      <c r="AO94">
        <f>'[1]ECSS_E60-30 advEARS'!$N90</f>
        <v>0</v>
      </c>
      <c r="AS94">
        <f>'[1]ECSS_E60-30 advEARS'!$O90</f>
        <v>0</v>
      </c>
      <c r="AU94">
        <f t="shared" si="36"/>
        <v>0</v>
      </c>
      <c r="AV94">
        <f t="shared" si="37"/>
        <v>0</v>
      </c>
      <c r="AW94">
        <f t="shared" si="38"/>
        <v>0</v>
      </c>
      <c r="AX94">
        <f t="shared" si="39"/>
        <v>0</v>
      </c>
      <c r="BG94">
        <f t="shared" si="22"/>
        <v>0</v>
      </c>
      <c r="BH94" s="10">
        <f t="shared" si="40"/>
        <v>0</v>
      </c>
    </row>
    <row r="95" spans="6:60">
      <c r="F95">
        <f t="shared" si="23"/>
        <v>0</v>
      </c>
      <c r="G95">
        <f t="shared" si="24"/>
        <v>0</v>
      </c>
      <c r="H95">
        <f t="shared" si="25"/>
        <v>0</v>
      </c>
      <c r="I95">
        <f t="shared" si="26"/>
        <v>0</v>
      </c>
      <c r="J95">
        <f>'[1]ECSS_E60-30 advEARS'!$C91</f>
        <v>0</v>
      </c>
      <c r="K95">
        <f t="shared" si="27"/>
        <v>0</v>
      </c>
      <c r="L95">
        <f t="shared" si="28"/>
        <v>0</v>
      </c>
      <c r="M95">
        <f t="shared" si="29"/>
        <v>0</v>
      </c>
      <c r="R95">
        <f>'[1]ECSS_E60-30 advEARS'!$E91</f>
        <v>0</v>
      </c>
      <c r="T95">
        <f t="shared" si="30"/>
        <v>0</v>
      </c>
      <c r="U95">
        <f>'[1]ECSS_E60-30 advEARS'!$F91</f>
        <v>0</v>
      </c>
      <c r="W95">
        <f t="shared" si="31"/>
        <v>0</v>
      </c>
      <c r="X95">
        <f t="shared" si="32"/>
        <v>0</v>
      </c>
      <c r="Y95">
        <f>'[1]ECSS_E60-30 advEARS'!$D91</f>
        <v>0</v>
      </c>
      <c r="Z95">
        <f>'[1]ECSS_E60-30 advEARS'!$G91</f>
        <v>0</v>
      </c>
      <c r="AA95">
        <f>'[1]ECSS_E60-30 advEARS'!$H91</f>
        <v>0</v>
      </c>
      <c r="AB95">
        <f>'[1]ECSS_E60-30 advEARS'!$I91</f>
        <v>0</v>
      </c>
      <c r="AD95">
        <f>'[1]ECSS_E60-30 advEARS'!$J91</f>
        <v>0</v>
      </c>
      <c r="AF95">
        <f t="shared" si="33"/>
        <v>0</v>
      </c>
      <c r="AG95">
        <f>'[1]ECSS_E60-30 advEARS'!$K91</f>
        <v>0</v>
      </c>
      <c r="AH95">
        <f t="shared" si="34"/>
        <v>0</v>
      </c>
      <c r="AI95">
        <f>'[1]ECSS_E60-30 advEARS'!$L91</f>
        <v>0</v>
      </c>
      <c r="AK95">
        <f t="shared" si="35"/>
        <v>0</v>
      </c>
      <c r="AM95">
        <f>'[1]ECSS_E60-30 advEARS'!$M91</f>
        <v>0</v>
      </c>
      <c r="AO95">
        <f>'[1]ECSS_E60-30 advEARS'!$N91</f>
        <v>0</v>
      </c>
      <c r="AS95">
        <f>'[1]ECSS_E60-30 advEARS'!$O91</f>
        <v>0</v>
      </c>
      <c r="AU95">
        <f t="shared" si="36"/>
        <v>0</v>
      </c>
      <c r="AV95">
        <f t="shared" si="37"/>
        <v>0</v>
      </c>
      <c r="AW95">
        <f t="shared" si="38"/>
        <v>0</v>
      </c>
      <c r="AX95">
        <f t="shared" si="39"/>
        <v>0</v>
      </c>
      <c r="BG95">
        <f t="shared" si="22"/>
        <v>0</v>
      </c>
      <c r="BH95" s="10">
        <f t="shared" si="40"/>
        <v>0</v>
      </c>
    </row>
    <row r="96" spans="6:60">
      <c r="F96">
        <f t="shared" si="23"/>
        <v>0</v>
      </c>
      <c r="G96">
        <f t="shared" si="24"/>
        <v>0</v>
      </c>
      <c r="H96">
        <f t="shared" si="25"/>
        <v>0</v>
      </c>
      <c r="I96">
        <f t="shared" si="26"/>
        <v>0</v>
      </c>
      <c r="J96">
        <f>'[1]ECSS_E60-30 advEARS'!$C92</f>
        <v>0</v>
      </c>
      <c r="K96">
        <f t="shared" si="27"/>
        <v>0</v>
      </c>
      <c r="L96">
        <f t="shared" si="28"/>
        <v>0</v>
      </c>
      <c r="M96">
        <f t="shared" si="29"/>
        <v>0</v>
      </c>
      <c r="R96">
        <f>'[1]ECSS_E60-30 advEARS'!$E92</f>
        <v>0</v>
      </c>
      <c r="T96">
        <f t="shared" si="30"/>
        <v>0</v>
      </c>
      <c r="U96">
        <f>'[1]ECSS_E60-30 advEARS'!$F92</f>
        <v>0</v>
      </c>
      <c r="W96">
        <f t="shared" si="31"/>
        <v>0</v>
      </c>
      <c r="X96">
        <f t="shared" si="32"/>
        <v>0</v>
      </c>
      <c r="Y96">
        <f>'[1]ECSS_E60-30 advEARS'!$D92</f>
        <v>0</v>
      </c>
      <c r="Z96">
        <f>'[1]ECSS_E60-30 advEARS'!$G92</f>
        <v>0</v>
      </c>
      <c r="AA96">
        <f>'[1]ECSS_E60-30 advEARS'!$H92</f>
        <v>0</v>
      </c>
      <c r="AB96">
        <f>'[1]ECSS_E60-30 advEARS'!$I92</f>
        <v>0</v>
      </c>
      <c r="AD96">
        <f>'[1]ECSS_E60-30 advEARS'!$J92</f>
        <v>0</v>
      </c>
      <c r="AF96">
        <f t="shared" si="33"/>
        <v>0</v>
      </c>
      <c r="AG96">
        <f>'[1]ECSS_E60-30 advEARS'!$K92</f>
        <v>0</v>
      </c>
      <c r="AH96">
        <f t="shared" si="34"/>
        <v>0</v>
      </c>
      <c r="AI96">
        <f>'[1]ECSS_E60-30 advEARS'!$L92</f>
        <v>0</v>
      </c>
      <c r="AK96">
        <f t="shared" si="35"/>
        <v>0</v>
      </c>
      <c r="AM96">
        <f>'[1]ECSS_E60-30 advEARS'!$M92</f>
        <v>0</v>
      </c>
      <c r="AO96">
        <f>'[1]ECSS_E60-30 advEARS'!$N92</f>
        <v>0</v>
      </c>
      <c r="AS96">
        <f>'[1]ECSS_E60-30 advEARS'!$O92</f>
        <v>0</v>
      </c>
      <c r="AU96">
        <f t="shared" si="36"/>
        <v>0</v>
      </c>
      <c r="AV96">
        <f t="shared" si="37"/>
        <v>0</v>
      </c>
      <c r="AW96">
        <f t="shared" si="38"/>
        <v>0</v>
      </c>
      <c r="AX96">
        <f t="shared" si="39"/>
        <v>0</v>
      </c>
      <c r="BG96">
        <f t="shared" si="22"/>
        <v>0</v>
      </c>
      <c r="BH96" s="10">
        <f t="shared" si="40"/>
        <v>0</v>
      </c>
    </row>
    <row r="97" spans="6:60">
      <c r="F97">
        <f t="shared" si="23"/>
        <v>0</v>
      </c>
      <c r="G97">
        <f t="shared" si="24"/>
        <v>0</v>
      </c>
      <c r="H97">
        <f t="shared" si="25"/>
        <v>0</v>
      </c>
      <c r="I97">
        <f t="shared" si="26"/>
        <v>0</v>
      </c>
      <c r="J97">
        <f>'[1]ECSS_E60-30 advEARS'!$C93</f>
        <v>0</v>
      </c>
      <c r="K97">
        <f t="shared" si="27"/>
        <v>0</v>
      </c>
      <c r="L97">
        <f t="shared" si="28"/>
        <v>0</v>
      </c>
      <c r="M97">
        <f t="shared" si="29"/>
        <v>0</v>
      </c>
      <c r="R97">
        <f>'[1]ECSS_E60-30 advEARS'!$E93</f>
        <v>0</v>
      </c>
      <c r="T97">
        <f t="shared" si="30"/>
        <v>0</v>
      </c>
      <c r="U97">
        <f>'[1]ECSS_E60-30 advEARS'!$F93</f>
        <v>0</v>
      </c>
      <c r="W97">
        <f t="shared" si="31"/>
        <v>0</v>
      </c>
      <c r="X97">
        <f t="shared" si="32"/>
        <v>0</v>
      </c>
      <c r="Y97">
        <f>'[1]ECSS_E60-30 advEARS'!$D93</f>
        <v>0</v>
      </c>
      <c r="Z97">
        <f>'[1]ECSS_E60-30 advEARS'!$G93</f>
        <v>0</v>
      </c>
      <c r="AA97">
        <f>'[1]ECSS_E60-30 advEARS'!$H93</f>
        <v>0</v>
      </c>
      <c r="AB97">
        <f>'[1]ECSS_E60-30 advEARS'!$I93</f>
        <v>0</v>
      </c>
      <c r="AD97">
        <f>'[1]ECSS_E60-30 advEARS'!$J93</f>
        <v>0</v>
      </c>
      <c r="AF97">
        <f t="shared" si="33"/>
        <v>0</v>
      </c>
      <c r="AG97">
        <f>'[1]ECSS_E60-30 advEARS'!$K93</f>
        <v>0</v>
      </c>
      <c r="AH97">
        <f t="shared" si="34"/>
        <v>0</v>
      </c>
      <c r="AI97">
        <f>'[1]ECSS_E60-30 advEARS'!$L93</f>
        <v>0</v>
      </c>
      <c r="AK97">
        <f t="shared" si="35"/>
        <v>0</v>
      </c>
      <c r="AM97">
        <f>'[1]ECSS_E60-30 advEARS'!$M93</f>
        <v>0</v>
      </c>
      <c r="AO97">
        <f>'[1]ECSS_E60-30 advEARS'!$N93</f>
        <v>0</v>
      </c>
      <c r="AS97">
        <f>'[1]ECSS_E60-30 advEARS'!$O93</f>
        <v>0</v>
      </c>
      <c r="AU97">
        <f t="shared" si="36"/>
        <v>0</v>
      </c>
      <c r="AV97">
        <f t="shared" si="37"/>
        <v>0</v>
      </c>
      <c r="AW97">
        <f t="shared" si="38"/>
        <v>0</v>
      </c>
      <c r="AX97">
        <f t="shared" si="39"/>
        <v>0</v>
      </c>
      <c r="BG97">
        <f t="shared" si="22"/>
        <v>0</v>
      </c>
      <c r="BH97" s="10">
        <f t="shared" si="40"/>
        <v>0</v>
      </c>
    </row>
    <row r="98" spans="6:60">
      <c r="F98">
        <f t="shared" si="23"/>
        <v>0</v>
      </c>
      <c r="G98">
        <f t="shared" si="24"/>
        <v>0</v>
      </c>
      <c r="H98">
        <f t="shared" si="25"/>
        <v>0</v>
      </c>
      <c r="I98">
        <f t="shared" si="26"/>
        <v>0</v>
      </c>
      <c r="J98">
        <f>'[1]ECSS_E60-30 advEARS'!$C94</f>
        <v>0</v>
      </c>
      <c r="K98">
        <f t="shared" si="27"/>
        <v>0</v>
      </c>
      <c r="L98">
        <f t="shared" si="28"/>
        <v>0</v>
      </c>
      <c r="M98">
        <f t="shared" si="29"/>
        <v>0</v>
      </c>
      <c r="R98">
        <f>'[1]ECSS_E60-30 advEARS'!$E94</f>
        <v>0</v>
      </c>
      <c r="T98">
        <f t="shared" si="30"/>
        <v>0</v>
      </c>
      <c r="U98">
        <f>'[1]ECSS_E60-30 advEARS'!$F94</f>
        <v>0</v>
      </c>
      <c r="W98">
        <f t="shared" si="31"/>
        <v>0</v>
      </c>
      <c r="X98">
        <f t="shared" si="32"/>
        <v>0</v>
      </c>
      <c r="Y98">
        <f>'[1]ECSS_E60-30 advEARS'!$D94</f>
        <v>0</v>
      </c>
      <c r="Z98">
        <f>'[1]ECSS_E60-30 advEARS'!$G94</f>
        <v>0</v>
      </c>
      <c r="AA98">
        <f>'[1]ECSS_E60-30 advEARS'!$H94</f>
        <v>0</v>
      </c>
      <c r="AB98">
        <f>'[1]ECSS_E60-30 advEARS'!$I94</f>
        <v>0</v>
      </c>
      <c r="AD98">
        <f>'[1]ECSS_E60-30 advEARS'!$J94</f>
        <v>0</v>
      </c>
      <c r="AF98">
        <f t="shared" si="33"/>
        <v>0</v>
      </c>
      <c r="AG98">
        <f>'[1]ECSS_E60-30 advEARS'!$K94</f>
        <v>0</v>
      </c>
      <c r="AH98">
        <f t="shared" si="34"/>
        <v>0</v>
      </c>
      <c r="AI98">
        <f>'[1]ECSS_E60-30 advEARS'!$L94</f>
        <v>0</v>
      </c>
      <c r="AK98">
        <f t="shared" si="35"/>
        <v>0</v>
      </c>
      <c r="AM98">
        <f>'[1]ECSS_E60-30 advEARS'!$M94</f>
        <v>0</v>
      </c>
      <c r="AO98">
        <f>'[1]ECSS_E60-30 advEARS'!$N94</f>
        <v>0</v>
      </c>
      <c r="AS98">
        <f>'[1]ECSS_E60-30 advEARS'!$O94</f>
        <v>0</v>
      </c>
      <c r="AU98">
        <f t="shared" si="36"/>
        <v>0</v>
      </c>
      <c r="AV98">
        <f t="shared" si="37"/>
        <v>0</v>
      </c>
      <c r="AW98">
        <f t="shared" si="38"/>
        <v>0</v>
      </c>
      <c r="AX98">
        <f t="shared" si="39"/>
        <v>0</v>
      </c>
      <c r="BG98">
        <f t="shared" si="22"/>
        <v>0</v>
      </c>
      <c r="BH98" s="10">
        <f t="shared" si="40"/>
        <v>0</v>
      </c>
    </row>
    <row r="99" spans="6:60">
      <c r="F99">
        <f t="shared" si="23"/>
        <v>0</v>
      </c>
      <c r="G99">
        <f t="shared" si="24"/>
        <v>0</v>
      </c>
      <c r="H99">
        <f t="shared" si="25"/>
        <v>0</v>
      </c>
      <c r="I99">
        <f t="shared" si="26"/>
        <v>0</v>
      </c>
      <c r="J99">
        <f>'[1]ECSS_E60-30 advEARS'!$C95</f>
        <v>0</v>
      </c>
      <c r="K99">
        <f t="shared" si="27"/>
        <v>0</v>
      </c>
      <c r="L99">
        <f t="shared" si="28"/>
        <v>0</v>
      </c>
      <c r="M99">
        <f t="shared" si="29"/>
        <v>0</v>
      </c>
      <c r="R99">
        <f>'[1]ECSS_E60-30 advEARS'!$E95</f>
        <v>0</v>
      </c>
      <c r="T99">
        <f t="shared" si="30"/>
        <v>0</v>
      </c>
      <c r="U99">
        <f>'[1]ECSS_E60-30 advEARS'!$F95</f>
        <v>0</v>
      </c>
      <c r="W99">
        <f t="shared" si="31"/>
        <v>0</v>
      </c>
      <c r="X99">
        <f t="shared" si="32"/>
        <v>0</v>
      </c>
      <c r="Y99">
        <f>'[1]ECSS_E60-30 advEARS'!$D95</f>
        <v>0</v>
      </c>
      <c r="Z99">
        <f>'[1]ECSS_E60-30 advEARS'!$G95</f>
        <v>0</v>
      </c>
      <c r="AA99">
        <f>'[1]ECSS_E60-30 advEARS'!$H95</f>
        <v>0</v>
      </c>
      <c r="AB99">
        <f>'[1]ECSS_E60-30 advEARS'!$I95</f>
        <v>0</v>
      </c>
      <c r="AD99">
        <f>'[1]ECSS_E60-30 advEARS'!$J95</f>
        <v>0</v>
      </c>
      <c r="AF99">
        <f t="shared" si="33"/>
        <v>0</v>
      </c>
      <c r="AG99">
        <f>'[1]ECSS_E60-30 advEARS'!$K95</f>
        <v>0</v>
      </c>
      <c r="AH99">
        <f t="shared" si="34"/>
        <v>0</v>
      </c>
      <c r="AI99">
        <f>'[1]ECSS_E60-30 advEARS'!$L95</f>
        <v>0</v>
      </c>
      <c r="AK99">
        <f t="shared" si="35"/>
        <v>0</v>
      </c>
      <c r="AM99">
        <f>'[1]ECSS_E60-30 advEARS'!$M95</f>
        <v>0</v>
      </c>
      <c r="AO99">
        <f>'[1]ECSS_E60-30 advEARS'!$N95</f>
        <v>0</v>
      </c>
      <c r="AS99">
        <f>'[1]ECSS_E60-30 advEARS'!$O95</f>
        <v>0</v>
      </c>
      <c r="AU99">
        <f t="shared" si="36"/>
        <v>0</v>
      </c>
      <c r="AV99">
        <f t="shared" si="37"/>
        <v>0</v>
      </c>
      <c r="AW99">
        <f t="shared" si="38"/>
        <v>0</v>
      </c>
      <c r="AX99">
        <f t="shared" si="39"/>
        <v>0</v>
      </c>
      <c r="BG99">
        <f t="shared" si="22"/>
        <v>0</v>
      </c>
      <c r="BH99" s="10">
        <f t="shared" si="40"/>
        <v>0</v>
      </c>
    </row>
    <row r="100" spans="6:60">
      <c r="F100">
        <f t="shared" si="23"/>
        <v>0</v>
      </c>
      <c r="G100">
        <f t="shared" si="24"/>
        <v>0</v>
      </c>
      <c r="H100">
        <f t="shared" si="25"/>
        <v>0</v>
      </c>
      <c r="I100">
        <f t="shared" si="26"/>
        <v>0</v>
      </c>
      <c r="J100">
        <f>'[1]ECSS_E60-30 advEARS'!$C96</f>
        <v>0</v>
      </c>
      <c r="K100">
        <f t="shared" si="27"/>
        <v>0</v>
      </c>
      <c r="L100">
        <f t="shared" si="28"/>
        <v>0</v>
      </c>
      <c r="M100">
        <f t="shared" si="29"/>
        <v>0</v>
      </c>
      <c r="R100">
        <f>'[1]ECSS_E60-30 advEARS'!$E96</f>
        <v>0</v>
      </c>
      <c r="T100">
        <f t="shared" si="30"/>
        <v>0</v>
      </c>
      <c r="U100">
        <f>'[1]ECSS_E60-30 advEARS'!$F96</f>
        <v>0</v>
      </c>
      <c r="W100">
        <f t="shared" si="31"/>
        <v>0</v>
      </c>
      <c r="X100">
        <f t="shared" si="32"/>
        <v>0</v>
      </c>
      <c r="Y100">
        <f>'[1]ECSS_E60-30 advEARS'!$D96</f>
        <v>0</v>
      </c>
      <c r="Z100">
        <f>'[1]ECSS_E60-30 advEARS'!$G96</f>
        <v>0</v>
      </c>
      <c r="AA100">
        <f>'[1]ECSS_E60-30 advEARS'!$H96</f>
        <v>0</v>
      </c>
      <c r="AB100">
        <f>'[1]ECSS_E60-30 advEARS'!$I96</f>
        <v>0</v>
      </c>
      <c r="AD100">
        <f>'[1]ECSS_E60-30 advEARS'!$J96</f>
        <v>0</v>
      </c>
      <c r="AF100">
        <f t="shared" si="33"/>
        <v>0</v>
      </c>
      <c r="AG100">
        <f>'[1]ECSS_E60-30 advEARS'!$K96</f>
        <v>0</v>
      </c>
      <c r="AH100">
        <f t="shared" si="34"/>
        <v>0</v>
      </c>
      <c r="AI100">
        <f>'[1]ECSS_E60-30 advEARS'!$L96</f>
        <v>0</v>
      </c>
      <c r="AK100">
        <f t="shared" si="35"/>
        <v>0</v>
      </c>
      <c r="AM100">
        <f>'[1]ECSS_E60-30 advEARS'!$M96</f>
        <v>0</v>
      </c>
      <c r="AO100">
        <f>'[1]ECSS_E60-30 advEARS'!$N96</f>
        <v>0</v>
      </c>
      <c r="AS100">
        <f>'[1]ECSS_E60-30 advEARS'!$O96</f>
        <v>0</v>
      </c>
      <c r="AU100">
        <f t="shared" si="36"/>
        <v>0</v>
      </c>
      <c r="AV100">
        <f t="shared" si="37"/>
        <v>0</v>
      </c>
      <c r="AW100">
        <f t="shared" si="38"/>
        <v>0</v>
      </c>
      <c r="AX100">
        <f t="shared" si="39"/>
        <v>0</v>
      </c>
      <c r="BG100">
        <f t="shared" si="22"/>
        <v>0</v>
      </c>
      <c r="BH100" s="10">
        <f t="shared" si="40"/>
        <v>0</v>
      </c>
    </row>
    <row r="101" spans="6:60">
      <c r="F101">
        <f t="shared" si="23"/>
        <v>0</v>
      </c>
      <c r="G101">
        <f t="shared" si="24"/>
        <v>0</v>
      </c>
      <c r="H101">
        <f t="shared" si="25"/>
        <v>0</v>
      </c>
      <c r="I101">
        <f t="shared" si="26"/>
        <v>0</v>
      </c>
      <c r="J101">
        <f>'[1]ECSS_E60-30 advEARS'!$C97</f>
        <v>0</v>
      </c>
      <c r="K101">
        <f t="shared" si="27"/>
        <v>0</v>
      </c>
      <c r="L101">
        <f t="shared" si="28"/>
        <v>0</v>
      </c>
      <c r="M101">
        <f t="shared" si="29"/>
        <v>0</v>
      </c>
      <c r="R101">
        <f>'[1]ECSS_E60-30 advEARS'!$E97</f>
        <v>0</v>
      </c>
      <c r="T101">
        <f t="shared" si="30"/>
        <v>0</v>
      </c>
      <c r="U101">
        <f>'[1]ECSS_E60-30 advEARS'!$F97</f>
        <v>0</v>
      </c>
      <c r="W101">
        <f t="shared" si="31"/>
        <v>0</v>
      </c>
      <c r="X101">
        <f t="shared" si="32"/>
        <v>0</v>
      </c>
      <c r="Y101">
        <f>'[1]ECSS_E60-30 advEARS'!$D97</f>
        <v>0</v>
      </c>
      <c r="Z101">
        <f>'[1]ECSS_E60-30 advEARS'!$G97</f>
        <v>0</v>
      </c>
      <c r="AA101">
        <f>'[1]ECSS_E60-30 advEARS'!$H97</f>
        <v>0</v>
      </c>
      <c r="AB101">
        <f>'[1]ECSS_E60-30 advEARS'!$I97</f>
        <v>0</v>
      </c>
      <c r="AD101">
        <f>'[1]ECSS_E60-30 advEARS'!$J97</f>
        <v>0</v>
      </c>
      <c r="AF101">
        <f t="shared" si="33"/>
        <v>0</v>
      </c>
      <c r="AG101">
        <f>'[1]ECSS_E60-30 advEARS'!$K97</f>
        <v>0</v>
      </c>
      <c r="AH101">
        <f t="shared" si="34"/>
        <v>0</v>
      </c>
      <c r="AI101">
        <f>'[1]ECSS_E60-30 advEARS'!$L97</f>
        <v>0</v>
      </c>
      <c r="AK101">
        <f t="shared" si="35"/>
        <v>0</v>
      </c>
      <c r="AM101">
        <f>'[1]ECSS_E60-30 advEARS'!$M97</f>
        <v>0</v>
      </c>
      <c r="AO101">
        <f>'[1]ECSS_E60-30 advEARS'!$N97</f>
        <v>0</v>
      </c>
      <c r="AS101">
        <f>'[1]ECSS_E60-30 advEARS'!$O97</f>
        <v>0</v>
      </c>
      <c r="AU101">
        <f t="shared" si="36"/>
        <v>0</v>
      </c>
      <c r="AV101">
        <f t="shared" si="37"/>
        <v>0</v>
      </c>
      <c r="AW101">
        <f t="shared" si="38"/>
        <v>0</v>
      </c>
      <c r="AX101">
        <f t="shared" si="39"/>
        <v>0</v>
      </c>
      <c r="BG101">
        <f t="shared" si="22"/>
        <v>0</v>
      </c>
      <c r="BH101" s="10">
        <f t="shared" si="40"/>
        <v>0</v>
      </c>
    </row>
    <row r="102" spans="6:60">
      <c r="F102">
        <f t="shared" si="23"/>
        <v>0</v>
      </c>
      <c r="G102">
        <f t="shared" si="24"/>
        <v>0</v>
      </c>
      <c r="H102">
        <f t="shared" si="25"/>
        <v>0</v>
      </c>
      <c r="I102">
        <f t="shared" si="26"/>
        <v>0</v>
      </c>
      <c r="J102">
        <f>'[1]ECSS_E60-30 advEARS'!$C98</f>
        <v>0</v>
      </c>
      <c r="K102">
        <f t="shared" si="27"/>
        <v>0</v>
      </c>
      <c r="L102">
        <f t="shared" si="28"/>
        <v>0</v>
      </c>
      <c r="M102">
        <f t="shared" si="29"/>
        <v>0</v>
      </c>
      <c r="R102">
        <f>'[1]ECSS_E60-30 advEARS'!$E98</f>
        <v>0</v>
      </c>
      <c r="T102">
        <f t="shared" si="30"/>
        <v>0</v>
      </c>
      <c r="U102">
        <f>'[1]ECSS_E60-30 advEARS'!$F98</f>
        <v>0</v>
      </c>
      <c r="W102">
        <f t="shared" si="31"/>
        <v>0</v>
      </c>
      <c r="X102">
        <f t="shared" si="32"/>
        <v>0</v>
      </c>
      <c r="Y102">
        <f>'[1]ECSS_E60-30 advEARS'!$D98</f>
        <v>0</v>
      </c>
      <c r="Z102">
        <f>'[1]ECSS_E60-30 advEARS'!$G98</f>
        <v>0</v>
      </c>
      <c r="AA102">
        <f>'[1]ECSS_E60-30 advEARS'!$H98</f>
        <v>0</v>
      </c>
      <c r="AB102">
        <f>'[1]ECSS_E60-30 advEARS'!$I98</f>
        <v>0</v>
      </c>
      <c r="AD102">
        <f>'[1]ECSS_E60-30 advEARS'!$J98</f>
        <v>0</v>
      </c>
      <c r="AF102">
        <f t="shared" si="33"/>
        <v>0</v>
      </c>
      <c r="AG102">
        <f>'[1]ECSS_E60-30 advEARS'!$K98</f>
        <v>0</v>
      </c>
      <c r="AH102">
        <f t="shared" si="34"/>
        <v>0</v>
      </c>
      <c r="AI102">
        <f>'[1]ECSS_E60-30 advEARS'!$L98</f>
        <v>0</v>
      </c>
      <c r="AK102">
        <f t="shared" si="35"/>
        <v>0</v>
      </c>
      <c r="AM102">
        <f>'[1]ECSS_E60-30 advEARS'!$M98</f>
        <v>0</v>
      </c>
      <c r="AO102">
        <f>'[1]ECSS_E60-30 advEARS'!$N98</f>
        <v>0</v>
      </c>
      <c r="AS102">
        <f>'[1]ECSS_E60-30 advEARS'!$O98</f>
        <v>0</v>
      </c>
      <c r="AU102">
        <f t="shared" si="36"/>
        <v>0</v>
      </c>
      <c r="AV102">
        <f t="shared" si="37"/>
        <v>0</v>
      </c>
      <c r="AW102">
        <f t="shared" si="38"/>
        <v>0</v>
      </c>
      <c r="AX102">
        <f t="shared" si="39"/>
        <v>0</v>
      </c>
      <c r="BG102">
        <f>IF(E102=0,0,AF102/E102*1000)</f>
        <v>0</v>
      </c>
      <c r="BH102" s="10">
        <f t="shared" si="40"/>
        <v>0</v>
      </c>
    </row>
    <row r="103" spans="6:60">
      <c r="F103">
        <f t="shared" si="23"/>
        <v>0</v>
      </c>
      <c r="G103">
        <f t="shared" si="24"/>
        <v>0</v>
      </c>
      <c r="H103">
        <f t="shared" si="25"/>
        <v>0</v>
      </c>
      <c r="I103">
        <f t="shared" si="26"/>
        <v>0</v>
      </c>
      <c r="J103">
        <f>'[1]ECSS_E60-30 advEARS'!$C99</f>
        <v>0</v>
      </c>
      <c r="K103">
        <f t="shared" si="27"/>
        <v>0</v>
      </c>
      <c r="L103">
        <f t="shared" si="28"/>
        <v>0</v>
      </c>
      <c r="M103">
        <f t="shared" si="29"/>
        <v>0</v>
      </c>
      <c r="R103">
        <f>'[1]ECSS_E60-30 advEARS'!$E99</f>
        <v>0</v>
      </c>
      <c r="T103">
        <f t="shared" si="30"/>
        <v>0</v>
      </c>
      <c r="U103">
        <f>'[1]ECSS_E60-30 advEARS'!$F99</f>
        <v>0</v>
      </c>
      <c r="W103">
        <f t="shared" si="31"/>
        <v>0</v>
      </c>
      <c r="X103">
        <f t="shared" si="32"/>
        <v>0</v>
      </c>
      <c r="Y103">
        <f>'[1]ECSS_E60-30 advEARS'!$D99</f>
        <v>0</v>
      </c>
      <c r="Z103">
        <f>'[1]ECSS_E60-30 advEARS'!$G99</f>
        <v>0</v>
      </c>
      <c r="AA103">
        <f>'[1]ECSS_E60-30 advEARS'!$H99</f>
        <v>0</v>
      </c>
      <c r="AB103">
        <f>'[1]ECSS_E60-30 advEARS'!$I99</f>
        <v>0</v>
      </c>
      <c r="AD103">
        <f>'[1]ECSS_E60-30 advEARS'!$J99</f>
        <v>0</v>
      </c>
      <c r="AF103">
        <f t="shared" si="33"/>
        <v>0</v>
      </c>
      <c r="AG103">
        <f>'[1]ECSS_E60-30 advEARS'!$K99</f>
        <v>0</v>
      </c>
      <c r="AH103">
        <f t="shared" si="34"/>
        <v>0</v>
      </c>
      <c r="AI103">
        <f>'[1]ECSS_E60-30 advEARS'!$L99</f>
        <v>0</v>
      </c>
      <c r="AK103">
        <f t="shared" si="35"/>
        <v>0</v>
      </c>
      <c r="AM103">
        <f>'[1]ECSS_E60-30 advEARS'!$M99</f>
        <v>0</v>
      </c>
      <c r="AO103">
        <f>'[1]ECSS_E60-30 advEARS'!$N99</f>
        <v>0</v>
      </c>
      <c r="AS103">
        <f>'[1]ECSS_E60-30 advEARS'!$O99</f>
        <v>0</v>
      </c>
      <c r="AU103">
        <f t="shared" si="36"/>
        <v>0</v>
      </c>
      <c r="AV103">
        <f t="shared" si="37"/>
        <v>0</v>
      </c>
      <c r="AW103">
        <f t="shared" si="38"/>
        <v>0</v>
      </c>
      <c r="AX103">
        <f t="shared" si="39"/>
        <v>0</v>
      </c>
      <c r="BG103">
        <f>IF(E103=0,0,AF103/E103*1000)</f>
        <v>0</v>
      </c>
      <c r="BH103" s="10">
        <f t="shared" si="40"/>
        <v>0</v>
      </c>
    </row>
    <row r="104" spans="6:60">
      <c r="F104">
        <f t="shared" si="23"/>
        <v>0</v>
      </c>
      <c r="G104">
        <f t="shared" si="24"/>
        <v>0</v>
      </c>
      <c r="H104">
        <f t="shared" si="25"/>
        <v>0</v>
      </c>
      <c r="I104">
        <f t="shared" si="26"/>
        <v>0</v>
      </c>
      <c r="J104">
        <f>'[1]ECSS_E60-30 advEARS'!$C100</f>
        <v>0</v>
      </c>
      <c r="K104">
        <f t="shared" si="27"/>
        <v>0</v>
      </c>
      <c r="L104">
        <f t="shared" si="28"/>
        <v>0</v>
      </c>
      <c r="M104">
        <f t="shared" si="29"/>
        <v>0</v>
      </c>
      <c r="R104">
        <f>'[1]ECSS_E60-30 advEARS'!$E100</f>
        <v>0</v>
      </c>
      <c r="T104">
        <f t="shared" si="30"/>
        <v>0</v>
      </c>
      <c r="U104">
        <f>'[1]ECSS_E60-30 advEARS'!$F100</f>
        <v>0</v>
      </c>
      <c r="W104">
        <f t="shared" si="31"/>
        <v>0</v>
      </c>
      <c r="X104">
        <f t="shared" si="32"/>
        <v>0</v>
      </c>
      <c r="Y104">
        <f>'[1]ECSS_E60-30 advEARS'!$D100</f>
        <v>0</v>
      </c>
      <c r="Z104">
        <f>'[1]ECSS_E60-30 advEARS'!$G100</f>
        <v>0</v>
      </c>
      <c r="AA104">
        <f>'[1]ECSS_E60-30 advEARS'!$H100</f>
        <v>0</v>
      </c>
      <c r="AB104">
        <f>'[1]ECSS_E60-30 advEARS'!$I100</f>
        <v>0</v>
      </c>
      <c r="AD104">
        <f>'[1]ECSS_E60-30 advEARS'!$J100</f>
        <v>0</v>
      </c>
      <c r="AF104">
        <f t="shared" si="33"/>
        <v>0</v>
      </c>
      <c r="AG104">
        <f>'[1]ECSS_E60-30 advEARS'!$K100</f>
        <v>0</v>
      </c>
      <c r="AH104">
        <f t="shared" si="34"/>
        <v>0</v>
      </c>
      <c r="AI104">
        <f>'[1]ECSS_E60-30 advEARS'!$L100</f>
        <v>0</v>
      </c>
      <c r="AK104">
        <f t="shared" si="35"/>
        <v>0</v>
      </c>
      <c r="AM104">
        <f>'[1]ECSS_E60-30 advEARS'!$M100</f>
        <v>0</v>
      </c>
      <c r="AO104">
        <f>'[1]ECSS_E60-30 advEARS'!$N100</f>
        <v>0</v>
      </c>
      <c r="AS104">
        <f>'[1]ECSS_E60-30 advEARS'!$O100</f>
        <v>0</v>
      </c>
      <c r="AU104">
        <f t="shared" si="36"/>
        <v>0</v>
      </c>
      <c r="AV104">
        <f t="shared" si="37"/>
        <v>0</v>
      </c>
      <c r="AW104">
        <f t="shared" si="38"/>
        <v>0</v>
      </c>
      <c r="AX104">
        <f t="shared" si="39"/>
        <v>0</v>
      </c>
      <c r="BG104">
        <f>IF(E104=0,0,AF104/E104*1000)</f>
        <v>0</v>
      </c>
      <c r="BH104" s="10">
        <f t="shared" si="40"/>
        <v>0</v>
      </c>
    </row>
    <row r="105" spans="6:60">
      <c r="F105">
        <f t="shared" si="23"/>
        <v>0</v>
      </c>
      <c r="G105">
        <f t="shared" si="24"/>
        <v>0</v>
      </c>
      <c r="H105">
        <f t="shared" si="25"/>
        <v>0</v>
      </c>
      <c r="I105">
        <f t="shared" si="26"/>
        <v>0</v>
      </c>
      <c r="J105">
        <f>'[1]ECSS_E60-30 advEARS'!$C101</f>
        <v>0</v>
      </c>
      <c r="K105">
        <f t="shared" si="27"/>
        <v>0</v>
      </c>
      <c r="L105">
        <f t="shared" si="28"/>
        <v>0</v>
      </c>
      <c r="M105">
        <f t="shared" si="29"/>
        <v>0</v>
      </c>
      <c r="R105">
        <f>'[1]ECSS_E60-30 advEARS'!$E101</f>
        <v>0</v>
      </c>
      <c r="T105">
        <f t="shared" si="30"/>
        <v>0</v>
      </c>
      <c r="U105">
        <f>'[1]ECSS_E60-30 advEARS'!$F101</f>
        <v>0</v>
      </c>
      <c r="W105">
        <f t="shared" si="31"/>
        <v>0</v>
      </c>
      <c r="X105">
        <f t="shared" si="32"/>
        <v>0</v>
      </c>
      <c r="Y105">
        <f>'[1]ECSS_E60-30 advEARS'!$D101</f>
        <v>0</v>
      </c>
      <c r="Z105">
        <f>'[1]ECSS_E60-30 advEARS'!$G101</f>
        <v>0</v>
      </c>
      <c r="AA105">
        <f>'[1]ECSS_E60-30 advEARS'!$H101</f>
        <v>0</v>
      </c>
      <c r="AB105">
        <f>'[1]ECSS_E60-30 advEARS'!$I101</f>
        <v>0</v>
      </c>
      <c r="AD105">
        <f>'[1]ECSS_E60-30 advEARS'!$J101</f>
        <v>0</v>
      </c>
      <c r="AF105">
        <f t="shared" si="33"/>
        <v>0</v>
      </c>
      <c r="AG105">
        <f>'[1]ECSS_E60-30 advEARS'!$K101</f>
        <v>0</v>
      </c>
      <c r="AH105">
        <f t="shared" si="34"/>
        <v>0</v>
      </c>
      <c r="AI105">
        <f>'[1]ECSS_E60-30 advEARS'!$L101</f>
        <v>0</v>
      </c>
      <c r="AK105">
        <f t="shared" si="35"/>
        <v>0</v>
      </c>
      <c r="AM105">
        <f>'[1]ECSS_E60-30 advEARS'!$M101</f>
        <v>0</v>
      </c>
      <c r="AO105">
        <f>'[1]ECSS_E60-30 advEARS'!$N101</f>
        <v>0</v>
      </c>
      <c r="AS105">
        <f>'[1]ECSS_E60-30 advEARS'!$O101</f>
        <v>0</v>
      </c>
      <c r="AU105">
        <f t="shared" si="36"/>
        <v>0</v>
      </c>
      <c r="AV105">
        <f t="shared" si="37"/>
        <v>0</v>
      </c>
      <c r="AW105">
        <f t="shared" si="38"/>
        <v>0</v>
      </c>
      <c r="AX105">
        <f t="shared" si="39"/>
        <v>0</v>
      </c>
      <c r="BG105">
        <f>IF(E105=0,0,AF105/E105*1000)</f>
        <v>0</v>
      </c>
      <c r="BH105" s="10">
        <f t="shared" si="40"/>
        <v>0</v>
      </c>
    </row>
  </sheetData>
  <mergeCells count="1">
    <mergeCell ref="A3:A4"/>
  </mergeCells>
  <conditionalFormatting sqref="V6:V105">
    <cfRule type="cellIs" dxfId="2937" priority="84" operator="equal">
      <formula>0</formula>
    </cfRule>
  </conditionalFormatting>
  <conditionalFormatting sqref="V6:V105">
    <cfRule type="cellIs" dxfId="2936" priority="83" operator="equal">
      <formula>1</formula>
    </cfRule>
  </conditionalFormatting>
  <conditionalFormatting sqref="F6:F105">
    <cfRule type="cellIs" dxfId="2935" priority="70" operator="greaterThanOrEqual">
      <formula>2</formula>
    </cfRule>
    <cfRule type="cellIs" dxfId="2934" priority="71" operator="equal">
      <formula>1</formula>
    </cfRule>
    <cfRule type="cellIs" dxfId="2933" priority="82" operator="equal">
      <formula>0</formula>
    </cfRule>
  </conditionalFormatting>
  <conditionalFormatting sqref="G6:G105">
    <cfRule type="cellIs" dxfId="2932" priority="67" operator="greaterThan">
      <formula>20</formula>
    </cfRule>
    <cfRule type="cellIs" dxfId="2931" priority="68" operator="between">
      <formula>16</formula>
      <formula>20</formula>
    </cfRule>
    <cfRule type="cellIs" dxfId="2930" priority="69" operator="between">
      <formula>5</formula>
      <formula>15</formula>
    </cfRule>
    <cfRule type="cellIs" dxfId="2929" priority="81" operator="lessThan">
      <formula>5</formula>
    </cfRule>
  </conditionalFormatting>
  <conditionalFormatting sqref="AU6:AU105">
    <cfRule type="colorScale" priority="77">
      <colorScale>
        <cfvo type="num" val="0"/>
        <cfvo type="num" val="65"/>
        <cfvo type="num" val="100"/>
        <color rgb="FFFFCCCC"/>
        <color rgb="FFFFEB84"/>
        <color theme="9" tint="0.39997558519241921"/>
      </colorScale>
    </cfRule>
  </conditionalFormatting>
  <conditionalFormatting sqref="AV6:AX105">
    <cfRule type="colorScale" priority="76">
      <colorScale>
        <cfvo type="num" val="0"/>
        <cfvo type="num" val="8"/>
        <cfvo type="num" val="15"/>
        <color theme="9" tint="0.39997558519241921"/>
        <color rgb="FFFFEB84"/>
        <color rgb="FFFFCCCC"/>
      </colorScale>
    </cfRule>
  </conditionalFormatting>
  <conditionalFormatting sqref="AU2">
    <cfRule type="colorScale" priority="75">
      <colorScale>
        <cfvo type="num" val="0"/>
        <cfvo type="num" val="65"/>
        <cfvo type="num" val="100"/>
        <color rgb="FFFFCCCC"/>
        <color rgb="FFFFEB84"/>
        <color theme="9" tint="0.39997558519241921"/>
      </colorScale>
    </cfRule>
  </conditionalFormatting>
  <conditionalFormatting sqref="AV2">
    <cfRule type="colorScale" priority="74">
      <colorScale>
        <cfvo type="num" val="0"/>
        <cfvo type="num" val="8"/>
        <cfvo type="num" val="13"/>
        <color theme="9" tint="0.39997558519241921"/>
        <color rgb="FFFFEB84"/>
        <color rgb="FFFFCCCC"/>
      </colorScale>
    </cfRule>
  </conditionalFormatting>
  <conditionalFormatting sqref="AW2">
    <cfRule type="colorScale" priority="73">
      <colorScale>
        <cfvo type="num" val="0"/>
        <cfvo type="num" val="8"/>
        <cfvo type="num" val="13"/>
        <color theme="9" tint="0.39997558519241921"/>
        <color rgb="FFFFEB84"/>
        <color rgb="FFFFCCCC"/>
      </colorScale>
    </cfRule>
  </conditionalFormatting>
  <conditionalFormatting sqref="AX2">
    <cfRule type="colorScale" priority="72">
      <colorScale>
        <cfvo type="num" val="0"/>
        <cfvo type="num" val="8"/>
        <cfvo type="num" val="13"/>
        <color theme="9" tint="0.39997558519241921"/>
        <color rgb="FFFFEB84"/>
        <color rgb="FFFFCCCC"/>
      </colorScale>
    </cfRule>
  </conditionalFormatting>
  <conditionalFormatting sqref="N52:N105">
    <cfRule type="cellIs" dxfId="2928" priority="65" operator="equal">
      <formula>1</formula>
    </cfRule>
    <cfRule type="cellIs" dxfId="2927" priority="66" operator="notEqual">
      <formula>1</formula>
    </cfRule>
  </conditionalFormatting>
  <conditionalFormatting sqref="L2:M2 O2:AE2 AG2:AT2 AY2:BA2">
    <cfRule type="colorScale" priority="62">
      <colorScale>
        <cfvo type="num" val="0"/>
        <cfvo type="num" val="50"/>
        <cfvo type="num" val="100"/>
        <color rgb="FFFFCCCC"/>
        <color rgb="FFFFEB84"/>
        <color theme="9" tint="0.39997558519241921"/>
      </colorScale>
    </cfRule>
  </conditionalFormatting>
  <conditionalFormatting sqref="BM2">
    <cfRule type="colorScale" priority="61">
      <colorScale>
        <cfvo type="num" val="0"/>
        <cfvo type="num" val="50"/>
        <cfvo type="num" val="100"/>
        <color rgb="FFFFCCCC"/>
        <color rgb="FFFFEB84"/>
        <color theme="9" tint="0.39997558519241921"/>
      </colorScale>
    </cfRule>
  </conditionalFormatting>
  <conditionalFormatting sqref="BG102:BG105">
    <cfRule type="cellIs" dxfId="2926" priority="59" operator="greaterThanOrEqual">
      <formula>208</formula>
    </cfRule>
    <cfRule type="cellIs" dxfId="2925" priority="60" operator="lessThan">
      <formula>208</formula>
    </cfRule>
  </conditionalFormatting>
  <conditionalFormatting sqref="BG2">
    <cfRule type="cellIs" dxfId="2924" priority="57" operator="greaterThanOrEqual">
      <formula>208</formula>
    </cfRule>
    <cfRule type="cellIs" dxfId="2923" priority="58" operator="lessThan">
      <formula>208</formula>
    </cfRule>
  </conditionalFormatting>
  <conditionalFormatting sqref="BB6:BB105 BB2 BC6:BF6">
    <cfRule type="cellIs" dxfId="2922" priority="54" operator="greaterThanOrEqual">
      <formula>9</formula>
    </cfRule>
    <cfRule type="cellIs" dxfId="2921" priority="55" operator="between">
      <formula>7</formula>
      <formula>9</formula>
    </cfRule>
    <cfRule type="cellIs" dxfId="2920" priority="56" operator="lessThan">
      <formula>7</formula>
    </cfRule>
  </conditionalFormatting>
  <conditionalFormatting sqref="BC6">
    <cfRule type="colorScale" priority="53">
      <colorScale>
        <cfvo type="num" val="0"/>
        <cfvo type="percentile" val="8"/>
        <cfvo type="num" val="15"/>
        <color theme="9" tint="0.39997558519241921"/>
        <color rgb="FFFFEB84"/>
        <color rgb="FFFFCCCC"/>
      </colorScale>
    </cfRule>
  </conditionalFormatting>
  <conditionalFormatting sqref="BD6">
    <cfRule type="colorScale" priority="52">
      <colorScale>
        <cfvo type="num" val="0"/>
        <cfvo type="percentile" val="8"/>
        <cfvo type="num" val="15"/>
        <color theme="9" tint="0.39997558519241921"/>
        <color rgb="FFFFEB84"/>
        <color rgb="FFFFCCCC"/>
      </colorScale>
    </cfRule>
  </conditionalFormatting>
  <conditionalFormatting sqref="BE6">
    <cfRule type="colorScale" priority="51">
      <colorScale>
        <cfvo type="num" val="0"/>
        <cfvo type="percentile" val="8"/>
        <cfvo type="num" val="15"/>
        <color theme="9" tint="0.39997558519241921"/>
        <color rgb="FFFFEB84"/>
        <color rgb="FFFFCCCC"/>
      </colorScale>
    </cfRule>
  </conditionalFormatting>
  <conditionalFormatting sqref="BF6">
    <cfRule type="colorScale" priority="50">
      <colorScale>
        <cfvo type="num" val="0"/>
        <cfvo type="percentile" val="8"/>
        <cfvo type="num" val="15"/>
        <color theme="9" tint="0.39997558519241921"/>
        <color rgb="FFFFEB84"/>
        <color rgb="FFFFCCCC"/>
      </colorScale>
    </cfRule>
  </conditionalFormatting>
  <conditionalFormatting sqref="BC2:BF2">
    <cfRule type="cellIs" dxfId="2919" priority="47" operator="greaterThanOrEqual">
      <formula>9</formula>
    </cfRule>
    <cfRule type="cellIs" dxfId="2918" priority="48" operator="between">
      <formula>7</formula>
      <formula>9</formula>
    </cfRule>
    <cfRule type="cellIs" dxfId="2917" priority="49" operator="lessThan">
      <formula>7</formula>
    </cfRule>
  </conditionalFormatting>
  <conditionalFormatting sqref="BC7:BF7">
    <cfRule type="cellIs" dxfId="2916" priority="44" operator="greaterThanOrEqual">
      <formula>9</formula>
    </cfRule>
    <cfRule type="cellIs" dxfId="2915" priority="45" operator="between">
      <formula>7</formula>
      <formula>9</formula>
    </cfRule>
    <cfRule type="cellIs" dxfId="2914" priority="46" operator="lessThan">
      <formula>7</formula>
    </cfRule>
  </conditionalFormatting>
  <conditionalFormatting sqref="BC8:BC105">
    <cfRule type="cellIs" dxfId="2913" priority="41" operator="greaterThanOrEqual">
      <formula>9</formula>
    </cfRule>
    <cfRule type="cellIs" dxfId="2912" priority="42" operator="between">
      <formula>7</formula>
      <formula>9</formula>
    </cfRule>
    <cfRule type="cellIs" dxfId="2911" priority="43" operator="lessThan">
      <formula>7</formula>
    </cfRule>
  </conditionalFormatting>
  <conditionalFormatting sqref="BD8:BD105">
    <cfRule type="cellIs" dxfId="2910" priority="38" operator="greaterThanOrEqual">
      <formula>9</formula>
    </cfRule>
    <cfRule type="cellIs" dxfId="2909" priority="39" operator="between">
      <formula>7</formula>
      <formula>9</formula>
    </cfRule>
    <cfRule type="cellIs" dxfId="2908" priority="40" operator="lessThan">
      <formula>7</formula>
    </cfRule>
  </conditionalFormatting>
  <conditionalFormatting sqref="BE8:BF105">
    <cfRule type="cellIs" dxfId="2907" priority="35" operator="greaterThanOrEqual">
      <formula>9</formula>
    </cfRule>
    <cfRule type="cellIs" dxfId="2906" priority="36" operator="between">
      <formula>7</formula>
      <formula>9</formula>
    </cfRule>
    <cfRule type="cellIs" dxfId="2905" priority="37" operator="lessThan">
      <formula>7</formula>
    </cfRule>
  </conditionalFormatting>
  <conditionalFormatting sqref="N26:N51 N17:N24 N6:N14">
    <cfRule type="cellIs" dxfId="2904" priority="27" operator="equal">
      <formula>1</formula>
    </cfRule>
    <cfRule type="cellIs" dxfId="2903" priority="28" operator="notEqual">
      <formula>1</formula>
    </cfRule>
  </conditionalFormatting>
  <conditionalFormatting sqref="N25">
    <cfRule type="cellIs" dxfId="2902" priority="21" operator="equal">
      <formula>1</formula>
    </cfRule>
    <cfRule type="cellIs" dxfId="2901" priority="22" operator="notEqual">
      <formula>1</formula>
    </cfRule>
  </conditionalFormatting>
  <conditionalFormatting sqref="BG6:BG101">
    <cfRule type="cellIs" dxfId="2900" priority="19" operator="greaterThanOrEqual">
      <formula>208</formula>
    </cfRule>
    <cfRule type="cellIs" dxfId="2899" priority="20" operator="lessThan">
      <formula>208</formula>
    </cfRule>
  </conditionalFormatting>
  <conditionalFormatting sqref="D6:E105 W6:X105 AY6:BA105 AA6:AE105 O6:U105 AG6:AT105">
    <cfRule type="cellIs" dxfId="2898" priority="16" operator="equal">
      <formula>0</formula>
    </cfRule>
  </conditionalFormatting>
  <conditionalFormatting sqref="D6:E105 W6:X105 AY6:BA105 AA6:AE105 O6:U105 AG6:AT105">
    <cfRule type="cellIs" dxfId="2897" priority="14" operator="equal">
      <formula>1</formula>
    </cfRule>
  </conditionalFormatting>
  <conditionalFormatting sqref="Y6:Y105">
    <cfRule type="cellIs" dxfId="2896" priority="11"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Y6:Y105">
    <cfRule type="cellIs" dxfId="2895" priority="10" operator="equal">
      <formula>1</formula>
    </cfRule>
  </conditionalFormatting>
  <conditionalFormatting sqref="Z6:Z105">
    <cfRule type="cellIs" dxfId="2894" priority="9" operator="equal">
      <formula>0</formula>
    </cfRule>
  </conditionalFormatting>
  <conditionalFormatting sqref="Z6:Z105">
    <cfRule type="cellIs" dxfId="2893" priority="8"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89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5 BH2">
      <formula1>0</formula1>
    </dataValidation>
    <dataValidation type="whole" allowBlank="1" showInputMessage="1" showErrorMessage="1" sqref="R6:V105 D6:E105 AY6:BA105 Y6:AE105 Q59:Q105 O6:P105 AG6:AT105">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pageSetUpPr fitToPage="1"/>
  </sheetPr>
  <dimension ref="A1:CC88"/>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 bestFit="1" customWidth="1"/>
    <col min="6" max="6" width="3.7265625" bestFit="1" customWidth="1"/>
    <col min="7" max="8" width="5" bestFit="1" customWidth="1"/>
    <col min="9" max="9" width="4.7265625" customWidth="1"/>
    <col min="10" max="10" width="5" bestFit="1" customWidth="1"/>
    <col min="11" max="11" width="3.7265625" customWidth="1"/>
    <col min="12" max="13" width="4.1796875" customWidth="1"/>
    <col min="14" max="18" width="3.7265625" bestFit="1" customWidth="1"/>
    <col min="19" max="19" width="4" bestFit="1" customWidth="1"/>
    <col min="20" max="20" width="3.7265625" bestFit="1" customWidth="1"/>
    <col min="21" max="22" width="4" bestFit="1" customWidth="1"/>
    <col min="23" max="23" width="3.7265625" bestFit="1" customWidth="1"/>
    <col min="24" max="24" width="4" bestFit="1" customWidth="1"/>
    <col min="25" max="25" width="3.7265625" bestFit="1" customWidth="1"/>
    <col min="26" max="26" width="4" bestFit="1" customWidth="1"/>
    <col min="27" max="28" width="3.7265625" bestFit="1" customWidth="1"/>
    <col min="29" max="29" width="4" bestFit="1" customWidth="1"/>
    <col min="30" max="30" width="3.7265625" bestFit="1" customWidth="1"/>
    <col min="31" max="31" width="4" bestFit="1" customWidth="1"/>
    <col min="32" max="33" width="3.7265625" bestFit="1" customWidth="1"/>
    <col min="34" max="34" width="4" bestFit="1" customWidth="1"/>
    <col min="35" max="37" width="3.7265625" bestFit="1" customWidth="1"/>
    <col min="38" max="46" width="3.7265625" customWidth="1"/>
    <col min="47" max="47" width="4.81640625" customWidth="1"/>
    <col min="48" max="53" width="3.7265625" customWidth="1"/>
    <col min="54" max="55" width="3.7265625" bestFit="1" customWidth="1"/>
    <col min="56" max="57" width="3.7265625" customWidth="1"/>
    <col min="58" max="58" width="3.7265625" bestFit="1" customWidth="1"/>
    <col min="59" max="59" width="4.26953125" customWidth="1"/>
    <col min="60" max="60" width="8.26953125" customWidth="1"/>
    <col min="61" max="61" width="7.1796875" bestFit="1" customWidth="1"/>
    <col min="62" max="65" width="3.7265625" customWidth="1"/>
    <col min="66" max="66" width="3.7265625" bestFit="1" customWidth="1"/>
  </cols>
  <sheetData>
    <row r="1" spans="1:81"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c r="BW1" s="26"/>
      <c r="BX1" s="26"/>
      <c r="BY1" s="26"/>
      <c r="BZ1" s="26"/>
      <c r="CA1" s="26"/>
      <c r="CB1" s="26"/>
      <c r="CC1" s="26"/>
    </row>
    <row r="2" spans="1:81" s="8" customFormat="1">
      <c r="B2" s="8" t="s">
        <v>72</v>
      </c>
      <c r="C2" s="8">
        <f>COUNTA(A6:A202)</f>
        <v>36</v>
      </c>
      <c r="D2" s="8">
        <f>SUM(F6:F202)</f>
        <v>36</v>
      </c>
      <c r="E2" s="8">
        <f>SUM(G6:G202)</f>
        <v>746</v>
      </c>
      <c r="F2" s="8">
        <f>IF(D2=0,0,E2/D2)</f>
        <v>20.722222222222221</v>
      </c>
      <c r="G2" s="8">
        <f>SUM(I6:I202)</f>
        <v>3845</v>
      </c>
      <c r="H2" s="8">
        <f>SUM(J6:J202)</f>
        <v>1310</v>
      </c>
      <c r="I2" s="8">
        <f>IF(E2=0,0,H2/E2)</f>
        <v>1.7560321715817695</v>
      </c>
      <c r="J2" s="8">
        <f>SUM(L6:L202)</f>
        <v>3752</v>
      </c>
      <c r="K2" s="8">
        <f>IF(E2=0,0,J2/E2)</f>
        <v>5.0294906166219837</v>
      </c>
      <c r="L2" s="8">
        <f>IF($C$2=0,0,COUNTIF(D6:D202,1)/$C$2*100)</f>
        <v>100</v>
      </c>
      <c r="M2" s="8">
        <f>IF($C$2=0,0,COUNTIF(E6:E202,1)/$C$2*100)</f>
        <v>100</v>
      </c>
      <c r="N2" s="12">
        <f>IF($C$2=0,0,SUM(N6:N202)/$C$2)</f>
        <v>0.27777777777777779</v>
      </c>
      <c r="O2" s="8">
        <f t="shared" ref="O2:U2" si="0">IF($C$2=0,0,COUNTIF(O6:O202,1)/$C$2*100)</f>
        <v>91.666666666666657</v>
      </c>
      <c r="P2" s="8">
        <f t="shared" si="0"/>
        <v>86.111111111111114</v>
      </c>
      <c r="Q2" s="8">
        <f t="shared" si="0"/>
        <v>38.888888888888893</v>
      </c>
      <c r="R2" s="8">
        <f t="shared" si="0"/>
        <v>47.222222222222221</v>
      </c>
      <c r="S2" s="8">
        <f t="shared" si="0"/>
        <v>100</v>
      </c>
      <c r="T2" s="8">
        <f t="shared" si="0"/>
        <v>16.666666666666664</v>
      </c>
      <c r="U2" s="8">
        <f t="shared" si="0"/>
        <v>100</v>
      </c>
      <c r="V2" s="8">
        <f>IF(COUNTIFS(U6:U202,0,G6:G202,"&gt;0")=0,100,(COUNTIFS(V6:V202,1,U6:U202,0)/COUNTIFS(U6:U202,0,G6:G202,"&gt;0")*100))</f>
        <v>100</v>
      </c>
      <c r="W2" s="8">
        <f t="shared" ref="W2:AE2" si="1">IF($C$2=0,0,COUNTIF(W6:W202,1)/$C$2*100)</f>
        <v>11.111111111111111</v>
      </c>
      <c r="X2" s="8">
        <f t="shared" si="1"/>
        <v>100</v>
      </c>
      <c r="Y2" s="8">
        <f t="shared" si="1"/>
        <v>86.111111111111114</v>
      </c>
      <c r="Z2" s="8">
        <f t="shared" si="1"/>
        <v>97.222222222222214</v>
      </c>
      <c r="AA2" s="8">
        <f t="shared" si="1"/>
        <v>97.222222222222214</v>
      </c>
      <c r="AB2" s="8">
        <f t="shared" si="1"/>
        <v>97.222222222222214</v>
      </c>
      <c r="AC2" s="8">
        <f t="shared" si="1"/>
        <v>100</v>
      </c>
      <c r="AD2" s="8">
        <f t="shared" si="1"/>
        <v>94.444444444444443</v>
      </c>
      <c r="AE2" s="8">
        <f t="shared" si="1"/>
        <v>100</v>
      </c>
      <c r="AF2" s="8">
        <f>SUM(AF6:AF202)</f>
        <v>88</v>
      </c>
      <c r="AG2" s="8">
        <f t="shared" ref="AG2:AT2" si="2">IF($C$2=0,0,COUNTIF(AG6:AG202,1)/$C$2*100)</f>
        <v>94.444444444444443</v>
      </c>
      <c r="AH2" s="8">
        <f t="shared" si="2"/>
        <v>100</v>
      </c>
      <c r="AI2" s="8">
        <f t="shared" si="2"/>
        <v>27.777777777777779</v>
      </c>
      <c r="AJ2" s="8">
        <f t="shared" si="2"/>
        <v>83.333333333333343</v>
      </c>
      <c r="AK2" s="8">
        <f t="shared" si="2"/>
        <v>97.222222222222214</v>
      </c>
      <c r="AL2" s="8">
        <f t="shared" si="2"/>
        <v>69.444444444444443</v>
      </c>
      <c r="AM2" s="8">
        <f t="shared" si="2"/>
        <v>88.888888888888886</v>
      </c>
      <c r="AN2" s="8">
        <f t="shared" si="2"/>
        <v>80.555555555555557</v>
      </c>
      <c r="AO2" s="8">
        <f t="shared" si="2"/>
        <v>94.444444444444443</v>
      </c>
      <c r="AP2" s="8">
        <f t="shared" si="2"/>
        <v>100</v>
      </c>
      <c r="AQ2" s="8">
        <f t="shared" si="2"/>
        <v>100</v>
      </c>
      <c r="AR2" s="8">
        <f t="shared" si="2"/>
        <v>86.111111111111114</v>
      </c>
      <c r="AS2" s="8">
        <f t="shared" si="2"/>
        <v>91.666666666666657</v>
      </c>
      <c r="AT2" s="8">
        <f t="shared" si="2"/>
        <v>100</v>
      </c>
      <c r="AU2">
        <f>IF(E2=0,0,(206.835-(84.6*(I2))-(1.015*(F2))))</f>
        <v>37.24162272862678</v>
      </c>
      <c r="AV2">
        <f>IF(E2=0,0,(0.39*F2)+(11.8*I2)-15.59)</f>
        <v>13.212846291331548</v>
      </c>
      <c r="AW2">
        <f>IF(E2=0,0,((0.0588*K2*100)-(0.296*(D2/E2)*100)-15.8))</f>
        <v>12.344986595174259</v>
      </c>
      <c r="AX2">
        <f>IF(G2=0,0,(4.71*K2)+(0.5*F2)-21.43)</f>
        <v>12.620011915400653</v>
      </c>
      <c r="AY2" s="8">
        <f>IF($C$2=0,0,COUNTIF(AY6:AY202,1)/$C$2*100)</f>
        <v>80.555555555555557</v>
      </c>
      <c r="AZ2" s="8">
        <f>IF($C$2=0,0,COUNTIF(AZ6:AZ202,1)/$C$2*100)</f>
        <v>100</v>
      </c>
      <c r="BA2" s="8">
        <f>IF($C$2=0,0,COUNTIF(BA6:BA202,1)/$C$2*100)</f>
        <v>100</v>
      </c>
      <c r="BG2">
        <f>IF(E2=0,0,AF2/E2*1000)</f>
        <v>117.96246648793566</v>
      </c>
      <c r="BH2" s="10">
        <f>E2/200/24/60</f>
        <v>2.5902777777777777E-3</v>
      </c>
      <c r="BI2" s="10">
        <f>IF($C$2=0,0,BH2/$C$2)</f>
        <v>7.1952160493827163E-5</v>
      </c>
      <c r="BJ2" s="8">
        <f>IF($C$2=0,0,D2/$C$2)</f>
        <v>1</v>
      </c>
      <c r="BK2" s="8">
        <f>IF($C$2=0,0,E2/$C$2)</f>
        <v>20.722222222222221</v>
      </c>
      <c r="BL2" s="8">
        <f>IF($C$2=0,0,AF2/$C$2)</f>
        <v>2.4444444444444446</v>
      </c>
      <c r="BM2" s="8">
        <f>(0.5*W2)+(0.5*X2)</f>
        <v>55.555555555555557</v>
      </c>
      <c r="BN2" s="8">
        <f>IF(C2=0,0,J2/G2*100)</f>
        <v>97.581274382314703</v>
      </c>
      <c r="BO2" s="8">
        <f>'[1]ECSS_E60-30 boilerplates'!$P$2</f>
        <v>54.40087145969499</v>
      </c>
      <c r="BP2" s="28"/>
      <c r="BW2" s="28"/>
    </row>
    <row r="3" spans="1:81" s="8" customFormat="1">
      <c r="A3" s="53" t="s">
        <v>73</v>
      </c>
      <c r="B3" s="8" t="s">
        <v>74</v>
      </c>
      <c r="D3" s="8">
        <f>IFERROR(_xlfn.F.TEST(D6:D41,'ECSS_E60-30 free'!D6:D38),1)</f>
        <v>1</v>
      </c>
      <c r="E3" s="8">
        <f>IFERROR(_xlfn.F.TEST(E6:E41,'ECSS_E60-30 free'!E6:E38),1)</f>
        <v>1</v>
      </c>
      <c r="F3" s="8">
        <f>IFERROR(_xlfn.F.TEST(F6:F41,'ECSS_E60-30 free'!F6:F38),1)</f>
        <v>1</v>
      </c>
      <c r="G3" s="8">
        <f>IFERROR(_xlfn.F.TEST(G6:G41,'ECSS_E60-30 free'!G6:G38),1)</f>
        <v>0.74013005067553972</v>
      </c>
      <c r="H3" s="8">
        <f>IFERROR(_xlfn.F.TEST(H6:H41,'ECSS_E60-30 free'!H6:H38),1)</f>
        <v>0.74013005067554061</v>
      </c>
      <c r="I3" s="8">
        <f>IFERROR(_xlfn.F.TEST(I6:I41,'ECSS_E60-30 free'!I6:I38),1)</f>
        <v>0.74806746477259001</v>
      </c>
      <c r="J3" s="8">
        <f>IFERROR(_xlfn.F.TEST(J6:J41,'ECSS_E60-30 free'!J6:J38),1)</f>
        <v>0.9377307685954962</v>
      </c>
      <c r="K3" s="8">
        <f>IFERROR(_xlfn.F.TEST(K6:K41,'ECSS_E60-30 free'!K6:K38),1)</f>
        <v>0.89279976501870806</v>
      </c>
      <c r="L3" s="8">
        <f>IFERROR(_xlfn.F.TEST(L6:L41,'ECSS_E60-30 free'!L6:L38),1)</f>
        <v>0.79425024150449419</v>
      </c>
      <c r="M3" s="8">
        <f>IFERROR(_xlfn.F.TEST(M6:M41,'ECSS_E60-30 free'!M6:M38),1)</f>
        <v>0.91777299698221537</v>
      </c>
      <c r="N3" s="8">
        <f>IFERROR(_xlfn.F.TEST(N6:N41,'ECSS_E60-30 free'!N6:N38),1)</f>
        <v>0.39971435293932756</v>
      </c>
      <c r="O3" s="8">
        <f>IFERROR(_xlfn.F.TEST(O6:O41,'ECSS_E60-30 free'!O6:O38),1)</f>
        <v>5.5216160857934238E-2</v>
      </c>
      <c r="P3" s="8">
        <f>IFERROR(_xlfn.F.TEST(P6:P41,'ECSS_E60-30 free'!P6:P38),1)</f>
        <v>0.14373052195362165</v>
      </c>
      <c r="Q3" s="8">
        <f>IFERROR(_xlfn.F.TEST(Q6:Q41,'ECSS_E60-30 free'!Q6:Q38),1)</f>
        <v>0.18642673398506876</v>
      </c>
      <c r="R3" s="8">
        <f>IFERROR(_xlfn.F.TEST(R6:R41,'ECSS_E60-30 free'!R6:R38),1)</f>
        <v>0.984934834162835</v>
      </c>
      <c r="S3" s="8">
        <f>IFERROR(_xlfn.F.TEST(S6:S41,'ECSS_E60-30 free'!S6:S38),1)</f>
        <v>1</v>
      </c>
      <c r="T3" s="8">
        <f>IFERROR(_xlfn.F.TEST(T6:T41,'ECSS_E60-30 free'!T6:T38),1)</f>
        <v>1.274789603777781E-2</v>
      </c>
      <c r="U3" s="8">
        <f>IFERROR(_xlfn.F.TEST(U6:U41,'ECSS_E60-30 free'!U6:U38),1)</f>
        <v>1</v>
      </c>
      <c r="V3" s="8">
        <f>IFERROR(_xlfn.F.TEST(V6:V41,'ECSS_E60-30 free'!V6:V38),1)</f>
        <v>1</v>
      </c>
      <c r="W3" s="8">
        <f>IFERROR(_xlfn.F.TEST(W6:W41,'ECSS_E60-30 free'!W6:W38),1)</f>
        <v>8.3418304759511812E-4</v>
      </c>
      <c r="X3" s="8">
        <f>IFERROR(_xlfn.F.TEST(X6:X41,'ECSS_E60-30 free'!X6:X38),1)</f>
        <v>1</v>
      </c>
      <c r="Y3" s="8">
        <f>IFERROR(_xlfn.F.TEST(Y6:Y41,'ECSS_E60-30 free'!Y6:Y38),1)</f>
        <v>0.82584084490540244</v>
      </c>
      <c r="Z3" s="8">
        <f>IFERROR(_xlfn.F.TEST(Z6:Z41,'ECSS_E60-30 free'!Z6:Z38),1)</f>
        <v>3.2336375958558754E-2</v>
      </c>
      <c r="AA3" s="8">
        <f>IFERROR(_xlfn.F.TEST(AA6:AA41,'ECSS_E60-30 free'!AA6:AA38),1)</f>
        <v>0.79873027951172393</v>
      </c>
      <c r="AB3" s="8">
        <f>IFERROR(_xlfn.F.TEST(AB6:AB41,'ECSS_E60-30 free'!AB6:AB38),1)</f>
        <v>1</v>
      </c>
      <c r="AC3" s="8">
        <f>IFERROR(_xlfn.F.TEST(AC6:AC41,'ECSS_E60-30 free'!AC6:AC38),1)</f>
        <v>1</v>
      </c>
      <c r="AD3" s="8">
        <f>IFERROR(_xlfn.F.TEST(AD6:AD41,'ECSS_E60-30 free'!AD6:AD38),1)</f>
        <v>1</v>
      </c>
      <c r="AE3" s="8">
        <f>IFERROR(_xlfn.F.TEST(AE6:AE41,'ECSS_E60-30 free'!AE6:AE38),1)</f>
        <v>1</v>
      </c>
      <c r="AF3" s="8">
        <f>IFERROR(_xlfn.F.TEST(AF6:AF41,'ECSS_E60-30 free'!AF6:AF38),1)</f>
        <v>1.5465580713162898E-2</v>
      </c>
      <c r="AG3" s="8">
        <f>IFERROR(_xlfn.F.TEST(AG6:AG41,'ECSS_E60-30 free'!AG6:AG38),1)</f>
        <v>0.18845273202622989</v>
      </c>
      <c r="AH3" s="8">
        <f>IFERROR(_xlfn.F.TEST(AH6:AH41,'ECSS_E60-30 free'!AH6:AH38),1)</f>
        <v>1</v>
      </c>
      <c r="AI3" s="8">
        <f>IFERROR(_xlfn.F.TEST(AI6:AI41,'ECSS_E60-30 free'!AI6:AI38),1)</f>
        <v>0.60973857473790216</v>
      </c>
      <c r="AJ3" s="8">
        <f>IFERROR(_xlfn.F.TEST(AJ6:AJ41,'ECSS_E60-30 free'!AJ6:AJ38),1)</f>
        <v>0.3005728075984575</v>
      </c>
      <c r="AK3" s="8">
        <f>IFERROR(_xlfn.F.TEST(AK6:AK41,'ECSS_E60-30 free'!AK6:AK38),1)</f>
        <v>3.2336375958558754E-2</v>
      </c>
      <c r="AL3" s="8">
        <f>IFERROR(_xlfn.F.TEST(AL6:AL41,'ECSS_E60-30 free'!AL6:AL38),1)</f>
        <v>0.99940160756814411</v>
      </c>
      <c r="AM3" s="8">
        <f>IFERROR(_xlfn.F.TEST(AM6:AM41,'ECSS_E60-30 free'!AM6:AM38),1)</f>
        <v>0.23504445063847379</v>
      </c>
      <c r="AN3" s="8">
        <f>IFERROR(_xlfn.F.TEST(AN6:AN41,'ECSS_E60-30 free'!AN6:AN38),1)</f>
        <v>0.84246551273291037</v>
      </c>
      <c r="AO3" s="8">
        <f>IFERROR(_xlfn.F.TEST(AO6:AO41,'ECSS_E60-30 free'!AO6:AO38),1)</f>
        <v>0.80486107435312526</v>
      </c>
      <c r="AP3" s="8">
        <f>IFERROR(_xlfn.F.TEST(AP6:AP41,'ECSS_E60-30 free'!AP6:AP38),1)</f>
        <v>1</v>
      </c>
      <c r="AQ3" s="8">
        <f>IFERROR(_xlfn.F.TEST(AQ6:AQ41,'ECSS_E60-30 free'!AQ6:AQ38),1)</f>
        <v>1</v>
      </c>
      <c r="AR3" s="8">
        <f>IFERROR(_xlfn.F.TEST(AR6:AR41,'ECSS_E60-30 free'!AR6:AR38),1)</f>
        <v>0.29733124327276289</v>
      </c>
      <c r="AS3" s="8">
        <f>IFERROR(_xlfn.F.TEST(AS6:AS41,'ECSS_E60-30 free'!AS6:AS38),1)</f>
        <v>0.81139508737645127</v>
      </c>
      <c r="AT3" s="8">
        <f>IFERROR(_xlfn.F.TEST(AT6:AT41,'ECSS_E60-30 free'!AT6:AT38),1)</f>
        <v>1</v>
      </c>
      <c r="AU3" s="8">
        <f>IFERROR(_xlfn.F.TEST(AU6:AU41,'ECSS_E60-30 free'!AU6:AU38),1)</f>
        <v>0.79520874581250089</v>
      </c>
      <c r="AV3" s="8">
        <f>IFERROR(_xlfn.F.TEST(AV6:AV41,'ECSS_E60-30 free'!AV6:AV38),1)</f>
        <v>0.77027207923432839</v>
      </c>
      <c r="AW3" s="8">
        <f>IFERROR(_xlfn.F.TEST(AW6:AW41,'ECSS_E60-30 free'!AW6:AW38),1)</f>
        <v>0.93522167296513248</v>
      </c>
      <c r="AX3" s="8">
        <f>IFERROR(_xlfn.F.TEST(AX6:AX41,'ECSS_E60-30 free'!AX6:AX38),1)</f>
        <v>0.99726093611257993</v>
      </c>
      <c r="AY3" s="8">
        <f>IFERROR(_xlfn.F.TEST(AY6:AY41,'ECSS_E60-30 free'!AY6:AY38),1)</f>
        <v>0.48985194976099394</v>
      </c>
      <c r="AZ3" s="8">
        <f>IFERROR(_xlfn.F.TEST(AZ6:AZ41,'ECSS_E60-30 free'!AZ6:AZ38),1)</f>
        <v>1</v>
      </c>
      <c r="BA3" s="8">
        <f>IFERROR(_xlfn.F.TEST(BA6:BA41,'ECSS_E60-30 free'!BA6:BA38),1)</f>
        <v>1</v>
      </c>
      <c r="BB3" s="8">
        <f>IFERROR(_xlfn.F.TEST(BB6:BB41,'ECSS_E60-30 free'!BB6:BB38),1)</f>
        <v>0.96236652825939006</v>
      </c>
      <c r="BC3" s="8">
        <f>IFERROR(_xlfn.F.TEST(BC6:BC41,'ECSS_E60-30 free'!BC6:BC38),1)</f>
        <v>1</v>
      </c>
      <c r="BD3" s="8">
        <f>IFERROR(_xlfn.F.TEST(BD6:BD41,'ECSS_E60-30 free'!BD6:BD38),1)</f>
        <v>1</v>
      </c>
      <c r="BE3" s="8">
        <f>IFERROR(_xlfn.F.TEST(BE6:BE41,'ECSS_E60-30 free'!BE6:BE38),1)</f>
        <v>1</v>
      </c>
      <c r="BF3" s="8">
        <f>IFERROR(_xlfn.F.TEST(BF6:BF41,'ECSS_E60-30 free'!BF6:BF38),1)</f>
        <v>1</v>
      </c>
      <c r="BG3" s="8">
        <f>IFERROR(_xlfn.F.TEST(BG6:BG41,'ECSS_E60-30 free'!BG6:BG38),1)</f>
        <v>9.2868143327671016E-2</v>
      </c>
      <c r="BH3" s="8">
        <f>IFERROR(_xlfn.F.TEST(BH6:BH41,'ECSS_E60-30 free'!BH6:BH38),1)</f>
        <v>0.74013005067554449</v>
      </c>
      <c r="BI3" s="10"/>
    </row>
    <row r="4" spans="1:81" s="8" customFormat="1">
      <c r="A4" s="54"/>
      <c r="B4" s="8" t="s">
        <v>75</v>
      </c>
      <c r="D4" s="8">
        <f>IFERROR(_xlfn.T.TEST(D6:D41,'ECSS_E60-30 free'!D6:D38,2,3),1)</f>
        <v>1</v>
      </c>
      <c r="E4" s="8">
        <f>IFERROR(_xlfn.T.TEST(E6:E41,'ECSS_E60-30 free'!E6:E38,2,3),1)</f>
        <v>2.2883574471999478E-2</v>
      </c>
      <c r="F4" s="8">
        <f>IFERROR(_xlfn.T.TEST(F6:F41,'ECSS_E60-30 free'!F6:F38,2,3),1)</f>
        <v>0.32481271365109865</v>
      </c>
      <c r="G4" s="8">
        <f>IFERROR(_xlfn.T.TEST(G6:G41,'ECSS_E60-30 free'!G6:G38,2,3),1)</f>
        <v>0.32586532423817749</v>
      </c>
      <c r="H4" s="8">
        <f>IFERROR(_xlfn.T.TEST(H6:H41,'ECSS_E60-30 free'!H6:H38,2,3),1)</f>
        <v>0.53770802232170367</v>
      </c>
      <c r="I4" s="8">
        <f>IFERROR(_xlfn.T.TEST(I6:I41,'ECSS_E60-30 free'!I6:I38,2,3),1)</f>
        <v>0.16792712759213624</v>
      </c>
      <c r="J4" s="8">
        <f>IFERROR(_xlfn.T.TEST(J6:J41,'ECSS_E60-30 free'!J6:J38,2,3),1)</f>
        <v>0.18011759631163463</v>
      </c>
      <c r="K4" s="8">
        <f>IFERROR(_xlfn.T.TEST(K6:K41,'ECSS_E60-30 free'!K6:K38,2,3),1)</f>
        <v>0.80724556800317393</v>
      </c>
      <c r="L4" s="8">
        <f>IFERROR(_xlfn.T.TEST(L6:L41,'ECSS_E60-30 free'!L6:L38,2,3),1)</f>
        <v>0.17047061544823028</v>
      </c>
      <c r="M4" s="8">
        <f>IFERROR(_xlfn.T.TEST(M6:M41,'ECSS_E60-30 free'!M6:M38,2,3),1)</f>
        <v>0.95145520360701918</v>
      </c>
      <c r="N4" s="8">
        <f>IFERROR(_xlfn.T.TEST(N6:N41,'ECSS_E60-30 free'!N6:N38,2,3),1)</f>
        <v>0.34967204599053781</v>
      </c>
      <c r="O4" s="8">
        <f>IFERROR(_xlfn.T.TEST(O6:O41,'ECSS_E60-30 free'!O6:O38,2,3),1)</f>
        <v>0.23832605305985585</v>
      </c>
      <c r="P4" s="8">
        <f>IFERROR(_xlfn.T.TEST(P6:P41,'ECSS_E60-30 free'!P6:P38,2,3),1)</f>
        <v>0.17736395312964709</v>
      </c>
      <c r="Q4" s="8">
        <f>IFERROR(_xlfn.T.TEST(Q6:Q41,'ECSS_E60-30 free'!Q6:Q38,2,3),1)</f>
        <v>5.7162360936746121E-2</v>
      </c>
      <c r="R4" s="8">
        <f>IFERROR(_xlfn.T.TEST(R6:R41,'ECSS_E60-30 free'!R6:R38,2,3),1)</f>
        <v>0.91799822434454548</v>
      </c>
      <c r="S4" s="8">
        <f>IFERROR(_xlfn.T.TEST(S6:S41,'ECSS_E60-30 free'!S6:S38,2,3),1)</f>
        <v>1</v>
      </c>
      <c r="T4" s="8">
        <f>IFERROR(_xlfn.T.TEST(T6:T41,'ECSS_E60-30 free'!T6:T38,2,3),1)</f>
        <v>0.16694507010200013</v>
      </c>
      <c r="U4" s="8">
        <f>IFERROR(_xlfn.T.TEST(U6:U41,'ECSS_E60-30 free'!U6:U38,2,3),1)</f>
        <v>1</v>
      </c>
      <c r="V4" s="8">
        <f>IFERROR(_xlfn.T.TEST(V6:V41,'ECSS_E60-30 free'!V6:V38,2,3),1)</f>
        <v>1</v>
      </c>
      <c r="W4" s="8">
        <f>IFERROR(_xlfn.T.TEST(W6:W41,'ECSS_E60-30 free'!W6:W38,2,3),1)</f>
        <v>0.19185237753142656</v>
      </c>
      <c r="X4" s="8">
        <f>IFERROR(_xlfn.T.TEST(X6:X41,'ECSS_E60-30 free'!X6:X38,2,3),1)</f>
        <v>1</v>
      </c>
      <c r="Y4" s="8">
        <f>IFERROR(_xlfn.T.TEST(Y6:Y41,'ECSS_E60-30 free'!Y6:Y38,2,3),1)</f>
        <v>0.88402399343602345</v>
      </c>
      <c r="Z4" s="8">
        <f>IFERROR(_xlfn.T.TEST(Z6:Z41,'ECSS_E60-30 free'!Z6:Z38,2,3),1)</f>
        <v>0.51834406065449468</v>
      </c>
      <c r="AA4" s="8">
        <f>IFERROR(_xlfn.T.TEST(AA6:AA41,'ECSS_E60-30 free'!AA6:AA38,2,3),1)</f>
        <v>0.95120319746692217</v>
      </c>
      <c r="AB4" s="8">
        <f>IFERROR(_xlfn.T.TEST(AB6:AB41,'ECSS_E60-30 free'!AB6:AB38,2,3),1)</f>
        <v>0.32417434238603871</v>
      </c>
      <c r="AC4" s="8">
        <f>IFERROR(_xlfn.T.TEST(AC6:AC41,'ECSS_E60-30 free'!AC6:AC38,2,3),1)</f>
        <v>1</v>
      </c>
      <c r="AD4" s="8">
        <f>IFERROR(_xlfn.T.TEST(AD6:AD41,'ECSS_E60-30 free'!AD6:AD38,2,3),1)</f>
        <v>0.16020305802397777</v>
      </c>
      <c r="AE4" s="8">
        <f>IFERROR(_xlfn.T.TEST(AE6:AE41,'ECSS_E60-30 free'!AE6:AE38,2,3),1)</f>
        <v>6.1246492016397616E-3</v>
      </c>
      <c r="AF4" s="8">
        <f>IFERROR(_xlfn.T.TEST(AF6:AF41,'ECSS_E60-30 free'!AF6:AF38,2,3),1)</f>
        <v>0.35150931659029183</v>
      </c>
      <c r="AG4" s="8">
        <f>IFERROR(_xlfn.T.TEST(AG6:AG41,'ECSS_E60-30 free'!AG6:AG38,2,3),1)</f>
        <v>0.58203491745447766</v>
      </c>
      <c r="AH4" s="8">
        <f>IFERROR(_xlfn.T.TEST(AH6:AH41,'ECSS_E60-30 free'!AH6:AH38,2,3),1)</f>
        <v>1</v>
      </c>
      <c r="AI4" s="8">
        <f>IFERROR(_xlfn.T.TEST(AI6:AI41,'ECSS_E60-30 free'!AI6:AI38,2,3),1)</f>
        <v>0.53259035905114194</v>
      </c>
      <c r="AJ4" s="8">
        <f>IFERROR(_xlfn.T.TEST(AJ6:AJ41,'ECSS_E60-30 free'!AJ6:AJ38,2,3),1)</f>
        <v>0.29689671338743884</v>
      </c>
      <c r="AK4" s="8">
        <f>IFERROR(_xlfn.T.TEST(AK6:AK41,'ECSS_E60-30 free'!AK6:AK38,2,3),1)</f>
        <v>0.51834406065449468</v>
      </c>
      <c r="AL4" s="8">
        <f>IFERROR(_xlfn.T.TEST(AL6:AL41,'ECSS_E60-30 free'!AL6:AL38,2,3),1)</f>
        <v>0.9821634075331076</v>
      </c>
      <c r="AM4" s="8">
        <f>IFERROR(_xlfn.T.TEST(AM6:AM41,'ECSS_E60-30 free'!AM6:AM38,2,3),1)</f>
        <v>0.4164662076712885</v>
      </c>
      <c r="AN4" s="8">
        <f>IFERROR(_xlfn.T.TEST(AN6:AN41,'ECSS_E60-30 free'!AN6:AN38,2,3),1)</f>
        <v>0.85809570903869981</v>
      </c>
      <c r="AO4" s="8">
        <f>IFERROR(_xlfn.T.TEST(AO6:AO41,'ECSS_E60-30 free'!AO6:AO38,2,3),1)</f>
        <v>0.92997825899038389</v>
      </c>
      <c r="AP4" s="8">
        <f>IFERROR(_xlfn.T.TEST(AP6:AP41,'ECSS_E60-30 free'!AP6:AP38,2,3),1)</f>
        <v>1</v>
      </c>
      <c r="AQ4" s="8">
        <f>IFERROR(_xlfn.T.TEST(AQ6:AQ41,'ECSS_E60-30 free'!AQ6:AQ38,2,3),1)</f>
        <v>1</v>
      </c>
      <c r="AR4" s="8">
        <f>IFERROR(_xlfn.T.TEST(AR6:AR41,'ECSS_E60-30 free'!AR6:AR38,2,3),1)</f>
        <v>0.5377530129784287</v>
      </c>
      <c r="AS4" s="8">
        <f>IFERROR(_xlfn.T.TEST(AS6:AS41,'ECSS_E60-30 free'!AS6:AS38,2,3),1)</f>
        <v>0.91294480504194087</v>
      </c>
      <c r="AT4" s="8">
        <f>IFERROR(_xlfn.T.TEST(AT6:AT41,'ECSS_E60-30 free'!AT6:AT38,2,3),1)</f>
        <v>1</v>
      </c>
      <c r="AU4" s="8">
        <f>IFERROR(_xlfn.T.TEST(AU6:AU41,'ECSS_E60-30 free'!AU6:AU38,2,3),1)</f>
        <v>0.65149289497986596</v>
      </c>
      <c r="AV4" s="8">
        <f>IFERROR(_xlfn.T.TEST(AV6:AV41,'ECSS_E60-30 free'!AV6:AV38,2,3),1)</f>
        <v>0.43888557541697926</v>
      </c>
      <c r="AW4" s="8">
        <f>IFERROR(_xlfn.T.TEST(AW6:AW41,'ECSS_E60-30 free'!AW6:AW38,2,3),1)</f>
        <v>0.91013060947127533</v>
      </c>
      <c r="AX4" s="8">
        <f>IFERROR(_xlfn.T.TEST(AX6:AX41,'ECSS_E60-30 free'!AX6:AX38,2,3),1)</f>
        <v>0.47415667973961717</v>
      </c>
      <c r="AY4" s="8">
        <f>IFERROR(_xlfn.T.TEST(AY6:AY41,'ECSS_E60-30 free'!AY6:AY38,2,3),1)</f>
        <v>0.45138711348085581</v>
      </c>
      <c r="AZ4" s="8">
        <f>IFERROR(_xlfn.T.TEST(AZ6:AZ41,'ECSS_E60-30 free'!AZ6:AZ38,2,3),1)</f>
        <v>1</v>
      </c>
      <c r="BA4" s="8">
        <f>IFERROR(_xlfn.T.TEST(BA6:BA41,'ECSS_E60-30 free'!BA6:BA38,2,3),1)</f>
        <v>1</v>
      </c>
      <c r="BB4" s="8">
        <f>IFERROR(_xlfn.T.TEST(BB6:BB41,'ECSS_E60-30 free'!BB6:BB38,2,3),1)</f>
        <v>0.41592204852888448</v>
      </c>
      <c r="BC4" s="8">
        <f>IFERROR(_xlfn.T.TEST(BC6:BC41,'ECSS_E60-30 free'!BC6:BC38,2,3),1)</f>
        <v>1</v>
      </c>
      <c r="BD4" s="8">
        <f>IFERROR(_xlfn.T.TEST(BD6:BD41,'ECSS_E60-30 free'!BD6:BD38,2,3),1)</f>
        <v>1</v>
      </c>
      <c r="BE4" s="8">
        <f>IFERROR(_xlfn.T.TEST(BE6:BE41,'ECSS_E60-30 free'!BE6:BE38,2,3),1)</f>
        <v>1</v>
      </c>
      <c r="BF4" s="8">
        <f>IFERROR(_xlfn.T.TEST(BF6:BF41,'ECSS_E60-30 free'!BF6:BF38,2,3),1)</f>
        <v>1</v>
      </c>
      <c r="BG4" s="8">
        <f>IFERROR(_xlfn.T.TEST(BG6:BG41,'ECSS_E60-30 free'!BG6:BG38,2,3),1)</f>
        <v>0.71596613565744893</v>
      </c>
      <c r="BH4" s="8">
        <f>IFERROR(_xlfn.T.TEST(BH6:BH41,'ECSS_E60-30 free'!BH6:BH38,2,3),1)</f>
        <v>0.32586532423817738</v>
      </c>
      <c r="BI4" s="10"/>
    </row>
    <row r="5" spans="1:81"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81" ht="71">
      <c r="A6" s="2">
        <v>1</v>
      </c>
      <c r="B6" s="14" t="s">
        <v>294</v>
      </c>
      <c r="C6" s="2" t="s">
        <v>146</v>
      </c>
      <c r="D6">
        <v>1</v>
      </c>
      <c r="E6">
        <v>1</v>
      </c>
      <c r="F6">
        <f>IF(B6="",0,(LEN(B6)-LEN(SUBSTITUTE(B6,". ","."))+1))</f>
        <v>1</v>
      </c>
      <c r="G6">
        <f>IF(B6="",0,LEN(B6)-LEN(SUBSTITUTE(B6," ",""))+1)</f>
        <v>24</v>
      </c>
      <c r="H6">
        <f>IF(F6=0,0,G6/F6)</f>
        <v>24</v>
      </c>
      <c r="I6">
        <f>LEN(SUBSTITUTE(B6," ",""))</f>
        <v>150</v>
      </c>
      <c r="J6">
        <f>'[1]ECSS_E60-30 boilerplates'!$C2</f>
        <v>52</v>
      </c>
      <c r="K6">
        <f>IF(G6=0,0,J6/G6)</f>
        <v>2.1666666666666665</v>
      </c>
      <c r="L6">
        <f>LEN(SUBSTITUTE(SUBSTITUTE(SUBSTITUTE(SUBSTITUTE(SUBSTITUTE(SUBSTITUTE(SUBSTITUTE(SUBSTITUTE(SUBSTITUTE(SUBSTITUTE(SUBSTITUTE(SUBSTITUTE(SUBSTITUTE(SUBSTITUTE(SUBSTITUTE(SUBSTITUTE(SUBSTITUTE(SUBSTITUTE(SUBSTITUTE(B6," ",""),".",""),",",""),"?",""),"!",""),";",""),"(",""),")",""),"[",""),"]",""),"-",""),"{",""),"}",""),"/",""),"+",""),"*",""),"_",""),"&amp;",""),"#",""))</f>
        <v>146</v>
      </c>
      <c r="M6">
        <f>IF(G6=0,0,L6/G6)</f>
        <v>6.083333333333333</v>
      </c>
      <c r="N6" s="20">
        <v>0</v>
      </c>
      <c r="O6">
        <v>1</v>
      </c>
      <c r="P6" s="21">
        <v>1</v>
      </c>
      <c r="Q6" s="20">
        <v>0</v>
      </c>
      <c r="R6">
        <f>'[1]ECSS_E60-30 boilerplates'!$E2</f>
        <v>0</v>
      </c>
      <c r="S6">
        <v>1</v>
      </c>
      <c r="T6">
        <f>QUOTIENT((Q6+R6+S6),3)</f>
        <v>0</v>
      </c>
      <c r="U6">
        <f>'[1]ECSS_E60-30 boilerplates'!$F2</f>
        <v>1</v>
      </c>
      <c r="V6">
        <v>1</v>
      </c>
      <c r="W6">
        <f>QUOTIENT((P6+T6),2)</f>
        <v>0</v>
      </c>
      <c r="X6">
        <f>IF(U6=1,1,IF(V6=1,1,0))</f>
        <v>1</v>
      </c>
      <c r="Y6">
        <f>'[1]ECSS_E60-30 boilerplates'!$D2</f>
        <v>1</v>
      </c>
      <c r="Z6">
        <f>'[1]ECSS_E60-30 boilerplates'!$G2</f>
        <v>1</v>
      </c>
      <c r="AA6">
        <f>'[1]ECSS_E60-30 boilerplates'!$H2</f>
        <v>1</v>
      </c>
      <c r="AB6">
        <f>'[1]ECSS_E60-30 boilerplates'!$H2</f>
        <v>1</v>
      </c>
      <c r="AC6">
        <v>1</v>
      </c>
      <c r="AD6">
        <f>'[1]ECSS_E60-30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'[1]ECSS_E60-30 boilerplates'!$K2</f>
        <v>1</v>
      </c>
      <c r="AH6">
        <f>IF(G6&gt;0,IF((LEN(B6)-LEN(SUBSTITUTE(B6,"/","")))&gt;0,0,1),0)</f>
        <v>1</v>
      </c>
      <c r="AI6">
        <f>'[1]ECSS_E60-30 boilerplates'!$L2</f>
        <v>0</v>
      </c>
      <c r="AJ6">
        <v>0</v>
      </c>
      <c r="AK6">
        <f>IF(G6&gt;0,IF(((LEN(B6)-LEN(SUBSTITUTE(B6,"(","")))+(LEN(B6)-LEN(SUBSTITUTE(B6,")","")))+(LEN(B6)-LEN(SUBSTITUTE(B6,"[","")))+(LEN(B6)-LEN(SUBSTITUTE(B6,"]","")))+(LEN(B6)-LEN(SUBSTITUTE(B6,"{","")))+(LEN(B6)-LEN(SUBSTITUTE(B6,"}",""))))&gt;0,0,1),0)</f>
        <v>1</v>
      </c>
      <c r="AL6">
        <v>0</v>
      </c>
      <c r="AM6">
        <f>'[1]ECSS_E60-30 boilerplates'!$M2</f>
        <v>1</v>
      </c>
      <c r="AN6">
        <v>1</v>
      </c>
      <c r="AO6">
        <f>'[1]ECSS_E60-30 boilerplates'!$N2</f>
        <v>1</v>
      </c>
      <c r="AP6">
        <v>1</v>
      </c>
      <c r="AQ6">
        <v>1</v>
      </c>
      <c r="AR6">
        <v>1</v>
      </c>
      <c r="AS6">
        <f>'[1]ECSS_E60-30 boilerplates'!$O2</f>
        <v>1</v>
      </c>
      <c r="AT6">
        <v>1</v>
      </c>
      <c r="AU6">
        <f>IF(G6=0,0,(206.835-(84.6*(K6))-(1.015*(H6))))</f>
        <v>-0.82499999999997442</v>
      </c>
      <c r="AV6">
        <f>IF(G6=0,0,(0.39*H6)+(11.8*K6)-15.59)</f>
        <v>19.336666666666662</v>
      </c>
      <c r="AW6">
        <f>IF(G6=0,0,((0.0588*M6*100)-(0.296*(F6/G6)*100)-15.8))</f>
        <v>18.736666666666661</v>
      </c>
      <c r="AX6">
        <f>IF(I6=0,0,(4.71*M6)+(0.5*H6)-21.43)</f>
        <v>19.222500000000004</v>
      </c>
      <c r="AY6">
        <v>0</v>
      </c>
      <c r="AZ6">
        <v>1</v>
      </c>
      <c r="BA6">
        <v>1</v>
      </c>
      <c r="BB6">
        <v>10</v>
      </c>
      <c r="BG6">
        <f t="shared" ref="BG6:BG69" si="3">IF(G6=0,0,AF6/G6*1000)</f>
        <v>166.66666666666666</v>
      </c>
      <c r="BH6" s="10">
        <f>G6/200/24/60</f>
        <v>8.3333333333333331E-5</v>
      </c>
    </row>
    <row r="7" spans="1:81" ht="71">
      <c r="A7" s="2">
        <v>2</v>
      </c>
      <c r="B7" s="14" t="s">
        <v>295</v>
      </c>
      <c r="C7" s="2" t="s">
        <v>146</v>
      </c>
      <c r="D7">
        <v>1</v>
      </c>
      <c r="E7">
        <v>1</v>
      </c>
      <c r="F7">
        <f t="shared" ref="F7:F53" si="4">IF(B7="",0,(LEN(B7)-LEN(SUBSTITUTE(B7,". ","."))+1))</f>
        <v>1</v>
      </c>
      <c r="G7">
        <f t="shared" ref="G7:G53" si="5">IF(B7="",0,LEN(B7)-LEN(SUBSTITUTE(B7," ",""))+1)</f>
        <v>23</v>
      </c>
      <c r="H7">
        <f t="shared" ref="H7:H53" si="6">IF(F7=0,0,G7/F7)</f>
        <v>23</v>
      </c>
      <c r="I7">
        <f t="shared" ref="I7:I70" si="7">LEN(SUBSTITUTE(B7," ",""))</f>
        <v>140</v>
      </c>
      <c r="J7">
        <f>'[1]ECSS_E60-30 boilerplates'!$C3</f>
        <v>47</v>
      </c>
      <c r="K7">
        <f t="shared" ref="K7:K53" si="8">IF(G7=0,0,J7/G7)</f>
        <v>2.0434782608695654</v>
      </c>
      <c r="L7">
        <f t="shared" ref="L7:L70" si="9">LEN(SUBSTITUTE(SUBSTITUTE(SUBSTITUTE(SUBSTITUTE(SUBSTITUTE(SUBSTITUTE(SUBSTITUTE(SUBSTITUTE(SUBSTITUTE(SUBSTITUTE(SUBSTITUTE(SUBSTITUTE(SUBSTITUTE(SUBSTITUTE(SUBSTITUTE(SUBSTITUTE(SUBSTITUTE(SUBSTITUTE(SUBSTITUTE(B7," ",""),".",""),",",""),"?",""),"!",""),";",""),"(",""),")",""),"[",""),"]",""),"-",""),"{",""),"}",""),"/",""),"+",""),"*",""),"_",""),"&amp;",""),"#",""))</f>
        <v>137</v>
      </c>
      <c r="M7">
        <f t="shared" ref="M7:M53" si="10">IF(G7=0,0,L7/G7)</f>
        <v>5.9565217391304346</v>
      </c>
      <c r="N7" s="20">
        <v>0</v>
      </c>
      <c r="O7">
        <v>1</v>
      </c>
      <c r="P7" s="21">
        <v>1</v>
      </c>
      <c r="Q7" s="20">
        <v>0</v>
      </c>
      <c r="R7">
        <f>'[1]ECSS_E60-30 boilerplates'!$E3</f>
        <v>1</v>
      </c>
      <c r="S7">
        <v>1</v>
      </c>
      <c r="T7">
        <f t="shared" ref="T7:T53" si="11">QUOTIENT((Q7+R7+S7),3)</f>
        <v>0</v>
      </c>
      <c r="U7">
        <f>'[1]ECSS_E60-30 boilerplates'!$F3</f>
        <v>1</v>
      </c>
      <c r="V7">
        <v>1</v>
      </c>
      <c r="W7">
        <f t="shared" ref="W7:W53" si="12">QUOTIENT((P7+T7),2)</f>
        <v>0</v>
      </c>
      <c r="X7">
        <f t="shared" ref="X7:X53" si="13">IF(U7=1,1,IF(V7=1,1,0))</f>
        <v>1</v>
      </c>
      <c r="Y7">
        <f>'[1]ECSS_E60-30 boilerplates'!$D3</f>
        <v>1</v>
      </c>
      <c r="Z7">
        <f>'[1]ECSS_E60-30 boilerplates'!$G3</f>
        <v>1</v>
      </c>
      <c r="AA7">
        <f>'[1]ECSS_E60-30 boilerplates'!$H3</f>
        <v>1</v>
      </c>
      <c r="AB7">
        <f>'[1]ECSS_E60-30 boilerplates'!$H3</f>
        <v>1</v>
      </c>
      <c r="AC7">
        <v>1</v>
      </c>
      <c r="AD7">
        <f>'[1]ECSS_E60-30 boilerplates'!$J3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3</v>
      </c>
      <c r="AG7">
        <f>'[1]ECSS_E60-30 boilerplates'!$K3</f>
        <v>1</v>
      </c>
      <c r="AH7">
        <f t="shared" ref="AH7:AH70" si="15">IF(G7&gt;0,IF((LEN(B7)-LEN(SUBSTITUTE(B7,"/","")))&gt;0,0,1),0)</f>
        <v>1</v>
      </c>
      <c r="AI7">
        <f>'[1]ECSS_E60-30 boilerplates'!$L3</f>
        <v>0</v>
      </c>
      <c r="AJ7">
        <v>0</v>
      </c>
      <c r="AK7">
        <f t="shared" ref="AK7:AK70" si="16">IF(G7&gt;0,IF(((LEN(B7)-LEN(SUBSTITUTE(B7,"(","")))+(LEN(B7)-LEN(SUBSTITUTE(B7,")","")))+(LEN(B7)-LEN(SUBSTITUTE(B7,"[","")))+(LEN(B7)-LEN(SUBSTITUTE(B7,"]","")))+(LEN(B7)-LEN(SUBSTITUTE(B7,"{","")))+(LEN(B7)-LEN(SUBSTITUTE(B7,"}",""))))&gt;0,0,1),0)</f>
        <v>1</v>
      </c>
      <c r="AL7">
        <v>0</v>
      </c>
      <c r="AM7">
        <f>'[1]ECSS_E60-30 boilerplates'!$M3</f>
        <v>1</v>
      </c>
      <c r="AN7">
        <v>1</v>
      </c>
      <c r="AO7">
        <f>'[1]ECSS_E60-30 boilerplates'!$N3</f>
        <v>1</v>
      </c>
      <c r="AP7">
        <v>1</v>
      </c>
      <c r="AQ7">
        <v>1</v>
      </c>
      <c r="AR7">
        <v>1</v>
      </c>
      <c r="AS7">
        <f>'[1]ECSS_E60-30 boilerplates'!$O3</f>
        <v>1</v>
      </c>
      <c r="AT7">
        <v>1</v>
      </c>
      <c r="AU7">
        <f t="shared" ref="AU7:AU53" si="17">IF(G7=0,0,(206.835-(84.6*(K7))-(1.015*(H7))))</f>
        <v>10.611739130434785</v>
      </c>
      <c r="AV7">
        <f t="shared" ref="AV7:AV53" si="18">IF(G7=0,0,(0.39*H7)+(11.8*K7)-15.59)</f>
        <v>17.493043478260876</v>
      </c>
      <c r="AW7">
        <f t="shared" ref="AW7:AW70" si="19">IF(G7=0,0,((0.0588*M7*100)-(0.296*(F7/G7)*100)-15.8))</f>
        <v>17.937391304347823</v>
      </c>
      <c r="AX7">
        <f t="shared" ref="AX7:AX53" si="20">IF(I7=0,0,(4.71*M7)+(0.5*H7)-21.43)</f>
        <v>18.125217391304346</v>
      </c>
      <c r="AY7">
        <v>1</v>
      </c>
      <c r="AZ7">
        <v>1</v>
      </c>
      <c r="BA7">
        <v>1</v>
      </c>
      <c r="BB7">
        <v>8</v>
      </c>
      <c r="BG7">
        <f t="shared" si="3"/>
        <v>130.43478260869566</v>
      </c>
      <c r="BH7" s="10">
        <f t="shared" ref="BH7:BH53" si="21">G7/200/24/60</f>
        <v>7.9861111111111116E-5</v>
      </c>
    </row>
    <row r="8" spans="1:81" ht="58">
      <c r="A8" s="2">
        <v>3</v>
      </c>
      <c r="B8" s="14" t="s">
        <v>296</v>
      </c>
      <c r="C8" s="2" t="s">
        <v>146</v>
      </c>
      <c r="D8">
        <v>1</v>
      </c>
      <c r="E8">
        <v>1</v>
      </c>
      <c r="F8">
        <f t="shared" si="4"/>
        <v>1</v>
      </c>
      <c r="G8">
        <f t="shared" si="5"/>
        <v>19</v>
      </c>
      <c r="H8">
        <f t="shared" si="6"/>
        <v>19</v>
      </c>
      <c r="I8">
        <f t="shared" si="7"/>
        <v>103</v>
      </c>
      <c r="J8">
        <f>'[1]ECSS_E60-30 boilerplates'!$C4</f>
        <v>38</v>
      </c>
      <c r="K8">
        <f t="shared" si="8"/>
        <v>2</v>
      </c>
      <c r="L8">
        <f t="shared" si="9"/>
        <v>101</v>
      </c>
      <c r="M8">
        <f t="shared" si="10"/>
        <v>5.3157894736842106</v>
      </c>
      <c r="N8" s="20">
        <v>0</v>
      </c>
      <c r="O8">
        <v>1</v>
      </c>
      <c r="P8" s="21">
        <v>1</v>
      </c>
      <c r="Q8" s="20">
        <v>0</v>
      </c>
      <c r="R8">
        <f>'[1]ECSS_E60-30 boilerplates'!$E4</f>
        <v>1</v>
      </c>
      <c r="S8">
        <v>1</v>
      </c>
      <c r="T8">
        <f t="shared" si="11"/>
        <v>0</v>
      </c>
      <c r="U8">
        <f>'[1]ECSS_E60-30 boilerplates'!$F4</f>
        <v>1</v>
      </c>
      <c r="V8">
        <v>1</v>
      </c>
      <c r="W8">
        <f t="shared" si="12"/>
        <v>0</v>
      </c>
      <c r="X8">
        <f t="shared" si="13"/>
        <v>1</v>
      </c>
      <c r="Y8">
        <f>'[1]ECSS_E60-30 boilerplates'!$D4</f>
        <v>0</v>
      </c>
      <c r="Z8">
        <f>'[1]ECSS_E60-30 boilerplates'!$G4</f>
        <v>1</v>
      </c>
      <c r="AA8">
        <f>'[1]ECSS_E60-30 boilerplates'!$H4</f>
        <v>1</v>
      </c>
      <c r="AB8">
        <f>'[1]ECSS_E60-30 boilerplates'!$H4</f>
        <v>1</v>
      </c>
      <c r="AC8">
        <v>1</v>
      </c>
      <c r="AD8">
        <f>'[1]ECSS_E60-30 boilerplates'!$J4</f>
        <v>1</v>
      </c>
      <c r="AE8">
        <v>1</v>
      </c>
      <c r="AF8">
        <f t="shared" si="14"/>
        <v>2</v>
      </c>
      <c r="AG8">
        <f>'[1]ECSS_E60-30 boilerplates'!$K4</f>
        <v>1</v>
      </c>
      <c r="AH8">
        <f t="shared" si="15"/>
        <v>1</v>
      </c>
      <c r="AI8">
        <f>'[1]ECSS_E60-30 boilerplates'!$L4</f>
        <v>0</v>
      </c>
      <c r="AJ8">
        <v>0</v>
      </c>
      <c r="AK8">
        <f t="shared" si="16"/>
        <v>1</v>
      </c>
      <c r="AL8">
        <v>0</v>
      </c>
      <c r="AM8">
        <f>'[1]ECSS_E60-30 boilerplates'!$M4</f>
        <v>1</v>
      </c>
      <c r="AN8">
        <v>1</v>
      </c>
      <c r="AO8">
        <f>'[1]ECSS_E60-30 boilerplates'!$N4</f>
        <v>1</v>
      </c>
      <c r="AP8">
        <v>1</v>
      </c>
      <c r="AQ8">
        <v>1</v>
      </c>
      <c r="AR8">
        <v>1</v>
      </c>
      <c r="AS8">
        <f>'[1]ECSS_E60-30 boilerplates'!$O4</f>
        <v>1</v>
      </c>
      <c r="AT8">
        <v>1</v>
      </c>
      <c r="AU8">
        <f t="shared" si="17"/>
        <v>18.350000000000023</v>
      </c>
      <c r="AV8">
        <f t="shared" si="18"/>
        <v>15.420000000000002</v>
      </c>
      <c r="AW8">
        <f t="shared" si="19"/>
        <v>13.898947368421048</v>
      </c>
      <c r="AX8">
        <f t="shared" si="20"/>
        <v>13.107368421052634</v>
      </c>
      <c r="AY8">
        <v>1</v>
      </c>
      <c r="AZ8">
        <v>1</v>
      </c>
      <c r="BA8">
        <v>1</v>
      </c>
      <c r="BB8">
        <v>5</v>
      </c>
      <c r="BG8">
        <f t="shared" si="3"/>
        <v>105.26315789473684</v>
      </c>
      <c r="BH8" s="10">
        <f t="shared" si="21"/>
        <v>6.597222222222223E-5</v>
      </c>
    </row>
    <row r="9" spans="1:81" ht="72.5">
      <c r="A9" s="2">
        <v>4</v>
      </c>
      <c r="B9" s="14" t="s">
        <v>297</v>
      </c>
      <c r="C9" s="2" t="s">
        <v>146</v>
      </c>
      <c r="D9">
        <v>1</v>
      </c>
      <c r="E9">
        <v>1</v>
      </c>
      <c r="F9">
        <f t="shared" si="4"/>
        <v>1</v>
      </c>
      <c r="G9">
        <f t="shared" si="5"/>
        <v>21</v>
      </c>
      <c r="H9">
        <f t="shared" si="6"/>
        <v>21</v>
      </c>
      <c r="I9">
        <f t="shared" si="7"/>
        <v>128</v>
      </c>
      <c r="J9">
        <f>'[1]ECSS_E60-30 boilerplates'!$C5</f>
        <v>48</v>
      </c>
      <c r="K9">
        <f t="shared" si="8"/>
        <v>2.2857142857142856</v>
      </c>
      <c r="L9">
        <f t="shared" si="9"/>
        <v>125</v>
      </c>
      <c r="M9">
        <f t="shared" si="10"/>
        <v>5.9523809523809526</v>
      </c>
      <c r="N9" s="20">
        <v>0</v>
      </c>
      <c r="O9">
        <v>1</v>
      </c>
      <c r="P9" s="21">
        <v>1</v>
      </c>
      <c r="Q9" s="20">
        <v>0</v>
      </c>
      <c r="R9">
        <f>'[1]ECSS_E60-30 boilerplates'!$E5</f>
        <v>1</v>
      </c>
      <c r="S9">
        <v>1</v>
      </c>
      <c r="T9">
        <f t="shared" si="11"/>
        <v>0</v>
      </c>
      <c r="U9">
        <f>'[1]ECSS_E60-30 boilerplates'!$F5</f>
        <v>1</v>
      </c>
      <c r="V9">
        <v>1</v>
      </c>
      <c r="W9">
        <f t="shared" si="12"/>
        <v>0</v>
      </c>
      <c r="X9">
        <f t="shared" si="13"/>
        <v>1</v>
      </c>
      <c r="Y9">
        <f>'[1]ECSS_E60-30 boilerplates'!$D5</f>
        <v>1</v>
      </c>
      <c r="Z9">
        <f>'[1]ECSS_E60-30 boilerplates'!$G5</f>
        <v>1</v>
      </c>
      <c r="AA9">
        <f>'[1]ECSS_E60-30 boilerplates'!$H5</f>
        <v>1</v>
      </c>
      <c r="AB9">
        <f>'[1]ECSS_E60-30 boilerplates'!$H5</f>
        <v>1</v>
      </c>
      <c r="AC9">
        <v>1</v>
      </c>
      <c r="AD9">
        <f>'[1]ECSS_E60-30 boilerplates'!$J5</f>
        <v>1</v>
      </c>
      <c r="AE9">
        <v>1</v>
      </c>
      <c r="AF9">
        <f t="shared" si="14"/>
        <v>3</v>
      </c>
      <c r="AG9">
        <f>'[1]ECSS_E60-30 boilerplates'!$K5</f>
        <v>1</v>
      </c>
      <c r="AH9">
        <f t="shared" si="15"/>
        <v>1</v>
      </c>
      <c r="AI9">
        <f>'[1]ECSS_E60-30 boilerplates'!$L5</f>
        <v>0</v>
      </c>
      <c r="AJ9">
        <v>0</v>
      </c>
      <c r="AK9">
        <f t="shared" si="16"/>
        <v>1</v>
      </c>
      <c r="AL9">
        <v>0</v>
      </c>
      <c r="AM9">
        <f>'[1]ECSS_E60-30 boilerplates'!$M5</f>
        <v>1</v>
      </c>
      <c r="AN9">
        <v>1</v>
      </c>
      <c r="AO9">
        <f>'[1]ECSS_E60-30 boilerplates'!$N5</f>
        <v>1</v>
      </c>
      <c r="AP9">
        <v>1</v>
      </c>
      <c r="AQ9">
        <v>1</v>
      </c>
      <c r="AR9">
        <v>1</v>
      </c>
      <c r="AS9">
        <f>'[1]ECSS_E60-30 boilerplates'!$O5</f>
        <v>1</v>
      </c>
      <c r="AT9">
        <v>1</v>
      </c>
      <c r="AU9">
        <f t="shared" si="17"/>
        <v>-7.8514285714285279</v>
      </c>
      <c r="AV9">
        <f t="shared" si="18"/>
        <v>19.571428571428573</v>
      </c>
      <c r="AW9">
        <f t="shared" si="19"/>
        <v>17.790476190476188</v>
      </c>
      <c r="AX9">
        <f t="shared" si="20"/>
        <v>17.105714285714285</v>
      </c>
      <c r="AY9">
        <v>1</v>
      </c>
      <c r="AZ9">
        <v>1</v>
      </c>
      <c r="BA9">
        <v>1</v>
      </c>
      <c r="BB9">
        <v>8</v>
      </c>
      <c r="BG9">
        <f t="shared" si="3"/>
        <v>142.85714285714286</v>
      </c>
      <c r="BH9" s="10">
        <f t="shared" si="21"/>
        <v>7.2916666666666659E-5</v>
      </c>
    </row>
    <row r="10" spans="1:81" ht="58">
      <c r="A10" s="2">
        <v>5</v>
      </c>
      <c r="B10" s="14" t="s">
        <v>298</v>
      </c>
      <c r="C10" s="2" t="s">
        <v>146</v>
      </c>
      <c r="D10">
        <v>1</v>
      </c>
      <c r="E10">
        <v>1</v>
      </c>
      <c r="F10">
        <f t="shared" si="4"/>
        <v>1</v>
      </c>
      <c r="G10">
        <f t="shared" si="5"/>
        <v>23</v>
      </c>
      <c r="H10">
        <f t="shared" si="6"/>
        <v>23</v>
      </c>
      <c r="I10">
        <f t="shared" si="7"/>
        <v>116</v>
      </c>
      <c r="J10">
        <f>'[1]ECSS_E60-30 boilerplates'!$C6</f>
        <v>42</v>
      </c>
      <c r="K10">
        <f t="shared" si="8"/>
        <v>1.826086956521739</v>
      </c>
      <c r="L10">
        <f t="shared" si="9"/>
        <v>115</v>
      </c>
      <c r="M10">
        <f t="shared" si="10"/>
        <v>5</v>
      </c>
      <c r="N10" s="20">
        <v>0</v>
      </c>
      <c r="O10">
        <v>1</v>
      </c>
      <c r="P10" s="21">
        <v>1</v>
      </c>
      <c r="Q10" s="20">
        <v>0</v>
      </c>
      <c r="R10">
        <f>'[1]ECSS_E60-30 boilerplates'!$E6</f>
        <v>1</v>
      </c>
      <c r="S10">
        <v>1</v>
      </c>
      <c r="T10">
        <f t="shared" si="11"/>
        <v>0</v>
      </c>
      <c r="U10">
        <f>'[1]ECSS_E60-30 boilerplates'!$F6</f>
        <v>1</v>
      </c>
      <c r="V10">
        <v>1</v>
      </c>
      <c r="W10">
        <f t="shared" si="12"/>
        <v>0</v>
      </c>
      <c r="X10">
        <f t="shared" si="13"/>
        <v>1</v>
      </c>
      <c r="Y10">
        <f>'[1]ECSS_E60-30 boilerplates'!$D6</f>
        <v>1</v>
      </c>
      <c r="Z10">
        <f>'[1]ECSS_E60-30 boilerplates'!$G6</f>
        <v>1</v>
      </c>
      <c r="AA10">
        <f>'[1]ECSS_E60-30 boilerplates'!$H6</f>
        <v>1</v>
      </c>
      <c r="AB10">
        <f>'[1]ECSS_E60-30 boilerplates'!$H6</f>
        <v>1</v>
      </c>
      <c r="AC10">
        <v>1</v>
      </c>
      <c r="AD10">
        <f>'[1]ECSS_E60-30 boilerplates'!$J6</f>
        <v>1</v>
      </c>
      <c r="AE10">
        <v>1</v>
      </c>
      <c r="AF10">
        <f t="shared" si="14"/>
        <v>1</v>
      </c>
      <c r="AG10">
        <f>'[1]ECSS_E60-30 boilerplates'!$K6</f>
        <v>1</v>
      </c>
      <c r="AH10">
        <f t="shared" si="15"/>
        <v>1</v>
      </c>
      <c r="AI10">
        <f>'[1]ECSS_E60-30 boilerplates'!$L6</f>
        <v>0</v>
      </c>
      <c r="AJ10">
        <v>0</v>
      </c>
      <c r="AK10">
        <f t="shared" si="16"/>
        <v>1</v>
      </c>
      <c r="AL10">
        <v>0</v>
      </c>
      <c r="AM10">
        <f>'[1]ECSS_E60-30 boilerplates'!$M6</f>
        <v>1</v>
      </c>
      <c r="AN10">
        <v>1</v>
      </c>
      <c r="AO10">
        <f>'[1]ECSS_E60-30 boilerplates'!$N6</f>
        <v>0</v>
      </c>
      <c r="AP10">
        <v>1</v>
      </c>
      <c r="AQ10">
        <v>1</v>
      </c>
      <c r="AR10">
        <v>1</v>
      </c>
      <c r="AS10">
        <f>'[1]ECSS_E60-30 boilerplates'!$O6</f>
        <v>0</v>
      </c>
      <c r="AT10">
        <v>1</v>
      </c>
      <c r="AU10">
        <f t="shared" si="17"/>
        <v>29.003043478260906</v>
      </c>
      <c r="AV10">
        <f t="shared" si="18"/>
        <v>14.927826086956525</v>
      </c>
      <c r="AW10">
        <f t="shared" si="19"/>
        <v>12.313043478260866</v>
      </c>
      <c r="AX10">
        <f t="shared" si="20"/>
        <v>13.619999999999997</v>
      </c>
      <c r="AY10">
        <v>1</v>
      </c>
      <c r="AZ10">
        <v>1</v>
      </c>
      <c r="BA10">
        <v>1</v>
      </c>
      <c r="BB10">
        <v>8</v>
      </c>
      <c r="BG10">
        <f t="shared" si="3"/>
        <v>43.478260869565219</v>
      </c>
      <c r="BH10" s="10">
        <f t="shared" si="21"/>
        <v>7.9861111111111116E-5</v>
      </c>
    </row>
    <row r="11" spans="1:81" ht="72.5">
      <c r="A11" s="2">
        <v>6</v>
      </c>
      <c r="B11" s="2" t="s">
        <v>424</v>
      </c>
      <c r="C11" s="16" t="s">
        <v>166</v>
      </c>
      <c r="D11">
        <v>1</v>
      </c>
      <c r="E11">
        <v>1</v>
      </c>
      <c r="F11">
        <f t="shared" si="4"/>
        <v>1</v>
      </c>
      <c r="G11">
        <f t="shared" si="5"/>
        <v>28</v>
      </c>
      <c r="H11">
        <f t="shared" si="6"/>
        <v>28</v>
      </c>
      <c r="I11">
        <f t="shared" si="7"/>
        <v>156</v>
      </c>
      <c r="J11">
        <f>'[1]ECSS_E60-30 boilerplates'!$C7</f>
        <v>57</v>
      </c>
      <c r="K11">
        <f t="shared" si="8"/>
        <v>2.0357142857142856</v>
      </c>
      <c r="L11">
        <f t="shared" si="9"/>
        <v>153</v>
      </c>
      <c r="M11">
        <f t="shared" si="10"/>
        <v>5.4642857142857144</v>
      </c>
      <c r="N11" s="20">
        <v>0</v>
      </c>
      <c r="O11">
        <v>1</v>
      </c>
      <c r="P11" s="21">
        <v>1</v>
      </c>
      <c r="Q11" s="20">
        <v>0</v>
      </c>
      <c r="R11">
        <f>'[1]ECSS_E60-30 boilerplates'!$E7</f>
        <v>0</v>
      </c>
      <c r="S11">
        <v>1</v>
      </c>
      <c r="T11">
        <f t="shared" si="11"/>
        <v>0</v>
      </c>
      <c r="U11">
        <f>'[1]ECSS_E60-30 boilerplates'!$F7</f>
        <v>1</v>
      </c>
      <c r="V11">
        <v>1</v>
      </c>
      <c r="W11">
        <f t="shared" si="12"/>
        <v>0</v>
      </c>
      <c r="X11">
        <f t="shared" si="13"/>
        <v>1</v>
      </c>
      <c r="Y11">
        <f>'[1]ECSS_E60-30 boilerplates'!$D7</f>
        <v>1</v>
      </c>
      <c r="Z11">
        <f>'[1]ECSS_E60-30 boilerplates'!$G7</f>
        <v>1</v>
      </c>
      <c r="AA11">
        <f>'[1]ECSS_E60-30 boilerplates'!$H7</f>
        <v>1</v>
      </c>
      <c r="AB11">
        <f>'[1]ECSS_E60-30 boilerplates'!$H7</f>
        <v>1</v>
      </c>
      <c r="AC11">
        <v>1</v>
      </c>
      <c r="AD11">
        <f>'[1]ECSS_E60-30 boilerplates'!$J7</f>
        <v>1</v>
      </c>
      <c r="AE11">
        <v>1</v>
      </c>
      <c r="AF11">
        <f t="shared" si="14"/>
        <v>3</v>
      </c>
      <c r="AG11">
        <f>'[1]ECSS_E60-30 boilerplates'!$K7</f>
        <v>1</v>
      </c>
      <c r="AH11">
        <f t="shared" si="15"/>
        <v>1</v>
      </c>
      <c r="AI11">
        <f>'[1]ECSS_E60-30 boilerplates'!$L7</f>
        <v>0</v>
      </c>
      <c r="AJ11">
        <v>1</v>
      </c>
      <c r="AK11">
        <f t="shared" si="16"/>
        <v>1</v>
      </c>
      <c r="AL11">
        <v>1</v>
      </c>
      <c r="AM11">
        <f>'[1]ECSS_E60-30 boilerplates'!$M7</f>
        <v>1</v>
      </c>
      <c r="AN11">
        <v>1</v>
      </c>
      <c r="AO11">
        <f>'[1]ECSS_E60-30 boilerplates'!$N7</f>
        <v>1</v>
      </c>
      <c r="AP11">
        <v>1</v>
      </c>
      <c r="AQ11">
        <v>1</v>
      </c>
      <c r="AR11">
        <v>1</v>
      </c>
      <c r="AS11">
        <f>'[1]ECSS_E60-30 boilerplates'!$O7</f>
        <v>1</v>
      </c>
      <c r="AT11">
        <v>1</v>
      </c>
      <c r="AU11">
        <f t="shared" si="17"/>
        <v>6.1935714285714489</v>
      </c>
      <c r="AV11">
        <f t="shared" si="18"/>
        <v>19.351428571428574</v>
      </c>
      <c r="AW11">
        <f t="shared" si="19"/>
        <v>15.272857142857138</v>
      </c>
      <c r="AX11">
        <f t="shared" si="20"/>
        <v>18.306785714285716</v>
      </c>
      <c r="AY11">
        <v>1</v>
      </c>
      <c r="AZ11">
        <v>1</v>
      </c>
      <c r="BA11">
        <v>1</v>
      </c>
      <c r="BB11">
        <v>10</v>
      </c>
      <c r="BG11">
        <f t="shared" si="3"/>
        <v>107.14285714285714</v>
      </c>
      <c r="BH11" s="10">
        <f t="shared" si="21"/>
        <v>9.722222222222223E-5</v>
      </c>
    </row>
    <row r="12" spans="1:81" ht="43.5">
      <c r="A12" s="2">
        <v>7</v>
      </c>
      <c r="B12" s="2" t="s">
        <v>300</v>
      </c>
      <c r="C12" s="2" t="s">
        <v>146</v>
      </c>
      <c r="D12">
        <v>1</v>
      </c>
      <c r="E12">
        <v>1</v>
      </c>
      <c r="F12">
        <f t="shared" si="4"/>
        <v>1</v>
      </c>
      <c r="G12">
        <f t="shared" si="5"/>
        <v>14</v>
      </c>
      <c r="H12">
        <f t="shared" si="6"/>
        <v>14</v>
      </c>
      <c r="I12">
        <f t="shared" si="7"/>
        <v>89</v>
      </c>
      <c r="J12">
        <f>'[1]ECSS_E60-30 boilerplates'!$C8</f>
        <v>31</v>
      </c>
      <c r="K12">
        <f t="shared" si="8"/>
        <v>2.2142857142857144</v>
      </c>
      <c r="L12">
        <f t="shared" si="9"/>
        <v>87</v>
      </c>
      <c r="M12">
        <f t="shared" si="10"/>
        <v>6.2142857142857144</v>
      </c>
      <c r="N12" s="20">
        <v>0</v>
      </c>
      <c r="O12">
        <v>1</v>
      </c>
      <c r="P12" s="21">
        <v>1</v>
      </c>
      <c r="Q12" s="20">
        <v>0</v>
      </c>
      <c r="R12">
        <f>'[1]ECSS_E60-30 boilerplates'!$E8</f>
        <v>0</v>
      </c>
      <c r="S12">
        <v>1</v>
      </c>
      <c r="T12">
        <f t="shared" si="11"/>
        <v>0</v>
      </c>
      <c r="U12">
        <f>'[1]ECSS_E60-30 boilerplates'!$F8</f>
        <v>1</v>
      </c>
      <c r="V12">
        <v>1</v>
      </c>
      <c r="W12">
        <f t="shared" si="12"/>
        <v>0</v>
      </c>
      <c r="X12">
        <f t="shared" si="13"/>
        <v>1</v>
      </c>
      <c r="Y12">
        <f>'[1]ECSS_E60-30 boilerplates'!$D8</f>
        <v>1</v>
      </c>
      <c r="Z12">
        <f>'[1]ECSS_E60-30 boilerplates'!$G8</f>
        <v>1</v>
      </c>
      <c r="AA12">
        <f>'[1]ECSS_E60-30 boilerplates'!$H8</f>
        <v>1</v>
      </c>
      <c r="AB12">
        <f>'[1]ECSS_E60-30 boilerplates'!$H8</f>
        <v>1</v>
      </c>
      <c r="AC12">
        <v>1</v>
      </c>
      <c r="AD12">
        <f>'[1]ECSS_E60-30 boilerplates'!$J8</f>
        <v>1</v>
      </c>
      <c r="AE12">
        <v>1</v>
      </c>
      <c r="AF12">
        <f t="shared" si="14"/>
        <v>2</v>
      </c>
      <c r="AG12">
        <f>'[1]ECSS_E60-30 boilerplates'!$K8</f>
        <v>1</v>
      </c>
      <c r="AH12">
        <f t="shared" si="15"/>
        <v>1</v>
      </c>
      <c r="AI12">
        <f>'[1]ECSS_E60-30 boilerplates'!$L8</f>
        <v>0</v>
      </c>
      <c r="AJ12">
        <v>1</v>
      </c>
      <c r="AK12">
        <f t="shared" si="16"/>
        <v>1</v>
      </c>
      <c r="AL12">
        <v>0</v>
      </c>
      <c r="AM12">
        <f>'[1]ECSS_E60-30 boilerplates'!$M8</f>
        <v>1</v>
      </c>
      <c r="AN12">
        <v>1</v>
      </c>
      <c r="AO12">
        <f>'[1]ECSS_E60-30 boilerplates'!$N8</f>
        <v>1</v>
      </c>
      <c r="AP12">
        <v>1</v>
      </c>
      <c r="AQ12">
        <v>1</v>
      </c>
      <c r="AR12">
        <v>1</v>
      </c>
      <c r="AS12">
        <f>'[1]ECSS_E60-30 boilerplates'!$O8</f>
        <v>1</v>
      </c>
      <c r="AT12">
        <v>1</v>
      </c>
      <c r="AU12">
        <f t="shared" si="17"/>
        <v>5.2964285714285868</v>
      </c>
      <c r="AV12">
        <f t="shared" si="18"/>
        <v>15.998571428571431</v>
      </c>
      <c r="AW12">
        <f t="shared" si="19"/>
        <v>18.625714285714285</v>
      </c>
      <c r="AX12">
        <f t="shared" si="20"/>
        <v>14.839285714285715</v>
      </c>
      <c r="AY12">
        <v>1</v>
      </c>
      <c r="AZ12">
        <v>1</v>
      </c>
      <c r="BA12">
        <v>1</v>
      </c>
      <c r="BB12">
        <v>4</v>
      </c>
      <c r="BG12">
        <f t="shared" si="3"/>
        <v>142.85714285714286</v>
      </c>
      <c r="BH12" s="10">
        <f t="shared" si="21"/>
        <v>4.8611111111111115E-5</v>
      </c>
    </row>
    <row r="13" spans="1:81" ht="87">
      <c r="A13" s="2">
        <v>8</v>
      </c>
      <c r="B13" s="2" t="s">
        <v>425</v>
      </c>
      <c r="C13" s="16" t="s">
        <v>166</v>
      </c>
      <c r="D13">
        <v>1</v>
      </c>
      <c r="E13">
        <v>1</v>
      </c>
      <c r="F13">
        <f t="shared" si="4"/>
        <v>1</v>
      </c>
      <c r="G13">
        <f t="shared" si="5"/>
        <v>32</v>
      </c>
      <c r="H13">
        <f t="shared" si="6"/>
        <v>32</v>
      </c>
      <c r="I13">
        <f t="shared" si="7"/>
        <v>190</v>
      </c>
      <c r="J13">
        <f>'[1]ECSS_E60-30 boilerplates'!$C9</f>
        <v>67</v>
      </c>
      <c r="K13">
        <f t="shared" si="8"/>
        <v>2.09375</v>
      </c>
      <c r="L13">
        <f t="shared" si="9"/>
        <v>186</v>
      </c>
      <c r="M13">
        <f t="shared" si="10"/>
        <v>5.8125</v>
      </c>
      <c r="N13" s="20">
        <v>0</v>
      </c>
      <c r="O13">
        <v>1</v>
      </c>
      <c r="P13" s="21">
        <v>1</v>
      </c>
      <c r="Q13" s="20">
        <v>0</v>
      </c>
      <c r="R13">
        <f>'[1]ECSS_E60-30 boilerplates'!$E9</f>
        <v>0</v>
      </c>
      <c r="S13">
        <v>1</v>
      </c>
      <c r="T13">
        <f t="shared" si="11"/>
        <v>0</v>
      </c>
      <c r="U13">
        <f>'[1]ECSS_E60-30 boilerplates'!$F9</f>
        <v>1</v>
      </c>
      <c r="V13">
        <v>1</v>
      </c>
      <c r="W13">
        <f t="shared" si="12"/>
        <v>0</v>
      </c>
      <c r="X13">
        <f t="shared" si="13"/>
        <v>1</v>
      </c>
      <c r="Y13">
        <f>'[1]ECSS_E60-30 boilerplates'!$D9</f>
        <v>1</v>
      </c>
      <c r="Z13">
        <f>'[1]ECSS_E60-30 boilerplates'!$G9</f>
        <v>1</v>
      </c>
      <c r="AA13">
        <f>'[1]ECSS_E60-30 boilerplates'!$H9</f>
        <v>1</v>
      </c>
      <c r="AB13">
        <f>'[1]ECSS_E60-30 boilerplates'!$H9</f>
        <v>1</v>
      </c>
      <c r="AC13">
        <v>1</v>
      </c>
      <c r="AD13">
        <f>'[1]ECSS_E60-30 boilerplates'!$J9</f>
        <v>1</v>
      </c>
      <c r="AE13">
        <v>1</v>
      </c>
      <c r="AF13">
        <f t="shared" si="14"/>
        <v>4</v>
      </c>
      <c r="AG13">
        <f>'[1]ECSS_E60-30 boilerplates'!$K9</f>
        <v>1</v>
      </c>
      <c r="AH13">
        <f t="shared" si="15"/>
        <v>1</v>
      </c>
      <c r="AI13">
        <f>'[1]ECSS_E60-30 boilerplates'!$L9</f>
        <v>0</v>
      </c>
      <c r="AJ13">
        <v>1</v>
      </c>
      <c r="AK13">
        <f t="shared" si="16"/>
        <v>1</v>
      </c>
      <c r="AL13">
        <v>0</v>
      </c>
      <c r="AM13">
        <f>'[1]ECSS_E60-30 boilerplates'!$M9</f>
        <v>0</v>
      </c>
      <c r="AN13">
        <v>1</v>
      </c>
      <c r="AO13">
        <f>'[1]ECSS_E60-30 boilerplates'!$N9</f>
        <v>1</v>
      </c>
      <c r="AP13">
        <v>1</v>
      </c>
      <c r="AQ13">
        <v>1</v>
      </c>
      <c r="AR13">
        <v>1</v>
      </c>
      <c r="AS13">
        <f>'[1]ECSS_E60-30 boilerplates'!$O9</f>
        <v>1</v>
      </c>
      <c r="AT13">
        <v>1</v>
      </c>
      <c r="AU13">
        <f t="shared" si="17"/>
        <v>-2.7762499999999832</v>
      </c>
      <c r="AV13">
        <f t="shared" si="18"/>
        <v>21.596250000000001</v>
      </c>
      <c r="AW13">
        <f t="shared" si="19"/>
        <v>17.452500000000004</v>
      </c>
      <c r="AX13">
        <f t="shared" si="20"/>
        <v>21.946874999999999</v>
      </c>
      <c r="AY13">
        <v>1</v>
      </c>
      <c r="AZ13">
        <v>1</v>
      </c>
      <c r="BA13">
        <v>1</v>
      </c>
      <c r="BB13">
        <v>9</v>
      </c>
      <c r="BG13">
        <f t="shared" si="3"/>
        <v>125</v>
      </c>
      <c r="BH13" s="10">
        <f t="shared" si="21"/>
        <v>1.1111111111111112E-4</v>
      </c>
    </row>
    <row r="14" spans="1:81" ht="58">
      <c r="A14" s="2">
        <v>9</v>
      </c>
      <c r="B14" s="2" t="s">
        <v>269</v>
      </c>
      <c r="C14" s="2" t="s">
        <v>146</v>
      </c>
      <c r="D14">
        <v>1</v>
      </c>
      <c r="E14">
        <v>1</v>
      </c>
      <c r="F14">
        <f t="shared" si="4"/>
        <v>1</v>
      </c>
      <c r="G14">
        <f t="shared" si="5"/>
        <v>22</v>
      </c>
      <c r="H14">
        <f t="shared" si="6"/>
        <v>22</v>
      </c>
      <c r="I14">
        <f t="shared" si="7"/>
        <v>125</v>
      </c>
      <c r="J14">
        <f>'[1]ECSS_E60-30 boilerplates'!$C10</f>
        <v>44</v>
      </c>
      <c r="K14">
        <f t="shared" si="8"/>
        <v>2</v>
      </c>
      <c r="L14">
        <f t="shared" si="9"/>
        <v>123</v>
      </c>
      <c r="M14">
        <f t="shared" si="10"/>
        <v>5.5909090909090908</v>
      </c>
      <c r="N14" s="20">
        <v>0</v>
      </c>
      <c r="O14">
        <v>1</v>
      </c>
      <c r="P14" s="21">
        <v>1</v>
      </c>
      <c r="Q14" s="20">
        <v>0</v>
      </c>
      <c r="R14">
        <f>'[1]ECSS_E60-30 boilerplates'!$E10</f>
        <v>0</v>
      </c>
      <c r="S14">
        <v>1</v>
      </c>
      <c r="T14">
        <f t="shared" si="11"/>
        <v>0</v>
      </c>
      <c r="U14">
        <f>'[1]ECSS_E60-30 boilerplates'!$F10</f>
        <v>1</v>
      </c>
      <c r="V14">
        <v>1</v>
      </c>
      <c r="W14">
        <f t="shared" si="12"/>
        <v>0</v>
      </c>
      <c r="X14">
        <f t="shared" si="13"/>
        <v>1</v>
      </c>
      <c r="Y14">
        <f>'[1]ECSS_E60-30 boilerplates'!$D10</f>
        <v>1</v>
      </c>
      <c r="Z14">
        <f>'[1]ECSS_E60-30 boilerplates'!$G10</f>
        <v>1</v>
      </c>
      <c r="AA14">
        <f>'[1]ECSS_E60-30 boilerplates'!$H10</f>
        <v>1</v>
      </c>
      <c r="AB14">
        <f>'[1]ECSS_E60-30 boilerplates'!$H10</f>
        <v>1</v>
      </c>
      <c r="AC14">
        <v>1</v>
      </c>
      <c r="AD14">
        <f>'[1]ECSS_E60-30 boilerplates'!$J10</f>
        <v>1</v>
      </c>
      <c r="AE14">
        <v>1</v>
      </c>
      <c r="AF14">
        <f t="shared" si="14"/>
        <v>2</v>
      </c>
      <c r="AG14">
        <f>'[1]ECSS_E60-30 boilerplates'!$K10</f>
        <v>1</v>
      </c>
      <c r="AH14">
        <f t="shared" si="15"/>
        <v>1</v>
      </c>
      <c r="AI14">
        <f>'[1]ECSS_E60-30 boilerplates'!$L10</f>
        <v>0</v>
      </c>
      <c r="AJ14">
        <v>1</v>
      </c>
      <c r="AK14">
        <f t="shared" si="16"/>
        <v>1</v>
      </c>
      <c r="AL14">
        <v>1</v>
      </c>
      <c r="AM14">
        <f>'[1]ECSS_E60-30 boilerplates'!$M10</f>
        <v>1</v>
      </c>
      <c r="AN14">
        <v>1</v>
      </c>
      <c r="AO14">
        <f>'[1]ECSS_E60-30 boilerplates'!$N10</f>
        <v>1</v>
      </c>
      <c r="AP14">
        <v>1</v>
      </c>
      <c r="AQ14">
        <v>1</v>
      </c>
      <c r="AR14">
        <v>1</v>
      </c>
      <c r="AS14">
        <f>'[1]ECSS_E60-30 boilerplates'!$O10</f>
        <v>1</v>
      </c>
      <c r="AT14">
        <v>1</v>
      </c>
      <c r="AU14">
        <f t="shared" si="17"/>
        <v>15.305000000000021</v>
      </c>
      <c r="AV14">
        <f t="shared" si="18"/>
        <v>16.59</v>
      </c>
      <c r="AW14">
        <f t="shared" si="19"/>
        <v>15.729090909090903</v>
      </c>
      <c r="AX14">
        <f t="shared" si="20"/>
        <v>15.903181818181814</v>
      </c>
      <c r="AY14">
        <v>0</v>
      </c>
      <c r="AZ14">
        <v>1</v>
      </c>
      <c r="BA14">
        <v>1</v>
      </c>
      <c r="BB14">
        <v>7</v>
      </c>
      <c r="BG14">
        <f t="shared" si="3"/>
        <v>90.909090909090907</v>
      </c>
      <c r="BH14" s="10">
        <f t="shared" si="21"/>
        <v>7.6388888888888887E-5</v>
      </c>
    </row>
    <row r="15" spans="1:81" ht="43.5">
      <c r="A15" s="2">
        <v>10</v>
      </c>
      <c r="B15" s="2" t="s">
        <v>270</v>
      </c>
      <c r="C15" s="2" t="s">
        <v>146</v>
      </c>
      <c r="D15">
        <v>1</v>
      </c>
      <c r="E15">
        <v>1</v>
      </c>
      <c r="F15">
        <f t="shared" si="4"/>
        <v>1</v>
      </c>
      <c r="G15">
        <f t="shared" si="5"/>
        <v>15</v>
      </c>
      <c r="H15">
        <f t="shared" si="6"/>
        <v>15</v>
      </c>
      <c r="I15">
        <f t="shared" si="7"/>
        <v>93</v>
      </c>
      <c r="J15">
        <f>'[1]ECSS_E60-30 boilerplates'!$C11</f>
        <v>33</v>
      </c>
      <c r="K15">
        <f t="shared" si="8"/>
        <v>2.2000000000000002</v>
      </c>
      <c r="L15">
        <f t="shared" si="9"/>
        <v>92</v>
      </c>
      <c r="M15">
        <f t="shared" si="10"/>
        <v>6.1333333333333337</v>
      </c>
      <c r="N15" s="20">
        <v>0</v>
      </c>
      <c r="O15">
        <v>1</v>
      </c>
      <c r="P15" s="21">
        <v>1</v>
      </c>
      <c r="Q15" s="20">
        <v>0</v>
      </c>
      <c r="R15">
        <f>'[1]ECSS_E60-30 boilerplates'!$E11</f>
        <v>1</v>
      </c>
      <c r="S15">
        <v>1</v>
      </c>
      <c r="T15">
        <f t="shared" si="11"/>
        <v>0</v>
      </c>
      <c r="U15">
        <f>'[1]ECSS_E60-30 boilerplates'!$F11</f>
        <v>1</v>
      </c>
      <c r="V15">
        <v>1</v>
      </c>
      <c r="W15">
        <f t="shared" si="12"/>
        <v>0</v>
      </c>
      <c r="X15">
        <f t="shared" si="13"/>
        <v>1</v>
      </c>
      <c r="Y15">
        <f>'[1]ECSS_E60-30 boilerplates'!$D11</f>
        <v>1</v>
      </c>
      <c r="Z15">
        <f>'[1]ECSS_E60-30 boilerplates'!$G11</f>
        <v>1</v>
      </c>
      <c r="AA15">
        <f>'[1]ECSS_E60-30 boilerplates'!$H11</f>
        <v>1</v>
      </c>
      <c r="AB15">
        <f>'[1]ECSS_E60-30 boilerplates'!$H11</f>
        <v>1</v>
      </c>
      <c r="AC15">
        <v>1</v>
      </c>
      <c r="AD15">
        <f>'[1]ECSS_E60-30 boilerplates'!$J11</f>
        <v>1</v>
      </c>
      <c r="AE15">
        <v>1</v>
      </c>
      <c r="AF15">
        <f t="shared" si="14"/>
        <v>1</v>
      </c>
      <c r="AG15">
        <f>'[1]ECSS_E60-30 boilerplates'!$K11</f>
        <v>1</v>
      </c>
      <c r="AH15">
        <f t="shared" si="15"/>
        <v>1</v>
      </c>
      <c r="AI15">
        <f>'[1]ECSS_E60-30 boilerplates'!$L11</f>
        <v>1</v>
      </c>
      <c r="AJ15">
        <v>1</v>
      </c>
      <c r="AK15">
        <f t="shared" si="16"/>
        <v>1</v>
      </c>
      <c r="AL15">
        <v>1</v>
      </c>
      <c r="AM15">
        <f>'[1]ECSS_E60-30 boilerplates'!$M11</f>
        <v>1</v>
      </c>
      <c r="AN15">
        <v>1</v>
      </c>
      <c r="AO15">
        <f>'[1]ECSS_E60-30 boilerplates'!$N11</f>
        <v>1</v>
      </c>
      <c r="AP15">
        <v>1</v>
      </c>
      <c r="AQ15">
        <v>1</v>
      </c>
      <c r="AR15">
        <v>1</v>
      </c>
      <c r="AS15">
        <f>'[1]ECSS_E60-30 boilerplates'!$O11</f>
        <v>1</v>
      </c>
      <c r="AT15">
        <v>1</v>
      </c>
      <c r="AU15">
        <f t="shared" si="17"/>
        <v>5.4900000000000055</v>
      </c>
      <c r="AV15">
        <f t="shared" si="18"/>
        <v>16.220000000000006</v>
      </c>
      <c r="AW15">
        <f t="shared" si="19"/>
        <v>18.290666666666663</v>
      </c>
      <c r="AX15">
        <f t="shared" si="20"/>
        <v>14.958000000000006</v>
      </c>
      <c r="AY15">
        <v>1</v>
      </c>
      <c r="AZ15">
        <v>1</v>
      </c>
      <c r="BA15">
        <v>1</v>
      </c>
      <c r="BB15">
        <v>6</v>
      </c>
      <c r="BG15">
        <f t="shared" si="3"/>
        <v>66.666666666666671</v>
      </c>
      <c r="BH15" s="10">
        <f t="shared" si="21"/>
        <v>5.208333333333333E-5</v>
      </c>
    </row>
    <row r="16" spans="1:81" ht="72.5">
      <c r="A16" s="2">
        <v>11</v>
      </c>
      <c r="B16" s="2" t="s">
        <v>302</v>
      </c>
      <c r="C16" s="16" t="s">
        <v>166</v>
      </c>
      <c r="D16">
        <v>1</v>
      </c>
      <c r="E16">
        <v>1</v>
      </c>
      <c r="F16">
        <f t="shared" si="4"/>
        <v>1</v>
      </c>
      <c r="G16">
        <f t="shared" si="5"/>
        <v>27</v>
      </c>
      <c r="H16">
        <f t="shared" si="6"/>
        <v>27</v>
      </c>
      <c r="I16">
        <f t="shared" si="7"/>
        <v>159</v>
      </c>
      <c r="J16">
        <f>'[1]ECSS_E60-30 boilerplates'!$C12</f>
        <v>59</v>
      </c>
      <c r="K16">
        <f t="shared" si="8"/>
        <v>2.1851851851851851</v>
      </c>
      <c r="L16">
        <f t="shared" si="9"/>
        <v>155</v>
      </c>
      <c r="M16">
        <f t="shared" si="10"/>
        <v>5.7407407407407405</v>
      </c>
      <c r="N16" s="20">
        <v>0</v>
      </c>
      <c r="O16">
        <v>1</v>
      </c>
      <c r="P16" s="21">
        <v>1</v>
      </c>
      <c r="Q16" s="20">
        <v>0</v>
      </c>
      <c r="R16">
        <f>'[1]ECSS_E60-30 boilerplates'!$E12</f>
        <v>1</v>
      </c>
      <c r="S16">
        <v>1</v>
      </c>
      <c r="T16">
        <f t="shared" si="11"/>
        <v>0</v>
      </c>
      <c r="U16">
        <f>'[1]ECSS_E60-30 boilerplates'!$F12</f>
        <v>1</v>
      </c>
      <c r="V16">
        <v>1</v>
      </c>
      <c r="W16">
        <f t="shared" si="12"/>
        <v>0</v>
      </c>
      <c r="X16">
        <f t="shared" si="13"/>
        <v>1</v>
      </c>
      <c r="Y16">
        <f>'[1]ECSS_E60-30 boilerplates'!$D12</f>
        <v>0</v>
      </c>
      <c r="Z16">
        <f>'[1]ECSS_E60-30 boilerplates'!$G12</f>
        <v>1</v>
      </c>
      <c r="AA16">
        <f>'[1]ECSS_E60-30 boilerplates'!$H12</f>
        <v>1</v>
      </c>
      <c r="AB16">
        <f>'[1]ECSS_E60-30 boilerplates'!$H12</f>
        <v>1</v>
      </c>
      <c r="AC16">
        <v>1</v>
      </c>
      <c r="AD16">
        <f>'[1]ECSS_E60-30 boilerplates'!$J12</f>
        <v>1</v>
      </c>
      <c r="AE16">
        <v>1</v>
      </c>
      <c r="AF16">
        <f t="shared" si="14"/>
        <v>4</v>
      </c>
      <c r="AG16">
        <f>'[1]ECSS_E60-30 boilerplates'!$K12</f>
        <v>1</v>
      </c>
      <c r="AH16">
        <f t="shared" si="15"/>
        <v>1</v>
      </c>
      <c r="AI16">
        <f>'[1]ECSS_E60-30 boilerplates'!$L12</f>
        <v>0</v>
      </c>
      <c r="AJ16">
        <v>0</v>
      </c>
      <c r="AK16">
        <f t="shared" si="16"/>
        <v>1</v>
      </c>
      <c r="AL16">
        <v>1</v>
      </c>
      <c r="AM16">
        <f>'[1]ECSS_E60-30 boilerplates'!$M12</f>
        <v>1</v>
      </c>
      <c r="AN16">
        <v>1</v>
      </c>
      <c r="AO16">
        <f>'[1]ECSS_E60-30 boilerplates'!$N12</f>
        <v>1</v>
      </c>
      <c r="AP16">
        <v>1</v>
      </c>
      <c r="AQ16">
        <v>1</v>
      </c>
      <c r="AR16">
        <v>1</v>
      </c>
      <c r="AS16">
        <f>'[1]ECSS_E60-30 boilerplates'!$O12</f>
        <v>1</v>
      </c>
      <c r="AT16">
        <v>1</v>
      </c>
      <c r="AU16">
        <f t="shared" si="17"/>
        <v>-5.4366666666666355</v>
      </c>
      <c r="AV16">
        <f t="shared" si="18"/>
        <v>20.725185185185186</v>
      </c>
      <c r="AW16">
        <f t="shared" si="19"/>
        <v>16.859259259259257</v>
      </c>
      <c r="AX16">
        <f t="shared" si="20"/>
        <v>19.108888888888892</v>
      </c>
      <c r="AY16">
        <v>1</v>
      </c>
      <c r="AZ16">
        <v>1</v>
      </c>
      <c r="BA16">
        <v>1</v>
      </c>
      <c r="BB16">
        <v>11</v>
      </c>
      <c r="BG16">
        <f t="shared" si="3"/>
        <v>148.14814814814815</v>
      </c>
      <c r="BH16" s="10">
        <f t="shared" si="21"/>
        <v>9.3750000000000016E-5</v>
      </c>
    </row>
    <row r="17" spans="1:60" ht="29">
      <c r="A17" s="2">
        <v>12</v>
      </c>
      <c r="B17" s="2" t="s">
        <v>303</v>
      </c>
      <c r="C17" s="2" t="s">
        <v>146</v>
      </c>
      <c r="D17">
        <v>1</v>
      </c>
      <c r="E17">
        <v>1</v>
      </c>
      <c r="F17">
        <f t="shared" si="4"/>
        <v>1</v>
      </c>
      <c r="G17">
        <f t="shared" si="5"/>
        <v>13</v>
      </c>
      <c r="H17">
        <f t="shared" si="6"/>
        <v>13</v>
      </c>
      <c r="I17">
        <f t="shared" si="7"/>
        <v>52</v>
      </c>
      <c r="J17">
        <f>'[1]ECSS_E60-30 boilerplates'!$C13</f>
        <v>18</v>
      </c>
      <c r="K17">
        <f t="shared" si="8"/>
        <v>1.3846153846153846</v>
      </c>
      <c r="L17">
        <f t="shared" si="9"/>
        <v>51</v>
      </c>
      <c r="M17">
        <f t="shared" si="10"/>
        <v>3.9230769230769229</v>
      </c>
      <c r="N17" s="19">
        <v>1</v>
      </c>
      <c r="O17">
        <v>1</v>
      </c>
      <c r="P17" s="22">
        <v>0</v>
      </c>
      <c r="Q17" s="19">
        <v>1</v>
      </c>
      <c r="R17">
        <f>'[1]ECSS_E60-30 boilerplates'!$E13</f>
        <v>1</v>
      </c>
      <c r="S17">
        <v>1</v>
      </c>
      <c r="T17">
        <f t="shared" si="11"/>
        <v>1</v>
      </c>
      <c r="U17">
        <f>'[1]ECSS_E60-30 boilerplates'!$F13</f>
        <v>1</v>
      </c>
      <c r="V17">
        <v>1</v>
      </c>
      <c r="W17">
        <f t="shared" si="12"/>
        <v>0</v>
      </c>
      <c r="X17">
        <f t="shared" si="13"/>
        <v>1</v>
      </c>
      <c r="Y17">
        <f>'[1]ECSS_E60-30 boilerplates'!$D13</f>
        <v>1</v>
      </c>
      <c r="Z17">
        <f>'[1]ECSS_E60-30 boilerplates'!$G13</f>
        <v>1</v>
      </c>
      <c r="AA17">
        <f>'[1]ECSS_E60-30 boilerplates'!$H13</f>
        <v>1</v>
      </c>
      <c r="AB17">
        <f>'[1]ECSS_E60-30 boilerplates'!$H13</f>
        <v>1</v>
      </c>
      <c r="AC17">
        <v>1</v>
      </c>
      <c r="AD17">
        <f>'[1]ECSS_E60-30 boilerplates'!$J13</f>
        <v>0</v>
      </c>
      <c r="AE17">
        <v>1</v>
      </c>
      <c r="AF17">
        <f t="shared" si="14"/>
        <v>1</v>
      </c>
      <c r="AG17">
        <f>'[1]ECSS_E60-30 boilerplates'!$K13</f>
        <v>1</v>
      </c>
      <c r="AH17">
        <f t="shared" si="15"/>
        <v>1</v>
      </c>
      <c r="AI17">
        <f>'[1]ECSS_E60-30 boilerplates'!$L13</f>
        <v>1</v>
      </c>
      <c r="AJ17">
        <v>1</v>
      </c>
      <c r="AK17">
        <f t="shared" si="16"/>
        <v>1</v>
      </c>
      <c r="AL17">
        <v>1</v>
      </c>
      <c r="AM17">
        <f>'[1]ECSS_E60-30 boilerplates'!$M13</f>
        <v>1</v>
      </c>
      <c r="AN17">
        <v>1</v>
      </c>
      <c r="AO17">
        <f>'[1]ECSS_E60-30 boilerplates'!$N13</f>
        <v>1</v>
      </c>
      <c r="AP17">
        <v>1</v>
      </c>
      <c r="AQ17">
        <v>1</v>
      </c>
      <c r="AR17">
        <v>1</v>
      </c>
      <c r="AS17">
        <f>'[1]ECSS_E60-30 boilerplates'!$O13</f>
        <v>1</v>
      </c>
      <c r="AT17">
        <v>1</v>
      </c>
      <c r="AU17">
        <f t="shared" si="17"/>
        <v>76.501538461538487</v>
      </c>
      <c r="AV17">
        <f t="shared" si="18"/>
        <v>5.8184615384615412</v>
      </c>
      <c r="AW17">
        <f t="shared" si="19"/>
        <v>4.990769230769228</v>
      </c>
      <c r="AX17">
        <f t="shared" si="20"/>
        <v>3.5476923076923086</v>
      </c>
      <c r="AY17">
        <v>1</v>
      </c>
      <c r="AZ17">
        <v>1</v>
      </c>
      <c r="BA17">
        <v>1</v>
      </c>
      <c r="BB17">
        <v>1</v>
      </c>
      <c r="BG17">
        <f t="shared" si="3"/>
        <v>76.923076923076934</v>
      </c>
      <c r="BH17" s="10">
        <f t="shared" si="21"/>
        <v>4.5138888888888894E-5</v>
      </c>
    </row>
    <row r="18" spans="1:60" ht="29">
      <c r="A18" s="2">
        <v>13</v>
      </c>
      <c r="B18" s="2" t="s">
        <v>304</v>
      </c>
      <c r="C18" s="2" t="s">
        <v>146</v>
      </c>
      <c r="D18">
        <v>1</v>
      </c>
      <c r="E18">
        <v>1</v>
      </c>
      <c r="F18">
        <f t="shared" si="4"/>
        <v>1</v>
      </c>
      <c r="G18">
        <f t="shared" si="5"/>
        <v>13</v>
      </c>
      <c r="H18">
        <f t="shared" si="6"/>
        <v>13</v>
      </c>
      <c r="I18">
        <f t="shared" si="7"/>
        <v>53</v>
      </c>
      <c r="J18">
        <f>'[1]ECSS_E60-30 boilerplates'!$C14</f>
        <v>17</v>
      </c>
      <c r="K18">
        <f t="shared" si="8"/>
        <v>1.3076923076923077</v>
      </c>
      <c r="L18">
        <f t="shared" si="9"/>
        <v>52</v>
      </c>
      <c r="M18">
        <f t="shared" si="10"/>
        <v>4</v>
      </c>
      <c r="N18" s="19">
        <v>1</v>
      </c>
      <c r="O18">
        <v>1</v>
      </c>
      <c r="P18" s="22">
        <v>0</v>
      </c>
      <c r="Q18" s="19">
        <v>1</v>
      </c>
      <c r="R18">
        <f>'[1]ECSS_E60-30 boilerplates'!$E14</f>
        <v>1</v>
      </c>
      <c r="S18">
        <v>1</v>
      </c>
      <c r="T18">
        <f t="shared" si="11"/>
        <v>1</v>
      </c>
      <c r="U18">
        <f>'[1]ECSS_E60-30 boilerplates'!$F14</f>
        <v>1</v>
      </c>
      <c r="V18">
        <v>1</v>
      </c>
      <c r="W18">
        <f t="shared" si="12"/>
        <v>0</v>
      </c>
      <c r="X18">
        <f t="shared" si="13"/>
        <v>1</v>
      </c>
      <c r="Y18">
        <f>'[1]ECSS_E60-30 boilerplates'!$D14</f>
        <v>1</v>
      </c>
      <c r="Z18">
        <f>'[1]ECSS_E60-30 boilerplates'!$G14</f>
        <v>1</v>
      </c>
      <c r="AA18">
        <f>'[1]ECSS_E60-30 boilerplates'!$H14</f>
        <v>1</v>
      </c>
      <c r="AB18">
        <f>'[1]ECSS_E60-30 boilerplates'!$H14</f>
        <v>1</v>
      </c>
      <c r="AC18">
        <v>1</v>
      </c>
      <c r="AD18">
        <f>'[1]ECSS_E60-30 boilerplates'!$J14</f>
        <v>0</v>
      </c>
      <c r="AE18">
        <v>1</v>
      </c>
      <c r="AF18">
        <f t="shared" si="14"/>
        <v>1</v>
      </c>
      <c r="AG18">
        <f>'[1]ECSS_E60-30 boilerplates'!$K14</f>
        <v>1</v>
      </c>
      <c r="AH18">
        <f t="shared" si="15"/>
        <v>1</v>
      </c>
      <c r="AI18">
        <f>'[1]ECSS_E60-30 boilerplates'!$L14</f>
        <v>1</v>
      </c>
      <c r="AJ18">
        <v>1</v>
      </c>
      <c r="AK18">
        <f t="shared" si="16"/>
        <v>1</v>
      </c>
      <c r="AL18">
        <v>1</v>
      </c>
      <c r="AM18">
        <f>'[1]ECSS_E60-30 boilerplates'!$M14</f>
        <v>1</v>
      </c>
      <c r="AN18">
        <v>1</v>
      </c>
      <c r="AO18">
        <f>'[1]ECSS_E60-30 boilerplates'!$N14</f>
        <v>1</v>
      </c>
      <c r="AP18">
        <v>1</v>
      </c>
      <c r="AQ18">
        <v>1</v>
      </c>
      <c r="AR18">
        <v>1</v>
      </c>
      <c r="AS18">
        <f>'[1]ECSS_E60-30 boilerplates'!$O14</f>
        <v>1</v>
      </c>
      <c r="AT18">
        <v>1</v>
      </c>
      <c r="AU18">
        <f t="shared" si="17"/>
        <v>83.009230769230797</v>
      </c>
      <c r="AV18">
        <f t="shared" si="18"/>
        <v>4.9107692307692297</v>
      </c>
      <c r="AW18">
        <f t="shared" si="19"/>
        <v>5.4430769230769229</v>
      </c>
      <c r="AX18">
        <f t="shared" si="20"/>
        <v>3.91</v>
      </c>
      <c r="AY18">
        <v>1</v>
      </c>
      <c r="AZ18">
        <v>1</v>
      </c>
      <c r="BA18">
        <v>1</v>
      </c>
      <c r="BB18">
        <v>0</v>
      </c>
      <c r="BG18">
        <f t="shared" si="3"/>
        <v>76.923076923076934</v>
      </c>
      <c r="BH18" s="10">
        <f t="shared" si="21"/>
        <v>4.5138888888888894E-5</v>
      </c>
    </row>
    <row r="19" spans="1:60" ht="72.5">
      <c r="A19" s="2">
        <v>14</v>
      </c>
      <c r="B19" s="2" t="s">
        <v>274</v>
      </c>
      <c r="C19" s="2" t="s">
        <v>146</v>
      </c>
      <c r="D19">
        <v>1</v>
      </c>
      <c r="E19">
        <v>1</v>
      </c>
      <c r="F19">
        <f t="shared" si="4"/>
        <v>1</v>
      </c>
      <c r="G19">
        <f t="shared" si="5"/>
        <v>25</v>
      </c>
      <c r="H19">
        <f t="shared" si="6"/>
        <v>25</v>
      </c>
      <c r="I19">
        <f t="shared" si="7"/>
        <v>128</v>
      </c>
      <c r="J19">
        <f>'[1]ECSS_E60-30 boilerplates'!$C15</f>
        <v>44</v>
      </c>
      <c r="K19">
        <f t="shared" si="8"/>
        <v>1.76</v>
      </c>
      <c r="L19">
        <f t="shared" si="9"/>
        <v>127</v>
      </c>
      <c r="M19">
        <f t="shared" si="10"/>
        <v>5.08</v>
      </c>
      <c r="N19" s="20">
        <v>0</v>
      </c>
      <c r="O19">
        <v>0</v>
      </c>
      <c r="P19" s="21">
        <v>1</v>
      </c>
      <c r="Q19" s="19">
        <v>1</v>
      </c>
      <c r="R19">
        <f>'[1]ECSS_E60-30 boilerplates'!$E15</f>
        <v>0</v>
      </c>
      <c r="S19">
        <v>1</v>
      </c>
      <c r="T19">
        <f t="shared" si="11"/>
        <v>0</v>
      </c>
      <c r="U19">
        <f>'[1]ECSS_E60-30 boilerplates'!$F15</f>
        <v>1</v>
      </c>
      <c r="V19">
        <v>1</v>
      </c>
      <c r="W19">
        <f t="shared" si="12"/>
        <v>0</v>
      </c>
      <c r="X19">
        <f t="shared" si="13"/>
        <v>1</v>
      </c>
      <c r="Y19">
        <f>'[1]ECSS_E60-30 boilerplates'!$D15</f>
        <v>0</v>
      </c>
      <c r="Z19">
        <f>'[1]ECSS_E60-30 boilerplates'!$G15</f>
        <v>1</v>
      </c>
      <c r="AA19">
        <f>'[1]ECSS_E60-30 boilerplates'!$H15</f>
        <v>1</v>
      </c>
      <c r="AB19">
        <f>'[1]ECSS_E60-30 boilerplates'!$H15</f>
        <v>1</v>
      </c>
      <c r="AC19">
        <v>1</v>
      </c>
      <c r="AD19">
        <f>'[1]ECSS_E60-30 boilerplates'!$J15</f>
        <v>1</v>
      </c>
      <c r="AE19">
        <v>1</v>
      </c>
      <c r="AF19">
        <f t="shared" si="14"/>
        <v>1</v>
      </c>
      <c r="AG19">
        <f>'[1]ECSS_E60-30 boilerplates'!$K15</f>
        <v>1</v>
      </c>
      <c r="AH19">
        <f t="shared" si="15"/>
        <v>1</v>
      </c>
      <c r="AI19">
        <f>'[1]ECSS_E60-30 boilerplates'!$L15</f>
        <v>0</v>
      </c>
      <c r="AJ19">
        <v>1</v>
      </c>
      <c r="AK19">
        <f t="shared" si="16"/>
        <v>1</v>
      </c>
      <c r="AL19">
        <v>1</v>
      </c>
      <c r="AM19">
        <f>'[1]ECSS_E60-30 boilerplates'!$M15</f>
        <v>1</v>
      </c>
      <c r="AN19">
        <v>1</v>
      </c>
      <c r="AO19">
        <f>'[1]ECSS_E60-30 boilerplates'!$N15</f>
        <v>1</v>
      </c>
      <c r="AP19">
        <v>1</v>
      </c>
      <c r="AQ19">
        <v>1</v>
      </c>
      <c r="AR19">
        <v>1</v>
      </c>
      <c r="AS19">
        <f>'[1]ECSS_E60-30 boilerplates'!$O15</f>
        <v>1</v>
      </c>
      <c r="AT19">
        <v>1</v>
      </c>
      <c r="AU19">
        <f t="shared" si="17"/>
        <v>32.564000000000021</v>
      </c>
      <c r="AV19">
        <f t="shared" si="18"/>
        <v>14.928000000000001</v>
      </c>
      <c r="AW19">
        <f t="shared" si="19"/>
        <v>12.886399999999995</v>
      </c>
      <c r="AX19">
        <f t="shared" si="20"/>
        <v>14.9968</v>
      </c>
      <c r="AY19">
        <v>0</v>
      </c>
      <c r="AZ19">
        <v>1</v>
      </c>
      <c r="BA19">
        <v>1</v>
      </c>
      <c r="BB19">
        <v>7</v>
      </c>
      <c r="BG19">
        <f t="shared" si="3"/>
        <v>40</v>
      </c>
      <c r="BH19" s="10">
        <f t="shared" si="21"/>
        <v>8.6805555555555545E-5</v>
      </c>
    </row>
    <row r="20" spans="1:60" ht="29">
      <c r="A20" s="2" t="s">
        <v>305</v>
      </c>
      <c r="B20" s="2" t="s">
        <v>426</v>
      </c>
      <c r="C20" s="16" t="s">
        <v>166</v>
      </c>
      <c r="D20">
        <v>1</v>
      </c>
      <c r="E20">
        <v>1</v>
      </c>
      <c r="F20">
        <f t="shared" si="4"/>
        <v>1</v>
      </c>
      <c r="G20">
        <f t="shared" si="5"/>
        <v>12</v>
      </c>
      <c r="H20">
        <f t="shared" si="6"/>
        <v>12</v>
      </c>
      <c r="I20">
        <f t="shared" si="7"/>
        <v>66</v>
      </c>
      <c r="J20">
        <f>'[1]ECSS_E60-30 boilerplates'!$C16</f>
        <v>18</v>
      </c>
      <c r="K20">
        <f t="shared" si="8"/>
        <v>1.5</v>
      </c>
      <c r="L20">
        <f t="shared" si="9"/>
        <v>64</v>
      </c>
      <c r="M20">
        <f t="shared" si="10"/>
        <v>5.333333333333333</v>
      </c>
      <c r="N20" s="19">
        <v>1</v>
      </c>
      <c r="O20">
        <v>1</v>
      </c>
      <c r="P20" s="21">
        <v>1</v>
      </c>
      <c r="Q20" s="19">
        <v>1</v>
      </c>
      <c r="R20">
        <f>'[1]ECSS_E60-30 boilerplates'!$E16</f>
        <v>1</v>
      </c>
      <c r="S20">
        <v>1</v>
      </c>
      <c r="T20">
        <f t="shared" si="11"/>
        <v>1</v>
      </c>
      <c r="U20">
        <f>'[1]ECSS_E60-30 boilerplates'!$F16</f>
        <v>1</v>
      </c>
      <c r="V20">
        <v>1</v>
      </c>
      <c r="W20">
        <f t="shared" si="12"/>
        <v>1</v>
      </c>
      <c r="X20">
        <f t="shared" si="13"/>
        <v>1</v>
      </c>
      <c r="Y20">
        <f>'[1]ECSS_E60-30 boilerplates'!$D16</f>
        <v>1</v>
      </c>
      <c r="Z20">
        <f>'[1]ECSS_E60-30 boilerplates'!$G16</f>
        <v>1</v>
      </c>
      <c r="AA20">
        <f>'[1]ECSS_E60-30 boilerplates'!$H16</f>
        <v>1</v>
      </c>
      <c r="AB20">
        <f>'[1]ECSS_E60-30 boilerplates'!$H16</f>
        <v>1</v>
      </c>
      <c r="AC20">
        <v>1</v>
      </c>
      <c r="AD20">
        <f>'[1]ECSS_E60-30 boilerplates'!$J16</f>
        <v>1</v>
      </c>
      <c r="AE20">
        <v>1</v>
      </c>
      <c r="AF20">
        <f t="shared" si="14"/>
        <v>2</v>
      </c>
      <c r="AG20">
        <f>'[1]ECSS_E60-30 boilerplates'!$K16</f>
        <v>1</v>
      </c>
      <c r="AH20">
        <f t="shared" si="15"/>
        <v>1</v>
      </c>
      <c r="AI20">
        <f>'[1]ECSS_E60-30 boilerplates'!$L16</f>
        <v>1</v>
      </c>
      <c r="AJ20">
        <v>1</v>
      </c>
      <c r="AK20">
        <f t="shared" si="16"/>
        <v>1</v>
      </c>
      <c r="AL20">
        <v>1</v>
      </c>
      <c r="AM20">
        <f>'[1]ECSS_E60-30 boilerplates'!$M16</f>
        <v>1</v>
      </c>
      <c r="AN20">
        <v>0</v>
      </c>
      <c r="AO20">
        <f>'[1]ECSS_E60-30 boilerplates'!$N16</f>
        <v>1</v>
      </c>
      <c r="AP20">
        <v>1</v>
      </c>
      <c r="AQ20">
        <v>1</v>
      </c>
      <c r="AR20">
        <v>0</v>
      </c>
      <c r="AS20">
        <f>'[1]ECSS_E60-30 boilerplates'!$O16</f>
        <v>1</v>
      </c>
      <c r="AT20">
        <v>1</v>
      </c>
      <c r="AU20">
        <f t="shared" si="17"/>
        <v>67.755000000000024</v>
      </c>
      <c r="AV20">
        <f t="shared" si="18"/>
        <v>6.7900000000000027</v>
      </c>
      <c r="AW20">
        <f t="shared" si="19"/>
        <v>13.093333333333334</v>
      </c>
      <c r="AX20">
        <f t="shared" si="20"/>
        <v>9.6899999999999977</v>
      </c>
      <c r="AY20">
        <v>1</v>
      </c>
      <c r="AZ20">
        <v>1</v>
      </c>
      <c r="BA20">
        <v>1</v>
      </c>
      <c r="BB20">
        <v>5</v>
      </c>
      <c r="BG20">
        <f t="shared" si="3"/>
        <v>166.66666666666666</v>
      </c>
      <c r="BH20" s="10">
        <f t="shared" si="21"/>
        <v>4.1666666666666665E-5</v>
      </c>
    </row>
    <row r="21" spans="1:60" ht="43.5">
      <c r="A21" s="2" t="s">
        <v>307</v>
      </c>
      <c r="B21" s="2" t="s">
        <v>427</v>
      </c>
      <c r="C21" s="16" t="s">
        <v>166</v>
      </c>
      <c r="D21">
        <v>1</v>
      </c>
      <c r="E21">
        <v>1</v>
      </c>
      <c r="F21">
        <f t="shared" si="4"/>
        <v>1</v>
      </c>
      <c r="G21">
        <f t="shared" si="5"/>
        <v>15</v>
      </c>
      <c r="H21">
        <f t="shared" si="6"/>
        <v>15</v>
      </c>
      <c r="I21">
        <f t="shared" si="7"/>
        <v>83</v>
      </c>
      <c r="J21">
        <f>'[1]ECSS_E60-30 boilerplates'!$C17</f>
        <v>26</v>
      </c>
      <c r="K21">
        <f t="shared" si="8"/>
        <v>1.7333333333333334</v>
      </c>
      <c r="L21">
        <f t="shared" si="9"/>
        <v>81</v>
      </c>
      <c r="M21">
        <f t="shared" si="10"/>
        <v>5.4</v>
      </c>
      <c r="N21" s="19">
        <v>1</v>
      </c>
      <c r="O21">
        <v>1</v>
      </c>
      <c r="P21" s="21">
        <v>1</v>
      </c>
      <c r="Q21" s="19">
        <v>1</v>
      </c>
      <c r="R21">
        <f>'[1]ECSS_E60-30 boilerplates'!$E17</f>
        <v>0</v>
      </c>
      <c r="S21">
        <v>1</v>
      </c>
      <c r="T21">
        <f t="shared" si="11"/>
        <v>0</v>
      </c>
      <c r="U21">
        <f>'[1]ECSS_E60-30 boilerplates'!$F17</f>
        <v>1</v>
      </c>
      <c r="V21">
        <v>1</v>
      </c>
      <c r="W21">
        <f t="shared" si="12"/>
        <v>0</v>
      </c>
      <c r="X21">
        <f t="shared" si="13"/>
        <v>1</v>
      </c>
      <c r="Y21">
        <f>'[1]ECSS_E60-30 boilerplates'!$D17</f>
        <v>0</v>
      </c>
      <c r="Z21">
        <f>'[1]ECSS_E60-30 boilerplates'!$G17</f>
        <v>1</v>
      </c>
      <c r="AA21">
        <f>'[1]ECSS_E60-30 boilerplates'!$H17</f>
        <v>1</v>
      </c>
      <c r="AB21">
        <f>'[1]ECSS_E60-30 boilerplates'!$H17</f>
        <v>1</v>
      </c>
      <c r="AC21">
        <v>1</v>
      </c>
      <c r="AD21">
        <f>'[1]ECSS_E60-30 boilerplates'!$J17</f>
        <v>1</v>
      </c>
      <c r="AE21">
        <v>1</v>
      </c>
      <c r="AF21">
        <f t="shared" si="14"/>
        <v>2</v>
      </c>
      <c r="AG21">
        <f>'[1]ECSS_E60-30 boilerplates'!$K17</f>
        <v>1</v>
      </c>
      <c r="AH21">
        <f t="shared" si="15"/>
        <v>1</v>
      </c>
      <c r="AI21">
        <f>'[1]ECSS_E60-30 boilerplates'!$L17</f>
        <v>1</v>
      </c>
      <c r="AJ21">
        <v>1</v>
      </c>
      <c r="AK21">
        <f t="shared" si="16"/>
        <v>1</v>
      </c>
      <c r="AL21">
        <v>1</v>
      </c>
      <c r="AM21">
        <f>'[1]ECSS_E60-30 boilerplates'!$M17</f>
        <v>1</v>
      </c>
      <c r="AN21">
        <v>1</v>
      </c>
      <c r="AO21">
        <f>'[1]ECSS_E60-30 boilerplates'!$N17</f>
        <v>1</v>
      </c>
      <c r="AP21">
        <v>1</v>
      </c>
      <c r="AQ21">
        <v>1</v>
      </c>
      <c r="AR21">
        <v>0</v>
      </c>
      <c r="AS21">
        <f>'[1]ECSS_E60-30 boilerplates'!$O17</f>
        <v>1</v>
      </c>
      <c r="AT21">
        <v>1</v>
      </c>
      <c r="AU21">
        <f t="shared" si="17"/>
        <v>44.970000000000027</v>
      </c>
      <c r="AV21">
        <f t="shared" si="18"/>
        <v>10.713333333333338</v>
      </c>
      <c r="AW21">
        <f t="shared" si="19"/>
        <v>13.978666666666669</v>
      </c>
      <c r="AX21">
        <f t="shared" si="20"/>
        <v>11.503999999999998</v>
      </c>
      <c r="AY21">
        <v>1</v>
      </c>
      <c r="AZ21">
        <v>1</v>
      </c>
      <c r="BA21">
        <v>1</v>
      </c>
      <c r="BB21">
        <v>5</v>
      </c>
      <c r="BG21">
        <f t="shared" si="3"/>
        <v>133.33333333333334</v>
      </c>
      <c r="BH21" s="10">
        <f t="shared" si="21"/>
        <v>5.208333333333333E-5</v>
      </c>
    </row>
    <row r="22" spans="1:60" ht="29">
      <c r="A22" s="2" t="s">
        <v>309</v>
      </c>
      <c r="B22" s="2" t="s">
        <v>310</v>
      </c>
      <c r="C22" s="16" t="s">
        <v>166</v>
      </c>
      <c r="D22">
        <v>1</v>
      </c>
      <c r="E22">
        <v>1</v>
      </c>
      <c r="F22">
        <f t="shared" si="4"/>
        <v>1</v>
      </c>
      <c r="G22">
        <f t="shared" si="5"/>
        <v>12</v>
      </c>
      <c r="H22">
        <f t="shared" si="6"/>
        <v>12</v>
      </c>
      <c r="I22">
        <f t="shared" si="7"/>
        <v>63</v>
      </c>
      <c r="J22">
        <f>'[1]ECSS_E60-30 boilerplates'!$C18</f>
        <v>20</v>
      </c>
      <c r="K22">
        <f t="shared" si="8"/>
        <v>1.6666666666666667</v>
      </c>
      <c r="L22">
        <f t="shared" si="9"/>
        <v>61</v>
      </c>
      <c r="M22">
        <f t="shared" si="10"/>
        <v>5.083333333333333</v>
      </c>
      <c r="N22" s="19">
        <v>1</v>
      </c>
      <c r="O22">
        <v>1</v>
      </c>
      <c r="P22" s="21">
        <v>1</v>
      </c>
      <c r="Q22" s="19">
        <v>1</v>
      </c>
      <c r="R22">
        <f>'[1]ECSS_E60-30 boilerplates'!$E18</f>
        <v>1</v>
      </c>
      <c r="S22">
        <v>1</v>
      </c>
      <c r="T22">
        <f t="shared" si="11"/>
        <v>1</v>
      </c>
      <c r="U22">
        <f>'[1]ECSS_E60-30 boilerplates'!$F18</f>
        <v>1</v>
      </c>
      <c r="V22">
        <v>1</v>
      </c>
      <c r="W22">
        <f t="shared" si="12"/>
        <v>1</v>
      </c>
      <c r="X22">
        <f t="shared" si="13"/>
        <v>1</v>
      </c>
      <c r="Y22">
        <f>'[1]ECSS_E60-30 boilerplates'!$D18</f>
        <v>0</v>
      </c>
      <c r="Z22">
        <f>'[1]ECSS_E60-30 boilerplates'!$G18</f>
        <v>1</v>
      </c>
      <c r="AA22">
        <f>'[1]ECSS_E60-30 boilerplates'!$H18</f>
        <v>1</v>
      </c>
      <c r="AB22">
        <f>'[1]ECSS_E60-30 boilerplates'!$H18</f>
        <v>1</v>
      </c>
      <c r="AC22">
        <v>1</v>
      </c>
      <c r="AD22">
        <f>'[1]ECSS_E60-30 boilerplates'!$J18</f>
        <v>1</v>
      </c>
      <c r="AE22">
        <v>1</v>
      </c>
      <c r="AF22">
        <f t="shared" si="14"/>
        <v>2</v>
      </c>
      <c r="AG22">
        <f>'[1]ECSS_E60-30 boilerplates'!$K18</f>
        <v>1</v>
      </c>
      <c r="AH22">
        <f t="shared" si="15"/>
        <v>1</v>
      </c>
      <c r="AI22">
        <f>'[1]ECSS_E60-30 boilerplates'!$L18</f>
        <v>1</v>
      </c>
      <c r="AJ22">
        <v>1</v>
      </c>
      <c r="AK22">
        <f t="shared" si="16"/>
        <v>1</v>
      </c>
      <c r="AL22">
        <v>1</v>
      </c>
      <c r="AM22">
        <f>'[1]ECSS_E60-30 boilerplates'!$M18</f>
        <v>1</v>
      </c>
      <c r="AN22">
        <v>1</v>
      </c>
      <c r="AO22">
        <f>'[1]ECSS_E60-30 boilerplates'!$N18</f>
        <v>1</v>
      </c>
      <c r="AP22">
        <v>1</v>
      </c>
      <c r="AQ22">
        <v>1</v>
      </c>
      <c r="AR22">
        <v>0</v>
      </c>
      <c r="AS22">
        <f>'[1]ECSS_E60-30 boilerplates'!$O18</f>
        <v>1</v>
      </c>
      <c r="AT22">
        <v>1</v>
      </c>
      <c r="AU22">
        <f t="shared" si="17"/>
        <v>53.655000000000008</v>
      </c>
      <c r="AV22">
        <f t="shared" si="18"/>
        <v>8.7566666666666677</v>
      </c>
      <c r="AW22">
        <f t="shared" si="19"/>
        <v>11.623333333333335</v>
      </c>
      <c r="AX22">
        <f t="shared" si="20"/>
        <v>8.5124999999999993</v>
      </c>
      <c r="AY22">
        <v>1</v>
      </c>
      <c r="AZ22">
        <v>1</v>
      </c>
      <c r="BA22">
        <v>1</v>
      </c>
      <c r="BB22">
        <v>4</v>
      </c>
      <c r="BG22">
        <f t="shared" si="3"/>
        <v>166.66666666666666</v>
      </c>
      <c r="BH22" s="10">
        <f t="shared" si="21"/>
        <v>4.1666666666666665E-5</v>
      </c>
    </row>
    <row r="23" spans="1:60" ht="43.5">
      <c r="A23" s="2">
        <v>16</v>
      </c>
      <c r="B23" s="2" t="s">
        <v>311</v>
      </c>
      <c r="C23" s="2" t="s">
        <v>146</v>
      </c>
      <c r="D23">
        <v>1</v>
      </c>
      <c r="E23">
        <v>1</v>
      </c>
      <c r="F23">
        <f t="shared" si="4"/>
        <v>1</v>
      </c>
      <c r="G23">
        <f t="shared" si="5"/>
        <v>15</v>
      </c>
      <c r="H23">
        <f t="shared" si="6"/>
        <v>15</v>
      </c>
      <c r="I23">
        <f t="shared" si="7"/>
        <v>71</v>
      </c>
      <c r="J23">
        <f>'[1]ECSS_E60-30 boilerplates'!$C19</f>
        <v>26</v>
      </c>
      <c r="K23">
        <f t="shared" si="8"/>
        <v>1.7333333333333334</v>
      </c>
      <c r="L23">
        <f t="shared" si="9"/>
        <v>70</v>
      </c>
      <c r="M23">
        <f t="shared" si="10"/>
        <v>4.666666666666667</v>
      </c>
      <c r="N23" s="20">
        <v>0</v>
      </c>
      <c r="O23">
        <v>1</v>
      </c>
      <c r="P23" s="21">
        <v>1</v>
      </c>
      <c r="Q23" s="20">
        <v>0</v>
      </c>
      <c r="R23">
        <f>'[1]ECSS_E60-30 boilerplates'!$E19</f>
        <v>1</v>
      </c>
      <c r="S23">
        <v>1</v>
      </c>
      <c r="T23">
        <f t="shared" si="11"/>
        <v>0</v>
      </c>
      <c r="U23">
        <f>'[1]ECSS_E60-30 boilerplates'!$F19</f>
        <v>1</v>
      </c>
      <c r="V23">
        <v>1</v>
      </c>
      <c r="W23">
        <f t="shared" si="12"/>
        <v>0</v>
      </c>
      <c r="X23">
        <f t="shared" si="13"/>
        <v>1</v>
      </c>
      <c r="Y23">
        <f>'[1]ECSS_E60-30 boilerplates'!$D19</f>
        <v>1</v>
      </c>
      <c r="Z23">
        <f>'[1]ECSS_E60-30 boilerplates'!$G19</f>
        <v>1</v>
      </c>
      <c r="AA23">
        <f>'[1]ECSS_E60-30 boilerplates'!$H19</f>
        <v>1</v>
      </c>
      <c r="AB23">
        <f>'[1]ECSS_E60-30 boilerplates'!$H19</f>
        <v>1</v>
      </c>
      <c r="AC23">
        <v>1</v>
      </c>
      <c r="AD23">
        <f>'[1]ECSS_E60-30 boilerplates'!$J19</f>
        <v>1</v>
      </c>
      <c r="AE23">
        <v>1</v>
      </c>
      <c r="AF23">
        <f t="shared" si="14"/>
        <v>1</v>
      </c>
      <c r="AG23">
        <f>'[1]ECSS_E60-30 boilerplates'!$K19</f>
        <v>1</v>
      </c>
      <c r="AH23">
        <f t="shared" si="15"/>
        <v>1</v>
      </c>
      <c r="AI23">
        <f>'[1]ECSS_E60-30 boilerplates'!$L19</f>
        <v>0</v>
      </c>
      <c r="AJ23">
        <v>1</v>
      </c>
      <c r="AK23">
        <f t="shared" si="16"/>
        <v>1</v>
      </c>
      <c r="AL23">
        <v>1</v>
      </c>
      <c r="AM23">
        <f>'[1]ECSS_E60-30 boilerplates'!$M19</f>
        <v>1</v>
      </c>
      <c r="AN23">
        <v>1</v>
      </c>
      <c r="AO23">
        <f>'[1]ECSS_E60-30 boilerplates'!$N19</f>
        <v>1</v>
      </c>
      <c r="AP23">
        <v>1</v>
      </c>
      <c r="AQ23">
        <v>1</v>
      </c>
      <c r="AR23">
        <v>1</v>
      </c>
      <c r="AS23">
        <f>'[1]ECSS_E60-30 boilerplates'!$O19</f>
        <v>1</v>
      </c>
      <c r="AT23">
        <v>1</v>
      </c>
      <c r="AU23">
        <f t="shared" si="17"/>
        <v>44.970000000000027</v>
      </c>
      <c r="AV23">
        <f t="shared" si="18"/>
        <v>10.713333333333338</v>
      </c>
      <c r="AW23">
        <f t="shared" si="19"/>
        <v>9.6666666666666714</v>
      </c>
      <c r="AX23">
        <f t="shared" si="20"/>
        <v>8.0500000000000007</v>
      </c>
      <c r="AY23">
        <v>0</v>
      </c>
      <c r="AZ23">
        <v>1</v>
      </c>
      <c r="BA23">
        <v>1</v>
      </c>
      <c r="BB23">
        <v>4</v>
      </c>
      <c r="BG23">
        <f t="shared" si="3"/>
        <v>66.666666666666671</v>
      </c>
      <c r="BH23" s="10">
        <f t="shared" si="21"/>
        <v>5.208333333333333E-5</v>
      </c>
    </row>
    <row r="24" spans="1:60" ht="29">
      <c r="A24" s="2">
        <v>17</v>
      </c>
      <c r="B24" s="2" t="s">
        <v>277</v>
      </c>
      <c r="C24" s="2" t="s">
        <v>146</v>
      </c>
      <c r="D24">
        <v>1</v>
      </c>
      <c r="E24">
        <v>1</v>
      </c>
      <c r="F24">
        <f t="shared" si="4"/>
        <v>1</v>
      </c>
      <c r="G24">
        <f t="shared" si="5"/>
        <v>10</v>
      </c>
      <c r="H24">
        <f t="shared" si="6"/>
        <v>10</v>
      </c>
      <c r="I24">
        <f t="shared" si="7"/>
        <v>61</v>
      </c>
      <c r="J24">
        <f>'[1]ECSS_E60-30 boilerplates'!$C20</f>
        <v>22</v>
      </c>
      <c r="K24">
        <f t="shared" si="8"/>
        <v>2.2000000000000002</v>
      </c>
      <c r="L24">
        <f t="shared" si="9"/>
        <v>58</v>
      </c>
      <c r="M24">
        <f t="shared" si="10"/>
        <v>5.8</v>
      </c>
      <c r="N24" s="20">
        <v>0</v>
      </c>
      <c r="O24">
        <v>1</v>
      </c>
      <c r="P24" s="21">
        <v>1</v>
      </c>
      <c r="Q24" s="20">
        <v>0</v>
      </c>
      <c r="R24">
        <f>'[1]ECSS_E60-30 boilerplates'!$E20</f>
        <v>1</v>
      </c>
      <c r="S24">
        <v>1</v>
      </c>
      <c r="T24">
        <f t="shared" si="11"/>
        <v>0</v>
      </c>
      <c r="U24">
        <f>'[1]ECSS_E60-30 boilerplates'!$F20</f>
        <v>1</v>
      </c>
      <c r="V24">
        <v>1</v>
      </c>
      <c r="W24">
        <f t="shared" si="12"/>
        <v>0</v>
      </c>
      <c r="X24">
        <f t="shared" si="13"/>
        <v>1</v>
      </c>
      <c r="Y24">
        <f>'[1]ECSS_E60-30 boilerplates'!$D20</f>
        <v>1</v>
      </c>
      <c r="Z24">
        <f>'[1]ECSS_E60-30 boilerplates'!$G20</f>
        <v>1</v>
      </c>
      <c r="AA24">
        <f>'[1]ECSS_E60-30 boilerplates'!$H20</f>
        <v>1</v>
      </c>
      <c r="AB24">
        <f>'[1]ECSS_E60-30 boilerplates'!$H20</f>
        <v>1</v>
      </c>
      <c r="AC24">
        <v>1</v>
      </c>
      <c r="AD24">
        <f>'[1]ECSS_E60-30 boilerplates'!$J20</f>
        <v>1</v>
      </c>
      <c r="AE24">
        <v>1</v>
      </c>
      <c r="AF24">
        <f t="shared" si="14"/>
        <v>3</v>
      </c>
      <c r="AG24">
        <f>'[1]ECSS_E60-30 boilerplates'!$K20</f>
        <v>1</v>
      </c>
      <c r="AH24">
        <f t="shared" si="15"/>
        <v>1</v>
      </c>
      <c r="AI24">
        <f>'[1]ECSS_E60-30 boilerplates'!$L20</f>
        <v>1</v>
      </c>
      <c r="AJ24">
        <v>1</v>
      </c>
      <c r="AK24">
        <f t="shared" si="16"/>
        <v>1</v>
      </c>
      <c r="AL24">
        <v>1</v>
      </c>
      <c r="AM24">
        <f>'[1]ECSS_E60-30 boilerplates'!$M20</f>
        <v>1</v>
      </c>
      <c r="AN24">
        <v>1</v>
      </c>
      <c r="AO24">
        <f>'[1]ECSS_E60-30 boilerplates'!$N20</f>
        <v>1</v>
      </c>
      <c r="AP24">
        <v>1</v>
      </c>
      <c r="AQ24">
        <v>1</v>
      </c>
      <c r="AR24">
        <v>1</v>
      </c>
      <c r="AS24">
        <f>'[1]ECSS_E60-30 boilerplates'!$O20</f>
        <v>1</v>
      </c>
      <c r="AT24">
        <v>1</v>
      </c>
      <c r="AU24">
        <f t="shared" si="17"/>
        <v>10.565000000000005</v>
      </c>
      <c r="AV24">
        <f t="shared" si="18"/>
        <v>14.270000000000007</v>
      </c>
      <c r="AW24">
        <f t="shared" si="19"/>
        <v>15.343999999999991</v>
      </c>
      <c r="AX24">
        <f t="shared" si="20"/>
        <v>10.887999999999998</v>
      </c>
      <c r="AY24">
        <v>1</v>
      </c>
      <c r="AZ24">
        <v>1</v>
      </c>
      <c r="BA24">
        <v>1</v>
      </c>
      <c r="BB24">
        <v>4</v>
      </c>
      <c r="BG24">
        <f t="shared" si="3"/>
        <v>300</v>
      </c>
      <c r="BH24" s="10">
        <f t="shared" si="21"/>
        <v>3.4722222222222222E-5</v>
      </c>
    </row>
    <row r="25" spans="1:60" ht="43.5">
      <c r="A25" s="2">
        <v>18</v>
      </c>
      <c r="B25" s="2" t="s">
        <v>312</v>
      </c>
      <c r="C25" s="2" t="s">
        <v>146</v>
      </c>
      <c r="D25">
        <v>1</v>
      </c>
      <c r="E25">
        <v>1</v>
      </c>
      <c r="F25">
        <f t="shared" si="4"/>
        <v>1</v>
      </c>
      <c r="G25">
        <f t="shared" si="5"/>
        <v>16</v>
      </c>
      <c r="H25">
        <f t="shared" si="6"/>
        <v>16</v>
      </c>
      <c r="I25">
        <f t="shared" si="7"/>
        <v>91</v>
      </c>
      <c r="J25">
        <f>'[1]ECSS_E60-30 boilerplates'!$C21</f>
        <v>27</v>
      </c>
      <c r="K25">
        <f t="shared" si="8"/>
        <v>1.6875</v>
      </c>
      <c r="L25">
        <f t="shared" si="9"/>
        <v>90</v>
      </c>
      <c r="M25">
        <f t="shared" si="10"/>
        <v>5.625</v>
      </c>
      <c r="N25" s="20">
        <v>0</v>
      </c>
      <c r="O25">
        <v>1</v>
      </c>
      <c r="P25" s="21">
        <v>1</v>
      </c>
      <c r="Q25" s="19">
        <v>1</v>
      </c>
      <c r="R25">
        <f>'[1]ECSS_E60-30 boilerplates'!$E21</f>
        <v>1</v>
      </c>
      <c r="S25">
        <v>1</v>
      </c>
      <c r="T25">
        <f t="shared" si="11"/>
        <v>1</v>
      </c>
      <c r="U25">
        <f>'[1]ECSS_E60-30 boilerplates'!$F21</f>
        <v>1</v>
      </c>
      <c r="V25">
        <v>1</v>
      </c>
      <c r="W25">
        <f t="shared" si="12"/>
        <v>1</v>
      </c>
      <c r="X25">
        <f t="shared" si="13"/>
        <v>1</v>
      </c>
      <c r="Y25">
        <f>'[1]ECSS_E60-30 boilerplates'!$D21</f>
        <v>1</v>
      </c>
      <c r="Z25">
        <f>'[1]ECSS_E60-30 boilerplates'!$G21</f>
        <v>1</v>
      </c>
      <c r="AA25">
        <f>'[1]ECSS_E60-30 boilerplates'!$H21</f>
        <v>1</v>
      </c>
      <c r="AB25">
        <f>'[1]ECSS_E60-30 boilerplates'!$H21</f>
        <v>1</v>
      </c>
      <c r="AC25">
        <v>1</v>
      </c>
      <c r="AD25">
        <f>'[1]ECSS_E60-30 boilerplates'!$J21</f>
        <v>1</v>
      </c>
      <c r="AE25">
        <v>1</v>
      </c>
      <c r="AF25">
        <f t="shared" si="14"/>
        <v>1</v>
      </c>
      <c r="AG25">
        <f>'[1]ECSS_E60-30 boilerplates'!$K21</f>
        <v>0</v>
      </c>
      <c r="AH25">
        <f t="shared" si="15"/>
        <v>1</v>
      </c>
      <c r="AI25">
        <f>'[1]ECSS_E60-30 boilerplates'!$L21</f>
        <v>0</v>
      </c>
      <c r="AJ25">
        <v>1</v>
      </c>
      <c r="AK25">
        <f t="shared" si="16"/>
        <v>1</v>
      </c>
      <c r="AL25">
        <v>1</v>
      </c>
      <c r="AM25">
        <f>'[1]ECSS_E60-30 boilerplates'!$M21</f>
        <v>1</v>
      </c>
      <c r="AN25">
        <v>1</v>
      </c>
      <c r="AO25">
        <f>'[1]ECSS_E60-30 boilerplates'!$N21</f>
        <v>1</v>
      </c>
      <c r="AP25">
        <v>1</v>
      </c>
      <c r="AQ25">
        <v>1</v>
      </c>
      <c r="AR25">
        <v>1</v>
      </c>
      <c r="AS25">
        <f>'[1]ECSS_E60-30 boilerplates'!$O21</f>
        <v>1</v>
      </c>
      <c r="AT25">
        <v>1</v>
      </c>
      <c r="AU25">
        <f t="shared" si="17"/>
        <v>47.832500000000024</v>
      </c>
      <c r="AV25">
        <f t="shared" si="18"/>
        <v>10.562500000000004</v>
      </c>
      <c r="AW25">
        <f t="shared" si="19"/>
        <v>15.424999999999994</v>
      </c>
      <c r="AX25">
        <f t="shared" si="20"/>
        <v>13.063749999999999</v>
      </c>
      <c r="AY25">
        <v>1</v>
      </c>
      <c r="AZ25">
        <v>1</v>
      </c>
      <c r="BA25">
        <v>1</v>
      </c>
      <c r="BB25">
        <v>5</v>
      </c>
      <c r="BG25">
        <f t="shared" si="3"/>
        <v>62.5</v>
      </c>
      <c r="BH25" s="10">
        <f t="shared" si="21"/>
        <v>5.5555555555555558E-5</v>
      </c>
    </row>
    <row r="26" spans="1:60" ht="58">
      <c r="A26" s="2">
        <v>19</v>
      </c>
      <c r="B26" s="2" t="s">
        <v>428</v>
      </c>
      <c r="C26" s="16" t="s">
        <v>166</v>
      </c>
      <c r="D26">
        <v>1</v>
      </c>
      <c r="E26">
        <v>1</v>
      </c>
      <c r="F26">
        <f t="shared" si="4"/>
        <v>1</v>
      </c>
      <c r="G26">
        <f t="shared" si="5"/>
        <v>23</v>
      </c>
      <c r="H26">
        <f t="shared" si="6"/>
        <v>23</v>
      </c>
      <c r="I26">
        <f t="shared" si="7"/>
        <v>116</v>
      </c>
      <c r="J26">
        <f>'[1]ECSS_E60-30 boilerplates'!$C22</f>
        <v>40</v>
      </c>
      <c r="K26">
        <f t="shared" si="8"/>
        <v>1.7391304347826086</v>
      </c>
      <c r="L26">
        <f t="shared" si="9"/>
        <v>114</v>
      </c>
      <c r="M26">
        <f t="shared" si="10"/>
        <v>4.9565217391304346</v>
      </c>
      <c r="N26" s="20">
        <v>0</v>
      </c>
      <c r="O26">
        <v>0</v>
      </c>
      <c r="P26" s="22">
        <v>0</v>
      </c>
      <c r="Q26" s="20">
        <v>0</v>
      </c>
      <c r="R26">
        <f>'[1]ECSS_E60-30 boilerplates'!$E22</f>
        <v>1</v>
      </c>
      <c r="S26">
        <v>1</v>
      </c>
      <c r="T26">
        <f t="shared" si="11"/>
        <v>0</v>
      </c>
      <c r="U26">
        <f>'[1]ECSS_E60-30 boilerplates'!$F22</f>
        <v>1</v>
      </c>
      <c r="V26">
        <v>1</v>
      </c>
      <c r="W26">
        <f t="shared" si="12"/>
        <v>0</v>
      </c>
      <c r="X26">
        <f t="shared" si="13"/>
        <v>1</v>
      </c>
      <c r="Y26">
        <f>'[1]ECSS_E60-30 boilerplates'!$D22</f>
        <v>1</v>
      </c>
      <c r="Z26">
        <f>'[1]ECSS_E60-30 boilerplates'!$G22</f>
        <v>1</v>
      </c>
      <c r="AA26">
        <f>'[1]ECSS_E60-30 boilerplates'!$H22</f>
        <v>1</v>
      </c>
      <c r="AB26">
        <f>'[1]ECSS_E60-30 boilerplates'!$H22</f>
        <v>1</v>
      </c>
      <c r="AC26">
        <v>1</v>
      </c>
      <c r="AD26">
        <f>'[1]ECSS_E60-30 boilerplates'!$J22</f>
        <v>1</v>
      </c>
      <c r="AE26">
        <v>1</v>
      </c>
      <c r="AF26">
        <f t="shared" si="14"/>
        <v>2</v>
      </c>
      <c r="AG26">
        <f>'[1]ECSS_E60-30 boilerplates'!$K22</f>
        <v>1</v>
      </c>
      <c r="AH26">
        <f t="shared" si="15"/>
        <v>1</v>
      </c>
      <c r="AI26">
        <f>'[1]ECSS_E60-30 boilerplates'!$L22</f>
        <v>0</v>
      </c>
      <c r="AJ26">
        <v>1</v>
      </c>
      <c r="AK26">
        <f t="shared" si="16"/>
        <v>1</v>
      </c>
      <c r="AL26">
        <v>0</v>
      </c>
      <c r="AM26">
        <f>'[1]ECSS_E60-30 boilerplates'!$M22</f>
        <v>1</v>
      </c>
      <c r="AN26">
        <v>1</v>
      </c>
      <c r="AO26">
        <f>'[1]ECSS_E60-30 boilerplates'!$N22</f>
        <v>1</v>
      </c>
      <c r="AP26">
        <v>1</v>
      </c>
      <c r="AQ26">
        <v>1</v>
      </c>
      <c r="AR26">
        <v>1</v>
      </c>
      <c r="AS26">
        <f>'[1]ECSS_E60-30 boilerplates'!$O22</f>
        <v>1</v>
      </c>
      <c r="AT26">
        <v>1</v>
      </c>
      <c r="AU26">
        <f t="shared" si="17"/>
        <v>36.359565217391321</v>
      </c>
      <c r="AV26">
        <f t="shared" si="18"/>
        <v>13.901739130434787</v>
      </c>
      <c r="AW26">
        <f t="shared" si="19"/>
        <v>12.057391304347821</v>
      </c>
      <c r="AX26">
        <f t="shared" si="20"/>
        <v>13.415217391304346</v>
      </c>
      <c r="AY26">
        <v>1</v>
      </c>
      <c r="AZ26">
        <v>1</v>
      </c>
      <c r="BA26">
        <v>1</v>
      </c>
      <c r="BB26">
        <v>4</v>
      </c>
      <c r="BG26">
        <f t="shared" si="3"/>
        <v>86.956521739130437</v>
      </c>
      <c r="BH26" s="10">
        <f t="shared" si="21"/>
        <v>7.9861111111111116E-5</v>
      </c>
    </row>
    <row r="27" spans="1:60" ht="43.5">
      <c r="A27" s="2">
        <v>20</v>
      </c>
      <c r="B27" s="2" t="s">
        <v>357</v>
      </c>
      <c r="C27" s="2" t="s">
        <v>146</v>
      </c>
      <c r="D27">
        <v>1</v>
      </c>
      <c r="E27">
        <v>1</v>
      </c>
      <c r="F27">
        <f t="shared" si="4"/>
        <v>1</v>
      </c>
      <c r="G27">
        <f t="shared" si="5"/>
        <v>18</v>
      </c>
      <c r="H27">
        <f t="shared" si="6"/>
        <v>18</v>
      </c>
      <c r="I27">
        <f t="shared" si="7"/>
        <v>92</v>
      </c>
      <c r="J27">
        <f>'[1]ECSS_E60-30 boilerplates'!$C23</f>
        <v>33</v>
      </c>
      <c r="K27">
        <f t="shared" si="8"/>
        <v>1.8333333333333333</v>
      </c>
      <c r="L27">
        <f t="shared" si="9"/>
        <v>91</v>
      </c>
      <c r="M27">
        <f t="shared" si="10"/>
        <v>5.0555555555555554</v>
      </c>
      <c r="N27" s="20">
        <v>0</v>
      </c>
      <c r="O27">
        <v>0</v>
      </c>
      <c r="P27" s="21">
        <v>1</v>
      </c>
      <c r="Q27" s="19">
        <v>1</v>
      </c>
      <c r="R27">
        <f>'[1]ECSS_E60-30 boilerplates'!$E23</f>
        <v>0</v>
      </c>
      <c r="S27">
        <v>1</v>
      </c>
      <c r="T27">
        <f t="shared" si="11"/>
        <v>0</v>
      </c>
      <c r="U27">
        <f>'[1]ECSS_E60-30 boilerplates'!$F23</f>
        <v>1</v>
      </c>
      <c r="V27">
        <v>1</v>
      </c>
      <c r="W27">
        <f t="shared" si="12"/>
        <v>0</v>
      </c>
      <c r="X27">
        <f t="shared" si="13"/>
        <v>1</v>
      </c>
      <c r="Y27">
        <f>'[1]ECSS_E60-30 boilerplates'!$D23</f>
        <v>1</v>
      </c>
      <c r="Z27">
        <f>'[1]ECSS_E60-30 boilerplates'!$G23</f>
        <v>1</v>
      </c>
      <c r="AA27">
        <f>'[1]ECSS_E60-30 boilerplates'!$H23</f>
        <v>1</v>
      </c>
      <c r="AB27">
        <f>'[1]ECSS_E60-30 boilerplates'!$H23</f>
        <v>1</v>
      </c>
      <c r="AC27">
        <v>1</v>
      </c>
      <c r="AD27">
        <f>'[1]ECSS_E60-30 boilerplates'!$J23</f>
        <v>1</v>
      </c>
      <c r="AE27">
        <v>1</v>
      </c>
      <c r="AF27">
        <f t="shared" si="14"/>
        <v>1</v>
      </c>
      <c r="AG27">
        <f>'[1]ECSS_E60-30 boilerplates'!$K23</f>
        <v>1</v>
      </c>
      <c r="AH27">
        <f t="shared" si="15"/>
        <v>1</v>
      </c>
      <c r="AI27">
        <f>'[1]ECSS_E60-30 boilerplates'!$L23</f>
        <v>1</v>
      </c>
      <c r="AJ27">
        <v>1</v>
      </c>
      <c r="AK27">
        <f t="shared" si="16"/>
        <v>1</v>
      </c>
      <c r="AL27">
        <v>1</v>
      </c>
      <c r="AM27">
        <f>'[1]ECSS_E60-30 boilerplates'!$M23</f>
        <v>0</v>
      </c>
      <c r="AN27">
        <v>1</v>
      </c>
      <c r="AO27">
        <f>'[1]ECSS_E60-30 boilerplates'!$N23</f>
        <v>0</v>
      </c>
      <c r="AP27">
        <v>1</v>
      </c>
      <c r="AQ27">
        <v>1</v>
      </c>
      <c r="AR27">
        <v>1</v>
      </c>
      <c r="AS27">
        <f>'[1]ECSS_E60-30 boilerplates'!$O23</f>
        <v>0</v>
      </c>
      <c r="AT27">
        <v>1</v>
      </c>
      <c r="AU27">
        <f t="shared" si="17"/>
        <v>33.465000000000018</v>
      </c>
      <c r="AV27">
        <f t="shared" si="18"/>
        <v>13.063333333333333</v>
      </c>
      <c r="AW27">
        <f t="shared" si="19"/>
        <v>12.282222222222217</v>
      </c>
      <c r="AX27">
        <f t="shared" si="20"/>
        <v>11.381666666666668</v>
      </c>
      <c r="AY27">
        <v>1</v>
      </c>
      <c r="AZ27">
        <v>1</v>
      </c>
      <c r="BA27">
        <v>1</v>
      </c>
      <c r="BB27">
        <v>5</v>
      </c>
      <c r="BG27">
        <f t="shared" si="3"/>
        <v>55.55555555555555</v>
      </c>
      <c r="BH27" s="10">
        <f t="shared" si="21"/>
        <v>6.2500000000000001E-5</v>
      </c>
    </row>
    <row r="28" spans="1:60" ht="43.5">
      <c r="A28" s="2" t="s">
        <v>358</v>
      </c>
      <c r="B28" s="2" t="s">
        <v>359</v>
      </c>
      <c r="C28" s="2" t="s">
        <v>146</v>
      </c>
      <c r="D28">
        <v>1</v>
      </c>
      <c r="E28">
        <v>1</v>
      </c>
      <c r="F28">
        <f t="shared" si="4"/>
        <v>1</v>
      </c>
      <c r="G28">
        <f t="shared" si="5"/>
        <v>14</v>
      </c>
      <c r="H28">
        <f t="shared" si="6"/>
        <v>14</v>
      </c>
      <c r="I28">
        <f t="shared" si="7"/>
        <v>81</v>
      </c>
      <c r="J28">
        <f>'[1]ECSS_E60-30 boilerplates'!$C24</f>
        <v>27</v>
      </c>
      <c r="K28">
        <f t="shared" si="8"/>
        <v>1.9285714285714286</v>
      </c>
      <c r="L28">
        <f t="shared" si="9"/>
        <v>79</v>
      </c>
      <c r="M28">
        <f t="shared" si="10"/>
        <v>5.6428571428571432</v>
      </c>
      <c r="N28" s="19">
        <v>1</v>
      </c>
      <c r="O28">
        <v>1</v>
      </c>
      <c r="P28" s="21">
        <v>1</v>
      </c>
      <c r="Q28" s="19">
        <v>1</v>
      </c>
      <c r="R28">
        <f>'[1]ECSS_E60-30 boilerplates'!$E24</f>
        <v>0</v>
      </c>
      <c r="S28">
        <v>1</v>
      </c>
      <c r="T28">
        <f t="shared" si="11"/>
        <v>0</v>
      </c>
      <c r="U28">
        <f>'[1]ECSS_E60-30 boilerplates'!$F24</f>
        <v>1</v>
      </c>
      <c r="V28">
        <v>1</v>
      </c>
      <c r="W28">
        <f t="shared" si="12"/>
        <v>0</v>
      </c>
      <c r="X28">
        <f t="shared" si="13"/>
        <v>1</v>
      </c>
      <c r="Y28">
        <f>'[1]ECSS_E60-30 boilerplates'!$D24</f>
        <v>1</v>
      </c>
      <c r="Z28">
        <f>'[1]ECSS_E60-30 boilerplates'!$G24</f>
        <v>1</v>
      </c>
      <c r="AA28">
        <f>'[1]ECSS_E60-30 boilerplates'!$H24</f>
        <v>1</v>
      </c>
      <c r="AB28">
        <f>'[1]ECSS_E60-30 boilerplates'!$H24</f>
        <v>1</v>
      </c>
      <c r="AC28">
        <v>1</v>
      </c>
      <c r="AD28">
        <f>'[1]ECSS_E60-30 boilerplates'!$J24</f>
        <v>1</v>
      </c>
      <c r="AE28">
        <v>1</v>
      </c>
      <c r="AF28">
        <f t="shared" si="14"/>
        <v>2</v>
      </c>
      <c r="AG28">
        <f>'[1]ECSS_E60-30 boilerplates'!$K24</f>
        <v>1</v>
      </c>
      <c r="AH28">
        <f t="shared" si="15"/>
        <v>1</v>
      </c>
      <c r="AI28">
        <f>'[1]ECSS_E60-30 boilerplates'!$L24</f>
        <v>0</v>
      </c>
      <c r="AJ28">
        <v>1</v>
      </c>
      <c r="AK28">
        <f t="shared" si="16"/>
        <v>1</v>
      </c>
      <c r="AL28">
        <v>0</v>
      </c>
      <c r="AM28">
        <f>'[1]ECSS_E60-30 boilerplates'!$M24</f>
        <v>1</v>
      </c>
      <c r="AN28">
        <v>1</v>
      </c>
      <c r="AO28">
        <f>'[1]ECSS_E60-30 boilerplates'!$N24</f>
        <v>1</v>
      </c>
      <c r="AP28">
        <v>1</v>
      </c>
      <c r="AQ28">
        <v>1</v>
      </c>
      <c r="AR28">
        <v>1</v>
      </c>
      <c r="AS28">
        <f>'[1]ECSS_E60-30 boilerplates'!$O24</f>
        <v>1</v>
      </c>
      <c r="AT28">
        <v>1</v>
      </c>
      <c r="AU28">
        <f t="shared" si="17"/>
        <v>29.467857142857163</v>
      </c>
      <c r="AV28">
        <f t="shared" si="18"/>
        <v>12.627142857142861</v>
      </c>
      <c r="AW28">
        <f t="shared" si="19"/>
        <v>15.265714285714292</v>
      </c>
      <c r="AX28">
        <f t="shared" si="20"/>
        <v>12.147857142857141</v>
      </c>
      <c r="AY28">
        <v>1</v>
      </c>
      <c r="AZ28">
        <v>1</v>
      </c>
      <c r="BA28">
        <v>1</v>
      </c>
      <c r="BB28">
        <v>4</v>
      </c>
      <c r="BG28">
        <f t="shared" si="3"/>
        <v>142.85714285714286</v>
      </c>
      <c r="BH28" s="10">
        <f t="shared" si="21"/>
        <v>4.8611111111111115E-5</v>
      </c>
    </row>
    <row r="29" spans="1:60" ht="43.5">
      <c r="A29" s="2" t="s">
        <v>360</v>
      </c>
      <c r="B29" s="2" t="s">
        <v>361</v>
      </c>
      <c r="C29" s="2" t="s">
        <v>146</v>
      </c>
      <c r="D29">
        <v>1</v>
      </c>
      <c r="E29">
        <v>1</v>
      </c>
      <c r="F29">
        <f t="shared" si="4"/>
        <v>1</v>
      </c>
      <c r="G29">
        <f t="shared" si="5"/>
        <v>14</v>
      </c>
      <c r="H29">
        <f t="shared" si="6"/>
        <v>14</v>
      </c>
      <c r="I29">
        <f t="shared" si="7"/>
        <v>81</v>
      </c>
      <c r="J29">
        <f>'[1]ECSS_E60-30 boilerplates'!$C25</f>
        <v>28</v>
      </c>
      <c r="K29">
        <f t="shared" si="8"/>
        <v>2</v>
      </c>
      <c r="L29">
        <f t="shared" si="9"/>
        <v>79</v>
      </c>
      <c r="M29">
        <f t="shared" si="10"/>
        <v>5.6428571428571432</v>
      </c>
      <c r="N29" s="19">
        <v>1</v>
      </c>
      <c r="O29">
        <v>1</v>
      </c>
      <c r="P29" s="21">
        <v>1</v>
      </c>
      <c r="Q29" s="19">
        <v>1</v>
      </c>
      <c r="R29">
        <f>'[1]ECSS_E60-30 boilerplates'!$E25</f>
        <v>0</v>
      </c>
      <c r="S29">
        <v>1</v>
      </c>
      <c r="T29">
        <f t="shared" si="11"/>
        <v>0</v>
      </c>
      <c r="U29">
        <f>'[1]ECSS_E60-30 boilerplates'!$F25</f>
        <v>1</v>
      </c>
      <c r="V29">
        <v>1</v>
      </c>
      <c r="W29">
        <f t="shared" si="12"/>
        <v>0</v>
      </c>
      <c r="X29">
        <f t="shared" si="13"/>
        <v>1</v>
      </c>
      <c r="Y29">
        <f>'[1]ECSS_E60-30 boilerplates'!$D25</f>
        <v>1</v>
      </c>
      <c r="Z29">
        <f>'[1]ECSS_E60-30 boilerplates'!$G25</f>
        <v>1</v>
      </c>
      <c r="AA29">
        <f>'[1]ECSS_E60-30 boilerplates'!$H25</f>
        <v>1</v>
      </c>
      <c r="AB29">
        <f>'[1]ECSS_E60-30 boilerplates'!$H25</f>
        <v>1</v>
      </c>
      <c r="AC29">
        <v>1</v>
      </c>
      <c r="AD29">
        <f>'[1]ECSS_E60-30 boilerplates'!$J25</f>
        <v>1</v>
      </c>
      <c r="AE29">
        <v>1</v>
      </c>
      <c r="AF29">
        <f t="shared" si="14"/>
        <v>2</v>
      </c>
      <c r="AG29">
        <f>'[1]ECSS_E60-30 boilerplates'!$K25</f>
        <v>1</v>
      </c>
      <c r="AH29">
        <f t="shared" si="15"/>
        <v>1</v>
      </c>
      <c r="AI29">
        <f>'[1]ECSS_E60-30 boilerplates'!$L25</f>
        <v>0</v>
      </c>
      <c r="AJ29">
        <v>1</v>
      </c>
      <c r="AK29">
        <f t="shared" si="16"/>
        <v>1</v>
      </c>
      <c r="AL29">
        <v>0</v>
      </c>
      <c r="AM29">
        <f>'[1]ECSS_E60-30 boilerplates'!$M25</f>
        <v>1</v>
      </c>
      <c r="AN29">
        <v>1</v>
      </c>
      <c r="AO29">
        <f>'[1]ECSS_E60-30 boilerplates'!$N25</f>
        <v>1</v>
      </c>
      <c r="AP29">
        <v>1</v>
      </c>
      <c r="AQ29">
        <v>1</v>
      </c>
      <c r="AR29">
        <v>1</v>
      </c>
      <c r="AS29">
        <f>'[1]ECSS_E60-30 boilerplates'!$O25</f>
        <v>1</v>
      </c>
      <c r="AT29">
        <v>1</v>
      </c>
      <c r="AU29">
        <f t="shared" si="17"/>
        <v>23.425000000000018</v>
      </c>
      <c r="AV29">
        <f t="shared" si="18"/>
        <v>13.470000000000002</v>
      </c>
      <c r="AW29">
        <f t="shared" si="19"/>
        <v>15.265714285714292</v>
      </c>
      <c r="AX29">
        <f t="shared" si="20"/>
        <v>12.147857142857141</v>
      </c>
      <c r="AY29">
        <v>1</v>
      </c>
      <c r="AZ29">
        <v>1</v>
      </c>
      <c r="BA29">
        <v>1</v>
      </c>
      <c r="BB29">
        <v>3</v>
      </c>
      <c r="BG29">
        <f t="shared" si="3"/>
        <v>142.85714285714286</v>
      </c>
      <c r="BH29" s="10">
        <f t="shared" si="21"/>
        <v>4.8611111111111115E-5</v>
      </c>
    </row>
    <row r="30" spans="1:60" ht="43.5">
      <c r="A30" s="2">
        <v>22</v>
      </c>
      <c r="B30" s="2" t="s">
        <v>282</v>
      </c>
      <c r="C30" s="2" t="s">
        <v>146</v>
      </c>
      <c r="D30">
        <v>1</v>
      </c>
      <c r="E30">
        <v>1</v>
      </c>
      <c r="F30">
        <f t="shared" si="4"/>
        <v>1</v>
      </c>
      <c r="G30">
        <f t="shared" si="5"/>
        <v>12</v>
      </c>
      <c r="H30">
        <f t="shared" si="6"/>
        <v>12</v>
      </c>
      <c r="I30">
        <f t="shared" si="7"/>
        <v>70</v>
      </c>
      <c r="J30">
        <f>'[1]ECSS_E60-30 boilerplates'!$C26</f>
        <v>19</v>
      </c>
      <c r="K30">
        <f t="shared" si="8"/>
        <v>1.5833333333333333</v>
      </c>
      <c r="L30">
        <f t="shared" si="9"/>
        <v>69</v>
      </c>
      <c r="M30">
        <f t="shared" si="10"/>
        <v>5.75</v>
      </c>
      <c r="N30" s="20">
        <v>0</v>
      </c>
      <c r="O30">
        <v>1</v>
      </c>
      <c r="P30" s="21">
        <v>1</v>
      </c>
      <c r="Q30" s="20">
        <v>0</v>
      </c>
      <c r="R30">
        <f>'[1]ECSS_E60-30 boilerplates'!$E26</f>
        <v>0</v>
      </c>
      <c r="S30">
        <v>1</v>
      </c>
      <c r="T30">
        <f t="shared" si="11"/>
        <v>0</v>
      </c>
      <c r="U30">
        <f>'[1]ECSS_E60-30 boilerplates'!$F26</f>
        <v>1</v>
      </c>
      <c r="V30">
        <v>1</v>
      </c>
      <c r="W30">
        <f t="shared" si="12"/>
        <v>0</v>
      </c>
      <c r="X30">
        <f t="shared" si="13"/>
        <v>1</v>
      </c>
      <c r="Y30">
        <f>'[1]ECSS_E60-30 boilerplates'!$D26</f>
        <v>1</v>
      </c>
      <c r="Z30">
        <f>'[1]ECSS_E60-30 boilerplates'!$G26</f>
        <v>1</v>
      </c>
      <c r="AA30">
        <f>'[1]ECSS_E60-30 boilerplates'!$H26</f>
        <v>1</v>
      </c>
      <c r="AB30">
        <f>'[1]ECSS_E60-30 boilerplates'!$H26</f>
        <v>1</v>
      </c>
      <c r="AC30">
        <v>1</v>
      </c>
      <c r="AD30">
        <f>'[1]ECSS_E60-30 boilerplates'!$J26</f>
        <v>1</v>
      </c>
      <c r="AE30">
        <v>1</v>
      </c>
      <c r="AF30">
        <f t="shared" si="14"/>
        <v>1</v>
      </c>
      <c r="AG30">
        <f>'[1]ECSS_E60-30 boilerplates'!$K26</f>
        <v>1</v>
      </c>
      <c r="AH30">
        <f t="shared" si="15"/>
        <v>1</v>
      </c>
      <c r="AI30">
        <f>'[1]ECSS_E60-30 boilerplates'!$L26</f>
        <v>0</v>
      </c>
      <c r="AJ30">
        <v>1</v>
      </c>
      <c r="AK30">
        <f t="shared" si="16"/>
        <v>1</v>
      </c>
      <c r="AL30">
        <v>1</v>
      </c>
      <c r="AM30">
        <f>'[1]ECSS_E60-30 boilerplates'!$M26</f>
        <v>1</v>
      </c>
      <c r="AN30">
        <v>1</v>
      </c>
      <c r="AO30">
        <f>'[1]ECSS_E60-30 boilerplates'!$N26</f>
        <v>1</v>
      </c>
      <c r="AP30">
        <v>1</v>
      </c>
      <c r="AQ30">
        <v>1</v>
      </c>
      <c r="AR30">
        <v>1</v>
      </c>
      <c r="AS30">
        <f>'[1]ECSS_E60-30 boilerplates'!$O26</f>
        <v>1</v>
      </c>
      <c r="AT30">
        <v>1</v>
      </c>
      <c r="AU30">
        <f t="shared" si="17"/>
        <v>60.70500000000002</v>
      </c>
      <c r="AV30">
        <f t="shared" si="18"/>
        <v>7.7733333333333334</v>
      </c>
      <c r="AW30">
        <f t="shared" si="19"/>
        <v>15.543333333333337</v>
      </c>
      <c r="AX30">
        <f t="shared" si="20"/>
        <v>11.652499999999996</v>
      </c>
      <c r="AY30">
        <v>1</v>
      </c>
      <c r="AZ30">
        <v>1</v>
      </c>
      <c r="BA30">
        <v>1</v>
      </c>
      <c r="BB30">
        <v>4</v>
      </c>
      <c r="BG30">
        <f t="shared" si="3"/>
        <v>83.333333333333329</v>
      </c>
      <c r="BH30" s="10">
        <f t="shared" si="21"/>
        <v>4.1666666666666665E-5</v>
      </c>
    </row>
    <row r="31" spans="1:60" ht="43.5">
      <c r="A31" s="2">
        <v>23</v>
      </c>
      <c r="B31" s="2" t="s">
        <v>283</v>
      </c>
      <c r="C31" s="2" t="s">
        <v>146</v>
      </c>
      <c r="D31">
        <v>1</v>
      </c>
      <c r="E31">
        <v>1</v>
      </c>
      <c r="F31">
        <f t="shared" si="4"/>
        <v>1</v>
      </c>
      <c r="G31">
        <f t="shared" si="5"/>
        <v>17</v>
      </c>
      <c r="H31">
        <f t="shared" si="6"/>
        <v>17</v>
      </c>
      <c r="I31">
        <f t="shared" si="7"/>
        <v>94</v>
      </c>
      <c r="J31">
        <f>'[1]ECSS_E60-30 boilerplates'!$C27</f>
        <v>32</v>
      </c>
      <c r="K31">
        <f t="shared" si="8"/>
        <v>1.8823529411764706</v>
      </c>
      <c r="L31">
        <f t="shared" si="9"/>
        <v>93</v>
      </c>
      <c r="M31">
        <f t="shared" si="10"/>
        <v>5.4705882352941178</v>
      </c>
      <c r="N31" s="20">
        <v>0</v>
      </c>
      <c r="O31">
        <v>1</v>
      </c>
      <c r="P31" s="21">
        <v>1</v>
      </c>
      <c r="Q31" s="19">
        <v>1</v>
      </c>
      <c r="R31">
        <f>'[1]ECSS_E60-30 boilerplates'!$E27</f>
        <v>0</v>
      </c>
      <c r="S31">
        <v>1</v>
      </c>
      <c r="T31">
        <f t="shared" si="11"/>
        <v>0</v>
      </c>
      <c r="U31">
        <f>'[1]ECSS_E60-30 boilerplates'!$F27</f>
        <v>1</v>
      </c>
      <c r="V31">
        <v>1</v>
      </c>
      <c r="W31">
        <f t="shared" si="12"/>
        <v>0</v>
      </c>
      <c r="X31">
        <f t="shared" si="13"/>
        <v>1</v>
      </c>
      <c r="Y31">
        <f>'[1]ECSS_E60-30 boilerplates'!$D27</f>
        <v>1</v>
      </c>
      <c r="Z31">
        <f>'[1]ECSS_E60-30 boilerplates'!$G27</f>
        <v>1</v>
      </c>
      <c r="AA31">
        <f>'[1]ECSS_E60-30 boilerplates'!$H27</f>
        <v>1</v>
      </c>
      <c r="AB31">
        <f>'[1]ECSS_E60-30 boilerplates'!$H27</f>
        <v>1</v>
      </c>
      <c r="AC31">
        <v>1</v>
      </c>
      <c r="AD31">
        <f>'[1]ECSS_E60-30 boilerplates'!$J27</f>
        <v>1</v>
      </c>
      <c r="AE31">
        <v>1</v>
      </c>
      <c r="AF31">
        <f t="shared" si="14"/>
        <v>1</v>
      </c>
      <c r="AG31">
        <f>'[1]ECSS_E60-30 boilerplates'!$K27</f>
        <v>1</v>
      </c>
      <c r="AH31">
        <f t="shared" si="15"/>
        <v>1</v>
      </c>
      <c r="AI31">
        <f>'[1]ECSS_E60-30 boilerplates'!$L27</f>
        <v>1</v>
      </c>
      <c r="AJ31">
        <v>1</v>
      </c>
      <c r="AK31">
        <f t="shared" si="16"/>
        <v>1</v>
      </c>
      <c r="AL31">
        <v>1</v>
      </c>
      <c r="AM31">
        <f>'[1]ECSS_E60-30 boilerplates'!$M27</f>
        <v>1</v>
      </c>
      <c r="AN31">
        <v>1</v>
      </c>
      <c r="AO31">
        <f>'[1]ECSS_E60-30 boilerplates'!$N27</f>
        <v>1</v>
      </c>
      <c r="AP31">
        <v>1</v>
      </c>
      <c r="AQ31">
        <v>1</v>
      </c>
      <c r="AR31">
        <v>1</v>
      </c>
      <c r="AS31">
        <f>'[1]ECSS_E60-30 boilerplates'!$O27</f>
        <v>1</v>
      </c>
      <c r="AT31">
        <v>1</v>
      </c>
      <c r="AU31">
        <f t="shared" si="17"/>
        <v>30.332941176470623</v>
      </c>
      <c r="AV31">
        <f t="shared" si="18"/>
        <v>13.251764705882355</v>
      </c>
      <c r="AW31">
        <f t="shared" si="19"/>
        <v>14.625882352941172</v>
      </c>
      <c r="AX31">
        <f t="shared" si="20"/>
        <v>12.836470588235294</v>
      </c>
      <c r="AY31">
        <v>1</v>
      </c>
      <c r="AZ31">
        <v>1</v>
      </c>
      <c r="BA31">
        <v>1</v>
      </c>
      <c r="BB31">
        <v>5</v>
      </c>
      <c r="BG31">
        <f t="shared" si="3"/>
        <v>58.823529411764703</v>
      </c>
      <c r="BH31" s="10">
        <f t="shared" si="21"/>
        <v>5.902777777777778E-5</v>
      </c>
    </row>
    <row r="32" spans="1:60" ht="43.5">
      <c r="A32" s="2">
        <v>24</v>
      </c>
      <c r="B32" s="2" t="s">
        <v>315</v>
      </c>
      <c r="C32" s="2" t="s">
        <v>146</v>
      </c>
      <c r="D32">
        <v>1</v>
      </c>
      <c r="E32">
        <v>1</v>
      </c>
      <c r="F32">
        <f t="shared" si="4"/>
        <v>1</v>
      </c>
      <c r="G32">
        <f t="shared" si="5"/>
        <v>43</v>
      </c>
      <c r="H32">
        <f t="shared" si="6"/>
        <v>43</v>
      </c>
      <c r="I32">
        <f t="shared" si="7"/>
        <v>87</v>
      </c>
      <c r="J32">
        <f>'[1]ECSS_E60-30 boilerplates'!$C28</f>
        <v>21</v>
      </c>
      <c r="K32">
        <f t="shared" si="8"/>
        <v>0.48837209302325579</v>
      </c>
      <c r="L32">
        <f t="shared" si="9"/>
        <v>75</v>
      </c>
      <c r="M32">
        <f t="shared" si="10"/>
        <v>1.7441860465116279</v>
      </c>
      <c r="N32" s="20">
        <v>0</v>
      </c>
      <c r="O32">
        <v>1</v>
      </c>
      <c r="P32" s="22">
        <v>0</v>
      </c>
      <c r="Q32" s="19">
        <v>1</v>
      </c>
      <c r="R32">
        <f>'[1]ECSS_E60-30 boilerplates'!$E28</f>
        <v>0</v>
      </c>
      <c r="S32">
        <v>1</v>
      </c>
      <c r="T32">
        <f t="shared" si="11"/>
        <v>0</v>
      </c>
      <c r="U32">
        <f>'[1]ECSS_E60-30 boilerplates'!$F28</f>
        <v>1</v>
      </c>
      <c r="V32">
        <v>1</v>
      </c>
      <c r="W32">
        <f t="shared" si="12"/>
        <v>0</v>
      </c>
      <c r="X32">
        <f t="shared" si="13"/>
        <v>1</v>
      </c>
      <c r="Y32">
        <f>'[1]ECSS_E60-30 boilerplates'!$D28</f>
        <v>1</v>
      </c>
      <c r="Z32">
        <f>'[1]ECSS_E60-30 boilerplates'!$G28</f>
        <v>0</v>
      </c>
      <c r="AA32">
        <f>'[1]ECSS_E60-30 boilerplates'!$H28</f>
        <v>1</v>
      </c>
      <c r="AB32">
        <f>'[1]ECSS_E60-30 boilerplates'!$H28</f>
        <v>1</v>
      </c>
      <c r="AC32">
        <v>1</v>
      </c>
      <c r="AD32">
        <f>'[1]ECSS_E60-30 boilerplates'!$J28</f>
        <v>1</v>
      </c>
      <c r="AE32">
        <v>1</v>
      </c>
      <c r="AF32">
        <f t="shared" si="14"/>
        <v>9</v>
      </c>
      <c r="AG32">
        <f>'[1]ECSS_E60-30 boilerplates'!$K28</f>
        <v>1</v>
      </c>
      <c r="AH32">
        <f t="shared" si="15"/>
        <v>1</v>
      </c>
      <c r="AI32">
        <f>'[1]ECSS_E60-30 boilerplates'!$L28</f>
        <v>1</v>
      </c>
      <c r="AJ32">
        <v>1</v>
      </c>
      <c r="AK32">
        <f t="shared" si="16"/>
        <v>0</v>
      </c>
      <c r="AL32">
        <v>1</v>
      </c>
      <c r="AM32">
        <f>'[1]ECSS_E60-30 boilerplates'!$M28</f>
        <v>0</v>
      </c>
      <c r="AN32">
        <v>0</v>
      </c>
      <c r="AO32">
        <f>'[1]ECSS_E60-30 boilerplates'!$N28</f>
        <v>1</v>
      </c>
      <c r="AP32">
        <v>1</v>
      </c>
      <c r="AQ32">
        <v>1</v>
      </c>
      <c r="AR32">
        <v>0</v>
      </c>
      <c r="AS32">
        <f>'[1]ECSS_E60-30 boilerplates'!$O28</f>
        <v>1</v>
      </c>
      <c r="AT32">
        <v>1</v>
      </c>
      <c r="AU32">
        <f t="shared" si="17"/>
        <v>121.87372093023258</v>
      </c>
      <c r="AV32">
        <f t="shared" si="18"/>
        <v>6.9427906976744183</v>
      </c>
      <c r="AW32">
        <f t="shared" si="19"/>
        <v>-6.2325581395348859</v>
      </c>
      <c r="AX32">
        <f t="shared" si="20"/>
        <v>8.2851162790697686</v>
      </c>
      <c r="AY32">
        <v>1</v>
      </c>
      <c r="AZ32">
        <v>1</v>
      </c>
      <c r="BA32">
        <v>1</v>
      </c>
      <c r="BB32">
        <v>3</v>
      </c>
      <c r="BG32">
        <f t="shared" si="3"/>
        <v>209.30232558139537</v>
      </c>
      <c r="BH32" s="10">
        <f t="shared" si="21"/>
        <v>1.4930555555555557E-4</v>
      </c>
    </row>
    <row r="33" spans="1:60" ht="72.5">
      <c r="A33" s="2">
        <v>25</v>
      </c>
      <c r="B33" s="2" t="s">
        <v>316</v>
      </c>
      <c r="C33" s="2" t="s">
        <v>146</v>
      </c>
      <c r="D33">
        <v>1</v>
      </c>
      <c r="E33">
        <v>1</v>
      </c>
      <c r="F33">
        <f t="shared" si="4"/>
        <v>1</v>
      </c>
      <c r="G33">
        <f t="shared" si="5"/>
        <v>54</v>
      </c>
      <c r="H33">
        <f t="shared" si="6"/>
        <v>54</v>
      </c>
      <c r="I33">
        <f t="shared" si="7"/>
        <v>120</v>
      </c>
      <c r="J33">
        <f>'[1]ECSS_E60-30 boilerplates'!$C29</f>
        <v>28</v>
      </c>
      <c r="K33">
        <f t="shared" si="8"/>
        <v>0.51851851851851849</v>
      </c>
      <c r="L33">
        <f t="shared" si="9"/>
        <v>111</v>
      </c>
      <c r="M33">
        <f t="shared" si="10"/>
        <v>2.0555555555555554</v>
      </c>
      <c r="N33" s="20">
        <v>0</v>
      </c>
      <c r="O33">
        <v>1</v>
      </c>
      <c r="P33" s="22">
        <v>0</v>
      </c>
      <c r="Q33" s="19">
        <v>1</v>
      </c>
      <c r="R33">
        <f>'[1]ECSS_E60-30 boilerplates'!$E29</f>
        <v>0</v>
      </c>
      <c r="S33">
        <v>1</v>
      </c>
      <c r="T33">
        <f t="shared" si="11"/>
        <v>0</v>
      </c>
      <c r="U33">
        <f>'[1]ECSS_E60-30 boilerplates'!$F29</f>
        <v>1</v>
      </c>
      <c r="V33">
        <v>1</v>
      </c>
      <c r="W33">
        <f t="shared" si="12"/>
        <v>0</v>
      </c>
      <c r="X33">
        <f t="shared" si="13"/>
        <v>1</v>
      </c>
      <c r="Y33">
        <f>'[1]ECSS_E60-30 boilerplates'!$D29</f>
        <v>1</v>
      </c>
      <c r="Z33">
        <f>'[1]ECSS_E60-30 boilerplates'!$G29</f>
        <v>1</v>
      </c>
      <c r="AA33">
        <f>'[1]ECSS_E60-30 boilerplates'!$H29</f>
        <v>1</v>
      </c>
      <c r="AB33">
        <f>'[1]ECSS_E60-30 boilerplates'!$H29</f>
        <v>1</v>
      </c>
      <c r="AC33">
        <v>1</v>
      </c>
      <c r="AD33">
        <f>'[1]ECSS_E60-30 boilerplates'!$J29</f>
        <v>1</v>
      </c>
      <c r="AE33">
        <v>1</v>
      </c>
      <c r="AF33">
        <f t="shared" si="14"/>
        <v>7</v>
      </c>
      <c r="AG33">
        <f>'[1]ECSS_E60-30 boilerplates'!$K29</f>
        <v>1</v>
      </c>
      <c r="AH33">
        <f t="shared" si="15"/>
        <v>1</v>
      </c>
      <c r="AI33">
        <f>'[1]ECSS_E60-30 boilerplates'!$L29</f>
        <v>0</v>
      </c>
      <c r="AJ33">
        <v>1</v>
      </c>
      <c r="AK33">
        <f t="shared" si="16"/>
        <v>1</v>
      </c>
      <c r="AL33">
        <v>1</v>
      </c>
      <c r="AM33">
        <f>'[1]ECSS_E60-30 boilerplates'!$M29</f>
        <v>0</v>
      </c>
      <c r="AN33">
        <v>0</v>
      </c>
      <c r="AO33">
        <f>'[1]ECSS_E60-30 boilerplates'!$N29</f>
        <v>1</v>
      </c>
      <c r="AP33">
        <v>1</v>
      </c>
      <c r="AQ33">
        <v>1</v>
      </c>
      <c r="AR33">
        <v>0</v>
      </c>
      <c r="AS33">
        <f>'[1]ECSS_E60-30 boilerplates'!$O29</f>
        <v>1</v>
      </c>
      <c r="AT33">
        <v>1</v>
      </c>
      <c r="AU33">
        <f t="shared" si="17"/>
        <v>108.15833333333336</v>
      </c>
      <c r="AV33">
        <f t="shared" si="18"/>
        <v>11.588518518518523</v>
      </c>
      <c r="AW33">
        <f t="shared" si="19"/>
        <v>-4.2614814814814839</v>
      </c>
      <c r="AX33">
        <f t="shared" si="20"/>
        <v>15.251666666666665</v>
      </c>
      <c r="AY33">
        <v>1</v>
      </c>
      <c r="AZ33">
        <v>1</v>
      </c>
      <c r="BA33">
        <v>1</v>
      </c>
      <c r="BB33">
        <v>3</v>
      </c>
      <c r="BG33">
        <f t="shared" si="3"/>
        <v>129.62962962962962</v>
      </c>
      <c r="BH33" s="10">
        <f t="shared" si="21"/>
        <v>1.8750000000000003E-4</v>
      </c>
    </row>
    <row r="34" spans="1:60" ht="72.5">
      <c r="A34" s="2">
        <v>26</v>
      </c>
      <c r="B34" s="2" t="s">
        <v>286</v>
      </c>
      <c r="C34" s="2" t="s">
        <v>146</v>
      </c>
      <c r="D34">
        <v>1</v>
      </c>
      <c r="E34">
        <v>1</v>
      </c>
      <c r="F34">
        <f t="shared" si="4"/>
        <v>1</v>
      </c>
      <c r="G34">
        <f t="shared" si="5"/>
        <v>23</v>
      </c>
      <c r="H34">
        <f t="shared" si="6"/>
        <v>23</v>
      </c>
      <c r="I34">
        <f t="shared" si="7"/>
        <v>138</v>
      </c>
      <c r="J34">
        <f>'[1]ECSS_E60-30 boilerplates'!$C30</f>
        <v>50</v>
      </c>
      <c r="K34">
        <f t="shared" si="8"/>
        <v>2.1739130434782608</v>
      </c>
      <c r="L34">
        <f t="shared" si="9"/>
        <v>135</v>
      </c>
      <c r="M34">
        <f t="shared" si="10"/>
        <v>5.8695652173913047</v>
      </c>
      <c r="N34" s="19">
        <v>1</v>
      </c>
      <c r="O34">
        <v>1</v>
      </c>
      <c r="P34" s="21">
        <v>1</v>
      </c>
      <c r="Q34" s="20">
        <v>0</v>
      </c>
      <c r="R34">
        <f>'[1]ECSS_E60-30 boilerplates'!$E30</f>
        <v>0</v>
      </c>
      <c r="S34">
        <v>1</v>
      </c>
      <c r="T34">
        <f t="shared" si="11"/>
        <v>0</v>
      </c>
      <c r="U34">
        <f>'[1]ECSS_E60-30 boilerplates'!$F30</f>
        <v>1</v>
      </c>
      <c r="V34">
        <v>1</v>
      </c>
      <c r="W34">
        <f t="shared" si="12"/>
        <v>0</v>
      </c>
      <c r="X34">
        <f t="shared" si="13"/>
        <v>1</v>
      </c>
      <c r="Y34">
        <f>'[1]ECSS_E60-30 boilerplates'!$D30</f>
        <v>1</v>
      </c>
      <c r="Z34">
        <f>'[1]ECSS_E60-30 boilerplates'!$G30</f>
        <v>1</v>
      </c>
      <c r="AA34">
        <f>'[1]ECSS_E60-30 boilerplates'!$H30</f>
        <v>1</v>
      </c>
      <c r="AB34">
        <f>'[1]ECSS_E60-30 boilerplates'!$H30</f>
        <v>1</v>
      </c>
      <c r="AC34">
        <v>1</v>
      </c>
      <c r="AD34">
        <f>'[1]ECSS_E60-30 boilerplates'!$J30</f>
        <v>1</v>
      </c>
      <c r="AE34">
        <v>1</v>
      </c>
      <c r="AF34">
        <f t="shared" si="14"/>
        <v>3</v>
      </c>
      <c r="AG34">
        <f>'[1]ECSS_E60-30 boilerplates'!$K30</f>
        <v>1</v>
      </c>
      <c r="AH34">
        <f t="shared" si="15"/>
        <v>1</v>
      </c>
      <c r="AI34">
        <f>'[1]ECSS_E60-30 boilerplates'!$L30</f>
        <v>0</v>
      </c>
      <c r="AJ34">
        <v>1</v>
      </c>
      <c r="AK34">
        <f t="shared" si="16"/>
        <v>1</v>
      </c>
      <c r="AL34">
        <v>1</v>
      </c>
      <c r="AM34">
        <f>'[1]ECSS_E60-30 boilerplates'!$M30</f>
        <v>1</v>
      </c>
      <c r="AN34">
        <v>1</v>
      </c>
      <c r="AO34">
        <f>'[1]ECSS_E60-30 boilerplates'!$N30</f>
        <v>1</v>
      </c>
      <c r="AP34">
        <v>1</v>
      </c>
      <c r="AQ34">
        <v>1</v>
      </c>
      <c r="AR34">
        <v>1</v>
      </c>
      <c r="AS34">
        <f>'[1]ECSS_E60-30 boilerplates'!$O30</f>
        <v>1</v>
      </c>
      <c r="AT34">
        <v>1</v>
      </c>
      <c r="AU34">
        <f t="shared" si="17"/>
        <v>-0.42304347826083699</v>
      </c>
      <c r="AV34">
        <f t="shared" si="18"/>
        <v>19.032173913043476</v>
      </c>
      <c r="AW34">
        <f t="shared" si="19"/>
        <v>17.42608695652174</v>
      </c>
      <c r="AX34">
        <f t="shared" si="20"/>
        <v>17.71565217391305</v>
      </c>
      <c r="AY34">
        <v>0</v>
      </c>
      <c r="AZ34">
        <v>1</v>
      </c>
      <c r="BA34">
        <v>1</v>
      </c>
      <c r="BB34">
        <v>5</v>
      </c>
      <c r="BG34">
        <f t="shared" si="3"/>
        <v>130.43478260869566</v>
      </c>
      <c r="BH34" s="10">
        <f t="shared" si="21"/>
        <v>7.9861111111111116E-5</v>
      </c>
    </row>
    <row r="35" spans="1:60" ht="58">
      <c r="A35" s="2">
        <v>27</v>
      </c>
      <c r="B35" s="2" t="s">
        <v>317</v>
      </c>
      <c r="C35" s="2" t="s">
        <v>146</v>
      </c>
      <c r="D35">
        <v>1</v>
      </c>
      <c r="E35">
        <v>1</v>
      </c>
      <c r="F35">
        <f t="shared" si="4"/>
        <v>1</v>
      </c>
      <c r="G35">
        <f t="shared" si="5"/>
        <v>18</v>
      </c>
      <c r="H35">
        <f t="shared" si="6"/>
        <v>18</v>
      </c>
      <c r="I35">
        <f t="shared" si="7"/>
        <v>99</v>
      </c>
      <c r="J35">
        <f>'[1]ECSS_E60-30 boilerplates'!$C31</f>
        <v>35</v>
      </c>
      <c r="K35">
        <f t="shared" si="8"/>
        <v>1.9444444444444444</v>
      </c>
      <c r="L35">
        <f t="shared" si="9"/>
        <v>98</v>
      </c>
      <c r="M35">
        <f t="shared" si="10"/>
        <v>5.4444444444444446</v>
      </c>
      <c r="N35" s="20">
        <v>0</v>
      </c>
      <c r="O35">
        <v>1</v>
      </c>
      <c r="P35" s="21">
        <v>1</v>
      </c>
      <c r="Q35" s="20">
        <v>0</v>
      </c>
      <c r="R35">
        <f>'[1]ECSS_E60-30 boilerplates'!$E31</f>
        <v>1</v>
      </c>
      <c r="S35">
        <v>1</v>
      </c>
      <c r="T35">
        <f t="shared" si="11"/>
        <v>0</v>
      </c>
      <c r="U35">
        <f>'[1]ECSS_E60-30 boilerplates'!$F31</f>
        <v>1</v>
      </c>
      <c r="V35">
        <v>1</v>
      </c>
      <c r="W35">
        <f t="shared" si="12"/>
        <v>0</v>
      </c>
      <c r="X35">
        <f t="shared" si="13"/>
        <v>1</v>
      </c>
      <c r="Y35">
        <f>'[1]ECSS_E60-30 boilerplates'!$D31</f>
        <v>1</v>
      </c>
      <c r="Z35">
        <f>'[1]ECSS_E60-30 boilerplates'!$G31</f>
        <v>1</v>
      </c>
      <c r="AA35">
        <f>'[1]ECSS_E60-30 boilerplates'!$H31</f>
        <v>1</v>
      </c>
      <c r="AB35">
        <f>'[1]ECSS_E60-30 boilerplates'!$H31</f>
        <v>1</v>
      </c>
      <c r="AC35">
        <v>1</v>
      </c>
      <c r="AD35">
        <f>'[1]ECSS_E60-30 boilerplates'!$J31</f>
        <v>1</v>
      </c>
      <c r="AE35">
        <v>1</v>
      </c>
      <c r="AF35">
        <f t="shared" si="14"/>
        <v>1</v>
      </c>
      <c r="AG35">
        <f>'[1]ECSS_E60-30 boilerplates'!$K31</f>
        <v>1</v>
      </c>
      <c r="AH35">
        <f t="shared" si="15"/>
        <v>1</v>
      </c>
      <c r="AI35">
        <f>'[1]ECSS_E60-30 boilerplates'!$L31</f>
        <v>0</v>
      </c>
      <c r="AJ35">
        <v>1</v>
      </c>
      <c r="AK35">
        <f t="shared" si="16"/>
        <v>1</v>
      </c>
      <c r="AL35">
        <v>1</v>
      </c>
      <c r="AM35">
        <f>'[1]ECSS_E60-30 boilerplates'!$M31</f>
        <v>1</v>
      </c>
      <c r="AN35">
        <v>0</v>
      </c>
      <c r="AO35">
        <f>'[1]ECSS_E60-30 boilerplates'!$N31</f>
        <v>1</v>
      </c>
      <c r="AP35">
        <v>1</v>
      </c>
      <c r="AQ35">
        <v>1</v>
      </c>
      <c r="AR35">
        <v>1</v>
      </c>
      <c r="AS35">
        <f>'[1]ECSS_E60-30 boilerplates'!$O31</f>
        <v>1</v>
      </c>
      <c r="AT35">
        <v>1</v>
      </c>
      <c r="AU35">
        <f t="shared" si="17"/>
        <v>24.065000000000008</v>
      </c>
      <c r="AV35">
        <f t="shared" si="18"/>
        <v>14.374444444444446</v>
      </c>
      <c r="AW35">
        <f t="shared" si="19"/>
        <v>14.568888888888889</v>
      </c>
      <c r="AX35">
        <f t="shared" si="20"/>
        <v>13.213333333333331</v>
      </c>
      <c r="AY35">
        <v>1</v>
      </c>
      <c r="AZ35">
        <v>1</v>
      </c>
      <c r="BA35">
        <v>1</v>
      </c>
      <c r="BB35">
        <v>8</v>
      </c>
      <c r="BG35">
        <f t="shared" si="3"/>
        <v>55.55555555555555</v>
      </c>
      <c r="BH35" s="10">
        <f t="shared" si="21"/>
        <v>6.2500000000000001E-5</v>
      </c>
    </row>
    <row r="36" spans="1:60" ht="58">
      <c r="A36" s="2">
        <v>28</v>
      </c>
      <c r="B36" s="2" t="s">
        <v>429</v>
      </c>
      <c r="C36" s="16" t="s">
        <v>166</v>
      </c>
      <c r="D36">
        <v>1</v>
      </c>
      <c r="E36">
        <v>1</v>
      </c>
      <c r="F36">
        <f t="shared" si="4"/>
        <v>1</v>
      </c>
      <c r="G36">
        <f t="shared" si="5"/>
        <v>20</v>
      </c>
      <c r="H36">
        <f t="shared" si="6"/>
        <v>20</v>
      </c>
      <c r="I36">
        <f t="shared" si="7"/>
        <v>96</v>
      </c>
      <c r="J36">
        <f>'[1]ECSS_E60-30 boilerplates'!$C32</f>
        <v>34</v>
      </c>
      <c r="K36">
        <f t="shared" si="8"/>
        <v>1.7</v>
      </c>
      <c r="L36">
        <f t="shared" si="9"/>
        <v>94</v>
      </c>
      <c r="M36">
        <f t="shared" si="10"/>
        <v>4.7</v>
      </c>
      <c r="N36" s="20">
        <v>0</v>
      </c>
      <c r="O36">
        <v>1</v>
      </c>
      <c r="P36" s="21">
        <v>1</v>
      </c>
      <c r="Q36" s="20">
        <v>0</v>
      </c>
      <c r="R36">
        <f>'[1]ECSS_E60-30 boilerplates'!$E32</f>
        <v>0</v>
      </c>
      <c r="S36">
        <v>1</v>
      </c>
      <c r="T36">
        <f t="shared" si="11"/>
        <v>0</v>
      </c>
      <c r="U36">
        <f>'[1]ECSS_E60-30 boilerplates'!$F32</f>
        <v>1</v>
      </c>
      <c r="V36">
        <v>1</v>
      </c>
      <c r="W36">
        <f t="shared" si="12"/>
        <v>0</v>
      </c>
      <c r="X36">
        <f t="shared" si="13"/>
        <v>1</v>
      </c>
      <c r="Y36">
        <f>'[1]ECSS_E60-30 boilerplates'!$D32</f>
        <v>1</v>
      </c>
      <c r="Z36">
        <f>'[1]ECSS_E60-30 boilerplates'!$G32</f>
        <v>1</v>
      </c>
      <c r="AA36">
        <f>'[1]ECSS_E60-30 boilerplates'!$H32</f>
        <v>1</v>
      </c>
      <c r="AB36">
        <f>'[1]ECSS_E60-30 boilerplates'!$H32</f>
        <v>1</v>
      </c>
      <c r="AC36">
        <v>1</v>
      </c>
      <c r="AD36">
        <f>'[1]ECSS_E60-30 boilerplates'!$J32</f>
        <v>1</v>
      </c>
      <c r="AE36">
        <v>1</v>
      </c>
      <c r="AF36">
        <f t="shared" si="14"/>
        <v>2</v>
      </c>
      <c r="AG36">
        <f>'[1]ECSS_E60-30 boilerplates'!$K32</f>
        <v>1</v>
      </c>
      <c r="AH36">
        <f t="shared" si="15"/>
        <v>1</v>
      </c>
      <c r="AI36">
        <f>'[1]ECSS_E60-30 boilerplates'!$L32</f>
        <v>0</v>
      </c>
      <c r="AJ36">
        <v>1</v>
      </c>
      <c r="AK36">
        <f t="shared" si="16"/>
        <v>1</v>
      </c>
      <c r="AL36">
        <v>1</v>
      </c>
      <c r="AM36">
        <f>'[1]ECSS_E60-30 boilerplates'!$M32</f>
        <v>1</v>
      </c>
      <c r="AN36">
        <v>0</v>
      </c>
      <c r="AO36">
        <f>'[1]ECSS_E60-30 boilerplates'!$N32</f>
        <v>1</v>
      </c>
      <c r="AP36">
        <v>1</v>
      </c>
      <c r="AQ36">
        <v>1</v>
      </c>
      <c r="AR36">
        <v>1</v>
      </c>
      <c r="AS36">
        <f>'[1]ECSS_E60-30 boilerplates'!$O32</f>
        <v>1</v>
      </c>
      <c r="AT36">
        <v>1</v>
      </c>
      <c r="AU36">
        <f t="shared" si="17"/>
        <v>42.715000000000018</v>
      </c>
      <c r="AV36">
        <f t="shared" si="18"/>
        <v>12.270000000000003</v>
      </c>
      <c r="AW36">
        <f t="shared" si="19"/>
        <v>10.355999999999998</v>
      </c>
      <c r="AX36">
        <f t="shared" si="20"/>
        <v>10.707000000000001</v>
      </c>
      <c r="AY36">
        <v>0</v>
      </c>
      <c r="AZ36">
        <v>1</v>
      </c>
      <c r="BA36">
        <v>1</v>
      </c>
      <c r="BB36">
        <v>8</v>
      </c>
      <c r="BG36">
        <f t="shared" si="3"/>
        <v>100</v>
      </c>
      <c r="BH36" s="10">
        <f t="shared" si="21"/>
        <v>6.9444444444444444E-5</v>
      </c>
    </row>
    <row r="37" spans="1:60" ht="72.5">
      <c r="A37" s="2">
        <v>29</v>
      </c>
      <c r="B37" s="2" t="s">
        <v>289</v>
      </c>
      <c r="C37" s="2" t="s">
        <v>146</v>
      </c>
      <c r="D37">
        <v>1</v>
      </c>
      <c r="E37">
        <v>1</v>
      </c>
      <c r="F37">
        <f t="shared" si="4"/>
        <v>1</v>
      </c>
      <c r="G37">
        <f t="shared" si="5"/>
        <v>22</v>
      </c>
      <c r="H37">
        <f t="shared" si="6"/>
        <v>22</v>
      </c>
      <c r="I37">
        <f t="shared" si="7"/>
        <v>122</v>
      </c>
      <c r="J37">
        <f>'[1]ECSS_E60-30 boilerplates'!$C33</f>
        <v>44</v>
      </c>
      <c r="K37">
        <f t="shared" si="8"/>
        <v>2</v>
      </c>
      <c r="L37">
        <f t="shared" si="9"/>
        <v>119</v>
      </c>
      <c r="M37">
        <f t="shared" si="10"/>
        <v>5.4090909090909092</v>
      </c>
      <c r="N37" s="20">
        <v>0</v>
      </c>
      <c r="O37">
        <v>1</v>
      </c>
      <c r="P37" s="21">
        <v>1</v>
      </c>
      <c r="Q37" s="20">
        <v>0</v>
      </c>
      <c r="R37">
        <f>'[1]ECSS_E60-30 boilerplates'!$E33</f>
        <v>0</v>
      </c>
      <c r="S37">
        <v>1</v>
      </c>
      <c r="T37">
        <f t="shared" si="11"/>
        <v>0</v>
      </c>
      <c r="U37">
        <f>'[1]ECSS_E60-30 boilerplates'!$F33</f>
        <v>1</v>
      </c>
      <c r="V37">
        <v>1</v>
      </c>
      <c r="W37">
        <f t="shared" si="12"/>
        <v>0</v>
      </c>
      <c r="X37">
        <f t="shared" si="13"/>
        <v>1</v>
      </c>
      <c r="Y37">
        <f>'[1]ECSS_E60-30 boilerplates'!$D33</f>
        <v>1</v>
      </c>
      <c r="Z37">
        <f>'[1]ECSS_E60-30 boilerplates'!$G33</f>
        <v>1</v>
      </c>
      <c r="AA37">
        <f>'[1]ECSS_E60-30 boilerplates'!$H33</f>
        <v>0</v>
      </c>
      <c r="AB37">
        <f>'[1]ECSS_E60-30 boilerplates'!$H33</f>
        <v>0</v>
      </c>
      <c r="AC37">
        <v>1</v>
      </c>
      <c r="AD37">
        <f>'[1]ECSS_E60-30 boilerplates'!$J33</f>
        <v>1</v>
      </c>
      <c r="AE37">
        <v>1</v>
      </c>
      <c r="AF37">
        <f t="shared" si="14"/>
        <v>3</v>
      </c>
      <c r="AG37">
        <f>'[1]ECSS_E60-30 boilerplates'!$K33</f>
        <v>1</v>
      </c>
      <c r="AH37">
        <f t="shared" si="15"/>
        <v>1</v>
      </c>
      <c r="AI37">
        <f>'[1]ECSS_E60-30 boilerplates'!$L33</f>
        <v>0</v>
      </c>
      <c r="AJ37">
        <v>1</v>
      </c>
      <c r="AK37">
        <f t="shared" si="16"/>
        <v>1</v>
      </c>
      <c r="AL37">
        <v>1</v>
      </c>
      <c r="AM37">
        <f>'[1]ECSS_E60-30 boilerplates'!$M33</f>
        <v>1</v>
      </c>
      <c r="AN37">
        <v>0</v>
      </c>
      <c r="AO37">
        <f>'[1]ECSS_E60-30 boilerplates'!$N33</f>
        <v>1</v>
      </c>
      <c r="AP37">
        <v>1</v>
      </c>
      <c r="AQ37">
        <v>1</v>
      </c>
      <c r="AR37">
        <v>1</v>
      </c>
      <c r="AS37">
        <f>'[1]ECSS_E60-30 boilerplates'!$O33</f>
        <v>0</v>
      </c>
      <c r="AT37">
        <v>1</v>
      </c>
      <c r="AU37">
        <f t="shared" si="17"/>
        <v>15.305000000000021</v>
      </c>
      <c r="AV37">
        <f t="shared" si="18"/>
        <v>16.59</v>
      </c>
      <c r="AW37">
        <f t="shared" si="19"/>
        <v>14.659999999999997</v>
      </c>
      <c r="AX37">
        <f t="shared" si="20"/>
        <v>15.046818181818182</v>
      </c>
      <c r="AY37">
        <v>0</v>
      </c>
      <c r="AZ37">
        <v>1</v>
      </c>
      <c r="BA37">
        <v>1</v>
      </c>
      <c r="BB37">
        <v>9</v>
      </c>
      <c r="BG37">
        <f t="shared" si="3"/>
        <v>136.36363636363635</v>
      </c>
      <c r="BH37" s="10">
        <f t="shared" si="21"/>
        <v>7.6388888888888887E-5</v>
      </c>
    </row>
    <row r="38" spans="1:60" ht="58">
      <c r="A38" s="2">
        <v>30</v>
      </c>
      <c r="B38" s="2" t="s">
        <v>290</v>
      </c>
      <c r="C38" s="2" t="s">
        <v>146</v>
      </c>
      <c r="D38">
        <v>1</v>
      </c>
      <c r="E38">
        <v>1</v>
      </c>
      <c r="F38">
        <f t="shared" si="4"/>
        <v>1</v>
      </c>
      <c r="G38">
        <f t="shared" si="5"/>
        <v>19</v>
      </c>
      <c r="H38">
        <f t="shared" si="6"/>
        <v>19</v>
      </c>
      <c r="I38">
        <f t="shared" si="7"/>
        <v>103</v>
      </c>
      <c r="J38">
        <f>'[1]ECSS_E60-30 boilerplates'!$C34</f>
        <v>37</v>
      </c>
      <c r="K38">
        <f t="shared" si="8"/>
        <v>1.9473684210526316</v>
      </c>
      <c r="L38">
        <f t="shared" si="9"/>
        <v>102</v>
      </c>
      <c r="M38">
        <f t="shared" si="10"/>
        <v>5.3684210526315788</v>
      </c>
      <c r="N38" s="20">
        <v>0</v>
      </c>
      <c r="O38">
        <v>1</v>
      </c>
      <c r="P38" s="21">
        <v>1</v>
      </c>
      <c r="Q38" s="20">
        <v>0</v>
      </c>
      <c r="R38">
        <f>'[1]ECSS_E60-30 boilerplates'!$E34</f>
        <v>1</v>
      </c>
      <c r="S38">
        <v>1</v>
      </c>
      <c r="T38">
        <f t="shared" si="11"/>
        <v>0</v>
      </c>
      <c r="U38">
        <f>'[1]ECSS_E60-30 boilerplates'!$F34</f>
        <v>1</v>
      </c>
      <c r="V38">
        <v>1</v>
      </c>
      <c r="W38">
        <f t="shared" si="12"/>
        <v>0</v>
      </c>
      <c r="X38">
        <f t="shared" si="13"/>
        <v>1</v>
      </c>
      <c r="Y38">
        <f>'[1]ECSS_E60-30 boilerplates'!$D34</f>
        <v>1</v>
      </c>
      <c r="Z38">
        <f>'[1]ECSS_E60-30 boilerplates'!$G34</f>
        <v>1</v>
      </c>
      <c r="AA38">
        <f>'[1]ECSS_E60-30 boilerplates'!$H34</f>
        <v>1</v>
      </c>
      <c r="AB38">
        <f>'[1]ECSS_E60-30 boilerplates'!$H34</f>
        <v>1</v>
      </c>
      <c r="AC38">
        <v>1</v>
      </c>
      <c r="AD38">
        <f>'[1]ECSS_E60-30 boilerplates'!$J34</f>
        <v>1</v>
      </c>
      <c r="AE38">
        <v>1</v>
      </c>
      <c r="AF38">
        <f t="shared" si="14"/>
        <v>1</v>
      </c>
      <c r="AG38">
        <f>'[1]ECSS_E60-30 boilerplates'!$K34</f>
        <v>1</v>
      </c>
      <c r="AH38">
        <f t="shared" si="15"/>
        <v>1</v>
      </c>
      <c r="AI38">
        <f>'[1]ECSS_E60-30 boilerplates'!$L34</f>
        <v>0</v>
      </c>
      <c r="AJ38">
        <v>1</v>
      </c>
      <c r="AK38">
        <f t="shared" si="16"/>
        <v>1</v>
      </c>
      <c r="AL38">
        <v>1</v>
      </c>
      <c r="AM38">
        <f>'[1]ECSS_E60-30 boilerplates'!$M34</f>
        <v>1</v>
      </c>
      <c r="AN38">
        <v>0</v>
      </c>
      <c r="AO38">
        <f>'[1]ECSS_E60-30 boilerplates'!$N34</f>
        <v>1</v>
      </c>
      <c r="AP38">
        <v>1</v>
      </c>
      <c r="AQ38">
        <v>1</v>
      </c>
      <c r="AR38">
        <v>1</v>
      </c>
      <c r="AS38">
        <f>'[1]ECSS_E60-30 boilerplates'!$O34</f>
        <v>1</v>
      </c>
      <c r="AT38">
        <v>1</v>
      </c>
      <c r="AU38">
        <f t="shared" si="17"/>
        <v>22.802631578947398</v>
      </c>
      <c r="AV38">
        <f t="shared" si="18"/>
        <v>14.798947368421054</v>
      </c>
      <c r="AW38">
        <f t="shared" si="19"/>
        <v>14.208421052631575</v>
      </c>
      <c r="AX38">
        <f t="shared" si="20"/>
        <v>13.355263157894733</v>
      </c>
      <c r="AY38">
        <v>1</v>
      </c>
      <c r="AZ38">
        <v>1</v>
      </c>
      <c r="BA38">
        <v>1</v>
      </c>
      <c r="BB38">
        <v>7</v>
      </c>
      <c r="BG38">
        <f t="shared" si="3"/>
        <v>52.631578947368418</v>
      </c>
      <c r="BH38" s="10">
        <f t="shared" si="21"/>
        <v>6.597222222222223E-5</v>
      </c>
    </row>
    <row r="39" spans="1:60" ht="58">
      <c r="A39" s="2">
        <v>31</v>
      </c>
      <c r="B39" s="2" t="s">
        <v>291</v>
      </c>
      <c r="C39" s="2" t="s">
        <v>146</v>
      </c>
      <c r="D39">
        <v>1</v>
      </c>
      <c r="E39">
        <v>1</v>
      </c>
      <c r="F39">
        <f t="shared" si="4"/>
        <v>1</v>
      </c>
      <c r="G39">
        <f t="shared" si="5"/>
        <v>15</v>
      </c>
      <c r="H39">
        <f t="shared" si="6"/>
        <v>15</v>
      </c>
      <c r="I39">
        <f t="shared" si="7"/>
        <v>113</v>
      </c>
      <c r="J39">
        <f>'[1]ECSS_E60-30 boilerplates'!$C35</f>
        <v>41</v>
      </c>
      <c r="K39">
        <f t="shared" si="8"/>
        <v>2.7333333333333334</v>
      </c>
      <c r="L39">
        <f t="shared" si="9"/>
        <v>112</v>
      </c>
      <c r="M39">
        <f t="shared" si="10"/>
        <v>7.4666666666666668</v>
      </c>
      <c r="N39" s="20">
        <v>0</v>
      </c>
      <c r="O39">
        <v>1</v>
      </c>
      <c r="P39" s="21">
        <v>1</v>
      </c>
      <c r="Q39" s="20">
        <v>0</v>
      </c>
      <c r="R39">
        <f>'[1]ECSS_E60-30 boilerplates'!$E35</f>
        <v>0</v>
      </c>
      <c r="S39">
        <v>1</v>
      </c>
      <c r="T39">
        <f t="shared" si="11"/>
        <v>0</v>
      </c>
      <c r="U39">
        <f>'[1]ECSS_E60-30 boilerplates'!$F35</f>
        <v>1</v>
      </c>
      <c r="V39">
        <v>1</v>
      </c>
      <c r="W39">
        <f t="shared" si="12"/>
        <v>0</v>
      </c>
      <c r="X39">
        <f t="shared" si="13"/>
        <v>1</v>
      </c>
      <c r="Y39">
        <f>'[1]ECSS_E60-30 boilerplates'!$D35</f>
        <v>1</v>
      </c>
      <c r="Z39">
        <f>'[1]ECSS_E60-30 boilerplates'!$G35</f>
        <v>1</v>
      </c>
      <c r="AA39">
        <f>'[1]ECSS_E60-30 boilerplates'!$H35</f>
        <v>1</v>
      </c>
      <c r="AB39">
        <f>'[1]ECSS_E60-30 boilerplates'!$H35</f>
        <v>1</v>
      </c>
      <c r="AC39">
        <v>1</v>
      </c>
      <c r="AD39">
        <f>'[1]ECSS_E60-30 boilerplates'!$J35</f>
        <v>1</v>
      </c>
      <c r="AE39">
        <v>1</v>
      </c>
      <c r="AF39">
        <f t="shared" si="14"/>
        <v>1</v>
      </c>
      <c r="AG39">
        <f>'[1]ECSS_E60-30 boilerplates'!$K35</f>
        <v>1</v>
      </c>
      <c r="AH39">
        <f t="shared" si="15"/>
        <v>1</v>
      </c>
      <c r="AI39">
        <f>'[1]ECSS_E60-30 boilerplates'!$L35</f>
        <v>0</v>
      </c>
      <c r="AJ39">
        <v>1</v>
      </c>
      <c r="AK39">
        <f t="shared" si="16"/>
        <v>1</v>
      </c>
      <c r="AL39">
        <v>1</v>
      </c>
      <c r="AM39">
        <f>'[1]ECSS_E60-30 boilerplates'!$M35</f>
        <v>1</v>
      </c>
      <c r="AN39">
        <v>1</v>
      </c>
      <c r="AO39">
        <f>'[1]ECSS_E60-30 boilerplates'!$N35</f>
        <v>1</v>
      </c>
      <c r="AP39">
        <v>1</v>
      </c>
      <c r="AQ39">
        <v>1</v>
      </c>
      <c r="AR39">
        <v>1</v>
      </c>
      <c r="AS39">
        <f>'[1]ECSS_E60-30 boilerplates'!$O35</f>
        <v>1</v>
      </c>
      <c r="AT39">
        <v>1</v>
      </c>
      <c r="AU39">
        <f t="shared" si="17"/>
        <v>-39.629999999999967</v>
      </c>
      <c r="AV39">
        <f t="shared" si="18"/>
        <v>22.513333333333339</v>
      </c>
      <c r="AW39">
        <f t="shared" si="19"/>
        <v>26.130666666666659</v>
      </c>
      <c r="AX39">
        <f t="shared" si="20"/>
        <v>21.238</v>
      </c>
      <c r="AY39">
        <v>1</v>
      </c>
      <c r="AZ39">
        <v>1</v>
      </c>
      <c r="BA39">
        <v>1</v>
      </c>
      <c r="BB39">
        <v>7</v>
      </c>
      <c r="BG39">
        <f t="shared" si="3"/>
        <v>66.666666666666671</v>
      </c>
      <c r="BH39" s="10">
        <f t="shared" si="21"/>
        <v>5.208333333333333E-5</v>
      </c>
    </row>
    <row r="40" spans="1:60" ht="87">
      <c r="A40" s="2">
        <v>32</v>
      </c>
      <c r="B40" s="2" t="s">
        <v>319</v>
      </c>
      <c r="C40" s="16" t="s">
        <v>166</v>
      </c>
      <c r="D40">
        <v>1</v>
      </c>
      <c r="E40">
        <v>1</v>
      </c>
      <c r="F40">
        <f t="shared" si="4"/>
        <v>1</v>
      </c>
      <c r="G40">
        <f t="shared" si="5"/>
        <v>30</v>
      </c>
      <c r="H40">
        <f t="shared" si="6"/>
        <v>30</v>
      </c>
      <c r="I40">
        <f t="shared" si="7"/>
        <v>178</v>
      </c>
      <c r="J40">
        <f>'[1]ECSS_E60-30 boilerplates'!$C36</f>
        <v>56</v>
      </c>
      <c r="K40">
        <f t="shared" si="8"/>
        <v>1.8666666666666667</v>
      </c>
      <c r="L40">
        <f t="shared" si="9"/>
        <v>173</v>
      </c>
      <c r="M40">
        <f t="shared" si="10"/>
        <v>5.7666666666666666</v>
      </c>
      <c r="N40" s="19">
        <v>1</v>
      </c>
      <c r="O40">
        <v>1</v>
      </c>
      <c r="P40" s="21">
        <v>1</v>
      </c>
      <c r="Q40" s="20">
        <v>0</v>
      </c>
      <c r="R40">
        <f>'[1]ECSS_E60-30 boilerplates'!$E36</f>
        <v>0</v>
      </c>
      <c r="S40">
        <v>1</v>
      </c>
      <c r="T40">
        <f t="shared" si="11"/>
        <v>0</v>
      </c>
      <c r="U40">
        <f>'[1]ECSS_E60-30 boilerplates'!$F36</f>
        <v>1</v>
      </c>
      <c r="V40">
        <v>1</v>
      </c>
      <c r="W40">
        <f t="shared" si="12"/>
        <v>0</v>
      </c>
      <c r="X40">
        <f t="shared" si="13"/>
        <v>1</v>
      </c>
      <c r="Y40">
        <f>'[1]ECSS_E60-30 boilerplates'!$D36</f>
        <v>1</v>
      </c>
      <c r="Z40">
        <f>'[1]ECSS_E60-30 boilerplates'!$G36</f>
        <v>1</v>
      </c>
      <c r="AA40">
        <f>'[1]ECSS_E60-30 boilerplates'!$H36</f>
        <v>1</v>
      </c>
      <c r="AB40">
        <f>'[1]ECSS_E60-30 boilerplates'!$H36</f>
        <v>1</v>
      </c>
      <c r="AC40">
        <v>1</v>
      </c>
      <c r="AD40">
        <f>'[1]ECSS_E60-30 boilerplates'!$J36</f>
        <v>1</v>
      </c>
      <c r="AE40">
        <v>1</v>
      </c>
      <c r="AF40">
        <f t="shared" si="14"/>
        <v>5</v>
      </c>
      <c r="AG40">
        <f>'[1]ECSS_E60-30 boilerplates'!$K36</f>
        <v>0</v>
      </c>
      <c r="AH40">
        <f t="shared" si="15"/>
        <v>1</v>
      </c>
      <c r="AI40">
        <f>'[1]ECSS_E60-30 boilerplates'!$L36</f>
        <v>0</v>
      </c>
      <c r="AJ40">
        <v>1</v>
      </c>
      <c r="AK40">
        <f t="shared" si="16"/>
        <v>1</v>
      </c>
      <c r="AL40">
        <v>0</v>
      </c>
      <c r="AM40">
        <f>'[1]ECSS_E60-30 boilerplates'!$M36</f>
        <v>1</v>
      </c>
      <c r="AN40">
        <v>1</v>
      </c>
      <c r="AO40">
        <f>'[1]ECSS_E60-30 boilerplates'!$N36</f>
        <v>1</v>
      </c>
      <c r="AP40">
        <v>1</v>
      </c>
      <c r="AQ40">
        <v>1</v>
      </c>
      <c r="AR40">
        <v>1</v>
      </c>
      <c r="AS40">
        <f>'[1]ECSS_E60-30 boilerplates'!$O36</f>
        <v>1</v>
      </c>
      <c r="AT40">
        <v>1</v>
      </c>
      <c r="AU40">
        <f t="shared" si="17"/>
        <v>18.465000000000025</v>
      </c>
      <c r="AV40">
        <f t="shared" si="18"/>
        <v>18.136666666666667</v>
      </c>
      <c r="AW40">
        <f t="shared" si="19"/>
        <v>17.121333333333336</v>
      </c>
      <c r="AX40">
        <f t="shared" si="20"/>
        <v>20.731000000000002</v>
      </c>
      <c r="AY40">
        <v>1</v>
      </c>
      <c r="AZ40">
        <v>1</v>
      </c>
      <c r="BA40">
        <v>1</v>
      </c>
      <c r="BB40">
        <v>7</v>
      </c>
      <c r="BG40">
        <f t="shared" si="3"/>
        <v>166.66666666666666</v>
      </c>
      <c r="BH40" s="10">
        <f t="shared" si="21"/>
        <v>1.0416666666666666E-4</v>
      </c>
    </row>
    <row r="41" spans="1:60" ht="72.5">
      <c r="A41" s="2">
        <v>33</v>
      </c>
      <c r="B41" s="2" t="s">
        <v>293</v>
      </c>
      <c r="C41" s="2" t="s">
        <v>146</v>
      </c>
      <c r="D41">
        <v>1</v>
      </c>
      <c r="E41">
        <v>1</v>
      </c>
      <c r="F41">
        <f t="shared" si="4"/>
        <v>1</v>
      </c>
      <c r="G41">
        <f t="shared" si="5"/>
        <v>25</v>
      </c>
      <c r="H41">
        <f t="shared" si="6"/>
        <v>25</v>
      </c>
      <c r="I41">
        <f t="shared" si="7"/>
        <v>138</v>
      </c>
      <c r="J41">
        <f>'[1]ECSS_E60-30 boilerplates'!$C37</f>
        <v>49</v>
      </c>
      <c r="K41">
        <f t="shared" si="8"/>
        <v>1.96</v>
      </c>
      <c r="L41">
        <f t="shared" si="9"/>
        <v>134</v>
      </c>
      <c r="M41">
        <f t="shared" si="10"/>
        <v>5.36</v>
      </c>
      <c r="N41" s="19">
        <v>1</v>
      </c>
      <c r="O41">
        <v>1</v>
      </c>
      <c r="P41" s="21">
        <v>1</v>
      </c>
      <c r="Q41" s="19">
        <v>1</v>
      </c>
      <c r="R41">
        <f>'[1]ECSS_E60-30 boilerplates'!$E37</f>
        <v>1</v>
      </c>
      <c r="S41">
        <v>1</v>
      </c>
      <c r="T41">
        <f t="shared" si="11"/>
        <v>1</v>
      </c>
      <c r="U41">
        <f>'[1]ECSS_E60-30 boilerplates'!$F37</f>
        <v>1</v>
      </c>
      <c r="V41">
        <v>1</v>
      </c>
      <c r="W41">
        <f t="shared" si="12"/>
        <v>1</v>
      </c>
      <c r="X41">
        <f t="shared" si="13"/>
        <v>1</v>
      </c>
      <c r="Y41">
        <f>'[1]ECSS_E60-30 boilerplates'!$D37</f>
        <v>1</v>
      </c>
      <c r="Z41">
        <f>'[1]ECSS_E60-30 boilerplates'!$G37</f>
        <v>1</v>
      </c>
      <c r="AA41">
        <f>'[1]ECSS_E60-30 boilerplates'!$H37</f>
        <v>1</v>
      </c>
      <c r="AB41">
        <f>'[1]ECSS_E60-30 boilerplates'!$H37</f>
        <v>1</v>
      </c>
      <c r="AC41">
        <v>1</v>
      </c>
      <c r="AD41">
        <f>'[1]ECSS_E60-30 boilerplates'!$J37</f>
        <v>1</v>
      </c>
      <c r="AE41">
        <v>1</v>
      </c>
      <c r="AF41">
        <f t="shared" si="14"/>
        <v>4</v>
      </c>
      <c r="AG41">
        <f>'[1]ECSS_E60-30 boilerplates'!$K37</f>
        <v>1</v>
      </c>
      <c r="AH41">
        <f t="shared" si="15"/>
        <v>1</v>
      </c>
      <c r="AI41">
        <f>'[1]ECSS_E60-30 boilerplates'!$L37</f>
        <v>0</v>
      </c>
      <c r="AJ41">
        <v>1</v>
      </c>
      <c r="AK41">
        <f t="shared" si="16"/>
        <v>1</v>
      </c>
      <c r="AL41">
        <v>1</v>
      </c>
      <c r="AM41">
        <f>'[1]ECSS_E60-30 boilerplates'!$M37</f>
        <v>1</v>
      </c>
      <c r="AN41">
        <v>1</v>
      </c>
      <c r="AO41">
        <f>'[1]ECSS_E60-30 boilerplates'!$N37</f>
        <v>1</v>
      </c>
      <c r="AP41">
        <v>1</v>
      </c>
      <c r="AQ41">
        <v>1</v>
      </c>
      <c r="AR41">
        <v>1</v>
      </c>
      <c r="AS41">
        <f>'[1]ECSS_E60-30 boilerplates'!$O37</f>
        <v>1</v>
      </c>
      <c r="AT41">
        <v>1</v>
      </c>
      <c r="AU41">
        <f t="shared" si="17"/>
        <v>15.644000000000037</v>
      </c>
      <c r="AV41">
        <f t="shared" si="18"/>
        <v>17.288</v>
      </c>
      <c r="AW41">
        <f t="shared" si="19"/>
        <v>14.532799999999998</v>
      </c>
      <c r="AX41">
        <f t="shared" si="20"/>
        <v>16.315599999999996</v>
      </c>
      <c r="AY41">
        <v>1</v>
      </c>
      <c r="AZ41">
        <v>1</v>
      </c>
      <c r="BA41">
        <v>1</v>
      </c>
      <c r="BB41">
        <v>9</v>
      </c>
      <c r="BG41">
        <f t="shared" si="3"/>
        <v>160</v>
      </c>
      <c r="BH41" s="10">
        <f t="shared" si="21"/>
        <v>8.6805555555555545E-5</v>
      </c>
    </row>
    <row r="42" spans="1:60">
      <c r="F42">
        <f t="shared" si="4"/>
        <v>0</v>
      </c>
      <c r="G42">
        <f t="shared" si="5"/>
        <v>0</v>
      </c>
      <c r="H42">
        <f t="shared" si="6"/>
        <v>0</v>
      </c>
      <c r="I42">
        <f t="shared" si="7"/>
        <v>0</v>
      </c>
      <c r="J42">
        <f>'[1]ECSS_E60-30 boilerplates'!$C38</f>
        <v>0</v>
      </c>
      <c r="K42">
        <f t="shared" si="8"/>
        <v>0</v>
      </c>
      <c r="L42">
        <f t="shared" si="9"/>
        <v>0</v>
      </c>
      <c r="M42">
        <f t="shared" si="10"/>
        <v>0</v>
      </c>
      <c r="N42" s="20"/>
      <c r="R42">
        <f>'[1]ECSS_E60-30 boilerplates'!$E38</f>
        <v>0</v>
      </c>
      <c r="T42">
        <f t="shared" si="11"/>
        <v>0</v>
      </c>
      <c r="U42">
        <f>'[1]ECSS_E60-30 boilerplates'!$F38</f>
        <v>0</v>
      </c>
      <c r="W42">
        <f t="shared" si="12"/>
        <v>0</v>
      </c>
      <c r="X42">
        <f t="shared" si="13"/>
        <v>0</v>
      </c>
      <c r="Y42">
        <f>'[1]ECSS_E60-30 boilerplates'!$D38</f>
        <v>0</v>
      </c>
      <c r="Z42">
        <f>'[1]ECSS_E60-30 boilerplates'!$G38</f>
        <v>0</v>
      </c>
      <c r="AA42">
        <f>'[1]ECSS_E60-30 boilerplates'!$H38</f>
        <v>0</v>
      </c>
      <c r="AB42">
        <f>'[1]ECSS_E60-30 boilerplates'!$H38</f>
        <v>0</v>
      </c>
      <c r="AD42">
        <f>'[1]ECSS_E60-30 boilerplates'!$J38</f>
        <v>0</v>
      </c>
      <c r="AF42">
        <f t="shared" si="14"/>
        <v>0</v>
      </c>
      <c r="AG42">
        <f>'[1]ECSS_E60-30 boilerplates'!$K38</f>
        <v>0</v>
      </c>
      <c r="AH42">
        <f t="shared" si="15"/>
        <v>0</v>
      </c>
      <c r="AI42">
        <f>'[1]ECSS_E60-30 boilerplates'!$L38</f>
        <v>0</v>
      </c>
      <c r="AK42">
        <f t="shared" si="16"/>
        <v>0</v>
      </c>
      <c r="AM42">
        <f>'[1]ECSS_E60-30 boilerplates'!$M38</f>
        <v>0</v>
      </c>
      <c r="AO42">
        <f>'[1]ECSS_E60-30 boilerplates'!$N38</f>
        <v>0</v>
      </c>
      <c r="AS42">
        <f>'[1]ECSS_E60-30 boilerplates'!$O38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'[1]ECSS_E60-30 boilerplates'!$C39</f>
        <v>0</v>
      </c>
      <c r="K43">
        <f t="shared" si="8"/>
        <v>0</v>
      </c>
      <c r="L43">
        <f t="shared" si="9"/>
        <v>0</v>
      </c>
      <c r="M43">
        <f t="shared" si="10"/>
        <v>0</v>
      </c>
      <c r="N43" s="20"/>
      <c r="R43">
        <f>'[1]ECSS_E60-30 boilerplates'!$E39</f>
        <v>0</v>
      </c>
      <c r="T43">
        <f t="shared" si="11"/>
        <v>0</v>
      </c>
      <c r="U43">
        <f>'[1]ECSS_E60-30 boilerplates'!$F39</f>
        <v>0</v>
      </c>
      <c r="W43">
        <f t="shared" si="12"/>
        <v>0</v>
      </c>
      <c r="X43">
        <f t="shared" si="13"/>
        <v>0</v>
      </c>
      <c r="Y43">
        <f>'[1]ECSS_E60-30 boilerplates'!$D39</f>
        <v>0</v>
      </c>
      <c r="Z43">
        <f>'[1]ECSS_E60-30 boilerplates'!$G39</f>
        <v>0</v>
      </c>
      <c r="AA43">
        <f>'[1]ECSS_E60-30 boilerplates'!$H39</f>
        <v>0</v>
      </c>
      <c r="AB43">
        <f>'[1]ECSS_E60-30 boilerplates'!$H39</f>
        <v>0</v>
      </c>
      <c r="AD43">
        <f>'[1]ECSS_E60-30 boilerplates'!$J39</f>
        <v>0</v>
      </c>
      <c r="AF43">
        <f t="shared" si="14"/>
        <v>0</v>
      </c>
      <c r="AG43">
        <f>'[1]ECSS_E60-30 boilerplates'!$K39</f>
        <v>0</v>
      </c>
      <c r="AH43">
        <f t="shared" si="15"/>
        <v>0</v>
      </c>
      <c r="AI43">
        <f>'[1]ECSS_E60-30 boilerplates'!$L39</f>
        <v>0</v>
      </c>
      <c r="AK43">
        <f t="shared" si="16"/>
        <v>0</v>
      </c>
      <c r="AM43">
        <f>'[1]ECSS_E60-30 boilerplates'!$M39</f>
        <v>0</v>
      </c>
      <c r="AO43">
        <f>'[1]ECSS_E60-30 boilerplates'!$N39</f>
        <v>0</v>
      </c>
      <c r="AS43">
        <f>'[1]ECSS_E60-30 boilerplates'!$O39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'[1]ECSS_E60-30 boilerplates'!$C40</f>
        <v>0</v>
      </c>
      <c r="K44">
        <f t="shared" si="8"/>
        <v>0</v>
      </c>
      <c r="L44">
        <f t="shared" si="9"/>
        <v>0</v>
      </c>
      <c r="M44">
        <f t="shared" si="10"/>
        <v>0</v>
      </c>
      <c r="N44" s="20"/>
      <c r="R44">
        <f>'[1]ECSS_E60-30 boilerplates'!$E40</f>
        <v>0</v>
      </c>
      <c r="T44">
        <f t="shared" si="11"/>
        <v>0</v>
      </c>
      <c r="U44">
        <f>'[1]ECSS_E60-30 boilerplates'!$F40</f>
        <v>0</v>
      </c>
      <c r="W44">
        <f t="shared" si="12"/>
        <v>0</v>
      </c>
      <c r="X44">
        <f t="shared" si="13"/>
        <v>0</v>
      </c>
      <c r="Y44">
        <f>'[1]ECSS_E60-30 boilerplates'!$D40</f>
        <v>0</v>
      </c>
      <c r="Z44">
        <f>'[1]ECSS_E60-30 boilerplates'!$G40</f>
        <v>0</v>
      </c>
      <c r="AA44">
        <f>'[1]ECSS_E60-30 boilerplates'!$H40</f>
        <v>0</v>
      </c>
      <c r="AB44">
        <f>'[1]ECSS_E60-30 boilerplates'!$H40</f>
        <v>0</v>
      </c>
      <c r="AD44">
        <f>'[1]ECSS_E60-30 boilerplates'!$J40</f>
        <v>0</v>
      </c>
      <c r="AF44">
        <f t="shared" si="14"/>
        <v>0</v>
      </c>
      <c r="AG44">
        <f>'[1]ECSS_E60-30 boilerplates'!$K40</f>
        <v>0</v>
      </c>
      <c r="AH44">
        <f t="shared" si="15"/>
        <v>0</v>
      </c>
      <c r="AI44">
        <f>'[1]ECSS_E60-30 boilerplates'!$L40</f>
        <v>0</v>
      </c>
      <c r="AK44">
        <f t="shared" si="16"/>
        <v>0</v>
      </c>
      <c r="AM44">
        <f>'[1]ECSS_E60-30 boilerplates'!$M40</f>
        <v>0</v>
      </c>
      <c r="AO44">
        <f>'[1]ECSS_E60-30 boilerplates'!$N40</f>
        <v>0</v>
      </c>
      <c r="AS44">
        <f>'[1]ECSS_E60-30 boilerplates'!$O40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'[1]ECSS_E60-30 boilerplates'!$C41</f>
        <v>0</v>
      </c>
      <c r="K45">
        <f t="shared" si="8"/>
        <v>0</v>
      </c>
      <c r="L45">
        <f t="shared" si="9"/>
        <v>0</v>
      </c>
      <c r="M45">
        <f t="shared" si="10"/>
        <v>0</v>
      </c>
      <c r="N45" s="20"/>
      <c r="R45">
        <f>'[1]ECSS_E60-30 boilerplates'!$E41</f>
        <v>0</v>
      </c>
      <c r="T45">
        <f t="shared" si="11"/>
        <v>0</v>
      </c>
      <c r="U45">
        <f>'[1]ECSS_E60-30 boilerplates'!$F41</f>
        <v>0</v>
      </c>
      <c r="W45">
        <f t="shared" si="12"/>
        <v>0</v>
      </c>
      <c r="X45">
        <f t="shared" si="13"/>
        <v>0</v>
      </c>
      <c r="Y45">
        <f>'[1]ECSS_E60-30 boilerplates'!$D41</f>
        <v>0</v>
      </c>
      <c r="Z45">
        <f>'[1]ECSS_E60-30 boilerplates'!$G41</f>
        <v>0</v>
      </c>
      <c r="AA45">
        <f>'[1]ECSS_E60-30 boilerplates'!$H41</f>
        <v>0</v>
      </c>
      <c r="AB45">
        <f>'[1]ECSS_E60-30 boilerplates'!$H41</f>
        <v>0</v>
      </c>
      <c r="AD45">
        <f>'[1]ECSS_E60-30 boilerplates'!$J41</f>
        <v>0</v>
      </c>
      <c r="AF45">
        <f t="shared" si="14"/>
        <v>0</v>
      </c>
      <c r="AG45">
        <f>'[1]ECSS_E60-30 boilerplates'!$K41</f>
        <v>0</v>
      </c>
      <c r="AH45">
        <f t="shared" si="15"/>
        <v>0</v>
      </c>
      <c r="AI45">
        <f>'[1]ECSS_E60-30 boilerplates'!$L41</f>
        <v>0</v>
      </c>
      <c r="AK45">
        <f t="shared" si="16"/>
        <v>0</v>
      </c>
      <c r="AM45">
        <f>'[1]ECSS_E60-30 boilerplates'!$M41</f>
        <v>0</v>
      </c>
      <c r="AO45">
        <f>'[1]ECSS_E60-30 boilerplates'!$N41</f>
        <v>0</v>
      </c>
      <c r="AS45">
        <f>'[1]ECSS_E60-30 boilerplates'!$O41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'[1]ECSS_E60-30 boilerplates'!$C42</f>
        <v>0</v>
      </c>
      <c r="K46">
        <f t="shared" si="8"/>
        <v>0</v>
      </c>
      <c r="L46">
        <f t="shared" si="9"/>
        <v>0</v>
      </c>
      <c r="M46">
        <f t="shared" si="10"/>
        <v>0</v>
      </c>
      <c r="N46" s="20"/>
      <c r="R46">
        <f>'[1]ECSS_E60-30 boilerplates'!$E42</f>
        <v>0</v>
      </c>
      <c r="T46">
        <f t="shared" si="11"/>
        <v>0</v>
      </c>
      <c r="U46">
        <f>'[1]ECSS_E60-30 boilerplates'!$F42</f>
        <v>0</v>
      </c>
      <c r="W46">
        <f t="shared" si="12"/>
        <v>0</v>
      </c>
      <c r="X46">
        <f t="shared" si="13"/>
        <v>0</v>
      </c>
      <c r="Y46">
        <f>'[1]ECSS_E60-30 boilerplates'!$D42</f>
        <v>0</v>
      </c>
      <c r="Z46">
        <f>'[1]ECSS_E60-30 boilerplates'!$G42</f>
        <v>0</v>
      </c>
      <c r="AA46">
        <f>'[1]ECSS_E60-30 boilerplates'!$H42</f>
        <v>0</v>
      </c>
      <c r="AB46">
        <f>'[1]ECSS_E60-30 boilerplates'!$H42</f>
        <v>0</v>
      </c>
      <c r="AD46">
        <f>'[1]ECSS_E60-30 boilerplates'!$J42</f>
        <v>0</v>
      </c>
      <c r="AF46">
        <f t="shared" si="14"/>
        <v>0</v>
      </c>
      <c r="AG46">
        <f>'[1]ECSS_E60-30 boilerplates'!$K42</f>
        <v>0</v>
      </c>
      <c r="AH46">
        <f t="shared" si="15"/>
        <v>0</v>
      </c>
      <c r="AI46">
        <f>'[1]ECSS_E60-30 boilerplates'!$L42</f>
        <v>0</v>
      </c>
      <c r="AK46">
        <f t="shared" si="16"/>
        <v>0</v>
      </c>
      <c r="AM46">
        <f>'[1]ECSS_E60-30 boilerplates'!$M42</f>
        <v>0</v>
      </c>
      <c r="AO46">
        <f>'[1]ECSS_E60-30 boilerplates'!$N42</f>
        <v>0</v>
      </c>
      <c r="AS46">
        <f>'[1]ECSS_E60-30 boilerplates'!$O42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'[1]ECSS_E60-30 boilerplates'!$C43</f>
        <v>0</v>
      </c>
      <c r="K47">
        <f t="shared" si="8"/>
        <v>0</v>
      </c>
      <c r="L47">
        <f t="shared" si="9"/>
        <v>0</v>
      </c>
      <c r="M47">
        <f t="shared" si="10"/>
        <v>0</v>
      </c>
      <c r="N47" s="20"/>
      <c r="R47">
        <f>'[1]ECSS_E60-30 boilerplates'!$E43</f>
        <v>0</v>
      </c>
      <c r="T47">
        <f t="shared" si="11"/>
        <v>0</v>
      </c>
      <c r="U47">
        <f>'[1]ECSS_E60-30 boilerplates'!$F43</f>
        <v>0</v>
      </c>
      <c r="W47">
        <f t="shared" si="12"/>
        <v>0</v>
      </c>
      <c r="X47">
        <f t="shared" si="13"/>
        <v>0</v>
      </c>
      <c r="Y47">
        <f>'[1]ECSS_E60-30 boilerplates'!$D43</f>
        <v>0</v>
      </c>
      <c r="Z47">
        <f>'[1]ECSS_E60-30 boilerplates'!$G43</f>
        <v>0</v>
      </c>
      <c r="AA47">
        <f>'[1]ECSS_E60-30 boilerplates'!$H43</f>
        <v>0</v>
      </c>
      <c r="AB47">
        <f>'[1]ECSS_E60-30 boilerplates'!$H43</f>
        <v>0</v>
      </c>
      <c r="AD47">
        <f>'[1]ECSS_E60-30 boilerplates'!$J43</f>
        <v>0</v>
      </c>
      <c r="AF47">
        <f t="shared" si="14"/>
        <v>0</v>
      </c>
      <c r="AG47">
        <f>'[1]ECSS_E60-30 boilerplates'!$K43</f>
        <v>0</v>
      </c>
      <c r="AH47">
        <f t="shared" si="15"/>
        <v>0</v>
      </c>
      <c r="AI47">
        <f>'[1]ECSS_E60-30 boilerplates'!$L43</f>
        <v>0</v>
      </c>
      <c r="AK47">
        <f t="shared" si="16"/>
        <v>0</v>
      </c>
      <c r="AM47">
        <f>'[1]ECSS_E60-30 boilerplates'!$M43</f>
        <v>0</v>
      </c>
      <c r="AO47">
        <f>'[1]ECSS_E60-30 boilerplates'!$N43</f>
        <v>0</v>
      </c>
      <c r="AS47">
        <f>'[1]ECSS_E60-30 boilerplates'!$O43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'[1]ECSS_E60-30 boilerplates'!$C44</f>
        <v>0</v>
      </c>
      <c r="K48">
        <f t="shared" si="8"/>
        <v>0</v>
      </c>
      <c r="L48">
        <f t="shared" si="9"/>
        <v>0</v>
      </c>
      <c r="M48">
        <f t="shared" si="10"/>
        <v>0</v>
      </c>
      <c r="N48" s="20"/>
      <c r="R48">
        <f>'[1]ECSS_E60-30 boilerplates'!$E44</f>
        <v>0</v>
      </c>
      <c r="T48">
        <f t="shared" si="11"/>
        <v>0</v>
      </c>
      <c r="U48">
        <f>'[1]ECSS_E60-30 boilerplates'!$F44</f>
        <v>0</v>
      </c>
      <c r="W48">
        <f t="shared" si="12"/>
        <v>0</v>
      </c>
      <c r="X48">
        <f t="shared" si="13"/>
        <v>0</v>
      </c>
      <c r="Y48">
        <f>'[1]ECSS_E60-30 boilerplates'!$D44</f>
        <v>0</v>
      </c>
      <c r="Z48">
        <f>'[1]ECSS_E60-30 boilerplates'!$G44</f>
        <v>0</v>
      </c>
      <c r="AA48">
        <f>'[1]ECSS_E60-30 boilerplates'!$H44</f>
        <v>0</v>
      </c>
      <c r="AB48">
        <f>'[1]ECSS_E60-30 boilerplates'!$H44</f>
        <v>0</v>
      </c>
      <c r="AD48">
        <f>'[1]ECSS_E60-30 boilerplates'!$J44</f>
        <v>0</v>
      </c>
      <c r="AF48">
        <f t="shared" si="14"/>
        <v>0</v>
      </c>
      <c r="AG48">
        <f>'[1]ECSS_E60-30 boilerplates'!$K44</f>
        <v>0</v>
      </c>
      <c r="AH48">
        <f t="shared" si="15"/>
        <v>0</v>
      </c>
      <c r="AI48">
        <f>'[1]ECSS_E60-30 boilerplates'!$L44</f>
        <v>0</v>
      </c>
      <c r="AK48">
        <f t="shared" si="16"/>
        <v>0</v>
      </c>
      <c r="AM48">
        <f>'[1]ECSS_E60-30 boilerplates'!$M44</f>
        <v>0</v>
      </c>
      <c r="AO48">
        <f>'[1]ECSS_E60-30 boilerplates'!$N44</f>
        <v>0</v>
      </c>
      <c r="AS48">
        <f>'[1]ECSS_E60-30 boilerplates'!$O44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'[1]ECSS_E60-30 boilerplates'!$C45</f>
        <v>0</v>
      </c>
      <c r="K49">
        <f t="shared" si="8"/>
        <v>0</v>
      </c>
      <c r="L49">
        <f t="shared" si="9"/>
        <v>0</v>
      </c>
      <c r="M49">
        <f t="shared" si="10"/>
        <v>0</v>
      </c>
      <c r="N49" s="20"/>
      <c r="R49">
        <f>'[1]ECSS_E60-30 boilerplates'!$E45</f>
        <v>0</v>
      </c>
      <c r="T49">
        <f t="shared" si="11"/>
        <v>0</v>
      </c>
      <c r="U49">
        <f>'[1]ECSS_E60-30 boilerplates'!$F45</f>
        <v>0</v>
      </c>
      <c r="W49">
        <f t="shared" si="12"/>
        <v>0</v>
      </c>
      <c r="X49">
        <f t="shared" si="13"/>
        <v>0</v>
      </c>
      <c r="Y49">
        <f>'[1]ECSS_E60-30 boilerplates'!$D45</f>
        <v>0</v>
      </c>
      <c r="Z49">
        <f>'[1]ECSS_E60-30 boilerplates'!$G45</f>
        <v>0</v>
      </c>
      <c r="AA49">
        <f>'[1]ECSS_E60-30 boilerplates'!$H45</f>
        <v>0</v>
      </c>
      <c r="AB49">
        <f>'[1]ECSS_E60-30 boilerplates'!$H45</f>
        <v>0</v>
      </c>
      <c r="AD49">
        <f>'[1]ECSS_E60-30 boilerplates'!$J45</f>
        <v>0</v>
      </c>
      <c r="AF49">
        <f t="shared" si="14"/>
        <v>0</v>
      </c>
      <c r="AG49">
        <f>'[1]ECSS_E60-30 boilerplates'!$K45</f>
        <v>0</v>
      </c>
      <c r="AH49">
        <f t="shared" si="15"/>
        <v>0</v>
      </c>
      <c r="AI49">
        <f>'[1]ECSS_E60-30 boilerplates'!$L45</f>
        <v>0</v>
      </c>
      <c r="AK49">
        <f t="shared" si="16"/>
        <v>0</v>
      </c>
      <c r="AM49">
        <f>'[1]ECSS_E60-30 boilerplates'!$M45</f>
        <v>0</v>
      </c>
      <c r="AO49">
        <f>'[1]ECSS_E60-30 boilerplates'!$N45</f>
        <v>0</v>
      </c>
      <c r="AS49">
        <f>'[1]ECSS_E60-30 boilerplates'!$O45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'[1]ECSS_E60-30 boilerplates'!$C46</f>
        <v>0</v>
      </c>
      <c r="K50">
        <f t="shared" si="8"/>
        <v>0</v>
      </c>
      <c r="L50">
        <f t="shared" si="9"/>
        <v>0</v>
      </c>
      <c r="M50">
        <f t="shared" si="10"/>
        <v>0</v>
      </c>
      <c r="N50" s="20"/>
      <c r="R50">
        <f>'[1]ECSS_E60-30 boilerplates'!$E46</f>
        <v>0</v>
      </c>
      <c r="T50">
        <f t="shared" si="11"/>
        <v>0</v>
      </c>
      <c r="U50">
        <f>'[1]ECSS_E60-30 boilerplates'!$F46</f>
        <v>0</v>
      </c>
      <c r="W50">
        <f t="shared" si="12"/>
        <v>0</v>
      </c>
      <c r="X50">
        <f t="shared" si="13"/>
        <v>0</v>
      </c>
      <c r="Y50">
        <f>'[1]ECSS_E60-30 boilerplates'!$D46</f>
        <v>0</v>
      </c>
      <c r="Z50">
        <f>'[1]ECSS_E60-30 boilerplates'!$G46</f>
        <v>0</v>
      </c>
      <c r="AA50">
        <f>'[1]ECSS_E60-30 boilerplates'!$H46</f>
        <v>0</v>
      </c>
      <c r="AB50">
        <f>'[1]ECSS_E60-30 boilerplates'!$H46</f>
        <v>0</v>
      </c>
      <c r="AD50">
        <f>'[1]ECSS_E60-30 boilerplates'!$J46</f>
        <v>0</v>
      </c>
      <c r="AF50">
        <f t="shared" si="14"/>
        <v>0</v>
      </c>
      <c r="AG50">
        <f>'[1]ECSS_E60-30 boilerplates'!$K46</f>
        <v>0</v>
      </c>
      <c r="AH50">
        <f t="shared" si="15"/>
        <v>0</v>
      </c>
      <c r="AI50">
        <f>'[1]ECSS_E60-30 boilerplates'!$L46</f>
        <v>0</v>
      </c>
      <c r="AK50">
        <f t="shared" si="16"/>
        <v>0</v>
      </c>
      <c r="AM50">
        <f>'[1]ECSS_E60-30 boilerplates'!$M46</f>
        <v>0</v>
      </c>
      <c r="AO50">
        <f>'[1]ECSS_E60-30 boilerplates'!$N46</f>
        <v>0</v>
      </c>
      <c r="AS50">
        <f>'[1]ECSS_E60-30 boilerplates'!$O46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'[1]ECSS_E60-30 boilerplates'!$C47</f>
        <v>0</v>
      </c>
      <c r="K51">
        <f t="shared" si="8"/>
        <v>0</v>
      </c>
      <c r="L51">
        <f t="shared" si="9"/>
        <v>0</v>
      </c>
      <c r="M51">
        <f t="shared" si="10"/>
        <v>0</v>
      </c>
      <c r="N51" s="20"/>
      <c r="R51">
        <f>'[1]ECSS_E60-30 boilerplates'!$E47</f>
        <v>0</v>
      </c>
      <c r="T51">
        <f t="shared" si="11"/>
        <v>0</v>
      </c>
      <c r="U51">
        <f>'[1]ECSS_E60-30 boilerplates'!$F47</f>
        <v>0</v>
      </c>
      <c r="W51">
        <f t="shared" si="12"/>
        <v>0</v>
      </c>
      <c r="X51">
        <f t="shared" si="13"/>
        <v>0</v>
      </c>
      <c r="Y51">
        <f>'[1]ECSS_E60-30 boilerplates'!$D47</f>
        <v>0</v>
      </c>
      <c r="Z51">
        <f>'[1]ECSS_E60-30 boilerplates'!$G47</f>
        <v>0</v>
      </c>
      <c r="AA51">
        <f>'[1]ECSS_E60-30 boilerplates'!$H47</f>
        <v>0</v>
      </c>
      <c r="AB51">
        <f>'[1]ECSS_E60-30 boilerplates'!$H47</f>
        <v>0</v>
      </c>
      <c r="AD51">
        <f>'[1]ECSS_E60-30 boilerplates'!$J47</f>
        <v>0</v>
      </c>
      <c r="AF51">
        <f t="shared" si="14"/>
        <v>0</v>
      </c>
      <c r="AG51">
        <f>'[1]ECSS_E60-30 boilerplates'!$K47</f>
        <v>0</v>
      </c>
      <c r="AH51">
        <f t="shared" si="15"/>
        <v>0</v>
      </c>
      <c r="AI51">
        <f>'[1]ECSS_E60-30 boilerplates'!$L47</f>
        <v>0</v>
      </c>
      <c r="AK51">
        <f t="shared" si="16"/>
        <v>0</v>
      </c>
      <c r="AM51">
        <f>'[1]ECSS_E60-30 boilerplates'!$M47</f>
        <v>0</v>
      </c>
      <c r="AO51">
        <f>'[1]ECSS_E60-30 boilerplates'!$N47</f>
        <v>0</v>
      </c>
      <c r="AS51">
        <f>'[1]ECSS_E60-30 boilerplates'!$O47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'[1]ECSS_E60-30 boilerplates'!$C48</f>
        <v>0</v>
      </c>
      <c r="K52">
        <f t="shared" si="8"/>
        <v>0</v>
      </c>
      <c r="L52">
        <f t="shared" si="9"/>
        <v>0</v>
      </c>
      <c r="M52">
        <f t="shared" si="10"/>
        <v>0</v>
      </c>
      <c r="R52">
        <f>'[1]ECSS_E60-30 boilerplates'!$E48</f>
        <v>0</v>
      </c>
      <c r="T52">
        <f t="shared" si="11"/>
        <v>0</v>
      </c>
      <c r="U52">
        <f>'[1]ECSS_E60-30 boilerplates'!$F48</f>
        <v>0</v>
      </c>
      <c r="W52">
        <v>0</v>
      </c>
      <c r="X52">
        <f t="shared" si="13"/>
        <v>0</v>
      </c>
      <c r="Y52">
        <f>'[1]ECSS_E60-30 boilerplates'!$D48</f>
        <v>0</v>
      </c>
      <c r="Z52">
        <f>'[1]ECSS_E60-30 boilerplates'!$G48</f>
        <v>0</v>
      </c>
      <c r="AA52">
        <f>'[1]ECSS_E60-30 boilerplates'!$H48</f>
        <v>0</v>
      </c>
      <c r="AB52">
        <f>'[1]ECSS_E60-30 boilerplates'!$H48</f>
        <v>0</v>
      </c>
      <c r="AD52">
        <f>'[1]ECSS_E60-30 boilerplates'!$J48</f>
        <v>0</v>
      </c>
      <c r="AF52">
        <f t="shared" si="14"/>
        <v>0</v>
      </c>
      <c r="AG52">
        <f>'[1]ECSS_E60-30 boilerplates'!$K48</f>
        <v>0</v>
      </c>
      <c r="AH52">
        <f t="shared" si="15"/>
        <v>0</v>
      </c>
      <c r="AI52">
        <f>'[1]ECSS_E60-30 boilerplates'!$L48</f>
        <v>0</v>
      </c>
      <c r="AK52">
        <f t="shared" si="16"/>
        <v>0</v>
      </c>
      <c r="AM52">
        <f>'[1]ECSS_E60-30 boilerplates'!$M48</f>
        <v>0</v>
      </c>
      <c r="AO52">
        <f>'[1]ECSS_E60-30 boilerplates'!$N48</f>
        <v>0</v>
      </c>
      <c r="AS52">
        <f>'[1]ECSS_E60-30 boilerplates'!$O48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'[1]ECSS_E60-30 boilerplates'!$C49</f>
        <v>0</v>
      </c>
      <c r="K53">
        <f t="shared" si="8"/>
        <v>0</v>
      </c>
      <c r="L53">
        <f t="shared" si="9"/>
        <v>0</v>
      </c>
      <c r="M53">
        <f t="shared" si="10"/>
        <v>0</v>
      </c>
      <c r="R53">
        <f>'[1]ECSS_E60-30 boilerplates'!$E49</f>
        <v>0</v>
      </c>
      <c r="T53">
        <f t="shared" si="11"/>
        <v>0</v>
      </c>
      <c r="U53">
        <f>'[1]ECSS_E60-30 boilerplates'!$F49</f>
        <v>0</v>
      </c>
      <c r="W53">
        <f t="shared" si="12"/>
        <v>0</v>
      </c>
      <c r="X53">
        <f t="shared" si="13"/>
        <v>0</v>
      </c>
      <c r="Y53">
        <f>'[1]ECSS_E60-30 boilerplates'!$D49</f>
        <v>0</v>
      </c>
      <c r="Z53">
        <f>'[1]ECSS_E60-30 boilerplates'!$G49</f>
        <v>0</v>
      </c>
      <c r="AA53">
        <f>'[1]ECSS_E60-30 boilerplates'!$H49</f>
        <v>0</v>
      </c>
      <c r="AB53">
        <f>'[1]ECSS_E60-30 boilerplates'!$H49</f>
        <v>0</v>
      </c>
      <c r="AD53">
        <f>'[1]ECSS_E60-30 boilerplates'!$J49</f>
        <v>0</v>
      </c>
      <c r="AF53">
        <f t="shared" si="14"/>
        <v>0</v>
      </c>
      <c r="AG53">
        <f>'[1]ECSS_E60-30 boilerplates'!$K49</f>
        <v>0</v>
      </c>
      <c r="AH53">
        <f t="shared" si="15"/>
        <v>0</v>
      </c>
      <c r="AI53">
        <f>'[1]ECSS_E60-30 boilerplates'!$L49</f>
        <v>0</v>
      </c>
      <c r="AK53">
        <f t="shared" si="16"/>
        <v>0</v>
      </c>
      <c r="AM53">
        <f>'[1]ECSS_E60-30 boilerplates'!$M49</f>
        <v>0</v>
      </c>
      <c r="AO53">
        <f>'[1]ECSS_E60-30 boilerplates'!$N49</f>
        <v>0</v>
      </c>
      <c r="AS53">
        <f>'[1]ECSS_E60-30 boilerplates'!$O49</f>
        <v>0</v>
      </c>
      <c r="AU53">
        <f t="shared" si="17"/>
        <v>0</v>
      </c>
      <c r="AV53">
        <f t="shared" si="18"/>
        <v>0</v>
      </c>
      <c r="AW53">
        <f t="shared" si="19"/>
        <v>0</v>
      </c>
      <c r="AX53">
        <f t="shared" si="20"/>
        <v>0</v>
      </c>
      <c r="BG53">
        <f t="shared" si="3"/>
        <v>0</v>
      </c>
      <c r="BH53" s="10">
        <f t="shared" si="21"/>
        <v>0</v>
      </c>
    </row>
    <row r="54" spans="6:60">
      <c r="F54">
        <f t="shared" ref="F54:F88" si="22">IF(B54="",0,(LEN(B54)-LEN(SUBSTITUTE(B54,". ","."))+1))</f>
        <v>0</v>
      </c>
      <c r="G54">
        <f t="shared" ref="G54:G88" si="23">IF(B54="",0,LEN(B54)-LEN(SUBSTITUTE(B54," ",""))+1)</f>
        <v>0</v>
      </c>
      <c r="H54">
        <f t="shared" ref="H54:H88" si="24">IF(F54=0,0,G54/F54)</f>
        <v>0</v>
      </c>
      <c r="I54">
        <f t="shared" si="7"/>
        <v>0</v>
      </c>
      <c r="J54">
        <f>'[1]ECSS_E60-30 boilerplates'!$C50</f>
        <v>0</v>
      </c>
      <c r="K54">
        <f t="shared" ref="K54:K88" si="25">IF(G54=0,0,J54/G54)</f>
        <v>0</v>
      </c>
      <c r="L54">
        <f t="shared" si="9"/>
        <v>0</v>
      </c>
      <c r="M54">
        <f t="shared" ref="M54:M88" si="26">IF(G54=0,0,L54/G54)</f>
        <v>0</v>
      </c>
      <c r="R54">
        <f>'[1]ECSS_E60-30 boilerplates'!$E50</f>
        <v>0</v>
      </c>
      <c r="T54">
        <f t="shared" ref="T54:T88" si="27">QUOTIENT((Q54+R54+S54),3)</f>
        <v>0</v>
      </c>
      <c r="U54">
        <f>'[1]ECSS_E60-30 boilerplates'!$F50</f>
        <v>0</v>
      </c>
      <c r="W54">
        <f t="shared" ref="W54:W88" si="28">QUOTIENT((P54+T54),2)</f>
        <v>0</v>
      </c>
      <c r="X54">
        <f t="shared" ref="X54:X88" si="29">IF(U54=1,1,IF(V54=1,1,0))</f>
        <v>0</v>
      </c>
      <c r="Y54">
        <f>'[1]ECSS_E60-30 boilerplates'!$D50</f>
        <v>0</v>
      </c>
      <c r="Z54">
        <f>'[1]ECSS_E60-30 boilerplates'!$G50</f>
        <v>0</v>
      </c>
      <c r="AA54">
        <f>'[1]ECSS_E60-30 boilerplates'!$H50</f>
        <v>0</v>
      </c>
      <c r="AB54">
        <f>'[1]ECSS_E60-30 boilerplates'!$H50</f>
        <v>0</v>
      </c>
      <c r="AD54">
        <f>'[1]ECSS_E60-30 boilerplates'!$J50</f>
        <v>0</v>
      </c>
      <c r="AF54">
        <f t="shared" si="14"/>
        <v>0</v>
      </c>
      <c r="AG54">
        <f>'[1]ECSS_E60-30 boilerplates'!$K50</f>
        <v>0</v>
      </c>
      <c r="AH54">
        <f t="shared" si="15"/>
        <v>0</v>
      </c>
      <c r="AI54">
        <f>'[1]ECSS_E60-30 boilerplates'!$L50</f>
        <v>0</v>
      </c>
      <c r="AK54">
        <f t="shared" si="16"/>
        <v>0</v>
      </c>
      <c r="AM54">
        <f>'[1]ECSS_E60-30 boilerplates'!$M50</f>
        <v>0</v>
      </c>
      <c r="AO54">
        <f>'[1]ECSS_E60-30 boilerplates'!$N50</f>
        <v>0</v>
      </c>
      <c r="AS54">
        <f>'[1]ECSS_E60-30 boilerplates'!$O50</f>
        <v>0</v>
      </c>
      <c r="AU54">
        <f t="shared" ref="AU54:AU88" si="30">IF(G54=0,0,(206.835-(84.6*(K54))-(1.015*(H54))))</f>
        <v>0</v>
      </c>
      <c r="AV54">
        <f t="shared" ref="AV54:AV88" si="31">IF(G54=0,0,(0.39*H54)+(11.8*K54)-15.59)</f>
        <v>0</v>
      </c>
      <c r="AW54">
        <f t="shared" si="19"/>
        <v>0</v>
      </c>
      <c r="AX54">
        <f t="shared" ref="AX54:AX88" si="32">IF(I54=0,0,(4.71*M54)+(0.5*H54)-21.43)</f>
        <v>0</v>
      </c>
      <c r="BG54">
        <f t="shared" si="3"/>
        <v>0</v>
      </c>
      <c r="BH54" s="10">
        <f t="shared" ref="BH54:BH88" si="33">G54/200/24/60</f>
        <v>0</v>
      </c>
    </row>
    <row r="55" spans="6:60">
      <c r="F55">
        <f t="shared" si="22"/>
        <v>0</v>
      </c>
      <c r="G55">
        <f t="shared" si="23"/>
        <v>0</v>
      </c>
      <c r="H55">
        <f t="shared" si="24"/>
        <v>0</v>
      </c>
      <c r="I55">
        <f t="shared" si="7"/>
        <v>0</v>
      </c>
      <c r="J55">
        <f>'[1]ECSS_E60-30 boilerplates'!$C51</f>
        <v>0</v>
      </c>
      <c r="K55">
        <f t="shared" si="25"/>
        <v>0</v>
      </c>
      <c r="L55">
        <f t="shared" si="9"/>
        <v>0</v>
      </c>
      <c r="M55">
        <f t="shared" si="26"/>
        <v>0</v>
      </c>
      <c r="R55">
        <f>'[1]ECSS_E60-30 boilerplates'!$E51</f>
        <v>0</v>
      </c>
      <c r="T55">
        <f t="shared" si="27"/>
        <v>0</v>
      </c>
      <c r="U55">
        <f>'[1]ECSS_E60-30 boilerplates'!$F51</f>
        <v>0</v>
      </c>
      <c r="W55">
        <f t="shared" si="28"/>
        <v>0</v>
      </c>
      <c r="X55">
        <f t="shared" si="29"/>
        <v>0</v>
      </c>
      <c r="Y55">
        <f>'[1]ECSS_E60-30 boilerplates'!$D51</f>
        <v>0</v>
      </c>
      <c r="Z55">
        <f>'[1]ECSS_E60-30 boilerplates'!$G51</f>
        <v>0</v>
      </c>
      <c r="AA55">
        <f>'[1]ECSS_E60-30 boilerplates'!$H51</f>
        <v>0</v>
      </c>
      <c r="AB55">
        <f>'[1]ECSS_E60-30 boilerplates'!$H51</f>
        <v>0</v>
      </c>
      <c r="AD55">
        <f>'[1]ECSS_E60-30 boilerplates'!$J51</f>
        <v>0</v>
      </c>
      <c r="AF55">
        <f t="shared" si="14"/>
        <v>0</v>
      </c>
      <c r="AG55">
        <f>'[1]ECSS_E60-30 boilerplates'!$K51</f>
        <v>0</v>
      </c>
      <c r="AH55">
        <f t="shared" si="15"/>
        <v>0</v>
      </c>
      <c r="AI55">
        <f>'[1]ECSS_E60-30 boilerplates'!$L51</f>
        <v>0</v>
      </c>
      <c r="AK55">
        <f t="shared" si="16"/>
        <v>0</v>
      </c>
      <c r="AM55">
        <f>'[1]ECSS_E60-30 boilerplates'!$M51</f>
        <v>0</v>
      </c>
      <c r="AO55">
        <f>'[1]ECSS_E60-30 boilerplates'!$N51</f>
        <v>0</v>
      </c>
      <c r="AS55">
        <f>'[1]ECSS_E60-30 boilerplates'!$O51</f>
        <v>0</v>
      </c>
      <c r="AU55">
        <f t="shared" si="30"/>
        <v>0</v>
      </c>
      <c r="AV55">
        <f t="shared" si="31"/>
        <v>0</v>
      </c>
      <c r="AW55">
        <f t="shared" si="19"/>
        <v>0</v>
      </c>
      <c r="AX55">
        <f t="shared" si="32"/>
        <v>0</v>
      </c>
      <c r="BG55">
        <f t="shared" si="3"/>
        <v>0</v>
      </c>
      <c r="BH55" s="10">
        <f t="shared" si="33"/>
        <v>0</v>
      </c>
    </row>
    <row r="56" spans="6:60">
      <c r="F56">
        <f t="shared" si="22"/>
        <v>0</v>
      </c>
      <c r="G56">
        <f t="shared" si="23"/>
        <v>0</v>
      </c>
      <c r="H56">
        <f t="shared" si="24"/>
        <v>0</v>
      </c>
      <c r="I56">
        <f t="shared" si="7"/>
        <v>0</v>
      </c>
      <c r="J56">
        <f>'[1]ECSS_E60-30 boilerplates'!$C52</f>
        <v>0</v>
      </c>
      <c r="K56">
        <f t="shared" si="25"/>
        <v>0</v>
      </c>
      <c r="L56">
        <f t="shared" si="9"/>
        <v>0</v>
      </c>
      <c r="M56">
        <f t="shared" si="26"/>
        <v>0</v>
      </c>
      <c r="R56">
        <f>'[1]ECSS_E60-30 boilerplates'!$E52</f>
        <v>0</v>
      </c>
      <c r="T56">
        <f t="shared" si="27"/>
        <v>0</v>
      </c>
      <c r="U56">
        <f>'[1]ECSS_E60-30 boilerplates'!$F52</f>
        <v>0</v>
      </c>
      <c r="W56">
        <f t="shared" si="28"/>
        <v>0</v>
      </c>
      <c r="X56">
        <f t="shared" si="29"/>
        <v>0</v>
      </c>
      <c r="Y56">
        <f>'[1]ECSS_E60-30 boilerplates'!$D52</f>
        <v>0</v>
      </c>
      <c r="Z56">
        <f>'[1]ECSS_E60-30 boilerplates'!$G52</f>
        <v>0</v>
      </c>
      <c r="AA56">
        <f>'[1]ECSS_E60-30 boilerplates'!$H52</f>
        <v>0</v>
      </c>
      <c r="AB56">
        <f>'[1]ECSS_E60-30 boilerplates'!$H52</f>
        <v>0</v>
      </c>
      <c r="AD56">
        <f>'[1]ECSS_E60-30 boilerplates'!$J52</f>
        <v>0</v>
      </c>
      <c r="AF56">
        <f t="shared" si="14"/>
        <v>0</v>
      </c>
      <c r="AG56">
        <f>'[1]ECSS_E60-30 boilerplates'!$K52</f>
        <v>0</v>
      </c>
      <c r="AH56">
        <f t="shared" si="15"/>
        <v>0</v>
      </c>
      <c r="AI56">
        <f>'[1]ECSS_E60-30 boilerplates'!$L52</f>
        <v>0</v>
      </c>
      <c r="AK56">
        <f t="shared" si="16"/>
        <v>0</v>
      </c>
      <c r="AM56">
        <f>'[1]ECSS_E60-30 boilerplates'!$M52</f>
        <v>0</v>
      </c>
      <c r="AO56">
        <f>'[1]ECSS_E60-30 boilerplates'!$N52</f>
        <v>0</v>
      </c>
      <c r="AS56">
        <f>'[1]ECSS_E60-30 boilerplates'!$O52</f>
        <v>0</v>
      </c>
      <c r="AU56">
        <f t="shared" si="30"/>
        <v>0</v>
      </c>
      <c r="AV56">
        <f t="shared" si="31"/>
        <v>0</v>
      </c>
      <c r="AW56">
        <f t="shared" si="19"/>
        <v>0</v>
      </c>
      <c r="AX56">
        <f t="shared" si="32"/>
        <v>0</v>
      </c>
      <c r="BG56">
        <f t="shared" si="3"/>
        <v>0</v>
      </c>
      <c r="BH56" s="10">
        <f t="shared" si="33"/>
        <v>0</v>
      </c>
    </row>
    <row r="57" spans="6:60">
      <c r="F57">
        <f t="shared" si="22"/>
        <v>0</v>
      </c>
      <c r="G57">
        <f t="shared" si="23"/>
        <v>0</v>
      </c>
      <c r="H57">
        <f t="shared" si="24"/>
        <v>0</v>
      </c>
      <c r="I57">
        <f t="shared" si="7"/>
        <v>0</v>
      </c>
      <c r="J57">
        <f>'[1]ECSS_E60-30 boilerplates'!$C53</f>
        <v>0</v>
      </c>
      <c r="K57">
        <f t="shared" si="25"/>
        <v>0</v>
      </c>
      <c r="L57">
        <f t="shared" si="9"/>
        <v>0</v>
      </c>
      <c r="M57">
        <f t="shared" si="26"/>
        <v>0</v>
      </c>
      <c r="R57">
        <f>'[1]ECSS_E60-30 boilerplates'!$E53</f>
        <v>0</v>
      </c>
      <c r="T57">
        <f t="shared" si="27"/>
        <v>0</v>
      </c>
      <c r="U57">
        <f>'[1]ECSS_E60-30 boilerplates'!$F53</f>
        <v>0</v>
      </c>
      <c r="W57">
        <f t="shared" si="28"/>
        <v>0</v>
      </c>
      <c r="X57">
        <f t="shared" si="29"/>
        <v>0</v>
      </c>
      <c r="Y57">
        <f>'[1]ECSS_E60-30 boilerplates'!$D53</f>
        <v>0</v>
      </c>
      <c r="Z57">
        <f>'[1]ECSS_E60-30 boilerplates'!$G53</f>
        <v>0</v>
      </c>
      <c r="AA57">
        <f>'[1]ECSS_E60-30 boilerplates'!$H53</f>
        <v>0</v>
      </c>
      <c r="AB57">
        <f>'[1]ECSS_E60-30 boilerplates'!$H53</f>
        <v>0</v>
      </c>
      <c r="AD57">
        <f>'[1]ECSS_E60-30 boilerplates'!$J53</f>
        <v>0</v>
      </c>
      <c r="AF57">
        <f t="shared" si="14"/>
        <v>0</v>
      </c>
      <c r="AG57">
        <f>'[1]ECSS_E60-30 boilerplates'!$K53</f>
        <v>0</v>
      </c>
      <c r="AH57">
        <f t="shared" si="15"/>
        <v>0</v>
      </c>
      <c r="AI57">
        <f>'[1]ECSS_E60-30 boilerplates'!$L53</f>
        <v>0</v>
      </c>
      <c r="AK57">
        <f t="shared" si="16"/>
        <v>0</v>
      </c>
      <c r="AM57">
        <f>'[1]ECSS_E60-30 boilerplates'!$M53</f>
        <v>0</v>
      </c>
      <c r="AO57">
        <f>'[1]ECSS_E60-30 boilerplates'!$N53</f>
        <v>0</v>
      </c>
      <c r="AS57">
        <f>'[1]ECSS_E60-30 boilerplates'!$O53</f>
        <v>0</v>
      </c>
      <c r="AU57">
        <f t="shared" si="30"/>
        <v>0</v>
      </c>
      <c r="AV57">
        <f t="shared" si="31"/>
        <v>0</v>
      </c>
      <c r="AW57">
        <f t="shared" si="19"/>
        <v>0</v>
      </c>
      <c r="AX57">
        <f t="shared" si="32"/>
        <v>0</v>
      </c>
      <c r="BG57">
        <f t="shared" si="3"/>
        <v>0</v>
      </c>
      <c r="BH57" s="10">
        <f t="shared" si="33"/>
        <v>0</v>
      </c>
    </row>
    <row r="58" spans="6:60">
      <c r="F58">
        <f t="shared" si="22"/>
        <v>0</v>
      </c>
      <c r="G58">
        <f t="shared" si="23"/>
        <v>0</v>
      </c>
      <c r="H58">
        <f t="shared" si="24"/>
        <v>0</v>
      </c>
      <c r="I58">
        <f t="shared" si="7"/>
        <v>0</v>
      </c>
      <c r="J58">
        <f>'[1]ECSS_E60-30 boilerplates'!$C54</f>
        <v>0</v>
      </c>
      <c r="K58">
        <f t="shared" si="25"/>
        <v>0</v>
      </c>
      <c r="L58">
        <f t="shared" si="9"/>
        <v>0</v>
      </c>
      <c r="M58">
        <f t="shared" si="26"/>
        <v>0</v>
      </c>
      <c r="R58">
        <f>'[1]ECSS_E60-30 boilerplates'!$E54</f>
        <v>0</v>
      </c>
      <c r="T58">
        <f t="shared" si="27"/>
        <v>0</v>
      </c>
      <c r="U58">
        <f>'[1]ECSS_E60-30 boilerplates'!$F54</f>
        <v>0</v>
      </c>
      <c r="W58">
        <f t="shared" si="28"/>
        <v>0</v>
      </c>
      <c r="X58">
        <f t="shared" si="29"/>
        <v>0</v>
      </c>
      <c r="Y58">
        <f>'[1]ECSS_E60-30 boilerplates'!$D54</f>
        <v>0</v>
      </c>
      <c r="Z58">
        <f>'[1]ECSS_E60-30 boilerplates'!$G54</f>
        <v>0</v>
      </c>
      <c r="AA58">
        <f>'[1]ECSS_E60-30 boilerplates'!$H54</f>
        <v>0</v>
      </c>
      <c r="AB58">
        <f>'[1]ECSS_E60-30 boilerplates'!$H54</f>
        <v>0</v>
      </c>
      <c r="AD58">
        <f>'[1]ECSS_E60-30 boilerplates'!$J54</f>
        <v>0</v>
      </c>
      <c r="AF58">
        <f t="shared" si="14"/>
        <v>0</v>
      </c>
      <c r="AG58">
        <f>'[1]ECSS_E60-30 boilerplates'!$K54</f>
        <v>0</v>
      </c>
      <c r="AH58">
        <f t="shared" si="15"/>
        <v>0</v>
      </c>
      <c r="AI58">
        <f>'[1]ECSS_E60-30 boilerplates'!$L54</f>
        <v>0</v>
      </c>
      <c r="AK58">
        <f t="shared" si="16"/>
        <v>0</v>
      </c>
      <c r="AM58">
        <f>'[1]ECSS_E60-30 boilerplates'!$M54</f>
        <v>0</v>
      </c>
      <c r="AO58">
        <f>'[1]ECSS_E60-30 boilerplates'!$N54</f>
        <v>0</v>
      </c>
      <c r="AS58">
        <f>'[1]ECSS_E60-30 boilerplates'!$O54</f>
        <v>0</v>
      </c>
      <c r="AU58">
        <f t="shared" si="30"/>
        <v>0</v>
      </c>
      <c r="AV58">
        <f t="shared" si="31"/>
        <v>0</v>
      </c>
      <c r="AW58">
        <f t="shared" si="19"/>
        <v>0</v>
      </c>
      <c r="AX58">
        <f t="shared" si="32"/>
        <v>0</v>
      </c>
      <c r="BG58">
        <f t="shared" si="3"/>
        <v>0</v>
      </c>
      <c r="BH58" s="10">
        <f t="shared" si="33"/>
        <v>0</v>
      </c>
    </row>
    <row r="59" spans="6:60">
      <c r="F59">
        <f t="shared" si="22"/>
        <v>0</v>
      </c>
      <c r="G59">
        <f t="shared" si="23"/>
        <v>0</v>
      </c>
      <c r="H59">
        <f t="shared" si="24"/>
        <v>0</v>
      </c>
      <c r="I59">
        <f t="shared" si="7"/>
        <v>0</v>
      </c>
      <c r="J59">
        <f>'[1]ECSS_E60-30 boilerplates'!$C55</f>
        <v>0</v>
      </c>
      <c r="K59">
        <f t="shared" si="25"/>
        <v>0</v>
      </c>
      <c r="L59">
        <f t="shared" si="9"/>
        <v>0</v>
      </c>
      <c r="M59">
        <f t="shared" si="26"/>
        <v>0</v>
      </c>
      <c r="R59">
        <f>'[1]ECSS_E60-30 boilerplates'!$E55</f>
        <v>0</v>
      </c>
      <c r="T59">
        <f t="shared" si="27"/>
        <v>0</v>
      </c>
      <c r="U59">
        <f>'[1]ECSS_E60-30 boilerplates'!$F55</f>
        <v>0</v>
      </c>
      <c r="W59">
        <f t="shared" si="28"/>
        <v>0</v>
      </c>
      <c r="X59">
        <f t="shared" si="29"/>
        <v>0</v>
      </c>
      <c r="Y59">
        <f>'[1]ECSS_E60-30 boilerplates'!$D55</f>
        <v>0</v>
      </c>
      <c r="Z59">
        <f>'[1]ECSS_E60-30 boilerplates'!$G55</f>
        <v>0</v>
      </c>
      <c r="AA59">
        <f>'[1]ECSS_E60-30 boilerplates'!$H55</f>
        <v>0</v>
      </c>
      <c r="AB59">
        <f>'[1]ECSS_E60-30 boilerplates'!$H55</f>
        <v>0</v>
      </c>
      <c r="AD59">
        <f>'[1]ECSS_E60-30 boilerplates'!$J55</f>
        <v>0</v>
      </c>
      <c r="AF59">
        <f t="shared" si="14"/>
        <v>0</v>
      </c>
      <c r="AG59">
        <f>'[1]ECSS_E60-30 boilerplates'!$K55</f>
        <v>0</v>
      </c>
      <c r="AH59">
        <f t="shared" si="15"/>
        <v>0</v>
      </c>
      <c r="AI59">
        <f>'[1]ECSS_E60-30 boilerplates'!$L55</f>
        <v>0</v>
      </c>
      <c r="AK59">
        <f t="shared" si="16"/>
        <v>0</v>
      </c>
      <c r="AM59">
        <f>'[1]ECSS_E60-30 boilerplates'!$M55</f>
        <v>0</v>
      </c>
      <c r="AO59">
        <f>'[1]ECSS_E60-30 boilerplates'!$N55</f>
        <v>0</v>
      </c>
      <c r="AS59">
        <f>'[1]ECSS_E60-30 boilerplates'!$O55</f>
        <v>0</v>
      </c>
      <c r="AU59">
        <f t="shared" si="30"/>
        <v>0</v>
      </c>
      <c r="AV59">
        <f t="shared" si="31"/>
        <v>0</v>
      </c>
      <c r="AW59">
        <f t="shared" si="19"/>
        <v>0</v>
      </c>
      <c r="AX59">
        <f t="shared" si="32"/>
        <v>0</v>
      </c>
      <c r="BG59">
        <f t="shared" si="3"/>
        <v>0</v>
      </c>
      <c r="BH59" s="10">
        <f t="shared" si="33"/>
        <v>0</v>
      </c>
    </row>
    <row r="60" spans="6:60">
      <c r="F60">
        <f t="shared" si="22"/>
        <v>0</v>
      </c>
      <c r="G60">
        <f t="shared" si="23"/>
        <v>0</v>
      </c>
      <c r="H60">
        <f t="shared" si="24"/>
        <v>0</v>
      </c>
      <c r="I60">
        <f t="shared" si="7"/>
        <v>0</v>
      </c>
      <c r="J60">
        <f>'[1]ECSS_E60-30 boilerplates'!$C56</f>
        <v>0</v>
      </c>
      <c r="K60">
        <f t="shared" si="25"/>
        <v>0</v>
      </c>
      <c r="L60">
        <f t="shared" si="9"/>
        <v>0</v>
      </c>
      <c r="M60">
        <f t="shared" si="26"/>
        <v>0</v>
      </c>
      <c r="R60">
        <f>'[1]ECSS_E60-30 boilerplates'!$E56</f>
        <v>0</v>
      </c>
      <c r="T60">
        <f t="shared" si="27"/>
        <v>0</v>
      </c>
      <c r="U60">
        <f>'[1]ECSS_E60-30 boilerplates'!$F56</f>
        <v>0</v>
      </c>
      <c r="W60">
        <f t="shared" si="28"/>
        <v>0</v>
      </c>
      <c r="X60">
        <f t="shared" si="29"/>
        <v>0</v>
      </c>
      <c r="Y60">
        <f>'[1]ECSS_E60-30 boilerplates'!$D56</f>
        <v>0</v>
      </c>
      <c r="Z60">
        <f>'[1]ECSS_E60-30 boilerplates'!$G56</f>
        <v>0</v>
      </c>
      <c r="AA60">
        <f>'[1]ECSS_E60-30 boilerplates'!$H56</f>
        <v>0</v>
      </c>
      <c r="AB60">
        <f>'[1]ECSS_E60-30 boilerplates'!$H56</f>
        <v>0</v>
      </c>
      <c r="AD60">
        <f>'[1]ECSS_E60-30 boilerplates'!$J56</f>
        <v>0</v>
      </c>
      <c r="AF60">
        <f t="shared" si="14"/>
        <v>0</v>
      </c>
      <c r="AG60">
        <f>'[1]ECSS_E60-30 boilerplates'!$K56</f>
        <v>0</v>
      </c>
      <c r="AH60">
        <f t="shared" si="15"/>
        <v>0</v>
      </c>
      <c r="AI60">
        <f>'[1]ECSS_E60-30 boilerplates'!$L56</f>
        <v>0</v>
      </c>
      <c r="AK60">
        <f t="shared" si="16"/>
        <v>0</v>
      </c>
      <c r="AM60">
        <f>'[1]ECSS_E60-30 boilerplates'!$M56</f>
        <v>0</v>
      </c>
      <c r="AO60">
        <f>'[1]ECSS_E60-30 boilerplates'!$N56</f>
        <v>0</v>
      </c>
      <c r="AS60">
        <f>'[1]ECSS_E60-30 boilerplates'!$O56</f>
        <v>0</v>
      </c>
      <c r="AU60">
        <f t="shared" si="30"/>
        <v>0</v>
      </c>
      <c r="AV60">
        <f t="shared" si="31"/>
        <v>0</v>
      </c>
      <c r="AW60">
        <f t="shared" si="19"/>
        <v>0</v>
      </c>
      <c r="AX60">
        <f t="shared" si="32"/>
        <v>0</v>
      </c>
      <c r="BG60">
        <f t="shared" si="3"/>
        <v>0</v>
      </c>
      <c r="BH60" s="10">
        <f t="shared" si="33"/>
        <v>0</v>
      </c>
    </row>
    <row r="61" spans="6:60">
      <c r="F61">
        <f t="shared" si="22"/>
        <v>0</v>
      </c>
      <c r="G61">
        <f t="shared" si="23"/>
        <v>0</v>
      </c>
      <c r="H61">
        <f t="shared" si="24"/>
        <v>0</v>
      </c>
      <c r="I61">
        <f t="shared" si="7"/>
        <v>0</v>
      </c>
      <c r="J61">
        <f>'[1]ECSS_E60-30 boilerplates'!$C57</f>
        <v>0</v>
      </c>
      <c r="K61">
        <f t="shared" si="25"/>
        <v>0</v>
      </c>
      <c r="L61">
        <f t="shared" si="9"/>
        <v>0</v>
      </c>
      <c r="M61">
        <f t="shared" si="26"/>
        <v>0</v>
      </c>
      <c r="R61">
        <f>'[1]ECSS_E60-30 boilerplates'!$E57</f>
        <v>0</v>
      </c>
      <c r="T61">
        <f t="shared" si="27"/>
        <v>0</v>
      </c>
      <c r="U61">
        <f>'[1]ECSS_E60-30 boilerplates'!$F57</f>
        <v>0</v>
      </c>
      <c r="W61">
        <f t="shared" si="28"/>
        <v>0</v>
      </c>
      <c r="X61">
        <f t="shared" si="29"/>
        <v>0</v>
      </c>
      <c r="Y61">
        <f>'[1]ECSS_E60-30 boilerplates'!$D57</f>
        <v>0</v>
      </c>
      <c r="Z61">
        <f>'[1]ECSS_E60-30 boilerplates'!$G57</f>
        <v>0</v>
      </c>
      <c r="AA61">
        <f>'[1]ECSS_E60-30 boilerplates'!$H57</f>
        <v>0</v>
      </c>
      <c r="AB61">
        <f>'[1]ECSS_E60-30 boilerplates'!$H57</f>
        <v>0</v>
      </c>
      <c r="AD61">
        <f>'[1]ECSS_E60-30 boilerplates'!$J57</f>
        <v>0</v>
      </c>
      <c r="AF61">
        <f t="shared" si="14"/>
        <v>0</v>
      </c>
      <c r="AG61">
        <f>'[1]ECSS_E60-30 boilerplates'!$K57</f>
        <v>0</v>
      </c>
      <c r="AH61">
        <f t="shared" si="15"/>
        <v>0</v>
      </c>
      <c r="AI61">
        <f>'[1]ECSS_E60-30 boilerplates'!$L57</f>
        <v>0</v>
      </c>
      <c r="AK61">
        <f t="shared" si="16"/>
        <v>0</v>
      </c>
      <c r="AM61">
        <f>'[1]ECSS_E60-30 boilerplates'!$M57</f>
        <v>0</v>
      </c>
      <c r="AO61">
        <f>'[1]ECSS_E60-30 boilerplates'!$N57</f>
        <v>0</v>
      </c>
      <c r="AS61">
        <f>'[1]ECSS_E60-30 boilerplates'!$O57</f>
        <v>0</v>
      </c>
      <c r="AU61">
        <f t="shared" si="30"/>
        <v>0</v>
      </c>
      <c r="AV61">
        <f t="shared" si="31"/>
        <v>0</v>
      </c>
      <c r="AW61">
        <f t="shared" si="19"/>
        <v>0</v>
      </c>
      <c r="AX61">
        <f t="shared" si="32"/>
        <v>0</v>
      </c>
      <c r="BG61">
        <f t="shared" si="3"/>
        <v>0</v>
      </c>
      <c r="BH61" s="10">
        <f t="shared" si="33"/>
        <v>0</v>
      </c>
    </row>
    <row r="62" spans="6:60">
      <c r="F62">
        <f t="shared" si="22"/>
        <v>0</v>
      </c>
      <c r="G62">
        <f t="shared" si="23"/>
        <v>0</v>
      </c>
      <c r="H62">
        <f t="shared" si="24"/>
        <v>0</v>
      </c>
      <c r="I62">
        <f t="shared" si="7"/>
        <v>0</v>
      </c>
      <c r="J62">
        <f>'[1]ECSS_E60-30 boilerplates'!$C58</f>
        <v>0</v>
      </c>
      <c r="K62">
        <f t="shared" si="25"/>
        <v>0</v>
      </c>
      <c r="L62">
        <f t="shared" si="9"/>
        <v>0</v>
      </c>
      <c r="M62">
        <f t="shared" si="26"/>
        <v>0</v>
      </c>
      <c r="R62">
        <f>'[1]ECSS_E60-30 boilerplates'!$E58</f>
        <v>0</v>
      </c>
      <c r="T62">
        <f t="shared" si="27"/>
        <v>0</v>
      </c>
      <c r="U62">
        <f>'[1]ECSS_E60-30 boilerplates'!$F58</f>
        <v>0</v>
      </c>
      <c r="W62">
        <f t="shared" si="28"/>
        <v>0</v>
      </c>
      <c r="X62">
        <f t="shared" si="29"/>
        <v>0</v>
      </c>
      <c r="Y62">
        <f>'[1]ECSS_E60-30 boilerplates'!$D58</f>
        <v>0</v>
      </c>
      <c r="Z62">
        <f>'[1]ECSS_E60-30 boilerplates'!$G58</f>
        <v>0</v>
      </c>
      <c r="AA62">
        <f>'[1]ECSS_E60-30 boilerplates'!$H58</f>
        <v>0</v>
      </c>
      <c r="AB62">
        <f>'[1]ECSS_E60-30 boilerplates'!$H58</f>
        <v>0</v>
      </c>
      <c r="AD62">
        <f>'[1]ECSS_E60-30 boilerplates'!$J58</f>
        <v>0</v>
      </c>
      <c r="AF62">
        <f t="shared" si="14"/>
        <v>0</v>
      </c>
      <c r="AG62">
        <f>'[1]ECSS_E60-30 boilerplates'!$K58</f>
        <v>0</v>
      </c>
      <c r="AH62">
        <f t="shared" si="15"/>
        <v>0</v>
      </c>
      <c r="AI62">
        <f>'[1]ECSS_E60-30 boilerplates'!$L58</f>
        <v>0</v>
      </c>
      <c r="AK62">
        <f t="shared" si="16"/>
        <v>0</v>
      </c>
      <c r="AM62">
        <f>'[1]ECSS_E60-30 boilerplates'!$M58</f>
        <v>0</v>
      </c>
      <c r="AO62">
        <f>'[1]ECSS_E60-30 boilerplates'!$N58</f>
        <v>0</v>
      </c>
      <c r="AS62">
        <f>'[1]ECSS_E60-30 boilerplates'!$O58</f>
        <v>0</v>
      </c>
      <c r="AU62">
        <f t="shared" si="30"/>
        <v>0</v>
      </c>
      <c r="AV62">
        <f t="shared" si="31"/>
        <v>0</v>
      </c>
      <c r="AW62">
        <f t="shared" si="19"/>
        <v>0</v>
      </c>
      <c r="AX62">
        <f t="shared" si="32"/>
        <v>0</v>
      </c>
      <c r="BG62">
        <f t="shared" si="3"/>
        <v>0</v>
      </c>
      <c r="BH62" s="10">
        <f t="shared" si="33"/>
        <v>0</v>
      </c>
    </row>
    <row r="63" spans="6:60">
      <c r="F63">
        <f t="shared" si="22"/>
        <v>0</v>
      </c>
      <c r="G63">
        <f t="shared" si="23"/>
        <v>0</v>
      </c>
      <c r="H63">
        <f t="shared" si="24"/>
        <v>0</v>
      </c>
      <c r="I63">
        <f t="shared" si="7"/>
        <v>0</v>
      </c>
      <c r="J63">
        <f>'[1]ECSS_E60-30 boilerplates'!$C59</f>
        <v>0</v>
      </c>
      <c r="K63">
        <f t="shared" si="25"/>
        <v>0</v>
      </c>
      <c r="L63">
        <f t="shared" si="9"/>
        <v>0</v>
      </c>
      <c r="M63">
        <f t="shared" si="26"/>
        <v>0</v>
      </c>
      <c r="R63">
        <f>'[1]ECSS_E60-30 boilerplates'!$E59</f>
        <v>0</v>
      </c>
      <c r="T63">
        <f t="shared" si="27"/>
        <v>0</v>
      </c>
      <c r="U63">
        <f>'[1]ECSS_E60-30 boilerplates'!$F59</f>
        <v>0</v>
      </c>
      <c r="W63">
        <f t="shared" si="28"/>
        <v>0</v>
      </c>
      <c r="X63">
        <f t="shared" si="29"/>
        <v>0</v>
      </c>
      <c r="Y63">
        <f>'[1]ECSS_E60-30 boilerplates'!$D59</f>
        <v>0</v>
      </c>
      <c r="Z63">
        <f>'[1]ECSS_E60-30 boilerplates'!$G59</f>
        <v>0</v>
      </c>
      <c r="AA63">
        <f>'[1]ECSS_E60-30 boilerplates'!$H59</f>
        <v>0</v>
      </c>
      <c r="AB63">
        <f>'[1]ECSS_E60-30 boilerplates'!$H59</f>
        <v>0</v>
      </c>
      <c r="AD63">
        <f>'[1]ECSS_E60-30 boilerplates'!$J59</f>
        <v>0</v>
      </c>
      <c r="AF63">
        <f t="shared" si="14"/>
        <v>0</v>
      </c>
      <c r="AG63">
        <f>'[1]ECSS_E60-30 boilerplates'!$K59</f>
        <v>0</v>
      </c>
      <c r="AH63">
        <f t="shared" si="15"/>
        <v>0</v>
      </c>
      <c r="AI63">
        <f>'[1]ECSS_E60-30 boilerplates'!$L59</f>
        <v>0</v>
      </c>
      <c r="AK63">
        <f t="shared" si="16"/>
        <v>0</v>
      </c>
      <c r="AM63">
        <f>'[1]ECSS_E60-30 boilerplates'!$M59</f>
        <v>0</v>
      </c>
      <c r="AO63">
        <f>'[1]ECSS_E60-30 boilerplates'!$N59</f>
        <v>0</v>
      </c>
      <c r="AS63">
        <f>'[1]ECSS_E60-30 boilerplates'!$O59</f>
        <v>0</v>
      </c>
      <c r="AU63">
        <f t="shared" si="30"/>
        <v>0</v>
      </c>
      <c r="AV63">
        <f t="shared" si="31"/>
        <v>0</v>
      </c>
      <c r="AW63">
        <f t="shared" si="19"/>
        <v>0</v>
      </c>
      <c r="AX63">
        <f t="shared" si="32"/>
        <v>0</v>
      </c>
      <c r="BG63">
        <f t="shared" si="3"/>
        <v>0</v>
      </c>
      <c r="BH63" s="10">
        <f t="shared" si="33"/>
        <v>0</v>
      </c>
    </row>
    <row r="64" spans="6:60">
      <c r="F64">
        <f t="shared" si="22"/>
        <v>0</v>
      </c>
      <c r="G64">
        <f t="shared" si="23"/>
        <v>0</v>
      </c>
      <c r="H64">
        <f t="shared" si="24"/>
        <v>0</v>
      </c>
      <c r="I64">
        <f t="shared" si="7"/>
        <v>0</v>
      </c>
      <c r="J64">
        <f>'[1]ECSS_E60-30 boilerplates'!$C60</f>
        <v>0</v>
      </c>
      <c r="K64">
        <f t="shared" si="25"/>
        <v>0</v>
      </c>
      <c r="L64">
        <f t="shared" si="9"/>
        <v>0</v>
      </c>
      <c r="M64">
        <f t="shared" si="26"/>
        <v>0</v>
      </c>
      <c r="R64">
        <f>'[1]ECSS_E60-30 boilerplates'!$E60</f>
        <v>0</v>
      </c>
      <c r="T64">
        <f t="shared" si="27"/>
        <v>0</v>
      </c>
      <c r="U64">
        <f>'[1]ECSS_E60-30 boilerplates'!$F60</f>
        <v>0</v>
      </c>
      <c r="W64">
        <f t="shared" si="28"/>
        <v>0</v>
      </c>
      <c r="X64">
        <f t="shared" si="29"/>
        <v>0</v>
      </c>
      <c r="Y64">
        <f>'[1]ECSS_E60-30 boilerplates'!$D60</f>
        <v>0</v>
      </c>
      <c r="Z64">
        <f>'[1]ECSS_E60-30 boilerplates'!$G60</f>
        <v>0</v>
      </c>
      <c r="AA64">
        <f>'[1]ECSS_E60-30 boilerplates'!$H60</f>
        <v>0</v>
      </c>
      <c r="AB64">
        <f>'[1]ECSS_E60-30 boilerplates'!$H60</f>
        <v>0</v>
      </c>
      <c r="AD64">
        <f>'[1]ECSS_E60-30 boilerplates'!$J60</f>
        <v>0</v>
      </c>
      <c r="AF64">
        <f t="shared" si="14"/>
        <v>0</v>
      </c>
      <c r="AG64">
        <f>'[1]ECSS_E60-30 boilerplates'!$K60</f>
        <v>0</v>
      </c>
      <c r="AH64">
        <f t="shared" si="15"/>
        <v>0</v>
      </c>
      <c r="AI64">
        <f>'[1]ECSS_E60-30 boilerplates'!$L60</f>
        <v>0</v>
      </c>
      <c r="AK64">
        <f t="shared" si="16"/>
        <v>0</v>
      </c>
      <c r="AM64">
        <f>'[1]ECSS_E60-30 boilerplates'!$M60</f>
        <v>0</v>
      </c>
      <c r="AO64">
        <f>'[1]ECSS_E60-30 boilerplates'!$N60</f>
        <v>0</v>
      </c>
      <c r="AS64">
        <f>'[1]ECSS_E60-30 boilerplates'!$O60</f>
        <v>0</v>
      </c>
      <c r="AU64">
        <f t="shared" si="30"/>
        <v>0</v>
      </c>
      <c r="AV64">
        <f t="shared" si="31"/>
        <v>0</v>
      </c>
      <c r="AW64">
        <f t="shared" si="19"/>
        <v>0</v>
      </c>
      <c r="AX64">
        <f t="shared" si="32"/>
        <v>0</v>
      </c>
      <c r="BG64">
        <f t="shared" si="3"/>
        <v>0</v>
      </c>
      <c r="BH64" s="10">
        <f t="shared" si="33"/>
        <v>0</v>
      </c>
    </row>
    <row r="65" spans="6:60">
      <c r="F65">
        <f t="shared" si="22"/>
        <v>0</v>
      </c>
      <c r="G65">
        <f t="shared" si="23"/>
        <v>0</v>
      </c>
      <c r="H65">
        <f t="shared" si="24"/>
        <v>0</v>
      </c>
      <c r="I65">
        <f t="shared" si="7"/>
        <v>0</v>
      </c>
      <c r="J65">
        <f>'[1]ECSS_E60-30 boilerplates'!$C61</f>
        <v>0</v>
      </c>
      <c r="K65">
        <f t="shared" si="25"/>
        <v>0</v>
      </c>
      <c r="L65">
        <f t="shared" si="9"/>
        <v>0</v>
      </c>
      <c r="M65">
        <f t="shared" si="26"/>
        <v>0</v>
      </c>
      <c r="R65">
        <f>'[1]ECSS_E60-30 boilerplates'!$E61</f>
        <v>0</v>
      </c>
      <c r="T65">
        <f t="shared" si="27"/>
        <v>0</v>
      </c>
      <c r="U65">
        <f>'[1]ECSS_E60-30 boilerplates'!$F61</f>
        <v>0</v>
      </c>
      <c r="W65">
        <f t="shared" si="28"/>
        <v>0</v>
      </c>
      <c r="X65">
        <f t="shared" si="29"/>
        <v>0</v>
      </c>
      <c r="Y65">
        <f>'[1]ECSS_E60-30 boilerplates'!$D61</f>
        <v>0</v>
      </c>
      <c r="Z65">
        <f>'[1]ECSS_E60-30 boilerplates'!$G61</f>
        <v>0</v>
      </c>
      <c r="AA65">
        <f>'[1]ECSS_E60-30 boilerplates'!$H61</f>
        <v>0</v>
      </c>
      <c r="AB65">
        <f>'[1]ECSS_E60-30 boilerplates'!$H61</f>
        <v>0</v>
      </c>
      <c r="AD65">
        <f>'[1]ECSS_E60-30 boilerplates'!$J61</f>
        <v>0</v>
      </c>
      <c r="AF65">
        <f t="shared" si="14"/>
        <v>0</v>
      </c>
      <c r="AG65">
        <f>'[1]ECSS_E60-30 boilerplates'!$K61</f>
        <v>0</v>
      </c>
      <c r="AH65">
        <f t="shared" si="15"/>
        <v>0</v>
      </c>
      <c r="AI65">
        <f>'[1]ECSS_E60-30 boilerplates'!$L61</f>
        <v>0</v>
      </c>
      <c r="AK65">
        <f t="shared" si="16"/>
        <v>0</v>
      </c>
      <c r="AM65">
        <f>'[1]ECSS_E60-30 boilerplates'!$M61</f>
        <v>0</v>
      </c>
      <c r="AO65">
        <f>'[1]ECSS_E60-30 boilerplates'!$N61</f>
        <v>0</v>
      </c>
      <c r="AS65">
        <f>'[1]ECSS_E60-30 boilerplates'!$O61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boilerplates'!$C62</f>
        <v>0</v>
      </c>
      <c r="K66">
        <f t="shared" si="25"/>
        <v>0</v>
      </c>
      <c r="L66">
        <f t="shared" si="9"/>
        <v>0</v>
      </c>
      <c r="M66">
        <f t="shared" si="26"/>
        <v>0</v>
      </c>
      <c r="R66">
        <f>'[1]ECSS_E60-30 boilerplates'!$E62</f>
        <v>0</v>
      </c>
      <c r="T66">
        <f t="shared" si="27"/>
        <v>0</v>
      </c>
      <c r="U66">
        <f>'[1]ECSS_E60-30 boilerplates'!$F62</f>
        <v>0</v>
      </c>
      <c r="W66">
        <f t="shared" si="28"/>
        <v>0</v>
      </c>
      <c r="X66">
        <f t="shared" si="29"/>
        <v>0</v>
      </c>
      <c r="Y66">
        <f>'[1]ECSS_E60-30 boilerplates'!$D62</f>
        <v>0</v>
      </c>
      <c r="Z66">
        <f>'[1]ECSS_E60-30 boilerplates'!$G62</f>
        <v>0</v>
      </c>
      <c r="AA66">
        <f>'[1]ECSS_E60-30 boilerplates'!$H62</f>
        <v>0</v>
      </c>
      <c r="AB66">
        <f>'[1]ECSS_E60-30 boilerplates'!$H62</f>
        <v>0</v>
      </c>
      <c r="AD66">
        <f>'[1]ECSS_E60-30 boilerplates'!$J62</f>
        <v>0</v>
      </c>
      <c r="AF66">
        <f t="shared" si="14"/>
        <v>0</v>
      </c>
      <c r="AG66">
        <f>'[1]ECSS_E60-30 boilerplates'!$K62</f>
        <v>0</v>
      </c>
      <c r="AH66">
        <f t="shared" si="15"/>
        <v>0</v>
      </c>
      <c r="AI66">
        <f>'[1]ECSS_E60-30 boilerplates'!$L62</f>
        <v>0</v>
      </c>
      <c r="AK66">
        <f t="shared" si="16"/>
        <v>0</v>
      </c>
      <c r="AM66">
        <f>'[1]ECSS_E60-30 boilerplates'!$M62</f>
        <v>0</v>
      </c>
      <c r="AO66">
        <f>'[1]ECSS_E60-30 boilerplates'!$N62</f>
        <v>0</v>
      </c>
      <c r="AS66">
        <f>'[1]ECSS_E60-30 boilerplates'!$O62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boilerplates'!$C63</f>
        <v>0</v>
      </c>
      <c r="K67">
        <f t="shared" si="25"/>
        <v>0</v>
      </c>
      <c r="L67">
        <f t="shared" si="9"/>
        <v>0</v>
      </c>
      <c r="M67">
        <f t="shared" si="26"/>
        <v>0</v>
      </c>
      <c r="R67">
        <f>'[1]ECSS_E60-30 boilerplates'!$E63</f>
        <v>0</v>
      </c>
      <c r="T67">
        <f t="shared" si="27"/>
        <v>0</v>
      </c>
      <c r="U67">
        <f>'[1]ECSS_E60-30 boilerplates'!$F63</f>
        <v>0</v>
      </c>
      <c r="W67">
        <f t="shared" si="28"/>
        <v>0</v>
      </c>
      <c r="X67">
        <f t="shared" si="29"/>
        <v>0</v>
      </c>
      <c r="Y67">
        <f>'[1]ECSS_E60-30 boilerplates'!$D63</f>
        <v>0</v>
      </c>
      <c r="Z67">
        <f>'[1]ECSS_E60-30 boilerplates'!$G63</f>
        <v>0</v>
      </c>
      <c r="AA67">
        <f>'[1]ECSS_E60-30 boilerplates'!$H63</f>
        <v>0</v>
      </c>
      <c r="AB67">
        <f>'[1]ECSS_E60-30 boilerplates'!$H63</f>
        <v>0</v>
      </c>
      <c r="AD67">
        <f>'[1]ECSS_E60-30 boilerplates'!$J63</f>
        <v>0</v>
      </c>
      <c r="AF67">
        <f t="shared" si="14"/>
        <v>0</v>
      </c>
      <c r="AG67">
        <f>'[1]ECSS_E60-30 boilerplates'!$K63</f>
        <v>0</v>
      </c>
      <c r="AH67">
        <f t="shared" si="15"/>
        <v>0</v>
      </c>
      <c r="AI67">
        <f>'[1]ECSS_E60-30 boilerplates'!$L63</f>
        <v>0</v>
      </c>
      <c r="AK67">
        <f t="shared" si="16"/>
        <v>0</v>
      </c>
      <c r="AM67">
        <f>'[1]ECSS_E60-30 boilerplates'!$M63</f>
        <v>0</v>
      </c>
      <c r="AO67">
        <f>'[1]ECSS_E60-30 boilerplates'!$N63</f>
        <v>0</v>
      </c>
      <c r="AS67">
        <f>'[1]ECSS_E60-30 boilerplates'!$O63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boilerplates'!$C64</f>
        <v>0</v>
      </c>
      <c r="K68">
        <f t="shared" si="25"/>
        <v>0</v>
      </c>
      <c r="L68">
        <f t="shared" si="9"/>
        <v>0</v>
      </c>
      <c r="M68">
        <f t="shared" si="26"/>
        <v>0</v>
      </c>
      <c r="R68">
        <f>'[1]ECSS_E60-30 boilerplates'!$E64</f>
        <v>0</v>
      </c>
      <c r="T68">
        <f t="shared" si="27"/>
        <v>0</v>
      </c>
      <c r="U68">
        <f>'[1]ECSS_E60-30 boilerplates'!$F64</f>
        <v>0</v>
      </c>
      <c r="W68">
        <f t="shared" si="28"/>
        <v>0</v>
      </c>
      <c r="X68">
        <f t="shared" si="29"/>
        <v>0</v>
      </c>
      <c r="Y68">
        <f>'[1]ECSS_E60-30 boilerplates'!$D64</f>
        <v>0</v>
      </c>
      <c r="Z68">
        <f>'[1]ECSS_E60-30 boilerplates'!$G64</f>
        <v>0</v>
      </c>
      <c r="AA68">
        <f>'[1]ECSS_E60-30 boilerplates'!$H64</f>
        <v>0</v>
      </c>
      <c r="AB68">
        <f>'[1]ECSS_E60-30 boilerplates'!$H64</f>
        <v>0</v>
      </c>
      <c r="AD68">
        <f>'[1]ECSS_E60-30 boilerplates'!$J64</f>
        <v>0</v>
      </c>
      <c r="AF68">
        <f t="shared" si="14"/>
        <v>0</v>
      </c>
      <c r="AG68">
        <f>'[1]ECSS_E60-30 boilerplates'!$K64</f>
        <v>0</v>
      </c>
      <c r="AH68">
        <f t="shared" si="15"/>
        <v>0</v>
      </c>
      <c r="AI68">
        <f>'[1]ECSS_E60-30 boilerplates'!$L64</f>
        <v>0</v>
      </c>
      <c r="AK68">
        <f t="shared" si="16"/>
        <v>0</v>
      </c>
      <c r="AM68">
        <f>'[1]ECSS_E60-30 boilerplates'!$M64</f>
        <v>0</v>
      </c>
      <c r="AO68">
        <f>'[1]ECSS_E60-30 boilerplates'!$N64</f>
        <v>0</v>
      </c>
      <c r="AS68">
        <f>'[1]ECSS_E60-30 boilerplates'!$O64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boilerplates'!$C65</f>
        <v>0</v>
      </c>
      <c r="K69">
        <f t="shared" si="25"/>
        <v>0</v>
      </c>
      <c r="L69">
        <f t="shared" si="9"/>
        <v>0</v>
      </c>
      <c r="M69">
        <f t="shared" si="26"/>
        <v>0</v>
      </c>
      <c r="R69">
        <f>'[1]ECSS_E60-30 boilerplates'!$E65</f>
        <v>0</v>
      </c>
      <c r="T69">
        <f t="shared" si="27"/>
        <v>0</v>
      </c>
      <c r="U69">
        <f>'[1]ECSS_E60-30 boilerplates'!$F65</f>
        <v>0</v>
      </c>
      <c r="W69">
        <f t="shared" si="28"/>
        <v>0</v>
      </c>
      <c r="X69">
        <f t="shared" si="29"/>
        <v>0</v>
      </c>
      <c r="Y69">
        <f>'[1]ECSS_E60-30 boilerplates'!$D65</f>
        <v>0</v>
      </c>
      <c r="Z69">
        <f>'[1]ECSS_E60-30 boilerplates'!$G65</f>
        <v>0</v>
      </c>
      <c r="AA69">
        <f>'[1]ECSS_E60-30 boilerplates'!$H65</f>
        <v>0</v>
      </c>
      <c r="AB69">
        <f>'[1]ECSS_E60-30 boilerplates'!$H65</f>
        <v>0</v>
      </c>
      <c r="AD69">
        <f>'[1]ECSS_E60-30 boilerplates'!$J65</f>
        <v>0</v>
      </c>
      <c r="AF69">
        <f t="shared" si="14"/>
        <v>0</v>
      </c>
      <c r="AG69">
        <f>'[1]ECSS_E60-30 boilerplates'!$K65</f>
        <v>0</v>
      </c>
      <c r="AH69">
        <f t="shared" si="15"/>
        <v>0</v>
      </c>
      <c r="AI69">
        <f>'[1]ECSS_E60-30 boilerplates'!$L65</f>
        <v>0</v>
      </c>
      <c r="AK69">
        <f t="shared" si="16"/>
        <v>0</v>
      </c>
      <c r="AM69">
        <f>'[1]ECSS_E60-30 boilerplates'!$M65</f>
        <v>0</v>
      </c>
      <c r="AO69">
        <f>'[1]ECSS_E60-30 boilerplates'!$N65</f>
        <v>0</v>
      </c>
      <c r="AS69">
        <f>'[1]ECSS_E60-30 boilerplates'!$O65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boilerplates'!$C66</f>
        <v>0</v>
      </c>
      <c r="K70">
        <f t="shared" si="25"/>
        <v>0</v>
      </c>
      <c r="L70">
        <f t="shared" si="9"/>
        <v>0</v>
      </c>
      <c r="M70">
        <f t="shared" si="26"/>
        <v>0</v>
      </c>
      <c r="R70">
        <f>'[1]ECSS_E60-30 boilerplates'!$E66</f>
        <v>0</v>
      </c>
      <c r="T70">
        <f t="shared" si="27"/>
        <v>0</v>
      </c>
      <c r="U70">
        <f>'[1]ECSS_E60-30 boilerplates'!$F66</f>
        <v>0</v>
      </c>
      <c r="W70">
        <f t="shared" si="28"/>
        <v>0</v>
      </c>
      <c r="X70">
        <f t="shared" si="29"/>
        <v>0</v>
      </c>
      <c r="Y70">
        <f>'[1]ECSS_E60-30 boilerplates'!$D66</f>
        <v>0</v>
      </c>
      <c r="Z70">
        <f>'[1]ECSS_E60-30 boilerplates'!$G66</f>
        <v>0</v>
      </c>
      <c r="AA70">
        <f>'[1]ECSS_E60-30 boilerplates'!$H66</f>
        <v>0</v>
      </c>
      <c r="AB70">
        <f>'[1]ECSS_E60-30 boilerplates'!$H66</f>
        <v>0</v>
      </c>
      <c r="AD70">
        <f>'[1]ECSS_E60-30 boilerplates'!$J66</f>
        <v>0</v>
      </c>
      <c r="AF70">
        <f t="shared" si="14"/>
        <v>0</v>
      </c>
      <c r="AG70">
        <f>'[1]ECSS_E60-30 boilerplates'!$K66</f>
        <v>0</v>
      </c>
      <c r="AH70">
        <f t="shared" si="15"/>
        <v>0</v>
      </c>
      <c r="AI70">
        <f>'[1]ECSS_E60-30 boilerplates'!$L66</f>
        <v>0</v>
      </c>
      <c r="AK70">
        <f t="shared" si="16"/>
        <v>0</v>
      </c>
      <c r="AM70">
        <f>'[1]ECSS_E60-30 boilerplates'!$M66</f>
        <v>0</v>
      </c>
      <c r="AO70">
        <f>'[1]ECSS_E60-30 boilerplates'!$N66</f>
        <v>0</v>
      </c>
      <c r="AS70">
        <f>'[1]ECSS_E60-30 boilerplates'!$O66</f>
        <v>0</v>
      </c>
      <c r="AU70">
        <f t="shared" si="30"/>
        <v>0</v>
      </c>
      <c r="AV70">
        <f t="shared" si="31"/>
        <v>0</v>
      </c>
      <c r="AW70">
        <f t="shared" si="19"/>
        <v>0</v>
      </c>
      <c r="AX70">
        <f t="shared" si="32"/>
        <v>0</v>
      </c>
      <c r="BG70">
        <f t="shared" ref="BG70:BG84" si="34">IF(G70=0,0,AF70/G70*1000)</f>
        <v>0</v>
      </c>
      <c r="BH70" s="10">
        <f t="shared" si="33"/>
        <v>0</v>
      </c>
    </row>
    <row r="71" spans="6:60">
      <c r="F71">
        <f t="shared" si="22"/>
        <v>0</v>
      </c>
      <c r="G71">
        <f t="shared" si="23"/>
        <v>0</v>
      </c>
      <c r="H71">
        <f t="shared" si="24"/>
        <v>0</v>
      </c>
      <c r="I71">
        <f t="shared" ref="I71:I88" si="35">LEN(SUBSTITUTE(B71," ",""))</f>
        <v>0</v>
      </c>
      <c r="J71">
        <f>'[1]ECSS_E60-30 boilerplates'!$C67</f>
        <v>0</v>
      </c>
      <c r="K71">
        <f t="shared" si="25"/>
        <v>0</v>
      </c>
      <c r="L71">
        <f t="shared" ref="L71:L88" si="36">LEN(SUBSTITUTE(SUBSTITUTE(SUBSTITUTE(SUBSTITUTE(SUBSTITUTE(SUBSTITUTE(SUBSTITUTE(SUBSTITUTE(SUBSTITUTE(SUBSTITUTE(SUBSTITUTE(SUBSTITUTE(SUBSTITUTE(SUBSTITUTE(SUBSTITUTE(SUBSTITUTE(SUBSTITUTE(SUBSTITUTE(SUBSTITUTE(B71," ",""),".",""),",",""),"?",""),"!",""),";",""),"(",""),")",""),"[",""),"]",""),"-",""),"{",""),"}",""),"/",""),"+",""),"*",""),"_",""),"&amp;",""),"#",""))</f>
        <v>0</v>
      </c>
      <c r="M71">
        <f t="shared" si="26"/>
        <v>0</v>
      </c>
      <c r="R71">
        <f>'[1]ECSS_E60-30 boilerplates'!$E67</f>
        <v>0</v>
      </c>
      <c r="T71">
        <f t="shared" si="27"/>
        <v>0</v>
      </c>
      <c r="U71">
        <f>'[1]ECSS_E60-30 boilerplates'!$F67</f>
        <v>0</v>
      </c>
      <c r="W71">
        <f t="shared" si="28"/>
        <v>0</v>
      </c>
      <c r="X71">
        <f t="shared" si="29"/>
        <v>0</v>
      </c>
      <c r="Y71">
        <f>'[1]ECSS_E60-30 boilerplates'!$D67</f>
        <v>0</v>
      </c>
      <c r="Z71">
        <f>'[1]ECSS_E60-30 boilerplates'!$G67</f>
        <v>0</v>
      </c>
      <c r="AA71">
        <f>'[1]ECSS_E60-30 boilerplates'!$H67</f>
        <v>0</v>
      </c>
      <c r="AB71">
        <f>'[1]ECSS_E60-30 boilerplates'!$H67</f>
        <v>0</v>
      </c>
      <c r="AD71">
        <f>'[1]ECSS_E60-30 boilerplates'!$J67</f>
        <v>0</v>
      </c>
      <c r="AF71">
        <f t="shared" ref="AF71:AF88"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boilerplates'!$K67</f>
        <v>0</v>
      </c>
      <c r="AH71">
        <f t="shared" ref="AH71:AH88" si="38">IF(G71&gt;0,IF((LEN(B71)-LEN(SUBSTITUTE(B71,"/","")))&gt;0,0,1),0)</f>
        <v>0</v>
      </c>
      <c r="AI71">
        <f>'[1]ECSS_E60-30 boilerplates'!$L67</f>
        <v>0</v>
      </c>
      <c r="AK71">
        <f t="shared" ref="AK71:AK88" si="39">IF(G71&gt;0,IF(((LEN(B71)-LEN(SUBSTITUTE(B71,"(","")))+(LEN(B71)-LEN(SUBSTITUTE(B71,")","")))+(LEN(B71)-LEN(SUBSTITUTE(B71,"[","")))+(LEN(B71)-LEN(SUBSTITUTE(B71,"]","")))+(LEN(B71)-LEN(SUBSTITUTE(B71,"{","")))+(LEN(B71)-LEN(SUBSTITUTE(B71,"}",""))))&gt;0,0,1),0)</f>
        <v>0</v>
      </c>
      <c r="AM71">
        <f>'[1]ECSS_E60-30 boilerplates'!$M67</f>
        <v>0</v>
      </c>
      <c r="AO71">
        <f>'[1]ECSS_E60-30 boilerplates'!$N67</f>
        <v>0</v>
      </c>
      <c r="AS71">
        <f>'[1]ECSS_E60-30 boilerplates'!$O67</f>
        <v>0</v>
      </c>
      <c r="AU71">
        <f t="shared" si="30"/>
        <v>0</v>
      </c>
      <c r="AV71">
        <f t="shared" si="31"/>
        <v>0</v>
      </c>
      <c r="AW71">
        <f t="shared" ref="AW71:AW88"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boilerplates'!$C68</f>
        <v>0</v>
      </c>
      <c r="K72">
        <f t="shared" si="25"/>
        <v>0</v>
      </c>
      <c r="L72">
        <f t="shared" si="36"/>
        <v>0</v>
      </c>
      <c r="M72">
        <f t="shared" si="26"/>
        <v>0</v>
      </c>
      <c r="R72">
        <f>'[1]ECSS_E60-30 boilerplates'!$E68</f>
        <v>0</v>
      </c>
      <c r="T72">
        <f t="shared" si="27"/>
        <v>0</v>
      </c>
      <c r="U72">
        <f>'[1]ECSS_E60-30 boilerplates'!$F68</f>
        <v>0</v>
      </c>
      <c r="W72">
        <f t="shared" si="28"/>
        <v>0</v>
      </c>
      <c r="X72">
        <f t="shared" si="29"/>
        <v>0</v>
      </c>
      <c r="Y72">
        <f>'[1]ECSS_E60-30 boilerplates'!$D68</f>
        <v>0</v>
      </c>
      <c r="Z72">
        <f>'[1]ECSS_E60-30 boilerplates'!$G68</f>
        <v>0</v>
      </c>
      <c r="AA72">
        <f>'[1]ECSS_E60-30 boilerplates'!$H68</f>
        <v>0</v>
      </c>
      <c r="AB72">
        <f>'[1]ECSS_E60-30 boilerplates'!$H68</f>
        <v>0</v>
      </c>
      <c r="AD72">
        <f>'[1]ECSS_E60-30 boilerplates'!$J68</f>
        <v>0</v>
      </c>
      <c r="AF72">
        <f t="shared" si="37"/>
        <v>0</v>
      </c>
      <c r="AG72">
        <f>'[1]ECSS_E60-30 boilerplates'!$K68</f>
        <v>0</v>
      </c>
      <c r="AH72">
        <f t="shared" si="38"/>
        <v>0</v>
      </c>
      <c r="AI72">
        <f>'[1]ECSS_E60-30 boilerplates'!$L68</f>
        <v>0</v>
      </c>
      <c r="AK72">
        <f t="shared" si="39"/>
        <v>0</v>
      </c>
      <c r="AM72">
        <f>'[1]ECSS_E60-30 boilerplates'!$M68</f>
        <v>0</v>
      </c>
      <c r="AO72">
        <f>'[1]ECSS_E60-30 boilerplates'!$N68</f>
        <v>0</v>
      </c>
      <c r="AS72">
        <f>'[1]ECSS_E60-30 boilerplates'!$O68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boilerplates'!$C69</f>
        <v>0</v>
      </c>
      <c r="K73">
        <f t="shared" si="25"/>
        <v>0</v>
      </c>
      <c r="L73">
        <f t="shared" si="36"/>
        <v>0</v>
      </c>
      <c r="M73">
        <f t="shared" si="26"/>
        <v>0</v>
      </c>
      <c r="R73">
        <f>'[1]ECSS_E60-30 boilerplates'!$E69</f>
        <v>0</v>
      </c>
      <c r="T73">
        <f t="shared" si="27"/>
        <v>0</v>
      </c>
      <c r="U73">
        <f>'[1]ECSS_E60-30 boilerplates'!$F69</f>
        <v>0</v>
      </c>
      <c r="W73">
        <f t="shared" si="28"/>
        <v>0</v>
      </c>
      <c r="X73">
        <f t="shared" si="29"/>
        <v>0</v>
      </c>
      <c r="Y73">
        <f>'[1]ECSS_E60-30 boilerplates'!$D69</f>
        <v>0</v>
      </c>
      <c r="Z73">
        <f>'[1]ECSS_E60-30 boilerplates'!$G69</f>
        <v>0</v>
      </c>
      <c r="AA73">
        <f>'[1]ECSS_E60-30 boilerplates'!$H69</f>
        <v>0</v>
      </c>
      <c r="AB73">
        <f>'[1]ECSS_E60-30 boilerplates'!$H69</f>
        <v>0</v>
      </c>
      <c r="AD73">
        <f>'[1]ECSS_E60-30 boilerplates'!$J69</f>
        <v>0</v>
      </c>
      <c r="AF73">
        <f t="shared" si="37"/>
        <v>0</v>
      </c>
      <c r="AG73">
        <f>'[1]ECSS_E60-30 boilerplates'!$K69</f>
        <v>0</v>
      </c>
      <c r="AH73">
        <f t="shared" si="38"/>
        <v>0</v>
      </c>
      <c r="AI73">
        <f>'[1]ECSS_E60-30 boilerplates'!$L69</f>
        <v>0</v>
      </c>
      <c r="AK73">
        <f t="shared" si="39"/>
        <v>0</v>
      </c>
      <c r="AM73">
        <f>'[1]ECSS_E60-30 boilerplates'!$M69</f>
        <v>0</v>
      </c>
      <c r="AO73">
        <f>'[1]ECSS_E60-30 boilerplates'!$N69</f>
        <v>0</v>
      </c>
      <c r="AS73">
        <f>'[1]ECSS_E60-30 boilerplates'!$O69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boilerplates'!$C70</f>
        <v>0</v>
      </c>
      <c r="K74">
        <f t="shared" si="25"/>
        <v>0</v>
      </c>
      <c r="L74">
        <f t="shared" si="36"/>
        <v>0</v>
      </c>
      <c r="M74">
        <f t="shared" si="26"/>
        <v>0</v>
      </c>
      <c r="R74">
        <f>'[1]ECSS_E60-30 boilerplates'!$E70</f>
        <v>0</v>
      </c>
      <c r="T74">
        <f t="shared" si="27"/>
        <v>0</v>
      </c>
      <c r="U74">
        <f>'[1]ECSS_E60-30 boilerplates'!$F70</f>
        <v>0</v>
      </c>
      <c r="W74">
        <f t="shared" si="28"/>
        <v>0</v>
      </c>
      <c r="X74">
        <f t="shared" si="29"/>
        <v>0</v>
      </c>
      <c r="Y74">
        <f>'[1]ECSS_E60-30 boilerplates'!$D70</f>
        <v>0</v>
      </c>
      <c r="Z74">
        <f>'[1]ECSS_E60-30 boilerplates'!$G70</f>
        <v>0</v>
      </c>
      <c r="AA74">
        <f>'[1]ECSS_E60-30 boilerplates'!$H70</f>
        <v>0</v>
      </c>
      <c r="AB74">
        <f>'[1]ECSS_E60-30 boilerplates'!$H70</f>
        <v>0</v>
      </c>
      <c r="AD74">
        <f>'[1]ECSS_E60-30 boilerplates'!$J70</f>
        <v>0</v>
      </c>
      <c r="AF74">
        <f t="shared" si="37"/>
        <v>0</v>
      </c>
      <c r="AG74">
        <f>'[1]ECSS_E60-30 boilerplates'!$K70</f>
        <v>0</v>
      </c>
      <c r="AH74">
        <f t="shared" si="38"/>
        <v>0</v>
      </c>
      <c r="AI74">
        <f>'[1]ECSS_E60-30 boilerplates'!$L70</f>
        <v>0</v>
      </c>
      <c r="AK74">
        <f t="shared" si="39"/>
        <v>0</v>
      </c>
      <c r="AM74">
        <f>'[1]ECSS_E60-30 boilerplates'!$M70</f>
        <v>0</v>
      </c>
      <c r="AO74">
        <f>'[1]ECSS_E60-30 boilerplates'!$N70</f>
        <v>0</v>
      </c>
      <c r="AS74">
        <f>'[1]ECSS_E60-30 boilerplates'!$O70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boilerplates'!$C71</f>
        <v>0</v>
      </c>
      <c r="K75">
        <f t="shared" si="25"/>
        <v>0</v>
      </c>
      <c r="L75">
        <f t="shared" si="36"/>
        <v>0</v>
      </c>
      <c r="M75">
        <f t="shared" si="26"/>
        <v>0</v>
      </c>
      <c r="R75">
        <f>'[1]ECSS_E60-30 boilerplates'!$E71</f>
        <v>0</v>
      </c>
      <c r="T75">
        <f t="shared" si="27"/>
        <v>0</v>
      </c>
      <c r="U75">
        <f>'[1]ECSS_E60-30 boilerplates'!$F71</f>
        <v>0</v>
      </c>
      <c r="W75">
        <f t="shared" si="28"/>
        <v>0</v>
      </c>
      <c r="X75">
        <f t="shared" si="29"/>
        <v>0</v>
      </c>
      <c r="Y75">
        <f>'[1]ECSS_E60-30 boilerplates'!$D71</f>
        <v>0</v>
      </c>
      <c r="Z75">
        <f>'[1]ECSS_E60-30 boilerplates'!$G71</f>
        <v>0</v>
      </c>
      <c r="AA75">
        <f>'[1]ECSS_E60-30 boilerplates'!$H71</f>
        <v>0</v>
      </c>
      <c r="AB75">
        <f>'[1]ECSS_E60-30 boilerplates'!$H71</f>
        <v>0</v>
      </c>
      <c r="AD75">
        <f>'[1]ECSS_E60-30 boilerplates'!$J71</f>
        <v>0</v>
      </c>
      <c r="AF75">
        <f t="shared" si="37"/>
        <v>0</v>
      </c>
      <c r="AG75">
        <f>'[1]ECSS_E60-30 boilerplates'!$K71</f>
        <v>0</v>
      </c>
      <c r="AH75">
        <f t="shared" si="38"/>
        <v>0</v>
      </c>
      <c r="AI75">
        <f>'[1]ECSS_E60-30 boilerplates'!$L71</f>
        <v>0</v>
      </c>
      <c r="AK75">
        <f t="shared" si="39"/>
        <v>0</v>
      </c>
      <c r="AM75">
        <f>'[1]ECSS_E60-30 boilerplates'!$M71</f>
        <v>0</v>
      </c>
      <c r="AO75">
        <f>'[1]ECSS_E60-30 boilerplates'!$N71</f>
        <v>0</v>
      </c>
      <c r="AS75">
        <f>'[1]ECSS_E60-30 boilerplates'!$O71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boilerplates'!$C72</f>
        <v>0</v>
      </c>
      <c r="K76">
        <f t="shared" si="25"/>
        <v>0</v>
      </c>
      <c r="L76">
        <f t="shared" si="36"/>
        <v>0</v>
      </c>
      <c r="M76">
        <f t="shared" si="26"/>
        <v>0</v>
      </c>
      <c r="R76">
        <f>'[1]ECSS_E60-30 boilerplates'!$E72</f>
        <v>0</v>
      </c>
      <c r="T76">
        <f t="shared" si="27"/>
        <v>0</v>
      </c>
      <c r="U76">
        <f>'[1]ECSS_E60-30 boilerplates'!$F72</f>
        <v>0</v>
      </c>
      <c r="W76">
        <f t="shared" si="28"/>
        <v>0</v>
      </c>
      <c r="X76">
        <f t="shared" si="29"/>
        <v>0</v>
      </c>
      <c r="Y76">
        <f>'[1]ECSS_E60-30 boilerplates'!$D72</f>
        <v>0</v>
      </c>
      <c r="Z76">
        <f>'[1]ECSS_E60-30 boilerplates'!$G72</f>
        <v>0</v>
      </c>
      <c r="AA76">
        <f>'[1]ECSS_E60-30 boilerplates'!$H72</f>
        <v>0</v>
      </c>
      <c r="AB76">
        <f>'[1]ECSS_E60-30 boilerplates'!$H72</f>
        <v>0</v>
      </c>
      <c r="AD76">
        <f>'[1]ECSS_E60-30 boilerplates'!$J72</f>
        <v>0</v>
      </c>
      <c r="AF76">
        <f t="shared" si="37"/>
        <v>0</v>
      </c>
      <c r="AG76">
        <f>'[1]ECSS_E60-30 boilerplates'!$K72</f>
        <v>0</v>
      </c>
      <c r="AH76">
        <f t="shared" si="38"/>
        <v>0</v>
      </c>
      <c r="AI76">
        <f>'[1]ECSS_E60-30 boilerplates'!$L72</f>
        <v>0</v>
      </c>
      <c r="AK76">
        <f t="shared" si="39"/>
        <v>0</v>
      </c>
      <c r="AM76">
        <f>'[1]ECSS_E60-30 boilerplates'!$M72</f>
        <v>0</v>
      </c>
      <c r="AO76">
        <f>'[1]ECSS_E60-30 boilerplates'!$N72</f>
        <v>0</v>
      </c>
      <c r="AS76">
        <f>'[1]ECSS_E60-30 boilerplates'!$O72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boilerplates'!$C73</f>
        <v>0</v>
      </c>
      <c r="K77">
        <f t="shared" si="25"/>
        <v>0</v>
      </c>
      <c r="L77">
        <f t="shared" si="36"/>
        <v>0</v>
      </c>
      <c r="M77">
        <f t="shared" si="26"/>
        <v>0</v>
      </c>
      <c r="R77">
        <f>'[1]ECSS_E60-30 boilerplates'!$E73</f>
        <v>0</v>
      </c>
      <c r="T77">
        <f t="shared" si="27"/>
        <v>0</v>
      </c>
      <c r="U77">
        <f>'[1]ECSS_E60-30 boilerplates'!$F73</f>
        <v>0</v>
      </c>
      <c r="W77">
        <f t="shared" si="28"/>
        <v>0</v>
      </c>
      <c r="X77">
        <f t="shared" si="29"/>
        <v>0</v>
      </c>
      <c r="Y77">
        <f>'[1]ECSS_E60-30 boilerplates'!$D73</f>
        <v>0</v>
      </c>
      <c r="Z77">
        <f>'[1]ECSS_E60-30 boilerplates'!$G73</f>
        <v>0</v>
      </c>
      <c r="AA77">
        <f>'[1]ECSS_E60-30 boilerplates'!$H73</f>
        <v>0</v>
      </c>
      <c r="AB77">
        <f>'[1]ECSS_E60-30 boilerplates'!$H73</f>
        <v>0</v>
      </c>
      <c r="AD77">
        <f>'[1]ECSS_E60-30 boilerplates'!$J73</f>
        <v>0</v>
      </c>
      <c r="AF77">
        <f t="shared" si="37"/>
        <v>0</v>
      </c>
      <c r="AG77">
        <f>'[1]ECSS_E60-30 boilerplates'!$K73</f>
        <v>0</v>
      </c>
      <c r="AH77">
        <f t="shared" si="38"/>
        <v>0</v>
      </c>
      <c r="AI77">
        <f>'[1]ECSS_E60-30 boilerplates'!$L73</f>
        <v>0</v>
      </c>
      <c r="AK77">
        <f t="shared" si="39"/>
        <v>0</v>
      </c>
      <c r="AM77">
        <f>'[1]ECSS_E60-30 boilerplates'!$M73</f>
        <v>0</v>
      </c>
      <c r="AO77">
        <f>'[1]ECSS_E60-30 boilerplates'!$N73</f>
        <v>0</v>
      </c>
      <c r="AS77">
        <f>'[1]ECSS_E60-30 boilerplates'!$O73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boilerplates'!$C74</f>
        <v>0</v>
      </c>
      <c r="K78">
        <f t="shared" si="25"/>
        <v>0</v>
      </c>
      <c r="L78">
        <f t="shared" si="36"/>
        <v>0</v>
      </c>
      <c r="M78">
        <f t="shared" si="26"/>
        <v>0</v>
      </c>
      <c r="R78">
        <f>'[1]ECSS_E60-30 boilerplates'!$E74</f>
        <v>0</v>
      </c>
      <c r="T78">
        <f t="shared" si="27"/>
        <v>0</v>
      </c>
      <c r="U78">
        <f>'[1]ECSS_E60-30 boilerplates'!$F74</f>
        <v>0</v>
      </c>
      <c r="W78">
        <f t="shared" si="28"/>
        <v>0</v>
      </c>
      <c r="X78">
        <f t="shared" si="29"/>
        <v>0</v>
      </c>
      <c r="Y78">
        <f>'[1]ECSS_E60-30 boilerplates'!$D74</f>
        <v>0</v>
      </c>
      <c r="Z78">
        <f>'[1]ECSS_E60-30 boilerplates'!$G74</f>
        <v>0</v>
      </c>
      <c r="AA78">
        <f>'[1]ECSS_E60-30 boilerplates'!$H74</f>
        <v>0</v>
      </c>
      <c r="AB78">
        <f>'[1]ECSS_E60-30 boilerplates'!$H74</f>
        <v>0</v>
      </c>
      <c r="AD78">
        <f>'[1]ECSS_E60-30 boilerplates'!$J74</f>
        <v>0</v>
      </c>
      <c r="AF78">
        <f t="shared" si="37"/>
        <v>0</v>
      </c>
      <c r="AG78">
        <f>'[1]ECSS_E60-30 boilerplates'!$K74</f>
        <v>0</v>
      </c>
      <c r="AH78">
        <f t="shared" si="38"/>
        <v>0</v>
      </c>
      <c r="AI78">
        <f>'[1]ECSS_E60-30 boilerplates'!$L74</f>
        <v>0</v>
      </c>
      <c r="AK78">
        <f t="shared" si="39"/>
        <v>0</v>
      </c>
      <c r="AM78">
        <f>'[1]ECSS_E60-30 boilerplates'!$M74</f>
        <v>0</v>
      </c>
      <c r="AO78">
        <f>'[1]ECSS_E60-30 boilerplates'!$N74</f>
        <v>0</v>
      </c>
      <c r="AS78">
        <f>'[1]ECSS_E60-30 boilerplates'!$O74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boilerplates'!$C75</f>
        <v>0</v>
      </c>
      <c r="K79">
        <f t="shared" si="25"/>
        <v>0</v>
      </c>
      <c r="L79">
        <f t="shared" si="36"/>
        <v>0</v>
      </c>
      <c r="M79">
        <f t="shared" si="26"/>
        <v>0</v>
      </c>
      <c r="R79">
        <f>'[1]ECSS_E60-30 boilerplates'!$E75</f>
        <v>0</v>
      </c>
      <c r="T79">
        <f t="shared" si="27"/>
        <v>0</v>
      </c>
      <c r="U79">
        <f>'[1]ECSS_E60-30 boilerplates'!$F75</f>
        <v>0</v>
      </c>
      <c r="W79">
        <f t="shared" si="28"/>
        <v>0</v>
      </c>
      <c r="X79">
        <f t="shared" si="29"/>
        <v>0</v>
      </c>
      <c r="Y79">
        <f>'[1]ECSS_E60-30 boilerplates'!$D75</f>
        <v>0</v>
      </c>
      <c r="Z79">
        <f>'[1]ECSS_E60-30 boilerplates'!$G75</f>
        <v>0</v>
      </c>
      <c r="AA79">
        <f>'[1]ECSS_E60-30 boilerplates'!$H75</f>
        <v>0</v>
      </c>
      <c r="AB79">
        <f>'[1]ECSS_E60-30 boilerplates'!$H75</f>
        <v>0</v>
      </c>
      <c r="AD79">
        <f>'[1]ECSS_E60-30 boilerplates'!$J75</f>
        <v>0</v>
      </c>
      <c r="AF79">
        <f t="shared" si="37"/>
        <v>0</v>
      </c>
      <c r="AG79">
        <f>'[1]ECSS_E60-30 boilerplates'!$K75</f>
        <v>0</v>
      </c>
      <c r="AH79">
        <f t="shared" si="38"/>
        <v>0</v>
      </c>
      <c r="AI79">
        <f>'[1]ECSS_E60-30 boilerplates'!$L75</f>
        <v>0</v>
      </c>
      <c r="AK79">
        <f t="shared" si="39"/>
        <v>0</v>
      </c>
      <c r="AM79">
        <f>'[1]ECSS_E60-30 boilerplates'!$M75</f>
        <v>0</v>
      </c>
      <c r="AO79">
        <f>'[1]ECSS_E60-30 boilerplates'!$N75</f>
        <v>0</v>
      </c>
      <c r="AS79">
        <f>'[1]ECSS_E60-30 boilerplates'!$O75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'[1]ECSS_E60-30 boilerplates'!$C76</f>
        <v>0</v>
      </c>
      <c r="K80">
        <f t="shared" si="25"/>
        <v>0</v>
      </c>
      <c r="L80">
        <f t="shared" si="36"/>
        <v>0</v>
      </c>
      <c r="M80">
        <f t="shared" si="26"/>
        <v>0</v>
      </c>
      <c r="R80">
        <f>'[1]ECSS_E60-30 boilerplates'!$E76</f>
        <v>0</v>
      </c>
      <c r="T80">
        <f t="shared" si="27"/>
        <v>0</v>
      </c>
      <c r="U80">
        <f>'[1]ECSS_E60-30 boilerplates'!$F76</f>
        <v>0</v>
      </c>
      <c r="W80">
        <f t="shared" si="28"/>
        <v>0</v>
      </c>
      <c r="X80">
        <f t="shared" si="29"/>
        <v>0</v>
      </c>
      <c r="Y80">
        <f>'[1]ECSS_E60-30 boilerplates'!$D76</f>
        <v>0</v>
      </c>
      <c r="Z80">
        <f>'[1]ECSS_E60-30 boilerplates'!$G76</f>
        <v>0</v>
      </c>
      <c r="AA80">
        <f>'[1]ECSS_E60-30 boilerplates'!$H76</f>
        <v>0</v>
      </c>
      <c r="AB80">
        <f>'[1]ECSS_E60-30 boilerplates'!$H76</f>
        <v>0</v>
      </c>
      <c r="AD80">
        <f>'[1]ECSS_E60-30 boilerplates'!$J76</f>
        <v>0</v>
      </c>
      <c r="AF80">
        <f t="shared" si="37"/>
        <v>0</v>
      </c>
      <c r="AG80">
        <f>'[1]ECSS_E60-30 boilerplates'!$K76</f>
        <v>0</v>
      </c>
      <c r="AH80">
        <f t="shared" si="38"/>
        <v>0</v>
      </c>
      <c r="AI80">
        <f>'[1]ECSS_E60-30 boilerplates'!$L76</f>
        <v>0</v>
      </c>
      <c r="AK80">
        <f t="shared" si="39"/>
        <v>0</v>
      </c>
      <c r="AM80">
        <f>'[1]ECSS_E60-30 boilerplates'!$M76</f>
        <v>0</v>
      </c>
      <c r="AO80">
        <f>'[1]ECSS_E60-30 boilerplates'!$N76</f>
        <v>0</v>
      </c>
      <c r="AS80">
        <f>'[1]ECSS_E60-30 boilerplates'!$O76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'[1]ECSS_E60-30 boilerplates'!$C77</f>
        <v>0</v>
      </c>
      <c r="K81">
        <f t="shared" si="25"/>
        <v>0</v>
      </c>
      <c r="L81">
        <f t="shared" si="36"/>
        <v>0</v>
      </c>
      <c r="M81">
        <f t="shared" si="26"/>
        <v>0</v>
      </c>
      <c r="R81">
        <f>'[1]ECSS_E60-30 boilerplates'!$E77</f>
        <v>0</v>
      </c>
      <c r="T81">
        <f t="shared" si="27"/>
        <v>0</v>
      </c>
      <c r="U81">
        <f>'[1]ECSS_E60-30 boilerplates'!$F77</f>
        <v>0</v>
      </c>
      <c r="W81">
        <f t="shared" si="28"/>
        <v>0</v>
      </c>
      <c r="X81">
        <f t="shared" si="29"/>
        <v>0</v>
      </c>
      <c r="Y81">
        <f>'[1]ECSS_E60-30 boilerplates'!$D77</f>
        <v>0</v>
      </c>
      <c r="Z81">
        <f>'[1]ECSS_E60-30 boilerplates'!$G77</f>
        <v>0</v>
      </c>
      <c r="AA81">
        <f>'[1]ECSS_E60-30 boilerplates'!$H77</f>
        <v>0</v>
      </c>
      <c r="AB81">
        <f>'[1]ECSS_E60-30 boilerplates'!$H77</f>
        <v>0</v>
      </c>
      <c r="AD81">
        <f>'[1]ECSS_E60-30 boilerplates'!$J77</f>
        <v>0</v>
      </c>
      <c r="AF81">
        <f t="shared" si="37"/>
        <v>0</v>
      </c>
      <c r="AG81">
        <f>'[1]ECSS_E60-30 boilerplates'!$K77</f>
        <v>0</v>
      </c>
      <c r="AH81">
        <f t="shared" si="38"/>
        <v>0</v>
      </c>
      <c r="AI81">
        <f>'[1]ECSS_E60-30 boilerplates'!$L77</f>
        <v>0</v>
      </c>
      <c r="AK81">
        <f t="shared" si="39"/>
        <v>0</v>
      </c>
      <c r="AM81">
        <f>'[1]ECSS_E60-30 boilerplates'!$M77</f>
        <v>0</v>
      </c>
      <c r="AO81">
        <f>'[1]ECSS_E60-30 boilerplates'!$N77</f>
        <v>0</v>
      </c>
      <c r="AS81">
        <f>'[1]ECSS_E60-30 boilerplates'!$O77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'[1]ECSS_E60-30 boilerplates'!$C78</f>
        <v>0</v>
      </c>
      <c r="K82">
        <f t="shared" si="25"/>
        <v>0</v>
      </c>
      <c r="L82">
        <f t="shared" si="36"/>
        <v>0</v>
      </c>
      <c r="M82">
        <f t="shared" si="26"/>
        <v>0</v>
      </c>
      <c r="R82">
        <f>'[1]ECSS_E60-30 boilerplates'!$E78</f>
        <v>0</v>
      </c>
      <c r="T82">
        <f t="shared" si="27"/>
        <v>0</v>
      </c>
      <c r="U82">
        <f>'[1]ECSS_E60-30 boilerplates'!$F78</f>
        <v>0</v>
      </c>
      <c r="W82">
        <f t="shared" si="28"/>
        <v>0</v>
      </c>
      <c r="X82">
        <f t="shared" si="29"/>
        <v>0</v>
      </c>
      <c r="Y82">
        <f>'[1]ECSS_E60-30 boilerplates'!$D78</f>
        <v>0</v>
      </c>
      <c r="Z82">
        <f>'[1]ECSS_E60-30 boilerplates'!$G78</f>
        <v>0</v>
      </c>
      <c r="AA82">
        <f>'[1]ECSS_E60-30 boilerplates'!$H78</f>
        <v>0</v>
      </c>
      <c r="AB82">
        <f>'[1]ECSS_E60-30 boilerplates'!$H78</f>
        <v>0</v>
      </c>
      <c r="AD82">
        <f>'[1]ECSS_E60-30 boilerplates'!$J78</f>
        <v>0</v>
      </c>
      <c r="AF82">
        <f t="shared" si="37"/>
        <v>0</v>
      </c>
      <c r="AG82">
        <f>'[1]ECSS_E60-30 boilerplates'!$K78</f>
        <v>0</v>
      </c>
      <c r="AH82">
        <f t="shared" si="38"/>
        <v>0</v>
      </c>
      <c r="AI82">
        <f>'[1]ECSS_E60-30 boilerplates'!$L78</f>
        <v>0</v>
      </c>
      <c r="AK82">
        <f t="shared" si="39"/>
        <v>0</v>
      </c>
      <c r="AM82">
        <f>'[1]ECSS_E60-30 boilerplates'!$M78</f>
        <v>0</v>
      </c>
      <c r="AO82">
        <f>'[1]ECSS_E60-30 boilerplates'!$N78</f>
        <v>0</v>
      </c>
      <c r="AS82">
        <f>'[1]ECSS_E60-30 boilerplates'!$O78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'[1]ECSS_E60-30 boilerplates'!$C79</f>
        <v>0</v>
      </c>
      <c r="K83">
        <f t="shared" si="25"/>
        <v>0</v>
      </c>
      <c r="L83">
        <f t="shared" si="36"/>
        <v>0</v>
      </c>
      <c r="M83">
        <f t="shared" si="26"/>
        <v>0</v>
      </c>
      <c r="R83">
        <f>'[1]ECSS_E60-30 boilerplates'!$E79</f>
        <v>0</v>
      </c>
      <c r="T83">
        <f t="shared" si="27"/>
        <v>0</v>
      </c>
      <c r="U83">
        <f>'[1]ECSS_E60-30 boilerplates'!$F79</f>
        <v>0</v>
      </c>
      <c r="W83">
        <f t="shared" si="28"/>
        <v>0</v>
      </c>
      <c r="X83">
        <f t="shared" si="29"/>
        <v>0</v>
      </c>
      <c r="Y83">
        <f>'[1]ECSS_E60-30 boilerplates'!$D79</f>
        <v>0</v>
      </c>
      <c r="Z83">
        <f>'[1]ECSS_E60-30 boilerplates'!$G79</f>
        <v>0</v>
      </c>
      <c r="AA83">
        <f>'[1]ECSS_E60-30 boilerplates'!$H79</f>
        <v>0</v>
      </c>
      <c r="AB83">
        <f>'[1]ECSS_E60-30 boilerplates'!$H79</f>
        <v>0</v>
      </c>
      <c r="AD83">
        <f>'[1]ECSS_E60-30 boilerplates'!$J79</f>
        <v>0</v>
      </c>
      <c r="AF83">
        <f t="shared" si="37"/>
        <v>0</v>
      </c>
      <c r="AG83">
        <f>'[1]ECSS_E60-30 boilerplates'!$K79</f>
        <v>0</v>
      </c>
      <c r="AH83">
        <f t="shared" si="38"/>
        <v>0</v>
      </c>
      <c r="AI83">
        <f>'[1]ECSS_E60-30 boilerplates'!$L79</f>
        <v>0</v>
      </c>
      <c r="AK83">
        <f t="shared" si="39"/>
        <v>0</v>
      </c>
      <c r="AM83">
        <f>'[1]ECSS_E60-30 boilerplates'!$M79</f>
        <v>0</v>
      </c>
      <c r="AO83">
        <f>'[1]ECSS_E60-30 boilerplates'!$N79</f>
        <v>0</v>
      </c>
      <c r="AS83">
        <f>'[1]ECSS_E60-30 boilerplates'!$O79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'[1]ECSS_E60-30 boilerplates'!$C80</f>
        <v>0</v>
      </c>
      <c r="K84">
        <f t="shared" si="25"/>
        <v>0</v>
      </c>
      <c r="L84">
        <f t="shared" si="36"/>
        <v>0</v>
      </c>
      <c r="M84">
        <f t="shared" si="26"/>
        <v>0</v>
      </c>
      <c r="R84">
        <f>'[1]ECSS_E60-30 boilerplates'!$E80</f>
        <v>0</v>
      </c>
      <c r="T84">
        <f t="shared" si="27"/>
        <v>0</v>
      </c>
      <c r="U84">
        <f>'[1]ECSS_E60-30 boilerplates'!$F80</f>
        <v>0</v>
      </c>
      <c r="W84">
        <f t="shared" si="28"/>
        <v>0</v>
      </c>
      <c r="X84">
        <f t="shared" si="29"/>
        <v>0</v>
      </c>
      <c r="Y84">
        <f>'[1]ECSS_E60-30 boilerplates'!$D80</f>
        <v>0</v>
      </c>
      <c r="Z84">
        <f>'[1]ECSS_E60-30 boilerplates'!$G80</f>
        <v>0</v>
      </c>
      <c r="AA84">
        <f>'[1]ECSS_E60-30 boilerplates'!$H80</f>
        <v>0</v>
      </c>
      <c r="AB84">
        <f>'[1]ECSS_E60-30 boilerplates'!$H80</f>
        <v>0</v>
      </c>
      <c r="AD84">
        <f>'[1]ECSS_E60-30 boilerplates'!$J80</f>
        <v>0</v>
      </c>
      <c r="AF84">
        <f t="shared" si="37"/>
        <v>0</v>
      </c>
      <c r="AG84">
        <f>'[1]ECSS_E60-30 boilerplates'!$K80</f>
        <v>0</v>
      </c>
      <c r="AH84">
        <f t="shared" si="38"/>
        <v>0</v>
      </c>
      <c r="AI84">
        <f>'[1]ECSS_E60-30 boilerplates'!$L80</f>
        <v>0</v>
      </c>
      <c r="AK84">
        <f t="shared" si="39"/>
        <v>0</v>
      </c>
      <c r="AM84">
        <f>'[1]ECSS_E60-30 boilerplates'!$M80</f>
        <v>0</v>
      </c>
      <c r="AO84">
        <f>'[1]ECSS_E60-30 boilerplates'!$N80</f>
        <v>0</v>
      </c>
      <c r="AS84">
        <f>'[1]ECSS_E60-30 boilerplates'!$O80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'[1]ECSS_E60-30 boilerplates'!$C81</f>
        <v>0</v>
      </c>
      <c r="K85">
        <f t="shared" si="25"/>
        <v>0</v>
      </c>
      <c r="L85">
        <f t="shared" si="36"/>
        <v>0</v>
      </c>
      <c r="M85">
        <f t="shared" si="26"/>
        <v>0</v>
      </c>
      <c r="R85">
        <f>'[1]ECSS_E60-30 boilerplates'!$E81</f>
        <v>0</v>
      </c>
      <c r="T85">
        <f t="shared" si="27"/>
        <v>0</v>
      </c>
      <c r="U85">
        <f>'[1]ECSS_E60-30 boilerplates'!$F81</f>
        <v>0</v>
      </c>
      <c r="W85">
        <f t="shared" si="28"/>
        <v>0</v>
      </c>
      <c r="X85">
        <f t="shared" si="29"/>
        <v>0</v>
      </c>
      <c r="Y85">
        <f>'[1]ECSS_E60-30 boilerplates'!$D81</f>
        <v>0</v>
      </c>
      <c r="Z85">
        <f>'[1]ECSS_E60-30 boilerplates'!$G81</f>
        <v>0</v>
      </c>
      <c r="AA85">
        <f>'[1]ECSS_E60-30 boilerplates'!$H81</f>
        <v>0</v>
      </c>
      <c r="AB85">
        <f>'[1]ECSS_E60-30 boilerplates'!$H81</f>
        <v>0</v>
      </c>
      <c r="AD85">
        <f>'[1]ECSS_E60-30 boilerplates'!$J81</f>
        <v>0</v>
      </c>
      <c r="AF85">
        <f t="shared" si="37"/>
        <v>0</v>
      </c>
      <c r="AG85">
        <f>'[1]ECSS_E60-30 boilerplates'!$K81</f>
        <v>0</v>
      </c>
      <c r="AH85">
        <f t="shared" si="38"/>
        <v>0</v>
      </c>
      <c r="AI85">
        <f>'[1]ECSS_E60-30 boilerplates'!$L81</f>
        <v>0</v>
      </c>
      <c r="AK85">
        <f t="shared" si="39"/>
        <v>0</v>
      </c>
      <c r="AM85">
        <f>'[1]ECSS_E60-30 boilerplates'!$M81</f>
        <v>0</v>
      </c>
      <c r="AO85">
        <f>'[1]ECSS_E60-30 boilerplates'!$N81</f>
        <v>0</v>
      </c>
      <c r="AS85">
        <f>'[1]ECSS_E60-30 boilerplates'!$O81</f>
        <v>0</v>
      </c>
      <c r="AU85">
        <f t="shared" si="30"/>
        <v>0</v>
      </c>
      <c r="AV85">
        <f t="shared" si="31"/>
        <v>0</v>
      </c>
      <c r="AW85">
        <f t="shared" si="40"/>
        <v>0</v>
      </c>
      <c r="AX85">
        <f t="shared" si="32"/>
        <v>0</v>
      </c>
      <c r="BG85">
        <f>IF(E85=0,0,AF85/E85*1000)</f>
        <v>0</v>
      </c>
      <c r="BH85" s="10">
        <f t="shared" si="33"/>
        <v>0</v>
      </c>
    </row>
    <row r="86" spans="6:60">
      <c r="F86">
        <f t="shared" si="22"/>
        <v>0</v>
      </c>
      <c r="G86">
        <f t="shared" si="23"/>
        <v>0</v>
      </c>
      <c r="H86">
        <f t="shared" si="24"/>
        <v>0</v>
      </c>
      <c r="I86">
        <f t="shared" si="35"/>
        <v>0</v>
      </c>
      <c r="J86">
        <f>'[1]ECSS_E60-30 boilerplates'!$C82</f>
        <v>0</v>
      </c>
      <c r="K86">
        <f t="shared" si="25"/>
        <v>0</v>
      </c>
      <c r="L86">
        <f t="shared" si="36"/>
        <v>0</v>
      </c>
      <c r="M86">
        <f t="shared" si="26"/>
        <v>0</v>
      </c>
      <c r="R86">
        <f>'[1]ECSS_E60-30 boilerplates'!$E82</f>
        <v>0</v>
      </c>
      <c r="T86">
        <f t="shared" si="27"/>
        <v>0</v>
      </c>
      <c r="U86">
        <f>'[1]ECSS_E60-30 boilerplates'!$F82</f>
        <v>0</v>
      </c>
      <c r="W86">
        <f t="shared" si="28"/>
        <v>0</v>
      </c>
      <c r="X86">
        <f t="shared" si="29"/>
        <v>0</v>
      </c>
      <c r="Y86">
        <f>'[1]ECSS_E60-30 boilerplates'!$D82</f>
        <v>0</v>
      </c>
      <c r="Z86">
        <f>'[1]ECSS_E60-30 boilerplates'!$G82</f>
        <v>0</v>
      </c>
      <c r="AA86">
        <f>'[1]ECSS_E60-30 boilerplates'!$H82</f>
        <v>0</v>
      </c>
      <c r="AB86">
        <f>'[1]ECSS_E60-30 boilerplates'!$H82</f>
        <v>0</v>
      </c>
      <c r="AD86">
        <f>'[1]ECSS_E60-30 boilerplates'!$J82</f>
        <v>0</v>
      </c>
      <c r="AF86">
        <f t="shared" si="37"/>
        <v>0</v>
      </c>
      <c r="AG86">
        <f>'[1]ECSS_E60-30 boilerplates'!$K82</f>
        <v>0</v>
      </c>
      <c r="AH86">
        <f t="shared" si="38"/>
        <v>0</v>
      </c>
      <c r="AI86">
        <f>'[1]ECSS_E60-30 boilerplates'!$L82</f>
        <v>0</v>
      </c>
      <c r="AK86">
        <f t="shared" si="39"/>
        <v>0</v>
      </c>
      <c r="AM86">
        <f>'[1]ECSS_E60-30 boilerplates'!$M82</f>
        <v>0</v>
      </c>
      <c r="AO86">
        <f>'[1]ECSS_E60-30 boilerplates'!$N82</f>
        <v>0</v>
      </c>
      <c r="AS86">
        <f>'[1]ECSS_E60-30 boilerplates'!$O82</f>
        <v>0</v>
      </c>
      <c r="AU86">
        <f t="shared" si="30"/>
        <v>0</v>
      </c>
      <c r="AV86">
        <f t="shared" si="31"/>
        <v>0</v>
      </c>
      <c r="AW86">
        <f t="shared" si="40"/>
        <v>0</v>
      </c>
      <c r="AX86">
        <f t="shared" si="32"/>
        <v>0</v>
      </c>
      <c r="BG86">
        <f>IF(E86=0,0,AF86/E86*1000)</f>
        <v>0</v>
      </c>
      <c r="BH86" s="10">
        <f t="shared" si="33"/>
        <v>0</v>
      </c>
    </row>
    <row r="87" spans="6:60">
      <c r="F87">
        <f t="shared" si="22"/>
        <v>0</v>
      </c>
      <c r="G87">
        <f t="shared" si="23"/>
        <v>0</v>
      </c>
      <c r="H87">
        <f t="shared" si="24"/>
        <v>0</v>
      </c>
      <c r="I87">
        <f t="shared" si="35"/>
        <v>0</v>
      </c>
      <c r="J87">
        <f>'[1]ECSS_E60-30 boilerplates'!$C83</f>
        <v>0</v>
      </c>
      <c r="K87">
        <f t="shared" si="25"/>
        <v>0</v>
      </c>
      <c r="L87">
        <f t="shared" si="36"/>
        <v>0</v>
      </c>
      <c r="M87">
        <f t="shared" si="26"/>
        <v>0</v>
      </c>
      <c r="R87">
        <f>'[1]ECSS_E60-30 boilerplates'!$E83</f>
        <v>0</v>
      </c>
      <c r="T87">
        <f t="shared" si="27"/>
        <v>0</v>
      </c>
      <c r="U87">
        <f>'[1]ECSS_E60-30 boilerplates'!$F83</f>
        <v>0</v>
      </c>
      <c r="W87">
        <f t="shared" si="28"/>
        <v>0</v>
      </c>
      <c r="X87">
        <f t="shared" si="29"/>
        <v>0</v>
      </c>
      <c r="Y87">
        <f>'[1]ECSS_E60-30 boilerplates'!$D83</f>
        <v>0</v>
      </c>
      <c r="Z87">
        <f>'[1]ECSS_E60-30 boilerplates'!$G83</f>
        <v>0</v>
      </c>
      <c r="AA87">
        <f>'[1]ECSS_E60-30 boilerplates'!$H83</f>
        <v>0</v>
      </c>
      <c r="AB87">
        <f>'[1]ECSS_E60-30 boilerplates'!$H83</f>
        <v>0</v>
      </c>
      <c r="AD87">
        <f>'[1]ECSS_E60-30 boilerplates'!$J83</f>
        <v>0</v>
      </c>
      <c r="AF87">
        <f t="shared" si="37"/>
        <v>0</v>
      </c>
      <c r="AG87">
        <f>'[1]ECSS_E60-30 boilerplates'!$K83</f>
        <v>0</v>
      </c>
      <c r="AH87">
        <f t="shared" si="38"/>
        <v>0</v>
      </c>
      <c r="AI87">
        <f>'[1]ECSS_E60-30 boilerplates'!$L83</f>
        <v>0</v>
      </c>
      <c r="AK87">
        <f t="shared" si="39"/>
        <v>0</v>
      </c>
      <c r="AM87">
        <f>'[1]ECSS_E60-30 boilerplates'!$M83</f>
        <v>0</v>
      </c>
      <c r="AO87">
        <f>'[1]ECSS_E60-30 boilerplates'!$N83</f>
        <v>0</v>
      </c>
      <c r="AS87">
        <f>'[1]ECSS_E60-30 boilerplates'!$O83</f>
        <v>0</v>
      </c>
      <c r="AU87">
        <f t="shared" si="30"/>
        <v>0</v>
      </c>
      <c r="AV87">
        <f t="shared" si="31"/>
        <v>0</v>
      </c>
      <c r="AW87">
        <f t="shared" si="40"/>
        <v>0</v>
      </c>
      <c r="AX87">
        <f t="shared" si="32"/>
        <v>0</v>
      </c>
      <c r="BG87">
        <f>IF(E87=0,0,AF87/E87*1000)</f>
        <v>0</v>
      </c>
      <c r="BH87" s="10">
        <f t="shared" si="33"/>
        <v>0</v>
      </c>
    </row>
    <row r="88" spans="6:60">
      <c r="F88">
        <f t="shared" si="22"/>
        <v>0</v>
      </c>
      <c r="G88">
        <f t="shared" si="23"/>
        <v>0</v>
      </c>
      <c r="H88">
        <f t="shared" si="24"/>
        <v>0</v>
      </c>
      <c r="I88">
        <f t="shared" si="35"/>
        <v>0</v>
      </c>
      <c r="J88">
        <f>'[1]ECSS_E60-30 boilerplates'!$C84</f>
        <v>0</v>
      </c>
      <c r="K88">
        <f t="shared" si="25"/>
        <v>0</v>
      </c>
      <c r="L88">
        <f t="shared" si="36"/>
        <v>0</v>
      </c>
      <c r="M88">
        <f t="shared" si="26"/>
        <v>0</v>
      </c>
      <c r="R88">
        <f>'[1]ECSS_E60-30 boilerplates'!$E84</f>
        <v>0</v>
      </c>
      <c r="T88">
        <f t="shared" si="27"/>
        <v>0</v>
      </c>
      <c r="U88">
        <f>'[1]ECSS_E60-30 boilerplates'!$F84</f>
        <v>0</v>
      </c>
      <c r="W88">
        <f t="shared" si="28"/>
        <v>0</v>
      </c>
      <c r="X88">
        <f t="shared" si="29"/>
        <v>0</v>
      </c>
      <c r="Y88">
        <f>'[1]ECSS_E60-30 boilerplates'!$D84</f>
        <v>0</v>
      </c>
      <c r="Z88">
        <f>'[1]ECSS_E60-30 boilerplates'!$G84</f>
        <v>0</v>
      </c>
      <c r="AA88">
        <f>'[1]ECSS_E60-30 boilerplates'!$H84</f>
        <v>0</v>
      </c>
      <c r="AB88">
        <f>'[1]ECSS_E60-30 boilerplates'!$H84</f>
        <v>0</v>
      </c>
      <c r="AD88">
        <f>'[1]ECSS_E60-30 boilerplates'!$J84</f>
        <v>0</v>
      </c>
      <c r="AF88">
        <f t="shared" si="37"/>
        <v>0</v>
      </c>
      <c r="AG88">
        <f>'[1]ECSS_E60-30 boilerplates'!$K84</f>
        <v>0</v>
      </c>
      <c r="AH88">
        <f t="shared" si="38"/>
        <v>0</v>
      </c>
      <c r="AI88">
        <f>'[1]ECSS_E60-30 boilerplates'!$L84</f>
        <v>0</v>
      </c>
      <c r="AK88">
        <f t="shared" si="39"/>
        <v>0</v>
      </c>
      <c r="AM88">
        <f>'[1]ECSS_E60-30 boilerplates'!$M84</f>
        <v>0</v>
      </c>
      <c r="AO88">
        <f>'[1]ECSS_E60-30 boilerplates'!$N84</f>
        <v>0</v>
      </c>
      <c r="AS88">
        <f>'[1]ECSS_E60-30 boilerplates'!$O84</f>
        <v>0</v>
      </c>
      <c r="AU88">
        <f t="shared" si="30"/>
        <v>0</v>
      </c>
      <c r="AV88">
        <f t="shared" si="31"/>
        <v>0</v>
      </c>
      <c r="AW88">
        <f t="shared" si="40"/>
        <v>0</v>
      </c>
      <c r="AX88">
        <f t="shared" si="32"/>
        <v>0</v>
      </c>
      <c r="BG88">
        <f>IF(E88=0,0,AF88/E88*1000)</f>
        <v>0</v>
      </c>
      <c r="BH88" s="10">
        <f t="shared" si="33"/>
        <v>0</v>
      </c>
    </row>
  </sheetData>
  <mergeCells count="1">
    <mergeCell ref="A3:A4"/>
  </mergeCells>
  <conditionalFormatting sqref="V6:V88">
    <cfRule type="cellIs" dxfId="2891" priority="85" operator="equal">
      <formula>0</formula>
    </cfRule>
  </conditionalFormatting>
  <conditionalFormatting sqref="V6:V88">
    <cfRule type="cellIs" dxfId="2890" priority="84" operator="equal">
      <formula>1</formula>
    </cfRule>
  </conditionalFormatting>
  <conditionalFormatting sqref="F6:F88">
    <cfRule type="cellIs" dxfId="2889" priority="71" operator="greaterThanOrEqual">
      <formula>2</formula>
    </cfRule>
    <cfRule type="cellIs" dxfId="2888" priority="72" operator="equal">
      <formula>1</formula>
    </cfRule>
    <cfRule type="cellIs" dxfId="2887" priority="83" operator="equal">
      <formula>0</formula>
    </cfRule>
  </conditionalFormatting>
  <conditionalFormatting sqref="G6:G88">
    <cfRule type="cellIs" dxfId="2886" priority="68" operator="greaterThan">
      <formula>20</formula>
    </cfRule>
    <cfRule type="cellIs" dxfId="2885" priority="69" operator="between">
      <formula>16</formula>
      <formula>20</formula>
    </cfRule>
    <cfRule type="cellIs" dxfId="2884" priority="70" operator="between">
      <formula>5</formula>
      <formula>15</formula>
    </cfRule>
    <cfRule type="cellIs" dxfId="2883" priority="82" operator="lessThan">
      <formula>5</formula>
    </cfRule>
  </conditionalFormatting>
  <conditionalFormatting sqref="AU6:AU88">
    <cfRule type="colorScale" priority="78">
      <colorScale>
        <cfvo type="num" val="0"/>
        <cfvo type="num" val="65"/>
        <cfvo type="num" val="100"/>
        <color rgb="FFFFCCCC"/>
        <color rgb="FFFFEB84"/>
        <color theme="9" tint="0.39997558519241921"/>
      </colorScale>
    </cfRule>
  </conditionalFormatting>
  <conditionalFormatting sqref="AV6:AX88">
    <cfRule type="colorScale" priority="77">
      <colorScale>
        <cfvo type="num" val="0"/>
        <cfvo type="num" val="8"/>
        <cfvo type="num" val="15"/>
        <color theme="9" tint="0.39997558519241921"/>
        <color rgb="FFFFEB84"/>
        <color rgb="FFFFCCCC"/>
      </colorScale>
    </cfRule>
  </conditionalFormatting>
  <conditionalFormatting sqref="AU2">
    <cfRule type="colorScale" priority="76">
      <colorScale>
        <cfvo type="num" val="0"/>
        <cfvo type="num" val="65"/>
        <cfvo type="num" val="100"/>
        <color rgb="FFFFCCCC"/>
        <color rgb="FFFFEB84"/>
        <color theme="9" tint="0.39997558519241921"/>
      </colorScale>
    </cfRule>
  </conditionalFormatting>
  <conditionalFormatting sqref="AV2">
    <cfRule type="colorScale" priority="75">
      <colorScale>
        <cfvo type="num" val="0"/>
        <cfvo type="num" val="8"/>
        <cfvo type="num" val="13"/>
        <color theme="9" tint="0.39997558519241921"/>
        <color rgb="FFFFEB84"/>
        <color rgb="FFFFCCCC"/>
      </colorScale>
    </cfRule>
  </conditionalFormatting>
  <conditionalFormatting sqref="AW2">
    <cfRule type="colorScale" priority="74">
      <colorScale>
        <cfvo type="num" val="0"/>
        <cfvo type="num" val="8"/>
        <cfvo type="num" val="13"/>
        <color theme="9" tint="0.39997558519241921"/>
        <color rgb="FFFFEB84"/>
        <color rgb="FFFFCCCC"/>
      </colorScale>
    </cfRule>
  </conditionalFormatting>
  <conditionalFormatting sqref="AX2">
    <cfRule type="colorScale" priority="73">
      <colorScale>
        <cfvo type="num" val="0"/>
        <cfvo type="num" val="8"/>
        <cfvo type="num" val="13"/>
        <color theme="9" tint="0.39997558519241921"/>
        <color rgb="FFFFEB84"/>
        <color rgb="FFFFCCCC"/>
      </colorScale>
    </cfRule>
  </conditionalFormatting>
  <conditionalFormatting sqref="N52:N88">
    <cfRule type="cellIs" dxfId="2882" priority="66" operator="equal">
      <formula>1</formula>
    </cfRule>
    <cfRule type="cellIs" dxfId="2881" priority="67" operator="notEqual">
      <formula>1</formula>
    </cfRule>
  </conditionalFormatting>
  <conditionalFormatting sqref="L2:M2 O2:AE2 AG2:AT2 AY2:BA2">
    <cfRule type="colorScale" priority="63">
      <colorScale>
        <cfvo type="num" val="0"/>
        <cfvo type="num" val="50"/>
        <cfvo type="num" val="100"/>
        <color rgb="FFFFCCCC"/>
        <color rgb="FFFFEB84"/>
        <color theme="9" tint="0.39997558519241921"/>
      </colorScale>
    </cfRule>
  </conditionalFormatting>
  <conditionalFormatting sqref="BM2">
    <cfRule type="colorScale" priority="62">
      <colorScale>
        <cfvo type="num" val="0"/>
        <cfvo type="num" val="50"/>
        <cfvo type="num" val="100"/>
        <color rgb="FFFFCCCC"/>
        <color rgb="FFFFEB84"/>
        <color theme="9" tint="0.39997558519241921"/>
      </colorScale>
    </cfRule>
  </conditionalFormatting>
  <conditionalFormatting sqref="BG85:BG88">
    <cfRule type="cellIs" dxfId="2880" priority="60" operator="greaterThanOrEqual">
      <formula>208</formula>
    </cfRule>
    <cfRule type="cellIs" dxfId="2879" priority="61" operator="lessThan">
      <formula>208</formula>
    </cfRule>
  </conditionalFormatting>
  <conditionalFormatting sqref="BG2">
    <cfRule type="cellIs" dxfId="2878" priority="58" operator="greaterThanOrEqual">
      <formula>208</formula>
    </cfRule>
    <cfRule type="cellIs" dxfId="2877" priority="59" operator="lessThan">
      <formula>208</formula>
    </cfRule>
  </conditionalFormatting>
  <conditionalFormatting sqref="BB2 BB6:BF88">
    <cfRule type="cellIs" dxfId="2876" priority="55" operator="greaterThanOrEqual">
      <formula>9</formula>
    </cfRule>
    <cfRule type="cellIs" dxfId="2875" priority="56" operator="between">
      <formula>7</formula>
      <formula>9</formula>
    </cfRule>
    <cfRule type="cellIs" dxfId="2874" priority="57" operator="lessThan">
      <formula>7</formula>
    </cfRule>
  </conditionalFormatting>
  <conditionalFormatting sqref="BC6">
    <cfRule type="colorScale" priority="54">
      <colorScale>
        <cfvo type="num" val="0"/>
        <cfvo type="percentile" val="8"/>
        <cfvo type="num" val="15"/>
        <color theme="9" tint="0.39997558519241921"/>
        <color rgb="FFFFEB84"/>
        <color rgb="FFFFCCCC"/>
      </colorScale>
    </cfRule>
  </conditionalFormatting>
  <conditionalFormatting sqref="BD6">
    <cfRule type="colorScale" priority="53">
      <colorScale>
        <cfvo type="num" val="0"/>
        <cfvo type="percentile" val="8"/>
        <cfvo type="num" val="15"/>
        <color theme="9" tint="0.39997558519241921"/>
        <color rgb="FFFFEB84"/>
        <color rgb="FFFFCCCC"/>
      </colorScale>
    </cfRule>
  </conditionalFormatting>
  <conditionalFormatting sqref="BE6">
    <cfRule type="colorScale" priority="52">
      <colorScale>
        <cfvo type="num" val="0"/>
        <cfvo type="percentile" val="8"/>
        <cfvo type="num" val="15"/>
        <color theme="9" tint="0.39997558519241921"/>
        <color rgb="FFFFEB84"/>
        <color rgb="FFFFCCCC"/>
      </colorScale>
    </cfRule>
  </conditionalFormatting>
  <conditionalFormatting sqref="BF6">
    <cfRule type="colorScale" priority="51">
      <colorScale>
        <cfvo type="num" val="0"/>
        <cfvo type="percentile" val="8"/>
        <cfvo type="num" val="15"/>
        <color theme="9" tint="0.39997558519241921"/>
        <color rgb="FFFFEB84"/>
        <color rgb="FFFFCCCC"/>
      </colorScale>
    </cfRule>
  </conditionalFormatting>
  <conditionalFormatting sqref="BC2:BF2">
    <cfRule type="cellIs" dxfId="2873" priority="48" operator="greaterThanOrEqual">
      <formula>9</formula>
    </cfRule>
    <cfRule type="cellIs" dxfId="2872" priority="49" operator="between">
      <formula>7</formula>
      <formula>9</formula>
    </cfRule>
    <cfRule type="cellIs" dxfId="2871" priority="50" operator="lessThan">
      <formula>7</formula>
    </cfRule>
  </conditionalFormatting>
  <conditionalFormatting sqref="BG6:BG84">
    <cfRule type="cellIs" dxfId="2870" priority="18" operator="greaterThanOrEqual">
      <formula>208</formula>
    </cfRule>
    <cfRule type="cellIs" dxfId="2869" priority="19" operator="lessThan">
      <formula>208</formula>
    </cfRule>
  </conditionalFormatting>
  <conditionalFormatting sqref="D6:E88 W6:X88 AY6:BA88 O6:U88 Z6:AE88 AG6:AT88">
    <cfRule type="cellIs" dxfId="2868" priority="14" operator="equal">
      <formula>1</formula>
    </cfRule>
    <cfRule type="cellIs" dxfId="2867" priority="15"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Y6:Y88">
    <cfRule type="cellIs" dxfId="2866" priority="9" operator="equal">
      <formula>0</formula>
    </cfRule>
  </conditionalFormatting>
  <conditionalFormatting sqref="Y6:Y88">
    <cfRule type="cellIs" dxfId="2865"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BW2">
    <cfRule type="colorScale" priority="4">
      <colorScale>
        <cfvo type="num" val="0"/>
        <cfvo type="num" val="8"/>
        <cfvo type="num" val="13"/>
        <color theme="9" tint="0.39997558519241921"/>
        <color rgb="FFFFEB84"/>
        <color rgb="FFFFCCCC"/>
      </colorScale>
    </cfRule>
  </conditionalFormatting>
  <conditionalFormatting sqref="BX2:CB2">
    <cfRule type="colorScale" priority="3">
      <colorScale>
        <cfvo type="num" val="0"/>
        <cfvo type="num" val="8"/>
        <cfvo type="num" val="13"/>
        <color theme="9" tint="0.39997558519241921"/>
        <color rgb="FFFFEB84"/>
        <color rgb="FFFFCCCC"/>
      </colorScale>
    </cfRule>
  </conditionalFormatting>
  <conditionalFormatting sqref="AF6:AF88">
    <cfRule type="cellIs" dxfId="286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8 BH2">
      <formula1>0</formula1>
    </dataValidation>
    <dataValidation type="whole" allowBlank="1" showInputMessage="1" showErrorMessage="1" sqref="Y6:AE88 D6:E88 AY6:BA88 R6:V88 O6:O88 P42:Q88 AG6:AT88">
      <formula1>0</formula1>
      <formula2>1</formula2>
    </dataValidation>
  </dataValidations>
  <pageMargins left="0.70866141732283472" right="0.70866141732283472" top="0.74803149606299213" bottom="0.74803149606299213" header="0.31496062992125984" footer="0.31496062992125984"/>
  <pageSetup paperSize="9" scale="28"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pageSetUpPr fitToPage="1"/>
  </sheetPr>
  <dimension ref="A1:BV97"/>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customWidth="1"/>
    <col min="6" max="6" width="3.7265625" bestFit="1" customWidth="1"/>
    <col min="7" max="7" width="5" customWidth="1"/>
    <col min="8" max="8" width="4.81640625" customWidth="1"/>
    <col min="9" max="9" width="4.26953125" customWidth="1"/>
    <col min="10" max="10" width="4.81640625" customWidth="1"/>
    <col min="11" max="11" width="3.7265625" customWidth="1"/>
    <col min="12" max="12" width="4" customWidth="1"/>
    <col min="13" max="13" width="3.81640625" customWidth="1"/>
    <col min="14" max="18" width="3.7265625" bestFit="1" customWidth="1"/>
    <col min="19" max="19" width="4" bestFit="1" customWidth="1"/>
    <col min="20" max="20" width="3.7265625" bestFit="1" customWidth="1"/>
    <col min="21" max="21" width="4" bestFit="1" customWidth="1"/>
    <col min="22" max="22" width="4.7265625" customWidth="1"/>
    <col min="23" max="23" width="3.7265625" bestFit="1" customWidth="1"/>
    <col min="24" max="24" width="4" bestFit="1" customWidth="1"/>
    <col min="25" max="25" width="3.7265625" bestFit="1" customWidth="1"/>
    <col min="26" max="26" width="4" bestFit="1" customWidth="1"/>
    <col min="27" max="28" width="3.7265625" bestFit="1" customWidth="1"/>
    <col min="29" max="29" width="4" bestFit="1" customWidth="1"/>
    <col min="30" max="30" width="3.7265625" bestFit="1" customWidth="1"/>
    <col min="31" max="31" width="4" bestFit="1" customWidth="1"/>
    <col min="32" max="33" width="3.7265625" bestFit="1" customWidth="1"/>
    <col min="34" max="34" width="4" bestFit="1" customWidth="1"/>
    <col min="35" max="37" width="3.7265625" bestFit="1" customWidth="1"/>
    <col min="38" max="53" width="3.7265625" customWidth="1"/>
    <col min="54" max="55" width="3.7265625" bestFit="1" customWidth="1"/>
    <col min="56" max="57" width="3.7265625" customWidth="1"/>
    <col min="58" max="58" width="3.7265625" bestFit="1" customWidth="1"/>
    <col min="59" max="59" width="5.4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45</v>
      </c>
      <c r="D2" s="8">
        <f>SUM(F6:F202)</f>
        <v>45</v>
      </c>
      <c r="E2" s="8">
        <f>SUM(G6:G202)</f>
        <v>734</v>
      </c>
      <c r="F2" s="8">
        <f>IF(D2=0,0,E2/D2)</f>
        <v>16.31111111111111</v>
      </c>
      <c r="G2" s="8">
        <f>SUM(I6:I202)</f>
        <v>3661</v>
      </c>
      <c r="H2" s="8">
        <f>SUM(J6:J202)</f>
        <v>1222</v>
      </c>
      <c r="I2" s="8">
        <f>IF(E2=0,0,H2/E2)</f>
        <v>1.6648501362397821</v>
      </c>
      <c r="J2" s="8">
        <f>SUM(L6:L202)</f>
        <v>3572</v>
      </c>
      <c r="K2" s="8">
        <f>IF(E2=0,0,J2/E2)</f>
        <v>4.8664850136239783</v>
      </c>
      <c r="L2" s="8">
        <f>IF($C$2=0,0,COUNTIF(D6:D202,1)/$C$2*100)</f>
        <v>100</v>
      </c>
      <c r="M2" s="8">
        <f>IF($C$2=0,0,COUNTIF(E6:E202,1)/$C$2*100)</f>
        <v>100</v>
      </c>
      <c r="N2" s="12">
        <f>IF($C$2=0,0,SUM(N6:N202)/$C$2)</f>
        <v>0.55555555555555558</v>
      </c>
      <c r="O2" s="8">
        <f t="shared" ref="O2:U2" si="0">IF($C$2=0,0,COUNTIF(O6:O202,1)/$C$2*100)</f>
        <v>93.333333333333329</v>
      </c>
      <c r="P2" s="8">
        <f t="shared" si="0"/>
        <v>80</v>
      </c>
      <c r="Q2" s="8">
        <f t="shared" si="0"/>
        <v>44.444444444444443</v>
      </c>
      <c r="R2" s="8">
        <f t="shared" si="0"/>
        <v>48.888888888888886</v>
      </c>
      <c r="S2" s="8">
        <f t="shared" si="0"/>
        <v>100</v>
      </c>
      <c r="T2" s="8">
        <f t="shared" si="0"/>
        <v>24.444444444444443</v>
      </c>
      <c r="U2" s="8">
        <f t="shared" si="0"/>
        <v>100</v>
      </c>
      <c r="V2" s="8">
        <f>IF(COUNTIFS(U6:U202,0,G6:G202,"&gt;0")=0,100,(COUNTIFS(V6:V202,1,U6:U202,0)/COUNTIFS(U6:U202,0,G6:G202,"&gt;0")*100))</f>
        <v>100</v>
      </c>
      <c r="W2" s="8">
        <f t="shared" ref="W2:AE2" si="1">IF($C$2=0,0,COUNTIF(W6:W202,1)/$C$2*100)</f>
        <v>20</v>
      </c>
      <c r="X2" s="8">
        <f t="shared" si="1"/>
        <v>100</v>
      </c>
      <c r="Y2" s="8">
        <f t="shared" si="1"/>
        <v>88.888888888888886</v>
      </c>
      <c r="Z2" s="8">
        <f t="shared" si="1"/>
        <v>97.777777777777771</v>
      </c>
      <c r="AA2" s="8">
        <f t="shared" si="1"/>
        <v>95.555555555555557</v>
      </c>
      <c r="AB2" s="8">
        <f t="shared" si="1"/>
        <v>100</v>
      </c>
      <c r="AC2" s="8">
        <f t="shared" si="1"/>
        <v>100</v>
      </c>
      <c r="AD2" s="8">
        <f t="shared" si="1"/>
        <v>88.888888888888886</v>
      </c>
      <c r="AE2" s="8">
        <f t="shared" si="1"/>
        <v>100</v>
      </c>
      <c r="AF2" s="8">
        <f>SUM(AF6:AF202)</f>
        <v>84</v>
      </c>
      <c r="AG2" s="8">
        <f t="shared" ref="AG2:AT2" si="2">IF($C$2=0,0,COUNTIF(AG6:AG202,1)/$C$2*100)</f>
        <v>97.777777777777771</v>
      </c>
      <c r="AH2" s="8">
        <f t="shared" si="2"/>
        <v>100</v>
      </c>
      <c r="AI2" s="8">
        <f t="shared" si="2"/>
        <v>55.555555555555557</v>
      </c>
      <c r="AJ2" s="8">
        <f t="shared" si="2"/>
        <v>97.777777777777771</v>
      </c>
      <c r="AK2" s="8">
        <f t="shared" si="2"/>
        <v>97.777777777777771</v>
      </c>
      <c r="AL2" s="8">
        <f t="shared" si="2"/>
        <v>88.888888888888886</v>
      </c>
      <c r="AM2" s="8">
        <f t="shared" si="2"/>
        <v>86.666666666666671</v>
      </c>
      <c r="AN2" s="8">
        <f t="shared" si="2"/>
        <v>82.222222222222214</v>
      </c>
      <c r="AO2" s="8">
        <f t="shared" si="2"/>
        <v>95.555555555555557</v>
      </c>
      <c r="AP2" s="8">
        <f t="shared" si="2"/>
        <v>100</v>
      </c>
      <c r="AQ2" s="8">
        <f t="shared" si="2"/>
        <v>100</v>
      </c>
      <c r="AR2" s="8">
        <f t="shared" si="2"/>
        <v>88.888888888888886</v>
      </c>
      <c r="AS2" s="8">
        <f t="shared" si="2"/>
        <v>91.111111111111114</v>
      </c>
      <c r="AT2" s="8">
        <f t="shared" si="2"/>
        <v>100</v>
      </c>
      <c r="AU2">
        <f>IF(E2=0,0,(206.835-(84.6*(I2))-(1.015*(F2))))</f>
        <v>49.432900696336688</v>
      </c>
      <c r="AV2">
        <f>IF(E2=0,0,(0.39*F2)+(11.8*I2)-15.59)</f>
        <v>10.416564940962765</v>
      </c>
      <c r="AW2">
        <f>IF(E2=0,0,((0.0588*K2*100)-(0.296*(D2/E2)*100)-15.8))</f>
        <v>11.000217983651225</v>
      </c>
      <c r="AX2">
        <f>IF(G2=0,0,(4.71*K2)+(0.5*F2)-21.43)</f>
        <v>9.6466999697244944</v>
      </c>
      <c r="AY2" s="8">
        <f>IF($C$2=0,0,COUNTIF(AY6:AY202,1)/$C$2*100)</f>
        <v>97.777777777777771</v>
      </c>
      <c r="AZ2" s="8">
        <f>IF($C$2=0,0,COUNTIF(AZ6:AZ202,1)/$C$2*100)</f>
        <v>100</v>
      </c>
      <c r="BA2" s="8">
        <f>IF($C$2=0,0,COUNTIF(BA6:BA202,1)/$C$2*100)</f>
        <v>100</v>
      </c>
      <c r="BB2" s="8">
        <v>8.5</v>
      </c>
      <c r="BC2" s="8">
        <v>8</v>
      </c>
      <c r="BD2" s="8">
        <v>13.4</v>
      </c>
      <c r="BE2" s="8">
        <v>5</v>
      </c>
      <c r="BF2" s="8">
        <v>9.8000000000000007</v>
      </c>
      <c r="BG2">
        <f>IF(E2=0,0,AF2/E2*1000)</f>
        <v>114.44141689373296</v>
      </c>
      <c r="BH2" s="10">
        <f>E2/200/24/60</f>
        <v>2.5486111111111113E-3</v>
      </c>
      <c r="BI2" s="10">
        <f>IF($C$2=0,0,BH2/$C$2)</f>
        <v>5.6635802469135808E-5</v>
      </c>
      <c r="BJ2" s="8">
        <f>IF($C$2=0,0,D2/$C$2)</f>
        <v>1</v>
      </c>
      <c r="BK2" s="8">
        <f>IF($C$2=0,0,E2/$C$2)</f>
        <v>16.31111111111111</v>
      </c>
      <c r="BL2" s="8">
        <f>IF($C$2=0,0,AF2/$C$2)</f>
        <v>1.8666666666666667</v>
      </c>
      <c r="BM2" s="8">
        <f>(0.5*W2)+(0.5*X2)</f>
        <v>60</v>
      </c>
      <c r="BN2" s="8">
        <f>IF(C2=0,0,J2/G2*100)</f>
        <v>97.568970226714015</v>
      </c>
      <c r="BO2" s="8">
        <f>'[1]ECSS_E60-30 boilerplates (DODT)'!$P$2</f>
        <v>54.619936276741008</v>
      </c>
      <c r="BP2" s="28">
        <v>51.3</v>
      </c>
      <c r="BQ2" s="8">
        <v>10.1</v>
      </c>
      <c r="BR2" s="8">
        <v>11</v>
      </c>
      <c r="BS2" s="8">
        <v>9.5</v>
      </c>
      <c r="BT2" s="8">
        <v>11</v>
      </c>
      <c r="BU2" s="8">
        <v>12</v>
      </c>
      <c r="BV2" s="8">
        <v>4.8986000000000001</v>
      </c>
    </row>
    <row r="3" spans="1:74" s="8" customFormat="1">
      <c r="A3" s="53" t="s">
        <v>73</v>
      </c>
      <c r="B3" s="8" t="s">
        <v>74</v>
      </c>
      <c r="D3" s="8">
        <f>IFERROR(_xlfn.F.TEST(D6:D50,'ECSS_E60-30 free'!D6:D38),1)</f>
        <v>1</v>
      </c>
      <c r="E3" s="8">
        <f>IFERROR(_xlfn.F.TEST(E6:E50,'ECSS_E60-30 free'!E6:E38),1)</f>
        <v>1</v>
      </c>
      <c r="F3" s="8">
        <f>IFERROR(_xlfn.F.TEST(F6:F50,'ECSS_E60-30 free'!F6:F38),1)</f>
        <v>1</v>
      </c>
      <c r="G3" s="8">
        <f>IFERROR(_xlfn.F.TEST(G6:G50,'ECSS_E60-30 free'!G6:G38),1)</f>
        <v>0.78048304735192942</v>
      </c>
      <c r="H3" s="8">
        <f>IFERROR(_xlfn.F.TEST(H6:H50,'ECSS_E60-30 free'!H6:H38),1)</f>
        <v>0.78048304735193152</v>
      </c>
      <c r="I3" s="8">
        <f>IFERROR(_xlfn.F.TEST(I6:I50,'ECSS_E60-30 free'!I6:I38),1)</f>
        <v>0.90558926686927554</v>
      </c>
      <c r="J3" s="8">
        <f>IFERROR(_xlfn.F.TEST(J6:J50,'ECSS_E60-30 free'!J6:J38),1)</f>
        <v>0.87328625436512708</v>
      </c>
      <c r="K3" s="8">
        <f>IFERROR(_xlfn.F.TEST(K6:K50,'ECSS_E60-30 free'!K6:K38),1)</f>
        <v>0.55421767201046934</v>
      </c>
      <c r="L3" s="8">
        <f>IFERROR(_xlfn.F.TEST(L6:L50,'ECSS_E60-30 free'!L6:L38),1)</f>
        <v>0.95639093461564961</v>
      </c>
      <c r="M3" s="8">
        <f>IFERROR(_xlfn.F.TEST(M6:M50,'ECSS_E60-30 free'!M6:M38),1)</f>
        <v>0.34721816923300092</v>
      </c>
      <c r="N3" s="8">
        <f>IFERROR(_xlfn.F.TEST(N6:N50,'ECSS_E60-30 free'!N6:N38),1)</f>
        <v>0.14348098959573419</v>
      </c>
      <c r="O3" s="8">
        <f>IFERROR(_xlfn.F.TEST(O6:O50,'ECSS_E60-30 free'!O6:O38),1)</f>
        <v>6.9948815907889834E-3</v>
      </c>
      <c r="P3" s="8">
        <f>IFERROR(_xlfn.F.TEST(P6:P50,'ECSS_E60-30 free'!P6:P38),1)</f>
        <v>0.48687524366951346</v>
      </c>
      <c r="Q3" s="8">
        <f>IFERROR(_xlfn.F.TEST(Q6:Q50,'ECSS_E60-30 free'!Q6:Q38),1)</f>
        <v>0.14348098959573419</v>
      </c>
      <c r="R3" s="8">
        <f>IFERROR(_xlfn.F.TEST(R6:R50,'ECSS_E60-30 free'!R6:R38),1)</f>
        <v>0.96715962168409719</v>
      </c>
      <c r="S3" s="8">
        <f>IFERROR(_xlfn.F.TEST(S6:S50,'ECSS_E60-30 free'!S6:S38),1)</f>
        <v>1</v>
      </c>
      <c r="T3" s="8">
        <f>IFERROR(_xlfn.F.TEST(T6:T50,'ECSS_E60-30 free'!T6:T38),1)</f>
        <v>8.7068463420075944E-4</v>
      </c>
      <c r="U3" s="8">
        <f>IFERROR(_xlfn.F.TEST(U6:U50,'ECSS_E60-30 free'!U6:U38),1)</f>
        <v>1</v>
      </c>
      <c r="V3" s="8">
        <f>IFERROR(_xlfn.F.TEST(V6:V50,'ECSS_E60-30 free'!V6:V38),1)</f>
        <v>1</v>
      </c>
      <c r="W3" s="8">
        <f>IFERROR(_xlfn.F.TEST(W6:W50,'ECSS_E60-30 free'!W6:W38),1)</f>
        <v>3.3630806185294399E-6</v>
      </c>
      <c r="X3" s="8">
        <f>IFERROR(_xlfn.F.TEST(X6:X50,'ECSS_E60-30 free'!X6:X38),1)</f>
        <v>1</v>
      </c>
      <c r="Y3" s="8">
        <f>IFERROR(_xlfn.F.TEST(Y6:Y50,'ECSS_E60-30 free'!Y6:Y38),1)</f>
        <v>0.39857492340591288</v>
      </c>
      <c r="Z3" s="8">
        <f>IFERROR(_xlfn.F.TEST(Z6:Z50,'ECSS_E60-30 free'!Z6:Z38),1)</f>
        <v>2.9485906534805189E-3</v>
      </c>
      <c r="AA3" s="8">
        <f>IFERROR(_xlfn.F.TEST(AA6:AA50,'ECSS_E60-30 free'!AA6:AA38),1)</f>
        <v>0.28998812098481513</v>
      </c>
      <c r="AB3" s="8">
        <f>IFERROR(_xlfn.F.TEST(AB6:AB50,'ECSS_E60-30 free'!AB6:AB38),1)</f>
        <v>1</v>
      </c>
      <c r="AC3" s="8">
        <f>IFERROR(_xlfn.F.TEST(AC6:AC50,'ECSS_E60-30 free'!AC6:AC38),1)</f>
        <v>1</v>
      </c>
      <c r="AD3" s="8">
        <f>IFERROR(_xlfn.F.TEST(AD6:AD50,'ECSS_E60-30 free'!AD6:AD38),1)</f>
        <v>1</v>
      </c>
      <c r="AE3" s="8">
        <f>IFERROR(_xlfn.F.TEST(AE6:AE50,'ECSS_E60-30 free'!AE6:AE38),1)</f>
        <v>1</v>
      </c>
      <c r="AF3" s="8">
        <f>IFERROR(_xlfn.F.TEST(AF6:AF50,'ECSS_E60-30 free'!AF6:AF38),1)</f>
        <v>2.1040696899972343E-3</v>
      </c>
      <c r="AG3" s="8">
        <f>IFERROR(_xlfn.F.TEST(AG6:AG50,'ECSS_E60-30 free'!AG6:AG38),1)</f>
        <v>4.5722230445142054E-5</v>
      </c>
      <c r="AH3" s="8">
        <f>IFERROR(_xlfn.F.TEST(AH6:AH50,'ECSS_E60-30 free'!AH6:AH38),1)</f>
        <v>1</v>
      </c>
      <c r="AI3" s="8">
        <f>IFERROR(_xlfn.F.TEST(AI6:AI50,'ECSS_E60-30 free'!AI6:AI38),1)</f>
        <v>0.26150762172359099</v>
      </c>
      <c r="AJ3" s="8">
        <f>IFERROR(_xlfn.F.TEST(AJ6:AJ50,'ECSS_E60-30 free'!AJ6:AJ38),1)</f>
        <v>8.2019050956046097E-11</v>
      </c>
      <c r="AK3" s="8">
        <f>IFERROR(_xlfn.F.TEST(AK6:AK50,'ECSS_E60-30 free'!AK6:AK38),1)</f>
        <v>2.9485906534805189E-3</v>
      </c>
      <c r="AL3" s="8">
        <f>IFERROR(_xlfn.F.TEST(AL6:AL50,'ECSS_E60-30 free'!AL6:AL38),1)</f>
        <v>1.8309086284334145E-2</v>
      </c>
      <c r="AM3" s="8">
        <f>IFERROR(_xlfn.F.TEST(AM6:AM50,'ECSS_E60-30 free'!AM6:AM38),1)</f>
        <v>0.41768901387260904</v>
      </c>
      <c r="AN3" s="8">
        <f>IFERROR(_xlfn.F.TEST(AN6:AN50,'ECSS_E60-30 free'!AN6:AN38),1)</f>
        <v>0.65351442627553169</v>
      </c>
      <c r="AO3" s="8">
        <f>IFERROR(_xlfn.F.TEST(AO6:AO50,'ECSS_E60-30 free'!AO6:AO38),1)</f>
        <v>0.35023074695178003</v>
      </c>
      <c r="AP3" s="8">
        <f>IFERROR(_xlfn.F.TEST(AP6:AP50,'ECSS_E60-30 free'!AP6:AP38),1)</f>
        <v>1</v>
      </c>
      <c r="AQ3" s="8">
        <f>IFERROR(_xlfn.F.TEST(AQ6:AQ50,'ECSS_E60-30 free'!AQ6:AQ38),1)</f>
        <v>1</v>
      </c>
      <c r="AR3" s="8">
        <f>IFERROR(_xlfn.F.TEST(AR6:AR50,'ECSS_E60-30 free'!AR6:AR38),1)</f>
        <v>0.6214944424072042</v>
      </c>
      <c r="AS3" s="8">
        <f>IFERROR(_xlfn.F.TEST(AS6:AS50,'ECSS_E60-30 free'!AS6:AS38),1)</f>
        <v>0.91737087949373897</v>
      </c>
      <c r="AT3" s="8">
        <f>IFERROR(_xlfn.F.TEST(AT6:AT50,'ECSS_E60-30 free'!AT6:AT38),1)</f>
        <v>1</v>
      </c>
      <c r="AU3" s="8">
        <f>IFERROR(_xlfn.F.TEST(AU6:AU50,'ECSS_E60-30 free'!AU6:AU38),1)</f>
        <v>0.84176662102455291</v>
      </c>
      <c r="AV3" s="8">
        <f>IFERROR(_xlfn.F.TEST(AV6:AV50,'ECSS_E60-30 free'!AV6:AV38),1)</f>
        <v>0.60966897854760604</v>
      </c>
      <c r="AW3" s="8">
        <f>IFERROR(_xlfn.F.TEST(AW6:AW50,'ECSS_E60-30 free'!AW6:AW38),1)</f>
        <v>0.40734684920695585</v>
      </c>
      <c r="AX3" s="8">
        <f>IFERROR(_xlfn.F.TEST(AX6:AX50,'ECSS_E60-30 free'!AX6:AX38),1)</f>
        <v>0.95053396605339369</v>
      </c>
      <c r="AY3" s="8">
        <f>IFERROR(_xlfn.F.TEST(AY6:AY50,'ECSS_E60-30 free'!AY6:AY38),1)</f>
        <v>8.2019050956046097E-11</v>
      </c>
      <c r="AZ3" s="8">
        <f>IFERROR(_xlfn.F.TEST(AZ6:AZ50,'ECSS_E60-30 free'!AZ6:AZ38),1)</f>
        <v>1</v>
      </c>
      <c r="BA3" s="8">
        <f>IFERROR(_xlfn.F.TEST(BA6:BA50,'ECSS_E60-30 free'!BA6:BA38),1)</f>
        <v>1</v>
      </c>
      <c r="BB3" s="8">
        <f>IFERROR(_xlfn.F.TEST(BB6:BB50,'ECSS_E60-30 free'!BB6:BB38),1)</f>
        <v>0.92719149923057587</v>
      </c>
      <c r="BC3" s="8">
        <f>IFERROR(_xlfn.F.TEST(BC6:BC50,'ECSS_E60-30 free'!BC6:BC38),1)</f>
        <v>1</v>
      </c>
      <c r="BD3" s="8">
        <f>IFERROR(_xlfn.F.TEST(BD6:BD50,'ECSS_E60-30 free'!BD6:BD38),1)</f>
        <v>1</v>
      </c>
      <c r="BE3" s="8">
        <f>IFERROR(_xlfn.F.TEST(BE6:BE50,'ECSS_E60-30 free'!BE6:BE38),1)</f>
        <v>1</v>
      </c>
      <c r="BF3" s="8">
        <f>IFERROR(_xlfn.F.TEST(BF6:BF50,'ECSS_E60-30 free'!BF6:BF38),1)</f>
        <v>1</v>
      </c>
      <c r="BG3" s="8">
        <f>IFERROR(_xlfn.F.TEST(BG6:BG50,'ECSS_E60-30 free'!BG6:BG38),1)</f>
        <v>8.3634693311187322E-2</v>
      </c>
      <c r="BH3" s="8">
        <f>IFERROR(_xlfn.F.TEST(BH6:BH50,'ECSS_E60-30 free'!BH6:BH38),1)</f>
        <v>0.78048304735193152</v>
      </c>
      <c r="BI3" s="10"/>
    </row>
    <row r="4" spans="1:74" s="8" customFormat="1">
      <c r="A4" s="54"/>
      <c r="B4" s="8" t="s">
        <v>75</v>
      </c>
      <c r="D4" s="8">
        <f>IFERROR(_xlfn.T.TEST(D6:D50,'ECSS_E60-30 free'!D6:D38,2,3),1)</f>
        <v>1</v>
      </c>
      <c r="E4" s="8">
        <f>IFERROR(_xlfn.T.TEST(E6:E50,'ECSS_E60-30 free'!E6:E38,2,3),1)</f>
        <v>2.2883574471999478E-2</v>
      </c>
      <c r="F4" s="8">
        <f>IFERROR(_xlfn.T.TEST(F6:F50,'ECSS_E60-30 free'!F6:F38,2,3),1)</f>
        <v>0.32481271365109865</v>
      </c>
      <c r="G4" s="8">
        <f>IFERROR(_xlfn.T.TEST(G6:G50,'ECSS_E60-30 free'!G6:G38,2,3),1)</f>
        <v>2.7122417175522314E-3</v>
      </c>
      <c r="H4" s="8">
        <f>IFERROR(_xlfn.T.TEST(H6:H50,'ECSS_E60-30 free'!H6:H38,2,3),1)</f>
        <v>8.1280335193241616E-3</v>
      </c>
      <c r="I4" s="8">
        <f>IFERROR(_xlfn.T.TEST(I6:I50,'ECSS_E60-30 free'!I6:I38,2,3),1)</f>
        <v>2.6699624141516807E-5</v>
      </c>
      <c r="J4" s="8">
        <f>IFERROR(_xlfn.T.TEST(J6:J50,'ECSS_E60-30 free'!J6:J38,2,3),1)</f>
        <v>2.6697751222515108E-5</v>
      </c>
      <c r="K4" s="8">
        <f>IFERROR(_xlfn.T.TEST(K6:K50,'ECSS_E60-30 free'!K6:K38,2,3),1)</f>
        <v>0.14727036611247118</v>
      </c>
      <c r="L4" s="8">
        <f>IFERROR(_xlfn.T.TEST(L6:L50,'ECSS_E60-30 free'!L6:L38,2,3),1)</f>
        <v>2.7178595224854187E-5</v>
      </c>
      <c r="M4" s="8">
        <f>IFERROR(_xlfn.T.TEST(M6:M50,'ECSS_E60-30 free'!M6:M38,2,3),1)</f>
        <v>0.37344416528787827</v>
      </c>
      <c r="N4" s="8">
        <f>IFERROR(_xlfn.T.TEST(N6:N50,'ECSS_E60-30 free'!N6:N38,2,3),1)</f>
        <v>4.2085365277243534E-4</v>
      </c>
      <c r="O4" s="8">
        <f>IFERROR(_xlfn.T.TEST(O6:O50,'ECSS_E60-30 free'!O6:O38,2,3),1)</f>
        <v>0.14532627054756667</v>
      </c>
      <c r="P4" s="8">
        <f>IFERROR(_xlfn.T.TEST(P6:P50,'ECSS_E60-30 free'!P6:P38,2,3),1)</f>
        <v>0.46599959508869115</v>
      </c>
      <c r="Q4" s="8">
        <f>IFERROR(_xlfn.T.TEST(Q6:Q50,'ECSS_E60-30 free'!Q6:Q38,2,3),1)</f>
        <v>1.142411524020045E-2</v>
      </c>
      <c r="R4" s="8">
        <f>IFERROR(_xlfn.T.TEST(R6:R50,'ECSS_E60-30 free'!R6:R38,2,3),1)</f>
        <v>0.9723441708014039</v>
      </c>
      <c r="S4" s="8">
        <f>IFERROR(_xlfn.T.TEST(S6:S50,'ECSS_E60-30 free'!S6:S38,2,3),1)</f>
        <v>1</v>
      </c>
      <c r="T4" s="8">
        <f>IFERROR(_xlfn.T.TEST(T6:T50,'ECSS_E60-30 free'!T6:T38,2,3),1)</f>
        <v>2.0082783944314522E-2</v>
      </c>
      <c r="U4" s="8">
        <f>IFERROR(_xlfn.T.TEST(U6:U50,'ECSS_E60-30 free'!U6:U38,2,3),1)</f>
        <v>1</v>
      </c>
      <c r="V4" s="8">
        <f>IFERROR(_xlfn.T.TEST(V6:V50,'ECSS_E60-30 free'!V6:V38,2,3),1)</f>
        <v>1</v>
      </c>
      <c r="W4" s="8">
        <f>IFERROR(_xlfn.T.TEST(W6:W50,'ECSS_E60-30 free'!W6:W38,2,3),1)</f>
        <v>1.4467488909246961E-2</v>
      </c>
      <c r="X4" s="8">
        <f>IFERROR(_xlfn.T.TEST(X6:X50,'ECSS_E60-30 free'!X6:X38,2,3),1)</f>
        <v>1</v>
      </c>
      <c r="Y4" s="8">
        <f>IFERROR(_xlfn.T.TEST(Y6:Y50,'ECSS_E60-30 free'!Y6:Y38,2,3),1)</f>
        <v>0.61141911723459885</v>
      </c>
      <c r="Z4" s="8">
        <f>IFERROR(_xlfn.T.TEST(Z6:Z50,'ECSS_E60-30 free'!Z6:Z38,2,3),1)</f>
        <v>0.42461504075480361</v>
      </c>
      <c r="AA4" s="8">
        <f>IFERROR(_xlfn.T.TEST(AA6:AA50,'ECSS_E60-30 free'!AA6:AA38,2,3),1)</f>
        <v>0.74545268682463894</v>
      </c>
      <c r="AB4" s="8">
        <f>IFERROR(_xlfn.T.TEST(AB6:AB50,'ECSS_E60-30 free'!AB6:AB38,2,3),1)</f>
        <v>1</v>
      </c>
      <c r="AC4" s="8">
        <f>IFERROR(_xlfn.T.TEST(AC6:AC50,'ECSS_E60-30 free'!AC6:AC38,2,3),1)</f>
        <v>1</v>
      </c>
      <c r="AD4" s="8">
        <f>IFERROR(_xlfn.T.TEST(AD6:AD50,'ECSS_E60-30 free'!AD6:AD38,2,3),1)</f>
        <v>2.3590663110760302E-2</v>
      </c>
      <c r="AE4" s="8">
        <f>IFERROR(_xlfn.T.TEST(AE6:AE50,'ECSS_E60-30 free'!AE6:AE38,2,3),1)</f>
        <v>6.1246492016397616E-3</v>
      </c>
      <c r="AF4" s="8">
        <f>IFERROR(_xlfn.T.TEST(AF6:AF50,'ECSS_E60-30 free'!AF6:AF38,2,3),1)</f>
        <v>4.3989183583660905E-2</v>
      </c>
      <c r="AG4" s="8">
        <f>IFERROR(_xlfn.T.TEST(AG6:AG50,'ECSS_E60-30 free'!AG6:AG38,2,3),1)</f>
        <v>0.22211465875933659</v>
      </c>
      <c r="AH4" s="8">
        <f>IFERROR(_xlfn.T.TEST(AH6:AH50,'ECSS_E60-30 free'!AH6:AH38,2,3),1)</f>
        <v>1</v>
      </c>
      <c r="AI4" s="8">
        <f>IFERROR(_xlfn.T.TEST(AI6:AI50,'ECSS_E60-30 free'!AI6:AI38,2,3),1)</f>
        <v>1.4849803112143263E-3</v>
      </c>
      <c r="AJ4" s="8">
        <f>IFERROR(_xlfn.T.TEST(AJ6:AJ50,'ECSS_E60-30 free'!AJ6:AJ38,2,3),1)</f>
        <v>4.0725506972312626E-3</v>
      </c>
      <c r="AK4" s="8">
        <f>IFERROR(_xlfn.T.TEST(AK6:AK50,'ECSS_E60-30 free'!AK6:AK38,2,3),1)</f>
        <v>0.42461504075480361</v>
      </c>
      <c r="AL4" s="8">
        <f>IFERROR(_xlfn.T.TEST(AL6:AL50,'ECSS_E60-30 free'!AL6:AL38,2,3),1)</f>
        <v>4.6276489432998072E-2</v>
      </c>
      <c r="AM4" s="8">
        <f>IFERROR(_xlfn.T.TEST(AM6:AM50,'ECSS_E60-30 free'!AM6:AM38,2,3),1)</f>
        <v>0.57173404051251864</v>
      </c>
      <c r="AN4" s="8">
        <f>IFERROR(_xlfn.T.TEST(AN6:AN50,'ECSS_E60-30 free'!AN6:AN38,2,3),1)</f>
        <v>0.71143019426368492</v>
      </c>
      <c r="AO4" s="8">
        <f>IFERROR(_xlfn.T.TEST(AO6:AO50,'ECSS_E60-30 free'!AO6:AO38,2,3),1)</f>
        <v>0.75871956516246064</v>
      </c>
      <c r="AP4" s="8">
        <f>IFERROR(_xlfn.T.TEST(AP6:AP50,'ECSS_E60-30 free'!AP6:AP38,2,3),1)</f>
        <v>1</v>
      </c>
      <c r="AQ4" s="8">
        <f>IFERROR(_xlfn.T.TEST(AQ6:AQ50,'ECSS_E60-30 free'!AQ6:AQ38,2,3),1)</f>
        <v>1</v>
      </c>
      <c r="AR4" s="8">
        <f>IFERROR(_xlfn.T.TEST(AR6:AR50,'ECSS_E60-30 free'!AR6:AR38,2,3),1)</f>
        <v>0.77206520334007489</v>
      </c>
      <c r="AS4" s="8">
        <f>IFERROR(_xlfn.T.TEST(AS6:AS50,'ECSS_E60-30 free'!AS6:AS38,2,3),1)</f>
        <v>0.97585588374785703</v>
      </c>
      <c r="AT4" s="8">
        <f>IFERROR(_xlfn.T.TEST(AT6:AT50,'ECSS_E60-30 free'!AT6:AT38,2,3),1)</f>
        <v>1</v>
      </c>
      <c r="AU4" s="8">
        <f>IFERROR(_xlfn.T.TEST(AU6:AU50,'ECSS_E60-30 free'!AU6:AU38,2,3),1)</f>
        <v>1.7179839158531902E-2</v>
      </c>
      <c r="AV4" s="8">
        <f>IFERROR(_xlfn.T.TEST(AV6:AV50,'ECSS_E60-30 free'!AV6:AV38,2,3),1)</f>
        <v>3.4879800238689644E-4</v>
      </c>
      <c r="AW4" s="8">
        <f>IFERROR(_xlfn.T.TEST(AW6:AW50,'ECSS_E60-30 free'!AW6:AW38,2,3),1)</f>
        <v>0.14887212367757277</v>
      </c>
      <c r="AX4" s="8">
        <f>IFERROR(_xlfn.T.TEST(AX6:AX50,'ECSS_E60-30 free'!AX6:AX38,2,3),1)</f>
        <v>3.0276227759551172E-4</v>
      </c>
      <c r="AY4" s="8">
        <f>IFERROR(_xlfn.T.TEST(AY6:AY50,'ECSS_E60-30 free'!AY6:AY38,2,3),1)</f>
        <v>4.0725506972312626E-3</v>
      </c>
      <c r="AZ4" s="8">
        <f>IFERROR(_xlfn.T.TEST(AZ6:AZ50,'ECSS_E60-30 free'!AZ6:AZ38,2,3),1)</f>
        <v>1</v>
      </c>
      <c r="BA4" s="8">
        <f>IFERROR(_xlfn.T.TEST(BA6:BA50,'ECSS_E60-30 free'!BA6:BA38,2,3),1)</f>
        <v>1</v>
      </c>
      <c r="BB4" s="8">
        <f>IFERROR(_xlfn.T.TEST(BB6:BB50,'ECSS_E60-30 free'!BB6:BB38,2,3),1)</f>
        <v>9.1709725662475646E-4</v>
      </c>
      <c r="BC4" s="8">
        <f>IFERROR(_xlfn.T.TEST(BC6:BC50,'ECSS_E60-30 free'!BC6:BC38,2,3),1)</f>
        <v>1</v>
      </c>
      <c r="BD4" s="8">
        <f>IFERROR(_xlfn.T.TEST(BD6:BD50,'ECSS_E60-30 free'!BD6:BD38,2,3),1)</f>
        <v>1</v>
      </c>
      <c r="BE4" s="8">
        <f>IFERROR(_xlfn.T.TEST(BE6:BE50,'ECSS_E60-30 free'!BE6:BE38,2,3),1)</f>
        <v>1</v>
      </c>
      <c r="BF4" s="8">
        <f>IFERROR(_xlfn.T.TEST(BF6:BF50,'ECSS_E60-30 free'!BF6:BF38,2,3),1)</f>
        <v>1</v>
      </c>
      <c r="BG4" s="8">
        <f>IFERROR(_xlfn.T.TEST(BG6:BG50,'ECSS_E60-30 free'!BG6:BG38,2,3),1)</f>
        <v>0.70737794250425001</v>
      </c>
      <c r="BH4" s="8">
        <f>IFERROR(_xlfn.T.TEST(BH6:BH50,'ECSS_E60-30 free'!BH6:BH38,2,3),1)</f>
        <v>2.7122417175522314E-3</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29">
      <c r="A6" s="2" t="s">
        <v>320</v>
      </c>
      <c r="B6" s="14" t="s">
        <v>321</v>
      </c>
      <c r="C6" s="2" t="s">
        <v>146</v>
      </c>
      <c r="D6">
        <v>1</v>
      </c>
      <c r="E6">
        <v>1</v>
      </c>
      <c r="F6">
        <f>IF(B6="",0,(LEN(B6)-LEN(SUBSTITUTE(B6,". ","."))+1))</f>
        <v>1</v>
      </c>
      <c r="G6">
        <f>IF(B6="",0,LEN(B6)-LEN(SUBSTITUTE(B6," ",""))+1)</f>
        <v>11</v>
      </c>
      <c r="H6">
        <f>IF(F6=0,0,G6/F6)</f>
        <v>11</v>
      </c>
      <c r="I6">
        <f>LEN(SUBSTITUTE(B6," ",""))</f>
        <v>61</v>
      </c>
      <c r="J6">
        <f>'[1]ECSS_E60-30 boilerplates (DODT)'!$C2</f>
        <v>20</v>
      </c>
      <c r="K6">
        <f>IF(G6=0,0,J6/G6)</f>
        <v>1.8181818181818181</v>
      </c>
      <c r="L6">
        <f>LEN(SUBSTITUTE(SUBSTITUTE(SUBSTITUTE(SUBSTITUTE(SUBSTITUTE(SUBSTITUTE(SUBSTITUTE(SUBSTITUTE(SUBSTITUTE(SUBSTITUTE(SUBSTITUTE(SUBSTITUTE(SUBSTITUTE(SUBSTITUTE(SUBSTITUTE(SUBSTITUTE(SUBSTITUTE(SUBSTITUTE(SUBSTITUTE(B6," ",""),".",""),",",""),"?",""),"!",""),";",""),"(",""),")",""),"[",""),"]",""),"-",""),"{",""),"}",""),"/",""),"+",""),"*",""),"_",""),"&amp;",""),"#",""))</f>
        <v>60</v>
      </c>
      <c r="M6">
        <f>IF(G6=0,0,L6/G6)</f>
        <v>5.4545454545454541</v>
      </c>
      <c r="N6" s="19">
        <v>1</v>
      </c>
      <c r="O6">
        <v>1</v>
      </c>
      <c r="P6" s="21">
        <v>1</v>
      </c>
      <c r="Q6" s="20">
        <v>0</v>
      </c>
      <c r="R6">
        <f>'[1]ECSS_E60-30 boilerplates (DODT)'!$E2</f>
        <v>0</v>
      </c>
      <c r="S6">
        <v>1</v>
      </c>
      <c r="T6">
        <f>QUOTIENT((Q6+R6+S6),3)</f>
        <v>0</v>
      </c>
      <c r="U6">
        <f>'[1]ECSS_E60-30 boilerplates (DODT)'!$F2</f>
        <v>1</v>
      </c>
      <c r="V6">
        <v>1</v>
      </c>
      <c r="W6">
        <f>QUOTIENT((P6+T6),2)</f>
        <v>0</v>
      </c>
      <c r="X6">
        <f>IF(U6=1,1,IF(V6=1,1,0))</f>
        <v>1</v>
      </c>
      <c r="Y6">
        <f>'[1]ECSS_E60-30 boilerplates (DODT)'!$D2</f>
        <v>1</v>
      </c>
      <c r="Z6">
        <f>'[1]ECSS_E60-30 boilerplates (DODT)'!$G2</f>
        <v>1</v>
      </c>
      <c r="AA6">
        <f>'[1]ECSS_E60-30 boilerplates (DODT)'!$H2</f>
        <v>1</v>
      </c>
      <c r="AB6">
        <f>'[1]ECSS_E60-30 boilerplates (DODT)'!$I2</f>
        <v>1</v>
      </c>
      <c r="AC6">
        <v>1</v>
      </c>
      <c r="AD6">
        <f>'[1]ECSS_E60-30 boilerplates (DODT)'!$J2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'[1]ECSS_E60-30 boilerplates (DODT)'!$K2</f>
        <v>1</v>
      </c>
      <c r="AH6">
        <f>IF(G6&gt;0,IF((LEN(B6)-LEN(SUBSTITUTE(B6,"/","")))&gt;0,0,1),0)</f>
        <v>1</v>
      </c>
      <c r="AI6">
        <f>'[1]ECSS_E60-30 boilerplates (DODT)'!$L2</f>
        <v>1</v>
      </c>
      <c r="AJ6">
        <v>1</v>
      </c>
      <c r="AK6">
        <f>IF(G6&gt;0,IF(((LEN(B6)-LEN(SUBSTITUTE(B6,"(","")))+(LEN(B6)-LEN(SUBSTITUTE(B6,")","")))+(LEN(B6)-LEN(SUBSTITUTE(B6,"[","")))+(LEN(B6)-LEN(SUBSTITUTE(B6,"]","")))+(LEN(B6)-LEN(SUBSTITUTE(B6,"{","")))+(LEN(B6)-LEN(SUBSTITUTE(B6,"}",""))))&gt;0,0,1),0)</f>
        <v>1</v>
      </c>
      <c r="AL6">
        <v>1</v>
      </c>
      <c r="AM6">
        <f>'[1]ECSS_E60-30 boilerplates (DODT)'!$M2</f>
        <v>1</v>
      </c>
      <c r="AN6">
        <v>1</v>
      </c>
      <c r="AO6">
        <f>'[1]ECSS_E60-30 boilerplates (DODT)'!$N2</f>
        <v>1</v>
      </c>
      <c r="AP6">
        <v>1</v>
      </c>
      <c r="AQ6">
        <v>1</v>
      </c>
      <c r="AR6">
        <v>1</v>
      </c>
      <c r="AS6">
        <f>'[1]ECSS_E60-30 boilerplates (DODT)'!$O2</f>
        <v>1</v>
      </c>
      <c r="AT6">
        <v>1</v>
      </c>
      <c r="AU6">
        <f>IF(G6=0,0,(206.835-(84.6*(K6))-(1.015*(H6))))</f>
        <v>41.851818181818196</v>
      </c>
      <c r="AV6">
        <f>IF(G6=0,0,(0.39*H6)+(11.8*K6)-15.59)</f>
        <v>10.154545454545456</v>
      </c>
      <c r="AW6">
        <f>IF(G6=0,0,((0.0588*M6*100)-(0.296*(F6/G6)*100)-15.8))</f>
        <v>13.581818181818178</v>
      </c>
      <c r="AX6">
        <f>IF(I6=0,0,(4.71*M6)+(0.5*H6)-21.43)</f>
        <v>9.7609090909090881</v>
      </c>
      <c r="AY6">
        <v>1</v>
      </c>
      <c r="AZ6">
        <v>1</v>
      </c>
      <c r="BA6">
        <v>1</v>
      </c>
      <c r="BB6">
        <v>4</v>
      </c>
      <c r="BG6">
        <f t="shared" ref="BG6:BG69" si="3">IF(G6=0,0,AF6/G6*1000)</f>
        <v>90.909090909090907</v>
      </c>
      <c r="BH6" s="10">
        <f>G6/200/24/60</f>
        <v>3.8194444444444444E-5</v>
      </c>
    </row>
    <row r="7" spans="1:74" ht="29">
      <c r="A7" s="2" t="s">
        <v>322</v>
      </c>
      <c r="B7" s="14" t="s">
        <v>323</v>
      </c>
      <c r="C7" s="2" t="s">
        <v>146</v>
      </c>
      <c r="D7">
        <v>1</v>
      </c>
      <c r="E7">
        <v>1</v>
      </c>
      <c r="F7">
        <f t="shared" ref="F7:F62" si="4">IF(B7="",0,(LEN(B7)-LEN(SUBSTITUTE(B7,". ","."))+1))</f>
        <v>1</v>
      </c>
      <c r="G7">
        <f t="shared" ref="G7:G62" si="5">IF(B7="",0,LEN(B7)-LEN(SUBSTITUTE(B7," ",""))+1)</f>
        <v>10</v>
      </c>
      <c r="H7">
        <f t="shared" ref="H7:H62" si="6">IF(F7=0,0,G7/F7)</f>
        <v>10</v>
      </c>
      <c r="I7">
        <f t="shared" ref="I7:I70" si="7">LEN(SUBSTITUTE(B7," ",""))</f>
        <v>52</v>
      </c>
      <c r="J7">
        <f>'[1]ECSS_E60-30 boilerplates (DODT)'!$C3</f>
        <v>16</v>
      </c>
      <c r="K7">
        <f t="shared" ref="K7:K62" si="8">IF(G7=0,0,J7/G7)</f>
        <v>1.6</v>
      </c>
      <c r="L7">
        <f t="shared" ref="L7:L70" si="9">LEN(SUBSTITUTE(SUBSTITUTE(SUBSTITUTE(SUBSTITUTE(SUBSTITUTE(SUBSTITUTE(SUBSTITUTE(SUBSTITUTE(SUBSTITUTE(SUBSTITUTE(SUBSTITUTE(SUBSTITUTE(SUBSTITUTE(SUBSTITUTE(SUBSTITUTE(SUBSTITUTE(SUBSTITUTE(SUBSTITUTE(SUBSTITUTE(B7," ",""),".",""),",",""),"?",""),"!",""),";",""),"(",""),")",""),"[",""),"]",""),"-",""),"{",""),"}",""),"/",""),"+",""),"*",""),"_",""),"&amp;",""),"#",""))</f>
        <v>51</v>
      </c>
      <c r="M7">
        <f t="shared" ref="M7:M62" si="10">IF(G7=0,0,L7/G7)</f>
        <v>5.0999999999999996</v>
      </c>
      <c r="N7" s="19">
        <v>1</v>
      </c>
      <c r="O7">
        <v>1</v>
      </c>
      <c r="P7" s="21">
        <v>1</v>
      </c>
      <c r="Q7" s="20">
        <v>0</v>
      </c>
      <c r="R7">
        <f>'[1]ECSS_E60-30 boilerplates (DODT)'!$E3</f>
        <v>0</v>
      </c>
      <c r="S7">
        <v>1</v>
      </c>
      <c r="T7">
        <f t="shared" ref="T7:T62" si="11">QUOTIENT((Q7+R7+S7),3)</f>
        <v>0</v>
      </c>
      <c r="U7">
        <f>'[1]ECSS_E60-30 boilerplates (DODT)'!$F3</f>
        <v>1</v>
      </c>
      <c r="V7">
        <v>1</v>
      </c>
      <c r="W7">
        <f t="shared" ref="W7:W62" si="12">QUOTIENT((P7+T7),2)</f>
        <v>0</v>
      </c>
      <c r="X7">
        <f t="shared" ref="X7:X62" si="13">IF(U7=1,1,IF(V7=1,1,0))</f>
        <v>1</v>
      </c>
      <c r="Y7">
        <f>'[1]ECSS_E60-30 boilerplates (DODT)'!$D3</f>
        <v>1</v>
      </c>
      <c r="Z7">
        <f>'[1]ECSS_E60-30 boilerplates (DODT)'!$G3</f>
        <v>1</v>
      </c>
      <c r="AA7">
        <f>'[1]ECSS_E60-30 boilerplates (DODT)'!$H3</f>
        <v>1</v>
      </c>
      <c r="AB7">
        <f>'[1]ECSS_E60-30 boilerplates (DODT)'!$I3</f>
        <v>1</v>
      </c>
      <c r="AC7">
        <v>1</v>
      </c>
      <c r="AD7">
        <f>'[1]ECSS_E60-30 boilerplates (DODT)'!$J3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'[1]ECSS_E60-30 boilerplates (DODT)'!$K3</f>
        <v>1</v>
      </c>
      <c r="AH7">
        <f t="shared" ref="AH7:AH70" si="15">IF(G7&gt;0,IF((LEN(B7)-LEN(SUBSTITUTE(B7,"/","")))&gt;0,0,1),0)</f>
        <v>1</v>
      </c>
      <c r="AI7">
        <f>'[1]ECSS_E60-30 boilerplates (DODT)'!$L3</f>
        <v>1</v>
      </c>
      <c r="AJ7">
        <v>1</v>
      </c>
      <c r="AK7">
        <f t="shared" ref="AK7:AK70" si="16">IF(G7&gt;0,IF(((LEN(B7)-LEN(SUBSTITUTE(B7,"(","")))+(LEN(B7)-LEN(SUBSTITUTE(B7,")","")))+(LEN(B7)-LEN(SUBSTITUTE(B7,"[","")))+(LEN(B7)-LEN(SUBSTITUTE(B7,"]","")))+(LEN(B7)-LEN(SUBSTITUTE(B7,"{","")))+(LEN(B7)-LEN(SUBSTITUTE(B7,"}",""))))&gt;0,0,1),0)</f>
        <v>1</v>
      </c>
      <c r="AL7">
        <v>1</v>
      </c>
      <c r="AM7">
        <f>'[1]ECSS_E60-30 boilerplates (DODT)'!$M3</f>
        <v>1</v>
      </c>
      <c r="AN7">
        <v>1</v>
      </c>
      <c r="AO7">
        <f>'[1]ECSS_E60-30 boilerplates (DODT)'!$N3</f>
        <v>1</v>
      </c>
      <c r="AP7">
        <v>1</v>
      </c>
      <c r="AQ7">
        <v>1</v>
      </c>
      <c r="AR7">
        <v>1</v>
      </c>
      <c r="AS7">
        <f>'[1]ECSS_E60-30 boilerplates (DODT)'!$O3</f>
        <v>1</v>
      </c>
      <c r="AT7">
        <v>1</v>
      </c>
      <c r="AU7">
        <f t="shared" ref="AU7:AU62" si="17">IF(G7=0,0,(206.835-(84.6*(K7))-(1.015*(H7))))</f>
        <v>61.325000000000024</v>
      </c>
      <c r="AV7">
        <f t="shared" ref="AV7:AV62" si="18">IF(G7=0,0,(0.39*H7)+(11.8*K7)-15.59)</f>
        <v>7.1900000000000013</v>
      </c>
      <c r="AW7">
        <f t="shared" ref="AW7:AW70" si="19">IF(G7=0,0,((0.0588*M7*100)-(0.296*(F7/G7)*100)-15.8))</f>
        <v>11.227999999999998</v>
      </c>
      <c r="AX7">
        <f t="shared" ref="AX7:AX62" si="20">IF(I7=0,0,(4.71*M7)+(0.5*H7)-21.43)</f>
        <v>7.5909999999999975</v>
      </c>
      <c r="AY7">
        <v>1</v>
      </c>
      <c r="AZ7">
        <v>1</v>
      </c>
      <c r="BA7">
        <v>1</v>
      </c>
      <c r="BB7">
        <v>4</v>
      </c>
      <c r="BG7">
        <f t="shared" si="3"/>
        <v>100</v>
      </c>
      <c r="BH7" s="10">
        <f t="shared" ref="BH7:BH62" si="21">G7/200/24/60</f>
        <v>3.4722222222222222E-5</v>
      </c>
    </row>
    <row r="8" spans="1:74" ht="29">
      <c r="A8" s="2" t="s">
        <v>324</v>
      </c>
      <c r="B8" s="15" t="s">
        <v>325</v>
      </c>
      <c r="C8" s="2" t="s">
        <v>146</v>
      </c>
      <c r="D8">
        <v>1</v>
      </c>
      <c r="E8">
        <v>1</v>
      </c>
      <c r="F8">
        <f t="shared" si="4"/>
        <v>1</v>
      </c>
      <c r="G8">
        <f t="shared" si="5"/>
        <v>10</v>
      </c>
      <c r="H8">
        <f t="shared" si="6"/>
        <v>10</v>
      </c>
      <c r="I8">
        <f t="shared" si="7"/>
        <v>50</v>
      </c>
      <c r="J8">
        <f>'[1]ECSS_E60-30 boilerplates (DODT)'!$C4</f>
        <v>15</v>
      </c>
      <c r="K8">
        <f t="shared" si="8"/>
        <v>1.5</v>
      </c>
      <c r="L8">
        <f t="shared" si="9"/>
        <v>49</v>
      </c>
      <c r="M8">
        <f t="shared" si="10"/>
        <v>4.9000000000000004</v>
      </c>
      <c r="N8" s="19">
        <v>1</v>
      </c>
      <c r="O8">
        <v>1</v>
      </c>
      <c r="P8" s="21">
        <v>1</v>
      </c>
      <c r="Q8" s="20">
        <v>0</v>
      </c>
      <c r="R8">
        <f>'[1]ECSS_E60-30 boilerplates (DODT)'!$E4</f>
        <v>0</v>
      </c>
      <c r="S8">
        <v>1</v>
      </c>
      <c r="T8">
        <f t="shared" si="11"/>
        <v>0</v>
      </c>
      <c r="U8">
        <f>'[1]ECSS_E60-30 boilerplates (DODT)'!$F4</f>
        <v>1</v>
      </c>
      <c r="V8">
        <v>1</v>
      </c>
      <c r="W8">
        <f t="shared" si="12"/>
        <v>0</v>
      </c>
      <c r="X8">
        <f t="shared" si="13"/>
        <v>1</v>
      </c>
      <c r="Y8">
        <f>'[1]ECSS_E60-30 boilerplates (DODT)'!$D4</f>
        <v>1</v>
      </c>
      <c r="Z8">
        <f>'[1]ECSS_E60-30 boilerplates (DODT)'!$G4</f>
        <v>1</v>
      </c>
      <c r="AA8">
        <f>'[1]ECSS_E60-30 boilerplates (DODT)'!$H4</f>
        <v>1</v>
      </c>
      <c r="AB8">
        <f>'[1]ECSS_E60-30 boilerplates (DODT)'!$I4</f>
        <v>1</v>
      </c>
      <c r="AC8">
        <v>1</v>
      </c>
      <c r="AD8">
        <f>'[1]ECSS_E60-30 boilerplates (DODT)'!$J4</f>
        <v>1</v>
      </c>
      <c r="AE8">
        <v>1</v>
      </c>
      <c r="AF8">
        <f t="shared" si="14"/>
        <v>1</v>
      </c>
      <c r="AG8">
        <f>'[1]ECSS_E60-30 boilerplates (DODT)'!$K4</f>
        <v>1</v>
      </c>
      <c r="AH8">
        <f t="shared" si="15"/>
        <v>1</v>
      </c>
      <c r="AI8">
        <f>'[1]ECSS_E60-30 boilerplates (DODT)'!$L4</f>
        <v>1</v>
      </c>
      <c r="AJ8">
        <v>1</v>
      </c>
      <c r="AK8">
        <f t="shared" si="16"/>
        <v>1</v>
      </c>
      <c r="AL8">
        <v>1</v>
      </c>
      <c r="AM8">
        <f>'[1]ECSS_E60-30 boilerplates (DODT)'!$M4</f>
        <v>1</v>
      </c>
      <c r="AN8">
        <v>1</v>
      </c>
      <c r="AO8">
        <f>'[1]ECSS_E60-30 boilerplates (DODT)'!$N4</f>
        <v>1</v>
      </c>
      <c r="AP8">
        <v>1</v>
      </c>
      <c r="AQ8">
        <v>1</v>
      </c>
      <c r="AR8">
        <v>1</v>
      </c>
      <c r="AS8">
        <f>'[1]ECSS_E60-30 boilerplates (DODT)'!$O4</f>
        <v>1</v>
      </c>
      <c r="AT8">
        <v>1</v>
      </c>
      <c r="AU8">
        <f t="shared" si="17"/>
        <v>69.785000000000025</v>
      </c>
      <c r="AV8">
        <f t="shared" si="18"/>
        <v>6.0100000000000016</v>
      </c>
      <c r="AW8">
        <f t="shared" si="19"/>
        <v>10.051999999999996</v>
      </c>
      <c r="AX8">
        <f t="shared" si="20"/>
        <v>6.6490000000000009</v>
      </c>
      <c r="AY8">
        <v>1</v>
      </c>
      <c r="AZ8">
        <v>1</v>
      </c>
      <c r="BA8">
        <v>1</v>
      </c>
      <c r="BB8">
        <v>4</v>
      </c>
      <c r="BG8">
        <f t="shared" si="3"/>
        <v>100</v>
      </c>
      <c r="BH8" s="10">
        <f t="shared" si="21"/>
        <v>3.4722222222222222E-5</v>
      </c>
      <c r="BK8" s="10"/>
      <c r="BL8" s="10"/>
    </row>
    <row r="9" spans="1:74" ht="29">
      <c r="A9" s="2" t="s">
        <v>326</v>
      </c>
      <c r="B9" s="15" t="s">
        <v>327</v>
      </c>
      <c r="C9" s="2" t="s">
        <v>146</v>
      </c>
      <c r="D9">
        <v>1</v>
      </c>
      <c r="E9">
        <v>1</v>
      </c>
      <c r="F9">
        <f t="shared" si="4"/>
        <v>1</v>
      </c>
      <c r="G9">
        <f t="shared" si="5"/>
        <v>10</v>
      </c>
      <c r="H9">
        <f t="shared" si="6"/>
        <v>10</v>
      </c>
      <c r="I9">
        <f t="shared" si="7"/>
        <v>49</v>
      </c>
      <c r="J9">
        <f>'[1]ECSS_E60-30 boilerplates (DODT)'!$C5</f>
        <v>14</v>
      </c>
      <c r="K9">
        <f t="shared" si="8"/>
        <v>1.4</v>
      </c>
      <c r="L9">
        <f t="shared" si="9"/>
        <v>48</v>
      </c>
      <c r="M9">
        <f t="shared" si="10"/>
        <v>4.8</v>
      </c>
      <c r="N9" s="19">
        <v>1</v>
      </c>
      <c r="O9">
        <v>1</v>
      </c>
      <c r="P9" s="21">
        <v>1</v>
      </c>
      <c r="Q9" s="20">
        <v>0</v>
      </c>
      <c r="R9">
        <f>'[1]ECSS_E60-30 boilerplates (DODT)'!$E5</f>
        <v>1</v>
      </c>
      <c r="S9">
        <v>1</v>
      </c>
      <c r="T9">
        <f t="shared" si="11"/>
        <v>0</v>
      </c>
      <c r="U9">
        <f>'[1]ECSS_E60-30 boilerplates (DODT)'!$F5</f>
        <v>1</v>
      </c>
      <c r="V9">
        <v>1</v>
      </c>
      <c r="W9">
        <f t="shared" si="12"/>
        <v>0</v>
      </c>
      <c r="X9">
        <f t="shared" si="13"/>
        <v>1</v>
      </c>
      <c r="Y9">
        <f>'[1]ECSS_E60-30 boilerplates (DODT)'!$D5</f>
        <v>1</v>
      </c>
      <c r="Z9">
        <f>'[1]ECSS_E60-30 boilerplates (DODT)'!$G5</f>
        <v>1</v>
      </c>
      <c r="AA9">
        <f>'[1]ECSS_E60-30 boilerplates (DODT)'!$H5</f>
        <v>1</v>
      </c>
      <c r="AB9">
        <f>'[1]ECSS_E60-30 boilerplates (DODT)'!$I5</f>
        <v>1</v>
      </c>
      <c r="AC9">
        <v>1</v>
      </c>
      <c r="AD9">
        <f>'[1]ECSS_E60-30 boilerplates (DODT)'!$J5</f>
        <v>1</v>
      </c>
      <c r="AE9">
        <v>1</v>
      </c>
      <c r="AF9">
        <f t="shared" si="14"/>
        <v>1</v>
      </c>
      <c r="AG9">
        <f>'[1]ECSS_E60-30 boilerplates (DODT)'!$K5</f>
        <v>1</v>
      </c>
      <c r="AH9">
        <f t="shared" si="15"/>
        <v>1</v>
      </c>
      <c r="AI9">
        <f>'[1]ECSS_E60-30 boilerplates (DODT)'!$L5</f>
        <v>1</v>
      </c>
      <c r="AJ9">
        <v>1</v>
      </c>
      <c r="AK9">
        <f t="shared" si="16"/>
        <v>1</v>
      </c>
      <c r="AL9">
        <v>1</v>
      </c>
      <c r="AM9">
        <f>'[1]ECSS_E60-30 boilerplates (DODT)'!$M5</f>
        <v>1</v>
      </c>
      <c r="AN9">
        <v>1</v>
      </c>
      <c r="AO9">
        <f>'[1]ECSS_E60-30 boilerplates (DODT)'!$N5</f>
        <v>1</v>
      </c>
      <c r="AP9">
        <v>1</v>
      </c>
      <c r="AQ9">
        <v>1</v>
      </c>
      <c r="AR9">
        <v>1</v>
      </c>
      <c r="AS9">
        <f>'[1]ECSS_E60-30 boilerplates (DODT)'!$O5</f>
        <v>1</v>
      </c>
      <c r="AT9">
        <v>1</v>
      </c>
      <c r="AU9">
        <f t="shared" si="17"/>
        <v>78.245000000000033</v>
      </c>
      <c r="AV9">
        <f t="shared" si="18"/>
        <v>4.8300000000000018</v>
      </c>
      <c r="AW9">
        <f t="shared" si="19"/>
        <v>9.4639999999999986</v>
      </c>
      <c r="AX9">
        <f t="shared" si="20"/>
        <v>6.1780000000000008</v>
      </c>
      <c r="AY9">
        <v>1</v>
      </c>
      <c r="AZ9">
        <v>1</v>
      </c>
      <c r="BA9">
        <v>1</v>
      </c>
      <c r="BB9">
        <v>3</v>
      </c>
      <c r="BG9">
        <f t="shared" si="3"/>
        <v>100</v>
      </c>
      <c r="BH9" s="10">
        <f t="shared" si="21"/>
        <v>3.4722222222222222E-5</v>
      </c>
    </row>
    <row r="10" spans="1:74" ht="43">
      <c r="A10" s="2">
        <v>2</v>
      </c>
      <c r="B10" s="14" t="s">
        <v>328</v>
      </c>
      <c r="C10" s="2" t="s">
        <v>146</v>
      </c>
      <c r="D10">
        <v>1</v>
      </c>
      <c r="E10">
        <v>1</v>
      </c>
      <c r="F10">
        <f t="shared" si="4"/>
        <v>1</v>
      </c>
      <c r="G10">
        <f t="shared" si="5"/>
        <v>14</v>
      </c>
      <c r="H10">
        <f t="shared" si="6"/>
        <v>14</v>
      </c>
      <c r="I10">
        <f t="shared" si="7"/>
        <v>81</v>
      </c>
      <c r="J10">
        <f>'[1]ECSS_E60-30 boilerplates (DODT)'!$C6</f>
        <v>25</v>
      </c>
      <c r="K10">
        <f t="shared" si="8"/>
        <v>1.7857142857142858</v>
      </c>
      <c r="L10">
        <f t="shared" si="9"/>
        <v>79</v>
      </c>
      <c r="M10">
        <f t="shared" si="10"/>
        <v>5.6428571428571432</v>
      </c>
      <c r="N10" s="19">
        <v>1</v>
      </c>
      <c r="O10">
        <v>1</v>
      </c>
      <c r="P10" s="21">
        <v>1</v>
      </c>
      <c r="Q10" s="20">
        <v>0</v>
      </c>
      <c r="R10">
        <f>'[1]ECSS_E60-30 boilerplates (DODT)'!$E6</f>
        <v>1</v>
      </c>
      <c r="S10">
        <v>1</v>
      </c>
      <c r="T10">
        <f t="shared" si="11"/>
        <v>0</v>
      </c>
      <c r="U10">
        <f>'[1]ECSS_E60-30 boilerplates (DODT)'!$F6</f>
        <v>1</v>
      </c>
      <c r="V10">
        <v>1</v>
      </c>
      <c r="W10">
        <f t="shared" si="12"/>
        <v>0</v>
      </c>
      <c r="X10">
        <f t="shared" si="13"/>
        <v>1</v>
      </c>
      <c r="Y10">
        <f>'[1]ECSS_E60-30 boilerplates (DODT)'!$D6</f>
        <v>1</v>
      </c>
      <c r="Z10">
        <f>'[1]ECSS_E60-30 boilerplates (DODT)'!$G6</f>
        <v>1</v>
      </c>
      <c r="AA10">
        <f>'[1]ECSS_E60-30 boilerplates (DODT)'!$H6</f>
        <v>1</v>
      </c>
      <c r="AB10">
        <f>'[1]ECSS_E60-30 boilerplates (DODT)'!$I6</f>
        <v>1</v>
      </c>
      <c r="AC10">
        <v>1</v>
      </c>
      <c r="AD10">
        <f>'[1]ECSS_E60-30 boilerplates (DODT)'!$J6</f>
        <v>1</v>
      </c>
      <c r="AE10">
        <v>1</v>
      </c>
      <c r="AF10">
        <f t="shared" si="14"/>
        <v>2</v>
      </c>
      <c r="AG10">
        <f>'[1]ECSS_E60-30 boilerplates (DODT)'!$K6</f>
        <v>1</v>
      </c>
      <c r="AH10">
        <f t="shared" si="15"/>
        <v>1</v>
      </c>
      <c r="AI10">
        <f>'[1]ECSS_E60-30 boilerplates (DODT)'!$L6</f>
        <v>1</v>
      </c>
      <c r="AJ10">
        <v>1</v>
      </c>
      <c r="AK10">
        <f t="shared" si="16"/>
        <v>1</v>
      </c>
      <c r="AL10">
        <v>1</v>
      </c>
      <c r="AM10">
        <f>'[1]ECSS_E60-30 boilerplates (DODT)'!$M6</f>
        <v>1</v>
      </c>
      <c r="AN10">
        <v>1</v>
      </c>
      <c r="AO10">
        <f>'[1]ECSS_E60-30 boilerplates (DODT)'!$N6</f>
        <v>1</v>
      </c>
      <c r="AP10">
        <v>1</v>
      </c>
      <c r="AQ10">
        <v>1</v>
      </c>
      <c r="AR10">
        <v>1</v>
      </c>
      <c r="AS10">
        <f>'[1]ECSS_E60-30 boilerplates (DODT)'!$O6</f>
        <v>1</v>
      </c>
      <c r="AT10">
        <v>1</v>
      </c>
      <c r="AU10">
        <f t="shared" si="17"/>
        <v>41.553571428571452</v>
      </c>
      <c r="AV10">
        <f t="shared" si="18"/>
        <v>10.941428571428574</v>
      </c>
      <c r="AW10">
        <f t="shared" si="19"/>
        <v>15.265714285714292</v>
      </c>
      <c r="AX10">
        <f t="shared" si="20"/>
        <v>12.147857142857141</v>
      </c>
      <c r="AY10">
        <v>1</v>
      </c>
      <c r="AZ10">
        <v>1</v>
      </c>
      <c r="BA10">
        <v>1</v>
      </c>
      <c r="BB10">
        <v>4</v>
      </c>
      <c r="BG10">
        <f t="shared" si="3"/>
        <v>142.85714285714286</v>
      </c>
      <c r="BH10" s="10">
        <f t="shared" si="21"/>
        <v>4.8611111111111115E-5</v>
      </c>
    </row>
    <row r="11" spans="1:74" ht="29">
      <c r="A11" s="2">
        <v>3</v>
      </c>
      <c r="B11" s="14" t="s">
        <v>329</v>
      </c>
      <c r="C11" s="2" t="s">
        <v>146</v>
      </c>
      <c r="D11">
        <v>1</v>
      </c>
      <c r="E11">
        <v>1</v>
      </c>
      <c r="F11">
        <f t="shared" si="4"/>
        <v>1</v>
      </c>
      <c r="G11">
        <f t="shared" si="5"/>
        <v>10</v>
      </c>
      <c r="H11">
        <f t="shared" si="6"/>
        <v>10</v>
      </c>
      <c r="I11">
        <f t="shared" si="7"/>
        <v>44</v>
      </c>
      <c r="J11">
        <f>'[1]ECSS_E60-30 boilerplates (DODT)'!$C7</f>
        <v>16</v>
      </c>
      <c r="K11">
        <f t="shared" si="8"/>
        <v>1.6</v>
      </c>
      <c r="L11">
        <f t="shared" si="9"/>
        <v>43</v>
      </c>
      <c r="M11">
        <f t="shared" si="10"/>
        <v>4.3</v>
      </c>
      <c r="N11" s="20">
        <v>0</v>
      </c>
      <c r="O11">
        <v>1</v>
      </c>
      <c r="P11" s="21">
        <v>1</v>
      </c>
      <c r="Q11" s="20">
        <v>0</v>
      </c>
      <c r="R11">
        <f>'[1]ECSS_E60-30 boilerplates (DODT)'!$E7</f>
        <v>1</v>
      </c>
      <c r="S11">
        <v>1</v>
      </c>
      <c r="T11">
        <f t="shared" si="11"/>
        <v>0</v>
      </c>
      <c r="U11">
        <f>'[1]ECSS_E60-30 boilerplates (DODT)'!$F7</f>
        <v>1</v>
      </c>
      <c r="V11">
        <v>1</v>
      </c>
      <c r="W11">
        <f t="shared" si="12"/>
        <v>0</v>
      </c>
      <c r="X11">
        <f t="shared" si="13"/>
        <v>1</v>
      </c>
      <c r="Y11">
        <f>'[1]ECSS_E60-30 boilerplates (DODT)'!$D7</f>
        <v>0</v>
      </c>
      <c r="Z11">
        <f>'[1]ECSS_E60-30 boilerplates (DODT)'!$G7</f>
        <v>1</v>
      </c>
      <c r="AA11">
        <f>'[1]ECSS_E60-30 boilerplates (DODT)'!$H7</f>
        <v>1</v>
      </c>
      <c r="AB11">
        <f>'[1]ECSS_E60-30 boilerplates (DODT)'!$I7</f>
        <v>1</v>
      </c>
      <c r="AC11">
        <v>1</v>
      </c>
      <c r="AD11">
        <f>'[1]ECSS_E60-30 boilerplates (DODT)'!$J7</f>
        <v>1</v>
      </c>
      <c r="AE11">
        <v>1</v>
      </c>
      <c r="AF11">
        <f t="shared" si="14"/>
        <v>1</v>
      </c>
      <c r="AG11">
        <f>'[1]ECSS_E60-30 boilerplates (DODT)'!$K7</f>
        <v>1</v>
      </c>
      <c r="AH11">
        <f t="shared" si="15"/>
        <v>1</v>
      </c>
      <c r="AI11">
        <f>'[1]ECSS_E60-30 boilerplates (DODT)'!$L7</f>
        <v>1</v>
      </c>
      <c r="AJ11">
        <v>1</v>
      </c>
      <c r="AK11">
        <f t="shared" si="16"/>
        <v>1</v>
      </c>
      <c r="AL11">
        <v>1</v>
      </c>
      <c r="AM11">
        <f>'[1]ECSS_E60-30 boilerplates (DODT)'!$M7</f>
        <v>1</v>
      </c>
      <c r="AN11">
        <v>1</v>
      </c>
      <c r="AO11">
        <f>'[1]ECSS_E60-30 boilerplates (DODT)'!$N7</f>
        <v>1</v>
      </c>
      <c r="AP11">
        <v>1</v>
      </c>
      <c r="AQ11">
        <v>1</v>
      </c>
      <c r="AR11">
        <v>1</v>
      </c>
      <c r="AS11">
        <f>'[1]ECSS_E60-30 boilerplates (DODT)'!$O7</f>
        <v>1</v>
      </c>
      <c r="AT11">
        <v>1</v>
      </c>
      <c r="AU11">
        <f t="shared" si="17"/>
        <v>61.325000000000024</v>
      </c>
      <c r="AV11">
        <f t="shared" si="18"/>
        <v>7.1900000000000013</v>
      </c>
      <c r="AW11">
        <f t="shared" si="19"/>
        <v>6.5239999999999938</v>
      </c>
      <c r="AX11">
        <f t="shared" si="20"/>
        <v>3.8230000000000004</v>
      </c>
      <c r="AY11">
        <v>1</v>
      </c>
      <c r="AZ11">
        <v>1</v>
      </c>
      <c r="BA11">
        <v>1</v>
      </c>
      <c r="BB11">
        <v>1</v>
      </c>
      <c r="BG11">
        <f t="shared" si="3"/>
        <v>100</v>
      </c>
      <c r="BH11" s="10">
        <f t="shared" si="21"/>
        <v>3.4722222222222222E-5</v>
      </c>
    </row>
    <row r="12" spans="1:74" ht="43.5">
      <c r="A12" s="2">
        <v>4</v>
      </c>
      <c r="B12" s="14" t="s">
        <v>330</v>
      </c>
      <c r="C12" s="2" t="s">
        <v>146</v>
      </c>
      <c r="D12">
        <v>1</v>
      </c>
      <c r="E12">
        <v>1</v>
      </c>
      <c r="F12">
        <f t="shared" si="4"/>
        <v>1</v>
      </c>
      <c r="G12">
        <f t="shared" si="5"/>
        <v>12</v>
      </c>
      <c r="H12">
        <f t="shared" si="6"/>
        <v>12</v>
      </c>
      <c r="I12">
        <f t="shared" si="7"/>
        <v>69</v>
      </c>
      <c r="J12">
        <f>'[1]ECSS_E60-30 boilerplates (DODT)'!$C8</f>
        <v>26</v>
      </c>
      <c r="K12">
        <f t="shared" si="8"/>
        <v>2.1666666666666665</v>
      </c>
      <c r="L12">
        <f t="shared" si="9"/>
        <v>67</v>
      </c>
      <c r="M12">
        <f t="shared" si="10"/>
        <v>5.583333333333333</v>
      </c>
      <c r="N12" s="20">
        <v>0</v>
      </c>
      <c r="O12">
        <v>1</v>
      </c>
      <c r="P12" s="21">
        <v>1</v>
      </c>
      <c r="Q12" s="20">
        <v>0</v>
      </c>
      <c r="R12">
        <f>'[1]ECSS_E60-30 boilerplates (DODT)'!$E8</f>
        <v>1</v>
      </c>
      <c r="S12">
        <v>1</v>
      </c>
      <c r="T12">
        <f t="shared" si="11"/>
        <v>0</v>
      </c>
      <c r="U12">
        <f>'[1]ECSS_E60-30 boilerplates (DODT)'!$F8</f>
        <v>1</v>
      </c>
      <c r="V12">
        <v>1</v>
      </c>
      <c r="W12">
        <f t="shared" si="12"/>
        <v>0</v>
      </c>
      <c r="X12">
        <f t="shared" si="13"/>
        <v>1</v>
      </c>
      <c r="Y12">
        <f>'[1]ECSS_E60-30 boilerplates (DODT)'!$D8</f>
        <v>1</v>
      </c>
      <c r="Z12">
        <f>'[1]ECSS_E60-30 boilerplates (DODT)'!$G8</f>
        <v>1</v>
      </c>
      <c r="AA12">
        <f>'[1]ECSS_E60-30 boilerplates (DODT)'!$H8</f>
        <v>1</v>
      </c>
      <c r="AB12">
        <f>'[1]ECSS_E60-30 boilerplates (DODT)'!$I8</f>
        <v>1</v>
      </c>
      <c r="AC12">
        <v>1</v>
      </c>
      <c r="AD12">
        <f>'[1]ECSS_E60-30 boilerplates (DODT)'!$J8</f>
        <v>1</v>
      </c>
      <c r="AE12">
        <v>1</v>
      </c>
      <c r="AF12">
        <f t="shared" si="14"/>
        <v>2</v>
      </c>
      <c r="AG12">
        <f>'[1]ECSS_E60-30 boilerplates (DODT)'!$K8</f>
        <v>1</v>
      </c>
      <c r="AH12">
        <f t="shared" si="15"/>
        <v>1</v>
      </c>
      <c r="AI12">
        <f>'[1]ECSS_E60-30 boilerplates (DODT)'!$L8</f>
        <v>1</v>
      </c>
      <c r="AJ12">
        <v>1</v>
      </c>
      <c r="AK12">
        <f t="shared" si="16"/>
        <v>1</v>
      </c>
      <c r="AL12">
        <v>1</v>
      </c>
      <c r="AM12">
        <f>'[1]ECSS_E60-30 boilerplates (DODT)'!$M8</f>
        <v>1</v>
      </c>
      <c r="AN12">
        <v>1</v>
      </c>
      <c r="AO12">
        <f>'[1]ECSS_E60-30 boilerplates (DODT)'!$N8</f>
        <v>1</v>
      </c>
      <c r="AP12">
        <v>1</v>
      </c>
      <c r="AQ12">
        <v>1</v>
      </c>
      <c r="AR12">
        <v>1</v>
      </c>
      <c r="AS12">
        <f>'[1]ECSS_E60-30 boilerplates (DODT)'!$O8</f>
        <v>1</v>
      </c>
      <c r="AT12">
        <v>1</v>
      </c>
      <c r="AU12">
        <f t="shared" si="17"/>
        <v>11.355000000000025</v>
      </c>
      <c r="AV12">
        <f t="shared" si="18"/>
        <v>14.656666666666666</v>
      </c>
      <c r="AW12">
        <f t="shared" si="19"/>
        <v>14.563333333333333</v>
      </c>
      <c r="AX12">
        <f t="shared" si="20"/>
        <v>10.8675</v>
      </c>
      <c r="AY12">
        <v>1</v>
      </c>
      <c r="AZ12">
        <v>1</v>
      </c>
      <c r="BA12">
        <v>1</v>
      </c>
      <c r="BB12">
        <v>4</v>
      </c>
      <c r="BG12">
        <f t="shared" si="3"/>
        <v>166.66666666666666</v>
      </c>
      <c r="BH12" s="10">
        <f t="shared" si="21"/>
        <v>4.1666666666666665E-5</v>
      </c>
    </row>
    <row r="13" spans="1:74" ht="43.5">
      <c r="A13" s="2">
        <v>5</v>
      </c>
      <c r="B13" s="14" t="s">
        <v>331</v>
      </c>
      <c r="C13" s="2" t="s">
        <v>146</v>
      </c>
      <c r="D13">
        <v>1</v>
      </c>
      <c r="E13">
        <v>1</v>
      </c>
      <c r="F13">
        <f t="shared" si="4"/>
        <v>1</v>
      </c>
      <c r="G13">
        <f t="shared" si="5"/>
        <v>16</v>
      </c>
      <c r="H13">
        <f t="shared" si="6"/>
        <v>16</v>
      </c>
      <c r="I13">
        <f t="shared" si="7"/>
        <v>75</v>
      </c>
      <c r="J13">
        <f>'[1]ECSS_E60-30 boilerplates (DODT)'!$C9</f>
        <v>27</v>
      </c>
      <c r="K13">
        <f t="shared" si="8"/>
        <v>1.6875</v>
      </c>
      <c r="L13">
        <f t="shared" si="9"/>
        <v>74</v>
      </c>
      <c r="M13">
        <f t="shared" si="10"/>
        <v>4.625</v>
      </c>
      <c r="N13" s="19">
        <v>1</v>
      </c>
      <c r="O13">
        <v>1</v>
      </c>
      <c r="P13" s="22">
        <v>0</v>
      </c>
      <c r="Q13" s="19">
        <v>1</v>
      </c>
      <c r="R13">
        <f>'[1]ECSS_E60-30 boilerplates (DODT)'!$E9</f>
        <v>1</v>
      </c>
      <c r="S13">
        <v>1</v>
      </c>
      <c r="T13">
        <f t="shared" si="11"/>
        <v>1</v>
      </c>
      <c r="U13">
        <f>'[1]ECSS_E60-30 boilerplates (DODT)'!$F9</f>
        <v>1</v>
      </c>
      <c r="V13">
        <v>1</v>
      </c>
      <c r="W13">
        <f t="shared" si="12"/>
        <v>0</v>
      </c>
      <c r="X13">
        <f t="shared" si="13"/>
        <v>1</v>
      </c>
      <c r="Y13">
        <f>'[1]ECSS_E60-30 boilerplates (DODT)'!$D9</f>
        <v>1</v>
      </c>
      <c r="Z13">
        <f>'[1]ECSS_E60-30 boilerplates (DODT)'!$G9</f>
        <v>1</v>
      </c>
      <c r="AA13">
        <f>'[1]ECSS_E60-30 boilerplates (DODT)'!$H9</f>
        <v>1</v>
      </c>
      <c r="AB13">
        <f>'[1]ECSS_E60-30 boilerplates (DODT)'!$I9</f>
        <v>1</v>
      </c>
      <c r="AC13">
        <v>1</v>
      </c>
      <c r="AD13">
        <f>'[1]ECSS_E60-30 boilerplates (DODT)'!$J9</f>
        <v>0</v>
      </c>
      <c r="AE13">
        <v>1</v>
      </c>
      <c r="AF13">
        <f t="shared" si="14"/>
        <v>1</v>
      </c>
      <c r="AG13">
        <f>'[1]ECSS_E60-30 boilerplates (DODT)'!$K9</f>
        <v>1</v>
      </c>
      <c r="AH13">
        <f t="shared" si="15"/>
        <v>1</v>
      </c>
      <c r="AI13">
        <f>'[1]ECSS_E60-30 boilerplates (DODT)'!$L9</f>
        <v>0</v>
      </c>
      <c r="AJ13">
        <v>1</v>
      </c>
      <c r="AK13">
        <f t="shared" si="16"/>
        <v>1</v>
      </c>
      <c r="AL13">
        <v>0</v>
      </c>
      <c r="AM13">
        <f>'[1]ECSS_E60-30 boilerplates (DODT)'!$M9</f>
        <v>1</v>
      </c>
      <c r="AN13">
        <v>1</v>
      </c>
      <c r="AO13">
        <f>'[1]ECSS_E60-30 boilerplates (DODT)'!$N9</f>
        <v>0</v>
      </c>
      <c r="AP13">
        <v>1</v>
      </c>
      <c r="AQ13">
        <v>1</v>
      </c>
      <c r="AR13">
        <v>1</v>
      </c>
      <c r="AS13">
        <f>'[1]ECSS_E60-30 boilerplates (DODT)'!$O9</f>
        <v>0</v>
      </c>
      <c r="AT13">
        <v>1</v>
      </c>
      <c r="AU13">
        <f t="shared" si="17"/>
        <v>47.832500000000024</v>
      </c>
      <c r="AV13">
        <f t="shared" si="18"/>
        <v>10.562500000000004</v>
      </c>
      <c r="AW13">
        <f t="shared" si="19"/>
        <v>9.5449999999999946</v>
      </c>
      <c r="AX13">
        <f t="shared" si="20"/>
        <v>8.3537500000000016</v>
      </c>
      <c r="AY13">
        <v>1</v>
      </c>
      <c r="AZ13">
        <v>1</v>
      </c>
      <c r="BA13">
        <v>1</v>
      </c>
      <c r="BB13">
        <v>4</v>
      </c>
      <c r="BG13">
        <f t="shared" si="3"/>
        <v>62.5</v>
      </c>
      <c r="BH13" s="10">
        <f t="shared" si="21"/>
        <v>5.5555555555555558E-5</v>
      </c>
    </row>
    <row r="14" spans="1:74" ht="72.5">
      <c r="A14" s="2">
        <v>6</v>
      </c>
      <c r="B14" s="2" t="s">
        <v>424</v>
      </c>
      <c r="C14" s="16" t="s">
        <v>166</v>
      </c>
      <c r="D14">
        <v>1</v>
      </c>
      <c r="E14">
        <v>1</v>
      </c>
      <c r="F14">
        <f t="shared" si="4"/>
        <v>1</v>
      </c>
      <c r="G14">
        <f t="shared" si="5"/>
        <v>28</v>
      </c>
      <c r="H14">
        <f t="shared" si="6"/>
        <v>28</v>
      </c>
      <c r="I14">
        <f t="shared" si="7"/>
        <v>156</v>
      </c>
      <c r="J14">
        <f>'[1]ECSS_E60-30 boilerplates (DODT)'!$C10</f>
        <v>57</v>
      </c>
      <c r="K14">
        <f t="shared" si="8"/>
        <v>2.0357142857142856</v>
      </c>
      <c r="L14">
        <f t="shared" si="9"/>
        <v>153</v>
      </c>
      <c r="M14">
        <f t="shared" si="10"/>
        <v>5.4642857142857144</v>
      </c>
      <c r="N14" s="20">
        <v>0</v>
      </c>
      <c r="O14">
        <v>1</v>
      </c>
      <c r="P14" s="21">
        <v>1</v>
      </c>
      <c r="Q14" s="20">
        <v>0</v>
      </c>
      <c r="R14">
        <f>'[1]ECSS_E60-30 boilerplates (DODT)'!$E10</f>
        <v>0</v>
      </c>
      <c r="S14">
        <v>1</v>
      </c>
      <c r="T14">
        <f t="shared" si="11"/>
        <v>0</v>
      </c>
      <c r="U14">
        <f>'[1]ECSS_E60-30 boilerplates (DODT)'!$F10</f>
        <v>1</v>
      </c>
      <c r="V14">
        <v>1</v>
      </c>
      <c r="W14">
        <f t="shared" si="12"/>
        <v>0</v>
      </c>
      <c r="X14">
        <f t="shared" si="13"/>
        <v>1</v>
      </c>
      <c r="Y14">
        <f>'[1]ECSS_E60-30 boilerplates (DODT)'!$D10</f>
        <v>1</v>
      </c>
      <c r="Z14">
        <f>'[1]ECSS_E60-30 boilerplates (DODT)'!$G10</f>
        <v>1</v>
      </c>
      <c r="AA14">
        <f>'[1]ECSS_E60-30 boilerplates (DODT)'!$H10</f>
        <v>1</v>
      </c>
      <c r="AB14">
        <f>'[1]ECSS_E60-30 boilerplates (DODT)'!$I10</f>
        <v>1</v>
      </c>
      <c r="AC14">
        <v>1</v>
      </c>
      <c r="AD14">
        <f>'[1]ECSS_E60-30 boilerplates (DODT)'!$J10</f>
        <v>1</v>
      </c>
      <c r="AE14">
        <v>1</v>
      </c>
      <c r="AF14">
        <f t="shared" si="14"/>
        <v>3</v>
      </c>
      <c r="AG14">
        <f>'[1]ECSS_E60-30 boilerplates (DODT)'!$K10</f>
        <v>1</v>
      </c>
      <c r="AH14">
        <f t="shared" si="15"/>
        <v>1</v>
      </c>
      <c r="AI14">
        <f>'[1]ECSS_E60-30 boilerplates (DODT)'!$L10</f>
        <v>0</v>
      </c>
      <c r="AJ14">
        <v>1</v>
      </c>
      <c r="AK14">
        <f t="shared" si="16"/>
        <v>1</v>
      </c>
      <c r="AL14">
        <v>1</v>
      </c>
      <c r="AM14">
        <f>'[1]ECSS_E60-30 boilerplates (DODT)'!$M10</f>
        <v>1</v>
      </c>
      <c r="AN14">
        <v>1</v>
      </c>
      <c r="AO14">
        <f>'[1]ECSS_E60-30 boilerplates (DODT)'!$N10</f>
        <v>1</v>
      </c>
      <c r="AP14">
        <v>1</v>
      </c>
      <c r="AQ14">
        <v>1</v>
      </c>
      <c r="AR14">
        <v>1</v>
      </c>
      <c r="AS14">
        <f>'[1]ECSS_E60-30 boilerplates (DODT)'!$O10</f>
        <v>1</v>
      </c>
      <c r="AT14">
        <v>1</v>
      </c>
      <c r="AU14">
        <f t="shared" si="17"/>
        <v>6.1935714285714489</v>
      </c>
      <c r="AV14">
        <f t="shared" si="18"/>
        <v>19.351428571428574</v>
      </c>
      <c r="AW14">
        <f t="shared" si="19"/>
        <v>15.272857142857138</v>
      </c>
      <c r="AX14">
        <f t="shared" si="20"/>
        <v>18.306785714285716</v>
      </c>
      <c r="AY14">
        <v>1</v>
      </c>
      <c r="AZ14">
        <v>1</v>
      </c>
      <c r="BA14">
        <v>1</v>
      </c>
      <c r="BB14">
        <v>10</v>
      </c>
      <c r="BG14">
        <f t="shared" si="3"/>
        <v>107.14285714285714</v>
      </c>
      <c r="BH14" s="10">
        <f t="shared" si="21"/>
        <v>9.722222222222223E-5</v>
      </c>
    </row>
    <row r="15" spans="1:74" ht="29">
      <c r="A15" s="2">
        <v>7</v>
      </c>
      <c r="B15" s="2" t="s">
        <v>333</v>
      </c>
      <c r="C15" s="2" t="s">
        <v>146</v>
      </c>
      <c r="D15">
        <v>1</v>
      </c>
      <c r="E15">
        <v>1</v>
      </c>
      <c r="F15">
        <f t="shared" si="4"/>
        <v>1</v>
      </c>
      <c r="G15">
        <f t="shared" si="5"/>
        <v>10</v>
      </c>
      <c r="H15">
        <f t="shared" si="6"/>
        <v>10</v>
      </c>
      <c r="I15">
        <f t="shared" si="7"/>
        <v>59</v>
      </c>
      <c r="J15">
        <f>'[1]ECSS_E60-30 boilerplates (DODT)'!$C11</f>
        <v>22</v>
      </c>
      <c r="K15">
        <f t="shared" si="8"/>
        <v>2.2000000000000002</v>
      </c>
      <c r="L15">
        <f t="shared" si="9"/>
        <v>57</v>
      </c>
      <c r="M15">
        <f t="shared" si="10"/>
        <v>5.7</v>
      </c>
      <c r="N15" s="19">
        <v>1</v>
      </c>
      <c r="O15">
        <v>1</v>
      </c>
      <c r="P15" s="22">
        <v>0</v>
      </c>
      <c r="Q15" s="20">
        <v>0</v>
      </c>
      <c r="R15">
        <f>'[1]ECSS_E60-30 boilerplates (DODT)'!$E11</f>
        <v>1</v>
      </c>
      <c r="S15">
        <v>1</v>
      </c>
      <c r="T15">
        <f t="shared" si="11"/>
        <v>0</v>
      </c>
      <c r="U15">
        <f>'[1]ECSS_E60-30 boilerplates (DODT)'!$F11</f>
        <v>1</v>
      </c>
      <c r="V15">
        <v>1</v>
      </c>
      <c r="W15">
        <f t="shared" si="12"/>
        <v>0</v>
      </c>
      <c r="X15">
        <f t="shared" si="13"/>
        <v>1</v>
      </c>
      <c r="Y15">
        <f>'[1]ECSS_E60-30 boilerplates (DODT)'!$D11</f>
        <v>1</v>
      </c>
      <c r="Z15">
        <f>'[1]ECSS_E60-30 boilerplates (DODT)'!$G11</f>
        <v>1</v>
      </c>
      <c r="AA15">
        <f>'[1]ECSS_E60-30 boilerplates (DODT)'!$H11</f>
        <v>1</v>
      </c>
      <c r="AB15">
        <f>'[1]ECSS_E60-30 boilerplates (DODT)'!$I11</f>
        <v>1</v>
      </c>
      <c r="AC15">
        <v>1</v>
      </c>
      <c r="AD15">
        <f>'[1]ECSS_E60-30 boilerplates (DODT)'!$J11</f>
        <v>0</v>
      </c>
      <c r="AE15">
        <v>1</v>
      </c>
      <c r="AF15">
        <f t="shared" si="14"/>
        <v>2</v>
      </c>
      <c r="AG15">
        <f>'[1]ECSS_E60-30 boilerplates (DODT)'!$K11</f>
        <v>1</v>
      </c>
      <c r="AH15">
        <f t="shared" si="15"/>
        <v>1</v>
      </c>
      <c r="AI15">
        <f>'[1]ECSS_E60-30 boilerplates (DODT)'!$L11</f>
        <v>1</v>
      </c>
      <c r="AJ15">
        <v>1</v>
      </c>
      <c r="AK15">
        <f t="shared" si="16"/>
        <v>1</v>
      </c>
      <c r="AL15">
        <v>1</v>
      </c>
      <c r="AM15">
        <f>'[1]ECSS_E60-30 boilerplates (DODT)'!$M11</f>
        <v>1</v>
      </c>
      <c r="AN15">
        <v>1</v>
      </c>
      <c r="AO15">
        <f>'[1]ECSS_E60-30 boilerplates (DODT)'!$N11</f>
        <v>1</v>
      </c>
      <c r="AP15">
        <v>1</v>
      </c>
      <c r="AQ15">
        <v>1</v>
      </c>
      <c r="AR15">
        <v>1</v>
      </c>
      <c r="AS15">
        <f>'[1]ECSS_E60-30 boilerplates (DODT)'!$O11</f>
        <v>1</v>
      </c>
      <c r="AT15">
        <v>1</v>
      </c>
      <c r="AU15">
        <f t="shared" si="17"/>
        <v>10.565000000000005</v>
      </c>
      <c r="AV15">
        <f t="shared" si="18"/>
        <v>14.270000000000007</v>
      </c>
      <c r="AW15">
        <f t="shared" si="19"/>
        <v>14.755999999999997</v>
      </c>
      <c r="AX15">
        <f t="shared" si="20"/>
        <v>10.417000000000002</v>
      </c>
      <c r="AY15">
        <v>1</v>
      </c>
      <c r="AZ15">
        <v>1</v>
      </c>
      <c r="BA15">
        <v>1</v>
      </c>
      <c r="BB15">
        <v>2</v>
      </c>
      <c r="BG15">
        <f t="shared" si="3"/>
        <v>200</v>
      </c>
      <c r="BH15" s="10">
        <f t="shared" si="21"/>
        <v>3.4722222222222222E-5</v>
      </c>
    </row>
    <row r="16" spans="1:74" ht="72">
      <c r="A16" s="2">
        <v>8</v>
      </c>
      <c r="B16" s="2" t="s">
        <v>334</v>
      </c>
      <c r="C16" s="16" t="s">
        <v>166</v>
      </c>
      <c r="D16">
        <v>1</v>
      </c>
      <c r="E16">
        <v>1</v>
      </c>
      <c r="F16">
        <f t="shared" si="4"/>
        <v>1</v>
      </c>
      <c r="G16">
        <f t="shared" si="5"/>
        <v>26</v>
      </c>
      <c r="H16">
        <f t="shared" si="6"/>
        <v>26</v>
      </c>
      <c r="I16">
        <f t="shared" si="7"/>
        <v>139</v>
      </c>
      <c r="J16">
        <f>'[1]ECSS_E60-30 boilerplates (DODT)'!$C12</f>
        <v>51</v>
      </c>
      <c r="K16">
        <f t="shared" si="8"/>
        <v>1.9615384615384615</v>
      </c>
      <c r="L16">
        <f t="shared" si="9"/>
        <v>135</v>
      </c>
      <c r="M16">
        <f t="shared" si="10"/>
        <v>5.1923076923076925</v>
      </c>
      <c r="N16" s="19">
        <v>1</v>
      </c>
      <c r="O16">
        <v>1</v>
      </c>
      <c r="P16" s="22">
        <v>0</v>
      </c>
      <c r="Q16" s="19">
        <v>1</v>
      </c>
      <c r="R16">
        <f>'[1]ECSS_E60-30 boilerplates (DODT)'!$E12</f>
        <v>0</v>
      </c>
      <c r="S16">
        <v>1</v>
      </c>
      <c r="T16">
        <f t="shared" si="11"/>
        <v>0</v>
      </c>
      <c r="U16">
        <f>'[1]ECSS_E60-30 boilerplates (DODT)'!$F12</f>
        <v>1</v>
      </c>
      <c r="V16">
        <v>1</v>
      </c>
      <c r="W16">
        <f t="shared" si="12"/>
        <v>0</v>
      </c>
      <c r="X16">
        <f t="shared" si="13"/>
        <v>1</v>
      </c>
      <c r="Y16">
        <f>'[1]ECSS_E60-30 boilerplates (DODT)'!$D12</f>
        <v>0</v>
      </c>
      <c r="Z16">
        <f>'[1]ECSS_E60-30 boilerplates (DODT)'!$G12</f>
        <v>1</v>
      </c>
      <c r="AA16">
        <f>'[1]ECSS_E60-30 boilerplates (DODT)'!$H12</f>
        <v>1</v>
      </c>
      <c r="AB16">
        <f>'[1]ECSS_E60-30 boilerplates (DODT)'!$I12</f>
        <v>1</v>
      </c>
      <c r="AC16">
        <v>1</v>
      </c>
      <c r="AD16">
        <f>'[1]ECSS_E60-30 boilerplates (DODT)'!$J12</f>
        <v>0</v>
      </c>
      <c r="AE16">
        <v>1</v>
      </c>
      <c r="AF16">
        <f t="shared" si="14"/>
        <v>4</v>
      </c>
      <c r="AG16">
        <f>'[1]ECSS_E60-30 boilerplates (DODT)'!$K12</f>
        <v>1</v>
      </c>
      <c r="AH16">
        <f t="shared" si="15"/>
        <v>1</v>
      </c>
      <c r="AI16">
        <f>'[1]ECSS_E60-30 boilerplates (DODT)'!$L12</f>
        <v>0</v>
      </c>
      <c r="AJ16">
        <v>1</v>
      </c>
      <c r="AK16">
        <f t="shared" si="16"/>
        <v>1</v>
      </c>
      <c r="AL16">
        <v>1</v>
      </c>
      <c r="AM16">
        <f>'[1]ECSS_E60-30 boilerplates (DODT)'!$M12</f>
        <v>0</v>
      </c>
      <c r="AN16">
        <v>1</v>
      </c>
      <c r="AO16">
        <f>'[1]ECSS_E60-30 boilerplates (DODT)'!$N12</f>
        <v>1</v>
      </c>
      <c r="AP16">
        <v>1</v>
      </c>
      <c r="AQ16">
        <v>1</v>
      </c>
      <c r="AR16">
        <v>1</v>
      </c>
      <c r="AS16">
        <f>'[1]ECSS_E60-30 boilerplates (DODT)'!$O12</f>
        <v>1</v>
      </c>
      <c r="AT16">
        <v>1</v>
      </c>
      <c r="AU16">
        <f t="shared" si="17"/>
        <v>14.498846153846177</v>
      </c>
      <c r="AV16">
        <f t="shared" si="18"/>
        <v>17.696153846153852</v>
      </c>
      <c r="AW16">
        <f t="shared" si="19"/>
        <v>13.592307692307696</v>
      </c>
      <c r="AX16">
        <f t="shared" si="20"/>
        <v>16.025769230769235</v>
      </c>
      <c r="AY16">
        <v>1</v>
      </c>
      <c r="AZ16">
        <v>1</v>
      </c>
      <c r="BA16">
        <v>1</v>
      </c>
      <c r="BB16">
        <v>6</v>
      </c>
      <c r="BG16">
        <f t="shared" si="3"/>
        <v>153.84615384615387</v>
      </c>
      <c r="BH16" s="10">
        <f t="shared" si="21"/>
        <v>9.0277777777777787E-5</v>
      </c>
    </row>
    <row r="17" spans="1:60" ht="57.5">
      <c r="A17" s="2" t="s">
        <v>156</v>
      </c>
      <c r="B17" s="14" t="s">
        <v>430</v>
      </c>
      <c r="C17" s="16" t="s">
        <v>166</v>
      </c>
      <c r="D17">
        <v>1</v>
      </c>
      <c r="E17">
        <v>1</v>
      </c>
      <c r="F17">
        <f t="shared" si="4"/>
        <v>1</v>
      </c>
      <c r="G17">
        <f t="shared" si="5"/>
        <v>21</v>
      </c>
      <c r="H17">
        <f t="shared" si="6"/>
        <v>21</v>
      </c>
      <c r="I17">
        <f t="shared" si="7"/>
        <v>112</v>
      </c>
      <c r="J17">
        <f>'[1]ECSS_E60-30 boilerplates (DODT)'!$C13</f>
        <v>40</v>
      </c>
      <c r="K17">
        <f t="shared" si="8"/>
        <v>1.9047619047619047</v>
      </c>
      <c r="L17">
        <f t="shared" si="9"/>
        <v>111</v>
      </c>
      <c r="M17">
        <f t="shared" si="10"/>
        <v>5.2857142857142856</v>
      </c>
      <c r="N17" s="19">
        <v>1</v>
      </c>
      <c r="O17">
        <v>1</v>
      </c>
      <c r="P17" s="21">
        <v>1</v>
      </c>
      <c r="Q17" s="19">
        <v>1</v>
      </c>
      <c r="R17">
        <f>'[1]ECSS_E60-30 boilerplates (DODT)'!$E13</f>
        <v>0</v>
      </c>
      <c r="S17">
        <v>1</v>
      </c>
      <c r="T17">
        <f t="shared" si="11"/>
        <v>0</v>
      </c>
      <c r="U17">
        <f>'[1]ECSS_E60-30 boilerplates (DODT)'!$F13</f>
        <v>1</v>
      </c>
      <c r="V17">
        <v>1</v>
      </c>
      <c r="W17">
        <f t="shared" si="12"/>
        <v>0</v>
      </c>
      <c r="X17">
        <f t="shared" si="13"/>
        <v>1</v>
      </c>
      <c r="Y17">
        <f>'[1]ECSS_E60-30 boilerplates (DODT)'!$D13</f>
        <v>1</v>
      </c>
      <c r="Z17">
        <f>'[1]ECSS_E60-30 boilerplates (DODT)'!$G13</f>
        <v>1</v>
      </c>
      <c r="AA17">
        <f>'[1]ECSS_E60-30 boilerplates (DODT)'!$H13</f>
        <v>1</v>
      </c>
      <c r="AB17">
        <f>'[1]ECSS_E60-30 boilerplates (DODT)'!$I13</f>
        <v>1</v>
      </c>
      <c r="AC17">
        <v>1</v>
      </c>
      <c r="AD17">
        <f>'[1]ECSS_E60-30 boilerplates (DODT)'!$J13</f>
        <v>1</v>
      </c>
      <c r="AE17">
        <v>1</v>
      </c>
      <c r="AF17">
        <f t="shared" si="14"/>
        <v>1</v>
      </c>
      <c r="AG17">
        <f>'[1]ECSS_E60-30 boilerplates (DODT)'!$K13</f>
        <v>1</v>
      </c>
      <c r="AH17">
        <f t="shared" si="15"/>
        <v>1</v>
      </c>
      <c r="AI17">
        <f>'[1]ECSS_E60-30 boilerplates (DODT)'!$L13</f>
        <v>1</v>
      </c>
      <c r="AJ17">
        <v>1</v>
      </c>
      <c r="AK17">
        <f t="shared" si="16"/>
        <v>1</v>
      </c>
      <c r="AL17">
        <v>1</v>
      </c>
      <c r="AM17">
        <f>'[1]ECSS_E60-30 boilerplates (DODT)'!$M13</f>
        <v>1</v>
      </c>
      <c r="AN17">
        <v>1</v>
      </c>
      <c r="AO17">
        <f>'[1]ECSS_E60-30 boilerplates (DODT)'!$N13</f>
        <v>1</v>
      </c>
      <c r="AP17">
        <v>1</v>
      </c>
      <c r="AQ17">
        <v>1</v>
      </c>
      <c r="AR17">
        <v>1</v>
      </c>
      <c r="AS17">
        <f>'[1]ECSS_E60-30 boilerplates (DODT)'!$O13</f>
        <v>1</v>
      </c>
      <c r="AT17">
        <v>1</v>
      </c>
      <c r="AU17">
        <f t="shared" si="17"/>
        <v>24.3771428571429</v>
      </c>
      <c r="AV17">
        <f t="shared" si="18"/>
        <v>15.076190476190479</v>
      </c>
      <c r="AW17">
        <f t="shared" si="19"/>
        <v>13.87047619047619</v>
      </c>
      <c r="AX17">
        <f t="shared" si="20"/>
        <v>13.965714285714284</v>
      </c>
      <c r="AY17">
        <v>1</v>
      </c>
      <c r="AZ17">
        <v>1</v>
      </c>
      <c r="BA17">
        <v>1</v>
      </c>
      <c r="BB17">
        <v>6</v>
      </c>
      <c r="BG17">
        <f t="shared" si="3"/>
        <v>47.619047619047613</v>
      </c>
      <c r="BH17" s="10">
        <f t="shared" si="21"/>
        <v>7.2916666666666659E-5</v>
      </c>
    </row>
    <row r="18" spans="1:60" ht="57.5">
      <c r="A18" s="2" t="s">
        <v>158</v>
      </c>
      <c r="B18" s="14" t="s">
        <v>431</v>
      </c>
      <c r="C18" s="16" t="s">
        <v>166</v>
      </c>
      <c r="D18">
        <v>1</v>
      </c>
      <c r="E18">
        <v>1</v>
      </c>
      <c r="F18">
        <f t="shared" si="4"/>
        <v>1</v>
      </c>
      <c r="G18">
        <f t="shared" si="5"/>
        <v>20</v>
      </c>
      <c r="H18">
        <f t="shared" si="6"/>
        <v>20</v>
      </c>
      <c r="I18">
        <f t="shared" si="7"/>
        <v>104</v>
      </c>
      <c r="J18">
        <f>'[1]ECSS_E60-30 boilerplates (DODT)'!$C14</f>
        <v>35</v>
      </c>
      <c r="K18">
        <f t="shared" si="8"/>
        <v>1.75</v>
      </c>
      <c r="L18">
        <f t="shared" si="9"/>
        <v>103</v>
      </c>
      <c r="M18">
        <f t="shared" si="10"/>
        <v>5.15</v>
      </c>
      <c r="N18" s="19">
        <v>1</v>
      </c>
      <c r="O18">
        <v>1</v>
      </c>
      <c r="P18" s="21">
        <v>1</v>
      </c>
      <c r="Q18" s="19">
        <v>1</v>
      </c>
      <c r="R18">
        <f>'[1]ECSS_E60-30 boilerplates (DODT)'!$E14</f>
        <v>1</v>
      </c>
      <c r="S18">
        <v>1</v>
      </c>
      <c r="T18">
        <f t="shared" si="11"/>
        <v>1</v>
      </c>
      <c r="U18">
        <f>'[1]ECSS_E60-30 boilerplates (DODT)'!$F14</f>
        <v>1</v>
      </c>
      <c r="V18">
        <v>1</v>
      </c>
      <c r="W18">
        <f t="shared" si="12"/>
        <v>1</v>
      </c>
      <c r="X18">
        <f t="shared" si="13"/>
        <v>1</v>
      </c>
      <c r="Y18">
        <f>'[1]ECSS_E60-30 boilerplates (DODT)'!$D14</f>
        <v>1</v>
      </c>
      <c r="Z18">
        <f>'[1]ECSS_E60-30 boilerplates (DODT)'!$G14</f>
        <v>1</v>
      </c>
      <c r="AA18">
        <f>'[1]ECSS_E60-30 boilerplates (DODT)'!$H14</f>
        <v>1</v>
      </c>
      <c r="AB18">
        <f>'[1]ECSS_E60-30 boilerplates (DODT)'!$I14</f>
        <v>1</v>
      </c>
      <c r="AC18">
        <v>1</v>
      </c>
      <c r="AD18">
        <f>'[1]ECSS_E60-30 boilerplates (DODT)'!$J14</f>
        <v>1</v>
      </c>
      <c r="AE18">
        <v>1</v>
      </c>
      <c r="AF18">
        <f t="shared" si="14"/>
        <v>1</v>
      </c>
      <c r="AG18">
        <f>'[1]ECSS_E60-30 boilerplates (DODT)'!$K14</f>
        <v>1</v>
      </c>
      <c r="AH18">
        <f t="shared" si="15"/>
        <v>1</v>
      </c>
      <c r="AI18">
        <f>'[1]ECSS_E60-30 boilerplates (DODT)'!$L14</f>
        <v>1</v>
      </c>
      <c r="AJ18">
        <v>1</v>
      </c>
      <c r="AK18">
        <f t="shared" si="16"/>
        <v>1</v>
      </c>
      <c r="AL18">
        <v>1</v>
      </c>
      <c r="AM18">
        <f>'[1]ECSS_E60-30 boilerplates (DODT)'!$M14</f>
        <v>1</v>
      </c>
      <c r="AN18">
        <v>1</v>
      </c>
      <c r="AO18">
        <f>'[1]ECSS_E60-30 boilerplates (DODT)'!$N14</f>
        <v>1</v>
      </c>
      <c r="AP18">
        <v>1</v>
      </c>
      <c r="AQ18">
        <v>1</v>
      </c>
      <c r="AR18">
        <v>1</v>
      </c>
      <c r="AS18">
        <f>'[1]ECSS_E60-30 boilerplates (DODT)'!$O14</f>
        <v>1</v>
      </c>
      <c r="AT18">
        <v>1</v>
      </c>
      <c r="AU18">
        <f t="shared" si="17"/>
        <v>38.485000000000028</v>
      </c>
      <c r="AV18">
        <f t="shared" si="18"/>
        <v>12.860000000000003</v>
      </c>
      <c r="AW18">
        <f t="shared" si="19"/>
        <v>13.002000000000002</v>
      </c>
      <c r="AX18">
        <f t="shared" si="20"/>
        <v>12.826500000000003</v>
      </c>
      <c r="AY18">
        <v>1</v>
      </c>
      <c r="AZ18">
        <v>1</v>
      </c>
      <c r="BA18">
        <v>1</v>
      </c>
      <c r="BB18">
        <v>4</v>
      </c>
      <c r="BG18">
        <f t="shared" si="3"/>
        <v>50</v>
      </c>
      <c r="BH18" s="10">
        <f t="shared" si="21"/>
        <v>6.9444444444444444E-5</v>
      </c>
    </row>
    <row r="19" spans="1:60" ht="43.5">
      <c r="A19" s="2">
        <v>10</v>
      </c>
      <c r="B19" s="2" t="s">
        <v>337</v>
      </c>
      <c r="C19" s="2" t="s">
        <v>146</v>
      </c>
      <c r="D19">
        <v>1</v>
      </c>
      <c r="E19">
        <v>1</v>
      </c>
      <c r="F19">
        <f t="shared" si="4"/>
        <v>1</v>
      </c>
      <c r="G19">
        <f t="shared" si="5"/>
        <v>14</v>
      </c>
      <c r="H19">
        <f t="shared" si="6"/>
        <v>14</v>
      </c>
      <c r="I19">
        <f t="shared" si="7"/>
        <v>76</v>
      </c>
      <c r="J19">
        <f>'[1]ECSS_E60-30 boilerplates (DODT)'!$C15</f>
        <v>27</v>
      </c>
      <c r="K19">
        <f t="shared" si="8"/>
        <v>1.9285714285714286</v>
      </c>
      <c r="L19">
        <f t="shared" si="9"/>
        <v>75</v>
      </c>
      <c r="M19">
        <f t="shared" si="10"/>
        <v>5.3571428571428568</v>
      </c>
      <c r="N19" s="19">
        <v>1</v>
      </c>
      <c r="O19">
        <v>1</v>
      </c>
      <c r="P19" s="22">
        <v>0</v>
      </c>
      <c r="Q19" s="19">
        <v>1</v>
      </c>
      <c r="R19">
        <f>'[1]ECSS_E60-30 boilerplates (DODT)'!$E15</f>
        <v>1</v>
      </c>
      <c r="S19">
        <v>1</v>
      </c>
      <c r="T19">
        <f t="shared" si="11"/>
        <v>1</v>
      </c>
      <c r="U19">
        <f>'[1]ECSS_E60-30 boilerplates (DODT)'!$F15</f>
        <v>1</v>
      </c>
      <c r="V19">
        <v>1</v>
      </c>
      <c r="W19">
        <f t="shared" si="12"/>
        <v>0</v>
      </c>
      <c r="X19">
        <f t="shared" si="13"/>
        <v>1</v>
      </c>
      <c r="Y19">
        <f>'[1]ECSS_E60-30 boilerplates (DODT)'!$D15</f>
        <v>1</v>
      </c>
      <c r="Z19">
        <f>'[1]ECSS_E60-30 boilerplates (DODT)'!$G15</f>
        <v>1</v>
      </c>
      <c r="AA19">
        <f>'[1]ECSS_E60-30 boilerplates (DODT)'!$H15</f>
        <v>1</v>
      </c>
      <c r="AB19">
        <f>'[1]ECSS_E60-30 boilerplates (DODT)'!$I15</f>
        <v>1</v>
      </c>
      <c r="AC19">
        <v>1</v>
      </c>
      <c r="AD19">
        <f>'[1]ECSS_E60-30 boilerplates (DODT)'!$J15</f>
        <v>0</v>
      </c>
      <c r="AE19">
        <v>1</v>
      </c>
      <c r="AF19">
        <f t="shared" si="14"/>
        <v>1</v>
      </c>
      <c r="AG19">
        <f>'[1]ECSS_E60-30 boilerplates (DODT)'!$K15</f>
        <v>1</v>
      </c>
      <c r="AH19">
        <f t="shared" si="15"/>
        <v>1</v>
      </c>
      <c r="AI19">
        <f>'[1]ECSS_E60-30 boilerplates (DODT)'!$L15</f>
        <v>1</v>
      </c>
      <c r="AJ19">
        <v>1</v>
      </c>
      <c r="AK19">
        <f t="shared" si="16"/>
        <v>1</v>
      </c>
      <c r="AL19">
        <v>1</v>
      </c>
      <c r="AM19">
        <f>'[1]ECSS_E60-30 boilerplates (DODT)'!$M15</f>
        <v>1</v>
      </c>
      <c r="AN19">
        <v>1</v>
      </c>
      <c r="AO19">
        <f>'[1]ECSS_E60-30 boilerplates (DODT)'!$N15</f>
        <v>1</v>
      </c>
      <c r="AP19">
        <v>1</v>
      </c>
      <c r="AQ19">
        <v>1</v>
      </c>
      <c r="AR19">
        <v>1</v>
      </c>
      <c r="AS19">
        <f>'[1]ECSS_E60-30 boilerplates (DODT)'!$O15</f>
        <v>1</v>
      </c>
      <c r="AT19">
        <v>1</v>
      </c>
      <c r="AU19">
        <f t="shared" si="17"/>
        <v>29.467857142857163</v>
      </c>
      <c r="AV19">
        <f t="shared" si="18"/>
        <v>12.627142857142861</v>
      </c>
      <c r="AW19">
        <f t="shared" si="19"/>
        <v>13.585714285714278</v>
      </c>
      <c r="AX19">
        <f t="shared" si="20"/>
        <v>10.802142857142854</v>
      </c>
      <c r="AY19">
        <v>1</v>
      </c>
      <c r="AZ19">
        <v>1</v>
      </c>
      <c r="BA19">
        <v>1</v>
      </c>
      <c r="BB19">
        <v>4</v>
      </c>
      <c r="BG19">
        <f t="shared" si="3"/>
        <v>71.428571428571431</v>
      </c>
      <c r="BH19" s="10">
        <f t="shared" si="21"/>
        <v>4.8611111111111115E-5</v>
      </c>
    </row>
    <row r="20" spans="1:60" ht="72.5">
      <c r="A20" s="2">
        <v>11</v>
      </c>
      <c r="B20" s="2" t="s">
        <v>432</v>
      </c>
      <c r="C20" s="16" t="s">
        <v>166</v>
      </c>
      <c r="D20">
        <v>1</v>
      </c>
      <c r="E20">
        <v>1</v>
      </c>
      <c r="F20">
        <f t="shared" si="4"/>
        <v>1</v>
      </c>
      <c r="G20">
        <f t="shared" si="5"/>
        <v>27</v>
      </c>
      <c r="H20">
        <f t="shared" si="6"/>
        <v>27</v>
      </c>
      <c r="I20">
        <f t="shared" si="7"/>
        <v>155</v>
      </c>
      <c r="J20">
        <f>'[1]ECSS_E60-30 boilerplates (DODT)'!$C16</f>
        <v>58</v>
      </c>
      <c r="K20">
        <f t="shared" si="8"/>
        <v>2.1481481481481484</v>
      </c>
      <c r="L20">
        <f t="shared" si="9"/>
        <v>151</v>
      </c>
      <c r="M20">
        <f t="shared" si="10"/>
        <v>5.5925925925925926</v>
      </c>
      <c r="N20" s="20">
        <v>0</v>
      </c>
      <c r="O20">
        <v>1</v>
      </c>
      <c r="P20" s="21">
        <v>1</v>
      </c>
      <c r="Q20" s="20">
        <v>0</v>
      </c>
      <c r="R20">
        <f>'[1]ECSS_E60-30 boilerplates (DODT)'!$E16</f>
        <v>1</v>
      </c>
      <c r="S20">
        <v>1</v>
      </c>
      <c r="T20">
        <f t="shared" si="11"/>
        <v>0</v>
      </c>
      <c r="U20">
        <f>'[1]ECSS_E60-30 boilerplates (DODT)'!$F16</f>
        <v>1</v>
      </c>
      <c r="V20">
        <v>1</v>
      </c>
      <c r="W20">
        <f t="shared" si="12"/>
        <v>0</v>
      </c>
      <c r="X20">
        <f t="shared" si="13"/>
        <v>1</v>
      </c>
      <c r="Y20">
        <f>'[1]ECSS_E60-30 boilerplates (DODT)'!$D16</f>
        <v>0</v>
      </c>
      <c r="Z20">
        <f>'[1]ECSS_E60-30 boilerplates (DODT)'!$G16</f>
        <v>1</v>
      </c>
      <c r="AA20">
        <f>'[1]ECSS_E60-30 boilerplates (DODT)'!$H16</f>
        <v>1</v>
      </c>
      <c r="AB20">
        <f>'[1]ECSS_E60-30 boilerplates (DODT)'!$I16</f>
        <v>1</v>
      </c>
      <c r="AC20">
        <v>1</v>
      </c>
      <c r="AD20">
        <f>'[1]ECSS_E60-30 boilerplates (DODT)'!$J16</f>
        <v>1</v>
      </c>
      <c r="AE20">
        <v>1</v>
      </c>
      <c r="AF20">
        <f t="shared" si="14"/>
        <v>4</v>
      </c>
      <c r="AG20">
        <f>'[1]ECSS_E60-30 boilerplates (DODT)'!$K16</f>
        <v>1</v>
      </c>
      <c r="AH20">
        <f t="shared" si="15"/>
        <v>1</v>
      </c>
      <c r="AI20">
        <f>'[1]ECSS_E60-30 boilerplates (DODT)'!$L16</f>
        <v>0</v>
      </c>
      <c r="AJ20">
        <v>0</v>
      </c>
      <c r="AK20">
        <f t="shared" si="16"/>
        <v>1</v>
      </c>
      <c r="AL20">
        <v>1</v>
      </c>
      <c r="AM20">
        <f>'[1]ECSS_E60-30 boilerplates (DODT)'!$M16</f>
        <v>1</v>
      </c>
      <c r="AN20">
        <v>1</v>
      </c>
      <c r="AO20">
        <f>'[1]ECSS_E60-30 boilerplates (DODT)'!$N16</f>
        <v>1</v>
      </c>
      <c r="AP20">
        <v>1</v>
      </c>
      <c r="AQ20">
        <v>1</v>
      </c>
      <c r="AR20">
        <v>1</v>
      </c>
      <c r="AS20">
        <f>'[1]ECSS_E60-30 boilerplates (DODT)'!$O16</f>
        <v>1</v>
      </c>
      <c r="AT20">
        <v>1</v>
      </c>
      <c r="AU20">
        <f t="shared" si="17"/>
        <v>-2.3033333333333381</v>
      </c>
      <c r="AV20">
        <f t="shared" si="18"/>
        <v>20.288148148148156</v>
      </c>
      <c r="AW20">
        <f t="shared" si="19"/>
        <v>15.988148148148145</v>
      </c>
      <c r="AX20">
        <f t="shared" si="20"/>
        <v>18.411111111111111</v>
      </c>
      <c r="AY20">
        <v>1</v>
      </c>
      <c r="AZ20">
        <v>1</v>
      </c>
      <c r="BA20">
        <v>1</v>
      </c>
      <c r="BB20">
        <v>11</v>
      </c>
      <c r="BG20">
        <f t="shared" si="3"/>
        <v>148.14814814814815</v>
      </c>
      <c r="BH20" s="10">
        <f t="shared" si="21"/>
        <v>9.3750000000000016E-5</v>
      </c>
    </row>
    <row r="21" spans="1:60" ht="29">
      <c r="A21" s="2">
        <v>12</v>
      </c>
      <c r="B21" s="2" t="s">
        <v>340</v>
      </c>
      <c r="C21" s="2" t="s">
        <v>146</v>
      </c>
      <c r="D21">
        <v>1</v>
      </c>
      <c r="E21">
        <v>1</v>
      </c>
      <c r="F21">
        <f t="shared" si="4"/>
        <v>1</v>
      </c>
      <c r="G21">
        <f t="shared" si="5"/>
        <v>9</v>
      </c>
      <c r="H21">
        <f t="shared" si="6"/>
        <v>9</v>
      </c>
      <c r="I21">
        <f t="shared" si="7"/>
        <v>41</v>
      </c>
      <c r="J21">
        <f>'[1]ECSS_E60-30 boilerplates (DODT)'!$C17</f>
        <v>13</v>
      </c>
      <c r="K21">
        <f t="shared" si="8"/>
        <v>1.4444444444444444</v>
      </c>
      <c r="L21">
        <f t="shared" si="9"/>
        <v>40</v>
      </c>
      <c r="M21">
        <f t="shared" si="10"/>
        <v>4.4444444444444446</v>
      </c>
      <c r="N21" s="19">
        <v>1</v>
      </c>
      <c r="O21">
        <v>1</v>
      </c>
      <c r="P21" s="21">
        <v>1</v>
      </c>
      <c r="Q21" s="19">
        <v>1</v>
      </c>
      <c r="R21">
        <f>'[1]ECSS_E60-30 boilerplates (DODT)'!$E17</f>
        <v>1</v>
      </c>
      <c r="S21">
        <v>1</v>
      </c>
      <c r="T21">
        <f t="shared" si="11"/>
        <v>1</v>
      </c>
      <c r="U21">
        <f>'[1]ECSS_E60-30 boilerplates (DODT)'!$F17</f>
        <v>1</v>
      </c>
      <c r="V21">
        <v>1</v>
      </c>
      <c r="W21">
        <f t="shared" si="12"/>
        <v>1</v>
      </c>
      <c r="X21">
        <f t="shared" si="13"/>
        <v>1</v>
      </c>
      <c r="Y21">
        <f>'[1]ECSS_E60-30 boilerplates (DODT)'!$D17</f>
        <v>1</v>
      </c>
      <c r="Z21">
        <f>'[1]ECSS_E60-30 boilerplates (DODT)'!$G17</f>
        <v>1</v>
      </c>
      <c r="AA21">
        <f>'[1]ECSS_E60-30 boilerplates (DODT)'!$H17</f>
        <v>1</v>
      </c>
      <c r="AB21">
        <f>'[1]ECSS_E60-30 boilerplates (DODT)'!$I17</f>
        <v>1</v>
      </c>
      <c r="AC21">
        <v>1</v>
      </c>
      <c r="AD21">
        <f>'[1]ECSS_E60-30 boilerplates (DODT)'!$J17</f>
        <v>1</v>
      </c>
      <c r="AE21">
        <v>1</v>
      </c>
      <c r="AF21">
        <f t="shared" si="14"/>
        <v>1</v>
      </c>
      <c r="AG21">
        <f>'[1]ECSS_E60-30 boilerplates (DODT)'!$K17</f>
        <v>1</v>
      </c>
      <c r="AH21">
        <f t="shared" si="15"/>
        <v>1</v>
      </c>
      <c r="AI21">
        <f>'[1]ECSS_E60-30 boilerplates (DODT)'!$L17</f>
        <v>1</v>
      </c>
      <c r="AJ21">
        <v>1</v>
      </c>
      <c r="AK21">
        <f t="shared" si="16"/>
        <v>1</v>
      </c>
      <c r="AL21">
        <v>1</v>
      </c>
      <c r="AM21">
        <f>'[1]ECSS_E60-30 boilerplates (DODT)'!$M17</f>
        <v>0</v>
      </c>
      <c r="AN21">
        <v>1</v>
      </c>
      <c r="AO21">
        <f>'[1]ECSS_E60-30 boilerplates (DODT)'!$N17</f>
        <v>1</v>
      </c>
      <c r="AP21">
        <v>1</v>
      </c>
      <c r="AQ21">
        <v>1</v>
      </c>
      <c r="AR21">
        <v>1</v>
      </c>
      <c r="AS21">
        <f>'[1]ECSS_E60-30 boilerplates (DODT)'!$O17</f>
        <v>1</v>
      </c>
      <c r="AT21">
        <v>1</v>
      </c>
      <c r="AU21">
        <f t="shared" si="17"/>
        <v>75.500000000000014</v>
      </c>
      <c r="AV21">
        <f t="shared" si="18"/>
        <v>4.964444444444446</v>
      </c>
      <c r="AW21">
        <f t="shared" si="19"/>
        <v>7.0444444444444478</v>
      </c>
      <c r="AX21">
        <f t="shared" si="20"/>
        <v>4.0033333333333339</v>
      </c>
      <c r="AY21">
        <v>1</v>
      </c>
      <c r="AZ21">
        <v>1</v>
      </c>
      <c r="BA21">
        <v>1</v>
      </c>
      <c r="BB21">
        <v>1</v>
      </c>
      <c r="BG21">
        <f t="shared" si="3"/>
        <v>111.1111111111111</v>
      </c>
      <c r="BH21" s="10">
        <f t="shared" si="21"/>
        <v>3.1250000000000001E-5</v>
      </c>
    </row>
    <row r="22" spans="1:60" ht="29">
      <c r="A22" s="2">
        <v>13</v>
      </c>
      <c r="B22" s="2" t="s">
        <v>341</v>
      </c>
      <c r="C22" s="2" t="s">
        <v>146</v>
      </c>
      <c r="D22">
        <v>1</v>
      </c>
      <c r="E22">
        <v>1</v>
      </c>
      <c r="F22">
        <f t="shared" si="4"/>
        <v>1</v>
      </c>
      <c r="G22">
        <f t="shared" si="5"/>
        <v>9</v>
      </c>
      <c r="H22">
        <f t="shared" si="6"/>
        <v>9</v>
      </c>
      <c r="I22">
        <f t="shared" si="7"/>
        <v>40</v>
      </c>
      <c r="J22">
        <f>'[1]ECSS_E60-30 boilerplates (DODT)'!$C18</f>
        <v>12</v>
      </c>
      <c r="K22">
        <f t="shared" si="8"/>
        <v>1.3333333333333333</v>
      </c>
      <c r="L22">
        <f t="shared" si="9"/>
        <v>39</v>
      </c>
      <c r="M22">
        <f t="shared" si="10"/>
        <v>4.333333333333333</v>
      </c>
      <c r="N22" s="19">
        <v>1</v>
      </c>
      <c r="O22">
        <v>1</v>
      </c>
      <c r="P22" s="21">
        <v>1</v>
      </c>
      <c r="Q22" s="19">
        <v>1</v>
      </c>
      <c r="R22">
        <f>'[1]ECSS_E60-30 boilerplates (DODT)'!$E18</f>
        <v>1</v>
      </c>
      <c r="S22">
        <v>1</v>
      </c>
      <c r="T22">
        <f t="shared" si="11"/>
        <v>1</v>
      </c>
      <c r="U22">
        <f>'[1]ECSS_E60-30 boilerplates (DODT)'!$F18</f>
        <v>1</v>
      </c>
      <c r="V22">
        <v>1</v>
      </c>
      <c r="W22">
        <f t="shared" si="12"/>
        <v>1</v>
      </c>
      <c r="X22">
        <f t="shared" si="13"/>
        <v>1</v>
      </c>
      <c r="Y22">
        <f>'[1]ECSS_E60-30 boilerplates (DODT)'!$D18</f>
        <v>1</v>
      </c>
      <c r="Z22">
        <f>'[1]ECSS_E60-30 boilerplates (DODT)'!$G18</f>
        <v>1</v>
      </c>
      <c r="AA22">
        <f>'[1]ECSS_E60-30 boilerplates (DODT)'!$H18</f>
        <v>1</v>
      </c>
      <c r="AB22">
        <f>'[1]ECSS_E60-30 boilerplates (DODT)'!$I18</f>
        <v>1</v>
      </c>
      <c r="AC22">
        <v>1</v>
      </c>
      <c r="AD22">
        <f>'[1]ECSS_E60-30 boilerplates (DODT)'!$J18</f>
        <v>1</v>
      </c>
      <c r="AE22">
        <v>1</v>
      </c>
      <c r="AF22">
        <f t="shared" si="14"/>
        <v>1</v>
      </c>
      <c r="AG22">
        <f>'[1]ECSS_E60-30 boilerplates (DODT)'!$K18</f>
        <v>1</v>
      </c>
      <c r="AH22">
        <f t="shared" si="15"/>
        <v>1</v>
      </c>
      <c r="AI22">
        <f>'[1]ECSS_E60-30 boilerplates (DODT)'!$L18</f>
        <v>1</v>
      </c>
      <c r="AJ22">
        <v>1</v>
      </c>
      <c r="AK22">
        <f t="shared" si="16"/>
        <v>1</v>
      </c>
      <c r="AL22">
        <v>1</v>
      </c>
      <c r="AM22">
        <f>'[1]ECSS_E60-30 boilerplates (DODT)'!$M18</f>
        <v>0</v>
      </c>
      <c r="AN22">
        <v>1</v>
      </c>
      <c r="AO22">
        <f>'[1]ECSS_E60-30 boilerplates (DODT)'!$N18</f>
        <v>1</v>
      </c>
      <c r="AP22">
        <v>1</v>
      </c>
      <c r="AQ22">
        <v>1</v>
      </c>
      <c r="AR22">
        <v>1</v>
      </c>
      <c r="AS22">
        <f>'[1]ECSS_E60-30 boilerplates (DODT)'!$O18</f>
        <v>1</v>
      </c>
      <c r="AT22">
        <v>1</v>
      </c>
      <c r="AU22">
        <f t="shared" si="17"/>
        <v>84.90000000000002</v>
      </c>
      <c r="AV22">
        <f t="shared" si="18"/>
        <v>3.653333333333336</v>
      </c>
      <c r="AW22">
        <f t="shared" si="19"/>
        <v>6.3911111111111083</v>
      </c>
      <c r="AX22">
        <f t="shared" si="20"/>
        <v>3.4800000000000004</v>
      </c>
      <c r="AY22">
        <v>1</v>
      </c>
      <c r="AZ22">
        <v>1</v>
      </c>
      <c r="BA22">
        <v>1</v>
      </c>
      <c r="BB22">
        <v>0</v>
      </c>
      <c r="BG22">
        <f t="shared" si="3"/>
        <v>111.1111111111111</v>
      </c>
      <c r="BH22" s="10">
        <f t="shared" si="21"/>
        <v>3.1250000000000001E-5</v>
      </c>
    </row>
    <row r="23" spans="1:60" ht="43.5">
      <c r="A23" s="2" t="s">
        <v>342</v>
      </c>
      <c r="B23" s="2" t="s">
        <v>343</v>
      </c>
      <c r="C23" s="2" t="s">
        <v>146</v>
      </c>
      <c r="D23">
        <v>1</v>
      </c>
      <c r="E23">
        <v>1</v>
      </c>
      <c r="F23">
        <f t="shared" si="4"/>
        <v>1</v>
      </c>
      <c r="G23">
        <f t="shared" si="5"/>
        <v>11</v>
      </c>
      <c r="H23">
        <f t="shared" si="6"/>
        <v>11</v>
      </c>
      <c r="I23">
        <f t="shared" si="7"/>
        <v>63</v>
      </c>
      <c r="J23">
        <f>'[1]ECSS_E60-30 boilerplates (DODT)'!$C19</f>
        <v>22</v>
      </c>
      <c r="K23">
        <f t="shared" si="8"/>
        <v>2</v>
      </c>
      <c r="L23">
        <f t="shared" si="9"/>
        <v>62</v>
      </c>
      <c r="M23">
        <f t="shared" si="10"/>
        <v>5.6363636363636367</v>
      </c>
      <c r="N23">
        <v>0</v>
      </c>
      <c r="O23">
        <v>1</v>
      </c>
      <c r="P23" s="21">
        <v>1</v>
      </c>
      <c r="Q23" s="19">
        <v>1</v>
      </c>
      <c r="R23">
        <f>'[1]ECSS_E60-30 boilerplates (DODT)'!$E19</f>
        <v>0</v>
      </c>
      <c r="S23">
        <v>1</v>
      </c>
      <c r="T23">
        <f t="shared" si="11"/>
        <v>0</v>
      </c>
      <c r="U23">
        <f>'[1]ECSS_E60-30 boilerplates (DODT)'!$F19</f>
        <v>1</v>
      </c>
      <c r="V23">
        <v>1</v>
      </c>
      <c r="W23">
        <f t="shared" si="12"/>
        <v>0</v>
      </c>
      <c r="X23">
        <f t="shared" si="13"/>
        <v>1</v>
      </c>
      <c r="Y23">
        <f>'[1]ECSS_E60-30 boilerplates (DODT)'!$D19</f>
        <v>1</v>
      </c>
      <c r="Z23">
        <f>'[1]ECSS_E60-30 boilerplates (DODT)'!$G19</f>
        <v>1</v>
      </c>
      <c r="AA23">
        <f>'[1]ECSS_E60-30 boilerplates (DODT)'!$H19</f>
        <v>1</v>
      </c>
      <c r="AB23">
        <f>'[1]ECSS_E60-30 boilerplates (DODT)'!$I19</f>
        <v>1</v>
      </c>
      <c r="AC23">
        <v>1</v>
      </c>
      <c r="AD23">
        <f>'[1]ECSS_E60-30 boilerplates (DODT)'!$J19</f>
        <v>1</v>
      </c>
      <c r="AE23">
        <v>1</v>
      </c>
      <c r="AF23">
        <f t="shared" si="14"/>
        <v>1</v>
      </c>
      <c r="AG23">
        <f>'[1]ECSS_E60-30 boilerplates (DODT)'!$K19</f>
        <v>1</v>
      </c>
      <c r="AH23">
        <f t="shared" si="15"/>
        <v>1</v>
      </c>
      <c r="AI23">
        <f>'[1]ECSS_E60-30 boilerplates (DODT)'!$L19</f>
        <v>1</v>
      </c>
      <c r="AJ23">
        <v>1</v>
      </c>
      <c r="AK23">
        <f t="shared" si="16"/>
        <v>1</v>
      </c>
      <c r="AL23">
        <v>1</v>
      </c>
      <c r="AM23">
        <f>'[1]ECSS_E60-30 boilerplates (DODT)'!$M19</f>
        <v>1</v>
      </c>
      <c r="AN23">
        <v>1</v>
      </c>
      <c r="AO23">
        <f>'[1]ECSS_E60-30 boilerplates (DODT)'!$N19</f>
        <v>1</v>
      </c>
      <c r="AP23">
        <v>1</v>
      </c>
      <c r="AQ23">
        <v>1</v>
      </c>
      <c r="AR23">
        <v>1</v>
      </c>
      <c r="AS23">
        <f>'[1]ECSS_E60-30 boilerplates (DODT)'!$O19</f>
        <v>1</v>
      </c>
      <c r="AT23">
        <v>1</v>
      </c>
      <c r="AU23">
        <f t="shared" si="17"/>
        <v>26.47000000000002</v>
      </c>
      <c r="AV23">
        <f t="shared" si="18"/>
        <v>12.3</v>
      </c>
      <c r="AW23">
        <f t="shared" si="19"/>
        <v>14.650909090909089</v>
      </c>
      <c r="AX23">
        <f t="shared" si="20"/>
        <v>10.617272727272727</v>
      </c>
      <c r="AY23">
        <v>1</v>
      </c>
      <c r="AZ23">
        <v>1</v>
      </c>
      <c r="BA23">
        <v>1</v>
      </c>
      <c r="BB23">
        <v>4</v>
      </c>
      <c r="BG23">
        <f t="shared" si="3"/>
        <v>90.909090909090907</v>
      </c>
      <c r="BH23" s="10">
        <f t="shared" si="21"/>
        <v>3.8194444444444444E-5</v>
      </c>
    </row>
    <row r="24" spans="1:60" ht="29">
      <c r="A24" s="2" t="s">
        <v>344</v>
      </c>
      <c r="B24" s="2" t="s">
        <v>345</v>
      </c>
      <c r="C24" s="2" t="s">
        <v>146</v>
      </c>
      <c r="D24">
        <v>1</v>
      </c>
      <c r="E24">
        <v>1</v>
      </c>
      <c r="F24">
        <f t="shared" si="4"/>
        <v>1</v>
      </c>
      <c r="G24">
        <f t="shared" si="5"/>
        <v>11</v>
      </c>
      <c r="H24">
        <f t="shared" si="6"/>
        <v>11</v>
      </c>
      <c r="I24">
        <f t="shared" si="7"/>
        <v>57</v>
      </c>
      <c r="J24">
        <f>'[1]ECSS_E60-30 boilerplates (DODT)'!$C20</f>
        <v>18</v>
      </c>
      <c r="K24">
        <f t="shared" si="8"/>
        <v>1.6363636363636365</v>
      </c>
      <c r="L24">
        <f t="shared" si="9"/>
        <v>56</v>
      </c>
      <c r="M24">
        <f t="shared" si="10"/>
        <v>5.0909090909090908</v>
      </c>
      <c r="N24" s="19">
        <v>1</v>
      </c>
      <c r="O24">
        <v>0</v>
      </c>
      <c r="P24" s="21">
        <v>1</v>
      </c>
      <c r="Q24" s="19">
        <v>1</v>
      </c>
      <c r="R24">
        <f>'[1]ECSS_E60-30 boilerplates (DODT)'!$E20</f>
        <v>0</v>
      </c>
      <c r="S24">
        <v>1</v>
      </c>
      <c r="T24">
        <f t="shared" si="11"/>
        <v>0</v>
      </c>
      <c r="U24">
        <f>'[1]ECSS_E60-30 boilerplates (DODT)'!$F20</f>
        <v>1</v>
      </c>
      <c r="V24">
        <v>1</v>
      </c>
      <c r="W24">
        <f t="shared" si="12"/>
        <v>0</v>
      </c>
      <c r="X24">
        <f t="shared" si="13"/>
        <v>1</v>
      </c>
      <c r="Y24">
        <f>'[1]ECSS_E60-30 boilerplates (DODT)'!$D20</f>
        <v>1</v>
      </c>
      <c r="Z24">
        <f>'[1]ECSS_E60-30 boilerplates (DODT)'!$G20</f>
        <v>1</v>
      </c>
      <c r="AA24">
        <f>'[1]ECSS_E60-30 boilerplates (DODT)'!$H20</f>
        <v>1</v>
      </c>
      <c r="AB24">
        <f>'[1]ECSS_E60-30 boilerplates (DODT)'!$I20</f>
        <v>1</v>
      </c>
      <c r="AC24">
        <v>1</v>
      </c>
      <c r="AD24">
        <f>'[1]ECSS_E60-30 boilerplates (DODT)'!$J20</f>
        <v>1</v>
      </c>
      <c r="AE24">
        <v>1</v>
      </c>
      <c r="AF24">
        <f t="shared" si="14"/>
        <v>1</v>
      </c>
      <c r="AG24">
        <f>'[1]ECSS_E60-30 boilerplates (DODT)'!$K20</f>
        <v>1</v>
      </c>
      <c r="AH24">
        <f t="shared" si="15"/>
        <v>1</v>
      </c>
      <c r="AI24">
        <f>'[1]ECSS_E60-30 boilerplates (DODT)'!$L20</f>
        <v>1</v>
      </c>
      <c r="AJ24">
        <v>1</v>
      </c>
      <c r="AK24">
        <f t="shared" si="16"/>
        <v>1</v>
      </c>
      <c r="AL24">
        <v>1</v>
      </c>
      <c r="AM24">
        <f>'[1]ECSS_E60-30 boilerplates (DODT)'!$M20</f>
        <v>1</v>
      </c>
      <c r="AN24">
        <v>1</v>
      </c>
      <c r="AO24">
        <f>'[1]ECSS_E60-30 boilerplates (DODT)'!$N20</f>
        <v>1</v>
      </c>
      <c r="AP24">
        <v>1</v>
      </c>
      <c r="AQ24">
        <v>1</v>
      </c>
      <c r="AR24">
        <v>1</v>
      </c>
      <c r="AS24">
        <f>'[1]ECSS_E60-30 boilerplates (DODT)'!$O20</f>
        <v>1</v>
      </c>
      <c r="AT24">
        <v>1</v>
      </c>
      <c r="AU24">
        <f t="shared" si="17"/>
        <v>57.233636363636371</v>
      </c>
      <c r="AV24">
        <f t="shared" si="18"/>
        <v>8.0090909090909115</v>
      </c>
      <c r="AW24">
        <f t="shared" si="19"/>
        <v>11.443636363636362</v>
      </c>
      <c r="AX24">
        <f t="shared" si="20"/>
        <v>8.048181818181817</v>
      </c>
      <c r="AY24">
        <v>1</v>
      </c>
      <c r="AZ24">
        <v>1</v>
      </c>
      <c r="BA24">
        <v>1</v>
      </c>
      <c r="BB24">
        <v>2</v>
      </c>
      <c r="BG24">
        <f t="shared" si="3"/>
        <v>90.909090909090907</v>
      </c>
      <c r="BH24" s="10">
        <f t="shared" si="21"/>
        <v>3.8194444444444444E-5</v>
      </c>
    </row>
    <row r="25" spans="1:60" ht="29">
      <c r="A25" s="2" t="s">
        <v>305</v>
      </c>
      <c r="B25" s="2" t="s">
        <v>426</v>
      </c>
      <c r="C25" s="16" t="s">
        <v>166</v>
      </c>
      <c r="D25">
        <v>1</v>
      </c>
      <c r="E25">
        <v>1</v>
      </c>
      <c r="F25">
        <f t="shared" si="4"/>
        <v>1</v>
      </c>
      <c r="G25">
        <f t="shared" si="5"/>
        <v>12</v>
      </c>
      <c r="H25">
        <f t="shared" si="6"/>
        <v>12</v>
      </c>
      <c r="I25">
        <f t="shared" si="7"/>
        <v>66</v>
      </c>
      <c r="J25">
        <f>'[1]ECSS_E60-30 boilerplates (DODT)'!$C21</f>
        <v>18</v>
      </c>
      <c r="K25">
        <f t="shared" si="8"/>
        <v>1.5</v>
      </c>
      <c r="L25">
        <f t="shared" si="9"/>
        <v>64</v>
      </c>
      <c r="M25">
        <f t="shared" si="10"/>
        <v>5.333333333333333</v>
      </c>
      <c r="N25" s="19">
        <v>1</v>
      </c>
      <c r="O25">
        <v>1</v>
      </c>
      <c r="P25" s="21">
        <v>1</v>
      </c>
      <c r="Q25" s="19">
        <v>1</v>
      </c>
      <c r="R25">
        <f>'[1]ECSS_E60-30 boilerplates (DODT)'!$E21</f>
        <v>1</v>
      </c>
      <c r="S25">
        <v>1</v>
      </c>
      <c r="T25">
        <f t="shared" si="11"/>
        <v>1</v>
      </c>
      <c r="U25">
        <f>'[1]ECSS_E60-30 boilerplates (DODT)'!$F21</f>
        <v>1</v>
      </c>
      <c r="V25">
        <v>1</v>
      </c>
      <c r="W25">
        <f t="shared" si="12"/>
        <v>1</v>
      </c>
      <c r="X25">
        <f t="shared" si="13"/>
        <v>1</v>
      </c>
      <c r="Y25">
        <f>'[1]ECSS_E60-30 boilerplates (DODT)'!$D21</f>
        <v>1</v>
      </c>
      <c r="Z25">
        <f>'[1]ECSS_E60-30 boilerplates (DODT)'!$G21</f>
        <v>1</v>
      </c>
      <c r="AA25">
        <f>'[1]ECSS_E60-30 boilerplates (DODT)'!$H21</f>
        <v>1</v>
      </c>
      <c r="AB25">
        <f>'[1]ECSS_E60-30 boilerplates (DODT)'!$I21</f>
        <v>1</v>
      </c>
      <c r="AC25">
        <v>1</v>
      </c>
      <c r="AD25">
        <f>'[1]ECSS_E60-30 boilerplates (DODT)'!$J21</f>
        <v>1</v>
      </c>
      <c r="AE25">
        <v>1</v>
      </c>
      <c r="AF25">
        <f t="shared" si="14"/>
        <v>2</v>
      </c>
      <c r="AG25">
        <f>'[1]ECSS_E60-30 boilerplates (DODT)'!$K21</f>
        <v>1</v>
      </c>
      <c r="AH25">
        <f t="shared" si="15"/>
        <v>1</v>
      </c>
      <c r="AI25">
        <f>'[1]ECSS_E60-30 boilerplates (DODT)'!$L21</f>
        <v>1</v>
      </c>
      <c r="AJ25">
        <v>1</v>
      </c>
      <c r="AK25">
        <f t="shared" si="16"/>
        <v>1</v>
      </c>
      <c r="AL25">
        <v>1</v>
      </c>
      <c r="AM25">
        <f>'[1]ECSS_E60-30 boilerplates (DODT)'!$M21</f>
        <v>1</v>
      </c>
      <c r="AN25">
        <v>0</v>
      </c>
      <c r="AO25">
        <f>'[1]ECSS_E60-30 boilerplates (DODT)'!$N21</f>
        <v>1</v>
      </c>
      <c r="AP25">
        <v>1</v>
      </c>
      <c r="AQ25">
        <v>1</v>
      </c>
      <c r="AR25">
        <v>0</v>
      </c>
      <c r="AS25">
        <f>'[1]ECSS_E60-30 boilerplates (DODT)'!$O21</f>
        <v>1</v>
      </c>
      <c r="AT25">
        <v>1</v>
      </c>
      <c r="AU25">
        <f t="shared" si="17"/>
        <v>67.755000000000024</v>
      </c>
      <c r="AV25">
        <f t="shared" si="18"/>
        <v>6.7900000000000027</v>
      </c>
      <c r="AW25">
        <f t="shared" si="19"/>
        <v>13.093333333333334</v>
      </c>
      <c r="AX25">
        <f t="shared" si="20"/>
        <v>9.6899999999999977</v>
      </c>
      <c r="AY25">
        <v>1</v>
      </c>
      <c r="AZ25">
        <v>1</v>
      </c>
      <c r="BA25">
        <v>1</v>
      </c>
      <c r="BB25">
        <v>5</v>
      </c>
      <c r="BG25">
        <f t="shared" si="3"/>
        <v>166.66666666666666</v>
      </c>
      <c r="BH25" s="10">
        <f t="shared" si="21"/>
        <v>4.1666666666666665E-5</v>
      </c>
    </row>
    <row r="26" spans="1:60" ht="43.5">
      <c r="A26" s="2" t="s">
        <v>307</v>
      </c>
      <c r="B26" s="2" t="s">
        <v>427</v>
      </c>
      <c r="C26" s="16" t="s">
        <v>166</v>
      </c>
      <c r="D26">
        <v>1</v>
      </c>
      <c r="E26">
        <v>1</v>
      </c>
      <c r="F26">
        <f t="shared" si="4"/>
        <v>1</v>
      </c>
      <c r="G26">
        <f t="shared" si="5"/>
        <v>15</v>
      </c>
      <c r="H26">
        <f t="shared" si="6"/>
        <v>15</v>
      </c>
      <c r="I26">
        <f t="shared" si="7"/>
        <v>83</v>
      </c>
      <c r="J26">
        <f>'[1]ECSS_E60-30 boilerplates (DODT)'!$C22</f>
        <v>26</v>
      </c>
      <c r="K26">
        <f t="shared" si="8"/>
        <v>1.7333333333333334</v>
      </c>
      <c r="L26">
        <f t="shared" si="9"/>
        <v>81</v>
      </c>
      <c r="M26">
        <f t="shared" si="10"/>
        <v>5.4</v>
      </c>
      <c r="N26" s="19">
        <v>1</v>
      </c>
      <c r="O26">
        <v>1</v>
      </c>
      <c r="P26" s="21">
        <v>1</v>
      </c>
      <c r="Q26" s="19">
        <v>1</v>
      </c>
      <c r="R26">
        <f>'[1]ECSS_E60-30 boilerplates (DODT)'!$E22</f>
        <v>0</v>
      </c>
      <c r="S26">
        <v>1</v>
      </c>
      <c r="T26">
        <f t="shared" si="11"/>
        <v>0</v>
      </c>
      <c r="U26">
        <f>'[1]ECSS_E60-30 boilerplates (DODT)'!$F22</f>
        <v>1</v>
      </c>
      <c r="V26">
        <v>1</v>
      </c>
      <c r="W26">
        <f t="shared" si="12"/>
        <v>0</v>
      </c>
      <c r="X26">
        <f t="shared" si="13"/>
        <v>1</v>
      </c>
      <c r="Y26">
        <f>'[1]ECSS_E60-30 boilerplates (DODT)'!$D22</f>
        <v>0</v>
      </c>
      <c r="Z26">
        <f>'[1]ECSS_E60-30 boilerplates (DODT)'!$G22</f>
        <v>1</v>
      </c>
      <c r="AA26">
        <f>'[1]ECSS_E60-30 boilerplates (DODT)'!$H22</f>
        <v>1</v>
      </c>
      <c r="AB26">
        <f>'[1]ECSS_E60-30 boilerplates (DODT)'!$I22</f>
        <v>1</v>
      </c>
      <c r="AC26">
        <v>1</v>
      </c>
      <c r="AD26">
        <f>'[1]ECSS_E60-30 boilerplates (DODT)'!$J22</f>
        <v>1</v>
      </c>
      <c r="AE26">
        <v>1</v>
      </c>
      <c r="AF26">
        <f t="shared" si="14"/>
        <v>2</v>
      </c>
      <c r="AG26">
        <f>'[1]ECSS_E60-30 boilerplates (DODT)'!$K22</f>
        <v>1</v>
      </c>
      <c r="AH26">
        <f t="shared" si="15"/>
        <v>1</v>
      </c>
      <c r="AI26">
        <f>'[1]ECSS_E60-30 boilerplates (DODT)'!$L22</f>
        <v>1</v>
      </c>
      <c r="AJ26">
        <v>1</v>
      </c>
      <c r="AK26">
        <f t="shared" si="16"/>
        <v>1</v>
      </c>
      <c r="AL26">
        <v>1</v>
      </c>
      <c r="AM26">
        <f>'[1]ECSS_E60-30 boilerplates (DODT)'!$M22</f>
        <v>1</v>
      </c>
      <c r="AN26">
        <v>1</v>
      </c>
      <c r="AO26">
        <f>'[1]ECSS_E60-30 boilerplates (DODT)'!$N22</f>
        <v>1</v>
      </c>
      <c r="AP26">
        <v>1</v>
      </c>
      <c r="AQ26">
        <v>1</v>
      </c>
      <c r="AR26">
        <v>0</v>
      </c>
      <c r="AS26">
        <f>'[1]ECSS_E60-30 boilerplates (DODT)'!$O22</f>
        <v>1</v>
      </c>
      <c r="AT26">
        <v>1</v>
      </c>
      <c r="AU26">
        <f t="shared" si="17"/>
        <v>44.970000000000027</v>
      </c>
      <c r="AV26">
        <f t="shared" si="18"/>
        <v>10.713333333333338</v>
      </c>
      <c r="AW26">
        <f t="shared" si="19"/>
        <v>13.978666666666669</v>
      </c>
      <c r="AX26">
        <f t="shared" si="20"/>
        <v>11.503999999999998</v>
      </c>
      <c r="AY26">
        <v>1</v>
      </c>
      <c r="AZ26">
        <v>1</v>
      </c>
      <c r="BA26">
        <v>1</v>
      </c>
      <c r="BB26">
        <v>5</v>
      </c>
      <c r="BG26">
        <f t="shared" si="3"/>
        <v>133.33333333333334</v>
      </c>
      <c r="BH26" s="10">
        <f t="shared" si="21"/>
        <v>5.208333333333333E-5</v>
      </c>
    </row>
    <row r="27" spans="1:60" ht="29">
      <c r="A27" s="2" t="s">
        <v>309</v>
      </c>
      <c r="B27" s="2" t="s">
        <v>310</v>
      </c>
      <c r="C27" s="16" t="s">
        <v>166</v>
      </c>
      <c r="D27">
        <v>1</v>
      </c>
      <c r="E27">
        <v>1</v>
      </c>
      <c r="F27">
        <f t="shared" si="4"/>
        <v>1</v>
      </c>
      <c r="G27">
        <f t="shared" si="5"/>
        <v>12</v>
      </c>
      <c r="H27">
        <f t="shared" si="6"/>
        <v>12</v>
      </c>
      <c r="I27">
        <f t="shared" si="7"/>
        <v>63</v>
      </c>
      <c r="J27">
        <f>'[1]ECSS_E60-30 boilerplates (DODT)'!$C23</f>
        <v>20</v>
      </c>
      <c r="K27">
        <f t="shared" si="8"/>
        <v>1.6666666666666667</v>
      </c>
      <c r="L27">
        <f t="shared" si="9"/>
        <v>61</v>
      </c>
      <c r="M27">
        <f t="shared" si="10"/>
        <v>5.083333333333333</v>
      </c>
      <c r="N27" s="19">
        <v>1</v>
      </c>
      <c r="O27">
        <v>1</v>
      </c>
      <c r="P27" s="21">
        <v>1</v>
      </c>
      <c r="Q27" s="19">
        <v>1</v>
      </c>
      <c r="R27">
        <f>'[1]ECSS_E60-30 boilerplates (DODT)'!$E23</f>
        <v>1</v>
      </c>
      <c r="S27">
        <v>1</v>
      </c>
      <c r="T27">
        <f t="shared" si="11"/>
        <v>1</v>
      </c>
      <c r="U27">
        <f>'[1]ECSS_E60-30 boilerplates (DODT)'!$F23</f>
        <v>1</v>
      </c>
      <c r="V27">
        <v>1</v>
      </c>
      <c r="W27">
        <f t="shared" si="12"/>
        <v>1</v>
      </c>
      <c r="X27">
        <f t="shared" si="13"/>
        <v>1</v>
      </c>
      <c r="Y27">
        <f>'[1]ECSS_E60-30 boilerplates (DODT)'!$D23</f>
        <v>0</v>
      </c>
      <c r="Z27">
        <f>'[1]ECSS_E60-30 boilerplates (DODT)'!$G23</f>
        <v>1</v>
      </c>
      <c r="AA27">
        <f>'[1]ECSS_E60-30 boilerplates (DODT)'!$H23</f>
        <v>1</v>
      </c>
      <c r="AB27">
        <f>'[1]ECSS_E60-30 boilerplates (DODT)'!$I23</f>
        <v>1</v>
      </c>
      <c r="AC27">
        <v>1</v>
      </c>
      <c r="AD27">
        <f>'[1]ECSS_E60-30 boilerplates (DODT)'!$J23</f>
        <v>1</v>
      </c>
      <c r="AE27">
        <v>1</v>
      </c>
      <c r="AF27">
        <f t="shared" si="14"/>
        <v>2</v>
      </c>
      <c r="AG27">
        <f>'[1]ECSS_E60-30 boilerplates (DODT)'!$K23</f>
        <v>1</v>
      </c>
      <c r="AH27">
        <f t="shared" si="15"/>
        <v>1</v>
      </c>
      <c r="AI27">
        <f>'[1]ECSS_E60-30 boilerplates (DODT)'!$L23</f>
        <v>1</v>
      </c>
      <c r="AJ27">
        <v>1</v>
      </c>
      <c r="AK27">
        <f t="shared" si="16"/>
        <v>1</v>
      </c>
      <c r="AL27">
        <v>1</v>
      </c>
      <c r="AM27">
        <f>'[1]ECSS_E60-30 boilerplates (DODT)'!$M23</f>
        <v>1</v>
      </c>
      <c r="AN27">
        <v>1</v>
      </c>
      <c r="AO27">
        <f>'[1]ECSS_E60-30 boilerplates (DODT)'!$N23</f>
        <v>1</v>
      </c>
      <c r="AP27">
        <v>1</v>
      </c>
      <c r="AQ27">
        <v>1</v>
      </c>
      <c r="AR27">
        <v>0</v>
      </c>
      <c r="AS27">
        <f>'[1]ECSS_E60-30 boilerplates (DODT)'!$O23</f>
        <v>1</v>
      </c>
      <c r="AT27">
        <v>1</v>
      </c>
      <c r="AU27">
        <f t="shared" si="17"/>
        <v>53.655000000000008</v>
      </c>
      <c r="AV27">
        <f t="shared" si="18"/>
        <v>8.7566666666666677</v>
      </c>
      <c r="AW27">
        <f t="shared" si="19"/>
        <v>11.623333333333335</v>
      </c>
      <c r="AX27">
        <f t="shared" si="20"/>
        <v>8.5124999999999993</v>
      </c>
      <c r="AY27">
        <v>1</v>
      </c>
      <c r="AZ27">
        <v>1</v>
      </c>
      <c r="BA27">
        <v>1</v>
      </c>
      <c r="BB27">
        <v>4</v>
      </c>
      <c r="BG27">
        <f t="shared" si="3"/>
        <v>166.66666666666666</v>
      </c>
      <c r="BH27" s="10">
        <f t="shared" si="21"/>
        <v>4.1666666666666665E-5</v>
      </c>
    </row>
    <row r="28" spans="1:60" ht="29">
      <c r="A28" s="2" t="s">
        <v>349</v>
      </c>
      <c r="B28" s="2" t="s">
        <v>350</v>
      </c>
      <c r="C28" s="2" t="s">
        <v>146</v>
      </c>
      <c r="D28">
        <v>1</v>
      </c>
      <c r="E28">
        <v>1</v>
      </c>
      <c r="F28">
        <f t="shared" si="4"/>
        <v>1</v>
      </c>
      <c r="G28">
        <f t="shared" si="5"/>
        <v>7</v>
      </c>
      <c r="H28">
        <f t="shared" si="6"/>
        <v>7</v>
      </c>
      <c r="I28">
        <f t="shared" si="7"/>
        <v>35</v>
      </c>
      <c r="J28">
        <f>'[1]ECSS_E60-30 boilerplates (DODT)'!$C24</f>
        <v>10</v>
      </c>
      <c r="K28">
        <f t="shared" si="8"/>
        <v>1.4285714285714286</v>
      </c>
      <c r="L28">
        <f t="shared" si="9"/>
        <v>34</v>
      </c>
      <c r="M28">
        <f t="shared" si="10"/>
        <v>4.8571428571428568</v>
      </c>
      <c r="N28" s="19">
        <v>1</v>
      </c>
      <c r="O28">
        <v>1</v>
      </c>
      <c r="P28" s="21">
        <v>1</v>
      </c>
      <c r="Q28" s="19">
        <v>1</v>
      </c>
      <c r="R28">
        <f>'[1]ECSS_E60-30 boilerplates (DODT)'!$E24</f>
        <v>0</v>
      </c>
      <c r="S28">
        <v>1</v>
      </c>
      <c r="T28">
        <f t="shared" si="11"/>
        <v>0</v>
      </c>
      <c r="U28">
        <f>'[1]ECSS_E60-30 boilerplates (DODT)'!$F24</f>
        <v>1</v>
      </c>
      <c r="V28">
        <v>1</v>
      </c>
      <c r="W28">
        <f t="shared" si="12"/>
        <v>0</v>
      </c>
      <c r="X28">
        <f t="shared" si="13"/>
        <v>1</v>
      </c>
      <c r="Y28">
        <f>'[1]ECSS_E60-30 boilerplates (DODT)'!$D24</f>
        <v>1</v>
      </c>
      <c r="Z28">
        <f>'[1]ECSS_E60-30 boilerplates (DODT)'!$G24</f>
        <v>1</v>
      </c>
      <c r="AA28">
        <f>'[1]ECSS_E60-30 boilerplates (DODT)'!$H24</f>
        <v>1</v>
      </c>
      <c r="AB28">
        <f>'[1]ECSS_E60-30 boilerplates (DODT)'!$I24</f>
        <v>1</v>
      </c>
      <c r="AC28">
        <v>1</v>
      </c>
      <c r="AD28">
        <f>'[1]ECSS_E60-30 boilerplates (DODT)'!$J24</f>
        <v>1</v>
      </c>
      <c r="AE28">
        <v>1</v>
      </c>
      <c r="AF28">
        <f t="shared" si="14"/>
        <v>1</v>
      </c>
      <c r="AG28">
        <f>'[1]ECSS_E60-30 boilerplates (DODT)'!$K24</f>
        <v>1</v>
      </c>
      <c r="AH28">
        <f t="shared" si="15"/>
        <v>1</v>
      </c>
      <c r="AI28">
        <f>'[1]ECSS_E60-30 boilerplates (DODT)'!$L24</f>
        <v>1</v>
      </c>
      <c r="AJ28">
        <v>1</v>
      </c>
      <c r="AK28">
        <f t="shared" si="16"/>
        <v>1</v>
      </c>
      <c r="AL28">
        <v>1</v>
      </c>
      <c r="AM28">
        <f>'[1]ECSS_E60-30 boilerplates (DODT)'!$M24</f>
        <v>1</v>
      </c>
      <c r="AN28">
        <v>1</v>
      </c>
      <c r="AO28">
        <f>'[1]ECSS_E60-30 boilerplates (DODT)'!$N24</f>
        <v>1</v>
      </c>
      <c r="AP28">
        <v>1</v>
      </c>
      <c r="AQ28">
        <v>1</v>
      </c>
      <c r="AR28">
        <v>1</v>
      </c>
      <c r="AS28">
        <f>'[1]ECSS_E60-30 boilerplates (DODT)'!$O24</f>
        <v>1</v>
      </c>
      <c r="AT28">
        <v>1</v>
      </c>
      <c r="AU28">
        <f t="shared" si="17"/>
        <v>78.872857142857157</v>
      </c>
      <c r="AV28">
        <f t="shared" si="18"/>
        <v>3.9971428571428582</v>
      </c>
      <c r="AW28">
        <f t="shared" si="19"/>
        <v>8.5314285714285667</v>
      </c>
      <c r="AX28">
        <f t="shared" si="20"/>
        <v>4.947142857142854</v>
      </c>
      <c r="AY28">
        <v>1</v>
      </c>
      <c r="AZ28">
        <v>1</v>
      </c>
      <c r="BA28">
        <v>1</v>
      </c>
      <c r="BB28">
        <v>1</v>
      </c>
      <c r="BG28">
        <f t="shared" si="3"/>
        <v>142.85714285714286</v>
      </c>
      <c r="BH28" s="10">
        <f t="shared" si="21"/>
        <v>2.4305555555555558E-5</v>
      </c>
    </row>
    <row r="29" spans="1:60" ht="29">
      <c r="A29" s="2" t="s">
        <v>351</v>
      </c>
      <c r="B29" s="2" t="s">
        <v>352</v>
      </c>
      <c r="C29" s="2" t="s">
        <v>146</v>
      </c>
      <c r="D29">
        <v>1</v>
      </c>
      <c r="E29">
        <v>1</v>
      </c>
      <c r="F29">
        <f t="shared" si="4"/>
        <v>1</v>
      </c>
      <c r="G29">
        <f t="shared" si="5"/>
        <v>7</v>
      </c>
      <c r="H29">
        <f t="shared" si="6"/>
        <v>7</v>
      </c>
      <c r="I29">
        <f t="shared" si="7"/>
        <v>35</v>
      </c>
      <c r="J29">
        <f>'[1]ECSS_E60-30 boilerplates (DODT)'!$C25</f>
        <v>9</v>
      </c>
      <c r="K29">
        <f t="shared" si="8"/>
        <v>1.2857142857142858</v>
      </c>
      <c r="L29">
        <f t="shared" si="9"/>
        <v>34</v>
      </c>
      <c r="M29">
        <f t="shared" si="10"/>
        <v>4.8571428571428568</v>
      </c>
      <c r="N29" s="19">
        <v>1</v>
      </c>
      <c r="O29">
        <v>1</v>
      </c>
      <c r="P29" s="21">
        <v>1</v>
      </c>
      <c r="Q29" s="19">
        <v>1</v>
      </c>
      <c r="R29">
        <f>'[1]ECSS_E60-30 boilerplates (DODT)'!$E25</f>
        <v>0</v>
      </c>
      <c r="S29">
        <v>1</v>
      </c>
      <c r="T29">
        <f t="shared" si="11"/>
        <v>0</v>
      </c>
      <c r="U29">
        <f>'[1]ECSS_E60-30 boilerplates (DODT)'!$F25</f>
        <v>1</v>
      </c>
      <c r="V29">
        <v>1</v>
      </c>
      <c r="W29">
        <f t="shared" si="12"/>
        <v>0</v>
      </c>
      <c r="X29">
        <f t="shared" si="13"/>
        <v>1</v>
      </c>
      <c r="Y29">
        <f>'[1]ECSS_E60-30 boilerplates (DODT)'!$D25</f>
        <v>1</v>
      </c>
      <c r="Z29">
        <f>'[1]ECSS_E60-30 boilerplates (DODT)'!$G25</f>
        <v>1</v>
      </c>
      <c r="AA29">
        <f>'[1]ECSS_E60-30 boilerplates (DODT)'!$H25</f>
        <v>1</v>
      </c>
      <c r="AB29">
        <f>'[1]ECSS_E60-30 boilerplates (DODT)'!$I25</f>
        <v>1</v>
      </c>
      <c r="AC29">
        <v>1</v>
      </c>
      <c r="AD29">
        <f>'[1]ECSS_E60-30 boilerplates (DODT)'!$J25</f>
        <v>1</v>
      </c>
      <c r="AE29">
        <v>1</v>
      </c>
      <c r="AF29">
        <f t="shared" si="14"/>
        <v>1</v>
      </c>
      <c r="AG29">
        <f>'[1]ECSS_E60-30 boilerplates (DODT)'!$K25</f>
        <v>1</v>
      </c>
      <c r="AH29">
        <f t="shared" si="15"/>
        <v>1</v>
      </c>
      <c r="AI29">
        <f>'[1]ECSS_E60-30 boilerplates (DODT)'!$L25</f>
        <v>1</v>
      </c>
      <c r="AJ29">
        <v>1</v>
      </c>
      <c r="AK29">
        <f t="shared" si="16"/>
        <v>1</v>
      </c>
      <c r="AL29">
        <v>1</v>
      </c>
      <c r="AM29">
        <f>'[1]ECSS_E60-30 boilerplates (DODT)'!$M25</f>
        <v>1</v>
      </c>
      <c r="AN29">
        <v>1</v>
      </c>
      <c r="AO29">
        <f>'[1]ECSS_E60-30 boilerplates (DODT)'!$N25</f>
        <v>1</v>
      </c>
      <c r="AP29">
        <v>1</v>
      </c>
      <c r="AQ29">
        <v>1</v>
      </c>
      <c r="AR29">
        <v>1</v>
      </c>
      <c r="AS29">
        <f>'[1]ECSS_E60-30 boilerplates (DODT)'!$O25</f>
        <v>1</v>
      </c>
      <c r="AT29">
        <v>1</v>
      </c>
      <c r="AU29">
        <f t="shared" si="17"/>
        <v>90.958571428571432</v>
      </c>
      <c r="AV29">
        <f t="shared" si="18"/>
        <v>2.3114285714285714</v>
      </c>
      <c r="AW29">
        <f t="shared" si="19"/>
        <v>8.5314285714285667</v>
      </c>
      <c r="AX29">
        <f t="shared" si="20"/>
        <v>4.947142857142854</v>
      </c>
      <c r="AY29">
        <v>1</v>
      </c>
      <c r="AZ29">
        <v>1</v>
      </c>
      <c r="BA29">
        <v>1</v>
      </c>
      <c r="BB29">
        <v>1</v>
      </c>
      <c r="BG29">
        <f t="shared" si="3"/>
        <v>142.85714285714286</v>
      </c>
      <c r="BH29" s="10">
        <f t="shared" si="21"/>
        <v>2.4305555555555558E-5</v>
      </c>
    </row>
    <row r="30" spans="1:60" ht="29">
      <c r="A30" s="2">
        <v>17</v>
      </c>
      <c r="B30" s="2" t="s">
        <v>353</v>
      </c>
      <c r="C30" s="2" t="s">
        <v>146</v>
      </c>
      <c r="D30">
        <v>1</v>
      </c>
      <c r="E30">
        <v>1</v>
      </c>
      <c r="F30">
        <f t="shared" si="4"/>
        <v>1</v>
      </c>
      <c r="G30">
        <f t="shared" si="5"/>
        <v>9</v>
      </c>
      <c r="H30">
        <f t="shared" si="6"/>
        <v>9</v>
      </c>
      <c r="I30">
        <f t="shared" si="7"/>
        <v>47</v>
      </c>
      <c r="J30">
        <f>'[1]ECSS_E60-30 boilerplates (DODT)'!$C26</f>
        <v>16</v>
      </c>
      <c r="K30">
        <f t="shared" si="8"/>
        <v>1.7777777777777777</v>
      </c>
      <c r="L30">
        <f t="shared" si="9"/>
        <v>44</v>
      </c>
      <c r="M30">
        <f t="shared" si="10"/>
        <v>4.8888888888888893</v>
      </c>
      <c r="N30" s="19">
        <v>1</v>
      </c>
      <c r="O30">
        <v>1</v>
      </c>
      <c r="P30" s="22">
        <v>0</v>
      </c>
      <c r="Q30" s="20">
        <v>0</v>
      </c>
      <c r="R30">
        <f>'[1]ECSS_E60-30 boilerplates (DODT)'!$E26</f>
        <v>1</v>
      </c>
      <c r="S30">
        <v>1</v>
      </c>
      <c r="T30">
        <f t="shared" si="11"/>
        <v>0</v>
      </c>
      <c r="U30">
        <f>'[1]ECSS_E60-30 boilerplates (DODT)'!$F26</f>
        <v>1</v>
      </c>
      <c r="V30">
        <v>1</v>
      </c>
      <c r="W30">
        <f t="shared" si="12"/>
        <v>0</v>
      </c>
      <c r="X30">
        <f t="shared" si="13"/>
        <v>1</v>
      </c>
      <c r="Y30">
        <f>'[1]ECSS_E60-30 boilerplates (DODT)'!$D26</f>
        <v>1</v>
      </c>
      <c r="Z30">
        <f>'[1]ECSS_E60-30 boilerplates (DODT)'!$G26</f>
        <v>1</v>
      </c>
      <c r="AA30">
        <f>'[1]ECSS_E60-30 boilerplates (DODT)'!$H26</f>
        <v>1</v>
      </c>
      <c r="AB30">
        <f>'[1]ECSS_E60-30 boilerplates (DODT)'!$I26</f>
        <v>1</v>
      </c>
      <c r="AC30">
        <v>1</v>
      </c>
      <c r="AD30">
        <f>'[1]ECSS_E60-30 boilerplates (DODT)'!$J26</f>
        <v>0</v>
      </c>
      <c r="AE30">
        <v>1</v>
      </c>
      <c r="AF30">
        <f t="shared" si="14"/>
        <v>3</v>
      </c>
      <c r="AG30">
        <f>'[1]ECSS_E60-30 boilerplates (DODT)'!$K26</f>
        <v>1</v>
      </c>
      <c r="AH30">
        <f t="shared" si="15"/>
        <v>1</v>
      </c>
      <c r="AI30">
        <f>'[1]ECSS_E60-30 boilerplates (DODT)'!$L26</f>
        <v>1</v>
      </c>
      <c r="AJ30">
        <v>1</v>
      </c>
      <c r="AK30">
        <f t="shared" si="16"/>
        <v>1</v>
      </c>
      <c r="AL30">
        <v>1</v>
      </c>
      <c r="AM30">
        <f>'[1]ECSS_E60-30 boilerplates (DODT)'!$M26</f>
        <v>1</v>
      </c>
      <c r="AN30">
        <v>1</v>
      </c>
      <c r="AO30">
        <f>'[1]ECSS_E60-30 boilerplates (DODT)'!$N26</f>
        <v>1</v>
      </c>
      <c r="AP30">
        <v>1</v>
      </c>
      <c r="AQ30">
        <v>1</v>
      </c>
      <c r="AR30">
        <v>1</v>
      </c>
      <c r="AS30">
        <f>'[1]ECSS_E60-30 boilerplates (DODT)'!$O26</f>
        <v>1</v>
      </c>
      <c r="AT30">
        <v>1</v>
      </c>
      <c r="AU30">
        <f t="shared" si="17"/>
        <v>47.300000000000033</v>
      </c>
      <c r="AV30">
        <f t="shared" si="18"/>
        <v>8.8977777777777796</v>
      </c>
      <c r="AW30">
        <f t="shared" si="19"/>
        <v>9.6577777777777811</v>
      </c>
      <c r="AX30">
        <f t="shared" si="20"/>
        <v>6.0966666666666676</v>
      </c>
      <c r="AY30">
        <v>1</v>
      </c>
      <c r="AZ30">
        <v>1</v>
      </c>
      <c r="BA30">
        <v>1</v>
      </c>
      <c r="BB30">
        <v>2</v>
      </c>
      <c r="BG30">
        <f t="shared" si="3"/>
        <v>333.33333333333331</v>
      </c>
      <c r="BH30" s="10">
        <f t="shared" si="21"/>
        <v>3.1250000000000001E-5</v>
      </c>
    </row>
    <row r="31" spans="1:60" ht="43.5">
      <c r="A31" s="2">
        <v>18</v>
      </c>
      <c r="B31" s="2" t="s">
        <v>354</v>
      </c>
      <c r="C31" s="2" t="s">
        <v>146</v>
      </c>
      <c r="D31">
        <v>1</v>
      </c>
      <c r="E31">
        <v>1</v>
      </c>
      <c r="F31">
        <f t="shared" si="4"/>
        <v>1</v>
      </c>
      <c r="G31">
        <f t="shared" si="5"/>
        <v>15</v>
      </c>
      <c r="H31">
        <f t="shared" si="6"/>
        <v>15</v>
      </c>
      <c r="I31">
        <f t="shared" si="7"/>
        <v>80</v>
      </c>
      <c r="J31">
        <f>'[1]ECSS_E60-30 boilerplates (DODT)'!$C27</f>
        <v>24</v>
      </c>
      <c r="K31">
        <f t="shared" si="8"/>
        <v>1.6</v>
      </c>
      <c r="L31">
        <f t="shared" si="9"/>
        <v>79</v>
      </c>
      <c r="M31">
        <f t="shared" si="10"/>
        <v>5.2666666666666666</v>
      </c>
      <c r="N31" s="20">
        <v>0</v>
      </c>
      <c r="O31">
        <v>0</v>
      </c>
      <c r="P31" s="21">
        <v>1</v>
      </c>
      <c r="Q31" s="20">
        <v>0</v>
      </c>
      <c r="R31">
        <f>'[1]ECSS_E60-30 boilerplates (DODT)'!$E27</f>
        <v>1</v>
      </c>
      <c r="S31">
        <v>1</v>
      </c>
      <c r="T31">
        <f t="shared" si="11"/>
        <v>0</v>
      </c>
      <c r="U31">
        <f>'[1]ECSS_E60-30 boilerplates (DODT)'!$F27</f>
        <v>1</v>
      </c>
      <c r="V31">
        <v>1</v>
      </c>
      <c r="W31">
        <f t="shared" si="12"/>
        <v>0</v>
      </c>
      <c r="X31">
        <f t="shared" si="13"/>
        <v>1</v>
      </c>
      <c r="Y31">
        <f>'[1]ECSS_E60-30 boilerplates (DODT)'!$D27</f>
        <v>1</v>
      </c>
      <c r="Z31">
        <f>'[1]ECSS_E60-30 boilerplates (DODT)'!$G27</f>
        <v>1</v>
      </c>
      <c r="AA31">
        <f>'[1]ECSS_E60-30 boilerplates (DODT)'!$H27</f>
        <v>1</v>
      </c>
      <c r="AB31">
        <f>'[1]ECSS_E60-30 boilerplates (DODT)'!$I27</f>
        <v>1</v>
      </c>
      <c r="AC31">
        <v>1</v>
      </c>
      <c r="AD31">
        <f>'[1]ECSS_E60-30 boilerplates (DODT)'!$J27</f>
        <v>1</v>
      </c>
      <c r="AE31">
        <v>1</v>
      </c>
      <c r="AF31">
        <f t="shared" si="14"/>
        <v>1</v>
      </c>
      <c r="AG31">
        <f>'[1]ECSS_E60-30 boilerplates (DODT)'!$K27</f>
        <v>1</v>
      </c>
      <c r="AH31">
        <f t="shared" si="15"/>
        <v>1</v>
      </c>
      <c r="AI31">
        <f>'[1]ECSS_E60-30 boilerplates (DODT)'!$L27</f>
        <v>0</v>
      </c>
      <c r="AJ31">
        <v>1</v>
      </c>
      <c r="AK31">
        <f t="shared" si="16"/>
        <v>1</v>
      </c>
      <c r="AL31">
        <v>1</v>
      </c>
      <c r="AM31">
        <f>'[1]ECSS_E60-30 boilerplates (DODT)'!$M27</f>
        <v>1</v>
      </c>
      <c r="AN31">
        <v>1</v>
      </c>
      <c r="AO31">
        <f>'[1]ECSS_E60-30 boilerplates (DODT)'!$N27</f>
        <v>1</v>
      </c>
      <c r="AP31">
        <v>1</v>
      </c>
      <c r="AQ31">
        <v>1</v>
      </c>
      <c r="AR31">
        <v>1</v>
      </c>
      <c r="AS31">
        <f>'[1]ECSS_E60-30 boilerplates (DODT)'!$O27</f>
        <v>1</v>
      </c>
      <c r="AT31">
        <v>1</v>
      </c>
      <c r="AU31">
        <f t="shared" si="17"/>
        <v>56.250000000000028</v>
      </c>
      <c r="AV31">
        <f t="shared" si="18"/>
        <v>9.1400000000000041</v>
      </c>
      <c r="AW31">
        <f t="shared" si="19"/>
        <v>13.194666666666667</v>
      </c>
      <c r="AX31">
        <f t="shared" si="20"/>
        <v>10.875999999999998</v>
      </c>
      <c r="AY31">
        <v>1</v>
      </c>
      <c r="AZ31">
        <v>1</v>
      </c>
      <c r="BA31">
        <v>1</v>
      </c>
      <c r="BB31">
        <v>4</v>
      </c>
      <c r="BG31">
        <f t="shared" si="3"/>
        <v>66.666666666666671</v>
      </c>
      <c r="BH31" s="10">
        <f t="shared" si="21"/>
        <v>5.208333333333333E-5</v>
      </c>
    </row>
    <row r="32" spans="1:60" ht="58">
      <c r="A32" s="2">
        <v>19</v>
      </c>
      <c r="B32" s="2" t="s">
        <v>428</v>
      </c>
      <c r="C32" s="2" t="s">
        <v>146</v>
      </c>
      <c r="D32">
        <v>1</v>
      </c>
      <c r="E32">
        <v>1</v>
      </c>
      <c r="F32">
        <f t="shared" si="4"/>
        <v>1</v>
      </c>
      <c r="G32">
        <f t="shared" si="5"/>
        <v>23</v>
      </c>
      <c r="H32">
        <f t="shared" si="6"/>
        <v>23</v>
      </c>
      <c r="I32">
        <f t="shared" si="7"/>
        <v>116</v>
      </c>
      <c r="J32">
        <f>'[1]ECSS_E60-30 boilerplates (DODT)'!$C28</f>
        <v>40</v>
      </c>
      <c r="K32">
        <f t="shared" si="8"/>
        <v>1.7391304347826086</v>
      </c>
      <c r="L32">
        <f t="shared" si="9"/>
        <v>114</v>
      </c>
      <c r="M32">
        <f t="shared" si="10"/>
        <v>4.9565217391304346</v>
      </c>
      <c r="N32" s="20">
        <v>0</v>
      </c>
      <c r="O32">
        <v>1</v>
      </c>
      <c r="P32" s="22">
        <v>0</v>
      </c>
      <c r="Q32" s="20">
        <v>0</v>
      </c>
      <c r="R32">
        <f>'[1]ECSS_E60-30 boilerplates (DODT)'!$E28</f>
        <v>1</v>
      </c>
      <c r="S32">
        <v>1</v>
      </c>
      <c r="T32">
        <f t="shared" si="11"/>
        <v>0</v>
      </c>
      <c r="U32">
        <f>'[1]ECSS_E60-30 boilerplates (DODT)'!$F28</f>
        <v>1</v>
      </c>
      <c r="V32">
        <v>1</v>
      </c>
      <c r="W32">
        <f t="shared" si="12"/>
        <v>0</v>
      </c>
      <c r="X32">
        <f t="shared" si="13"/>
        <v>1</v>
      </c>
      <c r="Y32">
        <f>'[1]ECSS_E60-30 boilerplates (DODT)'!$D28</f>
        <v>1</v>
      </c>
      <c r="Z32">
        <f>'[1]ECSS_E60-30 boilerplates (DODT)'!$G28</f>
        <v>1</v>
      </c>
      <c r="AA32">
        <f>'[1]ECSS_E60-30 boilerplates (DODT)'!$H28</f>
        <v>1</v>
      </c>
      <c r="AB32">
        <f>'[1]ECSS_E60-30 boilerplates (DODT)'!$I28</f>
        <v>1</v>
      </c>
      <c r="AC32">
        <v>1</v>
      </c>
      <c r="AD32">
        <f>'[1]ECSS_E60-30 boilerplates (DODT)'!$J28</f>
        <v>1</v>
      </c>
      <c r="AE32">
        <v>1</v>
      </c>
      <c r="AF32">
        <f t="shared" si="14"/>
        <v>2</v>
      </c>
      <c r="AG32">
        <f>'[1]ECSS_E60-30 boilerplates (DODT)'!$K28</f>
        <v>1</v>
      </c>
      <c r="AH32">
        <f t="shared" si="15"/>
        <v>1</v>
      </c>
      <c r="AI32">
        <f>'[1]ECSS_E60-30 boilerplates (DODT)'!$L28</f>
        <v>0</v>
      </c>
      <c r="AJ32">
        <v>1</v>
      </c>
      <c r="AK32">
        <f t="shared" si="16"/>
        <v>1</v>
      </c>
      <c r="AL32">
        <v>0</v>
      </c>
      <c r="AM32">
        <f>'[1]ECSS_E60-30 boilerplates (DODT)'!$M28</f>
        <v>1</v>
      </c>
      <c r="AN32">
        <v>1</v>
      </c>
      <c r="AO32">
        <f>'[1]ECSS_E60-30 boilerplates (DODT)'!$N28</f>
        <v>1</v>
      </c>
      <c r="AP32">
        <v>1</v>
      </c>
      <c r="AQ32">
        <v>1</v>
      </c>
      <c r="AR32">
        <v>1</v>
      </c>
      <c r="AS32">
        <f>'[1]ECSS_E60-30 boilerplates (DODT)'!$O28</f>
        <v>1</v>
      </c>
      <c r="AT32">
        <v>1</v>
      </c>
      <c r="AU32">
        <f t="shared" si="17"/>
        <v>36.359565217391321</v>
      </c>
      <c r="AV32">
        <f t="shared" si="18"/>
        <v>13.901739130434787</v>
      </c>
      <c r="AW32">
        <f t="shared" si="19"/>
        <v>12.057391304347821</v>
      </c>
      <c r="AX32">
        <f t="shared" si="20"/>
        <v>13.415217391304346</v>
      </c>
      <c r="AY32">
        <v>1</v>
      </c>
      <c r="AZ32">
        <v>1</v>
      </c>
      <c r="BA32">
        <v>1</v>
      </c>
      <c r="BB32">
        <v>4</v>
      </c>
      <c r="BG32">
        <f t="shared" si="3"/>
        <v>86.956521739130437</v>
      </c>
      <c r="BH32" s="10">
        <f t="shared" si="21"/>
        <v>7.9861111111111116E-5</v>
      </c>
    </row>
    <row r="33" spans="1:60" ht="43.5">
      <c r="A33" s="2">
        <v>20</v>
      </c>
      <c r="B33" s="2" t="s">
        <v>357</v>
      </c>
      <c r="C33" s="2" t="s">
        <v>146</v>
      </c>
      <c r="D33">
        <v>1</v>
      </c>
      <c r="E33">
        <v>1</v>
      </c>
      <c r="F33">
        <f t="shared" si="4"/>
        <v>1</v>
      </c>
      <c r="G33">
        <f t="shared" si="5"/>
        <v>18</v>
      </c>
      <c r="H33">
        <f t="shared" si="6"/>
        <v>18</v>
      </c>
      <c r="I33">
        <f t="shared" si="7"/>
        <v>92</v>
      </c>
      <c r="J33">
        <f>'[1]ECSS_E60-30 boilerplates (DODT)'!$C29</f>
        <v>33</v>
      </c>
      <c r="K33">
        <f t="shared" si="8"/>
        <v>1.8333333333333333</v>
      </c>
      <c r="L33">
        <f t="shared" si="9"/>
        <v>91</v>
      </c>
      <c r="M33">
        <f t="shared" si="10"/>
        <v>5.0555555555555554</v>
      </c>
      <c r="N33" s="20">
        <v>0</v>
      </c>
      <c r="O33">
        <v>0</v>
      </c>
      <c r="P33" s="21">
        <v>1</v>
      </c>
      <c r="Q33" s="20">
        <v>0</v>
      </c>
      <c r="R33">
        <f>'[1]ECSS_E60-30 boilerplates (DODT)'!$E29</f>
        <v>0</v>
      </c>
      <c r="S33">
        <v>1</v>
      </c>
      <c r="T33">
        <f t="shared" si="11"/>
        <v>0</v>
      </c>
      <c r="U33">
        <f>'[1]ECSS_E60-30 boilerplates (DODT)'!$F29</f>
        <v>1</v>
      </c>
      <c r="V33">
        <v>1</v>
      </c>
      <c r="W33">
        <f t="shared" si="12"/>
        <v>0</v>
      </c>
      <c r="X33">
        <f t="shared" si="13"/>
        <v>1</v>
      </c>
      <c r="Y33">
        <f>'[1]ECSS_E60-30 boilerplates (DODT)'!$D29</f>
        <v>1</v>
      </c>
      <c r="Z33">
        <f>'[1]ECSS_E60-30 boilerplates (DODT)'!$G29</f>
        <v>1</v>
      </c>
      <c r="AA33">
        <f>'[1]ECSS_E60-30 boilerplates (DODT)'!$H29</f>
        <v>1</v>
      </c>
      <c r="AB33">
        <f>'[1]ECSS_E60-30 boilerplates (DODT)'!$I29</f>
        <v>1</v>
      </c>
      <c r="AC33">
        <v>1</v>
      </c>
      <c r="AD33">
        <f>'[1]ECSS_E60-30 boilerplates (DODT)'!$J29</f>
        <v>1</v>
      </c>
      <c r="AE33">
        <v>1</v>
      </c>
      <c r="AF33">
        <f t="shared" si="14"/>
        <v>1</v>
      </c>
      <c r="AG33">
        <f>'[1]ECSS_E60-30 boilerplates (DODT)'!$K29</f>
        <v>1</v>
      </c>
      <c r="AH33">
        <f t="shared" si="15"/>
        <v>1</v>
      </c>
      <c r="AI33">
        <f>'[1]ECSS_E60-30 boilerplates (DODT)'!$L29</f>
        <v>1</v>
      </c>
      <c r="AJ33">
        <v>1</v>
      </c>
      <c r="AK33">
        <f t="shared" si="16"/>
        <v>1</v>
      </c>
      <c r="AL33">
        <v>1</v>
      </c>
      <c r="AM33">
        <f>'[1]ECSS_E60-30 boilerplates (DODT)'!$M29</f>
        <v>0</v>
      </c>
      <c r="AN33">
        <v>1</v>
      </c>
      <c r="AO33">
        <f>'[1]ECSS_E60-30 boilerplates (DODT)'!$N29</f>
        <v>0</v>
      </c>
      <c r="AP33">
        <v>1</v>
      </c>
      <c r="AQ33">
        <v>1</v>
      </c>
      <c r="AR33">
        <v>1</v>
      </c>
      <c r="AS33">
        <f>'[1]ECSS_E60-30 boilerplates (DODT)'!$O29</f>
        <v>0</v>
      </c>
      <c r="AT33">
        <v>1</v>
      </c>
      <c r="AU33">
        <f t="shared" si="17"/>
        <v>33.465000000000018</v>
      </c>
      <c r="AV33">
        <f t="shared" si="18"/>
        <v>13.063333333333333</v>
      </c>
      <c r="AW33">
        <f t="shared" si="19"/>
        <v>12.282222222222217</v>
      </c>
      <c r="AX33">
        <f t="shared" si="20"/>
        <v>11.381666666666668</v>
      </c>
      <c r="AY33">
        <v>1</v>
      </c>
      <c r="AZ33">
        <v>1</v>
      </c>
      <c r="BA33">
        <v>1</v>
      </c>
      <c r="BB33">
        <v>5</v>
      </c>
      <c r="BG33">
        <f t="shared" si="3"/>
        <v>55.55555555555555</v>
      </c>
      <c r="BH33" s="10">
        <f t="shared" si="21"/>
        <v>6.2500000000000001E-5</v>
      </c>
    </row>
    <row r="34" spans="1:60" ht="43.5">
      <c r="A34" s="2" t="s">
        <v>358</v>
      </c>
      <c r="B34" s="2" t="s">
        <v>359</v>
      </c>
      <c r="C34" s="2" t="s">
        <v>146</v>
      </c>
      <c r="D34">
        <v>1</v>
      </c>
      <c r="E34">
        <v>1</v>
      </c>
      <c r="F34">
        <f t="shared" si="4"/>
        <v>1</v>
      </c>
      <c r="G34">
        <f t="shared" si="5"/>
        <v>14</v>
      </c>
      <c r="H34">
        <f t="shared" si="6"/>
        <v>14</v>
      </c>
      <c r="I34">
        <f t="shared" si="7"/>
        <v>81</v>
      </c>
      <c r="J34">
        <f>'[1]ECSS_E60-30 boilerplates (DODT)'!$C30</f>
        <v>27</v>
      </c>
      <c r="K34">
        <f t="shared" si="8"/>
        <v>1.9285714285714286</v>
      </c>
      <c r="L34">
        <f t="shared" si="9"/>
        <v>79</v>
      </c>
      <c r="M34">
        <f t="shared" si="10"/>
        <v>5.6428571428571432</v>
      </c>
      <c r="N34" s="19">
        <v>1</v>
      </c>
      <c r="O34">
        <v>1</v>
      </c>
      <c r="P34" s="21">
        <v>1</v>
      </c>
      <c r="Q34" s="20">
        <v>0</v>
      </c>
      <c r="R34">
        <f>'[1]ECSS_E60-30 boilerplates (DODT)'!$E30</f>
        <v>0</v>
      </c>
      <c r="S34">
        <v>1</v>
      </c>
      <c r="T34">
        <f t="shared" si="11"/>
        <v>0</v>
      </c>
      <c r="U34">
        <f>'[1]ECSS_E60-30 boilerplates (DODT)'!$F30</f>
        <v>1</v>
      </c>
      <c r="V34">
        <v>1</v>
      </c>
      <c r="W34">
        <f t="shared" si="12"/>
        <v>0</v>
      </c>
      <c r="X34">
        <f t="shared" si="13"/>
        <v>1</v>
      </c>
      <c r="Y34">
        <f>'[1]ECSS_E60-30 boilerplates (DODT)'!$D30</f>
        <v>1</v>
      </c>
      <c r="Z34">
        <f>'[1]ECSS_E60-30 boilerplates (DODT)'!$G30</f>
        <v>1</v>
      </c>
      <c r="AA34">
        <f>'[1]ECSS_E60-30 boilerplates (DODT)'!$H30</f>
        <v>1</v>
      </c>
      <c r="AB34">
        <f>'[1]ECSS_E60-30 boilerplates (DODT)'!$I30</f>
        <v>1</v>
      </c>
      <c r="AC34">
        <v>1</v>
      </c>
      <c r="AD34">
        <f>'[1]ECSS_E60-30 boilerplates (DODT)'!$J30</f>
        <v>1</v>
      </c>
      <c r="AE34">
        <v>1</v>
      </c>
      <c r="AF34">
        <f t="shared" si="14"/>
        <v>2</v>
      </c>
      <c r="AG34">
        <f>'[1]ECSS_E60-30 boilerplates (DODT)'!$K30</f>
        <v>1</v>
      </c>
      <c r="AH34">
        <f t="shared" si="15"/>
        <v>1</v>
      </c>
      <c r="AI34">
        <f>'[1]ECSS_E60-30 boilerplates (DODT)'!$L30</f>
        <v>0</v>
      </c>
      <c r="AJ34">
        <v>1</v>
      </c>
      <c r="AK34">
        <f t="shared" si="16"/>
        <v>1</v>
      </c>
      <c r="AL34">
        <v>0</v>
      </c>
      <c r="AM34">
        <f>'[1]ECSS_E60-30 boilerplates (DODT)'!$M30</f>
        <v>1</v>
      </c>
      <c r="AN34">
        <v>1</v>
      </c>
      <c r="AO34">
        <f>'[1]ECSS_E60-30 boilerplates (DODT)'!$N30</f>
        <v>1</v>
      </c>
      <c r="AP34">
        <v>1</v>
      </c>
      <c r="AQ34">
        <v>1</v>
      </c>
      <c r="AR34">
        <v>1</v>
      </c>
      <c r="AS34">
        <f>'[1]ECSS_E60-30 boilerplates (DODT)'!$O30</f>
        <v>1</v>
      </c>
      <c r="AT34">
        <v>1</v>
      </c>
      <c r="AU34">
        <f t="shared" si="17"/>
        <v>29.467857142857163</v>
      </c>
      <c r="AV34">
        <f t="shared" si="18"/>
        <v>12.627142857142861</v>
      </c>
      <c r="AW34">
        <f t="shared" si="19"/>
        <v>15.265714285714292</v>
      </c>
      <c r="AX34">
        <f t="shared" si="20"/>
        <v>12.147857142857141</v>
      </c>
      <c r="AY34">
        <v>1</v>
      </c>
      <c r="AZ34">
        <v>1</v>
      </c>
      <c r="BA34">
        <v>1</v>
      </c>
      <c r="BB34">
        <v>4</v>
      </c>
      <c r="BG34">
        <f t="shared" si="3"/>
        <v>142.85714285714286</v>
      </c>
      <c r="BH34" s="10">
        <f t="shared" si="21"/>
        <v>4.8611111111111115E-5</v>
      </c>
    </row>
    <row r="35" spans="1:60" ht="43.5">
      <c r="A35" s="2" t="s">
        <v>360</v>
      </c>
      <c r="B35" s="2" t="s">
        <v>361</v>
      </c>
      <c r="C35" s="2" t="s">
        <v>146</v>
      </c>
      <c r="D35">
        <v>1</v>
      </c>
      <c r="E35">
        <v>1</v>
      </c>
      <c r="F35">
        <f t="shared" si="4"/>
        <v>1</v>
      </c>
      <c r="G35">
        <f t="shared" si="5"/>
        <v>14</v>
      </c>
      <c r="H35">
        <f t="shared" si="6"/>
        <v>14</v>
      </c>
      <c r="I35">
        <f t="shared" si="7"/>
        <v>81</v>
      </c>
      <c r="J35">
        <f>'[1]ECSS_E60-30 boilerplates (DODT)'!$C31</f>
        <v>28</v>
      </c>
      <c r="K35">
        <f t="shared" si="8"/>
        <v>2</v>
      </c>
      <c r="L35">
        <f t="shared" si="9"/>
        <v>79</v>
      </c>
      <c r="M35">
        <f t="shared" si="10"/>
        <v>5.6428571428571432</v>
      </c>
      <c r="N35" s="19">
        <v>1</v>
      </c>
      <c r="O35">
        <v>1</v>
      </c>
      <c r="P35" s="21">
        <v>1</v>
      </c>
      <c r="Q35" s="20">
        <v>0</v>
      </c>
      <c r="R35">
        <f>'[1]ECSS_E60-30 boilerplates (DODT)'!$E31</f>
        <v>0</v>
      </c>
      <c r="S35">
        <v>1</v>
      </c>
      <c r="T35">
        <f t="shared" si="11"/>
        <v>0</v>
      </c>
      <c r="U35">
        <f>'[1]ECSS_E60-30 boilerplates (DODT)'!$F31</f>
        <v>1</v>
      </c>
      <c r="V35">
        <v>1</v>
      </c>
      <c r="W35">
        <f t="shared" si="12"/>
        <v>0</v>
      </c>
      <c r="X35">
        <f t="shared" si="13"/>
        <v>1</v>
      </c>
      <c r="Y35">
        <f>'[1]ECSS_E60-30 boilerplates (DODT)'!$D31</f>
        <v>1</v>
      </c>
      <c r="Z35">
        <f>'[1]ECSS_E60-30 boilerplates (DODT)'!$G31</f>
        <v>1</v>
      </c>
      <c r="AA35">
        <f>'[1]ECSS_E60-30 boilerplates (DODT)'!$H31</f>
        <v>1</v>
      </c>
      <c r="AB35">
        <f>'[1]ECSS_E60-30 boilerplates (DODT)'!$I31</f>
        <v>1</v>
      </c>
      <c r="AC35">
        <v>1</v>
      </c>
      <c r="AD35">
        <f>'[1]ECSS_E60-30 boilerplates (DODT)'!$J31</f>
        <v>1</v>
      </c>
      <c r="AE35">
        <v>1</v>
      </c>
      <c r="AF35">
        <f t="shared" si="14"/>
        <v>2</v>
      </c>
      <c r="AG35">
        <f>'[1]ECSS_E60-30 boilerplates (DODT)'!$K31</f>
        <v>1</v>
      </c>
      <c r="AH35">
        <f t="shared" si="15"/>
        <v>1</v>
      </c>
      <c r="AI35">
        <f>'[1]ECSS_E60-30 boilerplates (DODT)'!$L31</f>
        <v>0</v>
      </c>
      <c r="AJ35">
        <v>1</v>
      </c>
      <c r="AK35">
        <f t="shared" si="16"/>
        <v>1</v>
      </c>
      <c r="AL35">
        <v>0</v>
      </c>
      <c r="AM35">
        <f>'[1]ECSS_E60-30 boilerplates (DODT)'!$M31</f>
        <v>1</v>
      </c>
      <c r="AN35">
        <v>1</v>
      </c>
      <c r="AO35">
        <f>'[1]ECSS_E60-30 boilerplates (DODT)'!$N31</f>
        <v>1</v>
      </c>
      <c r="AP35">
        <v>1</v>
      </c>
      <c r="AQ35">
        <v>1</v>
      </c>
      <c r="AR35">
        <v>1</v>
      </c>
      <c r="AS35">
        <f>'[1]ECSS_E60-30 boilerplates (DODT)'!$O31</f>
        <v>1</v>
      </c>
      <c r="AT35">
        <v>1</v>
      </c>
      <c r="AU35">
        <f t="shared" si="17"/>
        <v>23.425000000000018</v>
      </c>
      <c r="AV35">
        <f t="shared" si="18"/>
        <v>13.470000000000002</v>
      </c>
      <c r="AW35">
        <f t="shared" si="19"/>
        <v>15.265714285714292</v>
      </c>
      <c r="AX35">
        <f t="shared" si="20"/>
        <v>12.147857142857141</v>
      </c>
      <c r="AY35">
        <v>1</v>
      </c>
      <c r="AZ35">
        <v>1</v>
      </c>
      <c r="BA35">
        <v>1</v>
      </c>
      <c r="BB35">
        <v>3</v>
      </c>
      <c r="BG35">
        <f t="shared" si="3"/>
        <v>142.85714285714286</v>
      </c>
      <c r="BH35" s="10">
        <f t="shared" si="21"/>
        <v>4.8611111111111115E-5</v>
      </c>
    </row>
    <row r="36" spans="1:60" ht="43.5">
      <c r="A36" s="2">
        <v>22</v>
      </c>
      <c r="B36" s="2" t="s">
        <v>282</v>
      </c>
      <c r="C36" s="2" t="s">
        <v>146</v>
      </c>
      <c r="D36">
        <v>1</v>
      </c>
      <c r="E36">
        <v>1</v>
      </c>
      <c r="F36">
        <f t="shared" si="4"/>
        <v>1</v>
      </c>
      <c r="G36">
        <f t="shared" si="5"/>
        <v>12</v>
      </c>
      <c r="H36">
        <f t="shared" si="6"/>
        <v>12</v>
      </c>
      <c r="I36">
        <f t="shared" si="7"/>
        <v>70</v>
      </c>
      <c r="J36">
        <f>'[1]ECSS_E60-30 boilerplates (DODT)'!$C32</f>
        <v>19</v>
      </c>
      <c r="K36">
        <f t="shared" si="8"/>
        <v>1.5833333333333333</v>
      </c>
      <c r="L36">
        <f t="shared" si="9"/>
        <v>69</v>
      </c>
      <c r="M36">
        <f t="shared" si="10"/>
        <v>5.75</v>
      </c>
      <c r="N36" s="20">
        <v>0</v>
      </c>
      <c r="O36">
        <v>1</v>
      </c>
      <c r="P36" s="21">
        <v>1</v>
      </c>
      <c r="Q36" s="20">
        <v>0</v>
      </c>
      <c r="R36">
        <f>'[1]ECSS_E60-30 boilerplates (DODT)'!$E32</f>
        <v>0</v>
      </c>
      <c r="S36">
        <v>1</v>
      </c>
      <c r="T36">
        <f t="shared" si="11"/>
        <v>0</v>
      </c>
      <c r="U36">
        <f>'[1]ECSS_E60-30 boilerplates (DODT)'!$F32</f>
        <v>1</v>
      </c>
      <c r="V36">
        <v>1</v>
      </c>
      <c r="W36">
        <f t="shared" si="12"/>
        <v>0</v>
      </c>
      <c r="X36">
        <f t="shared" si="13"/>
        <v>1</v>
      </c>
      <c r="Y36">
        <f>'[1]ECSS_E60-30 boilerplates (DODT)'!$D32</f>
        <v>1</v>
      </c>
      <c r="Z36">
        <f>'[1]ECSS_E60-30 boilerplates (DODT)'!$G32</f>
        <v>1</v>
      </c>
      <c r="AA36">
        <f>'[1]ECSS_E60-30 boilerplates (DODT)'!$H32</f>
        <v>1</v>
      </c>
      <c r="AB36">
        <f>'[1]ECSS_E60-30 boilerplates (DODT)'!$I32</f>
        <v>1</v>
      </c>
      <c r="AC36">
        <v>1</v>
      </c>
      <c r="AD36">
        <f>'[1]ECSS_E60-30 boilerplates (DODT)'!$J32</f>
        <v>1</v>
      </c>
      <c r="AE36">
        <v>1</v>
      </c>
      <c r="AF36">
        <f t="shared" si="14"/>
        <v>1</v>
      </c>
      <c r="AG36">
        <f>'[1]ECSS_E60-30 boilerplates (DODT)'!$K32</f>
        <v>1</v>
      </c>
      <c r="AH36">
        <f t="shared" si="15"/>
        <v>1</v>
      </c>
      <c r="AI36">
        <f>'[1]ECSS_E60-30 boilerplates (DODT)'!$L32</f>
        <v>0</v>
      </c>
      <c r="AJ36">
        <v>1</v>
      </c>
      <c r="AK36">
        <f t="shared" si="16"/>
        <v>1</v>
      </c>
      <c r="AL36">
        <v>1</v>
      </c>
      <c r="AM36">
        <f>'[1]ECSS_E60-30 boilerplates (DODT)'!$M32</f>
        <v>1</v>
      </c>
      <c r="AN36">
        <v>1</v>
      </c>
      <c r="AO36">
        <f>'[1]ECSS_E60-30 boilerplates (DODT)'!$N32</f>
        <v>1</v>
      </c>
      <c r="AP36">
        <v>1</v>
      </c>
      <c r="AQ36">
        <v>1</v>
      </c>
      <c r="AR36">
        <v>1</v>
      </c>
      <c r="AS36">
        <f>'[1]ECSS_E60-30 boilerplates (DODT)'!$O32</f>
        <v>1</v>
      </c>
      <c r="AT36">
        <v>1</v>
      </c>
      <c r="AU36">
        <f t="shared" si="17"/>
        <v>60.70500000000002</v>
      </c>
      <c r="AV36">
        <f t="shared" si="18"/>
        <v>7.7733333333333334</v>
      </c>
      <c r="AW36">
        <f t="shared" si="19"/>
        <v>15.543333333333337</v>
      </c>
      <c r="AX36">
        <f t="shared" si="20"/>
        <v>11.652499999999996</v>
      </c>
      <c r="AY36">
        <v>1</v>
      </c>
      <c r="AZ36">
        <v>1</v>
      </c>
      <c r="BA36">
        <v>1</v>
      </c>
      <c r="BB36">
        <v>4</v>
      </c>
      <c r="BG36">
        <f t="shared" si="3"/>
        <v>83.333333333333329</v>
      </c>
      <c r="BH36" s="10">
        <f t="shared" si="21"/>
        <v>4.1666666666666665E-5</v>
      </c>
    </row>
    <row r="37" spans="1:60" ht="43.5">
      <c r="A37" s="2" t="s">
        <v>403</v>
      </c>
      <c r="B37" s="2" t="s">
        <v>362</v>
      </c>
      <c r="C37" s="2" t="s">
        <v>146</v>
      </c>
      <c r="D37">
        <v>1</v>
      </c>
      <c r="E37">
        <v>1</v>
      </c>
      <c r="F37">
        <f t="shared" si="4"/>
        <v>1</v>
      </c>
      <c r="G37">
        <f t="shared" si="5"/>
        <v>12</v>
      </c>
      <c r="H37">
        <f t="shared" si="6"/>
        <v>12</v>
      </c>
      <c r="I37">
        <f t="shared" si="7"/>
        <v>68</v>
      </c>
      <c r="J37">
        <f>'[1]ECSS_E60-30 boilerplates (DODT)'!$C33</f>
        <v>23</v>
      </c>
      <c r="K37">
        <f t="shared" si="8"/>
        <v>1.9166666666666667</v>
      </c>
      <c r="L37">
        <f t="shared" si="9"/>
        <v>67</v>
      </c>
      <c r="M37">
        <f t="shared" si="10"/>
        <v>5.583333333333333</v>
      </c>
      <c r="N37" s="20">
        <v>0</v>
      </c>
      <c r="O37">
        <v>1</v>
      </c>
      <c r="P37" s="22">
        <v>0</v>
      </c>
      <c r="Q37" s="20">
        <v>0</v>
      </c>
      <c r="R37">
        <f>'[1]ECSS_E60-30 boilerplates (DODT)'!$E33</f>
        <v>0</v>
      </c>
      <c r="S37">
        <v>1</v>
      </c>
      <c r="T37">
        <f t="shared" si="11"/>
        <v>0</v>
      </c>
      <c r="U37">
        <f>'[1]ECSS_E60-30 boilerplates (DODT)'!$F33</f>
        <v>1</v>
      </c>
      <c r="V37">
        <v>1</v>
      </c>
      <c r="W37">
        <f t="shared" si="12"/>
        <v>0</v>
      </c>
      <c r="X37">
        <f t="shared" si="13"/>
        <v>1</v>
      </c>
      <c r="Y37">
        <f>'[1]ECSS_E60-30 boilerplates (DODT)'!$D33</f>
        <v>1</v>
      </c>
      <c r="Z37">
        <f>'[1]ECSS_E60-30 boilerplates (DODT)'!$G33</f>
        <v>1</v>
      </c>
      <c r="AA37">
        <f>'[1]ECSS_E60-30 boilerplates (DODT)'!$H33</f>
        <v>1</v>
      </c>
      <c r="AB37">
        <f>'[1]ECSS_E60-30 boilerplates (DODT)'!$I33</f>
        <v>1</v>
      </c>
      <c r="AC37">
        <v>1</v>
      </c>
      <c r="AD37">
        <f>'[1]ECSS_E60-30 boilerplates (DODT)'!$J33</f>
        <v>1</v>
      </c>
      <c r="AE37">
        <v>1</v>
      </c>
      <c r="AF37">
        <f t="shared" si="14"/>
        <v>1</v>
      </c>
      <c r="AG37">
        <f>'[1]ECSS_E60-30 boilerplates (DODT)'!$K33</f>
        <v>1</v>
      </c>
      <c r="AH37">
        <f t="shared" si="15"/>
        <v>1</v>
      </c>
      <c r="AI37">
        <f>'[1]ECSS_E60-30 boilerplates (DODT)'!$L33</f>
        <v>1</v>
      </c>
      <c r="AJ37">
        <v>1</v>
      </c>
      <c r="AK37">
        <f t="shared" si="16"/>
        <v>1</v>
      </c>
      <c r="AL37">
        <v>1</v>
      </c>
      <c r="AM37">
        <f>'[1]ECSS_E60-30 boilerplates (DODT)'!$M33</f>
        <v>1</v>
      </c>
      <c r="AN37">
        <v>1</v>
      </c>
      <c r="AO37">
        <f>'[1]ECSS_E60-30 boilerplates (DODT)'!$N33</f>
        <v>1</v>
      </c>
      <c r="AP37">
        <v>1</v>
      </c>
      <c r="AQ37">
        <v>1</v>
      </c>
      <c r="AR37">
        <v>1</v>
      </c>
      <c r="AS37">
        <f>'[1]ECSS_E60-30 boilerplates (DODT)'!$O33</f>
        <v>1</v>
      </c>
      <c r="AT37">
        <v>1</v>
      </c>
      <c r="AU37">
        <f t="shared" si="17"/>
        <v>32.505000000000003</v>
      </c>
      <c r="AV37">
        <f t="shared" si="18"/>
        <v>11.706666666666667</v>
      </c>
      <c r="AW37">
        <f t="shared" si="19"/>
        <v>14.563333333333333</v>
      </c>
      <c r="AX37">
        <f t="shared" si="20"/>
        <v>10.8675</v>
      </c>
      <c r="AY37">
        <v>1</v>
      </c>
      <c r="AZ37">
        <v>1</v>
      </c>
      <c r="BA37">
        <v>1</v>
      </c>
      <c r="BB37">
        <v>4</v>
      </c>
      <c r="BG37">
        <f t="shared" si="3"/>
        <v>83.333333333333329</v>
      </c>
      <c r="BH37" s="10">
        <f t="shared" si="21"/>
        <v>4.1666666666666665E-5</v>
      </c>
    </row>
    <row r="38" spans="1:60" ht="43.5">
      <c r="A38" s="2">
        <v>24</v>
      </c>
      <c r="B38" s="2" t="s">
        <v>433</v>
      </c>
      <c r="C38" s="2" t="s">
        <v>146</v>
      </c>
      <c r="D38">
        <v>1</v>
      </c>
      <c r="E38">
        <v>1</v>
      </c>
      <c r="F38">
        <f t="shared" si="4"/>
        <v>1</v>
      </c>
      <c r="G38">
        <f t="shared" si="5"/>
        <v>41</v>
      </c>
      <c r="H38">
        <f t="shared" si="6"/>
        <v>41</v>
      </c>
      <c r="I38">
        <f t="shared" si="7"/>
        <v>79</v>
      </c>
      <c r="J38">
        <f>'[1]ECSS_E60-30 boilerplates (DODT)'!$C34</f>
        <v>18</v>
      </c>
      <c r="K38">
        <f t="shared" si="8"/>
        <v>0.43902439024390244</v>
      </c>
      <c r="L38">
        <f t="shared" si="9"/>
        <v>67</v>
      </c>
      <c r="M38">
        <f t="shared" si="10"/>
        <v>1.6341463414634145</v>
      </c>
      <c r="N38" s="20">
        <v>0</v>
      </c>
      <c r="O38">
        <v>1</v>
      </c>
      <c r="P38" s="22">
        <v>0</v>
      </c>
      <c r="Q38" s="19">
        <v>1</v>
      </c>
      <c r="R38">
        <f>'[1]ECSS_E60-30 boilerplates (DODT)'!$E34</f>
        <v>0</v>
      </c>
      <c r="S38">
        <v>1</v>
      </c>
      <c r="T38">
        <f t="shared" si="11"/>
        <v>0</v>
      </c>
      <c r="U38">
        <f>'[1]ECSS_E60-30 boilerplates (DODT)'!$F34</f>
        <v>1</v>
      </c>
      <c r="V38">
        <v>1</v>
      </c>
      <c r="W38">
        <f t="shared" si="12"/>
        <v>0</v>
      </c>
      <c r="X38">
        <f t="shared" si="13"/>
        <v>1</v>
      </c>
      <c r="Y38">
        <f>'[1]ECSS_E60-30 boilerplates (DODT)'!$D34</f>
        <v>1</v>
      </c>
      <c r="Z38">
        <f>'[1]ECSS_E60-30 boilerplates (DODT)'!$G34</f>
        <v>0</v>
      </c>
      <c r="AA38">
        <f>'[1]ECSS_E60-30 boilerplates (DODT)'!$H34</f>
        <v>1</v>
      </c>
      <c r="AB38">
        <f>'[1]ECSS_E60-30 boilerplates (DODT)'!$I34</f>
        <v>1</v>
      </c>
      <c r="AC38">
        <v>1</v>
      </c>
      <c r="AD38">
        <f>'[1]ECSS_E60-30 boilerplates (DODT)'!$J34</f>
        <v>1</v>
      </c>
      <c r="AE38">
        <v>1</v>
      </c>
      <c r="AF38">
        <f t="shared" si="14"/>
        <v>9</v>
      </c>
      <c r="AG38">
        <f>'[1]ECSS_E60-30 boilerplates (DODT)'!$K34</f>
        <v>1</v>
      </c>
      <c r="AH38">
        <f t="shared" si="15"/>
        <v>1</v>
      </c>
      <c r="AI38">
        <f>'[1]ECSS_E60-30 boilerplates (DODT)'!$L34</f>
        <v>1</v>
      </c>
      <c r="AJ38">
        <v>1</v>
      </c>
      <c r="AK38">
        <f t="shared" si="16"/>
        <v>0</v>
      </c>
      <c r="AL38">
        <v>1</v>
      </c>
      <c r="AM38">
        <f>'[1]ECSS_E60-30 boilerplates (DODT)'!$M34</f>
        <v>0</v>
      </c>
      <c r="AN38">
        <v>0</v>
      </c>
      <c r="AO38">
        <f>'[1]ECSS_E60-30 boilerplates (DODT)'!$N34</f>
        <v>1</v>
      </c>
      <c r="AP38">
        <v>1</v>
      </c>
      <c r="AQ38">
        <v>1</v>
      </c>
      <c r="AR38">
        <v>0</v>
      </c>
      <c r="AS38">
        <f>'[1]ECSS_E60-30 boilerplates (DODT)'!$O34</f>
        <v>1</v>
      </c>
      <c r="AT38">
        <v>1</v>
      </c>
      <c r="AU38">
        <f t="shared" si="17"/>
        <v>128.07853658536584</v>
      </c>
      <c r="AV38">
        <f t="shared" si="18"/>
        <v>5.5804878048780502</v>
      </c>
      <c r="AW38">
        <f t="shared" si="19"/>
        <v>-6.9131707317073197</v>
      </c>
      <c r="AX38">
        <f t="shared" si="20"/>
        <v>6.7668292682926818</v>
      </c>
      <c r="AY38">
        <v>1</v>
      </c>
      <c r="AZ38">
        <v>1</v>
      </c>
      <c r="BA38">
        <v>1</v>
      </c>
      <c r="BB38">
        <v>3</v>
      </c>
      <c r="BG38">
        <f t="shared" si="3"/>
        <v>219.51219512195121</v>
      </c>
      <c r="BH38" s="10">
        <f t="shared" si="21"/>
        <v>1.4236111111111109E-4</v>
      </c>
    </row>
    <row r="39" spans="1:60" ht="58">
      <c r="A39" s="2">
        <v>25</v>
      </c>
      <c r="B39" s="2" t="s">
        <v>434</v>
      </c>
      <c r="C39" s="2" t="s">
        <v>146</v>
      </c>
      <c r="D39">
        <v>1</v>
      </c>
      <c r="E39">
        <v>1</v>
      </c>
      <c r="F39">
        <f t="shared" si="4"/>
        <v>1</v>
      </c>
      <c r="G39">
        <f t="shared" si="5"/>
        <v>51</v>
      </c>
      <c r="H39">
        <f t="shared" si="6"/>
        <v>51</v>
      </c>
      <c r="I39">
        <f t="shared" si="7"/>
        <v>112</v>
      </c>
      <c r="J39">
        <f>'[1]ECSS_E60-30 boilerplates (DODT)'!$C35</f>
        <v>25</v>
      </c>
      <c r="K39">
        <f t="shared" si="8"/>
        <v>0.49019607843137253</v>
      </c>
      <c r="L39">
        <f t="shared" si="9"/>
        <v>103</v>
      </c>
      <c r="M39">
        <f t="shared" si="10"/>
        <v>2.0196078431372548</v>
      </c>
      <c r="N39" s="20">
        <v>0</v>
      </c>
      <c r="O39">
        <v>1</v>
      </c>
      <c r="P39" s="22">
        <v>0</v>
      </c>
      <c r="Q39" s="19">
        <v>1</v>
      </c>
      <c r="R39">
        <f>'[1]ECSS_E60-30 boilerplates (DODT)'!$E35</f>
        <v>0</v>
      </c>
      <c r="S39">
        <v>1</v>
      </c>
      <c r="T39">
        <f t="shared" si="11"/>
        <v>0</v>
      </c>
      <c r="U39">
        <f>'[1]ECSS_E60-30 boilerplates (DODT)'!$F35</f>
        <v>1</v>
      </c>
      <c r="V39">
        <v>1</v>
      </c>
      <c r="W39">
        <f t="shared" si="12"/>
        <v>0</v>
      </c>
      <c r="X39">
        <f t="shared" si="13"/>
        <v>1</v>
      </c>
      <c r="Y39">
        <f>'[1]ECSS_E60-30 boilerplates (DODT)'!$D35</f>
        <v>1</v>
      </c>
      <c r="Z39">
        <f>'[1]ECSS_E60-30 boilerplates (DODT)'!$G35</f>
        <v>1</v>
      </c>
      <c r="AA39">
        <f>'[1]ECSS_E60-30 boilerplates (DODT)'!$H35</f>
        <v>1</v>
      </c>
      <c r="AB39">
        <f>'[1]ECSS_E60-30 boilerplates (DODT)'!$I35</f>
        <v>1</v>
      </c>
      <c r="AC39">
        <v>1</v>
      </c>
      <c r="AD39">
        <f>'[1]ECSS_E60-30 boilerplates (DODT)'!$J35</f>
        <v>1</v>
      </c>
      <c r="AE39">
        <v>1</v>
      </c>
      <c r="AF39">
        <f t="shared" si="14"/>
        <v>7</v>
      </c>
      <c r="AG39">
        <f>'[1]ECSS_E60-30 boilerplates (DODT)'!$K35</f>
        <v>1</v>
      </c>
      <c r="AH39">
        <f t="shared" si="15"/>
        <v>1</v>
      </c>
      <c r="AI39">
        <f>'[1]ECSS_E60-30 boilerplates (DODT)'!$L35</f>
        <v>0</v>
      </c>
      <c r="AJ39">
        <v>1</v>
      </c>
      <c r="AK39">
        <f t="shared" si="16"/>
        <v>1</v>
      </c>
      <c r="AL39">
        <v>1</v>
      </c>
      <c r="AM39">
        <f>'[1]ECSS_E60-30 boilerplates (DODT)'!$M35</f>
        <v>0</v>
      </c>
      <c r="AN39">
        <v>0</v>
      </c>
      <c r="AO39">
        <f>'[1]ECSS_E60-30 boilerplates (DODT)'!$N35</f>
        <v>1</v>
      </c>
      <c r="AP39">
        <v>1</v>
      </c>
      <c r="AQ39">
        <v>1</v>
      </c>
      <c r="AR39">
        <v>0</v>
      </c>
      <c r="AS39">
        <f>'[1]ECSS_E60-30 boilerplates (DODT)'!$O35</f>
        <v>1</v>
      </c>
      <c r="AT39">
        <v>1</v>
      </c>
      <c r="AU39">
        <f t="shared" si="17"/>
        <v>113.59941176470591</v>
      </c>
      <c r="AV39">
        <f t="shared" si="18"/>
        <v>10.084313725490198</v>
      </c>
      <c r="AW39">
        <f t="shared" si="19"/>
        <v>-4.5050980392156887</v>
      </c>
      <c r="AX39">
        <f t="shared" si="20"/>
        <v>13.582352941176474</v>
      </c>
      <c r="AY39">
        <v>1</v>
      </c>
      <c r="AZ39">
        <v>1</v>
      </c>
      <c r="BA39">
        <v>1</v>
      </c>
      <c r="BB39">
        <v>3</v>
      </c>
      <c r="BG39">
        <f t="shared" si="3"/>
        <v>137.25490196078434</v>
      </c>
      <c r="BH39" s="10">
        <f t="shared" si="21"/>
        <v>1.7708333333333335E-4</v>
      </c>
    </row>
    <row r="40" spans="1:60" ht="29">
      <c r="A40" s="2" t="s">
        <v>366</v>
      </c>
      <c r="B40" s="2" t="s">
        <v>367</v>
      </c>
      <c r="C40" s="2" t="s">
        <v>146</v>
      </c>
      <c r="D40">
        <v>1</v>
      </c>
      <c r="E40">
        <v>1</v>
      </c>
      <c r="F40">
        <f t="shared" si="4"/>
        <v>1</v>
      </c>
      <c r="G40">
        <f t="shared" si="5"/>
        <v>7</v>
      </c>
      <c r="H40">
        <f t="shared" si="6"/>
        <v>7</v>
      </c>
      <c r="I40">
        <f t="shared" si="7"/>
        <v>37</v>
      </c>
      <c r="J40">
        <f>'[1]ECSS_E60-30 boilerplates (DODT)'!$C36</f>
        <v>13</v>
      </c>
      <c r="K40">
        <f t="shared" si="8"/>
        <v>1.8571428571428572</v>
      </c>
      <c r="L40">
        <f t="shared" si="9"/>
        <v>36</v>
      </c>
      <c r="M40">
        <f t="shared" si="10"/>
        <v>5.1428571428571432</v>
      </c>
      <c r="N40" s="20">
        <v>0</v>
      </c>
      <c r="O40">
        <v>1</v>
      </c>
      <c r="P40" s="21">
        <v>1</v>
      </c>
      <c r="Q40" s="19">
        <v>1</v>
      </c>
      <c r="R40">
        <f>'[1]ECSS_E60-30 boilerplates (DODT)'!$E36</f>
        <v>1</v>
      </c>
      <c r="S40">
        <v>1</v>
      </c>
      <c r="T40">
        <f t="shared" si="11"/>
        <v>1</v>
      </c>
      <c r="U40">
        <f>'[1]ECSS_E60-30 boilerplates (DODT)'!$F36</f>
        <v>1</v>
      </c>
      <c r="V40">
        <v>1</v>
      </c>
      <c r="W40">
        <f t="shared" si="12"/>
        <v>1</v>
      </c>
      <c r="X40">
        <f t="shared" si="13"/>
        <v>1</v>
      </c>
      <c r="Y40">
        <f>'[1]ECSS_E60-30 boilerplates (DODT)'!$D36</f>
        <v>1</v>
      </c>
      <c r="Z40">
        <f>'[1]ECSS_E60-30 boilerplates (DODT)'!$G36</f>
        <v>1</v>
      </c>
      <c r="AA40">
        <f>'[1]ECSS_E60-30 boilerplates (DODT)'!$H36</f>
        <v>1</v>
      </c>
      <c r="AB40">
        <f>'[1]ECSS_E60-30 boilerplates (DODT)'!$I36</f>
        <v>1</v>
      </c>
      <c r="AC40">
        <v>1</v>
      </c>
      <c r="AD40">
        <f>'[1]ECSS_E60-30 boilerplates (DODT)'!$J36</f>
        <v>1</v>
      </c>
      <c r="AE40">
        <v>1</v>
      </c>
      <c r="AF40">
        <f t="shared" si="14"/>
        <v>1</v>
      </c>
      <c r="AG40">
        <f>'[1]ECSS_E60-30 boilerplates (DODT)'!$K36</f>
        <v>1</v>
      </c>
      <c r="AH40">
        <f t="shared" si="15"/>
        <v>1</v>
      </c>
      <c r="AI40">
        <f>'[1]ECSS_E60-30 boilerplates (DODT)'!$L36</f>
        <v>1</v>
      </c>
      <c r="AJ40">
        <v>1</v>
      </c>
      <c r="AK40">
        <f t="shared" si="16"/>
        <v>1</v>
      </c>
      <c r="AL40">
        <v>1</v>
      </c>
      <c r="AM40">
        <f>'[1]ECSS_E60-30 boilerplates (DODT)'!$M36</f>
        <v>1</v>
      </c>
      <c r="AN40">
        <v>1</v>
      </c>
      <c r="AO40">
        <f>'[1]ECSS_E60-30 boilerplates (DODT)'!$N36</f>
        <v>1</v>
      </c>
      <c r="AP40">
        <v>1</v>
      </c>
      <c r="AQ40">
        <v>1</v>
      </c>
      <c r="AR40">
        <v>1</v>
      </c>
      <c r="AS40">
        <f>'[1]ECSS_E60-30 boilerplates (DODT)'!$O36</f>
        <v>1</v>
      </c>
      <c r="AT40">
        <v>1</v>
      </c>
      <c r="AU40">
        <f t="shared" si="17"/>
        <v>42.615714285714311</v>
      </c>
      <c r="AV40">
        <f t="shared" si="18"/>
        <v>9.0542857142857152</v>
      </c>
      <c r="AW40">
        <f t="shared" si="19"/>
        <v>10.211428571428574</v>
      </c>
      <c r="AX40">
        <f t="shared" si="20"/>
        <v>6.2928571428571445</v>
      </c>
      <c r="AY40">
        <v>1</v>
      </c>
      <c r="AZ40">
        <v>1</v>
      </c>
      <c r="BA40">
        <v>1</v>
      </c>
      <c r="BB40">
        <v>1</v>
      </c>
      <c r="BG40">
        <f t="shared" si="3"/>
        <v>142.85714285714286</v>
      </c>
      <c r="BH40" s="10">
        <f t="shared" si="21"/>
        <v>2.4305555555555558E-5</v>
      </c>
    </row>
    <row r="41" spans="1:60" ht="29">
      <c r="A41" s="2" t="s">
        <v>368</v>
      </c>
      <c r="B41" s="2" t="s">
        <v>369</v>
      </c>
      <c r="C41" s="2" t="s">
        <v>146</v>
      </c>
      <c r="D41">
        <v>1</v>
      </c>
      <c r="E41">
        <v>1</v>
      </c>
      <c r="F41">
        <f t="shared" si="4"/>
        <v>1</v>
      </c>
      <c r="G41">
        <f t="shared" si="5"/>
        <v>7</v>
      </c>
      <c r="H41">
        <f t="shared" si="6"/>
        <v>7</v>
      </c>
      <c r="I41">
        <f t="shared" si="7"/>
        <v>34</v>
      </c>
      <c r="J41">
        <f>'[1]ECSS_E60-30 boilerplates (DODT)'!$C37</f>
        <v>11</v>
      </c>
      <c r="K41">
        <f t="shared" si="8"/>
        <v>1.5714285714285714</v>
      </c>
      <c r="L41">
        <f t="shared" si="9"/>
        <v>33</v>
      </c>
      <c r="M41">
        <f t="shared" si="10"/>
        <v>4.7142857142857144</v>
      </c>
      <c r="N41" s="19">
        <v>1</v>
      </c>
      <c r="O41">
        <v>1</v>
      </c>
      <c r="P41" s="21">
        <v>1</v>
      </c>
      <c r="Q41" s="19">
        <v>1</v>
      </c>
      <c r="R41">
        <f>'[1]ECSS_E60-30 boilerplates (DODT)'!$E37</f>
        <v>1</v>
      </c>
      <c r="S41">
        <v>1</v>
      </c>
      <c r="T41">
        <f t="shared" si="11"/>
        <v>1</v>
      </c>
      <c r="U41">
        <f>'[1]ECSS_E60-30 boilerplates (DODT)'!$F37</f>
        <v>1</v>
      </c>
      <c r="V41">
        <v>1</v>
      </c>
      <c r="W41">
        <f t="shared" si="12"/>
        <v>1</v>
      </c>
      <c r="X41">
        <f t="shared" si="13"/>
        <v>1</v>
      </c>
      <c r="Y41">
        <f>'[1]ECSS_E60-30 boilerplates (DODT)'!$D37</f>
        <v>1</v>
      </c>
      <c r="Z41">
        <f>'[1]ECSS_E60-30 boilerplates (DODT)'!$G37</f>
        <v>1</v>
      </c>
      <c r="AA41">
        <f>'[1]ECSS_E60-30 boilerplates (DODT)'!$H37</f>
        <v>1</v>
      </c>
      <c r="AB41">
        <f>'[1]ECSS_E60-30 boilerplates (DODT)'!$I37</f>
        <v>1</v>
      </c>
      <c r="AC41">
        <v>1</v>
      </c>
      <c r="AD41">
        <f>'[1]ECSS_E60-30 boilerplates (DODT)'!$J37</f>
        <v>1</v>
      </c>
      <c r="AE41">
        <v>1</v>
      </c>
      <c r="AF41">
        <f t="shared" si="14"/>
        <v>1</v>
      </c>
      <c r="AG41">
        <f>'[1]ECSS_E60-30 boilerplates (DODT)'!$K37</f>
        <v>1</v>
      </c>
      <c r="AH41">
        <f t="shared" si="15"/>
        <v>1</v>
      </c>
      <c r="AI41">
        <f>'[1]ECSS_E60-30 boilerplates (DODT)'!$L37</f>
        <v>0</v>
      </c>
      <c r="AJ41">
        <v>1</v>
      </c>
      <c r="AK41">
        <f t="shared" si="16"/>
        <v>1</v>
      </c>
      <c r="AL41">
        <v>1</v>
      </c>
      <c r="AM41">
        <f>'[1]ECSS_E60-30 boilerplates (DODT)'!$M37</f>
        <v>1</v>
      </c>
      <c r="AN41">
        <v>1</v>
      </c>
      <c r="AO41">
        <f>'[1]ECSS_E60-30 boilerplates (DODT)'!$N37</f>
        <v>1</v>
      </c>
      <c r="AP41">
        <v>1</v>
      </c>
      <c r="AQ41">
        <v>1</v>
      </c>
      <c r="AR41">
        <v>1</v>
      </c>
      <c r="AS41">
        <f>'[1]ECSS_E60-30 boilerplates (DODT)'!$O37</f>
        <v>1</v>
      </c>
      <c r="AT41">
        <v>1</v>
      </c>
      <c r="AU41">
        <f t="shared" si="17"/>
        <v>66.787142857142882</v>
      </c>
      <c r="AV41">
        <f t="shared" si="18"/>
        <v>5.682857142857145</v>
      </c>
      <c r="AW41">
        <f t="shared" si="19"/>
        <v>7.6914285714285704</v>
      </c>
      <c r="AX41">
        <f t="shared" si="20"/>
        <v>4.274285714285714</v>
      </c>
      <c r="AY41">
        <v>1</v>
      </c>
      <c r="AZ41">
        <v>1</v>
      </c>
      <c r="BA41">
        <v>1</v>
      </c>
      <c r="BB41">
        <v>1</v>
      </c>
      <c r="BG41">
        <f t="shared" si="3"/>
        <v>142.85714285714286</v>
      </c>
      <c r="BH41" s="10">
        <f t="shared" si="21"/>
        <v>2.4305555555555558E-5</v>
      </c>
    </row>
    <row r="42" spans="1:60" ht="29">
      <c r="A42" s="2" t="s">
        <v>370</v>
      </c>
      <c r="B42" s="2" t="s">
        <v>371</v>
      </c>
      <c r="C42" s="2" t="s">
        <v>146</v>
      </c>
      <c r="D42">
        <v>1</v>
      </c>
      <c r="E42">
        <v>1</v>
      </c>
      <c r="F42">
        <f t="shared" si="4"/>
        <v>1</v>
      </c>
      <c r="G42">
        <f t="shared" si="5"/>
        <v>8</v>
      </c>
      <c r="H42">
        <f t="shared" si="6"/>
        <v>8</v>
      </c>
      <c r="I42">
        <f t="shared" si="7"/>
        <v>42</v>
      </c>
      <c r="J42">
        <f>'[1]ECSS_E60-30 boilerplates (DODT)'!$C38</f>
        <v>15</v>
      </c>
      <c r="K42">
        <f t="shared" si="8"/>
        <v>1.875</v>
      </c>
      <c r="L42">
        <f t="shared" si="9"/>
        <v>41</v>
      </c>
      <c r="M42">
        <f t="shared" si="10"/>
        <v>5.125</v>
      </c>
      <c r="N42" s="19">
        <v>1</v>
      </c>
      <c r="O42" s="22">
        <v>1</v>
      </c>
      <c r="P42" s="21">
        <v>1</v>
      </c>
      <c r="Q42" s="19">
        <v>1</v>
      </c>
      <c r="R42">
        <f>'[1]ECSS_E60-30 boilerplates (DODT)'!$E38</f>
        <v>1</v>
      </c>
      <c r="S42">
        <v>1</v>
      </c>
      <c r="T42">
        <f t="shared" si="11"/>
        <v>1</v>
      </c>
      <c r="U42">
        <f>'[1]ECSS_E60-30 boilerplates (DODT)'!$F38</f>
        <v>1</v>
      </c>
      <c r="V42">
        <v>1</v>
      </c>
      <c r="W42">
        <f t="shared" si="12"/>
        <v>1</v>
      </c>
      <c r="X42">
        <f t="shared" si="13"/>
        <v>1</v>
      </c>
      <c r="Y42">
        <f>'[1]ECSS_E60-30 boilerplates (DODT)'!$D38</f>
        <v>1</v>
      </c>
      <c r="Z42">
        <f>'[1]ECSS_E60-30 boilerplates (DODT)'!$G38</f>
        <v>1</v>
      </c>
      <c r="AA42">
        <f>'[1]ECSS_E60-30 boilerplates (DODT)'!$H38</f>
        <v>1</v>
      </c>
      <c r="AB42">
        <f>'[1]ECSS_E60-30 boilerplates (DODT)'!$I38</f>
        <v>1</v>
      </c>
      <c r="AC42">
        <v>1</v>
      </c>
      <c r="AD42">
        <f>'[1]ECSS_E60-30 boilerplates (DODT)'!$J38</f>
        <v>1</v>
      </c>
      <c r="AE42">
        <v>1</v>
      </c>
      <c r="AF42">
        <f t="shared" si="14"/>
        <v>1</v>
      </c>
      <c r="AG42">
        <f>'[1]ECSS_E60-30 boilerplates (DODT)'!$K38</f>
        <v>1</v>
      </c>
      <c r="AH42">
        <f t="shared" si="15"/>
        <v>1</v>
      </c>
      <c r="AI42">
        <f>'[1]ECSS_E60-30 boilerplates (DODT)'!$L38</f>
        <v>0</v>
      </c>
      <c r="AJ42">
        <v>1</v>
      </c>
      <c r="AK42">
        <f t="shared" si="16"/>
        <v>1</v>
      </c>
      <c r="AL42">
        <v>1</v>
      </c>
      <c r="AM42">
        <f>'[1]ECSS_E60-30 boilerplates (DODT)'!$M38</f>
        <v>1</v>
      </c>
      <c r="AN42">
        <v>1</v>
      </c>
      <c r="AO42">
        <f>'[1]ECSS_E60-30 boilerplates (DODT)'!$N38</f>
        <v>1</v>
      </c>
      <c r="AP42">
        <v>1</v>
      </c>
      <c r="AQ42">
        <v>1</v>
      </c>
      <c r="AR42">
        <v>1</v>
      </c>
      <c r="AS42">
        <f>'[1]ECSS_E60-30 boilerplates (DODT)'!$O38</f>
        <v>1</v>
      </c>
      <c r="AT42">
        <v>1</v>
      </c>
      <c r="AU42">
        <f t="shared" si="17"/>
        <v>40.090000000000011</v>
      </c>
      <c r="AV42">
        <f t="shared" si="18"/>
        <v>9.6550000000000011</v>
      </c>
      <c r="AW42">
        <f t="shared" si="19"/>
        <v>10.635000000000002</v>
      </c>
      <c r="AX42">
        <f t="shared" si="20"/>
        <v>6.7087499999999984</v>
      </c>
      <c r="AY42">
        <v>1</v>
      </c>
      <c r="AZ42">
        <v>1</v>
      </c>
      <c r="BA42">
        <v>1</v>
      </c>
      <c r="BB42">
        <v>2</v>
      </c>
      <c r="BG42">
        <f t="shared" si="3"/>
        <v>125</v>
      </c>
      <c r="BH42" s="10">
        <f t="shared" si="21"/>
        <v>2.7777777777777779E-5</v>
      </c>
    </row>
    <row r="43" spans="1:60" ht="58">
      <c r="A43" s="2">
        <v>27</v>
      </c>
      <c r="B43" s="2" t="s">
        <v>372</v>
      </c>
      <c r="C43" s="2" t="s">
        <v>146</v>
      </c>
      <c r="D43">
        <v>1</v>
      </c>
      <c r="E43">
        <v>1</v>
      </c>
      <c r="F43">
        <f t="shared" si="4"/>
        <v>1</v>
      </c>
      <c r="G43">
        <f t="shared" si="5"/>
        <v>18</v>
      </c>
      <c r="H43">
        <f t="shared" si="6"/>
        <v>18</v>
      </c>
      <c r="I43">
        <f t="shared" si="7"/>
        <v>99</v>
      </c>
      <c r="J43">
        <f>'[1]ECSS_E60-30 boilerplates (DODT)'!$C39</f>
        <v>35</v>
      </c>
      <c r="K43">
        <f t="shared" si="8"/>
        <v>1.9444444444444444</v>
      </c>
      <c r="L43">
        <f t="shared" si="9"/>
        <v>98</v>
      </c>
      <c r="M43">
        <f t="shared" si="10"/>
        <v>5.4444444444444446</v>
      </c>
      <c r="N43" s="20">
        <v>0</v>
      </c>
      <c r="O43">
        <v>1</v>
      </c>
      <c r="P43" s="21">
        <v>1</v>
      </c>
      <c r="Q43" s="20">
        <v>0</v>
      </c>
      <c r="R43">
        <f>'[1]ECSS_E60-30 boilerplates (DODT)'!$E39</f>
        <v>1</v>
      </c>
      <c r="S43">
        <v>1</v>
      </c>
      <c r="T43">
        <f t="shared" si="11"/>
        <v>0</v>
      </c>
      <c r="U43">
        <f>'[1]ECSS_E60-30 boilerplates (DODT)'!$F39</f>
        <v>1</v>
      </c>
      <c r="V43">
        <v>1</v>
      </c>
      <c r="W43">
        <f t="shared" si="12"/>
        <v>0</v>
      </c>
      <c r="X43">
        <f t="shared" si="13"/>
        <v>1</v>
      </c>
      <c r="Y43">
        <f>'[1]ECSS_E60-30 boilerplates (DODT)'!$D39</f>
        <v>1</v>
      </c>
      <c r="Z43">
        <f>'[1]ECSS_E60-30 boilerplates (DODT)'!$G39</f>
        <v>1</v>
      </c>
      <c r="AA43">
        <f>'[1]ECSS_E60-30 boilerplates (DODT)'!$H39</f>
        <v>1</v>
      </c>
      <c r="AB43">
        <f>'[1]ECSS_E60-30 boilerplates (DODT)'!$I39</f>
        <v>1</v>
      </c>
      <c r="AC43">
        <v>1</v>
      </c>
      <c r="AD43">
        <f>'[1]ECSS_E60-30 boilerplates (DODT)'!$J39</f>
        <v>1</v>
      </c>
      <c r="AE43">
        <v>1</v>
      </c>
      <c r="AF43">
        <f t="shared" si="14"/>
        <v>1</v>
      </c>
      <c r="AG43">
        <f>'[1]ECSS_E60-30 boilerplates (DODT)'!$K39</f>
        <v>1</v>
      </c>
      <c r="AH43">
        <f t="shared" si="15"/>
        <v>1</v>
      </c>
      <c r="AI43">
        <f>'[1]ECSS_E60-30 boilerplates (DODT)'!$L39</f>
        <v>0</v>
      </c>
      <c r="AJ43">
        <v>1</v>
      </c>
      <c r="AK43">
        <f t="shared" si="16"/>
        <v>1</v>
      </c>
      <c r="AL43">
        <v>1</v>
      </c>
      <c r="AM43">
        <f>'[1]ECSS_E60-30 boilerplates (DODT)'!$M39</f>
        <v>1</v>
      </c>
      <c r="AN43">
        <v>0</v>
      </c>
      <c r="AO43">
        <f>'[1]ECSS_E60-30 boilerplates (DODT)'!$N39</f>
        <v>1</v>
      </c>
      <c r="AP43">
        <v>1</v>
      </c>
      <c r="AQ43">
        <v>1</v>
      </c>
      <c r="AR43">
        <v>1</v>
      </c>
      <c r="AS43">
        <f>'[1]ECSS_E60-30 boilerplates (DODT)'!$O39</f>
        <v>1</v>
      </c>
      <c r="AT43">
        <v>1</v>
      </c>
      <c r="AU43">
        <f t="shared" si="17"/>
        <v>24.065000000000008</v>
      </c>
      <c r="AV43">
        <f t="shared" si="18"/>
        <v>14.374444444444446</v>
      </c>
      <c r="AW43">
        <f t="shared" si="19"/>
        <v>14.568888888888889</v>
      </c>
      <c r="AX43">
        <f t="shared" si="20"/>
        <v>13.213333333333331</v>
      </c>
      <c r="AY43">
        <v>1</v>
      </c>
      <c r="AZ43">
        <v>1</v>
      </c>
      <c r="BA43">
        <v>1</v>
      </c>
      <c r="BB43">
        <v>8</v>
      </c>
      <c r="BG43">
        <f t="shared" si="3"/>
        <v>55.55555555555555</v>
      </c>
      <c r="BH43" s="10">
        <f t="shared" si="21"/>
        <v>6.2500000000000001E-5</v>
      </c>
    </row>
    <row r="44" spans="1:60" ht="58">
      <c r="A44" s="2">
        <v>28</v>
      </c>
      <c r="B44" s="2" t="s">
        <v>429</v>
      </c>
      <c r="C44" s="16" t="s">
        <v>166</v>
      </c>
      <c r="D44">
        <v>1</v>
      </c>
      <c r="E44">
        <v>1</v>
      </c>
      <c r="F44">
        <f t="shared" si="4"/>
        <v>1</v>
      </c>
      <c r="G44">
        <f t="shared" si="5"/>
        <v>20</v>
      </c>
      <c r="H44">
        <f t="shared" si="6"/>
        <v>20</v>
      </c>
      <c r="I44">
        <f t="shared" si="7"/>
        <v>96</v>
      </c>
      <c r="J44">
        <f>'[1]ECSS_E60-30 boilerplates (DODT)'!$C40</f>
        <v>34</v>
      </c>
      <c r="K44">
        <f t="shared" si="8"/>
        <v>1.7</v>
      </c>
      <c r="L44">
        <f t="shared" si="9"/>
        <v>94</v>
      </c>
      <c r="M44">
        <f t="shared" si="10"/>
        <v>4.7</v>
      </c>
      <c r="N44" s="20">
        <v>0</v>
      </c>
      <c r="O44">
        <v>1</v>
      </c>
      <c r="P44" s="21">
        <v>1</v>
      </c>
      <c r="Q44" s="20">
        <v>0</v>
      </c>
      <c r="R44">
        <f>'[1]ECSS_E60-30 boilerplates (DODT)'!$E40</f>
        <v>0</v>
      </c>
      <c r="S44">
        <v>1</v>
      </c>
      <c r="T44">
        <f t="shared" si="11"/>
        <v>0</v>
      </c>
      <c r="U44">
        <f>'[1]ECSS_E60-30 boilerplates (DODT)'!$F40</f>
        <v>1</v>
      </c>
      <c r="V44">
        <v>1</v>
      </c>
      <c r="W44">
        <f t="shared" si="12"/>
        <v>0</v>
      </c>
      <c r="X44">
        <f t="shared" si="13"/>
        <v>1</v>
      </c>
      <c r="Y44">
        <f>'[1]ECSS_E60-30 boilerplates (DODT)'!$D40</f>
        <v>1</v>
      </c>
      <c r="Z44">
        <f>'[1]ECSS_E60-30 boilerplates (DODT)'!$G40</f>
        <v>1</v>
      </c>
      <c r="AA44">
        <f>'[1]ECSS_E60-30 boilerplates (DODT)'!$H40</f>
        <v>1</v>
      </c>
      <c r="AB44">
        <f>'[1]ECSS_E60-30 boilerplates (DODT)'!$I40</f>
        <v>1</v>
      </c>
      <c r="AC44">
        <v>1</v>
      </c>
      <c r="AD44">
        <f>'[1]ECSS_E60-30 boilerplates (DODT)'!$J40</f>
        <v>1</v>
      </c>
      <c r="AE44">
        <v>1</v>
      </c>
      <c r="AF44">
        <f t="shared" si="14"/>
        <v>2</v>
      </c>
      <c r="AG44">
        <f>'[1]ECSS_E60-30 boilerplates (DODT)'!$K40</f>
        <v>1</v>
      </c>
      <c r="AH44">
        <f t="shared" si="15"/>
        <v>1</v>
      </c>
      <c r="AI44">
        <f>'[1]ECSS_E60-30 boilerplates (DODT)'!$L40</f>
        <v>0</v>
      </c>
      <c r="AJ44">
        <v>1</v>
      </c>
      <c r="AK44">
        <f t="shared" si="16"/>
        <v>1</v>
      </c>
      <c r="AL44">
        <v>1</v>
      </c>
      <c r="AM44">
        <f>'[1]ECSS_E60-30 boilerplates (DODT)'!$M40</f>
        <v>1</v>
      </c>
      <c r="AN44">
        <v>0</v>
      </c>
      <c r="AO44">
        <f>'[1]ECSS_E60-30 boilerplates (DODT)'!$N40</f>
        <v>1</v>
      </c>
      <c r="AP44">
        <v>1</v>
      </c>
      <c r="AQ44">
        <v>1</v>
      </c>
      <c r="AR44">
        <v>1</v>
      </c>
      <c r="AS44">
        <f>'[1]ECSS_E60-30 boilerplates (DODT)'!$O40</f>
        <v>1</v>
      </c>
      <c r="AT44">
        <v>1</v>
      </c>
      <c r="AU44">
        <f t="shared" si="17"/>
        <v>42.715000000000018</v>
      </c>
      <c r="AV44">
        <f t="shared" si="18"/>
        <v>12.270000000000003</v>
      </c>
      <c r="AW44">
        <f t="shared" si="19"/>
        <v>10.355999999999998</v>
      </c>
      <c r="AX44">
        <f t="shared" si="20"/>
        <v>10.707000000000001</v>
      </c>
      <c r="AY44">
        <v>0</v>
      </c>
      <c r="AZ44">
        <v>1</v>
      </c>
      <c r="BA44">
        <v>1</v>
      </c>
      <c r="BB44">
        <v>8</v>
      </c>
      <c r="BG44">
        <f t="shared" si="3"/>
        <v>100</v>
      </c>
      <c r="BH44" s="10">
        <f t="shared" si="21"/>
        <v>6.9444444444444444E-5</v>
      </c>
    </row>
    <row r="45" spans="1:60" ht="58">
      <c r="A45" s="2" t="s">
        <v>377</v>
      </c>
      <c r="B45" s="2" t="s">
        <v>378</v>
      </c>
      <c r="C45" s="2" t="s">
        <v>146</v>
      </c>
      <c r="D45">
        <v>1</v>
      </c>
      <c r="E45">
        <v>1</v>
      </c>
      <c r="F45">
        <f t="shared" si="4"/>
        <v>1</v>
      </c>
      <c r="G45">
        <f t="shared" si="5"/>
        <v>21</v>
      </c>
      <c r="H45">
        <f t="shared" si="6"/>
        <v>21</v>
      </c>
      <c r="I45">
        <f t="shared" si="7"/>
        <v>114</v>
      </c>
      <c r="J45">
        <f>'[1]ECSS_E60-30 boilerplates (DODT)'!$C41</f>
        <v>40</v>
      </c>
      <c r="K45">
        <f t="shared" si="8"/>
        <v>1.9047619047619047</v>
      </c>
      <c r="L45">
        <f t="shared" si="9"/>
        <v>113</v>
      </c>
      <c r="M45">
        <f t="shared" si="10"/>
        <v>5.3809523809523814</v>
      </c>
      <c r="N45" s="20">
        <v>0</v>
      </c>
      <c r="O45">
        <v>1</v>
      </c>
      <c r="P45" s="21">
        <v>1</v>
      </c>
      <c r="Q45" s="20">
        <v>0</v>
      </c>
      <c r="R45">
        <f>'[1]ECSS_E60-30 boilerplates (DODT)'!$E41</f>
        <v>0</v>
      </c>
      <c r="S45">
        <v>1</v>
      </c>
      <c r="T45">
        <f t="shared" si="11"/>
        <v>0</v>
      </c>
      <c r="U45">
        <f>'[1]ECSS_E60-30 boilerplates (DODT)'!$F41</f>
        <v>1</v>
      </c>
      <c r="V45">
        <v>1</v>
      </c>
      <c r="W45">
        <f t="shared" si="12"/>
        <v>0</v>
      </c>
      <c r="X45">
        <f t="shared" si="13"/>
        <v>1</v>
      </c>
      <c r="Y45">
        <f>'[1]ECSS_E60-30 boilerplates (DODT)'!$D41</f>
        <v>1</v>
      </c>
      <c r="Z45">
        <f>'[1]ECSS_E60-30 boilerplates (DODT)'!$G41</f>
        <v>1</v>
      </c>
      <c r="AA45">
        <f>'[1]ECSS_E60-30 boilerplates (DODT)'!$H41</f>
        <v>0</v>
      </c>
      <c r="AB45">
        <f>'[1]ECSS_E60-30 boilerplates (DODT)'!$I41</f>
        <v>1</v>
      </c>
      <c r="AC45">
        <v>1</v>
      </c>
      <c r="AD45">
        <f>'[1]ECSS_E60-30 boilerplates (DODT)'!$J41</f>
        <v>1</v>
      </c>
      <c r="AE45">
        <v>1</v>
      </c>
      <c r="AF45">
        <f t="shared" si="14"/>
        <v>1</v>
      </c>
      <c r="AG45">
        <f>'[1]ECSS_E60-30 boilerplates (DODT)'!$K41</f>
        <v>1</v>
      </c>
      <c r="AH45">
        <f t="shared" si="15"/>
        <v>1</v>
      </c>
      <c r="AI45">
        <f>'[1]ECSS_E60-30 boilerplates (DODT)'!$L41</f>
        <v>0</v>
      </c>
      <c r="AJ45">
        <v>1</v>
      </c>
      <c r="AK45">
        <f t="shared" si="16"/>
        <v>1</v>
      </c>
      <c r="AL45">
        <v>1</v>
      </c>
      <c r="AM45">
        <f>'[1]ECSS_E60-30 boilerplates (DODT)'!$M41</f>
        <v>1</v>
      </c>
      <c r="AN45">
        <v>0</v>
      </c>
      <c r="AO45">
        <f>'[1]ECSS_E60-30 boilerplates (DODT)'!$N41</f>
        <v>1</v>
      </c>
      <c r="AP45">
        <v>1</v>
      </c>
      <c r="AQ45">
        <v>1</v>
      </c>
      <c r="AR45">
        <v>1</v>
      </c>
      <c r="AS45">
        <f>'[1]ECSS_E60-30 boilerplates (DODT)'!$O41</f>
        <v>0</v>
      </c>
      <c r="AT45">
        <v>1</v>
      </c>
      <c r="AU45">
        <f t="shared" si="17"/>
        <v>24.3771428571429</v>
      </c>
      <c r="AV45">
        <f t="shared" si="18"/>
        <v>15.076190476190479</v>
      </c>
      <c r="AW45">
        <f t="shared" si="19"/>
        <v>14.430476190476192</v>
      </c>
      <c r="AX45">
        <f t="shared" si="20"/>
        <v>14.414285714285718</v>
      </c>
      <c r="AY45">
        <v>1</v>
      </c>
      <c r="AZ45">
        <v>1</v>
      </c>
      <c r="BA45">
        <v>1</v>
      </c>
      <c r="BB45">
        <v>8</v>
      </c>
      <c r="BG45">
        <f t="shared" si="3"/>
        <v>47.619047619047613</v>
      </c>
      <c r="BH45" s="10">
        <f t="shared" si="21"/>
        <v>7.2916666666666659E-5</v>
      </c>
    </row>
    <row r="46" spans="1:60" ht="58">
      <c r="A46" s="2" t="s">
        <v>379</v>
      </c>
      <c r="B46" s="2" t="s">
        <v>380</v>
      </c>
      <c r="C46" s="2" t="s">
        <v>146</v>
      </c>
      <c r="D46">
        <v>1</v>
      </c>
      <c r="E46">
        <v>1</v>
      </c>
      <c r="F46">
        <f t="shared" si="4"/>
        <v>1</v>
      </c>
      <c r="G46">
        <f t="shared" si="5"/>
        <v>21</v>
      </c>
      <c r="H46">
        <f t="shared" si="6"/>
        <v>21</v>
      </c>
      <c r="I46">
        <f t="shared" si="7"/>
        <v>113</v>
      </c>
      <c r="J46">
        <f>'[1]ECSS_E60-30 boilerplates (DODT)'!$C42</f>
        <v>40</v>
      </c>
      <c r="K46">
        <f t="shared" si="8"/>
        <v>1.9047619047619047</v>
      </c>
      <c r="L46">
        <f t="shared" si="9"/>
        <v>112</v>
      </c>
      <c r="M46">
        <f t="shared" si="10"/>
        <v>5.333333333333333</v>
      </c>
      <c r="N46" s="20">
        <v>0</v>
      </c>
      <c r="O46">
        <v>1</v>
      </c>
      <c r="P46" s="21">
        <v>1</v>
      </c>
      <c r="Q46" s="20">
        <v>0</v>
      </c>
      <c r="R46">
        <f>'[1]ECSS_E60-30 boilerplates (DODT)'!$E42</f>
        <v>0</v>
      </c>
      <c r="S46">
        <v>1</v>
      </c>
      <c r="T46">
        <f t="shared" si="11"/>
        <v>0</v>
      </c>
      <c r="U46">
        <f>'[1]ECSS_E60-30 boilerplates (DODT)'!$F42</f>
        <v>1</v>
      </c>
      <c r="V46">
        <v>1</v>
      </c>
      <c r="W46">
        <f t="shared" si="12"/>
        <v>0</v>
      </c>
      <c r="X46">
        <f t="shared" si="13"/>
        <v>1</v>
      </c>
      <c r="Y46">
        <f>'[1]ECSS_E60-30 boilerplates (DODT)'!$D42</f>
        <v>1</v>
      </c>
      <c r="Z46">
        <f>'[1]ECSS_E60-30 boilerplates (DODT)'!$G42</f>
        <v>1</v>
      </c>
      <c r="AA46">
        <f>'[1]ECSS_E60-30 boilerplates (DODT)'!$H42</f>
        <v>0</v>
      </c>
      <c r="AB46">
        <f>'[1]ECSS_E60-30 boilerplates (DODT)'!$I42</f>
        <v>1</v>
      </c>
      <c r="AC46">
        <v>1</v>
      </c>
      <c r="AD46">
        <f>'[1]ECSS_E60-30 boilerplates (DODT)'!$J42</f>
        <v>1</v>
      </c>
      <c r="AE46">
        <v>1</v>
      </c>
      <c r="AF46">
        <f t="shared" si="14"/>
        <v>1</v>
      </c>
      <c r="AG46">
        <f>'[1]ECSS_E60-30 boilerplates (DODT)'!$K42</f>
        <v>1</v>
      </c>
      <c r="AH46">
        <f t="shared" si="15"/>
        <v>1</v>
      </c>
      <c r="AI46">
        <f>'[1]ECSS_E60-30 boilerplates (DODT)'!$L42</f>
        <v>0</v>
      </c>
      <c r="AJ46">
        <v>1</v>
      </c>
      <c r="AK46">
        <f t="shared" si="16"/>
        <v>1</v>
      </c>
      <c r="AL46">
        <v>1</v>
      </c>
      <c r="AM46">
        <f>'[1]ECSS_E60-30 boilerplates (DODT)'!$M42</f>
        <v>1</v>
      </c>
      <c r="AN46">
        <v>0</v>
      </c>
      <c r="AO46">
        <f>'[1]ECSS_E60-30 boilerplates (DODT)'!$N42</f>
        <v>1</v>
      </c>
      <c r="AP46">
        <v>1</v>
      </c>
      <c r="AQ46">
        <v>1</v>
      </c>
      <c r="AR46">
        <v>1</v>
      </c>
      <c r="AS46">
        <f>'[1]ECSS_E60-30 boilerplates (DODT)'!$O42</f>
        <v>0</v>
      </c>
      <c r="AT46">
        <v>1</v>
      </c>
      <c r="AU46">
        <f t="shared" si="17"/>
        <v>24.3771428571429</v>
      </c>
      <c r="AV46">
        <f t="shared" si="18"/>
        <v>15.076190476190479</v>
      </c>
      <c r="AW46">
        <f t="shared" si="19"/>
        <v>14.150476190476191</v>
      </c>
      <c r="AX46">
        <f t="shared" si="20"/>
        <v>14.189999999999998</v>
      </c>
      <c r="AY46">
        <v>1</v>
      </c>
      <c r="AZ46">
        <v>1</v>
      </c>
      <c r="BA46">
        <v>1</v>
      </c>
      <c r="BB46">
        <v>8</v>
      </c>
      <c r="BG46">
        <f t="shared" si="3"/>
        <v>47.619047619047613</v>
      </c>
      <c r="BH46" s="10">
        <f t="shared" si="21"/>
        <v>7.2916666666666659E-5</v>
      </c>
    </row>
    <row r="47" spans="1:60" ht="58">
      <c r="A47" s="2">
        <v>30</v>
      </c>
      <c r="B47" s="2" t="s">
        <v>381</v>
      </c>
      <c r="C47" s="2" t="s">
        <v>146</v>
      </c>
      <c r="D47">
        <v>1</v>
      </c>
      <c r="E47">
        <v>1</v>
      </c>
      <c r="F47">
        <f t="shared" si="4"/>
        <v>1</v>
      </c>
      <c r="G47">
        <f t="shared" si="5"/>
        <v>20</v>
      </c>
      <c r="H47">
        <f t="shared" si="6"/>
        <v>20</v>
      </c>
      <c r="I47">
        <f t="shared" si="7"/>
        <v>105</v>
      </c>
      <c r="J47">
        <f>'[1]ECSS_E60-30 boilerplates (DODT)'!$C43</f>
        <v>37</v>
      </c>
      <c r="K47">
        <f t="shared" si="8"/>
        <v>1.85</v>
      </c>
      <c r="L47">
        <f t="shared" si="9"/>
        <v>104</v>
      </c>
      <c r="M47">
        <f t="shared" si="10"/>
        <v>5.2</v>
      </c>
      <c r="N47" s="20">
        <v>0</v>
      </c>
      <c r="O47">
        <v>1</v>
      </c>
      <c r="P47" s="21">
        <v>1</v>
      </c>
      <c r="Q47" s="20">
        <v>0</v>
      </c>
      <c r="R47">
        <f>'[1]ECSS_E60-30 boilerplates (DODT)'!$E43</f>
        <v>1</v>
      </c>
      <c r="S47">
        <v>1</v>
      </c>
      <c r="T47">
        <f t="shared" si="11"/>
        <v>0</v>
      </c>
      <c r="U47">
        <f>'[1]ECSS_E60-30 boilerplates (DODT)'!$F43</f>
        <v>1</v>
      </c>
      <c r="V47">
        <v>1</v>
      </c>
      <c r="W47">
        <f t="shared" si="12"/>
        <v>0</v>
      </c>
      <c r="X47">
        <f t="shared" si="13"/>
        <v>1</v>
      </c>
      <c r="Y47">
        <f>'[1]ECSS_E60-30 boilerplates (DODT)'!$D43</f>
        <v>1</v>
      </c>
      <c r="Z47">
        <f>'[1]ECSS_E60-30 boilerplates (DODT)'!$G43</f>
        <v>1</v>
      </c>
      <c r="AA47">
        <f>'[1]ECSS_E60-30 boilerplates (DODT)'!$H43</f>
        <v>1</v>
      </c>
      <c r="AB47">
        <f>'[1]ECSS_E60-30 boilerplates (DODT)'!$I43</f>
        <v>1</v>
      </c>
      <c r="AC47">
        <v>1</v>
      </c>
      <c r="AD47">
        <f>'[1]ECSS_E60-30 boilerplates (DODT)'!$J43</f>
        <v>1</v>
      </c>
      <c r="AE47">
        <v>1</v>
      </c>
      <c r="AF47">
        <f t="shared" si="14"/>
        <v>1</v>
      </c>
      <c r="AG47">
        <f>'[1]ECSS_E60-30 boilerplates (DODT)'!$K43</f>
        <v>1</v>
      </c>
      <c r="AH47">
        <f t="shared" si="15"/>
        <v>1</v>
      </c>
      <c r="AI47">
        <f>'[1]ECSS_E60-30 boilerplates (DODT)'!$L43</f>
        <v>0</v>
      </c>
      <c r="AJ47">
        <v>1</v>
      </c>
      <c r="AK47">
        <f t="shared" si="16"/>
        <v>1</v>
      </c>
      <c r="AL47">
        <v>1</v>
      </c>
      <c r="AM47">
        <f>'[1]ECSS_E60-30 boilerplates (DODT)'!$M43</f>
        <v>1</v>
      </c>
      <c r="AN47">
        <v>0</v>
      </c>
      <c r="AO47">
        <f>'[1]ECSS_E60-30 boilerplates (DODT)'!$N43</f>
        <v>1</v>
      </c>
      <c r="AP47">
        <v>1</v>
      </c>
      <c r="AQ47">
        <v>1</v>
      </c>
      <c r="AR47">
        <v>1</v>
      </c>
      <c r="AS47">
        <f>'[1]ECSS_E60-30 boilerplates (DODT)'!$O43</f>
        <v>1</v>
      </c>
      <c r="AT47">
        <v>1</v>
      </c>
      <c r="AU47">
        <f t="shared" si="17"/>
        <v>30.02500000000002</v>
      </c>
      <c r="AV47">
        <f t="shared" si="18"/>
        <v>14.040000000000003</v>
      </c>
      <c r="AW47">
        <f t="shared" si="19"/>
        <v>13.295999999999996</v>
      </c>
      <c r="AX47">
        <f t="shared" si="20"/>
        <v>13.062000000000005</v>
      </c>
      <c r="AY47">
        <v>1</v>
      </c>
      <c r="AZ47">
        <v>1</v>
      </c>
      <c r="BA47">
        <v>1</v>
      </c>
      <c r="BB47">
        <v>7</v>
      </c>
      <c r="BG47">
        <f t="shared" si="3"/>
        <v>50</v>
      </c>
      <c r="BH47" s="10">
        <f t="shared" si="21"/>
        <v>6.9444444444444444E-5</v>
      </c>
    </row>
    <row r="48" spans="1:60" ht="58">
      <c r="A48" s="2">
        <v>31</v>
      </c>
      <c r="B48" s="2" t="s">
        <v>291</v>
      </c>
      <c r="C48" s="2" t="s">
        <v>146</v>
      </c>
      <c r="D48">
        <v>1</v>
      </c>
      <c r="E48">
        <v>1</v>
      </c>
      <c r="F48">
        <f t="shared" si="4"/>
        <v>1</v>
      </c>
      <c r="G48">
        <f t="shared" si="5"/>
        <v>15</v>
      </c>
      <c r="H48">
        <f t="shared" si="6"/>
        <v>15</v>
      </c>
      <c r="I48">
        <f t="shared" si="7"/>
        <v>113</v>
      </c>
      <c r="J48">
        <f>'[1]ECSS_E60-30 boilerplates (DODT)'!$C44</f>
        <v>41</v>
      </c>
      <c r="K48">
        <f t="shared" si="8"/>
        <v>2.7333333333333334</v>
      </c>
      <c r="L48">
        <f t="shared" si="9"/>
        <v>112</v>
      </c>
      <c r="M48">
        <f t="shared" si="10"/>
        <v>7.4666666666666668</v>
      </c>
      <c r="N48" s="20">
        <v>0</v>
      </c>
      <c r="O48">
        <v>1</v>
      </c>
      <c r="P48" s="21">
        <v>1</v>
      </c>
      <c r="Q48" s="20">
        <v>0</v>
      </c>
      <c r="R48">
        <f>'[1]ECSS_E60-30 boilerplates (DODT)'!$E44</f>
        <v>0</v>
      </c>
      <c r="S48">
        <v>1</v>
      </c>
      <c r="T48">
        <f t="shared" si="11"/>
        <v>0</v>
      </c>
      <c r="U48">
        <f>'[1]ECSS_E60-30 boilerplates (DODT)'!$F44</f>
        <v>1</v>
      </c>
      <c r="V48">
        <v>1</v>
      </c>
      <c r="W48">
        <f t="shared" si="12"/>
        <v>0</v>
      </c>
      <c r="X48">
        <f t="shared" si="13"/>
        <v>1</v>
      </c>
      <c r="Y48">
        <f>'[1]ECSS_E60-30 boilerplates (DODT)'!$D44</f>
        <v>1</v>
      </c>
      <c r="Z48">
        <f>'[1]ECSS_E60-30 boilerplates (DODT)'!$G44</f>
        <v>1</v>
      </c>
      <c r="AA48">
        <f>'[1]ECSS_E60-30 boilerplates (DODT)'!$H44</f>
        <v>1</v>
      </c>
      <c r="AB48">
        <f>'[1]ECSS_E60-30 boilerplates (DODT)'!$I44</f>
        <v>1</v>
      </c>
      <c r="AC48">
        <v>1</v>
      </c>
      <c r="AD48">
        <f>'[1]ECSS_E60-30 boilerplates (DODT)'!$J44</f>
        <v>1</v>
      </c>
      <c r="AE48">
        <v>1</v>
      </c>
      <c r="AF48">
        <f t="shared" si="14"/>
        <v>1</v>
      </c>
      <c r="AG48">
        <f>'[1]ECSS_E60-30 boilerplates (DODT)'!$K44</f>
        <v>1</v>
      </c>
      <c r="AH48">
        <f t="shared" si="15"/>
        <v>1</v>
      </c>
      <c r="AI48">
        <f>'[1]ECSS_E60-30 boilerplates (DODT)'!$L44</f>
        <v>0</v>
      </c>
      <c r="AJ48">
        <v>1</v>
      </c>
      <c r="AK48">
        <f t="shared" si="16"/>
        <v>1</v>
      </c>
      <c r="AL48">
        <v>1</v>
      </c>
      <c r="AM48">
        <f>'[1]ECSS_E60-30 boilerplates (DODT)'!$M44</f>
        <v>1</v>
      </c>
      <c r="AN48">
        <v>1</v>
      </c>
      <c r="AO48">
        <f>'[1]ECSS_E60-30 boilerplates (DODT)'!$N44</f>
        <v>1</v>
      </c>
      <c r="AP48">
        <v>1</v>
      </c>
      <c r="AQ48">
        <v>1</v>
      </c>
      <c r="AR48">
        <v>1</v>
      </c>
      <c r="AS48">
        <f>'[1]ECSS_E60-30 boilerplates (DODT)'!$O44</f>
        <v>1</v>
      </c>
      <c r="AT48">
        <v>1</v>
      </c>
      <c r="AU48">
        <f t="shared" si="17"/>
        <v>-39.629999999999967</v>
      </c>
      <c r="AV48">
        <f t="shared" si="18"/>
        <v>22.513333333333339</v>
      </c>
      <c r="AW48">
        <f t="shared" si="19"/>
        <v>26.130666666666659</v>
      </c>
      <c r="AX48">
        <f t="shared" si="20"/>
        <v>21.238</v>
      </c>
      <c r="AY48">
        <v>1</v>
      </c>
      <c r="AZ48">
        <v>1</v>
      </c>
      <c r="BA48">
        <v>1</v>
      </c>
      <c r="BB48">
        <v>7</v>
      </c>
      <c r="BG48">
        <f t="shared" si="3"/>
        <v>66.666666666666671</v>
      </c>
      <c r="BH48" s="10">
        <f t="shared" si="21"/>
        <v>5.208333333333333E-5</v>
      </c>
    </row>
    <row r="49" spans="1:60" ht="87">
      <c r="A49" s="2">
        <v>32</v>
      </c>
      <c r="B49" s="2" t="s">
        <v>319</v>
      </c>
      <c r="C49" s="16" t="s">
        <v>166</v>
      </c>
      <c r="D49">
        <v>1</v>
      </c>
      <c r="E49">
        <v>1</v>
      </c>
      <c r="F49">
        <f t="shared" si="4"/>
        <v>1</v>
      </c>
      <c r="G49">
        <f t="shared" si="5"/>
        <v>30</v>
      </c>
      <c r="H49">
        <f t="shared" si="6"/>
        <v>30</v>
      </c>
      <c r="I49">
        <f t="shared" si="7"/>
        <v>178</v>
      </c>
      <c r="J49">
        <f>'[1]ECSS_E60-30 boilerplates (DODT)'!$C45</f>
        <v>56</v>
      </c>
      <c r="K49">
        <f t="shared" si="8"/>
        <v>1.8666666666666667</v>
      </c>
      <c r="L49">
        <f t="shared" si="9"/>
        <v>173</v>
      </c>
      <c r="M49">
        <f t="shared" si="10"/>
        <v>5.7666666666666666</v>
      </c>
      <c r="N49" s="20">
        <v>0</v>
      </c>
      <c r="O49">
        <v>1</v>
      </c>
      <c r="P49" s="21">
        <v>1</v>
      </c>
      <c r="Q49" s="20">
        <v>0</v>
      </c>
      <c r="R49">
        <f>'[1]ECSS_E60-30 boilerplates (DODT)'!$E45</f>
        <v>0</v>
      </c>
      <c r="S49">
        <v>1</v>
      </c>
      <c r="T49">
        <f t="shared" si="11"/>
        <v>0</v>
      </c>
      <c r="U49">
        <f>'[1]ECSS_E60-30 boilerplates (DODT)'!$F45</f>
        <v>1</v>
      </c>
      <c r="V49">
        <v>1</v>
      </c>
      <c r="W49">
        <f t="shared" si="12"/>
        <v>0</v>
      </c>
      <c r="X49">
        <f t="shared" si="13"/>
        <v>1</v>
      </c>
      <c r="Y49">
        <f>'[1]ECSS_E60-30 boilerplates (DODT)'!$D45</f>
        <v>1</v>
      </c>
      <c r="Z49">
        <f>'[1]ECSS_E60-30 boilerplates (DODT)'!$G45</f>
        <v>1</v>
      </c>
      <c r="AA49">
        <f>'[1]ECSS_E60-30 boilerplates (DODT)'!$H45</f>
        <v>1</v>
      </c>
      <c r="AB49">
        <f>'[1]ECSS_E60-30 boilerplates (DODT)'!$I45</f>
        <v>1</v>
      </c>
      <c r="AC49">
        <v>1</v>
      </c>
      <c r="AD49">
        <f>'[1]ECSS_E60-30 boilerplates (DODT)'!$J45</f>
        <v>1</v>
      </c>
      <c r="AE49">
        <v>1</v>
      </c>
      <c r="AF49">
        <f t="shared" si="14"/>
        <v>5</v>
      </c>
      <c r="AG49">
        <f>'[1]ECSS_E60-30 boilerplates (DODT)'!$K45</f>
        <v>0</v>
      </c>
      <c r="AH49">
        <f t="shared" si="15"/>
        <v>1</v>
      </c>
      <c r="AI49">
        <f>'[1]ECSS_E60-30 boilerplates (DODT)'!$L45</f>
        <v>0</v>
      </c>
      <c r="AJ49">
        <v>1</v>
      </c>
      <c r="AK49">
        <f t="shared" si="16"/>
        <v>1</v>
      </c>
      <c r="AL49">
        <v>0</v>
      </c>
      <c r="AM49">
        <f>'[1]ECSS_E60-30 boilerplates (DODT)'!$M45</f>
        <v>1</v>
      </c>
      <c r="AN49">
        <v>1</v>
      </c>
      <c r="AO49">
        <f>'[1]ECSS_E60-30 boilerplates (DODT)'!$N45</f>
        <v>1</v>
      </c>
      <c r="AP49">
        <v>1</v>
      </c>
      <c r="AQ49">
        <v>1</v>
      </c>
      <c r="AR49">
        <v>1</v>
      </c>
      <c r="AS49">
        <f>'[1]ECSS_E60-30 boilerplates (DODT)'!$O45</f>
        <v>1</v>
      </c>
      <c r="AT49">
        <v>1</v>
      </c>
      <c r="AU49">
        <f t="shared" si="17"/>
        <v>18.465000000000025</v>
      </c>
      <c r="AV49">
        <f t="shared" si="18"/>
        <v>18.136666666666667</v>
      </c>
      <c r="AW49">
        <f t="shared" si="19"/>
        <v>17.121333333333336</v>
      </c>
      <c r="AX49">
        <f t="shared" si="20"/>
        <v>20.731000000000002</v>
      </c>
      <c r="AY49">
        <v>1</v>
      </c>
      <c r="AZ49">
        <v>1</v>
      </c>
      <c r="BA49">
        <v>1</v>
      </c>
      <c r="BB49">
        <v>7</v>
      </c>
      <c r="BG49">
        <f t="shared" si="3"/>
        <v>166.66666666666666</v>
      </c>
      <c r="BH49" s="10">
        <f t="shared" si="21"/>
        <v>1.0416666666666666E-4</v>
      </c>
    </row>
    <row r="50" spans="1:60" ht="72.5">
      <c r="A50" s="2">
        <v>33</v>
      </c>
      <c r="B50" s="2" t="s">
        <v>383</v>
      </c>
      <c r="C50" s="2" t="s">
        <v>146</v>
      </c>
      <c r="D50">
        <v>1</v>
      </c>
      <c r="E50">
        <v>1</v>
      </c>
      <c r="F50">
        <f t="shared" si="4"/>
        <v>1</v>
      </c>
      <c r="G50">
        <f t="shared" si="5"/>
        <v>26</v>
      </c>
      <c r="H50">
        <f t="shared" si="6"/>
        <v>26</v>
      </c>
      <c r="I50">
        <f t="shared" si="7"/>
        <v>139</v>
      </c>
      <c r="J50">
        <f>'[1]ECSS_E60-30 boilerplates (DODT)'!$C46</f>
        <v>50</v>
      </c>
      <c r="K50">
        <f t="shared" si="8"/>
        <v>1.9230769230769231</v>
      </c>
      <c r="L50">
        <f t="shared" si="9"/>
        <v>137</v>
      </c>
      <c r="M50">
        <f t="shared" si="10"/>
        <v>5.2692307692307692</v>
      </c>
      <c r="N50" s="19">
        <v>1</v>
      </c>
      <c r="O50">
        <v>1</v>
      </c>
      <c r="P50" s="21">
        <v>1</v>
      </c>
      <c r="Q50" s="19">
        <v>1</v>
      </c>
      <c r="R50">
        <f>'[1]ECSS_E60-30 boilerplates (DODT)'!$E46</f>
        <v>1</v>
      </c>
      <c r="S50">
        <v>1</v>
      </c>
      <c r="T50">
        <f t="shared" si="11"/>
        <v>1</v>
      </c>
      <c r="U50">
        <f>'[1]ECSS_E60-30 boilerplates (DODT)'!$F46</f>
        <v>1</v>
      </c>
      <c r="V50">
        <v>1</v>
      </c>
      <c r="W50">
        <f t="shared" si="12"/>
        <v>1</v>
      </c>
      <c r="X50">
        <f t="shared" si="13"/>
        <v>1</v>
      </c>
      <c r="Y50">
        <f>'[1]ECSS_E60-30 boilerplates (DODT)'!$D46</f>
        <v>1</v>
      </c>
      <c r="Z50">
        <f>'[1]ECSS_E60-30 boilerplates (DODT)'!$G46</f>
        <v>1</v>
      </c>
      <c r="AA50">
        <f>'[1]ECSS_E60-30 boilerplates (DODT)'!$H46</f>
        <v>1</v>
      </c>
      <c r="AB50">
        <f>'[1]ECSS_E60-30 boilerplates (DODT)'!$I46</f>
        <v>1</v>
      </c>
      <c r="AC50">
        <v>1</v>
      </c>
      <c r="AD50">
        <f>'[1]ECSS_E60-30 boilerplates (DODT)'!$J46</f>
        <v>1</v>
      </c>
      <c r="AE50">
        <v>1</v>
      </c>
      <c r="AF50">
        <f t="shared" si="14"/>
        <v>2</v>
      </c>
      <c r="AG50">
        <f>'[1]ECSS_E60-30 boilerplates (DODT)'!$K46</f>
        <v>1</v>
      </c>
      <c r="AH50">
        <f t="shared" si="15"/>
        <v>1</v>
      </c>
      <c r="AI50">
        <f>'[1]ECSS_E60-30 boilerplates (DODT)'!$L46</f>
        <v>0</v>
      </c>
      <c r="AJ50">
        <v>1</v>
      </c>
      <c r="AK50">
        <f t="shared" si="16"/>
        <v>1</v>
      </c>
      <c r="AL50">
        <v>1</v>
      </c>
      <c r="AM50">
        <f>'[1]ECSS_E60-30 boilerplates (DODT)'!$M46</f>
        <v>1</v>
      </c>
      <c r="AN50">
        <v>1</v>
      </c>
      <c r="AO50">
        <f>'[1]ECSS_E60-30 boilerplates (DODT)'!$N46</f>
        <v>1</v>
      </c>
      <c r="AP50">
        <v>1</v>
      </c>
      <c r="AQ50">
        <v>1</v>
      </c>
      <c r="AR50">
        <v>1</v>
      </c>
      <c r="AS50">
        <f>'[1]ECSS_E60-30 boilerplates (DODT)'!$O46</f>
        <v>1</v>
      </c>
      <c r="AT50">
        <v>1</v>
      </c>
      <c r="AU50">
        <f t="shared" si="17"/>
        <v>17.752692307692332</v>
      </c>
      <c r="AV50">
        <f t="shared" si="18"/>
        <v>17.242307692307694</v>
      </c>
      <c r="AW50">
        <f t="shared" si="19"/>
        <v>14.044615384615387</v>
      </c>
      <c r="AX50">
        <f t="shared" si="20"/>
        <v>16.388076923076923</v>
      </c>
      <c r="AY50">
        <v>1</v>
      </c>
      <c r="AZ50">
        <v>1</v>
      </c>
      <c r="BA50">
        <v>1</v>
      </c>
      <c r="BB50">
        <v>9</v>
      </c>
      <c r="BG50">
        <f t="shared" si="3"/>
        <v>76.923076923076934</v>
      </c>
      <c r="BH50" s="10">
        <f t="shared" si="21"/>
        <v>9.0277777777777787E-5</v>
      </c>
    </row>
    <row r="51" spans="1:60">
      <c r="F51">
        <f t="shared" si="4"/>
        <v>0</v>
      </c>
      <c r="G51">
        <f t="shared" si="5"/>
        <v>0</v>
      </c>
      <c r="H51">
        <f t="shared" si="6"/>
        <v>0</v>
      </c>
      <c r="I51">
        <f t="shared" si="7"/>
        <v>0</v>
      </c>
      <c r="J51">
        <f>'[1]ECSS_E60-30 boilerplates (DODT)'!$C47</f>
        <v>0</v>
      </c>
      <c r="K51">
        <f t="shared" si="8"/>
        <v>0</v>
      </c>
      <c r="L51">
        <f t="shared" si="9"/>
        <v>0</v>
      </c>
      <c r="M51">
        <f t="shared" si="10"/>
        <v>0</v>
      </c>
      <c r="O51" s="22"/>
      <c r="R51">
        <f>'[1]ECSS_E60-30 boilerplates (DODT)'!$E47</f>
        <v>0</v>
      </c>
      <c r="T51">
        <f t="shared" si="11"/>
        <v>0</v>
      </c>
      <c r="U51">
        <f>'[1]ECSS_E60-30 boilerplates (DODT)'!$F47</f>
        <v>0</v>
      </c>
      <c r="W51">
        <f t="shared" si="12"/>
        <v>0</v>
      </c>
      <c r="X51">
        <f t="shared" si="13"/>
        <v>0</v>
      </c>
      <c r="Y51">
        <f>'[1]ECSS_E60-30 boilerplates (DODT)'!$D47</f>
        <v>0</v>
      </c>
      <c r="Z51">
        <f>'[1]ECSS_E60-30 boilerplates (DODT)'!$G47</f>
        <v>0</v>
      </c>
      <c r="AA51">
        <f>'[1]ECSS_E60-30 boilerplates (DODT)'!$H47</f>
        <v>0</v>
      </c>
      <c r="AB51">
        <f>'[1]ECSS_E60-30 boilerplates (DODT)'!$I47</f>
        <v>0</v>
      </c>
      <c r="AD51">
        <f>'[1]ECSS_E60-30 boilerplates (DODT)'!$J47</f>
        <v>0</v>
      </c>
      <c r="AF51">
        <f t="shared" si="14"/>
        <v>0</v>
      </c>
      <c r="AG51">
        <f>'[1]ECSS_E60-30 boilerplates (DODT)'!$K47</f>
        <v>0</v>
      </c>
      <c r="AH51">
        <f t="shared" si="15"/>
        <v>0</v>
      </c>
      <c r="AI51">
        <f>'[1]ECSS_E60-30 boilerplates (DODT)'!$L47</f>
        <v>0</v>
      </c>
      <c r="AK51">
        <f t="shared" si="16"/>
        <v>0</v>
      </c>
      <c r="AM51">
        <f>'[1]ECSS_E60-30 boilerplates (DODT)'!$M47</f>
        <v>0</v>
      </c>
      <c r="AO51">
        <f>'[1]ECSS_E60-30 boilerplates (DODT)'!$N47</f>
        <v>0</v>
      </c>
      <c r="AS51">
        <f>'[1]ECSS_E60-30 boilerplates (DODT)'!$O47</f>
        <v>0</v>
      </c>
      <c r="AU51">
        <f t="shared" si="17"/>
        <v>0</v>
      </c>
      <c r="AV51">
        <f t="shared" si="18"/>
        <v>0</v>
      </c>
      <c r="AW51">
        <f t="shared" si="19"/>
        <v>0</v>
      </c>
      <c r="AX51">
        <f t="shared" si="20"/>
        <v>0</v>
      </c>
      <c r="BG51">
        <f t="shared" si="3"/>
        <v>0</v>
      </c>
      <c r="BH51" s="10">
        <f t="shared" si="21"/>
        <v>0</v>
      </c>
    </row>
    <row r="52" spans="1:60">
      <c r="F52">
        <f t="shared" si="4"/>
        <v>0</v>
      </c>
      <c r="G52">
        <f t="shared" si="5"/>
        <v>0</v>
      </c>
      <c r="H52">
        <f t="shared" si="6"/>
        <v>0</v>
      </c>
      <c r="I52">
        <f t="shared" si="7"/>
        <v>0</v>
      </c>
      <c r="J52">
        <f>'[1]ECSS_E60-30 boilerplates (DODT)'!$C48</f>
        <v>0</v>
      </c>
      <c r="K52">
        <f t="shared" si="8"/>
        <v>0</v>
      </c>
      <c r="L52">
        <f t="shared" si="9"/>
        <v>0</v>
      </c>
      <c r="M52">
        <f t="shared" si="10"/>
        <v>0</v>
      </c>
      <c r="R52">
        <f>'[1]ECSS_E60-30 boilerplates (DODT)'!$E48</f>
        <v>0</v>
      </c>
      <c r="T52">
        <f t="shared" si="11"/>
        <v>0</v>
      </c>
      <c r="U52">
        <f>'[1]ECSS_E60-30 boilerplates (DODT)'!$F48</f>
        <v>0</v>
      </c>
      <c r="W52">
        <f t="shared" si="12"/>
        <v>0</v>
      </c>
      <c r="X52">
        <f t="shared" si="13"/>
        <v>0</v>
      </c>
      <c r="Y52">
        <f>'[1]ECSS_E60-30 boilerplates (DODT)'!$D48</f>
        <v>0</v>
      </c>
      <c r="Z52">
        <f>'[1]ECSS_E60-30 boilerplates (DODT)'!$G48</f>
        <v>0</v>
      </c>
      <c r="AA52">
        <f>'[1]ECSS_E60-30 boilerplates (DODT)'!$H48</f>
        <v>0</v>
      </c>
      <c r="AB52">
        <f>'[1]ECSS_E60-30 boilerplates (DODT)'!$I48</f>
        <v>0</v>
      </c>
      <c r="AD52">
        <f>'[1]ECSS_E60-30 boilerplates (DODT)'!$J48</f>
        <v>0</v>
      </c>
      <c r="AF52">
        <f t="shared" si="14"/>
        <v>0</v>
      </c>
      <c r="AG52">
        <f>'[1]ECSS_E60-30 boilerplates (DODT)'!$K48</f>
        <v>0</v>
      </c>
      <c r="AH52">
        <f t="shared" si="15"/>
        <v>0</v>
      </c>
      <c r="AI52">
        <f>'[1]ECSS_E60-30 boilerplates (DODT)'!$L48</f>
        <v>0</v>
      </c>
      <c r="AK52">
        <f t="shared" si="16"/>
        <v>0</v>
      </c>
      <c r="AM52">
        <f>'[1]ECSS_E60-30 boilerplates (DODT)'!$M48</f>
        <v>0</v>
      </c>
      <c r="AO52">
        <f>'[1]ECSS_E60-30 boilerplates (DODT)'!$N48</f>
        <v>0</v>
      </c>
      <c r="AS52">
        <f>'[1]ECSS_E60-30 boilerplates (DODT)'!$O48</f>
        <v>0</v>
      </c>
      <c r="AU52">
        <f t="shared" si="17"/>
        <v>0</v>
      </c>
      <c r="AV52">
        <f t="shared" si="18"/>
        <v>0</v>
      </c>
      <c r="AW52">
        <f t="shared" si="19"/>
        <v>0</v>
      </c>
      <c r="AX52">
        <f t="shared" si="20"/>
        <v>0</v>
      </c>
      <c r="BG52">
        <f t="shared" si="3"/>
        <v>0</v>
      </c>
      <c r="BH52" s="10">
        <f t="shared" si="21"/>
        <v>0</v>
      </c>
    </row>
    <row r="53" spans="1:60">
      <c r="F53">
        <f t="shared" si="4"/>
        <v>0</v>
      </c>
      <c r="G53">
        <f t="shared" si="5"/>
        <v>0</v>
      </c>
      <c r="H53">
        <f t="shared" si="6"/>
        <v>0</v>
      </c>
      <c r="I53">
        <f t="shared" si="7"/>
        <v>0</v>
      </c>
      <c r="J53">
        <f>'[1]ECSS_E60-30 boilerplates (DODT)'!$C49</f>
        <v>0</v>
      </c>
      <c r="K53">
        <f t="shared" si="8"/>
        <v>0</v>
      </c>
      <c r="L53">
        <f t="shared" si="9"/>
        <v>0</v>
      </c>
      <c r="M53">
        <f t="shared" si="10"/>
        <v>0</v>
      </c>
      <c r="R53">
        <f>'[1]ECSS_E60-30 boilerplates (DODT)'!$E49</f>
        <v>0</v>
      </c>
      <c r="T53">
        <f t="shared" si="11"/>
        <v>0</v>
      </c>
      <c r="U53">
        <f>'[1]ECSS_E60-30 boilerplates (DODT)'!$F49</f>
        <v>0</v>
      </c>
      <c r="W53">
        <f t="shared" si="12"/>
        <v>0</v>
      </c>
      <c r="X53">
        <f t="shared" si="13"/>
        <v>0</v>
      </c>
      <c r="Y53">
        <f>'[1]ECSS_E60-30 boilerplates (DODT)'!$D49</f>
        <v>0</v>
      </c>
      <c r="Z53">
        <f>'[1]ECSS_E60-30 boilerplates (DODT)'!$G49</f>
        <v>0</v>
      </c>
      <c r="AA53">
        <f>'[1]ECSS_E60-30 boilerplates (DODT)'!$H49</f>
        <v>0</v>
      </c>
      <c r="AB53">
        <f>'[1]ECSS_E60-30 boilerplates (DODT)'!$I49</f>
        <v>0</v>
      </c>
      <c r="AD53">
        <f>'[1]ECSS_E60-30 boilerplates (DODT)'!$J49</f>
        <v>0</v>
      </c>
      <c r="AF53">
        <f t="shared" si="14"/>
        <v>0</v>
      </c>
      <c r="AG53">
        <f>'[1]ECSS_E60-30 boilerplates (DODT)'!$K49</f>
        <v>0</v>
      </c>
      <c r="AH53">
        <f t="shared" si="15"/>
        <v>0</v>
      </c>
      <c r="AI53">
        <f>'[1]ECSS_E60-30 boilerplates (DODT)'!$L49</f>
        <v>0</v>
      </c>
      <c r="AK53">
        <f t="shared" si="16"/>
        <v>0</v>
      </c>
      <c r="AM53">
        <f>'[1]ECSS_E60-30 boilerplates (DODT)'!$M49</f>
        <v>0</v>
      </c>
      <c r="AO53">
        <f>'[1]ECSS_E60-30 boilerplates (DODT)'!$N49</f>
        <v>0</v>
      </c>
      <c r="AS53">
        <f>'[1]ECSS_E60-30 boilerplates (DODT)'!$O49</f>
        <v>0</v>
      </c>
      <c r="AU53">
        <f t="shared" si="17"/>
        <v>0</v>
      </c>
      <c r="AV53">
        <f t="shared" si="18"/>
        <v>0</v>
      </c>
      <c r="AW53">
        <f t="shared" si="19"/>
        <v>0</v>
      </c>
      <c r="AX53">
        <f t="shared" si="20"/>
        <v>0</v>
      </c>
      <c r="BG53">
        <f t="shared" si="3"/>
        <v>0</v>
      </c>
      <c r="BH53" s="10">
        <f t="shared" si="21"/>
        <v>0</v>
      </c>
    </row>
    <row r="54" spans="1:60">
      <c r="F54">
        <f t="shared" si="4"/>
        <v>0</v>
      </c>
      <c r="G54">
        <f t="shared" si="5"/>
        <v>0</v>
      </c>
      <c r="H54">
        <f t="shared" si="6"/>
        <v>0</v>
      </c>
      <c r="I54">
        <f t="shared" si="7"/>
        <v>0</v>
      </c>
      <c r="J54">
        <f>'[1]ECSS_E60-30 boilerplates (DODT)'!$C50</f>
        <v>0</v>
      </c>
      <c r="K54">
        <f t="shared" si="8"/>
        <v>0</v>
      </c>
      <c r="L54">
        <f t="shared" si="9"/>
        <v>0</v>
      </c>
      <c r="M54">
        <f t="shared" si="10"/>
        <v>0</v>
      </c>
      <c r="R54">
        <f>'[1]ECSS_E60-30 boilerplates (DODT)'!$E50</f>
        <v>0</v>
      </c>
      <c r="T54">
        <f t="shared" si="11"/>
        <v>0</v>
      </c>
      <c r="U54">
        <f>'[1]ECSS_E60-30 boilerplates (DODT)'!$F50</f>
        <v>0</v>
      </c>
      <c r="W54">
        <f t="shared" si="12"/>
        <v>0</v>
      </c>
      <c r="X54">
        <f t="shared" si="13"/>
        <v>0</v>
      </c>
      <c r="Y54">
        <f>'[1]ECSS_E60-30 boilerplates (DODT)'!$D50</f>
        <v>0</v>
      </c>
      <c r="Z54">
        <f>'[1]ECSS_E60-30 boilerplates (DODT)'!$G50</f>
        <v>0</v>
      </c>
      <c r="AA54">
        <f>'[1]ECSS_E60-30 boilerplates (DODT)'!$H50</f>
        <v>0</v>
      </c>
      <c r="AB54">
        <f>'[1]ECSS_E60-30 boilerplates (DODT)'!$I50</f>
        <v>0</v>
      </c>
      <c r="AD54">
        <f>'[1]ECSS_E60-30 boilerplates (DODT)'!$J50</f>
        <v>0</v>
      </c>
      <c r="AF54">
        <f t="shared" si="14"/>
        <v>0</v>
      </c>
      <c r="AG54">
        <f>'[1]ECSS_E60-30 boilerplates (DODT)'!$K50</f>
        <v>0</v>
      </c>
      <c r="AH54">
        <f t="shared" si="15"/>
        <v>0</v>
      </c>
      <c r="AI54">
        <f>'[1]ECSS_E60-30 boilerplates (DODT)'!$L50</f>
        <v>0</v>
      </c>
      <c r="AK54">
        <f t="shared" si="16"/>
        <v>0</v>
      </c>
      <c r="AM54">
        <f>'[1]ECSS_E60-30 boilerplates (DODT)'!$M50</f>
        <v>0</v>
      </c>
      <c r="AO54">
        <f>'[1]ECSS_E60-30 boilerplates (DODT)'!$N50</f>
        <v>0</v>
      </c>
      <c r="AS54">
        <f>'[1]ECSS_E60-30 boilerplates (DODT)'!$O50</f>
        <v>0</v>
      </c>
      <c r="AU54">
        <f t="shared" si="17"/>
        <v>0</v>
      </c>
      <c r="AV54">
        <f t="shared" si="18"/>
        <v>0</v>
      </c>
      <c r="AW54">
        <f t="shared" si="19"/>
        <v>0</v>
      </c>
      <c r="AX54">
        <f t="shared" si="20"/>
        <v>0</v>
      </c>
      <c r="BG54">
        <f t="shared" si="3"/>
        <v>0</v>
      </c>
      <c r="BH54" s="10">
        <f t="shared" si="21"/>
        <v>0</v>
      </c>
    </row>
    <row r="55" spans="1:60">
      <c r="F55">
        <f t="shared" si="4"/>
        <v>0</v>
      </c>
      <c r="G55">
        <f t="shared" si="5"/>
        <v>0</v>
      </c>
      <c r="H55">
        <f t="shared" si="6"/>
        <v>0</v>
      </c>
      <c r="I55">
        <f t="shared" si="7"/>
        <v>0</v>
      </c>
      <c r="J55">
        <f>'[1]ECSS_E60-30 boilerplates (DODT)'!$C51</f>
        <v>0</v>
      </c>
      <c r="K55">
        <f t="shared" si="8"/>
        <v>0</v>
      </c>
      <c r="L55">
        <f t="shared" si="9"/>
        <v>0</v>
      </c>
      <c r="M55">
        <f t="shared" si="10"/>
        <v>0</v>
      </c>
      <c r="R55">
        <f>'[1]ECSS_E60-30 boilerplates (DODT)'!$E51</f>
        <v>0</v>
      </c>
      <c r="T55">
        <f t="shared" si="11"/>
        <v>0</v>
      </c>
      <c r="U55">
        <f>'[1]ECSS_E60-30 boilerplates (DODT)'!$F51</f>
        <v>0</v>
      </c>
      <c r="W55">
        <f t="shared" si="12"/>
        <v>0</v>
      </c>
      <c r="X55">
        <f t="shared" si="13"/>
        <v>0</v>
      </c>
      <c r="Y55">
        <f>'[1]ECSS_E60-30 boilerplates (DODT)'!$D51</f>
        <v>0</v>
      </c>
      <c r="Z55">
        <f>'[1]ECSS_E60-30 boilerplates (DODT)'!$G51</f>
        <v>0</v>
      </c>
      <c r="AA55">
        <f>'[1]ECSS_E60-30 boilerplates (DODT)'!$H51</f>
        <v>0</v>
      </c>
      <c r="AB55">
        <f>'[1]ECSS_E60-30 boilerplates (DODT)'!$I51</f>
        <v>0</v>
      </c>
      <c r="AD55">
        <f>'[1]ECSS_E60-30 boilerplates (DODT)'!$J51</f>
        <v>0</v>
      </c>
      <c r="AF55">
        <f t="shared" si="14"/>
        <v>0</v>
      </c>
      <c r="AG55">
        <f>'[1]ECSS_E60-30 boilerplates (DODT)'!$K51</f>
        <v>0</v>
      </c>
      <c r="AH55">
        <f t="shared" si="15"/>
        <v>0</v>
      </c>
      <c r="AI55">
        <f>'[1]ECSS_E60-30 boilerplates (DODT)'!$L51</f>
        <v>0</v>
      </c>
      <c r="AK55">
        <f t="shared" si="16"/>
        <v>0</v>
      </c>
      <c r="AM55">
        <f>'[1]ECSS_E60-30 boilerplates (DODT)'!$M51</f>
        <v>0</v>
      </c>
      <c r="AO55">
        <f>'[1]ECSS_E60-30 boilerplates (DODT)'!$N51</f>
        <v>0</v>
      </c>
      <c r="AS55">
        <f>'[1]ECSS_E60-30 boilerplates (DODT)'!$O51</f>
        <v>0</v>
      </c>
      <c r="AU55">
        <f t="shared" si="17"/>
        <v>0</v>
      </c>
      <c r="AV55">
        <f t="shared" si="18"/>
        <v>0</v>
      </c>
      <c r="AW55">
        <f t="shared" si="19"/>
        <v>0</v>
      </c>
      <c r="AX55">
        <f t="shared" si="20"/>
        <v>0</v>
      </c>
      <c r="BG55">
        <f t="shared" si="3"/>
        <v>0</v>
      </c>
      <c r="BH55" s="10">
        <f t="shared" si="21"/>
        <v>0</v>
      </c>
    </row>
    <row r="56" spans="1:60">
      <c r="F56">
        <f t="shared" si="4"/>
        <v>0</v>
      </c>
      <c r="G56">
        <f t="shared" si="5"/>
        <v>0</v>
      </c>
      <c r="H56">
        <f t="shared" si="6"/>
        <v>0</v>
      </c>
      <c r="I56">
        <f t="shared" si="7"/>
        <v>0</v>
      </c>
      <c r="J56">
        <f>'[1]ECSS_E60-30 boilerplates (DODT)'!$C52</f>
        <v>0</v>
      </c>
      <c r="K56">
        <f t="shared" si="8"/>
        <v>0</v>
      </c>
      <c r="L56">
        <f t="shared" si="9"/>
        <v>0</v>
      </c>
      <c r="M56">
        <f t="shared" si="10"/>
        <v>0</v>
      </c>
      <c r="R56">
        <f>'[1]ECSS_E60-30 boilerplates (DODT)'!$E52</f>
        <v>0</v>
      </c>
      <c r="T56">
        <f t="shared" si="11"/>
        <v>0</v>
      </c>
      <c r="U56">
        <f>'[1]ECSS_E60-30 boilerplates (DODT)'!$F52</f>
        <v>0</v>
      </c>
      <c r="W56">
        <f t="shared" si="12"/>
        <v>0</v>
      </c>
      <c r="X56">
        <f t="shared" si="13"/>
        <v>0</v>
      </c>
      <c r="Y56">
        <f>'[1]ECSS_E60-30 boilerplates (DODT)'!$D52</f>
        <v>0</v>
      </c>
      <c r="Z56">
        <f>'[1]ECSS_E60-30 boilerplates (DODT)'!$G52</f>
        <v>0</v>
      </c>
      <c r="AA56">
        <f>'[1]ECSS_E60-30 boilerplates (DODT)'!$H52</f>
        <v>0</v>
      </c>
      <c r="AB56">
        <f>'[1]ECSS_E60-30 boilerplates (DODT)'!$I52</f>
        <v>0</v>
      </c>
      <c r="AD56">
        <f>'[1]ECSS_E60-30 boilerplates (DODT)'!$J52</f>
        <v>0</v>
      </c>
      <c r="AF56">
        <f t="shared" si="14"/>
        <v>0</v>
      </c>
      <c r="AG56">
        <f>'[1]ECSS_E60-30 boilerplates (DODT)'!$K52</f>
        <v>0</v>
      </c>
      <c r="AH56">
        <f t="shared" si="15"/>
        <v>0</v>
      </c>
      <c r="AI56">
        <f>'[1]ECSS_E60-30 boilerplates (DODT)'!$L52</f>
        <v>0</v>
      </c>
      <c r="AK56">
        <f t="shared" si="16"/>
        <v>0</v>
      </c>
      <c r="AM56">
        <f>'[1]ECSS_E60-30 boilerplates (DODT)'!$M52</f>
        <v>0</v>
      </c>
      <c r="AO56">
        <f>'[1]ECSS_E60-30 boilerplates (DODT)'!$N52</f>
        <v>0</v>
      </c>
      <c r="AS56">
        <f>'[1]ECSS_E60-30 boilerplates (DODT)'!$O52</f>
        <v>0</v>
      </c>
      <c r="AU56">
        <f t="shared" si="17"/>
        <v>0</v>
      </c>
      <c r="AV56">
        <f t="shared" si="18"/>
        <v>0</v>
      </c>
      <c r="AW56">
        <f t="shared" si="19"/>
        <v>0</v>
      </c>
      <c r="AX56">
        <f t="shared" si="20"/>
        <v>0</v>
      </c>
      <c r="BG56">
        <f t="shared" si="3"/>
        <v>0</v>
      </c>
      <c r="BH56" s="10">
        <f t="shared" si="21"/>
        <v>0</v>
      </c>
    </row>
    <row r="57" spans="1:60">
      <c r="F57">
        <f t="shared" si="4"/>
        <v>0</v>
      </c>
      <c r="G57">
        <f t="shared" si="5"/>
        <v>0</v>
      </c>
      <c r="H57">
        <f t="shared" si="6"/>
        <v>0</v>
      </c>
      <c r="I57">
        <f t="shared" si="7"/>
        <v>0</v>
      </c>
      <c r="J57">
        <f>'[1]ECSS_E60-30 boilerplates (DODT)'!$C53</f>
        <v>0</v>
      </c>
      <c r="K57">
        <f t="shared" si="8"/>
        <v>0</v>
      </c>
      <c r="L57">
        <f t="shared" si="9"/>
        <v>0</v>
      </c>
      <c r="M57">
        <f t="shared" si="10"/>
        <v>0</v>
      </c>
      <c r="R57">
        <f>'[1]ECSS_E60-30 boilerplates (DODT)'!$E53</f>
        <v>0</v>
      </c>
      <c r="T57">
        <f t="shared" si="11"/>
        <v>0</v>
      </c>
      <c r="U57">
        <f>'[1]ECSS_E60-30 boilerplates (DODT)'!$F53</f>
        <v>0</v>
      </c>
      <c r="W57">
        <f t="shared" si="12"/>
        <v>0</v>
      </c>
      <c r="X57">
        <f t="shared" si="13"/>
        <v>0</v>
      </c>
      <c r="Y57">
        <f>'[1]ECSS_E60-30 boilerplates (DODT)'!$D53</f>
        <v>0</v>
      </c>
      <c r="Z57">
        <f>'[1]ECSS_E60-30 boilerplates (DODT)'!$G53</f>
        <v>0</v>
      </c>
      <c r="AA57">
        <f>'[1]ECSS_E60-30 boilerplates (DODT)'!$H53</f>
        <v>0</v>
      </c>
      <c r="AB57">
        <f>'[1]ECSS_E60-30 boilerplates (DODT)'!$I53</f>
        <v>0</v>
      </c>
      <c r="AD57">
        <f>'[1]ECSS_E60-30 boilerplates (DODT)'!$J53</f>
        <v>0</v>
      </c>
      <c r="AF57">
        <f t="shared" si="14"/>
        <v>0</v>
      </c>
      <c r="AG57">
        <f>'[1]ECSS_E60-30 boilerplates (DODT)'!$K53</f>
        <v>0</v>
      </c>
      <c r="AH57">
        <f t="shared" si="15"/>
        <v>0</v>
      </c>
      <c r="AI57">
        <f>'[1]ECSS_E60-30 boilerplates (DODT)'!$L53</f>
        <v>0</v>
      </c>
      <c r="AK57">
        <f t="shared" si="16"/>
        <v>0</v>
      </c>
      <c r="AM57">
        <f>'[1]ECSS_E60-30 boilerplates (DODT)'!$M53</f>
        <v>0</v>
      </c>
      <c r="AO57">
        <f>'[1]ECSS_E60-30 boilerplates (DODT)'!$N53</f>
        <v>0</v>
      </c>
      <c r="AS57">
        <f>'[1]ECSS_E60-30 boilerplates (DODT)'!$O53</f>
        <v>0</v>
      </c>
      <c r="AU57">
        <f t="shared" si="17"/>
        <v>0</v>
      </c>
      <c r="AV57">
        <f t="shared" si="18"/>
        <v>0</v>
      </c>
      <c r="AW57">
        <f t="shared" si="19"/>
        <v>0</v>
      </c>
      <c r="AX57">
        <f t="shared" si="20"/>
        <v>0</v>
      </c>
      <c r="BG57">
        <f t="shared" si="3"/>
        <v>0</v>
      </c>
      <c r="BH57" s="10">
        <f t="shared" si="21"/>
        <v>0</v>
      </c>
    </row>
    <row r="58" spans="1:60">
      <c r="F58">
        <f t="shared" si="4"/>
        <v>0</v>
      </c>
      <c r="G58">
        <f t="shared" si="5"/>
        <v>0</v>
      </c>
      <c r="H58">
        <f t="shared" si="6"/>
        <v>0</v>
      </c>
      <c r="I58">
        <f t="shared" si="7"/>
        <v>0</v>
      </c>
      <c r="J58">
        <f>'[1]ECSS_E60-30 boilerplates (DODT)'!$C54</f>
        <v>0</v>
      </c>
      <c r="K58">
        <f t="shared" si="8"/>
        <v>0</v>
      </c>
      <c r="L58">
        <f t="shared" si="9"/>
        <v>0</v>
      </c>
      <c r="M58">
        <f t="shared" si="10"/>
        <v>0</v>
      </c>
      <c r="R58">
        <f>'[1]ECSS_E60-30 boilerplates (DODT)'!$E54</f>
        <v>0</v>
      </c>
      <c r="T58">
        <f t="shared" si="11"/>
        <v>0</v>
      </c>
      <c r="U58">
        <f>'[1]ECSS_E60-30 boilerplates (DODT)'!$F54</f>
        <v>0</v>
      </c>
      <c r="W58">
        <f t="shared" si="12"/>
        <v>0</v>
      </c>
      <c r="X58">
        <f t="shared" si="13"/>
        <v>0</v>
      </c>
      <c r="Y58">
        <f>'[1]ECSS_E60-30 boilerplates (DODT)'!$D54</f>
        <v>0</v>
      </c>
      <c r="Z58">
        <f>'[1]ECSS_E60-30 boilerplates (DODT)'!$G54</f>
        <v>0</v>
      </c>
      <c r="AA58">
        <f>'[1]ECSS_E60-30 boilerplates (DODT)'!$H54</f>
        <v>0</v>
      </c>
      <c r="AB58">
        <f>'[1]ECSS_E60-30 boilerplates (DODT)'!$I54</f>
        <v>0</v>
      </c>
      <c r="AD58">
        <f>'[1]ECSS_E60-30 boilerplates (DODT)'!$J54</f>
        <v>0</v>
      </c>
      <c r="AF58">
        <f t="shared" si="14"/>
        <v>0</v>
      </c>
      <c r="AG58">
        <f>'[1]ECSS_E60-30 boilerplates (DODT)'!$K54</f>
        <v>0</v>
      </c>
      <c r="AH58">
        <f t="shared" si="15"/>
        <v>0</v>
      </c>
      <c r="AI58">
        <f>'[1]ECSS_E60-30 boilerplates (DODT)'!$L54</f>
        <v>0</v>
      </c>
      <c r="AK58">
        <f t="shared" si="16"/>
        <v>0</v>
      </c>
      <c r="AM58">
        <f>'[1]ECSS_E60-30 boilerplates (DODT)'!$M54</f>
        <v>0</v>
      </c>
      <c r="AO58">
        <f>'[1]ECSS_E60-30 boilerplates (DODT)'!$N54</f>
        <v>0</v>
      </c>
      <c r="AS58">
        <f>'[1]ECSS_E60-30 boilerplates (DODT)'!$O54</f>
        <v>0</v>
      </c>
      <c r="AU58">
        <f t="shared" si="17"/>
        <v>0</v>
      </c>
      <c r="AV58">
        <f t="shared" si="18"/>
        <v>0</v>
      </c>
      <c r="AW58">
        <f t="shared" si="19"/>
        <v>0</v>
      </c>
      <c r="AX58">
        <f t="shared" si="20"/>
        <v>0</v>
      </c>
      <c r="BG58">
        <f t="shared" si="3"/>
        <v>0</v>
      </c>
      <c r="BH58" s="10">
        <f t="shared" si="21"/>
        <v>0</v>
      </c>
    </row>
    <row r="59" spans="1:60">
      <c r="F59">
        <f t="shared" si="4"/>
        <v>0</v>
      </c>
      <c r="G59">
        <f t="shared" si="5"/>
        <v>0</v>
      </c>
      <c r="H59">
        <f t="shared" si="6"/>
        <v>0</v>
      </c>
      <c r="I59">
        <f t="shared" si="7"/>
        <v>0</v>
      </c>
      <c r="J59">
        <f>'[1]ECSS_E60-30 boilerplates (DODT)'!$C55</f>
        <v>0</v>
      </c>
      <c r="K59">
        <f t="shared" si="8"/>
        <v>0</v>
      </c>
      <c r="L59">
        <f t="shared" si="9"/>
        <v>0</v>
      </c>
      <c r="M59">
        <f t="shared" si="10"/>
        <v>0</v>
      </c>
      <c r="R59">
        <f>'[1]ECSS_E60-30 boilerplates (DODT)'!$E55</f>
        <v>0</v>
      </c>
      <c r="T59">
        <f t="shared" si="11"/>
        <v>0</v>
      </c>
      <c r="U59">
        <f>'[1]ECSS_E60-30 boilerplates (DODT)'!$F55</f>
        <v>0</v>
      </c>
      <c r="W59">
        <f t="shared" si="12"/>
        <v>0</v>
      </c>
      <c r="X59">
        <f t="shared" si="13"/>
        <v>0</v>
      </c>
      <c r="Y59">
        <f>'[1]ECSS_E60-30 boilerplates (DODT)'!$D55</f>
        <v>0</v>
      </c>
      <c r="Z59">
        <f>'[1]ECSS_E60-30 boilerplates (DODT)'!$G55</f>
        <v>0</v>
      </c>
      <c r="AA59">
        <f>'[1]ECSS_E60-30 boilerplates (DODT)'!$H55</f>
        <v>0</v>
      </c>
      <c r="AB59">
        <f>'[1]ECSS_E60-30 boilerplates (DODT)'!$I55</f>
        <v>0</v>
      </c>
      <c r="AD59">
        <f>'[1]ECSS_E60-30 boilerplates (DODT)'!$J55</f>
        <v>0</v>
      </c>
      <c r="AF59">
        <f t="shared" si="14"/>
        <v>0</v>
      </c>
      <c r="AG59">
        <f>'[1]ECSS_E60-30 boilerplates (DODT)'!$K55</f>
        <v>0</v>
      </c>
      <c r="AH59">
        <f t="shared" si="15"/>
        <v>0</v>
      </c>
      <c r="AI59">
        <f>'[1]ECSS_E60-30 boilerplates (DODT)'!$L55</f>
        <v>0</v>
      </c>
      <c r="AK59">
        <f t="shared" si="16"/>
        <v>0</v>
      </c>
      <c r="AM59">
        <f>'[1]ECSS_E60-30 boilerplates (DODT)'!$M55</f>
        <v>0</v>
      </c>
      <c r="AO59">
        <f>'[1]ECSS_E60-30 boilerplates (DODT)'!$N55</f>
        <v>0</v>
      </c>
      <c r="AS59">
        <f>'[1]ECSS_E60-30 boilerplates (DODT)'!$O55</f>
        <v>0</v>
      </c>
      <c r="AU59">
        <f t="shared" si="17"/>
        <v>0</v>
      </c>
      <c r="AV59">
        <f t="shared" si="18"/>
        <v>0</v>
      </c>
      <c r="AW59">
        <f t="shared" si="19"/>
        <v>0</v>
      </c>
      <c r="AX59">
        <f t="shared" si="20"/>
        <v>0</v>
      </c>
      <c r="BG59">
        <f t="shared" si="3"/>
        <v>0</v>
      </c>
      <c r="BH59" s="10">
        <f t="shared" si="21"/>
        <v>0</v>
      </c>
    </row>
    <row r="60" spans="1:60">
      <c r="F60">
        <f t="shared" si="4"/>
        <v>0</v>
      </c>
      <c r="G60">
        <f t="shared" si="5"/>
        <v>0</v>
      </c>
      <c r="H60">
        <f t="shared" si="6"/>
        <v>0</v>
      </c>
      <c r="I60">
        <f t="shared" si="7"/>
        <v>0</v>
      </c>
      <c r="J60">
        <f>'[1]ECSS_E60-30 boilerplates (DODT)'!$C56</f>
        <v>0</v>
      </c>
      <c r="K60">
        <f t="shared" si="8"/>
        <v>0</v>
      </c>
      <c r="L60">
        <f t="shared" si="9"/>
        <v>0</v>
      </c>
      <c r="M60">
        <f t="shared" si="10"/>
        <v>0</v>
      </c>
      <c r="R60">
        <f>'[1]ECSS_E60-30 boilerplates (DODT)'!$E56</f>
        <v>0</v>
      </c>
      <c r="T60">
        <f t="shared" si="11"/>
        <v>0</v>
      </c>
      <c r="U60">
        <f>'[1]ECSS_E60-30 boilerplates (DODT)'!$F56</f>
        <v>0</v>
      </c>
      <c r="W60">
        <f t="shared" si="12"/>
        <v>0</v>
      </c>
      <c r="X60">
        <f t="shared" si="13"/>
        <v>0</v>
      </c>
      <c r="Y60">
        <f>'[1]ECSS_E60-30 boilerplates (DODT)'!$D56</f>
        <v>0</v>
      </c>
      <c r="Z60">
        <f>'[1]ECSS_E60-30 boilerplates (DODT)'!$G56</f>
        <v>0</v>
      </c>
      <c r="AA60">
        <f>'[1]ECSS_E60-30 boilerplates (DODT)'!$H56</f>
        <v>0</v>
      </c>
      <c r="AB60">
        <f>'[1]ECSS_E60-30 boilerplates (DODT)'!$I56</f>
        <v>0</v>
      </c>
      <c r="AD60">
        <f>'[1]ECSS_E60-30 boilerplates (DODT)'!$J56</f>
        <v>0</v>
      </c>
      <c r="AF60">
        <f t="shared" si="14"/>
        <v>0</v>
      </c>
      <c r="AG60">
        <f>'[1]ECSS_E60-30 boilerplates (DODT)'!$K56</f>
        <v>0</v>
      </c>
      <c r="AH60">
        <f t="shared" si="15"/>
        <v>0</v>
      </c>
      <c r="AI60">
        <f>'[1]ECSS_E60-30 boilerplates (DODT)'!$L56</f>
        <v>0</v>
      </c>
      <c r="AK60">
        <f t="shared" si="16"/>
        <v>0</v>
      </c>
      <c r="AM60">
        <f>'[1]ECSS_E60-30 boilerplates (DODT)'!$M56</f>
        <v>0</v>
      </c>
      <c r="AO60">
        <f>'[1]ECSS_E60-30 boilerplates (DODT)'!$N56</f>
        <v>0</v>
      </c>
      <c r="AS60">
        <f>'[1]ECSS_E60-30 boilerplates (DODT)'!$O56</f>
        <v>0</v>
      </c>
      <c r="AU60">
        <f t="shared" si="17"/>
        <v>0</v>
      </c>
      <c r="AV60">
        <f t="shared" si="18"/>
        <v>0</v>
      </c>
      <c r="AW60">
        <f t="shared" si="19"/>
        <v>0</v>
      </c>
      <c r="AX60">
        <f t="shared" si="20"/>
        <v>0</v>
      </c>
      <c r="BG60">
        <f t="shared" si="3"/>
        <v>0</v>
      </c>
      <c r="BH60" s="10">
        <f t="shared" si="21"/>
        <v>0</v>
      </c>
    </row>
    <row r="61" spans="1:60">
      <c r="F61">
        <f t="shared" si="4"/>
        <v>0</v>
      </c>
      <c r="G61">
        <f t="shared" si="5"/>
        <v>0</v>
      </c>
      <c r="H61">
        <f t="shared" si="6"/>
        <v>0</v>
      </c>
      <c r="I61">
        <f t="shared" si="7"/>
        <v>0</v>
      </c>
      <c r="J61">
        <f>'[1]ECSS_E60-30 boilerplates (DODT)'!$C57</f>
        <v>0</v>
      </c>
      <c r="K61">
        <f t="shared" si="8"/>
        <v>0</v>
      </c>
      <c r="L61">
        <f t="shared" si="9"/>
        <v>0</v>
      </c>
      <c r="M61">
        <f t="shared" si="10"/>
        <v>0</v>
      </c>
      <c r="R61">
        <f>'[1]ECSS_E60-30 boilerplates (DODT)'!$E57</f>
        <v>0</v>
      </c>
      <c r="T61">
        <f t="shared" si="11"/>
        <v>0</v>
      </c>
      <c r="U61">
        <f>'[1]ECSS_E60-30 boilerplates (DODT)'!$F57</f>
        <v>0</v>
      </c>
      <c r="W61">
        <f t="shared" si="12"/>
        <v>0</v>
      </c>
      <c r="X61">
        <f t="shared" si="13"/>
        <v>0</v>
      </c>
      <c r="Y61">
        <f>'[1]ECSS_E60-30 boilerplates (DODT)'!$D57</f>
        <v>0</v>
      </c>
      <c r="Z61">
        <f>'[1]ECSS_E60-30 boilerplates (DODT)'!$G57</f>
        <v>0</v>
      </c>
      <c r="AA61">
        <f>'[1]ECSS_E60-30 boilerplates (DODT)'!$H57</f>
        <v>0</v>
      </c>
      <c r="AB61">
        <f>'[1]ECSS_E60-30 boilerplates (DODT)'!$I57</f>
        <v>0</v>
      </c>
      <c r="AD61">
        <f>'[1]ECSS_E60-30 boilerplates (DODT)'!$J57</f>
        <v>0</v>
      </c>
      <c r="AF61">
        <f t="shared" si="14"/>
        <v>0</v>
      </c>
      <c r="AG61">
        <f>'[1]ECSS_E60-30 boilerplates (DODT)'!$K57</f>
        <v>0</v>
      </c>
      <c r="AH61">
        <f t="shared" si="15"/>
        <v>0</v>
      </c>
      <c r="AI61">
        <f>'[1]ECSS_E60-30 boilerplates (DODT)'!$L57</f>
        <v>0</v>
      </c>
      <c r="AK61">
        <f t="shared" si="16"/>
        <v>0</v>
      </c>
      <c r="AM61">
        <f>'[1]ECSS_E60-30 boilerplates (DODT)'!$M57</f>
        <v>0</v>
      </c>
      <c r="AO61">
        <f>'[1]ECSS_E60-30 boilerplates (DODT)'!$N57</f>
        <v>0</v>
      </c>
      <c r="AS61">
        <f>'[1]ECSS_E60-30 boilerplates (DODT)'!$O57</f>
        <v>0</v>
      </c>
      <c r="AU61">
        <f t="shared" si="17"/>
        <v>0</v>
      </c>
      <c r="AV61">
        <f t="shared" si="18"/>
        <v>0</v>
      </c>
      <c r="AW61">
        <f t="shared" si="19"/>
        <v>0</v>
      </c>
      <c r="AX61">
        <f t="shared" si="20"/>
        <v>0</v>
      </c>
      <c r="BG61">
        <f t="shared" si="3"/>
        <v>0</v>
      </c>
      <c r="BH61" s="10">
        <f t="shared" si="21"/>
        <v>0</v>
      </c>
    </row>
    <row r="62" spans="1:60">
      <c r="F62">
        <f t="shared" si="4"/>
        <v>0</v>
      </c>
      <c r="G62">
        <f t="shared" si="5"/>
        <v>0</v>
      </c>
      <c r="H62">
        <f t="shared" si="6"/>
        <v>0</v>
      </c>
      <c r="I62">
        <f t="shared" si="7"/>
        <v>0</v>
      </c>
      <c r="J62">
        <f>'[1]ECSS_E60-30 boilerplates (DODT)'!$C58</f>
        <v>0</v>
      </c>
      <c r="K62">
        <f t="shared" si="8"/>
        <v>0</v>
      </c>
      <c r="L62">
        <f t="shared" si="9"/>
        <v>0</v>
      </c>
      <c r="M62">
        <f t="shared" si="10"/>
        <v>0</v>
      </c>
      <c r="R62">
        <f>'[1]ECSS_E60-30 boilerplates (DODT)'!$E58</f>
        <v>0</v>
      </c>
      <c r="T62">
        <f t="shared" si="11"/>
        <v>0</v>
      </c>
      <c r="U62">
        <f>'[1]ECSS_E60-30 boilerplates (DODT)'!$F58</f>
        <v>0</v>
      </c>
      <c r="W62">
        <f t="shared" si="12"/>
        <v>0</v>
      </c>
      <c r="X62">
        <f t="shared" si="13"/>
        <v>0</v>
      </c>
      <c r="Y62">
        <f>'[1]ECSS_E60-30 boilerplates (DODT)'!$D58</f>
        <v>0</v>
      </c>
      <c r="Z62">
        <f>'[1]ECSS_E60-30 boilerplates (DODT)'!$G58</f>
        <v>0</v>
      </c>
      <c r="AA62">
        <f>'[1]ECSS_E60-30 boilerplates (DODT)'!$H58</f>
        <v>0</v>
      </c>
      <c r="AB62">
        <f>'[1]ECSS_E60-30 boilerplates (DODT)'!$I58</f>
        <v>0</v>
      </c>
      <c r="AD62">
        <f>'[1]ECSS_E60-30 boilerplates (DODT)'!$J58</f>
        <v>0</v>
      </c>
      <c r="AF62">
        <f t="shared" si="14"/>
        <v>0</v>
      </c>
      <c r="AG62">
        <f>'[1]ECSS_E60-30 boilerplates (DODT)'!$K58</f>
        <v>0</v>
      </c>
      <c r="AH62">
        <f t="shared" si="15"/>
        <v>0</v>
      </c>
      <c r="AI62">
        <f>'[1]ECSS_E60-30 boilerplates (DODT)'!$L58</f>
        <v>0</v>
      </c>
      <c r="AK62">
        <f t="shared" si="16"/>
        <v>0</v>
      </c>
      <c r="AM62">
        <f>'[1]ECSS_E60-30 boilerplates (DODT)'!$M58</f>
        <v>0</v>
      </c>
      <c r="AO62">
        <f>'[1]ECSS_E60-30 boilerplates (DODT)'!$N58</f>
        <v>0</v>
      </c>
      <c r="AS62">
        <f>'[1]ECSS_E60-30 boilerplates (DODT)'!$O58</f>
        <v>0</v>
      </c>
      <c r="AU62">
        <f t="shared" si="17"/>
        <v>0</v>
      </c>
      <c r="AV62">
        <f t="shared" si="18"/>
        <v>0</v>
      </c>
      <c r="AW62">
        <f t="shared" si="19"/>
        <v>0</v>
      </c>
      <c r="AX62">
        <f t="shared" si="20"/>
        <v>0</v>
      </c>
      <c r="BG62">
        <f t="shared" si="3"/>
        <v>0</v>
      </c>
      <c r="BH62" s="10">
        <f t="shared" si="21"/>
        <v>0</v>
      </c>
    </row>
    <row r="63" spans="1:60">
      <c r="F63">
        <f t="shared" ref="F63:F97" si="22">IF(B63="",0,(LEN(B63)-LEN(SUBSTITUTE(B63,". ","."))+1))</f>
        <v>0</v>
      </c>
      <c r="G63">
        <f t="shared" ref="G63:G97" si="23">IF(B63="",0,LEN(B63)-LEN(SUBSTITUTE(B63," ",""))+1)</f>
        <v>0</v>
      </c>
      <c r="H63">
        <f t="shared" ref="H63:H97" si="24">IF(F63=0,0,G63/F63)</f>
        <v>0</v>
      </c>
      <c r="I63">
        <f t="shared" si="7"/>
        <v>0</v>
      </c>
      <c r="J63">
        <f>'[1]ECSS_E60-30 boilerplates (DODT)'!$C59</f>
        <v>0</v>
      </c>
      <c r="K63">
        <f t="shared" ref="K63:K97" si="25">IF(G63=0,0,J63/G63)</f>
        <v>0</v>
      </c>
      <c r="L63">
        <f t="shared" si="9"/>
        <v>0</v>
      </c>
      <c r="M63">
        <f t="shared" ref="M63:M97" si="26">IF(G63=0,0,L63/G63)</f>
        <v>0</v>
      </c>
      <c r="R63">
        <f>'[1]ECSS_E60-30 boilerplates (DODT)'!$E59</f>
        <v>0</v>
      </c>
      <c r="T63">
        <f t="shared" ref="T63:T97" si="27">QUOTIENT((Q63+R63+S63),3)</f>
        <v>0</v>
      </c>
      <c r="U63">
        <f>'[1]ECSS_E60-30 boilerplates (DODT)'!$F59</f>
        <v>0</v>
      </c>
      <c r="W63">
        <f t="shared" ref="W63:W97" si="28">QUOTIENT((P63+T63),2)</f>
        <v>0</v>
      </c>
      <c r="X63">
        <f t="shared" ref="X63:X97" si="29">IF(U63=1,1,IF(V63=1,1,0))</f>
        <v>0</v>
      </c>
      <c r="Y63">
        <f>'[1]ECSS_E60-30 boilerplates (DODT)'!$D59</f>
        <v>0</v>
      </c>
      <c r="Z63">
        <f>'[1]ECSS_E60-30 boilerplates (DODT)'!$G59</f>
        <v>0</v>
      </c>
      <c r="AA63">
        <f>'[1]ECSS_E60-30 boilerplates (DODT)'!$H59</f>
        <v>0</v>
      </c>
      <c r="AB63">
        <f>'[1]ECSS_E60-30 boilerplates (DODT)'!$I59</f>
        <v>0</v>
      </c>
      <c r="AD63">
        <f>'[1]ECSS_E60-30 boilerplates (DODT)'!$J59</f>
        <v>0</v>
      </c>
      <c r="AF63">
        <f t="shared" si="14"/>
        <v>0</v>
      </c>
      <c r="AG63">
        <f>'[1]ECSS_E60-30 boilerplates (DODT)'!$K59</f>
        <v>0</v>
      </c>
      <c r="AH63">
        <f t="shared" si="15"/>
        <v>0</v>
      </c>
      <c r="AI63">
        <f>'[1]ECSS_E60-30 boilerplates (DODT)'!$L59</f>
        <v>0</v>
      </c>
      <c r="AK63">
        <f t="shared" si="16"/>
        <v>0</v>
      </c>
      <c r="AM63">
        <f>'[1]ECSS_E60-30 boilerplates (DODT)'!$M59</f>
        <v>0</v>
      </c>
      <c r="AO63">
        <f>'[1]ECSS_E60-30 boilerplates (DODT)'!$N59</f>
        <v>0</v>
      </c>
      <c r="AS63">
        <f>'[1]ECSS_E60-30 boilerplates (DODT)'!$O59</f>
        <v>0</v>
      </c>
      <c r="AU63">
        <f t="shared" ref="AU63:AU97" si="30">IF(G63=0,0,(206.835-(84.6*(K63))-(1.015*(H63))))</f>
        <v>0</v>
      </c>
      <c r="AV63">
        <f t="shared" ref="AV63:AV97" si="31">IF(G63=0,0,(0.39*H63)+(11.8*K63)-15.59)</f>
        <v>0</v>
      </c>
      <c r="AW63">
        <f t="shared" si="19"/>
        <v>0</v>
      </c>
      <c r="AX63">
        <f t="shared" ref="AX63:AX97" si="32">IF(I63=0,0,(4.71*M63)+(0.5*H63)-21.43)</f>
        <v>0</v>
      </c>
      <c r="BG63">
        <f t="shared" si="3"/>
        <v>0</v>
      </c>
      <c r="BH63" s="10">
        <f t="shared" ref="BH63:BH97" si="33">G63/200/24/60</f>
        <v>0</v>
      </c>
    </row>
    <row r="64" spans="1:60">
      <c r="F64">
        <f t="shared" si="22"/>
        <v>0</v>
      </c>
      <c r="G64">
        <f t="shared" si="23"/>
        <v>0</v>
      </c>
      <c r="H64">
        <f t="shared" si="24"/>
        <v>0</v>
      </c>
      <c r="I64">
        <f t="shared" si="7"/>
        <v>0</v>
      </c>
      <c r="J64">
        <f>'[1]ECSS_E60-30 boilerplates (DODT)'!$C60</f>
        <v>0</v>
      </c>
      <c r="K64">
        <f t="shared" si="25"/>
        <v>0</v>
      </c>
      <c r="L64">
        <f t="shared" si="9"/>
        <v>0</v>
      </c>
      <c r="M64">
        <f t="shared" si="26"/>
        <v>0</v>
      </c>
      <c r="R64">
        <f>'[1]ECSS_E60-30 boilerplates (DODT)'!$E60</f>
        <v>0</v>
      </c>
      <c r="T64">
        <f t="shared" si="27"/>
        <v>0</v>
      </c>
      <c r="U64">
        <f>'[1]ECSS_E60-30 boilerplates (DODT)'!$F60</f>
        <v>0</v>
      </c>
      <c r="W64">
        <f t="shared" si="28"/>
        <v>0</v>
      </c>
      <c r="X64">
        <f t="shared" si="29"/>
        <v>0</v>
      </c>
      <c r="Y64">
        <f>'[1]ECSS_E60-30 boilerplates (DODT)'!$D60</f>
        <v>0</v>
      </c>
      <c r="Z64">
        <f>'[1]ECSS_E60-30 boilerplates (DODT)'!$G60</f>
        <v>0</v>
      </c>
      <c r="AA64">
        <f>'[1]ECSS_E60-30 boilerplates (DODT)'!$H60</f>
        <v>0</v>
      </c>
      <c r="AB64">
        <f>'[1]ECSS_E60-30 boilerplates (DODT)'!$I60</f>
        <v>0</v>
      </c>
      <c r="AD64">
        <f>'[1]ECSS_E60-30 boilerplates (DODT)'!$J60</f>
        <v>0</v>
      </c>
      <c r="AF64">
        <f t="shared" si="14"/>
        <v>0</v>
      </c>
      <c r="AG64">
        <f>'[1]ECSS_E60-30 boilerplates (DODT)'!$K60</f>
        <v>0</v>
      </c>
      <c r="AH64">
        <f t="shared" si="15"/>
        <v>0</v>
      </c>
      <c r="AI64">
        <f>'[1]ECSS_E60-30 boilerplates (DODT)'!$L60</f>
        <v>0</v>
      </c>
      <c r="AK64">
        <f t="shared" si="16"/>
        <v>0</v>
      </c>
      <c r="AM64">
        <f>'[1]ECSS_E60-30 boilerplates (DODT)'!$M60</f>
        <v>0</v>
      </c>
      <c r="AO64">
        <f>'[1]ECSS_E60-30 boilerplates (DODT)'!$N60</f>
        <v>0</v>
      </c>
      <c r="AS64">
        <f>'[1]ECSS_E60-30 boilerplates (DODT)'!$O60</f>
        <v>0</v>
      </c>
      <c r="AU64">
        <f t="shared" si="30"/>
        <v>0</v>
      </c>
      <c r="AV64">
        <f t="shared" si="31"/>
        <v>0</v>
      </c>
      <c r="AW64">
        <f t="shared" si="19"/>
        <v>0</v>
      </c>
      <c r="AX64">
        <f t="shared" si="32"/>
        <v>0</v>
      </c>
      <c r="BG64">
        <f t="shared" si="3"/>
        <v>0</v>
      </c>
      <c r="BH64" s="10">
        <f t="shared" si="33"/>
        <v>0</v>
      </c>
    </row>
    <row r="65" spans="6:60">
      <c r="F65">
        <f t="shared" si="22"/>
        <v>0</v>
      </c>
      <c r="G65">
        <f t="shared" si="23"/>
        <v>0</v>
      </c>
      <c r="H65">
        <f t="shared" si="24"/>
        <v>0</v>
      </c>
      <c r="I65">
        <f t="shared" si="7"/>
        <v>0</v>
      </c>
      <c r="J65">
        <f>'[1]ECSS_E60-30 boilerplates (DODT)'!$C61</f>
        <v>0</v>
      </c>
      <c r="K65">
        <f t="shared" si="25"/>
        <v>0</v>
      </c>
      <c r="L65">
        <f t="shared" si="9"/>
        <v>0</v>
      </c>
      <c r="M65">
        <f t="shared" si="26"/>
        <v>0</v>
      </c>
      <c r="R65">
        <f>'[1]ECSS_E60-30 boilerplates (DODT)'!$E61</f>
        <v>0</v>
      </c>
      <c r="T65">
        <f t="shared" si="27"/>
        <v>0</v>
      </c>
      <c r="U65">
        <f>'[1]ECSS_E60-30 boilerplates (DODT)'!$F61</f>
        <v>0</v>
      </c>
      <c r="W65">
        <f t="shared" si="28"/>
        <v>0</v>
      </c>
      <c r="X65">
        <f t="shared" si="29"/>
        <v>0</v>
      </c>
      <c r="Y65">
        <f>'[1]ECSS_E60-30 boilerplates (DODT)'!$D61</f>
        <v>0</v>
      </c>
      <c r="Z65">
        <f>'[1]ECSS_E60-30 boilerplates (DODT)'!$G61</f>
        <v>0</v>
      </c>
      <c r="AA65">
        <f>'[1]ECSS_E60-30 boilerplates (DODT)'!$H61</f>
        <v>0</v>
      </c>
      <c r="AB65">
        <f>'[1]ECSS_E60-30 boilerplates (DODT)'!$I61</f>
        <v>0</v>
      </c>
      <c r="AD65">
        <f>'[1]ECSS_E60-30 boilerplates (DODT)'!$J61</f>
        <v>0</v>
      </c>
      <c r="AF65">
        <f t="shared" si="14"/>
        <v>0</v>
      </c>
      <c r="AG65">
        <f>'[1]ECSS_E60-30 boilerplates (DODT)'!$K61</f>
        <v>0</v>
      </c>
      <c r="AH65">
        <f t="shared" si="15"/>
        <v>0</v>
      </c>
      <c r="AI65">
        <f>'[1]ECSS_E60-30 boilerplates (DODT)'!$L61</f>
        <v>0</v>
      </c>
      <c r="AK65">
        <f t="shared" si="16"/>
        <v>0</v>
      </c>
      <c r="AM65">
        <f>'[1]ECSS_E60-30 boilerplates (DODT)'!$M61</f>
        <v>0</v>
      </c>
      <c r="AO65">
        <f>'[1]ECSS_E60-30 boilerplates (DODT)'!$N61</f>
        <v>0</v>
      </c>
      <c r="AS65">
        <f>'[1]ECSS_E60-30 boilerplates (DODT)'!$O61</f>
        <v>0</v>
      </c>
      <c r="AU65">
        <f t="shared" si="30"/>
        <v>0</v>
      </c>
      <c r="AV65">
        <f t="shared" si="31"/>
        <v>0</v>
      </c>
      <c r="AW65">
        <f t="shared" si="19"/>
        <v>0</v>
      </c>
      <c r="AX65">
        <f t="shared" si="32"/>
        <v>0</v>
      </c>
      <c r="BG65">
        <f t="shared" si="3"/>
        <v>0</v>
      </c>
      <c r="BH65" s="10">
        <f t="shared" si="33"/>
        <v>0</v>
      </c>
    </row>
    <row r="66" spans="6:60">
      <c r="F66">
        <f t="shared" si="22"/>
        <v>0</v>
      </c>
      <c r="G66">
        <f t="shared" si="23"/>
        <v>0</v>
      </c>
      <c r="H66">
        <f t="shared" si="24"/>
        <v>0</v>
      </c>
      <c r="I66">
        <f t="shared" si="7"/>
        <v>0</v>
      </c>
      <c r="J66">
        <f>'[1]ECSS_E60-30 boilerplates (DODT)'!$C62</f>
        <v>0</v>
      </c>
      <c r="K66">
        <f t="shared" si="25"/>
        <v>0</v>
      </c>
      <c r="L66">
        <f t="shared" si="9"/>
        <v>0</v>
      </c>
      <c r="M66">
        <f t="shared" si="26"/>
        <v>0</v>
      </c>
      <c r="R66">
        <f>'[1]ECSS_E60-30 boilerplates (DODT)'!$E62</f>
        <v>0</v>
      </c>
      <c r="T66">
        <f t="shared" si="27"/>
        <v>0</v>
      </c>
      <c r="U66">
        <f>'[1]ECSS_E60-30 boilerplates (DODT)'!$F62</f>
        <v>0</v>
      </c>
      <c r="W66">
        <f t="shared" si="28"/>
        <v>0</v>
      </c>
      <c r="X66">
        <f t="shared" si="29"/>
        <v>0</v>
      </c>
      <c r="Y66">
        <f>'[1]ECSS_E60-30 boilerplates (DODT)'!$D62</f>
        <v>0</v>
      </c>
      <c r="Z66">
        <f>'[1]ECSS_E60-30 boilerplates (DODT)'!$G62</f>
        <v>0</v>
      </c>
      <c r="AA66">
        <f>'[1]ECSS_E60-30 boilerplates (DODT)'!$H62</f>
        <v>0</v>
      </c>
      <c r="AB66">
        <f>'[1]ECSS_E60-30 boilerplates (DODT)'!$I62</f>
        <v>0</v>
      </c>
      <c r="AD66">
        <f>'[1]ECSS_E60-30 boilerplates (DODT)'!$J62</f>
        <v>0</v>
      </c>
      <c r="AF66">
        <f t="shared" si="14"/>
        <v>0</v>
      </c>
      <c r="AG66">
        <f>'[1]ECSS_E60-30 boilerplates (DODT)'!$K62</f>
        <v>0</v>
      </c>
      <c r="AH66">
        <f t="shared" si="15"/>
        <v>0</v>
      </c>
      <c r="AI66">
        <f>'[1]ECSS_E60-30 boilerplates (DODT)'!$L62</f>
        <v>0</v>
      </c>
      <c r="AK66">
        <f t="shared" si="16"/>
        <v>0</v>
      </c>
      <c r="AM66">
        <f>'[1]ECSS_E60-30 boilerplates (DODT)'!$M62</f>
        <v>0</v>
      </c>
      <c r="AO66">
        <f>'[1]ECSS_E60-30 boilerplates (DODT)'!$N62</f>
        <v>0</v>
      </c>
      <c r="AS66">
        <f>'[1]ECSS_E60-30 boilerplates (DODT)'!$O62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'[1]ECSS_E60-30 boilerplates (DODT)'!$C63</f>
        <v>0</v>
      </c>
      <c r="K67">
        <f t="shared" si="25"/>
        <v>0</v>
      </c>
      <c r="L67">
        <f t="shared" si="9"/>
        <v>0</v>
      </c>
      <c r="M67">
        <f t="shared" si="26"/>
        <v>0</v>
      </c>
      <c r="R67">
        <f>'[1]ECSS_E60-30 boilerplates (DODT)'!$E63</f>
        <v>0</v>
      </c>
      <c r="T67">
        <f t="shared" si="27"/>
        <v>0</v>
      </c>
      <c r="U67">
        <f>'[1]ECSS_E60-30 boilerplates (DODT)'!$F63</f>
        <v>0</v>
      </c>
      <c r="W67">
        <f t="shared" si="28"/>
        <v>0</v>
      </c>
      <c r="X67">
        <f t="shared" si="29"/>
        <v>0</v>
      </c>
      <c r="Y67">
        <f>'[1]ECSS_E60-30 boilerplates (DODT)'!$D63</f>
        <v>0</v>
      </c>
      <c r="Z67">
        <f>'[1]ECSS_E60-30 boilerplates (DODT)'!$G63</f>
        <v>0</v>
      </c>
      <c r="AA67">
        <f>'[1]ECSS_E60-30 boilerplates (DODT)'!$H63</f>
        <v>0</v>
      </c>
      <c r="AB67">
        <f>'[1]ECSS_E60-30 boilerplates (DODT)'!$I63</f>
        <v>0</v>
      </c>
      <c r="AD67">
        <f>'[1]ECSS_E60-30 boilerplates (DODT)'!$J63</f>
        <v>0</v>
      </c>
      <c r="AF67">
        <f t="shared" si="14"/>
        <v>0</v>
      </c>
      <c r="AG67">
        <f>'[1]ECSS_E60-30 boilerplates (DODT)'!$K63</f>
        <v>0</v>
      </c>
      <c r="AH67">
        <f t="shared" si="15"/>
        <v>0</v>
      </c>
      <c r="AI67">
        <f>'[1]ECSS_E60-30 boilerplates (DODT)'!$L63</f>
        <v>0</v>
      </c>
      <c r="AK67">
        <f t="shared" si="16"/>
        <v>0</v>
      </c>
      <c r="AM67">
        <f>'[1]ECSS_E60-30 boilerplates (DODT)'!$M63</f>
        <v>0</v>
      </c>
      <c r="AO67">
        <f>'[1]ECSS_E60-30 boilerplates (DODT)'!$N63</f>
        <v>0</v>
      </c>
      <c r="AS67">
        <f>'[1]ECSS_E60-30 boilerplates (DODT)'!$O63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'[1]ECSS_E60-30 boilerplates (DODT)'!$C64</f>
        <v>0</v>
      </c>
      <c r="K68">
        <f t="shared" si="25"/>
        <v>0</v>
      </c>
      <c r="L68">
        <f t="shared" si="9"/>
        <v>0</v>
      </c>
      <c r="M68">
        <f t="shared" si="26"/>
        <v>0</v>
      </c>
      <c r="R68">
        <f>'[1]ECSS_E60-30 boilerplates (DODT)'!$E64</f>
        <v>0</v>
      </c>
      <c r="T68">
        <f t="shared" si="27"/>
        <v>0</v>
      </c>
      <c r="U68">
        <f>'[1]ECSS_E60-30 boilerplates (DODT)'!$F64</f>
        <v>0</v>
      </c>
      <c r="W68">
        <f t="shared" si="28"/>
        <v>0</v>
      </c>
      <c r="X68">
        <f t="shared" si="29"/>
        <v>0</v>
      </c>
      <c r="Y68">
        <f>'[1]ECSS_E60-30 boilerplates (DODT)'!$D64</f>
        <v>0</v>
      </c>
      <c r="Z68">
        <f>'[1]ECSS_E60-30 boilerplates (DODT)'!$G64</f>
        <v>0</v>
      </c>
      <c r="AA68">
        <f>'[1]ECSS_E60-30 boilerplates (DODT)'!$H64</f>
        <v>0</v>
      </c>
      <c r="AB68">
        <f>'[1]ECSS_E60-30 boilerplates (DODT)'!$I64</f>
        <v>0</v>
      </c>
      <c r="AD68">
        <f>'[1]ECSS_E60-30 boilerplates (DODT)'!$J64</f>
        <v>0</v>
      </c>
      <c r="AF68">
        <f t="shared" si="14"/>
        <v>0</v>
      </c>
      <c r="AG68">
        <f>'[1]ECSS_E60-30 boilerplates (DODT)'!$K64</f>
        <v>0</v>
      </c>
      <c r="AH68">
        <f t="shared" si="15"/>
        <v>0</v>
      </c>
      <c r="AI68">
        <f>'[1]ECSS_E60-30 boilerplates (DODT)'!$L64</f>
        <v>0</v>
      </c>
      <c r="AK68">
        <f t="shared" si="16"/>
        <v>0</v>
      </c>
      <c r="AM68">
        <f>'[1]ECSS_E60-30 boilerplates (DODT)'!$M64</f>
        <v>0</v>
      </c>
      <c r="AO68">
        <f>'[1]ECSS_E60-30 boilerplates (DODT)'!$N64</f>
        <v>0</v>
      </c>
      <c r="AS68">
        <f>'[1]ECSS_E60-30 boilerplates (DODT)'!$O64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'[1]ECSS_E60-30 boilerplates (DODT)'!$C65</f>
        <v>0</v>
      </c>
      <c r="K69">
        <f t="shared" si="25"/>
        <v>0</v>
      </c>
      <c r="L69">
        <f t="shared" si="9"/>
        <v>0</v>
      </c>
      <c r="M69">
        <f t="shared" si="26"/>
        <v>0</v>
      </c>
      <c r="R69">
        <f>'[1]ECSS_E60-30 boilerplates (DODT)'!$E65</f>
        <v>0</v>
      </c>
      <c r="T69">
        <f t="shared" si="27"/>
        <v>0</v>
      </c>
      <c r="U69">
        <f>'[1]ECSS_E60-30 boilerplates (DODT)'!$F65</f>
        <v>0</v>
      </c>
      <c r="W69">
        <f t="shared" si="28"/>
        <v>0</v>
      </c>
      <c r="X69">
        <f t="shared" si="29"/>
        <v>0</v>
      </c>
      <c r="Y69">
        <f>'[1]ECSS_E60-30 boilerplates (DODT)'!$D65</f>
        <v>0</v>
      </c>
      <c r="Z69">
        <f>'[1]ECSS_E60-30 boilerplates (DODT)'!$G65</f>
        <v>0</v>
      </c>
      <c r="AA69">
        <f>'[1]ECSS_E60-30 boilerplates (DODT)'!$H65</f>
        <v>0</v>
      </c>
      <c r="AB69">
        <f>'[1]ECSS_E60-30 boilerplates (DODT)'!$I65</f>
        <v>0</v>
      </c>
      <c r="AD69">
        <f>'[1]ECSS_E60-30 boilerplates (DODT)'!$J65</f>
        <v>0</v>
      </c>
      <c r="AF69">
        <f t="shared" si="14"/>
        <v>0</v>
      </c>
      <c r="AG69">
        <f>'[1]ECSS_E60-30 boilerplates (DODT)'!$K65</f>
        <v>0</v>
      </c>
      <c r="AH69">
        <f t="shared" si="15"/>
        <v>0</v>
      </c>
      <c r="AI69">
        <f>'[1]ECSS_E60-30 boilerplates (DODT)'!$L65</f>
        <v>0</v>
      </c>
      <c r="AK69">
        <f t="shared" si="16"/>
        <v>0</v>
      </c>
      <c r="AM69">
        <f>'[1]ECSS_E60-30 boilerplates (DODT)'!$M65</f>
        <v>0</v>
      </c>
      <c r="AO69">
        <f>'[1]ECSS_E60-30 boilerplates (DODT)'!$N65</f>
        <v>0</v>
      </c>
      <c r="AS69">
        <f>'[1]ECSS_E60-30 boilerplates (DODT)'!$O65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'[1]ECSS_E60-30 boilerplates (DODT)'!$C66</f>
        <v>0</v>
      </c>
      <c r="K70">
        <f t="shared" si="25"/>
        <v>0</v>
      </c>
      <c r="L70">
        <f t="shared" si="9"/>
        <v>0</v>
      </c>
      <c r="M70">
        <f t="shared" si="26"/>
        <v>0</v>
      </c>
      <c r="R70">
        <f>'[1]ECSS_E60-30 boilerplates (DODT)'!$E66</f>
        <v>0</v>
      </c>
      <c r="T70">
        <f t="shared" si="27"/>
        <v>0</v>
      </c>
      <c r="U70">
        <f>'[1]ECSS_E60-30 boilerplates (DODT)'!$F66</f>
        <v>0</v>
      </c>
      <c r="W70">
        <f t="shared" si="28"/>
        <v>0</v>
      </c>
      <c r="X70">
        <f t="shared" si="29"/>
        <v>0</v>
      </c>
      <c r="Y70">
        <f>'[1]ECSS_E60-30 boilerplates (DODT)'!$D66</f>
        <v>0</v>
      </c>
      <c r="Z70">
        <f>'[1]ECSS_E60-30 boilerplates (DODT)'!$G66</f>
        <v>0</v>
      </c>
      <c r="AA70">
        <f>'[1]ECSS_E60-30 boilerplates (DODT)'!$H66</f>
        <v>0</v>
      </c>
      <c r="AB70">
        <f>'[1]ECSS_E60-30 boilerplates (DODT)'!$I66</f>
        <v>0</v>
      </c>
      <c r="AD70">
        <f>'[1]ECSS_E60-30 boilerplates (DODT)'!$J66</f>
        <v>0</v>
      </c>
      <c r="AF70">
        <f t="shared" si="14"/>
        <v>0</v>
      </c>
      <c r="AG70">
        <f>'[1]ECSS_E60-30 boilerplates (DODT)'!$K66</f>
        <v>0</v>
      </c>
      <c r="AH70">
        <f t="shared" si="15"/>
        <v>0</v>
      </c>
      <c r="AI70">
        <f>'[1]ECSS_E60-30 boilerplates (DODT)'!$L66</f>
        <v>0</v>
      </c>
      <c r="AK70">
        <f t="shared" si="16"/>
        <v>0</v>
      </c>
      <c r="AM70">
        <f>'[1]ECSS_E60-30 boilerplates (DODT)'!$M66</f>
        <v>0</v>
      </c>
      <c r="AO70">
        <f>'[1]ECSS_E60-30 boilerplates (DODT)'!$N66</f>
        <v>0</v>
      </c>
      <c r="AS70">
        <f>'[1]ECSS_E60-30 boilerplates (DODT)'!$O66</f>
        <v>0</v>
      </c>
      <c r="AU70">
        <f t="shared" si="30"/>
        <v>0</v>
      </c>
      <c r="AV70">
        <f t="shared" si="31"/>
        <v>0</v>
      </c>
      <c r="AW70">
        <f t="shared" si="19"/>
        <v>0</v>
      </c>
      <c r="AX70">
        <f t="shared" si="32"/>
        <v>0</v>
      </c>
      <c r="BG70">
        <f t="shared" ref="BG70:BG78" si="34">IF(G70=0,0,AF70/G70*1000)</f>
        <v>0</v>
      </c>
      <c r="BH70" s="10">
        <f t="shared" si="33"/>
        <v>0</v>
      </c>
    </row>
    <row r="71" spans="6:60">
      <c r="F71">
        <f t="shared" si="22"/>
        <v>0</v>
      </c>
      <c r="G71">
        <f t="shared" si="23"/>
        <v>0</v>
      </c>
      <c r="H71">
        <f t="shared" si="24"/>
        <v>0</v>
      </c>
      <c r="I71">
        <f t="shared" ref="I71:I97" si="35">LEN(SUBSTITUTE(B71," ",""))</f>
        <v>0</v>
      </c>
      <c r="J71">
        <f>'[1]ECSS_E60-30 boilerplates (DODT)'!$C67</f>
        <v>0</v>
      </c>
      <c r="K71">
        <f t="shared" si="25"/>
        <v>0</v>
      </c>
      <c r="L71">
        <f t="shared" ref="L71:L97" si="36">LEN(SUBSTITUTE(SUBSTITUTE(SUBSTITUTE(SUBSTITUTE(SUBSTITUTE(SUBSTITUTE(SUBSTITUTE(SUBSTITUTE(SUBSTITUTE(SUBSTITUTE(SUBSTITUTE(SUBSTITUTE(SUBSTITUTE(SUBSTITUTE(SUBSTITUTE(SUBSTITUTE(SUBSTITUTE(SUBSTITUTE(SUBSTITUTE(B71," ",""),".",""),",",""),"?",""),"!",""),";",""),"(",""),")",""),"[",""),"]",""),"-",""),"{",""),"}",""),"/",""),"+",""),"*",""),"_",""),"&amp;",""),"#",""))</f>
        <v>0</v>
      </c>
      <c r="M71">
        <f t="shared" si="26"/>
        <v>0</v>
      </c>
      <c r="R71">
        <f>'[1]ECSS_E60-30 boilerplates (DODT)'!$E67</f>
        <v>0</v>
      </c>
      <c r="T71">
        <f t="shared" si="27"/>
        <v>0</v>
      </c>
      <c r="U71">
        <f>'[1]ECSS_E60-30 boilerplates (DODT)'!$F67</f>
        <v>0</v>
      </c>
      <c r="W71">
        <f t="shared" si="28"/>
        <v>0</v>
      </c>
      <c r="X71">
        <f t="shared" si="29"/>
        <v>0</v>
      </c>
      <c r="Y71">
        <f>'[1]ECSS_E60-30 boilerplates (DODT)'!$D67</f>
        <v>0</v>
      </c>
      <c r="Z71">
        <f>'[1]ECSS_E60-30 boilerplates (DODT)'!$G67</f>
        <v>0</v>
      </c>
      <c r="AA71">
        <f>'[1]ECSS_E60-30 boilerplates (DODT)'!$H67</f>
        <v>0</v>
      </c>
      <c r="AB71">
        <f>'[1]ECSS_E60-30 boilerplates (DODT)'!$I67</f>
        <v>0</v>
      </c>
      <c r="AD71">
        <f>'[1]ECSS_E60-30 boilerplates (DODT)'!$J67</f>
        <v>0</v>
      </c>
      <c r="AF71">
        <f t="shared" ref="AF71:AF97"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boilerplates (DODT)'!$K67</f>
        <v>0</v>
      </c>
      <c r="AH71">
        <f t="shared" ref="AH71:AH97" si="38">IF(G71&gt;0,IF((LEN(B71)-LEN(SUBSTITUTE(B71,"/","")))&gt;0,0,1),0)</f>
        <v>0</v>
      </c>
      <c r="AI71">
        <f>'[1]ECSS_E60-30 boilerplates (DODT)'!$L67</f>
        <v>0</v>
      </c>
      <c r="AK71">
        <f t="shared" ref="AK71:AK97" si="39">IF(G71&gt;0,IF(((LEN(B71)-LEN(SUBSTITUTE(B71,"(","")))+(LEN(B71)-LEN(SUBSTITUTE(B71,")","")))+(LEN(B71)-LEN(SUBSTITUTE(B71,"[","")))+(LEN(B71)-LEN(SUBSTITUTE(B71,"]","")))+(LEN(B71)-LEN(SUBSTITUTE(B71,"{","")))+(LEN(B71)-LEN(SUBSTITUTE(B71,"}",""))))&gt;0,0,1),0)</f>
        <v>0</v>
      </c>
      <c r="AM71">
        <f>'[1]ECSS_E60-30 boilerplates (DODT)'!$M67</f>
        <v>0</v>
      </c>
      <c r="AO71">
        <f>'[1]ECSS_E60-30 boilerplates (DODT)'!$N67</f>
        <v>0</v>
      </c>
      <c r="AS71">
        <f>'[1]ECSS_E60-30 boilerplates (DODT)'!$O67</f>
        <v>0</v>
      </c>
      <c r="AU71">
        <f t="shared" si="30"/>
        <v>0</v>
      </c>
      <c r="AV71">
        <f t="shared" si="31"/>
        <v>0</v>
      </c>
      <c r="AW71">
        <f t="shared" ref="AW71:AW97"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'[1]ECSS_E60-30 boilerplates (DODT)'!$C68</f>
        <v>0</v>
      </c>
      <c r="K72">
        <f t="shared" si="25"/>
        <v>0</v>
      </c>
      <c r="L72">
        <f t="shared" si="36"/>
        <v>0</v>
      </c>
      <c r="M72">
        <f t="shared" si="26"/>
        <v>0</v>
      </c>
      <c r="R72">
        <f>'[1]ECSS_E60-30 boilerplates (DODT)'!$E68</f>
        <v>0</v>
      </c>
      <c r="T72">
        <f t="shared" si="27"/>
        <v>0</v>
      </c>
      <c r="U72">
        <f>'[1]ECSS_E60-30 boilerplates (DODT)'!$F68</f>
        <v>0</v>
      </c>
      <c r="W72">
        <f t="shared" si="28"/>
        <v>0</v>
      </c>
      <c r="X72">
        <f t="shared" si="29"/>
        <v>0</v>
      </c>
      <c r="Y72">
        <f>'[1]ECSS_E60-30 boilerplates (DODT)'!$D68</f>
        <v>0</v>
      </c>
      <c r="Z72">
        <f>'[1]ECSS_E60-30 boilerplates (DODT)'!$G68</f>
        <v>0</v>
      </c>
      <c r="AA72">
        <f>'[1]ECSS_E60-30 boilerplates (DODT)'!$H68</f>
        <v>0</v>
      </c>
      <c r="AB72">
        <f>'[1]ECSS_E60-30 boilerplates (DODT)'!$I68</f>
        <v>0</v>
      </c>
      <c r="AD72">
        <f>'[1]ECSS_E60-30 boilerplates (DODT)'!$J68</f>
        <v>0</v>
      </c>
      <c r="AF72">
        <f t="shared" si="37"/>
        <v>0</v>
      </c>
      <c r="AG72">
        <f>'[1]ECSS_E60-30 boilerplates (DODT)'!$K68</f>
        <v>0</v>
      </c>
      <c r="AH72">
        <f t="shared" si="38"/>
        <v>0</v>
      </c>
      <c r="AI72">
        <f>'[1]ECSS_E60-30 boilerplates (DODT)'!$L68</f>
        <v>0</v>
      </c>
      <c r="AK72">
        <f t="shared" si="39"/>
        <v>0</v>
      </c>
      <c r="AM72">
        <f>'[1]ECSS_E60-30 boilerplates (DODT)'!$M68</f>
        <v>0</v>
      </c>
      <c r="AO72">
        <f>'[1]ECSS_E60-30 boilerplates (DODT)'!$N68</f>
        <v>0</v>
      </c>
      <c r="AS72">
        <f>'[1]ECSS_E60-30 boilerplates (DODT)'!$O68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'[1]ECSS_E60-30 boilerplates (DODT)'!$C69</f>
        <v>0</v>
      </c>
      <c r="K73">
        <f t="shared" si="25"/>
        <v>0</v>
      </c>
      <c r="L73">
        <f t="shared" si="36"/>
        <v>0</v>
      </c>
      <c r="M73">
        <f t="shared" si="26"/>
        <v>0</v>
      </c>
      <c r="R73">
        <f>'[1]ECSS_E60-30 boilerplates (DODT)'!$E69</f>
        <v>0</v>
      </c>
      <c r="T73">
        <f t="shared" si="27"/>
        <v>0</v>
      </c>
      <c r="U73">
        <f>'[1]ECSS_E60-30 boilerplates (DODT)'!$F69</f>
        <v>0</v>
      </c>
      <c r="W73">
        <f t="shared" si="28"/>
        <v>0</v>
      </c>
      <c r="X73">
        <f t="shared" si="29"/>
        <v>0</v>
      </c>
      <c r="Y73">
        <f>'[1]ECSS_E60-30 boilerplates (DODT)'!$D69</f>
        <v>0</v>
      </c>
      <c r="Z73">
        <f>'[1]ECSS_E60-30 boilerplates (DODT)'!$G69</f>
        <v>0</v>
      </c>
      <c r="AA73">
        <f>'[1]ECSS_E60-30 boilerplates (DODT)'!$H69</f>
        <v>0</v>
      </c>
      <c r="AB73">
        <f>'[1]ECSS_E60-30 boilerplates (DODT)'!$I69</f>
        <v>0</v>
      </c>
      <c r="AD73">
        <f>'[1]ECSS_E60-30 boilerplates (DODT)'!$J69</f>
        <v>0</v>
      </c>
      <c r="AF73">
        <f t="shared" si="37"/>
        <v>0</v>
      </c>
      <c r="AG73">
        <f>'[1]ECSS_E60-30 boilerplates (DODT)'!$K69</f>
        <v>0</v>
      </c>
      <c r="AH73">
        <f t="shared" si="38"/>
        <v>0</v>
      </c>
      <c r="AI73">
        <f>'[1]ECSS_E60-30 boilerplates (DODT)'!$L69</f>
        <v>0</v>
      </c>
      <c r="AK73">
        <f t="shared" si="39"/>
        <v>0</v>
      </c>
      <c r="AM73">
        <f>'[1]ECSS_E60-30 boilerplates (DODT)'!$M69</f>
        <v>0</v>
      </c>
      <c r="AO73">
        <f>'[1]ECSS_E60-30 boilerplates (DODT)'!$N69</f>
        <v>0</v>
      </c>
      <c r="AS73">
        <f>'[1]ECSS_E60-30 boilerplates (DODT)'!$O69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'[1]ECSS_E60-30 boilerplates (DODT)'!$C70</f>
        <v>0</v>
      </c>
      <c r="K74">
        <f t="shared" si="25"/>
        <v>0</v>
      </c>
      <c r="L74">
        <f t="shared" si="36"/>
        <v>0</v>
      </c>
      <c r="M74">
        <f t="shared" si="26"/>
        <v>0</v>
      </c>
      <c r="R74">
        <f>'[1]ECSS_E60-30 boilerplates (DODT)'!$E70</f>
        <v>0</v>
      </c>
      <c r="T74">
        <f t="shared" si="27"/>
        <v>0</v>
      </c>
      <c r="U74">
        <f>'[1]ECSS_E60-30 boilerplates (DODT)'!$F70</f>
        <v>0</v>
      </c>
      <c r="W74">
        <f t="shared" si="28"/>
        <v>0</v>
      </c>
      <c r="X74">
        <f t="shared" si="29"/>
        <v>0</v>
      </c>
      <c r="Y74">
        <f>'[1]ECSS_E60-30 boilerplates (DODT)'!$D70</f>
        <v>0</v>
      </c>
      <c r="Z74">
        <f>'[1]ECSS_E60-30 boilerplates (DODT)'!$G70</f>
        <v>0</v>
      </c>
      <c r="AA74">
        <f>'[1]ECSS_E60-30 boilerplates (DODT)'!$H70</f>
        <v>0</v>
      </c>
      <c r="AB74">
        <f>'[1]ECSS_E60-30 boilerplates (DODT)'!$I70</f>
        <v>0</v>
      </c>
      <c r="AD74">
        <f>'[1]ECSS_E60-30 boilerplates (DODT)'!$J70</f>
        <v>0</v>
      </c>
      <c r="AF74">
        <f t="shared" si="37"/>
        <v>0</v>
      </c>
      <c r="AG74">
        <f>'[1]ECSS_E60-30 boilerplates (DODT)'!$K70</f>
        <v>0</v>
      </c>
      <c r="AH74">
        <f t="shared" si="38"/>
        <v>0</v>
      </c>
      <c r="AI74">
        <f>'[1]ECSS_E60-30 boilerplates (DODT)'!$L70</f>
        <v>0</v>
      </c>
      <c r="AK74">
        <f t="shared" si="39"/>
        <v>0</v>
      </c>
      <c r="AM74">
        <f>'[1]ECSS_E60-30 boilerplates (DODT)'!$M70</f>
        <v>0</v>
      </c>
      <c r="AO74">
        <f>'[1]ECSS_E60-30 boilerplates (DODT)'!$N70</f>
        <v>0</v>
      </c>
      <c r="AS74">
        <f>'[1]ECSS_E60-30 boilerplates (DODT)'!$O70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'[1]ECSS_E60-30 boilerplates (DODT)'!$C71</f>
        <v>0</v>
      </c>
      <c r="K75">
        <f t="shared" si="25"/>
        <v>0</v>
      </c>
      <c r="L75">
        <f t="shared" si="36"/>
        <v>0</v>
      </c>
      <c r="M75">
        <f t="shared" si="26"/>
        <v>0</v>
      </c>
      <c r="R75">
        <f>'[1]ECSS_E60-30 boilerplates (DODT)'!$E71</f>
        <v>0</v>
      </c>
      <c r="T75">
        <f t="shared" si="27"/>
        <v>0</v>
      </c>
      <c r="U75">
        <f>'[1]ECSS_E60-30 boilerplates (DODT)'!$F71</f>
        <v>0</v>
      </c>
      <c r="W75">
        <f t="shared" si="28"/>
        <v>0</v>
      </c>
      <c r="X75">
        <f t="shared" si="29"/>
        <v>0</v>
      </c>
      <c r="Y75">
        <f>'[1]ECSS_E60-30 boilerplates (DODT)'!$D71</f>
        <v>0</v>
      </c>
      <c r="Z75">
        <f>'[1]ECSS_E60-30 boilerplates (DODT)'!$G71</f>
        <v>0</v>
      </c>
      <c r="AA75">
        <f>'[1]ECSS_E60-30 boilerplates (DODT)'!$H71</f>
        <v>0</v>
      </c>
      <c r="AB75">
        <f>'[1]ECSS_E60-30 boilerplates (DODT)'!$I71</f>
        <v>0</v>
      </c>
      <c r="AD75">
        <f>'[1]ECSS_E60-30 boilerplates (DODT)'!$J71</f>
        <v>0</v>
      </c>
      <c r="AF75">
        <f t="shared" si="37"/>
        <v>0</v>
      </c>
      <c r="AG75">
        <f>'[1]ECSS_E60-30 boilerplates (DODT)'!$K71</f>
        <v>0</v>
      </c>
      <c r="AH75">
        <f t="shared" si="38"/>
        <v>0</v>
      </c>
      <c r="AI75">
        <f>'[1]ECSS_E60-30 boilerplates (DODT)'!$L71</f>
        <v>0</v>
      </c>
      <c r="AK75">
        <f t="shared" si="39"/>
        <v>0</v>
      </c>
      <c r="AM75">
        <f>'[1]ECSS_E60-30 boilerplates (DODT)'!$M71</f>
        <v>0</v>
      </c>
      <c r="AO75">
        <f>'[1]ECSS_E60-30 boilerplates (DODT)'!$N71</f>
        <v>0</v>
      </c>
      <c r="AS75">
        <f>'[1]ECSS_E60-30 boilerplates (DODT)'!$O71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'[1]ECSS_E60-30 boilerplates (DODT)'!$C72</f>
        <v>0</v>
      </c>
      <c r="K76">
        <f t="shared" si="25"/>
        <v>0</v>
      </c>
      <c r="L76">
        <f t="shared" si="36"/>
        <v>0</v>
      </c>
      <c r="M76">
        <f t="shared" si="26"/>
        <v>0</v>
      </c>
      <c r="R76">
        <f>'[1]ECSS_E60-30 boilerplates (DODT)'!$E72</f>
        <v>0</v>
      </c>
      <c r="T76">
        <f t="shared" si="27"/>
        <v>0</v>
      </c>
      <c r="U76">
        <f>'[1]ECSS_E60-30 boilerplates (DODT)'!$F72</f>
        <v>0</v>
      </c>
      <c r="W76">
        <f t="shared" si="28"/>
        <v>0</v>
      </c>
      <c r="X76">
        <f t="shared" si="29"/>
        <v>0</v>
      </c>
      <c r="Y76">
        <f>'[1]ECSS_E60-30 boilerplates (DODT)'!$D72</f>
        <v>0</v>
      </c>
      <c r="Z76">
        <f>'[1]ECSS_E60-30 boilerplates (DODT)'!$G72</f>
        <v>0</v>
      </c>
      <c r="AA76">
        <f>'[1]ECSS_E60-30 boilerplates (DODT)'!$H72</f>
        <v>0</v>
      </c>
      <c r="AB76">
        <f>'[1]ECSS_E60-30 boilerplates (DODT)'!$I72</f>
        <v>0</v>
      </c>
      <c r="AD76">
        <f>'[1]ECSS_E60-30 boilerplates (DODT)'!$J72</f>
        <v>0</v>
      </c>
      <c r="AF76">
        <f t="shared" si="37"/>
        <v>0</v>
      </c>
      <c r="AG76">
        <f>'[1]ECSS_E60-30 boilerplates (DODT)'!$K72</f>
        <v>0</v>
      </c>
      <c r="AH76">
        <f t="shared" si="38"/>
        <v>0</v>
      </c>
      <c r="AI76">
        <f>'[1]ECSS_E60-30 boilerplates (DODT)'!$L72</f>
        <v>0</v>
      </c>
      <c r="AK76">
        <f t="shared" si="39"/>
        <v>0</v>
      </c>
      <c r="AM76">
        <f>'[1]ECSS_E60-30 boilerplates (DODT)'!$M72</f>
        <v>0</v>
      </c>
      <c r="AO76">
        <f>'[1]ECSS_E60-30 boilerplates (DODT)'!$N72</f>
        <v>0</v>
      </c>
      <c r="AS76">
        <f>'[1]ECSS_E60-30 boilerplates (DODT)'!$O72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'[1]ECSS_E60-30 boilerplates (DODT)'!$C73</f>
        <v>0</v>
      </c>
      <c r="K77">
        <f t="shared" si="25"/>
        <v>0</v>
      </c>
      <c r="L77">
        <f t="shared" si="36"/>
        <v>0</v>
      </c>
      <c r="M77">
        <f t="shared" si="26"/>
        <v>0</v>
      </c>
      <c r="R77">
        <f>'[1]ECSS_E60-30 boilerplates (DODT)'!$E73</f>
        <v>0</v>
      </c>
      <c r="T77">
        <f t="shared" si="27"/>
        <v>0</v>
      </c>
      <c r="U77">
        <f>'[1]ECSS_E60-30 boilerplates (DODT)'!$F73</f>
        <v>0</v>
      </c>
      <c r="W77">
        <f t="shared" si="28"/>
        <v>0</v>
      </c>
      <c r="X77">
        <f t="shared" si="29"/>
        <v>0</v>
      </c>
      <c r="Y77">
        <f>'[1]ECSS_E60-30 boilerplates (DODT)'!$D73</f>
        <v>0</v>
      </c>
      <c r="Z77">
        <f>'[1]ECSS_E60-30 boilerplates (DODT)'!$G73</f>
        <v>0</v>
      </c>
      <c r="AA77">
        <f>'[1]ECSS_E60-30 boilerplates (DODT)'!$H73</f>
        <v>0</v>
      </c>
      <c r="AB77">
        <f>'[1]ECSS_E60-30 boilerplates (DODT)'!$I73</f>
        <v>0</v>
      </c>
      <c r="AD77">
        <f>'[1]ECSS_E60-30 boilerplates (DODT)'!$J73</f>
        <v>0</v>
      </c>
      <c r="AF77">
        <f t="shared" si="37"/>
        <v>0</v>
      </c>
      <c r="AG77">
        <f>'[1]ECSS_E60-30 boilerplates (DODT)'!$K73</f>
        <v>0</v>
      </c>
      <c r="AH77">
        <f t="shared" si="38"/>
        <v>0</v>
      </c>
      <c r="AI77">
        <f>'[1]ECSS_E60-30 boilerplates (DODT)'!$L73</f>
        <v>0</v>
      </c>
      <c r="AK77">
        <f t="shared" si="39"/>
        <v>0</v>
      </c>
      <c r="AM77">
        <f>'[1]ECSS_E60-30 boilerplates (DODT)'!$M73</f>
        <v>0</v>
      </c>
      <c r="AO77">
        <f>'[1]ECSS_E60-30 boilerplates (DODT)'!$N73</f>
        <v>0</v>
      </c>
      <c r="AS77">
        <f>'[1]ECSS_E60-30 boilerplates (DODT)'!$O73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'[1]ECSS_E60-30 boilerplates (DODT)'!$C74</f>
        <v>0</v>
      </c>
      <c r="K78">
        <f t="shared" si="25"/>
        <v>0</v>
      </c>
      <c r="L78">
        <f t="shared" si="36"/>
        <v>0</v>
      </c>
      <c r="M78">
        <f t="shared" si="26"/>
        <v>0</v>
      </c>
      <c r="R78">
        <f>'[1]ECSS_E60-30 boilerplates (DODT)'!$E74</f>
        <v>0</v>
      </c>
      <c r="T78">
        <f t="shared" si="27"/>
        <v>0</v>
      </c>
      <c r="U78">
        <f>'[1]ECSS_E60-30 boilerplates (DODT)'!$F74</f>
        <v>0</v>
      </c>
      <c r="W78">
        <f t="shared" si="28"/>
        <v>0</v>
      </c>
      <c r="X78">
        <f t="shared" si="29"/>
        <v>0</v>
      </c>
      <c r="Y78">
        <f>'[1]ECSS_E60-30 boilerplates (DODT)'!$D74</f>
        <v>0</v>
      </c>
      <c r="Z78">
        <f>'[1]ECSS_E60-30 boilerplates (DODT)'!$G74</f>
        <v>0</v>
      </c>
      <c r="AA78">
        <f>'[1]ECSS_E60-30 boilerplates (DODT)'!$H74</f>
        <v>0</v>
      </c>
      <c r="AB78">
        <f>'[1]ECSS_E60-30 boilerplates (DODT)'!$I74</f>
        <v>0</v>
      </c>
      <c r="AD78">
        <f>'[1]ECSS_E60-30 boilerplates (DODT)'!$J74</f>
        <v>0</v>
      </c>
      <c r="AF78">
        <f t="shared" si="37"/>
        <v>0</v>
      </c>
      <c r="AG78">
        <f>'[1]ECSS_E60-30 boilerplates (DODT)'!$K74</f>
        <v>0</v>
      </c>
      <c r="AH78">
        <f t="shared" si="38"/>
        <v>0</v>
      </c>
      <c r="AI78">
        <f>'[1]ECSS_E60-30 boilerplates (DODT)'!$L74</f>
        <v>0</v>
      </c>
      <c r="AK78">
        <f t="shared" si="39"/>
        <v>0</v>
      </c>
      <c r="AM78">
        <f>'[1]ECSS_E60-30 boilerplates (DODT)'!$M74</f>
        <v>0</v>
      </c>
      <c r="AO78">
        <f>'[1]ECSS_E60-30 boilerplates (DODT)'!$N74</f>
        <v>0</v>
      </c>
      <c r="AS78">
        <f>'[1]ECSS_E60-30 boilerplates (DODT)'!$O74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'[1]ECSS_E60-30 boilerplates (DODT)'!$C75</f>
        <v>0</v>
      </c>
      <c r="K79">
        <f t="shared" si="25"/>
        <v>0</v>
      </c>
      <c r="L79">
        <f t="shared" si="36"/>
        <v>0</v>
      </c>
      <c r="M79">
        <f t="shared" si="26"/>
        <v>0</v>
      </c>
      <c r="R79">
        <f>'[1]ECSS_E60-30 boilerplates (DODT)'!$E75</f>
        <v>0</v>
      </c>
      <c r="T79">
        <f t="shared" si="27"/>
        <v>0</v>
      </c>
      <c r="U79">
        <f>'[1]ECSS_E60-30 boilerplates (DODT)'!$F75</f>
        <v>0</v>
      </c>
      <c r="W79">
        <f t="shared" si="28"/>
        <v>0</v>
      </c>
      <c r="X79">
        <f t="shared" si="29"/>
        <v>0</v>
      </c>
      <c r="Y79">
        <f>'[1]ECSS_E60-30 boilerplates (DODT)'!$D75</f>
        <v>0</v>
      </c>
      <c r="Z79">
        <f>'[1]ECSS_E60-30 boilerplates (DODT)'!$G75</f>
        <v>0</v>
      </c>
      <c r="AA79">
        <f>'[1]ECSS_E60-30 boilerplates (DODT)'!$H75</f>
        <v>0</v>
      </c>
      <c r="AB79">
        <f>'[1]ECSS_E60-30 boilerplates (DODT)'!$I75</f>
        <v>0</v>
      </c>
      <c r="AD79">
        <f>'[1]ECSS_E60-30 boilerplates (DODT)'!$J75</f>
        <v>0</v>
      </c>
      <c r="AF79">
        <f t="shared" si="37"/>
        <v>0</v>
      </c>
      <c r="AG79">
        <f>'[1]ECSS_E60-30 boilerplates (DODT)'!$K75</f>
        <v>0</v>
      </c>
      <c r="AH79">
        <f t="shared" si="38"/>
        <v>0</v>
      </c>
      <c r="AI79">
        <f>'[1]ECSS_E60-30 boilerplates (DODT)'!$L75</f>
        <v>0</v>
      </c>
      <c r="AK79">
        <f t="shared" si="39"/>
        <v>0</v>
      </c>
      <c r="AM79">
        <f>'[1]ECSS_E60-30 boilerplates (DODT)'!$M75</f>
        <v>0</v>
      </c>
      <c r="AO79">
        <f>'[1]ECSS_E60-30 boilerplates (DODT)'!$N75</f>
        <v>0</v>
      </c>
      <c r="AS79">
        <f>'[1]ECSS_E60-30 boilerplates (DODT)'!$O75</f>
        <v>0</v>
      </c>
      <c r="AU79">
        <f t="shared" si="30"/>
        <v>0</v>
      </c>
      <c r="AV79">
        <f t="shared" si="31"/>
        <v>0</v>
      </c>
      <c r="AW79">
        <f t="shared" si="40"/>
        <v>0</v>
      </c>
      <c r="AX79">
        <f t="shared" si="32"/>
        <v>0</v>
      </c>
      <c r="BG79">
        <f t="shared" ref="BG79:BG97" si="41">IF(E79=0,0,AF79/E79*1000)</f>
        <v>0</v>
      </c>
      <c r="BH79" s="10">
        <f t="shared" si="33"/>
        <v>0</v>
      </c>
    </row>
    <row r="80" spans="6:60">
      <c r="F80">
        <f t="shared" si="22"/>
        <v>0</v>
      </c>
      <c r="G80">
        <f t="shared" si="23"/>
        <v>0</v>
      </c>
      <c r="H80">
        <f t="shared" si="24"/>
        <v>0</v>
      </c>
      <c r="I80">
        <f t="shared" si="35"/>
        <v>0</v>
      </c>
      <c r="J80">
        <f>'[1]ECSS_E60-30 boilerplates (DODT)'!$C76</f>
        <v>0</v>
      </c>
      <c r="K80">
        <f t="shared" si="25"/>
        <v>0</v>
      </c>
      <c r="L80">
        <f t="shared" si="36"/>
        <v>0</v>
      </c>
      <c r="M80">
        <f t="shared" si="26"/>
        <v>0</v>
      </c>
      <c r="R80">
        <f>'[1]ECSS_E60-30 boilerplates (DODT)'!$E76</f>
        <v>0</v>
      </c>
      <c r="T80">
        <f t="shared" si="27"/>
        <v>0</v>
      </c>
      <c r="U80">
        <f>'[1]ECSS_E60-30 boilerplates (DODT)'!$F76</f>
        <v>0</v>
      </c>
      <c r="W80">
        <f t="shared" si="28"/>
        <v>0</v>
      </c>
      <c r="X80">
        <f t="shared" si="29"/>
        <v>0</v>
      </c>
      <c r="Y80">
        <f>'[1]ECSS_E60-30 boilerplates (DODT)'!$D76</f>
        <v>0</v>
      </c>
      <c r="Z80">
        <f>'[1]ECSS_E60-30 boilerplates (DODT)'!$G76</f>
        <v>0</v>
      </c>
      <c r="AA80">
        <f>'[1]ECSS_E60-30 boilerplates (DODT)'!$H76</f>
        <v>0</v>
      </c>
      <c r="AB80">
        <f>'[1]ECSS_E60-30 boilerplates (DODT)'!$I76</f>
        <v>0</v>
      </c>
      <c r="AD80">
        <f>'[1]ECSS_E60-30 boilerplates (DODT)'!$J76</f>
        <v>0</v>
      </c>
      <c r="AF80">
        <f t="shared" si="37"/>
        <v>0</v>
      </c>
      <c r="AG80">
        <f>'[1]ECSS_E60-30 boilerplates (DODT)'!$K76</f>
        <v>0</v>
      </c>
      <c r="AH80">
        <f t="shared" si="38"/>
        <v>0</v>
      </c>
      <c r="AI80">
        <f>'[1]ECSS_E60-30 boilerplates (DODT)'!$L76</f>
        <v>0</v>
      </c>
      <c r="AK80">
        <f t="shared" si="39"/>
        <v>0</v>
      </c>
      <c r="AM80">
        <f>'[1]ECSS_E60-30 boilerplates (DODT)'!$M76</f>
        <v>0</v>
      </c>
      <c r="AO80">
        <f>'[1]ECSS_E60-30 boilerplates (DODT)'!$N76</f>
        <v>0</v>
      </c>
      <c r="AS80">
        <f>'[1]ECSS_E60-30 boilerplates (DODT)'!$O76</f>
        <v>0</v>
      </c>
      <c r="AU80">
        <f t="shared" si="30"/>
        <v>0</v>
      </c>
      <c r="AV80">
        <f t="shared" si="31"/>
        <v>0</v>
      </c>
      <c r="AW80">
        <f t="shared" si="40"/>
        <v>0</v>
      </c>
      <c r="AX80">
        <f t="shared" si="32"/>
        <v>0</v>
      </c>
      <c r="BG80">
        <f t="shared" si="41"/>
        <v>0</v>
      </c>
      <c r="BH80" s="10">
        <f t="shared" si="33"/>
        <v>0</v>
      </c>
    </row>
    <row r="81" spans="6:60">
      <c r="F81">
        <f t="shared" si="22"/>
        <v>0</v>
      </c>
      <c r="G81">
        <f t="shared" si="23"/>
        <v>0</v>
      </c>
      <c r="H81">
        <f t="shared" si="24"/>
        <v>0</v>
      </c>
      <c r="I81">
        <f t="shared" si="35"/>
        <v>0</v>
      </c>
      <c r="J81">
        <f>'[1]ECSS_E60-30 boilerplates (DODT)'!$C77</f>
        <v>0</v>
      </c>
      <c r="K81">
        <f t="shared" si="25"/>
        <v>0</v>
      </c>
      <c r="L81">
        <f t="shared" si="36"/>
        <v>0</v>
      </c>
      <c r="M81">
        <f t="shared" si="26"/>
        <v>0</v>
      </c>
      <c r="R81">
        <f>'[1]ECSS_E60-30 boilerplates (DODT)'!$E77</f>
        <v>0</v>
      </c>
      <c r="T81">
        <f t="shared" si="27"/>
        <v>0</v>
      </c>
      <c r="U81">
        <f>'[1]ECSS_E60-30 boilerplates (DODT)'!$F77</f>
        <v>0</v>
      </c>
      <c r="W81">
        <f t="shared" si="28"/>
        <v>0</v>
      </c>
      <c r="X81">
        <f t="shared" si="29"/>
        <v>0</v>
      </c>
      <c r="Y81">
        <f>'[1]ECSS_E60-30 boilerplates (DODT)'!$D77</f>
        <v>0</v>
      </c>
      <c r="Z81">
        <f>'[1]ECSS_E60-30 boilerplates (DODT)'!$G77</f>
        <v>0</v>
      </c>
      <c r="AA81">
        <f>'[1]ECSS_E60-30 boilerplates (DODT)'!$H77</f>
        <v>0</v>
      </c>
      <c r="AB81">
        <f>'[1]ECSS_E60-30 boilerplates (DODT)'!$I77</f>
        <v>0</v>
      </c>
      <c r="AD81">
        <f>'[1]ECSS_E60-30 boilerplates (DODT)'!$J77</f>
        <v>0</v>
      </c>
      <c r="AF81">
        <f t="shared" si="37"/>
        <v>0</v>
      </c>
      <c r="AG81">
        <f>'[1]ECSS_E60-30 boilerplates (DODT)'!$K77</f>
        <v>0</v>
      </c>
      <c r="AH81">
        <f t="shared" si="38"/>
        <v>0</v>
      </c>
      <c r="AI81">
        <f>'[1]ECSS_E60-30 boilerplates (DODT)'!$L77</f>
        <v>0</v>
      </c>
      <c r="AK81">
        <f t="shared" si="39"/>
        <v>0</v>
      </c>
      <c r="AM81">
        <f>'[1]ECSS_E60-30 boilerplates (DODT)'!$M77</f>
        <v>0</v>
      </c>
      <c r="AO81">
        <f>'[1]ECSS_E60-30 boilerplates (DODT)'!$N77</f>
        <v>0</v>
      </c>
      <c r="AS81">
        <f>'[1]ECSS_E60-30 boilerplates (DODT)'!$O77</f>
        <v>0</v>
      </c>
      <c r="AU81">
        <f t="shared" si="30"/>
        <v>0</v>
      </c>
      <c r="AV81">
        <f t="shared" si="31"/>
        <v>0</v>
      </c>
      <c r="AW81">
        <f t="shared" si="40"/>
        <v>0</v>
      </c>
      <c r="AX81">
        <f t="shared" si="32"/>
        <v>0</v>
      </c>
      <c r="BG81">
        <f t="shared" si="41"/>
        <v>0</v>
      </c>
      <c r="BH81" s="10">
        <f t="shared" si="33"/>
        <v>0</v>
      </c>
    </row>
    <row r="82" spans="6:60">
      <c r="F82">
        <f t="shared" si="22"/>
        <v>0</v>
      </c>
      <c r="G82">
        <f t="shared" si="23"/>
        <v>0</v>
      </c>
      <c r="H82">
        <f t="shared" si="24"/>
        <v>0</v>
      </c>
      <c r="I82">
        <f t="shared" si="35"/>
        <v>0</v>
      </c>
      <c r="J82">
        <f>'[1]ECSS_E60-30 boilerplates (DODT)'!$C78</f>
        <v>0</v>
      </c>
      <c r="K82">
        <f t="shared" si="25"/>
        <v>0</v>
      </c>
      <c r="L82">
        <f t="shared" si="36"/>
        <v>0</v>
      </c>
      <c r="M82">
        <f t="shared" si="26"/>
        <v>0</v>
      </c>
      <c r="R82">
        <f>'[1]ECSS_E60-30 boilerplates (DODT)'!$E78</f>
        <v>0</v>
      </c>
      <c r="T82">
        <f t="shared" si="27"/>
        <v>0</v>
      </c>
      <c r="U82">
        <f>'[1]ECSS_E60-30 boilerplates (DODT)'!$F78</f>
        <v>0</v>
      </c>
      <c r="W82">
        <f t="shared" si="28"/>
        <v>0</v>
      </c>
      <c r="X82">
        <f t="shared" si="29"/>
        <v>0</v>
      </c>
      <c r="Y82">
        <f>'[1]ECSS_E60-30 boilerplates (DODT)'!$D78</f>
        <v>0</v>
      </c>
      <c r="Z82">
        <f>'[1]ECSS_E60-30 boilerplates (DODT)'!$G78</f>
        <v>0</v>
      </c>
      <c r="AA82">
        <f>'[1]ECSS_E60-30 boilerplates (DODT)'!$H78</f>
        <v>0</v>
      </c>
      <c r="AB82">
        <f>'[1]ECSS_E60-30 boilerplates (DODT)'!$I78</f>
        <v>0</v>
      </c>
      <c r="AD82">
        <f>'[1]ECSS_E60-30 boilerplates (DODT)'!$J78</f>
        <v>0</v>
      </c>
      <c r="AF82">
        <f t="shared" si="37"/>
        <v>0</v>
      </c>
      <c r="AG82">
        <f>'[1]ECSS_E60-30 boilerplates (DODT)'!$K78</f>
        <v>0</v>
      </c>
      <c r="AH82">
        <f t="shared" si="38"/>
        <v>0</v>
      </c>
      <c r="AI82">
        <f>'[1]ECSS_E60-30 boilerplates (DODT)'!$L78</f>
        <v>0</v>
      </c>
      <c r="AK82">
        <f t="shared" si="39"/>
        <v>0</v>
      </c>
      <c r="AM82">
        <f>'[1]ECSS_E60-30 boilerplates (DODT)'!$M78</f>
        <v>0</v>
      </c>
      <c r="AO82">
        <f>'[1]ECSS_E60-30 boilerplates (DODT)'!$N78</f>
        <v>0</v>
      </c>
      <c r="AS82">
        <f>'[1]ECSS_E60-30 boilerplates (DODT)'!$O78</f>
        <v>0</v>
      </c>
      <c r="AU82">
        <f t="shared" si="30"/>
        <v>0</v>
      </c>
      <c r="AV82">
        <f t="shared" si="31"/>
        <v>0</v>
      </c>
      <c r="AW82">
        <f t="shared" si="40"/>
        <v>0</v>
      </c>
      <c r="AX82">
        <f t="shared" si="32"/>
        <v>0</v>
      </c>
      <c r="BG82">
        <f t="shared" si="41"/>
        <v>0</v>
      </c>
      <c r="BH82" s="10">
        <f t="shared" si="33"/>
        <v>0</v>
      </c>
    </row>
    <row r="83" spans="6:60">
      <c r="F83">
        <f t="shared" si="22"/>
        <v>0</v>
      </c>
      <c r="G83">
        <f t="shared" si="23"/>
        <v>0</v>
      </c>
      <c r="H83">
        <f t="shared" si="24"/>
        <v>0</v>
      </c>
      <c r="I83">
        <f t="shared" si="35"/>
        <v>0</v>
      </c>
      <c r="J83">
        <f>'[1]ECSS_E60-30 boilerplates (DODT)'!$C79</f>
        <v>0</v>
      </c>
      <c r="K83">
        <f t="shared" si="25"/>
        <v>0</v>
      </c>
      <c r="L83">
        <f t="shared" si="36"/>
        <v>0</v>
      </c>
      <c r="M83">
        <f t="shared" si="26"/>
        <v>0</v>
      </c>
      <c r="R83">
        <f>'[1]ECSS_E60-30 boilerplates (DODT)'!$E79</f>
        <v>0</v>
      </c>
      <c r="T83">
        <f t="shared" si="27"/>
        <v>0</v>
      </c>
      <c r="U83">
        <f>'[1]ECSS_E60-30 boilerplates (DODT)'!$F79</f>
        <v>0</v>
      </c>
      <c r="W83">
        <f t="shared" si="28"/>
        <v>0</v>
      </c>
      <c r="X83">
        <f t="shared" si="29"/>
        <v>0</v>
      </c>
      <c r="Y83">
        <f>'[1]ECSS_E60-30 boilerplates (DODT)'!$D79</f>
        <v>0</v>
      </c>
      <c r="Z83">
        <f>'[1]ECSS_E60-30 boilerplates (DODT)'!$G79</f>
        <v>0</v>
      </c>
      <c r="AA83">
        <f>'[1]ECSS_E60-30 boilerplates (DODT)'!$H79</f>
        <v>0</v>
      </c>
      <c r="AB83">
        <f>'[1]ECSS_E60-30 boilerplates (DODT)'!$I79</f>
        <v>0</v>
      </c>
      <c r="AD83">
        <f>'[1]ECSS_E60-30 boilerplates (DODT)'!$J79</f>
        <v>0</v>
      </c>
      <c r="AF83">
        <f t="shared" si="37"/>
        <v>0</v>
      </c>
      <c r="AG83">
        <f>'[1]ECSS_E60-30 boilerplates (DODT)'!$K79</f>
        <v>0</v>
      </c>
      <c r="AH83">
        <f t="shared" si="38"/>
        <v>0</v>
      </c>
      <c r="AI83">
        <f>'[1]ECSS_E60-30 boilerplates (DODT)'!$L79</f>
        <v>0</v>
      </c>
      <c r="AK83">
        <f t="shared" si="39"/>
        <v>0</v>
      </c>
      <c r="AM83">
        <f>'[1]ECSS_E60-30 boilerplates (DODT)'!$M79</f>
        <v>0</v>
      </c>
      <c r="AO83">
        <f>'[1]ECSS_E60-30 boilerplates (DODT)'!$N79</f>
        <v>0</v>
      </c>
      <c r="AS83">
        <f>'[1]ECSS_E60-30 boilerplates (DODT)'!$O79</f>
        <v>0</v>
      </c>
      <c r="AU83">
        <f t="shared" si="30"/>
        <v>0</v>
      </c>
      <c r="AV83">
        <f t="shared" si="31"/>
        <v>0</v>
      </c>
      <c r="AW83">
        <f t="shared" si="40"/>
        <v>0</v>
      </c>
      <c r="AX83">
        <f t="shared" si="32"/>
        <v>0</v>
      </c>
      <c r="BG83">
        <f t="shared" si="41"/>
        <v>0</v>
      </c>
      <c r="BH83" s="10">
        <f t="shared" si="33"/>
        <v>0</v>
      </c>
    </row>
    <row r="84" spans="6:60">
      <c r="F84">
        <f t="shared" si="22"/>
        <v>0</v>
      </c>
      <c r="G84">
        <f t="shared" si="23"/>
        <v>0</v>
      </c>
      <c r="H84">
        <f t="shared" si="24"/>
        <v>0</v>
      </c>
      <c r="I84">
        <f t="shared" si="35"/>
        <v>0</v>
      </c>
      <c r="J84">
        <f>'[1]ECSS_E60-30 boilerplates (DODT)'!$C80</f>
        <v>0</v>
      </c>
      <c r="K84">
        <f t="shared" si="25"/>
        <v>0</v>
      </c>
      <c r="L84">
        <f t="shared" si="36"/>
        <v>0</v>
      </c>
      <c r="M84">
        <f t="shared" si="26"/>
        <v>0</v>
      </c>
      <c r="R84">
        <f>'[1]ECSS_E60-30 boilerplates (DODT)'!$E80</f>
        <v>0</v>
      </c>
      <c r="T84">
        <f t="shared" si="27"/>
        <v>0</v>
      </c>
      <c r="U84">
        <f>'[1]ECSS_E60-30 boilerplates (DODT)'!$F80</f>
        <v>0</v>
      </c>
      <c r="W84">
        <f t="shared" si="28"/>
        <v>0</v>
      </c>
      <c r="X84">
        <f t="shared" si="29"/>
        <v>0</v>
      </c>
      <c r="Y84">
        <f>'[1]ECSS_E60-30 boilerplates (DODT)'!$D80</f>
        <v>0</v>
      </c>
      <c r="Z84">
        <f>'[1]ECSS_E60-30 boilerplates (DODT)'!$G80</f>
        <v>0</v>
      </c>
      <c r="AA84">
        <f>'[1]ECSS_E60-30 boilerplates (DODT)'!$H80</f>
        <v>0</v>
      </c>
      <c r="AB84">
        <f>'[1]ECSS_E60-30 boilerplates (DODT)'!$I80</f>
        <v>0</v>
      </c>
      <c r="AD84">
        <f>'[1]ECSS_E60-30 boilerplates (DODT)'!$J80</f>
        <v>0</v>
      </c>
      <c r="AF84">
        <f t="shared" si="37"/>
        <v>0</v>
      </c>
      <c r="AG84">
        <f>'[1]ECSS_E60-30 boilerplates (DODT)'!$K80</f>
        <v>0</v>
      </c>
      <c r="AH84">
        <f t="shared" si="38"/>
        <v>0</v>
      </c>
      <c r="AI84">
        <f>'[1]ECSS_E60-30 boilerplates (DODT)'!$L80</f>
        <v>0</v>
      </c>
      <c r="AK84">
        <f t="shared" si="39"/>
        <v>0</v>
      </c>
      <c r="AM84">
        <f>'[1]ECSS_E60-30 boilerplates (DODT)'!$M80</f>
        <v>0</v>
      </c>
      <c r="AO84">
        <f>'[1]ECSS_E60-30 boilerplates (DODT)'!$N80</f>
        <v>0</v>
      </c>
      <c r="AS84">
        <f>'[1]ECSS_E60-30 boilerplates (DODT)'!$O80</f>
        <v>0</v>
      </c>
      <c r="AU84">
        <f t="shared" si="30"/>
        <v>0</v>
      </c>
      <c r="AV84">
        <f t="shared" si="31"/>
        <v>0</v>
      </c>
      <c r="AW84">
        <f t="shared" si="40"/>
        <v>0</v>
      </c>
      <c r="AX84">
        <f t="shared" si="32"/>
        <v>0</v>
      </c>
      <c r="BG84">
        <f t="shared" si="41"/>
        <v>0</v>
      </c>
      <c r="BH84" s="10">
        <f t="shared" si="33"/>
        <v>0</v>
      </c>
    </row>
    <row r="85" spans="6:60">
      <c r="F85">
        <f t="shared" si="22"/>
        <v>0</v>
      </c>
      <c r="G85">
        <f t="shared" si="23"/>
        <v>0</v>
      </c>
      <c r="H85">
        <f t="shared" si="24"/>
        <v>0</v>
      </c>
      <c r="I85">
        <f t="shared" si="35"/>
        <v>0</v>
      </c>
      <c r="J85">
        <f>'[1]ECSS_E60-30 boilerplates (DODT)'!$C81</f>
        <v>0</v>
      </c>
      <c r="K85">
        <f t="shared" si="25"/>
        <v>0</v>
      </c>
      <c r="L85">
        <f t="shared" si="36"/>
        <v>0</v>
      </c>
      <c r="M85">
        <f t="shared" si="26"/>
        <v>0</v>
      </c>
      <c r="R85">
        <f>'[1]ECSS_E60-30 boilerplates (DODT)'!$E81</f>
        <v>0</v>
      </c>
      <c r="T85">
        <f t="shared" si="27"/>
        <v>0</v>
      </c>
      <c r="U85">
        <f>'[1]ECSS_E60-30 boilerplates (DODT)'!$F81</f>
        <v>0</v>
      </c>
      <c r="W85">
        <f t="shared" si="28"/>
        <v>0</v>
      </c>
      <c r="X85">
        <f t="shared" si="29"/>
        <v>0</v>
      </c>
      <c r="Y85">
        <f>'[1]ECSS_E60-30 boilerplates (DODT)'!$D81</f>
        <v>0</v>
      </c>
      <c r="Z85">
        <f>'[1]ECSS_E60-30 boilerplates (DODT)'!$G81</f>
        <v>0</v>
      </c>
      <c r="AA85">
        <f>'[1]ECSS_E60-30 boilerplates (DODT)'!$H81</f>
        <v>0</v>
      </c>
      <c r="AB85">
        <f>'[1]ECSS_E60-30 boilerplates (DODT)'!$I81</f>
        <v>0</v>
      </c>
      <c r="AD85">
        <f>'[1]ECSS_E60-30 boilerplates (DODT)'!$J81</f>
        <v>0</v>
      </c>
      <c r="AF85">
        <f t="shared" si="37"/>
        <v>0</v>
      </c>
      <c r="AG85">
        <f>'[1]ECSS_E60-30 boilerplates (DODT)'!$K81</f>
        <v>0</v>
      </c>
      <c r="AH85">
        <f t="shared" si="38"/>
        <v>0</v>
      </c>
      <c r="AI85">
        <f>'[1]ECSS_E60-30 boilerplates (DODT)'!$L81</f>
        <v>0</v>
      </c>
      <c r="AK85">
        <f t="shared" si="39"/>
        <v>0</v>
      </c>
      <c r="AM85">
        <f>'[1]ECSS_E60-30 boilerplates (DODT)'!$M81</f>
        <v>0</v>
      </c>
      <c r="AO85">
        <f>'[1]ECSS_E60-30 boilerplates (DODT)'!$N81</f>
        <v>0</v>
      </c>
      <c r="AS85">
        <f>'[1]ECSS_E60-30 boilerplates (DODT)'!$O81</f>
        <v>0</v>
      </c>
      <c r="AU85">
        <f t="shared" si="30"/>
        <v>0</v>
      </c>
      <c r="AV85">
        <f t="shared" si="31"/>
        <v>0</v>
      </c>
      <c r="AW85">
        <f t="shared" si="40"/>
        <v>0</v>
      </c>
      <c r="AX85">
        <f t="shared" si="32"/>
        <v>0</v>
      </c>
      <c r="BG85">
        <f t="shared" si="41"/>
        <v>0</v>
      </c>
      <c r="BH85" s="10">
        <f t="shared" si="33"/>
        <v>0</v>
      </c>
    </row>
    <row r="86" spans="6:60">
      <c r="F86">
        <f t="shared" si="22"/>
        <v>0</v>
      </c>
      <c r="G86">
        <f t="shared" si="23"/>
        <v>0</v>
      </c>
      <c r="H86">
        <f t="shared" si="24"/>
        <v>0</v>
      </c>
      <c r="I86">
        <f t="shared" si="35"/>
        <v>0</v>
      </c>
      <c r="J86">
        <f>'[1]ECSS_E60-30 boilerplates (DODT)'!$C82</f>
        <v>0</v>
      </c>
      <c r="K86">
        <f t="shared" si="25"/>
        <v>0</v>
      </c>
      <c r="L86">
        <f t="shared" si="36"/>
        <v>0</v>
      </c>
      <c r="M86">
        <f t="shared" si="26"/>
        <v>0</v>
      </c>
      <c r="R86">
        <f>'[1]ECSS_E60-30 boilerplates (DODT)'!$E82</f>
        <v>0</v>
      </c>
      <c r="T86">
        <f t="shared" si="27"/>
        <v>0</v>
      </c>
      <c r="U86">
        <f>'[1]ECSS_E60-30 boilerplates (DODT)'!$F82</f>
        <v>0</v>
      </c>
      <c r="W86">
        <f t="shared" si="28"/>
        <v>0</v>
      </c>
      <c r="X86">
        <f t="shared" si="29"/>
        <v>0</v>
      </c>
      <c r="Y86">
        <f>'[1]ECSS_E60-30 boilerplates (DODT)'!$D82</f>
        <v>0</v>
      </c>
      <c r="Z86">
        <f>'[1]ECSS_E60-30 boilerplates (DODT)'!$G82</f>
        <v>0</v>
      </c>
      <c r="AA86">
        <f>'[1]ECSS_E60-30 boilerplates (DODT)'!$H82</f>
        <v>0</v>
      </c>
      <c r="AB86">
        <f>'[1]ECSS_E60-30 boilerplates (DODT)'!$I82</f>
        <v>0</v>
      </c>
      <c r="AD86">
        <f>'[1]ECSS_E60-30 boilerplates (DODT)'!$J82</f>
        <v>0</v>
      </c>
      <c r="AF86">
        <f t="shared" si="37"/>
        <v>0</v>
      </c>
      <c r="AG86">
        <f>'[1]ECSS_E60-30 boilerplates (DODT)'!$K82</f>
        <v>0</v>
      </c>
      <c r="AH86">
        <f t="shared" si="38"/>
        <v>0</v>
      </c>
      <c r="AI86">
        <f>'[1]ECSS_E60-30 boilerplates (DODT)'!$L82</f>
        <v>0</v>
      </c>
      <c r="AK86">
        <f t="shared" si="39"/>
        <v>0</v>
      </c>
      <c r="AM86">
        <f>'[1]ECSS_E60-30 boilerplates (DODT)'!$M82</f>
        <v>0</v>
      </c>
      <c r="AO86">
        <f>'[1]ECSS_E60-30 boilerplates (DODT)'!$N82</f>
        <v>0</v>
      </c>
      <c r="AS86">
        <f>'[1]ECSS_E60-30 boilerplates (DODT)'!$O82</f>
        <v>0</v>
      </c>
      <c r="AU86">
        <f t="shared" si="30"/>
        <v>0</v>
      </c>
      <c r="AV86">
        <f t="shared" si="31"/>
        <v>0</v>
      </c>
      <c r="AW86">
        <f t="shared" si="40"/>
        <v>0</v>
      </c>
      <c r="AX86">
        <f t="shared" si="32"/>
        <v>0</v>
      </c>
      <c r="BG86">
        <f t="shared" si="41"/>
        <v>0</v>
      </c>
      <c r="BH86" s="10">
        <f t="shared" si="33"/>
        <v>0</v>
      </c>
    </row>
    <row r="87" spans="6:60">
      <c r="F87">
        <f t="shared" si="22"/>
        <v>0</v>
      </c>
      <c r="G87">
        <f t="shared" si="23"/>
        <v>0</v>
      </c>
      <c r="H87">
        <f t="shared" si="24"/>
        <v>0</v>
      </c>
      <c r="I87">
        <f t="shared" si="35"/>
        <v>0</v>
      </c>
      <c r="J87">
        <f>'[1]ECSS_E60-30 boilerplates (DODT)'!$C83</f>
        <v>0</v>
      </c>
      <c r="K87">
        <f t="shared" si="25"/>
        <v>0</v>
      </c>
      <c r="L87">
        <f t="shared" si="36"/>
        <v>0</v>
      </c>
      <c r="M87">
        <f t="shared" si="26"/>
        <v>0</v>
      </c>
      <c r="R87">
        <f>'[1]ECSS_E60-30 boilerplates (DODT)'!$E83</f>
        <v>0</v>
      </c>
      <c r="T87">
        <f t="shared" si="27"/>
        <v>0</v>
      </c>
      <c r="U87">
        <f>'[1]ECSS_E60-30 boilerplates (DODT)'!$F83</f>
        <v>0</v>
      </c>
      <c r="W87">
        <f t="shared" si="28"/>
        <v>0</v>
      </c>
      <c r="X87">
        <f t="shared" si="29"/>
        <v>0</v>
      </c>
      <c r="Y87">
        <f>'[1]ECSS_E60-30 boilerplates (DODT)'!$D83</f>
        <v>0</v>
      </c>
      <c r="Z87">
        <f>'[1]ECSS_E60-30 boilerplates (DODT)'!$G83</f>
        <v>0</v>
      </c>
      <c r="AA87">
        <f>'[1]ECSS_E60-30 boilerplates (DODT)'!$H83</f>
        <v>0</v>
      </c>
      <c r="AB87">
        <f>'[1]ECSS_E60-30 boilerplates (DODT)'!$I83</f>
        <v>0</v>
      </c>
      <c r="AD87">
        <f>'[1]ECSS_E60-30 boilerplates (DODT)'!$J83</f>
        <v>0</v>
      </c>
      <c r="AF87">
        <f t="shared" si="37"/>
        <v>0</v>
      </c>
      <c r="AG87">
        <f>'[1]ECSS_E60-30 boilerplates (DODT)'!$K83</f>
        <v>0</v>
      </c>
      <c r="AH87">
        <f t="shared" si="38"/>
        <v>0</v>
      </c>
      <c r="AI87">
        <f>'[1]ECSS_E60-30 boilerplates (DODT)'!$L83</f>
        <v>0</v>
      </c>
      <c r="AK87">
        <f t="shared" si="39"/>
        <v>0</v>
      </c>
      <c r="AM87">
        <f>'[1]ECSS_E60-30 boilerplates (DODT)'!$M83</f>
        <v>0</v>
      </c>
      <c r="AO87">
        <f>'[1]ECSS_E60-30 boilerplates (DODT)'!$N83</f>
        <v>0</v>
      </c>
      <c r="AS87">
        <f>'[1]ECSS_E60-30 boilerplates (DODT)'!$O83</f>
        <v>0</v>
      </c>
      <c r="AU87">
        <f t="shared" si="30"/>
        <v>0</v>
      </c>
      <c r="AV87">
        <f t="shared" si="31"/>
        <v>0</v>
      </c>
      <c r="AW87">
        <f t="shared" si="40"/>
        <v>0</v>
      </c>
      <c r="AX87">
        <f t="shared" si="32"/>
        <v>0</v>
      </c>
      <c r="BG87">
        <f t="shared" si="41"/>
        <v>0</v>
      </c>
      <c r="BH87" s="10">
        <f t="shared" si="33"/>
        <v>0</v>
      </c>
    </row>
    <row r="88" spans="6:60">
      <c r="F88">
        <f t="shared" si="22"/>
        <v>0</v>
      </c>
      <c r="G88">
        <f t="shared" si="23"/>
        <v>0</v>
      </c>
      <c r="H88">
        <f t="shared" si="24"/>
        <v>0</v>
      </c>
      <c r="I88">
        <f t="shared" si="35"/>
        <v>0</v>
      </c>
      <c r="J88">
        <f>'[1]ECSS_E60-30 boilerplates (DODT)'!$C84</f>
        <v>0</v>
      </c>
      <c r="K88">
        <f t="shared" si="25"/>
        <v>0</v>
      </c>
      <c r="L88">
        <f t="shared" si="36"/>
        <v>0</v>
      </c>
      <c r="M88">
        <f t="shared" si="26"/>
        <v>0</v>
      </c>
      <c r="R88">
        <f>'[1]ECSS_E60-30 boilerplates (DODT)'!$E84</f>
        <v>0</v>
      </c>
      <c r="T88">
        <f t="shared" si="27"/>
        <v>0</v>
      </c>
      <c r="U88">
        <f>'[1]ECSS_E60-30 boilerplates (DODT)'!$F84</f>
        <v>0</v>
      </c>
      <c r="W88">
        <f t="shared" si="28"/>
        <v>0</v>
      </c>
      <c r="X88">
        <f t="shared" si="29"/>
        <v>0</v>
      </c>
      <c r="Y88">
        <f>'[1]ECSS_E60-30 boilerplates (DODT)'!$D84</f>
        <v>0</v>
      </c>
      <c r="Z88">
        <f>'[1]ECSS_E60-30 boilerplates (DODT)'!$G84</f>
        <v>0</v>
      </c>
      <c r="AA88">
        <f>'[1]ECSS_E60-30 boilerplates (DODT)'!$H84</f>
        <v>0</v>
      </c>
      <c r="AB88">
        <f>'[1]ECSS_E60-30 boilerplates (DODT)'!$I84</f>
        <v>0</v>
      </c>
      <c r="AD88">
        <f>'[1]ECSS_E60-30 boilerplates (DODT)'!$J84</f>
        <v>0</v>
      </c>
      <c r="AF88">
        <f t="shared" si="37"/>
        <v>0</v>
      </c>
      <c r="AG88">
        <f>'[1]ECSS_E60-30 boilerplates (DODT)'!$K84</f>
        <v>0</v>
      </c>
      <c r="AH88">
        <f t="shared" si="38"/>
        <v>0</v>
      </c>
      <c r="AI88">
        <f>'[1]ECSS_E60-30 boilerplates (DODT)'!$L84</f>
        <v>0</v>
      </c>
      <c r="AK88">
        <f t="shared" si="39"/>
        <v>0</v>
      </c>
      <c r="AM88">
        <f>'[1]ECSS_E60-30 boilerplates (DODT)'!$M84</f>
        <v>0</v>
      </c>
      <c r="AO88">
        <f>'[1]ECSS_E60-30 boilerplates (DODT)'!$N84</f>
        <v>0</v>
      </c>
      <c r="AS88">
        <f>'[1]ECSS_E60-30 boilerplates (DODT)'!$O84</f>
        <v>0</v>
      </c>
      <c r="AU88">
        <f t="shared" si="30"/>
        <v>0</v>
      </c>
      <c r="AV88">
        <f t="shared" si="31"/>
        <v>0</v>
      </c>
      <c r="AW88">
        <f t="shared" si="40"/>
        <v>0</v>
      </c>
      <c r="AX88">
        <f t="shared" si="32"/>
        <v>0</v>
      </c>
      <c r="BG88">
        <f t="shared" si="41"/>
        <v>0</v>
      </c>
      <c r="BH88" s="10">
        <f t="shared" si="33"/>
        <v>0</v>
      </c>
    </row>
    <row r="89" spans="6:60">
      <c r="F89">
        <f t="shared" si="22"/>
        <v>0</v>
      </c>
      <c r="G89">
        <f t="shared" si="23"/>
        <v>0</v>
      </c>
      <c r="H89">
        <f t="shared" si="24"/>
        <v>0</v>
      </c>
      <c r="I89">
        <f t="shared" si="35"/>
        <v>0</v>
      </c>
      <c r="J89">
        <f>'[1]ECSS_E60-30 boilerplates (DODT)'!$C85</f>
        <v>0</v>
      </c>
      <c r="K89">
        <f t="shared" si="25"/>
        <v>0</v>
      </c>
      <c r="L89">
        <f t="shared" si="36"/>
        <v>0</v>
      </c>
      <c r="M89">
        <f t="shared" si="26"/>
        <v>0</v>
      </c>
      <c r="R89">
        <f>'[1]ECSS_E60-30 boilerplates (DODT)'!$E85</f>
        <v>0</v>
      </c>
      <c r="T89">
        <f t="shared" si="27"/>
        <v>0</v>
      </c>
      <c r="U89">
        <f>'[1]ECSS_E60-30 boilerplates (DODT)'!$F85</f>
        <v>0</v>
      </c>
      <c r="W89">
        <f t="shared" si="28"/>
        <v>0</v>
      </c>
      <c r="X89">
        <f t="shared" si="29"/>
        <v>0</v>
      </c>
      <c r="Y89">
        <f>'[1]ECSS_E60-30 boilerplates (DODT)'!$D85</f>
        <v>0</v>
      </c>
      <c r="Z89">
        <f>'[1]ECSS_E60-30 boilerplates (DODT)'!$G85</f>
        <v>0</v>
      </c>
      <c r="AA89">
        <f>'[1]ECSS_E60-30 boilerplates (DODT)'!$H85</f>
        <v>0</v>
      </c>
      <c r="AB89">
        <f>'[1]ECSS_E60-30 boilerplates (DODT)'!$I85</f>
        <v>0</v>
      </c>
      <c r="AD89">
        <f>'[1]ECSS_E60-30 boilerplates (DODT)'!$J85</f>
        <v>0</v>
      </c>
      <c r="AF89">
        <f t="shared" si="37"/>
        <v>0</v>
      </c>
      <c r="AG89">
        <f>'[1]ECSS_E60-30 boilerplates (DODT)'!$K85</f>
        <v>0</v>
      </c>
      <c r="AH89">
        <f t="shared" si="38"/>
        <v>0</v>
      </c>
      <c r="AI89">
        <f>'[1]ECSS_E60-30 boilerplates (DODT)'!$L85</f>
        <v>0</v>
      </c>
      <c r="AK89">
        <f t="shared" si="39"/>
        <v>0</v>
      </c>
      <c r="AM89">
        <f>'[1]ECSS_E60-30 boilerplates (DODT)'!$M85</f>
        <v>0</v>
      </c>
      <c r="AO89">
        <f>'[1]ECSS_E60-30 boilerplates (DODT)'!$N85</f>
        <v>0</v>
      </c>
      <c r="AS89">
        <f>'[1]ECSS_E60-30 boilerplates (DODT)'!$O85</f>
        <v>0</v>
      </c>
      <c r="AU89">
        <f t="shared" si="30"/>
        <v>0</v>
      </c>
      <c r="AV89">
        <f t="shared" si="31"/>
        <v>0</v>
      </c>
      <c r="AW89">
        <f t="shared" si="40"/>
        <v>0</v>
      </c>
      <c r="AX89">
        <f t="shared" si="32"/>
        <v>0</v>
      </c>
      <c r="BG89">
        <f t="shared" si="41"/>
        <v>0</v>
      </c>
      <c r="BH89" s="10">
        <f t="shared" si="33"/>
        <v>0</v>
      </c>
    </row>
    <row r="90" spans="6:60">
      <c r="F90">
        <f t="shared" si="22"/>
        <v>0</v>
      </c>
      <c r="G90">
        <f t="shared" si="23"/>
        <v>0</v>
      </c>
      <c r="H90">
        <f t="shared" si="24"/>
        <v>0</v>
      </c>
      <c r="I90">
        <f t="shared" si="35"/>
        <v>0</v>
      </c>
      <c r="J90">
        <f>'[1]ECSS_E60-30 boilerplates (DODT)'!$C86</f>
        <v>0</v>
      </c>
      <c r="K90">
        <f t="shared" si="25"/>
        <v>0</v>
      </c>
      <c r="L90">
        <f t="shared" si="36"/>
        <v>0</v>
      </c>
      <c r="M90">
        <f t="shared" si="26"/>
        <v>0</v>
      </c>
      <c r="R90">
        <f>'[1]ECSS_E60-30 boilerplates (DODT)'!$E86</f>
        <v>0</v>
      </c>
      <c r="T90">
        <f t="shared" si="27"/>
        <v>0</v>
      </c>
      <c r="U90">
        <f>'[1]ECSS_E60-30 boilerplates (DODT)'!$F86</f>
        <v>0</v>
      </c>
      <c r="W90">
        <f t="shared" si="28"/>
        <v>0</v>
      </c>
      <c r="X90">
        <f t="shared" si="29"/>
        <v>0</v>
      </c>
      <c r="Y90">
        <f>'[1]ECSS_E60-30 boilerplates (DODT)'!$D86</f>
        <v>0</v>
      </c>
      <c r="Z90">
        <f>'[1]ECSS_E60-30 boilerplates (DODT)'!$G86</f>
        <v>0</v>
      </c>
      <c r="AA90">
        <f>'[1]ECSS_E60-30 boilerplates (DODT)'!$H86</f>
        <v>0</v>
      </c>
      <c r="AB90">
        <f>'[1]ECSS_E60-30 boilerplates (DODT)'!$I86</f>
        <v>0</v>
      </c>
      <c r="AD90">
        <f>'[1]ECSS_E60-30 boilerplates (DODT)'!$J86</f>
        <v>0</v>
      </c>
      <c r="AF90">
        <f t="shared" si="37"/>
        <v>0</v>
      </c>
      <c r="AG90">
        <f>'[1]ECSS_E60-30 boilerplates (DODT)'!$K86</f>
        <v>0</v>
      </c>
      <c r="AH90">
        <f t="shared" si="38"/>
        <v>0</v>
      </c>
      <c r="AI90">
        <f>'[1]ECSS_E60-30 boilerplates (DODT)'!$L86</f>
        <v>0</v>
      </c>
      <c r="AK90">
        <f t="shared" si="39"/>
        <v>0</v>
      </c>
      <c r="AM90">
        <f>'[1]ECSS_E60-30 boilerplates (DODT)'!$M86</f>
        <v>0</v>
      </c>
      <c r="AO90">
        <f>'[1]ECSS_E60-30 boilerplates (DODT)'!$N86</f>
        <v>0</v>
      </c>
      <c r="AS90">
        <f>'[1]ECSS_E60-30 boilerplates (DODT)'!$O86</f>
        <v>0</v>
      </c>
      <c r="AU90">
        <f t="shared" si="30"/>
        <v>0</v>
      </c>
      <c r="AV90">
        <f t="shared" si="31"/>
        <v>0</v>
      </c>
      <c r="AW90">
        <f t="shared" si="40"/>
        <v>0</v>
      </c>
      <c r="AX90">
        <f t="shared" si="32"/>
        <v>0</v>
      </c>
      <c r="BG90">
        <f t="shared" si="41"/>
        <v>0</v>
      </c>
      <c r="BH90" s="10">
        <f t="shared" si="33"/>
        <v>0</v>
      </c>
    </row>
    <row r="91" spans="6:60">
      <c r="F91">
        <f t="shared" si="22"/>
        <v>0</v>
      </c>
      <c r="G91">
        <f t="shared" si="23"/>
        <v>0</v>
      </c>
      <c r="H91">
        <f t="shared" si="24"/>
        <v>0</v>
      </c>
      <c r="I91">
        <f t="shared" si="35"/>
        <v>0</v>
      </c>
      <c r="J91">
        <f>'[1]ECSS_E60-30 boilerplates (DODT)'!$C87</f>
        <v>0</v>
      </c>
      <c r="K91">
        <f t="shared" si="25"/>
        <v>0</v>
      </c>
      <c r="L91">
        <f t="shared" si="36"/>
        <v>0</v>
      </c>
      <c r="M91">
        <f t="shared" si="26"/>
        <v>0</v>
      </c>
      <c r="R91">
        <f>'[1]ECSS_E60-30 boilerplates (DODT)'!$E87</f>
        <v>0</v>
      </c>
      <c r="T91">
        <f t="shared" si="27"/>
        <v>0</v>
      </c>
      <c r="U91">
        <f>'[1]ECSS_E60-30 boilerplates (DODT)'!$F87</f>
        <v>0</v>
      </c>
      <c r="W91">
        <f t="shared" si="28"/>
        <v>0</v>
      </c>
      <c r="X91">
        <f t="shared" si="29"/>
        <v>0</v>
      </c>
      <c r="Y91">
        <f>'[1]ECSS_E60-30 boilerplates (DODT)'!$D87</f>
        <v>0</v>
      </c>
      <c r="Z91">
        <f>'[1]ECSS_E60-30 boilerplates (DODT)'!$G87</f>
        <v>0</v>
      </c>
      <c r="AA91">
        <f>'[1]ECSS_E60-30 boilerplates (DODT)'!$H87</f>
        <v>0</v>
      </c>
      <c r="AB91">
        <f>'[1]ECSS_E60-30 boilerplates (DODT)'!$I87</f>
        <v>0</v>
      </c>
      <c r="AD91">
        <f>'[1]ECSS_E60-30 boilerplates (DODT)'!$J87</f>
        <v>0</v>
      </c>
      <c r="AF91">
        <f t="shared" si="37"/>
        <v>0</v>
      </c>
      <c r="AG91">
        <f>'[1]ECSS_E60-30 boilerplates (DODT)'!$K87</f>
        <v>0</v>
      </c>
      <c r="AH91">
        <f t="shared" si="38"/>
        <v>0</v>
      </c>
      <c r="AI91">
        <f>'[1]ECSS_E60-30 boilerplates (DODT)'!$L87</f>
        <v>0</v>
      </c>
      <c r="AK91">
        <f t="shared" si="39"/>
        <v>0</v>
      </c>
      <c r="AM91">
        <f>'[1]ECSS_E60-30 boilerplates (DODT)'!$M87</f>
        <v>0</v>
      </c>
      <c r="AO91">
        <f>'[1]ECSS_E60-30 boilerplates (DODT)'!$N87</f>
        <v>0</v>
      </c>
      <c r="AS91">
        <f>'[1]ECSS_E60-30 boilerplates (DODT)'!$O87</f>
        <v>0</v>
      </c>
      <c r="AU91">
        <f t="shared" si="30"/>
        <v>0</v>
      </c>
      <c r="AV91">
        <f t="shared" si="31"/>
        <v>0</v>
      </c>
      <c r="AW91">
        <f t="shared" si="40"/>
        <v>0</v>
      </c>
      <c r="AX91">
        <f t="shared" si="32"/>
        <v>0</v>
      </c>
      <c r="BG91">
        <f t="shared" si="41"/>
        <v>0</v>
      </c>
      <c r="BH91" s="10">
        <f t="shared" si="33"/>
        <v>0</v>
      </c>
    </row>
    <row r="92" spans="6:60">
      <c r="F92">
        <f t="shared" si="22"/>
        <v>0</v>
      </c>
      <c r="G92">
        <f t="shared" si="23"/>
        <v>0</v>
      </c>
      <c r="H92">
        <f t="shared" si="24"/>
        <v>0</v>
      </c>
      <c r="I92">
        <f t="shared" si="35"/>
        <v>0</v>
      </c>
      <c r="J92">
        <f>'[1]ECSS_E60-30 boilerplates (DODT)'!$C88</f>
        <v>0</v>
      </c>
      <c r="K92">
        <f t="shared" si="25"/>
        <v>0</v>
      </c>
      <c r="L92">
        <f t="shared" si="36"/>
        <v>0</v>
      </c>
      <c r="M92">
        <f t="shared" si="26"/>
        <v>0</v>
      </c>
      <c r="R92">
        <f>'[1]ECSS_E60-30 boilerplates (DODT)'!$E88</f>
        <v>0</v>
      </c>
      <c r="T92">
        <f t="shared" si="27"/>
        <v>0</v>
      </c>
      <c r="U92">
        <f>'[1]ECSS_E60-30 boilerplates (DODT)'!$F88</f>
        <v>0</v>
      </c>
      <c r="W92">
        <f t="shared" si="28"/>
        <v>0</v>
      </c>
      <c r="X92">
        <f t="shared" si="29"/>
        <v>0</v>
      </c>
      <c r="Y92">
        <f>'[1]ECSS_E60-30 boilerplates (DODT)'!$D88</f>
        <v>0</v>
      </c>
      <c r="Z92">
        <f>'[1]ECSS_E60-30 boilerplates (DODT)'!$G88</f>
        <v>0</v>
      </c>
      <c r="AA92">
        <f>'[1]ECSS_E60-30 boilerplates (DODT)'!$H88</f>
        <v>0</v>
      </c>
      <c r="AB92">
        <f>'[1]ECSS_E60-30 boilerplates (DODT)'!$I88</f>
        <v>0</v>
      </c>
      <c r="AD92">
        <f>'[1]ECSS_E60-30 boilerplates (DODT)'!$J88</f>
        <v>0</v>
      </c>
      <c r="AF92">
        <f t="shared" si="37"/>
        <v>0</v>
      </c>
      <c r="AG92">
        <f>'[1]ECSS_E60-30 boilerplates (DODT)'!$K88</f>
        <v>0</v>
      </c>
      <c r="AH92">
        <f t="shared" si="38"/>
        <v>0</v>
      </c>
      <c r="AI92">
        <f>'[1]ECSS_E60-30 boilerplates (DODT)'!$L88</f>
        <v>0</v>
      </c>
      <c r="AK92">
        <f t="shared" si="39"/>
        <v>0</v>
      </c>
      <c r="AM92">
        <f>'[1]ECSS_E60-30 boilerplates (DODT)'!$M88</f>
        <v>0</v>
      </c>
      <c r="AO92">
        <f>'[1]ECSS_E60-30 boilerplates (DODT)'!$N88</f>
        <v>0</v>
      </c>
      <c r="AS92">
        <f>'[1]ECSS_E60-30 boilerplates (DODT)'!$O88</f>
        <v>0</v>
      </c>
      <c r="AU92">
        <f t="shared" si="30"/>
        <v>0</v>
      </c>
      <c r="AV92">
        <f t="shared" si="31"/>
        <v>0</v>
      </c>
      <c r="AW92">
        <f t="shared" si="40"/>
        <v>0</v>
      </c>
      <c r="AX92">
        <f t="shared" si="32"/>
        <v>0</v>
      </c>
      <c r="BG92">
        <f t="shared" si="41"/>
        <v>0</v>
      </c>
      <c r="BH92" s="10">
        <f t="shared" si="33"/>
        <v>0</v>
      </c>
    </row>
    <row r="93" spans="6:60">
      <c r="F93">
        <f t="shared" si="22"/>
        <v>0</v>
      </c>
      <c r="G93">
        <f t="shared" si="23"/>
        <v>0</v>
      </c>
      <c r="H93">
        <f t="shared" si="24"/>
        <v>0</v>
      </c>
      <c r="I93">
        <f t="shared" si="35"/>
        <v>0</v>
      </c>
      <c r="J93">
        <f>'[1]ECSS_E60-30 boilerplates (DODT)'!$C89</f>
        <v>0</v>
      </c>
      <c r="K93">
        <f t="shared" si="25"/>
        <v>0</v>
      </c>
      <c r="L93">
        <f t="shared" si="36"/>
        <v>0</v>
      </c>
      <c r="M93">
        <f t="shared" si="26"/>
        <v>0</v>
      </c>
      <c r="R93">
        <f>'[1]ECSS_E60-30 boilerplates (DODT)'!$E89</f>
        <v>0</v>
      </c>
      <c r="T93">
        <f t="shared" si="27"/>
        <v>0</v>
      </c>
      <c r="U93">
        <f>'[1]ECSS_E60-30 boilerplates (DODT)'!$F89</f>
        <v>0</v>
      </c>
      <c r="W93">
        <f t="shared" si="28"/>
        <v>0</v>
      </c>
      <c r="X93">
        <f t="shared" si="29"/>
        <v>0</v>
      </c>
      <c r="Y93">
        <f>'[1]ECSS_E60-30 boilerplates (DODT)'!$D89</f>
        <v>0</v>
      </c>
      <c r="Z93">
        <f>'[1]ECSS_E60-30 boilerplates (DODT)'!$G89</f>
        <v>0</v>
      </c>
      <c r="AA93">
        <f>'[1]ECSS_E60-30 boilerplates (DODT)'!$H89</f>
        <v>0</v>
      </c>
      <c r="AB93">
        <f>'[1]ECSS_E60-30 boilerplates (DODT)'!$I89</f>
        <v>0</v>
      </c>
      <c r="AD93">
        <f>'[1]ECSS_E60-30 boilerplates (DODT)'!$J89</f>
        <v>0</v>
      </c>
      <c r="AF93">
        <f t="shared" si="37"/>
        <v>0</v>
      </c>
      <c r="AG93">
        <f>'[1]ECSS_E60-30 boilerplates (DODT)'!$K89</f>
        <v>0</v>
      </c>
      <c r="AH93">
        <f t="shared" si="38"/>
        <v>0</v>
      </c>
      <c r="AI93">
        <f>'[1]ECSS_E60-30 boilerplates (DODT)'!$L89</f>
        <v>0</v>
      </c>
      <c r="AK93">
        <f t="shared" si="39"/>
        <v>0</v>
      </c>
      <c r="AM93">
        <f>'[1]ECSS_E60-30 boilerplates (DODT)'!$M89</f>
        <v>0</v>
      </c>
      <c r="AO93">
        <f>'[1]ECSS_E60-30 boilerplates (DODT)'!$N89</f>
        <v>0</v>
      </c>
      <c r="AS93">
        <f>'[1]ECSS_E60-30 boilerplates (DODT)'!$O89</f>
        <v>0</v>
      </c>
      <c r="AU93">
        <f t="shared" si="30"/>
        <v>0</v>
      </c>
      <c r="AV93">
        <f t="shared" si="31"/>
        <v>0</v>
      </c>
      <c r="AW93">
        <f t="shared" si="40"/>
        <v>0</v>
      </c>
      <c r="AX93">
        <f t="shared" si="32"/>
        <v>0</v>
      </c>
      <c r="BG93">
        <f t="shared" si="41"/>
        <v>0</v>
      </c>
      <c r="BH93" s="10">
        <f t="shared" si="33"/>
        <v>0</v>
      </c>
    </row>
    <row r="94" spans="6:60">
      <c r="F94">
        <f t="shared" si="22"/>
        <v>0</v>
      </c>
      <c r="G94">
        <f t="shared" si="23"/>
        <v>0</v>
      </c>
      <c r="H94">
        <f t="shared" si="24"/>
        <v>0</v>
      </c>
      <c r="I94">
        <f t="shared" si="35"/>
        <v>0</v>
      </c>
      <c r="J94">
        <f>'[1]ECSS_E60-30 boilerplates (DODT)'!$C90</f>
        <v>0</v>
      </c>
      <c r="K94">
        <f t="shared" si="25"/>
        <v>0</v>
      </c>
      <c r="L94">
        <f t="shared" si="36"/>
        <v>0</v>
      </c>
      <c r="M94">
        <f t="shared" si="26"/>
        <v>0</v>
      </c>
      <c r="R94">
        <f>'[1]ECSS_E60-30 boilerplates (DODT)'!$E90</f>
        <v>0</v>
      </c>
      <c r="T94">
        <f t="shared" si="27"/>
        <v>0</v>
      </c>
      <c r="U94">
        <f>'[1]ECSS_E60-30 boilerplates (DODT)'!$F90</f>
        <v>0</v>
      </c>
      <c r="W94">
        <f t="shared" si="28"/>
        <v>0</v>
      </c>
      <c r="X94">
        <f t="shared" si="29"/>
        <v>0</v>
      </c>
      <c r="Y94">
        <f>'[1]ECSS_E60-30 boilerplates (DODT)'!$D90</f>
        <v>0</v>
      </c>
      <c r="Z94">
        <f>'[1]ECSS_E60-30 boilerplates (DODT)'!$G90</f>
        <v>0</v>
      </c>
      <c r="AA94">
        <f>'[1]ECSS_E60-30 boilerplates (DODT)'!$H90</f>
        <v>0</v>
      </c>
      <c r="AB94">
        <f>'[1]ECSS_E60-30 boilerplates (DODT)'!$I90</f>
        <v>0</v>
      </c>
      <c r="AD94">
        <f>'[1]ECSS_E60-30 boilerplates (DODT)'!$J90</f>
        <v>0</v>
      </c>
      <c r="AF94">
        <f t="shared" si="37"/>
        <v>0</v>
      </c>
      <c r="AG94">
        <f>'[1]ECSS_E60-30 boilerplates (DODT)'!$K90</f>
        <v>0</v>
      </c>
      <c r="AH94">
        <f t="shared" si="38"/>
        <v>0</v>
      </c>
      <c r="AI94">
        <f>'[1]ECSS_E60-30 boilerplates (DODT)'!$L90</f>
        <v>0</v>
      </c>
      <c r="AK94">
        <f t="shared" si="39"/>
        <v>0</v>
      </c>
      <c r="AM94">
        <f>'[1]ECSS_E60-30 boilerplates (DODT)'!$M90</f>
        <v>0</v>
      </c>
      <c r="AO94">
        <f>'[1]ECSS_E60-30 boilerplates (DODT)'!$N90</f>
        <v>0</v>
      </c>
      <c r="AS94">
        <f>'[1]ECSS_E60-30 boilerplates (DODT)'!$O90</f>
        <v>0</v>
      </c>
      <c r="AU94">
        <f t="shared" si="30"/>
        <v>0</v>
      </c>
      <c r="AV94">
        <f t="shared" si="31"/>
        <v>0</v>
      </c>
      <c r="AW94">
        <f t="shared" si="40"/>
        <v>0</v>
      </c>
      <c r="AX94">
        <f t="shared" si="32"/>
        <v>0</v>
      </c>
      <c r="BG94">
        <f t="shared" si="41"/>
        <v>0</v>
      </c>
      <c r="BH94" s="10">
        <f t="shared" si="33"/>
        <v>0</v>
      </c>
    </row>
    <row r="95" spans="6:60">
      <c r="F95">
        <f t="shared" si="22"/>
        <v>0</v>
      </c>
      <c r="G95">
        <f t="shared" si="23"/>
        <v>0</v>
      </c>
      <c r="H95">
        <f t="shared" si="24"/>
        <v>0</v>
      </c>
      <c r="I95">
        <f t="shared" si="35"/>
        <v>0</v>
      </c>
      <c r="J95">
        <f>'[1]ECSS_E60-30 boilerplates (DODT)'!$C91</f>
        <v>0</v>
      </c>
      <c r="K95">
        <f t="shared" si="25"/>
        <v>0</v>
      </c>
      <c r="L95">
        <f t="shared" si="36"/>
        <v>0</v>
      </c>
      <c r="M95">
        <f t="shared" si="26"/>
        <v>0</v>
      </c>
      <c r="R95">
        <f>'[1]ECSS_E60-30 boilerplates (DODT)'!$E91</f>
        <v>0</v>
      </c>
      <c r="T95">
        <f t="shared" si="27"/>
        <v>0</v>
      </c>
      <c r="U95">
        <f>'[1]ECSS_E60-30 boilerplates (DODT)'!$F91</f>
        <v>0</v>
      </c>
      <c r="W95">
        <f t="shared" si="28"/>
        <v>0</v>
      </c>
      <c r="X95">
        <f t="shared" si="29"/>
        <v>0</v>
      </c>
      <c r="Y95">
        <f>'[1]ECSS_E60-30 boilerplates (DODT)'!$D91</f>
        <v>0</v>
      </c>
      <c r="Z95">
        <f>'[1]ECSS_E60-30 boilerplates (DODT)'!$G91</f>
        <v>0</v>
      </c>
      <c r="AA95">
        <f>'[1]ECSS_E60-30 boilerplates (DODT)'!$H91</f>
        <v>0</v>
      </c>
      <c r="AB95">
        <f>'[1]ECSS_E60-30 boilerplates (DODT)'!$I91</f>
        <v>0</v>
      </c>
      <c r="AD95">
        <f>'[1]ECSS_E60-30 boilerplates (DODT)'!$J91</f>
        <v>0</v>
      </c>
      <c r="AF95">
        <f t="shared" si="37"/>
        <v>0</v>
      </c>
      <c r="AG95">
        <f>'[1]ECSS_E60-30 boilerplates (DODT)'!$K91</f>
        <v>0</v>
      </c>
      <c r="AH95">
        <f t="shared" si="38"/>
        <v>0</v>
      </c>
      <c r="AI95">
        <f>'[1]ECSS_E60-30 boilerplates (DODT)'!$L91</f>
        <v>0</v>
      </c>
      <c r="AK95">
        <f t="shared" si="39"/>
        <v>0</v>
      </c>
      <c r="AM95">
        <f>'[1]ECSS_E60-30 boilerplates (DODT)'!$M91</f>
        <v>0</v>
      </c>
      <c r="AO95">
        <f>'[1]ECSS_E60-30 boilerplates (DODT)'!$N91</f>
        <v>0</v>
      </c>
      <c r="AS95">
        <f>'[1]ECSS_E60-30 boilerplates (DODT)'!$O91</f>
        <v>0</v>
      </c>
      <c r="AU95">
        <f t="shared" si="30"/>
        <v>0</v>
      </c>
      <c r="AV95">
        <f t="shared" si="31"/>
        <v>0</v>
      </c>
      <c r="AW95">
        <f t="shared" si="40"/>
        <v>0</v>
      </c>
      <c r="AX95">
        <f t="shared" si="32"/>
        <v>0</v>
      </c>
      <c r="BG95">
        <f t="shared" si="41"/>
        <v>0</v>
      </c>
      <c r="BH95" s="10">
        <f t="shared" si="33"/>
        <v>0</v>
      </c>
    </row>
    <row r="96" spans="6:60">
      <c r="F96">
        <f t="shared" si="22"/>
        <v>0</v>
      </c>
      <c r="G96">
        <f t="shared" si="23"/>
        <v>0</v>
      </c>
      <c r="H96">
        <f t="shared" si="24"/>
        <v>0</v>
      </c>
      <c r="I96">
        <f t="shared" si="35"/>
        <v>0</v>
      </c>
      <c r="J96">
        <f>'[1]ECSS_E60-30 boilerplates (DODT)'!$C92</f>
        <v>0</v>
      </c>
      <c r="K96">
        <f t="shared" si="25"/>
        <v>0</v>
      </c>
      <c r="L96">
        <f t="shared" si="36"/>
        <v>0</v>
      </c>
      <c r="M96">
        <f t="shared" si="26"/>
        <v>0</v>
      </c>
      <c r="R96">
        <f>'[1]ECSS_E60-30 boilerplates (DODT)'!$E92</f>
        <v>0</v>
      </c>
      <c r="T96">
        <f t="shared" si="27"/>
        <v>0</v>
      </c>
      <c r="U96">
        <f>'[1]ECSS_E60-30 boilerplates (DODT)'!$F92</f>
        <v>0</v>
      </c>
      <c r="W96">
        <f t="shared" si="28"/>
        <v>0</v>
      </c>
      <c r="X96">
        <f t="shared" si="29"/>
        <v>0</v>
      </c>
      <c r="Y96">
        <f>'[1]ECSS_E60-30 boilerplates (DODT)'!$D92</f>
        <v>0</v>
      </c>
      <c r="Z96">
        <f>'[1]ECSS_E60-30 boilerplates (DODT)'!$G92</f>
        <v>0</v>
      </c>
      <c r="AA96">
        <f>'[1]ECSS_E60-30 boilerplates (DODT)'!$H92</f>
        <v>0</v>
      </c>
      <c r="AB96">
        <f>'[1]ECSS_E60-30 boilerplates (DODT)'!$I92</f>
        <v>0</v>
      </c>
      <c r="AD96">
        <f>'[1]ECSS_E60-30 boilerplates (DODT)'!$J92</f>
        <v>0</v>
      </c>
      <c r="AF96">
        <f t="shared" si="37"/>
        <v>0</v>
      </c>
      <c r="AG96">
        <f>'[1]ECSS_E60-30 boilerplates (DODT)'!$K92</f>
        <v>0</v>
      </c>
      <c r="AH96">
        <f t="shared" si="38"/>
        <v>0</v>
      </c>
      <c r="AI96">
        <f>'[1]ECSS_E60-30 boilerplates (DODT)'!$L92</f>
        <v>0</v>
      </c>
      <c r="AK96">
        <f t="shared" si="39"/>
        <v>0</v>
      </c>
      <c r="AM96">
        <f>'[1]ECSS_E60-30 boilerplates (DODT)'!$M92</f>
        <v>0</v>
      </c>
      <c r="AO96">
        <f>'[1]ECSS_E60-30 boilerplates (DODT)'!$N92</f>
        <v>0</v>
      </c>
      <c r="AS96">
        <f>'[1]ECSS_E60-30 boilerplates (DODT)'!$O92</f>
        <v>0</v>
      </c>
      <c r="AU96">
        <f t="shared" si="30"/>
        <v>0</v>
      </c>
      <c r="AV96">
        <f t="shared" si="31"/>
        <v>0</v>
      </c>
      <c r="AW96">
        <f t="shared" si="40"/>
        <v>0</v>
      </c>
      <c r="AX96">
        <f t="shared" si="32"/>
        <v>0</v>
      </c>
      <c r="BG96">
        <f t="shared" si="41"/>
        <v>0</v>
      </c>
      <c r="BH96" s="10">
        <f t="shared" si="33"/>
        <v>0</v>
      </c>
    </row>
    <row r="97" spans="6:60">
      <c r="F97">
        <f t="shared" si="22"/>
        <v>0</v>
      </c>
      <c r="G97">
        <f t="shared" si="23"/>
        <v>0</v>
      </c>
      <c r="H97">
        <f t="shared" si="24"/>
        <v>0</v>
      </c>
      <c r="I97">
        <f t="shared" si="35"/>
        <v>0</v>
      </c>
      <c r="J97">
        <f>'[1]ECSS_E60-30 boilerplates (DODT)'!$C93</f>
        <v>0</v>
      </c>
      <c r="K97">
        <f t="shared" si="25"/>
        <v>0</v>
      </c>
      <c r="L97">
        <f t="shared" si="36"/>
        <v>0</v>
      </c>
      <c r="M97">
        <f t="shared" si="26"/>
        <v>0</v>
      </c>
      <c r="R97">
        <f>'[1]ECSS_E60-30 boilerplates (DODT)'!$E93</f>
        <v>0</v>
      </c>
      <c r="T97">
        <f t="shared" si="27"/>
        <v>0</v>
      </c>
      <c r="U97">
        <f>'[1]ECSS_E60-30 boilerplates (DODT)'!$F93</f>
        <v>0</v>
      </c>
      <c r="W97">
        <f t="shared" si="28"/>
        <v>0</v>
      </c>
      <c r="X97">
        <f t="shared" si="29"/>
        <v>0</v>
      </c>
      <c r="Y97">
        <f>'[1]ECSS_E60-30 boilerplates (DODT)'!$D93</f>
        <v>0</v>
      </c>
      <c r="Z97">
        <f>'[1]ECSS_E60-30 boilerplates (DODT)'!$G93</f>
        <v>0</v>
      </c>
      <c r="AA97">
        <f>'[1]ECSS_E60-30 boilerplates (DODT)'!$H93</f>
        <v>0</v>
      </c>
      <c r="AB97">
        <f>'[1]ECSS_E60-30 boilerplates (DODT)'!$I93</f>
        <v>0</v>
      </c>
      <c r="AD97">
        <f>'[1]ECSS_E60-30 boilerplates (DODT)'!$J93</f>
        <v>0</v>
      </c>
      <c r="AF97">
        <f t="shared" si="37"/>
        <v>0</v>
      </c>
      <c r="AG97">
        <f>'[1]ECSS_E60-30 boilerplates (DODT)'!$K93</f>
        <v>0</v>
      </c>
      <c r="AH97">
        <f t="shared" si="38"/>
        <v>0</v>
      </c>
      <c r="AI97">
        <f>'[1]ECSS_E60-30 boilerplates (DODT)'!$L93</f>
        <v>0</v>
      </c>
      <c r="AK97">
        <f t="shared" si="39"/>
        <v>0</v>
      </c>
      <c r="AM97">
        <f>'[1]ECSS_E60-30 boilerplates (DODT)'!$M93</f>
        <v>0</v>
      </c>
      <c r="AO97">
        <f>'[1]ECSS_E60-30 boilerplates (DODT)'!$N93</f>
        <v>0</v>
      </c>
      <c r="AS97">
        <f>'[1]ECSS_E60-30 boilerplates (DODT)'!$O93</f>
        <v>0</v>
      </c>
      <c r="AU97">
        <f t="shared" si="30"/>
        <v>0</v>
      </c>
      <c r="AV97">
        <f t="shared" si="31"/>
        <v>0</v>
      </c>
      <c r="AW97">
        <f t="shared" si="40"/>
        <v>0</v>
      </c>
      <c r="AX97">
        <f t="shared" si="32"/>
        <v>0</v>
      </c>
      <c r="BG97">
        <f t="shared" si="41"/>
        <v>0</v>
      </c>
      <c r="BH97" s="10">
        <f t="shared" si="33"/>
        <v>0</v>
      </c>
    </row>
  </sheetData>
  <mergeCells count="1">
    <mergeCell ref="A3:A4"/>
  </mergeCells>
  <conditionalFormatting sqref="V6:V97">
    <cfRule type="cellIs" dxfId="2863" priority="107" operator="equal">
      <formula>0</formula>
    </cfRule>
  </conditionalFormatting>
  <conditionalFormatting sqref="V6:V97">
    <cfRule type="cellIs" dxfId="2862" priority="106" operator="equal">
      <formula>1</formula>
    </cfRule>
  </conditionalFormatting>
  <conditionalFormatting sqref="F6:F97">
    <cfRule type="cellIs" dxfId="2861" priority="93" operator="greaterThanOrEqual">
      <formula>2</formula>
    </cfRule>
    <cfRule type="cellIs" dxfId="2860" priority="94" operator="equal">
      <formula>1</formula>
    </cfRule>
    <cfRule type="cellIs" dxfId="2859" priority="105" operator="equal">
      <formula>0</formula>
    </cfRule>
  </conditionalFormatting>
  <conditionalFormatting sqref="G6:G97">
    <cfRule type="cellIs" dxfId="2858" priority="90" operator="greaterThan">
      <formula>20</formula>
    </cfRule>
    <cfRule type="cellIs" dxfId="2857" priority="91" operator="between">
      <formula>16</formula>
      <formula>20</formula>
    </cfRule>
    <cfRule type="cellIs" dxfId="2856" priority="92" operator="between">
      <formula>5</formula>
      <formula>15</formula>
    </cfRule>
    <cfRule type="cellIs" dxfId="2855" priority="104" operator="lessThan">
      <formula>5</formula>
    </cfRule>
  </conditionalFormatting>
  <conditionalFormatting sqref="AU6:AU97">
    <cfRule type="colorScale" priority="100">
      <colorScale>
        <cfvo type="num" val="0"/>
        <cfvo type="num" val="65"/>
        <cfvo type="num" val="100"/>
        <color rgb="FFFFCCCC"/>
        <color rgb="FFFFEB84"/>
        <color theme="9" tint="0.39997558519241921"/>
      </colorScale>
    </cfRule>
  </conditionalFormatting>
  <conditionalFormatting sqref="AV6:AX97">
    <cfRule type="colorScale" priority="99">
      <colorScale>
        <cfvo type="num" val="0"/>
        <cfvo type="num" val="8"/>
        <cfvo type="num" val="15"/>
        <color theme="9" tint="0.39997558519241921"/>
        <color rgb="FFFFEB84"/>
        <color rgb="FFFFCCCC"/>
      </colorScale>
    </cfRule>
  </conditionalFormatting>
  <conditionalFormatting sqref="AU2">
    <cfRule type="colorScale" priority="98">
      <colorScale>
        <cfvo type="num" val="0"/>
        <cfvo type="num" val="65"/>
        <cfvo type="num" val="100"/>
        <color rgb="FFFFCCCC"/>
        <color rgb="FFFFEB84"/>
        <color theme="9" tint="0.39997558519241921"/>
      </colorScale>
    </cfRule>
  </conditionalFormatting>
  <conditionalFormatting sqref="AV2">
    <cfRule type="colorScale" priority="97">
      <colorScale>
        <cfvo type="num" val="0"/>
        <cfvo type="num" val="8"/>
        <cfvo type="num" val="13"/>
        <color theme="9" tint="0.39997558519241921"/>
        <color rgb="FFFFEB84"/>
        <color rgb="FFFFCCCC"/>
      </colorScale>
    </cfRule>
  </conditionalFormatting>
  <conditionalFormatting sqref="AW2">
    <cfRule type="colorScale" priority="96">
      <colorScale>
        <cfvo type="num" val="0"/>
        <cfvo type="num" val="8"/>
        <cfvo type="num" val="13"/>
        <color theme="9" tint="0.39997558519241921"/>
        <color rgb="FFFFEB84"/>
        <color rgb="FFFFCCCC"/>
      </colorScale>
    </cfRule>
  </conditionalFormatting>
  <conditionalFormatting sqref="AX2">
    <cfRule type="colorScale" priority="95">
      <colorScale>
        <cfvo type="num" val="0"/>
        <cfvo type="num" val="8"/>
        <cfvo type="num" val="13"/>
        <color theme="9" tint="0.39997558519241921"/>
        <color rgb="FFFFEB84"/>
        <color rgb="FFFFCCCC"/>
      </colorScale>
    </cfRule>
  </conditionalFormatting>
  <conditionalFormatting sqref="N52:N97">
    <cfRule type="cellIs" dxfId="2854" priority="88" operator="equal">
      <formula>1</formula>
    </cfRule>
    <cfRule type="cellIs" dxfId="2853" priority="89" operator="notEqual">
      <formula>1</formula>
    </cfRule>
  </conditionalFormatting>
  <conditionalFormatting sqref="L2:M2 O2:AE2 AG2:AT2 AY2:BA2">
    <cfRule type="colorScale" priority="85">
      <colorScale>
        <cfvo type="num" val="0"/>
        <cfvo type="num" val="50"/>
        <cfvo type="num" val="100"/>
        <color rgb="FFFFCCCC"/>
        <color rgb="FFFFEB84"/>
        <color theme="9" tint="0.39997558519241921"/>
      </colorScale>
    </cfRule>
  </conditionalFormatting>
  <conditionalFormatting sqref="BM2">
    <cfRule type="colorScale" priority="84">
      <colorScale>
        <cfvo type="num" val="0"/>
        <cfvo type="num" val="50"/>
        <cfvo type="num" val="100"/>
        <color rgb="FFFFCCCC"/>
        <color rgb="FFFFEB84"/>
        <color theme="9" tint="0.39997558519241921"/>
      </colorScale>
    </cfRule>
  </conditionalFormatting>
  <conditionalFormatting sqref="BG79:BG97">
    <cfRule type="cellIs" dxfId="2852" priority="82" operator="greaterThanOrEqual">
      <formula>208</formula>
    </cfRule>
    <cfRule type="cellIs" dxfId="2851" priority="83" operator="lessThan">
      <formula>208</formula>
    </cfRule>
  </conditionalFormatting>
  <conditionalFormatting sqref="BG2">
    <cfRule type="cellIs" dxfId="2850" priority="80" operator="greaterThanOrEqual">
      <formula>208</formula>
    </cfRule>
    <cfRule type="cellIs" dxfId="2849" priority="81" operator="lessThan">
      <formula>208</formula>
    </cfRule>
  </conditionalFormatting>
  <conditionalFormatting sqref="BB2 BC6:BF6 BB14:BB97 BC8:BF97">
    <cfRule type="cellIs" dxfId="2848" priority="77" operator="greaterThanOrEqual">
      <formula>9</formula>
    </cfRule>
    <cfRule type="cellIs" dxfId="2847" priority="78" operator="between">
      <formula>7</formula>
      <formula>9</formula>
    </cfRule>
    <cfRule type="cellIs" dxfId="2846" priority="79" operator="lessThan">
      <formula>7</formula>
    </cfRule>
  </conditionalFormatting>
  <conditionalFormatting sqref="BC6">
    <cfRule type="colorScale" priority="76">
      <colorScale>
        <cfvo type="num" val="0"/>
        <cfvo type="percentile" val="8"/>
        <cfvo type="num" val="15"/>
        <color theme="9" tint="0.39997558519241921"/>
        <color rgb="FFFFEB84"/>
        <color rgb="FFFFCCCC"/>
      </colorScale>
    </cfRule>
  </conditionalFormatting>
  <conditionalFormatting sqref="BD6">
    <cfRule type="colorScale" priority="75">
      <colorScale>
        <cfvo type="num" val="0"/>
        <cfvo type="percentile" val="8"/>
        <cfvo type="num" val="15"/>
        <color theme="9" tint="0.39997558519241921"/>
        <color rgb="FFFFEB84"/>
        <color rgb="FFFFCCCC"/>
      </colorScale>
    </cfRule>
  </conditionalFormatting>
  <conditionalFormatting sqref="BE6">
    <cfRule type="colorScale" priority="74">
      <colorScale>
        <cfvo type="num" val="0"/>
        <cfvo type="percentile" val="8"/>
        <cfvo type="num" val="15"/>
        <color theme="9" tint="0.39997558519241921"/>
        <color rgb="FFFFEB84"/>
        <color rgb="FFFFCCCC"/>
      </colorScale>
    </cfRule>
  </conditionalFormatting>
  <conditionalFormatting sqref="BF6">
    <cfRule type="colorScale" priority="73">
      <colorScale>
        <cfvo type="num" val="0"/>
        <cfvo type="percentile" val="8"/>
        <cfvo type="num" val="15"/>
        <color theme="9" tint="0.39997558519241921"/>
        <color rgb="FFFFEB84"/>
        <color rgb="FFFFCCCC"/>
      </colorScale>
    </cfRule>
  </conditionalFormatting>
  <conditionalFormatting sqref="BC2:BF2">
    <cfRule type="cellIs" dxfId="2845" priority="70" operator="greaterThanOrEqual">
      <formula>9</formula>
    </cfRule>
    <cfRule type="cellIs" dxfId="2844" priority="71" operator="between">
      <formula>7</formula>
      <formula>9</formula>
    </cfRule>
    <cfRule type="cellIs" dxfId="2843" priority="72" operator="lessThan">
      <formula>7</formula>
    </cfRule>
  </conditionalFormatting>
  <conditionalFormatting sqref="BC7:BF7">
    <cfRule type="cellIs" dxfId="2842" priority="67" operator="greaterThanOrEqual">
      <formula>9</formula>
    </cfRule>
    <cfRule type="cellIs" dxfId="2841" priority="68" operator="between">
      <formula>7</formula>
      <formula>9</formula>
    </cfRule>
    <cfRule type="cellIs" dxfId="2840" priority="69" operator="lessThan">
      <formula>7</formula>
    </cfRule>
  </conditionalFormatting>
  <conditionalFormatting sqref="N51">
    <cfRule type="cellIs" dxfId="2839" priority="52" operator="equal">
      <formula>1</formula>
    </cfRule>
    <cfRule type="cellIs" dxfId="2838" priority="53" operator="notEqual">
      <formula>1</formula>
    </cfRule>
  </conditionalFormatting>
  <conditionalFormatting sqref="N23">
    <cfRule type="cellIs" dxfId="2837" priority="33" operator="equal">
      <formula>0</formula>
    </cfRule>
  </conditionalFormatting>
  <conditionalFormatting sqref="N23">
    <cfRule type="cellIs" dxfId="2836" priority="32" operator="equal">
      <formula>1</formula>
    </cfRule>
  </conditionalFormatting>
  <conditionalFormatting sqref="BG6:BG78">
    <cfRule type="cellIs" dxfId="2835" priority="28" operator="greaterThanOrEqual">
      <formula>208</formula>
    </cfRule>
    <cfRule type="cellIs" dxfId="2834" priority="29" operator="lessThan">
      <formula>208</formula>
    </cfRule>
  </conditionalFormatting>
  <conditionalFormatting sqref="D6:E97 W6:X97 AY6:BA97 O6:U97 Z6:AE97 AG6:AT97">
    <cfRule type="cellIs" dxfId="2833" priority="25" operator="equal">
      <formula>0</formula>
    </cfRule>
  </conditionalFormatting>
  <conditionalFormatting sqref="D6:E97 W6:X97 AY6:BA97 O6:U97 Z6:AE97 AG6:AT97">
    <cfRule type="cellIs" dxfId="2832" priority="24" operator="equal">
      <formula>1</formula>
    </cfRule>
  </conditionalFormatting>
  <conditionalFormatting sqref="N2">
    <cfRule type="colorScale" priority="22">
      <colorScale>
        <cfvo type="num" val="0"/>
        <cfvo type="num" val="0.5"/>
        <cfvo type="num" val="1"/>
        <color rgb="FFFFCCCC"/>
        <color rgb="FFFFEB84"/>
        <color theme="9" tint="0.39997558519241921"/>
      </colorScale>
    </cfRule>
  </conditionalFormatting>
  <conditionalFormatting sqref="BB6:BB11">
    <cfRule type="cellIs" dxfId="2831" priority="11" operator="greaterThanOrEqual">
      <formula>9</formula>
    </cfRule>
    <cfRule type="cellIs" dxfId="2830" priority="12" operator="between">
      <formula>7</formula>
      <formula>9</formula>
    </cfRule>
    <cfRule type="cellIs" dxfId="2829" priority="13" operator="lessThan">
      <formula>7</formula>
    </cfRule>
  </conditionalFormatting>
  <conditionalFormatting sqref="BB12:BB13">
    <cfRule type="cellIs" dxfId="2828" priority="8" operator="greaterThanOrEqual">
      <formula>9</formula>
    </cfRule>
    <cfRule type="cellIs" dxfId="2827" priority="9" operator="between">
      <formula>7</formula>
      <formula>9</formula>
    </cfRule>
    <cfRule type="cellIs" dxfId="2826" priority="10" operator="lessThan">
      <formula>7</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Y6:Y97">
    <cfRule type="cellIs" dxfId="2825" priority="4" operator="equal">
      <formula>0</formula>
    </cfRule>
  </conditionalFormatting>
  <conditionalFormatting sqref="Y6:Y97">
    <cfRule type="cellIs" dxfId="2824" priority="3" operator="equal">
      <formula>1</formula>
    </cfRule>
  </conditionalFormatting>
  <conditionalFormatting sqref="AF6:AF97">
    <cfRule type="cellIs" dxfId="2823"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7 BH2">
      <formula1>0</formula1>
    </dataValidation>
    <dataValidation type="whole" allowBlank="1" showInputMessage="1" showErrorMessage="1" sqref="Z6:AE97 D6:E97 O52:P97 N23 Q51:Q97 O6:O41 R6:V97 AY6:BA97 AG6:AT97">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pageSetUpPr fitToPage="1"/>
  </sheetPr>
  <dimension ref="A1:BV105"/>
  <sheetViews>
    <sheetView workbookViewId="0">
      <selection activeCell="A2" sqref="A2"/>
    </sheetView>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5" bestFit="1" customWidth="1"/>
    <col min="6" max="6" width="3.7265625" bestFit="1" customWidth="1"/>
    <col min="7" max="8" width="5" bestFit="1" customWidth="1"/>
    <col min="9" max="9" width="4.26953125" customWidth="1"/>
    <col min="10" max="10" width="5" bestFit="1" customWidth="1"/>
    <col min="11" max="11" width="3.7265625" customWidth="1"/>
    <col min="12" max="12" width="3.81640625" customWidth="1"/>
    <col min="13" max="13" width="3.7265625" customWidth="1"/>
    <col min="14" max="18" width="3.7265625" bestFit="1" customWidth="1"/>
    <col min="19" max="19" width="4" bestFit="1" customWidth="1"/>
    <col min="20" max="20" width="3.7265625" bestFit="1" customWidth="1"/>
    <col min="21" max="22" width="4" bestFit="1" customWidth="1"/>
    <col min="23" max="23" width="3.7265625" bestFit="1" customWidth="1"/>
    <col min="24" max="24" width="4" bestFit="1" customWidth="1"/>
    <col min="25" max="25" width="3.7265625" bestFit="1" customWidth="1"/>
    <col min="26" max="26" width="4" bestFit="1" customWidth="1"/>
    <col min="27" max="28" width="3.7265625" bestFit="1" customWidth="1"/>
    <col min="29" max="29" width="4" bestFit="1" customWidth="1"/>
    <col min="30" max="30" width="3.7265625" bestFit="1" customWidth="1"/>
    <col min="31" max="32" width="4" bestFit="1" customWidth="1"/>
    <col min="33" max="33" width="3.7265625" bestFit="1" customWidth="1"/>
    <col min="34" max="34" width="4" bestFit="1" customWidth="1"/>
    <col min="35" max="35" width="3.7265625" bestFit="1" customWidth="1"/>
    <col min="36" max="36" width="4" bestFit="1" customWidth="1"/>
    <col min="37" max="37" width="3.7265625" bestFit="1" customWidth="1"/>
    <col min="38" max="52" width="3.7265625" customWidth="1"/>
    <col min="53" max="53" width="4" bestFit="1" customWidth="1"/>
    <col min="54" max="54" width="4.453125" customWidth="1"/>
    <col min="55" max="55" width="3.7265625" bestFit="1" customWidth="1"/>
    <col min="56" max="57" width="3.7265625" customWidth="1"/>
    <col min="58" max="58" width="3.7265625" bestFit="1" customWidth="1"/>
    <col min="59" max="59" width="4.453125" customWidth="1"/>
    <col min="60" max="60" width="8.26953125" customWidth="1"/>
    <col min="61" max="61" width="7.1796875" bestFit="1" customWidth="1"/>
    <col min="62" max="65" width="3.7265625" customWidth="1"/>
    <col min="66" max="66" width="3.7265625" bestFit="1" customWidth="1"/>
    <col min="68" max="70" width="3.7265625" bestFit="1" customWidth="1"/>
    <col min="73" max="73" width="3.7265625" bestFit="1" customWidth="1"/>
    <col min="74" max="74" width="7"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53</v>
      </c>
      <c r="D2" s="8">
        <f>SUM(F6:F202)</f>
        <v>53</v>
      </c>
      <c r="E2" s="8">
        <f>SUM(G6:G202)</f>
        <v>1066</v>
      </c>
      <c r="F2" s="8">
        <f>IF(D2=0,0,E2/D2)</f>
        <v>20.113207547169811</v>
      </c>
      <c r="G2" s="8">
        <f>SUM(I6:I202)</f>
        <v>5258</v>
      </c>
      <c r="H2" s="8">
        <f>SUM(J6:J202)</f>
        <v>1825</v>
      </c>
      <c r="I2" s="8">
        <f>IF(E2=0,0,H2/E2)</f>
        <v>1.7120075046904315</v>
      </c>
      <c r="J2" s="8">
        <f>SUM(L6:L202)</f>
        <v>5111</v>
      </c>
      <c r="K2" s="8">
        <f>IF(E2=0,0,J2/E2)</f>
        <v>4.7945590994371479</v>
      </c>
      <c r="L2" s="8">
        <f>IF($C$2=0,0,COUNTIF(D6:D202,1)/$C$2*100)</f>
        <v>100</v>
      </c>
      <c r="M2" s="8">
        <f>IF($C$2=0,0,COUNTIF(E6:E202,1)/$C$2*100)</f>
        <v>100</v>
      </c>
      <c r="N2" s="12">
        <f>IF($C$2=0,0,SUM(N6:N202)/$C$2)</f>
        <v>0.47169811320754718</v>
      </c>
      <c r="O2" s="8">
        <f t="shared" ref="O2:U2" si="0">IF($C$2=0,0,COUNTIF(O6:O202,1)/$C$2*100)</f>
        <v>84.905660377358487</v>
      </c>
      <c r="P2" s="8">
        <f t="shared" si="0"/>
        <v>90.566037735849065</v>
      </c>
      <c r="Q2" s="8">
        <f t="shared" si="0"/>
        <v>52.830188679245282</v>
      </c>
      <c r="R2" s="8">
        <f t="shared" si="0"/>
        <v>54.716981132075468</v>
      </c>
      <c r="S2" s="8">
        <f t="shared" si="0"/>
        <v>100</v>
      </c>
      <c r="T2" s="8">
        <f t="shared" si="0"/>
        <v>26.415094339622641</v>
      </c>
      <c r="U2" s="8">
        <f t="shared" si="0"/>
        <v>100</v>
      </c>
      <c r="V2" s="8">
        <f>IF(COUNTIFS(U6:U202,0,G6:G202,"&gt;0")=0,100,(COUNTIFS(V6:V202,1,U6:U202,0)/COUNTIFS(U6:U202,0,G6:G202,"&gt;0")*100))</f>
        <v>100</v>
      </c>
      <c r="W2" s="8">
        <f t="shared" ref="W2:AE2" si="1">IF($C$2=0,0,COUNTIF(W6:W202,1)/$C$2*100)</f>
        <v>26.415094339622641</v>
      </c>
      <c r="X2" s="8">
        <f t="shared" si="1"/>
        <v>100</v>
      </c>
      <c r="Y2" s="8">
        <f t="shared" si="1"/>
        <v>90.566037735849065</v>
      </c>
      <c r="Z2" s="8">
        <f t="shared" si="1"/>
        <v>98.113207547169807</v>
      </c>
      <c r="AA2" s="8">
        <f t="shared" si="1"/>
        <v>96.226415094339629</v>
      </c>
      <c r="AB2" s="8">
        <f t="shared" si="1"/>
        <v>100</v>
      </c>
      <c r="AC2" s="8">
        <f t="shared" si="1"/>
        <v>100</v>
      </c>
      <c r="AD2" s="8">
        <f t="shared" si="1"/>
        <v>100</v>
      </c>
      <c r="AE2" s="8">
        <f t="shared" si="1"/>
        <v>100</v>
      </c>
      <c r="AF2" s="8">
        <f>SUM(AF6:AF202)</f>
        <v>144</v>
      </c>
      <c r="AG2" s="8">
        <f t="shared" ref="AG2:AT2" si="2">IF($C$2=0,0,COUNTIF(AG6:AG202,1)/$C$2*100)</f>
        <v>98.113207547169807</v>
      </c>
      <c r="AH2" s="8">
        <f t="shared" si="2"/>
        <v>100</v>
      </c>
      <c r="AI2" s="8">
        <f t="shared" si="2"/>
        <v>64.15094339622641</v>
      </c>
      <c r="AJ2" s="8">
        <f t="shared" si="2"/>
        <v>100</v>
      </c>
      <c r="AK2" s="8">
        <f t="shared" si="2"/>
        <v>98.113207547169807</v>
      </c>
      <c r="AL2" s="8">
        <f t="shared" si="2"/>
        <v>90.566037735849065</v>
      </c>
      <c r="AM2" s="8">
        <f t="shared" si="2"/>
        <v>11.320754716981133</v>
      </c>
      <c r="AN2" s="8">
        <f t="shared" si="2"/>
        <v>83.018867924528308</v>
      </c>
      <c r="AO2" s="8">
        <f t="shared" si="2"/>
        <v>11.320754716981133</v>
      </c>
      <c r="AP2" s="8">
        <f t="shared" si="2"/>
        <v>100</v>
      </c>
      <c r="AQ2" s="8">
        <f t="shared" si="2"/>
        <v>100</v>
      </c>
      <c r="AR2" s="8">
        <f t="shared" si="2"/>
        <v>90.566037735849065</v>
      </c>
      <c r="AS2" s="8">
        <f t="shared" si="2"/>
        <v>92.452830188679243</v>
      </c>
      <c r="AT2" s="8">
        <f t="shared" si="2"/>
        <v>100</v>
      </c>
      <c r="AU2">
        <f>IF(E2=0,0,(206.835-(84.6*(I2))-(1.015*(F2))))</f>
        <v>41.584259442812154</v>
      </c>
      <c r="AV2">
        <f>IF(E2=0,0,(0.39*F2)+(11.8*I2)-15.59)</f>
        <v>12.45583949874332</v>
      </c>
      <c r="AW2">
        <f>IF(E2=0,0,((0.0588*K2*100)-(0.296*(D2/E2)*100)-15.8))</f>
        <v>10.920337711069415</v>
      </c>
      <c r="AX2">
        <f>IF(G2=0,0,(4.71*K2)+(0.5*F2)-21.43)</f>
        <v>11.208977131933871</v>
      </c>
      <c r="AY2" s="8">
        <f>IF($C$2=0,0,COUNTIF(AY6:AY202,1)/$C$2*100)</f>
        <v>100</v>
      </c>
      <c r="AZ2" s="8">
        <f>IF($C$2=0,0,COUNTIF(AZ6:AZ202,1)/$C$2*100)</f>
        <v>100</v>
      </c>
      <c r="BA2" s="8">
        <f>IF($C$2=0,0,COUNTIF(BA6:BA202,1)/$C$2*100)</f>
        <v>100</v>
      </c>
      <c r="BB2" s="8">
        <v>8.6</v>
      </c>
      <c r="BC2" s="8">
        <v>12</v>
      </c>
      <c r="BD2" s="8">
        <v>15.2</v>
      </c>
      <c r="BE2" s="8">
        <v>6</v>
      </c>
      <c r="BF2" s="8">
        <v>11.1</v>
      </c>
      <c r="BG2">
        <f>IF(E2=0,0,AF2/E2*1000)</f>
        <v>135.08442776735461</v>
      </c>
      <c r="BH2" s="10">
        <f>E2/200/24/60</f>
        <v>3.7013888888888886E-3</v>
      </c>
      <c r="BI2" s="10">
        <f>IF($C$2=0,0,BH2/$C$2)</f>
        <v>6.9837526205450729E-5</v>
      </c>
      <c r="BJ2" s="8">
        <f>IF($C$2=0,0,D2/$C$2)</f>
        <v>1</v>
      </c>
      <c r="BK2" s="8">
        <f>IF($C$2=0,0,E2/$C$2)</f>
        <v>20.113207547169811</v>
      </c>
      <c r="BL2" s="8">
        <f>IF($C$2=0,0,AF2/$C$2)</f>
        <v>2.7169811320754715</v>
      </c>
      <c r="BM2" s="8">
        <f>(0.5*W2)+(0.5*X2)</f>
        <v>63.20754716981132</v>
      </c>
      <c r="BN2" s="8">
        <f>IF(C2=0,0,J2/G2*100)</f>
        <v>97.204260174971466</v>
      </c>
      <c r="BO2" s="8">
        <f>'[1]ECSS_E60-30 SPIDER'!$P$2</f>
        <v>53.329115925984503</v>
      </c>
      <c r="BP2" s="28">
        <v>48.4</v>
      </c>
      <c r="BQ2" s="8">
        <v>11.5</v>
      </c>
      <c r="BR2" s="8">
        <v>10</v>
      </c>
      <c r="BS2" s="8">
        <v>11.1</v>
      </c>
      <c r="BT2" s="8">
        <v>13.8</v>
      </c>
      <c r="BU2" s="8">
        <v>12</v>
      </c>
      <c r="BV2" s="8">
        <v>4.9294000000000002</v>
      </c>
    </row>
    <row r="3" spans="1:74" s="8" customFormat="1">
      <c r="A3" s="53" t="s">
        <v>73</v>
      </c>
      <c r="B3" s="8" t="s">
        <v>74</v>
      </c>
      <c r="D3" s="8">
        <f>IFERROR(_xlfn.F.TEST(D6:D58,'ECSS_E60-30 free'!D6:D38),1)</f>
        <v>1</v>
      </c>
      <c r="E3" s="8">
        <f>IFERROR(_xlfn.F.TEST(E6:E58,'ECSS_E60-30 free'!E6:E38),1)</f>
        <v>1</v>
      </c>
      <c r="F3" s="8">
        <f>IFERROR(_xlfn.F.TEST(F6:F58,'ECSS_E60-30 free'!F6:F38),1)</f>
        <v>1</v>
      </c>
      <c r="G3" s="8">
        <f>IFERROR(_xlfn.F.TEST(G6:G58,'ECSS_E60-30 free'!G6:G38),1)</f>
        <v>0.65779539850961233</v>
      </c>
      <c r="H3" s="8">
        <f>IFERROR(_xlfn.F.TEST(H6:H58,'ECSS_E60-30 free'!H6:H38),1)</f>
        <v>0.6577953985096151</v>
      </c>
      <c r="I3" s="8">
        <f>IFERROR(_xlfn.F.TEST(I6:I58,'ECSS_E60-30 free'!I6:I38),1)</f>
        <v>0.31374819954614713</v>
      </c>
      <c r="J3" s="8">
        <f>IFERROR(_xlfn.F.TEST(J6:J58,'ECSS_E60-30 free'!J6:J38),1)</f>
        <v>0.41850505304877389</v>
      </c>
      <c r="K3" s="8">
        <f>IFERROR(_xlfn.F.TEST(K6:K58,'ECSS_E60-30 free'!K6:K38),1)</f>
        <v>1.6712697073222614E-2</v>
      </c>
      <c r="L3" s="8">
        <f>IFERROR(_xlfn.F.TEST(L6:L58,'ECSS_E60-30 free'!L6:L38),1)</f>
        <v>0.33756403789904366</v>
      </c>
      <c r="M3" s="8">
        <f>IFERROR(_xlfn.F.TEST(M6:M58,'ECSS_E60-30 free'!M6:M38),1)</f>
        <v>1.1153278694043112E-2</v>
      </c>
      <c r="N3" s="8">
        <f>IFERROR(_xlfn.F.TEST(N6:N58,'ECSS_E60-30 free'!N6:N38),1)</f>
        <v>0.13007864047766271</v>
      </c>
      <c r="O3" s="8">
        <f>IFERROR(_xlfn.F.TEST(O6:O58,'ECSS_E60-30 free'!O6:O38),1)</f>
        <v>0.59527559280857245</v>
      </c>
      <c r="P3" s="8">
        <f>IFERROR(_xlfn.F.TEST(P6:P58,'ECSS_E60-30 free'!P6:P38),1)</f>
        <v>5.9913522479309294E-3</v>
      </c>
      <c r="Q3" s="8">
        <f>IFERROR(_xlfn.F.TEST(Q6:Q58,'ECSS_E60-30 free'!Q6:Q38),1)</f>
        <v>0.13007864047766271</v>
      </c>
      <c r="R3" s="8">
        <f>IFERROR(_xlfn.F.TEST(R6:R58,'ECSS_E60-30 free'!R6:R38),1)</f>
        <v>0.93057805532989379</v>
      </c>
      <c r="S3" s="8">
        <f>IFERROR(_xlfn.F.TEST(S6:S58,'ECSS_E60-30 free'!S6:S38),1)</f>
        <v>1</v>
      </c>
      <c r="T3" s="8">
        <f>IFERROR(_xlfn.F.TEST(T6:T58,'ECSS_E60-30 free'!T6:T38),1)</f>
        <v>4.3390253100754431E-4</v>
      </c>
      <c r="U3" s="8">
        <f>IFERROR(_xlfn.F.TEST(U6:U58,'ECSS_E60-30 free'!U6:U38),1)</f>
        <v>1</v>
      </c>
      <c r="V3" s="8">
        <f>IFERROR(_xlfn.F.TEST(V6:V58,'ECSS_E60-30 free'!V6:V38),1)</f>
        <v>1</v>
      </c>
      <c r="W3" s="8">
        <f>IFERROR(_xlfn.F.TEST(W6:W58,'ECSS_E60-30 free'!W6:W38),1)</f>
        <v>2.267859999459998E-7</v>
      </c>
      <c r="X3" s="8">
        <f>IFERROR(_xlfn.F.TEST(X6:X58,'ECSS_E60-30 free'!X6:X38),1)</f>
        <v>1</v>
      </c>
      <c r="Y3" s="8">
        <f>IFERROR(_xlfn.F.TEST(Y6:Y58,'ECSS_E60-30 free'!Y6:Y38),1)</f>
        <v>0.17463665012223684</v>
      </c>
      <c r="Z3" s="8">
        <f>IFERROR(_xlfn.F.TEST(Z6:Z58,'ECSS_E60-30 free'!Z6:Z38),1)</f>
        <v>2.6812720305206827E-4</v>
      </c>
      <c r="AA3" s="8">
        <f>IFERROR(_xlfn.F.TEST(AA6:AA58,'ECSS_E60-30 free'!AA6:AA38),1)</f>
        <v>0.55201808065666536</v>
      </c>
      <c r="AB3" s="8">
        <f>IFERROR(_xlfn.F.TEST(AB6:AB58,'ECSS_E60-30 free'!AB6:AB38),1)</f>
        <v>1</v>
      </c>
      <c r="AC3" s="8">
        <f>IFERROR(_xlfn.F.TEST(AC6:AC58,'ECSS_E60-30 free'!AC6:AC38),1)</f>
        <v>1</v>
      </c>
      <c r="AD3" s="8">
        <f>IFERROR(_xlfn.F.TEST(AD6:AD58,'ECSS_E60-30 free'!AD6:AD38),1)</f>
        <v>1</v>
      </c>
      <c r="AE3" s="8">
        <f>IFERROR(_xlfn.F.TEST(AE6:AE58,'ECSS_E60-30 free'!AE6:AE38),1)</f>
        <v>1</v>
      </c>
      <c r="AF3" s="8">
        <f>IFERROR(_xlfn.F.TEST(AF6:AF58,'ECSS_E60-30 free'!AF6:AF38),1)</f>
        <v>3.5931471874503279E-4</v>
      </c>
      <c r="AG3" s="8">
        <f>IFERROR(_xlfn.F.TEST(AG6:AG58,'ECSS_E60-30 free'!AG6:AG38),1)</f>
        <v>1.5199471580028846E-6</v>
      </c>
      <c r="AH3" s="8">
        <f>IFERROR(_xlfn.F.TEST(AH6:AH58,'ECSS_E60-30 free'!AH6:AH38),1)</f>
        <v>1</v>
      </c>
      <c r="AI3" s="8">
        <f>IFERROR(_xlfn.F.TEST(AI6:AI58,'ECSS_E60-30 free'!AI6:AI38),1)</f>
        <v>0.35584788689630448</v>
      </c>
      <c r="AJ3" s="8">
        <f>IFERROR(_xlfn.F.TEST(AJ6:AJ58,'ECSS_E60-30 free'!AJ6:AJ38),1)</f>
        <v>1</v>
      </c>
      <c r="AK3" s="8">
        <f>IFERROR(_xlfn.F.TEST(AK6:AK58,'ECSS_E60-30 free'!AK6:AK38),1)</f>
        <v>2.6812720305206827E-4</v>
      </c>
      <c r="AL3" s="8">
        <f>IFERROR(_xlfn.F.TEST(AL6:AL58,'ECSS_E60-30 free'!AL6:AL38),1)</f>
        <v>3.1862442926108583E-3</v>
      </c>
      <c r="AM3" s="8">
        <f>IFERROR(_xlfn.F.TEST(AM6:AM58,'ECSS_E60-30 free'!AM6:AM38),1)</f>
        <v>0.19071754181665507</v>
      </c>
      <c r="AN3" s="8">
        <f>IFERROR(_xlfn.F.TEST(AN6:AN58,'ECSS_E60-30 free'!AN6:AN38),1)</f>
        <v>0.54984296601692662</v>
      </c>
      <c r="AO3" s="8">
        <f>IFERROR(_xlfn.F.TEST(AO6:AO58,'ECSS_E60-30 free'!AO6:AO38),1)</f>
        <v>9.5836307734458004E-2</v>
      </c>
      <c r="AP3" s="8">
        <f>IFERROR(_xlfn.F.TEST(AP6:AP58,'ECSS_E60-30 free'!AP6:AP38),1)</f>
        <v>1</v>
      </c>
      <c r="AQ3" s="8">
        <f>IFERROR(_xlfn.F.TEST(AQ6:AQ58,'ECSS_E60-30 free'!AQ6:AQ38),1)</f>
        <v>1</v>
      </c>
      <c r="AR3" s="8">
        <f>IFERROR(_xlfn.F.TEST(AR6:AR58,'ECSS_E60-30 free'!AR6:AR38),1)</f>
        <v>0.96649707394147777</v>
      </c>
      <c r="AS3" s="8">
        <f>IFERROR(_xlfn.F.TEST(AS6:AS58,'ECSS_E60-30 free'!AS6:AS38),1)</f>
        <v>0.55174119939705846</v>
      </c>
      <c r="AT3" s="8">
        <f>IFERROR(_xlfn.F.TEST(AT6:AT58,'ECSS_E60-30 free'!AT6:AT38),1)</f>
        <v>1</v>
      </c>
      <c r="AU3" s="8">
        <f>IFERROR(_xlfn.F.TEST(AU6:AU58,'ECSS_E60-30 free'!AU6:AU38),1)</f>
        <v>1.3684530126884108E-2</v>
      </c>
      <c r="AV3" s="8">
        <f>IFERROR(_xlfn.F.TEST(AV6:AV58,'ECSS_E60-30 free'!AV6:AV38),1)</f>
        <v>0.13766300329532669</v>
      </c>
      <c r="AW3" s="8">
        <f>IFERROR(_xlfn.F.TEST(AW6:AW58,'ECSS_E60-30 free'!AW6:AW38),1)</f>
        <v>9.115156121192864E-3</v>
      </c>
      <c r="AX3" s="8">
        <f>IFERROR(_xlfn.F.TEST(AX6:AX58,'ECSS_E60-30 free'!AX6:AX38),1)</f>
        <v>0.28479183200555319</v>
      </c>
      <c r="AY3" s="8">
        <f>IFERROR(_xlfn.F.TEST(AY6:AY58,'ECSS_E60-30 free'!AY6:AY38),1)</f>
        <v>1</v>
      </c>
      <c r="AZ3" s="8">
        <f>IFERROR(_xlfn.F.TEST(AZ6:AZ58,'ECSS_E60-30 free'!AZ6:AZ38),1)</f>
        <v>1</v>
      </c>
      <c r="BA3" s="8">
        <f>IFERROR(_xlfn.F.TEST(BA6:BA58,'ECSS_E60-30 free'!BA6:BA38),1)</f>
        <v>1</v>
      </c>
      <c r="BB3" s="8">
        <f>IFERROR(_xlfn.F.TEST(BB6:BB58,'ECSS_E60-30 free'!BB6:BB38),1)</f>
        <v>0.18482350253299804</v>
      </c>
      <c r="BC3" s="8">
        <f>IFERROR(_xlfn.F.TEST(BC6:BC58,'ECSS_E60-30 free'!BC6:BC38),1)</f>
        <v>1</v>
      </c>
      <c r="BD3" s="8">
        <f>IFERROR(_xlfn.F.TEST(BD6:BD58,'ECSS_E60-30 free'!BD6:BD38),1)</f>
        <v>1</v>
      </c>
      <c r="BE3" s="8">
        <f>IFERROR(_xlfn.F.TEST(BE6:BE58,'ECSS_E60-30 free'!BE6:BE38),1)</f>
        <v>1</v>
      </c>
      <c r="BF3" s="8">
        <f>IFERROR(_xlfn.F.TEST(BF6:BF58,'ECSS_E60-30 free'!BF6:BF38),1)</f>
        <v>1</v>
      </c>
      <c r="BG3" s="8">
        <f>IFERROR(_xlfn.F.TEST(BG6:BG58,'ECSS_E60-30 free'!BG6:BG38),1)</f>
        <v>4.9166860985490526E-3</v>
      </c>
      <c r="BH3" s="8">
        <f>IFERROR(_xlfn.F.TEST(BH6:BH58,'ECSS_E60-30 free'!BH6:BH38),1)</f>
        <v>0.65779539850961233</v>
      </c>
      <c r="BI3" s="10"/>
    </row>
    <row r="4" spans="1:74" s="8" customFormat="1">
      <c r="A4" s="54"/>
      <c r="B4" s="8" t="s">
        <v>75</v>
      </c>
      <c r="D4" s="8">
        <f>IFERROR(_xlfn.T.TEST(D6:D58,'ECSS_E60-30 free'!D6:D38,2,3),1)</f>
        <v>1</v>
      </c>
      <c r="E4" s="8">
        <f>IFERROR(_xlfn.T.TEST(E6:E58,'ECSS_E60-30 free'!E6:E38,2,3),1)</f>
        <v>2.2883574471999478E-2</v>
      </c>
      <c r="F4" s="8">
        <f>IFERROR(_xlfn.T.TEST(F6:F58,'ECSS_E60-30 free'!F6:F38,2,3),1)</f>
        <v>0.32481271365109865</v>
      </c>
      <c r="G4" s="8">
        <f>IFERROR(_xlfn.T.TEST(G6:G58,'ECSS_E60-30 free'!G6:G38,2,3),1)</f>
        <v>0.17456318141634974</v>
      </c>
      <c r="H4" s="8">
        <f>IFERROR(_xlfn.T.TEST(H6:H58,'ECSS_E60-30 free'!H6:H38,2,3),1)</f>
        <v>0.3351386249472933</v>
      </c>
      <c r="I4" s="8">
        <f>IFERROR(_xlfn.T.TEST(I6:I58,'ECSS_E60-30 free'!I6:I38,2,3),1)</f>
        <v>1.3324834441547768E-2</v>
      </c>
      <c r="J4" s="8">
        <f>IFERROR(_xlfn.T.TEST(J6:J58,'ECSS_E60-30 free'!J6:J38,2,3),1)</f>
        <v>2.7198817570443862E-2</v>
      </c>
      <c r="K4" s="8">
        <f>IFERROR(_xlfn.T.TEST(K6:K58,'ECSS_E60-30 free'!K6:K38,2,3),1)</f>
        <v>0.2628239268974219</v>
      </c>
      <c r="L4" s="8">
        <f>IFERROR(_xlfn.T.TEST(L6:L58,'ECSS_E60-30 free'!L6:L38,2,3),1)</f>
        <v>1.1797882107289857E-2</v>
      </c>
      <c r="M4" s="8">
        <f>IFERROR(_xlfn.T.TEST(M6:M58,'ECSS_E60-30 free'!M6:M38,2,3),1)</f>
        <v>0.10855372186009246</v>
      </c>
      <c r="N4" s="8">
        <f>IFERROR(_xlfn.T.TEST(N6:N58,'ECSS_E60-30 free'!N6:N38,2,3),1)</f>
        <v>3.7812441297316833E-3</v>
      </c>
      <c r="O4" s="8">
        <f>IFERROR(_xlfn.T.TEST(O6:O58,'ECSS_E60-30 free'!O6:O38,2,3),1)</f>
        <v>0.71552108926720348</v>
      </c>
      <c r="P4" s="8">
        <f>IFERROR(_xlfn.T.TEST(P6:P58,'ECSS_E60-30 free'!P6:P38,2,3),1)</f>
        <v>4.9452272921506453E-2</v>
      </c>
      <c r="Q4" s="8">
        <f>IFERROR(_xlfn.T.TEST(Q6:Q58,'ECSS_E60-30 free'!Q6:Q38,2,3),1)</f>
        <v>6.1628553291744807E-4</v>
      </c>
      <c r="R4" s="8">
        <f>IFERROR(_xlfn.T.TEST(R6:R58,'ECSS_E60-30 free'!R6:R38,2,3),1)</f>
        <v>0.58014441474774692</v>
      </c>
      <c r="S4" s="8">
        <f>IFERROR(_xlfn.T.TEST(S6:S58,'ECSS_E60-30 free'!S6:S38,2,3),1)</f>
        <v>1</v>
      </c>
      <c r="T4" s="8">
        <f>IFERROR(_xlfn.T.TEST(T6:T58,'ECSS_E60-30 free'!T6:T38,2,3),1)</f>
        <v>7.5164406463506883E-3</v>
      </c>
      <c r="U4" s="8">
        <f>IFERROR(_xlfn.T.TEST(U6:U58,'ECSS_E60-30 free'!U6:U38,2,3),1)</f>
        <v>1</v>
      </c>
      <c r="V4" s="8">
        <f>IFERROR(_xlfn.T.TEST(V6:V58,'ECSS_E60-30 free'!V6:V38,2,3),1)</f>
        <v>1</v>
      </c>
      <c r="W4" s="8">
        <f>IFERROR(_xlfn.T.TEST(W6:W58,'ECSS_E60-30 free'!W6:W38,2,3),1)</f>
        <v>1.0028857952067971E-3</v>
      </c>
      <c r="X4" s="8">
        <f>IFERROR(_xlfn.T.TEST(X6:X58,'ECSS_E60-30 free'!X6:X38,2,3),1)</f>
        <v>1</v>
      </c>
      <c r="Y4" s="8">
        <f>IFERROR(_xlfn.T.TEST(Y6:Y58,'ECSS_E60-30 free'!Y6:Y38,2,3),1)</f>
        <v>0.45038693039963873</v>
      </c>
      <c r="Z4" s="8">
        <f>IFERROR(_xlfn.T.TEST(Z6:Z58,'ECSS_E60-30 free'!Z6:Z38,2,3),1)</f>
        <v>0.37119392606908097</v>
      </c>
      <c r="AA4" s="8">
        <f>IFERROR(_xlfn.T.TEST(AA6:AA58,'ECSS_E60-30 free'!AA6:AA38,2,3),1)</f>
        <v>0.85384640343634555</v>
      </c>
      <c r="AB4" s="8">
        <f>IFERROR(_xlfn.T.TEST(AB6:AB58,'ECSS_E60-30 free'!AB6:AB38,2,3),1)</f>
        <v>1</v>
      </c>
      <c r="AC4" s="8">
        <f>IFERROR(_xlfn.T.TEST(AC6:AC58,'ECSS_E60-30 free'!AC6:AC38,2,3),1)</f>
        <v>1</v>
      </c>
      <c r="AD4" s="8">
        <f>IFERROR(_xlfn.T.TEST(AD6:AD58,'ECSS_E60-30 free'!AD6:AD38,2,3),1)</f>
        <v>1</v>
      </c>
      <c r="AE4" s="8">
        <f>IFERROR(_xlfn.T.TEST(AE6:AE58,'ECSS_E60-30 free'!AE6:AE38,2,3),1)</f>
        <v>6.1246492016397616E-3</v>
      </c>
      <c r="AF4" s="8">
        <f>IFERROR(_xlfn.T.TEST(AF6:AF58,'ECSS_E60-30 free'!AF6:AF38,2,3),1)</f>
        <v>0.62931310901721804</v>
      </c>
      <c r="AG4" s="8">
        <f>IFERROR(_xlfn.T.TEST(AG6:AG58,'ECSS_E60-30 free'!AG6:AG38,2,3),1)</f>
        <v>0.19122323757038881</v>
      </c>
      <c r="AH4" s="8">
        <f>IFERROR(_xlfn.T.TEST(AH6:AH58,'ECSS_E60-30 free'!AH6:AH38,2,3),1)</f>
        <v>1</v>
      </c>
      <c r="AI4" s="8">
        <f>IFERROR(_xlfn.T.TEST(AI6:AI58,'ECSS_E60-30 free'!AI6:AI38,2,3),1)</f>
        <v>3.8686742143619219E-5</v>
      </c>
      <c r="AJ4" s="8">
        <f>IFERROR(_xlfn.T.TEST(AJ6:AJ58,'ECSS_E60-30 free'!AJ6:AJ38,2,3),1)</f>
        <v>1.534457675620551E-3</v>
      </c>
      <c r="AK4" s="8">
        <f>IFERROR(_xlfn.T.TEST(AK6:AK58,'ECSS_E60-30 free'!AK6:AK38,2,3),1)</f>
        <v>0.37119392606908097</v>
      </c>
      <c r="AL4" s="8">
        <f>IFERROR(_xlfn.T.TEST(AL6:AL58,'ECSS_E60-30 free'!AL6:AL38,2,3),1)</f>
        <v>2.5919802182797502E-2</v>
      </c>
      <c r="AM4" s="8">
        <f>IFERROR(_xlfn.T.TEST(AM6:AM58,'ECSS_E60-30 free'!AM6:AM38,2,3),1)</f>
        <v>4.3327333095424886E-12</v>
      </c>
      <c r="AN4" s="8">
        <f>IFERROR(_xlfn.T.TEST(AN6:AN58,'ECSS_E60-30 free'!AN6:AN38,2,3),1)</f>
        <v>0.63641370018253896</v>
      </c>
      <c r="AO4" s="8">
        <f>IFERROR(_xlfn.T.TEST(AO6:AO58,'ECSS_E60-30 free'!AO6:AO38,2,3),1)</f>
        <v>1.6268713457199225E-22</v>
      </c>
      <c r="AP4" s="8">
        <f>IFERROR(_xlfn.T.TEST(AP6:AP58,'ECSS_E60-30 free'!AP6:AP38,2,3),1)</f>
        <v>1</v>
      </c>
      <c r="AQ4" s="8">
        <f>IFERROR(_xlfn.T.TEST(AQ6:AQ58,'ECSS_E60-30 free'!AQ6:AQ38,2,3),1)</f>
        <v>1</v>
      </c>
      <c r="AR4" s="8">
        <f>IFERROR(_xlfn.T.TEST(AR6:AR58,'ECSS_E60-30 free'!AR6:AR38,2,3),1)</f>
        <v>0.95806622729429081</v>
      </c>
      <c r="AS4" s="8">
        <f>IFERROR(_xlfn.T.TEST(AS6:AS58,'ECSS_E60-30 free'!AS6:AS38,2,3),1)</f>
        <v>0.8061507764713719</v>
      </c>
      <c r="AT4" s="8">
        <f>IFERROR(_xlfn.T.TEST(AT6:AT58,'ECSS_E60-30 free'!AT6:AT38,2,3),1)</f>
        <v>1</v>
      </c>
      <c r="AU4" s="8">
        <f>IFERROR(_xlfn.T.TEST(AU6:AU58,'ECSS_E60-30 free'!AU6:AU38,2,3),1)</f>
        <v>0.11456236384139269</v>
      </c>
      <c r="AV4" s="8">
        <f>IFERROR(_xlfn.T.TEST(AV6:AV58,'ECSS_E60-30 free'!AV6:AV38,2,3),1)</f>
        <v>3.8148035198555252E-2</v>
      </c>
      <c r="AW4" s="8">
        <f>IFERROR(_xlfn.T.TEST(AW6:AW58,'ECSS_E60-30 free'!AW6:AW38,2,3),1)</f>
        <v>8.4764852199584059E-2</v>
      </c>
      <c r="AX4" s="8">
        <f>IFERROR(_xlfn.T.TEST(AX6:AX58,'ECSS_E60-30 free'!AX6:AX38,2,3),1)</f>
        <v>7.3558766310239786E-3</v>
      </c>
      <c r="AY4" s="8">
        <f>IFERROR(_xlfn.T.TEST(AY6:AY58,'ECSS_E60-30 free'!AY6:AY38,2,3),1)</f>
        <v>1.5344576756205442E-3</v>
      </c>
      <c r="AZ4" s="8">
        <f>IFERROR(_xlfn.T.TEST(AZ6:AZ58,'ECSS_E60-30 free'!AZ6:AZ38,2,3),1)</f>
        <v>1</v>
      </c>
      <c r="BA4" s="8">
        <f>IFERROR(_xlfn.T.TEST(BA6:BA58,'ECSS_E60-30 free'!BA6:BA38,2,3),1)</f>
        <v>1</v>
      </c>
      <c r="BB4" s="8">
        <f>IFERROR(_xlfn.T.TEST(BB6:BB58,'ECSS_E60-30 free'!BB6:BB38,2,3),1)</f>
        <v>2.0000553665550831E-2</v>
      </c>
      <c r="BC4" s="8">
        <f>IFERROR(_xlfn.T.TEST(BC6:BC58,'ECSS_E60-30 free'!BC6:BC38,2,3),1)</f>
        <v>1</v>
      </c>
      <c r="BD4" s="8">
        <f>IFERROR(_xlfn.T.TEST(BD6:BD58,'ECSS_E60-30 free'!BD6:BD38,2,3),1)</f>
        <v>1</v>
      </c>
      <c r="BE4" s="8">
        <f>IFERROR(_xlfn.T.TEST(BE6:BE58,'ECSS_E60-30 free'!BE6:BE38,2,3),1)</f>
        <v>1</v>
      </c>
      <c r="BF4" s="8">
        <f>IFERROR(_xlfn.T.TEST(BF6:BF58,'ECSS_E60-30 free'!BF6:BF38,2,3),1)</f>
        <v>1</v>
      </c>
      <c r="BG4" s="8">
        <f>IFERROR(_xlfn.T.TEST(BG6:BG58,'ECSS_E60-30 free'!BG6:BG38,2,3),1)</f>
        <v>0.21005038394232767</v>
      </c>
      <c r="BH4" s="8">
        <f>IFERROR(_xlfn.T.TEST(BH6:BH58,'ECSS_E60-30 free'!BH6:BH38,2,3),1)</f>
        <v>0.17456318141635058</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
      <c r="A6" s="2" t="s">
        <v>320</v>
      </c>
      <c r="B6" s="14" t="s">
        <v>435</v>
      </c>
      <c r="C6" s="2" t="s">
        <v>241</v>
      </c>
      <c r="D6">
        <v>1</v>
      </c>
      <c r="E6">
        <v>1</v>
      </c>
      <c r="F6">
        <f>IF(B6="",0,(LEN(B6)-LEN(SUBSTITUTE(B6,". ","."))+1))</f>
        <v>1</v>
      </c>
      <c r="G6">
        <f>IF(B6="",0,LEN(B6)-LEN(SUBSTITUTE(B6," ",""))+1)</f>
        <v>17</v>
      </c>
      <c r="H6">
        <f>IF(F6=0,0,G6/F6)</f>
        <v>17</v>
      </c>
      <c r="I6">
        <f>LEN(SUBSTITUTE(B6," ",""))</f>
        <v>87</v>
      </c>
      <c r="J6">
        <f>'[1]ECSS_E60-30 SPIDER'!$C2</f>
        <v>30</v>
      </c>
      <c r="K6">
        <f>IF(G6=0,0,J6/G6)</f>
        <v>1.7647058823529411</v>
      </c>
      <c r="L6">
        <f>LEN(SUBSTITUTE(SUBSTITUTE(SUBSTITUTE(SUBSTITUTE(SUBSTITUTE(SUBSTITUTE(SUBSTITUTE(SUBSTITUTE(SUBSTITUTE(SUBSTITUTE(SUBSTITUTE(SUBSTITUTE(SUBSTITUTE(SUBSTITUTE(SUBSTITUTE(SUBSTITUTE(SUBSTITUTE(SUBSTITUTE(SUBSTITUTE(B6," ",""),".",""),",",""),"?",""),"!",""),";",""),"(",""),")",""),"[",""),"]",""),"-",""),"{",""),"}",""),"/",""),"+",""),"*",""),"_",""),"&amp;",""),"#",""))</f>
        <v>85</v>
      </c>
      <c r="M6">
        <f>IF(G6=0,0,L6/G6)</f>
        <v>5</v>
      </c>
      <c r="N6" s="19">
        <v>1</v>
      </c>
      <c r="O6">
        <v>1</v>
      </c>
      <c r="P6" s="21">
        <v>1</v>
      </c>
      <c r="Q6" s="20">
        <v>0</v>
      </c>
      <c r="R6">
        <f>'[1]ECSS_E60-30 SPIDER'!$E2</f>
        <v>0</v>
      </c>
      <c r="S6">
        <v>1</v>
      </c>
      <c r="T6">
        <f>QUOTIENT((Q6+R6+S6),3)</f>
        <v>0</v>
      </c>
      <c r="U6">
        <f>'[1]ECSS_E60-30 SPIDER'!$F2</f>
        <v>1</v>
      </c>
      <c r="V6">
        <v>1</v>
      </c>
      <c r="W6">
        <f>QUOTIENT((P6+T6),2)</f>
        <v>0</v>
      </c>
      <c r="X6">
        <f>IF(U6=1,1,IF(V6=1,1,0))</f>
        <v>1</v>
      </c>
      <c r="Y6">
        <f>'[1]ECSS_E60-30 SPIDER'!$D2</f>
        <v>1</v>
      </c>
      <c r="Z6">
        <f>'[1]ECSS_E60-30 SPIDER'!$G2</f>
        <v>1</v>
      </c>
      <c r="AA6">
        <f>'[1]ECSS_E60-30 SPIDER'!$H2</f>
        <v>1</v>
      </c>
      <c r="AB6">
        <f>'[1]ECSS_E60-30 SPIDER'!$I2</f>
        <v>1</v>
      </c>
      <c r="AC6">
        <v>1</v>
      </c>
      <c r="AD6">
        <f>'[1]ECSS_E60-30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'[1]ECSS_E60-30 SPIDER'!$K2</f>
        <v>1</v>
      </c>
      <c r="AH6">
        <f>IF(G6&gt;0,IF((LEN(B6)-LEN(SUBSTITUTE(B6,"/","")))&gt;0,0,1),0)</f>
        <v>1</v>
      </c>
      <c r="AI6">
        <f>'[1]ECSS_E60-30 SPIDER'!$L2</f>
        <v>1</v>
      </c>
      <c r="AJ6">
        <v>1</v>
      </c>
      <c r="AK6">
        <f>IF(G6&gt;0,IF(((LEN(B6)-LEN(SUBSTITUTE(B6,"(","")))+(LEN(B6)-LEN(SUBSTITUTE(B6,")","")))+(LEN(B6)-LEN(SUBSTITUTE(B6,"[","")))+(LEN(B6)-LEN(SUBSTITUTE(B6,"]","")))+(LEN(B6)-LEN(SUBSTITUTE(B6,"{","")))+(LEN(B6)-LEN(SUBSTITUTE(B6,"}",""))))&gt;0,0,1),0)</f>
        <v>1</v>
      </c>
      <c r="AL6">
        <v>1</v>
      </c>
      <c r="AM6">
        <f>'[1]ECSS_E60-30 SPIDER'!$M2</f>
        <v>0</v>
      </c>
      <c r="AN6">
        <v>1</v>
      </c>
      <c r="AO6">
        <f>'[1]ECSS_E60-30 SPIDER'!$N2</f>
        <v>0</v>
      </c>
      <c r="AP6">
        <v>1</v>
      </c>
      <c r="AQ6">
        <v>1</v>
      </c>
      <c r="AR6">
        <v>1</v>
      </c>
      <c r="AS6">
        <f>'[1]ECSS_E60-30 SPIDER'!$O2</f>
        <v>1</v>
      </c>
      <c r="AT6">
        <v>1</v>
      </c>
      <c r="AU6">
        <f>IF(G6=0,0,(206.835-(84.6*(K6))-(1.015*(H6))))</f>
        <v>40.285882352941201</v>
      </c>
      <c r="AV6">
        <f>IF(G6=0,0,(0.39*H6)+(11.8*K6)-15.59)</f>
        <v>11.863529411764706</v>
      </c>
      <c r="AW6">
        <f>IF(G6=0,0,((0.0588*M6*100)-(0.296*(F6/G6)*100)-15.8))</f>
        <v>11.858823529411762</v>
      </c>
      <c r="AX6">
        <f>IF(I6=0,0,(4.71*M6)+(0.5*H6)-21.43)</f>
        <v>10.619999999999997</v>
      </c>
      <c r="AY6">
        <v>1</v>
      </c>
      <c r="AZ6">
        <v>1</v>
      </c>
      <c r="BA6">
        <v>1</v>
      </c>
      <c r="BB6">
        <v>5</v>
      </c>
      <c r="BG6">
        <f t="shared" ref="BG6:BG69" si="3">IF(G6=0,0,AF6/G6*1000)</f>
        <v>117.64705882352941</v>
      </c>
      <c r="BH6" s="10">
        <f>G6/200/24/60</f>
        <v>5.902777777777778E-5</v>
      </c>
    </row>
    <row r="7" spans="1:74" ht="43">
      <c r="A7" s="2" t="s">
        <v>322</v>
      </c>
      <c r="B7" s="14" t="s">
        <v>436</v>
      </c>
      <c r="C7" s="2" t="s">
        <v>241</v>
      </c>
      <c r="D7">
        <v>1</v>
      </c>
      <c r="E7">
        <v>1</v>
      </c>
      <c r="F7">
        <f t="shared" ref="F7:F70" si="4">IF(B7="",0,(LEN(B7)-LEN(SUBSTITUTE(B7,". ","."))+1))</f>
        <v>1</v>
      </c>
      <c r="G7">
        <f t="shared" ref="G7:G70" si="5">IF(B7="",0,LEN(B7)-LEN(SUBSTITUTE(B7," ",""))+1)</f>
        <v>16</v>
      </c>
      <c r="H7">
        <f t="shared" ref="H7:H70" si="6">IF(F7=0,0,G7/F7)</f>
        <v>16</v>
      </c>
      <c r="I7">
        <f t="shared" ref="I7:I70" si="7">LEN(SUBSTITUTE(B7," ",""))</f>
        <v>78</v>
      </c>
      <c r="J7">
        <f>'[1]ECSS_E60-30 SPIDER'!$C3</f>
        <v>26</v>
      </c>
      <c r="K7">
        <f t="shared" ref="K7:K70" si="8">IF(G7=0,0,J7/G7)</f>
        <v>1.625</v>
      </c>
      <c r="L7">
        <f t="shared" ref="L7:L70" si="9">LEN(SUBSTITUTE(SUBSTITUTE(SUBSTITUTE(SUBSTITUTE(SUBSTITUTE(SUBSTITUTE(SUBSTITUTE(SUBSTITUTE(SUBSTITUTE(SUBSTITUTE(SUBSTITUTE(SUBSTITUTE(SUBSTITUTE(SUBSTITUTE(SUBSTITUTE(SUBSTITUTE(SUBSTITUTE(SUBSTITUTE(SUBSTITUTE(B7," ",""),".",""),",",""),"?",""),"!",""),";",""),"(",""),")",""),"[",""),"]",""),"-",""),"{",""),"}",""),"/",""),"+",""),"*",""),"_",""),"&amp;",""),"#",""))</f>
        <v>76</v>
      </c>
      <c r="M7">
        <f t="shared" ref="M7:M70" si="10">IF(G7=0,0,L7/G7)</f>
        <v>4.75</v>
      </c>
      <c r="N7" s="19">
        <v>1</v>
      </c>
      <c r="O7">
        <v>1</v>
      </c>
      <c r="P7" s="21">
        <v>1</v>
      </c>
      <c r="Q7" s="20">
        <v>0</v>
      </c>
      <c r="R7">
        <f>'[1]ECSS_E60-30 SPIDER'!$E3</f>
        <v>0</v>
      </c>
      <c r="S7">
        <v>1</v>
      </c>
      <c r="T7">
        <f t="shared" ref="T7:T70" si="11">QUOTIENT((Q7+R7+S7),3)</f>
        <v>0</v>
      </c>
      <c r="U7">
        <f>'[1]ECSS_E60-30 SPIDER'!$F3</f>
        <v>1</v>
      </c>
      <c r="V7">
        <v>1</v>
      </c>
      <c r="W7">
        <f t="shared" ref="W7:W70" si="12">QUOTIENT((P7+T7),2)</f>
        <v>0</v>
      </c>
      <c r="X7">
        <f t="shared" ref="X7:X70" si="13">IF(U7=1,1,IF(V7=1,1,0))</f>
        <v>1</v>
      </c>
      <c r="Y7">
        <f>'[1]ECSS_E60-30 SPIDER'!$D3</f>
        <v>1</v>
      </c>
      <c r="Z7">
        <f>'[1]ECSS_E60-30 SPIDER'!$G3</f>
        <v>1</v>
      </c>
      <c r="AA7">
        <f>'[1]ECSS_E60-30 SPIDER'!$H3</f>
        <v>1</v>
      </c>
      <c r="AB7">
        <f>'[1]ECSS_E60-30 SPIDER'!$I3</f>
        <v>1</v>
      </c>
      <c r="AC7">
        <v>1</v>
      </c>
      <c r="AD7">
        <f>'[1]ECSS_E60-30 SPIDER'!$J3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'[1]ECSS_E60-30 SPIDER'!$K3</f>
        <v>1</v>
      </c>
      <c r="AH7">
        <f t="shared" ref="AH7:AH70" si="15">IF(G7&gt;0,IF((LEN(B7)-LEN(SUBSTITUTE(B7,"/","")))&gt;0,0,1),0)</f>
        <v>1</v>
      </c>
      <c r="AI7">
        <f>'[1]ECSS_E60-30 SPIDER'!$L3</f>
        <v>1</v>
      </c>
      <c r="AJ7">
        <v>1</v>
      </c>
      <c r="AK7">
        <f t="shared" ref="AK7:AK70" si="16">IF(G7&gt;0,IF(((LEN(B7)-LEN(SUBSTITUTE(B7,"(","")))+(LEN(B7)-LEN(SUBSTITUTE(B7,")","")))+(LEN(B7)-LEN(SUBSTITUTE(B7,"[","")))+(LEN(B7)-LEN(SUBSTITUTE(B7,"]","")))+(LEN(B7)-LEN(SUBSTITUTE(B7,"{","")))+(LEN(B7)-LEN(SUBSTITUTE(B7,"}",""))))&gt;0,0,1),0)</f>
        <v>1</v>
      </c>
      <c r="AL7">
        <v>1</v>
      </c>
      <c r="AM7">
        <f>'[1]ECSS_E60-30 SPIDER'!$M3</f>
        <v>0</v>
      </c>
      <c r="AN7">
        <v>1</v>
      </c>
      <c r="AO7">
        <f>'[1]ECSS_E60-30 SPIDER'!$N3</f>
        <v>0</v>
      </c>
      <c r="AP7">
        <v>1</v>
      </c>
      <c r="AQ7">
        <v>1</v>
      </c>
      <c r="AR7">
        <v>1</v>
      </c>
      <c r="AS7">
        <f>'[1]ECSS_E60-30 SPIDER'!$O3</f>
        <v>1</v>
      </c>
      <c r="AT7">
        <v>1</v>
      </c>
      <c r="AU7">
        <f t="shared" ref="AU7:AU70" si="17">IF(G7=0,0,(206.835-(84.6*(K7))-(1.015*(H7))))</f>
        <v>53.120000000000019</v>
      </c>
      <c r="AV7">
        <f t="shared" ref="AV7:AV70" si="18">IF(G7=0,0,(0.39*H7)+(11.8*K7)-15.59)</f>
        <v>9.8249999999999993</v>
      </c>
      <c r="AW7">
        <f t="shared" ref="AW7:AW70" si="19">IF(G7=0,0,((0.0588*M7*100)-(0.296*(F7/G7)*100)-15.8))</f>
        <v>10.279999999999998</v>
      </c>
      <c r="AX7">
        <f t="shared" ref="AX7:AX70" si="20">IF(I7=0,0,(4.71*M7)+(0.5*H7)-21.43)</f>
        <v>8.942499999999999</v>
      </c>
      <c r="AY7">
        <v>1</v>
      </c>
      <c r="AZ7">
        <v>1</v>
      </c>
      <c r="BA7">
        <v>1</v>
      </c>
      <c r="BB7">
        <v>5</v>
      </c>
      <c r="BG7">
        <f t="shared" si="3"/>
        <v>125</v>
      </c>
      <c r="BH7" s="10">
        <f t="shared" ref="BH7:BH70" si="21">G7/200/24/60</f>
        <v>5.5555555555555558E-5</v>
      </c>
    </row>
    <row r="8" spans="1:74" ht="43">
      <c r="A8" s="2" t="s">
        <v>324</v>
      </c>
      <c r="B8" s="15" t="s">
        <v>437</v>
      </c>
      <c r="C8" s="2" t="s">
        <v>241</v>
      </c>
      <c r="D8">
        <v>1</v>
      </c>
      <c r="E8">
        <v>1</v>
      </c>
      <c r="F8">
        <f t="shared" si="4"/>
        <v>1</v>
      </c>
      <c r="G8">
        <f t="shared" si="5"/>
        <v>16</v>
      </c>
      <c r="H8">
        <f t="shared" si="6"/>
        <v>16</v>
      </c>
      <c r="I8">
        <f t="shared" si="7"/>
        <v>76</v>
      </c>
      <c r="J8">
        <f>'[1]ECSS_E60-30 SPIDER'!$C4</f>
        <v>25</v>
      </c>
      <c r="K8">
        <f t="shared" si="8"/>
        <v>1.5625</v>
      </c>
      <c r="L8">
        <f t="shared" si="9"/>
        <v>74</v>
      </c>
      <c r="M8">
        <f t="shared" si="10"/>
        <v>4.625</v>
      </c>
      <c r="N8" s="19">
        <v>1</v>
      </c>
      <c r="O8">
        <v>1</v>
      </c>
      <c r="P8" s="21">
        <v>1</v>
      </c>
      <c r="Q8" s="20">
        <v>0</v>
      </c>
      <c r="R8">
        <f>'[1]ECSS_E60-30 SPIDER'!$E4</f>
        <v>0</v>
      </c>
      <c r="S8">
        <v>1</v>
      </c>
      <c r="T8">
        <f t="shared" si="11"/>
        <v>0</v>
      </c>
      <c r="U8">
        <f>'[1]ECSS_E60-30 SPIDER'!$F4</f>
        <v>1</v>
      </c>
      <c r="V8">
        <v>1</v>
      </c>
      <c r="W8">
        <f t="shared" si="12"/>
        <v>0</v>
      </c>
      <c r="X8">
        <f t="shared" si="13"/>
        <v>1</v>
      </c>
      <c r="Y8">
        <f>'[1]ECSS_E60-30 SPIDER'!$D4</f>
        <v>1</v>
      </c>
      <c r="Z8">
        <f>'[1]ECSS_E60-30 SPIDER'!$G4</f>
        <v>1</v>
      </c>
      <c r="AA8">
        <f>'[1]ECSS_E60-30 SPIDER'!$H4</f>
        <v>1</v>
      </c>
      <c r="AB8">
        <f>'[1]ECSS_E60-30 SPIDER'!$I4</f>
        <v>1</v>
      </c>
      <c r="AC8">
        <v>1</v>
      </c>
      <c r="AD8">
        <f>'[1]ECSS_E60-30 SPIDER'!$J4</f>
        <v>1</v>
      </c>
      <c r="AE8">
        <v>1</v>
      </c>
      <c r="AF8">
        <f t="shared" si="14"/>
        <v>2</v>
      </c>
      <c r="AG8">
        <f>'[1]ECSS_E60-30 SPIDER'!$K4</f>
        <v>1</v>
      </c>
      <c r="AH8">
        <f t="shared" si="15"/>
        <v>1</v>
      </c>
      <c r="AI8">
        <f>'[1]ECSS_E60-30 SPIDER'!$L4</f>
        <v>1</v>
      </c>
      <c r="AJ8">
        <v>1</v>
      </c>
      <c r="AK8">
        <f t="shared" si="16"/>
        <v>1</v>
      </c>
      <c r="AL8">
        <v>1</v>
      </c>
      <c r="AM8">
        <f>'[1]ECSS_E60-30 SPIDER'!$M4</f>
        <v>0</v>
      </c>
      <c r="AN8">
        <v>1</v>
      </c>
      <c r="AO8">
        <f>'[1]ECSS_E60-30 SPIDER'!$N4</f>
        <v>0</v>
      </c>
      <c r="AP8">
        <v>1</v>
      </c>
      <c r="AQ8">
        <v>1</v>
      </c>
      <c r="AR8">
        <v>1</v>
      </c>
      <c r="AS8">
        <f>'[1]ECSS_E60-30 SPIDER'!$O4</f>
        <v>1</v>
      </c>
      <c r="AT8">
        <v>1</v>
      </c>
      <c r="AU8">
        <f t="shared" si="17"/>
        <v>58.407500000000013</v>
      </c>
      <c r="AV8">
        <f t="shared" si="18"/>
        <v>9.0875000000000021</v>
      </c>
      <c r="AW8">
        <f t="shared" si="19"/>
        <v>9.5449999999999946</v>
      </c>
      <c r="AX8">
        <f t="shared" si="20"/>
        <v>8.3537500000000016</v>
      </c>
      <c r="AY8">
        <v>1</v>
      </c>
      <c r="AZ8">
        <v>1</v>
      </c>
      <c r="BA8">
        <v>1</v>
      </c>
      <c r="BB8">
        <v>5</v>
      </c>
      <c r="BG8">
        <f t="shared" si="3"/>
        <v>125</v>
      </c>
      <c r="BH8" s="10">
        <f t="shared" si="21"/>
        <v>5.5555555555555558E-5</v>
      </c>
      <c r="BK8" s="10"/>
      <c r="BL8" s="10"/>
    </row>
    <row r="9" spans="1:74" ht="43">
      <c r="A9" s="2" t="s">
        <v>326</v>
      </c>
      <c r="B9" s="15" t="s">
        <v>438</v>
      </c>
      <c r="C9" s="2" t="s">
        <v>241</v>
      </c>
      <c r="D9">
        <v>1</v>
      </c>
      <c r="E9">
        <v>1</v>
      </c>
      <c r="F9">
        <f t="shared" si="4"/>
        <v>1</v>
      </c>
      <c r="G9">
        <f t="shared" si="5"/>
        <v>16</v>
      </c>
      <c r="H9">
        <f t="shared" si="6"/>
        <v>16</v>
      </c>
      <c r="I9">
        <f t="shared" si="7"/>
        <v>75</v>
      </c>
      <c r="J9">
        <f>'[1]ECSS_E60-30 SPIDER'!$C5</f>
        <v>24</v>
      </c>
      <c r="K9">
        <f t="shared" si="8"/>
        <v>1.5</v>
      </c>
      <c r="L9">
        <f t="shared" si="9"/>
        <v>73</v>
      </c>
      <c r="M9">
        <f t="shared" si="10"/>
        <v>4.5625</v>
      </c>
      <c r="N9" s="19">
        <v>1</v>
      </c>
      <c r="O9">
        <v>1</v>
      </c>
      <c r="P9" s="21">
        <v>1</v>
      </c>
      <c r="Q9" s="20">
        <v>0</v>
      </c>
      <c r="R9">
        <f>'[1]ECSS_E60-30 SPIDER'!$E5</f>
        <v>1</v>
      </c>
      <c r="S9">
        <v>1</v>
      </c>
      <c r="T9">
        <f t="shared" si="11"/>
        <v>0</v>
      </c>
      <c r="U9">
        <f>'[1]ECSS_E60-30 SPIDER'!$F5</f>
        <v>1</v>
      </c>
      <c r="V9">
        <v>1</v>
      </c>
      <c r="W9">
        <f t="shared" si="12"/>
        <v>0</v>
      </c>
      <c r="X9">
        <f t="shared" si="13"/>
        <v>1</v>
      </c>
      <c r="Y9">
        <f>'[1]ECSS_E60-30 SPIDER'!$D5</f>
        <v>1</v>
      </c>
      <c r="Z9">
        <f>'[1]ECSS_E60-30 SPIDER'!$G5</f>
        <v>1</v>
      </c>
      <c r="AA9">
        <f>'[1]ECSS_E60-30 SPIDER'!$H5</f>
        <v>1</v>
      </c>
      <c r="AB9">
        <f>'[1]ECSS_E60-30 SPIDER'!$I5</f>
        <v>1</v>
      </c>
      <c r="AC9">
        <v>1</v>
      </c>
      <c r="AD9">
        <f>'[1]ECSS_E60-30 SPIDER'!$J5</f>
        <v>1</v>
      </c>
      <c r="AE9">
        <v>1</v>
      </c>
      <c r="AF9">
        <f t="shared" si="14"/>
        <v>2</v>
      </c>
      <c r="AG9">
        <f>'[1]ECSS_E60-30 SPIDER'!$K5</f>
        <v>1</v>
      </c>
      <c r="AH9">
        <f t="shared" si="15"/>
        <v>1</v>
      </c>
      <c r="AI9">
        <f>'[1]ECSS_E60-30 SPIDER'!$L5</f>
        <v>1</v>
      </c>
      <c r="AJ9">
        <v>1</v>
      </c>
      <c r="AK9">
        <f t="shared" si="16"/>
        <v>1</v>
      </c>
      <c r="AL9">
        <v>1</v>
      </c>
      <c r="AM9">
        <f>'[1]ECSS_E60-30 SPIDER'!$M5</f>
        <v>0</v>
      </c>
      <c r="AN9">
        <v>1</v>
      </c>
      <c r="AO9">
        <f>'[1]ECSS_E60-30 SPIDER'!$N5</f>
        <v>0</v>
      </c>
      <c r="AP9">
        <v>1</v>
      </c>
      <c r="AQ9">
        <v>1</v>
      </c>
      <c r="AR9">
        <v>1</v>
      </c>
      <c r="AS9">
        <f>'[1]ECSS_E60-30 SPIDER'!$O5</f>
        <v>1</v>
      </c>
      <c r="AT9">
        <v>1</v>
      </c>
      <c r="AU9">
        <f t="shared" si="17"/>
        <v>63.695000000000022</v>
      </c>
      <c r="AV9">
        <f t="shared" si="18"/>
        <v>8.350000000000005</v>
      </c>
      <c r="AW9">
        <f t="shared" si="19"/>
        <v>9.1774999999999949</v>
      </c>
      <c r="AX9">
        <f t="shared" si="20"/>
        <v>8.0593749999999993</v>
      </c>
      <c r="AY9">
        <v>1</v>
      </c>
      <c r="AZ9">
        <v>1</v>
      </c>
      <c r="BA9">
        <v>1</v>
      </c>
      <c r="BB9">
        <v>4</v>
      </c>
      <c r="BG9">
        <f t="shared" si="3"/>
        <v>125</v>
      </c>
      <c r="BH9" s="10">
        <f t="shared" si="21"/>
        <v>5.5555555555555558E-5</v>
      </c>
    </row>
    <row r="10" spans="1:74" ht="57">
      <c r="A10" s="2">
        <v>2</v>
      </c>
      <c r="B10" s="14" t="s">
        <v>439</v>
      </c>
      <c r="C10" s="2" t="s">
        <v>241</v>
      </c>
      <c r="D10">
        <v>1</v>
      </c>
      <c r="E10">
        <v>1</v>
      </c>
      <c r="F10">
        <f t="shared" si="4"/>
        <v>1</v>
      </c>
      <c r="G10">
        <f t="shared" si="5"/>
        <v>20</v>
      </c>
      <c r="H10">
        <f t="shared" si="6"/>
        <v>20</v>
      </c>
      <c r="I10">
        <f t="shared" si="7"/>
        <v>107</v>
      </c>
      <c r="J10">
        <f>'[1]ECSS_E60-30 SPIDER'!$C6</f>
        <v>35</v>
      </c>
      <c r="K10">
        <f t="shared" si="8"/>
        <v>1.75</v>
      </c>
      <c r="L10">
        <f t="shared" si="9"/>
        <v>104</v>
      </c>
      <c r="M10">
        <f t="shared" si="10"/>
        <v>5.2</v>
      </c>
      <c r="N10" s="19">
        <v>1</v>
      </c>
      <c r="O10">
        <v>1</v>
      </c>
      <c r="P10" s="21">
        <v>1</v>
      </c>
      <c r="Q10" s="20">
        <v>0</v>
      </c>
      <c r="R10">
        <f>'[1]ECSS_E60-30 SPIDER'!$E6</f>
        <v>1</v>
      </c>
      <c r="S10">
        <v>1</v>
      </c>
      <c r="T10">
        <f t="shared" si="11"/>
        <v>0</v>
      </c>
      <c r="U10">
        <f>'[1]ECSS_E60-30 SPIDER'!$F6</f>
        <v>1</v>
      </c>
      <c r="V10">
        <v>1</v>
      </c>
      <c r="W10">
        <f t="shared" si="12"/>
        <v>0</v>
      </c>
      <c r="X10">
        <f t="shared" si="13"/>
        <v>1</v>
      </c>
      <c r="Y10">
        <f>'[1]ECSS_E60-30 SPIDER'!$D6</f>
        <v>1</v>
      </c>
      <c r="Z10">
        <f>'[1]ECSS_E60-30 SPIDER'!$G6</f>
        <v>1</v>
      </c>
      <c r="AA10">
        <f>'[1]ECSS_E60-30 SPIDER'!$H6</f>
        <v>1</v>
      </c>
      <c r="AB10">
        <f>'[1]ECSS_E60-30 SPIDER'!$I6</f>
        <v>1</v>
      </c>
      <c r="AC10">
        <v>1</v>
      </c>
      <c r="AD10">
        <f>'[1]ECSS_E60-30 SPIDER'!$J6</f>
        <v>1</v>
      </c>
      <c r="AE10">
        <v>1</v>
      </c>
      <c r="AF10">
        <f t="shared" si="14"/>
        <v>3</v>
      </c>
      <c r="AG10">
        <f>'[1]ECSS_E60-30 SPIDER'!$K6</f>
        <v>1</v>
      </c>
      <c r="AH10">
        <f t="shared" si="15"/>
        <v>1</v>
      </c>
      <c r="AI10">
        <f>'[1]ECSS_E60-30 SPIDER'!$L6</f>
        <v>1</v>
      </c>
      <c r="AJ10">
        <v>1</v>
      </c>
      <c r="AK10">
        <f t="shared" si="16"/>
        <v>1</v>
      </c>
      <c r="AL10">
        <v>1</v>
      </c>
      <c r="AM10">
        <f>'[1]ECSS_E60-30 SPIDER'!$M6</f>
        <v>0</v>
      </c>
      <c r="AN10">
        <v>1</v>
      </c>
      <c r="AO10">
        <f>'[1]ECSS_E60-30 SPIDER'!$N6</f>
        <v>0</v>
      </c>
      <c r="AP10">
        <v>1</v>
      </c>
      <c r="AQ10">
        <v>1</v>
      </c>
      <c r="AR10">
        <v>1</v>
      </c>
      <c r="AS10">
        <f>'[1]ECSS_E60-30 SPIDER'!$O6</f>
        <v>1</v>
      </c>
      <c r="AT10">
        <v>1</v>
      </c>
      <c r="AU10">
        <f t="shared" si="17"/>
        <v>38.485000000000028</v>
      </c>
      <c r="AV10">
        <f t="shared" si="18"/>
        <v>12.860000000000003</v>
      </c>
      <c r="AW10">
        <f t="shared" si="19"/>
        <v>13.295999999999996</v>
      </c>
      <c r="AX10">
        <f t="shared" si="20"/>
        <v>13.062000000000005</v>
      </c>
      <c r="AY10">
        <v>1</v>
      </c>
      <c r="AZ10">
        <v>1</v>
      </c>
      <c r="BA10">
        <v>1</v>
      </c>
      <c r="BB10">
        <v>5</v>
      </c>
      <c r="BG10">
        <f t="shared" si="3"/>
        <v>150</v>
      </c>
      <c r="BH10" s="10">
        <f t="shared" si="21"/>
        <v>6.9444444444444444E-5</v>
      </c>
    </row>
    <row r="11" spans="1:74" ht="43">
      <c r="A11" s="2">
        <v>3</v>
      </c>
      <c r="B11" s="14" t="s">
        <v>440</v>
      </c>
      <c r="C11" s="2" t="s">
        <v>241</v>
      </c>
      <c r="D11">
        <v>1</v>
      </c>
      <c r="E11">
        <v>1</v>
      </c>
      <c r="F11">
        <f t="shared" si="4"/>
        <v>1</v>
      </c>
      <c r="G11">
        <f t="shared" si="5"/>
        <v>16</v>
      </c>
      <c r="H11">
        <f t="shared" si="6"/>
        <v>16</v>
      </c>
      <c r="I11">
        <f t="shared" si="7"/>
        <v>70</v>
      </c>
      <c r="J11">
        <f>'[1]ECSS_E60-30 SPIDER'!$C7</f>
        <v>26</v>
      </c>
      <c r="K11">
        <f t="shared" si="8"/>
        <v>1.625</v>
      </c>
      <c r="L11">
        <f t="shared" si="9"/>
        <v>68</v>
      </c>
      <c r="M11">
        <f t="shared" si="10"/>
        <v>4.25</v>
      </c>
      <c r="N11" s="20">
        <v>0</v>
      </c>
      <c r="O11">
        <v>1</v>
      </c>
      <c r="P11" s="21">
        <v>1</v>
      </c>
      <c r="Q11" s="20">
        <v>0</v>
      </c>
      <c r="R11">
        <f>'[1]ECSS_E60-30 SPIDER'!$E7</f>
        <v>1</v>
      </c>
      <c r="S11">
        <v>1</v>
      </c>
      <c r="T11">
        <f t="shared" si="11"/>
        <v>0</v>
      </c>
      <c r="U11">
        <f>'[1]ECSS_E60-30 SPIDER'!$F7</f>
        <v>1</v>
      </c>
      <c r="V11">
        <v>1</v>
      </c>
      <c r="W11">
        <f t="shared" si="12"/>
        <v>0</v>
      </c>
      <c r="X11">
        <f t="shared" si="13"/>
        <v>1</v>
      </c>
      <c r="Y11">
        <f>'[1]ECSS_E60-30 SPIDER'!$D7</f>
        <v>0</v>
      </c>
      <c r="Z11">
        <f>'[1]ECSS_E60-30 SPIDER'!$G7</f>
        <v>1</v>
      </c>
      <c r="AA11">
        <f>'[1]ECSS_E60-30 SPIDER'!$H7</f>
        <v>1</v>
      </c>
      <c r="AB11">
        <f>'[1]ECSS_E60-30 SPIDER'!$I7</f>
        <v>1</v>
      </c>
      <c r="AC11">
        <v>1</v>
      </c>
      <c r="AD11">
        <f>'[1]ECSS_E60-30 SPIDER'!$J7</f>
        <v>1</v>
      </c>
      <c r="AE11">
        <v>1</v>
      </c>
      <c r="AF11">
        <f t="shared" si="14"/>
        <v>2</v>
      </c>
      <c r="AG11">
        <f>'[1]ECSS_E60-30 SPIDER'!$K7</f>
        <v>1</v>
      </c>
      <c r="AH11">
        <f t="shared" si="15"/>
        <v>1</v>
      </c>
      <c r="AI11">
        <f>'[1]ECSS_E60-30 SPIDER'!$L7</f>
        <v>1</v>
      </c>
      <c r="AJ11">
        <v>1</v>
      </c>
      <c r="AK11">
        <f t="shared" si="16"/>
        <v>1</v>
      </c>
      <c r="AL11">
        <v>1</v>
      </c>
      <c r="AM11">
        <f>'[1]ECSS_E60-30 SPIDER'!$M7</f>
        <v>0</v>
      </c>
      <c r="AN11">
        <v>1</v>
      </c>
      <c r="AO11">
        <f>'[1]ECSS_E60-30 SPIDER'!$N7</f>
        <v>0</v>
      </c>
      <c r="AP11">
        <v>1</v>
      </c>
      <c r="AQ11">
        <v>1</v>
      </c>
      <c r="AR11">
        <v>1</v>
      </c>
      <c r="AS11">
        <f>'[1]ECSS_E60-30 SPIDER'!$O7</f>
        <v>1</v>
      </c>
      <c r="AT11">
        <v>1</v>
      </c>
      <c r="AU11">
        <f t="shared" si="17"/>
        <v>53.120000000000019</v>
      </c>
      <c r="AV11">
        <f t="shared" si="18"/>
        <v>9.8249999999999993</v>
      </c>
      <c r="AW11">
        <f t="shared" si="19"/>
        <v>7.3399999999999963</v>
      </c>
      <c r="AX11">
        <f t="shared" si="20"/>
        <v>6.5874999999999986</v>
      </c>
      <c r="AY11">
        <v>1</v>
      </c>
      <c r="AZ11">
        <v>1</v>
      </c>
      <c r="BA11">
        <v>1</v>
      </c>
      <c r="BB11">
        <v>2</v>
      </c>
      <c r="BG11">
        <f t="shared" si="3"/>
        <v>125</v>
      </c>
      <c r="BH11" s="10">
        <f t="shared" si="21"/>
        <v>5.5555555555555558E-5</v>
      </c>
    </row>
    <row r="12" spans="1:74" ht="43">
      <c r="A12" s="2">
        <v>4</v>
      </c>
      <c r="B12" s="14" t="s">
        <v>441</v>
      </c>
      <c r="C12" s="2" t="s">
        <v>241</v>
      </c>
      <c r="D12">
        <v>1</v>
      </c>
      <c r="E12">
        <v>1</v>
      </c>
      <c r="F12">
        <f t="shared" si="4"/>
        <v>1</v>
      </c>
      <c r="G12">
        <f t="shared" si="5"/>
        <v>18</v>
      </c>
      <c r="H12">
        <f t="shared" si="6"/>
        <v>18</v>
      </c>
      <c r="I12">
        <f t="shared" si="7"/>
        <v>95</v>
      </c>
      <c r="J12">
        <f>'[1]ECSS_E60-30 SPIDER'!$C8</f>
        <v>36</v>
      </c>
      <c r="K12">
        <f t="shared" si="8"/>
        <v>2</v>
      </c>
      <c r="L12">
        <f t="shared" si="9"/>
        <v>92</v>
      </c>
      <c r="M12">
        <f t="shared" si="10"/>
        <v>5.1111111111111107</v>
      </c>
      <c r="N12" s="20">
        <v>0</v>
      </c>
      <c r="O12">
        <v>1</v>
      </c>
      <c r="P12" s="21">
        <v>1</v>
      </c>
      <c r="Q12" s="20">
        <v>0</v>
      </c>
      <c r="R12">
        <f>'[1]ECSS_E60-30 SPIDER'!$E8</f>
        <v>1</v>
      </c>
      <c r="S12">
        <v>1</v>
      </c>
      <c r="T12">
        <f t="shared" si="11"/>
        <v>0</v>
      </c>
      <c r="U12">
        <f>'[1]ECSS_E60-30 SPIDER'!$F8</f>
        <v>1</v>
      </c>
      <c r="V12">
        <v>1</v>
      </c>
      <c r="W12">
        <f t="shared" si="12"/>
        <v>0</v>
      </c>
      <c r="X12">
        <f t="shared" si="13"/>
        <v>1</v>
      </c>
      <c r="Y12">
        <f>'[1]ECSS_E60-30 SPIDER'!$D8</f>
        <v>1</v>
      </c>
      <c r="Z12">
        <f>'[1]ECSS_E60-30 SPIDER'!$G8</f>
        <v>1</v>
      </c>
      <c r="AA12">
        <f>'[1]ECSS_E60-30 SPIDER'!$H8</f>
        <v>1</v>
      </c>
      <c r="AB12">
        <f>'[1]ECSS_E60-30 SPIDER'!$I8</f>
        <v>1</v>
      </c>
      <c r="AC12">
        <v>1</v>
      </c>
      <c r="AD12">
        <f>'[1]ECSS_E60-30 SPIDER'!$J8</f>
        <v>1</v>
      </c>
      <c r="AE12">
        <v>1</v>
      </c>
      <c r="AF12">
        <f t="shared" si="14"/>
        <v>3</v>
      </c>
      <c r="AG12">
        <f>'[1]ECSS_E60-30 SPIDER'!$K8</f>
        <v>1</v>
      </c>
      <c r="AH12">
        <f t="shared" si="15"/>
        <v>1</v>
      </c>
      <c r="AI12">
        <f>'[1]ECSS_E60-30 SPIDER'!$L8</f>
        <v>1</v>
      </c>
      <c r="AJ12">
        <v>1</v>
      </c>
      <c r="AK12">
        <f t="shared" si="16"/>
        <v>1</v>
      </c>
      <c r="AL12">
        <v>1</v>
      </c>
      <c r="AM12">
        <f>'[1]ECSS_E60-30 SPIDER'!$M8</f>
        <v>0</v>
      </c>
      <c r="AN12">
        <v>1</v>
      </c>
      <c r="AO12">
        <f>'[1]ECSS_E60-30 SPIDER'!$N8</f>
        <v>0</v>
      </c>
      <c r="AP12">
        <v>1</v>
      </c>
      <c r="AQ12">
        <v>1</v>
      </c>
      <c r="AR12">
        <v>1</v>
      </c>
      <c r="AS12">
        <f>'[1]ECSS_E60-30 SPIDER'!$O8</f>
        <v>1</v>
      </c>
      <c r="AT12">
        <v>1</v>
      </c>
      <c r="AU12">
        <f t="shared" si="17"/>
        <v>19.36500000000002</v>
      </c>
      <c r="AV12">
        <f t="shared" si="18"/>
        <v>15.030000000000001</v>
      </c>
      <c r="AW12">
        <f t="shared" si="19"/>
        <v>12.608888888888885</v>
      </c>
      <c r="AX12">
        <f t="shared" si="20"/>
        <v>11.643333333333331</v>
      </c>
      <c r="AY12">
        <v>1</v>
      </c>
      <c r="AZ12">
        <v>1</v>
      </c>
      <c r="BA12">
        <v>1</v>
      </c>
      <c r="BB12">
        <v>5</v>
      </c>
      <c r="BG12">
        <f t="shared" si="3"/>
        <v>166.66666666666666</v>
      </c>
      <c r="BH12" s="10">
        <f t="shared" si="21"/>
        <v>6.2500000000000001E-5</v>
      </c>
    </row>
    <row r="13" spans="1:74" ht="43">
      <c r="A13" s="2">
        <v>5</v>
      </c>
      <c r="B13" s="15" t="s">
        <v>442</v>
      </c>
      <c r="C13" s="2" t="s">
        <v>241</v>
      </c>
      <c r="D13">
        <v>1</v>
      </c>
      <c r="E13">
        <v>1</v>
      </c>
      <c r="F13">
        <f t="shared" si="4"/>
        <v>1</v>
      </c>
      <c r="G13">
        <f t="shared" si="5"/>
        <v>19</v>
      </c>
      <c r="H13">
        <f t="shared" si="6"/>
        <v>19</v>
      </c>
      <c r="I13">
        <f t="shared" si="7"/>
        <v>97</v>
      </c>
      <c r="J13">
        <f>'[1]ECSS_E60-30 SPIDER'!$C9</f>
        <v>34</v>
      </c>
      <c r="K13">
        <f t="shared" si="8"/>
        <v>1.7894736842105263</v>
      </c>
      <c r="L13">
        <f t="shared" si="9"/>
        <v>95</v>
      </c>
      <c r="M13">
        <f t="shared" si="10"/>
        <v>5</v>
      </c>
      <c r="N13" s="19">
        <v>1</v>
      </c>
      <c r="O13">
        <v>1</v>
      </c>
      <c r="P13" s="21">
        <v>1</v>
      </c>
      <c r="Q13" s="19">
        <v>1</v>
      </c>
      <c r="R13">
        <f>'[1]ECSS_E60-30 SPIDER'!$E9</f>
        <v>1</v>
      </c>
      <c r="S13">
        <v>1</v>
      </c>
      <c r="T13">
        <f t="shared" si="11"/>
        <v>1</v>
      </c>
      <c r="U13">
        <f>'[1]ECSS_E60-30 SPIDER'!$F9</f>
        <v>1</v>
      </c>
      <c r="V13">
        <v>1</v>
      </c>
      <c r="W13">
        <f t="shared" si="12"/>
        <v>1</v>
      </c>
      <c r="X13">
        <f t="shared" si="13"/>
        <v>1</v>
      </c>
      <c r="Y13">
        <f>'[1]ECSS_E60-30 SPIDER'!$D9</f>
        <v>1</v>
      </c>
      <c r="Z13">
        <f>'[1]ECSS_E60-30 SPIDER'!$G9</f>
        <v>1</v>
      </c>
      <c r="AA13">
        <f>'[1]ECSS_E60-30 SPIDER'!$H9</f>
        <v>1</v>
      </c>
      <c r="AB13">
        <f>'[1]ECSS_E60-30 SPIDER'!$I9</f>
        <v>1</v>
      </c>
      <c r="AC13">
        <v>1</v>
      </c>
      <c r="AD13">
        <f>'[1]ECSS_E60-30 SPIDER'!$J9</f>
        <v>1</v>
      </c>
      <c r="AE13">
        <v>1</v>
      </c>
      <c r="AF13">
        <f t="shared" si="14"/>
        <v>2</v>
      </c>
      <c r="AG13">
        <f>'[1]ECSS_E60-30 SPIDER'!$K9</f>
        <v>1</v>
      </c>
      <c r="AH13">
        <f t="shared" si="15"/>
        <v>1</v>
      </c>
      <c r="AI13">
        <f>'[1]ECSS_E60-30 SPIDER'!$L9</f>
        <v>0</v>
      </c>
      <c r="AJ13">
        <v>1</v>
      </c>
      <c r="AK13">
        <f t="shared" si="16"/>
        <v>1</v>
      </c>
      <c r="AL13">
        <v>0</v>
      </c>
      <c r="AM13">
        <f>'[1]ECSS_E60-30 SPIDER'!$M9</f>
        <v>0</v>
      </c>
      <c r="AN13">
        <v>1</v>
      </c>
      <c r="AO13">
        <f>'[1]ECSS_E60-30 SPIDER'!$N9</f>
        <v>0</v>
      </c>
      <c r="AP13">
        <v>1</v>
      </c>
      <c r="AQ13">
        <v>1</v>
      </c>
      <c r="AR13">
        <v>1</v>
      </c>
      <c r="AS13">
        <f>'[1]ECSS_E60-30 SPIDER'!$O9</f>
        <v>0</v>
      </c>
      <c r="AT13">
        <v>1</v>
      </c>
      <c r="AU13">
        <f t="shared" si="17"/>
        <v>36.160526315789497</v>
      </c>
      <c r="AV13">
        <f t="shared" si="18"/>
        <v>12.935789473684213</v>
      </c>
      <c r="AW13">
        <f t="shared" si="19"/>
        <v>12.042105263157893</v>
      </c>
      <c r="AX13">
        <f t="shared" si="20"/>
        <v>11.619999999999997</v>
      </c>
      <c r="AY13">
        <v>1</v>
      </c>
      <c r="AZ13">
        <v>1</v>
      </c>
      <c r="BA13">
        <v>1</v>
      </c>
      <c r="BB13">
        <v>5</v>
      </c>
      <c r="BG13">
        <f t="shared" si="3"/>
        <v>105.26315789473684</v>
      </c>
      <c r="BH13" s="10">
        <f t="shared" si="21"/>
        <v>6.597222222222223E-5</v>
      </c>
    </row>
    <row r="14" spans="1:74" ht="87">
      <c r="A14" s="2">
        <v>6</v>
      </c>
      <c r="B14" s="2" t="s">
        <v>443</v>
      </c>
      <c r="C14" s="2" t="s">
        <v>243</v>
      </c>
      <c r="D14">
        <v>1</v>
      </c>
      <c r="E14">
        <v>1</v>
      </c>
      <c r="F14">
        <f t="shared" si="4"/>
        <v>1</v>
      </c>
      <c r="G14">
        <f t="shared" si="5"/>
        <v>35</v>
      </c>
      <c r="H14">
        <f t="shared" si="6"/>
        <v>35</v>
      </c>
      <c r="I14">
        <f t="shared" si="7"/>
        <v>185</v>
      </c>
      <c r="J14">
        <f>'[1]ECSS_E60-30 SPIDER'!$C10</f>
        <v>68</v>
      </c>
      <c r="K14">
        <f t="shared" si="8"/>
        <v>1.9428571428571428</v>
      </c>
      <c r="L14">
        <f t="shared" si="9"/>
        <v>181</v>
      </c>
      <c r="M14">
        <f t="shared" si="10"/>
        <v>5.1714285714285717</v>
      </c>
      <c r="N14" s="20">
        <v>0</v>
      </c>
      <c r="O14">
        <v>1</v>
      </c>
      <c r="P14" s="21">
        <v>1</v>
      </c>
      <c r="Q14" s="20">
        <v>0</v>
      </c>
      <c r="R14">
        <f>'[1]ECSS_E60-30 SPIDER'!$E10</f>
        <v>0</v>
      </c>
      <c r="S14">
        <v>1</v>
      </c>
      <c r="T14">
        <f t="shared" si="11"/>
        <v>0</v>
      </c>
      <c r="U14">
        <f>'[1]ECSS_E60-30 SPIDER'!$F10</f>
        <v>1</v>
      </c>
      <c r="V14">
        <v>1</v>
      </c>
      <c r="W14">
        <f t="shared" si="12"/>
        <v>0</v>
      </c>
      <c r="X14">
        <f t="shared" si="13"/>
        <v>1</v>
      </c>
      <c r="Y14">
        <f>'[1]ECSS_E60-30 SPIDER'!$D10</f>
        <v>1</v>
      </c>
      <c r="Z14">
        <f>'[1]ECSS_E60-30 SPIDER'!$G10</f>
        <v>1</v>
      </c>
      <c r="AA14">
        <f>'[1]ECSS_E60-30 SPIDER'!$H10</f>
        <v>1</v>
      </c>
      <c r="AB14">
        <f>'[1]ECSS_E60-30 SPIDER'!$I10</f>
        <v>1</v>
      </c>
      <c r="AC14">
        <v>1</v>
      </c>
      <c r="AD14">
        <f>'[1]ECSS_E60-30 SPIDER'!$J10</f>
        <v>1</v>
      </c>
      <c r="AE14">
        <v>1</v>
      </c>
      <c r="AF14">
        <f t="shared" si="14"/>
        <v>4</v>
      </c>
      <c r="AG14">
        <f>'[1]ECSS_E60-30 SPIDER'!$K10</f>
        <v>1</v>
      </c>
      <c r="AH14">
        <f t="shared" si="15"/>
        <v>1</v>
      </c>
      <c r="AI14">
        <f>'[1]ECSS_E60-30 SPIDER'!$L10</f>
        <v>0</v>
      </c>
      <c r="AJ14">
        <v>1</v>
      </c>
      <c r="AK14">
        <f t="shared" si="16"/>
        <v>1</v>
      </c>
      <c r="AL14">
        <v>1</v>
      </c>
      <c r="AM14">
        <f>'[1]ECSS_E60-30 SPIDER'!$M10</f>
        <v>0</v>
      </c>
      <c r="AN14">
        <v>1</v>
      </c>
      <c r="AO14">
        <f>'[1]ECSS_E60-30 SPIDER'!$N10</f>
        <v>0</v>
      </c>
      <c r="AP14">
        <v>1</v>
      </c>
      <c r="AQ14">
        <v>1</v>
      </c>
      <c r="AR14">
        <v>1</v>
      </c>
      <c r="AS14">
        <f>'[1]ECSS_E60-30 SPIDER'!$O10</f>
        <v>1</v>
      </c>
      <c r="AT14">
        <v>1</v>
      </c>
      <c r="AU14">
        <f t="shared" si="17"/>
        <v>6.9442857142857477</v>
      </c>
      <c r="AV14">
        <f t="shared" si="18"/>
        <v>20.985714285714284</v>
      </c>
      <c r="AW14">
        <f t="shared" si="19"/>
        <v>13.762285714285714</v>
      </c>
      <c r="AX14">
        <f t="shared" si="20"/>
        <v>20.427428571428571</v>
      </c>
      <c r="AY14">
        <v>1</v>
      </c>
      <c r="AZ14">
        <v>1</v>
      </c>
      <c r="BA14">
        <v>1</v>
      </c>
      <c r="BB14">
        <v>11</v>
      </c>
      <c r="BG14">
        <f t="shared" si="3"/>
        <v>114.28571428571428</v>
      </c>
      <c r="BH14" s="10">
        <f t="shared" si="21"/>
        <v>1.2152777777777776E-4</v>
      </c>
    </row>
    <row r="15" spans="1:74" ht="43.5">
      <c r="A15" s="2">
        <v>7</v>
      </c>
      <c r="B15" s="2" t="s">
        <v>444</v>
      </c>
      <c r="C15" s="2" t="s">
        <v>241</v>
      </c>
      <c r="D15">
        <v>1</v>
      </c>
      <c r="E15">
        <v>1</v>
      </c>
      <c r="F15">
        <f t="shared" si="4"/>
        <v>1</v>
      </c>
      <c r="G15">
        <f t="shared" si="5"/>
        <v>13</v>
      </c>
      <c r="H15">
        <f t="shared" si="6"/>
        <v>13</v>
      </c>
      <c r="I15">
        <f t="shared" si="7"/>
        <v>77</v>
      </c>
      <c r="J15">
        <f>'[1]ECSS_E60-30 SPIDER'!$C11</f>
        <v>28</v>
      </c>
      <c r="K15">
        <f t="shared" si="8"/>
        <v>2.1538461538461537</v>
      </c>
      <c r="L15">
        <f t="shared" si="9"/>
        <v>74</v>
      </c>
      <c r="M15">
        <f t="shared" si="10"/>
        <v>5.6923076923076925</v>
      </c>
      <c r="N15" s="20">
        <v>0</v>
      </c>
      <c r="O15">
        <v>1</v>
      </c>
      <c r="P15" s="21">
        <v>1</v>
      </c>
      <c r="Q15" s="19">
        <v>1</v>
      </c>
      <c r="R15">
        <f>'[1]ECSS_E60-30 SPIDER'!$E11</f>
        <v>1</v>
      </c>
      <c r="S15">
        <v>1</v>
      </c>
      <c r="T15">
        <f t="shared" si="11"/>
        <v>1</v>
      </c>
      <c r="U15">
        <f>'[1]ECSS_E60-30 SPIDER'!$F11</f>
        <v>1</v>
      </c>
      <c r="V15">
        <v>1</v>
      </c>
      <c r="W15">
        <f t="shared" si="12"/>
        <v>1</v>
      </c>
      <c r="X15">
        <f t="shared" si="13"/>
        <v>1</v>
      </c>
      <c r="Y15">
        <f>'[1]ECSS_E60-30 SPIDER'!$D11</f>
        <v>1</v>
      </c>
      <c r="Z15">
        <f>'[1]ECSS_E60-30 SPIDER'!$G11</f>
        <v>1</v>
      </c>
      <c r="AA15">
        <f>'[1]ECSS_E60-30 SPIDER'!$H11</f>
        <v>1</v>
      </c>
      <c r="AB15">
        <f>'[1]ECSS_E60-30 SPIDER'!$I11</f>
        <v>1</v>
      </c>
      <c r="AC15">
        <v>1</v>
      </c>
      <c r="AD15">
        <f>'[1]ECSS_E60-30 SPIDER'!$J11</f>
        <v>1</v>
      </c>
      <c r="AE15">
        <v>1</v>
      </c>
      <c r="AF15">
        <f t="shared" si="14"/>
        <v>3</v>
      </c>
      <c r="AG15">
        <f>'[1]ECSS_E60-30 SPIDER'!$K11</f>
        <v>1</v>
      </c>
      <c r="AH15">
        <f t="shared" si="15"/>
        <v>1</v>
      </c>
      <c r="AI15">
        <f>'[1]ECSS_E60-30 SPIDER'!$L11</f>
        <v>1</v>
      </c>
      <c r="AJ15">
        <v>1</v>
      </c>
      <c r="AK15">
        <f t="shared" si="16"/>
        <v>1</v>
      </c>
      <c r="AL15">
        <v>1</v>
      </c>
      <c r="AM15">
        <f>'[1]ECSS_E60-30 SPIDER'!$M11</f>
        <v>0</v>
      </c>
      <c r="AN15">
        <v>1</v>
      </c>
      <c r="AO15">
        <f>'[1]ECSS_E60-30 SPIDER'!$N11</f>
        <v>0</v>
      </c>
      <c r="AP15">
        <v>1</v>
      </c>
      <c r="AQ15">
        <v>1</v>
      </c>
      <c r="AR15">
        <v>1</v>
      </c>
      <c r="AS15">
        <f>'[1]ECSS_E60-30 SPIDER'!$O11</f>
        <v>1</v>
      </c>
      <c r="AT15">
        <v>1</v>
      </c>
      <c r="AU15">
        <f t="shared" si="17"/>
        <v>11.424615384615402</v>
      </c>
      <c r="AV15">
        <f t="shared" si="18"/>
        <v>14.895384615384618</v>
      </c>
      <c r="AW15">
        <f t="shared" si="19"/>
        <v>15.393846153846152</v>
      </c>
      <c r="AX15">
        <f t="shared" si="20"/>
        <v>11.880769230769232</v>
      </c>
      <c r="AY15">
        <v>1</v>
      </c>
      <c r="AZ15">
        <v>1</v>
      </c>
      <c r="BA15">
        <v>1</v>
      </c>
      <c r="BB15">
        <v>3</v>
      </c>
      <c r="BG15">
        <f t="shared" si="3"/>
        <v>230.76923076923077</v>
      </c>
      <c r="BH15" s="10">
        <f t="shared" si="21"/>
        <v>4.5138888888888894E-5</v>
      </c>
    </row>
    <row r="16" spans="1:74" ht="72.5">
      <c r="A16" s="2" t="s">
        <v>387</v>
      </c>
      <c r="B16" s="2" t="s">
        <v>445</v>
      </c>
      <c r="C16" s="2" t="s">
        <v>243</v>
      </c>
      <c r="D16">
        <v>1</v>
      </c>
      <c r="E16">
        <v>1</v>
      </c>
      <c r="F16">
        <f t="shared" si="4"/>
        <v>1</v>
      </c>
      <c r="G16">
        <f t="shared" si="5"/>
        <v>32</v>
      </c>
      <c r="H16">
        <f t="shared" si="6"/>
        <v>32</v>
      </c>
      <c r="I16">
        <f t="shared" si="7"/>
        <v>164</v>
      </c>
      <c r="J16">
        <f>'[1]ECSS_E60-30 SPIDER'!$C12</f>
        <v>61</v>
      </c>
      <c r="K16">
        <f t="shared" si="8"/>
        <v>1.90625</v>
      </c>
      <c r="L16">
        <f t="shared" si="9"/>
        <v>159</v>
      </c>
      <c r="M16">
        <f t="shared" si="10"/>
        <v>4.96875</v>
      </c>
      <c r="N16" s="20">
        <v>0</v>
      </c>
      <c r="O16">
        <v>1</v>
      </c>
      <c r="P16" s="22">
        <v>0</v>
      </c>
      <c r="Q16" s="19">
        <v>1</v>
      </c>
      <c r="R16">
        <f>'[1]ECSS_E60-30 SPIDER'!$E12</f>
        <v>0</v>
      </c>
      <c r="S16">
        <v>1</v>
      </c>
      <c r="T16">
        <f t="shared" si="11"/>
        <v>0</v>
      </c>
      <c r="U16">
        <f>'[1]ECSS_E60-30 SPIDER'!$F12</f>
        <v>1</v>
      </c>
      <c r="V16">
        <v>1</v>
      </c>
      <c r="W16">
        <f t="shared" si="12"/>
        <v>0</v>
      </c>
      <c r="X16">
        <f t="shared" si="13"/>
        <v>1</v>
      </c>
      <c r="Y16">
        <f>'[1]ECSS_E60-30 SPIDER'!$D12</f>
        <v>0</v>
      </c>
      <c r="Z16">
        <f>'[1]ECSS_E60-30 SPIDER'!$G12</f>
        <v>1</v>
      </c>
      <c r="AA16">
        <f>'[1]ECSS_E60-30 SPIDER'!$H12</f>
        <v>1</v>
      </c>
      <c r="AB16">
        <f>'[1]ECSS_E60-30 SPIDER'!$I12</f>
        <v>1</v>
      </c>
      <c r="AC16">
        <v>1</v>
      </c>
      <c r="AD16">
        <f>'[1]ECSS_E60-30 SPIDER'!$J12</f>
        <v>1</v>
      </c>
      <c r="AE16">
        <v>1</v>
      </c>
      <c r="AF16">
        <f t="shared" si="14"/>
        <v>5</v>
      </c>
      <c r="AG16">
        <f>'[1]ECSS_E60-30 SPIDER'!$K12</f>
        <v>1</v>
      </c>
      <c r="AH16">
        <f t="shared" si="15"/>
        <v>1</v>
      </c>
      <c r="AI16">
        <f>'[1]ECSS_E60-30 SPIDER'!$L12</f>
        <v>0</v>
      </c>
      <c r="AJ16">
        <v>1</v>
      </c>
      <c r="AK16">
        <f t="shared" si="16"/>
        <v>1</v>
      </c>
      <c r="AL16">
        <v>1</v>
      </c>
      <c r="AM16">
        <f>'[1]ECSS_E60-30 SPIDER'!$M12</f>
        <v>0</v>
      </c>
      <c r="AN16">
        <v>1</v>
      </c>
      <c r="AO16">
        <f>'[1]ECSS_E60-30 SPIDER'!$N12</f>
        <v>0</v>
      </c>
      <c r="AP16">
        <v>1</v>
      </c>
      <c r="AQ16">
        <v>1</v>
      </c>
      <c r="AR16">
        <v>1</v>
      </c>
      <c r="AS16">
        <f>'[1]ECSS_E60-30 SPIDER'!$O12</f>
        <v>1</v>
      </c>
      <c r="AT16">
        <v>1</v>
      </c>
      <c r="AU16">
        <f t="shared" si="17"/>
        <v>13.086250000000028</v>
      </c>
      <c r="AV16">
        <f t="shared" si="18"/>
        <v>19.383750000000003</v>
      </c>
      <c r="AW16">
        <f t="shared" si="19"/>
        <v>12.491249999999997</v>
      </c>
      <c r="AX16">
        <f t="shared" si="20"/>
        <v>17.972812499999996</v>
      </c>
      <c r="AY16">
        <v>1</v>
      </c>
      <c r="AZ16">
        <v>1</v>
      </c>
      <c r="BA16">
        <v>1</v>
      </c>
      <c r="BB16">
        <v>7</v>
      </c>
      <c r="BG16">
        <f t="shared" si="3"/>
        <v>156.25</v>
      </c>
      <c r="BH16" s="10">
        <f t="shared" si="21"/>
        <v>1.1111111111111112E-4</v>
      </c>
    </row>
    <row r="17" spans="1:60" ht="43.5">
      <c r="A17" s="2" t="s">
        <v>389</v>
      </c>
      <c r="B17" s="2" t="s">
        <v>446</v>
      </c>
      <c r="C17" s="2" t="s">
        <v>241</v>
      </c>
      <c r="D17">
        <v>1</v>
      </c>
      <c r="E17">
        <v>1</v>
      </c>
      <c r="F17">
        <f t="shared" si="4"/>
        <v>1</v>
      </c>
      <c r="G17">
        <f t="shared" si="5"/>
        <v>15</v>
      </c>
      <c r="H17">
        <f t="shared" si="6"/>
        <v>15</v>
      </c>
      <c r="I17">
        <f t="shared" si="7"/>
        <v>78</v>
      </c>
      <c r="J17">
        <f>'[1]ECSS_E60-30 SPIDER'!$C13</f>
        <v>30</v>
      </c>
      <c r="K17">
        <f t="shared" si="8"/>
        <v>2</v>
      </c>
      <c r="L17">
        <f t="shared" si="9"/>
        <v>75</v>
      </c>
      <c r="M17">
        <f t="shared" si="10"/>
        <v>5</v>
      </c>
      <c r="N17" s="20">
        <v>0</v>
      </c>
      <c r="O17">
        <v>1</v>
      </c>
      <c r="P17" s="21">
        <v>1</v>
      </c>
      <c r="Q17" s="19">
        <v>1</v>
      </c>
      <c r="R17">
        <f>'[1]ECSS_E60-30 SPIDER'!$E13</f>
        <v>0</v>
      </c>
      <c r="S17">
        <v>1</v>
      </c>
      <c r="T17">
        <f t="shared" si="11"/>
        <v>0</v>
      </c>
      <c r="U17">
        <f>'[1]ECSS_E60-30 SPIDER'!$F13</f>
        <v>1</v>
      </c>
      <c r="V17">
        <v>1</v>
      </c>
      <c r="W17">
        <f t="shared" si="12"/>
        <v>0</v>
      </c>
      <c r="X17">
        <f t="shared" si="13"/>
        <v>1</v>
      </c>
      <c r="Y17">
        <f>'[1]ECSS_E60-30 SPIDER'!$D13</f>
        <v>1</v>
      </c>
      <c r="Z17">
        <f>'[1]ECSS_E60-30 SPIDER'!$G13</f>
        <v>1</v>
      </c>
      <c r="AA17">
        <f>'[1]ECSS_E60-30 SPIDER'!$H13</f>
        <v>1</v>
      </c>
      <c r="AB17">
        <f>'[1]ECSS_E60-30 SPIDER'!$I13</f>
        <v>1</v>
      </c>
      <c r="AC17">
        <v>1</v>
      </c>
      <c r="AD17">
        <f>'[1]ECSS_E60-30 SPIDER'!$J13</f>
        <v>1</v>
      </c>
      <c r="AE17">
        <v>1</v>
      </c>
      <c r="AF17">
        <f t="shared" si="14"/>
        <v>3</v>
      </c>
      <c r="AG17">
        <f>'[1]ECSS_E60-30 SPIDER'!$K13</f>
        <v>1</v>
      </c>
      <c r="AH17">
        <f t="shared" si="15"/>
        <v>1</v>
      </c>
      <c r="AI17">
        <f>'[1]ECSS_E60-30 SPIDER'!$L13</f>
        <v>0</v>
      </c>
      <c r="AJ17">
        <v>1</v>
      </c>
      <c r="AK17">
        <f t="shared" si="16"/>
        <v>1</v>
      </c>
      <c r="AL17">
        <v>1</v>
      </c>
      <c r="AM17">
        <f>'[1]ECSS_E60-30 SPIDER'!$M13</f>
        <v>0</v>
      </c>
      <c r="AN17">
        <v>1</v>
      </c>
      <c r="AO17">
        <f>'[1]ECSS_E60-30 SPIDER'!$N13</f>
        <v>0</v>
      </c>
      <c r="AP17">
        <v>1</v>
      </c>
      <c r="AQ17">
        <v>1</v>
      </c>
      <c r="AR17">
        <v>1</v>
      </c>
      <c r="AS17">
        <f>'[1]ECSS_E60-30 SPIDER'!$O13</f>
        <v>1</v>
      </c>
      <c r="AT17">
        <v>1</v>
      </c>
      <c r="AU17">
        <f t="shared" si="17"/>
        <v>22.410000000000021</v>
      </c>
      <c r="AV17">
        <f t="shared" si="18"/>
        <v>13.860000000000003</v>
      </c>
      <c r="AW17">
        <f t="shared" si="19"/>
        <v>11.626666666666665</v>
      </c>
      <c r="AX17">
        <f t="shared" si="20"/>
        <v>9.620000000000001</v>
      </c>
      <c r="AY17">
        <v>1</v>
      </c>
      <c r="AZ17">
        <v>1</v>
      </c>
      <c r="BA17">
        <v>1</v>
      </c>
      <c r="BB17">
        <v>4</v>
      </c>
      <c r="BG17">
        <f t="shared" si="3"/>
        <v>200</v>
      </c>
      <c r="BH17" s="10">
        <f t="shared" si="21"/>
        <v>5.208333333333333E-5</v>
      </c>
    </row>
    <row r="18" spans="1:60" ht="71.5">
      <c r="A18" s="2" t="s">
        <v>156</v>
      </c>
      <c r="B18" s="14" t="s">
        <v>447</v>
      </c>
      <c r="C18" s="2" t="s">
        <v>243</v>
      </c>
      <c r="D18">
        <v>1</v>
      </c>
      <c r="E18">
        <v>1</v>
      </c>
      <c r="F18">
        <f t="shared" si="4"/>
        <v>1</v>
      </c>
      <c r="G18">
        <f t="shared" si="5"/>
        <v>28</v>
      </c>
      <c r="H18">
        <f t="shared" si="6"/>
        <v>28</v>
      </c>
      <c r="I18">
        <f t="shared" si="7"/>
        <v>142</v>
      </c>
      <c r="J18">
        <f>'[1]ECSS_E60-30 SPIDER'!$C14</f>
        <v>51</v>
      </c>
      <c r="K18">
        <f t="shared" si="8"/>
        <v>1.8214285714285714</v>
      </c>
      <c r="L18">
        <f t="shared" si="9"/>
        <v>140</v>
      </c>
      <c r="M18">
        <f t="shared" si="10"/>
        <v>5</v>
      </c>
      <c r="N18" s="19">
        <v>1</v>
      </c>
      <c r="O18">
        <v>1</v>
      </c>
      <c r="P18" s="21">
        <v>1</v>
      </c>
      <c r="Q18" s="19">
        <v>1</v>
      </c>
      <c r="R18">
        <f>'[1]ECSS_E60-30 SPIDER'!$E14</f>
        <v>0</v>
      </c>
      <c r="S18">
        <v>1</v>
      </c>
      <c r="T18">
        <f t="shared" si="11"/>
        <v>0</v>
      </c>
      <c r="U18">
        <f>'[1]ECSS_E60-30 SPIDER'!$F14</f>
        <v>1</v>
      </c>
      <c r="V18">
        <v>1</v>
      </c>
      <c r="W18">
        <f t="shared" si="12"/>
        <v>0</v>
      </c>
      <c r="X18">
        <f t="shared" si="13"/>
        <v>1</v>
      </c>
      <c r="Y18">
        <f>'[1]ECSS_E60-30 SPIDER'!$D14</f>
        <v>1</v>
      </c>
      <c r="Z18">
        <f>'[1]ECSS_E60-30 SPIDER'!$G14</f>
        <v>1</v>
      </c>
      <c r="AA18">
        <f>'[1]ECSS_E60-30 SPIDER'!$H14</f>
        <v>1</v>
      </c>
      <c r="AB18">
        <f>'[1]ECSS_E60-30 SPIDER'!$I14</f>
        <v>1</v>
      </c>
      <c r="AC18">
        <v>1</v>
      </c>
      <c r="AD18">
        <f>'[1]ECSS_E60-30 SPIDER'!$J14</f>
        <v>1</v>
      </c>
      <c r="AE18">
        <v>1</v>
      </c>
      <c r="AF18">
        <f t="shared" si="14"/>
        <v>2</v>
      </c>
      <c r="AG18">
        <f>'[1]ECSS_E60-30 SPIDER'!$K14</f>
        <v>1</v>
      </c>
      <c r="AH18">
        <f t="shared" si="15"/>
        <v>1</v>
      </c>
      <c r="AI18">
        <f>'[1]ECSS_E60-30 SPIDER'!$L14</f>
        <v>1</v>
      </c>
      <c r="AJ18">
        <v>1</v>
      </c>
      <c r="AK18">
        <f t="shared" si="16"/>
        <v>1</v>
      </c>
      <c r="AL18">
        <v>1</v>
      </c>
      <c r="AM18">
        <f>'[1]ECSS_E60-30 SPIDER'!$M14</f>
        <v>0</v>
      </c>
      <c r="AN18">
        <v>1</v>
      </c>
      <c r="AO18">
        <f>'[1]ECSS_E60-30 SPIDER'!$N14</f>
        <v>0</v>
      </c>
      <c r="AP18">
        <v>1</v>
      </c>
      <c r="AQ18">
        <v>1</v>
      </c>
      <c r="AR18">
        <v>1</v>
      </c>
      <c r="AS18">
        <f>'[1]ECSS_E60-30 SPIDER'!$O14</f>
        <v>1</v>
      </c>
      <c r="AT18">
        <v>1</v>
      </c>
      <c r="AU18">
        <f t="shared" si="17"/>
        <v>24.322142857142882</v>
      </c>
      <c r="AV18">
        <f t="shared" si="18"/>
        <v>16.822857142857142</v>
      </c>
      <c r="AW18">
        <f t="shared" si="19"/>
        <v>12.542857142857141</v>
      </c>
      <c r="AX18">
        <f t="shared" si="20"/>
        <v>16.119999999999997</v>
      </c>
      <c r="AY18">
        <v>1</v>
      </c>
      <c r="AZ18">
        <v>1</v>
      </c>
      <c r="BA18">
        <v>1</v>
      </c>
      <c r="BB18">
        <v>7</v>
      </c>
      <c r="BG18">
        <f t="shared" si="3"/>
        <v>71.428571428571431</v>
      </c>
      <c r="BH18" s="10">
        <f t="shared" si="21"/>
        <v>9.722222222222223E-5</v>
      </c>
    </row>
    <row r="19" spans="1:60" ht="57">
      <c r="A19" s="2" t="s">
        <v>158</v>
      </c>
      <c r="B19" s="14" t="s">
        <v>448</v>
      </c>
      <c r="C19" s="2" t="s">
        <v>243</v>
      </c>
      <c r="D19">
        <v>1</v>
      </c>
      <c r="E19">
        <v>1</v>
      </c>
      <c r="F19">
        <f t="shared" si="4"/>
        <v>1</v>
      </c>
      <c r="G19">
        <f t="shared" si="5"/>
        <v>26</v>
      </c>
      <c r="H19">
        <f t="shared" si="6"/>
        <v>26</v>
      </c>
      <c r="I19">
        <f t="shared" si="7"/>
        <v>131</v>
      </c>
      <c r="J19">
        <f>'[1]ECSS_E60-30 SPIDER'!$C15</f>
        <v>45</v>
      </c>
      <c r="K19">
        <f t="shared" si="8"/>
        <v>1.7307692307692308</v>
      </c>
      <c r="L19">
        <f t="shared" si="9"/>
        <v>128</v>
      </c>
      <c r="M19">
        <f t="shared" si="10"/>
        <v>4.9230769230769234</v>
      </c>
      <c r="N19" s="19">
        <v>1</v>
      </c>
      <c r="O19">
        <v>1</v>
      </c>
      <c r="P19" s="21">
        <v>1</v>
      </c>
      <c r="Q19" s="19">
        <v>0</v>
      </c>
      <c r="R19">
        <f>'[1]ECSS_E60-30 SPIDER'!$E15</f>
        <v>1</v>
      </c>
      <c r="S19">
        <v>1</v>
      </c>
      <c r="T19">
        <f t="shared" si="11"/>
        <v>0</v>
      </c>
      <c r="U19">
        <f>'[1]ECSS_E60-30 SPIDER'!$F15</f>
        <v>1</v>
      </c>
      <c r="V19">
        <v>1</v>
      </c>
      <c r="W19">
        <f t="shared" si="12"/>
        <v>0</v>
      </c>
      <c r="X19">
        <f t="shared" si="13"/>
        <v>1</v>
      </c>
      <c r="Y19">
        <f>'[1]ECSS_E60-30 SPIDER'!$D15</f>
        <v>1</v>
      </c>
      <c r="Z19">
        <f>'[1]ECSS_E60-30 SPIDER'!$G15</f>
        <v>1</v>
      </c>
      <c r="AA19">
        <f>'[1]ECSS_E60-30 SPIDER'!$H15</f>
        <v>1</v>
      </c>
      <c r="AB19">
        <f>'[1]ECSS_E60-30 SPIDER'!$I15</f>
        <v>1</v>
      </c>
      <c r="AC19">
        <v>1</v>
      </c>
      <c r="AD19">
        <f>'[1]ECSS_E60-30 SPIDER'!$J15</f>
        <v>1</v>
      </c>
      <c r="AE19">
        <v>1</v>
      </c>
      <c r="AF19">
        <f t="shared" si="14"/>
        <v>3</v>
      </c>
      <c r="AG19">
        <f>'[1]ECSS_E60-30 SPIDER'!$K15</f>
        <v>1</v>
      </c>
      <c r="AH19">
        <f t="shared" si="15"/>
        <v>1</v>
      </c>
      <c r="AI19">
        <f>'[1]ECSS_E60-30 SPIDER'!$L15</f>
        <v>1</v>
      </c>
      <c r="AJ19">
        <v>1</v>
      </c>
      <c r="AK19">
        <f t="shared" si="16"/>
        <v>1</v>
      </c>
      <c r="AL19">
        <v>1</v>
      </c>
      <c r="AM19">
        <f>'[1]ECSS_E60-30 SPIDER'!$M15</f>
        <v>0</v>
      </c>
      <c r="AN19">
        <v>1</v>
      </c>
      <c r="AO19">
        <f>'[1]ECSS_E60-30 SPIDER'!$N15</f>
        <v>0</v>
      </c>
      <c r="AP19">
        <v>1</v>
      </c>
      <c r="AQ19">
        <v>1</v>
      </c>
      <c r="AR19">
        <v>1</v>
      </c>
      <c r="AS19">
        <f>'[1]ECSS_E60-30 SPIDER'!$O15</f>
        <v>1</v>
      </c>
      <c r="AT19">
        <v>1</v>
      </c>
      <c r="AU19">
        <f t="shared" si="17"/>
        <v>34.021923076923102</v>
      </c>
      <c r="AV19">
        <f t="shared" si="18"/>
        <v>14.973076923076924</v>
      </c>
      <c r="AW19">
        <f t="shared" si="19"/>
        <v>12.009230769230768</v>
      </c>
      <c r="AX19">
        <f t="shared" si="20"/>
        <v>14.757692307692309</v>
      </c>
      <c r="AY19">
        <v>1</v>
      </c>
      <c r="AZ19">
        <v>1</v>
      </c>
      <c r="BA19">
        <v>1</v>
      </c>
      <c r="BB19">
        <v>5</v>
      </c>
      <c r="BG19">
        <f t="shared" si="3"/>
        <v>115.38461538461539</v>
      </c>
      <c r="BH19" s="10">
        <f t="shared" si="21"/>
        <v>9.0277777777777787E-5</v>
      </c>
    </row>
    <row r="20" spans="1:60" ht="58">
      <c r="A20" s="2">
        <v>10</v>
      </c>
      <c r="B20" s="2" t="s">
        <v>449</v>
      </c>
      <c r="C20" s="2" t="s">
        <v>241</v>
      </c>
      <c r="D20">
        <v>1</v>
      </c>
      <c r="E20">
        <v>1</v>
      </c>
      <c r="F20">
        <f t="shared" si="4"/>
        <v>1</v>
      </c>
      <c r="G20">
        <f t="shared" si="5"/>
        <v>22</v>
      </c>
      <c r="H20">
        <f t="shared" si="6"/>
        <v>22</v>
      </c>
      <c r="I20">
        <f t="shared" si="7"/>
        <v>129</v>
      </c>
      <c r="J20">
        <f>'[1]ECSS_E60-30 SPIDER'!$C16</f>
        <v>47</v>
      </c>
      <c r="K20">
        <f t="shared" si="8"/>
        <v>2.1363636363636362</v>
      </c>
      <c r="L20">
        <f t="shared" si="9"/>
        <v>127</v>
      </c>
      <c r="M20">
        <f t="shared" si="10"/>
        <v>5.7727272727272725</v>
      </c>
      <c r="N20" s="20">
        <v>0</v>
      </c>
      <c r="O20">
        <v>1</v>
      </c>
      <c r="P20" s="21">
        <v>1</v>
      </c>
      <c r="Q20" s="20">
        <v>0</v>
      </c>
      <c r="R20">
        <f>'[1]ECSS_E60-30 SPIDER'!$E16</f>
        <v>1</v>
      </c>
      <c r="S20">
        <v>1</v>
      </c>
      <c r="T20">
        <f t="shared" si="11"/>
        <v>0</v>
      </c>
      <c r="U20">
        <f>'[1]ECSS_E60-30 SPIDER'!$F16</f>
        <v>1</v>
      </c>
      <c r="V20">
        <v>1</v>
      </c>
      <c r="W20">
        <f t="shared" si="12"/>
        <v>0</v>
      </c>
      <c r="X20">
        <f t="shared" si="13"/>
        <v>1</v>
      </c>
      <c r="Y20">
        <f>'[1]ECSS_E60-30 SPIDER'!$D16</f>
        <v>1</v>
      </c>
      <c r="Z20">
        <f>'[1]ECSS_E60-30 SPIDER'!$G16</f>
        <v>1</v>
      </c>
      <c r="AA20">
        <f>'[1]ECSS_E60-30 SPIDER'!$H16</f>
        <v>1</v>
      </c>
      <c r="AB20">
        <f>'[1]ECSS_E60-30 SPIDER'!$I16</f>
        <v>1</v>
      </c>
      <c r="AC20">
        <v>1</v>
      </c>
      <c r="AD20">
        <f>'[1]ECSS_E60-30 SPIDER'!$J16</f>
        <v>1</v>
      </c>
      <c r="AE20">
        <v>1</v>
      </c>
      <c r="AF20">
        <f t="shared" si="14"/>
        <v>2</v>
      </c>
      <c r="AG20">
        <f>'[1]ECSS_E60-30 SPIDER'!$K16</f>
        <v>1</v>
      </c>
      <c r="AH20">
        <f t="shared" si="15"/>
        <v>1</v>
      </c>
      <c r="AI20">
        <f>'[1]ECSS_E60-30 SPIDER'!$L16</f>
        <v>1</v>
      </c>
      <c r="AJ20">
        <v>1</v>
      </c>
      <c r="AK20">
        <f t="shared" si="16"/>
        <v>1</v>
      </c>
      <c r="AL20">
        <v>1</v>
      </c>
      <c r="AM20">
        <f>'[1]ECSS_E60-30 SPIDER'!$M16</f>
        <v>0</v>
      </c>
      <c r="AN20">
        <v>1</v>
      </c>
      <c r="AO20">
        <f>'[1]ECSS_E60-30 SPIDER'!$N16</f>
        <v>0</v>
      </c>
      <c r="AP20">
        <v>1</v>
      </c>
      <c r="AQ20">
        <v>1</v>
      </c>
      <c r="AR20">
        <v>1</v>
      </c>
      <c r="AS20">
        <f>'[1]ECSS_E60-30 SPIDER'!$O16</f>
        <v>1</v>
      </c>
      <c r="AT20">
        <v>1</v>
      </c>
      <c r="AU20">
        <f t="shared" si="17"/>
        <v>3.7686363636363893</v>
      </c>
      <c r="AV20">
        <f t="shared" si="18"/>
        <v>18.199090909090909</v>
      </c>
      <c r="AW20">
        <f t="shared" si="19"/>
        <v>16.798181818181813</v>
      </c>
      <c r="AX20">
        <f t="shared" si="20"/>
        <v>16.759545454545453</v>
      </c>
      <c r="AY20">
        <v>1</v>
      </c>
      <c r="AZ20">
        <v>1</v>
      </c>
      <c r="BA20">
        <v>1</v>
      </c>
      <c r="BB20">
        <v>8</v>
      </c>
      <c r="BG20">
        <f t="shared" si="3"/>
        <v>90.909090909090907</v>
      </c>
      <c r="BH20" s="10">
        <f t="shared" si="21"/>
        <v>7.6388888888888887E-5</v>
      </c>
    </row>
    <row r="21" spans="1:60" ht="43.5">
      <c r="A21" s="2" t="s">
        <v>186</v>
      </c>
      <c r="B21" s="2" t="s">
        <v>450</v>
      </c>
      <c r="C21" s="2" t="s">
        <v>451</v>
      </c>
      <c r="D21">
        <v>1</v>
      </c>
      <c r="E21">
        <v>1</v>
      </c>
      <c r="F21">
        <f t="shared" si="4"/>
        <v>1</v>
      </c>
      <c r="G21">
        <f t="shared" si="5"/>
        <v>15</v>
      </c>
      <c r="H21">
        <f t="shared" si="6"/>
        <v>15</v>
      </c>
      <c r="I21">
        <f t="shared" si="7"/>
        <v>82</v>
      </c>
      <c r="J21">
        <f>'[1]ECSS_E60-30 SPIDER'!$C17</f>
        <v>31</v>
      </c>
      <c r="K21">
        <f t="shared" si="8"/>
        <v>2.0666666666666669</v>
      </c>
      <c r="L21">
        <f t="shared" si="9"/>
        <v>80</v>
      </c>
      <c r="M21">
        <f t="shared" si="10"/>
        <v>5.333333333333333</v>
      </c>
      <c r="N21" s="20">
        <v>0</v>
      </c>
      <c r="O21">
        <v>1</v>
      </c>
      <c r="P21" s="21">
        <v>1</v>
      </c>
      <c r="Q21" s="20">
        <v>0</v>
      </c>
      <c r="R21">
        <f>'[1]ECSS_E60-30 SPIDER'!$E17</f>
        <v>1</v>
      </c>
      <c r="S21">
        <v>1</v>
      </c>
      <c r="T21">
        <f t="shared" si="11"/>
        <v>0</v>
      </c>
      <c r="U21">
        <f>'[1]ECSS_E60-30 SPIDER'!$F17</f>
        <v>1</v>
      </c>
      <c r="V21">
        <v>1</v>
      </c>
      <c r="W21">
        <f t="shared" si="12"/>
        <v>0</v>
      </c>
      <c r="X21">
        <f t="shared" si="13"/>
        <v>1</v>
      </c>
      <c r="Y21">
        <f>'[1]ECSS_E60-30 SPIDER'!$D17</f>
        <v>0</v>
      </c>
      <c r="Z21">
        <f>'[1]ECSS_E60-30 SPIDER'!$G17</f>
        <v>1</v>
      </c>
      <c r="AA21">
        <f>'[1]ECSS_E60-30 SPIDER'!$H17</f>
        <v>1</v>
      </c>
      <c r="AB21">
        <f>'[1]ECSS_E60-30 SPIDER'!$I17</f>
        <v>1</v>
      </c>
      <c r="AC21">
        <v>1</v>
      </c>
      <c r="AD21">
        <f>'[1]ECSS_E60-30 SPIDER'!$J17</f>
        <v>1</v>
      </c>
      <c r="AE21">
        <v>1</v>
      </c>
      <c r="AF21">
        <f t="shared" si="14"/>
        <v>2</v>
      </c>
      <c r="AG21">
        <f>'[1]ECSS_E60-30 SPIDER'!$K17</f>
        <v>1</v>
      </c>
      <c r="AH21">
        <f t="shared" si="15"/>
        <v>1</v>
      </c>
      <c r="AI21">
        <f>'[1]ECSS_E60-30 SPIDER'!$L17</f>
        <v>1</v>
      </c>
      <c r="AJ21">
        <v>1</v>
      </c>
      <c r="AK21">
        <f t="shared" si="16"/>
        <v>1</v>
      </c>
      <c r="AL21">
        <v>1</v>
      </c>
      <c r="AM21">
        <f>'[1]ECSS_E60-30 SPIDER'!$M17</f>
        <v>1</v>
      </c>
      <c r="AN21">
        <v>1</v>
      </c>
      <c r="AO21">
        <f>'[1]ECSS_E60-30 SPIDER'!$N17</f>
        <v>1</v>
      </c>
      <c r="AP21">
        <v>1</v>
      </c>
      <c r="AQ21">
        <v>1</v>
      </c>
      <c r="AR21">
        <v>1</v>
      </c>
      <c r="AS21">
        <f>'[1]ECSS_E60-30 SPIDER'!$O17</f>
        <v>1</v>
      </c>
      <c r="AT21">
        <v>1</v>
      </c>
      <c r="AU21">
        <f t="shared" si="17"/>
        <v>16.770000000000007</v>
      </c>
      <c r="AV21">
        <f t="shared" si="18"/>
        <v>14.646666666666672</v>
      </c>
      <c r="AW21">
        <f t="shared" si="19"/>
        <v>13.586666666666666</v>
      </c>
      <c r="AX21">
        <f t="shared" si="20"/>
        <v>11.189999999999998</v>
      </c>
      <c r="AY21">
        <v>1</v>
      </c>
      <c r="AZ21">
        <v>1</v>
      </c>
      <c r="BA21">
        <v>1</v>
      </c>
      <c r="BB21">
        <v>6</v>
      </c>
      <c r="BG21">
        <f t="shared" si="3"/>
        <v>133.33333333333334</v>
      </c>
      <c r="BH21" s="10">
        <f t="shared" si="21"/>
        <v>5.208333333333333E-5</v>
      </c>
    </row>
    <row r="22" spans="1:60" ht="43.5">
      <c r="A22" s="2" t="s">
        <v>188</v>
      </c>
      <c r="B22" s="2" t="s">
        <v>452</v>
      </c>
      <c r="C22" s="2" t="s">
        <v>241</v>
      </c>
      <c r="D22">
        <v>1</v>
      </c>
      <c r="E22">
        <v>1</v>
      </c>
      <c r="F22">
        <f t="shared" si="4"/>
        <v>1</v>
      </c>
      <c r="G22">
        <f t="shared" si="5"/>
        <v>15</v>
      </c>
      <c r="H22">
        <f t="shared" si="6"/>
        <v>15</v>
      </c>
      <c r="I22">
        <f t="shared" si="7"/>
        <v>86</v>
      </c>
      <c r="J22">
        <f>'[1]ECSS_E60-30 SPIDER'!$C18</f>
        <v>29</v>
      </c>
      <c r="K22">
        <f t="shared" si="8"/>
        <v>1.9333333333333333</v>
      </c>
      <c r="L22">
        <f t="shared" si="9"/>
        <v>83</v>
      </c>
      <c r="M22">
        <f t="shared" si="10"/>
        <v>5.5333333333333332</v>
      </c>
      <c r="N22" s="20">
        <v>0</v>
      </c>
      <c r="O22">
        <v>1</v>
      </c>
      <c r="P22" s="21">
        <v>1</v>
      </c>
      <c r="Q22" s="19">
        <v>1</v>
      </c>
      <c r="R22">
        <f>'[1]ECSS_E60-30 SPIDER'!$E18</f>
        <v>1</v>
      </c>
      <c r="S22">
        <v>1</v>
      </c>
      <c r="T22">
        <f t="shared" si="11"/>
        <v>1</v>
      </c>
      <c r="U22">
        <f>'[1]ECSS_E60-30 SPIDER'!$F18</f>
        <v>1</v>
      </c>
      <c r="V22">
        <v>1</v>
      </c>
      <c r="W22">
        <f t="shared" si="12"/>
        <v>1</v>
      </c>
      <c r="X22">
        <f t="shared" si="13"/>
        <v>1</v>
      </c>
      <c r="Y22">
        <f>'[1]ECSS_E60-30 SPIDER'!$D18</f>
        <v>1</v>
      </c>
      <c r="Z22">
        <f>'[1]ECSS_E60-30 SPIDER'!$G18</f>
        <v>1</v>
      </c>
      <c r="AA22">
        <f>'[1]ECSS_E60-30 SPIDER'!$H18</f>
        <v>1</v>
      </c>
      <c r="AB22">
        <f>'[1]ECSS_E60-30 SPIDER'!$I18</f>
        <v>1</v>
      </c>
      <c r="AC22">
        <v>1</v>
      </c>
      <c r="AD22">
        <f>'[1]ECSS_E60-30 SPIDER'!$J18</f>
        <v>1</v>
      </c>
      <c r="AE22">
        <v>1</v>
      </c>
      <c r="AF22">
        <f t="shared" si="14"/>
        <v>3</v>
      </c>
      <c r="AG22">
        <f>'[1]ECSS_E60-30 SPIDER'!$K18</f>
        <v>1</v>
      </c>
      <c r="AH22">
        <f t="shared" si="15"/>
        <v>1</v>
      </c>
      <c r="AI22">
        <f>'[1]ECSS_E60-30 SPIDER'!$L18</f>
        <v>0</v>
      </c>
      <c r="AJ22">
        <v>1</v>
      </c>
      <c r="AK22">
        <f t="shared" si="16"/>
        <v>1</v>
      </c>
      <c r="AL22">
        <v>1</v>
      </c>
      <c r="AM22">
        <f>'[1]ECSS_E60-30 SPIDER'!$M18</f>
        <v>0</v>
      </c>
      <c r="AN22">
        <v>1</v>
      </c>
      <c r="AO22">
        <f>'[1]ECSS_E60-30 SPIDER'!$N18</f>
        <v>0</v>
      </c>
      <c r="AP22">
        <v>1</v>
      </c>
      <c r="AQ22">
        <v>1</v>
      </c>
      <c r="AR22">
        <v>1</v>
      </c>
      <c r="AS22">
        <f>'[1]ECSS_E60-30 SPIDER'!$O18</f>
        <v>1</v>
      </c>
      <c r="AT22">
        <v>1</v>
      </c>
      <c r="AU22">
        <f t="shared" si="17"/>
        <v>28.050000000000008</v>
      </c>
      <c r="AV22">
        <f t="shared" si="18"/>
        <v>13.073333333333338</v>
      </c>
      <c r="AW22">
        <f t="shared" si="19"/>
        <v>14.762666666666668</v>
      </c>
      <c r="AX22">
        <f t="shared" si="20"/>
        <v>12.131999999999998</v>
      </c>
      <c r="AY22">
        <v>1</v>
      </c>
      <c r="AZ22">
        <v>1</v>
      </c>
      <c r="BA22">
        <v>1</v>
      </c>
      <c r="BB22">
        <v>5</v>
      </c>
      <c r="BG22">
        <f t="shared" si="3"/>
        <v>200</v>
      </c>
      <c r="BH22" s="10">
        <f t="shared" si="21"/>
        <v>5.208333333333333E-5</v>
      </c>
    </row>
    <row r="23" spans="1:60" ht="43.5">
      <c r="A23" s="2">
        <v>12</v>
      </c>
      <c r="B23" s="2" t="s">
        <v>453</v>
      </c>
      <c r="C23" s="2" t="s">
        <v>241</v>
      </c>
      <c r="D23">
        <v>1</v>
      </c>
      <c r="E23">
        <v>1</v>
      </c>
      <c r="F23">
        <f t="shared" si="4"/>
        <v>1</v>
      </c>
      <c r="G23">
        <f t="shared" si="5"/>
        <v>16</v>
      </c>
      <c r="H23">
        <f t="shared" si="6"/>
        <v>16</v>
      </c>
      <c r="I23">
        <f t="shared" si="7"/>
        <v>70</v>
      </c>
      <c r="J23">
        <f>'[1]ECSS_E60-30 SPIDER'!$C19</f>
        <v>24</v>
      </c>
      <c r="K23">
        <f t="shared" si="8"/>
        <v>1.5</v>
      </c>
      <c r="L23">
        <f t="shared" si="9"/>
        <v>68</v>
      </c>
      <c r="M23">
        <f t="shared" si="10"/>
        <v>4.25</v>
      </c>
      <c r="N23" s="19">
        <v>1</v>
      </c>
      <c r="O23">
        <v>1</v>
      </c>
      <c r="P23" s="21">
        <v>1</v>
      </c>
      <c r="Q23" s="19">
        <v>1</v>
      </c>
      <c r="R23">
        <f>'[1]ECSS_E60-30 SPIDER'!$E19</f>
        <v>1</v>
      </c>
      <c r="S23">
        <v>1</v>
      </c>
      <c r="T23">
        <f t="shared" si="11"/>
        <v>1</v>
      </c>
      <c r="U23">
        <f>'[1]ECSS_E60-30 SPIDER'!$F19</f>
        <v>1</v>
      </c>
      <c r="V23">
        <v>1</v>
      </c>
      <c r="W23">
        <f t="shared" si="12"/>
        <v>1</v>
      </c>
      <c r="X23">
        <f t="shared" si="13"/>
        <v>1</v>
      </c>
      <c r="Y23">
        <f>'[1]ECSS_E60-30 SPIDER'!$D19</f>
        <v>1</v>
      </c>
      <c r="Z23">
        <f>'[1]ECSS_E60-30 SPIDER'!$G19</f>
        <v>1</v>
      </c>
      <c r="AA23">
        <f>'[1]ECSS_E60-30 SPIDER'!$H19</f>
        <v>1</v>
      </c>
      <c r="AB23">
        <f>'[1]ECSS_E60-30 SPIDER'!$I19</f>
        <v>1</v>
      </c>
      <c r="AC23">
        <v>1</v>
      </c>
      <c r="AD23">
        <f>'[1]ECSS_E60-30 SPIDER'!$J19</f>
        <v>1</v>
      </c>
      <c r="AE23">
        <v>1</v>
      </c>
      <c r="AF23">
        <f t="shared" si="14"/>
        <v>2</v>
      </c>
      <c r="AG23">
        <f>'[1]ECSS_E60-30 SPIDER'!$K19</f>
        <v>1</v>
      </c>
      <c r="AH23">
        <f t="shared" si="15"/>
        <v>1</v>
      </c>
      <c r="AI23">
        <f>'[1]ECSS_E60-30 SPIDER'!$L19</f>
        <v>1</v>
      </c>
      <c r="AJ23">
        <v>1</v>
      </c>
      <c r="AK23">
        <f t="shared" si="16"/>
        <v>1</v>
      </c>
      <c r="AL23">
        <v>1</v>
      </c>
      <c r="AM23">
        <f>'[1]ECSS_E60-30 SPIDER'!$M19</f>
        <v>0</v>
      </c>
      <c r="AN23">
        <v>1</v>
      </c>
      <c r="AO23">
        <f>'[1]ECSS_E60-30 SPIDER'!$N19</f>
        <v>0</v>
      </c>
      <c r="AP23">
        <v>1</v>
      </c>
      <c r="AQ23">
        <v>1</v>
      </c>
      <c r="AR23">
        <v>1</v>
      </c>
      <c r="AS23">
        <f>'[1]ECSS_E60-30 SPIDER'!$O19</f>
        <v>1</v>
      </c>
      <c r="AT23">
        <v>1</v>
      </c>
      <c r="AU23">
        <f t="shared" si="17"/>
        <v>63.695000000000022</v>
      </c>
      <c r="AV23">
        <f t="shared" si="18"/>
        <v>8.350000000000005</v>
      </c>
      <c r="AW23">
        <f t="shared" si="19"/>
        <v>7.3399999999999963</v>
      </c>
      <c r="AX23">
        <f t="shared" si="20"/>
        <v>6.5874999999999986</v>
      </c>
      <c r="AY23">
        <v>1</v>
      </c>
      <c r="AZ23">
        <v>1</v>
      </c>
      <c r="BA23">
        <v>1</v>
      </c>
      <c r="BB23">
        <v>2</v>
      </c>
      <c r="BG23">
        <f t="shared" si="3"/>
        <v>125</v>
      </c>
      <c r="BH23" s="10">
        <f t="shared" si="21"/>
        <v>5.5555555555555558E-5</v>
      </c>
    </row>
    <row r="24" spans="1:60" ht="43.5">
      <c r="A24" s="2">
        <v>13</v>
      </c>
      <c r="B24" s="2" t="s">
        <v>454</v>
      </c>
      <c r="C24" s="2" t="s">
        <v>241</v>
      </c>
      <c r="D24">
        <v>1</v>
      </c>
      <c r="E24">
        <v>1</v>
      </c>
      <c r="F24">
        <f t="shared" si="4"/>
        <v>1</v>
      </c>
      <c r="G24">
        <f t="shared" si="5"/>
        <v>16</v>
      </c>
      <c r="H24">
        <f t="shared" si="6"/>
        <v>16</v>
      </c>
      <c r="I24">
        <f t="shared" si="7"/>
        <v>71</v>
      </c>
      <c r="J24">
        <f>'[1]ECSS_E60-30 SPIDER'!$C20</f>
        <v>23</v>
      </c>
      <c r="K24">
        <f t="shared" si="8"/>
        <v>1.4375</v>
      </c>
      <c r="L24">
        <f t="shared" si="9"/>
        <v>69</v>
      </c>
      <c r="M24">
        <f t="shared" si="10"/>
        <v>4.3125</v>
      </c>
      <c r="N24" s="19">
        <v>1</v>
      </c>
      <c r="O24">
        <v>1</v>
      </c>
      <c r="P24" s="21">
        <v>1</v>
      </c>
      <c r="Q24" s="19">
        <v>1</v>
      </c>
      <c r="R24">
        <f>'[1]ECSS_E60-30 SPIDER'!$E20</f>
        <v>1</v>
      </c>
      <c r="S24">
        <v>1</v>
      </c>
      <c r="T24">
        <f t="shared" si="11"/>
        <v>1</v>
      </c>
      <c r="U24">
        <f>'[1]ECSS_E60-30 SPIDER'!$F20</f>
        <v>1</v>
      </c>
      <c r="V24">
        <v>1</v>
      </c>
      <c r="W24">
        <f t="shared" si="12"/>
        <v>1</v>
      </c>
      <c r="X24">
        <f t="shared" si="13"/>
        <v>1</v>
      </c>
      <c r="Y24">
        <f>'[1]ECSS_E60-30 SPIDER'!$D20</f>
        <v>1</v>
      </c>
      <c r="Z24">
        <f>'[1]ECSS_E60-30 SPIDER'!$G20</f>
        <v>1</v>
      </c>
      <c r="AA24">
        <f>'[1]ECSS_E60-30 SPIDER'!$H20</f>
        <v>1</v>
      </c>
      <c r="AB24">
        <f>'[1]ECSS_E60-30 SPIDER'!$I20</f>
        <v>1</v>
      </c>
      <c r="AC24">
        <v>1</v>
      </c>
      <c r="AD24">
        <f>'[1]ECSS_E60-30 SPIDER'!$J20</f>
        <v>1</v>
      </c>
      <c r="AE24">
        <v>1</v>
      </c>
      <c r="AF24">
        <f t="shared" si="14"/>
        <v>2</v>
      </c>
      <c r="AG24">
        <f>'[1]ECSS_E60-30 SPIDER'!$K20</f>
        <v>1</v>
      </c>
      <c r="AH24">
        <f t="shared" si="15"/>
        <v>1</v>
      </c>
      <c r="AI24">
        <f>'[1]ECSS_E60-30 SPIDER'!$L20</f>
        <v>1</v>
      </c>
      <c r="AJ24">
        <v>1</v>
      </c>
      <c r="AK24">
        <f t="shared" si="16"/>
        <v>1</v>
      </c>
      <c r="AL24">
        <v>1</v>
      </c>
      <c r="AM24">
        <f>'[1]ECSS_E60-30 SPIDER'!$M20</f>
        <v>0</v>
      </c>
      <c r="AN24">
        <v>1</v>
      </c>
      <c r="AO24">
        <f>'[1]ECSS_E60-30 SPIDER'!$N20</f>
        <v>0</v>
      </c>
      <c r="AP24">
        <v>1</v>
      </c>
      <c r="AQ24">
        <v>1</v>
      </c>
      <c r="AR24">
        <v>1</v>
      </c>
      <c r="AS24">
        <f>'[1]ECSS_E60-30 SPIDER'!$O20</f>
        <v>1</v>
      </c>
      <c r="AT24">
        <v>1</v>
      </c>
      <c r="AU24">
        <f t="shared" si="17"/>
        <v>68.982500000000016</v>
      </c>
      <c r="AV24">
        <f t="shared" si="18"/>
        <v>7.6125000000000007</v>
      </c>
      <c r="AW24">
        <f t="shared" si="19"/>
        <v>7.707499999999996</v>
      </c>
      <c r="AX24">
        <f t="shared" si="20"/>
        <v>6.8818750000000009</v>
      </c>
      <c r="AY24">
        <v>1</v>
      </c>
      <c r="AZ24">
        <v>1</v>
      </c>
      <c r="BA24">
        <v>1</v>
      </c>
      <c r="BB24">
        <v>1</v>
      </c>
      <c r="BG24">
        <f t="shared" si="3"/>
        <v>125</v>
      </c>
      <c r="BH24" s="10">
        <f t="shared" si="21"/>
        <v>5.5555555555555558E-5</v>
      </c>
    </row>
    <row r="25" spans="1:60" ht="43.5">
      <c r="A25" s="2" t="s">
        <v>342</v>
      </c>
      <c r="B25" s="2" t="s">
        <v>455</v>
      </c>
      <c r="C25" s="2" t="s">
        <v>241</v>
      </c>
      <c r="D25">
        <v>1</v>
      </c>
      <c r="E25">
        <v>1</v>
      </c>
      <c r="F25">
        <f t="shared" si="4"/>
        <v>1</v>
      </c>
      <c r="G25">
        <f t="shared" si="5"/>
        <v>17</v>
      </c>
      <c r="H25">
        <f t="shared" si="6"/>
        <v>17</v>
      </c>
      <c r="I25">
        <f t="shared" si="7"/>
        <v>89</v>
      </c>
      <c r="J25">
        <f>'[1]ECSS_E60-30 SPIDER'!$C21</f>
        <v>32</v>
      </c>
      <c r="K25">
        <f t="shared" si="8"/>
        <v>1.8823529411764706</v>
      </c>
      <c r="L25">
        <f t="shared" si="9"/>
        <v>87</v>
      </c>
      <c r="M25">
        <f t="shared" si="10"/>
        <v>5.117647058823529</v>
      </c>
      <c r="N25" s="20">
        <v>0</v>
      </c>
      <c r="O25">
        <v>0</v>
      </c>
      <c r="P25" s="21">
        <v>1</v>
      </c>
      <c r="Q25" s="19">
        <v>1</v>
      </c>
      <c r="R25">
        <f>'[1]ECSS_E60-30 SPIDER'!$E21</f>
        <v>0</v>
      </c>
      <c r="S25">
        <v>1</v>
      </c>
      <c r="T25">
        <f t="shared" si="11"/>
        <v>0</v>
      </c>
      <c r="U25">
        <f>'[1]ECSS_E60-30 SPIDER'!$F21</f>
        <v>1</v>
      </c>
      <c r="V25">
        <v>1</v>
      </c>
      <c r="W25">
        <f t="shared" si="12"/>
        <v>0</v>
      </c>
      <c r="X25">
        <f t="shared" si="13"/>
        <v>1</v>
      </c>
      <c r="Y25">
        <f>'[1]ECSS_E60-30 SPIDER'!$D21</f>
        <v>1</v>
      </c>
      <c r="Z25">
        <f>'[1]ECSS_E60-30 SPIDER'!$G21</f>
        <v>1</v>
      </c>
      <c r="AA25">
        <f>'[1]ECSS_E60-30 SPIDER'!$H21</f>
        <v>1</v>
      </c>
      <c r="AB25">
        <f>'[1]ECSS_E60-30 SPIDER'!$I21</f>
        <v>1</v>
      </c>
      <c r="AC25">
        <v>1</v>
      </c>
      <c r="AD25">
        <f>'[1]ECSS_E60-30 SPIDER'!$J21</f>
        <v>1</v>
      </c>
      <c r="AE25">
        <v>1</v>
      </c>
      <c r="AF25">
        <f t="shared" si="14"/>
        <v>2</v>
      </c>
      <c r="AG25">
        <f>'[1]ECSS_E60-30 SPIDER'!$K21</f>
        <v>1</v>
      </c>
      <c r="AH25">
        <f t="shared" si="15"/>
        <v>1</v>
      </c>
      <c r="AI25">
        <f>'[1]ECSS_E60-30 SPIDER'!$L21</f>
        <v>1</v>
      </c>
      <c r="AJ25">
        <v>1</v>
      </c>
      <c r="AK25">
        <f t="shared" si="16"/>
        <v>1</v>
      </c>
      <c r="AL25">
        <v>1</v>
      </c>
      <c r="AM25">
        <f>'[1]ECSS_E60-30 SPIDER'!$M21</f>
        <v>0</v>
      </c>
      <c r="AN25">
        <v>1</v>
      </c>
      <c r="AO25">
        <f>'[1]ECSS_E60-30 SPIDER'!$N21</f>
        <v>0</v>
      </c>
      <c r="AP25">
        <v>1</v>
      </c>
      <c r="AQ25">
        <v>1</v>
      </c>
      <c r="AR25">
        <v>1</v>
      </c>
      <c r="AS25">
        <f>'[1]ECSS_E60-30 SPIDER'!$O21</f>
        <v>1</v>
      </c>
      <c r="AT25">
        <v>1</v>
      </c>
      <c r="AU25">
        <f t="shared" si="17"/>
        <v>30.332941176470623</v>
      </c>
      <c r="AV25">
        <f t="shared" si="18"/>
        <v>13.251764705882355</v>
      </c>
      <c r="AW25">
        <f t="shared" si="19"/>
        <v>12.550588235294114</v>
      </c>
      <c r="AX25">
        <f t="shared" si="20"/>
        <v>11.174117647058821</v>
      </c>
      <c r="AY25">
        <v>1</v>
      </c>
      <c r="AZ25">
        <v>1</v>
      </c>
      <c r="BA25">
        <v>1</v>
      </c>
      <c r="BB25">
        <v>5</v>
      </c>
      <c r="BG25">
        <f t="shared" si="3"/>
        <v>117.64705882352941</v>
      </c>
      <c r="BH25" s="10">
        <f t="shared" si="21"/>
        <v>5.902777777777778E-5</v>
      </c>
    </row>
    <row r="26" spans="1:60" ht="43.5">
      <c r="A26" s="2" t="s">
        <v>344</v>
      </c>
      <c r="B26" s="2" t="s">
        <v>456</v>
      </c>
      <c r="C26" s="2" t="s">
        <v>241</v>
      </c>
      <c r="D26">
        <v>1</v>
      </c>
      <c r="E26">
        <v>1</v>
      </c>
      <c r="F26">
        <f t="shared" si="4"/>
        <v>1</v>
      </c>
      <c r="G26">
        <f t="shared" si="5"/>
        <v>17</v>
      </c>
      <c r="H26">
        <f t="shared" si="6"/>
        <v>17</v>
      </c>
      <c r="I26">
        <f t="shared" si="7"/>
        <v>83</v>
      </c>
      <c r="J26">
        <f>'[1]ECSS_E60-30 SPIDER'!$C22</f>
        <v>28</v>
      </c>
      <c r="K26">
        <f t="shared" si="8"/>
        <v>1.6470588235294117</v>
      </c>
      <c r="L26">
        <f t="shared" si="9"/>
        <v>81</v>
      </c>
      <c r="M26">
        <f t="shared" si="10"/>
        <v>4.7647058823529411</v>
      </c>
      <c r="N26" s="19">
        <v>1</v>
      </c>
      <c r="O26">
        <v>0</v>
      </c>
      <c r="P26" s="21">
        <v>1</v>
      </c>
      <c r="Q26" s="19">
        <v>1</v>
      </c>
      <c r="R26">
        <f>'[1]ECSS_E60-30 SPIDER'!$E22</f>
        <v>0</v>
      </c>
      <c r="S26">
        <v>1</v>
      </c>
      <c r="T26">
        <f t="shared" si="11"/>
        <v>0</v>
      </c>
      <c r="U26">
        <f>'[1]ECSS_E60-30 SPIDER'!$F22</f>
        <v>1</v>
      </c>
      <c r="V26">
        <v>1</v>
      </c>
      <c r="W26">
        <f t="shared" si="12"/>
        <v>0</v>
      </c>
      <c r="X26">
        <f t="shared" si="13"/>
        <v>1</v>
      </c>
      <c r="Y26">
        <f>'[1]ECSS_E60-30 SPIDER'!$D22</f>
        <v>1</v>
      </c>
      <c r="Z26">
        <f>'[1]ECSS_E60-30 SPIDER'!$G22</f>
        <v>1</v>
      </c>
      <c r="AA26">
        <f>'[1]ECSS_E60-30 SPIDER'!$H22</f>
        <v>1</v>
      </c>
      <c r="AB26">
        <f>'[1]ECSS_E60-30 SPIDER'!$I22</f>
        <v>1</v>
      </c>
      <c r="AC26">
        <v>1</v>
      </c>
      <c r="AD26">
        <f>'[1]ECSS_E60-30 SPIDER'!$J22</f>
        <v>1</v>
      </c>
      <c r="AE26">
        <v>1</v>
      </c>
      <c r="AF26">
        <f t="shared" si="14"/>
        <v>2</v>
      </c>
      <c r="AG26">
        <f>'[1]ECSS_E60-30 SPIDER'!$K22</f>
        <v>1</v>
      </c>
      <c r="AH26">
        <f t="shared" si="15"/>
        <v>1</v>
      </c>
      <c r="AI26">
        <f>'[1]ECSS_E60-30 SPIDER'!$L22</f>
        <v>1</v>
      </c>
      <c r="AJ26">
        <v>1</v>
      </c>
      <c r="AK26">
        <f t="shared" si="16"/>
        <v>1</v>
      </c>
      <c r="AL26">
        <v>1</v>
      </c>
      <c r="AM26">
        <f>'[1]ECSS_E60-30 SPIDER'!$M22</f>
        <v>0</v>
      </c>
      <c r="AN26">
        <v>1</v>
      </c>
      <c r="AO26">
        <f>'[1]ECSS_E60-30 SPIDER'!$N22</f>
        <v>0</v>
      </c>
      <c r="AP26">
        <v>1</v>
      </c>
      <c r="AQ26">
        <v>1</v>
      </c>
      <c r="AR26">
        <v>1</v>
      </c>
      <c r="AS26">
        <f>'[1]ECSS_E60-30 SPIDER'!$O22</f>
        <v>1</v>
      </c>
      <c r="AT26">
        <v>1</v>
      </c>
      <c r="AU26">
        <f t="shared" si="17"/>
        <v>50.238823529411803</v>
      </c>
      <c r="AV26">
        <f t="shared" si="18"/>
        <v>10.47529411764706</v>
      </c>
      <c r="AW26">
        <f t="shared" si="19"/>
        <v>10.475294117647056</v>
      </c>
      <c r="AX26">
        <f t="shared" si="20"/>
        <v>9.5117647058823529</v>
      </c>
      <c r="AY26">
        <v>1</v>
      </c>
      <c r="AZ26">
        <v>1</v>
      </c>
      <c r="BA26">
        <v>1</v>
      </c>
      <c r="BB26">
        <v>3</v>
      </c>
      <c r="BG26">
        <f t="shared" si="3"/>
        <v>117.64705882352941</v>
      </c>
      <c r="BH26" s="10">
        <f t="shared" si="21"/>
        <v>5.902777777777778E-5</v>
      </c>
    </row>
    <row r="27" spans="1:60" ht="43.5">
      <c r="A27" s="2" t="s">
        <v>305</v>
      </c>
      <c r="B27" s="2" t="s">
        <v>457</v>
      </c>
      <c r="C27" s="2" t="s">
        <v>451</v>
      </c>
      <c r="D27">
        <v>1</v>
      </c>
      <c r="E27">
        <v>1</v>
      </c>
      <c r="F27">
        <f t="shared" si="4"/>
        <v>1</v>
      </c>
      <c r="G27">
        <f t="shared" si="5"/>
        <v>11</v>
      </c>
      <c r="H27">
        <f t="shared" si="6"/>
        <v>11</v>
      </c>
      <c r="I27">
        <f t="shared" si="7"/>
        <v>65</v>
      </c>
      <c r="J27">
        <f>'[1]ECSS_E60-30 SPIDER'!$C23</f>
        <v>18</v>
      </c>
      <c r="K27">
        <f t="shared" si="8"/>
        <v>1.6363636363636365</v>
      </c>
      <c r="L27">
        <f t="shared" si="9"/>
        <v>63</v>
      </c>
      <c r="M27">
        <f t="shared" si="10"/>
        <v>5.7272727272727275</v>
      </c>
      <c r="N27" s="19">
        <v>1</v>
      </c>
      <c r="O27">
        <v>1</v>
      </c>
      <c r="P27" s="21">
        <v>1</v>
      </c>
      <c r="Q27" s="19">
        <v>1</v>
      </c>
      <c r="R27">
        <f>'[1]ECSS_E60-30 SPIDER'!$E23</f>
        <v>1</v>
      </c>
      <c r="S27">
        <v>1</v>
      </c>
      <c r="T27">
        <f t="shared" si="11"/>
        <v>1</v>
      </c>
      <c r="U27">
        <f>'[1]ECSS_E60-30 SPIDER'!$F23</f>
        <v>1</v>
      </c>
      <c r="V27">
        <v>1</v>
      </c>
      <c r="W27">
        <f t="shared" si="12"/>
        <v>1</v>
      </c>
      <c r="X27">
        <f t="shared" si="13"/>
        <v>1</v>
      </c>
      <c r="Y27">
        <f>'[1]ECSS_E60-30 SPIDER'!$D23</f>
        <v>1</v>
      </c>
      <c r="Z27">
        <f>'[1]ECSS_E60-30 SPIDER'!$G23</f>
        <v>1</v>
      </c>
      <c r="AA27">
        <f>'[1]ECSS_E60-30 SPIDER'!$H23</f>
        <v>1</v>
      </c>
      <c r="AB27">
        <f>'[1]ECSS_E60-30 SPIDER'!$I23</f>
        <v>1</v>
      </c>
      <c r="AC27">
        <v>1</v>
      </c>
      <c r="AD27">
        <f>'[1]ECSS_E60-30 SPIDER'!$J23</f>
        <v>1</v>
      </c>
      <c r="AE27">
        <v>1</v>
      </c>
      <c r="AF27">
        <f t="shared" si="14"/>
        <v>2</v>
      </c>
      <c r="AG27">
        <f>'[1]ECSS_E60-30 SPIDER'!$K23</f>
        <v>1</v>
      </c>
      <c r="AH27">
        <f t="shared" si="15"/>
        <v>1</v>
      </c>
      <c r="AI27">
        <f>'[1]ECSS_E60-30 SPIDER'!$L23</f>
        <v>1</v>
      </c>
      <c r="AJ27">
        <v>1</v>
      </c>
      <c r="AK27">
        <f t="shared" si="16"/>
        <v>1</v>
      </c>
      <c r="AL27">
        <v>1</v>
      </c>
      <c r="AM27">
        <f>'[1]ECSS_E60-30 SPIDER'!$M23</f>
        <v>1</v>
      </c>
      <c r="AN27">
        <v>0</v>
      </c>
      <c r="AO27">
        <f>'[1]ECSS_E60-30 SPIDER'!$N23</f>
        <v>1</v>
      </c>
      <c r="AP27">
        <v>1</v>
      </c>
      <c r="AQ27">
        <v>1</v>
      </c>
      <c r="AR27">
        <v>0</v>
      </c>
      <c r="AS27">
        <f>'[1]ECSS_E60-30 SPIDER'!$O23</f>
        <v>1</v>
      </c>
      <c r="AT27">
        <v>1</v>
      </c>
      <c r="AU27">
        <f t="shared" si="17"/>
        <v>57.233636363636371</v>
      </c>
      <c r="AV27">
        <f t="shared" si="18"/>
        <v>8.0090909090909115</v>
      </c>
      <c r="AW27">
        <f t="shared" si="19"/>
        <v>15.185454545454547</v>
      </c>
      <c r="AX27">
        <f t="shared" si="20"/>
        <v>11.045454545454547</v>
      </c>
      <c r="AY27">
        <v>1</v>
      </c>
      <c r="AZ27">
        <v>1</v>
      </c>
      <c r="BA27">
        <v>1</v>
      </c>
      <c r="BB27">
        <v>5</v>
      </c>
      <c r="BG27">
        <f t="shared" si="3"/>
        <v>181.81818181818181</v>
      </c>
      <c r="BH27" s="10">
        <f t="shared" si="21"/>
        <v>3.8194444444444444E-5</v>
      </c>
    </row>
    <row r="28" spans="1:60" ht="43.5">
      <c r="A28" s="2" t="s">
        <v>307</v>
      </c>
      <c r="B28" s="2" t="s">
        <v>458</v>
      </c>
      <c r="C28" s="2" t="s">
        <v>451</v>
      </c>
      <c r="D28">
        <v>1</v>
      </c>
      <c r="E28">
        <v>1</v>
      </c>
      <c r="F28">
        <f t="shared" si="4"/>
        <v>1</v>
      </c>
      <c r="G28">
        <f t="shared" si="5"/>
        <v>14</v>
      </c>
      <c r="H28">
        <f t="shared" si="6"/>
        <v>14</v>
      </c>
      <c r="I28">
        <f t="shared" si="7"/>
        <v>82</v>
      </c>
      <c r="J28">
        <f>'[1]ECSS_E60-30 SPIDER'!$C24</f>
        <v>26</v>
      </c>
      <c r="K28">
        <f t="shared" si="8"/>
        <v>1.8571428571428572</v>
      </c>
      <c r="L28">
        <f t="shared" si="9"/>
        <v>80</v>
      </c>
      <c r="M28">
        <f t="shared" si="10"/>
        <v>5.7142857142857144</v>
      </c>
      <c r="N28" s="19">
        <v>1</v>
      </c>
      <c r="O28">
        <v>1</v>
      </c>
      <c r="P28" s="21">
        <v>1</v>
      </c>
      <c r="Q28" s="19">
        <v>1</v>
      </c>
      <c r="R28">
        <f>'[1]ECSS_E60-30 SPIDER'!$E24</f>
        <v>0</v>
      </c>
      <c r="S28">
        <v>1</v>
      </c>
      <c r="T28">
        <f t="shared" si="11"/>
        <v>0</v>
      </c>
      <c r="U28">
        <f>'[1]ECSS_E60-30 SPIDER'!$F24</f>
        <v>1</v>
      </c>
      <c r="V28">
        <v>1</v>
      </c>
      <c r="W28">
        <f t="shared" si="12"/>
        <v>0</v>
      </c>
      <c r="X28">
        <f t="shared" si="13"/>
        <v>1</v>
      </c>
      <c r="Y28">
        <f>'[1]ECSS_E60-30 SPIDER'!$D24</f>
        <v>0</v>
      </c>
      <c r="Z28">
        <f>'[1]ECSS_E60-30 SPIDER'!$G24</f>
        <v>1</v>
      </c>
      <c r="AA28">
        <f>'[1]ECSS_E60-30 SPIDER'!$H24</f>
        <v>1</v>
      </c>
      <c r="AB28">
        <f>'[1]ECSS_E60-30 SPIDER'!$I24</f>
        <v>1</v>
      </c>
      <c r="AC28">
        <v>1</v>
      </c>
      <c r="AD28">
        <f>'[1]ECSS_E60-30 SPIDER'!$J24</f>
        <v>1</v>
      </c>
      <c r="AE28">
        <v>1</v>
      </c>
      <c r="AF28">
        <f t="shared" si="14"/>
        <v>2</v>
      </c>
      <c r="AG28">
        <f>'[1]ECSS_E60-30 SPIDER'!$K24</f>
        <v>1</v>
      </c>
      <c r="AH28">
        <f t="shared" si="15"/>
        <v>1</v>
      </c>
      <c r="AI28">
        <f>'[1]ECSS_E60-30 SPIDER'!$L24</f>
        <v>1</v>
      </c>
      <c r="AJ28">
        <v>1</v>
      </c>
      <c r="AK28">
        <f t="shared" si="16"/>
        <v>1</v>
      </c>
      <c r="AL28">
        <v>1</v>
      </c>
      <c r="AM28">
        <f>'[1]ECSS_E60-30 SPIDER'!$M24</f>
        <v>1</v>
      </c>
      <c r="AN28">
        <v>1</v>
      </c>
      <c r="AO28">
        <f>'[1]ECSS_E60-30 SPIDER'!$N24</f>
        <v>1</v>
      </c>
      <c r="AP28">
        <v>1</v>
      </c>
      <c r="AQ28">
        <v>1</v>
      </c>
      <c r="AR28">
        <v>0</v>
      </c>
      <c r="AS28">
        <f>'[1]ECSS_E60-30 SPIDER'!$O24</f>
        <v>1</v>
      </c>
      <c r="AT28">
        <v>1</v>
      </c>
      <c r="AU28">
        <f t="shared" si="17"/>
        <v>35.510714285714307</v>
      </c>
      <c r="AV28">
        <f t="shared" si="18"/>
        <v>11.784285714285716</v>
      </c>
      <c r="AW28">
        <f t="shared" si="19"/>
        <v>15.685714285714287</v>
      </c>
      <c r="AX28">
        <f t="shared" si="20"/>
        <v>12.484285714285711</v>
      </c>
      <c r="AY28">
        <v>1</v>
      </c>
      <c r="AZ28">
        <v>1</v>
      </c>
      <c r="BA28">
        <v>1</v>
      </c>
      <c r="BB28">
        <v>5</v>
      </c>
      <c r="BG28">
        <f t="shared" si="3"/>
        <v>142.85714285714286</v>
      </c>
      <c r="BH28" s="10">
        <f t="shared" si="21"/>
        <v>4.8611111111111115E-5</v>
      </c>
    </row>
    <row r="29" spans="1:60" ht="29">
      <c r="A29" s="2" t="s">
        <v>309</v>
      </c>
      <c r="B29" s="2" t="s">
        <v>459</v>
      </c>
      <c r="C29" s="2" t="s">
        <v>451</v>
      </c>
      <c r="D29">
        <v>1</v>
      </c>
      <c r="E29">
        <v>1</v>
      </c>
      <c r="F29">
        <f t="shared" si="4"/>
        <v>1</v>
      </c>
      <c r="G29">
        <f t="shared" si="5"/>
        <v>11</v>
      </c>
      <c r="H29">
        <f t="shared" si="6"/>
        <v>11</v>
      </c>
      <c r="I29">
        <f t="shared" si="7"/>
        <v>62</v>
      </c>
      <c r="J29">
        <f>'[1]ECSS_E60-30 SPIDER'!$C25</f>
        <v>20</v>
      </c>
      <c r="K29">
        <f t="shared" si="8"/>
        <v>1.8181818181818181</v>
      </c>
      <c r="L29">
        <f t="shared" si="9"/>
        <v>60</v>
      </c>
      <c r="M29">
        <f t="shared" si="10"/>
        <v>5.4545454545454541</v>
      </c>
      <c r="N29" s="19">
        <v>1</v>
      </c>
      <c r="O29">
        <v>1</v>
      </c>
      <c r="P29" s="21">
        <v>1</v>
      </c>
      <c r="Q29" s="19">
        <v>1</v>
      </c>
      <c r="R29">
        <f>'[1]ECSS_E60-30 SPIDER'!$E25</f>
        <v>1</v>
      </c>
      <c r="S29">
        <v>1</v>
      </c>
      <c r="T29">
        <f t="shared" si="11"/>
        <v>1</v>
      </c>
      <c r="U29">
        <f>'[1]ECSS_E60-30 SPIDER'!$F25</f>
        <v>1</v>
      </c>
      <c r="V29">
        <v>1</v>
      </c>
      <c r="W29">
        <f t="shared" si="12"/>
        <v>1</v>
      </c>
      <c r="X29">
        <f t="shared" si="13"/>
        <v>1</v>
      </c>
      <c r="Y29">
        <f>'[1]ECSS_E60-30 SPIDER'!$D25</f>
        <v>0</v>
      </c>
      <c r="Z29">
        <f>'[1]ECSS_E60-30 SPIDER'!$G25</f>
        <v>1</v>
      </c>
      <c r="AA29">
        <f>'[1]ECSS_E60-30 SPIDER'!$H25</f>
        <v>1</v>
      </c>
      <c r="AB29">
        <f>'[1]ECSS_E60-30 SPIDER'!$I25</f>
        <v>1</v>
      </c>
      <c r="AC29">
        <v>1</v>
      </c>
      <c r="AD29">
        <f>'[1]ECSS_E60-30 SPIDER'!$J25</f>
        <v>1</v>
      </c>
      <c r="AE29">
        <v>1</v>
      </c>
      <c r="AF29">
        <f t="shared" si="14"/>
        <v>2</v>
      </c>
      <c r="AG29">
        <f>'[1]ECSS_E60-30 SPIDER'!$K25</f>
        <v>1</v>
      </c>
      <c r="AH29">
        <f t="shared" si="15"/>
        <v>1</v>
      </c>
      <c r="AI29">
        <f>'[1]ECSS_E60-30 SPIDER'!$L25</f>
        <v>1</v>
      </c>
      <c r="AJ29">
        <v>1</v>
      </c>
      <c r="AK29">
        <f t="shared" si="16"/>
        <v>1</v>
      </c>
      <c r="AL29">
        <v>1</v>
      </c>
      <c r="AM29">
        <f>'[1]ECSS_E60-30 SPIDER'!$M25</f>
        <v>1</v>
      </c>
      <c r="AN29">
        <v>1</v>
      </c>
      <c r="AO29">
        <f>'[1]ECSS_E60-30 SPIDER'!$N25</f>
        <v>1</v>
      </c>
      <c r="AP29">
        <v>1</v>
      </c>
      <c r="AQ29">
        <v>1</v>
      </c>
      <c r="AR29">
        <v>0</v>
      </c>
      <c r="AS29">
        <f>'[1]ECSS_E60-30 SPIDER'!$O25</f>
        <v>1</v>
      </c>
      <c r="AT29">
        <v>1</v>
      </c>
      <c r="AU29">
        <f t="shared" si="17"/>
        <v>41.851818181818196</v>
      </c>
      <c r="AV29">
        <f t="shared" si="18"/>
        <v>10.154545454545456</v>
      </c>
      <c r="AW29">
        <f t="shared" si="19"/>
        <v>13.581818181818178</v>
      </c>
      <c r="AX29">
        <f t="shared" si="20"/>
        <v>9.7609090909090881</v>
      </c>
      <c r="AY29">
        <v>1</v>
      </c>
      <c r="AZ29">
        <v>1</v>
      </c>
      <c r="BA29">
        <v>1</v>
      </c>
      <c r="BB29">
        <v>4</v>
      </c>
      <c r="BG29">
        <f t="shared" si="3"/>
        <v>181.81818181818181</v>
      </c>
      <c r="BH29" s="10">
        <f t="shared" si="21"/>
        <v>3.8194444444444444E-5</v>
      </c>
    </row>
    <row r="30" spans="1:60" ht="29">
      <c r="A30" s="2" t="s">
        <v>349</v>
      </c>
      <c r="B30" s="2" t="s">
        <v>460</v>
      </c>
      <c r="C30" s="2" t="s">
        <v>241</v>
      </c>
      <c r="D30">
        <v>1</v>
      </c>
      <c r="E30">
        <v>1</v>
      </c>
      <c r="F30">
        <f t="shared" si="4"/>
        <v>1</v>
      </c>
      <c r="G30">
        <f t="shared" si="5"/>
        <v>13</v>
      </c>
      <c r="H30">
        <f t="shared" si="6"/>
        <v>13</v>
      </c>
      <c r="I30">
        <f t="shared" si="7"/>
        <v>61</v>
      </c>
      <c r="J30">
        <f>'[1]ECSS_E60-30 SPIDER'!$C26</f>
        <v>20</v>
      </c>
      <c r="K30">
        <f t="shared" si="8"/>
        <v>1.5384615384615385</v>
      </c>
      <c r="L30">
        <f t="shared" si="9"/>
        <v>59</v>
      </c>
      <c r="M30">
        <f t="shared" si="10"/>
        <v>4.5384615384615383</v>
      </c>
      <c r="N30" s="19">
        <v>1</v>
      </c>
      <c r="O30">
        <v>1</v>
      </c>
      <c r="P30" s="21">
        <v>1</v>
      </c>
      <c r="Q30" s="19">
        <v>1</v>
      </c>
      <c r="R30">
        <f>'[1]ECSS_E60-30 SPIDER'!$E26</f>
        <v>0</v>
      </c>
      <c r="S30">
        <v>1</v>
      </c>
      <c r="T30">
        <f t="shared" si="11"/>
        <v>0</v>
      </c>
      <c r="U30">
        <f>'[1]ECSS_E60-30 SPIDER'!$F26</f>
        <v>1</v>
      </c>
      <c r="V30">
        <v>1</v>
      </c>
      <c r="W30">
        <f t="shared" si="12"/>
        <v>0</v>
      </c>
      <c r="X30">
        <f t="shared" si="13"/>
        <v>1</v>
      </c>
      <c r="Y30">
        <f>'[1]ECSS_E60-30 SPIDER'!$D26</f>
        <v>1</v>
      </c>
      <c r="Z30">
        <f>'[1]ECSS_E60-30 SPIDER'!$G26</f>
        <v>1</v>
      </c>
      <c r="AA30">
        <f>'[1]ECSS_E60-30 SPIDER'!$H26</f>
        <v>1</v>
      </c>
      <c r="AB30">
        <f>'[1]ECSS_E60-30 SPIDER'!$I26</f>
        <v>1</v>
      </c>
      <c r="AC30">
        <v>1</v>
      </c>
      <c r="AD30">
        <f>'[1]ECSS_E60-30 SPIDER'!$J26</f>
        <v>1</v>
      </c>
      <c r="AE30">
        <v>1</v>
      </c>
      <c r="AF30">
        <f t="shared" si="14"/>
        <v>2</v>
      </c>
      <c r="AG30">
        <f>'[1]ECSS_E60-30 SPIDER'!$K26</f>
        <v>1</v>
      </c>
      <c r="AH30">
        <f t="shared" si="15"/>
        <v>1</v>
      </c>
      <c r="AI30">
        <f>'[1]ECSS_E60-30 SPIDER'!$L26</f>
        <v>1</v>
      </c>
      <c r="AJ30">
        <v>1</v>
      </c>
      <c r="AK30">
        <f t="shared" si="16"/>
        <v>1</v>
      </c>
      <c r="AL30">
        <v>1</v>
      </c>
      <c r="AM30">
        <f>'[1]ECSS_E60-30 SPIDER'!$M26</f>
        <v>0</v>
      </c>
      <c r="AN30">
        <v>1</v>
      </c>
      <c r="AO30">
        <f>'[1]ECSS_E60-30 SPIDER'!$N26</f>
        <v>0</v>
      </c>
      <c r="AP30">
        <v>1</v>
      </c>
      <c r="AQ30">
        <v>1</v>
      </c>
      <c r="AR30">
        <v>1</v>
      </c>
      <c r="AS30">
        <f>'[1]ECSS_E60-30 SPIDER'!$O26</f>
        <v>1</v>
      </c>
      <c r="AT30">
        <v>1</v>
      </c>
      <c r="AU30">
        <f t="shared" si="17"/>
        <v>63.486153846153847</v>
      </c>
      <c r="AV30">
        <f t="shared" si="18"/>
        <v>7.6338461538461573</v>
      </c>
      <c r="AW30">
        <f t="shared" si="19"/>
        <v>8.6092307692307664</v>
      </c>
      <c r="AX30">
        <f t="shared" si="20"/>
        <v>6.4461538461538446</v>
      </c>
      <c r="AY30">
        <v>1</v>
      </c>
      <c r="AZ30">
        <v>1</v>
      </c>
      <c r="BA30">
        <v>1</v>
      </c>
      <c r="BB30">
        <v>2</v>
      </c>
      <c r="BG30">
        <f t="shared" si="3"/>
        <v>153.84615384615387</v>
      </c>
      <c r="BH30" s="10">
        <f t="shared" si="21"/>
        <v>4.5138888888888894E-5</v>
      </c>
    </row>
    <row r="31" spans="1:60" ht="29">
      <c r="A31" s="2" t="s">
        <v>351</v>
      </c>
      <c r="B31" s="2" t="s">
        <v>461</v>
      </c>
      <c r="C31" s="2" t="s">
        <v>241</v>
      </c>
      <c r="D31">
        <v>1</v>
      </c>
      <c r="E31">
        <v>1</v>
      </c>
      <c r="F31">
        <f t="shared" si="4"/>
        <v>1</v>
      </c>
      <c r="G31">
        <f t="shared" si="5"/>
        <v>13</v>
      </c>
      <c r="H31">
        <f t="shared" si="6"/>
        <v>13</v>
      </c>
      <c r="I31">
        <f t="shared" si="7"/>
        <v>61</v>
      </c>
      <c r="J31">
        <f>'[1]ECSS_E60-30 SPIDER'!$C27</f>
        <v>19</v>
      </c>
      <c r="K31">
        <f t="shared" si="8"/>
        <v>1.4615384615384615</v>
      </c>
      <c r="L31">
        <f t="shared" si="9"/>
        <v>59</v>
      </c>
      <c r="M31">
        <f t="shared" si="10"/>
        <v>4.5384615384615383</v>
      </c>
      <c r="N31" s="19">
        <v>1</v>
      </c>
      <c r="O31">
        <v>1</v>
      </c>
      <c r="P31" s="21">
        <v>1</v>
      </c>
      <c r="Q31" s="19">
        <v>1</v>
      </c>
      <c r="R31">
        <f>'[1]ECSS_E60-30 SPIDER'!$E27</f>
        <v>0</v>
      </c>
      <c r="S31">
        <v>1</v>
      </c>
      <c r="T31">
        <f t="shared" si="11"/>
        <v>0</v>
      </c>
      <c r="U31">
        <f>'[1]ECSS_E60-30 SPIDER'!$F27</f>
        <v>1</v>
      </c>
      <c r="V31">
        <v>1</v>
      </c>
      <c r="W31">
        <f t="shared" si="12"/>
        <v>0</v>
      </c>
      <c r="X31">
        <f t="shared" si="13"/>
        <v>1</v>
      </c>
      <c r="Y31">
        <f>'[1]ECSS_E60-30 SPIDER'!$D27</f>
        <v>1</v>
      </c>
      <c r="Z31">
        <f>'[1]ECSS_E60-30 SPIDER'!$G27</f>
        <v>1</v>
      </c>
      <c r="AA31">
        <f>'[1]ECSS_E60-30 SPIDER'!$H27</f>
        <v>1</v>
      </c>
      <c r="AB31">
        <f>'[1]ECSS_E60-30 SPIDER'!$I27</f>
        <v>1</v>
      </c>
      <c r="AC31">
        <v>1</v>
      </c>
      <c r="AD31">
        <f>'[1]ECSS_E60-30 SPIDER'!$J27</f>
        <v>1</v>
      </c>
      <c r="AE31">
        <v>1</v>
      </c>
      <c r="AF31">
        <f t="shared" si="14"/>
        <v>2</v>
      </c>
      <c r="AG31">
        <f>'[1]ECSS_E60-30 SPIDER'!$K27</f>
        <v>1</v>
      </c>
      <c r="AH31">
        <f t="shared" si="15"/>
        <v>1</v>
      </c>
      <c r="AI31">
        <f>'[1]ECSS_E60-30 SPIDER'!$L27</f>
        <v>1</v>
      </c>
      <c r="AJ31">
        <v>1</v>
      </c>
      <c r="AK31">
        <f t="shared" si="16"/>
        <v>1</v>
      </c>
      <c r="AL31">
        <v>1</v>
      </c>
      <c r="AM31">
        <f>'[1]ECSS_E60-30 SPIDER'!$M27</f>
        <v>0</v>
      </c>
      <c r="AN31">
        <v>1</v>
      </c>
      <c r="AO31">
        <f>'[1]ECSS_E60-30 SPIDER'!$N27</f>
        <v>0</v>
      </c>
      <c r="AP31">
        <v>1</v>
      </c>
      <c r="AQ31">
        <v>1</v>
      </c>
      <c r="AR31">
        <v>1</v>
      </c>
      <c r="AS31">
        <f>'[1]ECSS_E60-30 SPIDER'!$O27</f>
        <v>1</v>
      </c>
      <c r="AT31">
        <v>1</v>
      </c>
      <c r="AU31">
        <f t="shared" si="17"/>
        <v>69.993846153846178</v>
      </c>
      <c r="AV31">
        <f t="shared" si="18"/>
        <v>6.7261538461538457</v>
      </c>
      <c r="AW31">
        <f t="shared" si="19"/>
        <v>8.6092307692307664</v>
      </c>
      <c r="AX31">
        <f t="shared" si="20"/>
        <v>6.4461538461538446</v>
      </c>
      <c r="AY31">
        <v>1</v>
      </c>
      <c r="AZ31">
        <v>1</v>
      </c>
      <c r="BA31">
        <v>1</v>
      </c>
      <c r="BB31">
        <v>2</v>
      </c>
      <c r="BG31">
        <f t="shared" si="3"/>
        <v>153.84615384615387</v>
      </c>
      <c r="BH31" s="10">
        <f t="shared" si="21"/>
        <v>4.5138888888888894E-5</v>
      </c>
    </row>
    <row r="32" spans="1:60" ht="29">
      <c r="A32" s="2">
        <v>17</v>
      </c>
      <c r="B32" s="2" t="s">
        <v>462</v>
      </c>
      <c r="C32" s="2" t="s">
        <v>241</v>
      </c>
      <c r="D32">
        <v>1</v>
      </c>
      <c r="E32">
        <v>1</v>
      </c>
      <c r="F32">
        <f t="shared" si="4"/>
        <v>1</v>
      </c>
      <c r="G32">
        <f t="shared" si="5"/>
        <v>12</v>
      </c>
      <c r="H32">
        <f t="shared" si="6"/>
        <v>12</v>
      </c>
      <c r="I32">
        <f t="shared" si="7"/>
        <v>65</v>
      </c>
      <c r="J32">
        <f>'[1]ECSS_E60-30 SPIDER'!$C28</f>
        <v>22</v>
      </c>
      <c r="K32">
        <f t="shared" si="8"/>
        <v>1.8333333333333333</v>
      </c>
      <c r="L32">
        <f t="shared" si="9"/>
        <v>61</v>
      </c>
      <c r="M32">
        <f t="shared" si="10"/>
        <v>5.083333333333333</v>
      </c>
      <c r="N32" s="19">
        <v>1</v>
      </c>
      <c r="O32">
        <v>1</v>
      </c>
      <c r="P32" s="21">
        <v>1</v>
      </c>
      <c r="Q32" s="19">
        <v>1</v>
      </c>
      <c r="R32">
        <f>'[1]ECSS_E60-30 SPIDER'!$E28</f>
        <v>1</v>
      </c>
      <c r="S32">
        <v>1</v>
      </c>
      <c r="T32">
        <f t="shared" si="11"/>
        <v>1</v>
      </c>
      <c r="U32">
        <f>'[1]ECSS_E60-30 SPIDER'!$F28</f>
        <v>1</v>
      </c>
      <c r="V32">
        <v>1</v>
      </c>
      <c r="W32">
        <f t="shared" si="12"/>
        <v>1</v>
      </c>
      <c r="X32">
        <f t="shared" si="13"/>
        <v>1</v>
      </c>
      <c r="Y32">
        <f>'[1]ECSS_E60-30 SPIDER'!$D28</f>
        <v>1</v>
      </c>
      <c r="Z32">
        <f>'[1]ECSS_E60-30 SPIDER'!$G28</f>
        <v>1</v>
      </c>
      <c r="AA32">
        <f>'[1]ECSS_E60-30 SPIDER'!$H28</f>
        <v>1</v>
      </c>
      <c r="AB32">
        <f>'[1]ECSS_E60-30 SPIDER'!$I28</f>
        <v>1</v>
      </c>
      <c r="AC32">
        <v>1</v>
      </c>
      <c r="AD32">
        <f>'[1]ECSS_E60-30 SPIDER'!$J28</f>
        <v>1</v>
      </c>
      <c r="AE32">
        <v>1</v>
      </c>
      <c r="AF32">
        <f t="shared" si="14"/>
        <v>4</v>
      </c>
      <c r="AG32">
        <f>'[1]ECSS_E60-30 SPIDER'!$K28</f>
        <v>1</v>
      </c>
      <c r="AH32">
        <f t="shared" si="15"/>
        <v>1</v>
      </c>
      <c r="AI32">
        <f>'[1]ECSS_E60-30 SPIDER'!$L28</f>
        <v>1</v>
      </c>
      <c r="AJ32">
        <v>1</v>
      </c>
      <c r="AK32">
        <f t="shared" si="16"/>
        <v>1</v>
      </c>
      <c r="AL32">
        <v>1</v>
      </c>
      <c r="AM32">
        <f>'[1]ECSS_E60-30 SPIDER'!$M28</f>
        <v>0</v>
      </c>
      <c r="AN32">
        <v>1</v>
      </c>
      <c r="AO32">
        <f>'[1]ECSS_E60-30 SPIDER'!$N28</f>
        <v>0</v>
      </c>
      <c r="AP32">
        <v>1</v>
      </c>
      <c r="AQ32">
        <v>1</v>
      </c>
      <c r="AR32">
        <v>1</v>
      </c>
      <c r="AS32">
        <f>'[1]ECSS_E60-30 SPIDER'!$O28</f>
        <v>1</v>
      </c>
      <c r="AT32">
        <v>1</v>
      </c>
      <c r="AU32">
        <f t="shared" si="17"/>
        <v>39.555000000000014</v>
      </c>
      <c r="AV32">
        <f t="shared" si="18"/>
        <v>10.723333333333333</v>
      </c>
      <c r="AW32">
        <f t="shared" si="19"/>
        <v>11.623333333333335</v>
      </c>
      <c r="AX32">
        <f t="shared" si="20"/>
        <v>8.5124999999999993</v>
      </c>
      <c r="AY32">
        <v>1</v>
      </c>
      <c r="AZ32">
        <v>1</v>
      </c>
      <c r="BA32">
        <v>1</v>
      </c>
      <c r="BB32">
        <v>3</v>
      </c>
      <c r="BG32">
        <f t="shared" si="3"/>
        <v>333.33333333333331</v>
      </c>
      <c r="BH32" s="10">
        <f t="shared" si="21"/>
        <v>4.1666666666666665E-5</v>
      </c>
    </row>
    <row r="33" spans="1:60" ht="58">
      <c r="A33" s="2">
        <v>18</v>
      </c>
      <c r="B33" s="2" t="s">
        <v>463</v>
      </c>
      <c r="C33" s="2" t="s">
        <v>241</v>
      </c>
      <c r="D33">
        <v>1</v>
      </c>
      <c r="E33">
        <v>1</v>
      </c>
      <c r="F33">
        <f t="shared" si="4"/>
        <v>1</v>
      </c>
      <c r="G33">
        <f t="shared" si="5"/>
        <v>21</v>
      </c>
      <c r="H33">
        <f t="shared" si="6"/>
        <v>21</v>
      </c>
      <c r="I33">
        <f t="shared" si="7"/>
        <v>106</v>
      </c>
      <c r="J33">
        <f>'[1]ECSS_E60-30 SPIDER'!$C29</f>
        <v>34</v>
      </c>
      <c r="K33">
        <f t="shared" si="8"/>
        <v>1.6190476190476191</v>
      </c>
      <c r="L33">
        <f t="shared" si="9"/>
        <v>104</v>
      </c>
      <c r="M33">
        <f t="shared" si="10"/>
        <v>4.9523809523809526</v>
      </c>
      <c r="N33" s="20">
        <v>0</v>
      </c>
      <c r="O33">
        <v>0</v>
      </c>
      <c r="P33" s="21">
        <v>1</v>
      </c>
      <c r="Q33" s="20">
        <v>0</v>
      </c>
      <c r="R33">
        <f>'[1]ECSS_E60-30 SPIDER'!$E29</f>
        <v>1</v>
      </c>
      <c r="S33">
        <v>1</v>
      </c>
      <c r="T33">
        <f t="shared" si="11"/>
        <v>0</v>
      </c>
      <c r="U33">
        <f>'[1]ECSS_E60-30 SPIDER'!$F29</f>
        <v>1</v>
      </c>
      <c r="V33">
        <v>1</v>
      </c>
      <c r="W33">
        <f t="shared" si="12"/>
        <v>0</v>
      </c>
      <c r="X33">
        <f t="shared" si="13"/>
        <v>1</v>
      </c>
      <c r="Y33">
        <f>'[1]ECSS_E60-30 SPIDER'!$D29</f>
        <v>1</v>
      </c>
      <c r="Z33">
        <f>'[1]ECSS_E60-30 SPIDER'!$G29</f>
        <v>1</v>
      </c>
      <c r="AA33">
        <f>'[1]ECSS_E60-30 SPIDER'!$H29</f>
        <v>1</v>
      </c>
      <c r="AB33">
        <f>'[1]ECSS_E60-30 SPIDER'!$I29</f>
        <v>1</v>
      </c>
      <c r="AC33">
        <v>1</v>
      </c>
      <c r="AD33">
        <f>'[1]ECSS_E60-30 SPIDER'!$J29</f>
        <v>1</v>
      </c>
      <c r="AE33">
        <v>1</v>
      </c>
      <c r="AF33">
        <f t="shared" si="14"/>
        <v>2</v>
      </c>
      <c r="AG33">
        <f>'[1]ECSS_E60-30 SPIDER'!$K29</f>
        <v>1</v>
      </c>
      <c r="AH33">
        <f t="shared" si="15"/>
        <v>1</v>
      </c>
      <c r="AI33">
        <f>'[1]ECSS_E60-30 SPIDER'!$L29</f>
        <v>0</v>
      </c>
      <c r="AJ33">
        <v>1</v>
      </c>
      <c r="AK33">
        <f t="shared" si="16"/>
        <v>1</v>
      </c>
      <c r="AL33">
        <v>1</v>
      </c>
      <c r="AM33">
        <f>'[1]ECSS_E60-30 SPIDER'!$M29</f>
        <v>0</v>
      </c>
      <c r="AN33">
        <v>1</v>
      </c>
      <c r="AO33">
        <f>'[1]ECSS_E60-30 SPIDER'!$N29</f>
        <v>0</v>
      </c>
      <c r="AP33">
        <v>1</v>
      </c>
      <c r="AQ33">
        <v>1</v>
      </c>
      <c r="AR33">
        <v>1</v>
      </c>
      <c r="AS33">
        <f>'[1]ECSS_E60-30 SPIDER'!$O29</f>
        <v>1</v>
      </c>
      <c r="AT33">
        <v>1</v>
      </c>
      <c r="AU33">
        <f t="shared" si="17"/>
        <v>48.548571428571449</v>
      </c>
      <c r="AV33">
        <f t="shared" si="18"/>
        <v>11.704761904761906</v>
      </c>
      <c r="AW33">
        <f t="shared" si="19"/>
        <v>11.910476190476192</v>
      </c>
      <c r="AX33">
        <f t="shared" si="20"/>
        <v>12.395714285714284</v>
      </c>
      <c r="AY33">
        <v>1</v>
      </c>
      <c r="AZ33">
        <v>1</v>
      </c>
      <c r="BA33">
        <v>1</v>
      </c>
      <c r="BB33">
        <v>5</v>
      </c>
      <c r="BG33">
        <f t="shared" si="3"/>
        <v>95.238095238095227</v>
      </c>
      <c r="BH33" s="10">
        <f t="shared" si="21"/>
        <v>7.2916666666666659E-5</v>
      </c>
    </row>
    <row r="34" spans="1:60" ht="72.5">
      <c r="A34" s="2">
        <v>19</v>
      </c>
      <c r="B34" s="2" t="s">
        <v>464</v>
      </c>
      <c r="C34" s="2" t="s">
        <v>243</v>
      </c>
      <c r="D34">
        <v>1</v>
      </c>
      <c r="E34">
        <v>1</v>
      </c>
      <c r="F34">
        <f t="shared" si="4"/>
        <v>1</v>
      </c>
      <c r="G34">
        <f t="shared" si="5"/>
        <v>29</v>
      </c>
      <c r="H34">
        <f t="shared" si="6"/>
        <v>29</v>
      </c>
      <c r="I34">
        <f t="shared" si="7"/>
        <v>141</v>
      </c>
      <c r="J34">
        <f>'[1]ECSS_E60-30 SPIDER'!$C30</f>
        <v>50</v>
      </c>
      <c r="K34">
        <f t="shared" si="8"/>
        <v>1.7241379310344827</v>
      </c>
      <c r="L34">
        <f t="shared" si="9"/>
        <v>138</v>
      </c>
      <c r="M34">
        <f t="shared" si="10"/>
        <v>4.7586206896551726</v>
      </c>
      <c r="N34" s="20">
        <v>0</v>
      </c>
      <c r="O34">
        <v>0</v>
      </c>
      <c r="P34" s="20">
        <v>0</v>
      </c>
      <c r="Q34" s="20">
        <v>0</v>
      </c>
      <c r="R34">
        <f>'[1]ECSS_E60-30 SPIDER'!$E30</f>
        <v>1</v>
      </c>
      <c r="S34">
        <v>1</v>
      </c>
      <c r="T34">
        <f t="shared" si="11"/>
        <v>0</v>
      </c>
      <c r="U34">
        <f>'[1]ECSS_E60-30 SPIDER'!$F30</f>
        <v>1</v>
      </c>
      <c r="V34">
        <v>1</v>
      </c>
      <c r="W34">
        <f t="shared" si="12"/>
        <v>0</v>
      </c>
      <c r="X34">
        <f t="shared" si="13"/>
        <v>1</v>
      </c>
      <c r="Y34">
        <f>'[1]ECSS_E60-30 SPIDER'!$D30</f>
        <v>1</v>
      </c>
      <c r="Z34">
        <f>'[1]ECSS_E60-30 SPIDER'!$G30</f>
        <v>1</v>
      </c>
      <c r="AA34">
        <f>'[1]ECSS_E60-30 SPIDER'!$H30</f>
        <v>1</v>
      </c>
      <c r="AB34">
        <f>'[1]ECSS_E60-30 SPIDER'!$I30</f>
        <v>1</v>
      </c>
      <c r="AC34">
        <v>1</v>
      </c>
      <c r="AD34">
        <f>'[1]ECSS_E60-30 SPIDER'!$J30</f>
        <v>1</v>
      </c>
      <c r="AE34">
        <v>1</v>
      </c>
      <c r="AF34">
        <f t="shared" si="14"/>
        <v>3</v>
      </c>
      <c r="AG34">
        <f>'[1]ECSS_E60-30 SPIDER'!$K30</f>
        <v>1</v>
      </c>
      <c r="AH34">
        <f t="shared" si="15"/>
        <v>1</v>
      </c>
      <c r="AI34">
        <f>'[1]ECSS_E60-30 SPIDER'!$L30</f>
        <v>0</v>
      </c>
      <c r="AJ34">
        <v>1</v>
      </c>
      <c r="AK34">
        <f t="shared" si="16"/>
        <v>1</v>
      </c>
      <c r="AL34">
        <v>0</v>
      </c>
      <c r="AM34">
        <f>'[1]ECSS_E60-30 SPIDER'!$M30</f>
        <v>0</v>
      </c>
      <c r="AN34">
        <v>1</v>
      </c>
      <c r="AO34">
        <f>'[1]ECSS_E60-30 SPIDER'!$N30</f>
        <v>0</v>
      </c>
      <c r="AP34">
        <v>1</v>
      </c>
      <c r="AQ34">
        <v>1</v>
      </c>
      <c r="AR34">
        <v>1</v>
      </c>
      <c r="AS34">
        <f>'[1]ECSS_E60-30 SPIDER'!$O30</f>
        <v>1</v>
      </c>
      <c r="AT34">
        <v>1</v>
      </c>
      <c r="AU34">
        <f t="shared" si="17"/>
        <v>31.537931034482799</v>
      </c>
      <c r="AV34">
        <f t="shared" si="18"/>
        <v>16.064827586206899</v>
      </c>
      <c r="AW34">
        <f t="shared" si="19"/>
        <v>11.159999999999997</v>
      </c>
      <c r="AX34">
        <f t="shared" si="20"/>
        <v>15.483103448275862</v>
      </c>
      <c r="AY34">
        <v>1</v>
      </c>
      <c r="AZ34">
        <v>1</v>
      </c>
      <c r="BA34">
        <v>1</v>
      </c>
      <c r="BB34">
        <v>5</v>
      </c>
      <c r="BG34">
        <f t="shared" si="3"/>
        <v>103.44827586206897</v>
      </c>
      <c r="BH34" s="10">
        <f t="shared" si="21"/>
        <v>1.0069444444444445E-4</v>
      </c>
    </row>
    <row r="35" spans="1:60" ht="58">
      <c r="A35" s="2">
        <v>20</v>
      </c>
      <c r="B35" s="2" t="s">
        <v>465</v>
      </c>
      <c r="C35" s="2" t="s">
        <v>241</v>
      </c>
      <c r="D35">
        <v>1</v>
      </c>
      <c r="E35">
        <v>1</v>
      </c>
      <c r="F35">
        <f t="shared" si="4"/>
        <v>1</v>
      </c>
      <c r="G35">
        <f t="shared" si="5"/>
        <v>24</v>
      </c>
      <c r="H35">
        <f t="shared" si="6"/>
        <v>24</v>
      </c>
      <c r="I35">
        <f t="shared" si="7"/>
        <v>117</v>
      </c>
      <c r="J35">
        <f>'[1]ECSS_E60-30 SPIDER'!$C31</f>
        <v>43</v>
      </c>
      <c r="K35">
        <f t="shared" si="8"/>
        <v>1.7916666666666667</v>
      </c>
      <c r="L35">
        <f t="shared" si="9"/>
        <v>115</v>
      </c>
      <c r="M35">
        <f t="shared" si="10"/>
        <v>4.791666666666667</v>
      </c>
      <c r="N35" s="20">
        <v>0</v>
      </c>
      <c r="O35">
        <v>0</v>
      </c>
      <c r="P35" s="20">
        <v>0</v>
      </c>
      <c r="Q35" s="20">
        <v>0</v>
      </c>
      <c r="R35">
        <f>'[1]ECSS_E60-30 SPIDER'!$E31</f>
        <v>0</v>
      </c>
      <c r="S35">
        <v>1</v>
      </c>
      <c r="T35">
        <f t="shared" si="11"/>
        <v>0</v>
      </c>
      <c r="U35">
        <f>'[1]ECSS_E60-30 SPIDER'!$F31</f>
        <v>1</v>
      </c>
      <c r="V35">
        <v>1</v>
      </c>
      <c r="W35">
        <f t="shared" si="12"/>
        <v>0</v>
      </c>
      <c r="X35">
        <f t="shared" si="13"/>
        <v>1</v>
      </c>
      <c r="Y35">
        <f>'[1]ECSS_E60-30 SPIDER'!$D31</f>
        <v>1</v>
      </c>
      <c r="Z35">
        <f>'[1]ECSS_E60-30 SPIDER'!$G31</f>
        <v>1</v>
      </c>
      <c r="AA35">
        <f>'[1]ECSS_E60-30 SPIDER'!$H31</f>
        <v>1</v>
      </c>
      <c r="AB35">
        <f>'[1]ECSS_E60-30 SPIDER'!$I31</f>
        <v>1</v>
      </c>
      <c r="AC35">
        <v>1</v>
      </c>
      <c r="AD35">
        <f>'[1]ECSS_E60-30 SPIDER'!$J31</f>
        <v>1</v>
      </c>
      <c r="AE35">
        <v>1</v>
      </c>
      <c r="AF35">
        <f t="shared" si="14"/>
        <v>2</v>
      </c>
      <c r="AG35">
        <f>'[1]ECSS_E60-30 SPIDER'!$K31</f>
        <v>1</v>
      </c>
      <c r="AH35">
        <f t="shared" si="15"/>
        <v>1</v>
      </c>
      <c r="AI35">
        <f>'[1]ECSS_E60-30 SPIDER'!$L31</f>
        <v>1</v>
      </c>
      <c r="AJ35">
        <v>1</v>
      </c>
      <c r="AK35">
        <f t="shared" si="16"/>
        <v>1</v>
      </c>
      <c r="AL35">
        <v>1</v>
      </c>
      <c r="AM35">
        <f>'[1]ECSS_E60-30 SPIDER'!$M31</f>
        <v>0</v>
      </c>
      <c r="AN35">
        <v>1</v>
      </c>
      <c r="AO35">
        <f>'[1]ECSS_E60-30 SPIDER'!$N31</f>
        <v>0</v>
      </c>
      <c r="AP35">
        <v>1</v>
      </c>
      <c r="AQ35">
        <v>1</v>
      </c>
      <c r="AR35">
        <v>1</v>
      </c>
      <c r="AS35">
        <f>'[1]ECSS_E60-30 SPIDER'!$O31</f>
        <v>0</v>
      </c>
      <c r="AT35">
        <v>1</v>
      </c>
      <c r="AU35">
        <f t="shared" si="17"/>
        <v>30.90000000000002</v>
      </c>
      <c r="AV35">
        <f t="shared" si="18"/>
        <v>14.911666666666669</v>
      </c>
      <c r="AW35">
        <f t="shared" si="19"/>
        <v>11.141666666666666</v>
      </c>
      <c r="AX35">
        <f t="shared" si="20"/>
        <v>13.138750000000002</v>
      </c>
      <c r="AY35">
        <v>1</v>
      </c>
      <c r="AZ35">
        <v>1</v>
      </c>
      <c r="BA35">
        <v>1</v>
      </c>
      <c r="BB35">
        <v>6</v>
      </c>
      <c r="BG35">
        <f t="shared" si="3"/>
        <v>83.333333333333329</v>
      </c>
      <c r="BH35" s="10">
        <f t="shared" si="21"/>
        <v>8.3333333333333331E-5</v>
      </c>
    </row>
    <row r="36" spans="1:60" ht="58">
      <c r="A36" s="2" t="s">
        <v>358</v>
      </c>
      <c r="B36" s="2" t="s">
        <v>466</v>
      </c>
      <c r="C36" s="2" t="s">
        <v>241</v>
      </c>
      <c r="D36">
        <v>1</v>
      </c>
      <c r="E36">
        <v>1</v>
      </c>
      <c r="F36">
        <f t="shared" si="4"/>
        <v>1</v>
      </c>
      <c r="G36">
        <f t="shared" si="5"/>
        <v>20</v>
      </c>
      <c r="H36">
        <f t="shared" si="6"/>
        <v>20</v>
      </c>
      <c r="I36">
        <f t="shared" si="7"/>
        <v>108</v>
      </c>
      <c r="J36">
        <f>'[1]ECSS_E60-30 SPIDER'!$C32</f>
        <v>38</v>
      </c>
      <c r="K36">
        <f t="shared" si="8"/>
        <v>1.9</v>
      </c>
      <c r="L36">
        <f t="shared" si="9"/>
        <v>105</v>
      </c>
      <c r="M36">
        <f t="shared" si="10"/>
        <v>5.25</v>
      </c>
      <c r="N36" s="19">
        <v>1</v>
      </c>
      <c r="O36">
        <v>0</v>
      </c>
      <c r="P36" s="21">
        <v>1</v>
      </c>
      <c r="Q36" s="20">
        <v>0</v>
      </c>
      <c r="R36">
        <f>'[1]ECSS_E60-30 SPIDER'!$E32</f>
        <v>0</v>
      </c>
      <c r="S36">
        <v>1</v>
      </c>
      <c r="T36">
        <f t="shared" si="11"/>
        <v>0</v>
      </c>
      <c r="U36">
        <f>'[1]ECSS_E60-30 SPIDER'!$F32</f>
        <v>1</v>
      </c>
      <c r="V36">
        <v>1</v>
      </c>
      <c r="W36">
        <f t="shared" si="12"/>
        <v>0</v>
      </c>
      <c r="X36">
        <f t="shared" si="13"/>
        <v>1</v>
      </c>
      <c r="Y36">
        <f>'[1]ECSS_E60-30 SPIDER'!$D32</f>
        <v>1</v>
      </c>
      <c r="Z36">
        <f>'[1]ECSS_E60-30 SPIDER'!$G32</f>
        <v>1</v>
      </c>
      <c r="AA36">
        <f>'[1]ECSS_E60-30 SPIDER'!$H32</f>
        <v>1</v>
      </c>
      <c r="AB36">
        <f>'[1]ECSS_E60-30 SPIDER'!$I32</f>
        <v>1</v>
      </c>
      <c r="AC36">
        <v>1</v>
      </c>
      <c r="AD36">
        <f>'[1]ECSS_E60-30 SPIDER'!$J32</f>
        <v>1</v>
      </c>
      <c r="AE36">
        <v>1</v>
      </c>
      <c r="AF36">
        <f t="shared" si="14"/>
        <v>3</v>
      </c>
      <c r="AG36">
        <f>'[1]ECSS_E60-30 SPIDER'!$K32</f>
        <v>1</v>
      </c>
      <c r="AH36">
        <f t="shared" si="15"/>
        <v>1</v>
      </c>
      <c r="AI36">
        <f>'[1]ECSS_E60-30 SPIDER'!$L32</f>
        <v>0</v>
      </c>
      <c r="AJ36">
        <v>1</v>
      </c>
      <c r="AK36">
        <f t="shared" si="16"/>
        <v>1</v>
      </c>
      <c r="AL36">
        <v>1</v>
      </c>
      <c r="AM36">
        <f>'[1]ECSS_E60-30 SPIDER'!$M32</f>
        <v>0</v>
      </c>
      <c r="AN36">
        <v>1</v>
      </c>
      <c r="AO36">
        <f>'[1]ECSS_E60-30 SPIDER'!$N32</f>
        <v>0</v>
      </c>
      <c r="AP36">
        <v>1</v>
      </c>
      <c r="AQ36">
        <v>1</v>
      </c>
      <c r="AR36">
        <v>1</v>
      </c>
      <c r="AS36">
        <f>'[1]ECSS_E60-30 SPIDER'!$O32</f>
        <v>1</v>
      </c>
      <c r="AT36">
        <v>1</v>
      </c>
      <c r="AU36">
        <f t="shared" si="17"/>
        <v>25.79500000000003</v>
      </c>
      <c r="AV36">
        <f t="shared" si="18"/>
        <v>14.630000000000003</v>
      </c>
      <c r="AW36">
        <f t="shared" si="19"/>
        <v>13.589999999999996</v>
      </c>
      <c r="AX36">
        <f t="shared" si="20"/>
        <v>13.297499999999999</v>
      </c>
      <c r="AY36">
        <v>1</v>
      </c>
      <c r="AZ36">
        <v>1</v>
      </c>
      <c r="BA36">
        <v>1</v>
      </c>
      <c r="BB36">
        <v>5</v>
      </c>
      <c r="BG36">
        <f t="shared" si="3"/>
        <v>150</v>
      </c>
      <c r="BH36" s="10">
        <f t="shared" si="21"/>
        <v>6.9444444444444444E-5</v>
      </c>
    </row>
    <row r="37" spans="1:60" ht="58">
      <c r="A37" s="2" t="s">
        <v>360</v>
      </c>
      <c r="B37" s="2" t="s">
        <v>467</v>
      </c>
      <c r="C37" s="2" t="s">
        <v>241</v>
      </c>
      <c r="D37">
        <v>1</v>
      </c>
      <c r="E37">
        <v>1</v>
      </c>
      <c r="F37">
        <f t="shared" si="4"/>
        <v>1</v>
      </c>
      <c r="G37">
        <f t="shared" si="5"/>
        <v>20</v>
      </c>
      <c r="H37">
        <f t="shared" si="6"/>
        <v>20</v>
      </c>
      <c r="I37">
        <f t="shared" si="7"/>
        <v>107</v>
      </c>
      <c r="J37">
        <f>'[1]ECSS_E60-30 SPIDER'!$C33</f>
        <v>38</v>
      </c>
      <c r="K37">
        <f t="shared" si="8"/>
        <v>1.9</v>
      </c>
      <c r="L37">
        <f t="shared" si="9"/>
        <v>104</v>
      </c>
      <c r="M37">
        <f t="shared" si="10"/>
        <v>5.2</v>
      </c>
      <c r="N37" s="19">
        <v>1</v>
      </c>
      <c r="O37">
        <v>1</v>
      </c>
      <c r="P37" s="21">
        <v>1</v>
      </c>
      <c r="Q37" s="20">
        <v>0</v>
      </c>
      <c r="R37">
        <f>'[1]ECSS_E60-30 SPIDER'!$E33</f>
        <v>0</v>
      </c>
      <c r="S37">
        <v>1</v>
      </c>
      <c r="T37">
        <f t="shared" si="11"/>
        <v>0</v>
      </c>
      <c r="U37">
        <f>'[1]ECSS_E60-30 SPIDER'!$F33</f>
        <v>1</v>
      </c>
      <c r="V37">
        <v>1</v>
      </c>
      <c r="W37">
        <f t="shared" si="12"/>
        <v>0</v>
      </c>
      <c r="X37">
        <f t="shared" si="13"/>
        <v>1</v>
      </c>
      <c r="Y37">
        <f>'[1]ECSS_E60-30 SPIDER'!$D33</f>
        <v>1</v>
      </c>
      <c r="Z37">
        <f>'[1]ECSS_E60-30 SPIDER'!$G33</f>
        <v>1</v>
      </c>
      <c r="AA37">
        <f>'[1]ECSS_E60-30 SPIDER'!$H33</f>
        <v>1</v>
      </c>
      <c r="AB37">
        <f>'[1]ECSS_E60-30 SPIDER'!$I33</f>
        <v>1</v>
      </c>
      <c r="AC37">
        <v>1</v>
      </c>
      <c r="AD37">
        <f>'[1]ECSS_E60-30 SPIDER'!$J33</f>
        <v>1</v>
      </c>
      <c r="AE37">
        <v>1</v>
      </c>
      <c r="AF37">
        <f t="shared" si="14"/>
        <v>3</v>
      </c>
      <c r="AG37">
        <f>'[1]ECSS_E60-30 SPIDER'!$K33</f>
        <v>1</v>
      </c>
      <c r="AH37">
        <f t="shared" si="15"/>
        <v>1</v>
      </c>
      <c r="AI37">
        <f>'[1]ECSS_E60-30 SPIDER'!$L33</f>
        <v>0</v>
      </c>
      <c r="AJ37">
        <v>1</v>
      </c>
      <c r="AK37">
        <f t="shared" si="16"/>
        <v>1</v>
      </c>
      <c r="AL37">
        <v>0</v>
      </c>
      <c r="AM37">
        <f>'[1]ECSS_E60-30 SPIDER'!$M33</f>
        <v>0</v>
      </c>
      <c r="AN37">
        <v>1</v>
      </c>
      <c r="AO37">
        <f>'[1]ECSS_E60-30 SPIDER'!$N33</f>
        <v>0</v>
      </c>
      <c r="AP37">
        <v>1</v>
      </c>
      <c r="AQ37">
        <v>1</v>
      </c>
      <c r="AR37">
        <v>1</v>
      </c>
      <c r="AS37">
        <f>'[1]ECSS_E60-30 SPIDER'!$O33</f>
        <v>1</v>
      </c>
      <c r="AT37">
        <v>1</v>
      </c>
      <c r="AU37">
        <f t="shared" si="17"/>
        <v>25.79500000000003</v>
      </c>
      <c r="AV37">
        <f t="shared" si="18"/>
        <v>14.630000000000003</v>
      </c>
      <c r="AW37">
        <f t="shared" si="19"/>
        <v>13.295999999999996</v>
      </c>
      <c r="AX37">
        <f t="shared" si="20"/>
        <v>13.062000000000005</v>
      </c>
      <c r="AY37">
        <v>1</v>
      </c>
      <c r="AZ37">
        <v>1</v>
      </c>
      <c r="BA37">
        <v>1</v>
      </c>
      <c r="BB37">
        <v>4</v>
      </c>
      <c r="BG37">
        <f t="shared" si="3"/>
        <v>150</v>
      </c>
      <c r="BH37" s="10">
        <f t="shared" si="21"/>
        <v>6.9444444444444444E-5</v>
      </c>
    </row>
    <row r="38" spans="1:60" ht="58">
      <c r="A38" s="2">
        <v>22</v>
      </c>
      <c r="B38" s="2" t="s">
        <v>468</v>
      </c>
      <c r="C38" s="2" t="s">
        <v>241</v>
      </c>
      <c r="D38">
        <v>1</v>
      </c>
      <c r="E38">
        <v>1</v>
      </c>
      <c r="F38">
        <f t="shared" si="4"/>
        <v>1</v>
      </c>
      <c r="G38">
        <f t="shared" si="5"/>
        <v>18</v>
      </c>
      <c r="H38">
        <f t="shared" si="6"/>
        <v>18</v>
      </c>
      <c r="I38">
        <f t="shared" si="7"/>
        <v>96</v>
      </c>
      <c r="J38">
        <f>'[1]ECSS_E60-30 SPIDER'!$C34</f>
        <v>29</v>
      </c>
      <c r="K38">
        <f t="shared" si="8"/>
        <v>1.6111111111111112</v>
      </c>
      <c r="L38">
        <f t="shared" si="9"/>
        <v>94</v>
      </c>
      <c r="M38">
        <f t="shared" si="10"/>
        <v>5.2222222222222223</v>
      </c>
      <c r="N38" s="20">
        <v>0</v>
      </c>
      <c r="O38">
        <v>0</v>
      </c>
      <c r="P38" s="21">
        <v>1</v>
      </c>
      <c r="Q38" s="19">
        <v>1</v>
      </c>
      <c r="R38">
        <f>'[1]ECSS_E60-30 SPIDER'!$E34</f>
        <v>0</v>
      </c>
      <c r="S38">
        <v>1</v>
      </c>
      <c r="T38">
        <f t="shared" si="11"/>
        <v>0</v>
      </c>
      <c r="U38">
        <f>'[1]ECSS_E60-30 SPIDER'!$F34</f>
        <v>1</v>
      </c>
      <c r="V38">
        <v>1</v>
      </c>
      <c r="W38">
        <f t="shared" si="12"/>
        <v>0</v>
      </c>
      <c r="X38">
        <f t="shared" si="13"/>
        <v>1</v>
      </c>
      <c r="Y38">
        <f>'[1]ECSS_E60-30 SPIDER'!$D34</f>
        <v>1</v>
      </c>
      <c r="Z38">
        <f>'[1]ECSS_E60-30 SPIDER'!$G34</f>
        <v>1</v>
      </c>
      <c r="AA38">
        <f>'[1]ECSS_E60-30 SPIDER'!$H34</f>
        <v>1</v>
      </c>
      <c r="AB38">
        <f>'[1]ECSS_E60-30 SPIDER'!$I34</f>
        <v>1</v>
      </c>
      <c r="AC38">
        <v>1</v>
      </c>
      <c r="AD38">
        <f>'[1]ECSS_E60-30 SPIDER'!$J34</f>
        <v>1</v>
      </c>
      <c r="AE38">
        <v>1</v>
      </c>
      <c r="AF38">
        <f t="shared" si="14"/>
        <v>2</v>
      </c>
      <c r="AG38">
        <f>'[1]ECSS_E60-30 SPIDER'!$K34</f>
        <v>1</v>
      </c>
      <c r="AH38">
        <f t="shared" si="15"/>
        <v>1</v>
      </c>
      <c r="AI38">
        <f>'[1]ECSS_E60-30 SPIDER'!$L34</f>
        <v>0</v>
      </c>
      <c r="AJ38">
        <v>1</v>
      </c>
      <c r="AK38">
        <f t="shared" si="16"/>
        <v>1</v>
      </c>
      <c r="AL38">
        <v>0</v>
      </c>
      <c r="AM38">
        <f>'[1]ECSS_E60-30 SPIDER'!$M34</f>
        <v>0</v>
      </c>
      <c r="AN38">
        <v>1</v>
      </c>
      <c r="AO38">
        <f>'[1]ECSS_E60-30 SPIDER'!$N34</f>
        <v>0</v>
      </c>
      <c r="AP38">
        <v>1</v>
      </c>
      <c r="AQ38">
        <v>1</v>
      </c>
      <c r="AR38">
        <v>1</v>
      </c>
      <c r="AS38">
        <f>'[1]ECSS_E60-30 SPIDER'!$O34</f>
        <v>1</v>
      </c>
      <c r="AT38">
        <v>1</v>
      </c>
      <c r="AU38">
        <f t="shared" si="17"/>
        <v>52.265000000000029</v>
      </c>
      <c r="AV38">
        <f t="shared" si="18"/>
        <v>10.441111111111113</v>
      </c>
      <c r="AW38">
        <f t="shared" si="19"/>
        <v>13.262222222222221</v>
      </c>
      <c r="AX38">
        <f t="shared" si="20"/>
        <v>12.166666666666664</v>
      </c>
      <c r="AY38">
        <v>1</v>
      </c>
      <c r="AZ38">
        <v>1</v>
      </c>
      <c r="BA38">
        <v>1</v>
      </c>
      <c r="BB38">
        <v>5</v>
      </c>
      <c r="BG38">
        <f t="shared" si="3"/>
        <v>111.1111111111111</v>
      </c>
      <c r="BH38" s="10">
        <f t="shared" si="21"/>
        <v>6.2500000000000001E-5</v>
      </c>
    </row>
    <row r="39" spans="1:60" ht="43.5">
      <c r="A39" s="2" t="s">
        <v>403</v>
      </c>
      <c r="B39" s="2" t="s">
        <v>469</v>
      </c>
      <c r="C39" s="2" t="s">
        <v>241</v>
      </c>
      <c r="D39">
        <v>1</v>
      </c>
      <c r="E39">
        <v>1</v>
      </c>
      <c r="F39">
        <f t="shared" si="4"/>
        <v>1</v>
      </c>
      <c r="G39">
        <f t="shared" si="5"/>
        <v>16</v>
      </c>
      <c r="H39">
        <f t="shared" si="6"/>
        <v>16</v>
      </c>
      <c r="I39">
        <f t="shared" si="7"/>
        <v>82</v>
      </c>
      <c r="J39">
        <f>'[1]ECSS_E60-30 SPIDER'!$C35</f>
        <v>29</v>
      </c>
      <c r="K39">
        <f t="shared" si="8"/>
        <v>1.8125</v>
      </c>
      <c r="L39">
        <f t="shared" si="9"/>
        <v>80</v>
      </c>
      <c r="M39">
        <f t="shared" si="10"/>
        <v>5</v>
      </c>
      <c r="N39" s="20">
        <v>0</v>
      </c>
      <c r="O39">
        <v>1</v>
      </c>
      <c r="P39" s="21">
        <v>1</v>
      </c>
      <c r="Q39" s="19">
        <v>1</v>
      </c>
      <c r="R39">
        <f>'[1]ECSS_E60-30 SPIDER'!$E35</f>
        <v>0</v>
      </c>
      <c r="S39">
        <v>1</v>
      </c>
      <c r="T39">
        <f t="shared" si="11"/>
        <v>0</v>
      </c>
      <c r="U39">
        <f>'[1]ECSS_E60-30 SPIDER'!$F35</f>
        <v>1</v>
      </c>
      <c r="V39">
        <v>1</v>
      </c>
      <c r="W39">
        <f t="shared" si="12"/>
        <v>0</v>
      </c>
      <c r="X39">
        <f t="shared" si="13"/>
        <v>1</v>
      </c>
      <c r="Y39">
        <f>'[1]ECSS_E60-30 SPIDER'!$D35</f>
        <v>1</v>
      </c>
      <c r="Z39">
        <f>'[1]ECSS_E60-30 SPIDER'!$G35</f>
        <v>1</v>
      </c>
      <c r="AA39">
        <f>'[1]ECSS_E60-30 SPIDER'!$H35</f>
        <v>1</v>
      </c>
      <c r="AB39">
        <f>'[1]ECSS_E60-30 SPIDER'!$I35</f>
        <v>1</v>
      </c>
      <c r="AC39">
        <v>1</v>
      </c>
      <c r="AD39">
        <f>'[1]ECSS_E60-30 SPIDER'!$J35</f>
        <v>1</v>
      </c>
      <c r="AE39">
        <v>1</v>
      </c>
      <c r="AF39">
        <f t="shared" si="14"/>
        <v>2</v>
      </c>
      <c r="AG39">
        <f>'[1]ECSS_E60-30 SPIDER'!$K35</f>
        <v>1</v>
      </c>
      <c r="AH39">
        <f t="shared" si="15"/>
        <v>1</v>
      </c>
      <c r="AI39">
        <f>'[1]ECSS_E60-30 SPIDER'!$L35</f>
        <v>1</v>
      </c>
      <c r="AJ39">
        <v>1</v>
      </c>
      <c r="AK39">
        <f t="shared" si="16"/>
        <v>1</v>
      </c>
      <c r="AL39">
        <v>1</v>
      </c>
      <c r="AM39">
        <f>'[1]ECSS_E60-30 SPIDER'!$M35</f>
        <v>0</v>
      </c>
      <c r="AN39">
        <v>1</v>
      </c>
      <c r="AO39">
        <f>'[1]ECSS_E60-30 SPIDER'!$N35</f>
        <v>0</v>
      </c>
      <c r="AP39">
        <v>1</v>
      </c>
      <c r="AQ39">
        <v>1</v>
      </c>
      <c r="AR39">
        <v>1</v>
      </c>
      <c r="AS39">
        <f>'[1]ECSS_E60-30 SPIDER'!$O35</f>
        <v>1</v>
      </c>
      <c r="AT39">
        <v>1</v>
      </c>
      <c r="AU39">
        <f t="shared" si="17"/>
        <v>37.257500000000036</v>
      </c>
      <c r="AV39">
        <f t="shared" si="18"/>
        <v>12.037500000000005</v>
      </c>
      <c r="AW39">
        <f t="shared" si="19"/>
        <v>11.749999999999996</v>
      </c>
      <c r="AX39">
        <f t="shared" si="20"/>
        <v>10.120000000000001</v>
      </c>
      <c r="AY39">
        <v>1</v>
      </c>
      <c r="AZ39">
        <v>1</v>
      </c>
      <c r="BA39">
        <v>1</v>
      </c>
      <c r="BB39">
        <v>5</v>
      </c>
      <c r="BG39">
        <f t="shared" si="3"/>
        <v>125</v>
      </c>
      <c r="BH39" s="10">
        <f t="shared" si="21"/>
        <v>5.5555555555555558E-5</v>
      </c>
    </row>
    <row r="40" spans="1:60" ht="43.5">
      <c r="A40" s="2" t="s">
        <v>405</v>
      </c>
      <c r="B40" s="2" t="s">
        <v>470</v>
      </c>
      <c r="C40" s="2" t="s">
        <v>241</v>
      </c>
      <c r="D40">
        <v>1</v>
      </c>
      <c r="E40">
        <v>1</v>
      </c>
      <c r="F40">
        <f t="shared" si="4"/>
        <v>1</v>
      </c>
      <c r="G40">
        <f t="shared" si="5"/>
        <v>18</v>
      </c>
      <c r="H40">
        <f t="shared" si="6"/>
        <v>18</v>
      </c>
      <c r="I40">
        <f t="shared" si="7"/>
        <v>98</v>
      </c>
      <c r="J40">
        <f>'[1]ECSS_E60-30 SPIDER'!$C36</f>
        <v>36</v>
      </c>
      <c r="K40">
        <f t="shared" si="8"/>
        <v>2</v>
      </c>
      <c r="L40">
        <f t="shared" si="9"/>
        <v>96</v>
      </c>
      <c r="M40">
        <f t="shared" si="10"/>
        <v>5.333333333333333</v>
      </c>
      <c r="N40" s="20">
        <v>0</v>
      </c>
      <c r="O40">
        <v>1</v>
      </c>
      <c r="P40" s="21">
        <v>1</v>
      </c>
      <c r="Q40" s="19">
        <v>1</v>
      </c>
      <c r="R40">
        <f>'[1]ECSS_E60-30 SPIDER'!$E36</f>
        <v>0</v>
      </c>
      <c r="S40">
        <v>1</v>
      </c>
      <c r="T40">
        <f t="shared" si="11"/>
        <v>0</v>
      </c>
      <c r="U40">
        <f>'[1]ECSS_E60-30 SPIDER'!$F36</f>
        <v>1</v>
      </c>
      <c r="V40">
        <v>1</v>
      </c>
      <c r="W40">
        <f t="shared" si="12"/>
        <v>0</v>
      </c>
      <c r="X40">
        <f t="shared" si="13"/>
        <v>1</v>
      </c>
      <c r="Y40">
        <f>'[1]ECSS_E60-30 SPIDER'!$D36</f>
        <v>1</v>
      </c>
      <c r="Z40">
        <f>'[1]ECSS_E60-30 SPIDER'!$G36</f>
        <v>1</v>
      </c>
      <c r="AA40">
        <f>'[1]ECSS_E60-30 SPIDER'!$H36</f>
        <v>1</v>
      </c>
      <c r="AB40">
        <f>'[1]ECSS_E60-30 SPIDER'!$I36</f>
        <v>1</v>
      </c>
      <c r="AC40">
        <v>1</v>
      </c>
      <c r="AD40">
        <f>'[1]ECSS_E60-30 SPIDER'!$J36</f>
        <v>1</v>
      </c>
      <c r="AE40">
        <v>1</v>
      </c>
      <c r="AF40">
        <f t="shared" si="14"/>
        <v>2</v>
      </c>
      <c r="AG40">
        <f>'[1]ECSS_E60-30 SPIDER'!$K36</f>
        <v>1</v>
      </c>
      <c r="AH40">
        <f t="shared" si="15"/>
        <v>1</v>
      </c>
      <c r="AI40">
        <f>'[1]ECSS_E60-30 SPIDER'!$L36</f>
        <v>1</v>
      </c>
      <c r="AJ40">
        <v>1</v>
      </c>
      <c r="AK40">
        <f t="shared" si="16"/>
        <v>1</v>
      </c>
      <c r="AL40">
        <v>1</v>
      </c>
      <c r="AM40">
        <f>'[1]ECSS_E60-30 SPIDER'!$M36</f>
        <v>0</v>
      </c>
      <c r="AN40">
        <v>1</v>
      </c>
      <c r="AO40">
        <f>'[1]ECSS_E60-30 SPIDER'!$N36</f>
        <v>0</v>
      </c>
      <c r="AP40">
        <v>1</v>
      </c>
      <c r="AQ40">
        <v>1</v>
      </c>
      <c r="AR40">
        <v>1</v>
      </c>
      <c r="AS40">
        <f>'[1]ECSS_E60-30 SPIDER'!$O36</f>
        <v>1</v>
      </c>
      <c r="AT40">
        <v>1</v>
      </c>
      <c r="AU40">
        <f t="shared" si="17"/>
        <v>19.36500000000002</v>
      </c>
      <c r="AV40">
        <f t="shared" si="18"/>
        <v>15.030000000000001</v>
      </c>
      <c r="AW40">
        <f t="shared" si="19"/>
        <v>13.915555555555553</v>
      </c>
      <c r="AX40">
        <f t="shared" si="20"/>
        <v>12.689999999999998</v>
      </c>
      <c r="AY40">
        <v>1</v>
      </c>
      <c r="AZ40">
        <v>1</v>
      </c>
      <c r="BA40">
        <v>1</v>
      </c>
      <c r="BB40">
        <v>6</v>
      </c>
      <c r="BG40">
        <f t="shared" si="3"/>
        <v>111.1111111111111</v>
      </c>
      <c r="BH40" s="10">
        <f t="shared" si="21"/>
        <v>6.2500000000000001E-5</v>
      </c>
    </row>
    <row r="41" spans="1:60" ht="58">
      <c r="A41" s="2">
        <v>24</v>
      </c>
      <c r="B41" s="2" t="s">
        <v>471</v>
      </c>
      <c r="C41" s="2" t="s">
        <v>241</v>
      </c>
      <c r="D41">
        <v>1</v>
      </c>
      <c r="E41">
        <v>1</v>
      </c>
      <c r="F41">
        <f t="shared" si="4"/>
        <v>1</v>
      </c>
      <c r="G41">
        <f t="shared" si="5"/>
        <v>49</v>
      </c>
      <c r="H41">
        <f t="shared" si="6"/>
        <v>49</v>
      </c>
      <c r="I41">
        <f t="shared" si="7"/>
        <v>116</v>
      </c>
      <c r="J41">
        <f>'[1]ECSS_E60-30 SPIDER'!$C37</f>
        <v>33</v>
      </c>
      <c r="K41">
        <f t="shared" si="8"/>
        <v>0.67346938775510201</v>
      </c>
      <c r="L41">
        <f t="shared" si="9"/>
        <v>103</v>
      </c>
      <c r="M41">
        <f t="shared" si="10"/>
        <v>2.1020408163265305</v>
      </c>
      <c r="N41" s="20">
        <v>0</v>
      </c>
      <c r="O41">
        <v>1</v>
      </c>
      <c r="P41" s="20">
        <v>0</v>
      </c>
      <c r="Q41" s="19">
        <v>1</v>
      </c>
      <c r="R41">
        <f>'[1]ECSS_E60-30 SPIDER'!$E37</f>
        <v>0</v>
      </c>
      <c r="S41">
        <v>1</v>
      </c>
      <c r="T41">
        <f t="shared" si="11"/>
        <v>0</v>
      </c>
      <c r="U41">
        <f>'[1]ECSS_E60-30 SPIDER'!$F37</f>
        <v>1</v>
      </c>
      <c r="V41">
        <v>1</v>
      </c>
      <c r="W41">
        <f t="shared" si="12"/>
        <v>0</v>
      </c>
      <c r="X41">
        <f t="shared" si="13"/>
        <v>1</v>
      </c>
      <c r="Y41">
        <f>'[1]ECSS_E60-30 SPIDER'!$D37</f>
        <v>1</v>
      </c>
      <c r="Z41">
        <f>'[1]ECSS_E60-30 SPIDER'!$G37</f>
        <v>0</v>
      </c>
      <c r="AA41">
        <f>'[1]ECSS_E60-30 SPIDER'!$H37</f>
        <v>1</v>
      </c>
      <c r="AB41">
        <f>'[1]ECSS_E60-30 SPIDER'!$I37</f>
        <v>1</v>
      </c>
      <c r="AC41">
        <v>1</v>
      </c>
      <c r="AD41">
        <f>'[1]ECSS_E60-30 SPIDER'!$J37</f>
        <v>1</v>
      </c>
      <c r="AE41">
        <v>1</v>
      </c>
      <c r="AF41">
        <f t="shared" si="14"/>
        <v>10</v>
      </c>
      <c r="AG41">
        <f>'[1]ECSS_E60-30 SPIDER'!$K37</f>
        <v>1</v>
      </c>
      <c r="AH41">
        <f t="shared" si="15"/>
        <v>1</v>
      </c>
      <c r="AI41">
        <f>'[1]ECSS_E60-30 SPIDER'!$L37</f>
        <v>1</v>
      </c>
      <c r="AJ41">
        <v>1</v>
      </c>
      <c r="AK41">
        <f t="shared" si="16"/>
        <v>0</v>
      </c>
      <c r="AL41">
        <v>1</v>
      </c>
      <c r="AM41">
        <f>'[1]ECSS_E60-30 SPIDER'!$M37</f>
        <v>0</v>
      </c>
      <c r="AN41">
        <v>0</v>
      </c>
      <c r="AO41">
        <f>'[1]ECSS_E60-30 SPIDER'!$N37</f>
        <v>0</v>
      </c>
      <c r="AP41">
        <v>1</v>
      </c>
      <c r="AQ41">
        <v>1</v>
      </c>
      <c r="AR41">
        <v>0</v>
      </c>
      <c r="AS41">
        <f>'[1]ECSS_E60-30 SPIDER'!$O37</f>
        <v>1</v>
      </c>
      <c r="AT41">
        <v>1</v>
      </c>
      <c r="AU41">
        <f t="shared" si="17"/>
        <v>100.12448979591838</v>
      </c>
      <c r="AV41">
        <f t="shared" si="18"/>
        <v>11.466938775510204</v>
      </c>
      <c r="AW41">
        <f t="shared" si="19"/>
        <v>-4.0440816326530626</v>
      </c>
      <c r="AX41">
        <f t="shared" si="20"/>
        <v>12.970612244897957</v>
      </c>
      <c r="AY41">
        <v>1</v>
      </c>
      <c r="AZ41">
        <v>1</v>
      </c>
      <c r="BA41">
        <v>1</v>
      </c>
      <c r="BB41">
        <v>5</v>
      </c>
      <c r="BG41">
        <f t="shared" si="3"/>
        <v>204.08163265306123</v>
      </c>
      <c r="BH41" s="10">
        <f t="shared" si="21"/>
        <v>1.7013888888888889E-4</v>
      </c>
    </row>
    <row r="42" spans="1:60" ht="87">
      <c r="A42" s="2">
        <v>25</v>
      </c>
      <c r="B42" s="2" t="s">
        <v>472</v>
      </c>
      <c r="C42" s="2" t="s">
        <v>241</v>
      </c>
      <c r="D42">
        <v>1</v>
      </c>
      <c r="E42">
        <v>1</v>
      </c>
      <c r="F42">
        <f t="shared" si="4"/>
        <v>1</v>
      </c>
      <c r="G42">
        <f t="shared" si="5"/>
        <v>59</v>
      </c>
      <c r="H42">
        <f t="shared" si="6"/>
        <v>59</v>
      </c>
      <c r="I42">
        <f t="shared" si="7"/>
        <v>149</v>
      </c>
      <c r="J42">
        <f>'[1]ECSS_E60-30 SPIDER'!$C38</f>
        <v>40</v>
      </c>
      <c r="K42">
        <f t="shared" si="8"/>
        <v>0.67796610169491522</v>
      </c>
      <c r="L42">
        <f t="shared" si="9"/>
        <v>139</v>
      </c>
      <c r="M42">
        <f t="shared" si="10"/>
        <v>2.3559322033898304</v>
      </c>
      <c r="N42" s="20">
        <v>0</v>
      </c>
      <c r="O42" s="22">
        <v>0</v>
      </c>
      <c r="P42" s="20">
        <v>0</v>
      </c>
      <c r="Q42" s="19">
        <v>1</v>
      </c>
      <c r="R42">
        <f>'[1]ECSS_E60-30 SPIDER'!$E38</f>
        <v>0</v>
      </c>
      <c r="S42">
        <v>1</v>
      </c>
      <c r="T42">
        <f t="shared" si="11"/>
        <v>0</v>
      </c>
      <c r="U42">
        <f>'[1]ECSS_E60-30 SPIDER'!$F38</f>
        <v>1</v>
      </c>
      <c r="V42">
        <v>1</v>
      </c>
      <c r="W42">
        <f t="shared" si="12"/>
        <v>0</v>
      </c>
      <c r="X42">
        <f t="shared" si="13"/>
        <v>1</v>
      </c>
      <c r="Y42">
        <f>'[1]ECSS_E60-30 SPIDER'!$D38</f>
        <v>1</v>
      </c>
      <c r="Z42">
        <f>'[1]ECSS_E60-30 SPIDER'!$G38</f>
        <v>1</v>
      </c>
      <c r="AA42">
        <f>'[1]ECSS_E60-30 SPIDER'!$H38</f>
        <v>1</v>
      </c>
      <c r="AB42">
        <f>'[1]ECSS_E60-30 SPIDER'!$I38</f>
        <v>1</v>
      </c>
      <c r="AC42">
        <v>1</v>
      </c>
      <c r="AD42">
        <f>'[1]ECSS_E60-30 SPIDER'!$J38</f>
        <v>1</v>
      </c>
      <c r="AE42">
        <v>1</v>
      </c>
      <c r="AF42">
        <f t="shared" si="14"/>
        <v>8</v>
      </c>
      <c r="AG42">
        <f>'[1]ECSS_E60-30 SPIDER'!$K38</f>
        <v>1</v>
      </c>
      <c r="AH42">
        <f t="shared" si="15"/>
        <v>1</v>
      </c>
      <c r="AI42">
        <f>'[1]ECSS_E60-30 SPIDER'!$L38</f>
        <v>0</v>
      </c>
      <c r="AJ42">
        <v>1</v>
      </c>
      <c r="AK42">
        <f t="shared" si="16"/>
        <v>1</v>
      </c>
      <c r="AL42">
        <v>1</v>
      </c>
      <c r="AM42">
        <f>'[1]ECSS_E60-30 SPIDER'!$M38</f>
        <v>0</v>
      </c>
      <c r="AN42">
        <v>0</v>
      </c>
      <c r="AO42">
        <f>'[1]ECSS_E60-30 SPIDER'!$N38</f>
        <v>0</v>
      </c>
      <c r="AP42">
        <v>1</v>
      </c>
      <c r="AQ42">
        <v>1</v>
      </c>
      <c r="AR42">
        <v>0</v>
      </c>
      <c r="AS42">
        <f>'[1]ECSS_E60-30 SPIDER'!$O38</f>
        <v>1</v>
      </c>
      <c r="AT42">
        <v>1</v>
      </c>
      <c r="AU42">
        <f t="shared" si="17"/>
        <v>89.594067796610204</v>
      </c>
      <c r="AV42">
        <f t="shared" si="18"/>
        <v>15.420000000000002</v>
      </c>
      <c r="AW42">
        <f t="shared" si="19"/>
        <v>-2.4488135593220353</v>
      </c>
      <c r="AX42">
        <f t="shared" si="20"/>
        <v>19.166440677966101</v>
      </c>
      <c r="AY42">
        <v>1</v>
      </c>
      <c r="AZ42">
        <v>1</v>
      </c>
      <c r="BA42">
        <v>1</v>
      </c>
      <c r="BB42">
        <v>5</v>
      </c>
      <c r="BG42">
        <f t="shared" si="3"/>
        <v>135.59322033898306</v>
      </c>
      <c r="BH42" s="10">
        <f t="shared" si="21"/>
        <v>2.0486111111111109E-4</v>
      </c>
    </row>
    <row r="43" spans="1:60" ht="29">
      <c r="A43" s="2" t="s">
        <v>366</v>
      </c>
      <c r="B43" s="2" t="s">
        <v>473</v>
      </c>
      <c r="C43" s="2" t="s">
        <v>241</v>
      </c>
      <c r="D43">
        <v>1</v>
      </c>
      <c r="E43">
        <v>1</v>
      </c>
      <c r="F43">
        <f t="shared" si="4"/>
        <v>1</v>
      </c>
      <c r="G43">
        <f t="shared" si="5"/>
        <v>13</v>
      </c>
      <c r="H43">
        <f t="shared" si="6"/>
        <v>13</v>
      </c>
      <c r="I43">
        <f t="shared" si="7"/>
        <v>64</v>
      </c>
      <c r="J43">
        <f>'[1]ECSS_E60-30 SPIDER'!$C39</f>
        <v>23</v>
      </c>
      <c r="K43">
        <f t="shared" si="8"/>
        <v>1.7692307692307692</v>
      </c>
      <c r="L43">
        <f t="shared" si="9"/>
        <v>62</v>
      </c>
      <c r="M43">
        <f t="shared" si="10"/>
        <v>4.7692307692307692</v>
      </c>
      <c r="N43" s="19">
        <v>1</v>
      </c>
      <c r="O43">
        <v>1</v>
      </c>
      <c r="P43" s="21">
        <v>1</v>
      </c>
      <c r="Q43" s="19">
        <v>1</v>
      </c>
      <c r="R43">
        <f>'[1]ECSS_E60-30 SPIDER'!$E39</f>
        <v>1</v>
      </c>
      <c r="S43">
        <v>1</v>
      </c>
      <c r="T43">
        <f t="shared" si="11"/>
        <v>1</v>
      </c>
      <c r="U43">
        <f>'[1]ECSS_E60-30 SPIDER'!$F39</f>
        <v>1</v>
      </c>
      <c r="V43">
        <v>1</v>
      </c>
      <c r="W43">
        <f t="shared" si="12"/>
        <v>1</v>
      </c>
      <c r="X43">
        <f t="shared" si="13"/>
        <v>1</v>
      </c>
      <c r="Y43">
        <f>'[1]ECSS_E60-30 SPIDER'!$D39</f>
        <v>1</v>
      </c>
      <c r="Z43">
        <f>'[1]ECSS_E60-30 SPIDER'!$G39</f>
        <v>1</v>
      </c>
      <c r="AA43">
        <f>'[1]ECSS_E60-30 SPIDER'!$H39</f>
        <v>1</v>
      </c>
      <c r="AB43">
        <f>'[1]ECSS_E60-30 SPIDER'!$I39</f>
        <v>1</v>
      </c>
      <c r="AC43">
        <v>1</v>
      </c>
      <c r="AD43">
        <f>'[1]ECSS_E60-30 SPIDER'!$J39</f>
        <v>1</v>
      </c>
      <c r="AE43">
        <v>1</v>
      </c>
      <c r="AF43">
        <f t="shared" si="14"/>
        <v>2</v>
      </c>
      <c r="AG43">
        <f>'[1]ECSS_E60-30 SPIDER'!$K39</f>
        <v>1</v>
      </c>
      <c r="AH43">
        <f t="shared" si="15"/>
        <v>1</v>
      </c>
      <c r="AI43">
        <f>'[1]ECSS_E60-30 SPIDER'!$L39</f>
        <v>1</v>
      </c>
      <c r="AJ43">
        <v>1</v>
      </c>
      <c r="AK43">
        <f t="shared" si="16"/>
        <v>1</v>
      </c>
      <c r="AL43">
        <v>1</v>
      </c>
      <c r="AM43">
        <f>'[1]ECSS_E60-30 SPIDER'!$M39</f>
        <v>0</v>
      </c>
      <c r="AN43">
        <v>1</v>
      </c>
      <c r="AO43">
        <f>'[1]ECSS_E60-30 SPIDER'!$N39</f>
        <v>0</v>
      </c>
      <c r="AP43">
        <v>1</v>
      </c>
      <c r="AQ43">
        <v>1</v>
      </c>
      <c r="AR43">
        <v>1</v>
      </c>
      <c r="AS43">
        <f>'[1]ECSS_E60-30 SPIDER'!$O39</f>
        <v>1</v>
      </c>
      <c r="AT43">
        <v>1</v>
      </c>
      <c r="AU43">
        <f t="shared" si="17"/>
        <v>43.963076923076947</v>
      </c>
      <c r="AV43">
        <f t="shared" si="18"/>
        <v>10.356923076923078</v>
      </c>
      <c r="AW43">
        <f t="shared" si="19"/>
        <v>9.9661538461538441</v>
      </c>
      <c r="AX43">
        <f t="shared" si="20"/>
        <v>7.5330769230769228</v>
      </c>
      <c r="AY43">
        <v>1</v>
      </c>
      <c r="AZ43">
        <v>1</v>
      </c>
      <c r="BA43">
        <v>1</v>
      </c>
      <c r="BB43">
        <v>2</v>
      </c>
      <c r="BG43">
        <f t="shared" si="3"/>
        <v>153.84615384615387</v>
      </c>
      <c r="BH43" s="10">
        <f t="shared" si="21"/>
        <v>4.5138888888888894E-5</v>
      </c>
    </row>
    <row r="44" spans="1:60" ht="29">
      <c r="A44" s="2" t="s">
        <v>368</v>
      </c>
      <c r="B44" s="2" t="s">
        <v>474</v>
      </c>
      <c r="C44" s="2" t="s">
        <v>241</v>
      </c>
      <c r="D44">
        <v>1</v>
      </c>
      <c r="E44">
        <v>1</v>
      </c>
      <c r="F44">
        <f t="shared" si="4"/>
        <v>1</v>
      </c>
      <c r="G44">
        <f t="shared" si="5"/>
        <v>13</v>
      </c>
      <c r="H44">
        <f t="shared" si="6"/>
        <v>13</v>
      </c>
      <c r="I44">
        <f t="shared" si="7"/>
        <v>60</v>
      </c>
      <c r="J44">
        <f>'[1]ECSS_E60-30 SPIDER'!$C40</f>
        <v>21</v>
      </c>
      <c r="K44">
        <f t="shared" si="8"/>
        <v>1.6153846153846154</v>
      </c>
      <c r="L44">
        <f t="shared" si="9"/>
        <v>58</v>
      </c>
      <c r="M44">
        <f t="shared" si="10"/>
        <v>4.4615384615384617</v>
      </c>
      <c r="N44" s="19">
        <v>1</v>
      </c>
      <c r="O44">
        <v>1</v>
      </c>
      <c r="P44" s="21">
        <v>1</v>
      </c>
      <c r="Q44" s="19">
        <v>1</v>
      </c>
      <c r="R44">
        <f>'[1]ECSS_E60-30 SPIDER'!$E40</f>
        <v>1</v>
      </c>
      <c r="S44">
        <v>1</v>
      </c>
      <c r="T44">
        <f t="shared" si="11"/>
        <v>1</v>
      </c>
      <c r="U44">
        <f>'[1]ECSS_E60-30 SPIDER'!$F40</f>
        <v>1</v>
      </c>
      <c r="V44">
        <v>1</v>
      </c>
      <c r="W44">
        <f t="shared" si="12"/>
        <v>1</v>
      </c>
      <c r="X44">
        <f t="shared" si="13"/>
        <v>1</v>
      </c>
      <c r="Y44">
        <f>'[1]ECSS_E60-30 SPIDER'!$D40</f>
        <v>1</v>
      </c>
      <c r="Z44">
        <f>'[1]ECSS_E60-30 SPIDER'!$G40</f>
        <v>1</v>
      </c>
      <c r="AA44">
        <f>'[1]ECSS_E60-30 SPIDER'!$H40</f>
        <v>1</v>
      </c>
      <c r="AB44">
        <f>'[1]ECSS_E60-30 SPIDER'!$I40</f>
        <v>1</v>
      </c>
      <c r="AC44">
        <v>1</v>
      </c>
      <c r="AD44">
        <f>'[1]ECSS_E60-30 SPIDER'!$J40</f>
        <v>1</v>
      </c>
      <c r="AE44">
        <v>1</v>
      </c>
      <c r="AF44">
        <f t="shared" si="14"/>
        <v>2</v>
      </c>
      <c r="AG44">
        <f>'[1]ECSS_E60-30 SPIDER'!$K40</f>
        <v>1</v>
      </c>
      <c r="AH44">
        <f t="shared" si="15"/>
        <v>1</v>
      </c>
      <c r="AI44">
        <f>'[1]ECSS_E60-30 SPIDER'!$L40</f>
        <v>0</v>
      </c>
      <c r="AJ44">
        <v>1</v>
      </c>
      <c r="AK44">
        <f t="shared" si="16"/>
        <v>1</v>
      </c>
      <c r="AL44">
        <v>1</v>
      </c>
      <c r="AM44">
        <f>'[1]ECSS_E60-30 SPIDER'!$M40</f>
        <v>0</v>
      </c>
      <c r="AN44">
        <v>1</v>
      </c>
      <c r="AO44">
        <f>'[1]ECSS_E60-30 SPIDER'!$N40</f>
        <v>0</v>
      </c>
      <c r="AP44">
        <v>1</v>
      </c>
      <c r="AQ44">
        <v>1</v>
      </c>
      <c r="AR44">
        <v>1</v>
      </c>
      <c r="AS44">
        <f>'[1]ECSS_E60-30 SPIDER'!$O40</f>
        <v>1</v>
      </c>
      <c r="AT44">
        <v>1</v>
      </c>
      <c r="AU44">
        <f t="shared" si="17"/>
        <v>56.978461538461566</v>
      </c>
      <c r="AV44">
        <f t="shared" si="18"/>
        <v>8.5415384615384617</v>
      </c>
      <c r="AW44">
        <f t="shared" si="19"/>
        <v>8.1569230769230749</v>
      </c>
      <c r="AX44">
        <f t="shared" si="20"/>
        <v>6.083846153846153</v>
      </c>
      <c r="AY44">
        <v>1</v>
      </c>
      <c r="AZ44">
        <v>1</v>
      </c>
      <c r="BA44">
        <v>1</v>
      </c>
      <c r="BB44">
        <v>2</v>
      </c>
      <c r="BG44">
        <f t="shared" si="3"/>
        <v>153.84615384615387</v>
      </c>
      <c r="BH44" s="10">
        <f t="shared" si="21"/>
        <v>4.5138888888888894E-5</v>
      </c>
    </row>
    <row r="45" spans="1:60" ht="43.5">
      <c r="A45" s="2" t="s">
        <v>370</v>
      </c>
      <c r="B45" s="2" t="s">
        <v>475</v>
      </c>
      <c r="C45" s="2" t="s">
        <v>241</v>
      </c>
      <c r="D45">
        <v>1</v>
      </c>
      <c r="E45">
        <v>1</v>
      </c>
      <c r="F45">
        <f t="shared" si="4"/>
        <v>1</v>
      </c>
      <c r="G45">
        <f t="shared" si="5"/>
        <v>14</v>
      </c>
      <c r="H45">
        <f t="shared" si="6"/>
        <v>14</v>
      </c>
      <c r="I45">
        <f t="shared" si="7"/>
        <v>68</v>
      </c>
      <c r="J45">
        <f>'[1]ECSS_E60-30 SPIDER'!$C41</f>
        <v>25</v>
      </c>
      <c r="K45">
        <f t="shared" si="8"/>
        <v>1.7857142857142858</v>
      </c>
      <c r="L45">
        <f t="shared" si="9"/>
        <v>66</v>
      </c>
      <c r="M45">
        <f t="shared" si="10"/>
        <v>4.7142857142857144</v>
      </c>
      <c r="N45" s="20">
        <v>0</v>
      </c>
      <c r="O45">
        <v>1</v>
      </c>
      <c r="P45" s="21">
        <v>1</v>
      </c>
      <c r="Q45" s="19">
        <v>1</v>
      </c>
      <c r="R45">
        <f>'[1]ECSS_E60-30 SPIDER'!$E41</f>
        <v>1</v>
      </c>
      <c r="S45">
        <v>1</v>
      </c>
      <c r="T45">
        <f t="shared" si="11"/>
        <v>1</v>
      </c>
      <c r="U45">
        <f>'[1]ECSS_E60-30 SPIDER'!$F41</f>
        <v>1</v>
      </c>
      <c r="V45">
        <v>1</v>
      </c>
      <c r="W45">
        <f t="shared" si="12"/>
        <v>1</v>
      </c>
      <c r="X45">
        <f t="shared" si="13"/>
        <v>1</v>
      </c>
      <c r="Y45">
        <f>'[1]ECSS_E60-30 SPIDER'!$D41</f>
        <v>1</v>
      </c>
      <c r="Z45">
        <f>'[1]ECSS_E60-30 SPIDER'!$G41</f>
        <v>1</v>
      </c>
      <c r="AA45">
        <f>'[1]ECSS_E60-30 SPIDER'!$H41</f>
        <v>1</v>
      </c>
      <c r="AB45">
        <f>'[1]ECSS_E60-30 SPIDER'!$I41</f>
        <v>1</v>
      </c>
      <c r="AC45">
        <v>1</v>
      </c>
      <c r="AD45">
        <f>'[1]ECSS_E60-30 SPIDER'!$J41</f>
        <v>1</v>
      </c>
      <c r="AE45">
        <v>1</v>
      </c>
      <c r="AF45">
        <f t="shared" si="14"/>
        <v>2</v>
      </c>
      <c r="AG45">
        <f>'[1]ECSS_E60-30 SPIDER'!$K41</f>
        <v>1</v>
      </c>
      <c r="AH45">
        <f t="shared" si="15"/>
        <v>1</v>
      </c>
      <c r="AI45">
        <f>'[1]ECSS_E60-30 SPIDER'!$L41</f>
        <v>0</v>
      </c>
      <c r="AJ45">
        <v>1</v>
      </c>
      <c r="AK45">
        <f t="shared" si="16"/>
        <v>1</v>
      </c>
      <c r="AL45">
        <v>1</v>
      </c>
      <c r="AM45">
        <f>'[1]ECSS_E60-30 SPIDER'!$M41</f>
        <v>0</v>
      </c>
      <c r="AN45">
        <v>1</v>
      </c>
      <c r="AO45">
        <f>'[1]ECSS_E60-30 SPIDER'!$N41</f>
        <v>0</v>
      </c>
      <c r="AP45">
        <v>1</v>
      </c>
      <c r="AQ45">
        <v>1</v>
      </c>
      <c r="AR45">
        <v>1</v>
      </c>
      <c r="AS45">
        <f>'[1]ECSS_E60-30 SPIDER'!$O41</f>
        <v>1</v>
      </c>
      <c r="AT45">
        <v>1</v>
      </c>
      <c r="AU45">
        <f t="shared" si="17"/>
        <v>41.553571428571452</v>
      </c>
      <c r="AV45">
        <f t="shared" si="18"/>
        <v>10.941428571428574</v>
      </c>
      <c r="AW45">
        <f t="shared" si="19"/>
        <v>9.8057142857142843</v>
      </c>
      <c r="AX45">
        <f t="shared" si="20"/>
        <v>7.774285714285714</v>
      </c>
      <c r="AY45">
        <v>1</v>
      </c>
      <c r="AZ45">
        <v>1</v>
      </c>
      <c r="BA45">
        <v>1</v>
      </c>
      <c r="BB45">
        <v>3</v>
      </c>
      <c r="BG45">
        <f t="shared" si="3"/>
        <v>142.85714285714286</v>
      </c>
      <c r="BH45" s="10">
        <f t="shared" si="21"/>
        <v>4.8611111111111115E-5</v>
      </c>
    </row>
    <row r="46" spans="1:60" ht="43.5">
      <c r="A46" s="2" t="s">
        <v>409</v>
      </c>
      <c r="B46" s="2" t="s">
        <v>476</v>
      </c>
      <c r="C46" s="2" t="s">
        <v>241</v>
      </c>
      <c r="D46">
        <v>1</v>
      </c>
      <c r="E46">
        <v>1</v>
      </c>
      <c r="F46">
        <f t="shared" si="4"/>
        <v>1</v>
      </c>
      <c r="G46">
        <f t="shared" si="5"/>
        <v>18</v>
      </c>
      <c r="H46">
        <f t="shared" si="6"/>
        <v>18</v>
      </c>
      <c r="I46">
        <f t="shared" si="7"/>
        <v>100</v>
      </c>
      <c r="J46">
        <f>'[1]ECSS_E60-30 SPIDER'!$C42</f>
        <v>37</v>
      </c>
      <c r="K46">
        <f t="shared" si="8"/>
        <v>2.0555555555555554</v>
      </c>
      <c r="L46">
        <f t="shared" si="9"/>
        <v>98</v>
      </c>
      <c r="M46">
        <f t="shared" si="10"/>
        <v>5.4444444444444446</v>
      </c>
      <c r="N46" s="20">
        <v>0</v>
      </c>
      <c r="O46">
        <v>1</v>
      </c>
      <c r="P46" s="21">
        <v>1</v>
      </c>
      <c r="Q46" s="20">
        <v>0</v>
      </c>
      <c r="R46">
        <f>'[1]ECSS_E60-30 SPIDER'!$E42</f>
        <v>1</v>
      </c>
      <c r="S46">
        <v>1</v>
      </c>
      <c r="T46">
        <f t="shared" si="11"/>
        <v>0</v>
      </c>
      <c r="U46">
        <f>'[1]ECSS_E60-30 SPIDER'!$F42</f>
        <v>1</v>
      </c>
      <c r="V46">
        <v>1</v>
      </c>
      <c r="W46">
        <f t="shared" si="12"/>
        <v>0</v>
      </c>
      <c r="X46">
        <f t="shared" si="13"/>
        <v>1</v>
      </c>
      <c r="Y46">
        <f>'[1]ECSS_E60-30 SPIDER'!$D42</f>
        <v>1</v>
      </c>
      <c r="Z46">
        <f>'[1]ECSS_E60-30 SPIDER'!$G42</f>
        <v>1</v>
      </c>
      <c r="AA46">
        <f>'[1]ECSS_E60-30 SPIDER'!$H42</f>
        <v>1</v>
      </c>
      <c r="AB46">
        <f>'[1]ECSS_E60-30 SPIDER'!$I42</f>
        <v>1</v>
      </c>
      <c r="AC46">
        <v>1</v>
      </c>
      <c r="AD46">
        <f>'[1]ECSS_E60-30 SPIDER'!$J42</f>
        <v>1</v>
      </c>
      <c r="AE46">
        <v>1</v>
      </c>
      <c r="AF46">
        <f t="shared" si="14"/>
        <v>2</v>
      </c>
      <c r="AG46">
        <f>'[1]ECSS_E60-30 SPIDER'!$K42</f>
        <v>1</v>
      </c>
      <c r="AH46">
        <f t="shared" si="15"/>
        <v>1</v>
      </c>
      <c r="AI46">
        <f>'[1]ECSS_E60-30 SPIDER'!$L42</f>
        <v>1</v>
      </c>
      <c r="AJ46">
        <v>1</v>
      </c>
      <c r="AK46">
        <f t="shared" si="16"/>
        <v>1</v>
      </c>
      <c r="AL46">
        <v>1</v>
      </c>
      <c r="AM46">
        <f>'[1]ECSS_E60-30 SPIDER'!$M42</f>
        <v>0</v>
      </c>
      <c r="AN46">
        <v>1</v>
      </c>
      <c r="AO46">
        <f>'[1]ECSS_E60-30 SPIDER'!$N42</f>
        <v>0</v>
      </c>
      <c r="AP46">
        <v>1</v>
      </c>
      <c r="AQ46">
        <v>1</v>
      </c>
      <c r="AR46">
        <v>1</v>
      </c>
      <c r="AS46">
        <f>'[1]ECSS_E60-30 SPIDER'!$O42</f>
        <v>1</v>
      </c>
      <c r="AT46">
        <v>1</v>
      </c>
      <c r="AU46">
        <f t="shared" si="17"/>
        <v>14.665000000000031</v>
      </c>
      <c r="AV46">
        <f t="shared" si="18"/>
        <v>15.685555555555556</v>
      </c>
      <c r="AW46">
        <f t="shared" si="19"/>
        <v>14.568888888888889</v>
      </c>
      <c r="AX46">
        <f t="shared" si="20"/>
        <v>13.213333333333331</v>
      </c>
      <c r="AY46">
        <v>1</v>
      </c>
      <c r="AZ46">
        <v>1</v>
      </c>
      <c r="BA46">
        <v>1</v>
      </c>
      <c r="BB46">
        <v>6</v>
      </c>
      <c r="BG46">
        <f t="shared" si="3"/>
        <v>111.1111111111111</v>
      </c>
      <c r="BH46" s="10">
        <f t="shared" si="21"/>
        <v>6.2500000000000001E-5</v>
      </c>
    </row>
    <row r="47" spans="1:60" ht="29">
      <c r="A47" s="2" t="s">
        <v>411</v>
      </c>
      <c r="B47" s="2" t="s">
        <v>477</v>
      </c>
      <c r="C47" s="2" t="s">
        <v>241</v>
      </c>
      <c r="D47">
        <v>1</v>
      </c>
      <c r="E47">
        <v>1</v>
      </c>
      <c r="F47">
        <f t="shared" si="4"/>
        <v>1</v>
      </c>
      <c r="G47">
        <f t="shared" si="5"/>
        <v>13</v>
      </c>
      <c r="H47">
        <f t="shared" si="6"/>
        <v>13</v>
      </c>
      <c r="I47">
        <f t="shared" si="7"/>
        <v>65</v>
      </c>
      <c r="J47">
        <f>'[1]ECSS_E60-30 SPIDER'!$C43</f>
        <v>24</v>
      </c>
      <c r="K47">
        <f t="shared" si="8"/>
        <v>1.8461538461538463</v>
      </c>
      <c r="L47">
        <f t="shared" si="9"/>
        <v>63</v>
      </c>
      <c r="M47">
        <f t="shared" si="10"/>
        <v>4.8461538461538458</v>
      </c>
      <c r="N47" s="20">
        <v>0</v>
      </c>
      <c r="O47">
        <v>1</v>
      </c>
      <c r="P47" s="21">
        <v>1</v>
      </c>
      <c r="Q47" s="20">
        <v>0</v>
      </c>
      <c r="R47">
        <f>'[1]ECSS_E60-30 SPIDER'!$E43</f>
        <v>1</v>
      </c>
      <c r="S47">
        <v>1</v>
      </c>
      <c r="T47">
        <f t="shared" si="11"/>
        <v>0</v>
      </c>
      <c r="U47">
        <f>'[1]ECSS_E60-30 SPIDER'!$F43</f>
        <v>1</v>
      </c>
      <c r="V47">
        <v>1</v>
      </c>
      <c r="W47">
        <f t="shared" si="12"/>
        <v>0</v>
      </c>
      <c r="X47">
        <f t="shared" si="13"/>
        <v>1</v>
      </c>
      <c r="Y47">
        <f>'[1]ECSS_E60-30 SPIDER'!$D43</f>
        <v>1</v>
      </c>
      <c r="Z47">
        <f>'[1]ECSS_E60-30 SPIDER'!$G43</f>
        <v>1</v>
      </c>
      <c r="AA47">
        <f>'[1]ECSS_E60-30 SPIDER'!$H43</f>
        <v>1</v>
      </c>
      <c r="AB47">
        <f>'[1]ECSS_E60-30 SPIDER'!$I43</f>
        <v>1</v>
      </c>
      <c r="AC47">
        <v>1</v>
      </c>
      <c r="AD47">
        <f>'[1]ECSS_E60-30 SPIDER'!$J43</f>
        <v>1</v>
      </c>
      <c r="AE47">
        <v>1</v>
      </c>
      <c r="AF47">
        <f t="shared" si="14"/>
        <v>2</v>
      </c>
      <c r="AG47">
        <f>'[1]ECSS_E60-30 SPIDER'!$K43</f>
        <v>1</v>
      </c>
      <c r="AH47">
        <f t="shared" si="15"/>
        <v>1</v>
      </c>
      <c r="AI47">
        <f>'[1]ECSS_E60-30 SPIDER'!$L43</f>
        <v>1</v>
      </c>
      <c r="AJ47">
        <v>1</v>
      </c>
      <c r="AK47">
        <f t="shared" si="16"/>
        <v>1</v>
      </c>
      <c r="AL47">
        <v>1</v>
      </c>
      <c r="AM47">
        <f>'[1]ECSS_E60-30 SPIDER'!$M43</f>
        <v>0</v>
      </c>
      <c r="AN47">
        <v>0</v>
      </c>
      <c r="AO47">
        <f>'[1]ECSS_E60-30 SPIDER'!$N43</f>
        <v>0</v>
      </c>
      <c r="AP47">
        <v>1</v>
      </c>
      <c r="AQ47">
        <v>1</v>
      </c>
      <c r="AR47">
        <v>1</v>
      </c>
      <c r="AS47">
        <f>'[1]ECSS_E60-30 SPIDER'!$O43</f>
        <v>1</v>
      </c>
      <c r="AT47">
        <v>1</v>
      </c>
      <c r="AU47">
        <f t="shared" si="17"/>
        <v>37.455384615384638</v>
      </c>
      <c r="AV47">
        <f t="shared" si="18"/>
        <v>11.264615384615386</v>
      </c>
      <c r="AW47">
        <f t="shared" si="19"/>
        <v>10.418461538461536</v>
      </c>
      <c r="AX47">
        <f t="shared" si="20"/>
        <v>7.8953846153846143</v>
      </c>
      <c r="AY47">
        <v>1</v>
      </c>
      <c r="AZ47">
        <v>1</v>
      </c>
      <c r="BA47">
        <v>1</v>
      </c>
      <c r="BB47">
        <v>4</v>
      </c>
      <c r="BG47">
        <f t="shared" si="3"/>
        <v>153.84615384615387</v>
      </c>
      <c r="BH47" s="10">
        <f t="shared" si="21"/>
        <v>4.5138888888888894E-5</v>
      </c>
    </row>
    <row r="48" spans="1:60" ht="43.5">
      <c r="A48" s="2" t="s">
        <v>413</v>
      </c>
      <c r="B48" s="2" t="s">
        <v>478</v>
      </c>
      <c r="C48" s="2" t="s">
        <v>241</v>
      </c>
      <c r="D48">
        <v>1</v>
      </c>
      <c r="E48">
        <v>1</v>
      </c>
      <c r="F48">
        <f t="shared" si="4"/>
        <v>1</v>
      </c>
      <c r="G48">
        <f t="shared" si="5"/>
        <v>14</v>
      </c>
      <c r="H48">
        <f t="shared" si="6"/>
        <v>14</v>
      </c>
      <c r="I48">
        <f t="shared" si="7"/>
        <v>77</v>
      </c>
      <c r="J48">
        <f>'[1]ECSS_E60-30 SPIDER'!$C44</f>
        <v>28</v>
      </c>
      <c r="K48">
        <f t="shared" si="8"/>
        <v>2</v>
      </c>
      <c r="L48">
        <f t="shared" si="9"/>
        <v>75</v>
      </c>
      <c r="M48">
        <f t="shared" si="10"/>
        <v>5.3571428571428568</v>
      </c>
      <c r="N48" s="20">
        <v>0</v>
      </c>
      <c r="O48">
        <v>1</v>
      </c>
      <c r="P48" s="21">
        <v>1</v>
      </c>
      <c r="Q48" s="20">
        <v>0</v>
      </c>
      <c r="R48">
        <f>'[1]ECSS_E60-30 SPIDER'!$E44</f>
        <v>1</v>
      </c>
      <c r="S48">
        <v>1</v>
      </c>
      <c r="T48">
        <f t="shared" si="11"/>
        <v>0</v>
      </c>
      <c r="U48">
        <f>'[1]ECSS_E60-30 SPIDER'!$F44</f>
        <v>1</v>
      </c>
      <c r="V48">
        <v>1</v>
      </c>
      <c r="W48">
        <f t="shared" si="12"/>
        <v>0</v>
      </c>
      <c r="X48">
        <f t="shared" si="13"/>
        <v>1</v>
      </c>
      <c r="Y48">
        <f>'[1]ECSS_E60-30 SPIDER'!$D44</f>
        <v>1</v>
      </c>
      <c r="Z48">
        <f>'[1]ECSS_E60-30 SPIDER'!$G44</f>
        <v>1</v>
      </c>
      <c r="AA48">
        <f>'[1]ECSS_E60-30 SPIDER'!$H44</f>
        <v>1</v>
      </c>
      <c r="AB48">
        <f>'[1]ECSS_E60-30 SPIDER'!$I44</f>
        <v>1</v>
      </c>
      <c r="AC48">
        <v>1</v>
      </c>
      <c r="AD48">
        <f>'[1]ECSS_E60-30 SPIDER'!$J44</f>
        <v>1</v>
      </c>
      <c r="AE48">
        <v>1</v>
      </c>
      <c r="AF48">
        <f t="shared" si="14"/>
        <v>2</v>
      </c>
      <c r="AG48">
        <f>'[1]ECSS_E60-30 SPIDER'!$K44</f>
        <v>1</v>
      </c>
      <c r="AH48">
        <f t="shared" si="15"/>
        <v>1</v>
      </c>
      <c r="AI48">
        <f>'[1]ECSS_E60-30 SPIDER'!$L44</f>
        <v>1</v>
      </c>
      <c r="AJ48">
        <v>1</v>
      </c>
      <c r="AK48">
        <f t="shared" si="16"/>
        <v>1</v>
      </c>
      <c r="AL48">
        <v>1</v>
      </c>
      <c r="AM48">
        <f>'[1]ECSS_E60-30 SPIDER'!$M44</f>
        <v>0</v>
      </c>
      <c r="AN48">
        <v>1</v>
      </c>
      <c r="AO48">
        <f>'[1]ECSS_E60-30 SPIDER'!$N44</f>
        <v>0</v>
      </c>
      <c r="AP48">
        <v>1</v>
      </c>
      <c r="AQ48">
        <v>1</v>
      </c>
      <c r="AR48">
        <v>1</v>
      </c>
      <c r="AS48">
        <f>'[1]ECSS_E60-30 SPIDER'!$O44</f>
        <v>1</v>
      </c>
      <c r="AT48">
        <v>1</v>
      </c>
      <c r="AU48">
        <f t="shared" si="17"/>
        <v>23.425000000000018</v>
      </c>
      <c r="AV48">
        <f t="shared" si="18"/>
        <v>13.470000000000002</v>
      </c>
      <c r="AW48">
        <f t="shared" si="19"/>
        <v>13.585714285714278</v>
      </c>
      <c r="AX48">
        <f t="shared" si="20"/>
        <v>10.802142857142854</v>
      </c>
      <c r="AY48">
        <v>1</v>
      </c>
      <c r="AZ48">
        <v>1</v>
      </c>
      <c r="BA48">
        <v>1</v>
      </c>
      <c r="BB48">
        <v>5</v>
      </c>
      <c r="BG48">
        <f t="shared" si="3"/>
        <v>142.85714285714286</v>
      </c>
      <c r="BH48" s="10">
        <f t="shared" si="21"/>
        <v>4.8611111111111115E-5</v>
      </c>
    </row>
    <row r="49" spans="1:60" ht="43.5">
      <c r="A49" s="2" t="s">
        <v>373</v>
      </c>
      <c r="B49" s="2" t="s">
        <v>479</v>
      </c>
      <c r="C49" s="2" t="s">
        <v>451</v>
      </c>
      <c r="D49">
        <v>1</v>
      </c>
      <c r="E49">
        <v>1</v>
      </c>
      <c r="F49">
        <f t="shared" si="4"/>
        <v>1</v>
      </c>
      <c r="G49">
        <f t="shared" si="5"/>
        <v>17</v>
      </c>
      <c r="H49">
        <f t="shared" si="6"/>
        <v>17</v>
      </c>
      <c r="I49">
        <f t="shared" si="7"/>
        <v>90</v>
      </c>
      <c r="J49">
        <f>'[1]ECSS_E60-30 SPIDER'!$C45</f>
        <v>32</v>
      </c>
      <c r="K49">
        <f t="shared" si="8"/>
        <v>1.8823529411764706</v>
      </c>
      <c r="L49">
        <f t="shared" si="9"/>
        <v>88</v>
      </c>
      <c r="M49">
        <f t="shared" si="10"/>
        <v>5.1764705882352944</v>
      </c>
      <c r="N49" s="20">
        <v>0</v>
      </c>
      <c r="O49">
        <v>1</v>
      </c>
      <c r="P49" s="21">
        <v>1</v>
      </c>
      <c r="Q49" s="20">
        <v>0</v>
      </c>
      <c r="R49">
        <f>'[1]ECSS_E60-30 SPIDER'!$E45</f>
        <v>1</v>
      </c>
      <c r="S49">
        <v>1</v>
      </c>
      <c r="T49">
        <f t="shared" si="11"/>
        <v>0</v>
      </c>
      <c r="U49">
        <f>'[1]ECSS_E60-30 SPIDER'!$F45</f>
        <v>1</v>
      </c>
      <c r="V49">
        <v>1</v>
      </c>
      <c r="W49">
        <f t="shared" si="12"/>
        <v>0</v>
      </c>
      <c r="X49">
        <f t="shared" si="13"/>
        <v>1</v>
      </c>
      <c r="Y49">
        <f>'[1]ECSS_E60-30 SPIDER'!$D45</f>
        <v>1</v>
      </c>
      <c r="Z49">
        <f>'[1]ECSS_E60-30 SPIDER'!$G45</f>
        <v>1</v>
      </c>
      <c r="AA49">
        <f>'[1]ECSS_E60-30 SPIDER'!$H45</f>
        <v>1</v>
      </c>
      <c r="AB49">
        <f>'[1]ECSS_E60-30 SPIDER'!$I45</f>
        <v>1</v>
      </c>
      <c r="AC49">
        <v>1</v>
      </c>
      <c r="AD49">
        <f>'[1]ECSS_E60-30 SPIDER'!$J45</f>
        <v>1</v>
      </c>
      <c r="AE49">
        <v>1</v>
      </c>
      <c r="AF49">
        <f t="shared" si="14"/>
        <v>2</v>
      </c>
      <c r="AG49">
        <f>'[1]ECSS_E60-30 SPIDER'!$K45</f>
        <v>1</v>
      </c>
      <c r="AH49">
        <f t="shared" si="15"/>
        <v>1</v>
      </c>
      <c r="AI49">
        <f>'[1]ECSS_E60-30 SPIDER'!$L45</f>
        <v>1</v>
      </c>
      <c r="AJ49">
        <v>1</v>
      </c>
      <c r="AK49">
        <f t="shared" si="16"/>
        <v>1</v>
      </c>
      <c r="AL49">
        <v>1</v>
      </c>
      <c r="AM49">
        <f>'[1]ECSS_E60-30 SPIDER'!$M45</f>
        <v>1</v>
      </c>
      <c r="AN49">
        <v>0</v>
      </c>
      <c r="AO49">
        <f>'[1]ECSS_E60-30 SPIDER'!$N45</f>
        <v>1</v>
      </c>
      <c r="AP49">
        <v>1</v>
      </c>
      <c r="AQ49">
        <v>1</v>
      </c>
      <c r="AR49">
        <v>1</v>
      </c>
      <c r="AS49">
        <f>'[1]ECSS_E60-30 SPIDER'!$O45</f>
        <v>1</v>
      </c>
      <c r="AT49">
        <v>1</v>
      </c>
      <c r="AU49">
        <f t="shared" si="17"/>
        <v>30.332941176470623</v>
      </c>
      <c r="AV49">
        <f t="shared" si="18"/>
        <v>13.251764705882355</v>
      </c>
      <c r="AW49">
        <f t="shared" si="19"/>
        <v>12.896470588235292</v>
      </c>
      <c r="AX49">
        <f t="shared" si="20"/>
        <v>11.451176470588237</v>
      </c>
      <c r="AY49">
        <v>1</v>
      </c>
      <c r="AZ49">
        <v>1</v>
      </c>
      <c r="BA49">
        <v>1</v>
      </c>
      <c r="BB49">
        <v>7</v>
      </c>
      <c r="BG49">
        <f t="shared" si="3"/>
        <v>117.64705882352941</v>
      </c>
      <c r="BH49" s="10">
        <f t="shared" si="21"/>
        <v>5.902777777777778E-5</v>
      </c>
    </row>
    <row r="50" spans="1:60" ht="43.5">
      <c r="A50" s="2" t="s">
        <v>375</v>
      </c>
      <c r="B50" s="2" t="s">
        <v>480</v>
      </c>
      <c r="C50" s="2" t="s">
        <v>451</v>
      </c>
      <c r="D50">
        <v>1</v>
      </c>
      <c r="E50">
        <v>1</v>
      </c>
      <c r="F50">
        <f t="shared" si="4"/>
        <v>1</v>
      </c>
      <c r="G50">
        <f t="shared" si="5"/>
        <v>17</v>
      </c>
      <c r="H50">
        <f t="shared" si="6"/>
        <v>17</v>
      </c>
      <c r="I50">
        <f t="shared" si="7"/>
        <v>90</v>
      </c>
      <c r="J50">
        <f>'[1]ECSS_E60-30 SPIDER'!$C46</f>
        <v>32</v>
      </c>
      <c r="K50">
        <f t="shared" si="8"/>
        <v>1.8823529411764706</v>
      </c>
      <c r="L50">
        <f t="shared" si="9"/>
        <v>88</v>
      </c>
      <c r="M50">
        <f t="shared" si="10"/>
        <v>5.1764705882352944</v>
      </c>
      <c r="N50" s="20">
        <v>0</v>
      </c>
      <c r="O50">
        <v>1</v>
      </c>
      <c r="P50" s="21">
        <v>1</v>
      </c>
      <c r="Q50" s="20">
        <v>0</v>
      </c>
      <c r="R50">
        <f>'[1]ECSS_E60-30 SPIDER'!$E46</f>
        <v>1</v>
      </c>
      <c r="S50">
        <v>1</v>
      </c>
      <c r="T50">
        <f t="shared" si="11"/>
        <v>0</v>
      </c>
      <c r="U50">
        <f>'[1]ECSS_E60-30 SPIDER'!$F46</f>
        <v>1</v>
      </c>
      <c r="V50">
        <v>1</v>
      </c>
      <c r="W50">
        <f t="shared" si="12"/>
        <v>0</v>
      </c>
      <c r="X50">
        <f t="shared" si="13"/>
        <v>1</v>
      </c>
      <c r="Y50">
        <f>'[1]ECSS_E60-30 SPIDER'!$D46</f>
        <v>1</v>
      </c>
      <c r="Z50">
        <f>'[1]ECSS_E60-30 SPIDER'!$G46</f>
        <v>1</v>
      </c>
      <c r="AA50">
        <f>'[1]ECSS_E60-30 SPIDER'!$H46</f>
        <v>1</v>
      </c>
      <c r="AB50">
        <f>'[1]ECSS_E60-30 SPIDER'!$I46</f>
        <v>1</v>
      </c>
      <c r="AC50">
        <v>1</v>
      </c>
      <c r="AD50">
        <f>'[1]ECSS_E60-30 SPIDER'!$J46</f>
        <v>1</v>
      </c>
      <c r="AE50">
        <v>1</v>
      </c>
      <c r="AF50">
        <f t="shared" si="14"/>
        <v>2</v>
      </c>
      <c r="AG50">
        <f>'[1]ECSS_E60-30 SPIDER'!$K46</f>
        <v>1</v>
      </c>
      <c r="AH50">
        <f t="shared" si="15"/>
        <v>1</v>
      </c>
      <c r="AI50">
        <f>'[1]ECSS_E60-30 SPIDER'!$L46</f>
        <v>1</v>
      </c>
      <c r="AJ50">
        <v>1</v>
      </c>
      <c r="AK50">
        <f t="shared" si="16"/>
        <v>1</v>
      </c>
      <c r="AL50">
        <v>1</v>
      </c>
      <c r="AM50">
        <f>'[1]ECSS_E60-30 SPIDER'!$M46</f>
        <v>1</v>
      </c>
      <c r="AN50">
        <v>0</v>
      </c>
      <c r="AO50">
        <f>'[1]ECSS_E60-30 SPIDER'!$N46</f>
        <v>1</v>
      </c>
      <c r="AP50">
        <v>1</v>
      </c>
      <c r="AQ50">
        <v>1</v>
      </c>
      <c r="AR50">
        <v>1</v>
      </c>
      <c r="AS50">
        <f>'[1]ECSS_E60-30 SPIDER'!$O46</f>
        <v>1</v>
      </c>
      <c r="AT50">
        <v>1</v>
      </c>
      <c r="AU50">
        <f t="shared" si="17"/>
        <v>30.332941176470623</v>
      </c>
      <c r="AV50">
        <f t="shared" si="18"/>
        <v>13.251764705882355</v>
      </c>
      <c r="AW50">
        <f t="shared" si="19"/>
        <v>12.896470588235292</v>
      </c>
      <c r="AX50">
        <f t="shared" si="20"/>
        <v>11.451176470588237</v>
      </c>
      <c r="AY50">
        <v>1</v>
      </c>
      <c r="AZ50">
        <v>1</v>
      </c>
      <c r="BA50">
        <v>1</v>
      </c>
      <c r="BB50">
        <v>7</v>
      </c>
      <c r="BG50">
        <f t="shared" si="3"/>
        <v>117.64705882352941</v>
      </c>
      <c r="BH50" s="10">
        <f t="shared" si="21"/>
        <v>5.902777777777778E-5</v>
      </c>
    </row>
    <row r="51" spans="1:60" ht="72.5">
      <c r="A51" s="2" t="s">
        <v>377</v>
      </c>
      <c r="B51" s="2" t="s">
        <v>481</v>
      </c>
      <c r="C51" s="2" t="s">
        <v>241</v>
      </c>
      <c r="D51">
        <v>1</v>
      </c>
      <c r="E51">
        <v>1</v>
      </c>
      <c r="F51">
        <f t="shared" si="4"/>
        <v>1</v>
      </c>
      <c r="G51">
        <f t="shared" si="5"/>
        <v>27</v>
      </c>
      <c r="H51">
        <f t="shared" si="6"/>
        <v>27</v>
      </c>
      <c r="I51">
        <f t="shared" si="7"/>
        <v>140</v>
      </c>
      <c r="J51">
        <f>'[1]ECSS_E60-30 SPIDER'!$C47</f>
        <v>50</v>
      </c>
      <c r="K51">
        <f t="shared" si="8"/>
        <v>1.8518518518518519</v>
      </c>
      <c r="L51">
        <f t="shared" si="9"/>
        <v>138</v>
      </c>
      <c r="M51">
        <f t="shared" si="10"/>
        <v>5.1111111111111107</v>
      </c>
      <c r="N51" s="20">
        <v>0</v>
      </c>
      <c r="O51">
        <v>1</v>
      </c>
      <c r="P51" s="21">
        <v>1</v>
      </c>
      <c r="Q51" s="20">
        <v>0</v>
      </c>
      <c r="R51">
        <f>'[1]ECSS_E60-30 SPIDER'!$E47</f>
        <v>0</v>
      </c>
      <c r="S51">
        <v>1</v>
      </c>
      <c r="T51">
        <f t="shared" si="11"/>
        <v>0</v>
      </c>
      <c r="U51">
        <f>'[1]ECSS_E60-30 SPIDER'!$F47</f>
        <v>1</v>
      </c>
      <c r="V51">
        <v>1</v>
      </c>
      <c r="W51">
        <f t="shared" si="12"/>
        <v>0</v>
      </c>
      <c r="X51">
        <f t="shared" si="13"/>
        <v>1</v>
      </c>
      <c r="Y51">
        <f>'[1]ECSS_E60-30 SPIDER'!$D47</f>
        <v>1</v>
      </c>
      <c r="Z51">
        <f>'[1]ECSS_E60-30 SPIDER'!$G47</f>
        <v>1</v>
      </c>
      <c r="AA51">
        <f>'[1]ECSS_E60-30 SPIDER'!$H47</f>
        <v>0</v>
      </c>
      <c r="AB51">
        <f>'[1]ECSS_E60-30 SPIDER'!$I47</f>
        <v>1</v>
      </c>
      <c r="AC51">
        <v>1</v>
      </c>
      <c r="AD51">
        <f>'[1]ECSS_E60-30 SPIDER'!$J47</f>
        <v>1</v>
      </c>
      <c r="AE51">
        <v>1</v>
      </c>
      <c r="AF51">
        <f t="shared" si="14"/>
        <v>2</v>
      </c>
      <c r="AG51">
        <f>'[1]ECSS_E60-30 SPIDER'!$K47</f>
        <v>1</v>
      </c>
      <c r="AH51">
        <f t="shared" si="15"/>
        <v>1</v>
      </c>
      <c r="AI51">
        <f>'[1]ECSS_E60-30 SPIDER'!$L47</f>
        <v>0</v>
      </c>
      <c r="AJ51">
        <v>1</v>
      </c>
      <c r="AK51">
        <f t="shared" si="16"/>
        <v>1</v>
      </c>
      <c r="AL51">
        <v>1</v>
      </c>
      <c r="AM51">
        <f>'[1]ECSS_E60-30 SPIDER'!$M47</f>
        <v>0</v>
      </c>
      <c r="AN51">
        <v>0</v>
      </c>
      <c r="AO51">
        <f>'[1]ECSS_E60-30 SPIDER'!$N47</f>
        <v>0</v>
      </c>
      <c r="AP51">
        <v>1</v>
      </c>
      <c r="AQ51">
        <v>1</v>
      </c>
      <c r="AR51">
        <v>1</v>
      </c>
      <c r="AS51">
        <f>'[1]ECSS_E60-30 SPIDER'!$O47</f>
        <v>0</v>
      </c>
      <c r="AT51">
        <v>1</v>
      </c>
      <c r="AU51">
        <f t="shared" si="17"/>
        <v>22.763333333333353</v>
      </c>
      <c r="AV51">
        <f t="shared" si="18"/>
        <v>16.791851851851856</v>
      </c>
      <c r="AW51">
        <f t="shared" si="19"/>
        <v>13.157037037037036</v>
      </c>
      <c r="AX51">
        <f t="shared" si="20"/>
        <v>16.143333333333331</v>
      </c>
      <c r="AY51">
        <v>1</v>
      </c>
      <c r="AZ51">
        <v>1</v>
      </c>
      <c r="BA51">
        <v>1</v>
      </c>
      <c r="BB51">
        <v>9</v>
      </c>
      <c r="BG51">
        <f t="shared" si="3"/>
        <v>74.074074074074076</v>
      </c>
      <c r="BH51" s="10">
        <f t="shared" si="21"/>
        <v>9.3750000000000016E-5</v>
      </c>
    </row>
    <row r="52" spans="1:60" ht="72.5">
      <c r="A52" s="2" t="s">
        <v>379</v>
      </c>
      <c r="B52" s="2" t="s">
        <v>482</v>
      </c>
      <c r="C52" s="2" t="s">
        <v>241</v>
      </c>
      <c r="D52">
        <v>1</v>
      </c>
      <c r="E52">
        <v>1</v>
      </c>
      <c r="F52">
        <f t="shared" si="4"/>
        <v>1</v>
      </c>
      <c r="G52">
        <f t="shared" si="5"/>
        <v>27</v>
      </c>
      <c r="H52">
        <f t="shared" si="6"/>
        <v>27</v>
      </c>
      <c r="I52">
        <f t="shared" si="7"/>
        <v>139</v>
      </c>
      <c r="J52">
        <f>'[1]ECSS_E60-30 SPIDER'!$C48</f>
        <v>50</v>
      </c>
      <c r="K52">
        <f t="shared" si="8"/>
        <v>1.8518518518518519</v>
      </c>
      <c r="L52">
        <f t="shared" si="9"/>
        <v>137</v>
      </c>
      <c r="M52">
        <f t="shared" si="10"/>
        <v>5.0740740740740744</v>
      </c>
      <c r="N52" s="20">
        <v>0</v>
      </c>
      <c r="O52">
        <v>1</v>
      </c>
      <c r="P52" s="21">
        <v>1</v>
      </c>
      <c r="Q52" s="20">
        <v>0</v>
      </c>
      <c r="R52">
        <f>'[1]ECSS_E60-30 SPIDER'!$E48</f>
        <v>0</v>
      </c>
      <c r="S52">
        <v>1</v>
      </c>
      <c r="T52">
        <f t="shared" si="11"/>
        <v>0</v>
      </c>
      <c r="U52">
        <f>'[1]ECSS_E60-30 SPIDER'!$F48</f>
        <v>1</v>
      </c>
      <c r="V52">
        <v>1</v>
      </c>
      <c r="W52">
        <f t="shared" si="12"/>
        <v>0</v>
      </c>
      <c r="X52">
        <f t="shared" si="13"/>
        <v>1</v>
      </c>
      <c r="Y52">
        <f>'[1]ECSS_E60-30 SPIDER'!$D48</f>
        <v>1</v>
      </c>
      <c r="Z52">
        <f>'[1]ECSS_E60-30 SPIDER'!$G48</f>
        <v>1</v>
      </c>
      <c r="AA52">
        <f>'[1]ECSS_E60-30 SPIDER'!$H48</f>
        <v>0</v>
      </c>
      <c r="AB52">
        <f>'[1]ECSS_E60-30 SPIDER'!$I48</f>
        <v>1</v>
      </c>
      <c r="AC52">
        <v>1</v>
      </c>
      <c r="AD52">
        <f>'[1]ECSS_E60-30 SPIDER'!$J48</f>
        <v>1</v>
      </c>
      <c r="AE52">
        <v>1</v>
      </c>
      <c r="AF52">
        <f t="shared" si="14"/>
        <v>2</v>
      </c>
      <c r="AG52">
        <f>'[1]ECSS_E60-30 SPIDER'!$K48</f>
        <v>1</v>
      </c>
      <c r="AH52">
        <f t="shared" si="15"/>
        <v>1</v>
      </c>
      <c r="AI52">
        <f>'[1]ECSS_E60-30 SPIDER'!$L48</f>
        <v>0</v>
      </c>
      <c r="AJ52">
        <v>1</v>
      </c>
      <c r="AK52">
        <f t="shared" si="16"/>
        <v>1</v>
      </c>
      <c r="AL52">
        <v>1</v>
      </c>
      <c r="AM52">
        <f>'[1]ECSS_E60-30 SPIDER'!$M48</f>
        <v>0</v>
      </c>
      <c r="AN52">
        <v>0</v>
      </c>
      <c r="AO52">
        <f>'[1]ECSS_E60-30 SPIDER'!$N48</f>
        <v>0</v>
      </c>
      <c r="AP52">
        <v>1</v>
      </c>
      <c r="AQ52">
        <v>1</v>
      </c>
      <c r="AR52">
        <v>1</v>
      </c>
      <c r="AS52">
        <f>'[1]ECSS_E60-30 SPIDER'!$O48</f>
        <v>0</v>
      </c>
      <c r="AT52">
        <v>1</v>
      </c>
      <c r="AU52">
        <f t="shared" si="17"/>
        <v>22.763333333333353</v>
      </c>
      <c r="AV52">
        <f t="shared" si="18"/>
        <v>16.791851851851856</v>
      </c>
      <c r="AW52">
        <f t="shared" si="19"/>
        <v>12.939259259259259</v>
      </c>
      <c r="AX52">
        <f t="shared" si="20"/>
        <v>15.968888888888891</v>
      </c>
      <c r="AY52">
        <v>1</v>
      </c>
      <c r="AZ52">
        <v>1</v>
      </c>
      <c r="BA52">
        <v>1</v>
      </c>
      <c r="BB52">
        <v>9</v>
      </c>
      <c r="BG52">
        <f t="shared" si="3"/>
        <v>74.074074074074076</v>
      </c>
      <c r="BH52" s="10">
        <f t="shared" si="21"/>
        <v>9.3750000000000016E-5</v>
      </c>
    </row>
    <row r="53" spans="1:60" ht="72.5">
      <c r="A53" s="2">
        <v>30</v>
      </c>
      <c r="B53" s="2" t="s">
        <v>483</v>
      </c>
      <c r="C53" s="2" t="s">
        <v>241</v>
      </c>
      <c r="D53">
        <v>1</v>
      </c>
      <c r="E53">
        <v>1</v>
      </c>
      <c r="F53">
        <f t="shared" si="4"/>
        <v>1</v>
      </c>
      <c r="G53">
        <f t="shared" si="5"/>
        <v>26</v>
      </c>
      <c r="H53">
        <f t="shared" si="6"/>
        <v>26</v>
      </c>
      <c r="I53">
        <f t="shared" si="7"/>
        <v>131</v>
      </c>
      <c r="J53">
        <f>'[1]ECSS_E60-30 SPIDER'!$C49</f>
        <v>47</v>
      </c>
      <c r="K53">
        <f t="shared" si="8"/>
        <v>1.8076923076923077</v>
      </c>
      <c r="L53">
        <f t="shared" si="9"/>
        <v>129</v>
      </c>
      <c r="M53">
        <f t="shared" si="10"/>
        <v>4.9615384615384617</v>
      </c>
      <c r="N53" s="20">
        <v>0</v>
      </c>
      <c r="O53">
        <v>1</v>
      </c>
      <c r="P53" s="21">
        <v>1</v>
      </c>
      <c r="Q53" s="20">
        <v>0</v>
      </c>
      <c r="R53">
        <f>'[1]ECSS_E60-30 SPIDER'!$E49</f>
        <v>1</v>
      </c>
      <c r="S53">
        <v>1</v>
      </c>
      <c r="T53">
        <f t="shared" si="11"/>
        <v>0</v>
      </c>
      <c r="U53">
        <f>'[1]ECSS_E60-30 SPIDER'!$F49</f>
        <v>1</v>
      </c>
      <c r="V53">
        <v>1</v>
      </c>
      <c r="W53">
        <f t="shared" si="12"/>
        <v>0</v>
      </c>
      <c r="X53">
        <f t="shared" si="13"/>
        <v>1</v>
      </c>
      <c r="Y53">
        <f>'[1]ECSS_E60-30 SPIDER'!$D49</f>
        <v>1</v>
      </c>
      <c r="Z53">
        <f>'[1]ECSS_E60-30 SPIDER'!$G49</f>
        <v>1</v>
      </c>
      <c r="AA53">
        <f>'[1]ECSS_E60-30 SPIDER'!$H49</f>
        <v>1</v>
      </c>
      <c r="AB53">
        <f>'[1]ECSS_E60-30 SPIDER'!$I49</f>
        <v>1</v>
      </c>
      <c r="AC53">
        <v>1</v>
      </c>
      <c r="AD53">
        <f>'[1]ECSS_E60-30 SPIDER'!$J49</f>
        <v>1</v>
      </c>
      <c r="AE53">
        <v>1</v>
      </c>
      <c r="AF53">
        <f t="shared" si="14"/>
        <v>2</v>
      </c>
      <c r="AG53">
        <f>'[1]ECSS_E60-30 SPIDER'!$K49</f>
        <v>1</v>
      </c>
      <c r="AH53">
        <f t="shared" si="15"/>
        <v>1</v>
      </c>
      <c r="AI53">
        <f>'[1]ECSS_E60-30 SPIDER'!$L49</f>
        <v>0</v>
      </c>
      <c r="AJ53">
        <v>1</v>
      </c>
      <c r="AK53">
        <f t="shared" si="16"/>
        <v>1</v>
      </c>
      <c r="AL53">
        <v>1</v>
      </c>
      <c r="AM53">
        <f>'[1]ECSS_E60-30 SPIDER'!$M49</f>
        <v>0</v>
      </c>
      <c r="AN53">
        <v>0</v>
      </c>
      <c r="AO53">
        <f>'[1]ECSS_E60-30 SPIDER'!$N49</f>
        <v>0</v>
      </c>
      <c r="AP53">
        <v>1</v>
      </c>
      <c r="AQ53">
        <v>1</v>
      </c>
      <c r="AR53">
        <v>1</v>
      </c>
      <c r="AS53">
        <f>'[1]ECSS_E60-30 SPIDER'!$O49</f>
        <v>1</v>
      </c>
      <c r="AT53">
        <v>1</v>
      </c>
      <c r="AU53">
        <f t="shared" si="17"/>
        <v>27.514230769230796</v>
      </c>
      <c r="AV53">
        <f t="shared" si="18"/>
        <v>15.880769230769232</v>
      </c>
      <c r="AW53">
        <f t="shared" si="19"/>
        <v>12.235384615384618</v>
      </c>
      <c r="AX53">
        <f t="shared" si="20"/>
        <v>14.93884615384615</v>
      </c>
      <c r="AY53">
        <v>1</v>
      </c>
      <c r="AZ53">
        <v>1</v>
      </c>
      <c r="BA53">
        <v>1</v>
      </c>
      <c r="BB53">
        <v>8</v>
      </c>
      <c r="BG53">
        <f t="shared" si="3"/>
        <v>76.923076923076934</v>
      </c>
      <c r="BH53" s="10">
        <f t="shared" si="21"/>
        <v>9.0277777777777787E-5</v>
      </c>
    </row>
    <row r="54" spans="1:60" ht="72.5">
      <c r="A54" s="2">
        <v>31</v>
      </c>
      <c r="B54" s="2" t="s">
        <v>484</v>
      </c>
      <c r="C54" s="2" t="s">
        <v>241</v>
      </c>
      <c r="D54">
        <v>1</v>
      </c>
      <c r="E54">
        <v>1</v>
      </c>
      <c r="F54">
        <f t="shared" si="4"/>
        <v>1</v>
      </c>
      <c r="G54">
        <f t="shared" si="5"/>
        <v>22</v>
      </c>
      <c r="H54">
        <f t="shared" si="6"/>
        <v>22</v>
      </c>
      <c r="I54">
        <f t="shared" si="7"/>
        <v>143</v>
      </c>
      <c r="J54">
        <f>'[1]ECSS_E60-30 SPIDER'!$C50</f>
        <v>52</v>
      </c>
      <c r="K54">
        <f t="shared" si="8"/>
        <v>2.3636363636363638</v>
      </c>
      <c r="L54">
        <f t="shared" si="9"/>
        <v>141</v>
      </c>
      <c r="M54">
        <f t="shared" si="10"/>
        <v>6.4090909090909092</v>
      </c>
      <c r="N54" s="20">
        <v>0</v>
      </c>
      <c r="O54">
        <v>1</v>
      </c>
      <c r="P54" s="21">
        <v>1</v>
      </c>
      <c r="Q54" s="20">
        <v>0</v>
      </c>
      <c r="R54">
        <f>'[1]ECSS_E60-30 SPIDER'!$E50</f>
        <v>0</v>
      </c>
      <c r="S54">
        <v>1</v>
      </c>
      <c r="T54">
        <f t="shared" si="11"/>
        <v>0</v>
      </c>
      <c r="U54">
        <f>'[1]ECSS_E60-30 SPIDER'!$F50</f>
        <v>1</v>
      </c>
      <c r="V54">
        <v>1</v>
      </c>
      <c r="W54">
        <f t="shared" si="12"/>
        <v>0</v>
      </c>
      <c r="X54">
        <f t="shared" si="13"/>
        <v>1</v>
      </c>
      <c r="Y54">
        <f>'[1]ECSS_E60-30 SPIDER'!$D50</f>
        <v>1</v>
      </c>
      <c r="Z54">
        <f>'[1]ECSS_E60-30 SPIDER'!$G50</f>
        <v>1</v>
      </c>
      <c r="AA54">
        <f>'[1]ECSS_E60-30 SPIDER'!$H50</f>
        <v>1</v>
      </c>
      <c r="AB54">
        <f>'[1]ECSS_E60-30 SPIDER'!$I50</f>
        <v>1</v>
      </c>
      <c r="AC54">
        <v>1</v>
      </c>
      <c r="AD54">
        <f>'[1]ECSS_E60-30 SPIDER'!$J50</f>
        <v>1</v>
      </c>
      <c r="AE54">
        <v>1</v>
      </c>
      <c r="AF54">
        <f t="shared" si="14"/>
        <v>2</v>
      </c>
      <c r="AG54">
        <f>'[1]ECSS_E60-30 SPIDER'!$K50</f>
        <v>1</v>
      </c>
      <c r="AH54">
        <f t="shared" si="15"/>
        <v>1</v>
      </c>
      <c r="AI54">
        <f>'[1]ECSS_E60-30 SPIDER'!$L50</f>
        <v>0</v>
      </c>
      <c r="AJ54">
        <v>1</v>
      </c>
      <c r="AK54">
        <f t="shared" si="16"/>
        <v>1</v>
      </c>
      <c r="AL54">
        <v>1</v>
      </c>
      <c r="AM54">
        <f>'[1]ECSS_E60-30 SPIDER'!$M50</f>
        <v>0</v>
      </c>
      <c r="AN54">
        <v>1</v>
      </c>
      <c r="AO54">
        <f>'[1]ECSS_E60-30 SPIDER'!$N50</f>
        <v>0</v>
      </c>
      <c r="AP54">
        <v>1</v>
      </c>
      <c r="AQ54">
        <v>1</v>
      </c>
      <c r="AR54">
        <v>1</v>
      </c>
      <c r="AS54">
        <f>'[1]ECSS_E60-30 SPIDER'!$O50</f>
        <v>1</v>
      </c>
      <c r="AT54">
        <v>1</v>
      </c>
      <c r="AU54">
        <f t="shared" si="17"/>
        <v>-15.458636363636359</v>
      </c>
      <c r="AV54">
        <f t="shared" si="18"/>
        <v>20.880909090909096</v>
      </c>
      <c r="AW54">
        <f t="shared" si="19"/>
        <v>20.540000000000003</v>
      </c>
      <c r="AX54">
        <f t="shared" si="20"/>
        <v>19.756818181818183</v>
      </c>
      <c r="AY54">
        <v>1</v>
      </c>
      <c r="AZ54">
        <v>1</v>
      </c>
      <c r="BA54">
        <v>1</v>
      </c>
      <c r="BB54">
        <v>8</v>
      </c>
      <c r="BG54">
        <f t="shared" si="3"/>
        <v>90.909090909090907</v>
      </c>
      <c r="BH54" s="10">
        <f t="shared" si="21"/>
        <v>7.6388888888888887E-5</v>
      </c>
    </row>
    <row r="55" spans="1:60" ht="87">
      <c r="A55" s="2">
        <v>32</v>
      </c>
      <c r="B55" s="2" t="s">
        <v>485</v>
      </c>
      <c r="C55" s="2" t="s">
        <v>243</v>
      </c>
      <c r="D55">
        <v>1</v>
      </c>
      <c r="E55">
        <v>1</v>
      </c>
      <c r="F55">
        <f t="shared" si="4"/>
        <v>1</v>
      </c>
      <c r="G55">
        <f t="shared" si="5"/>
        <v>28</v>
      </c>
      <c r="H55">
        <f t="shared" si="6"/>
        <v>28</v>
      </c>
      <c r="I55">
        <f t="shared" si="7"/>
        <v>165</v>
      </c>
      <c r="J55">
        <f>'[1]ECSS_E60-30 SPIDER'!$C51</f>
        <v>53</v>
      </c>
      <c r="K55">
        <f t="shared" si="8"/>
        <v>1.8928571428571428</v>
      </c>
      <c r="L55">
        <f t="shared" si="9"/>
        <v>160</v>
      </c>
      <c r="M55">
        <f t="shared" si="10"/>
        <v>5.7142857142857144</v>
      </c>
      <c r="N55" s="20">
        <v>1</v>
      </c>
      <c r="O55">
        <v>1</v>
      </c>
      <c r="P55">
        <v>1</v>
      </c>
      <c r="Q55" s="20">
        <v>1</v>
      </c>
      <c r="R55">
        <f>'[1]ECSS_E60-30 SPIDER'!$E51</f>
        <v>0</v>
      </c>
      <c r="S55">
        <v>1</v>
      </c>
      <c r="T55">
        <f t="shared" si="11"/>
        <v>0</v>
      </c>
      <c r="U55">
        <f>'[1]ECSS_E60-30 SPIDER'!$F51</f>
        <v>1</v>
      </c>
      <c r="V55">
        <v>1</v>
      </c>
      <c r="W55">
        <f t="shared" si="12"/>
        <v>0</v>
      </c>
      <c r="X55">
        <f t="shared" si="13"/>
        <v>1</v>
      </c>
      <c r="Y55">
        <f>'[1]ECSS_E60-30 SPIDER'!$D51</f>
        <v>1</v>
      </c>
      <c r="Z55">
        <f>'[1]ECSS_E60-30 SPIDER'!$G51</f>
        <v>1</v>
      </c>
      <c r="AA55">
        <f>'[1]ECSS_E60-30 SPIDER'!$H51</f>
        <v>1</v>
      </c>
      <c r="AB55">
        <f>'[1]ECSS_E60-30 SPIDER'!$I51</f>
        <v>1</v>
      </c>
      <c r="AC55">
        <v>1</v>
      </c>
      <c r="AD55">
        <f>'[1]ECSS_E60-30 SPIDER'!$J51</f>
        <v>1</v>
      </c>
      <c r="AE55">
        <v>1</v>
      </c>
      <c r="AF55">
        <f t="shared" si="14"/>
        <v>7</v>
      </c>
      <c r="AG55">
        <f>'[1]ECSS_E60-30 SPIDER'!$K51</f>
        <v>0</v>
      </c>
      <c r="AH55">
        <f t="shared" si="15"/>
        <v>1</v>
      </c>
      <c r="AI55">
        <f>'[1]ECSS_E60-30 SPIDER'!$L51</f>
        <v>0</v>
      </c>
      <c r="AJ55">
        <v>1</v>
      </c>
      <c r="AK55">
        <f t="shared" si="16"/>
        <v>1</v>
      </c>
      <c r="AL55">
        <v>0</v>
      </c>
      <c r="AM55">
        <f>'[1]ECSS_E60-30 SPIDER'!$M51</f>
        <v>0</v>
      </c>
      <c r="AN55">
        <v>1</v>
      </c>
      <c r="AO55">
        <f>'[1]ECSS_E60-30 SPIDER'!$N51</f>
        <v>0</v>
      </c>
      <c r="AP55">
        <v>1</v>
      </c>
      <c r="AQ55">
        <v>1</v>
      </c>
      <c r="AR55">
        <v>1</v>
      </c>
      <c r="AS55">
        <f>'[1]ECSS_E60-30 SPIDER'!$O51</f>
        <v>1</v>
      </c>
      <c r="AT55">
        <v>1</v>
      </c>
      <c r="AU55">
        <f t="shared" si="17"/>
        <v>18.279285714285738</v>
      </c>
      <c r="AV55">
        <f t="shared" si="18"/>
        <v>17.665714285714284</v>
      </c>
      <c r="AW55">
        <f t="shared" si="19"/>
        <v>16.742857142857144</v>
      </c>
      <c r="AX55">
        <f t="shared" si="20"/>
        <v>19.484285714285711</v>
      </c>
      <c r="AY55">
        <v>1</v>
      </c>
      <c r="AZ55">
        <v>1</v>
      </c>
      <c r="BA55">
        <v>1</v>
      </c>
      <c r="BB55">
        <v>8</v>
      </c>
      <c r="BG55">
        <f t="shared" si="3"/>
        <v>250</v>
      </c>
      <c r="BH55" s="10">
        <f t="shared" si="21"/>
        <v>9.722222222222223E-5</v>
      </c>
    </row>
    <row r="56" spans="1:60" ht="58">
      <c r="A56" s="2" t="s">
        <v>418</v>
      </c>
      <c r="B56" s="2" t="s">
        <v>486</v>
      </c>
      <c r="C56" s="2" t="s">
        <v>241</v>
      </c>
      <c r="D56">
        <v>1</v>
      </c>
      <c r="E56">
        <v>1</v>
      </c>
      <c r="F56">
        <f t="shared" si="4"/>
        <v>1</v>
      </c>
      <c r="G56">
        <f t="shared" si="5"/>
        <v>23</v>
      </c>
      <c r="H56">
        <f t="shared" si="6"/>
        <v>23</v>
      </c>
      <c r="I56">
        <f t="shared" si="7"/>
        <v>119</v>
      </c>
      <c r="J56">
        <f>'[1]ECSS_E60-30 SPIDER'!$C52</f>
        <v>42</v>
      </c>
      <c r="K56">
        <f t="shared" si="8"/>
        <v>1.826086956521739</v>
      </c>
      <c r="L56">
        <f t="shared" si="9"/>
        <v>116</v>
      </c>
      <c r="M56">
        <f t="shared" si="10"/>
        <v>5.0434782608695654</v>
      </c>
      <c r="N56" s="20">
        <v>1</v>
      </c>
      <c r="O56">
        <v>1</v>
      </c>
      <c r="P56">
        <v>1</v>
      </c>
      <c r="Q56" s="20">
        <v>1</v>
      </c>
      <c r="R56">
        <f>'[1]ECSS_E60-30 SPIDER'!$E52</f>
        <v>1</v>
      </c>
      <c r="S56">
        <v>1</v>
      </c>
      <c r="T56">
        <f t="shared" si="11"/>
        <v>1</v>
      </c>
      <c r="U56">
        <f>'[1]ECSS_E60-30 SPIDER'!$F52</f>
        <v>1</v>
      </c>
      <c r="V56">
        <v>1</v>
      </c>
      <c r="W56">
        <f t="shared" si="12"/>
        <v>1</v>
      </c>
      <c r="X56">
        <f t="shared" si="13"/>
        <v>1</v>
      </c>
      <c r="Y56">
        <f>'[1]ECSS_E60-30 SPIDER'!$D52</f>
        <v>1</v>
      </c>
      <c r="Z56">
        <f>'[1]ECSS_E60-30 SPIDER'!$G52</f>
        <v>1</v>
      </c>
      <c r="AA56">
        <f>'[1]ECSS_E60-30 SPIDER'!$H52</f>
        <v>1</v>
      </c>
      <c r="AB56">
        <f>'[1]ECSS_E60-30 SPIDER'!$I52</f>
        <v>1</v>
      </c>
      <c r="AC56">
        <v>1</v>
      </c>
      <c r="AD56">
        <f>'[1]ECSS_E60-30 SPIDER'!$J52</f>
        <v>1</v>
      </c>
      <c r="AE56">
        <v>1</v>
      </c>
      <c r="AF56">
        <f t="shared" si="14"/>
        <v>3</v>
      </c>
      <c r="AG56">
        <f>'[1]ECSS_E60-30 SPIDER'!$K52</f>
        <v>1</v>
      </c>
      <c r="AH56">
        <f t="shared" si="15"/>
        <v>1</v>
      </c>
      <c r="AI56">
        <f>'[1]ECSS_E60-30 SPIDER'!$L52</f>
        <v>1</v>
      </c>
      <c r="AJ56">
        <v>1</v>
      </c>
      <c r="AK56">
        <f t="shared" si="16"/>
        <v>1</v>
      </c>
      <c r="AL56">
        <v>1</v>
      </c>
      <c r="AM56">
        <f>'[1]ECSS_E60-30 SPIDER'!$M52</f>
        <v>0</v>
      </c>
      <c r="AN56">
        <v>1</v>
      </c>
      <c r="AO56">
        <f>'[1]ECSS_E60-30 SPIDER'!$N52</f>
        <v>0</v>
      </c>
      <c r="AP56">
        <v>1</v>
      </c>
      <c r="AQ56">
        <v>1</v>
      </c>
      <c r="AR56">
        <v>1</v>
      </c>
      <c r="AS56">
        <f>'[1]ECSS_E60-30 SPIDER'!$O52</f>
        <v>1</v>
      </c>
      <c r="AT56">
        <v>1</v>
      </c>
      <c r="AU56">
        <f t="shared" si="17"/>
        <v>29.003043478260906</v>
      </c>
      <c r="AV56">
        <f t="shared" si="18"/>
        <v>14.927826086956525</v>
      </c>
      <c r="AW56">
        <f t="shared" si="19"/>
        <v>12.568695652173911</v>
      </c>
      <c r="AX56">
        <f t="shared" si="20"/>
        <v>13.824782608695649</v>
      </c>
      <c r="AY56">
        <v>1</v>
      </c>
      <c r="AZ56">
        <v>1</v>
      </c>
      <c r="BA56">
        <v>1</v>
      </c>
      <c r="BB56">
        <v>6</v>
      </c>
      <c r="BG56">
        <f t="shared" si="3"/>
        <v>130.43478260869566</v>
      </c>
      <c r="BH56" s="10">
        <f t="shared" si="21"/>
        <v>7.9861111111111116E-5</v>
      </c>
    </row>
    <row r="57" spans="1:60" ht="58">
      <c r="A57" s="2" t="s">
        <v>420</v>
      </c>
      <c r="B57" s="2" t="s">
        <v>487</v>
      </c>
      <c r="C57" s="2" t="s">
        <v>241</v>
      </c>
      <c r="D57">
        <v>1</v>
      </c>
      <c r="E57">
        <v>1</v>
      </c>
      <c r="F57">
        <f t="shared" si="4"/>
        <v>1</v>
      </c>
      <c r="G57">
        <f t="shared" si="5"/>
        <v>23</v>
      </c>
      <c r="H57">
        <f t="shared" si="6"/>
        <v>23</v>
      </c>
      <c r="I57">
        <f t="shared" si="7"/>
        <v>124</v>
      </c>
      <c r="J57">
        <f>'[1]ECSS_E60-30 SPIDER'!$C53</f>
        <v>46</v>
      </c>
      <c r="K57">
        <f t="shared" si="8"/>
        <v>2</v>
      </c>
      <c r="L57">
        <f t="shared" si="9"/>
        <v>121</v>
      </c>
      <c r="M57">
        <f t="shared" si="10"/>
        <v>5.2608695652173916</v>
      </c>
      <c r="N57" s="20">
        <v>1</v>
      </c>
      <c r="O57">
        <v>1</v>
      </c>
      <c r="P57">
        <v>1</v>
      </c>
      <c r="Q57" s="20">
        <v>1</v>
      </c>
      <c r="R57">
        <f>'[1]ECSS_E60-30 SPIDER'!$E53</f>
        <v>1</v>
      </c>
      <c r="S57">
        <v>1</v>
      </c>
      <c r="T57">
        <f t="shared" si="11"/>
        <v>1</v>
      </c>
      <c r="U57">
        <f>'[1]ECSS_E60-30 SPIDER'!$F53</f>
        <v>1</v>
      </c>
      <c r="V57">
        <v>1</v>
      </c>
      <c r="W57">
        <f t="shared" si="12"/>
        <v>1</v>
      </c>
      <c r="X57">
        <f t="shared" si="13"/>
        <v>1</v>
      </c>
      <c r="Y57">
        <f>'[1]ECSS_E60-30 SPIDER'!$D53</f>
        <v>1</v>
      </c>
      <c r="Z57">
        <f>'[1]ECSS_E60-30 SPIDER'!$G53</f>
        <v>1</v>
      </c>
      <c r="AA57">
        <f>'[1]ECSS_E60-30 SPIDER'!$H53</f>
        <v>1</v>
      </c>
      <c r="AB57">
        <f>'[1]ECSS_E60-30 SPIDER'!$I53</f>
        <v>1</v>
      </c>
      <c r="AC57">
        <v>1</v>
      </c>
      <c r="AD57">
        <f>'[1]ECSS_E60-30 SPIDER'!$J53</f>
        <v>1</v>
      </c>
      <c r="AE57">
        <v>1</v>
      </c>
      <c r="AF57">
        <f t="shared" si="14"/>
        <v>3</v>
      </c>
      <c r="AG57">
        <f>'[1]ECSS_E60-30 SPIDER'!$K53</f>
        <v>1</v>
      </c>
      <c r="AH57">
        <f t="shared" si="15"/>
        <v>1</v>
      </c>
      <c r="AI57">
        <f>'[1]ECSS_E60-30 SPIDER'!$L53</f>
        <v>0</v>
      </c>
      <c r="AJ57">
        <v>1</v>
      </c>
      <c r="AK57">
        <f t="shared" si="16"/>
        <v>1</v>
      </c>
      <c r="AL57">
        <v>1</v>
      </c>
      <c r="AM57">
        <f>'[1]ECSS_E60-30 SPIDER'!$M53</f>
        <v>0</v>
      </c>
      <c r="AN57">
        <v>1</v>
      </c>
      <c r="AO57">
        <f>'[1]ECSS_E60-30 SPIDER'!$N53</f>
        <v>0</v>
      </c>
      <c r="AP57">
        <v>1</v>
      </c>
      <c r="AQ57">
        <v>1</v>
      </c>
      <c r="AR57">
        <v>1</v>
      </c>
      <c r="AS57">
        <f>'[1]ECSS_E60-30 SPIDER'!$O53</f>
        <v>1</v>
      </c>
      <c r="AT57">
        <v>1</v>
      </c>
      <c r="AU57">
        <f t="shared" si="17"/>
        <v>14.29000000000002</v>
      </c>
      <c r="AV57">
        <f t="shared" si="18"/>
        <v>16.98</v>
      </c>
      <c r="AW57">
        <f t="shared" si="19"/>
        <v>13.846956521739131</v>
      </c>
      <c r="AX57">
        <f t="shared" si="20"/>
        <v>14.848695652173916</v>
      </c>
      <c r="AY57">
        <v>1</v>
      </c>
      <c r="AZ57">
        <v>1</v>
      </c>
      <c r="BA57">
        <v>1</v>
      </c>
      <c r="BB57">
        <v>8</v>
      </c>
      <c r="BG57">
        <f t="shared" si="3"/>
        <v>130.43478260869566</v>
      </c>
      <c r="BH57" s="10">
        <f t="shared" si="21"/>
        <v>7.9861111111111116E-5</v>
      </c>
    </row>
    <row r="58" spans="1:60" ht="43.5">
      <c r="A58" s="2" t="s">
        <v>422</v>
      </c>
      <c r="B58" s="16" t="s">
        <v>488</v>
      </c>
      <c r="C58" s="2" t="s">
        <v>241</v>
      </c>
      <c r="D58">
        <v>1</v>
      </c>
      <c r="E58">
        <v>1</v>
      </c>
      <c r="F58">
        <f t="shared" si="4"/>
        <v>1</v>
      </c>
      <c r="G58">
        <f t="shared" si="5"/>
        <v>18</v>
      </c>
      <c r="H58">
        <f t="shared" si="6"/>
        <v>18</v>
      </c>
      <c r="I58">
        <f t="shared" si="7"/>
        <v>95</v>
      </c>
      <c r="J58">
        <f>'[1]ECSS_E60-30 SPIDER'!$C54</f>
        <v>35</v>
      </c>
      <c r="K58">
        <f t="shared" si="8"/>
        <v>1.9444444444444444</v>
      </c>
      <c r="L58">
        <f t="shared" si="9"/>
        <v>92</v>
      </c>
      <c r="M58">
        <f t="shared" si="10"/>
        <v>5.1111111111111107</v>
      </c>
      <c r="N58" s="20">
        <v>1</v>
      </c>
      <c r="O58">
        <v>1</v>
      </c>
      <c r="P58">
        <v>1</v>
      </c>
      <c r="Q58" s="20">
        <v>1</v>
      </c>
      <c r="R58">
        <f>'[1]ECSS_E60-30 SPIDER'!$E54</f>
        <v>1</v>
      </c>
      <c r="S58">
        <v>1</v>
      </c>
      <c r="T58">
        <f t="shared" si="11"/>
        <v>1</v>
      </c>
      <c r="U58">
        <f>'[1]ECSS_E60-30 SPIDER'!$F54</f>
        <v>1</v>
      </c>
      <c r="V58">
        <v>1</v>
      </c>
      <c r="W58">
        <f t="shared" si="12"/>
        <v>1</v>
      </c>
      <c r="X58">
        <f t="shared" si="13"/>
        <v>1</v>
      </c>
      <c r="Y58">
        <f>'[1]ECSS_E60-30 SPIDER'!$D54</f>
        <v>1</v>
      </c>
      <c r="Z58">
        <f>'[1]ECSS_E60-30 SPIDER'!$G54</f>
        <v>1</v>
      </c>
      <c r="AA58">
        <f>'[1]ECSS_E60-30 SPIDER'!$H54</f>
        <v>1</v>
      </c>
      <c r="AB58">
        <f>'[1]ECSS_E60-30 SPIDER'!$I54</f>
        <v>1</v>
      </c>
      <c r="AC58">
        <v>1</v>
      </c>
      <c r="AD58">
        <f>'[1]ECSS_E60-30 SPIDER'!$J54</f>
        <v>1</v>
      </c>
      <c r="AE58">
        <v>1</v>
      </c>
      <c r="AF58">
        <f t="shared" si="14"/>
        <v>3</v>
      </c>
      <c r="AG58">
        <f>'[1]ECSS_E60-30 SPIDER'!$K54</f>
        <v>1</v>
      </c>
      <c r="AH58">
        <f t="shared" si="15"/>
        <v>1</v>
      </c>
      <c r="AI58">
        <f>'[1]ECSS_E60-30 SPIDER'!$L54</f>
        <v>1</v>
      </c>
      <c r="AJ58">
        <v>1</v>
      </c>
      <c r="AK58">
        <f t="shared" si="16"/>
        <v>1</v>
      </c>
      <c r="AL58">
        <v>1</v>
      </c>
      <c r="AM58">
        <f>'[1]ECSS_E60-30 SPIDER'!$M54</f>
        <v>0</v>
      </c>
      <c r="AN58">
        <v>1</v>
      </c>
      <c r="AO58">
        <f>'[1]ECSS_E60-30 SPIDER'!$N54</f>
        <v>0</v>
      </c>
      <c r="AP58">
        <v>1</v>
      </c>
      <c r="AQ58">
        <v>1</v>
      </c>
      <c r="AR58">
        <v>1</v>
      </c>
      <c r="AS58">
        <f>'[1]ECSS_E60-30 SPIDER'!$O54</f>
        <v>1</v>
      </c>
      <c r="AT58">
        <v>1</v>
      </c>
      <c r="AU58">
        <f t="shared" si="17"/>
        <v>24.065000000000008</v>
      </c>
      <c r="AV58">
        <f t="shared" si="18"/>
        <v>14.374444444444446</v>
      </c>
      <c r="AW58">
        <f t="shared" si="19"/>
        <v>12.608888888888885</v>
      </c>
      <c r="AX58">
        <f t="shared" si="20"/>
        <v>11.643333333333331</v>
      </c>
      <c r="AY58">
        <v>1</v>
      </c>
      <c r="AZ58">
        <v>1</v>
      </c>
      <c r="BA58">
        <v>1</v>
      </c>
      <c r="BB58">
        <v>5</v>
      </c>
      <c r="BG58">
        <f t="shared" si="3"/>
        <v>166.66666666666666</v>
      </c>
      <c r="BH58" s="10">
        <f t="shared" si="21"/>
        <v>6.2500000000000001E-5</v>
      </c>
    </row>
    <row r="59" spans="1:60">
      <c r="F59">
        <f t="shared" si="4"/>
        <v>0</v>
      </c>
      <c r="G59">
        <f t="shared" si="5"/>
        <v>0</v>
      </c>
      <c r="H59">
        <f t="shared" si="6"/>
        <v>0</v>
      </c>
      <c r="I59">
        <f t="shared" si="7"/>
        <v>0</v>
      </c>
      <c r="J59">
        <f>'[1]ECSS_E60-30 SPIDER'!$C55</f>
        <v>0</v>
      </c>
      <c r="K59">
        <f t="shared" si="8"/>
        <v>0</v>
      </c>
      <c r="L59">
        <f t="shared" si="9"/>
        <v>0</v>
      </c>
      <c r="M59">
        <f t="shared" si="10"/>
        <v>0</v>
      </c>
      <c r="R59">
        <f>'[1]ECSS_E60-30 SPIDER'!$E55</f>
        <v>0</v>
      </c>
      <c r="T59">
        <f t="shared" si="11"/>
        <v>0</v>
      </c>
      <c r="U59">
        <f>'[1]ECSS_E60-30 SPIDER'!$F55</f>
        <v>0</v>
      </c>
      <c r="W59">
        <f t="shared" si="12"/>
        <v>0</v>
      </c>
      <c r="X59">
        <f t="shared" si="13"/>
        <v>0</v>
      </c>
      <c r="Y59">
        <f>'[1]ECSS_E60-30 SPIDER'!$D55</f>
        <v>0</v>
      </c>
      <c r="Z59">
        <f>'[1]ECSS_E60-30 SPIDER'!$G55</f>
        <v>0</v>
      </c>
      <c r="AA59">
        <f>'[1]ECSS_E60-30 SPIDER'!$H55</f>
        <v>0</v>
      </c>
      <c r="AB59">
        <f>'[1]ECSS_E60-30 SPIDER'!$I55</f>
        <v>0</v>
      </c>
      <c r="AD59">
        <f>'[1]ECSS_E60-30 SPIDER'!$J55</f>
        <v>0</v>
      </c>
      <c r="AF59">
        <f t="shared" si="14"/>
        <v>0</v>
      </c>
      <c r="AG59">
        <f>'[1]ECSS_E60-30 SPIDER'!$K55</f>
        <v>0</v>
      </c>
      <c r="AH59">
        <f t="shared" si="15"/>
        <v>0</v>
      </c>
      <c r="AI59">
        <f>'[1]ECSS_E60-30 SPIDER'!$L55</f>
        <v>0</v>
      </c>
      <c r="AK59">
        <f t="shared" si="16"/>
        <v>0</v>
      </c>
      <c r="AM59">
        <f>'[1]ECSS_E60-30 SPIDER'!$M55</f>
        <v>0</v>
      </c>
      <c r="AO59">
        <f>'[1]ECSS_E60-30 SPIDER'!$N55</f>
        <v>0</v>
      </c>
      <c r="AS59">
        <f>'[1]ECSS_E60-30 SPIDER'!$O55</f>
        <v>0</v>
      </c>
      <c r="AU59">
        <f t="shared" si="17"/>
        <v>0</v>
      </c>
      <c r="AV59">
        <f t="shared" si="18"/>
        <v>0</v>
      </c>
      <c r="AW59">
        <f t="shared" si="19"/>
        <v>0</v>
      </c>
      <c r="AX59">
        <f t="shared" si="20"/>
        <v>0</v>
      </c>
      <c r="BG59">
        <f t="shared" si="3"/>
        <v>0</v>
      </c>
      <c r="BH59" s="10">
        <f t="shared" si="21"/>
        <v>0</v>
      </c>
    </row>
    <row r="60" spans="1:60">
      <c r="F60">
        <f t="shared" si="4"/>
        <v>0</v>
      </c>
      <c r="G60">
        <f t="shared" si="5"/>
        <v>0</v>
      </c>
      <c r="H60">
        <f t="shared" si="6"/>
        <v>0</v>
      </c>
      <c r="I60">
        <f t="shared" si="7"/>
        <v>0</v>
      </c>
      <c r="J60">
        <f>'[1]ECSS_E60-30 SPIDER'!$C56</f>
        <v>0</v>
      </c>
      <c r="K60">
        <f t="shared" si="8"/>
        <v>0</v>
      </c>
      <c r="L60">
        <f t="shared" si="9"/>
        <v>0</v>
      </c>
      <c r="M60">
        <f t="shared" si="10"/>
        <v>0</v>
      </c>
      <c r="R60">
        <f>'[1]ECSS_E60-30 SPIDER'!$E56</f>
        <v>0</v>
      </c>
      <c r="T60">
        <f t="shared" si="11"/>
        <v>0</v>
      </c>
      <c r="U60">
        <f>'[1]ECSS_E60-30 SPIDER'!$F56</f>
        <v>0</v>
      </c>
      <c r="W60">
        <f t="shared" si="12"/>
        <v>0</v>
      </c>
      <c r="X60">
        <f t="shared" si="13"/>
        <v>0</v>
      </c>
      <c r="Y60">
        <f>'[1]ECSS_E60-30 SPIDER'!$D56</f>
        <v>0</v>
      </c>
      <c r="Z60">
        <f>'[1]ECSS_E60-30 SPIDER'!$G56</f>
        <v>0</v>
      </c>
      <c r="AA60">
        <f>'[1]ECSS_E60-30 SPIDER'!$H56</f>
        <v>0</v>
      </c>
      <c r="AB60">
        <f>'[1]ECSS_E60-30 SPIDER'!$I56</f>
        <v>0</v>
      </c>
      <c r="AD60">
        <f>'[1]ECSS_E60-30 SPIDER'!$J56</f>
        <v>0</v>
      </c>
      <c r="AF60">
        <f t="shared" si="14"/>
        <v>0</v>
      </c>
      <c r="AG60">
        <f>'[1]ECSS_E60-30 SPIDER'!$K56</f>
        <v>0</v>
      </c>
      <c r="AH60">
        <f t="shared" si="15"/>
        <v>0</v>
      </c>
      <c r="AI60">
        <f>'[1]ECSS_E60-30 SPIDER'!$L56</f>
        <v>0</v>
      </c>
      <c r="AK60">
        <f t="shared" si="16"/>
        <v>0</v>
      </c>
      <c r="AM60">
        <f>'[1]ECSS_E60-30 SPIDER'!$M56</f>
        <v>0</v>
      </c>
      <c r="AO60">
        <f>'[1]ECSS_E60-30 SPIDER'!$N56</f>
        <v>0</v>
      </c>
      <c r="AS60">
        <f>'[1]ECSS_E60-30 SPIDER'!$O56</f>
        <v>0</v>
      </c>
      <c r="AU60">
        <f t="shared" si="17"/>
        <v>0</v>
      </c>
      <c r="AV60">
        <f t="shared" si="18"/>
        <v>0</v>
      </c>
      <c r="AW60">
        <f t="shared" si="19"/>
        <v>0</v>
      </c>
      <c r="AX60">
        <f t="shared" si="20"/>
        <v>0</v>
      </c>
      <c r="BG60">
        <f t="shared" si="3"/>
        <v>0</v>
      </c>
      <c r="BH60" s="10">
        <f t="shared" si="21"/>
        <v>0</v>
      </c>
    </row>
    <row r="61" spans="1:60">
      <c r="F61">
        <f t="shared" si="4"/>
        <v>0</v>
      </c>
      <c r="G61">
        <f t="shared" si="5"/>
        <v>0</v>
      </c>
      <c r="H61">
        <f t="shared" si="6"/>
        <v>0</v>
      </c>
      <c r="I61">
        <f t="shared" si="7"/>
        <v>0</v>
      </c>
      <c r="J61">
        <f>'[1]ECSS_E60-30 SPIDER'!$C57</f>
        <v>0</v>
      </c>
      <c r="K61">
        <f t="shared" si="8"/>
        <v>0</v>
      </c>
      <c r="L61">
        <f t="shared" si="9"/>
        <v>0</v>
      </c>
      <c r="M61">
        <f t="shared" si="10"/>
        <v>0</v>
      </c>
      <c r="R61">
        <f>'[1]ECSS_E60-30 SPIDER'!$E57</f>
        <v>0</v>
      </c>
      <c r="T61">
        <f t="shared" si="11"/>
        <v>0</v>
      </c>
      <c r="U61">
        <f>'[1]ECSS_E60-30 SPIDER'!$F57</f>
        <v>0</v>
      </c>
      <c r="W61">
        <f t="shared" si="12"/>
        <v>0</v>
      </c>
      <c r="X61">
        <f t="shared" si="13"/>
        <v>0</v>
      </c>
      <c r="Y61">
        <f>'[1]ECSS_E60-30 SPIDER'!$D57</f>
        <v>0</v>
      </c>
      <c r="Z61">
        <f>'[1]ECSS_E60-30 SPIDER'!$G57</f>
        <v>0</v>
      </c>
      <c r="AA61">
        <f>'[1]ECSS_E60-30 SPIDER'!$H57</f>
        <v>0</v>
      </c>
      <c r="AB61">
        <f>'[1]ECSS_E60-30 SPIDER'!$I57</f>
        <v>0</v>
      </c>
      <c r="AD61">
        <f>'[1]ECSS_E60-30 SPIDER'!$J57</f>
        <v>0</v>
      </c>
      <c r="AF61">
        <f t="shared" si="14"/>
        <v>0</v>
      </c>
      <c r="AG61">
        <f>'[1]ECSS_E60-30 SPIDER'!$K57</f>
        <v>0</v>
      </c>
      <c r="AH61">
        <f t="shared" si="15"/>
        <v>0</v>
      </c>
      <c r="AI61">
        <f>'[1]ECSS_E60-30 SPIDER'!$L57</f>
        <v>0</v>
      </c>
      <c r="AK61">
        <f t="shared" si="16"/>
        <v>0</v>
      </c>
      <c r="AM61">
        <f>'[1]ECSS_E60-30 SPIDER'!$M57</f>
        <v>0</v>
      </c>
      <c r="AO61">
        <f>'[1]ECSS_E60-30 SPIDER'!$N57</f>
        <v>0</v>
      </c>
      <c r="AS61">
        <f>'[1]ECSS_E60-30 SPIDER'!$O57</f>
        <v>0</v>
      </c>
      <c r="AU61">
        <f t="shared" si="17"/>
        <v>0</v>
      </c>
      <c r="AV61">
        <f t="shared" si="18"/>
        <v>0</v>
      </c>
      <c r="AW61">
        <f t="shared" si="19"/>
        <v>0</v>
      </c>
      <c r="AX61">
        <f t="shared" si="20"/>
        <v>0</v>
      </c>
      <c r="BG61">
        <f t="shared" si="3"/>
        <v>0</v>
      </c>
      <c r="BH61" s="10">
        <f t="shared" si="21"/>
        <v>0</v>
      </c>
    </row>
    <row r="62" spans="1:60">
      <c r="F62">
        <f t="shared" si="4"/>
        <v>0</v>
      </c>
      <c r="G62">
        <f t="shared" si="5"/>
        <v>0</v>
      </c>
      <c r="H62">
        <f t="shared" si="6"/>
        <v>0</v>
      </c>
      <c r="I62">
        <f t="shared" si="7"/>
        <v>0</v>
      </c>
      <c r="J62">
        <f>'[1]ECSS_E60-30 SPIDER'!$C58</f>
        <v>0</v>
      </c>
      <c r="K62">
        <f t="shared" si="8"/>
        <v>0</v>
      </c>
      <c r="L62">
        <f t="shared" si="9"/>
        <v>0</v>
      </c>
      <c r="M62">
        <f t="shared" si="10"/>
        <v>0</v>
      </c>
      <c r="R62">
        <f>'[1]ECSS_E60-30 SPIDER'!$E58</f>
        <v>0</v>
      </c>
      <c r="T62">
        <f t="shared" si="11"/>
        <v>0</v>
      </c>
      <c r="U62">
        <f>'[1]ECSS_E60-30 SPIDER'!$F58</f>
        <v>0</v>
      </c>
      <c r="W62">
        <f t="shared" si="12"/>
        <v>0</v>
      </c>
      <c r="X62">
        <f t="shared" si="13"/>
        <v>0</v>
      </c>
      <c r="Y62">
        <f>'[1]ECSS_E60-30 SPIDER'!$D58</f>
        <v>0</v>
      </c>
      <c r="Z62">
        <f>'[1]ECSS_E60-30 SPIDER'!$G58</f>
        <v>0</v>
      </c>
      <c r="AA62">
        <f>'[1]ECSS_E60-30 SPIDER'!$H58</f>
        <v>0</v>
      </c>
      <c r="AB62">
        <f>'[1]ECSS_E60-30 SPIDER'!$I58</f>
        <v>0</v>
      </c>
      <c r="AD62">
        <f>'[1]ECSS_E60-30 SPIDER'!$J58</f>
        <v>0</v>
      </c>
      <c r="AF62">
        <f t="shared" si="14"/>
        <v>0</v>
      </c>
      <c r="AG62">
        <f>'[1]ECSS_E60-30 SPIDER'!$K58</f>
        <v>0</v>
      </c>
      <c r="AH62">
        <f t="shared" si="15"/>
        <v>0</v>
      </c>
      <c r="AI62">
        <f>'[1]ECSS_E60-30 SPIDER'!$L58</f>
        <v>0</v>
      </c>
      <c r="AK62">
        <f t="shared" si="16"/>
        <v>0</v>
      </c>
      <c r="AM62">
        <f>'[1]ECSS_E60-30 SPIDER'!$M58</f>
        <v>0</v>
      </c>
      <c r="AO62">
        <f>'[1]ECSS_E60-30 SPIDER'!$N58</f>
        <v>0</v>
      </c>
      <c r="AS62">
        <f>'[1]ECSS_E60-30 SPIDER'!$O58</f>
        <v>0</v>
      </c>
      <c r="AU62">
        <f t="shared" si="17"/>
        <v>0</v>
      </c>
      <c r="AV62">
        <f t="shared" si="18"/>
        <v>0</v>
      </c>
      <c r="AW62">
        <f t="shared" si="19"/>
        <v>0</v>
      </c>
      <c r="AX62">
        <f t="shared" si="20"/>
        <v>0</v>
      </c>
      <c r="BG62">
        <f t="shared" si="3"/>
        <v>0</v>
      </c>
      <c r="BH62" s="10">
        <f t="shared" si="21"/>
        <v>0</v>
      </c>
    </row>
    <row r="63" spans="1:60">
      <c r="F63">
        <f t="shared" si="4"/>
        <v>0</v>
      </c>
      <c r="G63">
        <f t="shared" si="5"/>
        <v>0</v>
      </c>
      <c r="H63">
        <f t="shared" si="6"/>
        <v>0</v>
      </c>
      <c r="I63">
        <f t="shared" si="7"/>
        <v>0</v>
      </c>
      <c r="J63">
        <f>'[1]ECSS_E60-30 SPIDER'!$C59</f>
        <v>0</v>
      </c>
      <c r="K63">
        <f t="shared" si="8"/>
        <v>0</v>
      </c>
      <c r="L63">
        <f t="shared" si="9"/>
        <v>0</v>
      </c>
      <c r="M63">
        <f t="shared" si="10"/>
        <v>0</v>
      </c>
      <c r="R63">
        <f>'[1]ECSS_E60-30 SPIDER'!$E59</f>
        <v>0</v>
      </c>
      <c r="T63">
        <f t="shared" si="11"/>
        <v>0</v>
      </c>
      <c r="U63">
        <f>'[1]ECSS_E60-30 SPIDER'!$F59</f>
        <v>0</v>
      </c>
      <c r="W63">
        <f t="shared" si="12"/>
        <v>0</v>
      </c>
      <c r="X63">
        <f t="shared" si="13"/>
        <v>0</v>
      </c>
      <c r="Y63">
        <f>'[1]ECSS_E60-30 SPIDER'!$D59</f>
        <v>0</v>
      </c>
      <c r="Z63">
        <f>'[1]ECSS_E60-30 SPIDER'!$G59</f>
        <v>0</v>
      </c>
      <c r="AA63">
        <f>'[1]ECSS_E60-30 SPIDER'!$H59</f>
        <v>0</v>
      </c>
      <c r="AB63">
        <f>'[1]ECSS_E60-30 SPIDER'!$I59</f>
        <v>0</v>
      </c>
      <c r="AD63">
        <f>'[1]ECSS_E60-30 SPIDER'!$J59</f>
        <v>0</v>
      </c>
      <c r="AF63">
        <f t="shared" si="14"/>
        <v>0</v>
      </c>
      <c r="AG63">
        <f>'[1]ECSS_E60-30 SPIDER'!$K59</f>
        <v>0</v>
      </c>
      <c r="AH63">
        <f t="shared" si="15"/>
        <v>0</v>
      </c>
      <c r="AI63">
        <f>'[1]ECSS_E60-30 SPIDER'!$L59</f>
        <v>0</v>
      </c>
      <c r="AK63">
        <f t="shared" si="16"/>
        <v>0</v>
      </c>
      <c r="AM63">
        <f>'[1]ECSS_E60-30 SPIDER'!$M59</f>
        <v>0</v>
      </c>
      <c r="AO63">
        <f>'[1]ECSS_E60-30 SPIDER'!$N59</f>
        <v>0</v>
      </c>
      <c r="AS63">
        <f>'[1]ECSS_E60-30 SPIDER'!$O59</f>
        <v>0</v>
      </c>
      <c r="AU63">
        <f t="shared" si="17"/>
        <v>0</v>
      </c>
      <c r="AV63">
        <f t="shared" si="18"/>
        <v>0</v>
      </c>
      <c r="AW63">
        <f t="shared" si="19"/>
        <v>0</v>
      </c>
      <c r="AX63">
        <f t="shared" si="20"/>
        <v>0</v>
      </c>
      <c r="BG63">
        <f t="shared" si="3"/>
        <v>0</v>
      </c>
      <c r="BH63" s="10">
        <f t="shared" si="21"/>
        <v>0</v>
      </c>
    </row>
    <row r="64" spans="1:60">
      <c r="F64">
        <f t="shared" si="4"/>
        <v>0</v>
      </c>
      <c r="G64">
        <f t="shared" si="5"/>
        <v>0</v>
      </c>
      <c r="H64">
        <f t="shared" si="6"/>
        <v>0</v>
      </c>
      <c r="I64">
        <f t="shared" si="7"/>
        <v>0</v>
      </c>
      <c r="J64">
        <f>'[1]ECSS_E60-30 SPIDER'!$C60</f>
        <v>0</v>
      </c>
      <c r="K64">
        <f t="shared" si="8"/>
        <v>0</v>
      </c>
      <c r="L64">
        <f t="shared" si="9"/>
        <v>0</v>
      </c>
      <c r="M64">
        <f t="shared" si="10"/>
        <v>0</v>
      </c>
      <c r="R64">
        <f>'[1]ECSS_E60-30 SPIDER'!$E60</f>
        <v>0</v>
      </c>
      <c r="T64">
        <f t="shared" si="11"/>
        <v>0</v>
      </c>
      <c r="U64">
        <f>'[1]ECSS_E60-30 SPIDER'!$F60</f>
        <v>0</v>
      </c>
      <c r="W64">
        <f t="shared" si="12"/>
        <v>0</v>
      </c>
      <c r="X64">
        <f t="shared" si="13"/>
        <v>0</v>
      </c>
      <c r="Y64">
        <f>'[1]ECSS_E60-30 SPIDER'!$D60</f>
        <v>0</v>
      </c>
      <c r="Z64">
        <f>'[1]ECSS_E60-30 SPIDER'!$G60</f>
        <v>0</v>
      </c>
      <c r="AA64">
        <f>'[1]ECSS_E60-30 SPIDER'!$H60</f>
        <v>0</v>
      </c>
      <c r="AB64">
        <f>'[1]ECSS_E60-30 SPIDER'!$I60</f>
        <v>0</v>
      </c>
      <c r="AD64">
        <f>'[1]ECSS_E60-30 SPIDER'!$J60</f>
        <v>0</v>
      </c>
      <c r="AF64">
        <f t="shared" si="14"/>
        <v>0</v>
      </c>
      <c r="AG64">
        <f>'[1]ECSS_E60-30 SPIDER'!$K60</f>
        <v>0</v>
      </c>
      <c r="AH64">
        <f t="shared" si="15"/>
        <v>0</v>
      </c>
      <c r="AI64">
        <f>'[1]ECSS_E60-30 SPIDER'!$L60</f>
        <v>0</v>
      </c>
      <c r="AK64">
        <f t="shared" si="16"/>
        <v>0</v>
      </c>
      <c r="AM64">
        <f>'[1]ECSS_E60-30 SPIDER'!$M60</f>
        <v>0</v>
      </c>
      <c r="AO64">
        <f>'[1]ECSS_E60-30 SPIDER'!$N60</f>
        <v>0</v>
      </c>
      <c r="AS64">
        <f>'[1]ECSS_E60-30 SPIDER'!$O60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'[1]ECSS_E60-30 SPIDER'!$C61</f>
        <v>0</v>
      </c>
      <c r="K65">
        <f t="shared" si="8"/>
        <v>0</v>
      </c>
      <c r="L65">
        <f t="shared" si="9"/>
        <v>0</v>
      </c>
      <c r="M65">
        <f t="shared" si="10"/>
        <v>0</v>
      </c>
      <c r="R65">
        <f>'[1]ECSS_E60-30 SPIDER'!$E61</f>
        <v>0</v>
      </c>
      <c r="T65">
        <f t="shared" si="11"/>
        <v>0</v>
      </c>
      <c r="U65">
        <f>'[1]ECSS_E60-30 SPIDER'!$F61</f>
        <v>0</v>
      </c>
      <c r="W65">
        <f t="shared" si="12"/>
        <v>0</v>
      </c>
      <c r="X65">
        <f t="shared" si="13"/>
        <v>0</v>
      </c>
      <c r="Y65">
        <f>'[1]ECSS_E60-30 SPIDER'!$D61</f>
        <v>0</v>
      </c>
      <c r="Z65">
        <f>'[1]ECSS_E60-30 SPIDER'!$G61</f>
        <v>0</v>
      </c>
      <c r="AA65">
        <f>'[1]ECSS_E60-30 SPIDER'!$H61</f>
        <v>0</v>
      </c>
      <c r="AB65">
        <f>'[1]ECSS_E60-30 SPIDER'!$I61</f>
        <v>0</v>
      </c>
      <c r="AD65">
        <f>'[1]ECSS_E60-30 SPIDER'!$J61</f>
        <v>0</v>
      </c>
      <c r="AF65">
        <f t="shared" si="14"/>
        <v>0</v>
      </c>
      <c r="AG65">
        <f>'[1]ECSS_E60-30 SPIDER'!$K61</f>
        <v>0</v>
      </c>
      <c r="AH65">
        <f t="shared" si="15"/>
        <v>0</v>
      </c>
      <c r="AI65">
        <f>'[1]ECSS_E60-30 SPIDER'!$L61</f>
        <v>0</v>
      </c>
      <c r="AK65">
        <f t="shared" si="16"/>
        <v>0</v>
      </c>
      <c r="AM65">
        <f>'[1]ECSS_E60-30 SPIDER'!$M61</f>
        <v>0</v>
      </c>
      <c r="AO65">
        <f>'[1]ECSS_E60-30 SPIDER'!$N61</f>
        <v>0</v>
      </c>
      <c r="AS65">
        <f>'[1]ECSS_E60-30 SPIDER'!$O61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'[1]ECSS_E60-30 SPIDER'!$C62</f>
        <v>0</v>
      </c>
      <c r="K66">
        <f t="shared" si="8"/>
        <v>0</v>
      </c>
      <c r="L66">
        <f t="shared" si="9"/>
        <v>0</v>
      </c>
      <c r="M66">
        <f t="shared" si="10"/>
        <v>0</v>
      </c>
      <c r="R66">
        <f>'[1]ECSS_E60-30 SPIDER'!$E62</f>
        <v>0</v>
      </c>
      <c r="T66">
        <f t="shared" si="11"/>
        <v>0</v>
      </c>
      <c r="U66">
        <f>'[1]ECSS_E60-30 SPIDER'!$F62</f>
        <v>0</v>
      </c>
      <c r="W66">
        <f t="shared" si="12"/>
        <v>0</v>
      </c>
      <c r="X66">
        <f t="shared" si="13"/>
        <v>0</v>
      </c>
      <c r="Y66">
        <f>'[1]ECSS_E60-30 SPIDER'!$D62</f>
        <v>0</v>
      </c>
      <c r="Z66">
        <f>'[1]ECSS_E60-30 SPIDER'!$G62</f>
        <v>0</v>
      </c>
      <c r="AA66">
        <f>'[1]ECSS_E60-30 SPIDER'!$H62</f>
        <v>0</v>
      </c>
      <c r="AB66">
        <f>'[1]ECSS_E60-30 SPIDER'!$I62</f>
        <v>0</v>
      </c>
      <c r="AD66">
        <f>'[1]ECSS_E60-30 SPIDER'!$J62</f>
        <v>0</v>
      </c>
      <c r="AF66">
        <f t="shared" si="14"/>
        <v>0</v>
      </c>
      <c r="AG66">
        <f>'[1]ECSS_E60-30 SPIDER'!$K62</f>
        <v>0</v>
      </c>
      <c r="AH66">
        <f t="shared" si="15"/>
        <v>0</v>
      </c>
      <c r="AI66">
        <f>'[1]ECSS_E60-30 SPIDER'!$L62</f>
        <v>0</v>
      </c>
      <c r="AK66">
        <f t="shared" si="16"/>
        <v>0</v>
      </c>
      <c r="AM66">
        <f>'[1]ECSS_E60-30 SPIDER'!$M62</f>
        <v>0</v>
      </c>
      <c r="AO66">
        <f>'[1]ECSS_E60-30 SPIDER'!$N62</f>
        <v>0</v>
      </c>
      <c r="AS66">
        <f>'[1]ECSS_E60-30 SPIDER'!$O62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'[1]ECSS_E60-30 SPIDER'!$C63</f>
        <v>0</v>
      </c>
      <c r="K67">
        <f t="shared" si="8"/>
        <v>0</v>
      </c>
      <c r="L67">
        <f t="shared" si="9"/>
        <v>0</v>
      </c>
      <c r="M67">
        <f t="shared" si="10"/>
        <v>0</v>
      </c>
      <c r="R67">
        <f>'[1]ECSS_E60-30 SPIDER'!$E63</f>
        <v>0</v>
      </c>
      <c r="T67">
        <f t="shared" si="11"/>
        <v>0</v>
      </c>
      <c r="U67">
        <f>'[1]ECSS_E60-30 SPIDER'!$F63</f>
        <v>0</v>
      </c>
      <c r="W67">
        <f t="shared" si="12"/>
        <v>0</v>
      </c>
      <c r="X67">
        <f t="shared" si="13"/>
        <v>0</v>
      </c>
      <c r="Y67">
        <f>'[1]ECSS_E60-30 SPIDER'!$D63</f>
        <v>0</v>
      </c>
      <c r="Z67">
        <f>'[1]ECSS_E60-30 SPIDER'!$G63</f>
        <v>0</v>
      </c>
      <c r="AA67">
        <f>'[1]ECSS_E60-30 SPIDER'!$H63</f>
        <v>0</v>
      </c>
      <c r="AB67">
        <f>'[1]ECSS_E60-30 SPIDER'!$I63</f>
        <v>0</v>
      </c>
      <c r="AD67">
        <f>'[1]ECSS_E60-30 SPIDER'!$J63</f>
        <v>0</v>
      </c>
      <c r="AF67">
        <f t="shared" si="14"/>
        <v>0</v>
      </c>
      <c r="AG67">
        <f>'[1]ECSS_E60-30 SPIDER'!$K63</f>
        <v>0</v>
      </c>
      <c r="AH67">
        <f t="shared" si="15"/>
        <v>0</v>
      </c>
      <c r="AI67">
        <f>'[1]ECSS_E60-30 SPIDER'!$L63</f>
        <v>0</v>
      </c>
      <c r="AK67">
        <f t="shared" si="16"/>
        <v>0</v>
      </c>
      <c r="AM67">
        <f>'[1]ECSS_E60-30 SPIDER'!$M63</f>
        <v>0</v>
      </c>
      <c r="AO67">
        <f>'[1]ECSS_E60-30 SPIDER'!$N63</f>
        <v>0</v>
      </c>
      <c r="AS67">
        <f>'[1]ECSS_E60-30 SPIDER'!$O63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'[1]ECSS_E60-30 SPIDER'!$C64</f>
        <v>0</v>
      </c>
      <c r="K68">
        <f t="shared" si="8"/>
        <v>0</v>
      </c>
      <c r="L68">
        <f t="shared" si="9"/>
        <v>0</v>
      </c>
      <c r="M68">
        <f t="shared" si="10"/>
        <v>0</v>
      </c>
      <c r="R68">
        <f>'[1]ECSS_E60-30 SPIDER'!$E64</f>
        <v>0</v>
      </c>
      <c r="T68">
        <f t="shared" si="11"/>
        <v>0</v>
      </c>
      <c r="U68">
        <f>'[1]ECSS_E60-30 SPIDER'!$F64</f>
        <v>0</v>
      </c>
      <c r="W68">
        <f t="shared" si="12"/>
        <v>0</v>
      </c>
      <c r="X68">
        <f t="shared" si="13"/>
        <v>0</v>
      </c>
      <c r="Y68">
        <f>'[1]ECSS_E60-30 SPIDER'!$D64</f>
        <v>0</v>
      </c>
      <c r="Z68">
        <f>'[1]ECSS_E60-30 SPIDER'!$G64</f>
        <v>0</v>
      </c>
      <c r="AA68">
        <f>'[1]ECSS_E60-30 SPIDER'!$H64</f>
        <v>0</v>
      </c>
      <c r="AB68">
        <f>'[1]ECSS_E60-30 SPIDER'!$I64</f>
        <v>0</v>
      </c>
      <c r="AD68">
        <f>'[1]ECSS_E60-30 SPIDER'!$J64</f>
        <v>0</v>
      </c>
      <c r="AF68">
        <f t="shared" si="14"/>
        <v>0</v>
      </c>
      <c r="AG68">
        <f>'[1]ECSS_E60-30 SPIDER'!$K64</f>
        <v>0</v>
      </c>
      <c r="AH68">
        <f t="shared" si="15"/>
        <v>0</v>
      </c>
      <c r="AI68">
        <f>'[1]ECSS_E60-30 SPIDER'!$L64</f>
        <v>0</v>
      </c>
      <c r="AK68">
        <f t="shared" si="16"/>
        <v>0</v>
      </c>
      <c r="AM68">
        <f>'[1]ECSS_E60-30 SPIDER'!$M64</f>
        <v>0</v>
      </c>
      <c r="AO68">
        <f>'[1]ECSS_E60-30 SPIDER'!$N64</f>
        <v>0</v>
      </c>
      <c r="AS68">
        <f>'[1]ECSS_E60-30 SPIDER'!$O64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'[1]ECSS_E60-30 SPIDER'!$C65</f>
        <v>0</v>
      </c>
      <c r="K69">
        <f t="shared" si="8"/>
        <v>0</v>
      </c>
      <c r="L69">
        <f t="shared" si="9"/>
        <v>0</v>
      </c>
      <c r="M69">
        <f t="shared" si="10"/>
        <v>0</v>
      </c>
      <c r="R69">
        <f>'[1]ECSS_E60-30 SPIDER'!$E65</f>
        <v>0</v>
      </c>
      <c r="T69">
        <f t="shared" si="11"/>
        <v>0</v>
      </c>
      <c r="U69">
        <f>'[1]ECSS_E60-30 SPIDER'!$F65</f>
        <v>0</v>
      </c>
      <c r="W69">
        <f t="shared" si="12"/>
        <v>0</v>
      </c>
      <c r="X69">
        <f t="shared" si="13"/>
        <v>0</v>
      </c>
      <c r="Y69">
        <f>'[1]ECSS_E60-30 SPIDER'!$D65</f>
        <v>0</v>
      </c>
      <c r="Z69">
        <f>'[1]ECSS_E60-30 SPIDER'!$G65</f>
        <v>0</v>
      </c>
      <c r="AA69">
        <f>'[1]ECSS_E60-30 SPIDER'!$H65</f>
        <v>0</v>
      </c>
      <c r="AB69">
        <f>'[1]ECSS_E60-30 SPIDER'!$I65</f>
        <v>0</v>
      </c>
      <c r="AD69">
        <f>'[1]ECSS_E60-30 SPIDER'!$J65</f>
        <v>0</v>
      </c>
      <c r="AF69">
        <f t="shared" si="14"/>
        <v>0</v>
      </c>
      <c r="AG69">
        <f>'[1]ECSS_E60-30 SPIDER'!$K65</f>
        <v>0</v>
      </c>
      <c r="AH69">
        <f t="shared" si="15"/>
        <v>0</v>
      </c>
      <c r="AI69">
        <f>'[1]ECSS_E60-30 SPIDER'!$L65</f>
        <v>0</v>
      </c>
      <c r="AK69">
        <f t="shared" si="16"/>
        <v>0</v>
      </c>
      <c r="AM69">
        <f>'[1]ECSS_E60-30 SPIDER'!$M65</f>
        <v>0</v>
      </c>
      <c r="AO69">
        <f>'[1]ECSS_E60-30 SPIDER'!$N65</f>
        <v>0</v>
      </c>
      <c r="AS69">
        <f>'[1]ECSS_E60-30 SPIDER'!$O65</f>
        <v>0</v>
      </c>
      <c r="AU69">
        <f t="shared" si="17"/>
        <v>0</v>
      </c>
      <c r="AV69">
        <f t="shared" si="18"/>
        <v>0</v>
      </c>
      <c r="AW69">
        <f t="shared" si="19"/>
        <v>0</v>
      </c>
      <c r="AX69">
        <f t="shared" si="20"/>
        <v>0</v>
      </c>
      <c r="BG69">
        <f t="shared" si="3"/>
        <v>0</v>
      </c>
      <c r="BH69" s="10">
        <f t="shared" si="21"/>
        <v>0</v>
      </c>
    </row>
    <row r="70" spans="6:60">
      <c r="F70">
        <f t="shared" si="4"/>
        <v>0</v>
      </c>
      <c r="G70">
        <f t="shared" si="5"/>
        <v>0</v>
      </c>
      <c r="H70">
        <f t="shared" si="6"/>
        <v>0</v>
      </c>
      <c r="I70">
        <f t="shared" si="7"/>
        <v>0</v>
      </c>
      <c r="J70">
        <f>'[1]ECSS_E60-30 SPIDER'!$C66</f>
        <v>0</v>
      </c>
      <c r="K70">
        <f t="shared" si="8"/>
        <v>0</v>
      </c>
      <c r="L70">
        <f t="shared" si="9"/>
        <v>0</v>
      </c>
      <c r="M70">
        <f t="shared" si="10"/>
        <v>0</v>
      </c>
      <c r="R70">
        <f>'[1]ECSS_E60-30 SPIDER'!$E66</f>
        <v>0</v>
      </c>
      <c r="T70">
        <f t="shared" si="11"/>
        <v>0</v>
      </c>
      <c r="U70">
        <f>'[1]ECSS_E60-30 SPIDER'!$F66</f>
        <v>0</v>
      </c>
      <c r="W70">
        <f t="shared" si="12"/>
        <v>0</v>
      </c>
      <c r="X70">
        <f t="shared" si="13"/>
        <v>0</v>
      </c>
      <c r="Y70">
        <f>'[1]ECSS_E60-30 SPIDER'!$D66</f>
        <v>0</v>
      </c>
      <c r="Z70">
        <f>'[1]ECSS_E60-30 SPIDER'!$G66</f>
        <v>0</v>
      </c>
      <c r="AA70">
        <f>'[1]ECSS_E60-30 SPIDER'!$H66</f>
        <v>0</v>
      </c>
      <c r="AB70">
        <f>'[1]ECSS_E60-30 SPIDER'!$I66</f>
        <v>0</v>
      </c>
      <c r="AD70">
        <f>'[1]ECSS_E60-30 SPIDER'!$J66</f>
        <v>0</v>
      </c>
      <c r="AF70">
        <f t="shared" si="14"/>
        <v>0</v>
      </c>
      <c r="AG70">
        <f>'[1]ECSS_E60-30 SPIDER'!$K66</f>
        <v>0</v>
      </c>
      <c r="AH70">
        <f t="shared" si="15"/>
        <v>0</v>
      </c>
      <c r="AI70">
        <f>'[1]ECSS_E60-30 SPIDER'!$L66</f>
        <v>0</v>
      </c>
      <c r="AK70">
        <f t="shared" si="16"/>
        <v>0</v>
      </c>
      <c r="AM70">
        <f>'[1]ECSS_E60-30 SPIDER'!$M66</f>
        <v>0</v>
      </c>
      <c r="AO70">
        <f>'[1]ECSS_E60-30 SPIDER'!$N66</f>
        <v>0</v>
      </c>
      <c r="AS70">
        <f>'[1]ECSS_E60-30 SPIDER'!$O66</f>
        <v>0</v>
      </c>
      <c r="AU70">
        <f t="shared" si="17"/>
        <v>0</v>
      </c>
      <c r="AV70">
        <f t="shared" si="18"/>
        <v>0</v>
      </c>
      <c r="AW70">
        <f t="shared" si="19"/>
        <v>0</v>
      </c>
      <c r="AX70">
        <f t="shared" si="20"/>
        <v>0</v>
      </c>
      <c r="BG70">
        <f t="shared" ref="BG70:BG99" si="22">IF(G70=0,0,AF70/G70*1000)</f>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'[1]ECSS_E60-30 SPIDER'!$C67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'[1]ECSS_E60-30 SPIDER'!$E67</f>
        <v>0</v>
      </c>
      <c r="T71">
        <f t="shared" ref="T71:T105" si="30">QUOTIENT((Q71+R71+S71),3)</f>
        <v>0</v>
      </c>
      <c r="U71">
        <f>'[1]ECSS_E60-30 SPIDER'!$F67</f>
        <v>0</v>
      </c>
      <c r="W71">
        <f t="shared" ref="W71:W105" si="31">QUOTIENT((P71+T71),2)</f>
        <v>0</v>
      </c>
      <c r="X71">
        <f t="shared" ref="X71:X105" si="32">IF(U71=1,1,IF(V71=1,1,0))</f>
        <v>0</v>
      </c>
      <c r="Y71">
        <f>'[1]ECSS_E60-30 SPIDER'!$D67</f>
        <v>0</v>
      </c>
      <c r="Z71">
        <f>'[1]ECSS_E60-30 SPIDER'!$G67</f>
        <v>0</v>
      </c>
      <c r="AA71">
        <f>'[1]ECSS_E60-30 SPIDER'!$H67</f>
        <v>0</v>
      </c>
      <c r="AB71">
        <f>'[1]ECSS_E60-30 SPIDER'!$I67</f>
        <v>0</v>
      </c>
      <c r="AD71">
        <f>'[1]ECSS_E60-30 SPIDER'!$J67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'[1]ECSS_E60-30 SPIDER'!$K67</f>
        <v>0</v>
      </c>
      <c r="AH71">
        <f t="shared" ref="AH71:AH105" si="34">IF(G71&gt;0,IF((LEN(B71)-LEN(SUBSTITUTE(B71,"/","")))&gt;0,0,1),0)</f>
        <v>0</v>
      </c>
      <c r="AI71">
        <f>'[1]ECSS_E60-30 SPIDER'!$L67</f>
        <v>0</v>
      </c>
      <c r="AK71">
        <f t="shared" ref="AK71:AK105" si="35">IF(G71&gt;0,IF(((LEN(B71)-LEN(SUBSTITUTE(B71,"(","")))+(LEN(B71)-LEN(SUBSTITUTE(B71,")","")))+(LEN(B71)-LEN(SUBSTITUTE(B71,"[","")))+(LEN(B71)-LEN(SUBSTITUTE(B71,"]","")))+(LEN(B71)-LEN(SUBSTITUTE(B71,"{","")))+(LEN(B71)-LEN(SUBSTITUTE(B71,"}",""))))&gt;0,0,1),0)</f>
        <v>0</v>
      </c>
      <c r="AM71">
        <f>'[1]ECSS_E60-30 SPIDER'!$M67</f>
        <v>0</v>
      </c>
      <c r="AO71">
        <f>'[1]ECSS_E60-30 SPIDER'!$N67</f>
        <v>0</v>
      </c>
      <c r="AS71">
        <f>'[1]ECSS_E60-30 SPIDER'!$O67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'[1]ECSS_E60-30 SPIDER'!$C68</f>
        <v>0</v>
      </c>
      <c r="K72">
        <f t="shared" si="27"/>
        <v>0</v>
      </c>
      <c r="L72">
        <f t="shared" si="28"/>
        <v>0</v>
      </c>
      <c r="M72">
        <f t="shared" si="29"/>
        <v>0</v>
      </c>
      <c r="R72">
        <f>'[1]ECSS_E60-30 SPIDER'!$E68</f>
        <v>0</v>
      </c>
      <c r="T72">
        <f t="shared" si="30"/>
        <v>0</v>
      </c>
      <c r="U72">
        <f>'[1]ECSS_E60-30 SPIDER'!$F68</f>
        <v>0</v>
      </c>
      <c r="W72">
        <f t="shared" si="31"/>
        <v>0</v>
      </c>
      <c r="X72">
        <f t="shared" si="32"/>
        <v>0</v>
      </c>
      <c r="Y72">
        <f>'[1]ECSS_E60-30 SPIDER'!$D68</f>
        <v>0</v>
      </c>
      <c r="Z72">
        <f>'[1]ECSS_E60-30 SPIDER'!$G68</f>
        <v>0</v>
      </c>
      <c r="AA72">
        <f>'[1]ECSS_E60-30 SPIDER'!$H68</f>
        <v>0</v>
      </c>
      <c r="AB72">
        <f>'[1]ECSS_E60-30 SPIDER'!$I68</f>
        <v>0</v>
      </c>
      <c r="AD72">
        <f>'[1]ECSS_E60-30 SPIDER'!$J68</f>
        <v>0</v>
      </c>
      <c r="AF72">
        <f t="shared" si="33"/>
        <v>0</v>
      </c>
      <c r="AG72">
        <f>'[1]ECSS_E60-30 SPIDER'!$K68</f>
        <v>0</v>
      </c>
      <c r="AH72">
        <f t="shared" si="34"/>
        <v>0</v>
      </c>
      <c r="AI72">
        <f>'[1]ECSS_E60-30 SPIDER'!$L68</f>
        <v>0</v>
      </c>
      <c r="AK72">
        <f t="shared" si="35"/>
        <v>0</v>
      </c>
      <c r="AM72">
        <f>'[1]ECSS_E60-30 SPIDER'!$M68</f>
        <v>0</v>
      </c>
      <c r="AO72">
        <f>'[1]ECSS_E60-30 SPIDER'!$N68</f>
        <v>0</v>
      </c>
      <c r="AS72">
        <f>'[1]ECSS_E60-30 SPIDER'!$O68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'[1]ECSS_E60-30 SPIDER'!$C69</f>
        <v>0</v>
      </c>
      <c r="K73">
        <f t="shared" si="27"/>
        <v>0</v>
      </c>
      <c r="L73">
        <f t="shared" si="28"/>
        <v>0</v>
      </c>
      <c r="M73">
        <f t="shared" si="29"/>
        <v>0</v>
      </c>
      <c r="R73">
        <f>'[1]ECSS_E60-30 SPIDER'!$E69</f>
        <v>0</v>
      </c>
      <c r="T73">
        <f t="shared" si="30"/>
        <v>0</v>
      </c>
      <c r="U73">
        <f>'[1]ECSS_E60-30 SPIDER'!$F69</f>
        <v>0</v>
      </c>
      <c r="W73">
        <f t="shared" si="31"/>
        <v>0</v>
      </c>
      <c r="X73">
        <f t="shared" si="32"/>
        <v>0</v>
      </c>
      <c r="Y73">
        <f>'[1]ECSS_E60-30 SPIDER'!$D69</f>
        <v>0</v>
      </c>
      <c r="Z73">
        <f>'[1]ECSS_E60-30 SPIDER'!$G69</f>
        <v>0</v>
      </c>
      <c r="AA73">
        <f>'[1]ECSS_E60-30 SPIDER'!$H69</f>
        <v>0</v>
      </c>
      <c r="AB73">
        <f>'[1]ECSS_E60-30 SPIDER'!$I69</f>
        <v>0</v>
      </c>
      <c r="AD73">
        <f>'[1]ECSS_E60-30 SPIDER'!$J69</f>
        <v>0</v>
      </c>
      <c r="AF73">
        <f t="shared" si="33"/>
        <v>0</v>
      </c>
      <c r="AG73">
        <f>'[1]ECSS_E60-30 SPIDER'!$K69</f>
        <v>0</v>
      </c>
      <c r="AH73">
        <f t="shared" si="34"/>
        <v>0</v>
      </c>
      <c r="AI73">
        <f>'[1]ECSS_E60-30 SPIDER'!$L69</f>
        <v>0</v>
      </c>
      <c r="AK73">
        <f t="shared" si="35"/>
        <v>0</v>
      </c>
      <c r="AM73">
        <f>'[1]ECSS_E60-30 SPIDER'!$M69</f>
        <v>0</v>
      </c>
      <c r="AO73">
        <f>'[1]ECSS_E60-30 SPIDER'!$N69</f>
        <v>0</v>
      </c>
      <c r="AS73">
        <f>'[1]ECSS_E60-30 SPIDER'!$O69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'[1]ECSS_E60-30 SPIDER'!$C70</f>
        <v>0</v>
      </c>
      <c r="K74">
        <f t="shared" si="27"/>
        <v>0</v>
      </c>
      <c r="L74">
        <f t="shared" si="28"/>
        <v>0</v>
      </c>
      <c r="M74">
        <f t="shared" si="29"/>
        <v>0</v>
      </c>
      <c r="R74">
        <f>'[1]ECSS_E60-30 SPIDER'!$E70</f>
        <v>0</v>
      </c>
      <c r="T74">
        <f t="shared" si="30"/>
        <v>0</v>
      </c>
      <c r="U74">
        <f>'[1]ECSS_E60-30 SPIDER'!$F70</f>
        <v>0</v>
      </c>
      <c r="W74">
        <f t="shared" si="31"/>
        <v>0</v>
      </c>
      <c r="X74">
        <f t="shared" si="32"/>
        <v>0</v>
      </c>
      <c r="Y74">
        <f>'[1]ECSS_E60-30 SPIDER'!$D70</f>
        <v>0</v>
      </c>
      <c r="Z74">
        <f>'[1]ECSS_E60-30 SPIDER'!$G70</f>
        <v>0</v>
      </c>
      <c r="AA74">
        <f>'[1]ECSS_E60-30 SPIDER'!$H70</f>
        <v>0</v>
      </c>
      <c r="AB74">
        <f>'[1]ECSS_E60-30 SPIDER'!$I70</f>
        <v>0</v>
      </c>
      <c r="AD74">
        <f>'[1]ECSS_E60-30 SPIDER'!$J70</f>
        <v>0</v>
      </c>
      <c r="AF74">
        <f t="shared" si="33"/>
        <v>0</v>
      </c>
      <c r="AG74">
        <f>'[1]ECSS_E60-30 SPIDER'!$K70</f>
        <v>0</v>
      </c>
      <c r="AH74">
        <f t="shared" si="34"/>
        <v>0</v>
      </c>
      <c r="AI74">
        <f>'[1]ECSS_E60-30 SPIDER'!$L70</f>
        <v>0</v>
      </c>
      <c r="AK74">
        <f t="shared" si="35"/>
        <v>0</v>
      </c>
      <c r="AM74">
        <f>'[1]ECSS_E60-30 SPIDER'!$M70</f>
        <v>0</v>
      </c>
      <c r="AO74">
        <f>'[1]ECSS_E60-30 SPIDER'!$N70</f>
        <v>0</v>
      </c>
      <c r="AS74">
        <f>'[1]ECSS_E60-30 SPIDER'!$O70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'[1]ECSS_E60-30 SPIDER'!$C71</f>
        <v>0</v>
      </c>
      <c r="K75">
        <f t="shared" si="27"/>
        <v>0</v>
      </c>
      <c r="L75">
        <f t="shared" si="28"/>
        <v>0</v>
      </c>
      <c r="M75">
        <f t="shared" si="29"/>
        <v>0</v>
      </c>
      <c r="R75">
        <f>'[1]ECSS_E60-30 SPIDER'!$E71</f>
        <v>0</v>
      </c>
      <c r="T75">
        <f t="shared" si="30"/>
        <v>0</v>
      </c>
      <c r="U75">
        <f>'[1]ECSS_E60-30 SPIDER'!$F71</f>
        <v>0</v>
      </c>
      <c r="W75">
        <f t="shared" si="31"/>
        <v>0</v>
      </c>
      <c r="X75">
        <f t="shared" si="32"/>
        <v>0</v>
      </c>
      <c r="Y75">
        <f>'[1]ECSS_E60-30 SPIDER'!$D71</f>
        <v>0</v>
      </c>
      <c r="Z75">
        <f>'[1]ECSS_E60-30 SPIDER'!$G71</f>
        <v>0</v>
      </c>
      <c r="AA75">
        <f>'[1]ECSS_E60-30 SPIDER'!$H71</f>
        <v>0</v>
      </c>
      <c r="AB75">
        <f>'[1]ECSS_E60-30 SPIDER'!$I71</f>
        <v>0</v>
      </c>
      <c r="AD75">
        <f>'[1]ECSS_E60-30 SPIDER'!$J71</f>
        <v>0</v>
      </c>
      <c r="AF75">
        <f t="shared" si="33"/>
        <v>0</v>
      </c>
      <c r="AG75">
        <f>'[1]ECSS_E60-30 SPIDER'!$K71</f>
        <v>0</v>
      </c>
      <c r="AH75">
        <f t="shared" si="34"/>
        <v>0</v>
      </c>
      <c r="AI75">
        <f>'[1]ECSS_E60-30 SPIDER'!$L71</f>
        <v>0</v>
      </c>
      <c r="AK75">
        <f t="shared" si="35"/>
        <v>0</v>
      </c>
      <c r="AM75">
        <f>'[1]ECSS_E60-30 SPIDER'!$M71</f>
        <v>0</v>
      </c>
      <c r="AO75">
        <f>'[1]ECSS_E60-30 SPIDER'!$N71</f>
        <v>0</v>
      </c>
      <c r="AS75">
        <f>'[1]ECSS_E60-30 SPIDER'!$O71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'[1]ECSS_E60-30 SPIDER'!$C72</f>
        <v>0</v>
      </c>
      <c r="K76">
        <f t="shared" si="27"/>
        <v>0</v>
      </c>
      <c r="L76">
        <f t="shared" si="28"/>
        <v>0</v>
      </c>
      <c r="M76">
        <f t="shared" si="29"/>
        <v>0</v>
      </c>
      <c r="R76">
        <f>'[1]ECSS_E60-30 SPIDER'!$E72</f>
        <v>0</v>
      </c>
      <c r="T76">
        <f t="shared" si="30"/>
        <v>0</v>
      </c>
      <c r="U76">
        <f>'[1]ECSS_E60-30 SPIDER'!$F72</f>
        <v>0</v>
      </c>
      <c r="W76">
        <f t="shared" si="31"/>
        <v>0</v>
      </c>
      <c r="X76">
        <f t="shared" si="32"/>
        <v>0</v>
      </c>
      <c r="Y76">
        <f>'[1]ECSS_E60-30 SPIDER'!$D72</f>
        <v>0</v>
      </c>
      <c r="Z76">
        <f>'[1]ECSS_E60-30 SPIDER'!$G72</f>
        <v>0</v>
      </c>
      <c r="AA76">
        <f>'[1]ECSS_E60-30 SPIDER'!$H72</f>
        <v>0</v>
      </c>
      <c r="AB76">
        <f>'[1]ECSS_E60-30 SPIDER'!$I72</f>
        <v>0</v>
      </c>
      <c r="AD76">
        <f>'[1]ECSS_E60-30 SPIDER'!$J72</f>
        <v>0</v>
      </c>
      <c r="AF76">
        <f t="shared" si="33"/>
        <v>0</v>
      </c>
      <c r="AG76">
        <f>'[1]ECSS_E60-30 SPIDER'!$K72</f>
        <v>0</v>
      </c>
      <c r="AH76">
        <f t="shared" si="34"/>
        <v>0</v>
      </c>
      <c r="AI76">
        <f>'[1]ECSS_E60-30 SPIDER'!$L72</f>
        <v>0</v>
      </c>
      <c r="AK76">
        <f t="shared" si="35"/>
        <v>0</v>
      </c>
      <c r="AM76">
        <f>'[1]ECSS_E60-30 SPIDER'!$M72</f>
        <v>0</v>
      </c>
      <c r="AO76">
        <f>'[1]ECSS_E60-30 SPIDER'!$N72</f>
        <v>0</v>
      </c>
      <c r="AS76">
        <f>'[1]ECSS_E60-30 SPIDER'!$O72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'[1]ECSS_E60-30 SPIDER'!$C73</f>
        <v>0</v>
      </c>
      <c r="K77">
        <f t="shared" si="27"/>
        <v>0</v>
      </c>
      <c r="L77">
        <f t="shared" si="28"/>
        <v>0</v>
      </c>
      <c r="M77">
        <f t="shared" si="29"/>
        <v>0</v>
      </c>
      <c r="R77">
        <f>'[1]ECSS_E60-30 SPIDER'!$E73</f>
        <v>0</v>
      </c>
      <c r="T77">
        <f t="shared" si="30"/>
        <v>0</v>
      </c>
      <c r="U77">
        <f>'[1]ECSS_E60-30 SPIDER'!$F73</f>
        <v>0</v>
      </c>
      <c r="W77">
        <f t="shared" si="31"/>
        <v>0</v>
      </c>
      <c r="X77">
        <f t="shared" si="32"/>
        <v>0</v>
      </c>
      <c r="Y77">
        <f>'[1]ECSS_E60-30 SPIDER'!$D73</f>
        <v>0</v>
      </c>
      <c r="Z77">
        <f>'[1]ECSS_E60-30 SPIDER'!$G73</f>
        <v>0</v>
      </c>
      <c r="AA77">
        <f>'[1]ECSS_E60-30 SPIDER'!$H73</f>
        <v>0</v>
      </c>
      <c r="AB77">
        <f>'[1]ECSS_E60-30 SPIDER'!$I73</f>
        <v>0</v>
      </c>
      <c r="AD77">
        <f>'[1]ECSS_E60-30 SPIDER'!$J73</f>
        <v>0</v>
      </c>
      <c r="AF77">
        <f t="shared" si="33"/>
        <v>0</v>
      </c>
      <c r="AG77">
        <f>'[1]ECSS_E60-30 SPIDER'!$K73</f>
        <v>0</v>
      </c>
      <c r="AH77">
        <f t="shared" si="34"/>
        <v>0</v>
      </c>
      <c r="AI77">
        <f>'[1]ECSS_E60-30 SPIDER'!$L73</f>
        <v>0</v>
      </c>
      <c r="AK77">
        <f t="shared" si="35"/>
        <v>0</v>
      </c>
      <c r="AM77">
        <f>'[1]ECSS_E60-30 SPIDER'!$M73</f>
        <v>0</v>
      </c>
      <c r="AO77">
        <f>'[1]ECSS_E60-30 SPIDER'!$N73</f>
        <v>0</v>
      </c>
      <c r="AS77">
        <f>'[1]ECSS_E60-30 SPIDER'!$O73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'[1]ECSS_E60-30 SPIDER'!$C74</f>
        <v>0</v>
      </c>
      <c r="K78">
        <f t="shared" si="27"/>
        <v>0</v>
      </c>
      <c r="L78">
        <f t="shared" si="28"/>
        <v>0</v>
      </c>
      <c r="M78">
        <f t="shared" si="29"/>
        <v>0</v>
      </c>
      <c r="R78">
        <f>'[1]ECSS_E60-30 SPIDER'!$E74</f>
        <v>0</v>
      </c>
      <c r="T78">
        <f t="shared" si="30"/>
        <v>0</v>
      </c>
      <c r="U78">
        <f>'[1]ECSS_E60-30 SPIDER'!$F74</f>
        <v>0</v>
      </c>
      <c r="W78">
        <f t="shared" si="31"/>
        <v>0</v>
      </c>
      <c r="X78">
        <f t="shared" si="32"/>
        <v>0</v>
      </c>
      <c r="Y78">
        <f>'[1]ECSS_E60-30 SPIDER'!$D74</f>
        <v>0</v>
      </c>
      <c r="Z78">
        <f>'[1]ECSS_E60-30 SPIDER'!$G74</f>
        <v>0</v>
      </c>
      <c r="AA78">
        <f>'[1]ECSS_E60-30 SPIDER'!$H74</f>
        <v>0</v>
      </c>
      <c r="AB78">
        <f>'[1]ECSS_E60-30 SPIDER'!$I74</f>
        <v>0</v>
      </c>
      <c r="AD78">
        <f>'[1]ECSS_E60-30 SPIDER'!$J74</f>
        <v>0</v>
      </c>
      <c r="AF78">
        <f t="shared" si="33"/>
        <v>0</v>
      </c>
      <c r="AG78">
        <f>'[1]ECSS_E60-30 SPIDER'!$K74</f>
        <v>0</v>
      </c>
      <c r="AH78">
        <f t="shared" si="34"/>
        <v>0</v>
      </c>
      <c r="AI78">
        <f>'[1]ECSS_E60-30 SPIDER'!$L74</f>
        <v>0</v>
      </c>
      <c r="AK78">
        <f t="shared" si="35"/>
        <v>0</v>
      </c>
      <c r="AM78">
        <f>'[1]ECSS_E60-30 SPIDER'!$M74</f>
        <v>0</v>
      </c>
      <c r="AO78">
        <f>'[1]ECSS_E60-30 SPIDER'!$N74</f>
        <v>0</v>
      </c>
      <c r="AS78">
        <f>'[1]ECSS_E60-30 SPIDER'!$O74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'[1]ECSS_E60-30 SPIDER'!$C75</f>
        <v>0</v>
      </c>
      <c r="K79">
        <f t="shared" si="27"/>
        <v>0</v>
      </c>
      <c r="L79">
        <f t="shared" si="28"/>
        <v>0</v>
      </c>
      <c r="M79">
        <f t="shared" si="29"/>
        <v>0</v>
      </c>
      <c r="R79">
        <f>'[1]ECSS_E60-30 SPIDER'!$E75</f>
        <v>0</v>
      </c>
      <c r="T79">
        <f t="shared" si="30"/>
        <v>0</v>
      </c>
      <c r="U79">
        <f>'[1]ECSS_E60-30 SPIDER'!$F75</f>
        <v>0</v>
      </c>
      <c r="W79">
        <f t="shared" si="31"/>
        <v>0</v>
      </c>
      <c r="X79">
        <f t="shared" si="32"/>
        <v>0</v>
      </c>
      <c r="Y79">
        <f>'[1]ECSS_E60-30 SPIDER'!$D75</f>
        <v>0</v>
      </c>
      <c r="Z79">
        <f>'[1]ECSS_E60-30 SPIDER'!$G75</f>
        <v>0</v>
      </c>
      <c r="AA79">
        <f>'[1]ECSS_E60-30 SPIDER'!$H75</f>
        <v>0</v>
      </c>
      <c r="AB79">
        <f>'[1]ECSS_E60-30 SPIDER'!$I75</f>
        <v>0</v>
      </c>
      <c r="AD79">
        <f>'[1]ECSS_E60-30 SPIDER'!$J75</f>
        <v>0</v>
      </c>
      <c r="AF79">
        <f t="shared" si="33"/>
        <v>0</v>
      </c>
      <c r="AG79">
        <f>'[1]ECSS_E60-30 SPIDER'!$K75</f>
        <v>0</v>
      </c>
      <c r="AH79">
        <f t="shared" si="34"/>
        <v>0</v>
      </c>
      <c r="AI79">
        <f>'[1]ECSS_E60-30 SPIDER'!$L75</f>
        <v>0</v>
      </c>
      <c r="AK79">
        <f t="shared" si="35"/>
        <v>0</v>
      </c>
      <c r="AM79">
        <f>'[1]ECSS_E60-30 SPIDER'!$M75</f>
        <v>0</v>
      </c>
      <c r="AO79">
        <f>'[1]ECSS_E60-30 SPIDER'!$N75</f>
        <v>0</v>
      </c>
      <c r="AS79">
        <f>'[1]ECSS_E60-30 SPIDER'!$O75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'[1]ECSS_E60-30 SPIDER'!$C76</f>
        <v>0</v>
      </c>
      <c r="K80">
        <f t="shared" si="27"/>
        <v>0</v>
      </c>
      <c r="L80">
        <f t="shared" si="28"/>
        <v>0</v>
      </c>
      <c r="M80">
        <f t="shared" si="29"/>
        <v>0</v>
      </c>
      <c r="R80">
        <f>'[1]ECSS_E60-30 SPIDER'!$E76</f>
        <v>0</v>
      </c>
      <c r="T80">
        <f t="shared" si="30"/>
        <v>0</v>
      </c>
      <c r="U80">
        <f>'[1]ECSS_E60-30 SPIDER'!$F76</f>
        <v>0</v>
      </c>
      <c r="W80">
        <f t="shared" si="31"/>
        <v>0</v>
      </c>
      <c r="X80">
        <f t="shared" si="32"/>
        <v>0</v>
      </c>
      <c r="Y80">
        <f>'[1]ECSS_E60-30 SPIDER'!$D76</f>
        <v>0</v>
      </c>
      <c r="Z80">
        <f>'[1]ECSS_E60-30 SPIDER'!$G76</f>
        <v>0</v>
      </c>
      <c r="AA80">
        <f>'[1]ECSS_E60-30 SPIDER'!$H76</f>
        <v>0</v>
      </c>
      <c r="AB80">
        <f>'[1]ECSS_E60-30 SPIDER'!$I76</f>
        <v>0</v>
      </c>
      <c r="AD80">
        <f>'[1]ECSS_E60-30 SPIDER'!$J76</f>
        <v>0</v>
      </c>
      <c r="AF80">
        <f t="shared" si="33"/>
        <v>0</v>
      </c>
      <c r="AG80">
        <f>'[1]ECSS_E60-30 SPIDER'!$K76</f>
        <v>0</v>
      </c>
      <c r="AH80">
        <f t="shared" si="34"/>
        <v>0</v>
      </c>
      <c r="AI80">
        <f>'[1]ECSS_E60-30 SPIDER'!$L76</f>
        <v>0</v>
      </c>
      <c r="AK80">
        <f t="shared" si="35"/>
        <v>0</v>
      </c>
      <c r="AM80">
        <f>'[1]ECSS_E60-30 SPIDER'!$M76</f>
        <v>0</v>
      </c>
      <c r="AO80">
        <f>'[1]ECSS_E60-30 SPIDER'!$N76</f>
        <v>0</v>
      </c>
      <c r="AS80">
        <f>'[1]ECSS_E60-30 SPIDER'!$O76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'[1]ECSS_E60-30 SPIDER'!$C77</f>
        <v>0</v>
      </c>
      <c r="K81">
        <f t="shared" si="27"/>
        <v>0</v>
      </c>
      <c r="L81">
        <f t="shared" si="28"/>
        <v>0</v>
      </c>
      <c r="M81">
        <f t="shared" si="29"/>
        <v>0</v>
      </c>
      <c r="R81">
        <f>'[1]ECSS_E60-30 SPIDER'!$E77</f>
        <v>0</v>
      </c>
      <c r="T81">
        <f t="shared" si="30"/>
        <v>0</v>
      </c>
      <c r="U81">
        <f>'[1]ECSS_E60-30 SPIDER'!$F77</f>
        <v>0</v>
      </c>
      <c r="W81">
        <f t="shared" si="31"/>
        <v>0</v>
      </c>
      <c r="X81">
        <f t="shared" si="32"/>
        <v>0</v>
      </c>
      <c r="Y81">
        <f>'[1]ECSS_E60-30 SPIDER'!$D77</f>
        <v>0</v>
      </c>
      <c r="Z81">
        <f>'[1]ECSS_E60-30 SPIDER'!$G77</f>
        <v>0</v>
      </c>
      <c r="AA81">
        <f>'[1]ECSS_E60-30 SPIDER'!$H77</f>
        <v>0</v>
      </c>
      <c r="AB81">
        <f>'[1]ECSS_E60-30 SPIDER'!$I77</f>
        <v>0</v>
      </c>
      <c r="AD81">
        <f>'[1]ECSS_E60-30 SPIDER'!$J77</f>
        <v>0</v>
      </c>
      <c r="AF81">
        <f t="shared" si="33"/>
        <v>0</v>
      </c>
      <c r="AG81">
        <f>'[1]ECSS_E60-30 SPIDER'!$K77</f>
        <v>0</v>
      </c>
      <c r="AH81">
        <f t="shared" si="34"/>
        <v>0</v>
      </c>
      <c r="AI81">
        <f>'[1]ECSS_E60-30 SPIDER'!$L77</f>
        <v>0</v>
      </c>
      <c r="AK81">
        <f t="shared" si="35"/>
        <v>0</v>
      </c>
      <c r="AM81">
        <f>'[1]ECSS_E60-30 SPIDER'!$M77</f>
        <v>0</v>
      </c>
      <c r="AO81">
        <f>'[1]ECSS_E60-30 SPIDER'!$N77</f>
        <v>0</v>
      </c>
      <c r="AS81">
        <f>'[1]ECSS_E60-30 SPIDER'!$O77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'[1]ECSS_E60-30 SPIDER'!$C78</f>
        <v>0</v>
      </c>
      <c r="K82">
        <f t="shared" si="27"/>
        <v>0</v>
      </c>
      <c r="L82">
        <f t="shared" si="28"/>
        <v>0</v>
      </c>
      <c r="M82">
        <f t="shared" si="29"/>
        <v>0</v>
      </c>
      <c r="R82">
        <f>'[1]ECSS_E60-30 SPIDER'!$E78</f>
        <v>0</v>
      </c>
      <c r="T82">
        <f t="shared" si="30"/>
        <v>0</v>
      </c>
      <c r="U82">
        <f>'[1]ECSS_E60-30 SPIDER'!$F78</f>
        <v>0</v>
      </c>
      <c r="W82">
        <f t="shared" si="31"/>
        <v>0</v>
      </c>
      <c r="X82">
        <f t="shared" si="32"/>
        <v>0</v>
      </c>
      <c r="Y82">
        <f>'[1]ECSS_E60-30 SPIDER'!$D78</f>
        <v>0</v>
      </c>
      <c r="Z82">
        <f>'[1]ECSS_E60-30 SPIDER'!$G78</f>
        <v>0</v>
      </c>
      <c r="AA82">
        <f>'[1]ECSS_E60-30 SPIDER'!$H78</f>
        <v>0</v>
      </c>
      <c r="AB82">
        <f>'[1]ECSS_E60-30 SPIDER'!$I78</f>
        <v>0</v>
      </c>
      <c r="AD82">
        <f>'[1]ECSS_E60-30 SPIDER'!$J78</f>
        <v>0</v>
      </c>
      <c r="AF82">
        <f t="shared" si="33"/>
        <v>0</v>
      </c>
      <c r="AG82">
        <f>'[1]ECSS_E60-30 SPIDER'!$K78</f>
        <v>0</v>
      </c>
      <c r="AH82">
        <f t="shared" si="34"/>
        <v>0</v>
      </c>
      <c r="AI82">
        <f>'[1]ECSS_E60-30 SPIDER'!$L78</f>
        <v>0</v>
      </c>
      <c r="AK82">
        <f t="shared" si="35"/>
        <v>0</v>
      </c>
      <c r="AM82">
        <f>'[1]ECSS_E60-30 SPIDER'!$M78</f>
        <v>0</v>
      </c>
      <c r="AO82">
        <f>'[1]ECSS_E60-30 SPIDER'!$N78</f>
        <v>0</v>
      </c>
      <c r="AS82">
        <f>'[1]ECSS_E60-30 SPIDER'!$O78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'[1]ECSS_E60-30 SPIDER'!$C79</f>
        <v>0</v>
      </c>
      <c r="K83">
        <f t="shared" si="27"/>
        <v>0</v>
      </c>
      <c r="L83">
        <f t="shared" si="28"/>
        <v>0</v>
      </c>
      <c r="M83">
        <f t="shared" si="29"/>
        <v>0</v>
      </c>
      <c r="R83">
        <f>'[1]ECSS_E60-30 SPIDER'!$E79</f>
        <v>0</v>
      </c>
      <c r="T83">
        <f t="shared" si="30"/>
        <v>0</v>
      </c>
      <c r="U83">
        <f>'[1]ECSS_E60-30 SPIDER'!$F79</f>
        <v>0</v>
      </c>
      <c r="W83">
        <f t="shared" si="31"/>
        <v>0</v>
      </c>
      <c r="X83">
        <f t="shared" si="32"/>
        <v>0</v>
      </c>
      <c r="Y83">
        <f>'[1]ECSS_E60-30 SPIDER'!$D79</f>
        <v>0</v>
      </c>
      <c r="Z83">
        <f>'[1]ECSS_E60-30 SPIDER'!$G79</f>
        <v>0</v>
      </c>
      <c r="AA83">
        <f>'[1]ECSS_E60-30 SPIDER'!$H79</f>
        <v>0</v>
      </c>
      <c r="AB83">
        <f>'[1]ECSS_E60-30 SPIDER'!$I79</f>
        <v>0</v>
      </c>
      <c r="AD83">
        <f>'[1]ECSS_E60-30 SPIDER'!$J79</f>
        <v>0</v>
      </c>
      <c r="AF83">
        <f t="shared" si="33"/>
        <v>0</v>
      </c>
      <c r="AG83">
        <f>'[1]ECSS_E60-30 SPIDER'!$K79</f>
        <v>0</v>
      </c>
      <c r="AH83">
        <f t="shared" si="34"/>
        <v>0</v>
      </c>
      <c r="AI83">
        <f>'[1]ECSS_E60-30 SPIDER'!$L79</f>
        <v>0</v>
      </c>
      <c r="AK83">
        <f t="shared" si="35"/>
        <v>0</v>
      </c>
      <c r="AM83">
        <f>'[1]ECSS_E60-30 SPIDER'!$M79</f>
        <v>0</v>
      </c>
      <c r="AO83">
        <f>'[1]ECSS_E60-30 SPIDER'!$N79</f>
        <v>0</v>
      </c>
      <c r="AS83">
        <f>'[1]ECSS_E60-30 SPIDER'!$O79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'[1]ECSS_E60-30 SPIDER'!$C80</f>
        <v>0</v>
      </c>
      <c r="K84">
        <f t="shared" si="27"/>
        <v>0</v>
      </c>
      <c r="L84">
        <f t="shared" si="28"/>
        <v>0</v>
      </c>
      <c r="M84">
        <f t="shared" si="29"/>
        <v>0</v>
      </c>
      <c r="R84">
        <f>'[1]ECSS_E60-30 SPIDER'!$E80</f>
        <v>0</v>
      </c>
      <c r="T84">
        <f t="shared" si="30"/>
        <v>0</v>
      </c>
      <c r="U84">
        <f>'[1]ECSS_E60-30 SPIDER'!$F80</f>
        <v>0</v>
      </c>
      <c r="W84">
        <f t="shared" si="31"/>
        <v>0</v>
      </c>
      <c r="X84">
        <f t="shared" si="32"/>
        <v>0</v>
      </c>
      <c r="Y84">
        <f>'[1]ECSS_E60-30 SPIDER'!$D80</f>
        <v>0</v>
      </c>
      <c r="Z84">
        <f>'[1]ECSS_E60-30 SPIDER'!$G80</f>
        <v>0</v>
      </c>
      <c r="AA84">
        <f>'[1]ECSS_E60-30 SPIDER'!$H80</f>
        <v>0</v>
      </c>
      <c r="AB84">
        <f>'[1]ECSS_E60-30 SPIDER'!$I80</f>
        <v>0</v>
      </c>
      <c r="AD84">
        <f>'[1]ECSS_E60-30 SPIDER'!$J80</f>
        <v>0</v>
      </c>
      <c r="AF84">
        <f t="shared" si="33"/>
        <v>0</v>
      </c>
      <c r="AG84">
        <f>'[1]ECSS_E60-30 SPIDER'!$K80</f>
        <v>0</v>
      </c>
      <c r="AH84">
        <f t="shared" si="34"/>
        <v>0</v>
      </c>
      <c r="AI84">
        <f>'[1]ECSS_E60-30 SPIDER'!$L80</f>
        <v>0</v>
      </c>
      <c r="AK84">
        <f t="shared" si="35"/>
        <v>0</v>
      </c>
      <c r="AM84">
        <f>'[1]ECSS_E60-30 SPIDER'!$M80</f>
        <v>0</v>
      </c>
      <c r="AO84">
        <f>'[1]ECSS_E60-30 SPIDER'!$N80</f>
        <v>0</v>
      </c>
      <c r="AS84">
        <f>'[1]ECSS_E60-30 SPIDER'!$O80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'[1]ECSS_E60-30 SPIDER'!$C81</f>
        <v>0</v>
      </c>
      <c r="K85">
        <f t="shared" si="27"/>
        <v>0</v>
      </c>
      <c r="L85">
        <f t="shared" si="28"/>
        <v>0</v>
      </c>
      <c r="M85">
        <f t="shared" si="29"/>
        <v>0</v>
      </c>
      <c r="R85">
        <f>'[1]ECSS_E60-30 SPIDER'!$E81</f>
        <v>0</v>
      </c>
      <c r="T85">
        <f t="shared" si="30"/>
        <v>0</v>
      </c>
      <c r="U85">
        <f>'[1]ECSS_E60-30 SPIDER'!$F81</f>
        <v>0</v>
      </c>
      <c r="W85">
        <f t="shared" si="31"/>
        <v>0</v>
      </c>
      <c r="X85">
        <f t="shared" si="32"/>
        <v>0</v>
      </c>
      <c r="Y85">
        <f>'[1]ECSS_E60-30 SPIDER'!$D81</f>
        <v>0</v>
      </c>
      <c r="Z85">
        <f>'[1]ECSS_E60-30 SPIDER'!$G81</f>
        <v>0</v>
      </c>
      <c r="AA85">
        <f>'[1]ECSS_E60-30 SPIDER'!$H81</f>
        <v>0</v>
      </c>
      <c r="AB85">
        <f>'[1]ECSS_E60-30 SPIDER'!$I81</f>
        <v>0</v>
      </c>
      <c r="AD85">
        <f>'[1]ECSS_E60-30 SPIDER'!$J81</f>
        <v>0</v>
      </c>
      <c r="AF85">
        <f t="shared" si="33"/>
        <v>0</v>
      </c>
      <c r="AG85">
        <f>'[1]ECSS_E60-30 SPIDER'!$K81</f>
        <v>0</v>
      </c>
      <c r="AH85">
        <f t="shared" si="34"/>
        <v>0</v>
      </c>
      <c r="AI85">
        <f>'[1]ECSS_E60-30 SPIDER'!$L81</f>
        <v>0</v>
      </c>
      <c r="AK85">
        <f t="shared" si="35"/>
        <v>0</v>
      </c>
      <c r="AM85">
        <f>'[1]ECSS_E60-30 SPIDER'!$M81</f>
        <v>0</v>
      </c>
      <c r="AO85">
        <f>'[1]ECSS_E60-30 SPIDER'!$N81</f>
        <v>0</v>
      </c>
      <c r="AS85">
        <f>'[1]ECSS_E60-30 SPIDER'!$O81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'[1]ECSS_E60-30 SPIDER'!$C82</f>
        <v>0</v>
      </c>
      <c r="K86">
        <f t="shared" si="27"/>
        <v>0</v>
      </c>
      <c r="L86">
        <f t="shared" si="28"/>
        <v>0</v>
      </c>
      <c r="M86">
        <f t="shared" si="29"/>
        <v>0</v>
      </c>
      <c r="R86">
        <f>'[1]ECSS_E60-30 SPIDER'!$E82</f>
        <v>0</v>
      </c>
      <c r="T86">
        <f t="shared" si="30"/>
        <v>0</v>
      </c>
      <c r="U86">
        <f>'[1]ECSS_E60-30 SPIDER'!$F82</f>
        <v>0</v>
      </c>
      <c r="W86">
        <f t="shared" si="31"/>
        <v>0</v>
      </c>
      <c r="X86">
        <f t="shared" si="32"/>
        <v>0</v>
      </c>
      <c r="Y86">
        <f>'[1]ECSS_E60-30 SPIDER'!$D82</f>
        <v>0</v>
      </c>
      <c r="Z86">
        <f>'[1]ECSS_E60-30 SPIDER'!$G82</f>
        <v>0</v>
      </c>
      <c r="AA86">
        <f>'[1]ECSS_E60-30 SPIDER'!$H82</f>
        <v>0</v>
      </c>
      <c r="AB86">
        <f>'[1]ECSS_E60-30 SPIDER'!$I82</f>
        <v>0</v>
      </c>
      <c r="AD86">
        <f>'[1]ECSS_E60-30 SPIDER'!$J82</f>
        <v>0</v>
      </c>
      <c r="AF86">
        <f t="shared" si="33"/>
        <v>0</v>
      </c>
      <c r="AG86">
        <f>'[1]ECSS_E60-30 SPIDER'!$K82</f>
        <v>0</v>
      </c>
      <c r="AH86">
        <f t="shared" si="34"/>
        <v>0</v>
      </c>
      <c r="AI86">
        <f>'[1]ECSS_E60-30 SPIDER'!$L82</f>
        <v>0</v>
      </c>
      <c r="AK86">
        <f t="shared" si="35"/>
        <v>0</v>
      </c>
      <c r="AM86">
        <f>'[1]ECSS_E60-30 SPIDER'!$M82</f>
        <v>0</v>
      </c>
      <c r="AO86">
        <f>'[1]ECSS_E60-30 SPIDER'!$N82</f>
        <v>0</v>
      </c>
      <c r="AS86">
        <f>'[1]ECSS_E60-30 SPIDER'!$O82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'[1]ECSS_E60-30 SPIDER'!$C83</f>
        <v>0</v>
      </c>
      <c r="K87">
        <f t="shared" si="27"/>
        <v>0</v>
      </c>
      <c r="L87">
        <f t="shared" si="28"/>
        <v>0</v>
      </c>
      <c r="M87">
        <f t="shared" si="29"/>
        <v>0</v>
      </c>
      <c r="R87">
        <f>'[1]ECSS_E60-30 SPIDER'!$E83</f>
        <v>0</v>
      </c>
      <c r="T87">
        <f t="shared" si="30"/>
        <v>0</v>
      </c>
      <c r="U87">
        <f>'[1]ECSS_E60-30 SPIDER'!$F83</f>
        <v>0</v>
      </c>
      <c r="W87">
        <f t="shared" si="31"/>
        <v>0</v>
      </c>
      <c r="X87">
        <f t="shared" si="32"/>
        <v>0</v>
      </c>
      <c r="Y87">
        <f>'[1]ECSS_E60-30 SPIDER'!$D83</f>
        <v>0</v>
      </c>
      <c r="Z87">
        <f>'[1]ECSS_E60-30 SPIDER'!$G83</f>
        <v>0</v>
      </c>
      <c r="AA87">
        <f>'[1]ECSS_E60-30 SPIDER'!$H83</f>
        <v>0</v>
      </c>
      <c r="AB87">
        <f>'[1]ECSS_E60-30 SPIDER'!$I83</f>
        <v>0</v>
      </c>
      <c r="AD87">
        <f>'[1]ECSS_E60-30 SPIDER'!$J83</f>
        <v>0</v>
      </c>
      <c r="AF87">
        <f t="shared" si="33"/>
        <v>0</v>
      </c>
      <c r="AG87">
        <f>'[1]ECSS_E60-30 SPIDER'!$K83</f>
        <v>0</v>
      </c>
      <c r="AH87">
        <f t="shared" si="34"/>
        <v>0</v>
      </c>
      <c r="AI87">
        <f>'[1]ECSS_E60-30 SPIDER'!$L83</f>
        <v>0</v>
      </c>
      <c r="AK87">
        <f t="shared" si="35"/>
        <v>0</v>
      </c>
      <c r="AM87">
        <f>'[1]ECSS_E60-30 SPIDER'!$M83</f>
        <v>0</v>
      </c>
      <c r="AO87">
        <f>'[1]ECSS_E60-30 SPIDER'!$N83</f>
        <v>0</v>
      </c>
      <c r="AS87">
        <f>'[1]ECSS_E60-30 SPIDER'!$O83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'[1]ECSS_E60-30 SPIDER'!$C84</f>
        <v>0</v>
      </c>
      <c r="K88">
        <f t="shared" si="27"/>
        <v>0</v>
      </c>
      <c r="L88">
        <f t="shared" si="28"/>
        <v>0</v>
      </c>
      <c r="M88">
        <f t="shared" si="29"/>
        <v>0</v>
      </c>
      <c r="R88">
        <f>'[1]ECSS_E60-30 SPIDER'!$E84</f>
        <v>0</v>
      </c>
      <c r="T88">
        <f t="shared" si="30"/>
        <v>0</v>
      </c>
      <c r="U88">
        <f>'[1]ECSS_E60-30 SPIDER'!$F84</f>
        <v>0</v>
      </c>
      <c r="W88">
        <f t="shared" si="31"/>
        <v>0</v>
      </c>
      <c r="X88">
        <f t="shared" si="32"/>
        <v>0</v>
      </c>
      <c r="Y88">
        <f>'[1]ECSS_E60-30 SPIDER'!$D84</f>
        <v>0</v>
      </c>
      <c r="Z88">
        <f>'[1]ECSS_E60-30 SPIDER'!$G84</f>
        <v>0</v>
      </c>
      <c r="AA88">
        <f>'[1]ECSS_E60-30 SPIDER'!$H84</f>
        <v>0</v>
      </c>
      <c r="AB88">
        <f>'[1]ECSS_E60-30 SPIDER'!$I84</f>
        <v>0</v>
      </c>
      <c r="AD88">
        <f>'[1]ECSS_E60-30 SPIDER'!$J84</f>
        <v>0</v>
      </c>
      <c r="AF88">
        <f t="shared" si="33"/>
        <v>0</v>
      </c>
      <c r="AG88">
        <f>'[1]ECSS_E60-30 SPIDER'!$K84</f>
        <v>0</v>
      </c>
      <c r="AH88">
        <f t="shared" si="34"/>
        <v>0</v>
      </c>
      <c r="AI88">
        <f>'[1]ECSS_E60-30 SPIDER'!$L84</f>
        <v>0</v>
      </c>
      <c r="AK88">
        <f t="shared" si="35"/>
        <v>0</v>
      </c>
      <c r="AM88">
        <f>'[1]ECSS_E60-30 SPIDER'!$M84</f>
        <v>0</v>
      </c>
      <c r="AO88">
        <f>'[1]ECSS_E60-30 SPIDER'!$N84</f>
        <v>0</v>
      </c>
      <c r="AS88">
        <f>'[1]ECSS_E60-30 SPIDER'!$O84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'[1]ECSS_E60-30 SPIDER'!$C85</f>
        <v>0</v>
      </c>
      <c r="K89">
        <f t="shared" si="27"/>
        <v>0</v>
      </c>
      <c r="L89">
        <f t="shared" si="28"/>
        <v>0</v>
      </c>
      <c r="M89">
        <f t="shared" si="29"/>
        <v>0</v>
      </c>
      <c r="R89">
        <f>'[1]ECSS_E60-30 SPIDER'!$E85</f>
        <v>0</v>
      </c>
      <c r="T89">
        <f t="shared" si="30"/>
        <v>0</v>
      </c>
      <c r="U89">
        <f>'[1]ECSS_E60-30 SPIDER'!$F85</f>
        <v>0</v>
      </c>
      <c r="W89">
        <f t="shared" si="31"/>
        <v>0</v>
      </c>
      <c r="X89">
        <f t="shared" si="32"/>
        <v>0</v>
      </c>
      <c r="Y89">
        <f>'[1]ECSS_E60-30 SPIDER'!$D85</f>
        <v>0</v>
      </c>
      <c r="Z89">
        <f>'[1]ECSS_E60-30 SPIDER'!$G85</f>
        <v>0</v>
      </c>
      <c r="AA89">
        <f>'[1]ECSS_E60-30 SPIDER'!$H85</f>
        <v>0</v>
      </c>
      <c r="AB89">
        <f>'[1]ECSS_E60-30 SPIDER'!$I85</f>
        <v>0</v>
      </c>
      <c r="AD89">
        <f>'[1]ECSS_E60-30 SPIDER'!$J85</f>
        <v>0</v>
      </c>
      <c r="AF89">
        <f t="shared" si="33"/>
        <v>0</v>
      </c>
      <c r="AG89">
        <f>'[1]ECSS_E60-30 SPIDER'!$K85</f>
        <v>0</v>
      </c>
      <c r="AH89">
        <f t="shared" si="34"/>
        <v>0</v>
      </c>
      <c r="AI89">
        <f>'[1]ECSS_E60-30 SPIDER'!$L85</f>
        <v>0</v>
      </c>
      <c r="AK89">
        <f t="shared" si="35"/>
        <v>0</v>
      </c>
      <c r="AM89">
        <f>'[1]ECSS_E60-30 SPIDER'!$M85</f>
        <v>0</v>
      </c>
      <c r="AO89">
        <f>'[1]ECSS_E60-30 SPIDER'!$N85</f>
        <v>0</v>
      </c>
      <c r="AS89">
        <f>'[1]ECSS_E60-30 SPIDER'!$O85</f>
        <v>0</v>
      </c>
      <c r="AU89">
        <f t="shared" si="36"/>
        <v>0</v>
      </c>
      <c r="AV89">
        <f t="shared" si="37"/>
        <v>0</v>
      </c>
      <c r="AW89">
        <f t="shared" si="38"/>
        <v>0</v>
      </c>
      <c r="AX89">
        <f t="shared" si="39"/>
        <v>0</v>
      </c>
      <c r="BG89">
        <f t="shared" si="22"/>
        <v>0</v>
      </c>
      <c r="BH89" s="10">
        <f t="shared" si="40"/>
        <v>0</v>
      </c>
    </row>
    <row r="90" spans="6:60">
      <c r="F90">
        <f t="shared" si="23"/>
        <v>0</v>
      </c>
      <c r="G90">
        <f t="shared" si="24"/>
        <v>0</v>
      </c>
      <c r="H90">
        <f t="shared" si="25"/>
        <v>0</v>
      </c>
      <c r="I90">
        <f t="shared" si="26"/>
        <v>0</v>
      </c>
      <c r="J90">
        <f>'[1]ECSS_E60-30 SPIDER'!$C86</f>
        <v>0</v>
      </c>
      <c r="K90">
        <f t="shared" si="27"/>
        <v>0</v>
      </c>
      <c r="L90">
        <f t="shared" si="28"/>
        <v>0</v>
      </c>
      <c r="M90">
        <f t="shared" si="29"/>
        <v>0</v>
      </c>
      <c r="R90">
        <f>'[1]ECSS_E60-30 SPIDER'!$E86</f>
        <v>0</v>
      </c>
      <c r="T90">
        <f t="shared" si="30"/>
        <v>0</v>
      </c>
      <c r="U90">
        <f>'[1]ECSS_E60-30 SPIDER'!$F86</f>
        <v>0</v>
      </c>
      <c r="W90">
        <f t="shared" si="31"/>
        <v>0</v>
      </c>
      <c r="X90">
        <f t="shared" si="32"/>
        <v>0</v>
      </c>
      <c r="Y90">
        <f>'[1]ECSS_E60-30 SPIDER'!$D86</f>
        <v>0</v>
      </c>
      <c r="Z90">
        <f>'[1]ECSS_E60-30 SPIDER'!$G86</f>
        <v>0</v>
      </c>
      <c r="AA90">
        <f>'[1]ECSS_E60-30 SPIDER'!$H86</f>
        <v>0</v>
      </c>
      <c r="AB90">
        <f>'[1]ECSS_E60-30 SPIDER'!$I86</f>
        <v>0</v>
      </c>
      <c r="AD90">
        <f>'[1]ECSS_E60-30 SPIDER'!$J86</f>
        <v>0</v>
      </c>
      <c r="AF90">
        <f t="shared" si="33"/>
        <v>0</v>
      </c>
      <c r="AG90">
        <f>'[1]ECSS_E60-30 SPIDER'!$K86</f>
        <v>0</v>
      </c>
      <c r="AH90">
        <f t="shared" si="34"/>
        <v>0</v>
      </c>
      <c r="AI90">
        <f>'[1]ECSS_E60-30 SPIDER'!$L86</f>
        <v>0</v>
      </c>
      <c r="AK90">
        <f t="shared" si="35"/>
        <v>0</v>
      </c>
      <c r="AM90">
        <f>'[1]ECSS_E60-30 SPIDER'!$M86</f>
        <v>0</v>
      </c>
      <c r="AO90">
        <f>'[1]ECSS_E60-30 SPIDER'!$N86</f>
        <v>0</v>
      </c>
      <c r="AS90">
        <f>'[1]ECSS_E60-30 SPIDER'!$O86</f>
        <v>0</v>
      </c>
      <c r="AU90">
        <f t="shared" si="36"/>
        <v>0</v>
      </c>
      <c r="AV90">
        <f t="shared" si="37"/>
        <v>0</v>
      </c>
      <c r="AW90">
        <f t="shared" si="38"/>
        <v>0</v>
      </c>
      <c r="AX90">
        <f t="shared" si="39"/>
        <v>0</v>
      </c>
      <c r="BG90">
        <f t="shared" si="22"/>
        <v>0</v>
      </c>
      <c r="BH90" s="10">
        <f t="shared" si="40"/>
        <v>0</v>
      </c>
    </row>
    <row r="91" spans="6:60">
      <c r="F91">
        <f t="shared" si="23"/>
        <v>0</v>
      </c>
      <c r="G91">
        <f t="shared" si="24"/>
        <v>0</v>
      </c>
      <c r="H91">
        <f t="shared" si="25"/>
        <v>0</v>
      </c>
      <c r="I91">
        <f t="shared" si="26"/>
        <v>0</v>
      </c>
      <c r="J91">
        <f>'[1]ECSS_E60-30 SPIDER'!$C87</f>
        <v>0</v>
      </c>
      <c r="K91">
        <f t="shared" si="27"/>
        <v>0</v>
      </c>
      <c r="L91">
        <f t="shared" si="28"/>
        <v>0</v>
      </c>
      <c r="M91">
        <f t="shared" si="29"/>
        <v>0</v>
      </c>
      <c r="R91">
        <f>'[1]ECSS_E60-30 SPIDER'!$E87</f>
        <v>0</v>
      </c>
      <c r="T91">
        <f t="shared" si="30"/>
        <v>0</v>
      </c>
      <c r="U91">
        <f>'[1]ECSS_E60-30 SPIDER'!$F87</f>
        <v>0</v>
      </c>
      <c r="W91">
        <f t="shared" si="31"/>
        <v>0</v>
      </c>
      <c r="X91">
        <f t="shared" si="32"/>
        <v>0</v>
      </c>
      <c r="Y91">
        <f>'[1]ECSS_E60-30 SPIDER'!$D87</f>
        <v>0</v>
      </c>
      <c r="Z91">
        <f>'[1]ECSS_E60-30 SPIDER'!$G87</f>
        <v>0</v>
      </c>
      <c r="AA91">
        <f>'[1]ECSS_E60-30 SPIDER'!$H87</f>
        <v>0</v>
      </c>
      <c r="AB91">
        <f>'[1]ECSS_E60-30 SPIDER'!$I87</f>
        <v>0</v>
      </c>
      <c r="AD91">
        <f>'[1]ECSS_E60-30 SPIDER'!$J87</f>
        <v>0</v>
      </c>
      <c r="AF91">
        <f t="shared" si="33"/>
        <v>0</v>
      </c>
      <c r="AG91">
        <f>'[1]ECSS_E60-30 SPIDER'!$K87</f>
        <v>0</v>
      </c>
      <c r="AH91">
        <f t="shared" si="34"/>
        <v>0</v>
      </c>
      <c r="AI91">
        <f>'[1]ECSS_E60-30 SPIDER'!$L87</f>
        <v>0</v>
      </c>
      <c r="AK91">
        <f t="shared" si="35"/>
        <v>0</v>
      </c>
      <c r="AM91">
        <f>'[1]ECSS_E60-30 SPIDER'!$M87</f>
        <v>0</v>
      </c>
      <c r="AO91">
        <f>'[1]ECSS_E60-30 SPIDER'!$N87</f>
        <v>0</v>
      </c>
      <c r="AS91">
        <f>'[1]ECSS_E60-30 SPIDER'!$O87</f>
        <v>0</v>
      </c>
      <c r="AU91">
        <f t="shared" si="36"/>
        <v>0</v>
      </c>
      <c r="AV91">
        <f t="shared" si="37"/>
        <v>0</v>
      </c>
      <c r="AW91">
        <f t="shared" si="38"/>
        <v>0</v>
      </c>
      <c r="AX91">
        <f t="shared" si="39"/>
        <v>0</v>
      </c>
      <c r="BG91">
        <f t="shared" si="22"/>
        <v>0</v>
      </c>
      <c r="BH91" s="10">
        <f t="shared" si="40"/>
        <v>0</v>
      </c>
    </row>
    <row r="92" spans="6:60">
      <c r="F92">
        <f t="shared" si="23"/>
        <v>0</v>
      </c>
      <c r="G92">
        <f t="shared" si="24"/>
        <v>0</v>
      </c>
      <c r="H92">
        <f t="shared" si="25"/>
        <v>0</v>
      </c>
      <c r="I92">
        <f t="shared" si="26"/>
        <v>0</v>
      </c>
      <c r="J92">
        <f>'[1]ECSS_E60-30 SPIDER'!$C88</f>
        <v>0</v>
      </c>
      <c r="K92">
        <f t="shared" si="27"/>
        <v>0</v>
      </c>
      <c r="L92">
        <f t="shared" si="28"/>
        <v>0</v>
      </c>
      <c r="M92">
        <f t="shared" si="29"/>
        <v>0</v>
      </c>
      <c r="R92">
        <f>'[1]ECSS_E60-30 SPIDER'!$E88</f>
        <v>0</v>
      </c>
      <c r="T92">
        <f t="shared" si="30"/>
        <v>0</v>
      </c>
      <c r="U92">
        <f>'[1]ECSS_E60-30 SPIDER'!$F88</f>
        <v>0</v>
      </c>
      <c r="W92">
        <f t="shared" si="31"/>
        <v>0</v>
      </c>
      <c r="X92">
        <f t="shared" si="32"/>
        <v>0</v>
      </c>
      <c r="Y92">
        <f>'[1]ECSS_E60-30 SPIDER'!$D88</f>
        <v>0</v>
      </c>
      <c r="Z92">
        <f>'[1]ECSS_E60-30 SPIDER'!$G88</f>
        <v>0</v>
      </c>
      <c r="AA92">
        <f>'[1]ECSS_E60-30 SPIDER'!$H88</f>
        <v>0</v>
      </c>
      <c r="AB92">
        <f>'[1]ECSS_E60-30 SPIDER'!$I88</f>
        <v>0</v>
      </c>
      <c r="AD92">
        <f>'[1]ECSS_E60-30 SPIDER'!$J88</f>
        <v>0</v>
      </c>
      <c r="AF92">
        <f t="shared" si="33"/>
        <v>0</v>
      </c>
      <c r="AG92">
        <f>'[1]ECSS_E60-30 SPIDER'!$K88</f>
        <v>0</v>
      </c>
      <c r="AH92">
        <f t="shared" si="34"/>
        <v>0</v>
      </c>
      <c r="AI92">
        <f>'[1]ECSS_E60-30 SPIDER'!$L88</f>
        <v>0</v>
      </c>
      <c r="AK92">
        <f t="shared" si="35"/>
        <v>0</v>
      </c>
      <c r="AM92">
        <f>'[1]ECSS_E60-30 SPIDER'!$M88</f>
        <v>0</v>
      </c>
      <c r="AO92">
        <f>'[1]ECSS_E60-30 SPIDER'!$N88</f>
        <v>0</v>
      </c>
      <c r="AS92">
        <f>'[1]ECSS_E60-30 SPIDER'!$O88</f>
        <v>0</v>
      </c>
      <c r="AU92">
        <f t="shared" si="36"/>
        <v>0</v>
      </c>
      <c r="AV92">
        <f t="shared" si="37"/>
        <v>0</v>
      </c>
      <c r="AW92">
        <f t="shared" si="38"/>
        <v>0</v>
      </c>
      <c r="AX92">
        <f t="shared" si="39"/>
        <v>0</v>
      </c>
      <c r="BG92">
        <f t="shared" si="22"/>
        <v>0</v>
      </c>
      <c r="BH92" s="10">
        <f t="shared" si="40"/>
        <v>0</v>
      </c>
    </row>
    <row r="93" spans="6:60">
      <c r="F93">
        <f t="shared" si="23"/>
        <v>0</v>
      </c>
      <c r="G93">
        <f t="shared" si="24"/>
        <v>0</v>
      </c>
      <c r="H93">
        <f t="shared" si="25"/>
        <v>0</v>
      </c>
      <c r="I93">
        <f t="shared" si="26"/>
        <v>0</v>
      </c>
      <c r="J93">
        <f>'[1]ECSS_E60-30 SPIDER'!$C89</f>
        <v>0</v>
      </c>
      <c r="K93">
        <f t="shared" si="27"/>
        <v>0</v>
      </c>
      <c r="L93">
        <f t="shared" si="28"/>
        <v>0</v>
      </c>
      <c r="M93">
        <f t="shared" si="29"/>
        <v>0</v>
      </c>
      <c r="R93">
        <f>'[1]ECSS_E60-30 SPIDER'!$E89</f>
        <v>0</v>
      </c>
      <c r="T93">
        <f t="shared" si="30"/>
        <v>0</v>
      </c>
      <c r="U93">
        <f>'[1]ECSS_E60-30 SPIDER'!$F89</f>
        <v>0</v>
      </c>
      <c r="W93">
        <f t="shared" si="31"/>
        <v>0</v>
      </c>
      <c r="X93">
        <f t="shared" si="32"/>
        <v>0</v>
      </c>
      <c r="Y93">
        <f>'[1]ECSS_E60-30 SPIDER'!$D89</f>
        <v>0</v>
      </c>
      <c r="Z93">
        <f>'[1]ECSS_E60-30 SPIDER'!$G89</f>
        <v>0</v>
      </c>
      <c r="AA93">
        <f>'[1]ECSS_E60-30 SPIDER'!$H89</f>
        <v>0</v>
      </c>
      <c r="AB93">
        <f>'[1]ECSS_E60-30 SPIDER'!$I89</f>
        <v>0</v>
      </c>
      <c r="AD93">
        <f>'[1]ECSS_E60-30 SPIDER'!$J89</f>
        <v>0</v>
      </c>
      <c r="AF93">
        <f t="shared" si="33"/>
        <v>0</v>
      </c>
      <c r="AG93">
        <f>'[1]ECSS_E60-30 SPIDER'!$K89</f>
        <v>0</v>
      </c>
      <c r="AH93">
        <f t="shared" si="34"/>
        <v>0</v>
      </c>
      <c r="AI93">
        <f>'[1]ECSS_E60-30 SPIDER'!$L89</f>
        <v>0</v>
      </c>
      <c r="AK93">
        <f t="shared" si="35"/>
        <v>0</v>
      </c>
      <c r="AM93">
        <f>'[1]ECSS_E60-30 SPIDER'!$M89</f>
        <v>0</v>
      </c>
      <c r="AO93">
        <f>'[1]ECSS_E60-30 SPIDER'!$N89</f>
        <v>0</v>
      </c>
      <c r="AS93">
        <f>'[1]ECSS_E60-30 SPIDER'!$O89</f>
        <v>0</v>
      </c>
      <c r="AU93">
        <f t="shared" si="36"/>
        <v>0</v>
      </c>
      <c r="AV93">
        <f t="shared" si="37"/>
        <v>0</v>
      </c>
      <c r="AW93">
        <f t="shared" si="38"/>
        <v>0</v>
      </c>
      <c r="AX93">
        <f t="shared" si="39"/>
        <v>0</v>
      </c>
      <c r="BG93">
        <f t="shared" si="22"/>
        <v>0</v>
      </c>
      <c r="BH93" s="10">
        <f t="shared" si="40"/>
        <v>0</v>
      </c>
    </row>
    <row r="94" spans="6:60">
      <c r="F94">
        <f t="shared" si="23"/>
        <v>0</v>
      </c>
      <c r="G94">
        <f t="shared" si="24"/>
        <v>0</v>
      </c>
      <c r="H94">
        <f t="shared" si="25"/>
        <v>0</v>
      </c>
      <c r="I94">
        <f t="shared" si="26"/>
        <v>0</v>
      </c>
      <c r="J94">
        <f>'[1]ECSS_E60-30 SPIDER'!$C90</f>
        <v>0</v>
      </c>
      <c r="K94">
        <f t="shared" si="27"/>
        <v>0</v>
      </c>
      <c r="L94">
        <f t="shared" si="28"/>
        <v>0</v>
      </c>
      <c r="M94">
        <f t="shared" si="29"/>
        <v>0</v>
      </c>
      <c r="R94">
        <f>'[1]ECSS_E60-30 SPIDER'!$E90</f>
        <v>0</v>
      </c>
      <c r="T94">
        <f t="shared" si="30"/>
        <v>0</v>
      </c>
      <c r="U94">
        <f>'[1]ECSS_E60-30 SPIDER'!$F90</f>
        <v>0</v>
      </c>
      <c r="W94">
        <f t="shared" si="31"/>
        <v>0</v>
      </c>
      <c r="X94">
        <f t="shared" si="32"/>
        <v>0</v>
      </c>
      <c r="Y94">
        <f>'[1]ECSS_E60-30 SPIDER'!$D90</f>
        <v>0</v>
      </c>
      <c r="Z94">
        <f>'[1]ECSS_E60-30 SPIDER'!$G90</f>
        <v>0</v>
      </c>
      <c r="AA94">
        <f>'[1]ECSS_E60-30 SPIDER'!$H90</f>
        <v>0</v>
      </c>
      <c r="AB94">
        <f>'[1]ECSS_E60-30 SPIDER'!$I90</f>
        <v>0</v>
      </c>
      <c r="AD94">
        <f>'[1]ECSS_E60-30 SPIDER'!$J90</f>
        <v>0</v>
      </c>
      <c r="AF94">
        <f t="shared" si="33"/>
        <v>0</v>
      </c>
      <c r="AG94">
        <f>'[1]ECSS_E60-30 SPIDER'!$K90</f>
        <v>0</v>
      </c>
      <c r="AH94">
        <f t="shared" si="34"/>
        <v>0</v>
      </c>
      <c r="AI94">
        <f>'[1]ECSS_E60-30 SPIDER'!$L90</f>
        <v>0</v>
      </c>
      <c r="AK94">
        <f t="shared" si="35"/>
        <v>0</v>
      </c>
      <c r="AM94">
        <f>'[1]ECSS_E60-30 SPIDER'!$M90</f>
        <v>0</v>
      </c>
      <c r="AO94">
        <f>'[1]ECSS_E60-30 SPIDER'!$N90</f>
        <v>0</v>
      </c>
      <c r="AS94">
        <f>'[1]ECSS_E60-30 SPIDER'!$O90</f>
        <v>0</v>
      </c>
      <c r="AU94">
        <f t="shared" si="36"/>
        <v>0</v>
      </c>
      <c r="AV94">
        <f t="shared" si="37"/>
        <v>0</v>
      </c>
      <c r="AW94">
        <f t="shared" si="38"/>
        <v>0</v>
      </c>
      <c r="AX94">
        <f t="shared" si="39"/>
        <v>0</v>
      </c>
      <c r="BG94">
        <f t="shared" si="22"/>
        <v>0</v>
      </c>
      <c r="BH94" s="10">
        <f t="shared" si="40"/>
        <v>0</v>
      </c>
    </row>
    <row r="95" spans="6:60">
      <c r="F95">
        <f t="shared" si="23"/>
        <v>0</v>
      </c>
      <c r="G95">
        <f t="shared" si="24"/>
        <v>0</v>
      </c>
      <c r="H95">
        <f t="shared" si="25"/>
        <v>0</v>
      </c>
      <c r="I95">
        <f t="shared" si="26"/>
        <v>0</v>
      </c>
      <c r="J95">
        <f>'[1]ECSS_E60-30 SPIDER'!$C91</f>
        <v>0</v>
      </c>
      <c r="K95">
        <f t="shared" si="27"/>
        <v>0</v>
      </c>
      <c r="L95">
        <f t="shared" si="28"/>
        <v>0</v>
      </c>
      <c r="M95">
        <f t="shared" si="29"/>
        <v>0</v>
      </c>
      <c r="R95">
        <f>'[1]ECSS_E60-30 SPIDER'!$E91</f>
        <v>0</v>
      </c>
      <c r="T95">
        <f t="shared" si="30"/>
        <v>0</v>
      </c>
      <c r="U95">
        <f>'[1]ECSS_E60-30 SPIDER'!$F91</f>
        <v>0</v>
      </c>
      <c r="W95">
        <f t="shared" si="31"/>
        <v>0</v>
      </c>
      <c r="X95">
        <f t="shared" si="32"/>
        <v>0</v>
      </c>
      <c r="Y95">
        <f>'[1]ECSS_E60-30 SPIDER'!$D91</f>
        <v>0</v>
      </c>
      <c r="Z95">
        <f>'[1]ECSS_E60-30 SPIDER'!$G91</f>
        <v>0</v>
      </c>
      <c r="AA95">
        <f>'[1]ECSS_E60-30 SPIDER'!$H91</f>
        <v>0</v>
      </c>
      <c r="AB95">
        <f>'[1]ECSS_E60-30 SPIDER'!$I91</f>
        <v>0</v>
      </c>
      <c r="AD95">
        <f>'[1]ECSS_E60-30 SPIDER'!$J91</f>
        <v>0</v>
      </c>
      <c r="AF95">
        <f t="shared" si="33"/>
        <v>0</v>
      </c>
      <c r="AG95">
        <f>'[1]ECSS_E60-30 SPIDER'!$K91</f>
        <v>0</v>
      </c>
      <c r="AH95">
        <f t="shared" si="34"/>
        <v>0</v>
      </c>
      <c r="AI95">
        <f>'[1]ECSS_E60-30 SPIDER'!$L91</f>
        <v>0</v>
      </c>
      <c r="AK95">
        <f t="shared" si="35"/>
        <v>0</v>
      </c>
      <c r="AM95">
        <f>'[1]ECSS_E60-30 SPIDER'!$M91</f>
        <v>0</v>
      </c>
      <c r="AO95">
        <f>'[1]ECSS_E60-30 SPIDER'!$N91</f>
        <v>0</v>
      </c>
      <c r="AS95">
        <f>'[1]ECSS_E60-30 SPIDER'!$O91</f>
        <v>0</v>
      </c>
      <c r="AU95">
        <f t="shared" si="36"/>
        <v>0</v>
      </c>
      <c r="AV95">
        <f t="shared" si="37"/>
        <v>0</v>
      </c>
      <c r="AW95">
        <f t="shared" si="38"/>
        <v>0</v>
      </c>
      <c r="AX95">
        <f t="shared" si="39"/>
        <v>0</v>
      </c>
      <c r="BG95">
        <f t="shared" si="22"/>
        <v>0</v>
      </c>
      <c r="BH95" s="10">
        <f t="shared" si="40"/>
        <v>0</v>
      </c>
    </row>
    <row r="96" spans="6:60">
      <c r="F96">
        <f t="shared" si="23"/>
        <v>0</v>
      </c>
      <c r="G96">
        <f t="shared" si="24"/>
        <v>0</v>
      </c>
      <c r="H96">
        <f t="shared" si="25"/>
        <v>0</v>
      </c>
      <c r="I96">
        <f t="shared" si="26"/>
        <v>0</v>
      </c>
      <c r="J96">
        <f>'[1]ECSS_E60-30 SPIDER'!$C92</f>
        <v>0</v>
      </c>
      <c r="K96">
        <f t="shared" si="27"/>
        <v>0</v>
      </c>
      <c r="L96">
        <f t="shared" si="28"/>
        <v>0</v>
      </c>
      <c r="M96">
        <f t="shared" si="29"/>
        <v>0</v>
      </c>
      <c r="R96">
        <f>'[1]ECSS_E60-30 SPIDER'!$E92</f>
        <v>0</v>
      </c>
      <c r="T96">
        <f t="shared" si="30"/>
        <v>0</v>
      </c>
      <c r="U96">
        <f>'[1]ECSS_E60-30 SPIDER'!$F92</f>
        <v>0</v>
      </c>
      <c r="W96">
        <f t="shared" si="31"/>
        <v>0</v>
      </c>
      <c r="X96">
        <f t="shared" si="32"/>
        <v>0</v>
      </c>
      <c r="Y96">
        <f>'[1]ECSS_E60-30 SPIDER'!$D92</f>
        <v>0</v>
      </c>
      <c r="Z96">
        <f>'[1]ECSS_E60-30 SPIDER'!$G92</f>
        <v>0</v>
      </c>
      <c r="AA96">
        <f>'[1]ECSS_E60-30 SPIDER'!$H92</f>
        <v>0</v>
      </c>
      <c r="AB96">
        <f>'[1]ECSS_E60-30 SPIDER'!$I92</f>
        <v>0</v>
      </c>
      <c r="AD96">
        <f>'[1]ECSS_E60-30 SPIDER'!$J92</f>
        <v>0</v>
      </c>
      <c r="AF96">
        <f t="shared" si="33"/>
        <v>0</v>
      </c>
      <c r="AG96">
        <f>'[1]ECSS_E60-30 SPIDER'!$K92</f>
        <v>0</v>
      </c>
      <c r="AH96">
        <f t="shared" si="34"/>
        <v>0</v>
      </c>
      <c r="AI96">
        <f>'[1]ECSS_E60-30 SPIDER'!$L92</f>
        <v>0</v>
      </c>
      <c r="AK96">
        <f t="shared" si="35"/>
        <v>0</v>
      </c>
      <c r="AM96">
        <f>'[1]ECSS_E60-30 SPIDER'!$M92</f>
        <v>0</v>
      </c>
      <c r="AO96">
        <f>'[1]ECSS_E60-30 SPIDER'!$N92</f>
        <v>0</v>
      </c>
      <c r="AS96">
        <f>'[1]ECSS_E60-30 SPIDER'!$O92</f>
        <v>0</v>
      </c>
      <c r="AU96">
        <f t="shared" si="36"/>
        <v>0</v>
      </c>
      <c r="AV96">
        <f t="shared" si="37"/>
        <v>0</v>
      </c>
      <c r="AW96">
        <f t="shared" si="38"/>
        <v>0</v>
      </c>
      <c r="AX96">
        <f t="shared" si="39"/>
        <v>0</v>
      </c>
      <c r="BG96">
        <f t="shared" si="22"/>
        <v>0</v>
      </c>
      <c r="BH96" s="10">
        <f t="shared" si="40"/>
        <v>0</v>
      </c>
    </row>
    <row r="97" spans="6:60">
      <c r="F97">
        <f t="shared" si="23"/>
        <v>0</v>
      </c>
      <c r="G97">
        <f t="shared" si="24"/>
        <v>0</v>
      </c>
      <c r="H97">
        <f t="shared" si="25"/>
        <v>0</v>
      </c>
      <c r="I97">
        <f t="shared" si="26"/>
        <v>0</v>
      </c>
      <c r="J97">
        <f>'[1]ECSS_E60-30 SPIDER'!$C93</f>
        <v>0</v>
      </c>
      <c r="K97">
        <f t="shared" si="27"/>
        <v>0</v>
      </c>
      <c r="L97">
        <f t="shared" si="28"/>
        <v>0</v>
      </c>
      <c r="M97">
        <f t="shared" si="29"/>
        <v>0</v>
      </c>
      <c r="R97">
        <f>'[1]ECSS_E60-30 SPIDER'!$E93</f>
        <v>0</v>
      </c>
      <c r="T97">
        <f t="shared" si="30"/>
        <v>0</v>
      </c>
      <c r="U97">
        <f>'[1]ECSS_E60-30 SPIDER'!$F93</f>
        <v>0</v>
      </c>
      <c r="W97">
        <f t="shared" si="31"/>
        <v>0</v>
      </c>
      <c r="X97">
        <f t="shared" si="32"/>
        <v>0</v>
      </c>
      <c r="Y97">
        <f>'[1]ECSS_E60-30 SPIDER'!$D93</f>
        <v>0</v>
      </c>
      <c r="Z97">
        <f>'[1]ECSS_E60-30 SPIDER'!$G93</f>
        <v>0</v>
      </c>
      <c r="AA97">
        <f>'[1]ECSS_E60-30 SPIDER'!$H93</f>
        <v>0</v>
      </c>
      <c r="AB97">
        <f>'[1]ECSS_E60-30 SPIDER'!$I93</f>
        <v>0</v>
      </c>
      <c r="AD97">
        <f>'[1]ECSS_E60-30 SPIDER'!$J93</f>
        <v>0</v>
      </c>
      <c r="AF97">
        <f t="shared" si="33"/>
        <v>0</v>
      </c>
      <c r="AG97">
        <f>'[1]ECSS_E60-30 SPIDER'!$K93</f>
        <v>0</v>
      </c>
      <c r="AH97">
        <f t="shared" si="34"/>
        <v>0</v>
      </c>
      <c r="AI97">
        <f>'[1]ECSS_E60-30 SPIDER'!$L93</f>
        <v>0</v>
      </c>
      <c r="AK97">
        <f t="shared" si="35"/>
        <v>0</v>
      </c>
      <c r="AM97">
        <f>'[1]ECSS_E60-30 SPIDER'!$M93</f>
        <v>0</v>
      </c>
      <c r="AO97">
        <f>'[1]ECSS_E60-30 SPIDER'!$N93</f>
        <v>0</v>
      </c>
      <c r="AS97">
        <f>'[1]ECSS_E60-30 SPIDER'!$O93</f>
        <v>0</v>
      </c>
      <c r="AU97">
        <f t="shared" si="36"/>
        <v>0</v>
      </c>
      <c r="AV97">
        <f t="shared" si="37"/>
        <v>0</v>
      </c>
      <c r="AW97">
        <f t="shared" si="38"/>
        <v>0</v>
      </c>
      <c r="AX97">
        <f t="shared" si="39"/>
        <v>0</v>
      </c>
      <c r="BG97">
        <f t="shared" si="22"/>
        <v>0</v>
      </c>
      <c r="BH97" s="10">
        <f t="shared" si="40"/>
        <v>0</v>
      </c>
    </row>
    <row r="98" spans="6:60">
      <c r="F98">
        <f t="shared" si="23"/>
        <v>0</v>
      </c>
      <c r="G98">
        <f t="shared" si="24"/>
        <v>0</v>
      </c>
      <c r="H98">
        <f t="shared" si="25"/>
        <v>0</v>
      </c>
      <c r="I98">
        <f t="shared" si="26"/>
        <v>0</v>
      </c>
      <c r="J98">
        <f>'[1]ECSS_E60-30 SPIDER'!$C94</f>
        <v>0</v>
      </c>
      <c r="K98">
        <f t="shared" si="27"/>
        <v>0</v>
      </c>
      <c r="L98">
        <f t="shared" si="28"/>
        <v>0</v>
      </c>
      <c r="M98">
        <f t="shared" si="29"/>
        <v>0</v>
      </c>
      <c r="R98">
        <f>'[1]ECSS_E60-30 SPIDER'!$E94</f>
        <v>0</v>
      </c>
      <c r="T98">
        <f t="shared" si="30"/>
        <v>0</v>
      </c>
      <c r="U98">
        <f>'[1]ECSS_E60-30 SPIDER'!$F94</f>
        <v>0</v>
      </c>
      <c r="W98">
        <f t="shared" si="31"/>
        <v>0</v>
      </c>
      <c r="X98">
        <f t="shared" si="32"/>
        <v>0</v>
      </c>
      <c r="Y98">
        <f>'[1]ECSS_E60-30 SPIDER'!$D94</f>
        <v>0</v>
      </c>
      <c r="Z98">
        <f>'[1]ECSS_E60-30 SPIDER'!$G94</f>
        <v>0</v>
      </c>
      <c r="AA98">
        <f>'[1]ECSS_E60-30 SPIDER'!$H94</f>
        <v>0</v>
      </c>
      <c r="AB98">
        <f>'[1]ECSS_E60-30 SPIDER'!$I94</f>
        <v>0</v>
      </c>
      <c r="AD98">
        <f>'[1]ECSS_E60-30 SPIDER'!$J94</f>
        <v>0</v>
      </c>
      <c r="AF98">
        <f t="shared" si="33"/>
        <v>0</v>
      </c>
      <c r="AG98">
        <f>'[1]ECSS_E60-30 SPIDER'!$K94</f>
        <v>0</v>
      </c>
      <c r="AH98">
        <f t="shared" si="34"/>
        <v>0</v>
      </c>
      <c r="AI98">
        <f>'[1]ECSS_E60-30 SPIDER'!$L94</f>
        <v>0</v>
      </c>
      <c r="AK98">
        <f t="shared" si="35"/>
        <v>0</v>
      </c>
      <c r="AM98">
        <f>'[1]ECSS_E60-30 SPIDER'!$M94</f>
        <v>0</v>
      </c>
      <c r="AO98">
        <f>'[1]ECSS_E60-30 SPIDER'!$N94</f>
        <v>0</v>
      </c>
      <c r="AS98">
        <f>'[1]ECSS_E60-30 SPIDER'!$O94</f>
        <v>0</v>
      </c>
      <c r="AU98">
        <f t="shared" si="36"/>
        <v>0</v>
      </c>
      <c r="AV98">
        <f t="shared" si="37"/>
        <v>0</v>
      </c>
      <c r="AW98">
        <f t="shared" si="38"/>
        <v>0</v>
      </c>
      <c r="AX98">
        <f t="shared" si="39"/>
        <v>0</v>
      </c>
      <c r="BG98">
        <f t="shared" si="22"/>
        <v>0</v>
      </c>
      <c r="BH98" s="10">
        <f t="shared" si="40"/>
        <v>0</v>
      </c>
    </row>
    <row r="99" spans="6:60">
      <c r="F99">
        <f t="shared" si="23"/>
        <v>0</v>
      </c>
      <c r="G99">
        <f t="shared" si="24"/>
        <v>0</v>
      </c>
      <c r="H99">
        <f t="shared" si="25"/>
        <v>0</v>
      </c>
      <c r="I99">
        <f t="shared" si="26"/>
        <v>0</v>
      </c>
      <c r="J99">
        <f>'[1]ECSS_E60-30 SPIDER'!$C95</f>
        <v>0</v>
      </c>
      <c r="K99">
        <f t="shared" si="27"/>
        <v>0</v>
      </c>
      <c r="L99">
        <f t="shared" si="28"/>
        <v>0</v>
      </c>
      <c r="M99">
        <f t="shared" si="29"/>
        <v>0</v>
      </c>
      <c r="R99">
        <f>'[1]ECSS_E60-30 SPIDER'!$E95</f>
        <v>0</v>
      </c>
      <c r="T99">
        <f t="shared" si="30"/>
        <v>0</v>
      </c>
      <c r="U99">
        <f>'[1]ECSS_E60-30 SPIDER'!$F95</f>
        <v>0</v>
      </c>
      <c r="W99">
        <f t="shared" si="31"/>
        <v>0</v>
      </c>
      <c r="X99">
        <f t="shared" si="32"/>
        <v>0</v>
      </c>
      <c r="Y99">
        <f>'[1]ECSS_E60-30 SPIDER'!$D95</f>
        <v>0</v>
      </c>
      <c r="Z99">
        <f>'[1]ECSS_E60-30 SPIDER'!$G95</f>
        <v>0</v>
      </c>
      <c r="AA99">
        <f>'[1]ECSS_E60-30 SPIDER'!$H95</f>
        <v>0</v>
      </c>
      <c r="AB99">
        <f>'[1]ECSS_E60-30 SPIDER'!$I95</f>
        <v>0</v>
      </c>
      <c r="AD99">
        <f>'[1]ECSS_E60-30 SPIDER'!$J95</f>
        <v>0</v>
      </c>
      <c r="AF99">
        <f t="shared" si="33"/>
        <v>0</v>
      </c>
      <c r="AG99">
        <f>'[1]ECSS_E60-30 SPIDER'!$K95</f>
        <v>0</v>
      </c>
      <c r="AH99">
        <f t="shared" si="34"/>
        <v>0</v>
      </c>
      <c r="AI99">
        <f>'[1]ECSS_E60-30 SPIDER'!$L95</f>
        <v>0</v>
      </c>
      <c r="AK99">
        <f t="shared" si="35"/>
        <v>0</v>
      </c>
      <c r="AM99">
        <f>'[1]ECSS_E60-30 SPIDER'!$M95</f>
        <v>0</v>
      </c>
      <c r="AO99">
        <f>'[1]ECSS_E60-30 SPIDER'!$N95</f>
        <v>0</v>
      </c>
      <c r="AS99">
        <f>'[1]ECSS_E60-30 SPIDER'!$O95</f>
        <v>0</v>
      </c>
      <c r="AU99">
        <f t="shared" si="36"/>
        <v>0</v>
      </c>
      <c r="AV99">
        <f t="shared" si="37"/>
        <v>0</v>
      </c>
      <c r="AW99">
        <f t="shared" si="38"/>
        <v>0</v>
      </c>
      <c r="AX99">
        <f t="shared" si="39"/>
        <v>0</v>
      </c>
      <c r="BG99">
        <f t="shared" si="22"/>
        <v>0</v>
      </c>
      <c r="BH99" s="10">
        <f t="shared" si="40"/>
        <v>0</v>
      </c>
    </row>
    <row r="100" spans="6:60">
      <c r="F100">
        <f t="shared" si="23"/>
        <v>0</v>
      </c>
      <c r="G100">
        <f t="shared" si="24"/>
        <v>0</v>
      </c>
      <c r="H100">
        <f t="shared" si="25"/>
        <v>0</v>
      </c>
      <c r="I100">
        <f t="shared" si="26"/>
        <v>0</v>
      </c>
      <c r="J100">
        <f>'[1]ECSS_E60-30 SPIDER'!$C96</f>
        <v>0</v>
      </c>
      <c r="K100">
        <f t="shared" si="27"/>
        <v>0</v>
      </c>
      <c r="L100">
        <f t="shared" si="28"/>
        <v>0</v>
      </c>
      <c r="M100">
        <f t="shared" si="29"/>
        <v>0</v>
      </c>
      <c r="R100">
        <f>'[1]ECSS_E60-30 SPIDER'!$E96</f>
        <v>0</v>
      </c>
      <c r="T100">
        <f t="shared" si="30"/>
        <v>0</v>
      </c>
      <c r="U100">
        <f>'[1]ECSS_E60-30 SPIDER'!$F96</f>
        <v>0</v>
      </c>
      <c r="W100">
        <f t="shared" si="31"/>
        <v>0</v>
      </c>
      <c r="X100">
        <f t="shared" si="32"/>
        <v>0</v>
      </c>
      <c r="Y100">
        <f>'[1]ECSS_E60-30 SPIDER'!$D96</f>
        <v>0</v>
      </c>
      <c r="Z100">
        <f>'[1]ECSS_E60-30 SPIDER'!$G96</f>
        <v>0</v>
      </c>
      <c r="AA100">
        <f>'[1]ECSS_E60-30 SPIDER'!$H96</f>
        <v>0</v>
      </c>
      <c r="AB100">
        <f>'[1]ECSS_E60-30 SPIDER'!$I96</f>
        <v>0</v>
      </c>
      <c r="AD100">
        <f>'[1]ECSS_E60-30 SPIDER'!$J96</f>
        <v>0</v>
      </c>
      <c r="AF100">
        <f t="shared" si="33"/>
        <v>0</v>
      </c>
      <c r="AG100">
        <f>'[1]ECSS_E60-30 SPIDER'!$K96</f>
        <v>0</v>
      </c>
      <c r="AH100">
        <f t="shared" si="34"/>
        <v>0</v>
      </c>
      <c r="AI100">
        <f>'[1]ECSS_E60-30 SPIDER'!$L96</f>
        <v>0</v>
      </c>
      <c r="AK100">
        <f t="shared" si="35"/>
        <v>0</v>
      </c>
      <c r="AM100">
        <f>'[1]ECSS_E60-30 SPIDER'!$M96</f>
        <v>0</v>
      </c>
      <c r="AO100">
        <f>'[1]ECSS_E60-30 SPIDER'!$N96</f>
        <v>0</v>
      </c>
      <c r="AS100">
        <f>'[1]ECSS_E60-30 SPIDER'!$O96</f>
        <v>0</v>
      </c>
      <c r="AU100">
        <f t="shared" si="36"/>
        <v>0</v>
      </c>
      <c r="AV100">
        <f t="shared" si="37"/>
        <v>0</v>
      </c>
      <c r="AW100">
        <f t="shared" si="38"/>
        <v>0</v>
      </c>
      <c r="AX100">
        <f t="shared" si="39"/>
        <v>0</v>
      </c>
      <c r="BG100">
        <f t="shared" ref="BG100:BG105" si="41">IF(E100=0,0,AF100/E100*1000)</f>
        <v>0</v>
      </c>
      <c r="BH100" s="10">
        <f t="shared" si="40"/>
        <v>0</v>
      </c>
    </row>
    <row r="101" spans="6:60">
      <c r="F101">
        <f t="shared" si="23"/>
        <v>0</v>
      </c>
      <c r="G101">
        <f t="shared" si="24"/>
        <v>0</v>
      </c>
      <c r="H101">
        <f t="shared" si="25"/>
        <v>0</v>
      </c>
      <c r="I101">
        <f t="shared" si="26"/>
        <v>0</v>
      </c>
      <c r="J101">
        <f>'[1]ECSS_E60-30 SPIDER'!$C97</f>
        <v>0</v>
      </c>
      <c r="K101">
        <f t="shared" si="27"/>
        <v>0</v>
      </c>
      <c r="L101">
        <f t="shared" si="28"/>
        <v>0</v>
      </c>
      <c r="M101">
        <f t="shared" si="29"/>
        <v>0</v>
      </c>
      <c r="R101">
        <f>'[1]ECSS_E60-30 SPIDER'!$E97</f>
        <v>0</v>
      </c>
      <c r="T101">
        <f t="shared" si="30"/>
        <v>0</v>
      </c>
      <c r="U101">
        <f>'[1]ECSS_E60-30 SPIDER'!$F97</f>
        <v>0</v>
      </c>
      <c r="W101">
        <f t="shared" si="31"/>
        <v>0</v>
      </c>
      <c r="X101">
        <f t="shared" si="32"/>
        <v>0</v>
      </c>
      <c r="Y101">
        <f>'[1]ECSS_E60-30 SPIDER'!$D97</f>
        <v>0</v>
      </c>
      <c r="Z101">
        <f>'[1]ECSS_E60-30 SPIDER'!$G97</f>
        <v>0</v>
      </c>
      <c r="AA101">
        <f>'[1]ECSS_E60-30 SPIDER'!$H97</f>
        <v>0</v>
      </c>
      <c r="AB101">
        <f>'[1]ECSS_E60-30 SPIDER'!$I97</f>
        <v>0</v>
      </c>
      <c r="AD101">
        <f>'[1]ECSS_E60-30 SPIDER'!$J97</f>
        <v>0</v>
      </c>
      <c r="AF101">
        <f t="shared" si="33"/>
        <v>0</v>
      </c>
      <c r="AG101">
        <f>'[1]ECSS_E60-30 SPIDER'!$K97</f>
        <v>0</v>
      </c>
      <c r="AH101">
        <f t="shared" si="34"/>
        <v>0</v>
      </c>
      <c r="AI101">
        <f>'[1]ECSS_E60-30 SPIDER'!$L97</f>
        <v>0</v>
      </c>
      <c r="AK101">
        <f t="shared" si="35"/>
        <v>0</v>
      </c>
      <c r="AM101">
        <f>'[1]ECSS_E60-30 SPIDER'!$M97</f>
        <v>0</v>
      </c>
      <c r="AO101">
        <f>'[1]ECSS_E60-30 SPIDER'!$N97</f>
        <v>0</v>
      </c>
      <c r="AS101">
        <f>'[1]ECSS_E60-30 SPIDER'!$O97</f>
        <v>0</v>
      </c>
      <c r="AU101">
        <f t="shared" si="36"/>
        <v>0</v>
      </c>
      <c r="AV101">
        <f t="shared" si="37"/>
        <v>0</v>
      </c>
      <c r="AW101">
        <f t="shared" si="38"/>
        <v>0</v>
      </c>
      <c r="AX101">
        <f t="shared" si="39"/>
        <v>0</v>
      </c>
      <c r="BG101">
        <f t="shared" si="41"/>
        <v>0</v>
      </c>
      <c r="BH101" s="10">
        <f t="shared" si="40"/>
        <v>0</v>
      </c>
    </row>
    <row r="102" spans="6:60">
      <c r="F102">
        <f t="shared" si="23"/>
        <v>0</v>
      </c>
      <c r="G102">
        <f t="shared" si="24"/>
        <v>0</v>
      </c>
      <c r="H102">
        <f t="shared" si="25"/>
        <v>0</v>
      </c>
      <c r="I102">
        <f t="shared" si="26"/>
        <v>0</v>
      </c>
      <c r="J102">
        <f>'[1]ECSS_E60-30 SPIDER'!$C98</f>
        <v>0</v>
      </c>
      <c r="K102">
        <f t="shared" si="27"/>
        <v>0</v>
      </c>
      <c r="L102">
        <f t="shared" si="28"/>
        <v>0</v>
      </c>
      <c r="M102">
        <f t="shared" si="29"/>
        <v>0</v>
      </c>
      <c r="R102">
        <f>'[1]ECSS_E60-30 SPIDER'!$E98</f>
        <v>0</v>
      </c>
      <c r="T102">
        <f t="shared" si="30"/>
        <v>0</v>
      </c>
      <c r="U102">
        <f>'[1]ECSS_E60-30 SPIDER'!$F98</f>
        <v>0</v>
      </c>
      <c r="W102">
        <f t="shared" si="31"/>
        <v>0</v>
      </c>
      <c r="X102">
        <f t="shared" si="32"/>
        <v>0</v>
      </c>
      <c r="Y102">
        <f>'[1]ECSS_E60-30 SPIDER'!$D98</f>
        <v>0</v>
      </c>
      <c r="Z102">
        <f>'[1]ECSS_E60-30 SPIDER'!$G98</f>
        <v>0</v>
      </c>
      <c r="AA102">
        <f>'[1]ECSS_E60-30 SPIDER'!$H98</f>
        <v>0</v>
      </c>
      <c r="AB102">
        <f>'[1]ECSS_E60-30 SPIDER'!$I98</f>
        <v>0</v>
      </c>
      <c r="AD102">
        <f>'[1]ECSS_E60-30 SPIDER'!$J98</f>
        <v>0</v>
      </c>
      <c r="AF102">
        <f t="shared" si="33"/>
        <v>0</v>
      </c>
      <c r="AG102">
        <f>'[1]ECSS_E60-30 SPIDER'!$K98</f>
        <v>0</v>
      </c>
      <c r="AH102">
        <f t="shared" si="34"/>
        <v>0</v>
      </c>
      <c r="AI102">
        <f>'[1]ECSS_E60-30 SPIDER'!$L98</f>
        <v>0</v>
      </c>
      <c r="AK102">
        <f t="shared" si="35"/>
        <v>0</v>
      </c>
      <c r="AM102">
        <f>'[1]ECSS_E60-30 SPIDER'!$M98</f>
        <v>0</v>
      </c>
      <c r="AO102">
        <f>'[1]ECSS_E60-30 SPIDER'!$N98</f>
        <v>0</v>
      </c>
      <c r="AS102">
        <f>'[1]ECSS_E60-30 SPIDER'!$O98</f>
        <v>0</v>
      </c>
      <c r="AU102">
        <f t="shared" si="36"/>
        <v>0</v>
      </c>
      <c r="AV102">
        <f t="shared" si="37"/>
        <v>0</v>
      </c>
      <c r="AW102">
        <f t="shared" si="38"/>
        <v>0</v>
      </c>
      <c r="AX102">
        <f t="shared" si="39"/>
        <v>0</v>
      </c>
      <c r="BG102">
        <f t="shared" si="41"/>
        <v>0</v>
      </c>
      <c r="BH102" s="10">
        <f t="shared" si="40"/>
        <v>0</v>
      </c>
    </row>
    <row r="103" spans="6:60">
      <c r="F103">
        <f t="shared" si="23"/>
        <v>0</v>
      </c>
      <c r="G103">
        <f t="shared" si="24"/>
        <v>0</v>
      </c>
      <c r="H103">
        <f t="shared" si="25"/>
        <v>0</v>
      </c>
      <c r="I103">
        <f t="shared" si="26"/>
        <v>0</v>
      </c>
      <c r="J103">
        <f>'[1]ECSS_E60-30 SPIDER'!$C99</f>
        <v>0</v>
      </c>
      <c r="K103">
        <f t="shared" si="27"/>
        <v>0</v>
      </c>
      <c r="L103">
        <f t="shared" si="28"/>
        <v>0</v>
      </c>
      <c r="M103">
        <f t="shared" si="29"/>
        <v>0</v>
      </c>
      <c r="R103">
        <f>'[1]ECSS_E60-30 SPIDER'!$E99</f>
        <v>0</v>
      </c>
      <c r="T103">
        <f t="shared" si="30"/>
        <v>0</v>
      </c>
      <c r="U103">
        <f>'[1]ECSS_E60-30 SPIDER'!$F99</f>
        <v>0</v>
      </c>
      <c r="W103">
        <f t="shared" si="31"/>
        <v>0</v>
      </c>
      <c r="X103">
        <f t="shared" si="32"/>
        <v>0</v>
      </c>
      <c r="Y103">
        <f>'[1]ECSS_E60-30 SPIDER'!$D99</f>
        <v>0</v>
      </c>
      <c r="Z103">
        <f>'[1]ECSS_E60-30 SPIDER'!$G99</f>
        <v>0</v>
      </c>
      <c r="AA103">
        <f>'[1]ECSS_E60-30 SPIDER'!$H99</f>
        <v>0</v>
      </c>
      <c r="AB103">
        <f>'[1]ECSS_E60-30 SPIDER'!$I99</f>
        <v>0</v>
      </c>
      <c r="AD103">
        <f>'[1]ECSS_E60-30 SPIDER'!$J99</f>
        <v>0</v>
      </c>
      <c r="AF103">
        <f t="shared" si="33"/>
        <v>0</v>
      </c>
      <c r="AG103">
        <f>'[1]ECSS_E60-30 SPIDER'!$K99</f>
        <v>0</v>
      </c>
      <c r="AH103">
        <f t="shared" si="34"/>
        <v>0</v>
      </c>
      <c r="AI103">
        <f>'[1]ECSS_E60-30 SPIDER'!$L99</f>
        <v>0</v>
      </c>
      <c r="AK103">
        <f t="shared" si="35"/>
        <v>0</v>
      </c>
      <c r="AM103">
        <f>'[1]ECSS_E60-30 SPIDER'!$M99</f>
        <v>0</v>
      </c>
      <c r="AO103">
        <f>'[1]ECSS_E60-30 SPIDER'!$N99</f>
        <v>0</v>
      </c>
      <c r="AS103">
        <f>'[1]ECSS_E60-30 SPIDER'!$O99</f>
        <v>0</v>
      </c>
      <c r="AU103">
        <f t="shared" si="36"/>
        <v>0</v>
      </c>
      <c r="AV103">
        <f t="shared" si="37"/>
        <v>0</v>
      </c>
      <c r="AW103">
        <f t="shared" si="38"/>
        <v>0</v>
      </c>
      <c r="AX103">
        <f t="shared" si="39"/>
        <v>0</v>
      </c>
      <c r="BG103">
        <f t="shared" si="41"/>
        <v>0</v>
      </c>
      <c r="BH103" s="10">
        <f t="shared" si="40"/>
        <v>0</v>
      </c>
    </row>
    <row r="104" spans="6:60">
      <c r="F104">
        <f t="shared" si="23"/>
        <v>0</v>
      </c>
      <c r="G104">
        <f t="shared" si="24"/>
        <v>0</v>
      </c>
      <c r="H104">
        <f t="shared" si="25"/>
        <v>0</v>
      </c>
      <c r="I104">
        <f t="shared" si="26"/>
        <v>0</v>
      </c>
      <c r="J104">
        <f>'[1]ECSS_E60-30 SPIDER'!$C100</f>
        <v>0</v>
      </c>
      <c r="K104">
        <f t="shared" si="27"/>
        <v>0</v>
      </c>
      <c r="L104">
        <f t="shared" si="28"/>
        <v>0</v>
      </c>
      <c r="M104">
        <f t="shared" si="29"/>
        <v>0</v>
      </c>
      <c r="R104">
        <f>'[1]ECSS_E60-30 SPIDER'!$E100</f>
        <v>0</v>
      </c>
      <c r="T104">
        <f t="shared" si="30"/>
        <v>0</v>
      </c>
      <c r="U104">
        <f>'[1]ECSS_E60-30 SPIDER'!$F100</f>
        <v>0</v>
      </c>
      <c r="W104">
        <f t="shared" si="31"/>
        <v>0</v>
      </c>
      <c r="X104">
        <f t="shared" si="32"/>
        <v>0</v>
      </c>
      <c r="Y104">
        <f>'[1]ECSS_E60-30 SPIDER'!$D100</f>
        <v>0</v>
      </c>
      <c r="Z104">
        <f>'[1]ECSS_E60-30 SPIDER'!$G100</f>
        <v>0</v>
      </c>
      <c r="AA104">
        <f>'[1]ECSS_E60-30 SPIDER'!$H100</f>
        <v>0</v>
      </c>
      <c r="AB104">
        <f>'[1]ECSS_E60-30 SPIDER'!$I100</f>
        <v>0</v>
      </c>
      <c r="AD104">
        <f>'[1]ECSS_E60-30 SPIDER'!$J100</f>
        <v>0</v>
      </c>
      <c r="AF104">
        <f t="shared" si="33"/>
        <v>0</v>
      </c>
      <c r="AG104">
        <f>'[1]ECSS_E60-30 SPIDER'!$K100</f>
        <v>0</v>
      </c>
      <c r="AH104">
        <f t="shared" si="34"/>
        <v>0</v>
      </c>
      <c r="AI104">
        <f>'[1]ECSS_E60-30 SPIDER'!$L100</f>
        <v>0</v>
      </c>
      <c r="AK104">
        <f t="shared" si="35"/>
        <v>0</v>
      </c>
      <c r="AM104">
        <f>'[1]ECSS_E60-30 SPIDER'!$M100</f>
        <v>0</v>
      </c>
      <c r="AO104">
        <f>'[1]ECSS_E60-30 SPIDER'!$N100</f>
        <v>0</v>
      </c>
      <c r="AS104">
        <f>'[1]ECSS_E60-30 SPIDER'!$O100</f>
        <v>0</v>
      </c>
      <c r="AU104">
        <f t="shared" si="36"/>
        <v>0</v>
      </c>
      <c r="AV104">
        <f t="shared" si="37"/>
        <v>0</v>
      </c>
      <c r="AW104">
        <f t="shared" si="38"/>
        <v>0</v>
      </c>
      <c r="AX104">
        <f t="shared" si="39"/>
        <v>0</v>
      </c>
      <c r="BG104">
        <f t="shared" si="41"/>
        <v>0</v>
      </c>
      <c r="BH104" s="10">
        <f t="shared" si="40"/>
        <v>0</v>
      </c>
    </row>
    <row r="105" spans="6:60">
      <c r="F105">
        <f t="shared" si="23"/>
        <v>0</v>
      </c>
      <c r="G105">
        <f t="shared" si="24"/>
        <v>0</v>
      </c>
      <c r="H105">
        <f t="shared" si="25"/>
        <v>0</v>
      </c>
      <c r="I105">
        <f t="shared" si="26"/>
        <v>0</v>
      </c>
      <c r="J105">
        <f>'[1]ECSS_E60-30 SPIDER'!$C101</f>
        <v>0</v>
      </c>
      <c r="K105">
        <f t="shared" si="27"/>
        <v>0</v>
      </c>
      <c r="L105">
        <f t="shared" si="28"/>
        <v>0</v>
      </c>
      <c r="M105">
        <f t="shared" si="29"/>
        <v>0</v>
      </c>
      <c r="R105">
        <f>'[1]ECSS_E60-30 SPIDER'!$E101</f>
        <v>0</v>
      </c>
      <c r="T105">
        <f t="shared" si="30"/>
        <v>0</v>
      </c>
      <c r="U105">
        <f>'[1]ECSS_E60-30 SPIDER'!$F101</f>
        <v>0</v>
      </c>
      <c r="W105">
        <f t="shared" si="31"/>
        <v>0</v>
      </c>
      <c r="X105">
        <f t="shared" si="32"/>
        <v>0</v>
      </c>
      <c r="Y105">
        <f>'[1]ECSS_E60-30 SPIDER'!$D101</f>
        <v>0</v>
      </c>
      <c r="Z105">
        <f>'[1]ECSS_E60-30 SPIDER'!$G101</f>
        <v>0</v>
      </c>
      <c r="AA105">
        <f>'[1]ECSS_E60-30 SPIDER'!$H101</f>
        <v>0</v>
      </c>
      <c r="AB105">
        <f>'[1]ECSS_E60-30 SPIDER'!$I101</f>
        <v>0</v>
      </c>
      <c r="AD105">
        <f>'[1]ECSS_E60-30 SPIDER'!$J101</f>
        <v>0</v>
      </c>
      <c r="AF105">
        <f t="shared" si="33"/>
        <v>0</v>
      </c>
      <c r="AG105">
        <f>'[1]ECSS_E60-30 SPIDER'!$K101</f>
        <v>0</v>
      </c>
      <c r="AH105">
        <f t="shared" si="34"/>
        <v>0</v>
      </c>
      <c r="AI105">
        <f>'[1]ECSS_E60-30 SPIDER'!$L101</f>
        <v>0</v>
      </c>
      <c r="AK105">
        <f t="shared" si="35"/>
        <v>0</v>
      </c>
      <c r="AM105">
        <f>'[1]ECSS_E60-30 SPIDER'!$M101</f>
        <v>0</v>
      </c>
      <c r="AO105">
        <f>'[1]ECSS_E60-30 SPIDER'!$N101</f>
        <v>0</v>
      </c>
      <c r="AS105">
        <f>'[1]ECSS_E60-30 SPIDER'!$O101</f>
        <v>0</v>
      </c>
      <c r="AU105">
        <f t="shared" si="36"/>
        <v>0</v>
      </c>
      <c r="AV105">
        <f t="shared" si="37"/>
        <v>0</v>
      </c>
      <c r="AW105">
        <f t="shared" si="38"/>
        <v>0</v>
      </c>
      <c r="AX105">
        <f t="shared" si="39"/>
        <v>0</v>
      </c>
      <c r="BG105">
        <f t="shared" si="41"/>
        <v>0</v>
      </c>
      <c r="BH105" s="10">
        <f t="shared" si="40"/>
        <v>0</v>
      </c>
    </row>
  </sheetData>
  <mergeCells count="1">
    <mergeCell ref="A3:A4"/>
  </mergeCells>
  <conditionalFormatting sqref="V6:V105">
    <cfRule type="cellIs" dxfId="2822" priority="89" operator="equal">
      <formula>0</formula>
    </cfRule>
  </conditionalFormatting>
  <conditionalFormatting sqref="V6:V105">
    <cfRule type="cellIs" dxfId="2821" priority="88" operator="equal">
      <formula>1</formula>
    </cfRule>
  </conditionalFormatting>
  <conditionalFormatting sqref="F6:F105">
    <cfRule type="cellIs" dxfId="2820" priority="75" operator="greaterThanOrEqual">
      <formula>2</formula>
    </cfRule>
    <cfRule type="cellIs" dxfId="2819" priority="76" operator="equal">
      <formula>1</formula>
    </cfRule>
    <cfRule type="cellIs" dxfId="2818" priority="87" operator="equal">
      <formula>0</formula>
    </cfRule>
  </conditionalFormatting>
  <conditionalFormatting sqref="G6:G105">
    <cfRule type="cellIs" dxfId="2817" priority="72" operator="greaterThan">
      <formula>20</formula>
    </cfRule>
    <cfRule type="cellIs" dxfId="2816" priority="73" operator="between">
      <formula>16</formula>
      <formula>20</formula>
    </cfRule>
    <cfRule type="cellIs" dxfId="2815" priority="74" operator="between">
      <formula>5</formula>
      <formula>15</formula>
    </cfRule>
    <cfRule type="cellIs" dxfId="2814" priority="86" operator="lessThan">
      <formula>5</formula>
    </cfRule>
  </conditionalFormatting>
  <conditionalFormatting sqref="AU6:AU105">
    <cfRule type="colorScale" priority="82">
      <colorScale>
        <cfvo type="num" val="0"/>
        <cfvo type="num" val="65"/>
        <cfvo type="num" val="100"/>
        <color rgb="FFFFCCCC"/>
        <color rgb="FFFFEB84"/>
        <color theme="9" tint="0.39997558519241921"/>
      </colorScale>
    </cfRule>
  </conditionalFormatting>
  <conditionalFormatting sqref="AV6:AX105">
    <cfRule type="colorScale" priority="81">
      <colorScale>
        <cfvo type="num" val="0"/>
        <cfvo type="num" val="8"/>
        <cfvo type="num" val="15"/>
        <color theme="9" tint="0.39997558519241921"/>
        <color rgb="FFFFEB84"/>
        <color rgb="FFFFCCCC"/>
      </colorScale>
    </cfRule>
  </conditionalFormatting>
  <conditionalFormatting sqref="AU2">
    <cfRule type="colorScale" priority="80">
      <colorScale>
        <cfvo type="num" val="0"/>
        <cfvo type="num" val="65"/>
        <cfvo type="num" val="100"/>
        <color rgb="FFFFCCCC"/>
        <color rgb="FFFFEB84"/>
        <color theme="9" tint="0.39997558519241921"/>
      </colorScale>
    </cfRule>
  </conditionalFormatting>
  <conditionalFormatting sqref="AV2">
    <cfRule type="colorScale" priority="79">
      <colorScale>
        <cfvo type="num" val="0"/>
        <cfvo type="num" val="8"/>
        <cfvo type="num" val="13"/>
        <color theme="9" tint="0.39997558519241921"/>
        <color rgb="FFFFEB84"/>
        <color rgb="FFFFCCCC"/>
      </colorScale>
    </cfRule>
  </conditionalFormatting>
  <conditionalFormatting sqref="AW2">
    <cfRule type="colorScale" priority="78">
      <colorScale>
        <cfvo type="num" val="0"/>
        <cfvo type="num" val="8"/>
        <cfvo type="num" val="13"/>
        <color theme="9" tint="0.39997558519241921"/>
        <color rgb="FFFFEB84"/>
        <color rgb="FFFFCCCC"/>
      </colorScale>
    </cfRule>
  </conditionalFormatting>
  <conditionalFormatting sqref="AX2">
    <cfRule type="colorScale" priority="77">
      <colorScale>
        <cfvo type="num" val="0"/>
        <cfvo type="num" val="8"/>
        <cfvo type="num" val="13"/>
        <color theme="9" tint="0.39997558519241921"/>
        <color rgb="FFFFEB84"/>
        <color rgb="FFFFCCCC"/>
      </colorScale>
    </cfRule>
  </conditionalFormatting>
  <conditionalFormatting sqref="N55:N105">
    <cfRule type="cellIs" dxfId="2813" priority="70" operator="equal">
      <formula>1</formula>
    </cfRule>
    <cfRule type="cellIs" dxfId="2812" priority="71" operator="notEqual">
      <formula>1</formula>
    </cfRule>
  </conditionalFormatting>
  <conditionalFormatting sqref="L2:M2 O2:AE2 AG2:AT2 AY2:BA2">
    <cfRule type="colorScale" priority="67">
      <colorScale>
        <cfvo type="num" val="0"/>
        <cfvo type="num" val="50"/>
        <cfvo type="num" val="100"/>
        <color rgb="FFFFCCCC"/>
        <color rgb="FFFFEB84"/>
        <color theme="9" tint="0.39997558519241921"/>
      </colorScale>
    </cfRule>
  </conditionalFormatting>
  <conditionalFormatting sqref="BM2">
    <cfRule type="colorScale" priority="66">
      <colorScale>
        <cfvo type="num" val="0"/>
        <cfvo type="num" val="50"/>
        <cfvo type="num" val="100"/>
        <color rgb="FFFFCCCC"/>
        <color rgb="FFFFEB84"/>
        <color theme="9" tint="0.39997558519241921"/>
      </colorScale>
    </cfRule>
  </conditionalFormatting>
  <conditionalFormatting sqref="BG100:BG105">
    <cfRule type="cellIs" dxfId="2811" priority="64" operator="greaterThanOrEqual">
      <formula>208</formula>
    </cfRule>
    <cfRule type="cellIs" dxfId="2810" priority="65" operator="lessThan">
      <formula>208</formula>
    </cfRule>
  </conditionalFormatting>
  <conditionalFormatting sqref="BG2">
    <cfRule type="cellIs" dxfId="2809" priority="62" operator="greaterThanOrEqual">
      <formula>208</formula>
    </cfRule>
    <cfRule type="cellIs" dxfId="2808" priority="63" operator="lessThan">
      <formula>208</formula>
    </cfRule>
  </conditionalFormatting>
  <conditionalFormatting sqref="BB6:BB105 BC6:BF6">
    <cfRule type="cellIs" dxfId="2807" priority="59" operator="greaterThanOrEqual">
      <formula>9</formula>
    </cfRule>
    <cfRule type="cellIs" dxfId="2806" priority="60" operator="between">
      <formula>7</formula>
      <formula>9</formula>
    </cfRule>
    <cfRule type="cellIs" dxfId="2805" priority="61" operator="lessThan">
      <formula>7</formula>
    </cfRule>
  </conditionalFormatting>
  <conditionalFormatting sqref="BC6">
    <cfRule type="colorScale" priority="58">
      <colorScale>
        <cfvo type="num" val="0"/>
        <cfvo type="percentile" val="8"/>
        <cfvo type="num" val="15"/>
        <color theme="9" tint="0.39997558519241921"/>
        <color rgb="FFFFEB84"/>
        <color rgb="FFFFCCCC"/>
      </colorScale>
    </cfRule>
  </conditionalFormatting>
  <conditionalFormatting sqref="BD6">
    <cfRule type="colorScale" priority="57">
      <colorScale>
        <cfvo type="num" val="0"/>
        <cfvo type="percentile" val="8"/>
        <cfvo type="num" val="15"/>
        <color theme="9" tint="0.39997558519241921"/>
        <color rgb="FFFFEB84"/>
        <color rgb="FFFFCCCC"/>
      </colorScale>
    </cfRule>
  </conditionalFormatting>
  <conditionalFormatting sqref="BE6">
    <cfRule type="colorScale" priority="56">
      <colorScale>
        <cfvo type="num" val="0"/>
        <cfvo type="percentile" val="8"/>
        <cfvo type="num" val="15"/>
        <color theme="9" tint="0.39997558519241921"/>
        <color rgb="FFFFEB84"/>
        <color rgb="FFFFCCCC"/>
      </colorScale>
    </cfRule>
  </conditionalFormatting>
  <conditionalFormatting sqref="BF6">
    <cfRule type="colorScale" priority="55">
      <colorScale>
        <cfvo type="num" val="0"/>
        <cfvo type="percentile" val="8"/>
        <cfvo type="num" val="15"/>
        <color theme="9" tint="0.39997558519241921"/>
        <color rgb="FFFFEB84"/>
        <color rgb="FFFFCCCC"/>
      </colorScale>
    </cfRule>
  </conditionalFormatting>
  <conditionalFormatting sqref="BB2:BF2">
    <cfRule type="cellIs" dxfId="2804" priority="52" operator="greaterThanOrEqual">
      <formula>9</formula>
    </cfRule>
    <cfRule type="cellIs" dxfId="2803" priority="53" operator="between">
      <formula>7</formula>
      <formula>9</formula>
    </cfRule>
    <cfRule type="cellIs" dxfId="2802" priority="54" operator="lessThan">
      <formula>7</formula>
    </cfRule>
  </conditionalFormatting>
  <conditionalFormatting sqref="BC7:BF7">
    <cfRule type="cellIs" dxfId="2801" priority="49" operator="greaterThanOrEqual">
      <formula>9</formula>
    </cfRule>
    <cfRule type="cellIs" dxfId="2800" priority="50" operator="between">
      <formula>7</formula>
      <formula>9</formula>
    </cfRule>
    <cfRule type="cellIs" dxfId="2799" priority="51" operator="lessThan">
      <formula>7</formula>
    </cfRule>
  </conditionalFormatting>
  <conditionalFormatting sqref="BC8:BC105">
    <cfRule type="cellIs" dxfId="2798" priority="46" operator="greaterThanOrEqual">
      <formula>9</formula>
    </cfRule>
    <cfRule type="cellIs" dxfId="2797" priority="47" operator="between">
      <formula>7</formula>
      <formula>9</formula>
    </cfRule>
    <cfRule type="cellIs" dxfId="2796" priority="48" operator="lessThan">
      <formula>7</formula>
    </cfRule>
  </conditionalFormatting>
  <conditionalFormatting sqref="BD8:BD105">
    <cfRule type="cellIs" dxfId="2795" priority="43" operator="greaterThanOrEqual">
      <formula>9</formula>
    </cfRule>
    <cfRule type="cellIs" dxfId="2794" priority="44" operator="between">
      <formula>7</formula>
      <formula>9</formula>
    </cfRule>
    <cfRule type="cellIs" dxfId="2793" priority="45" operator="lessThan">
      <formula>7</formula>
    </cfRule>
  </conditionalFormatting>
  <conditionalFormatting sqref="BE8:BF105">
    <cfRule type="cellIs" dxfId="2792" priority="40" operator="greaterThanOrEqual">
      <formula>9</formula>
    </cfRule>
    <cfRule type="cellIs" dxfId="2791" priority="41" operator="between">
      <formula>7</formula>
      <formula>9</formula>
    </cfRule>
    <cfRule type="cellIs" dxfId="2790" priority="42" operator="lessThan">
      <formula>7</formula>
    </cfRule>
  </conditionalFormatting>
  <conditionalFormatting sqref="BG6:BG99">
    <cfRule type="cellIs" dxfId="2789" priority="12" operator="greaterThanOrEqual">
      <formula>208</formula>
    </cfRule>
    <cfRule type="cellIs" dxfId="2788" priority="13" operator="lessThan">
      <formula>208</formula>
    </cfRule>
  </conditionalFormatting>
  <conditionalFormatting sqref="D6:E105 AY6:BA105 O6:U105 W6:AE105 AG6:AT105">
    <cfRule type="cellIs" dxfId="2787" priority="9" operator="equal">
      <formula>0</formula>
    </cfRule>
  </conditionalFormatting>
  <conditionalFormatting sqref="D6:E105 AY6:BA105 O6:U105 W6:AE105 AG6:AT105">
    <cfRule type="cellIs" dxfId="2786" priority="8"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785"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6:BA105 D6:E105 Y6:AE105 R6:V105 O6:O41 O59:O105 Q59:Q105 P52:P105 AG6:AT105">
      <formula1>0</formula1>
      <formula2>1</formula2>
    </dataValidation>
    <dataValidation type="time" operator="greaterThanOrEqual" allowBlank="1" showInputMessage="1" showErrorMessage="1" sqref="BH6:BH105 BH2">
      <formula1>0</formula1>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pageSetUpPr fitToPage="1"/>
  </sheetPr>
  <dimension ref="A1:BV99"/>
  <sheetViews>
    <sheetView workbookViewId="0"/>
  </sheetViews>
  <sheetFormatPr baseColWidth="10" defaultColWidth="9.1796875" defaultRowHeight="14.5"/>
  <cols>
    <col min="1" max="1" width="5.453125" customWidth="1"/>
    <col min="2" max="2" width="37" style="1" customWidth="1"/>
    <col min="3" max="3" width="18.1796875" style="2" bestFit="1" customWidth="1"/>
    <col min="4" max="4" width="3.7265625" bestFit="1" customWidth="1"/>
    <col min="5" max="5" width="4.26953125" bestFit="1" customWidth="1"/>
    <col min="6" max="6" width="3.7265625" bestFit="1" customWidth="1"/>
    <col min="7" max="7" width="6.26953125" bestFit="1" customWidth="1"/>
    <col min="8" max="8" width="6.26953125" customWidth="1"/>
    <col min="9" max="9" width="5.26953125" customWidth="1"/>
    <col min="10" max="10" width="5.1796875" bestFit="1" customWidth="1"/>
    <col min="11" max="11" width="3.7265625" customWidth="1"/>
    <col min="12" max="12" width="4.26953125" customWidth="1"/>
    <col min="13" max="13" width="3.7265625" customWidth="1"/>
    <col min="14"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7" width="3.7265625" bestFit="1" customWidth="1"/>
    <col min="28" max="29" width="4.26953125" bestFit="1" customWidth="1"/>
    <col min="30" max="31" width="3.7265625" bestFit="1" customWidth="1"/>
    <col min="32" max="32" width="4.26953125" bestFit="1" customWidth="1"/>
    <col min="33" max="37" width="3.7265625" bestFit="1" customWidth="1"/>
    <col min="38" max="41" width="3.7265625" customWidth="1"/>
    <col min="42" max="44" width="4.26953125" bestFit="1" customWidth="1"/>
    <col min="45" max="51" width="3.7265625" customWidth="1"/>
    <col min="52" max="53" width="4.26953125" bestFit="1" customWidth="1"/>
    <col min="54" max="55" width="3.7265625" bestFit="1" customWidth="1"/>
    <col min="56" max="57" width="3.7265625" customWidth="1"/>
    <col min="58" max="58" width="3.7265625" bestFit="1" customWidth="1"/>
    <col min="59" max="59" width="5.4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25</v>
      </c>
      <c r="D2" s="8">
        <f>SUM(F6:F202)</f>
        <v>30</v>
      </c>
      <c r="E2" s="8">
        <f>SUM(G6:G202)</f>
        <v>984</v>
      </c>
      <c r="F2" s="8">
        <f>IF(D2=0,0,E2/D2)</f>
        <v>32.799999999999997</v>
      </c>
      <c r="G2" s="8">
        <f>SUM(I6:I202)</f>
        <v>5293</v>
      </c>
      <c r="H2" s="8">
        <f>SUM(J6:J202)</f>
        <v>1864</v>
      </c>
      <c r="I2" s="8">
        <f>IF(E2=0,0,H2/E2)</f>
        <v>1.8943089430894309</v>
      </c>
      <c r="J2" s="8">
        <f>SUM(L6:L202)</f>
        <v>5190</v>
      </c>
      <c r="K2" s="8">
        <f>IF(E2=0,0,J2/E2)</f>
        <v>5.274390243902439</v>
      </c>
      <c r="L2" s="8">
        <f>IF($C$2=0,0,COUNTIF(D6:D202,1)/$C$2*100)</f>
        <v>100</v>
      </c>
      <c r="M2" s="8">
        <f>IF($C$2=0,0,COUNTIF(E6:E202,1)/$C$2*100)</f>
        <v>72</v>
      </c>
      <c r="N2" s="12">
        <f>IF($C$2=0,0,SUM(N6:N202)/$C$2)</f>
        <v>0.08</v>
      </c>
      <c r="O2" s="8">
        <f t="shared" ref="O2:U2" si="0">IF($C$2=0,0,COUNTIF(O6:O202,1)/$C$2*100)</f>
        <v>28.000000000000004</v>
      </c>
      <c r="P2" s="8">
        <f t="shared" si="0"/>
        <v>20</v>
      </c>
      <c r="Q2" s="8">
        <f t="shared" si="0"/>
        <v>12</v>
      </c>
      <c r="R2" s="8">
        <f t="shared" si="0"/>
        <v>20</v>
      </c>
      <c r="S2" s="8">
        <f t="shared" si="0"/>
        <v>100</v>
      </c>
      <c r="T2" s="8">
        <f t="shared" si="0"/>
        <v>4</v>
      </c>
      <c r="U2" s="8">
        <f t="shared" si="0"/>
        <v>100</v>
      </c>
      <c r="V2" s="8">
        <f>IF(COUNTIFS(U6:U202,0,G6:G202,"&gt;0")=0,100,(COUNTIFS(V6:V202,1,U6:U202,0)/COUNTIFS(U6:U202,0,G6:G202,"&gt;0")*100))</f>
        <v>100</v>
      </c>
      <c r="W2" s="8">
        <f t="shared" ref="W2:AE2" si="1">IF($C$2=0,0,COUNTIF(W6:W202,1)/$C$2*100)</f>
        <v>0</v>
      </c>
      <c r="X2" s="8">
        <f t="shared" si="1"/>
        <v>100</v>
      </c>
      <c r="Y2" s="8">
        <f t="shared" si="1"/>
        <v>48</v>
      </c>
      <c r="Z2" s="8">
        <f t="shared" si="1"/>
        <v>80</v>
      </c>
      <c r="AA2" s="8">
        <f t="shared" si="1"/>
        <v>68</v>
      </c>
      <c r="AB2" s="8">
        <f t="shared" si="1"/>
        <v>100</v>
      </c>
      <c r="AC2" s="8">
        <f t="shared" si="1"/>
        <v>100</v>
      </c>
      <c r="AD2" s="8">
        <f t="shared" si="1"/>
        <v>72</v>
      </c>
      <c r="AE2" s="8">
        <f t="shared" si="1"/>
        <v>60</v>
      </c>
      <c r="AF2" s="8">
        <f>SUM(AF6:AF202)</f>
        <v>104</v>
      </c>
      <c r="AG2" s="8">
        <f t="shared" ref="AG2:AT2" si="2">IF($C$2=0,0,COUNTIF(AG6:AG202,1)/$C$2*100)</f>
        <v>60</v>
      </c>
      <c r="AH2" s="8">
        <f t="shared" si="2"/>
        <v>92</v>
      </c>
      <c r="AI2" s="8">
        <f t="shared" si="2"/>
        <v>12</v>
      </c>
      <c r="AJ2" s="8">
        <f t="shared" si="2"/>
        <v>64</v>
      </c>
      <c r="AK2" s="8">
        <f t="shared" si="2"/>
        <v>88</v>
      </c>
      <c r="AL2" s="8">
        <f t="shared" si="2"/>
        <v>80</v>
      </c>
      <c r="AM2" s="8">
        <f t="shared" si="2"/>
        <v>60</v>
      </c>
      <c r="AN2" s="8">
        <f t="shared" si="2"/>
        <v>84</v>
      </c>
      <c r="AO2" s="8">
        <f t="shared" si="2"/>
        <v>96</v>
      </c>
      <c r="AP2" s="8">
        <f t="shared" si="2"/>
        <v>100</v>
      </c>
      <c r="AQ2" s="8">
        <f t="shared" si="2"/>
        <v>100</v>
      </c>
      <c r="AR2" s="8">
        <f t="shared" si="2"/>
        <v>100</v>
      </c>
      <c r="AS2" s="8">
        <f t="shared" si="2"/>
        <v>80</v>
      </c>
      <c r="AT2" s="8">
        <f t="shared" si="2"/>
        <v>92</v>
      </c>
      <c r="AU2">
        <f>IF(E2=0,0,(206.835-(84.6*(I2))-(1.015*(F2))))</f>
        <v>13.284463414634168</v>
      </c>
      <c r="AV2">
        <f>IF(E2=0,0,(0.39*F2)+(11.8*I2)-15.59)</f>
        <v>19.554845528455285</v>
      </c>
      <c r="AW2">
        <f>IF(E2=0,0,((0.0588*K2*100)-(0.296*(D2/E2)*100)-15.8))</f>
        <v>14.310975609756095</v>
      </c>
      <c r="AX2">
        <f>IF(G2=0,0,(4.71*K2)+(0.5*F2)-21.43)</f>
        <v>19.812378048780488</v>
      </c>
      <c r="AY2" s="8">
        <f>IF($C$2=0,0,COUNTIF(AY6:AY202,1)/$C$2*100)</f>
        <v>88</v>
      </c>
      <c r="AZ2" s="8">
        <f>IF($C$2=0,0,COUNTIF(AZ6:AZ202,1)/$C$2*100)</f>
        <v>100</v>
      </c>
      <c r="BA2" s="8">
        <f>IF($C$2=0,0,COUNTIF(BA6:BA202,1)/$C$2*100)</f>
        <v>100</v>
      </c>
      <c r="BB2" s="8">
        <v>9.1</v>
      </c>
      <c r="BC2" s="8">
        <v>15</v>
      </c>
      <c r="BD2" s="8">
        <v>19.899999999999999</v>
      </c>
      <c r="BE2" s="8" t="s">
        <v>239</v>
      </c>
      <c r="BF2" s="8">
        <v>13.8</v>
      </c>
      <c r="BG2">
        <f>IF(E2=0,0,AF2/E2*1000)</f>
        <v>105.69105691056912</v>
      </c>
      <c r="BH2" s="10">
        <f>E2/200/24/60</f>
        <v>3.4166666666666664E-3</v>
      </c>
      <c r="BI2" s="10">
        <f>IF($C$2=0,0,BH2/$C$2)</f>
        <v>1.3666666666666666E-4</v>
      </c>
      <c r="BJ2" s="8">
        <f>IF($C$2=0,0,D2/$C$2)</f>
        <v>1.2</v>
      </c>
      <c r="BK2" s="8">
        <f>IF($C$2=0,0,E2/$C$2)</f>
        <v>39.36</v>
      </c>
      <c r="BL2" s="8">
        <f>IF($C$2=0,0,AF2/$C$2)</f>
        <v>4.16</v>
      </c>
      <c r="BM2" s="8">
        <f>(0.5*W2)+(0.5*X2)</f>
        <v>50</v>
      </c>
      <c r="BN2" s="8">
        <f>IF(C2=0,0,J2/G2*100)</f>
        <v>98.054033629321751</v>
      </c>
      <c r="BO2" s="8">
        <f>'[1]CS_E 50 free'!$P$2</f>
        <v>53.808158062460173</v>
      </c>
      <c r="BP2" s="28">
        <v>25.4</v>
      </c>
      <c r="BQ2" s="8">
        <v>18</v>
      </c>
      <c r="BR2" s="8">
        <v>13</v>
      </c>
      <c r="BS2" s="8">
        <v>19.600000000000001</v>
      </c>
      <c r="BT2" s="8">
        <v>22.4</v>
      </c>
      <c r="BU2" s="8">
        <v>15</v>
      </c>
      <c r="BV2" s="8">
        <v>5.4630000000000001</v>
      </c>
    </row>
    <row r="3" spans="1:74" s="8" customFormat="1">
      <c r="A3" s="53" t="s">
        <v>73</v>
      </c>
      <c r="B3" s="8" t="s">
        <v>74</v>
      </c>
      <c r="D3" s="8">
        <f>IFERROR(_xlfn.F.TEST(D6:D30,'CS_E 50 free'!D6:D30),1)</f>
        <v>1</v>
      </c>
      <c r="E3" s="8">
        <f>IFERROR(_xlfn.F.TEST(E6:E30,'CS_E 50 free'!E6:E30),1)</f>
        <v>1</v>
      </c>
      <c r="F3" s="8">
        <f>IFERROR(_xlfn.F.TEST(F6:F30,'CS_E 50 free'!F6:F30),1)</f>
        <v>1</v>
      </c>
      <c r="G3" s="8">
        <f>IFERROR(_xlfn.F.TEST(G6:G30,'CS_E 50 free'!G6:G30),1)</f>
        <v>1</v>
      </c>
      <c r="H3" s="8">
        <f>IFERROR(_xlfn.F.TEST(H6:H30,'CS_E 50 free'!H6:H30),1)</f>
        <v>1</v>
      </c>
      <c r="I3" s="8">
        <f>IFERROR(_xlfn.F.TEST(I6:I30,'CS_E 50 free'!I6:I30),1)</f>
        <v>1</v>
      </c>
      <c r="J3" s="8">
        <f>IFERROR(_xlfn.F.TEST(J6:J30,'CS_E 50 free'!J6:J30),1)</f>
        <v>1</v>
      </c>
      <c r="K3" s="8">
        <f>IFERROR(_xlfn.F.TEST(K6:K30,'CS_E 50 free'!K6:K30),1)</f>
        <v>1</v>
      </c>
      <c r="L3" s="8">
        <f>IFERROR(_xlfn.F.TEST(L6:L30,'CS_E 50 free'!L6:L30),1)</f>
        <v>1</v>
      </c>
      <c r="M3" s="8">
        <f>IFERROR(_xlfn.F.TEST(M6:M30,'CS_E 50 free'!M6:M30),1)</f>
        <v>1</v>
      </c>
      <c r="N3" s="8">
        <f>IFERROR(_xlfn.F.TEST(N6:N30,'CS_E 50 free'!N6:N30),1)</f>
        <v>1</v>
      </c>
      <c r="O3" s="8">
        <f>IFERROR(_xlfn.F.TEST(O6:O30,'CS_E 50 free'!O6:O30),1)</f>
        <v>1</v>
      </c>
      <c r="P3" s="8">
        <f>IFERROR(_xlfn.F.TEST(P6:P30,'CS_E 50 free'!P6:P30),1)</f>
        <v>1</v>
      </c>
      <c r="Q3" s="8">
        <f>IFERROR(_xlfn.F.TEST(Q6:Q30,'CS_E 50 free'!Q6:Q30),1)</f>
        <v>1</v>
      </c>
      <c r="R3" s="8">
        <f>IFERROR(_xlfn.F.TEST(R6:R30,'CS_E 50 free'!R6:R30),1)</f>
        <v>1</v>
      </c>
      <c r="S3" s="8">
        <f>IFERROR(_xlfn.F.TEST(S6:S30,'CS_E 50 free'!S6:S30),1)</f>
        <v>1</v>
      </c>
      <c r="T3" s="8">
        <f>IFERROR(_xlfn.F.TEST(T6:T30,'CS_E 50 free'!T6:T30),1)</f>
        <v>1</v>
      </c>
      <c r="U3" s="8">
        <f>IFERROR(_xlfn.F.TEST(U6:U30,'CS_E 50 free'!U6:U30),1)</f>
        <v>1</v>
      </c>
      <c r="V3" s="8">
        <f>IFERROR(_xlfn.F.TEST(V6:V30,'CS_E 50 free'!V6:V30),1)</f>
        <v>1</v>
      </c>
      <c r="W3" s="8">
        <f>IFERROR(_xlfn.F.TEST(W6:W30,'CS_E 50 free'!W6:W30),1)</f>
        <v>1</v>
      </c>
      <c r="X3" s="8">
        <f>IFERROR(_xlfn.F.TEST(X6:X30,'CS_E 50 free'!X6:X30),1)</f>
        <v>1</v>
      </c>
      <c r="Y3" s="8">
        <f>IFERROR(_xlfn.F.TEST(Y6:Y30,'CS_E 50 free'!Y6:Y30),1)</f>
        <v>1</v>
      </c>
      <c r="Z3" s="8">
        <f>IFERROR(_xlfn.F.TEST(Z6:Z30,'CS_E 50 free'!Z6:Z30),1)</f>
        <v>1</v>
      </c>
      <c r="AA3" s="8">
        <f>IFERROR(_xlfn.F.TEST(AA6:AA30,'CS_E 50 free'!AA6:AA30),1)</f>
        <v>1</v>
      </c>
      <c r="AB3" s="8">
        <f>IFERROR(_xlfn.F.TEST(AB6:AB30,'CS_E 50 free'!AB6:AB30),1)</f>
        <v>1</v>
      </c>
      <c r="AC3" s="8">
        <f>IFERROR(_xlfn.F.TEST(AC6:AC30,'CS_E 50 free'!AC6:AC30),1)</f>
        <v>1</v>
      </c>
      <c r="AD3" s="8">
        <f>IFERROR(_xlfn.F.TEST(AD6:AD30,'CS_E 50 free'!AD6:AD30),1)</f>
        <v>1</v>
      </c>
      <c r="AE3" s="8">
        <f>IFERROR(_xlfn.F.TEST(AE6:AE30,'CS_E 50 free'!AE6:AE30),1)</f>
        <v>1</v>
      </c>
      <c r="AF3" s="8">
        <f>IFERROR(_xlfn.F.TEST(AF6:AF30,'CS_E 50 free'!AF6:AF30),1)</f>
        <v>1</v>
      </c>
      <c r="AG3" s="8">
        <f>IFERROR(_xlfn.F.TEST(AG6:AG30,'CS_E 50 free'!AG6:AG30),1)</f>
        <v>1</v>
      </c>
      <c r="AH3" s="8">
        <f>IFERROR(_xlfn.F.TEST(AH6:AH30,'CS_E 50 free'!AH6:AH30),1)</f>
        <v>1</v>
      </c>
      <c r="AI3" s="8">
        <f>IFERROR(_xlfn.F.TEST(AI6:AI30,'CS_E 50 free'!AI6:AI30),1)</f>
        <v>1</v>
      </c>
      <c r="AJ3" s="8">
        <f>IFERROR(_xlfn.F.TEST(AJ6:AJ30,'CS_E 50 free'!AJ6:AJ30),1)</f>
        <v>1</v>
      </c>
      <c r="AK3" s="8">
        <f>IFERROR(_xlfn.F.TEST(AK6:AK30,'CS_E 50 free'!AK6:AK30),1)</f>
        <v>1</v>
      </c>
      <c r="AL3" s="8">
        <f>IFERROR(_xlfn.F.TEST(AL6:AL30,'CS_E 50 free'!AL6:AL30),1)</f>
        <v>1</v>
      </c>
      <c r="AM3" s="8">
        <f>IFERROR(_xlfn.F.TEST(AM6:AM30,'CS_E 50 free'!AM6:AM30),1)</f>
        <v>1</v>
      </c>
      <c r="AN3" s="8">
        <f>IFERROR(_xlfn.F.TEST(AN6:AN30,'CS_E 50 free'!AN6:AN30),1)</f>
        <v>1</v>
      </c>
      <c r="AO3" s="8">
        <f>IFERROR(_xlfn.F.TEST(AO6:AO30,'CS_E 50 free'!AO6:AO30),1)</f>
        <v>1</v>
      </c>
      <c r="AP3" s="8">
        <f>IFERROR(_xlfn.F.TEST(AP6:AP30,'CS_E 50 free'!AP6:AP30),1)</f>
        <v>1</v>
      </c>
      <c r="AQ3" s="8">
        <f>IFERROR(_xlfn.F.TEST(AQ6:AQ30,'CS_E 50 free'!AQ6:AQ30),1)</f>
        <v>1</v>
      </c>
      <c r="AR3" s="8">
        <f>IFERROR(_xlfn.F.TEST(AR6:AR30,'CS_E 50 free'!AR6:AR30),1)</f>
        <v>1</v>
      </c>
      <c r="AS3" s="8">
        <f>IFERROR(_xlfn.F.TEST(AS6:AS30,'CS_E 50 free'!AS6:AS30),1)</f>
        <v>1</v>
      </c>
      <c r="AT3" s="8">
        <f>IFERROR(_xlfn.F.TEST(AT6:AT30,'CS_E 50 free'!AT6:AT30),1)</f>
        <v>1</v>
      </c>
      <c r="AU3" s="8">
        <f>IFERROR(_xlfn.F.TEST(AU6:AU30,'CS_E 50 free'!AU6:AU30),1)</f>
        <v>1</v>
      </c>
      <c r="AV3" s="8">
        <f>IFERROR(_xlfn.F.TEST(AV6:AV30,'CS_E 50 free'!AV6:AV30),1)</f>
        <v>1</v>
      </c>
      <c r="AW3" s="8">
        <f>IFERROR(_xlfn.F.TEST(AW6:AW30,'CS_E 50 free'!AW6:AW30),1)</f>
        <v>1</v>
      </c>
      <c r="AX3" s="8">
        <f>IFERROR(_xlfn.F.TEST(AX6:AX30,'CS_E 50 free'!AX6:AX30),1)</f>
        <v>1</v>
      </c>
      <c r="AY3" s="8">
        <f>IFERROR(_xlfn.F.TEST(AY6:AY30,'CS_E 50 free'!AY6:AY30),1)</f>
        <v>1</v>
      </c>
      <c r="AZ3" s="8">
        <f>IFERROR(_xlfn.F.TEST(AZ6:AZ30,'CS_E 50 free'!AZ6:AZ30),1)</f>
        <v>1</v>
      </c>
      <c r="BA3" s="8">
        <f>IFERROR(_xlfn.F.TEST(BA6:BA30,'CS_E 50 free'!BA6:BA30),1)</f>
        <v>1</v>
      </c>
      <c r="BB3" s="8">
        <f>IFERROR(_xlfn.F.TEST(BB6:BB30,'CS_E 50 free'!BB6:BB30),1)</f>
        <v>1</v>
      </c>
      <c r="BC3" s="8">
        <f>IFERROR(_xlfn.F.TEST(BC6:BC30,'CS_E 50 free'!BC6:BC30),1)</f>
        <v>1</v>
      </c>
      <c r="BD3" s="8">
        <f>IFERROR(_xlfn.F.TEST(BD6:BD30,'CS_E 50 free'!BD6:BD30),1)</f>
        <v>1</v>
      </c>
      <c r="BE3" s="8">
        <f>IFERROR(_xlfn.F.TEST(BE6:BE30,'CS_E 50 free'!BE6:BE30),1)</f>
        <v>1</v>
      </c>
      <c r="BF3" s="8">
        <f>IFERROR(_xlfn.F.TEST(BF6:BF30,'CS_E 50 free'!BF6:BF30),1)</f>
        <v>1</v>
      </c>
      <c r="BG3" s="8">
        <f>IFERROR(_xlfn.F.TEST(BG6:BG30,'CS_E 50 free'!BG6:BG30),1)</f>
        <v>1</v>
      </c>
      <c r="BH3" s="8">
        <f>IFERROR(_xlfn.F.TEST(BH6:BH30,'CS_E 50 free'!BH6:BH30),1)</f>
        <v>1</v>
      </c>
      <c r="BI3" s="10"/>
    </row>
    <row r="4" spans="1:74" s="8" customFormat="1">
      <c r="A4" s="54"/>
      <c r="B4" s="8" t="s">
        <v>75</v>
      </c>
      <c r="D4" s="8">
        <f>IFERROR(_xlfn.T.TEST(D6:D30,'CS_E 50 free'!D6:D30,2,3),1)</f>
        <v>1</v>
      </c>
      <c r="E4" s="8">
        <f>IFERROR(_xlfn.T.TEST(E6:E30,'CS_E 50 free'!E6:E30,2,3),1)</f>
        <v>1</v>
      </c>
      <c r="F4" s="8">
        <f>IFERROR(_xlfn.T.TEST(F6:F30,'CS_E 50 free'!F6:F30,2,3),1)</f>
        <v>1</v>
      </c>
      <c r="G4" s="8">
        <f>IFERROR(_xlfn.T.TEST(G6:G30,'CS_E 50 free'!G6:G30,2,3),1)</f>
        <v>1</v>
      </c>
      <c r="H4" s="8">
        <f>IFERROR(_xlfn.T.TEST(H6:H30,'CS_E 50 free'!H6:H30,2,3),1)</f>
        <v>1</v>
      </c>
      <c r="I4" s="8">
        <f>IFERROR(_xlfn.T.TEST(I6:I30,'CS_E 50 free'!I6:I30,2,3),1)</f>
        <v>1</v>
      </c>
      <c r="J4" s="8">
        <f>IFERROR(_xlfn.T.TEST(J6:J30,'CS_E 50 free'!J6:J30,2,3),1)</f>
        <v>1</v>
      </c>
      <c r="K4" s="8">
        <f>IFERROR(_xlfn.T.TEST(K6:K30,'CS_E 50 free'!K6:K30,2,3),1)</f>
        <v>1</v>
      </c>
      <c r="L4" s="8">
        <f>IFERROR(_xlfn.T.TEST(L6:L30,'CS_E 50 free'!L6:L30,2,3),1)</f>
        <v>1</v>
      </c>
      <c r="M4" s="8">
        <f>IFERROR(_xlfn.T.TEST(M6:M30,'CS_E 50 free'!M6:M30,2,3),1)</f>
        <v>1</v>
      </c>
      <c r="N4" s="8">
        <f>IFERROR(_xlfn.T.TEST(N6:N30,'CS_E 50 free'!N6:N30,2,3),1)</f>
        <v>1</v>
      </c>
      <c r="O4" s="8">
        <f>IFERROR(_xlfn.T.TEST(O6:O30,'CS_E 50 free'!O6:O30,2,3),1)</f>
        <v>1</v>
      </c>
      <c r="P4" s="8">
        <f>IFERROR(_xlfn.T.TEST(P6:P30,'CS_E 50 free'!P6:P30,2,3),1)</f>
        <v>1</v>
      </c>
      <c r="Q4" s="8">
        <f>IFERROR(_xlfn.T.TEST(Q6:Q30,'CS_E 50 free'!Q6:Q30,2,3),1)</f>
        <v>1</v>
      </c>
      <c r="R4" s="8">
        <f>IFERROR(_xlfn.T.TEST(R6:R30,'CS_E 50 free'!R6:R30,2,3),1)</f>
        <v>1</v>
      </c>
      <c r="S4" s="8">
        <f>IFERROR(_xlfn.T.TEST(S6:S30,'CS_E 50 free'!S6:S30,2,3),1)</f>
        <v>1</v>
      </c>
      <c r="T4" s="8">
        <f>IFERROR(_xlfn.T.TEST(T6:T30,'CS_E 50 free'!T6:T30,2,3),1)</f>
        <v>1</v>
      </c>
      <c r="U4" s="8">
        <f>IFERROR(_xlfn.T.TEST(U6:U30,'CS_E 50 free'!U6:U30,2,3),1)</f>
        <v>1</v>
      </c>
      <c r="V4" s="8">
        <f>IFERROR(_xlfn.T.TEST(V6:V30,'CS_E 50 free'!V6:V30,2,3),1)</f>
        <v>1</v>
      </c>
      <c r="W4" s="8">
        <f>IFERROR(_xlfn.T.TEST(W6:W30,'CS_E 50 free'!W6:W30,2,3),1)</f>
        <v>1</v>
      </c>
      <c r="X4" s="8">
        <f>IFERROR(_xlfn.T.TEST(X6:X30,'CS_E 50 free'!X6:X30,2,3),1)</f>
        <v>1</v>
      </c>
      <c r="Y4" s="8">
        <f>IFERROR(_xlfn.T.TEST(Y6:Y30,'CS_E 50 free'!Y6:Y30,2,3),1)</f>
        <v>1</v>
      </c>
      <c r="Z4" s="8">
        <f>IFERROR(_xlfn.T.TEST(Z6:Z30,'CS_E 50 free'!Z6:Z30,2,3),1)</f>
        <v>1</v>
      </c>
      <c r="AA4" s="8">
        <f>IFERROR(_xlfn.T.TEST(AA6:AA30,'CS_E 50 free'!AA6:AA30,2,3),1)</f>
        <v>1</v>
      </c>
      <c r="AB4" s="8">
        <f>IFERROR(_xlfn.T.TEST(AB6:AB30,'CS_E 50 free'!AB6:AB30,2,3),1)</f>
        <v>1</v>
      </c>
      <c r="AC4" s="8">
        <f>IFERROR(_xlfn.T.TEST(AC6:AC30,'CS_E 50 free'!AC6:AC30,2,3),1)</f>
        <v>1</v>
      </c>
      <c r="AD4" s="8">
        <f>IFERROR(_xlfn.T.TEST(AD6:AD30,'CS_E 50 free'!AD6:AD30,2,3),1)</f>
        <v>1</v>
      </c>
      <c r="AE4" s="8">
        <f>IFERROR(_xlfn.T.TEST(AE6:AE30,'CS_E 50 free'!AE6:AE30,2,3),1)</f>
        <v>1</v>
      </c>
      <c r="AF4" s="8">
        <f>IFERROR(_xlfn.T.TEST(AF6:AF30,'CS_E 50 free'!AF6:AF30,2,3),1)</f>
        <v>1</v>
      </c>
      <c r="AG4" s="8">
        <f>IFERROR(_xlfn.T.TEST(AG6:AG30,'CS_E 50 free'!AG6:AG30,2,3),1)</f>
        <v>1</v>
      </c>
      <c r="AH4" s="8">
        <f>IFERROR(_xlfn.T.TEST(AH6:AH30,'CS_E 50 free'!AH6:AH30,2,3),1)</f>
        <v>1</v>
      </c>
      <c r="AI4" s="8">
        <f>IFERROR(_xlfn.T.TEST(AI6:AI30,'CS_E 50 free'!AI6:AI30,2,3),1)</f>
        <v>1</v>
      </c>
      <c r="AJ4" s="8">
        <f>IFERROR(_xlfn.T.TEST(AJ6:AJ30,'CS_E 50 free'!AJ6:AJ30,2,3),1)</f>
        <v>1</v>
      </c>
      <c r="AK4" s="8">
        <f>IFERROR(_xlfn.T.TEST(AK6:AK30,'CS_E 50 free'!AK6:AK30,2,3),1)</f>
        <v>1</v>
      </c>
      <c r="AL4" s="8">
        <f>IFERROR(_xlfn.T.TEST(AL6:AL30,'CS_E 50 free'!AL6:AL30,2,3),1)</f>
        <v>1</v>
      </c>
      <c r="AM4" s="8">
        <f>IFERROR(_xlfn.T.TEST(AM6:AM30,'CS_E 50 free'!AM6:AM30,2,3),1)</f>
        <v>1</v>
      </c>
      <c r="AN4" s="8">
        <f>IFERROR(_xlfn.T.TEST(AN6:AN30,'CS_E 50 free'!AN6:AN30,2,3),1)</f>
        <v>1</v>
      </c>
      <c r="AO4" s="8">
        <f>IFERROR(_xlfn.T.TEST(AO6:AO30,'CS_E 50 free'!AO6:AO30,2,3),1)</f>
        <v>1</v>
      </c>
      <c r="AP4" s="8">
        <f>IFERROR(_xlfn.T.TEST(AP6:AP30,'CS_E 50 free'!AP6:AP30,2,3),1)</f>
        <v>1</v>
      </c>
      <c r="AQ4" s="8">
        <f>IFERROR(_xlfn.T.TEST(AQ6:AQ30,'CS_E 50 free'!AQ6:AQ30,2,3),1)</f>
        <v>1</v>
      </c>
      <c r="AR4" s="8">
        <f>IFERROR(_xlfn.T.TEST(AR6:AR30,'CS_E 50 free'!AR6:AR30,2,3),1)</f>
        <v>1</v>
      </c>
      <c r="AS4" s="8">
        <f>IFERROR(_xlfn.T.TEST(AS6:AS30,'CS_E 50 free'!AS6:AS30,2,3),1)</f>
        <v>1</v>
      </c>
      <c r="AT4" s="8">
        <f>IFERROR(_xlfn.T.TEST(AT6:AT30,'CS_E 50 free'!AT6:AT30,2,3),1)</f>
        <v>1</v>
      </c>
      <c r="AU4" s="8">
        <f>IFERROR(_xlfn.T.TEST(AU6:AU30,'CS_E 50 free'!AU6:AU30,2,3),1)</f>
        <v>1</v>
      </c>
      <c r="AV4" s="8">
        <f>IFERROR(_xlfn.T.TEST(AV6:AV30,'CS_E 50 free'!AV6:AV30,2,3),1)</f>
        <v>1</v>
      </c>
      <c r="AW4" s="8">
        <f>IFERROR(_xlfn.T.TEST(AW6:AW30,'CS_E 50 free'!AW6:AW30,2,3),1)</f>
        <v>1</v>
      </c>
      <c r="AX4" s="8">
        <f>IFERROR(_xlfn.T.TEST(AX6:AX30,'CS_E 50 free'!AX6:AX30,2,3),1)</f>
        <v>1</v>
      </c>
      <c r="AY4" s="8">
        <f>IFERROR(_xlfn.T.TEST(AY6:AY30,'CS_E 50 free'!AY6:AY30,2,3),1)</f>
        <v>1</v>
      </c>
      <c r="AZ4" s="8">
        <f>IFERROR(_xlfn.T.TEST(AZ6:AZ30,'CS_E 50 free'!AZ6:AZ30,2,3),1)</f>
        <v>1</v>
      </c>
      <c r="BA4" s="8">
        <f>IFERROR(_xlfn.T.TEST(BA6:BA30,'CS_E 50 free'!BA6:BA30,2,3),1)</f>
        <v>1</v>
      </c>
      <c r="BB4" s="8">
        <f>IFERROR(_xlfn.T.TEST(BB6:BB30,'CS_E 50 free'!BB6:BB30,2,3),1)</f>
        <v>1</v>
      </c>
      <c r="BC4" s="8">
        <f>IFERROR(_xlfn.T.TEST(BC6:BC30,'CS_E 50 free'!BC6:BC30,2,3),1)</f>
        <v>1</v>
      </c>
      <c r="BD4" s="8">
        <f>IFERROR(_xlfn.T.TEST(BD6:BD30,'CS_E 50 free'!BD6:BD30,2,3),1)</f>
        <v>1</v>
      </c>
      <c r="BE4" s="8">
        <f>IFERROR(_xlfn.T.TEST(BE6:BE30,'CS_E 50 free'!BE6:BE30,2,3),1)</f>
        <v>1</v>
      </c>
      <c r="BF4" s="8">
        <f>IFERROR(_xlfn.T.TEST(BF6:BF30,'CS_E 50 free'!BF6:BF30,2,3),1)</f>
        <v>1</v>
      </c>
      <c r="BG4" s="8">
        <f>IFERROR(_xlfn.T.TEST(BG6:BG30,'CS_E 50 free'!BG6:BG30,2,3),1)</f>
        <v>1</v>
      </c>
      <c r="BH4" s="8">
        <f>IFERROR(_xlfn.T.TEST(BH6:BH30,'CS_E 50 free'!BH6:BH30,2,3),1)</f>
        <v>1</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86.5">
      <c r="A6" s="2">
        <v>1</v>
      </c>
      <c r="B6" s="14" t="s">
        <v>489</v>
      </c>
      <c r="D6">
        <v>1</v>
      </c>
      <c r="E6">
        <v>0</v>
      </c>
      <c r="F6">
        <f>IF(B6="",0,(LEN(B6)-LEN(SUBSTITUTE(B6,". ","."))+1))</f>
        <v>1</v>
      </c>
      <c r="G6">
        <f>IF(B6="",0,LEN(B6)-LEN(SUBSTITUTE(B6," ",""))+1)</f>
        <v>34</v>
      </c>
      <c r="H6">
        <f>IF(F6=0,0,G6/F6)</f>
        <v>34</v>
      </c>
      <c r="I6">
        <f>LEN(SUBSTITUTE(B6," ",""))</f>
        <v>189</v>
      </c>
      <c r="J6">
        <f>'[1]CS_E 50 free'!$C2</f>
        <v>66</v>
      </c>
      <c r="K6">
        <f>IF(G6=0,0,J6/G6)</f>
        <v>1.9411764705882353</v>
      </c>
      <c r="L6">
        <f>LEN(SUBSTITUTE(SUBSTITUTE(SUBSTITUTE(SUBSTITUTE(SUBSTITUTE(SUBSTITUTE(SUBSTITUTE(SUBSTITUTE(SUBSTITUTE(SUBSTITUTE(SUBSTITUTE(SUBSTITUTE(SUBSTITUTE(SUBSTITUTE(SUBSTITUTE(SUBSTITUTE(SUBSTITUTE(SUBSTITUTE(SUBSTITUTE(B6," ",""),".",""),",",""),"?",""),"!",""),";",""),"(",""),")",""),"[",""),"]",""),"-",""),"{",""),"}",""),"/",""),"+",""),"*",""),"_",""),"&amp;",""),"#",""))</f>
        <v>187</v>
      </c>
      <c r="M6">
        <f>IF(G6=0,0,L6/G6)</f>
        <v>5.5</v>
      </c>
      <c r="N6">
        <v>0</v>
      </c>
      <c r="O6">
        <v>0</v>
      </c>
      <c r="P6">
        <v>0</v>
      </c>
      <c r="Q6">
        <v>0</v>
      </c>
      <c r="R6">
        <f>'[1]CS_E 50 free'!$E2</f>
        <v>0</v>
      </c>
      <c r="S6">
        <v>1</v>
      </c>
      <c r="T6">
        <f>QUOTIENT((Q6+R6+S6),3)</f>
        <v>0</v>
      </c>
      <c r="U6">
        <f>'[1]CS_E 50 free'!$F2</f>
        <v>1</v>
      </c>
      <c r="V6">
        <v>1</v>
      </c>
      <c r="W6">
        <f>QUOTIENT((P6+T6),2)</f>
        <v>0</v>
      </c>
      <c r="X6">
        <f>IF(U6=1,1,IF(V6=1,1,0))</f>
        <v>1</v>
      </c>
      <c r="Y6">
        <f>'[1]CS_E 50 free'!$D2</f>
        <v>0</v>
      </c>
      <c r="Z6">
        <f>'[1]CS_E 50 free'!$G2</f>
        <v>1</v>
      </c>
      <c r="AA6">
        <f>'[1]CS_E 50 free'!$H2</f>
        <v>0</v>
      </c>
      <c r="AB6">
        <f>'[1]CS_E 50 free'!$I2</f>
        <v>1</v>
      </c>
      <c r="AC6">
        <v>1</v>
      </c>
      <c r="AD6">
        <f>'[1]CS_E 50 free'!$J2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free'!$K2</f>
        <v>1</v>
      </c>
      <c r="AH6">
        <f>IF(G6&gt;0,IF((LEN(B6)-LEN(SUBSTITUTE(B6,"/","")))&gt;0,0,1),0)</f>
        <v>1</v>
      </c>
      <c r="AI6">
        <f>'[1]CS_E 50 free'!$L2</f>
        <v>0</v>
      </c>
      <c r="AJ6">
        <v>1</v>
      </c>
      <c r="AK6">
        <f>IF(G6&gt;0,IF(((LEN(B6)-LEN(SUBSTITUTE(B6,"(","")))+(LEN(B6)-LEN(SUBSTITUTE(B6,")","")))+(LEN(B6)-LEN(SUBSTITUTE(B6,"[","")))+(LEN(B6)-LEN(SUBSTITUTE(B6,"]","")))+(LEN(B6)-LEN(SUBSTITUTE(B6,"{","")))+(LEN(B6)-LEN(SUBSTITUTE(B6,"}",""))))&gt;0,0,1),0)</f>
        <v>1</v>
      </c>
      <c r="AL6">
        <v>0</v>
      </c>
      <c r="AM6">
        <f>'[1]CS_E 50 free'!$M2</f>
        <v>0</v>
      </c>
      <c r="AN6">
        <v>1</v>
      </c>
      <c r="AO6">
        <f>'[1]CS_E 50 free'!$N2</f>
        <v>1</v>
      </c>
      <c r="AP6">
        <v>1</v>
      </c>
      <c r="AQ6">
        <v>1</v>
      </c>
      <c r="AR6">
        <v>1</v>
      </c>
      <c r="AS6">
        <f>'[1]CS_E 50 free'!$O2</f>
        <v>1</v>
      </c>
      <c r="AT6">
        <v>1</v>
      </c>
      <c r="AU6">
        <f>IF(G6=0,0,(206.835-(84.6*(K6))-(1.015*(H6))))</f>
        <v>8.1014705882353084</v>
      </c>
      <c r="AV6">
        <f>IF(G6=0,0,(0.39*H6)+(11.8*K6)-15.59)</f>
        <v>20.575882352941175</v>
      </c>
      <c r="AW6">
        <f>IF(G6=0,0,((0.0588*M6*100)-(0.296*(F6/G6)*100)-15.8))</f>
        <v>15.669411764705877</v>
      </c>
      <c r="AX6">
        <f>IF(I6=0,0,(4.71*M6)+(0.5*H6)-21.43)</f>
        <v>21.475000000000001</v>
      </c>
      <c r="AY6">
        <v>1</v>
      </c>
      <c r="AZ6">
        <v>1</v>
      </c>
      <c r="BA6">
        <v>1</v>
      </c>
      <c r="BB6">
        <v>10</v>
      </c>
      <c r="BG6">
        <f t="shared" ref="BG6:BG69" si="3">IF(G6=0,0,AF6/G6*1000)</f>
        <v>58.823529411764703</v>
      </c>
      <c r="BH6" s="10">
        <f>G6/200/24/60</f>
        <v>1.1805555555555556E-4</v>
      </c>
    </row>
    <row r="7" spans="1:74" ht="115.5">
      <c r="A7" s="2">
        <v>2</v>
      </c>
      <c r="B7" s="14" t="s">
        <v>490</v>
      </c>
      <c r="D7">
        <v>1</v>
      </c>
      <c r="E7">
        <v>0</v>
      </c>
      <c r="F7">
        <f t="shared" ref="F7:F64" si="4">IF(B7="",0,(LEN(B7)-LEN(SUBSTITUTE(B7,". ","."))+1))</f>
        <v>1</v>
      </c>
      <c r="G7">
        <f t="shared" ref="G7:G64" si="5">IF(B7="",0,LEN(B7)-LEN(SUBSTITUTE(B7," ",""))+1)</f>
        <v>44</v>
      </c>
      <c r="H7">
        <f t="shared" ref="H7:H64" si="6">IF(F7=0,0,G7/F7)</f>
        <v>44</v>
      </c>
      <c r="I7">
        <f t="shared" ref="I7:I70" si="7">LEN(SUBSTITUTE(B7," ",""))</f>
        <v>245</v>
      </c>
      <c r="J7">
        <f>'[1]CS_E 50 free'!$C3</f>
        <v>91</v>
      </c>
      <c r="K7">
        <f t="shared" ref="K7:K64" si="8">IF(G7=0,0,J7/G7)</f>
        <v>2.0681818181818183</v>
      </c>
      <c r="L7">
        <f t="shared" ref="L7:L70" si="9">LEN(SUBSTITUTE(SUBSTITUTE(SUBSTITUTE(SUBSTITUTE(SUBSTITUTE(SUBSTITUTE(SUBSTITUTE(SUBSTITUTE(SUBSTITUTE(SUBSTITUTE(SUBSTITUTE(SUBSTITUTE(SUBSTITUTE(SUBSTITUTE(SUBSTITUTE(SUBSTITUTE(SUBSTITUTE(SUBSTITUTE(SUBSTITUTE(B7," ",""),".",""),",",""),"?",""),"!",""),";",""),"(",""),")",""),"[",""),"]",""),"-",""),"{",""),"}",""),"/",""),"+",""),"*",""),"_",""),"&amp;",""),"#",""))</f>
        <v>243</v>
      </c>
      <c r="M7">
        <f t="shared" ref="M7:M64" si="10">IF(G7=0,0,L7/G7)</f>
        <v>5.5227272727272725</v>
      </c>
      <c r="N7">
        <v>0</v>
      </c>
      <c r="O7">
        <v>0</v>
      </c>
      <c r="P7">
        <v>0</v>
      </c>
      <c r="Q7">
        <v>0</v>
      </c>
      <c r="R7">
        <f>'[1]CS_E 50 free'!$E3</f>
        <v>0</v>
      </c>
      <c r="S7">
        <v>1</v>
      </c>
      <c r="T7">
        <f t="shared" ref="T7:T64" si="11">QUOTIENT((Q7+R7+S7),3)</f>
        <v>0</v>
      </c>
      <c r="U7">
        <f>'[1]CS_E 50 free'!$F3</f>
        <v>1</v>
      </c>
      <c r="V7">
        <v>1</v>
      </c>
      <c r="W7">
        <f t="shared" ref="W7:W64" si="12">QUOTIENT((P7+T7),2)</f>
        <v>0</v>
      </c>
      <c r="X7">
        <f t="shared" ref="X7:X64" si="13">IF(U7=1,1,IF(V7=1,1,0))</f>
        <v>1</v>
      </c>
      <c r="Y7">
        <f>'[1]CS_E 50 free'!$D3</f>
        <v>0</v>
      </c>
      <c r="Z7">
        <f>'[1]CS_E 50 free'!$G3</f>
        <v>1</v>
      </c>
      <c r="AA7">
        <f>'[1]CS_E 50 free'!$H3</f>
        <v>0</v>
      </c>
      <c r="AB7">
        <f>'[1]CS_E 50 free'!$I3</f>
        <v>1</v>
      </c>
      <c r="AC7">
        <v>1</v>
      </c>
      <c r="AD7">
        <f>'[1]CS_E 50 free'!$J3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'[1]CS_E 50 free'!$K3</f>
        <v>1</v>
      </c>
      <c r="AH7">
        <f t="shared" ref="AH7:AH70" si="15">IF(G7&gt;0,IF((LEN(B7)-LEN(SUBSTITUTE(B7,"/","")))&gt;0,0,1),0)</f>
        <v>1</v>
      </c>
      <c r="AI7">
        <f>'[1]CS_E 50 free'!$L3</f>
        <v>0</v>
      </c>
      <c r="AJ7">
        <v>1</v>
      </c>
      <c r="AK7">
        <f t="shared" ref="AK7:AK70" si="16">IF(G7&gt;0,IF(((LEN(B7)-LEN(SUBSTITUTE(B7,"(","")))+(LEN(B7)-LEN(SUBSTITUTE(B7,")","")))+(LEN(B7)-LEN(SUBSTITUTE(B7,"[","")))+(LEN(B7)-LEN(SUBSTITUTE(B7,"]","")))+(LEN(B7)-LEN(SUBSTITUTE(B7,"{","")))+(LEN(B7)-LEN(SUBSTITUTE(B7,"}",""))))&gt;0,0,1),0)</f>
        <v>1</v>
      </c>
      <c r="AL7">
        <v>0</v>
      </c>
      <c r="AM7">
        <f>'[1]CS_E 50 free'!$M3</f>
        <v>0</v>
      </c>
      <c r="AN7">
        <v>1</v>
      </c>
      <c r="AO7">
        <f>'[1]CS_E 50 free'!$N3</f>
        <v>1</v>
      </c>
      <c r="AP7">
        <v>1</v>
      </c>
      <c r="AQ7">
        <v>1</v>
      </c>
      <c r="AR7">
        <v>1</v>
      </c>
      <c r="AS7">
        <f>'[1]CS_E 50 free'!$O3</f>
        <v>1</v>
      </c>
      <c r="AT7">
        <v>0</v>
      </c>
      <c r="AU7">
        <f t="shared" ref="AU7:AU64" si="17">IF(G7=0,0,(206.835-(84.6*(K7))-(1.015*(H7))))</f>
        <v>-12.793181818181807</v>
      </c>
      <c r="AV7">
        <f t="shared" ref="AV7:AV64" si="18">IF(G7=0,0,(0.39*H7)+(11.8*K7)-15.59)</f>
        <v>25.97454545454546</v>
      </c>
      <c r="AW7">
        <f t="shared" ref="AW7:AW70" si="19">IF(G7=0,0,((0.0588*M7*100)-(0.296*(F7/G7)*100)-15.8))</f>
        <v>16.000909090909087</v>
      </c>
      <c r="AX7">
        <f t="shared" ref="AX7:AX64" si="20">IF(I7=0,0,(4.71*M7)+(0.5*H7)-21.43)</f>
        <v>26.582045454545458</v>
      </c>
      <c r="AY7">
        <v>1</v>
      </c>
      <c r="AZ7">
        <v>1</v>
      </c>
      <c r="BA7">
        <v>1</v>
      </c>
      <c r="BB7">
        <v>13</v>
      </c>
      <c r="BG7">
        <f t="shared" si="3"/>
        <v>45.454545454545453</v>
      </c>
      <c r="BH7" s="10">
        <f t="shared" ref="BH7:BH64" si="21">G7/200/24/60</f>
        <v>1.5277777777777777E-4</v>
      </c>
    </row>
    <row r="8" spans="1:74" ht="87">
      <c r="A8" s="2">
        <v>3</v>
      </c>
      <c r="B8" s="13" t="s">
        <v>491</v>
      </c>
      <c r="D8">
        <v>1</v>
      </c>
      <c r="E8">
        <v>0</v>
      </c>
      <c r="F8">
        <f t="shared" si="4"/>
        <v>1</v>
      </c>
      <c r="G8">
        <f t="shared" si="5"/>
        <v>32</v>
      </c>
      <c r="H8">
        <f t="shared" si="6"/>
        <v>32</v>
      </c>
      <c r="I8">
        <f t="shared" si="7"/>
        <v>177</v>
      </c>
      <c r="J8">
        <f>'[1]CS_E 50 free'!$C4</f>
        <v>60</v>
      </c>
      <c r="K8">
        <f t="shared" si="8"/>
        <v>1.875</v>
      </c>
      <c r="L8">
        <f t="shared" si="9"/>
        <v>175</v>
      </c>
      <c r="M8">
        <f t="shared" si="10"/>
        <v>5.46875</v>
      </c>
      <c r="N8">
        <v>0</v>
      </c>
      <c r="O8">
        <v>0</v>
      </c>
      <c r="P8">
        <v>0</v>
      </c>
      <c r="Q8">
        <v>0</v>
      </c>
      <c r="R8">
        <f>'[1]CS_E 50 free'!$E4</f>
        <v>0</v>
      </c>
      <c r="S8">
        <v>1</v>
      </c>
      <c r="T8">
        <f t="shared" si="11"/>
        <v>0</v>
      </c>
      <c r="U8">
        <f>'[1]CS_E 50 free'!$F4</f>
        <v>1</v>
      </c>
      <c r="V8">
        <v>1</v>
      </c>
      <c r="W8">
        <f t="shared" si="12"/>
        <v>0</v>
      </c>
      <c r="X8">
        <f t="shared" si="13"/>
        <v>1</v>
      </c>
      <c r="Y8">
        <f>'[1]CS_E 50 free'!$D4</f>
        <v>0</v>
      </c>
      <c r="Z8">
        <f>'[1]CS_E 50 free'!$G4</f>
        <v>1</v>
      </c>
      <c r="AA8">
        <f>'[1]CS_E 50 free'!$H4</f>
        <v>1</v>
      </c>
      <c r="AB8">
        <f>'[1]CS_E 50 free'!$I4</f>
        <v>1</v>
      </c>
      <c r="AC8">
        <v>1</v>
      </c>
      <c r="AD8">
        <f>'[1]CS_E 50 free'!$J4</f>
        <v>1</v>
      </c>
      <c r="AE8">
        <v>1</v>
      </c>
      <c r="AF8">
        <f t="shared" si="14"/>
        <v>2</v>
      </c>
      <c r="AG8">
        <f>'[1]CS_E 50 free'!$K4</f>
        <v>0</v>
      </c>
      <c r="AH8">
        <f t="shared" si="15"/>
        <v>1</v>
      </c>
      <c r="AI8">
        <f>'[1]CS_E 50 free'!$L4</f>
        <v>0</v>
      </c>
      <c r="AJ8">
        <v>1</v>
      </c>
      <c r="AK8">
        <f t="shared" si="16"/>
        <v>1</v>
      </c>
      <c r="AL8">
        <v>0</v>
      </c>
      <c r="AM8">
        <f>'[1]CS_E 50 free'!$M4</f>
        <v>0</v>
      </c>
      <c r="AN8">
        <v>1</v>
      </c>
      <c r="AO8">
        <f>'[1]CS_E 50 free'!$N4</f>
        <v>1</v>
      </c>
      <c r="AP8">
        <v>1</v>
      </c>
      <c r="AQ8">
        <v>1</v>
      </c>
      <c r="AR8">
        <v>1</v>
      </c>
      <c r="AS8">
        <f>'[1]CS_E 50 free'!$O4</f>
        <v>1</v>
      </c>
      <c r="AT8">
        <v>1</v>
      </c>
      <c r="AU8">
        <f t="shared" si="17"/>
        <v>15.730000000000011</v>
      </c>
      <c r="AV8">
        <f t="shared" si="18"/>
        <v>19.015000000000004</v>
      </c>
      <c r="AW8">
        <f t="shared" si="19"/>
        <v>15.431249999999999</v>
      </c>
      <c r="AX8">
        <f t="shared" si="20"/>
        <v>20.3278125</v>
      </c>
      <c r="AY8">
        <v>1</v>
      </c>
      <c r="AZ8">
        <v>1</v>
      </c>
      <c r="BA8">
        <v>1</v>
      </c>
      <c r="BB8">
        <v>9</v>
      </c>
      <c r="BG8">
        <f t="shared" si="3"/>
        <v>62.5</v>
      </c>
      <c r="BH8" s="10">
        <f t="shared" si="21"/>
        <v>1.1111111111111112E-4</v>
      </c>
      <c r="BK8" s="10"/>
      <c r="BL8" s="10"/>
    </row>
    <row r="9" spans="1:74" ht="101">
      <c r="A9" s="2">
        <v>4</v>
      </c>
      <c r="B9" s="2" t="s">
        <v>492</v>
      </c>
      <c r="D9">
        <v>1</v>
      </c>
      <c r="E9">
        <v>0</v>
      </c>
      <c r="F9">
        <f t="shared" si="4"/>
        <v>1</v>
      </c>
      <c r="G9">
        <f t="shared" si="5"/>
        <v>50</v>
      </c>
      <c r="H9">
        <f t="shared" si="6"/>
        <v>50</v>
      </c>
      <c r="I9">
        <f t="shared" si="7"/>
        <v>227</v>
      </c>
      <c r="J9">
        <f>'[1]CS_E 50 free'!$C5</f>
        <v>83</v>
      </c>
      <c r="K9">
        <f t="shared" si="8"/>
        <v>1.66</v>
      </c>
      <c r="L9">
        <f t="shared" si="9"/>
        <v>221</v>
      </c>
      <c r="M9">
        <f t="shared" si="10"/>
        <v>4.42</v>
      </c>
      <c r="N9">
        <v>0</v>
      </c>
      <c r="O9">
        <v>0</v>
      </c>
      <c r="P9">
        <v>0</v>
      </c>
      <c r="Q9">
        <v>0</v>
      </c>
      <c r="R9">
        <f>'[1]CS_E 50 free'!$E5</f>
        <v>1</v>
      </c>
      <c r="S9">
        <v>1</v>
      </c>
      <c r="T9">
        <f t="shared" si="11"/>
        <v>0</v>
      </c>
      <c r="U9">
        <f>'[1]CS_E 50 free'!$F5</f>
        <v>1</v>
      </c>
      <c r="V9">
        <v>1</v>
      </c>
      <c r="W9">
        <f t="shared" si="12"/>
        <v>0</v>
      </c>
      <c r="X9">
        <f t="shared" si="13"/>
        <v>1</v>
      </c>
      <c r="Y9">
        <f>'[1]CS_E 50 free'!$D5</f>
        <v>0</v>
      </c>
      <c r="Z9">
        <f>'[1]CS_E 50 free'!$G5</f>
        <v>1</v>
      </c>
      <c r="AA9">
        <f>'[1]CS_E 50 free'!$H5</f>
        <v>0</v>
      </c>
      <c r="AB9">
        <f>'[1]CS_E 50 free'!$I5</f>
        <v>1</v>
      </c>
      <c r="AC9">
        <v>1</v>
      </c>
      <c r="AD9">
        <f>'[1]CS_E 50 free'!$J5</f>
        <v>1</v>
      </c>
      <c r="AE9">
        <v>0</v>
      </c>
      <c r="AF9">
        <f t="shared" si="14"/>
        <v>6</v>
      </c>
      <c r="AG9">
        <f>'[1]CS_E 50 free'!$K5</f>
        <v>0</v>
      </c>
      <c r="AH9">
        <f t="shared" si="15"/>
        <v>1</v>
      </c>
      <c r="AI9">
        <f>'[1]CS_E 50 free'!$L5</f>
        <v>0</v>
      </c>
      <c r="AJ9">
        <v>0</v>
      </c>
      <c r="AK9">
        <f t="shared" si="16"/>
        <v>1</v>
      </c>
      <c r="AL9">
        <v>1</v>
      </c>
      <c r="AM9">
        <f>'[1]CS_E 50 free'!$M5</f>
        <v>0</v>
      </c>
      <c r="AN9">
        <v>1</v>
      </c>
      <c r="AO9">
        <f>'[1]CS_E 50 free'!$N5</f>
        <v>1</v>
      </c>
      <c r="AP9">
        <v>1</v>
      </c>
      <c r="AQ9">
        <v>1</v>
      </c>
      <c r="AR9">
        <v>1</v>
      </c>
      <c r="AS9">
        <f>'[1]CS_E 50 free'!$O5</f>
        <v>0</v>
      </c>
      <c r="AT9">
        <v>1</v>
      </c>
      <c r="AU9">
        <f t="shared" si="17"/>
        <v>15.649000000000036</v>
      </c>
      <c r="AV9">
        <f t="shared" si="18"/>
        <v>23.498000000000001</v>
      </c>
      <c r="AW9">
        <f t="shared" si="19"/>
        <v>9.5975999999999964</v>
      </c>
      <c r="AX9">
        <f t="shared" si="20"/>
        <v>24.388200000000005</v>
      </c>
      <c r="AY9">
        <v>1</v>
      </c>
      <c r="AZ9">
        <v>1</v>
      </c>
      <c r="BA9">
        <v>1</v>
      </c>
      <c r="BB9">
        <v>7</v>
      </c>
      <c r="BG9">
        <f t="shared" si="3"/>
        <v>120</v>
      </c>
      <c r="BH9" s="10">
        <f t="shared" si="21"/>
        <v>1.7361111111111109E-4</v>
      </c>
    </row>
    <row r="10" spans="1:74" ht="144.5">
      <c r="A10" s="2">
        <v>5</v>
      </c>
      <c r="B10" s="2" t="s">
        <v>493</v>
      </c>
      <c r="D10">
        <v>1</v>
      </c>
      <c r="E10">
        <v>0</v>
      </c>
      <c r="F10">
        <f t="shared" si="4"/>
        <v>1</v>
      </c>
      <c r="G10">
        <f t="shared" si="5"/>
        <v>60</v>
      </c>
      <c r="H10">
        <f t="shared" si="6"/>
        <v>60</v>
      </c>
      <c r="I10">
        <f t="shared" si="7"/>
        <v>307</v>
      </c>
      <c r="J10">
        <f>'[1]CS_E 50 free'!$C6</f>
        <v>109</v>
      </c>
      <c r="K10">
        <f t="shared" si="8"/>
        <v>1.8166666666666667</v>
      </c>
      <c r="L10">
        <f t="shared" si="9"/>
        <v>297</v>
      </c>
      <c r="M10">
        <f t="shared" si="10"/>
        <v>4.95</v>
      </c>
      <c r="N10">
        <v>0</v>
      </c>
      <c r="O10">
        <v>0</v>
      </c>
      <c r="P10">
        <v>0</v>
      </c>
      <c r="Q10">
        <v>0</v>
      </c>
      <c r="R10">
        <f>'[1]CS_E 50 free'!$E6</f>
        <v>0</v>
      </c>
      <c r="S10">
        <v>1</v>
      </c>
      <c r="T10">
        <f t="shared" si="11"/>
        <v>0</v>
      </c>
      <c r="U10">
        <f>'[1]CS_E 50 free'!$F6</f>
        <v>1</v>
      </c>
      <c r="V10">
        <v>1</v>
      </c>
      <c r="W10">
        <f t="shared" si="12"/>
        <v>0</v>
      </c>
      <c r="X10">
        <f t="shared" si="13"/>
        <v>1</v>
      </c>
      <c r="Y10">
        <f>'[1]CS_E 50 free'!$D6</f>
        <v>0</v>
      </c>
      <c r="Z10">
        <f>'[1]CS_E 50 free'!$G6</f>
        <v>1</v>
      </c>
      <c r="AA10">
        <f>'[1]CS_E 50 free'!$H6</f>
        <v>1</v>
      </c>
      <c r="AB10">
        <f>'[1]CS_E 50 free'!$I6</f>
        <v>1</v>
      </c>
      <c r="AC10">
        <v>1</v>
      </c>
      <c r="AD10">
        <f>'[1]CS_E 50 free'!$J6</f>
        <v>1</v>
      </c>
      <c r="AE10">
        <v>0</v>
      </c>
      <c r="AF10">
        <f t="shared" si="14"/>
        <v>10</v>
      </c>
      <c r="AG10">
        <f>'[1]CS_E 50 free'!$K6</f>
        <v>0</v>
      </c>
      <c r="AH10">
        <f t="shared" si="15"/>
        <v>1</v>
      </c>
      <c r="AI10">
        <f>'[1]CS_E 50 free'!$L6</f>
        <v>0</v>
      </c>
      <c r="AJ10">
        <v>0</v>
      </c>
      <c r="AK10">
        <f t="shared" si="16"/>
        <v>1</v>
      </c>
      <c r="AL10">
        <v>1</v>
      </c>
      <c r="AM10">
        <f>'[1]CS_E 50 free'!$M6</f>
        <v>0</v>
      </c>
      <c r="AN10">
        <v>1</v>
      </c>
      <c r="AO10">
        <f>'[1]CS_E 50 free'!$N6</f>
        <v>1</v>
      </c>
      <c r="AP10">
        <v>1</v>
      </c>
      <c r="AQ10">
        <v>1</v>
      </c>
      <c r="AR10">
        <v>1</v>
      </c>
      <c r="AS10">
        <f>'[1]CS_E 50 free'!$O6</f>
        <v>1</v>
      </c>
      <c r="AT10">
        <v>1</v>
      </c>
      <c r="AU10">
        <f t="shared" si="17"/>
        <v>-7.7549999999999812</v>
      </c>
      <c r="AV10">
        <f t="shared" si="18"/>
        <v>29.246666666666673</v>
      </c>
      <c r="AW10">
        <f t="shared" si="19"/>
        <v>12.812666666666665</v>
      </c>
      <c r="AX10">
        <f t="shared" si="20"/>
        <v>31.884499999999996</v>
      </c>
      <c r="AY10">
        <v>1</v>
      </c>
      <c r="AZ10">
        <v>1</v>
      </c>
      <c r="BA10">
        <v>1</v>
      </c>
      <c r="BB10">
        <v>11</v>
      </c>
      <c r="BG10">
        <f t="shared" si="3"/>
        <v>166.66666666666666</v>
      </c>
      <c r="BH10" s="10">
        <f t="shared" si="21"/>
        <v>2.0833333333333332E-4</v>
      </c>
    </row>
    <row r="11" spans="1:74" ht="144.5">
      <c r="A11" s="2">
        <v>6</v>
      </c>
      <c r="B11" s="2" t="s">
        <v>494</v>
      </c>
      <c r="D11">
        <v>1</v>
      </c>
      <c r="E11">
        <v>0</v>
      </c>
      <c r="F11">
        <f t="shared" si="4"/>
        <v>1</v>
      </c>
      <c r="G11">
        <f t="shared" si="5"/>
        <v>69</v>
      </c>
      <c r="H11">
        <f t="shared" si="6"/>
        <v>69</v>
      </c>
      <c r="I11">
        <f t="shared" si="7"/>
        <v>298</v>
      </c>
      <c r="J11">
        <f>'[1]CS_E 50 free'!$C7</f>
        <v>107</v>
      </c>
      <c r="K11">
        <f t="shared" si="8"/>
        <v>1.5507246376811594</v>
      </c>
      <c r="L11">
        <f t="shared" si="9"/>
        <v>289</v>
      </c>
      <c r="M11">
        <f t="shared" si="10"/>
        <v>4.1884057971014492</v>
      </c>
      <c r="N11">
        <v>0</v>
      </c>
      <c r="O11">
        <v>0</v>
      </c>
      <c r="P11">
        <v>0</v>
      </c>
      <c r="Q11">
        <v>0</v>
      </c>
      <c r="R11">
        <f>'[1]CS_E 50 free'!$E7</f>
        <v>1</v>
      </c>
      <c r="S11">
        <v>1</v>
      </c>
      <c r="T11">
        <f t="shared" si="11"/>
        <v>0</v>
      </c>
      <c r="U11">
        <f>'[1]CS_E 50 free'!$F7</f>
        <v>1</v>
      </c>
      <c r="V11">
        <v>1</v>
      </c>
      <c r="W11">
        <f t="shared" si="12"/>
        <v>0</v>
      </c>
      <c r="X11">
        <f t="shared" si="13"/>
        <v>1</v>
      </c>
      <c r="Y11">
        <f>'[1]CS_E 50 free'!$D7</f>
        <v>0</v>
      </c>
      <c r="Z11">
        <f>'[1]CS_E 50 free'!$G7</f>
        <v>1</v>
      </c>
      <c r="AA11">
        <f>'[1]CS_E 50 free'!$H7</f>
        <v>1</v>
      </c>
      <c r="AB11">
        <f>'[1]CS_E 50 free'!$I7</f>
        <v>1</v>
      </c>
      <c r="AC11">
        <v>1</v>
      </c>
      <c r="AD11">
        <f>'[1]CS_E 50 free'!$J7</f>
        <v>1</v>
      </c>
      <c r="AE11">
        <v>1</v>
      </c>
      <c r="AF11">
        <f t="shared" si="14"/>
        <v>9</v>
      </c>
      <c r="AG11">
        <f>'[1]CS_E 50 free'!$K7</f>
        <v>1</v>
      </c>
      <c r="AH11">
        <f t="shared" si="15"/>
        <v>1</v>
      </c>
      <c r="AI11">
        <f>'[1]CS_E 50 free'!$L7</f>
        <v>0</v>
      </c>
      <c r="AJ11">
        <v>0</v>
      </c>
      <c r="AK11">
        <f t="shared" si="16"/>
        <v>1</v>
      </c>
      <c r="AL11">
        <v>1</v>
      </c>
      <c r="AM11">
        <f>'[1]CS_E 50 free'!$M7</f>
        <v>0</v>
      </c>
      <c r="AN11">
        <v>1</v>
      </c>
      <c r="AO11">
        <f>'[1]CS_E 50 free'!$N7</f>
        <v>1</v>
      </c>
      <c r="AP11">
        <v>1</v>
      </c>
      <c r="AQ11">
        <v>1</v>
      </c>
      <c r="AR11">
        <v>1</v>
      </c>
      <c r="AS11">
        <f>'[1]CS_E 50 free'!$O7</f>
        <v>1</v>
      </c>
      <c r="AT11">
        <v>1</v>
      </c>
      <c r="AU11">
        <f t="shared" si="17"/>
        <v>5.6086956521739353</v>
      </c>
      <c r="AV11">
        <f t="shared" si="18"/>
        <v>29.618550724637682</v>
      </c>
      <c r="AW11">
        <f t="shared" si="19"/>
        <v>8.3988405797101429</v>
      </c>
      <c r="AX11">
        <f t="shared" si="20"/>
        <v>32.797391304347826</v>
      </c>
      <c r="AY11">
        <v>1</v>
      </c>
      <c r="AZ11">
        <v>1</v>
      </c>
      <c r="BA11">
        <v>1</v>
      </c>
      <c r="BB11">
        <v>11</v>
      </c>
      <c r="BG11">
        <f t="shared" si="3"/>
        <v>130.43478260869566</v>
      </c>
      <c r="BH11" s="10">
        <f t="shared" si="21"/>
        <v>2.3958333333333332E-4</v>
      </c>
    </row>
    <row r="12" spans="1:74" ht="72.5">
      <c r="A12" s="2">
        <v>7</v>
      </c>
      <c r="B12" s="13" t="s">
        <v>495</v>
      </c>
      <c r="D12">
        <v>1</v>
      </c>
      <c r="E12">
        <v>1</v>
      </c>
      <c r="F12">
        <f t="shared" si="4"/>
        <v>1</v>
      </c>
      <c r="G12">
        <f t="shared" si="5"/>
        <v>27</v>
      </c>
      <c r="H12">
        <f t="shared" si="6"/>
        <v>27</v>
      </c>
      <c r="I12">
        <f t="shared" si="7"/>
        <v>147</v>
      </c>
      <c r="J12">
        <f>'[1]CS_E 50 free'!$C8</f>
        <v>54</v>
      </c>
      <c r="K12">
        <f t="shared" si="8"/>
        <v>2</v>
      </c>
      <c r="L12">
        <f t="shared" si="9"/>
        <v>146</v>
      </c>
      <c r="M12">
        <f t="shared" si="10"/>
        <v>5.4074074074074074</v>
      </c>
      <c r="N12">
        <v>0</v>
      </c>
      <c r="O12">
        <v>0</v>
      </c>
      <c r="P12">
        <v>0</v>
      </c>
      <c r="Q12">
        <v>1</v>
      </c>
      <c r="R12">
        <f>'[1]CS_E 50 free'!$E8</f>
        <v>0</v>
      </c>
      <c r="S12">
        <v>1</v>
      </c>
      <c r="T12">
        <f t="shared" si="11"/>
        <v>0</v>
      </c>
      <c r="U12">
        <f>'[1]CS_E 50 free'!$F8</f>
        <v>1</v>
      </c>
      <c r="V12">
        <v>1</v>
      </c>
      <c r="W12">
        <f t="shared" si="12"/>
        <v>0</v>
      </c>
      <c r="X12">
        <f t="shared" si="13"/>
        <v>1</v>
      </c>
      <c r="Y12">
        <f>'[1]CS_E 50 free'!$D8</f>
        <v>1</v>
      </c>
      <c r="Z12">
        <f>'[1]CS_E 50 free'!$G8</f>
        <v>1</v>
      </c>
      <c r="AA12">
        <f>'[1]CS_E 50 free'!$H8</f>
        <v>0</v>
      </c>
      <c r="AB12">
        <f>'[1]CS_E 50 free'!$I8</f>
        <v>1</v>
      </c>
      <c r="AC12">
        <v>1</v>
      </c>
      <c r="AD12">
        <f>'[1]CS_E 50 free'!$J8</f>
        <v>1</v>
      </c>
      <c r="AE12">
        <v>1</v>
      </c>
      <c r="AF12">
        <f t="shared" si="14"/>
        <v>1</v>
      </c>
      <c r="AG12">
        <f>'[1]CS_E 50 free'!$K8</f>
        <v>1</v>
      </c>
      <c r="AH12">
        <f t="shared" si="15"/>
        <v>1</v>
      </c>
      <c r="AI12">
        <f>'[1]CS_E 50 free'!$L8</f>
        <v>0</v>
      </c>
      <c r="AJ12">
        <v>1</v>
      </c>
      <c r="AK12">
        <f t="shared" si="16"/>
        <v>1</v>
      </c>
      <c r="AL12">
        <v>1</v>
      </c>
      <c r="AM12">
        <f>'[1]CS_E 50 free'!$M8</f>
        <v>1</v>
      </c>
      <c r="AN12">
        <v>1</v>
      </c>
      <c r="AO12">
        <f>'[1]CS_E 50 free'!$N8</f>
        <v>1</v>
      </c>
      <c r="AP12">
        <v>1</v>
      </c>
      <c r="AQ12">
        <v>1</v>
      </c>
      <c r="AR12">
        <v>1</v>
      </c>
      <c r="AS12">
        <f>'[1]CS_E 50 free'!$O8</f>
        <v>0</v>
      </c>
      <c r="AT12">
        <v>1</v>
      </c>
      <c r="AU12">
        <f t="shared" si="17"/>
        <v>10.230000000000022</v>
      </c>
      <c r="AV12">
        <f t="shared" si="18"/>
        <v>18.540000000000003</v>
      </c>
      <c r="AW12">
        <f t="shared" si="19"/>
        <v>14.89925925925926</v>
      </c>
      <c r="AX12">
        <f t="shared" si="20"/>
        <v>17.538888888888884</v>
      </c>
      <c r="AY12">
        <v>1</v>
      </c>
      <c r="AZ12">
        <v>1</v>
      </c>
      <c r="BA12">
        <v>1</v>
      </c>
      <c r="BB12">
        <v>7</v>
      </c>
      <c r="BG12">
        <f t="shared" si="3"/>
        <v>37.037037037037038</v>
      </c>
      <c r="BH12" s="10">
        <f t="shared" si="21"/>
        <v>9.3750000000000016E-5</v>
      </c>
    </row>
    <row r="13" spans="1:74" ht="101.5">
      <c r="A13" s="2">
        <v>8</v>
      </c>
      <c r="B13" s="13" t="s">
        <v>496</v>
      </c>
      <c r="D13">
        <v>1</v>
      </c>
      <c r="E13">
        <v>1</v>
      </c>
      <c r="F13">
        <f t="shared" si="4"/>
        <v>1</v>
      </c>
      <c r="G13">
        <f t="shared" si="5"/>
        <v>36</v>
      </c>
      <c r="H13">
        <f t="shared" si="6"/>
        <v>36</v>
      </c>
      <c r="I13">
        <f t="shared" si="7"/>
        <v>203</v>
      </c>
      <c r="J13">
        <f>'[1]CS_E 50 free'!$C9</f>
        <v>67</v>
      </c>
      <c r="K13">
        <f t="shared" si="8"/>
        <v>1.8611111111111112</v>
      </c>
      <c r="L13">
        <f t="shared" si="9"/>
        <v>195</v>
      </c>
      <c r="M13">
        <f t="shared" si="10"/>
        <v>5.416666666666667</v>
      </c>
      <c r="N13">
        <v>0</v>
      </c>
      <c r="O13">
        <v>0</v>
      </c>
      <c r="P13">
        <v>0</v>
      </c>
      <c r="Q13">
        <v>0</v>
      </c>
      <c r="R13">
        <f>'[1]CS_E 50 free'!$E9</f>
        <v>0</v>
      </c>
      <c r="S13">
        <v>1</v>
      </c>
      <c r="T13">
        <f t="shared" si="11"/>
        <v>0</v>
      </c>
      <c r="U13">
        <f>'[1]CS_E 50 free'!$F9</f>
        <v>1</v>
      </c>
      <c r="V13">
        <v>1</v>
      </c>
      <c r="W13">
        <f t="shared" si="12"/>
        <v>0</v>
      </c>
      <c r="X13">
        <f t="shared" si="13"/>
        <v>1</v>
      </c>
      <c r="Y13">
        <f>'[1]CS_E 50 free'!$D9</f>
        <v>1</v>
      </c>
      <c r="Z13">
        <f>'[1]CS_E 50 free'!$G9</f>
        <v>1</v>
      </c>
      <c r="AA13">
        <f>'[1]CS_E 50 free'!$H9</f>
        <v>1</v>
      </c>
      <c r="AB13">
        <f>'[1]CS_E 50 free'!$I9</f>
        <v>1</v>
      </c>
      <c r="AC13">
        <v>1</v>
      </c>
      <c r="AD13">
        <f>'[1]CS_E 50 free'!$J9</f>
        <v>0</v>
      </c>
      <c r="AE13">
        <v>0</v>
      </c>
      <c r="AF13">
        <f t="shared" si="14"/>
        <v>8</v>
      </c>
      <c r="AG13">
        <f>'[1]CS_E 50 free'!$K9</f>
        <v>1</v>
      </c>
      <c r="AH13">
        <f t="shared" si="15"/>
        <v>0</v>
      </c>
      <c r="AI13">
        <f>'[1]CS_E 50 free'!$L9</f>
        <v>0</v>
      </c>
      <c r="AJ13">
        <v>0</v>
      </c>
      <c r="AK13">
        <f t="shared" si="16"/>
        <v>0</v>
      </c>
      <c r="AL13">
        <v>1</v>
      </c>
      <c r="AM13">
        <f>'[1]CS_E 50 free'!$M9</f>
        <v>1</v>
      </c>
      <c r="AN13">
        <v>1</v>
      </c>
      <c r="AO13">
        <f>'[1]CS_E 50 free'!$N9</f>
        <v>1</v>
      </c>
      <c r="AP13">
        <v>1</v>
      </c>
      <c r="AQ13">
        <v>1</v>
      </c>
      <c r="AR13">
        <v>1</v>
      </c>
      <c r="AS13">
        <f>'[1]CS_E 50 free'!$O9</f>
        <v>1</v>
      </c>
      <c r="AT13">
        <v>1</v>
      </c>
      <c r="AU13">
        <f t="shared" si="17"/>
        <v>12.84500000000002</v>
      </c>
      <c r="AV13">
        <f t="shared" si="18"/>
        <v>20.411111111111115</v>
      </c>
      <c r="AW13">
        <f t="shared" si="19"/>
        <v>15.227777777777778</v>
      </c>
      <c r="AX13">
        <f t="shared" si="20"/>
        <v>22.082500000000003</v>
      </c>
      <c r="AY13">
        <v>1</v>
      </c>
      <c r="AZ13">
        <v>1</v>
      </c>
      <c r="BA13">
        <v>1</v>
      </c>
      <c r="BB13">
        <v>10</v>
      </c>
      <c r="BG13">
        <f t="shared" si="3"/>
        <v>222.2222222222222</v>
      </c>
      <c r="BH13" s="10">
        <f t="shared" si="21"/>
        <v>1.25E-4</v>
      </c>
    </row>
    <row r="14" spans="1:74" ht="87">
      <c r="A14" s="2">
        <v>9</v>
      </c>
      <c r="B14" s="13" t="s">
        <v>497</v>
      </c>
      <c r="D14">
        <v>1</v>
      </c>
      <c r="E14">
        <v>1</v>
      </c>
      <c r="F14">
        <f t="shared" si="4"/>
        <v>1</v>
      </c>
      <c r="G14">
        <f t="shared" si="5"/>
        <v>32</v>
      </c>
      <c r="H14">
        <f t="shared" si="6"/>
        <v>32</v>
      </c>
      <c r="I14">
        <f t="shared" si="7"/>
        <v>186</v>
      </c>
      <c r="J14">
        <f>'[1]CS_E 50 free'!$C10</f>
        <v>63</v>
      </c>
      <c r="K14">
        <f t="shared" si="8"/>
        <v>1.96875</v>
      </c>
      <c r="L14">
        <f t="shared" si="9"/>
        <v>182</v>
      </c>
      <c r="M14">
        <f t="shared" si="10"/>
        <v>5.6875</v>
      </c>
      <c r="N14">
        <v>0</v>
      </c>
      <c r="O14">
        <v>0</v>
      </c>
      <c r="P14">
        <v>0</v>
      </c>
      <c r="Q14">
        <v>0</v>
      </c>
      <c r="R14">
        <f>'[1]CS_E 50 free'!$E10</f>
        <v>0</v>
      </c>
      <c r="S14">
        <v>1</v>
      </c>
      <c r="T14">
        <f t="shared" si="11"/>
        <v>0</v>
      </c>
      <c r="U14">
        <f>'[1]CS_E 50 free'!$F10</f>
        <v>1</v>
      </c>
      <c r="V14">
        <v>1</v>
      </c>
      <c r="W14">
        <f t="shared" si="12"/>
        <v>0</v>
      </c>
      <c r="X14">
        <f t="shared" si="13"/>
        <v>1</v>
      </c>
      <c r="Y14">
        <f>'[1]CS_E 50 free'!$D10</f>
        <v>1</v>
      </c>
      <c r="Z14">
        <f>'[1]CS_E 50 free'!$G10</f>
        <v>1</v>
      </c>
      <c r="AA14">
        <f>'[1]CS_E 50 free'!$H10</f>
        <v>1</v>
      </c>
      <c r="AB14">
        <f>'[1]CS_E 50 free'!$I10</f>
        <v>1</v>
      </c>
      <c r="AC14">
        <v>1</v>
      </c>
      <c r="AD14">
        <f>'[1]CS_E 50 free'!$J10</f>
        <v>0</v>
      </c>
      <c r="AE14">
        <v>0</v>
      </c>
      <c r="AF14">
        <f t="shared" si="14"/>
        <v>4</v>
      </c>
      <c r="AG14">
        <f>'[1]CS_E 50 free'!$K10</f>
        <v>1</v>
      </c>
      <c r="AH14">
        <f t="shared" si="15"/>
        <v>0</v>
      </c>
      <c r="AI14">
        <f>'[1]CS_E 50 free'!$L10</f>
        <v>0</v>
      </c>
      <c r="AJ14">
        <v>0</v>
      </c>
      <c r="AK14">
        <f t="shared" si="16"/>
        <v>1</v>
      </c>
      <c r="AL14">
        <v>1</v>
      </c>
      <c r="AM14">
        <f>'[1]CS_E 50 free'!$M10</f>
        <v>1</v>
      </c>
      <c r="AN14">
        <v>1</v>
      </c>
      <c r="AO14">
        <f>'[1]CS_E 50 free'!$N10</f>
        <v>1</v>
      </c>
      <c r="AP14">
        <v>1</v>
      </c>
      <c r="AQ14">
        <v>1</v>
      </c>
      <c r="AR14">
        <v>1</v>
      </c>
      <c r="AS14">
        <f>'[1]CS_E 50 free'!$O10</f>
        <v>1</v>
      </c>
      <c r="AT14">
        <v>1</v>
      </c>
      <c r="AU14">
        <f t="shared" si="17"/>
        <v>7.7987500000000338</v>
      </c>
      <c r="AV14">
        <f t="shared" si="18"/>
        <v>20.121250000000007</v>
      </c>
      <c r="AW14">
        <f t="shared" si="19"/>
        <v>16.717499999999998</v>
      </c>
      <c r="AX14">
        <f t="shared" si="20"/>
        <v>21.358125000000001</v>
      </c>
      <c r="AY14">
        <v>1</v>
      </c>
      <c r="AZ14">
        <v>1</v>
      </c>
      <c r="BA14">
        <v>1</v>
      </c>
      <c r="BB14">
        <v>7</v>
      </c>
      <c r="BG14">
        <f t="shared" si="3"/>
        <v>125</v>
      </c>
      <c r="BH14" s="10">
        <f t="shared" si="21"/>
        <v>1.1111111111111112E-4</v>
      </c>
    </row>
    <row r="15" spans="1:74" ht="72.5">
      <c r="A15" s="2">
        <v>10</v>
      </c>
      <c r="B15" s="13" t="s">
        <v>498</v>
      </c>
      <c r="D15">
        <v>1</v>
      </c>
      <c r="E15">
        <v>1</v>
      </c>
      <c r="F15">
        <f t="shared" si="4"/>
        <v>1</v>
      </c>
      <c r="G15">
        <f t="shared" si="5"/>
        <v>26</v>
      </c>
      <c r="H15">
        <f t="shared" si="6"/>
        <v>26</v>
      </c>
      <c r="I15">
        <f t="shared" si="7"/>
        <v>137</v>
      </c>
      <c r="J15">
        <f>'[1]CS_E 50 free'!$C11</f>
        <v>49</v>
      </c>
      <c r="K15">
        <f t="shared" si="8"/>
        <v>1.8846153846153846</v>
      </c>
      <c r="L15">
        <f t="shared" si="9"/>
        <v>136</v>
      </c>
      <c r="M15">
        <f t="shared" si="10"/>
        <v>5.2307692307692308</v>
      </c>
      <c r="N15">
        <v>0</v>
      </c>
      <c r="O15">
        <v>0</v>
      </c>
      <c r="P15">
        <v>0</v>
      </c>
      <c r="Q15">
        <v>0</v>
      </c>
      <c r="R15">
        <f>'[1]CS_E 50 free'!$E11</f>
        <v>1</v>
      </c>
      <c r="S15">
        <v>1</v>
      </c>
      <c r="T15">
        <f t="shared" si="11"/>
        <v>0</v>
      </c>
      <c r="U15">
        <f>'[1]CS_E 50 free'!$F11</f>
        <v>1</v>
      </c>
      <c r="V15">
        <v>1</v>
      </c>
      <c r="W15">
        <f t="shared" si="12"/>
        <v>0</v>
      </c>
      <c r="X15">
        <f t="shared" si="13"/>
        <v>1</v>
      </c>
      <c r="Y15">
        <f>'[1]CS_E 50 free'!$D11</f>
        <v>0</v>
      </c>
      <c r="Z15">
        <f>'[1]CS_E 50 free'!$G11</f>
        <v>1</v>
      </c>
      <c r="AA15">
        <f>'[1]CS_E 50 free'!$H11</f>
        <v>1</v>
      </c>
      <c r="AB15">
        <f>'[1]CS_E 50 free'!$I11</f>
        <v>1</v>
      </c>
      <c r="AC15">
        <v>1</v>
      </c>
      <c r="AD15">
        <f>'[1]CS_E 50 free'!$J11</f>
        <v>0</v>
      </c>
      <c r="AE15">
        <v>0</v>
      </c>
      <c r="AF15">
        <f t="shared" si="14"/>
        <v>1</v>
      </c>
      <c r="AG15">
        <f>'[1]CS_E 50 free'!$K11</f>
        <v>0</v>
      </c>
      <c r="AH15">
        <f t="shared" si="15"/>
        <v>1</v>
      </c>
      <c r="AI15">
        <f>'[1]CS_E 50 free'!$L11</f>
        <v>0</v>
      </c>
      <c r="AJ15">
        <v>0</v>
      </c>
      <c r="AK15">
        <f t="shared" si="16"/>
        <v>1</v>
      </c>
      <c r="AL15">
        <v>1</v>
      </c>
      <c r="AM15">
        <f>'[1]CS_E 50 free'!$M11</f>
        <v>1</v>
      </c>
      <c r="AN15">
        <v>1</v>
      </c>
      <c r="AO15">
        <f>'[1]CS_E 50 free'!$N11</f>
        <v>1</v>
      </c>
      <c r="AP15">
        <v>1</v>
      </c>
      <c r="AQ15">
        <v>1</v>
      </c>
      <c r="AR15">
        <v>1</v>
      </c>
      <c r="AS15">
        <f>'[1]CS_E 50 free'!$O11</f>
        <v>1</v>
      </c>
      <c r="AT15">
        <v>1</v>
      </c>
      <c r="AU15">
        <f t="shared" si="17"/>
        <v>21.006538461538486</v>
      </c>
      <c r="AV15">
        <f t="shared" si="18"/>
        <v>16.788461538461537</v>
      </c>
      <c r="AW15">
        <f t="shared" si="19"/>
        <v>13.818461538461538</v>
      </c>
      <c r="AX15">
        <f t="shared" si="20"/>
        <v>16.206923076923076</v>
      </c>
      <c r="AY15">
        <v>1</v>
      </c>
      <c r="AZ15">
        <v>1</v>
      </c>
      <c r="BA15">
        <v>1</v>
      </c>
      <c r="BB15">
        <v>7</v>
      </c>
      <c r="BG15">
        <f t="shared" si="3"/>
        <v>38.461538461538467</v>
      </c>
      <c r="BH15" s="10">
        <f t="shared" si="21"/>
        <v>9.0277777777777787E-5</v>
      </c>
    </row>
    <row r="16" spans="1:74" ht="145">
      <c r="A16" s="2">
        <v>11</v>
      </c>
      <c r="B16" s="13" t="s">
        <v>499</v>
      </c>
      <c r="D16">
        <v>1</v>
      </c>
      <c r="E16">
        <v>1</v>
      </c>
      <c r="F16">
        <f t="shared" si="4"/>
        <v>1</v>
      </c>
      <c r="G16">
        <f t="shared" si="5"/>
        <v>54</v>
      </c>
      <c r="H16">
        <f t="shared" si="6"/>
        <v>54</v>
      </c>
      <c r="I16">
        <f t="shared" si="7"/>
        <v>304</v>
      </c>
      <c r="J16">
        <f>'[1]CS_E 50 free'!$C12</f>
        <v>106</v>
      </c>
      <c r="K16">
        <f t="shared" si="8"/>
        <v>1.962962962962963</v>
      </c>
      <c r="L16">
        <f t="shared" si="9"/>
        <v>299</v>
      </c>
      <c r="M16">
        <f t="shared" si="10"/>
        <v>5.5370370370370372</v>
      </c>
      <c r="N16">
        <v>0</v>
      </c>
      <c r="O16">
        <v>0</v>
      </c>
      <c r="P16">
        <v>0</v>
      </c>
      <c r="Q16">
        <v>0</v>
      </c>
      <c r="R16">
        <f>'[1]CS_E 50 free'!$E12</f>
        <v>0</v>
      </c>
      <c r="S16">
        <v>1</v>
      </c>
      <c r="T16">
        <f t="shared" si="11"/>
        <v>0</v>
      </c>
      <c r="U16">
        <f>'[1]CS_E 50 free'!$F12</f>
        <v>1</v>
      </c>
      <c r="V16">
        <v>1</v>
      </c>
      <c r="W16">
        <f t="shared" si="12"/>
        <v>0</v>
      </c>
      <c r="X16">
        <f t="shared" si="13"/>
        <v>1</v>
      </c>
      <c r="Y16">
        <f>'[1]CS_E 50 free'!$D12</f>
        <v>0</v>
      </c>
      <c r="Z16">
        <f>'[1]CS_E 50 free'!$G12</f>
        <v>1</v>
      </c>
      <c r="AA16">
        <f>'[1]CS_E 50 free'!$H12</f>
        <v>1</v>
      </c>
      <c r="AB16">
        <f>'[1]CS_E 50 free'!$I12</f>
        <v>1</v>
      </c>
      <c r="AC16">
        <v>1</v>
      </c>
      <c r="AD16">
        <f>'[1]CS_E 50 free'!$J12</f>
        <v>0</v>
      </c>
      <c r="AE16">
        <v>0</v>
      </c>
      <c r="AF16">
        <f t="shared" si="14"/>
        <v>5</v>
      </c>
      <c r="AG16">
        <f>'[1]CS_E 50 free'!$K12</f>
        <v>0</v>
      </c>
      <c r="AH16">
        <f t="shared" si="15"/>
        <v>1</v>
      </c>
      <c r="AI16">
        <f>'[1]CS_E 50 free'!$L12</f>
        <v>0</v>
      </c>
      <c r="AJ16">
        <v>0</v>
      </c>
      <c r="AK16">
        <f t="shared" si="16"/>
        <v>1</v>
      </c>
      <c r="AL16">
        <v>0</v>
      </c>
      <c r="AM16">
        <f>'[1]CS_E 50 free'!$M12</f>
        <v>1</v>
      </c>
      <c r="AN16">
        <v>0</v>
      </c>
      <c r="AO16">
        <f>'[1]CS_E 50 free'!$N12</f>
        <v>1</v>
      </c>
      <c r="AP16">
        <v>1</v>
      </c>
      <c r="AQ16">
        <v>1</v>
      </c>
      <c r="AR16">
        <v>1</v>
      </c>
      <c r="AS16">
        <f>'[1]CS_E 50 free'!$O12</f>
        <v>1</v>
      </c>
      <c r="AT16">
        <v>1</v>
      </c>
      <c r="AU16">
        <f t="shared" si="17"/>
        <v>-14.04166666666665</v>
      </c>
      <c r="AV16">
        <f t="shared" si="18"/>
        <v>28.632962962962967</v>
      </c>
      <c r="AW16">
        <f t="shared" si="19"/>
        <v>16.209629629629628</v>
      </c>
      <c r="AX16">
        <f t="shared" si="20"/>
        <v>31.649444444444448</v>
      </c>
      <c r="AY16">
        <v>1</v>
      </c>
      <c r="AZ16">
        <v>1</v>
      </c>
      <c r="BA16">
        <v>1</v>
      </c>
      <c r="BB16">
        <v>16</v>
      </c>
      <c r="BG16">
        <f t="shared" si="3"/>
        <v>92.592592592592581</v>
      </c>
      <c r="BH16" s="10">
        <f t="shared" si="21"/>
        <v>1.8750000000000003E-4</v>
      </c>
    </row>
    <row r="17" spans="1:60" ht="130.5">
      <c r="A17" s="2">
        <v>12</v>
      </c>
      <c r="B17" s="2" t="s">
        <v>500</v>
      </c>
      <c r="D17">
        <v>1</v>
      </c>
      <c r="E17">
        <v>1</v>
      </c>
      <c r="F17">
        <f t="shared" si="4"/>
        <v>2</v>
      </c>
      <c r="G17">
        <f t="shared" si="5"/>
        <v>59</v>
      </c>
      <c r="H17">
        <f t="shared" si="6"/>
        <v>29.5</v>
      </c>
      <c r="I17">
        <f t="shared" si="7"/>
        <v>302</v>
      </c>
      <c r="J17">
        <f>'[1]CS_E 50 free'!$C13</f>
        <v>104</v>
      </c>
      <c r="K17">
        <f t="shared" si="8"/>
        <v>1.7627118644067796</v>
      </c>
      <c r="L17">
        <f t="shared" si="9"/>
        <v>295</v>
      </c>
      <c r="M17">
        <f t="shared" si="10"/>
        <v>5</v>
      </c>
      <c r="N17">
        <v>0</v>
      </c>
      <c r="O17">
        <v>0</v>
      </c>
      <c r="P17">
        <v>0</v>
      </c>
      <c r="Q17">
        <v>0</v>
      </c>
      <c r="R17">
        <f>'[1]CS_E 50 free'!$E13</f>
        <v>0</v>
      </c>
      <c r="S17">
        <v>1</v>
      </c>
      <c r="T17">
        <f t="shared" si="11"/>
        <v>0</v>
      </c>
      <c r="U17">
        <f>'[1]CS_E 50 free'!$F13</f>
        <v>1</v>
      </c>
      <c r="V17">
        <v>1</v>
      </c>
      <c r="W17">
        <f t="shared" si="12"/>
        <v>0</v>
      </c>
      <c r="X17">
        <f t="shared" si="13"/>
        <v>1</v>
      </c>
      <c r="Y17">
        <f>'[1]CS_E 50 free'!$D13</f>
        <v>0</v>
      </c>
      <c r="Z17">
        <f>'[1]CS_E 50 free'!$G13</f>
        <v>0</v>
      </c>
      <c r="AA17">
        <f>'[1]CS_E 50 free'!$H13</f>
        <v>1</v>
      </c>
      <c r="AB17">
        <f>'[1]CS_E 50 free'!$I13</f>
        <v>1</v>
      </c>
      <c r="AC17">
        <v>1</v>
      </c>
      <c r="AD17">
        <f>'[1]CS_E 50 free'!$J13</f>
        <v>1</v>
      </c>
      <c r="AE17">
        <v>1</v>
      </c>
      <c r="AF17">
        <f t="shared" si="14"/>
        <v>7</v>
      </c>
      <c r="AG17">
        <f>'[1]CS_E 50 free'!$K13</f>
        <v>1</v>
      </c>
      <c r="AH17">
        <f t="shared" si="15"/>
        <v>1</v>
      </c>
      <c r="AI17">
        <f>'[1]CS_E 50 free'!$L13</f>
        <v>0</v>
      </c>
      <c r="AJ17">
        <v>1</v>
      </c>
      <c r="AK17">
        <f t="shared" si="16"/>
        <v>1</v>
      </c>
      <c r="AL17">
        <v>1</v>
      </c>
      <c r="AM17">
        <f>'[1]CS_E 50 free'!$M13</f>
        <v>0</v>
      </c>
      <c r="AN17">
        <v>1</v>
      </c>
      <c r="AO17">
        <f>'[1]CS_E 50 free'!$N13</f>
        <v>1</v>
      </c>
      <c r="AP17">
        <v>1</v>
      </c>
      <c r="AQ17">
        <v>1</v>
      </c>
      <c r="AR17">
        <v>1</v>
      </c>
      <c r="AS17">
        <f>'[1]CS_E 50 free'!$O13</f>
        <v>1</v>
      </c>
      <c r="AT17">
        <v>1</v>
      </c>
      <c r="AU17">
        <f t="shared" si="17"/>
        <v>27.767076271186454</v>
      </c>
      <c r="AV17">
        <f t="shared" si="18"/>
        <v>16.715</v>
      </c>
      <c r="AW17">
        <f t="shared" si="19"/>
        <v>12.596610169491523</v>
      </c>
      <c r="AX17">
        <f t="shared" si="20"/>
        <v>16.869999999999997</v>
      </c>
      <c r="AY17">
        <v>0</v>
      </c>
      <c r="AZ17">
        <v>1</v>
      </c>
      <c r="BA17">
        <v>1</v>
      </c>
      <c r="BB17">
        <v>13</v>
      </c>
      <c r="BG17">
        <f t="shared" si="3"/>
        <v>118.64406779661017</v>
      </c>
      <c r="BH17" s="10">
        <f t="shared" si="21"/>
        <v>2.0486111111111109E-4</v>
      </c>
    </row>
    <row r="18" spans="1:60" ht="159.5">
      <c r="A18" s="2">
        <v>13</v>
      </c>
      <c r="B18" s="13" t="s">
        <v>501</v>
      </c>
      <c r="D18">
        <v>1</v>
      </c>
      <c r="E18">
        <v>1</v>
      </c>
      <c r="F18">
        <f t="shared" si="4"/>
        <v>3</v>
      </c>
      <c r="G18">
        <f t="shared" si="5"/>
        <v>69</v>
      </c>
      <c r="H18">
        <f t="shared" si="6"/>
        <v>23</v>
      </c>
      <c r="I18">
        <f t="shared" si="7"/>
        <v>351</v>
      </c>
      <c r="J18">
        <f>'[1]CS_E 50 free'!$C14</f>
        <v>123</v>
      </c>
      <c r="K18">
        <f t="shared" si="8"/>
        <v>1.7826086956521738</v>
      </c>
      <c r="L18">
        <f t="shared" si="9"/>
        <v>345</v>
      </c>
      <c r="M18">
        <f t="shared" si="10"/>
        <v>5</v>
      </c>
      <c r="N18">
        <v>0</v>
      </c>
      <c r="O18">
        <v>1</v>
      </c>
      <c r="P18">
        <v>1</v>
      </c>
      <c r="Q18">
        <v>1</v>
      </c>
      <c r="R18">
        <f>'[1]CS_E 50 free'!$E14</f>
        <v>0</v>
      </c>
      <c r="S18">
        <v>1</v>
      </c>
      <c r="T18">
        <f t="shared" si="11"/>
        <v>0</v>
      </c>
      <c r="U18">
        <f>'[1]CS_E 50 free'!$F14</f>
        <v>1</v>
      </c>
      <c r="V18">
        <v>1</v>
      </c>
      <c r="W18">
        <f t="shared" si="12"/>
        <v>0</v>
      </c>
      <c r="X18">
        <f t="shared" si="13"/>
        <v>1</v>
      </c>
      <c r="Y18">
        <f>'[1]CS_E 50 free'!$D14</f>
        <v>0</v>
      </c>
      <c r="Z18">
        <f>'[1]CS_E 50 free'!$G14</f>
        <v>0</v>
      </c>
      <c r="AA18">
        <f>'[1]CS_E 50 free'!$H14</f>
        <v>1</v>
      </c>
      <c r="AB18">
        <f>'[1]CS_E 50 free'!$I14</f>
        <v>1</v>
      </c>
      <c r="AC18">
        <v>1</v>
      </c>
      <c r="AD18">
        <f>'[1]CS_E 50 free'!$J14</f>
        <v>1</v>
      </c>
      <c r="AE18">
        <v>1</v>
      </c>
      <c r="AF18">
        <f t="shared" si="14"/>
        <v>7</v>
      </c>
      <c r="AG18">
        <f>'[1]CS_E 50 free'!$K14</f>
        <v>0</v>
      </c>
      <c r="AH18">
        <f t="shared" si="15"/>
        <v>1</v>
      </c>
      <c r="AI18">
        <f>'[1]CS_E 50 free'!$L14</f>
        <v>1</v>
      </c>
      <c r="AJ18">
        <v>1</v>
      </c>
      <c r="AK18">
        <f t="shared" si="16"/>
        <v>1</v>
      </c>
      <c r="AL18">
        <v>1</v>
      </c>
      <c r="AM18">
        <f>'[1]CS_E 50 free'!$M14</f>
        <v>1</v>
      </c>
      <c r="AN18">
        <v>0</v>
      </c>
      <c r="AO18">
        <f>'[1]CS_E 50 free'!$N14</f>
        <v>1</v>
      </c>
      <c r="AP18">
        <v>1</v>
      </c>
      <c r="AQ18">
        <v>1</v>
      </c>
      <c r="AR18">
        <v>1</v>
      </c>
      <c r="AS18">
        <f>'[1]CS_E 50 free'!$O14</f>
        <v>1</v>
      </c>
      <c r="AT18">
        <v>0</v>
      </c>
      <c r="AU18">
        <f t="shared" si="17"/>
        <v>32.681304347826114</v>
      </c>
      <c r="AV18">
        <f t="shared" si="18"/>
        <v>14.414782608695656</v>
      </c>
      <c r="AW18">
        <f t="shared" si="19"/>
        <v>12.313043478260866</v>
      </c>
      <c r="AX18">
        <f t="shared" si="20"/>
        <v>13.619999999999997</v>
      </c>
      <c r="AY18">
        <v>0</v>
      </c>
      <c r="AZ18">
        <v>1</v>
      </c>
      <c r="BA18">
        <v>1</v>
      </c>
      <c r="BB18">
        <v>15</v>
      </c>
      <c r="BG18">
        <f t="shared" si="3"/>
        <v>101.44927536231884</v>
      </c>
      <c r="BH18" s="10">
        <f t="shared" si="21"/>
        <v>2.3958333333333332E-4</v>
      </c>
    </row>
    <row r="19" spans="1:60" ht="87">
      <c r="A19" s="2">
        <v>14</v>
      </c>
      <c r="B19" s="13" t="s">
        <v>502</v>
      </c>
      <c r="D19">
        <v>1</v>
      </c>
      <c r="E19">
        <v>0</v>
      </c>
      <c r="F19">
        <f t="shared" si="4"/>
        <v>1</v>
      </c>
      <c r="G19">
        <f t="shared" si="5"/>
        <v>29</v>
      </c>
      <c r="H19">
        <f t="shared" si="6"/>
        <v>29</v>
      </c>
      <c r="I19">
        <f t="shared" si="7"/>
        <v>190</v>
      </c>
      <c r="J19">
        <f>'[1]CS_E 50 free'!$C15</f>
        <v>61</v>
      </c>
      <c r="K19">
        <f t="shared" si="8"/>
        <v>2.103448275862069</v>
      </c>
      <c r="L19">
        <f t="shared" si="9"/>
        <v>186</v>
      </c>
      <c r="M19">
        <f t="shared" si="10"/>
        <v>6.4137931034482758</v>
      </c>
      <c r="N19">
        <v>0</v>
      </c>
      <c r="O19">
        <v>0</v>
      </c>
      <c r="P19">
        <v>0</v>
      </c>
      <c r="Q19">
        <v>0</v>
      </c>
      <c r="R19">
        <f>'[1]CS_E 50 free'!$E15</f>
        <v>0</v>
      </c>
      <c r="S19">
        <v>1</v>
      </c>
      <c r="T19">
        <f t="shared" si="11"/>
        <v>0</v>
      </c>
      <c r="U19">
        <f>'[1]CS_E 50 free'!$F15</f>
        <v>1</v>
      </c>
      <c r="V19">
        <v>1</v>
      </c>
      <c r="W19">
        <f t="shared" si="12"/>
        <v>0</v>
      </c>
      <c r="X19">
        <f t="shared" si="13"/>
        <v>1</v>
      </c>
      <c r="Y19">
        <f>'[1]CS_E 50 free'!$D15</f>
        <v>1</v>
      </c>
      <c r="Z19">
        <f>'[1]CS_E 50 free'!$G15</f>
        <v>1</v>
      </c>
      <c r="AA19">
        <f>'[1]CS_E 50 free'!$H15</f>
        <v>1</v>
      </c>
      <c r="AB19">
        <f>'[1]CS_E 50 free'!$I15</f>
        <v>1</v>
      </c>
      <c r="AC19">
        <v>1</v>
      </c>
      <c r="AD19">
        <f>'[1]CS_E 50 free'!$J15</f>
        <v>1</v>
      </c>
      <c r="AE19">
        <v>1</v>
      </c>
      <c r="AF19">
        <f t="shared" si="14"/>
        <v>4</v>
      </c>
      <c r="AG19">
        <f>'[1]CS_E 50 free'!$K15</f>
        <v>1</v>
      </c>
      <c r="AH19">
        <f t="shared" si="15"/>
        <v>1</v>
      </c>
      <c r="AI19">
        <f>'[1]CS_E 50 free'!$L15</f>
        <v>0</v>
      </c>
      <c r="AJ19">
        <v>1</v>
      </c>
      <c r="AK19">
        <f t="shared" si="16"/>
        <v>1</v>
      </c>
      <c r="AL19">
        <v>1</v>
      </c>
      <c r="AM19">
        <f>'[1]CS_E 50 free'!$M15</f>
        <v>0</v>
      </c>
      <c r="AN19">
        <v>1</v>
      </c>
      <c r="AO19">
        <f>'[1]CS_E 50 free'!$N15</f>
        <v>1</v>
      </c>
      <c r="AP19">
        <v>1</v>
      </c>
      <c r="AQ19">
        <v>1</v>
      </c>
      <c r="AR19">
        <v>1</v>
      </c>
      <c r="AS19">
        <f>'[1]CS_E 50 free'!$O15</f>
        <v>1</v>
      </c>
      <c r="AT19">
        <v>1</v>
      </c>
      <c r="AU19">
        <f t="shared" si="17"/>
        <v>-0.55172413793101427</v>
      </c>
      <c r="AV19">
        <f t="shared" si="18"/>
        <v>20.540689655172418</v>
      </c>
      <c r="AW19">
        <f t="shared" si="19"/>
        <v>20.892413793103447</v>
      </c>
      <c r="AX19">
        <f t="shared" si="20"/>
        <v>23.278965517241382</v>
      </c>
      <c r="AY19">
        <v>1</v>
      </c>
      <c r="AZ19">
        <v>1</v>
      </c>
      <c r="BA19">
        <v>1</v>
      </c>
      <c r="BB19">
        <v>6</v>
      </c>
      <c r="BG19">
        <f t="shared" si="3"/>
        <v>137.93103448275861</v>
      </c>
      <c r="BH19" s="10">
        <f t="shared" si="21"/>
        <v>1.0069444444444445E-4</v>
      </c>
    </row>
    <row r="20" spans="1:60" ht="87">
      <c r="A20" s="2">
        <v>15</v>
      </c>
      <c r="B20" s="2" t="s">
        <v>503</v>
      </c>
      <c r="D20">
        <v>1</v>
      </c>
      <c r="E20">
        <v>1</v>
      </c>
      <c r="F20">
        <f t="shared" si="4"/>
        <v>1</v>
      </c>
      <c r="G20">
        <f t="shared" si="5"/>
        <v>31</v>
      </c>
      <c r="H20">
        <f t="shared" si="6"/>
        <v>31</v>
      </c>
      <c r="I20">
        <f t="shared" si="7"/>
        <v>178</v>
      </c>
      <c r="J20">
        <f>'[1]CS_E 50 free'!$C16</f>
        <v>66</v>
      </c>
      <c r="K20">
        <f t="shared" si="8"/>
        <v>2.129032258064516</v>
      </c>
      <c r="L20">
        <f t="shared" si="9"/>
        <v>176</v>
      </c>
      <c r="M20">
        <f t="shared" si="10"/>
        <v>5.67741935483871</v>
      </c>
      <c r="N20">
        <v>0</v>
      </c>
      <c r="O20">
        <v>0</v>
      </c>
      <c r="P20">
        <v>0</v>
      </c>
      <c r="Q20">
        <v>0</v>
      </c>
      <c r="R20">
        <f>'[1]CS_E 50 free'!$E16</f>
        <v>0</v>
      </c>
      <c r="S20">
        <v>1</v>
      </c>
      <c r="T20">
        <f t="shared" si="11"/>
        <v>0</v>
      </c>
      <c r="U20">
        <f>'[1]CS_E 50 free'!$F16</f>
        <v>1</v>
      </c>
      <c r="V20">
        <v>1</v>
      </c>
      <c r="W20">
        <f t="shared" si="12"/>
        <v>0</v>
      </c>
      <c r="X20">
        <f t="shared" si="13"/>
        <v>1</v>
      </c>
      <c r="Y20">
        <f>'[1]CS_E 50 free'!$D16</f>
        <v>1</v>
      </c>
      <c r="Z20">
        <f>'[1]CS_E 50 free'!$G16</f>
        <v>1</v>
      </c>
      <c r="AA20">
        <f>'[1]CS_E 50 free'!$H16</f>
        <v>1</v>
      </c>
      <c r="AB20">
        <f>'[1]CS_E 50 free'!$I16</f>
        <v>1</v>
      </c>
      <c r="AC20">
        <v>1</v>
      </c>
      <c r="AD20">
        <f>'[1]CS_E 50 free'!$J16</f>
        <v>0</v>
      </c>
      <c r="AE20">
        <v>1</v>
      </c>
      <c r="AF20">
        <f t="shared" si="14"/>
        <v>2</v>
      </c>
      <c r="AG20">
        <f>'[1]CS_E 50 free'!$K16</f>
        <v>1</v>
      </c>
      <c r="AH20">
        <f t="shared" si="15"/>
        <v>1</v>
      </c>
      <c r="AI20">
        <f>'[1]CS_E 50 free'!$L16</f>
        <v>0</v>
      </c>
      <c r="AJ20">
        <v>1</v>
      </c>
      <c r="AK20">
        <f t="shared" si="16"/>
        <v>1</v>
      </c>
      <c r="AL20">
        <v>1</v>
      </c>
      <c r="AM20">
        <f>'[1]CS_E 50 free'!$M16</f>
        <v>1</v>
      </c>
      <c r="AN20">
        <v>1</v>
      </c>
      <c r="AO20">
        <f>'[1]CS_E 50 free'!$N16</f>
        <v>0</v>
      </c>
      <c r="AP20">
        <v>1</v>
      </c>
      <c r="AQ20">
        <v>1</v>
      </c>
      <c r="AR20">
        <v>1</v>
      </c>
      <c r="AS20">
        <f>'[1]CS_E 50 free'!$O16</f>
        <v>0</v>
      </c>
      <c r="AT20">
        <v>1</v>
      </c>
      <c r="AU20">
        <f t="shared" si="17"/>
        <v>-4.7461290322580325</v>
      </c>
      <c r="AV20">
        <f t="shared" si="18"/>
        <v>21.622580645161289</v>
      </c>
      <c r="AW20">
        <f t="shared" si="19"/>
        <v>16.628387096774194</v>
      </c>
      <c r="AX20">
        <f t="shared" si="20"/>
        <v>20.810645161290324</v>
      </c>
      <c r="AY20">
        <v>1</v>
      </c>
      <c r="AZ20">
        <v>1</v>
      </c>
      <c r="BA20">
        <v>1</v>
      </c>
      <c r="BB20">
        <v>16</v>
      </c>
      <c r="BG20">
        <f t="shared" si="3"/>
        <v>64.516129032258064</v>
      </c>
      <c r="BH20" s="10">
        <f t="shared" si="21"/>
        <v>1.0763888888888889E-4</v>
      </c>
    </row>
    <row r="21" spans="1:60" ht="58">
      <c r="A21" s="2">
        <v>16</v>
      </c>
      <c r="B21" s="13" t="s">
        <v>504</v>
      </c>
      <c r="D21">
        <v>1</v>
      </c>
      <c r="E21">
        <v>1</v>
      </c>
      <c r="F21">
        <f t="shared" si="4"/>
        <v>1</v>
      </c>
      <c r="G21">
        <f t="shared" si="5"/>
        <v>22</v>
      </c>
      <c r="H21">
        <f t="shared" si="6"/>
        <v>22</v>
      </c>
      <c r="I21">
        <f t="shared" si="7"/>
        <v>126</v>
      </c>
      <c r="J21">
        <f>'[1]CS_E 50 free'!$C17</f>
        <v>44</v>
      </c>
      <c r="K21">
        <f t="shared" si="8"/>
        <v>2</v>
      </c>
      <c r="L21">
        <f t="shared" si="9"/>
        <v>122</v>
      </c>
      <c r="M21">
        <f t="shared" si="10"/>
        <v>5.5454545454545459</v>
      </c>
      <c r="N21">
        <v>0</v>
      </c>
      <c r="O21">
        <v>1</v>
      </c>
      <c r="P21">
        <v>1</v>
      </c>
      <c r="Q21">
        <v>0</v>
      </c>
      <c r="R21">
        <f>'[1]CS_E 50 free'!$E17</f>
        <v>0</v>
      </c>
      <c r="S21">
        <v>1</v>
      </c>
      <c r="T21">
        <f t="shared" si="11"/>
        <v>0</v>
      </c>
      <c r="U21">
        <f>'[1]CS_E 50 free'!$F17</f>
        <v>1</v>
      </c>
      <c r="V21">
        <v>1</v>
      </c>
      <c r="W21">
        <f t="shared" si="12"/>
        <v>0</v>
      </c>
      <c r="X21">
        <f t="shared" si="13"/>
        <v>1</v>
      </c>
      <c r="Y21">
        <f>'[1]CS_E 50 free'!$D17</f>
        <v>0</v>
      </c>
      <c r="Z21">
        <f>'[1]CS_E 50 free'!$G17</f>
        <v>1</v>
      </c>
      <c r="AA21">
        <f>'[1]CS_E 50 free'!$H17</f>
        <v>0</v>
      </c>
      <c r="AB21">
        <f>'[1]CS_E 50 free'!$I17</f>
        <v>1</v>
      </c>
      <c r="AC21">
        <v>1</v>
      </c>
      <c r="AD21">
        <f>'[1]CS_E 50 free'!$J17</f>
        <v>1</v>
      </c>
      <c r="AE21">
        <v>1</v>
      </c>
      <c r="AF21">
        <f t="shared" si="14"/>
        <v>4</v>
      </c>
      <c r="AG21">
        <f>'[1]CS_E 50 free'!$K17</f>
        <v>0</v>
      </c>
      <c r="AH21">
        <f t="shared" si="15"/>
        <v>1</v>
      </c>
      <c r="AI21">
        <f>'[1]CS_E 50 free'!$L17</f>
        <v>0</v>
      </c>
      <c r="AJ21">
        <v>1</v>
      </c>
      <c r="AK21">
        <f t="shared" si="16"/>
        <v>1</v>
      </c>
      <c r="AL21">
        <v>1</v>
      </c>
      <c r="AM21">
        <f>'[1]CS_E 50 free'!$M17</f>
        <v>1</v>
      </c>
      <c r="AN21">
        <v>0</v>
      </c>
      <c r="AO21">
        <f>'[1]CS_E 50 free'!$N17</f>
        <v>1</v>
      </c>
      <c r="AP21">
        <v>1</v>
      </c>
      <c r="AQ21">
        <v>1</v>
      </c>
      <c r="AR21">
        <v>1</v>
      </c>
      <c r="AS21">
        <f>'[1]CS_E 50 free'!$O17</f>
        <v>0</v>
      </c>
      <c r="AT21">
        <v>1</v>
      </c>
      <c r="AU21">
        <f t="shared" si="17"/>
        <v>15.305000000000021</v>
      </c>
      <c r="AV21">
        <f t="shared" si="18"/>
        <v>16.59</v>
      </c>
      <c r="AW21">
        <f t="shared" si="19"/>
        <v>15.461818181818185</v>
      </c>
      <c r="AX21">
        <f t="shared" si="20"/>
        <v>15.689090909090915</v>
      </c>
      <c r="AY21">
        <v>1</v>
      </c>
      <c r="AZ21">
        <v>1</v>
      </c>
      <c r="BA21">
        <v>1</v>
      </c>
      <c r="BB21">
        <v>7</v>
      </c>
      <c r="BG21">
        <f t="shared" si="3"/>
        <v>181.81818181818181</v>
      </c>
      <c r="BH21" s="10">
        <f t="shared" si="21"/>
        <v>7.6388888888888887E-5</v>
      </c>
    </row>
    <row r="22" spans="1:60" ht="174">
      <c r="A22" s="2">
        <v>17</v>
      </c>
      <c r="B22" s="13" t="s">
        <v>505</v>
      </c>
      <c r="D22">
        <v>1</v>
      </c>
      <c r="E22">
        <v>1</v>
      </c>
      <c r="F22">
        <v>3</v>
      </c>
      <c r="G22">
        <f t="shared" si="5"/>
        <v>65</v>
      </c>
      <c r="H22">
        <f t="shared" si="6"/>
        <v>21.666666666666668</v>
      </c>
      <c r="I22">
        <f t="shared" si="7"/>
        <v>392</v>
      </c>
      <c r="J22">
        <f>'[1]CS_E 50 free'!$C18</f>
        <v>140</v>
      </c>
      <c r="K22">
        <f t="shared" si="8"/>
        <v>2.1538461538461537</v>
      </c>
      <c r="L22">
        <f t="shared" si="9"/>
        <v>385</v>
      </c>
      <c r="M22">
        <f t="shared" si="10"/>
        <v>5.9230769230769234</v>
      </c>
      <c r="N22">
        <v>1</v>
      </c>
      <c r="O22">
        <v>1</v>
      </c>
      <c r="P22">
        <v>0</v>
      </c>
      <c r="Q22">
        <v>0</v>
      </c>
      <c r="R22">
        <f>'[1]CS_E 50 free'!$E18</f>
        <v>0</v>
      </c>
      <c r="S22">
        <v>1</v>
      </c>
      <c r="T22">
        <f t="shared" si="11"/>
        <v>0</v>
      </c>
      <c r="U22">
        <f>'[1]CS_E 50 free'!$F18</f>
        <v>1</v>
      </c>
      <c r="V22">
        <v>1</v>
      </c>
      <c r="W22">
        <f t="shared" si="12"/>
        <v>0</v>
      </c>
      <c r="X22">
        <f t="shared" si="13"/>
        <v>1</v>
      </c>
      <c r="Y22">
        <f>'[1]CS_E 50 free'!$D18</f>
        <v>1</v>
      </c>
      <c r="Z22">
        <f>'[1]CS_E 50 free'!$G18</f>
        <v>1</v>
      </c>
      <c r="AA22">
        <f>'[1]CS_E 50 free'!$H18</f>
        <v>1</v>
      </c>
      <c r="AB22">
        <f>'[1]CS_E 50 free'!$I18</f>
        <v>1</v>
      </c>
      <c r="AC22">
        <v>1</v>
      </c>
      <c r="AD22">
        <f>'[1]CS_E 50 free'!$J18</f>
        <v>1</v>
      </c>
      <c r="AE22">
        <v>1</v>
      </c>
      <c r="AF22">
        <f t="shared" si="14"/>
        <v>7</v>
      </c>
      <c r="AG22">
        <f>'[1]CS_E 50 free'!$K18</f>
        <v>0</v>
      </c>
      <c r="AH22">
        <f t="shared" si="15"/>
        <v>1</v>
      </c>
      <c r="AI22">
        <f>'[1]CS_E 50 free'!$L18</f>
        <v>0</v>
      </c>
      <c r="AJ22">
        <v>1</v>
      </c>
      <c r="AK22">
        <f t="shared" si="16"/>
        <v>1</v>
      </c>
      <c r="AL22">
        <v>1</v>
      </c>
      <c r="AM22">
        <f>'[1]CS_E 50 free'!$M18</f>
        <v>1</v>
      </c>
      <c r="AN22">
        <v>1</v>
      </c>
      <c r="AO22">
        <f>'[1]CS_E 50 free'!$N18</f>
        <v>1</v>
      </c>
      <c r="AP22">
        <v>1</v>
      </c>
      <c r="AQ22">
        <v>1</v>
      </c>
      <c r="AR22">
        <v>1</v>
      </c>
      <c r="AS22">
        <f>'[1]CS_E 50 free'!$O18</f>
        <v>1</v>
      </c>
      <c r="AT22">
        <v>1</v>
      </c>
      <c r="AU22">
        <f t="shared" si="17"/>
        <v>2.6279487179487333</v>
      </c>
      <c r="AV22">
        <f t="shared" si="18"/>
        <v>18.27538461538462</v>
      </c>
      <c r="AW22">
        <f t="shared" si="19"/>
        <v>17.661538461538466</v>
      </c>
      <c r="AX22">
        <f t="shared" si="20"/>
        <v>17.301025641025646</v>
      </c>
      <c r="AY22">
        <v>0</v>
      </c>
      <c r="AZ22">
        <v>1</v>
      </c>
      <c r="BA22">
        <v>1</v>
      </c>
      <c r="BB22">
        <v>17</v>
      </c>
      <c r="BG22">
        <f t="shared" si="3"/>
        <v>107.69230769230769</v>
      </c>
      <c r="BH22" s="10">
        <f t="shared" si="21"/>
        <v>2.2569444444444446E-4</v>
      </c>
    </row>
    <row r="23" spans="1:60" ht="72.5">
      <c r="A23" s="2">
        <v>18</v>
      </c>
      <c r="B23" s="13" t="s">
        <v>506</v>
      </c>
      <c r="D23">
        <v>1</v>
      </c>
      <c r="E23">
        <v>1</v>
      </c>
      <c r="F23">
        <f t="shared" si="4"/>
        <v>1</v>
      </c>
      <c r="G23">
        <f t="shared" si="5"/>
        <v>33</v>
      </c>
      <c r="H23">
        <f t="shared" si="6"/>
        <v>33</v>
      </c>
      <c r="I23">
        <f t="shared" si="7"/>
        <v>165</v>
      </c>
      <c r="J23">
        <f>'[1]CS_E 50 free'!$C19</f>
        <v>58</v>
      </c>
      <c r="K23">
        <f t="shared" si="8"/>
        <v>1.7575757575757576</v>
      </c>
      <c r="L23">
        <f t="shared" si="9"/>
        <v>164</v>
      </c>
      <c r="M23">
        <f t="shared" si="10"/>
        <v>4.9696969696969697</v>
      </c>
      <c r="N23">
        <v>0</v>
      </c>
      <c r="O23">
        <v>0</v>
      </c>
      <c r="P23">
        <v>0</v>
      </c>
      <c r="Q23">
        <v>0</v>
      </c>
      <c r="R23">
        <f>'[1]CS_E 50 free'!$E19</f>
        <v>0</v>
      </c>
      <c r="S23">
        <v>1</v>
      </c>
      <c r="T23">
        <f t="shared" si="11"/>
        <v>0</v>
      </c>
      <c r="U23">
        <f>'[1]CS_E 50 free'!$F19</f>
        <v>1</v>
      </c>
      <c r="V23">
        <v>1</v>
      </c>
      <c r="W23">
        <f t="shared" si="12"/>
        <v>0</v>
      </c>
      <c r="X23">
        <f t="shared" si="13"/>
        <v>1</v>
      </c>
      <c r="Y23">
        <f>'[1]CS_E 50 free'!$D19</f>
        <v>0</v>
      </c>
      <c r="Z23">
        <f>'[1]CS_E 50 free'!$G19</f>
        <v>1</v>
      </c>
      <c r="AA23">
        <f>'[1]CS_E 50 free'!$H19</f>
        <v>1</v>
      </c>
      <c r="AB23">
        <f>'[1]CS_E 50 free'!$I19</f>
        <v>1</v>
      </c>
      <c r="AC23">
        <v>1</v>
      </c>
      <c r="AD23">
        <f>'[1]CS_E 50 free'!$J19</f>
        <v>0</v>
      </c>
      <c r="AE23">
        <v>0</v>
      </c>
      <c r="AF23">
        <f t="shared" si="14"/>
        <v>1</v>
      </c>
      <c r="AG23">
        <f>'[1]CS_E 50 free'!$K19</f>
        <v>0</v>
      </c>
      <c r="AH23">
        <f t="shared" si="15"/>
        <v>1</v>
      </c>
      <c r="AI23">
        <f>'[1]CS_E 50 free'!$L19</f>
        <v>0</v>
      </c>
      <c r="AJ23">
        <v>0</v>
      </c>
      <c r="AK23">
        <f t="shared" si="16"/>
        <v>1</v>
      </c>
      <c r="AL23">
        <v>1</v>
      </c>
      <c r="AM23">
        <f>'[1]CS_E 50 free'!$M19</f>
        <v>1</v>
      </c>
      <c r="AN23">
        <v>0</v>
      </c>
      <c r="AO23">
        <f>'[1]CS_E 50 free'!$N19</f>
        <v>1</v>
      </c>
      <c r="AP23">
        <v>1</v>
      </c>
      <c r="AQ23">
        <v>1</v>
      </c>
      <c r="AR23">
        <v>1</v>
      </c>
      <c r="AS23">
        <f>'[1]CS_E 50 free'!$O19</f>
        <v>1</v>
      </c>
      <c r="AT23">
        <v>1</v>
      </c>
      <c r="AU23">
        <f t="shared" si="17"/>
        <v>24.649090909090923</v>
      </c>
      <c r="AV23">
        <f t="shared" si="18"/>
        <v>18.01939393939394</v>
      </c>
      <c r="AW23">
        <f t="shared" si="19"/>
        <v>12.524848484848484</v>
      </c>
      <c r="AX23">
        <f t="shared" si="20"/>
        <v>18.477272727272727</v>
      </c>
      <c r="AY23">
        <v>1</v>
      </c>
      <c r="AZ23">
        <v>1</v>
      </c>
      <c r="BA23">
        <v>1</v>
      </c>
      <c r="BB23">
        <v>7</v>
      </c>
      <c r="BG23">
        <f t="shared" si="3"/>
        <v>30.303030303030305</v>
      </c>
      <c r="BH23" s="10">
        <f t="shared" si="21"/>
        <v>1.1458333333333333E-4</v>
      </c>
    </row>
    <row r="24" spans="1:60" ht="87">
      <c r="A24" s="2">
        <v>19</v>
      </c>
      <c r="B24" s="13" t="s">
        <v>507</v>
      </c>
      <c r="D24">
        <v>1</v>
      </c>
      <c r="E24">
        <v>1</v>
      </c>
      <c r="F24">
        <f t="shared" si="4"/>
        <v>1</v>
      </c>
      <c r="G24">
        <f t="shared" si="5"/>
        <v>34</v>
      </c>
      <c r="H24">
        <f t="shared" si="6"/>
        <v>34</v>
      </c>
      <c r="I24">
        <f t="shared" si="7"/>
        <v>182</v>
      </c>
      <c r="J24">
        <f>'[1]CS_E 50 free'!$C20</f>
        <v>63</v>
      </c>
      <c r="K24">
        <f t="shared" si="8"/>
        <v>1.8529411764705883</v>
      </c>
      <c r="L24">
        <f t="shared" si="9"/>
        <v>181</v>
      </c>
      <c r="M24">
        <f t="shared" si="10"/>
        <v>5.3235294117647056</v>
      </c>
      <c r="N24">
        <v>0</v>
      </c>
      <c r="O24">
        <v>0</v>
      </c>
      <c r="P24">
        <v>0</v>
      </c>
      <c r="Q24">
        <v>0</v>
      </c>
      <c r="R24">
        <f>'[1]CS_E 50 free'!$E20</f>
        <v>0</v>
      </c>
      <c r="S24">
        <v>1</v>
      </c>
      <c r="T24">
        <f t="shared" si="11"/>
        <v>0</v>
      </c>
      <c r="U24">
        <f>'[1]CS_E 50 free'!$F20</f>
        <v>1</v>
      </c>
      <c r="V24">
        <v>1</v>
      </c>
      <c r="W24">
        <f t="shared" si="12"/>
        <v>0</v>
      </c>
      <c r="X24">
        <f t="shared" si="13"/>
        <v>1</v>
      </c>
      <c r="Y24">
        <f>'[1]CS_E 50 free'!$D20</f>
        <v>1</v>
      </c>
      <c r="Z24">
        <f>'[1]CS_E 50 free'!$G20</f>
        <v>1</v>
      </c>
      <c r="AA24">
        <f>'[1]CS_E 50 free'!$H20</f>
        <v>1</v>
      </c>
      <c r="AB24">
        <f>'[1]CS_E 50 free'!$I20</f>
        <v>1</v>
      </c>
      <c r="AC24">
        <v>1</v>
      </c>
      <c r="AD24">
        <f>'[1]CS_E 50 free'!$J20</f>
        <v>0</v>
      </c>
      <c r="AE24">
        <v>0</v>
      </c>
      <c r="AF24">
        <f t="shared" si="14"/>
        <v>1</v>
      </c>
      <c r="AG24">
        <f>'[1]CS_E 50 free'!$K20</f>
        <v>0</v>
      </c>
      <c r="AH24">
        <f t="shared" si="15"/>
        <v>1</v>
      </c>
      <c r="AI24">
        <f>'[1]CS_E 50 free'!$L20</f>
        <v>0</v>
      </c>
      <c r="AJ24">
        <v>0</v>
      </c>
      <c r="AK24">
        <f t="shared" si="16"/>
        <v>1</v>
      </c>
      <c r="AL24">
        <v>1</v>
      </c>
      <c r="AM24">
        <f>'[1]CS_E 50 free'!$M20</f>
        <v>1</v>
      </c>
      <c r="AN24">
        <v>1</v>
      </c>
      <c r="AO24">
        <f>'[1]CS_E 50 free'!$N20</f>
        <v>1</v>
      </c>
      <c r="AP24">
        <v>1</v>
      </c>
      <c r="AQ24">
        <v>1</v>
      </c>
      <c r="AR24">
        <v>1</v>
      </c>
      <c r="AS24">
        <f>'[1]CS_E 50 free'!$O20</f>
        <v>1</v>
      </c>
      <c r="AT24">
        <v>1</v>
      </c>
      <c r="AU24">
        <f t="shared" si="17"/>
        <v>15.566176470588253</v>
      </c>
      <c r="AV24">
        <f t="shared" si="18"/>
        <v>19.534705882352942</v>
      </c>
      <c r="AW24">
        <f t="shared" si="19"/>
        <v>14.63176470588235</v>
      </c>
      <c r="AX24">
        <f t="shared" si="20"/>
        <v>20.643823529411762</v>
      </c>
      <c r="AY24">
        <v>1</v>
      </c>
      <c r="AZ24">
        <v>1</v>
      </c>
      <c r="BA24">
        <v>1</v>
      </c>
      <c r="BB24">
        <v>7</v>
      </c>
      <c r="BG24">
        <f t="shared" si="3"/>
        <v>29.411764705882351</v>
      </c>
      <c r="BH24" s="10">
        <f t="shared" si="21"/>
        <v>1.1805555555555556E-4</v>
      </c>
    </row>
    <row r="25" spans="1:60" ht="101">
      <c r="A25" s="2">
        <v>20</v>
      </c>
      <c r="B25" s="2" t="s">
        <v>508</v>
      </c>
      <c r="D25">
        <v>1</v>
      </c>
      <c r="E25">
        <v>1</v>
      </c>
      <c r="F25">
        <v>1</v>
      </c>
      <c r="G25">
        <f t="shared" si="5"/>
        <v>42</v>
      </c>
      <c r="H25">
        <f t="shared" si="6"/>
        <v>42</v>
      </c>
      <c r="I25">
        <f t="shared" si="7"/>
        <v>234</v>
      </c>
      <c r="J25">
        <f>'[1]CS_E 50 free'!$C21</f>
        <v>87</v>
      </c>
      <c r="K25">
        <f t="shared" si="8"/>
        <v>2.0714285714285716</v>
      </c>
      <c r="L25">
        <f t="shared" si="9"/>
        <v>227</v>
      </c>
      <c r="M25">
        <f t="shared" si="10"/>
        <v>5.4047619047619051</v>
      </c>
      <c r="N25">
        <v>0</v>
      </c>
      <c r="O25">
        <v>0</v>
      </c>
      <c r="P25">
        <v>1</v>
      </c>
      <c r="Q25">
        <v>0</v>
      </c>
      <c r="R25">
        <f>'[1]CS_E 50 free'!$E21</f>
        <v>0</v>
      </c>
      <c r="S25">
        <v>1</v>
      </c>
      <c r="T25">
        <f t="shared" si="11"/>
        <v>0</v>
      </c>
      <c r="U25">
        <f>'[1]CS_E 50 free'!$F21</f>
        <v>1</v>
      </c>
      <c r="V25">
        <v>1</v>
      </c>
      <c r="W25">
        <f t="shared" si="12"/>
        <v>0</v>
      </c>
      <c r="X25">
        <f t="shared" si="13"/>
        <v>1</v>
      </c>
      <c r="Y25">
        <f>'[1]CS_E 50 free'!$D21</f>
        <v>1</v>
      </c>
      <c r="Z25">
        <f>'[1]CS_E 50 free'!$G21</f>
        <v>0</v>
      </c>
      <c r="AA25">
        <f>'[1]CS_E 50 free'!$H21</f>
        <v>0</v>
      </c>
      <c r="AB25">
        <f>'[1]CS_E 50 free'!$I21</f>
        <v>1</v>
      </c>
      <c r="AC25">
        <v>1</v>
      </c>
      <c r="AD25">
        <f>'[1]CS_E 50 free'!$J21</f>
        <v>1</v>
      </c>
      <c r="AE25">
        <v>0</v>
      </c>
      <c r="AF25">
        <f t="shared" si="14"/>
        <v>7</v>
      </c>
      <c r="AG25">
        <f>'[1]CS_E 50 free'!$K21</f>
        <v>1</v>
      </c>
      <c r="AH25">
        <f t="shared" si="15"/>
        <v>1</v>
      </c>
      <c r="AI25">
        <f>'[1]CS_E 50 free'!$L21</f>
        <v>0</v>
      </c>
      <c r="AJ25">
        <v>1</v>
      </c>
      <c r="AK25">
        <f t="shared" si="16"/>
        <v>0</v>
      </c>
      <c r="AL25">
        <v>1</v>
      </c>
      <c r="AM25">
        <f>'[1]CS_E 50 free'!$M21</f>
        <v>0</v>
      </c>
      <c r="AN25">
        <v>1</v>
      </c>
      <c r="AO25">
        <f>'[1]CS_E 50 free'!$N21</f>
        <v>1</v>
      </c>
      <c r="AP25">
        <v>1</v>
      </c>
      <c r="AQ25">
        <v>1</v>
      </c>
      <c r="AR25">
        <v>1</v>
      </c>
      <c r="AS25">
        <f>'[1]CS_E 50 free'!$O21</f>
        <v>1</v>
      </c>
      <c r="AT25">
        <v>1</v>
      </c>
      <c r="AU25">
        <f t="shared" si="17"/>
        <v>-11.037857142857121</v>
      </c>
      <c r="AV25">
        <f t="shared" si="18"/>
        <v>25.232857142857146</v>
      </c>
      <c r="AW25">
        <f t="shared" si="19"/>
        <v>15.275238095238095</v>
      </c>
      <c r="AX25">
        <f t="shared" si="20"/>
        <v>25.026428571428575</v>
      </c>
      <c r="AY25">
        <v>1</v>
      </c>
      <c r="AZ25">
        <v>1</v>
      </c>
      <c r="BA25">
        <v>1</v>
      </c>
      <c r="BB25">
        <v>9</v>
      </c>
      <c r="BG25">
        <f t="shared" si="3"/>
        <v>166.66666666666666</v>
      </c>
      <c r="BH25" s="10">
        <f t="shared" si="21"/>
        <v>1.4583333333333332E-4</v>
      </c>
    </row>
    <row r="26" spans="1:60" ht="114.5">
      <c r="A26" s="2">
        <v>21</v>
      </c>
      <c r="B26" s="2" t="s">
        <v>509</v>
      </c>
      <c r="D26">
        <v>1</v>
      </c>
      <c r="E26">
        <v>1</v>
      </c>
      <c r="F26">
        <f t="shared" si="4"/>
        <v>1</v>
      </c>
      <c r="G26">
        <f t="shared" si="5"/>
        <v>43</v>
      </c>
      <c r="H26">
        <f t="shared" si="6"/>
        <v>43</v>
      </c>
      <c r="I26">
        <f t="shared" si="7"/>
        <v>245</v>
      </c>
      <c r="J26">
        <f>'[1]CS_E 50 free'!$C22</f>
        <v>84</v>
      </c>
      <c r="K26">
        <f t="shared" si="8"/>
        <v>1.9534883720930232</v>
      </c>
      <c r="L26">
        <f t="shared" si="9"/>
        <v>240</v>
      </c>
      <c r="M26">
        <f t="shared" si="10"/>
        <v>5.5813953488372094</v>
      </c>
      <c r="N26">
        <v>0</v>
      </c>
      <c r="O26">
        <v>1</v>
      </c>
      <c r="P26">
        <v>0</v>
      </c>
      <c r="Q26">
        <v>0</v>
      </c>
      <c r="R26">
        <f>'[1]CS_E 50 free'!$E22</f>
        <v>0</v>
      </c>
      <c r="S26">
        <v>1</v>
      </c>
      <c r="T26">
        <f t="shared" si="11"/>
        <v>0</v>
      </c>
      <c r="U26">
        <f>'[1]CS_E 50 free'!$F22</f>
        <v>1</v>
      </c>
      <c r="V26">
        <v>1</v>
      </c>
      <c r="W26">
        <f t="shared" si="12"/>
        <v>0</v>
      </c>
      <c r="X26">
        <f t="shared" si="13"/>
        <v>1</v>
      </c>
      <c r="Y26">
        <f>'[1]CS_E 50 free'!$D22</f>
        <v>1</v>
      </c>
      <c r="Z26">
        <f>'[1]CS_E 50 free'!$G22</f>
        <v>1</v>
      </c>
      <c r="AA26">
        <f>'[1]CS_E 50 free'!$H22</f>
        <v>0</v>
      </c>
      <c r="AB26">
        <f>'[1]CS_E 50 free'!$I22</f>
        <v>1</v>
      </c>
      <c r="AC26">
        <v>1</v>
      </c>
      <c r="AD26">
        <f>'[1]CS_E 50 free'!$J22</f>
        <v>1</v>
      </c>
      <c r="AE26">
        <v>1</v>
      </c>
      <c r="AF26">
        <f t="shared" si="14"/>
        <v>5</v>
      </c>
      <c r="AG26">
        <f>'[1]CS_E 50 free'!$K22</f>
        <v>1</v>
      </c>
      <c r="AH26">
        <f t="shared" si="15"/>
        <v>1</v>
      </c>
      <c r="AI26">
        <f>'[1]CS_E 50 free'!$L22</f>
        <v>0</v>
      </c>
      <c r="AJ26">
        <v>1</v>
      </c>
      <c r="AK26">
        <f t="shared" si="16"/>
        <v>1</v>
      </c>
      <c r="AL26">
        <v>0</v>
      </c>
      <c r="AM26">
        <f>'[1]CS_E 50 free'!$M22</f>
        <v>1</v>
      </c>
      <c r="AN26">
        <v>1</v>
      </c>
      <c r="AO26">
        <f>'[1]CS_E 50 free'!$N22</f>
        <v>1</v>
      </c>
      <c r="AP26">
        <v>1</v>
      </c>
      <c r="AQ26">
        <v>1</v>
      </c>
      <c r="AR26">
        <v>1</v>
      </c>
      <c r="AS26">
        <f>'[1]CS_E 50 free'!$O22</f>
        <v>0</v>
      </c>
      <c r="AT26">
        <v>1</v>
      </c>
      <c r="AU26">
        <f t="shared" si="17"/>
        <v>-2.0751162790697464</v>
      </c>
      <c r="AV26">
        <f t="shared" si="18"/>
        <v>24.23116279069767</v>
      </c>
      <c r="AW26">
        <f t="shared" si="19"/>
        <v>16.330232558139539</v>
      </c>
      <c r="AX26">
        <f t="shared" si="20"/>
        <v>26.358372093023256</v>
      </c>
      <c r="AY26">
        <v>1</v>
      </c>
      <c r="AZ26">
        <v>1</v>
      </c>
      <c r="BA26">
        <v>1</v>
      </c>
      <c r="BB26">
        <v>13</v>
      </c>
      <c r="BG26">
        <f t="shared" si="3"/>
        <v>116.27906976744185</v>
      </c>
      <c r="BH26" s="10">
        <f t="shared" si="21"/>
        <v>1.4930555555555557E-4</v>
      </c>
    </row>
    <row r="27" spans="1:60" ht="58">
      <c r="A27" s="2">
        <v>22</v>
      </c>
      <c r="B27" s="13" t="s">
        <v>510</v>
      </c>
      <c r="D27">
        <v>1</v>
      </c>
      <c r="E27">
        <v>1</v>
      </c>
      <c r="F27">
        <f t="shared" si="4"/>
        <v>1</v>
      </c>
      <c r="G27">
        <f t="shared" si="5"/>
        <v>19</v>
      </c>
      <c r="H27">
        <f t="shared" si="6"/>
        <v>19</v>
      </c>
      <c r="I27">
        <f t="shared" si="7"/>
        <v>115</v>
      </c>
      <c r="J27">
        <f>'[1]CS_E 50 free'!$C23</f>
        <v>40</v>
      </c>
      <c r="K27">
        <f t="shared" si="8"/>
        <v>2.1052631578947367</v>
      </c>
      <c r="L27">
        <f t="shared" si="9"/>
        <v>114</v>
      </c>
      <c r="M27">
        <f t="shared" si="10"/>
        <v>6</v>
      </c>
      <c r="N27">
        <v>1</v>
      </c>
      <c r="O27">
        <v>1</v>
      </c>
      <c r="P27">
        <v>1</v>
      </c>
      <c r="Q27">
        <v>0</v>
      </c>
      <c r="R27">
        <f>'[1]CS_E 50 free'!$E23</f>
        <v>0</v>
      </c>
      <c r="S27">
        <v>1</v>
      </c>
      <c r="T27">
        <f t="shared" si="11"/>
        <v>0</v>
      </c>
      <c r="U27">
        <f>'[1]CS_E 50 free'!$F23</f>
        <v>1</v>
      </c>
      <c r="V27">
        <v>1</v>
      </c>
      <c r="W27">
        <f t="shared" si="12"/>
        <v>0</v>
      </c>
      <c r="X27">
        <f t="shared" si="13"/>
        <v>1</v>
      </c>
      <c r="Y27">
        <f>'[1]CS_E 50 free'!$D23</f>
        <v>1</v>
      </c>
      <c r="Z27">
        <f>'[1]CS_E 50 free'!$G23</f>
        <v>1</v>
      </c>
      <c r="AA27">
        <f>'[1]CS_E 50 free'!$H23</f>
        <v>1</v>
      </c>
      <c r="AB27">
        <f>'[1]CS_E 50 free'!$I23</f>
        <v>1</v>
      </c>
      <c r="AC27">
        <v>1</v>
      </c>
      <c r="AD27">
        <f>'[1]CS_E 50 free'!$J23</f>
        <v>1</v>
      </c>
      <c r="AE27">
        <v>1</v>
      </c>
      <c r="AF27">
        <f t="shared" si="14"/>
        <v>1</v>
      </c>
      <c r="AG27">
        <f>'[1]CS_E 50 free'!$K23</f>
        <v>1</v>
      </c>
      <c r="AH27">
        <f t="shared" si="15"/>
        <v>1</v>
      </c>
      <c r="AI27">
        <f>'[1]CS_E 50 free'!$L23</f>
        <v>1</v>
      </c>
      <c r="AJ27">
        <v>1</v>
      </c>
      <c r="AK27">
        <f t="shared" si="16"/>
        <v>1</v>
      </c>
      <c r="AL27">
        <v>1</v>
      </c>
      <c r="AM27">
        <f>'[1]CS_E 50 free'!$M23</f>
        <v>1</v>
      </c>
      <c r="AN27">
        <v>1</v>
      </c>
      <c r="AO27">
        <f>'[1]CS_E 50 free'!$N23</f>
        <v>1</v>
      </c>
      <c r="AP27">
        <v>1</v>
      </c>
      <c r="AQ27">
        <v>1</v>
      </c>
      <c r="AR27">
        <v>1</v>
      </c>
      <c r="AS27">
        <f>'[1]CS_E 50 free'!$O23</f>
        <v>1</v>
      </c>
      <c r="AT27">
        <v>1</v>
      </c>
      <c r="AU27">
        <f t="shared" si="17"/>
        <v>9.4447368421053</v>
      </c>
      <c r="AV27">
        <f t="shared" si="18"/>
        <v>16.662105263157894</v>
      </c>
      <c r="AW27">
        <f t="shared" si="19"/>
        <v>17.922105263157892</v>
      </c>
      <c r="AX27">
        <f t="shared" si="20"/>
        <v>16.329999999999998</v>
      </c>
      <c r="AY27">
        <v>1</v>
      </c>
      <c r="AZ27">
        <v>1</v>
      </c>
      <c r="BA27">
        <v>1</v>
      </c>
      <c r="BB27">
        <v>7</v>
      </c>
      <c r="BG27">
        <f t="shared" si="3"/>
        <v>52.631578947368418</v>
      </c>
      <c r="BH27" s="10">
        <f t="shared" si="21"/>
        <v>6.597222222222223E-5</v>
      </c>
    </row>
    <row r="28" spans="1:60" ht="72.5">
      <c r="A28" s="2">
        <v>23</v>
      </c>
      <c r="B28" s="13" t="s">
        <v>511</v>
      </c>
      <c r="D28">
        <v>1</v>
      </c>
      <c r="E28">
        <v>1</v>
      </c>
      <c r="F28">
        <f t="shared" si="4"/>
        <v>1</v>
      </c>
      <c r="G28">
        <f t="shared" si="5"/>
        <v>35</v>
      </c>
      <c r="H28">
        <f t="shared" si="6"/>
        <v>35</v>
      </c>
      <c r="I28">
        <f t="shared" si="7"/>
        <v>171</v>
      </c>
      <c r="J28">
        <f>'[1]CS_E 50 free'!$C24</f>
        <v>60</v>
      </c>
      <c r="K28">
        <f t="shared" si="8"/>
        <v>1.7142857142857142</v>
      </c>
      <c r="L28">
        <f t="shared" si="9"/>
        <v>167</v>
      </c>
      <c r="M28">
        <f t="shared" si="10"/>
        <v>4.7714285714285714</v>
      </c>
      <c r="N28">
        <v>0</v>
      </c>
      <c r="O28">
        <v>1</v>
      </c>
      <c r="P28">
        <v>0</v>
      </c>
      <c r="Q28">
        <v>0</v>
      </c>
      <c r="R28">
        <f>'[1]CS_E 50 free'!$E24</f>
        <v>0</v>
      </c>
      <c r="S28">
        <v>1</v>
      </c>
      <c r="T28">
        <f t="shared" si="11"/>
        <v>0</v>
      </c>
      <c r="U28">
        <f>'[1]CS_E 50 free'!$F24</f>
        <v>1</v>
      </c>
      <c r="V28">
        <v>1</v>
      </c>
      <c r="W28">
        <f t="shared" si="12"/>
        <v>0</v>
      </c>
      <c r="X28">
        <f t="shared" si="13"/>
        <v>1</v>
      </c>
      <c r="Y28">
        <f>'[1]CS_E 50 free'!$D24</f>
        <v>1</v>
      </c>
      <c r="Z28">
        <f>'[1]CS_E 50 free'!$G24</f>
        <v>0</v>
      </c>
      <c r="AA28">
        <f>'[1]CS_E 50 free'!$H24</f>
        <v>0</v>
      </c>
      <c r="AB28">
        <f>'[1]CS_E 50 free'!$I24</f>
        <v>1</v>
      </c>
      <c r="AC28">
        <v>1</v>
      </c>
      <c r="AD28">
        <f>'[1]CS_E 50 free'!$J24</f>
        <v>1</v>
      </c>
      <c r="AE28">
        <v>1</v>
      </c>
      <c r="AF28">
        <f t="shared" si="14"/>
        <v>4</v>
      </c>
      <c r="AG28">
        <f>'[1]CS_E 50 free'!$K24</f>
        <v>1</v>
      </c>
      <c r="AH28">
        <f t="shared" si="15"/>
        <v>1</v>
      </c>
      <c r="AI28">
        <f>'[1]CS_E 50 free'!$L24</f>
        <v>0</v>
      </c>
      <c r="AJ28">
        <v>1</v>
      </c>
      <c r="AK28">
        <f t="shared" si="16"/>
        <v>0</v>
      </c>
      <c r="AL28">
        <v>1</v>
      </c>
      <c r="AM28">
        <f>'[1]CS_E 50 free'!$M24</f>
        <v>1</v>
      </c>
      <c r="AN28">
        <v>1</v>
      </c>
      <c r="AO28">
        <f>'[1]CS_E 50 free'!$N24</f>
        <v>1</v>
      </c>
      <c r="AP28">
        <v>1</v>
      </c>
      <c r="AQ28">
        <v>1</v>
      </c>
      <c r="AR28">
        <v>1</v>
      </c>
      <c r="AS28">
        <f>'[1]CS_E 50 free'!$O24</f>
        <v>1</v>
      </c>
      <c r="AT28">
        <v>1</v>
      </c>
      <c r="AU28">
        <f t="shared" si="17"/>
        <v>26.281428571428599</v>
      </c>
      <c r="AV28">
        <f t="shared" si="18"/>
        <v>18.288571428571426</v>
      </c>
      <c r="AW28">
        <f t="shared" si="19"/>
        <v>11.41028571428571</v>
      </c>
      <c r="AX28">
        <f t="shared" si="20"/>
        <v>18.543428571428571</v>
      </c>
      <c r="AY28">
        <v>1</v>
      </c>
      <c r="AZ28">
        <v>1</v>
      </c>
      <c r="BA28">
        <v>1</v>
      </c>
      <c r="BB28">
        <v>10</v>
      </c>
      <c r="BG28">
        <f t="shared" si="3"/>
        <v>114.28571428571428</v>
      </c>
      <c r="BH28" s="10">
        <f t="shared" si="21"/>
        <v>1.2152777777777776E-4</v>
      </c>
    </row>
    <row r="29" spans="1:60" ht="87">
      <c r="A29" s="2">
        <v>24</v>
      </c>
      <c r="B29" s="13" t="s">
        <v>512</v>
      </c>
      <c r="D29">
        <v>1</v>
      </c>
      <c r="E29">
        <v>1</v>
      </c>
      <c r="F29">
        <f t="shared" si="4"/>
        <v>1</v>
      </c>
      <c r="G29">
        <f t="shared" si="5"/>
        <v>29</v>
      </c>
      <c r="H29">
        <f t="shared" si="6"/>
        <v>29</v>
      </c>
      <c r="I29">
        <f t="shared" si="7"/>
        <v>171</v>
      </c>
      <c r="J29">
        <f>'[1]CS_E 50 free'!$C25</f>
        <v>62</v>
      </c>
      <c r="K29">
        <f t="shared" si="8"/>
        <v>2.1379310344827585</v>
      </c>
      <c r="L29">
        <f t="shared" si="9"/>
        <v>168</v>
      </c>
      <c r="M29">
        <f t="shared" si="10"/>
        <v>5.7931034482758621</v>
      </c>
      <c r="N29">
        <v>0</v>
      </c>
      <c r="O29">
        <v>1</v>
      </c>
      <c r="P29">
        <v>1</v>
      </c>
      <c r="Q29">
        <v>0</v>
      </c>
      <c r="R29">
        <f>'[1]CS_E 50 free'!$E25</f>
        <v>1</v>
      </c>
      <c r="S29">
        <v>1</v>
      </c>
      <c r="T29">
        <f t="shared" si="11"/>
        <v>0</v>
      </c>
      <c r="U29">
        <f>'[1]CS_E 50 free'!$F25</f>
        <v>1</v>
      </c>
      <c r="V29">
        <v>1</v>
      </c>
      <c r="W29">
        <f t="shared" si="12"/>
        <v>0</v>
      </c>
      <c r="X29">
        <f t="shared" si="13"/>
        <v>1</v>
      </c>
      <c r="Y29">
        <f>'[1]CS_E 50 free'!$D25</f>
        <v>0</v>
      </c>
      <c r="Z29">
        <f>'[1]CS_E 50 free'!$G25</f>
        <v>0</v>
      </c>
      <c r="AA29">
        <f>'[1]CS_E 50 free'!$H25</f>
        <v>1</v>
      </c>
      <c r="AB29">
        <f>'[1]CS_E 50 free'!$I25</f>
        <v>1</v>
      </c>
      <c r="AC29">
        <v>1</v>
      </c>
      <c r="AD29">
        <f>'[1]CS_E 50 free'!$J25</f>
        <v>1</v>
      </c>
      <c r="AE29">
        <v>0</v>
      </c>
      <c r="AF29">
        <f t="shared" si="14"/>
        <v>3</v>
      </c>
      <c r="AG29">
        <f>'[1]CS_E 50 free'!$K25</f>
        <v>1</v>
      </c>
      <c r="AH29">
        <f t="shared" si="15"/>
        <v>1</v>
      </c>
      <c r="AI29">
        <f>'[1]CS_E 50 free'!$L25</f>
        <v>0</v>
      </c>
      <c r="AJ29">
        <v>1</v>
      </c>
      <c r="AK29">
        <f t="shared" si="16"/>
        <v>1</v>
      </c>
      <c r="AL29">
        <v>1</v>
      </c>
      <c r="AM29">
        <f>'[1]CS_E 50 free'!$M25</f>
        <v>0</v>
      </c>
      <c r="AN29">
        <v>1</v>
      </c>
      <c r="AO29">
        <f>'[1]CS_E 50 free'!$N25</f>
        <v>1</v>
      </c>
      <c r="AP29">
        <v>1</v>
      </c>
      <c r="AQ29">
        <v>1</v>
      </c>
      <c r="AR29">
        <v>1</v>
      </c>
      <c r="AS29">
        <f>'[1]CS_E 50 free'!$O25</f>
        <v>1</v>
      </c>
      <c r="AT29">
        <v>1</v>
      </c>
      <c r="AU29">
        <f t="shared" si="17"/>
        <v>-3.4689655172413403</v>
      </c>
      <c r="AV29">
        <f t="shared" si="18"/>
        <v>20.947586206896549</v>
      </c>
      <c r="AW29">
        <f t="shared" si="19"/>
        <v>17.242758620689653</v>
      </c>
      <c r="AX29">
        <f t="shared" si="20"/>
        <v>20.35551724137931</v>
      </c>
      <c r="AY29">
        <v>1</v>
      </c>
      <c r="AZ29">
        <v>1</v>
      </c>
      <c r="BA29">
        <v>1</v>
      </c>
      <c r="BB29">
        <v>7</v>
      </c>
      <c r="BG29">
        <f t="shared" si="3"/>
        <v>103.44827586206897</v>
      </c>
      <c r="BH29" s="10">
        <f t="shared" si="21"/>
        <v>1.0069444444444445E-4</v>
      </c>
    </row>
    <row r="30" spans="1:60" ht="29">
      <c r="A30" s="2">
        <v>25</v>
      </c>
      <c r="B30" s="13" t="s">
        <v>513</v>
      </c>
      <c r="D30">
        <v>1</v>
      </c>
      <c r="E30">
        <v>1</v>
      </c>
      <c r="F30">
        <f t="shared" si="4"/>
        <v>1</v>
      </c>
      <c r="G30">
        <f t="shared" si="5"/>
        <v>10</v>
      </c>
      <c r="H30">
        <f t="shared" si="6"/>
        <v>10</v>
      </c>
      <c r="I30">
        <f t="shared" si="7"/>
        <v>51</v>
      </c>
      <c r="J30">
        <f>'[1]CS_E 50 free'!$C26</f>
        <v>17</v>
      </c>
      <c r="K30">
        <f t="shared" si="8"/>
        <v>1.7</v>
      </c>
      <c r="L30">
        <f t="shared" si="9"/>
        <v>50</v>
      </c>
      <c r="M30">
        <f t="shared" si="10"/>
        <v>5</v>
      </c>
      <c r="N30">
        <v>0</v>
      </c>
      <c r="O30">
        <v>0</v>
      </c>
      <c r="P30">
        <v>0</v>
      </c>
      <c r="Q30">
        <v>1</v>
      </c>
      <c r="R30">
        <f>'[1]CS_E 50 free'!$E26</f>
        <v>1</v>
      </c>
      <c r="S30">
        <v>1</v>
      </c>
      <c r="T30">
        <f t="shared" si="11"/>
        <v>1</v>
      </c>
      <c r="U30">
        <f>'[1]CS_E 50 free'!$F26</f>
        <v>1</v>
      </c>
      <c r="V30">
        <v>1</v>
      </c>
      <c r="W30">
        <f t="shared" si="12"/>
        <v>0</v>
      </c>
      <c r="X30">
        <f t="shared" si="13"/>
        <v>1</v>
      </c>
      <c r="Y30">
        <f>'[1]CS_E 50 free'!$D26</f>
        <v>1</v>
      </c>
      <c r="Z30">
        <f>'[1]CS_E 50 free'!$G26</f>
        <v>1</v>
      </c>
      <c r="AA30">
        <f>'[1]CS_E 50 free'!$H26</f>
        <v>1</v>
      </c>
      <c r="AB30">
        <f>'[1]CS_E 50 free'!$I26</f>
        <v>1</v>
      </c>
      <c r="AC30">
        <v>1</v>
      </c>
      <c r="AD30">
        <f>'[1]CS_E 50 free'!$J26</f>
        <v>1</v>
      </c>
      <c r="AE30">
        <v>1</v>
      </c>
      <c r="AF30">
        <f t="shared" si="14"/>
        <v>1</v>
      </c>
      <c r="AG30">
        <f>'[1]CS_E 50 free'!$K26</f>
        <v>1</v>
      </c>
      <c r="AH30">
        <f t="shared" si="15"/>
        <v>1</v>
      </c>
      <c r="AI30">
        <f>'[1]CS_E 50 free'!$L26</f>
        <v>1</v>
      </c>
      <c r="AJ30">
        <v>1</v>
      </c>
      <c r="AK30">
        <f t="shared" si="16"/>
        <v>1</v>
      </c>
      <c r="AL30">
        <v>1</v>
      </c>
      <c r="AM30">
        <f>'[1]CS_E 50 free'!$M26</f>
        <v>1</v>
      </c>
      <c r="AN30">
        <v>1</v>
      </c>
      <c r="AO30">
        <f>'[1]CS_E 50 free'!$N26</f>
        <v>1</v>
      </c>
      <c r="AP30">
        <v>1</v>
      </c>
      <c r="AQ30">
        <v>1</v>
      </c>
      <c r="AR30">
        <v>1</v>
      </c>
      <c r="AS30">
        <f>'[1]CS_E 50 free'!$O26</f>
        <v>1</v>
      </c>
      <c r="AT30">
        <v>1</v>
      </c>
      <c r="AU30">
        <f t="shared" si="17"/>
        <v>52.865000000000016</v>
      </c>
      <c r="AV30">
        <f t="shared" si="18"/>
        <v>8.370000000000001</v>
      </c>
      <c r="AW30">
        <f t="shared" si="19"/>
        <v>10.639999999999997</v>
      </c>
      <c r="AX30">
        <f t="shared" si="20"/>
        <v>7.120000000000001</v>
      </c>
      <c r="AY30">
        <v>1</v>
      </c>
      <c r="AZ30">
        <v>1</v>
      </c>
      <c r="BA30">
        <v>1</v>
      </c>
      <c r="BB30">
        <v>2</v>
      </c>
      <c r="BG30">
        <f t="shared" si="3"/>
        <v>100</v>
      </c>
      <c r="BH30" s="10">
        <f t="shared" si="21"/>
        <v>3.4722222222222222E-5</v>
      </c>
    </row>
    <row r="31" spans="1:60">
      <c r="F31">
        <f t="shared" si="4"/>
        <v>0</v>
      </c>
      <c r="G31">
        <f t="shared" si="5"/>
        <v>0</v>
      </c>
      <c r="H31">
        <f t="shared" si="6"/>
        <v>0</v>
      </c>
      <c r="I31">
        <f t="shared" si="7"/>
        <v>0</v>
      </c>
      <c r="J31">
        <f>'[1]CS_E 50 free'!$C27</f>
        <v>0</v>
      </c>
      <c r="K31">
        <f t="shared" si="8"/>
        <v>0</v>
      </c>
      <c r="L31">
        <f t="shared" si="9"/>
        <v>0</v>
      </c>
      <c r="M31">
        <f t="shared" si="10"/>
        <v>0</v>
      </c>
      <c r="R31">
        <f>'[1]CS_E 50 free'!$E27</f>
        <v>0</v>
      </c>
      <c r="T31">
        <f t="shared" si="11"/>
        <v>0</v>
      </c>
      <c r="U31">
        <f>'[1]CS_E 50 free'!$F27</f>
        <v>0</v>
      </c>
      <c r="W31">
        <f t="shared" si="12"/>
        <v>0</v>
      </c>
      <c r="X31">
        <f t="shared" si="13"/>
        <v>0</v>
      </c>
      <c r="Y31">
        <f>'[1]CS_E 50 free'!$D27</f>
        <v>0</v>
      </c>
      <c r="Z31">
        <f>'[1]CS_E 50 free'!$G27</f>
        <v>0</v>
      </c>
      <c r="AA31">
        <f>'[1]CS_E 50 free'!$H27</f>
        <v>0</v>
      </c>
      <c r="AB31">
        <f>'[1]CS_E 50 free'!$I27</f>
        <v>0</v>
      </c>
      <c r="AD31">
        <f>'[1]CS_E 50 free'!$J27</f>
        <v>0</v>
      </c>
      <c r="AF31">
        <f t="shared" si="14"/>
        <v>0</v>
      </c>
      <c r="AG31">
        <f>'[1]CS_E 50 free'!$K27</f>
        <v>0</v>
      </c>
      <c r="AH31">
        <f t="shared" si="15"/>
        <v>0</v>
      </c>
      <c r="AI31">
        <f>'[1]CS_E 50 free'!$L27</f>
        <v>0</v>
      </c>
      <c r="AK31">
        <f t="shared" si="16"/>
        <v>0</v>
      </c>
      <c r="AM31">
        <f>'[1]CS_E 50 free'!$M27</f>
        <v>0</v>
      </c>
      <c r="AO31">
        <f>'[1]CS_E 50 free'!$N27</f>
        <v>0</v>
      </c>
      <c r="AS31">
        <f>'[1]CS_E 50 free'!$O27</f>
        <v>0</v>
      </c>
      <c r="AU31">
        <f t="shared" si="17"/>
        <v>0</v>
      </c>
      <c r="AV31">
        <f t="shared" si="18"/>
        <v>0</v>
      </c>
      <c r="AW31">
        <f t="shared" si="19"/>
        <v>0</v>
      </c>
      <c r="AX31">
        <f t="shared" si="20"/>
        <v>0</v>
      </c>
      <c r="BG31">
        <f t="shared" si="3"/>
        <v>0</v>
      </c>
      <c r="BH31" s="10">
        <f t="shared" si="21"/>
        <v>0</v>
      </c>
    </row>
    <row r="32" spans="1:60">
      <c r="F32">
        <f t="shared" si="4"/>
        <v>0</v>
      </c>
      <c r="G32">
        <f t="shared" si="5"/>
        <v>0</v>
      </c>
      <c r="H32">
        <f t="shared" si="6"/>
        <v>0</v>
      </c>
      <c r="I32">
        <f t="shared" si="7"/>
        <v>0</v>
      </c>
      <c r="J32">
        <f>'[1]CS_E 50 free'!$C28</f>
        <v>0</v>
      </c>
      <c r="K32">
        <f t="shared" si="8"/>
        <v>0</v>
      </c>
      <c r="L32">
        <f t="shared" si="9"/>
        <v>0</v>
      </c>
      <c r="M32">
        <f t="shared" si="10"/>
        <v>0</v>
      </c>
      <c r="R32">
        <f>'[1]CS_E 50 free'!$E28</f>
        <v>0</v>
      </c>
      <c r="T32">
        <f t="shared" si="11"/>
        <v>0</v>
      </c>
      <c r="U32">
        <f>'[1]CS_E 50 free'!$F28</f>
        <v>0</v>
      </c>
      <c r="W32">
        <f t="shared" si="12"/>
        <v>0</v>
      </c>
      <c r="X32">
        <f t="shared" si="13"/>
        <v>0</v>
      </c>
      <c r="Y32">
        <f>'[1]CS_E 50 free'!$D28</f>
        <v>0</v>
      </c>
      <c r="Z32">
        <f>'[1]CS_E 50 free'!$G28</f>
        <v>0</v>
      </c>
      <c r="AA32">
        <f>'[1]CS_E 50 free'!$H28</f>
        <v>0</v>
      </c>
      <c r="AB32">
        <f>'[1]CS_E 50 free'!$I28</f>
        <v>0</v>
      </c>
      <c r="AD32">
        <f>'[1]CS_E 50 free'!$J28</f>
        <v>0</v>
      </c>
      <c r="AF32">
        <f t="shared" si="14"/>
        <v>0</v>
      </c>
      <c r="AG32">
        <f>'[1]CS_E 50 free'!$K28</f>
        <v>0</v>
      </c>
      <c r="AH32">
        <f t="shared" si="15"/>
        <v>0</v>
      </c>
      <c r="AI32">
        <f>'[1]CS_E 50 free'!$L28</f>
        <v>0</v>
      </c>
      <c r="AK32">
        <f t="shared" si="16"/>
        <v>0</v>
      </c>
      <c r="AM32">
        <f>'[1]CS_E 50 free'!$M28</f>
        <v>0</v>
      </c>
      <c r="AO32">
        <f>'[1]CS_E 50 free'!$N28</f>
        <v>0</v>
      </c>
      <c r="AS32">
        <f>'[1]CS_E 50 free'!$O28</f>
        <v>0</v>
      </c>
      <c r="AU32">
        <f t="shared" si="17"/>
        <v>0</v>
      </c>
      <c r="AV32">
        <f t="shared" si="18"/>
        <v>0</v>
      </c>
      <c r="AW32">
        <f t="shared" si="19"/>
        <v>0</v>
      </c>
      <c r="AX32">
        <f t="shared" si="20"/>
        <v>0</v>
      </c>
      <c r="BG32">
        <f t="shared" si="3"/>
        <v>0</v>
      </c>
      <c r="BH32" s="10">
        <f t="shared" si="21"/>
        <v>0</v>
      </c>
    </row>
    <row r="33" spans="6:60">
      <c r="F33">
        <f t="shared" si="4"/>
        <v>0</v>
      </c>
      <c r="G33">
        <f t="shared" si="5"/>
        <v>0</v>
      </c>
      <c r="H33">
        <f t="shared" si="6"/>
        <v>0</v>
      </c>
      <c r="I33">
        <f t="shared" si="7"/>
        <v>0</v>
      </c>
      <c r="J33">
        <f>'[1]CS_E 50 free'!$C29</f>
        <v>0</v>
      </c>
      <c r="K33">
        <f t="shared" si="8"/>
        <v>0</v>
      </c>
      <c r="L33">
        <f t="shared" si="9"/>
        <v>0</v>
      </c>
      <c r="M33">
        <f t="shared" si="10"/>
        <v>0</v>
      </c>
      <c r="R33">
        <f>'[1]CS_E 50 free'!$E29</f>
        <v>0</v>
      </c>
      <c r="T33">
        <f t="shared" si="11"/>
        <v>0</v>
      </c>
      <c r="U33">
        <f>'[1]CS_E 50 free'!$F29</f>
        <v>0</v>
      </c>
      <c r="W33">
        <f t="shared" si="12"/>
        <v>0</v>
      </c>
      <c r="X33">
        <f t="shared" si="13"/>
        <v>0</v>
      </c>
      <c r="Y33">
        <f>'[1]CS_E 50 free'!$D29</f>
        <v>0</v>
      </c>
      <c r="Z33">
        <f>'[1]CS_E 50 free'!$G29</f>
        <v>0</v>
      </c>
      <c r="AA33">
        <f>'[1]CS_E 50 free'!$H29</f>
        <v>0</v>
      </c>
      <c r="AB33">
        <f>'[1]CS_E 50 free'!$I29</f>
        <v>0</v>
      </c>
      <c r="AD33">
        <f>'[1]CS_E 50 free'!$J29</f>
        <v>0</v>
      </c>
      <c r="AF33">
        <f t="shared" si="14"/>
        <v>0</v>
      </c>
      <c r="AG33">
        <f>'[1]CS_E 50 free'!$K29</f>
        <v>0</v>
      </c>
      <c r="AH33">
        <f t="shared" si="15"/>
        <v>0</v>
      </c>
      <c r="AI33">
        <f>'[1]CS_E 50 free'!$L29</f>
        <v>0</v>
      </c>
      <c r="AK33">
        <f t="shared" si="16"/>
        <v>0</v>
      </c>
      <c r="AM33">
        <f>'[1]CS_E 50 free'!$M29</f>
        <v>0</v>
      </c>
      <c r="AO33">
        <f>'[1]CS_E 50 free'!$N29</f>
        <v>0</v>
      </c>
      <c r="AS33">
        <f>'[1]CS_E 50 free'!$O29</f>
        <v>0</v>
      </c>
      <c r="AU33">
        <f t="shared" si="17"/>
        <v>0</v>
      </c>
      <c r="AV33">
        <f t="shared" si="18"/>
        <v>0</v>
      </c>
      <c r="AW33">
        <f t="shared" si="19"/>
        <v>0</v>
      </c>
      <c r="AX33">
        <f t="shared" si="20"/>
        <v>0</v>
      </c>
      <c r="BG33">
        <f t="shared" si="3"/>
        <v>0</v>
      </c>
      <c r="BH33" s="10">
        <f t="shared" si="21"/>
        <v>0</v>
      </c>
    </row>
    <row r="34" spans="6:60">
      <c r="F34">
        <f t="shared" si="4"/>
        <v>0</v>
      </c>
      <c r="G34">
        <f t="shared" si="5"/>
        <v>0</v>
      </c>
      <c r="H34">
        <f t="shared" si="6"/>
        <v>0</v>
      </c>
      <c r="I34">
        <f t="shared" si="7"/>
        <v>0</v>
      </c>
      <c r="J34">
        <f>'[1]CS_E 50 free'!$C30</f>
        <v>0</v>
      </c>
      <c r="K34">
        <f t="shared" si="8"/>
        <v>0</v>
      </c>
      <c r="L34">
        <f t="shared" si="9"/>
        <v>0</v>
      </c>
      <c r="M34">
        <f t="shared" si="10"/>
        <v>0</v>
      </c>
      <c r="R34">
        <f>'[1]CS_E 50 free'!$E30</f>
        <v>0</v>
      </c>
      <c r="T34">
        <f t="shared" si="11"/>
        <v>0</v>
      </c>
      <c r="U34">
        <f>'[1]CS_E 50 free'!$F30</f>
        <v>0</v>
      </c>
      <c r="W34">
        <f t="shared" si="12"/>
        <v>0</v>
      </c>
      <c r="X34">
        <f t="shared" si="13"/>
        <v>0</v>
      </c>
      <c r="Y34">
        <f>'[1]CS_E 50 free'!$D30</f>
        <v>0</v>
      </c>
      <c r="Z34">
        <f>'[1]CS_E 50 free'!$G30</f>
        <v>0</v>
      </c>
      <c r="AA34">
        <f>'[1]CS_E 50 free'!$H30</f>
        <v>0</v>
      </c>
      <c r="AB34">
        <f>'[1]CS_E 50 free'!$I30</f>
        <v>0</v>
      </c>
      <c r="AD34">
        <f>'[1]CS_E 50 free'!$J30</f>
        <v>0</v>
      </c>
      <c r="AF34">
        <f t="shared" si="14"/>
        <v>0</v>
      </c>
      <c r="AG34">
        <f>'[1]CS_E 50 free'!$K30</f>
        <v>0</v>
      </c>
      <c r="AH34">
        <f t="shared" si="15"/>
        <v>0</v>
      </c>
      <c r="AI34">
        <f>'[1]CS_E 50 free'!$L30</f>
        <v>0</v>
      </c>
      <c r="AK34">
        <f t="shared" si="16"/>
        <v>0</v>
      </c>
      <c r="AM34">
        <f>'[1]CS_E 50 free'!$M30</f>
        <v>0</v>
      </c>
      <c r="AO34">
        <f>'[1]CS_E 50 free'!$N30</f>
        <v>0</v>
      </c>
      <c r="AS34">
        <f>'[1]CS_E 50 free'!$O30</f>
        <v>0</v>
      </c>
      <c r="AU34">
        <f t="shared" si="17"/>
        <v>0</v>
      </c>
      <c r="AV34">
        <f t="shared" si="18"/>
        <v>0</v>
      </c>
      <c r="AW34">
        <f t="shared" si="19"/>
        <v>0</v>
      </c>
      <c r="AX34">
        <f t="shared" si="20"/>
        <v>0</v>
      </c>
      <c r="BG34">
        <f t="shared" si="3"/>
        <v>0</v>
      </c>
      <c r="BH34" s="10">
        <f t="shared" si="21"/>
        <v>0</v>
      </c>
    </row>
    <row r="35" spans="6:60">
      <c r="F35">
        <f t="shared" si="4"/>
        <v>0</v>
      </c>
      <c r="G35">
        <f t="shared" si="5"/>
        <v>0</v>
      </c>
      <c r="H35">
        <f t="shared" si="6"/>
        <v>0</v>
      </c>
      <c r="I35">
        <f t="shared" si="7"/>
        <v>0</v>
      </c>
      <c r="J35">
        <f>'[1]CS_E 50 free'!$C31</f>
        <v>0</v>
      </c>
      <c r="K35">
        <f t="shared" si="8"/>
        <v>0</v>
      </c>
      <c r="L35">
        <f t="shared" si="9"/>
        <v>0</v>
      </c>
      <c r="M35">
        <f t="shared" si="10"/>
        <v>0</v>
      </c>
      <c r="R35">
        <f>'[1]CS_E 50 free'!$E31</f>
        <v>0</v>
      </c>
      <c r="T35">
        <f t="shared" si="11"/>
        <v>0</v>
      </c>
      <c r="U35">
        <f>'[1]CS_E 50 free'!$F31</f>
        <v>0</v>
      </c>
      <c r="W35">
        <f t="shared" si="12"/>
        <v>0</v>
      </c>
      <c r="X35">
        <f t="shared" si="13"/>
        <v>0</v>
      </c>
      <c r="Y35">
        <f>'[1]CS_E 50 free'!$D31</f>
        <v>0</v>
      </c>
      <c r="Z35">
        <f>'[1]CS_E 50 free'!$G31</f>
        <v>0</v>
      </c>
      <c r="AA35">
        <f>'[1]CS_E 50 free'!$H31</f>
        <v>0</v>
      </c>
      <c r="AB35">
        <f>'[1]CS_E 50 free'!$I31</f>
        <v>0</v>
      </c>
      <c r="AD35">
        <f>'[1]CS_E 50 free'!$J31</f>
        <v>0</v>
      </c>
      <c r="AF35">
        <f t="shared" si="14"/>
        <v>0</v>
      </c>
      <c r="AG35">
        <f>'[1]CS_E 50 free'!$K31</f>
        <v>0</v>
      </c>
      <c r="AH35">
        <f t="shared" si="15"/>
        <v>0</v>
      </c>
      <c r="AI35">
        <f>'[1]CS_E 50 free'!$L31</f>
        <v>0</v>
      </c>
      <c r="AK35">
        <f t="shared" si="16"/>
        <v>0</v>
      </c>
      <c r="AM35">
        <f>'[1]CS_E 50 free'!$M31</f>
        <v>0</v>
      </c>
      <c r="AO35">
        <f>'[1]CS_E 50 free'!$N31</f>
        <v>0</v>
      </c>
      <c r="AS35">
        <f>'[1]CS_E 50 free'!$O31</f>
        <v>0</v>
      </c>
      <c r="AU35">
        <f t="shared" si="17"/>
        <v>0</v>
      </c>
      <c r="AV35">
        <f t="shared" si="18"/>
        <v>0</v>
      </c>
      <c r="AW35">
        <f t="shared" si="19"/>
        <v>0</v>
      </c>
      <c r="AX35">
        <f t="shared" si="20"/>
        <v>0</v>
      </c>
      <c r="BG35">
        <f t="shared" si="3"/>
        <v>0</v>
      </c>
      <c r="BH35" s="10">
        <f t="shared" si="21"/>
        <v>0</v>
      </c>
    </row>
    <row r="36" spans="6:60">
      <c r="F36">
        <f t="shared" si="4"/>
        <v>0</v>
      </c>
      <c r="G36">
        <f t="shared" si="5"/>
        <v>0</v>
      </c>
      <c r="H36">
        <f t="shared" si="6"/>
        <v>0</v>
      </c>
      <c r="I36">
        <f t="shared" si="7"/>
        <v>0</v>
      </c>
      <c r="J36">
        <f>'[1]CS_E 50 free'!$C32</f>
        <v>0</v>
      </c>
      <c r="K36">
        <f t="shared" si="8"/>
        <v>0</v>
      </c>
      <c r="L36">
        <f t="shared" si="9"/>
        <v>0</v>
      </c>
      <c r="M36">
        <f t="shared" si="10"/>
        <v>0</v>
      </c>
      <c r="R36">
        <f>'[1]CS_E 50 free'!$E32</f>
        <v>0</v>
      </c>
      <c r="T36">
        <f t="shared" si="11"/>
        <v>0</v>
      </c>
      <c r="U36">
        <f>'[1]CS_E 50 free'!$F32</f>
        <v>0</v>
      </c>
      <c r="W36">
        <f t="shared" si="12"/>
        <v>0</v>
      </c>
      <c r="X36">
        <f t="shared" si="13"/>
        <v>0</v>
      </c>
      <c r="Y36">
        <f>'[1]CS_E 50 free'!$D32</f>
        <v>0</v>
      </c>
      <c r="Z36">
        <f>'[1]CS_E 50 free'!$G32</f>
        <v>0</v>
      </c>
      <c r="AA36">
        <f>'[1]CS_E 50 free'!$H32</f>
        <v>0</v>
      </c>
      <c r="AB36">
        <f>'[1]CS_E 50 free'!$I32</f>
        <v>0</v>
      </c>
      <c r="AD36">
        <f>'[1]CS_E 50 free'!$J32</f>
        <v>0</v>
      </c>
      <c r="AF36">
        <f t="shared" si="14"/>
        <v>0</v>
      </c>
      <c r="AG36">
        <f>'[1]CS_E 50 free'!$K32</f>
        <v>0</v>
      </c>
      <c r="AH36">
        <f t="shared" si="15"/>
        <v>0</v>
      </c>
      <c r="AI36">
        <f>'[1]CS_E 50 free'!$L32</f>
        <v>0</v>
      </c>
      <c r="AK36">
        <f t="shared" si="16"/>
        <v>0</v>
      </c>
      <c r="AM36">
        <f>'[1]CS_E 50 free'!$M32</f>
        <v>0</v>
      </c>
      <c r="AO36">
        <f>'[1]CS_E 50 free'!$N32</f>
        <v>0</v>
      </c>
      <c r="AS36">
        <f>'[1]CS_E 50 free'!$O32</f>
        <v>0</v>
      </c>
      <c r="AU36">
        <f t="shared" si="17"/>
        <v>0</v>
      </c>
      <c r="AV36">
        <f t="shared" si="18"/>
        <v>0</v>
      </c>
      <c r="AW36">
        <f t="shared" si="19"/>
        <v>0</v>
      </c>
      <c r="AX36">
        <f t="shared" si="20"/>
        <v>0</v>
      </c>
      <c r="BG36">
        <f t="shared" si="3"/>
        <v>0</v>
      </c>
      <c r="BH36" s="10">
        <f t="shared" si="21"/>
        <v>0</v>
      </c>
    </row>
    <row r="37" spans="6:60">
      <c r="F37">
        <f t="shared" si="4"/>
        <v>0</v>
      </c>
      <c r="G37">
        <f t="shared" si="5"/>
        <v>0</v>
      </c>
      <c r="H37">
        <f t="shared" si="6"/>
        <v>0</v>
      </c>
      <c r="I37">
        <f t="shared" si="7"/>
        <v>0</v>
      </c>
      <c r="J37">
        <f>'[1]CS_E 50 free'!$C33</f>
        <v>0</v>
      </c>
      <c r="K37">
        <f t="shared" si="8"/>
        <v>0</v>
      </c>
      <c r="L37">
        <f t="shared" si="9"/>
        <v>0</v>
      </c>
      <c r="M37">
        <f t="shared" si="10"/>
        <v>0</v>
      </c>
      <c r="R37">
        <f>'[1]CS_E 50 free'!$E33</f>
        <v>0</v>
      </c>
      <c r="T37">
        <f t="shared" si="11"/>
        <v>0</v>
      </c>
      <c r="U37">
        <f>'[1]CS_E 50 free'!$F33</f>
        <v>0</v>
      </c>
      <c r="W37">
        <f t="shared" si="12"/>
        <v>0</v>
      </c>
      <c r="X37">
        <f t="shared" si="13"/>
        <v>0</v>
      </c>
      <c r="Y37">
        <f>'[1]CS_E 50 free'!$D33</f>
        <v>0</v>
      </c>
      <c r="Z37">
        <f>'[1]CS_E 50 free'!$G33</f>
        <v>0</v>
      </c>
      <c r="AA37">
        <f>'[1]CS_E 50 free'!$H33</f>
        <v>0</v>
      </c>
      <c r="AB37">
        <f>'[1]CS_E 50 free'!$I33</f>
        <v>0</v>
      </c>
      <c r="AD37">
        <f>'[1]CS_E 50 free'!$J33</f>
        <v>0</v>
      </c>
      <c r="AF37">
        <f t="shared" si="14"/>
        <v>0</v>
      </c>
      <c r="AG37">
        <f>'[1]CS_E 50 free'!$K33</f>
        <v>0</v>
      </c>
      <c r="AH37">
        <f t="shared" si="15"/>
        <v>0</v>
      </c>
      <c r="AI37">
        <f>'[1]CS_E 50 free'!$L33</f>
        <v>0</v>
      </c>
      <c r="AK37">
        <f t="shared" si="16"/>
        <v>0</v>
      </c>
      <c r="AM37">
        <f>'[1]CS_E 50 free'!$M33</f>
        <v>0</v>
      </c>
      <c r="AO37">
        <f>'[1]CS_E 50 free'!$N33</f>
        <v>0</v>
      </c>
      <c r="AS37">
        <f>'[1]CS_E 50 free'!$O33</f>
        <v>0</v>
      </c>
      <c r="AU37">
        <f t="shared" si="17"/>
        <v>0</v>
      </c>
      <c r="AV37">
        <f t="shared" si="18"/>
        <v>0</v>
      </c>
      <c r="AW37">
        <f t="shared" si="19"/>
        <v>0</v>
      </c>
      <c r="AX37">
        <f t="shared" si="20"/>
        <v>0</v>
      </c>
      <c r="BG37">
        <f t="shared" si="3"/>
        <v>0</v>
      </c>
      <c r="BH37" s="10">
        <f t="shared" si="21"/>
        <v>0</v>
      </c>
    </row>
    <row r="38" spans="6:60">
      <c r="F38">
        <f t="shared" si="4"/>
        <v>0</v>
      </c>
      <c r="G38">
        <f t="shared" si="5"/>
        <v>0</v>
      </c>
      <c r="H38">
        <f t="shared" si="6"/>
        <v>0</v>
      </c>
      <c r="I38">
        <f t="shared" si="7"/>
        <v>0</v>
      </c>
      <c r="J38">
        <f>'[1]CS_E 50 free'!$C34</f>
        <v>0</v>
      </c>
      <c r="K38">
        <f t="shared" si="8"/>
        <v>0</v>
      </c>
      <c r="L38">
        <f t="shared" si="9"/>
        <v>0</v>
      </c>
      <c r="M38">
        <f t="shared" si="10"/>
        <v>0</v>
      </c>
      <c r="R38">
        <f>'[1]CS_E 50 free'!$E34</f>
        <v>0</v>
      </c>
      <c r="T38">
        <f t="shared" si="11"/>
        <v>0</v>
      </c>
      <c r="U38">
        <f>'[1]CS_E 50 free'!$F34</f>
        <v>0</v>
      </c>
      <c r="W38">
        <f t="shared" si="12"/>
        <v>0</v>
      </c>
      <c r="X38">
        <f t="shared" si="13"/>
        <v>0</v>
      </c>
      <c r="Y38">
        <f>'[1]CS_E 50 free'!$D34</f>
        <v>0</v>
      </c>
      <c r="Z38">
        <f>'[1]CS_E 50 free'!$G34</f>
        <v>0</v>
      </c>
      <c r="AA38">
        <f>'[1]CS_E 50 free'!$H34</f>
        <v>0</v>
      </c>
      <c r="AB38">
        <f>'[1]CS_E 50 free'!$I34</f>
        <v>0</v>
      </c>
      <c r="AD38">
        <f>'[1]CS_E 50 free'!$J34</f>
        <v>0</v>
      </c>
      <c r="AF38">
        <f t="shared" si="14"/>
        <v>0</v>
      </c>
      <c r="AG38">
        <f>'[1]CS_E 50 free'!$K34</f>
        <v>0</v>
      </c>
      <c r="AH38">
        <f t="shared" si="15"/>
        <v>0</v>
      </c>
      <c r="AI38">
        <f>'[1]CS_E 50 free'!$L34</f>
        <v>0</v>
      </c>
      <c r="AK38">
        <f t="shared" si="16"/>
        <v>0</v>
      </c>
      <c r="AM38">
        <f>'[1]CS_E 50 free'!$M34</f>
        <v>0</v>
      </c>
      <c r="AO38">
        <f>'[1]CS_E 50 free'!$N34</f>
        <v>0</v>
      </c>
      <c r="AS38">
        <f>'[1]CS_E 50 free'!$O34</f>
        <v>0</v>
      </c>
      <c r="AU38">
        <f t="shared" si="17"/>
        <v>0</v>
      </c>
      <c r="AV38">
        <f t="shared" si="18"/>
        <v>0</v>
      </c>
      <c r="AW38">
        <f t="shared" si="19"/>
        <v>0</v>
      </c>
      <c r="AX38">
        <f t="shared" si="20"/>
        <v>0</v>
      </c>
      <c r="BG38">
        <f t="shared" si="3"/>
        <v>0</v>
      </c>
      <c r="BH38" s="10">
        <f t="shared" si="21"/>
        <v>0</v>
      </c>
    </row>
    <row r="39" spans="6:60">
      <c r="F39">
        <f t="shared" si="4"/>
        <v>0</v>
      </c>
      <c r="G39">
        <f t="shared" si="5"/>
        <v>0</v>
      </c>
      <c r="H39">
        <f t="shared" si="6"/>
        <v>0</v>
      </c>
      <c r="I39">
        <f t="shared" si="7"/>
        <v>0</v>
      </c>
      <c r="J39">
        <f>'[1]CS_E 50 free'!$C35</f>
        <v>0</v>
      </c>
      <c r="K39">
        <f t="shared" si="8"/>
        <v>0</v>
      </c>
      <c r="L39">
        <f t="shared" si="9"/>
        <v>0</v>
      </c>
      <c r="M39">
        <f t="shared" si="10"/>
        <v>0</v>
      </c>
      <c r="R39">
        <f>'[1]CS_E 50 free'!$E35</f>
        <v>0</v>
      </c>
      <c r="T39">
        <f t="shared" si="11"/>
        <v>0</v>
      </c>
      <c r="U39">
        <f>'[1]CS_E 50 free'!$F35</f>
        <v>0</v>
      </c>
      <c r="W39">
        <f t="shared" si="12"/>
        <v>0</v>
      </c>
      <c r="X39">
        <f t="shared" si="13"/>
        <v>0</v>
      </c>
      <c r="Y39">
        <f>'[1]CS_E 50 free'!$D35</f>
        <v>0</v>
      </c>
      <c r="Z39">
        <f>'[1]CS_E 50 free'!$G35</f>
        <v>0</v>
      </c>
      <c r="AA39">
        <f>'[1]CS_E 50 free'!$H35</f>
        <v>0</v>
      </c>
      <c r="AB39">
        <f>'[1]CS_E 50 free'!$I35</f>
        <v>0</v>
      </c>
      <c r="AD39">
        <f>'[1]CS_E 50 free'!$J35</f>
        <v>0</v>
      </c>
      <c r="AF39">
        <f t="shared" si="14"/>
        <v>0</v>
      </c>
      <c r="AG39">
        <f>'[1]CS_E 50 free'!$K35</f>
        <v>0</v>
      </c>
      <c r="AH39">
        <f t="shared" si="15"/>
        <v>0</v>
      </c>
      <c r="AI39">
        <f>'[1]CS_E 50 free'!$L35</f>
        <v>0</v>
      </c>
      <c r="AK39">
        <f t="shared" si="16"/>
        <v>0</v>
      </c>
      <c r="AM39">
        <f>'[1]CS_E 50 free'!$M35</f>
        <v>0</v>
      </c>
      <c r="AO39">
        <f>'[1]CS_E 50 free'!$N35</f>
        <v>0</v>
      </c>
      <c r="AS39">
        <f>'[1]CS_E 50 free'!$O35</f>
        <v>0</v>
      </c>
      <c r="AU39">
        <f t="shared" si="17"/>
        <v>0</v>
      </c>
      <c r="AV39">
        <f t="shared" si="18"/>
        <v>0</v>
      </c>
      <c r="AW39">
        <f t="shared" si="19"/>
        <v>0</v>
      </c>
      <c r="AX39">
        <f t="shared" si="20"/>
        <v>0</v>
      </c>
      <c r="BG39">
        <f t="shared" si="3"/>
        <v>0</v>
      </c>
      <c r="BH39" s="10">
        <f t="shared" si="21"/>
        <v>0</v>
      </c>
    </row>
    <row r="40" spans="6:60">
      <c r="F40">
        <f t="shared" si="4"/>
        <v>0</v>
      </c>
      <c r="G40">
        <f t="shared" si="5"/>
        <v>0</v>
      </c>
      <c r="H40">
        <f t="shared" si="6"/>
        <v>0</v>
      </c>
      <c r="I40">
        <f t="shared" si="7"/>
        <v>0</v>
      </c>
      <c r="J40">
        <f>'[1]CS_E 50 free'!$C36</f>
        <v>0</v>
      </c>
      <c r="K40">
        <f t="shared" si="8"/>
        <v>0</v>
      </c>
      <c r="L40">
        <f t="shared" si="9"/>
        <v>0</v>
      </c>
      <c r="M40">
        <f t="shared" si="10"/>
        <v>0</v>
      </c>
      <c r="R40">
        <f>'[1]CS_E 50 free'!$E36</f>
        <v>0</v>
      </c>
      <c r="T40">
        <f t="shared" si="11"/>
        <v>0</v>
      </c>
      <c r="U40">
        <f>'[1]CS_E 50 free'!$F36</f>
        <v>0</v>
      </c>
      <c r="W40">
        <f t="shared" si="12"/>
        <v>0</v>
      </c>
      <c r="X40">
        <f t="shared" si="13"/>
        <v>0</v>
      </c>
      <c r="Y40">
        <f>'[1]CS_E 50 free'!$D36</f>
        <v>0</v>
      </c>
      <c r="Z40">
        <f>'[1]CS_E 50 free'!$G36</f>
        <v>0</v>
      </c>
      <c r="AA40">
        <f>'[1]CS_E 50 free'!$H36</f>
        <v>0</v>
      </c>
      <c r="AB40">
        <f>'[1]CS_E 50 free'!$I36</f>
        <v>0</v>
      </c>
      <c r="AD40">
        <f>'[1]CS_E 50 free'!$J36</f>
        <v>0</v>
      </c>
      <c r="AF40">
        <f t="shared" si="14"/>
        <v>0</v>
      </c>
      <c r="AG40">
        <f>'[1]CS_E 50 free'!$K36</f>
        <v>0</v>
      </c>
      <c r="AH40">
        <f t="shared" si="15"/>
        <v>0</v>
      </c>
      <c r="AI40">
        <f>'[1]CS_E 50 free'!$L36</f>
        <v>0</v>
      </c>
      <c r="AK40">
        <f t="shared" si="16"/>
        <v>0</v>
      </c>
      <c r="AM40">
        <f>'[1]CS_E 50 free'!$M36</f>
        <v>0</v>
      </c>
      <c r="AO40">
        <f>'[1]CS_E 50 free'!$N36</f>
        <v>0</v>
      </c>
      <c r="AS40">
        <f>'[1]CS_E 50 free'!$O36</f>
        <v>0</v>
      </c>
      <c r="AU40">
        <f t="shared" si="17"/>
        <v>0</v>
      </c>
      <c r="AV40">
        <f t="shared" si="18"/>
        <v>0</v>
      </c>
      <c r="AW40">
        <f t="shared" si="19"/>
        <v>0</v>
      </c>
      <c r="AX40">
        <f t="shared" si="20"/>
        <v>0</v>
      </c>
      <c r="BG40">
        <f t="shared" si="3"/>
        <v>0</v>
      </c>
      <c r="BH40" s="10">
        <f t="shared" si="21"/>
        <v>0</v>
      </c>
    </row>
    <row r="41" spans="6:60">
      <c r="F41">
        <f t="shared" si="4"/>
        <v>0</v>
      </c>
      <c r="G41">
        <f t="shared" si="5"/>
        <v>0</v>
      </c>
      <c r="H41">
        <f t="shared" si="6"/>
        <v>0</v>
      </c>
      <c r="I41">
        <f t="shared" si="7"/>
        <v>0</v>
      </c>
      <c r="J41">
        <f>'[1]CS_E 50 free'!$C37</f>
        <v>0</v>
      </c>
      <c r="K41">
        <f t="shared" si="8"/>
        <v>0</v>
      </c>
      <c r="L41">
        <f t="shared" si="9"/>
        <v>0</v>
      </c>
      <c r="M41">
        <f t="shared" si="10"/>
        <v>0</v>
      </c>
      <c r="R41">
        <f>'[1]CS_E 50 free'!$E37</f>
        <v>0</v>
      </c>
      <c r="T41">
        <f t="shared" si="11"/>
        <v>0</v>
      </c>
      <c r="U41">
        <f>'[1]CS_E 50 free'!$F37</f>
        <v>0</v>
      </c>
      <c r="W41">
        <f t="shared" si="12"/>
        <v>0</v>
      </c>
      <c r="X41">
        <f t="shared" si="13"/>
        <v>0</v>
      </c>
      <c r="Y41">
        <f>'[1]CS_E 50 free'!$D37</f>
        <v>0</v>
      </c>
      <c r="Z41">
        <f>'[1]CS_E 50 free'!$G37</f>
        <v>0</v>
      </c>
      <c r="AA41">
        <f>'[1]CS_E 50 free'!$H37</f>
        <v>0</v>
      </c>
      <c r="AB41">
        <f>'[1]CS_E 50 free'!$I37</f>
        <v>0</v>
      </c>
      <c r="AD41">
        <f>'[1]CS_E 50 free'!$J37</f>
        <v>0</v>
      </c>
      <c r="AF41">
        <f t="shared" si="14"/>
        <v>0</v>
      </c>
      <c r="AG41">
        <f>'[1]CS_E 50 free'!$K37</f>
        <v>0</v>
      </c>
      <c r="AH41">
        <f t="shared" si="15"/>
        <v>0</v>
      </c>
      <c r="AI41">
        <f>'[1]CS_E 50 free'!$L37</f>
        <v>0</v>
      </c>
      <c r="AK41">
        <f t="shared" si="16"/>
        <v>0</v>
      </c>
      <c r="AM41">
        <f>'[1]CS_E 50 free'!$M37</f>
        <v>0</v>
      </c>
      <c r="AO41">
        <f>'[1]CS_E 50 free'!$N37</f>
        <v>0</v>
      </c>
      <c r="AS41">
        <f>'[1]CS_E 50 free'!$O37</f>
        <v>0</v>
      </c>
      <c r="AU41">
        <f t="shared" si="17"/>
        <v>0</v>
      </c>
      <c r="AV41">
        <f t="shared" si="18"/>
        <v>0</v>
      </c>
      <c r="AW41">
        <f t="shared" si="19"/>
        <v>0</v>
      </c>
      <c r="AX41">
        <f t="shared" si="20"/>
        <v>0</v>
      </c>
      <c r="BG41">
        <f t="shared" si="3"/>
        <v>0</v>
      </c>
      <c r="BH41" s="10">
        <f t="shared" si="21"/>
        <v>0</v>
      </c>
    </row>
    <row r="42" spans="6:60">
      <c r="F42">
        <f t="shared" si="4"/>
        <v>0</v>
      </c>
      <c r="G42">
        <f t="shared" si="5"/>
        <v>0</v>
      </c>
      <c r="H42">
        <f t="shared" si="6"/>
        <v>0</v>
      </c>
      <c r="I42">
        <f t="shared" si="7"/>
        <v>0</v>
      </c>
      <c r="J42">
        <f>'[1]CS_E 50 free'!$C38</f>
        <v>0</v>
      </c>
      <c r="K42">
        <f t="shared" si="8"/>
        <v>0</v>
      </c>
      <c r="L42">
        <f t="shared" si="9"/>
        <v>0</v>
      </c>
      <c r="M42">
        <f t="shared" si="10"/>
        <v>0</v>
      </c>
      <c r="R42">
        <f>'[1]CS_E 50 free'!$E38</f>
        <v>0</v>
      </c>
      <c r="T42">
        <f t="shared" si="11"/>
        <v>0</v>
      </c>
      <c r="U42">
        <f>'[1]CS_E 50 free'!$F38</f>
        <v>0</v>
      </c>
      <c r="W42">
        <f t="shared" si="12"/>
        <v>0</v>
      </c>
      <c r="X42">
        <f t="shared" si="13"/>
        <v>0</v>
      </c>
      <c r="Y42">
        <f>'[1]CS_E 50 free'!$D38</f>
        <v>0</v>
      </c>
      <c r="Z42">
        <f>'[1]CS_E 50 free'!$G38</f>
        <v>0</v>
      </c>
      <c r="AA42">
        <f>'[1]CS_E 50 free'!$H38</f>
        <v>0</v>
      </c>
      <c r="AB42">
        <f>'[1]CS_E 50 free'!$I38</f>
        <v>0</v>
      </c>
      <c r="AD42">
        <f>'[1]CS_E 50 free'!$J38</f>
        <v>0</v>
      </c>
      <c r="AF42">
        <f t="shared" si="14"/>
        <v>0</v>
      </c>
      <c r="AG42">
        <f>'[1]CS_E 50 free'!$K38</f>
        <v>0</v>
      </c>
      <c r="AH42">
        <f t="shared" si="15"/>
        <v>0</v>
      </c>
      <c r="AI42">
        <f>'[1]CS_E 50 free'!$L38</f>
        <v>0</v>
      </c>
      <c r="AK42">
        <f t="shared" si="16"/>
        <v>0</v>
      </c>
      <c r="AM42">
        <f>'[1]CS_E 50 free'!$M38</f>
        <v>0</v>
      </c>
      <c r="AO42">
        <f>'[1]CS_E 50 free'!$N38</f>
        <v>0</v>
      </c>
      <c r="AS42">
        <f>'[1]CS_E 50 free'!$O38</f>
        <v>0</v>
      </c>
      <c r="AU42">
        <f t="shared" si="17"/>
        <v>0</v>
      </c>
      <c r="AV42">
        <f t="shared" si="18"/>
        <v>0</v>
      </c>
      <c r="AW42">
        <f t="shared" si="19"/>
        <v>0</v>
      </c>
      <c r="AX42">
        <f t="shared" si="20"/>
        <v>0</v>
      </c>
      <c r="BG42">
        <f t="shared" si="3"/>
        <v>0</v>
      </c>
      <c r="BH42" s="10">
        <f t="shared" si="21"/>
        <v>0</v>
      </c>
    </row>
    <row r="43" spans="6:60">
      <c r="F43">
        <f t="shared" si="4"/>
        <v>0</v>
      </c>
      <c r="G43">
        <f t="shared" si="5"/>
        <v>0</v>
      </c>
      <c r="H43">
        <f t="shared" si="6"/>
        <v>0</v>
      </c>
      <c r="I43">
        <f t="shared" si="7"/>
        <v>0</v>
      </c>
      <c r="J43">
        <f>'[1]CS_E 50 free'!$C39</f>
        <v>0</v>
      </c>
      <c r="K43">
        <f t="shared" si="8"/>
        <v>0</v>
      </c>
      <c r="L43">
        <f t="shared" si="9"/>
        <v>0</v>
      </c>
      <c r="M43">
        <f t="shared" si="10"/>
        <v>0</v>
      </c>
      <c r="R43">
        <f>'[1]CS_E 50 free'!$E39</f>
        <v>0</v>
      </c>
      <c r="T43">
        <f t="shared" si="11"/>
        <v>0</v>
      </c>
      <c r="U43">
        <f>'[1]CS_E 50 free'!$F39</f>
        <v>0</v>
      </c>
      <c r="W43">
        <f t="shared" si="12"/>
        <v>0</v>
      </c>
      <c r="X43">
        <f t="shared" si="13"/>
        <v>0</v>
      </c>
      <c r="Y43">
        <f>'[1]CS_E 50 free'!$D39</f>
        <v>0</v>
      </c>
      <c r="Z43">
        <f>'[1]CS_E 50 free'!$G39</f>
        <v>0</v>
      </c>
      <c r="AA43">
        <f>'[1]CS_E 50 free'!$H39</f>
        <v>0</v>
      </c>
      <c r="AB43">
        <f>'[1]CS_E 50 free'!$I39</f>
        <v>0</v>
      </c>
      <c r="AD43">
        <f>'[1]CS_E 50 free'!$J39</f>
        <v>0</v>
      </c>
      <c r="AF43">
        <f t="shared" si="14"/>
        <v>0</v>
      </c>
      <c r="AG43">
        <f>'[1]CS_E 50 free'!$K39</f>
        <v>0</v>
      </c>
      <c r="AH43">
        <f t="shared" si="15"/>
        <v>0</v>
      </c>
      <c r="AI43">
        <f>'[1]CS_E 50 free'!$L39</f>
        <v>0</v>
      </c>
      <c r="AK43">
        <f t="shared" si="16"/>
        <v>0</v>
      </c>
      <c r="AM43">
        <f>'[1]CS_E 50 free'!$M39</f>
        <v>0</v>
      </c>
      <c r="AO43">
        <f>'[1]CS_E 50 free'!$N39</f>
        <v>0</v>
      </c>
      <c r="AS43">
        <f>'[1]CS_E 50 free'!$O39</f>
        <v>0</v>
      </c>
      <c r="AU43">
        <f t="shared" si="17"/>
        <v>0</v>
      </c>
      <c r="AV43">
        <f t="shared" si="18"/>
        <v>0</v>
      </c>
      <c r="AW43">
        <f t="shared" si="19"/>
        <v>0</v>
      </c>
      <c r="AX43">
        <f t="shared" si="20"/>
        <v>0</v>
      </c>
      <c r="BG43">
        <f t="shared" si="3"/>
        <v>0</v>
      </c>
      <c r="BH43" s="10">
        <f t="shared" si="21"/>
        <v>0</v>
      </c>
    </row>
    <row r="44" spans="6:60">
      <c r="F44">
        <f t="shared" si="4"/>
        <v>0</v>
      </c>
      <c r="G44">
        <f t="shared" si="5"/>
        <v>0</v>
      </c>
      <c r="H44">
        <f t="shared" si="6"/>
        <v>0</v>
      </c>
      <c r="I44">
        <f t="shared" si="7"/>
        <v>0</v>
      </c>
      <c r="J44">
        <f>'[1]CS_E 50 free'!$C40</f>
        <v>0</v>
      </c>
      <c r="K44">
        <f t="shared" si="8"/>
        <v>0</v>
      </c>
      <c r="L44">
        <f t="shared" si="9"/>
        <v>0</v>
      </c>
      <c r="M44">
        <f t="shared" si="10"/>
        <v>0</v>
      </c>
      <c r="R44">
        <f>'[1]CS_E 50 free'!$E40</f>
        <v>0</v>
      </c>
      <c r="T44">
        <f t="shared" si="11"/>
        <v>0</v>
      </c>
      <c r="U44">
        <f>'[1]CS_E 50 free'!$F40</f>
        <v>0</v>
      </c>
      <c r="W44">
        <f t="shared" si="12"/>
        <v>0</v>
      </c>
      <c r="X44">
        <f t="shared" si="13"/>
        <v>0</v>
      </c>
      <c r="Y44">
        <f>'[1]CS_E 50 free'!$D40</f>
        <v>0</v>
      </c>
      <c r="Z44">
        <f>'[1]CS_E 50 free'!$G40</f>
        <v>0</v>
      </c>
      <c r="AA44">
        <f>'[1]CS_E 50 free'!$H40</f>
        <v>0</v>
      </c>
      <c r="AB44">
        <f>'[1]CS_E 50 free'!$I40</f>
        <v>0</v>
      </c>
      <c r="AD44">
        <f>'[1]CS_E 50 free'!$J40</f>
        <v>0</v>
      </c>
      <c r="AF44">
        <f t="shared" si="14"/>
        <v>0</v>
      </c>
      <c r="AG44">
        <f>'[1]CS_E 50 free'!$K40</f>
        <v>0</v>
      </c>
      <c r="AH44">
        <f t="shared" si="15"/>
        <v>0</v>
      </c>
      <c r="AI44">
        <f>'[1]CS_E 50 free'!$L40</f>
        <v>0</v>
      </c>
      <c r="AK44">
        <f t="shared" si="16"/>
        <v>0</v>
      </c>
      <c r="AM44">
        <f>'[1]CS_E 50 free'!$M40</f>
        <v>0</v>
      </c>
      <c r="AO44">
        <f>'[1]CS_E 50 free'!$N40</f>
        <v>0</v>
      </c>
      <c r="AS44">
        <f>'[1]CS_E 50 free'!$O40</f>
        <v>0</v>
      </c>
      <c r="AU44">
        <f t="shared" si="17"/>
        <v>0</v>
      </c>
      <c r="AV44">
        <f t="shared" si="18"/>
        <v>0</v>
      </c>
      <c r="AW44">
        <f t="shared" si="19"/>
        <v>0</v>
      </c>
      <c r="AX44">
        <f t="shared" si="20"/>
        <v>0</v>
      </c>
      <c r="BG44">
        <f t="shared" si="3"/>
        <v>0</v>
      </c>
      <c r="BH44" s="10">
        <f t="shared" si="21"/>
        <v>0</v>
      </c>
    </row>
    <row r="45" spans="6:60">
      <c r="F45">
        <f t="shared" si="4"/>
        <v>0</v>
      </c>
      <c r="G45">
        <f t="shared" si="5"/>
        <v>0</v>
      </c>
      <c r="H45">
        <f t="shared" si="6"/>
        <v>0</v>
      </c>
      <c r="I45">
        <f t="shared" si="7"/>
        <v>0</v>
      </c>
      <c r="J45">
        <f>'[1]CS_E 50 free'!$C41</f>
        <v>0</v>
      </c>
      <c r="K45">
        <f t="shared" si="8"/>
        <v>0</v>
      </c>
      <c r="L45">
        <f t="shared" si="9"/>
        <v>0</v>
      </c>
      <c r="M45">
        <f t="shared" si="10"/>
        <v>0</v>
      </c>
      <c r="R45">
        <f>'[1]CS_E 50 free'!$E41</f>
        <v>0</v>
      </c>
      <c r="T45">
        <f t="shared" si="11"/>
        <v>0</v>
      </c>
      <c r="U45">
        <f>'[1]CS_E 50 free'!$F41</f>
        <v>0</v>
      </c>
      <c r="W45">
        <f t="shared" si="12"/>
        <v>0</v>
      </c>
      <c r="X45">
        <f t="shared" si="13"/>
        <v>0</v>
      </c>
      <c r="Y45">
        <f>'[1]CS_E 50 free'!$D41</f>
        <v>0</v>
      </c>
      <c r="Z45">
        <f>'[1]CS_E 50 free'!$G41</f>
        <v>0</v>
      </c>
      <c r="AA45">
        <f>'[1]CS_E 50 free'!$H41</f>
        <v>0</v>
      </c>
      <c r="AB45">
        <f>'[1]CS_E 50 free'!$I41</f>
        <v>0</v>
      </c>
      <c r="AD45">
        <f>'[1]CS_E 50 free'!$J41</f>
        <v>0</v>
      </c>
      <c r="AF45">
        <f t="shared" si="14"/>
        <v>0</v>
      </c>
      <c r="AG45">
        <f>'[1]CS_E 50 free'!$K41</f>
        <v>0</v>
      </c>
      <c r="AH45">
        <f t="shared" si="15"/>
        <v>0</v>
      </c>
      <c r="AI45">
        <f>'[1]CS_E 50 free'!$L41</f>
        <v>0</v>
      </c>
      <c r="AK45">
        <f t="shared" si="16"/>
        <v>0</v>
      </c>
      <c r="AM45">
        <f>'[1]CS_E 50 free'!$M41</f>
        <v>0</v>
      </c>
      <c r="AO45">
        <f>'[1]CS_E 50 free'!$N41</f>
        <v>0</v>
      </c>
      <c r="AS45">
        <f>'[1]CS_E 50 free'!$O41</f>
        <v>0</v>
      </c>
      <c r="AU45">
        <f t="shared" si="17"/>
        <v>0</v>
      </c>
      <c r="AV45">
        <f t="shared" si="18"/>
        <v>0</v>
      </c>
      <c r="AW45">
        <f t="shared" si="19"/>
        <v>0</v>
      </c>
      <c r="AX45">
        <f t="shared" si="20"/>
        <v>0</v>
      </c>
      <c r="BG45">
        <f t="shared" si="3"/>
        <v>0</v>
      </c>
      <c r="BH45" s="10">
        <f t="shared" si="21"/>
        <v>0</v>
      </c>
    </row>
    <row r="46" spans="6:60">
      <c r="F46">
        <f t="shared" si="4"/>
        <v>0</v>
      </c>
      <c r="G46">
        <f t="shared" si="5"/>
        <v>0</v>
      </c>
      <c r="H46">
        <f t="shared" si="6"/>
        <v>0</v>
      </c>
      <c r="I46">
        <f t="shared" si="7"/>
        <v>0</v>
      </c>
      <c r="J46">
        <f>'[1]CS_E 50 free'!$C42</f>
        <v>0</v>
      </c>
      <c r="K46">
        <f t="shared" si="8"/>
        <v>0</v>
      </c>
      <c r="L46">
        <f t="shared" si="9"/>
        <v>0</v>
      </c>
      <c r="M46">
        <f t="shared" si="10"/>
        <v>0</v>
      </c>
      <c r="R46">
        <f>'[1]CS_E 50 free'!$E42</f>
        <v>0</v>
      </c>
      <c r="T46">
        <f t="shared" si="11"/>
        <v>0</v>
      </c>
      <c r="U46">
        <f>'[1]CS_E 50 free'!$F42</f>
        <v>0</v>
      </c>
      <c r="W46">
        <f t="shared" si="12"/>
        <v>0</v>
      </c>
      <c r="X46">
        <f t="shared" si="13"/>
        <v>0</v>
      </c>
      <c r="Y46">
        <f>'[1]CS_E 50 free'!$D42</f>
        <v>0</v>
      </c>
      <c r="Z46">
        <f>'[1]CS_E 50 free'!$G42</f>
        <v>0</v>
      </c>
      <c r="AA46">
        <f>'[1]CS_E 50 free'!$H42</f>
        <v>0</v>
      </c>
      <c r="AB46">
        <f>'[1]CS_E 50 free'!$I42</f>
        <v>0</v>
      </c>
      <c r="AD46">
        <f>'[1]CS_E 50 free'!$J42</f>
        <v>0</v>
      </c>
      <c r="AF46">
        <f t="shared" si="14"/>
        <v>0</v>
      </c>
      <c r="AG46">
        <f>'[1]CS_E 50 free'!$K42</f>
        <v>0</v>
      </c>
      <c r="AH46">
        <f t="shared" si="15"/>
        <v>0</v>
      </c>
      <c r="AI46">
        <f>'[1]CS_E 50 free'!$L42</f>
        <v>0</v>
      </c>
      <c r="AK46">
        <f t="shared" si="16"/>
        <v>0</v>
      </c>
      <c r="AM46">
        <f>'[1]CS_E 50 free'!$M42</f>
        <v>0</v>
      </c>
      <c r="AO46">
        <f>'[1]CS_E 50 free'!$N42</f>
        <v>0</v>
      </c>
      <c r="AS46">
        <f>'[1]CS_E 50 free'!$O42</f>
        <v>0</v>
      </c>
      <c r="AU46">
        <f t="shared" si="17"/>
        <v>0</v>
      </c>
      <c r="AV46">
        <f t="shared" si="18"/>
        <v>0</v>
      </c>
      <c r="AW46">
        <f t="shared" si="19"/>
        <v>0</v>
      </c>
      <c r="AX46">
        <f t="shared" si="20"/>
        <v>0</v>
      </c>
      <c r="BG46">
        <f t="shared" si="3"/>
        <v>0</v>
      </c>
      <c r="BH46" s="10">
        <f t="shared" si="21"/>
        <v>0</v>
      </c>
    </row>
    <row r="47" spans="6:60">
      <c r="F47">
        <f t="shared" si="4"/>
        <v>0</v>
      </c>
      <c r="G47">
        <f t="shared" si="5"/>
        <v>0</v>
      </c>
      <c r="H47">
        <f t="shared" si="6"/>
        <v>0</v>
      </c>
      <c r="I47">
        <f t="shared" si="7"/>
        <v>0</v>
      </c>
      <c r="J47">
        <f>'[1]CS_E 50 free'!$C43</f>
        <v>0</v>
      </c>
      <c r="K47">
        <f t="shared" si="8"/>
        <v>0</v>
      </c>
      <c r="L47">
        <f t="shared" si="9"/>
        <v>0</v>
      </c>
      <c r="M47">
        <f t="shared" si="10"/>
        <v>0</v>
      </c>
      <c r="R47">
        <f>'[1]CS_E 50 free'!$E43</f>
        <v>0</v>
      </c>
      <c r="T47">
        <f t="shared" si="11"/>
        <v>0</v>
      </c>
      <c r="U47">
        <f>'[1]CS_E 50 free'!$F43</f>
        <v>0</v>
      </c>
      <c r="W47">
        <f t="shared" si="12"/>
        <v>0</v>
      </c>
      <c r="X47">
        <f t="shared" si="13"/>
        <v>0</v>
      </c>
      <c r="Y47">
        <f>'[1]CS_E 50 free'!$D43</f>
        <v>0</v>
      </c>
      <c r="Z47">
        <f>'[1]CS_E 50 free'!$G43</f>
        <v>0</v>
      </c>
      <c r="AA47">
        <f>'[1]CS_E 50 free'!$H43</f>
        <v>0</v>
      </c>
      <c r="AB47">
        <f>'[1]CS_E 50 free'!$I43</f>
        <v>0</v>
      </c>
      <c r="AD47">
        <f>'[1]CS_E 50 free'!$J43</f>
        <v>0</v>
      </c>
      <c r="AF47">
        <f t="shared" si="14"/>
        <v>0</v>
      </c>
      <c r="AG47">
        <f>'[1]CS_E 50 free'!$K43</f>
        <v>0</v>
      </c>
      <c r="AH47">
        <f t="shared" si="15"/>
        <v>0</v>
      </c>
      <c r="AI47">
        <f>'[1]CS_E 50 free'!$L43</f>
        <v>0</v>
      </c>
      <c r="AK47">
        <f t="shared" si="16"/>
        <v>0</v>
      </c>
      <c r="AM47">
        <f>'[1]CS_E 50 free'!$M43</f>
        <v>0</v>
      </c>
      <c r="AO47">
        <f>'[1]CS_E 50 free'!$N43</f>
        <v>0</v>
      </c>
      <c r="AS47">
        <f>'[1]CS_E 50 free'!$O43</f>
        <v>0</v>
      </c>
      <c r="AU47">
        <f t="shared" si="17"/>
        <v>0</v>
      </c>
      <c r="AV47">
        <f t="shared" si="18"/>
        <v>0</v>
      </c>
      <c r="AW47">
        <f t="shared" si="19"/>
        <v>0</v>
      </c>
      <c r="AX47">
        <f t="shared" si="20"/>
        <v>0</v>
      </c>
      <c r="BG47">
        <f t="shared" si="3"/>
        <v>0</v>
      </c>
      <c r="BH47" s="10">
        <f t="shared" si="21"/>
        <v>0</v>
      </c>
    </row>
    <row r="48" spans="6:60">
      <c r="F48">
        <f t="shared" si="4"/>
        <v>0</v>
      </c>
      <c r="G48">
        <f t="shared" si="5"/>
        <v>0</v>
      </c>
      <c r="H48">
        <f t="shared" si="6"/>
        <v>0</v>
      </c>
      <c r="I48">
        <f t="shared" si="7"/>
        <v>0</v>
      </c>
      <c r="J48">
        <f>'[1]CS_E 50 free'!$C44</f>
        <v>0</v>
      </c>
      <c r="K48">
        <f t="shared" si="8"/>
        <v>0</v>
      </c>
      <c r="L48">
        <f t="shared" si="9"/>
        <v>0</v>
      </c>
      <c r="M48">
        <f t="shared" si="10"/>
        <v>0</v>
      </c>
      <c r="R48">
        <f>'[1]CS_E 50 free'!$E44</f>
        <v>0</v>
      </c>
      <c r="T48">
        <f t="shared" si="11"/>
        <v>0</v>
      </c>
      <c r="U48">
        <f>'[1]CS_E 50 free'!$F44</f>
        <v>0</v>
      </c>
      <c r="W48">
        <f t="shared" si="12"/>
        <v>0</v>
      </c>
      <c r="X48">
        <f t="shared" si="13"/>
        <v>0</v>
      </c>
      <c r="Y48">
        <f>'[1]CS_E 50 free'!$D44</f>
        <v>0</v>
      </c>
      <c r="Z48">
        <f>'[1]CS_E 50 free'!$G44</f>
        <v>0</v>
      </c>
      <c r="AA48">
        <f>'[1]CS_E 50 free'!$H44</f>
        <v>0</v>
      </c>
      <c r="AB48">
        <f>'[1]CS_E 50 free'!$I44</f>
        <v>0</v>
      </c>
      <c r="AD48">
        <f>'[1]CS_E 50 free'!$J44</f>
        <v>0</v>
      </c>
      <c r="AF48">
        <f t="shared" si="14"/>
        <v>0</v>
      </c>
      <c r="AG48">
        <f>'[1]CS_E 50 free'!$K44</f>
        <v>0</v>
      </c>
      <c r="AH48">
        <f t="shared" si="15"/>
        <v>0</v>
      </c>
      <c r="AI48">
        <f>'[1]CS_E 50 free'!$L44</f>
        <v>0</v>
      </c>
      <c r="AK48">
        <f t="shared" si="16"/>
        <v>0</v>
      </c>
      <c r="AM48">
        <f>'[1]CS_E 50 free'!$M44</f>
        <v>0</v>
      </c>
      <c r="AO48">
        <f>'[1]CS_E 50 free'!$N44</f>
        <v>0</v>
      </c>
      <c r="AS48">
        <f>'[1]CS_E 50 free'!$O44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free'!$C45</f>
        <v>0</v>
      </c>
      <c r="K49">
        <f t="shared" si="8"/>
        <v>0</v>
      </c>
      <c r="L49">
        <f t="shared" si="9"/>
        <v>0</v>
      </c>
      <c r="M49">
        <f t="shared" si="10"/>
        <v>0</v>
      </c>
      <c r="R49">
        <f>'[1]CS_E 50 free'!$E45</f>
        <v>0</v>
      </c>
      <c r="T49">
        <f t="shared" si="11"/>
        <v>0</v>
      </c>
      <c r="U49">
        <f>'[1]CS_E 50 free'!$F45</f>
        <v>0</v>
      </c>
      <c r="W49">
        <f t="shared" si="12"/>
        <v>0</v>
      </c>
      <c r="X49">
        <f t="shared" si="13"/>
        <v>0</v>
      </c>
      <c r="Y49">
        <f>'[1]CS_E 50 free'!$D45</f>
        <v>0</v>
      </c>
      <c r="Z49">
        <f>'[1]CS_E 50 free'!$G45</f>
        <v>0</v>
      </c>
      <c r="AA49">
        <f>'[1]CS_E 50 free'!$H45</f>
        <v>0</v>
      </c>
      <c r="AB49">
        <f>'[1]CS_E 50 free'!$I45</f>
        <v>0</v>
      </c>
      <c r="AD49">
        <f>'[1]CS_E 50 free'!$J45</f>
        <v>0</v>
      </c>
      <c r="AF49">
        <f t="shared" si="14"/>
        <v>0</v>
      </c>
      <c r="AG49">
        <f>'[1]CS_E 50 free'!$K45</f>
        <v>0</v>
      </c>
      <c r="AH49">
        <f t="shared" si="15"/>
        <v>0</v>
      </c>
      <c r="AI49">
        <f>'[1]CS_E 50 free'!$L45</f>
        <v>0</v>
      </c>
      <c r="AK49">
        <f t="shared" si="16"/>
        <v>0</v>
      </c>
      <c r="AM49">
        <f>'[1]CS_E 50 free'!$M45</f>
        <v>0</v>
      </c>
      <c r="AO49">
        <f>'[1]CS_E 50 free'!$N45</f>
        <v>0</v>
      </c>
      <c r="AS49">
        <f>'[1]CS_E 50 free'!$O45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free'!$C46</f>
        <v>0</v>
      </c>
      <c r="K50">
        <f t="shared" si="8"/>
        <v>0</v>
      </c>
      <c r="L50">
        <f t="shared" si="9"/>
        <v>0</v>
      </c>
      <c r="M50">
        <f t="shared" si="10"/>
        <v>0</v>
      </c>
      <c r="R50">
        <f>'[1]CS_E 50 free'!$E46</f>
        <v>0</v>
      </c>
      <c r="T50">
        <f t="shared" si="11"/>
        <v>0</v>
      </c>
      <c r="U50">
        <f>'[1]CS_E 50 free'!$F46</f>
        <v>0</v>
      </c>
      <c r="W50">
        <f t="shared" si="12"/>
        <v>0</v>
      </c>
      <c r="X50">
        <f t="shared" si="13"/>
        <v>0</v>
      </c>
      <c r="Y50">
        <f>'[1]CS_E 50 free'!$D46</f>
        <v>0</v>
      </c>
      <c r="Z50">
        <f>'[1]CS_E 50 free'!$G46</f>
        <v>0</v>
      </c>
      <c r="AA50">
        <f>'[1]CS_E 50 free'!$H46</f>
        <v>0</v>
      </c>
      <c r="AB50">
        <f>'[1]CS_E 50 free'!$I46</f>
        <v>0</v>
      </c>
      <c r="AD50">
        <f>'[1]CS_E 50 free'!$J46</f>
        <v>0</v>
      </c>
      <c r="AF50">
        <f t="shared" si="14"/>
        <v>0</v>
      </c>
      <c r="AG50">
        <f>'[1]CS_E 50 free'!$K46</f>
        <v>0</v>
      </c>
      <c r="AH50">
        <f t="shared" si="15"/>
        <v>0</v>
      </c>
      <c r="AI50">
        <f>'[1]CS_E 50 free'!$L46</f>
        <v>0</v>
      </c>
      <c r="AK50">
        <f t="shared" si="16"/>
        <v>0</v>
      </c>
      <c r="AM50">
        <f>'[1]CS_E 50 free'!$M46</f>
        <v>0</v>
      </c>
      <c r="AO50">
        <f>'[1]CS_E 50 free'!$N46</f>
        <v>0</v>
      </c>
      <c r="AS50">
        <f>'[1]CS_E 50 free'!$O46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free'!$C47</f>
        <v>0</v>
      </c>
      <c r="K51">
        <f t="shared" si="8"/>
        <v>0</v>
      </c>
      <c r="L51">
        <f t="shared" si="9"/>
        <v>0</v>
      </c>
      <c r="M51">
        <f t="shared" si="10"/>
        <v>0</v>
      </c>
      <c r="R51">
        <f>'[1]CS_E 50 free'!$E47</f>
        <v>0</v>
      </c>
      <c r="T51">
        <f t="shared" si="11"/>
        <v>0</v>
      </c>
      <c r="U51">
        <f>'[1]CS_E 50 free'!$F47</f>
        <v>0</v>
      </c>
      <c r="W51">
        <f t="shared" si="12"/>
        <v>0</v>
      </c>
      <c r="X51">
        <f t="shared" si="13"/>
        <v>0</v>
      </c>
      <c r="Y51">
        <f>'[1]CS_E 50 free'!$D47</f>
        <v>0</v>
      </c>
      <c r="Z51">
        <f>'[1]CS_E 50 free'!$G47</f>
        <v>0</v>
      </c>
      <c r="AA51">
        <f>'[1]CS_E 50 free'!$H47</f>
        <v>0</v>
      </c>
      <c r="AB51">
        <f>'[1]CS_E 50 free'!$I47</f>
        <v>0</v>
      </c>
      <c r="AD51">
        <f>'[1]CS_E 50 free'!$J47</f>
        <v>0</v>
      </c>
      <c r="AF51">
        <f t="shared" si="14"/>
        <v>0</v>
      </c>
      <c r="AG51">
        <f>'[1]CS_E 50 free'!$K47</f>
        <v>0</v>
      </c>
      <c r="AH51">
        <f t="shared" si="15"/>
        <v>0</v>
      </c>
      <c r="AI51">
        <f>'[1]CS_E 50 free'!$L47</f>
        <v>0</v>
      </c>
      <c r="AK51">
        <f t="shared" si="16"/>
        <v>0</v>
      </c>
      <c r="AM51">
        <f>'[1]CS_E 50 free'!$M47</f>
        <v>0</v>
      </c>
      <c r="AO51">
        <f>'[1]CS_E 50 free'!$N47</f>
        <v>0</v>
      </c>
      <c r="AS51">
        <f>'[1]CS_E 50 free'!$O47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free'!$C48</f>
        <v>0</v>
      </c>
      <c r="K52">
        <f t="shared" si="8"/>
        <v>0</v>
      </c>
      <c r="L52">
        <f t="shared" si="9"/>
        <v>0</v>
      </c>
      <c r="M52">
        <f t="shared" si="10"/>
        <v>0</v>
      </c>
      <c r="R52">
        <f>'[1]CS_E 50 free'!$E48</f>
        <v>0</v>
      </c>
      <c r="T52">
        <f t="shared" si="11"/>
        <v>0</v>
      </c>
      <c r="U52">
        <f>'[1]CS_E 50 free'!$F48</f>
        <v>0</v>
      </c>
      <c r="W52">
        <f t="shared" si="12"/>
        <v>0</v>
      </c>
      <c r="X52">
        <f t="shared" si="13"/>
        <v>0</v>
      </c>
      <c r="Y52">
        <f>'[1]CS_E 50 free'!$D48</f>
        <v>0</v>
      </c>
      <c r="Z52">
        <f>'[1]CS_E 50 free'!$G48</f>
        <v>0</v>
      </c>
      <c r="AA52">
        <f>'[1]CS_E 50 free'!$H48</f>
        <v>0</v>
      </c>
      <c r="AB52">
        <f>'[1]CS_E 50 free'!$I48</f>
        <v>0</v>
      </c>
      <c r="AD52">
        <f>'[1]CS_E 50 free'!$J48</f>
        <v>0</v>
      </c>
      <c r="AF52">
        <f t="shared" si="14"/>
        <v>0</v>
      </c>
      <c r="AG52">
        <f>'[1]CS_E 50 free'!$K48</f>
        <v>0</v>
      </c>
      <c r="AH52">
        <f t="shared" si="15"/>
        <v>0</v>
      </c>
      <c r="AI52">
        <f>'[1]CS_E 50 free'!$L48</f>
        <v>0</v>
      </c>
      <c r="AK52">
        <f t="shared" si="16"/>
        <v>0</v>
      </c>
      <c r="AM52">
        <f>'[1]CS_E 50 free'!$M48</f>
        <v>0</v>
      </c>
      <c r="AO52">
        <f>'[1]CS_E 50 free'!$N48</f>
        <v>0</v>
      </c>
      <c r="AS52">
        <f>'[1]CS_E 50 free'!$O48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free'!$C49</f>
        <v>0</v>
      </c>
      <c r="K53">
        <f t="shared" si="8"/>
        <v>0</v>
      </c>
      <c r="L53">
        <f t="shared" si="9"/>
        <v>0</v>
      </c>
      <c r="M53">
        <f t="shared" si="10"/>
        <v>0</v>
      </c>
      <c r="R53">
        <f>'[1]CS_E 50 free'!$E49</f>
        <v>0</v>
      </c>
      <c r="T53">
        <f t="shared" si="11"/>
        <v>0</v>
      </c>
      <c r="U53">
        <f>'[1]CS_E 50 free'!$F49</f>
        <v>0</v>
      </c>
      <c r="W53">
        <f t="shared" si="12"/>
        <v>0</v>
      </c>
      <c r="X53">
        <f t="shared" si="13"/>
        <v>0</v>
      </c>
      <c r="Y53">
        <f>'[1]CS_E 50 free'!$D49</f>
        <v>0</v>
      </c>
      <c r="Z53">
        <f>'[1]CS_E 50 free'!$G49</f>
        <v>0</v>
      </c>
      <c r="AA53">
        <f>'[1]CS_E 50 free'!$H49</f>
        <v>0</v>
      </c>
      <c r="AB53">
        <f>'[1]CS_E 50 free'!$I49</f>
        <v>0</v>
      </c>
      <c r="AD53">
        <f>'[1]CS_E 50 free'!$J49</f>
        <v>0</v>
      </c>
      <c r="AF53">
        <f t="shared" si="14"/>
        <v>0</v>
      </c>
      <c r="AG53">
        <f>'[1]CS_E 50 free'!$K49</f>
        <v>0</v>
      </c>
      <c r="AH53">
        <f t="shared" si="15"/>
        <v>0</v>
      </c>
      <c r="AI53">
        <f>'[1]CS_E 50 free'!$L49</f>
        <v>0</v>
      </c>
      <c r="AK53">
        <f t="shared" si="16"/>
        <v>0</v>
      </c>
      <c r="AM53">
        <f>'[1]CS_E 50 free'!$M49</f>
        <v>0</v>
      </c>
      <c r="AO53">
        <f>'[1]CS_E 50 free'!$N49</f>
        <v>0</v>
      </c>
      <c r="AS53">
        <f>'[1]CS_E 50 free'!$O49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free'!$C50</f>
        <v>0</v>
      </c>
      <c r="K54">
        <f t="shared" si="8"/>
        <v>0</v>
      </c>
      <c r="L54">
        <f t="shared" si="9"/>
        <v>0</v>
      </c>
      <c r="M54">
        <f t="shared" si="10"/>
        <v>0</v>
      </c>
      <c r="R54">
        <f>'[1]CS_E 50 free'!$E50</f>
        <v>0</v>
      </c>
      <c r="T54">
        <f t="shared" si="11"/>
        <v>0</v>
      </c>
      <c r="U54">
        <f>'[1]CS_E 50 free'!$F50</f>
        <v>0</v>
      </c>
      <c r="W54">
        <f t="shared" si="12"/>
        <v>0</v>
      </c>
      <c r="X54">
        <f t="shared" si="13"/>
        <v>0</v>
      </c>
      <c r="Y54">
        <f>'[1]CS_E 50 free'!$D50</f>
        <v>0</v>
      </c>
      <c r="Z54">
        <f>'[1]CS_E 50 free'!$G50</f>
        <v>0</v>
      </c>
      <c r="AA54">
        <f>'[1]CS_E 50 free'!$H50</f>
        <v>0</v>
      </c>
      <c r="AB54">
        <f>'[1]CS_E 50 free'!$I50</f>
        <v>0</v>
      </c>
      <c r="AD54">
        <f>'[1]CS_E 50 free'!$J50</f>
        <v>0</v>
      </c>
      <c r="AF54">
        <f t="shared" si="14"/>
        <v>0</v>
      </c>
      <c r="AG54">
        <f>'[1]CS_E 50 free'!$K50</f>
        <v>0</v>
      </c>
      <c r="AH54">
        <f t="shared" si="15"/>
        <v>0</v>
      </c>
      <c r="AI54">
        <f>'[1]CS_E 50 free'!$L50</f>
        <v>0</v>
      </c>
      <c r="AK54">
        <f t="shared" si="16"/>
        <v>0</v>
      </c>
      <c r="AM54">
        <f>'[1]CS_E 50 free'!$M50</f>
        <v>0</v>
      </c>
      <c r="AO54">
        <f>'[1]CS_E 50 free'!$N50</f>
        <v>0</v>
      </c>
      <c r="AS54">
        <f>'[1]CS_E 50 free'!$O50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free'!$C51</f>
        <v>0</v>
      </c>
      <c r="K55">
        <f t="shared" si="8"/>
        <v>0</v>
      </c>
      <c r="L55">
        <f t="shared" si="9"/>
        <v>0</v>
      </c>
      <c r="M55">
        <f t="shared" si="10"/>
        <v>0</v>
      </c>
      <c r="R55">
        <f>'[1]CS_E 50 free'!$E51</f>
        <v>0</v>
      </c>
      <c r="T55">
        <f t="shared" si="11"/>
        <v>0</v>
      </c>
      <c r="U55">
        <f>'[1]CS_E 50 free'!$F51</f>
        <v>0</v>
      </c>
      <c r="W55">
        <f t="shared" si="12"/>
        <v>0</v>
      </c>
      <c r="X55">
        <f t="shared" si="13"/>
        <v>0</v>
      </c>
      <c r="Y55">
        <f>'[1]CS_E 50 free'!$D51</f>
        <v>0</v>
      </c>
      <c r="Z55">
        <f>'[1]CS_E 50 free'!$G51</f>
        <v>0</v>
      </c>
      <c r="AA55">
        <f>'[1]CS_E 50 free'!$H51</f>
        <v>0</v>
      </c>
      <c r="AB55">
        <f>'[1]CS_E 50 free'!$I51</f>
        <v>0</v>
      </c>
      <c r="AD55">
        <f>'[1]CS_E 50 free'!$J51</f>
        <v>0</v>
      </c>
      <c r="AF55">
        <f t="shared" si="14"/>
        <v>0</v>
      </c>
      <c r="AG55">
        <f>'[1]CS_E 50 free'!$K51</f>
        <v>0</v>
      </c>
      <c r="AH55">
        <f t="shared" si="15"/>
        <v>0</v>
      </c>
      <c r="AI55">
        <f>'[1]CS_E 50 free'!$L51</f>
        <v>0</v>
      </c>
      <c r="AK55">
        <f t="shared" si="16"/>
        <v>0</v>
      </c>
      <c r="AM55">
        <f>'[1]CS_E 50 free'!$M51</f>
        <v>0</v>
      </c>
      <c r="AO55">
        <f>'[1]CS_E 50 free'!$N51</f>
        <v>0</v>
      </c>
      <c r="AS55">
        <f>'[1]CS_E 50 free'!$O51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free'!$C52</f>
        <v>0</v>
      </c>
      <c r="K56">
        <f t="shared" si="8"/>
        <v>0</v>
      </c>
      <c r="L56">
        <f t="shared" si="9"/>
        <v>0</v>
      </c>
      <c r="M56">
        <f t="shared" si="10"/>
        <v>0</v>
      </c>
      <c r="R56">
        <f>'[1]CS_E 50 free'!$E52</f>
        <v>0</v>
      </c>
      <c r="T56">
        <f t="shared" si="11"/>
        <v>0</v>
      </c>
      <c r="U56">
        <f>'[1]CS_E 50 free'!$F52</f>
        <v>0</v>
      </c>
      <c r="W56">
        <f t="shared" si="12"/>
        <v>0</v>
      </c>
      <c r="X56">
        <f t="shared" si="13"/>
        <v>0</v>
      </c>
      <c r="Y56">
        <f>'[1]CS_E 50 free'!$D52</f>
        <v>0</v>
      </c>
      <c r="Z56">
        <f>'[1]CS_E 50 free'!$G52</f>
        <v>0</v>
      </c>
      <c r="AA56">
        <f>'[1]CS_E 50 free'!$H52</f>
        <v>0</v>
      </c>
      <c r="AB56">
        <f>'[1]CS_E 50 free'!$I52</f>
        <v>0</v>
      </c>
      <c r="AD56">
        <f>'[1]CS_E 50 free'!$J52</f>
        <v>0</v>
      </c>
      <c r="AF56">
        <f t="shared" si="14"/>
        <v>0</v>
      </c>
      <c r="AG56">
        <f>'[1]CS_E 50 free'!$K52</f>
        <v>0</v>
      </c>
      <c r="AH56">
        <f t="shared" si="15"/>
        <v>0</v>
      </c>
      <c r="AI56">
        <f>'[1]CS_E 50 free'!$L52</f>
        <v>0</v>
      </c>
      <c r="AK56">
        <f t="shared" si="16"/>
        <v>0</v>
      </c>
      <c r="AM56">
        <f>'[1]CS_E 50 free'!$M52</f>
        <v>0</v>
      </c>
      <c r="AO56">
        <f>'[1]CS_E 50 free'!$N52</f>
        <v>0</v>
      </c>
      <c r="AS56">
        <f>'[1]CS_E 50 free'!$O52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free'!$C53</f>
        <v>0</v>
      </c>
      <c r="K57">
        <f t="shared" si="8"/>
        <v>0</v>
      </c>
      <c r="L57">
        <f t="shared" si="9"/>
        <v>0</v>
      </c>
      <c r="M57">
        <f t="shared" si="10"/>
        <v>0</v>
      </c>
      <c r="R57">
        <f>'[1]CS_E 50 free'!$E53</f>
        <v>0</v>
      </c>
      <c r="T57">
        <f t="shared" si="11"/>
        <v>0</v>
      </c>
      <c r="U57">
        <f>'[1]CS_E 50 free'!$F53</f>
        <v>0</v>
      </c>
      <c r="W57">
        <f t="shared" si="12"/>
        <v>0</v>
      </c>
      <c r="X57">
        <f t="shared" si="13"/>
        <v>0</v>
      </c>
      <c r="Y57">
        <f>'[1]CS_E 50 free'!$D53</f>
        <v>0</v>
      </c>
      <c r="Z57">
        <f>'[1]CS_E 50 free'!$G53</f>
        <v>0</v>
      </c>
      <c r="AA57">
        <f>'[1]CS_E 50 free'!$H53</f>
        <v>0</v>
      </c>
      <c r="AB57">
        <f>'[1]CS_E 50 free'!$I53</f>
        <v>0</v>
      </c>
      <c r="AD57">
        <f>'[1]CS_E 50 free'!$J53</f>
        <v>0</v>
      </c>
      <c r="AF57">
        <f t="shared" si="14"/>
        <v>0</v>
      </c>
      <c r="AG57">
        <f>'[1]CS_E 50 free'!$K53</f>
        <v>0</v>
      </c>
      <c r="AH57">
        <f t="shared" si="15"/>
        <v>0</v>
      </c>
      <c r="AI57">
        <f>'[1]CS_E 50 free'!$L53</f>
        <v>0</v>
      </c>
      <c r="AK57">
        <f t="shared" si="16"/>
        <v>0</v>
      </c>
      <c r="AM57">
        <f>'[1]CS_E 50 free'!$M53</f>
        <v>0</v>
      </c>
      <c r="AO57">
        <f>'[1]CS_E 50 free'!$N53</f>
        <v>0</v>
      </c>
      <c r="AS57">
        <f>'[1]CS_E 50 free'!$O53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free'!$C54</f>
        <v>0</v>
      </c>
      <c r="K58">
        <f t="shared" si="8"/>
        <v>0</v>
      </c>
      <c r="L58">
        <f t="shared" si="9"/>
        <v>0</v>
      </c>
      <c r="M58">
        <f t="shared" si="10"/>
        <v>0</v>
      </c>
      <c r="R58">
        <f>'[1]CS_E 50 free'!$E54</f>
        <v>0</v>
      </c>
      <c r="T58">
        <f t="shared" si="11"/>
        <v>0</v>
      </c>
      <c r="U58">
        <f>'[1]CS_E 50 free'!$F54</f>
        <v>0</v>
      </c>
      <c r="W58">
        <f t="shared" si="12"/>
        <v>0</v>
      </c>
      <c r="X58">
        <f t="shared" si="13"/>
        <v>0</v>
      </c>
      <c r="Y58">
        <f>'[1]CS_E 50 free'!$D54</f>
        <v>0</v>
      </c>
      <c r="Z58">
        <f>'[1]CS_E 50 free'!$G54</f>
        <v>0</v>
      </c>
      <c r="AA58">
        <f>'[1]CS_E 50 free'!$H54</f>
        <v>0</v>
      </c>
      <c r="AB58">
        <f>'[1]CS_E 50 free'!$I54</f>
        <v>0</v>
      </c>
      <c r="AD58">
        <f>'[1]CS_E 50 free'!$J54</f>
        <v>0</v>
      </c>
      <c r="AF58">
        <f t="shared" si="14"/>
        <v>0</v>
      </c>
      <c r="AG58">
        <f>'[1]CS_E 50 free'!$K54</f>
        <v>0</v>
      </c>
      <c r="AH58">
        <f t="shared" si="15"/>
        <v>0</v>
      </c>
      <c r="AI58">
        <f>'[1]CS_E 50 free'!$L54</f>
        <v>0</v>
      </c>
      <c r="AK58">
        <f t="shared" si="16"/>
        <v>0</v>
      </c>
      <c r="AM58">
        <f>'[1]CS_E 50 free'!$M54</f>
        <v>0</v>
      </c>
      <c r="AO58">
        <f>'[1]CS_E 50 free'!$N54</f>
        <v>0</v>
      </c>
      <c r="AS58">
        <f>'[1]CS_E 50 free'!$O54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free'!$C55</f>
        <v>0</v>
      </c>
      <c r="K59">
        <f t="shared" si="8"/>
        <v>0</v>
      </c>
      <c r="L59">
        <f t="shared" si="9"/>
        <v>0</v>
      </c>
      <c r="M59">
        <f t="shared" si="10"/>
        <v>0</v>
      </c>
      <c r="R59">
        <f>'[1]CS_E 50 free'!$E55</f>
        <v>0</v>
      </c>
      <c r="T59">
        <f t="shared" si="11"/>
        <v>0</v>
      </c>
      <c r="U59">
        <f>'[1]CS_E 50 free'!$F55</f>
        <v>0</v>
      </c>
      <c r="W59">
        <f t="shared" si="12"/>
        <v>0</v>
      </c>
      <c r="X59">
        <f t="shared" si="13"/>
        <v>0</v>
      </c>
      <c r="Y59">
        <f>'[1]CS_E 50 free'!$D55</f>
        <v>0</v>
      </c>
      <c r="Z59">
        <f>'[1]CS_E 50 free'!$G55</f>
        <v>0</v>
      </c>
      <c r="AA59">
        <f>'[1]CS_E 50 free'!$H55</f>
        <v>0</v>
      </c>
      <c r="AB59">
        <f>'[1]CS_E 50 free'!$I55</f>
        <v>0</v>
      </c>
      <c r="AD59">
        <f>'[1]CS_E 50 free'!$J55</f>
        <v>0</v>
      </c>
      <c r="AF59">
        <f t="shared" si="14"/>
        <v>0</v>
      </c>
      <c r="AG59">
        <f>'[1]CS_E 50 free'!$K55</f>
        <v>0</v>
      </c>
      <c r="AH59">
        <f t="shared" si="15"/>
        <v>0</v>
      </c>
      <c r="AI59">
        <f>'[1]CS_E 50 free'!$L55</f>
        <v>0</v>
      </c>
      <c r="AK59">
        <f t="shared" si="16"/>
        <v>0</v>
      </c>
      <c r="AM59">
        <f>'[1]CS_E 50 free'!$M55</f>
        <v>0</v>
      </c>
      <c r="AO59">
        <f>'[1]CS_E 50 free'!$N55</f>
        <v>0</v>
      </c>
      <c r="AS59">
        <f>'[1]CS_E 50 free'!$O55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free'!$C56</f>
        <v>0</v>
      </c>
      <c r="K60">
        <f t="shared" si="8"/>
        <v>0</v>
      </c>
      <c r="L60">
        <f t="shared" si="9"/>
        <v>0</v>
      </c>
      <c r="M60">
        <f t="shared" si="10"/>
        <v>0</v>
      </c>
      <c r="R60">
        <f>'[1]CS_E 50 free'!$E56</f>
        <v>0</v>
      </c>
      <c r="T60">
        <f t="shared" si="11"/>
        <v>0</v>
      </c>
      <c r="U60">
        <f>'[1]CS_E 50 free'!$F56</f>
        <v>0</v>
      </c>
      <c r="W60">
        <f t="shared" si="12"/>
        <v>0</v>
      </c>
      <c r="X60">
        <f t="shared" si="13"/>
        <v>0</v>
      </c>
      <c r="Y60">
        <f>'[1]CS_E 50 free'!$D56</f>
        <v>0</v>
      </c>
      <c r="Z60">
        <f>'[1]CS_E 50 free'!$G56</f>
        <v>0</v>
      </c>
      <c r="AA60">
        <f>'[1]CS_E 50 free'!$H56</f>
        <v>0</v>
      </c>
      <c r="AB60">
        <f>'[1]CS_E 50 free'!$I56</f>
        <v>0</v>
      </c>
      <c r="AD60">
        <f>'[1]CS_E 50 free'!$J56</f>
        <v>0</v>
      </c>
      <c r="AF60">
        <f t="shared" si="14"/>
        <v>0</v>
      </c>
      <c r="AG60">
        <f>'[1]CS_E 50 free'!$K56</f>
        <v>0</v>
      </c>
      <c r="AH60">
        <f t="shared" si="15"/>
        <v>0</v>
      </c>
      <c r="AI60">
        <f>'[1]CS_E 50 free'!$L56</f>
        <v>0</v>
      </c>
      <c r="AK60">
        <f t="shared" si="16"/>
        <v>0</v>
      </c>
      <c r="AM60">
        <f>'[1]CS_E 50 free'!$M56</f>
        <v>0</v>
      </c>
      <c r="AO60">
        <f>'[1]CS_E 50 free'!$N56</f>
        <v>0</v>
      </c>
      <c r="AS60">
        <f>'[1]CS_E 50 free'!$O56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free'!$C57</f>
        <v>0</v>
      </c>
      <c r="K61">
        <f t="shared" si="8"/>
        <v>0</v>
      </c>
      <c r="L61">
        <f t="shared" si="9"/>
        <v>0</v>
      </c>
      <c r="M61">
        <f t="shared" si="10"/>
        <v>0</v>
      </c>
      <c r="R61">
        <f>'[1]CS_E 50 free'!$E57</f>
        <v>0</v>
      </c>
      <c r="T61">
        <f t="shared" si="11"/>
        <v>0</v>
      </c>
      <c r="U61">
        <f>'[1]CS_E 50 free'!$F57</f>
        <v>0</v>
      </c>
      <c r="W61">
        <f t="shared" si="12"/>
        <v>0</v>
      </c>
      <c r="X61">
        <f t="shared" si="13"/>
        <v>0</v>
      </c>
      <c r="Y61">
        <f>'[1]CS_E 50 free'!$D57</f>
        <v>0</v>
      </c>
      <c r="Z61">
        <f>'[1]CS_E 50 free'!$G57</f>
        <v>0</v>
      </c>
      <c r="AA61">
        <f>'[1]CS_E 50 free'!$H57</f>
        <v>0</v>
      </c>
      <c r="AB61">
        <f>'[1]CS_E 50 free'!$I57</f>
        <v>0</v>
      </c>
      <c r="AD61">
        <f>'[1]CS_E 50 free'!$J57</f>
        <v>0</v>
      </c>
      <c r="AF61">
        <f t="shared" si="14"/>
        <v>0</v>
      </c>
      <c r="AG61">
        <f>'[1]CS_E 50 free'!$K57</f>
        <v>0</v>
      </c>
      <c r="AH61">
        <f t="shared" si="15"/>
        <v>0</v>
      </c>
      <c r="AI61">
        <f>'[1]CS_E 50 free'!$L57</f>
        <v>0</v>
      </c>
      <c r="AK61">
        <f t="shared" si="16"/>
        <v>0</v>
      </c>
      <c r="AM61">
        <f>'[1]CS_E 50 free'!$M57</f>
        <v>0</v>
      </c>
      <c r="AO61">
        <f>'[1]CS_E 50 free'!$N57</f>
        <v>0</v>
      </c>
      <c r="AS61">
        <f>'[1]CS_E 50 free'!$O57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free'!$C58</f>
        <v>0</v>
      </c>
      <c r="K62">
        <f t="shared" si="8"/>
        <v>0</v>
      </c>
      <c r="L62">
        <f t="shared" si="9"/>
        <v>0</v>
      </c>
      <c r="M62">
        <f t="shared" si="10"/>
        <v>0</v>
      </c>
      <c r="R62">
        <f>'[1]CS_E 50 free'!$E58</f>
        <v>0</v>
      </c>
      <c r="T62">
        <f t="shared" si="11"/>
        <v>0</v>
      </c>
      <c r="U62">
        <f>'[1]CS_E 50 free'!$F58</f>
        <v>0</v>
      </c>
      <c r="W62">
        <f t="shared" si="12"/>
        <v>0</v>
      </c>
      <c r="X62">
        <f t="shared" si="13"/>
        <v>0</v>
      </c>
      <c r="Y62">
        <f>'[1]CS_E 50 free'!$D58</f>
        <v>0</v>
      </c>
      <c r="Z62">
        <f>'[1]CS_E 50 free'!$G58</f>
        <v>0</v>
      </c>
      <c r="AA62">
        <f>'[1]CS_E 50 free'!$H58</f>
        <v>0</v>
      </c>
      <c r="AB62">
        <f>'[1]CS_E 50 free'!$I58</f>
        <v>0</v>
      </c>
      <c r="AD62">
        <f>'[1]CS_E 50 free'!$J58</f>
        <v>0</v>
      </c>
      <c r="AF62">
        <f t="shared" si="14"/>
        <v>0</v>
      </c>
      <c r="AG62">
        <f>'[1]CS_E 50 free'!$K58</f>
        <v>0</v>
      </c>
      <c r="AH62">
        <f t="shared" si="15"/>
        <v>0</v>
      </c>
      <c r="AI62">
        <f>'[1]CS_E 50 free'!$L58</f>
        <v>0</v>
      </c>
      <c r="AK62">
        <f t="shared" si="16"/>
        <v>0</v>
      </c>
      <c r="AM62">
        <f>'[1]CS_E 50 free'!$M58</f>
        <v>0</v>
      </c>
      <c r="AO62">
        <f>'[1]CS_E 50 free'!$N58</f>
        <v>0</v>
      </c>
      <c r="AS62">
        <f>'[1]CS_E 50 free'!$O58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free'!$C59</f>
        <v>0</v>
      </c>
      <c r="K63">
        <f t="shared" si="8"/>
        <v>0</v>
      </c>
      <c r="L63">
        <f t="shared" si="9"/>
        <v>0</v>
      </c>
      <c r="M63">
        <f t="shared" si="10"/>
        <v>0</v>
      </c>
      <c r="R63">
        <f>'[1]CS_E 50 free'!$E59</f>
        <v>0</v>
      </c>
      <c r="T63">
        <f t="shared" si="11"/>
        <v>0</v>
      </c>
      <c r="U63">
        <f>'[1]CS_E 50 free'!$F59</f>
        <v>0</v>
      </c>
      <c r="W63">
        <f t="shared" si="12"/>
        <v>0</v>
      </c>
      <c r="X63">
        <f t="shared" si="13"/>
        <v>0</v>
      </c>
      <c r="Y63">
        <f>'[1]CS_E 50 free'!$D59</f>
        <v>0</v>
      </c>
      <c r="Z63">
        <f>'[1]CS_E 50 free'!$G59</f>
        <v>0</v>
      </c>
      <c r="AA63">
        <f>'[1]CS_E 50 free'!$H59</f>
        <v>0</v>
      </c>
      <c r="AB63">
        <f>'[1]CS_E 50 free'!$I59</f>
        <v>0</v>
      </c>
      <c r="AD63">
        <f>'[1]CS_E 50 free'!$J59</f>
        <v>0</v>
      </c>
      <c r="AF63">
        <f t="shared" si="14"/>
        <v>0</v>
      </c>
      <c r="AG63">
        <f>'[1]CS_E 50 free'!$K59</f>
        <v>0</v>
      </c>
      <c r="AH63">
        <f t="shared" si="15"/>
        <v>0</v>
      </c>
      <c r="AI63">
        <f>'[1]CS_E 50 free'!$L59</f>
        <v>0</v>
      </c>
      <c r="AK63">
        <f t="shared" si="16"/>
        <v>0</v>
      </c>
      <c r="AM63">
        <f>'[1]CS_E 50 free'!$M59</f>
        <v>0</v>
      </c>
      <c r="AO63">
        <f>'[1]CS_E 50 free'!$N59</f>
        <v>0</v>
      </c>
      <c r="AS63">
        <f>'[1]CS_E 50 free'!$O59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free'!$C60</f>
        <v>0</v>
      </c>
      <c r="K64">
        <f t="shared" si="8"/>
        <v>0</v>
      </c>
      <c r="L64">
        <f t="shared" si="9"/>
        <v>0</v>
      </c>
      <c r="M64">
        <f t="shared" si="10"/>
        <v>0</v>
      </c>
      <c r="R64">
        <f>'[1]CS_E 50 free'!$E60</f>
        <v>0</v>
      </c>
      <c r="T64">
        <f t="shared" si="11"/>
        <v>0</v>
      </c>
      <c r="U64">
        <f>'[1]CS_E 50 free'!$F60</f>
        <v>0</v>
      </c>
      <c r="W64">
        <f t="shared" si="12"/>
        <v>0</v>
      </c>
      <c r="X64">
        <f t="shared" si="13"/>
        <v>0</v>
      </c>
      <c r="Y64">
        <f>'[1]CS_E 50 free'!$D60</f>
        <v>0</v>
      </c>
      <c r="Z64">
        <f>'[1]CS_E 50 free'!$G60</f>
        <v>0</v>
      </c>
      <c r="AA64">
        <f>'[1]CS_E 50 free'!$H60</f>
        <v>0</v>
      </c>
      <c r="AB64">
        <f>'[1]CS_E 50 free'!$I60</f>
        <v>0</v>
      </c>
      <c r="AD64">
        <f>'[1]CS_E 50 free'!$J60</f>
        <v>0</v>
      </c>
      <c r="AF64">
        <f t="shared" si="14"/>
        <v>0</v>
      </c>
      <c r="AG64">
        <f>'[1]CS_E 50 free'!$K60</f>
        <v>0</v>
      </c>
      <c r="AH64">
        <f t="shared" si="15"/>
        <v>0</v>
      </c>
      <c r="AI64">
        <f>'[1]CS_E 50 free'!$L60</f>
        <v>0</v>
      </c>
      <c r="AK64">
        <f t="shared" si="16"/>
        <v>0</v>
      </c>
      <c r="AM64">
        <f>'[1]CS_E 50 free'!$M60</f>
        <v>0</v>
      </c>
      <c r="AO64">
        <f>'[1]CS_E 50 free'!$N60</f>
        <v>0</v>
      </c>
      <c r="AS64">
        <f>'[1]CS_E 50 free'!$O60</f>
        <v>0</v>
      </c>
      <c r="AU64">
        <f t="shared" si="17"/>
        <v>0</v>
      </c>
      <c r="AV64">
        <f t="shared" si="18"/>
        <v>0</v>
      </c>
      <c r="AW64">
        <f t="shared" si="19"/>
        <v>0</v>
      </c>
      <c r="AX64">
        <f t="shared" si="20"/>
        <v>0</v>
      </c>
      <c r="BG64">
        <f t="shared" si="3"/>
        <v>0</v>
      </c>
      <c r="BH64" s="10">
        <f t="shared" si="21"/>
        <v>0</v>
      </c>
    </row>
    <row r="65" spans="6:60">
      <c r="F65">
        <f t="shared" ref="F65:F99" si="22">IF(B65="",0,(LEN(B65)-LEN(SUBSTITUTE(B65,". ","."))+1))</f>
        <v>0</v>
      </c>
      <c r="G65">
        <f t="shared" ref="G65:G99" si="23">IF(B65="",0,LEN(B65)-LEN(SUBSTITUTE(B65," ",""))+1)</f>
        <v>0</v>
      </c>
      <c r="H65">
        <f t="shared" ref="H65:H99" si="24">IF(F65=0,0,G65/F65)</f>
        <v>0</v>
      </c>
      <c r="I65">
        <f t="shared" si="7"/>
        <v>0</v>
      </c>
      <c r="J65">
        <f>'[1]CS_E 50 free'!$C61</f>
        <v>0</v>
      </c>
      <c r="K65">
        <f t="shared" ref="K65:K99" si="25">IF(G65=0,0,J65/G65)</f>
        <v>0</v>
      </c>
      <c r="L65">
        <f t="shared" si="9"/>
        <v>0</v>
      </c>
      <c r="M65">
        <f t="shared" ref="M65:M99" si="26">IF(G65=0,0,L65/G65)</f>
        <v>0</v>
      </c>
      <c r="R65">
        <f>'[1]CS_E 50 free'!$E61</f>
        <v>0</v>
      </c>
      <c r="T65">
        <f t="shared" ref="T65:T99" si="27">QUOTIENT((Q65+R65+S65),3)</f>
        <v>0</v>
      </c>
      <c r="U65">
        <f>'[1]CS_E 50 free'!$F61</f>
        <v>0</v>
      </c>
      <c r="W65">
        <f t="shared" ref="W65:W99" si="28">QUOTIENT((P65+T65),2)</f>
        <v>0</v>
      </c>
      <c r="X65">
        <f t="shared" ref="X65:X99" si="29">IF(U65=1,1,IF(V65=1,1,0))</f>
        <v>0</v>
      </c>
      <c r="Y65">
        <f>'[1]CS_E 50 free'!$D61</f>
        <v>0</v>
      </c>
      <c r="Z65">
        <f>'[1]CS_E 50 free'!$G61</f>
        <v>0</v>
      </c>
      <c r="AA65">
        <f>'[1]CS_E 50 free'!$H61</f>
        <v>0</v>
      </c>
      <c r="AB65">
        <f>'[1]CS_E 50 free'!$I61</f>
        <v>0</v>
      </c>
      <c r="AD65">
        <f>'[1]CS_E 50 free'!$J61</f>
        <v>0</v>
      </c>
      <c r="AF65">
        <f t="shared" si="14"/>
        <v>0</v>
      </c>
      <c r="AG65">
        <f>'[1]CS_E 50 free'!$K61</f>
        <v>0</v>
      </c>
      <c r="AH65">
        <f t="shared" si="15"/>
        <v>0</v>
      </c>
      <c r="AI65">
        <f>'[1]CS_E 50 free'!$L61</f>
        <v>0</v>
      </c>
      <c r="AK65">
        <f t="shared" si="16"/>
        <v>0</v>
      </c>
      <c r="AM65">
        <f>'[1]CS_E 50 free'!$M61</f>
        <v>0</v>
      </c>
      <c r="AO65">
        <f>'[1]CS_E 50 free'!$N61</f>
        <v>0</v>
      </c>
      <c r="AS65">
        <f>'[1]CS_E 50 free'!$O61</f>
        <v>0</v>
      </c>
      <c r="AU65">
        <f t="shared" ref="AU65:AU99" si="30">IF(G65=0,0,(206.835-(84.6*(K65))-(1.015*(H65))))</f>
        <v>0</v>
      </c>
      <c r="AV65">
        <f t="shared" ref="AV65:AV99" si="31">IF(G65=0,0,(0.39*H65)+(11.8*K65)-15.59)</f>
        <v>0</v>
      </c>
      <c r="AW65">
        <f t="shared" si="19"/>
        <v>0</v>
      </c>
      <c r="AX65">
        <f t="shared" ref="AX65:AX99" si="32">IF(I65=0,0,(4.71*M65)+(0.5*H65)-21.43)</f>
        <v>0</v>
      </c>
      <c r="BG65">
        <f t="shared" si="3"/>
        <v>0</v>
      </c>
      <c r="BH65" s="10">
        <f t="shared" ref="BH65:BH99" si="33">G65/200/24/60</f>
        <v>0</v>
      </c>
    </row>
    <row r="66" spans="6:60">
      <c r="F66">
        <f t="shared" si="22"/>
        <v>0</v>
      </c>
      <c r="G66">
        <f t="shared" si="23"/>
        <v>0</v>
      </c>
      <c r="H66">
        <f t="shared" si="24"/>
        <v>0</v>
      </c>
      <c r="I66">
        <f t="shared" si="7"/>
        <v>0</v>
      </c>
      <c r="J66">
        <f>'[1]CS_E 50 free'!$C62</f>
        <v>0</v>
      </c>
      <c r="K66">
        <f t="shared" si="25"/>
        <v>0</v>
      </c>
      <c r="L66">
        <f t="shared" si="9"/>
        <v>0</v>
      </c>
      <c r="M66">
        <f t="shared" si="26"/>
        <v>0</v>
      </c>
      <c r="R66">
        <f>'[1]CS_E 50 free'!$E62</f>
        <v>0</v>
      </c>
      <c r="T66">
        <f t="shared" si="27"/>
        <v>0</v>
      </c>
      <c r="U66">
        <f>'[1]CS_E 50 free'!$F62</f>
        <v>0</v>
      </c>
      <c r="W66">
        <f t="shared" si="28"/>
        <v>0</v>
      </c>
      <c r="X66">
        <f t="shared" si="29"/>
        <v>0</v>
      </c>
      <c r="Y66">
        <f>'[1]CS_E 50 free'!$D62</f>
        <v>0</v>
      </c>
      <c r="Z66">
        <f>'[1]CS_E 50 free'!$G62</f>
        <v>0</v>
      </c>
      <c r="AA66">
        <f>'[1]CS_E 50 free'!$H62</f>
        <v>0</v>
      </c>
      <c r="AB66">
        <f>'[1]CS_E 50 free'!$I62</f>
        <v>0</v>
      </c>
      <c r="AD66">
        <f>'[1]CS_E 50 free'!$J62</f>
        <v>0</v>
      </c>
      <c r="AF66">
        <f t="shared" si="14"/>
        <v>0</v>
      </c>
      <c r="AG66">
        <f>'[1]CS_E 50 free'!$K62</f>
        <v>0</v>
      </c>
      <c r="AH66">
        <f t="shared" si="15"/>
        <v>0</v>
      </c>
      <c r="AI66">
        <f>'[1]CS_E 50 free'!$L62</f>
        <v>0</v>
      </c>
      <c r="AK66">
        <f t="shared" si="16"/>
        <v>0</v>
      </c>
      <c r="AM66">
        <f>'[1]CS_E 50 free'!$M62</f>
        <v>0</v>
      </c>
      <c r="AO66">
        <f>'[1]CS_E 50 free'!$N62</f>
        <v>0</v>
      </c>
      <c r="AS66">
        <f>'[1]CS_E 50 free'!$O62</f>
        <v>0</v>
      </c>
      <c r="AU66">
        <f t="shared" si="30"/>
        <v>0</v>
      </c>
      <c r="AV66">
        <f t="shared" si="31"/>
        <v>0</v>
      </c>
      <c r="AW66">
        <f t="shared" si="19"/>
        <v>0</v>
      </c>
      <c r="AX66">
        <f t="shared" si="32"/>
        <v>0</v>
      </c>
      <c r="BG66">
        <f t="shared" si="3"/>
        <v>0</v>
      </c>
      <c r="BH66" s="10">
        <f t="shared" si="33"/>
        <v>0</v>
      </c>
    </row>
    <row r="67" spans="6:60">
      <c r="F67">
        <f t="shared" si="22"/>
        <v>0</v>
      </c>
      <c r="G67">
        <f t="shared" si="23"/>
        <v>0</v>
      </c>
      <c r="H67">
        <f t="shared" si="24"/>
        <v>0</v>
      </c>
      <c r="I67">
        <f t="shared" si="7"/>
        <v>0</v>
      </c>
      <c r="J67">
        <f>'[1]CS_E 50 free'!$C63</f>
        <v>0</v>
      </c>
      <c r="K67">
        <f t="shared" si="25"/>
        <v>0</v>
      </c>
      <c r="L67">
        <f t="shared" si="9"/>
        <v>0</v>
      </c>
      <c r="M67">
        <f t="shared" si="26"/>
        <v>0</v>
      </c>
      <c r="R67">
        <f>'[1]CS_E 50 free'!$E63</f>
        <v>0</v>
      </c>
      <c r="T67">
        <f t="shared" si="27"/>
        <v>0</v>
      </c>
      <c r="U67">
        <f>'[1]CS_E 50 free'!$F63</f>
        <v>0</v>
      </c>
      <c r="W67">
        <f t="shared" si="28"/>
        <v>0</v>
      </c>
      <c r="X67">
        <f t="shared" si="29"/>
        <v>0</v>
      </c>
      <c r="Y67">
        <f>'[1]CS_E 50 free'!$D63</f>
        <v>0</v>
      </c>
      <c r="Z67">
        <f>'[1]CS_E 50 free'!$G63</f>
        <v>0</v>
      </c>
      <c r="AA67">
        <f>'[1]CS_E 50 free'!$H63</f>
        <v>0</v>
      </c>
      <c r="AB67">
        <f>'[1]CS_E 50 free'!$I63</f>
        <v>0</v>
      </c>
      <c r="AD67">
        <f>'[1]CS_E 50 free'!$J63</f>
        <v>0</v>
      </c>
      <c r="AF67">
        <f t="shared" si="14"/>
        <v>0</v>
      </c>
      <c r="AG67">
        <f>'[1]CS_E 50 free'!$K63</f>
        <v>0</v>
      </c>
      <c r="AH67">
        <f t="shared" si="15"/>
        <v>0</v>
      </c>
      <c r="AI67">
        <f>'[1]CS_E 50 free'!$L63</f>
        <v>0</v>
      </c>
      <c r="AK67">
        <f t="shared" si="16"/>
        <v>0</v>
      </c>
      <c r="AM67">
        <f>'[1]CS_E 50 free'!$M63</f>
        <v>0</v>
      </c>
      <c r="AO67">
        <f>'[1]CS_E 50 free'!$N63</f>
        <v>0</v>
      </c>
      <c r="AS67">
        <f>'[1]CS_E 50 free'!$O63</f>
        <v>0</v>
      </c>
      <c r="AU67">
        <f t="shared" si="30"/>
        <v>0</v>
      </c>
      <c r="AV67">
        <f t="shared" si="31"/>
        <v>0</v>
      </c>
      <c r="AW67">
        <f t="shared" si="19"/>
        <v>0</v>
      </c>
      <c r="AX67">
        <f t="shared" si="32"/>
        <v>0</v>
      </c>
      <c r="BG67">
        <f t="shared" si="3"/>
        <v>0</v>
      </c>
      <c r="BH67" s="10">
        <f t="shared" si="33"/>
        <v>0</v>
      </c>
    </row>
    <row r="68" spans="6:60">
      <c r="F68">
        <f t="shared" si="22"/>
        <v>0</v>
      </c>
      <c r="G68">
        <f t="shared" si="23"/>
        <v>0</v>
      </c>
      <c r="H68">
        <f t="shared" si="24"/>
        <v>0</v>
      </c>
      <c r="I68">
        <f t="shared" si="7"/>
        <v>0</v>
      </c>
      <c r="J68">
        <f>'[1]CS_E 50 free'!$C64</f>
        <v>0</v>
      </c>
      <c r="K68">
        <f t="shared" si="25"/>
        <v>0</v>
      </c>
      <c r="L68">
        <f t="shared" si="9"/>
        <v>0</v>
      </c>
      <c r="M68">
        <f t="shared" si="26"/>
        <v>0</v>
      </c>
      <c r="R68">
        <f>'[1]CS_E 50 free'!$E64</f>
        <v>0</v>
      </c>
      <c r="T68">
        <f t="shared" si="27"/>
        <v>0</v>
      </c>
      <c r="U68">
        <f>'[1]CS_E 50 free'!$F64</f>
        <v>0</v>
      </c>
      <c r="W68">
        <f t="shared" si="28"/>
        <v>0</v>
      </c>
      <c r="X68">
        <f t="shared" si="29"/>
        <v>0</v>
      </c>
      <c r="Y68">
        <f>'[1]CS_E 50 free'!$D64</f>
        <v>0</v>
      </c>
      <c r="Z68">
        <f>'[1]CS_E 50 free'!$G64</f>
        <v>0</v>
      </c>
      <c r="AA68">
        <f>'[1]CS_E 50 free'!$H64</f>
        <v>0</v>
      </c>
      <c r="AB68">
        <f>'[1]CS_E 50 free'!$I64</f>
        <v>0</v>
      </c>
      <c r="AD68">
        <f>'[1]CS_E 50 free'!$J64</f>
        <v>0</v>
      </c>
      <c r="AF68">
        <f t="shared" si="14"/>
        <v>0</v>
      </c>
      <c r="AG68">
        <f>'[1]CS_E 50 free'!$K64</f>
        <v>0</v>
      </c>
      <c r="AH68">
        <f t="shared" si="15"/>
        <v>0</v>
      </c>
      <c r="AI68">
        <f>'[1]CS_E 50 free'!$L64</f>
        <v>0</v>
      </c>
      <c r="AK68">
        <f t="shared" si="16"/>
        <v>0</v>
      </c>
      <c r="AM68">
        <f>'[1]CS_E 50 free'!$M64</f>
        <v>0</v>
      </c>
      <c r="AO68">
        <f>'[1]CS_E 50 free'!$N64</f>
        <v>0</v>
      </c>
      <c r="AS68">
        <f>'[1]CS_E 50 free'!$O64</f>
        <v>0</v>
      </c>
      <c r="AU68">
        <f t="shared" si="30"/>
        <v>0</v>
      </c>
      <c r="AV68">
        <f t="shared" si="31"/>
        <v>0</v>
      </c>
      <c r="AW68">
        <f t="shared" si="19"/>
        <v>0</v>
      </c>
      <c r="AX68">
        <f t="shared" si="32"/>
        <v>0</v>
      </c>
      <c r="BG68">
        <f t="shared" si="3"/>
        <v>0</v>
      </c>
      <c r="BH68" s="10">
        <f t="shared" si="33"/>
        <v>0</v>
      </c>
    </row>
    <row r="69" spans="6:60">
      <c r="F69">
        <f t="shared" si="22"/>
        <v>0</v>
      </c>
      <c r="G69">
        <f t="shared" si="23"/>
        <v>0</v>
      </c>
      <c r="H69">
        <f t="shared" si="24"/>
        <v>0</v>
      </c>
      <c r="I69">
        <f t="shared" si="7"/>
        <v>0</v>
      </c>
      <c r="J69">
        <f>'[1]CS_E 50 free'!$C65</f>
        <v>0</v>
      </c>
      <c r="K69">
        <f t="shared" si="25"/>
        <v>0</v>
      </c>
      <c r="L69">
        <f t="shared" si="9"/>
        <v>0</v>
      </c>
      <c r="M69">
        <f t="shared" si="26"/>
        <v>0</v>
      </c>
      <c r="R69">
        <f>'[1]CS_E 50 free'!$E65</f>
        <v>0</v>
      </c>
      <c r="T69">
        <f t="shared" si="27"/>
        <v>0</v>
      </c>
      <c r="U69">
        <f>'[1]CS_E 50 free'!$F65</f>
        <v>0</v>
      </c>
      <c r="W69">
        <f t="shared" si="28"/>
        <v>0</v>
      </c>
      <c r="X69">
        <f t="shared" si="29"/>
        <v>0</v>
      </c>
      <c r="Y69">
        <f>'[1]CS_E 50 free'!$D65</f>
        <v>0</v>
      </c>
      <c r="Z69">
        <f>'[1]CS_E 50 free'!$G65</f>
        <v>0</v>
      </c>
      <c r="AA69">
        <f>'[1]CS_E 50 free'!$H65</f>
        <v>0</v>
      </c>
      <c r="AB69">
        <f>'[1]CS_E 50 free'!$I65</f>
        <v>0</v>
      </c>
      <c r="AD69">
        <f>'[1]CS_E 50 free'!$J65</f>
        <v>0</v>
      </c>
      <c r="AF69">
        <f t="shared" si="14"/>
        <v>0</v>
      </c>
      <c r="AG69">
        <f>'[1]CS_E 50 free'!$K65</f>
        <v>0</v>
      </c>
      <c r="AH69">
        <f t="shared" si="15"/>
        <v>0</v>
      </c>
      <c r="AI69">
        <f>'[1]CS_E 50 free'!$L65</f>
        <v>0</v>
      </c>
      <c r="AK69">
        <f t="shared" si="16"/>
        <v>0</v>
      </c>
      <c r="AM69">
        <f>'[1]CS_E 50 free'!$M65</f>
        <v>0</v>
      </c>
      <c r="AO69">
        <f>'[1]CS_E 50 free'!$N65</f>
        <v>0</v>
      </c>
      <c r="AS69">
        <f>'[1]CS_E 50 free'!$O65</f>
        <v>0</v>
      </c>
      <c r="AU69">
        <f t="shared" si="30"/>
        <v>0</v>
      </c>
      <c r="AV69">
        <f t="shared" si="31"/>
        <v>0</v>
      </c>
      <c r="AW69">
        <f t="shared" si="19"/>
        <v>0</v>
      </c>
      <c r="AX69">
        <f t="shared" si="32"/>
        <v>0</v>
      </c>
      <c r="BG69">
        <f t="shared" si="3"/>
        <v>0</v>
      </c>
      <c r="BH69" s="10">
        <f t="shared" si="33"/>
        <v>0</v>
      </c>
    </row>
    <row r="70" spans="6:60">
      <c r="F70">
        <f t="shared" si="22"/>
        <v>0</v>
      </c>
      <c r="G70">
        <f t="shared" si="23"/>
        <v>0</v>
      </c>
      <c r="H70">
        <f t="shared" si="24"/>
        <v>0</v>
      </c>
      <c r="I70">
        <f t="shared" si="7"/>
        <v>0</v>
      </c>
      <c r="J70">
        <f>'[1]CS_E 50 free'!$C66</f>
        <v>0</v>
      </c>
      <c r="K70">
        <f t="shared" si="25"/>
        <v>0</v>
      </c>
      <c r="L70">
        <f t="shared" si="9"/>
        <v>0</v>
      </c>
      <c r="M70">
        <f t="shared" si="26"/>
        <v>0</v>
      </c>
      <c r="R70">
        <f>'[1]CS_E 50 free'!$E66</f>
        <v>0</v>
      </c>
      <c r="T70">
        <f t="shared" si="27"/>
        <v>0</v>
      </c>
      <c r="U70">
        <f>'[1]CS_E 50 free'!$F66</f>
        <v>0</v>
      </c>
      <c r="W70">
        <f t="shared" si="28"/>
        <v>0</v>
      </c>
      <c r="X70">
        <f t="shared" si="29"/>
        <v>0</v>
      </c>
      <c r="Y70">
        <f>'[1]CS_E 50 free'!$D66</f>
        <v>0</v>
      </c>
      <c r="Z70">
        <f>'[1]CS_E 50 free'!$G66</f>
        <v>0</v>
      </c>
      <c r="AA70">
        <f>'[1]CS_E 50 free'!$H66</f>
        <v>0</v>
      </c>
      <c r="AB70">
        <f>'[1]CS_E 50 free'!$I66</f>
        <v>0</v>
      </c>
      <c r="AD70">
        <f>'[1]CS_E 50 free'!$J66</f>
        <v>0</v>
      </c>
      <c r="AF70">
        <f t="shared" si="14"/>
        <v>0</v>
      </c>
      <c r="AG70">
        <f>'[1]CS_E 50 free'!$K66</f>
        <v>0</v>
      </c>
      <c r="AH70">
        <f t="shared" si="15"/>
        <v>0</v>
      </c>
      <c r="AI70">
        <f>'[1]CS_E 50 free'!$L66</f>
        <v>0</v>
      </c>
      <c r="AK70">
        <f t="shared" si="16"/>
        <v>0</v>
      </c>
      <c r="AM70">
        <f>'[1]CS_E 50 free'!$M66</f>
        <v>0</v>
      </c>
      <c r="AO70">
        <f>'[1]CS_E 50 free'!$N66</f>
        <v>0</v>
      </c>
      <c r="AS70">
        <f>'[1]CS_E 50 free'!$O66</f>
        <v>0</v>
      </c>
      <c r="AU70">
        <f t="shared" si="30"/>
        <v>0</v>
      </c>
      <c r="AV70">
        <f t="shared" si="31"/>
        <v>0</v>
      </c>
      <c r="AW70">
        <f t="shared" si="19"/>
        <v>0</v>
      </c>
      <c r="AX70">
        <f t="shared" si="32"/>
        <v>0</v>
      </c>
      <c r="BG70">
        <f t="shared" ref="BG70:BG95" si="34">IF(G70=0,0,AF70/G70*1000)</f>
        <v>0</v>
      </c>
      <c r="BH70" s="10">
        <f t="shared" si="33"/>
        <v>0</v>
      </c>
    </row>
    <row r="71" spans="6:60">
      <c r="F71">
        <f t="shared" si="22"/>
        <v>0</v>
      </c>
      <c r="G71">
        <f t="shared" si="23"/>
        <v>0</v>
      </c>
      <c r="H71">
        <f t="shared" si="24"/>
        <v>0</v>
      </c>
      <c r="I71">
        <f t="shared" ref="I71:I99" si="35">LEN(SUBSTITUTE(B71," ",""))</f>
        <v>0</v>
      </c>
      <c r="J71">
        <f>'[1]CS_E 50 free'!$C67</f>
        <v>0</v>
      </c>
      <c r="K71">
        <f t="shared" si="25"/>
        <v>0</v>
      </c>
      <c r="L71">
        <f t="shared" ref="L71:L99" si="36">LEN(SUBSTITUTE(SUBSTITUTE(SUBSTITUTE(SUBSTITUTE(SUBSTITUTE(SUBSTITUTE(SUBSTITUTE(SUBSTITUTE(SUBSTITUTE(SUBSTITUTE(SUBSTITUTE(SUBSTITUTE(SUBSTITUTE(SUBSTITUTE(SUBSTITUTE(SUBSTITUTE(SUBSTITUTE(SUBSTITUTE(SUBSTITUTE(B71," ",""),".",""),",",""),"?",""),"!",""),";",""),"(",""),")",""),"[",""),"]",""),"-",""),"{",""),"}",""),"/",""),"+",""),"*",""),"_",""),"&amp;",""),"#",""))</f>
        <v>0</v>
      </c>
      <c r="M71">
        <f t="shared" si="26"/>
        <v>0</v>
      </c>
      <c r="R71">
        <f>'[1]CS_E 50 free'!$E67</f>
        <v>0</v>
      </c>
      <c r="T71">
        <f t="shared" si="27"/>
        <v>0</v>
      </c>
      <c r="U71">
        <f>'[1]CS_E 50 free'!$F67</f>
        <v>0</v>
      </c>
      <c r="W71">
        <f t="shared" si="28"/>
        <v>0</v>
      </c>
      <c r="X71">
        <f t="shared" si="29"/>
        <v>0</v>
      </c>
      <c r="Y71">
        <f>'[1]CS_E 50 free'!$D67</f>
        <v>0</v>
      </c>
      <c r="Z71">
        <f>'[1]CS_E 50 free'!$G67</f>
        <v>0</v>
      </c>
      <c r="AA71">
        <f>'[1]CS_E 50 free'!$H67</f>
        <v>0</v>
      </c>
      <c r="AB71">
        <f>'[1]CS_E 50 free'!$I67</f>
        <v>0</v>
      </c>
      <c r="AD71">
        <f>'[1]CS_E 50 free'!$J67</f>
        <v>0</v>
      </c>
      <c r="AF71">
        <f t="shared" ref="AF71:AF99"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free'!$K67</f>
        <v>0</v>
      </c>
      <c r="AH71">
        <f t="shared" ref="AH71:AH99" si="38">IF(G71&gt;0,IF((LEN(B71)-LEN(SUBSTITUTE(B71,"/","")))&gt;0,0,1),0)</f>
        <v>0</v>
      </c>
      <c r="AI71">
        <f>'[1]CS_E 50 free'!$L67</f>
        <v>0</v>
      </c>
      <c r="AK71">
        <f t="shared" ref="AK71:AK99" si="39">IF(G71&gt;0,IF(((LEN(B71)-LEN(SUBSTITUTE(B71,"(","")))+(LEN(B71)-LEN(SUBSTITUTE(B71,")","")))+(LEN(B71)-LEN(SUBSTITUTE(B71,"[","")))+(LEN(B71)-LEN(SUBSTITUTE(B71,"]","")))+(LEN(B71)-LEN(SUBSTITUTE(B71,"{","")))+(LEN(B71)-LEN(SUBSTITUTE(B71,"}",""))))&gt;0,0,1),0)</f>
        <v>0</v>
      </c>
      <c r="AM71">
        <f>'[1]CS_E 50 free'!$M67</f>
        <v>0</v>
      </c>
      <c r="AO71">
        <f>'[1]CS_E 50 free'!$N67</f>
        <v>0</v>
      </c>
      <c r="AS71">
        <f>'[1]CS_E 50 free'!$O67</f>
        <v>0</v>
      </c>
      <c r="AU71">
        <f t="shared" si="30"/>
        <v>0</v>
      </c>
      <c r="AV71">
        <f t="shared" si="31"/>
        <v>0</v>
      </c>
      <c r="AW71">
        <f t="shared" ref="AW71:AW99"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'[1]CS_E 50 free'!$C68</f>
        <v>0</v>
      </c>
      <c r="K72">
        <f t="shared" si="25"/>
        <v>0</v>
      </c>
      <c r="L72">
        <f t="shared" si="36"/>
        <v>0</v>
      </c>
      <c r="M72">
        <f t="shared" si="26"/>
        <v>0</v>
      </c>
      <c r="R72">
        <f>'[1]CS_E 50 free'!$E68</f>
        <v>0</v>
      </c>
      <c r="T72">
        <f t="shared" si="27"/>
        <v>0</v>
      </c>
      <c r="U72">
        <f>'[1]CS_E 50 free'!$F68</f>
        <v>0</v>
      </c>
      <c r="W72">
        <f t="shared" si="28"/>
        <v>0</v>
      </c>
      <c r="X72">
        <f t="shared" si="29"/>
        <v>0</v>
      </c>
      <c r="Y72">
        <f>'[1]CS_E 50 free'!$D68</f>
        <v>0</v>
      </c>
      <c r="Z72">
        <f>'[1]CS_E 50 free'!$G68</f>
        <v>0</v>
      </c>
      <c r="AA72">
        <f>'[1]CS_E 50 free'!$H68</f>
        <v>0</v>
      </c>
      <c r="AB72">
        <f>'[1]CS_E 50 free'!$I68</f>
        <v>0</v>
      </c>
      <c r="AD72">
        <f>'[1]CS_E 50 free'!$J68</f>
        <v>0</v>
      </c>
      <c r="AF72">
        <f t="shared" si="37"/>
        <v>0</v>
      </c>
      <c r="AG72">
        <f>'[1]CS_E 50 free'!$K68</f>
        <v>0</v>
      </c>
      <c r="AH72">
        <f t="shared" si="38"/>
        <v>0</v>
      </c>
      <c r="AI72">
        <f>'[1]CS_E 50 free'!$L68</f>
        <v>0</v>
      </c>
      <c r="AK72">
        <f t="shared" si="39"/>
        <v>0</v>
      </c>
      <c r="AM72">
        <f>'[1]CS_E 50 free'!$M68</f>
        <v>0</v>
      </c>
      <c r="AO72">
        <f>'[1]CS_E 50 free'!$N68</f>
        <v>0</v>
      </c>
      <c r="AS72">
        <f>'[1]CS_E 50 free'!$O68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'[1]CS_E 50 free'!$C69</f>
        <v>0</v>
      </c>
      <c r="K73">
        <f t="shared" si="25"/>
        <v>0</v>
      </c>
      <c r="L73">
        <f t="shared" si="36"/>
        <v>0</v>
      </c>
      <c r="M73">
        <f t="shared" si="26"/>
        <v>0</v>
      </c>
      <c r="R73">
        <f>'[1]CS_E 50 free'!$E69</f>
        <v>0</v>
      </c>
      <c r="T73">
        <f t="shared" si="27"/>
        <v>0</v>
      </c>
      <c r="U73">
        <f>'[1]CS_E 50 free'!$F69</f>
        <v>0</v>
      </c>
      <c r="W73">
        <f t="shared" si="28"/>
        <v>0</v>
      </c>
      <c r="X73">
        <f t="shared" si="29"/>
        <v>0</v>
      </c>
      <c r="Y73">
        <f>'[1]CS_E 50 free'!$D69</f>
        <v>0</v>
      </c>
      <c r="Z73">
        <f>'[1]CS_E 50 free'!$G69</f>
        <v>0</v>
      </c>
      <c r="AA73">
        <f>'[1]CS_E 50 free'!$H69</f>
        <v>0</v>
      </c>
      <c r="AB73">
        <f>'[1]CS_E 50 free'!$I69</f>
        <v>0</v>
      </c>
      <c r="AD73">
        <f>'[1]CS_E 50 free'!$J69</f>
        <v>0</v>
      </c>
      <c r="AF73">
        <f t="shared" si="37"/>
        <v>0</v>
      </c>
      <c r="AG73">
        <f>'[1]CS_E 50 free'!$K69</f>
        <v>0</v>
      </c>
      <c r="AH73">
        <f t="shared" si="38"/>
        <v>0</v>
      </c>
      <c r="AI73">
        <f>'[1]CS_E 50 free'!$L69</f>
        <v>0</v>
      </c>
      <c r="AK73">
        <f t="shared" si="39"/>
        <v>0</v>
      </c>
      <c r="AM73">
        <f>'[1]CS_E 50 free'!$M69</f>
        <v>0</v>
      </c>
      <c r="AO73">
        <f>'[1]CS_E 50 free'!$N69</f>
        <v>0</v>
      </c>
      <c r="AS73">
        <f>'[1]CS_E 50 free'!$O69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'[1]CS_E 50 free'!$C70</f>
        <v>0</v>
      </c>
      <c r="K74">
        <f t="shared" si="25"/>
        <v>0</v>
      </c>
      <c r="L74">
        <f t="shared" si="36"/>
        <v>0</v>
      </c>
      <c r="M74">
        <f t="shared" si="26"/>
        <v>0</v>
      </c>
      <c r="R74">
        <f>'[1]CS_E 50 free'!$E70</f>
        <v>0</v>
      </c>
      <c r="T74">
        <f t="shared" si="27"/>
        <v>0</v>
      </c>
      <c r="U74">
        <f>'[1]CS_E 50 free'!$F70</f>
        <v>0</v>
      </c>
      <c r="W74">
        <f t="shared" si="28"/>
        <v>0</v>
      </c>
      <c r="X74">
        <f t="shared" si="29"/>
        <v>0</v>
      </c>
      <c r="Y74">
        <f>'[1]CS_E 50 free'!$D70</f>
        <v>0</v>
      </c>
      <c r="Z74">
        <f>'[1]CS_E 50 free'!$G70</f>
        <v>0</v>
      </c>
      <c r="AA74">
        <f>'[1]CS_E 50 free'!$H70</f>
        <v>0</v>
      </c>
      <c r="AB74">
        <f>'[1]CS_E 50 free'!$I70</f>
        <v>0</v>
      </c>
      <c r="AD74">
        <f>'[1]CS_E 50 free'!$J70</f>
        <v>0</v>
      </c>
      <c r="AF74">
        <f t="shared" si="37"/>
        <v>0</v>
      </c>
      <c r="AG74">
        <f>'[1]CS_E 50 free'!$K70</f>
        <v>0</v>
      </c>
      <c r="AH74">
        <f t="shared" si="38"/>
        <v>0</v>
      </c>
      <c r="AI74">
        <f>'[1]CS_E 50 free'!$L70</f>
        <v>0</v>
      </c>
      <c r="AK74">
        <f t="shared" si="39"/>
        <v>0</v>
      </c>
      <c r="AM74">
        <f>'[1]CS_E 50 free'!$M70</f>
        <v>0</v>
      </c>
      <c r="AO74">
        <f>'[1]CS_E 50 free'!$N70</f>
        <v>0</v>
      </c>
      <c r="AS74">
        <f>'[1]CS_E 50 free'!$O70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'[1]CS_E 50 free'!$C71</f>
        <v>0</v>
      </c>
      <c r="K75">
        <f t="shared" si="25"/>
        <v>0</v>
      </c>
      <c r="L75">
        <f t="shared" si="36"/>
        <v>0</v>
      </c>
      <c r="M75">
        <f t="shared" si="26"/>
        <v>0</v>
      </c>
      <c r="R75">
        <f>'[1]CS_E 50 free'!$E71</f>
        <v>0</v>
      </c>
      <c r="T75">
        <f t="shared" si="27"/>
        <v>0</v>
      </c>
      <c r="U75">
        <f>'[1]CS_E 50 free'!$F71</f>
        <v>0</v>
      </c>
      <c r="W75">
        <f t="shared" si="28"/>
        <v>0</v>
      </c>
      <c r="X75">
        <f t="shared" si="29"/>
        <v>0</v>
      </c>
      <c r="Y75">
        <f>'[1]CS_E 50 free'!$D71</f>
        <v>0</v>
      </c>
      <c r="Z75">
        <f>'[1]CS_E 50 free'!$G71</f>
        <v>0</v>
      </c>
      <c r="AA75">
        <f>'[1]CS_E 50 free'!$H71</f>
        <v>0</v>
      </c>
      <c r="AB75">
        <f>'[1]CS_E 50 free'!$I71</f>
        <v>0</v>
      </c>
      <c r="AD75">
        <f>'[1]CS_E 50 free'!$J71</f>
        <v>0</v>
      </c>
      <c r="AF75">
        <f t="shared" si="37"/>
        <v>0</v>
      </c>
      <c r="AG75">
        <f>'[1]CS_E 50 free'!$K71</f>
        <v>0</v>
      </c>
      <c r="AH75">
        <f t="shared" si="38"/>
        <v>0</v>
      </c>
      <c r="AI75">
        <f>'[1]CS_E 50 free'!$L71</f>
        <v>0</v>
      </c>
      <c r="AK75">
        <f t="shared" si="39"/>
        <v>0</v>
      </c>
      <c r="AM75">
        <f>'[1]CS_E 50 free'!$M71</f>
        <v>0</v>
      </c>
      <c r="AO75">
        <f>'[1]CS_E 50 free'!$N71</f>
        <v>0</v>
      </c>
      <c r="AS75">
        <f>'[1]CS_E 50 free'!$O71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'[1]CS_E 50 free'!$C72</f>
        <v>0</v>
      </c>
      <c r="K76">
        <f t="shared" si="25"/>
        <v>0</v>
      </c>
      <c r="L76">
        <f t="shared" si="36"/>
        <v>0</v>
      </c>
      <c r="M76">
        <f t="shared" si="26"/>
        <v>0</v>
      </c>
      <c r="R76">
        <f>'[1]CS_E 50 free'!$E72</f>
        <v>0</v>
      </c>
      <c r="T76">
        <f t="shared" si="27"/>
        <v>0</v>
      </c>
      <c r="U76">
        <f>'[1]CS_E 50 free'!$F72</f>
        <v>0</v>
      </c>
      <c r="W76">
        <f t="shared" si="28"/>
        <v>0</v>
      </c>
      <c r="X76">
        <f t="shared" si="29"/>
        <v>0</v>
      </c>
      <c r="Y76">
        <f>'[1]CS_E 50 free'!$D72</f>
        <v>0</v>
      </c>
      <c r="Z76">
        <f>'[1]CS_E 50 free'!$G72</f>
        <v>0</v>
      </c>
      <c r="AA76">
        <f>'[1]CS_E 50 free'!$H72</f>
        <v>0</v>
      </c>
      <c r="AB76">
        <f>'[1]CS_E 50 free'!$I72</f>
        <v>0</v>
      </c>
      <c r="AD76">
        <f>'[1]CS_E 50 free'!$J72</f>
        <v>0</v>
      </c>
      <c r="AF76">
        <f t="shared" si="37"/>
        <v>0</v>
      </c>
      <c r="AG76">
        <f>'[1]CS_E 50 free'!$K72</f>
        <v>0</v>
      </c>
      <c r="AH76">
        <f t="shared" si="38"/>
        <v>0</v>
      </c>
      <c r="AI76">
        <f>'[1]CS_E 50 free'!$L72</f>
        <v>0</v>
      </c>
      <c r="AK76">
        <f t="shared" si="39"/>
        <v>0</v>
      </c>
      <c r="AM76">
        <f>'[1]CS_E 50 free'!$M72</f>
        <v>0</v>
      </c>
      <c r="AO76">
        <f>'[1]CS_E 50 free'!$N72</f>
        <v>0</v>
      </c>
      <c r="AS76">
        <f>'[1]CS_E 50 free'!$O72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'[1]CS_E 50 free'!$C73</f>
        <v>0</v>
      </c>
      <c r="K77">
        <f t="shared" si="25"/>
        <v>0</v>
      </c>
      <c r="L77">
        <f t="shared" si="36"/>
        <v>0</v>
      </c>
      <c r="M77">
        <f t="shared" si="26"/>
        <v>0</v>
      </c>
      <c r="R77">
        <f>'[1]CS_E 50 free'!$E73</f>
        <v>0</v>
      </c>
      <c r="T77">
        <f t="shared" si="27"/>
        <v>0</v>
      </c>
      <c r="U77">
        <f>'[1]CS_E 50 free'!$F73</f>
        <v>0</v>
      </c>
      <c r="W77">
        <f t="shared" si="28"/>
        <v>0</v>
      </c>
      <c r="X77">
        <f t="shared" si="29"/>
        <v>0</v>
      </c>
      <c r="Y77">
        <f>'[1]CS_E 50 free'!$D73</f>
        <v>0</v>
      </c>
      <c r="Z77">
        <f>'[1]CS_E 50 free'!$G73</f>
        <v>0</v>
      </c>
      <c r="AA77">
        <f>'[1]CS_E 50 free'!$H73</f>
        <v>0</v>
      </c>
      <c r="AB77">
        <f>'[1]CS_E 50 free'!$I73</f>
        <v>0</v>
      </c>
      <c r="AD77">
        <f>'[1]CS_E 50 free'!$J73</f>
        <v>0</v>
      </c>
      <c r="AF77">
        <f t="shared" si="37"/>
        <v>0</v>
      </c>
      <c r="AG77">
        <f>'[1]CS_E 50 free'!$K73</f>
        <v>0</v>
      </c>
      <c r="AH77">
        <f t="shared" si="38"/>
        <v>0</v>
      </c>
      <c r="AI77">
        <f>'[1]CS_E 50 free'!$L73</f>
        <v>0</v>
      </c>
      <c r="AK77">
        <f t="shared" si="39"/>
        <v>0</v>
      </c>
      <c r="AM77">
        <f>'[1]CS_E 50 free'!$M73</f>
        <v>0</v>
      </c>
      <c r="AO77">
        <f>'[1]CS_E 50 free'!$N73</f>
        <v>0</v>
      </c>
      <c r="AS77">
        <f>'[1]CS_E 50 free'!$O73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'[1]CS_E 50 free'!$C74</f>
        <v>0</v>
      </c>
      <c r="K78">
        <f t="shared" si="25"/>
        <v>0</v>
      </c>
      <c r="L78">
        <f t="shared" si="36"/>
        <v>0</v>
      </c>
      <c r="M78">
        <f t="shared" si="26"/>
        <v>0</v>
      </c>
      <c r="R78">
        <f>'[1]CS_E 50 free'!$E74</f>
        <v>0</v>
      </c>
      <c r="T78">
        <f t="shared" si="27"/>
        <v>0</v>
      </c>
      <c r="U78">
        <f>'[1]CS_E 50 free'!$F74</f>
        <v>0</v>
      </c>
      <c r="W78">
        <f t="shared" si="28"/>
        <v>0</v>
      </c>
      <c r="X78">
        <f t="shared" si="29"/>
        <v>0</v>
      </c>
      <c r="Y78">
        <f>'[1]CS_E 50 free'!$D74</f>
        <v>0</v>
      </c>
      <c r="Z78">
        <f>'[1]CS_E 50 free'!$G74</f>
        <v>0</v>
      </c>
      <c r="AA78">
        <f>'[1]CS_E 50 free'!$H74</f>
        <v>0</v>
      </c>
      <c r="AB78">
        <f>'[1]CS_E 50 free'!$I74</f>
        <v>0</v>
      </c>
      <c r="AD78">
        <f>'[1]CS_E 50 free'!$J74</f>
        <v>0</v>
      </c>
      <c r="AF78">
        <f t="shared" si="37"/>
        <v>0</v>
      </c>
      <c r="AG78">
        <f>'[1]CS_E 50 free'!$K74</f>
        <v>0</v>
      </c>
      <c r="AH78">
        <f t="shared" si="38"/>
        <v>0</v>
      </c>
      <c r="AI78">
        <f>'[1]CS_E 50 free'!$L74</f>
        <v>0</v>
      </c>
      <c r="AK78">
        <f t="shared" si="39"/>
        <v>0</v>
      </c>
      <c r="AM78">
        <f>'[1]CS_E 50 free'!$M74</f>
        <v>0</v>
      </c>
      <c r="AO78">
        <f>'[1]CS_E 50 free'!$N74</f>
        <v>0</v>
      </c>
      <c r="AS78">
        <f>'[1]CS_E 50 free'!$O74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'[1]CS_E 50 free'!$C75</f>
        <v>0</v>
      </c>
      <c r="K79">
        <f t="shared" si="25"/>
        <v>0</v>
      </c>
      <c r="L79">
        <f t="shared" si="36"/>
        <v>0</v>
      </c>
      <c r="M79">
        <f t="shared" si="26"/>
        <v>0</v>
      </c>
      <c r="R79">
        <f>'[1]CS_E 50 free'!$E75</f>
        <v>0</v>
      </c>
      <c r="T79">
        <f t="shared" si="27"/>
        <v>0</v>
      </c>
      <c r="U79">
        <f>'[1]CS_E 50 free'!$F75</f>
        <v>0</v>
      </c>
      <c r="W79">
        <f t="shared" si="28"/>
        <v>0</v>
      </c>
      <c r="X79">
        <f t="shared" si="29"/>
        <v>0</v>
      </c>
      <c r="Y79">
        <f>'[1]CS_E 50 free'!$D75</f>
        <v>0</v>
      </c>
      <c r="Z79">
        <f>'[1]CS_E 50 free'!$G75</f>
        <v>0</v>
      </c>
      <c r="AA79">
        <f>'[1]CS_E 50 free'!$H75</f>
        <v>0</v>
      </c>
      <c r="AB79">
        <f>'[1]CS_E 50 free'!$I75</f>
        <v>0</v>
      </c>
      <c r="AD79">
        <f>'[1]CS_E 50 free'!$J75</f>
        <v>0</v>
      </c>
      <c r="AF79">
        <f t="shared" si="37"/>
        <v>0</v>
      </c>
      <c r="AG79">
        <f>'[1]CS_E 50 free'!$K75</f>
        <v>0</v>
      </c>
      <c r="AH79">
        <f t="shared" si="38"/>
        <v>0</v>
      </c>
      <c r="AI79">
        <f>'[1]CS_E 50 free'!$L75</f>
        <v>0</v>
      </c>
      <c r="AK79">
        <f t="shared" si="39"/>
        <v>0</v>
      </c>
      <c r="AM79">
        <f>'[1]CS_E 50 free'!$M75</f>
        <v>0</v>
      </c>
      <c r="AO79">
        <f>'[1]CS_E 50 free'!$N75</f>
        <v>0</v>
      </c>
      <c r="AS79">
        <f>'[1]CS_E 50 free'!$O75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'[1]CS_E 50 free'!$C76</f>
        <v>0</v>
      </c>
      <c r="K80">
        <f t="shared" si="25"/>
        <v>0</v>
      </c>
      <c r="L80">
        <f t="shared" si="36"/>
        <v>0</v>
      </c>
      <c r="M80">
        <f t="shared" si="26"/>
        <v>0</v>
      </c>
      <c r="R80">
        <f>'[1]CS_E 50 free'!$E76</f>
        <v>0</v>
      </c>
      <c r="T80">
        <f t="shared" si="27"/>
        <v>0</v>
      </c>
      <c r="U80">
        <f>'[1]CS_E 50 free'!$F76</f>
        <v>0</v>
      </c>
      <c r="W80">
        <f t="shared" si="28"/>
        <v>0</v>
      </c>
      <c r="X80">
        <f t="shared" si="29"/>
        <v>0</v>
      </c>
      <c r="Y80">
        <f>'[1]CS_E 50 free'!$D76</f>
        <v>0</v>
      </c>
      <c r="Z80">
        <f>'[1]CS_E 50 free'!$G76</f>
        <v>0</v>
      </c>
      <c r="AA80">
        <f>'[1]CS_E 50 free'!$H76</f>
        <v>0</v>
      </c>
      <c r="AB80">
        <f>'[1]CS_E 50 free'!$I76</f>
        <v>0</v>
      </c>
      <c r="AD80">
        <f>'[1]CS_E 50 free'!$J76</f>
        <v>0</v>
      </c>
      <c r="AF80">
        <f t="shared" si="37"/>
        <v>0</v>
      </c>
      <c r="AG80">
        <f>'[1]CS_E 50 free'!$K76</f>
        <v>0</v>
      </c>
      <c r="AH80">
        <f t="shared" si="38"/>
        <v>0</v>
      </c>
      <c r="AI80">
        <f>'[1]CS_E 50 free'!$L76</f>
        <v>0</v>
      </c>
      <c r="AK80">
        <f t="shared" si="39"/>
        <v>0</v>
      </c>
      <c r="AM80">
        <f>'[1]CS_E 50 free'!$M76</f>
        <v>0</v>
      </c>
      <c r="AO80">
        <f>'[1]CS_E 50 free'!$N76</f>
        <v>0</v>
      </c>
      <c r="AS80">
        <f>'[1]CS_E 50 free'!$O76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'[1]CS_E 50 free'!$C77</f>
        <v>0</v>
      </c>
      <c r="K81">
        <f t="shared" si="25"/>
        <v>0</v>
      </c>
      <c r="L81">
        <f t="shared" si="36"/>
        <v>0</v>
      </c>
      <c r="M81">
        <f t="shared" si="26"/>
        <v>0</v>
      </c>
      <c r="R81">
        <f>'[1]CS_E 50 free'!$E77</f>
        <v>0</v>
      </c>
      <c r="T81">
        <f t="shared" si="27"/>
        <v>0</v>
      </c>
      <c r="U81">
        <f>'[1]CS_E 50 free'!$F77</f>
        <v>0</v>
      </c>
      <c r="W81">
        <f t="shared" si="28"/>
        <v>0</v>
      </c>
      <c r="X81">
        <f t="shared" si="29"/>
        <v>0</v>
      </c>
      <c r="Y81">
        <f>'[1]CS_E 50 free'!$D77</f>
        <v>0</v>
      </c>
      <c r="Z81">
        <f>'[1]CS_E 50 free'!$G77</f>
        <v>0</v>
      </c>
      <c r="AA81">
        <f>'[1]CS_E 50 free'!$H77</f>
        <v>0</v>
      </c>
      <c r="AB81">
        <f>'[1]CS_E 50 free'!$I77</f>
        <v>0</v>
      </c>
      <c r="AD81">
        <f>'[1]CS_E 50 free'!$J77</f>
        <v>0</v>
      </c>
      <c r="AF81">
        <f t="shared" si="37"/>
        <v>0</v>
      </c>
      <c r="AG81">
        <f>'[1]CS_E 50 free'!$K77</f>
        <v>0</v>
      </c>
      <c r="AH81">
        <f t="shared" si="38"/>
        <v>0</v>
      </c>
      <c r="AI81">
        <f>'[1]CS_E 50 free'!$L77</f>
        <v>0</v>
      </c>
      <c r="AK81">
        <f t="shared" si="39"/>
        <v>0</v>
      </c>
      <c r="AM81">
        <f>'[1]CS_E 50 free'!$M77</f>
        <v>0</v>
      </c>
      <c r="AO81">
        <f>'[1]CS_E 50 free'!$N77</f>
        <v>0</v>
      </c>
      <c r="AS81">
        <f>'[1]CS_E 50 free'!$O77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'[1]CS_E 50 free'!$C78</f>
        <v>0</v>
      </c>
      <c r="K82">
        <f t="shared" si="25"/>
        <v>0</v>
      </c>
      <c r="L82">
        <f t="shared" si="36"/>
        <v>0</v>
      </c>
      <c r="M82">
        <f t="shared" si="26"/>
        <v>0</v>
      </c>
      <c r="R82">
        <f>'[1]CS_E 50 free'!$E78</f>
        <v>0</v>
      </c>
      <c r="T82">
        <f t="shared" si="27"/>
        <v>0</v>
      </c>
      <c r="U82">
        <f>'[1]CS_E 50 free'!$F78</f>
        <v>0</v>
      </c>
      <c r="W82">
        <f t="shared" si="28"/>
        <v>0</v>
      </c>
      <c r="X82">
        <f t="shared" si="29"/>
        <v>0</v>
      </c>
      <c r="Y82">
        <f>'[1]CS_E 50 free'!$D78</f>
        <v>0</v>
      </c>
      <c r="Z82">
        <f>'[1]CS_E 50 free'!$G78</f>
        <v>0</v>
      </c>
      <c r="AA82">
        <f>'[1]CS_E 50 free'!$H78</f>
        <v>0</v>
      </c>
      <c r="AB82">
        <f>'[1]CS_E 50 free'!$I78</f>
        <v>0</v>
      </c>
      <c r="AD82">
        <f>'[1]CS_E 50 free'!$J78</f>
        <v>0</v>
      </c>
      <c r="AF82">
        <f t="shared" si="37"/>
        <v>0</v>
      </c>
      <c r="AG82">
        <f>'[1]CS_E 50 free'!$K78</f>
        <v>0</v>
      </c>
      <c r="AH82">
        <f t="shared" si="38"/>
        <v>0</v>
      </c>
      <c r="AI82">
        <f>'[1]CS_E 50 free'!$L78</f>
        <v>0</v>
      </c>
      <c r="AK82">
        <f t="shared" si="39"/>
        <v>0</v>
      </c>
      <c r="AM82">
        <f>'[1]CS_E 50 free'!$M78</f>
        <v>0</v>
      </c>
      <c r="AO82">
        <f>'[1]CS_E 50 free'!$N78</f>
        <v>0</v>
      </c>
      <c r="AS82">
        <f>'[1]CS_E 50 free'!$O78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'[1]CS_E 50 free'!$C79</f>
        <v>0</v>
      </c>
      <c r="K83">
        <f t="shared" si="25"/>
        <v>0</v>
      </c>
      <c r="L83">
        <f t="shared" si="36"/>
        <v>0</v>
      </c>
      <c r="M83">
        <f t="shared" si="26"/>
        <v>0</v>
      </c>
      <c r="R83">
        <f>'[1]CS_E 50 free'!$E79</f>
        <v>0</v>
      </c>
      <c r="T83">
        <f t="shared" si="27"/>
        <v>0</v>
      </c>
      <c r="U83">
        <f>'[1]CS_E 50 free'!$F79</f>
        <v>0</v>
      </c>
      <c r="W83">
        <f t="shared" si="28"/>
        <v>0</v>
      </c>
      <c r="X83">
        <f t="shared" si="29"/>
        <v>0</v>
      </c>
      <c r="Y83">
        <f>'[1]CS_E 50 free'!$D79</f>
        <v>0</v>
      </c>
      <c r="Z83">
        <f>'[1]CS_E 50 free'!$G79</f>
        <v>0</v>
      </c>
      <c r="AA83">
        <f>'[1]CS_E 50 free'!$H79</f>
        <v>0</v>
      </c>
      <c r="AB83">
        <f>'[1]CS_E 50 free'!$I79</f>
        <v>0</v>
      </c>
      <c r="AD83">
        <f>'[1]CS_E 50 free'!$J79</f>
        <v>0</v>
      </c>
      <c r="AF83">
        <f t="shared" si="37"/>
        <v>0</v>
      </c>
      <c r="AG83">
        <f>'[1]CS_E 50 free'!$K79</f>
        <v>0</v>
      </c>
      <c r="AH83">
        <f t="shared" si="38"/>
        <v>0</v>
      </c>
      <c r="AI83">
        <f>'[1]CS_E 50 free'!$L79</f>
        <v>0</v>
      </c>
      <c r="AK83">
        <f t="shared" si="39"/>
        <v>0</v>
      </c>
      <c r="AM83">
        <f>'[1]CS_E 50 free'!$M79</f>
        <v>0</v>
      </c>
      <c r="AO83">
        <f>'[1]CS_E 50 free'!$N79</f>
        <v>0</v>
      </c>
      <c r="AS83">
        <f>'[1]CS_E 50 free'!$O79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'[1]CS_E 50 free'!$C80</f>
        <v>0</v>
      </c>
      <c r="K84">
        <f t="shared" si="25"/>
        <v>0</v>
      </c>
      <c r="L84">
        <f t="shared" si="36"/>
        <v>0</v>
      </c>
      <c r="M84">
        <f t="shared" si="26"/>
        <v>0</v>
      </c>
      <c r="R84">
        <f>'[1]CS_E 50 free'!$E80</f>
        <v>0</v>
      </c>
      <c r="T84">
        <f t="shared" si="27"/>
        <v>0</v>
      </c>
      <c r="U84">
        <f>'[1]CS_E 50 free'!$F80</f>
        <v>0</v>
      </c>
      <c r="W84">
        <f t="shared" si="28"/>
        <v>0</v>
      </c>
      <c r="X84">
        <f t="shared" si="29"/>
        <v>0</v>
      </c>
      <c r="Y84">
        <f>'[1]CS_E 50 free'!$D80</f>
        <v>0</v>
      </c>
      <c r="Z84">
        <f>'[1]CS_E 50 free'!$G80</f>
        <v>0</v>
      </c>
      <c r="AA84">
        <f>'[1]CS_E 50 free'!$H80</f>
        <v>0</v>
      </c>
      <c r="AB84">
        <f>'[1]CS_E 50 free'!$I80</f>
        <v>0</v>
      </c>
      <c r="AD84">
        <f>'[1]CS_E 50 free'!$J80</f>
        <v>0</v>
      </c>
      <c r="AF84">
        <f t="shared" si="37"/>
        <v>0</v>
      </c>
      <c r="AG84">
        <f>'[1]CS_E 50 free'!$K80</f>
        <v>0</v>
      </c>
      <c r="AH84">
        <f t="shared" si="38"/>
        <v>0</v>
      </c>
      <c r="AI84">
        <f>'[1]CS_E 50 free'!$L80</f>
        <v>0</v>
      </c>
      <c r="AK84">
        <f t="shared" si="39"/>
        <v>0</v>
      </c>
      <c r="AM84">
        <f>'[1]CS_E 50 free'!$M80</f>
        <v>0</v>
      </c>
      <c r="AO84">
        <f>'[1]CS_E 50 free'!$N80</f>
        <v>0</v>
      </c>
      <c r="AS84">
        <f>'[1]CS_E 50 free'!$O80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'[1]CS_E 50 free'!$C81</f>
        <v>0</v>
      </c>
      <c r="K85">
        <f t="shared" si="25"/>
        <v>0</v>
      </c>
      <c r="L85">
        <f t="shared" si="36"/>
        <v>0</v>
      </c>
      <c r="M85">
        <f t="shared" si="26"/>
        <v>0</v>
      </c>
      <c r="R85">
        <f>'[1]CS_E 50 free'!$E81</f>
        <v>0</v>
      </c>
      <c r="T85">
        <f t="shared" si="27"/>
        <v>0</v>
      </c>
      <c r="U85">
        <f>'[1]CS_E 50 free'!$F81</f>
        <v>0</v>
      </c>
      <c r="W85">
        <f t="shared" si="28"/>
        <v>0</v>
      </c>
      <c r="X85">
        <f t="shared" si="29"/>
        <v>0</v>
      </c>
      <c r="Y85">
        <f>'[1]CS_E 50 free'!$D81</f>
        <v>0</v>
      </c>
      <c r="Z85">
        <f>'[1]CS_E 50 free'!$G81</f>
        <v>0</v>
      </c>
      <c r="AA85">
        <f>'[1]CS_E 50 free'!$H81</f>
        <v>0</v>
      </c>
      <c r="AB85">
        <f>'[1]CS_E 50 free'!$I81</f>
        <v>0</v>
      </c>
      <c r="AD85">
        <f>'[1]CS_E 50 free'!$J81</f>
        <v>0</v>
      </c>
      <c r="AF85">
        <f t="shared" si="37"/>
        <v>0</v>
      </c>
      <c r="AG85">
        <f>'[1]CS_E 50 free'!$K81</f>
        <v>0</v>
      </c>
      <c r="AH85">
        <f t="shared" si="38"/>
        <v>0</v>
      </c>
      <c r="AI85">
        <f>'[1]CS_E 50 free'!$L81</f>
        <v>0</v>
      </c>
      <c r="AK85">
        <f t="shared" si="39"/>
        <v>0</v>
      </c>
      <c r="AM85">
        <f>'[1]CS_E 50 free'!$M81</f>
        <v>0</v>
      </c>
      <c r="AO85">
        <f>'[1]CS_E 50 free'!$N81</f>
        <v>0</v>
      </c>
      <c r="AS85">
        <f>'[1]CS_E 50 free'!$O81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'[1]CS_E 50 free'!$C82</f>
        <v>0</v>
      </c>
      <c r="K86">
        <f t="shared" si="25"/>
        <v>0</v>
      </c>
      <c r="L86">
        <f t="shared" si="36"/>
        <v>0</v>
      </c>
      <c r="M86">
        <f t="shared" si="26"/>
        <v>0</v>
      </c>
      <c r="R86">
        <f>'[1]CS_E 50 free'!$E82</f>
        <v>0</v>
      </c>
      <c r="T86">
        <f t="shared" si="27"/>
        <v>0</v>
      </c>
      <c r="U86">
        <f>'[1]CS_E 50 free'!$F82</f>
        <v>0</v>
      </c>
      <c r="W86">
        <f t="shared" si="28"/>
        <v>0</v>
      </c>
      <c r="X86">
        <f t="shared" si="29"/>
        <v>0</v>
      </c>
      <c r="Y86">
        <f>'[1]CS_E 50 free'!$D82</f>
        <v>0</v>
      </c>
      <c r="Z86">
        <f>'[1]CS_E 50 free'!$G82</f>
        <v>0</v>
      </c>
      <c r="AA86">
        <f>'[1]CS_E 50 free'!$H82</f>
        <v>0</v>
      </c>
      <c r="AB86">
        <f>'[1]CS_E 50 free'!$I82</f>
        <v>0</v>
      </c>
      <c r="AD86">
        <f>'[1]CS_E 50 free'!$J82</f>
        <v>0</v>
      </c>
      <c r="AF86">
        <f t="shared" si="37"/>
        <v>0</v>
      </c>
      <c r="AG86">
        <f>'[1]CS_E 50 free'!$K82</f>
        <v>0</v>
      </c>
      <c r="AH86">
        <f t="shared" si="38"/>
        <v>0</v>
      </c>
      <c r="AI86">
        <f>'[1]CS_E 50 free'!$L82</f>
        <v>0</v>
      </c>
      <c r="AK86">
        <f t="shared" si="39"/>
        <v>0</v>
      </c>
      <c r="AM86">
        <f>'[1]CS_E 50 free'!$M82</f>
        <v>0</v>
      </c>
      <c r="AO86">
        <f>'[1]CS_E 50 free'!$N82</f>
        <v>0</v>
      </c>
      <c r="AS86">
        <f>'[1]CS_E 50 free'!$O82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'[1]CS_E 50 free'!$C83</f>
        <v>0</v>
      </c>
      <c r="K87">
        <f t="shared" si="25"/>
        <v>0</v>
      </c>
      <c r="L87">
        <f t="shared" si="36"/>
        <v>0</v>
      </c>
      <c r="M87">
        <f t="shared" si="26"/>
        <v>0</v>
      </c>
      <c r="R87">
        <f>'[1]CS_E 50 free'!$E83</f>
        <v>0</v>
      </c>
      <c r="T87">
        <f t="shared" si="27"/>
        <v>0</v>
      </c>
      <c r="U87">
        <f>'[1]CS_E 50 free'!$F83</f>
        <v>0</v>
      </c>
      <c r="W87">
        <f t="shared" si="28"/>
        <v>0</v>
      </c>
      <c r="X87">
        <f t="shared" si="29"/>
        <v>0</v>
      </c>
      <c r="Y87">
        <f>'[1]CS_E 50 free'!$D83</f>
        <v>0</v>
      </c>
      <c r="Z87">
        <f>'[1]CS_E 50 free'!$G83</f>
        <v>0</v>
      </c>
      <c r="AA87">
        <f>'[1]CS_E 50 free'!$H83</f>
        <v>0</v>
      </c>
      <c r="AB87">
        <f>'[1]CS_E 50 free'!$I83</f>
        <v>0</v>
      </c>
      <c r="AD87">
        <f>'[1]CS_E 50 free'!$J83</f>
        <v>0</v>
      </c>
      <c r="AF87">
        <f t="shared" si="37"/>
        <v>0</v>
      </c>
      <c r="AG87">
        <f>'[1]CS_E 50 free'!$K83</f>
        <v>0</v>
      </c>
      <c r="AH87">
        <f t="shared" si="38"/>
        <v>0</v>
      </c>
      <c r="AI87">
        <f>'[1]CS_E 50 free'!$L83</f>
        <v>0</v>
      </c>
      <c r="AK87">
        <f t="shared" si="39"/>
        <v>0</v>
      </c>
      <c r="AM87">
        <f>'[1]CS_E 50 free'!$M83</f>
        <v>0</v>
      </c>
      <c r="AO87">
        <f>'[1]CS_E 50 free'!$N83</f>
        <v>0</v>
      </c>
      <c r="AS87">
        <f>'[1]CS_E 50 free'!$O83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'[1]CS_E 50 free'!$C84</f>
        <v>0</v>
      </c>
      <c r="K88">
        <f t="shared" si="25"/>
        <v>0</v>
      </c>
      <c r="L88">
        <f t="shared" si="36"/>
        <v>0</v>
      </c>
      <c r="M88">
        <f t="shared" si="26"/>
        <v>0</v>
      </c>
      <c r="R88">
        <f>'[1]CS_E 50 free'!$E84</f>
        <v>0</v>
      </c>
      <c r="T88">
        <f t="shared" si="27"/>
        <v>0</v>
      </c>
      <c r="U88">
        <f>'[1]CS_E 50 free'!$F84</f>
        <v>0</v>
      </c>
      <c r="W88">
        <f t="shared" si="28"/>
        <v>0</v>
      </c>
      <c r="X88">
        <f t="shared" si="29"/>
        <v>0</v>
      </c>
      <c r="Y88">
        <f>'[1]CS_E 50 free'!$D84</f>
        <v>0</v>
      </c>
      <c r="Z88">
        <f>'[1]CS_E 50 free'!$G84</f>
        <v>0</v>
      </c>
      <c r="AA88">
        <f>'[1]CS_E 50 free'!$H84</f>
        <v>0</v>
      </c>
      <c r="AB88">
        <f>'[1]CS_E 50 free'!$I84</f>
        <v>0</v>
      </c>
      <c r="AD88">
        <f>'[1]CS_E 50 free'!$J84</f>
        <v>0</v>
      </c>
      <c r="AF88">
        <f t="shared" si="37"/>
        <v>0</v>
      </c>
      <c r="AG88">
        <f>'[1]CS_E 50 free'!$K84</f>
        <v>0</v>
      </c>
      <c r="AH88">
        <f t="shared" si="38"/>
        <v>0</v>
      </c>
      <c r="AI88">
        <f>'[1]CS_E 50 free'!$L84</f>
        <v>0</v>
      </c>
      <c r="AK88">
        <f t="shared" si="39"/>
        <v>0</v>
      </c>
      <c r="AM88">
        <f>'[1]CS_E 50 free'!$M84</f>
        <v>0</v>
      </c>
      <c r="AO88">
        <f>'[1]CS_E 50 free'!$N84</f>
        <v>0</v>
      </c>
      <c r="AS88">
        <f>'[1]CS_E 50 free'!$O84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'[1]CS_E 50 free'!$C85</f>
        <v>0</v>
      </c>
      <c r="K89">
        <f t="shared" si="25"/>
        <v>0</v>
      </c>
      <c r="L89">
        <f t="shared" si="36"/>
        <v>0</v>
      </c>
      <c r="M89">
        <f t="shared" si="26"/>
        <v>0</v>
      </c>
      <c r="R89">
        <f>'[1]CS_E 50 free'!$E85</f>
        <v>0</v>
      </c>
      <c r="T89">
        <f t="shared" si="27"/>
        <v>0</v>
      </c>
      <c r="U89">
        <f>'[1]CS_E 50 free'!$F85</f>
        <v>0</v>
      </c>
      <c r="W89">
        <f t="shared" si="28"/>
        <v>0</v>
      </c>
      <c r="X89">
        <f t="shared" si="29"/>
        <v>0</v>
      </c>
      <c r="Y89">
        <f>'[1]CS_E 50 free'!$D85</f>
        <v>0</v>
      </c>
      <c r="Z89">
        <f>'[1]CS_E 50 free'!$G85</f>
        <v>0</v>
      </c>
      <c r="AA89">
        <f>'[1]CS_E 50 free'!$H85</f>
        <v>0</v>
      </c>
      <c r="AB89">
        <f>'[1]CS_E 50 free'!$I85</f>
        <v>0</v>
      </c>
      <c r="AD89">
        <f>'[1]CS_E 50 free'!$J85</f>
        <v>0</v>
      </c>
      <c r="AF89">
        <f t="shared" si="37"/>
        <v>0</v>
      </c>
      <c r="AG89">
        <f>'[1]CS_E 50 free'!$K85</f>
        <v>0</v>
      </c>
      <c r="AH89">
        <f t="shared" si="38"/>
        <v>0</v>
      </c>
      <c r="AI89">
        <f>'[1]CS_E 50 free'!$L85</f>
        <v>0</v>
      </c>
      <c r="AK89">
        <f t="shared" si="39"/>
        <v>0</v>
      </c>
      <c r="AM89">
        <f>'[1]CS_E 50 free'!$M85</f>
        <v>0</v>
      </c>
      <c r="AO89">
        <f>'[1]CS_E 50 free'!$N85</f>
        <v>0</v>
      </c>
      <c r="AS89">
        <f>'[1]CS_E 50 free'!$O85</f>
        <v>0</v>
      </c>
      <c r="AU89">
        <f t="shared" si="30"/>
        <v>0</v>
      </c>
      <c r="AV89">
        <f t="shared" si="31"/>
        <v>0</v>
      </c>
      <c r="AW89">
        <f t="shared" si="40"/>
        <v>0</v>
      </c>
      <c r="AX89">
        <f t="shared" si="32"/>
        <v>0</v>
      </c>
      <c r="BG89">
        <f t="shared" si="34"/>
        <v>0</v>
      </c>
      <c r="BH89" s="10">
        <f t="shared" si="33"/>
        <v>0</v>
      </c>
    </row>
    <row r="90" spans="6:60">
      <c r="F90">
        <f t="shared" si="22"/>
        <v>0</v>
      </c>
      <c r="G90">
        <f t="shared" si="23"/>
        <v>0</v>
      </c>
      <c r="H90">
        <f t="shared" si="24"/>
        <v>0</v>
      </c>
      <c r="I90">
        <f t="shared" si="35"/>
        <v>0</v>
      </c>
      <c r="J90">
        <f>'[1]CS_E 50 free'!$C86</f>
        <v>0</v>
      </c>
      <c r="K90">
        <f t="shared" si="25"/>
        <v>0</v>
      </c>
      <c r="L90">
        <f t="shared" si="36"/>
        <v>0</v>
      </c>
      <c r="M90">
        <f t="shared" si="26"/>
        <v>0</v>
      </c>
      <c r="R90">
        <f>'[1]CS_E 50 free'!$E86</f>
        <v>0</v>
      </c>
      <c r="T90">
        <f t="shared" si="27"/>
        <v>0</v>
      </c>
      <c r="U90">
        <f>'[1]CS_E 50 free'!$F86</f>
        <v>0</v>
      </c>
      <c r="W90">
        <f t="shared" si="28"/>
        <v>0</v>
      </c>
      <c r="X90">
        <f t="shared" si="29"/>
        <v>0</v>
      </c>
      <c r="Y90">
        <f>'[1]CS_E 50 free'!$D86</f>
        <v>0</v>
      </c>
      <c r="Z90">
        <f>'[1]CS_E 50 free'!$G86</f>
        <v>0</v>
      </c>
      <c r="AA90">
        <f>'[1]CS_E 50 free'!$H86</f>
        <v>0</v>
      </c>
      <c r="AB90">
        <f>'[1]CS_E 50 free'!$I86</f>
        <v>0</v>
      </c>
      <c r="AD90">
        <f>'[1]CS_E 50 free'!$J86</f>
        <v>0</v>
      </c>
      <c r="AF90">
        <f t="shared" si="37"/>
        <v>0</v>
      </c>
      <c r="AG90">
        <f>'[1]CS_E 50 free'!$K86</f>
        <v>0</v>
      </c>
      <c r="AH90">
        <f t="shared" si="38"/>
        <v>0</v>
      </c>
      <c r="AI90">
        <f>'[1]CS_E 50 free'!$L86</f>
        <v>0</v>
      </c>
      <c r="AK90">
        <f t="shared" si="39"/>
        <v>0</v>
      </c>
      <c r="AM90">
        <f>'[1]CS_E 50 free'!$M86</f>
        <v>0</v>
      </c>
      <c r="AO90">
        <f>'[1]CS_E 50 free'!$N86</f>
        <v>0</v>
      </c>
      <c r="AS90">
        <f>'[1]CS_E 50 free'!$O86</f>
        <v>0</v>
      </c>
      <c r="AU90">
        <f t="shared" si="30"/>
        <v>0</v>
      </c>
      <c r="AV90">
        <f t="shared" si="31"/>
        <v>0</v>
      </c>
      <c r="AW90">
        <f t="shared" si="40"/>
        <v>0</v>
      </c>
      <c r="AX90">
        <f t="shared" si="32"/>
        <v>0</v>
      </c>
      <c r="BG90">
        <f t="shared" si="34"/>
        <v>0</v>
      </c>
      <c r="BH90" s="10">
        <f t="shared" si="33"/>
        <v>0</v>
      </c>
    </row>
    <row r="91" spans="6:60">
      <c r="F91">
        <f t="shared" si="22"/>
        <v>0</v>
      </c>
      <c r="G91">
        <f t="shared" si="23"/>
        <v>0</v>
      </c>
      <c r="H91">
        <f t="shared" si="24"/>
        <v>0</v>
      </c>
      <c r="I91">
        <f t="shared" si="35"/>
        <v>0</v>
      </c>
      <c r="J91">
        <f>'[1]CS_E 50 free'!$C87</f>
        <v>0</v>
      </c>
      <c r="K91">
        <f t="shared" si="25"/>
        <v>0</v>
      </c>
      <c r="L91">
        <f t="shared" si="36"/>
        <v>0</v>
      </c>
      <c r="M91">
        <f t="shared" si="26"/>
        <v>0</v>
      </c>
      <c r="R91">
        <f>'[1]CS_E 50 free'!$E87</f>
        <v>0</v>
      </c>
      <c r="T91">
        <f t="shared" si="27"/>
        <v>0</v>
      </c>
      <c r="U91">
        <f>'[1]CS_E 50 free'!$F87</f>
        <v>0</v>
      </c>
      <c r="W91">
        <f t="shared" si="28"/>
        <v>0</v>
      </c>
      <c r="X91">
        <f t="shared" si="29"/>
        <v>0</v>
      </c>
      <c r="Y91">
        <f>'[1]CS_E 50 free'!$D87</f>
        <v>0</v>
      </c>
      <c r="Z91">
        <f>'[1]CS_E 50 free'!$G87</f>
        <v>0</v>
      </c>
      <c r="AA91">
        <f>'[1]CS_E 50 free'!$H87</f>
        <v>0</v>
      </c>
      <c r="AB91">
        <f>'[1]CS_E 50 free'!$I87</f>
        <v>0</v>
      </c>
      <c r="AD91">
        <f>'[1]CS_E 50 free'!$J87</f>
        <v>0</v>
      </c>
      <c r="AF91">
        <f t="shared" si="37"/>
        <v>0</v>
      </c>
      <c r="AG91">
        <f>'[1]CS_E 50 free'!$K87</f>
        <v>0</v>
      </c>
      <c r="AH91">
        <f t="shared" si="38"/>
        <v>0</v>
      </c>
      <c r="AI91">
        <f>'[1]CS_E 50 free'!$L87</f>
        <v>0</v>
      </c>
      <c r="AK91">
        <f t="shared" si="39"/>
        <v>0</v>
      </c>
      <c r="AM91">
        <f>'[1]CS_E 50 free'!$M87</f>
        <v>0</v>
      </c>
      <c r="AO91">
        <f>'[1]CS_E 50 free'!$N87</f>
        <v>0</v>
      </c>
      <c r="AS91">
        <f>'[1]CS_E 50 free'!$O87</f>
        <v>0</v>
      </c>
      <c r="AU91">
        <f t="shared" si="30"/>
        <v>0</v>
      </c>
      <c r="AV91">
        <f t="shared" si="31"/>
        <v>0</v>
      </c>
      <c r="AW91">
        <f t="shared" si="40"/>
        <v>0</v>
      </c>
      <c r="AX91">
        <f t="shared" si="32"/>
        <v>0</v>
      </c>
      <c r="BG91">
        <f t="shared" si="34"/>
        <v>0</v>
      </c>
      <c r="BH91" s="10">
        <f t="shared" si="33"/>
        <v>0</v>
      </c>
    </row>
    <row r="92" spans="6:60">
      <c r="F92">
        <f t="shared" si="22"/>
        <v>0</v>
      </c>
      <c r="G92">
        <f t="shared" si="23"/>
        <v>0</v>
      </c>
      <c r="H92">
        <f t="shared" si="24"/>
        <v>0</v>
      </c>
      <c r="I92">
        <f t="shared" si="35"/>
        <v>0</v>
      </c>
      <c r="J92">
        <f>'[1]CS_E 50 free'!$C88</f>
        <v>0</v>
      </c>
      <c r="K92">
        <f t="shared" si="25"/>
        <v>0</v>
      </c>
      <c r="L92">
        <f t="shared" si="36"/>
        <v>0</v>
      </c>
      <c r="M92">
        <f t="shared" si="26"/>
        <v>0</v>
      </c>
      <c r="R92">
        <f>'[1]CS_E 50 free'!$E88</f>
        <v>0</v>
      </c>
      <c r="T92">
        <f t="shared" si="27"/>
        <v>0</v>
      </c>
      <c r="U92">
        <f>'[1]CS_E 50 free'!$F88</f>
        <v>0</v>
      </c>
      <c r="W92">
        <f t="shared" si="28"/>
        <v>0</v>
      </c>
      <c r="X92">
        <f t="shared" si="29"/>
        <v>0</v>
      </c>
      <c r="Y92">
        <f>'[1]CS_E 50 free'!$D88</f>
        <v>0</v>
      </c>
      <c r="Z92">
        <f>'[1]CS_E 50 free'!$G88</f>
        <v>0</v>
      </c>
      <c r="AA92">
        <f>'[1]CS_E 50 free'!$H88</f>
        <v>0</v>
      </c>
      <c r="AB92">
        <f>'[1]CS_E 50 free'!$I88</f>
        <v>0</v>
      </c>
      <c r="AD92">
        <f>'[1]CS_E 50 free'!$J88</f>
        <v>0</v>
      </c>
      <c r="AF92">
        <f t="shared" si="37"/>
        <v>0</v>
      </c>
      <c r="AG92">
        <f>'[1]CS_E 50 free'!$K88</f>
        <v>0</v>
      </c>
      <c r="AH92">
        <f t="shared" si="38"/>
        <v>0</v>
      </c>
      <c r="AI92">
        <f>'[1]CS_E 50 free'!$L88</f>
        <v>0</v>
      </c>
      <c r="AK92">
        <f t="shared" si="39"/>
        <v>0</v>
      </c>
      <c r="AM92">
        <f>'[1]CS_E 50 free'!$M88</f>
        <v>0</v>
      </c>
      <c r="AO92">
        <f>'[1]CS_E 50 free'!$N88</f>
        <v>0</v>
      </c>
      <c r="AS92">
        <f>'[1]CS_E 50 free'!$O88</f>
        <v>0</v>
      </c>
      <c r="AU92">
        <f t="shared" si="30"/>
        <v>0</v>
      </c>
      <c r="AV92">
        <f t="shared" si="31"/>
        <v>0</v>
      </c>
      <c r="AW92">
        <f t="shared" si="40"/>
        <v>0</v>
      </c>
      <c r="AX92">
        <f t="shared" si="32"/>
        <v>0</v>
      </c>
      <c r="BG92">
        <f t="shared" si="34"/>
        <v>0</v>
      </c>
      <c r="BH92" s="10">
        <f t="shared" si="33"/>
        <v>0</v>
      </c>
    </row>
    <row r="93" spans="6:60">
      <c r="F93">
        <f t="shared" si="22"/>
        <v>0</v>
      </c>
      <c r="G93">
        <f t="shared" si="23"/>
        <v>0</v>
      </c>
      <c r="H93">
        <f t="shared" si="24"/>
        <v>0</v>
      </c>
      <c r="I93">
        <f t="shared" si="35"/>
        <v>0</v>
      </c>
      <c r="J93">
        <f>'[1]CS_E 50 free'!$C89</f>
        <v>0</v>
      </c>
      <c r="K93">
        <f t="shared" si="25"/>
        <v>0</v>
      </c>
      <c r="L93">
        <f t="shared" si="36"/>
        <v>0</v>
      </c>
      <c r="M93">
        <f t="shared" si="26"/>
        <v>0</v>
      </c>
      <c r="R93">
        <f>'[1]CS_E 50 free'!$E89</f>
        <v>0</v>
      </c>
      <c r="T93">
        <f t="shared" si="27"/>
        <v>0</v>
      </c>
      <c r="U93">
        <f>'[1]CS_E 50 free'!$F89</f>
        <v>0</v>
      </c>
      <c r="W93">
        <f t="shared" si="28"/>
        <v>0</v>
      </c>
      <c r="X93">
        <f t="shared" si="29"/>
        <v>0</v>
      </c>
      <c r="Y93">
        <f>'[1]CS_E 50 free'!$D89</f>
        <v>0</v>
      </c>
      <c r="Z93">
        <f>'[1]CS_E 50 free'!$G89</f>
        <v>0</v>
      </c>
      <c r="AA93">
        <f>'[1]CS_E 50 free'!$H89</f>
        <v>0</v>
      </c>
      <c r="AB93">
        <f>'[1]CS_E 50 free'!$I89</f>
        <v>0</v>
      </c>
      <c r="AD93">
        <f>'[1]CS_E 50 free'!$J89</f>
        <v>0</v>
      </c>
      <c r="AF93">
        <f t="shared" si="37"/>
        <v>0</v>
      </c>
      <c r="AG93">
        <f>'[1]CS_E 50 free'!$K89</f>
        <v>0</v>
      </c>
      <c r="AH93">
        <f t="shared" si="38"/>
        <v>0</v>
      </c>
      <c r="AI93">
        <f>'[1]CS_E 50 free'!$L89</f>
        <v>0</v>
      </c>
      <c r="AK93">
        <f t="shared" si="39"/>
        <v>0</v>
      </c>
      <c r="AM93">
        <f>'[1]CS_E 50 free'!$M89</f>
        <v>0</v>
      </c>
      <c r="AO93">
        <f>'[1]CS_E 50 free'!$N89</f>
        <v>0</v>
      </c>
      <c r="AS93">
        <f>'[1]CS_E 50 free'!$O89</f>
        <v>0</v>
      </c>
      <c r="AU93">
        <f t="shared" si="30"/>
        <v>0</v>
      </c>
      <c r="AV93">
        <f t="shared" si="31"/>
        <v>0</v>
      </c>
      <c r="AW93">
        <f t="shared" si="40"/>
        <v>0</v>
      </c>
      <c r="AX93">
        <f t="shared" si="32"/>
        <v>0</v>
      </c>
      <c r="BG93">
        <f t="shared" si="34"/>
        <v>0</v>
      </c>
      <c r="BH93" s="10">
        <f t="shared" si="33"/>
        <v>0</v>
      </c>
    </row>
    <row r="94" spans="6:60">
      <c r="F94">
        <f t="shared" si="22"/>
        <v>0</v>
      </c>
      <c r="G94">
        <f t="shared" si="23"/>
        <v>0</v>
      </c>
      <c r="H94">
        <f t="shared" si="24"/>
        <v>0</v>
      </c>
      <c r="I94">
        <f t="shared" si="35"/>
        <v>0</v>
      </c>
      <c r="J94">
        <f>'[1]CS_E 50 free'!$C90</f>
        <v>0</v>
      </c>
      <c r="K94">
        <f t="shared" si="25"/>
        <v>0</v>
      </c>
      <c r="L94">
        <f t="shared" si="36"/>
        <v>0</v>
      </c>
      <c r="M94">
        <f t="shared" si="26"/>
        <v>0</v>
      </c>
      <c r="R94">
        <f>'[1]CS_E 50 free'!$E90</f>
        <v>0</v>
      </c>
      <c r="T94">
        <f t="shared" si="27"/>
        <v>0</v>
      </c>
      <c r="U94">
        <f>'[1]CS_E 50 free'!$F90</f>
        <v>0</v>
      </c>
      <c r="W94">
        <f t="shared" si="28"/>
        <v>0</v>
      </c>
      <c r="X94">
        <f t="shared" si="29"/>
        <v>0</v>
      </c>
      <c r="Y94">
        <f>'[1]CS_E 50 free'!$D90</f>
        <v>0</v>
      </c>
      <c r="Z94">
        <f>'[1]CS_E 50 free'!$G90</f>
        <v>0</v>
      </c>
      <c r="AA94">
        <f>'[1]CS_E 50 free'!$H90</f>
        <v>0</v>
      </c>
      <c r="AB94">
        <f>'[1]CS_E 50 free'!$I90</f>
        <v>0</v>
      </c>
      <c r="AD94">
        <f>'[1]CS_E 50 free'!$J90</f>
        <v>0</v>
      </c>
      <c r="AF94">
        <f t="shared" si="37"/>
        <v>0</v>
      </c>
      <c r="AG94">
        <f>'[1]CS_E 50 free'!$K90</f>
        <v>0</v>
      </c>
      <c r="AH94">
        <f t="shared" si="38"/>
        <v>0</v>
      </c>
      <c r="AI94">
        <f>'[1]CS_E 50 free'!$L90</f>
        <v>0</v>
      </c>
      <c r="AK94">
        <f t="shared" si="39"/>
        <v>0</v>
      </c>
      <c r="AM94">
        <f>'[1]CS_E 50 free'!$M90</f>
        <v>0</v>
      </c>
      <c r="AO94">
        <f>'[1]CS_E 50 free'!$N90</f>
        <v>0</v>
      </c>
      <c r="AS94">
        <f>'[1]CS_E 50 free'!$O90</f>
        <v>0</v>
      </c>
      <c r="AU94">
        <f t="shared" si="30"/>
        <v>0</v>
      </c>
      <c r="AV94">
        <f t="shared" si="31"/>
        <v>0</v>
      </c>
      <c r="AW94">
        <f t="shared" si="40"/>
        <v>0</v>
      </c>
      <c r="AX94">
        <f t="shared" si="32"/>
        <v>0</v>
      </c>
      <c r="BG94">
        <f t="shared" si="34"/>
        <v>0</v>
      </c>
      <c r="BH94" s="10">
        <f t="shared" si="33"/>
        <v>0</v>
      </c>
    </row>
    <row r="95" spans="6:60">
      <c r="F95">
        <f t="shared" si="22"/>
        <v>0</v>
      </c>
      <c r="G95">
        <f t="shared" si="23"/>
        <v>0</v>
      </c>
      <c r="H95">
        <f t="shared" si="24"/>
        <v>0</v>
      </c>
      <c r="I95">
        <f t="shared" si="35"/>
        <v>0</v>
      </c>
      <c r="J95">
        <f>'[1]CS_E 50 free'!$C91</f>
        <v>0</v>
      </c>
      <c r="K95">
        <f t="shared" si="25"/>
        <v>0</v>
      </c>
      <c r="L95">
        <f t="shared" si="36"/>
        <v>0</v>
      </c>
      <c r="M95">
        <f t="shared" si="26"/>
        <v>0</v>
      </c>
      <c r="R95">
        <f>'[1]CS_E 50 free'!$E91</f>
        <v>0</v>
      </c>
      <c r="T95">
        <f t="shared" si="27"/>
        <v>0</v>
      </c>
      <c r="U95">
        <f>'[1]CS_E 50 free'!$F91</f>
        <v>0</v>
      </c>
      <c r="W95">
        <f t="shared" si="28"/>
        <v>0</v>
      </c>
      <c r="X95">
        <f t="shared" si="29"/>
        <v>0</v>
      </c>
      <c r="Y95">
        <f>'[1]CS_E 50 free'!$D91</f>
        <v>0</v>
      </c>
      <c r="Z95">
        <f>'[1]CS_E 50 free'!$G91</f>
        <v>0</v>
      </c>
      <c r="AA95">
        <f>'[1]CS_E 50 free'!$H91</f>
        <v>0</v>
      </c>
      <c r="AB95">
        <f>'[1]CS_E 50 free'!$I91</f>
        <v>0</v>
      </c>
      <c r="AD95">
        <f>'[1]CS_E 50 free'!$J91</f>
        <v>0</v>
      </c>
      <c r="AF95">
        <f t="shared" si="37"/>
        <v>0</v>
      </c>
      <c r="AG95">
        <f>'[1]CS_E 50 free'!$K91</f>
        <v>0</v>
      </c>
      <c r="AH95">
        <f t="shared" si="38"/>
        <v>0</v>
      </c>
      <c r="AI95">
        <f>'[1]CS_E 50 free'!$L91</f>
        <v>0</v>
      </c>
      <c r="AK95">
        <f t="shared" si="39"/>
        <v>0</v>
      </c>
      <c r="AM95">
        <f>'[1]CS_E 50 free'!$M91</f>
        <v>0</v>
      </c>
      <c r="AO95">
        <f>'[1]CS_E 50 free'!$N91</f>
        <v>0</v>
      </c>
      <c r="AS95">
        <f>'[1]CS_E 50 free'!$O91</f>
        <v>0</v>
      </c>
      <c r="AU95">
        <f t="shared" si="30"/>
        <v>0</v>
      </c>
      <c r="AV95">
        <f t="shared" si="31"/>
        <v>0</v>
      </c>
      <c r="AW95">
        <f t="shared" si="40"/>
        <v>0</v>
      </c>
      <c r="AX95">
        <f t="shared" si="32"/>
        <v>0</v>
      </c>
      <c r="BG95">
        <f t="shared" si="34"/>
        <v>0</v>
      </c>
      <c r="BH95" s="10">
        <f t="shared" si="33"/>
        <v>0</v>
      </c>
    </row>
    <row r="96" spans="6:60">
      <c r="F96">
        <f t="shared" si="22"/>
        <v>0</v>
      </c>
      <c r="G96">
        <f t="shared" si="23"/>
        <v>0</v>
      </c>
      <c r="H96">
        <f t="shared" si="24"/>
        <v>0</v>
      </c>
      <c r="I96">
        <f t="shared" si="35"/>
        <v>0</v>
      </c>
      <c r="J96">
        <f>'[1]CS_E 50 free'!$C92</f>
        <v>0</v>
      </c>
      <c r="K96">
        <f t="shared" si="25"/>
        <v>0</v>
      </c>
      <c r="L96">
        <f t="shared" si="36"/>
        <v>0</v>
      </c>
      <c r="M96">
        <f t="shared" si="26"/>
        <v>0</v>
      </c>
      <c r="R96">
        <f>'[1]CS_E 50 free'!$E92</f>
        <v>0</v>
      </c>
      <c r="T96">
        <f t="shared" si="27"/>
        <v>0</v>
      </c>
      <c r="U96">
        <f>'[1]CS_E 50 free'!$F92</f>
        <v>0</v>
      </c>
      <c r="W96">
        <f t="shared" si="28"/>
        <v>0</v>
      </c>
      <c r="X96">
        <f t="shared" si="29"/>
        <v>0</v>
      </c>
      <c r="Y96">
        <f>'[1]CS_E 50 free'!$D92</f>
        <v>0</v>
      </c>
      <c r="Z96">
        <f>'[1]CS_E 50 free'!$G92</f>
        <v>0</v>
      </c>
      <c r="AA96">
        <f>'[1]CS_E 50 free'!$H92</f>
        <v>0</v>
      </c>
      <c r="AB96">
        <f>'[1]CS_E 50 free'!$I92</f>
        <v>0</v>
      </c>
      <c r="AD96">
        <f>'[1]CS_E 50 free'!$J92</f>
        <v>0</v>
      </c>
      <c r="AF96">
        <f t="shared" si="37"/>
        <v>0</v>
      </c>
      <c r="AG96">
        <f>'[1]CS_E 50 free'!$K92</f>
        <v>0</v>
      </c>
      <c r="AH96">
        <f t="shared" si="38"/>
        <v>0</v>
      </c>
      <c r="AI96">
        <f>'[1]CS_E 50 free'!$L92</f>
        <v>0</v>
      </c>
      <c r="AK96">
        <f t="shared" si="39"/>
        <v>0</v>
      </c>
      <c r="AM96">
        <f>'[1]CS_E 50 free'!$M92</f>
        <v>0</v>
      </c>
      <c r="AO96">
        <f>'[1]CS_E 50 free'!$N92</f>
        <v>0</v>
      </c>
      <c r="AS96">
        <f>'[1]CS_E 50 free'!$O92</f>
        <v>0</v>
      </c>
      <c r="AU96">
        <f t="shared" si="30"/>
        <v>0</v>
      </c>
      <c r="AV96">
        <f t="shared" si="31"/>
        <v>0</v>
      </c>
      <c r="AW96">
        <f t="shared" si="40"/>
        <v>0</v>
      </c>
      <c r="AX96">
        <f t="shared" si="32"/>
        <v>0</v>
      </c>
      <c r="BG96">
        <f>IF(E96=0,0,AF96/E96*1000)</f>
        <v>0</v>
      </c>
      <c r="BH96" s="10">
        <f t="shared" si="33"/>
        <v>0</v>
      </c>
    </row>
    <row r="97" spans="6:60">
      <c r="F97">
        <f t="shared" si="22"/>
        <v>0</v>
      </c>
      <c r="G97">
        <f t="shared" si="23"/>
        <v>0</v>
      </c>
      <c r="H97">
        <f t="shared" si="24"/>
        <v>0</v>
      </c>
      <c r="I97">
        <f t="shared" si="35"/>
        <v>0</v>
      </c>
      <c r="J97">
        <f>'[1]CS_E 50 free'!$C93</f>
        <v>0</v>
      </c>
      <c r="K97">
        <f t="shared" si="25"/>
        <v>0</v>
      </c>
      <c r="L97">
        <f t="shared" si="36"/>
        <v>0</v>
      </c>
      <c r="M97">
        <f t="shared" si="26"/>
        <v>0</v>
      </c>
      <c r="R97">
        <f>'[1]CS_E 50 free'!$E93</f>
        <v>0</v>
      </c>
      <c r="T97">
        <f t="shared" si="27"/>
        <v>0</v>
      </c>
      <c r="U97">
        <f>'[1]CS_E 50 free'!$F93</f>
        <v>0</v>
      </c>
      <c r="W97">
        <f t="shared" si="28"/>
        <v>0</v>
      </c>
      <c r="X97">
        <f t="shared" si="29"/>
        <v>0</v>
      </c>
      <c r="Y97">
        <f>'[1]CS_E 50 free'!$D93</f>
        <v>0</v>
      </c>
      <c r="Z97">
        <f>'[1]CS_E 50 free'!$G93</f>
        <v>0</v>
      </c>
      <c r="AA97">
        <f>'[1]CS_E 50 free'!$H93</f>
        <v>0</v>
      </c>
      <c r="AB97">
        <f>'[1]CS_E 50 free'!$I93</f>
        <v>0</v>
      </c>
      <c r="AD97">
        <f>'[1]CS_E 50 free'!$J93</f>
        <v>0</v>
      </c>
      <c r="AF97">
        <f t="shared" si="37"/>
        <v>0</v>
      </c>
      <c r="AG97">
        <f>'[1]CS_E 50 free'!$K93</f>
        <v>0</v>
      </c>
      <c r="AH97">
        <f t="shared" si="38"/>
        <v>0</v>
      </c>
      <c r="AI97">
        <f>'[1]CS_E 50 free'!$L93</f>
        <v>0</v>
      </c>
      <c r="AK97">
        <f t="shared" si="39"/>
        <v>0</v>
      </c>
      <c r="AM97">
        <f>'[1]CS_E 50 free'!$M93</f>
        <v>0</v>
      </c>
      <c r="AO97">
        <f>'[1]CS_E 50 free'!$N93</f>
        <v>0</v>
      </c>
      <c r="AS97">
        <f>'[1]CS_E 50 free'!$O93</f>
        <v>0</v>
      </c>
      <c r="AU97">
        <f t="shared" si="30"/>
        <v>0</v>
      </c>
      <c r="AV97">
        <f t="shared" si="31"/>
        <v>0</v>
      </c>
      <c r="AW97">
        <f t="shared" si="40"/>
        <v>0</v>
      </c>
      <c r="AX97">
        <f t="shared" si="32"/>
        <v>0</v>
      </c>
      <c r="BG97">
        <f>IF(E97=0,0,AF97/E97*1000)</f>
        <v>0</v>
      </c>
      <c r="BH97" s="10">
        <f t="shared" si="33"/>
        <v>0</v>
      </c>
    </row>
    <row r="98" spans="6:60">
      <c r="F98">
        <f t="shared" si="22"/>
        <v>0</v>
      </c>
      <c r="G98">
        <f t="shared" si="23"/>
        <v>0</v>
      </c>
      <c r="H98">
        <f t="shared" si="24"/>
        <v>0</v>
      </c>
      <c r="I98">
        <f t="shared" si="35"/>
        <v>0</v>
      </c>
      <c r="J98">
        <f>'[1]CS_E 50 free'!$C94</f>
        <v>0</v>
      </c>
      <c r="K98">
        <f t="shared" si="25"/>
        <v>0</v>
      </c>
      <c r="L98">
        <f t="shared" si="36"/>
        <v>0</v>
      </c>
      <c r="M98">
        <f t="shared" si="26"/>
        <v>0</v>
      </c>
      <c r="R98">
        <f>'[1]CS_E 50 free'!$E94</f>
        <v>0</v>
      </c>
      <c r="T98">
        <f t="shared" si="27"/>
        <v>0</v>
      </c>
      <c r="U98">
        <f>'[1]CS_E 50 free'!$F94</f>
        <v>0</v>
      </c>
      <c r="W98">
        <f t="shared" si="28"/>
        <v>0</v>
      </c>
      <c r="X98">
        <f t="shared" si="29"/>
        <v>0</v>
      </c>
      <c r="Y98">
        <f>'[1]CS_E 50 free'!$D94</f>
        <v>0</v>
      </c>
      <c r="Z98">
        <f>'[1]CS_E 50 free'!$G94</f>
        <v>0</v>
      </c>
      <c r="AA98">
        <f>'[1]CS_E 50 free'!$H94</f>
        <v>0</v>
      </c>
      <c r="AB98">
        <f>'[1]CS_E 50 free'!$I94</f>
        <v>0</v>
      </c>
      <c r="AD98">
        <f>'[1]CS_E 50 free'!$J94</f>
        <v>0</v>
      </c>
      <c r="AF98">
        <f t="shared" si="37"/>
        <v>0</v>
      </c>
      <c r="AG98">
        <f>'[1]CS_E 50 free'!$K94</f>
        <v>0</v>
      </c>
      <c r="AH98">
        <f t="shared" si="38"/>
        <v>0</v>
      </c>
      <c r="AI98">
        <f>'[1]CS_E 50 free'!$L94</f>
        <v>0</v>
      </c>
      <c r="AK98">
        <f t="shared" si="39"/>
        <v>0</v>
      </c>
      <c r="AM98">
        <f>'[1]CS_E 50 free'!$M94</f>
        <v>0</v>
      </c>
      <c r="AO98">
        <f>'[1]CS_E 50 free'!$N94</f>
        <v>0</v>
      </c>
      <c r="AS98">
        <f>'[1]CS_E 50 free'!$O94</f>
        <v>0</v>
      </c>
      <c r="AU98">
        <f t="shared" si="30"/>
        <v>0</v>
      </c>
      <c r="AV98">
        <f t="shared" si="31"/>
        <v>0</v>
      </c>
      <c r="AW98">
        <f t="shared" si="40"/>
        <v>0</v>
      </c>
      <c r="AX98">
        <f t="shared" si="32"/>
        <v>0</v>
      </c>
      <c r="BG98">
        <f>IF(E98=0,0,AF98/E98*1000)</f>
        <v>0</v>
      </c>
      <c r="BH98" s="10">
        <f t="shared" si="33"/>
        <v>0</v>
      </c>
    </row>
    <row r="99" spans="6:60">
      <c r="F99">
        <f t="shared" si="22"/>
        <v>0</v>
      </c>
      <c r="G99">
        <f t="shared" si="23"/>
        <v>0</v>
      </c>
      <c r="H99">
        <f t="shared" si="24"/>
        <v>0</v>
      </c>
      <c r="I99">
        <f t="shared" si="35"/>
        <v>0</v>
      </c>
      <c r="J99">
        <f>'[1]CS_E 50 free'!$C95</f>
        <v>0</v>
      </c>
      <c r="K99">
        <f t="shared" si="25"/>
        <v>0</v>
      </c>
      <c r="L99">
        <f t="shared" si="36"/>
        <v>0</v>
      </c>
      <c r="M99">
        <f t="shared" si="26"/>
        <v>0</v>
      </c>
      <c r="R99">
        <f>'[1]CS_E 50 free'!$E95</f>
        <v>0</v>
      </c>
      <c r="T99">
        <f t="shared" si="27"/>
        <v>0</v>
      </c>
      <c r="U99">
        <f>'[1]CS_E 50 free'!$F95</f>
        <v>0</v>
      </c>
      <c r="W99">
        <f t="shared" si="28"/>
        <v>0</v>
      </c>
      <c r="X99">
        <f t="shared" si="29"/>
        <v>0</v>
      </c>
      <c r="Y99">
        <f>'[1]CS_E 50 free'!$D95</f>
        <v>0</v>
      </c>
      <c r="Z99">
        <f>'[1]CS_E 50 free'!$G95</f>
        <v>0</v>
      </c>
      <c r="AA99">
        <f>'[1]CS_E 50 free'!$H95</f>
        <v>0</v>
      </c>
      <c r="AB99">
        <f>'[1]CS_E 50 free'!$I95</f>
        <v>0</v>
      </c>
      <c r="AD99">
        <f>'[1]CS_E 50 free'!$J95</f>
        <v>0</v>
      </c>
      <c r="AF99">
        <f t="shared" si="37"/>
        <v>0</v>
      </c>
      <c r="AG99">
        <f>'[1]CS_E 50 free'!$K95</f>
        <v>0</v>
      </c>
      <c r="AH99">
        <f t="shared" si="38"/>
        <v>0</v>
      </c>
      <c r="AI99">
        <f>'[1]CS_E 50 free'!$L95</f>
        <v>0</v>
      </c>
      <c r="AK99">
        <f t="shared" si="39"/>
        <v>0</v>
      </c>
      <c r="AM99">
        <f>'[1]CS_E 50 free'!$M95</f>
        <v>0</v>
      </c>
      <c r="AO99">
        <f>'[1]CS_E 50 free'!$N95</f>
        <v>0</v>
      </c>
      <c r="AS99">
        <f>'[1]CS_E 50 free'!$O95</f>
        <v>0</v>
      </c>
      <c r="AU99">
        <f t="shared" si="30"/>
        <v>0</v>
      </c>
      <c r="AV99">
        <f t="shared" si="31"/>
        <v>0</v>
      </c>
      <c r="AW99">
        <f t="shared" si="40"/>
        <v>0</v>
      </c>
      <c r="AX99">
        <f t="shared" si="32"/>
        <v>0</v>
      </c>
      <c r="BG99">
        <f>IF(E99=0,0,AF99/E99*1000)</f>
        <v>0</v>
      </c>
      <c r="BH99" s="10">
        <f t="shared" si="33"/>
        <v>0</v>
      </c>
    </row>
  </sheetData>
  <mergeCells count="1">
    <mergeCell ref="A3:A4"/>
  </mergeCells>
  <conditionalFormatting sqref="V31:V99">
    <cfRule type="cellIs" dxfId="2784" priority="98" operator="equal">
      <formula>0</formula>
    </cfRule>
  </conditionalFormatting>
  <conditionalFormatting sqref="V31:V99">
    <cfRule type="cellIs" dxfId="2783" priority="97" operator="equal">
      <formula>1</formula>
    </cfRule>
  </conditionalFormatting>
  <conditionalFormatting sqref="F6:F99">
    <cfRule type="cellIs" dxfId="2782" priority="84" operator="greaterThanOrEqual">
      <formula>2</formula>
    </cfRule>
    <cfRule type="cellIs" dxfId="2781" priority="85" operator="equal">
      <formula>1</formula>
    </cfRule>
    <cfRule type="cellIs" dxfId="2780" priority="96" operator="equal">
      <formula>0</formula>
    </cfRule>
  </conditionalFormatting>
  <conditionalFormatting sqref="G6:G99">
    <cfRule type="cellIs" dxfId="2779" priority="81" operator="greaterThan">
      <formula>20</formula>
    </cfRule>
    <cfRule type="cellIs" dxfId="2778" priority="82" operator="between">
      <formula>16</formula>
      <formula>20</formula>
    </cfRule>
    <cfRule type="cellIs" dxfId="2777" priority="83" operator="between">
      <formula>5</formula>
      <formula>15</formula>
    </cfRule>
    <cfRule type="cellIs" dxfId="2776" priority="95" operator="lessThan">
      <formula>5</formula>
    </cfRule>
  </conditionalFormatting>
  <conditionalFormatting sqref="AU6:AU99">
    <cfRule type="colorScale" priority="91">
      <colorScale>
        <cfvo type="num" val="0"/>
        <cfvo type="num" val="65"/>
        <cfvo type="num" val="100"/>
        <color rgb="FFFFCCCC"/>
        <color rgb="FFFFEB84"/>
        <color theme="9" tint="0.39997558519241921"/>
      </colorScale>
    </cfRule>
  </conditionalFormatting>
  <conditionalFormatting sqref="AV6:AX99">
    <cfRule type="colorScale" priority="90">
      <colorScale>
        <cfvo type="num" val="0"/>
        <cfvo type="num" val="8"/>
        <cfvo type="num" val="15"/>
        <color theme="9" tint="0.39997558519241921"/>
        <color rgb="FFFFEB84"/>
        <color rgb="FFFFCCCC"/>
      </colorScale>
    </cfRule>
  </conditionalFormatting>
  <conditionalFormatting sqref="AU2">
    <cfRule type="colorScale" priority="89">
      <colorScale>
        <cfvo type="num" val="0"/>
        <cfvo type="num" val="65"/>
        <cfvo type="num" val="100"/>
        <color rgb="FFFFCCCC"/>
        <color rgb="FFFFEB84"/>
        <color theme="9" tint="0.39997558519241921"/>
      </colorScale>
    </cfRule>
  </conditionalFormatting>
  <conditionalFormatting sqref="AV2">
    <cfRule type="colorScale" priority="88">
      <colorScale>
        <cfvo type="num" val="0"/>
        <cfvo type="num" val="8"/>
        <cfvo type="num" val="13"/>
        <color theme="9" tint="0.39997558519241921"/>
        <color rgb="FFFFEB84"/>
        <color rgb="FFFFCCCC"/>
      </colorScale>
    </cfRule>
  </conditionalFormatting>
  <conditionalFormatting sqref="AW2">
    <cfRule type="colorScale" priority="87">
      <colorScale>
        <cfvo type="num" val="0"/>
        <cfvo type="num" val="8"/>
        <cfvo type="num" val="13"/>
        <color theme="9" tint="0.39997558519241921"/>
        <color rgb="FFFFEB84"/>
        <color rgb="FFFFCCCC"/>
      </colorScale>
    </cfRule>
  </conditionalFormatting>
  <conditionalFormatting sqref="AX2">
    <cfRule type="colorScale" priority="86">
      <colorScale>
        <cfvo type="num" val="0"/>
        <cfvo type="num" val="8"/>
        <cfvo type="num" val="13"/>
        <color theme="9" tint="0.39997558519241921"/>
        <color rgb="FFFFEB84"/>
        <color rgb="FFFFCCCC"/>
      </colorScale>
    </cfRule>
  </conditionalFormatting>
  <conditionalFormatting sqref="N6:N99">
    <cfRule type="cellIs" dxfId="2775" priority="79" operator="equal">
      <formula>1</formula>
    </cfRule>
    <cfRule type="cellIs" dxfId="2774" priority="80" operator="notEqual">
      <formula>1</formula>
    </cfRule>
  </conditionalFormatting>
  <conditionalFormatting sqref="L2:M2 O2:AE2 AG2:AT2 AY2:BA2">
    <cfRule type="colorScale" priority="76">
      <colorScale>
        <cfvo type="num" val="0"/>
        <cfvo type="num" val="50"/>
        <cfvo type="num" val="100"/>
        <color rgb="FFFFCCCC"/>
        <color rgb="FFFFEB84"/>
        <color theme="9" tint="0.39997558519241921"/>
      </colorScale>
    </cfRule>
  </conditionalFormatting>
  <conditionalFormatting sqref="BM2">
    <cfRule type="colorScale" priority="75">
      <colorScale>
        <cfvo type="num" val="0"/>
        <cfvo type="num" val="50"/>
        <cfvo type="num" val="100"/>
        <color rgb="FFFFCCCC"/>
        <color rgb="FFFFEB84"/>
        <color theme="9" tint="0.39997558519241921"/>
      </colorScale>
    </cfRule>
  </conditionalFormatting>
  <conditionalFormatting sqref="BG96:BG99">
    <cfRule type="cellIs" dxfId="2773" priority="73" operator="greaterThanOrEqual">
      <formula>208</formula>
    </cfRule>
    <cfRule type="cellIs" dxfId="2772" priority="74" operator="lessThan">
      <formula>208</formula>
    </cfRule>
  </conditionalFormatting>
  <conditionalFormatting sqref="BG2">
    <cfRule type="cellIs" dxfId="2771" priority="71" operator="greaterThanOrEqual">
      <formula>208</formula>
    </cfRule>
    <cfRule type="cellIs" dxfId="2770" priority="72" operator="lessThan">
      <formula>208</formula>
    </cfRule>
  </conditionalFormatting>
  <conditionalFormatting sqref="BB2 BC6:BF6 BB6:BB99 BC8:BF99">
    <cfRule type="cellIs" dxfId="2769" priority="68" operator="greaterThanOrEqual">
      <formula>9</formula>
    </cfRule>
    <cfRule type="cellIs" dxfId="2768" priority="69" operator="between">
      <formula>7</formula>
      <formula>9</formula>
    </cfRule>
    <cfRule type="cellIs" dxfId="2767" priority="70" operator="lessThan">
      <formula>7</formula>
    </cfRule>
  </conditionalFormatting>
  <conditionalFormatting sqref="BC6">
    <cfRule type="colorScale" priority="67">
      <colorScale>
        <cfvo type="num" val="0"/>
        <cfvo type="percentile" val="8"/>
        <cfvo type="num" val="15"/>
        <color theme="9" tint="0.39997558519241921"/>
        <color rgb="FFFFEB84"/>
        <color rgb="FFFFCCCC"/>
      </colorScale>
    </cfRule>
  </conditionalFormatting>
  <conditionalFormatting sqref="BD6">
    <cfRule type="colorScale" priority="66">
      <colorScale>
        <cfvo type="num" val="0"/>
        <cfvo type="percentile" val="8"/>
        <cfvo type="num" val="15"/>
        <color theme="9" tint="0.39997558519241921"/>
        <color rgb="FFFFEB84"/>
        <color rgb="FFFFCCCC"/>
      </colorScale>
    </cfRule>
  </conditionalFormatting>
  <conditionalFormatting sqref="BE6">
    <cfRule type="colorScale" priority="65">
      <colorScale>
        <cfvo type="num" val="0"/>
        <cfvo type="percentile" val="8"/>
        <cfvo type="num" val="15"/>
        <color theme="9" tint="0.39997558519241921"/>
        <color rgb="FFFFEB84"/>
        <color rgb="FFFFCCCC"/>
      </colorScale>
    </cfRule>
  </conditionalFormatting>
  <conditionalFormatting sqref="BF6">
    <cfRule type="colorScale" priority="64">
      <colorScale>
        <cfvo type="num" val="0"/>
        <cfvo type="percentile" val="8"/>
        <cfvo type="num" val="15"/>
        <color theme="9" tint="0.39997558519241921"/>
        <color rgb="FFFFEB84"/>
        <color rgb="FFFFCCCC"/>
      </colorScale>
    </cfRule>
  </conditionalFormatting>
  <conditionalFormatting sqref="BC2:BF2">
    <cfRule type="cellIs" dxfId="2766" priority="61" operator="greaterThanOrEqual">
      <formula>9</formula>
    </cfRule>
    <cfRule type="cellIs" dxfId="2765" priority="62" operator="between">
      <formula>7</formula>
      <formula>9</formula>
    </cfRule>
    <cfRule type="cellIs" dxfId="2764" priority="63" operator="lessThan">
      <formula>7</formula>
    </cfRule>
  </conditionalFormatting>
  <conditionalFormatting sqref="BC7:BF7">
    <cfRule type="cellIs" dxfId="2763" priority="58" operator="greaterThanOrEqual">
      <formula>9</formula>
    </cfRule>
    <cfRule type="cellIs" dxfId="2762" priority="59" operator="between">
      <formula>7</formula>
      <formula>9</formula>
    </cfRule>
    <cfRule type="cellIs" dxfId="2761" priority="60" operator="lessThan">
      <formula>7</formula>
    </cfRule>
  </conditionalFormatting>
  <conditionalFormatting sqref="BG6:BG95">
    <cfRule type="cellIs" dxfId="2760" priority="41" operator="greaterThanOrEqual">
      <formula>208</formula>
    </cfRule>
    <cfRule type="cellIs" dxfId="2759" priority="42" operator="lessThan">
      <formula>208</formula>
    </cfRule>
  </conditionalFormatting>
  <conditionalFormatting sqref="AY6:BA99 D6:E99 O6:U99 W6:Z99 AB6:AE99 AG6:AT99">
    <cfRule type="cellIs" dxfId="2758" priority="38" operator="equal">
      <formula>0</formula>
    </cfRule>
  </conditionalFormatting>
  <conditionalFormatting sqref="AY6:BA99 D6:E99 O6:U99 W6:Z99 AB6:AE99 AG6:AT99">
    <cfRule type="cellIs" dxfId="2757" priority="37" operator="equal">
      <formula>1</formula>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V6">
    <cfRule type="cellIs" dxfId="2756" priority="11" operator="equal">
      <formula>0</formula>
    </cfRule>
  </conditionalFormatting>
  <conditionalFormatting sqref="V6">
    <cfRule type="cellIs" dxfId="2755" priority="10" operator="equal">
      <formula>1</formula>
    </cfRule>
  </conditionalFormatting>
  <conditionalFormatting sqref="V7:V30">
    <cfRule type="cellIs" dxfId="2754" priority="9" operator="equal">
      <formula>0</formula>
    </cfRule>
  </conditionalFormatting>
  <conditionalFormatting sqref="V7:V30">
    <cfRule type="cellIs" dxfId="2753"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A6:AA99">
    <cfRule type="cellIs" dxfId="2752" priority="4" operator="equal">
      <formula>0</formula>
    </cfRule>
  </conditionalFormatting>
  <conditionalFormatting sqref="AA6:AA99">
    <cfRule type="cellIs" dxfId="2751" priority="3" operator="equal">
      <formula>1</formula>
    </cfRule>
  </conditionalFormatting>
  <conditionalFormatting sqref="AF6:AF99">
    <cfRule type="cellIs" dxfId="2750"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99 BH2">
      <formula1>0</formula1>
    </dataValidation>
    <dataValidation type="whole" allowBlank="1" showInputMessage="1" showErrorMessage="1" sqref="AY6:BA99 D6:E99 Q31:Q99 O6:P99 R6:V99 Y6:AE99 AG6:AT99">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pageSetUpPr fitToPage="1"/>
  </sheetPr>
  <dimension ref="A1:BV103"/>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8" width="5.1796875" bestFit="1" customWidth="1"/>
    <col min="9" max="9" width="4.1796875" customWidth="1"/>
    <col min="10" max="10" width="5.1796875" bestFit="1" customWidth="1"/>
    <col min="11" max="11" width="3.7265625" customWidth="1"/>
    <col min="12" max="12" width="4.7265625" customWidth="1"/>
    <col min="13" max="13" width="4.453125" customWidth="1"/>
    <col min="14"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7" width="3.7265625" bestFit="1" customWidth="1"/>
    <col min="28" max="31" width="4.26953125" bestFit="1" customWidth="1"/>
    <col min="32" max="37" width="3.7265625" bestFit="1" customWidth="1"/>
    <col min="38" max="41" width="3.7265625" customWidth="1"/>
    <col min="42" max="44" width="4.26953125" bestFit="1" customWidth="1"/>
    <col min="45" max="51" width="3.7265625" customWidth="1"/>
    <col min="52" max="53" width="4.26953125" bestFit="1" customWidth="1"/>
    <col min="54" max="55" width="3.7265625" bestFit="1" customWidth="1"/>
    <col min="56" max="57" width="3.7265625" customWidth="1"/>
    <col min="58" max="58" width="3.7265625" bestFit="1" customWidth="1"/>
    <col min="59" max="59" width="4.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29</v>
      </c>
      <c r="D2" s="8">
        <f>SUM(F6:F202)</f>
        <v>29</v>
      </c>
      <c r="E2" s="8">
        <f>SUM(G6:G202)</f>
        <v>713</v>
      </c>
      <c r="F2" s="8">
        <f>IF(D2=0,0,E2/D2)</f>
        <v>24.586206896551722</v>
      </c>
      <c r="G2" s="8">
        <f>SUM(I6:I202)</f>
        <v>3952</v>
      </c>
      <c r="H2" s="8">
        <f>SUM(J6:J202)</f>
        <v>1411</v>
      </c>
      <c r="I2" s="8">
        <f>IF(E2=0,0,H2/E2)</f>
        <v>1.9789621318373072</v>
      </c>
      <c r="J2" s="8">
        <f>SUM(L6:L202)</f>
        <v>3888</v>
      </c>
      <c r="K2" s="8">
        <f>IF(E2=0,0,J2/E2)</f>
        <v>5.4530154277699863</v>
      </c>
      <c r="L2" s="8">
        <f>IF($C$2=0,0,COUNTIF(D6:D202,1)/$C$2*100)</f>
        <v>100</v>
      </c>
      <c r="M2" s="8">
        <f>IF($C$2=0,0,COUNTIF(E6:E202,1)/$C$2*100)</f>
        <v>100</v>
      </c>
      <c r="N2" s="12">
        <f>IF($C$2=0,0,SUM(N6:N202)/$C$2)</f>
        <v>0.31034482758620691</v>
      </c>
      <c r="O2" s="8">
        <f t="shared" ref="O2:U2" si="0">IF($C$2=0,0,COUNTIF(O6:O202,1)/$C$2*100)</f>
        <v>86.206896551724128</v>
      </c>
      <c r="P2" s="8">
        <f t="shared" si="0"/>
        <v>86.206896551724128</v>
      </c>
      <c r="Q2" s="8">
        <f t="shared" si="0"/>
        <v>65.517241379310349</v>
      </c>
      <c r="R2" s="8">
        <f t="shared" si="0"/>
        <v>44.827586206896555</v>
      </c>
      <c r="S2" s="8">
        <f t="shared" si="0"/>
        <v>100</v>
      </c>
      <c r="T2" s="8">
        <f t="shared" si="0"/>
        <v>31.03448275862069</v>
      </c>
      <c r="U2" s="8">
        <f t="shared" si="0"/>
        <v>100</v>
      </c>
      <c r="V2" s="8">
        <f>IF(COUNTIFS(U6:U202,0,G6:G202,"&gt;0")=0,100,(COUNTIFS(V6:V202,1,U6:U202,0)/COUNTIFS(U6:U202,0,G6:G202,"&gt;0")*100))</f>
        <v>100</v>
      </c>
      <c r="W2" s="8">
        <f t="shared" ref="W2:AE2" si="1">IF($C$2=0,0,COUNTIF(W6:W202,1)/$C$2*100)</f>
        <v>31.03448275862069</v>
      </c>
      <c r="X2" s="8">
        <f t="shared" si="1"/>
        <v>100</v>
      </c>
      <c r="Y2" s="8">
        <f t="shared" si="1"/>
        <v>44.827586206896555</v>
      </c>
      <c r="Z2" s="8">
        <f t="shared" si="1"/>
        <v>93.103448275862064</v>
      </c>
      <c r="AA2" s="8">
        <f t="shared" si="1"/>
        <v>79.310344827586206</v>
      </c>
      <c r="AB2" s="8">
        <f t="shared" si="1"/>
        <v>100</v>
      </c>
      <c r="AC2" s="8">
        <f t="shared" si="1"/>
        <v>100</v>
      </c>
      <c r="AD2" s="8">
        <f t="shared" si="1"/>
        <v>96.551724137931032</v>
      </c>
      <c r="AE2" s="8">
        <f t="shared" si="1"/>
        <v>100</v>
      </c>
      <c r="AF2" s="8">
        <f>SUM(AF6:AF202)</f>
        <v>64</v>
      </c>
      <c r="AG2" s="8">
        <f t="shared" ref="AG2:AT2" si="2">IF($C$2=0,0,COUNTIF(AG6:AG202,1)/$C$2*100)</f>
        <v>72.41379310344827</v>
      </c>
      <c r="AH2" s="8">
        <f t="shared" si="2"/>
        <v>96.551724137931032</v>
      </c>
      <c r="AI2" s="8">
        <f t="shared" si="2"/>
        <v>27.586206896551722</v>
      </c>
      <c r="AJ2" s="8">
        <f t="shared" si="2"/>
        <v>96.551724137931032</v>
      </c>
      <c r="AK2" s="8">
        <f t="shared" si="2"/>
        <v>96.551724137931032</v>
      </c>
      <c r="AL2" s="8">
        <f t="shared" si="2"/>
        <v>96.551724137931032</v>
      </c>
      <c r="AM2" s="8">
        <f t="shared" si="2"/>
        <v>96.551724137931032</v>
      </c>
      <c r="AN2" s="8">
        <f t="shared" si="2"/>
        <v>89.65517241379311</v>
      </c>
      <c r="AO2" s="8">
        <f t="shared" si="2"/>
        <v>100</v>
      </c>
      <c r="AP2" s="8">
        <f t="shared" si="2"/>
        <v>100</v>
      </c>
      <c r="AQ2" s="8">
        <f t="shared" si="2"/>
        <v>100</v>
      </c>
      <c r="AR2" s="8">
        <f t="shared" si="2"/>
        <v>100</v>
      </c>
      <c r="AS2" s="8">
        <f t="shared" si="2"/>
        <v>93.103448275862064</v>
      </c>
      <c r="AT2" s="8">
        <f t="shared" si="2"/>
        <v>93.103448275862064</v>
      </c>
      <c r="AU2">
        <f>IF(E2=0,0,(206.835-(84.6*(I2))-(1.015*(F2))))</f>
        <v>14.459803646563831</v>
      </c>
      <c r="AV2">
        <f>IF(E2=0,0,(0.39*F2)+(11.8*I2)-15.59)</f>
        <v>17.350373845335401</v>
      </c>
      <c r="AW2">
        <f>IF(E2=0,0,((0.0588*K2*100)-(0.296*(D2/E2)*100)-15.8))</f>
        <v>15.059803646563818</v>
      </c>
      <c r="AX2">
        <f>IF(G2=0,0,(4.71*K2)+(0.5*F2)-21.43)</f>
        <v>16.546806113072499</v>
      </c>
      <c r="AY2" s="8">
        <f>IF($C$2=0,0,COUNTIF(AY6:AY202,1)/$C$2*100)</f>
        <v>96.551724137931032</v>
      </c>
      <c r="AZ2" s="8">
        <f>IF($C$2=0,0,COUNTIF(AZ6:AZ202,1)/$C$2*100)</f>
        <v>100</v>
      </c>
      <c r="BA2" s="8">
        <f>IF($C$2=0,0,COUNTIF(BA6:BA202,1)/$C$2*100)</f>
        <v>100</v>
      </c>
      <c r="BB2" s="8">
        <v>9</v>
      </c>
      <c r="BC2" s="8">
        <v>16</v>
      </c>
      <c r="BD2" s="8">
        <v>16</v>
      </c>
      <c r="BE2" s="8">
        <v>7</v>
      </c>
      <c r="BF2" s="8">
        <v>11.5</v>
      </c>
      <c r="BG2">
        <f>IF(E2=0,0,AF2/E2*1000)</f>
        <v>89.761570827489479</v>
      </c>
      <c r="BH2" s="10">
        <f>E2/200/24/60</f>
        <v>2.4756944444444444E-3</v>
      </c>
      <c r="BI2" s="10">
        <f>IF($C$2=0,0,BH2/$C$2)</f>
        <v>8.5368773946360152E-5</v>
      </c>
      <c r="BJ2" s="8">
        <f>IF($C$2=0,0,D2/$C$2)</f>
        <v>1</v>
      </c>
      <c r="BK2" s="8">
        <f>IF($C$2=0,0,E2/$C$2)</f>
        <v>24.586206896551722</v>
      </c>
      <c r="BL2" s="8">
        <f>IF($C$2=0,0,AF2/$C$2)</f>
        <v>2.2068965517241379</v>
      </c>
      <c r="BM2" s="8">
        <f>(0.5*W2)+(0.5*X2)</f>
        <v>65.517241379310349</v>
      </c>
      <c r="BN2" s="8">
        <f>IF(C2=0,0,J2/G2*100)</f>
        <v>98.380566801619423</v>
      </c>
      <c r="BO2" s="8">
        <f>'[1]CS_E 50 EARS'!$P$2</f>
        <v>54.481132075471699</v>
      </c>
      <c r="BP2" s="28">
        <v>30</v>
      </c>
      <c r="BQ2" s="8">
        <v>15.3</v>
      </c>
      <c r="BR2" s="8">
        <v>14</v>
      </c>
      <c r="BS2" s="8">
        <v>16.399999999999999</v>
      </c>
      <c r="BT2" s="8">
        <v>16.399999999999999</v>
      </c>
      <c r="BU2" s="8">
        <v>15</v>
      </c>
      <c r="BV2" s="8">
        <v>5.3681000000000001</v>
      </c>
    </row>
    <row r="3" spans="1:74" s="8" customFormat="1">
      <c r="A3" s="53" t="s">
        <v>73</v>
      </c>
      <c r="B3" s="8" t="s">
        <v>74</v>
      </c>
      <c r="D3" s="8">
        <f>IFERROR(_xlfn.F.TEST(D6:D34,'CS_E 50 free'!D6:D30),1)</f>
        <v>1</v>
      </c>
      <c r="E3" s="8">
        <f>IFERROR(_xlfn.F.TEST(E6:E34,'CS_E 50 free'!E6:E30),1)</f>
        <v>1</v>
      </c>
      <c r="F3" s="8">
        <f>IFERROR(_xlfn.F.TEST(F6:F34,'CS_E 50 free'!F6:F30),1)</f>
        <v>1</v>
      </c>
      <c r="G3" s="8">
        <f>IFERROR(_xlfn.F.TEST(G6:G34,'CS_E 50 free'!G6:G30),1)</f>
        <v>5.8954533802287848E-4</v>
      </c>
      <c r="H3" s="8">
        <f>IFERROR(_xlfn.F.TEST(H6:H34,'CS_E 50 free'!H6:H30),1)</f>
        <v>9.6926069606484422E-3</v>
      </c>
      <c r="I3" s="8">
        <f>IFERROR(_xlfn.F.TEST(I6:I34,'CS_E 50 free'!I6:I30),1)</f>
        <v>1.0641389544478303E-3</v>
      </c>
      <c r="J3" s="8">
        <f>IFERROR(_xlfn.F.TEST(J6:J34,'CS_E 50 free'!J6:J30),1)</f>
        <v>1.7054652281520359E-3</v>
      </c>
      <c r="K3" s="8">
        <f>IFERROR(_xlfn.F.TEST(K6:K34,'CS_E 50 free'!K6:K30),1)</f>
        <v>0.90565712088839723</v>
      </c>
      <c r="L3" s="8">
        <f>IFERROR(_xlfn.F.TEST(L6:L34,'CS_E 50 free'!L6:L30),1)</f>
        <v>1.2678193021022183E-3</v>
      </c>
      <c r="M3" s="8">
        <f>IFERROR(_xlfn.F.TEST(M6:M34,'CS_E 50 free'!M6:M30),1)</f>
        <v>0.86313157145233721</v>
      </c>
      <c r="N3" s="8">
        <f>IFERROR(_xlfn.F.TEST(N6:N34,'CS_E 50 free'!N6:N30),1)</f>
        <v>1.0117747708723585E-2</v>
      </c>
      <c r="O3" s="8">
        <f>IFERROR(_xlfn.F.TEST(O6:O34,'CS_E 50 free'!O6:O30),1)</f>
        <v>0.17541160925342864</v>
      </c>
      <c r="P3" s="8">
        <f>IFERROR(_xlfn.F.TEST(P6:P34,'CS_E 50 free'!P6:P30),1)</f>
        <v>0.43928737613057406</v>
      </c>
      <c r="Q3" s="8">
        <f>IFERROR(_xlfn.F.TEST(Q6:Q34,'CS_E 50 free'!Q6:Q30),1)</f>
        <v>6.4137289058408223E-2</v>
      </c>
      <c r="R3" s="8">
        <f>IFERROR(_xlfn.F.TEST(R6:R34,'CS_E 50 free'!R6:R30),1)</f>
        <v>0.28822419388387993</v>
      </c>
      <c r="S3" s="8">
        <f>IFERROR(_xlfn.F.TEST(S6:S34,'CS_E 50 free'!S6:S30),1)</f>
        <v>1</v>
      </c>
      <c r="T3" s="8">
        <f>IFERROR(_xlfn.F.TEST(T6:T34,'CS_E 50 free'!T6:T30),1)</f>
        <v>6.3016355036585114E-5</v>
      </c>
      <c r="U3" s="8">
        <f>IFERROR(_xlfn.F.TEST(U6:U34,'CS_E 50 free'!U6:U30),1)</f>
        <v>1</v>
      </c>
      <c r="V3" s="8">
        <f>IFERROR(_xlfn.F.TEST(V6:V34,'CS_E 50 free'!V6:V30),1)</f>
        <v>1</v>
      </c>
      <c r="W3" s="8">
        <f>IFERROR(_xlfn.F.TEST(W6:W34,'CS_E 50 free'!W6:W30),1)</f>
        <v>1</v>
      </c>
      <c r="X3" s="8">
        <f>IFERROR(_xlfn.F.TEST(X6:X34,'CS_E 50 free'!X6:X30),1)</f>
        <v>1</v>
      </c>
      <c r="Y3" s="8">
        <f>IFERROR(_xlfn.F.TEST(Y6:Y34,'CS_E 50 free'!Y6:Y30),1)</f>
        <v>0.96200885460561858</v>
      </c>
      <c r="Z3" s="8">
        <f>IFERROR(_xlfn.F.TEST(Z6:Z34,'CS_E 50 free'!Z6:Z30),1)</f>
        <v>2.0850942583870047E-2</v>
      </c>
      <c r="AA3" s="8">
        <f>IFERROR(_xlfn.F.TEST(AA6:AA34,'CS_E 50 free'!AA6:AA30),1)</f>
        <v>0.46138737724471102</v>
      </c>
      <c r="AB3" s="8">
        <f>IFERROR(_xlfn.F.TEST(AB6:AB34,'CS_E 50 free'!AB6:AB30),1)</f>
        <v>1</v>
      </c>
      <c r="AC3" s="8">
        <f>IFERROR(_xlfn.F.TEST(AC6:AC34,'CS_E 50 free'!AC6:AC30),1)</f>
        <v>1</v>
      </c>
      <c r="AD3" s="8">
        <f>IFERROR(_xlfn.F.TEST(AD6:AD34,'CS_E 50 free'!AD6:AD30),1)</f>
        <v>1.1584408848529786E-5</v>
      </c>
      <c r="AE3" s="8">
        <f>IFERROR(_xlfn.F.TEST(AE6:AE34,'CS_E 50 free'!AE6:AE30),1)</f>
        <v>1</v>
      </c>
      <c r="AF3" s="8">
        <f>IFERROR(_xlfn.F.TEST(AF6:AF34,'CS_E 50 free'!AF6:AF30),1)</f>
        <v>2.0862788075699779E-6</v>
      </c>
      <c r="AG3" s="8">
        <f>IFERROR(_xlfn.F.TEST(AG6:AG34,'CS_E 50 free'!AG6:AG30),1)</f>
        <v>0.62599258672676861</v>
      </c>
      <c r="AH3" s="8">
        <f>IFERROR(_xlfn.F.TEST(AH6:AH34,'CS_E 50 free'!AH6:AH30),1)</f>
        <v>4.3799035388966977E-2</v>
      </c>
      <c r="AI3" s="8">
        <f>IFERROR(_xlfn.F.TEST(AI6:AI34,'CS_E 50 free'!AI6:AI30),1)</f>
        <v>0.11989162602634346</v>
      </c>
      <c r="AJ3" s="8">
        <f>IFERROR(_xlfn.F.TEST(AJ6:AJ34,'CS_E 50 free'!AJ6:AJ30),1)</f>
        <v>2.9109282640191201E-6</v>
      </c>
      <c r="AK3" s="8">
        <f>IFERROR(_xlfn.F.TEST(AK6:AK34,'CS_E 50 free'!AK6:AK30),1)</f>
        <v>3.7885583836729741E-3</v>
      </c>
      <c r="AL3" s="8">
        <f>IFERROR(_xlfn.F.TEST(AL6:AL34,'CS_E 50 free'!AL6:AL30),1)</f>
        <v>1.1020400197266369E-4</v>
      </c>
      <c r="AM3" s="8">
        <f>IFERROR(_xlfn.F.TEST(AM6:AM34,'CS_E 50 free'!AM6:AM30),1)</f>
        <v>1.8881234657928617E-6</v>
      </c>
      <c r="AN3" s="8">
        <f>IFERROR(_xlfn.F.TEST(AN6:AN34,'CS_E 50 free'!AN6:AN30),1)</f>
        <v>0.33692744338846109</v>
      </c>
      <c r="AO3" s="8">
        <f>IFERROR(_xlfn.F.TEST(AO6:AO34,'CS_E 50 free'!AO6:AO30),1)</f>
        <v>1</v>
      </c>
      <c r="AP3" s="8">
        <f>IFERROR(_xlfn.F.TEST(AP6:AP34,'CS_E 50 free'!AP6:AP30),1)</f>
        <v>1</v>
      </c>
      <c r="AQ3" s="8">
        <f>IFERROR(_xlfn.F.TEST(AQ6:AQ34,'CS_E 50 free'!AQ6:AQ30),1)</f>
        <v>1</v>
      </c>
      <c r="AR3" s="8">
        <f>IFERROR(_xlfn.F.TEST(AR6:AR34,'CS_E 50 free'!AR6:AR30),1)</f>
        <v>1</v>
      </c>
      <c r="AS3" s="8">
        <f>IFERROR(_xlfn.F.TEST(AS6:AS34,'CS_E 50 free'!AS6:AS30),1)</f>
        <v>2.0850942583870078E-2</v>
      </c>
      <c r="AT3" s="8">
        <f>IFERROR(_xlfn.F.TEST(AT6:AT34,'CS_E 50 free'!AT6:AT30),1)</f>
        <v>0.71234063439397677</v>
      </c>
      <c r="AU3" s="8">
        <f>IFERROR(_xlfn.F.TEST(AU6:AU34,'CS_E 50 free'!AU6:AU30),1)</f>
        <v>0.90423279351085051</v>
      </c>
      <c r="AV3" s="8">
        <f>IFERROR(_xlfn.F.TEST(AV6:AV34,'CS_E 50 free'!AV6:AV30),1)</f>
        <v>0.13198160950982135</v>
      </c>
      <c r="AW3" s="8">
        <f>IFERROR(_xlfn.F.TEST(AW6:AW34,'CS_E 50 free'!AW6:AW30),1)</f>
        <v>0.92466299359178961</v>
      </c>
      <c r="AX3" s="8">
        <f>IFERROR(_xlfn.F.TEST(AX6:AX34,'CS_E 50 free'!AX6:AX30),1)</f>
        <v>8.6609103421086339E-2</v>
      </c>
      <c r="AY3" s="8">
        <f>IFERROR(_xlfn.F.TEST(AY6:AY34,'CS_E 50 free'!AY6:AY30),1)</f>
        <v>3.7885583836729741E-3</v>
      </c>
      <c r="AZ3" s="8">
        <f>IFERROR(_xlfn.F.TEST(AZ6:AZ34,'CS_E 50 free'!AZ6:AZ30),1)</f>
        <v>1</v>
      </c>
      <c r="BA3" s="8">
        <f>IFERROR(_xlfn.F.TEST(BA6:BA34,'CS_E 50 free'!BA6:BA30),1)</f>
        <v>1</v>
      </c>
      <c r="BB3" s="8">
        <f>IFERROR(_xlfn.F.TEST(BB6:BB34,'CS_E 50 free'!BB6:BB30),1)</f>
        <v>5.0836615560713817E-2</v>
      </c>
      <c r="BC3" s="8">
        <f>IFERROR(_xlfn.F.TEST(BC6:BC34,'CS_E 50 free'!BC6:BC30),1)</f>
        <v>1</v>
      </c>
      <c r="BD3" s="8">
        <f>IFERROR(_xlfn.F.TEST(BD6:BD34,'CS_E 50 free'!BD6:BD30),1)</f>
        <v>1</v>
      </c>
      <c r="BE3" s="8">
        <f>IFERROR(_xlfn.F.TEST(BE6:BE34,'CS_E 50 free'!BE6:BE30),1)</f>
        <v>1</v>
      </c>
      <c r="BF3" s="8">
        <f>IFERROR(_xlfn.F.TEST(BF6:BF34,'CS_E 50 free'!BF6:BF30),1)</f>
        <v>1</v>
      </c>
      <c r="BG3" s="8">
        <f>IFERROR(_xlfn.F.TEST(BG6:BG34,'CS_E 50 free'!BG6:BG30),1)</f>
        <v>0.11344037430452825</v>
      </c>
      <c r="BH3" s="8">
        <f>IFERROR(_xlfn.F.TEST(BH6:BH34,'CS_E 50 free'!BH6:BH30),1)</f>
        <v>5.8954533802288206E-4</v>
      </c>
      <c r="BI3" s="10"/>
    </row>
    <row r="4" spans="1:74" s="8" customFormat="1">
      <c r="A4" s="54"/>
      <c r="B4" s="8" t="s">
        <v>75</v>
      </c>
      <c r="D4" s="8">
        <f>IFERROR(_xlfn.T.TEST(D6:D34,'CS_E 50 free'!D6:D30,2,3),1)</f>
        <v>1</v>
      </c>
      <c r="E4" s="8">
        <f>IFERROR(_xlfn.T.TEST(E6:E34,'CS_E 50 free'!E6:E30,2,3),1)</f>
        <v>5.4428900133786729E-3</v>
      </c>
      <c r="F4" s="8">
        <f>IFERROR(_xlfn.T.TEST(F6:F34,'CS_E 50 free'!F6:F30,2,3),1)</f>
        <v>9.6099907127900119E-2</v>
      </c>
      <c r="G4" s="8">
        <f>IFERROR(_xlfn.T.TEST(G6:G34,'CS_E 50 free'!G6:G30,2,3),1)</f>
        <v>1.6642001634121709E-4</v>
      </c>
      <c r="H4" s="8">
        <f>IFERROR(_xlfn.T.TEST(H6:H34,'CS_E 50 free'!H6:H30,2,3),1)</f>
        <v>2.0762084547866835E-3</v>
      </c>
      <c r="I4" s="8">
        <f>IFERROR(_xlfn.T.TEST(I6:I34,'CS_E 50 free'!I6:I30,2,3),1)</f>
        <v>1.3523282501429139E-4</v>
      </c>
      <c r="J4" s="8">
        <f>IFERROR(_xlfn.T.TEST(J6:J34,'CS_E 50 free'!J6:J30,2,3),1)</f>
        <v>2.3659380753004503E-4</v>
      </c>
      <c r="K4" s="8">
        <f>IFERROR(_xlfn.T.TEST(K6:K34,'CS_E 50 free'!K6:K30,2,3),1)</f>
        <v>0.14131228947451652</v>
      </c>
      <c r="L4" s="8">
        <f>IFERROR(_xlfn.T.TEST(L6:L34,'CS_E 50 free'!L6:L30,2,3),1)</f>
        <v>1.3750730051406977E-4</v>
      </c>
      <c r="M4" s="8">
        <f>IFERROR(_xlfn.T.TEST(M6:M34,'CS_E 50 free'!M6:M30,2,3),1)</f>
        <v>0.33830421526351995</v>
      </c>
      <c r="N4" s="8">
        <f>IFERROR(_xlfn.T.TEST(N6:N34,'CS_E 50 free'!N6:N30,2,3),1)</f>
        <v>3.0943271465401972E-2</v>
      </c>
      <c r="O4" s="8">
        <f>IFERROR(_xlfn.T.TEST(O6:O34,'CS_E 50 free'!O6:O30,2,3),1)</f>
        <v>5.2094695770373702E-6</v>
      </c>
      <c r="P4" s="8">
        <f>IFERROR(_xlfn.T.TEST(P6:P34,'CS_E 50 free'!P6:P30,2,3),1)</f>
        <v>7.8080114973181721E-8</v>
      </c>
      <c r="Q4" s="8">
        <f>IFERROR(_xlfn.T.TEST(Q6:Q34,'CS_E 50 free'!Q6:Q30,2,3),1)</f>
        <v>1.5333503096722248E-5</v>
      </c>
      <c r="R4" s="8">
        <f>IFERROR(_xlfn.T.TEST(R6:R34,'CS_E 50 free'!R6:R30,2,3),1)</f>
        <v>5.1404535684827238E-2</v>
      </c>
      <c r="S4" s="8">
        <f>IFERROR(_xlfn.T.TEST(S6:S34,'CS_E 50 free'!S6:S30,2,3),1)</f>
        <v>1</v>
      </c>
      <c r="T4" s="8">
        <f>IFERROR(_xlfn.T.TEST(T6:T34,'CS_E 50 free'!T6:T30,2,3),1)</f>
        <v>7.6738970274818586E-3</v>
      </c>
      <c r="U4" s="8">
        <f>IFERROR(_xlfn.T.TEST(U6:U34,'CS_E 50 free'!U6:U30,2,3),1)</f>
        <v>1</v>
      </c>
      <c r="V4" s="8">
        <f>IFERROR(_xlfn.T.TEST(V6:V34,'CS_E 50 free'!V6:V30,2,3),1)</f>
        <v>1</v>
      </c>
      <c r="W4" s="8">
        <f>IFERROR(_xlfn.T.TEST(W6:W34,'CS_E 50 free'!W6:W30,2,3),1)</f>
        <v>1.3851792903879295E-3</v>
      </c>
      <c r="X4" s="8">
        <f>IFERROR(_xlfn.T.TEST(X6:X34,'CS_E 50 free'!X6:X30,2,3),1)</f>
        <v>1</v>
      </c>
      <c r="Y4" s="8">
        <f>IFERROR(_xlfn.T.TEST(Y6:Y34,'CS_E 50 free'!Y6:Y30,2,3),1)</f>
        <v>0.81998104887511025</v>
      </c>
      <c r="Z4" s="8">
        <f>IFERROR(_xlfn.T.TEST(Z6:Z34,'CS_E 50 free'!Z6:Z30,2,3),1)</f>
        <v>0.17406093983587248</v>
      </c>
      <c r="AA4" s="8">
        <f>IFERROR(_xlfn.T.TEST(AA6:AA34,'CS_E 50 free'!AA6:AA30,2,3),1)</f>
        <v>0.35922193312323358</v>
      </c>
      <c r="AB4" s="8">
        <f>IFERROR(_xlfn.T.TEST(AB6:AB34,'CS_E 50 free'!AB6:AB30,2,3),1)</f>
        <v>1</v>
      </c>
      <c r="AC4" s="8">
        <f>IFERROR(_xlfn.T.TEST(AC6:AC34,'CS_E 50 free'!AC6:AC30,2,3),1)</f>
        <v>1</v>
      </c>
      <c r="AD4" s="8">
        <f>IFERROR(_xlfn.T.TEST(AD6:AD34,'CS_E 50 free'!AD6:AD30,2,3),1)</f>
        <v>1.7667393085557412E-2</v>
      </c>
      <c r="AE4" s="8">
        <f>IFERROR(_xlfn.T.TEST(AE6:AE34,'CS_E 50 free'!AE6:AE30,2,3),1)</f>
        <v>5.2690807278170436E-4</v>
      </c>
      <c r="AF4" s="8">
        <f>IFERROR(_xlfn.T.TEST(AF6:AF34,'CS_E 50 free'!AF6:AF30,2,3),1)</f>
        <v>2.6159469493338594E-3</v>
      </c>
      <c r="AG4" s="8">
        <f>IFERROR(_xlfn.T.TEST(AG6:AG34,'CS_E 50 free'!AG6:AG30,2,3),1)</f>
        <v>0.34759770357335396</v>
      </c>
      <c r="AH4" s="8">
        <f>IFERROR(_xlfn.T.TEST(AH6:AH34,'CS_E 50 free'!AH6:AH30,2,3),1)</f>
        <v>0.48928804908421297</v>
      </c>
      <c r="AI4" s="8">
        <f>IFERROR(_xlfn.T.TEST(AI6:AI34,'CS_E 50 free'!AI6:AI30,2,3),1)</f>
        <v>0.1528697052324951</v>
      </c>
      <c r="AJ4" s="8">
        <f>IFERROR(_xlfn.T.TEST(AJ6:AJ34,'CS_E 50 free'!AJ6:AJ30,2,3),1)</f>
        <v>3.844677607174819E-3</v>
      </c>
      <c r="AK4" s="8">
        <f>IFERROR(_xlfn.T.TEST(AK6:AK34,'CS_E 50 free'!AK6:AK30,2,3),1)</f>
        <v>0.26012751331802064</v>
      </c>
      <c r="AL4" s="8">
        <f>IFERROR(_xlfn.T.TEST(AL6:AL34,'CS_E 50 free'!AL6:AL30,2,3),1)</f>
        <v>7.0896017217392956E-2</v>
      </c>
      <c r="AM4" s="8">
        <f>IFERROR(_xlfn.T.TEST(AM6:AM34,'CS_E 50 free'!AM6:AM30,2,3),1)</f>
        <v>1.6773001899489351E-3</v>
      </c>
      <c r="AN4" s="8">
        <f>IFERROR(_xlfn.T.TEST(AN6:AN34,'CS_E 50 free'!AN6:AN30,2,3),1)</f>
        <v>0.55204357561196493</v>
      </c>
      <c r="AO4" s="8">
        <f>IFERROR(_xlfn.T.TEST(AO6:AO34,'CS_E 50 free'!AO6:AO30,2,3),1)</f>
        <v>0.32728688127978489</v>
      </c>
      <c r="AP4" s="8">
        <f>IFERROR(_xlfn.T.TEST(AP6:AP34,'CS_E 50 free'!AP6:AP30,2,3),1)</f>
        <v>1</v>
      </c>
      <c r="AQ4" s="8">
        <f>IFERROR(_xlfn.T.TEST(AQ6:AQ34,'CS_E 50 free'!AQ6:AQ30,2,3),1)</f>
        <v>1</v>
      </c>
      <c r="AR4" s="8">
        <f>IFERROR(_xlfn.T.TEST(AR6:AR34,'CS_E 50 free'!AR6:AR30,2,3),1)</f>
        <v>1</v>
      </c>
      <c r="AS4" s="8">
        <f>IFERROR(_xlfn.T.TEST(AS6:AS34,'CS_E 50 free'!AS6:AS30,2,3),1)</f>
        <v>0.17406093983587248</v>
      </c>
      <c r="AT4" s="8">
        <f>IFERROR(_xlfn.T.TEST(AT6:AT34,'CS_E 50 free'!AT6:AT30,2,3),1)</f>
        <v>0.88080713932016597</v>
      </c>
      <c r="AU4" s="8">
        <f>IFERROR(_xlfn.T.TEST(AU6:AU34,'CS_E 50 free'!AU6:AU30,2,3),1)</f>
        <v>0.32152149933502422</v>
      </c>
      <c r="AV4" s="8">
        <f>IFERROR(_xlfn.T.TEST(AV6:AV34,'CS_E 50 free'!AV6:AV30,2,3),1)</f>
        <v>1.1983226199593912E-2</v>
      </c>
      <c r="AW4" s="8">
        <f>IFERROR(_xlfn.T.TEST(AW6:AW34,'CS_E 50 free'!AW6:AW30,2,3),1)</f>
        <v>0.61719998932919873</v>
      </c>
      <c r="AX4" s="8">
        <f>IFERROR(_xlfn.T.TEST(AX6:AX34,'CS_E 50 free'!AX6:AX30,2,3),1)</f>
        <v>3.3646691828481084E-3</v>
      </c>
      <c r="AY4" s="8">
        <f>IFERROR(_xlfn.T.TEST(AY6:AY34,'CS_E 50 free'!AY6:AY30,2,3),1)</f>
        <v>0.26012751331802075</v>
      </c>
      <c r="AZ4" s="8">
        <f>IFERROR(_xlfn.T.TEST(AZ6:AZ34,'CS_E 50 free'!AZ6:AZ30,2,3),1)</f>
        <v>1</v>
      </c>
      <c r="BA4" s="8">
        <f>IFERROR(_xlfn.T.TEST(BA6:BA34,'CS_E 50 free'!BA6:BA30,2,3),1)</f>
        <v>1</v>
      </c>
      <c r="BB4" s="8">
        <f>IFERROR(_xlfn.T.TEST(BB6:BB34,'CS_E 50 free'!BB6:BB30,2,3),1)</f>
        <v>7.8977427003032105E-4</v>
      </c>
      <c r="BC4" s="8">
        <f>IFERROR(_xlfn.T.TEST(BC6:BC34,'CS_E 50 free'!BC6:BC30,2,3),1)</f>
        <v>1</v>
      </c>
      <c r="BD4" s="8">
        <f>IFERROR(_xlfn.T.TEST(BD6:BD34,'CS_E 50 free'!BD6:BD30,2,3),1)</f>
        <v>1</v>
      </c>
      <c r="BE4" s="8">
        <f>IFERROR(_xlfn.T.TEST(BE6:BE34,'CS_E 50 free'!BE6:BE30,2,3),1)</f>
        <v>1</v>
      </c>
      <c r="BF4" s="8">
        <f>IFERROR(_xlfn.T.TEST(BF6:BF34,'CS_E 50 free'!BF6:BF30,2,3),1)</f>
        <v>1</v>
      </c>
      <c r="BG4" s="8">
        <f>IFERROR(_xlfn.T.TEST(BG6:BG34,'CS_E 50 free'!BG6:BG30,2,3),1)</f>
        <v>0.43853617255330468</v>
      </c>
      <c r="BH4" s="8">
        <f>IFERROR(_xlfn.T.TEST(BH6:BH34,'CS_E 50 free'!BH6:BH30,2,3),1)</f>
        <v>1.6642001634121581E-4</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s="2">
        <v>1</v>
      </c>
      <c r="B6" s="2" t="s">
        <v>514</v>
      </c>
      <c r="C6" s="2" t="s">
        <v>146</v>
      </c>
      <c r="D6">
        <v>1</v>
      </c>
      <c r="E6">
        <v>1</v>
      </c>
      <c r="F6">
        <f>IF(B6="",0,(LEN(B6)-LEN(SUBSTITUTE(B6,". ","."))+1))</f>
        <v>1</v>
      </c>
      <c r="G6">
        <f>IF(B6="",0,LEN(B6)-LEN(SUBSTITUTE(B6," ",""))+1)</f>
        <v>15</v>
      </c>
      <c r="H6">
        <f>IF(F6=0,0,G6/F6)</f>
        <v>15</v>
      </c>
      <c r="I6">
        <f>LEN(SUBSTITUTE(B6," ",""))</f>
        <v>89</v>
      </c>
      <c r="J6">
        <f>'[1]CS_E 50 EARS'!$C2</f>
        <v>32</v>
      </c>
      <c r="K6">
        <f>IF(G6=0,0,J6/G6)</f>
        <v>2.1333333333333333</v>
      </c>
      <c r="L6">
        <f>LEN(SUBSTITUTE(SUBSTITUTE(SUBSTITUTE(SUBSTITUTE(SUBSTITUTE(SUBSTITUTE(SUBSTITUTE(SUBSTITUTE(SUBSTITUTE(SUBSTITUTE(SUBSTITUTE(SUBSTITUTE(SUBSTITUTE(SUBSTITUTE(SUBSTITUTE(SUBSTITUTE(SUBSTITUTE(SUBSTITUTE(SUBSTITUTE(B6," ",""),".",""),",",""),"?",""),"!",""),";",""),"(",""),")",""),"[",""),"]",""),"-",""),"{",""),"}",""),"/",""),"+",""),"*",""),"_",""),"&amp;",""),"#",""))</f>
        <v>88</v>
      </c>
      <c r="M6">
        <f>IF(G6=0,0,L6/G6)</f>
        <v>5.8666666666666663</v>
      </c>
      <c r="N6">
        <v>0</v>
      </c>
      <c r="O6">
        <v>1</v>
      </c>
      <c r="P6">
        <v>1</v>
      </c>
      <c r="Q6">
        <v>0</v>
      </c>
      <c r="R6">
        <f>'[1]CS_E 50 EARS'!$E2</f>
        <v>1</v>
      </c>
      <c r="S6">
        <v>1</v>
      </c>
      <c r="T6">
        <f>QUOTIENT((Q6+R6+S6),3)</f>
        <v>0</v>
      </c>
      <c r="U6">
        <f>'[1]CS_E 50 EARS'!$F2</f>
        <v>1</v>
      </c>
      <c r="V6">
        <v>1</v>
      </c>
      <c r="W6">
        <f>QUOTIENT((P6+T6),2)</f>
        <v>0</v>
      </c>
      <c r="X6">
        <f>IF(U6=1,1,IF(V6=1,1,0))</f>
        <v>1</v>
      </c>
      <c r="Y6">
        <f>'[1]CS_E 50 EARS'!$D2</f>
        <v>1</v>
      </c>
      <c r="Z6">
        <f>'[1]CS_E 50 EARS'!$G2</f>
        <v>1</v>
      </c>
      <c r="AA6">
        <f>'[1]CS_E 50 EARS'!$H2</f>
        <v>0</v>
      </c>
      <c r="AB6">
        <f>'[1]CS_E 50 EARS'!$I2</f>
        <v>1</v>
      </c>
      <c r="AC6">
        <v>1</v>
      </c>
      <c r="AD6">
        <f>'[1]CS_E 50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'[1]CS_E 50 EARS'!$K2</f>
        <v>1</v>
      </c>
      <c r="AH6">
        <f>IF(G6&gt;0,IF((LEN(B6)-LEN(SUBSTITUTE(B6,"/","")))&gt;0,0,1),0)</f>
        <v>1</v>
      </c>
      <c r="AI6">
        <f>'[1]CS_E 50 EARS'!$L2</f>
        <v>1</v>
      </c>
      <c r="AJ6">
        <v>1</v>
      </c>
      <c r="AK6">
        <f>IF(G6&gt;0,IF(((LEN(B6)-LEN(SUBSTITUTE(B6,"(","")))+(LEN(B6)-LEN(SUBSTITUTE(B6,")","")))+(LEN(B6)-LEN(SUBSTITUTE(B6,"[","")))+(LEN(B6)-LEN(SUBSTITUTE(B6,"]","")))+(LEN(B6)-LEN(SUBSTITUTE(B6,"{","")))+(LEN(B6)-LEN(SUBSTITUTE(B6,"}",""))))&gt;0,0,1),0)</f>
        <v>1</v>
      </c>
      <c r="AL6">
        <v>1</v>
      </c>
      <c r="AM6">
        <f>'[1]CS_E 50 EARS'!$M2</f>
        <v>1</v>
      </c>
      <c r="AN6">
        <v>1</v>
      </c>
      <c r="AO6">
        <f>'[1]CS_E 50 EARS'!$N2</f>
        <v>1</v>
      </c>
      <c r="AP6">
        <v>1</v>
      </c>
      <c r="AQ6">
        <v>1</v>
      </c>
      <c r="AR6">
        <v>1</v>
      </c>
      <c r="AS6">
        <f>'[1]CS_E 50 EARS'!$O2</f>
        <v>1</v>
      </c>
      <c r="AT6">
        <v>1</v>
      </c>
      <c r="AU6">
        <f>IF(G6=0,0,(206.835-(84.6*(K6))-(1.015*(H6))))</f>
        <v>11.13000000000002</v>
      </c>
      <c r="AV6">
        <f>IF(G6=0,0,(0.39*H6)+(11.8*K6)-15.59)</f>
        <v>15.433333333333337</v>
      </c>
      <c r="AW6">
        <f>IF(G6=0,0,((0.0588*M6*100)-(0.296*(F6/G6)*100)-15.8))</f>
        <v>16.722666666666665</v>
      </c>
      <c r="AX6">
        <f>IF(I6=0,0,(4.71*M6)+(0.5*H6)-21.43)</f>
        <v>13.701999999999998</v>
      </c>
      <c r="AY6">
        <v>1</v>
      </c>
      <c r="AZ6">
        <v>1</v>
      </c>
      <c r="BA6">
        <v>1</v>
      </c>
      <c r="BB6">
        <v>5</v>
      </c>
      <c r="BG6">
        <f t="shared" ref="BG6:BG69" si="3">IF(G6=0,0,AF6/G6*1000)</f>
        <v>66.666666666666671</v>
      </c>
      <c r="BH6" s="10">
        <f>G6/200/24/60</f>
        <v>5.208333333333333E-5</v>
      </c>
    </row>
    <row r="7" spans="1:74" ht="72.5">
      <c r="A7" s="2">
        <v>2</v>
      </c>
      <c r="B7" s="13" t="s">
        <v>515</v>
      </c>
      <c r="C7" s="2" t="s">
        <v>146</v>
      </c>
      <c r="D7">
        <v>1</v>
      </c>
      <c r="E7">
        <v>1</v>
      </c>
      <c r="F7">
        <f t="shared" ref="F7:F68" si="4">IF(B7="",0,(LEN(B7)-LEN(SUBSTITUTE(B7,". ","."))+1))</f>
        <v>1</v>
      </c>
      <c r="G7">
        <f t="shared" ref="G7:G68" si="5">IF(B7="",0,LEN(B7)-LEN(SUBSTITUTE(B7," ",""))+1)</f>
        <v>25</v>
      </c>
      <c r="H7">
        <f t="shared" ref="H7:H68" si="6">IF(F7=0,0,G7/F7)</f>
        <v>25</v>
      </c>
      <c r="I7">
        <f t="shared" ref="I7:I70" si="7">LEN(SUBSTITUTE(B7," ",""))</f>
        <v>145</v>
      </c>
      <c r="J7">
        <f>'[1]CS_E 50 EARS'!$C3</f>
        <v>57</v>
      </c>
      <c r="K7">
        <f t="shared" ref="K7:K68" si="8">IF(G7=0,0,J7/G7)</f>
        <v>2.2799999999999998</v>
      </c>
      <c r="L7">
        <f t="shared" ref="L7:L70" si="9">LEN(SUBSTITUTE(SUBSTITUTE(SUBSTITUTE(SUBSTITUTE(SUBSTITUTE(SUBSTITUTE(SUBSTITUTE(SUBSTITUTE(SUBSTITUTE(SUBSTITUTE(SUBSTITUTE(SUBSTITUTE(SUBSTITUTE(SUBSTITUTE(SUBSTITUTE(SUBSTITUTE(SUBSTITUTE(SUBSTITUTE(SUBSTITUTE(B7," ",""),".",""),",",""),"?",""),"!",""),";",""),"(",""),")",""),"[",""),"]",""),"-",""),"{",""),"}",""),"/",""),"+",""),"*",""),"_",""),"&amp;",""),"#",""))</f>
        <v>144</v>
      </c>
      <c r="M7">
        <f t="shared" ref="M7:M68" si="10">IF(G7=0,0,L7/G7)</f>
        <v>5.76</v>
      </c>
      <c r="N7">
        <v>0</v>
      </c>
      <c r="O7">
        <v>1</v>
      </c>
      <c r="P7">
        <v>1</v>
      </c>
      <c r="Q7">
        <v>1</v>
      </c>
      <c r="R7">
        <f>'[1]CS_E 50 EARS'!$E3</f>
        <v>0</v>
      </c>
      <c r="S7">
        <v>1</v>
      </c>
      <c r="T7">
        <f t="shared" ref="T7:T68" si="11">QUOTIENT((Q7+R7+S7),3)</f>
        <v>0</v>
      </c>
      <c r="U7">
        <f>'[1]CS_E 50 EARS'!$F3</f>
        <v>1</v>
      </c>
      <c r="V7">
        <v>1</v>
      </c>
      <c r="W7">
        <f t="shared" ref="W7:W68" si="12">QUOTIENT((P7+T7),2)</f>
        <v>0</v>
      </c>
      <c r="X7">
        <f t="shared" ref="X7:X68" si="13">IF(U7=1,1,IF(V7=1,1,0))</f>
        <v>1</v>
      </c>
      <c r="Y7">
        <f>'[1]CS_E 50 EARS'!$D3</f>
        <v>1</v>
      </c>
      <c r="Z7">
        <f>'[1]CS_E 50 EARS'!$G3</f>
        <v>1</v>
      </c>
      <c r="AA7">
        <f>'[1]CS_E 50 EARS'!$H3</f>
        <v>0</v>
      </c>
      <c r="AB7">
        <f>'[1]CS_E 50 EARS'!$I3</f>
        <v>1</v>
      </c>
      <c r="AC7">
        <v>1</v>
      </c>
      <c r="AD7">
        <f>'[1]CS_E 50 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EARS'!$K3</f>
        <v>1</v>
      </c>
      <c r="AH7">
        <f t="shared" ref="AH7:AH70" si="15">IF(G7&gt;0,IF((LEN(B7)-LEN(SUBSTITUTE(B7,"/","")))&gt;0,0,1),0)</f>
        <v>1</v>
      </c>
      <c r="AI7">
        <f>'[1]CS_E 50 EARS'!$L3</f>
        <v>0</v>
      </c>
      <c r="AJ7">
        <v>1</v>
      </c>
      <c r="AK7">
        <f t="shared" ref="AK7:AK70" si="16">IF(G7&gt;0,IF(((LEN(B7)-LEN(SUBSTITUTE(B7,"(","")))+(LEN(B7)-LEN(SUBSTITUTE(B7,")","")))+(LEN(B7)-LEN(SUBSTITUTE(B7,"[","")))+(LEN(B7)-LEN(SUBSTITUTE(B7,"]","")))+(LEN(B7)-LEN(SUBSTITUTE(B7,"{","")))+(LEN(B7)-LEN(SUBSTITUTE(B7,"}",""))))&gt;0,0,1),0)</f>
        <v>1</v>
      </c>
      <c r="AL7">
        <v>1</v>
      </c>
      <c r="AM7">
        <f>'[1]CS_E 50 EARS'!$M3</f>
        <v>1</v>
      </c>
      <c r="AN7">
        <v>1</v>
      </c>
      <c r="AO7">
        <f>'[1]CS_E 50 EARS'!$N3</f>
        <v>1</v>
      </c>
      <c r="AP7">
        <v>1</v>
      </c>
      <c r="AQ7">
        <v>1</v>
      </c>
      <c r="AR7">
        <v>1</v>
      </c>
      <c r="AS7">
        <f>'[1]CS_E 50 EARS'!$O3</f>
        <v>1</v>
      </c>
      <c r="AT7">
        <v>0</v>
      </c>
      <c r="AU7">
        <f t="shared" ref="AU7:AU68" si="17">IF(G7=0,0,(206.835-(84.6*(K7))-(1.015*(H7))))</f>
        <v>-11.427999999999965</v>
      </c>
      <c r="AV7">
        <f t="shared" ref="AV7:AV68" si="18">IF(G7=0,0,(0.39*H7)+(11.8*K7)-15.59)</f>
        <v>21.063999999999997</v>
      </c>
      <c r="AW7">
        <f t="shared" ref="AW7:AW70" si="19">IF(G7=0,0,((0.0588*M7*100)-(0.296*(F7/G7)*100)-15.8))</f>
        <v>16.884800000000002</v>
      </c>
      <c r="AX7">
        <f t="shared" ref="AX7:AX68" si="20">IF(I7=0,0,(4.71*M7)+(0.5*H7)-21.43)</f>
        <v>18.199599999999997</v>
      </c>
      <c r="AY7">
        <v>1</v>
      </c>
      <c r="AZ7">
        <v>1</v>
      </c>
      <c r="BA7">
        <v>1</v>
      </c>
      <c r="BB7">
        <v>8</v>
      </c>
      <c r="BG7">
        <f t="shared" si="3"/>
        <v>40</v>
      </c>
      <c r="BH7" s="10">
        <f t="shared" ref="BH7:BH68" si="21">G7/200/24/60</f>
        <v>8.6805555555555545E-5</v>
      </c>
    </row>
    <row r="8" spans="1:74" ht="43.5">
      <c r="A8" s="2">
        <v>3</v>
      </c>
      <c r="B8" s="13" t="s">
        <v>516</v>
      </c>
      <c r="C8" s="2" t="s">
        <v>146</v>
      </c>
      <c r="D8">
        <v>1</v>
      </c>
      <c r="E8">
        <v>1</v>
      </c>
      <c r="F8">
        <f t="shared" si="4"/>
        <v>1</v>
      </c>
      <c r="G8">
        <f t="shared" si="5"/>
        <v>12</v>
      </c>
      <c r="H8">
        <f t="shared" si="6"/>
        <v>12</v>
      </c>
      <c r="I8">
        <f t="shared" si="7"/>
        <v>73</v>
      </c>
      <c r="J8">
        <f>'[1]CS_E 50 EARS'!$C4</f>
        <v>25</v>
      </c>
      <c r="K8">
        <f t="shared" si="8"/>
        <v>2.0833333333333335</v>
      </c>
      <c r="L8">
        <f t="shared" si="9"/>
        <v>72</v>
      </c>
      <c r="M8">
        <f t="shared" si="10"/>
        <v>6</v>
      </c>
      <c r="N8">
        <v>0</v>
      </c>
      <c r="O8">
        <v>1</v>
      </c>
      <c r="P8">
        <v>1</v>
      </c>
      <c r="Q8">
        <v>1</v>
      </c>
      <c r="R8">
        <f>'[1]CS_E 50 EARS'!$E4</f>
        <v>1</v>
      </c>
      <c r="S8">
        <v>1</v>
      </c>
      <c r="T8">
        <f t="shared" si="11"/>
        <v>1</v>
      </c>
      <c r="U8">
        <f>'[1]CS_E 50 EARS'!$F4</f>
        <v>1</v>
      </c>
      <c r="V8">
        <v>1</v>
      </c>
      <c r="W8">
        <f t="shared" si="12"/>
        <v>1</v>
      </c>
      <c r="X8">
        <f t="shared" si="13"/>
        <v>1</v>
      </c>
      <c r="Y8">
        <f>'[1]CS_E 50 EARS'!$D4</f>
        <v>1</v>
      </c>
      <c r="Z8">
        <f>'[1]CS_E 50 EARS'!$G4</f>
        <v>1</v>
      </c>
      <c r="AA8">
        <f>'[1]CS_E 50 EARS'!$H4</f>
        <v>1</v>
      </c>
      <c r="AB8">
        <f>'[1]CS_E 50 EARS'!$I4</f>
        <v>1</v>
      </c>
      <c r="AC8">
        <v>1</v>
      </c>
      <c r="AD8">
        <f>'[1]CS_E 50 EARS'!$J4</f>
        <v>1</v>
      </c>
      <c r="AE8">
        <v>1</v>
      </c>
      <c r="AF8">
        <f t="shared" si="14"/>
        <v>1</v>
      </c>
      <c r="AG8">
        <f>'[1]CS_E 50 EARS'!$K4</f>
        <v>0</v>
      </c>
      <c r="AH8">
        <f t="shared" si="15"/>
        <v>1</v>
      </c>
      <c r="AI8">
        <f>'[1]CS_E 50 EARS'!$L4</f>
        <v>0</v>
      </c>
      <c r="AJ8">
        <v>1</v>
      </c>
      <c r="AK8">
        <f t="shared" si="16"/>
        <v>1</v>
      </c>
      <c r="AL8">
        <v>1</v>
      </c>
      <c r="AM8">
        <f>'[1]CS_E 50 EARS'!$M4</f>
        <v>1</v>
      </c>
      <c r="AN8">
        <v>1</v>
      </c>
      <c r="AO8">
        <f>'[1]CS_E 50 EARS'!$N4</f>
        <v>1</v>
      </c>
      <c r="AP8">
        <v>1</v>
      </c>
      <c r="AQ8">
        <v>1</v>
      </c>
      <c r="AR8">
        <v>1</v>
      </c>
      <c r="AS8">
        <f>'[1]CS_E 50 EARS'!$O4</f>
        <v>1</v>
      </c>
      <c r="AT8">
        <v>1</v>
      </c>
      <c r="AU8">
        <f t="shared" si="17"/>
        <v>18.405000000000008</v>
      </c>
      <c r="AV8">
        <f t="shared" si="18"/>
        <v>13.673333333333336</v>
      </c>
      <c r="AW8">
        <f t="shared" si="19"/>
        <v>17.013333333333332</v>
      </c>
      <c r="AX8">
        <f t="shared" si="20"/>
        <v>12.829999999999998</v>
      </c>
      <c r="AY8">
        <v>1</v>
      </c>
      <c r="AZ8">
        <v>1</v>
      </c>
      <c r="BA8">
        <v>1</v>
      </c>
      <c r="BB8">
        <v>4</v>
      </c>
      <c r="BG8">
        <f t="shared" si="3"/>
        <v>83.333333333333329</v>
      </c>
      <c r="BH8" s="10">
        <f t="shared" si="21"/>
        <v>4.1666666666666665E-5</v>
      </c>
      <c r="BK8" s="10"/>
      <c r="BL8" s="10"/>
    </row>
    <row r="9" spans="1:74" ht="86.5">
      <c r="A9" s="2">
        <v>4</v>
      </c>
      <c r="B9" s="2" t="s">
        <v>517</v>
      </c>
      <c r="C9" s="2" t="s">
        <v>148</v>
      </c>
      <c r="D9">
        <v>1</v>
      </c>
      <c r="E9">
        <v>1</v>
      </c>
      <c r="F9">
        <f t="shared" si="4"/>
        <v>1</v>
      </c>
      <c r="G9">
        <f t="shared" si="5"/>
        <v>26</v>
      </c>
      <c r="H9">
        <f t="shared" si="6"/>
        <v>26</v>
      </c>
      <c r="I9">
        <f t="shared" si="7"/>
        <v>149</v>
      </c>
      <c r="J9">
        <f>'[1]CS_E 50 EARS'!$C5</f>
        <v>55</v>
      </c>
      <c r="K9">
        <f t="shared" si="8"/>
        <v>2.1153846153846154</v>
      </c>
      <c r="L9">
        <f t="shared" si="9"/>
        <v>147</v>
      </c>
      <c r="M9">
        <f t="shared" si="10"/>
        <v>5.6538461538461542</v>
      </c>
      <c r="N9">
        <v>1</v>
      </c>
      <c r="O9">
        <v>1</v>
      </c>
      <c r="P9">
        <v>1</v>
      </c>
      <c r="Q9">
        <v>1</v>
      </c>
      <c r="R9">
        <f>'[1]CS_E 50 EARS'!$E5</f>
        <v>1</v>
      </c>
      <c r="S9">
        <v>1</v>
      </c>
      <c r="T9">
        <f t="shared" si="11"/>
        <v>1</v>
      </c>
      <c r="U9">
        <f>'[1]CS_E 50 EARS'!$F5</f>
        <v>1</v>
      </c>
      <c r="V9">
        <v>1</v>
      </c>
      <c r="W9">
        <f t="shared" si="12"/>
        <v>1</v>
      </c>
      <c r="X9">
        <f t="shared" si="13"/>
        <v>1</v>
      </c>
      <c r="Y9">
        <f>'[1]CS_E 50 EARS'!$D5</f>
        <v>0</v>
      </c>
      <c r="Z9">
        <f>'[1]CS_E 50 EARS'!$G5</f>
        <v>1</v>
      </c>
      <c r="AA9">
        <f>'[1]CS_E 50 EARS'!$H5</f>
        <v>1</v>
      </c>
      <c r="AB9">
        <f>'[1]CS_E 50 EARS'!$I5</f>
        <v>1</v>
      </c>
      <c r="AC9">
        <v>1</v>
      </c>
      <c r="AD9">
        <f>'[1]CS_E 50 EARS'!$J5</f>
        <v>1</v>
      </c>
      <c r="AE9">
        <v>1</v>
      </c>
      <c r="AF9">
        <f t="shared" si="14"/>
        <v>2</v>
      </c>
      <c r="AG9">
        <f>'[1]CS_E 50 EARS'!$K5</f>
        <v>1</v>
      </c>
      <c r="AH9">
        <f t="shared" si="15"/>
        <v>1</v>
      </c>
      <c r="AI9">
        <f>'[1]CS_E 50 EARS'!$L5</f>
        <v>0</v>
      </c>
      <c r="AJ9">
        <v>1</v>
      </c>
      <c r="AK9">
        <f t="shared" si="16"/>
        <v>1</v>
      </c>
      <c r="AL9">
        <v>1</v>
      </c>
      <c r="AM9">
        <f>'[1]CS_E 50 EARS'!$M5</f>
        <v>1</v>
      </c>
      <c r="AN9">
        <v>1</v>
      </c>
      <c r="AO9">
        <f>'[1]CS_E 50 EARS'!$N5</f>
        <v>1</v>
      </c>
      <c r="AP9">
        <v>1</v>
      </c>
      <c r="AQ9">
        <v>1</v>
      </c>
      <c r="AR9">
        <v>1</v>
      </c>
      <c r="AS9">
        <f>'[1]CS_E 50 EARS'!$O5</f>
        <v>1</v>
      </c>
      <c r="AT9">
        <v>1</v>
      </c>
      <c r="AU9">
        <f t="shared" si="17"/>
        <v>1.4834615384615581</v>
      </c>
      <c r="AV9">
        <f t="shared" si="18"/>
        <v>19.511538461538468</v>
      </c>
      <c r="AW9">
        <f t="shared" si="19"/>
        <v>16.306153846153844</v>
      </c>
      <c r="AX9">
        <f t="shared" si="20"/>
        <v>18.199615384615392</v>
      </c>
      <c r="AY9">
        <v>1</v>
      </c>
      <c r="AZ9">
        <v>1</v>
      </c>
      <c r="BA9">
        <v>1</v>
      </c>
      <c r="BB9">
        <v>6</v>
      </c>
      <c r="BG9">
        <f t="shared" si="3"/>
        <v>76.923076923076934</v>
      </c>
      <c r="BH9" s="10">
        <f t="shared" si="21"/>
        <v>9.0277777777777787E-5</v>
      </c>
    </row>
    <row r="10" spans="1:74" ht="72.5">
      <c r="A10" s="2">
        <v>5</v>
      </c>
      <c r="B10" s="2" t="s">
        <v>518</v>
      </c>
      <c r="C10" s="2" t="s">
        <v>148</v>
      </c>
      <c r="D10">
        <v>1</v>
      </c>
      <c r="E10">
        <v>1</v>
      </c>
      <c r="F10">
        <f t="shared" si="4"/>
        <v>1</v>
      </c>
      <c r="G10">
        <f t="shared" si="5"/>
        <v>22</v>
      </c>
      <c r="H10">
        <f t="shared" si="6"/>
        <v>22</v>
      </c>
      <c r="I10">
        <f t="shared" si="7"/>
        <v>134</v>
      </c>
      <c r="J10">
        <f>'[1]CS_E 50 EARS'!$C6</f>
        <v>48</v>
      </c>
      <c r="K10">
        <f t="shared" si="8"/>
        <v>2.1818181818181817</v>
      </c>
      <c r="L10">
        <f t="shared" si="9"/>
        <v>132</v>
      </c>
      <c r="M10">
        <f t="shared" si="10"/>
        <v>6</v>
      </c>
      <c r="N10">
        <v>1</v>
      </c>
      <c r="O10">
        <v>1</v>
      </c>
      <c r="P10">
        <v>1</v>
      </c>
      <c r="Q10">
        <v>1</v>
      </c>
      <c r="R10">
        <f>'[1]CS_E 50 EARS'!$E6</f>
        <v>1</v>
      </c>
      <c r="S10">
        <v>1</v>
      </c>
      <c r="T10">
        <f t="shared" si="11"/>
        <v>1</v>
      </c>
      <c r="U10">
        <f>'[1]CS_E 50 EARS'!$F6</f>
        <v>1</v>
      </c>
      <c r="V10">
        <v>1</v>
      </c>
      <c r="W10">
        <f t="shared" si="12"/>
        <v>1</v>
      </c>
      <c r="X10">
        <f t="shared" si="13"/>
        <v>1</v>
      </c>
      <c r="Y10">
        <f>'[1]CS_E 50 EARS'!$D6</f>
        <v>0</v>
      </c>
      <c r="Z10">
        <f>'[1]CS_E 50 EARS'!$G6</f>
        <v>1</v>
      </c>
      <c r="AA10">
        <f>'[1]CS_E 50 EARS'!$H6</f>
        <v>1</v>
      </c>
      <c r="AB10">
        <f>'[1]CS_E 50 EARS'!$I6</f>
        <v>1</v>
      </c>
      <c r="AC10">
        <v>1</v>
      </c>
      <c r="AD10">
        <f>'[1]CS_E 50 EARS'!$J6</f>
        <v>1</v>
      </c>
      <c r="AE10">
        <v>1</v>
      </c>
      <c r="AF10">
        <f t="shared" si="14"/>
        <v>2</v>
      </c>
      <c r="AG10">
        <f>'[1]CS_E 50 EARS'!$K6</f>
        <v>1</v>
      </c>
      <c r="AH10">
        <f t="shared" si="15"/>
        <v>1</v>
      </c>
      <c r="AI10">
        <f>'[1]CS_E 50 EARS'!$L6</f>
        <v>0</v>
      </c>
      <c r="AJ10">
        <v>1</v>
      </c>
      <c r="AK10">
        <f t="shared" si="16"/>
        <v>1</v>
      </c>
      <c r="AL10">
        <v>1</v>
      </c>
      <c r="AM10">
        <f>'[1]CS_E 50 EARS'!$M6</f>
        <v>1</v>
      </c>
      <c r="AN10">
        <v>1</v>
      </c>
      <c r="AO10">
        <f>'[1]CS_E 50 EARS'!$N6</f>
        <v>1</v>
      </c>
      <c r="AP10">
        <v>1</v>
      </c>
      <c r="AQ10">
        <v>1</v>
      </c>
      <c r="AR10">
        <v>1</v>
      </c>
      <c r="AS10">
        <f>'[1]CS_E 50 EARS'!$O6</f>
        <v>1</v>
      </c>
      <c r="AT10">
        <v>1</v>
      </c>
      <c r="AU10">
        <f t="shared" si="17"/>
        <v>-7.6818181818154585E-2</v>
      </c>
      <c r="AV10">
        <f t="shared" si="18"/>
        <v>18.735454545454548</v>
      </c>
      <c r="AW10">
        <f t="shared" si="19"/>
        <v>18.134545454545457</v>
      </c>
      <c r="AX10">
        <f t="shared" si="20"/>
        <v>17.829999999999998</v>
      </c>
      <c r="AY10">
        <v>1</v>
      </c>
      <c r="AZ10">
        <v>1</v>
      </c>
      <c r="BA10">
        <v>1</v>
      </c>
      <c r="BB10">
        <v>4</v>
      </c>
      <c r="BG10">
        <f t="shared" si="3"/>
        <v>90.909090909090907</v>
      </c>
      <c r="BH10" s="10">
        <f t="shared" si="21"/>
        <v>7.6388888888888887E-5</v>
      </c>
    </row>
    <row r="11" spans="1:74" ht="72.5">
      <c r="A11" s="2">
        <v>6</v>
      </c>
      <c r="B11" s="2" t="s">
        <v>519</v>
      </c>
      <c r="C11" s="2" t="s">
        <v>148</v>
      </c>
      <c r="D11">
        <v>1</v>
      </c>
      <c r="E11">
        <v>1</v>
      </c>
      <c r="F11">
        <f t="shared" si="4"/>
        <v>1</v>
      </c>
      <c r="G11">
        <f t="shared" si="5"/>
        <v>28</v>
      </c>
      <c r="H11">
        <f t="shared" si="6"/>
        <v>28</v>
      </c>
      <c r="I11">
        <f t="shared" si="7"/>
        <v>140</v>
      </c>
      <c r="J11">
        <f>'[1]CS_E 50 EARS'!$C7</f>
        <v>51</v>
      </c>
      <c r="K11">
        <f t="shared" si="8"/>
        <v>1.8214285714285714</v>
      </c>
      <c r="L11">
        <f t="shared" si="9"/>
        <v>138</v>
      </c>
      <c r="M11">
        <f t="shared" si="10"/>
        <v>4.9285714285714288</v>
      </c>
      <c r="N11">
        <v>0</v>
      </c>
      <c r="O11">
        <v>1</v>
      </c>
      <c r="P11">
        <v>1</v>
      </c>
      <c r="Q11">
        <v>0</v>
      </c>
      <c r="R11">
        <f>'[1]CS_E 50 EARS'!$E7</f>
        <v>1</v>
      </c>
      <c r="S11">
        <v>1</v>
      </c>
      <c r="T11">
        <f t="shared" si="11"/>
        <v>0</v>
      </c>
      <c r="U11">
        <f>'[1]CS_E 50 EARS'!$F7</f>
        <v>1</v>
      </c>
      <c r="V11">
        <v>1</v>
      </c>
      <c r="W11">
        <f t="shared" si="12"/>
        <v>0</v>
      </c>
      <c r="X11">
        <f t="shared" si="13"/>
        <v>1</v>
      </c>
      <c r="Y11">
        <f>'[1]CS_E 50 EARS'!$D7</f>
        <v>0</v>
      </c>
      <c r="Z11">
        <f>'[1]CS_E 50 EARS'!$G7</f>
        <v>1</v>
      </c>
      <c r="AA11">
        <f>'[1]CS_E 50 EARS'!$H7</f>
        <v>1</v>
      </c>
      <c r="AB11">
        <f>'[1]CS_E 50 EARS'!$I7</f>
        <v>1</v>
      </c>
      <c r="AC11">
        <v>1</v>
      </c>
      <c r="AD11">
        <f>'[1]CS_E 50 EARS'!$J7</f>
        <v>1</v>
      </c>
      <c r="AE11">
        <v>1</v>
      </c>
      <c r="AF11">
        <f t="shared" si="14"/>
        <v>2</v>
      </c>
      <c r="AG11">
        <f>'[1]CS_E 50 EARS'!$K7</f>
        <v>1</v>
      </c>
      <c r="AH11">
        <f t="shared" si="15"/>
        <v>1</v>
      </c>
      <c r="AI11">
        <f>'[1]CS_E 50 EARS'!$L7</f>
        <v>0</v>
      </c>
      <c r="AJ11">
        <v>0</v>
      </c>
      <c r="AK11">
        <f t="shared" si="16"/>
        <v>1</v>
      </c>
      <c r="AL11">
        <v>1</v>
      </c>
      <c r="AM11">
        <f>'[1]CS_E 50 EARS'!$M7</f>
        <v>1</v>
      </c>
      <c r="AN11">
        <v>1</v>
      </c>
      <c r="AO11">
        <f>'[1]CS_E 50 EARS'!$N7</f>
        <v>1</v>
      </c>
      <c r="AP11">
        <v>1</v>
      </c>
      <c r="AQ11">
        <v>1</v>
      </c>
      <c r="AR11">
        <v>1</v>
      </c>
      <c r="AS11">
        <f>'[1]CS_E 50 EARS'!$O7</f>
        <v>1</v>
      </c>
      <c r="AT11">
        <v>1</v>
      </c>
      <c r="AU11">
        <f t="shared" si="17"/>
        <v>24.322142857142882</v>
      </c>
      <c r="AV11">
        <f t="shared" si="18"/>
        <v>16.822857142857142</v>
      </c>
      <c r="AW11">
        <f t="shared" si="19"/>
        <v>12.122857142857143</v>
      </c>
      <c r="AX11">
        <f t="shared" si="20"/>
        <v>15.783571428571427</v>
      </c>
      <c r="AY11">
        <v>1</v>
      </c>
      <c r="AZ11">
        <v>1</v>
      </c>
      <c r="BA11">
        <v>1</v>
      </c>
      <c r="BB11">
        <v>5</v>
      </c>
      <c r="BG11">
        <f t="shared" si="3"/>
        <v>71.428571428571431</v>
      </c>
      <c r="BH11" s="10">
        <f t="shared" si="21"/>
        <v>9.722222222222223E-5</v>
      </c>
    </row>
    <row r="12" spans="1:74" ht="58">
      <c r="A12" s="2">
        <v>7</v>
      </c>
      <c r="B12" s="13" t="s">
        <v>520</v>
      </c>
      <c r="C12" s="16" t="s">
        <v>146</v>
      </c>
      <c r="D12">
        <v>1</v>
      </c>
      <c r="E12">
        <v>1</v>
      </c>
      <c r="F12">
        <f t="shared" si="4"/>
        <v>1</v>
      </c>
      <c r="G12">
        <f t="shared" si="5"/>
        <v>19</v>
      </c>
      <c r="H12">
        <f t="shared" si="6"/>
        <v>19</v>
      </c>
      <c r="I12">
        <f t="shared" si="7"/>
        <v>103</v>
      </c>
      <c r="J12">
        <f>'[1]CS_E 50 EARS'!$C8</f>
        <v>37</v>
      </c>
      <c r="K12">
        <f t="shared" si="8"/>
        <v>1.9473684210526316</v>
      </c>
      <c r="L12">
        <f t="shared" si="9"/>
        <v>102</v>
      </c>
      <c r="M12">
        <f t="shared" si="10"/>
        <v>5.3684210526315788</v>
      </c>
      <c r="N12">
        <v>1</v>
      </c>
      <c r="O12">
        <v>0</v>
      </c>
      <c r="P12">
        <v>1</v>
      </c>
      <c r="Q12">
        <v>1</v>
      </c>
      <c r="R12">
        <f>'[1]CS_E 50 EARS'!$E8</f>
        <v>0</v>
      </c>
      <c r="S12">
        <v>1</v>
      </c>
      <c r="T12">
        <f t="shared" si="11"/>
        <v>0</v>
      </c>
      <c r="U12">
        <f>'[1]CS_E 50 EARS'!$F8</f>
        <v>1</v>
      </c>
      <c r="V12">
        <v>1</v>
      </c>
      <c r="W12">
        <f t="shared" si="12"/>
        <v>0</v>
      </c>
      <c r="X12">
        <f t="shared" si="13"/>
        <v>1</v>
      </c>
      <c r="Y12">
        <f>'[1]CS_E 50 EARS'!$D8</f>
        <v>1</v>
      </c>
      <c r="Z12">
        <f>'[1]CS_E 50 EARS'!$G8</f>
        <v>1</v>
      </c>
      <c r="AA12">
        <f>'[1]CS_E 50 EARS'!$H8</f>
        <v>0</v>
      </c>
      <c r="AB12">
        <f>'[1]CS_E 50 EARS'!$I8</f>
        <v>1</v>
      </c>
      <c r="AC12">
        <v>1</v>
      </c>
      <c r="AD12">
        <f>'[1]CS_E 50 EARS'!$J8</f>
        <v>1</v>
      </c>
      <c r="AE12">
        <v>1</v>
      </c>
      <c r="AF12">
        <f t="shared" si="14"/>
        <v>1</v>
      </c>
      <c r="AG12">
        <f>'[1]CS_E 50 EARS'!$K8</f>
        <v>1</v>
      </c>
      <c r="AH12">
        <f t="shared" si="15"/>
        <v>1</v>
      </c>
      <c r="AI12">
        <f>'[1]CS_E 50 EARS'!$L8</f>
        <v>0</v>
      </c>
      <c r="AJ12">
        <v>1</v>
      </c>
      <c r="AK12">
        <f t="shared" si="16"/>
        <v>1</v>
      </c>
      <c r="AL12">
        <v>1</v>
      </c>
      <c r="AM12">
        <f>'[1]CS_E 50 EARS'!$M8</f>
        <v>1</v>
      </c>
      <c r="AN12">
        <v>1</v>
      </c>
      <c r="AO12">
        <f>'[1]CS_E 50 EARS'!$N8</f>
        <v>1</v>
      </c>
      <c r="AP12">
        <v>1</v>
      </c>
      <c r="AQ12">
        <v>1</v>
      </c>
      <c r="AR12">
        <v>1</v>
      </c>
      <c r="AS12">
        <f>'[1]CS_E 50 EARS'!$O8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3"/>
        <v>52.631578947368418</v>
      </c>
      <c r="BH12" s="10">
        <f t="shared" si="21"/>
        <v>6.597222222222223E-5</v>
      </c>
    </row>
    <row r="13" spans="1:74" ht="72.5">
      <c r="A13" s="2">
        <v>8</v>
      </c>
      <c r="B13" s="13" t="s">
        <v>521</v>
      </c>
      <c r="C13" s="2" t="s">
        <v>146</v>
      </c>
      <c r="D13">
        <v>1</v>
      </c>
      <c r="E13">
        <v>1</v>
      </c>
      <c r="F13">
        <f t="shared" si="4"/>
        <v>1</v>
      </c>
      <c r="G13">
        <f t="shared" si="5"/>
        <v>25</v>
      </c>
      <c r="H13">
        <f t="shared" si="6"/>
        <v>25</v>
      </c>
      <c r="I13">
        <f t="shared" si="7"/>
        <v>147</v>
      </c>
      <c r="J13">
        <f>'[1]CS_E 50 EARS'!$C9</f>
        <v>50</v>
      </c>
      <c r="K13">
        <f t="shared" si="8"/>
        <v>2</v>
      </c>
      <c r="L13">
        <f t="shared" si="9"/>
        <v>145</v>
      </c>
      <c r="M13">
        <f t="shared" si="10"/>
        <v>5.8</v>
      </c>
      <c r="N13">
        <v>1</v>
      </c>
      <c r="O13">
        <v>1</v>
      </c>
      <c r="P13">
        <v>1</v>
      </c>
      <c r="Q13">
        <v>0</v>
      </c>
      <c r="R13">
        <f>'[1]CS_E 50 EARS'!$E9</f>
        <v>0</v>
      </c>
      <c r="S13">
        <v>1</v>
      </c>
      <c r="T13">
        <f t="shared" si="11"/>
        <v>0</v>
      </c>
      <c r="U13">
        <f>'[1]CS_E 50 EARS'!$F9</f>
        <v>1</v>
      </c>
      <c r="V13">
        <v>1</v>
      </c>
      <c r="W13">
        <f t="shared" si="12"/>
        <v>0</v>
      </c>
      <c r="X13">
        <f t="shared" si="13"/>
        <v>1</v>
      </c>
      <c r="Y13">
        <f>'[1]CS_E 50 EARS'!$D9</f>
        <v>1</v>
      </c>
      <c r="Z13">
        <f>'[1]CS_E 50 EARS'!$G9</f>
        <v>1</v>
      </c>
      <c r="AA13">
        <f>'[1]CS_E 50 EARS'!$H9</f>
        <v>1</v>
      </c>
      <c r="AB13">
        <f>'[1]CS_E 50 EARS'!$I9</f>
        <v>1</v>
      </c>
      <c r="AC13">
        <v>1</v>
      </c>
      <c r="AD13">
        <f>'[1]CS_E 50 EARS'!$J9</f>
        <v>1</v>
      </c>
      <c r="AE13">
        <v>1</v>
      </c>
      <c r="AF13">
        <f t="shared" si="14"/>
        <v>2</v>
      </c>
      <c r="AG13">
        <f>'[1]CS_E 50 EARS'!$K9</f>
        <v>1</v>
      </c>
      <c r="AH13">
        <f t="shared" si="15"/>
        <v>1</v>
      </c>
      <c r="AI13">
        <f>'[1]CS_E 50 EARS'!$L9</f>
        <v>1</v>
      </c>
      <c r="AJ13">
        <v>1</v>
      </c>
      <c r="AK13">
        <f t="shared" si="16"/>
        <v>1</v>
      </c>
      <c r="AL13">
        <v>1</v>
      </c>
      <c r="AM13">
        <f>'[1]CS_E 50 EARS'!$M9</f>
        <v>1</v>
      </c>
      <c r="AN13">
        <v>1</v>
      </c>
      <c r="AO13">
        <f>'[1]CS_E 50 EARS'!$N9</f>
        <v>1</v>
      </c>
      <c r="AP13">
        <v>1</v>
      </c>
      <c r="AQ13">
        <v>1</v>
      </c>
      <c r="AR13">
        <v>1</v>
      </c>
      <c r="AS13">
        <f>'[1]CS_E 50 EARS'!$O9</f>
        <v>1</v>
      </c>
      <c r="AT13">
        <v>1</v>
      </c>
      <c r="AU13">
        <f t="shared" si="17"/>
        <v>12.260000000000023</v>
      </c>
      <c r="AV13">
        <f t="shared" si="18"/>
        <v>17.760000000000002</v>
      </c>
      <c r="AW13">
        <f t="shared" si="19"/>
        <v>17.119999999999994</v>
      </c>
      <c r="AX13">
        <f t="shared" si="20"/>
        <v>18.387999999999998</v>
      </c>
      <c r="AY13">
        <v>1</v>
      </c>
      <c r="AZ13">
        <v>1</v>
      </c>
      <c r="BA13">
        <v>1</v>
      </c>
      <c r="BB13">
        <v>9</v>
      </c>
      <c r="BG13">
        <f t="shared" si="3"/>
        <v>80</v>
      </c>
      <c r="BH13" s="10">
        <f t="shared" si="21"/>
        <v>8.6805555555555545E-5</v>
      </c>
    </row>
    <row r="14" spans="1:74" ht="58">
      <c r="A14" s="2">
        <v>9</v>
      </c>
      <c r="B14" s="13" t="s">
        <v>522</v>
      </c>
      <c r="C14" s="2" t="s">
        <v>151</v>
      </c>
      <c r="D14">
        <v>1</v>
      </c>
      <c r="E14">
        <v>1</v>
      </c>
      <c r="F14">
        <f t="shared" si="4"/>
        <v>1</v>
      </c>
      <c r="G14">
        <f t="shared" si="5"/>
        <v>20</v>
      </c>
      <c r="H14">
        <f t="shared" si="6"/>
        <v>20</v>
      </c>
      <c r="I14">
        <f t="shared" si="7"/>
        <v>116</v>
      </c>
      <c r="J14">
        <f>'[1]CS_E 50 EARS'!$C10</f>
        <v>39</v>
      </c>
      <c r="K14">
        <f t="shared" si="8"/>
        <v>1.95</v>
      </c>
      <c r="L14">
        <f t="shared" si="9"/>
        <v>112</v>
      </c>
      <c r="M14">
        <f t="shared" si="10"/>
        <v>5.6</v>
      </c>
      <c r="N14">
        <v>0</v>
      </c>
      <c r="O14">
        <v>0</v>
      </c>
      <c r="P14">
        <v>0</v>
      </c>
      <c r="Q14">
        <v>0</v>
      </c>
      <c r="R14">
        <f>'[1]CS_E 50 EARS'!$E10</f>
        <v>0</v>
      </c>
      <c r="S14">
        <v>1</v>
      </c>
      <c r="T14">
        <f t="shared" si="11"/>
        <v>0</v>
      </c>
      <c r="U14">
        <f>'[1]CS_E 50 EARS'!$F10</f>
        <v>1</v>
      </c>
      <c r="V14">
        <v>1</v>
      </c>
      <c r="W14">
        <f t="shared" si="12"/>
        <v>0</v>
      </c>
      <c r="X14">
        <f t="shared" si="13"/>
        <v>1</v>
      </c>
      <c r="Y14">
        <f>'[1]CS_E 50 EARS'!$D10</f>
        <v>0</v>
      </c>
      <c r="Z14">
        <f>'[1]CS_E 50 EARS'!$G10</f>
        <v>1</v>
      </c>
      <c r="AA14">
        <f>'[1]CS_E 50 EARS'!$H10</f>
        <v>1</v>
      </c>
      <c r="AB14">
        <f>'[1]CS_E 50 EARS'!$I10</f>
        <v>1</v>
      </c>
      <c r="AC14">
        <v>1</v>
      </c>
      <c r="AD14">
        <f>'[1]CS_E 50 EARS'!$J10</f>
        <v>1</v>
      </c>
      <c r="AE14">
        <v>1</v>
      </c>
      <c r="AF14">
        <f t="shared" si="14"/>
        <v>4</v>
      </c>
      <c r="AG14">
        <f>'[1]CS_E 50 EARS'!$K10</f>
        <v>1</v>
      </c>
      <c r="AH14">
        <f t="shared" si="15"/>
        <v>0</v>
      </c>
      <c r="AI14">
        <f>'[1]CS_E 50 EARS'!$L10</f>
        <v>1</v>
      </c>
      <c r="AJ14">
        <v>1</v>
      </c>
      <c r="AK14">
        <f t="shared" si="16"/>
        <v>1</v>
      </c>
      <c r="AL14">
        <v>1</v>
      </c>
      <c r="AM14">
        <f>'[1]CS_E 50 EARS'!$M10</f>
        <v>1</v>
      </c>
      <c r="AN14">
        <v>1</v>
      </c>
      <c r="AO14">
        <f>'[1]CS_E 50 EARS'!$N10</f>
        <v>1</v>
      </c>
      <c r="AP14">
        <v>1</v>
      </c>
      <c r="AQ14">
        <v>1</v>
      </c>
      <c r="AR14">
        <v>1</v>
      </c>
      <c r="AS14">
        <f>'[1]CS_E 50 EARS'!$O10</f>
        <v>1</v>
      </c>
      <c r="AT14">
        <v>1</v>
      </c>
      <c r="AU14">
        <f t="shared" si="17"/>
        <v>21.565000000000012</v>
      </c>
      <c r="AV14">
        <f t="shared" si="18"/>
        <v>15.220000000000002</v>
      </c>
      <c r="AW14">
        <f t="shared" si="19"/>
        <v>15.647999999999996</v>
      </c>
      <c r="AX14">
        <f t="shared" si="20"/>
        <v>14.945999999999998</v>
      </c>
      <c r="AY14">
        <v>1</v>
      </c>
      <c r="AZ14">
        <v>1</v>
      </c>
      <c r="BA14">
        <v>1</v>
      </c>
      <c r="BB14">
        <v>5</v>
      </c>
      <c r="BG14">
        <f t="shared" si="3"/>
        <v>200</v>
      </c>
      <c r="BH14" s="10">
        <f t="shared" si="21"/>
        <v>6.9444444444444444E-5</v>
      </c>
    </row>
    <row r="15" spans="1:74" ht="58">
      <c r="A15" s="2">
        <v>10</v>
      </c>
      <c r="B15" s="13" t="s">
        <v>523</v>
      </c>
      <c r="C15" s="2" t="s">
        <v>166</v>
      </c>
      <c r="D15">
        <v>1</v>
      </c>
      <c r="E15">
        <v>1</v>
      </c>
      <c r="F15">
        <f t="shared" si="4"/>
        <v>1</v>
      </c>
      <c r="G15">
        <f t="shared" si="5"/>
        <v>21</v>
      </c>
      <c r="H15">
        <f t="shared" si="6"/>
        <v>21</v>
      </c>
      <c r="I15">
        <f t="shared" si="7"/>
        <v>106</v>
      </c>
      <c r="J15">
        <f>'[1]CS_E 50 EARS'!$C11</f>
        <v>39</v>
      </c>
      <c r="K15">
        <f t="shared" si="8"/>
        <v>1.8571428571428572</v>
      </c>
      <c r="L15">
        <f t="shared" si="9"/>
        <v>104</v>
      </c>
      <c r="M15">
        <f t="shared" si="10"/>
        <v>4.9523809523809526</v>
      </c>
      <c r="N15">
        <v>0</v>
      </c>
      <c r="O15">
        <v>1</v>
      </c>
      <c r="P15">
        <v>1</v>
      </c>
      <c r="Q15">
        <v>1</v>
      </c>
      <c r="R15">
        <f>'[1]CS_E 50 EARS'!$E11</f>
        <v>1</v>
      </c>
      <c r="S15">
        <v>1</v>
      </c>
      <c r="T15">
        <f t="shared" si="11"/>
        <v>1</v>
      </c>
      <c r="U15">
        <f>'[1]CS_E 50 EARS'!$F11</f>
        <v>1</v>
      </c>
      <c r="V15">
        <v>1</v>
      </c>
      <c r="W15">
        <f t="shared" si="12"/>
        <v>1</v>
      </c>
      <c r="X15">
        <f t="shared" si="13"/>
        <v>1</v>
      </c>
      <c r="Y15">
        <f>'[1]CS_E 50 EARS'!$D11</f>
        <v>0</v>
      </c>
      <c r="Z15">
        <f>'[1]CS_E 50 EARS'!$G11</f>
        <v>1</v>
      </c>
      <c r="AA15">
        <f>'[1]CS_E 50 EARS'!$H11</f>
        <v>1</v>
      </c>
      <c r="AB15">
        <f>'[1]CS_E 50 EARS'!$I11</f>
        <v>1</v>
      </c>
      <c r="AC15">
        <v>1</v>
      </c>
      <c r="AD15">
        <f>'[1]CS_E 50 EARS'!$J11</f>
        <v>1</v>
      </c>
      <c r="AE15">
        <v>1</v>
      </c>
      <c r="AF15">
        <f t="shared" si="14"/>
        <v>2</v>
      </c>
      <c r="AG15">
        <f>'[1]CS_E 50 EARS'!$K11</f>
        <v>0</v>
      </c>
      <c r="AH15">
        <f t="shared" si="15"/>
        <v>1</v>
      </c>
      <c r="AI15">
        <f>'[1]CS_E 50 EARS'!$L11</f>
        <v>0</v>
      </c>
      <c r="AJ15">
        <v>1</v>
      </c>
      <c r="AK15">
        <f t="shared" si="16"/>
        <v>1</v>
      </c>
      <c r="AL15">
        <v>1</v>
      </c>
      <c r="AM15">
        <f>'[1]CS_E 50 EARS'!$M11</f>
        <v>1</v>
      </c>
      <c r="AN15">
        <v>1</v>
      </c>
      <c r="AO15">
        <f>'[1]CS_E 50 EARS'!$N11</f>
        <v>1</v>
      </c>
      <c r="AP15">
        <v>1</v>
      </c>
      <c r="AQ15">
        <v>1</v>
      </c>
      <c r="AR15">
        <v>1</v>
      </c>
      <c r="AS15">
        <f>'[1]CS_E 50 EARS'!$O11</f>
        <v>1</v>
      </c>
      <c r="AT15">
        <v>1</v>
      </c>
      <c r="AU15">
        <f t="shared" si="17"/>
        <v>28.405714285714311</v>
      </c>
      <c r="AV15">
        <f t="shared" si="18"/>
        <v>14.514285714285716</v>
      </c>
      <c r="AW15">
        <f t="shared" si="19"/>
        <v>11.910476190476192</v>
      </c>
      <c r="AX15">
        <f t="shared" si="20"/>
        <v>12.395714285714284</v>
      </c>
      <c r="AY15">
        <v>1</v>
      </c>
      <c r="AZ15">
        <v>1</v>
      </c>
      <c r="BA15">
        <v>1</v>
      </c>
      <c r="BB15">
        <v>5</v>
      </c>
      <c r="BG15">
        <f t="shared" si="3"/>
        <v>95.238095238095227</v>
      </c>
      <c r="BH15" s="10">
        <f t="shared" si="21"/>
        <v>7.2916666666666659E-5</v>
      </c>
    </row>
    <row r="16" spans="1:74" ht="58">
      <c r="A16" s="2">
        <v>11</v>
      </c>
      <c r="B16" s="13" t="s">
        <v>524</v>
      </c>
      <c r="C16" s="2" t="s">
        <v>166</v>
      </c>
      <c r="D16">
        <v>1</v>
      </c>
      <c r="E16">
        <v>1</v>
      </c>
      <c r="F16">
        <f t="shared" si="4"/>
        <v>1</v>
      </c>
      <c r="G16">
        <f t="shared" si="5"/>
        <v>23</v>
      </c>
      <c r="H16">
        <f t="shared" si="6"/>
        <v>23</v>
      </c>
      <c r="I16">
        <f t="shared" si="7"/>
        <v>117</v>
      </c>
      <c r="J16">
        <f>'[1]CS_E 50 EARS'!$C12</f>
        <v>43</v>
      </c>
      <c r="K16">
        <f t="shared" si="8"/>
        <v>1.8695652173913044</v>
      </c>
      <c r="L16">
        <f t="shared" si="9"/>
        <v>115</v>
      </c>
      <c r="M16">
        <f t="shared" si="10"/>
        <v>5</v>
      </c>
      <c r="N16">
        <v>0</v>
      </c>
      <c r="O16">
        <v>1</v>
      </c>
      <c r="P16">
        <v>1</v>
      </c>
      <c r="Q16">
        <v>1</v>
      </c>
      <c r="R16">
        <f>'[1]CS_E 50 EARS'!$E12</f>
        <v>1</v>
      </c>
      <c r="S16">
        <v>1</v>
      </c>
      <c r="T16">
        <f t="shared" si="11"/>
        <v>1</v>
      </c>
      <c r="U16">
        <f>'[1]CS_E 50 EARS'!$F12</f>
        <v>1</v>
      </c>
      <c r="V16">
        <v>1</v>
      </c>
      <c r="W16">
        <f t="shared" si="12"/>
        <v>1</v>
      </c>
      <c r="X16">
        <f t="shared" si="13"/>
        <v>1</v>
      </c>
      <c r="Y16">
        <f>'[1]CS_E 50 EARS'!$D12</f>
        <v>0</v>
      </c>
      <c r="Z16">
        <f>'[1]CS_E 50 EARS'!$G12</f>
        <v>1</v>
      </c>
      <c r="AA16">
        <f>'[1]CS_E 50 EARS'!$H12</f>
        <v>1</v>
      </c>
      <c r="AB16">
        <f>'[1]CS_E 50 EARS'!$I12</f>
        <v>1</v>
      </c>
      <c r="AC16">
        <v>1</v>
      </c>
      <c r="AD16">
        <f>'[1]CS_E 50 EARS'!$J12</f>
        <v>1</v>
      </c>
      <c r="AE16">
        <v>1</v>
      </c>
      <c r="AF16">
        <f t="shared" si="14"/>
        <v>2</v>
      </c>
      <c r="AG16">
        <f>'[1]CS_E 50 EARS'!$K12</f>
        <v>0</v>
      </c>
      <c r="AH16">
        <f t="shared" si="15"/>
        <v>1</v>
      </c>
      <c r="AI16">
        <f>'[1]CS_E 50 EARS'!$L12</f>
        <v>0</v>
      </c>
      <c r="AJ16">
        <v>1</v>
      </c>
      <c r="AK16">
        <f t="shared" si="16"/>
        <v>1</v>
      </c>
      <c r="AL16">
        <v>1</v>
      </c>
      <c r="AM16">
        <f>'[1]CS_E 50 EARS'!$M12</f>
        <v>1</v>
      </c>
      <c r="AN16">
        <v>0</v>
      </c>
      <c r="AO16">
        <f>'[1]CS_E 50 EARS'!$N12</f>
        <v>1</v>
      </c>
      <c r="AP16">
        <v>1</v>
      </c>
      <c r="AQ16">
        <v>1</v>
      </c>
      <c r="AR16">
        <v>1</v>
      </c>
      <c r="AS16">
        <f>'[1]CS_E 50 EARS'!$O12</f>
        <v>1</v>
      </c>
      <c r="AT16">
        <v>1</v>
      </c>
      <c r="AU16">
        <f t="shared" si="17"/>
        <v>25.324782608695671</v>
      </c>
      <c r="AV16">
        <f t="shared" si="18"/>
        <v>15.440869565217394</v>
      </c>
      <c r="AW16">
        <f t="shared" si="19"/>
        <v>12.313043478260866</v>
      </c>
      <c r="AX16">
        <f t="shared" si="20"/>
        <v>13.619999999999997</v>
      </c>
      <c r="AY16">
        <v>1</v>
      </c>
      <c r="AZ16">
        <v>1</v>
      </c>
      <c r="BA16">
        <v>1</v>
      </c>
      <c r="BB16">
        <v>5</v>
      </c>
      <c r="BG16">
        <f t="shared" si="3"/>
        <v>86.956521739130437</v>
      </c>
      <c r="BH16" s="10">
        <f t="shared" si="21"/>
        <v>7.9861111111111116E-5</v>
      </c>
    </row>
    <row r="17" spans="1:60" ht="116">
      <c r="A17" s="2">
        <v>12</v>
      </c>
      <c r="B17" s="2" t="s">
        <v>525</v>
      </c>
      <c r="C17" s="2" t="s">
        <v>166</v>
      </c>
      <c r="D17">
        <v>1</v>
      </c>
      <c r="E17">
        <v>1</v>
      </c>
      <c r="F17">
        <f t="shared" si="4"/>
        <v>1</v>
      </c>
      <c r="G17">
        <f t="shared" si="5"/>
        <v>47</v>
      </c>
      <c r="H17">
        <f t="shared" si="6"/>
        <v>47</v>
      </c>
      <c r="I17">
        <f t="shared" si="7"/>
        <v>232</v>
      </c>
      <c r="J17">
        <f>'[1]CS_E 50 EARS'!$C13</f>
        <v>85</v>
      </c>
      <c r="K17">
        <f t="shared" si="8"/>
        <v>1.8085106382978724</v>
      </c>
      <c r="L17">
        <f t="shared" si="9"/>
        <v>228</v>
      </c>
      <c r="M17">
        <f t="shared" si="10"/>
        <v>4.8510638297872344</v>
      </c>
      <c r="N17">
        <v>1</v>
      </c>
      <c r="O17">
        <v>1</v>
      </c>
      <c r="P17">
        <v>1</v>
      </c>
      <c r="Q17">
        <v>1</v>
      </c>
      <c r="R17">
        <f>'[1]CS_E 50 EARS'!$E13</f>
        <v>0</v>
      </c>
      <c r="S17">
        <v>1</v>
      </c>
      <c r="T17">
        <f t="shared" si="11"/>
        <v>0</v>
      </c>
      <c r="U17">
        <f>'[1]CS_E 50 EARS'!$F13</f>
        <v>1</v>
      </c>
      <c r="V17">
        <v>1</v>
      </c>
      <c r="W17">
        <f t="shared" si="12"/>
        <v>0</v>
      </c>
      <c r="X17">
        <f t="shared" si="13"/>
        <v>1</v>
      </c>
      <c r="Y17">
        <f>'[1]CS_E 50 EARS'!$D13</f>
        <v>0</v>
      </c>
      <c r="Z17">
        <f>'[1]CS_E 50 EARS'!$G13</f>
        <v>1</v>
      </c>
      <c r="AA17">
        <f>'[1]CS_E 50 EARS'!$H13</f>
        <v>1</v>
      </c>
      <c r="AB17">
        <f>'[1]CS_E 50 EARS'!$I13</f>
        <v>1</v>
      </c>
      <c r="AC17">
        <v>1</v>
      </c>
      <c r="AD17">
        <f>'[1]CS_E 50 EARS'!$J13</f>
        <v>1</v>
      </c>
      <c r="AE17">
        <v>1</v>
      </c>
      <c r="AF17">
        <f t="shared" si="14"/>
        <v>4</v>
      </c>
      <c r="AG17">
        <f>'[1]CS_E 50 EARS'!$K13</f>
        <v>1</v>
      </c>
      <c r="AH17">
        <f t="shared" si="15"/>
        <v>1</v>
      </c>
      <c r="AI17">
        <f>'[1]CS_E 50 EARS'!$L13</f>
        <v>0</v>
      </c>
      <c r="AJ17">
        <v>1</v>
      </c>
      <c r="AK17">
        <f t="shared" si="16"/>
        <v>1</v>
      </c>
      <c r="AL17">
        <v>1</v>
      </c>
      <c r="AM17">
        <f>'[1]CS_E 50 EARS'!$M13</f>
        <v>1</v>
      </c>
      <c r="AN17">
        <v>1</v>
      </c>
      <c r="AO17">
        <f>'[1]CS_E 50 EARS'!$N13</f>
        <v>1</v>
      </c>
      <c r="AP17">
        <v>1</v>
      </c>
      <c r="AQ17">
        <v>1</v>
      </c>
      <c r="AR17">
        <v>1</v>
      </c>
      <c r="AS17">
        <f>'[1]CS_E 50 EARS'!$O13</f>
        <v>1</v>
      </c>
      <c r="AT17">
        <v>1</v>
      </c>
      <c r="AU17">
        <f t="shared" si="17"/>
        <v>6.1300000000000097</v>
      </c>
      <c r="AV17">
        <f t="shared" si="18"/>
        <v>24.080425531914901</v>
      </c>
      <c r="AW17">
        <f t="shared" si="19"/>
        <v>12.094468085106385</v>
      </c>
      <c r="AX17">
        <f t="shared" si="20"/>
        <v>24.918510638297874</v>
      </c>
      <c r="AY17">
        <v>0</v>
      </c>
      <c r="AZ17">
        <v>1</v>
      </c>
      <c r="BA17">
        <v>1</v>
      </c>
      <c r="BB17">
        <v>9</v>
      </c>
      <c r="BG17">
        <f t="shared" si="3"/>
        <v>85.106382978723403</v>
      </c>
      <c r="BH17" s="10">
        <f t="shared" si="21"/>
        <v>1.6319444444444443E-4</v>
      </c>
    </row>
    <row r="18" spans="1:60" ht="72.5">
      <c r="A18" s="2" t="s">
        <v>214</v>
      </c>
      <c r="B18" s="13" t="s">
        <v>526</v>
      </c>
      <c r="C18" s="2" t="s">
        <v>527</v>
      </c>
      <c r="D18">
        <v>1</v>
      </c>
      <c r="E18">
        <v>1</v>
      </c>
      <c r="F18">
        <f t="shared" si="4"/>
        <v>1</v>
      </c>
      <c r="G18">
        <f t="shared" si="5"/>
        <v>24</v>
      </c>
      <c r="H18">
        <f t="shared" si="6"/>
        <v>24</v>
      </c>
      <c r="I18">
        <f t="shared" si="7"/>
        <v>149</v>
      </c>
      <c r="J18">
        <f>'[1]CS_E 50 EARS'!$C14</f>
        <v>51</v>
      </c>
      <c r="K18">
        <f t="shared" si="8"/>
        <v>2.125</v>
      </c>
      <c r="L18">
        <f t="shared" si="9"/>
        <v>146</v>
      </c>
      <c r="M18">
        <f t="shared" si="10"/>
        <v>6.083333333333333</v>
      </c>
      <c r="N18">
        <v>0</v>
      </c>
      <c r="O18">
        <v>1</v>
      </c>
      <c r="P18">
        <v>1</v>
      </c>
      <c r="Q18">
        <v>1</v>
      </c>
      <c r="R18">
        <f>'[1]CS_E 50 EARS'!$E14</f>
        <v>0</v>
      </c>
      <c r="S18">
        <v>1</v>
      </c>
      <c r="T18">
        <f t="shared" si="11"/>
        <v>0</v>
      </c>
      <c r="U18">
        <f>'[1]CS_E 50 EARS'!$F14</f>
        <v>1</v>
      </c>
      <c r="V18">
        <v>1</v>
      </c>
      <c r="W18">
        <f t="shared" si="12"/>
        <v>0</v>
      </c>
      <c r="X18">
        <f t="shared" si="13"/>
        <v>1</v>
      </c>
      <c r="Y18">
        <f>'[1]CS_E 50 EARS'!$D14</f>
        <v>1</v>
      </c>
      <c r="Z18">
        <f>'[1]CS_E 50 EARS'!$G14</f>
        <v>1</v>
      </c>
      <c r="AA18">
        <f>'[1]CS_E 50 EARS'!$H14</f>
        <v>1</v>
      </c>
      <c r="AB18">
        <f>'[1]CS_E 50 EARS'!$I14</f>
        <v>1</v>
      </c>
      <c r="AC18">
        <v>1</v>
      </c>
      <c r="AD18">
        <f>'[1]CS_E 50 EARS'!$J14</f>
        <v>1</v>
      </c>
      <c r="AE18">
        <v>1</v>
      </c>
      <c r="AF18">
        <f t="shared" si="14"/>
        <v>3</v>
      </c>
      <c r="AG18">
        <f>'[1]CS_E 50 EARS'!$K14</f>
        <v>1</v>
      </c>
      <c r="AH18">
        <f t="shared" si="15"/>
        <v>1</v>
      </c>
      <c r="AI18">
        <f>'[1]CS_E 50 EARS'!$L14</f>
        <v>1</v>
      </c>
      <c r="AJ18">
        <v>1</v>
      </c>
      <c r="AK18">
        <f t="shared" si="16"/>
        <v>1</v>
      </c>
      <c r="AL18">
        <v>1</v>
      </c>
      <c r="AM18">
        <f>'[1]CS_E 50 EARS'!$M14</f>
        <v>1</v>
      </c>
      <c r="AN18">
        <v>1</v>
      </c>
      <c r="AO18">
        <f>'[1]CS_E 50 EARS'!$N14</f>
        <v>1</v>
      </c>
      <c r="AP18">
        <v>1</v>
      </c>
      <c r="AQ18">
        <v>1</v>
      </c>
      <c r="AR18">
        <v>1</v>
      </c>
      <c r="AS18">
        <f>'[1]CS_E 50 EARS'!$O14</f>
        <v>1</v>
      </c>
      <c r="AT18">
        <v>1</v>
      </c>
      <c r="AU18">
        <f t="shared" si="17"/>
        <v>2.7000000000000313</v>
      </c>
      <c r="AV18">
        <f t="shared" si="18"/>
        <v>18.845000000000002</v>
      </c>
      <c r="AW18">
        <f t="shared" si="19"/>
        <v>18.736666666666661</v>
      </c>
      <c r="AX18">
        <f t="shared" si="20"/>
        <v>19.222500000000004</v>
      </c>
      <c r="AY18">
        <v>1</v>
      </c>
      <c r="AZ18">
        <v>1</v>
      </c>
      <c r="BA18">
        <v>1</v>
      </c>
      <c r="BB18">
        <v>8</v>
      </c>
      <c r="BG18">
        <f t="shared" si="3"/>
        <v>125</v>
      </c>
      <c r="BH18" s="10">
        <f t="shared" si="21"/>
        <v>8.3333333333333331E-5</v>
      </c>
    </row>
    <row r="19" spans="1:60" ht="43.5">
      <c r="A19" s="2" t="s">
        <v>216</v>
      </c>
      <c r="B19" s="13" t="s">
        <v>528</v>
      </c>
      <c r="C19" s="2" t="s">
        <v>146</v>
      </c>
      <c r="D19">
        <v>1</v>
      </c>
      <c r="E19">
        <v>1</v>
      </c>
      <c r="F19">
        <f t="shared" si="4"/>
        <v>1</v>
      </c>
      <c r="G19">
        <f t="shared" si="5"/>
        <v>18</v>
      </c>
      <c r="H19">
        <f t="shared" si="6"/>
        <v>18</v>
      </c>
      <c r="I19">
        <f t="shared" si="7"/>
        <v>86</v>
      </c>
      <c r="J19">
        <f>'[1]CS_E 50 EARS'!$C15</f>
        <v>31</v>
      </c>
      <c r="K19">
        <f t="shared" si="8"/>
        <v>1.7222222222222223</v>
      </c>
      <c r="L19">
        <f t="shared" si="9"/>
        <v>85</v>
      </c>
      <c r="M19">
        <f t="shared" si="10"/>
        <v>4.7222222222222223</v>
      </c>
      <c r="N19">
        <v>1</v>
      </c>
      <c r="O19">
        <v>1</v>
      </c>
      <c r="P19">
        <v>1</v>
      </c>
      <c r="Q19">
        <v>0</v>
      </c>
      <c r="R19">
        <f>'[1]CS_E 50 EARS'!$E15</f>
        <v>1</v>
      </c>
      <c r="S19">
        <v>1</v>
      </c>
      <c r="T19">
        <f t="shared" si="11"/>
        <v>0</v>
      </c>
      <c r="U19">
        <f>'[1]CS_E 50 EARS'!$F15</f>
        <v>1</v>
      </c>
      <c r="V19">
        <v>1</v>
      </c>
      <c r="W19">
        <f t="shared" si="12"/>
        <v>0</v>
      </c>
      <c r="X19">
        <f t="shared" si="13"/>
        <v>1</v>
      </c>
      <c r="Y19">
        <f>'[1]CS_E 50 EARS'!$D15</f>
        <v>0</v>
      </c>
      <c r="Z19">
        <f>'[1]CS_E 50 EARS'!$G15</f>
        <v>1</v>
      </c>
      <c r="AA19">
        <f>'[1]CS_E 50 EARS'!$H15</f>
        <v>1</v>
      </c>
      <c r="AB19">
        <f>'[1]CS_E 50 EARS'!$I15</f>
        <v>1</v>
      </c>
      <c r="AC19">
        <v>1</v>
      </c>
      <c r="AD19">
        <f>'[1]CS_E 50 EARS'!$J15</f>
        <v>1</v>
      </c>
      <c r="AE19">
        <v>1</v>
      </c>
      <c r="AF19">
        <f t="shared" si="14"/>
        <v>1</v>
      </c>
      <c r="AG19">
        <f>'[1]CS_E 50 EARS'!$K15</f>
        <v>1</v>
      </c>
      <c r="AH19">
        <f t="shared" si="15"/>
        <v>1</v>
      </c>
      <c r="AI19">
        <f>'[1]CS_E 50 EARS'!$L15</f>
        <v>1</v>
      </c>
      <c r="AJ19">
        <v>1</v>
      </c>
      <c r="AK19">
        <f t="shared" si="16"/>
        <v>1</v>
      </c>
      <c r="AL19">
        <v>1</v>
      </c>
      <c r="AM19">
        <f>'[1]CS_E 50 EARS'!$M15</f>
        <v>1</v>
      </c>
      <c r="AN19">
        <v>1</v>
      </c>
      <c r="AO19">
        <f>'[1]CS_E 50 EARS'!$N15</f>
        <v>1</v>
      </c>
      <c r="AP19">
        <v>1</v>
      </c>
      <c r="AQ19">
        <v>1</v>
      </c>
      <c r="AR19">
        <v>1</v>
      </c>
      <c r="AS19">
        <f>'[1]CS_E 50 EARS'!$O15</f>
        <v>1</v>
      </c>
      <c r="AT19">
        <v>0</v>
      </c>
      <c r="AU19">
        <f t="shared" si="17"/>
        <v>42.865000000000023</v>
      </c>
      <c r="AV19">
        <f t="shared" si="18"/>
        <v>11.752222222222223</v>
      </c>
      <c r="AW19">
        <f t="shared" si="19"/>
        <v>10.322222222222219</v>
      </c>
      <c r="AX19">
        <f t="shared" si="20"/>
        <v>9.8116666666666674</v>
      </c>
      <c r="AY19">
        <v>1</v>
      </c>
      <c r="AZ19">
        <v>1</v>
      </c>
      <c r="BA19">
        <v>1</v>
      </c>
      <c r="BB19">
        <v>5</v>
      </c>
      <c r="BG19">
        <f t="shared" si="3"/>
        <v>55.55555555555555</v>
      </c>
      <c r="BH19" s="10">
        <f t="shared" si="21"/>
        <v>6.2500000000000001E-5</v>
      </c>
    </row>
    <row r="20" spans="1:60" ht="58">
      <c r="A20" s="2" t="s">
        <v>218</v>
      </c>
      <c r="B20" s="13" t="s">
        <v>529</v>
      </c>
      <c r="C20" s="2" t="s">
        <v>166</v>
      </c>
      <c r="D20">
        <v>1</v>
      </c>
      <c r="E20">
        <v>1</v>
      </c>
      <c r="F20">
        <f t="shared" si="4"/>
        <v>1</v>
      </c>
      <c r="G20">
        <f t="shared" si="5"/>
        <v>22</v>
      </c>
      <c r="H20">
        <f t="shared" si="6"/>
        <v>22</v>
      </c>
      <c r="I20">
        <f t="shared" si="7"/>
        <v>111</v>
      </c>
      <c r="J20">
        <f>'[1]CS_E 50 EARS'!$C16</f>
        <v>40</v>
      </c>
      <c r="K20">
        <f t="shared" si="8"/>
        <v>1.8181818181818181</v>
      </c>
      <c r="L20">
        <f t="shared" si="9"/>
        <v>109</v>
      </c>
      <c r="M20">
        <f t="shared" si="10"/>
        <v>4.9545454545454541</v>
      </c>
      <c r="N20">
        <v>0</v>
      </c>
      <c r="O20">
        <v>1</v>
      </c>
      <c r="P20">
        <v>0</v>
      </c>
      <c r="Q20">
        <v>1</v>
      </c>
      <c r="R20">
        <f>'[1]CS_E 50 EARS'!$E16</f>
        <v>0</v>
      </c>
      <c r="S20">
        <v>1</v>
      </c>
      <c r="T20">
        <f t="shared" si="11"/>
        <v>0</v>
      </c>
      <c r="U20">
        <f>'[1]CS_E 50 EARS'!$F16</f>
        <v>1</v>
      </c>
      <c r="V20">
        <v>1</v>
      </c>
      <c r="W20">
        <f t="shared" si="12"/>
        <v>0</v>
      </c>
      <c r="X20">
        <f t="shared" si="13"/>
        <v>1</v>
      </c>
      <c r="Y20">
        <f>'[1]CS_E 50 EARS'!$D16</f>
        <v>0</v>
      </c>
      <c r="Z20">
        <f>'[1]CS_E 50 EARS'!$G16</f>
        <v>1</v>
      </c>
      <c r="AA20">
        <f>'[1]CS_E 50 EARS'!$H16</f>
        <v>1</v>
      </c>
      <c r="AB20">
        <f>'[1]CS_E 50 EARS'!$I16</f>
        <v>1</v>
      </c>
      <c r="AC20">
        <v>1</v>
      </c>
      <c r="AD20">
        <f>'[1]CS_E 50 EARS'!$J16</f>
        <v>1</v>
      </c>
      <c r="AE20">
        <v>1</v>
      </c>
      <c r="AF20">
        <f t="shared" si="14"/>
        <v>2</v>
      </c>
      <c r="AG20">
        <f>'[1]CS_E 50 EARS'!$K16</f>
        <v>0</v>
      </c>
      <c r="AH20">
        <f t="shared" si="15"/>
        <v>1</v>
      </c>
      <c r="AI20">
        <f>'[1]CS_E 50 EARS'!$L16</f>
        <v>1</v>
      </c>
      <c r="AJ20">
        <v>1</v>
      </c>
      <c r="AK20">
        <f t="shared" si="16"/>
        <v>1</v>
      </c>
      <c r="AL20">
        <v>1</v>
      </c>
      <c r="AM20">
        <f>'[1]CS_E 50 EARS'!$M16</f>
        <v>1</v>
      </c>
      <c r="AN20">
        <v>1</v>
      </c>
      <c r="AO20">
        <f>'[1]CS_E 50 EARS'!$N16</f>
        <v>1</v>
      </c>
      <c r="AP20">
        <v>1</v>
      </c>
      <c r="AQ20">
        <v>1</v>
      </c>
      <c r="AR20">
        <v>1</v>
      </c>
      <c r="AS20">
        <f>'[1]CS_E 50 EARS'!$O16</f>
        <v>1</v>
      </c>
      <c r="AT20">
        <v>1</v>
      </c>
      <c r="AU20">
        <f t="shared" si="17"/>
        <v>30.686818181818197</v>
      </c>
      <c r="AV20">
        <f t="shared" si="18"/>
        <v>14.444545454545459</v>
      </c>
      <c r="AW20">
        <f t="shared" si="19"/>
        <v>11.987272727272728</v>
      </c>
      <c r="AX20">
        <f t="shared" si="20"/>
        <v>12.905909090909084</v>
      </c>
      <c r="AY20">
        <v>1</v>
      </c>
      <c r="AZ20">
        <v>1</v>
      </c>
      <c r="BA20">
        <v>1</v>
      </c>
      <c r="BB20">
        <v>3</v>
      </c>
      <c r="BG20">
        <f t="shared" si="3"/>
        <v>90.909090909090907</v>
      </c>
      <c r="BH20" s="10">
        <f t="shared" si="21"/>
        <v>7.6388888888888887E-5</v>
      </c>
    </row>
    <row r="21" spans="1:60" ht="87">
      <c r="A21" s="2">
        <v>14</v>
      </c>
      <c r="B21" s="13" t="s">
        <v>530</v>
      </c>
      <c r="C21" s="2" t="s">
        <v>527</v>
      </c>
      <c r="D21">
        <v>1</v>
      </c>
      <c r="E21">
        <v>1</v>
      </c>
      <c r="F21">
        <f t="shared" si="4"/>
        <v>1</v>
      </c>
      <c r="G21">
        <f t="shared" si="5"/>
        <v>28</v>
      </c>
      <c r="H21">
        <f t="shared" si="6"/>
        <v>28</v>
      </c>
      <c r="I21">
        <f t="shared" si="7"/>
        <v>184</v>
      </c>
      <c r="J21">
        <f>'[1]CS_E 50 EARS'!$C17</f>
        <v>63</v>
      </c>
      <c r="K21">
        <f t="shared" si="8"/>
        <v>2.25</v>
      </c>
      <c r="L21">
        <f t="shared" si="9"/>
        <v>181</v>
      </c>
      <c r="M21">
        <f t="shared" si="10"/>
        <v>6.4642857142857144</v>
      </c>
      <c r="N21">
        <v>0</v>
      </c>
      <c r="O21">
        <v>0</v>
      </c>
      <c r="P21">
        <v>0</v>
      </c>
      <c r="Q21">
        <v>0</v>
      </c>
      <c r="R21">
        <f>'[1]CS_E 50 EARS'!$E17</f>
        <v>0</v>
      </c>
      <c r="S21">
        <v>1</v>
      </c>
      <c r="T21">
        <f t="shared" si="11"/>
        <v>0</v>
      </c>
      <c r="U21">
        <f>'[1]CS_E 50 EARS'!$F17</f>
        <v>1</v>
      </c>
      <c r="V21">
        <v>1</v>
      </c>
      <c r="W21">
        <f t="shared" si="12"/>
        <v>0</v>
      </c>
      <c r="X21">
        <f t="shared" si="13"/>
        <v>1</v>
      </c>
      <c r="Y21">
        <f>'[1]CS_E 50 EARS'!$D17</f>
        <v>1</v>
      </c>
      <c r="Z21">
        <f>'[1]CS_E 50 EARS'!$G17</f>
        <v>1</v>
      </c>
      <c r="AA21">
        <f>'[1]CS_E 50 EARS'!$H17</f>
        <v>1</v>
      </c>
      <c r="AB21">
        <f>'[1]CS_E 50 EARS'!$I17</f>
        <v>1</v>
      </c>
      <c r="AC21">
        <v>1</v>
      </c>
      <c r="AD21">
        <f>'[1]CS_E 50 EARS'!$J17</f>
        <v>1</v>
      </c>
      <c r="AE21">
        <v>1</v>
      </c>
      <c r="AF21">
        <f t="shared" si="14"/>
        <v>3</v>
      </c>
      <c r="AG21">
        <f>'[1]CS_E 50 EARS'!$K17</f>
        <v>1</v>
      </c>
      <c r="AH21">
        <f t="shared" si="15"/>
        <v>1</v>
      </c>
      <c r="AI21">
        <f>'[1]CS_E 50 EARS'!$L17</f>
        <v>0</v>
      </c>
      <c r="AJ21">
        <v>1</v>
      </c>
      <c r="AK21">
        <f t="shared" si="16"/>
        <v>1</v>
      </c>
      <c r="AL21">
        <v>1</v>
      </c>
      <c r="AM21">
        <f>'[1]CS_E 50 EARS'!$M17</f>
        <v>1</v>
      </c>
      <c r="AN21">
        <v>1</v>
      </c>
      <c r="AO21">
        <f>'[1]CS_E 50 EARS'!$N17</f>
        <v>1</v>
      </c>
      <c r="AP21">
        <v>1</v>
      </c>
      <c r="AQ21">
        <v>1</v>
      </c>
      <c r="AR21">
        <v>1</v>
      </c>
      <c r="AS21">
        <f>'[1]CS_E 50 EARS'!$O17</f>
        <v>1</v>
      </c>
      <c r="AT21">
        <v>1</v>
      </c>
      <c r="AU21">
        <f t="shared" si="17"/>
        <v>-11.934999999999985</v>
      </c>
      <c r="AV21">
        <f t="shared" si="18"/>
        <v>21.88</v>
      </c>
      <c r="AW21">
        <f t="shared" si="19"/>
        <v>21.15285714285714</v>
      </c>
      <c r="AX21">
        <f t="shared" si="20"/>
        <v>23.01678571428571</v>
      </c>
      <c r="AY21">
        <v>1</v>
      </c>
      <c r="AZ21">
        <v>1</v>
      </c>
      <c r="BA21">
        <v>1</v>
      </c>
      <c r="BB21">
        <v>9</v>
      </c>
      <c r="BG21">
        <f t="shared" si="3"/>
        <v>107.14285714285714</v>
      </c>
      <c r="BH21" s="10">
        <f t="shared" si="21"/>
        <v>9.722222222222223E-5</v>
      </c>
    </row>
    <row r="22" spans="1:60" ht="72.5">
      <c r="A22" s="2">
        <v>15</v>
      </c>
      <c r="B22" s="13" t="s">
        <v>531</v>
      </c>
      <c r="C22" s="2" t="s">
        <v>146</v>
      </c>
      <c r="D22">
        <v>1</v>
      </c>
      <c r="E22">
        <v>1</v>
      </c>
      <c r="F22">
        <f t="shared" si="4"/>
        <v>1</v>
      </c>
      <c r="G22">
        <f t="shared" si="5"/>
        <v>28</v>
      </c>
      <c r="H22">
        <f t="shared" si="6"/>
        <v>28</v>
      </c>
      <c r="I22">
        <f t="shared" si="7"/>
        <v>156</v>
      </c>
      <c r="J22">
        <f>'[1]CS_E 50 EARS'!$C18</f>
        <v>58</v>
      </c>
      <c r="K22">
        <f t="shared" si="8"/>
        <v>2.0714285714285716</v>
      </c>
      <c r="L22">
        <f t="shared" si="9"/>
        <v>155</v>
      </c>
      <c r="M22">
        <f t="shared" si="10"/>
        <v>5.5357142857142856</v>
      </c>
      <c r="N22">
        <v>0</v>
      </c>
      <c r="O22">
        <v>0</v>
      </c>
      <c r="P22">
        <v>0</v>
      </c>
      <c r="Q22">
        <v>0</v>
      </c>
      <c r="R22">
        <f>'[1]CS_E 50 EARS'!$E18</f>
        <v>0</v>
      </c>
      <c r="S22">
        <v>1</v>
      </c>
      <c r="T22">
        <f t="shared" si="11"/>
        <v>0</v>
      </c>
      <c r="U22">
        <f>'[1]CS_E 50 EARS'!$F18</f>
        <v>1</v>
      </c>
      <c r="V22">
        <v>1</v>
      </c>
      <c r="W22">
        <f t="shared" si="12"/>
        <v>0</v>
      </c>
      <c r="X22">
        <f t="shared" si="13"/>
        <v>1</v>
      </c>
      <c r="Y22">
        <f>'[1]CS_E 50 EARS'!$D18</f>
        <v>1</v>
      </c>
      <c r="Z22">
        <f>'[1]CS_E 50 EARS'!$G18</f>
        <v>1</v>
      </c>
      <c r="AA22">
        <f>'[1]CS_E 50 EARS'!$H18</f>
        <v>1</v>
      </c>
      <c r="AB22">
        <f>'[1]CS_E 50 EARS'!$I18</f>
        <v>1</v>
      </c>
      <c r="AC22">
        <v>1</v>
      </c>
      <c r="AD22">
        <f>'[1]CS_E 50 EARS'!$J18</f>
        <v>0</v>
      </c>
      <c r="AE22">
        <v>1</v>
      </c>
      <c r="AF22">
        <f t="shared" si="14"/>
        <v>1</v>
      </c>
      <c r="AG22">
        <f>'[1]CS_E 50 EARS'!$K18</f>
        <v>1</v>
      </c>
      <c r="AH22">
        <f t="shared" si="15"/>
        <v>1</v>
      </c>
      <c r="AI22">
        <f>'[1]CS_E 50 EARS'!$L18</f>
        <v>0</v>
      </c>
      <c r="AJ22">
        <v>1</v>
      </c>
      <c r="AK22">
        <f t="shared" si="16"/>
        <v>1</v>
      </c>
      <c r="AL22">
        <v>1</v>
      </c>
      <c r="AM22">
        <f>'[1]CS_E 50 EARS'!$M18</f>
        <v>1</v>
      </c>
      <c r="AN22">
        <v>1</v>
      </c>
      <c r="AO22">
        <f>'[1]CS_E 50 EARS'!$N18</f>
        <v>1</v>
      </c>
      <c r="AP22">
        <v>1</v>
      </c>
      <c r="AQ22">
        <v>1</v>
      </c>
      <c r="AR22">
        <v>1</v>
      </c>
      <c r="AS22">
        <f>'[1]CS_E 50 EARS'!$O18</f>
        <v>1</v>
      </c>
      <c r="AT22">
        <v>1</v>
      </c>
      <c r="AU22">
        <f t="shared" si="17"/>
        <v>3.1721428571428767</v>
      </c>
      <c r="AV22">
        <f t="shared" si="18"/>
        <v>19.772857142857145</v>
      </c>
      <c r="AW22">
        <f t="shared" si="19"/>
        <v>15.69285714285714</v>
      </c>
      <c r="AX22">
        <f t="shared" si="20"/>
        <v>18.643214285714286</v>
      </c>
      <c r="AY22">
        <v>1</v>
      </c>
      <c r="AZ22">
        <v>1</v>
      </c>
      <c r="BA22">
        <v>1</v>
      </c>
      <c r="BB22">
        <v>14</v>
      </c>
      <c r="BG22">
        <f t="shared" si="3"/>
        <v>35.714285714285715</v>
      </c>
      <c r="BH22" s="10">
        <f t="shared" si="21"/>
        <v>9.722222222222223E-5</v>
      </c>
    </row>
    <row r="23" spans="1:60" ht="58">
      <c r="A23" s="2">
        <v>16</v>
      </c>
      <c r="B23" s="2" t="s">
        <v>532</v>
      </c>
      <c r="C23" s="2" t="s">
        <v>166</v>
      </c>
      <c r="D23">
        <v>1</v>
      </c>
      <c r="E23">
        <v>1</v>
      </c>
      <c r="F23">
        <f t="shared" si="4"/>
        <v>1</v>
      </c>
      <c r="G23">
        <f t="shared" si="5"/>
        <v>21</v>
      </c>
      <c r="H23">
        <f t="shared" si="6"/>
        <v>21</v>
      </c>
      <c r="I23">
        <f t="shared" si="7"/>
        <v>117</v>
      </c>
      <c r="J23">
        <f>'[1]CS_E 50 EARS'!$C19</f>
        <v>40</v>
      </c>
      <c r="K23">
        <f t="shared" si="8"/>
        <v>1.9047619047619047</v>
      </c>
      <c r="L23">
        <f t="shared" si="9"/>
        <v>114</v>
      </c>
      <c r="M23">
        <f t="shared" si="10"/>
        <v>5.4285714285714288</v>
      </c>
      <c r="N23">
        <v>0</v>
      </c>
      <c r="O23">
        <v>1</v>
      </c>
      <c r="P23">
        <v>1</v>
      </c>
      <c r="Q23">
        <v>1</v>
      </c>
      <c r="R23">
        <f>'[1]CS_E 50 EARS'!$E19</f>
        <v>0</v>
      </c>
      <c r="S23">
        <v>1</v>
      </c>
      <c r="T23">
        <f t="shared" si="11"/>
        <v>0</v>
      </c>
      <c r="U23">
        <f>'[1]CS_E 50 EARS'!$F19</f>
        <v>1</v>
      </c>
      <c r="V23">
        <v>1</v>
      </c>
      <c r="W23">
        <f t="shared" si="12"/>
        <v>0</v>
      </c>
      <c r="X23">
        <f t="shared" si="13"/>
        <v>1</v>
      </c>
      <c r="Y23">
        <f>'[1]CS_E 50 EARS'!$D19</f>
        <v>0</v>
      </c>
      <c r="Z23">
        <f>'[1]CS_E 50 EARS'!$G19</f>
        <v>1</v>
      </c>
      <c r="AA23">
        <f>'[1]CS_E 50 EARS'!$H19</f>
        <v>1</v>
      </c>
      <c r="AB23">
        <f>'[1]CS_E 50 EARS'!$I19</f>
        <v>1</v>
      </c>
      <c r="AC23">
        <v>1</v>
      </c>
      <c r="AD23">
        <f>'[1]CS_E 50 EARS'!$J19</f>
        <v>1</v>
      </c>
      <c r="AE23">
        <v>1</v>
      </c>
      <c r="AF23">
        <f t="shared" si="14"/>
        <v>3</v>
      </c>
      <c r="AG23">
        <f>'[1]CS_E 50 EARS'!$K19</f>
        <v>0</v>
      </c>
      <c r="AH23">
        <f t="shared" si="15"/>
        <v>1</v>
      </c>
      <c r="AI23">
        <f>'[1]CS_E 50 EARS'!$L19</f>
        <v>0</v>
      </c>
      <c r="AJ23">
        <v>1</v>
      </c>
      <c r="AK23">
        <f t="shared" si="16"/>
        <v>1</v>
      </c>
      <c r="AL23">
        <v>1</v>
      </c>
      <c r="AM23">
        <f>'[1]CS_E 50 EARS'!$M19</f>
        <v>1</v>
      </c>
      <c r="AN23">
        <v>0</v>
      </c>
      <c r="AO23">
        <f>'[1]CS_E 50 EARS'!$N19</f>
        <v>1</v>
      </c>
      <c r="AP23">
        <v>1</v>
      </c>
      <c r="AQ23">
        <v>1</v>
      </c>
      <c r="AR23">
        <v>1</v>
      </c>
      <c r="AS23">
        <f>'[1]CS_E 50 EARS'!$O19</f>
        <v>1</v>
      </c>
      <c r="AT23">
        <v>1</v>
      </c>
      <c r="AU23">
        <f t="shared" si="17"/>
        <v>24.3771428571429</v>
      </c>
      <c r="AV23">
        <f t="shared" si="18"/>
        <v>15.076190476190479</v>
      </c>
      <c r="AW23">
        <f t="shared" si="19"/>
        <v>14.710476190476189</v>
      </c>
      <c r="AX23">
        <f t="shared" si="20"/>
        <v>14.638571428571431</v>
      </c>
      <c r="AY23">
        <v>1</v>
      </c>
      <c r="AZ23">
        <v>1</v>
      </c>
      <c r="BA23">
        <v>1</v>
      </c>
      <c r="BB23">
        <v>6</v>
      </c>
      <c r="BG23">
        <f t="shared" si="3"/>
        <v>142.85714285714286</v>
      </c>
      <c r="BH23" s="10">
        <f t="shared" si="21"/>
        <v>7.2916666666666659E-5</v>
      </c>
    </row>
    <row r="24" spans="1:60" ht="87">
      <c r="A24" s="2" t="s">
        <v>533</v>
      </c>
      <c r="B24" s="13" t="s">
        <v>534</v>
      </c>
      <c r="C24" s="2" t="s">
        <v>166</v>
      </c>
      <c r="D24">
        <v>1</v>
      </c>
      <c r="E24">
        <v>1</v>
      </c>
      <c r="F24">
        <v>1</v>
      </c>
      <c r="G24">
        <f t="shared" si="5"/>
        <v>35</v>
      </c>
      <c r="H24">
        <f t="shared" si="6"/>
        <v>35</v>
      </c>
      <c r="I24">
        <f t="shared" si="7"/>
        <v>194</v>
      </c>
      <c r="J24">
        <f>'[1]CS_E 50 EARS'!$C20</f>
        <v>69</v>
      </c>
      <c r="K24">
        <f t="shared" si="8"/>
        <v>1.9714285714285715</v>
      </c>
      <c r="L24">
        <f t="shared" si="9"/>
        <v>191</v>
      </c>
      <c r="M24">
        <f t="shared" si="10"/>
        <v>5.4571428571428573</v>
      </c>
      <c r="N24">
        <v>0</v>
      </c>
      <c r="O24">
        <v>1</v>
      </c>
      <c r="P24">
        <v>1</v>
      </c>
      <c r="Q24">
        <v>1</v>
      </c>
      <c r="R24">
        <f>'[1]CS_E 50 EARS'!$E20</f>
        <v>1</v>
      </c>
      <c r="S24">
        <v>1</v>
      </c>
      <c r="T24">
        <f t="shared" si="11"/>
        <v>1</v>
      </c>
      <c r="U24">
        <f>'[1]CS_E 50 EARS'!$F20</f>
        <v>1</v>
      </c>
      <c r="V24">
        <v>1</v>
      </c>
      <c r="W24">
        <f t="shared" si="12"/>
        <v>1</v>
      </c>
      <c r="X24">
        <f t="shared" si="13"/>
        <v>1</v>
      </c>
      <c r="Y24">
        <f>'[1]CS_E 50 EARS'!$D20</f>
        <v>0</v>
      </c>
      <c r="Z24">
        <f>'[1]CS_E 50 EARS'!$G20</f>
        <v>1</v>
      </c>
      <c r="AA24">
        <f>'[1]CS_E 50 EARS'!$H20</f>
        <v>1</v>
      </c>
      <c r="AB24">
        <f>'[1]CS_E 50 EARS'!$I20</f>
        <v>1</v>
      </c>
      <c r="AC24">
        <v>1</v>
      </c>
      <c r="AD24">
        <f>'[1]CS_E 50 EARS'!$J20</f>
        <v>1</v>
      </c>
      <c r="AE24">
        <v>1</v>
      </c>
      <c r="AF24">
        <f t="shared" si="14"/>
        <v>3</v>
      </c>
      <c r="AG24">
        <f>'[1]CS_E 50 EARS'!$K20</f>
        <v>0</v>
      </c>
      <c r="AH24">
        <f t="shared" si="15"/>
        <v>1</v>
      </c>
      <c r="AI24">
        <f>'[1]CS_E 50 EARS'!$L20</f>
        <v>0</v>
      </c>
      <c r="AJ24">
        <v>1</v>
      </c>
      <c r="AK24">
        <f t="shared" si="16"/>
        <v>1</v>
      </c>
      <c r="AL24">
        <v>1</v>
      </c>
      <c r="AM24">
        <f>'[1]CS_E 50 EARS'!$M20</f>
        <v>1</v>
      </c>
      <c r="AN24">
        <v>1</v>
      </c>
      <c r="AO24">
        <f>'[1]CS_E 50 EARS'!$N20</f>
        <v>1</v>
      </c>
      <c r="AP24">
        <v>1</v>
      </c>
      <c r="AQ24">
        <v>1</v>
      </c>
      <c r="AR24">
        <v>1</v>
      </c>
      <c r="AS24">
        <f>'[1]CS_E 50 EARS'!$O20</f>
        <v>1</v>
      </c>
      <c r="AT24">
        <v>1</v>
      </c>
      <c r="AU24">
        <f t="shared" si="17"/>
        <v>4.5271428571428558</v>
      </c>
      <c r="AV24">
        <f t="shared" si="18"/>
        <v>21.322857142857149</v>
      </c>
      <c r="AW24">
        <f t="shared" si="19"/>
        <v>15.442285714285713</v>
      </c>
      <c r="AX24">
        <f t="shared" si="20"/>
        <v>21.773142857142858</v>
      </c>
      <c r="AY24">
        <v>1</v>
      </c>
      <c r="AZ24">
        <v>1</v>
      </c>
      <c r="BA24">
        <v>1</v>
      </c>
      <c r="BB24">
        <v>8</v>
      </c>
      <c r="BG24">
        <f t="shared" si="3"/>
        <v>85.714285714285708</v>
      </c>
      <c r="BH24" s="10">
        <f t="shared" si="21"/>
        <v>1.2152777777777776E-4</v>
      </c>
    </row>
    <row r="25" spans="1:60" ht="58">
      <c r="A25" s="2" t="s">
        <v>535</v>
      </c>
      <c r="B25" s="13" t="s">
        <v>536</v>
      </c>
      <c r="C25" s="2" t="s">
        <v>166</v>
      </c>
      <c r="D25">
        <v>1</v>
      </c>
      <c r="E25">
        <v>1</v>
      </c>
      <c r="F25">
        <f t="shared" si="4"/>
        <v>1</v>
      </c>
      <c r="G25">
        <f t="shared" si="5"/>
        <v>20</v>
      </c>
      <c r="H25">
        <f t="shared" si="6"/>
        <v>20</v>
      </c>
      <c r="I25">
        <f t="shared" si="7"/>
        <v>117</v>
      </c>
      <c r="J25">
        <f>'[1]CS_E 50 EARS'!$C21</f>
        <v>40</v>
      </c>
      <c r="K25">
        <f t="shared" si="8"/>
        <v>2</v>
      </c>
      <c r="L25">
        <f t="shared" si="9"/>
        <v>114</v>
      </c>
      <c r="M25">
        <f t="shared" si="10"/>
        <v>5.7</v>
      </c>
      <c r="N25">
        <v>1</v>
      </c>
      <c r="O25">
        <v>1</v>
      </c>
      <c r="P25">
        <v>1</v>
      </c>
      <c r="Q25">
        <v>1</v>
      </c>
      <c r="R25">
        <f>'[1]CS_E 50 EARS'!$E21</f>
        <v>1</v>
      </c>
      <c r="S25">
        <v>1</v>
      </c>
      <c r="T25">
        <f t="shared" si="11"/>
        <v>1</v>
      </c>
      <c r="U25">
        <f>'[1]CS_E 50 EARS'!$F21</f>
        <v>1</v>
      </c>
      <c r="V25">
        <v>1</v>
      </c>
      <c r="W25">
        <f t="shared" si="12"/>
        <v>1</v>
      </c>
      <c r="X25">
        <f t="shared" si="13"/>
        <v>1</v>
      </c>
      <c r="Y25">
        <f>'[1]CS_E 50 EARS'!$D21</f>
        <v>0</v>
      </c>
      <c r="Z25">
        <f>'[1]CS_E 50 EARS'!$G21</f>
        <v>1</v>
      </c>
      <c r="AA25">
        <f>'[1]CS_E 50 EARS'!$H21</f>
        <v>1</v>
      </c>
      <c r="AB25">
        <f>'[1]CS_E 50 EARS'!$I21</f>
        <v>1</v>
      </c>
      <c r="AC25">
        <v>1</v>
      </c>
      <c r="AD25">
        <f>'[1]CS_E 50 EARS'!$J21</f>
        <v>1</v>
      </c>
      <c r="AE25">
        <v>1</v>
      </c>
      <c r="AF25">
        <f t="shared" si="14"/>
        <v>3</v>
      </c>
      <c r="AG25">
        <f>'[1]CS_E 50 EARS'!$K21</f>
        <v>1</v>
      </c>
      <c r="AH25">
        <f t="shared" si="15"/>
        <v>1</v>
      </c>
      <c r="AI25">
        <f>'[1]CS_E 50 EARS'!$L21</f>
        <v>0</v>
      </c>
      <c r="AJ25">
        <v>1</v>
      </c>
      <c r="AK25">
        <f t="shared" si="16"/>
        <v>1</v>
      </c>
      <c r="AL25">
        <v>1</v>
      </c>
      <c r="AM25">
        <f>'[1]CS_E 50 EARS'!$M21</f>
        <v>1</v>
      </c>
      <c r="AN25">
        <v>1</v>
      </c>
      <c r="AO25">
        <f>'[1]CS_E 50 EARS'!$N21</f>
        <v>1</v>
      </c>
      <c r="AP25">
        <v>1</v>
      </c>
      <c r="AQ25">
        <v>1</v>
      </c>
      <c r="AR25">
        <v>1</v>
      </c>
      <c r="AS25">
        <f>'[1]CS_E 50 EARS'!$O21</f>
        <v>1</v>
      </c>
      <c r="AT25">
        <v>1</v>
      </c>
      <c r="AU25">
        <f t="shared" si="17"/>
        <v>17.335000000000022</v>
      </c>
      <c r="AV25">
        <f t="shared" si="18"/>
        <v>15.810000000000002</v>
      </c>
      <c r="AW25">
        <f t="shared" si="19"/>
        <v>16.236000000000001</v>
      </c>
      <c r="AX25">
        <f t="shared" si="20"/>
        <v>15.417000000000002</v>
      </c>
      <c r="AY25">
        <v>1</v>
      </c>
      <c r="AZ25">
        <v>1</v>
      </c>
      <c r="BA25">
        <v>1</v>
      </c>
      <c r="BB25">
        <v>5</v>
      </c>
      <c r="BG25">
        <f t="shared" si="3"/>
        <v>150</v>
      </c>
      <c r="BH25" s="10">
        <f t="shared" si="21"/>
        <v>6.9444444444444444E-5</v>
      </c>
    </row>
    <row r="26" spans="1:60" ht="58">
      <c r="A26" s="2" t="s">
        <v>537</v>
      </c>
      <c r="B26" s="13" t="s">
        <v>538</v>
      </c>
      <c r="C26" s="2" t="s">
        <v>166</v>
      </c>
      <c r="D26">
        <v>1</v>
      </c>
      <c r="E26">
        <v>1</v>
      </c>
      <c r="F26">
        <f t="shared" si="4"/>
        <v>1</v>
      </c>
      <c r="G26">
        <f t="shared" si="5"/>
        <v>20</v>
      </c>
      <c r="H26">
        <f t="shared" si="6"/>
        <v>20</v>
      </c>
      <c r="I26">
        <f t="shared" si="7"/>
        <v>116</v>
      </c>
      <c r="J26">
        <f>'[1]CS_E 50 EARS'!$C22</f>
        <v>40</v>
      </c>
      <c r="K26">
        <f t="shared" si="8"/>
        <v>2</v>
      </c>
      <c r="L26">
        <f t="shared" si="9"/>
        <v>113</v>
      </c>
      <c r="M26">
        <f t="shared" si="10"/>
        <v>5.65</v>
      </c>
      <c r="N26">
        <v>1</v>
      </c>
      <c r="O26">
        <v>1</v>
      </c>
      <c r="P26">
        <v>1</v>
      </c>
      <c r="Q26">
        <v>1</v>
      </c>
      <c r="R26">
        <f>'[1]CS_E 50 EARS'!$E22</f>
        <v>0</v>
      </c>
      <c r="S26">
        <v>1</v>
      </c>
      <c r="T26">
        <f t="shared" si="11"/>
        <v>0</v>
      </c>
      <c r="U26">
        <f>'[1]CS_E 50 EARS'!$F22</f>
        <v>1</v>
      </c>
      <c r="V26">
        <v>1</v>
      </c>
      <c r="W26">
        <f t="shared" si="12"/>
        <v>0</v>
      </c>
      <c r="X26">
        <f t="shared" si="13"/>
        <v>1</v>
      </c>
      <c r="Y26">
        <f>'[1]CS_E 50 EARS'!$D22</f>
        <v>0</v>
      </c>
      <c r="Z26">
        <f>'[1]CS_E 50 EARS'!$G22</f>
        <v>1</v>
      </c>
      <c r="AA26">
        <f>'[1]CS_E 50 EARS'!$H22</f>
        <v>1</v>
      </c>
      <c r="AB26">
        <f>'[1]CS_E 50 EARS'!$I22</f>
        <v>1</v>
      </c>
      <c r="AC26">
        <v>1</v>
      </c>
      <c r="AD26">
        <f>'[1]CS_E 50 EARS'!$J22</f>
        <v>1</v>
      </c>
      <c r="AE26">
        <v>1</v>
      </c>
      <c r="AF26">
        <f t="shared" si="14"/>
        <v>3</v>
      </c>
      <c r="AG26">
        <f>'[1]CS_E 50 EARS'!$K22</f>
        <v>1</v>
      </c>
      <c r="AH26">
        <f t="shared" si="15"/>
        <v>1</v>
      </c>
      <c r="AI26">
        <f>'[1]CS_E 50 EARS'!$L22</f>
        <v>0</v>
      </c>
      <c r="AJ26">
        <v>1</v>
      </c>
      <c r="AK26">
        <f t="shared" si="16"/>
        <v>1</v>
      </c>
      <c r="AL26">
        <v>1</v>
      </c>
      <c r="AM26">
        <f>'[1]CS_E 50 EARS'!$M22</f>
        <v>1</v>
      </c>
      <c r="AN26">
        <v>1</v>
      </c>
      <c r="AO26">
        <f>'[1]CS_E 50 EARS'!$N22</f>
        <v>1</v>
      </c>
      <c r="AP26">
        <v>1</v>
      </c>
      <c r="AQ26">
        <v>1</v>
      </c>
      <c r="AR26">
        <v>1</v>
      </c>
      <c r="AS26">
        <f>'[1]CS_E 50 EARS'!$O22</f>
        <v>1</v>
      </c>
      <c r="AT26">
        <v>1</v>
      </c>
      <c r="AU26">
        <f t="shared" si="17"/>
        <v>17.335000000000022</v>
      </c>
      <c r="AV26">
        <f t="shared" si="18"/>
        <v>15.810000000000002</v>
      </c>
      <c r="AW26">
        <f t="shared" si="19"/>
        <v>15.942</v>
      </c>
      <c r="AX26">
        <f t="shared" si="20"/>
        <v>15.181500000000007</v>
      </c>
      <c r="AY26">
        <v>1</v>
      </c>
      <c r="AZ26">
        <v>1</v>
      </c>
      <c r="BA26">
        <v>1</v>
      </c>
      <c r="BB26">
        <v>6</v>
      </c>
      <c r="BG26">
        <f t="shared" si="3"/>
        <v>150</v>
      </c>
      <c r="BH26" s="10">
        <f t="shared" si="21"/>
        <v>6.9444444444444444E-5</v>
      </c>
    </row>
    <row r="27" spans="1:60" ht="72.5">
      <c r="A27" s="2">
        <v>18</v>
      </c>
      <c r="B27" s="13" t="s">
        <v>539</v>
      </c>
      <c r="C27" s="2" t="s">
        <v>166</v>
      </c>
      <c r="D27">
        <v>1</v>
      </c>
      <c r="E27">
        <v>1</v>
      </c>
      <c r="F27">
        <f t="shared" si="4"/>
        <v>1</v>
      </c>
      <c r="G27">
        <f t="shared" si="5"/>
        <v>30</v>
      </c>
      <c r="H27">
        <f t="shared" si="6"/>
        <v>30</v>
      </c>
      <c r="I27">
        <f t="shared" si="7"/>
        <v>154</v>
      </c>
      <c r="J27">
        <f>'[1]CS_E 50 EARS'!$C23</f>
        <v>54</v>
      </c>
      <c r="K27">
        <f t="shared" si="8"/>
        <v>1.8</v>
      </c>
      <c r="L27">
        <f t="shared" si="9"/>
        <v>152</v>
      </c>
      <c r="M27">
        <f t="shared" si="10"/>
        <v>5.0666666666666664</v>
      </c>
      <c r="N27">
        <v>0</v>
      </c>
      <c r="O27">
        <v>1</v>
      </c>
      <c r="P27">
        <v>1</v>
      </c>
      <c r="Q27">
        <v>1</v>
      </c>
      <c r="R27">
        <f>'[1]CS_E 50 EARS'!$E23</f>
        <v>0</v>
      </c>
      <c r="S27">
        <v>1</v>
      </c>
      <c r="T27">
        <f t="shared" si="11"/>
        <v>0</v>
      </c>
      <c r="U27">
        <f>'[1]CS_E 50 EARS'!$F23</f>
        <v>1</v>
      </c>
      <c r="V27">
        <v>1</v>
      </c>
      <c r="W27">
        <f t="shared" si="12"/>
        <v>0</v>
      </c>
      <c r="X27">
        <f t="shared" si="13"/>
        <v>1</v>
      </c>
      <c r="Y27">
        <f>'[1]CS_E 50 EARS'!$D23</f>
        <v>0</v>
      </c>
      <c r="Z27">
        <f>'[1]CS_E 50 EARS'!$G23</f>
        <v>1</v>
      </c>
      <c r="AA27">
        <f>'[1]CS_E 50 EARS'!$H23</f>
        <v>1</v>
      </c>
      <c r="AB27">
        <f>'[1]CS_E 50 EARS'!$I23</f>
        <v>1</v>
      </c>
      <c r="AC27">
        <v>1</v>
      </c>
      <c r="AD27">
        <f>'[1]CS_E 50 EARS'!$J23</f>
        <v>1</v>
      </c>
      <c r="AE27">
        <v>1</v>
      </c>
      <c r="AF27">
        <f t="shared" si="14"/>
        <v>2</v>
      </c>
      <c r="AG27">
        <f>'[1]CS_E 50 EARS'!$K23</f>
        <v>0</v>
      </c>
      <c r="AH27">
        <f t="shared" si="15"/>
        <v>1</v>
      </c>
      <c r="AI27">
        <f>'[1]CS_E 50 EARS'!$L23</f>
        <v>0</v>
      </c>
      <c r="AJ27">
        <v>1</v>
      </c>
      <c r="AK27">
        <f t="shared" si="16"/>
        <v>1</v>
      </c>
      <c r="AL27">
        <v>1</v>
      </c>
      <c r="AM27">
        <f>'[1]CS_E 50 EARS'!$M23</f>
        <v>1</v>
      </c>
      <c r="AN27">
        <v>0</v>
      </c>
      <c r="AO27">
        <f>'[1]CS_E 50 EARS'!$N23</f>
        <v>1</v>
      </c>
      <c r="AP27">
        <v>1</v>
      </c>
      <c r="AQ27">
        <v>1</v>
      </c>
      <c r="AR27">
        <v>1</v>
      </c>
      <c r="AS27">
        <f>'[1]CS_E 50 EARS'!$O23</f>
        <v>1</v>
      </c>
      <c r="AT27">
        <v>1</v>
      </c>
      <c r="AU27">
        <f t="shared" si="17"/>
        <v>24.105000000000011</v>
      </c>
      <c r="AV27">
        <f t="shared" si="18"/>
        <v>17.350000000000005</v>
      </c>
      <c r="AW27">
        <f t="shared" si="19"/>
        <v>13.005333333333326</v>
      </c>
      <c r="AX27">
        <f t="shared" si="20"/>
        <v>17.433999999999997</v>
      </c>
      <c r="AY27">
        <v>1</v>
      </c>
      <c r="AZ27">
        <v>1</v>
      </c>
      <c r="BA27">
        <v>1</v>
      </c>
      <c r="BB27">
        <v>7</v>
      </c>
      <c r="BG27">
        <f t="shared" si="3"/>
        <v>66.666666666666671</v>
      </c>
      <c r="BH27" s="10">
        <f t="shared" si="21"/>
        <v>1.0416666666666666E-4</v>
      </c>
    </row>
    <row r="28" spans="1:60" ht="87">
      <c r="A28" s="2">
        <v>19</v>
      </c>
      <c r="B28" s="13" t="s">
        <v>540</v>
      </c>
      <c r="C28" s="2" t="s">
        <v>166</v>
      </c>
      <c r="D28">
        <v>1</v>
      </c>
      <c r="E28">
        <v>1</v>
      </c>
      <c r="F28">
        <f t="shared" si="4"/>
        <v>1</v>
      </c>
      <c r="G28">
        <f t="shared" si="5"/>
        <v>31</v>
      </c>
      <c r="H28">
        <f t="shared" si="6"/>
        <v>31</v>
      </c>
      <c r="I28">
        <f t="shared" si="7"/>
        <v>171</v>
      </c>
      <c r="J28">
        <f>'[1]CS_E 50 EARS'!$C24</f>
        <v>60</v>
      </c>
      <c r="K28">
        <f t="shared" si="8"/>
        <v>1.935483870967742</v>
      </c>
      <c r="L28">
        <f t="shared" si="9"/>
        <v>169</v>
      </c>
      <c r="M28">
        <f t="shared" si="10"/>
        <v>5.4516129032258061</v>
      </c>
      <c r="N28">
        <v>0</v>
      </c>
      <c r="O28">
        <v>1</v>
      </c>
      <c r="P28">
        <v>1</v>
      </c>
      <c r="Q28">
        <v>1</v>
      </c>
      <c r="R28">
        <f>'[1]CS_E 50 EARS'!$E24</f>
        <v>0</v>
      </c>
      <c r="S28">
        <v>1</v>
      </c>
      <c r="T28">
        <f t="shared" si="11"/>
        <v>0</v>
      </c>
      <c r="U28">
        <f>'[1]CS_E 50 EARS'!$F24</f>
        <v>1</v>
      </c>
      <c r="V28">
        <v>1</v>
      </c>
      <c r="W28">
        <f t="shared" si="12"/>
        <v>0</v>
      </c>
      <c r="X28">
        <f t="shared" si="13"/>
        <v>1</v>
      </c>
      <c r="Y28">
        <f>'[1]CS_E 50 EARS'!$D24</f>
        <v>0</v>
      </c>
      <c r="Z28">
        <f>'[1]CS_E 50 EARS'!$G24</f>
        <v>1</v>
      </c>
      <c r="AA28">
        <f>'[1]CS_E 50 EARS'!$H24</f>
        <v>1</v>
      </c>
      <c r="AB28">
        <f>'[1]CS_E 50 EARS'!$I24</f>
        <v>1</v>
      </c>
      <c r="AC28">
        <v>1</v>
      </c>
      <c r="AD28">
        <f>'[1]CS_E 50 EARS'!$J24</f>
        <v>1</v>
      </c>
      <c r="AE28">
        <v>1</v>
      </c>
      <c r="AF28">
        <f t="shared" si="14"/>
        <v>2</v>
      </c>
      <c r="AG28">
        <f>'[1]CS_E 50 EARS'!$K24</f>
        <v>0</v>
      </c>
      <c r="AH28">
        <f t="shared" si="15"/>
        <v>1</v>
      </c>
      <c r="AI28">
        <f>'[1]CS_E 50 EARS'!$L24</f>
        <v>0</v>
      </c>
      <c r="AJ28">
        <v>1</v>
      </c>
      <c r="AK28">
        <f t="shared" si="16"/>
        <v>1</v>
      </c>
      <c r="AL28">
        <v>1</v>
      </c>
      <c r="AM28">
        <f>'[1]CS_E 50 EARS'!$M24</f>
        <v>1</v>
      </c>
      <c r="AN28">
        <v>1</v>
      </c>
      <c r="AO28">
        <f>'[1]CS_E 50 EARS'!$N24</f>
        <v>1</v>
      </c>
      <c r="AP28">
        <v>1</v>
      </c>
      <c r="AQ28">
        <v>1</v>
      </c>
      <c r="AR28">
        <v>1</v>
      </c>
      <c r="AS28">
        <f>'[1]CS_E 50 EARS'!$O24</f>
        <v>1</v>
      </c>
      <c r="AT28">
        <v>1</v>
      </c>
      <c r="AU28">
        <f t="shared" si="17"/>
        <v>11.628064516129037</v>
      </c>
      <c r="AV28">
        <f t="shared" si="18"/>
        <v>19.338709677419356</v>
      </c>
      <c r="AW28">
        <f t="shared" si="19"/>
        <v>15.300645161290323</v>
      </c>
      <c r="AX28">
        <f t="shared" si="20"/>
        <v>19.747096774193544</v>
      </c>
      <c r="AY28">
        <v>1</v>
      </c>
      <c r="AZ28">
        <v>1</v>
      </c>
      <c r="BA28">
        <v>1</v>
      </c>
      <c r="BB28">
        <v>8</v>
      </c>
      <c r="BG28">
        <f t="shared" si="3"/>
        <v>64.516129032258064</v>
      </c>
      <c r="BH28" s="10">
        <f t="shared" si="21"/>
        <v>1.0763888888888889E-4</v>
      </c>
    </row>
    <row r="29" spans="1:60" ht="87">
      <c r="A29" s="2">
        <v>20</v>
      </c>
      <c r="B29" s="13" t="s">
        <v>541</v>
      </c>
      <c r="C29" s="2" t="s">
        <v>166</v>
      </c>
      <c r="D29">
        <v>1</v>
      </c>
      <c r="E29">
        <v>1</v>
      </c>
      <c r="F29">
        <f t="shared" si="4"/>
        <v>1</v>
      </c>
      <c r="G29">
        <f t="shared" si="5"/>
        <v>30</v>
      </c>
      <c r="H29">
        <f t="shared" si="6"/>
        <v>30</v>
      </c>
      <c r="I29">
        <f t="shared" si="7"/>
        <v>170</v>
      </c>
      <c r="J29">
        <f>'[1]CS_E 50 EARS'!$C25</f>
        <v>67</v>
      </c>
      <c r="K29">
        <f t="shared" si="8"/>
        <v>2.2333333333333334</v>
      </c>
      <c r="L29">
        <f t="shared" si="9"/>
        <v>168</v>
      </c>
      <c r="M29">
        <f t="shared" si="10"/>
        <v>5.6</v>
      </c>
      <c r="N29">
        <v>0</v>
      </c>
      <c r="O29">
        <v>1</v>
      </c>
      <c r="P29">
        <v>1</v>
      </c>
      <c r="Q29">
        <v>0</v>
      </c>
      <c r="R29">
        <f>'[1]CS_E 50 EARS'!$E25</f>
        <v>0</v>
      </c>
      <c r="S29">
        <v>1</v>
      </c>
      <c r="T29">
        <f t="shared" si="11"/>
        <v>0</v>
      </c>
      <c r="U29">
        <f>'[1]CS_E 50 EARS'!$F25</f>
        <v>1</v>
      </c>
      <c r="V29">
        <v>1</v>
      </c>
      <c r="W29">
        <f t="shared" si="12"/>
        <v>0</v>
      </c>
      <c r="X29">
        <f t="shared" si="13"/>
        <v>1</v>
      </c>
      <c r="Y29">
        <f>'[1]CS_E 50 EARS'!$D25</f>
        <v>1</v>
      </c>
      <c r="Z29">
        <f>'[1]CS_E 50 EARS'!$G25</f>
        <v>1</v>
      </c>
      <c r="AA29">
        <f>'[1]CS_E 50 EARS'!$H25</f>
        <v>0</v>
      </c>
      <c r="AB29">
        <f>'[1]CS_E 50 EARS'!$I25</f>
        <v>1</v>
      </c>
      <c r="AC29">
        <v>1</v>
      </c>
      <c r="AD29">
        <f>'[1]CS_E 50 EARS'!$J25</f>
        <v>1</v>
      </c>
      <c r="AE29">
        <v>1</v>
      </c>
      <c r="AF29">
        <f t="shared" si="14"/>
        <v>2</v>
      </c>
      <c r="AG29">
        <f>'[1]CS_E 50 EARS'!$K25</f>
        <v>1</v>
      </c>
      <c r="AH29">
        <f t="shared" si="15"/>
        <v>1</v>
      </c>
      <c r="AI29">
        <f>'[1]CS_E 50 EARS'!$L25</f>
        <v>0</v>
      </c>
      <c r="AJ29">
        <v>1</v>
      </c>
      <c r="AK29">
        <f t="shared" si="16"/>
        <v>1</v>
      </c>
      <c r="AL29">
        <v>1</v>
      </c>
      <c r="AM29">
        <f>'[1]CS_E 50 EARS'!$M25</f>
        <v>1</v>
      </c>
      <c r="AN29">
        <v>1</v>
      </c>
      <c r="AO29">
        <f>'[1]CS_E 50 EARS'!$N25</f>
        <v>1</v>
      </c>
      <c r="AP29">
        <v>1</v>
      </c>
      <c r="AQ29">
        <v>1</v>
      </c>
      <c r="AR29">
        <v>1</v>
      </c>
      <c r="AS29">
        <f>'[1]CS_E 50 EARS'!$O25</f>
        <v>1</v>
      </c>
      <c r="AT29">
        <v>1</v>
      </c>
      <c r="AU29">
        <f t="shared" si="17"/>
        <v>-12.554999999999986</v>
      </c>
      <c r="AV29">
        <f t="shared" si="18"/>
        <v>22.463333333333335</v>
      </c>
      <c r="AW29">
        <f t="shared" si="19"/>
        <v>16.141333333333328</v>
      </c>
      <c r="AX29">
        <f t="shared" si="20"/>
        <v>19.945999999999998</v>
      </c>
      <c r="AY29">
        <v>1</v>
      </c>
      <c r="AZ29">
        <v>1</v>
      </c>
      <c r="BA29">
        <v>1</v>
      </c>
      <c r="BB29">
        <v>8</v>
      </c>
      <c r="BG29">
        <f t="shared" si="3"/>
        <v>66.666666666666671</v>
      </c>
      <c r="BH29" s="10">
        <f t="shared" si="21"/>
        <v>1.0416666666666666E-4</v>
      </c>
    </row>
    <row r="30" spans="1:60" ht="72.5">
      <c r="A30" s="2">
        <v>21</v>
      </c>
      <c r="B30" s="13" t="s">
        <v>542</v>
      </c>
      <c r="C30" s="2" t="s">
        <v>146</v>
      </c>
      <c r="D30">
        <v>1</v>
      </c>
      <c r="E30">
        <v>1</v>
      </c>
      <c r="F30">
        <f t="shared" si="4"/>
        <v>1</v>
      </c>
      <c r="G30">
        <f t="shared" si="5"/>
        <v>30</v>
      </c>
      <c r="H30">
        <f t="shared" si="6"/>
        <v>30</v>
      </c>
      <c r="I30">
        <f t="shared" si="7"/>
        <v>166</v>
      </c>
      <c r="J30">
        <f>'[1]CS_E 50 EARS'!$C26</f>
        <v>57</v>
      </c>
      <c r="K30">
        <f t="shared" si="8"/>
        <v>1.9</v>
      </c>
      <c r="L30">
        <f t="shared" si="9"/>
        <v>163</v>
      </c>
      <c r="M30">
        <f t="shared" si="10"/>
        <v>5.4333333333333336</v>
      </c>
      <c r="N30">
        <v>0</v>
      </c>
      <c r="O30">
        <v>1</v>
      </c>
      <c r="P30">
        <v>1</v>
      </c>
      <c r="Q30">
        <v>1</v>
      </c>
      <c r="R30">
        <f>'[1]CS_E 50 EARS'!$E26</f>
        <v>1</v>
      </c>
      <c r="S30">
        <v>1</v>
      </c>
      <c r="T30">
        <f t="shared" si="11"/>
        <v>1</v>
      </c>
      <c r="U30">
        <f>'[1]CS_E 50 EARS'!$F26</f>
        <v>1</v>
      </c>
      <c r="V30">
        <v>1</v>
      </c>
      <c r="W30">
        <f t="shared" si="12"/>
        <v>1</v>
      </c>
      <c r="X30">
        <f t="shared" si="13"/>
        <v>1</v>
      </c>
      <c r="Y30">
        <f>'[1]CS_E 50 EARS'!$D26</f>
        <v>1</v>
      </c>
      <c r="Z30">
        <f>'[1]CS_E 50 EARS'!$G26</f>
        <v>1</v>
      </c>
      <c r="AA30">
        <f>'[1]CS_E 50 EARS'!$H26</f>
        <v>0</v>
      </c>
      <c r="AB30">
        <f>'[1]CS_E 50 EARS'!$I26</f>
        <v>1</v>
      </c>
      <c r="AC30">
        <v>1</v>
      </c>
      <c r="AD30">
        <f>'[1]CS_E 50 EARS'!$J26</f>
        <v>1</v>
      </c>
      <c r="AE30">
        <v>1</v>
      </c>
      <c r="AF30">
        <f t="shared" si="14"/>
        <v>3</v>
      </c>
      <c r="AG30">
        <f>'[1]CS_E 50 EARS'!$K26</f>
        <v>1</v>
      </c>
      <c r="AH30">
        <f t="shared" si="15"/>
        <v>1</v>
      </c>
      <c r="AI30">
        <f>'[1]CS_E 50 EARS'!$L26</f>
        <v>0</v>
      </c>
      <c r="AJ30">
        <v>1</v>
      </c>
      <c r="AK30">
        <f t="shared" si="16"/>
        <v>1</v>
      </c>
      <c r="AL30">
        <v>0</v>
      </c>
      <c r="AM30">
        <f>'[1]CS_E 50 EARS'!$M26</f>
        <v>1</v>
      </c>
      <c r="AN30">
        <v>1</v>
      </c>
      <c r="AO30">
        <f>'[1]CS_E 50 EARS'!$N26</f>
        <v>1</v>
      </c>
      <c r="AP30">
        <v>1</v>
      </c>
      <c r="AQ30">
        <v>1</v>
      </c>
      <c r="AR30">
        <v>1</v>
      </c>
      <c r="AS30">
        <f>'[1]CS_E 50 EARS'!$O26</f>
        <v>0</v>
      </c>
      <c r="AT30">
        <v>1</v>
      </c>
      <c r="AU30">
        <f t="shared" si="17"/>
        <v>15.645000000000032</v>
      </c>
      <c r="AV30">
        <f t="shared" si="18"/>
        <v>18.530000000000005</v>
      </c>
      <c r="AW30">
        <f t="shared" si="19"/>
        <v>15.161333333333332</v>
      </c>
      <c r="AX30">
        <f t="shared" si="20"/>
        <v>19.161000000000001</v>
      </c>
      <c r="AY30">
        <v>1</v>
      </c>
      <c r="AZ30">
        <v>1</v>
      </c>
      <c r="BA30">
        <v>1</v>
      </c>
      <c r="BB30">
        <v>6</v>
      </c>
      <c r="BG30">
        <f t="shared" si="3"/>
        <v>100</v>
      </c>
      <c r="BH30" s="10">
        <f t="shared" si="21"/>
        <v>1.0416666666666666E-4</v>
      </c>
    </row>
    <row r="31" spans="1:60" ht="58">
      <c r="A31" s="2">
        <v>22</v>
      </c>
      <c r="B31" s="13" t="s">
        <v>543</v>
      </c>
      <c r="C31" s="2" t="s">
        <v>148</v>
      </c>
      <c r="D31">
        <v>1</v>
      </c>
      <c r="E31">
        <v>1</v>
      </c>
      <c r="F31">
        <f t="shared" si="4"/>
        <v>1</v>
      </c>
      <c r="G31">
        <f t="shared" si="5"/>
        <v>19</v>
      </c>
      <c r="H31">
        <f t="shared" si="6"/>
        <v>19</v>
      </c>
      <c r="I31">
        <f t="shared" si="7"/>
        <v>116</v>
      </c>
      <c r="J31">
        <f>'[1]CS_E 50 EARS'!$C27</f>
        <v>40</v>
      </c>
      <c r="K31">
        <f t="shared" si="8"/>
        <v>2.1052631578947367</v>
      </c>
      <c r="L31">
        <f t="shared" si="9"/>
        <v>115</v>
      </c>
      <c r="M31">
        <f t="shared" si="10"/>
        <v>6.0526315789473681</v>
      </c>
      <c r="N31">
        <v>1</v>
      </c>
      <c r="O31">
        <v>1</v>
      </c>
      <c r="P31">
        <v>1</v>
      </c>
      <c r="Q31">
        <v>1</v>
      </c>
      <c r="R31">
        <f>'[1]CS_E 50 EARS'!$E27</f>
        <v>0</v>
      </c>
      <c r="S31">
        <v>1</v>
      </c>
      <c r="T31">
        <f t="shared" si="11"/>
        <v>0</v>
      </c>
      <c r="U31">
        <f>'[1]CS_E 50 EARS'!$F27</f>
        <v>1</v>
      </c>
      <c r="V31">
        <v>1</v>
      </c>
      <c r="W31">
        <f t="shared" si="12"/>
        <v>0</v>
      </c>
      <c r="X31">
        <f t="shared" si="13"/>
        <v>1</v>
      </c>
      <c r="Y31">
        <f>'[1]CS_E 50 EARS'!$D27</f>
        <v>1</v>
      </c>
      <c r="Z31">
        <f>'[1]CS_E 50 EARS'!$G27</f>
        <v>1</v>
      </c>
      <c r="AA31">
        <f>'[1]CS_E 50 EARS'!$H27</f>
        <v>1</v>
      </c>
      <c r="AB31">
        <f>'[1]CS_E 50 EARS'!$I27</f>
        <v>1</v>
      </c>
      <c r="AC31">
        <v>1</v>
      </c>
      <c r="AD31">
        <f>'[1]CS_E 50 EARS'!$J27</f>
        <v>1</v>
      </c>
      <c r="AE31">
        <v>1</v>
      </c>
      <c r="AF31">
        <f t="shared" si="14"/>
        <v>1</v>
      </c>
      <c r="AG31">
        <f>'[1]CS_E 50 EARS'!$K27</f>
        <v>1</v>
      </c>
      <c r="AH31">
        <f t="shared" si="15"/>
        <v>1</v>
      </c>
      <c r="AI31">
        <f>'[1]CS_E 50 EARS'!$L27</f>
        <v>1</v>
      </c>
      <c r="AJ31">
        <v>1</v>
      </c>
      <c r="AK31">
        <f t="shared" si="16"/>
        <v>1</v>
      </c>
      <c r="AL31">
        <v>1</v>
      </c>
      <c r="AM31">
        <f>'[1]CS_E 50 EARS'!$M27</f>
        <v>1</v>
      </c>
      <c r="AN31">
        <v>1</v>
      </c>
      <c r="AO31">
        <f>'[1]CS_E 50 EARS'!$N27</f>
        <v>1</v>
      </c>
      <c r="AP31">
        <v>1</v>
      </c>
      <c r="AQ31">
        <v>1</v>
      </c>
      <c r="AR31">
        <v>1</v>
      </c>
      <c r="AS31">
        <f>'[1]CS_E 50 EARS'!$O27</f>
        <v>1</v>
      </c>
      <c r="AT31">
        <v>1</v>
      </c>
      <c r="AU31">
        <f t="shared" si="17"/>
        <v>9.4447368421053</v>
      </c>
      <c r="AV31">
        <f t="shared" si="18"/>
        <v>16.662105263157894</v>
      </c>
      <c r="AW31">
        <f t="shared" si="19"/>
        <v>18.231578947368408</v>
      </c>
      <c r="AX31">
        <f t="shared" si="20"/>
        <v>16.577894736842104</v>
      </c>
      <c r="AY31">
        <v>1</v>
      </c>
      <c r="AZ31">
        <v>1</v>
      </c>
      <c r="BA31">
        <v>1</v>
      </c>
      <c r="BB31">
        <v>7</v>
      </c>
      <c r="BG31">
        <f t="shared" si="3"/>
        <v>52.631578947368418</v>
      </c>
      <c r="BH31" s="10">
        <f t="shared" si="21"/>
        <v>6.597222222222223E-5</v>
      </c>
    </row>
    <row r="32" spans="1:60" ht="101.5">
      <c r="A32" s="2">
        <v>23</v>
      </c>
      <c r="B32" s="13" t="s">
        <v>544</v>
      </c>
      <c r="C32" s="2" t="s">
        <v>166</v>
      </c>
      <c r="D32">
        <v>1</v>
      </c>
      <c r="E32">
        <v>1</v>
      </c>
      <c r="F32">
        <f t="shared" si="4"/>
        <v>1</v>
      </c>
      <c r="G32">
        <f t="shared" si="5"/>
        <v>40</v>
      </c>
      <c r="H32">
        <f t="shared" si="6"/>
        <v>40</v>
      </c>
      <c r="I32">
        <f t="shared" si="7"/>
        <v>199</v>
      </c>
      <c r="J32">
        <f>'[1]CS_E 50 EARS'!$C28</f>
        <v>70</v>
      </c>
      <c r="K32">
        <f t="shared" si="8"/>
        <v>1.75</v>
      </c>
      <c r="L32">
        <f t="shared" si="9"/>
        <v>194</v>
      </c>
      <c r="M32">
        <f t="shared" si="10"/>
        <v>4.8499999999999996</v>
      </c>
      <c r="N32">
        <v>0</v>
      </c>
      <c r="O32">
        <v>1</v>
      </c>
      <c r="P32">
        <v>1</v>
      </c>
      <c r="Q32">
        <v>0</v>
      </c>
      <c r="R32">
        <f>'[1]CS_E 50 EARS'!$E28</f>
        <v>0</v>
      </c>
      <c r="S32">
        <v>1</v>
      </c>
      <c r="T32">
        <f t="shared" si="11"/>
        <v>0</v>
      </c>
      <c r="U32">
        <f>'[1]CS_E 50 EARS'!$F28</f>
        <v>1</v>
      </c>
      <c r="V32">
        <v>1</v>
      </c>
      <c r="W32">
        <f t="shared" si="12"/>
        <v>0</v>
      </c>
      <c r="X32">
        <f t="shared" si="13"/>
        <v>1</v>
      </c>
      <c r="Y32">
        <f>'[1]CS_E 50 EARS'!$D28</f>
        <v>0</v>
      </c>
      <c r="Z32">
        <f>'[1]CS_E 50 EARS'!$G28</f>
        <v>0</v>
      </c>
      <c r="AA32">
        <f>'[1]CS_E 50 EARS'!$H28</f>
        <v>0</v>
      </c>
      <c r="AB32">
        <f>'[1]CS_E 50 EARS'!$I28</f>
        <v>1</v>
      </c>
      <c r="AC32">
        <v>1</v>
      </c>
      <c r="AD32">
        <f>'[1]CS_E 50 EARS'!$J28</f>
        <v>1</v>
      </c>
      <c r="AE32">
        <v>1</v>
      </c>
      <c r="AF32">
        <f t="shared" si="14"/>
        <v>5</v>
      </c>
      <c r="AG32">
        <f>'[1]CS_E 50 EARS'!$K28</f>
        <v>1</v>
      </c>
      <c r="AH32">
        <f t="shared" si="15"/>
        <v>1</v>
      </c>
      <c r="AI32">
        <f>'[1]CS_E 50 EARS'!$L28</f>
        <v>0</v>
      </c>
      <c r="AJ32">
        <v>1</v>
      </c>
      <c r="AK32">
        <f t="shared" si="16"/>
        <v>0</v>
      </c>
      <c r="AL32">
        <v>1</v>
      </c>
      <c r="AM32">
        <f>'[1]CS_E 50 EARS'!$M28</f>
        <v>1</v>
      </c>
      <c r="AN32">
        <v>1</v>
      </c>
      <c r="AO32">
        <f>'[1]CS_E 50 EARS'!$N28</f>
        <v>1</v>
      </c>
      <c r="AP32">
        <v>1</v>
      </c>
      <c r="AQ32">
        <v>1</v>
      </c>
      <c r="AR32">
        <v>1</v>
      </c>
      <c r="AS32">
        <f>'[1]CS_E 50 EARS'!$O28</f>
        <v>1</v>
      </c>
      <c r="AT32">
        <v>1</v>
      </c>
      <c r="AU32">
        <f t="shared" si="17"/>
        <v>18.185000000000031</v>
      </c>
      <c r="AV32">
        <f t="shared" si="18"/>
        <v>20.66</v>
      </c>
      <c r="AW32">
        <f t="shared" si="19"/>
        <v>11.978000000000002</v>
      </c>
      <c r="AX32">
        <f t="shared" si="20"/>
        <v>21.413499999999999</v>
      </c>
      <c r="AY32">
        <v>1</v>
      </c>
      <c r="AZ32">
        <v>1</v>
      </c>
      <c r="BA32">
        <v>1</v>
      </c>
      <c r="BB32">
        <v>12</v>
      </c>
      <c r="BG32">
        <f t="shared" si="3"/>
        <v>125</v>
      </c>
      <c r="BH32" s="10">
        <f t="shared" si="21"/>
        <v>1.3888888888888889E-4</v>
      </c>
    </row>
    <row r="33" spans="1:60" ht="72.5">
      <c r="A33" s="2">
        <v>24</v>
      </c>
      <c r="B33" s="13" t="s">
        <v>545</v>
      </c>
      <c r="C33" s="2" t="s">
        <v>146</v>
      </c>
      <c r="D33">
        <v>1</v>
      </c>
      <c r="E33">
        <v>1</v>
      </c>
      <c r="F33">
        <f t="shared" si="4"/>
        <v>1</v>
      </c>
      <c r="G33">
        <f t="shared" si="5"/>
        <v>26</v>
      </c>
      <c r="H33">
        <f t="shared" si="6"/>
        <v>26</v>
      </c>
      <c r="I33">
        <f t="shared" si="7"/>
        <v>157</v>
      </c>
      <c r="J33">
        <f>'[1]CS_E 50 EARS'!$C29</f>
        <v>57</v>
      </c>
      <c r="K33">
        <f t="shared" si="8"/>
        <v>2.1923076923076925</v>
      </c>
      <c r="L33">
        <f t="shared" si="9"/>
        <v>155</v>
      </c>
      <c r="M33">
        <f t="shared" si="10"/>
        <v>5.9615384615384617</v>
      </c>
      <c r="N33">
        <v>0</v>
      </c>
      <c r="O33">
        <v>1</v>
      </c>
      <c r="P33">
        <v>1</v>
      </c>
      <c r="Q33">
        <v>1</v>
      </c>
      <c r="R33">
        <f>'[1]CS_E 50 EARS'!$E29</f>
        <v>1</v>
      </c>
      <c r="S33">
        <v>1</v>
      </c>
      <c r="T33">
        <f t="shared" si="11"/>
        <v>1</v>
      </c>
      <c r="U33">
        <f>'[1]CS_E 50 EARS'!$F29</f>
        <v>1</v>
      </c>
      <c r="V33">
        <v>1</v>
      </c>
      <c r="W33">
        <f t="shared" si="12"/>
        <v>1</v>
      </c>
      <c r="X33">
        <f t="shared" si="13"/>
        <v>1</v>
      </c>
      <c r="Y33">
        <f>'[1]CS_E 50 EARS'!$D29</f>
        <v>1</v>
      </c>
      <c r="Z33">
        <f>'[1]CS_E 50 EARS'!$G29</f>
        <v>0</v>
      </c>
      <c r="AA33">
        <f>'[1]CS_E 50 EARS'!$H29</f>
        <v>1</v>
      </c>
      <c r="AB33">
        <f>'[1]CS_E 50 EARS'!$I29</f>
        <v>1</v>
      </c>
      <c r="AC33">
        <v>1</v>
      </c>
      <c r="AD33">
        <f>'[1]CS_E 50 EARS'!$J29</f>
        <v>1</v>
      </c>
      <c r="AE33">
        <v>1</v>
      </c>
      <c r="AF33">
        <f t="shared" si="14"/>
        <v>2</v>
      </c>
      <c r="AG33">
        <f>'[1]CS_E 50 EARS'!$K29</f>
        <v>1</v>
      </c>
      <c r="AH33">
        <f t="shared" si="15"/>
        <v>1</v>
      </c>
      <c r="AI33">
        <f>'[1]CS_E 50 EARS'!$L29</f>
        <v>0</v>
      </c>
      <c r="AJ33">
        <v>1</v>
      </c>
      <c r="AK33">
        <f t="shared" si="16"/>
        <v>1</v>
      </c>
      <c r="AL33">
        <v>1</v>
      </c>
      <c r="AM33">
        <f>'[1]CS_E 50 EARS'!$M29</f>
        <v>0</v>
      </c>
      <c r="AN33">
        <v>1</v>
      </c>
      <c r="AO33">
        <f>'[1]CS_E 50 EARS'!$N29</f>
        <v>1</v>
      </c>
      <c r="AP33">
        <v>1</v>
      </c>
      <c r="AQ33">
        <v>1</v>
      </c>
      <c r="AR33">
        <v>1</v>
      </c>
      <c r="AS33">
        <f>'[1]CS_E 50 EARS'!$O29</f>
        <v>1</v>
      </c>
      <c r="AT33">
        <v>1</v>
      </c>
      <c r="AU33">
        <f t="shared" si="17"/>
        <v>-5.0242307692307513</v>
      </c>
      <c r="AV33">
        <f t="shared" si="18"/>
        <v>20.419230769230769</v>
      </c>
      <c r="AW33">
        <f t="shared" si="19"/>
        <v>18.11538461538461</v>
      </c>
      <c r="AX33">
        <f t="shared" si="20"/>
        <v>19.648846153846158</v>
      </c>
      <c r="AY33">
        <v>1</v>
      </c>
      <c r="AZ33">
        <v>1</v>
      </c>
      <c r="BA33">
        <v>1</v>
      </c>
      <c r="BB33">
        <v>6</v>
      </c>
      <c r="BG33">
        <f t="shared" si="3"/>
        <v>76.923076923076934</v>
      </c>
      <c r="BH33" s="10">
        <f t="shared" si="21"/>
        <v>9.0277777777777787E-5</v>
      </c>
    </row>
    <row r="34" spans="1:60" ht="29">
      <c r="A34" s="2">
        <v>25</v>
      </c>
      <c r="B34" s="13" t="s">
        <v>546</v>
      </c>
      <c r="C34" s="2" t="s">
        <v>146</v>
      </c>
      <c r="D34">
        <v>1</v>
      </c>
      <c r="E34">
        <v>1</v>
      </c>
      <c r="F34">
        <f t="shared" si="4"/>
        <v>1</v>
      </c>
      <c r="G34">
        <f t="shared" si="5"/>
        <v>8</v>
      </c>
      <c r="H34">
        <f t="shared" si="6"/>
        <v>8</v>
      </c>
      <c r="I34">
        <f t="shared" si="7"/>
        <v>38</v>
      </c>
      <c r="J34">
        <f>'[1]CS_E 50 EARS'!$C30</f>
        <v>13</v>
      </c>
      <c r="K34">
        <f t="shared" si="8"/>
        <v>1.625</v>
      </c>
      <c r="L34">
        <f t="shared" si="9"/>
        <v>37</v>
      </c>
      <c r="M34">
        <f t="shared" si="10"/>
        <v>4.625</v>
      </c>
      <c r="N34">
        <v>0</v>
      </c>
      <c r="O34">
        <v>1</v>
      </c>
      <c r="P34">
        <v>1</v>
      </c>
      <c r="Q34">
        <v>0</v>
      </c>
      <c r="R34">
        <f>'[1]CS_E 50 EARS'!$E30</f>
        <v>1</v>
      </c>
      <c r="S34">
        <v>1</v>
      </c>
      <c r="T34">
        <f t="shared" si="11"/>
        <v>0</v>
      </c>
      <c r="U34">
        <f>'[1]CS_E 50 EARS'!$F30</f>
        <v>1</v>
      </c>
      <c r="V34">
        <v>1</v>
      </c>
      <c r="W34">
        <f t="shared" si="12"/>
        <v>0</v>
      </c>
      <c r="X34">
        <f t="shared" si="13"/>
        <v>1</v>
      </c>
      <c r="Y34">
        <f>'[1]CS_E 50 EARS'!$D30</f>
        <v>1</v>
      </c>
      <c r="Z34">
        <f>'[1]CS_E 50 EARS'!$G30</f>
        <v>1</v>
      </c>
      <c r="AA34">
        <f>'[1]CS_E 50 EARS'!$H30</f>
        <v>1</v>
      </c>
      <c r="AB34">
        <f>'[1]CS_E 50 EARS'!$I30</f>
        <v>1</v>
      </c>
      <c r="AC34">
        <v>1</v>
      </c>
      <c r="AD34">
        <f>'[1]CS_E 50 EARS'!$J30</f>
        <v>1</v>
      </c>
      <c r="AE34">
        <v>1</v>
      </c>
      <c r="AF34">
        <f t="shared" si="14"/>
        <v>1</v>
      </c>
      <c r="AG34">
        <f>'[1]CS_E 50 EARS'!$K30</f>
        <v>1</v>
      </c>
      <c r="AH34">
        <f t="shared" si="15"/>
        <v>1</v>
      </c>
      <c r="AI34">
        <f>'[1]CS_E 50 EARS'!$L30</f>
        <v>1</v>
      </c>
      <c r="AJ34">
        <v>1</v>
      </c>
      <c r="AK34">
        <f t="shared" si="16"/>
        <v>1</v>
      </c>
      <c r="AL34">
        <v>1</v>
      </c>
      <c r="AM34">
        <f>'[1]CS_E 50 EARS'!$M30</f>
        <v>1</v>
      </c>
      <c r="AN34">
        <v>1</v>
      </c>
      <c r="AO34">
        <f>'[1]CS_E 50 EARS'!$N30</f>
        <v>1</v>
      </c>
      <c r="AP34">
        <v>1</v>
      </c>
      <c r="AQ34">
        <v>1</v>
      </c>
      <c r="AR34">
        <v>1</v>
      </c>
      <c r="AS34">
        <f>'[1]CS_E 50 EARS'!$O30</f>
        <v>1</v>
      </c>
      <c r="AT34">
        <v>1</v>
      </c>
      <c r="AU34">
        <f t="shared" si="17"/>
        <v>61.240000000000016</v>
      </c>
      <c r="AV34">
        <f t="shared" si="18"/>
        <v>6.7050000000000018</v>
      </c>
      <c r="AW34">
        <f t="shared" si="19"/>
        <v>7.6949999999999967</v>
      </c>
      <c r="AX34">
        <f t="shared" si="20"/>
        <v>4.3537500000000016</v>
      </c>
      <c r="AY34">
        <v>1</v>
      </c>
      <c r="AZ34">
        <v>1</v>
      </c>
      <c r="BA34">
        <v>1</v>
      </c>
      <c r="BB34">
        <v>2</v>
      </c>
      <c r="BG34">
        <f t="shared" si="3"/>
        <v>125</v>
      </c>
      <c r="BH34" s="10">
        <f t="shared" si="21"/>
        <v>2.7777777777777779E-5</v>
      </c>
    </row>
    <row r="35" spans="1:60">
      <c r="F35">
        <f t="shared" si="4"/>
        <v>0</v>
      </c>
      <c r="G35">
        <f t="shared" si="5"/>
        <v>0</v>
      </c>
      <c r="H35">
        <f t="shared" si="6"/>
        <v>0</v>
      </c>
      <c r="I35">
        <f t="shared" si="7"/>
        <v>0</v>
      </c>
      <c r="J35">
        <f>'[1]CS_E 50 EARS'!$C31</f>
        <v>0</v>
      </c>
      <c r="K35">
        <f t="shared" si="8"/>
        <v>0</v>
      </c>
      <c r="L35">
        <f t="shared" si="9"/>
        <v>0</v>
      </c>
      <c r="M35">
        <f t="shared" si="10"/>
        <v>0</v>
      </c>
      <c r="R35">
        <f>'[1]CS_E 50 EARS'!$E31</f>
        <v>0</v>
      </c>
      <c r="T35">
        <f t="shared" si="11"/>
        <v>0</v>
      </c>
      <c r="U35">
        <f>'[1]CS_E 50 EARS'!$F31</f>
        <v>0</v>
      </c>
      <c r="W35">
        <f t="shared" si="12"/>
        <v>0</v>
      </c>
      <c r="X35">
        <f t="shared" si="13"/>
        <v>0</v>
      </c>
      <c r="Y35">
        <f>'[1]CS_E 50 EARS'!$D31</f>
        <v>0</v>
      </c>
      <c r="Z35">
        <f>'[1]CS_E 50 EARS'!$G31</f>
        <v>0</v>
      </c>
      <c r="AA35">
        <f>'[1]CS_E 50 EARS'!$H31</f>
        <v>0</v>
      </c>
      <c r="AB35">
        <f>'[1]CS_E 50 EARS'!$I31</f>
        <v>0</v>
      </c>
      <c r="AD35">
        <f>'[1]CS_E 50 EARS'!$J31</f>
        <v>0</v>
      </c>
      <c r="AF35">
        <f t="shared" si="14"/>
        <v>0</v>
      </c>
      <c r="AG35">
        <f>'[1]CS_E 50 EARS'!$K31</f>
        <v>0</v>
      </c>
      <c r="AH35">
        <f t="shared" si="15"/>
        <v>0</v>
      </c>
      <c r="AI35">
        <f>'[1]CS_E 50 EARS'!$L31</f>
        <v>0</v>
      </c>
      <c r="AK35">
        <f t="shared" si="16"/>
        <v>0</v>
      </c>
      <c r="AM35">
        <f>'[1]CS_E 50 EARS'!$M31</f>
        <v>0</v>
      </c>
      <c r="AO35">
        <f>'[1]CS_E 50 EARS'!$N31</f>
        <v>0</v>
      </c>
      <c r="AS35">
        <f>'[1]CS_E 50 EARS'!$O31</f>
        <v>0</v>
      </c>
      <c r="AU35">
        <f t="shared" si="17"/>
        <v>0</v>
      </c>
      <c r="AV35">
        <f t="shared" si="18"/>
        <v>0</v>
      </c>
      <c r="AW35">
        <f t="shared" si="19"/>
        <v>0</v>
      </c>
      <c r="AX35">
        <f t="shared" si="20"/>
        <v>0</v>
      </c>
      <c r="BG35">
        <f t="shared" si="3"/>
        <v>0</v>
      </c>
      <c r="BH35" s="10">
        <f t="shared" si="21"/>
        <v>0</v>
      </c>
    </row>
    <row r="36" spans="1:60">
      <c r="F36">
        <f t="shared" si="4"/>
        <v>0</v>
      </c>
      <c r="G36">
        <f t="shared" si="5"/>
        <v>0</v>
      </c>
      <c r="H36">
        <f t="shared" si="6"/>
        <v>0</v>
      </c>
      <c r="I36">
        <f t="shared" si="7"/>
        <v>0</v>
      </c>
      <c r="J36">
        <f>'[1]CS_E 50 EARS'!$C32</f>
        <v>0</v>
      </c>
      <c r="K36">
        <f t="shared" si="8"/>
        <v>0</v>
      </c>
      <c r="L36">
        <f t="shared" si="9"/>
        <v>0</v>
      </c>
      <c r="M36">
        <f t="shared" si="10"/>
        <v>0</v>
      </c>
      <c r="R36">
        <f>'[1]CS_E 50 EARS'!$E32</f>
        <v>0</v>
      </c>
      <c r="T36">
        <f t="shared" si="11"/>
        <v>0</v>
      </c>
      <c r="U36">
        <f>'[1]CS_E 50 EARS'!$F32</f>
        <v>0</v>
      </c>
      <c r="W36">
        <f t="shared" si="12"/>
        <v>0</v>
      </c>
      <c r="X36">
        <f t="shared" si="13"/>
        <v>0</v>
      </c>
      <c r="Y36">
        <f>'[1]CS_E 50 EARS'!$D32</f>
        <v>0</v>
      </c>
      <c r="Z36">
        <f>'[1]CS_E 50 EARS'!$G32</f>
        <v>0</v>
      </c>
      <c r="AA36">
        <f>'[1]CS_E 50 EARS'!$H32</f>
        <v>0</v>
      </c>
      <c r="AB36">
        <f>'[1]CS_E 50 EARS'!$I32</f>
        <v>0</v>
      </c>
      <c r="AD36">
        <f>'[1]CS_E 50 EARS'!$J32</f>
        <v>0</v>
      </c>
      <c r="AF36">
        <f t="shared" si="14"/>
        <v>0</v>
      </c>
      <c r="AG36">
        <f>'[1]CS_E 50 EARS'!$K32</f>
        <v>0</v>
      </c>
      <c r="AH36">
        <f t="shared" si="15"/>
        <v>0</v>
      </c>
      <c r="AI36">
        <f>'[1]CS_E 50 EARS'!$L32</f>
        <v>0</v>
      </c>
      <c r="AK36">
        <f t="shared" si="16"/>
        <v>0</v>
      </c>
      <c r="AM36">
        <f>'[1]CS_E 50 EARS'!$M32</f>
        <v>0</v>
      </c>
      <c r="AO36">
        <f>'[1]CS_E 50 EARS'!$N32</f>
        <v>0</v>
      </c>
      <c r="AS36">
        <f>'[1]CS_E 50 EARS'!$O32</f>
        <v>0</v>
      </c>
      <c r="AU36">
        <f t="shared" si="17"/>
        <v>0</v>
      </c>
      <c r="AV36">
        <f t="shared" si="18"/>
        <v>0</v>
      </c>
      <c r="AW36">
        <f t="shared" si="19"/>
        <v>0</v>
      </c>
      <c r="AX36">
        <f t="shared" si="20"/>
        <v>0</v>
      </c>
      <c r="BG36">
        <f t="shared" si="3"/>
        <v>0</v>
      </c>
      <c r="BH36" s="10">
        <f t="shared" si="21"/>
        <v>0</v>
      </c>
    </row>
    <row r="37" spans="1:60">
      <c r="F37">
        <f t="shared" si="4"/>
        <v>0</v>
      </c>
      <c r="G37">
        <f t="shared" si="5"/>
        <v>0</v>
      </c>
      <c r="H37">
        <f t="shared" si="6"/>
        <v>0</v>
      </c>
      <c r="I37">
        <f t="shared" si="7"/>
        <v>0</v>
      </c>
      <c r="J37">
        <f>'[1]CS_E 50 EARS'!$C33</f>
        <v>0</v>
      </c>
      <c r="K37">
        <f t="shared" si="8"/>
        <v>0</v>
      </c>
      <c r="L37">
        <f t="shared" si="9"/>
        <v>0</v>
      </c>
      <c r="M37">
        <f t="shared" si="10"/>
        <v>0</v>
      </c>
      <c r="R37">
        <f>'[1]CS_E 50 EARS'!$E33</f>
        <v>0</v>
      </c>
      <c r="T37">
        <f t="shared" si="11"/>
        <v>0</v>
      </c>
      <c r="U37">
        <f>'[1]CS_E 50 EARS'!$F33</f>
        <v>0</v>
      </c>
      <c r="W37">
        <f t="shared" si="12"/>
        <v>0</v>
      </c>
      <c r="X37">
        <f t="shared" si="13"/>
        <v>0</v>
      </c>
      <c r="Y37">
        <f>'[1]CS_E 50 EARS'!$D33</f>
        <v>0</v>
      </c>
      <c r="Z37">
        <f>'[1]CS_E 50 EARS'!$G33</f>
        <v>0</v>
      </c>
      <c r="AA37">
        <f>'[1]CS_E 50 EARS'!$H33</f>
        <v>0</v>
      </c>
      <c r="AB37">
        <f>'[1]CS_E 50 EARS'!$I33</f>
        <v>0</v>
      </c>
      <c r="AD37">
        <f>'[1]CS_E 50 EARS'!$J33</f>
        <v>0</v>
      </c>
      <c r="AF37">
        <f t="shared" si="14"/>
        <v>0</v>
      </c>
      <c r="AG37">
        <f>'[1]CS_E 50 EARS'!$K33</f>
        <v>0</v>
      </c>
      <c r="AH37">
        <f t="shared" si="15"/>
        <v>0</v>
      </c>
      <c r="AI37">
        <f>'[1]CS_E 50 EARS'!$L33</f>
        <v>0</v>
      </c>
      <c r="AK37">
        <f t="shared" si="16"/>
        <v>0</v>
      </c>
      <c r="AM37">
        <f>'[1]CS_E 50 EARS'!$M33</f>
        <v>0</v>
      </c>
      <c r="AO37">
        <f>'[1]CS_E 50 EARS'!$N33</f>
        <v>0</v>
      </c>
      <c r="AS37">
        <f>'[1]CS_E 50 EARS'!$O33</f>
        <v>0</v>
      </c>
      <c r="AU37">
        <f t="shared" si="17"/>
        <v>0</v>
      </c>
      <c r="AV37">
        <f t="shared" si="18"/>
        <v>0</v>
      </c>
      <c r="AW37">
        <f t="shared" si="19"/>
        <v>0</v>
      </c>
      <c r="AX37">
        <f t="shared" si="20"/>
        <v>0</v>
      </c>
      <c r="BG37">
        <f t="shared" si="3"/>
        <v>0</v>
      </c>
      <c r="BH37" s="10">
        <f t="shared" si="21"/>
        <v>0</v>
      </c>
    </row>
    <row r="38" spans="1:60">
      <c r="F38">
        <f t="shared" si="4"/>
        <v>0</v>
      </c>
      <c r="G38">
        <f t="shared" si="5"/>
        <v>0</v>
      </c>
      <c r="H38">
        <f t="shared" si="6"/>
        <v>0</v>
      </c>
      <c r="I38">
        <f t="shared" si="7"/>
        <v>0</v>
      </c>
      <c r="J38">
        <f>'[1]CS_E 50 EARS'!$C34</f>
        <v>0</v>
      </c>
      <c r="K38">
        <f t="shared" si="8"/>
        <v>0</v>
      </c>
      <c r="L38">
        <f t="shared" si="9"/>
        <v>0</v>
      </c>
      <c r="M38">
        <f t="shared" si="10"/>
        <v>0</v>
      </c>
      <c r="R38">
        <f>'[1]CS_E 50 EARS'!$E34</f>
        <v>0</v>
      </c>
      <c r="T38">
        <f t="shared" si="11"/>
        <v>0</v>
      </c>
      <c r="U38">
        <f>'[1]CS_E 50 EARS'!$F34</f>
        <v>0</v>
      </c>
      <c r="W38">
        <f t="shared" si="12"/>
        <v>0</v>
      </c>
      <c r="X38">
        <f t="shared" si="13"/>
        <v>0</v>
      </c>
      <c r="Y38">
        <f>'[1]CS_E 50 EARS'!$D34</f>
        <v>0</v>
      </c>
      <c r="Z38">
        <f>'[1]CS_E 50 EARS'!$G34</f>
        <v>0</v>
      </c>
      <c r="AA38">
        <f>'[1]CS_E 50 EARS'!$H34</f>
        <v>0</v>
      </c>
      <c r="AB38">
        <f>'[1]CS_E 50 EARS'!$I34</f>
        <v>0</v>
      </c>
      <c r="AD38">
        <f>'[1]CS_E 50 EARS'!$J34</f>
        <v>0</v>
      </c>
      <c r="AF38">
        <f t="shared" si="14"/>
        <v>0</v>
      </c>
      <c r="AG38">
        <f>'[1]CS_E 50 EARS'!$K34</f>
        <v>0</v>
      </c>
      <c r="AH38">
        <f t="shared" si="15"/>
        <v>0</v>
      </c>
      <c r="AI38">
        <f>'[1]CS_E 50 EARS'!$L34</f>
        <v>0</v>
      </c>
      <c r="AK38">
        <f t="shared" si="16"/>
        <v>0</v>
      </c>
      <c r="AM38">
        <f>'[1]CS_E 50 EARS'!$M34</f>
        <v>0</v>
      </c>
      <c r="AO38">
        <f>'[1]CS_E 50 EARS'!$N34</f>
        <v>0</v>
      </c>
      <c r="AS38">
        <f>'[1]CS_E 50 EARS'!$O34</f>
        <v>0</v>
      </c>
      <c r="AU38">
        <f t="shared" si="17"/>
        <v>0</v>
      </c>
      <c r="AV38">
        <f t="shared" si="18"/>
        <v>0</v>
      </c>
      <c r="AW38">
        <f t="shared" si="19"/>
        <v>0</v>
      </c>
      <c r="AX38">
        <f t="shared" si="20"/>
        <v>0</v>
      </c>
      <c r="BG38">
        <f t="shared" si="3"/>
        <v>0</v>
      </c>
      <c r="BH38" s="10">
        <f t="shared" si="21"/>
        <v>0</v>
      </c>
    </row>
    <row r="39" spans="1:60">
      <c r="F39">
        <f t="shared" si="4"/>
        <v>0</v>
      </c>
      <c r="G39">
        <f t="shared" si="5"/>
        <v>0</v>
      </c>
      <c r="H39">
        <f t="shared" si="6"/>
        <v>0</v>
      </c>
      <c r="I39">
        <f t="shared" si="7"/>
        <v>0</v>
      </c>
      <c r="J39">
        <f>'[1]CS_E 50 EARS'!$C35</f>
        <v>0</v>
      </c>
      <c r="K39">
        <f t="shared" si="8"/>
        <v>0</v>
      </c>
      <c r="L39">
        <f t="shared" si="9"/>
        <v>0</v>
      </c>
      <c r="M39">
        <f t="shared" si="10"/>
        <v>0</v>
      </c>
      <c r="R39">
        <f>'[1]CS_E 50 EARS'!$E35</f>
        <v>0</v>
      </c>
      <c r="T39">
        <f t="shared" si="11"/>
        <v>0</v>
      </c>
      <c r="U39">
        <f>'[1]CS_E 50 EARS'!$F35</f>
        <v>0</v>
      </c>
      <c r="W39">
        <f t="shared" si="12"/>
        <v>0</v>
      </c>
      <c r="X39">
        <f t="shared" si="13"/>
        <v>0</v>
      </c>
      <c r="Y39">
        <f>'[1]CS_E 50 EARS'!$D35</f>
        <v>0</v>
      </c>
      <c r="Z39">
        <f>'[1]CS_E 50 EARS'!$G35</f>
        <v>0</v>
      </c>
      <c r="AA39">
        <f>'[1]CS_E 50 EARS'!$H35</f>
        <v>0</v>
      </c>
      <c r="AB39">
        <f>'[1]CS_E 50 EARS'!$I35</f>
        <v>0</v>
      </c>
      <c r="AD39">
        <f>'[1]CS_E 50 EARS'!$J35</f>
        <v>0</v>
      </c>
      <c r="AF39">
        <f t="shared" si="14"/>
        <v>0</v>
      </c>
      <c r="AG39">
        <f>'[1]CS_E 50 EARS'!$K35</f>
        <v>0</v>
      </c>
      <c r="AH39">
        <f t="shared" si="15"/>
        <v>0</v>
      </c>
      <c r="AI39">
        <f>'[1]CS_E 50 EARS'!$L35</f>
        <v>0</v>
      </c>
      <c r="AK39">
        <f t="shared" si="16"/>
        <v>0</v>
      </c>
      <c r="AM39">
        <f>'[1]CS_E 50 EARS'!$M35</f>
        <v>0</v>
      </c>
      <c r="AO39">
        <f>'[1]CS_E 50 EARS'!$N35</f>
        <v>0</v>
      </c>
      <c r="AS39">
        <f>'[1]CS_E 50 EARS'!$O35</f>
        <v>0</v>
      </c>
      <c r="AU39">
        <f t="shared" si="17"/>
        <v>0</v>
      </c>
      <c r="AV39">
        <f t="shared" si="18"/>
        <v>0</v>
      </c>
      <c r="AW39">
        <f t="shared" si="19"/>
        <v>0</v>
      </c>
      <c r="AX39">
        <f t="shared" si="20"/>
        <v>0</v>
      </c>
      <c r="BG39">
        <f t="shared" si="3"/>
        <v>0</v>
      </c>
      <c r="BH39" s="10">
        <f t="shared" si="21"/>
        <v>0</v>
      </c>
    </row>
    <row r="40" spans="1:60">
      <c r="F40">
        <f t="shared" si="4"/>
        <v>0</v>
      </c>
      <c r="G40">
        <f t="shared" si="5"/>
        <v>0</v>
      </c>
      <c r="H40">
        <f t="shared" si="6"/>
        <v>0</v>
      </c>
      <c r="I40">
        <f t="shared" si="7"/>
        <v>0</v>
      </c>
      <c r="J40">
        <f>'[1]CS_E 50 EARS'!$C36</f>
        <v>0</v>
      </c>
      <c r="K40">
        <f t="shared" si="8"/>
        <v>0</v>
      </c>
      <c r="L40">
        <f t="shared" si="9"/>
        <v>0</v>
      </c>
      <c r="M40">
        <f t="shared" si="10"/>
        <v>0</v>
      </c>
      <c r="R40">
        <f>'[1]CS_E 50 EARS'!$E36</f>
        <v>0</v>
      </c>
      <c r="T40">
        <f t="shared" si="11"/>
        <v>0</v>
      </c>
      <c r="U40">
        <f>'[1]CS_E 50 EARS'!$F36</f>
        <v>0</v>
      </c>
      <c r="W40">
        <f t="shared" si="12"/>
        <v>0</v>
      </c>
      <c r="X40">
        <f t="shared" si="13"/>
        <v>0</v>
      </c>
      <c r="Y40">
        <f>'[1]CS_E 50 EARS'!$D36</f>
        <v>0</v>
      </c>
      <c r="Z40">
        <f>'[1]CS_E 50 EARS'!$G36</f>
        <v>0</v>
      </c>
      <c r="AA40">
        <f>'[1]CS_E 50 EARS'!$H36</f>
        <v>0</v>
      </c>
      <c r="AB40">
        <f>'[1]CS_E 50 EARS'!$I36</f>
        <v>0</v>
      </c>
      <c r="AD40">
        <f>'[1]CS_E 50 EARS'!$J36</f>
        <v>0</v>
      </c>
      <c r="AF40">
        <f t="shared" si="14"/>
        <v>0</v>
      </c>
      <c r="AG40">
        <f>'[1]CS_E 50 EARS'!$K36</f>
        <v>0</v>
      </c>
      <c r="AH40">
        <f t="shared" si="15"/>
        <v>0</v>
      </c>
      <c r="AI40">
        <f>'[1]CS_E 50 EARS'!$L36</f>
        <v>0</v>
      </c>
      <c r="AK40">
        <f t="shared" si="16"/>
        <v>0</v>
      </c>
      <c r="AM40">
        <f>'[1]CS_E 50 EARS'!$M36</f>
        <v>0</v>
      </c>
      <c r="AO40">
        <f>'[1]CS_E 50 EARS'!$N36</f>
        <v>0</v>
      </c>
      <c r="AS40">
        <f>'[1]CS_E 50 EARS'!$O36</f>
        <v>0</v>
      </c>
      <c r="AU40">
        <f t="shared" si="17"/>
        <v>0</v>
      </c>
      <c r="AV40">
        <f t="shared" si="18"/>
        <v>0</v>
      </c>
      <c r="AW40">
        <f t="shared" si="19"/>
        <v>0</v>
      </c>
      <c r="AX40">
        <f t="shared" si="20"/>
        <v>0</v>
      </c>
      <c r="BG40">
        <f t="shared" si="3"/>
        <v>0</v>
      </c>
      <c r="BH40" s="10">
        <f t="shared" si="21"/>
        <v>0</v>
      </c>
    </row>
    <row r="41" spans="1:60">
      <c r="F41">
        <f t="shared" si="4"/>
        <v>0</v>
      </c>
      <c r="G41">
        <f t="shared" si="5"/>
        <v>0</v>
      </c>
      <c r="H41">
        <f t="shared" si="6"/>
        <v>0</v>
      </c>
      <c r="I41">
        <f t="shared" si="7"/>
        <v>0</v>
      </c>
      <c r="J41">
        <f>'[1]CS_E 50 EARS'!$C37</f>
        <v>0</v>
      </c>
      <c r="K41">
        <f t="shared" si="8"/>
        <v>0</v>
      </c>
      <c r="L41">
        <f t="shared" si="9"/>
        <v>0</v>
      </c>
      <c r="M41">
        <f t="shared" si="10"/>
        <v>0</v>
      </c>
      <c r="R41">
        <f>'[1]CS_E 50 EARS'!$E37</f>
        <v>0</v>
      </c>
      <c r="T41">
        <f t="shared" si="11"/>
        <v>0</v>
      </c>
      <c r="U41">
        <f>'[1]CS_E 50 EARS'!$F37</f>
        <v>0</v>
      </c>
      <c r="W41">
        <f t="shared" si="12"/>
        <v>0</v>
      </c>
      <c r="X41">
        <f t="shared" si="13"/>
        <v>0</v>
      </c>
      <c r="Y41">
        <f>'[1]CS_E 50 EARS'!$D37</f>
        <v>0</v>
      </c>
      <c r="Z41">
        <f>'[1]CS_E 50 EARS'!$G37</f>
        <v>0</v>
      </c>
      <c r="AA41">
        <f>'[1]CS_E 50 EARS'!$H37</f>
        <v>0</v>
      </c>
      <c r="AB41">
        <f>'[1]CS_E 50 EARS'!$I37</f>
        <v>0</v>
      </c>
      <c r="AD41">
        <f>'[1]CS_E 50 EARS'!$J37</f>
        <v>0</v>
      </c>
      <c r="AF41">
        <f t="shared" si="14"/>
        <v>0</v>
      </c>
      <c r="AG41">
        <f>'[1]CS_E 50 EARS'!$K37</f>
        <v>0</v>
      </c>
      <c r="AH41">
        <f t="shared" si="15"/>
        <v>0</v>
      </c>
      <c r="AI41">
        <f>'[1]CS_E 50 EARS'!$L37</f>
        <v>0</v>
      </c>
      <c r="AK41">
        <f t="shared" si="16"/>
        <v>0</v>
      </c>
      <c r="AM41">
        <f>'[1]CS_E 50 EARS'!$M37</f>
        <v>0</v>
      </c>
      <c r="AO41">
        <f>'[1]CS_E 50 EARS'!$N37</f>
        <v>0</v>
      </c>
      <c r="AS41">
        <f>'[1]CS_E 50 EARS'!$O37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'[1]CS_E 50 EARS'!$C38</f>
        <v>0</v>
      </c>
      <c r="K42">
        <f t="shared" si="8"/>
        <v>0</v>
      </c>
      <c r="L42">
        <f t="shared" si="9"/>
        <v>0</v>
      </c>
      <c r="M42">
        <f t="shared" si="10"/>
        <v>0</v>
      </c>
      <c r="R42">
        <f>'[1]CS_E 50 EARS'!$E38</f>
        <v>0</v>
      </c>
      <c r="T42">
        <f t="shared" si="11"/>
        <v>0</v>
      </c>
      <c r="U42">
        <f>'[1]CS_E 50 EARS'!$F38</f>
        <v>0</v>
      </c>
      <c r="W42">
        <f t="shared" si="12"/>
        <v>0</v>
      </c>
      <c r="X42">
        <f t="shared" si="13"/>
        <v>0</v>
      </c>
      <c r="Y42">
        <f>'[1]CS_E 50 EARS'!$D38</f>
        <v>0</v>
      </c>
      <c r="Z42">
        <f>'[1]CS_E 50 EARS'!$G38</f>
        <v>0</v>
      </c>
      <c r="AA42">
        <f>'[1]CS_E 50 EARS'!$H38</f>
        <v>0</v>
      </c>
      <c r="AB42">
        <f>'[1]CS_E 50 EARS'!$I38</f>
        <v>0</v>
      </c>
      <c r="AD42">
        <f>'[1]CS_E 50 EARS'!$J38</f>
        <v>0</v>
      </c>
      <c r="AF42">
        <f t="shared" si="14"/>
        <v>0</v>
      </c>
      <c r="AG42">
        <f>'[1]CS_E 50 EARS'!$K38</f>
        <v>0</v>
      </c>
      <c r="AH42">
        <f t="shared" si="15"/>
        <v>0</v>
      </c>
      <c r="AI42">
        <f>'[1]CS_E 50 EARS'!$L38</f>
        <v>0</v>
      </c>
      <c r="AK42">
        <f t="shared" si="16"/>
        <v>0</v>
      </c>
      <c r="AM42">
        <f>'[1]CS_E 50 EARS'!$M38</f>
        <v>0</v>
      </c>
      <c r="AO42">
        <f>'[1]CS_E 50 EARS'!$N38</f>
        <v>0</v>
      </c>
      <c r="AS42">
        <f>'[1]CS_E 50 EARS'!$O38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'[1]CS_E 50 EARS'!$C39</f>
        <v>0</v>
      </c>
      <c r="K43">
        <f t="shared" si="8"/>
        <v>0</v>
      </c>
      <c r="L43">
        <f t="shared" si="9"/>
        <v>0</v>
      </c>
      <c r="M43">
        <f t="shared" si="10"/>
        <v>0</v>
      </c>
      <c r="R43">
        <f>'[1]CS_E 50 EARS'!$E39</f>
        <v>0</v>
      </c>
      <c r="T43">
        <f t="shared" si="11"/>
        <v>0</v>
      </c>
      <c r="U43">
        <f>'[1]CS_E 50 EARS'!$F39</f>
        <v>0</v>
      </c>
      <c r="W43">
        <f t="shared" si="12"/>
        <v>0</v>
      </c>
      <c r="X43">
        <f t="shared" si="13"/>
        <v>0</v>
      </c>
      <c r="Y43">
        <f>'[1]CS_E 50 EARS'!$D39</f>
        <v>0</v>
      </c>
      <c r="Z43">
        <f>'[1]CS_E 50 EARS'!$G39</f>
        <v>0</v>
      </c>
      <c r="AA43">
        <f>'[1]CS_E 50 EARS'!$H39</f>
        <v>0</v>
      </c>
      <c r="AB43">
        <f>'[1]CS_E 50 EARS'!$I39</f>
        <v>0</v>
      </c>
      <c r="AD43">
        <f>'[1]CS_E 50 EARS'!$J39</f>
        <v>0</v>
      </c>
      <c r="AF43">
        <f t="shared" si="14"/>
        <v>0</v>
      </c>
      <c r="AG43">
        <f>'[1]CS_E 50 EARS'!$K39</f>
        <v>0</v>
      </c>
      <c r="AH43">
        <f t="shared" si="15"/>
        <v>0</v>
      </c>
      <c r="AI43">
        <f>'[1]CS_E 50 EARS'!$L39</f>
        <v>0</v>
      </c>
      <c r="AK43">
        <f t="shared" si="16"/>
        <v>0</v>
      </c>
      <c r="AM43">
        <f>'[1]CS_E 50 EARS'!$M39</f>
        <v>0</v>
      </c>
      <c r="AO43">
        <f>'[1]CS_E 50 EARS'!$N39</f>
        <v>0</v>
      </c>
      <c r="AS43">
        <f>'[1]CS_E 50 EARS'!$O39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'[1]CS_E 50 EARS'!$C40</f>
        <v>0</v>
      </c>
      <c r="K44">
        <f t="shared" si="8"/>
        <v>0</v>
      </c>
      <c r="L44">
        <f t="shared" si="9"/>
        <v>0</v>
      </c>
      <c r="M44">
        <f t="shared" si="10"/>
        <v>0</v>
      </c>
      <c r="R44">
        <f>'[1]CS_E 50 EARS'!$E40</f>
        <v>0</v>
      </c>
      <c r="T44">
        <f t="shared" si="11"/>
        <v>0</v>
      </c>
      <c r="U44">
        <f>'[1]CS_E 50 EARS'!$F40</f>
        <v>0</v>
      </c>
      <c r="W44">
        <f t="shared" si="12"/>
        <v>0</v>
      </c>
      <c r="X44">
        <f t="shared" si="13"/>
        <v>0</v>
      </c>
      <c r="Y44">
        <f>'[1]CS_E 50 EARS'!$D40</f>
        <v>0</v>
      </c>
      <c r="Z44">
        <f>'[1]CS_E 50 EARS'!$G40</f>
        <v>0</v>
      </c>
      <c r="AA44">
        <f>'[1]CS_E 50 EARS'!$H40</f>
        <v>0</v>
      </c>
      <c r="AB44">
        <f>'[1]CS_E 50 EARS'!$I40</f>
        <v>0</v>
      </c>
      <c r="AD44">
        <f>'[1]CS_E 50 EARS'!$J40</f>
        <v>0</v>
      </c>
      <c r="AF44">
        <f t="shared" si="14"/>
        <v>0</v>
      </c>
      <c r="AG44">
        <f>'[1]CS_E 50 EARS'!$K40</f>
        <v>0</v>
      </c>
      <c r="AH44">
        <f t="shared" si="15"/>
        <v>0</v>
      </c>
      <c r="AI44">
        <f>'[1]CS_E 50 EARS'!$L40</f>
        <v>0</v>
      </c>
      <c r="AK44">
        <f t="shared" si="16"/>
        <v>0</v>
      </c>
      <c r="AM44">
        <f>'[1]CS_E 50 EARS'!$M40</f>
        <v>0</v>
      </c>
      <c r="AO44">
        <f>'[1]CS_E 50 EARS'!$N40</f>
        <v>0</v>
      </c>
      <c r="AS44">
        <f>'[1]CS_E 50 EARS'!$O40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'[1]CS_E 50 EARS'!$C41</f>
        <v>0</v>
      </c>
      <c r="K45">
        <f t="shared" si="8"/>
        <v>0</v>
      </c>
      <c r="L45">
        <f t="shared" si="9"/>
        <v>0</v>
      </c>
      <c r="M45">
        <f t="shared" si="10"/>
        <v>0</v>
      </c>
      <c r="R45">
        <f>'[1]CS_E 50 EARS'!$E41</f>
        <v>0</v>
      </c>
      <c r="T45">
        <f t="shared" si="11"/>
        <v>0</v>
      </c>
      <c r="U45">
        <f>'[1]CS_E 50 EARS'!$F41</f>
        <v>0</v>
      </c>
      <c r="W45">
        <f t="shared" si="12"/>
        <v>0</v>
      </c>
      <c r="X45">
        <f t="shared" si="13"/>
        <v>0</v>
      </c>
      <c r="Y45">
        <f>'[1]CS_E 50 EARS'!$D41</f>
        <v>0</v>
      </c>
      <c r="Z45">
        <f>'[1]CS_E 50 EARS'!$G41</f>
        <v>0</v>
      </c>
      <c r="AA45">
        <f>'[1]CS_E 50 EARS'!$H41</f>
        <v>0</v>
      </c>
      <c r="AB45">
        <f>'[1]CS_E 50 EARS'!$I41</f>
        <v>0</v>
      </c>
      <c r="AD45">
        <f>'[1]CS_E 50 EARS'!$J41</f>
        <v>0</v>
      </c>
      <c r="AF45">
        <f t="shared" si="14"/>
        <v>0</v>
      </c>
      <c r="AG45">
        <f>'[1]CS_E 50 EARS'!$K41</f>
        <v>0</v>
      </c>
      <c r="AH45">
        <f t="shared" si="15"/>
        <v>0</v>
      </c>
      <c r="AI45">
        <f>'[1]CS_E 50 EARS'!$L41</f>
        <v>0</v>
      </c>
      <c r="AK45">
        <f t="shared" si="16"/>
        <v>0</v>
      </c>
      <c r="AM45">
        <f>'[1]CS_E 50 EARS'!$M41</f>
        <v>0</v>
      </c>
      <c r="AO45">
        <f>'[1]CS_E 50 EARS'!$N41</f>
        <v>0</v>
      </c>
      <c r="AS45">
        <f>'[1]CS_E 50 EARS'!$O41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'[1]CS_E 50 EARS'!$C42</f>
        <v>0</v>
      </c>
      <c r="K46">
        <f t="shared" si="8"/>
        <v>0</v>
      </c>
      <c r="L46">
        <f t="shared" si="9"/>
        <v>0</v>
      </c>
      <c r="M46">
        <f t="shared" si="10"/>
        <v>0</v>
      </c>
      <c r="R46">
        <f>'[1]CS_E 50 EARS'!$E42</f>
        <v>0</v>
      </c>
      <c r="T46">
        <f t="shared" si="11"/>
        <v>0</v>
      </c>
      <c r="U46">
        <f>'[1]CS_E 50 EARS'!$F42</f>
        <v>0</v>
      </c>
      <c r="W46">
        <f t="shared" si="12"/>
        <v>0</v>
      </c>
      <c r="X46">
        <f t="shared" si="13"/>
        <v>0</v>
      </c>
      <c r="Y46">
        <f>'[1]CS_E 50 EARS'!$D42</f>
        <v>0</v>
      </c>
      <c r="Z46">
        <f>'[1]CS_E 50 EARS'!$G42</f>
        <v>0</v>
      </c>
      <c r="AA46">
        <f>'[1]CS_E 50 EARS'!$H42</f>
        <v>0</v>
      </c>
      <c r="AB46">
        <f>'[1]CS_E 50 EARS'!$I42</f>
        <v>0</v>
      </c>
      <c r="AD46">
        <f>'[1]CS_E 50 EARS'!$J42</f>
        <v>0</v>
      </c>
      <c r="AF46">
        <f t="shared" si="14"/>
        <v>0</v>
      </c>
      <c r="AG46">
        <f>'[1]CS_E 50 EARS'!$K42</f>
        <v>0</v>
      </c>
      <c r="AH46">
        <f t="shared" si="15"/>
        <v>0</v>
      </c>
      <c r="AI46">
        <f>'[1]CS_E 50 EARS'!$L42</f>
        <v>0</v>
      </c>
      <c r="AK46">
        <f t="shared" si="16"/>
        <v>0</v>
      </c>
      <c r="AM46">
        <f>'[1]CS_E 50 EARS'!$M42</f>
        <v>0</v>
      </c>
      <c r="AO46">
        <f>'[1]CS_E 50 EARS'!$N42</f>
        <v>0</v>
      </c>
      <c r="AS46">
        <f>'[1]CS_E 50 EARS'!$O42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'[1]CS_E 50 EARS'!$C43</f>
        <v>0</v>
      </c>
      <c r="K47">
        <f t="shared" si="8"/>
        <v>0</v>
      </c>
      <c r="L47">
        <f t="shared" si="9"/>
        <v>0</v>
      </c>
      <c r="M47">
        <f t="shared" si="10"/>
        <v>0</v>
      </c>
      <c r="R47">
        <f>'[1]CS_E 50 EARS'!$E43</f>
        <v>0</v>
      </c>
      <c r="T47">
        <f t="shared" si="11"/>
        <v>0</v>
      </c>
      <c r="U47">
        <f>'[1]CS_E 50 EARS'!$F43</f>
        <v>0</v>
      </c>
      <c r="W47">
        <f t="shared" si="12"/>
        <v>0</v>
      </c>
      <c r="X47">
        <f t="shared" si="13"/>
        <v>0</v>
      </c>
      <c r="Y47">
        <f>'[1]CS_E 50 EARS'!$D43</f>
        <v>0</v>
      </c>
      <c r="Z47">
        <f>'[1]CS_E 50 EARS'!$G43</f>
        <v>0</v>
      </c>
      <c r="AA47">
        <f>'[1]CS_E 50 EARS'!$H43</f>
        <v>0</v>
      </c>
      <c r="AB47">
        <f>'[1]CS_E 50 EARS'!$I43</f>
        <v>0</v>
      </c>
      <c r="AD47">
        <f>'[1]CS_E 50 EARS'!$J43</f>
        <v>0</v>
      </c>
      <c r="AF47">
        <f t="shared" si="14"/>
        <v>0</v>
      </c>
      <c r="AG47">
        <f>'[1]CS_E 50 EARS'!$K43</f>
        <v>0</v>
      </c>
      <c r="AH47">
        <f t="shared" si="15"/>
        <v>0</v>
      </c>
      <c r="AI47">
        <f>'[1]CS_E 50 EARS'!$L43</f>
        <v>0</v>
      </c>
      <c r="AK47">
        <f t="shared" si="16"/>
        <v>0</v>
      </c>
      <c r="AM47">
        <f>'[1]CS_E 50 EARS'!$M43</f>
        <v>0</v>
      </c>
      <c r="AO47">
        <f>'[1]CS_E 50 EARS'!$N43</f>
        <v>0</v>
      </c>
      <c r="AS47">
        <f>'[1]CS_E 50 EARS'!$O43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'[1]CS_E 50 EARS'!$C44</f>
        <v>0</v>
      </c>
      <c r="K48">
        <f t="shared" si="8"/>
        <v>0</v>
      </c>
      <c r="L48">
        <f t="shared" si="9"/>
        <v>0</v>
      </c>
      <c r="M48">
        <f t="shared" si="10"/>
        <v>0</v>
      </c>
      <c r="R48">
        <f>'[1]CS_E 50 EARS'!$E44</f>
        <v>0</v>
      </c>
      <c r="T48">
        <f t="shared" si="11"/>
        <v>0</v>
      </c>
      <c r="U48">
        <f>'[1]CS_E 50 EARS'!$F44</f>
        <v>0</v>
      </c>
      <c r="W48">
        <f t="shared" si="12"/>
        <v>0</v>
      </c>
      <c r="X48">
        <f t="shared" si="13"/>
        <v>0</v>
      </c>
      <c r="Y48">
        <f>'[1]CS_E 50 EARS'!$D44</f>
        <v>0</v>
      </c>
      <c r="Z48">
        <f>'[1]CS_E 50 EARS'!$G44</f>
        <v>0</v>
      </c>
      <c r="AA48">
        <f>'[1]CS_E 50 EARS'!$H44</f>
        <v>0</v>
      </c>
      <c r="AB48">
        <f>'[1]CS_E 50 EARS'!$I44</f>
        <v>0</v>
      </c>
      <c r="AD48">
        <f>'[1]CS_E 50 EARS'!$J44</f>
        <v>0</v>
      </c>
      <c r="AF48">
        <f t="shared" si="14"/>
        <v>0</v>
      </c>
      <c r="AG48">
        <f>'[1]CS_E 50 EARS'!$K44</f>
        <v>0</v>
      </c>
      <c r="AH48">
        <f t="shared" si="15"/>
        <v>0</v>
      </c>
      <c r="AI48">
        <f>'[1]CS_E 50 EARS'!$L44</f>
        <v>0</v>
      </c>
      <c r="AK48">
        <f t="shared" si="16"/>
        <v>0</v>
      </c>
      <c r="AM48">
        <f>'[1]CS_E 50 EARS'!$M44</f>
        <v>0</v>
      </c>
      <c r="AO48">
        <f>'[1]CS_E 50 EARS'!$N44</f>
        <v>0</v>
      </c>
      <c r="AS48">
        <f>'[1]CS_E 50 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EARS'!$C45</f>
        <v>0</v>
      </c>
      <c r="K49">
        <f t="shared" si="8"/>
        <v>0</v>
      </c>
      <c r="L49">
        <f t="shared" si="9"/>
        <v>0</v>
      </c>
      <c r="M49">
        <f t="shared" si="10"/>
        <v>0</v>
      </c>
      <c r="R49">
        <f>'[1]CS_E 50 EARS'!$E45</f>
        <v>0</v>
      </c>
      <c r="T49">
        <f t="shared" si="11"/>
        <v>0</v>
      </c>
      <c r="U49">
        <f>'[1]CS_E 50 EARS'!$F45</f>
        <v>0</v>
      </c>
      <c r="W49">
        <f t="shared" si="12"/>
        <v>0</v>
      </c>
      <c r="X49">
        <f t="shared" si="13"/>
        <v>0</v>
      </c>
      <c r="Y49">
        <f>'[1]CS_E 50 EARS'!$D45</f>
        <v>0</v>
      </c>
      <c r="Z49">
        <f>'[1]CS_E 50 EARS'!$G45</f>
        <v>0</v>
      </c>
      <c r="AA49">
        <f>'[1]CS_E 50 EARS'!$H45</f>
        <v>0</v>
      </c>
      <c r="AB49">
        <f>'[1]CS_E 50 EARS'!$I45</f>
        <v>0</v>
      </c>
      <c r="AD49">
        <f>'[1]CS_E 50 EARS'!$J45</f>
        <v>0</v>
      </c>
      <c r="AF49">
        <f t="shared" si="14"/>
        <v>0</v>
      </c>
      <c r="AG49">
        <f>'[1]CS_E 50 EARS'!$K45</f>
        <v>0</v>
      </c>
      <c r="AH49">
        <f t="shared" si="15"/>
        <v>0</v>
      </c>
      <c r="AI49">
        <f>'[1]CS_E 50 EARS'!$L45</f>
        <v>0</v>
      </c>
      <c r="AK49">
        <f t="shared" si="16"/>
        <v>0</v>
      </c>
      <c r="AM49">
        <f>'[1]CS_E 50 EARS'!$M45</f>
        <v>0</v>
      </c>
      <c r="AO49">
        <f>'[1]CS_E 50 EARS'!$N45</f>
        <v>0</v>
      </c>
      <c r="AS49">
        <f>'[1]CS_E 50 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EARS'!$C46</f>
        <v>0</v>
      </c>
      <c r="K50">
        <f t="shared" si="8"/>
        <v>0</v>
      </c>
      <c r="L50">
        <f t="shared" si="9"/>
        <v>0</v>
      </c>
      <c r="M50">
        <f t="shared" si="10"/>
        <v>0</v>
      </c>
      <c r="R50">
        <f>'[1]CS_E 50 EARS'!$E46</f>
        <v>0</v>
      </c>
      <c r="T50">
        <f t="shared" si="11"/>
        <v>0</v>
      </c>
      <c r="U50">
        <f>'[1]CS_E 50 EARS'!$F46</f>
        <v>0</v>
      </c>
      <c r="W50">
        <f t="shared" si="12"/>
        <v>0</v>
      </c>
      <c r="X50">
        <f t="shared" si="13"/>
        <v>0</v>
      </c>
      <c r="Y50">
        <f>'[1]CS_E 50 EARS'!$D46</f>
        <v>0</v>
      </c>
      <c r="Z50">
        <f>'[1]CS_E 50 EARS'!$G46</f>
        <v>0</v>
      </c>
      <c r="AA50">
        <f>'[1]CS_E 50 EARS'!$H46</f>
        <v>0</v>
      </c>
      <c r="AB50">
        <f>'[1]CS_E 50 EARS'!$I46</f>
        <v>0</v>
      </c>
      <c r="AD50">
        <f>'[1]CS_E 50 EARS'!$J46</f>
        <v>0</v>
      </c>
      <c r="AF50">
        <f t="shared" si="14"/>
        <v>0</v>
      </c>
      <c r="AG50">
        <f>'[1]CS_E 50 EARS'!$K46</f>
        <v>0</v>
      </c>
      <c r="AH50">
        <f t="shared" si="15"/>
        <v>0</v>
      </c>
      <c r="AI50">
        <f>'[1]CS_E 50 EARS'!$L46</f>
        <v>0</v>
      </c>
      <c r="AK50">
        <f t="shared" si="16"/>
        <v>0</v>
      </c>
      <c r="AM50">
        <f>'[1]CS_E 50 EARS'!$M46</f>
        <v>0</v>
      </c>
      <c r="AO50">
        <f>'[1]CS_E 50 EARS'!$N46</f>
        <v>0</v>
      </c>
      <c r="AS50">
        <f>'[1]CS_E 50 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EARS'!$C47</f>
        <v>0</v>
      </c>
      <c r="K51">
        <f t="shared" si="8"/>
        <v>0</v>
      </c>
      <c r="L51">
        <f t="shared" si="9"/>
        <v>0</v>
      </c>
      <c r="M51">
        <f t="shared" si="10"/>
        <v>0</v>
      </c>
      <c r="R51">
        <f>'[1]CS_E 50 EARS'!$E47</f>
        <v>0</v>
      </c>
      <c r="T51">
        <f t="shared" si="11"/>
        <v>0</v>
      </c>
      <c r="U51">
        <f>'[1]CS_E 50 EARS'!$F47</f>
        <v>0</v>
      </c>
      <c r="W51">
        <f t="shared" si="12"/>
        <v>0</v>
      </c>
      <c r="X51">
        <f t="shared" si="13"/>
        <v>0</v>
      </c>
      <c r="Y51">
        <f>'[1]CS_E 50 EARS'!$D47</f>
        <v>0</v>
      </c>
      <c r="Z51">
        <f>'[1]CS_E 50 EARS'!$G47</f>
        <v>0</v>
      </c>
      <c r="AA51">
        <f>'[1]CS_E 50 EARS'!$H47</f>
        <v>0</v>
      </c>
      <c r="AB51">
        <f>'[1]CS_E 50 EARS'!$I47</f>
        <v>0</v>
      </c>
      <c r="AD51">
        <f>'[1]CS_E 50 EARS'!$J47</f>
        <v>0</v>
      </c>
      <c r="AF51">
        <f t="shared" si="14"/>
        <v>0</v>
      </c>
      <c r="AG51">
        <f>'[1]CS_E 50 EARS'!$K47</f>
        <v>0</v>
      </c>
      <c r="AH51">
        <f t="shared" si="15"/>
        <v>0</v>
      </c>
      <c r="AI51">
        <f>'[1]CS_E 50 EARS'!$L47</f>
        <v>0</v>
      </c>
      <c r="AK51">
        <f t="shared" si="16"/>
        <v>0</v>
      </c>
      <c r="AM51">
        <f>'[1]CS_E 50 EARS'!$M47</f>
        <v>0</v>
      </c>
      <c r="AO51">
        <f>'[1]CS_E 50 EARS'!$N47</f>
        <v>0</v>
      </c>
      <c r="AS51">
        <f>'[1]CS_E 50 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EARS'!$C48</f>
        <v>0</v>
      </c>
      <c r="K52">
        <f t="shared" si="8"/>
        <v>0</v>
      </c>
      <c r="L52">
        <f t="shared" si="9"/>
        <v>0</v>
      </c>
      <c r="M52">
        <f t="shared" si="10"/>
        <v>0</v>
      </c>
      <c r="R52">
        <f>'[1]CS_E 50 EARS'!$E48</f>
        <v>0</v>
      </c>
      <c r="T52">
        <f t="shared" si="11"/>
        <v>0</v>
      </c>
      <c r="U52">
        <f>'[1]CS_E 50 EARS'!$F48</f>
        <v>0</v>
      </c>
      <c r="W52">
        <f t="shared" si="12"/>
        <v>0</v>
      </c>
      <c r="X52">
        <f t="shared" si="13"/>
        <v>0</v>
      </c>
      <c r="Y52">
        <f>'[1]CS_E 50 EARS'!$D48</f>
        <v>0</v>
      </c>
      <c r="Z52">
        <f>'[1]CS_E 50 EARS'!$G48</f>
        <v>0</v>
      </c>
      <c r="AA52">
        <f>'[1]CS_E 50 EARS'!$H48</f>
        <v>0</v>
      </c>
      <c r="AB52">
        <f>'[1]CS_E 50 EARS'!$I48</f>
        <v>0</v>
      </c>
      <c r="AD52">
        <f>'[1]CS_E 50 EARS'!$J48</f>
        <v>0</v>
      </c>
      <c r="AF52">
        <f t="shared" si="14"/>
        <v>0</v>
      </c>
      <c r="AG52">
        <f>'[1]CS_E 50 EARS'!$K48</f>
        <v>0</v>
      </c>
      <c r="AH52">
        <f t="shared" si="15"/>
        <v>0</v>
      </c>
      <c r="AI52">
        <f>'[1]CS_E 50 EARS'!$L48</f>
        <v>0</v>
      </c>
      <c r="AK52">
        <f t="shared" si="16"/>
        <v>0</v>
      </c>
      <c r="AM52">
        <f>'[1]CS_E 50 EARS'!$M48</f>
        <v>0</v>
      </c>
      <c r="AO52">
        <f>'[1]CS_E 50 EARS'!$N48</f>
        <v>0</v>
      </c>
      <c r="AS52">
        <f>'[1]CS_E 50 EARS'!$O48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EARS'!$C49</f>
        <v>0</v>
      </c>
      <c r="K53">
        <f t="shared" si="8"/>
        <v>0</v>
      </c>
      <c r="L53">
        <f t="shared" si="9"/>
        <v>0</v>
      </c>
      <c r="M53">
        <f t="shared" si="10"/>
        <v>0</v>
      </c>
      <c r="R53">
        <f>'[1]CS_E 50 EARS'!$E49</f>
        <v>0</v>
      </c>
      <c r="T53">
        <f t="shared" si="11"/>
        <v>0</v>
      </c>
      <c r="U53">
        <f>'[1]CS_E 50 EARS'!$F49</f>
        <v>0</v>
      </c>
      <c r="W53">
        <f t="shared" si="12"/>
        <v>0</v>
      </c>
      <c r="X53">
        <f t="shared" si="13"/>
        <v>0</v>
      </c>
      <c r="Y53">
        <f>'[1]CS_E 50 EARS'!$D49</f>
        <v>0</v>
      </c>
      <c r="Z53">
        <f>'[1]CS_E 50 EARS'!$G49</f>
        <v>0</v>
      </c>
      <c r="AA53">
        <f>'[1]CS_E 50 EARS'!$H49</f>
        <v>0</v>
      </c>
      <c r="AB53">
        <f>'[1]CS_E 50 EARS'!$I49</f>
        <v>0</v>
      </c>
      <c r="AD53">
        <f>'[1]CS_E 50 EARS'!$J49</f>
        <v>0</v>
      </c>
      <c r="AF53">
        <f t="shared" si="14"/>
        <v>0</v>
      </c>
      <c r="AG53">
        <f>'[1]CS_E 50 EARS'!$K49</f>
        <v>0</v>
      </c>
      <c r="AH53">
        <f t="shared" si="15"/>
        <v>0</v>
      </c>
      <c r="AI53">
        <f>'[1]CS_E 50 EARS'!$L49</f>
        <v>0</v>
      </c>
      <c r="AK53">
        <f t="shared" si="16"/>
        <v>0</v>
      </c>
      <c r="AM53">
        <f>'[1]CS_E 50 EARS'!$M49</f>
        <v>0</v>
      </c>
      <c r="AO53">
        <f>'[1]CS_E 50 EARS'!$N49</f>
        <v>0</v>
      </c>
      <c r="AS53">
        <f>'[1]CS_E 50 EARS'!$O49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EARS'!$C50</f>
        <v>0</v>
      </c>
      <c r="K54">
        <f t="shared" si="8"/>
        <v>0</v>
      </c>
      <c r="L54">
        <f t="shared" si="9"/>
        <v>0</v>
      </c>
      <c r="M54">
        <f t="shared" si="10"/>
        <v>0</v>
      </c>
      <c r="R54">
        <f>'[1]CS_E 50 EARS'!$E50</f>
        <v>0</v>
      </c>
      <c r="T54">
        <f t="shared" si="11"/>
        <v>0</v>
      </c>
      <c r="U54">
        <f>'[1]CS_E 50 EARS'!$F50</f>
        <v>0</v>
      </c>
      <c r="W54">
        <f t="shared" si="12"/>
        <v>0</v>
      </c>
      <c r="X54">
        <f t="shared" si="13"/>
        <v>0</v>
      </c>
      <c r="Y54">
        <f>'[1]CS_E 50 EARS'!$D50</f>
        <v>0</v>
      </c>
      <c r="Z54">
        <f>'[1]CS_E 50 EARS'!$G50</f>
        <v>0</v>
      </c>
      <c r="AA54">
        <f>'[1]CS_E 50 EARS'!$H50</f>
        <v>0</v>
      </c>
      <c r="AB54">
        <f>'[1]CS_E 50 EARS'!$I50</f>
        <v>0</v>
      </c>
      <c r="AD54">
        <f>'[1]CS_E 50 EARS'!$J50</f>
        <v>0</v>
      </c>
      <c r="AF54">
        <f t="shared" si="14"/>
        <v>0</v>
      </c>
      <c r="AG54">
        <f>'[1]CS_E 50 EARS'!$K50</f>
        <v>0</v>
      </c>
      <c r="AH54">
        <f t="shared" si="15"/>
        <v>0</v>
      </c>
      <c r="AI54">
        <f>'[1]CS_E 50 EARS'!$L50</f>
        <v>0</v>
      </c>
      <c r="AK54">
        <f t="shared" si="16"/>
        <v>0</v>
      </c>
      <c r="AM54">
        <f>'[1]CS_E 50 EARS'!$M50</f>
        <v>0</v>
      </c>
      <c r="AO54">
        <f>'[1]CS_E 50 EARS'!$N50</f>
        <v>0</v>
      </c>
      <c r="AS54">
        <f>'[1]CS_E 50 EARS'!$O50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EARS'!$C51</f>
        <v>0</v>
      </c>
      <c r="K55">
        <f t="shared" si="8"/>
        <v>0</v>
      </c>
      <c r="L55">
        <f t="shared" si="9"/>
        <v>0</v>
      </c>
      <c r="M55">
        <f t="shared" si="10"/>
        <v>0</v>
      </c>
      <c r="R55">
        <f>'[1]CS_E 50 EARS'!$E51</f>
        <v>0</v>
      </c>
      <c r="T55">
        <f t="shared" si="11"/>
        <v>0</v>
      </c>
      <c r="U55">
        <f>'[1]CS_E 50 EARS'!$F51</f>
        <v>0</v>
      </c>
      <c r="W55">
        <f t="shared" si="12"/>
        <v>0</v>
      </c>
      <c r="X55">
        <f t="shared" si="13"/>
        <v>0</v>
      </c>
      <c r="Y55">
        <f>'[1]CS_E 50 EARS'!$D51</f>
        <v>0</v>
      </c>
      <c r="Z55">
        <f>'[1]CS_E 50 EARS'!$G51</f>
        <v>0</v>
      </c>
      <c r="AA55">
        <f>'[1]CS_E 50 EARS'!$H51</f>
        <v>0</v>
      </c>
      <c r="AB55">
        <f>'[1]CS_E 50 EARS'!$I51</f>
        <v>0</v>
      </c>
      <c r="AD55">
        <f>'[1]CS_E 50 EARS'!$J51</f>
        <v>0</v>
      </c>
      <c r="AF55">
        <f t="shared" si="14"/>
        <v>0</v>
      </c>
      <c r="AG55">
        <f>'[1]CS_E 50 EARS'!$K51</f>
        <v>0</v>
      </c>
      <c r="AH55">
        <f t="shared" si="15"/>
        <v>0</v>
      </c>
      <c r="AI55">
        <f>'[1]CS_E 50 EARS'!$L51</f>
        <v>0</v>
      </c>
      <c r="AK55">
        <f t="shared" si="16"/>
        <v>0</v>
      </c>
      <c r="AM55">
        <f>'[1]CS_E 50 EARS'!$M51</f>
        <v>0</v>
      </c>
      <c r="AO55">
        <f>'[1]CS_E 50 EARS'!$N51</f>
        <v>0</v>
      </c>
      <c r="AS55">
        <f>'[1]CS_E 50 EARS'!$O51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EARS'!$C52</f>
        <v>0</v>
      </c>
      <c r="K56">
        <f t="shared" si="8"/>
        <v>0</v>
      </c>
      <c r="L56">
        <f t="shared" si="9"/>
        <v>0</v>
      </c>
      <c r="M56">
        <f t="shared" si="10"/>
        <v>0</v>
      </c>
      <c r="R56">
        <f>'[1]CS_E 50 EARS'!$E52</f>
        <v>0</v>
      </c>
      <c r="T56">
        <f t="shared" si="11"/>
        <v>0</v>
      </c>
      <c r="U56">
        <f>'[1]CS_E 50 EARS'!$F52</f>
        <v>0</v>
      </c>
      <c r="W56">
        <f t="shared" si="12"/>
        <v>0</v>
      </c>
      <c r="X56">
        <f t="shared" si="13"/>
        <v>0</v>
      </c>
      <c r="Y56">
        <f>'[1]CS_E 50 EARS'!$D52</f>
        <v>0</v>
      </c>
      <c r="Z56">
        <f>'[1]CS_E 50 EARS'!$G52</f>
        <v>0</v>
      </c>
      <c r="AA56">
        <f>'[1]CS_E 50 EARS'!$H52</f>
        <v>0</v>
      </c>
      <c r="AB56">
        <f>'[1]CS_E 50 EARS'!$I52</f>
        <v>0</v>
      </c>
      <c r="AD56">
        <f>'[1]CS_E 50 EARS'!$J52</f>
        <v>0</v>
      </c>
      <c r="AF56">
        <f t="shared" si="14"/>
        <v>0</v>
      </c>
      <c r="AG56">
        <f>'[1]CS_E 50 EARS'!$K52</f>
        <v>0</v>
      </c>
      <c r="AH56">
        <f t="shared" si="15"/>
        <v>0</v>
      </c>
      <c r="AI56">
        <f>'[1]CS_E 50 EARS'!$L52</f>
        <v>0</v>
      </c>
      <c r="AK56">
        <f t="shared" si="16"/>
        <v>0</v>
      </c>
      <c r="AM56">
        <f>'[1]CS_E 50 EARS'!$M52</f>
        <v>0</v>
      </c>
      <c r="AO56">
        <f>'[1]CS_E 50 EARS'!$N52</f>
        <v>0</v>
      </c>
      <c r="AS56">
        <f>'[1]CS_E 50 EARS'!$O52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EARS'!$C53</f>
        <v>0</v>
      </c>
      <c r="K57">
        <f t="shared" si="8"/>
        <v>0</v>
      </c>
      <c r="L57">
        <f t="shared" si="9"/>
        <v>0</v>
      </c>
      <c r="M57">
        <f t="shared" si="10"/>
        <v>0</v>
      </c>
      <c r="R57">
        <f>'[1]CS_E 50 EARS'!$E53</f>
        <v>0</v>
      </c>
      <c r="T57">
        <f t="shared" si="11"/>
        <v>0</v>
      </c>
      <c r="U57">
        <f>'[1]CS_E 50 EARS'!$F53</f>
        <v>0</v>
      </c>
      <c r="W57">
        <f t="shared" si="12"/>
        <v>0</v>
      </c>
      <c r="X57">
        <f t="shared" si="13"/>
        <v>0</v>
      </c>
      <c r="Y57">
        <f>'[1]CS_E 50 EARS'!$D53</f>
        <v>0</v>
      </c>
      <c r="Z57">
        <f>'[1]CS_E 50 EARS'!$G53</f>
        <v>0</v>
      </c>
      <c r="AA57">
        <f>'[1]CS_E 50 EARS'!$H53</f>
        <v>0</v>
      </c>
      <c r="AB57">
        <f>'[1]CS_E 50 EARS'!$I53</f>
        <v>0</v>
      </c>
      <c r="AD57">
        <f>'[1]CS_E 50 EARS'!$J53</f>
        <v>0</v>
      </c>
      <c r="AF57">
        <f t="shared" si="14"/>
        <v>0</v>
      </c>
      <c r="AG57">
        <f>'[1]CS_E 50 EARS'!$K53</f>
        <v>0</v>
      </c>
      <c r="AH57">
        <f t="shared" si="15"/>
        <v>0</v>
      </c>
      <c r="AI57">
        <f>'[1]CS_E 50 EARS'!$L53</f>
        <v>0</v>
      </c>
      <c r="AK57">
        <f t="shared" si="16"/>
        <v>0</v>
      </c>
      <c r="AM57">
        <f>'[1]CS_E 50 EARS'!$M53</f>
        <v>0</v>
      </c>
      <c r="AO57">
        <f>'[1]CS_E 50 EARS'!$N53</f>
        <v>0</v>
      </c>
      <c r="AS57">
        <f>'[1]CS_E 50 EARS'!$O53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EARS'!$C54</f>
        <v>0</v>
      </c>
      <c r="K58">
        <f t="shared" si="8"/>
        <v>0</v>
      </c>
      <c r="L58">
        <f t="shared" si="9"/>
        <v>0</v>
      </c>
      <c r="M58">
        <f t="shared" si="10"/>
        <v>0</v>
      </c>
      <c r="R58">
        <f>'[1]CS_E 50 EARS'!$E54</f>
        <v>0</v>
      </c>
      <c r="T58">
        <f t="shared" si="11"/>
        <v>0</v>
      </c>
      <c r="U58">
        <f>'[1]CS_E 50 EARS'!$F54</f>
        <v>0</v>
      </c>
      <c r="W58">
        <f t="shared" si="12"/>
        <v>0</v>
      </c>
      <c r="X58">
        <f t="shared" si="13"/>
        <v>0</v>
      </c>
      <c r="Y58">
        <f>'[1]CS_E 50 EARS'!$D54</f>
        <v>0</v>
      </c>
      <c r="Z58">
        <f>'[1]CS_E 50 EARS'!$G54</f>
        <v>0</v>
      </c>
      <c r="AA58">
        <f>'[1]CS_E 50 EARS'!$H54</f>
        <v>0</v>
      </c>
      <c r="AB58">
        <f>'[1]CS_E 50 EARS'!$I54</f>
        <v>0</v>
      </c>
      <c r="AD58">
        <f>'[1]CS_E 50 EARS'!$J54</f>
        <v>0</v>
      </c>
      <c r="AF58">
        <f t="shared" si="14"/>
        <v>0</v>
      </c>
      <c r="AG58">
        <f>'[1]CS_E 50 EARS'!$K54</f>
        <v>0</v>
      </c>
      <c r="AH58">
        <f t="shared" si="15"/>
        <v>0</v>
      </c>
      <c r="AI58">
        <f>'[1]CS_E 50 EARS'!$L54</f>
        <v>0</v>
      </c>
      <c r="AK58">
        <f t="shared" si="16"/>
        <v>0</v>
      </c>
      <c r="AM58">
        <f>'[1]CS_E 50 EARS'!$M54</f>
        <v>0</v>
      </c>
      <c r="AO58">
        <f>'[1]CS_E 50 EARS'!$N54</f>
        <v>0</v>
      </c>
      <c r="AS58">
        <f>'[1]CS_E 50 EARS'!$O54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EARS'!$C55</f>
        <v>0</v>
      </c>
      <c r="K59">
        <f t="shared" si="8"/>
        <v>0</v>
      </c>
      <c r="L59">
        <f t="shared" si="9"/>
        <v>0</v>
      </c>
      <c r="M59">
        <f t="shared" si="10"/>
        <v>0</v>
      </c>
      <c r="R59">
        <f>'[1]CS_E 50 EARS'!$E55</f>
        <v>0</v>
      </c>
      <c r="T59">
        <f t="shared" si="11"/>
        <v>0</v>
      </c>
      <c r="U59">
        <f>'[1]CS_E 50 EARS'!$F55</f>
        <v>0</v>
      </c>
      <c r="W59">
        <f t="shared" si="12"/>
        <v>0</v>
      </c>
      <c r="X59">
        <f t="shared" si="13"/>
        <v>0</v>
      </c>
      <c r="Y59">
        <f>'[1]CS_E 50 EARS'!$D55</f>
        <v>0</v>
      </c>
      <c r="Z59">
        <f>'[1]CS_E 50 EARS'!$G55</f>
        <v>0</v>
      </c>
      <c r="AA59">
        <f>'[1]CS_E 50 EARS'!$H55</f>
        <v>0</v>
      </c>
      <c r="AB59">
        <f>'[1]CS_E 50 EARS'!$I55</f>
        <v>0</v>
      </c>
      <c r="AD59">
        <f>'[1]CS_E 50 EARS'!$J55</f>
        <v>0</v>
      </c>
      <c r="AF59">
        <f t="shared" si="14"/>
        <v>0</v>
      </c>
      <c r="AG59">
        <f>'[1]CS_E 50 EARS'!$K55</f>
        <v>0</v>
      </c>
      <c r="AH59">
        <f t="shared" si="15"/>
        <v>0</v>
      </c>
      <c r="AI59">
        <f>'[1]CS_E 50 EARS'!$L55</f>
        <v>0</v>
      </c>
      <c r="AK59">
        <f t="shared" si="16"/>
        <v>0</v>
      </c>
      <c r="AM59">
        <f>'[1]CS_E 50 EARS'!$M55</f>
        <v>0</v>
      </c>
      <c r="AO59">
        <f>'[1]CS_E 50 EARS'!$N55</f>
        <v>0</v>
      </c>
      <c r="AS59">
        <f>'[1]CS_E 50 EARS'!$O55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EARS'!$C56</f>
        <v>0</v>
      </c>
      <c r="K60">
        <f t="shared" si="8"/>
        <v>0</v>
      </c>
      <c r="L60">
        <f t="shared" si="9"/>
        <v>0</v>
      </c>
      <c r="M60">
        <f t="shared" si="10"/>
        <v>0</v>
      </c>
      <c r="R60">
        <f>'[1]CS_E 50 EARS'!$E56</f>
        <v>0</v>
      </c>
      <c r="T60">
        <f t="shared" si="11"/>
        <v>0</v>
      </c>
      <c r="U60">
        <f>'[1]CS_E 50 EARS'!$F56</f>
        <v>0</v>
      </c>
      <c r="W60">
        <f t="shared" si="12"/>
        <v>0</v>
      </c>
      <c r="X60">
        <f t="shared" si="13"/>
        <v>0</v>
      </c>
      <c r="Y60">
        <f>'[1]CS_E 50 EARS'!$D56</f>
        <v>0</v>
      </c>
      <c r="Z60">
        <f>'[1]CS_E 50 EARS'!$G56</f>
        <v>0</v>
      </c>
      <c r="AA60">
        <f>'[1]CS_E 50 EARS'!$H56</f>
        <v>0</v>
      </c>
      <c r="AB60">
        <f>'[1]CS_E 50 EARS'!$I56</f>
        <v>0</v>
      </c>
      <c r="AD60">
        <f>'[1]CS_E 50 EARS'!$J56</f>
        <v>0</v>
      </c>
      <c r="AF60">
        <f t="shared" si="14"/>
        <v>0</v>
      </c>
      <c r="AG60">
        <f>'[1]CS_E 50 EARS'!$K56</f>
        <v>0</v>
      </c>
      <c r="AH60">
        <f t="shared" si="15"/>
        <v>0</v>
      </c>
      <c r="AI60">
        <f>'[1]CS_E 50 EARS'!$L56</f>
        <v>0</v>
      </c>
      <c r="AK60">
        <f t="shared" si="16"/>
        <v>0</v>
      </c>
      <c r="AM60">
        <f>'[1]CS_E 50 EARS'!$M56</f>
        <v>0</v>
      </c>
      <c r="AO60">
        <f>'[1]CS_E 50 EARS'!$N56</f>
        <v>0</v>
      </c>
      <c r="AS60">
        <f>'[1]CS_E 50 EARS'!$O56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EARS'!$C57</f>
        <v>0</v>
      </c>
      <c r="K61">
        <f t="shared" si="8"/>
        <v>0</v>
      </c>
      <c r="L61">
        <f t="shared" si="9"/>
        <v>0</v>
      </c>
      <c r="M61">
        <f t="shared" si="10"/>
        <v>0</v>
      </c>
      <c r="R61">
        <f>'[1]CS_E 50 EARS'!$E57</f>
        <v>0</v>
      </c>
      <c r="T61">
        <f t="shared" si="11"/>
        <v>0</v>
      </c>
      <c r="U61">
        <f>'[1]CS_E 50 EARS'!$F57</f>
        <v>0</v>
      </c>
      <c r="W61">
        <f t="shared" si="12"/>
        <v>0</v>
      </c>
      <c r="X61">
        <f t="shared" si="13"/>
        <v>0</v>
      </c>
      <c r="Y61">
        <f>'[1]CS_E 50 EARS'!$D57</f>
        <v>0</v>
      </c>
      <c r="Z61">
        <f>'[1]CS_E 50 EARS'!$G57</f>
        <v>0</v>
      </c>
      <c r="AA61">
        <f>'[1]CS_E 50 EARS'!$H57</f>
        <v>0</v>
      </c>
      <c r="AB61">
        <f>'[1]CS_E 50 EARS'!$I57</f>
        <v>0</v>
      </c>
      <c r="AD61">
        <f>'[1]CS_E 50 EARS'!$J57</f>
        <v>0</v>
      </c>
      <c r="AF61">
        <f t="shared" si="14"/>
        <v>0</v>
      </c>
      <c r="AG61">
        <f>'[1]CS_E 50 EARS'!$K57</f>
        <v>0</v>
      </c>
      <c r="AH61">
        <f t="shared" si="15"/>
        <v>0</v>
      </c>
      <c r="AI61">
        <f>'[1]CS_E 50 EARS'!$L57</f>
        <v>0</v>
      </c>
      <c r="AK61">
        <f t="shared" si="16"/>
        <v>0</v>
      </c>
      <c r="AM61">
        <f>'[1]CS_E 50 EARS'!$M57</f>
        <v>0</v>
      </c>
      <c r="AO61">
        <f>'[1]CS_E 50 EARS'!$N57</f>
        <v>0</v>
      </c>
      <c r="AS61">
        <f>'[1]CS_E 50 EARS'!$O57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EARS'!$C58</f>
        <v>0</v>
      </c>
      <c r="K62">
        <f t="shared" si="8"/>
        <v>0</v>
      </c>
      <c r="L62">
        <f t="shared" si="9"/>
        <v>0</v>
      </c>
      <c r="M62">
        <f t="shared" si="10"/>
        <v>0</v>
      </c>
      <c r="R62">
        <f>'[1]CS_E 50 EARS'!$E58</f>
        <v>0</v>
      </c>
      <c r="T62">
        <f t="shared" si="11"/>
        <v>0</v>
      </c>
      <c r="U62">
        <f>'[1]CS_E 50 EARS'!$F58</f>
        <v>0</v>
      </c>
      <c r="W62">
        <f t="shared" si="12"/>
        <v>0</v>
      </c>
      <c r="X62">
        <f t="shared" si="13"/>
        <v>0</v>
      </c>
      <c r="Y62">
        <f>'[1]CS_E 50 EARS'!$D58</f>
        <v>0</v>
      </c>
      <c r="Z62">
        <f>'[1]CS_E 50 EARS'!$G58</f>
        <v>0</v>
      </c>
      <c r="AA62">
        <f>'[1]CS_E 50 EARS'!$H58</f>
        <v>0</v>
      </c>
      <c r="AB62">
        <f>'[1]CS_E 50 EARS'!$I58</f>
        <v>0</v>
      </c>
      <c r="AD62">
        <f>'[1]CS_E 50 EARS'!$J58</f>
        <v>0</v>
      </c>
      <c r="AF62">
        <f t="shared" si="14"/>
        <v>0</v>
      </c>
      <c r="AG62">
        <f>'[1]CS_E 50 EARS'!$K58</f>
        <v>0</v>
      </c>
      <c r="AH62">
        <f t="shared" si="15"/>
        <v>0</v>
      </c>
      <c r="AI62">
        <f>'[1]CS_E 50 EARS'!$L58</f>
        <v>0</v>
      </c>
      <c r="AK62">
        <f t="shared" si="16"/>
        <v>0</v>
      </c>
      <c r="AM62">
        <f>'[1]CS_E 50 EARS'!$M58</f>
        <v>0</v>
      </c>
      <c r="AO62">
        <f>'[1]CS_E 50 EARS'!$N58</f>
        <v>0</v>
      </c>
      <c r="AS62">
        <f>'[1]CS_E 50 EARS'!$O58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EARS'!$C59</f>
        <v>0</v>
      </c>
      <c r="K63">
        <f t="shared" si="8"/>
        <v>0</v>
      </c>
      <c r="L63">
        <f t="shared" si="9"/>
        <v>0</v>
      </c>
      <c r="M63">
        <f t="shared" si="10"/>
        <v>0</v>
      </c>
      <c r="R63">
        <f>'[1]CS_E 50 EARS'!$E59</f>
        <v>0</v>
      </c>
      <c r="T63">
        <f t="shared" si="11"/>
        <v>0</v>
      </c>
      <c r="U63">
        <f>'[1]CS_E 50 EARS'!$F59</f>
        <v>0</v>
      </c>
      <c r="W63">
        <f t="shared" si="12"/>
        <v>0</v>
      </c>
      <c r="X63">
        <f t="shared" si="13"/>
        <v>0</v>
      </c>
      <c r="Y63">
        <f>'[1]CS_E 50 EARS'!$D59</f>
        <v>0</v>
      </c>
      <c r="Z63">
        <f>'[1]CS_E 50 EARS'!$G59</f>
        <v>0</v>
      </c>
      <c r="AA63">
        <f>'[1]CS_E 50 EARS'!$H59</f>
        <v>0</v>
      </c>
      <c r="AB63">
        <f>'[1]CS_E 50 EARS'!$I59</f>
        <v>0</v>
      </c>
      <c r="AD63">
        <f>'[1]CS_E 50 EARS'!$J59</f>
        <v>0</v>
      </c>
      <c r="AF63">
        <f t="shared" si="14"/>
        <v>0</v>
      </c>
      <c r="AG63">
        <f>'[1]CS_E 50 EARS'!$K59</f>
        <v>0</v>
      </c>
      <c r="AH63">
        <f t="shared" si="15"/>
        <v>0</v>
      </c>
      <c r="AI63">
        <f>'[1]CS_E 50 EARS'!$L59</f>
        <v>0</v>
      </c>
      <c r="AK63">
        <f t="shared" si="16"/>
        <v>0</v>
      </c>
      <c r="AM63">
        <f>'[1]CS_E 50 EARS'!$M59</f>
        <v>0</v>
      </c>
      <c r="AO63">
        <f>'[1]CS_E 50 EARS'!$N59</f>
        <v>0</v>
      </c>
      <c r="AS63">
        <f>'[1]CS_E 50 EARS'!$O59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EARS'!$C60</f>
        <v>0</v>
      </c>
      <c r="K64">
        <f t="shared" si="8"/>
        <v>0</v>
      </c>
      <c r="L64">
        <f t="shared" si="9"/>
        <v>0</v>
      </c>
      <c r="M64">
        <f t="shared" si="10"/>
        <v>0</v>
      </c>
      <c r="R64">
        <f>'[1]CS_E 50 EARS'!$E60</f>
        <v>0</v>
      </c>
      <c r="T64">
        <f t="shared" si="11"/>
        <v>0</v>
      </c>
      <c r="U64">
        <f>'[1]CS_E 50 EARS'!$F60</f>
        <v>0</v>
      </c>
      <c r="W64">
        <f t="shared" si="12"/>
        <v>0</v>
      </c>
      <c r="X64">
        <f t="shared" si="13"/>
        <v>0</v>
      </c>
      <c r="Y64">
        <f>'[1]CS_E 50 EARS'!$D60</f>
        <v>0</v>
      </c>
      <c r="Z64">
        <f>'[1]CS_E 50 EARS'!$G60</f>
        <v>0</v>
      </c>
      <c r="AA64">
        <f>'[1]CS_E 50 EARS'!$H60</f>
        <v>0</v>
      </c>
      <c r="AB64">
        <f>'[1]CS_E 50 EARS'!$I60</f>
        <v>0</v>
      </c>
      <c r="AD64">
        <f>'[1]CS_E 50 EARS'!$J60</f>
        <v>0</v>
      </c>
      <c r="AF64">
        <f t="shared" si="14"/>
        <v>0</v>
      </c>
      <c r="AG64">
        <f>'[1]CS_E 50 EARS'!$K60</f>
        <v>0</v>
      </c>
      <c r="AH64">
        <f t="shared" si="15"/>
        <v>0</v>
      </c>
      <c r="AI64">
        <f>'[1]CS_E 50 EARS'!$L60</f>
        <v>0</v>
      </c>
      <c r="AK64">
        <f t="shared" si="16"/>
        <v>0</v>
      </c>
      <c r="AM64">
        <f>'[1]CS_E 50 EARS'!$M60</f>
        <v>0</v>
      </c>
      <c r="AO64">
        <f>'[1]CS_E 50 EARS'!$N60</f>
        <v>0</v>
      </c>
      <c r="AS64">
        <f>'[1]CS_E 50 EARS'!$O60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'[1]CS_E 50 EARS'!$C61</f>
        <v>0</v>
      </c>
      <c r="K65">
        <f t="shared" si="8"/>
        <v>0</v>
      </c>
      <c r="L65">
        <f t="shared" si="9"/>
        <v>0</v>
      </c>
      <c r="M65">
        <f t="shared" si="10"/>
        <v>0</v>
      </c>
      <c r="R65">
        <f>'[1]CS_E 50 EARS'!$E61</f>
        <v>0</v>
      </c>
      <c r="T65">
        <f t="shared" si="11"/>
        <v>0</v>
      </c>
      <c r="U65">
        <f>'[1]CS_E 50 EARS'!$F61</f>
        <v>0</v>
      </c>
      <c r="W65">
        <f t="shared" si="12"/>
        <v>0</v>
      </c>
      <c r="X65">
        <f t="shared" si="13"/>
        <v>0</v>
      </c>
      <c r="Y65">
        <f>'[1]CS_E 50 EARS'!$D61</f>
        <v>0</v>
      </c>
      <c r="Z65">
        <f>'[1]CS_E 50 EARS'!$G61</f>
        <v>0</v>
      </c>
      <c r="AA65">
        <f>'[1]CS_E 50 EARS'!$H61</f>
        <v>0</v>
      </c>
      <c r="AB65">
        <f>'[1]CS_E 50 EARS'!$I61</f>
        <v>0</v>
      </c>
      <c r="AD65">
        <f>'[1]CS_E 50 EARS'!$J61</f>
        <v>0</v>
      </c>
      <c r="AF65">
        <f t="shared" si="14"/>
        <v>0</v>
      </c>
      <c r="AG65">
        <f>'[1]CS_E 50 EARS'!$K61</f>
        <v>0</v>
      </c>
      <c r="AH65">
        <f t="shared" si="15"/>
        <v>0</v>
      </c>
      <c r="AI65">
        <f>'[1]CS_E 50 EARS'!$L61</f>
        <v>0</v>
      </c>
      <c r="AK65">
        <f t="shared" si="16"/>
        <v>0</v>
      </c>
      <c r="AM65">
        <f>'[1]CS_E 50 EARS'!$M61</f>
        <v>0</v>
      </c>
      <c r="AO65">
        <f>'[1]CS_E 50 EARS'!$N61</f>
        <v>0</v>
      </c>
      <c r="AS65">
        <f>'[1]CS_E 50 EARS'!$O61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'[1]CS_E 50 EARS'!$C62</f>
        <v>0</v>
      </c>
      <c r="K66">
        <f t="shared" si="8"/>
        <v>0</v>
      </c>
      <c r="L66">
        <f t="shared" si="9"/>
        <v>0</v>
      </c>
      <c r="M66">
        <f t="shared" si="10"/>
        <v>0</v>
      </c>
      <c r="R66">
        <f>'[1]CS_E 50 EARS'!$E62</f>
        <v>0</v>
      </c>
      <c r="T66">
        <f t="shared" si="11"/>
        <v>0</v>
      </c>
      <c r="U66">
        <f>'[1]CS_E 50 EARS'!$F62</f>
        <v>0</v>
      </c>
      <c r="W66">
        <f t="shared" si="12"/>
        <v>0</v>
      </c>
      <c r="X66">
        <f t="shared" si="13"/>
        <v>0</v>
      </c>
      <c r="Y66">
        <f>'[1]CS_E 50 EARS'!$D62</f>
        <v>0</v>
      </c>
      <c r="Z66">
        <f>'[1]CS_E 50 EARS'!$G62</f>
        <v>0</v>
      </c>
      <c r="AA66">
        <f>'[1]CS_E 50 EARS'!$H62</f>
        <v>0</v>
      </c>
      <c r="AB66">
        <f>'[1]CS_E 50 EARS'!$I62</f>
        <v>0</v>
      </c>
      <c r="AD66">
        <f>'[1]CS_E 50 EARS'!$J62</f>
        <v>0</v>
      </c>
      <c r="AF66">
        <f t="shared" si="14"/>
        <v>0</v>
      </c>
      <c r="AG66">
        <f>'[1]CS_E 50 EARS'!$K62</f>
        <v>0</v>
      </c>
      <c r="AH66">
        <f t="shared" si="15"/>
        <v>0</v>
      </c>
      <c r="AI66">
        <f>'[1]CS_E 50 EARS'!$L62</f>
        <v>0</v>
      </c>
      <c r="AK66">
        <f t="shared" si="16"/>
        <v>0</v>
      </c>
      <c r="AM66">
        <f>'[1]CS_E 50 EARS'!$M62</f>
        <v>0</v>
      </c>
      <c r="AO66">
        <f>'[1]CS_E 50 EARS'!$N62</f>
        <v>0</v>
      </c>
      <c r="AS66">
        <f>'[1]CS_E 50 EARS'!$O62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'[1]CS_E 50 EARS'!$C63</f>
        <v>0</v>
      </c>
      <c r="K67">
        <f t="shared" si="8"/>
        <v>0</v>
      </c>
      <c r="L67">
        <f t="shared" si="9"/>
        <v>0</v>
      </c>
      <c r="M67">
        <f t="shared" si="10"/>
        <v>0</v>
      </c>
      <c r="R67">
        <f>'[1]CS_E 50 EARS'!$E63</f>
        <v>0</v>
      </c>
      <c r="T67">
        <f t="shared" si="11"/>
        <v>0</v>
      </c>
      <c r="U67">
        <f>'[1]CS_E 50 EARS'!$F63</f>
        <v>0</v>
      </c>
      <c r="W67">
        <f t="shared" si="12"/>
        <v>0</v>
      </c>
      <c r="X67">
        <f t="shared" si="13"/>
        <v>0</v>
      </c>
      <c r="Y67">
        <f>'[1]CS_E 50 EARS'!$D63</f>
        <v>0</v>
      </c>
      <c r="Z67">
        <f>'[1]CS_E 50 EARS'!$G63</f>
        <v>0</v>
      </c>
      <c r="AA67">
        <f>'[1]CS_E 50 EARS'!$H63</f>
        <v>0</v>
      </c>
      <c r="AB67">
        <f>'[1]CS_E 50 EARS'!$I63</f>
        <v>0</v>
      </c>
      <c r="AD67">
        <f>'[1]CS_E 50 EARS'!$J63</f>
        <v>0</v>
      </c>
      <c r="AF67">
        <f t="shared" si="14"/>
        <v>0</v>
      </c>
      <c r="AG67">
        <f>'[1]CS_E 50 EARS'!$K63</f>
        <v>0</v>
      </c>
      <c r="AH67">
        <f t="shared" si="15"/>
        <v>0</v>
      </c>
      <c r="AI67">
        <f>'[1]CS_E 50 EARS'!$L63</f>
        <v>0</v>
      </c>
      <c r="AK67">
        <f t="shared" si="16"/>
        <v>0</v>
      </c>
      <c r="AM67">
        <f>'[1]CS_E 50 EARS'!$M63</f>
        <v>0</v>
      </c>
      <c r="AO67">
        <f>'[1]CS_E 50 EARS'!$N63</f>
        <v>0</v>
      </c>
      <c r="AS67">
        <f>'[1]CS_E 50 EARS'!$O63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'[1]CS_E 50 EARS'!$C64</f>
        <v>0</v>
      </c>
      <c r="K68">
        <f t="shared" si="8"/>
        <v>0</v>
      </c>
      <c r="L68">
        <f t="shared" si="9"/>
        <v>0</v>
      </c>
      <c r="M68">
        <f t="shared" si="10"/>
        <v>0</v>
      </c>
      <c r="R68">
        <f>'[1]CS_E 50 EARS'!$E64</f>
        <v>0</v>
      </c>
      <c r="T68">
        <f t="shared" si="11"/>
        <v>0</v>
      </c>
      <c r="U68">
        <f>'[1]CS_E 50 EARS'!$F64</f>
        <v>0</v>
      </c>
      <c r="W68">
        <f t="shared" si="12"/>
        <v>0</v>
      </c>
      <c r="X68">
        <f t="shared" si="13"/>
        <v>0</v>
      </c>
      <c r="Y68">
        <f>'[1]CS_E 50 EARS'!$D64</f>
        <v>0</v>
      </c>
      <c r="Z68">
        <f>'[1]CS_E 50 EARS'!$G64</f>
        <v>0</v>
      </c>
      <c r="AA68">
        <f>'[1]CS_E 50 EARS'!$H64</f>
        <v>0</v>
      </c>
      <c r="AB68">
        <f>'[1]CS_E 50 EARS'!$I64</f>
        <v>0</v>
      </c>
      <c r="AD68">
        <f>'[1]CS_E 50 EARS'!$J64</f>
        <v>0</v>
      </c>
      <c r="AF68">
        <f t="shared" si="14"/>
        <v>0</v>
      </c>
      <c r="AG68">
        <f>'[1]CS_E 50 EARS'!$K64</f>
        <v>0</v>
      </c>
      <c r="AH68">
        <f t="shared" si="15"/>
        <v>0</v>
      </c>
      <c r="AI68">
        <f>'[1]CS_E 50 EARS'!$L64</f>
        <v>0</v>
      </c>
      <c r="AK68">
        <f t="shared" si="16"/>
        <v>0</v>
      </c>
      <c r="AM68">
        <f>'[1]CS_E 50 EARS'!$M64</f>
        <v>0</v>
      </c>
      <c r="AO68">
        <f>'[1]CS_E 50 EARS'!$N64</f>
        <v>0</v>
      </c>
      <c r="AS68">
        <f>'[1]CS_E 50 EARS'!$O64</f>
        <v>0</v>
      </c>
      <c r="AU68">
        <f t="shared" si="17"/>
        <v>0</v>
      </c>
      <c r="AV68">
        <f t="shared" si="18"/>
        <v>0</v>
      </c>
      <c r="AW68">
        <f t="shared" si="19"/>
        <v>0</v>
      </c>
      <c r="AX68">
        <f t="shared" si="20"/>
        <v>0</v>
      </c>
      <c r="BG68">
        <f t="shared" si="3"/>
        <v>0</v>
      </c>
      <c r="BH68" s="10">
        <f t="shared" si="21"/>
        <v>0</v>
      </c>
    </row>
    <row r="69" spans="6:60">
      <c r="F69">
        <f t="shared" ref="F69:F103" si="22">IF(B69="",0,(LEN(B69)-LEN(SUBSTITUTE(B69,". ","."))+1))</f>
        <v>0</v>
      </c>
      <c r="G69">
        <f t="shared" ref="G69:G103" si="23">IF(B69="",0,LEN(B69)-LEN(SUBSTITUTE(B69," ",""))+1)</f>
        <v>0</v>
      </c>
      <c r="H69">
        <f t="shared" ref="H69:H103" si="24">IF(F69=0,0,G69/F69)</f>
        <v>0</v>
      </c>
      <c r="I69">
        <f t="shared" si="7"/>
        <v>0</v>
      </c>
      <c r="J69">
        <f>'[1]CS_E 50 EARS'!$C65</f>
        <v>0</v>
      </c>
      <c r="K69">
        <f t="shared" ref="K69:K103" si="25">IF(G69=0,0,J69/G69)</f>
        <v>0</v>
      </c>
      <c r="L69">
        <f t="shared" si="9"/>
        <v>0</v>
      </c>
      <c r="M69">
        <f t="shared" ref="M69:M103" si="26">IF(G69=0,0,L69/G69)</f>
        <v>0</v>
      </c>
      <c r="R69">
        <f>'[1]CS_E 50 EARS'!$E65</f>
        <v>0</v>
      </c>
      <c r="T69">
        <f t="shared" ref="T69:T103" si="27">QUOTIENT((Q69+R69+S69),3)</f>
        <v>0</v>
      </c>
      <c r="U69">
        <f>'[1]CS_E 50 EARS'!$F65</f>
        <v>0</v>
      </c>
      <c r="W69">
        <f t="shared" ref="W69:W103" si="28">QUOTIENT((P69+T69),2)</f>
        <v>0</v>
      </c>
      <c r="X69">
        <f t="shared" ref="X69:X103" si="29">IF(U69=1,1,IF(V69=1,1,0))</f>
        <v>0</v>
      </c>
      <c r="Y69">
        <f>'[1]CS_E 50 EARS'!$D65</f>
        <v>0</v>
      </c>
      <c r="Z69">
        <f>'[1]CS_E 50 EARS'!$G65</f>
        <v>0</v>
      </c>
      <c r="AA69">
        <f>'[1]CS_E 50 EARS'!$H65</f>
        <v>0</v>
      </c>
      <c r="AB69">
        <f>'[1]CS_E 50 EARS'!$I65</f>
        <v>0</v>
      </c>
      <c r="AD69">
        <f>'[1]CS_E 50 EARS'!$J65</f>
        <v>0</v>
      </c>
      <c r="AF69">
        <f t="shared" si="14"/>
        <v>0</v>
      </c>
      <c r="AG69">
        <f>'[1]CS_E 50 EARS'!$K65</f>
        <v>0</v>
      </c>
      <c r="AH69">
        <f t="shared" si="15"/>
        <v>0</v>
      </c>
      <c r="AI69">
        <f>'[1]CS_E 50 EARS'!$L65</f>
        <v>0</v>
      </c>
      <c r="AK69">
        <f t="shared" si="16"/>
        <v>0</v>
      </c>
      <c r="AM69">
        <f>'[1]CS_E 50 EARS'!$M65</f>
        <v>0</v>
      </c>
      <c r="AO69">
        <f>'[1]CS_E 50 EARS'!$N65</f>
        <v>0</v>
      </c>
      <c r="AS69">
        <f>'[1]CS_E 50 EARS'!$O65</f>
        <v>0</v>
      </c>
      <c r="AU69">
        <f t="shared" ref="AU69:AU103" si="30">IF(G69=0,0,(206.835-(84.6*(K69))-(1.015*(H69))))</f>
        <v>0</v>
      </c>
      <c r="AV69">
        <f t="shared" ref="AV69:AV103" si="31">IF(G69=0,0,(0.39*H69)+(11.8*K69)-15.59)</f>
        <v>0</v>
      </c>
      <c r="AW69">
        <f t="shared" si="19"/>
        <v>0</v>
      </c>
      <c r="AX69">
        <f t="shared" ref="AX69:AX103" si="32">IF(I69=0,0,(4.71*M69)+(0.5*H69)-21.43)</f>
        <v>0</v>
      </c>
      <c r="BG69">
        <f t="shared" si="3"/>
        <v>0</v>
      </c>
      <c r="BH69" s="10">
        <f t="shared" ref="BH69:BH103" si="33">G69/200/24/60</f>
        <v>0</v>
      </c>
    </row>
    <row r="70" spans="6:60">
      <c r="F70">
        <f t="shared" si="22"/>
        <v>0</v>
      </c>
      <c r="G70">
        <f t="shared" si="23"/>
        <v>0</v>
      </c>
      <c r="H70">
        <f t="shared" si="24"/>
        <v>0</v>
      </c>
      <c r="I70">
        <f t="shared" si="7"/>
        <v>0</v>
      </c>
      <c r="J70">
        <f>'[1]CS_E 50 EARS'!$C66</f>
        <v>0</v>
      </c>
      <c r="K70">
        <f t="shared" si="25"/>
        <v>0</v>
      </c>
      <c r="L70">
        <f t="shared" si="9"/>
        <v>0</v>
      </c>
      <c r="M70">
        <f t="shared" si="26"/>
        <v>0</v>
      </c>
      <c r="R70">
        <f>'[1]CS_E 50 EARS'!$E66</f>
        <v>0</v>
      </c>
      <c r="T70">
        <f t="shared" si="27"/>
        <v>0</v>
      </c>
      <c r="U70">
        <f>'[1]CS_E 50 EARS'!$F66</f>
        <v>0</v>
      </c>
      <c r="W70">
        <f t="shared" si="28"/>
        <v>0</v>
      </c>
      <c r="X70">
        <f t="shared" si="29"/>
        <v>0</v>
      </c>
      <c r="Y70">
        <f>'[1]CS_E 50 EARS'!$D66</f>
        <v>0</v>
      </c>
      <c r="Z70">
        <f>'[1]CS_E 50 EARS'!$G66</f>
        <v>0</v>
      </c>
      <c r="AA70">
        <f>'[1]CS_E 50 EARS'!$H66</f>
        <v>0</v>
      </c>
      <c r="AB70">
        <f>'[1]CS_E 50 EARS'!$I66</f>
        <v>0</v>
      </c>
      <c r="AD70">
        <f>'[1]CS_E 50 EARS'!$J66</f>
        <v>0</v>
      </c>
      <c r="AF70">
        <f t="shared" si="14"/>
        <v>0</v>
      </c>
      <c r="AG70">
        <f>'[1]CS_E 50 EARS'!$K66</f>
        <v>0</v>
      </c>
      <c r="AH70">
        <f t="shared" si="15"/>
        <v>0</v>
      </c>
      <c r="AI70">
        <f>'[1]CS_E 50 EARS'!$L66</f>
        <v>0</v>
      </c>
      <c r="AK70">
        <f t="shared" si="16"/>
        <v>0</v>
      </c>
      <c r="AM70">
        <f>'[1]CS_E 50 EARS'!$M66</f>
        <v>0</v>
      </c>
      <c r="AO70">
        <f>'[1]CS_E 50 EARS'!$N66</f>
        <v>0</v>
      </c>
      <c r="AS70">
        <f>'[1]CS_E 50 EARS'!$O66</f>
        <v>0</v>
      </c>
      <c r="AU70">
        <f t="shared" si="30"/>
        <v>0</v>
      </c>
      <c r="AV70">
        <f t="shared" si="31"/>
        <v>0</v>
      </c>
      <c r="AW70">
        <f t="shared" si="19"/>
        <v>0</v>
      </c>
      <c r="AX70">
        <f t="shared" si="32"/>
        <v>0</v>
      </c>
      <c r="BG70">
        <f t="shared" ref="BG70:BG101" si="34">IF(G70=0,0,AF70/G70*1000)</f>
        <v>0</v>
      </c>
      <c r="BH70" s="10">
        <f t="shared" si="33"/>
        <v>0</v>
      </c>
    </row>
    <row r="71" spans="6:60">
      <c r="F71">
        <f t="shared" si="22"/>
        <v>0</v>
      </c>
      <c r="G71">
        <f t="shared" si="23"/>
        <v>0</v>
      </c>
      <c r="H71">
        <f t="shared" si="24"/>
        <v>0</v>
      </c>
      <c r="I71">
        <f t="shared" ref="I71:I103" si="35">LEN(SUBSTITUTE(B71," ",""))</f>
        <v>0</v>
      </c>
      <c r="J71">
        <f>'[1]CS_E 50 EARS'!$C67</f>
        <v>0</v>
      </c>
      <c r="K71">
        <f t="shared" si="25"/>
        <v>0</v>
      </c>
      <c r="L71">
        <f t="shared" ref="L71:L103" si="36">LEN(SUBSTITUTE(SUBSTITUTE(SUBSTITUTE(SUBSTITUTE(SUBSTITUTE(SUBSTITUTE(SUBSTITUTE(SUBSTITUTE(SUBSTITUTE(SUBSTITUTE(SUBSTITUTE(SUBSTITUTE(SUBSTITUTE(SUBSTITUTE(SUBSTITUTE(SUBSTITUTE(SUBSTITUTE(SUBSTITUTE(SUBSTITUTE(B71," ",""),".",""),",",""),"?",""),"!",""),";",""),"(",""),")",""),"[",""),"]",""),"-",""),"{",""),"}",""),"/",""),"+",""),"*",""),"_",""),"&amp;",""),"#",""))</f>
        <v>0</v>
      </c>
      <c r="M71">
        <f t="shared" si="26"/>
        <v>0</v>
      </c>
      <c r="R71">
        <f>'[1]CS_E 50 EARS'!$E67</f>
        <v>0</v>
      </c>
      <c r="T71">
        <f t="shared" si="27"/>
        <v>0</v>
      </c>
      <c r="U71">
        <f>'[1]CS_E 50 EARS'!$F67</f>
        <v>0</v>
      </c>
      <c r="W71">
        <f t="shared" si="28"/>
        <v>0</v>
      </c>
      <c r="X71">
        <f t="shared" si="29"/>
        <v>0</v>
      </c>
      <c r="Y71">
        <f>'[1]CS_E 50 EARS'!$D67</f>
        <v>0</v>
      </c>
      <c r="Z71">
        <f>'[1]CS_E 50 EARS'!$G67</f>
        <v>0</v>
      </c>
      <c r="AA71">
        <f>'[1]CS_E 50 EARS'!$H67</f>
        <v>0</v>
      </c>
      <c r="AB71">
        <f>'[1]CS_E 50 EARS'!$I67</f>
        <v>0</v>
      </c>
      <c r="AD71">
        <f>'[1]CS_E 50 EARS'!$J67</f>
        <v>0</v>
      </c>
      <c r="AF71">
        <f t="shared" ref="AF71:AF103"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EARS'!$K67</f>
        <v>0</v>
      </c>
      <c r="AH71">
        <f t="shared" ref="AH71:AH103" si="38">IF(G71&gt;0,IF((LEN(B71)-LEN(SUBSTITUTE(B71,"/","")))&gt;0,0,1),0)</f>
        <v>0</v>
      </c>
      <c r="AI71">
        <f>'[1]CS_E 50 EARS'!$L67</f>
        <v>0</v>
      </c>
      <c r="AK71">
        <f t="shared" ref="AK71:AK103" si="39">IF(G71&gt;0,IF(((LEN(B71)-LEN(SUBSTITUTE(B71,"(","")))+(LEN(B71)-LEN(SUBSTITUTE(B71,")","")))+(LEN(B71)-LEN(SUBSTITUTE(B71,"[","")))+(LEN(B71)-LEN(SUBSTITUTE(B71,"]","")))+(LEN(B71)-LEN(SUBSTITUTE(B71,"{","")))+(LEN(B71)-LEN(SUBSTITUTE(B71,"}",""))))&gt;0,0,1),0)</f>
        <v>0</v>
      </c>
      <c r="AM71">
        <f>'[1]CS_E 50 EARS'!$M67</f>
        <v>0</v>
      </c>
      <c r="AO71">
        <f>'[1]CS_E 50 EARS'!$N67</f>
        <v>0</v>
      </c>
      <c r="AS71">
        <f>'[1]CS_E 50 EARS'!$O67</f>
        <v>0</v>
      </c>
      <c r="AU71">
        <f t="shared" si="30"/>
        <v>0</v>
      </c>
      <c r="AV71">
        <f t="shared" si="31"/>
        <v>0</v>
      </c>
      <c r="AW71">
        <f t="shared" ref="AW71:AW103" si="40">IF(G71=0,0,((0.0588*M71*100)-(0.296*(F71/G71)*100)-15.8))</f>
        <v>0</v>
      </c>
      <c r="AX71">
        <f t="shared" si="32"/>
        <v>0</v>
      </c>
      <c r="BG71">
        <f t="shared" si="34"/>
        <v>0</v>
      </c>
      <c r="BH71" s="10">
        <f t="shared" si="33"/>
        <v>0</v>
      </c>
    </row>
    <row r="72" spans="6:60">
      <c r="F72">
        <f t="shared" si="22"/>
        <v>0</v>
      </c>
      <c r="G72">
        <f t="shared" si="23"/>
        <v>0</v>
      </c>
      <c r="H72">
        <f t="shared" si="24"/>
        <v>0</v>
      </c>
      <c r="I72">
        <f t="shared" si="35"/>
        <v>0</v>
      </c>
      <c r="J72">
        <f>'[1]CS_E 50 EARS'!$C68</f>
        <v>0</v>
      </c>
      <c r="K72">
        <f t="shared" si="25"/>
        <v>0</v>
      </c>
      <c r="L72">
        <f t="shared" si="36"/>
        <v>0</v>
      </c>
      <c r="M72">
        <f t="shared" si="26"/>
        <v>0</v>
      </c>
      <c r="R72">
        <f>'[1]CS_E 50 EARS'!$E68</f>
        <v>0</v>
      </c>
      <c r="T72">
        <f t="shared" si="27"/>
        <v>0</v>
      </c>
      <c r="U72">
        <f>'[1]CS_E 50 EARS'!$F68</f>
        <v>0</v>
      </c>
      <c r="W72">
        <f t="shared" si="28"/>
        <v>0</v>
      </c>
      <c r="X72">
        <f t="shared" si="29"/>
        <v>0</v>
      </c>
      <c r="Y72">
        <f>'[1]CS_E 50 EARS'!$D68</f>
        <v>0</v>
      </c>
      <c r="Z72">
        <f>'[1]CS_E 50 EARS'!$G68</f>
        <v>0</v>
      </c>
      <c r="AA72">
        <f>'[1]CS_E 50 EARS'!$H68</f>
        <v>0</v>
      </c>
      <c r="AB72">
        <f>'[1]CS_E 50 EARS'!$I68</f>
        <v>0</v>
      </c>
      <c r="AD72">
        <f>'[1]CS_E 50 EARS'!$J68</f>
        <v>0</v>
      </c>
      <c r="AF72">
        <f t="shared" si="37"/>
        <v>0</v>
      </c>
      <c r="AG72">
        <f>'[1]CS_E 50 EARS'!$K68</f>
        <v>0</v>
      </c>
      <c r="AH72">
        <f t="shared" si="38"/>
        <v>0</v>
      </c>
      <c r="AI72">
        <f>'[1]CS_E 50 EARS'!$L68</f>
        <v>0</v>
      </c>
      <c r="AK72">
        <f t="shared" si="39"/>
        <v>0</v>
      </c>
      <c r="AM72">
        <f>'[1]CS_E 50 EARS'!$M68</f>
        <v>0</v>
      </c>
      <c r="AO72">
        <f>'[1]CS_E 50 EARS'!$N68</f>
        <v>0</v>
      </c>
      <c r="AS72">
        <f>'[1]CS_E 50 EARS'!$O68</f>
        <v>0</v>
      </c>
      <c r="AU72">
        <f t="shared" si="30"/>
        <v>0</v>
      </c>
      <c r="AV72">
        <f t="shared" si="31"/>
        <v>0</v>
      </c>
      <c r="AW72">
        <f t="shared" si="40"/>
        <v>0</v>
      </c>
      <c r="AX72">
        <f t="shared" si="32"/>
        <v>0</v>
      </c>
      <c r="BG72">
        <f t="shared" si="34"/>
        <v>0</v>
      </c>
      <c r="BH72" s="10">
        <f t="shared" si="33"/>
        <v>0</v>
      </c>
    </row>
    <row r="73" spans="6:60">
      <c r="F73">
        <f t="shared" si="22"/>
        <v>0</v>
      </c>
      <c r="G73">
        <f t="shared" si="23"/>
        <v>0</v>
      </c>
      <c r="H73">
        <f t="shared" si="24"/>
        <v>0</v>
      </c>
      <c r="I73">
        <f t="shared" si="35"/>
        <v>0</v>
      </c>
      <c r="J73">
        <f>'[1]CS_E 50 EARS'!$C69</f>
        <v>0</v>
      </c>
      <c r="K73">
        <f t="shared" si="25"/>
        <v>0</v>
      </c>
      <c r="L73">
        <f t="shared" si="36"/>
        <v>0</v>
      </c>
      <c r="M73">
        <f t="shared" si="26"/>
        <v>0</v>
      </c>
      <c r="R73">
        <f>'[1]CS_E 50 EARS'!$E69</f>
        <v>0</v>
      </c>
      <c r="T73">
        <f t="shared" si="27"/>
        <v>0</v>
      </c>
      <c r="U73">
        <f>'[1]CS_E 50 EARS'!$F69</f>
        <v>0</v>
      </c>
      <c r="W73">
        <f t="shared" si="28"/>
        <v>0</v>
      </c>
      <c r="X73">
        <f t="shared" si="29"/>
        <v>0</v>
      </c>
      <c r="Y73">
        <f>'[1]CS_E 50 EARS'!$D69</f>
        <v>0</v>
      </c>
      <c r="Z73">
        <f>'[1]CS_E 50 EARS'!$G69</f>
        <v>0</v>
      </c>
      <c r="AA73">
        <f>'[1]CS_E 50 EARS'!$H69</f>
        <v>0</v>
      </c>
      <c r="AB73">
        <f>'[1]CS_E 50 EARS'!$I69</f>
        <v>0</v>
      </c>
      <c r="AD73">
        <f>'[1]CS_E 50 EARS'!$J69</f>
        <v>0</v>
      </c>
      <c r="AF73">
        <f t="shared" si="37"/>
        <v>0</v>
      </c>
      <c r="AG73">
        <f>'[1]CS_E 50 EARS'!$K69</f>
        <v>0</v>
      </c>
      <c r="AH73">
        <f t="shared" si="38"/>
        <v>0</v>
      </c>
      <c r="AI73">
        <f>'[1]CS_E 50 EARS'!$L69</f>
        <v>0</v>
      </c>
      <c r="AK73">
        <f t="shared" si="39"/>
        <v>0</v>
      </c>
      <c r="AM73">
        <f>'[1]CS_E 50 EARS'!$M69</f>
        <v>0</v>
      </c>
      <c r="AO73">
        <f>'[1]CS_E 50 EARS'!$N69</f>
        <v>0</v>
      </c>
      <c r="AS73">
        <f>'[1]CS_E 50 EARS'!$O69</f>
        <v>0</v>
      </c>
      <c r="AU73">
        <f t="shared" si="30"/>
        <v>0</v>
      </c>
      <c r="AV73">
        <f t="shared" si="31"/>
        <v>0</v>
      </c>
      <c r="AW73">
        <f t="shared" si="40"/>
        <v>0</v>
      </c>
      <c r="AX73">
        <f t="shared" si="32"/>
        <v>0</v>
      </c>
      <c r="BG73">
        <f t="shared" si="34"/>
        <v>0</v>
      </c>
      <c r="BH73" s="10">
        <f t="shared" si="33"/>
        <v>0</v>
      </c>
    </row>
    <row r="74" spans="6:60">
      <c r="F74">
        <f t="shared" si="22"/>
        <v>0</v>
      </c>
      <c r="G74">
        <f t="shared" si="23"/>
        <v>0</v>
      </c>
      <c r="H74">
        <f t="shared" si="24"/>
        <v>0</v>
      </c>
      <c r="I74">
        <f t="shared" si="35"/>
        <v>0</v>
      </c>
      <c r="J74">
        <f>'[1]CS_E 50 EARS'!$C70</f>
        <v>0</v>
      </c>
      <c r="K74">
        <f t="shared" si="25"/>
        <v>0</v>
      </c>
      <c r="L74">
        <f t="shared" si="36"/>
        <v>0</v>
      </c>
      <c r="M74">
        <f t="shared" si="26"/>
        <v>0</v>
      </c>
      <c r="R74">
        <f>'[1]CS_E 50 EARS'!$E70</f>
        <v>0</v>
      </c>
      <c r="T74">
        <f t="shared" si="27"/>
        <v>0</v>
      </c>
      <c r="U74">
        <f>'[1]CS_E 50 EARS'!$F70</f>
        <v>0</v>
      </c>
      <c r="W74">
        <f t="shared" si="28"/>
        <v>0</v>
      </c>
      <c r="X74">
        <f t="shared" si="29"/>
        <v>0</v>
      </c>
      <c r="Y74">
        <f>'[1]CS_E 50 EARS'!$D70</f>
        <v>0</v>
      </c>
      <c r="Z74">
        <f>'[1]CS_E 50 EARS'!$G70</f>
        <v>0</v>
      </c>
      <c r="AA74">
        <f>'[1]CS_E 50 EARS'!$H70</f>
        <v>0</v>
      </c>
      <c r="AB74">
        <f>'[1]CS_E 50 EARS'!$I70</f>
        <v>0</v>
      </c>
      <c r="AD74">
        <f>'[1]CS_E 50 EARS'!$J70</f>
        <v>0</v>
      </c>
      <c r="AF74">
        <f t="shared" si="37"/>
        <v>0</v>
      </c>
      <c r="AG74">
        <f>'[1]CS_E 50 EARS'!$K70</f>
        <v>0</v>
      </c>
      <c r="AH74">
        <f t="shared" si="38"/>
        <v>0</v>
      </c>
      <c r="AI74">
        <f>'[1]CS_E 50 EARS'!$L70</f>
        <v>0</v>
      </c>
      <c r="AK74">
        <f t="shared" si="39"/>
        <v>0</v>
      </c>
      <c r="AM74">
        <f>'[1]CS_E 50 EARS'!$M70</f>
        <v>0</v>
      </c>
      <c r="AO74">
        <f>'[1]CS_E 50 EARS'!$N70</f>
        <v>0</v>
      </c>
      <c r="AS74">
        <f>'[1]CS_E 50 EARS'!$O70</f>
        <v>0</v>
      </c>
      <c r="AU74">
        <f t="shared" si="30"/>
        <v>0</v>
      </c>
      <c r="AV74">
        <f t="shared" si="31"/>
        <v>0</v>
      </c>
      <c r="AW74">
        <f t="shared" si="40"/>
        <v>0</v>
      </c>
      <c r="AX74">
        <f t="shared" si="32"/>
        <v>0</v>
      </c>
      <c r="BG74">
        <f t="shared" si="34"/>
        <v>0</v>
      </c>
      <c r="BH74" s="10">
        <f t="shared" si="33"/>
        <v>0</v>
      </c>
    </row>
    <row r="75" spans="6:60">
      <c r="F75">
        <f t="shared" si="22"/>
        <v>0</v>
      </c>
      <c r="G75">
        <f t="shared" si="23"/>
        <v>0</v>
      </c>
      <c r="H75">
        <f t="shared" si="24"/>
        <v>0</v>
      </c>
      <c r="I75">
        <f t="shared" si="35"/>
        <v>0</v>
      </c>
      <c r="J75">
        <f>'[1]CS_E 50 EARS'!$C71</f>
        <v>0</v>
      </c>
      <c r="K75">
        <f t="shared" si="25"/>
        <v>0</v>
      </c>
      <c r="L75">
        <f t="shared" si="36"/>
        <v>0</v>
      </c>
      <c r="M75">
        <f t="shared" si="26"/>
        <v>0</v>
      </c>
      <c r="R75">
        <f>'[1]CS_E 50 EARS'!$E71</f>
        <v>0</v>
      </c>
      <c r="T75">
        <f t="shared" si="27"/>
        <v>0</v>
      </c>
      <c r="U75">
        <f>'[1]CS_E 50 EARS'!$F71</f>
        <v>0</v>
      </c>
      <c r="W75">
        <f t="shared" si="28"/>
        <v>0</v>
      </c>
      <c r="X75">
        <f t="shared" si="29"/>
        <v>0</v>
      </c>
      <c r="Y75">
        <f>'[1]CS_E 50 EARS'!$D71</f>
        <v>0</v>
      </c>
      <c r="Z75">
        <f>'[1]CS_E 50 EARS'!$G71</f>
        <v>0</v>
      </c>
      <c r="AA75">
        <f>'[1]CS_E 50 EARS'!$H71</f>
        <v>0</v>
      </c>
      <c r="AB75">
        <f>'[1]CS_E 50 EARS'!$I71</f>
        <v>0</v>
      </c>
      <c r="AD75">
        <f>'[1]CS_E 50 EARS'!$J71</f>
        <v>0</v>
      </c>
      <c r="AF75">
        <f t="shared" si="37"/>
        <v>0</v>
      </c>
      <c r="AG75">
        <f>'[1]CS_E 50 EARS'!$K71</f>
        <v>0</v>
      </c>
      <c r="AH75">
        <f t="shared" si="38"/>
        <v>0</v>
      </c>
      <c r="AI75">
        <f>'[1]CS_E 50 EARS'!$L71</f>
        <v>0</v>
      </c>
      <c r="AK75">
        <f t="shared" si="39"/>
        <v>0</v>
      </c>
      <c r="AM75">
        <f>'[1]CS_E 50 EARS'!$M71</f>
        <v>0</v>
      </c>
      <c r="AO75">
        <f>'[1]CS_E 50 EARS'!$N71</f>
        <v>0</v>
      </c>
      <c r="AS75">
        <f>'[1]CS_E 50 EARS'!$O71</f>
        <v>0</v>
      </c>
      <c r="AU75">
        <f t="shared" si="30"/>
        <v>0</v>
      </c>
      <c r="AV75">
        <f t="shared" si="31"/>
        <v>0</v>
      </c>
      <c r="AW75">
        <f t="shared" si="40"/>
        <v>0</v>
      </c>
      <c r="AX75">
        <f t="shared" si="32"/>
        <v>0</v>
      </c>
      <c r="BG75">
        <f t="shared" si="34"/>
        <v>0</v>
      </c>
      <c r="BH75" s="10">
        <f t="shared" si="33"/>
        <v>0</v>
      </c>
    </row>
    <row r="76" spans="6:60">
      <c r="F76">
        <f t="shared" si="22"/>
        <v>0</v>
      </c>
      <c r="G76">
        <f t="shared" si="23"/>
        <v>0</v>
      </c>
      <c r="H76">
        <f t="shared" si="24"/>
        <v>0</v>
      </c>
      <c r="I76">
        <f t="shared" si="35"/>
        <v>0</v>
      </c>
      <c r="J76">
        <f>'[1]CS_E 50 EARS'!$C72</f>
        <v>0</v>
      </c>
      <c r="K76">
        <f t="shared" si="25"/>
        <v>0</v>
      </c>
      <c r="L76">
        <f t="shared" si="36"/>
        <v>0</v>
      </c>
      <c r="M76">
        <f t="shared" si="26"/>
        <v>0</v>
      </c>
      <c r="R76">
        <f>'[1]CS_E 50 EARS'!$E72</f>
        <v>0</v>
      </c>
      <c r="T76">
        <f t="shared" si="27"/>
        <v>0</v>
      </c>
      <c r="U76">
        <f>'[1]CS_E 50 EARS'!$F72</f>
        <v>0</v>
      </c>
      <c r="W76">
        <f t="shared" si="28"/>
        <v>0</v>
      </c>
      <c r="X76">
        <f t="shared" si="29"/>
        <v>0</v>
      </c>
      <c r="Y76">
        <f>'[1]CS_E 50 EARS'!$D72</f>
        <v>0</v>
      </c>
      <c r="Z76">
        <f>'[1]CS_E 50 EARS'!$G72</f>
        <v>0</v>
      </c>
      <c r="AA76">
        <f>'[1]CS_E 50 EARS'!$H72</f>
        <v>0</v>
      </c>
      <c r="AB76">
        <f>'[1]CS_E 50 EARS'!$I72</f>
        <v>0</v>
      </c>
      <c r="AD76">
        <f>'[1]CS_E 50 EARS'!$J72</f>
        <v>0</v>
      </c>
      <c r="AF76">
        <f t="shared" si="37"/>
        <v>0</v>
      </c>
      <c r="AG76">
        <f>'[1]CS_E 50 EARS'!$K72</f>
        <v>0</v>
      </c>
      <c r="AH76">
        <f t="shared" si="38"/>
        <v>0</v>
      </c>
      <c r="AI76">
        <f>'[1]CS_E 50 EARS'!$L72</f>
        <v>0</v>
      </c>
      <c r="AK76">
        <f t="shared" si="39"/>
        <v>0</v>
      </c>
      <c r="AM76">
        <f>'[1]CS_E 50 EARS'!$M72</f>
        <v>0</v>
      </c>
      <c r="AO76">
        <f>'[1]CS_E 50 EARS'!$N72</f>
        <v>0</v>
      </c>
      <c r="AS76">
        <f>'[1]CS_E 50 EARS'!$O72</f>
        <v>0</v>
      </c>
      <c r="AU76">
        <f t="shared" si="30"/>
        <v>0</v>
      </c>
      <c r="AV76">
        <f t="shared" si="31"/>
        <v>0</v>
      </c>
      <c r="AW76">
        <f t="shared" si="40"/>
        <v>0</v>
      </c>
      <c r="AX76">
        <f t="shared" si="32"/>
        <v>0</v>
      </c>
      <c r="BG76">
        <f t="shared" si="34"/>
        <v>0</v>
      </c>
      <c r="BH76" s="10">
        <f t="shared" si="33"/>
        <v>0</v>
      </c>
    </row>
    <row r="77" spans="6:60">
      <c r="F77">
        <f t="shared" si="22"/>
        <v>0</v>
      </c>
      <c r="G77">
        <f t="shared" si="23"/>
        <v>0</v>
      </c>
      <c r="H77">
        <f t="shared" si="24"/>
        <v>0</v>
      </c>
      <c r="I77">
        <f t="shared" si="35"/>
        <v>0</v>
      </c>
      <c r="J77">
        <f>'[1]CS_E 50 EARS'!$C73</f>
        <v>0</v>
      </c>
      <c r="K77">
        <f t="shared" si="25"/>
        <v>0</v>
      </c>
      <c r="L77">
        <f t="shared" si="36"/>
        <v>0</v>
      </c>
      <c r="M77">
        <f t="shared" si="26"/>
        <v>0</v>
      </c>
      <c r="R77">
        <f>'[1]CS_E 50 EARS'!$E73</f>
        <v>0</v>
      </c>
      <c r="T77">
        <f t="shared" si="27"/>
        <v>0</v>
      </c>
      <c r="U77">
        <f>'[1]CS_E 50 EARS'!$F73</f>
        <v>0</v>
      </c>
      <c r="W77">
        <f t="shared" si="28"/>
        <v>0</v>
      </c>
      <c r="X77">
        <f t="shared" si="29"/>
        <v>0</v>
      </c>
      <c r="Y77">
        <f>'[1]CS_E 50 EARS'!$D73</f>
        <v>0</v>
      </c>
      <c r="Z77">
        <f>'[1]CS_E 50 EARS'!$G73</f>
        <v>0</v>
      </c>
      <c r="AA77">
        <f>'[1]CS_E 50 EARS'!$H73</f>
        <v>0</v>
      </c>
      <c r="AB77">
        <f>'[1]CS_E 50 EARS'!$I73</f>
        <v>0</v>
      </c>
      <c r="AD77">
        <f>'[1]CS_E 50 EARS'!$J73</f>
        <v>0</v>
      </c>
      <c r="AF77">
        <f t="shared" si="37"/>
        <v>0</v>
      </c>
      <c r="AG77">
        <f>'[1]CS_E 50 EARS'!$K73</f>
        <v>0</v>
      </c>
      <c r="AH77">
        <f t="shared" si="38"/>
        <v>0</v>
      </c>
      <c r="AI77">
        <f>'[1]CS_E 50 EARS'!$L73</f>
        <v>0</v>
      </c>
      <c r="AK77">
        <f t="shared" si="39"/>
        <v>0</v>
      </c>
      <c r="AM77">
        <f>'[1]CS_E 50 EARS'!$M73</f>
        <v>0</v>
      </c>
      <c r="AO77">
        <f>'[1]CS_E 50 EARS'!$N73</f>
        <v>0</v>
      </c>
      <c r="AS77">
        <f>'[1]CS_E 50 EARS'!$O73</f>
        <v>0</v>
      </c>
      <c r="AU77">
        <f t="shared" si="30"/>
        <v>0</v>
      </c>
      <c r="AV77">
        <f t="shared" si="31"/>
        <v>0</v>
      </c>
      <c r="AW77">
        <f t="shared" si="40"/>
        <v>0</v>
      </c>
      <c r="AX77">
        <f t="shared" si="32"/>
        <v>0</v>
      </c>
      <c r="BG77">
        <f t="shared" si="34"/>
        <v>0</v>
      </c>
      <c r="BH77" s="10">
        <f t="shared" si="33"/>
        <v>0</v>
      </c>
    </row>
    <row r="78" spans="6:60">
      <c r="F78">
        <f t="shared" si="22"/>
        <v>0</v>
      </c>
      <c r="G78">
        <f t="shared" si="23"/>
        <v>0</v>
      </c>
      <c r="H78">
        <f t="shared" si="24"/>
        <v>0</v>
      </c>
      <c r="I78">
        <f t="shared" si="35"/>
        <v>0</v>
      </c>
      <c r="J78">
        <f>'[1]CS_E 50 EARS'!$C74</f>
        <v>0</v>
      </c>
      <c r="K78">
        <f t="shared" si="25"/>
        <v>0</v>
      </c>
      <c r="L78">
        <f t="shared" si="36"/>
        <v>0</v>
      </c>
      <c r="M78">
        <f t="shared" si="26"/>
        <v>0</v>
      </c>
      <c r="R78">
        <f>'[1]CS_E 50 EARS'!$E74</f>
        <v>0</v>
      </c>
      <c r="T78">
        <f t="shared" si="27"/>
        <v>0</v>
      </c>
      <c r="U78">
        <f>'[1]CS_E 50 EARS'!$F74</f>
        <v>0</v>
      </c>
      <c r="W78">
        <f t="shared" si="28"/>
        <v>0</v>
      </c>
      <c r="X78">
        <f t="shared" si="29"/>
        <v>0</v>
      </c>
      <c r="Y78">
        <f>'[1]CS_E 50 EARS'!$D74</f>
        <v>0</v>
      </c>
      <c r="Z78">
        <f>'[1]CS_E 50 EARS'!$G74</f>
        <v>0</v>
      </c>
      <c r="AA78">
        <f>'[1]CS_E 50 EARS'!$H74</f>
        <v>0</v>
      </c>
      <c r="AB78">
        <f>'[1]CS_E 50 EARS'!$I74</f>
        <v>0</v>
      </c>
      <c r="AD78">
        <f>'[1]CS_E 50 EARS'!$J74</f>
        <v>0</v>
      </c>
      <c r="AF78">
        <f t="shared" si="37"/>
        <v>0</v>
      </c>
      <c r="AG78">
        <f>'[1]CS_E 50 EARS'!$K74</f>
        <v>0</v>
      </c>
      <c r="AH78">
        <f t="shared" si="38"/>
        <v>0</v>
      </c>
      <c r="AI78">
        <f>'[1]CS_E 50 EARS'!$L74</f>
        <v>0</v>
      </c>
      <c r="AK78">
        <f t="shared" si="39"/>
        <v>0</v>
      </c>
      <c r="AM78">
        <f>'[1]CS_E 50 EARS'!$M74</f>
        <v>0</v>
      </c>
      <c r="AO78">
        <f>'[1]CS_E 50 EARS'!$N74</f>
        <v>0</v>
      </c>
      <c r="AS78">
        <f>'[1]CS_E 50 EARS'!$O74</f>
        <v>0</v>
      </c>
      <c r="AU78">
        <f t="shared" si="30"/>
        <v>0</v>
      </c>
      <c r="AV78">
        <f t="shared" si="31"/>
        <v>0</v>
      </c>
      <c r="AW78">
        <f t="shared" si="40"/>
        <v>0</v>
      </c>
      <c r="AX78">
        <f t="shared" si="32"/>
        <v>0</v>
      </c>
      <c r="BG78">
        <f t="shared" si="34"/>
        <v>0</v>
      </c>
      <c r="BH78" s="10">
        <f t="shared" si="33"/>
        <v>0</v>
      </c>
    </row>
    <row r="79" spans="6:60">
      <c r="F79">
        <f t="shared" si="22"/>
        <v>0</v>
      </c>
      <c r="G79">
        <f t="shared" si="23"/>
        <v>0</v>
      </c>
      <c r="H79">
        <f t="shared" si="24"/>
        <v>0</v>
      </c>
      <c r="I79">
        <f t="shared" si="35"/>
        <v>0</v>
      </c>
      <c r="J79">
        <f>'[1]CS_E 50 EARS'!$C75</f>
        <v>0</v>
      </c>
      <c r="K79">
        <f t="shared" si="25"/>
        <v>0</v>
      </c>
      <c r="L79">
        <f t="shared" si="36"/>
        <v>0</v>
      </c>
      <c r="M79">
        <f t="shared" si="26"/>
        <v>0</v>
      </c>
      <c r="R79">
        <f>'[1]CS_E 50 EARS'!$E75</f>
        <v>0</v>
      </c>
      <c r="T79">
        <f t="shared" si="27"/>
        <v>0</v>
      </c>
      <c r="U79">
        <f>'[1]CS_E 50 EARS'!$F75</f>
        <v>0</v>
      </c>
      <c r="W79">
        <f t="shared" si="28"/>
        <v>0</v>
      </c>
      <c r="X79">
        <f t="shared" si="29"/>
        <v>0</v>
      </c>
      <c r="Y79">
        <f>'[1]CS_E 50 EARS'!$D75</f>
        <v>0</v>
      </c>
      <c r="Z79">
        <f>'[1]CS_E 50 EARS'!$G75</f>
        <v>0</v>
      </c>
      <c r="AA79">
        <f>'[1]CS_E 50 EARS'!$H75</f>
        <v>0</v>
      </c>
      <c r="AB79">
        <f>'[1]CS_E 50 EARS'!$I75</f>
        <v>0</v>
      </c>
      <c r="AD79">
        <f>'[1]CS_E 50 EARS'!$J75</f>
        <v>0</v>
      </c>
      <c r="AF79">
        <f t="shared" si="37"/>
        <v>0</v>
      </c>
      <c r="AG79">
        <f>'[1]CS_E 50 EARS'!$K75</f>
        <v>0</v>
      </c>
      <c r="AH79">
        <f t="shared" si="38"/>
        <v>0</v>
      </c>
      <c r="AI79">
        <f>'[1]CS_E 50 EARS'!$L75</f>
        <v>0</v>
      </c>
      <c r="AK79">
        <f t="shared" si="39"/>
        <v>0</v>
      </c>
      <c r="AM79">
        <f>'[1]CS_E 50 EARS'!$M75</f>
        <v>0</v>
      </c>
      <c r="AO79">
        <f>'[1]CS_E 50 EARS'!$N75</f>
        <v>0</v>
      </c>
      <c r="AS79">
        <f>'[1]CS_E 50 EARS'!$O75</f>
        <v>0</v>
      </c>
      <c r="AU79">
        <f t="shared" si="30"/>
        <v>0</v>
      </c>
      <c r="AV79">
        <f t="shared" si="31"/>
        <v>0</v>
      </c>
      <c r="AW79">
        <f t="shared" si="40"/>
        <v>0</v>
      </c>
      <c r="AX79">
        <f t="shared" si="32"/>
        <v>0</v>
      </c>
      <c r="BG79">
        <f t="shared" si="34"/>
        <v>0</v>
      </c>
      <c r="BH79" s="10">
        <f t="shared" si="33"/>
        <v>0</v>
      </c>
    </row>
    <row r="80" spans="6:60">
      <c r="F80">
        <f t="shared" si="22"/>
        <v>0</v>
      </c>
      <c r="G80">
        <f t="shared" si="23"/>
        <v>0</v>
      </c>
      <c r="H80">
        <f t="shared" si="24"/>
        <v>0</v>
      </c>
      <c r="I80">
        <f t="shared" si="35"/>
        <v>0</v>
      </c>
      <c r="J80">
        <f>'[1]CS_E 50 EARS'!$C76</f>
        <v>0</v>
      </c>
      <c r="K80">
        <f t="shared" si="25"/>
        <v>0</v>
      </c>
      <c r="L80">
        <f t="shared" si="36"/>
        <v>0</v>
      </c>
      <c r="M80">
        <f t="shared" si="26"/>
        <v>0</v>
      </c>
      <c r="R80">
        <f>'[1]CS_E 50 EARS'!$E76</f>
        <v>0</v>
      </c>
      <c r="T80">
        <f t="shared" si="27"/>
        <v>0</v>
      </c>
      <c r="U80">
        <f>'[1]CS_E 50 EARS'!$F76</f>
        <v>0</v>
      </c>
      <c r="W80">
        <f t="shared" si="28"/>
        <v>0</v>
      </c>
      <c r="X80">
        <f t="shared" si="29"/>
        <v>0</v>
      </c>
      <c r="Y80">
        <f>'[1]CS_E 50 EARS'!$D76</f>
        <v>0</v>
      </c>
      <c r="Z80">
        <f>'[1]CS_E 50 EARS'!$G76</f>
        <v>0</v>
      </c>
      <c r="AA80">
        <f>'[1]CS_E 50 EARS'!$H76</f>
        <v>0</v>
      </c>
      <c r="AB80">
        <f>'[1]CS_E 50 EARS'!$I76</f>
        <v>0</v>
      </c>
      <c r="AD80">
        <f>'[1]CS_E 50 EARS'!$J76</f>
        <v>0</v>
      </c>
      <c r="AF80">
        <f t="shared" si="37"/>
        <v>0</v>
      </c>
      <c r="AG80">
        <f>'[1]CS_E 50 EARS'!$K76</f>
        <v>0</v>
      </c>
      <c r="AH80">
        <f t="shared" si="38"/>
        <v>0</v>
      </c>
      <c r="AI80">
        <f>'[1]CS_E 50 EARS'!$L76</f>
        <v>0</v>
      </c>
      <c r="AK80">
        <f t="shared" si="39"/>
        <v>0</v>
      </c>
      <c r="AM80">
        <f>'[1]CS_E 50 EARS'!$M76</f>
        <v>0</v>
      </c>
      <c r="AO80">
        <f>'[1]CS_E 50 EARS'!$N76</f>
        <v>0</v>
      </c>
      <c r="AS80">
        <f>'[1]CS_E 50 EARS'!$O76</f>
        <v>0</v>
      </c>
      <c r="AU80">
        <f t="shared" si="30"/>
        <v>0</v>
      </c>
      <c r="AV80">
        <f t="shared" si="31"/>
        <v>0</v>
      </c>
      <c r="AW80">
        <f t="shared" si="40"/>
        <v>0</v>
      </c>
      <c r="AX80">
        <f t="shared" si="32"/>
        <v>0</v>
      </c>
      <c r="BG80">
        <f t="shared" si="34"/>
        <v>0</v>
      </c>
      <c r="BH80" s="10">
        <f t="shared" si="33"/>
        <v>0</v>
      </c>
    </row>
    <row r="81" spans="6:60">
      <c r="F81">
        <f t="shared" si="22"/>
        <v>0</v>
      </c>
      <c r="G81">
        <f t="shared" si="23"/>
        <v>0</v>
      </c>
      <c r="H81">
        <f t="shared" si="24"/>
        <v>0</v>
      </c>
      <c r="I81">
        <f t="shared" si="35"/>
        <v>0</v>
      </c>
      <c r="J81">
        <f>'[1]CS_E 50 EARS'!$C77</f>
        <v>0</v>
      </c>
      <c r="K81">
        <f t="shared" si="25"/>
        <v>0</v>
      </c>
      <c r="L81">
        <f t="shared" si="36"/>
        <v>0</v>
      </c>
      <c r="M81">
        <f t="shared" si="26"/>
        <v>0</v>
      </c>
      <c r="R81">
        <f>'[1]CS_E 50 EARS'!$E77</f>
        <v>0</v>
      </c>
      <c r="T81">
        <f t="shared" si="27"/>
        <v>0</v>
      </c>
      <c r="U81">
        <f>'[1]CS_E 50 EARS'!$F77</f>
        <v>0</v>
      </c>
      <c r="W81">
        <f t="shared" si="28"/>
        <v>0</v>
      </c>
      <c r="X81">
        <f t="shared" si="29"/>
        <v>0</v>
      </c>
      <c r="Y81">
        <f>'[1]CS_E 50 EARS'!$D77</f>
        <v>0</v>
      </c>
      <c r="Z81">
        <f>'[1]CS_E 50 EARS'!$G77</f>
        <v>0</v>
      </c>
      <c r="AA81">
        <f>'[1]CS_E 50 EARS'!$H77</f>
        <v>0</v>
      </c>
      <c r="AB81">
        <f>'[1]CS_E 50 EARS'!$I77</f>
        <v>0</v>
      </c>
      <c r="AD81">
        <f>'[1]CS_E 50 EARS'!$J77</f>
        <v>0</v>
      </c>
      <c r="AF81">
        <f t="shared" si="37"/>
        <v>0</v>
      </c>
      <c r="AG81">
        <f>'[1]CS_E 50 EARS'!$K77</f>
        <v>0</v>
      </c>
      <c r="AH81">
        <f t="shared" si="38"/>
        <v>0</v>
      </c>
      <c r="AI81">
        <f>'[1]CS_E 50 EARS'!$L77</f>
        <v>0</v>
      </c>
      <c r="AK81">
        <f t="shared" si="39"/>
        <v>0</v>
      </c>
      <c r="AM81">
        <f>'[1]CS_E 50 EARS'!$M77</f>
        <v>0</v>
      </c>
      <c r="AO81">
        <f>'[1]CS_E 50 EARS'!$N77</f>
        <v>0</v>
      </c>
      <c r="AS81">
        <f>'[1]CS_E 50 EARS'!$O77</f>
        <v>0</v>
      </c>
      <c r="AU81">
        <f t="shared" si="30"/>
        <v>0</v>
      </c>
      <c r="AV81">
        <f t="shared" si="31"/>
        <v>0</v>
      </c>
      <c r="AW81">
        <f t="shared" si="40"/>
        <v>0</v>
      </c>
      <c r="AX81">
        <f t="shared" si="32"/>
        <v>0</v>
      </c>
      <c r="BG81">
        <f t="shared" si="34"/>
        <v>0</v>
      </c>
      <c r="BH81" s="10">
        <f t="shared" si="33"/>
        <v>0</v>
      </c>
    </row>
    <row r="82" spans="6:60">
      <c r="F82">
        <f t="shared" si="22"/>
        <v>0</v>
      </c>
      <c r="G82">
        <f t="shared" si="23"/>
        <v>0</v>
      </c>
      <c r="H82">
        <f t="shared" si="24"/>
        <v>0</v>
      </c>
      <c r="I82">
        <f t="shared" si="35"/>
        <v>0</v>
      </c>
      <c r="J82">
        <f>'[1]CS_E 50 EARS'!$C78</f>
        <v>0</v>
      </c>
      <c r="K82">
        <f t="shared" si="25"/>
        <v>0</v>
      </c>
      <c r="L82">
        <f t="shared" si="36"/>
        <v>0</v>
      </c>
      <c r="M82">
        <f t="shared" si="26"/>
        <v>0</v>
      </c>
      <c r="R82">
        <f>'[1]CS_E 50 EARS'!$E78</f>
        <v>0</v>
      </c>
      <c r="T82">
        <f t="shared" si="27"/>
        <v>0</v>
      </c>
      <c r="U82">
        <f>'[1]CS_E 50 EARS'!$F78</f>
        <v>0</v>
      </c>
      <c r="W82">
        <f t="shared" si="28"/>
        <v>0</v>
      </c>
      <c r="X82">
        <f t="shared" si="29"/>
        <v>0</v>
      </c>
      <c r="Y82">
        <f>'[1]CS_E 50 EARS'!$D78</f>
        <v>0</v>
      </c>
      <c r="Z82">
        <f>'[1]CS_E 50 EARS'!$G78</f>
        <v>0</v>
      </c>
      <c r="AA82">
        <f>'[1]CS_E 50 EARS'!$H78</f>
        <v>0</v>
      </c>
      <c r="AB82">
        <f>'[1]CS_E 50 EARS'!$I78</f>
        <v>0</v>
      </c>
      <c r="AD82">
        <f>'[1]CS_E 50 EARS'!$J78</f>
        <v>0</v>
      </c>
      <c r="AF82">
        <f t="shared" si="37"/>
        <v>0</v>
      </c>
      <c r="AG82">
        <f>'[1]CS_E 50 EARS'!$K78</f>
        <v>0</v>
      </c>
      <c r="AH82">
        <f t="shared" si="38"/>
        <v>0</v>
      </c>
      <c r="AI82">
        <f>'[1]CS_E 50 EARS'!$L78</f>
        <v>0</v>
      </c>
      <c r="AK82">
        <f t="shared" si="39"/>
        <v>0</v>
      </c>
      <c r="AM82">
        <f>'[1]CS_E 50 EARS'!$M78</f>
        <v>0</v>
      </c>
      <c r="AO82">
        <f>'[1]CS_E 50 EARS'!$N78</f>
        <v>0</v>
      </c>
      <c r="AS82">
        <f>'[1]CS_E 50 EARS'!$O78</f>
        <v>0</v>
      </c>
      <c r="AU82">
        <f t="shared" si="30"/>
        <v>0</v>
      </c>
      <c r="AV82">
        <f t="shared" si="31"/>
        <v>0</v>
      </c>
      <c r="AW82">
        <f t="shared" si="40"/>
        <v>0</v>
      </c>
      <c r="AX82">
        <f t="shared" si="32"/>
        <v>0</v>
      </c>
      <c r="BG82">
        <f t="shared" si="34"/>
        <v>0</v>
      </c>
      <c r="BH82" s="10">
        <f t="shared" si="33"/>
        <v>0</v>
      </c>
    </row>
    <row r="83" spans="6:60">
      <c r="F83">
        <f t="shared" si="22"/>
        <v>0</v>
      </c>
      <c r="G83">
        <f t="shared" si="23"/>
        <v>0</v>
      </c>
      <c r="H83">
        <f t="shared" si="24"/>
        <v>0</v>
      </c>
      <c r="I83">
        <f t="shared" si="35"/>
        <v>0</v>
      </c>
      <c r="J83">
        <f>'[1]CS_E 50 EARS'!$C79</f>
        <v>0</v>
      </c>
      <c r="K83">
        <f t="shared" si="25"/>
        <v>0</v>
      </c>
      <c r="L83">
        <f t="shared" si="36"/>
        <v>0</v>
      </c>
      <c r="M83">
        <f t="shared" si="26"/>
        <v>0</v>
      </c>
      <c r="R83">
        <f>'[1]CS_E 50 EARS'!$E79</f>
        <v>0</v>
      </c>
      <c r="T83">
        <f t="shared" si="27"/>
        <v>0</v>
      </c>
      <c r="U83">
        <f>'[1]CS_E 50 EARS'!$F79</f>
        <v>0</v>
      </c>
      <c r="W83">
        <f t="shared" si="28"/>
        <v>0</v>
      </c>
      <c r="X83">
        <f t="shared" si="29"/>
        <v>0</v>
      </c>
      <c r="Y83">
        <f>'[1]CS_E 50 EARS'!$D79</f>
        <v>0</v>
      </c>
      <c r="Z83">
        <f>'[1]CS_E 50 EARS'!$G79</f>
        <v>0</v>
      </c>
      <c r="AA83">
        <f>'[1]CS_E 50 EARS'!$H79</f>
        <v>0</v>
      </c>
      <c r="AB83">
        <f>'[1]CS_E 50 EARS'!$I79</f>
        <v>0</v>
      </c>
      <c r="AD83">
        <f>'[1]CS_E 50 EARS'!$J79</f>
        <v>0</v>
      </c>
      <c r="AF83">
        <f t="shared" si="37"/>
        <v>0</v>
      </c>
      <c r="AG83">
        <f>'[1]CS_E 50 EARS'!$K79</f>
        <v>0</v>
      </c>
      <c r="AH83">
        <f t="shared" si="38"/>
        <v>0</v>
      </c>
      <c r="AI83">
        <f>'[1]CS_E 50 EARS'!$L79</f>
        <v>0</v>
      </c>
      <c r="AK83">
        <f t="shared" si="39"/>
        <v>0</v>
      </c>
      <c r="AM83">
        <f>'[1]CS_E 50 EARS'!$M79</f>
        <v>0</v>
      </c>
      <c r="AO83">
        <f>'[1]CS_E 50 EARS'!$N79</f>
        <v>0</v>
      </c>
      <c r="AS83">
        <f>'[1]CS_E 50 EARS'!$O79</f>
        <v>0</v>
      </c>
      <c r="AU83">
        <f t="shared" si="30"/>
        <v>0</v>
      </c>
      <c r="AV83">
        <f t="shared" si="31"/>
        <v>0</v>
      </c>
      <c r="AW83">
        <f t="shared" si="40"/>
        <v>0</v>
      </c>
      <c r="AX83">
        <f t="shared" si="32"/>
        <v>0</v>
      </c>
      <c r="BG83">
        <f t="shared" si="34"/>
        <v>0</v>
      </c>
      <c r="BH83" s="10">
        <f t="shared" si="33"/>
        <v>0</v>
      </c>
    </row>
    <row r="84" spans="6:60">
      <c r="F84">
        <f t="shared" si="22"/>
        <v>0</v>
      </c>
      <c r="G84">
        <f t="shared" si="23"/>
        <v>0</v>
      </c>
      <c r="H84">
        <f t="shared" si="24"/>
        <v>0</v>
      </c>
      <c r="I84">
        <f t="shared" si="35"/>
        <v>0</v>
      </c>
      <c r="J84">
        <f>'[1]CS_E 50 EARS'!$C80</f>
        <v>0</v>
      </c>
      <c r="K84">
        <f t="shared" si="25"/>
        <v>0</v>
      </c>
      <c r="L84">
        <f t="shared" si="36"/>
        <v>0</v>
      </c>
      <c r="M84">
        <f t="shared" si="26"/>
        <v>0</v>
      </c>
      <c r="R84">
        <f>'[1]CS_E 50 EARS'!$E80</f>
        <v>0</v>
      </c>
      <c r="T84">
        <f t="shared" si="27"/>
        <v>0</v>
      </c>
      <c r="U84">
        <f>'[1]CS_E 50 EARS'!$F80</f>
        <v>0</v>
      </c>
      <c r="W84">
        <f t="shared" si="28"/>
        <v>0</v>
      </c>
      <c r="X84">
        <f t="shared" si="29"/>
        <v>0</v>
      </c>
      <c r="Y84">
        <f>'[1]CS_E 50 EARS'!$D80</f>
        <v>0</v>
      </c>
      <c r="Z84">
        <f>'[1]CS_E 50 EARS'!$G80</f>
        <v>0</v>
      </c>
      <c r="AA84">
        <f>'[1]CS_E 50 EARS'!$H80</f>
        <v>0</v>
      </c>
      <c r="AB84">
        <f>'[1]CS_E 50 EARS'!$I80</f>
        <v>0</v>
      </c>
      <c r="AD84">
        <f>'[1]CS_E 50 EARS'!$J80</f>
        <v>0</v>
      </c>
      <c r="AF84">
        <f t="shared" si="37"/>
        <v>0</v>
      </c>
      <c r="AG84">
        <f>'[1]CS_E 50 EARS'!$K80</f>
        <v>0</v>
      </c>
      <c r="AH84">
        <f t="shared" si="38"/>
        <v>0</v>
      </c>
      <c r="AI84">
        <f>'[1]CS_E 50 EARS'!$L80</f>
        <v>0</v>
      </c>
      <c r="AK84">
        <f t="shared" si="39"/>
        <v>0</v>
      </c>
      <c r="AM84">
        <f>'[1]CS_E 50 EARS'!$M80</f>
        <v>0</v>
      </c>
      <c r="AO84">
        <f>'[1]CS_E 50 EARS'!$N80</f>
        <v>0</v>
      </c>
      <c r="AS84">
        <f>'[1]CS_E 50 EARS'!$O80</f>
        <v>0</v>
      </c>
      <c r="AU84">
        <f t="shared" si="30"/>
        <v>0</v>
      </c>
      <c r="AV84">
        <f t="shared" si="31"/>
        <v>0</v>
      </c>
      <c r="AW84">
        <f t="shared" si="40"/>
        <v>0</v>
      </c>
      <c r="AX84">
        <f t="shared" si="32"/>
        <v>0</v>
      </c>
      <c r="BG84">
        <f t="shared" si="34"/>
        <v>0</v>
      </c>
      <c r="BH84" s="10">
        <f t="shared" si="33"/>
        <v>0</v>
      </c>
    </row>
    <row r="85" spans="6:60">
      <c r="F85">
        <f t="shared" si="22"/>
        <v>0</v>
      </c>
      <c r="G85">
        <f t="shared" si="23"/>
        <v>0</v>
      </c>
      <c r="H85">
        <f t="shared" si="24"/>
        <v>0</v>
      </c>
      <c r="I85">
        <f t="shared" si="35"/>
        <v>0</v>
      </c>
      <c r="J85">
        <f>'[1]CS_E 50 EARS'!$C81</f>
        <v>0</v>
      </c>
      <c r="K85">
        <f t="shared" si="25"/>
        <v>0</v>
      </c>
      <c r="L85">
        <f t="shared" si="36"/>
        <v>0</v>
      </c>
      <c r="M85">
        <f t="shared" si="26"/>
        <v>0</v>
      </c>
      <c r="R85">
        <f>'[1]CS_E 50 EARS'!$E81</f>
        <v>0</v>
      </c>
      <c r="T85">
        <f t="shared" si="27"/>
        <v>0</v>
      </c>
      <c r="U85">
        <f>'[1]CS_E 50 EARS'!$F81</f>
        <v>0</v>
      </c>
      <c r="W85">
        <f t="shared" si="28"/>
        <v>0</v>
      </c>
      <c r="X85">
        <f t="shared" si="29"/>
        <v>0</v>
      </c>
      <c r="Y85">
        <f>'[1]CS_E 50 EARS'!$D81</f>
        <v>0</v>
      </c>
      <c r="Z85">
        <f>'[1]CS_E 50 EARS'!$G81</f>
        <v>0</v>
      </c>
      <c r="AA85">
        <f>'[1]CS_E 50 EARS'!$H81</f>
        <v>0</v>
      </c>
      <c r="AB85">
        <f>'[1]CS_E 50 EARS'!$I81</f>
        <v>0</v>
      </c>
      <c r="AD85">
        <f>'[1]CS_E 50 EARS'!$J81</f>
        <v>0</v>
      </c>
      <c r="AF85">
        <f t="shared" si="37"/>
        <v>0</v>
      </c>
      <c r="AG85">
        <f>'[1]CS_E 50 EARS'!$K81</f>
        <v>0</v>
      </c>
      <c r="AH85">
        <f t="shared" si="38"/>
        <v>0</v>
      </c>
      <c r="AI85">
        <f>'[1]CS_E 50 EARS'!$L81</f>
        <v>0</v>
      </c>
      <c r="AK85">
        <f t="shared" si="39"/>
        <v>0</v>
      </c>
      <c r="AM85">
        <f>'[1]CS_E 50 EARS'!$M81</f>
        <v>0</v>
      </c>
      <c r="AO85">
        <f>'[1]CS_E 50 EARS'!$N81</f>
        <v>0</v>
      </c>
      <c r="AS85">
        <f>'[1]CS_E 50 EARS'!$O81</f>
        <v>0</v>
      </c>
      <c r="AU85">
        <f t="shared" si="30"/>
        <v>0</v>
      </c>
      <c r="AV85">
        <f t="shared" si="31"/>
        <v>0</v>
      </c>
      <c r="AW85">
        <f t="shared" si="40"/>
        <v>0</v>
      </c>
      <c r="AX85">
        <f t="shared" si="32"/>
        <v>0</v>
      </c>
      <c r="BG85">
        <f t="shared" si="34"/>
        <v>0</v>
      </c>
      <c r="BH85" s="10">
        <f t="shared" si="33"/>
        <v>0</v>
      </c>
    </row>
    <row r="86" spans="6:60">
      <c r="F86">
        <f t="shared" si="22"/>
        <v>0</v>
      </c>
      <c r="G86">
        <f t="shared" si="23"/>
        <v>0</v>
      </c>
      <c r="H86">
        <f t="shared" si="24"/>
        <v>0</v>
      </c>
      <c r="I86">
        <f t="shared" si="35"/>
        <v>0</v>
      </c>
      <c r="J86">
        <f>'[1]CS_E 50 EARS'!$C82</f>
        <v>0</v>
      </c>
      <c r="K86">
        <f t="shared" si="25"/>
        <v>0</v>
      </c>
      <c r="L86">
        <f t="shared" si="36"/>
        <v>0</v>
      </c>
      <c r="M86">
        <f t="shared" si="26"/>
        <v>0</v>
      </c>
      <c r="R86">
        <f>'[1]CS_E 50 EARS'!$E82</f>
        <v>0</v>
      </c>
      <c r="T86">
        <f t="shared" si="27"/>
        <v>0</v>
      </c>
      <c r="U86">
        <f>'[1]CS_E 50 EARS'!$F82</f>
        <v>0</v>
      </c>
      <c r="W86">
        <f t="shared" si="28"/>
        <v>0</v>
      </c>
      <c r="X86">
        <f t="shared" si="29"/>
        <v>0</v>
      </c>
      <c r="Y86">
        <f>'[1]CS_E 50 EARS'!$D82</f>
        <v>0</v>
      </c>
      <c r="Z86">
        <f>'[1]CS_E 50 EARS'!$G82</f>
        <v>0</v>
      </c>
      <c r="AA86">
        <f>'[1]CS_E 50 EARS'!$H82</f>
        <v>0</v>
      </c>
      <c r="AB86">
        <f>'[1]CS_E 50 EARS'!$I82</f>
        <v>0</v>
      </c>
      <c r="AD86">
        <f>'[1]CS_E 50 EARS'!$J82</f>
        <v>0</v>
      </c>
      <c r="AF86">
        <f t="shared" si="37"/>
        <v>0</v>
      </c>
      <c r="AG86">
        <f>'[1]CS_E 50 EARS'!$K82</f>
        <v>0</v>
      </c>
      <c r="AH86">
        <f t="shared" si="38"/>
        <v>0</v>
      </c>
      <c r="AI86">
        <f>'[1]CS_E 50 EARS'!$L82</f>
        <v>0</v>
      </c>
      <c r="AK86">
        <f t="shared" si="39"/>
        <v>0</v>
      </c>
      <c r="AM86">
        <f>'[1]CS_E 50 EARS'!$M82</f>
        <v>0</v>
      </c>
      <c r="AO86">
        <f>'[1]CS_E 50 EARS'!$N82</f>
        <v>0</v>
      </c>
      <c r="AS86">
        <f>'[1]CS_E 50 EARS'!$O82</f>
        <v>0</v>
      </c>
      <c r="AU86">
        <f t="shared" si="30"/>
        <v>0</v>
      </c>
      <c r="AV86">
        <f t="shared" si="31"/>
        <v>0</v>
      </c>
      <c r="AW86">
        <f t="shared" si="40"/>
        <v>0</v>
      </c>
      <c r="AX86">
        <f t="shared" si="32"/>
        <v>0</v>
      </c>
      <c r="BG86">
        <f t="shared" si="34"/>
        <v>0</v>
      </c>
      <c r="BH86" s="10">
        <f t="shared" si="33"/>
        <v>0</v>
      </c>
    </row>
    <row r="87" spans="6:60">
      <c r="F87">
        <f t="shared" si="22"/>
        <v>0</v>
      </c>
      <c r="G87">
        <f t="shared" si="23"/>
        <v>0</v>
      </c>
      <c r="H87">
        <f t="shared" si="24"/>
        <v>0</v>
      </c>
      <c r="I87">
        <f t="shared" si="35"/>
        <v>0</v>
      </c>
      <c r="J87">
        <f>'[1]CS_E 50 EARS'!$C83</f>
        <v>0</v>
      </c>
      <c r="K87">
        <f t="shared" si="25"/>
        <v>0</v>
      </c>
      <c r="L87">
        <f t="shared" si="36"/>
        <v>0</v>
      </c>
      <c r="M87">
        <f t="shared" si="26"/>
        <v>0</v>
      </c>
      <c r="R87">
        <f>'[1]CS_E 50 EARS'!$E83</f>
        <v>0</v>
      </c>
      <c r="T87">
        <f t="shared" si="27"/>
        <v>0</v>
      </c>
      <c r="U87">
        <f>'[1]CS_E 50 EARS'!$F83</f>
        <v>0</v>
      </c>
      <c r="W87">
        <f t="shared" si="28"/>
        <v>0</v>
      </c>
      <c r="X87">
        <f t="shared" si="29"/>
        <v>0</v>
      </c>
      <c r="Y87">
        <f>'[1]CS_E 50 EARS'!$D83</f>
        <v>0</v>
      </c>
      <c r="Z87">
        <f>'[1]CS_E 50 EARS'!$G83</f>
        <v>0</v>
      </c>
      <c r="AA87">
        <f>'[1]CS_E 50 EARS'!$H83</f>
        <v>0</v>
      </c>
      <c r="AB87">
        <f>'[1]CS_E 50 EARS'!$I83</f>
        <v>0</v>
      </c>
      <c r="AD87">
        <f>'[1]CS_E 50 EARS'!$J83</f>
        <v>0</v>
      </c>
      <c r="AF87">
        <f t="shared" si="37"/>
        <v>0</v>
      </c>
      <c r="AG87">
        <f>'[1]CS_E 50 EARS'!$K83</f>
        <v>0</v>
      </c>
      <c r="AH87">
        <f t="shared" si="38"/>
        <v>0</v>
      </c>
      <c r="AI87">
        <f>'[1]CS_E 50 EARS'!$L83</f>
        <v>0</v>
      </c>
      <c r="AK87">
        <f t="shared" si="39"/>
        <v>0</v>
      </c>
      <c r="AM87">
        <f>'[1]CS_E 50 EARS'!$M83</f>
        <v>0</v>
      </c>
      <c r="AO87">
        <f>'[1]CS_E 50 EARS'!$N83</f>
        <v>0</v>
      </c>
      <c r="AS87">
        <f>'[1]CS_E 50 EARS'!$O83</f>
        <v>0</v>
      </c>
      <c r="AU87">
        <f t="shared" si="30"/>
        <v>0</v>
      </c>
      <c r="AV87">
        <f t="shared" si="31"/>
        <v>0</v>
      </c>
      <c r="AW87">
        <f t="shared" si="40"/>
        <v>0</v>
      </c>
      <c r="AX87">
        <f t="shared" si="32"/>
        <v>0</v>
      </c>
      <c r="BG87">
        <f t="shared" si="34"/>
        <v>0</v>
      </c>
      <c r="BH87" s="10">
        <f t="shared" si="33"/>
        <v>0</v>
      </c>
    </row>
    <row r="88" spans="6:60">
      <c r="F88">
        <f t="shared" si="22"/>
        <v>0</v>
      </c>
      <c r="G88">
        <f t="shared" si="23"/>
        <v>0</v>
      </c>
      <c r="H88">
        <f t="shared" si="24"/>
        <v>0</v>
      </c>
      <c r="I88">
        <f t="shared" si="35"/>
        <v>0</v>
      </c>
      <c r="J88">
        <f>'[1]CS_E 50 EARS'!$C84</f>
        <v>0</v>
      </c>
      <c r="K88">
        <f t="shared" si="25"/>
        <v>0</v>
      </c>
      <c r="L88">
        <f t="shared" si="36"/>
        <v>0</v>
      </c>
      <c r="M88">
        <f t="shared" si="26"/>
        <v>0</v>
      </c>
      <c r="R88">
        <f>'[1]CS_E 50 EARS'!$E84</f>
        <v>0</v>
      </c>
      <c r="T88">
        <f t="shared" si="27"/>
        <v>0</v>
      </c>
      <c r="U88">
        <f>'[1]CS_E 50 EARS'!$F84</f>
        <v>0</v>
      </c>
      <c r="W88">
        <f t="shared" si="28"/>
        <v>0</v>
      </c>
      <c r="X88">
        <f t="shared" si="29"/>
        <v>0</v>
      </c>
      <c r="Y88">
        <f>'[1]CS_E 50 EARS'!$D84</f>
        <v>0</v>
      </c>
      <c r="Z88">
        <f>'[1]CS_E 50 EARS'!$G84</f>
        <v>0</v>
      </c>
      <c r="AA88">
        <f>'[1]CS_E 50 EARS'!$H84</f>
        <v>0</v>
      </c>
      <c r="AB88">
        <f>'[1]CS_E 50 EARS'!$I84</f>
        <v>0</v>
      </c>
      <c r="AD88">
        <f>'[1]CS_E 50 EARS'!$J84</f>
        <v>0</v>
      </c>
      <c r="AF88">
        <f t="shared" si="37"/>
        <v>0</v>
      </c>
      <c r="AG88">
        <f>'[1]CS_E 50 EARS'!$K84</f>
        <v>0</v>
      </c>
      <c r="AH88">
        <f t="shared" si="38"/>
        <v>0</v>
      </c>
      <c r="AI88">
        <f>'[1]CS_E 50 EARS'!$L84</f>
        <v>0</v>
      </c>
      <c r="AK88">
        <f t="shared" si="39"/>
        <v>0</v>
      </c>
      <c r="AM88">
        <f>'[1]CS_E 50 EARS'!$M84</f>
        <v>0</v>
      </c>
      <c r="AO88">
        <f>'[1]CS_E 50 EARS'!$N84</f>
        <v>0</v>
      </c>
      <c r="AS88">
        <f>'[1]CS_E 50 EARS'!$O84</f>
        <v>0</v>
      </c>
      <c r="AU88">
        <f t="shared" si="30"/>
        <v>0</v>
      </c>
      <c r="AV88">
        <f t="shared" si="31"/>
        <v>0</v>
      </c>
      <c r="AW88">
        <f t="shared" si="40"/>
        <v>0</v>
      </c>
      <c r="AX88">
        <f t="shared" si="32"/>
        <v>0</v>
      </c>
      <c r="BG88">
        <f t="shared" si="34"/>
        <v>0</v>
      </c>
      <c r="BH88" s="10">
        <f t="shared" si="33"/>
        <v>0</v>
      </c>
    </row>
    <row r="89" spans="6:60">
      <c r="F89">
        <f t="shared" si="22"/>
        <v>0</v>
      </c>
      <c r="G89">
        <f t="shared" si="23"/>
        <v>0</v>
      </c>
      <c r="H89">
        <f t="shared" si="24"/>
        <v>0</v>
      </c>
      <c r="I89">
        <f t="shared" si="35"/>
        <v>0</v>
      </c>
      <c r="J89">
        <f>'[1]CS_E 50 EARS'!$C85</f>
        <v>0</v>
      </c>
      <c r="K89">
        <f t="shared" si="25"/>
        <v>0</v>
      </c>
      <c r="L89">
        <f t="shared" si="36"/>
        <v>0</v>
      </c>
      <c r="M89">
        <f t="shared" si="26"/>
        <v>0</v>
      </c>
      <c r="R89">
        <f>'[1]CS_E 50 EARS'!$E85</f>
        <v>0</v>
      </c>
      <c r="T89">
        <f t="shared" si="27"/>
        <v>0</v>
      </c>
      <c r="U89">
        <f>'[1]CS_E 50 EARS'!$F85</f>
        <v>0</v>
      </c>
      <c r="W89">
        <f t="shared" si="28"/>
        <v>0</v>
      </c>
      <c r="X89">
        <f t="shared" si="29"/>
        <v>0</v>
      </c>
      <c r="Y89">
        <f>'[1]CS_E 50 EARS'!$D85</f>
        <v>0</v>
      </c>
      <c r="Z89">
        <f>'[1]CS_E 50 EARS'!$G85</f>
        <v>0</v>
      </c>
      <c r="AA89">
        <f>'[1]CS_E 50 EARS'!$H85</f>
        <v>0</v>
      </c>
      <c r="AB89">
        <f>'[1]CS_E 50 EARS'!$I85</f>
        <v>0</v>
      </c>
      <c r="AD89">
        <f>'[1]CS_E 50 EARS'!$J85</f>
        <v>0</v>
      </c>
      <c r="AF89">
        <f t="shared" si="37"/>
        <v>0</v>
      </c>
      <c r="AG89">
        <f>'[1]CS_E 50 EARS'!$K85</f>
        <v>0</v>
      </c>
      <c r="AH89">
        <f t="shared" si="38"/>
        <v>0</v>
      </c>
      <c r="AI89">
        <f>'[1]CS_E 50 EARS'!$L85</f>
        <v>0</v>
      </c>
      <c r="AK89">
        <f t="shared" si="39"/>
        <v>0</v>
      </c>
      <c r="AM89">
        <f>'[1]CS_E 50 EARS'!$M85</f>
        <v>0</v>
      </c>
      <c r="AO89">
        <f>'[1]CS_E 50 EARS'!$N85</f>
        <v>0</v>
      </c>
      <c r="AS89">
        <f>'[1]CS_E 50 EARS'!$O85</f>
        <v>0</v>
      </c>
      <c r="AU89">
        <f t="shared" si="30"/>
        <v>0</v>
      </c>
      <c r="AV89">
        <f t="shared" si="31"/>
        <v>0</v>
      </c>
      <c r="AW89">
        <f t="shared" si="40"/>
        <v>0</v>
      </c>
      <c r="AX89">
        <f t="shared" si="32"/>
        <v>0</v>
      </c>
      <c r="BG89">
        <f t="shared" si="34"/>
        <v>0</v>
      </c>
      <c r="BH89" s="10">
        <f t="shared" si="33"/>
        <v>0</v>
      </c>
    </row>
    <row r="90" spans="6:60">
      <c r="F90">
        <f t="shared" si="22"/>
        <v>0</v>
      </c>
      <c r="G90">
        <f t="shared" si="23"/>
        <v>0</v>
      </c>
      <c r="H90">
        <f t="shared" si="24"/>
        <v>0</v>
      </c>
      <c r="I90">
        <f t="shared" si="35"/>
        <v>0</v>
      </c>
      <c r="J90">
        <f>'[1]CS_E 50 EARS'!$C86</f>
        <v>0</v>
      </c>
      <c r="K90">
        <f t="shared" si="25"/>
        <v>0</v>
      </c>
      <c r="L90">
        <f t="shared" si="36"/>
        <v>0</v>
      </c>
      <c r="M90">
        <f t="shared" si="26"/>
        <v>0</v>
      </c>
      <c r="R90">
        <f>'[1]CS_E 50 EARS'!$E86</f>
        <v>0</v>
      </c>
      <c r="T90">
        <f t="shared" si="27"/>
        <v>0</v>
      </c>
      <c r="U90">
        <f>'[1]CS_E 50 EARS'!$F86</f>
        <v>0</v>
      </c>
      <c r="W90">
        <f t="shared" si="28"/>
        <v>0</v>
      </c>
      <c r="X90">
        <f t="shared" si="29"/>
        <v>0</v>
      </c>
      <c r="Y90">
        <f>'[1]CS_E 50 EARS'!$D86</f>
        <v>0</v>
      </c>
      <c r="Z90">
        <f>'[1]CS_E 50 EARS'!$G86</f>
        <v>0</v>
      </c>
      <c r="AA90">
        <f>'[1]CS_E 50 EARS'!$H86</f>
        <v>0</v>
      </c>
      <c r="AB90">
        <f>'[1]CS_E 50 EARS'!$I86</f>
        <v>0</v>
      </c>
      <c r="AD90">
        <f>'[1]CS_E 50 EARS'!$J86</f>
        <v>0</v>
      </c>
      <c r="AF90">
        <f t="shared" si="37"/>
        <v>0</v>
      </c>
      <c r="AG90">
        <f>'[1]CS_E 50 EARS'!$K86</f>
        <v>0</v>
      </c>
      <c r="AH90">
        <f t="shared" si="38"/>
        <v>0</v>
      </c>
      <c r="AI90">
        <f>'[1]CS_E 50 EARS'!$L86</f>
        <v>0</v>
      </c>
      <c r="AK90">
        <f t="shared" si="39"/>
        <v>0</v>
      </c>
      <c r="AM90">
        <f>'[1]CS_E 50 EARS'!$M86</f>
        <v>0</v>
      </c>
      <c r="AO90">
        <f>'[1]CS_E 50 EARS'!$N86</f>
        <v>0</v>
      </c>
      <c r="AS90">
        <f>'[1]CS_E 50 EARS'!$O86</f>
        <v>0</v>
      </c>
      <c r="AU90">
        <f t="shared" si="30"/>
        <v>0</v>
      </c>
      <c r="AV90">
        <f t="shared" si="31"/>
        <v>0</v>
      </c>
      <c r="AW90">
        <f t="shared" si="40"/>
        <v>0</v>
      </c>
      <c r="AX90">
        <f t="shared" si="32"/>
        <v>0</v>
      </c>
      <c r="BG90">
        <f t="shared" si="34"/>
        <v>0</v>
      </c>
      <c r="BH90" s="10">
        <f t="shared" si="33"/>
        <v>0</v>
      </c>
    </row>
    <row r="91" spans="6:60">
      <c r="F91">
        <f t="shared" si="22"/>
        <v>0</v>
      </c>
      <c r="G91">
        <f t="shared" si="23"/>
        <v>0</v>
      </c>
      <c r="H91">
        <f t="shared" si="24"/>
        <v>0</v>
      </c>
      <c r="I91">
        <f t="shared" si="35"/>
        <v>0</v>
      </c>
      <c r="J91">
        <f>'[1]CS_E 50 EARS'!$C87</f>
        <v>0</v>
      </c>
      <c r="K91">
        <f t="shared" si="25"/>
        <v>0</v>
      </c>
      <c r="L91">
        <f t="shared" si="36"/>
        <v>0</v>
      </c>
      <c r="M91">
        <f t="shared" si="26"/>
        <v>0</v>
      </c>
      <c r="R91">
        <f>'[1]CS_E 50 EARS'!$E87</f>
        <v>0</v>
      </c>
      <c r="T91">
        <f t="shared" si="27"/>
        <v>0</v>
      </c>
      <c r="U91">
        <f>'[1]CS_E 50 EARS'!$F87</f>
        <v>0</v>
      </c>
      <c r="W91">
        <f t="shared" si="28"/>
        <v>0</v>
      </c>
      <c r="X91">
        <f t="shared" si="29"/>
        <v>0</v>
      </c>
      <c r="Y91">
        <f>'[1]CS_E 50 EARS'!$D87</f>
        <v>0</v>
      </c>
      <c r="Z91">
        <f>'[1]CS_E 50 EARS'!$G87</f>
        <v>0</v>
      </c>
      <c r="AA91">
        <f>'[1]CS_E 50 EARS'!$H87</f>
        <v>0</v>
      </c>
      <c r="AB91">
        <f>'[1]CS_E 50 EARS'!$I87</f>
        <v>0</v>
      </c>
      <c r="AD91">
        <f>'[1]CS_E 50 EARS'!$J87</f>
        <v>0</v>
      </c>
      <c r="AF91">
        <f t="shared" si="37"/>
        <v>0</v>
      </c>
      <c r="AG91">
        <f>'[1]CS_E 50 EARS'!$K87</f>
        <v>0</v>
      </c>
      <c r="AH91">
        <f t="shared" si="38"/>
        <v>0</v>
      </c>
      <c r="AI91">
        <f>'[1]CS_E 50 EARS'!$L87</f>
        <v>0</v>
      </c>
      <c r="AK91">
        <f t="shared" si="39"/>
        <v>0</v>
      </c>
      <c r="AM91">
        <f>'[1]CS_E 50 EARS'!$M87</f>
        <v>0</v>
      </c>
      <c r="AO91">
        <f>'[1]CS_E 50 EARS'!$N87</f>
        <v>0</v>
      </c>
      <c r="AS91">
        <f>'[1]CS_E 50 EARS'!$O87</f>
        <v>0</v>
      </c>
      <c r="AU91">
        <f t="shared" si="30"/>
        <v>0</v>
      </c>
      <c r="AV91">
        <f t="shared" si="31"/>
        <v>0</v>
      </c>
      <c r="AW91">
        <f t="shared" si="40"/>
        <v>0</v>
      </c>
      <c r="AX91">
        <f t="shared" si="32"/>
        <v>0</v>
      </c>
      <c r="BG91">
        <f t="shared" si="34"/>
        <v>0</v>
      </c>
      <c r="BH91" s="10">
        <f t="shared" si="33"/>
        <v>0</v>
      </c>
    </row>
    <row r="92" spans="6:60">
      <c r="F92">
        <f t="shared" si="22"/>
        <v>0</v>
      </c>
      <c r="G92">
        <f t="shared" si="23"/>
        <v>0</v>
      </c>
      <c r="H92">
        <f t="shared" si="24"/>
        <v>0</v>
      </c>
      <c r="I92">
        <f t="shared" si="35"/>
        <v>0</v>
      </c>
      <c r="J92">
        <f>'[1]CS_E 50 EARS'!$C88</f>
        <v>0</v>
      </c>
      <c r="K92">
        <f t="shared" si="25"/>
        <v>0</v>
      </c>
      <c r="L92">
        <f t="shared" si="36"/>
        <v>0</v>
      </c>
      <c r="M92">
        <f t="shared" si="26"/>
        <v>0</v>
      </c>
      <c r="R92">
        <f>'[1]CS_E 50 EARS'!$E88</f>
        <v>0</v>
      </c>
      <c r="T92">
        <f t="shared" si="27"/>
        <v>0</v>
      </c>
      <c r="U92">
        <f>'[1]CS_E 50 EARS'!$F88</f>
        <v>0</v>
      </c>
      <c r="W92">
        <f t="shared" si="28"/>
        <v>0</v>
      </c>
      <c r="X92">
        <f t="shared" si="29"/>
        <v>0</v>
      </c>
      <c r="Y92">
        <f>'[1]CS_E 50 EARS'!$D88</f>
        <v>0</v>
      </c>
      <c r="Z92">
        <f>'[1]CS_E 50 EARS'!$G88</f>
        <v>0</v>
      </c>
      <c r="AA92">
        <f>'[1]CS_E 50 EARS'!$H88</f>
        <v>0</v>
      </c>
      <c r="AB92">
        <f>'[1]CS_E 50 EARS'!$I88</f>
        <v>0</v>
      </c>
      <c r="AD92">
        <f>'[1]CS_E 50 EARS'!$J88</f>
        <v>0</v>
      </c>
      <c r="AF92">
        <f t="shared" si="37"/>
        <v>0</v>
      </c>
      <c r="AG92">
        <f>'[1]CS_E 50 EARS'!$K88</f>
        <v>0</v>
      </c>
      <c r="AH92">
        <f t="shared" si="38"/>
        <v>0</v>
      </c>
      <c r="AI92">
        <f>'[1]CS_E 50 EARS'!$L88</f>
        <v>0</v>
      </c>
      <c r="AK92">
        <f t="shared" si="39"/>
        <v>0</v>
      </c>
      <c r="AM92">
        <f>'[1]CS_E 50 EARS'!$M88</f>
        <v>0</v>
      </c>
      <c r="AO92">
        <f>'[1]CS_E 50 EARS'!$N88</f>
        <v>0</v>
      </c>
      <c r="AS92">
        <f>'[1]CS_E 50 EARS'!$O88</f>
        <v>0</v>
      </c>
      <c r="AU92">
        <f t="shared" si="30"/>
        <v>0</v>
      </c>
      <c r="AV92">
        <f t="shared" si="31"/>
        <v>0</v>
      </c>
      <c r="AW92">
        <f t="shared" si="40"/>
        <v>0</v>
      </c>
      <c r="AX92">
        <f t="shared" si="32"/>
        <v>0</v>
      </c>
      <c r="BG92">
        <f t="shared" si="34"/>
        <v>0</v>
      </c>
      <c r="BH92" s="10">
        <f t="shared" si="33"/>
        <v>0</v>
      </c>
    </row>
    <row r="93" spans="6:60">
      <c r="F93">
        <f t="shared" si="22"/>
        <v>0</v>
      </c>
      <c r="G93">
        <f t="shared" si="23"/>
        <v>0</v>
      </c>
      <c r="H93">
        <f t="shared" si="24"/>
        <v>0</v>
      </c>
      <c r="I93">
        <f t="shared" si="35"/>
        <v>0</v>
      </c>
      <c r="J93">
        <f>'[1]CS_E 50 EARS'!$C89</f>
        <v>0</v>
      </c>
      <c r="K93">
        <f t="shared" si="25"/>
        <v>0</v>
      </c>
      <c r="L93">
        <f t="shared" si="36"/>
        <v>0</v>
      </c>
      <c r="M93">
        <f t="shared" si="26"/>
        <v>0</v>
      </c>
      <c r="R93">
        <f>'[1]CS_E 50 EARS'!$E89</f>
        <v>0</v>
      </c>
      <c r="T93">
        <f t="shared" si="27"/>
        <v>0</v>
      </c>
      <c r="U93">
        <f>'[1]CS_E 50 EARS'!$F89</f>
        <v>0</v>
      </c>
      <c r="W93">
        <f t="shared" si="28"/>
        <v>0</v>
      </c>
      <c r="X93">
        <f t="shared" si="29"/>
        <v>0</v>
      </c>
      <c r="Y93">
        <f>'[1]CS_E 50 EARS'!$D89</f>
        <v>0</v>
      </c>
      <c r="Z93">
        <f>'[1]CS_E 50 EARS'!$G89</f>
        <v>0</v>
      </c>
      <c r="AA93">
        <f>'[1]CS_E 50 EARS'!$H89</f>
        <v>0</v>
      </c>
      <c r="AB93">
        <f>'[1]CS_E 50 EARS'!$I89</f>
        <v>0</v>
      </c>
      <c r="AD93">
        <f>'[1]CS_E 50 EARS'!$J89</f>
        <v>0</v>
      </c>
      <c r="AF93">
        <f t="shared" si="37"/>
        <v>0</v>
      </c>
      <c r="AG93">
        <f>'[1]CS_E 50 EARS'!$K89</f>
        <v>0</v>
      </c>
      <c r="AH93">
        <f t="shared" si="38"/>
        <v>0</v>
      </c>
      <c r="AI93">
        <f>'[1]CS_E 50 EARS'!$L89</f>
        <v>0</v>
      </c>
      <c r="AK93">
        <f t="shared" si="39"/>
        <v>0</v>
      </c>
      <c r="AM93">
        <f>'[1]CS_E 50 EARS'!$M89</f>
        <v>0</v>
      </c>
      <c r="AO93">
        <f>'[1]CS_E 50 EARS'!$N89</f>
        <v>0</v>
      </c>
      <c r="AS93">
        <f>'[1]CS_E 50 EARS'!$O89</f>
        <v>0</v>
      </c>
      <c r="AU93">
        <f t="shared" si="30"/>
        <v>0</v>
      </c>
      <c r="AV93">
        <f t="shared" si="31"/>
        <v>0</v>
      </c>
      <c r="AW93">
        <f t="shared" si="40"/>
        <v>0</v>
      </c>
      <c r="AX93">
        <f t="shared" si="32"/>
        <v>0</v>
      </c>
      <c r="BG93">
        <f t="shared" si="34"/>
        <v>0</v>
      </c>
      <c r="BH93" s="10">
        <f t="shared" si="33"/>
        <v>0</v>
      </c>
    </row>
    <row r="94" spans="6:60">
      <c r="F94">
        <f t="shared" si="22"/>
        <v>0</v>
      </c>
      <c r="G94">
        <f t="shared" si="23"/>
        <v>0</v>
      </c>
      <c r="H94">
        <f t="shared" si="24"/>
        <v>0</v>
      </c>
      <c r="I94">
        <f t="shared" si="35"/>
        <v>0</v>
      </c>
      <c r="J94">
        <f>'[1]CS_E 50 EARS'!$C90</f>
        <v>0</v>
      </c>
      <c r="K94">
        <f t="shared" si="25"/>
        <v>0</v>
      </c>
      <c r="L94">
        <f t="shared" si="36"/>
        <v>0</v>
      </c>
      <c r="M94">
        <f t="shared" si="26"/>
        <v>0</v>
      </c>
      <c r="R94">
        <f>'[1]CS_E 50 EARS'!$E90</f>
        <v>0</v>
      </c>
      <c r="T94">
        <f t="shared" si="27"/>
        <v>0</v>
      </c>
      <c r="U94">
        <f>'[1]CS_E 50 EARS'!$F90</f>
        <v>0</v>
      </c>
      <c r="W94">
        <f t="shared" si="28"/>
        <v>0</v>
      </c>
      <c r="X94">
        <f t="shared" si="29"/>
        <v>0</v>
      </c>
      <c r="Y94">
        <f>'[1]CS_E 50 EARS'!$D90</f>
        <v>0</v>
      </c>
      <c r="Z94">
        <f>'[1]CS_E 50 EARS'!$G90</f>
        <v>0</v>
      </c>
      <c r="AA94">
        <f>'[1]CS_E 50 EARS'!$H90</f>
        <v>0</v>
      </c>
      <c r="AB94">
        <f>'[1]CS_E 50 EARS'!$I90</f>
        <v>0</v>
      </c>
      <c r="AD94">
        <f>'[1]CS_E 50 EARS'!$J90</f>
        <v>0</v>
      </c>
      <c r="AF94">
        <f t="shared" si="37"/>
        <v>0</v>
      </c>
      <c r="AG94">
        <f>'[1]CS_E 50 EARS'!$K90</f>
        <v>0</v>
      </c>
      <c r="AH94">
        <f t="shared" si="38"/>
        <v>0</v>
      </c>
      <c r="AI94">
        <f>'[1]CS_E 50 EARS'!$L90</f>
        <v>0</v>
      </c>
      <c r="AK94">
        <f t="shared" si="39"/>
        <v>0</v>
      </c>
      <c r="AM94">
        <f>'[1]CS_E 50 EARS'!$M90</f>
        <v>0</v>
      </c>
      <c r="AO94">
        <f>'[1]CS_E 50 EARS'!$N90</f>
        <v>0</v>
      </c>
      <c r="AS94">
        <f>'[1]CS_E 50 EARS'!$O90</f>
        <v>0</v>
      </c>
      <c r="AU94">
        <f t="shared" si="30"/>
        <v>0</v>
      </c>
      <c r="AV94">
        <f t="shared" si="31"/>
        <v>0</v>
      </c>
      <c r="AW94">
        <f t="shared" si="40"/>
        <v>0</v>
      </c>
      <c r="AX94">
        <f t="shared" si="32"/>
        <v>0</v>
      </c>
      <c r="BG94">
        <f t="shared" si="34"/>
        <v>0</v>
      </c>
      <c r="BH94" s="10">
        <f t="shared" si="33"/>
        <v>0</v>
      </c>
    </row>
    <row r="95" spans="6:60">
      <c r="F95">
        <f t="shared" si="22"/>
        <v>0</v>
      </c>
      <c r="G95">
        <f t="shared" si="23"/>
        <v>0</v>
      </c>
      <c r="H95">
        <f t="shared" si="24"/>
        <v>0</v>
      </c>
      <c r="I95">
        <f t="shared" si="35"/>
        <v>0</v>
      </c>
      <c r="J95">
        <f>'[1]CS_E 50 EARS'!$C91</f>
        <v>0</v>
      </c>
      <c r="K95">
        <f t="shared" si="25"/>
        <v>0</v>
      </c>
      <c r="L95">
        <f t="shared" si="36"/>
        <v>0</v>
      </c>
      <c r="M95">
        <f t="shared" si="26"/>
        <v>0</v>
      </c>
      <c r="R95">
        <f>'[1]CS_E 50 EARS'!$E91</f>
        <v>0</v>
      </c>
      <c r="T95">
        <f t="shared" si="27"/>
        <v>0</v>
      </c>
      <c r="U95">
        <f>'[1]CS_E 50 EARS'!$F91</f>
        <v>0</v>
      </c>
      <c r="W95">
        <f t="shared" si="28"/>
        <v>0</v>
      </c>
      <c r="X95">
        <f t="shared" si="29"/>
        <v>0</v>
      </c>
      <c r="Y95">
        <f>'[1]CS_E 50 EARS'!$D91</f>
        <v>0</v>
      </c>
      <c r="Z95">
        <f>'[1]CS_E 50 EARS'!$G91</f>
        <v>0</v>
      </c>
      <c r="AA95">
        <f>'[1]CS_E 50 EARS'!$H91</f>
        <v>0</v>
      </c>
      <c r="AB95">
        <f>'[1]CS_E 50 EARS'!$I91</f>
        <v>0</v>
      </c>
      <c r="AD95">
        <f>'[1]CS_E 50 EARS'!$J91</f>
        <v>0</v>
      </c>
      <c r="AF95">
        <f t="shared" si="37"/>
        <v>0</v>
      </c>
      <c r="AG95">
        <f>'[1]CS_E 50 EARS'!$K91</f>
        <v>0</v>
      </c>
      <c r="AH95">
        <f t="shared" si="38"/>
        <v>0</v>
      </c>
      <c r="AI95">
        <f>'[1]CS_E 50 EARS'!$L91</f>
        <v>0</v>
      </c>
      <c r="AK95">
        <f t="shared" si="39"/>
        <v>0</v>
      </c>
      <c r="AM95">
        <f>'[1]CS_E 50 EARS'!$M91</f>
        <v>0</v>
      </c>
      <c r="AO95">
        <f>'[1]CS_E 50 EARS'!$N91</f>
        <v>0</v>
      </c>
      <c r="AS95">
        <f>'[1]CS_E 50 EARS'!$O91</f>
        <v>0</v>
      </c>
      <c r="AU95">
        <f t="shared" si="30"/>
        <v>0</v>
      </c>
      <c r="AV95">
        <f t="shared" si="31"/>
        <v>0</v>
      </c>
      <c r="AW95">
        <f t="shared" si="40"/>
        <v>0</v>
      </c>
      <c r="AX95">
        <f t="shared" si="32"/>
        <v>0</v>
      </c>
      <c r="BG95">
        <f t="shared" si="34"/>
        <v>0</v>
      </c>
      <c r="BH95" s="10">
        <f t="shared" si="33"/>
        <v>0</v>
      </c>
    </row>
    <row r="96" spans="6:60">
      <c r="F96">
        <f t="shared" si="22"/>
        <v>0</v>
      </c>
      <c r="G96">
        <f t="shared" si="23"/>
        <v>0</v>
      </c>
      <c r="H96">
        <f t="shared" si="24"/>
        <v>0</v>
      </c>
      <c r="I96">
        <f t="shared" si="35"/>
        <v>0</v>
      </c>
      <c r="J96">
        <f>'[1]CS_E 50 EARS'!$C92</f>
        <v>0</v>
      </c>
      <c r="K96">
        <f t="shared" si="25"/>
        <v>0</v>
      </c>
      <c r="L96">
        <f t="shared" si="36"/>
        <v>0</v>
      </c>
      <c r="M96">
        <f t="shared" si="26"/>
        <v>0</v>
      </c>
      <c r="R96">
        <f>'[1]CS_E 50 EARS'!$E92</f>
        <v>0</v>
      </c>
      <c r="T96">
        <f t="shared" si="27"/>
        <v>0</v>
      </c>
      <c r="U96">
        <f>'[1]CS_E 50 EARS'!$F92</f>
        <v>0</v>
      </c>
      <c r="W96">
        <f t="shared" si="28"/>
        <v>0</v>
      </c>
      <c r="X96">
        <f t="shared" si="29"/>
        <v>0</v>
      </c>
      <c r="Y96">
        <f>'[1]CS_E 50 EARS'!$D92</f>
        <v>0</v>
      </c>
      <c r="Z96">
        <f>'[1]CS_E 50 EARS'!$G92</f>
        <v>0</v>
      </c>
      <c r="AA96">
        <f>'[1]CS_E 50 EARS'!$H92</f>
        <v>0</v>
      </c>
      <c r="AB96">
        <f>'[1]CS_E 50 EARS'!$I92</f>
        <v>0</v>
      </c>
      <c r="AD96">
        <f>'[1]CS_E 50 EARS'!$J92</f>
        <v>0</v>
      </c>
      <c r="AF96">
        <f t="shared" si="37"/>
        <v>0</v>
      </c>
      <c r="AG96">
        <f>'[1]CS_E 50 EARS'!$K92</f>
        <v>0</v>
      </c>
      <c r="AH96">
        <f t="shared" si="38"/>
        <v>0</v>
      </c>
      <c r="AI96">
        <f>'[1]CS_E 50 EARS'!$L92</f>
        <v>0</v>
      </c>
      <c r="AK96">
        <f t="shared" si="39"/>
        <v>0</v>
      </c>
      <c r="AM96">
        <f>'[1]CS_E 50 EARS'!$M92</f>
        <v>0</v>
      </c>
      <c r="AO96">
        <f>'[1]CS_E 50 EARS'!$N92</f>
        <v>0</v>
      </c>
      <c r="AS96">
        <f>'[1]CS_E 50 EARS'!$O92</f>
        <v>0</v>
      </c>
      <c r="AU96">
        <f t="shared" si="30"/>
        <v>0</v>
      </c>
      <c r="AV96">
        <f t="shared" si="31"/>
        <v>0</v>
      </c>
      <c r="AW96">
        <f t="shared" si="40"/>
        <v>0</v>
      </c>
      <c r="AX96">
        <f t="shared" si="32"/>
        <v>0</v>
      </c>
      <c r="BG96">
        <f t="shared" si="34"/>
        <v>0</v>
      </c>
      <c r="BH96" s="10">
        <f t="shared" si="33"/>
        <v>0</v>
      </c>
    </row>
    <row r="97" spans="6:60">
      <c r="F97">
        <f t="shared" si="22"/>
        <v>0</v>
      </c>
      <c r="G97">
        <f t="shared" si="23"/>
        <v>0</v>
      </c>
      <c r="H97">
        <f t="shared" si="24"/>
        <v>0</v>
      </c>
      <c r="I97">
        <f t="shared" si="35"/>
        <v>0</v>
      </c>
      <c r="J97">
        <f>'[1]CS_E 50 EARS'!$C93</f>
        <v>0</v>
      </c>
      <c r="K97">
        <f t="shared" si="25"/>
        <v>0</v>
      </c>
      <c r="L97">
        <f t="shared" si="36"/>
        <v>0</v>
      </c>
      <c r="M97">
        <f t="shared" si="26"/>
        <v>0</v>
      </c>
      <c r="R97">
        <f>'[1]CS_E 50 EARS'!$E93</f>
        <v>0</v>
      </c>
      <c r="T97">
        <f t="shared" si="27"/>
        <v>0</v>
      </c>
      <c r="U97">
        <f>'[1]CS_E 50 EARS'!$F93</f>
        <v>0</v>
      </c>
      <c r="W97">
        <f t="shared" si="28"/>
        <v>0</v>
      </c>
      <c r="X97">
        <f t="shared" si="29"/>
        <v>0</v>
      </c>
      <c r="Y97">
        <f>'[1]CS_E 50 EARS'!$D93</f>
        <v>0</v>
      </c>
      <c r="Z97">
        <f>'[1]CS_E 50 EARS'!$G93</f>
        <v>0</v>
      </c>
      <c r="AA97">
        <f>'[1]CS_E 50 EARS'!$H93</f>
        <v>0</v>
      </c>
      <c r="AB97">
        <f>'[1]CS_E 50 EARS'!$I93</f>
        <v>0</v>
      </c>
      <c r="AD97">
        <f>'[1]CS_E 50 EARS'!$J93</f>
        <v>0</v>
      </c>
      <c r="AF97">
        <f t="shared" si="37"/>
        <v>0</v>
      </c>
      <c r="AG97">
        <f>'[1]CS_E 50 EARS'!$K93</f>
        <v>0</v>
      </c>
      <c r="AH97">
        <f t="shared" si="38"/>
        <v>0</v>
      </c>
      <c r="AI97">
        <f>'[1]CS_E 50 EARS'!$L93</f>
        <v>0</v>
      </c>
      <c r="AK97">
        <f t="shared" si="39"/>
        <v>0</v>
      </c>
      <c r="AM97">
        <f>'[1]CS_E 50 EARS'!$M93</f>
        <v>0</v>
      </c>
      <c r="AO97">
        <f>'[1]CS_E 50 EARS'!$N93</f>
        <v>0</v>
      </c>
      <c r="AS97">
        <f>'[1]CS_E 50 EARS'!$O93</f>
        <v>0</v>
      </c>
      <c r="AU97">
        <f t="shared" si="30"/>
        <v>0</v>
      </c>
      <c r="AV97">
        <f t="shared" si="31"/>
        <v>0</v>
      </c>
      <c r="AW97">
        <f t="shared" si="40"/>
        <v>0</v>
      </c>
      <c r="AX97">
        <f t="shared" si="32"/>
        <v>0</v>
      </c>
      <c r="BG97">
        <f t="shared" si="34"/>
        <v>0</v>
      </c>
      <c r="BH97" s="10">
        <f t="shared" si="33"/>
        <v>0</v>
      </c>
    </row>
    <row r="98" spans="6:60">
      <c r="F98">
        <f t="shared" si="22"/>
        <v>0</v>
      </c>
      <c r="G98">
        <f t="shared" si="23"/>
        <v>0</v>
      </c>
      <c r="H98">
        <f t="shared" si="24"/>
        <v>0</v>
      </c>
      <c r="I98">
        <f t="shared" si="35"/>
        <v>0</v>
      </c>
      <c r="J98">
        <f>'[1]CS_E 50 EARS'!$C94</f>
        <v>0</v>
      </c>
      <c r="K98">
        <f t="shared" si="25"/>
        <v>0</v>
      </c>
      <c r="L98">
        <f t="shared" si="36"/>
        <v>0</v>
      </c>
      <c r="M98">
        <f t="shared" si="26"/>
        <v>0</v>
      </c>
      <c r="R98">
        <f>'[1]CS_E 50 EARS'!$E94</f>
        <v>0</v>
      </c>
      <c r="T98">
        <f t="shared" si="27"/>
        <v>0</v>
      </c>
      <c r="U98">
        <f>'[1]CS_E 50 EARS'!$F94</f>
        <v>0</v>
      </c>
      <c r="W98">
        <f t="shared" si="28"/>
        <v>0</v>
      </c>
      <c r="X98">
        <f t="shared" si="29"/>
        <v>0</v>
      </c>
      <c r="Y98">
        <f>'[1]CS_E 50 EARS'!$D94</f>
        <v>0</v>
      </c>
      <c r="Z98">
        <f>'[1]CS_E 50 EARS'!$G94</f>
        <v>0</v>
      </c>
      <c r="AA98">
        <f>'[1]CS_E 50 EARS'!$H94</f>
        <v>0</v>
      </c>
      <c r="AB98">
        <f>'[1]CS_E 50 EARS'!$I94</f>
        <v>0</v>
      </c>
      <c r="AD98">
        <f>'[1]CS_E 50 EARS'!$J94</f>
        <v>0</v>
      </c>
      <c r="AF98">
        <f t="shared" si="37"/>
        <v>0</v>
      </c>
      <c r="AG98">
        <f>'[1]CS_E 50 EARS'!$K94</f>
        <v>0</v>
      </c>
      <c r="AH98">
        <f t="shared" si="38"/>
        <v>0</v>
      </c>
      <c r="AI98">
        <f>'[1]CS_E 50 EARS'!$L94</f>
        <v>0</v>
      </c>
      <c r="AK98">
        <f t="shared" si="39"/>
        <v>0</v>
      </c>
      <c r="AM98">
        <f>'[1]CS_E 50 EARS'!$M94</f>
        <v>0</v>
      </c>
      <c r="AO98">
        <f>'[1]CS_E 50 EARS'!$N94</f>
        <v>0</v>
      </c>
      <c r="AS98">
        <f>'[1]CS_E 50 EARS'!$O94</f>
        <v>0</v>
      </c>
      <c r="AU98">
        <f t="shared" si="30"/>
        <v>0</v>
      </c>
      <c r="AV98">
        <f t="shared" si="31"/>
        <v>0</v>
      </c>
      <c r="AW98">
        <f t="shared" si="40"/>
        <v>0</v>
      </c>
      <c r="AX98">
        <f t="shared" si="32"/>
        <v>0</v>
      </c>
      <c r="BG98">
        <f t="shared" si="34"/>
        <v>0</v>
      </c>
      <c r="BH98" s="10">
        <f t="shared" si="33"/>
        <v>0</v>
      </c>
    </row>
    <row r="99" spans="6:60">
      <c r="F99">
        <f t="shared" si="22"/>
        <v>0</v>
      </c>
      <c r="G99">
        <f t="shared" si="23"/>
        <v>0</v>
      </c>
      <c r="H99">
        <f t="shared" si="24"/>
        <v>0</v>
      </c>
      <c r="I99">
        <f t="shared" si="35"/>
        <v>0</v>
      </c>
      <c r="J99">
        <f>'[1]CS_E 50 EARS'!$C95</f>
        <v>0</v>
      </c>
      <c r="K99">
        <f t="shared" si="25"/>
        <v>0</v>
      </c>
      <c r="L99">
        <f t="shared" si="36"/>
        <v>0</v>
      </c>
      <c r="M99">
        <f t="shared" si="26"/>
        <v>0</v>
      </c>
      <c r="R99">
        <f>'[1]CS_E 50 EARS'!$E95</f>
        <v>0</v>
      </c>
      <c r="T99">
        <f t="shared" si="27"/>
        <v>0</v>
      </c>
      <c r="U99">
        <f>'[1]CS_E 50 EARS'!$F95</f>
        <v>0</v>
      </c>
      <c r="W99">
        <f t="shared" si="28"/>
        <v>0</v>
      </c>
      <c r="X99">
        <f t="shared" si="29"/>
        <v>0</v>
      </c>
      <c r="Y99">
        <f>'[1]CS_E 50 EARS'!$D95</f>
        <v>0</v>
      </c>
      <c r="Z99">
        <f>'[1]CS_E 50 EARS'!$G95</f>
        <v>0</v>
      </c>
      <c r="AA99">
        <f>'[1]CS_E 50 EARS'!$H95</f>
        <v>0</v>
      </c>
      <c r="AB99">
        <f>'[1]CS_E 50 EARS'!$I95</f>
        <v>0</v>
      </c>
      <c r="AD99">
        <f>'[1]CS_E 50 EARS'!$J95</f>
        <v>0</v>
      </c>
      <c r="AF99">
        <f t="shared" si="37"/>
        <v>0</v>
      </c>
      <c r="AG99">
        <f>'[1]CS_E 50 EARS'!$K95</f>
        <v>0</v>
      </c>
      <c r="AH99">
        <f t="shared" si="38"/>
        <v>0</v>
      </c>
      <c r="AI99">
        <f>'[1]CS_E 50 EARS'!$L95</f>
        <v>0</v>
      </c>
      <c r="AK99">
        <f t="shared" si="39"/>
        <v>0</v>
      </c>
      <c r="AM99">
        <f>'[1]CS_E 50 EARS'!$M95</f>
        <v>0</v>
      </c>
      <c r="AO99">
        <f>'[1]CS_E 50 EARS'!$N95</f>
        <v>0</v>
      </c>
      <c r="AS99">
        <f>'[1]CS_E 50 EARS'!$O95</f>
        <v>0</v>
      </c>
      <c r="AU99">
        <f t="shared" si="30"/>
        <v>0</v>
      </c>
      <c r="AV99">
        <f t="shared" si="31"/>
        <v>0</v>
      </c>
      <c r="AW99">
        <f t="shared" si="40"/>
        <v>0</v>
      </c>
      <c r="AX99">
        <f t="shared" si="32"/>
        <v>0</v>
      </c>
      <c r="BG99">
        <f t="shared" si="34"/>
        <v>0</v>
      </c>
      <c r="BH99" s="10">
        <f t="shared" si="33"/>
        <v>0</v>
      </c>
    </row>
    <row r="100" spans="6:60">
      <c r="F100">
        <f t="shared" si="22"/>
        <v>0</v>
      </c>
      <c r="G100">
        <f t="shared" si="23"/>
        <v>0</v>
      </c>
      <c r="H100">
        <f t="shared" si="24"/>
        <v>0</v>
      </c>
      <c r="I100">
        <f t="shared" si="35"/>
        <v>0</v>
      </c>
      <c r="J100">
        <f>'[1]CS_E 50 EARS'!$C96</f>
        <v>0</v>
      </c>
      <c r="K100">
        <f t="shared" si="25"/>
        <v>0</v>
      </c>
      <c r="L100">
        <f t="shared" si="36"/>
        <v>0</v>
      </c>
      <c r="M100">
        <f t="shared" si="26"/>
        <v>0</v>
      </c>
      <c r="R100">
        <f>'[1]CS_E 50 EARS'!$E96</f>
        <v>0</v>
      </c>
      <c r="T100">
        <f t="shared" si="27"/>
        <v>0</v>
      </c>
      <c r="U100">
        <f>'[1]CS_E 50 EARS'!$F96</f>
        <v>0</v>
      </c>
      <c r="W100">
        <f t="shared" si="28"/>
        <v>0</v>
      </c>
      <c r="X100">
        <f t="shared" si="29"/>
        <v>0</v>
      </c>
      <c r="Y100">
        <f>'[1]CS_E 50 EARS'!$D96</f>
        <v>0</v>
      </c>
      <c r="Z100">
        <f>'[1]CS_E 50 EARS'!$G96</f>
        <v>0</v>
      </c>
      <c r="AA100">
        <f>'[1]CS_E 50 EARS'!$H96</f>
        <v>0</v>
      </c>
      <c r="AB100">
        <f>'[1]CS_E 50 EARS'!$I96</f>
        <v>0</v>
      </c>
      <c r="AD100">
        <f>'[1]CS_E 50 EARS'!$J96</f>
        <v>0</v>
      </c>
      <c r="AF100">
        <f t="shared" si="37"/>
        <v>0</v>
      </c>
      <c r="AG100">
        <f>'[1]CS_E 50 EARS'!$K96</f>
        <v>0</v>
      </c>
      <c r="AH100">
        <f t="shared" si="38"/>
        <v>0</v>
      </c>
      <c r="AI100">
        <f>'[1]CS_E 50 EARS'!$L96</f>
        <v>0</v>
      </c>
      <c r="AK100">
        <f t="shared" si="39"/>
        <v>0</v>
      </c>
      <c r="AM100">
        <f>'[1]CS_E 50 EARS'!$M96</f>
        <v>0</v>
      </c>
      <c r="AO100">
        <f>'[1]CS_E 50 EARS'!$N96</f>
        <v>0</v>
      </c>
      <c r="AS100">
        <f>'[1]CS_E 50 EARS'!$O96</f>
        <v>0</v>
      </c>
      <c r="AU100">
        <f t="shared" si="30"/>
        <v>0</v>
      </c>
      <c r="AV100">
        <f t="shared" si="31"/>
        <v>0</v>
      </c>
      <c r="AW100">
        <f t="shared" si="40"/>
        <v>0</v>
      </c>
      <c r="AX100">
        <f t="shared" si="32"/>
        <v>0</v>
      </c>
      <c r="BG100">
        <f t="shared" si="34"/>
        <v>0</v>
      </c>
      <c r="BH100" s="10">
        <f t="shared" si="33"/>
        <v>0</v>
      </c>
    </row>
    <row r="101" spans="6:60">
      <c r="F101">
        <f t="shared" si="22"/>
        <v>0</v>
      </c>
      <c r="G101">
        <f t="shared" si="23"/>
        <v>0</v>
      </c>
      <c r="H101">
        <f t="shared" si="24"/>
        <v>0</v>
      </c>
      <c r="I101">
        <f t="shared" si="35"/>
        <v>0</v>
      </c>
      <c r="J101">
        <f>'[1]CS_E 50 EARS'!$C97</f>
        <v>0</v>
      </c>
      <c r="K101">
        <f t="shared" si="25"/>
        <v>0</v>
      </c>
      <c r="L101">
        <f t="shared" si="36"/>
        <v>0</v>
      </c>
      <c r="M101">
        <f t="shared" si="26"/>
        <v>0</v>
      </c>
      <c r="R101">
        <f>'[1]CS_E 50 EARS'!$E97</f>
        <v>0</v>
      </c>
      <c r="T101">
        <f t="shared" si="27"/>
        <v>0</v>
      </c>
      <c r="U101">
        <f>'[1]CS_E 50 EARS'!$F97</f>
        <v>0</v>
      </c>
      <c r="W101">
        <f t="shared" si="28"/>
        <v>0</v>
      </c>
      <c r="X101">
        <f t="shared" si="29"/>
        <v>0</v>
      </c>
      <c r="Y101">
        <f>'[1]CS_E 50 EARS'!$D97</f>
        <v>0</v>
      </c>
      <c r="Z101">
        <f>'[1]CS_E 50 EARS'!$G97</f>
        <v>0</v>
      </c>
      <c r="AA101">
        <f>'[1]CS_E 50 EARS'!$H97</f>
        <v>0</v>
      </c>
      <c r="AB101">
        <f>'[1]CS_E 50 EARS'!$I97</f>
        <v>0</v>
      </c>
      <c r="AD101">
        <f>'[1]CS_E 50 EARS'!$J97</f>
        <v>0</v>
      </c>
      <c r="AF101">
        <f t="shared" si="37"/>
        <v>0</v>
      </c>
      <c r="AG101">
        <f>'[1]CS_E 50 EARS'!$K97</f>
        <v>0</v>
      </c>
      <c r="AH101">
        <f t="shared" si="38"/>
        <v>0</v>
      </c>
      <c r="AI101">
        <f>'[1]CS_E 50 EARS'!$L97</f>
        <v>0</v>
      </c>
      <c r="AK101">
        <f t="shared" si="39"/>
        <v>0</v>
      </c>
      <c r="AM101">
        <f>'[1]CS_E 50 EARS'!$M97</f>
        <v>0</v>
      </c>
      <c r="AO101">
        <f>'[1]CS_E 50 EARS'!$N97</f>
        <v>0</v>
      </c>
      <c r="AS101">
        <f>'[1]CS_E 50 EARS'!$O97</f>
        <v>0</v>
      </c>
      <c r="AU101">
        <f t="shared" si="30"/>
        <v>0</v>
      </c>
      <c r="AV101">
        <f t="shared" si="31"/>
        <v>0</v>
      </c>
      <c r="AW101">
        <f t="shared" si="40"/>
        <v>0</v>
      </c>
      <c r="AX101">
        <f t="shared" si="32"/>
        <v>0</v>
      </c>
      <c r="BG101">
        <f t="shared" si="34"/>
        <v>0</v>
      </c>
      <c r="BH101" s="10">
        <f t="shared" si="33"/>
        <v>0</v>
      </c>
    </row>
    <row r="102" spans="6:60">
      <c r="F102">
        <f t="shared" si="22"/>
        <v>0</v>
      </c>
      <c r="G102">
        <f t="shared" si="23"/>
        <v>0</v>
      </c>
      <c r="H102">
        <f t="shared" si="24"/>
        <v>0</v>
      </c>
      <c r="I102">
        <f t="shared" si="35"/>
        <v>0</v>
      </c>
      <c r="J102">
        <f>'[1]CS_E 50 EARS'!$C98</f>
        <v>0</v>
      </c>
      <c r="K102">
        <f t="shared" si="25"/>
        <v>0</v>
      </c>
      <c r="L102">
        <f t="shared" si="36"/>
        <v>0</v>
      </c>
      <c r="M102">
        <f t="shared" si="26"/>
        <v>0</v>
      </c>
      <c r="R102">
        <f>'[1]CS_E 50 EARS'!$E98</f>
        <v>0</v>
      </c>
      <c r="T102">
        <f t="shared" si="27"/>
        <v>0</v>
      </c>
      <c r="U102">
        <f>'[1]CS_E 50 EARS'!$F98</f>
        <v>0</v>
      </c>
      <c r="W102">
        <f t="shared" si="28"/>
        <v>0</v>
      </c>
      <c r="X102">
        <f t="shared" si="29"/>
        <v>0</v>
      </c>
      <c r="Y102">
        <f>'[1]CS_E 50 EARS'!$D98</f>
        <v>0</v>
      </c>
      <c r="Z102">
        <f>'[1]CS_E 50 EARS'!$G98</f>
        <v>0</v>
      </c>
      <c r="AA102">
        <f>'[1]CS_E 50 EARS'!$H98</f>
        <v>0</v>
      </c>
      <c r="AB102">
        <f>'[1]CS_E 50 EARS'!$I98</f>
        <v>0</v>
      </c>
      <c r="AD102">
        <f>'[1]CS_E 50 EARS'!$J98</f>
        <v>0</v>
      </c>
      <c r="AF102">
        <f t="shared" si="37"/>
        <v>0</v>
      </c>
      <c r="AG102">
        <f>'[1]CS_E 50 EARS'!$K98</f>
        <v>0</v>
      </c>
      <c r="AH102">
        <f t="shared" si="38"/>
        <v>0</v>
      </c>
      <c r="AI102">
        <f>'[1]CS_E 50 EARS'!$L98</f>
        <v>0</v>
      </c>
      <c r="AK102">
        <f t="shared" si="39"/>
        <v>0</v>
      </c>
      <c r="AM102">
        <f>'[1]CS_E 50 EARS'!$M98</f>
        <v>0</v>
      </c>
      <c r="AO102">
        <f>'[1]CS_E 50 EARS'!$N98</f>
        <v>0</v>
      </c>
      <c r="AS102">
        <f>'[1]CS_E 50 EARS'!$O98</f>
        <v>0</v>
      </c>
      <c r="AU102">
        <f t="shared" si="30"/>
        <v>0</v>
      </c>
      <c r="AV102">
        <f t="shared" si="31"/>
        <v>0</v>
      </c>
      <c r="AW102">
        <f t="shared" si="40"/>
        <v>0</v>
      </c>
      <c r="AX102">
        <f t="shared" si="32"/>
        <v>0</v>
      </c>
      <c r="BG102">
        <f>IF(E102=0,0,AF102/E102*1000)</f>
        <v>0</v>
      </c>
      <c r="BH102" s="10">
        <f t="shared" si="33"/>
        <v>0</v>
      </c>
    </row>
    <row r="103" spans="6:60">
      <c r="F103">
        <f t="shared" si="22"/>
        <v>0</v>
      </c>
      <c r="G103">
        <f t="shared" si="23"/>
        <v>0</v>
      </c>
      <c r="H103">
        <f t="shared" si="24"/>
        <v>0</v>
      </c>
      <c r="I103">
        <f t="shared" si="35"/>
        <v>0</v>
      </c>
      <c r="J103">
        <f>'[1]CS_E 50 EARS'!$C99</f>
        <v>0</v>
      </c>
      <c r="K103">
        <f t="shared" si="25"/>
        <v>0</v>
      </c>
      <c r="L103">
        <f t="shared" si="36"/>
        <v>0</v>
      </c>
      <c r="M103">
        <f t="shared" si="26"/>
        <v>0</v>
      </c>
      <c r="R103">
        <f>'[1]CS_E 50 EARS'!$E99</f>
        <v>0</v>
      </c>
      <c r="T103">
        <f t="shared" si="27"/>
        <v>0</v>
      </c>
      <c r="U103">
        <f>'[1]CS_E 50 EARS'!$F99</f>
        <v>0</v>
      </c>
      <c r="W103">
        <f t="shared" si="28"/>
        <v>0</v>
      </c>
      <c r="X103">
        <f t="shared" si="29"/>
        <v>0</v>
      </c>
      <c r="Y103">
        <f>'[1]CS_E 50 EARS'!$D99</f>
        <v>0</v>
      </c>
      <c r="Z103">
        <f>'[1]CS_E 50 EARS'!$G99</f>
        <v>0</v>
      </c>
      <c r="AA103">
        <f>'[1]CS_E 50 EARS'!$H99</f>
        <v>0</v>
      </c>
      <c r="AB103">
        <f>'[1]CS_E 50 EARS'!$I99</f>
        <v>0</v>
      </c>
      <c r="AD103">
        <f>'[1]CS_E 50 EARS'!$J99</f>
        <v>0</v>
      </c>
      <c r="AF103">
        <f t="shared" si="37"/>
        <v>0</v>
      </c>
      <c r="AG103">
        <f>'[1]CS_E 50 EARS'!$K99</f>
        <v>0</v>
      </c>
      <c r="AH103">
        <f t="shared" si="38"/>
        <v>0</v>
      </c>
      <c r="AI103">
        <f>'[1]CS_E 50 EARS'!$L99</f>
        <v>0</v>
      </c>
      <c r="AK103">
        <f t="shared" si="39"/>
        <v>0</v>
      </c>
      <c r="AM103">
        <f>'[1]CS_E 50 EARS'!$M99</f>
        <v>0</v>
      </c>
      <c r="AO103">
        <f>'[1]CS_E 50 EARS'!$N99</f>
        <v>0</v>
      </c>
      <c r="AS103">
        <f>'[1]CS_E 50 EARS'!$O99</f>
        <v>0</v>
      </c>
      <c r="AU103">
        <f t="shared" si="30"/>
        <v>0</v>
      </c>
      <c r="AV103">
        <f t="shared" si="31"/>
        <v>0</v>
      </c>
      <c r="AW103">
        <f t="shared" si="40"/>
        <v>0</v>
      </c>
      <c r="AX103">
        <f t="shared" si="32"/>
        <v>0</v>
      </c>
      <c r="BG103">
        <f>IF(E103=0,0,AF103/E103*1000)</f>
        <v>0</v>
      </c>
      <c r="BH103" s="10">
        <f t="shared" si="33"/>
        <v>0</v>
      </c>
    </row>
  </sheetData>
  <mergeCells count="1">
    <mergeCell ref="A3:A4"/>
  </mergeCells>
  <conditionalFormatting sqref="V6:V103">
    <cfRule type="cellIs" dxfId="2749" priority="89" operator="equal">
      <formula>0</formula>
    </cfRule>
  </conditionalFormatting>
  <conditionalFormatting sqref="V6:V103">
    <cfRule type="cellIs" dxfId="2748" priority="88" operator="equal">
      <formula>1</formula>
    </cfRule>
  </conditionalFormatting>
  <conditionalFormatting sqref="F6:F103">
    <cfRule type="cellIs" dxfId="2747" priority="75" operator="greaterThanOrEqual">
      <formula>2</formula>
    </cfRule>
    <cfRule type="cellIs" dxfId="2746" priority="76" operator="equal">
      <formula>1</formula>
    </cfRule>
    <cfRule type="cellIs" dxfId="2745" priority="87" operator="equal">
      <formula>0</formula>
    </cfRule>
  </conditionalFormatting>
  <conditionalFormatting sqref="G6:G103">
    <cfRule type="cellIs" dxfId="2744" priority="72" operator="greaterThan">
      <formula>20</formula>
    </cfRule>
    <cfRule type="cellIs" dxfId="2743" priority="73" operator="between">
      <formula>16</formula>
      <formula>20</formula>
    </cfRule>
    <cfRule type="cellIs" dxfId="2742" priority="74" operator="between">
      <formula>5</formula>
      <formula>15</formula>
    </cfRule>
    <cfRule type="cellIs" dxfId="2741" priority="86" operator="lessThan">
      <formula>5</formula>
    </cfRule>
  </conditionalFormatting>
  <conditionalFormatting sqref="AU6:AU103">
    <cfRule type="colorScale" priority="82">
      <colorScale>
        <cfvo type="num" val="0"/>
        <cfvo type="num" val="65"/>
        <cfvo type="num" val="100"/>
        <color rgb="FFFFCCCC"/>
        <color rgb="FFFFEB84"/>
        <color theme="9" tint="0.39997558519241921"/>
      </colorScale>
    </cfRule>
  </conditionalFormatting>
  <conditionalFormatting sqref="AV6:AX103">
    <cfRule type="colorScale" priority="81">
      <colorScale>
        <cfvo type="num" val="0"/>
        <cfvo type="num" val="8"/>
        <cfvo type="num" val="15"/>
        <color theme="9" tint="0.39997558519241921"/>
        <color rgb="FFFFEB84"/>
        <color rgb="FFFFCCCC"/>
      </colorScale>
    </cfRule>
  </conditionalFormatting>
  <conditionalFormatting sqref="AU2">
    <cfRule type="colorScale" priority="80">
      <colorScale>
        <cfvo type="num" val="0"/>
        <cfvo type="num" val="65"/>
        <cfvo type="num" val="100"/>
        <color rgb="FFFFCCCC"/>
        <color rgb="FFFFEB84"/>
        <color theme="9" tint="0.39997558519241921"/>
      </colorScale>
    </cfRule>
  </conditionalFormatting>
  <conditionalFormatting sqref="AV2">
    <cfRule type="colorScale" priority="79">
      <colorScale>
        <cfvo type="num" val="0"/>
        <cfvo type="num" val="8"/>
        <cfvo type="num" val="13"/>
        <color theme="9" tint="0.39997558519241921"/>
        <color rgb="FFFFEB84"/>
        <color rgb="FFFFCCCC"/>
      </colorScale>
    </cfRule>
  </conditionalFormatting>
  <conditionalFormatting sqref="AW2">
    <cfRule type="colorScale" priority="78">
      <colorScale>
        <cfvo type="num" val="0"/>
        <cfvo type="num" val="8"/>
        <cfvo type="num" val="13"/>
        <color theme="9" tint="0.39997558519241921"/>
        <color rgb="FFFFEB84"/>
        <color rgb="FFFFCCCC"/>
      </colorScale>
    </cfRule>
  </conditionalFormatting>
  <conditionalFormatting sqref="AX2">
    <cfRule type="colorScale" priority="77">
      <colorScale>
        <cfvo type="num" val="0"/>
        <cfvo type="num" val="8"/>
        <cfvo type="num" val="13"/>
        <color theme="9" tint="0.39997558519241921"/>
        <color rgb="FFFFEB84"/>
        <color rgb="FFFFCCCC"/>
      </colorScale>
    </cfRule>
  </conditionalFormatting>
  <conditionalFormatting sqref="N31:N103">
    <cfRule type="cellIs" dxfId="2740" priority="70" operator="equal">
      <formula>1</formula>
    </cfRule>
    <cfRule type="cellIs" dxfId="2739" priority="71" operator="notEqual">
      <formula>1</formula>
    </cfRule>
  </conditionalFormatting>
  <conditionalFormatting sqref="L2:M2 O2:AE2 AG2:AT2 AY2:BA2">
    <cfRule type="colorScale" priority="67">
      <colorScale>
        <cfvo type="num" val="0"/>
        <cfvo type="num" val="50"/>
        <cfvo type="num" val="100"/>
        <color rgb="FFFFCCCC"/>
        <color rgb="FFFFEB84"/>
        <color theme="9" tint="0.39997558519241921"/>
      </colorScale>
    </cfRule>
  </conditionalFormatting>
  <conditionalFormatting sqref="BM2">
    <cfRule type="colorScale" priority="66">
      <colorScale>
        <cfvo type="num" val="0"/>
        <cfvo type="num" val="50"/>
        <cfvo type="num" val="100"/>
        <color rgb="FFFFCCCC"/>
        <color rgb="FFFFEB84"/>
        <color theme="9" tint="0.39997558519241921"/>
      </colorScale>
    </cfRule>
  </conditionalFormatting>
  <conditionalFormatting sqref="BG102:BG103">
    <cfRule type="cellIs" dxfId="2738" priority="64" operator="greaterThanOrEqual">
      <formula>208</formula>
    </cfRule>
    <cfRule type="cellIs" dxfId="2737" priority="65" operator="lessThan">
      <formula>208</formula>
    </cfRule>
  </conditionalFormatting>
  <conditionalFormatting sqref="BG2">
    <cfRule type="cellIs" dxfId="2736" priority="62" operator="greaterThanOrEqual">
      <formula>208</formula>
    </cfRule>
    <cfRule type="cellIs" dxfId="2735" priority="63" operator="lessThan">
      <formula>208</formula>
    </cfRule>
  </conditionalFormatting>
  <conditionalFormatting sqref="BB2 BC6:BF6 BB6:BB103 BC8:BF103">
    <cfRule type="cellIs" dxfId="2734" priority="59" operator="greaterThanOrEqual">
      <formula>9</formula>
    </cfRule>
    <cfRule type="cellIs" dxfId="2733" priority="60" operator="between">
      <formula>7</formula>
      <formula>9</formula>
    </cfRule>
    <cfRule type="cellIs" dxfId="2732" priority="61" operator="lessThan">
      <formula>7</formula>
    </cfRule>
  </conditionalFormatting>
  <conditionalFormatting sqref="BC6">
    <cfRule type="colorScale" priority="58">
      <colorScale>
        <cfvo type="num" val="0"/>
        <cfvo type="percentile" val="8"/>
        <cfvo type="num" val="15"/>
        <color theme="9" tint="0.39997558519241921"/>
        <color rgb="FFFFEB84"/>
        <color rgb="FFFFCCCC"/>
      </colorScale>
    </cfRule>
  </conditionalFormatting>
  <conditionalFormatting sqref="BD6">
    <cfRule type="colorScale" priority="57">
      <colorScale>
        <cfvo type="num" val="0"/>
        <cfvo type="percentile" val="8"/>
        <cfvo type="num" val="15"/>
        <color theme="9" tint="0.39997558519241921"/>
        <color rgb="FFFFEB84"/>
        <color rgb="FFFFCCCC"/>
      </colorScale>
    </cfRule>
  </conditionalFormatting>
  <conditionalFormatting sqref="BE6">
    <cfRule type="colorScale" priority="56">
      <colorScale>
        <cfvo type="num" val="0"/>
        <cfvo type="percentile" val="8"/>
        <cfvo type="num" val="15"/>
        <color theme="9" tint="0.39997558519241921"/>
        <color rgb="FFFFEB84"/>
        <color rgb="FFFFCCCC"/>
      </colorScale>
    </cfRule>
  </conditionalFormatting>
  <conditionalFormatting sqref="BF6">
    <cfRule type="colorScale" priority="55">
      <colorScale>
        <cfvo type="num" val="0"/>
        <cfvo type="percentile" val="8"/>
        <cfvo type="num" val="15"/>
        <color theme="9" tint="0.39997558519241921"/>
        <color rgb="FFFFEB84"/>
        <color rgb="FFFFCCCC"/>
      </colorScale>
    </cfRule>
  </conditionalFormatting>
  <conditionalFormatting sqref="BC2:BF2">
    <cfRule type="cellIs" dxfId="2731" priority="52" operator="greaterThanOrEqual">
      <formula>9</formula>
    </cfRule>
    <cfRule type="cellIs" dxfId="2730" priority="53" operator="between">
      <formula>7</formula>
      <formula>9</formula>
    </cfRule>
    <cfRule type="cellIs" dxfId="2729" priority="54" operator="lessThan">
      <formula>7</formula>
    </cfRule>
  </conditionalFormatting>
  <conditionalFormatting sqref="BC7:BF7">
    <cfRule type="cellIs" dxfId="2728" priority="49" operator="greaterThanOrEqual">
      <formula>9</formula>
    </cfRule>
    <cfRule type="cellIs" dxfId="2727" priority="50" operator="between">
      <formula>7</formula>
      <formula>9</formula>
    </cfRule>
    <cfRule type="cellIs" dxfId="2726" priority="51" operator="lessThan">
      <formula>7</formula>
    </cfRule>
  </conditionalFormatting>
  <conditionalFormatting sqref="N6:N30">
    <cfRule type="cellIs" dxfId="2725" priority="34" operator="equal">
      <formula>1</formula>
    </cfRule>
    <cfRule type="cellIs" dxfId="2724" priority="35" operator="notEqual">
      <formula>1</formula>
    </cfRule>
  </conditionalFormatting>
  <conditionalFormatting sqref="BG6:BG101">
    <cfRule type="cellIs" dxfId="2723" priority="20" operator="greaterThanOrEqual">
      <formula>208</formula>
    </cfRule>
    <cfRule type="cellIs" dxfId="2722" priority="21" operator="lessThan">
      <formula>208</formula>
    </cfRule>
  </conditionalFormatting>
  <conditionalFormatting sqref="D6:E103 AY6:BA103 O6:U103 W6:AE103 AG6:AT103">
    <cfRule type="cellIs" dxfId="2721" priority="10" operator="equal">
      <formula>0</formula>
    </cfRule>
    <cfRule type="cellIs" dxfId="2720" priority="11"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3">
    <cfRule type="cellIs" dxfId="271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AY6:BA103 D6:E103 Y6:AE103 R6:V103 Q35:Q103 O6:P103 AG6:AT103">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pageSetUpPr fitToPage="1"/>
  </sheetPr>
  <dimension ref="A1:BV10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7" width="5.1796875" bestFit="1" customWidth="1"/>
    <col min="8" max="8" width="5.1796875" customWidth="1"/>
    <col min="9" max="9" width="4.1796875" customWidth="1"/>
    <col min="10" max="10" width="5.26953125" customWidth="1"/>
    <col min="11" max="11" width="3.7265625" customWidth="1"/>
    <col min="12" max="12" width="4.26953125" customWidth="1"/>
    <col min="13" max="13" width="3.81640625" customWidth="1"/>
    <col min="14"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7" width="3.7265625" bestFit="1" customWidth="1"/>
    <col min="28" max="29" width="4.26953125" bestFit="1" customWidth="1"/>
    <col min="30" max="30" width="3.7265625" bestFit="1" customWidth="1"/>
    <col min="31" max="31" width="4.26953125" bestFit="1" customWidth="1"/>
    <col min="32" max="35" width="3.7265625" bestFit="1" customWidth="1"/>
    <col min="36" max="36" width="4.26953125" bestFit="1" customWidth="1"/>
    <col min="37" max="37" width="3.7265625" bestFit="1" customWidth="1"/>
    <col min="38" max="41" width="3.7265625" customWidth="1"/>
    <col min="42" max="44" width="4.26953125" bestFit="1" customWidth="1"/>
    <col min="45" max="50" width="3.7265625" customWidth="1"/>
    <col min="51" max="53" width="4.26953125" bestFit="1" customWidth="1"/>
    <col min="54" max="55" width="3.7265625" bestFit="1" customWidth="1"/>
    <col min="56" max="57" width="3.7265625" customWidth="1"/>
    <col min="58" max="58" width="3.7265625" bestFit="1" customWidth="1"/>
    <col min="59" max="59" width="5.4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30</v>
      </c>
      <c r="D2" s="8">
        <f>SUM(F6:F202)</f>
        <v>30</v>
      </c>
      <c r="E2" s="8">
        <f>SUM(G6:G202)</f>
        <v>626</v>
      </c>
      <c r="F2" s="8">
        <f>IF(D2=0,0,E2/D2)</f>
        <v>20.866666666666667</v>
      </c>
      <c r="G2" s="8">
        <f>SUM(I6:I202)</f>
        <v>3399</v>
      </c>
      <c r="H2" s="8">
        <f>SUM(J6:J202)</f>
        <v>1220</v>
      </c>
      <c r="I2" s="8">
        <f>IF(E2=0,0,H2/E2)</f>
        <v>1.9488817891373802</v>
      </c>
      <c r="J2" s="8">
        <f>SUM(L6:L202)</f>
        <v>3335</v>
      </c>
      <c r="K2" s="8">
        <f>IF(E2=0,0,J2/E2)</f>
        <v>5.3274760383386583</v>
      </c>
      <c r="L2" s="8">
        <f>IF($C$2=0,0,COUNTIF(D6:D202,1)/$C$2*100)</f>
        <v>100</v>
      </c>
      <c r="M2" s="8">
        <f>IF($C$2=0,0,COUNTIF(E6:E202,1)/$C$2*100)</f>
        <v>100</v>
      </c>
      <c r="N2" s="12">
        <f>IF($C$2=0,0,SUM(N6:N202)/$C$2)</f>
        <v>0.43333333333333335</v>
      </c>
      <c r="O2" s="8">
        <f t="shared" ref="O2:U2" si="0">IF($C$2=0,0,COUNTIF(O6:O202,1)/$C$2*100)</f>
        <v>86.666666666666671</v>
      </c>
      <c r="P2" s="8">
        <f t="shared" si="0"/>
        <v>83.333333333333343</v>
      </c>
      <c r="Q2" s="8">
        <f t="shared" si="0"/>
        <v>76.666666666666671</v>
      </c>
      <c r="R2" s="8">
        <f t="shared" si="0"/>
        <v>60</v>
      </c>
      <c r="S2" s="8">
        <f t="shared" si="0"/>
        <v>100</v>
      </c>
      <c r="T2" s="8">
        <f t="shared" si="0"/>
        <v>46.666666666666664</v>
      </c>
      <c r="U2" s="8">
        <f t="shared" si="0"/>
        <v>100</v>
      </c>
      <c r="V2" s="8">
        <f>IF(COUNTIFS(U6:U202,0,G6:G202,"&gt;0")=0,100,(COUNTIFS(V6:V202,1,U6:U202,0)/COUNTIFS(U6:U202,0,G6:G202,"&gt;0")*100))</f>
        <v>100</v>
      </c>
      <c r="W2" s="8">
        <f t="shared" ref="W2:AE2" si="1">IF($C$2=0,0,COUNTIF(W6:W202,1)/$C$2*100)</f>
        <v>40</v>
      </c>
      <c r="X2" s="8">
        <f t="shared" si="1"/>
        <v>100</v>
      </c>
      <c r="Y2" s="8">
        <f t="shared" si="1"/>
        <v>70</v>
      </c>
      <c r="Z2" s="8">
        <f t="shared" si="1"/>
        <v>96.666666666666671</v>
      </c>
      <c r="AA2" s="8">
        <f t="shared" si="1"/>
        <v>90</v>
      </c>
      <c r="AB2" s="8">
        <f t="shared" si="1"/>
        <v>100</v>
      </c>
      <c r="AC2" s="8">
        <f t="shared" si="1"/>
        <v>100</v>
      </c>
      <c r="AD2" s="8">
        <f t="shared" si="1"/>
        <v>86.666666666666671</v>
      </c>
      <c r="AE2" s="8">
        <f t="shared" si="1"/>
        <v>100</v>
      </c>
      <c r="AF2" s="8">
        <f>SUM(AF6:AF202)</f>
        <v>64</v>
      </c>
      <c r="AG2" s="8">
        <f t="shared" ref="AG2:AT2" si="2">IF($C$2=0,0,COUNTIF(AG6:AG202,1)/$C$2*100)</f>
        <v>76.666666666666671</v>
      </c>
      <c r="AH2" s="8">
        <f t="shared" si="2"/>
        <v>96.666666666666671</v>
      </c>
      <c r="AI2" s="8">
        <f t="shared" si="2"/>
        <v>50</v>
      </c>
      <c r="AJ2" s="8">
        <f t="shared" si="2"/>
        <v>100</v>
      </c>
      <c r="AK2" s="8">
        <f t="shared" si="2"/>
        <v>96.666666666666671</v>
      </c>
      <c r="AL2" s="8">
        <f t="shared" si="2"/>
        <v>96.666666666666671</v>
      </c>
      <c r="AM2" s="8">
        <f t="shared" si="2"/>
        <v>93.333333333333329</v>
      </c>
      <c r="AN2" s="8">
        <f t="shared" si="2"/>
        <v>90</v>
      </c>
      <c r="AO2" s="8">
        <f t="shared" si="2"/>
        <v>96.666666666666671</v>
      </c>
      <c r="AP2" s="8">
        <f t="shared" si="2"/>
        <v>100</v>
      </c>
      <c r="AQ2" s="8">
        <f t="shared" si="2"/>
        <v>100</v>
      </c>
      <c r="AR2" s="8">
        <f t="shared" si="2"/>
        <v>100</v>
      </c>
      <c r="AS2" s="8">
        <f t="shared" si="2"/>
        <v>90</v>
      </c>
      <c r="AT2" s="8">
        <f t="shared" si="2"/>
        <v>90</v>
      </c>
      <c r="AU2">
        <f>IF(E2=0,0,(206.835-(84.6*(I2))-(1.015*(F2))))</f>
        <v>20.779933972310996</v>
      </c>
      <c r="AV2">
        <f>IF(E2=0,0,(0.39*F2)+(11.8*I2)-15.59)</f>
        <v>15.544805111821088</v>
      </c>
      <c r="AW2">
        <f>IF(E2=0,0,((0.0588*K2*100)-(0.296*(D2/E2)*100)-15.8))</f>
        <v>14.10702875399361</v>
      </c>
      <c r="AX2">
        <f>IF(G2=0,0,(4.71*K2)+(0.5*F2)-21.43)</f>
        <v>14.095745473908416</v>
      </c>
      <c r="AY2" s="8">
        <f>IF($C$2=0,0,COUNTIF(AY6:AY202,1)/$C$2*100)</f>
        <v>100</v>
      </c>
      <c r="AZ2" s="8">
        <f>IF($C$2=0,0,COUNTIF(AZ6:AZ202,1)/$C$2*100)</f>
        <v>100</v>
      </c>
      <c r="BA2" s="8">
        <f>IF($C$2=0,0,COUNTIF(BA6:BA202,1)/$C$2*100)</f>
        <v>100</v>
      </c>
      <c r="BB2" s="8">
        <v>8.5</v>
      </c>
      <c r="BC2" s="8">
        <v>16</v>
      </c>
      <c r="BD2" s="8">
        <v>13.5</v>
      </c>
      <c r="BE2" s="8">
        <v>7</v>
      </c>
      <c r="BF2" s="8">
        <v>9.6999999999999993</v>
      </c>
      <c r="BG2">
        <f>IF(E2=0,0,AF2/E2*1000)</f>
        <v>102.23642172523961</v>
      </c>
      <c r="BH2" s="10">
        <f>E2/200/24/60</f>
        <v>2.173611111111111E-3</v>
      </c>
      <c r="BI2" s="10">
        <f>IF($C$2=0,0,BH2/$C$2)</f>
        <v>7.2453703703703699E-5</v>
      </c>
      <c r="BJ2" s="8">
        <f>IF($C$2=0,0,D2/$C$2)</f>
        <v>1</v>
      </c>
      <c r="BK2" s="8">
        <f>IF($C$2=0,0,E2/$C$2)</f>
        <v>20.866666666666667</v>
      </c>
      <c r="BL2" s="8">
        <f>IF($C$2=0,0,AF2/$C$2)</f>
        <v>2.1333333333333333</v>
      </c>
      <c r="BM2" s="8">
        <f>(0.5*W2)+(0.5*X2)</f>
        <v>70</v>
      </c>
      <c r="BN2" s="8">
        <f>IF(C2=0,0,J2/G2*100)</f>
        <v>98.117093262724325</v>
      </c>
      <c r="BO2" s="8">
        <f>'[1]CS_E 50 MASTER'!$P$2</f>
        <v>54.560139165009943</v>
      </c>
      <c r="BP2" s="28">
        <v>37.5</v>
      </c>
      <c r="BQ2" s="8">
        <v>13.3</v>
      </c>
      <c r="BR2" s="8">
        <v>13</v>
      </c>
      <c r="BS2" s="8">
        <v>13.9</v>
      </c>
      <c r="BT2" s="8">
        <v>13.3</v>
      </c>
      <c r="BU2" s="8">
        <v>12</v>
      </c>
      <c r="BV2" s="8">
        <v>4.8571</v>
      </c>
    </row>
    <row r="3" spans="1:74" s="8" customFormat="1">
      <c r="A3" s="53" t="s">
        <v>73</v>
      </c>
      <c r="B3" s="8" t="s">
        <v>74</v>
      </c>
      <c r="D3" s="8">
        <f>IFERROR(_xlfn.F.TEST(D6:D35,'CS_E 50 free'!D6:D30),1)</f>
        <v>1</v>
      </c>
      <c r="E3" s="8">
        <f>IFERROR(_xlfn.F.TEST(E6:E35,'CS_E 50 free'!E6:E30),1)</f>
        <v>1</v>
      </c>
      <c r="F3" s="8">
        <f>IFERROR(_xlfn.F.TEST(F6:F35,'CS_E 50 free'!F6:F30),1)</f>
        <v>1</v>
      </c>
      <c r="G3" s="8">
        <f>IFERROR(_xlfn.F.TEST(G6:G35,'CS_E 50 free'!G6:G30),1)</f>
        <v>3.5273388347315668E-8</v>
      </c>
      <c r="H3" s="8">
        <f>IFERROR(_xlfn.F.TEST(H6:H35,'CS_E 50 free'!H6:H30),1)</f>
        <v>2.0450694954664963E-6</v>
      </c>
      <c r="I3" s="8">
        <f>IFERROR(_xlfn.F.TEST(I6:I35,'CS_E 50 free'!I6:I30),1)</f>
        <v>9.8110967669703566E-7</v>
      </c>
      <c r="J3" s="8">
        <f>IFERROR(_xlfn.F.TEST(J6:J35,'CS_E 50 free'!J6:J30),1)</f>
        <v>4.3377807190949865E-6</v>
      </c>
      <c r="K3" s="8">
        <f>IFERROR(_xlfn.F.TEST(K6:K35,'CS_E 50 free'!K6:K30),1)</f>
        <v>0.7353610353603619</v>
      </c>
      <c r="L3" s="8">
        <f>IFERROR(_xlfn.F.TEST(L6:L35,'CS_E 50 free'!L6:L30),1)</f>
        <v>1.4407967173472571E-6</v>
      </c>
      <c r="M3" s="8">
        <f>IFERROR(_xlfn.F.TEST(M6:M35,'CS_E 50 free'!M6:M30),1)</f>
        <v>0.62216040650334625</v>
      </c>
      <c r="N3" s="8">
        <f>IFERROR(_xlfn.F.TEST(N6:N35,'CS_E 50 free'!N6:N30),1)</f>
        <v>3.7897860797640633E-3</v>
      </c>
      <c r="O3" s="8">
        <f>IFERROR(_xlfn.F.TEST(O6:O35,'CS_E 50 free'!O6:O30),1)</f>
        <v>0.1482215779334588</v>
      </c>
      <c r="P3" s="8">
        <f>IFERROR(_xlfn.F.TEST(P6:P35,'CS_E 50 free'!P6:P30),1)</f>
        <v>0.6967015122259177</v>
      </c>
      <c r="Q3" s="8">
        <f>IFERROR(_xlfn.F.TEST(Q6:Q35,'CS_E 50 free'!Q6:Q30),1)</f>
        <v>0.19691460855085499</v>
      </c>
      <c r="R3" s="8">
        <f>IFERROR(_xlfn.F.TEST(R6:R35,'CS_E 50 free'!R6:R30),1)</f>
        <v>0.32225979960822565</v>
      </c>
      <c r="S3" s="8">
        <f>IFERROR(_xlfn.F.TEST(S6:S35,'CS_E 50 free'!S6:S30),1)</f>
        <v>1</v>
      </c>
      <c r="T3" s="8">
        <f>IFERROR(_xlfn.F.TEST(T6:T35,'CS_E 50 free'!T6:T30),1)</f>
        <v>1.5289607427918486E-5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0.6387973012895598</v>
      </c>
      <c r="Z3" s="8">
        <f>IFERROR(_xlfn.F.TEST(Z6:Z35,'CS_E 50 free'!Z6:Z30),1)</f>
        <v>6.4538195556752376E-5</v>
      </c>
      <c r="AA3" s="8">
        <f>IFERROR(_xlfn.F.TEST(AA6:AA35,'CS_E 50 free'!AA6:AA30),1)</f>
        <v>2.3461733805611468E-2</v>
      </c>
      <c r="AB3" s="8">
        <f>IFERROR(_xlfn.F.TEST(AB6:AB35,'CS_E 50 free'!AB6:AB30),1)</f>
        <v>1</v>
      </c>
      <c r="AC3" s="8">
        <f>IFERROR(_xlfn.F.TEST(AC6:AC35,'CS_E 50 free'!AC6:AC30),1)</f>
        <v>1</v>
      </c>
      <c r="AD3" s="8">
        <f>IFERROR(_xlfn.F.TEST(AD6:AD35,'CS_E 50 free'!AD6:AD30),1)</f>
        <v>0.14822157793345855</v>
      </c>
      <c r="AE3" s="8">
        <f>IFERROR(_xlfn.F.TEST(AE6:AE35,'CS_E 50 free'!AE6:AE30),1)</f>
        <v>1</v>
      </c>
      <c r="AF3" s="8">
        <f>IFERROR(_xlfn.F.TEST(AF6:AF35,'CS_E 50 free'!AF6:AF30),1)</f>
        <v>1.3014663269789278E-9</v>
      </c>
      <c r="AG3" s="8">
        <f>IFERROR(_xlfn.F.TEST(AG6:AG35,'CS_E 50 free'!AG6:AG30),1)</f>
        <v>0.43655612039260189</v>
      </c>
      <c r="AH3" s="8">
        <f>IFERROR(_xlfn.F.TEST(AH6:AH35,'CS_E 50 free'!AH6:AH30),1)</f>
        <v>3.3661488329925195E-2</v>
      </c>
      <c r="AI3" s="8">
        <f>IFERROR(_xlfn.F.TEST(AI6:AI35,'CS_E 50 free'!AI6:AI30),1)</f>
        <v>3.5792833882493491E-2</v>
      </c>
      <c r="AJ3" s="8">
        <f>IFERROR(_xlfn.F.TEST(AJ6:AJ35,'CS_E 50 free'!AJ6:AJ30),1)</f>
        <v>1</v>
      </c>
      <c r="AK3" s="8">
        <f>IFERROR(_xlfn.F.TEST(AK6:AK35,'CS_E 50 free'!AK6:AK30),1)</f>
        <v>2.5882329479243863E-3</v>
      </c>
      <c r="AL3" s="8">
        <f>IFERROR(_xlfn.F.TEST(AL6:AL35,'CS_E 50 free'!AL6:AL30),1)</f>
        <v>6.4538195556751996E-5</v>
      </c>
      <c r="AM3" s="8">
        <f>IFERROR(_xlfn.F.TEST(AM6:AM35,'CS_E 50 free'!AM6:AM30),1)</f>
        <v>6.6433037519838948E-4</v>
      </c>
      <c r="AN3" s="8">
        <f>IFERROR(_xlfn.F.TEST(AN6:AN35,'CS_E 50 free'!AN6:AN30),1)</f>
        <v>0.29332173659736893</v>
      </c>
      <c r="AO3" s="8">
        <f>IFERROR(_xlfn.F.TEST(AO6:AO35,'CS_E 50 free'!AO6:AO30),1)</f>
        <v>0.63398206998102458</v>
      </c>
      <c r="AP3" s="8">
        <f>IFERROR(_xlfn.F.TEST(AP6:AP35,'CS_E 50 free'!AP6:AP30),1)</f>
        <v>1</v>
      </c>
      <c r="AQ3" s="8">
        <f>IFERROR(_xlfn.F.TEST(AQ6:AQ35,'CS_E 50 free'!AQ6:AQ30),1)</f>
        <v>1</v>
      </c>
      <c r="AR3" s="8">
        <f>IFERROR(_xlfn.F.TEST(AR6:AR35,'CS_E 50 free'!AR6:AR30),1)</f>
        <v>1</v>
      </c>
      <c r="AS3" s="8">
        <f>IFERROR(_xlfn.F.TEST(AS6:AS35,'CS_E 50 free'!AS6:AS30),1)</f>
        <v>0.13529854295525298</v>
      </c>
      <c r="AT3" s="8">
        <f>IFERROR(_xlfn.F.TEST(AT6:AT35,'CS_E 50 free'!AT6:AT30),1)</f>
        <v>0.63205445031915564</v>
      </c>
      <c r="AU3" s="8">
        <f>IFERROR(_xlfn.F.TEST(AU6:AU35,'CS_E 50 free'!AU6:AU30),1)</f>
        <v>0.68184236556653355</v>
      </c>
      <c r="AV3" s="8">
        <f>IFERROR(_xlfn.F.TEST(AV6:AV35,'CS_E 50 free'!AV6:AV30),1)</f>
        <v>3.8294385353021709E-2</v>
      </c>
      <c r="AW3" s="8">
        <f>IFERROR(_xlfn.F.TEST(AW6:AW35,'CS_E 50 free'!AW6:AW30),1)</f>
        <v>0.82700195158041701</v>
      </c>
      <c r="AX3" s="8">
        <f>IFERROR(_xlfn.F.TEST(AX6:AX35,'CS_E 50 free'!AX6:AX30),1)</f>
        <v>7.6379417275679136E-3</v>
      </c>
      <c r="AY3" s="8">
        <f>IFERROR(_xlfn.F.TEST(AY6:AY35,'CS_E 50 free'!AY6:AY30),1)</f>
        <v>1</v>
      </c>
      <c r="AZ3" s="8">
        <f>IFERROR(_xlfn.F.TEST(AZ6:AZ35,'CS_E 50 free'!AZ6:AZ30),1)</f>
        <v>1</v>
      </c>
      <c r="BA3" s="8">
        <f>IFERROR(_xlfn.F.TEST(BA6:BA35,'CS_E 50 free'!BA6:BA30),1)</f>
        <v>1</v>
      </c>
      <c r="BB3" s="8">
        <f>IFERROR(_xlfn.F.TEST(BB6:BB35,'CS_E 50 free'!BB6:BB30),1)</f>
        <v>6.1501184712899918E-3</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0.13155872862388532</v>
      </c>
      <c r="BH3" s="8">
        <f>IFERROR(_xlfn.F.TEST(BH6:BH35,'CS_E 50 free'!BH6:BH30),1)</f>
        <v>3.5273388347315688E-8</v>
      </c>
      <c r="BI3" s="10"/>
    </row>
    <row r="4" spans="1:74" s="8" customFormat="1">
      <c r="A4" s="54"/>
      <c r="B4" s="8" t="s">
        <v>75</v>
      </c>
      <c r="D4" s="8">
        <f>IFERROR(_xlfn.T.TEST(D6:D35,'CS_E 50 free'!D6:D30,2,3),1)</f>
        <v>1</v>
      </c>
      <c r="E4" s="8">
        <f>IFERROR(_xlfn.T.TEST(E6:E35,'CS_E 50 free'!E6:E30,2,3),1)</f>
        <v>5.4428900133786729E-3</v>
      </c>
      <c r="F4" s="8">
        <f>IFERROR(_xlfn.T.TEST(F6:F35,'CS_E 50 free'!F6:F30,2,3),1)</f>
        <v>9.6099907127900119E-2</v>
      </c>
      <c r="G4" s="8">
        <f>IFERROR(_xlfn.T.TEST(G6:G35,'CS_E 50 free'!G6:G30,2,3),1)</f>
        <v>5.2983448009835861E-6</v>
      </c>
      <c r="H4" s="8">
        <f>IFERROR(_xlfn.T.TEST(H6:H35,'CS_E 50 free'!H6:H30,2,3),1)</f>
        <v>3.1711018406293696E-5</v>
      </c>
      <c r="I4" s="8">
        <f>IFERROR(_xlfn.T.TEST(I6:I35,'CS_E 50 free'!I6:I30,2,3),1)</f>
        <v>2.0675345111156713E-6</v>
      </c>
      <c r="J4" s="8">
        <f>IFERROR(_xlfn.T.TEST(J6:J35,'CS_E 50 free'!J6:J30,2,3),1)</f>
        <v>3.975011622732194E-6</v>
      </c>
      <c r="K4" s="8">
        <f>IFERROR(_xlfn.T.TEST(K6:K35,'CS_E 50 free'!K6:K30,2,3),1)</f>
        <v>0.59412962612066766</v>
      </c>
      <c r="L4" s="8">
        <f>IFERROR(_xlfn.T.TEST(L6:L35,'CS_E 50 free'!L6:L30,2,3),1)</f>
        <v>1.9077001261474123E-6</v>
      </c>
      <c r="M4" s="8">
        <f>IFERROR(_xlfn.T.TEST(M6:M35,'CS_E 50 free'!M6:M30,2,3),1)</f>
        <v>0.771203521461307</v>
      </c>
      <c r="N4" s="8">
        <f>IFERROR(_xlfn.T.TEST(N6:N35,'CS_E 50 free'!N6:N30,2,3),1)</f>
        <v>1.9168867601998725E-3</v>
      </c>
      <c r="O4" s="8">
        <f>IFERROR(_xlfn.T.TEST(O6:O35,'CS_E 50 free'!O6:O30,2,3),1)</f>
        <v>3.9165369181758999E-6</v>
      </c>
      <c r="P4" s="8">
        <f>IFERROR(_xlfn.T.TEST(P6:P35,'CS_E 50 free'!P6:P30,2,3),1)</f>
        <v>3.0074434568736154E-7</v>
      </c>
      <c r="Q4" s="8">
        <f>IFERROR(_xlfn.T.TEST(Q6:Q35,'CS_E 50 free'!Q6:Q30,2,3),1)</f>
        <v>6.3521806440538463E-8</v>
      </c>
      <c r="R4" s="8">
        <f>IFERROR(_xlfn.T.TEST(R6:R35,'CS_E 50 free'!R6:R30,2,3),1)</f>
        <v>1.8807928305297585E-3</v>
      </c>
      <c r="S4" s="8">
        <f>IFERROR(_xlfn.T.TEST(S6:S35,'CS_E 50 free'!S6:S30,2,3),1)</f>
        <v>1</v>
      </c>
      <c r="T4" s="8">
        <f>IFERROR(_xlfn.T.TEST(T6:T35,'CS_E 50 free'!T6:T30,2,3),1)</f>
        <v>1.367104014851762E-4</v>
      </c>
      <c r="U4" s="8">
        <f>IFERROR(_xlfn.T.TEST(U6:U35,'CS_E 50 free'!U6:U30,2,3),1)</f>
        <v>1</v>
      </c>
      <c r="V4" s="8">
        <f>IFERROR(_xlfn.T.TEST(V6:V35,'CS_E 50 free'!V6:V30,2,3),1)</f>
        <v>1</v>
      </c>
      <c r="W4" s="8">
        <f>IFERROR(_xlfn.T.TEST(W6:W35,'CS_E 50 free'!W6:W30,2,3),1)</f>
        <v>1.3493282770603198E-4</v>
      </c>
      <c r="X4" s="8">
        <f>IFERROR(_xlfn.T.TEST(X6:X35,'CS_E 50 free'!X6:X30,2,3),1)</f>
        <v>1</v>
      </c>
      <c r="Y4" s="8">
        <f>IFERROR(_xlfn.T.TEST(Y6:Y35,'CS_E 50 free'!Y6:Y30,2,3),1)</f>
        <v>0.10400178692726016</v>
      </c>
      <c r="Z4" s="8">
        <f>IFERROR(_xlfn.T.TEST(Z6:Z35,'CS_E 50 free'!Z6:Z30,2,3),1)</f>
        <v>6.7889132294513002E-2</v>
      </c>
      <c r="AA4" s="8">
        <f>IFERROR(_xlfn.T.TEST(AA6:AA35,'CS_E 50 free'!AA6:AA30,2,3),1)</f>
        <v>5.3075969987044051E-2</v>
      </c>
      <c r="AB4" s="8">
        <f>IFERROR(_xlfn.T.TEST(AB6:AB35,'CS_E 50 free'!AB6:AB30,2,3),1)</f>
        <v>1</v>
      </c>
      <c r="AC4" s="8">
        <f>IFERROR(_xlfn.T.TEST(AC6:AC35,'CS_E 50 free'!AC6:AC30,2,3),1)</f>
        <v>1</v>
      </c>
      <c r="AD4" s="8">
        <f>IFERROR(_xlfn.T.TEST(AD6:AD35,'CS_E 50 free'!AD6:AD30,2,3),1)</f>
        <v>0.19435410219784366</v>
      </c>
      <c r="AE4" s="8">
        <f>IFERROR(_xlfn.T.TEST(AE6:AE35,'CS_E 50 free'!AE6:AE30,2,3),1)</f>
        <v>5.2690807278170436E-4</v>
      </c>
      <c r="AF4" s="8">
        <f>IFERROR(_xlfn.T.TEST(AF6:AF35,'CS_E 50 free'!AF6:AF30,2,3),1)</f>
        <v>1.6382578581806194E-3</v>
      </c>
      <c r="AG4" s="8">
        <f>IFERROR(_xlfn.T.TEST(AG6:AG35,'CS_E 50 free'!AG6:AG30,2,3),1)</f>
        <v>0.19622326586043742</v>
      </c>
      <c r="AH4" s="8">
        <f>IFERROR(_xlfn.T.TEST(AH6:AH35,'CS_E 50 free'!AH6:AH30,2,3),1)</f>
        <v>0.47447904685550257</v>
      </c>
      <c r="AI4" s="8">
        <f>IFERROR(_xlfn.T.TEST(AI6:AI35,'CS_E 50 free'!AI6:AI30,2,3),1)</f>
        <v>1.6306562661232082E-3</v>
      </c>
      <c r="AJ4" s="8">
        <f>IFERROR(_xlfn.T.TEST(AJ6:AJ35,'CS_E 50 free'!AJ6:AJ30,2,3),1)</f>
        <v>1.1947874173848432E-3</v>
      </c>
      <c r="AK4" s="8">
        <f>IFERROR(_xlfn.T.TEST(AK6:AK35,'CS_E 50 free'!AK6:AK30,2,3),1)</f>
        <v>0.25075960427575461</v>
      </c>
      <c r="AL4" s="8">
        <f>IFERROR(_xlfn.T.TEST(AL6:AL35,'CS_E 50 free'!AL6:AL30,2,3),1)</f>
        <v>6.7889132294513196E-2</v>
      </c>
      <c r="AM4" s="8">
        <f>IFERROR(_xlfn.T.TEST(AM6:AM35,'CS_E 50 free'!AM6:AM30,2,3),1)</f>
        <v>4.7069460818864222E-3</v>
      </c>
      <c r="AN4" s="8">
        <f>IFERROR(_xlfn.T.TEST(AN6:AN35,'CS_E 50 free'!AN6:AN30,2,3),1)</f>
        <v>0.52331111124503438</v>
      </c>
      <c r="AO4" s="8">
        <f>IFERROR(_xlfn.T.TEST(AO6:AO35,'CS_E 50 free'!AO6:AO30,2,3),1)</f>
        <v>0.89864117185273273</v>
      </c>
      <c r="AP4" s="8">
        <f>IFERROR(_xlfn.T.TEST(AP6:AP35,'CS_E 50 free'!AP6:AP30,2,3),1)</f>
        <v>1</v>
      </c>
      <c r="AQ4" s="8">
        <f>IFERROR(_xlfn.T.TEST(AQ6:AQ35,'CS_E 50 free'!AQ6:AQ30,2,3),1)</f>
        <v>1</v>
      </c>
      <c r="AR4" s="8">
        <f>IFERROR(_xlfn.T.TEST(AR6:AR35,'CS_E 50 free'!AR6:AR30,2,3),1)</f>
        <v>1</v>
      </c>
      <c r="AS4" s="8">
        <f>IFERROR(_xlfn.T.TEST(AS6:AS35,'CS_E 50 free'!AS6:AS30,2,3),1)</f>
        <v>0.31725143212598167</v>
      </c>
      <c r="AT4" s="8">
        <f>IFERROR(_xlfn.T.TEST(AT6:AT35,'CS_E 50 free'!AT6:AT30,2,3),1)</f>
        <v>0.80001384764716699</v>
      </c>
      <c r="AU4" s="8">
        <f>IFERROR(_xlfn.T.TEST(AU6:AU35,'CS_E 50 free'!AU6:AU30,2,3),1)</f>
        <v>1.0382568719560824E-2</v>
      </c>
      <c r="AV4" s="8">
        <f>IFERROR(_xlfn.T.TEST(AV6:AV35,'CS_E 50 free'!AV6:AV30,2,3),1)</f>
        <v>6.6348266129954468E-5</v>
      </c>
      <c r="AW4" s="8">
        <f>IFERROR(_xlfn.T.TEST(AW6:AW35,'CS_E 50 free'!AW6:AW30,2,3),1)</f>
        <v>0.33728545362477702</v>
      </c>
      <c r="AX4" s="8">
        <f>IFERROR(_xlfn.T.TEST(AX6:AX35,'CS_E 50 free'!AX6:AX30,2,3),1)</f>
        <v>6.6156168496220494E-6</v>
      </c>
      <c r="AY4" s="8">
        <f>IFERROR(_xlfn.T.TEST(AY6:AY35,'CS_E 50 free'!AY6:AY30,2,3),1)</f>
        <v>8.2985260753300719E-2</v>
      </c>
      <c r="AZ4" s="8">
        <f>IFERROR(_xlfn.T.TEST(AZ6:AZ35,'CS_E 50 free'!AZ6:AZ30,2,3),1)</f>
        <v>1</v>
      </c>
      <c r="BA4" s="8">
        <f>IFERROR(_xlfn.T.TEST(BA6:BA35,'CS_E 50 free'!BA6:BA30,2,3),1)</f>
        <v>1</v>
      </c>
      <c r="BB4" s="8">
        <f>IFERROR(_xlfn.T.TEST(BB6:BB35,'CS_E 50 free'!BB6:BB30,2,3),1)</f>
        <v>5.5936066561452658E-6</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0.73912814211457145</v>
      </c>
      <c r="BH4" s="8">
        <f>IFERROR(_xlfn.T.TEST(BH6:BH35,'CS_E 50 free'!BH6:BH30,2,3),1)</f>
        <v>5.2983448009835675E-6</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
      <c r="A6" s="2">
        <v>1</v>
      </c>
      <c r="B6" s="13" t="s">
        <v>547</v>
      </c>
      <c r="C6" s="2" t="s">
        <v>548</v>
      </c>
      <c r="D6">
        <v>1</v>
      </c>
      <c r="E6">
        <v>1</v>
      </c>
      <c r="F6">
        <f>IF(B6="",0,(LEN(B6)-LEN(SUBSTITUTE(B6,". ","."))+1))</f>
        <v>1</v>
      </c>
      <c r="G6">
        <f>IF(B6="",0,LEN(B6)-LEN(SUBSTITUTE(B6," ",""))+1)</f>
        <v>20</v>
      </c>
      <c r="H6">
        <f>IF(F6=0,0,G6/F6)</f>
        <v>20</v>
      </c>
      <c r="I6">
        <f>LEN(SUBSTITUTE(B6," ",""))</f>
        <v>102</v>
      </c>
      <c r="J6">
        <f>'[1]CS_E 50 MASTER'!$C2</f>
        <v>38</v>
      </c>
      <c r="K6">
        <f>IF(G6=0,0,J6/G6)</f>
        <v>1.9</v>
      </c>
      <c r="L6">
        <f>LEN(SUBSTITUTE(SUBSTITUTE(SUBSTITUTE(SUBSTITUTE(SUBSTITUTE(SUBSTITUTE(SUBSTITUTE(SUBSTITUTE(SUBSTITUTE(SUBSTITUTE(SUBSTITUTE(SUBSTITUTE(SUBSTITUTE(SUBSTITUTE(SUBSTITUTE(SUBSTITUTE(SUBSTITUTE(SUBSTITUTE(SUBSTITUTE(B6," ",""),".",""),",",""),"?",""),"!",""),";",""),"(",""),")",""),"[",""),"]",""),"-",""),"{",""),"}",""),"/",""),"+",""),"*",""),"_",""),"&amp;",""),"#",""))</f>
        <v>100</v>
      </c>
      <c r="M6">
        <f>IF(G6=0,0,L6/G6)</f>
        <v>5</v>
      </c>
      <c r="N6">
        <v>0</v>
      </c>
      <c r="O6">
        <v>0</v>
      </c>
      <c r="P6">
        <v>0</v>
      </c>
      <c r="Q6">
        <v>0</v>
      </c>
      <c r="R6">
        <f>'[1]CS_E 50 MASTER'!$E2</f>
        <v>1</v>
      </c>
      <c r="S6">
        <v>1</v>
      </c>
      <c r="T6">
        <f>QUOTIENT((Q6+R6+S6),3)</f>
        <v>0</v>
      </c>
      <c r="U6">
        <f>'[1]CS_E 50 MASTER'!$F2</f>
        <v>1</v>
      </c>
      <c r="V6">
        <v>1</v>
      </c>
      <c r="W6">
        <f>QUOTIENT((P6+T6),2)</f>
        <v>0</v>
      </c>
      <c r="X6">
        <f>IF(U6=1,1,IF(V6=1,1,0))</f>
        <v>1</v>
      </c>
      <c r="Y6">
        <f>'[1]CS_E 50 MASTER'!$D2</f>
        <v>1</v>
      </c>
      <c r="Z6">
        <f>'[1]CS_E 50 MASTER'!$G2</f>
        <v>1</v>
      </c>
      <c r="AA6">
        <f>'[1]CS_E 50 MASTER'!$H2</f>
        <v>1</v>
      </c>
      <c r="AB6">
        <f>'[1]CS_E 50 MASTER'!$I2</f>
        <v>1</v>
      </c>
      <c r="AC6">
        <v>1</v>
      </c>
      <c r="AD6">
        <f>'[1]CS_E 50 MASTER'!$J2</f>
        <v>0</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MASTER'!$K2</f>
        <v>1</v>
      </c>
      <c r="AH6">
        <f>IF(G6&gt;0,IF((LEN(B6)-LEN(SUBSTITUTE(B6,"/","")))&gt;0,0,1),0)</f>
        <v>1</v>
      </c>
      <c r="AI6">
        <f>'[1]CS_E 50 MASTER'!$L2</f>
        <v>1</v>
      </c>
      <c r="AJ6">
        <v>1</v>
      </c>
      <c r="AK6">
        <f>IF(G6&gt;0,IF(((LEN(B6)-LEN(SUBSTITUTE(B6,"(","")))+(LEN(B6)-LEN(SUBSTITUTE(B6,")","")))+(LEN(B6)-LEN(SUBSTITUTE(B6,"[","")))+(LEN(B6)-LEN(SUBSTITUTE(B6,"]","")))+(LEN(B6)-LEN(SUBSTITUTE(B6,"{","")))+(LEN(B6)-LEN(SUBSTITUTE(B6,"}",""))))&gt;0,0,1),0)</f>
        <v>1</v>
      </c>
      <c r="AL6">
        <v>1</v>
      </c>
      <c r="AM6">
        <f>'[1]CS_E 50 MASTER'!$M2</f>
        <v>1</v>
      </c>
      <c r="AN6">
        <v>1</v>
      </c>
      <c r="AO6">
        <f>'[1]CS_E 50 MASTER'!$N2</f>
        <v>1</v>
      </c>
      <c r="AP6">
        <v>1</v>
      </c>
      <c r="AQ6">
        <v>1</v>
      </c>
      <c r="AR6">
        <v>1</v>
      </c>
      <c r="AS6">
        <f>'[1]CS_E 50 MASTER'!$O2</f>
        <v>1</v>
      </c>
      <c r="AT6">
        <v>1</v>
      </c>
      <c r="AU6">
        <f>IF(G6=0,0,(206.835-(84.6*(K6))-(1.015*(H6))))</f>
        <v>25.79500000000003</v>
      </c>
      <c r="AV6">
        <f>IF(G6=0,0,(0.39*H6)+(11.8*K6)-15.59)</f>
        <v>14.630000000000003</v>
      </c>
      <c r="AW6">
        <f>IF(G6=0,0,((0.0588*M6*100)-(0.296*(F6/G6)*100)-15.8))</f>
        <v>12.119999999999997</v>
      </c>
      <c r="AX6">
        <f>IF(I6=0,0,(4.71*M6)+(0.5*H6)-21.43)</f>
        <v>12.119999999999997</v>
      </c>
      <c r="AY6">
        <v>1</v>
      </c>
      <c r="AZ6">
        <v>1</v>
      </c>
      <c r="BA6">
        <v>1</v>
      </c>
      <c r="BB6">
        <v>4</v>
      </c>
      <c r="BG6">
        <f t="shared" ref="BG6:BG69" si="3">IF(G6=0,0,AF6/G6*1000)</f>
        <v>100</v>
      </c>
      <c r="BH6" s="10">
        <f>G6/200/24/60</f>
        <v>6.9444444444444444E-5</v>
      </c>
    </row>
    <row r="7" spans="1:74" ht="84.5">
      <c r="A7" s="2">
        <v>2</v>
      </c>
      <c r="B7" s="17" t="s">
        <v>549</v>
      </c>
      <c r="C7" s="2" t="s">
        <v>169</v>
      </c>
      <c r="D7">
        <v>1</v>
      </c>
      <c r="E7">
        <v>1</v>
      </c>
      <c r="F7">
        <f t="shared" ref="F7:F69" si="4">IF(B7="",0,(LEN(B7)-LEN(SUBSTITUTE(B7,". ","."))+1))</f>
        <v>1</v>
      </c>
      <c r="G7">
        <f t="shared" ref="G7:G69" si="5">IF(B7="",0,LEN(B7)-LEN(SUBSTITUTE(B7," ",""))+1)</f>
        <v>31</v>
      </c>
      <c r="H7">
        <f t="shared" ref="H7:H69" si="6">IF(F7=0,0,G7/F7)</f>
        <v>31</v>
      </c>
      <c r="I7">
        <f t="shared" ref="I7:I70" si="7">LEN(SUBSTITUTE(B7," ",""))</f>
        <v>169</v>
      </c>
      <c r="J7">
        <f>'[1]CS_E 50 MASTER'!$C3</f>
        <v>68</v>
      </c>
      <c r="K7">
        <f t="shared" ref="K7:K69" si="8">IF(G7=0,0,J7/G7)</f>
        <v>2.193548387096774</v>
      </c>
      <c r="L7">
        <f t="shared" ref="L7:L70" si="9">LEN(SUBSTITUTE(SUBSTITUTE(SUBSTITUTE(SUBSTITUTE(SUBSTITUTE(SUBSTITUTE(SUBSTITUTE(SUBSTITUTE(SUBSTITUTE(SUBSTITUTE(SUBSTITUTE(SUBSTITUTE(SUBSTITUTE(SUBSTITUTE(SUBSTITUTE(SUBSTITUTE(SUBSTITUTE(SUBSTITUTE(SUBSTITUTE(B7," ",""),".",""),",",""),"?",""),"!",""),";",""),"(",""),")",""),"[",""),"]",""),"-",""),"{",""),"}",""),"/",""),"+",""),"*",""),"_",""),"&amp;",""),"#",""))</f>
        <v>168</v>
      </c>
      <c r="M7">
        <f t="shared" ref="M7:M69" si="10">IF(G7=0,0,L7/G7)</f>
        <v>5.419354838709677</v>
      </c>
      <c r="N7">
        <v>0</v>
      </c>
      <c r="O7">
        <v>1</v>
      </c>
      <c r="P7">
        <v>1</v>
      </c>
      <c r="Q7">
        <v>0</v>
      </c>
      <c r="R7">
        <f>'[1]CS_E 50 MASTER'!$E3</f>
        <v>1</v>
      </c>
      <c r="S7">
        <v>1</v>
      </c>
      <c r="T7">
        <f t="shared" ref="T7:T69" si="11">QUOTIENT((Q7+R7+S7),3)</f>
        <v>0</v>
      </c>
      <c r="U7">
        <f>'[1]CS_E 50 MASTER'!$F3</f>
        <v>1</v>
      </c>
      <c r="V7">
        <v>1</v>
      </c>
      <c r="W7">
        <f t="shared" ref="W7:W69" si="12">QUOTIENT((P7+T7),2)</f>
        <v>0</v>
      </c>
      <c r="X7">
        <f t="shared" ref="X7:X69" si="13">IF(U7=1,1,IF(V7=1,1,0))</f>
        <v>1</v>
      </c>
      <c r="Y7">
        <f>'[1]CS_E 50 MASTER'!$D3</f>
        <v>1</v>
      </c>
      <c r="Z7">
        <f>'[1]CS_E 50 MASTER'!$G3</f>
        <v>1</v>
      </c>
      <c r="AA7">
        <f>'[1]CS_E 50 MASTER'!$H3</f>
        <v>0</v>
      </c>
      <c r="AB7">
        <f>'[1]CS_E 50 MASTER'!$I3</f>
        <v>1</v>
      </c>
      <c r="AC7">
        <v>1</v>
      </c>
      <c r="AD7">
        <f>'[1]CS_E 50 MASTER'!$J3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MASTER'!$K3</f>
        <v>1</v>
      </c>
      <c r="AH7">
        <f t="shared" ref="AH7:AH70" si="15">IF(G7&gt;0,IF((LEN(B7)-LEN(SUBSTITUTE(B7,"/","")))&gt;0,0,1),0)</f>
        <v>1</v>
      </c>
      <c r="AI7">
        <f>'[1]CS_E 50 MASTER'!$L3</f>
        <v>0</v>
      </c>
      <c r="AJ7">
        <v>1</v>
      </c>
      <c r="AK7">
        <f t="shared" ref="AK7:AK70" si="16">IF(G7&gt;0,IF(((LEN(B7)-LEN(SUBSTITUTE(B7,"(","")))+(LEN(B7)-LEN(SUBSTITUTE(B7,")","")))+(LEN(B7)-LEN(SUBSTITUTE(B7,"[","")))+(LEN(B7)-LEN(SUBSTITUTE(B7,"]","")))+(LEN(B7)-LEN(SUBSTITUTE(B7,"{","")))+(LEN(B7)-LEN(SUBSTITUTE(B7,"}",""))))&gt;0,0,1),0)</f>
        <v>1</v>
      </c>
      <c r="AL7">
        <v>1</v>
      </c>
      <c r="AM7">
        <f>'[1]CS_E 50 MASTER'!$M3</f>
        <v>1</v>
      </c>
      <c r="AN7">
        <v>1</v>
      </c>
      <c r="AO7">
        <f>'[1]CS_E 50 MASTER'!$N3</f>
        <v>1</v>
      </c>
      <c r="AP7">
        <v>1</v>
      </c>
      <c r="AQ7">
        <v>1</v>
      </c>
      <c r="AR7">
        <v>1</v>
      </c>
      <c r="AS7">
        <f>'[1]CS_E 50 MASTER'!$O3</f>
        <v>1</v>
      </c>
      <c r="AT7">
        <v>0</v>
      </c>
      <c r="AU7">
        <f t="shared" ref="AU7:AU69" si="17">IF(G7=0,0,(206.835-(84.6*(K7))-(1.015*(H7))))</f>
        <v>-10.204193548387046</v>
      </c>
      <c r="AV7">
        <f t="shared" ref="AV7:AV69" si="18">IF(G7=0,0,(0.39*H7)+(11.8*K7)-15.59)</f>
        <v>22.383870967741931</v>
      </c>
      <c r="AW7">
        <f t="shared" ref="AW7:AW70" si="19">IF(G7=0,0,((0.0588*M7*100)-(0.296*(F7/G7)*100)-15.8))</f>
        <v>15.110967741935479</v>
      </c>
      <c r="AX7">
        <f t="shared" ref="AX7:AX69" si="20">IF(I7=0,0,(4.71*M7)+(0.5*H7)-21.43)</f>
        <v>19.595161290322579</v>
      </c>
      <c r="AY7">
        <v>1</v>
      </c>
      <c r="AZ7">
        <v>1</v>
      </c>
      <c r="BA7">
        <v>1</v>
      </c>
      <c r="BB7">
        <v>9</v>
      </c>
      <c r="BG7">
        <f t="shared" si="3"/>
        <v>32.258064516129032</v>
      </c>
      <c r="BH7" s="10">
        <f t="shared" ref="BH7:BH69" si="21">G7/200/24/60</f>
        <v>1.0763888888888889E-4</v>
      </c>
    </row>
    <row r="8" spans="1:74" ht="43.5">
      <c r="A8" s="2">
        <v>3</v>
      </c>
      <c r="B8" s="13" t="s">
        <v>516</v>
      </c>
      <c r="C8" s="2" t="s">
        <v>169</v>
      </c>
      <c r="D8">
        <v>1</v>
      </c>
      <c r="E8">
        <v>1</v>
      </c>
      <c r="F8">
        <f t="shared" si="4"/>
        <v>1</v>
      </c>
      <c r="G8">
        <f t="shared" si="5"/>
        <v>12</v>
      </c>
      <c r="H8">
        <f t="shared" si="6"/>
        <v>12</v>
      </c>
      <c r="I8">
        <f t="shared" si="7"/>
        <v>73</v>
      </c>
      <c r="J8">
        <f>'[1]CS_E 50 MASTER'!$C4</f>
        <v>25</v>
      </c>
      <c r="K8">
        <f t="shared" si="8"/>
        <v>2.0833333333333335</v>
      </c>
      <c r="L8">
        <f t="shared" si="9"/>
        <v>72</v>
      </c>
      <c r="M8">
        <f t="shared" si="10"/>
        <v>6</v>
      </c>
      <c r="N8">
        <v>0</v>
      </c>
      <c r="O8">
        <v>1</v>
      </c>
      <c r="P8">
        <v>1</v>
      </c>
      <c r="Q8">
        <v>1</v>
      </c>
      <c r="R8">
        <f>'[1]CS_E 50 MASTER'!$E4</f>
        <v>1</v>
      </c>
      <c r="S8">
        <v>1</v>
      </c>
      <c r="T8">
        <f t="shared" si="11"/>
        <v>1</v>
      </c>
      <c r="U8">
        <f>'[1]CS_E 50 MASTER'!$F4</f>
        <v>1</v>
      </c>
      <c r="V8">
        <v>1</v>
      </c>
      <c r="W8">
        <f t="shared" si="12"/>
        <v>1</v>
      </c>
      <c r="X8">
        <f t="shared" si="13"/>
        <v>1</v>
      </c>
      <c r="Y8">
        <f>'[1]CS_E 50 MASTER'!$D4</f>
        <v>1</v>
      </c>
      <c r="Z8">
        <f>'[1]CS_E 50 MASTER'!$G4</f>
        <v>1</v>
      </c>
      <c r="AA8">
        <f>'[1]CS_E 50 MASTER'!$H4</f>
        <v>1</v>
      </c>
      <c r="AB8">
        <f>'[1]CS_E 50 MASTER'!$I4</f>
        <v>1</v>
      </c>
      <c r="AC8">
        <v>1</v>
      </c>
      <c r="AD8">
        <f>'[1]CS_E 50 MASTER'!$J4</f>
        <v>1</v>
      </c>
      <c r="AE8">
        <v>1</v>
      </c>
      <c r="AF8">
        <f t="shared" si="14"/>
        <v>1</v>
      </c>
      <c r="AG8">
        <f>'[1]CS_E 50 MASTER'!$K4</f>
        <v>0</v>
      </c>
      <c r="AH8">
        <f t="shared" si="15"/>
        <v>1</v>
      </c>
      <c r="AI8">
        <f>'[1]CS_E 50 MASTER'!$L4</f>
        <v>0</v>
      </c>
      <c r="AJ8">
        <v>1</v>
      </c>
      <c r="AK8">
        <f t="shared" si="16"/>
        <v>1</v>
      </c>
      <c r="AL8">
        <v>1</v>
      </c>
      <c r="AM8">
        <f>'[1]CS_E 50 MASTER'!$M4</f>
        <v>1</v>
      </c>
      <c r="AN8">
        <v>1</v>
      </c>
      <c r="AO8">
        <f>'[1]CS_E 50 MASTER'!$N4</f>
        <v>1</v>
      </c>
      <c r="AP8">
        <v>1</v>
      </c>
      <c r="AQ8">
        <v>1</v>
      </c>
      <c r="AR8">
        <v>1</v>
      </c>
      <c r="AS8">
        <f>'[1]CS_E 50 MASTER'!$O4</f>
        <v>1</v>
      </c>
      <c r="AT8">
        <v>1</v>
      </c>
      <c r="AU8">
        <f t="shared" si="17"/>
        <v>18.405000000000008</v>
      </c>
      <c r="AV8">
        <f t="shared" si="18"/>
        <v>13.673333333333336</v>
      </c>
      <c r="AW8">
        <f t="shared" si="19"/>
        <v>17.013333333333332</v>
      </c>
      <c r="AX8">
        <f t="shared" si="20"/>
        <v>12.829999999999998</v>
      </c>
      <c r="AY8">
        <v>1</v>
      </c>
      <c r="AZ8">
        <v>1</v>
      </c>
      <c r="BA8">
        <v>1</v>
      </c>
      <c r="BB8">
        <v>4</v>
      </c>
      <c r="BG8">
        <f t="shared" si="3"/>
        <v>83.333333333333329</v>
      </c>
      <c r="BH8" s="10">
        <f t="shared" si="21"/>
        <v>4.1666666666666665E-5</v>
      </c>
      <c r="BK8" s="10"/>
      <c r="BL8" s="10"/>
    </row>
    <row r="9" spans="1:74" ht="58">
      <c r="A9" s="2">
        <v>4</v>
      </c>
      <c r="B9" s="2" t="s">
        <v>550</v>
      </c>
      <c r="C9" s="2" t="s">
        <v>339</v>
      </c>
      <c r="D9">
        <v>1</v>
      </c>
      <c r="E9">
        <v>1</v>
      </c>
      <c r="F9">
        <f t="shared" si="4"/>
        <v>1</v>
      </c>
      <c r="G9">
        <f t="shared" si="5"/>
        <v>24</v>
      </c>
      <c r="H9">
        <f t="shared" si="6"/>
        <v>24</v>
      </c>
      <c r="I9">
        <f t="shared" si="7"/>
        <v>118</v>
      </c>
      <c r="J9">
        <f>'[1]CS_E 50 MASTER'!$C5</f>
        <v>43</v>
      </c>
      <c r="K9">
        <f t="shared" si="8"/>
        <v>1.7916666666666667</v>
      </c>
      <c r="L9">
        <f t="shared" si="9"/>
        <v>116</v>
      </c>
      <c r="M9">
        <f t="shared" si="10"/>
        <v>4.833333333333333</v>
      </c>
      <c r="N9">
        <v>1</v>
      </c>
      <c r="O9">
        <v>1</v>
      </c>
      <c r="P9">
        <v>1</v>
      </c>
      <c r="Q9">
        <v>1</v>
      </c>
      <c r="R9">
        <f>'[1]CS_E 50 MASTER'!$E5</f>
        <v>1</v>
      </c>
      <c r="S9">
        <v>1</v>
      </c>
      <c r="T9">
        <f t="shared" si="11"/>
        <v>1</v>
      </c>
      <c r="U9">
        <f>'[1]CS_E 50 MASTER'!$F5</f>
        <v>1</v>
      </c>
      <c r="V9">
        <v>1</v>
      </c>
      <c r="W9">
        <f t="shared" si="12"/>
        <v>1</v>
      </c>
      <c r="X9">
        <f t="shared" si="13"/>
        <v>1</v>
      </c>
      <c r="Y9">
        <f>'[1]CS_E 50 MASTER'!$D5</f>
        <v>0</v>
      </c>
      <c r="Z9">
        <f>'[1]CS_E 50 MASTER'!$G5</f>
        <v>1</v>
      </c>
      <c r="AA9">
        <f>'[1]CS_E 50 MASTER'!$H5</f>
        <v>1</v>
      </c>
      <c r="AB9">
        <f>'[1]CS_E 50 MASTER'!$I5</f>
        <v>1</v>
      </c>
      <c r="AC9">
        <v>1</v>
      </c>
      <c r="AD9">
        <f>'[1]CS_E 50 MASTER'!$J5</f>
        <v>1</v>
      </c>
      <c r="AE9">
        <v>1</v>
      </c>
      <c r="AF9">
        <f t="shared" si="14"/>
        <v>2</v>
      </c>
      <c r="AG9">
        <f>'[1]CS_E 50 MASTER'!$K5</f>
        <v>1</v>
      </c>
      <c r="AH9">
        <f t="shared" si="15"/>
        <v>1</v>
      </c>
      <c r="AI9">
        <f>'[1]CS_E 50 MASTER'!$L5</f>
        <v>0</v>
      </c>
      <c r="AJ9">
        <v>1</v>
      </c>
      <c r="AK9">
        <f t="shared" si="16"/>
        <v>1</v>
      </c>
      <c r="AL9">
        <v>1</v>
      </c>
      <c r="AM9">
        <f>'[1]CS_E 50 MASTER'!$M5</f>
        <v>1</v>
      </c>
      <c r="AN9">
        <v>1</v>
      </c>
      <c r="AO9">
        <f>'[1]CS_E 50 MASTER'!$N5</f>
        <v>1</v>
      </c>
      <c r="AP9">
        <v>1</v>
      </c>
      <c r="AQ9">
        <v>1</v>
      </c>
      <c r="AR9">
        <v>1</v>
      </c>
      <c r="AS9">
        <f>'[1]CS_E 50 MASTER'!$O5</f>
        <v>1</v>
      </c>
      <c r="AT9">
        <v>1</v>
      </c>
      <c r="AU9">
        <f t="shared" si="17"/>
        <v>30.90000000000002</v>
      </c>
      <c r="AV9">
        <f t="shared" si="18"/>
        <v>14.911666666666669</v>
      </c>
      <c r="AW9">
        <f t="shared" si="19"/>
        <v>11.38666666666666</v>
      </c>
      <c r="AX9">
        <f t="shared" si="20"/>
        <v>13.335000000000001</v>
      </c>
      <c r="AY9">
        <v>1</v>
      </c>
      <c r="AZ9">
        <v>1</v>
      </c>
      <c r="BA9">
        <v>1</v>
      </c>
      <c r="BB9">
        <v>4</v>
      </c>
      <c r="BG9">
        <f t="shared" si="3"/>
        <v>83.333333333333329</v>
      </c>
      <c r="BH9" s="10">
        <f t="shared" si="21"/>
        <v>8.3333333333333331E-5</v>
      </c>
    </row>
    <row r="10" spans="1:74" ht="58">
      <c r="A10" s="2">
        <v>5</v>
      </c>
      <c r="B10" s="2" t="s">
        <v>551</v>
      </c>
      <c r="C10" s="2" t="s">
        <v>171</v>
      </c>
      <c r="D10">
        <v>1</v>
      </c>
      <c r="E10">
        <v>1</v>
      </c>
      <c r="F10">
        <f t="shared" si="4"/>
        <v>1</v>
      </c>
      <c r="G10">
        <f t="shared" si="5"/>
        <v>22</v>
      </c>
      <c r="H10">
        <f t="shared" si="6"/>
        <v>22</v>
      </c>
      <c r="I10">
        <f t="shared" si="7"/>
        <v>132</v>
      </c>
      <c r="J10">
        <f>'[1]CS_E 50 MASTER'!$C6</f>
        <v>48</v>
      </c>
      <c r="K10">
        <f t="shared" si="8"/>
        <v>2.1818181818181817</v>
      </c>
      <c r="L10">
        <f t="shared" si="9"/>
        <v>130</v>
      </c>
      <c r="M10">
        <f t="shared" si="10"/>
        <v>5.9090909090909092</v>
      </c>
      <c r="N10">
        <v>1</v>
      </c>
      <c r="O10">
        <v>1</v>
      </c>
      <c r="P10">
        <v>1</v>
      </c>
      <c r="Q10">
        <v>1</v>
      </c>
      <c r="R10">
        <f>'[1]CS_E 50 MASTER'!$E6</f>
        <v>1</v>
      </c>
      <c r="S10">
        <v>1</v>
      </c>
      <c r="T10">
        <f t="shared" si="11"/>
        <v>1</v>
      </c>
      <c r="U10">
        <f>'[1]CS_E 50 MASTER'!$F6</f>
        <v>1</v>
      </c>
      <c r="V10">
        <v>1</v>
      </c>
      <c r="W10">
        <f t="shared" si="12"/>
        <v>1</v>
      </c>
      <c r="X10">
        <f t="shared" si="13"/>
        <v>1</v>
      </c>
      <c r="Y10">
        <f>'[1]CS_E 50 MASTER'!$D6</f>
        <v>0</v>
      </c>
      <c r="Z10">
        <f>'[1]CS_E 50 MASTER'!$G6</f>
        <v>1</v>
      </c>
      <c r="AA10">
        <f>'[1]CS_E 50 MASTER'!$H6</f>
        <v>1</v>
      </c>
      <c r="AB10">
        <f>'[1]CS_E 50 MASTER'!$I6</f>
        <v>1</v>
      </c>
      <c r="AC10">
        <v>1</v>
      </c>
      <c r="AD10">
        <f>'[1]CS_E 50 MASTER'!$J6</f>
        <v>1</v>
      </c>
      <c r="AE10">
        <v>1</v>
      </c>
      <c r="AF10">
        <f t="shared" si="14"/>
        <v>2</v>
      </c>
      <c r="AG10">
        <f>'[1]CS_E 50 MASTER'!$K6</f>
        <v>1</v>
      </c>
      <c r="AH10">
        <f t="shared" si="15"/>
        <v>1</v>
      </c>
      <c r="AI10">
        <f>'[1]CS_E 50 MASTER'!$L6</f>
        <v>0</v>
      </c>
      <c r="AJ10">
        <v>1</v>
      </c>
      <c r="AK10">
        <f t="shared" si="16"/>
        <v>1</v>
      </c>
      <c r="AL10">
        <v>1</v>
      </c>
      <c r="AM10">
        <f>'[1]CS_E 50 MASTER'!$M6</f>
        <v>1</v>
      </c>
      <c r="AN10">
        <v>1</v>
      </c>
      <c r="AO10">
        <f>'[1]CS_E 50 MASTER'!$N6</f>
        <v>1</v>
      </c>
      <c r="AP10">
        <v>1</v>
      </c>
      <c r="AQ10">
        <v>1</v>
      </c>
      <c r="AR10">
        <v>1</v>
      </c>
      <c r="AS10">
        <f>'[1]CS_E 50 MASTER'!$O6</f>
        <v>1</v>
      </c>
      <c r="AT10">
        <v>1</v>
      </c>
      <c r="AU10">
        <f t="shared" si="17"/>
        <v>-7.6818181818154585E-2</v>
      </c>
      <c r="AV10">
        <f t="shared" si="18"/>
        <v>18.735454545454548</v>
      </c>
      <c r="AW10">
        <f t="shared" si="19"/>
        <v>17.600000000000005</v>
      </c>
      <c r="AX10">
        <f t="shared" si="20"/>
        <v>17.401818181818179</v>
      </c>
      <c r="AY10">
        <v>1</v>
      </c>
      <c r="AZ10">
        <v>1</v>
      </c>
      <c r="BA10">
        <v>1</v>
      </c>
      <c r="BB10">
        <v>4</v>
      </c>
      <c r="BG10">
        <f t="shared" si="3"/>
        <v>90.909090909090907</v>
      </c>
      <c r="BH10" s="10">
        <f t="shared" si="21"/>
        <v>7.6388888888888887E-5</v>
      </c>
    </row>
    <row r="11" spans="1:74" ht="58">
      <c r="A11" s="2">
        <v>6</v>
      </c>
      <c r="B11" s="2" t="s">
        <v>552</v>
      </c>
      <c r="C11" s="2" t="s">
        <v>171</v>
      </c>
      <c r="D11">
        <v>1</v>
      </c>
      <c r="E11">
        <v>1</v>
      </c>
      <c r="F11">
        <f t="shared" si="4"/>
        <v>1</v>
      </c>
      <c r="G11">
        <f t="shared" si="5"/>
        <v>22</v>
      </c>
      <c r="H11">
        <f t="shared" si="6"/>
        <v>22</v>
      </c>
      <c r="I11">
        <f t="shared" si="7"/>
        <v>111</v>
      </c>
      <c r="J11">
        <f>'[1]CS_E 50 MASTER'!$C7</f>
        <v>41</v>
      </c>
      <c r="K11">
        <f t="shared" si="8"/>
        <v>1.8636363636363635</v>
      </c>
      <c r="L11">
        <f t="shared" si="9"/>
        <v>109</v>
      </c>
      <c r="M11">
        <f t="shared" si="10"/>
        <v>4.9545454545454541</v>
      </c>
      <c r="N11">
        <v>1</v>
      </c>
      <c r="O11">
        <v>1</v>
      </c>
      <c r="P11">
        <v>1</v>
      </c>
      <c r="Q11">
        <v>1</v>
      </c>
      <c r="R11">
        <f>'[1]CS_E 50 MASTER'!$E7</f>
        <v>1</v>
      </c>
      <c r="S11">
        <v>1</v>
      </c>
      <c r="T11">
        <f t="shared" si="11"/>
        <v>1</v>
      </c>
      <c r="U11">
        <f>'[1]CS_E 50 MASTER'!$F7</f>
        <v>1</v>
      </c>
      <c r="V11">
        <v>1</v>
      </c>
      <c r="W11">
        <f t="shared" si="12"/>
        <v>1</v>
      </c>
      <c r="X11">
        <f t="shared" si="13"/>
        <v>1</v>
      </c>
      <c r="Y11">
        <f>'[1]CS_E 50 MASTER'!$D7</f>
        <v>0</v>
      </c>
      <c r="Z11">
        <f>'[1]CS_E 50 MASTER'!$G7</f>
        <v>1</v>
      </c>
      <c r="AA11">
        <f>'[1]CS_E 50 MASTER'!$H7</f>
        <v>1</v>
      </c>
      <c r="AB11">
        <f>'[1]CS_E 50 MASTER'!$I7</f>
        <v>1</v>
      </c>
      <c r="AC11">
        <v>1</v>
      </c>
      <c r="AD11">
        <f>'[1]CS_E 50 MASTER'!$J7</f>
        <v>1</v>
      </c>
      <c r="AE11">
        <v>1</v>
      </c>
      <c r="AF11">
        <f t="shared" si="14"/>
        <v>2</v>
      </c>
      <c r="AG11">
        <f>'[1]CS_E 50 MASTER'!$K7</f>
        <v>1</v>
      </c>
      <c r="AH11">
        <f t="shared" si="15"/>
        <v>1</v>
      </c>
      <c r="AI11">
        <f>'[1]CS_E 50 MASTER'!$L7</f>
        <v>0</v>
      </c>
      <c r="AJ11">
        <v>1</v>
      </c>
      <c r="AK11">
        <f t="shared" si="16"/>
        <v>1</v>
      </c>
      <c r="AL11">
        <v>1</v>
      </c>
      <c r="AM11">
        <f>'[1]CS_E 50 MASTER'!$M7</f>
        <v>1</v>
      </c>
      <c r="AN11">
        <v>1</v>
      </c>
      <c r="AO11">
        <f>'[1]CS_E 50 MASTER'!$N7</f>
        <v>1</v>
      </c>
      <c r="AP11">
        <v>1</v>
      </c>
      <c r="AQ11">
        <v>1</v>
      </c>
      <c r="AR11">
        <v>1</v>
      </c>
      <c r="AS11">
        <f>'[1]CS_E 50 MASTER'!$O7</f>
        <v>1</v>
      </c>
      <c r="AT11">
        <v>1</v>
      </c>
      <c r="AU11">
        <f t="shared" si="17"/>
        <v>26.841363636363653</v>
      </c>
      <c r="AV11">
        <f t="shared" si="18"/>
        <v>14.980909090909091</v>
      </c>
      <c r="AW11">
        <f t="shared" si="19"/>
        <v>11.987272727272728</v>
      </c>
      <c r="AX11">
        <f t="shared" si="20"/>
        <v>12.905909090909084</v>
      </c>
      <c r="AY11">
        <v>1</v>
      </c>
      <c r="AZ11">
        <v>1</v>
      </c>
      <c r="BA11">
        <v>1</v>
      </c>
      <c r="BB11">
        <v>3</v>
      </c>
      <c r="BG11">
        <f t="shared" si="3"/>
        <v>90.909090909090907</v>
      </c>
      <c r="BH11" s="10">
        <f t="shared" si="21"/>
        <v>7.6388888888888887E-5</v>
      </c>
    </row>
    <row r="12" spans="1:74" ht="58">
      <c r="A12" s="2">
        <v>7</v>
      </c>
      <c r="B12" s="13" t="s">
        <v>520</v>
      </c>
      <c r="C12" s="2" t="s">
        <v>169</v>
      </c>
      <c r="D12">
        <v>1</v>
      </c>
      <c r="E12">
        <v>1</v>
      </c>
      <c r="F12">
        <f t="shared" si="4"/>
        <v>1</v>
      </c>
      <c r="G12">
        <f t="shared" si="5"/>
        <v>19</v>
      </c>
      <c r="H12">
        <f t="shared" si="6"/>
        <v>19</v>
      </c>
      <c r="I12">
        <f t="shared" si="7"/>
        <v>103</v>
      </c>
      <c r="J12">
        <f>'[1]CS_E 50 MASTER'!$C8</f>
        <v>37</v>
      </c>
      <c r="K12">
        <f t="shared" si="8"/>
        <v>1.9473684210526316</v>
      </c>
      <c r="L12">
        <f t="shared" si="9"/>
        <v>102</v>
      </c>
      <c r="M12">
        <f t="shared" si="10"/>
        <v>5.3684210526315788</v>
      </c>
      <c r="N12">
        <v>1</v>
      </c>
      <c r="O12">
        <v>1</v>
      </c>
      <c r="P12">
        <v>1</v>
      </c>
      <c r="Q12">
        <v>1</v>
      </c>
      <c r="R12">
        <f>'[1]CS_E 50 MASTER'!$E8</f>
        <v>0</v>
      </c>
      <c r="S12">
        <v>1</v>
      </c>
      <c r="T12">
        <f t="shared" si="11"/>
        <v>0</v>
      </c>
      <c r="U12">
        <f>'[1]CS_E 50 MASTER'!$F8</f>
        <v>1</v>
      </c>
      <c r="V12">
        <v>1</v>
      </c>
      <c r="W12">
        <f t="shared" si="12"/>
        <v>0</v>
      </c>
      <c r="X12">
        <f t="shared" si="13"/>
        <v>1</v>
      </c>
      <c r="Y12">
        <f>'[1]CS_E 50 MASTER'!$D8</f>
        <v>1</v>
      </c>
      <c r="Z12">
        <f>'[1]CS_E 50 MASTER'!$G8</f>
        <v>1</v>
      </c>
      <c r="AA12">
        <f>'[1]CS_E 50 MASTER'!$H8</f>
        <v>0</v>
      </c>
      <c r="AB12">
        <f>'[1]CS_E 50 MASTER'!$I8</f>
        <v>1</v>
      </c>
      <c r="AC12">
        <v>1</v>
      </c>
      <c r="AD12">
        <f>'[1]CS_E 50 MASTER'!$J8</f>
        <v>1</v>
      </c>
      <c r="AE12">
        <v>1</v>
      </c>
      <c r="AF12">
        <f t="shared" si="14"/>
        <v>1</v>
      </c>
      <c r="AG12">
        <f>'[1]CS_E 50 MASTER'!$K8</f>
        <v>1</v>
      </c>
      <c r="AH12">
        <f t="shared" si="15"/>
        <v>1</v>
      </c>
      <c r="AI12">
        <f>'[1]CS_E 50 MASTER'!$L8</f>
        <v>0</v>
      </c>
      <c r="AJ12">
        <v>1</v>
      </c>
      <c r="AK12">
        <f t="shared" si="16"/>
        <v>1</v>
      </c>
      <c r="AL12">
        <v>1</v>
      </c>
      <c r="AM12">
        <f>'[1]CS_E 50 MASTER'!$M8</f>
        <v>1</v>
      </c>
      <c r="AN12">
        <v>1</v>
      </c>
      <c r="AO12">
        <f>'[1]CS_E 50 MASTER'!$N8</f>
        <v>1</v>
      </c>
      <c r="AP12">
        <v>1</v>
      </c>
      <c r="AQ12">
        <v>1</v>
      </c>
      <c r="AR12">
        <v>1</v>
      </c>
      <c r="AS12">
        <f>'[1]CS_E 50 MASTER'!$O8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3"/>
        <v>52.631578947368418</v>
      </c>
      <c r="BH12" s="10">
        <f t="shared" si="21"/>
        <v>6.597222222222223E-5</v>
      </c>
    </row>
    <row r="13" spans="1:74" ht="43.5">
      <c r="A13" s="2">
        <v>8</v>
      </c>
      <c r="B13" s="13" t="s">
        <v>553</v>
      </c>
      <c r="C13" s="2" t="s">
        <v>169</v>
      </c>
      <c r="D13">
        <v>1</v>
      </c>
      <c r="E13">
        <v>1</v>
      </c>
      <c r="F13">
        <f t="shared" si="4"/>
        <v>1</v>
      </c>
      <c r="G13">
        <f t="shared" si="5"/>
        <v>16</v>
      </c>
      <c r="H13">
        <f t="shared" si="6"/>
        <v>16</v>
      </c>
      <c r="I13">
        <f t="shared" si="7"/>
        <v>79</v>
      </c>
      <c r="J13">
        <f>'[1]CS_E 50 MASTER'!$C9</f>
        <v>26</v>
      </c>
      <c r="K13">
        <f t="shared" si="8"/>
        <v>1.625</v>
      </c>
      <c r="L13">
        <f t="shared" si="9"/>
        <v>76</v>
      </c>
      <c r="M13">
        <f t="shared" si="10"/>
        <v>4.75</v>
      </c>
      <c r="N13">
        <v>0</v>
      </c>
      <c r="O13">
        <v>1</v>
      </c>
      <c r="P13">
        <v>1</v>
      </c>
      <c r="Q13">
        <v>0</v>
      </c>
      <c r="R13">
        <f>'[1]CS_E 50 MASTER'!$E9</f>
        <v>1</v>
      </c>
      <c r="S13">
        <v>1</v>
      </c>
      <c r="T13">
        <f t="shared" si="11"/>
        <v>0</v>
      </c>
      <c r="U13">
        <f>'[1]CS_E 50 MASTER'!$F9</f>
        <v>1</v>
      </c>
      <c r="V13">
        <v>1</v>
      </c>
      <c r="W13">
        <f t="shared" si="12"/>
        <v>0</v>
      </c>
      <c r="X13">
        <f t="shared" si="13"/>
        <v>1</v>
      </c>
      <c r="Y13">
        <f>'[1]CS_E 50 MASTER'!$D9</f>
        <v>1</v>
      </c>
      <c r="Z13">
        <f>'[1]CS_E 50 MASTER'!$G9</f>
        <v>1</v>
      </c>
      <c r="AA13">
        <f>'[1]CS_E 50 MASTER'!$H9</f>
        <v>1</v>
      </c>
      <c r="AB13">
        <f>'[1]CS_E 50 MASTER'!$I9</f>
        <v>1</v>
      </c>
      <c r="AC13">
        <v>1</v>
      </c>
      <c r="AD13">
        <f>'[1]CS_E 50 MASTER'!$J9</f>
        <v>1</v>
      </c>
      <c r="AE13">
        <v>1</v>
      </c>
      <c r="AF13">
        <f t="shared" si="14"/>
        <v>3</v>
      </c>
      <c r="AG13">
        <f>'[1]CS_E 50 MASTER'!$K9</f>
        <v>1</v>
      </c>
      <c r="AH13">
        <f t="shared" si="15"/>
        <v>1</v>
      </c>
      <c r="AI13">
        <f>'[1]CS_E 50 MASTER'!$L9</f>
        <v>0</v>
      </c>
      <c r="AJ13">
        <v>1</v>
      </c>
      <c r="AK13">
        <f t="shared" si="16"/>
        <v>0</v>
      </c>
      <c r="AL13">
        <v>1</v>
      </c>
      <c r="AM13">
        <f>'[1]CS_E 50 MASTER'!$M9</f>
        <v>1</v>
      </c>
      <c r="AN13">
        <v>1</v>
      </c>
      <c r="AO13">
        <f>'[1]CS_E 50 MASTER'!$N9</f>
        <v>1</v>
      </c>
      <c r="AP13">
        <v>1</v>
      </c>
      <c r="AQ13">
        <v>1</v>
      </c>
      <c r="AR13">
        <v>1</v>
      </c>
      <c r="AS13">
        <f>'[1]CS_E 50 MASTER'!$O9</f>
        <v>1</v>
      </c>
      <c r="AT13">
        <v>1</v>
      </c>
      <c r="AU13">
        <f t="shared" si="17"/>
        <v>53.120000000000019</v>
      </c>
      <c r="AV13">
        <f t="shared" si="18"/>
        <v>9.8249999999999993</v>
      </c>
      <c r="AW13">
        <f t="shared" si="19"/>
        <v>10.279999999999998</v>
      </c>
      <c r="AX13">
        <f t="shared" si="20"/>
        <v>8.942499999999999</v>
      </c>
      <c r="AY13">
        <v>1</v>
      </c>
      <c r="AZ13">
        <v>1</v>
      </c>
      <c r="BA13">
        <v>1</v>
      </c>
      <c r="BB13">
        <v>4</v>
      </c>
      <c r="BG13">
        <f t="shared" si="3"/>
        <v>187.5</v>
      </c>
      <c r="BH13" s="10">
        <f t="shared" si="21"/>
        <v>5.5555555555555558E-5</v>
      </c>
    </row>
    <row r="14" spans="1:74" ht="58">
      <c r="A14" s="2">
        <v>9</v>
      </c>
      <c r="B14" s="13" t="s">
        <v>554</v>
      </c>
      <c r="C14" s="2" t="s">
        <v>555</v>
      </c>
      <c r="D14">
        <v>1</v>
      </c>
      <c r="E14">
        <v>1</v>
      </c>
      <c r="F14">
        <f t="shared" si="4"/>
        <v>1</v>
      </c>
      <c r="G14">
        <f t="shared" si="5"/>
        <v>24</v>
      </c>
      <c r="H14">
        <f t="shared" si="6"/>
        <v>24</v>
      </c>
      <c r="I14">
        <f t="shared" si="7"/>
        <v>119</v>
      </c>
      <c r="J14">
        <f>'[1]CS_E 50 MASTER'!$C10</f>
        <v>40</v>
      </c>
      <c r="K14">
        <f t="shared" si="8"/>
        <v>1.6666666666666667</v>
      </c>
      <c r="L14">
        <f t="shared" si="9"/>
        <v>115</v>
      </c>
      <c r="M14">
        <f t="shared" si="10"/>
        <v>4.791666666666667</v>
      </c>
      <c r="N14">
        <v>0</v>
      </c>
      <c r="O14">
        <v>0</v>
      </c>
      <c r="P14">
        <v>0</v>
      </c>
      <c r="Q14">
        <v>0</v>
      </c>
      <c r="R14">
        <f>'[1]CS_E 50 MASTER'!$E10</f>
        <v>0</v>
      </c>
      <c r="S14">
        <v>1</v>
      </c>
      <c r="T14">
        <f t="shared" si="11"/>
        <v>0</v>
      </c>
      <c r="U14">
        <f>'[1]CS_E 50 MASTER'!$F10</f>
        <v>1</v>
      </c>
      <c r="V14">
        <v>1</v>
      </c>
      <c r="W14">
        <f t="shared" si="12"/>
        <v>0</v>
      </c>
      <c r="X14">
        <f t="shared" si="13"/>
        <v>1</v>
      </c>
      <c r="Y14">
        <f>'[1]CS_E 50 MASTER'!$D10</f>
        <v>1</v>
      </c>
      <c r="Z14">
        <f>'[1]CS_E 50 MASTER'!$G10</f>
        <v>1</v>
      </c>
      <c r="AA14">
        <f>'[1]CS_E 50 MASTER'!$H10</f>
        <v>1</v>
      </c>
      <c r="AB14">
        <f>'[1]CS_E 50 MASTER'!$I10</f>
        <v>1</v>
      </c>
      <c r="AC14">
        <v>1</v>
      </c>
      <c r="AD14">
        <f>'[1]CS_E 50 MASTER'!$J10</f>
        <v>1</v>
      </c>
      <c r="AE14">
        <v>1</v>
      </c>
      <c r="AF14">
        <f t="shared" si="14"/>
        <v>4</v>
      </c>
      <c r="AG14">
        <f>'[1]CS_E 50 MASTER'!$K10</f>
        <v>1</v>
      </c>
      <c r="AH14">
        <f t="shared" si="15"/>
        <v>0</v>
      </c>
      <c r="AI14">
        <f>'[1]CS_E 50 MASTER'!$L10</f>
        <v>1</v>
      </c>
      <c r="AJ14">
        <v>1</v>
      </c>
      <c r="AK14">
        <f t="shared" si="16"/>
        <v>1</v>
      </c>
      <c r="AL14">
        <v>1</v>
      </c>
      <c r="AM14">
        <f>'[1]CS_E 50 MASTER'!$M10</f>
        <v>1</v>
      </c>
      <c r="AN14">
        <v>1</v>
      </c>
      <c r="AO14">
        <f>'[1]CS_E 50 MASTER'!$N10</f>
        <v>1</v>
      </c>
      <c r="AP14">
        <v>1</v>
      </c>
      <c r="AQ14">
        <v>1</v>
      </c>
      <c r="AR14">
        <v>1</v>
      </c>
      <c r="AS14">
        <f>'[1]CS_E 50 MASTER'!$O10</f>
        <v>1</v>
      </c>
      <c r="AT14">
        <v>1</v>
      </c>
      <c r="AU14">
        <f t="shared" si="17"/>
        <v>41.475000000000009</v>
      </c>
      <c r="AV14">
        <f t="shared" si="18"/>
        <v>13.436666666666667</v>
      </c>
      <c r="AW14">
        <f t="shared" si="19"/>
        <v>11.141666666666666</v>
      </c>
      <c r="AX14">
        <f t="shared" si="20"/>
        <v>13.138750000000002</v>
      </c>
      <c r="AY14">
        <v>1</v>
      </c>
      <c r="AZ14">
        <v>1</v>
      </c>
      <c r="BA14">
        <v>1</v>
      </c>
      <c r="BB14">
        <v>5</v>
      </c>
      <c r="BG14">
        <f t="shared" si="3"/>
        <v>166.66666666666666</v>
      </c>
      <c r="BH14" s="10">
        <f t="shared" si="21"/>
        <v>8.3333333333333331E-5</v>
      </c>
    </row>
    <row r="15" spans="1:74" ht="58">
      <c r="A15" s="2">
        <v>10</v>
      </c>
      <c r="B15" s="13" t="s">
        <v>556</v>
      </c>
      <c r="C15" s="2" t="s">
        <v>171</v>
      </c>
      <c r="D15">
        <v>1</v>
      </c>
      <c r="E15">
        <v>1</v>
      </c>
      <c r="F15">
        <f t="shared" si="4"/>
        <v>1</v>
      </c>
      <c r="G15">
        <f t="shared" si="5"/>
        <v>20</v>
      </c>
      <c r="H15">
        <f t="shared" si="6"/>
        <v>20</v>
      </c>
      <c r="I15">
        <f t="shared" si="7"/>
        <v>102</v>
      </c>
      <c r="J15">
        <f>'[1]CS_E 50 MASTER'!$C11</f>
        <v>38</v>
      </c>
      <c r="K15">
        <f t="shared" si="8"/>
        <v>1.9</v>
      </c>
      <c r="L15">
        <f t="shared" si="9"/>
        <v>100</v>
      </c>
      <c r="M15">
        <f t="shared" si="10"/>
        <v>5</v>
      </c>
      <c r="N15">
        <v>0</v>
      </c>
      <c r="O15">
        <v>1</v>
      </c>
      <c r="P15">
        <v>1</v>
      </c>
      <c r="Q15">
        <v>1</v>
      </c>
      <c r="R15">
        <f>'[1]CS_E 50 MASTER'!$E11</f>
        <v>1</v>
      </c>
      <c r="S15">
        <v>1</v>
      </c>
      <c r="T15">
        <f t="shared" si="11"/>
        <v>1</v>
      </c>
      <c r="U15">
        <f>'[1]CS_E 50 MASTER'!$F11</f>
        <v>1</v>
      </c>
      <c r="V15">
        <v>1</v>
      </c>
      <c r="W15">
        <f t="shared" si="12"/>
        <v>1</v>
      </c>
      <c r="X15">
        <f t="shared" si="13"/>
        <v>1</v>
      </c>
      <c r="Y15">
        <f>'[1]CS_E 50 MASTER'!$D11</f>
        <v>0</v>
      </c>
      <c r="Z15">
        <f>'[1]CS_E 50 MASTER'!$G11</f>
        <v>1</v>
      </c>
      <c r="AA15">
        <f>'[1]CS_E 50 MASTER'!$H11</f>
        <v>1</v>
      </c>
      <c r="AB15">
        <f>'[1]CS_E 50 MASTER'!$I11</f>
        <v>1</v>
      </c>
      <c r="AC15">
        <v>1</v>
      </c>
      <c r="AD15">
        <f>'[1]CS_E 50 MASTER'!$J11</f>
        <v>1</v>
      </c>
      <c r="AE15">
        <v>1</v>
      </c>
      <c r="AF15">
        <f t="shared" si="14"/>
        <v>2</v>
      </c>
      <c r="AG15">
        <f>'[1]CS_E 50 MASTER'!$K11</f>
        <v>0</v>
      </c>
      <c r="AH15">
        <f t="shared" si="15"/>
        <v>1</v>
      </c>
      <c r="AI15">
        <f>'[1]CS_E 50 MASTER'!$L11</f>
        <v>1</v>
      </c>
      <c r="AJ15">
        <v>1</v>
      </c>
      <c r="AK15">
        <f t="shared" si="16"/>
        <v>1</v>
      </c>
      <c r="AL15">
        <v>1</v>
      </c>
      <c r="AM15">
        <f>'[1]CS_E 50 MASTER'!$M11</f>
        <v>1</v>
      </c>
      <c r="AN15">
        <v>1</v>
      </c>
      <c r="AO15">
        <f>'[1]CS_E 50 MASTER'!$N11</f>
        <v>1</v>
      </c>
      <c r="AP15">
        <v>1</v>
      </c>
      <c r="AQ15">
        <v>1</v>
      </c>
      <c r="AR15">
        <v>1</v>
      </c>
      <c r="AS15">
        <f>'[1]CS_E 50 MASTER'!$O11</f>
        <v>1</v>
      </c>
      <c r="AT15">
        <v>1</v>
      </c>
      <c r="AU15">
        <f t="shared" si="17"/>
        <v>25.79500000000003</v>
      </c>
      <c r="AV15">
        <f t="shared" si="18"/>
        <v>14.630000000000003</v>
      </c>
      <c r="AW15">
        <f t="shared" si="19"/>
        <v>12.119999999999997</v>
      </c>
      <c r="AX15">
        <f t="shared" si="20"/>
        <v>12.119999999999997</v>
      </c>
      <c r="AY15">
        <v>1</v>
      </c>
      <c r="AZ15">
        <v>1</v>
      </c>
      <c r="BA15">
        <v>1</v>
      </c>
      <c r="BB15">
        <v>5</v>
      </c>
      <c r="BG15">
        <f t="shared" si="3"/>
        <v>100</v>
      </c>
      <c r="BH15" s="10">
        <f t="shared" si="21"/>
        <v>6.9444444444444444E-5</v>
      </c>
    </row>
    <row r="16" spans="1:74" ht="58">
      <c r="A16" s="2">
        <v>11</v>
      </c>
      <c r="B16" s="13" t="s">
        <v>557</v>
      </c>
      <c r="C16" s="2" t="s">
        <v>171</v>
      </c>
      <c r="D16">
        <v>1</v>
      </c>
      <c r="E16">
        <v>1</v>
      </c>
      <c r="F16">
        <f t="shared" si="4"/>
        <v>1</v>
      </c>
      <c r="G16">
        <f t="shared" si="5"/>
        <v>18</v>
      </c>
      <c r="H16">
        <f t="shared" si="6"/>
        <v>18</v>
      </c>
      <c r="I16">
        <f t="shared" si="7"/>
        <v>92</v>
      </c>
      <c r="J16">
        <f>'[1]CS_E 50 MASTER'!$C12</f>
        <v>34</v>
      </c>
      <c r="K16">
        <f t="shared" si="8"/>
        <v>1.8888888888888888</v>
      </c>
      <c r="L16">
        <f t="shared" si="9"/>
        <v>90</v>
      </c>
      <c r="M16">
        <f t="shared" si="10"/>
        <v>5</v>
      </c>
      <c r="N16">
        <v>0</v>
      </c>
      <c r="O16">
        <v>1</v>
      </c>
      <c r="P16">
        <v>1</v>
      </c>
      <c r="Q16">
        <v>1</v>
      </c>
      <c r="R16">
        <f>'[1]CS_E 50 MASTER'!$E12</f>
        <v>1</v>
      </c>
      <c r="S16">
        <v>1</v>
      </c>
      <c r="T16">
        <f t="shared" si="11"/>
        <v>1</v>
      </c>
      <c r="U16">
        <f>'[1]CS_E 50 MASTER'!$F12</f>
        <v>1</v>
      </c>
      <c r="V16">
        <v>1</v>
      </c>
      <c r="W16">
        <f t="shared" si="12"/>
        <v>1</v>
      </c>
      <c r="X16">
        <f t="shared" si="13"/>
        <v>1</v>
      </c>
      <c r="Y16">
        <f>'[1]CS_E 50 MASTER'!$D12</f>
        <v>0</v>
      </c>
      <c r="Z16">
        <f>'[1]CS_E 50 MASTER'!$G12</f>
        <v>1</v>
      </c>
      <c r="AA16">
        <f>'[1]CS_E 50 MASTER'!$H12</f>
        <v>1</v>
      </c>
      <c r="AB16">
        <f>'[1]CS_E 50 MASTER'!$I12</f>
        <v>1</v>
      </c>
      <c r="AC16">
        <v>1</v>
      </c>
      <c r="AD16">
        <f>'[1]CS_E 50 MASTER'!$J12</f>
        <v>1</v>
      </c>
      <c r="AE16">
        <v>1</v>
      </c>
      <c r="AF16">
        <f t="shared" si="14"/>
        <v>2</v>
      </c>
      <c r="AG16">
        <f>'[1]CS_E 50 MASTER'!$K12</f>
        <v>0</v>
      </c>
      <c r="AH16">
        <f t="shared" si="15"/>
        <v>1</v>
      </c>
      <c r="AI16">
        <f>'[1]CS_E 50 MASTER'!$L12</f>
        <v>1</v>
      </c>
      <c r="AJ16">
        <v>1</v>
      </c>
      <c r="AK16">
        <f t="shared" si="16"/>
        <v>1</v>
      </c>
      <c r="AL16">
        <v>1</v>
      </c>
      <c r="AM16">
        <f>'[1]CS_E 50 MASTER'!$M12</f>
        <v>1</v>
      </c>
      <c r="AN16">
        <v>0</v>
      </c>
      <c r="AO16">
        <f>'[1]CS_E 50 MASTER'!$N12</f>
        <v>1</v>
      </c>
      <c r="AP16">
        <v>1</v>
      </c>
      <c r="AQ16">
        <v>1</v>
      </c>
      <c r="AR16">
        <v>1</v>
      </c>
      <c r="AS16">
        <f>'[1]CS_E 50 MASTER'!$O12</f>
        <v>1</v>
      </c>
      <c r="AT16">
        <v>1</v>
      </c>
      <c r="AU16">
        <f t="shared" si="17"/>
        <v>28.765000000000025</v>
      </c>
      <c r="AV16">
        <f t="shared" si="18"/>
        <v>13.718888888888891</v>
      </c>
      <c r="AW16">
        <f t="shared" si="19"/>
        <v>11.955555555555552</v>
      </c>
      <c r="AX16">
        <f t="shared" si="20"/>
        <v>11.119999999999997</v>
      </c>
      <c r="AY16">
        <v>1</v>
      </c>
      <c r="AZ16">
        <v>1</v>
      </c>
      <c r="BA16">
        <v>1</v>
      </c>
      <c r="BB16">
        <v>4</v>
      </c>
      <c r="BG16">
        <f t="shared" si="3"/>
        <v>111.1111111111111</v>
      </c>
      <c r="BH16" s="10">
        <f t="shared" si="21"/>
        <v>6.2500000000000001E-5</v>
      </c>
    </row>
    <row r="17" spans="1:60" ht="56.5">
      <c r="A17" s="2" t="s">
        <v>558</v>
      </c>
      <c r="B17" s="17" t="s">
        <v>559</v>
      </c>
      <c r="C17" s="2" t="s">
        <v>171</v>
      </c>
      <c r="D17">
        <v>1</v>
      </c>
      <c r="E17">
        <v>1</v>
      </c>
      <c r="F17">
        <f t="shared" si="4"/>
        <v>1</v>
      </c>
      <c r="G17">
        <f t="shared" si="5"/>
        <v>21</v>
      </c>
      <c r="H17">
        <f t="shared" si="6"/>
        <v>21</v>
      </c>
      <c r="I17">
        <f t="shared" si="7"/>
        <v>116</v>
      </c>
      <c r="J17">
        <f>'[1]CS_E 50 MASTER'!$C13</f>
        <v>46</v>
      </c>
      <c r="K17">
        <f t="shared" si="8"/>
        <v>2.1904761904761907</v>
      </c>
      <c r="L17">
        <f t="shared" si="9"/>
        <v>114</v>
      </c>
      <c r="M17">
        <f t="shared" si="10"/>
        <v>5.4285714285714288</v>
      </c>
      <c r="N17">
        <v>1</v>
      </c>
      <c r="O17">
        <v>1</v>
      </c>
      <c r="P17">
        <v>1</v>
      </c>
      <c r="Q17">
        <v>1</v>
      </c>
      <c r="R17">
        <f>'[1]CS_E 50 MASTER'!$E13</f>
        <v>1</v>
      </c>
      <c r="S17">
        <v>1</v>
      </c>
      <c r="T17">
        <f t="shared" si="11"/>
        <v>1</v>
      </c>
      <c r="U17">
        <f>'[1]CS_E 50 MASTER'!$F13</f>
        <v>1</v>
      </c>
      <c r="V17">
        <v>1</v>
      </c>
      <c r="W17">
        <f t="shared" si="12"/>
        <v>1</v>
      </c>
      <c r="X17">
        <f t="shared" si="13"/>
        <v>1</v>
      </c>
      <c r="Y17">
        <f>'[1]CS_E 50 MASTER'!$D13</f>
        <v>1</v>
      </c>
      <c r="Z17">
        <f>'[1]CS_E 50 MASTER'!$G13</f>
        <v>1</v>
      </c>
      <c r="AA17">
        <f>'[1]CS_E 50 MASTER'!$H13</f>
        <v>1</v>
      </c>
      <c r="AB17">
        <f>'[1]CS_E 50 MASTER'!$I13</f>
        <v>1</v>
      </c>
      <c r="AC17">
        <v>1</v>
      </c>
      <c r="AD17">
        <f>'[1]CS_E 50 MASTER'!$J13</f>
        <v>1</v>
      </c>
      <c r="AE17">
        <v>1</v>
      </c>
      <c r="AF17">
        <f t="shared" si="14"/>
        <v>2</v>
      </c>
      <c r="AG17">
        <f>'[1]CS_E 50 MASTER'!$K13</f>
        <v>1</v>
      </c>
      <c r="AH17">
        <f t="shared" si="15"/>
        <v>1</v>
      </c>
      <c r="AI17">
        <f>'[1]CS_E 50 MASTER'!$L13</f>
        <v>0</v>
      </c>
      <c r="AJ17">
        <v>1</v>
      </c>
      <c r="AK17">
        <f t="shared" si="16"/>
        <v>1</v>
      </c>
      <c r="AL17">
        <v>1</v>
      </c>
      <c r="AM17">
        <f>'[1]CS_E 50 MASTER'!$M13</f>
        <v>0</v>
      </c>
      <c r="AN17">
        <v>1</v>
      </c>
      <c r="AO17">
        <f>'[1]CS_E 50 MASTER'!$N13</f>
        <v>1</v>
      </c>
      <c r="AP17">
        <v>1</v>
      </c>
      <c r="AQ17">
        <v>1</v>
      </c>
      <c r="AR17">
        <v>1</v>
      </c>
      <c r="AS17">
        <f>'[1]CS_E 50 MASTER'!$O13</f>
        <v>1</v>
      </c>
      <c r="AT17">
        <v>1</v>
      </c>
      <c r="AU17">
        <f t="shared" si="17"/>
        <v>0.20571428571429351</v>
      </c>
      <c r="AV17">
        <f t="shared" si="18"/>
        <v>18.447619047619053</v>
      </c>
      <c r="AW17">
        <f t="shared" si="19"/>
        <v>14.710476190476189</v>
      </c>
      <c r="AX17">
        <f t="shared" si="20"/>
        <v>14.638571428571431</v>
      </c>
      <c r="AY17">
        <v>1</v>
      </c>
      <c r="AZ17">
        <v>1</v>
      </c>
      <c r="BA17">
        <v>1</v>
      </c>
      <c r="BB17">
        <v>3</v>
      </c>
      <c r="BG17">
        <f t="shared" si="3"/>
        <v>95.238095238095227</v>
      </c>
      <c r="BH17" s="10">
        <f t="shared" si="21"/>
        <v>7.2916666666666659E-5</v>
      </c>
    </row>
    <row r="18" spans="1:60" ht="70.5">
      <c r="A18" s="2" t="s">
        <v>560</v>
      </c>
      <c r="B18" s="17" t="s">
        <v>561</v>
      </c>
      <c r="C18" s="2" t="s">
        <v>171</v>
      </c>
      <c r="D18">
        <v>1</v>
      </c>
      <c r="E18">
        <v>1</v>
      </c>
      <c r="F18">
        <f t="shared" si="4"/>
        <v>1</v>
      </c>
      <c r="G18">
        <f t="shared" si="5"/>
        <v>22</v>
      </c>
      <c r="H18">
        <f t="shared" si="6"/>
        <v>22</v>
      </c>
      <c r="I18">
        <f t="shared" si="7"/>
        <v>124</v>
      </c>
      <c r="J18">
        <f>'[1]CS_E 50 MASTER'!$C14</f>
        <v>46</v>
      </c>
      <c r="K18">
        <f t="shared" si="8"/>
        <v>2.0909090909090908</v>
      </c>
      <c r="L18">
        <f t="shared" si="9"/>
        <v>122</v>
      </c>
      <c r="M18">
        <f t="shared" si="10"/>
        <v>5.5454545454545459</v>
      </c>
      <c r="N18">
        <v>1</v>
      </c>
      <c r="O18">
        <v>1</v>
      </c>
      <c r="P18">
        <v>1</v>
      </c>
      <c r="Q18">
        <v>1</v>
      </c>
      <c r="R18">
        <f>'[1]CS_E 50 MASTER'!$E14</f>
        <v>0</v>
      </c>
      <c r="S18">
        <v>1</v>
      </c>
      <c r="T18">
        <f t="shared" si="11"/>
        <v>0</v>
      </c>
      <c r="U18">
        <f>'[1]CS_E 50 MASTER'!$F14</f>
        <v>1</v>
      </c>
      <c r="V18">
        <v>1</v>
      </c>
      <c r="W18">
        <f t="shared" si="12"/>
        <v>0</v>
      </c>
      <c r="X18">
        <f t="shared" si="13"/>
        <v>1</v>
      </c>
      <c r="Y18">
        <f>'[1]CS_E 50 MASTER'!$D14</f>
        <v>1</v>
      </c>
      <c r="Z18">
        <f>'[1]CS_E 50 MASTER'!$G14</f>
        <v>1</v>
      </c>
      <c r="AA18">
        <f>'[1]CS_E 50 MASTER'!$H14</f>
        <v>1</v>
      </c>
      <c r="AB18">
        <f>'[1]CS_E 50 MASTER'!$I14</f>
        <v>1</v>
      </c>
      <c r="AC18">
        <v>1</v>
      </c>
      <c r="AD18">
        <f>'[1]CS_E 50 MASTER'!$J14</f>
        <v>1</v>
      </c>
      <c r="AE18">
        <v>1</v>
      </c>
      <c r="AF18">
        <f t="shared" si="14"/>
        <v>2</v>
      </c>
      <c r="AG18">
        <f>'[1]CS_E 50 MASTER'!$K14</f>
        <v>1</v>
      </c>
      <c r="AH18">
        <f t="shared" si="15"/>
        <v>1</v>
      </c>
      <c r="AI18">
        <f>'[1]CS_E 50 MASTER'!$L14</f>
        <v>0</v>
      </c>
      <c r="AJ18">
        <v>1</v>
      </c>
      <c r="AK18">
        <f t="shared" si="16"/>
        <v>1</v>
      </c>
      <c r="AL18">
        <v>1</v>
      </c>
      <c r="AM18">
        <f>'[1]CS_E 50 MASTER'!$M14</f>
        <v>1</v>
      </c>
      <c r="AN18">
        <v>1</v>
      </c>
      <c r="AO18">
        <f>'[1]CS_E 50 MASTER'!$N14</f>
        <v>1</v>
      </c>
      <c r="AP18">
        <v>1</v>
      </c>
      <c r="AQ18">
        <v>1</v>
      </c>
      <c r="AR18">
        <v>1</v>
      </c>
      <c r="AS18">
        <f>'[1]CS_E 50 MASTER'!$O14</f>
        <v>1</v>
      </c>
      <c r="AT18">
        <v>1</v>
      </c>
      <c r="AU18">
        <f t="shared" si="17"/>
        <v>7.6140909090909332</v>
      </c>
      <c r="AV18">
        <f t="shared" si="18"/>
        <v>17.66272727272727</v>
      </c>
      <c r="AW18">
        <f t="shared" si="19"/>
        <v>15.461818181818185</v>
      </c>
      <c r="AX18">
        <f t="shared" si="20"/>
        <v>15.689090909090915</v>
      </c>
      <c r="AY18">
        <v>1</v>
      </c>
      <c r="AZ18">
        <v>1</v>
      </c>
      <c r="BA18">
        <v>1</v>
      </c>
      <c r="BB18">
        <v>5</v>
      </c>
      <c r="BG18">
        <f t="shared" si="3"/>
        <v>90.909090909090907</v>
      </c>
      <c r="BH18" s="10">
        <f t="shared" si="21"/>
        <v>7.6388888888888887E-5</v>
      </c>
    </row>
    <row r="19" spans="1:60" ht="87">
      <c r="A19" s="2" t="s">
        <v>214</v>
      </c>
      <c r="B19" s="13" t="s">
        <v>562</v>
      </c>
      <c r="C19" s="2" t="s">
        <v>174</v>
      </c>
      <c r="D19">
        <v>1</v>
      </c>
      <c r="E19">
        <v>1</v>
      </c>
      <c r="F19">
        <f t="shared" si="4"/>
        <v>1</v>
      </c>
      <c r="G19">
        <f t="shared" si="5"/>
        <v>31</v>
      </c>
      <c r="H19">
        <f t="shared" si="6"/>
        <v>31</v>
      </c>
      <c r="I19">
        <f t="shared" si="7"/>
        <v>170</v>
      </c>
      <c r="J19">
        <f>'[1]CS_E 50 MASTER'!$C15</f>
        <v>60</v>
      </c>
      <c r="K19">
        <f t="shared" si="8"/>
        <v>1.935483870967742</v>
      </c>
      <c r="L19">
        <f t="shared" si="9"/>
        <v>167</v>
      </c>
      <c r="M19">
        <f t="shared" si="10"/>
        <v>5.387096774193548</v>
      </c>
      <c r="N19">
        <v>0</v>
      </c>
      <c r="O19">
        <v>1</v>
      </c>
      <c r="P19">
        <v>1</v>
      </c>
      <c r="Q19">
        <v>0</v>
      </c>
      <c r="R19">
        <f>'[1]CS_E 50 MASTER'!$E15</f>
        <v>0</v>
      </c>
      <c r="S19">
        <v>1</v>
      </c>
      <c r="T19">
        <f t="shared" si="11"/>
        <v>0</v>
      </c>
      <c r="U19">
        <f>'[1]CS_E 50 MASTER'!$F15</f>
        <v>1</v>
      </c>
      <c r="V19">
        <v>1</v>
      </c>
      <c r="W19">
        <f t="shared" si="12"/>
        <v>0</v>
      </c>
      <c r="X19">
        <f t="shared" si="13"/>
        <v>1</v>
      </c>
      <c r="Y19">
        <f>'[1]CS_E 50 MASTER'!$D15</f>
        <v>1</v>
      </c>
      <c r="Z19">
        <f>'[1]CS_E 50 MASTER'!$G15</f>
        <v>1</v>
      </c>
      <c r="AA19">
        <f>'[1]CS_E 50 MASTER'!$H15</f>
        <v>1</v>
      </c>
      <c r="AB19">
        <f>'[1]CS_E 50 MASTER'!$I15</f>
        <v>1</v>
      </c>
      <c r="AC19">
        <v>1</v>
      </c>
      <c r="AD19">
        <f>'[1]CS_E 50 MASTER'!$J15</f>
        <v>1</v>
      </c>
      <c r="AE19">
        <v>1</v>
      </c>
      <c r="AF19">
        <f t="shared" si="14"/>
        <v>3</v>
      </c>
      <c r="AG19">
        <f>'[1]CS_E 50 MASTER'!$K15</f>
        <v>1</v>
      </c>
      <c r="AH19">
        <f t="shared" si="15"/>
        <v>1</v>
      </c>
      <c r="AI19">
        <f>'[1]CS_E 50 MASTER'!$L15</f>
        <v>1</v>
      </c>
      <c r="AJ19">
        <v>1</v>
      </c>
      <c r="AK19">
        <f t="shared" si="16"/>
        <v>1</v>
      </c>
      <c r="AL19">
        <v>1</v>
      </c>
      <c r="AM19">
        <f>'[1]CS_E 50 MASTER'!$M15</f>
        <v>1</v>
      </c>
      <c r="AN19">
        <v>1</v>
      </c>
      <c r="AO19">
        <f>'[1]CS_E 50 MASTER'!$N15</f>
        <v>1</v>
      </c>
      <c r="AP19">
        <v>1</v>
      </c>
      <c r="AQ19">
        <v>1</v>
      </c>
      <c r="AR19">
        <v>1</v>
      </c>
      <c r="AS19">
        <f>'[1]CS_E 50 MASTER'!$O15</f>
        <v>1</v>
      </c>
      <c r="AT19">
        <v>1</v>
      </c>
      <c r="AU19">
        <f t="shared" si="17"/>
        <v>11.628064516129037</v>
      </c>
      <c r="AV19">
        <f t="shared" si="18"/>
        <v>19.338709677419356</v>
      </c>
      <c r="AW19">
        <f t="shared" si="19"/>
        <v>14.921290322580642</v>
      </c>
      <c r="AX19">
        <f t="shared" si="20"/>
        <v>19.443225806451615</v>
      </c>
      <c r="AY19">
        <v>1</v>
      </c>
      <c r="AZ19">
        <v>1</v>
      </c>
      <c r="BA19">
        <v>1</v>
      </c>
      <c r="BB19">
        <v>9</v>
      </c>
      <c r="BG19">
        <f t="shared" si="3"/>
        <v>96.774193548387089</v>
      </c>
      <c r="BH19" s="10">
        <f t="shared" si="21"/>
        <v>1.0763888888888889E-4</v>
      </c>
    </row>
    <row r="20" spans="1:60" ht="58">
      <c r="A20" s="2" t="s">
        <v>216</v>
      </c>
      <c r="B20" s="13" t="s">
        <v>563</v>
      </c>
      <c r="C20" s="2" t="s">
        <v>169</v>
      </c>
      <c r="D20">
        <v>1</v>
      </c>
      <c r="E20">
        <v>1</v>
      </c>
      <c r="F20">
        <f t="shared" si="4"/>
        <v>1</v>
      </c>
      <c r="G20">
        <f t="shared" si="5"/>
        <v>18</v>
      </c>
      <c r="H20">
        <f t="shared" si="6"/>
        <v>18</v>
      </c>
      <c r="I20">
        <f t="shared" si="7"/>
        <v>94</v>
      </c>
      <c r="J20">
        <f>'[1]CS_E 50 MASTER'!$C16</f>
        <v>32</v>
      </c>
      <c r="K20">
        <f t="shared" si="8"/>
        <v>1.7777777777777777</v>
      </c>
      <c r="L20">
        <f t="shared" si="9"/>
        <v>92</v>
      </c>
      <c r="M20">
        <f t="shared" si="10"/>
        <v>5.1111111111111107</v>
      </c>
      <c r="N20">
        <v>0</v>
      </c>
      <c r="O20">
        <v>1</v>
      </c>
      <c r="P20">
        <v>1</v>
      </c>
      <c r="Q20">
        <v>1</v>
      </c>
      <c r="R20">
        <f>'[1]CS_E 50 MASTER'!$E16</f>
        <v>1</v>
      </c>
      <c r="S20">
        <v>1</v>
      </c>
      <c r="T20">
        <f t="shared" si="11"/>
        <v>1</v>
      </c>
      <c r="U20">
        <f>'[1]CS_E 50 MASTER'!$F16</f>
        <v>1</v>
      </c>
      <c r="V20">
        <v>1</v>
      </c>
      <c r="W20">
        <f t="shared" si="12"/>
        <v>1</v>
      </c>
      <c r="X20">
        <f t="shared" si="13"/>
        <v>1</v>
      </c>
      <c r="Y20">
        <f>'[1]CS_E 50 MASTER'!$D16</f>
        <v>1</v>
      </c>
      <c r="Z20">
        <f>'[1]CS_E 50 MASTER'!$G16</f>
        <v>1</v>
      </c>
      <c r="AA20">
        <f>'[1]CS_E 50 MASTER'!$H16</f>
        <v>1</v>
      </c>
      <c r="AB20">
        <f>'[1]CS_E 50 MASTER'!$I16</f>
        <v>1</v>
      </c>
      <c r="AC20">
        <v>1</v>
      </c>
      <c r="AD20">
        <f>'[1]CS_E 50 MASTER'!$J16</f>
        <v>1</v>
      </c>
      <c r="AE20">
        <v>1</v>
      </c>
      <c r="AF20">
        <f t="shared" si="14"/>
        <v>2</v>
      </c>
      <c r="AG20">
        <f>'[1]CS_E 50 MASTER'!$K16</f>
        <v>1</v>
      </c>
      <c r="AH20">
        <f t="shared" si="15"/>
        <v>1</v>
      </c>
      <c r="AI20">
        <f>'[1]CS_E 50 MASTER'!$L16</f>
        <v>1</v>
      </c>
      <c r="AJ20">
        <v>1</v>
      </c>
      <c r="AK20">
        <f t="shared" si="16"/>
        <v>1</v>
      </c>
      <c r="AL20">
        <v>1</v>
      </c>
      <c r="AM20">
        <f>'[1]CS_E 50 MASTER'!$M16</f>
        <v>0</v>
      </c>
      <c r="AN20">
        <v>1</v>
      </c>
      <c r="AO20">
        <f>'[1]CS_E 50 MASTER'!$N16</f>
        <v>1</v>
      </c>
      <c r="AP20">
        <v>1</v>
      </c>
      <c r="AQ20">
        <v>1</v>
      </c>
      <c r="AR20">
        <v>1</v>
      </c>
      <c r="AS20">
        <f>'[1]CS_E 50 MASTER'!$O16</f>
        <v>1</v>
      </c>
      <c r="AT20">
        <v>0</v>
      </c>
      <c r="AU20">
        <f t="shared" si="17"/>
        <v>38.165000000000035</v>
      </c>
      <c r="AV20">
        <f t="shared" si="18"/>
        <v>12.407777777777778</v>
      </c>
      <c r="AW20">
        <f t="shared" si="19"/>
        <v>12.608888888888885</v>
      </c>
      <c r="AX20">
        <f t="shared" si="20"/>
        <v>11.643333333333331</v>
      </c>
      <c r="AY20">
        <v>1</v>
      </c>
      <c r="AZ20">
        <v>1</v>
      </c>
      <c r="BA20">
        <v>1</v>
      </c>
      <c r="BB20">
        <v>7</v>
      </c>
      <c r="BG20">
        <f t="shared" si="3"/>
        <v>111.1111111111111</v>
      </c>
      <c r="BH20" s="10">
        <f t="shared" si="21"/>
        <v>6.2500000000000001E-5</v>
      </c>
    </row>
    <row r="21" spans="1:60" ht="87">
      <c r="A21" s="2" t="s">
        <v>218</v>
      </c>
      <c r="B21" s="13" t="s">
        <v>564</v>
      </c>
      <c r="C21" s="2" t="s">
        <v>171</v>
      </c>
      <c r="D21">
        <v>1</v>
      </c>
      <c r="E21">
        <v>1</v>
      </c>
      <c r="F21">
        <f t="shared" si="4"/>
        <v>1</v>
      </c>
      <c r="G21">
        <f t="shared" si="5"/>
        <v>31</v>
      </c>
      <c r="H21">
        <f t="shared" si="6"/>
        <v>31</v>
      </c>
      <c r="I21">
        <f t="shared" si="7"/>
        <v>166</v>
      </c>
      <c r="J21">
        <f>'[1]CS_E 50 MASTER'!$C17</f>
        <v>59</v>
      </c>
      <c r="K21">
        <f t="shared" si="8"/>
        <v>1.903225806451613</v>
      </c>
      <c r="L21">
        <f t="shared" si="9"/>
        <v>164</v>
      </c>
      <c r="M21">
        <f t="shared" si="10"/>
        <v>5.290322580645161</v>
      </c>
      <c r="N21">
        <v>0</v>
      </c>
      <c r="O21">
        <v>0</v>
      </c>
      <c r="P21">
        <v>1</v>
      </c>
      <c r="Q21">
        <v>1</v>
      </c>
      <c r="R21">
        <f>'[1]CS_E 50 MASTER'!$E17</f>
        <v>0</v>
      </c>
      <c r="S21">
        <v>1</v>
      </c>
      <c r="T21">
        <f t="shared" si="11"/>
        <v>0</v>
      </c>
      <c r="U21">
        <f>'[1]CS_E 50 MASTER'!$F17</f>
        <v>1</v>
      </c>
      <c r="V21">
        <v>1</v>
      </c>
      <c r="W21">
        <f t="shared" si="12"/>
        <v>0</v>
      </c>
      <c r="X21">
        <f t="shared" si="13"/>
        <v>1</v>
      </c>
      <c r="Y21">
        <f>'[1]CS_E 50 MASTER'!$D17</f>
        <v>0</v>
      </c>
      <c r="Z21">
        <f>'[1]CS_E 50 MASTER'!$G17</f>
        <v>1</v>
      </c>
      <c r="AA21">
        <f>'[1]CS_E 50 MASTER'!$H17</f>
        <v>1</v>
      </c>
      <c r="AB21">
        <f>'[1]CS_E 50 MASTER'!$I17</f>
        <v>1</v>
      </c>
      <c r="AC21">
        <v>1</v>
      </c>
      <c r="AD21">
        <f>'[1]CS_E 50 MASTER'!$J17</f>
        <v>1</v>
      </c>
      <c r="AE21">
        <v>1</v>
      </c>
      <c r="AF21">
        <f t="shared" si="14"/>
        <v>2</v>
      </c>
      <c r="AG21">
        <f>'[1]CS_E 50 MASTER'!$K17</f>
        <v>0</v>
      </c>
      <c r="AH21">
        <f t="shared" si="15"/>
        <v>1</v>
      </c>
      <c r="AI21">
        <f>'[1]CS_E 50 MASTER'!$L17</f>
        <v>1</v>
      </c>
      <c r="AJ21">
        <v>1</v>
      </c>
      <c r="AK21">
        <f t="shared" si="16"/>
        <v>1</v>
      </c>
      <c r="AL21">
        <v>1</v>
      </c>
      <c r="AM21">
        <f>'[1]CS_E 50 MASTER'!$M17</f>
        <v>1</v>
      </c>
      <c r="AN21">
        <v>1</v>
      </c>
      <c r="AO21">
        <f>'[1]CS_E 50 MASTER'!$N17</f>
        <v>1</v>
      </c>
      <c r="AP21">
        <v>1</v>
      </c>
      <c r="AQ21">
        <v>1</v>
      </c>
      <c r="AR21">
        <v>1</v>
      </c>
      <c r="AS21">
        <f>'[1]CS_E 50 MASTER'!$O17</f>
        <v>1</v>
      </c>
      <c r="AT21">
        <v>1</v>
      </c>
      <c r="AU21">
        <f t="shared" si="17"/>
        <v>14.357096774193572</v>
      </c>
      <c r="AV21">
        <f t="shared" si="18"/>
        <v>18.958064516129031</v>
      </c>
      <c r="AW21">
        <f t="shared" si="19"/>
        <v>14.352258064516125</v>
      </c>
      <c r="AX21">
        <f t="shared" si="20"/>
        <v>18.987419354838707</v>
      </c>
      <c r="AY21">
        <v>1</v>
      </c>
      <c r="AZ21">
        <v>1</v>
      </c>
      <c r="BA21">
        <v>1</v>
      </c>
      <c r="BB21">
        <v>7</v>
      </c>
      <c r="BG21">
        <f t="shared" si="3"/>
        <v>64.516129032258064</v>
      </c>
      <c r="BH21" s="10">
        <f t="shared" si="21"/>
        <v>1.0763888888888889E-4</v>
      </c>
    </row>
    <row r="22" spans="1:60" ht="72.5">
      <c r="A22" s="2">
        <v>14</v>
      </c>
      <c r="B22" s="13" t="s">
        <v>565</v>
      </c>
      <c r="C22" s="2" t="s">
        <v>174</v>
      </c>
      <c r="D22">
        <v>1</v>
      </c>
      <c r="E22">
        <v>1</v>
      </c>
      <c r="F22">
        <f t="shared" si="4"/>
        <v>1</v>
      </c>
      <c r="G22">
        <f t="shared" si="5"/>
        <v>24</v>
      </c>
      <c r="H22">
        <f t="shared" si="6"/>
        <v>24</v>
      </c>
      <c r="I22">
        <f t="shared" si="7"/>
        <v>143</v>
      </c>
      <c r="J22">
        <f>'[1]CS_E 50 MASTER'!$C18</f>
        <v>48</v>
      </c>
      <c r="K22">
        <f t="shared" si="8"/>
        <v>2</v>
      </c>
      <c r="L22">
        <f t="shared" si="9"/>
        <v>140</v>
      </c>
      <c r="M22">
        <f t="shared" si="10"/>
        <v>5.833333333333333</v>
      </c>
      <c r="N22">
        <v>0</v>
      </c>
      <c r="O22">
        <v>1</v>
      </c>
      <c r="P22">
        <v>0</v>
      </c>
      <c r="Q22">
        <v>0</v>
      </c>
      <c r="R22">
        <f>'[1]CS_E 50 MASTER'!$E18</f>
        <v>0</v>
      </c>
      <c r="S22">
        <v>1</v>
      </c>
      <c r="T22">
        <f t="shared" si="11"/>
        <v>0</v>
      </c>
      <c r="U22">
        <f>'[1]CS_E 50 MASTER'!$F18</f>
        <v>1</v>
      </c>
      <c r="V22">
        <v>1</v>
      </c>
      <c r="W22">
        <f t="shared" si="12"/>
        <v>0</v>
      </c>
      <c r="X22">
        <f t="shared" si="13"/>
        <v>1</v>
      </c>
      <c r="Y22">
        <f>'[1]CS_E 50 MASTER'!$D18</f>
        <v>1</v>
      </c>
      <c r="Z22">
        <f>'[1]CS_E 50 MASTER'!$G18</f>
        <v>1</v>
      </c>
      <c r="AA22">
        <f>'[1]CS_E 50 MASTER'!$H18</f>
        <v>1</v>
      </c>
      <c r="AB22">
        <f>'[1]CS_E 50 MASTER'!$I18</f>
        <v>1</v>
      </c>
      <c r="AC22">
        <v>1</v>
      </c>
      <c r="AD22">
        <f>'[1]CS_E 50 MASTER'!$J18</f>
        <v>0</v>
      </c>
      <c r="AE22">
        <v>1</v>
      </c>
      <c r="AF22">
        <f t="shared" si="14"/>
        <v>3</v>
      </c>
      <c r="AG22">
        <f>'[1]CS_E 50 MASTER'!$K18</f>
        <v>1</v>
      </c>
      <c r="AH22">
        <f t="shared" si="15"/>
        <v>1</v>
      </c>
      <c r="AI22">
        <f>'[1]CS_E 50 MASTER'!$L18</f>
        <v>0</v>
      </c>
      <c r="AJ22">
        <v>1</v>
      </c>
      <c r="AK22">
        <f t="shared" si="16"/>
        <v>1</v>
      </c>
      <c r="AL22">
        <v>1</v>
      </c>
      <c r="AM22">
        <f>'[1]CS_E 50 MASTER'!$M18</f>
        <v>1</v>
      </c>
      <c r="AN22">
        <v>1</v>
      </c>
      <c r="AO22">
        <f>'[1]CS_E 50 MASTER'!$N18</f>
        <v>1</v>
      </c>
      <c r="AP22">
        <v>1</v>
      </c>
      <c r="AQ22">
        <v>1</v>
      </c>
      <c r="AR22">
        <v>1</v>
      </c>
      <c r="AS22">
        <f>'[1]CS_E 50 MASTER'!$O18</f>
        <v>1</v>
      </c>
      <c r="AT22">
        <v>1</v>
      </c>
      <c r="AU22">
        <f t="shared" si="17"/>
        <v>13.27500000000002</v>
      </c>
      <c r="AV22">
        <f t="shared" si="18"/>
        <v>17.37</v>
      </c>
      <c r="AW22">
        <f t="shared" si="19"/>
        <v>17.266666666666662</v>
      </c>
      <c r="AX22">
        <f t="shared" si="20"/>
        <v>18.044999999999995</v>
      </c>
      <c r="AY22">
        <v>1</v>
      </c>
      <c r="AZ22">
        <v>1</v>
      </c>
      <c r="BA22">
        <v>1</v>
      </c>
      <c r="BB22">
        <v>5</v>
      </c>
      <c r="BG22">
        <f t="shared" si="3"/>
        <v>125</v>
      </c>
      <c r="BH22" s="10">
        <f t="shared" si="21"/>
        <v>8.3333333333333331E-5</v>
      </c>
    </row>
    <row r="23" spans="1:60" ht="58">
      <c r="A23" s="2">
        <v>15</v>
      </c>
      <c r="B23" s="2" t="s">
        <v>566</v>
      </c>
      <c r="C23" s="2" t="s">
        <v>548</v>
      </c>
      <c r="D23">
        <v>1</v>
      </c>
      <c r="E23">
        <v>1</v>
      </c>
      <c r="F23">
        <f t="shared" si="4"/>
        <v>1</v>
      </c>
      <c r="G23">
        <f t="shared" si="5"/>
        <v>22</v>
      </c>
      <c r="H23">
        <f t="shared" si="6"/>
        <v>22</v>
      </c>
      <c r="I23">
        <f t="shared" si="7"/>
        <v>113</v>
      </c>
      <c r="J23">
        <f>'[1]CS_E 50 MASTER'!$C19</f>
        <v>41</v>
      </c>
      <c r="K23">
        <f t="shared" si="8"/>
        <v>1.8636363636363635</v>
      </c>
      <c r="L23">
        <f t="shared" si="9"/>
        <v>112</v>
      </c>
      <c r="M23">
        <f t="shared" si="10"/>
        <v>5.0909090909090908</v>
      </c>
      <c r="N23">
        <v>0</v>
      </c>
      <c r="O23">
        <v>0</v>
      </c>
      <c r="P23">
        <v>0</v>
      </c>
      <c r="Q23">
        <v>1</v>
      </c>
      <c r="R23">
        <f>'[1]CS_E 50 MASTER'!$E19</f>
        <v>1</v>
      </c>
      <c r="S23">
        <v>1</v>
      </c>
      <c r="T23">
        <f t="shared" si="11"/>
        <v>1</v>
      </c>
      <c r="U23">
        <f>'[1]CS_E 50 MASTER'!$F19</f>
        <v>1</v>
      </c>
      <c r="V23">
        <v>1</v>
      </c>
      <c r="W23">
        <f t="shared" si="12"/>
        <v>0</v>
      </c>
      <c r="X23">
        <f t="shared" si="13"/>
        <v>1</v>
      </c>
      <c r="Y23">
        <f>'[1]CS_E 50 MASTER'!$D19</f>
        <v>1</v>
      </c>
      <c r="Z23">
        <f>'[1]CS_E 50 MASTER'!$G19</f>
        <v>1</v>
      </c>
      <c r="AA23">
        <f>'[1]CS_E 50 MASTER'!$H19</f>
        <v>1</v>
      </c>
      <c r="AB23">
        <f>'[1]CS_E 50 MASTER'!$I19</f>
        <v>1</v>
      </c>
      <c r="AC23">
        <v>1</v>
      </c>
      <c r="AD23">
        <f>'[1]CS_E 50 MASTER'!$J19</f>
        <v>0</v>
      </c>
      <c r="AE23">
        <v>1</v>
      </c>
      <c r="AF23">
        <f t="shared" si="14"/>
        <v>1</v>
      </c>
      <c r="AG23">
        <f>'[1]CS_E 50 MASTER'!$K19</f>
        <v>1</v>
      </c>
      <c r="AH23">
        <f t="shared" si="15"/>
        <v>1</v>
      </c>
      <c r="AI23">
        <f>'[1]CS_E 50 MASTER'!$L19</f>
        <v>0</v>
      </c>
      <c r="AJ23">
        <v>1</v>
      </c>
      <c r="AK23">
        <f t="shared" si="16"/>
        <v>1</v>
      </c>
      <c r="AL23">
        <v>1</v>
      </c>
      <c r="AM23">
        <f>'[1]CS_E 50 MASTER'!$M19</f>
        <v>1</v>
      </c>
      <c r="AN23">
        <v>1</v>
      </c>
      <c r="AO23">
        <f>'[1]CS_E 50 MASTER'!$N19</f>
        <v>0</v>
      </c>
      <c r="AP23">
        <v>1</v>
      </c>
      <c r="AQ23">
        <v>1</v>
      </c>
      <c r="AR23">
        <v>1</v>
      </c>
      <c r="AS23">
        <f>'[1]CS_E 50 MASTER'!$O19</f>
        <v>0</v>
      </c>
      <c r="AT23">
        <v>0</v>
      </c>
      <c r="AU23">
        <f t="shared" si="17"/>
        <v>26.841363636363653</v>
      </c>
      <c r="AV23">
        <f t="shared" si="18"/>
        <v>14.980909090909091</v>
      </c>
      <c r="AW23">
        <f t="shared" si="19"/>
        <v>12.789090909090909</v>
      </c>
      <c r="AX23">
        <f t="shared" si="20"/>
        <v>13.548181818181817</v>
      </c>
      <c r="AY23">
        <v>1</v>
      </c>
      <c r="AZ23">
        <v>1</v>
      </c>
      <c r="BA23">
        <v>1</v>
      </c>
      <c r="BB23">
        <v>8</v>
      </c>
      <c r="BG23">
        <f t="shared" si="3"/>
        <v>45.454545454545453</v>
      </c>
      <c r="BH23" s="10">
        <f t="shared" si="21"/>
        <v>7.6388888888888887E-5</v>
      </c>
    </row>
    <row r="24" spans="1:60" ht="58">
      <c r="A24" s="2">
        <v>16</v>
      </c>
      <c r="B24" s="13" t="s">
        <v>567</v>
      </c>
      <c r="C24" s="2" t="s">
        <v>339</v>
      </c>
      <c r="D24">
        <v>1</v>
      </c>
      <c r="E24">
        <v>1</v>
      </c>
      <c r="F24">
        <f t="shared" si="4"/>
        <v>1</v>
      </c>
      <c r="G24">
        <f t="shared" si="5"/>
        <v>19</v>
      </c>
      <c r="H24">
        <f t="shared" si="6"/>
        <v>19</v>
      </c>
      <c r="I24">
        <f t="shared" si="7"/>
        <v>102</v>
      </c>
      <c r="J24">
        <f>'[1]CS_E 50 MASTER'!$C20</f>
        <v>34</v>
      </c>
      <c r="K24">
        <f t="shared" si="8"/>
        <v>1.7894736842105263</v>
      </c>
      <c r="L24">
        <f t="shared" si="9"/>
        <v>99</v>
      </c>
      <c r="M24">
        <f t="shared" si="10"/>
        <v>5.2105263157894735</v>
      </c>
      <c r="N24">
        <v>1</v>
      </c>
      <c r="O24">
        <v>1</v>
      </c>
      <c r="P24">
        <v>1</v>
      </c>
      <c r="Q24">
        <v>1</v>
      </c>
      <c r="R24">
        <f>'[1]CS_E 50 MASTER'!$E20</f>
        <v>0</v>
      </c>
      <c r="S24">
        <v>1</v>
      </c>
      <c r="T24">
        <f t="shared" si="11"/>
        <v>0</v>
      </c>
      <c r="U24">
        <f>'[1]CS_E 50 MASTER'!$F20</f>
        <v>1</v>
      </c>
      <c r="V24">
        <v>1</v>
      </c>
      <c r="W24">
        <f t="shared" si="12"/>
        <v>0</v>
      </c>
      <c r="X24">
        <f t="shared" si="13"/>
        <v>1</v>
      </c>
      <c r="Y24">
        <f>'[1]CS_E 50 MASTER'!$D20</f>
        <v>0</v>
      </c>
      <c r="Z24">
        <f>'[1]CS_E 50 MASTER'!$G20</f>
        <v>1</v>
      </c>
      <c r="AA24">
        <f>'[1]CS_E 50 MASTER'!$H20</f>
        <v>1</v>
      </c>
      <c r="AB24">
        <f>'[1]CS_E 50 MASTER'!$I20</f>
        <v>1</v>
      </c>
      <c r="AC24">
        <v>1</v>
      </c>
      <c r="AD24">
        <f>'[1]CS_E 50 MASTER'!$J20</f>
        <v>1</v>
      </c>
      <c r="AE24">
        <v>1</v>
      </c>
      <c r="AF24">
        <f t="shared" si="14"/>
        <v>3</v>
      </c>
      <c r="AG24">
        <f>'[1]CS_E 50 MASTER'!$K20</f>
        <v>1</v>
      </c>
      <c r="AH24">
        <f t="shared" si="15"/>
        <v>1</v>
      </c>
      <c r="AI24">
        <f>'[1]CS_E 50 MASTER'!$L20</f>
        <v>1</v>
      </c>
      <c r="AJ24">
        <v>1</v>
      </c>
      <c r="AK24">
        <f t="shared" si="16"/>
        <v>1</v>
      </c>
      <c r="AL24">
        <v>1</v>
      </c>
      <c r="AM24">
        <f>'[1]CS_E 50 MASTER'!$M20</f>
        <v>1</v>
      </c>
      <c r="AN24">
        <v>0</v>
      </c>
      <c r="AO24">
        <f>'[1]CS_E 50 MASTER'!$N20</f>
        <v>1</v>
      </c>
      <c r="AP24">
        <v>1</v>
      </c>
      <c r="AQ24">
        <v>1</v>
      </c>
      <c r="AR24">
        <v>1</v>
      </c>
      <c r="AS24">
        <f>'[1]CS_E 50 MASTER'!$O20</f>
        <v>1</v>
      </c>
      <c r="AT24">
        <v>1</v>
      </c>
      <c r="AU24">
        <f t="shared" si="17"/>
        <v>36.160526315789497</v>
      </c>
      <c r="AV24">
        <f t="shared" si="18"/>
        <v>12.935789473684213</v>
      </c>
      <c r="AW24">
        <f t="shared" si="19"/>
        <v>13.279999999999998</v>
      </c>
      <c r="AX24">
        <f t="shared" si="20"/>
        <v>12.611578947368422</v>
      </c>
      <c r="AY24">
        <v>1</v>
      </c>
      <c r="AZ24">
        <v>1</v>
      </c>
      <c r="BA24">
        <v>1</v>
      </c>
      <c r="BB24">
        <v>5</v>
      </c>
      <c r="BG24">
        <f t="shared" si="3"/>
        <v>157.89473684210526</v>
      </c>
      <c r="BH24" s="10">
        <f t="shared" si="21"/>
        <v>6.597222222222223E-5</v>
      </c>
    </row>
    <row r="25" spans="1:60" ht="72">
      <c r="A25" s="2" t="s">
        <v>533</v>
      </c>
      <c r="B25" s="2" t="s">
        <v>568</v>
      </c>
      <c r="C25" s="2" t="s">
        <v>171</v>
      </c>
      <c r="D25">
        <v>1</v>
      </c>
      <c r="E25">
        <v>1</v>
      </c>
      <c r="F25">
        <v>1</v>
      </c>
      <c r="G25">
        <f t="shared" si="5"/>
        <v>23</v>
      </c>
      <c r="H25">
        <f t="shared" si="6"/>
        <v>23</v>
      </c>
      <c r="I25">
        <f t="shared" si="7"/>
        <v>136</v>
      </c>
      <c r="J25">
        <f>'[1]CS_E 50 MASTER'!$C21</f>
        <v>49</v>
      </c>
      <c r="K25">
        <f t="shared" si="8"/>
        <v>2.1304347826086958</v>
      </c>
      <c r="L25">
        <f t="shared" si="9"/>
        <v>133</v>
      </c>
      <c r="M25">
        <f t="shared" si="10"/>
        <v>5.7826086956521738</v>
      </c>
      <c r="N25">
        <v>0</v>
      </c>
      <c r="O25">
        <v>1</v>
      </c>
      <c r="P25">
        <v>1</v>
      </c>
      <c r="Q25">
        <v>1</v>
      </c>
      <c r="R25">
        <f>'[1]CS_E 50 MASTER'!$E21</f>
        <v>0</v>
      </c>
      <c r="S25">
        <v>1</v>
      </c>
      <c r="T25">
        <f t="shared" si="11"/>
        <v>0</v>
      </c>
      <c r="U25">
        <f>'[1]CS_E 50 MASTER'!$F21</f>
        <v>1</v>
      </c>
      <c r="V25">
        <v>1</v>
      </c>
      <c r="W25">
        <f t="shared" si="12"/>
        <v>0</v>
      </c>
      <c r="X25">
        <f t="shared" si="13"/>
        <v>1</v>
      </c>
      <c r="Y25">
        <f>'[1]CS_E 50 MASTER'!$D21</f>
        <v>1</v>
      </c>
      <c r="Z25">
        <f>'[1]CS_E 50 MASTER'!$G21</f>
        <v>1</v>
      </c>
      <c r="AA25">
        <f>'[1]CS_E 50 MASTER'!$H21</f>
        <v>1</v>
      </c>
      <c r="AB25">
        <f>'[1]CS_E 50 MASTER'!$I21</f>
        <v>1</v>
      </c>
      <c r="AC25">
        <v>1</v>
      </c>
      <c r="AD25">
        <f>'[1]CS_E 50 MASTER'!$J21</f>
        <v>1</v>
      </c>
      <c r="AE25">
        <v>1</v>
      </c>
      <c r="AF25">
        <f t="shared" si="14"/>
        <v>3</v>
      </c>
      <c r="AG25">
        <f>'[1]CS_E 50 MASTER'!$K21</f>
        <v>0</v>
      </c>
      <c r="AH25">
        <f t="shared" si="15"/>
        <v>1</v>
      </c>
      <c r="AI25">
        <f>'[1]CS_E 50 MASTER'!$L21</f>
        <v>1</v>
      </c>
      <c r="AJ25">
        <v>1</v>
      </c>
      <c r="AK25">
        <f t="shared" si="16"/>
        <v>1</v>
      </c>
      <c r="AL25">
        <v>1</v>
      </c>
      <c r="AM25">
        <f>'[1]CS_E 50 MASTER'!$M21</f>
        <v>1</v>
      </c>
      <c r="AN25">
        <v>1</v>
      </c>
      <c r="AO25">
        <f>'[1]CS_E 50 MASTER'!$N21</f>
        <v>1</v>
      </c>
      <c r="AP25">
        <v>1</v>
      </c>
      <c r="AQ25">
        <v>1</v>
      </c>
      <c r="AR25">
        <v>1</v>
      </c>
      <c r="AS25">
        <f>'[1]CS_E 50 MASTER'!$O21</f>
        <v>1</v>
      </c>
      <c r="AT25">
        <v>1</v>
      </c>
      <c r="AU25">
        <f t="shared" si="17"/>
        <v>3.2552173913043703</v>
      </c>
      <c r="AV25">
        <f t="shared" si="18"/>
        <v>18.519130434782614</v>
      </c>
      <c r="AW25">
        <f t="shared" si="19"/>
        <v>16.914782608695656</v>
      </c>
      <c r="AX25">
        <f t="shared" si="20"/>
        <v>17.306086956521739</v>
      </c>
      <c r="AY25">
        <v>1</v>
      </c>
      <c r="AZ25">
        <v>1</v>
      </c>
      <c r="BA25">
        <v>1</v>
      </c>
      <c r="BB25">
        <v>6</v>
      </c>
      <c r="BG25">
        <f t="shared" si="3"/>
        <v>130.43478260869566</v>
      </c>
      <c r="BH25" s="10">
        <f t="shared" si="21"/>
        <v>7.9861111111111116E-5</v>
      </c>
    </row>
    <row r="26" spans="1:60" ht="58">
      <c r="A26" s="2" t="s">
        <v>535</v>
      </c>
      <c r="B26" s="13" t="s">
        <v>569</v>
      </c>
      <c r="C26" s="2" t="s">
        <v>339</v>
      </c>
      <c r="D26">
        <v>1</v>
      </c>
      <c r="E26">
        <v>1</v>
      </c>
      <c r="F26">
        <f t="shared" si="4"/>
        <v>1</v>
      </c>
      <c r="G26">
        <f t="shared" si="5"/>
        <v>20</v>
      </c>
      <c r="H26">
        <f t="shared" si="6"/>
        <v>20</v>
      </c>
      <c r="I26">
        <f t="shared" si="7"/>
        <v>119</v>
      </c>
      <c r="J26">
        <f>'[1]CS_E 50 MASTER'!$C22</f>
        <v>40</v>
      </c>
      <c r="K26">
        <f t="shared" si="8"/>
        <v>2</v>
      </c>
      <c r="L26">
        <f t="shared" si="9"/>
        <v>116</v>
      </c>
      <c r="M26">
        <f t="shared" si="10"/>
        <v>5.8</v>
      </c>
      <c r="N26">
        <v>1</v>
      </c>
      <c r="O26">
        <v>1</v>
      </c>
      <c r="P26">
        <v>1</v>
      </c>
      <c r="Q26">
        <v>1</v>
      </c>
      <c r="R26">
        <f>'[1]CS_E 50 MASTER'!$E22</f>
        <v>0</v>
      </c>
      <c r="S26">
        <v>1</v>
      </c>
      <c r="T26">
        <f t="shared" si="11"/>
        <v>0</v>
      </c>
      <c r="U26">
        <f>'[1]CS_E 50 MASTER'!$F22</f>
        <v>1</v>
      </c>
      <c r="V26">
        <v>1</v>
      </c>
      <c r="W26">
        <f t="shared" si="12"/>
        <v>0</v>
      </c>
      <c r="X26">
        <f t="shared" si="13"/>
        <v>1</v>
      </c>
      <c r="Y26">
        <f>'[1]CS_E 50 MASTER'!$D22</f>
        <v>1</v>
      </c>
      <c r="Z26">
        <f>'[1]CS_E 50 MASTER'!$G22</f>
        <v>1</v>
      </c>
      <c r="AA26">
        <f>'[1]CS_E 50 MASTER'!$H22</f>
        <v>1</v>
      </c>
      <c r="AB26">
        <f>'[1]CS_E 50 MASTER'!$I22</f>
        <v>1</v>
      </c>
      <c r="AC26">
        <v>1</v>
      </c>
      <c r="AD26">
        <f>'[1]CS_E 50 MASTER'!$J22</f>
        <v>1</v>
      </c>
      <c r="AE26">
        <v>1</v>
      </c>
      <c r="AF26">
        <f t="shared" si="14"/>
        <v>3</v>
      </c>
      <c r="AG26">
        <f>'[1]CS_E 50 MASTER'!$K22</f>
        <v>1</v>
      </c>
      <c r="AH26">
        <f t="shared" si="15"/>
        <v>1</v>
      </c>
      <c r="AI26">
        <f>'[1]CS_E 50 MASTER'!$L22</f>
        <v>0</v>
      </c>
      <c r="AJ26">
        <v>1</v>
      </c>
      <c r="AK26">
        <f t="shared" si="16"/>
        <v>1</v>
      </c>
      <c r="AL26">
        <v>1</v>
      </c>
      <c r="AM26">
        <f>'[1]CS_E 50 MASTER'!$M22</f>
        <v>1</v>
      </c>
      <c r="AN26">
        <v>1</v>
      </c>
      <c r="AO26">
        <f>'[1]CS_E 50 MASTER'!$N22</f>
        <v>1</v>
      </c>
      <c r="AP26">
        <v>1</v>
      </c>
      <c r="AQ26">
        <v>1</v>
      </c>
      <c r="AR26">
        <v>1</v>
      </c>
      <c r="AS26">
        <f>'[1]CS_E 50 MASTER'!$O22</f>
        <v>1</v>
      </c>
      <c r="AT26">
        <v>1</v>
      </c>
      <c r="AU26">
        <f t="shared" si="17"/>
        <v>17.335000000000022</v>
      </c>
      <c r="AV26">
        <f t="shared" si="18"/>
        <v>15.810000000000002</v>
      </c>
      <c r="AW26">
        <f t="shared" si="19"/>
        <v>16.823999999999995</v>
      </c>
      <c r="AX26">
        <f t="shared" si="20"/>
        <v>15.887999999999998</v>
      </c>
      <c r="AY26">
        <v>1</v>
      </c>
      <c r="AZ26">
        <v>1</v>
      </c>
      <c r="BA26">
        <v>1</v>
      </c>
      <c r="BB26">
        <v>11</v>
      </c>
      <c r="BG26">
        <f t="shared" si="3"/>
        <v>150</v>
      </c>
      <c r="BH26" s="10">
        <f t="shared" si="21"/>
        <v>6.9444444444444444E-5</v>
      </c>
    </row>
    <row r="27" spans="1:60" ht="58">
      <c r="A27" s="2" t="s">
        <v>537</v>
      </c>
      <c r="B27" s="13" t="s">
        <v>570</v>
      </c>
      <c r="C27" s="2" t="s">
        <v>339</v>
      </c>
      <c r="D27">
        <v>1</v>
      </c>
      <c r="E27">
        <v>1</v>
      </c>
      <c r="F27">
        <f t="shared" si="4"/>
        <v>1</v>
      </c>
      <c r="G27">
        <f t="shared" si="5"/>
        <v>21</v>
      </c>
      <c r="H27">
        <f t="shared" si="6"/>
        <v>21</v>
      </c>
      <c r="I27">
        <f t="shared" si="7"/>
        <v>119</v>
      </c>
      <c r="J27">
        <f>'[1]CS_E 50 MASTER'!$C23</f>
        <v>41</v>
      </c>
      <c r="K27">
        <f t="shared" si="8"/>
        <v>1.9523809523809523</v>
      </c>
      <c r="L27">
        <f t="shared" si="9"/>
        <v>116</v>
      </c>
      <c r="M27">
        <f t="shared" si="10"/>
        <v>5.5238095238095237</v>
      </c>
      <c r="N27">
        <v>1</v>
      </c>
      <c r="O27">
        <v>1</v>
      </c>
      <c r="P27">
        <v>1</v>
      </c>
      <c r="Q27">
        <v>1</v>
      </c>
      <c r="R27">
        <f>'[1]CS_E 50 MASTER'!$E23</f>
        <v>0</v>
      </c>
      <c r="S27">
        <v>1</v>
      </c>
      <c r="T27">
        <f t="shared" si="11"/>
        <v>0</v>
      </c>
      <c r="U27">
        <f>'[1]CS_E 50 MASTER'!$F23</f>
        <v>1</v>
      </c>
      <c r="V27">
        <v>1</v>
      </c>
      <c r="W27">
        <f t="shared" si="12"/>
        <v>0</v>
      </c>
      <c r="X27">
        <f t="shared" si="13"/>
        <v>1</v>
      </c>
      <c r="Y27">
        <f>'[1]CS_E 50 MASTER'!$D23</f>
        <v>0</v>
      </c>
      <c r="Z27">
        <f>'[1]CS_E 50 MASTER'!$G23</f>
        <v>1</v>
      </c>
      <c r="AA27">
        <f>'[1]CS_E 50 MASTER'!$H23</f>
        <v>1</v>
      </c>
      <c r="AB27">
        <f>'[1]CS_E 50 MASTER'!$I23</f>
        <v>1</v>
      </c>
      <c r="AC27">
        <v>1</v>
      </c>
      <c r="AD27">
        <f>'[1]CS_E 50 MASTER'!$J23</f>
        <v>1</v>
      </c>
      <c r="AE27">
        <v>1</v>
      </c>
      <c r="AF27">
        <f t="shared" si="14"/>
        <v>3</v>
      </c>
      <c r="AG27">
        <f>'[1]CS_E 50 MASTER'!$K23</f>
        <v>1</v>
      </c>
      <c r="AH27">
        <f t="shared" si="15"/>
        <v>1</v>
      </c>
      <c r="AI27">
        <f>'[1]CS_E 50 MASTER'!$L23</f>
        <v>0</v>
      </c>
      <c r="AJ27">
        <v>1</v>
      </c>
      <c r="AK27">
        <f t="shared" si="16"/>
        <v>1</v>
      </c>
      <c r="AL27">
        <v>1</v>
      </c>
      <c r="AM27">
        <f>'[1]CS_E 50 MASTER'!$M23</f>
        <v>1</v>
      </c>
      <c r="AN27">
        <v>1</v>
      </c>
      <c r="AO27">
        <f>'[1]CS_E 50 MASTER'!$N23</f>
        <v>1</v>
      </c>
      <c r="AP27">
        <v>1</v>
      </c>
      <c r="AQ27">
        <v>1</v>
      </c>
      <c r="AR27">
        <v>1</v>
      </c>
      <c r="AS27">
        <f>'[1]CS_E 50 MASTER'!$O23</f>
        <v>1</v>
      </c>
      <c r="AT27">
        <v>1</v>
      </c>
      <c r="AU27">
        <f t="shared" si="17"/>
        <v>20.348571428571461</v>
      </c>
      <c r="AV27">
        <f t="shared" si="18"/>
        <v>15.638095238095236</v>
      </c>
      <c r="AW27">
        <f t="shared" si="19"/>
        <v>15.270476190476188</v>
      </c>
      <c r="AX27">
        <f t="shared" si="20"/>
        <v>15.087142857142858</v>
      </c>
      <c r="AY27">
        <v>1</v>
      </c>
      <c r="AZ27">
        <v>1</v>
      </c>
      <c r="BA27">
        <v>1</v>
      </c>
      <c r="BB27">
        <v>6</v>
      </c>
      <c r="BG27">
        <f t="shared" si="3"/>
        <v>142.85714285714286</v>
      </c>
      <c r="BH27" s="10">
        <f t="shared" si="21"/>
        <v>7.2916666666666659E-5</v>
      </c>
    </row>
    <row r="28" spans="1:60" ht="58">
      <c r="A28" s="2">
        <v>18</v>
      </c>
      <c r="B28" s="2" t="s">
        <v>571</v>
      </c>
      <c r="C28" s="2" t="s">
        <v>171</v>
      </c>
      <c r="D28">
        <v>1</v>
      </c>
      <c r="E28">
        <v>1</v>
      </c>
      <c r="F28">
        <f t="shared" si="4"/>
        <v>1</v>
      </c>
      <c r="G28">
        <f t="shared" si="5"/>
        <v>19</v>
      </c>
      <c r="H28">
        <f t="shared" si="6"/>
        <v>19</v>
      </c>
      <c r="I28">
        <f t="shared" si="7"/>
        <v>103</v>
      </c>
      <c r="J28">
        <f>'[1]CS_E 50 MASTER'!$C24</f>
        <v>38</v>
      </c>
      <c r="K28">
        <f t="shared" si="8"/>
        <v>2</v>
      </c>
      <c r="L28">
        <f t="shared" si="9"/>
        <v>101</v>
      </c>
      <c r="M28">
        <f t="shared" si="10"/>
        <v>5.3157894736842106</v>
      </c>
      <c r="N28">
        <v>0</v>
      </c>
      <c r="O28">
        <v>1</v>
      </c>
      <c r="P28">
        <v>1</v>
      </c>
      <c r="Q28">
        <v>1</v>
      </c>
      <c r="R28">
        <f>'[1]CS_E 50 MASTER'!$E24</f>
        <v>1</v>
      </c>
      <c r="S28">
        <v>1</v>
      </c>
      <c r="T28">
        <f t="shared" si="11"/>
        <v>1</v>
      </c>
      <c r="U28">
        <f>'[1]CS_E 50 MASTER'!$F24</f>
        <v>1</v>
      </c>
      <c r="V28">
        <v>1</v>
      </c>
      <c r="W28">
        <f t="shared" si="12"/>
        <v>1</v>
      </c>
      <c r="X28">
        <f t="shared" si="13"/>
        <v>1</v>
      </c>
      <c r="Y28">
        <f>'[1]CS_E 50 MASTER'!$D24</f>
        <v>0</v>
      </c>
      <c r="Z28">
        <f>'[1]CS_E 50 MASTER'!$G24</f>
        <v>1</v>
      </c>
      <c r="AA28">
        <f>'[1]CS_E 50 MASTER'!$H24</f>
        <v>1</v>
      </c>
      <c r="AB28">
        <f>'[1]CS_E 50 MASTER'!$I24</f>
        <v>1</v>
      </c>
      <c r="AC28">
        <v>1</v>
      </c>
      <c r="AD28">
        <f>'[1]CS_E 50 MASTER'!$J24</f>
        <v>1</v>
      </c>
      <c r="AE28">
        <v>1</v>
      </c>
      <c r="AF28">
        <f t="shared" si="14"/>
        <v>2</v>
      </c>
      <c r="AG28">
        <f>'[1]CS_E 50 MASTER'!$K24</f>
        <v>0</v>
      </c>
      <c r="AH28">
        <f t="shared" si="15"/>
        <v>1</v>
      </c>
      <c r="AI28">
        <f>'[1]CS_E 50 MASTER'!$L24</f>
        <v>1</v>
      </c>
      <c r="AJ28">
        <v>1</v>
      </c>
      <c r="AK28">
        <f t="shared" si="16"/>
        <v>1</v>
      </c>
      <c r="AL28">
        <v>1</v>
      </c>
      <c r="AM28">
        <f>'[1]CS_E 50 MASTER'!$M24</f>
        <v>1</v>
      </c>
      <c r="AN28">
        <v>0</v>
      </c>
      <c r="AO28">
        <f>'[1]CS_E 50 MASTER'!$N24</f>
        <v>1</v>
      </c>
      <c r="AP28">
        <v>1</v>
      </c>
      <c r="AQ28">
        <v>1</v>
      </c>
      <c r="AR28">
        <v>1</v>
      </c>
      <c r="AS28">
        <f>'[1]CS_E 50 MASTER'!$O24</f>
        <v>1</v>
      </c>
      <c r="AT28">
        <v>1</v>
      </c>
      <c r="AU28">
        <f t="shared" si="17"/>
        <v>18.350000000000023</v>
      </c>
      <c r="AV28">
        <f t="shared" si="18"/>
        <v>15.420000000000002</v>
      </c>
      <c r="AW28">
        <f t="shared" si="19"/>
        <v>13.898947368421048</v>
      </c>
      <c r="AX28">
        <f t="shared" si="20"/>
        <v>13.107368421052634</v>
      </c>
      <c r="AY28">
        <v>1</v>
      </c>
      <c r="AZ28">
        <v>1</v>
      </c>
      <c r="BA28">
        <v>1</v>
      </c>
      <c r="BB28">
        <v>4</v>
      </c>
      <c r="BG28">
        <f t="shared" si="3"/>
        <v>105.26315789473684</v>
      </c>
      <c r="BH28" s="10">
        <f t="shared" si="21"/>
        <v>6.597222222222223E-5</v>
      </c>
    </row>
    <row r="29" spans="1:60" ht="58">
      <c r="A29" s="2">
        <v>19</v>
      </c>
      <c r="B29" s="2" t="s">
        <v>572</v>
      </c>
      <c r="C29" s="2" t="s">
        <v>171</v>
      </c>
      <c r="D29">
        <v>1</v>
      </c>
      <c r="E29">
        <v>1</v>
      </c>
      <c r="F29">
        <f t="shared" si="4"/>
        <v>1</v>
      </c>
      <c r="G29">
        <f t="shared" si="5"/>
        <v>20</v>
      </c>
      <c r="H29">
        <f t="shared" si="6"/>
        <v>20</v>
      </c>
      <c r="I29">
        <f t="shared" si="7"/>
        <v>120</v>
      </c>
      <c r="J29">
        <f>'[1]CS_E 50 MASTER'!$C25</f>
        <v>43</v>
      </c>
      <c r="K29">
        <f t="shared" si="8"/>
        <v>2.15</v>
      </c>
      <c r="L29">
        <f t="shared" si="9"/>
        <v>118</v>
      </c>
      <c r="M29">
        <f t="shared" si="10"/>
        <v>5.9</v>
      </c>
      <c r="N29">
        <v>0</v>
      </c>
      <c r="O29">
        <v>1</v>
      </c>
      <c r="P29">
        <v>1</v>
      </c>
      <c r="Q29">
        <v>1</v>
      </c>
      <c r="R29">
        <f>'[1]CS_E 50 MASTER'!$E25</f>
        <v>1</v>
      </c>
      <c r="S29">
        <v>1</v>
      </c>
      <c r="T29">
        <f t="shared" si="11"/>
        <v>1</v>
      </c>
      <c r="U29">
        <f>'[1]CS_E 50 MASTER'!$F25</f>
        <v>1</v>
      </c>
      <c r="V29">
        <v>1</v>
      </c>
      <c r="W29">
        <f t="shared" si="12"/>
        <v>1</v>
      </c>
      <c r="X29">
        <f t="shared" si="13"/>
        <v>1</v>
      </c>
      <c r="Y29">
        <f>'[1]CS_E 50 MASTER'!$D25</f>
        <v>1</v>
      </c>
      <c r="Z29">
        <f>'[1]CS_E 50 MASTER'!$G25</f>
        <v>1</v>
      </c>
      <c r="AA29">
        <f>'[1]CS_E 50 MASTER'!$H25</f>
        <v>1</v>
      </c>
      <c r="AB29">
        <f>'[1]CS_E 50 MASTER'!$I25</f>
        <v>1</v>
      </c>
      <c r="AC29">
        <v>1</v>
      </c>
      <c r="AD29">
        <f>'[1]CS_E 50 MASTER'!$J25</f>
        <v>1</v>
      </c>
      <c r="AE29">
        <v>1</v>
      </c>
      <c r="AF29">
        <f t="shared" si="14"/>
        <v>2</v>
      </c>
      <c r="AG29">
        <f>'[1]CS_E 50 MASTER'!$K25</f>
        <v>0</v>
      </c>
      <c r="AH29">
        <f t="shared" si="15"/>
        <v>1</v>
      </c>
      <c r="AI29">
        <f>'[1]CS_E 50 MASTER'!$L25</f>
        <v>1</v>
      </c>
      <c r="AJ29">
        <v>1</v>
      </c>
      <c r="AK29">
        <f t="shared" si="16"/>
        <v>1</v>
      </c>
      <c r="AL29">
        <v>1</v>
      </c>
      <c r="AM29">
        <f>'[1]CS_E 50 MASTER'!$M25</f>
        <v>1</v>
      </c>
      <c r="AN29">
        <v>1</v>
      </c>
      <c r="AO29">
        <f>'[1]CS_E 50 MASTER'!$N25</f>
        <v>1</v>
      </c>
      <c r="AP29">
        <v>1</v>
      </c>
      <c r="AQ29">
        <v>1</v>
      </c>
      <c r="AR29">
        <v>1</v>
      </c>
      <c r="AS29">
        <f>'[1]CS_E 50 MASTER'!$O25</f>
        <v>1</v>
      </c>
      <c r="AT29">
        <v>1</v>
      </c>
      <c r="AU29">
        <f t="shared" si="17"/>
        <v>4.6450000000000244</v>
      </c>
      <c r="AV29">
        <f t="shared" si="18"/>
        <v>17.580000000000002</v>
      </c>
      <c r="AW29">
        <f t="shared" si="19"/>
        <v>17.412000000000003</v>
      </c>
      <c r="AX29">
        <f t="shared" si="20"/>
        <v>16.359000000000002</v>
      </c>
      <c r="AY29">
        <v>1</v>
      </c>
      <c r="AZ29">
        <v>1</v>
      </c>
      <c r="BA29">
        <v>1</v>
      </c>
      <c r="BB29">
        <v>5</v>
      </c>
      <c r="BG29">
        <f t="shared" si="3"/>
        <v>100</v>
      </c>
      <c r="BH29" s="10">
        <f t="shared" si="21"/>
        <v>6.9444444444444444E-5</v>
      </c>
    </row>
    <row r="30" spans="1:60" ht="58">
      <c r="A30" s="2">
        <v>20</v>
      </c>
      <c r="B30" s="2" t="s">
        <v>573</v>
      </c>
      <c r="C30" s="2" t="s">
        <v>171</v>
      </c>
      <c r="D30">
        <v>1</v>
      </c>
      <c r="E30">
        <v>1</v>
      </c>
      <c r="F30">
        <f t="shared" si="4"/>
        <v>1</v>
      </c>
      <c r="G30">
        <f t="shared" si="5"/>
        <v>22</v>
      </c>
      <c r="H30">
        <f t="shared" si="6"/>
        <v>22</v>
      </c>
      <c r="I30">
        <f t="shared" si="7"/>
        <v>125</v>
      </c>
      <c r="J30">
        <f>'[1]CS_E 50 MASTER'!$C26</f>
        <v>49</v>
      </c>
      <c r="K30">
        <f t="shared" si="8"/>
        <v>2.2272727272727271</v>
      </c>
      <c r="L30">
        <f t="shared" si="9"/>
        <v>123</v>
      </c>
      <c r="M30">
        <f t="shared" si="10"/>
        <v>5.5909090909090908</v>
      </c>
      <c r="N30">
        <v>0</v>
      </c>
      <c r="O30">
        <v>1</v>
      </c>
      <c r="P30">
        <v>1</v>
      </c>
      <c r="Q30">
        <v>1</v>
      </c>
      <c r="R30">
        <f>'[1]CS_E 50 MASTER'!$E26</f>
        <v>0</v>
      </c>
      <c r="S30">
        <v>1</v>
      </c>
      <c r="T30">
        <f t="shared" si="11"/>
        <v>0</v>
      </c>
      <c r="U30">
        <f>'[1]CS_E 50 MASTER'!$F26</f>
        <v>1</v>
      </c>
      <c r="V30">
        <v>1</v>
      </c>
      <c r="W30">
        <f t="shared" si="12"/>
        <v>0</v>
      </c>
      <c r="X30">
        <f t="shared" si="13"/>
        <v>1</v>
      </c>
      <c r="Y30">
        <f>'[1]CS_E 50 MASTER'!$D26</f>
        <v>1</v>
      </c>
      <c r="Z30">
        <f>'[1]CS_E 50 MASTER'!$G26</f>
        <v>1</v>
      </c>
      <c r="AA30">
        <f>'[1]CS_E 50 MASTER'!$H26</f>
        <v>1</v>
      </c>
      <c r="AB30">
        <f>'[1]CS_E 50 MASTER'!$I26</f>
        <v>1</v>
      </c>
      <c r="AC30">
        <v>1</v>
      </c>
      <c r="AD30">
        <f>'[1]CS_E 50 MASTER'!$J26</f>
        <v>1</v>
      </c>
      <c r="AE30">
        <v>1</v>
      </c>
      <c r="AF30">
        <f t="shared" si="14"/>
        <v>2</v>
      </c>
      <c r="AG30">
        <f>'[1]CS_E 50 MASTER'!$K26</f>
        <v>1</v>
      </c>
      <c r="AH30">
        <f t="shared" si="15"/>
        <v>1</v>
      </c>
      <c r="AI30">
        <f>'[1]CS_E 50 MASTER'!$L26</f>
        <v>1</v>
      </c>
      <c r="AJ30">
        <v>1</v>
      </c>
      <c r="AK30">
        <f t="shared" si="16"/>
        <v>1</v>
      </c>
      <c r="AL30">
        <v>1</v>
      </c>
      <c r="AM30">
        <f>'[1]CS_E 50 MASTER'!$M26</f>
        <v>1</v>
      </c>
      <c r="AN30">
        <v>1</v>
      </c>
      <c r="AO30">
        <f>'[1]CS_E 50 MASTER'!$N26</f>
        <v>1</v>
      </c>
      <c r="AP30">
        <v>1</v>
      </c>
      <c r="AQ30">
        <v>1</v>
      </c>
      <c r="AR30">
        <v>1</v>
      </c>
      <c r="AS30">
        <f>'[1]CS_E 50 MASTER'!$O26</f>
        <v>1</v>
      </c>
      <c r="AT30">
        <v>1</v>
      </c>
      <c r="AU30">
        <f t="shared" si="17"/>
        <v>-3.9222727272726985</v>
      </c>
      <c r="AV30">
        <f t="shared" si="18"/>
        <v>19.27181818181818</v>
      </c>
      <c r="AW30">
        <f t="shared" si="19"/>
        <v>15.729090909090903</v>
      </c>
      <c r="AX30">
        <f t="shared" si="20"/>
        <v>15.903181818181814</v>
      </c>
      <c r="AY30">
        <v>1</v>
      </c>
      <c r="AZ30">
        <v>1</v>
      </c>
      <c r="BA30">
        <v>1</v>
      </c>
      <c r="BB30">
        <v>6</v>
      </c>
      <c r="BG30">
        <f t="shared" si="3"/>
        <v>90.909090909090907</v>
      </c>
      <c r="BH30" s="10">
        <f t="shared" si="21"/>
        <v>7.6388888888888887E-5</v>
      </c>
    </row>
    <row r="31" spans="1:60" ht="58">
      <c r="A31" s="2">
        <v>21</v>
      </c>
      <c r="B31" s="13" t="s">
        <v>574</v>
      </c>
      <c r="C31" s="2" t="s">
        <v>169</v>
      </c>
      <c r="D31">
        <v>1</v>
      </c>
      <c r="E31">
        <v>1</v>
      </c>
      <c r="F31">
        <f t="shared" si="4"/>
        <v>1</v>
      </c>
      <c r="G31">
        <f t="shared" si="5"/>
        <v>24</v>
      </c>
      <c r="H31">
        <f t="shared" si="6"/>
        <v>24</v>
      </c>
      <c r="I31">
        <f t="shared" si="7"/>
        <v>134</v>
      </c>
      <c r="J31">
        <f>'[1]CS_E 50 MASTER'!$C27</f>
        <v>45</v>
      </c>
      <c r="K31">
        <f t="shared" si="8"/>
        <v>1.875</v>
      </c>
      <c r="L31">
        <f t="shared" si="9"/>
        <v>131</v>
      </c>
      <c r="M31">
        <f t="shared" si="10"/>
        <v>5.458333333333333</v>
      </c>
      <c r="N31">
        <v>1</v>
      </c>
      <c r="O31">
        <v>1</v>
      </c>
      <c r="P31">
        <v>1</v>
      </c>
      <c r="Q31">
        <v>1</v>
      </c>
      <c r="R31">
        <f>'[1]CS_E 50 MASTER'!$E27</f>
        <v>1</v>
      </c>
      <c r="S31">
        <v>1</v>
      </c>
      <c r="T31">
        <f t="shared" si="11"/>
        <v>1</v>
      </c>
      <c r="U31">
        <f>'[1]CS_E 50 MASTER'!$F27</f>
        <v>1</v>
      </c>
      <c r="V31">
        <v>1</v>
      </c>
      <c r="W31">
        <f t="shared" si="12"/>
        <v>1</v>
      </c>
      <c r="X31">
        <f t="shared" si="13"/>
        <v>1</v>
      </c>
      <c r="Y31">
        <f>'[1]CS_E 50 MASTER'!$D27</f>
        <v>1</v>
      </c>
      <c r="Z31">
        <f>'[1]CS_E 50 MASTER'!$G27</f>
        <v>1</v>
      </c>
      <c r="AA31">
        <f>'[1]CS_E 50 MASTER'!$H27</f>
        <v>0</v>
      </c>
      <c r="AB31">
        <f>'[1]CS_E 50 MASTER'!$I27</f>
        <v>1</v>
      </c>
      <c r="AC31">
        <v>1</v>
      </c>
      <c r="AD31">
        <f>'[1]CS_E 50 MASTER'!$J27</f>
        <v>1</v>
      </c>
      <c r="AE31">
        <v>1</v>
      </c>
      <c r="AF31">
        <f t="shared" si="14"/>
        <v>3</v>
      </c>
      <c r="AG31">
        <f>'[1]CS_E 50 MASTER'!$K27</f>
        <v>1</v>
      </c>
      <c r="AH31">
        <f t="shared" si="15"/>
        <v>1</v>
      </c>
      <c r="AI31">
        <f>'[1]CS_E 50 MASTER'!$L27</f>
        <v>0</v>
      </c>
      <c r="AJ31">
        <v>1</v>
      </c>
      <c r="AK31">
        <f t="shared" si="16"/>
        <v>1</v>
      </c>
      <c r="AL31">
        <v>0</v>
      </c>
      <c r="AM31">
        <f>'[1]CS_E 50 MASTER'!$M27</f>
        <v>1</v>
      </c>
      <c r="AN31">
        <v>1</v>
      </c>
      <c r="AO31">
        <f>'[1]CS_E 50 MASTER'!$N27</f>
        <v>1</v>
      </c>
      <c r="AP31">
        <v>1</v>
      </c>
      <c r="AQ31">
        <v>1</v>
      </c>
      <c r="AR31">
        <v>1</v>
      </c>
      <c r="AS31">
        <f>'[1]CS_E 50 MASTER'!$O27</f>
        <v>0</v>
      </c>
      <c r="AT31">
        <v>1</v>
      </c>
      <c r="AU31">
        <f t="shared" si="17"/>
        <v>23.850000000000009</v>
      </c>
      <c r="AV31">
        <f t="shared" si="18"/>
        <v>15.895</v>
      </c>
      <c r="AW31">
        <f t="shared" si="19"/>
        <v>15.061666666666664</v>
      </c>
      <c r="AX31">
        <f t="shared" si="20"/>
        <v>16.278749999999995</v>
      </c>
      <c r="AY31">
        <v>1</v>
      </c>
      <c r="AZ31">
        <v>1</v>
      </c>
      <c r="BA31">
        <v>1</v>
      </c>
      <c r="BB31">
        <v>6</v>
      </c>
      <c r="BG31">
        <f t="shared" si="3"/>
        <v>125</v>
      </c>
      <c r="BH31" s="10">
        <f t="shared" si="21"/>
        <v>8.3333333333333331E-5</v>
      </c>
    </row>
    <row r="32" spans="1:60" ht="58">
      <c r="A32" s="2">
        <v>22</v>
      </c>
      <c r="B32" s="13" t="s">
        <v>575</v>
      </c>
      <c r="C32" s="2" t="s">
        <v>339</v>
      </c>
      <c r="D32">
        <v>1</v>
      </c>
      <c r="E32">
        <v>1</v>
      </c>
      <c r="F32">
        <f t="shared" si="4"/>
        <v>1</v>
      </c>
      <c r="G32">
        <f t="shared" si="5"/>
        <v>24</v>
      </c>
      <c r="H32">
        <f t="shared" si="6"/>
        <v>24</v>
      </c>
      <c r="I32">
        <f t="shared" si="7"/>
        <v>127</v>
      </c>
      <c r="J32">
        <f>'[1]CS_E 50 MASTER'!$C28</f>
        <v>45</v>
      </c>
      <c r="K32">
        <f t="shared" si="8"/>
        <v>1.875</v>
      </c>
      <c r="L32">
        <f t="shared" si="9"/>
        <v>125</v>
      </c>
      <c r="M32">
        <f t="shared" si="10"/>
        <v>5.208333333333333</v>
      </c>
      <c r="N32">
        <v>1</v>
      </c>
      <c r="O32">
        <v>1</v>
      </c>
      <c r="P32">
        <v>1</v>
      </c>
      <c r="Q32">
        <v>1</v>
      </c>
      <c r="R32">
        <f>'[1]CS_E 50 MASTER'!$E28</f>
        <v>0</v>
      </c>
      <c r="S32">
        <v>1</v>
      </c>
      <c r="T32">
        <f t="shared" si="11"/>
        <v>0</v>
      </c>
      <c r="U32">
        <f>'[1]CS_E 50 MASTER'!$F28</f>
        <v>1</v>
      </c>
      <c r="V32">
        <v>1</v>
      </c>
      <c r="W32">
        <f t="shared" si="12"/>
        <v>0</v>
      </c>
      <c r="X32">
        <f t="shared" si="13"/>
        <v>1</v>
      </c>
      <c r="Y32">
        <f>'[1]CS_E 50 MASTER'!$D28</f>
        <v>1</v>
      </c>
      <c r="Z32">
        <f>'[1]CS_E 50 MASTER'!$G28</f>
        <v>1</v>
      </c>
      <c r="AA32">
        <f>'[1]CS_E 50 MASTER'!$H28</f>
        <v>1</v>
      </c>
      <c r="AB32">
        <f>'[1]CS_E 50 MASTER'!$I28</f>
        <v>1</v>
      </c>
      <c r="AC32">
        <v>1</v>
      </c>
      <c r="AD32">
        <f>'[1]CS_E 50 MASTER'!$J28</f>
        <v>1</v>
      </c>
      <c r="AE32">
        <v>1</v>
      </c>
      <c r="AF32">
        <f t="shared" si="14"/>
        <v>2</v>
      </c>
      <c r="AG32">
        <f>'[1]CS_E 50 MASTER'!$K28</f>
        <v>1</v>
      </c>
      <c r="AH32">
        <f t="shared" si="15"/>
        <v>1</v>
      </c>
      <c r="AI32">
        <f>'[1]CS_E 50 MASTER'!$L28</f>
        <v>1</v>
      </c>
      <c r="AJ32">
        <v>1</v>
      </c>
      <c r="AK32">
        <f t="shared" si="16"/>
        <v>1</v>
      </c>
      <c r="AL32">
        <v>1</v>
      </c>
      <c r="AM32">
        <f>'[1]CS_E 50 MASTER'!$M28</f>
        <v>1</v>
      </c>
      <c r="AN32">
        <v>1</v>
      </c>
      <c r="AO32">
        <f>'[1]CS_E 50 MASTER'!$N28</f>
        <v>1</v>
      </c>
      <c r="AP32">
        <v>1</v>
      </c>
      <c r="AQ32">
        <v>1</v>
      </c>
      <c r="AR32">
        <v>1</v>
      </c>
      <c r="AS32">
        <f>'[1]CS_E 50 MASTER'!$O28</f>
        <v>1</v>
      </c>
      <c r="AT32">
        <v>1</v>
      </c>
      <c r="AU32">
        <f t="shared" si="17"/>
        <v>23.850000000000009</v>
      </c>
      <c r="AV32">
        <f t="shared" si="18"/>
        <v>15.895</v>
      </c>
      <c r="AW32">
        <f t="shared" si="19"/>
        <v>13.591666666666661</v>
      </c>
      <c r="AX32">
        <f t="shared" si="20"/>
        <v>15.10125</v>
      </c>
      <c r="AY32">
        <v>1</v>
      </c>
      <c r="AZ32">
        <v>1</v>
      </c>
      <c r="BA32">
        <v>1</v>
      </c>
      <c r="BB32">
        <v>7</v>
      </c>
      <c r="BG32">
        <f t="shared" si="3"/>
        <v>83.333333333333329</v>
      </c>
      <c r="BH32" s="10">
        <f t="shared" si="21"/>
        <v>8.3333333333333331E-5</v>
      </c>
    </row>
    <row r="33" spans="1:60" ht="43.5">
      <c r="A33" s="2">
        <v>23</v>
      </c>
      <c r="B33" s="2" t="s">
        <v>576</v>
      </c>
      <c r="C33" s="2" t="s">
        <v>169</v>
      </c>
      <c r="D33">
        <v>1</v>
      </c>
      <c r="E33">
        <v>1</v>
      </c>
      <c r="F33">
        <f t="shared" si="4"/>
        <v>1</v>
      </c>
      <c r="G33">
        <f t="shared" si="5"/>
        <v>15</v>
      </c>
      <c r="H33">
        <f t="shared" si="6"/>
        <v>15</v>
      </c>
      <c r="I33">
        <f t="shared" si="7"/>
        <v>78</v>
      </c>
      <c r="J33">
        <f>'[1]CS_E 50 MASTER'!$C29</f>
        <v>28</v>
      </c>
      <c r="K33">
        <f t="shared" si="8"/>
        <v>1.8666666666666667</v>
      </c>
      <c r="L33">
        <f t="shared" si="9"/>
        <v>77</v>
      </c>
      <c r="M33">
        <f t="shared" si="10"/>
        <v>5.1333333333333337</v>
      </c>
      <c r="N33">
        <v>0</v>
      </c>
      <c r="O33">
        <v>1</v>
      </c>
      <c r="P33">
        <v>1</v>
      </c>
      <c r="Q33">
        <v>0</v>
      </c>
      <c r="R33">
        <f>'[1]CS_E 50 MASTER'!$E29</f>
        <v>1</v>
      </c>
      <c r="S33">
        <v>1</v>
      </c>
      <c r="T33">
        <f t="shared" si="11"/>
        <v>0</v>
      </c>
      <c r="U33">
        <f>'[1]CS_E 50 MASTER'!$F29</f>
        <v>1</v>
      </c>
      <c r="V33">
        <v>1</v>
      </c>
      <c r="W33">
        <f t="shared" si="12"/>
        <v>0</v>
      </c>
      <c r="X33">
        <f t="shared" si="13"/>
        <v>1</v>
      </c>
      <c r="Y33">
        <f>'[1]CS_E 50 MASTER'!$D29</f>
        <v>1</v>
      </c>
      <c r="Z33">
        <f>'[1]CS_E 50 MASTER'!$G29</f>
        <v>1</v>
      </c>
      <c r="AA33">
        <f>'[1]CS_E 50 MASTER'!$H29</f>
        <v>1</v>
      </c>
      <c r="AB33">
        <f>'[1]CS_E 50 MASTER'!$I29</f>
        <v>1</v>
      </c>
      <c r="AC33">
        <v>1</v>
      </c>
      <c r="AD33">
        <f>'[1]CS_E 50 MASTER'!$J29</f>
        <v>1</v>
      </c>
      <c r="AE33">
        <v>1</v>
      </c>
      <c r="AF33">
        <f t="shared" si="14"/>
        <v>1</v>
      </c>
      <c r="AG33">
        <f>'[1]CS_E 50 MASTER'!$K29</f>
        <v>1</v>
      </c>
      <c r="AH33">
        <f t="shared" si="15"/>
        <v>1</v>
      </c>
      <c r="AI33">
        <f>'[1]CS_E 50 MASTER'!$L29</f>
        <v>0</v>
      </c>
      <c r="AJ33">
        <v>1</v>
      </c>
      <c r="AK33">
        <f t="shared" si="16"/>
        <v>1</v>
      </c>
      <c r="AL33">
        <v>1</v>
      </c>
      <c r="AM33">
        <f>'[1]CS_E 50 MASTER'!$M29</f>
        <v>1</v>
      </c>
      <c r="AN33">
        <v>1</v>
      </c>
      <c r="AO33">
        <f>'[1]CS_E 50 MASTER'!$N29</f>
        <v>1</v>
      </c>
      <c r="AP33">
        <v>1</v>
      </c>
      <c r="AQ33">
        <v>1</v>
      </c>
      <c r="AR33">
        <v>1</v>
      </c>
      <c r="AS33">
        <f>'[1]CS_E 50 MASTER'!$O29</f>
        <v>1</v>
      </c>
      <c r="AT33">
        <v>1</v>
      </c>
      <c r="AU33">
        <f t="shared" si="17"/>
        <v>33.690000000000026</v>
      </c>
      <c r="AV33">
        <f t="shared" si="18"/>
        <v>12.286666666666669</v>
      </c>
      <c r="AW33">
        <f t="shared" si="19"/>
        <v>12.410666666666668</v>
      </c>
      <c r="AX33">
        <f t="shared" si="20"/>
        <v>10.248000000000001</v>
      </c>
      <c r="AY33">
        <v>1</v>
      </c>
      <c r="AZ33">
        <v>1</v>
      </c>
      <c r="BA33">
        <v>1</v>
      </c>
      <c r="BB33">
        <v>5</v>
      </c>
      <c r="BG33">
        <f t="shared" si="3"/>
        <v>66.666666666666671</v>
      </c>
      <c r="BH33" s="10">
        <f t="shared" si="21"/>
        <v>5.208333333333333E-5</v>
      </c>
    </row>
    <row r="34" spans="1:60" ht="43.5">
      <c r="A34" s="2">
        <v>24</v>
      </c>
      <c r="B34" s="13" t="s">
        <v>577</v>
      </c>
      <c r="C34" s="2" t="s">
        <v>169</v>
      </c>
      <c r="D34">
        <v>1</v>
      </c>
      <c r="E34">
        <v>1</v>
      </c>
      <c r="F34">
        <f t="shared" si="4"/>
        <v>1</v>
      </c>
      <c r="G34">
        <f t="shared" si="5"/>
        <v>11</v>
      </c>
      <c r="H34">
        <f t="shared" si="6"/>
        <v>11</v>
      </c>
      <c r="I34">
        <f t="shared" si="7"/>
        <v>66</v>
      </c>
      <c r="J34">
        <f>'[1]CS_E 50 MASTER'!$C30</f>
        <v>22</v>
      </c>
      <c r="K34">
        <f t="shared" si="8"/>
        <v>2</v>
      </c>
      <c r="L34">
        <f t="shared" si="9"/>
        <v>64</v>
      </c>
      <c r="M34">
        <f t="shared" si="10"/>
        <v>5.8181818181818183</v>
      </c>
      <c r="N34">
        <v>1</v>
      </c>
      <c r="O34">
        <v>1</v>
      </c>
      <c r="P34">
        <v>1</v>
      </c>
      <c r="Q34">
        <v>1</v>
      </c>
      <c r="R34">
        <f>'[1]CS_E 50 MASTER'!$E30</f>
        <v>1</v>
      </c>
      <c r="S34">
        <v>1</v>
      </c>
      <c r="T34">
        <f t="shared" si="11"/>
        <v>1</v>
      </c>
      <c r="U34">
        <f>'[1]CS_E 50 MASTER'!$F30</f>
        <v>1</v>
      </c>
      <c r="V34">
        <v>1</v>
      </c>
      <c r="W34">
        <f t="shared" si="12"/>
        <v>1</v>
      </c>
      <c r="X34">
        <f t="shared" si="13"/>
        <v>1</v>
      </c>
      <c r="Y34">
        <f>'[1]CS_E 50 MASTER'!$D30</f>
        <v>1</v>
      </c>
      <c r="Z34">
        <f>'[1]CS_E 50 MASTER'!$G30</f>
        <v>0</v>
      </c>
      <c r="AA34">
        <f>'[1]CS_E 50 MASTER'!$H30</f>
        <v>1</v>
      </c>
      <c r="AB34">
        <f>'[1]CS_E 50 MASTER'!$I30</f>
        <v>1</v>
      </c>
      <c r="AC34">
        <v>1</v>
      </c>
      <c r="AD34">
        <f>'[1]CS_E 50 MASTER'!$J30</f>
        <v>1</v>
      </c>
      <c r="AE34">
        <v>1</v>
      </c>
      <c r="AF34">
        <f t="shared" si="14"/>
        <v>2</v>
      </c>
      <c r="AG34">
        <f>'[1]CS_E 50 MASTER'!$K30</f>
        <v>1</v>
      </c>
      <c r="AH34">
        <f t="shared" si="15"/>
        <v>1</v>
      </c>
      <c r="AI34">
        <f>'[1]CS_E 50 MASTER'!$L30</f>
        <v>1</v>
      </c>
      <c r="AJ34">
        <v>1</v>
      </c>
      <c r="AK34">
        <f t="shared" si="16"/>
        <v>1</v>
      </c>
      <c r="AL34">
        <v>1</v>
      </c>
      <c r="AM34">
        <f>'[1]CS_E 50 MASTER'!$M30</f>
        <v>1</v>
      </c>
      <c r="AN34">
        <v>1</v>
      </c>
      <c r="AO34">
        <f>'[1]CS_E 50 MASTER'!$N30</f>
        <v>1</v>
      </c>
      <c r="AP34">
        <v>1</v>
      </c>
      <c r="AQ34">
        <v>1</v>
      </c>
      <c r="AR34">
        <v>1</v>
      </c>
      <c r="AS34">
        <f>'[1]CS_E 50 MASTER'!$O30</f>
        <v>1</v>
      </c>
      <c r="AT34">
        <v>1</v>
      </c>
      <c r="AU34">
        <f t="shared" si="17"/>
        <v>26.47000000000002</v>
      </c>
      <c r="AV34">
        <f t="shared" si="18"/>
        <v>12.3</v>
      </c>
      <c r="AW34">
        <f t="shared" si="19"/>
        <v>15.719999999999999</v>
      </c>
      <c r="AX34">
        <f t="shared" si="20"/>
        <v>11.473636363636366</v>
      </c>
      <c r="AY34">
        <v>1</v>
      </c>
      <c r="AZ34">
        <v>1</v>
      </c>
      <c r="BA34">
        <v>1</v>
      </c>
      <c r="BB34">
        <v>1</v>
      </c>
      <c r="BG34">
        <f t="shared" si="3"/>
        <v>181.81818181818181</v>
      </c>
      <c r="BH34" s="10">
        <f t="shared" si="21"/>
        <v>3.8194444444444444E-5</v>
      </c>
    </row>
    <row r="35" spans="1:60" ht="29">
      <c r="A35" s="2">
        <v>25</v>
      </c>
      <c r="B35" s="2" t="s">
        <v>578</v>
      </c>
      <c r="C35" s="2" t="s">
        <v>169</v>
      </c>
      <c r="D35">
        <v>1</v>
      </c>
      <c r="E35">
        <v>1</v>
      </c>
      <c r="F35">
        <f t="shared" si="4"/>
        <v>1</v>
      </c>
      <c r="G35">
        <f t="shared" si="5"/>
        <v>11</v>
      </c>
      <c r="H35">
        <f t="shared" si="6"/>
        <v>11</v>
      </c>
      <c r="I35">
        <f t="shared" si="7"/>
        <v>44</v>
      </c>
      <c r="J35">
        <f>'[1]CS_E 50 MASTER'!$C31</f>
        <v>16</v>
      </c>
      <c r="K35">
        <f t="shared" si="8"/>
        <v>1.4545454545454546</v>
      </c>
      <c r="L35">
        <f t="shared" si="9"/>
        <v>43</v>
      </c>
      <c r="M35">
        <f t="shared" si="10"/>
        <v>3.9090909090909092</v>
      </c>
      <c r="N35">
        <v>1</v>
      </c>
      <c r="O35">
        <v>1</v>
      </c>
      <c r="P35">
        <v>0</v>
      </c>
      <c r="Q35">
        <v>1</v>
      </c>
      <c r="R35">
        <f>'[1]CS_E 50 MASTER'!$E31</f>
        <v>1</v>
      </c>
      <c r="S35">
        <v>1</v>
      </c>
      <c r="T35">
        <f t="shared" si="11"/>
        <v>1</v>
      </c>
      <c r="U35">
        <f>'[1]CS_E 50 MASTER'!$F31</f>
        <v>1</v>
      </c>
      <c r="V35">
        <v>1</v>
      </c>
      <c r="W35">
        <f t="shared" si="12"/>
        <v>0</v>
      </c>
      <c r="X35">
        <f t="shared" si="13"/>
        <v>1</v>
      </c>
      <c r="Y35">
        <f>'[1]CS_E 50 MASTER'!$D31</f>
        <v>1</v>
      </c>
      <c r="Z35">
        <f>'[1]CS_E 50 MASTER'!$G31</f>
        <v>1</v>
      </c>
      <c r="AA35">
        <f>'[1]CS_E 50 MASTER'!$H31</f>
        <v>1</v>
      </c>
      <c r="AB35">
        <f>'[1]CS_E 50 MASTER'!$I31</f>
        <v>1</v>
      </c>
      <c r="AC35">
        <v>1</v>
      </c>
      <c r="AD35">
        <f>'[1]CS_E 50 MASTER'!$J31</f>
        <v>0</v>
      </c>
      <c r="AE35">
        <v>1</v>
      </c>
      <c r="AF35">
        <f t="shared" si="14"/>
        <v>1</v>
      </c>
      <c r="AG35">
        <f>'[1]CS_E 50 MASTER'!$K31</f>
        <v>1</v>
      </c>
      <c r="AH35">
        <f t="shared" si="15"/>
        <v>1</v>
      </c>
      <c r="AI35">
        <f>'[1]CS_E 50 MASTER'!$L31</f>
        <v>1</v>
      </c>
      <c r="AJ35">
        <v>1</v>
      </c>
      <c r="AK35">
        <f t="shared" si="16"/>
        <v>1</v>
      </c>
      <c r="AL35">
        <v>1</v>
      </c>
      <c r="AM35">
        <f>'[1]CS_E 50 MASTER'!$M31</f>
        <v>1</v>
      </c>
      <c r="AN35">
        <v>1</v>
      </c>
      <c r="AO35">
        <f>'[1]CS_E 50 MASTER'!$N31</f>
        <v>1</v>
      </c>
      <c r="AP35">
        <v>1</v>
      </c>
      <c r="AQ35">
        <v>1</v>
      </c>
      <c r="AR35">
        <v>1</v>
      </c>
      <c r="AS35">
        <f>'[1]CS_E 50 MASTER'!$O31</f>
        <v>1</v>
      </c>
      <c r="AT35">
        <v>1</v>
      </c>
      <c r="AU35">
        <f t="shared" si="17"/>
        <v>72.615454545454554</v>
      </c>
      <c r="AV35">
        <f t="shared" si="18"/>
        <v>5.8636363636363633</v>
      </c>
      <c r="AW35">
        <f t="shared" si="19"/>
        <v>4.4945454545454524</v>
      </c>
      <c r="AX35">
        <f t="shared" si="20"/>
        <v>2.4818181818181806</v>
      </c>
      <c r="AY35">
        <v>1</v>
      </c>
      <c r="AZ35">
        <v>1</v>
      </c>
      <c r="BA35">
        <v>1</v>
      </c>
      <c r="BB35">
        <v>1</v>
      </c>
      <c r="BG35">
        <f t="shared" si="3"/>
        <v>90.909090909090907</v>
      </c>
      <c r="BH35" s="10">
        <f t="shared" si="21"/>
        <v>3.8194444444444444E-5</v>
      </c>
    </row>
    <row r="36" spans="1:60">
      <c r="F36">
        <f t="shared" si="4"/>
        <v>0</v>
      </c>
      <c r="G36">
        <f t="shared" si="5"/>
        <v>0</v>
      </c>
      <c r="H36">
        <f t="shared" si="6"/>
        <v>0</v>
      </c>
      <c r="I36">
        <f t="shared" si="7"/>
        <v>0</v>
      </c>
      <c r="J36">
        <f>'[1]CS_E 50 MASTER'!$C32</f>
        <v>0</v>
      </c>
      <c r="K36">
        <f t="shared" si="8"/>
        <v>0</v>
      </c>
      <c r="L36">
        <f t="shared" si="9"/>
        <v>0</v>
      </c>
      <c r="M36">
        <f t="shared" si="10"/>
        <v>0</v>
      </c>
      <c r="R36">
        <f>'[1]CS_E 50 MASTER'!$E32</f>
        <v>0</v>
      </c>
      <c r="T36">
        <f t="shared" si="11"/>
        <v>0</v>
      </c>
      <c r="U36">
        <f>'[1]CS_E 50 MASTER'!$F32</f>
        <v>0</v>
      </c>
      <c r="W36">
        <f t="shared" si="12"/>
        <v>0</v>
      </c>
      <c r="X36">
        <f t="shared" si="13"/>
        <v>0</v>
      </c>
      <c r="Y36">
        <f>'[1]CS_E 50 MASTER'!$D32</f>
        <v>0</v>
      </c>
      <c r="Z36">
        <f>'[1]CS_E 50 MASTER'!$G32</f>
        <v>0</v>
      </c>
      <c r="AA36">
        <f>'[1]CS_E 50 MASTER'!$H32</f>
        <v>0</v>
      </c>
      <c r="AB36">
        <f>'[1]CS_E 50 MASTER'!$I32</f>
        <v>0</v>
      </c>
      <c r="AD36">
        <f>'[1]CS_E 50 MASTER'!$J32</f>
        <v>0</v>
      </c>
      <c r="AF36">
        <f t="shared" si="14"/>
        <v>0</v>
      </c>
      <c r="AG36">
        <f>'[1]CS_E 50 MASTER'!$K32</f>
        <v>0</v>
      </c>
      <c r="AH36">
        <f t="shared" si="15"/>
        <v>0</v>
      </c>
      <c r="AI36">
        <f>'[1]CS_E 50 MASTER'!$L32</f>
        <v>0</v>
      </c>
      <c r="AK36">
        <f t="shared" si="16"/>
        <v>0</v>
      </c>
      <c r="AM36">
        <f>'[1]CS_E 50 MASTER'!$M32</f>
        <v>0</v>
      </c>
      <c r="AO36">
        <f>'[1]CS_E 50 MASTER'!$N32</f>
        <v>0</v>
      </c>
      <c r="AS36">
        <f>'[1]CS_E 50 MASTER'!$O32</f>
        <v>0</v>
      </c>
      <c r="AU36">
        <f t="shared" si="17"/>
        <v>0</v>
      </c>
      <c r="AV36">
        <f t="shared" si="18"/>
        <v>0</v>
      </c>
      <c r="AW36">
        <f t="shared" si="19"/>
        <v>0</v>
      </c>
      <c r="AX36">
        <f t="shared" si="20"/>
        <v>0</v>
      </c>
      <c r="BG36">
        <f t="shared" si="3"/>
        <v>0</v>
      </c>
      <c r="BH36" s="10">
        <f t="shared" si="21"/>
        <v>0</v>
      </c>
    </row>
    <row r="37" spans="1:60">
      <c r="F37">
        <f t="shared" si="4"/>
        <v>0</v>
      </c>
      <c r="G37">
        <f t="shared" si="5"/>
        <v>0</v>
      </c>
      <c r="H37">
        <f t="shared" si="6"/>
        <v>0</v>
      </c>
      <c r="I37">
        <f t="shared" si="7"/>
        <v>0</v>
      </c>
      <c r="J37">
        <f>'[1]CS_E 50 MASTER'!$C33</f>
        <v>0</v>
      </c>
      <c r="K37">
        <f t="shared" si="8"/>
        <v>0</v>
      </c>
      <c r="L37">
        <f t="shared" si="9"/>
        <v>0</v>
      </c>
      <c r="M37">
        <f t="shared" si="10"/>
        <v>0</v>
      </c>
      <c r="R37">
        <f>'[1]CS_E 50 MASTER'!$E33</f>
        <v>0</v>
      </c>
      <c r="T37">
        <f t="shared" si="11"/>
        <v>0</v>
      </c>
      <c r="U37">
        <f>'[1]CS_E 50 MASTER'!$F33</f>
        <v>0</v>
      </c>
      <c r="W37">
        <f t="shared" si="12"/>
        <v>0</v>
      </c>
      <c r="X37">
        <f t="shared" si="13"/>
        <v>0</v>
      </c>
      <c r="Y37">
        <f>'[1]CS_E 50 MASTER'!$D33</f>
        <v>0</v>
      </c>
      <c r="Z37">
        <f>'[1]CS_E 50 MASTER'!$G33</f>
        <v>0</v>
      </c>
      <c r="AA37">
        <f>'[1]CS_E 50 MASTER'!$H33</f>
        <v>0</v>
      </c>
      <c r="AB37">
        <f>'[1]CS_E 50 MASTER'!$I33</f>
        <v>0</v>
      </c>
      <c r="AD37">
        <f>'[1]CS_E 50 MASTER'!$J33</f>
        <v>0</v>
      </c>
      <c r="AF37">
        <f t="shared" si="14"/>
        <v>0</v>
      </c>
      <c r="AG37">
        <f>'[1]CS_E 50 MASTER'!$K33</f>
        <v>0</v>
      </c>
      <c r="AH37">
        <f t="shared" si="15"/>
        <v>0</v>
      </c>
      <c r="AI37">
        <f>'[1]CS_E 50 MASTER'!$L33</f>
        <v>0</v>
      </c>
      <c r="AK37">
        <f t="shared" si="16"/>
        <v>0</v>
      </c>
      <c r="AM37">
        <f>'[1]CS_E 50 MASTER'!$M33</f>
        <v>0</v>
      </c>
      <c r="AO37">
        <f>'[1]CS_E 50 MASTER'!$N33</f>
        <v>0</v>
      </c>
      <c r="AS37">
        <f>'[1]CS_E 50 MASTER'!$O33</f>
        <v>0</v>
      </c>
      <c r="AU37">
        <f t="shared" si="17"/>
        <v>0</v>
      </c>
      <c r="AV37">
        <f t="shared" si="18"/>
        <v>0</v>
      </c>
      <c r="AW37">
        <f t="shared" si="19"/>
        <v>0</v>
      </c>
      <c r="AX37">
        <f t="shared" si="20"/>
        <v>0</v>
      </c>
      <c r="BG37">
        <f t="shared" si="3"/>
        <v>0</v>
      </c>
      <c r="BH37" s="10">
        <f t="shared" si="21"/>
        <v>0</v>
      </c>
    </row>
    <row r="38" spans="1:60">
      <c r="F38">
        <f t="shared" si="4"/>
        <v>0</v>
      </c>
      <c r="G38">
        <f t="shared" si="5"/>
        <v>0</v>
      </c>
      <c r="H38">
        <f t="shared" si="6"/>
        <v>0</v>
      </c>
      <c r="I38">
        <f t="shared" si="7"/>
        <v>0</v>
      </c>
      <c r="J38">
        <f>'[1]CS_E 50 MASTER'!$C34</f>
        <v>0</v>
      </c>
      <c r="K38">
        <f t="shared" si="8"/>
        <v>0</v>
      </c>
      <c r="L38">
        <f t="shared" si="9"/>
        <v>0</v>
      </c>
      <c r="M38">
        <f t="shared" si="10"/>
        <v>0</v>
      </c>
      <c r="R38">
        <f>'[1]CS_E 50 MASTER'!$E34</f>
        <v>0</v>
      </c>
      <c r="T38">
        <f t="shared" si="11"/>
        <v>0</v>
      </c>
      <c r="U38">
        <f>'[1]CS_E 50 MASTER'!$F34</f>
        <v>0</v>
      </c>
      <c r="W38">
        <f t="shared" si="12"/>
        <v>0</v>
      </c>
      <c r="X38">
        <f t="shared" si="13"/>
        <v>0</v>
      </c>
      <c r="Y38">
        <f>'[1]CS_E 50 MASTER'!$D34</f>
        <v>0</v>
      </c>
      <c r="Z38">
        <f>'[1]CS_E 50 MASTER'!$G34</f>
        <v>0</v>
      </c>
      <c r="AA38">
        <f>'[1]CS_E 50 MASTER'!$H34</f>
        <v>0</v>
      </c>
      <c r="AB38">
        <f>'[1]CS_E 50 MASTER'!$I34</f>
        <v>0</v>
      </c>
      <c r="AD38">
        <f>'[1]CS_E 50 MASTER'!$J34</f>
        <v>0</v>
      </c>
      <c r="AF38">
        <f t="shared" si="14"/>
        <v>0</v>
      </c>
      <c r="AG38">
        <f>'[1]CS_E 50 MASTER'!$K34</f>
        <v>0</v>
      </c>
      <c r="AH38">
        <f t="shared" si="15"/>
        <v>0</v>
      </c>
      <c r="AI38">
        <f>'[1]CS_E 50 MASTER'!$L34</f>
        <v>0</v>
      </c>
      <c r="AK38">
        <f t="shared" si="16"/>
        <v>0</v>
      </c>
      <c r="AM38">
        <f>'[1]CS_E 50 MASTER'!$M34</f>
        <v>0</v>
      </c>
      <c r="AO38">
        <f>'[1]CS_E 50 MASTER'!$N34</f>
        <v>0</v>
      </c>
      <c r="AS38">
        <f>'[1]CS_E 50 MASTER'!$O34</f>
        <v>0</v>
      </c>
      <c r="AU38">
        <f t="shared" si="17"/>
        <v>0</v>
      </c>
      <c r="AV38">
        <f t="shared" si="18"/>
        <v>0</v>
      </c>
      <c r="AW38">
        <f t="shared" si="19"/>
        <v>0</v>
      </c>
      <c r="AX38">
        <f t="shared" si="20"/>
        <v>0</v>
      </c>
      <c r="BG38">
        <f t="shared" si="3"/>
        <v>0</v>
      </c>
      <c r="BH38" s="10">
        <f t="shared" si="21"/>
        <v>0</v>
      </c>
    </row>
    <row r="39" spans="1:60">
      <c r="F39">
        <f t="shared" si="4"/>
        <v>0</v>
      </c>
      <c r="G39">
        <f t="shared" si="5"/>
        <v>0</v>
      </c>
      <c r="H39">
        <f t="shared" si="6"/>
        <v>0</v>
      </c>
      <c r="I39">
        <f t="shared" si="7"/>
        <v>0</v>
      </c>
      <c r="J39">
        <f>'[1]CS_E 50 MASTER'!$C35</f>
        <v>0</v>
      </c>
      <c r="K39">
        <f t="shared" si="8"/>
        <v>0</v>
      </c>
      <c r="L39">
        <f t="shared" si="9"/>
        <v>0</v>
      </c>
      <c r="M39">
        <f t="shared" si="10"/>
        <v>0</v>
      </c>
      <c r="R39">
        <f>'[1]CS_E 50 MASTER'!$E35</f>
        <v>0</v>
      </c>
      <c r="T39">
        <f t="shared" si="11"/>
        <v>0</v>
      </c>
      <c r="U39">
        <f>'[1]CS_E 50 MASTER'!$F35</f>
        <v>0</v>
      </c>
      <c r="W39">
        <f t="shared" si="12"/>
        <v>0</v>
      </c>
      <c r="X39">
        <f t="shared" si="13"/>
        <v>0</v>
      </c>
      <c r="Y39">
        <f>'[1]CS_E 50 MASTER'!$D35</f>
        <v>0</v>
      </c>
      <c r="Z39">
        <f>'[1]CS_E 50 MASTER'!$G35</f>
        <v>0</v>
      </c>
      <c r="AA39">
        <f>'[1]CS_E 50 MASTER'!$H35</f>
        <v>0</v>
      </c>
      <c r="AB39">
        <f>'[1]CS_E 50 MASTER'!$I35</f>
        <v>0</v>
      </c>
      <c r="AD39">
        <f>'[1]CS_E 50 MASTER'!$J35</f>
        <v>0</v>
      </c>
      <c r="AF39">
        <f t="shared" si="14"/>
        <v>0</v>
      </c>
      <c r="AG39">
        <f>'[1]CS_E 50 MASTER'!$K35</f>
        <v>0</v>
      </c>
      <c r="AH39">
        <f t="shared" si="15"/>
        <v>0</v>
      </c>
      <c r="AI39">
        <f>'[1]CS_E 50 MASTER'!$L35</f>
        <v>0</v>
      </c>
      <c r="AK39">
        <f t="shared" si="16"/>
        <v>0</v>
      </c>
      <c r="AM39">
        <f>'[1]CS_E 50 MASTER'!$M35</f>
        <v>0</v>
      </c>
      <c r="AO39">
        <f>'[1]CS_E 50 MASTER'!$N35</f>
        <v>0</v>
      </c>
      <c r="AS39">
        <f>'[1]CS_E 50 MASTER'!$O35</f>
        <v>0</v>
      </c>
      <c r="AU39">
        <f t="shared" si="17"/>
        <v>0</v>
      </c>
      <c r="AV39">
        <f t="shared" si="18"/>
        <v>0</v>
      </c>
      <c r="AW39">
        <f t="shared" si="19"/>
        <v>0</v>
      </c>
      <c r="AX39">
        <f t="shared" si="20"/>
        <v>0</v>
      </c>
      <c r="BG39">
        <f t="shared" si="3"/>
        <v>0</v>
      </c>
      <c r="BH39" s="10">
        <f t="shared" si="21"/>
        <v>0</v>
      </c>
    </row>
    <row r="40" spans="1:60">
      <c r="F40">
        <f t="shared" si="4"/>
        <v>0</v>
      </c>
      <c r="G40">
        <f t="shared" si="5"/>
        <v>0</v>
      </c>
      <c r="H40">
        <f t="shared" si="6"/>
        <v>0</v>
      </c>
      <c r="I40">
        <f t="shared" si="7"/>
        <v>0</v>
      </c>
      <c r="J40">
        <f>'[1]CS_E 50 MASTER'!$C36</f>
        <v>0</v>
      </c>
      <c r="K40">
        <f t="shared" si="8"/>
        <v>0</v>
      </c>
      <c r="L40">
        <f t="shared" si="9"/>
        <v>0</v>
      </c>
      <c r="M40">
        <f t="shared" si="10"/>
        <v>0</v>
      </c>
      <c r="R40">
        <f>'[1]CS_E 50 MASTER'!$E36</f>
        <v>0</v>
      </c>
      <c r="T40">
        <f t="shared" si="11"/>
        <v>0</v>
      </c>
      <c r="U40">
        <f>'[1]CS_E 50 MASTER'!$F36</f>
        <v>0</v>
      </c>
      <c r="W40">
        <f t="shared" si="12"/>
        <v>0</v>
      </c>
      <c r="X40">
        <f t="shared" si="13"/>
        <v>0</v>
      </c>
      <c r="Y40">
        <f>'[1]CS_E 50 MASTER'!$D36</f>
        <v>0</v>
      </c>
      <c r="Z40">
        <f>'[1]CS_E 50 MASTER'!$G36</f>
        <v>0</v>
      </c>
      <c r="AA40">
        <f>'[1]CS_E 50 MASTER'!$H36</f>
        <v>0</v>
      </c>
      <c r="AB40">
        <f>'[1]CS_E 50 MASTER'!$I36</f>
        <v>0</v>
      </c>
      <c r="AD40">
        <f>'[1]CS_E 50 MASTER'!$J36</f>
        <v>0</v>
      </c>
      <c r="AF40">
        <f t="shared" si="14"/>
        <v>0</v>
      </c>
      <c r="AG40">
        <f>'[1]CS_E 50 MASTER'!$K36</f>
        <v>0</v>
      </c>
      <c r="AH40">
        <f t="shared" si="15"/>
        <v>0</v>
      </c>
      <c r="AI40">
        <f>'[1]CS_E 50 MASTER'!$L36</f>
        <v>0</v>
      </c>
      <c r="AK40">
        <f t="shared" si="16"/>
        <v>0</v>
      </c>
      <c r="AM40">
        <f>'[1]CS_E 50 MASTER'!$M36</f>
        <v>0</v>
      </c>
      <c r="AO40">
        <f>'[1]CS_E 50 MASTER'!$N36</f>
        <v>0</v>
      </c>
      <c r="AS40">
        <f>'[1]CS_E 50 MASTER'!$O36</f>
        <v>0</v>
      </c>
      <c r="AU40">
        <f t="shared" si="17"/>
        <v>0</v>
      </c>
      <c r="AV40">
        <f t="shared" si="18"/>
        <v>0</v>
      </c>
      <c r="AW40">
        <f t="shared" si="19"/>
        <v>0</v>
      </c>
      <c r="AX40">
        <f t="shared" si="20"/>
        <v>0</v>
      </c>
      <c r="BG40">
        <f t="shared" si="3"/>
        <v>0</v>
      </c>
      <c r="BH40" s="10">
        <f t="shared" si="21"/>
        <v>0</v>
      </c>
    </row>
    <row r="41" spans="1:60">
      <c r="F41">
        <f t="shared" si="4"/>
        <v>0</v>
      </c>
      <c r="G41">
        <f t="shared" si="5"/>
        <v>0</v>
      </c>
      <c r="H41">
        <f t="shared" si="6"/>
        <v>0</v>
      </c>
      <c r="I41">
        <f t="shared" si="7"/>
        <v>0</v>
      </c>
      <c r="J41">
        <f>'[1]CS_E 50 MASTER'!$C37</f>
        <v>0</v>
      </c>
      <c r="K41">
        <f t="shared" si="8"/>
        <v>0</v>
      </c>
      <c r="L41">
        <f t="shared" si="9"/>
        <v>0</v>
      </c>
      <c r="M41">
        <f t="shared" si="10"/>
        <v>0</v>
      </c>
      <c r="R41">
        <f>'[1]CS_E 50 MASTER'!$E37</f>
        <v>0</v>
      </c>
      <c r="T41">
        <f t="shared" si="11"/>
        <v>0</v>
      </c>
      <c r="U41">
        <f>'[1]CS_E 50 MASTER'!$F37</f>
        <v>0</v>
      </c>
      <c r="W41">
        <f t="shared" si="12"/>
        <v>0</v>
      </c>
      <c r="X41">
        <f t="shared" si="13"/>
        <v>0</v>
      </c>
      <c r="Y41">
        <f>'[1]CS_E 50 MASTER'!$D37</f>
        <v>0</v>
      </c>
      <c r="Z41">
        <f>'[1]CS_E 50 MASTER'!$G37</f>
        <v>0</v>
      </c>
      <c r="AA41">
        <f>'[1]CS_E 50 MASTER'!$H37</f>
        <v>0</v>
      </c>
      <c r="AB41">
        <f>'[1]CS_E 50 MASTER'!$I37</f>
        <v>0</v>
      </c>
      <c r="AD41">
        <f>'[1]CS_E 50 MASTER'!$J37</f>
        <v>0</v>
      </c>
      <c r="AF41">
        <f t="shared" si="14"/>
        <v>0</v>
      </c>
      <c r="AG41">
        <f>'[1]CS_E 50 MASTER'!$K37</f>
        <v>0</v>
      </c>
      <c r="AH41">
        <f t="shared" si="15"/>
        <v>0</v>
      </c>
      <c r="AI41">
        <f>'[1]CS_E 50 MASTER'!$L37</f>
        <v>0</v>
      </c>
      <c r="AK41">
        <f t="shared" si="16"/>
        <v>0</v>
      </c>
      <c r="AM41">
        <f>'[1]CS_E 50 MASTER'!$M37</f>
        <v>0</v>
      </c>
      <c r="AO41">
        <f>'[1]CS_E 50 MASTER'!$N37</f>
        <v>0</v>
      </c>
      <c r="AS41">
        <f>'[1]CS_E 50 MASTER'!$O37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'[1]CS_E 50 MASTER'!$C38</f>
        <v>0</v>
      </c>
      <c r="K42">
        <f t="shared" si="8"/>
        <v>0</v>
      </c>
      <c r="L42">
        <f t="shared" si="9"/>
        <v>0</v>
      </c>
      <c r="M42">
        <f t="shared" si="10"/>
        <v>0</v>
      </c>
      <c r="R42">
        <f>'[1]CS_E 50 MASTER'!$E38</f>
        <v>0</v>
      </c>
      <c r="T42">
        <f t="shared" si="11"/>
        <v>0</v>
      </c>
      <c r="U42">
        <f>'[1]CS_E 50 MASTER'!$F38</f>
        <v>0</v>
      </c>
      <c r="W42">
        <f t="shared" si="12"/>
        <v>0</v>
      </c>
      <c r="X42">
        <f t="shared" si="13"/>
        <v>0</v>
      </c>
      <c r="Y42">
        <f>'[1]CS_E 50 MASTER'!$D38</f>
        <v>0</v>
      </c>
      <c r="Z42">
        <f>'[1]CS_E 50 MASTER'!$G38</f>
        <v>0</v>
      </c>
      <c r="AA42">
        <f>'[1]CS_E 50 MASTER'!$H38</f>
        <v>0</v>
      </c>
      <c r="AB42">
        <f>'[1]CS_E 50 MASTER'!$I38</f>
        <v>0</v>
      </c>
      <c r="AD42">
        <f>'[1]CS_E 50 MASTER'!$J38</f>
        <v>0</v>
      </c>
      <c r="AF42">
        <f t="shared" si="14"/>
        <v>0</v>
      </c>
      <c r="AG42">
        <f>'[1]CS_E 50 MASTER'!$K38</f>
        <v>0</v>
      </c>
      <c r="AH42">
        <f t="shared" si="15"/>
        <v>0</v>
      </c>
      <c r="AI42">
        <f>'[1]CS_E 50 MASTER'!$L38</f>
        <v>0</v>
      </c>
      <c r="AK42">
        <f t="shared" si="16"/>
        <v>0</v>
      </c>
      <c r="AM42">
        <f>'[1]CS_E 50 MASTER'!$M38</f>
        <v>0</v>
      </c>
      <c r="AO42">
        <f>'[1]CS_E 50 MASTER'!$N38</f>
        <v>0</v>
      </c>
      <c r="AS42">
        <f>'[1]CS_E 50 MASTER'!$O38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'[1]CS_E 50 MASTER'!$C39</f>
        <v>0</v>
      </c>
      <c r="K43">
        <f t="shared" si="8"/>
        <v>0</v>
      </c>
      <c r="L43">
        <f t="shared" si="9"/>
        <v>0</v>
      </c>
      <c r="M43">
        <f t="shared" si="10"/>
        <v>0</v>
      </c>
      <c r="R43">
        <f>'[1]CS_E 50 MASTER'!$E39</f>
        <v>0</v>
      </c>
      <c r="T43">
        <f t="shared" si="11"/>
        <v>0</v>
      </c>
      <c r="U43">
        <f>'[1]CS_E 50 MASTER'!$F39</f>
        <v>0</v>
      </c>
      <c r="W43">
        <f t="shared" si="12"/>
        <v>0</v>
      </c>
      <c r="X43">
        <f t="shared" si="13"/>
        <v>0</v>
      </c>
      <c r="Y43">
        <f>'[1]CS_E 50 MASTER'!$D39</f>
        <v>0</v>
      </c>
      <c r="Z43">
        <f>'[1]CS_E 50 MASTER'!$G39</f>
        <v>0</v>
      </c>
      <c r="AA43">
        <f>'[1]CS_E 50 MASTER'!$H39</f>
        <v>0</v>
      </c>
      <c r="AB43">
        <f>'[1]CS_E 50 MASTER'!$I39</f>
        <v>0</v>
      </c>
      <c r="AD43">
        <f>'[1]CS_E 50 MASTER'!$J39</f>
        <v>0</v>
      </c>
      <c r="AF43">
        <f t="shared" si="14"/>
        <v>0</v>
      </c>
      <c r="AG43">
        <f>'[1]CS_E 50 MASTER'!$K39</f>
        <v>0</v>
      </c>
      <c r="AH43">
        <f t="shared" si="15"/>
        <v>0</v>
      </c>
      <c r="AI43">
        <f>'[1]CS_E 50 MASTER'!$L39</f>
        <v>0</v>
      </c>
      <c r="AK43">
        <f t="shared" si="16"/>
        <v>0</v>
      </c>
      <c r="AM43">
        <f>'[1]CS_E 50 MASTER'!$M39</f>
        <v>0</v>
      </c>
      <c r="AO43">
        <f>'[1]CS_E 50 MASTER'!$N39</f>
        <v>0</v>
      </c>
      <c r="AS43">
        <f>'[1]CS_E 50 MASTER'!$O39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'[1]CS_E 50 MASTER'!$C40</f>
        <v>0</v>
      </c>
      <c r="K44">
        <f t="shared" si="8"/>
        <v>0</v>
      </c>
      <c r="L44">
        <f t="shared" si="9"/>
        <v>0</v>
      </c>
      <c r="M44">
        <f t="shared" si="10"/>
        <v>0</v>
      </c>
      <c r="R44">
        <f>'[1]CS_E 50 MASTER'!$E40</f>
        <v>0</v>
      </c>
      <c r="T44">
        <f t="shared" si="11"/>
        <v>0</v>
      </c>
      <c r="U44">
        <f>'[1]CS_E 50 MASTER'!$F40</f>
        <v>0</v>
      </c>
      <c r="W44">
        <f t="shared" si="12"/>
        <v>0</v>
      </c>
      <c r="X44">
        <f t="shared" si="13"/>
        <v>0</v>
      </c>
      <c r="Y44">
        <f>'[1]CS_E 50 MASTER'!$D40</f>
        <v>0</v>
      </c>
      <c r="Z44">
        <f>'[1]CS_E 50 MASTER'!$G40</f>
        <v>0</v>
      </c>
      <c r="AA44">
        <f>'[1]CS_E 50 MASTER'!$H40</f>
        <v>0</v>
      </c>
      <c r="AB44">
        <f>'[1]CS_E 50 MASTER'!$I40</f>
        <v>0</v>
      </c>
      <c r="AD44">
        <f>'[1]CS_E 50 MASTER'!$J40</f>
        <v>0</v>
      </c>
      <c r="AF44">
        <f t="shared" si="14"/>
        <v>0</v>
      </c>
      <c r="AG44">
        <f>'[1]CS_E 50 MASTER'!$K40</f>
        <v>0</v>
      </c>
      <c r="AH44">
        <f t="shared" si="15"/>
        <v>0</v>
      </c>
      <c r="AI44">
        <f>'[1]CS_E 50 MASTER'!$L40</f>
        <v>0</v>
      </c>
      <c r="AK44">
        <f t="shared" si="16"/>
        <v>0</v>
      </c>
      <c r="AM44">
        <f>'[1]CS_E 50 MASTER'!$M40</f>
        <v>0</v>
      </c>
      <c r="AO44">
        <f>'[1]CS_E 50 MASTER'!$N40</f>
        <v>0</v>
      </c>
      <c r="AS44">
        <f>'[1]CS_E 50 MASTER'!$O40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'[1]CS_E 50 MASTER'!$C41</f>
        <v>0</v>
      </c>
      <c r="K45">
        <f t="shared" si="8"/>
        <v>0</v>
      </c>
      <c r="L45">
        <f t="shared" si="9"/>
        <v>0</v>
      </c>
      <c r="M45">
        <f t="shared" si="10"/>
        <v>0</v>
      </c>
      <c r="R45">
        <f>'[1]CS_E 50 MASTER'!$E41</f>
        <v>0</v>
      </c>
      <c r="T45">
        <f t="shared" si="11"/>
        <v>0</v>
      </c>
      <c r="U45">
        <f>'[1]CS_E 50 MASTER'!$F41</f>
        <v>0</v>
      </c>
      <c r="W45">
        <f t="shared" si="12"/>
        <v>0</v>
      </c>
      <c r="X45">
        <f t="shared" si="13"/>
        <v>0</v>
      </c>
      <c r="Y45">
        <f>'[1]CS_E 50 MASTER'!$D41</f>
        <v>0</v>
      </c>
      <c r="Z45">
        <f>'[1]CS_E 50 MASTER'!$G41</f>
        <v>0</v>
      </c>
      <c r="AA45">
        <f>'[1]CS_E 50 MASTER'!$H41</f>
        <v>0</v>
      </c>
      <c r="AB45">
        <f>'[1]CS_E 50 MASTER'!$I41</f>
        <v>0</v>
      </c>
      <c r="AD45">
        <f>'[1]CS_E 50 MASTER'!$J41</f>
        <v>0</v>
      </c>
      <c r="AF45">
        <f t="shared" si="14"/>
        <v>0</v>
      </c>
      <c r="AG45">
        <f>'[1]CS_E 50 MASTER'!$K41</f>
        <v>0</v>
      </c>
      <c r="AH45">
        <f t="shared" si="15"/>
        <v>0</v>
      </c>
      <c r="AI45">
        <f>'[1]CS_E 50 MASTER'!$L41</f>
        <v>0</v>
      </c>
      <c r="AK45">
        <f t="shared" si="16"/>
        <v>0</v>
      </c>
      <c r="AM45">
        <f>'[1]CS_E 50 MASTER'!$M41</f>
        <v>0</v>
      </c>
      <c r="AO45">
        <f>'[1]CS_E 50 MASTER'!$N41</f>
        <v>0</v>
      </c>
      <c r="AS45">
        <f>'[1]CS_E 50 MASTER'!$O41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'[1]CS_E 50 MASTER'!$C42</f>
        <v>0</v>
      </c>
      <c r="K46">
        <f t="shared" si="8"/>
        <v>0</v>
      </c>
      <c r="L46">
        <f t="shared" si="9"/>
        <v>0</v>
      </c>
      <c r="M46">
        <f t="shared" si="10"/>
        <v>0</v>
      </c>
      <c r="R46">
        <f>'[1]CS_E 50 MASTER'!$E42</f>
        <v>0</v>
      </c>
      <c r="T46">
        <f t="shared" si="11"/>
        <v>0</v>
      </c>
      <c r="U46">
        <f>'[1]CS_E 50 MASTER'!$F42</f>
        <v>0</v>
      </c>
      <c r="W46">
        <f t="shared" si="12"/>
        <v>0</v>
      </c>
      <c r="X46">
        <f t="shared" si="13"/>
        <v>0</v>
      </c>
      <c r="Y46">
        <f>'[1]CS_E 50 MASTER'!$D42</f>
        <v>0</v>
      </c>
      <c r="Z46">
        <f>'[1]CS_E 50 MASTER'!$G42</f>
        <v>0</v>
      </c>
      <c r="AA46">
        <f>'[1]CS_E 50 MASTER'!$H42</f>
        <v>0</v>
      </c>
      <c r="AB46">
        <f>'[1]CS_E 50 MASTER'!$I42</f>
        <v>0</v>
      </c>
      <c r="AD46">
        <f>'[1]CS_E 50 MASTER'!$J42</f>
        <v>0</v>
      </c>
      <c r="AF46">
        <f t="shared" si="14"/>
        <v>0</v>
      </c>
      <c r="AG46">
        <f>'[1]CS_E 50 MASTER'!$K42</f>
        <v>0</v>
      </c>
      <c r="AH46">
        <f t="shared" si="15"/>
        <v>0</v>
      </c>
      <c r="AI46">
        <f>'[1]CS_E 50 MASTER'!$L42</f>
        <v>0</v>
      </c>
      <c r="AK46">
        <f t="shared" si="16"/>
        <v>0</v>
      </c>
      <c r="AM46">
        <f>'[1]CS_E 50 MASTER'!$M42</f>
        <v>0</v>
      </c>
      <c r="AO46">
        <f>'[1]CS_E 50 MASTER'!$N42</f>
        <v>0</v>
      </c>
      <c r="AS46">
        <f>'[1]CS_E 50 MASTER'!$O42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'[1]CS_E 50 MASTER'!$C43</f>
        <v>0</v>
      </c>
      <c r="K47">
        <f t="shared" si="8"/>
        <v>0</v>
      </c>
      <c r="L47">
        <f t="shared" si="9"/>
        <v>0</v>
      </c>
      <c r="M47">
        <f t="shared" si="10"/>
        <v>0</v>
      </c>
      <c r="R47">
        <f>'[1]CS_E 50 MASTER'!$E43</f>
        <v>0</v>
      </c>
      <c r="T47">
        <f t="shared" si="11"/>
        <v>0</v>
      </c>
      <c r="U47">
        <f>'[1]CS_E 50 MASTER'!$F43</f>
        <v>0</v>
      </c>
      <c r="W47">
        <f t="shared" si="12"/>
        <v>0</v>
      </c>
      <c r="X47">
        <f t="shared" si="13"/>
        <v>0</v>
      </c>
      <c r="Y47">
        <f>'[1]CS_E 50 MASTER'!$D43</f>
        <v>0</v>
      </c>
      <c r="Z47">
        <f>'[1]CS_E 50 MASTER'!$G43</f>
        <v>0</v>
      </c>
      <c r="AA47">
        <f>'[1]CS_E 50 MASTER'!$H43</f>
        <v>0</v>
      </c>
      <c r="AB47">
        <f>'[1]CS_E 50 MASTER'!$I43</f>
        <v>0</v>
      </c>
      <c r="AD47">
        <f>'[1]CS_E 50 MASTER'!$J43</f>
        <v>0</v>
      </c>
      <c r="AF47">
        <f t="shared" si="14"/>
        <v>0</v>
      </c>
      <c r="AG47">
        <f>'[1]CS_E 50 MASTER'!$K43</f>
        <v>0</v>
      </c>
      <c r="AH47">
        <f t="shared" si="15"/>
        <v>0</v>
      </c>
      <c r="AI47">
        <f>'[1]CS_E 50 MASTER'!$L43</f>
        <v>0</v>
      </c>
      <c r="AK47">
        <f t="shared" si="16"/>
        <v>0</v>
      </c>
      <c r="AM47">
        <f>'[1]CS_E 50 MASTER'!$M43</f>
        <v>0</v>
      </c>
      <c r="AO47">
        <f>'[1]CS_E 50 MASTER'!$N43</f>
        <v>0</v>
      </c>
      <c r="AS47">
        <f>'[1]CS_E 50 MASTER'!$O43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'[1]CS_E 50 MASTER'!$C44</f>
        <v>0</v>
      </c>
      <c r="K48">
        <f t="shared" si="8"/>
        <v>0</v>
      </c>
      <c r="L48">
        <f t="shared" si="9"/>
        <v>0</v>
      </c>
      <c r="M48">
        <f t="shared" si="10"/>
        <v>0</v>
      </c>
      <c r="R48">
        <f>'[1]CS_E 50 MASTER'!$E44</f>
        <v>0</v>
      </c>
      <c r="T48">
        <f t="shared" si="11"/>
        <v>0</v>
      </c>
      <c r="U48">
        <f>'[1]CS_E 50 MASTER'!$F44</f>
        <v>0</v>
      </c>
      <c r="W48">
        <f t="shared" si="12"/>
        <v>0</v>
      </c>
      <c r="X48">
        <f t="shared" si="13"/>
        <v>0</v>
      </c>
      <c r="Y48">
        <f>'[1]CS_E 50 MASTER'!$D44</f>
        <v>0</v>
      </c>
      <c r="Z48">
        <f>'[1]CS_E 50 MASTER'!$G44</f>
        <v>0</v>
      </c>
      <c r="AA48">
        <f>'[1]CS_E 50 MASTER'!$H44</f>
        <v>0</v>
      </c>
      <c r="AB48">
        <f>'[1]CS_E 50 MASTER'!$I44</f>
        <v>0</v>
      </c>
      <c r="AD48">
        <f>'[1]CS_E 50 MASTER'!$J44</f>
        <v>0</v>
      </c>
      <c r="AF48">
        <f t="shared" si="14"/>
        <v>0</v>
      </c>
      <c r="AG48">
        <f>'[1]CS_E 50 MASTER'!$K44</f>
        <v>0</v>
      </c>
      <c r="AH48">
        <f t="shared" si="15"/>
        <v>0</v>
      </c>
      <c r="AI48">
        <f>'[1]CS_E 50 MASTER'!$L44</f>
        <v>0</v>
      </c>
      <c r="AK48">
        <f t="shared" si="16"/>
        <v>0</v>
      </c>
      <c r="AM48">
        <f>'[1]CS_E 50 MASTER'!$M44</f>
        <v>0</v>
      </c>
      <c r="AO48">
        <f>'[1]CS_E 50 MASTER'!$N44</f>
        <v>0</v>
      </c>
      <c r="AS48">
        <f>'[1]CS_E 50 MASTER'!$O44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MASTER'!$C45</f>
        <v>0</v>
      </c>
      <c r="K49">
        <f t="shared" si="8"/>
        <v>0</v>
      </c>
      <c r="L49">
        <f t="shared" si="9"/>
        <v>0</v>
      </c>
      <c r="M49">
        <f t="shared" si="10"/>
        <v>0</v>
      </c>
      <c r="R49">
        <f>'[1]CS_E 50 MASTER'!$E45</f>
        <v>0</v>
      </c>
      <c r="T49">
        <f t="shared" si="11"/>
        <v>0</v>
      </c>
      <c r="U49">
        <f>'[1]CS_E 50 MASTER'!$F45</f>
        <v>0</v>
      </c>
      <c r="W49">
        <f t="shared" si="12"/>
        <v>0</v>
      </c>
      <c r="X49">
        <f t="shared" si="13"/>
        <v>0</v>
      </c>
      <c r="Y49">
        <f>'[1]CS_E 50 MASTER'!$D45</f>
        <v>0</v>
      </c>
      <c r="Z49">
        <f>'[1]CS_E 50 MASTER'!$G45</f>
        <v>0</v>
      </c>
      <c r="AA49">
        <f>'[1]CS_E 50 MASTER'!$H45</f>
        <v>0</v>
      </c>
      <c r="AB49">
        <f>'[1]CS_E 50 MASTER'!$I45</f>
        <v>0</v>
      </c>
      <c r="AD49">
        <f>'[1]CS_E 50 MASTER'!$J45</f>
        <v>0</v>
      </c>
      <c r="AF49">
        <f t="shared" si="14"/>
        <v>0</v>
      </c>
      <c r="AG49">
        <f>'[1]CS_E 50 MASTER'!$K45</f>
        <v>0</v>
      </c>
      <c r="AH49">
        <f t="shared" si="15"/>
        <v>0</v>
      </c>
      <c r="AI49">
        <f>'[1]CS_E 50 MASTER'!$L45</f>
        <v>0</v>
      </c>
      <c r="AK49">
        <f t="shared" si="16"/>
        <v>0</v>
      </c>
      <c r="AM49">
        <f>'[1]CS_E 50 MASTER'!$M45</f>
        <v>0</v>
      </c>
      <c r="AO49">
        <f>'[1]CS_E 50 MASTER'!$N45</f>
        <v>0</v>
      </c>
      <c r="AS49">
        <f>'[1]CS_E 50 MASTER'!$O45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MASTER'!$C46</f>
        <v>0</v>
      </c>
      <c r="K50">
        <f t="shared" si="8"/>
        <v>0</v>
      </c>
      <c r="L50">
        <f t="shared" si="9"/>
        <v>0</v>
      </c>
      <c r="M50">
        <f t="shared" si="10"/>
        <v>0</v>
      </c>
      <c r="R50">
        <f>'[1]CS_E 50 MASTER'!$E46</f>
        <v>0</v>
      </c>
      <c r="T50">
        <f t="shared" si="11"/>
        <v>0</v>
      </c>
      <c r="U50">
        <f>'[1]CS_E 50 MASTER'!$F46</f>
        <v>0</v>
      </c>
      <c r="W50">
        <f t="shared" si="12"/>
        <v>0</v>
      </c>
      <c r="X50">
        <f t="shared" si="13"/>
        <v>0</v>
      </c>
      <c r="Y50">
        <f>'[1]CS_E 50 MASTER'!$D46</f>
        <v>0</v>
      </c>
      <c r="Z50">
        <f>'[1]CS_E 50 MASTER'!$G46</f>
        <v>0</v>
      </c>
      <c r="AA50">
        <f>'[1]CS_E 50 MASTER'!$H46</f>
        <v>0</v>
      </c>
      <c r="AB50">
        <f>'[1]CS_E 50 MASTER'!$I46</f>
        <v>0</v>
      </c>
      <c r="AD50">
        <f>'[1]CS_E 50 MASTER'!$J46</f>
        <v>0</v>
      </c>
      <c r="AF50">
        <f t="shared" si="14"/>
        <v>0</v>
      </c>
      <c r="AG50">
        <f>'[1]CS_E 50 MASTER'!$K46</f>
        <v>0</v>
      </c>
      <c r="AH50">
        <f t="shared" si="15"/>
        <v>0</v>
      </c>
      <c r="AI50">
        <f>'[1]CS_E 50 MASTER'!$L46</f>
        <v>0</v>
      </c>
      <c r="AK50">
        <f t="shared" si="16"/>
        <v>0</v>
      </c>
      <c r="AM50">
        <f>'[1]CS_E 50 MASTER'!$M46</f>
        <v>0</v>
      </c>
      <c r="AO50">
        <f>'[1]CS_E 50 MASTER'!$N46</f>
        <v>0</v>
      </c>
      <c r="AS50">
        <f>'[1]CS_E 50 MASTER'!$O46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MASTER'!$C47</f>
        <v>0</v>
      </c>
      <c r="K51">
        <f t="shared" si="8"/>
        <v>0</v>
      </c>
      <c r="L51">
        <f t="shared" si="9"/>
        <v>0</v>
      </c>
      <c r="M51">
        <f t="shared" si="10"/>
        <v>0</v>
      </c>
      <c r="R51">
        <f>'[1]CS_E 50 MASTER'!$E47</f>
        <v>0</v>
      </c>
      <c r="T51">
        <f t="shared" si="11"/>
        <v>0</v>
      </c>
      <c r="U51">
        <f>'[1]CS_E 50 MASTER'!$F47</f>
        <v>0</v>
      </c>
      <c r="W51">
        <f t="shared" si="12"/>
        <v>0</v>
      </c>
      <c r="X51">
        <f t="shared" si="13"/>
        <v>0</v>
      </c>
      <c r="Y51">
        <f>'[1]CS_E 50 MASTER'!$D47</f>
        <v>0</v>
      </c>
      <c r="Z51">
        <f>'[1]CS_E 50 MASTER'!$G47</f>
        <v>0</v>
      </c>
      <c r="AA51">
        <f>'[1]CS_E 50 MASTER'!$H47</f>
        <v>0</v>
      </c>
      <c r="AB51">
        <f>'[1]CS_E 50 MASTER'!$I47</f>
        <v>0</v>
      </c>
      <c r="AD51">
        <f>'[1]CS_E 50 MASTER'!$J47</f>
        <v>0</v>
      </c>
      <c r="AF51">
        <f t="shared" si="14"/>
        <v>0</v>
      </c>
      <c r="AG51">
        <f>'[1]CS_E 50 MASTER'!$K47</f>
        <v>0</v>
      </c>
      <c r="AH51">
        <f t="shared" si="15"/>
        <v>0</v>
      </c>
      <c r="AI51">
        <f>'[1]CS_E 50 MASTER'!$L47</f>
        <v>0</v>
      </c>
      <c r="AK51">
        <f t="shared" si="16"/>
        <v>0</v>
      </c>
      <c r="AM51">
        <f>'[1]CS_E 50 MASTER'!$M47</f>
        <v>0</v>
      </c>
      <c r="AO51">
        <f>'[1]CS_E 50 MASTER'!$N47</f>
        <v>0</v>
      </c>
      <c r="AS51">
        <f>'[1]CS_E 50 MASTER'!$O47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MASTER'!$C48</f>
        <v>0</v>
      </c>
      <c r="K52">
        <f t="shared" si="8"/>
        <v>0</v>
      </c>
      <c r="L52">
        <f t="shared" si="9"/>
        <v>0</v>
      </c>
      <c r="M52">
        <f t="shared" si="10"/>
        <v>0</v>
      </c>
      <c r="R52">
        <f>'[1]CS_E 50 MASTER'!$E48</f>
        <v>0</v>
      </c>
      <c r="T52">
        <f t="shared" si="11"/>
        <v>0</v>
      </c>
      <c r="U52">
        <f>'[1]CS_E 50 MASTER'!$F48</f>
        <v>0</v>
      </c>
      <c r="W52">
        <f t="shared" si="12"/>
        <v>0</v>
      </c>
      <c r="X52">
        <f t="shared" si="13"/>
        <v>0</v>
      </c>
      <c r="Y52">
        <f>'[1]CS_E 50 MASTER'!$D48</f>
        <v>0</v>
      </c>
      <c r="Z52">
        <f>'[1]CS_E 50 MASTER'!$G48</f>
        <v>0</v>
      </c>
      <c r="AA52">
        <f>'[1]CS_E 50 MASTER'!$H48</f>
        <v>0</v>
      </c>
      <c r="AB52">
        <f>'[1]CS_E 50 MASTER'!$I48</f>
        <v>0</v>
      </c>
      <c r="AD52">
        <f>'[1]CS_E 50 MASTER'!$J48</f>
        <v>0</v>
      </c>
      <c r="AF52">
        <f t="shared" si="14"/>
        <v>0</v>
      </c>
      <c r="AG52">
        <f>'[1]CS_E 50 MASTER'!$K48</f>
        <v>0</v>
      </c>
      <c r="AH52">
        <f t="shared" si="15"/>
        <v>0</v>
      </c>
      <c r="AI52">
        <f>'[1]CS_E 50 MASTER'!$L48</f>
        <v>0</v>
      </c>
      <c r="AK52">
        <f t="shared" si="16"/>
        <v>0</v>
      </c>
      <c r="AM52">
        <f>'[1]CS_E 50 MASTER'!$M48</f>
        <v>0</v>
      </c>
      <c r="AO52">
        <f>'[1]CS_E 50 MASTER'!$N48</f>
        <v>0</v>
      </c>
      <c r="AS52">
        <f>'[1]CS_E 50 MASTER'!$O48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MASTER'!$C49</f>
        <v>0</v>
      </c>
      <c r="K53">
        <f t="shared" si="8"/>
        <v>0</v>
      </c>
      <c r="L53">
        <f t="shared" si="9"/>
        <v>0</v>
      </c>
      <c r="M53">
        <f t="shared" si="10"/>
        <v>0</v>
      </c>
      <c r="R53">
        <f>'[1]CS_E 50 MASTER'!$E49</f>
        <v>0</v>
      </c>
      <c r="T53">
        <f t="shared" si="11"/>
        <v>0</v>
      </c>
      <c r="U53">
        <f>'[1]CS_E 50 MASTER'!$F49</f>
        <v>0</v>
      </c>
      <c r="W53">
        <f t="shared" si="12"/>
        <v>0</v>
      </c>
      <c r="X53">
        <f t="shared" si="13"/>
        <v>0</v>
      </c>
      <c r="Y53">
        <f>'[1]CS_E 50 MASTER'!$D49</f>
        <v>0</v>
      </c>
      <c r="Z53">
        <f>'[1]CS_E 50 MASTER'!$G49</f>
        <v>0</v>
      </c>
      <c r="AA53">
        <f>'[1]CS_E 50 MASTER'!$H49</f>
        <v>0</v>
      </c>
      <c r="AB53">
        <f>'[1]CS_E 50 MASTER'!$I49</f>
        <v>0</v>
      </c>
      <c r="AD53">
        <f>'[1]CS_E 50 MASTER'!$J49</f>
        <v>0</v>
      </c>
      <c r="AF53">
        <f t="shared" si="14"/>
        <v>0</v>
      </c>
      <c r="AG53">
        <f>'[1]CS_E 50 MASTER'!$K49</f>
        <v>0</v>
      </c>
      <c r="AH53">
        <f t="shared" si="15"/>
        <v>0</v>
      </c>
      <c r="AI53">
        <f>'[1]CS_E 50 MASTER'!$L49</f>
        <v>0</v>
      </c>
      <c r="AK53">
        <f t="shared" si="16"/>
        <v>0</v>
      </c>
      <c r="AM53">
        <f>'[1]CS_E 50 MASTER'!$M49</f>
        <v>0</v>
      </c>
      <c r="AO53">
        <f>'[1]CS_E 50 MASTER'!$N49</f>
        <v>0</v>
      </c>
      <c r="AS53">
        <f>'[1]CS_E 50 MASTER'!$O49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MASTER'!$C50</f>
        <v>0</v>
      </c>
      <c r="K54">
        <f t="shared" si="8"/>
        <v>0</v>
      </c>
      <c r="L54">
        <f t="shared" si="9"/>
        <v>0</v>
      </c>
      <c r="M54">
        <f t="shared" si="10"/>
        <v>0</v>
      </c>
      <c r="R54">
        <f>'[1]CS_E 50 MASTER'!$E50</f>
        <v>0</v>
      </c>
      <c r="T54">
        <f t="shared" si="11"/>
        <v>0</v>
      </c>
      <c r="U54">
        <f>'[1]CS_E 50 MASTER'!$F50</f>
        <v>0</v>
      </c>
      <c r="W54">
        <f t="shared" si="12"/>
        <v>0</v>
      </c>
      <c r="X54">
        <f t="shared" si="13"/>
        <v>0</v>
      </c>
      <c r="Y54">
        <f>'[1]CS_E 50 MASTER'!$D50</f>
        <v>0</v>
      </c>
      <c r="Z54">
        <f>'[1]CS_E 50 MASTER'!$G50</f>
        <v>0</v>
      </c>
      <c r="AA54">
        <f>'[1]CS_E 50 MASTER'!$H50</f>
        <v>0</v>
      </c>
      <c r="AB54">
        <f>'[1]CS_E 50 MASTER'!$I50</f>
        <v>0</v>
      </c>
      <c r="AD54">
        <f>'[1]CS_E 50 MASTER'!$J50</f>
        <v>0</v>
      </c>
      <c r="AF54">
        <f t="shared" si="14"/>
        <v>0</v>
      </c>
      <c r="AG54">
        <f>'[1]CS_E 50 MASTER'!$K50</f>
        <v>0</v>
      </c>
      <c r="AH54">
        <f t="shared" si="15"/>
        <v>0</v>
      </c>
      <c r="AI54">
        <f>'[1]CS_E 50 MASTER'!$L50</f>
        <v>0</v>
      </c>
      <c r="AK54">
        <f t="shared" si="16"/>
        <v>0</v>
      </c>
      <c r="AM54">
        <f>'[1]CS_E 50 MASTER'!$M50</f>
        <v>0</v>
      </c>
      <c r="AO54">
        <f>'[1]CS_E 50 MASTER'!$N50</f>
        <v>0</v>
      </c>
      <c r="AS54">
        <f>'[1]CS_E 50 MASTER'!$O50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MASTER'!$C51</f>
        <v>0</v>
      </c>
      <c r="K55">
        <f t="shared" si="8"/>
        <v>0</v>
      </c>
      <c r="L55">
        <f t="shared" si="9"/>
        <v>0</v>
      </c>
      <c r="M55">
        <f t="shared" si="10"/>
        <v>0</v>
      </c>
      <c r="R55">
        <f>'[1]CS_E 50 MASTER'!$E51</f>
        <v>0</v>
      </c>
      <c r="T55">
        <f t="shared" si="11"/>
        <v>0</v>
      </c>
      <c r="U55">
        <f>'[1]CS_E 50 MASTER'!$F51</f>
        <v>0</v>
      </c>
      <c r="W55">
        <f t="shared" si="12"/>
        <v>0</v>
      </c>
      <c r="X55">
        <f t="shared" si="13"/>
        <v>0</v>
      </c>
      <c r="Y55">
        <f>'[1]CS_E 50 MASTER'!$D51</f>
        <v>0</v>
      </c>
      <c r="Z55">
        <f>'[1]CS_E 50 MASTER'!$G51</f>
        <v>0</v>
      </c>
      <c r="AA55">
        <f>'[1]CS_E 50 MASTER'!$H51</f>
        <v>0</v>
      </c>
      <c r="AB55">
        <f>'[1]CS_E 50 MASTER'!$I51</f>
        <v>0</v>
      </c>
      <c r="AD55">
        <f>'[1]CS_E 50 MASTER'!$J51</f>
        <v>0</v>
      </c>
      <c r="AF55">
        <f t="shared" si="14"/>
        <v>0</v>
      </c>
      <c r="AG55">
        <f>'[1]CS_E 50 MASTER'!$K51</f>
        <v>0</v>
      </c>
      <c r="AH55">
        <f t="shared" si="15"/>
        <v>0</v>
      </c>
      <c r="AI55">
        <f>'[1]CS_E 50 MASTER'!$L51</f>
        <v>0</v>
      </c>
      <c r="AK55">
        <f t="shared" si="16"/>
        <v>0</v>
      </c>
      <c r="AM55">
        <f>'[1]CS_E 50 MASTER'!$M51</f>
        <v>0</v>
      </c>
      <c r="AO55">
        <f>'[1]CS_E 50 MASTER'!$N51</f>
        <v>0</v>
      </c>
      <c r="AS55">
        <f>'[1]CS_E 50 MASTER'!$O51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MASTER'!$C52</f>
        <v>0</v>
      </c>
      <c r="K56">
        <f t="shared" si="8"/>
        <v>0</v>
      </c>
      <c r="L56">
        <f t="shared" si="9"/>
        <v>0</v>
      </c>
      <c r="M56">
        <f t="shared" si="10"/>
        <v>0</v>
      </c>
      <c r="R56">
        <f>'[1]CS_E 50 MASTER'!$E52</f>
        <v>0</v>
      </c>
      <c r="T56">
        <f t="shared" si="11"/>
        <v>0</v>
      </c>
      <c r="U56">
        <f>'[1]CS_E 50 MASTER'!$F52</f>
        <v>0</v>
      </c>
      <c r="W56">
        <f t="shared" si="12"/>
        <v>0</v>
      </c>
      <c r="X56">
        <f t="shared" si="13"/>
        <v>0</v>
      </c>
      <c r="Y56">
        <f>'[1]CS_E 50 MASTER'!$D52</f>
        <v>0</v>
      </c>
      <c r="Z56">
        <f>'[1]CS_E 50 MASTER'!$G52</f>
        <v>0</v>
      </c>
      <c r="AA56">
        <f>'[1]CS_E 50 MASTER'!$H52</f>
        <v>0</v>
      </c>
      <c r="AB56">
        <f>'[1]CS_E 50 MASTER'!$I52</f>
        <v>0</v>
      </c>
      <c r="AD56">
        <f>'[1]CS_E 50 MASTER'!$J52</f>
        <v>0</v>
      </c>
      <c r="AF56">
        <f t="shared" si="14"/>
        <v>0</v>
      </c>
      <c r="AG56">
        <f>'[1]CS_E 50 MASTER'!$K52</f>
        <v>0</v>
      </c>
      <c r="AH56">
        <f t="shared" si="15"/>
        <v>0</v>
      </c>
      <c r="AI56">
        <f>'[1]CS_E 50 MASTER'!$L52</f>
        <v>0</v>
      </c>
      <c r="AK56">
        <f t="shared" si="16"/>
        <v>0</v>
      </c>
      <c r="AM56">
        <f>'[1]CS_E 50 MASTER'!$M52</f>
        <v>0</v>
      </c>
      <c r="AO56">
        <f>'[1]CS_E 50 MASTER'!$N52</f>
        <v>0</v>
      </c>
      <c r="AS56">
        <f>'[1]CS_E 50 MASTER'!$O52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MASTER'!$C53</f>
        <v>0</v>
      </c>
      <c r="K57">
        <f t="shared" si="8"/>
        <v>0</v>
      </c>
      <c r="L57">
        <f t="shared" si="9"/>
        <v>0</v>
      </c>
      <c r="M57">
        <f t="shared" si="10"/>
        <v>0</v>
      </c>
      <c r="R57">
        <f>'[1]CS_E 50 MASTER'!$E53</f>
        <v>0</v>
      </c>
      <c r="T57">
        <f t="shared" si="11"/>
        <v>0</v>
      </c>
      <c r="U57">
        <f>'[1]CS_E 50 MASTER'!$F53</f>
        <v>0</v>
      </c>
      <c r="W57">
        <f t="shared" si="12"/>
        <v>0</v>
      </c>
      <c r="X57">
        <f t="shared" si="13"/>
        <v>0</v>
      </c>
      <c r="Y57">
        <f>'[1]CS_E 50 MASTER'!$D53</f>
        <v>0</v>
      </c>
      <c r="Z57">
        <f>'[1]CS_E 50 MASTER'!$G53</f>
        <v>0</v>
      </c>
      <c r="AA57">
        <f>'[1]CS_E 50 MASTER'!$H53</f>
        <v>0</v>
      </c>
      <c r="AB57">
        <f>'[1]CS_E 50 MASTER'!$I53</f>
        <v>0</v>
      </c>
      <c r="AD57">
        <f>'[1]CS_E 50 MASTER'!$J53</f>
        <v>0</v>
      </c>
      <c r="AF57">
        <f t="shared" si="14"/>
        <v>0</v>
      </c>
      <c r="AG57">
        <f>'[1]CS_E 50 MASTER'!$K53</f>
        <v>0</v>
      </c>
      <c r="AH57">
        <f t="shared" si="15"/>
        <v>0</v>
      </c>
      <c r="AI57">
        <f>'[1]CS_E 50 MASTER'!$L53</f>
        <v>0</v>
      </c>
      <c r="AK57">
        <f t="shared" si="16"/>
        <v>0</v>
      </c>
      <c r="AM57">
        <f>'[1]CS_E 50 MASTER'!$M53</f>
        <v>0</v>
      </c>
      <c r="AO57">
        <f>'[1]CS_E 50 MASTER'!$N53</f>
        <v>0</v>
      </c>
      <c r="AS57">
        <f>'[1]CS_E 50 MASTER'!$O53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MASTER'!$C54</f>
        <v>0</v>
      </c>
      <c r="K58">
        <f t="shared" si="8"/>
        <v>0</v>
      </c>
      <c r="L58">
        <f t="shared" si="9"/>
        <v>0</v>
      </c>
      <c r="M58">
        <f t="shared" si="10"/>
        <v>0</v>
      </c>
      <c r="R58">
        <f>'[1]CS_E 50 MASTER'!$E54</f>
        <v>0</v>
      </c>
      <c r="T58">
        <f t="shared" si="11"/>
        <v>0</v>
      </c>
      <c r="U58">
        <f>'[1]CS_E 50 MASTER'!$F54</f>
        <v>0</v>
      </c>
      <c r="W58">
        <f t="shared" si="12"/>
        <v>0</v>
      </c>
      <c r="X58">
        <f t="shared" si="13"/>
        <v>0</v>
      </c>
      <c r="Y58">
        <f>'[1]CS_E 50 MASTER'!$D54</f>
        <v>0</v>
      </c>
      <c r="Z58">
        <f>'[1]CS_E 50 MASTER'!$G54</f>
        <v>0</v>
      </c>
      <c r="AA58">
        <f>'[1]CS_E 50 MASTER'!$H54</f>
        <v>0</v>
      </c>
      <c r="AB58">
        <f>'[1]CS_E 50 MASTER'!$I54</f>
        <v>0</v>
      </c>
      <c r="AD58">
        <f>'[1]CS_E 50 MASTER'!$J54</f>
        <v>0</v>
      </c>
      <c r="AF58">
        <f t="shared" si="14"/>
        <v>0</v>
      </c>
      <c r="AG58">
        <f>'[1]CS_E 50 MASTER'!$K54</f>
        <v>0</v>
      </c>
      <c r="AH58">
        <f t="shared" si="15"/>
        <v>0</v>
      </c>
      <c r="AI58">
        <f>'[1]CS_E 50 MASTER'!$L54</f>
        <v>0</v>
      </c>
      <c r="AK58">
        <f t="shared" si="16"/>
        <v>0</v>
      </c>
      <c r="AM58">
        <f>'[1]CS_E 50 MASTER'!$M54</f>
        <v>0</v>
      </c>
      <c r="AO58">
        <f>'[1]CS_E 50 MASTER'!$N54</f>
        <v>0</v>
      </c>
      <c r="AS58">
        <f>'[1]CS_E 50 MASTER'!$O54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MASTER'!$C55</f>
        <v>0</v>
      </c>
      <c r="K59">
        <f t="shared" si="8"/>
        <v>0</v>
      </c>
      <c r="L59">
        <f t="shared" si="9"/>
        <v>0</v>
      </c>
      <c r="M59">
        <f t="shared" si="10"/>
        <v>0</v>
      </c>
      <c r="R59">
        <f>'[1]CS_E 50 MASTER'!$E55</f>
        <v>0</v>
      </c>
      <c r="T59">
        <f t="shared" si="11"/>
        <v>0</v>
      </c>
      <c r="U59">
        <f>'[1]CS_E 50 MASTER'!$F55</f>
        <v>0</v>
      </c>
      <c r="W59">
        <f t="shared" si="12"/>
        <v>0</v>
      </c>
      <c r="X59">
        <f t="shared" si="13"/>
        <v>0</v>
      </c>
      <c r="Y59">
        <f>'[1]CS_E 50 MASTER'!$D55</f>
        <v>0</v>
      </c>
      <c r="Z59">
        <f>'[1]CS_E 50 MASTER'!$G55</f>
        <v>0</v>
      </c>
      <c r="AA59">
        <f>'[1]CS_E 50 MASTER'!$H55</f>
        <v>0</v>
      </c>
      <c r="AB59">
        <f>'[1]CS_E 50 MASTER'!$I55</f>
        <v>0</v>
      </c>
      <c r="AD59">
        <f>'[1]CS_E 50 MASTER'!$J55</f>
        <v>0</v>
      </c>
      <c r="AF59">
        <f t="shared" si="14"/>
        <v>0</v>
      </c>
      <c r="AG59">
        <f>'[1]CS_E 50 MASTER'!$K55</f>
        <v>0</v>
      </c>
      <c r="AH59">
        <f t="shared" si="15"/>
        <v>0</v>
      </c>
      <c r="AI59">
        <f>'[1]CS_E 50 MASTER'!$L55</f>
        <v>0</v>
      </c>
      <c r="AK59">
        <f t="shared" si="16"/>
        <v>0</v>
      </c>
      <c r="AM59">
        <f>'[1]CS_E 50 MASTER'!$M55</f>
        <v>0</v>
      </c>
      <c r="AO59">
        <f>'[1]CS_E 50 MASTER'!$N55</f>
        <v>0</v>
      </c>
      <c r="AS59">
        <f>'[1]CS_E 50 MASTER'!$O55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MASTER'!$C56</f>
        <v>0</v>
      </c>
      <c r="K60">
        <f t="shared" si="8"/>
        <v>0</v>
      </c>
      <c r="L60">
        <f t="shared" si="9"/>
        <v>0</v>
      </c>
      <c r="M60">
        <f t="shared" si="10"/>
        <v>0</v>
      </c>
      <c r="R60">
        <f>'[1]CS_E 50 MASTER'!$E56</f>
        <v>0</v>
      </c>
      <c r="T60">
        <f t="shared" si="11"/>
        <v>0</v>
      </c>
      <c r="U60">
        <f>'[1]CS_E 50 MASTER'!$F56</f>
        <v>0</v>
      </c>
      <c r="W60">
        <f t="shared" si="12"/>
        <v>0</v>
      </c>
      <c r="X60">
        <f t="shared" si="13"/>
        <v>0</v>
      </c>
      <c r="Y60">
        <f>'[1]CS_E 50 MASTER'!$D56</f>
        <v>0</v>
      </c>
      <c r="Z60">
        <f>'[1]CS_E 50 MASTER'!$G56</f>
        <v>0</v>
      </c>
      <c r="AA60">
        <f>'[1]CS_E 50 MASTER'!$H56</f>
        <v>0</v>
      </c>
      <c r="AB60">
        <f>'[1]CS_E 50 MASTER'!$I56</f>
        <v>0</v>
      </c>
      <c r="AD60">
        <f>'[1]CS_E 50 MASTER'!$J56</f>
        <v>0</v>
      </c>
      <c r="AF60">
        <f t="shared" si="14"/>
        <v>0</v>
      </c>
      <c r="AG60">
        <f>'[1]CS_E 50 MASTER'!$K56</f>
        <v>0</v>
      </c>
      <c r="AH60">
        <f t="shared" si="15"/>
        <v>0</v>
      </c>
      <c r="AI60">
        <f>'[1]CS_E 50 MASTER'!$L56</f>
        <v>0</v>
      </c>
      <c r="AK60">
        <f t="shared" si="16"/>
        <v>0</v>
      </c>
      <c r="AM60">
        <f>'[1]CS_E 50 MASTER'!$M56</f>
        <v>0</v>
      </c>
      <c r="AO60">
        <f>'[1]CS_E 50 MASTER'!$N56</f>
        <v>0</v>
      </c>
      <c r="AS60">
        <f>'[1]CS_E 50 MASTER'!$O56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MASTER'!$C57</f>
        <v>0</v>
      </c>
      <c r="K61">
        <f t="shared" si="8"/>
        <v>0</v>
      </c>
      <c r="L61">
        <f t="shared" si="9"/>
        <v>0</v>
      </c>
      <c r="M61">
        <f t="shared" si="10"/>
        <v>0</v>
      </c>
      <c r="R61">
        <f>'[1]CS_E 50 MASTER'!$E57</f>
        <v>0</v>
      </c>
      <c r="T61">
        <f t="shared" si="11"/>
        <v>0</v>
      </c>
      <c r="U61">
        <f>'[1]CS_E 50 MASTER'!$F57</f>
        <v>0</v>
      </c>
      <c r="W61">
        <f t="shared" si="12"/>
        <v>0</v>
      </c>
      <c r="X61">
        <f t="shared" si="13"/>
        <v>0</v>
      </c>
      <c r="Y61">
        <f>'[1]CS_E 50 MASTER'!$D57</f>
        <v>0</v>
      </c>
      <c r="Z61">
        <f>'[1]CS_E 50 MASTER'!$G57</f>
        <v>0</v>
      </c>
      <c r="AA61">
        <f>'[1]CS_E 50 MASTER'!$H57</f>
        <v>0</v>
      </c>
      <c r="AB61">
        <f>'[1]CS_E 50 MASTER'!$I57</f>
        <v>0</v>
      </c>
      <c r="AD61">
        <f>'[1]CS_E 50 MASTER'!$J57</f>
        <v>0</v>
      </c>
      <c r="AF61">
        <f t="shared" si="14"/>
        <v>0</v>
      </c>
      <c r="AG61">
        <f>'[1]CS_E 50 MASTER'!$K57</f>
        <v>0</v>
      </c>
      <c r="AH61">
        <f t="shared" si="15"/>
        <v>0</v>
      </c>
      <c r="AI61">
        <f>'[1]CS_E 50 MASTER'!$L57</f>
        <v>0</v>
      </c>
      <c r="AK61">
        <f t="shared" si="16"/>
        <v>0</v>
      </c>
      <c r="AM61">
        <f>'[1]CS_E 50 MASTER'!$M57</f>
        <v>0</v>
      </c>
      <c r="AO61">
        <f>'[1]CS_E 50 MASTER'!$N57</f>
        <v>0</v>
      </c>
      <c r="AS61">
        <f>'[1]CS_E 50 MASTER'!$O57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MASTER'!$C58</f>
        <v>0</v>
      </c>
      <c r="K62">
        <f t="shared" si="8"/>
        <v>0</v>
      </c>
      <c r="L62">
        <f t="shared" si="9"/>
        <v>0</v>
      </c>
      <c r="M62">
        <f t="shared" si="10"/>
        <v>0</v>
      </c>
      <c r="R62">
        <f>'[1]CS_E 50 MASTER'!$E58</f>
        <v>0</v>
      </c>
      <c r="T62">
        <f t="shared" si="11"/>
        <v>0</v>
      </c>
      <c r="U62">
        <f>'[1]CS_E 50 MASTER'!$F58</f>
        <v>0</v>
      </c>
      <c r="W62">
        <f t="shared" si="12"/>
        <v>0</v>
      </c>
      <c r="X62">
        <f t="shared" si="13"/>
        <v>0</v>
      </c>
      <c r="Y62">
        <f>'[1]CS_E 50 MASTER'!$D58</f>
        <v>0</v>
      </c>
      <c r="Z62">
        <f>'[1]CS_E 50 MASTER'!$G58</f>
        <v>0</v>
      </c>
      <c r="AA62">
        <f>'[1]CS_E 50 MASTER'!$H58</f>
        <v>0</v>
      </c>
      <c r="AB62">
        <f>'[1]CS_E 50 MASTER'!$I58</f>
        <v>0</v>
      </c>
      <c r="AD62">
        <f>'[1]CS_E 50 MASTER'!$J58</f>
        <v>0</v>
      </c>
      <c r="AF62">
        <f t="shared" si="14"/>
        <v>0</v>
      </c>
      <c r="AG62">
        <f>'[1]CS_E 50 MASTER'!$K58</f>
        <v>0</v>
      </c>
      <c r="AH62">
        <f t="shared" si="15"/>
        <v>0</v>
      </c>
      <c r="AI62">
        <f>'[1]CS_E 50 MASTER'!$L58</f>
        <v>0</v>
      </c>
      <c r="AK62">
        <f t="shared" si="16"/>
        <v>0</v>
      </c>
      <c r="AM62">
        <f>'[1]CS_E 50 MASTER'!$M58</f>
        <v>0</v>
      </c>
      <c r="AO62">
        <f>'[1]CS_E 50 MASTER'!$N58</f>
        <v>0</v>
      </c>
      <c r="AS62">
        <f>'[1]CS_E 50 MASTER'!$O58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MASTER'!$C59</f>
        <v>0</v>
      </c>
      <c r="K63">
        <f t="shared" si="8"/>
        <v>0</v>
      </c>
      <c r="L63">
        <f t="shared" si="9"/>
        <v>0</v>
      </c>
      <c r="M63">
        <f t="shared" si="10"/>
        <v>0</v>
      </c>
      <c r="R63">
        <f>'[1]CS_E 50 MASTER'!$E59</f>
        <v>0</v>
      </c>
      <c r="T63">
        <f t="shared" si="11"/>
        <v>0</v>
      </c>
      <c r="U63">
        <f>'[1]CS_E 50 MASTER'!$F59</f>
        <v>0</v>
      </c>
      <c r="W63">
        <f t="shared" si="12"/>
        <v>0</v>
      </c>
      <c r="X63">
        <f t="shared" si="13"/>
        <v>0</v>
      </c>
      <c r="Y63">
        <f>'[1]CS_E 50 MASTER'!$D59</f>
        <v>0</v>
      </c>
      <c r="Z63">
        <f>'[1]CS_E 50 MASTER'!$G59</f>
        <v>0</v>
      </c>
      <c r="AA63">
        <f>'[1]CS_E 50 MASTER'!$H59</f>
        <v>0</v>
      </c>
      <c r="AB63">
        <f>'[1]CS_E 50 MASTER'!$I59</f>
        <v>0</v>
      </c>
      <c r="AD63">
        <f>'[1]CS_E 50 MASTER'!$J59</f>
        <v>0</v>
      </c>
      <c r="AF63">
        <f t="shared" si="14"/>
        <v>0</v>
      </c>
      <c r="AG63">
        <f>'[1]CS_E 50 MASTER'!$K59</f>
        <v>0</v>
      </c>
      <c r="AH63">
        <f t="shared" si="15"/>
        <v>0</v>
      </c>
      <c r="AI63">
        <f>'[1]CS_E 50 MASTER'!$L59</f>
        <v>0</v>
      </c>
      <c r="AK63">
        <f t="shared" si="16"/>
        <v>0</v>
      </c>
      <c r="AM63">
        <f>'[1]CS_E 50 MASTER'!$M59</f>
        <v>0</v>
      </c>
      <c r="AO63">
        <f>'[1]CS_E 50 MASTER'!$N59</f>
        <v>0</v>
      </c>
      <c r="AS63">
        <f>'[1]CS_E 50 MASTER'!$O59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MASTER'!$C60</f>
        <v>0</v>
      </c>
      <c r="K64">
        <f t="shared" si="8"/>
        <v>0</v>
      </c>
      <c r="L64">
        <f t="shared" si="9"/>
        <v>0</v>
      </c>
      <c r="M64">
        <f t="shared" si="10"/>
        <v>0</v>
      </c>
      <c r="R64">
        <f>'[1]CS_E 50 MASTER'!$E60</f>
        <v>0</v>
      </c>
      <c r="T64">
        <f t="shared" si="11"/>
        <v>0</v>
      </c>
      <c r="U64">
        <f>'[1]CS_E 50 MASTER'!$F60</f>
        <v>0</v>
      </c>
      <c r="W64">
        <f t="shared" si="12"/>
        <v>0</v>
      </c>
      <c r="X64">
        <f t="shared" si="13"/>
        <v>0</v>
      </c>
      <c r="Y64">
        <f>'[1]CS_E 50 MASTER'!$D60</f>
        <v>0</v>
      </c>
      <c r="Z64">
        <f>'[1]CS_E 50 MASTER'!$G60</f>
        <v>0</v>
      </c>
      <c r="AA64">
        <f>'[1]CS_E 50 MASTER'!$H60</f>
        <v>0</v>
      </c>
      <c r="AB64">
        <f>'[1]CS_E 50 MASTER'!$I60</f>
        <v>0</v>
      </c>
      <c r="AD64">
        <f>'[1]CS_E 50 MASTER'!$J60</f>
        <v>0</v>
      </c>
      <c r="AF64">
        <f t="shared" si="14"/>
        <v>0</v>
      </c>
      <c r="AG64">
        <f>'[1]CS_E 50 MASTER'!$K60</f>
        <v>0</v>
      </c>
      <c r="AH64">
        <f t="shared" si="15"/>
        <v>0</v>
      </c>
      <c r="AI64">
        <f>'[1]CS_E 50 MASTER'!$L60</f>
        <v>0</v>
      </c>
      <c r="AK64">
        <f t="shared" si="16"/>
        <v>0</v>
      </c>
      <c r="AM64">
        <f>'[1]CS_E 50 MASTER'!$M60</f>
        <v>0</v>
      </c>
      <c r="AO64">
        <f>'[1]CS_E 50 MASTER'!$N60</f>
        <v>0</v>
      </c>
      <c r="AS64">
        <f>'[1]CS_E 50 MASTER'!$O60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'[1]CS_E 50 MASTER'!$C61</f>
        <v>0</v>
      </c>
      <c r="K65">
        <f t="shared" si="8"/>
        <v>0</v>
      </c>
      <c r="L65">
        <f t="shared" si="9"/>
        <v>0</v>
      </c>
      <c r="M65">
        <f t="shared" si="10"/>
        <v>0</v>
      </c>
      <c r="R65">
        <f>'[1]CS_E 50 MASTER'!$E61</f>
        <v>0</v>
      </c>
      <c r="T65">
        <f t="shared" si="11"/>
        <v>0</v>
      </c>
      <c r="U65">
        <f>'[1]CS_E 50 MASTER'!$F61</f>
        <v>0</v>
      </c>
      <c r="W65">
        <f t="shared" si="12"/>
        <v>0</v>
      </c>
      <c r="X65">
        <f t="shared" si="13"/>
        <v>0</v>
      </c>
      <c r="Y65">
        <f>'[1]CS_E 50 MASTER'!$D61</f>
        <v>0</v>
      </c>
      <c r="Z65">
        <f>'[1]CS_E 50 MASTER'!$G61</f>
        <v>0</v>
      </c>
      <c r="AA65">
        <f>'[1]CS_E 50 MASTER'!$H61</f>
        <v>0</v>
      </c>
      <c r="AB65">
        <f>'[1]CS_E 50 MASTER'!$I61</f>
        <v>0</v>
      </c>
      <c r="AD65">
        <f>'[1]CS_E 50 MASTER'!$J61</f>
        <v>0</v>
      </c>
      <c r="AF65">
        <f t="shared" si="14"/>
        <v>0</v>
      </c>
      <c r="AG65">
        <f>'[1]CS_E 50 MASTER'!$K61</f>
        <v>0</v>
      </c>
      <c r="AH65">
        <f t="shared" si="15"/>
        <v>0</v>
      </c>
      <c r="AI65">
        <f>'[1]CS_E 50 MASTER'!$L61</f>
        <v>0</v>
      </c>
      <c r="AK65">
        <f t="shared" si="16"/>
        <v>0</v>
      </c>
      <c r="AM65">
        <f>'[1]CS_E 50 MASTER'!$M61</f>
        <v>0</v>
      </c>
      <c r="AO65">
        <f>'[1]CS_E 50 MASTER'!$N61</f>
        <v>0</v>
      </c>
      <c r="AS65">
        <f>'[1]CS_E 50 MASTER'!$O61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'[1]CS_E 50 MASTER'!$C62</f>
        <v>0</v>
      </c>
      <c r="K66">
        <f t="shared" si="8"/>
        <v>0</v>
      </c>
      <c r="L66">
        <f t="shared" si="9"/>
        <v>0</v>
      </c>
      <c r="M66">
        <f t="shared" si="10"/>
        <v>0</v>
      </c>
      <c r="R66">
        <f>'[1]CS_E 50 MASTER'!$E62</f>
        <v>0</v>
      </c>
      <c r="T66">
        <f t="shared" si="11"/>
        <v>0</v>
      </c>
      <c r="U66">
        <f>'[1]CS_E 50 MASTER'!$F62</f>
        <v>0</v>
      </c>
      <c r="W66">
        <f t="shared" si="12"/>
        <v>0</v>
      </c>
      <c r="X66">
        <f t="shared" si="13"/>
        <v>0</v>
      </c>
      <c r="Y66">
        <f>'[1]CS_E 50 MASTER'!$D62</f>
        <v>0</v>
      </c>
      <c r="Z66">
        <f>'[1]CS_E 50 MASTER'!$G62</f>
        <v>0</v>
      </c>
      <c r="AA66">
        <f>'[1]CS_E 50 MASTER'!$H62</f>
        <v>0</v>
      </c>
      <c r="AB66">
        <f>'[1]CS_E 50 MASTER'!$I62</f>
        <v>0</v>
      </c>
      <c r="AD66">
        <f>'[1]CS_E 50 MASTER'!$J62</f>
        <v>0</v>
      </c>
      <c r="AF66">
        <f t="shared" si="14"/>
        <v>0</v>
      </c>
      <c r="AG66">
        <f>'[1]CS_E 50 MASTER'!$K62</f>
        <v>0</v>
      </c>
      <c r="AH66">
        <f t="shared" si="15"/>
        <v>0</v>
      </c>
      <c r="AI66">
        <f>'[1]CS_E 50 MASTER'!$L62</f>
        <v>0</v>
      </c>
      <c r="AK66">
        <f t="shared" si="16"/>
        <v>0</v>
      </c>
      <c r="AM66">
        <f>'[1]CS_E 50 MASTER'!$M62</f>
        <v>0</v>
      </c>
      <c r="AO66">
        <f>'[1]CS_E 50 MASTER'!$N62</f>
        <v>0</v>
      </c>
      <c r="AS66">
        <f>'[1]CS_E 50 MASTER'!$O62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'[1]CS_E 50 MASTER'!$C63</f>
        <v>0</v>
      </c>
      <c r="K67">
        <f t="shared" si="8"/>
        <v>0</v>
      </c>
      <c r="L67">
        <f t="shared" si="9"/>
        <v>0</v>
      </c>
      <c r="M67">
        <f t="shared" si="10"/>
        <v>0</v>
      </c>
      <c r="R67">
        <f>'[1]CS_E 50 MASTER'!$E63</f>
        <v>0</v>
      </c>
      <c r="T67">
        <f t="shared" si="11"/>
        <v>0</v>
      </c>
      <c r="U67">
        <f>'[1]CS_E 50 MASTER'!$F63</f>
        <v>0</v>
      </c>
      <c r="W67">
        <f t="shared" si="12"/>
        <v>0</v>
      </c>
      <c r="X67">
        <f t="shared" si="13"/>
        <v>0</v>
      </c>
      <c r="Y67">
        <f>'[1]CS_E 50 MASTER'!$D63</f>
        <v>0</v>
      </c>
      <c r="Z67">
        <f>'[1]CS_E 50 MASTER'!$G63</f>
        <v>0</v>
      </c>
      <c r="AA67">
        <f>'[1]CS_E 50 MASTER'!$H63</f>
        <v>0</v>
      </c>
      <c r="AB67">
        <f>'[1]CS_E 50 MASTER'!$I63</f>
        <v>0</v>
      </c>
      <c r="AD67">
        <f>'[1]CS_E 50 MASTER'!$J63</f>
        <v>0</v>
      </c>
      <c r="AF67">
        <f t="shared" si="14"/>
        <v>0</v>
      </c>
      <c r="AG67">
        <f>'[1]CS_E 50 MASTER'!$K63</f>
        <v>0</v>
      </c>
      <c r="AH67">
        <f t="shared" si="15"/>
        <v>0</v>
      </c>
      <c r="AI67">
        <f>'[1]CS_E 50 MASTER'!$L63</f>
        <v>0</v>
      </c>
      <c r="AK67">
        <f t="shared" si="16"/>
        <v>0</v>
      </c>
      <c r="AM67">
        <f>'[1]CS_E 50 MASTER'!$M63</f>
        <v>0</v>
      </c>
      <c r="AO67">
        <f>'[1]CS_E 50 MASTER'!$N63</f>
        <v>0</v>
      </c>
      <c r="AS67">
        <f>'[1]CS_E 50 MASTER'!$O63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'[1]CS_E 50 MASTER'!$C64</f>
        <v>0</v>
      </c>
      <c r="K68">
        <f t="shared" si="8"/>
        <v>0</v>
      </c>
      <c r="L68">
        <f t="shared" si="9"/>
        <v>0</v>
      </c>
      <c r="M68">
        <f t="shared" si="10"/>
        <v>0</v>
      </c>
      <c r="R68">
        <f>'[1]CS_E 50 MASTER'!$E64</f>
        <v>0</v>
      </c>
      <c r="T68">
        <f t="shared" si="11"/>
        <v>0</v>
      </c>
      <c r="U68">
        <f>'[1]CS_E 50 MASTER'!$F64</f>
        <v>0</v>
      </c>
      <c r="W68">
        <f t="shared" si="12"/>
        <v>0</v>
      </c>
      <c r="X68">
        <f t="shared" si="13"/>
        <v>0</v>
      </c>
      <c r="Y68">
        <f>'[1]CS_E 50 MASTER'!$D64</f>
        <v>0</v>
      </c>
      <c r="Z68">
        <f>'[1]CS_E 50 MASTER'!$G64</f>
        <v>0</v>
      </c>
      <c r="AA68">
        <f>'[1]CS_E 50 MASTER'!$H64</f>
        <v>0</v>
      </c>
      <c r="AB68">
        <f>'[1]CS_E 50 MASTER'!$I64</f>
        <v>0</v>
      </c>
      <c r="AD68">
        <f>'[1]CS_E 50 MASTER'!$J64</f>
        <v>0</v>
      </c>
      <c r="AF68">
        <f t="shared" si="14"/>
        <v>0</v>
      </c>
      <c r="AG68">
        <f>'[1]CS_E 50 MASTER'!$K64</f>
        <v>0</v>
      </c>
      <c r="AH68">
        <f t="shared" si="15"/>
        <v>0</v>
      </c>
      <c r="AI68">
        <f>'[1]CS_E 50 MASTER'!$L64</f>
        <v>0</v>
      </c>
      <c r="AK68">
        <f t="shared" si="16"/>
        <v>0</v>
      </c>
      <c r="AM68">
        <f>'[1]CS_E 50 MASTER'!$M64</f>
        <v>0</v>
      </c>
      <c r="AO68">
        <f>'[1]CS_E 50 MASTER'!$N64</f>
        <v>0</v>
      </c>
      <c r="AS68">
        <f>'[1]CS_E 50 MASTER'!$O64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'[1]CS_E 50 MASTER'!$C65</f>
        <v>0</v>
      </c>
      <c r="K69">
        <f t="shared" si="8"/>
        <v>0</v>
      </c>
      <c r="L69">
        <f t="shared" si="9"/>
        <v>0</v>
      </c>
      <c r="M69">
        <f t="shared" si="10"/>
        <v>0</v>
      </c>
      <c r="R69">
        <f>'[1]CS_E 50 MASTER'!$E65</f>
        <v>0</v>
      </c>
      <c r="T69">
        <f t="shared" si="11"/>
        <v>0</v>
      </c>
      <c r="U69">
        <f>'[1]CS_E 50 MASTER'!$F65</f>
        <v>0</v>
      </c>
      <c r="W69">
        <f t="shared" si="12"/>
        <v>0</v>
      </c>
      <c r="X69">
        <f t="shared" si="13"/>
        <v>0</v>
      </c>
      <c r="Y69">
        <f>'[1]CS_E 50 MASTER'!$D65</f>
        <v>0</v>
      </c>
      <c r="Z69">
        <f>'[1]CS_E 50 MASTER'!$G65</f>
        <v>0</v>
      </c>
      <c r="AA69">
        <f>'[1]CS_E 50 MASTER'!$H65</f>
        <v>0</v>
      </c>
      <c r="AB69">
        <f>'[1]CS_E 50 MASTER'!$I65</f>
        <v>0</v>
      </c>
      <c r="AD69">
        <f>'[1]CS_E 50 MASTER'!$J65</f>
        <v>0</v>
      </c>
      <c r="AF69">
        <f t="shared" si="14"/>
        <v>0</v>
      </c>
      <c r="AG69">
        <f>'[1]CS_E 50 MASTER'!$K65</f>
        <v>0</v>
      </c>
      <c r="AH69">
        <f t="shared" si="15"/>
        <v>0</v>
      </c>
      <c r="AI69">
        <f>'[1]CS_E 50 MASTER'!$L65</f>
        <v>0</v>
      </c>
      <c r="AK69">
        <f t="shared" si="16"/>
        <v>0</v>
      </c>
      <c r="AM69">
        <f>'[1]CS_E 50 MASTER'!$M65</f>
        <v>0</v>
      </c>
      <c r="AO69">
        <f>'[1]CS_E 50 MASTER'!$N65</f>
        <v>0</v>
      </c>
      <c r="AS69">
        <f>'[1]CS_E 50 MASTER'!$O65</f>
        <v>0</v>
      </c>
      <c r="AU69">
        <f t="shared" si="17"/>
        <v>0</v>
      </c>
      <c r="AV69">
        <f t="shared" si="18"/>
        <v>0</v>
      </c>
      <c r="AW69">
        <f t="shared" si="19"/>
        <v>0</v>
      </c>
      <c r="AX69">
        <f t="shared" si="20"/>
        <v>0</v>
      </c>
      <c r="BG69">
        <f t="shared" si="3"/>
        <v>0</v>
      </c>
      <c r="BH69" s="10">
        <f t="shared" si="21"/>
        <v>0</v>
      </c>
    </row>
    <row r="70" spans="6:60">
      <c r="F70">
        <f t="shared" ref="F70:F104" si="22">IF(B70="",0,(LEN(B70)-LEN(SUBSTITUTE(B70,". ","."))+1))</f>
        <v>0</v>
      </c>
      <c r="G70">
        <f t="shared" ref="G70:G104" si="23">IF(B70="",0,LEN(B70)-LEN(SUBSTITUTE(B70," ",""))+1)</f>
        <v>0</v>
      </c>
      <c r="H70">
        <f t="shared" ref="H70:H104" si="24">IF(F70=0,0,G70/F70)</f>
        <v>0</v>
      </c>
      <c r="I70">
        <f t="shared" si="7"/>
        <v>0</v>
      </c>
      <c r="J70">
        <f>'[1]CS_E 50 MASTER'!$C66</f>
        <v>0</v>
      </c>
      <c r="K70">
        <f t="shared" ref="K70:K104" si="25">IF(G70=0,0,J70/G70)</f>
        <v>0</v>
      </c>
      <c r="L70">
        <f t="shared" si="9"/>
        <v>0</v>
      </c>
      <c r="M70">
        <f t="shared" ref="M70:M104" si="26">IF(G70=0,0,L70/G70)</f>
        <v>0</v>
      </c>
      <c r="R70">
        <f>'[1]CS_E 50 MASTER'!$E66</f>
        <v>0</v>
      </c>
      <c r="T70">
        <f t="shared" ref="T70:T104" si="27">QUOTIENT((Q70+R70+S70),3)</f>
        <v>0</v>
      </c>
      <c r="U70">
        <f>'[1]CS_E 50 MASTER'!$F66</f>
        <v>0</v>
      </c>
      <c r="W70">
        <f t="shared" ref="W70:W104" si="28">QUOTIENT((P70+T70),2)</f>
        <v>0</v>
      </c>
      <c r="X70">
        <f t="shared" ref="X70:X104" si="29">IF(U70=1,1,IF(V70=1,1,0))</f>
        <v>0</v>
      </c>
      <c r="Y70">
        <f>'[1]CS_E 50 MASTER'!$D66</f>
        <v>0</v>
      </c>
      <c r="Z70">
        <f>'[1]CS_E 50 MASTER'!$G66</f>
        <v>0</v>
      </c>
      <c r="AA70">
        <f>'[1]CS_E 50 MASTER'!$H66</f>
        <v>0</v>
      </c>
      <c r="AB70">
        <f>'[1]CS_E 50 MASTER'!$I66</f>
        <v>0</v>
      </c>
      <c r="AD70">
        <f>'[1]CS_E 50 MASTER'!$J66</f>
        <v>0</v>
      </c>
      <c r="AF70">
        <f t="shared" si="14"/>
        <v>0</v>
      </c>
      <c r="AG70">
        <f>'[1]CS_E 50 MASTER'!$K66</f>
        <v>0</v>
      </c>
      <c r="AH70">
        <f t="shared" si="15"/>
        <v>0</v>
      </c>
      <c r="AI70">
        <f>'[1]CS_E 50 MASTER'!$L66</f>
        <v>0</v>
      </c>
      <c r="AK70">
        <f t="shared" si="16"/>
        <v>0</v>
      </c>
      <c r="AM70">
        <f>'[1]CS_E 50 MASTER'!$M66</f>
        <v>0</v>
      </c>
      <c r="AO70">
        <f>'[1]CS_E 50 MASTER'!$N66</f>
        <v>0</v>
      </c>
      <c r="AS70">
        <f>'[1]CS_E 50 MASTER'!$O66</f>
        <v>0</v>
      </c>
      <c r="AU70">
        <f t="shared" ref="AU70:AU104" si="30">IF(G70=0,0,(206.835-(84.6*(K70))-(1.015*(H70))))</f>
        <v>0</v>
      </c>
      <c r="AV70">
        <f t="shared" ref="AV70:AV104" si="31">IF(G70=0,0,(0.39*H70)+(11.8*K70)-15.59)</f>
        <v>0</v>
      </c>
      <c r="AW70">
        <f t="shared" si="19"/>
        <v>0</v>
      </c>
      <c r="AX70">
        <f t="shared" ref="AX70:AX104" si="32">IF(I70=0,0,(4.71*M70)+(0.5*H70)-21.43)</f>
        <v>0</v>
      </c>
      <c r="BG70">
        <f t="shared" ref="BG70:BG88" si="33">IF(G70=0,0,AF70/G70*1000)</f>
        <v>0</v>
      </c>
      <c r="BH70" s="10">
        <f t="shared" ref="BH70:BH104" si="34">G70/200/24/60</f>
        <v>0</v>
      </c>
    </row>
    <row r="71" spans="6:60">
      <c r="F71">
        <f t="shared" si="22"/>
        <v>0</v>
      </c>
      <c r="G71">
        <f t="shared" si="23"/>
        <v>0</v>
      </c>
      <c r="H71">
        <f t="shared" si="24"/>
        <v>0</v>
      </c>
      <c r="I71">
        <f t="shared" ref="I71:I104" si="35">LEN(SUBSTITUTE(B71," ",""))</f>
        <v>0</v>
      </c>
      <c r="J71">
        <f>'[1]CS_E 50 MASTER'!$C67</f>
        <v>0</v>
      </c>
      <c r="K71">
        <f t="shared" si="25"/>
        <v>0</v>
      </c>
      <c r="L71">
        <f t="shared" ref="L71:L104" si="36">LEN(SUBSTITUTE(SUBSTITUTE(SUBSTITUTE(SUBSTITUTE(SUBSTITUTE(SUBSTITUTE(SUBSTITUTE(SUBSTITUTE(SUBSTITUTE(SUBSTITUTE(SUBSTITUTE(SUBSTITUTE(SUBSTITUTE(SUBSTITUTE(SUBSTITUTE(SUBSTITUTE(SUBSTITUTE(SUBSTITUTE(SUBSTITUTE(B71," ",""),".",""),",",""),"?",""),"!",""),";",""),"(",""),")",""),"[",""),"]",""),"-",""),"{",""),"}",""),"/",""),"+",""),"*",""),"_",""),"&amp;",""),"#",""))</f>
        <v>0</v>
      </c>
      <c r="M71">
        <f t="shared" si="26"/>
        <v>0</v>
      </c>
      <c r="R71">
        <f>'[1]CS_E 50 MASTER'!$E67</f>
        <v>0</v>
      </c>
      <c r="T71">
        <f t="shared" si="27"/>
        <v>0</v>
      </c>
      <c r="U71">
        <f>'[1]CS_E 50 MASTER'!$F67</f>
        <v>0</v>
      </c>
      <c r="W71">
        <f t="shared" si="28"/>
        <v>0</v>
      </c>
      <c r="X71">
        <f t="shared" si="29"/>
        <v>0</v>
      </c>
      <c r="Y71">
        <f>'[1]CS_E 50 MASTER'!$D67</f>
        <v>0</v>
      </c>
      <c r="Z71">
        <f>'[1]CS_E 50 MASTER'!$G67</f>
        <v>0</v>
      </c>
      <c r="AA71">
        <f>'[1]CS_E 50 MASTER'!$H67</f>
        <v>0</v>
      </c>
      <c r="AB71">
        <f>'[1]CS_E 50 MASTER'!$I67</f>
        <v>0</v>
      </c>
      <c r="AD71">
        <f>'[1]CS_E 50 MASTER'!$J67</f>
        <v>0</v>
      </c>
      <c r="AF71">
        <f t="shared" ref="AF71:AF104"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MASTER'!$K67</f>
        <v>0</v>
      </c>
      <c r="AH71">
        <f t="shared" ref="AH71:AH104" si="38">IF(G71&gt;0,IF((LEN(B71)-LEN(SUBSTITUTE(B71,"/","")))&gt;0,0,1),0)</f>
        <v>0</v>
      </c>
      <c r="AI71">
        <f>'[1]CS_E 50 MASTER'!$L67</f>
        <v>0</v>
      </c>
      <c r="AK71">
        <f t="shared" ref="AK71:AK104" si="39">IF(G71&gt;0,IF(((LEN(B71)-LEN(SUBSTITUTE(B71,"(","")))+(LEN(B71)-LEN(SUBSTITUTE(B71,")","")))+(LEN(B71)-LEN(SUBSTITUTE(B71,"[","")))+(LEN(B71)-LEN(SUBSTITUTE(B71,"]","")))+(LEN(B71)-LEN(SUBSTITUTE(B71,"{","")))+(LEN(B71)-LEN(SUBSTITUTE(B71,"}",""))))&gt;0,0,1),0)</f>
        <v>0</v>
      </c>
      <c r="AM71">
        <f>'[1]CS_E 50 MASTER'!$M67</f>
        <v>0</v>
      </c>
      <c r="AO71">
        <f>'[1]CS_E 50 MASTER'!$N67</f>
        <v>0</v>
      </c>
      <c r="AS71">
        <f>'[1]CS_E 50 MASTER'!$O67</f>
        <v>0</v>
      </c>
      <c r="AU71">
        <f t="shared" si="30"/>
        <v>0</v>
      </c>
      <c r="AV71">
        <f t="shared" si="31"/>
        <v>0</v>
      </c>
      <c r="AW71">
        <f t="shared" ref="AW71:AW104" si="40">IF(G71=0,0,((0.0588*M71*100)-(0.296*(F71/G71)*100)-15.8))</f>
        <v>0</v>
      </c>
      <c r="AX71">
        <f t="shared" si="32"/>
        <v>0</v>
      </c>
      <c r="BG71">
        <f t="shared" si="33"/>
        <v>0</v>
      </c>
      <c r="BH71" s="10">
        <f t="shared" si="34"/>
        <v>0</v>
      </c>
    </row>
    <row r="72" spans="6:60">
      <c r="F72">
        <f t="shared" si="22"/>
        <v>0</v>
      </c>
      <c r="G72">
        <f t="shared" si="23"/>
        <v>0</v>
      </c>
      <c r="H72">
        <f t="shared" si="24"/>
        <v>0</v>
      </c>
      <c r="I72">
        <f t="shared" si="35"/>
        <v>0</v>
      </c>
      <c r="J72">
        <f>'[1]CS_E 50 MASTER'!$C68</f>
        <v>0</v>
      </c>
      <c r="K72">
        <f t="shared" si="25"/>
        <v>0</v>
      </c>
      <c r="L72">
        <f t="shared" si="36"/>
        <v>0</v>
      </c>
      <c r="M72">
        <f t="shared" si="26"/>
        <v>0</v>
      </c>
      <c r="R72">
        <f>'[1]CS_E 50 MASTER'!$E68</f>
        <v>0</v>
      </c>
      <c r="T72">
        <f t="shared" si="27"/>
        <v>0</v>
      </c>
      <c r="U72">
        <f>'[1]CS_E 50 MASTER'!$F68</f>
        <v>0</v>
      </c>
      <c r="W72">
        <f t="shared" si="28"/>
        <v>0</v>
      </c>
      <c r="X72">
        <f t="shared" si="29"/>
        <v>0</v>
      </c>
      <c r="Y72">
        <f>'[1]CS_E 50 MASTER'!$D68</f>
        <v>0</v>
      </c>
      <c r="Z72">
        <f>'[1]CS_E 50 MASTER'!$G68</f>
        <v>0</v>
      </c>
      <c r="AA72">
        <f>'[1]CS_E 50 MASTER'!$H68</f>
        <v>0</v>
      </c>
      <c r="AB72">
        <f>'[1]CS_E 50 MASTER'!$I68</f>
        <v>0</v>
      </c>
      <c r="AD72">
        <f>'[1]CS_E 50 MASTER'!$J68</f>
        <v>0</v>
      </c>
      <c r="AF72">
        <f t="shared" si="37"/>
        <v>0</v>
      </c>
      <c r="AG72">
        <f>'[1]CS_E 50 MASTER'!$K68</f>
        <v>0</v>
      </c>
      <c r="AH72">
        <f t="shared" si="38"/>
        <v>0</v>
      </c>
      <c r="AI72">
        <f>'[1]CS_E 50 MASTER'!$L68</f>
        <v>0</v>
      </c>
      <c r="AK72">
        <f t="shared" si="39"/>
        <v>0</v>
      </c>
      <c r="AM72">
        <f>'[1]CS_E 50 MASTER'!$M68</f>
        <v>0</v>
      </c>
      <c r="AO72">
        <f>'[1]CS_E 50 MASTER'!$N68</f>
        <v>0</v>
      </c>
      <c r="AS72">
        <f>'[1]CS_E 50 MASTER'!$O68</f>
        <v>0</v>
      </c>
      <c r="AU72">
        <f t="shared" si="30"/>
        <v>0</v>
      </c>
      <c r="AV72">
        <f t="shared" si="31"/>
        <v>0</v>
      </c>
      <c r="AW72">
        <f t="shared" si="40"/>
        <v>0</v>
      </c>
      <c r="AX72">
        <f t="shared" si="32"/>
        <v>0</v>
      </c>
      <c r="BG72">
        <f t="shared" si="33"/>
        <v>0</v>
      </c>
      <c r="BH72" s="10">
        <f t="shared" si="34"/>
        <v>0</v>
      </c>
    </row>
    <row r="73" spans="6:60">
      <c r="F73">
        <f t="shared" si="22"/>
        <v>0</v>
      </c>
      <c r="G73">
        <f t="shared" si="23"/>
        <v>0</v>
      </c>
      <c r="H73">
        <f t="shared" si="24"/>
        <v>0</v>
      </c>
      <c r="I73">
        <f t="shared" si="35"/>
        <v>0</v>
      </c>
      <c r="J73">
        <f>'[1]CS_E 50 MASTER'!$C69</f>
        <v>0</v>
      </c>
      <c r="K73">
        <f t="shared" si="25"/>
        <v>0</v>
      </c>
      <c r="L73">
        <f t="shared" si="36"/>
        <v>0</v>
      </c>
      <c r="M73">
        <f t="shared" si="26"/>
        <v>0</v>
      </c>
      <c r="R73">
        <f>'[1]CS_E 50 MASTER'!$E69</f>
        <v>0</v>
      </c>
      <c r="T73">
        <f t="shared" si="27"/>
        <v>0</v>
      </c>
      <c r="U73">
        <f>'[1]CS_E 50 MASTER'!$F69</f>
        <v>0</v>
      </c>
      <c r="W73">
        <f t="shared" si="28"/>
        <v>0</v>
      </c>
      <c r="X73">
        <f t="shared" si="29"/>
        <v>0</v>
      </c>
      <c r="Y73">
        <f>'[1]CS_E 50 MASTER'!$D69</f>
        <v>0</v>
      </c>
      <c r="Z73">
        <f>'[1]CS_E 50 MASTER'!$G69</f>
        <v>0</v>
      </c>
      <c r="AA73">
        <f>'[1]CS_E 50 MASTER'!$H69</f>
        <v>0</v>
      </c>
      <c r="AB73">
        <f>'[1]CS_E 50 MASTER'!$I69</f>
        <v>0</v>
      </c>
      <c r="AD73">
        <f>'[1]CS_E 50 MASTER'!$J69</f>
        <v>0</v>
      </c>
      <c r="AF73">
        <f t="shared" si="37"/>
        <v>0</v>
      </c>
      <c r="AG73">
        <f>'[1]CS_E 50 MASTER'!$K69</f>
        <v>0</v>
      </c>
      <c r="AH73">
        <f t="shared" si="38"/>
        <v>0</v>
      </c>
      <c r="AI73">
        <f>'[1]CS_E 50 MASTER'!$L69</f>
        <v>0</v>
      </c>
      <c r="AK73">
        <f t="shared" si="39"/>
        <v>0</v>
      </c>
      <c r="AM73">
        <f>'[1]CS_E 50 MASTER'!$M69</f>
        <v>0</v>
      </c>
      <c r="AO73">
        <f>'[1]CS_E 50 MASTER'!$N69</f>
        <v>0</v>
      </c>
      <c r="AS73">
        <f>'[1]CS_E 50 MASTER'!$O69</f>
        <v>0</v>
      </c>
      <c r="AU73">
        <f t="shared" si="30"/>
        <v>0</v>
      </c>
      <c r="AV73">
        <f t="shared" si="31"/>
        <v>0</v>
      </c>
      <c r="AW73">
        <f t="shared" si="40"/>
        <v>0</v>
      </c>
      <c r="AX73">
        <f t="shared" si="32"/>
        <v>0</v>
      </c>
      <c r="BG73">
        <f t="shared" si="33"/>
        <v>0</v>
      </c>
      <c r="BH73" s="10">
        <f t="shared" si="34"/>
        <v>0</v>
      </c>
    </row>
    <row r="74" spans="6:60">
      <c r="F74">
        <f t="shared" si="22"/>
        <v>0</v>
      </c>
      <c r="G74">
        <f t="shared" si="23"/>
        <v>0</v>
      </c>
      <c r="H74">
        <f t="shared" si="24"/>
        <v>0</v>
      </c>
      <c r="I74">
        <f t="shared" si="35"/>
        <v>0</v>
      </c>
      <c r="J74">
        <f>'[1]CS_E 50 MASTER'!$C70</f>
        <v>0</v>
      </c>
      <c r="K74">
        <f t="shared" si="25"/>
        <v>0</v>
      </c>
      <c r="L74">
        <f t="shared" si="36"/>
        <v>0</v>
      </c>
      <c r="M74">
        <f t="shared" si="26"/>
        <v>0</v>
      </c>
      <c r="R74">
        <f>'[1]CS_E 50 MASTER'!$E70</f>
        <v>0</v>
      </c>
      <c r="T74">
        <f t="shared" si="27"/>
        <v>0</v>
      </c>
      <c r="U74">
        <f>'[1]CS_E 50 MASTER'!$F70</f>
        <v>0</v>
      </c>
      <c r="W74">
        <f t="shared" si="28"/>
        <v>0</v>
      </c>
      <c r="X74">
        <f t="shared" si="29"/>
        <v>0</v>
      </c>
      <c r="Y74">
        <f>'[1]CS_E 50 MASTER'!$D70</f>
        <v>0</v>
      </c>
      <c r="Z74">
        <f>'[1]CS_E 50 MASTER'!$G70</f>
        <v>0</v>
      </c>
      <c r="AA74">
        <f>'[1]CS_E 50 MASTER'!$H70</f>
        <v>0</v>
      </c>
      <c r="AB74">
        <f>'[1]CS_E 50 MASTER'!$I70</f>
        <v>0</v>
      </c>
      <c r="AD74">
        <f>'[1]CS_E 50 MASTER'!$J70</f>
        <v>0</v>
      </c>
      <c r="AF74">
        <f t="shared" si="37"/>
        <v>0</v>
      </c>
      <c r="AG74">
        <f>'[1]CS_E 50 MASTER'!$K70</f>
        <v>0</v>
      </c>
      <c r="AH74">
        <f t="shared" si="38"/>
        <v>0</v>
      </c>
      <c r="AI74">
        <f>'[1]CS_E 50 MASTER'!$L70</f>
        <v>0</v>
      </c>
      <c r="AK74">
        <f t="shared" si="39"/>
        <v>0</v>
      </c>
      <c r="AM74">
        <f>'[1]CS_E 50 MASTER'!$M70</f>
        <v>0</v>
      </c>
      <c r="AO74">
        <f>'[1]CS_E 50 MASTER'!$N70</f>
        <v>0</v>
      </c>
      <c r="AS74">
        <f>'[1]CS_E 50 MASTER'!$O70</f>
        <v>0</v>
      </c>
      <c r="AU74">
        <f t="shared" si="30"/>
        <v>0</v>
      </c>
      <c r="AV74">
        <f t="shared" si="31"/>
        <v>0</v>
      </c>
      <c r="AW74">
        <f t="shared" si="40"/>
        <v>0</v>
      </c>
      <c r="AX74">
        <f t="shared" si="32"/>
        <v>0</v>
      </c>
      <c r="BG74">
        <f t="shared" si="33"/>
        <v>0</v>
      </c>
      <c r="BH74" s="10">
        <f t="shared" si="34"/>
        <v>0</v>
      </c>
    </row>
    <row r="75" spans="6:60">
      <c r="F75">
        <f t="shared" si="22"/>
        <v>0</v>
      </c>
      <c r="G75">
        <f t="shared" si="23"/>
        <v>0</v>
      </c>
      <c r="H75">
        <f t="shared" si="24"/>
        <v>0</v>
      </c>
      <c r="I75">
        <f t="shared" si="35"/>
        <v>0</v>
      </c>
      <c r="J75">
        <f>'[1]CS_E 50 MASTER'!$C71</f>
        <v>0</v>
      </c>
      <c r="K75">
        <f t="shared" si="25"/>
        <v>0</v>
      </c>
      <c r="L75">
        <f t="shared" si="36"/>
        <v>0</v>
      </c>
      <c r="M75">
        <f t="shared" si="26"/>
        <v>0</v>
      </c>
      <c r="R75">
        <f>'[1]CS_E 50 MASTER'!$E71</f>
        <v>0</v>
      </c>
      <c r="T75">
        <f t="shared" si="27"/>
        <v>0</v>
      </c>
      <c r="U75">
        <f>'[1]CS_E 50 MASTER'!$F71</f>
        <v>0</v>
      </c>
      <c r="W75">
        <f t="shared" si="28"/>
        <v>0</v>
      </c>
      <c r="X75">
        <f t="shared" si="29"/>
        <v>0</v>
      </c>
      <c r="Y75">
        <f>'[1]CS_E 50 MASTER'!$D71</f>
        <v>0</v>
      </c>
      <c r="Z75">
        <f>'[1]CS_E 50 MASTER'!$G71</f>
        <v>0</v>
      </c>
      <c r="AA75">
        <f>'[1]CS_E 50 MASTER'!$H71</f>
        <v>0</v>
      </c>
      <c r="AB75">
        <f>'[1]CS_E 50 MASTER'!$I71</f>
        <v>0</v>
      </c>
      <c r="AD75">
        <f>'[1]CS_E 50 MASTER'!$J71</f>
        <v>0</v>
      </c>
      <c r="AF75">
        <f t="shared" si="37"/>
        <v>0</v>
      </c>
      <c r="AG75">
        <f>'[1]CS_E 50 MASTER'!$K71</f>
        <v>0</v>
      </c>
      <c r="AH75">
        <f t="shared" si="38"/>
        <v>0</v>
      </c>
      <c r="AI75">
        <f>'[1]CS_E 50 MASTER'!$L71</f>
        <v>0</v>
      </c>
      <c r="AK75">
        <f t="shared" si="39"/>
        <v>0</v>
      </c>
      <c r="AM75">
        <f>'[1]CS_E 50 MASTER'!$M71</f>
        <v>0</v>
      </c>
      <c r="AO75">
        <f>'[1]CS_E 50 MASTER'!$N71</f>
        <v>0</v>
      </c>
      <c r="AS75">
        <f>'[1]CS_E 50 MASTER'!$O71</f>
        <v>0</v>
      </c>
      <c r="AU75">
        <f t="shared" si="30"/>
        <v>0</v>
      </c>
      <c r="AV75">
        <f t="shared" si="31"/>
        <v>0</v>
      </c>
      <c r="AW75">
        <f t="shared" si="40"/>
        <v>0</v>
      </c>
      <c r="AX75">
        <f t="shared" si="32"/>
        <v>0</v>
      </c>
      <c r="BG75">
        <f t="shared" si="33"/>
        <v>0</v>
      </c>
      <c r="BH75" s="10">
        <f t="shared" si="34"/>
        <v>0</v>
      </c>
    </row>
    <row r="76" spans="6:60">
      <c r="F76">
        <f t="shared" si="22"/>
        <v>0</v>
      </c>
      <c r="G76">
        <f t="shared" si="23"/>
        <v>0</v>
      </c>
      <c r="H76">
        <f t="shared" si="24"/>
        <v>0</v>
      </c>
      <c r="I76">
        <f t="shared" si="35"/>
        <v>0</v>
      </c>
      <c r="J76">
        <f>'[1]CS_E 50 MASTER'!$C72</f>
        <v>0</v>
      </c>
      <c r="K76">
        <f t="shared" si="25"/>
        <v>0</v>
      </c>
      <c r="L76">
        <f t="shared" si="36"/>
        <v>0</v>
      </c>
      <c r="M76">
        <f t="shared" si="26"/>
        <v>0</v>
      </c>
      <c r="R76">
        <f>'[1]CS_E 50 MASTER'!$E72</f>
        <v>0</v>
      </c>
      <c r="T76">
        <f t="shared" si="27"/>
        <v>0</v>
      </c>
      <c r="U76">
        <f>'[1]CS_E 50 MASTER'!$F72</f>
        <v>0</v>
      </c>
      <c r="W76">
        <f t="shared" si="28"/>
        <v>0</v>
      </c>
      <c r="X76">
        <f t="shared" si="29"/>
        <v>0</v>
      </c>
      <c r="Y76">
        <f>'[1]CS_E 50 MASTER'!$D72</f>
        <v>0</v>
      </c>
      <c r="Z76">
        <f>'[1]CS_E 50 MASTER'!$G72</f>
        <v>0</v>
      </c>
      <c r="AA76">
        <f>'[1]CS_E 50 MASTER'!$H72</f>
        <v>0</v>
      </c>
      <c r="AB76">
        <f>'[1]CS_E 50 MASTER'!$I72</f>
        <v>0</v>
      </c>
      <c r="AD76">
        <f>'[1]CS_E 50 MASTER'!$J72</f>
        <v>0</v>
      </c>
      <c r="AF76">
        <f t="shared" si="37"/>
        <v>0</v>
      </c>
      <c r="AG76">
        <f>'[1]CS_E 50 MASTER'!$K72</f>
        <v>0</v>
      </c>
      <c r="AH76">
        <f t="shared" si="38"/>
        <v>0</v>
      </c>
      <c r="AI76">
        <f>'[1]CS_E 50 MASTER'!$L72</f>
        <v>0</v>
      </c>
      <c r="AK76">
        <f t="shared" si="39"/>
        <v>0</v>
      </c>
      <c r="AM76">
        <f>'[1]CS_E 50 MASTER'!$M72</f>
        <v>0</v>
      </c>
      <c r="AO76">
        <f>'[1]CS_E 50 MASTER'!$N72</f>
        <v>0</v>
      </c>
      <c r="AS76">
        <f>'[1]CS_E 50 MASTER'!$O72</f>
        <v>0</v>
      </c>
      <c r="AU76">
        <f t="shared" si="30"/>
        <v>0</v>
      </c>
      <c r="AV76">
        <f t="shared" si="31"/>
        <v>0</v>
      </c>
      <c r="AW76">
        <f t="shared" si="40"/>
        <v>0</v>
      </c>
      <c r="AX76">
        <f t="shared" si="32"/>
        <v>0</v>
      </c>
      <c r="BG76">
        <f t="shared" si="33"/>
        <v>0</v>
      </c>
      <c r="BH76" s="10">
        <f t="shared" si="34"/>
        <v>0</v>
      </c>
    </row>
    <row r="77" spans="6:60">
      <c r="F77">
        <f t="shared" si="22"/>
        <v>0</v>
      </c>
      <c r="G77">
        <f t="shared" si="23"/>
        <v>0</v>
      </c>
      <c r="H77">
        <f t="shared" si="24"/>
        <v>0</v>
      </c>
      <c r="I77">
        <f t="shared" si="35"/>
        <v>0</v>
      </c>
      <c r="J77">
        <f>'[1]CS_E 50 MASTER'!$C73</f>
        <v>0</v>
      </c>
      <c r="K77">
        <f t="shared" si="25"/>
        <v>0</v>
      </c>
      <c r="L77">
        <f t="shared" si="36"/>
        <v>0</v>
      </c>
      <c r="M77">
        <f t="shared" si="26"/>
        <v>0</v>
      </c>
      <c r="R77">
        <f>'[1]CS_E 50 MASTER'!$E73</f>
        <v>0</v>
      </c>
      <c r="T77">
        <f t="shared" si="27"/>
        <v>0</v>
      </c>
      <c r="U77">
        <f>'[1]CS_E 50 MASTER'!$F73</f>
        <v>0</v>
      </c>
      <c r="W77">
        <f t="shared" si="28"/>
        <v>0</v>
      </c>
      <c r="X77">
        <f t="shared" si="29"/>
        <v>0</v>
      </c>
      <c r="Y77">
        <f>'[1]CS_E 50 MASTER'!$D73</f>
        <v>0</v>
      </c>
      <c r="Z77">
        <f>'[1]CS_E 50 MASTER'!$G73</f>
        <v>0</v>
      </c>
      <c r="AA77">
        <f>'[1]CS_E 50 MASTER'!$H73</f>
        <v>0</v>
      </c>
      <c r="AB77">
        <f>'[1]CS_E 50 MASTER'!$I73</f>
        <v>0</v>
      </c>
      <c r="AD77">
        <f>'[1]CS_E 50 MASTER'!$J73</f>
        <v>0</v>
      </c>
      <c r="AF77">
        <f t="shared" si="37"/>
        <v>0</v>
      </c>
      <c r="AG77">
        <f>'[1]CS_E 50 MASTER'!$K73</f>
        <v>0</v>
      </c>
      <c r="AH77">
        <f t="shared" si="38"/>
        <v>0</v>
      </c>
      <c r="AI77">
        <f>'[1]CS_E 50 MASTER'!$L73</f>
        <v>0</v>
      </c>
      <c r="AK77">
        <f t="shared" si="39"/>
        <v>0</v>
      </c>
      <c r="AM77">
        <f>'[1]CS_E 50 MASTER'!$M73</f>
        <v>0</v>
      </c>
      <c r="AO77">
        <f>'[1]CS_E 50 MASTER'!$N73</f>
        <v>0</v>
      </c>
      <c r="AS77">
        <f>'[1]CS_E 50 MASTER'!$O73</f>
        <v>0</v>
      </c>
      <c r="AU77">
        <f t="shared" si="30"/>
        <v>0</v>
      </c>
      <c r="AV77">
        <f t="shared" si="31"/>
        <v>0</v>
      </c>
      <c r="AW77">
        <f t="shared" si="40"/>
        <v>0</v>
      </c>
      <c r="AX77">
        <f t="shared" si="32"/>
        <v>0</v>
      </c>
      <c r="BG77">
        <f t="shared" si="33"/>
        <v>0</v>
      </c>
      <c r="BH77" s="10">
        <f t="shared" si="34"/>
        <v>0</v>
      </c>
    </row>
    <row r="78" spans="6:60">
      <c r="F78">
        <f t="shared" si="22"/>
        <v>0</v>
      </c>
      <c r="G78">
        <f t="shared" si="23"/>
        <v>0</v>
      </c>
      <c r="H78">
        <f t="shared" si="24"/>
        <v>0</v>
      </c>
      <c r="I78">
        <f t="shared" si="35"/>
        <v>0</v>
      </c>
      <c r="J78">
        <f>'[1]CS_E 50 MASTER'!$C74</f>
        <v>0</v>
      </c>
      <c r="K78">
        <f t="shared" si="25"/>
        <v>0</v>
      </c>
      <c r="L78">
        <f t="shared" si="36"/>
        <v>0</v>
      </c>
      <c r="M78">
        <f t="shared" si="26"/>
        <v>0</v>
      </c>
      <c r="R78">
        <f>'[1]CS_E 50 MASTER'!$E74</f>
        <v>0</v>
      </c>
      <c r="T78">
        <f t="shared" si="27"/>
        <v>0</v>
      </c>
      <c r="U78">
        <f>'[1]CS_E 50 MASTER'!$F74</f>
        <v>0</v>
      </c>
      <c r="W78">
        <f t="shared" si="28"/>
        <v>0</v>
      </c>
      <c r="X78">
        <f t="shared" si="29"/>
        <v>0</v>
      </c>
      <c r="Y78">
        <f>'[1]CS_E 50 MASTER'!$D74</f>
        <v>0</v>
      </c>
      <c r="Z78">
        <f>'[1]CS_E 50 MASTER'!$G74</f>
        <v>0</v>
      </c>
      <c r="AA78">
        <f>'[1]CS_E 50 MASTER'!$H74</f>
        <v>0</v>
      </c>
      <c r="AB78">
        <f>'[1]CS_E 50 MASTER'!$I74</f>
        <v>0</v>
      </c>
      <c r="AD78">
        <f>'[1]CS_E 50 MASTER'!$J74</f>
        <v>0</v>
      </c>
      <c r="AF78">
        <f t="shared" si="37"/>
        <v>0</v>
      </c>
      <c r="AG78">
        <f>'[1]CS_E 50 MASTER'!$K74</f>
        <v>0</v>
      </c>
      <c r="AH78">
        <f t="shared" si="38"/>
        <v>0</v>
      </c>
      <c r="AI78">
        <f>'[1]CS_E 50 MASTER'!$L74</f>
        <v>0</v>
      </c>
      <c r="AK78">
        <f t="shared" si="39"/>
        <v>0</v>
      </c>
      <c r="AM78">
        <f>'[1]CS_E 50 MASTER'!$M74</f>
        <v>0</v>
      </c>
      <c r="AO78">
        <f>'[1]CS_E 50 MASTER'!$N74</f>
        <v>0</v>
      </c>
      <c r="AS78">
        <f>'[1]CS_E 50 MASTER'!$O74</f>
        <v>0</v>
      </c>
      <c r="AU78">
        <f t="shared" si="30"/>
        <v>0</v>
      </c>
      <c r="AV78">
        <f t="shared" si="31"/>
        <v>0</v>
      </c>
      <c r="AW78">
        <f t="shared" si="40"/>
        <v>0</v>
      </c>
      <c r="AX78">
        <f t="shared" si="32"/>
        <v>0</v>
      </c>
      <c r="BG78">
        <f t="shared" si="33"/>
        <v>0</v>
      </c>
      <c r="BH78" s="10">
        <f t="shared" si="34"/>
        <v>0</v>
      </c>
    </row>
    <row r="79" spans="6:60">
      <c r="F79">
        <f t="shared" si="22"/>
        <v>0</v>
      </c>
      <c r="G79">
        <f t="shared" si="23"/>
        <v>0</v>
      </c>
      <c r="H79">
        <f t="shared" si="24"/>
        <v>0</v>
      </c>
      <c r="I79">
        <f t="shared" si="35"/>
        <v>0</v>
      </c>
      <c r="J79">
        <f>'[1]CS_E 50 MASTER'!$C75</f>
        <v>0</v>
      </c>
      <c r="K79">
        <f t="shared" si="25"/>
        <v>0</v>
      </c>
      <c r="L79">
        <f t="shared" si="36"/>
        <v>0</v>
      </c>
      <c r="M79">
        <f t="shared" si="26"/>
        <v>0</v>
      </c>
      <c r="R79">
        <f>'[1]CS_E 50 MASTER'!$E75</f>
        <v>0</v>
      </c>
      <c r="T79">
        <f t="shared" si="27"/>
        <v>0</v>
      </c>
      <c r="U79">
        <f>'[1]CS_E 50 MASTER'!$F75</f>
        <v>0</v>
      </c>
      <c r="W79">
        <f t="shared" si="28"/>
        <v>0</v>
      </c>
      <c r="X79">
        <f t="shared" si="29"/>
        <v>0</v>
      </c>
      <c r="Y79">
        <f>'[1]CS_E 50 MASTER'!$D75</f>
        <v>0</v>
      </c>
      <c r="Z79">
        <f>'[1]CS_E 50 MASTER'!$G75</f>
        <v>0</v>
      </c>
      <c r="AA79">
        <f>'[1]CS_E 50 MASTER'!$H75</f>
        <v>0</v>
      </c>
      <c r="AB79">
        <f>'[1]CS_E 50 MASTER'!$I75</f>
        <v>0</v>
      </c>
      <c r="AD79">
        <f>'[1]CS_E 50 MASTER'!$J75</f>
        <v>0</v>
      </c>
      <c r="AF79">
        <f t="shared" si="37"/>
        <v>0</v>
      </c>
      <c r="AG79">
        <f>'[1]CS_E 50 MASTER'!$K75</f>
        <v>0</v>
      </c>
      <c r="AH79">
        <f t="shared" si="38"/>
        <v>0</v>
      </c>
      <c r="AI79">
        <f>'[1]CS_E 50 MASTER'!$L75</f>
        <v>0</v>
      </c>
      <c r="AK79">
        <f t="shared" si="39"/>
        <v>0</v>
      </c>
      <c r="AM79">
        <f>'[1]CS_E 50 MASTER'!$M75</f>
        <v>0</v>
      </c>
      <c r="AO79">
        <f>'[1]CS_E 50 MASTER'!$N75</f>
        <v>0</v>
      </c>
      <c r="AS79">
        <f>'[1]CS_E 50 MASTER'!$O75</f>
        <v>0</v>
      </c>
      <c r="AU79">
        <f t="shared" si="30"/>
        <v>0</v>
      </c>
      <c r="AV79">
        <f t="shared" si="31"/>
        <v>0</v>
      </c>
      <c r="AW79">
        <f t="shared" si="40"/>
        <v>0</v>
      </c>
      <c r="AX79">
        <f t="shared" si="32"/>
        <v>0</v>
      </c>
      <c r="BG79">
        <f t="shared" si="33"/>
        <v>0</v>
      </c>
      <c r="BH79" s="10">
        <f t="shared" si="34"/>
        <v>0</v>
      </c>
    </row>
    <row r="80" spans="6:60">
      <c r="F80">
        <f t="shared" si="22"/>
        <v>0</v>
      </c>
      <c r="G80">
        <f t="shared" si="23"/>
        <v>0</v>
      </c>
      <c r="H80">
        <f t="shared" si="24"/>
        <v>0</v>
      </c>
      <c r="I80">
        <f t="shared" si="35"/>
        <v>0</v>
      </c>
      <c r="J80">
        <f>'[1]CS_E 50 MASTER'!$C76</f>
        <v>0</v>
      </c>
      <c r="K80">
        <f t="shared" si="25"/>
        <v>0</v>
      </c>
      <c r="L80">
        <f t="shared" si="36"/>
        <v>0</v>
      </c>
      <c r="M80">
        <f t="shared" si="26"/>
        <v>0</v>
      </c>
      <c r="R80">
        <f>'[1]CS_E 50 MASTER'!$E76</f>
        <v>0</v>
      </c>
      <c r="T80">
        <f t="shared" si="27"/>
        <v>0</v>
      </c>
      <c r="U80">
        <f>'[1]CS_E 50 MASTER'!$F76</f>
        <v>0</v>
      </c>
      <c r="W80">
        <f t="shared" si="28"/>
        <v>0</v>
      </c>
      <c r="X80">
        <f t="shared" si="29"/>
        <v>0</v>
      </c>
      <c r="Y80">
        <f>'[1]CS_E 50 MASTER'!$D76</f>
        <v>0</v>
      </c>
      <c r="Z80">
        <f>'[1]CS_E 50 MASTER'!$G76</f>
        <v>0</v>
      </c>
      <c r="AA80">
        <f>'[1]CS_E 50 MASTER'!$H76</f>
        <v>0</v>
      </c>
      <c r="AB80">
        <f>'[1]CS_E 50 MASTER'!$I76</f>
        <v>0</v>
      </c>
      <c r="AD80">
        <f>'[1]CS_E 50 MASTER'!$J76</f>
        <v>0</v>
      </c>
      <c r="AF80">
        <f t="shared" si="37"/>
        <v>0</v>
      </c>
      <c r="AG80">
        <f>'[1]CS_E 50 MASTER'!$K76</f>
        <v>0</v>
      </c>
      <c r="AH80">
        <f t="shared" si="38"/>
        <v>0</v>
      </c>
      <c r="AI80">
        <f>'[1]CS_E 50 MASTER'!$L76</f>
        <v>0</v>
      </c>
      <c r="AK80">
        <f t="shared" si="39"/>
        <v>0</v>
      </c>
      <c r="AM80">
        <f>'[1]CS_E 50 MASTER'!$M76</f>
        <v>0</v>
      </c>
      <c r="AO80">
        <f>'[1]CS_E 50 MASTER'!$N76</f>
        <v>0</v>
      </c>
      <c r="AS80">
        <f>'[1]CS_E 50 MASTER'!$O76</f>
        <v>0</v>
      </c>
      <c r="AU80">
        <f t="shared" si="30"/>
        <v>0</v>
      </c>
      <c r="AV80">
        <f t="shared" si="31"/>
        <v>0</v>
      </c>
      <c r="AW80">
        <f t="shared" si="40"/>
        <v>0</v>
      </c>
      <c r="AX80">
        <f t="shared" si="32"/>
        <v>0</v>
      </c>
      <c r="BG80">
        <f t="shared" si="33"/>
        <v>0</v>
      </c>
      <c r="BH80" s="10">
        <f t="shared" si="34"/>
        <v>0</v>
      </c>
    </row>
    <row r="81" spans="6:60">
      <c r="F81">
        <f t="shared" si="22"/>
        <v>0</v>
      </c>
      <c r="G81">
        <f t="shared" si="23"/>
        <v>0</v>
      </c>
      <c r="H81">
        <f t="shared" si="24"/>
        <v>0</v>
      </c>
      <c r="I81">
        <f t="shared" si="35"/>
        <v>0</v>
      </c>
      <c r="J81">
        <f>'[1]CS_E 50 MASTER'!$C77</f>
        <v>0</v>
      </c>
      <c r="K81">
        <f t="shared" si="25"/>
        <v>0</v>
      </c>
      <c r="L81">
        <f t="shared" si="36"/>
        <v>0</v>
      </c>
      <c r="M81">
        <f t="shared" si="26"/>
        <v>0</v>
      </c>
      <c r="R81">
        <f>'[1]CS_E 50 MASTER'!$E77</f>
        <v>0</v>
      </c>
      <c r="T81">
        <f t="shared" si="27"/>
        <v>0</v>
      </c>
      <c r="U81">
        <f>'[1]CS_E 50 MASTER'!$F77</f>
        <v>0</v>
      </c>
      <c r="W81">
        <f t="shared" si="28"/>
        <v>0</v>
      </c>
      <c r="X81">
        <f t="shared" si="29"/>
        <v>0</v>
      </c>
      <c r="Y81">
        <f>'[1]CS_E 50 MASTER'!$D77</f>
        <v>0</v>
      </c>
      <c r="Z81">
        <f>'[1]CS_E 50 MASTER'!$G77</f>
        <v>0</v>
      </c>
      <c r="AA81">
        <f>'[1]CS_E 50 MASTER'!$H77</f>
        <v>0</v>
      </c>
      <c r="AB81">
        <f>'[1]CS_E 50 MASTER'!$I77</f>
        <v>0</v>
      </c>
      <c r="AD81">
        <f>'[1]CS_E 50 MASTER'!$J77</f>
        <v>0</v>
      </c>
      <c r="AF81">
        <f t="shared" si="37"/>
        <v>0</v>
      </c>
      <c r="AG81">
        <f>'[1]CS_E 50 MASTER'!$K77</f>
        <v>0</v>
      </c>
      <c r="AH81">
        <f t="shared" si="38"/>
        <v>0</v>
      </c>
      <c r="AI81">
        <f>'[1]CS_E 50 MASTER'!$L77</f>
        <v>0</v>
      </c>
      <c r="AK81">
        <f t="shared" si="39"/>
        <v>0</v>
      </c>
      <c r="AM81">
        <f>'[1]CS_E 50 MASTER'!$M77</f>
        <v>0</v>
      </c>
      <c r="AO81">
        <f>'[1]CS_E 50 MASTER'!$N77</f>
        <v>0</v>
      </c>
      <c r="AS81">
        <f>'[1]CS_E 50 MASTER'!$O77</f>
        <v>0</v>
      </c>
      <c r="AU81">
        <f t="shared" si="30"/>
        <v>0</v>
      </c>
      <c r="AV81">
        <f t="shared" si="31"/>
        <v>0</v>
      </c>
      <c r="AW81">
        <f t="shared" si="40"/>
        <v>0</v>
      </c>
      <c r="AX81">
        <f t="shared" si="32"/>
        <v>0</v>
      </c>
      <c r="BG81">
        <f t="shared" si="33"/>
        <v>0</v>
      </c>
      <c r="BH81" s="10">
        <f t="shared" si="34"/>
        <v>0</v>
      </c>
    </row>
    <row r="82" spans="6:60">
      <c r="F82">
        <f t="shared" si="22"/>
        <v>0</v>
      </c>
      <c r="G82">
        <f t="shared" si="23"/>
        <v>0</v>
      </c>
      <c r="H82">
        <f t="shared" si="24"/>
        <v>0</v>
      </c>
      <c r="I82">
        <f t="shared" si="35"/>
        <v>0</v>
      </c>
      <c r="J82">
        <f>'[1]CS_E 50 MASTER'!$C78</f>
        <v>0</v>
      </c>
      <c r="K82">
        <f t="shared" si="25"/>
        <v>0</v>
      </c>
      <c r="L82">
        <f t="shared" si="36"/>
        <v>0</v>
      </c>
      <c r="M82">
        <f t="shared" si="26"/>
        <v>0</v>
      </c>
      <c r="R82">
        <f>'[1]CS_E 50 MASTER'!$E78</f>
        <v>0</v>
      </c>
      <c r="T82">
        <f t="shared" si="27"/>
        <v>0</v>
      </c>
      <c r="U82">
        <f>'[1]CS_E 50 MASTER'!$F78</f>
        <v>0</v>
      </c>
      <c r="W82">
        <f t="shared" si="28"/>
        <v>0</v>
      </c>
      <c r="X82">
        <f t="shared" si="29"/>
        <v>0</v>
      </c>
      <c r="Y82">
        <f>'[1]CS_E 50 MASTER'!$D78</f>
        <v>0</v>
      </c>
      <c r="Z82">
        <f>'[1]CS_E 50 MASTER'!$G78</f>
        <v>0</v>
      </c>
      <c r="AA82">
        <f>'[1]CS_E 50 MASTER'!$H78</f>
        <v>0</v>
      </c>
      <c r="AB82">
        <f>'[1]CS_E 50 MASTER'!$I78</f>
        <v>0</v>
      </c>
      <c r="AD82">
        <f>'[1]CS_E 50 MASTER'!$J78</f>
        <v>0</v>
      </c>
      <c r="AF82">
        <f t="shared" si="37"/>
        <v>0</v>
      </c>
      <c r="AG82">
        <f>'[1]CS_E 50 MASTER'!$K78</f>
        <v>0</v>
      </c>
      <c r="AH82">
        <f t="shared" si="38"/>
        <v>0</v>
      </c>
      <c r="AI82">
        <f>'[1]CS_E 50 MASTER'!$L78</f>
        <v>0</v>
      </c>
      <c r="AK82">
        <f t="shared" si="39"/>
        <v>0</v>
      </c>
      <c r="AM82">
        <f>'[1]CS_E 50 MASTER'!$M78</f>
        <v>0</v>
      </c>
      <c r="AO82">
        <f>'[1]CS_E 50 MASTER'!$N78</f>
        <v>0</v>
      </c>
      <c r="AS82">
        <f>'[1]CS_E 50 MASTER'!$O78</f>
        <v>0</v>
      </c>
      <c r="AU82">
        <f t="shared" si="30"/>
        <v>0</v>
      </c>
      <c r="AV82">
        <f t="shared" si="31"/>
        <v>0</v>
      </c>
      <c r="AW82">
        <f t="shared" si="40"/>
        <v>0</v>
      </c>
      <c r="AX82">
        <f t="shared" si="32"/>
        <v>0</v>
      </c>
      <c r="BG82">
        <f t="shared" si="33"/>
        <v>0</v>
      </c>
      <c r="BH82" s="10">
        <f t="shared" si="34"/>
        <v>0</v>
      </c>
    </row>
    <row r="83" spans="6:60">
      <c r="F83">
        <f t="shared" si="22"/>
        <v>0</v>
      </c>
      <c r="G83">
        <f t="shared" si="23"/>
        <v>0</v>
      </c>
      <c r="H83">
        <f t="shared" si="24"/>
        <v>0</v>
      </c>
      <c r="I83">
        <f t="shared" si="35"/>
        <v>0</v>
      </c>
      <c r="J83">
        <f>'[1]CS_E 50 MASTER'!$C79</f>
        <v>0</v>
      </c>
      <c r="K83">
        <f t="shared" si="25"/>
        <v>0</v>
      </c>
      <c r="L83">
        <f t="shared" si="36"/>
        <v>0</v>
      </c>
      <c r="M83">
        <f t="shared" si="26"/>
        <v>0</v>
      </c>
      <c r="R83">
        <f>'[1]CS_E 50 MASTER'!$E79</f>
        <v>0</v>
      </c>
      <c r="T83">
        <f t="shared" si="27"/>
        <v>0</v>
      </c>
      <c r="U83">
        <f>'[1]CS_E 50 MASTER'!$F79</f>
        <v>0</v>
      </c>
      <c r="W83">
        <f t="shared" si="28"/>
        <v>0</v>
      </c>
      <c r="X83">
        <f t="shared" si="29"/>
        <v>0</v>
      </c>
      <c r="Y83">
        <f>'[1]CS_E 50 MASTER'!$D79</f>
        <v>0</v>
      </c>
      <c r="Z83">
        <f>'[1]CS_E 50 MASTER'!$G79</f>
        <v>0</v>
      </c>
      <c r="AA83">
        <f>'[1]CS_E 50 MASTER'!$H79</f>
        <v>0</v>
      </c>
      <c r="AB83">
        <f>'[1]CS_E 50 MASTER'!$I79</f>
        <v>0</v>
      </c>
      <c r="AD83">
        <f>'[1]CS_E 50 MASTER'!$J79</f>
        <v>0</v>
      </c>
      <c r="AF83">
        <f t="shared" si="37"/>
        <v>0</v>
      </c>
      <c r="AG83">
        <f>'[1]CS_E 50 MASTER'!$K79</f>
        <v>0</v>
      </c>
      <c r="AH83">
        <f t="shared" si="38"/>
        <v>0</v>
      </c>
      <c r="AI83">
        <f>'[1]CS_E 50 MASTER'!$L79</f>
        <v>0</v>
      </c>
      <c r="AK83">
        <f t="shared" si="39"/>
        <v>0</v>
      </c>
      <c r="AM83">
        <f>'[1]CS_E 50 MASTER'!$M79</f>
        <v>0</v>
      </c>
      <c r="AO83">
        <f>'[1]CS_E 50 MASTER'!$N79</f>
        <v>0</v>
      </c>
      <c r="AS83">
        <f>'[1]CS_E 50 MASTER'!$O79</f>
        <v>0</v>
      </c>
      <c r="AU83">
        <f t="shared" si="30"/>
        <v>0</v>
      </c>
      <c r="AV83">
        <f t="shared" si="31"/>
        <v>0</v>
      </c>
      <c r="AW83">
        <f t="shared" si="40"/>
        <v>0</v>
      </c>
      <c r="AX83">
        <f t="shared" si="32"/>
        <v>0</v>
      </c>
      <c r="BG83">
        <f t="shared" si="33"/>
        <v>0</v>
      </c>
      <c r="BH83" s="10">
        <f t="shared" si="34"/>
        <v>0</v>
      </c>
    </row>
    <row r="84" spans="6:60">
      <c r="F84">
        <f t="shared" si="22"/>
        <v>0</v>
      </c>
      <c r="G84">
        <f t="shared" si="23"/>
        <v>0</v>
      </c>
      <c r="H84">
        <f t="shared" si="24"/>
        <v>0</v>
      </c>
      <c r="I84">
        <f t="shared" si="35"/>
        <v>0</v>
      </c>
      <c r="J84">
        <f>'[1]CS_E 50 MASTER'!$C80</f>
        <v>0</v>
      </c>
      <c r="K84">
        <f t="shared" si="25"/>
        <v>0</v>
      </c>
      <c r="L84">
        <f t="shared" si="36"/>
        <v>0</v>
      </c>
      <c r="M84">
        <f t="shared" si="26"/>
        <v>0</v>
      </c>
      <c r="R84">
        <f>'[1]CS_E 50 MASTER'!$E80</f>
        <v>0</v>
      </c>
      <c r="T84">
        <f t="shared" si="27"/>
        <v>0</v>
      </c>
      <c r="U84">
        <f>'[1]CS_E 50 MASTER'!$F80</f>
        <v>0</v>
      </c>
      <c r="W84">
        <f t="shared" si="28"/>
        <v>0</v>
      </c>
      <c r="X84">
        <f t="shared" si="29"/>
        <v>0</v>
      </c>
      <c r="Y84">
        <f>'[1]CS_E 50 MASTER'!$D80</f>
        <v>0</v>
      </c>
      <c r="Z84">
        <f>'[1]CS_E 50 MASTER'!$G80</f>
        <v>0</v>
      </c>
      <c r="AA84">
        <f>'[1]CS_E 50 MASTER'!$H80</f>
        <v>0</v>
      </c>
      <c r="AB84">
        <f>'[1]CS_E 50 MASTER'!$I80</f>
        <v>0</v>
      </c>
      <c r="AD84">
        <f>'[1]CS_E 50 MASTER'!$J80</f>
        <v>0</v>
      </c>
      <c r="AF84">
        <f t="shared" si="37"/>
        <v>0</v>
      </c>
      <c r="AG84">
        <f>'[1]CS_E 50 MASTER'!$K80</f>
        <v>0</v>
      </c>
      <c r="AH84">
        <f t="shared" si="38"/>
        <v>0</v>
      </c>
      <c r="AI84">
        <f>'[1]CS_E 50 MASTER'!$L80</f>
        <v>0</v>
      </c>
      <c r="AK84">
        <f t="shared" si="39"/>
        <v>0</v>
      </c>
      <c r="AM84">
        <f>'[1]CS_E 50 MASTER'!$M80</f>
        <v>0</v>
      </c>
      <c r="AO84">
        <f>'[1]CS_E 50 MASTER'!$N80</f>
        <v>0</v>
      </c>
      <c r="AS84">
        <f>'[1]CS_E 50 MASTER'!$O80</f>
        <v>0</v>
      </c>
      <c r="AU84">
        <f t="shared" si="30"/>
        <v>0</v>
      </c>
      <c r="AV84">
        <f t="shared" si="31"/>
        <v>0</v>
      </c>
      <c r="AW84">
        <f t="shared" si="40"/>
        <v>0</v>
      </c>
      <c r="AX84">
        <f t="shared" si="32"/>
        <v>0</v>
      </c>
      <c r="BG84">
        <f t="shared" si="33"/>
        <v>0</v>
      </c>
      <c r="BH84" s="10">
        <f t="shared" si="34"/>
        <v>0</v>
      </c>
    </row>
    <row r="85" spans="6:60">
      <c r="F85">
        <f t="shared" si="22"/>
        <v>0</v>
      </c>
      <c r="G85">
        <f t="shared" si="23"/>
        <v>0</v>
      </c>
      <c r="H85">
        <f t="shared" si="24"/>
        <v>0</v>
      </c>
      <c r="I85">
        <f t="shared" si="35"/>
        <v>0</v>
      </c>
      <c r="J85">
        <f>'[1]CS_E 50 MASTER'!$C81</f>
        <v>0</v>
      </c>
      <c r="K85">
        <f t="shared" si="25"/>
        <v>0</v>
      </c>
      <c r="L85">
        <f t="shared" si="36"/>
        <v>0</v>
      </c>
      <c r="M85">
        <f t="shared" si="26"/>
        <v>0</v>
      </c>
      <c r="R85">
        <f>'[1]CS_E 50 MASTER'!$E81</f>
        <v>0</v>
      </c>
      <c r="T85">
        <f t="shared" si="27"/>
        <v>0</v>
      </c>
      <c r="U85">
        <f>'[1]CS_E 50 MASTER'!$F81</f>
        <v>0</v>
      </c>
      <c r="W85">
        <f t="shared" si="28"/>
        <v>0</v>
      </c>
      <c r="X85">
        <f t="shared" si="29"/>
        <v>0</v>
      </c>
      <c r="Y85">
        <f>'[1]CS_E 50 MASTER'!$D81</f>
        <v>0</v>
      </c>
      <c r="Z85">
        <f>'[1]CS_E 50 MASTER'!$G81</f>
        <v>0</v>
      </c>
      <c r="AA85">
        <f>'[1]CS_E 50 MASTER'!$H81</f>
        <v>0</v>
      </c>
      <c r="AB85">
        <f>'[1]CS_E 50 MASTER'!$I81</f>
        <v>0</v>
      </c>
      <c r="AD85">
        <f>'[1]CS_E 50 MASTER'!$J81</f>
        <v>0</v>
      </c>
      <c r="AF85">
        <f t="shared" si="37"/>
        <v>0</v>
      </c>
      <c r="AG85">
        <f>'[1]CS_E 50 MASTER'!$K81</f>
        <v>0</v>
      </c>
      <c r="AH85">
        <f t="shared" si="38"/>
        <v>0</v>
      </c>
      <c r="AI85">
        <f>'[1]CS_E 50 MASTER'!$L81</f>
        <v>0</v>
      </c>
      <c r="AK85">
        <f t="shared" si="39"/>
        <v>0</v>
      </c>
      <c r="AM85">
        <f>'[1]CS_E 50 MASTER'!$M81</f>
        <v>0</v>
      </c>
      <c r="AO85">
        <f>'[1]CS_E 50 MASTER'!$N81</f>
        <v>0</v>
      </c>
      <c r="AS85">
        <f>'[1]CS_E 50 MASTER'!$O81</f>
        <v>0</v>
      </c>
      <c r="AU85">
        <f t="shared" si="30"/>
        <v>0</v>
      </c>
      <c r="AV85">
        <f t="shared" si="31"/>
        <v>0</v>
      </c>
      <c r="AW85">
        <f t="shared" si="40"/>
        <v>0</v>
      </c>
      <c r="AX85">
        <f t="shared" si="32"/>
        <v>0</v>
      </c>
      <c r="BG85">
        <f t="shared" si="33"/>
        <v>0</v>
      </c>
      <c r="BH85" s="10">
        <f t="shared" si="34"/>
        <v>0</v>
      </c>
    </row>
    <row r="86" spans="6:60">
      <c r="F86">
        <f t="shared" si="22"/>
        <v>0</v>
      </c>
      <c r="G86">
        <f t="shared" si="23"/>
        <v>0</v>
      </c>
      <c r="H86">
        <f t="shared" si="24"/>
        <v>0</v>
      </c>
      <c r="I86">
        <f t="shared" si="35"/>
        <v>0</v>
      </c>
      <c r="J86">
        <f>'[1]CS_E 50 MASTER'!$C82</f>
        <v>0</v>
      </c>
      <c r="K86">
        <f t="shared" si="25"/>
        <v>0</v>
      </c>
      <c r="L86">
        <f t="shared" si="36"/>
        <v>0</v>
      </c>
      <c r="M86">
        <f t="shared" si="26"/>
        <v>0</v>
      </c>
      <c r="R86">
        <f>'[1]CS_E 50 MASTER'!$E82</f>
        <v>0</v>
      </c>
      <c r="T86">
        <f t="shared" si="27"/>
        <v>0</v>
      </c>
      <c r="U86">
        <f>'[1]CS_E 50 MASTER'!$F82</f>
        <v>0</v>
      </c>
      <c r="W86">
        <f t="shared" si="28"/>
        <v>0</v>
      </c>
      <c r="X86">
        <f t="shared" si="29"/>
        <v>0</v>
      </c>
      <c r="Y86">
        <f>'[1]CS_E 50 MASTER'!$D82</f>
        <v>0</v>
      </c>
      <c r="Z86">
        <f>'[1]CS_E 50 MASTER'!$G82</f>
        <v>0</v>
      </c>
      <c r="AA86">
        <f>'[1]CS_E 50 MASTER'!$H82</f>
        <v>0</v>
      </c>
      <c r="AB86">
        <f>'[1]CS_E 50 MASTER'!$I82</f>
        <v>0</v>
      </c>
      <c r="AD86">
        <f>'[1]CS_E 50 MASTER'!$J82</f>
        <v>0</v>
      </c>
      <c r="AF86">
        <f t="shared" si="37"/>
        <v>0</v>
      </c>
      <c r="AG86">
        <f>'[1]CS_E 50 MASTER'!$K82</f>
        <v>0</v>
      </c>
      <c r="AH86">
        <f t="shared" si="38"/>
        <v>0</v>
      </c>
      <c r="AI86">
        <f>'[1]CS_E 50 MASTER'!$L82</f>
        <v>0</v>
      </c>
      <c r="AK86">
        <f t="shared" si="39"/>
        <v>0</v>
      </c>
      <c r="AM86">
        <f>'[1]CS_E 50 MASTER'!$M82</f>
        <v>0</v>
      </c>
      <c r="AO86">
        <f>'[1]CS_E 50 MASTER'!$N82</f>
        <v>0</v>
      </c>
      <c r="AS86">
        <f>'[1]CS_E 50 MASTER'!$O82</f>
        <v>0</v>
      </c>
      <c r="AU86">
        <f t="shared" si="30"/>
        <v>0</v>
      </c>
      <c r="AV86">
        <f t="shared" si="31"/>
        <v>0</v>
      </c>
      <c r="AW86">
        <f t="shared" si="40"/>
        <v>0</v>
      </c>
      <c r="AX86">
        <f t="shared" si="32"/>
        <v>0</v>
      </c>
      <c r="BG86">
        <f t="shared" si="33"/>
        <v>0</v>
      </c>
      <c r="BH86" s="10">
        <f t="shared" si="34"/>
        <v>0</v>
      </c>
    </row>
    <row r="87" spans="6:60">
      <c r="F87">
        <f t="shared" si="22"/>
        <v>0</v>
      </c>
      <c r="G87">
        <f t="shared" si="23"/>
        <v>0</v>
      </c>
      <c r="H87">
        <f t="shared" si="24"/>
        <v>0</v>
      </c>
      <c r="I87">
        <f t="shared" si="35"/>
        <v>0</v>
      </c>
      <c r="J87">
        <f>'[1]CS_E 50 MASTER'!$C83</f>
        <v>0</v>
      </c>
      <c r="K87">
        <f t="shared" si="25"/>
        <v>0</v>
      </c>
      <c r="L87">
        <f t="shared" si="36"/>
        <v>0</v>
      </c>
      <c r="M87">
        <f t="shared" si="26"/>
        <v>0</v>
      </c>
      <c r="R87">
        <f>'[1]CS_E 50 MASTER'!$E83</f>
        <v>0</v>
      </c>
      <c r="T87">
        <f t="shared" si="27"/>
        <v>0</v>
      </c>
      <c r="U87">
        <f>'[1]CS_E 50 MASTER'!$F83</f>
        <v>0</v>
      </c>
      <c r="W87">
        <f t="shared" si="28"/>
        <v>0</v>
      </c>
      <c r="X87">
        <f t="shared" si="29"/>
        <v>0</v>
      </c>
      <c r="Y87">
        <f>'[1]CS_E 50 MASTER'!$D83</f>
        <v>0</v>
      </c>
      <c r="Z87">
        <f>'[1]CS_E 50 MASTER'!$G83</f>
        <v>0</v>
      </c>
      <c r="AA87">
        <f>'[1]CS_E 50 MASTER'!$H83</f>
        <v>0</v>
      </c>
      <c r="AB87">
        <f>'[1]CS_E 50 MASTER'!$I83</f>
        <v>0</v>
      </c>
      <c r="AD87">
        <f>'[1]CS_E 50 MASTER'!$J83</f>
        <v>0</v>
      </c>
      <c r="AF87">
        <f t="shared" si="37"/>
        <v>0</v>
      </c>
      <c r="AG87">
        <f>'[1]CS_E 50 MASTER'!$K83</f>
        <v>0</v>
      </c>
      <c r="AH87">
        <f t="shared" si="38"/>
        <v>0</v>
      </c>
      <c r="AI87">
        <f>'[1]CS_E 50 MASTER'!$L83</f>
        <v>0</v>
      </c>
      <c r="AK87">
        <f t="shared" si="39"/>
        <v>0</v>
      </c>
      <c r="AM87">
        <f>'[1]CS_E 50 MASTER'!$M83</f>
        <v>0</v>
      </c>
      <c r="AO87">
        <f>'[1]CS_E 50 MASTER'!$N83</f>
        <v>0</v>
      </c>
      <c r="AS87">
        <f>'[1]CS_E 50 MASTER'!$O83</f>
        <v>0</v>
      </c>
      <c r="AU87">
        <f t="shared" si="30"/>
        <v>0</v>
      </c>
      <c r="AV87">
        <f t="shared" si="31"/>
        <v>0</v>
      </c>
      <c r="AW87">
        <f t="shared" si="40"/>
        <v>0</v>
      </c>
      <c r="AX87">
        <f t="shared" si="32"/>
        <v>0</v>
      </c>
      <c r="BG87">
        <f t="shared" si="33"/>
        <v>0</v>
      </c>
      <c r="BH87" s="10">
        <f t="shared" si="34"/>
        <v>0</v>
      </c>
    </row>
    <row r="88" spans="6:60">
      <c r="F88">
        <f t="shared" si="22"/>
        <v>0</v>
      </c>
      <c r="G88">
        <f t="shared" si="23"/>
        <v>0</v>
      </c>
      <c r="H88">
        <f t="shared" si="24"/>
        <v>0</v>
      </c>
      <c r="I88">
        <f t="shared" si="35"/>
        <v>0</v>
      </c>
      <c r="J88">
        <f>'[1]CS_E 50 MASTER'!$C84</f>
        <v>0</v>
      </c>
      <c r="K88">
        <f t="shared" si="25"/>
        <v>0</v>
      </c>
      <c r="L88">
        <f t="shared" si="36"/>
        <v>0</v>
      </c>
      <c r="M88">
        <f t="shared" si="26"/>
        <v>0</v>
      </c>
      <c r="R88">
        <f>'[1]CS_E 50 MASTER'!$E84</f>
        <v>0</v>
      </c>
      <c r="T88">
        <f t="shared" si="27"/>
        <v>0</v>
      </c>
      <c r="U88">
        <f>'[1]CS_E 50 MASTER'!$F84</f>
        <v>0</v>
      </c>
      <c r="W88">
        <f t="shared" si="28"/>
        <v>0</v>
      </c>
      <c r="X88">
        <f t="shared" si="29"/>
        <v>0</v>
      </c>
      <c r="Y88">
        <f>'[1]CS_E 50 MASTER'!$D84</f>
        <v>0</v>
      </c>
      <c r="Z88">
        <f>'[1]CS_E 50 MASTER'!$G84</f>
        <v>0</v>
      </c>
      <c r="AA88">
        <f>'[1]CS_E 50 MASTER'!$H84</f>
        <v>0</v>
      </c>
      <c r="AB88">
        <f>'[1]CS_E 50 MASTER'!$I84</f>
        <v>0</v>
      </c>
      <c r="AD88">
        <f>'[1]CS_E 50 MASTER'!$J84</f>
        <v>0</v>
      </c>
      <c r="AF88">
        <f t="shared" si="37"/>
        <v>0</v>
      </c>
      <c r="AG88">
        <f>'[1]CS_E 50 MASTER'!$K84</f>
        <v>0</v>
      </c>
      <c r="AH88">
        <f t="shared" si="38"/>
        <v>0</v>
      </c>
      <c r="AI88">
        <f>'[1]CS_E 50 MASTER'!$L84</f>
        <v>0</v>
      </c>
      <c r="AK88">
        <f t="shared" si="39"/>
        <v>0</v>
      </c>
      <c r="AM88">
        <f>'[1]CS_E 50 MASTER'!$M84</f>
        <v>0</v>
      </c>
      <c r="AO88">
        <f>'[1]CS_E 50 MASTER'!$N84</f>
        <v>0</v>
      </c>
      <c r="AS88">
        <f>'[1]CS_E 50 MASTER'!$O84</f>
        <v>0</v>
      </c>
      <c r="AU88">
        <f t="shared" si="30"/>
        <v>0</v>
      </c>
      <c r="AV88">
        <f t="shared" si="31"/>
        <v>0</v>
      </c>
      <c r="AW88">
        <f t="shared" si="40"/>
        <v>0</v>
      </c>
      <c r="AX88">
        <f t="shared" si="32"/>
        <v>0</v>
      </c>
      <c r="BG88">
        <f t="shared" si="33"/>
        <v>0</v>
      </c>
      <c r="BH88" s="10">
        <f t="shared" si="34"/>
        <v>0</v>
      </c>
    </row>
    <row r="89" spans="6:60">
      <c r="F89">
        <f t="shared" si="22"/>
        <v>0</v>
      </c>
      <c r="G89">
        <f t="shared" si="23"/>
        <v>0</v>
      </c>
      <c r="H89">
        <f t="shared" si="24"/>
        <v>0</v>
      </c>
      <c r="I89">
        <f t="shared" si="35"/>
        <v>0</v>
      </c>
      <c r="J89">
        <f>'[1]CS_E 50 MASTER'!$C85</f>
        <v>0</v>
      </c>
      <c r="K89">
        <f t="shared" si="25"/>
        <v>0</v>
      </c>
      <c r="L89">
        <f t="shared" si="36"/>
        <v>0</v>
      </c>
      <c r="M89">
        <f t="shared" si="26"/>
        <v>0</v>
      </c>
      <c r="R89">
        <f>'[1]CS_E 50 MASTER'!$E85</f>
        <v>0</v>
      </c>
      <c r="T89">
        <f t="shared" si="27"/>
        <v>0</v>
      </c>
      <c r="U89">
        <f>'[1]CS_E 50 MASTER'!$F85</f>
        <v>0</v>
      </c>
      <c r="W89">
        <f t="shared" si="28"/>
        <v>0</v>
      </c>
      <c r="X89">
        <f t="shared" si="29"/>
        <v>0</v>
      </c>
      <c r="Y89">
        <f>'[1]CS_E 50 MASTER'!$D85</f>
        <v>0</v>
      </c>
      <c r="Z89">
        <f>'[1]CS_E 50 MASTER'!$G85</f>
        <v>0</v>
      </c>
      <c r="AA89">
        <f>'[1]CS_E 50 MASTER'!$H85</f>
        <v>0</v>
      </c>
      <c r="AB89">
        <f>'[1]CS_E 50 MASTER'!$I85</f>
        <v>0</v>
      </c>
      <c r="AD89">
        <f>'[1]CS_E 50 MASTER'!$J85</f>
        <v>0</v>
      </c>
      <c r="AF89">
        <f t="shared" si="37"/>
        <v>0</v>
      </c>
      <c r="AG89">
        <f>'[1]CS_E 50 MASTER'!$K85</f>
        <v>0</v>
      </c>
      <c r="AH89">
        <f t="shared" si="38"/>
        <v>0</v>
      </c>
      <c r="AI89">
        <f>'[1]CS_E 50 MASTER'!$L85</f>
        <v>0</v>
      </c>
      <c r="AK89">
        <f t="shared" si="39"/>
        <v>0</v>
      </c>
      <c r="AM89">
        <f>'[1]CS_E 50 MASTER'!$M85</f>
        <v>0</v>
      </c>
      <c r="AO89">
        <f>'[1]CS_E 50 MASTER'!$N85</f>
        <v>0</v>
      </c>
      <c r="AS89">
        <f>'[1]CS_E 50 MASTER'!$O85</f>
        <v>0</v>
      </c>
      <c r="AU89">
        <f t="shared" si="30"/>
        <v>0</v>
      </c>
      <c r="AV89">
        <f t="shared" si="31"/>
        <v>0</v>
      </c>
      <c r="AW89">
        <f t="shared" si="40"/>
        <v>0</v>
      </c>
      <c r="AX89">
        <f t="shared" si="32"/>
        <v>0</v>
      </c>
      <c r="BG89">
        <f t="shared" ref="BG89:BG104" si="41">IF(E89=0,0,AF89/E89*1000)</f>
        <v>0</v>
      </c>
      <c r="BH89" s="10">
        <f t="shared" si="34"/>
        <v>0</v>
      </c>
    </row>
    <row r="90" spans="6:60">
      <c r="F90">
        <f t="shared" si="22"/>
        <v>0</v>
      </c>
      <c r="G90">
        <f t="shared" si="23"/>
        <v>0</v>
      </c>
      <c r="H90">
        <f t="shared" si="24"/>
        <v>0</v>
      </c>
      <c r="I90">
        <f t="shared" si="35"/>
        <v>0</v>
      </c>
      <c r="J90">
        <f>'[1]CS_E 50 MASTER'!$C86</f>
        <v>0</v>
      </c>
      <c r="K90">
        <f t="shared" si="25"/>
        <v>0</v>
      </c>
      <c r="L90">
        <f t="shared" si="36"/>
        <v>0</v>
      </c>
      <c r="M90">
        <f t="shared" si="26"/>
        <v>0</v>
      </c>
      <c r="R90">
        <f>'[1]CS_E 50 MASTER'!$E86</f>
        <v>0</v>
      </c>
      <c r="T90">
        <f t="shared" si="27"/>
        <v>0</v>
      </c>
      <c r="U90">
        <f>'[1]CS_E 50 MASTER'!$F86</f>
        <v>0</v>
      </c>
      <c r="W90">
        <f t="shared" si="28"/>
        <v>0</v>
      </c>
      <c r="X90">
        <f t="shared" si="29"/>
        <v>0</v>
      </c>
      <c r="Y90">
        <f>'[1]CS_E 50 MASTER'!$D86</f>
        <v>0</v>
      </c>
      <c r="Z90">
        <f>'[1]CS_E 50 MASTER'!$G86</f>
        <v>0</v>
      </c>
      <c r="AA90">
        <f>'[1]CS_E 50 MASTER'!$H86</f>
        <v>0</v>
      </c>
      <c r="AB90">
        <f>'[1]CS_E 50 MASTER'!$I86</f>
        <v>0</v>
      </c>
      <c r="AD90">
        <f>'[1]CS_E 50 MASTER'!$J86</f>
        <v>0</v>
      </c>
      <c r="AF90">
        <f t="shared" si="37"/>
        <v>0</v>
      </c>
      <c r="AG90">
        <f>'[1]CS_E 50 MASTER'!$K86</f>
        <v>0</v>
      </c>
      <c r="AH90">
        <f t="shared" si="38"/>
        <v>0</v>
      </c>
      <c r="AI90">
        <f>'[1]CS_E 50 MASTER'!$L86</f>
        <v>0</v>
      </c>
      <c r="AK90">
        <f t="shared" si="39"/>
        <v>0</v>
      </c>
      <c r="AM90">
        <f>'[1]CS_E 50 MASTER'!$M86</f>
        <v>0</v>
      </c>
      <c r="AO90">
        <f>'[1]CS_E 50 MASTER'!$N86</f>
        <v>0</v>
      </c>
      <c r="AS90">
        <f>'[1]CS_E 50 MASTER'!$O86</f>
        <v>0</v>
      </c>
      <c r="AU90">
        <f t="shared" si="30"/>
        <v>0</v>
      </c>
      <c r="AV90">
        <f t="shared" si="31"/>
        <v>0</v>
      </c>
      <c r="AW90">
        <f t="shared" si="40"/>
        <v>0</v>
      </c>
      <c r="AX90">
        <f t="shared" si="32"/>
        <v>0</v>
      </c>
      <c r="BG90">
        <f t="shared" si="41"/>
        <v>0</v>
      </c>
      <c r="BH90" s="10">
        <f t="shared" si="34"/>
        <v>0</v>
      </c>
    </row>
    <row r="91" spans="6:60">
      <c r="F91">
        <f t="shared" si="22"/>
        <v>0</v>
      </c>
      <c r="G91">
        <f t="shared" si="23"/>
        <v>0</v>
      </c>
      <c r="H91">
        <f t="shared" si="24"/>
        <v>0</v>
      </c>
      <c r="I91">
        <f t="shared" si="35"/>
        <v>0</v>
      </c>
      <c r="J91">
        <f>'[1]CS_E 50 MASTER'!$C87</f>
        <v>0</v>
      </c>
      <c r="K91">
        <f t="shared" si="25"/>
        <v>0</v>
      </c>
      <c r="L91">
        <f t="shared" si="36"/>
        <v>0</v>
      </c>
      <c r="M91">
        <f t="shared" si="26"/>
        <v>0</v>
      </c>
      <c r="R91">
        <f>'[1]CS_E 50 MASTER'!$E87</f>
        <v>0</v>
      </c>
      <c r="T91">
        <f t="shared" si="27"/>
        <v>0</v>
      </c>
      <c r="U91">
        <f>'[1]CS_E 50 MASTER'!$F87</f>
        <v>0</v>
      </c>
      <c r="W91">
        <f t="shared" si="28"/>
        <v>0</v>
      </c>
      <c r="X91">
        <f t="shared" si="29"/>
        <v>0</v>
      </c>
      <c r="Y91">
        <f>'[1]CS_E 50 MASTER'!$D87</f>
        <v>0</v>
      </c>
      <c r="Z91">
        <f>'[1]CS_E 50 MASTER'!$G87</f>
        <v>0</v>
      </c>
      <c r="AA91">
        <f>'[1]CS_E 50 MASTER'!$H87</f>
        <v>0</v>
      </c>
      <c r="AB91">
        <f>'[1]CS_E 50 MASTER'!$I87</f>
        <v>0</v>
      </c>
      <c r="AD91">
        <f>'[1]CS_E 50 MASTER'!$J87</f>
        <v>0</v>
      </c>
      <c r="AF91">
        <f t="shared" si="37"/>
        <v>0</v>
      </c>
      <c r="AG91">
        <f>'[1]CS_E 50 MASTER'!$K87</f>
        <v>0</v>
      </c>
      <c r="AH91">
        <f t="shared" si="38"/>
        <v>0</v>
      </c>
      <c r="AI91">
        <f>'[1]CS_E 50 MASTER'!$L87</f>
        <v>0</v>
      </c>
      <c r="AK91">
        <f t="shared" si="39"/>
        <v>0</v>
      </c>
      <c r="AM91">
        <f>'[1]CS_E 50 MASTER'!$M87</f>
        <v>0</v>
      </c>
      <c r="AO91">
        <f>'[1]CS_E 50 MASTER'!$N87</f>
        <v>0</v>
      </c>
      <c r="AS91">
        <f>'[1]CS_E 50 MASTER'!$O87</f>
        <v>0</v>
      </c>
      <c r="AU91">
        <f t="shared" si="30"/>
        <v>0</v>
      </c>
      <c r="AV91">
        <f t="shared" si="31"/>
        <v>0</v>
      </c>
      <c r="AW91">
        <f t="shared" si="40"/>
        <v>0</v>
      </c>
      <c r="AX91">
        <f t="shared" si="32"/>
        <v>0</v>
      </c>
      <c r="BG91">
        <f t="shared" si="41"/>
        <v>0</v>
      </c>
      <c r="BH91" s="10">
        <f t="shared" si="34"/>
        <v>0</v>
      </c>
    </row>
    <row r="92" spans="6:60">
      <c r="F92">
        <f t="shared" si="22"/>
        <v>0</v>
      </c>
      <c r="G92">
        <f t="shared" si="23"/>
        <v>0</v>
      </c>
      <c r="H92">
        <f t="shared" si="24"/>
        <v>0</v>
      </c>
      <c r="I92">
        <f t="shared" si="35"/>
        <v>0</v>
      </c>
      <c r="J92">
        <f>'[1]CS_E 50 MASTER'!$C88</f>
        <v>0</v>
      </c>
      <c r="K92">
        <f t="shared" si="25"/>
        <v>0</v>
      </c>
      <c r="L92">
        <f t="shared" si="36"/>
        <v>0</v>
      </c>
      <c r="M92">
        <f t="shared" si="26"/>
        <v>0</v>
      </c>
      <c r="R92">
        <f>'[1]CS_E 50 MASTER'!$E88</f>
        <v>0</v>
      </c>
      <c r="T92">
        <f t="shared" si="27"/>
        <v>0</v>
      </c>
      <c r="U92">
        <f>'[1]CS_E 50 MASTER'!$F88</f>
        <v>0</v>
      </c>
      <c r="W92">
        <f t="shared" si="28"/>
        <v>0</v>
      </c>
      <c r="X92">
        <f t="shared" si="29"/>
        <v>0</v>
      </c>
      <c r="Y92">
        <f>'[1]CS_E 50 MASTER'!$D88</f>
        <v>0</v>
      </c>
      <c r="Z92">
        <f>'[1]CS_E 50 MASTER'!$G88</f>
        <v>0</v>
      </c>
      <c r="AA92">
        <f>'[1]CS_E 50 MASTER'!$H88</f>
        <v>0</v>
      </c>
      <c r="AB92">
        <f>'[1]CS_E 50 MASTER'!$I88</f>
        <v>0</v>
      </c>
      <c r="AD92">
        <f>'[1]CS_E 50 MASTER'!$J88</f>
        <v>0</v>
      </c>
      <c r="AF92">
        <f t="shared" si="37"/>
        <v>0</v>
      </c>
      <c r="AG92">
        <f>'[1]CS_E 50 MASTER'!$K88</f>
        <v>0</v>
      </c>
      <c r="AH92">
        <f t="shared" si="38"/>
        <v>0</v>
      </c>
      <c r="AI92">
        <f>'[1]CS_E 50 MASTER'!$L88</f>
        <v>0</v>
      </c>
      <c r="AK92">
        <f t="shared" si="39"/>
        <v>0</v>
      </c>
      <c r="AM92">
        <f>'[1]CS_E 50 MASTER'!$M88</f>
        <v>0</v>
      </c>
      <c r="AO92">
        <f>'[1]CS_E 50 MASTER'!$N88</f>
        <v>0</v>
      </c>
      <c r="AS92">
        <f>'[1]CS_E 50 MASTER'!$O88</f>
        <v>0</v>
      </c>
      <c r="AU92">
        <f t="shared" si="30"/>
        <v>0</v>
      </c>
      <c r="AV92">
        <f t="shared" si="31"/>
        <v>0</v>
      </c>
      <c r="AW92">
        <f t="shared" si="40"/>
        <v>0</v>
      </c>
      <c r="AX92">
        <f t="shared" si="32"/>
        <v>0</v>
      </c>
      <c r="BG92">
        <f t="shared" si="41"/>
        <v>0</v>
      </c>
      <c r="BH92" s="10">
        <f t="shared" si="34"/>
        <v>0</v>
      </c>
    </row>
    <row r="93" spans="6:60">
      <c r="F93">
        <f t="shared" si="22"/>
        <v>0</v>
      </c>
      <c r="G93">
        <f t="shared" si="23"/>
        <v>0</v>
      </c>
      <c r="H93">
        <f t="shared" si="24"/>
        <v>0</v>
      </c>
      <c r="I93">
        <f t="shared" si="35"/>
        <v>0</v>
      </c>
      <c r="J93">
        <f>'[1]CS_E 50 MASTER'!$C89</f>
        <v>0</v>
      </c>
      <c r="K93">
        <f t="shared" si="25"/>
        <v>0</v>
      </c>
      <c r="L93">
        <f t="shared" si="36"/>
        <v>0</v>
      </c>
      <c r="M93">
        <f t="shared" si="26"/>
        <v>0</v>
      </c>
      <c r="R93">
        <f>'[1]CS_E 50 MASTER'!$E89</f>
        <v>0</v>
      </c>
      <c r="T93">
        <f t="shared" si="27"/>
        <v>0</v>
      </c>
      <c r="U93">
        <f>'[1]CS_E 50 MASTER'!$F89</f>
        <v>0</v>
      </c>
      <c r="W93">
        <f t="shared" si="28"/>
        <v>0</v>
      </c>
      <c r="X93">
        <f t="shared" si="29"/>
        <v>0</v>
      </c>
      <c r="Y93">
        <f>'[1]CS_E 50 MASTER'!$D89</f>
        <v>0</v>
      </c>
      <c r="Z93">
        <f>'[1]CS_E 50 MASTER'!$G89</f>
        <v>0</v>
      </c>
      <c r="AA93">
        <f>'[1]CS_E 50 MASTER'!$H89</f>
        <v>0</v>
      </c>
      <c r="AB93">
        <f>'[1]CS_E 50 MASTER'!$I89</f>
        <v>0</v>
      </c>
      <c r="AD93">
        <f>'[1]CS_E 50 MASTER'!$J89</f>
        <v>0</v>
      </c>
      <c r="AF93">
        <f t="shared" si="37"/>
        <v>0</v>
      </c>
      <c r="AG93">
        <f>'[1]CS_E 50 MASTER'!$K89</f>
        <v>0</v>
      </c>
      <c r="AH93">
        <f t="shared" si="38"/>
        <v>0</v>
      </c>
      <c r="AI93">
        <f>'[1]CS_E 50 MASTER'!$L89</f>
        <v>0</v>
      </c>
      <c r="AK93">
        <f t="shared" si="39"/>
        <v>0</v>
      </c>
      <c r="AM93">
        <f>'[1]CS_E 50 MASTER'!$M89</f>
        <v>0</v>
      </c>
      <c r="AO93">
        <f>'[1]CS_E 50 MASTER'!$N89</f>
        <v>0</v>
      </c>
      <c r="AS93">
        <f>'[1]CS_E 50 MASTER'!$O89</f>
        <v>0</v>
      </c>
      <c r="AU93">
        <f t="shared" si="30"/>
        <v>0</v>
      </c>
      <c r="AV93">
        <f t="shared" si="31"/>
        <v>0</v>
      </c>
      <c r="AW93">
        <f t="shared" si="40"/>
        <v>0</v>
      </c>
      <c r="AX93">
        <f t="shared" si="32"/>
        <v>0</v>
      </c>
      <c r="BG93">
        <f t="shared" si="41"/>
        <v>0</v>
      </c>
      <c r="BH93" s="10">
        <f t="shared" si="34"/>
        <v>0</v>
      </c>
    </row>
    <row r="94" spans="6:60">
      <c r="F94">
        <f t="shared" si="22"/>
        <v>0</v>
      </c>
      <c r="G94">
        <f t="shared" si="23"/>
        <v>0</v>
      </c>
      <c r="H94">
        <f t="shared" si="24"/>
        <v>0</v>
      </c>
      <c r="I94">
        <f t="shared" si="35"/>
        <v>0</v>
      </c>
      <c r="J94">
        <f>'[1]CS_E 50 MASTER'!$C90</f>
        <v>0</v>
      </c>
      <c r="K94">
        <f t="shared" si="25"/>
        <v>0</v>
      </c>
      <c r="L94">
        <f t="shared" si="36"/>
        <v>0</v>
      </c>
      <c r="M94">
        <f t="shared" si="26"/>
        <v>0</v>
      </c>
      <c r="R94">
        <f>'[1]CS_E 50 MASTER'!$E90</f>
        <v>0</v>
      </c>
      <c r="T94">
        <f t="shared" si="27"/>
        <v>0</v>
      </c>
      <c r="U94">
        <f>'[1]CS_E 50 MASTER'!$F90</f>
        <v>0</v>
      </c>
      <c r="W94">
        <f t="shared" si="28"/>
        <v>0</v>
      </c>
      <c r="X94">
        <f t="shared" si="29"/>
        <v>0</v>
      </c>
      <c r="Y94">
        <f>'[1]CS_E 50 MASTER'!$D90</f>
        <v>0</v>
      </c>
      <c r="Z94">
        <f>'[1]CS_E 50 MASTER'!$G90</f>
        <v>0</v>
      </c>
      <c r="AA94">
        <f>'[1]CS_E 50 MASTER'!$H90</f>
        <v>0</v>
      </c>
      <c r="AB94">
        <f>'[1]CS_E 50 MASTER'!$I90</f>
        <v>0</v>
      </c>
      <c r="AD94">
        <f>'[1]CS_E 50 MASTER'!$J90</f>
        <v>0</v>
      </c>
      <c r="AF94">
        <f t="shared" si="37"/>
        <v>0</v>
      </c>
      <c r="AG94">
        <f>'[1]CS_E 50 MASTER'!$K90</f>
        <v>0</v>
      </c>
      <c r="AH94">
        <f t="shared" si="38"/>
        <v>0</v>
      </c>
      <c r="AI94">
        <f>'[1]CS_E 50 MASTER'!$L90</f>
        <v>0</v>
      </c>
      <c r="AK94">
        <f t="shared" si="39"/>
        <v>0</v>
      </c>
      <c r="AM94">
        <f>'[1]CS_E 50 MASTER'!$M90</f>
        <v>0</v>
      </c>
      <c r="AO94">
        <f>'[1]CS_E 50 MASTER'!$N90</f>
        <v>0</v>
      </c>
      <c r="AS94">
        <f>'[1]CS_E 50 MASTER'!$O90</f>
        <v>0</v>
      </c>
      <c r="AU94">
        <f t="shared" si="30"/>
        <v>0</v>
      </c>
      <c r="AV94">
        <f t="shared" si="31"/>
        <v>0</v>
      </c>
      <c r="AW94">
        <f t="shared" si="40"/>
        <v>0</v>
      </c>
      <c r="AX94">
        <f t="shared" si="32"/>
        <v>0</v>
      </c>
      <c r="BG94">
        <f t="shared" si="41"/>
        <v>0</v>
      </c>
      <c r="BH94" s="10">
        <f t="shared" si="34"/>
        <v>0</v>
      </c>
    </row>
    <row r="95" spans="6:60">
      <c r="F95">
        <f t="shared" si="22"/>
        <v>0</v>
      </c>
      <c r="G95">
        <f t="shared" si="23"/>
        <v>0</v>
      </c>
      <c r="H95">
        <f t="shared" si="24"/>
        <v>0</v>
      </c>
      <c r="I95">
        <f t="shared" si="35"/>
        <v>0</v>
      </c>
      <c r="J95">
        <f>'[1]CS_E 50 MASTER'!$C91</f>
        <v>0</v>
      </c>
      <c r="K95">
        <f t="shared" si="25"/>
        <v>0</v>
      </c>
      <c r="L95">
        <f t="shared" si="36"/>
        <v>0</v>
      </c>
      <c r="M95">
        <f t="shared" si="26"/>
        <v>0</v>
      </c>
      <c r="R95">
        <f>'[1]CS_E 50 MASTER'!$E91</f>
        <v>0</v>
      </c>
      <c r="T95">
        <f t="shared" si="27"/>
        <v>0</v>
      </c>
      <c r="U95">
        <f>'[1]CS_E 50 MASTER'!$F91</f>
        <v>0</v>
      </c>
      <c r="W95">
        <f t="shared" si="28"/>
        <v>0</v>
      </c>
      <c r="X95">
        <f t="shared" si="29"/>
        <v>0</v>
      </c>
      <c r="Y95">
        <f>'[1]CS_E 50 MASTER'!$D91</f>
        <v>0</v>
      </c>
      <c r="Z95">
        <f>'[1]CS_E 50 MASTER'!$G91</f>
        <v>0</v>
      </c>
      <c r="AA95">
        <f>'[1]CS_E 50 MASTER'!$H91</f>
        <v>0</v>
      </c>
      <c r="AB95">
        <f>'[1]CS_E 50 MASTER'!$I91</f>
        <v>0</v>
      </c>
      <c r="AD95">
        <f>'[1]CS_E 50 MASTER'!$J91</f>
        <v>0</v>
      </c>
      <c r="AF95">
        <f t="shared" si="37"/>
        <v>0</v>
      </c>
      <c r="AG95">
        <f>'[1]CS_E 50 MASTER'!$K91</f>
        <v>0</v>
      </c>
      <c r="AH95">
        <f t="shared" si="38"/>
        <v>0</v>
      </c>
      <c r="AI95">
        <f>'[1]CS_E 50 MASTER'!$L91</f>
        <v>0</v>
      </c>
      <c r="AK95">
        <f t="shared" si="39"/>
        <v>0</v>
      </c>
      <c r="AM95">
        <f>'[1]CS_E 50 MASTER'!$M91</f>
        <v>0</v>
      </c>
      <c r="AO95">
        <f>'[1]CS_E 50 MASTER'!$N91</f>
        <v>0</v>
      </c>
      <c r="AS95">
        <f>'[1]CS_E 50 MASTER'!$O91</f>
        <v>0</v>
      </c>
      <c r="AU95">
        <f t="shared" si="30"/>
        <v>0</v>
      </c>
      <c r="AV95">
        <f t="shared" si="31"/>
        <v>0</v>
      </c>
      <c r="AW95">
        <f t="shared" si="40"/>
        <v>0</v>
      </c>
      <c r="AX95">
        <f t="shared" si="32"/>
        <v>0</v>
      </c>
      <c r="BG95">
        <f t="shared" si="41"/>
        <v>0</v>
      </c>
      <c r="BH95" s="10">
        <f t="shared" si="34"/>
        <v>0</v>
      </c>
    </row>
    <row r="96" spans="6:60">
      <c r="F96">
        <f t="shared" si="22"/>
        <v>0</v>
      </c>
      <c r="G96">
        <f t="shared" si="23"/>
        <v>0</v>
      </c>
      <c r="H96">
        <f t="shared" si="24"/>
        <v>0</v>
      </c>
      <c r="I96">
        <f t="shared" si="35"/>
        <v>0</v>
      </c>
      <c r="J96">
        <f>'[1]CS_E 50 MASTER'!$C92</f>
        <v>0</v>
      </c>
      <c r="K96">
        <f t="shared" si="25"/>
        <v>0</v>
      </c>
      <c r="L96">
        <f t="shared" si="36"/>
        <v>0</v>
      </c>
      <c r="M96">
        <f t="shared" si="26"/>
        <v>0</v>
      </c>
      <c r="R96">
        <f>'[1]CS_E 50 MASTER'!$E92</f>
        <v>0</v>
      </c>
      <c r="T96">
        <f t="shared" si="27"/>
        <v>0</v>
      </c>
      <c r="U96">
        <f>'[1]CS_E 50 MASTER'!$F92</f>
        <v>0</v>
      </c>
      <c r="W96">
        <f t="shared" si="28"/>
        <v>0</v>
      </c>
      <c r="X96">
        <f t="shared" si="29"/>
        <v>0</v>
      </c>
      <c r="Y96">
        <f>'[1]CS_E 50 MASTER'!$D92</f>
        <v>0</v>
      </c>
      <c r="Z96">
        <f>'[1]CS_E 50 MASTER'!$G92</f>
        <v>0</v>
      </c>
      <c r="AA96">
        <f>'[1]CS_E 50 MASTER'!$H92</f>
        <v>0</v>
      </c>
      <c r="AB96">
        <f>'[1]CS_E 50 MASTER'!$I92</f>
        <v>0</v>
      </c>
      <c r="AD96">
        <f>'[1]CS_E 50 MASTER'!$J92</f>
        <v>0</v>
      </c>
      <c r="AF96">
        <f t="shared" si="37"/>
        <v>0</v>
      </c>
      <c r="AG96">
        <f>'[1]CS_E 50 MASTER'!$K92</f>
        <v>0</v>
      </c>
      <c r="AH96">
        <f t="shared" si="38"/>
        <v>0</v>
      </c>
      <c r="AI96">
        <f>'[1]CS_E 50 MASTER'!$L92</f>
        <v>0</v>
      </c>
      <c r="AK96">
        <f t="shared" si="39"/>
        <v>0</v>
      </c>
      <c r="AM96">
        <f>'[1]CS_E 50 MASTER'!$M92</f>
        <v>0</v>
      </c>
      <c r="AO96">
        <f>'[1]CS_E 50 MASTER'!$N92</f>
        <v>0</v>
      </c>
      <c r="AS96">
        <f>'[1]CS_E 50 MASTER'!$O92</f>
        <v>0</v>
      </c>
      <c r="AU96">
        <f t="shared" si="30"/>
        <v>0</v>
      </c>
      <c r="AV96">
        <f t="shared" si="31"/>
        <v>0</v>
      </c>
      <c r="AW96">
        <f t="shared" si="40"/>
        <v>0</v>
      </c>
      <c r="AX96">
        <f t="shared" si="32"/>
        <v>0</v>
      </c>
      <c r="BG96">
        <f t="shared" si="41"/>
        <v>0</v>
      </c>
      <c r="BH96" s="10">
        <f t="shared" si="34"/>
        <v>0</v>
      </c>
    </row>
    <row r="97" spans="6:60">
      <c r="F97">
        <f t="shared" si="22"/>
        <v>0</v>
      </c>
      <c r="G97">
        <f t="shared" si="23"/>
        <v>0</v>
      </c>
      <c r="H97">
        <f t="shared" si="24"/>
        <v>0</v>
      </c>
      <c r="I97">
        <f t="shared" si="35"/>
        <v>0</v>
      </c>
      <c r="J97">
        <f>'[1]CS_E 50 MASTER'!$C93</f>
        <v>0</v>
      </c>
      <c r="K97">
        <f t="shared" si="25"/>
        <v>0</v>
      </c>
      <c r="L97">
        <f t="shared" si="36"/>
        <v>0</v>
      </c>
      <c r="M97">
        <f t="shared" si="26"/>
        <v>0</v>
      </c>
      <c r="R97">
        <f>'[1]CS_E 50 MASTER'!$E93</f>
        <v>0</v>
      </c>
      <c r="T97">
        <f t="shared" si="27"/>
        <v>0</v>
      </c>
      <c r="U97">
        <f>'[1]CS_E 50 MASTER'!$F93</f>
        <v>0</v>
      </c>
      <c r="W97">
        <f t="shared" si="28"/>
        <v>0</v>
      </c>
      <c r="X97">
        <f t="shared" si="29"/>
        <v>0</v>
      </c>
      <c r="Y97">
        <f>'[1]CS_E 50 MASTER'!$D93</f>
        <v>0</v>
      </c>
      <c r="Z97">
        <f>'[1]CS_E 50 MASTER'!$G93</f>
        <v>0</v>
      </c>
      <c r="AA97">
        <f>'[1]CS_E 50 MASTER'!$H93</f>
        <v>0</v>
      </c>
      <c r="AB97">
        <f>'[1]CS_E 50 MASTER'!$I93</f>
        <v>0</v>
      </c>
      <c r="AD97">
        <f>'[1]CS_E 50 MASTER'!$J93</f>
        <v>0</v>
      </c>
      <c r="AF97">
        <f t="shared" si="37"/>
        <v>0</v>
      </c>
      <c r="AG97">
        <f>'[1]CS_E 50 MASTER'!$K93</f>
        <v>0</v>
      </c>
      <c r="AH97">
        <f t="shared" si="38"/>
        <v>0</v>
      </c>
      <c r="AI97">
        <f>'[1]CS_E 50 MASTER'!$L93</f>
        <v>0</v>
      </c>
      <c r="AK97">
        <f t="shared" si="39"/>
        <v>0</v>
      </c>
      <c r="AM97">
        <f>'[1]CS_E 50 MASTER'!$M93</f>
        <v>0</v>
      </c>
      <c r="AO97">
        <f>'[1]CS_E 50 MASTER'!$N93</f>
        <v>0</v>
      </c>
      <c r="AS97">
        <f>'[1]CS_E 50 MASTER'!$O93</f>
        <v>0</v>
      </c>
      <c r="AU97">
        <f t="shared" si="30"/>
        <v>0</v>
      </c>
      <c r="AV97">
        <f t="shared" si="31"/>
        <v>0</v>
      </c>
      <c r="AW97">
        <f t="shared" si="40"/>
        <v>0</v>
      </c>
      <c r="AX97">
        <f t="shared" si="32"/>
        <v>0</v>
      </c>
      <c r="BG97">
        <f t="shared" si="41"/>
        <v>0</v>
      </c>
      <c r="BH97" s="10">
        <f t="shared" si="34"/>
        <v>0</v>
      </c>
    </row>
    <row r="98" spans="6:60">
      <c r="F98">
        <f t="shared" si="22"/>
        <v>0</v>
      </c>
      <c r="G98">
        <f t="shared" si="23"/>
        <v>0</v>
      </c>
      <c r="H98">
        <f t="shared" si="24"/>
        <v>0</v>
      </c>
      <c r="I98">
        <f t="shared" si="35"/>
        <v>0</v>
      </c>
      <c r="J98">
        <f>'[1]CS_E 50 MASTER'!$C94</f>
        <v>0</v>
      </c>
      <c r="K98">
        <f t="shared" si="25"/>
        <v>0</v>
      </c>
      <c r="L98">
        <f t="shared" si="36"/>
        <v>0</v>
      </c>
      <c r="M98">
        <f t="shared" si="26"/>
        <v>0</v>
      </c>
      <c r="R98">
        <f>'[1]CS_E 50 MASTER'!$E94</f>
        <v>0</v>
      </c>
      <c r="T98">
        <f t="shared" si="27"/>
        <v>0</v>
      </c>
      <c r="U98">
        <f>'[1]CS_E 50 MASTER'!$F94</f>
        <v>0</v>
      </c>
      <c r="W98">
        <f t="shared" si="28"/>
        <v>0</v>
      </c>
      <c r="X98">
        <f t="shared" si="29"/>
        <v>0</v>
      </c>
      <c r="Y98">
        <f>'[1]CS_E 50 MASTER'!$D94</f>
        <v>0</v>
      </c>
      <c r="Z98">
        <f>'[1]CS_E 50 MASTER'!$G94</f>
        <v>0</v>
      </c>
      <c r="AA98">
        <f>'[1]CS_E 50 MASTER'!$H94</f>
        <v>0</v>
      </c>
      <c r="AB98">
        <f>'[1]CS_E 50 MASTER'!$I94</f>
        <v>0</v>
      </c>
      <c r="AD98">
        <f>'[1]CS_E 50 MASTER'!$J94</f>
        <v>0</v>
      </c>
      <c r="AF98">
        <f t="shared" si="37"/>
        <v>0</v>
      </c>
      <c r="AG98">
        <f>'[1]CS_E 50 MASTER'!$K94</f>
        <v>0</v>
      </c>
      <c r="AH98">
        <f t="shared" si="38"/>
        <v>0</v>
      </c>
      <c r="AI98">
        <f>'[1]CS_E 50 MASTER'!$L94</f>
        <v>0</v>
      </c>
      <c r="AK98">
        <f t="shared" si="39"/>
        <v>0</v>
      </c>
      <c r="AM98">
        <f>'[1]CS_E 50 MASTER'!$M94</f>
        <v>0</v>
      </c>
      <c r="AO98">
        <f>'[1]CS_E 50 MASTER'!$N94</f>
        <v>0</v>
      </c>
      <c r="AS98">
        <f>'[1]CS_E 50 MASTER'!$O94</f>
        <v>0</v>
      </c>
      <c r="AU98">
        <f t="shared" si="30"/>
        <v>0</v>
      </c>
      <c r="AV98">
        <f t="shared" si="31"/>
        <v>0</v>
      </c>
      <c r="AW98">
        <f t="shared" si="40"/>
        <v>0</v>
      </c>
      <c r="AX98">
        <f t="shared" si="32"/>
        <v>0</v>
      </c>
      <c r="BG98">
        <f t="shared" si="41"/>
        <v>0</v>
      </c>
      <c r="BH98" s="10">
        <f t="shared" si="34"/>
        <v>0</v>
      </c>
    </row>
    <row r="99" spans="6:60">
      <c r="F99">
        <f t="shared" si="22"/>
        <v>0</v>
      </c>
      <c r="G99">
        <f t="shared" si="23"/>
        <v>0</v>
      </c>
      <c r="H99">
        <f t="shared" si="24"/>
        <v>0</v>
      </c>
      <c r="I99">
        <f t="shared" si="35"/>
        <v>0</v>
      </c>
      <c r="J99">
        <f>'[1]CS_E 50 MASTER'!$C95</f>
        <v>0</v>
      </c>
      <c r="K99">
        <f t="shared" si="25"/>
        <v>0</v>
      </c>
      <c r="L99">
        <f t="shared" si="36"/>
        <v>0</v>
      </c>
      <c r="M99">
        <f t="shared" si="26"/>
        <v>0</v>
      </c>
      <c r="R99">
        <f>'[1]CS_E 50 MASTER'!$E95</f>
        <v>0</v>
      </c>
      <c r="T99">
        <f t="shared" si="27"/>
        <v>0</v>
      </c>
      <c r="U99">
        <f>'[1]CS_E 50 MASTER'!$F95</f>
        <v>0</v>
      </c>
      <c r="W99">
        <f t="shared" si="28"/>
        <v>0</v>
      </c>
      <c r="X99">
        <f t="shared" si="29"/>
        <v>0</v>
      </c>
      <c r="Y99">
        <f>'[1]CS_E 50 MASTER'!$D95</f>
        <v>0</v>
      </c>
      <c r="Z99">
        <f>'[1]CS_E 50 MASTER'!$G95</f>
        <v>0</v>
      </c>
      <c r="AA99">
        <f>'[1]CS_E 50 MASTER'!$H95</f>
        <v>0</v>
      </c>
      <c r="AB99">
        <f>'[1]CS_E 50 MASTER'!$I95</f>
        <v>0</v>
      </c>
      <c r="AD99">
        <f>'[1]CS_E 50 MASTER'!$J95</f>
        <v>0</v>
      </c>
      <c r="AF99">
        <f t="shared" si="37"/>
        <v>0</v>
      </c>
      <c r="AG99">
        <f>'[1]CS_E 50 MASTER'!$K95</f>
        <v>0</v>
      </c>
      <c r="AH99">
        <f t="shared" si="38"/>
        <v>0</v>
      </c>
      <c r="AI99">
        <f>'[1]CS_E 50 MASTER'!$L95</f>
        <v>0</v>
      </c>
      <c r="AK99">
        <f t="shared" si="39"/>
        <v>0</v>
      </c>
      <c r="AM99">
        <f>'[1]CS_E 50 MASTER'!$M95</f>
        <v>0</v>
      </c>
      <c r="AO99">
        <f>'[1]CS_E 50 MASTER'!$N95</f>
        <v>0</v>
      </c>
      <c r="AS99">
        <f>'[1]CS_E 50 MASTER'!$O95</f>
        <v>0</v>
      </c>
      <c r="AU99">
        <f t="shared" si="30"/>
        <v>0</v>
      </c>
      <c r="AV99">
        <f t="shared" si="31"/>
        <v>0</v>
      </c>
      <c r="AW99">
        <f t="shared" si="40"/>
        <v>0</v>
      </c>
      <c r="AX99">
        <f t="shared" si="32"/>
        <v>0</v>
      </c>
      <c r="BG99">
        <f t="shared" si="41"/>
        <v>0</v>
      </c>
      <c r="BH99" s="10">
        <f t="shared" si="34"/>
        <v>0</v>
      </c>
    </row>
    <row r="100" spans="6:60">
      <c r="F100">
        <f t="shared" si="22"/>
        <v>0</v>
      </c>
      <c r="G100">
        <f t="shared" si="23"/>
        <v>0</v>
      </c>
      <c r="H100">
        <f t="shared" si="24"/>
        <v>0</v>
      </c>
      <c r="I100">
        <f t="shared" si="35"/>
        <v>0</v>
      </c>
      <c r="J100">
        <f>'[1]CS_E 50 MASTER'!$C96</f>
        <v>0</v>
      </c>
      <c r="K100">
        <f t="shared" si="25"/>
        <v>0</v>
      </c>
      <c r="L100">
        <f t="shared" si="36"/>
        <v>0</v>
      </c>
      <c r="M100">
        <f t="shared" si="26"/>
        <v>0</v>
      </c>
      <c r="R100">
        <f>'[1]CS_E 50 MASTER'!$E96</f>
        <v>0</v>
      </c>
      <c r="T100">
        <f t="shared" si="27"/>
        <v>0</v>
      </c>
      <c r="U100">
        <f>'[1]CS_E 50 MASTER'!$F96</f>
        <v>0</v>
      </c>
      <c r="W100">
        <f t="shared" si="28"/>
        <v>0</v>
      </c>
      <c r="X100">
        <f t="shared" si="29"/>
        <v>0</v>
      </c>
      <c r="Y100">
        <f>'[1]CS_E 50 MASTER'!$D96</f>
        <v>0</v>
      </c>
      <c r="Z100">
        <f>'[1]CS_E 50 MASTER'!$G96</f>
        <v>0</v>
      </c>
      <c r="AA100">
        <f>'[1]CS_E 50 MASTER'!$H96</f>
        <v>0</v>
      </c>
      <c r="AB100">
        <f>'[1]CS_E 50 MASTER'!$I96</f>
        <v>0</v>
      </c>
      <c r="AD100">
        <f>'[1]CS_E 50 MASTER'!$J96</f>
        <v>0</v>
      </c>
      <c r="AF100">
        <f t="shared" si="37"/>
        <v>0</v>
      </c>
      <c r="AG100">
        <f>'[1]CS_E 50 MASTER'!$K96</f>
        <v>0</v>
      </c>
      <c r="AH100">
        <f t="shared" si="38"/>
        <v>0</v>
      </c>
      <c r="AI100">
        <f>'[1]CS_E 50 MASTER'!$L96</f>
        <v>0</v>
      </c>
      <c r="AK100">
        <f t="shared" si="39"/>
        <v>0</v>
      </c>
      <c r="AM100">
        <f>'[1]CS_E 50 MASTER'!$M96</f>
        <v>0</v>
      </c>
      <c r="AO100">
        <f>'[1]CS_E 50 MASTER'!$N96</f>
        <v>0</v>
      </c>
      <c r="AS100">
        <f>'[1]CS_E 50 MASTER'!$O96</f>
        <v>0</v>
      </c>
      <c r="AU100">
        <f t="shared" si="30"/>
        <v>0</v>
      </c>
      <c r="AV100">
        <f t="shared" si="31"/>
        <v>0</v>
      </c>
      <c r="AW100">
        <f t="shared" si="40"/>
        <v>0</v>
      </c>
      <c r="AX100">
        <f t="shared" si="32"/>
        <v>0</v>
      </c>
      <c r="BG100">
        <f t="shared" si="41"/>
        <v>0</v>
      </c>
      <c r="BH100" s="10">
        <f t="shared" si="34"/>
        <v>0</v>
      </c>
    </row>
    <row r="101" spans="6:60">
      <c r="F101">
        <f t="shared" si="22"/>
        <v>0</v>
      </c>
      <c r="G101">
        <f t="shared" si="23"/>
        <v>0</v>
      </c>
      <c r="H101">
        <f t="shared" si="24"/>
        <v>0</v>
      </c>
      <c r="I101">
        <f t="shared" si="35"/>
        <v>0</v>
      </c>
      <c r="J101">
        <f>'[1]CS_E 50 MASTER'!$C97</f>
        <v>0</v>
      </c>
      <c r="K101">
        <f t="shared" si="25"/>
        <v>0</v>
      </c>
      <c r="L101">
        <f t="shared" si="36"/>
        <v>0</v>
      </c>
      <c r="M101">
        <f t="shared" si="26"/>
        <v>0</v>
      </c>
      <c r="R101">
        <f>'[1]CS_E 50 MASTER'!$E97</f>
        <v>0</v>
      </c>
      <c r="T101">
        <f t="shared" si="27"/>
        <v>0</v>
      </c>
      <c r="U101">
        <f>'[1]CS_E 50 MASTER'!$F97</f>
        <v>0</v>
      </c>
      <c r="W101">
        <f t="shared" si="28"/>
        <v>0</v>
      </c>
      <c r="X101">
        <f t="shared" si="29"/>
        <v>0</v>
      </c>
      <c r="Y101">
        <f>'[1]CS_E 50 MASTER'!$D97</f>
        <v>0</v>
      </c>
      <c r="Z101">
        <f>'[1]CS_E 50 MASTER'!$G97</f>
        <v>0</v>
      </c>
      <c r="AA101">
        <f>'[1]CS_E 50 MASTER'!$H97</f>
        <v>0</v>
      </c>
      <c r="AB101">
        <f>'[1]CS_E 50 MASTER'!$I97</f>
        <v>0</v>
      </c>
      <c r="AD101">
        <f>'[1]CS_E 50 MASTER'!$J97</f>
        <v>0</v>
      </c>
      <c r="AF101">
        <f t="shared" si="37"/>
        <v>0</v>
      </c>
      <c r="AG101">
        <f>'[1]CS_E 50 MASTER'!$K97</f>
        <v>0</v>
      </c>
      <c r="AH101">
        <f t="shared" si="38"/>
        <v>0</v>
      </c>
      <c r="AI101">
        <f>'[1]CS_E 50 MASTER'!$L97</f>
        <v>0</v>
      </c>
      <c r="AK101">
        <f t="shared" si="39"/>
        <v>0</v>
      </c>
      <c r="AM101">
        <f>'[1]CS_E 50 MASTER'!$M97</f>
        <v>0</v>
      </c>
      <c r="AO101">
        <f>'[1]CS_E 50 MASTER'!$N97</f>
        <v>0</v>
      </c>
      <c r="AS101">
        <f>'[1]CS_E 50 MASTER'!$O97</f>
        <v>0</v>
      </c>
      <c r="AU101">
        <f t="shared" si="30"/>
        <v>0</v>
      </c>
      <c r="AV101">
        <f t="shared" si="31"/>
        <v>0</v>
      </c>
      <c r="AW101">
        <f t="shared" si="40"/>
        <v>0</v>
      </c>
      <c r="AX101">
        <f t="shared" si="32"/>
        <v>0</v>
      </c>
      <c r="BG101">
        <f t="shared" si="41"/>
        <v>0</v>
      </c>
      <c r="BH101" s="10">
        <f t="shared" si="34"/>
        <v>0</v>
      </c>
    </row>
    <row r="102" spans="6:60">
      <c r="F102">
        <f t="shared" si="22"/>
        <v>0</v>
      </c>
      <c r="G102">
        <f t="shared" si="23"/>
        <v>0</v>
      </c>
      <c r="H102">
        <f t="shared" si="24"/>
        <v>0</v>
      </c>
      <c r="I102">
        <f t="shared" si="35"/>
        <v>0</v>
      </c>
      <c r="J102">
        <f>'[1]CS_E 50 MASTER'!$C98</f>
        <v>0</v>
      </c>
      <c r="K102">
        <f t="shared" si="25"/>
        <v>0</v>
      </c>
      <c r="L102">
        <f t="shared" si="36"/>
        <v>0</v>
      </c>
      <c r="M102">
        <f t="shared" si="26"/>
        <v>0</v>
      </c>
      <c r="R102">
        <f>'[1]CS_E 50 MASTER'!$E98</f>
        <v>0</v>
      </c>
      <c r="T102">
        <f t="shared" si="27"/>
        <v>0</v>
      </c>
      <c r="U102">
        <f>'[1]CS_E 50 MASTER'!$F98</f>
        <v>0</v>
      </c>
      <c r="W102">
        <f t="shared" si="28"/>
        <v>0</v>
      </c>
      <c r="X102">
        <f t="shared" si="29"/>
        <v>0</v>
      </c>
      <c r="Y102">
        <f>'[1]CS_E 50 MASTER'!$D98</f>
        <v>0</v>
      </c>
      <c r="Z102">
        <f>'[1]CS_E 50 MASTER'!$G98</f>
        <v>0</v>
      </c>
      <c r="AA102">
        <f>'[1]CS_E 50 MASTER'!$H98</f>
        <v>0</v>
      </c>
      <c r="AB102">
        <f>'[1]CS_E 50 MASTER'!$I98</f>
        <v>0</v>
      </c>
      <c r="AD102">
        <f>'[1]CS_E 50 MASTER'!$J98</f>
        <v>0</v>
      </c>
      <c r="AF102">
        <f t="shared" si="37"/>
        <v>0</v>
      </c>
      <c r="AG102">
        <f>'[1]CS_E 50 MASTER'!$K98</f>
        <v>0</v>
      </c>
      <c r="AH102">
        <f t="shared" si="38"/>
        <v>0</v>
      </c>
      <c r="AI102">
        <f>'[1]CS_E 50 MASTER'!$L98</f>
        <v>0</v>
      </c>
      <c r="AK102">
        <f t="shared" si="39"/>
        <v>0</v>
      </c>
      <c r="AM102">
        <f>'[1]CS_E 50 MASTER'!$M98</f>
        <v>0</v>
      </c>
      <c r="AO102">
        <f>'[1]CS_E 50 MASTER'!$N98</f>
        <v>0</v>
      </c>
      <c r="AS102">
        <f>'[1]CS_E 50 MASTER'!$O98</f>
        <v>0</v>
      </c>
      <c r="AU102">
        <f t="shared" si="30"/>
        <v>0</v>
      </c>
      <c r="AV102">
        <f t="shared" si="31"/>
        <v>0</v>
      </c>
      <c r="AW102">
        <f t="shared" si="40"/>
        <v>0</v>
      </c>
      <c r="AX102">
        <f t="shared" si="32"/>
        <v>0</v>
      </c>
      <c r="BG102">
        <f t="shared" si="41"/>
        <v>0</v>
      </c>
      <c r="BH102" s="10">
        <f t="shared" si="34"/>
        <v>0</v>
      </c>
    </row>
    <row r="103" spans="6:60">
      <c r="F103">
        <f t="shared" si="22"/>
        <v>0</v>
      </c>
      <c r="G103">
        <f t="shared" si="23"/>
        <v>0</v>
      </c>
      <c r="H103">
        <f t="shared" si="24"/>
        <v>0</v>
      </c>
      <c r="I103">
        <f t="shared" si="35"/>
        <v>0</v>
      </c>
      <c r="J103">
        <f>'[1]CS_E 50 MASTER'!$C99</f>
        <v>0</v>
      </c>
      <c r="K103">
        <f t="shared" si="25"/>
        <v>0</v>
      </c>
      <c r="L103">
        <f t="shared" si="36"/>
        <v>0</v>
      </c>
      <c r="M103">
        <f t="shared" si="26"/>
        <v>0</v>
      </c>
      <c r="R103">
        <f>'[1]CS_E 50 MASTER'!$E99</f>
        <v>0</v>
      </c>
      <c r="T103">
        <f t="shared" si="27"/>
        <v>0</v>
      </c>
      <c r="U103">
        <f>'[1]CS_E 50 MASTER'!$F99</f>
        <v>0</v>
      </c>
      <c r="W103">
        <f t="shared" si="28"/>
        <v>0</v>
      </c>
      <c r="X103">
        <f t="shared" si="29"/>
        <v>0</v>
      </c>
      <c r="Y103">
        <f>'[1]CS_E 50 MASTER'!$D99</f>
        <v>0</v>
      </c>
      <c r="Z103">
        <f>'[1]CS_E 50 MASTER'!$G99</f>
        <v>0</v>
      </c>
      <c r="AA103">
        <f>'[1]CS_E 50 MASTER'!$H99</f>
        <v>0</v>
      </c>
      <c r="AB103">
        <f>'[1]CS_E 50 MASTER'!$I99</f>
        <v>0</v>
      </c>
      <c r="AD103">
        <f>'[1]CS_E 50 MASTER'!$J99</f>
        <v>0</v>
      </c>
      <c r="AF103">
        <f t="shared" si="37"/>
        <v>0</v>
      </c>
      <c r="AG103">
        <f>'[1]CS_E 50 MASTER'!$K99</f>
        <v>0</v>
      </c>
      <c r="AH103">
        <f t="shared" si="38"/>
        <v>0</v>
      </c>
      <c r="AI103">
        <f>'[1]CS_E 50 MASTER'!$L99</f>
        <v>0</v>
      </c>
      <c r="AK103">
        <f t="shared" si="39"/>
        <v>0</v>
      </c>
      <c r="AM103">
        <f>'[1]CS_E 50 MASTER'!$M99</f>
        <v>0</v>
      </c>
      <c r="AO103">
        <f>'[1]CS_E 50 MASTER'!$N99</f>
        <v>0</v>
      </c>
      <c r="AS103">
        <f>'[1]CS_E 50 MASTER'!$O99</f>
        <v>0</v>
      </c>
      <c r="AU103">
        <f t="shared" si="30"/>
        <v>0</v>
      </c>
      <c r="AV103">
        <f t="shared" si="31"/>
        <v>0</v>
      </c>
      <c r="AW103">
        <f t="shared" si="40"/>
        <v>0</v>
      </c>
      <c r="AX103">
        <f t="shared" si="32"/>
        <v>0</v>
      </c>
      <c r="BG103">
        <f t="shared" si="41"/>
        <v>0</v>
      </c>
      <c r="BH103" s="10">
        <f t="shared" si="34"/>
        <v>0</v>
      </c>
    </row>
    <row r="104" spans="6:60">
      <c r="F104">
        <f t="shared" si="22"/>
        <v>0</v>
      </c>
      <c r="G104">
        <f t="shared" si="23"/>
        <v>0</v>
      </c>
      <c r="H104">
        <f t="shared" si="24"/>
        <v>0</v>
      </c>
      <c r="I104">
        <f t="shared" si="35"/>
        <v>0</v>
      </c>
      <c r="J104">
        <f>'[1]CS_E 50 MASTER'!$C100</f>
        <v>0</v>
      </c>
      <c r="K104">
        <f t="shared" si="25"/>
        <v>0</v>
      </c>
      <c r="L104">
        <f t="shared" si="36"/>
        <v>0</v>
      </c>
      <c r="M104">
        <f t="shared" si="26"/>
        <v>0</v>
      </c>
      <c r="R104">
        <f>'[1]CS_E 50 MASTER'!$E100</f>
        <v>0</v>
      </c>
      <c r="T104">
        <f t="shared" si="27"/>
        <v>0</v>
      </c>
      <c r="U104">
        <f>'[1]CS_E 50 MASTER'!$F100</f>
        <v>0</v>
      </c>
      <c r="W104">
        <f t="shared" si="28"/>
        <v>0</v>
      </c>
      <c r="X104">
        <f t="shared" si="29"/>
        <v>0</v>
      </c>
      <c r="Y104">
        <f>'[1]CS_E 50 MASTER'!$D100</f>
        <v>0</v>
      </c>
      <c r="Z104">
        <f>'[1]CS_E 50 MASTER'!$G100</f>
        <v>0</v>
      </c>
      <c r="AA104">
        <f>'[1]CS_E 50 MASTER'!$H100</f>
        <v>0</v>
      </c>
      <c r="AB104">
        <f>'[1]CS_E 50 MASTER'!$I100</f>
        <v>0</v>
      </c>
      <c r="AD104">
        <f>'[1]CS_E 50 MASTER'!$J100</f>
        <v>0</v>
      </c>
      <c r="AF104">
        <f t="shared" si="37"/>
        <v>0</v>
      </c>
      <c r="AG104">
        <f>'[1]CS_E 50 MASTER'!$K100</f>
        <v>0</v>
      </c>
      <c r="AH104">
        <f t="shared" si="38"/>
        <v>0</v>
      </c>
      <c r="AI104">
        <f>'[1]CS_E 50 MASTER'!$L100</f>
        <v>0</v>
      </c>
      <c r="AK104">
        <f t="shared" si="39"/>
        <v>0</v>
      </c>
      <c r="AM104">
        <f>'[1]CS_E 50 MASTER'!$M100</f>
        <v>0</v>
      </c>
      <c r="AO104">
        <f>'[1]CS_E 50 MASTER'!$N100</f>
        <v>0</v>
      </c>
      <c r="AS104">
        <f>'[1]CS_E 50 MASTER'!$O100</f>
        <v>0</v>
      </c>
      <c r="AU104">
        <f t="shared" si="30"/>
        <v>0</v>
      </c>
      <c r="AV104">
        <f t="shared" si="31"/>
        <v>0</v>
      </c>
      <c r="AW104">
        <f t="shared" si="40"/>
        <v>0</v>
      </c>
      <c r="AX104">
        <f t="shared" si="32"/>
        <v>0</v>
      </c>
      <c r="BG104">
        <f t="shared" si="41"/>
        <v>0</v>
      </c>
      <c r="BH104" s="10">
        <f t="shared" si="34"/>
        <v>0</v>
      </c>
    </row>
  </sheetData>
  <mergeCells count="1">
    <mergeCell ref="A3:A4"/>
  </mergeCells>
  <conditionalFormatting sqref="V6:V104">
    <cfRule type="cellIs" dxfId="2718" priority="102" operator="equal">
      <formula>0</formula>
    </cfRule>
  </conditionalFormatting>
  <conditionalFormatting sqref="V6:V104">
    <cfRule type="cellIs" dxfId="2717" priority="101" operator="equal">
      <formula>1</formula>
    </cfRule>
  </conditionalFormatting>
  <conditionalFormatting sqref="F6:F104">
    <cfRule type="cellIs" dxfId="2716" priority="88" operator="greaterThanOrEqual">
      <formula>2</formula>
    </cfRule>
    <cfRule type="cellIs" dxfId="2715" priority="89" operator="equal">
      <formula>1</formula>
    </cfRule>
    <cfRule type="cellIs" dxfId="2714" priority="100" operator="equal">
      <formula>0</formula>
    </cfRule>
  </conditionalFormatting>
  <conditionalFormatting sqref="G6:G104">
    <cfRule type="cellIs" dxfId="2713" priority="85" operator="greaterThan">
      <formula>20</formula>
    </cfRule>
    <cfRule type="cellIs" dxfId="2712" priority="86" operator="between">
      <formula>16</formula>
      <formula>20</formula>
    </cfRule>
    <cfRule type="cellIs" dxfId="2711" priority="87" operator="between">
      <formula>5</formula>
      <formula>15</formula>
    </cfRule>
    <cfRule type="cellIs" dxfId="2710" priority="99" operator="lessThan">
      <formula>5</formula>
    </cfRule>
  </conditionalFormatting>
  <conditionalFormatting sqref="AU6:AU104">
    <cfRule type="colorScale" priority="95">
      <colorScale>
        <cfvo type="num" val="0"/>
        <cfvo type="num" val="65"/>
        <cfvo type="num" val="100"/>
        <color rgb="FFFFCCCC"/>
        <color rgb="FFFFEB84"/>
        <color theme="9" tint="0.39997558519241921"/>
      </colorScale>
    </cfRule>
  </conditionalFormatting>
  <conditionalFormatting sqref="AV6:AX104">
    <cfRule type="colorScale" priority="94">
      <colorScale>
        <cfvo type="num" val="0"/>
        <cfvo type="num" val="8"/>
        <cfvo type="num" val="1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N35:N104">
    <cfRule type="cellIs" dxfId="2709" priority="83" operator="equal">
      <formula>1</formula>
    </cfRule>
    <cfRule type="cellIs" dxfId="2708" priority="84" operator="notEqual">
      <formula>1</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G89:BG104">
    <cfRule type="cellIs" dxfId="2707" priority="77" operator="greaterThanOrEqual">
      <formula>208</formula>
    </cfRule>
    <cfRule type="cellIs" dxfId="2706" priority="78" operator="lessThan">
      <formula>208</formula>
    </cfRule>
  </conditionalFormatting>
  <conditionalFormatting sqref="BG2">
    <cfRule type="cellIs" dxfId="2705" priority="75" operator="greaterThanOrEqual">
      <formula>208</formula>
    </cfRule>
    <cfRule type="cellIs" dxfId="2704" priority="76" operator="lessThan">
      <formula>208</formula>
    </cfRule>
  </conditionalFormatting>
  <conditionalFormatting sqref="BB2 BC6:BF6 BB6:BB104 BC8:BF104">
    <cfRule type="cellIs" dxfId="2703" priority="72" operator="greaterThanOrEqual">
      <formula>9</formula>
    </cfRule>
    <cfRule type="cellIs" dxfId="2702" priority="73" operator="between">
      <formula>7</formula>
      <formula>9</formula>
    </cfRule>
    <cfRule type="cellIs" dxfId="2701" priority="74" operator="lessThan">
      <formula>7</formula>
    </cfRule>
  </conditionalFormatting>
  <conditionalFormatting sqref="BC6">
    <cfRule type="colorScale" priority="71">
      <colorScale>
        <cfvo type="num" val="0"/>
        <cfvo type="percentile" val="8"/>
        <cfvo type="num" val="15"/>
        <color theme="9" tint="0.39997558519241921"/>
        <color rgb="FFFFEB84"/>
        <color rgb="FFFFCCCC"/>
      </colorScale>
    </cfRule>
  </conditionalFormatting>
  <conditionalFormatting sqref="BD6">
    <cfRule type="colorScale" priority="70">
      <colorScale>
        <cfvo type="num" val="0"/>
        <cfvo type="percentile" val="8"/>
        <cfvo type="num" val="15"/>
        <color theme="9" tint="0.39997558519241921"/>
        <color rgb="FFFFEB84"/>
        <color rgb="FFFFCCCC"/>
      </colorScale>
    </cfRule>
  </conditionalFormatting>
  <conditionalFormatting sqref="BE6">
    <cfRule type="colorScale" priority="69">
      <colorScale>
        <cfvo type="num" val="0"/>
        <cfvo type="percentile" val="8"/>
        <cfvo type="num" val="15"/>
        <color theme="9" tint="0.39997558519241921"/>
        <color rgb="FFFFEB84"/>
        <color rgb="FFFFCCCC"/>
      </colorScale>
    </cfRule>
  </conditionalFormatting>
  <conditionalFormatting sqref="BF6">
    <cfRule type="colorScale" priority="68">
      <colorScale>
        <cfvo type="num" val="0"/>
        <cfvo type="percentile" val="8"/>
        <cfvo type="num" val="15"/>
        <color theme="9" tint="0.39997558519241921"/>
        <color rgb="FFFFEB84"/>
        <color rgb="FFFFCCCC"/>
      </colorScale>
    </cfRule>
  </conditionalFormatting>
  <conditionalFormatting sqref="BC2:BF2">
    <cfRule type="cellIs" dxfId="2700" priority="65" operator="greaterThanOrEqual">
      <formula>9</formula>
    </cfRule>
    <cfRule type="cellIs" dxfId="2699" priority="66" operator="between">
      <formula>7</formula>
      <formula>9</formula>
    </cfRule>
    <cfRule type="cellIs" dxfId="2698" priority="67" operator="lessThan">
      <formula>7</formula>
    </cfRule>
  </conditionalFormatting>
  <conditionalFormatting sqref="BC7:BF7">
    <cfRule type="cellIs" dxfId="2697" priority="62" operator="greaterThanOrEqual">
      <formula>9</formula>
    </cfRule>
    <cfRule type="cellIs" dxfId="2696" priority="63" operator="between">
      <formula>7</formula>
      <formula>9</formula>
    </cfRule>
    <cfRule type="cellIs" dxfId="2695" priority="64" operator="lessThan">
      <formula>7</formula>
    </cfRule>
  </conditionalFormatting>
  <conditionalFormatting sqref="N31:N34">
    <cfRule type="cellIs" dxfId="2694" priority="45" operator="equal">
      <formula>1</formula>
    </cfRule>
    <cfRule type="cellIs" dxfId="2693" priority="46" operator="notEqual">
      <formula>1</formula>
    </cfRule>
  </conditionalFormatting>
  <conditionalFormatting sqref="N6:N30">
    <cfRule type="cellIs" dxfId="2692" priority="41" operator="equal">
      <formula>1</formula>
    </cfRule>
    <cfRule type="cellIs" dxfId="2691" priority="42" operator="notEqual">
      <formula>1</formula>
    </cfRule>
  </conditionalFormatting>
  <conditionalFormatting sqref="BG6:BG88">
    <cfRule type="cellIs" dxfId="2690" priority="23" operator="greaterThanOrEqual">
      <formula>208</formula>
    </cfRule>
    <cfRule type="cellIs" dxfId="2689" priority="24" operator="lessThan">
      <formula>208</formula>
    </cfRule>
  </conditionalFormatting>
  <conditionalFormatting sqref="D6:E104 AY6:BA104 O6:U104 W6:AE104 AG6:AT104">
    <cfRule type="cellIs" dxfId="2688" priority="10" operator="equal">
      <formula>0</formula>
    </cfRule>
  </conditionalFormatting>
  <conditionalFormatting sqref="D6:E104 AY6:BA104 O6:U104 W6:AE104 AG6:AT104">
    <cfRule type="cellIs" dxfId="2687" priority="9" operator="equal">
      <formula>1</formula>
    </cfRule>
  </conditionalFormatting>
  <conditionalFormatting sqref="N2">
    <cfRule type="colorScale" priority="6">
      <colorScale>
        <cfvo type="num" val="0"/>
        <cfvo type="num" val="0.5"/>
        <cfvo type="num" val="1"/>
        <color rgb="FFFFCCCC"/>
        <color rgb="FFFFEB84"/>
        <color theme="9" tint="0.39997558519241921"/>
      </colorScale>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2686"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R6:V104 Y6:AE104 D6:E104 Q36:Q104 O6:P104 AG6:AT104">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pageSetUpPr fitToPage="1"/>
  </sheetPr>
  <dimension ref="A1:BV105"/>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8" width="5" bestFit="1" customWidth="1"/>
    <col min="9" max="9" width="3.81640625" customWidth="1"/>
    <col min="10" max="10" width="5" bestFit="1" customWidth="1"/>
    <col min="11" max="11" width="3.7265625" customWidth="1"/>
    <col min="12" max="12" width="4.26953125" customWidth="1"/>
    <col min="13" max="13" width="3.81640625" customWidth="1"/>
    <col min="14" max="18" width="3.7265625" bestFit="1" customWidth="1"/>
    <col min="19" max="19" width="4" bestFit="1" customWidth="1"/>
    <col min="20" max="20" width="3.7265625" bestFit="1" customWidth="1"/>
    <col min="21" max="22" width="4" bestFit="1" customWidth="1"/>
    <col min="23" max="23" width="3.7265625" bestFit="1" customWidth="1"/>
    <col min="24" max="24" width="4" bestFit="1" customWidth="1"/>
    <col min="25" max="27" width="3.7265625" bestFit="1" customWidth="1"/>
    <col min="28" max="31" width="4" bestFit="1" customWidth="1"/>
    <col min="32" max="35" width="3.7265625" bestFit="1" customWidth="1"/>
    <col min="36" max="36" width="4" bestFit="1" customWidth="1"/>
    <col min="37" max="37" width="3.7265625" bestFit="1" customWidth="1"/>
    <col min="38" max="46" width="3.7265625" customWidth="1"/>
    <col min="47" max="47" width="6.453125" customWidth="1"/>
    <col min="48" max="48" width="5.26953125" customWidth="1"/>
    <col min="49" max="49" width="9.26953125" customWidth="1"/>
    <col min="50" max="53" width="3.7265625" customWidth="1"/>
    <col min="54" max="55" width="3.7265625" bestFit="1" customWidth="1"/>
    <col min="56" max="57" width="3.7265625" customWidth="1"/>
    <col min="58" max="58" width="3.7265625" bestFit="1" customWidth="1"/>
    <col min="59" max="59" width="4"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31</v>
      </c>
      <c r="D2" s="8">
        <f>SUM(F6:F202)</f>
        <v>31</v>
      </c>
      <c r="E2" s="8">
        <f>SUM(G6:G202)</f>
        <v>614</v>
      </c>
      <c r="F2" s="8">
        <f>IF(D2=0,0,E2/D2)</f>
        <v>19.806451612903224</v>
      </c>
      <c r="G2" s="8">
        <f>SUM(I6:I202)</f>
        <v>3421</v>
      </c>
      <c r="H2" s="8">
        <f>SUM(J6:J202)</f>
        <v>1213</v>
      </c>
      <c r="I2" s="8">
        <f>IF(E2=0,0,H2/E2)</f>
        <v>1.9755700325732899</v>
      </c>
      <c r="J2" s="8">
        <f>SUM(L6:L202)</f>
        <v>3359</v>
      </c>
      <c r="K2" s="8">
        <f>IF(E2=0,0,J2/E2)</f>
        <v>5.4706840390879483</v>
      </c>
      <c r="L2" s="8">
        <f>IF($C$2=0,0,COUNTIF(D6:D202,1)/$C$2*100)</f>
        <v>100</v>
      </c>
      <c r="M2" s="8">
        <f>IF($C$2=0,0,COUNTIF(E6:E202,1)/$C$2*100)</f>
        <v>100</v>
      </c>
      <c r="N2" s="12">
        <f>IF($C$2=0,0,SUM(N6:N202)/$C$2)</f>
        <v>0.70967741935483875</v>
      </c>
      <c r="O2" s="8">
        <f t="shared" ref="O2:U2" si="0">IF($C$2=0,0,COUNTIF(O6:O202,1)/$C$2*100)</f>
        <v>93.548387096774192</v>
      </c>
      <c r="P2" s="8">
        <f t="shared" si="0"/>
        <v>96.774193548387103</v>
      </c>
      <c r="Q2" s="8">
        <f t="shared" si="0"/>
        <v>77.41935483870968</v>
      </c>
      <c r="R2" s="8">
        <f t="shared" si="0"/>
        <v>61.29032258064516</v>
      </c>
      <c r="S2" s="8">
        <f t="shared" si="0"/>
        <v>100</v>
      </c>
      <c r="T2" s="8">
        <f t="shared" si="0"/>
        <v>48.387096774193552</v>
      </c>
      <c r="U2" s="8">
        <f t="shared" si="0"/>
        <v>100</v>
      </c>
      <c r="V2" s="8">
        <f>IF(COUNTIFS(U6:U202,0,G6:G202,"&gt;0")=0,100,(COUNTIFS(V6:V202,1,U6:U202,0)/COUNTIFS(U6:U202,0,G6:G202,"&gt;0")*100))</f>
        <v>100</v>
      </c>
      <c r="W2" s="8">
        <f t="shared" ref="W2:AE2" si="1">IF($C$2=0,0,COUNTIF(W6:W202,1)/$C$2*100)</f>
        <v>48.387096774193552</v>
      </c>
      <c r="X2" s="8">
        <f t="shared" si="1"/>
        <v>100</v>
      </c>
      <c r="Y2" s="8">
        <f t="shared" si="1"/>
        <v>67.741935483870961</v>
      </c>
      <c r="Z2" s="8">
        <f t="shared" si="1"/>
        <v>96.774193548387103</v>
      </c>
      <c r="AA2" s="8">
        <f t="shared" si="1"/>
        <v>87.096774193548384</v>
      </c>
      <c r="AB2" s="8">
        <f t="shared" si="1"/>
        <v>100</v>
      </c>
      <c r="AC2" s="8">
        <f t="shared" si="1"/>
        <v>100</v>
      </c>
      <c r="AD2" s="8">
        <f t="shared" si="1"/>
        <v>100</v>
      </c>
      <c r="AE2" s="8">
        <f t="shared" si="1"/>
        <v>100</v>
      </c>
      <c r="AF2" s="8">
        <f>SUM(AF6:AF202)</f>
        <v>62</v>
      </c>
      <c r="AG2" s="8">
        <f t="shared" ref="AG2:AT2" si="2">IF($C$2=0,0,COUNTIF(AG6:AG202,1)/$C$2*100)</f>
        <v>93.548387096774192</v>
      </c>
      <c r="AH2" s="8">
        <f t="shared" si="2"/>
        <v>96.774193548387103</v>
      </c>
      <c r="AI2" s="8">
        <f t="shared" si="2"/>
        <v>29.032258064516132</v>
      </c>
      <c r="AJ2" s="8">
        <f t="shared" si="2"/>
        <v>100</v>
      </c>
      <c r="AK2" s="8">
        <f t="shared" si="2"/>
        <v>96.774193548387103</v>
      </c>
      <c r="AL2" s="8">
        <f t="shared" si="2"/>
        <v>100</v>
      </c>
      <c r="AM2" s="8">
        <f t="shared" si="2"/>
        <v>93.548387096774192</v>
      </c>
      <c r="AN2" s="8">
        <f t="shared" si="2"/>
        <v>90.322580645161281</v>
      </c>
      <c r="AO2" s="8">
        <f t="shared" si="2"/>
        <v>96.774193548387103</v>
      </c>
      <c r="AP2" s="8">
        <f t="shared" si="2"/>
        <v>100</v>
      </c>
      <c r="AQ2" s="8">
        <f t="shared" si="2"/>
        <v>100</v>
      </c>
      <c r="AR2" s="8">
        <f t="shared" si="2"/>
        <v>100</v>
      </c>
      <c r="AS2" s="8">
        <f t="shared" si="2"/>
        <v>87.096774193548384</v>
      </c>
      <c r="AT2" s="8">
        <f t="shared" si="2"/>
        <v>93.548387096774192</v>
      </c>
      <c r="AU2">
        <f>IF(E2=0,0,(206.835-(84.6*(I2))-(1.015*(F2))))</f>
        <v>19.59822685720291</v>
      </c>
      <c r="AV2">
        <f>IF(E2=0,0,(0.39*F2)+(11.8*I2)-15.59)</f>
        <v>15.446242513397078</v>
      </c>
      <c r="AW2">
        <f>IF(E2=0,0,((0.0588*K2*100)-(0.296*(D2/E2)*100)-15.8))</f>
        <v>14.873159609120524</v>
      </c>
      <c r="AX2">
        <f>IF(G2=0,0,(4.71*K2)+(0.5*F2)-21.43)</f>
        <v>14.240147630555846</v>
      </c>
      <c r="AY2" s="8">
        <f>IF($C$2=0,0,COUNTIF(AY6:AY202,1)/$C$2*100)</f>
        <v>100</v>
      </c>
      <c r="AZ2" s="8">
        <f>IF($C$2=0,0,COUNTIF(AZ6:AZ202,1)/$C$2*100)</f>
        <v>100</v>
      </c>
      <c r="BA2" s="8">
        <f>IF($C$2=0,0,COUNTIF(BA6:BA202,1)/$C$2*100)</f>
        <v>100</v>
      </c>
      <c r="BB2" s="8">
        <v>8.6</v>
      </c>
      <c r="BC2" s="8">
        <v>16</v>
      </c>
      <c r="BD2" s="8">
        <v>13.2</v>
      </c>
      <c r="BE2" s="8">
        <v>6</v>
      </c>
      <c r="BF2" s="8">
        <v>9.6</v>
      </c>
      <c r="BG2">
        <f>IF(E2=0,0,AF2/E2*1000)</f>
        <v>100.9771986970684</v>
      </c>
      <c r="BH2" s="10">
        <f>E2/200/24/60</f>
        <v>2.1319444444444441E-3</v>
      </c>
      <c r="BI2" s="10">
        <f>IF($C$2=0,0,BH2/$C$2)</f>
        <v>6.8772401433691747E-5</v>
      </c>
      <c r="BJ2" s="8">
        <f>IF($C$2=0,0,D2/$C$2)</f>
        <v>1</v>
      </c>
      <c r="BK2" s="8">
        <f>IF($C$2=0,0,E2/$C$2)</f>
        <v>19.806451612903224</v>
      </c>
      <c r="BL2" s="8">
        <f>IF($C$2=0,0,AF2/$C$2)</f>
        <v>2</v>
      </c>
      <c r="BM2" s="8">
        <f>(0.5*W2)+(0.5*X2)</f>
        <v>74.193548387096769</v>
      </c>
      <c r="BN2" s="8">
        <f>IF(C2=0,0,J2/G2*100)</f>
        <v>98.187664425606542</v>
      </c>
      <c r="BO2" s="8">
        <f>'[1]CS_E 50 advEARS'!$P$2</f>
        <v>54.67278135845315</v>
      </c>
      <c r="BP2" s="28">
        <v>36</v>
      </c>
      <c r="BQ2" s="8">
        <v>13.2</v>
      </c>
      <c r="BR2" s="8">
        <v>14</v>
      </c>
      <c r="BS2" s="8">
        <v>14</v>
      </c>
      <c r="BT2" s="8">
        <v>12.7</v>
      </c>
      <c r="BU2" s="8">
        <v>12</v>
      </c>
      <c r="BV2" s="8">
        <v>4.9622999999999999</v>
      </c>
    </row>
    <row r="3" spans="1:74" s="8" customFormat="1">
      <c r="A3" s="53" t="s">
        <v>73</v>
      </c>
      <c r="B3" s="8" t="s">
        <v>74</v>
      </c>
      <c r="D3" s="8">
        <f>IFERROR(_xlfn.F.TEST(D6:D36,'CS_E 50 free'!D6:D30),1)</f>
        <v>1</v>
      </c>
      <c r="E3" s="8">
        <f>IFERROR(_xlfn.F.TEST(E6:E36,'CS_E 50 free'!E6:E30),1)</f>
        <v>1</v>
      </c>
      <c r="F3" s="8">
        <f>IFERROR(_xlfn.F.TEST(F6:F36,'CS_E 50 free'!F6:F30),1)</f>
        <v>1</v>
      </c>
      <c r="G3" s="8">
        <f>IFERROR(_xlfn.F.TEST(G6:G36,'CS_E 50 free'!G6:G30),1)</f>
        <v>8.9579228624626835E-8</v>
      </c>
      <c r="H3" s="8">
        <f>IFERROR(_xlfn.F.TEST(H6:H36,'CS_E 50 free'!H6:H30),1)</f>
        <v>5.203628856304932E-6</v>
      </c>
      <c r="I3" s="8">
        <f>IFERROR(_xlfn.F.TEST(I6:I36,'CS_E 50 free'!I6:I30),1)</f>
        <v>1.4449892966537272E-6</v>
      </c>
      <c r="J3" s="8">
        <f>IFERROR(_xlfn.F.TEST(J6:J36,'CS_E 50 free'!J6:J30),1)</f>
        <v>6.7698669883600011E-6</v>
      </c>
      <c r="K3" s="8">
        <f>IFERROR(_xlfn.F.TEST(K6:K36,'CS_E 50 free'!K6:K30),1)</f>
        <v>3.5043756419865912E-27</v>
      </c>
      <c r="L3" s="8">
        <f>IFERROR(_xlfn.F.TEST(L6:L36,'CS_E 50 free'!L6:L30),1)</f>
        <v>2.0978327715379672E-6</v>
      </c>
      <c r="M3" s="8">
        <f>IFERROR(_xlfn.F.TEST(M6:M36,'CS_E 50 free'!M6:M30),1)</f>
        <v>0.66091562055940434</v>
      </c>
      <c r="N3" s="8">
        <f>IFERROR(_xlfn.F.TEST(N6:N36,'CS_E 50 free'!N6:N30),1)</f>
        <v>1.2384878564179575E-2</v>
      </c>
      <c r="O3" s="8">
        <f>IFERROR(_xlfn.F.TEST(O6:O36,'CS_E 50 free'!O6:O30),1)</f>
        <v>1.9512829599696694E-3</v>
      </c>
      <c r="P3" s="8">
        <f>IFERROR(_xlfn.F.TEST(P6:P36,'CS_E 50 free'!P6:P30),1)</f>
        <v>3.7550835621491332E-5</v>
      </c>
      <c r="Q3" s="8">
        <f>IFERROR(_xlfn.F.TEST(Q6:Q36,'CS_E 50 free'!Q6:Q30),1)</f>
        <v>0.21610516743537866</v>
      </c>
      <c r="R3" s="8">
        <f>IFERROR(_xlfn.F.TEST(R6:R36,'CS_E 50 free'!R6:R30),1)</f>
        <v>0.33558743300875082</v>
      </c>
      <c r="S3" s="8">
        <f>IFERROR(_xlfn.F.TEST(S6:S36,'CS_E 50 free'!S6:S30),1)</f>
        <v>1</v>
      </c>
      <c r="T3" s="8">
        <f>IFERROR(_xlfn.F.TEST(T6:T36,'CS_E 50 free'!T6:T30),1)</f>
        <v>1.4059070801904321E-5</v>
      </c>
      <c r="U3" s="8">
        <f>IFERROR(_xlfn.F.TEST(U6:U36,'CS_E 50 free'!U6:U30),1)</f>
        <v>1</v>
      </c>
      <c r="V3" s="8">
        <f>IFERROR(_xlfn.F.TEST(V6:V36,'CS_E 50 free'!V6:V30),1)</f>
        <v>1</v>
      </c>
      <c r="W3" s="8">
        <f>IFERROR(_xlfn.F.TEST(W6:W36,'CS_E 50 free'!W6:W30),1)</f>
        <v>1</v>
      </c>
      <c r="X3" s="8">
        <f>IFERROR(_xlfn.F.TEST(X6:X36,'CS_E 50 free'!X6:X30),1)</f>
        <v>1</v>
      </c>
      <c r="Y3" s="8">
        <f>IFERROR(_xlfn.F.TEST(Y6:Y36,'CS_E 50 free'!Y6:Y30),1)</f>
        <v>0.70698345948804786</v>
      </c>
      <c r="Z3" s="8">
        <f>IFERROR(_xlfn.F.TEST(Z6:Z36,'CS_E 50 free'!Z6:Z30),1)</f>
        <v>3.7550835621490735E-5</v>
      </c>
      <c r="AA3" s="8">
        <f>IFERROR(_xlfn.F.TEST(AA6:AA36,'CS_E 50 free'!AA6:AA30),1)</f>
        <v>8.3518637787054789E-2</v>
      </c>
      <c r="AB3" s="8">
        <f>IFERROR(_xlfn.F.TEST(AB6:AB36,'CS_E 50 free'!AB6:AB30),1)</f>
        <v>1</v>
      </c>
      <c r="AC3" s="8">
        <f>IFERROR(_xlfn.F.TEST(AC6:AC36,'CS_E 50 free'!AC6:AC30),1)</f>
        <v>1</v>
      </c>
      <c r="AD3" s="8">
        <f>IFERROR(_xlfn.F.TEST(AD6:AD36,'CS_E 50 free'!AD6:AD30),1)</f>
        <v>1</v>
      </c>
      <c r="AE3" s="8">
        <f>IFERROR(_xlfn.F.TEST(AE6:AE36,'CS_E 50 free'!AE6:AE30),1)</f>
        <v>1</v>
      </c>
      <c r="AF3" s="8">
        <f>IFERROR(_xlfn.F.TEST(AF6:AF36,'CS_E 50 free'!AF6:AF30),1)</f>
        <v>2.7780765327521954E-9</v>
      </c>
      <c r="AG3" s="8">
        <f>IFERROR(_xlfn.F.TEST(AG6:AG36,'CS_E 50 free'!AG6:AG30),1)</f>
        <v>4.3007604464374849E-4</v>
      </c>
      <c r="AH3" s="8">
        <f>IFERROR(_xlfn.F.TEST(AH6:AH36,'CS_E 50 free'!AH6:AH30),1)</f>
        <v>2.5721791191704323E-2</v>
      </c>
      <c r="AI3" s="8">
        <f>IFERROR(_xlfn.F.TEST(AI6:AI36,'CS_E 50 free'!AI6:AI30),1)</f>
        <v>0.10090359496626829</v>
      </c>
      <c r="AJ3" s="8">
        <f>IFERROR(_xlfn.F.TEST(AJ6:AJ36,'CS_E 50 free'!AJ6:AJ30),1)</f>
        <v>1</v>
      </c>
      <c r="AK3" s="8">
        <f>IFERROR(_xlfn.F.TEST(AK6:AK36,'CS_E 50 free'!AK6:AK30),1)</f>
        <v>1.7573099844738658E-3</v>
      </c>
      <c r="AL3" s="8">
        <f>IFERROR(_xlfn.F.TEST(AL6:AL36,'CS_E 50 free'!AL6:AL30),1)</f>
        <v>1</v>
      </c>
      <c r="AM3" s="8">
        <f>IFERROR(_xlfn.F.TEST(AM6:AM36,'CS_E 50 free'!AM6:AM30),1)</f>
        <v>4.300760446437512E-4</v>
      </c>
      <c r="AN3" s="8">
        <f>IFERROR(_xlfn.F.TEST(AN6:AN36,'CS_E 50 free'!AN6:AN30),1)</f>
        <v>0.25421722518285567</v>
      </c>
      <c r="AO3" s="8">
        <f>IFERROR(_xlfn.F.TEST(AO6:AO36,'CS_E 50 free'!AO6:AO30),1)</f>
        <v>0.57115098445411572</v>
      </c>
      <c r="AP3" s="8">
        <f>IFERROR(_xlfn.F.TEST(AP6:AP36,'CS_E 50 free'!AP6:AP30),1)</f>
        <v>1</v>
      </c>
      <c r="AQ3" s="8">
        <f>IFERROR(_xlfn.F.TEST(AQ6:AQ36,'CS_E 50 free'!AQ6:AQ30),1)</f>
        <v>1</v>
      </c>
      <c r="AR3" s="8">
        <f>IFERROR(_xlfn.F.TEST(AR6:AR36,'CS_E 50 free'!AR6:AR30),1)</f>
        <v>1</v>
      </c>
      <c r="AS3" s="8">
        <f>IFERROR(_xlfn.F.TEST(AS6:AS36,'CS_E 50 free'!AS6:AS30),1)</f>
        <v>0.34602258695410276</v>
      </c>
      <c r="AT3" s="8">
        <f>IFERROR(_xlfn.F.TEST(AT6:AT36,'CS_E 50 free'!AT6:AT30),1)</f>
        <v>0.58637460689127419</v>
      </c>
      <c r="AU3" s="8">
        <f>IFERROR(_xlfn.F.TEST(AU6:AU36,'CS_E 50 free'!AU6:AU30),1)</f>
        <v>6.0562029192998895E-26</v>
      </c>
      <c r="AV3" s="8">
        <f>IFERROR(_xlfn.F.TEST(AV6:AV36,'CS_E 50 free'!AV6:AV30),1)</f>
        <v>9.5610609316673551E-18</v>
      </c>
      <c r="AW3" s="8">
        <f>IFERROR(_xlfn.F.TEST(AW6:AW36,'CS_E 50 free'!AW6:AW30),1)</f>
        <v>0.73592775565270752</v>
      </c>
      <c r="AX3" s="8">
        <f>IFERROR(_xlfn.F.TEST(AX6:AX36,'CS_E 50 free'!AX6:AX30),1)</f>
        <v>3.0403980283726355E-3</v>
      </c>
      <c r="AY3" s="8">
        <f>IFERROR(_xlfn.F.TEST(AY6:AY36,'CS_E 50 free'!AY6:AY30),1)</f>
        <v>1</v>
      </c>
      <c r="AZ3" s="8">
        <f>IFERROR(_xlfn.F.TEST(AZ6:AZ36,'CS_E 50 free'!AZ6:AZ30),1)</f>
        <v>1</v>
      </c>
      <c r="BA3" s="8">
        <f>IFERROR(_xlfn.F.TEST(BA6:BA36,'CS_E 50 free'!BA6:BA30),1)</f>
        <v>1</v>
      </c>
      <c r="BB3" s="8">
        <f>IFERROR(_xlfn.F.TEST(BB6:BB36,'CS_E 50 free'!BB6:BB30),1)</f>
        <v>5.0576540551653926E-5</v>
      </c>
      <c r="BC3" s="8">
        <f>IFERROR(_xlfn.F.TEST(BC6:BC36,'CS_E 50 free'!BC6:BC30),1)</f>
        <v>1</v>
      </c>
      <c r="BD3" s="8">
        <f>IFERROR(_xlfn.F.TEST(BD6:BD36,'CS_E 50 free'!BD6:BD30),1)</f>
        <v>1</v>
      </c>
      <c r="BE3" s="8">
        <f>IFERROR(_xlfn.F.TEST(BE6:BE36,'CS_E 50 free'!BE6:BE30),1)</f>
        <v>1</v>
      </c>
      <c r="BF3" s="8">
        <f>IFERROR(_xlfn.F.TEST(BF6:BF36,'CS_E 50 free'!BF6:BF30),1)</f>
        <v>1</v>
      </c>
      <c r="BG3" s="8">
        <f>IFERROR(_xlfn.F.TEST(BG6:BG36,'CS_E 50 free'!BG6:BG30),1)</f>
        <v>0.30158836992176852</v>
      </c>
      <c r="BH3" s="8">
        <f>IFERROR(_xlfn.F.TEST(BH6:BH36,'CS_E 50 free'!BH6:BH30),1)</f>
        <v>8.9579228624626849E-8</v>
      </c>
      <c r="BI3" s="10"/>
    </row>
    <row r="4" spans="1:74" s="8" customFormat="1">
      <c r="A4" s="54"/>
      <c r="B4" s="8" t="s">
        <v>75</v>
      </c>
      <c r="D4" s="8">
        <f>IFERROR(_xlfn.T.TEST(D6:D365,'CS_E 50 free'!D6:D30,2,3),1)</f>
        <v>1</v>
      </c>
      <c r="E4" s="8">
        <f>IFERROR(_xlfn.T.TEST(E6:E365,'CS_E 50 free'!E6:E30,2,3),1)</f>
        <v>5.4428900133786729E-3</v>
      </c>
      <c r="F4" s="8">
        <f>IFERROR(_xlfn.T.TEST(F6:F365,'CS_E 50 free'!F6:F30,2,3),1)</f>
        <v>3.9347747284289679E-8</v>
      </c>
      <c r="G4" s="8">
        <f>IFERROR(_xlfn.T.TEST(G6:G365,'CS_E 50 free'!G6:G30,2,3),1)</f>
        <v>7.1940727343377677E-11</v>
      </c>
      <c r="H4" s="8">
        <f>IFERROR(_xlfn.T.TEST(H6:H365,'CS_E 50 free'!H6:H30,2,3),1)</f>
        <v>2.9262712334996606E-11</v>
      </c>
      <c r="I4" s="8">
        <f>IFERROR(_xlfn.T.TEST(I6:I365,'CS_E 50 free'!I6:I30,2,3),1)</f>
        <v>1.2646412230300149E-11</v>
      </c>
      <c r="J4" s="8">
        <f>IFERROR(_xlfn.T.TEST(J6:J365,'CS_E 50 free'!J6:J30,2,3),1)</f>
        <v>1.9444235319957831E-11</v>
      </c>
      <c r="K4" s="8">
        <f>IFERROR(_xlfn.T.TEST(K6:K365,'CS_E 50 free'!K6:K30,2,3),1)</f>
        <v>2.1123814623727609E-5</v>
      </c>
      <c r="L4" s="8">
        <f>IFERROR(_xlfn.T.TEST(L6:L365,'CS_E 50 free'!L6:L30,2,3),1)</f>
        <v>1.0831679822350407E-11</v>
      </c>
      <c r="M4" s="8">
        <f>IFERROR(_xlfn.T.TEST(M6:M365,'CS_E 50 free'!M6:M30,2,3),1)</f>
        <v>2.0631497391935889E-25</v>
      </c>
      <c r="N4" s="8">
        <f>IFERROR(_xlfn.T.TEST(N6:N365,'CS_E 50 free'!N6:N30,2,3),1)</f>
        <v>6.8787137557014239E-8</v>
      </c>
      <c r="O4" s="8">
        <f>IFERROR(_xlfn.T.TEST(O6:O365,'CS_E 50 free'!O6:O30,2,3),1)</f>
        <v>2.0754568473949922E-7</v>
      </c>
      <c r="P4" s="8">
        <f>IFERROR(_xlfn.T.TEST(P6:P365,'CS_E 50 free'!P6:P30,2,3),1)</f>
        <v>6.2628624273835372E-10</v>
      </c>
      <c r="Q4" s="8">
        <f>IFERROR(_xlfn.T.TEST(Q6:Q365,'CS_E 50 free'!Q6:Q30,2,3),1)</f>
        <v>3.0041689836775612E-8</v>
      </c>
      <c r="R4" s="8">
        <f>IFERROR(_xlfn.T.TEST(R6:R365,'CS_E 50 free'!R6:R30,2,3),1)</f>
        <v>0.91279237264059065</v>
      </c>
      <c r="S4" s="8">
        <f>IFERROR(_xlfn.T.TEST(S6:S365,'CS_E 50 free'!S6:S30,2,3),1)</f>
        <v>1</v>
      </c>
      <c r="T4" s="8">
        <f>IFERROR(_xlfn.T.TEST(T6:T365,'CS_E 50 free'!T6:T30,2,3),1)</f>
        <v>4.4556685695208494E-2</v>
      </c>
      <c r="U4" s="8">
        <f>IFERROR(_xlfn.T.TEST(U6:U365,'CS_E 50 free'!U6:U30,2,3),1)</f>
        <v>6.3693303447526374E-27</v>
      </c>
      <c r="V4" s="8">
        <f>IFERROR(_xlfn.T.TEST(V6:V365,'CS_E 50 free'!V6:V30,2,3),1)</f>
        <v>1</v>
      </c>
      <c r="W4" s="8">
        <f>IFERROR(_xlfn.T.TEST(W6:W365,'CS_E 50 free'!W6:W30,2,3),1)</f>
        <v>6.3028070643996302E-5</v>
      </c>
      <c r="X4" s="8">
        <f>IFERROR(_xlfn.T.TEST(X6:X365,'CS_E 50 free'!X6:X30,2,3),1)</f>
        <v>6.3693303447526374E-27</v>
      </c>
      <c r="Y4" s="8">
        <f>IFERROR(_xlfn.T.TEST(Y6:Y365,'CS_E 50 free'!Y6:Y30,2,3),1)</f>
        <v>1.9587175542742221E-2</v>
      </c>
      <c r="Z4" s="8">
        <f>IFERROR(_xlfn.T.TEST(Z6:Z365,'CS_E 50 free'!Z6:Z30,2,3),1)</f>
        <v>3.8850335460220936E-6</v>
      </c>
      <c r="AA4" s="8">
        <f>IFERROR(_xlfn.T.TEST(AA6:AA365,'CS_E 50 free'!AA6:AA30,2,3),1)</f>
        <v>4.138081883938643E-4</v>
      </c>
      <c r="AB4" s="8">
        <f>IFERROR(_xlfn.T.TEST(AB6:AB365,'CS_E 50 free'!AB6:AB30,2,3),1)</f>
        <v>6.3693303447526374E-27</v>
      </c>
      <c r="AC4" s="8">
        <f>IFERROR(_xlfn.T.TEST(AC6:AC365,'CS_E 50 free'!AC6:AC30,2,3),1)</f>
        <v>1</v>
      </c>
      <c r="AD4" s="8">
        <f>IFERROR(_xlfn.T.TEST(AD6:AD365,'CS_E 50 free'!AD6:AD30,2,3),1)</f>
        <v>2.9732395842954807E-4</v>
      </c>
      <c r="AE4" s="8">
        <f>IFERROR(_xlfn.T.TEST(AE6:AE365,'CS_E 50 free'!AE6:AE30,2,3),1)</f>
        <v>5.2690807278170436E-4</v>
      </c>
      <c r="AF4" s="8">
        <f>IFERROR(_xlfn.T.TEST(AF6:AF365,'CS_E 50 free'!AF6:AF30,2,3),1)</f>
        <v>1.5738863430679257E-6</v>
      </c>
      <c r="AG4" s="8">
        <f>IFERROR(_xlfn.T.TEST(AG6:AG365,'CS_E 50 free'!AG6:AG30,2,3),1)</f>
        <v>7.8781449674820338E-3</v>
      </c>
      <c r="AH4" s="8">
        <f>IFERROR(_xlfn.T.TEST(AH6:AH365,'CS_E 50 free'!AH6:AH30,2,3),1)</f>
        <v>3.7177446957849765E-12</v>
      </c>
      <c r="AI4" s="8">
        <f>IFERROR(_xlfn.T.TEST(AI6:AI365,'CS_E 50 free'!AI6:AI30,2,3),1)</f>
        <v>0.68082572254668494</v>
      </c>
      <c r="AJ4" s="8">
        <f>IFERROR(_xlfn.T.TEST(AJ6:AJ365,'CS_E 50 free'!AJ6:AJ30,2,3),1)</f>
        <v>1.1947874173848432E-3</v>
      </c>
      <c r="AK4" s="8">
        <f>IFERROR(_xlfn.T.TEST(AK6:AK365,'CS_E 50 free'!AK6:AK30,2,3),1)</f>
        <v>3.1435335183401217E-9</v>
      </c>
      <c r="AL4" s="8">
        <f>IFERROR(_xlfn.T.TEST(AL6:AL365,'CS_E 50 free'!AL6:AL30,2,3),1)</f>
        <v>2.1982997044102365E-2</v>
      </c>
      <c r="AM4" s="8">
        <f>IFERROR(_xlfn.T.TEST(AM6:AM365,'CS_E 50 free'!AM6:AM30,2,3),1)</f>
        <v>7.8781449674820338E-3</v>
      </c>
      <c r="AN4" s="8">
        <f>IFERROR(_xlfn.T.TEST(AN6:AN365,'CS_E 50 free'!AN6:AN30,2,3),1)</f>
        <v>0.49666723963503101</v>
      </c>
      <c r="AO4" s="8">
        <f>IFERROR(_xlfn.T.TEST(AO6:AO365,'CS_E 50 free'!AO6:AO30,2,3),1)</f>
        <v>5.0076429758602847E-18</v>
      </c>
      <c r="AP4" s="8">
        <f>IFERROR(_xlfn.T.TEST(AP6:AP365,'CS_E 50 free'!AP6:AP30,2,3),1)</f>
        <v>1</v>
      </c>
      <c r="AQ4" s="8">
        <f>IFERROR(_xlfn.T.TEST(AQ6:AQ365,'CS_E 50 free'!AQ6:AQ30,2,3),1)</f>
        <v>1</v>
      </c>
      <c r="AR4" s="8">
        <f>IFERROR(_xlfn.T.TEST(AR6:AR365,'CS_E 50 free'!AR6:AR30,2,3),1)</f>
        <v>1</v>
      </c>
      <c r="AS4" s="8">
        <f>IFERROR(_xlfn.T.TEST(AS6:AS365,'CS_E 50 free'!AS6:AS30,2,3),1)</f>
        <v>1.3023403866461391E-6</v>
      </c>
      <c r="AT4" s="8">
        <f>IFERROR(_xlfn.T.TEST(AT6:AT365,'CS_E 50 free'!AT6:AT30,2,3),1)</f>
        <v>0.82889549095968695</v>
      </c>
      <c r="AU4" s="8">
        <f>IFERROR(_xlfn.T.TEST(AU6:AU365,'CS_E 50 free'!AU6:AU30,2,3),1)</f>
        <v>0.22834523779881696</v>
      </c>
      <c r="AV4" s="8">
        <f>IFERROR(_xlfn.T.TEST(AV6:AV365,'CS_E 50 free'!AV6:AV30,2,3),1)</f>
        <v>9.2895500233323338E-6</v>
      </c>
      <c r="AW4" s="8">
        <f>IFERROR(_xlfn.T.TEST(AW6:AW365,'CS_E 50 free'!AW6:AW30,2,3),1)</f>
        <v>3.9337861074262758E-19</v>
      </c>
      <c r="AX4" s="8">
        <f>IFERROR(_xlfn.T.TEST(AX6:AX365,'CS_E 50 free'!AX6:AX30,2,3),1)</f>
        <v>2.6530788183801005E-15</v>
      </c>
      <c r="AY4" s="8">
        <f>IFERROR(_xlfn.T.TEST(AY6:AY365,'CS_E 50 free'!AY6:AY30,2,3),1)</f>
        <v>8.2985260753300719E-2</v>
      </c>
      <c r="AZ4" s="8">
        <f>IFERROR(_xlfn.T.TEST(AZ6:AZ365,'CS_E 50 free'!AZ6:AZ30,2,3),1)</f>
        <v>1</v>
      </c>
      <c r="BA4" s="8">
        <f>IFERROR(_xlfn.T.TEST(BA6:BA365,'CS_E 50 free'!BA6:BA30,2,3),1)</f>
        <v>1</v>
      </c>
      <c r="BB4" s="8">
        <f>IFERROR(_xlfn.T.TEST(BB6:BB365,'CS_E 50 free'!BB6:BB30,2,3),1)</f>
        <v>1.9006457178253608E-6</v>
      </c>
      <c r="BC4" s="8">
        <f>IFERROR(_xlfn.T.TEST(BC6:BC365,'CS_E 50 free'!BC6:BC30,2,3),1)</f>
        <v>1</v>
      </c>
      <c r="BD4" s="8">
        <f>IFERROR(_xlfn.T.TEST(BD6:BD365,'CS_E 50 free'!BD6:BD30,2,3),1)</f>
        <v>1</v>
      </c>
      <c r="BE4" s="8">
        <f>IFERROR(_xlfn.T.TEST(BE6:BE365,'CS_E 50 free'!BE6:BE30,2,3),1)</f>
        <v>1</v>
      </c>
      <c r="BF4" s="8">
        <f>IFERROR(_xlfn.T.TEST(BF6:BF365,'CS_E 50 free'!BF6:BF30,2,3),1)</f>
        <v>1</v>
      </c>
      <c r="BG4" s="8">
        <f>IFERROR(_xlfn.T.TEST(BG6:BG365,'CS_E 50 free'!BG6:BG30,2,3),1)</f>
        <v>5.8343448293872621E-7</v>
      </c>
      <c r="BH4" s="8">
        <f>IFERROR(_xlfn.T.TEST(BH6:BH365,'CS_E 50 free'!BH6:BH30,2,3),1)</f>
        <v>7.1940727343377147E-11</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29">
      <c r="A6" s="2">
        <v>1</v>
      </c>
      <c r="B6" s="13" t="s">
        <v>579</v>
      </c>
      <c r="C6" s="2" t="s">
        <v>146</v>
      </c>
      <c r="D6">
        <v>1</v>
      </c>
      <c r="E6">
        <v>1</v>
      </c>
      <c r="F6">
        <f>IF(B6="",0,(LEN(B6)-LEN(SUBSTITUTE(B6,". ","."))+1))</f>
        <v>1</v>
      </c>
      <c r="G6">
        <f>IF(B6="",0,LEN(B6)-LEN(SUBSTITUTE(B6," ",""))+1)</f>
        <v>10</v>
      </c>
      <c r="H6">
        <f>IF(F6=0,0,G6/F6)</f>
        <v>10</v>
      </c>
      <c r="I6">
        <f>LEN(SUBSTITUTE(B6," ",""))</f>
        <v>61</v>
      </c>
      <c r="J6">
        <f>'[1]CS_E 50 advEARS'!$C2</f>
        <v>21</v>
      </c>
      <c r="K6">
        <f>IF(G6=0,0,J6/G6)</f>
        <v>2.1</v>
      </c>
      <c r="L6">
        <f>LEN(SUBSTITUTE(SUBSTITUTE(SUBSTITUTE(SUBSTITUTE(SUBSTITUTE(SUBSTITUTE(SUBSTITUTE(SUBSTITUTE(SUBSTITUTE(SUBSTITUTE(SUBSTITUTE(SUBSTITUTE(SUBSTITUTE(SUBSTITUTE(SUBSTITUTE(SUBSTITUTE(SUBSTITUTE(SUBSTITUTE(SUBSTITUTE(B6," ",""),".",""),",",""),"?",""),"!",""),";",""),"(",""),")",""),"[",""),"]",""),"-",""),"{",""),"}",""),"/",""),"+",""),"*",""),"_",""),"&amp;",""),"#",""))</f>
        <v>60</v>
      </c>
      <c r="M6">
        <f>IF(G6=0,0,L6/G6)</f>
        <v>6</v>
      </c>
      <c r="N6">
        <v>1</v>
      </c>
      <c r="O6">
        <v>1</v>
      </c>
      <c r="P6">
        <v>1</v>
      </c>
      <c r="Q6">
        <v>0</v>
      </c>
      <c r="R6">
        <f>'[1]CS_E 50 advEARS'!$E2</f>
        <v>1</v>
      </c>
      <c r="S6">
        <v>1</v>
      </c>
      <c r="T6">
        <f>QUOTIENT((Q6+R6+S6),3)</f>
        <v>0</v>
      </c>
      <c r="U6">
        <f>'[1]CS_E 50 advEARS'!$F2</f>
        <v>1</v>
      </c>
      <c r="V6">
        <v>1</v>
      </c>
      <c r="W6">
        <f>QUOTIENT((P6+T6),2)</f>
        <v>0</v>
      </c>
      <c r="X6">
        <f>IF(U6=1,1,IF(V6=1,1,0))</f>
        <v>1</v>
      </c>
      <c r="Y6">
        <f>'[1]CS_E 50 advEARS'!$D2</f>
        <v>1</v>
      </c>
      <c r="Z6">
        <f>'[1]CS_E 50 advEARS'!$G2</f>
        <v>1</v>
      </c>
      <c r="AA6">
        <f>'[1]CS_E 50 advEARS'!$H2</f>
        <v>1</v>
      </c>
      <c r="AB6">
        <f>'[1]CS_E 50 advEARS'!$I2</f>
        <v>1</v>
      </c>
      <c r="AC6">
        <v>1</v>
      </c>
      <c r="AD6">
        <f>'[1]CS_E 50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'[1]CS_E 50 advEARS'!$K2</f>
        <v>1</v>
      </c>
      <c r="AH6">
        <f>IF(G6&gt;0,IF((LEN(B6)-LEN(SUBSTITUTE(B6,"/","")))&gt;0,0,1),0)</f>
        <v>1</v>
      </c>
      <c r="AI6">
        <f>'[1]CS_E 50 advEARS'!$L2</f>
        <v>1</v>
      </c>
      <c r="AJ6">
        <v>1</v>
      </c>
      <c r="AK6">
        <f>IF(G6&gt;0,IF(((LEN(B6)-LEN(SUBSTITUTE(B6,"(","")))+(LEN(B6)-LEN(SUBSTITUTE(B6,")","")))+(LEN(B6)-LEN(SUBSTITUTE(B6,"[","")))+(LEN(B6)-LEN(SUBSTITUTE(B6,"]","")))+(LEN(B6)-LEN(SUBSTITUTE(B6,"{","")))+(LEN(B6)-LEN(SUBSTITUTE(B6,"}",""))))&gt;0,0,1),0)</f>
        <v>1</v>
      </c>
      <c r="AL6">
        <v>1</v>
      </c>
      <c r="AM6">
        <f>'[1]CS_E 50 advEARS'!$M2</f>
        <v>1</v>
      </c>
      <c r="AN6">
        <v>1</v>
      </c>
      <c r="AO6">
        <f>'[1]CS_E 50 advEARS'!$N2</f>
        <v>1</v>
      </c>
      <c r="AP6">
        <v>1</v>
      </c>
      <c r="AQ6">
        <v>1</v>
      </c>
      <c r="AR6">
        <v>1</v>
      </c>
      <c r="AS6">
        <f>'[1]CS_E 50 advEARS'!$O2</f>
        <v>1</v>
      </c>
      <c r="AT6">
        <v>1</v>
      </c>
      <c r="AU6">
        <f>IF(G6=0,0,(206.835-(84.6*(K6))-(1.015*(H6))))</f>
        <v>19.025000000000013</v>
      </c>
      <c r="AV6">
        <f>IF(G6=0,0,(0.39*H6)+(11.8*K6)-15.59)</f>
        <v>13.09</v>
      </c>
      <c r="AW6">
        <f>IF(G6=0,0,((0.0588*M6*100)-(0.296*(F6/G6)*100)-15.8))</f>
        <v>16.52</v>
      </c>
      <c r="AX6">
        <f>IF(I6=0,0,(4.71*M6)+(0.5*H6)-21.43)</f>
        <v>11.829999999999998</v>
      </c>
      <c r="AY6">
        <v>1</v>
      </c>
      <c r="AZ6">
        <v>1</v>
      </c>
      <c r="BA6">
        <v>1</v>
      </c>
      <c r="BB6">
        <v>4</v>
      </c>
      <c r="BG6">
        <f t="shared" ref="BG6:BG69" si="3">IF(G6=0,0,AF6/G6*1000)</f>
        <v>100</v>
      </c>
      <c r="BH6" s="10">
        <f>G6/200/24/60</f>
        <v>3.4722222222222222E-5</v>
      </c>
    </row>
    <row r="7" spans="1:74" ht="84.5">
      <c r="A7" s="2">
        <v>2</v>
      </c>
      <c r="B7" s="17" t="s">
        <v>549</v>
      </c>
      <c r="C7" s="2" t="s">
        <v>146</v>
      </c>
      <c r="D7">
        <v>1</v>
      </c>
      <c r="E7">
        <v>1</v>
      </c>
      <c r="F7">
        <f t="shared" ref="F7:F70" si="4">IF(B7="",0,(LEN(B7)-LEN(SUBSTITUTE(B7,". ","."))+1))</f>
        <v>1</v>
      </c>
      <c r="G7">
        <f t="shared" ref="G7:G70" si="5">IF(B7="",0,LEN(B7)-LEN(SUBSTITUTE(B7," ",""))+1)</f>
        <v>31</v>
      </c>
      <c r="H7">
        <f t="shared" ref="H7:H70" si="6">IF(F7=0,0,G7/F7)</f>
        <v>31</v>
      </c>
      <c r="I7">
        <f t="shared" ref="I7:I70" si="7">LEN(SUBSTITUTE(B7," ",""))</f>
        <v>169</v>
      </c>
      <c r="J7">
        <f>'[1]CS_E 50 advEARS'!$C3</f>
        <v>68</v>
      </c>
      <c r="K7">
        <f t="shared" ref="K7:K70" si="8">IF(G7=0,0,J7/G7)</f>
        <v>2.193548387096774</v>
      </c>
      <c r="L7">
        <f t="shared" ref="L7:L70" si="9">LEN(SUBSTITUTE(SUBSTITUTE(SUBSTITUTE(SUBSTITUTE(SUBSTITUTE(SUBSTITUTE(SUBSTITUTE(SUBSTITUTE(SUBSTITUTE(SUBSTITUTE(SUBSTITUTE(SUBSTITUTE(SUBSTITUTE(SUBSTITUTE(SUBSTITUTE(SUBSTITUTE(SUBSTITUTE(SUBSTITUTE(SUBSTITUTE(B7," ",""),".",""),",",""),"?",""),"!",""),";",""),"(",""),")",""),"[",""),"]",""),"-",""),"{",""),"}",""),"/",""),"+",""),"*",""),"_",""),"&amp;",""),"#",""))</f>
        <v>168</v>
      </c>
      <c r="M7">
        <f t="shared" ref="M7:M70" si="10">IF(G7=0,0,L7/G7)</f>
        <v>5.419354838709677</v>
      </c>
      <c r="N7">
        <v>0</v>
      </c>
      <c r="O7">
        <v>1</v>
      </c>
      <c r="P7">
        <v>1</v>
      </c>
      <c r="Q7">
        <v>0</v>
      </c>
      <c r="R7">
        <f>'[1]CS_E 50 advEARS'!$E3</f>
        <v>1</v>
      </c>
      <c r="S7">
        <v>1</v>
      </c>
      <c r="T7">
        <f t="shared" ref="T7:T70" si="11">QUOTIENT((Q7+R7+S7),3)</f>
        <v>0</v>
      </c>
      <c r="U7">
        <f>'[1]CS_E 50 advEARS'!$F3</f>
        <v>1</v>
      </c>
      <c r="V7">
        <v>1</v>
      </c>
      <c r="W7">
        <f t="shared" ref="W7:W70" si="12">QUOTIENT((P7+T7),2)</f>
        <v>0</v>
      </c>
      <c r="X7">
        <f t="shared" ref="X7:X70" si="13">IF(U7=1,1,IF(V7=1,1,0))</f>
        <v>1</v>
      </c>
      <c r="Y7">
        <f>'[1]CS_E 50 advEARS'!$D3</f>
        <v>1</v>
      </c>
      <c r="Z7">
        <f>'[1]CS_E 50 advEARS'!$G3</f>
        <v>1</v>
      </c>
      <c r="AA7">
        <f>'[1]CS_E 50 advEARS'!$H3</f>
        <v>0</v>
      </c>
      <c r="AB7">
        <f>'[1]CS_E 50 advEARS'!$I3</f>
        <v>1</v>
      </c>
      <c r="AC7">
        <v>1</v>
      </c>
      <c r="AD7">
        <f>'[1]CS_E 50 advEARS'!$J3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advEARS'!$K3</f>
        <v>1</v>
      </c>
      <c r="AH7">
        <f t="shared" ref="AH7:AH70" si="15">IF(G7&gt;0,IF((LEN(B7)-LEN(SUBSTITUTE(B7,"/","")))&gt;0,0,1),0)</f>
        <v>1</v>
      </c>
      <c r="AI7">
        <f>'[1]CS_E 50 advEARS'!$L3</f>
        <v>0</v>
      </c>
      <c r="AJ7">
        <v>1</v>
      </c>
      <c r="AK7">
        <f t="shared" ref="AK7:AK70" si="16">IF(G7&gt;0,IF(((LEN(B7)-LEN(SUBSTITUTE(B7,"(","")))+(LEN(B7)-LEN(SUBSTITUTE(B7,")","")))+(LEN(B7)-LEN(SUBSTITUTE(B7,"[","")))+(LEN(B7)-LEN(SUBSTITUTE(B7,"]","")))+(LEN(B7)-LEN(SUBSTITUTE(B7,"{","")))+(LEN(B7)-LEN(SUBSTITUTE(B7,"}",""))))&gt;0,0,1),0)</f>
        <v>1</v>
      </c>
      <c r="AL7">
        <v>1</v>
      </c>
      <c r="AM7">
        <f>'[1]CS_E 50 advEARS'!$M3</f>
        <v>1</v>
      </c>
      <c r="AN7">
        <v>1</v>
      </c>
      <c r="AO7">
        <f>'[1]CS_E 50 advEARS'!$N3</f>
        <v>1</v>
      </c>
      <c r="AP7">
        <v>1</v>
      </c>
      <c r="AQ7">
        <v>1</v>
      </c>
      <c r="AR7">
        <v>1</v>
      </c>
      <c r="AS7">
        <f>'[1]CS_E 50 advEARS'!$O3</f>
        <v>1</v>
      </c>
      <c r="AT7">
        <v>0</v>
      </c>
      <c r="AU7">
        <f t="shared" ref="AU7:AU70" si="17">IF(G7=0,0,(206.835-(84.6*(K7))-(1.015*(H7))))</f>
        <v>-10.204193548387046</v>
      </c>
      <c r="AV7">
        <f t="shared" ref="AV7:AV70" si="18">IF(G7=0,0,(0.39*H7)+(11.8*K7)-15.59)</f>
        <v>22.383870967741931</v>
      </c>
      <c r="AW7">
        <f t="shared" ref="AW7:AW70" si="19">IF(G7=0,0,((0.0588*M7*100)-(0.296*(F7/G7)*100)-15.8))</f>
        <v>15.110967741935479</v>
      </c>
      <c r="AX7">
        <f t="shared" ref="AX7:AX70" si="20">IF(I7=0,0,(4.71*M7)+(0.5*H7)-21.43)</f>
        <v>19.595161290322579</v>
      </c>
      <c r="AY7">
        <v>1</v>
      </c>
      <c r="AZ7">
        <v>1</v>
      </c>
      <c r="BA7">
        <v>1</v>
      </c>
      <c r="BB7">
        <v>9</v>
      </c>
      <c r="BG7">
        <f t="shared" si="3"/>
        <v>32.258064516129032</v>
      </c>
      <c r="BH7" s="10">
        <f t="shared" ref="BH7:BH70" si="21">G7/200/24/60</f>
        <v>1.0763888888888889E-4</v>
      </c>
    </row>
    <row r="8" spans="1:74" ht="43.5">
      <c r="A8" s="2">
        <v>3</v>
      </c>
      <c r="B8" s="13" t="s">
        <v>516</v>
      </c>
      <c r="C8" s="2" t="s">
        <v>146</v>
      </c>
      <c r="D8">
        <v>1</v>
      </c>
      <c r="E8">
        <v>1</v>
      </c>
      <c r="F8">
        <f t="shared" si="4"/>
        <v>1</v>
      </c>
      <c r="G8">
        <f t="shared" si="5"/>
        <v>12</v>
      </c>
      <c r="H8">
        <f t="shared" si="6"/>
        <v>12</v>
      </c>
      <c r="I8">
        <f t="shared" si="7"/>
        <v>73</v>
      </c>
      <c r="J8">
        <f>'[1]CS_E 50 advEARS'!$C4</f>
        <v>25</v>
      </c>
      <c r="K8">
        <f t="shared" si="8"/>
        <v>2.0833333333333335</v>
      </c>
      <c r="L8">
        <f t="shared" si="9"/>
        <v>72</v>
      </c>
      <c r="M8">
        <f t="shared" si="10"/>
        <v>6</v>
      </c>
      <c r="N8">
        <v>0</v>
      </c>
      <c r="O8">
        <v>1</v>
      </c>
      <c r="P8">
        <v>1</v>
      </c>
      <c r="Q8">
        <v>1</v>
      </c>
      <c r="R8">
        <f>'[1]CS_E 50 advEARS'!$E4</f>
        <v>1</v>
      </c>
      <c r="S8">
        <v>1</v>
      </c>
      <c r="T8">
        <f t="shared" si="11"/>
        <v>1</v>
      </c>
      <c r="U8">
        <f>'[1]CS_E 50 advEARS'!$F4</f>
        <v>1</v>
      </c>
      <c r="V8">
        <v>1</v>
      </c>
      <c r="W8">
        <f t="shared" si="12"/>
        <v>1</v>
      </c>
      <c r="X8">
        <f t="shared" si="13"/>
        <v>1</v>
      </c>
      <c r="Y8">
        <f>'[1]CS_E 50 advEARS'!$D4</f>
        <v>1</v>
      </c>
      <c r="Z8">
        <f>'[1]CS_E 50 advEARS'!$G4</f>
        <v>1</v>
      </c>
      <c r="AA8">
        <f>'[1]CS_E 50 advEARS'!$H4</f>
        <v>1</v>
      </c>
      <c r="AB8">
        <f>'[1]CS_E 50 advEARS'!$I4</f>
        <v>1</v>
      </c>
      <c r="AC8">
        <v>1</v>
      </c>
      <c r="AD8">
        <f>'[1]CS_E 50 advEARS'!$J4</f>
        <v>1</v>
      </c>
      <c r="AE8">
        <v>1</v>
      </c>
      <c r="AF8">
        <f t="shared" si="14"/>
        <v>1</v>
      </c>
      <c r="AG8">
        <f>'[1]CS_E 50 advEARS'!$K4</f>
        <v>0</v>
      </c>
      <c r="AH8">
        <f t="shared" si="15"/>
        <v>1</v>
      </c>
      <c r="AI8">
        <f>'[1]CS_E 50 advEARS'!$L4</f>
        <v>0</v>
      </c>
      <c r="AJ8">
        <v>1</v>
      </c>
      <c r="AK8">
        <f t="shared" si="16"/>
        <v>1</v>
      </c>
      <c r="AL8">
        <v>1</v>
      </c>
      <c r="AM8">
        <f>'[1]CS_E 50 advEARS'!$M4</f>
        <v>1</v>
      </c>
      <c r="AN8">
        <v>1</v>
      </c>
      <c r="AO8">
        <f>'[1]CS_E 50 advEARS'!$N4</f>
        <v>1</v>
      </c>
      <c r="AP8">
        <v>1</v>
      </c>
      <c r="AQ8">
        <v>1</v>
      </c>
      <c r="AR8">
        <v>1</v>
      </c>
      <c r="AS8">
        <f>'[1]CS_E 50 advEARS'!$O4</f>
        <v>1</v>
      </c>
      <c r="AT8">
        <v>1</v>
      </c>
      <c r="AU8">
        <f t="shared" si="17"/>
        <v>18.405000000000008</v>
      </c>
      <c r="AV8">
        <f t="shared" si="18"/>
        <v>13.673333333333336</v>
      </c>
      <c r="AW8">
        <f t="shared" si="19"/>
        <v>17.013333333333332</v>
      </c>
      <c r="AX8">
        <f t="shared" si="20"/>
        <v>12.829999999999998</v>
      </c>
      <c r="AY8">
        <v>1</v>
      </c>
      <c r="AZ8">
        <v>1</v>
      </c>
      <c r="BA8">
        <v>1</v>
      </c>
      <c r="BB8">
        <v>4</v>
      </c>
      <c r="BG8">
        <f t="shared" si="3"/>
        <v>83.333333333333329</v>
      </c>
      <c r="BH8" s="10">
        <f t="shared" si="21"/>
        <v>4.1666666666666665E-5</v>
      </c>
      <c r="BK8" s="10"/>
      <c r="BL8" s="10"/>
    </row>
    <row r="9" spans="1:74" ht="58">
      <c r="A9" s="2">
        <v>4</v>
      </c>
      <c r="B9" s="2" t="s">
        <v>580</v>
      </c>
      <c r="C9" s="2" t="s">
        <v>166</v>
      </c>
      <c r="D9">
        <v>1</v>
      </c>
      <c r="E9">
        <v>1</v>
      </c>
      <c r="F9">
        <f t="shared" si="4"/>
        <v>1</v>
      </c>
      <c r="G9">
        <f t="shared" si="5"/>
        <v>23</v>
      </c>
      <c r="H9">
        <f t="shared" si="6"/>
        <v>23</v>
      </c>
      <c r="I9">
        <f t="shared" si="7"/>
        <v>116</v>
      </c>
      <c r="J9">
        <f>'[1]CS_E 50 advEARS'!$C5</f>
        <v>42</v>
      </c>
      <c r="K9">
        <f t="shared" si="8"/>
        <v>1.826086956521739</v>
      </c>
      <c r="L9">
        <f t="shared" si="9"/>
        <v>114</v>
      </c>
      <c r="M9">
        <f t="shared" si="10"/>
        <v>4.9565217391304346</v>
      </c>
      <c r="N9">
        <v>1</v>
      </c>
      <c r="O9">
        <v>1</v>
      </c>
      <c r="P9">
        <v>1</v>
      </c>
      <c r="Q9">
        <v>1</v>
      </c>
      <c r="R9">
        <f>'[1]CS_E 50 advEARS'!$E5</f>
        <v>1</v>
      </c>
      <c r="S9">
        <v>1</v>
      </c>
      <c r="T9">
        <f t="shared" si="11"/>
        <v>1</v>
      </c>
      <c r="U9">
        <f>'[1]CS_E 50 advEARS'!$F5</f>
        <v>1</v>
      </c>
      <c r="V9">
        <v>1</v>
      </c>
      <c r="W9">
        <f t="shared" si="12"/>
        <v>1</v>
      </c>
      <c r="X9">
        <f t="shared" si="13"/>
        <v>1</v>
      </c>
      <c r="Y9">
        <f>'[1]CS_E 50 advEARS'!$D5</f>
        <v>0</v>
      </c>
      <c r="Z9">
        <f>'[1]CS_E 50 advEARS'!$G5</f>
        <v>1</v>
      </c>
      <c r="AA9">
        <f>'[1]CS_E 50 advEARS'!$H5</f>
        <v>1</v>
      </c>
      <c r="AB9">
        <f>'[1]CS_E 50 advEARS'!$I5</f>
        <v>1</v>
      </c>
      <c r="AC9">
        <v>1</v>
      </c>
      <c r="AD9">
        <f>'[1]CS_E 50 advEARS'!$J5</f>
        <v>1</v>
      </c>
      <c r="AE9">
        <v>1</v>
      </c>
      <c r="AF9">
        <f t="shared" si="14"/>
        <v>2</v>
      </c>
      <c r="AG9">
        <f>'[1]CS_E 50 advEARS'!$K5</f>
        <v>1</v>
      </c>
      <c r="AH9">
        <f t="shared" si="15"/>
        <v>1</v>
      </c>
      <c r="AI9">
        <f>'[1]CS_E 50 advEARS'!$L5</f>
        <v>0</v>
      </c>
      <c r="AJ9">
        <v>1</v>
      </c>
      <c r="AK9">
        <f t="shared" si="16"/>
        <v>1</v>
      </c>
      <c r="AL9">
        <v>1</v>
      </c>
      <c r="AM9">
        <f>'[1]CS_E 50 advEARS'!$M5</f>
        <v>1</v>
      </c>
      <c r="AN9">
        <v>1</v>
      </c>
      <c r="AO9">
        <f>'[1]CS_E 50 advEARS'!$N5</f>
        <v>1</v>
      </c>
      <c r="AP9">
        <v>1</v>
      </c>
      <c r="AQ9">
        <v>1</v>
      </c>
      <c r="AR9">
        <v>1</v>
      </c>
      <c r="AS9">
        <f>'[1]CS_E 50 advEARS'!$O5</f>
        <v>1</v>
      </c>
      <c r="AT9">
        <v>1</v>
      </c>
      <c r="AU9">
        <f t="shared" si="17"/>
        <v>29.003043478260906</v>
      </c>
      <c r="AV9">
        <f t="shared" si="18"/>
        <v>14.927826086956525</v>
      </c>
      <c r="AW9">
        <f t="shared" si="19"/>
        <v>12.057391304347821</v>
      </c>
      <c r="AX9">
        <f t="shared" si="20"/>
        <v>13.415217391304346</v>
      </c>
      <c r="AY9">
        <v>1</v>
      </c>
      <c r="AZ9">
        <v>1</v>
      </c>
      <c r="BA9">
        <v>1</v>
      </c>
      <c r="BB9">
        <v>4</v>
      </c>
      <c r="BG9">
        <f t="shared" si="3"/>
        <v>86.956521739130437</v>
      </c>
      <c r="BH9" s="10">
        <f t="shared" si="21"/>
        <v>7.9861111111111116E-5</v>
      </c>
    </row>
    <row r="10" spans="1:74" ht="72.5">
      <c r="A10" s="2">
        <v>5</v>
      </c>
      <c r="B10" s="2" t="s">
        <v>581</v>
      </c>
      <c r="C10" s="2" t="s">
        <v>166</v>
      </c>
      <c r="D10">
        <v>1</v>
      </c>
      <c r="E10">
        <v>1</v>
      </c>
      <c r="F10">
        <f t="shared" si="4"/>
        <v>1</v>
      </c>
      <c r="G10">
        <f t="shared" si="5"/>
        <v>23</v>
      </c>
      <c r="H10">
        <f t="shared" si="6"/>
        <v>23</v>
      </c>
      <c r="I10">
        <f t="shared" si="7"/>
        <v>136</v>
      </c>
      <c r="J10">
        <f>'[1]CS_E 50 advEARS'!$C6</f>
        <v>49</v>
      </c>
      <c r="K10">
        <f t="shared" si="8"/>
        <v>2.1304347826086958</v>
      </c>
      <c r="L10">
        <f t="shared" si="9"/>
        <v>134</v>
      </c>
      <c r="M10">
        <f t="shared" si="10"/>
        <v>5.8260869565217392</v>
      </c>
      <c r="N10">
        <v>1</v>
      </c>
      <c r="O10">
        <v>1</v>
      </c>
      <c r="P10">
        <v>1</v>
      </c>
      <c r="Q10">
        <v>1</v>
      </c>
      <c r="R10">
        <f>'[1]CS_E 50 advEARS'!$E6</f>
        <v>1</v>
      </c>
      <c r="S10">
        <v>1</v>
      </c>
      <c r="T10">
        <f t="shared" si="11"/>
        <v>1</v>
      </c>
      <c r="U10">
        <f>'[1]CS_E 50 advEARS'!$F6</f>
        <v>1</v>
      </c>
      <c r="V10">
        <v>1</v>
      </c>
      <c r="W10">
        <f t="shared" si="12"/>
        <v>1</v>
      </c>
      <c r="X10">
        <f t="shared" si="13"/>
        <v>1</v>
      </c>
      <c r="Y10">
        <f>'[1]CS_E 50 advEARS'!$D6</f>
        <v>0</v>
      </c>
      <c r="Z10">
        <f>'[1]CS_E 50 advEARS'!$G6</f>
        <v>1</v>
      </c>
      <c r="AA10">
        <f>'[1]CS_E 50 advEARS'!$H6</f>
        <v>1</v>
      </c>
      <c r="AB10">
        <f>'[1]CS_E 50 advEARS'!$I6</f>
        <v>1</v>
      </c>
      <c r="AC10">
        <v>1</v>
      </c>
      <c r="AD10">
        <f>'[1]CS_E 50 advEARS'!$J6</f>
        <v>1</v>
      </c>
      <c r="AE10">
        <v>1</v>
      </c>
      <c r="AF10">
        <f t="shared" si="14"/>
        <v>2</v>
      </c>
      <c r="AG10">
        <f>'[1]CS_E 50 advEARS'!$K6</f>
        <v>1</v>
      </c>
      <c r="AH10">
        <f t="shared" si="15"/>
        <v>1</v>
      </c>
      <c r="AI10">
        <f>'[1]CS_E 50 advEARS'!$L6</f>
        <v>0</v>
      </c>
      <c r="AJ10">
        <v>1</v>
      </c>
      <c r="AK10">
        <f t="shared" si="16"/>
        <v>1</v>
      </c>
      <c r="AL10">
        <v>1</v>
      </c>
      <c r="AM10">
        <f>'[1]CS_E 50 advEARS'!$M6</f>
        <v>1</v>
      </c>
      <c r="AN10">
        <v>1</v>
      </c>
      <c r="AO10">
        <f>'[1]CS_E 50 advEARS'!$N6</f>
        <v>1</v>
      </c>
      <c r="AP10">
        <v>1</v>
      </c>
      <c r="AQ10">
        <v>1</v>
      </c>
      <c r="AR10">
        <v>1</v>
      </c>
      <c r="AS10">
        <f>'[1]CS_E 50 advEARS'!$O6</f>
        <v>1</v>
      </c>
      <c r="AT10">
        <v>1</v>
      </c>
      <c r="AU10">
        <f t="shared" si="17"/>
        <v>3.2552173913043703</v>
      </c>
      <c r="AV10">
        <f t="shared" si="18"/>
        <v>18.519130434782614</v>
      </c>
      <c r="AW10">
        <f t="shared" si="19"/>
        <v>17.170434782608698</v>
      </c>
      <c r="AX10">
        <f t="shared" si="20"/>
        <v>17.510869565217391</v>
      </c>
      <c r="AY10">
        <v>1</v>
      </c>
      <c r="AZ10">
        <v>1</v>
      </c>
      <c r="BA10">
        <v>1</v>
      </c>
      <c r="BB10">
        <v>4</v>
      </c>
      <c r="BG10">
        <f t="shared" si="3"/>
        <v>86.956521739130437</v>
      </c>
      <c r="BH10" s="10">
        <f t="shared" si="21"/>
        <v>7.9861111111111116E-5</v>
      </c>
    </row>
    <row r="11" spans="1:74" ht="58">
      <c r="A11" s="2">
        <v>6</v>
      </c>
      <c r="B11" s="2" t="s">
        <v>582</v>
      </c>
      <c r="C11" s="2" t="s">
        <v>166</v>
      </c>
      <c r="D11">
        <v>1</v>
      </c>
      <c r="E11">
        <v>1</v>
      </c>
      <c r="F11">
        <f t="shared" si="4"/>
        <v>1</v>
      </c>
      <c r="G11">
        <f t="shared" si="5"/>
        <v>23</v>
      </c>
      <c r="H11">
        <f t="shared" si="6"/>
        <v>23</v>
      </c>
      <c r="I11">
        <f t="shared" si="7"/>
        <v>115</v>
      </c>
      <c r="J11">
        <f>'[1]CS_E 50 advEARS'!$C7</f>
        <v>42</v>
      </c>
      <c r="K11">
        <f t="shared" si="8"/>
        <v>1.826086956521739</v>
      </c>
      <c r="L11">
        <f t="shared" si="9"/>
        <v>113</v>
      </c>
      <c r="M11">
        <f t="shared" si="10"/>
        <v>4.9130434782608692</v>
      </c>
      <c r="N11">
        <v>1</v>
      </c>
      <c r="O11">
        <v>1</v>
      </c>
      <c r="P11">
        <v>1</v>
      </c>
      <c r="Q11">
        <v>1</v>
      </c>
      <c r="R11">
        <f>'[1]CS_E 50 advEARS'!$E7</f>
        <v>1</v>
      </c>
      <c r="S11">
        <v>1</v>
      </c>
      <c r="T11">
        <f t="shared" si="11"/>
        <v>1</v>
      </c>
      <c r="U11">
        <f>'[1]CS_E 50 advEARS'!$F7</f>
        <v>1</v>
      </c>
      <c r="V11">
        <v>1</v>
      </c>
      <c r="W11">
        <f t="shared" si="12"/>
        <v>1</v>
      </c>
      <c r="X11">
        <f t="shared" si="13"/>
        <v>1</v>
      </c>
      <c r="Y11">
        <f>'[1]CS_E 50 advEARS'!$D7</f>
        <v>0</v>
      </c>
      <c r="Z11">
        <f>'[1]CS_E 50 advEARS'!$G7</f>
        <v>1</v>
      </c>
      <c r="AA11">
        <f>'[1]CS_E 50 advEARS'!$H7</f>
        <v>1</v>
      </c>
      <c r="AB11">
        <f>'[1]CS_E 50 advEARS'!$I7</f>
        <v>1</v>
      </c>
      <c r="AC11">
        <v>1</v>
      </c>
      <c r="AD11">
        <f>'[1]CS_E 50 advEARS'!$J7</f>
        <v>1</v>
      </c>
      <c r="AE11">
        <v>1</v>
      </c>
      <c r="AF11">
        <f t="shared" si="14"/>
        <v>2</v>
      </c>
      <c r="AG11">
        <f>'[1]CS_E 50 advEARS'!$K7</f>
        <v>1</v>
      </c>
      <c r="AH11">
        <f t="shared" si="15"/>
        <v>1</v>
      </c>
      <c r="AI11">
        <f>'[1]CS_E 50 advEARS'!$L7</f>
        <v>0</v>
      </c>
      <c r="AJ11">
        <v>1</v>
      </c>
      <c r="AK11">
        <f t="shared" si="16"/>
        <v>1</v>
      </c>
      <c r="AL11">
        <v>1</v>
      </c>
      <c r="AM11">
        <f>'[1]CS_E 50 advEARS'!$M7</f>
        <v>1</v>
      </c>
      <c r="AN11">
        <v>1</v>
      </c>
      <c r="AO11">
        <f>'[1]CS_E 50 advEARS'!$N7</f>
        <v>1</v>
      </c>
      <c r="AP11">
        <v>1</v>
      </c>
      <c r="AQ11">
        <v>1</v>
      </c>
      <c r="AR11">
        <v>1</v>
      </c>
      <c r="AS11">
        <f>'[1]CS_E 50 advEARS'!$O7</f>
        <v>1</v>
      </c>
      <c r="AT11">
        <v>1</v>
      </c>
      <c r="AU11">
        <f t="shared" si="17"/>
        <v>29.003043478260906</v>
      </c>
      <c r="AV11">
        <f t="shared" si="18"/>
        <v>14.927826086956525</v>
      </c>
      <c r="AW11">
        <f t="shared" si="19"/>
        <v>11.801739130434779</v>
      </c>
      <c r="AX11">
        <f t="shared" si="20"/>
        <v>13.210434782608694</v>
      </c>
      <c r="AY11">
        <v>1</v>
      </c>
      <c r="AZ11">
        <v>1</v>
      </c>
      <c r="BA11">
        <v>1</v>
      </c>
      <c r="BB11">
        <v>3</v>
      </c>
      <c r="BG11">
        <f t="shared" si="3"/>
        <v>86.956521739130437</v>
      </c>
      <c r="BH11" s="10">
        <f t="shared" si="21"/>
        <v>7.9861111111111116E-5</v>
      </c>
    </row>
    <row r="12" spans="1:74" ht="58">
      <c r="A12" s="2">
        <v>7</v>
      </c>
      <c r="B12" s="13" t="s">
        <v>520</v>
      </c>
      <c r="C12" s="2" t="s">
        <v>146</v>
      </c>
      <c r="D12">
        <v>1</v>
      </c>
      <c r="E12">
        <v>1</v>
      </c>
      <c r="F12">
        <f t="shared" si="4"/>
        <v>1</v>
      </c>
      <c r="G12">
        <f t="shared" si="5"/>
        <v>19</v>
      </c>
      <c r="H12">
        <f t="shared" si="6"/>
        <v>19</v>
      </c>
      <c r="I12">
        <f t="shared" si="7"/>
        <v>103</v>
      </c>
      <c r="J12">
        <f>'[1]CS_E 50 advEARS'!$C8</f>
        <v>37</v>
      </c>
      <c r="K12">
        <f t="shared" si="8"/>
        <v>1.9473684210526316</v>
      </c>
      <c r="L12">
        <f t="shared" si="9"/>
        <v>102</v>
      </c>
      <c r="M12">
        <f t="shared" si="10"/>
        <v>5.3684210526315788</v>
      </c>
      <c r="N12">
        <v>1</v>
      </c>
      <c r="O12">
        <v>1</v>
      </c>
      <c r="P12">
        <v>1</v>
      </c>
      <c r="Q12">
        <v>1</v>
      </c>
      <c r="R12">
        <f>'[1]CS_E 50 advEARS'!$E8</f>
        <v>0</v>
      </c>
      <c r="S12">
        <v>1</v>
      </c>
      <c r="T12">
        <f t="shared" si="11"/>
        <v>0</v>
      </c>
      <c r="U12">
        <f>'[1]CS_E 50 advEARS'!$F8</f>
        <v>1</v>
      </c>
      <c r="V12">
        <v>1</v>
      </c>
      <c r="W12">
        <f t="shared" si="12"/>
        <v>0</v>
      </c>
      <c r="X12">
        <f t="shared" si="13"/>
        <v>1</v>
      </c>
      <c r="Y12">
        <f>'[1]CS_E 50 advEARS'!$D8</f>
        <v>1</v>
      </c>
      <c r="Z12">
        <f>'[1]CS_E 50 advEARS'!$G8</f>
        <v>1</v>
      </c>
      <c r="AA12">
        <f>'[1]CS_E 50 advEARS'!$H8</f>
        <v>0</v>
      </c>
      <c r="AB12">
        <f>'[1]CS_E 50 advEARS'!$I8</f>
        <v>1</v>
      </c>
      <c r="AC12">
        <v>1</v>
      </c>
      <c r="AD12">
        <f>'[1]CS_E 50 advEARS'!$J8</f>
        <v>1</v>
      </c>
      <c r="AE12">
        <v>1</v>
      </c>
      <c r="AF12">
        <f t="shared" si="14"/>
        <v>1</v>
      </c>
      <c r="AG12">
        <f>'[1]CS_E 50 advEARS'!$K8</f>
        <v>1</v>
      </c>
      <c r="AH12">
        <f t="shared" si="15"/>
        <v>1</v>
      </c>
      <c r="AI12">
        <f>'[1]CS_E 50 advEARS'!$L8</f>
        <v>0</v>
      </c>
      <c r="AJ12">
        <v>1</v>
      </c>
      <c r="AK12">
        <f t="shared" si="16"/>
        <v>1</v>
      </c>
      <c r="AL12">
        <v>1</v>
      </c>
      <c r="AM12">
        <f>'[1]CS_E 50 advEARS'!$M8</f>
        <v>1</v>
      </c>
      <c r="AN12">
        <v>1</v>
      </c>
      <c r="AO12">
        <f>'[1]CS_E 50 advEARS'!$N8</f>
        <v>1</v>
      </c>
      <c r="AP12">
        <v>1</v>
      </c>
      <c r="AQ12">
        <v>1</v>
      </c>
      <c r="AR12">
        <v>1</v>
      </c>
      <c r="AS12">
        <f>'[1]CS_E 50 advEARS'!$O8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3"/>
        <v>52.631578947368418</v>
      </c>
      <c r="BH12" s="10">
        <f t="shared" si="21"/>
        <v>6.597222222222223E-5</v>
      </c>
    </row>
    <row r="13" spans="1:74" ht="43.5">
      <c r="A13" s="2">
        <v>8</v>
      </c>
      <c r="B13" s="13" t="s">
        <v>553</v>
      </c>
      <c r="C13" s="2" t="s">
        <v>146</v>
      </c>
      <c r="D13">
        <v>1</v>
      </c>
      <c r="E13">
        <v>1</v>
      </c>
      <c r="F13">
        <f t="shared" si="4"/>
        <v>1</v>
      </c>
      <c r="G13">
        <f t="shared" si="5"/>
        <v>16</v>
      </c>
      <c r="H13">
        <f t="shared" si="6"/>
        <v>16</v>
      </c>
      <c r="I13">
        <f t="shared" si="7"/>
        <v>79</v>
      </c>
      <c r="J13">
        <f>'[1]CS_E 50 advEARS'!$C9</f>
        <v>26</v>
      </c>
      <c r="K13">
        <v>23</v>
      </c>
      <c r="L13">
        <f t="shared" si="9"/>
        <v>76</v>
      </c>
      <c r="M13">
        <f t="shared" si="10"/>
        <v>4.75</v>
      </c>
      <c r="N13">
        <v>1</v>
      </c>
      <c r="O13">
        <v>1</v>
      </c>
      <c r="P13">
        <v>1</v>
      </c>
      <c r="Q13">
        <v>0</v>
      </c>
      <c r="R13">
        <f>'[1]CS_E 50 advEARS'!$E9</f>
        <v>1</v>
      </c>
      <c r="S13">
        <v>1</v>
      </c>
      <c r="T13">
        <f t="shared" si="11"/>
        <v>0</v>
      </c>
      <c r="U13">
        <f>'[1]CS_E 50 advEARS'!$F9</f>
        <v>1</v>
      </c>
      <c r="V13">
        <v>1</v>
      </c>
      <c r="W13">
        <f t="shared" si="12"/>
        <v>0</v>
      </c>
      <c r="X13">
        <f t="shared" si="13"/>
        <v>1</v>
      </c>
      <c r="Y13">
        <f>'[1]CS_E 50 advEARS'!$D9</f>
        <v>1</v>
      </c>
      <c r="Z13">
        <f>'[1]CS_E 50 advEARS'!$G9</f>
        <v>1</v>
      </c>
      <c r="AA13">
        <f>'[1]CS_E 50 advEARS'!$H9</f>
        <v>1</v>
      </c>
      <c r="AB13">
        <f>'[1]CS_E 50 advEARS'!$I9</f>
        <v>1</v>
      </c>
      <c r="AC13">
        <v>1</v>
      </c>
      <c r="AD13">
        <f>'[1]CS_E 50 advEARS'!$J9</f>
        <v>1</v>
      </c>
      <c r="AE13">
        <v>1</v>
      </c>
      <c r="AF13">
        <f t="shared" si="14"/>
        <v>3</v>
      </c>
      <c r="AG13">
        <f>'[1]CS_E 50 advEARS'!$K9</f>
        <v>1</v>
      </c>
      <c r="AH13">
        <f t="shared" si="15"/>
        <v>1</v>
      </c>
      <c r="AI13">
        <f>'[1]CS_E 50 advEARS'!$L9</f>
        <v>0</v>
      </c>
      <c r="AJ13">
        <v>1</v>
      </c>
      <c r="AK13">
        <f t="shared" si="16"/>
        <v>0</v>
      </c>
      <c r="AL13">
        <v>1</v>
      </c>
      <c r="AM13">
        <f>'[1]CS_E 50 advEARS'!$M9</f>
        <v>1</v>
      </c>
      <c r="AN13">
        <v>1</v>
      </c>
      <c r="AO13">
        <f>'[1]CS_E 50 advEARS'!$N9</f>
        <v>1</v>
      </c>
      <c r="AP13">
        <v>1</v>
      </c>
      <c r="AQ13">
        <v>1</v>
      </c>
      <c r="AR13">
        <v>1</v>
      </c>
      <c r="AS13">
        <f>'[1]CS_E 50 advEARS'!$O9</f>
        <v>1</v>
      </c>
      <c r="AT13">
        <v>1</v>
      </c>
      <c r="AU13">
        <f t="shared" si="17"/>
        <v>-1755.2049999999999</v>
      </c>
      <c r="AV13">
        <f t="shared" si="18"/>
        <v>262.05000000000007</v>
      </c>
      <c r="AW13">
        <f t="shared" si="19"/>
        <v>10.279999999999998</v>
      </c>
      <c r="AX13">
        <f t="shared" si="20"/>
        <v>8.942499999999999</v>
      </c>
      <c r="AY13">
        <v>1</v>
      </c>
      <c r="AZ13">
        <v>1</v>
      </c>
      <c r="BA13">
        <v>1</v>
      </c>
      <c r="BB13">
        <v>4</v>
      </c>
      <c r="BG13">
        <f t="shared" si="3"/>
        <v>187.5</v>
      </c>
      <c r="BH13" s="10">
        <f t="shared" si="21"/>
        <v>5.5555555555555558E-5</v>
      </c>
    </row>
    <row r="14" spans="1:74" ht="58">
      <c r="A14" s="2">
        <v>9</v>
      </c>
      <c r="B14" s="13" t="s">
        <v>583</v>
      </c>
      <c r="C14" s="2" t="s">
        <v>148</v>
      </c>
      <c r="D14">
        <v>1</v>
      </c>
      <c r="E14">
        <v>1</v>
      </c>
      <c r="F14">
        <f t="shared" si="4"/>
        <v>1</v>
      </c>
      <c r="G14">
        <f t="shared" si="5"/>
        <v>22</v>
      </c>
      <c r="H14">
        <f t="shared" si="6"/>
        <v>22</v>
      </c>
      <c r="I14">
        <f t="shared" si="7"/>
        <v>115</v>
      </c>
      <c r="J14">
        <f>'[1]CS_E 50 advEARS'!$C10</f>
        <v>38</v>
      </c>
      <c r="K14">
        <f t="shared" si="8"/>
        <v>1.7272727272727273</v>
      </c>
      <c r="L14">
        <f t="shared" si="9"/>
        <v>111</v>
      </c>
      <c r="M14">
        <f t="shared" si="10"/>
        <v>5.0454545454545459</v>
      </c>
      <c r="N14">
        <v>0</v>
      </c>
      <c r="O14">
        <v>0</v>
      </c>
      <c r="P14">
        <v>0</v>
      </c>
      <c r="Q14">
        <v>0</v>
      </c>
      <c r="R14">
        <f>'[1]CS_E 50 advEARS'!$E10</f>
        <v>0</v>
      </c>
      <c r="S14">
        <v>1</v>
      </c>
      <c r="T14">
        <f t="shared" si="11"/>
        <v>0</v>
      </c>
      <c r="U14">
        <f>'[1]CS_E 50 advEARS'!$F10</f>
        <v>1</v>
      </c>
      <c r="V14">
        <v>1</v>
      </c>
      <c r="W14">
        <f t="shared" si="12"/>
        <v>0</v>
      </c>
      <c r="X14">
        <f t="shared" si="13"/>
        <v>1</v>
      </c>
      <c r="Y14">
        <f>'[1]CS_E 50 advEARS'!$D10</f>
        <v>1</v>
      </c>
      <c r="Z14">
        <f>'[1]CS_E 50 advEARS'!$G10</f>
        <v>1</v>
      </c>
      <c r="AA14">
        <f>'[1]CS_E 50 advEARS'!$H10</f>
        <v>1</v>
      </c>
      <c r="AB14">
        <f>'[1]CS_E 50 advEARS'!$I10</f>
        <v>1</v>
      </c>
      <c r="AC14">
        <v>1</v>
      </c>
      <c r="AD14">
        <f>'[1]CS_E 50 advEARS'!$J10</f>
        <v>1</v>
      </c>
      <c r="AE14">
        <v>1</v>
      </c>
      <c r="AF14">
        <f t="shared" si="14"/>
        <v>4</v>
      </c>
      <c r="AG14">
        <f>'[1]CS_E 50 advEARS'!$K10</f>
        <v>1</v>
      </c>
      <c r="AH14">
        <f t="shared" si="15"/>
        <v>0</v>
      </c>
      <c r="AI14">
        <f>'[1]CS_E 50 advEARS'!$L10</f>
        <v>1</v>
      </c>
      <c r="AJ14">
        <v>1</v>
      </c>
      <c r="AK14">
        <f t="shared" si="16"/>
        <v>1</v>
      </c>
      <c r="AL14">
        <v>1</v>
      </c>
      <c r="AM14">
        <f>'[1]CS_E 50 advEARS'!$M10</f>
        <v>1</v>
      </c>
      <c r="AN14">
        <v>1</v>
      </c>
      <c r="AO14">
        <f>'[1]CS_E 50 advEARS'!$N10</f>
        <v>1</v>
      </c>
      <c r="AP14">
        <v>1</v>
      </c>
      <c r="AQ14">
        <v>1</v>
      </c>
      <c r="AR14">
        <v>1</v>
      </c>
      <c r="AS14">
        <f>'[1]CS_E 50 advEARS'!$O10</f>
        <v>1</v>
      </c>
      <c r="AT14">
        <v>1</v>
      </c>
      <c r="AU14">
        <f t="shared" si="17"/>
        <v>38.377727272727284</v>
      </c>
      <c r="AV14">
        <f t="shared" si="18"/>
        <v>13.371818181818181</v>
      </c>
      <c r="AW14">
        <f t="shared" si="19"/>
        <v>12.521818181818187</v>
      </c>
      <c r="AX14">
        <f t="shared" si="20"/>
        <v>13.334090909090911</v>
      </c>
      <c r="AY14">
        <v>1</v>
      </c>
      <c r="AZ14">
        <v>1</v>
      </c>
      <c r="BA14">
        <v>1</v>
      </c>
      <c r="BB14">
        <v>5</v>
      </c>
      <c r="BG14">
        <f t="shared" si="3"/>
        <v>181.81818181818181</v>
      </c>
      <c r="BH14" s="10">
        <f t="shared" si="21"/>
        <v>7.6388888888888887E-5</v>
      </c>
    </row>
    <row r="15" spans="1:74" ht="58">
      <c r="A15" s="2">
        <v>10</v>
      </c>
      <c r="B15" s="13" t="s">
        <v>584</v>
      </c>
      <c r="C15" s="2" t="s">
        <v>166</v>
      </c>
      <c r="D15">
        <v>1</v>
      </c>
      <c r="E15">
        <v>1</v>
      </c>
      <c r="F15">
        <f t="shared" si="4"/>
        <v>1</v>
      </c>
      <c r="G15">
        <f t="shared" si="5"/>
        <v>20</v>
      </c>
      <c r="H15">
        <f t="shared" si="6"/>
        <v>20</v>
      </c>
      <c r="I15">
        <f t="shared" si="7"/>
        <v>105</v>
      </c>
      <c r="J15">
        <f>'[1]CS_E 50 advEARS'!$C11</f>
        <v>38</v>
      </c>
      <c r="K15">
        <f t="shared" si="8"/>
        <v>1.9</v>
      </c>
      <c r="L15">
        <f t="shared" si="9"/>
        <v>103</v>
      </c>
      <c r="M15">
        <f t="shared" si="10"/>
        <v>5.15</v>
      </c>
      <c r="N15">
        <v>1</v>
      </c>
      <c r="O15">
        <v>1</v>
      </c>
      <c r="P15">
        <v>1</v>
      </c>
      <c r="Q15">
        <v>1</v>
      </c>
      <c r="R15">
        <f>'[1]CS_E 50 advEARS'!$E11</f>
        <v>1</v>
      </c>
      <c r="S15">
        <v>1</v>
      </c>
      <c r="T15">
        <f t="shared" si="11"/>
        <v>1</v>
      </c>
      <c r="U15">
        <f>'[1]CS_E 50 advEARS'!$F11</f>
        <v>1</v>
      </c>
      <c r="V15">
        <v>1</v>
      </c>
      <c r="W15">
        <f t="shared" si="12"/>
        <v>1</v>
      </c>
      <c r="X15">
        <f t="shared" si="13"/>
        <v>1</v>
      </c>
      <c r="Y15">
        <f>'[1]CS_E 50 advEARS'!$D11</f>
        <v>0</v>
      </c>
      <c r="Z15">
        <f>'[1]CS_E 50 advEARS'!$G11</f>
        <v>1</v>
      </c>
      <c r="AA15">
        <f>'[1]CS_E 50 advEARS'!$H11</f>
        <v>1</v>
      </c>
      <c r="AB15">
        <f>'[1]CS_E 50 advEARS'!$I11</f>
        <v>1</v>
      </c>
      <c r="AC15">
        <v>1</v>
      </c>
      <c r="AD15">
        <f>'[1]CS_E 50 advEARS'!$J11</f>
        <v>1</v>
      </c>
      <c r="AE15">
        <v>1</v>
      </c>
      <c r="AF15">
        <f t="shared" si="14"/>
        <v>2</v>
      </c>
      <c r="AG15">
        <f>'[1]CS_E 50 advEARS'!$K11</f>
        <v>1</v>
      </c>
      <c r="AH15">
        <f t="shared" si="15"/>
        <v>1</v>
      </c>
      <c r="AI15">
        <f>'[1]CS_E 50 advEARS'!$L11</f>
        <v>0</v>
      </c>
      <c r="AJ15">
        <v>1</v>
      </c>
      <c r="AK15">
        <f t="shared" si="16"/>
        <v>1</v>
      </c>
      <c r="AL15">
        <v>1</v>
      </c>
      <c r="AM15">
        <f>'[1]CS_E 50 advEARS'!$M11</f>
        <v>1</v>
      </c>
      <c r="AN15">
        <v>1</v>
      </c>
      <c r="AO15">
        <f>'[1]CS_E 50 advEARS'!$N11</f>
        <v>1</v>
      </c>
      <c r="AP15">
        <v>1</v>
      </c>
      <c r="AQ15">
        <v>1</v>
      </c>
      <c r="AR15">
        <v>1</v>
      </c>
      <c r="AS15">
        <f>'[1]CS_E 50 advEARS'!$O11</f>
        <v>1</v>
      </c>
      <c r="AT15">
        <v>1</v>
      </c>
      <c r="AU15">
        <f t="shared" si="17"/>
        <v>25.79500000000003</v>
      </c>
      <c r="AV15">
        <f t="shared" si="18"/>
        <v>14.630000000000003</v>
      </c>
      <c r="AW15">
        <f t="shared" si="19"/>
        <v>13.002000000000002</v>
      </c>
      <c r="AX15">
        <f t="shared" si="20"/>
        <v>12.826500000000003</v>
      </c>
      <c r="AY15">
        <v>1</v>
      </c>
      <c r="AZ15">
        <v>1</v>
      </c>
      <c r="BA15">
        <v>1</v>
      </c>
      <c r="BB15">
        <v>5</v>
      </c>
      <c r="BG15">
        <f t="shared" si="3"/>
        <v>100</v>
      </c>
      <c r="BH15" s="10">
        <f t="shared" si="21"/>
        <v>6.9444444444444444E-5</v>
      </c>
    </row>
    <row r="16" spans="1:74" ht="58">
      <c r="A16" s="2">
        <v>11</v>
      </c>
      <c r="B16" s="13" t="s">
        <v>585</v>
      </c>
      <c r="C16" s="2" t="s">
        <v>166</v>
      </c>
      <c r="D16">
        <v>1</v>
      </c>
      <c r="E16">
        <v>1</v>
      </c>
      <c r="F16">
        <f t="shared" si="4"/>
        <v>1</v>
      </c>
      <c r="G16">
        <f t="shared" si="5"/>
        <v>18</v>
      </c>
      <c r="H16">
        <f t="shared" si="6"/>
        <v>18</v>
      </c>
      <c r="I16">
        <f t="shared" si="7"/>
        <v>95</v>
      </c>
      <c r="J16">
        <f>'[1]CS_E 50 advEARS'!$C12</f>
        <v>34</v>
      </c>
      <c r="K16">
        <f t="shared" si="8"/>
        <v>1.8888888888888888</v>
      </c>
      <c r="L16">
        <f t="shared" si="9"/>
        <v>93</v>
      </c>
      <c r="M16">
        <f t="shared" si="10"/>
        <v>5.166666666666667</v>
      </c>
      <c r="N16">
        <v>1</v>
      </c>
      <c r="O16">
        <v>1</v>
      </c>
      <c r="P16">
        <v>1</v>
      </c>
      <c r="Q16">
        <v>1</v>
      </c>
      <c r="R16">
        <f>'[1]CS_E 50 advEARS'!$E12</f>
        <v>1</v>
      </c>
      <c r="S16">
        <v>1</v>
      </c>
      <c r="T16">
        <f t="shared" si="11"/>
        <v>1</v>
      </c>
      <c r="U16">
        <f>'[1]CS_E 50 advEARS'!$F12</f>
        <v>1</v>
      </c>
      <c r="V16">
        <v>1</v>
      </c>
      <c r="W16">
        <f t="shared" si="12"/>
        <v>1</v>
      </c>
      <c r="X16">
        <f t="shared" si="13"/>
        <v>1</v>
      </c>
      <c r="Y16">
        <f>'[1]CS_E 50 advEARS'!$D12</f>
        <v>0</v>
      </c>
      <c r="Z16">
        <f>'[1]CS_E 50 advEARS'!$G12</f>
        <v>1</v>
      </c>
      <c r="AA16">
        <f>'[1]CS_E 50 advEARS'!$H12</f>
        <v>1</v>
      </c>
      <c r="AB16">
        <f>'[1]CS_E 50 advEARS'!$I12</f>
        <v>1</v>
      </c>
      <c r="AC16">
        <v>1</v>
      </c>
      <c r="AD16">
        <f>'[1]CS_E 50 advEARS'!$J12</f>
        <v>1</v>
      </c>
      <c r="AE16">
        <v>1</v>
      </c>
      <c r="AF16">
        <f t="shared" si="14"/>
        <v>2</v>
      </c>
      <c r="AG16">
        <f>'[1]CS_E 50 advEARS'!$K12</f>
        <v>1</v>
      </c>
      <c r="AH16">
        <f t="shared" si="15"/>
        <v>1</v>
      </c>
      <c r="AI16">
        <f>'[1]CS_E 50 advEARS'!$L12</f>
        <v>0</v>
      </c>
      <c r="AJ16">
        <v>1</v>
      </c>
      <c r="AK16">
        <f t="shared" si="16"/>
        <v>1</v>
      </c>
      <c r="AL16">
        <v>1</v>
      </c>
      <c r="AM16">
        <f>'[1]CS_E 50 advEARS'!$M12</f>
        <v>1</v>
      </c>
      <c r="AN16">
        <v>0</v>
      </c>
      <c r="AO16">
        <f>'[1]CS_E 50 advEARS'!$N12</f>
        <v>1</v>
      </c>
      <c r="AP16">
        <v>1</v>
      </c>
      <c r="AQ16">
        <v>1</v>
      </c>
      <c r="AR16">
        <v>1</v>
      </c>
      <c r="AS16">
        <f>'[1]CS_E 50 advEARS'!$O12</f>
        <v>1</v>
      </c>
      <c r="AT16">
        <v>1</v>
      </c>
      <c r="AU16">
        <f t="shared" si="17"/>
        <v>28.765000000000025</v>
      </c>
      <c r="AV16">
        <f t="shared" si="18"/>
        <v>13.718888888888891</v>
      </c>
      <c r="AW16">
        <f t="shared" si="19"/>
        <v>12.935555555555556</v>
      </c>
      <c r="AX16">
        <f t="shared" si="20"/>
        <v>11.905000000000001</v>
      </c>
      <c r="AY16">
        <v>1</v>
      </c>
      <c r="AZ16">
        <v>1</v>
      </c>
      <c r="BA16">
        <v>1</v>
      </c>
      <c r="BB16">
        <v>4</v>
      </c>
      <c r="BG16">
        <f t="shared" si="3"/>
        <v>111.1111111111111</v>
      </c>
      <c r="BH16" s="10">
        <f t="shared" si="21"/>
        <v>6.2500000000000001E-5</v>
      </c>
    </row>
    <row r="17" spans="1:60" ht="70.5">
      <c r="A17" s="2" t="s">
        <v>558</v>
      </c>
      <c r="B17" s="17" t="s">
        <v>586</v>
      </c>
      <c r="C17" s="2" t="s">
        <v>166</v>
      </c>
      <c r="D17">
        <v>1</v>
      </c>
      <c r="E17">
        <v>1</v>
      </c>
      <c r="F17">
        <f t="shared" si="4"/>
        <v>1</v>
      </c>
      <c r="G17">
        <f t="shared" si="5"/>
        <v>22</v>
      </c>
      <c r="H17">
        <f t="shared" si="6"/>
        <v>22</v>
      </c>
      <c r="I17">
        <f t="shared" si="7"/>
        <v>120</v>
      </c>
      <c r="J17">
        <f>'[1]CS_E 50 advEARS'!$C13</f>
        <v>47</v>
      </c>
      <c r="K17">
        <f t="shared" si="8"/>
        <v>2.1363636363636362</v>
      </c>
      <c r="L17">
        <f t="shared" si="9"/>
        <v>118</v>
      </c>
      <c r="M17">
        <f t="shared" si="10"/>
        <v>5.3636363636363633</v>
      </c>
      <c r="N17">
        <v>1</v>
      </c>
      <c r="O17">
        <v>1</v>
      </c>
      <c r="P17">
        <v>1</v>
      </c>
      <c r="Q17">
        <v>1</v>
      </c>
      <c r="R17">
        <f>'[1]CS_E 50 advEARS'!$E13</f>
        <v>1</v>
      </c>
      <c r="S17">
        <v>1</v>
      </c>
      <c r="T17">
        <f t="shared" si="11"/>
        <v>1</v>
      </c>
      <c r="U17">
        <f>'[1]CS_E 50 advEARS'!$F13</f>
        <v>1</v>
      </c>
      <c r="V17">
        <v>1</v>
      </c>
      <c r="W17">
        <f t="shared" si="12"/>
        <v>1</v>
      </c>
      <c r="X17">
        <f t="shared" si="13"/>
        <v>1</v>
      </c>
      <c r="Y17">
        <f>'[1]CS_E 50 advEARS'!$D13</f>
        <v>1</v>
      </c>
      <c r="Z17">
        <f>'[1]CS_E 50 advEARS'!$G13</f>
        <v>1</v>
      </c>
      <c r="AA17">
        <f>'[1]CS_E 50 advEARS'!$H13</f>
        <v>1</v>
      </c>
      <c r="AB17">
        <f>'[1]CS_E 50 advEARS'!$I13</f>
        <v>1</v>
      </c>
      <c r="AC17">
        <v>1</v>
      </c>
      <c r="AD17">
        <f>'[1]CS_E 50 advEARS'!$J13</f>
        <v>1</v>
      </c>
      <c r="AE17">
        <v>1</v>
      </c>
      <c r="AF17">
        <f t="shared" si="14"/>
        <v>2</v>
      </c>
      <c r="AG17">
        <f>'[1]CS_E 50 advEARS'!$K13</f>
        <v>1</v>
      </c>
      <c r="AH17">
        <f t="shared" si="15"/>
        <v>1</v>
      </c>
      <c r="AI17">
        <f>'[1]CS_E 50 advEARS'!$L13</f>
        <v>0</v>
      </c>
      <c r="AJ17">
        <v>1</v>
      </c>
      <c r="AK17">
        <f t="shared" si="16"/>
        <v>1</v>
      </c>
      <c r="AL17">
        <v>1</v>
      </c>
      <c r="AM17">
        <f>'[1]CS_E 50 advEARS'!$M13</f>
        <v>0</v>
      </c>
      <c r="AN17">
        <v>1</v>
      </c>
      <c r="AO17">
        <f>'[1]CS_E 50 advEARS'!$N13</f>
        <v>1</v>
      </c>
      <c r="AP17">
        <v>1</v>
      </c>
      <c r="AQ17">
        <v>1</v>
      </c>
      <c r="AR17">
        <v>1</v>
      </c>
      <c r="AS17">
        <f>'[1]CS_E 50 advEARS'!$O13</f>
        <v>1</v>
      </c>
      <c r="AT17">
        <v>1</v>
      </c>
      <c r="AU17">
        <f t="shared" si="17"/>
        <v>3.7686363636363893</v>
      </c>
      <c r="AV17">
        <f t="shared" si="18"/>
        <v>18.199090909090909</v>
      </c>
      <c r="AW17">
        <f t="shared" si="19"/>
        <v>14.392727272727271</v>
      </c>
      <c r="AX17">
        <f t="shared" si="20"/>
        <v>14.832727272727276</v>
      </c>
      <c r="AY17">
        <v>1</v>
      </c>
      <c r="AZ17">
        <v>1</v>
      </c>
      <c r="BA17">
        <v>1</v>
      </c>
      <c r="BB17">
        <v>3</v>
      </c>
      <c r="BG17">
        <f t="shared" si="3"/>
        <v>90.909090909090907</v>
      </c>
      <c r="BH17" s="10">
        <f t="shared" si="21"/>
        <v>7.6388888888888887E-5</v>
      </c>
    </row>
    <row r="18" spans="1:60" ht="70.5">
      <c r="A18" s="2" t="s">
        <v>560</v>
      </c>
      <c r="B18" s="17" t="s">
        <v>587</v>
      </c>
      <c r="C18" s="2" t="s">
        <v>166</v>
      </c>
      <c r="D18">
        <v>1</v>
      </c>
      <c r="E18">
        <v>1</v>
      </c>
      <c r="F18">
        <f t="shared" si="4"/>
        <v>1</v>
      </c>
      <c r="G18">
        <f t="shared" si="5"/>
        <v>23</v>
      </c>
      <c r="H18">
        <f t="shared" si="6"/>
        <v>23</v>
      </c>
      <c r="I18">
        <f t="shared" si="7"/>
        <v>128</v>
      </c>
      <c r="J18">
        <f>'[1]CS_E 50 advEARS'!$C14</f>
        <v>47</v>
      </c>
      <c r="K18">
        <f t="shared" si="8"/>
        <v>2.0434782608695654</v>
      </c>
      <c r="L18">
        <f t="shared" si="9"/>
        <v>126</v>
      </c>
      <c r="M18">
        <f t="shared" si="10"/>
        <v>5.4782608695652177</v>
      </c>
      <c r="N18">
        <v>1</v>
      </c>
      <c r="O18">
        <v>1</v>
      </c>
      <c r="P18">
        <v>1</v>
      </c>
      <c r="Q18">
        <v>1</v>
      </c>
      <c r="R18">
        <f>'[1]CS_E 50 advEARS'!$E14</f>
        <v>0</v>
      </c>
      <c r="S18">
        <v>1</v>
      </c>
      <c r="T18">
        <f t="shared" si="11"/>
        <v>0</v>
      </c>
      <c r="U18">
        <f>'[1]CS_E 50 advEARS'!$F14</f>
        <v>1</v>
      </c>
      <c r="V18">
        <v>1</v>
      </c>
      <c r="W18">
        <f t="shared" si="12"/>
        <v>0</v>
      </c>
      <c r="X18">
        <f t="shared" si="13"/>
        <v>1</v>
      </c>
      <c r="Y18">
        <f>'[1]CS_E 50 advEARS'!$D14</f>
        <v>1</v>
      </c>
      <c r="Z18">
        <f>'[1]CS_E 50 advEARS'!$G14</f>
        <v>1</v>
      </c>
      <c r="AA18">
        <f>'[1]CS_E 50 advEARS'!$H14</f>
        <v>1</v>
      </c>
      <c r="AB18">
        <f>'[1]CS_E 50 advEARS'!$I14</f>
        <v>1</v>
      </c>
      <c r="AC18">
        <v>1</v>
      </c>
      <c r="AD18">
        <f>'[1]CS_E 50 advEARS'!$J14</f>
        <v>1</v>
      </c>
      <c r="AE18">
        <v>1</v>
      </c>
      <c r="AF18">
        <f t="shared" si="14"/>
        <v>2</v>
      </c>
      <c r="AG18">
        <f>'[1]CS_E 50 advEARS'!$K14</f>
        <v>1</v>
      </c>
      <c r="AH18">
        <f t="shared" si="15"/>
        <v>1</v>
      </c>
      <c r="AI18">
        <f>'[1]CS_E 50 advEARS'!$L14</f>
        <v>0</v>
      </c>
      <c r="AJ18">
        <v>1</v>
      </c>
      <c r="AK18">
        <f t="shared" si="16"/>
        <v>1</v>
      </c>
      <c r="AL18">
        <v>1</v>
      </c>
      <c r="AM18">
        <f>'[1]CS_E 50 advEARS'!$M14</f>
        <v>1</v>
      </c>
      <c r="AN18">
        <v>1</v>
      </c>
      <c r="AO18">
        <f>'[1]CS_E 50 advEARS'!$N14</f>
        <v>1</v>
      </c>
      <c r="AP18">
        <v>1</v>
      </c>
      <c r="AQ18">
        <v>1</v>
      </c>
      <c r="AR18">
        <v>1</v>
      </c>
      <c r="AS18">
        <f>'[1]CS_E 50 advEARS'!$O14</f>
        <v>1</v>
      </c>
      <c r="AT18">
        <v>1</v>
      </c>
      <c r="AU18">
        <f t="shared" si="17"/>
        <v>10.611739130434785</v>
      </c>
      <c r="AV18">
        <f t="shared" si="18"/>
        <v>17.493043478260876</v>
      </c>
      <c r="AW18">
        <f t="shared" si="19"/>
        <v>15.125217391304346</v>
      </c>
      <c r="AX18">
        <f t="shared" si="20"/>
        <v>15.872608695652175</v>
      </c>
      <c r="AY18">
        <v>1</v>
      </c>
      <c r="AZ18">
        <v>1</v>
      </c>
      <c r="BA18">
        <v>1</v>
      </c>
      <c r="BB18">
        <v>5</v>
      </c>
      <c r="BG18">
        <f t="shared" si="3"/>
        <v>86.956521739130437</v>
      </c>
      <c r="BH18" s="10">
        <f t="shared" si="21"/>
        <v>7.9861111111111116E-5</v>
      </c>
    </row>
    <row r="19" spans="1:60" ht="87">
      <c r="A19" s="2" t="s">
        <v>214</v>
      </c>
      <c r="B19" s="13" t="s">
        <v>588</v>
      </c>
      <c r="C19" s="2" t="s">
        <v>148</v>
      </c>
      <c r="D19">
        <v>1</v>
      </c>
      <c r="E19">
        <v>1</v>
      </c>
      <c r="F19">
        <f t="shared" si="4"/>
        <v>1</v>
      </c>
      <c r="G19">
        <f t="shared" si="5"/>
        <v>29</v>
      </c>
      <c r="H19">
        <f t="shared" si="6"/>
        <v>29</v>
      </c>
      <c r="I19">
        <f t="shared" si="7"/>
        <v>166</v>
      </c>
      <c r="J19">
        <f>'[1]CS_E 50 advEARS'!$C15</f>
        <v>58</v>
      </c>
      <c r="K19">
        <f t="shared" si="8"/>
        <v>2</v>
      </c>
      <c r="L19">
        <f t="shared" si="9"/>
        <v>163</v>
      </c>
      <c r="M19">
        <f t="shared" si="10"/>
        <v>5.6206896551724137</v>
      </c>
      <c r="N19">
        <v>0</v>
      </c>
      <c r="O19">
        <v>1</v>
      </c>
      <c r="P19">
        <v>1</v>
      </c>
      <c r="Q19">
        <v>0</v>
      </c>
      <c r="R19">
        <f>'[1]CS_E 50 advEARS'!$E15</f>
        <v>0</v>
      </c>
      <c r="S19">
        <v>1</v>
      </c>
      <c r="T19">
        <f t="shared" si="11"/>
        <v>0</v>
      </c>
      <c r="U19">
        <f>'[1]CS_E 50 advEARS'!$F15</f>
        <v>1</v>
      </c>
      <c r="V19">
        <v>1</v>
      </c>
      <c r="W19">
        <f t="shared" si="12"/>
        <v>0</v>
      </c>
      <c r="X19">
        <f t="shared" si="13"/>
        <v>1</v>
      </c>
      <c r="Y19">
        <f>'[1]CS_E 50 advEARS'!$D15</f>
        <v>1</v>
      </c>
      <c r="Z19">
        <f>'[1]CS_E 50 advEARS'!$G15</f>
        <v>1</v>
      </c>
      <c r="AA19">
        <f>'[1]CS_E 50 advEARS'!$H15</f>
        <v>1</v>
      </c>
      <c r="AB19">
        <f>'[1]CS_E 50 advEARS'!$I15</f>
        <v>1</v>
      </c>
      <c r="AC19">
        <v>1</v>
      </c>
      <c r="AD19">
        <f>'[1]CS_E 50 advEARS'!$J15</f>
        <v>1</v>
      </c>
      <c r="AE19">
        <v>1</v>
      </c>
      <c r="AF19">
        <f t="shared" si="14"/>
        <v>3</v>
      </c>
      <c r="AG19">
        <f>'[1]CS_E 50 advEARS'!$K15</f>
        <v>1</v>
      </c>
      <c r="AH19">
        <f t="shared" si="15"/>
        <v>1</v>
      </c>
      <c r="AI19">
        <f>'[1]CS_E 50 advEARS'!$L15</f>
        <v>1</v>
      </c>
      <c r="AJ19">
        <v>1</v>
      </c>
      <c r="AK19">
        <f t="shared" si="16"/>
        <v>1</v>
      </c>
      <c r="AL19">
        <v>1</v>
      </c>
      <c r="AM19">
        <f>'[1]CS_E 50 advEARS'!$M15</f>
        <v>1</v>
      </c>
      <c r="AN19">
        <v>1</v>
      </c>
      <c r="AO19">
        <f>'[1]CS_E 50 advEARS'!$N15</f>
        <v>1</v>
      </c>
      <c r="AP19">
        <v>1</v>
      </c>
      <c r="AQ19">
        <v>1</v>
      </c>
      <c r="AR19">
        <v>1</v>
      </c>
      <c r="AS19">
        <f>'[1]CS_E 50 advEARS'!$O15</f>
        <v>1</v>
      </c>
      <c r="AT19">
        <v>1</v>
      </c>
      <c r="AU19">
        <f t="shared" si="17"/>
        <v>8.2000000000000206</v>
      </c>
      <c r="AV19">
        <f t="shared" si="18"/>
        <v>19.320000000000004</v>
      </c>
      <c r="AW19">
        <f t="shared" si="19"/>
        <v>16.228965517241374</v>
      </c>
      <c r="AX19">
        <f t="shared" si="20"/>
        <v>19.543448275862069</v>
      </c>
      <c r="AY19">
        <v>1</v>
      </c>
      <c r="AZ19">
        <v>1</v>
      </c>
      <c r="BA19">
        <v>1</v>
      </c>
      <c r="BB19">
        <v>9</v>
      </c>
      <c r="BG19">
        <f t="shared" si="3"/>
        <v>103.44827586206897</v>
      </c>
      <c r="BH19" s="10">
        <f t="shared" si="21"/>
        <v>1.0069444444444445E-4</v>
      </c>
    </row>
    <row r="20" spans="1:60" ht="58">
      <c r="A20" s="2" t="s">
        <v>216</v>
      </c>
      <c r="B20" s="13" t="s">
        <v>563</v>
      </c>
      <c r="C20" s="2" t="s">
        <v>146</v>
      </c>
      <c r="D20">
        <v>1</v>
      </c>
      <c r="E20">
        <v>1</v>
      </c>
      <c r="F20">
        <f t="shared" si="4"/>
        <v>1</v>
      </c>
      <c r="G20">
        <f t="shared" si="5"/>
        <v>18</v>
      </c>
      <c r="H20">
        <f t="shared" si="6"/>
        <v>18</v>
      </c>
      <c r="I20">
        <f t="shared" si="7"/>
        <v>94</v>
      </c>
      <c r="J20">
        <f>'[1]CS_E 50 advEARS'!$C16</f>
        <v>32</v>
      </c>
      <c r="K20">
        <f t="shared" si="8"/>
        <v>1.7777777777777777</v>
      </c>
      <c r="L20">
        <f t="shared" si="9"/>
        <v>92</v>
      </c>
      <c r="M20">
        <f t="shared" si="10"/>
        <v>5.1111111111111107</v>
      </c>
      <c r="N20">
        <v>0</v>
      </c>
      <c r="O20">
        <v>1</v>
      </c>
      <c r="P20">
        <v>1</v>
      </c>
      <c r="Q20">
        <v>1</v>
      </c>
      <c r="R20">
        <f>'[1]CS_E 50 advEARS'!$E16</f>
        <v>1</v>
      </c>
      <c r="S20">
        <v>1</v>
      </c>
      <c r="T20">
        <f t="shared" si="11"/>
        <v>1</v>
      </c>
      <c r="U20">
        <f>'[1]CS_E 50 advEARS'!$F16</f>
        <v>1</v>
      </c>
      <c r="V20">
        <v>1</v>
      </c>
      <c r="W20">
        <f t="shared" si="12"/>
        <v>1</v>
      </c>
      <c r="X20">
        <f t="shared" si="13"/>
        <v>1</v>
      </c>
      <c r="Y20">
        <f>'[1]CS_E 50 advEARS'!$D16</f>
        <v>1</v>
      </c>
      <c r="Z20">
        <f>'[1]CS_E 50 advEARS'!$G16</f>
        <v>1</v>
      </c>
      <c r="AA20">
        <f>'[1]CS_E 50 advEARS'!$H16</f>
        <v>1</v>
      </c>
      <c r="AB20">
        <f>'[1]CS_E 50 advEARS'!$I16</f>
        <v>1</v>
      </c>
      <c r="AC20">
        <v>1</v>
      </c>
      <c r="AD20">
        <f>'[1]CS_E 50 advEARS'!$J16</f>
        <v>1</v>
      </c>
      <c r="AE20">
        <v>1</v>
      </c>
      <c r="AF20">
        <f t="shared" si="14"/>
        <v>2</v>
      </c>
      <c r="AG20">
        <f>'[1]CS_E 50 advEARS'!$K16</f>
        <v>1</v>
      </c>
      <c r="AH20">
        <f t="shared" si="15"/>
        <v>1</v>
      </c>
      <c r="AI20">
        <f>'[1]CS_E 50 advEARS'!$L16</f>
        <v>1</v>
      </c>
      <c r="AJ20">
        <v>1</v>
      </c>
      <c r="AK20">
        <f t="shared" si="16"/>
        <v>1</v>
      </c>
      <c r="AL20">
        <v>1</v>
      </c>
      <c r="AM20">
        <f>'[1]CS_E 50 advEARS'!$M16</f>
        <v>0</v>
      </c>
      <c r="AN20">
        <v>1</v>
      </c>
      <c r="AO20">
        <f>'[1]CS_E 50 advEARS'!$N16</f>
        <v>1</v>
      </c>
      <c r="AP20">
        <v>1</v>
      </c>
      <c r="AQ20">
        <v>1</v>
      </c>
      <c r="AR20">
        <v>1</v>
      </c>
      <c r="AS20">
        <f>'[1]CS_E 50 advEARS'!$O16</f>
        <v>1</v>
      </c>
      <c r="AT20">
        <v>0</v>
      </c>
      <c r="AU20">
        <f t="shared" si="17"/>
        <v>38.165000000000035</v>
      </c>
      <c r="AV20">
        <f t="shared" si="18"/>
        <v>12.407777777777778</v>
      </c>
      <c r="AW20">
        <f t="shared" si="19"/>
        <v>12.608888888888885</v>
      </c>
      <c r="AX20">
        <f t="shared" si="20"/>
        <v>11.643333333333331</v>
      </c>
      <c r="AY20">
        <v>1</v>
      </c>
      <c r="AZ20">
        <v>1</v>
      </c>
      <c r="BA20">
        <v>1</v>
      </c>
      <c r="BB20">
        <v>7</v>
      </c>
      <c r="BG20">
        <f t="shared" si="3"/>
        <v>111.1111111111111</v>
      </c>
      <c r="BH20" s="10">
        <f t="shared" si="21"/>
        <v>6.2500000000000001E-5</v>
      </c>
    </row>
    <row r="21" spans="1:60" ht="87">
      <c r="A21" s="2" t="s">
        <v>218</v>
      </c>
      <c r="B21" s="13" t="s">
        <v>589</v>
      </c>
      <c r="C21" s="2" t="s">
        <v>166</v>
      </c>
      <c r="D21">
        <v>1</v>
      </c>
      <c r="E21">
        <v>1</v>
      </c>
      <c r="F21">
        <f t="shared" si="4"/>
        <v>1</v>
      </c>
      <c r="G21">
        <f t="shared" si="5"/>
        <v>32</v>
      </c>
      <c r="H21">
        <f t="shared" si="6"/>
        <v>32</v>
      </c>
      <c r="I21">
        <f t="shared" si="7"/>
        <v>169</v>
      </c>
      <c r="J21">
        <f>'[1]CS_E 50 advEARS'!$C17</f>
        <v>60</v>
      </c>
      <c r="K21">
        <f t="shared" si="8"/>
        <v>1.875</v>
      </c>
      <c r="L21">
        <f t="shared" si="9"/>
        <v>167</v>
      </c>
      <c r="M21">
        <f t="shared" si="10"/>
        <v>5.21875</v>
      </c>
      <c r="N21">
        <v>0</v>
      </c>
      <c r="O21">
        <v>0</v>
      </c>
      <c r="P21">
        <v>1</v>
      </c>
      <c r="Q21">
        <v>1</v>
      </c>
      <c r="R21">
        <f>'[1]CS_E 50 advEARS'!$E17</f>
        <v>0</v>
      </c>
      <c r="S21">
        <v>1</v>
      </c>
      <c r="T21">
        <f t="shared" si="11"/>
        <v>0</v>
      </c>
      <c r="U21">
        <f>'[1]CS_E 50 advEARS'!$F17</f>
        <v>1</v>
      </c>
      <c r="V21">
        <v>1</v>
      </c>
      <c r="W21">
        <f t="shared" si="12"/>
        <v>0</v>
      </c>
      <c r="X21">
        <f t="shared" si="13"/>
        <v>1</v>
      </c>
      <c r="Y21">
        <f>'[1]CS_E 50 advEARS'!$D17</f>
        <v>0</v>
      </c>
      <c r="Z21">
        <f>'[1]CS_E 50 advEARS'!$G17</f>
        <v>1</v>
      </c>
      <c r="AA21">
        <f>'[1]CS_E 50 advEARS'!$H17</f>
        <v>1</v>
      </c>
      <c r="AB21">
        <f>'[1]CS_E 50 advEARS'!$I17</f>
        <v>1</v>
      </c>
      <c r="AC21">
        <v>1</v>
      </c>
      <c r="AD21">
        <f>'[1]CS_E 50 advEARS'!$J17</f>
        <v>1</v>
      </c>
      <c r="AE21">
        <v>1</v>
      </c>
      <c r="AF21">
        <f t="shared" si="14"/>
        <v>2</v>
      </c>
      <c r="AG21">
        <f>'[1]CS_E 50 advEARS'!$K17</f>
        <v>0</v>
      </c>
      <c r="AH21">
        <f t="shared" si="15"/>
        <v>1</v>
      </c>
      <c r="AI21">
        <f>'[1]CS_E 50 advEARS'!$L17</f>
        <v>0</v>
      </c>
      <c r="AJ21">
        <v>1</v>
      </c>
      <c r="AK21">
        <f t="shared" si="16"/>
        <v>1</v>
      </c>
      <c r="AL21">
        <v>1</v>
      </c>
      <c r="AM21">
        <f>'[1]CS_E 50 advEARS'!$M17</f>
        <v>1</v>
      </c>
      <c r="AN21">
        <v>1</v>
      </c>
      <c r="AO21">
        <f>'[1]CS_E 50 advEARS'!$N17</f>
        <v>1</v>
      </c>
      <c r="AP21">
        <v>1</v>
      </c>
      <c r="AQ21">
        <v>1</v>
      </c>
      <c r="AR21">
        <v>1</v>
      </c>
      <c r="AS21">
        <f>'[1]CS_E 50 advEARS'!$O17</f>
        <v>1</v>
      </c>
      <c r="AT21">
        <v>1</v>
      </c>
      <c r="AU21">
        <f t="shared" si="17"/>
        <v>15.730000000000011</v>
      </c>
      <c r="AV21">
        <f t="shared" si="18"/>
        <v>19.015000000000004</v>
      </c>
      <c r="AW21">
        <f t="shared" si="19"/>
        <v>13.961249999999996</v>
      </c>
      <c r="AX21">
        <f t="shared" si="20"/>
        <v>19.150312500000005</v>
      </c>
      <c r="AY21">
        <v>1</v>
      </c>
      <c r="AZ21">
        <v>1</v>
      </c>
      <c r="BA21">
        <v>1</v>
      </c>
      <c r="BB21">
        <v>7</v>
      </c>
      <c r="BG21">
        <f t="shared" si="3"/>
        <v>62.5</v>
      </c>
      <c r="BH21" s="10">
        <f t="shared" si="21"/>
        <v>1.1111111111111112E-4</v>
      </c>
    </row>
    <row r="22" spans="1:60" ht="72.5">
      <c r="A22" s="2">
        <v>14</v>
      </c>
      <c r="B22" s="13" t="s">
        <v>590</v>
      </c>
      <c r="C22" s="2" t="s">
        <v>148</v>
      </c>
      <c r="D22">
        <v>1</v>
      </c>
      <c r="E22">
        <v>1</v>
      </c>
      <c r="F22">
        <f t="shared" si="4"/>
        <v>1</v>
      </c>
      <c r="G22">
        <f t="shared" si="5"/>
        <v>19</v>
      </c>
      <c r="H22">
        <f t="shared" si="6"/>
        <v>19</v>
      </c>
      <c r="I22">
        <f t="shared" si="7"/>
        <v>131</v>
      </c>
      <c r="J22">
        <f>'[1]CS_E 50 advEARS'!$C18</f>
        <v>42</v>
      </c>
      <c r="K22">
        <f t="shared" si="8"/>
        <v>2.2105263157894739</v>
      </c>
      <c r="L22">
        <f t="shared" si="9"/>
        <v>128</v>
      </c>
      <c r="M22">
        <f t="shared" si="10"/>
        <v>6.7368421052631575</v>
      </c>
      <c r="N22">
        <v>0</v>
      </c>
      <c r="O22">
        <v>1</v>
      </c>
      <c r="P22">
        <v>1</v>
      </c>
      <c r="Q22">
        <v>0</v>
      </c>
      <c r="R22">
        <f>'[1]CS_E 50 advEARS'!$E18</f>
        <v>0</v>
      </c>
      <c r="S22">
        <v>1</v>
      </c>
      <c r="T22">
        <f t="shared" si="11"/>
        <v>0</v>
      </c>
      <c r="U22">
        <f>'[1]CS_E 50 advEARS'!$F18</f>
        <v>1</v>
      </c>
      <c r="V22">
        <v>1</v>
      </c>
      <c r="W22">
        <f t="shared" si="12"/>
        <v>0</v>
      </c>
      <c r="X22">
        <f t="shared" si="13"/>
        <v>1</v>
      </c>
      <c r="Y22">
        <f>'[1]CS_E 50 advEARS'!$D18</f>
        <v>1</v>
      </c>
      <c r="Z22">
        <f>'[1]CS_E 50 advEARS'!$G18</f>
        <v>1</v>
      </c>
      <c r="AA22">
        <f>'[1]CS_E 50 advEARS'!$H18</f>
        <v>1</v>
      </c>
      <c r="AB22">
        <f>'[1]CS_E 50 advEARS'!$I18</f>
        <v>1</v>
      </c>
      <c r="AC22">
        <v>1</v>
      </c>
      <c r="AD22">
        <f>'[1]CS_E 50 advEARS'!$J18</f>
        <v>1</v>
      </c>
      <c r="AE22">
        <v>1</v>
      </c>
      <c r="AF22">
        <f t="shared" si="14"/>
        <v>3</v>
      </c>
      <c r="AG22">
        <f>'[1]CS_E 50 advEARS'!$K18</f>
        <v>1</v>
      </c>
      <c r="AH22">
        <f t="shared" si="15"/>
        <v>1</v>
      </c>
      <c r="AI22">
        <f>'[1]CS_E 50 advEARS'!$L18</f>
        <v>0</v>
      </c>
      <c r="AJ22">
        <v>1</v>
      </c>
      <c r="AK22">
        <f t="shared" si="16"/>
        <v>1</v>
      </c>
      <c r="AL22">
        <v>1</v>
      </c>
      <c r="AM22">
        <f>'[1]CS_E 50 advEARS'!$M18</f>
        <v>1</v>
      </c>
      <c r="AN22">
        <v>1</v>
      </c>
      <c r="AO22">
        <f>'[1]CS_E 50 advEARS'!$N18</f>
        <v>1</v>
      </c>
      <c r="AP22">
        <v>1</v>
      </c>
      <c r="AQ22">
        <v>1</v>
      </c>
      <c r="AR22">
        <v>1</v>
      </c>
      <c r="AS22">
        <f>'[1]CS_E 50 advEARS'!$O18</f>
        <v>1</v>
      </c>
      <c r="AT22">
        <v>1</v>
      </c>
      <c r="AU22">
        <f t="shared" si="17"/>
        <v>0.53947368421052033</v>
      </c>
      <c r="AV22">
        <f t="shared" si="18"/>
        <v>17.904210526315797</v>
      </c>
      <c r="AW22">
        <f t="shared" si="19"/>
        <v>22.254736842105256</v>
      </c>
      <c r="AX22">
        <f t="shared" si="20"/>
        <v>19.800526315789476</v>
      </c>
      <c r="AY22">
        <v>1</v>
      </c>
      <c r="AZ22">
        <v>1</v>
      </c>
      <c r="BA22">
        <v>1</v>
      </c>
      <c r="BB22">
        <v>5</v>
      </c>
      <c r="BG22">
        <f t="shared" si="3"/>
        <v>157.89473684210526</v>
      </c>
      <c r="BH22" s="10">
        <f t="shared" si="21"/>
        <v>6.597222222222223E-5</v>
      </c>
    </row>
    <row r="23" spans="1:60" ht="43.5">
      <c r="A23" s="2">
        <v>15</v>
      </c>
      <c r="B23" s="2" t="s">
        <v>591</v>
      </c>
      <c r="C23" s="2" t="s">
        <v>146</v>
      </c>
      <c r="D23">
        <v>1</v>
      </c>
      <c r="E23">
        <v>1</v>
      </c>
      <c r="F23">
        <f t="shared" si="4"/>
        <v>1</v>
      </c>
      <c r="G23">
        <f t="shared" si="5"/>
        <v>12</v>
      </c>
      <c r="H23">
        <f t="shared" si="6"/>
        <v>12</v>
      </c>
      <c r="I23">
        <f t="shared" si="7"/>
        <v>65</v>
      </c>
      <c r="J23">
        <f>'[1]CS_E 50 advEARS'!$C19</f>
        <v>23</v>
      </c>
      <c r="K23">
        <f t="shared" si="8"/>
        <v>1.9166666666666667</v>
      </c>
      <c r="L23">
        <f t="shared" si="9"/>
        <v>64</v>
      </c>
      <c r="M23">
        <f t="shared" si="10"/>
        <v>5.333333333333333</v>
      </c>
      <c r="N23">
        <v>1</v>
      </c>
      <c r="O23">
        <v>1</v>
      </c>
      <c r="P23">
        <v>1</v>
      </c>
      <c r="Q23">
        <v>1</v>
      </c>
      <c r="R23">
        <f>'[1]CS_E 50 advEARS'!$E19</f>
        <v>1</v>
      </c>
      <c r="S23">
        <v>1</v>
      </c>
      <c r="T23">
        <f t="shared" si="11"/>
        <v>1</v>
      </c>
      <c r="U23">
        <f>'[1]CS_E 50 advEARS'!$F19</f>
        <v>1</v>
      </c>
      <c r="V23">
        <v>1</v>
      </c>
      <c r="W23">
        <f t="shared" si="12"/>
        <v>1</v>
      </c>
      <c r="X23">
        <f t="shared" si="13"/>
        <v>1</v>
      </c>
      <c r="Y23">
        <f>'[1]CS_E 50 advEARS'!$D19</f>
        <v>1</v>
      </c>
      <c r="Z23">
        <f>'[1]CS_E 50 advEARS'!$G19</f>
        <v>1</v>
      </c>
      <c r="AA23">
        <f>'[1]CS_E 50 advEARS'!$H19</f>
        <v>1</v>
      </c>
      <c r="AB23">
        <f>'[1]CS_E 50 advEARS'!$I19</f>
        <v>1</v>
      </c>
      <c r="AC23">
        <v>1</v>
      </c>
      <c r="AD23">
        <f>'[1]CS_E 50 advEARS'!$J19</f>
        <v>1</v>
      </c>
      <c r="AE23">
        <v>1</v>
      </c>
      <c r="AF23">
        <f t="shared" si="14"/>
        <v>1</v>
      </c>
      <c r="AG23">
        <f>'[1]CS_E 50 advEARS'!$K19</f>
        <v>1</v>
      </c>
      <c r="AH23">
        <f t="shared" si="15"/>
        <v>1</v>
      </c>
      <c r="AI23">
        <f>'[1]CS_E 50 advEARS'!$L19</f>
        <v>0</v>
      </c>
      <c r="AJ23">
        <v>1</v>
      </c>
      <c r="AK23">
        <f t="shared" si="16"/>
        <v>1</v>
      </c>
      <c r="AL23">
        <v>1</v>
      </c>
      <c r="AM23">
        <f>'[1]CS_E 50 advEARS'!$M19</f>
        <v>1</v>
      </c>
      <c r="AN23">
        <v>1</v>
      </c>
      <c r="AO23">
        <f>'[1]CS_E 50 advEARS'!$N19</f>
        <v>0</v>
      </c>
      <c r="AP23">
        <v>1</v>
      </c>
      <c r="AQ23">
        <v>1</v>
      </c>
      <c r="AR23">
        <v>1</v>
      </c>
      <c r="AS23">
        <f>'[1]CS_E 50 advEARS'!$O19</f>
        <v>0</v>
      </c>
      <c r="AT23">
        <v>1</v>
      </c>
      <c r="AU23">
        <f t="shared" si="17"/>
        <v>32.505000000000003</v>
      </c>
      <c r="AV23">
        <f t="shared" si="18"/>
        <v>11.706666666666667</v>
      </c>
      <c r="AW23">
        <f t="shared" si="19"/>
        <v>13.093333333333334</v>
      </c>
      <c r="AX23">
        <f t="shared" si="20"/>
        <v>9.6899999999999977</v>
      </c>
      <c r="AY23">
        <v>1</v>
      </c>
      <c r="AZ23">
        <v>1</v>
      </c>
      <c r="BA23">
        <v>1</v>
      </c>
      <c r="BB23">
        <v>6</v>
      </c>
      <c r="BG23">
        <f t="shared" si="3"/>
        <v>83.333333333333329</v>
      </c>
      <c r="BH23" s="10">
        <f t="shared" si="21"/>
        <v>4.1666666666666665E-5</v>
      </c>
    </row>
    <row r="24" spans="1:60" ht="58">
      <c r="A24" s="2">
        <v>16</v>
      </c>
      <c r="B24" s="13" t="s">
        <v>592</v>
      </c>
      <c r="C24" s="2" t="s">
        <v>166</v>
      </c>
      <c r="D24">
        <v>1</v>
      </c>
      <c r="E24">
        <v>1</v>
      </c>
      <c r="F24">
        <f t="shared" si="4"/>
        <v>1</v>
      </c>
      <c r="G24">
        <f t="shared" si="5"/>
        <v>17</v>
      </c>
      <c r="H24">
        <f t="shared" si="6"/>
        <v>17</v>
      </c>
      <c r="I24">
        <f t="shared" si="7"/>
        <v>99</v>
      </c>
      <c r="J24">
        <f>'[1]CS_E 50 advEARS'!$C20</f>
        <v>32</v>
      </c>
      <c r="K24">
        <f t="shared" si="8"/>
        <v>1.8823529411764706</v>
      </c>
      <c r="L24">
        <f t="shared" si="9"/>
        <v>96</v>
      </c>
      <c r="M24">
        <f t="shared" si="10"/>
        <v>5.6470588235294121</v>
      </c>
      <c r="N24">
        <v>1</v>
      </c>
      <c r="O24">
        <v>1</v>
      </c>
      <c r="P24">
        <v>1</v>
      </c>
      <c r="Q24">
        <v>1</v>
      </c>
      <c r="R24">
        <f>'[1]CS_E 50 advEARS'!$E20</f>
        <v>0</v>
      </c>
      <c r="S24">
        <v>1</v>
      </c>
      <c r="T24">
        <f t="shared" si="11"/>
        <v>0</v>
      </c>
      <c r="U24">
        <f>'[1]CS_E 50 advEARS'!$F20</f>
        <v>1</v>
      </c>
      <c r="V24">
        <v>1</v>
      </c>
      <c r="W24">
        <f t="shared" si="12"/>
        <v>0</v>
      </c>
      <c r="X24">
        <f t="shared" si="13"/>
        <v>1</v>
      </c>
      <c r="Y24">
        <f>'[1]CS_E 50 advEARS'!$D20</f>
        <v>0</v>
      </c>
      <c r="Z24">
        <f>'[1]CS_E 50 advEARS'!$G20</f>
        <v>1</v>
      </c>
      <c r="AA24">
        <f>'[1]CS_E 50 advEARS'!$H20</f>
        <v>1</v>
      </c>
      <c r="AB24">
        <f>'[1]CS_E 50 advEARS'!$I20</f>
        <v>1</v>
      </c>
      <c r="AC24">
        <v>1</v>
      </c>
      <c r="AD24">
        <f>'[1]CS_E 50 advEARS'!$J20</f>
        <v>1</v>
      </c>
      <c r="AE24">
        <v>1</v>
      </c>
      <c r="AF24">
        <f t="shared" si="14"/>
        <v>3</v>
      </c>
      <c r="AG24">
        <f>'[1]CS_E 50 advEARS'!$K20</f>
        <v>1</v>
      </c>
      <c r="AH24">
        <f t="shared" si="15"/>
        <v>1</v>
      </c>
      <c r="AI24">
        <f>'[1]CS_E 50 advEARS'!$L20</f>
        <v>0</v>
      </c>
      <c r="AJ24">
        <v>1</v>
      </c>
      <c r="AK24">
        <f t="shared" si="16"/>
        <v>1</v>
      </c>
      <c r="AL24">
        <v>1</v>
      </c>
      <c r="AM24">
        <f>'[1]CS_E 50 advEARS'!$M20</f>
        <v>1</v>
      </c>
      <c r="AN24">
        <v>0</v>
      </c>
      <c r="AO24">
        <f>'[1]CS_E 50 advEARS'!$N20</f>
        <v>1</v>
      </c>
      <c r="AP24">
        <v>1</v>
      </c>
      <c r="AQ24">
        <v>1</v>
      </c>
      <c r="AR24">
        <v>1</v>
      </c>
      <c r="AS24">
        <f>'[1]CS_E 50 advEARS'!$O20</f>
        <v>1</v>
      </c>
      <c r="AT24">
        <v>1</v>
      </c>
      <c r="AU24">
        <f t="shared" si="17"/>
        <v>30.332941176470623</v>
      </c>
      <c r="AV24">
        <f t="shared" si="18"/>
        <v>13.251764705882355</v>
      </c>
      <c r="AW24">
        <f t="shared" si="19"/>
        <v>15.663529411764703</v>
      </c>
      <c r="AX24">
        <f t="shared" si="20"/>
        <v>13.667647058823526</v>
      </c>
      <c r="AY24">
        <v>1</v>
      </c>
      <c r="AZ24">
        <v>1</v>
      </c>
      <c r="BA24">
        <v>1</v>
      </c>
      <c r="BB24">
        <v>5</v>
      </c>
      <c r="BG24">
        <f t="shared" si="3"/>
        <v>176.47058823529412</v>
      </c>
      <c r="BH24" s="10">
        <f t="shared" si="21"/>
        <v>5.902777777777778E-5</v>
      </c>
    </row>
    <row r="25" spans="1:60" ht="72">
      <c r="A25" s="2" t="s">
        <v>533</v>
      </c>
      <c r="B25" s="2" t="s">
        <v>593</v>
      </c>
      <c r="C25" s="2" t="s">
        <v>166</v>
      </c>
      <c r="D25">
        <v>1</v>
      </c>
      <c r="E25">
        <v>1</v>
      </c>
      <c r="F25">
        <v>1</v>
      </c>
      <c r="G25">
        <f t="shared" si="5"/>
        <v>23</v>
      </c>
      <c r="H25">
        <f t="shared" si="6"/>
        <v>23</v>
      </c>
      <c r="I25">
        <f t="shared" si="7"/>
        <v>139</v>
      </c>
      <c r="J25">
        <f>'[1]CS_E 50 advEARS'!$C21</f>
        <v>49</v>
      </c>
      <c r="K25">
        <f t="shared" si="8"/>
        <v>2.1304347826086958</v>
      </c>
      <c r="L25">
        <f t="shared" si="9"/>
        <v>136</v>
      </c>
      <c r="M25">
        <f t="shared" si="10"/>
        <v>5.9130434782608692</v>
      </c>
      <c r="N25">
        <v>1</v>
      </c>
      <c r="O25">
        <v>1</v>
      </c>
      <c r="P25">
        <v>1</v>
      </c>
      <c r="Q25">
        <v>1</v>
      </c>
      <c r="R25">
        <f>'[1]CS_E 50 advEARS'!$E21</f>
        <v>0</v>
      </c>
      <c r="S25">
        <v>1</v>
      </c>
      <c r="T25">
        <f t="shared" si="11"/>
        <v>0</v>
      </c>
      <c r="U25">
        <f>'[1]CS_E 50 advEARS'!$F21</f>
        <v>1</v>
      </c>
      <c r="V25">
        <v>1</v>
      </c>
      <c r="W25">
        <f t="shared" si="12"/>
        <v>0</v>
      </c>
      <c r="X25">
        <f t="shared" si="13"/>
        <v>1</v>
      </c>
      <c r="Y25">
        <f>'[1]CS_E 50 advEARS'!$D21</f>
        <v>1</v>
      </c>
      <c r="Z25">
        <f>'[1]CS_E 50 advEARS'!$G21</f>
        <v>1</v>
      </c>
      <c r="AA25">
        <f>'[1]CS_E 50 advEARS'!$H21</f>
        <v>1</v>
      </c>
      <c r="AB25">
        <f>'[1]CS_E 50 advEARS'!$I21</f>
        <v>1</v>
      </c>
      <c r="AC25">
        <v>1</v>
      </c>
      <c r="AD25">
        <f>'[1]CS_E 50 advEARS'!$J21</f>
        <v>1</v>
      </c>
      <c r="AE25">
        <v>1</v>
      </c>
      <c r="AF25">
        <f t="shared" si="14"/>
        <v>3</v>
      </c>
      <c r="AG25">
        <f>'[1]CS_E 50 advEARS'!$K21</f>
        <v>1</v>
      </c>
      <c r="AH25">
        <f t="shared" si="15"/>
        <v>1</v>
      </c>
      <c r="AI25">
        <f>'[1]CS_E 50 advEARS'!$L21</f>
        <v>0</v>
      </c>
      <c r="AJ25">
        <v>1</v>
      </c>
      <c r="AK25">
        <f t="shared" si="16"/>
        <v>1</v>
      </c>
      <c r="AL25">
        <v>1</v>
      </c>
      <c r="AM25">
        <f>'[1]CS_E 50 advEARS'!$M21</f>
        <v>1</v>
      </c>
      <c r="AN25">
        <v>1</v>
      </c>
      <c r="AO25">
        <f>'[1]CS_E 50 advEARS'!$N21</f>
        <v>1</v>
      </c>
      <c r="AP25">
        <v>1</v>
      </c>
      <c r="AQ25">
        <v>1</v>
      </c>
      <c r="AR25">
        <v>1</v>
      </c>
      <c r="AS25">
        <f>'[1]CS_E 50 advEARS'!$O21</f>
        <v>1</v>
      </c>
      <c r="AT25">
        <v>1</v>
      </c>
      <c r="AU25">
        <f t="shared" si="17"/>
        <v>3.2552173913043703</v>
      </c>
      <c r="AV25">
        <f t="shared" si="18"/>
        <v>18.519130434782614</v>
      </c>
      <c r="AW25">
        <f t="shared" si="19"/>
        <v>17.681739130434782</v>
      </c>
      <c r="AX25">
        <f t="shared" si="20"/>
        <v>17.920434782608694</v>
      </c>
      <c r="AY25">
        <v>1</v>
      </c>
      <c r="AZ25">
        <v>1</v>
      </c>
      <c r="BA25">
        <v>1</v>
      </c>
      <c r="BB25">
        <v>6</v>
      </c>
      <c r="BG25">
        <f t="shared" si="3"/>
        <v>130.43478260869566</v>
      </c>
      <c r="BH25" s="10">
        <f t="shared" si="21"/>
        <v>7.9861111111111116E-5</v>
      </c>
    </row>
    <row r="26" spans="1:60" ht="58">
      <c r="A26" s="2" t="s">
        <v>535</v>
      </c>
      <c r="B26" s="13" t="s">
        <v>594</v>
      </c>
      <c r="C26" s="2" t="s">
        <v>166</v>
      </c>
      <c r="D26">
        <v>1</v>
      </c>
      <c r="E26">
        <v>1</v>
      </c>
      <c r="F26">
        <f t="shared" si="4"/>
        <v>1</v>
      </c>
      <c r="G26">
        <f t="shared" si="5"/>
        <v>20</v>
      </c>
      <c r="H26">
        <f t="shared" si="6"/>
        <v>20</v>
      </c>
      <c r="I26">
        <f t="shared" si="7"/>
        <v>118</v>
      </c>
      <c r="J26">
        <f>'[1]CS_E 50 advEARS'!$C22</f>
        <v>40</v>
      </c>
      <c r="K26">
        <f t="shared" si="8"/>
        <v>2</v>
      </c>
      <c r="L26">
        <f t="shared" si="9"/>
        <v>115</v>
      </c>
      <c r="M26">
        <f t="shared" si="10"/>
        <v>5.75</v>
      </c>
      <c r="N26">
        <v>1</v>
      </c>
      <c r="O26">
        <v>1</v>
      </c>
      <c r="P26">
        <v>1</v>
      </c>
      <c r="Q26">
        <v>1</v>
      </c>
      <c r="R26">
        <f>'[1]CS_E 50 advEARS'!$E22</f>
        <v>0</v>
      </c>
      <c r="S26">
        <v>1</v>
      </c>
      <c r="T26">
        <f t="shared" si="11"/>
        <v>0</v>
      </c>
      <c r="U26">
        <f>'[1]CS_E 50 advEARS'!$F22</f>
        <v>1</v>
      </c>
      <c r="V26">
        <v>1</v>
      </c>
      <c r="W26">
        <f t="shared" si="12"/>
        <v>0</v>
      </c>
      <c r="X26">
        <f t="shared" si="13"/>
        <v>1</v>
      </c>
      <c r="Y26">
        <f>'[1]CS_E 50 advEARS'!$D22</f>
        <v>0</v>
      </c>
      <c r="Z26">
        <f>'[1]CS_E 50 advEARS'!$G22</f>
        <v>1</v>
      </c>
      <c r="AA26">
        <f>'[1]CS_E 50 advEARS'!$H22</f>
        <v>1</v>
      </c>
      <c r="AB26">
        <f>'[1]CS_E 50 advEARS'!$I22</f>
        <v>1</v>
      </c>
      <c r="AC26">
        <v>1</v>
      </c>
      <c r="AD26">
        <f>'[1]CS_E 50 advEARS'!$J22</f>
        <v>1</v>
      </c>
      <c r="AE26">
        <v>1</v>
      </c>
      <c r="AF26">
        <f t="shared" si="14"/>
        <v>3</v>
      </c>
      <c r="AG26">
        <f>'[1]CS_E 50 advEARS'!$K22</f>
        <v>1</v>
      </c>
      <c r="AH26">
        <f t="shared" si="15"/>
        <v>1</v>
      </c>
      <c r="AI26">
        <f>'[1]CS_E 50 advEARS'!$L22</f>
        <v>0</v>
      </c>
      <c r="AJ26">
        <v>1</v>
      </c>
      <c r="AK26">
        <f t="shared" si="16"/>
        <v>1</v>
      </c>
      <c r="AL26">
        <v>1</v>
      </c>
      <c r="AM26">
        <f>'[1]CS_E 50 advEARS'!$M22</f>
        <v>1</v>
      </c>
      <c r="AN26">
        <v>1</v>
      </c>
      <c r="AO26">
        <f>'[1]CS_E 50 advEARS'!$N22</f>
        <v>1</v>
      </c>
      <c r="AP26">
        <v>1</v>
      </c>
      <c r="AQ26">
        <v>1</v>
      </c>
      <c r="AR26">
        <v>1</v>
      </c>
      <c r="AS26">
        <f>'[1]CS_E 50 advEARS'!$O22</f>
        <v>1</v>
      </c>
      <c r="AT26">
        <v>1</v>
      </c>
      <c r="AU26">
        <f t="shared" si="17"/>
        <v>17.335000000000022</v>
      </c>
      <c r="AV26">
        <f t="shared" si="18"/>
        <v>15.810000000000002</v>
      </c>
      <c r="AW26">
        <f t="shared" si="19"/>
        <v>16.530000000000005</v>
      </c>
      <c r="AX26">
        <f t="shared" si="20"/>
        <v>15.652499999999996</v>
      </c>
      <c r="AY26">
        <v>1</v>
      </c>
      <c r="AZ26">
        <v>1</v>
      </c>
      <c r="BA26">
        <v>1</v>
      </c>
      <c r="BB26">
        <v>5</v>
      </c>
      <c r="BG26">
        <f t="shared" si="3"/>
        <v>150</v>
      </c>
      <c r="BH26" s="10">
        <f t="shared" si="21"/>
        <v>6.9444444444444444E-5</v>
      </c>
    </row>
    <row r="27" spans="1:60" ht="58">
      <c r="A27" s="2" t="s">
        <v>537</v>
      </c>
      <c r="B27" s="13" t="s">
        <v>595</v>
      </c>
      <c r="C27" s="2" t="s">
        <v>166</v>
      </c>
      <c r="D27">
        <v>1</v>
      </c>
      <c r="E27">
        <v>1</v>
      </c>
      <c r="F27">
        <f t="shared" si="4"/>
        <v>1</v>
      </c>
      <c r="G27">
        <f t="shared" si="5"/>
        <v>20</v>
      </c>
      <c r="H27">
        <f t="shared" si="6"/>
        <v>20</v>
      </c>
      <c r="I27">
        <f t="shared" si="7"/>
        <v>117</v>
      </c>
      <c r="J27">
        <f>'[1]CS_E 50 advEARS'!$C23</f>
        <v>40</v>
      </c>
      <c r="K27">
        <f t="shared" si="8"/>
        <v>2</v>
      </c>
      <c r="L27">
        <f t="shared" si="9"/>
        <v>114</v>
      </c>
      <c r="M27">
        <f t="shared" si="10"/>
        <v>5.7</v>
      </c>
      <c r="N27">
        <v>1</v>
      </c>
      <c r="O27">
        <v>1</v>
      </c>
      <c r="P27">
        <v>1</v>
      </c>
      <c r="Q27">
        <v>1</v>
      </c>
      <c r="R27">
        <f>'[1]CS_E 50 advEARS'!$E23</f>
        <v>0</v>
      </c>
      <c r="S27">
        <v>1</v>
      </c>
      <c r="T27">
        <f t="shared" si="11"/>
        <v>0</v>
      </c>
      <c r="U27">
        <f>'[1]CS_E 50 advEARS'!$F23</f>
        <v>1</v>
      </c>
      <c r="V27">
        <v>1</v>
      </c>
      <c r="W27">
        <f t="shared" si="12"/>
        <v>0</v>
      </c>
      <c r="X27">
        <f t="shared" si="13"/>
        <v>1</v>
      </c>
      <c r="Y27">
        <f>'[1]CS_E 50 advEARS'!$D23</f>
        <v>0</v>
      </c>
      <c r="Z27">
        <f>'[1]CS_E 50 advEARS'!$G23</f>
        <v>1</v>
      </c>
      <c r="AA27">
        <f>'[1]CS_E 50 advEARS'!$H23</f>
        <v>1</v>
      </c>
      <c r="AB27">
        <f>'[1]CS_E 50 advEARS'!$I23</f>
        <v>1</v>
      </c>
      <c r="AC27">
        <v>1</v>
      </c>
      <c r="AD27">
        <f>'[1]CS_E 50 advEARS'!$J23</f>
        <v>1</v>
      </c>
      <c r="AE27">
        <v>1</v>
      </c>
      <c r="AF27">
        <f t="shared" si="14"/>
        <v>3</v>
      </c>
      <c r="AG27">
        <f>'[1]CS_E 50 advEARS'!$K23</f>
        <v>1</v>
      </c>
      <c r="AH27">
        <f t="shared" si="15"/>
        <v>1</v>
      </c>
      <c r="AI27">
        <f>'[1]CS_E 50 advEARS'!$L23</f>
        <v>0</v>
      </c>
      <c r="AJ27">
        <v>1</v>
      </c>
      <c r="AK27">
        <f t="shared" si="16"/>
        <v>1</v>
      </c>
      <c r="AL27">
        <v>1</v>
      </c>
      <c r="AM27">
        <f>'[1]CS_E 50 advEARS'!$M23</f>
        <v>1</v>
      </c>
      <c r="AN27">
        <v>1</v>
      </c>
      <c r="AO27">
        <f>'[1]CS_E 50 advEARS'!$N23</f>
        <v>1</v>
      </c>
      <c r="AP27">
        <v>1</v>
      </c>
      <c r="AQ27">
        <v>1</v>
      </c>
      <c r="AR27">
        <v>1</v>
      </c>
      <c r="AS27">
        <f>'[1]CS_E 50 advEARS'!$O23</f>
        <v>1</v>
      </c>
      <c r="AT27">
        <v>1</v>
      </c>
      <c r="AU27">
        <f t="shared" si="17"/>
        <v>17.335000000000022</v>
      </c>
      <c r="AV27">
        <f t="shared" si="18"/>
        <v>15.810000000000002</v>
      </c>
      <c r="AW27">
        <f t="shared" si="19"/>
        <v>16.236000000000001</v>
      </c>
      <c r="AX27">
        <f t="shared" si="20"/>
        <v>15.417000000000002</v>
      </c>
      <c r="AY27">
        <v>1</v>
      </c>
      <c r="AZ27">
        <v>1</v>
      </c>
      <c r="BA27">
        <v>1</v>
      </c>
      <c r="BB27">
        <v>6</v>
      </c>
      <c r="BG27">
        <f t="shared" si="3"/>
        <v>150</v>
      </c>
      <c r="BH27" s="10">
        <f t="shared" si="21"/>
        <v>6.9444444444444444E-5</v>
      </c>
    </row>
    <row r="28" spans="1:60" ht="58">
      <c r="A28" s="2">
        <v>18</v>
      </c>
      <c r="B28" s="2" t="s">
        <v>596</v>
      </c>
      <c r="C28" s="2" t="s">
        <v>166</v>
      </c>
      <c r="D28">
        <v>1</v>
      </c>
      <c r="E28">
        <v>1</v>
      </c>
      <c r="F28">
        <f t="shared" si="4"/>
        <v>1</v>
      </c>
      <c r="G28">
        <f t="shared" si="5"/>
        <v>19</v>
      </c>
      <c r="H28">
        <f t="shared" si="6"/>
        <v>19</v>
      </c>
      <c r="I28">
        <f t="shared" si="7"/>
        <v>106</v>
      </c>
      <c r="J28">
        <f>'[1]CS_E 50 advEARS'!$C24</f>
        <v>38</v>
      </c>
      <c r="K28">
        <f t="shared" si="8"/>
        <v>2</v>
      </c>
      <c r="L28">
        <f t="shared" si="9"/>
        <v>104</v>
      </c>
      <c r="M28">
        <f t="shared" si="10"/>
        <v>5.4736842105263159</v>
      </c>
      <c r="N28">
        <v>1</v>
      </c>
      <c r="O28">
        <v>1</v>
      </c>
      <c r="P28">
        <v>1</v>
      </c>
      <c r="Q28">
        <v>1</v>
      </c>
      <c r="R28">
        <f>'[1]CS_E 50 advEARS'!$E24</f>
        <v>1</v>
      </c>
      <c r="S28">
        <v>1</v>
      </c>
      <c r="T28">
        <f t="shared" si="11"/>
        <v>1</v>
      </c>
      <c r="U28">
        <f>'[1]CS_E 50 advEARS'!$F24</f>
        <v>1</v>
      </c>
      <c r="V28">
        <v>1</v>
      </c>
      <c r="W28">
        <f t="shared" si="12"/>
        <v>1</v>
      </c>
      <c r="X28">
        <f t="shared" si="13"/>
        <v>1</v>
      </c>
      <c r="Y28">
        <f>'[1]CS_E 50 advEARS'!$D24</f>
        <v>0</v>
      </c>
      <c r="Z28">
        <f>'[1]CS_E 50 advEARS'!$G24</f>
        <v>1</v>
      </c>
      <c r="AA28">
        <f>'[1]CS_E 50 advEARS'!$H24</f>
        <v>1</v>
      </c>
      <c r="AB28">
        <f>'[1]CS_E 50 advEARS'!$I24</f>
        <v>1</v>
      </c>
      <c r="AC28">
        <v>1</v>
      </c>
      <c r="AD28">
        <f>'[1]CS_E 50 advEARS'!$J24</f>
        <v>1</v>
      </c>
      <c r="AE28">
        <v>1</v>
      </c>
      <c r="AF28">
        <f t="shared" si="14"/>
        <v>2</v>
      </c>
      <c r="AG28">
        <f>'[1]CS_E 50 advEARS'!$K24</f>
        <v>1</v>
      </c>
      <c r="AH28">
        <f t="shared" si="15"/>
        <v>1</v>
      </c>
      <c r="AI28">
        <f>'[1]CS_E 50 advEARS'!$L24</f>
        <v>0</v>
      </c>
      <c r="AJ28">
        <v>1</v>
      </c>
      <c r="AK28">
        <f t="shared" si="16"/>
        <v>1</v>
      </c>
      <c r="AL28">
        <v>1</v>
      </c>
      <c r="AM28">
        <f>'[1]CS_E 50 advEARS'!$M24</f>
        <v>1</v>
      </c>
      <c r="AN28">
        <v>0</v>
      </c>
      <c r="AO28">
        <f>'[1]CS_E 50 advEARS'!$N24</f>
        <v>1</v>
      </c>
      <c r="AP28">
        <v>1</v>
      </c>
      <c r="AQ28">
        <v>1</v>
      </c>
      <c r="AR28">
        <v>1</v>
      </c>
      <c r="AS28">
        <f>'[1]CS_E 50 advEARS'!$O24</f>
        <v>1</v>
      </c>
      <c r="AT28">
        <v>1</v>
      </c>
      <c r="AU28">
        <f t="shared" si="17"/>
        <v>18.350000000000023</v>
      </c>
      <c r="AV28">
        <f t="shared" si="18"/>
        <v>15.420000000000002</v>
      </c>
      <c r="AW28">
        <f t="shared" si="19"/>
        <v>14.827368421052633</v>
      </c>
      <c r="AX28">
        <f t="shared" si="20"/>
        <v>13.851052631578945</v>
      </c>
      <c r="AY28">
        <v>1</v>
      </c>
      <c r="AZ28">
        <v>1</v>
      </c>
      <c r="BA28">
        <v>1</v>
      </c>
      <c r="BB28">
        <v>4</v>
      </c>
      <c r="BG28">
        <f t="shared" si="3"/>
        <v>105.26315789473684</v>
      </c>
      <c r="BH28" s="10">
        <f t="shared" si="21"/>
        <v>6.597222222222223E-5</v>
      </c>
    </row>
    <row r="29" spans="1:60" ht="72">
      <c r="A29" s="2">
        <v>19</v>
      </c>
      <c r="B29" s="2" t="s">
        <v>597</v>
      </c>
      <c r="C29" s="2" t="s">
        <v>166</v>
      </c>
      <c r="D29">
        <v>1</v>
      </c>
      <c r="E29">
        <v>1</v>
      </c>
      <c r="F29">
        <f t="shared" si="4"/>
        <v>1</v>
      </c>
      <c r="G29">
        <f t="shared" si="5"/>
        <v>20</v>
      </c>
      <c r="H29">
        <f t="shared" si="6"/>
        <v>20</v>
      </c>
      <c r="I29">
        <f t="shared" si="7"/>
        <v>123</v>
      </c>
      <c r="J29">
        <f>'[1]CS_E 50 advEARS'!$C25</f>
        <v>43</v>
      </c>
      <c r="K29">
        <f t="shared" si="8"/>
        <v>2.15</v>
      </c>
      <c r="L29">
        <f t="shared" si="9"/>
        <v>121</v>
      </c>
      <c r="M29">
        <f t="shared" si="10"/>
        <v>6.05</v>
      </c>
      <c r="N29">
        <v>1</v>
      </c>
      <c r="O29">
        <v>1</v>
      </c>
      <c r="P29">
        <v>1</v>
      </c>
      <c r="Q29">
        <v>1</v>
      </c>
      <c r="R29">
        <f>'[1]CS_E 50 advEARS'!$E25</f>
        <v>1</v>
      </c>
      <c r="S29">
        <v>1</v>
      </c>
      <c r="T29">
        <f t="shared" si="11"/>
        <v>1</v>
      </c>
      <c r="U29">
        <f>'[1]CS_E 50 advEARS'!$F25</f>
        <v>1</v>
      </c>
      <c r="V29">
        <v>1</v>
      </c>
      <c r="W29">
        <f t="shared" si="12"/>
        <v>1</v>
      </c>
      <c r="X29">
        <f t="shared" si="13"/>
        <v>1</v>
      </c>
      <c r="Y29">
        <f>'[1]CS_E 50 advEARS'!$D25</f>
        <v>1</v>
      </c>
      <c r="Z29">
        <f>'[1]CS_E 50 advEARS'!$G25</f>
        <v>1</v>
      </c>
      <c r="AA29">
        <f>'[1]CS_E 50 advEARS'!$H25</f>
        <v>1</v>
      </c>
      <c r="AB29">
        <f>'[1]CS_E 50 advEARS'!$I25</f>
        <v>1</v>
      </c>
      <c r="AC29">
        <v>1</v>
      </c>
      <c r="AD29">
        <f>'[1]CS_E 50 advEARS'!$J25</f>
        <v>1</v>
      </c>
      <c r="AE29">
        <v>1</v>
      </c>
      <c r="AF29">
        <f t="shared" si="14"/>
        <v>2</v>
      </c>
      <c r="AG29">
        <f>'[1]CS_E 50 advEARS'!$K25</f>
        <v>1</v>
      </c>
      <c r="AH29">
        <f t="shared" si="15"/>
        <v>1</v>
      </c>
      <c r="AI29">
        <f>'[1]CS_E 50 advEARS'!$L25</f>
        <v>0</v>
      </c>
      <c r="AJ29">
        <v>1</v>
      </c>
      <c r="AK29">
        <f t="shared" si="16"/>
        <v>1</v>
      </c>
      <c r="AL29">
        <v>1</v>
      </c>
      <c r="AM29">
        <f>'[1]CS_E 50 advEARS'!$M25</f>
        <v>1</v>
      </c>
      <c r="AN29">
        <v>1</v>
      </c>
      <c r="AO29">
        <f>'[1]CS_E 50 advEARS'!$N25</f>
        <v>1</v>
      </c>
      <c r="AP29">
        <v>1</v>
      </c>
      <c r="AQ29">
        <v>1</v>
      </c>
      <c r="AR29">
        <v>1</v>
      </c>
      <c r="AS29">
        <f>'[1]CS_E 50 advEARS'!$O25</f>
        <v>1</v>
      </c>
      <c r="AT29">
        <v>1</v>
      </c>
      <c r="AU29">
        <f t="shared" si="17"/>
        <v>4.6450000000000244</v>
      </c>
      <c r="AV29">
        <f t="shared" si="18"/>
        <v>17.580000000000002</v>
      </c>
      <c r="AW29">
        <f t="shared" si="19"/>
        <v>18.294</v>
      </c>
      <c r="AX29">
        <f t="shared" si="20"/>
        <v>17.0655</v>
      </c>
      <c r="AY29">
        <v>1</v>
      </c>
      <c r="AZ29">
        <v>1</v>
      </c>
      <c r="BA29">
        <v>1</v>
      </c>
      <c r="BB29">
        <v>5</v>
      </c>
      <c r="BG29">
        <f t="shared" si="3"/>
        <v>100</v>
      </c>
      <c r="BH29" s="10">
        <f t="shared" si="21"/>
        <v>6.9444444444444444E-5</v>
      </c>
    </row>
    <row r="30" spans="1:60" ht="58">
      <c r="A30" s="2">
        <v>20</v>
      </c>
      <c r="B30" s="2" t="s">
        <v>598</v>
      </c>
      <c r="C30" s="2" t="s">
        <v>166</v>
      </c>
      <c r="D30">
        <v>1</v>
      </c>
      <c r="E30">
        <v>1</v>
      </c>
      <c r="F30">
        <f t="shared" si="4"/>
        <v>1</v>
      </c>
      <c r="G30">
        <f t="shared" si="5"/>
        <v>23</v>
      </c>
      <c r="H30">
        <f t="shared" si="6"/>
        <v>23</v>
      </c>
      <c r="I30">
        <f t="shared" si="7"/>
        <v>129</v>
      </c>
      <c r="J30">
        <f>'[1]CS_E 50 advEARS'!$C26</f>
        <v>50</v>
      </c>
      <c r="K30">
        <f t="shared" si="8"/>
        <v>2.1739130434782608</v>
      </c>
      <c r="L30">
        <f t="shared" si="9"/>
        <v>127</v>
      </c>
      <c r="M30">
        <f t="shared" si="10"/>
        <v>5.5217391304347823</v>
      </c>
      <c r="N30">
        <v>1</v>
      </c>
      <c r="O30">
        <v>1</v>
      </c>
      <c r="P30">
        <v>1</v>
      </c>
      <c r="Q30">
        <v>1</v>
      </c>
      <c r="R30">
        <f>'[1]CS_E 50 advEARS'!$E26</f>
        <v>0</v>
      </c>
      <c r="S30">
        <v>1</v>
      </c>
      <c r="T30">
        <f t="shared" si="11"/>
        <v>0</v>
      </c>
      <c r="U30">
        <f>'[1]CS_E 50 advEARS'!$F26</f>
        <v>1</v>
      </c>
      <c r="V30">
        <v>1</v>
      </c>
      <c r="W30">
        <f t="shared" si="12"/>
        <v>0</v>
      </c>
      <c r="X30">
        <f t="shared" si="13"/>
        <v>1</v>
      </c>
      <c r="Y30">
        <f>'[1]CS_E 50 advEARS'!$D26</f>
        <v>1</v>
      </c>
      <c r="Z30">
        <f>'[1]CS_E 50 advEARS'!$G26</f>
        <v>1</v>
      </c>
      <c r="AA30">
        <f>'[1]CS_E 50 advEARS'!$H26</f>
        <v>1</v>
      </c>
      <c r="AB30">
        <f>'[1]CS_E 50 advEARS'!$I26</f>
        <v>1</v>
      </c>
      <c r="AC30">
        <v>1</v>
      </c>
      <c r="AD30">
        <f>'[1]CS_E 50 advEARS'!$J26</f>
        <v>1</v>
      </c>
      <c r="AE30">
        <v>1</v>
      </c>
      <c r="AF30">
        <f t="shared" si="14"/>
        <v>2</v>
      </c>
      <c r="AG30">
        <f>'[1]CS_E 50 advEARS'!$K26</f>
        <v>1</v>
      </c>
      <c r="AH30">
        <f t="shared" si="15"/>
        <v>1</v>
      </c>
      <c r="AI30">
        <f>'[1]CS_E 50 advEARS'!$L26</f>
        <v>0</v>
      </c>
      <c r="AJ30">
        <v>1</v>
      </c>
      <c r="AK30">
        <f t="shared" si="16"/>
        <v>1</v>
      </c>
      <c r="AL30">
        <v>1</v>
      </c>
      <c r="AM30">
        <f>'[1]CS_E 50 advEARS'!$M26</f>
        <v>1</v>
      </c>
      <c r="AN30">
        <v>1</v>
      </c>
      <c r="AO30">
        <f>'[1]CS_E 50 advEARS'!$N26</f>
        <v>1</v>
      </c>
      <c r="AP30">
        <v>1</v>
      </c>
      <c r="AQ30">
        <v>1</v>
      </c>
      <c r="AR30">
        <v>1</v>
      </c>
      <c r="AS30">
        <f>'[1]CS_E 50 advEARS'!$O26</f>
        <v>1</v>
      </c>
      <c r="AT30">
        <v>1</v>
      </c>
      <c r="AU30">
        <f t="shared" si="17"/>
        <v>-0.42304347826083699</v>
      </c>
      <c r="AV30">
        <f t="shared" si="18"/>
        <v>19.032173913043476</v>
      </c>
      <c r="AW30">
        <f t="shared" si="19"/>
        <v>15.380869565217388</v>
      </c>
      <c r="AX30">
        <f t="shared" si="20"/>
        <v>16.07739130434782</v>
      </c>
      <c r="AY30">
        <v>1</v>
      </c>
      <c r="AZ30">
        <v>1</v>
      </c>
      <c r="BA30">
        <v>1</v>
      </c>
      <c r="BB30">
        <v>6</v>
      </c>
      <c r="BG30">
        <f t="shared" si="3"/>
        <v>86.956521739130437</v>
      </c>
      <c r="BH30" s="10">
        <f t="shared" si="21"/>
        <v>7.9861111111111116E-5</v>
      </c>
    </row>
    <row r="31" spans="1:60" ht="58">
      <c r="A31" s="2" t="s">
        <v>358</v>
      </c>
      <c r="B31" s="13" t="s">
        <v>599</v>
      </c>
      <c r="C31" s="2" t="s">
        <v>146</v>
      </c>
      <c r="D31">
        <v>1</v>
      </c>
      <c r="E31">
        <v>1</v>
      </c>
      <c r="F31">
        <f t="shared" si="4"/>
        <v>1</v>
      </c>
      <c r="G31">
        <f t="shared" si="5"/>
        <v>20</v>
      </c>
      <c r="H31">
        <f t="shared" si="6"/>
        <v>20</v>
      </c>
      <c r="I31">
        <f t="shared" si="7"/>
        <v>109</v>
      </c>
      <c r="J31">
        <f>'[1]CS_E 50 advEARS'!$C27</f>
        <v>37</v>
      </c>
      <c r="K31">
        <f t="shared" si="8"/>
        <v>1.85</v>
      </c>
      <c r="L31">
        <f t="shared" si="9"/>
        <v>108</v>
      </c>
      <c r="M31">
        <f t="shared" si="10"/>
        <v>5.4</v>
      </c>
      <c r="N31">
        <v>1</v>
      </c>
      <c r="O31">
        <v>1</v>
      </c>
      <c r="P31">
        <v>1</v>
      </c>
      <c r="Q31">
        <v>1</v>
      </c>
      <c r="R31">
        <f>'[1]CS_E 50 advEARS'!$E27</f>
        <v>1</v>
      </c>
      <c r="S31">
        <v>1</v>
      </c>
      <c r="T31">
        <f t="shared" si="11"/>
        <v>1</v>
      </c>
      <c r="U31">
        <f>'[1]CS_E 50 advEARS'!$F27</f>
        <v>1</v>
      </c>
      <c r="V31">
        <v>1</v>
      </c>
      <c r="W31">
        <f t="shared" si="12"/>
        <v>1</v>
      </c>
      <c r="X31">
        <f t="shared" si="13"/>
        <v>1</v>
      </c>
      <c r="Y31">
        <f>'[1]CS_E 50 advEARS'!$D27</f>
        <v>1</v>
      </c>
      <c r="Z31">
        <f>'[1]CS_E 50 advEARS'!$G27</f>
        <v>1</v>
      </c>
      <c r="AA31">
        <f>'[1]CS_E 50 advEARS'!$H27</f>
        <v>0</v>
      </c>
      <c r="AB31">
        <f>'[1]CS_E 50 advEARS'!$I27</f>
        <v>1</v>
      </c>
      <c r="AC31">
        <v>1</v>
      </c>
      <c r="AD31">
        <f>'[1]CS_E 50 advEARS'!$J27</f>
        <v>1</v>
      </c>
      <c r="AE31">
        <v>1</v>
      </c>
      <c r="AF31">
        <f t="shared" si="14"/>
        <v>1</v>
      </c>
      <c r="AG31">
        <f>'[1]CS_E 50 advEARS'!$K27</f>
        <v>1</v>
      </c>
      <c r="AH31">
        <f t="shared" si="15"/>
        <v>1</v>
      </c>
      <c r="AI31">
        <f>'[1]CS_E 50 advEARS'!$L27</f>
        <v>1</v>
      </c>
      <c r="AJ31">
        <v>1</v>
      </c>
      <c r="AK31">
        <f t="shared" si="16"/>
        <v>1</v>
      </c>
      <c r="AL31">
        <v>1</v>
      </c>
      <c r="AM31">
        <f>'[1]CS_E 50 advEARS'!$M27</f>
        <v>1</v>
      </c>
      <c r="AN31">
        <v>1</v>
      </c>
      <c r="AO31">
        <f>'[1]CS_E 50 advEARS'!$N27</f>
        <v>1</v>
      </c>
      <c r="AP31">
        <v>1</v>
      </c>
      <c r="AQ31">
        <v>1</v>
      </c>
      <c r="AR31">
        <v>1</v>
      </c>
      <c r="AS31">
        <f>'[1]CS_E 50 advEARS'!$O27</f>
        <v>0</v>
      </c>
      <c r="AT31">
        <v>1</v>
      </c>
      <c r="AU31">
        <f t="shared" si="17"/>
        <v>30.02500000000002</v>
      </c>
      <c r="AV31">
        <f t="shared" si="18"/>
        <v>14.040000000000003</v>
      </c>
      <c r="AW31">
        <f t="shared" si="19"/>
        <v>14.472000000000001</v>
      </c>
      <c r="AX31">
        <f t="shared" si="20"/>
        <v>14.003999999999998</v>
      </c>
      <c r="AY31">
        <v>1</v>
      </c>
      <c r="AZ31">
        <v>1</v>
      </c>
      <c r="BA31">
        <v>1</v>
      </c>
      <c r="BB31">
        <v>5</v>
      </c>
      <c r="BG31">
        <f t="shared" si="3"/>
        <v>50</v>
      </c>
      <c r="BH31" s="10">
        <f t="shared" si="21"/>
        <v>6.9444444444444444E-5</v>
      </c>
    </row>
    <row r="32" spans="1:60" ht="58">
      <c r="A32" s="2" t="s">
        <v>360</v>
      </c>
      <c r="B32" s="13" t="s">
        <v>600</v>
      </c>
      <c r="C32" s="2" t="s">
        <v>146</v>
      </c>
      <c r="D32">
        <v>1</v>
      </c>
      <c r="E32">
        <v>1</v>
      </c>
      <c r="F32">
        <f t="shared" si="4"/>
        <v>1</v>
      </c>
      <c r="G32">
        <f t="shared" si="5"/>
        <v>20</v>
      </c>
      <c r="H32">
        <f t="shared" si="6"/>
        <v>20</v>
      </c>
      <c r="I32">
        <f t="shared" si="7"/>
        <v>119</v>
      </c>
      <c r="J32">
        <f>'[1]CS_E 50 advEARS'!$C28</f>
        <v>41</v>
      </c>
      <c r="K32">
        <f t="shared" si="8"/>
        <v>2.0499999999999998</v>
      </c>
      <c r="L32">
        <f t="shared" si="9"/>
        <v>118</v>
      </c>
      <c r="M32">
        <f t="shared" si="10"/>
        <v>5.9</v>
      </c>
      <c r="N32">
        <v>1</v>
      </c>
      <c r="O32">
        <v>1</v>
      </c>
      <c r="P32">
        <v>1</v>
      </c>
      <c r="Q32">
        <v>1</v>
      </c>
      <c r="R32">
        <f>'[1]CS_E 50 advEARS'!$E28</f>
        <v>1</v>
      </c>
      <c r="S32">
        <v>1</v>
      </c>
      <c r="T32">
        <f t="shared" si="11"/>
        <v>1</v>
      </c>
      <c r="U32">
        <f>'[1]CS_E 50 advEARS'!$F28</f>
        <v>1</v>
      </c>
      <c r="V32">
        <v>1</v>
      </c>
      <c r="W32">
        <f t="shared" si="12"/>
        <v>1</v>
      </c>
      <c r="X32">
        <f t="shared" si="13"/>
        <v>1</v>
      </c>
      <c r="Y32">
        <f>'[1]CS_E 50 advEARS'!$D28</f>
        <v>1</v>
      </c>
      <c r="Z32">
        <f>'[1]CS_E 50 advEARS'!$G28</f>
        <v>1</v>
      </c>
      <c r="AA32">
        <f>'[1]CS_E 50 advEARS'!$H28</f>
        <v>0</v>
      </c>
      <c r="AB32">
        <f>'[1]CS_E 50 advEARS'!$I28</f>
        <v>1</v>
      </c>
      <c r="AC32">
        <v>1</v>
      </c>
      <c r="AD32">
        <f>'[1]CS_E 50 advEARS'!$J28</f>
        <v>1</v>
      </c>
      <c r="AE32">
        <v>1</v>
      </c>
      <c r="AF32">
        <f t="shared" si="14"/>
        <v>1</v>
      </c>
      <c r="AG32">
        <f>'[1]CS_E 50 advEARS'!$K28</f>
        <v>1</v>
      </c>
      <c r="AH32">
        <f t="shared" si="15"/>
        <v>1</v>
      </c>
      <c r="AI32">
        <f>'[1]CS_E 50 advEARS'!$L28</f>
        <v>1</v>
      </c>
      <c r="AJ32">
        <v>1</v>
      </c>
      <c r="AK32">
        <f t="shared" si="16"/>
        <v>1</v>
      </c>
      <c r="AL32">
        <v>1</v>
      </c>
      <c r="AM32">
        <f>'[1]CS_E 50 advEARS'!$M28</f>
        <v>1</v>
      </c>
      <c r="AN32">
        <v>1</v>
      </c>
      <c r="AO32">
        <f>'[1]CS_E 50 advEARS'!$N28</f>
        <v>1</v>
      </c>
      <c r="AP32">
        <v>1</v>
      </c>
      <c r="AQ32">
        <v>1</v>
      </c>
      <c r="AR32">
        <v>1</v>
      </c>
      <c r="AS32">
        <f>'[1]CS_E 50 advEARS'!$O28</f>
        <v>0</v>
      </c>
      <c r="AT32">
        <v>1</v>
      </c>
      <c r="AU32">
        <f t="shared" si="17"/>
        <v>13.105000000000032</v>
      </c>
      <c r="AV32">
        <f t="shared" si="18"/>
        <v>16.399999999999999</v>
      </c>
      <c r="AW32">
        <f t="shared" si="19"/>
        <v>17.412000000000003</v>
      </c>
      <c r="AX32">
        <f t="shared" si="20"/>
        <v>16.359000000000002</v>
      </c>
      <c r="AY32">
        <v>1</v>
      </c>
      <c r="AZ32">
        <v>1</v>
      </c>
      <c r="BA32">
        <v>1</v>
      </c>
      <c r="BB32">
        <v>6</v>
      </c>
      <c r="BG32">
        <f t="shared" si="3"/>
        <v>50</v>
      </c>
      <c r="BH32" s="10">
        <f t="shared" si="21"/>
        <v>6.9444444444444444E-5</v>
      </c>
    </row>
    <row r="33" spans="1:60" ht="58">
      <c r="A33" s="2">
        <v>22</v>
      </c>
      <c r="B33" s="13" t="s">
        <v>601</v>
      </c>
      <c r="C33" s="2" t="s">
        <v>148</v>
      </c>
      <c r="D33">
        <v>1</v>
      </c>
      <c r="E33">
        <v>1</v>
      </c>
      <c r="F33">
        <f t="shared" si="4"/>
        <v>1</v>
      </c>
      <c r="G33">
        <f t="shared" si="5"/>
        <v>22</v>
      </c>
      <c r="H33">
        <f t="shared" si="6"/>
        <v>22</v>
      </c>
      <c r="I33">
        <f t="shared" si="7"/>
        <v>123</v>
      </c>
      <c r="J33">
        <f>'[1]CS_E 50 advEARS'!$C29</f>
        <v>43</v>
      </c>
      <c r="K33">
        <f t="shared" si="8"/>
        <v>1.9545454545454546</v>
      </c>
      <c r="L33">
        <f t="shared" si="9"/>
        <v>121</v>
      </c>
      <c r="M33">
        <f t="shared" si="10"/>
        <v>5.5</v>
      </c>
      <c r="N33">
        <v>1</v>
      </c>
      <c r="O33">
        <v>1</v>
      </c>
      <c r="P33">
        <v>1</v>
      </c>
      <c r="Q33">
        <v>1</v>
      </c>
      <c r="R33">
        <f>'[1]CS_E 50 advEARS'!$E29</f>
        <v>0</v>
      </c>
      <c r="S33">
        <v>1</v>
      </c>
      <c r="T33">
        <f t="shared" si="11"/>
        <v>0</v>
      </c>
      <c r="U33">
        <f>'[1]CS_E 50 advEARS'!$F29</f>
        <v>1</v>
      </c>
      <c r="V33">
        <v>1</v>
      </c>
      <c r="W33">
        <f t="shared" si="12"/>
        <v>0</v>
      </c>
      <c r="X33">
        <f t="shared" si="13"/>
        <v>1</v>
      </c>
      <c r="Y33">
        <f>'[1]CS_E 50 advEARS'!$D29</f>
        <v>1</v>
      </c>
      <c r="Z33">
        <f>'[1]CS_E 50 advEARS'!$G29</f>
        <v>1</v>
      </c>
      <c r="AA33">
        <f>'[1]CS_E 50 advEARS'!$H29</f>
        <v>1</v>
      </c>
      <c r="AB33">
        <f>'[1]CS_E 50 advEARS'!$I29</f>
        <v>1</v>
      </c>
      <c r="AC33">
        <v>1</v>
      </c>
      <c r="AD33">
        <f>'[1]CS_E 50 advEARS'!$J29</f>
        <v>1</v>
      </c>
      <c r="AE33">
        <v>1</v>
      </c>
      <c r="AF33">
        <f t="shared" si="14"/>
        <v>2</v>
      </c>
      <c r="AG33">
        <f>'[1]CS_E 50 advEARS'!$K29</f>
        <v>1</v>
      </c>
      <c r="AH33">
        <f t="shared" si="15"/>
        <v>1</v>
      </c>
      <c r="AI33">
        <f>'[1]CS_E 50 advEARS'!$L29</f>
        <v>1</v>
      </c>
      <c r="AJ33">
        <v>1</v>
      </c>
      <c r="AK33">
        <f t="shared" si="16"/>
        <v>1</v>
      </c>
      <c r="AL33">
        <v>1</v>
      </c>
      <c r="AM33">
        <f>'[1]CS_E 50 advEARS'!$M29</f>
        <v>1</v>
      </c>
      <c r="AN33">
        <v>1</v>
      </c>
      <c r="AO33">
        <f>'[1]CS_E 50 advEARS'!$N29</f>
        <v>1</v>
      </c>
      <c r="AP33">
        <v>1</v>
      </c>
      <c r="AQ33">
        <v>1</v>
      </c>
      <c r="AR33">
        <v>1</v>
      </c>
      <c r="AS33">
        <f>'[1]CS_E 50 advEARS'!$O29</f>
        <v>1</v>
      </c>
      <c r="AT33">
        <v>1</v>
      </c>
      <c r="AU33">
        <f t="shared" si="17"/>
        <v>19.150454545454565</v>
      </c>
      <c r="AV33">
        <f t="shared" si="18"/>
        <v>16.053636363636368</v>
      </c>
      <c r="AW33">
        <f t="shared" si="19"/>
        <v>15.194545454545452</v>
      </c>
      <c r="AX33">
        <f t="shared" si="20"/>
        <v>15.475000000000001</v>
      </c>
      <c r="AY33">
        <v>1</v>
      </c>
      <c r="AZ33">
        <v>1</v>
      </c>
      <c r="BA33">
        <v>1</v>
      </c>
      <c r="BB33">
        <v>7</v>
      </c>
      <c r="BG33">
        <f t="shared" si="3"/>
        <v>90.909090909090907</v>
      </c>
      <c r="BH33" s="10">
        <f t="shared" si="21"/>
        <v>7.6388888888888887E-5</v>
      </c>
    </row>
    <row r="34" spans="1:60" ht="43.5">
      <c r="A34" s="2">
        <v>23</v>
      </c>
      <c r="B34" s="2" t="s">
        <v>576</v>
      </c>
      <c r="C34" s="2" t="s">
        <v>146</v>
      </c>
      <c r="D34">
        <v>1</v>
      </c>
      <c r="E34">
        <v>1</v>
      </c>
      <c r="F34">
        <f t="shared" si="4"/>
        <v>1</v>
      </c>
      <c r="G34">
        <f t="shared" si="5"/>
        <v>15</v>
      </c>
      <c r="H34">
        <f t="shared" si="6"/>
        <v>15</v>
      </c>
      <c r="I34">
        <f t="shared" si="7"/>
        <v>78</v>
      </c>
      <c r="J34">
        <f>'[1]CS_E 50 advEARS'!$C30</f>
        <v>28</v>
      </c>
      <c r="K34">
        <f t="shared" si="8"/>
        <v>1.8666666666666667</v>
      </c>
      <c r="L34">
        <f t="shared" si="9"/>
        <v>77</v>
      </c>
      <c r="M34">
        <f t="shared" si="10"/>
        <v>5.1333333333333337</v>
      </c>
      <c r="N34">
        <v>0</v>
      </c>
      <c r="O34">
        <v>1</v>
      </c>
      <c r="P34">
        <v>1</v>
      </c>
      <c r="Q34">
        <v>0</v>
      </c>
      <c r="R34">
        <f>'[1]CS_E 50 advEARS'!$E30</f>
        <v>1</v>
      </c>
      <c r="S34">
        <v>1</v>
      </c>
      <c r="T34">
        <f t="shared" si="11"/>
        <v>0</v>
      </c>
      <c r="U34">
        <f>'[1]CS_E 50 advEARS'!$F30</f>
        <v>1</v>
      </c>
      <c r="V34">
        <v>1</v>
      </c>
      <c r="W34">
        <f t="shared" si="12"/>
        <v>0</v>
      </c>
      <c r="X34">
        <f t="shared" si="13"/>
        <v>1</v>
      </c>
      <c r="Y34">
        <f>'[1]CS_E 50 advEARS'!$D30</f>
        <v>1</v>
      </c>
      <c r="Z34">
        <f>'[1]CS_E 50 advEARS'!$G30</f>
        <v>1</v>
      </c>
      <c r="AA34">
        <f>'[1]CS_E 50 advEARS'!$H30</f>
        <v>1</v>
      </c>
      <c r="AB34">
        <f>'[1]CS_E 50 advEARS'!$I30</f>
        <v>1</v>
      </c>
      <c r="AC34">
        <v>1</v>
      </c>
      <c r="AD34">
        <f>'[1]CS_E 50 advEARS'!$J30</f>
        <v>1</v>
      </c>
      <c r="AE34">
        <v>1</v>
      </c>
      <c r="AF34">
        <f t="shared" si="14"/>
        <v>1</v>
      </c>
      <c r="AG34">
        <f>'[1]CS_E 50 advEARS'!$K30</f>
        <v>1</v>
      </c>
      <c r="AH34">
        <f t="shared" si="15"/>
        <v>1</v>
      </c>
      <c r="AI34">
        <f>'[1]CS_E 50 advEARS'!$L30</f>
        <v>0</v>
      </c>
      <c r="AJ34">
        <v>1</v>
      </c>
      <c r="AK34">
        <f t="shared" si="16"/>
        <v>1</v>
      </c>
      <c r="AL34">
        <v>1</v>
      </c>
      <c r="AM34">
        <f>'[1]CS_E 50 advEARS'!$M30</f>
        <v>1</v>
      </c>
      <c r="AN34">
        <v>1</v>
      </c>
      <c r="AO34">
        <f>'[1]CS_E 50 advEARS'!$N30</f>
        <v>1</v>
      </c>
      <c r="AP34">
        <v>1</v>
      </c>
      <c r="AQ34">
        <v>1</v>
      </c>
      <c r="AR34">
        <v>1</v>
      </c>
      <c r="AS34">
        <f>'[1]CS_E 50 advEARS'!$O30</f>
        <v>1</v>
      </c>
      <c r="AT34">
        <v>1</v>
      </c>
      <c r="AU34">
        <f t="shared" si="17"/>
        <v>33.690000000000026</v>
      </c>
      <c r="AV34">
        <f t="shared" si="18"/>
        <v>12.286666666666669</v>
      </c>
      <c r="AW34">
        <f t="shared" si="19"/>
        <v>12.410666666666668</v>
      </c>
      <c r="AX34">
        <f t="shared" si="20"/>
        <v>10.248000000000001</v>
      </c>
      <c r="AY34">
        <v>1</v>
      </c>
      <c r="AZ34">
        <v>1</v>
      </c>
      <c r="BA34">
        <v>1</v>
      </c>
      <c r="BB34">
        <v>5</v>
      </c>
      <c r="BG34">
        <f t="shared" si="3"/>
        <v>66.666666666666671</v>
      </c>
      <c r="BH34" s="10">
        <f t="shared" si="21"/>
        <v>5.208333333333333E-5</v>
      </c>
    </row>
    <row r="35" spans="1:60" ht="43.5">
      <c r="A35" s="2">
        <v>24</v>
      </c>
      <c r="B35" s="13" t="s">
        <v>577</v>
      </c>
      <c r="C35" s="2" t="s">
        <v>146</v>
      </c>
      <c r="D35">
        <v>1</v>
      </c>
      <c r="E35">
        <v>1</v>
      </c>
      <c r="F35">
        <f t="shared" si="4"/>
        <v>1</v>
      </c>
      <c r="G35">
        <f t="shared" si="5"/>
        <v>11</v>
      </c>
      <c r="H35">
        <f t="shared" si="6"/>
        <v>11</v>
      </c>
      <c r="I35">
        <f t="shared" si="7"/>
        <v>66</v>
      </c>
      <c r="J35">
        <f>'[1]CS_E 50 advEARS'!$C31</f>
        <v>22</v>
      </c>
      <c r="K35">
        <f t="shared" si="8"/>
        <v>2</v>
      </c>
      <c r="L35">
        <f t="shared" si="9"/>
        <v>64</v>
      </c>
      <c r="M35">
        <f t="shared" si="10"/>
        <v>5.8181818181818183</v>
      </c>
      <c r="N35">
        <v>1</v>
      </c>
      <c r="O35">
        <v>1</v>
      </c>
      <c r="P35">
        <v>1</v>
      </c>
      <c r="Q35">
        <v>1</v>
      </c>
      <c r="R35">
        <f>'[1]CS_E 50 advEARS'!$E31</f>
        <v>1</v>
      </c>
      <c r="S35">
        <v>1</v>
      </c>
      <c r="T35">
        <f t="shared" si="11"/>
        <v>1</v>
      </c>
      <c r="U35">
        <f>'[1]CS_E 50 advEARS'!$F31</f>
        <v>1</v>
      </c>
      <c r="V35">
        <v>1</v>
      </c>
      <c r="W35">
        <f t="shared" si="12"/>
        <v>1</v>
      </c>
      <c r="X35">
        <f t="shared" si="13"/>
        <v>1</v>
      </c>
      <c r="Y35">
        <f>'[1]CS_E 50 advEARS'!$D31</f>
        <v>1</v>
      </c>
      <c r="Z35">
        <f>'[1]CS_E 50 advEARS'!$G31</f>
        <v>0</v>
      </c>
      <c r="AA35">
        <f>'[1]CS_E 50 advEARS'!$H31</f>
        <v>1</v>
      </c>
      <c r="AB35">
        <f>'[1]CS_E 50 advEARS'!$I31</f>
        <v>1</v>
      </c>
      <c r="AC35">
        <v>1</v>
      </c>
      <c r="AD35">
        <f>'[1]CS_E 50 advEARS'!$J31</f>
        <v>1</v>
      </c>
      <c r="AE35">
        <v>1</v>
      </c>
      <c r="AF35">
        <f t="shared" si="14"/>
        <v>2</v>
      </c>
      <c r="AG35">
        <f>'[1]CS_E 50 advEARS'!$K31</f>
        <v>1</v>
      </c>
      <c r="AH35">
        <f t="shared" si="15"/>
        <v>1</v>
      </c>
      <c r="AI35">
        <f>'[1]CS_E 50 advEARS'!$L31</f>
        <v>1</v>
      </c>
      <c r="AJ35">
        <v>1</v>
      </c>
      <c r="AK35">
        <f t="shared" si="16"/>
        <v>1</v>
      </c>
      <c r="AL35">
        <v>1</v>
      </c>
      <c r="AM35">
        <f>'[1]CS_E 50 advEARS'!$M31</f>
        <v>1</v>
      </c>
      <c r="AN35">
        <v>1</v>
      </c>
      <c r="AO35">
        <f>'[1]CS_E 50 advEARS'!$N31</f>
        <v>1</v>
      </c>
      <c r="AP35">
        <v>1</v>
      </c>
      <c r="AQ35">
        <v>1</v>
      </c>
      <c r="AR35">
        <v>1</v>
      </c>
      <c r="AS35">
        <f>'[1]CS_E 50 advEARS'!$O31</f>
        <v>1</v>
      </c>
      <c r="AT35">
        <v>1</v>
      </c>
      <c r="AU35">
        <f t="shared" si="17"/>
        <v>26.47000000000002</v>
      </c>
      <c r="AV35">
        <f t="shared" si="18"/>
        <v>12.3</v>
      </c>
      <c r="AW35">
        <f t="shared" si="19"/>
        <v>15.719999999999999</v>
      </c>
      <c r="AX35">
        <f t="shared" si="20"/>
        <v>11.473636363636366</v>
      </c>
      <c r="AY35">
        <v>1</v>
      </c>
      <c r="AZ35">
        <v>1</v>
      </c>
      <c r="BA35">
        <v>1</v>
      </c>
      <c r="BB35">
        <v>1</v>
      </c>
      <c r="BG35">
        <f t="shared" si="3"/>
        <v>181.81818181818181</v>
      </c>
      <c r="BH35" s="10">
        <f t="shared" si="21"/>
        <v>3.8194444444444444E-5</v>
      </c>
    </row>
    <row r="36" spans="1:60" ht="29">
      <c r="A36" s="2">
        <v>25</v>
      </c>
      <c r="B36" s="2" t="s">
        <v>602</v>
      </c>
      <c r="C36" s="2" t="s">
        <v>146</v>
      </c>
      <c r="D36">
        <v>1</v>
      </c>
      <c r="E36">
        <v>1</v>
      </c>
      <c r="F36">
        <f t="shared" si="4"/>
        <v>1</v>
      </c>
      <c r="G36">
        <f t="shared" si="5"/>
        <v>12</v>
      </c>
      <c r="H36">
        <f t="shared" si="6"/>
        <v>12</v>
      </c>
      <c r="I36">
        <f t="shared" si="7"/>
        <v>55</v>
      </c>
      <c r="J36">
        <f>'[1]CS_E 50 advEARS'!$C32</f>
        <v>21</v>
      </c>
      <c r="K36">
        <f t="shared" si="8"/>
        <v>1.75</v>
      </c>
      <c r="L36">
        <f t="shared" si="9"/>
        <v>54</v>
      </c>
      <c r="M36">
        <f t="shared" si="10"/>
        <v>4.5</v>
      </c>
      <c r="N36">
        <v>0</v>
      </c>
      <c r="O36">
        <v>1</v>
      </c>
      <c r="P36">
        <v>1</v>
      </c>
      <c r="Q36">
        <v>1</v>
      </c>
      <c r="R36">
        <f>'[1]CS_E 50 advEARS'!$E32</f>
        <v>1</v>
      </c>
      <c r="S36">
        <v>1</v>
      </c>
      <c r="T36">
        <f t="shared" si="11"/>
        <v>1</v>
      </c>
      <c r="U36">
        <f>'[1]CS_E 50 advEARS'!$F32</f>
        <v>1</v>
      </c>
      <c r="V36">
        <v>1</v>
      </c>
      <c r="W36">
        <f t="shared" si="12"/>
        <v>1</v>
      </c>
      <c r="X36">
        <f t="shared" si="13"/>
        <v>1</v>
      </c>
      <c r="Y36">
        <f>'[1]CS_E 50 advEARS'!$D32</f>
        <v>1</v>
      </c>
      <c r="Z36">
        <f>'[1]CS_E 50 advEARS'!$G32</f>
        <v>1</v>
      </c>
      <c r="AA36">
        <f>'[1]CS_E 50 advEARS'!$H32</f>
        <v>1</v>
      </c>
      <c r="AB36">
        <f>'[1]CS_E 50 advEARS'!$I32</f>
        <v>1</v>
      </c>
      <c r="AC36">
        <v>1</v>
      </c>
      <c r="AD36">
        <f>'[1]CS_E 50 advEARS'!$J32</f>
        <v>1</v>
      </c>
      <c r="AE36">
        <v>1</v>
      </c>
      <c r="AF36">
        <f t="shared" si="14"/>
        <v>1</v>
      </c>
      <c r="AG36">
        <f>'[1]CS_E 50 advEARS'!$K32</f>
        <v>1</v>
      </c>
      <c r="AH36">
        <f t="shared" si="15"/>
        <v>1</v>
      </c>
      <c r="AI36">
        <f>'[1]CS_E 50 advEARS'!$L32</f>
        <v>1</v>
      </c>
      <c r="AJ36">
        <v>1</v>
      </c>
      <c r="AK36">
        <f t="shared" si="16"/>
        <v>1</v>
      </c>
      <c r="AL36">
        <v>1</v>
      </c>
      <c r="AM36">
        <f>'[1]CS_E 50 advEARS'!$M32</f>
        <v>1</v>
      </c>
      <c r="AN36">
        <v>1</v>
      </c>
      <c r="AO36">
        <f>'[1]CS_E 50 advEARS'!$N32</f>
        <v>1</v>
      </c>
      <c r="AP36">
        <v>1</v>
      </c>
      <c r="AQ36">
        <v>1</v>
      </c>
      <c r="AR36">
        <v>1</v>
      </c>
      <c r="AS36">
        <f>'[1]CS_E 50 advEARS'!$O32</f>
        <v>1</v>
      </c>
      <c r="AT36">
        <v>1</v>
      </c>
      <c r="AU36">
        <f t="shared" si="17"/>
        <v>46.605000000000025</v>
      </c>
      <c r="AV36">
        <f t="shared" si="18"/>
        <v>9.740000000000002</v>
      </c>
      <c r="AW36">
        <f t="shared" si="19"/>
        <v>8.1933333333333351</v>
      </c>
      <c r="AX36">
        <f t="shared" si="20"/>
        <v>5.7650000000000006</v>
      </c>
      <c r="AY36">
        <v>1</v>
      </c>
      <c r="AZ36">
        <v>1</v>
      </c>
      <c r="BA36">
        <v>1</v>
      </c>
      <c r="BB36">
        <v>3</v>
      </c>
      <c r="BG36">
        <f t="shared" si="3"/>
        <v>83.333333333333329</v>
      </c>
      <c r="BH36" s="10">
        <f t="shared" si="21"/>
        <v>4.1666666666666665E-5</v>
      </c>
    </row>
    <row r="37" spans="1:60">
      <c r="F37">
        <f t="shared" si="4"/>
        <v>0</v>
      </c>
      <c r="G37">
        <f t="shared" si="5"/>
        <v>0</v>
      </c>
      <c r="H37">
        <f t="shared" si="6"/>
        <v>0</v>
      </c>
      <c r="I37">
        <f t="shared" si="7"/>
        <v>0</v>
      </c>
      <c r="J37">
        <f>'[1]CS_E 50 advEARS'!$C33</f>
        <v>0</v>
      </c>
      <c r="K37">
        <f t="shared" si="8"/>
        <v>0</v>
      </c>
      <c r="L37">
        <f t="shared" si="9"/>
        <v>0</v>
      </c>
      <c r="M37">
        <f t="shared" si="10"/>
        <v>0</v>
      </c>
      <c r="R37">
        <f>'[1]CS_E 50 advEARS'!$E33</f>
        <v>0</v>
      </c>
      <c r="T37">
        <f t="shared" si="11"/>
        <v>0</v>
      </c>
      <c r="U37">
        <f>'[1]CS_E 50 advEARS'!$F33</f>
        <v>0</v>
      </c>
      <c r="W37">
        <f t="shared" si="12"/>
        <v>0</v>
      </c>
      <c r="X37">
        <f t="shared" si="13"/>
        <v>0</v>
      </c>
      <c r="Y37">
        <f>'[1]CS_E 50 advEARS'!$D33</f>
        <v>0</v>
      </c>
      <c r="Z37">
        <f>'[1]CS_E 50 advEARS'!$G33</f>
        <v>0</v>
      </c>
      <c r="AA37">
        <f>'[1]CS_E 50 advEARS'!$H33</f>
        <v>0</v>
      </c>
      <c r="AB37">
        <f>'[1]CS_E 50 advEARS'!$I33</f>
        <v>0</v>
      </c>
      <c r="AD37">
        <f>'[1]CS_E 50 advEARS'!$J33</f>
        <v>0</v>
      </c>
      <c r="AF37">
        <f t="shared" si="14"/>
        <v>0</v>
      </c>
      <c r="AG37">
        <f>'[1]CS_E 50 advEARS'!$K33</f>
        <v>0</v>
      </c>
      <c r="AH37">
        <f t="shared" si="15"/>
        <v>0</v>
      </c>
      <c r="AI37">
        <f>'[1]CS_E 50 advEARS'!$L33</f>
        <v>0</v>
      </c>
      <c r="AK37">
        <f t="shared" si="16"/>
        <v>0</v>
      </c>
      <c r="AM37">
        <f>'[1]CS_E 50 advEARS'!$M33</f>
        <v>0</v>
      </c>
      <c r="AO37">
        <f>'[1]CS_E 50 advEARS'!$N33</f>
        <v>0</v>
      </c>
      <c r="AS37">
        <f>'[1]CS_E 50 advEARS'!$O33</f>
        <v>0</v>
      </c>
      <c r="AU37">
        <f t="shared" si="17"/>
        <v>0</v>
      </c>
      <c r="AV37">
        <f t="shared" si="18"/>
        <v>0</v>
      </c>
      <c r="AW37">
        <f t="shared" si="19"/>
        <v>0</v>
      </c>
      <c r="AX37">
        <f t="shared" si="20"/>
        <v>0</v>
      </c>
      <c r="BG37">
        <f t="shared" si="3"/>
        <v>0</v>
      </c>
      <c r="BH37" s="10">
        <f t="shared" si="21"/>
        <v>0</v>
      </c>
    </row>
    <row r="38" spans="1:60">
      <c r="F38">
        <f t="shared" si="4"/>
        <v>0</v>
      </c>
      <c r="G38">
        <f t="shared" si="5"/>
        <v>0</v>
      </c>
      <c r="H38">
        <f t="shared" si="6"/>
        <v>0</v>
      </c>
      <c r="I38">
        <f t="shared" si="7"/>
        <v>0</v>
      </c>
      <c r="J38">
        <f>'[1]CS_E 50 advEARS'!$C34</f>
        <v>0</v>
      </c>
      <c r="K38">
        <f t="shared" si="8"/>
        <v>0</v>
      </c>
      <c r="L38">
        <f t="shared" si="9"/>
        <v>0</v>
      </c>
      <c r="M38">
        <f t="shared" si="10"/>
        <v>0</v>
      </c>
      <c r="R38">
        <f>'[1]CS_E 50 advEARS'!$E34</f>
        <v>0</v>
      </c>
      <c r="T38">
        <f t="shared" si="11"/>
        <v>0</v>
      </c>
      <c r="U38">
        <f>'[1]CS_E 50 advEARS'!$F34</f>
        <v>0</v>
      </c>
      <c r="W38">
        <f t="shared" si="12"/>
        <v>0</v>
      </c>
      <c r="X38">
        <f t="shared" si="13"/>
        <v>0</v>
      </c>
      <c r="Y38">
        <f>'[1]CS_E 50 advEARS'!$D34</f>
        <v>0</v>
      </c>
      <c r="Z38">
        <f>'[1]CS_E 50 advEARS'!$G34</f>
        <v>0</v>
      </c>
      <c r="AA38">
        <f>'[1]CS_E 50 advEARS'!$H34</f>
        <v>0</v>
      </c>
      <c r="AB38">
        <f>'[1]CS_E 50 advEARS'!$I34</f>
        <v>0</v>
      </c>
      <c r="AD38">
        <f>'[1]CS_E 50 advEARS'!$J34</f>
        <v>0</v>
      </c>
      <c r="AF38">
        <f t="shared" si="14"/>
        <v>0</v>
      </c>
      <c r="AG38">
        <f>'[1]CS_E 50 advEARS'!$K34</f>
        <v>0</v>
      </c>
      <c r="AH38">
        <f t="shared" si="15"/>
        <v>0</v>
      </c>
      <c r="AI38">
        <f>'[1]CS_E 50 advEARS'!$L34</f>
        <v>0</v>
      </c>
      <c r="AK38">
        <f t="shared" si="16"/>
        <v>0</v>
      </c>
      <c r="AM38">
        <f>'[1]CS_E 50 advEARS'!$M34</f>
        <v>0</v>
      </c>
      <c r="AO38">
        <f>'[1]CS_E 50 advEARS'!$N34</f>
        <v>0</v>
      </c>
      <c r="AS38">
        <f>'[1]CS_E 50 advEARS'!$O34</f>
        <v>0</v>
      </c>
      <c r="AU38">
        <f t="shared" si="17"/>
        <v>0</v>
      </c>
      <c r="AV38">
        <f t="shared" si="18"/>
        <v>0</v>
      </c>
      <c r="AW38">
        <f t="shared" si="19"/>
        <v>0</v>
      </c>
      <c r="AX38">
        <f t="shared" si="20"/>
        <v>0</v>
      </c>
      <c r="BG38">
        <f t="shared" si="3"/>
        <v>0</v>
      </c>
      <c r="BH38" s="10">
        <f t="shared" si="21"/>
        <v>0</v>
      </c>
    </row>
    <row r="39" spans="1:60">
      <c r="F39">
        <f t="shared" si="4"/>
        <v>0</v>
      </c>
      <c r="G39">
        <f t="shared" si="5"/>
        <v>0</v>
      </c>
      <c r="H39">
        <f t="shared" si="6"/>
        <v>0</v>
      </c>
      <c r="I39">
        <f t="shared" si="7"/>
        <v>0</v>
      </c>
      <c r="J39">
        <f>'[1]CS_E 50 advEARS'!$C35</f>
        <v>0</v>
      </c>
      <c r="K39">
        <f t="shared" si="8"/>
        <v>0</v>
      </c>
      <c r="L39">
        <f t="shared" si="9"/>
        <v>0</v>
      </c>
      <c r="M39">
        <f t="shared" si="10"/>
        <v>0</v>
      </c>
      <c r="R39">
        <f>'[1]CS_E 50 advEARS'!$E35</f>
        <v>0</v>
      </c>
      <c r="T39">
        <f t="shared" si="11"/>
        <v>0</v>
      </c>
      <c r="U39">
        <f>'[1]CS_E 50 advEARS'!$F35</f>
        <v>0</v>
      </c>
      <c r="W39">
        <f t="shared" si="12"/>
        <v>0</v>
      </c>
      <c r="X39">
        <f t="shared" si="13"/>
        <v>0</v>
      </c>
      <c r="Y39">
        <f>'[1]CS_E 50 advEARS'!$D35</f>
        <v>0</v>
      </c>
      <c r="Z39">
        <f>'[1]CS_E 50 advEARS'!$G35</f>
        <v>0</v>
      </c>
      <c r="AA39">
        <f>'[1]CS_E 50 advEARS'!$H35</f>
        <v>0</v>
      </c>
      <c r="AB39">
        <f>'[1]CS_E 50 advEARS'!$I35</f>
        <v>0</v>
      </c>
      <c r="AD39">
        <f>'[1]CS_E 50 advEARS'!$J35</f>
        <v>0</v>
      </c>
      <c r="AF39">
        <f t="shared" si="14"/>
        <v>0</v>
      </c>
      <c r="AG39">
        <f>'[1]CS_E 50 advEARS'!$K35</f>
        <v>0</v>
      </c>
      <c r="AH39">
        <f t="shared" si="15"/>
        <v>0</v>
      </c>
      <c r="AI39">
        <f>'[1]CS_E 50 advEARS'!$L35</f>
        <v>0</v>
      </c>
      <c r="AK39">
        <f t="shared" si="16"/>
        <v>0</v>
      </c>
      <c r="AM39">
        <f>'[1]CS_E 50 advEARS'!$M35</f>
        <v>0</v>
      </c>
      <c r="AO39">
        <f>'[1]CS_E 50 advEARS'!$N35</f>
        <v>0</v>
      </c>
      <c r="AS39">
        <f>'[1]CS_E 50 advEARS'!$O35</f>
        <v>0</v>
      </c>
      <c r="AU39">
        <f t="shared" si="17"/>
        <v>0</v>
      </c>
      <c r="AV39">
        <f t="shared" si="18"/>
        <v>0</v>
      </c>
      <c r="AW39">
        <f t="shared" si="19"/>
        <v>0</v>
      </c>
      <c r="AX39">
        <f t="shared" si="20"/>
        <v>0</v>
      </c>
      <c r="BG39">
        <f t="shared" si="3"/>
        <v>0</v>
      </c>
      <c r="BH39" s="10">
        <f t="shared" si="21"/>
        <v>0</v>
      </c>
    </row>
    <row r="40" spans="1:60">
      <c r="F40">
        <f t="shared" si="4"/>
        <v>0</v>
      </c>
      <c r="G40">
        <f t="shared" si="5"/>
        <v>0</v>
      </c>
      <c r="H40">
        <f t="shared" si="6"/>
        <v>0</v>
      </c>
      <c r="I40">
        <f t="shared" si="7"/>
        <v>0</v>
      </c>
      <c r="J40">
        <f>'[1]CS_E 50 advEARS'!$C36</f>
        <v>0</v>
      </c>
      <c r="K40">
        <f t="shared" si="8"/>
        <v>0</v>
      </c>
      <c r="L40">
        <f t="shared" si="9"/>
        <v>0</v>
      </c>
      <c r="M40">
        <f t="shared" si="10"/>
        <v>0</v>
      </c>
      <c r="R40">
        <f>'[1]CS_E 50 advEARS'!$E36</f>
        <v>0</v>
      </c>
      <c r="T40">
        <f t="shared" si="11"/>
        <v>0</v>
      </c>
      <c r="U40">
        <f>'[1]CS_E 50 advEARS'!$F36</f>
        <v>0</v>
      </c>
      <c r="W40">
        <f t="shared" si="12"/>
        <v>0</v>
      </c>
      <c r="X40">
        <f t="shared" si="13"/>
        <v>0</v>
      </c>
      <c r="Y40">
        <f>'[1]CS_E 50 advEARS'!$D36</f>
        <v>0</v>
      </c>
      <c r="Z40">
        <f>'[1]CS_E 50 advEARS'!$G36</f>
        <v>0</v>
      </c>
      <c r="AA40">
        <f>'[1]CS_E 50 advEARS'!$H36</f>
        <v>0</v>
      </c>
      <c r="AB40">
        <f>'[1]CS_E 50 advEARS'!$I36</f>
        <v>0</v>
      </c>
      <c r="AD40">
        <f>'[1]CS_E 50 advEARS'!$J36</f>
        <v>0</v>
      </c>
      <c r="AF40">
        <f t="shared" si="14"/>
        <v>0</v>
      </c>
      <c r="AG40">
        <f>'[1]CS_E 50 advEARS'!$K36</f>
        <v>0</v>
      </c>
      <c r="AH40">
        <f t="shared" si="15"/>
        <v>0</v>
      </c>
      <c r="AI40">
        <f>'[1]CS_E 50 advEARS'!$L36</f>
        <v>0</v>
      </c>
      <c r="AK40">
        <f t="shared" si="16"/>
        <v>0</v>
      </c>
      <c r="AM40">
        <f>'[1]CS_E 50 advEARS'!$M36</f>
        <v>0</v>
      </c>
      <c r="AO40">
        <f>'[1]CS_E 50 advEARS'!$N36</f>
        <v>0</v>
      </c>
      <c r="AS40">
        <f>'[1]CS_E 50 advEARS'!$O36</f>
        <v>0</v>
      </c>
      <c r="AU40">
        <f t="shared" si="17"/>
        <v>0</v>
      </c>
      <c r="AV40">
        <f t="shared" si="18"/>
        <v>0</v>
      </c>
      <c r="AW40">
        <f t="shared" si="19"/>
        <v>0</v>
      </c>
      <c r="AX40">
        <f t="shared" si="20"/>
        <v>0</v>
      </c>
      <c r="BG40">
        <f t="shared" si="3"/>
        <v>0</v>
      </c>
      <c r="BH40" s="10">
        <f t="shared" si="21"/>
        <v>0</v>
      </c>
    </row>
    <row r="41" spans="1:60">
      <c r="F41">
        <f t="shared" si="4"/>
        <v>0</v>
      </c>
      <c r="G41">
        <f t="shared" si="5"/>
        <v>0</v>
      </c>
      <c r="H41">
        <f t="shared" si="6"/>
        <v>0</v>
      </c>
      <c r="I41">
        <f t="shared" si="7"/>
        <v>0</v>
      </c>
      <c r="J41">
        <f>'[1]CS_E 50 advEARS'!$C37</f>
        <v>0</v>
      </c>
      <c r="K41">
        <f t="shared" si="8"/>
        <v>0</v>
      </c>
      <c r="L41">
        <f t="shared" si="9"/>
        <v>0</v>
      </c>
      <c r="M41">
        <f t="shared" si="10"/>
        <v>0</v>
      </c>
      <c r="R41">
        <f>'[1]CS_E 50 advEARS'!$E37</f>
        <v>0</v>
      </c>
      <c r="T41">
        <f t="shared" si="11"/>
        <v>0</v>
      </c>
      <c r="U41">
        <f>'[1]CS_E 50 advEARS'!$F37</f>
        <v>0</v>
      </c>
      <c r="W41">
        <f t="shared" si="12"/>
        <v>0</v>
      </c>
      <c r="X41">
        <f t="shared" si="13"/>
        <v>0</v>
      </c>
      <c r="Y41">
        <f>'[1]CS_E 50 advEARS'!$D37</f>
        <v>0</v>
      </c>
      <c r="Z41">
        <f>'[1]CS_E 50 advEARS'!$G37</f>
        <v>0</v>
      </c>
      <c r="AA41">
        <f>'[1]CS_E 50 advEARS'!$H37</f>
        <v>0</v>
      </c>
      <c r="AB41">
        <f>'[1]CS_E 50 advEARS'!$I37</f>
        <v>0</v>
      </c>
      <c r="AD41">
        <f>'[1]CS_E 50 advEARS'!$J37</f>
        <v>0</v>
      </c>
      <c r="AF41">
        <f t="shared" si="14"/>
        <v>0</v>
      </c>
      <c r="AG41">
        <f>'[1]CS_E 50 advEARS'!$K37</f>
        <v>0</v>
      </c>
      <c r="AH41">
        <f t="shared" si="15"/>
        <v>0</v>
      </c>
      <c r="AI41">
        <f>'[1]CS_E 50 advEARS'!$L37</f>
        <v>0</v>
      </c>
      <c r="AK41">
        <f t="shared" si="16"/>
        <v>0</v>
      </c>
      <c r="AM41">
        <f>'[1]CS_E 50 advEARS'!$M37</f>
        <v>0</v>
      </c>
      <c r="AO41">
        <f>'[1]CS_E 50 advEARS'!$N37</f>
        <v>0</v>
      </c>
      <c r="AS41">
        <f>'[1]CS_E 50 advEARS'!$O37</f>
        <v>0</v>
      </c>
      <c r="AU41">
        <f t="shared" si="17"/>
        <v>0</v>
      </c>
      <c r="AV41">
        <f t="shared" si="18"/>
        <v>0</v>
      </c>
      <c r="AW41">
        <f t="shared" si="19"/>
        <v>0</v>
      </c>
      <c r="AX41">
        <f t="shared" si="20"/>
        <v>0</v>
      </c>
      <c r="BG41">
        <f t="shared" si="3"/>
        <v>0</v>
      </c>
      <c r="BH41" s="10">
        <f t="shared" si="21"/>
        <v>0</v>
      </c>
    </row>
    <row r="42" spans="1:60">
      <c r="F42">
        <f t="shared" si="4"/>
        <v>0</v>
      </c>
      <c r="G42">
        <f t="shared" si="5"/>
        <v>0</v>
      </c>
      <c r="H42">
        <f t="shared" si="6"/>
        <v>0</v>
      </c>
      <c r="I42">
        <f t="shared" si="7"/>
        <v>0</v>
      </c>
      <c r="J42">
        <f>'[1]CS_E 50 advEARS'!$C38</f>
        <v>0</v>
      </c>
      <c r="K42">
        <f t="shared" si="8"/>
        <v>0</v>
      </c>
      <c r="L42">
        <f t="shared" si="9"/>
        <v>0</v>
      </c>
      <c r="M42">
        <f t="shared" si="10"/>
        <v>0</v>
      </c>
      <c r="R42">
        <f>'[1]CS_E 50 advEARS'!$E38</f>
        <v>0</v>
      </c>
      <c r="T42">
        <f t="shared" si="11"/>
        <v>0</v>
      </c>
      <c r="U42">
        <f>'[1]CS_E 50 advEARS'!$F38</f>
        <v>0</v>
      </c>
      <c r="W42">
        <f t="shared" si="12"/>
        <v>0</v>
      </c>
      <c r="X42">
        <f t="shared" si="13"/>
        <v>0</v>
      </c>
      <c r="Y42">
        <f>'[1]CS_E 50 advEARS'!$D38</f>
        <v>0</v>
      </c>
      <c r="Z42">
        <f>'[1]CS_E 50 advEARS'!$G38</f>
        <v>0</v>
      </c>
      <c r="AA42">
        <f>'[1]CS_E 50 advEARS'!$H38</f>
        <v>0</v>
      </c>
      <c r="AB42">
        <f>'[1]CS_E 50 advEARS'!$I38</f>
        <v>0</v>
      </c>
      <c r="AD42">
        <f>'[1]CS_E 50 advEARS'!$J38</f>
        <v>0</v>
      </c>
      <c r="AF42">
        <f t="shared" si="14"/>
        <v>0</v>
      </c>
      <c r="AG42">
        <f>'[1]CS_E 50 advEARS'!$K38</f>
        <v>0</v>
      </c>
      <c r="AH42">
        <f t="shared" si="15"/>
        <v>0</v>
      </c>
      <c r="AI42">
        <f>'[1]CS_E 50 advEARS'!$L38</f>
        <v>0</v>
      </c>
      <c r="AK42">
        <f t="shared" si="16"/>
        <v>0</v>
      </c>
      <c r="AM42">
        <f>'[1]CS_E 50 advEARS'!$M38</f>
        <v>0</v>
      </c>
      <c r="AO42">
        <f>'[1]CS_E 50 advEARS'!$N38</f>
        <v>0</v>
      </c>
      <c r="AS42">
        <f>'[1]CS_E 50 advEARS'!$O38</f>
        <v>0</v>
      </c>
      <c r="AU42">
        <f t="shared" si="17"/>
        <v>0</v>
      </c>
      <c r="AV42">
        <f t="shared" si="18"/>
        <v>0</v>
      </c>
      <c r="AW42">
        <f t="shared" si="19"/>
        <v>0</v>
      </c>
      <c r="AX42">
        <f t="shared" si="20"/>
        <v>0</v>
      </c>
      <c r="BG42">
        <f t="shared" si="3"/>
        <v>0</v>
      </c>
      <c r="BH42" s="10">
        <f t="shared" si="21"/>
        <v>0</v>
      </c>
    </row>
    <row r="43" spans="1:60">
      <c r="F43">
        <f t="shared" si="4"/>
        <v>0</v>
      </c>
      <c r="G43">
        <f t="shared" si="5"/>
        <v>0</v>
      </c>
      <c r="H43">
        <f t="shared" si="6"/>
        <v>0</v>
      </c>
      <c r="I43">
        <f t="shared" si="7"/>
        <v>0</v>
      </c>
      <c r="J43">
        <f>'[1]CS_E 50 advEARS'!$C39</f>
        <v>0</v>
      </c>
      <c r="K43">
        <f t="shared" si="8"/>
        <v>0</v>
      </c>
      <c r="L43">
        <f t="shared" si="9"/>
        <v>0</v>
      </c>
      <c r="M43">
        <f t="shared" si="10"/>
        <v>0</v>
      </c>
      <c r="R43">
        <f>'[1]CS_E 50 advEARS'!$E39</f>
        <v>0</v>
      </c>
      <c r="T43">
        <f t="shared" si="11"/>
        <v>0</v>
      </c>
      <c r="U43">
        <f>'[1]CS_E 50 advEARS'!$F39</f>
        <v>0</v>
      </c>
      <c r="W43">
        <f t="shared" si="12"/>
        <v>0</v>
      </c>
      <c r="X43">
        <f t="shared" si="13"/>
        <v>0</v>
      </c>
      <c r="Y43">
        <f>'[1]CS_E 50 advEARS'!$D39</f>
        <v>0</v>
      </c>
      <c r="Z43">
        <f>'[1]CS_E 50 advEARS'!$G39</f>
        <v>0</v>
      </c>
      <c r="AA43">
        <f>'[1]CS_E 50 advEARS'!$H39</f>
        <v>0</v>
      </c>
      <c r="AB43">
        <f>'[1]CS_E 50 advEARS'!$I39</f>
        <v>0</v>
      </c>
      <c r="AD43">
        <f>'[1]CS_E 50 advEARS'!$J39</f>
        <v>0</v>
      </c>
      <c r="AF43">
        <f t="shared" si="14"/>
        <v>0</v>
      </c>
      <c r="AG43">
        <f>'[1]CS_E 50 advEARS'!$K39</f>
        <v>0</v>
      </c>
      <c r="AH43">
        <f t="shared" si="15"/>
        <v>0</v>
      </c>
      <c r="AI43">
        <f>'[1]CS_E 50 advEARS'!$L39</f>
        <v>0</v>
      </c>
      <c r="AK43">
        <f t="shared" si="16"/>
        <v>0</v>
      </c>
      <c r="AM43">
        <f>'[1]CS_E 50 advEARS'!$M39</f>
        <v>0</v>
      </c>
      <c r="AO43">
        <f>'[1]CS_E 50 advEARS'!$N39</f>
        <v>0</v>
      </c>
      <c r="AS43">
        <f>'[1]CS_E 50 advEARS'!$O39</f>
        <v>0</v>
      </c>
      <c r="AU43">
        <f t="shared" si="17"/>
        <v>0</v>
      </c>
      <c r="AV43">
        <f t="shared" si="18"/>
        <v>0</v>
      </c>
      <c r="AW43">
        <f t="shared" si="19"/>
        <v>0</v>
      </c>
      <c r="AX43">
        <f t="shared" si="20"/>
        <v>0</v>
      </c>
      <c r="BG43">
        <f t="shared" si="3"/>
        <v>0</v>
      </c>
      <c r="BH43" s="10">
        <f t="shared" si="21"/>
        <v>0</v>
      </c>
    </row>
    <row r="44" spans="1:60">
      <c r="F44">
        <f t="shared" si="4"/>
        <v>0</v>
      </c>
      <c r="G44">
        <f t="shared" si="5"/>
        <v>0</v>
      </c>
      <c r="H44">
        <f t="shared" si="6"/>
        <v>0</v>
      </c>
      <c r="I44">
        <f t="shared" si="7"/>
        <v>0</v>
      </c>
      <c r="J44">
        <f>'[1]CS_E 50 advEARS'!$C40</f>
        <v>0</v>
      </c>
      <c r="K44">
        <f t="shared" si="8"/>
        <v>0</v>
      </c>
      <c r="L44">
        <f t="shared" si="9"/>
        <v>0</v>
      </c>
      <c r="M44">
        <f t="shared" si="10"/>
        <v>0</v>
      </c>
      <c r="R44">
        <f>'[1]CS_E 50 advEARS'!$E40</f>
        <v>0</v>
      </c>
      <c r="T44">
        <f t="shared" si="11"/>
        <v>0</v>
      </c>
      <c r="U44">
        <f>'[1]CS_E 50 advEARS'!$F40</f>
        <v>0</v>
      </c>
      <c r="W44">
        <f t="shared" si="12"/>
        <v>0</v>
      </c>
      <c r="X44">
        <f t="shared" si="13"/>
        <v>0</v>
      </c>
      <c r="Y44">
        <f>'[1]CS_E 50 advEARS'!$D40</f>
        <v>0</v>
      </c>
      <c r="Z44">
        <f>'[1]CS_E 50 advEARS'!$G40</f>
        <v>0</v>
      </c>
      <c r="AA44">
        <f>'[1]CS_E 50 advEARS'!$H40</f>
        <v>0</v>
      </c>
      <c r="AB44">
        <f>'[1]CS_E 50 advEARS'!$I40</f>
        <v>0</v>
      </c>
      <c r="AD44">
        <f>'[1]CS_E 50 advEARS'!$J40</f>
        <v>0</v>
      </c>
      <c r="AF44">
        <f t="shared" si="14"/>
        <v>0</v>
      </c>
      <c r="AG44">
        <f>'[1]CS_E 50 advEARS'!$K40</f>
        <v>0</v>
      </c>
      <c r="AH44">
        <f t="shared" si="15"/>
        <v>0</v>
      </c>
      <c r="AI44">
        <f>'[1]CS_E 50 advEARS'!$L40</f>
        <v>0</v>
      </c>
      <c r="AK44">
        <f t="shared" si="16"/>
        <v>0</v>
      </c>
      <c r="AM44">
        <f>'[1]CS_E 50 advEARS'!$M40</f>
        <v>0</v>
      </c>
      <c r="AO44">
        <f>'[1]CS_E 50 advEARS'!$N40</f>
        <v>0</v>
      </c>
      <c r="AS44">
        <f>'[1]CS_E 50 advEARS'!$O40</f>
        <v>0</v>
      </c>
      <c r="AU44">
        <f t="shared" si="17"/>
        <v>0</v>
      </c>
      <c r="AV44">
        <f t="shared" si="18"/>
        <v>0</v>
      </c>
      <c r="AW44">
        <f t="shared" si="19"/>
        <v>0</v>
      </c>
      <c r="AX44">
        <f t="shared" si="20"/>
        <v>0</v>
      </c>
      <c r="BG44">
        <f t="shared" si="3"/>
        <v>0</v>
      </c>
      <c r="BH44" s="10">
        <f t="shared" si="21"/>
        <v>0</v>
      </c>
    </row>
    <row r="45" spans="1:60">
      <c r="F45">
        <f t="shared" si="4"/>
        <v>0</v>
      </c>
      <c r="G45">
        <f t="shared" si="5"/>
        <v>0</v>
      </c>
      <c r="H45">
        <f t="shared" si="6"/>
        <v>0</v>
      </c>
      <c r="I45">
        <f t="shared" si="7"/>
        <v>0</v>
      </c>
      <c r="J45">
        <f>'[1]CS_E 50 advEARS'!$C41</f>
        <v>0</v>
      </c>
      <c r="K45">
        <f t="shared" si="8"/>
        <v>0</v>
      </c>
      <c r="L45">
        <f t="shared" si="9"/>
        <v>0</v>
      </c>
      <c r="M45">
        <f t="shared" si="10"/>
        <v>0</v>
      </c>
      <c r="R45">
        <f>'[1]CS_E 50 advEARS'!$E41</f>
        <v>0</v>
      </c>
      <c r="T45">
        <f t="shared" si="11"/>
        <v>0</v>
      </c>
      <c r="U45">
        <f>'[1]CS_E 50 advEARS'!$F41</f>
        <v>0</v>
      </c>
      <c r="W45">
        <f t="shared" si="12"/>
        <v>0</v>
      </c>
      <c r="X45">
        <f t="shared" si="13"/>
        <v>0</v>
      </c>
      <c r="Y45">
        <f>'[1]CS_E 50 advEARS'!$D41</f>
        <v>0</v>
      </c>
      <c r="Z45">
        <f>'[1]CS_E 50 advEARS'!$G41</f>
        <v>0</v>
      </c>
      <c r="AA45">
        <f>'[1]CS_E 50 advEARS'!$H41</f>
        <v>0</v>
      </c>
      <c r="AB45">
        <f>'[1]CS_E 50 advEARS'!$I41</f>
        <v>0</v>
      </c>
      <c r="AD45">
        <f>'[1]CS_E 50 advEARS'!$J41</f>
        <v>0</v>
      </c>
      <c r="AF45">
        <f t="shared" si="14"/>
        <v>0</v>
      </c>
      <c r="AG45">
        <f>'[1]CS_E 50 advEARS'!$K41</f>
        <v>0</v>
      </c>
      <c r="AH45">
        <f t="shared" si="15"/>
        <v>0</v>
      </c>
      <c r="AI45">
        <f>'[1]CS_E 50 advEARS'!$L41</f>
        <v>0</v>
      </c>
      <c r="AK45">
        <f t="shared" si="16"/>
        <v>0</v>
      </c>
      <c r="AM45">
        <f>'[1]CS_E 50 advEARS'!$M41</f>
        <v>0</v>
      </c>
      <c r="AO45">
        <f>'[1]CS_E 50 advEARS'!$N41</f>
        <v>0</v>
      </c>
      <c r="AS45">
        <f>'[1]CS_E 50 advEARS'!$O41</f>
        <v>0</v>
      </c>
      <c r="AU45">
        <f t="shared" si="17"/>
        <v>0</v>
      </c>
      <c r="AV45">
        <f t="shared" si="18"/>
        <v>0</v>
      </c>
      <c r="AW45">
        <f t="shared" si="19"/>
        <v>0</v>
      </c>
      <c r="AX45">
        <f t="shared" si="20"/>
        <v>0</v>
      </c>
      <c r="BG45">
        <f t="shared" si="3"/>
        <v>0</v>
      </c>
      <c r="BH45" s="10">
        <f t="shared" si="21"/>
        <v>0</v>
      </c>
    </row>
    <row r="46" spans="1:60">
      <c r="F46">
        <f t="shared" si="4"/>
        <v>0</v>
      </c>
      <c r="G46">
        <f t="shared" si="5"/>
        <v>0</v>
      </c>
      <c r="H46">
        <f t="shared" si="6"/>
        <v>0</v>
      </c>
      <c r="I46">
        <f t="shared" si="7"/>
        <v>0</v>
      </c>
      <c r="J46">
        <f>'[1]CS_E 50 advEARS'!$C42</f>
        <v>0</v>
      </c>
      <c r="K46">
        <f t="shared" si="8"/>
        <v>0</v>
      </c>
      <c r="L46">
        <f t="shared" si="9"/>
        <v>0</v>
      </c>
      <c r="M46">
        <f t="shared" si="10"/>
        <v>0</v>
      </c>
      <c r="R46">
        <f>'[1]CS_E 50 advEARS'!$E42</f>
        <v>0</v>
      </c>
      <c r="T46">
        <f t="shared" si="11"/>
        <v>0</v>
      </c>
      <c r="U46">
        <f>'[1]CS_E 50 advEARS'!$F42</f>
        <v>0</v>
      </c>
      <c r="W46">
        <f t="shared" si="12"/>
        <v>0</v>
      </c>
      <c r="X46">
        <f t="shared" si="13"/>
        <v>0</v>
      </c>
      <c r="Y46">
        <f>'[1]CS_E 50 advEARS'!$D42</f>
        <v>0</v>
      </c>
      <c r="Z46">
        <f>'[1]CS_E 50 advEARS'!$G42</f>
        <v>0</v>
      </c>
      <c r="AA46">
        <f>'[1]CS_E 50 advEARS'!$H42</f>
        <v>0</v>
      </c>
      <c r="AB46">
        <f>'[1]CS_E 50 advEARS'!$I42</f>
        <v>0</v>
      </c>
      <c r="AD46">
        <f>'[1]CS_E 50 advEARS'!$J42</f>
        <v>0</v>
      </c>
      <c r="AF46">
        <f t="shared" si="14"/>
        <v>0</v>
      </c>
      <c r="AG46">
        <f>'[1]CS_E 50 advEARS'!$K42</f>
        <v>0</v>
      </c>
      <c r="AH46">
        <f t="shared" si="15"/>
        <v>0</v>
      </c>
      <c r="AI46">
        <f>'[1]CS_E 50 advEARS'!$L42</f>
        <v>0</v>
      </c>
      <c r="AK46">
        <f t="shared" si="16"/>
        <v>0</v>
      </c>
      <c r="AM46">
        <f>'[1]CS_E 50 advEARS'!$M42</f>
        <v>0</v>
      </c>
      <c r="AO46">
        <f>'[1]CS_E 50 advEARS'!$N42</f>
        <v>0</v>
      </c>
      <c r="AS46">
        <f>'[1]CS_E 50 advEARS'!$O42</f>
        <v>0</v>
      </c>
      <c r="AU46">
        <f t="shared" si="17"/>
        <v>0</v>
      </c>
      <c r="AV46">
        <f t="shared" si="18"/>
        <v>0</v>
      </c>
      <c r="AW46">
        <f t="shared" si="19"/>
        <v>0</v>
      </c>
      <c r="AX46">
        <f t="shared" si="20"/>
        <v>0</v>
      </c>
      <c r="BG46">
        <f t="shared" si="3"/>
        <v>0</v>
      </c>
      <c r="BH46" s="10">
        <f t="shared" si="21"/>
        <v>0</v>
      </c>
    </row>
    <row r="47" spans="1:60">
      <c r="F47">
        <f t="shared" si="4"/>
        <v>0</v>
      </c>
      <c r="G47">
        <f t="shared" si="5"/>
        <v>0</v>
      </c>
      <c r="H47">
        <f t="shared" si="6"/>
        <v>0</v>
      </c>
      <c r="I47">
        <f t="shared" si="7"/>
        <v>0</v>
      </c>
      <c r="J47">
        <f>'[1]CS_E 50 advEARS'!$C43</f>
        <v>0</v>
      </c>
      <c r="K47">
        <f t="shared" si="8"/>
        <v>0</v>
      </c>
      <c r="L47">
        <f t="shared" si="9"/>
        <v>0</v>
      </c>
      <c r="M47">
        <f t="shared" si="10"/>
        <v>0</v>
      </c>
      <c r="R47">
        <f>'[1]CS_E 50 advEARS'!$E43</f>
        <v>0</v>
      </c>
      <c r="T47">
        <f t="shared" si="11"/>
        <v>0</v>
      </c>
      <c r="U47">
        <f>'[1]CS_E 50 advEARS'!$F43</f>
        <v>0</v>
      </c>
      <c r="W47">
        <f t="shared" si="12"/>
        <v>0</v>
      </c>
      <c r="X47">
        <f t="shared" si="13"/>
        <v>0</v>
      </c>
      <c r="Y47">
        <f>'[1]CS_E 50 advEARS'!$D43</f>
        <v>0</v>
      </c>
      <c r="Z47">
        <f>'[1]CS_E 50 advEARS'!$G43</f>
        <v>0</v>
      </c>
      <c r="AA47">
        <f>'[1]CS_E 50 advEARS'!$H43</f>
        <v>0</v>
      </c>
      <c r="AB47">
        <f>'[1]CS_E 50 advEARS'!$I43</f>
        <v>0</v>
      </c>
      <c r="AD47">
        <f>'[1]CS_E 50 advEARS'!$J43</f>
        <v>0</v>
      </c>
      <c r="AF47">
        <f t="shared" si="14"/>
        <v>0</v>
      </c>
      <c r="AG47">
        <f>'[1]CS_E 50 advEARS'!$K43</f>
        <v>0</v>
      </c>
      <c r="AH47">
        <f t="shared" si="15"/>
        <v>0</v>
      </c>
      <c r="AI47">
        <f>'[1]CS_E 50 advEARS'!$L43</f>
        <v>0</v>
      </c>
      <c r="AK47">
        <f t="shared" si="16"/>
        <v>0</v>
      </c>
      <c r="AM47">
        <f>'[1]CS_E 50 advEARS'!$M43</f>
        <v>0</v>
      </c>
      <c r="AO47">
        <f>'[1]CS_E 50 advEARS'!$N43</f>
        <v>0</v>
      </c>
      <c r="AS47">
        <f>'[1]CS_E 50 advEARS'!$O43</f>
        <v>0</v>
      </c>
      <c r="AU47">
        <f t="shared" si="17"/>
        <v>0</v>
      </c>
      <c r="AV47">
        <f t="shared" si="18"/>
        <v>0</v>
      </c>
      <c r="AW47">
        <f t="shared" si="19"/>
        <v>0</v>
      </c>
      <c r="AX47">
        <f t="shared" si="20"/>
        <v>0</v>
      </c>
      <c r="BG47">
        <f t="shared" si="3"/>
        <v>0</v>
      </c>
      <c r="BH47" s="10">
        <f t="shared" si="21"/>
        <v>0</v>
      </c>
    </row>
    <row r="48" spans="1:60">
      <c r="F48">
        <f t="shared" si="4"/>
        <v>0</v>
      </c>
      <c r="G48">
        <f t="shared" si="5"/>
        <v>0</v>
      </c>
      <c r="H48">
        <f t="shared" si="6"/>
        <v>0</v>
      </c>
      <c r="I48">
        <f t="shared" si="7"/>
        <v>0</v>
      </c>
      <c r="J48">
        <f>'[1]CS_E 50 advEARS'!$C44</f>
        <v>0</v>
      </c>
      <c r="K48">
        <f t="shared" si="8"/>
        <v>0</v>
      </c>
      <c r="L48">
        <f t="shared" si="9"/>
        <v>0</v>
      </c>
      <c r="M48">
        <f t="shared" si="10"/>
        <v>0</v>
      </c>
      <c r="R48">
        <f>'[1]CS_E 50 advEARS'!$E44</f>
        <v>0</v>
      </c>
      <c r="T48">
        <f t="shared" si="11"/>
        <v>0</v>
      </c>
      <c r="U48">
        <f>'[1]CS_E 50 advEARS'!$F44</f>
        <v>0</v>
      </c>
      <c r="W48">
        <f t="shared" si="12"/>
        <v>0</v>
      </c>
      <c r="X48">
        <f t="shared" si="13"/>
        <v>0</v>
      </c>
      <c r="Y48">
        <f>'[1]CS_E 50 advEARS'!$D44</f>
        <v>0</v>
      </c>
      <c r="Z48">
        <f>'[1]CS_E 50 advEARS'!$G44</f>
        <v>0</v>
      </c>
      <c r="AA48">
        <f>'[1]CS_E 50 advEARS'!$H44</f>
        <v>0</v>
      </c>
      <c r="AB48">
        <f>'[1]CS_E 50 advEARS'!$I44</f>
        <v>0</v>
      </c>
      <c r="AD48">
        <f>'[1]CS_E 50 advEARS'!$J44</f>
        <v>0</v>
      </c>
      <c r="AF48">
        <f t="shared" si="14"/>
        <v>0</v>
      </c>
      <c r="AG48">
        <f>'[1]CS_E 50 advEARS'!$K44</f>
        <v>0</v>
      </c>
      <c r="AH48">
        <f t="shared" si="15"/>
        <v>0</v>
      </c>
      <c r="AI48">
        <f>'[1]CS_E 50 advEARS'!$L44</f>
        <v>0</v>
      </c>
      <c r="AK48">
        <f t="shared" si="16"/>
        <v>0</v>
      </c>
      <c r="AM48">
        <f>'[1]CS_E 50 advEARS'!$M44</f>
        <v>0</v>
      </c>
      <c r="AO48">
        <f>'[1]CS_E 50 advEARS'!$N44</f>
        <v>0</v>
      </c>
      <c r="AS48">
        <f>'[1]CS_E 50 advEARS'!$O44</f>
        <v>0</v>
      </c>
      <c r="AU48">
        <f t="shared" si="17"/>
        <v>0</v>
      </c>
      <c r="AV48">
        <f t="shared" si="18"/>
        <v>0</v>
      </c>
      <c r="AW48">
        <f t="shared" si="19"/>
        <v>0</v>
      </c>
      <c r="AX48">
        <f t="shared" si="20"/>
        <v>0</v>
      </c>
      <c r="BG48">
        <f t="shared" si="3"/>
        <v>0</v>
      </c>
      <c r="BH48" s="10">
        <f t="shared" si="21"/>
        <v>0</v>
      </c>
    </row>
    <row r="49" spans="6:60">
      <c r="F49">
        <f t="shared" si="4"/>
        <v>0</v>
      </c>
      <c r="G49">
        <f t="shared" si="5"/>
        <v>0</v>
      </c>
      <c r="H49">
        <f t="shared" si="6"/>
        <v>0</v>
      </c>
      <c r="I49">
        <f t="shared" si="7"/>
        <v>0</v>
      </c>
      <c r="J49">
        <f>'[1]CS_E 50 advEARS'!$C45</f>
        <v>0</v>
      </c>
      <c r="K49">
        <f t="shared" si="8"/>
        <v>0</v>
      </c>
      <c r="L49">
        <f t="shared" si="9"/>
        <v>0</v>
      </c>
      <c r="M49">
        <f t="shared" si="10"/>
        <v>0</v>
      </c>
      <c r="R49">
        <f>'[1]CS_E 50 advEARS'!$E45</f>
        <v>0</v>
      </c>
      <c r="T49">
        <f t="shared" si="11"/>
        <v>0</v>
      </c>
      <c r="U49">
        <f>'[1]CS_E 50 advEARS'!$F45</f>
        <v>0</v>
      </c>
      <c r="W49">
        <f t="shared" si="12"/>
        <v>0</v>
      </c>
      <c r="X49">
        <f t="shared" si="13"/>
        <v>0</v>
      </c>
      <c r="Y49">
        <f>'[1]CS_E 50 advEARS'!$D45</f>
        <v>0</v>
      </c>
      <c r="Z49">
        <f>'[1]CS_E 50 advEARS'!$G45</f>
        <v>0</v>
      </c>
      <c r="AA49">
        <f>'[1]CS_E 50 advEARS'!$H45</f>
        <v>0</v>
      </c>
      <c r="AB49">
        <f>'[1]CS_E 50 advEARS'!$I45</f>
        <v>0</v>
      </c>
      <c r="AD49">
        <f>'[1]CS_E 50 advEARS'!$J45</f>
        <v>0</v>
      </c>
      <c r="AF49">
        <f t="shared" si="14"/>
        <v>0</v>
      </c>
      <c r="AG49">
        <f>'[1]CS_E 50 advEARS'!$K45</f>
        <v>0</v>
      </c>
      <c r="AH49">
        <f t="shared" si="15"/>
        <v>0</v>
      </c>
      <c r="AI49">
        <f>'[1]CS_E 50 advEARS'!$L45</f>
        <v>0</v>
      </c>
      <c r="AK49">
        <f t="shared" si="16"/>
        <v>0</v>
      </c>
      <c r="AM49">
        <f>'[1]CS_E 50 advEARS'!$M45</f>
        <v>0</v>
      </c>
      <c r="AO49">
        <f>'[1]CS_E 50 advEARS'!$N45</f>
        <v>0</v>
      </c>
      <c r="AS49">
        <f>'[1]CS_E 50 advEARS'!$O45</f>
        <v>0</v>
      </c>
      <c r="AU49">
        <f t="shared" si="17"/>
        <v>0</v>
      </c>
      <c r="AV49">
        <f t="shared" si="18"/>
        <v>0</v>
      </c>
      <c r="AW49">
        <f t="shared" si="19"/>
        <v>0</v>
      </c>
      <c r="AX49">
        <f t="shared" si="20"/>
        <v>0</v>
      </c>
      <c r="BG49">
        <f t="shared" si="3"/>
        <v>0</v>
      </c>
      <c r="BH49" s="10">
        <f t="shared" si="21"/>
        <v>0</v>
      </c>
    </row>
    <row r="50" spans="6:60">
      <c r="F50">
        <f t="shared" si="4"/>
        <v>0</v>
      </c>
      <c r="G50">
        <f t="shared" si="5"/>
        <v>0</v>
      </c>
      <c r="H50">
        <f t="shared" si="6"/>
        <v>0</v>
      </c>
      <c r="I50">
        <f t="shared" si="7"/>
        <v>0</v>
      </c>
      <c r="J50">
        <f>'[1]CS_E 50 advEARS'!$C46</f>
        <v>0</v>
      </c>
      <c r="K50">
        <f t="shared" si="8"/>
        <v>0</v>
      </c>
      <c r="L50">
        <f t="shared" si="9"/>
        <v>0</v>
      </c>
      <c r="M50">
        <f t="shared" si="10"/>
        <v>0</v>
      </c>
      <c r="R50">
        <f>'[1]CS_E 50 advEARS'!$E46</f>
        <v>0</v>
      </c>
      <c r="T50">
        <f t="shared" si="11"/>
        <v>0</v>
      </c>
      <c r="U50">
        <f>'[1]CS_E 50 advEARS'!$F46</f>
        <v>0</v>
      </c>
      <c r="W50">
        <f t="shared" si="12"/>
        <v>0</v>
      </c>
      <c r="X50">
        <f t="shared" si="13"/>
        <v>0</v>
      </c>
      <c r="Y50">
        <f>'[1]CS_E 50 advEARS'!$D46</f>
        <v>0</v>
      </c>
      <c r="Z50">
        <f>'[1]CS_E 50 advEARS'!$G46</f>
        <v>0</v>
      </c>
      <c r="AA50">
        <f>'[1]CS_E 50 advEARS'!$H46</f>
        <v>0</v>
      </c>
      <c r="AB50">
        <f>'[1]CS_E 50 advEARS'!$I46</f>
        <v>0</v>
      </c>
      <c r="AD50">
        <f>'[1]CS_E 50 advEARS'!$J46</f>
        <v>0</v>
      </c>
      <c r="AF50">
        <f t="shared" si="14"/>
        <v>0</v>
      </c>
      <c r="AG50">
        <f>'[1]CS_E 50 advEARS'!$K46</f>
        <v>0</v>
      </c>
      <c r="AH50">
        <f t="shared" si="15"/>
        <v>0</v>
      </c>
      <c r="AI50">
        <f>'[1]CS_E 50 advEARS'!$L46</f>
        <v>0</v>
      </c>
      <c r="AK50">
        <f t="shared" si="16"/>
        <v>0</v>
      </c>
      <c r="AM50">
        <f>'[1]CS_E 50 advEARS'!$M46</f>
        <v>0</v>
      </c>
      <c r="AO50">
        <f>'[1]CS_E 50 advEARS'!$N46</f>
        <v>0</v>
      </c>
      <c r="AS50">
        <f>'[1]CS_E 50 advEARS'!$O46</f>
        <v>0</v>
      </c>
      <c r="AU50">
        <f t="shared" si="17"/>
        <v>0</v>
      </c>
      <c r="AV50">
        <f t="shared" si="18"/>
        <v>0</v>
      </c>
      <c r="AW50">
        <f t="shared" si="19"/>
        <v>0</v>
      </c>
      <c r="AX50">
        <f t="shared" si="20"/>
        <v>0</v>
      </c>
      <c r="BG50">
        <f t="shared" si="3"/>
        <v>0</v>
      </c>
      <c r="BH50" s="10">
        <f t="shared" si="21"/>
        <v>0</v>
      </c>
    </row>
    <row r="51" spans="6:60">
      <c r="F51">
        <f t="shared" si="4"/>
        <v>0</v>
      </c>
      <c r="G51">
        <f t="shared" si="5"/>
        <v>0</v>
      </c>
      <c r="H51">
        <f t="shared" si="6"/>
        <v>0</v>
      </c>
      <c r="I51">
        <f t="shared" si="7"/>
        <v>0</v>
      </c>
      <c r="J51">
        <f>'[1]CS_E 50 advEARS'!$C47</f>
        <v>0</v>
      </c>
      <c r="K51">
        <f t="shared" si="8"/>
        <v>0</v>
      </c>
      <c r="L51">
        <f t="shared" si="9"/>
        <v>0</v>
      </c>
      <c r="M51">
        <f t="shared" si="10"/>
        <v>0</v>
      </c>
      <c r="R51">
        <f>'[1]CS_E 50 advEARS'!$E47</f>
        <v>0</v>
      </c>
      <c r="T51">
        <f t="shared" si="11"/>
        <v>0</v>
      </c>
      <c r="U51">
        <f>'[1]CS_E 50 advEARS'!$F47</f>
        <v>0</v>
      </c>
      <c r="W51">
        <f t="shared" si="12"/>
        <v>0</v>
      </c>
      <c r="X51">
        <f t="shared" si="13"/>
        <v>0</v>
      </c>
      <c r="Y51">
        <f>'[1]CS_E 50 advEARS'!$D47</f>
        <v>0</v>
      </c>
      <c r="Z51">
        <f>'[1]CS_E 50 advEARS'!$G47</f>
        <v>0</v>
      </c>
      <c r="AA51">
        <f>'[1]CS_E 50 advEARS'!$H47</f>
        <v>0</v>
      </c>
      <c r="AB51">
        <f>'[1]CS_E 50 advEARS'!$I47</f>
        <v>0</v>
      </c>
      <c r="AD51">
        <f>'[1]CS_E 50 advEARS'!$J47</f>
        <v>0</v>
      </c>
      <c r="AF51">
        <f t="shared" si="14"/>
        <v>0</v>
      </c>
      <c r="AG51">
        <f>'[1]CS_E 50 advEARS'!$K47</f>
        <v>0</v>
      </c>
      <c r="AH51">
        <f t="shared" si="15"/>
        <v>0</v>
      </c>
      <c r="AI51">
        <f>'[1]CS_E 50 advEARS'!$L47</f>
        <v>0</v>
      </c>
      <c r="AK51">
        <f t="shared" si="16"/>
        <v>0</v>
      </c>
      <c r="AM51">
        <f>'[1]CS_E 50 advEARS'!$M47</f>
        <v>0</v>
      </c>
      <c r="AO51">
        <f>'[1]CS_E 50 advEARS'!$N47</f>
        <v>0</v>
      </c>
      <c r="AS51">
        <f>'[1]CS_E 50 advEARS'!$O47</f>
        <v>0</v>
      </c>
      <c r="AU51">
        <f t="shared" si="17"/>
        <v>0</v>
      </c>
      <c r="AV51">
        <f t="shared" si="18"/>
        <v>0</v>
      </c>
      <c r="AW51">
        <f t="shared" si="19"/>
        <v>0</v>
      </c>
      <c r="AX51">
        <f t="shared" si="20"/>
        <v>0</v>
      </c>
      <c r="BG51">
        <f t="shared" si="3"/>
        <v>0</v>
      </c>
      <c r="BH51" s="10">
        <f t="shared" si="21"/>
        <v>0</v>
      </c>
    </row>
    <row r="52" spans="6:60">
      <c r="F52">
        <f t="shared" si="4"/>
        <v>0</v>
      </c>
      <c r="G52">
        <f t="shared" si="5"/>
        <v>0</v>
      </c>
      <c r="H52">
        <f t="shared" si="6"/>
        <v>0</v>
      </c>
      <c r="I52">
        <f t="shared" si="7"/>
        <v>0</v>
      </c>
      <c r="J52">
        <f>'[1]CS_E 50 advEARS'!$C48</f>
        <v>0</v>
      </c>
      <c r="K52">
        <f t="shared" si="8"/>
        <v>0</v>
      </c>
      <c r="L52">
        <f t="shared" si="9"/>
        <v>0</v>
      </c>
      <c r="M52">
        <f t="shared" si="10"/>
        <v>0</v>
      </c>
      <c r="R52">
        <f>'[1]CS_E 50 advEARS'!$E48</f>
        <v>0</v>
      </c>
      <c r="T52">
        <f t="shared" si="11"/>
        <v>0</v>
      </c>
      <c r="U52">
        <f>'[1]CS_E 50 advEARS'!$F48</f>
        <v>0</v>
      </c>
      <c r="W52">
        <f t="shared" si="12"/>
        <v>0</v>
      </c>
      <c r="X52">
        <f t="shared" si="13"/>
        <v>0</v>
      </c>
      <c r="Y52">
        <f>'[1]CS_E 50 advEARS'!$D48</f>
        <v>0</v>
      </c>
      <c r="Z52">
        <f>'[1]CS_E 50 advEARS'!$G48</f>
        <v>0</v>
      </c>
      <c r="AA52">
        <f>'[1]CS_E 50 advEARS'!$H48</f>
        <v>0</v>
      </c>
      <c r="AB52">
        <f>'[1]CS_E 50 advEARS'!$I48</f>
        <v>0</v>
      </c>
      <c r="AD52">
        <f>'[1]CS_E 50 advEARS'!$J48</f>
        <v>0</v>
      </c>
      <c r="AF52">
        <f t="shared" si="14"/>
        <v>0</v>
      </c>
      <c r="AG52">
        <f>'[1]CS_E 50 advEARS'!$K48</f>
        <v>0</v>
      </c>
      <c r="AH52">
        <f t="shared" si="15"/>
        <v>0</v>
      </c>
      <c r="AI52">
        <f>'[1]CS_E 50 advEARS'!$L48</f>
        <v>0</v>
      </c>
      <c r="AK52">
        <f t="shared" si="16"/>
        <v>0</v>
      </c>
      <c r="AM52">
        <f>'[1]CS_E 50 advEARS'!$M48</f>
        <v>0</v>
      </c>
      <c r="AO52">
        <f>'[1]CS_E 50 advEARS'!$N48</f>
        <v>0</v>
      </c>
      <c r="AS52">
        <f>'[1]CS_E 50 advEARS'!$O48</f>
        <v>0</v>
      </c>
      <c r="AU52">
        <f t="shared" si="17"/>
        <v>0</v>
      </c>
      <c r="AV52">
        <f t="shared" si="18"/>
        <v>0</v>
      </c>
      <c r="AW52">
        <f t="shared" si="19"/>
        <v>0</v>
      </c>
      <c r="AX52">
        <f t="shared" si="20"/>
        <v>0</v>
      </c>
      <c r="BG52">
        <f t="shared" si="3"/>
        <v>0</v>
      </c>
      <c r="BH52" s="10">
        <f t="shared" si="21"/>
        <v>0</v>
      </c>
    </row>
    <row r="53" spans="6:60">
      <c r="F53">
        <f t="shared" si="4"/>
        <v>0</v>
      </c>
      <c r="G53">
        <f t="shared" si="5"/>
        <v>0</v>
      </c>
      <c r="H53">
        <f t="shared" si="6"/>
        <v>0</v>
      </c>
      <c r="I53">
        <f t="shared" si="7"/>
        <v>0</v>
      </c>
      <c r="J53">
        <f>'[1]CS_E 50 advEARS'!$C49</f>
        <v>0</v>
      </c>
      <c r="K53">
        <f t="shared" si="8"/>
        <v>0</v>
      </c>
      <c r="L53">
        <f t="shared" si="9"/>
        <v>0</v>
      </c>
      <c r="M53">
        <f t="shared" si="10"/>
        <v>0</v>
      </c>
      <c r="R53">
        <f>'[1]CS_E 50 advEARS'!$E49</f>
        <v>0</v>
      </c>
      <c r="T53">
        <f t="shared" si="11"/>
        <v>0</v>
      </c>
      <c r="U53">
        <f>'[1]CS_E 50 advEARS'!$F49</f>
        <v>0</v>
      </c>
      <c r="W53">
        <f t="shared" si="12"/>
        <v>0</v>
      </c>
      <c r="X53">
        <f t="shared" si="13"/>
        <v>0</v>
      </c>
      <c r="Y53">
        <f>'[1]CS_E 50 advEARS'!$D49</f>
        <v>0</v>
      </c>
      <c r="Z53">
        <f>'[1]CS_E 50 advEARS'!$G49</f>
        <v>0</v>
      </c>
      <c r="AA53">
        <f>'[1]CS_E 50 advEARS'!$H49</f>
        <v>0</v>
      </c>
      <c r="AB53">
        <f>'[1]CS_E 50 advEARS'!$I49</f>
        <v>0</v>
      </c>
      <c r="AD53">
        <f>'[1]CS_E 50 advEARS'!$J49</f>
        <v>0</v>
      </c>
      <c r="AF53">
        <f t="shared" si="14"/>
        <v>0</v>
      </c>
      <c r="AG53">
        <f>'[1]CS_E 50 advEARS'!$K49</f>
        <v>0</v>
      </c>
      <c r="AH53">
        <f t="shared" si="15"/>
        <v>0</v>
      </c>
      <c r="AI53">
        <f>'[1]CS_E 50 advEARS'!$L49</f>
        <v>0</v>
      </c>
      <c r="AK53">
        <f t="shared" si="16"/>
        <v>0</v>
      </c>
      <c r="AM53">
        <f>'[1]CS_E 50 advEARS'!$M49</f>
        <v>0</v>
      </c>
      <c r="AO53">
        <f>'[1]CS_E 50 advEARS'!$N49</f>
        <v>0</v>
      </c>
      <c r="AS53">
        <f>'[1]CS_E 50 advEARS'!$O49</f>
        <v>0</v>
      </c>
      <c r="AU53">
        <f t="shared" si="17"/>
        <v>0</v>
      </c>
      <c r="AV53">
        <f t="shared" si="18"/>
        <v>0</v>
      </c>
      <c r="AW53">
        <f t="shared" si="19"/>
        <v>0</v>
      </c>
      <c r="AX53">
        <f t="shared" si="20"/>
        <v>0</v>
      </c>
      <c r="BG53">
        <f t="shared" si="3"/>
        <v>0</v>
      </c>
      <c r="BH53" s="10">
        <f t="shared" si="21"/>
        <v>0</v>
      </c>
    </row>
    <row r="54" spans="6:60">
      <c r="F54">
        <f t="shared" si="4"/>
        <v>0</v>
      </c>
      <c r="G54">
        <f t="shared" si="5"/>
        <v>0</v>
      </c>
      <c r="H54">
        <f t="shared" si="6"/>
        <v>0</v>
      </c>
      <c r="I54">
        <f t="shared" si="7"/>
        <v>0</v>
      </c>
      <c r="J54">
        <f>'[1]CS_E 50 advEARS'!$C50</f>
        <v>0</v>
      </c>
      <c r="K54">
        <f t="shared" si="8"/>
        <v>0</v>
      </c>
      <c r="L54">
        <f t="shared" si="9"/>
        <v>0</v>
      </c>
      <c r="M54">
        <f t="shared" si="10"/>
        <v>0</v>
      </c>
      <c r="R54">
        <f>'[1]CS_E 50 advEARS'!$E50</f>
        <v>0</v>
      </c>
      <c r="T54">
        <f t="shared" si="11"/>
        <v>0</v>
      </c>
      <c r="U54">
        <f>'[1]CS_E 50 advEARS'!$F50</f>
        <v>0</v>
      </c>
      <c r="W54">
        <f t="shared" si="12"/>
        <v>0</v>
      </c>
      <c r="X54">
        <f t="shared" si="13"/>
        <v>0</v>
      </c>
      <c r="Y54">
        <f>'[1]CS_E 50 advEARS'!$D50</f>
        <v>0</v>
      </c>
      <c r="Z54">
        <f>'[1]CS_E 50 advEARS'!$G50</f>
        <v>0</v>
      </c>
      <c r="AA54">
        <f>'[1]CS_E 50 advEARS'!$H50</f>
        <v>0</v>
      </c>
      <c r="AB54">
        <f>'[1]CS_E 50 advEARS'!$I50</f>
        <v>0</v>
      </c>
      <c r="AD54">
        <f>'[1]CS_E 50 advEARS'!$J50</f>
        <v>0</v>
      </c>
      <c r="AF54">
        <f t="shared" si="14"/>
        <v>0</v>
      </c>
      <c r="AG54">
        <f>'[1]CS_E 50 advEARS'!$K50</f>
        <v>0</v>
      </c>
      <c r="AH54">
        <f t="shared" si="15"/>
        <v>0</v>
      </c>
      <c r="AI54">
        <f>'[1]CS_E 50 advEARS'!$L50</f>
        <v>0</v>
      </c>
      <c r="AK54">
        <f t="shared" si="16"/>
        <v>0</v>
      </c>
      <c r="AM54">
        <f>'[1]CS_E 50 advEARS'!$M50</f>
        <v>0</v>
      </c>
      <c r="AO54">
        <f>'[1]CS_E 50 advEARS'!$N50</f>
        <v>0</v>
      </c>
      <c r="AS54">
        <f>'[1]CS_E 50 advEARS'!$O50</f>
        <v>0</v>
      </c>
      <c r="AU54">
        <f t="shared" si="17"/>
        <v>0</v>
      </c>
      <c r="AV54">
        <f t="shared" si="18"/>
        <v>0</v>
      </c>
      <c r="AW54">
        <f t="shared" si="19"/>
        <v>0</v>
      </c>
      <c r="AX54">
        <f t="shared" si="20"/>
        <v>0</v>
      </c>
      <c r="BG54">
        <f t="shared" si="3"/>
        <v>0</v>
      </c>
      <c r="BH54" s="10">
        <f t="shared" si="21"/>
        <v>0</v>
      </c>
    </row>
    <row r="55" spans="6:60">
      <c r="F55">
        <f t="shared" si="4"/>
        <v>0</v>
      </c>
      <c r="G55">
        <f t="shared" si="5"/>
        <v>0</v>
      </c>
      <c r="H55">
        <f t="shared" si="6"/>
        <v>0</v>
      </c>
      <c r="I55">
        <f t="shared" si="7"/>
        <v>0</v>
      </c>
      <c r="J55">
        <f>'[1]CS_E 50 advEARS'!$C51</f>
        <v>0</v>
      </c>
      <c r="K55">
        <f t="shared" si="8"/>
        <v>0</v>
      </c>
      <c r="L55">
        <f t="shared" si="9"/>
        <v>0</v>
      </c>
      <c r="M55">
        <f t="shared" si="10"/>
        <v>0</v>
      </c>
      <c r="R55">
        <f>'[1]CS_E 50 advEARS'!$E51</f>
        <v>0</v>
      </c>
      <c r="T55">
        <f t="shared" si="11"/>
        <v>0</v>
      </c>
      <c r="U55">
        <f>'[1]CS_E 50 advEARS'!$F51</f>
        <v>0</v>
      </c>
      <c r="W55">
        <f t="shared" si="12"/>
        <v>0</v>
      </c>
      <c r="X55">
        <f t="shared" si="13"/>
        <v>0</v>
      </c>
      <c r="Y55">
        <f>'[1]CS_E 50 advEARS'!$D51</f>
        <v>0</v>
      </c>
      <c r="Z55">
        <f>'[1]CS_E 50 advEARS'!$G51</f>
        <v>0</v>
      </c>
      <c r="AA55">
        <f>'[1]CS_E 50 advEARS'!$H51</f>
        <v>0</v>
      </c>
      <c r="AB55">
        <f>'[1]CS_E 50 advEARS'!$I51</f>
        <v>0</v>
      </c>
      <c r="AD55">
        <f>'[1]CS_E 50 advEARS'!$J51</f>
        <v>0</v>
      </c>
      <c r="AF55">
        <f t="shared" si="14"/>
        <v>0</v>
      </c>
      <c r="AG55">
        <f>'[1]CS_E 50 advEARS'!$K51</f>
        <v>0</v>
      </c>
      <c r="AH55">
        <f t="shared" si="15"/>
        <v>0</v>
      </c>
      <c r="AI55">
        <f>'[1]CS_E 50 advEARS'!$L51</f>
        <v>0</v>
      </c>
      <c r="AK55">
        <f t="shared" si="16"/>
        <v>0</v>
      </c>
      <c r="AM55">
        <f>'[1]CS_E 50 advEARS'!$M51</f>
        <v>0</v>
      </c>
      <c r="AO55">
        <f>'[1]CS_E 50 advEARS'!$N51</f>
        <v>0</v>
      </c>
      <c r="AS55">
        <f>'[1]CS_E 50 advEARS'!$O51</f>
        <v>0</v>
      </c>
      <c r="AU55">
        <f t="shared" si="17"/>
        <v>0</v>
      </c>
      <c r="AV55">
        <f t="shared" si="18"/>
        <v>0</v>
      </c>
      <c r="AW55">
        <f t="shared" si="19"/>
        <v>0</v>
      </c>
      <c r="AX55">
        <f t="shared" si="20"/>
        <v>0</v>
      </c>
      <c r="BG55">
        <f t="shared" si="3"/>
        <v>0</v>
      </c>
      <c r="BH55" s="10">
        <f t="shared" si="21"/>
        <v>0</v>
      </c>
    </row>
    <row r="56" spans="6:60">
      <c r="F56">
        <f t="shared" si="4"/>
        <v>0</v>
      </c>
      <c r="G56">
        <f t="shared" si="5"/>
        <v>0</v>
      </c>
      <c r="H56">
        <f t="shared" si="6"/>
        <v>0</v>
      </c>
      <c r="I56">
        <f t="shared" si="7"/>
        <v>0</v>
      </c>
      <c r="J56">
        <f>'[1]CS_E 50 advEARS'!$C52</f>
        <v>0</v>
      </c>
      <c r="K56">
        <f t="shared" si="8"/>
        <v>0</v>
      </c>
      <c r="L56">
        <f t="shared" si="9"/>
        <v>0</v>
      </c>
      <c r="M56">
        <f t="shared" si="10"/>
        <v>0</v>
      </c>
      <c r="R56">
        <f>'[1]CS_E 50 advEARS'!$E52</f>
        <v>0</v>
      </c>
      <c r="T56">
        <f t="shared" si="11"/>
        <v>0</v>
      </c>
      <c r="U56">
        <f>'[1]CS_E 50 advEARS'!$F52</f>
        <v>0</v>
      </c>
      <c r="W56">
        <f t="shared" si="12"/>
        <v>0</v>
      </c>
      <c r="X56">
        <f t="shared" si="13"/>
        <v>0</v>
      </c>
      <c r="Y56">
        <f>'[1]CS_E 50 advEARS'!$D52</f>
        <v>0</v>
      </c>
      <c r="Z56">
        <f>'[1]CS_E 50 advEARS'!$G52</f>
        <v>0</v>
      </c>
      <c r="AA56">
        <f>'[1]CS_E 50 advEARS'!$H52</f>
        <v>0</v>
      </c>
      <c r="AB56">
        <f>'[1]CS_E 50 advEARS'!$I52</f>
        <v>0</v>
      </c>
      <c r="AD56">
        <f>'[1]CS_E 50 advEARS'!$J52</f>
        <v>0</v>
      </c>
      <c r="AF56">
        <f t="shared" si="14"/>
        <v>0</v>
      </c>
      <c r="AG56">
        <f>'[1]CS_E 50 advEARS'!$K52</f>
        <v>0</v>
      </c>
      <c r="AH56">
        <f t="shared" si="15"/>
        <v>0</v>
      </c>
      <c r="AI56">
        <f>'[1]CS_E 50 advEARS'!$L52</f>
        <v>0</v>
      </c>
      <c r="AK56">
        <f t="shared" si="16"/>
        <v>0</v>
      </c>
      <c r="AM56">
        <f>'[1]CS_E 50 advEARS'!$M52</f>
        <v>0</v>
      </c>
      <c r="AO56">
        <f>'[1]CS_E 50 advEARS'!$N52</f>
        <v>0</v>
      </c>
      <c r="AS56">
        <f>'[1]CS_E 50 advEARS'!$O52</f>
        <v>0</v>
      </c>
      <c r="AU56">
        <f t="shared" si="17"/>
        <v>0</v>
      </c>
      <c r="AV56">
        <f t="shared" si="18"/>
        <v>0</v>
      </c>
      <c r="AW56">
        <f t="shared" si="19"/>
        <v>0</v>
      </c>
      <c r="AX56">
        <f t="shared" si="20"/>
        <v>0</v>
      </c>
      <c r="BG56">
        <f t="shared" si="3"/>
        <v>0</v>
      </c>
      <c r="BH56" s="10">
        <f t="shared" si="21"/>
        <v>0</v>
      </c>
    </row>
    <row r="57" spans="6:60">
      <c r="F57">
        <f t="shared" si="4"/>
        <v>0</v>
      </c>
      <c r="G57">
        <f t="shared" si="5"/>
        <v>0</v>
      </c>
      <c r="H57">
        <f t="shared" si="6"/>
        <v>0</v>
      </c>
      <c r="I57">
        <f t="shared" si="7"/>
        <v>0</v>
      </c>
      <c r="J57">
        <f>'[1]CS_E 50 advEARS'!$C53</f>
        <v>0</v>
      </c>
      <c r="K57">
        <f t="shared" si="8"/>
        <v>0</v>
      </c>
      <c r="L57">
        <f t="shared" si="9"/>
        <v>0</v>
      </c>
      <c r="M57">
        <f t="shared" si="10"/>
        <v>0</v>
      </c>
      <c r="R57">
        <f>'[1]CS_E 50 advEARS'!$E53</f>
        <v>0</v>
      </c>
      <c r="T57">
        <f t="shared" si="11"/>
        <v>0</v>
      </c>
      <c r="U57">
        <f>'[1]CS_E 50 advEARS'!$F53</f>
        <v>0</v>
      </c>
      <c r="W57">
        <f t="shared" si="12"/>
        <v>0</v>
      </c>
      <c r="X57">
        <f t="shared" si="13"/>
        <v>0</v>
      </c>
      <c r="Y57">
        <f>'[1]CS_E 50 advEARS'!$D53</f>
        <v>0</v>
      </c>
      <c r="Z57">
        <f>'[1]CS_E 50 advEARS'!$G53</f>
        <v>0</v>
      </c>
      <c r="AA57">
        <f>'[1]CS_E 50 advEARS'!$H53</f>
        <v>0</v>
      </c>
      <c r="AB57">
        <f>'[1]CS_E 50 advEARS'!$I53</f>
        <v>0</v>
      </c>
      <c r="AD57">
        <f>'[1]CS_E 50 advEARS'!$J53</f>
        <v>0</v>
      </c>
      <c r="AF57">
        <f t="shared" si="14"/>
        <v>0</v>
      </c>
      <c r="AG57">
        <f>'[1]CS_E 50 advEARS'!$K53</f>
        <v>0</v>
      </c>
      <c r="AH57">
        <f t="shared" si="15"/>
        <v>0</v>
      </c>
      <c r="AI57">
        <f>'[1]CS_E 50 advEARS'!$L53</f>
        <v>0</v>
      </c>
      <c r="AK57">
        <f t="shared" si="16"/>
        <v>0</v>
      </c>
      <c r="AM57">
        <f>'[1]CS_E 50 advEARS'!$M53</f>
        <v>0</v>
      </c>
      <c r="AO57">
        <f>'[1]CS_E 50 advEARS'!$N53</f>
        <v>0</v>
      </c>
      <c r="AS57">
        <f>'[1]CS_E 50 advEARS'!$O53</f>
        <v>0</v>
      </c>
      <c r="AU57">
        <f t="shared" si="17"/>
        <v>0</v>
      </c>
      <c r="AV57">
        <f t="shared" si="18"/>
        <v>0</v>
      </c>
      <c r="AW57">
        <f t="shared" si="19"/>
        <v>0</v>
      </c>
      <c r="AX57">
        <f t="shared" si="20"/>
        <v>0</v>
      </c>
      <c r="BG57">
        <f t="shared" si="3"/>
        <v>0</v>
      </c>
      <c r="BH57" s="10">
        <f t="shared" si="21"/>
        <v>0</v>
      </c>
    </row>
    <row r="58" spans="6:60">
      <c r="F58">
        <f t="shared" si="4"/>
        <v>0</v>
      </c>
      <c r="G58">
        <f t="shared" si="5"/>
        <v>0</v>
      </c>
      <c r="H58">
        <f t="shared" si="6"/>
        <v>0</v>
      </c>
      <c r="I58">
        <f t="shared" si="7"/>
        <v>0</v>
      </c>
      <c r="J58">
        <f>'[1]CS_E 50 advEARS'!$C54</f>
        <v>0</v>
      </c>
      <c r="K58">
        <f t="shared" si="8"/>
        <v>0</v>
      </c>
      <c r="L58">
        <f t="shared" si="9"/>
        <v>0</v>
      </c>
      <c r="M58">
        <f t="shared" si="10"/>
        <v>0</v>
      </c>
      <c r="R58">
        <f>'[1]CS_E 50 advEARS'!$E54</f>
        <v>0</v>
      </c>
      <c r="T58">
        <f t="shared" si="11"/>
        <v>0</v>
      </c>
      <c r="U58">
        <f>'[1]CS_E 50 advEARS'!$F54</f>
        <v>0</v>
      </c>
      <c r="W58">
        <f t="shared" si="12"/>
        <v>0</v>
      </c>
      <c r="X58">
        <f t="shared" si="13"/>
        <v>0</v>
      </c>
      <c r="Y58">
        <f>'[1]CS_E 50 advEARS'!$D54</f>
        <v>0</v>
      </c>
      <c r="Z58">
        <f>'[1]CS_E 50 advEARS'!$G54</f>
        <v>0</v>
      </c>
      <c r="AA58">
        <f>'[1]CS_E 50 advEARS'!$H54</f>
        <v>0</v>
      </c>
      <c r="AB58">
        <f>'[1]CS_E 50 advEARS'!$I54</f>
        <v>0</v>
      </c>
      <c r="AD58">
        <f>'[1]CS_E 50 advEARS'!$J54</f>
        <v>0</v>
      </c>
      <c r="AF58">
        <f t="shared" si="14"/>
        <v>0</v>
      </c>
      <c r="AG58">
        <f>'[1]CS_E 50 advEARS'!$K54</f>
        <v>0</v>
      </c>
      <c r="AH58">
        <f t="shared" si="15"/>
        <v>0</v>
      </c>
      <c r="AI58">
        <f>'[1]CS_E 50 advEARS'!$L54</f>
        <v>0</v>
      </c>
      <c r="AK58">
        <f t="shared" si="16"/>
        <v>0</v>
      </c>
      <c r="AM58">
        <f>'[1]CS_E 50 advEARS'!$M54</f>
        <v>0</v>
      </c>
      <c r="AO58">
        <f>'[1]CS_E 50 advEARS'!$N54</f>
        <v>0</v>
      </c>
      <c r="AS58">
        <f>'[1]CS_E 50 advEARS'!$O54</f>
        <v>0</v>
      </c>
      <c r="AU58">
        <f t="shared" si="17"/>
        <v>0</v>
      </c>
      <c r="AV58">
        <f t="shared" si="18"/>
        <v>0</v>
      </c>
      <c r="AW58">
        <f t="shared" si="19"/>
        <v>0</v>
      </c>
      <c r="AX58">
        <f t="shared" si="20"/>
        <v>0</v>
      </c>
      <c r="BG58">
        <f t="shared" si="3"/>
        <v>0</v>
      </c>
      <c r="BH58" s="10">
        <f t="shared" si="21"/>
        <v>0</v>
      </c>
    </row>
    <row r="59" spans="6:60">
      <c r="F59">
        <f t="shared" si="4"/>
        <v>0</v>
      </c>
      <c r="G59">
        <f t="shared" si="5"/>
        <v>0</v>
      </c>
      <c r="H59">
        <f t="shared" si="6"/>
        <v>0</v>
      </c>
      <c r="I59">
        <f t="shared" si="7"/>
        <v>0</v>
      </c>
      <c r="J59">
        <f>'[1]CS_E 50 advEARS'!$C55</f>
        <v>0</v>
      </c>
      <c r="K59">
        <f t="shared" si="8"/>
        <v>0</v>
      </c>
      <c r="L59">
        <f t="shared" si="9"/>
        <v>0</v>
      </c>
      <c r="M59">
        <f t="shared" si="10"/>
        <v>0</v>
      </c>
      <c r="R59">
        <f>'[1]CS_E 50 advEARS'!$E55</f>
        <v>0</v>
      </c>
      <c r="T59">
        <f t="shared" si="11"/>
        <v>0</v>
      </c>
      <c r="U59">
        <f>'[1]CS_E 50 advEARS'!$F55</f>
        <v>0</v>
      </c>
      <c r="W59">
        <f t="shared" si="12"/>
        <v>0</v>
      </c>
      <c r="X59">
        <f t="shared" si="13"/>
        <v>0</v>
      </c>
      <c r="Y59">
        <f>'[1]CS_E 50 advEARS'!$D55</f>
        <v>0</v>
      </c>
      <c r="Z59">
        <f>'[1]CS_E 50 advEARS'!$G55</f>
        <v>0</v>
      </c>
      <c r="AA59">
        <f>'[1]CS_E 50 advEARS'!$H55</f>
        <v>0</v>
      </c>
      <c r="AB59">
        <f>'[1]CS_E 50 advEARS'!$I55</f>
        <v>0</v>
      </c>
      <c r="AD59">
        <f>'[1]CS_E 50 advEARS'!$J55</f>
        <v>0</v>
      </c>
      <c r="AF59">
        <f t="shared" si="14"/>
        <v>0</v>
      </c>
      <c r="AG59">
        <f>'[1]CS_E 50 advEARS'!$K55</f>
        <v>0</v>
      </c>
      <c r="AH59">
        <f t="shared" si="15"/>
        <v>0</v>
      </c>
      <c r="AI59">
        <f>'[1]CS_E 50 advEARS'!$L55</f>
        <v>0</v>
      </c>
      <c r="AK59">
        <f t="shared" si="16"/>
        <v>0</v>
      </c>
      <c r="AM59">
        <f>'[1]CS_E 50 advEARS'!$M55</f>
        <v>0</v>
      </c>
      <c r="AO59">
        <f>'[1]CS_E 50 advEARS'!$N55</f>
        <v>0</v>
      </c>
      <c r="AS59">
        <f>'[1]CS_E 50 advEARS'!$O55</f>
        <v>0</v>
      </c>
      <c r="AU59">
        <f t="shared" si="17"/>
        <v>0</v>
      </c>
      <c r="AV59">
        <f t="shared" si="18"/>
        <v>0</v>
      </c>
      <c r="AW59">
        <f t="shared" si="19"/>
        <v>0</v>
      </c>
      <c r="AX59">
        <f t="shared" si="20"/>
        <v>0</v>
      </c>
      <c r="BG59">
        <f t="shared" si="3"/>
        <v>0</v>
      </c>
      <c r="BH59" s="10">
        <f t="shared" si="21"/>
        <v>0</v>
      </c>
    </row>
    <row r="60" spans="6:60">
      <c r="F60">
        <f t="shared" si="4"/>
        <v>0</v>
      </c>
      <c r="G60">
        <f t="shared" si="5"/>
        <v>0</v>
      </c>
      <c r="H60">
        <f t="shared" si="6"/>
        <v>0</v>
      </c>
      <c r="I60">
        <f t="shared" si="7"/>
        <v>0</v>
      </c>
      <c r="J60">
        <f>'[1]CS_E 50 advEARS'!$C56</f>
        <v>0</v>
      </c>
      <c r="K60">
        <f t="shared" si="8"/>
        <v>0</v>
      </c>
      <c r="L60">
        <f t="shared" si="9"/>
        <v>0</v>
      </c>
      <c r="M60">
        <f t="shared" si="10"/>
        <v>0</v>
      </c>
      <c r="R60">
        <f>'[1]CS_E 50 advEARS'!$E56</f>
        <v>0</v>
      </c>
      <c r="T60">
        <f t="shared" si="11"/>
        <v>0</v>
      </c>
      <c r="U60">
        <f>'[1]CS_E 50 advEARS'!$F56</f>
        <v>0</v>
      </c>
      <c r="W60">
        <f t="shared" si="12"/>
        <v>0</v>
      </c>
      <c r="X60">
        <f t="shared" si="13"/>
        <v>0</v>
      </c>
      <c r="Y60">
        <f>'[1]CS_E 50 advEARS'!$D56</f>
        <v>0</v>
      </c>
      <c r="Z60">
        <f>'[1]CS_E 50 advEARS'!$G56</f>
        <v>0</v>
      </c>
      <c r="AA60">
        <f>'[1]CS_E 50 advEARS'!$H56</f>
        <v>0</v>
      </c>
      <c r="AB60">
        <f>'[1]CS_E 50 advEARS'!$I56</f>
        <v>0</v>
      </c>
      <c r="AD60">
        <f>'[1]CS_E 50 advEARS'!$J56</f>
        <v>0</v>
      </c>
      <c r="AF60">
        <f t="shared" si="14"/>
        <v>0</v>
      </c>
      <c r="AG60">
        <f>'[1]CS_E 50 advEARS'!$K56</f>
        <v>0</v>
      </c>
      <c r="AH60">
        <f t="shared" si="15"/>
        <v>0</v>
      </c>
      <c r="AI60">
        <f>'[1]CS_E 50 advEARS'!$L56</f>
        <v>0</v>
      </c>
      <c r="AK60">
        <f t="shared" si="16"/>
        <v>0</v>
      </c>
      <c r="AM60">
        <f>'[1]CS_E 50 advEARS'!$M56</f>
        <v>0</v>
      </c>
      <c r="AO60">
        <f>'[1]CS_E 50 advEARS'!$N56</f>
        <v>0</v>
      </c>
      <c r="AS60">
        <f>'[1]CS_E 50 advEARS'!$O56</f>
        <v>0</v>
      </c>
      <c r="AU60">
        <f t="shared" si="17"/>
        <v>0</v>
      </c>
      <c r="AV60">
        <f t="shared" si="18"/>
        <v>0</v>
      </c>
      <c r="AW60">
        <f t="shared" si="19"/>
        <v>0</v>
      </c>
      <c r="AX60">
        <f t="shared" si="20"/>
        <v>0</v>
      </c>
      <c r="BG60">
        <f t="shared" si="3"/>
        <v>0</v>
      </c>
      <c r="BH60" s="10">
        <f t="shared" si="21"/>
        <v>0</v>
      </c>
    </row>
    <row r="61" spans="6:60">
      <c r="F61">
        <f t="shared" si="4"/>
        <v>0</v>
      </c>
      <c r="G61">
        <f t="shared" si="5"/>
        <v>0</v>
      </c>
      <c r="H61">
        <f t="shared" si="6"/>
        <v>0</v>
      </c>
      <c r="I61">
        <f t="shared" si="7"/>
        <v>0</v>
      </c>
      <c r="J61">
        <f>'[1]CS_E 50 advEARS'!$C57</f>
        <v>0</v>
      </c>
      <c r="K61">
        <f t="shared" si="8"/>
        <v>0</v>
      </c>
      <c r="L61">
        <f t="shared" si="9"/>
        <v>0</v>
      </c>
      <c r="M61">
        <f t="shared" si="10"/>
        <v>0</v>
      </c>
      <c r="R61">
        <f>'[1]CS_E 50 advEARS'!$E57</f>
        <v>0</v>
      </c>
      <c r="T61">
        <f t="shared" si="11"/>
        <v>0</v>
      </c>
      <c r="U61">
        <f>'[1]CS_E 50 advEARS'!$F57</f>
        <v>0</v>
      </c>
      <c r="W61">
        <f t="shared" si="12"/>
        <v>0</v>
      </c>
      <c r="X61">
        <f t="shared" si="13"/>
        <v>0</v>
      </c>
      <c r="Y61">
        <f>'[1]CS_E 50 advEARS'!$D57</f>
        <v>0</v>
      </c>
      <c r="Z61">
        <f>'[1]CS_E 50 advEARS'!$G57</f>
        <v>0</v>
      </c>
      <c r="AA61">
        <f>'[1]CS_E 50 advEARS'!$H57</f>
        <v>0</v>
      </c>
      <c r="AB61">
        <f>'[1]CS_E 50 advEARS'!$I57</f>
        <v>0</v>
      </c>
      <c r="AD61">
        <f>'[1]CS_E 50 advEARS'!$J57</f>
        <v>0</v>
      </c>
      <c r="AF61">
        <f t="shared" si="14"/>
        <v>0</v>
      </c>
      <c r="AG61">
        <f>'[1]CS_E 50 advEARS'!$K57</f>
        <v>0</v>
      </c>
      <c r="AH61">
        <f t="shared" si="15"/>
        <v>0</v>
      </c>
      <c r="AI61">
        <f>'[1]CS_E 50 advEARS'!$L57</f>
        <v>0</v>
      </c>
      <c r="AK61">
        <f t="shared" si="16"/>
        <v>0</v>
      </c>
      <c r="AM61">
        <f>'[1]CS_E 50 advEARS'!$M57</f>
        <v>0</v>
      </c>
      <c r="AO61">
        <f>'[1]CS_E 50 advEARS'!$N57</f>
        <v>0</v>
      </c>
      <c r="AS61">
        <f>'[1]CS_E 50 advEARS'!$O57</f>
        <v>0</v>
      </c>
      <c r="AU61">
        <f t="shared" si="17"/>
        <v>0</v>
      </c>
      <c r="AV61">
        <f t="shared" si="18"/>
        <v>0</v>
      </c>
      <c r="AW61">
        <f t="shared" si="19"/>
        <v>0</v>
      </c>
      <c r="AX61">
        <f t="shared" si="20"/>
        <v>0</v>
      </c>
      <c r="BG61">
        <f t="shared" si="3"/>
        <v>0</v>
      </c>
      <c r="BH61" s="10">
        <f t="shared" si="21"/>
        <v>0</v>
      </c>
    </row>
    <row r="62" spans="6:60">
      <c r="F62">
        <f t="shared" si="4"/>
        <v>0</v>
      </c>
      <c r="G62">
        <f t="shared" si="5"/>
        <v>0</v>
      </c>
      <c r="H62">
        <f t="shared" si="6"/>
        <v>0</v>
      </c>
      <c r="I62">
        <f t="shared" si="7"/>
        <v>0</v>
      </c>
      <c r="J62">
        <f>'[1]CS_E 50 advEARS'!$C58</f>
        <v>0</v>
      </c>
      <c r="K62">
        <f t="shared" si="8"/>
        <v>0</v>
      </c>
      <c r="L62">
        <f t="shared" si="9"/>
        <v>0</v>
      </c>
      <c r="M62">
        <f t="shared" si="10"/>
        <v>0</v>
      </c>
      <c r="R62">
        <f>'[1]CS_E 50 advEARS'!$E58</f>
        <v>0</v>
      </c>
      <c r="T62">
        <f t="shared" si="11"/>
        <v>0</v>
      </c>
      <c r="U62">
        <f>'[1]CS_E 50 advEARS'!$F58</f>
        <v>0</v>
      </c>
      <c r="W62">
        <f t="shared" si="12"/>
        <v>0</v>
      </c>
      <c r="X62">
        <f t="shared" si="13"/>
        <v>0</v>
      </c>
      <c r="Y62">
        <f>'[1]CS_E 50 advEARS'!$D58</f>
        <v>0</v>
      </c>
      <c r="Z62">
        <f>'[1]CS_E 50 advEARS'!$G58</f>
        <v>0</v>
      </c>
      <c r="AA62">
        <f>'[1]CS_E 50 advEARS'!$H58</f>
        <v>0</v>
      </c>
      <c r="AB62">
        <f>'[1]CS_E 50 advEARS'!$I58</f>
        <v>0</v>
      </c>
      <c r="AD62">
        <f>'[1]CS_E 50 advEARS'!$J58</f>
        <v>0</v>
      </c>
      <c r="AF62">
        <f t="shared" si="14"/>
        <v>0</v>
      </c>
      <c r="AG62">
        <f>'[1]CS_E 50 advEARS'!$K58</f>
        <v>0</v>
      </c>
      <c r="AH62">
        <f t="shared" si="15"/>
        <v>0</v>
      </c>
      <c r="AI62">
        <f>'[1]CS_E 50 advEARS'!$L58</f>
        <v>0</v>
      </c>
      <c r="AK62">
        <f t="shared" si="16"/>
        <v>0</v>
      </c>
      <c r="AM62">
        <f>'[1]CS_E 50 advEARS'!$M58</f>
        <v>0</v>
      </c>
      <c r="AO62">
        <f>'[1]CS_E 50 advEARS'!$N58</f>
        <v>0</v>
      </c>
      <c r="AS62">
        <f>'[1]CS_E 50 advEARS'!$O58</f>
        <v>0</v>
      </c>
      <c r="AU62">
        <f t="shared" si="17"/>
        <v>0</v>
      </c>
      <c r="AV62">
        <f t="shared" si="18"/>
        <v>0</v>
      </c>
      <c r="AW62">
        <f t="shared" si="19"/>
        <v>0</v>
      </c>
      <c r="AX62">
        <f t="shared" si="20"/>
        <v>0</v>
      </c>
      <c r="BG62">
        <f t="shared" si="3"/>
        <v>0</v>
      </c>
      <c r="BH62" s="10">
        <f t="shared" si="21"/>
        <v>0</v>
      </c>
    </row>
    <row r="63" spans="6:60">
      <c r="F63">
        <f t="shared" si="4"/>
        <v>0</v>
      </c>
      <c r="G63">
        <f t="shared" si="5"/>
        <v>0</v>
      </c>
      <c r="H63">
        <f t="shared" si="6"/>
        <v>0</v>
      </c>
      <c r="I63">
        <f t="shared" si="7"/>
        <v>0</v>
      </c>
      <c r="J63">
        <f>'[1]CS_E 50 advEARS'!$C59</f>
        <v>0</v>
      </c>
      <c r="K63">
        <f t="shared" si="8"/>
        <v>0</v>
      </c>
      <c r="L63">
        <f t="shared" si="9"/>
        <v>0</v>
      </c>
      <c r="M63">
        <f t="shared" si="10"/>
        <v>0</v>
      </c>
      <c r="R63">
        <f>'[1]CS_E 50 advEARS'!$E59</f>
        <v>0</v>
      </c>
      <c r="T63">
        <f t="shared" si="11"/>
        <v>0</v>
      </c>
      <c r="U63">
        <f>'[1]CS_E 50 advEARS'!$F59</f>
        <v>0</v>
      </c>
      <c r="W63">
        <f t="shared" si="12"/>
        <v>0</v>
      </c>
      <c r="X63">
        <f t="shared" si="13"/>
        <v>0</v>
      </c>
      <c r="Y63">
        <f>'[1]CS_E 50 advEARS'!$D59</f>
        <v>0</v>
      </c>
      <c r="Z63">
        <f>'[1]CS_E 50 advEARS'!$G59</f>
        <v>0</v>
      </c>
      <c r="AA63">
        <f>'[1]CS_E 50 advEARS'!$H59</f>
        <v>0</v>
      </c>
      <c r="AB63">
        <f>'[1]CS_E 50 advEARS'!$I59</f>
        <v>0</v>
      </c>
      <c r="AD63">
        <f>'[1]CS_E 50 advEARS'!$J59</f>
        <v>0</v>
      </c>
      <c r="AF63">
        <f t="shared" si="14"/>
        <v>0</v>
      </c>
      <c r="AG63">
        <f>'[1]CS_E 50 advEARS'!$K59</f>
        <v>0</v>
      </c>
      <c r="AH63">
        <f t="shared" si="15"/>
        <v>0</v>
      </c>
      <c r="AI63">
        <f>'[1]CS_E 50 advEARS'!$L59</f>
        <v>0</v>
      </c>
      <c r="AK63">
        <f t="shared" si="16"/>
        <v>0</v>
      </c>
      <c r="AM63">
        <f>'[1]CS_E 50 advEARS'!$M59</f>
        <v>0</v>
      </c>
      <c r="AO63">
        <f>'[1]CS_E 50 advEARS'!$N59</f>
        <v>0</v>
      </c>
      <c r="AS63">
        <f>'[1]CS_E 50 advEARS'!$O59</f>
        <v>0</v>
      </c>
      <c r="AU63">
        <f t="shared" si="17"/>
        <v>0</v>
      </c>
      <c r="AV63">
        <f t="shared" si="18"/>
        <v>0</v>
      </c>
      <c r="AW63">
        <f t="shared" si="19"/>
        <v>0</v>
      </c>
      <c r="AX63">
        <f t="shared" si="20"/>
        <v>0</v>
      </c>
      <c r="BG63">
        <f t="shared" si="3"/>
        <v>0</v>
      </c>
      <c r="BH63" s="10">
        <f t="shared" si="21"/>
        <v>0</v>
      </c>
    </row>
    <row r="64" spans="6:60">
      <c r="F64">
        <f t="shared" si="4"/>
        <v>0</v>
      </c>
      <c r="G64">
        <f t="shared" si="5"/>
        <v>0</v>
      </c>
      <c r="H64">
        <f t="shared" si="6"/>
        <v>0</v>
      </c>
      <c r="I64">
        <f t="shared" si="7"/>
        <v>0</v>
      </c>
      <c r="J64">
        <f>'[1]CS_E 50 advEARS'!$C60</f>
        <v>0</v>
      </c>
      <c r="K64">
        <f t="shared" si="8"/>
        <v>0</v>
      </c>
      <c r="L64">
        <f t="shared" si="9"/>
        <v>0</v>
      </c>
      <c r="M64">
        <f t="shared" si="10"/>
        <v>0</v>
      </c>
      <c r="R64">
        <f>'[1]CS_E 50 advEARS'!$E60</f>
        <v>0</v>
      </c>
      <c r="T64">
        <f t="shared" si="11"/>
        <v>0</v>
      </c>
      <c r="U64">
        <f>'[1]CS_E 50 advEARS'!$F60</f>
        <v>0</v>
      </c>
      <c r="W64">
        <f t="shared" si="12"/>
        <v>0</v>
      </c>
      <c r="X64">
        <f t="shared" si="13"/>
        <v>0</v>
      </c>
      <c r="Y64">
        <f>'[1]CS_E 50 advEARS'!$D60</f>
        <v>0</v>
      </c>
      <c r="Z64">
        <f>'[1]CS_E 50 advEARS'!$G60</f>
        <v>0</v>
      </c>
      <c r="AA64">
        <f>'[1]CS_E 50 advEARS'!$H60</f>
        <v>0</v>
      </c>
      <c r="AB64">
        <f>'[1]CS_E 50 advEARS'!$I60</f>
        <v>0</v>
      </c>
      <c r="AD64">
        <f>'[1]CS_E 50 advEARS'!$J60</f>
        <v>0</v>
      </c>
      <c r="AF64">
        <f t="shared" si="14"/>
        <v>0</v>
      </c>
      <c r="AG64">
        <f>'[1]CS_E 50 advEARS'!$K60</f>
        <v>0</v>
      </c>
      <c r="AH64">
        <f t="shared" si="15"/>
        <v>0</v>
      </c>
      <c r="AI64">
        <f>'[1]CS_E 50 advEARS'!$L60</f>
        <v>0</v>
      </c>
      <c r="AK64">
        <f t="shared" si="16"/>
        <v>0</v>
      </c>
      <c r="AM64">
        <f>'[1]CS_E 50 advEARS'!$M60</f>
        <v>0</v>
      </c>
      <c r="AO64">
        <f>'[1]CS_E 50 advEARS'!$N60</f>
        <v>0</v>
      </c>
      <c r="AS64">
        <f>'[1]CS_E 50 advEARS'!$O60</f>
        <v>0</v>
      </c>
      <c r="AU64">
        <f t="shared" si="17"/>
        <v>0</v>
      </c>
      <c r="AV64">
        <f t="shared" si="18"/>
        <v>0</v>
      </c>
      <c r="AW64">
        <f t="shared" si="19"/>
        <v>0</v>
      </c>
      <c r="AX64">
        <f t="shared" si="20"/>
        <v>0</v>
      </c>
      <c r="BG64">
        <f t="shared" si="3"/>
        <v>0</v>
      </c>
      <c r="BH64" s="10">
        <f t="shared" si="21"/>
        <v>0</v>
      </c>
    </row>
    <row r="65" spans="6:60">
      <c r="F65">
        <f t="shared" si="4"/>
        <v>0</v>
      </c>
      <c r="G65">
        <f t="shared" si="5"/>
        <v>0</v>
      </c>
      <c r="H65">
        <f t="shared" si="6"/>
        <v>0</v>
      </c>
      <c r="I65">
        <f t="shared" si="7"/>
        <v>0</v>
      </c>
      <c r="J65">
        <f>'[1]CS_E 50 advEARS'!$C61</f>
        <v>0</v>
      </c>
      <c r="K65">
        <f t="shared" si="8"/>
        <v>0</v>
      </c>
      <c r="L65">
        <f t="shared" si="9"/>
        <v>0</v>
      </c>
      <c r="M65">
        <f t="shared" si="10"/>
        <v>0</v>
      </c>
      <c r="R65">
        <f>'[1]CS_E 50 advEARS'!$E61</f>
        <v>0</v>
      </c>
      <c r="T65">
        <f t="shared" si="11"/>
        <v>0</v>
      </c>
      <c r="U65">
        <f>'[1]CS_E 50 advEARS'!$F61</f>
        <v>0</v>
      </c>
      <c r="W65">
        <f t="shared" si="12"/>
        <v>0</v>
      </c>
      <c r="X65">
        <f t="shared" si="13"/>
        <v>0</v>
      </c>
      <c r="Y65">
        <f>'[1]CS_E 50 advEARS'!$D61</f>
        <v>0</v>
      </c>
      <c r="Z65">
        <f>'[1]CS_E 50 advEARS'!$G61</f>
        <v>0</v>
      </c>
      <c r="AA65">
        <f>'[1]CS_E 50 advEARS'!$H61</f>
        <v>0</v>
      </c>
      <c r="AB65">
        <f>'[1]CS_E 50 advEARS'!$I61</f>
        <v>0</v>
      </c>
      <c r="AD65">
        <f>'[1]CS_E 50 advEARS'!$J61</f>
        <v>0</v>
      </c>
      <c r="AF65">
        <f t="shared" si="14"/>
        <v>0</v>
      </c>
      <c r="AG65">
        <f>'[1]CS_E 50 advEARS'!$K61</f>
        <v>0</v>
      </c>
      <c r="AH65">
        <f t="shared" si="15"/>
        <v>0</v>
      </c>
      <c r="AI65">
        <f>'[1]CS_E 50 advEARS'!$L61</f>
        <v>0</v>
      </c>
      <c r="AK65">
        <f t="shared" si="16"/>
        <v>0</v>
      </c>
      <c r="AM65">
        <f>'[1]CS_E 50 advEARS'!$M61</f>
        <v>0</v>
      </c>
      <c r="AO65">
        <f>'[1]CS_E 50 advEARS'!$N61</f>
        <v>0</v>
      </c>
      <c r="AS65">
        <f>'[1]CS_E 50 advEARS'!$O61</f>
        <v>0</v>
      </c>
      <c r="AU65">
        <f t="shared" si="17"/>
        <v>0</v>
      </c>
      <c r="AV65">
        <f t="shared" si="18"/>
        <v>0</v>
      </c>
      <c r="AW65">
        <f t="shared" si="19"/>
        <v>0</v>
      </c>
      <c r="AX65">
        <f t="shared" si="20"/>
        <v>0</v>
      </c>
      <c r="BG65">
        <f t="shared" si="3"/>
        <v>0</v>
      </c>
      <c r="BH65" s="10">
        <f t="shared" si="21"/>
        <v>0</v>
      </c>
    </row>
    <row r="66" spans="6:60">
      <c r="F66">
        <f t="shared" si="4"/>
        <v>0</v>
      </c>
      <c r="G66">
        <f t="shared" si="5"/>
        <v>0</v>
      </c>
      <c r="H66">
        <f t="shared" si="6"/>
        <v>0</v>
      </c>
      <c r="I66">
        <f t="shared" si="7"/>
        <v>0</v>
      </c>
      <c r="J66">
        <f>'[1]CS_E 50 advEARS'!$C62</f>
        <v>0</v>
      </c>
      <c r="K66">
        <f t="shared" si="8"/>
        <v>0</v>
      </c>
      <c r="L66">
        <f t="shared" si="9"/>
        <v>0</v>
      </c>
      <c r="M66">
        <f t="shared" si="10"/>
        <v>0</v>
      </c>
      <c r="R66">
        <f>'[1]CS_E 50 advEARS'!$E62</f>
        <v>0</v>
      </c>
      <c r="T66">
        <f t="shared" si="11"/>
        <v>0</v>
      </c>
      <c r="U66">
        <f>'[1]CS_E 50 advEARS'!$F62</f>
        <v>0</v>
      </c>
      <c r="W66">
        <f t="shared" si="12"/>
        <v>0</v>
      </c>
      <c r="X66">
        <f t="shared" si="13"/>
        <v>0</v>
      </c>
      <c r="Y66">
        <f>'[1]CS_E 50 advEARS'!$D62</f>
        <v>0</v>
      </c>
      <c r="Z66">
        <f>'[1]CS_E 50 advEARS'!$G62</f>
        <v>0</v>
      </c>
      <c r="AA66">
        <f>'[1]CS_E 50 advEARS'!$H62</f>
        <v>0</v>
      </c>
      <c r="AB66">
        <f>'[1]CS_E 50 advEARS'!$I62</f>
        <v>0</v>
      </c>
      <c r="AD66">
        <f>'[1]CS_E 50 advEARS'!$J62</f>
        <v>0</v>
      </c>
      <c r="AF66">
        <f t="shared" si="14"/>
        <v>0</v>
      </c>
      <c r="AG66">
        <f>'[1]CS_E 50 advEARS'!$K62</f>
        <v>0</v>
      </c>
      <c r="AH66">
        <f t="shared" si="15"/>
        <v>0</v>
      </c>
      <c r="AI66">
        <f>'[1]CS_E 50 advEARS'!$L62</f>
        <v>0</v>
      </c>
      <c r="AK66">
        <f t="shared" si="16"/>
        <v>0</v>
      </c>
      <c r="AM66">
        <f>'[1]CS_E 50 advEARS'!$M62</f>
        <v>0</v>
      </c>
      <c r="AO66">
        <f>'[1]CS_E 50 advEARS'!$N62</f>
        <v>0</v>
      </c>
      <c r="AS66">
        <f>'[1]CS_E 50 advEARS'!$O62</f>
        <v>0</v>
      </c>
      <c r="AU66">
        <f t="shared" si="17"/>
        <v>0</v>
      </c>
      <c r="AV66">
        <f t="shared" si="18"/>
        <v>0</v>
      </c>
      <c r="AW66">
        <f t="shared" si="19"/>
        <v>0</v>
      </c>
      <c r="AX66">
        <f t="shared" si="20"/>
        <v>0</v>
      </c>
      <c r="BG66">
        <f t="shared" si="3"/>
        <v>0</v>
      </c>
      <c r="BH66" s="10">
        <f t="shared" si="21"/>
        <v>0</v>
      </c>
    </row>
    <row r="67" spans="6:60">
      <c r="F67">
        <f t="shared" si="4"/>
        <v>0</v>
      </c>
      <c r="G67">
        <f t="shared" si="5"/>
        <v>0</v>
      </c>
      <c r="H67">
        <f t="shared" si="6"/>
        <v>0</v>
      </c>
      <c r="I67">
        <f t="shared" si="7"/>
        <v>0</v>
      </c>
      <c r="J67">
        <f>'[1]CS_E 50 advEARS'!$C63</f>
        <v>0</v>
      </c>
      <c r="K67">
        <f t="shared" si="8"/>
        <v>0</v>
      </c>
      <c r="L67">
        <f t="shared" si="9"/>
        <v>0</v>
      </c>
      <c r="M67">
        <f t="shared" si="10"/>
        <v>0</v>
      </c>
      <c r="R67">
        <f>'[1]CS_E 50 advEARS'!$E63</f>
        <v>0</v>
      </c>
      <c r="T67">
        <f t="shared" si="11"/>
        <v>0</v>
      </c>
      <c r="U67">
        <f>'[1]CS_E 50 advEARS'!$F63</f>
        <v>0</v>
      </c>
      <c r="W67">
        <f t="shared" si="12"/>
        <v>0</v>
      </c>
      <c r="X67">
        <f t="shared" si="13"/>
        <v>0</v>
      </c>
      <c r="Y67">
        <f>'[1]CS_E 50 advEARS'!$D63</f>
        <v>0</v>
      </c>
      <c r="Z67">
        <f>'[1]CS_E 50 advEARS'!$G63</f>
        <v>0</v>
      </c>
      <c r="AA67">
        <f>'[1]CS_E 50 advEARS'!$H63</f>
        <v>0</v>
      </c>
      <c r="AB67">
        <f>'[1]CS_E 50 advEARS'!$I63</f>
        <v>0</v>
      </c>
      <c r="AD67">
        <f>'[1]CS_E 50 advEARS'!$J63</f>
        <v>0</v>
      </c>
      <c r="AF67">
        <f t="shared" si="14"/>
        <v>0</v>
      </c>
      <c r="AG67">
        <f>'[1]CS_E 50 advEARS'!$K63</f>
        <v>0</v>
      </c>
      <c r="AH67">
        <f t="shared" si="15"/>
        <v>0</v>
      </c>
      <c r="AI67">
        <f>'[1]CS_E 50 advEARS'!$L63</f>
        <v>0</v>
      </c>
      <c r="AK67">
        <f t="shared" si="16"/>
        <v>0</v>
      </c>
      <c r="AM67">
        <f>'[1]CS_E 50 advEARS'!$M63</f>
        <v>0</v>
      </c>
      <c r="AO67">
        <f>'[1]CS_E 50 advEARS'!$N63</f>
        <v>0</v>
      </c>
      <c r="AS67">
        <f>'[1]CS_E 50 advEARS'!$O63</f>
        <v>0</v>
      </c>
      <c r="AU67">
        <f t="shared" si="17"/>
        <v>0</v>
      </c>
      <c r="AV67">
        <f t="shared" si="18"/>
        <v>0</v>
      </c>
      <c r="AW67">
        <f t="shared" si="19"/>
        <v>0</v>
      </c>
      <c r="AX67">
        <f t="shared" si="20"/>
        <v>0</v>
      </c>
      <c r="BG67">
        <f t="shared" si="3"/>
        <v>0</v>
      </c>
      <c r="BH67" s="10">
        <f t="shared" si="21"/>
        <v>0</v>
      </c>
    </row>
    <row r="68" spans="6:60">
      <c r="F68">
        <f t="shared" si="4"/>
        <v>0</v>
      </c>
      <c r="G68">
        <f t="shared" si="5"/>
        <v>0</v>
      </c>
      <c r="H68">
        <f t="shared" si="6"/>
        <v>0</v>
      </c>
      <c r="I68">
        <f t="shared" si="7"/>
        <v>0</v>
      </c>
      <c r="J68">
        <f>'[1]CS_E 50 advEARS'!$C64</f>
        <v>0</v>
      </c>
      <c r="K68">
        <f t="shared" si="8"/>
        <v>0</v>
      </c>
      <c r="L68">
        <f t="shared" si="9"/>
        <v>0</v>
      </c>
      <c r="M68">
        <f t="shared" si="10"/>
        <v>0</v>
      </c>
      <c r="R68">
        <f>'[1]CS_E 50 advEARS'!$E64</f>
        <v>0</v>
      </c>
      <c r="T68">
        <f t="shared" si="11"/>
        <v>0</v>
      </c>
      <c r="U68">
        <f>'[1]CS_E 50 advEARS'!$F64</f>
        <v>0</v>
      </c>
      <c r="W68">
        <f t="shared" si="12"/>
        <v>0</v>
      </c>
      <c r="X68">
        <f t="shared" si="13"/>
        <v>0</v>
      </c>
      <c r="Y68">
        <f>'[1]CS_E 50 advEARS'!$D64</f>
        <v>0</v>
      </c>
      <c r="Z68">
        <f>'[1]CS_E 50 advEARS'!$G64</f>
        <v>0</v>
      </c>
      <c r="AA68">
        <f>'[1]CS_E 50 advEARS'!$H64</f>
        <v>0</v>
      </c>
      <c r="AB68">
        <f>'[1]CS_E 50 advEARS'!$I64</f>
        <v>0</v>
      </c>
      <c r="AD68">
        <f>'[1]CS_E 50 advEARS'!$J64</f>
        <v>0</v>
      </c>
      <c r="AF68">
        <f t="shared" si="14"/>
        <v>0</v>
      </c>
      <c r="AG68">
        <f>'[1]CS_E 50 advEARS'!$K64</f>
        <v>0</v>
      </c>
      <c r="AH68">
        <f t="shared" si="15"/>
        <v>0</v>
      </c>
      <c r="AI68">
        <f>'[1]CS_E 50 advEARS'!$L64</f>
        <v>0</v>
      </c>
      <c r="AK68">
        <f t="shared" si="16"/>
        <v>0</v>
      </c>
      <c r="AM68">
        <f>'[1]CS_E 50 advEARS'!$M64</f>
        <v>0</v>
      </c>
      <c r="AO68">
        <f>'[1]CS_E 50 advEARS'!$N64</f>
        <v>0</v>
      </c>
      <c r="AS68">
        <f>'[1]CS_E 50 advEARS'!$O64</f>
        <v>0</v>
      </c>
      <c r="AU68">
        <f t="shared" si="17"/>
        <v>0</v>
      </c>
      <c r="AV68">
        <f t="shared" si="18"/>
        <v>0</v>
      </c>
      <c r="AW68">
        <f t="shared" si="19"/>
        <v>0</v>
      </c>
      <c r="AX68">
        <f t="shared" si="20"/>
        <v>0</v>
      </c>
      <c r="BG68">
        <f t="shared" si="3"/>
        <v>0</v>
      </c>
      <c r="BH68" s="10">
        <f t="shared" si="21"/>
        <v>0</v>
      </c>
    </row>
    <row r="69" spans="6:60">
      <c r="F69">
        <f t="shared" si="4"/>
        <v>0</v>
      </c>
      <c r="G69">
        <f t="shared" si="5"/>
        <v>0</v>
      </c>
      <c r="H69">
        <f t="shared" si="6"/>
        <v>0</v>
      </c>
      <c r="I69">
        <f t="shared" si="7"/>
        <v>0</v>
      </c>
      <c r="J69">
        <f>'[1]CS_E 50 advEARS'!$C65</f>
        <v>0</v>
      </c>
      <c r="K69">
        <f t="shared" si="8"/>
        <v>0</v>
      </c>
      <c r="L69">
        <f t="shared" si="9"/>
        <v>0</v>
      </c>
      <c r="M69">
        <f t="shared" si="10"/>
        <v>0</v>
      </c>
      <c r="R69">
        <f>'[1]CS_E 50 advEARS'!$E65</f>
        <v>0</v>
      </c>
      <c r="T69">
        <f t="shared" si="11"/>
        <v>0</v>
      </c>
      <c r="U69">
        <f>'[1]CS_E 50 advEARS'!$F65</f>
        <v>0</v>
      </c>
      <c r="W69">
        <f t="shared" si="12"/>
        <v>0</v>
      </c>
      <c r="X69">
        <f t="shared" si="13"/>
        <v>0</v>
      </c>
      <c r="Y69">
        <f>'[1]CS_E 50 advEARS'!$D65</f>
        <v>0</v>
      </c>
      <c r="Z69">
        <f>'[1]CS_E 50 advEARS'!$G65</f>
        <v>0</v>
      </c>
      <c r="AA69">
        <f>'[1]CS_E 50 advEARS'!$H65</f>
        <v>0</v>
      </c>
      <c r="AB69">
        <f>'[1]CS_E 50 advEARS'!$I65</f>
        <v>0</v>
      </c>
      <c r="AD69">
        <f>'[1]CS_E 50 advEARS'!$J65</f>
        <v>0</v>
      </c>
      <c r="AF69">
        <f t="shared" si="14"/>
        <v>0</v>
      </c>
      <c r="AG69">
        <f>'[1]CS_E 50 advEARS'!$K65</f>
        <v>0</v>
      </c>
      <c r="AH69">
        <f t="shared" si="15"/>
        <v>0</v>
      </c>
      <c r="AI69">
        <f>'[1]CS_E 50 advEARS'!$L65</f>
        <v>0</v>
      </c>
      <c r="AK69">
        <f t="shared" si="16"/>
        <v>0</v>
      </c>
      <c r="AM69">
        <f>'[1]CS_E 50 advEARS'!$M65</f>
        <v>0</v>
      </c>
      <c r="AO69">
        <f>'[1]CS_E 50 advEARS'!$N65</f>
        <v>0</v>
      </c>
      <c r="AS69">
        <f>'[1]CS_E 50 advEARS'!$O65</f>
        <v>0</v>
      </c>
      <c r="AU69">
        <f t="shared" si="17"/>
        <v>0</v>
      </c>
      <c r="AV69">
        <f t="shared" si="18"/>
        <v>0</v>
      </c>
      <c r="AW69">
        <f t="shared" si="19"/>
        <v>0</v>
      </c>
      <c r="AX69">
        <f t="shared" si="20"/>
        <v>0</v>
      </c>
      <c r="BG69">
        <f t="shared" si="3"/>
        <v>0</v>
      </c>
      <c r="BH69" s="10">
        <f t="shared" si="21"/>
        <v>0</v>
      </c>
    </row>
    <row r="70" spans="6:60">
      <c r="F70">
        <f t="shared" si="4"/>
        <v>0</v>
      </c>
      <c r="G70">
        <f t="shared" si="5"/>
        <v>0</v>
      </c>
      <c r="H70">
        <f t="shared" si="6"/>
        <v>0</v>
      </c>
      <c r="I70">
        <f t="shared" si="7"/>
        <v>0</v>
      </c>
      <c r="J70">
        <f>'[1]CS_E 50 advEARS'!$C66</f>
        <v>0</v>
      </c>
      <c r="K70">
        <f t="shared" si="8"/>
        <v>0</v>
      </c>
      <c r="L70">
        <f t="shared" si="9"/>
        <v>0</v>
      </c>
      <c r="M70">
        <f t="shared" si="10"/>
        <v>0</v>
      </c>
      <c r="R70">
        <f>'[1]CS_E 50 advEARS'!$E66</f>
        <v>0</v>
      </c>
      <c r="T70">
        <f t="shared" si="11"/>
        <v>0</v>
      </c>
      <c r="U70">
        <f>'[1]CS_E 50 advEARS'!$F66</f>
        <v>0</v>
      </c>
      <c r="W70">
        <f t="shared" si="12"/>
        <v>0</v>
      </c>
      <c r="X70">
        <f t="shared" si="13"/>
        <v>0</v>
      </c>
      <c r="Y70">
        <f>'[1]CS_E 50 advEARS'!$D66</f>
        <v>0</v>
      </c>
      <c r="Z70">
        <f>'[1]CS_E 50 advEARS'!$G66</f>
        <v>0</v>
      </c>
      <c r="AA70">
        <f>'[1]CS_E 50 advEARS'!$H66</f>
        <v>0</v>
      </c>
      <c r="AB70">
        <f>'[1]CS_E 50 advEARS'!$I66</f>
        <v>0</v>
      </c>
      <c r="AD70">
        <f>'[1]CS_E 50 advEARS'!$J66</f>
        <v>0</v>
      </c>
      <c r="AF70">
        <f t="shared" si="14"/>
        <v>0</v>
      </c>
      <c r="AG70">
        <f>'[1]CS_E 50 advEARS'!$K66</f>
        <v>0</v>
      </c>
      <c r="AH70">
        <f t="shared" si="15"/>
        <v>0</v>
      </c>
      <c r="AI70">
        <f>'[1]CS_E 50 advEARS'!$L66</f>
        <v>0</v>
      </c>
      <c r="AK70">
        <f t="shared" si="16"/>
        <v>0</v>
      </c>
      <c r="AM70">
        <f>'[1]CS_E 50 advEARS'!$M66</f>
        <v>0</v>
      </c>
      <c r="AO70">
        <f>'[1]CS_E 50 advEARS'!$N66</f>
        <v>0</v>
      </c>
      <c r="AS70">
        <f>'[1]CS_E 50 advEARS'!$O66</f>
        <v>0</v>
      </c>
      <c r="AU70">
        <f t="shared" si="17"/>
        <v>0</v>
      </c>
      <c r="AV70">
        <f t="shared" si="18"/>
        <v>0</v>
      </c>
      <c r="AW70">
        <f t="shared" si="19"/>
        <v>0</v>
      </c>
      <c r="AX70">
        <f t="shared" si="20"/>
        <v>0</v>
      </c>
      <c r="BG70">
        <f t="shared" ref="BG70:BG99" si="22">IF(G70=0,0,AF70/G70*1000)</f>
        <v>0</v>
      </c>
      <c r="BH70" s="10">
        <f t="shared" si="21"/>
        <v>0</v>
      </c>
    </row>
    <row r="71" spans="6:60">
      <c r="F71">
        <f t="shared" ref="F71:F105" si="23">IF(B71="",0,(LEN(B71)-LEN(SUBSTITUTE(B71,". ","."))+1))</f>
        <v>0</v>
      </c>
      <c r="G71">
        <f t="shared" ref="G71:G105" si="24">IF(B71="",0,LEN(B71)-LEN(SUBSTITUTE(B71," ",""))+1)</f>
        <v>0</v>
      </c>
      <c r="H71">
        <f t="shared" ref="H71:H105" si="25">IF(F71=0,0,G71/F71)</f>
        <v>0</v>
      </c>
      <c r="I71">
        <f t="shared" ref="I71:I105" si="26">LEN(SUBSTITUTE(B71," ",""))</f>
        <v>0</v>
      </c>
      <c r="J71">
        <f>'[1]CS_E 50 advEARS'!$C67</f>
        <v>0</v>
      </c>
      <c r="K71">
        <f t="shared" ref="K71:K105" si="27">IF(G71=0,0,J71/G71)</f>
        <v>0</v>
      </c>
      <c r="L71">
        <f t="shared" ref="L71:L105" si="28">LEN(SUBSTITUTE(SUBSTITUTE(SUBSTITUTE(SUBSTITUTE(SUBSTITUTE(SUBSTITUTE(SUBSTITUTE(SUBSTITUTE(SUBSTITUTE(SUBSTITUTE(SUBSTITUTE(SUBSTITUTE(SUBSTITUTE(SUBSTITUTE(SUBSTITUTE(SUBSTITUTE(SUBSTITUTE(SUBSTITUTE(SUBSTITUTE(B71," ",""),".",""),",",""),"?",""),"!",""),";",""),"(",""),")",""),"[",""),"]",""),"-",""),"{",""),"}",""),"/",""),"+",""),"*",""),"_",""),"&amp;",""),"#",""))</f>
        <v>0</v>
      </c>
      <c r="M71">
        <f t="shared" ref="M71:M105" si="29">IF(G71=0,0,L71/G71)</f>
        <v>0</v>
      </c>
      <c r="R71">
        <f>'[1]CS_E 50 advEARS'!$E67</f>
        <v>0</v>
      </c>
      <c r="T71">
        <f t="shared" ref="T71:T105" si="30">QUOTIENT((Q71+R71+S71),3)</f>
        <v>0</v>
      </c>
      <c r="U71">
        <f>'[1]CS_E 50 advEARS'!$F67</f>
        <v>0</v>
      </c>
      <c r="W71">
        <f t="shared" ref="W71:W105" si="31">QUOTIENT((P71+T71),2)</f>
        <v>0</v>
      </c>
      <c r="X71">
        <f t="shared" ref="X71:X105" si="32">IF(U71=1,1,IF(V71=1,1,0))</f>
        <v>0</v>
      </c>
      <c r="Y71">
        <f>'[1]CS_E 50 advEARS'!$D67</f>
        <v>0</v>
      </c>
      <c r="Z71">
        <f>'[1]CS_E 50 advEARS'!$G67</f>
        <v>0</v>
      </c>
      <c r="AA71">
        <f>'[1]CS_E 50 advEARS'!$H67</f>
        <v>0</v>
      </c>
      <c r="AB71">
        <f>'[1]CS_E 50 advEARS'!$I67</f>
        <v>0</v>
      </c>
      <c r="AD71">
        <f>'[1]CS_E 50 advEARS'!$J67</f>
        <v>0</v>
      </c>
      <c r="AF71">
        <f t="shared" ref="AF71:AF105"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advEARS'!$K67</f>
        <v>0</v>
      </c>
      <c r="AH71">
        <f t="shared" ref="AH71:AH105" si="34">IF(G71&gt;0,IF((LEN(B71)-LEN(SUBSTITUTE(B71,"/","")))&gt;0,0,1),0)</f>
        <v>0</v>
      </c>
      <c r="AI71">
        <f>'[1]CS_E 50 advEARS'!$L67</f>
        <v>0</v>
      </c>
      <c r="AK71">
        <f t="shared" ref="AK71:AK105" si="35">IF(G71&gt;0,IF(((LEN(B71)-LEN(SUBSTITUTE(B71,"(","")))+(LEN(B71)-LEN(SUBSTITUTE(B71,")","")))+(LEN(B71)-LEN(SUBSTITUTE(B71,"[","")))+(LEN(B71)-LEN(SUBSTITUTE(B71,"]","")))+(LEN(B71)-LEN(SUBSTITUTE(B71,"{","")))+(LEN(B71)-LEN(SUBSTITUTE(B71,"}",""))))&gt;0,0,1),0)</f>
        <v>0</v>
      </c>
      <c r="AM71">
        <f>'[1]CS_E 50 advEARS'!$M67</f>
        <v>0</v>
      </c>
      <c r="AO71">
        <f>'[1]CS_E 50 advEARS'!$N67</f>
        <v>0</v>
      </c>
      <c r="AS71">
        <f>'[1]CS_E 50 advEARS'!$O67</f>
        <v>0</v>
      </c>
      <c r="AU71">
        <f t="shared" ref="AU71:AU105" si="36">IF(G71=0,0,(206.835-(84.6*(K71))-(1.015*(H71))))</f>
        <v>0</v>
      </c>
      <c r="AV71">
        <f t="shared" ref="AV71:AV105" si="37">IF(G71=0,0,(0.39*H71)+(11.8*K71)-15.59)</f>
        <v>0</v>
      </c>
      <c r="AW71">
        <f t="shared" ref="AW71:AW105" si="38">IF(G71=0,0,((0.0588*M71*100)-(0.296*(F71/G71)*100)-15.8))</f>
        <v>0</v>
      </c>
      <c r="AX71">
        <f t="shared" ref="AX71:AX105" si="39">IF(I71=0,0,(4.71*M71)+(0.5*H71)-21.43)</f>
        <v>0</v>
      </c>
      <c r="BG71">
        <f t="shared" si="22"/>
        <v>0</v>
      </c>
      <c r="BH71" s="10">
        <f t="shared" ref="BH71:BH105" si="40">G71/200/24/60</f>
        <v>0</v>
      </c>
    </row>
    <row r="72" spans="6:60">
      <c r="F72">
        <f t="shared" si="23"/>
        <v>0</v>
      </c>
      <c r="G72">
        <f t="shared" si="24"/>
        <v>0</v>
      </c>
      <c r="H72">
        <f t="shared" si="25"/>
        <v>0</v>
      </c>
      <c r="I72">
        <f t="shared" si="26"/>
        <v>0</v>
      </c>
      <c r="J72">
        <f>'[1]CS_E 50 advEARS'!$C68</f>
        <v>0</v>
      </c>
      <c r="K72">
        <f t="shared" si="27"/>
        <v>0</v>
      </c>
      <c r="L72">
        <f t="shared" si="28"/>
        <v>0</v>
      </c>
      <c r="M72">
        <f t="shared" si="29"/>
        <v>0</v>
      </c>
      <c r="R72">
        <f>'[1]CS_E 50 advEARS'!$E68</f>
        <v>0</v>
      </c>
      <c r="T72">
        <f t="shared" si="30"/>
        <v>0</v>
      </c>
      <c r="U72">
        <f>'[1]CS_E 50 advEARS'!$F68</f>
        <v>0</v>
      </c>
      <c r="W72">
        <f t="shared" si="31"/>
        <v>0</v>
      </c>
      <c r="X72">
        <f t="shared" si="32"/>
        <v>0</v>
      </c>
      <c r="Y72">
        <f>'[1]CS_E 50 advEARS'!$D68</f>
        <v>0</v>
      </c>
      <c r="Z72">
        <f>'[1]CS_E 50 advEARS'!$G68</f>
        <v>0</v>
      </c>
      <c r="AA72">
        <f>'[1]CS_E 50 advEARS'!$H68</f>
        <v>0</v>
      </c>
      <c r="AB72">
        <f>'[1]CS_E 50 advEARS'!$I68</f>
        <v>0</v>
      </c>
      <c r="AD72">
        <f>'[1]CS_E 50 advEARS'!$J68</f>
        <v>0</v>
      </c>
      <c r="AF72">
        <f t="shared" si="33"/>
        <v>0</v>
      </c>
      <c r="AG72">
        <f>'[1]CS_E 50 advEARS'!$K68</f>
        <v>0</v>
      </c>
      <c r="AH72">
        <f t="shared" si="34"/>
        <v>0</v>
      </c>
      <c r="AI72">
        <f>'[1]CS_E 50 advEARS'!$L68</f>
        <v>0</v>
      </c>
      <c r="AK72">
        <f t="shared" si="35"/>
        <v>0</v>
      </c>
      <c r="AM72">
        <f>'[1]CS_E 50 advEARS'!$M68</f>
        <v>0</v>
      </c>
      <c r="AO72">
        <f>'[1]CS_E 50 advEARS'!$N68</f>
        <v>0</v>
      </c>
      <c r="AS72">
        <f>'[1]CS_E 50 advEARS'!$O68</f>
        <v>0</v>
      </c>
      <c r="AU72">
        <f t="shared" si="36"/>
        <v>0</v>
      </c>
      <c r="AV72">
        <f t="shared" si="37"/>
        <v>0</v>
      </c>
      <c r="AW72">
        <f t="shared" si="38"/>
        <v>0</v>
      </c>
      <c r="AX72">
        <f t="shared" si="39"/>
        <v>0</v>
      </c>
      <c r="BG72">
        <f t="shared" si="22"/>
        <v>0</v>
      </c>
      <c r="BH72" s="10">
        <f t="shared" si="40"/>
        <v>0</v>
      </c>
    </row>
    <row r="73" spans="6:60">
      <c r="F73">
        <f t="shared" si="23"/>
        <v>0</v>
      </c>
      <c r="G73">
        <f t="shared" si="24"/>
        <v>0</v>
      </c>
      <c r="H73">
        <f t="shared" si="25"/>
        <v>0</v>
      </c>
      <c r="I73">
        <f t="shared" si="26"/>
        <v>0</v>
      </c>
      <c r="J73">
        <f>'[1]CS_E 50 advEARS'!$C69</f>
        <v>0</v>
      </c>
      <c r="K73">
        <f t="shared" si="27"/>
        <v>0</v>
      </c>
      <c r="L73">
        <f t="shared" si="28"/>
        <v>0</v>
      </c>
      <c r="M73">
        <f t="shared" si="29"/>
        <v>0</v>
      </c>
      <c r="R73">
        <f>'[1]CS_E 50 advEARS'!$E69</f>
        <v>0</v>
      </c>
      <c r="T73">
        <f t="shared" si="30"/>
        <v>0</v>
      </c>
      <c r="U73">
        <f>'[1]CS_E 50 advEARS'!$F69</f>
        <v>0</v>
      </c>
      <c r="W73">
        <f t="shared" si="31"/>
        <v>0</v>
      </c>
      <c r="X73">
        <f t="shared" si="32"/>
        <v>0</v>
      </c>
      <c r="Y73">
        <f>'[1]CS_E 50 advEARS'!$D69</f>
        <v>0</v>
      </c>
      <c r="Z73">
        <f>'[1]CS_E 50 advEARS'!$G69</f>
        <v>0</v>
      </c>
      <c r="AA73">
        <f>'[1]CS_E 50 advEARS'!$H69</f>
        <v>0</v>
      </c>
      <c r="AB73">
        <f>'[1]CS_E 50 advEARS'!$I69</f>
        <v>0</v>
      </c>
      <c r="AD73">
        <f>'[1]CS_E 50 advEARS'!$J69</f>
        <v>0</v>
      </c>
      <c r="AF73">
        <f t="shared" si="33"/>
        <v>0</v>
      </c>
      <c r="AG73">
        <f>'[1]CS_E 50 advEARS'!$K69</f>
        <v>0</v>
      </c>
      <c r="AH73">
        <f t="shared" si="34"/>
        <v>0</v>
      </c>
      <c r="AI73">
        <f>'[1]CS_E 50 advEARS'!$L69</f>
        <v>0</v>
      </c>
      <c r="AK73">
        <f t="shared" si="35"/>
        <v>0</v>
      </c>
      <c r="AM73">
        <f>'[1]CS_E 50 advEARS'!$M69</f>
        <v>0</v>
      </c>
      <c r="AO73">
        <f>'[1]CS_E 50 advEARS'!$N69</f>
        <v>0</v>
      </c>
      <c r="AS73">
        <f>'[1]CS_E 50 advEARS'!$O69</f>
        <v>0</v>
      </c>
      <c r="AU73">
        <f t="shared" si="36"/>
        <v>0</v>
      </c>
      <c r="AV73">
        <f t="shared" si="37"/>
        <v>0</v>
      </c>
      <c r="AW73">
        <f t="shared" si="38"/>
        <v>0</v>
      </c>
      <c r="AX73">
        <f t="shared" si="39"/>
        <v>0</v>
      </c>
      <c r="BG73">
        <f t="shared" si="22"/>
        <v>0</v>
      </c>
      <c r="BH73" s="10">
        <f t="shared" si="40"/>
        <v>0</v>
      </c>
    </row>
    <row r="74" spans="6:60">
      <c r="F74">
        <f t="shared" si="23"/>
        <v>0</v>
      </c>
      <c r="G74">
        <f t="shared" si="24"/>
        <v>0</v>
      </c>
      <c r="H74">
        <f t="shared" si="25"/>
        <v>0</v>
      </c>
      <c r="I74">
        <f t="shared" si="26"/>
        <v>0</v>
      </c>
      <c r="J74">
        <f>'[1]CS_E 50 advEARS'!$C70</f>
        <v>0</v>
      </c>
      <c r="K74">
        <f t="shared" si="27"/>
        <v>0</v>
      </c>
      <c r="L74">
        <f t="shared" si="28"/>
        <v>0</v>
      </c>
      <c r="M74">
        <f t="shared" si="29"/>
        <v>0</v>
      </c>
      <c r="R74">
        <f>'[1]CS_E 50 advEARS'!$E70</f>
        <v>0</v>
      </c>
      <c r="T74">
        <f t="shared" si="30"/>
        <v>0</v>
      </c>
      <c r="U74">
        <f>'[1]CS_E 50 advEARS'!$F70</f>
        <v>0</v>
      </c>
      <c r="W74">
        <f t="shared" si="31"/>
        <v>0</v>
      </c>
      <c r="X74">
        <f t="shared" si="32"/>
        <v>0</v>
      </c>
      <c r="Y74">
        <f>'[1]CS_E 50 advEARS'!$D70</f>
        <v>0</v>
      </c>
      <c r="Z74">
        <f>'[1]CS_E 50 advEARS'!$G70</f>
        <v>0</v>
      </c>
      <c r="AA74">
        <f>'[1]CS_E 50 advEARS'!$H70</f>
        <v>0</v>
      </c>
      <c r="AB74">
        <f>'[1]CS_E 50 advEARS'!$I70</f>
        <v>0</v>
      </c>
      <c r="AD74">
        <f>'[1]CS_E 50 advEARS'!$J70</f>
        <v>0</v>
      </c>
      <c r="AF74">
        <f t="shared" si="33"/>
        <v>0</v>
      </c>
      <c r="AG74">
        <f>'[1]CS_E 50 advEARS'!$K70</f>
        <v>0</v>
      </c>
      <c r="AH74">
        <f t="shared" si="34"/>
        <v>0</v>
      </c>
      <c r="AI74">
        <f>'[1]CS_E 50 advEARS'!$L70</f>
        <v>0</v>
      </c>
      <c r="AK74">
        <f t="shared" si="35"/>
        <v>0</v>
      </c>
      <c r="AM74">
        <f>'[1]CS_E 50 advEARS'!$M70</f>
        <v>0</v>
      </c>
      <c r="AO74">
        <f>'[1]CS_E 50 advEARS'!$N70</f>
        <v>0</v>
      </c>
      <c r="AS74">
        <f>'[1]CS_E 50 advEARS'!$O70</f>
        <v>0</v>
      </c>
      <c r="AU74">
        <f t="shared" si="36"/>
        <v>0</v>
      </c>
      <c r="AV74">
        <f t="shared" si="37"/>
        <v>0</v>
      </c>
      <c r="AW74">
        <f t="shared" si="38"/>
        <v>0</v>
      </c>
      <c r="AX74">
        <f t="shared" si="39"/>
        <v>0</v>
      </c>
      <c r="BG74">
        <f t="shared" si="22"/>
        <v>0</v>
      </c>
      <c r="BH74" s="10">
        <f t="shared" si="40"/>
        <v>0</v>
      </c>
    </row>
    <row r="75" spans="6:60">
      <c r="F75">
        <f t="shared" si="23"/>
        <v>0</v>
      </c>
      <c r="G75">
        <f t="shared" si="24"/>
        <v>0</v>
      </c>
      <c r="H75">
        <f t="shared" si="25"/>
        <v>0</v>
      </c>
      <c r="I75">
        <f t="shared" si="26"/>
        <v>0</v>
      </c>
      <c r="J75">
        <f>'[1]CS_E 50 advEARS'!$C71</f>
        <v>0</v>
      </c>
      <c r="K75">
        <f t="shared" si="27"/>
        <v>0</v>
      </c>
      <c r="L75">
        <f t="shared" si="28"/>
        <v>0</v>
      </c>
      <c r="M75">
        <f t="shared" si="29"/>
        <v>0</v>
      </c>
      <c r="R75">
        <f>'[1]CS_E 50 advEARS'!$E71</f>
        <v>0</v>
      </c>
      <c r="T75">
        <f t="shared" si="30"/>
        <v>0</v>
      </c>
      <c r="U75">
        <f>'[1]CS_E 50 advEARS'!$F71</f>
        <v>0</v>
      </c>
      <c r="W75">
        <f t="shared" si="31"/>
        <v>0</v>
      </c>
      <c r="X75">
        <f t="shared" si="32"/>
        <v>0</v>
      </c>
      <c r="Y75">
        <f>'[1]CS_E 50 advEARS'!$D71</f>
        <v>0</v>
      </c>
      <c r="Z75">
        <f>'[1]CS_E 50 advEARS'!$G71</f>
        <v>0</v>
      </c>
      <c r="AA75">
        <f>'[1]CS_E 50 advEARS'!$H71</f>
        <v>0</v>
      </c>
      <c r="AB75">
        <f>'[1]CS_E 50 advEARS'!$I71</f>
        <v>0</v>
      </c>
      <c r="AD75">
        <f>'[1]CS_E 50 advEARS'!$J71</f>
        <v>0</v>
      </c>
      <c r="AF75">
        <f t="shared" si="33"/>
        <v>0</v>
      </c>
      <c r="AG75">
        <f>'[1]CS_E 50 advEARS'!$K71</f>
        <v>0</v>
      </c>
      <c r="AH75">
        <f t="shared" si="34"/>
        <v>0</v>
      </c>
      <c r="AI75">
        <f>'[1]CS_E 50 advEARS'!$L71</f>
        <v>0</v>
      </c>
      <c r="AK75">
        <f t="shared" si="35"/>
        <v>0</v>
      </c>
      <c r="AM75">
        <f>'[1]CS_E 50 advEARS'!$M71</f>
        <v>0</v>
      </c>
      <c r="AO75">
        <f>'[1]CS_E 50 advEARS'!$N71</f>
        <v>0</v>
      </c>
      <c r="AS75">
        <f>'[1]CS_E 50 advEARS'!$O71</f>
        <v>0</v>
      </c>
      <c r="AU75">
        <f t="shared" si="36"/>
        <v>0</v>
      </c>
      <c r="AV75">
        <f t="shared" si="37"/>
        <v>0</v>
      </c>
      <c r="AW75">
        <f t="shared" si="38"/>
        <v>0</v>
      </c>
      <c r="AX75">
        <f t="shared" si="39"/>
        <v>0</v>
      </c>
      <c r="BG75">
        <f t="shared" si="22"/>
        <v>0</v>
      </c>
      <c r="BH75" s="10">
        <f t="shared" si="40"/>
        <v>0</v>
      </c>
    </row>
    <row r="76" spans="6:60">
      <c r="F76">
        <f t="shared" si="23"/>
        <v>0</v>
      </c>
      <c r="G76">
        <f t="shared" si="24"/>
        <v>0</v>
      </c>
      <c r="H76">
        <f t="shared" si="25"/>
        <v>0</v>
      </c>
      <c r="I76">
        <f t="shared" si="26"/>
        <v>0</v>
      </c>
      <c r="J76">
        <f>'[1]CS_E 50 advEARS'!$C72</f>
        <v>0</v>
      </c>
      <c r="K76">
        <f t="shared" si="27"/>
        <v>0</v>
      </c>
      <c r="L76">
        <f t="shared" si="28"/>
        <v>0</v>
      </c>
      <c r="M76">
        <f t="shared" si="29"/>
        <v>0</v>
      </c>
      <c r="R76">
        <f>'[1]CS_E 50 advEARS'!$E72</f>
        <v>0</v>
      </c>
      <c r="T76">
        <f t="shared" si="30"/>
        <v>0</v>
      </c>
      <c r="U76">
        <f>'[1]CS_E 50 advEARS'!$F72</f>
        <v>0</v>
      </c>
      <c r="W76">
        <f t="shared" si="31"/>
        <v>0</v>
      </c>
      <c r="X76">
        <f t="shared" si="32"/>
        <v>0</v>
      </c>
      <c r="Y76">
        <f>'[1]CS_E 50 advEARS'!$D72</f>
        <v>0</v>
      </c>
      <c r="Z76">
        <f>'[1]CS_E 50 advEARS'!$G72</f>
        <v>0</v>
      </c>
      <c r="AA76">
        <f>'[1]CS_E 50 advEARS'!$H72</f>
        <v>0</v>
      </c>
      <c r="AB76">
        <f>'[1]CS_E 50 advEARS'!$I72</f>
        <v>0</v>
      </c>
      <c r="AD76">
        <f>'[1]CS_E 50 advEARS'!$J72</f>
        <v>0</v>
      </c>
      <c r="AF76">
        <f t="shared" si="33"/>
        <v>0</v>
      </c>
      <c r="AG76">
        <f>'[1]CS_E 50 advEARS'!$K72</f>
        <v>0</v>
      </c>
      <c r="AH76">
        <f t="shared" si="34"/>
        <v>0</v>
      </c>
      <c r="AI76">
        <f>'[1]CS_E 50 advEARS'!$L72</f>
        <v>0</v>
      </c>
      <c r="AK76">
        <f t="shared" si="35"/>
        <v>0</v>
      </c>
      <c r="AM76">
        <f>'[1]CS_E 50 advEARS'!$M72</f>
        <v>0</v>
      </c>
      <c r="AO76">
        <f>'[1]CS_E 50 advEARS'!$N72</f>
        <v>0</v>
      </c>
      <c r="AS76">
        <f>'[1]CS_E 50 advEARS'!$O72</f>
        <v>0</v>
      </c>
      <c r="AU76">
        <f t="shared" si="36"/>
        <v>0</v>
      </c>
      <c r="AV76">
        <f t="shared" si="37"/>
        <v>0</v>
      </c>
      <c r="AW76">
        <f t="shared" si="38"/>
        <v>0</v>
      </c>
      <c r="AX76">
        <f t="shared" si="39"/>
        <v>0</v>
      </c>
      <c r="BG76">
        <f t="shared" si="22"/>
        <v>0</v>
      </c>
      <c r="BH76" s="10">
        <f t="shared" si="40"/>
        <v>0</v>
      </c>
    </row>
    <row r="77" spans="6:60">
      <c r="F77">
        <f t="shared" si="23"/>
        <v>0</v>
      </c>
      <c r="G77">
        <f t="shared" si="24"/>
        <v>0</v>
      </c>
      <c r="H77">
        <f t="shared" si="25"/>
        <v>0</v>
      </c>
      <c r="I77">
        <f t="shared" si="26"/>
        <v>0</v>
      </c>
      <c r="J77">
        <f>'[1]CS_E 50 advEARS'!$C73</f>
        <v>0</v>
      </c>
      <c r="K77">
        <f t="shared" si="27"/>
        <v>0</v>
      </c>
      <c r="L77">
        <f t="shared" si="28"/>
        <v>0</v>
      </c>
      <c r="M77">
        <f t="shared" si="29"/>
        <v>0</v>
      </c>
      <c r="R77">
        <f>'[1]CS_E 50 advEARS'!$E73</f>
        <v>0</v>
      </c>
      <c r="T77">
        <f t="shared" si="30"/>
        <v>0</v>
      </c>
      <c r="U77">
        <f>'[1]CS_E 50 advEARS'!$F73</f>
        <v>0</v>
      </c>
      <c r="W77">
        <f t="shared" si="31"/>
        <v>0</v>
      </c>
      <c r="X77">
        <f t="shared" si="32"/>
        <v>0</v>
      </c>
      <c r="Y77">
        <f>'[1]CS_E 50 advEARS'!$D73</f>
        <v>0</v>
      </c>
      <c r="Z77">
        <f>'[1]CS_E 50 advEARS'!$G73</f>
        <v>0</v>
      </c>
      <c r="AA77">
        <f>'[1]CS_E 50 advEARS'!$H73</f>
        <v>0</v>
      </c>
      <c r="AB77">
        <f>'[1]CS_E 50 advEARS'!$I73</f>
        <v>0</v>
      </c>
      <c r="AD77">
        <f>'[1]CS_E 50 advEARS'!$J73</f>
        <v>0</v>
      </c>
      <c r="AF77">
        <f t="shared" si="33"/>
        <v>0</v>
      </c>
      <c r="AG77">
        <f>'[1]CS_E 50 advEARS'!$K73</f>
        <v>0</v>
      </c>
      <c r="AH77">
        <f t="shared" si="34"/>
        <v>0</v>
      </c>
      <c r="AI77">
        <f>'[1]CS_E 50 advEARS'!$L73</f>
        <v>0</v>
      </c>
      <c r="AK77">
        <f t="shared" si="35"/>
        <v>0</v>
      </c>
      <c r="AM77">
        <f>'[1]CS_E 50 advEARS'!$M73</f>
        <v>0</v>
      </c>
      <c r="AO77">
        <f>'[1]CS_E 50 advEARS'!$N73</f>
        <v>0</v>
      </c>
      <c r="AS77">
        <f>'[1]CS_E 50 advEARS'!$O73</f>
        <v>0</v>
      </c>
      <c r="AU77">
        <f t="shared" si="36"/>
        <v>0</v>
      </c>
      <c r="AV77">
        <f t="shared" si="37"/>
        <v>0</v>
      </c>
      <c r="AW77">
        <f t="shared" si="38"/>
        <v>0</v>
      </c>
      <c r="AX77">
        <f t="shared" si="39"/>
        <v>0</v>
      </c>
      <c r="BG77">
        <f t="shared" si="22"/>
        <v>0</v>
      </c>
      <c r="BH77" s="10">
        <f t="shared" si="40"/>
        <v>0</v>
      </c>
    </row>
    <row r="78" spans="6:60">
      <c r="F78">
        <f t="shared" si="23"/>
        <v>0</v>
      </c>
      <c r="G78">
        <f t="shared" si="24"/>
        <v>0</v>
      </c>
      <c r="H78">
        <f t="shared" si="25"/>
        <v>0</v>
      </c>
      <c r="I78">
        <f t="shared" si="26"/>
        <v>0</v>
      </c>
      <c r="J78">
        <f>'[1]CS_E 50 advEARS'!$C74</f>
        <v>0</v>
      </c>
      <c r="K78">
        <f t="shared" si="27"/>
        <v>0</v>
      </c>
      <c r="L78">
        <f t="shared" si="28"/>
        <v>0</v>
      </c>
      <c r="M78">
        <f t="shared" si="29"/>
        <v>0</v>
      </c>
      <c r="R78">
        <f>'[1]CS_E 50 advEARS'!$E74</f>
        <v>0</v>
      </c>
      <c r="T78">
        <f t="shared" si="30"/>
        <v>0</v>
      </c>
      <c r="U78">
        <f>'[1]CS_E 50 advEARS'!$F74</f>
        <v>0</v>
      </c>
      <c r="W78">
        <f t="shared" si="31"/>
        <v>0</v>
      </c>
      <c r="X78">
        <f t="shared" si="32"/>
        <v>0</v>
      </c>
      <c r="Y78">
        <f>'[1]CS_E 50 advEARS'!$D74</f>
        <v>0</v>
      </c>
      <c r="Z78">
        <f>'[1]CS_E 50 advEARS'!$G74</f>
        <v>0</v>
      </c>
      <c r="AA78">
        <f>'[1]CS_E 50 advEARS'!$H74</f>
        <v>0</v>
      </c>
      <c r="AB78">
        <f>'[1]CS_E 50 advEARS'!$I74</f>
        <v>0</v>
      </c>
      <c r="AD78">
        <f>'[1]CS_E 50 advEARS'!$J74</f>
        <v>0</v>
      </c>
      <c r="AF78">
        <f t="shared" si="33"/>
        <v>0</v>
      </c>
      <c r="AG78">
        <f>'[1]CS_E 50 advEARS'!$K74</f>
        <v>0</v>
      </c>
      <c r="AH78">
        <f t="shared" si="34"/>
        <v>0</v>
      </c>
      <c r="AI78">
        <f>'[1]CS_E 50 advEARS'!$L74</f>
        <v>0</v>
      </c>
      <c r="AK78">
        <f t="shared" si="35"/>
        <v>0</v>
      </c>
      <c r="AM78">
        <f>'[1]CS_E 50 advEARS'!$M74</f>
        <v>0</v>
      </c>
      <c r="AO78">
        <f>'[1]CS_E 50 advEARS'!$N74</f>
        <v>0</v>
      </c>
      <c r="AS78">
        <f>'[1]CS_E 50 advEARS'!$O74</f>
        <v>0</v>
      </c>
      <c r="AU78">
        <f t="shared" si="36"/>
        <v>0</v>
      </c>
      <c r="AV78">
        <f t="shared" si="37"/>
        <v>0</v>
      </c>
      <c r="AW78">
        <f t="shared" si="38"/>
        <v>0</v>
      </c>
      <c r="AX78">
        <f t="shared" si="39"/>
        <v>0</v>
      </c>
      <c r="BG78">
        <f t="shared" si="22"/>
        <v>0</v>
      </c>
      <c r="BH78" s="10">
        <f t="shared" si="40"/>
        <v>0</v>
      </c>
    </row>
    <row r="79" spans="6:60">
      <c r="F79">
        <f t="shared" si="23"/>
        <v>0</v>
      </c>
      <c r="G79">
        <f t="shared" si="24"/>
        <v>0</v>
      </c>
      <c r="H79">
        <f t="shared" si="25"/>
        <v>0</v>
      </c>
      <c r="I79">
        <f t="shared" si="26"/>
        <v>0</v>
      </c>
      <c r="J79">
        <f>'[1]CS_E 50 advEARS'!$C75</f>
        <v>0</v>
      </c>
      <c r="K79">
        <f t="shared" si="27"/>
        <v>0</v>
      </c>
      <c r="L79">
        <f t="shared" si="28"/>
        <v>0</v>
      </c>
      <c r="M79">
        <f t="shared" si="29"/>
        <v>0</v>
      </c>
      <c r="R79">
        <f>'[1]CS_E 50 advEARS'!$E75</f>
        <v>0</v>
      </c>
      <c r="T79">
        <f t="shared" si="30"/>
        <v>0</v>
      </c>
      <c r="U79">
        <f>'[1]CS_E 50 advEARS'!$F75</f>
        <v>0</v>
      </c>
      <c r="W79">
        <f t="shared" si="31"/>
        <v>0</v>
      </c>
      <c r="X79">
        <f t="shared" si="32"/>
        <v>0</v>
      </c>
      <c r="Y79">
        <f>'[1]CS_E 50 advEARS'!$D75</f>
        <v>0</v>
      </c>
      <c r="Z79">
        <f>'[1]CS_E 50 advEARS'!$G75</f>
        <v>0</v>
      </c>
      <c r="AA79">
        <f>'[1]CS_E 50 advEARS'!$H75</f>
        <v>0</v>
      </c>
      <c r="AB79">
        <f>'[1]CS_E 50 advEARS'!$I75</f>
        <v>0</v>
      </c>
      <c r="AD79">
        <f>'[1]CS_E 50 advEARS'!$J75</f>
        <v>0</v>
      </c>
      <c r="AF79">
        <f t="shared" si="33"/>
        <v>0</v>
      </c>
      <c r="AG79">
        <f>'[1]CS_E 50 advEARS'!$K75</f>
        <v>0</v>
      </c>
      <c r="AH79">
        <f t="shared" si="34"/>
        <v>0</v>
      </c>
      <c r="AI79">
        <f>'[1]CS_E 50 advEARS'!$L75</f>
        <v>0</v>
      </c>
      <c r="AK79">
        <f t="shared" si="35"/>
        <v>0</v>
      </c>
      <c r="AM79">
        <f>'[1]CS_E 50 advEARS'!$M75</f>
        <v>0</v>
      </c>
      <c r="AO79">
        <f>'[1]CS_E 50 advEARS'!$N75</f>
        <v>0</v>
      </c>
      <c r="AS79">
        <f>'[1]CS_E 50 advEARS'!$O75</f>
        <v>0</v>
      </c>
      <c r="AU79">
        <f t="shared" si="36"/>
        <v>0</v>
      </c>
      <c r="AV79">
        <f t="shared" si="37"/>
        <v>0</v>
      </c>
      <c r="AW79">
        <f t="shared" si="38"/>
        <v>0</v>
      </c>
      <c r="AX79">
        <f t="shared" si="39"/>
        <v>0</v>
      </c>
      <c r="BG79">
        <f t="shared" si="22"/>
        <v>0</v>
      </c>
      <c r="BH79" s="10">
        <f t="shared" si="40"/>
        <v>0</v>
      </c>
    </row>
    <row r="80" spans="6:60">
      <c r="F80">
        <f t="shared" si="23"/>
        <v>0</v>
      </c>
      <c r="G80">
        <f t="shared" si="24"/>
        <v>0</v>
      </c>
      <c r="H80">
        <f t="shared" si="25"/>
        <v>0</v>
      </c>
      <c r="I80">
        <f t="shared" si="26"/>
        <v>0</v>
      </c>
      <c r="J80">
        <f>'[1]CS_E 50 advEARS'!$C76</f>
        <v>0</v>
      </c>
      <c r="K80">
        <f t="shared" si="27"/>
        <v>0</v>
      </c>
      <c r="L80">
        <f t="shared" si="28"/>
        <v>0</v>
      </c>
      <c r="M80">
        <f t="shared" si="29"/>
        <v>0</v>
      </c>
      <c r="R80">
        <f>'[1]CS_E 50 advEARS'!$E76</f>
        <v>0</v>
      </c>
      <c r="T80">
        <f t="shared" si="30"/>
        <v>0</v>
      </c>
      <c r="U80">
        <f>'[1]CS_E 50 advEARS'!$F76</f>
        <v>0</v>
      </c>
      <c r="W80">
        <f t="shared" si="31"/>
        <v>0</v>
      </c>
      <c r="X80">
        <f t="shared" si="32"/>
        <v>0</v>
      </c>
      <c r="Y80">
        <f>'[1]CS_E 50 advEARS'!$D76</f>
        <v>0</v>
      </c>
      <c r="Z80">
        <f>'[1]CS_E 50 advEARS'!$G76</f>
        <v>0</v>
      </c>
      <c r="AA80">
        <f>'[1]CS_E 50 advEARS'!$H76</f>
        <v>0</v>
      </c>
      <c r="AB80">
        <f>'[1]CS_E 50 advEARS'!$I76</f>
        <v>0</v>
      </c>
      <c r="AD80">
        <f>'[1]CS_E 50 advEARS'!$J76</f>
        <v>0</v>
      </c>
      <c r="AF80">
        <f t="shared" si="33"/>
        <v>0</v>
      </c>
      <c r="AG80">
        <f>'[1]CS_E 50 advEARS'!$K76</f>
        <v>0</v>
      </c>
      <c r="AH80">
        <f t="shared" si="34"/>
        <v>0</v>
      </c>
      <c r="AI80">
        <f>'[1]CS_E 50 advEARS'!$L76</f>
        <v>0</v>
      </c>
      <c r="AK80">
        <f t="shared" si="35"/>
        <v>0</v>
      </c>
      <c r="AM80">
        <f>'[1]CS_E 50 advEARS'!$M76</f>
        <v>0</v>
      </c>
      <c r="AO80">
        <f>'[1]CS_E 50 advEARS'!$N76</f>
        <v>0</v>
      </c>
      <c r="AS80">
        <f>'[1]CS_E 50 advEARS'!$O76</f>
        <v>0</v>
      </c>
      <c r="AU80">
        <f t="shared" si="36"/>
        <v>0</v>
      </c>
      <c r="AV80">
        <f t="shared" si="37"/>
        <v>0</v>
      </c>
      <c r="AW80">
        <f t="shared" si="38"/>
        <v>0</v>
      </c>
      <c r="AX80">
        <f t="shared" si="39"/>
        <v>0</v>
      </c>
      <c r="BG80">
        <f t="shared" si="22"/>
        <v>0</v>
      </c>
      <c r="BH80" s="10">
        <f t="shared" si="40"/>
        <v>0</v>
      </c>
    </row>
    <row r="81" spans="6:60">
      <c r="F81">
        <f t="shared" si="23"/>
        <v>0</v>
      </c>
      <c r="G81">
        <f t="shared" si="24"/>
        <v>0</v>
      </c>
      <c r="H81">
        <f t="shared" si="25"/>
        <v>0</v>
      </c>
      <c r="I81">
        <f t="shared" si="26"/>
        <v>0</v>
      </c>
      <c r="J81">
        <f>'[1]CS_E 50 advEARS'!$C77</f>
        <v>0</v>
      </c>
      <c r="K81">
        <f t="shared" si="27"/>
        <v>0</v>
      </c>
      <c r="L81">
        <f t="shared" si="28"/>
        <v>0</v>
      </c>
      <c r="M81">
        <f t="shared" si="29"/>
        <v>0</v>
      </c>
      <c r="R81">
        <f>'[1]CS_E 50 advEARS'!$E77</f>
        <v>0</v>
      </c>
      <c r="T81">
        <f t="shared" si="30"/>
        <v>0</v>
      </c>
      <c r="U81">
        <f>'[1]CS_E 50 advEARS'!$F77</f>
        <v>0</v>
      </c>
      <c r="W81">
        <f t="shared" si="31"/>
        <v>0</v>
      </c>
      <c r="X81">
        <f t="shared" si="32"/>
        <v>0</v>
      </c>
      <c r="Y81">
        <f>'[1]CS_E 50 advEARS'!$D77</f>
        <v>0</v>
      </c>
      <c r="Z81">
        <f>'[1]CS_E 50 advEARS'!$G77</f>
        <v>0</v>
      </c>
      <c r="AA81">
        <f>'[1]CS_E 50 advEARS'!$H77</f>
        <v>0</v>
      </c>
      <c r="AB81">
        <f>'[1]CS_E 50 advEARS'!$I77</f>
        <v>0</v>
      </c>
      <c r="AD81">
        <f>'[1]CS_E 50 advEARS'!$J77</f>
        <v>0</v>
      </c>
      <c r="AF81">
        <f t="shared" si="33"/>
        <v>0</v>
      </c>
      <c r="AG81">
        <f>'[1]CS_E 50 advEARS'!$K77</f>
        <v>0</v>
      </c>
      <c r="AH81">
        <f t="shared" si="34"/>
        <v>0</v>
      </c>
      <c r="AI81">
        <f>'[1]CS_E 50 advEARS'!$L77</f>
        <v>0</v>
      </c>
      <c r="AK81">
        <f t="shared" si="35"/>
        <v>0</v>
      </c>
      <c r="AM81">
        <f>'[1]CS_E 50 advEARS'!$M77</f>
        <v>0</v>
      </c>
      <c r="AO81">
        <f>'[1]CS_E 50 advEARS'!$N77</f>
        <v>0</v>
      </c>
      <c r="AS81">
        <f>'[1]CS_E 50 advEARS'!$O77</f>
        <v>0</v>
      </c>
      <c r="AU81">
        <f t="shared" si="36"/>
        <v>0</v>
      </c>
      <c r="AV81">
        <f t="shared" si="37"/>
        <v>0</v>
      </c>
      <c r="AW81">
        <f t="shared" si="38"/>
        <v>0</v>
      </c>
      <c r="AX81">
        <f t="shared" si="39"/>
        <v>0</v>
      </c>
      <c r="BG81">
        <f t="shared" si="22"/>
        <v>0</v>
      </c>
      <c r="BH81" s="10">
        <f t="shared" si="40"/>
        <v>0</v>
      </c>
    </row>
    <row r="82" spans="6:60">
      <c r="F82">
        <f t="shared" si="23"/>
        <v>0</v>
      </c>
      <c r="G82">
        <f t="shared" si="24"/>
        <v>0</v>
      </c>
      <c r="H82">
        <f t="shared" si="25"/>
        <v>0</v>
      </c>
      <c r="I82">
        <f t="shared" si="26"/>
        <v>0</v>
      </c>
      <c r="J82">
        <f>'[1]CS_E 50 advEARS'!$C78</f>
        <v>0</v>
      </c>
      <c r="K82">
        <f t="shared" si="27"/>
        <v>0</v>
      </c>
      <c r="L82">
        <f t="shared" si="28"/>
        <v>0</v>
      </c>
      <c r="M82">
        <f t="shared" si="29"/>
        <v>0</v>
      </c>
      <c r="R82">
        <f>'[1]CS_E 50 advEARS'!$E78</f>
        <v>0</v>
      </c>
      <c r="T82">
        <f t="shared" si="30"/>
        <v>0</v>
      </c>
      <c r="U82">
        <f>'[1]CS_E 50 advEARS'!$F78</f>
        <v>0</v>
      </c>
      <c r="W82">
        <f t="shared" si="31"/>
        <v>0</v>
      </c>
      <c r="X82">
        <f t="shared" si="32"/>
        <v>0</v>
      </c>
      <c r="Y82">
        <f>'[1]CS_E 50 advEARS'!$D78</f>
        <v>0</v>
      </c>
      <c r="Z82">
        <f>'[1]CS_E 50 advEARS'!$G78</f>
        <v>0</v>
      </c>
      <c r="AA82">
        <f>'[1]CS_E 50 advEARS'!$H78</f>
        <v>0</v>
      </c>
      <c r="AB82">
        <f>'[1]CS_E 50 advEARS'!$I78</f>
        <v>0</v>
      </c>
      <c r="AD82">
        <f>'[1]CS_E 50 advEARS'!$J78</f>
        <v>0</v>
      </c>
      <c r="AF82">
        <f t="shared" si="33"/>
        <v>0</v>
      </c>
      <c r="AG82">
        <f>'[1]CS_E 50 advEARS'!$K78</f>
        <v>0</v>
      </c>
      <c r="AH82">
        <f t="shared" si="34"/>
        <v>0</v>
      </c>
      <c r="AI82">
        <f>'[1]CS_E 50 advEARS'!$L78</f>
        <v>0</v>
      </c>
      <c r="AK82">
        <f t="shared" si="35"/>
        <v>0</v>
      </c>
      <c r="AM82">
        <f>'[1]CS_E 50 advEARS'!$M78</f>
        <v>0</v>
      </c>
      <c r="AO82">
        <f>'[1]CS_E 50 advEARS'!$N78</f>
        <v>0</v>
      </c>
      <c r="AS82">
        <f>'[1]CS_E 50 advEARS'!$O78</f>
        <v>0</v>
      </c>
      <c r="AU82">
        <f t="shared" si="36"/>
        <v>0</v>
      </c>
      <c r="AV82">
        <f t="shared" si="37"/>
        <v>0</v>
      </c>
      <c r="AW82">
        <f t="shared" si="38"/>
        <v>0</v>
      </c>
      <c r="AX82">
        <f t="shared" si="39"/>
        <v>0</v>
      </c>
      <c r="BG82">
        <f t="shared" si="22"/>
        <v>0</v>
      </c>
      <c r="BH82" s="10">
        <f t="shared" si="40"/>
        <v>0</v>
      </c>
    </row>
    <row r="83" spans="6:60">
      <c r="F83">
        <f t="shared" si="23"/>
        <v>0</v>
      </c>
      <c r="G83">
        <f t="shared" si="24"/>
        <v>0</v>
      </c>
      <c r="H83">
        <f t="shared" si="25"/>
        <v>0</v>
      </c>
      <c r="I83">
        <f t="shared" si="26"/>
        <v>0</v>
      </c>
      <c r="J83">
        <f>'[1]CS_E 50 advEARS'!$C79</f>
        <v>0</v>
      </c>
      <c r="K83">
        <f t="shared" si="27"/>
        <v>0</v>
      </c>
      <c r="L83">
        <f t="shared" si="28"/>
        <v>0</v>
      </c>
      <c r="M83">
        <f t="shared" si="29"/>
        <v>0</v>
      </c>
      <c r="R83">
        <f>'[1]CS_E 50 advEARS'!$E79</f>
        <v>0</v>
      </c>
      <c r="T83">
        <f t="shared" si="30"/>
        <v>0</v>
      </c>
      <c r="U83">
        <f>'[1]CS_E 50 advEARS'!$F79</f>
        <v>0</v>
      </c>
      <c r="W83">
        <f t="shared" si="31"/>
        <v>0</v>
      </c>
      <c r="X83">
        <f t="shared" si="32"/>
        <v>0</v>
      </c>
      <c r="Y83">
        <f>'[1]CS_E 50 advEARS'!$D79</f>
        <v>0</v>
      </c>
      <c r="Z83">
        <f>'[1]CS_E 50 advEARS'!$G79</f>
        <v>0</v>
      </c>
      <c r="AA83">
        <f>'[1]CS_E 50 advEARS'!$H79</f>
        <v>0</v>
      </c>
      <c r="AB83">
        <f>'[1]CS_E 50 advEARS'!$I79</f>
        <v>0</v>
      </c>
      <c r="AD83">
        <f>'[1]CS_E 50 advEARS'!$J79</f>
        <v>0</v>
      </c>
      <c r="AF83">
        <f t="shared" si="33"/>
        <v>0</v>
      </c>
      <c r="AG83">
        <f>'[1]CS_E 50 advEARS'!$K79</f>
        <v>0</v>
      </c>
      <c r="AH83">
        <f t="shared" si="34"/>
        <v>0</v>
      </c>
      <c r="AI83">
        <f>'[1]CS_E 50 advEARS'!$L79</f>
        <v>0</v>
      </c>
      <c r="AK83">
        <f t="shared" si="35"/>
        <v>0</v>
      </c>
      <c r="AM83">
        <f>'[1]CS_E 50 advEARS'!$M79</f>
        <v>0</v>
      </c>
      <c r="AO83">
        <f>'[1]CS_E 50 advEARS'!$N79</f>
        <v>0</v>
      </c>
      <c r="AS83">
        <f>'[1]CS_E 50 advEARS'!$O79</f>
        <v>0</v>
      </c>
      <c r="AU83">
        <f t="shared" si="36"/>
        <v>0</v>
      </c>
      <c r="AV83">
        <f t="shared" si="37"/>
        <v>0</v>
      </c>
      <c r="AW83">
        <f t="shared" si="38"/>
        <v>0</v>
      </c>
      <c r="AX83">
        <f t="shared" si="39"/>
        <v>0</v>
      </c>
      <c r="BG83">
        <f t="shared" si="22"/>
        <v>0</v>
      </c>
      <c r="BH83" s="10">
        <f t="shared" si="40"/>
        <v>0</v>
      </c>
    </row>
    <row r="84" spans="6:60">
      <c r="F84">
        <f t="shared" si="23"/>
        <v>0</v>
      </c>
      <c r="G84">
        <f t="shared" si="24"/>
        <v>0</v>
      </c>
      <c r="H84">
        <f t="shared" si="25"/>
        <v>0</v>
      </c>
      <c r="I84">
        <f t="shared" si="26"/>
        <v>0</v>
      </c>
      <c r="J84">
        <f>'[1]CS_E 50 advEARS'!$C80</f>
        <v>0</v>
      </c>
      <c r="K84">
        <f t="shared" si="27"/>
        <v>0</v>
      </c>
      <c r="L84">
        <f t="shared" si="28"/>
        <v>0</v>
      </c>
      <c r="M84">
        <f t="shared" si="29"/>
        <v>0</v>
      </c>
      <c r="R84">
        <f>'[1]CS_E 50 advEARS'!$E80</f>
        <v>0</v>
      </c>
      <c r="T84">
        <f t="shared" si="30"/>
        <v>0</v>
      </c>
      <c r="U84">
        <f>'[1]CS_E 50 advEARS'!$F80</f>
        <v>0</v>
      </c>
      <c r="W84">
        <f t="shared" si="31"/>
        <v>0</v>
      </c>
      <c r="X84">
        <f t="shared" si="32"/>
        <v>0</v>
      </c>
      <c r="Y84">
        <f>'[1]CS_E 50 advEARS'!$D80</f>
        <v>0</v>
      </c>
      <c r="Z84">
        <f>'[1]CS_E 50 advEARS'!$G80</f>
        <v>0</v>
      </c>
      <c r="AA84">
        <f>'[1]CS_E 50 advEARS'!$H80</f>
        <v>0</v>
      </c>
      <c r="AB84">
        <f>'[1]CS_E 50 advEARS'!$I80</f>
        <v>0</v>
      </c>
      <c r="AD84">
        <f>'[1]CS_E 50 advEARS'!$J80</f>
        <v>0</v>
      </c>
      <c r="AF84">
        <f t="shared" si="33"/>
        <v>0</v>
      </c>
      <c r="AG84">
        <f>'[1]CS_E 50 advEARS'!$K80</f>
        <v>0</v>
      </c>
      <c r="AH84">
        <f t="shared" si="34"/>
        <v>0</v>
      </c>
      <c r="AI84">
        <f>'[1]CS_E 50 advEARS'!$L80</f>
        <v>0</v>
      </c>
      <c r="AK84">
        <f t="shared" si="35"/>
        <v>0</v>
      </c>
      <c r="AM84">
        <f>'[1]CS_E 50 advEARS'!$M80</f>
        <v>0</v>
      </c>
      <c r="AO84">
        <f>'[1]CS_E 50 advEARS'!$N80</f>
        <v>0</v>
      </c>
      <c r="AS84">
        <f>'[1]CS_E 50 advEARS'!$O80</f>
        <v>0</v>
      </c>
      <c r="AU84">
        <f t="shared" si="36"/>
        <v>0</v>
      </c>
      <c r="AV84">
        <f t="shared" si="37"/>
        <v>0</v>
      </c>
      <c r="AW84">
        <f t="shared" si="38"/>
        <v>0</v>
      </c>
      <c r="AX84">
        <f t="shared" si="39"/>
        <v>0</v>
      </c>
      <c r="BG84">
        <f t="shared" si="22"/>
        <v>0</v>
      </c>
      <c r="BH84" s="10">
        <f t="shared" si="40"/>
        <v>0</v>
      </c>
    </row>
    <row r="85" spans="6:60">
      <c r="F85">
        <f t="shared" si="23"/>
        <v>0</v>
      </c>
      <c r="G85">
        <f t="shared" si="24"/>
        <v>0</v>
      </c>
      <c r="H85">
        <f t="shared" si="25"/>
        <v>0</v>
      </c>
      <c r="I85">
        <f t="shared" si="26"/>
        <v>0</v>
      </c>
      <c r="J85">
        <f>'[1]CS_E 50 advEARS'!$C81</f>
        <v>0</v>
      </c>
      <c r="K85">
        <f t="shared" si="27"/>
        <v>0</v>
      </c>
      <c r="L85">
        <f t="shared" si="28"/>
        <v>0</v>
      </c>
      <c r="M85">
        <f t="shared" si="29"/>
        <v>0</v>
      </c>
      <c r="R85">
        <f>'[1]CS_E 50 advEARS'!$E81</f>
        <v>0</v>
      </c>
      <c r="T85">
        <f t="shared" si="30"/>
        <v>0</v>
      </c>
      <c r="U85">
        <f>'[1]CS_E 50 advEARS'!$F81</f>
        <v>0</v>
      </c>
      <c r="W85">
        <f t="shared" si="31"/>
        <v>0</v>
      </c>
      <c r="X85">
        <f t="shared" si="32"/>
        <v>0</v>
      </c>
      <c r="Y85">
        <f>'[1]CS_E 50 advEARS'!$D81</f>
        <v>0</v>
      </c>
      <c r="Z85">
        <f>'[1]CS_E 50 advEARS'!$G81</f>
        <v>0</v>
      </c>
      <c r="AA85">
        <f>'[1]CS_E 50 advEARS'!$H81</f>
        <v>0</v>
      </c>
      <c r="AB85">
        <f>'[1]CS_E 50 advEARS'!$I81</f>
        <v>0</v>
      </c>
      <c r="AD85">
        <f>'[1]CS_E 50 advEARS'!$J81</f>
        <v>0</v>
      </c>
      <c r="AF85">
        <f t="shared" si="33"/>
        <v>0</v>
      </c>
      <c r="AG85">
        <f>'[1]CS_E 50 advEARS'!$K81</f>
        <v>0</v>
      </c>
      <c r="AH85">
        <f t="shared" si="34"/>
        <v>0</v>
      </c>
      <c r="AI85">
        <f>'[1]CS_E 50 advEARS'!$L81</f>
        <v>0</v>
      </c>
      <c r="AK85">
        <f t="shared" si="35"/>
        <v>0</v>
      </c>
      <c r="AM85">
        <f>'[1]CS_E 50 advEARS'!$M81</f>
        <v>0</v>
      </c>
      <c r="AO85">
        <f>'[1]CS_E 50 advEARS'!$N81</f>
        <v>0</v>
      </c>
      <c r="AS85">
        <f>'[1]CS_E 50 advEARS'!$O81</f>
        <v>0</v>
      </c>
      <c r="AU85">
        <f t="shared" si="36"/>
        <v>0</v>
      </c>
      <c r="AV85">
        <f t="shared" si="37"/>
        <v>0</v>
      </c>
      <c r="AW85">
        <f t="shared" si="38"/>
        <v>0</v>
      </c>
      <c r="AX85">
        <f t="shared" si="39"/>
        <v>0</v>
      </c>
      <c r="BG85">
        <f t="shared" si="22"/>
        <v>0</v>
      </c>
      <c r="BH85" s="10">
        <f t="shared" si="40"/>
        <v>0</v>
      </c>
    </row>
    <row r="86" spans="6:60">
      <c r="F86">
        <f t="shared" si="23"/>
        <v>0</v>
      </c>
      <c r="G86">
        <f t="shared" si="24"/>
        <v>0</v>
      </c>
      <c r="H86">
        <f t="shared" si="25"/>
        <v>0</v>
      </c>
      <c r="I86">
        <f t="shared" si="26"/>
        <v>0</v>
      </c>
      <c r="J86">
        <f>'[1]CS_E 50 advEARS'!$C82</f>
        <v>0</v>
      </c>
      <c r="K86">
        <f t="shared" si="27"/>
        <v>0</v>
      </c>
      <c r="L86">
        <f t="shared" si="28"/>
        <v>0</v>
      </c>
      <c r="M86">
        <f t="shared" si="29"/>
        <v>0</v>
      </c>
      <c r="R86">
        <f>'[1]CS_E 50 advEARS'!$E82</f>
        <v>0</v>
      </c>
      <c r="T86">
        <f t="shared" si="30"/>
        <v>0</v>
      </c>
      <c r="U86">
        <f>'[1]CS_E 50 advEARS'!$F82</f>
        <v>0</v>
      </c>
      <c r="W86">
        <f t="shared" si="31"/>
        <v>0</v>
      </c>
      <c r="X86">
        <f t="shared" si="32"/>
        <v>0</v>
      </c>
      <c r="Y86">
        <f>'[1]CS_E 50 advEARS'!$D82</f>
        <v>0</v>
      </c>
      <c r="Z86">
        <f>'[1]CS_E 50 advEARS'!$G82</f>
        <v>0</v>
      </c>
      <c r="AA86">
        <f>'[1]CS_E 50 advEARS'!$H82</f>
        <v>0</v>
      </c>
      <c r="AB86">
        <f>'[1]CS_E 50 advEARS'!$I82</f>
        <v>0</v>
      </c>
      <c r="AD86">
        <f>'[1]CS_E 50 advEARS'!$J82</f>
        <v>0</v>
      </c>
      <c r="AF86">
        <f t="shared" si="33"/>
        <v>0</v>
      </c>
      <c r="AG86">
        <f>'[1]CS_E 50 advEARS'!$K82</f>
        <v>0</v>
      </c>
      <c r="AH86">
        <f t="shared" si="34"/>
        <v>0</v>
      </c>
      <c r="AI86">
        <f>'[1]CS_E 50 advEARS'!$L82</f>
        <v>0</v>
      </c>
      <c r="AK86">
        <f t="shared" si="35"/>
        <v>0</v>
      </c>
      <c r="AM86">
        <f>'[1]CS_E 50 advEARS'!$M82</f>
        <v>0</v>
      </c>
      <c r="AO86">
        <f>'[1]CS_E 50 advEARS'!$N82</f>
        <v>0</v>
      </c>
      <c r="AS86">
        <f>'[1]CS_E 50 advEARS'!$O82</f>
        <v>0</v>
      </c>
      <c r="AU86">
        <f t="shared" si="36"/>
        <v>0</v>
      </c>
      <c r="AV86">
        <f t="shared" si="37"/>
        <v>0</v>
      </c>
      <c r="AW86">
        <f t="shared" si="38"/>
        <v>0</v>
      </c>
      <c r="AX86">
        <f t="shared" si="39"/>
        <v>0</v>
      </c>
      <c r="BG86">
        <f t="shared" si="22"/>
        <v>0</v>
      </c>
      <c r="BH86" s="10">
        <f t="shared" si="40"/>
        <v>0</v>
      </c>
    </row>
    <row r="87" spans="6:60">
      <c r="F87">
        <f t="shared" si="23"/>
        <v>0</v>
      </c>
      <c r="G87">
        <f t="shared" si="24"/>
        <v>0</v>
      </c>
      <c r="H87">
        <f t="shared" si="25"/>
        <v>0</v>
      </c>
      <c r="I87">
        <f t="shared" si="26"/>
        <v>0</v>
      </c>
      <c r="J87">
        <f>'[1]CS_E 50 advEARS'!$C83</f>
        <v>0</v>
      </c>
      <c r="K87">
        <f t="shared" si="27"/>
        <v>0</v>
      </c>
      <c r="L87">
        <f t="shared" si="28"/>
        <v>0</v>
      </c>
      <c r="M87">
        <f t="shared" si="29"/>
        <v>0</v>
      </c>
      <c r="R87">
        <f>'[1]CS_E 50 advEARS'!$E83</f>
        <v>0</v>
      </c>
      <c r="T87">
        <f t="shared" si="30"/>
        <v>0</v>
      </c>
      <c r="U87">
        <f>'[1]CS_E 50 advEARS'!$F83</f>
        <v>0</v>
      </c>
      <c r="W87">
        <f t="shared" si="31"/>
        <v>0</v>
      </c>
      <c r="X87">
        <f t="shared" si="32"/>
        <v>0</v>
      </c>
      <c r="Y87">
        <f>'[1]CS_E 50 advEARS'!$D83</f>
        <v>0</v>
      </c>
      <c r="Z87">
        <f>'[1]CS_E 50 advEARS'!$G83</f>
        <v>0</v>
      </c>
      <c r="AA87">
        <f>'[1]CS_E 50 advEARS'!$H83</f>
        <v>0</v>
      </c>
      <c r="AB87">
        <f>'[1]CS_E 50 advEARS'!$I83</f>
        <v>0</v>
      </c>
      <c r="AD87">
        <f>'[1]CS_E 50 advEARS'!$J83</f>
        <v>0</v>
      </c>
      <c r="AF87">
        <f t="shared" si="33"/>
        <v>0</v>
      </c>
      <c r="AG87">
        <f>'[1]CS_E 50 advEARS'!$K83</f>
        <v>0</v>
      </c>
      <c r="AH87">
        <f t="shared" si="34"/>
        <v>0</v>
      </c>
      <c r="AI87">
        <f>'[1]CS_E 50 advEARS'!$L83</f>
        <v>0</v>
      </c>
      <c r="AK87">
        <f t="shared" si="35"/>
        <v>0</v>
      </c>
      <c r="AM87">
        <f>'[1]CS_E 50 advEARS'!$M83</f>
        <v>0</v>
      </c>
      <c r="AO87">
        <f>'[1]CS_E 50 advEARS'!$N83</f>
        <v>0</v>
      </c>
      <c r="AS87">
        <f>'[1]CS_E 50 advEARS'!$O83</f>
        <v>0</v>
      </c>
      <c r="AU87">
        <f t="shared" si="36"/>
        <v>0</v>
      </c>
      <c r="AV87">
        <f t="shared" si="37"/>
        <v>0</v>
      </c>
      <c r="AW87">
        <f t="shared" si="38"/>
        <v>0</v>
      </c>
      <c r="AX87">
        <f t="shared" si="39"/>
        <v>0</v>
      </c>
      <c r="BG87">
        <f t="shared" si="22"/>
        <v>0</v>
      </c>
      <c r="BH87" s="10">
        <f t="shared" si="40"/>
        <v>0</v>
      </c>
    </row>
    <row r="88" spans="6:60">
      <c r="F88">
        <f t="shared" si="23"/>
        <v>0</v>
      </c>
      <c r="G88">
        <f t="shared" si="24"/>
        <v>0</v>
      </c>
      <c r="H88">
        <f t="shared" si="25"/>
        <v>0</v>
      </c>
      <c r="I88">
        <f t="shared" si="26"/>
        <v>0</v>
      </c>
      <c r="J88">
        <f>'[1]CS_E 50 advEARS'!$C84</f>
        <v>0</v>
      </c>
      <c r="K88">
        <f t="shared" si="27"/>
        <v>0</v>
      </c>
      <c r="L88">
        <f t="shared" si="28"/>
        <v>0</v>
      </c>
      <c r="M88">
        <f t="shared" si="29"/>
        <v>0</v>
      </c>
      <c r="R88">
        <f>'[1]CS_E 50 advEARS'!$E84</f>
        <v>0</v>
      </c>
      <c r="T88">
        <f t="shared" si="30"/>
        <v>0</v>
      </c>
      <c r="U88">
        <f>'[1]CS_E 50 advEARS'!$F84</f>
        <v>0</v>
      </c>
      <c r="W88">
        <f t="shared" si="31"/>
        <v>0</v>
      </c>
      <c r="X88">
        <f t="shared" si="32"/>
        <v>0</v>
      </c>
      <c r="Y88">
        <f>'[1]CS_E 50 advEARS'!$D84</f>
        <v>0</v>
      </c>
      <c r="Z88">
        <f>'[1]CS_E 50 advEARS'!$G84</f>
        <v>0</v>
      </c>
      <c r="AA88">
        <f>'[1]CS_E 50 advEARS'!$H84</f>
        <v>0</v>
      </c>
      <c r="AB88">
        <f>'[1]CS_E 50 advEARS'!$I84</f>
        <v>0</v>
      </c>
      <c r="AD88">
        <f>'[1]CS_E 50 advEARS'!$J84</f>
        <v>0</v>
      </c>
      <c r="AF88">
        <f t="shared" si="33"/>
        <v>0</v>
      </c>
      <c r="AG88">
        <f>'[1]CS_E 50 advEARS'!$K84</f>
        <v>0</v>
      </c>
      <c r="AH88">
        <f t="shared" si="34"/>
        <v>0</v>
      </c>
      <c r="AI88">
        <f>'[1]CS_E 50 advEARS'!$L84</f>
        <v>0</v>
      </c>
      <c r="AK88">
        <f t="shared" si="35"/>
        <v>0</v>
      </c>
      <c r="AM88">
        <f>'[1]CS_E 50 advEARS'!$M84</f>
        <v>0</v>
      </c>
      <c r="AO88">
        <f>'[1]CS_E 50 advEARS'!$N84</f>
        <v>0</v>
      </c>
      <c r="AS88">
        <f>'[1]CS_E 50 advEARS'!$O84</f>
        <v>0</v>
      </c>
      <c r="AU88">
        <f t="shared" si="36"/>
        <v>0</v>
      </c>
      <c r="AV88">
        <f t="shared" si="37"/>
        <v>0</v>
      </c>
      <c r="AW88">
        <f t="shared" si="38"/>
        <v>0</v>
      </c>
      <c r="AX88">
        <f t="shared" si="39"/>
        <v>0</v>
      </c>
      <c r="BG88">
        <f t="shared" si="22"/>
        <v>0</v>
      </c>
      <c r="BH88" s="10">
        <f t="shared" si="40"/>
        <v>0</v>
      </c>
    </row>
    <row r="89" spans="6:60">
      <c r="F89">
        <f t="shared" si="23"/>
        <v>0</v>
      </c>
      <c r="G89">
        <f t="shared" si="24"/>
        <v>0</v>
      </c>
      <c r="H89">
        <f t="shared" si="25"/>
        <v>0</v>
      </c>
      <c r="I89">
        <f t="shared" si="26"/>
        <v>0</v>
      </c>
      <c r="J89">
        <f>'[1]CS_E 50 advEARS'!$C85</f>
        <v>0</v>
      </c>
      <c r="K89">
        <f t="shared" si="27"/>
        <v>0</v>
      </c>
      <c r="L89">
        <f t="shared" si="28"/>
        <v>0</v>
      </c>
      <c r="M89">
        <f t="shared" si="29"/>
        <v>0</v>
      </c>
      <c r="R89">
        <f>'[1]CS_E 50 advEARS'!$E85</f>
        <v>0</v>
      </c>
      <c r="T89">
        <f t="shared" si="30"/>
        <v>0</v>
      </c>
      <c r="U89">
        <f>'[1]CS_E 50 advEARS'!$F85</f>
        <v>0</v>
      </c>
      <c r="W89">
        <f t="shared" si="31"/>
        <v>0</v>
      </c>
      <c r="X89">
        <f t="shared" si="32"/>
        <v>0</v>
      </c>
      <c r="Y89">
        <f>'[1]CS_E 50 advEARS'!$D85</f>
        <v>0</v>
      </c>
      <c r="Z89">
        <f>'[1]CS_E 50 advEARS'!$G85</f>
        <v>0</v>
      </c>
      <c r="AA89">
        <f>'[1]CS_E 50 advEARS'!$H85</f>
        <v>0</v>
      </c>
      <c r="AB89">
        <f>'[1]CS_E 50 advEARS'!$I85</f>
        <v>0</v>
      </c>
      <c r="AD89">
        <f>'[1]CS_E 50 advEARS'!$J85</f>
        <v>0</v>
      </c>
      <c r="AF89">
        <f t="shared" si="33"/>
        <v>0</v>
      </c>
      <c r="AG89">
        <f>'[1]CS_E 50 advEARS'!$K85</f>
        <v>0</v>
      </c>
      <c r="AH89">
        <f t="shared" si="34"/>
        <v>0</v>
      </c>
      <c r="AI89">
        <f>'[1]CS_E 50 advEARS'!$L85</f>
        <v>0</v>
      </c>
      <c r="AK89">
        <f t="shared" si="35"/>
        <v>0</v>
      </c>
      <c r="AM89">
        <f>'[1]CS_E 50 advEARS'!$M85</f>
        <v>0</v>
      </c>
      <c r="AO89">
        <f>'[1]CS_E 50 advEARS'!$N85</f>
        <v>0</v>
      </c>
      <c r="AS89">
        <f>'[1]CS_E 50 advEARS'!$O85</f>
        <v>0</v>
      </c>
      <c r="AU89">
        <f t="shared" si="36"/>
        <v>0</v>
      </c>
      <c r="AV89">
        <f t="shared" si="37"/>
        <v>0</v>
      </c>
      <c r="AW89">
        <f t="shared" si="38"/>
        <v>0</v>
      </c>
      <c r="AX89">
        <f t="shared" si="39"/>
        <v>0</v>
      </c>
      <c r="BG89">
        <f t="shared" si="22"/>
        <v>0</v>
      </c>
      <c r="BH89" s="10">
        <f t="shared" si="40"/>
        <v>0</v>
      </c>
    </row>
    <row r="90" spans="6:60">
      <c r="F90">
        <f t="shared" si="23"/>
        <v>0</v>
      </c>
      <c r="G90">
        <f t="shared" si="24"/>
        <v>0</v>
      </c>
      <c r="H90">
        <f t="shared" si="25"/>
        <v>0</v>
      </c>
      <c r="I90">
        <f t="shared" si="26"/>
        <v>0</v>
      </c>
      <c r="J90">
        <f>'[1]CS_E 50 advEARS'!$C86</f>
        <v>0</v>
      </c>
      <c r="K90">
        <f t="shared" si="27"/>
        <v>0</v>
      </c>
      <c r="L90">
        <f t="shared" si="28"/>
        <v>0</v>
      </c>
      <c r="M90">
        <f t="shared" si="29"/>
        <v>0</v>
      </c>
      <c r="R90">
        <f>'[1]CS_E 50 advEARS'!$E86</f>
        <v>0</v>
      </c>
      <c r="T90">
        <f t="shared" si="30"/>
        <v>0</v>
      </c>
      <c r="U90">
        <f>'[1]CS_E 50 advEARS'!$F86</f>
        <v>0</v>
      </c>
      <c r="W90">
        <f t="shared" si="31"/>
        <v>0</v>
      </c>
      <c r="X90">
        <f t="shared" si="32"/>
        <v>0</v>
      </c>
      <c r="Y90">
        <f>'[1]CS_E 50 advEARS'!$D86</f>
        <v>0</v>
      </c>
      <c r="Z90">
        <f>'[1]CS_E 50 advEARS'!$G86</f>
        <v>0</v>
      </c>
      <c r="AA90">
        <f>'[1]CS_E 50 advEARS'!$H86</f>
        <v>0</v>
      </c>
      <c r="AB90">
        <f>'[1]CS_E 50 advEARS'!$I86</f>
        <v>0</v>
      </c>
      <c r="AD90">
        <f>'[1]CS_E 50 advEARS'!$J86</f>
        <v>0</v>
      </c>
      <c r="AF90">
        <f t="shared" si="33"/>
        <v>0</v>
      </c>
      <c r="AG90">
        <f>'[1]CS_E 50 advEARS'!$K86</f>
        <v>0</v>
      </c>
      <c r="AH90">
        <f t="shared" si="34"/>
        <v>0</v>
      </c>
      <c r="AI90">
        <f>'[1]CS_E 50 advEARS'!$L86</f>
        <v>0</v>
      </c>
      <c r="AK90">
        <f t="shared" si="35"/>
        <v>0</v>
      </c>
      <c r="AM90">
        <f>'[1]CS_E 50 advEARS'!$M86</f>
        <v>0</v>
      </c>
      <c r="AO90">
        <f>'[1]CS_E 50 advEARS'!$N86</f>
        <v>0</v>
      </c>
      <c r="AS90">
        <f>'[1]CS_E 50 advEARS'!$O86</f>
        <v>0</v>
      </c>
      <c r="AU90">
        <f t="shared" si="36"/>
        <v>0</v>
      </c>
      <c r="AV90">
        <f t="shared" si="37"/>
        <v>0</v>
      </c>
      <c r="AW90">
        <f t="shared" si="38"/>
        <v>0</v>
      </c>
      <c r="AX90">
        <f t="shared" si="39"/>
        <v>0</v>
      </c>
      <c r="BG90">
        <f t="shared" si="22"/>
        <v>0</v>
      </c>
      <c r="BH90" s="10">
        <f t="shared" si="40"/>
        <v>0</v>
      </c>
    </row>
    <row r="91" spans="6:60">
      <c r="F91">
        <f t="shared" si="23"/>
        <v>0</v>
      </c>
      <c r="G91">
        <f t="shared" si="24"/>
        <v>0</v>
      </c>
      <c r="H91">
        <f t="shared" si="25"/>
        <v>0</v>
      </c>
      <c r="I91">
        <f t="shared" si="26"/>
        <v>0</v>
      </c>
      <c r="J91">
        <f>'[1]CS_E 50 advEARS'!$C87</f>
        <v>0</v>
      </c>
      <c r="K91">
        <f t="shared" si="27"/>
        <v>0</v>
      </c>
      <c r="L91">
        <f t="shared" si="28"/>
        <v>0</v>
      </c>
      <c r="M91">
        <f t="shared" si="29"/>
        <v>0</v>
      </c>
      <c r="R91">
        <f>'[1]CS_E 50 advEARS'!$E87</f>
        <v>0</v>
      </c>
      <c r="T91">
        <f t="shared" si="30"/>
        <v>0</v>
      </c>
      <c r="U91">
        <f>'[1]CS_E 50 advEARS'!$F87</f>
        <v>0</v>
      </c>
      <c r="W91">
        <f t="shared" si="31"/>
        <v>0</v>
      </c>
      <c r="X91">
        <f t="shared" si="32"/>
        <v>0</v>
      </c>
      <c r="Y91">
        <f>'[1]CS_E 50 advEARS'!$D87</f>
        <v>0</v>
      </c>
      <c r="Z91">
        <f>'[1]CS_E 50 advEARS'!$G87</f>
        <v>0</v>
      </c>
      <c r="AA91">
        <f>'[1]CS_E 50 advEARS'!$H87</f>
        <v>0</v>
      </c>
      <c r="AB91">
        <f>'[1]CS_E 50 advEARS'!$I87</f>
        <v>0</v>
      </c>
      <c r="AD91">
        <f>'[1]CS_E 50 advEARS'!$J87</f>
        <v>0</v>
      </c>
      <c r="AF91">
        <f t="shared" si="33"/>
        <v>0</v>
      </c>
      <c r="AG91">
        <f>'[1]CS_E 50 advEARS'!$K87</f>
        <v>0</v>
      </c>
      <c r="AH91">
        <f t="shared" si="34"/>
        <v>0</v>
      </c>
      <c r="AI91">
        <f>'[1]CS_E 50 advEARS'!$L87</f>
        <v>0</v>
      </c>
      <c r="AK91">
        <f t="shared" si="35"/>
        <v>0</v>
      </c>
      <c r="AM91">
        <f>'[1]CS_E 50 advEARS'!$M87</f>
        <v>0</v>
      </c>
      <c r="AO91">
        <f>'[1]CS_E 50 advEARS'!$N87</f>
        <v>0</v>
      </c>
      <c r="AS91">
        <f>'[1]CS_E 50 advEARS'!$O87</f>
        <v>0</v>
      </c>
      <c r="AU91">
        <f t="shared" si="36"/>
        <v>0</v>
      </c>
      <c r="AV91">
        <f t="shared" si="37"/>
        <v>0</v>
      </c>
      <c r="AW91">
        <f t="shared" si="38"/>
        <v>0</v>
      </c>
      <c r="AX91">
        <f t="shared" si="39"/>
        <v>0</v>
      </c>
      <c r="BG91">
        <f t="shared" si="22"/>
        <v>0</v>
      </c>
      <c r="BH91" s="10">
        <f t="shared" si="40"/>
        <v>0</v>
      </c>
    </row>
    <row r="92" spans="6:60">
      <c r="F92">
        <f t="shared" si="23"/>
        <v>0</v>
      </c>
      <c r="G92">
        <f t="shared" si="24"/>
        <v>0</v>
      </c>
      <c r="H92">
        <f t="shared" si="25"/>
        <v>0</v>
      </c>
      <c r="I92">
        <f t="shared" si="26"/>
        <v>0</v>
      </c>
      <c r="J92">
        <f>'[1]CS_E 50 advEARS'!$C88</f>
        <v>0</v>
      </c>
      <c r="K92">
        <f t="shared" si="27"/>
        <v>0</v>
      </c>
      <c r="L92">
        <f t="shared" si="28"/>
        <v>0</v>
      </c>
      <c r="M92">
        <f t="shared" si="29"/>
        <v>0</v>
      </c>
      <c r="R92">
        <f>'[1]CS_E 50 advEARS'!$E88</f>
        <v>0</v>
      </c>
      <c r="T92">
        <f t="shared" si="30"/>
        <v>0</v>
      </c>
      <c r="U92">
        <f>'[1]CS_E 50 advEARS'!$F88</f>
        <v>0</v>
      </c>
      <c r="W92">
        <f t="shared" si="31"/>
        <v>0</v>
      </c>
      <c r="X92">
        <f t="shared" si="32"/>
        <v>0</v>
      </c>
      <c r="Y92">
        <f>'[1]CS_E 50 advEARS'!$D88</f>
        <v>0</v>
      </c>
      <c r="Z92">
        <f>'[1]CS_E 50 advEARS'!$G88</f>
        <v>0</v>
      </c>
      <c r="AA92">
        <f>'[1]CS_E 50 advEARS'!$H88</f>
        <v>0</v>
      </c>
      <c r="AB92">
        <f>'[1]CS_E 50 advEARS'!$I88</f>
        <v>0</v>
      </c>
      <c r="AD92">
        <f>'[1]CS_E 50 advEARS'!$J88</f>
        <v>0</v>
      </c>
      <c r="AF92">
        <f t="shared" si="33"/>
        <v>0</v>
      </c>
      <c r="AG92">
        <f>'[1]CS_E 50 advEARS'!$K88</f>
        <v>0</v>
      </c>
      <c r="AH92">
        <f t="shared" si="34"/>
        <v>0</v>
      </c>
      <c r="AI92">
        <f>'[1]CS_E 50 advEARS'!$L88</f>
        <v>0</v>
      </c>
      <c r="AK92">
        <f t="shared" si="35"/>
        <v>0</v>
      </c>
      <c r="AM92">
        <f>'[1]CS_E 50 advEARS'!$M88</f>
        <v>0</v>
      </c>
      <c r="AO92">
        <f>'[1]CS_E 50 advEARS'!$N88</f>
        <v>0</v>
      </c>
      <c r="AS92">
        <f>'[1]CS_E 50 advEARS'!$O88</f>
        <v>0</v>
      </c>
      <c r="AU92">
        <f t="shared" si="36"/>
        <v>0</v>
      </c>
      <c r="AV92">
        <f t="shared" si="37"/>
        <v>0</v>
      </c>
      <c r="AW92">
        <f t="shared" si="38"/>
        <v>0</v>
      </c>
      <c r="AX92">
        <f t="shared" si="39"/>
        <v>0</v>
      </c>
      <c r="BG92">
        <f t="shared" si="22"/>
        <v>0</v>
      </c>
      <c r="BH92" s="10">
        <f t="shared" si="40"/>
        <v>0</v>
      </c>
    </row>
    <row r="93" spans="6:60">
      <c r="F93">
        <f t="shared" si="23"/>
        <v>0</v>
      </c>
      <c r="G93">
        <f t="shared" si="24"/>
        <v>0</v>
      </c>
      <c r="H93">
        <f t="shared" si="25"/>
        <v>0</v>
      </c>
      <c r="I93">
        <f t="shared" si="26"/>
        <v>0</v>
      </c>
      <c r="J93">
        <f>'[1]CS_E 50 advEARS'!$C89</f>
        <v>0</v>
      </c>
      <c r="K93">
        <f t="shared" si="27"/>
        <v>0</v>
      </c>
      <c r="L93">
        <f t="shared" si="28"/>
        <v>0</v>
      </c>
      <c r="M93">
        <f t="shared" si="29"/>
        <v>0</v>
      </c>
      <c r="R93">
        <f>'[1]CS_E 50 advEARS'!$E89</f>
        <v>0</v>
      </c>
      <c r="T93">
        <f t="shared" si="30"/>
        <v>0</v>
      </c>
      <c r="U93">
        <f>'[1]CS_E 50 advEARS'!$F89</f>
        <v>0</v>
      </c>
      <c r="W93">
        <f t="shared" si="31"/>
        <v>0</v>
      </c>
      <c r="X93">
        <f t="shared" si="32"/>
        <v>0</v>
      </c>
      <c r="Y93">
        <f>'[1]CS_E 50 advEARS'!$D89</f>
        <v>0</v>
      </c>
      <c r="Z93">
        <f>'[1]CS_E 50 advEARS'!$G89</f>
        <v>0</v>
      </c>
      <c r="AA93">
        <f>'[1]CS_E 50 advEARS'!$H89</f>
        <v>0</v>
      </c>
      <c r="AB93">
        <f>'[1]CS_E 50 advEARS'!$I89</f>
        <v>0</v>
      </c>
      <c r="AD93">
        <f>'[1]CS_E 50 advEARS'!$J89</f>
        <v>0</v>
      </c>
      <c r="AF93">
        <f t="shared" si="33"/>
        <v>0</v>
      </c>
      <c r="AG93">
        <f>'[1]CS_E 50 advEARS'!$K89</f>
        <v>0</v>
      </c>
      <c r="AH93">
        <f t="shared" si="34"/>
        <v>0</v>
      </c>
      <c r="AI93">
        <f>'[1]CS_E 50 advEARS'!$L89</f>
        <v>0</v>
      </c>
      <c r="AK93">
        <f t="shared" si="35"/>
        <v>0</v>
      </c>
      <c r="AM93">
        <f>'[1]CS_E 50 advEARS'!$M89</f>
        <v>0</v>
      </c>
      <c r="AO93">
        <f>'[1]CS_E 50 advEARS'!$N89</f>
        <v>0</v>
      </c>
      <c r="AS93">
        <f>'[1]CS_E 50 advEARS'!$O89</f>
        <v>0</v>
      </c>
      <c r="AU93">
        <f t="shared" si="36"/>
        <v>0</v>
      </c>
      <c r="AV93">
        <f t="shared" si="37"/>
        <v>0</v>
      </c>
      <c r="AW93">
        <f t="shared" si="38"/>
        <v>0</v>
      </c>
      <c r="AX93">
        <f t="shared" si="39"/>
        <v>0</v>
      </c>
      <c r="BG93">
        <f t="shared" si="22"/>
        <v>0</v>
      </c>
      <c r="BH93" s="10">
        <f t="shared" si="40"/>
        <v>0</v>
      </c>
    </row>
    <row r="94" spans="6:60">
      <c r="F94">
        <f t="shared" si="23"/>
        <v>0</v>
      </c>
      <c r="G94">
        <f t="shared" si="24"/>
        <v>0</v>
      </c>
      <c r="H94">
        <f t="shared" si="25"/>
        <v>0</v>
      </c>
      <c r="I94">
        <f t="shared" si="26"/>
        <v>0</v>
      </c>
      <c r="J94">
        <f>'[1]CS_E 50 advEARS'!$C90</f>
        <v>0</v>
      </c>
      <c r="K94">
        <f t="shared" si="27"/>
        <v>0</v>
      </c>
      <c r="L94">
        <f t="shared" si="28"/>
        <v>0</v>
      </c>
      <c r="M94">
        <f t="shared" si="29"/>
        <v>0</v>
      </c>
      <c r="R94">
        <f>'[1]CS_E 50 advEARS'!$E90</f>
        <v>0</v>
      </c>
      <c r="T94">
        <f t="shared" si="30"/>
        <v>0</v>
      </c>
      <c r="U94">
        <f>'[1]CS_E 50 advEARS'!$F90</f>
        <v>0</v>
      </c>
      <c r="W94">
        <f t="shared" si="31"/>
        <v>0</v>
      </c>
      <c r="X94">
        <f t="shared" si="32"/>
        <v>0</v>
      </c>
      <c r="Y94">
        <f>'[1]CS_E 50 advEARS'!$D90</f>
        <v>0</v>
      </c>
      <c r="Z94">
        <f>'[1]CS_E 50 advEARS'!$G90</f>
        <v>0</v>
      </c>
      <c r="AA94">
        <f>'[1]CS_E 50 advEARS'!$H90</f>
        <v>0</v>
      </c>
      <c r="AB94">
        <f>'[1]CS_E 50 advEARS'!$I90</f>
        <v>0</v>
      </c>
      <c r="AD94">
        <f>'[1]CS_E 50 advEARS'!$J90</f>
        <v>0</v>
      </c>
      <c r="AF94">
        <f t="shared" si="33"/>
        <v>0</v>
      </c>
      <c r="AG94">
        <f>'[1]CS_E 50 advEARS'!$K90</f>
        <v>0</v>
      </c>
      <c r="AH94">
        <f t="shared" si="34"/>
        <v>0</v>
      </c>
      <c r="AI94">
        <f>'[1]CS_E 50 advEARS'!$L90</f>
        <v>0</v>
      </c>
      <c r="AK94">
        <f t="shared" si="35"/>
        <v>0</v>
      </c>
      <c r="AM94">
        <f>'[1]CS_E 50 advEARS'!$M90</f>
        <v>0</v>
      </c>
      <c r="AO94">
        <f>'[1]CS_E 50 advEARS'!$N90</f>
        <v>0</v>
      </c>
      <c r="AS94">
        <f>'[1]CS_E 50 advEARS'!$O90</f>
        <v>0</v>
      </c>
      <c r="AU94">
        <f t="shared" si="36"/>
        <v>0</v>
      </c>
      <c r="AV94">
        <f t="shared" si="37"/>
        <v>0</v>
      </c>
      <c r="AW94">
        <f t="shared" si="38"/>
        <v>0</v>
      </c>
      <c r="AX94">
        <f t="shared" si="39"/>
        <v>0</v>
      </c>
      <c r="BG94">
        <f t="shared" si="22"/>
        <v>0</v>
      </c>
      <c r="BH94" s="10">
        <f t="shared" si="40"/>
        <v>0</v>
      </c>
    </row>
    <row r="95" spans="6:60">
      <c r="F95">
        <f t="shared" si="23"/>
        <v>0</v>
      </c>
      <c r="G95">
        <f t="shared" si="24"/>
        <v>0</v>
      </c>
      <c r="H95">
        <f t="shared" si="25"/>
        <v>0</v>
      </c>
      <c r="I95">
        <f t="shared" si="26"/>
        <v>0</v>
      </c>
      <c r="J95">
        <f>'[1]CS_E 50 advEARS'!$C91</f>
        <v>0</v>
      </c>
      <c r="K95">
        <f t="shared" si="27"/>
        <v>0</v>
      </c>
      <c r="L95">
        <f t="shared" si="28"/>
        <v>0</v>
      </c>
      <c r="M95">
        <f t="shared" si="29"/>
        <v>0</v>
      </c>
      <c r="R95">
        <f>'[1]CS_E 50 advEARS'!$E91</f>
        <v>0</v>
      </c>
      <c r="T95">
        <f t="shared" si="30"/>
        <v>0</v>
      </c>
      <c r="U95">
        <f>'[1]CS_E 50 advEARS'!$F91</f>
        <v>0</v>
      </c>
      <c r="W95">
        <f t="shared" si="31"/>
        <v>0</v>
      </c>
      <c r="X95">
        <f t="shared" si="32"/>
        <v>0</v>
      </c>
      <c r="Y95">
        <f>'[1]CS_E 50 advEARS'!$D91</f>
        <v>0</v>
      </c>
      <c r="Z95">
        <f>'[1]CS_E 50 advEARS'!$G91</f>
        <v>0</v>
      </c>
      <c r="AA95">
        <f>'[1]CS_E 50 advEARS'!$H91</f>
        <v>0</v>
      </c>
      <c r="AB95">
        <f>'[1]CS_E 50 advEARS'!$I91</f>
        <v>0</v>
      </c>
      <c r="AD95">
        <f>'[1]CS_E 50 advEARS'!$J91</f>
        <v>0</v>
      </c>
      <c r="AF95">
        <f t="shared" si="33"/>
        <v>0</v>
      </c>
      <c r="AG95">
        <f>'[1]CS_E 50 advEARS'!$K91</f>
        <v>0</v>
      </c>
      <c r="AH95">
        <f t="shared" si="34"/>
        <v>0</v>
      </c>
      <c r="AI95">
        <f>'[1]CS_E 50 advEARS'!$L91</f>
        <v>0</v>
      </c>
      <c r="AK95">
        <f t="shared" si="35"/>
        <v>0</v>
      </c>
      <c r="AM95">
        <f>'[1]CS_E 50 advEARS'!$M91</f>
        <v>0</v>
      </c>
      <c r="AO95">
        <f>'[1]CS_E 50 advEARS'!$N91</f>
        <v>0</v>
      </c>
      <c r="AS95">
        <f>'[1]CS_E 50 advEARS'!$O91</f>
        <v>0</v>
      </c>
      <c r="AU95">
        <f t="shared" si="36"/>
        <v>0</v>
      </c>
      <c r="AV95">
        <f t="shared" si="37"/>
        <v>0</v>
      </c>
      <c r="AW95">
        <f t="shared" si="38"/>
        <v>0</v>
      </c>
      <c r="AX95">
        <f t="shared" si="39"/>
        <v>0</v>
      </c>
      <c r="BG95">
        <f t="shared" si="22"/>
        <v>0</v>
      </c>
      <c r="BH95" s="10">
        <f t="shared" si="40"/>
        <v>0</v>
      </c>
    </row>
    <row r="96" spans="6:60">
      <c r="F96">
        <f t="shared" si="23"/>
        <v>0</v>
      </c>
      <c r="G96">
        <f t="shared" si="24"/>
        <v>0</v>
      </c>
      <c r="H96">
        <f t="shared" si="25"/>
        <v>0</v>
      </c>
      <c r="I96">
        <f t="shared" si="26"/>
        <v>0</v>
      </c>
      <c r="J96">
        <f>'[1]CS_E 50 advEARS'!$C92</f>
        <v>0</v>
      </c>
      <c r="K96">
        <f t="shared" si="27"/>
        <v>0</v>
      </c>
      <c r="L96">
        <f t="shared" si="28"/>
        <v>0</v>
      </c>
      <c r="M96">
        <f t="shared" si="29"/>
        <v>0</v>
      </c>
      <c r="R96">
        <f>'[1]CS_E 50 advEARS'!$E92</f>
        <v>0</v>
      </c>
      <c r="T96">
        <f t="shared" si="30"/>
        <v>0</v>
      </c>
      <c r="U96">
        <f>'[1]CS_E 50 advEARS'!$F92</f>
        <v>0</v>
      </c>
      <c r="W96">
        <f t="shared" si="31"/>
        <v>0</v>
      </c>
      <c r="X96">
        <f t="shared" si="32"/>
        <v>0</v>
      </c>
      <c r="Y96">
        <f>'[1]CS_E 50 advEARS'!$D92</f>
        <v>0</v>
      </c>
      <c r="Z96">
        <f>'[1]CS_E 50 advEARS'!$G92</f>
        <v>0</v>
      </c>
      <c r="AA96">
        <f>'[1]CS_E 50 advEARS'!$H92</f>
        <v>0</v>
      </c>
      <c r="AB96">
        <f>'[1]CS_E 50 advEARS'!$I92</f>
        <v>0</v>
      </c>
      <c r="AD96">
        <f>'[1]CS_E 50 advEARS'!$J92</f>
        <v>0</v>
      </c>
      <c r="AF96">
        <f t="shared" si="33"/>
        <v>0</v>
      </c>
      <c r="AG96">
        <f>'[1]CS_E 50 advEARS'!$K92</f>
        <v>0</v>
      </c>
      <c r="AH96">
        <f t="shared" si="34"/>
        <v>0</v>
      </c>
      <c r="AI96">
        <f>'[1]CS_E 50 advEARS'!$L92</f>
        <v>0</v>
      </c>
      <c r="AK96">
        <f t="shared" si="35"/>
        <v>0</v>
      </c>
      <c r="AM96">
        <f>'[1]CS_E 50 advEARS'!$M92</f>
        <v>0</v>
      </c>
      <c r="AO96">
        <f>'[1]CS_E 50 advEARS'!$N92</f>
        <v>0</v>
      </c>
      <c r="AS96">
        <f>'[1]CS_E 50 advEARS'!$O92</f>
        <v>0</v>
      </c>
      <c r="AU96">
        <f t="shared" si="36"/>
        <v>0</v>
      </c>
      <c r="AV96">
        <f t="shared" si="37"/>
        <v>0</v>
      </c>
      <c r="AW96">
        <f t="shared" si="38"/>
        <v>0</v>
      </c>
      <c r="AX96">
        <f t="shared" si="39"/>
        <v>0</v>
      </c>
      <c r="BG96">
        <f t="shared" si="22"/>
        <v>0</v>
      </c>
      <c r="BH96" s="10">
        <f t="shared" si="40"/>
        <v>0</v>
      </c>
    </row>
    <row r="97" spans="6:60">
      <c r="F97">
        <f t="shared" si="23"/>
        <v>0</v>
      </c>
      <c r="G97">
        <f t="shared" si="24"/>
        <v>0</v>
      </c>
      <c r="H97">
        <f t="shared" si="25"/>
        <v>0</v>
      </c>
      <c r="I97">
        <f t="shared" si="26"/>
        <v>0</v>
      </c>
      <c r="J97">
        <f>'[1]CS_E 50 advEARS'!$C93</f>
        <v>0</v>
      </c>
      <c r="K97">
        <f t="shared" si="27"/>
        <v>0</v>
      </c>
      <c r="L97">
        <f t="shared" si="28"/>
        <v>0</v>
      </c>
      <c r="M97">
        <f t="shared" si="29"/>
        <v>0</v>
      </c>
      <c r="R97">
        <f>'[1]CS_E 50 advEARS'!$E93</f>
        <v>0</v>
      </c>
      <c r="T97">
        <f t="shared" si="30"/>
        <v>0</v>
      </c>
      <c r="U97">
        <f>'[1]CS_E 50 advEARS'!$F93</f>
        <v>0</v>
      </c>
      <c r="W97">
        <f t="shared" si="31"/>
        <v>0</v>
      </c>
      <c r="X97">
        <f t="shared" si="32"/>
        <v>0</v>
      </c>
      <c r="Y97">
        <f>'[1]CS_E 50 advEARS'!$D93</f>
        <v>0</v>
      </c>
      <c r="Z97">
        <f>'[1]CS_E 50 advEARS'!$G93</f>
        <v>0</v>
      </c>
      <c r="AA97">
        <f>'[1]CS_E 50 advEARS'!$H93</f>
        <v>0</v>
      </c>
      <c r="AB97">
        <f>'[1]CS_E 50 advEARS'!$I93</f>
        <v>0</v>
      </c>
      <c r="AD97">
        <f>'[1]CS_E 50 advEARS'!$J93</f>
        <v>0</v>
      </c>
      <c r="AF97">
        <f t="shared" si="33"/>
        <v>0</v>
      </c>
      <c r="AG97">
        <f>'[1]CS_E 50 advEARS'!$K93</f>
        <v>0</v>
      </c>
      <c r="AH97">
        <f t="shared" si="34"/>
        <v>0</v>
      </c>
      <c r="AI97">
        <f>'[1]CS_E 50 advEARS'!$L93</f>
        <v>0</v>
      </c>
      <c r="AK97">
        <f t="shared" si="35"/>
        <v>0</v>
      </c>
      <c r="AM97">
        <f>'[1]CS_E 50 advEARS'!$M93</f>
        <v>0</v>
      </c>
      <c r="AO97">
        <f>'[1]CS_E 50 advEARS'!$N93</f>
        <v>0</v>
      </c>
      <c r="AS97">
        <f>'[1]CS_E 50 advEARS'!$O93</f>
        <v>0</v>
      </c>
      <c r="AU97">
        <f t="shared" si="36"/>
        <v>0</v>
      </c>
      <c r="AV97">
        <f t="shared" si="37"/>
        <v>0</v>
      </c>
      <c r="AW97">
        <f t="shared" si="38"/>
        <v>0</v>
      </c>
      <c r="AX97">
        <f t="shared" si="39"/>
        <v>0</v>
      </c>
      <c r="BG97">
        <f t="shared" si="22"/>
        <v>0</v>
      </c>
      <c r="BH97" s="10">
        <f t="shared" si="40"/>
        <v>0</v>
      </c>
    </row>
    <row r="98" spans="6:60">
      <c r="F98">
        <f t="shared" si="23"/>
        <v>0</v>
      </c>
      <c r="G98">
        <f t="shared" si="24"/>
        <v>0</v>
      </c>
      <c r="H98">
        <f t="shared" si="25"/>
        <v>0</v>
      </c>
      <c r="I98">
        <f t="shared" si="26"/>
        <v>0</v>
      </c>
      <c r="J98">
        <f>'[1]CS_E 50 advEARS'!$C94</f>
        <v>0</v>
      </c>
      <c r="K98">
        <f t="shared" si="27"/>
        <v>0</v>
      </c>
      <c r="L98">
        <f t="shared" si="28"/>
        <v>0</v>
      </c>
      <c r="M98">
        <f t="shared" si="29"/>
        <v>0</v>
      </c>
      <c r="R98">
        <f>'[1]CS_E 50 advEARS'!$E94</f>
        <v>0</v>
      </c>
      <c r="T98">
        <f t="shared" si="30"/>
        <v>0</v>
      </c>
      <c r="U98">
        <f>'[1]CS_E 50 advEARS'!$F94</f>
        <v>0</v>
      </c>
      <c r="W98">
        <f t="shared" si="31"/>
        <v>0</v>
      </c>
      <c r="X98">
        <f t="shared" si="32"/>
        <v>0</v>
      </c>
      <c r="Y98">
        <f>'[1]CS_E 50 advEARS'!$D94</f>
        <v>0</v>
      </c>
      <c r="Z98">
        <f>'[1]CS_E 50 advEARS'!$G94</f>
        <v>0</v>
      </c>
      <c r="AA98">
        <f>'[1]CS_E 50 advEARS'!$H94</f>
        <v>0</v>
      </c>
      <c r="AB98">
        <f>'[1]CS_E 50 advEARS'!$I94</f>
        <v>0</v>
      </c>
      <c r="AD98">
        <f>'[1]CS_E 50 advEARS'!$J94</f>
        <v>0</v>
      </c>
      <c r="AF98">
        <f t="shared" si="33"/>
        <v>0</v>
      </c>
      <c r="AG98">
        <f>'[1]CS_E 50 advEARS'!$K94</f>
        <v>0</v>
      </c>
      <c r="AH98">
        <f t="shared" si="34"/>
        <v>0</v>
      </c>
      <c r="AI98">
        <f>'[1]CS_E 50 advEARS'!$L94</f>
        <v>0</v>
      </c>
      <c r="AK98">
        <f t="shared" si="35"/>
        <v>0</v>
      </c>
      <c r="AM98">
        <f>'[1]CS_E 50 advEARS'!$M94</f>
        <v>0</v>
      </c>
      <c r="AO98">
        <f>'[1]CS_E 50 advEARS'!$N94</f>
        <v>0</v>
      </c>
      <c r="AS98">
        <f>'[1]CS_E 50 advEARS'!$O94</f>
        <v>0</v>
      </c>
      <c r="AU98">
        <f t="shared" si="36"/>
        <v>0</v>
      </c>
      <c r="AV98">
        <f t="shared" si="37"/>
        <v>0</v>
      </c>
      <c r="AW98">
        <f t="shared" si="38"/>
        <v>0</v>
      </c>
      <c r="AX98">
        <f t="shared" si="39"/>
        <v>0</v>
      </c>
      <c r="BG98">
        <f t="shared" si="22"/>
        <v>0</v>
      </c>
      <c r="BH98" s="10">
        <f t="shared" si="40"/>
        <v>0</v>
      </c>
    </row>
    <row r="99" spans="6:60">
      <c r="F99">
        <f t="shared" si="23"/>
        <v>0</v>
      </c>
      <c r="G99">
        <f t="shared" si="24"/>
        <v>0</v>
      </c>
      <c r="H99">
        <f t="shared" si="25"/>
        <v>0</v>
      </c>
      <c r="I99">
        <f t="shared" si="26"/>
        <v>0</v>
      </c>
      <c r="J99">
        <f>'[1]CS_E 50 advEARS'!$C95</f>
        <v>0</v>
      </c>
      <c r="K99">
        <f t="shared" si="27"/>
        <v>0</v>
      </c>
      <c r="L99">
        <f t="shared" si="28"/>
        <v>0</v>
      </c>
      <c r="M99">
        <f t="shared" si="29"/>
        <v>0</v>
      </c>
      <c r="R99">
        <f>'[1]CS_E 50 advEARS'!$E95</f>
        <v>0</v>
      </c>
      <c r="T99">
        <f t="shared" si="30"/>
        <v>0</v>
      </c>
      <c r="U99">
        <f>'[1]CS_E 50 advEARS'!$F95</f>
        <v>0</v>
      </c>
      <c r="W99">
        <f t="shared" si="31"/>
        <v>0</v>
      </c>
      <c r="X99">
        <f t="shared" si="32"/>
        <v>0</v>
      </c>
      <c r="Y99">
        <f>'[1]CS_E 50 advEARS'!$D95</f>
        <v>0</v>
      </c>
      <c r="Z99">
        <f>'[1]CS_E 50 advEARS'!$G95</f>
        <v>0</v>
      </c>
      <c r="AA99">
        <f>'[1]CS_E 50 advEARS'!$H95</f>
        <v>0</v>
      </c>
      <c r="AB99">
        <f>'[1]CS_E 50 advEARS'!$I95</f>
        <v>0</v>
      </c>
      <c r="AD99">
        <f>'[1]CS_E 50 advEARS'!$J95</f>
        <v>0</v>
      </c>
      <c r="AF99">
        <f t="shared" si="33"/>
        <v>0</v>
      </c>
      <c r="AG99">
        <f>'[1]CS_E 50 advEARS'!$K95</f>
        <v>0</v>
      </c>
      <c r="AH99">
        <f t="shared" si="34"/>
        <v>0</v>
      </c>
      <c r="AI99">
        <f>'[1]CS_E 50 advEARS'!$L95</f>
        <v>0</v>
      </c>
      <c r="AK99">
        <f t="shared" si="35"/>
        <v>0</v>
      </c>
      <c r="AM99">
        <f>'[1]CS_E 50 advEARS'!$M95</f>
        <v>0</v>
      </c>
      <c r="AO99">
        <f>'[1]CS_E 50 advEARS'!$N95</f>
        <v>0</v>
      </c>
      <c r="AS99">
        <f>'[1]CS_E 50 advEARS'!$O95</f>
        <v>0</v>
      </c>
      <c r="AU99">
        <f t="shared" si="36"/>
        <v>0</v>
      </c>
      <c r="AV99">
        <f t="shared" si="37"/>
        <v>0</v>
      </c>
      <c r="AW99">
        <f t="shared" si="38"/>
        <v>0</v>
      </c>
      <c r="AX99">
        <f t="shared" si="39"/>
        <v>0</v>
      </c>
      <c r="BG99">
        <f t="shared" si="22"/>
        <v>0</v>
      </c>
      <c r="BH99" s="10">
        <f t="shared" si="40"/>
        <v>0</v>
      </c>
    </row>
    <row r="100" spans="6:60">
      <c r="F100">
        <f t="shared" si="23"/>
        <v>0</v>
      </c>
      <c r="G100">
        <f t="shared" si="24"/>
        <v>0</v>
      </c>
      <c r="H100">
        <f t="shared" si="25"/>
        <v>0</v>
      </c>
      <c r="I100">
        <f t="shared" si="26"/>
        <v>0</v>
      </c>
      <c r="J100">
        <f>'[1]CS_E 50 advEARS'!$C96</f>
        <v>0</v>
      </c>
      <c r="K100">
        <f t="shared" si="27"/>
        <v>0</v>
      </c>
      <c r="L100">
        <f t="shared" si="28"/>
        <v>0</v>
      </c>
      <c r="M100">
        <f t="shared" si="29"/>
        <v>0</v>
      </c>
      <c r="R100">
        <f>'[1]CS_E 50 advEARS'!$E96</f>
        <v>0</v>
      </c>
      <c r="T100">
        <f t="shared" si="30"/>
        <v>0</v>
      </c>
      <c r="U100">
        <f>'[1]CS_E 50 advEARS'!$F96</f>
        <v>0</v>
      </c>
      <c r="W100">
        <f t="shared" si="31"/>
        <v>0</v>
      </c>
      <c r="X100">
        <f t="shared" si="32"/>
        <v>0</v>
      </c>
      <c r="Y100">
        <f>'[1]CS_E 50 advEARS'!$D96</f>
        <v>0</v>
      </c>
      <c r="Z100">
        <f>'[1]CS_E 50 advEARS'!$G96</f>
        <v>0</v>
      </c>
      <c r="AA100">
        <f>'[1]CS_E 50 advEARS'!$H96</f>
        <v>0</v>
      </c>
      <c r="AB100">
        <f>'[1]CS_E 50 advEARS'!$I96</f>
        <v>0</v>
      </c>
      <c r="AD100">
        <f>'[1]CS_E 50 advEARS'!$J96</f>
        <v>0</v>
      </c>
      <c r="AF100">
        <f t="shared" si="33"/>
        <v>0</v>
      </c>
      <c r="AG100">
        <f>'[1]CS_E 50 advEARS'!$K96</f>
        <v>0</v>
      </c>
      <c r="AH100">
        <f t="shared" si="34"/>
        <v>0</v>
      </c>
      <c r="AI100">
        <f>'[1]CS_E 50 advEARS'!$L96</f>
        <v>0</v>
      </c>
      <c r="AK100">
        <f t="shared" si="35"/>
        <v>0</v>
      </c>
      <c r="AM100">
        <f>'[1]CS_E 50 advEARS'!$M96</f>
        <v>0</v>
      </c>
      <c r="AO100">
        <f>'[1]CS_E 50 advEARS'!$N96</f>
        <v>0</v>
      </c>
      <c r="AS100">
        <f>'[1]CS_E 50 advEARS'!$O96</f>
        <v>0</v>
      </c>
      <c r="AU100">
        <f t="shared" si="36"/>
        <v>0</v>
      </c>
      <c r="AV100">
        <f t="shared" si="37"/>
        <v>0</v>
      </c>
      <c r="AW100">
        <f t="shared" si="38"/>
        <v>0</v>
      </c>
      <c r="AX100">
        <f t="shared" si="39"/>
        <v>0</v>
      </c>
      <c r="BG100">
        <f t="shared" ref="BG100:BG105" si="41">IF(E100=0,0,AF100/E100*1000)</f>
        <v>0</v>
      </c>
      <c r="BH100" s="10">
        <f t="shared" si="40"/>
        <v>0</v>
      </c>
    </row>
    <row r="101" spans="6:60">
      <c r="F101">
        <f t="shared" si="23"/>
        <v>0</v>
      </c>
      <c r="G101">
        <f t="shared" si="24"/>
        <v>0</v>
      </c>
      <c r="H101">
        <f t="shared" si="25"/>
        <v>0</v>
      </c>
      <c r="I101">
        <f t="shared" si="26"/>
        <v>0</v>
      </c>
      <c r="J101">
        <f>'[1]CS_E 50 advEARS'!$C97</f>
        <v>0</v>
      </c>
      <c r="K101">
        <f t="shared" si="27"/>
        <v>0</v>
      </c>
      <c r="L101">
        <f t="shared" si="28"/>
        <v>0</v>
      </c>
      <c r="M101">
        <f t="shared" si="29"/>
        <v>0</v>
      </c>
      <c r="R101">
        <f>'[1]CS_E 50 advEARS'!$E97</f>
        <v>0</v>
      </c>
      <c r="T101">
        <f t="shared" si="30"/>
        <v>0</v>
      </c>
      <c r="U101">
        <f>'[1]CS_E 50 advEARS'!$F97</f>
        <v>0</v>
      </c>
      <c r="W101">
        <f t="shared" si="31"/>
        <v>0</v>
      </c>
      <c r="X101">
        <f t="shared" si="32"/>
        <v>0</v>
      </c>
      <c r="Y101">
        <f>'[1]CS_E 50 advEARS'!$D97</f>
        <v>0</v>
      </c>
      <c r="Z101">
        <f>'[1]CS_E 50 advEARS'!$G97</f>
        <v>0</v>
      </c>
      <c r="AA101">
        <f>'[1]CS_E 50 advEARS'!$H97</f>
        <v>0</v>
      </c>
      <c r="AB101">
        <f>'[1]CS_E 50 advEARS'!$I97</f>
        <v>0</v>
      </c>
      <c r="AD101">
        <f>'[1]CS_E 50 advEARS'!$J97</f>
        <v>0</v>
      </c>
      <c r="AF101">
        <f t="shared" si="33"/>
        <v>0</v>
      </c>
      <c r="AG101">
        <f>'[1]CS_E 50 advEARS'!$K97</f>
        <v>0</v>
      </c>
      <c r="AH101">
        <f t="shared" si="34"/>
        <v>0</v>
      </c>
      <c r="AI101">
        <f>'[1]CS_E 50 advEARS'!$L97</f>
        <v>0</v>
      </c>
      <c r="AK101">
        <f t="shared" si="35"/>
        <v>0</v>
      </c>
      <c r="AM101">
        <f>'[1]CS_E 50 advEARS'!$M97</f>
        <v>0</v>
      </c>
      <c r="AO101">
        <f>'[1]CS_E 50 advEARS'!$N97</f>
        <v>0</v>
      </c>
      <c r="AS101">
        <f>'[1]CS_E 50 advEARS'!$O97</f>
        <v>0</v>
      </c>
      <c r="AU101">
        <f t="shared" si="36"/>
        <v>0</v>
      </c>
      <c r="AV101">
        <f t="shared" si="37"/>
        <v>0</v>
      </c>
      <c r="AW101">
        <f t="shared" si="38"/>
        <v>0</v>
      </c>
      <c r="AX101">
        <f t="shared" si="39"/>
        <v>0</v>
      </c>
      <c r="BG101">
        <f t="shared" si="41"/>
        <v>0</v>
      </c>
      <c r="BH101" s="10">
        <f t="shared" si="40"/>
        <v>0</v>
      </c>
    </row>
    <row r="102" spans="6:60">
      <c r="F102">
        <f t="shared" si="23"/>
        <v>0</v>
      </c>
      <c r="G102">
        <f t="shared" si="24"/>
        <v>0</v>
      </c>
      <c r="H102">
        <f t="shared" si="25"/>
        <v>0</v>
      </c>
      <c r="I102">
        <f t="shared" si="26"/>
        <v>0</v>
      </c>
      <c r="J102">
        <f>'[1]CS_E 50 advEARS'!$C98</f>
        <v>0</v>
      </c>
      <c r="K102">
        <f t="shared" si="27"/>
        <v>0</v>
      </c>
      <c r="L102">
        <f t="shared" si="28"/>
        <v>0</v>
      </c>
      <c r="M102">
        <f t="shared" si="29"/>
        <v>0</v>
      </c>
      <c r="R102">
        <f>'[1]CS_E 50 advEARS'!$E98</f>
        <v>0</v>
      </c>
      <c r="T102">
        <f t="shared" si="30"/>
        <v>0</v>
      </c>
      <c r="U102">
        <f>'[1]CS_E 50 advEARS'!$F98</f>
        <v>0</v>
      </c>
      <c r="W102">
        <f t="shared" si="31"/>
        <v>0</v>
      </c>
      <c r="X102">
        <f t="shared" si="32"/>
        <v>0</v>
      </c>
      <c r="Y102">
        <f>'[1]CS_E 50 advEARS'!$D98</f>
        <v>0</v>
      </c>
      <c r="Z102">
        <f>'[1]CS_E 50 advEARS'!$G98</f>
        <v>0</v>
      </c>
      <c r="AA102">
        <f>'[1]CS_E 50 advEARS'!$H98</f>
        <v>0</v>
      </c>
      <c r="AB102">
        <f>'[1]CS_E 50 advEARS'!$I98</f>
        <v>0</v>
      </c>
      <c r="AD102">
        <f>'[1]CS_E 50 advEARS'!$J98</f>
        <v>0</v>
      </c>
      <c r="AF102">
        <f t="shared" si="33"/>
        <v>0</v>
      </c>
      <c r="AG102">
        <f>'[1]CS_E 50 advEARS'!$K98</f>
        <v>0</v>
      </c>
      <c r="AH102">
        <f t="shared" si="34"/>
        <v>0</v>
      </c>
      <c r="AI102">
        <f>'[1]CS_E 50 advEARS'!$L98</f>
        <v>0</v>
      </c>
      <c r="AK102">
        <f t="shared" si="35"/>
        <v>0</v>
      </c>
      <c r="AM102">
        <f>'[1]CS_E 50 advEARS'!$M98</f>
        <v>0</v>
      </c>
      <c r="AO102">
        <f>'[1]CS_E 50 advEARS'!$N98</f>
        <v>0</v>
      </c>
      <c r="AS102">
        <f>'[1]CS_E 50 advEARS'!$O98</f>
        <v>0</v>
      </c>
      <c r="AU102">
        <f t="shared" si="36"/>
        <v>0</v>
      </c>
      <c r="AV102">
        <f t="shared" si="37"/>
        <v>0</v>
      </c>
      <c r="AW102">
        <f t="shared" si="38"/>
        <v>0</v>
      </c>
      <c r="AX102">
        <f t="shared" si="39"/>
        <v>0</v>
      </c>
      <c r="BG102">
        <f t="shared" si="41"/>
        <v>0</v>
      </c>
      <c r="BH102" s="10">
        <f t="shared" si="40"/>
        <v>0</v>
      </c>
    </row>
    <row r="103" spans="6:60">
      <c r="F103">
        <f t="shared" si="23"/>
        <v>0</v>
      </c>
      <c r="G103">
        <f t="shared" si="24"/>
        <v>0</v>
      </c>
      <c r="H103">
        <f t="shared" si="25"/>
        <v>0</v>
      </c>
      <c r="I103">
        <f t="shared" si="26"/>
        <v>0</v>
      </c>
      <c r="J103">
        <f>'[1]CS_E 50 advEARS'!$C99</f>
        <v>0</v>
      </c>
      <c r="K103">
        <f t="shared" si="27"/>
        <v>0</v>
      </c>
      <c r="L103">
        <f t="shared" si="28"/>
        <v>0</v>
      </c>
      <c r="M103">
        <f t="shared" si="29"/>
        <v>0</v>
      </c>
      <c r="R103">
        <f>'[1]CS_E 50 advEARS'!$E99</f>
        <v>0</v>
      </c>
      <c r="T103">
        <f t="shared" si="30"/>
        <v>0</v>
      </c>
      <c r="U103">
        <f>'[1]CS_E 50 advEARS'!$F99</f>
        <v>0</v>
      </c>
      <c r="W103">
        <f t="shared" si="31"/>
        <v>0</v>
      </c>
      <c r="X103">
        <f t="shared" si="32"/>
        <v>0</v>
      </c>
      <c r="Y103">
        <f>'[1]CS_E 50 advEARS'!$D99</f>
        <v>0</v>
      </c>
      <c r="Z103">
        <f>'[1]CS_E 50 advEARS'!$G99</f>
        <v>0</v>
      </c>
      <c r="AA103">
        <f>'[1]CS_E 50 advEARS'!$H99</f>
        <v>0</v>
      </c>
      <c r="AB103">
        <f>'[1]CS_E 50 advEARS'!$I99</f>
        <v>0</v>
      </c>
      <c r="AD103">
        <f>'[1]CS_E 50 advEARS'!$J99</f>
        <v>0</v>
      </c>
      <c r="AF103">
        <f t="shared" si="33"/>
        <v>0</v>
      </c>
      <c r="AG103">
        <f>'[1]CS_E 50 advEARS'!$K99</f>
        <v>0</v>
      </c>
      <c r="AH103">
        <f t="shared" si="34"/>
        <v>0</v>
      </c>
      <c r="AI103">
        <f>'[1]CS_E 50 advEARS'!$L99</f>
        <v>0</v>
      </c>
      <c r="AK103">
        <f t="shared" si="35"/>
        <v>0</v>
      </c>
      <c r="AM103">
        <f>'[1]CS_E 50 advEARS'!$M99</f>
        <v>0</v>
      </c>
      <c r="AO103">
        <f>'[1]CS_E 50 advEARS'!$N99</f>
        <v>0</v>
      </c>
      <c r="AS103">
        <f>'[1]CS_E 50 advEARS'!$O99</f>
        <v>0</v>
      </c>
      <c r="AU103">
        <f t="shared" si="36"/>
        <v>0</v>
      </c>
      <c r="AV103">
        <f t="shared" si="37"/>
        <v>0</v>
      </c>
      <c r="AW103">
        <f t="shared" si="38"/>
        <v>0</v>
      </c>
      <c r="AX103">
        <f t="shared" si="39"/>
        <v>0</v>
      </c>
      <c r="BG103">
        <f t="shared" si="41"/>
        <v>0</v>
      </c>
      <c r="BH103" s="10">
        <f t="shared" si="40"/>
        <v>0</v>
      </c>
    </row>
    <row r="104" spans="6:60">
      <c r="F104">
        <f t="shared" si="23"/>
        <v>0</v>
      </c>
      <c r="G104">
        <f t="shared" si="24"/>
        <v>0</v>
      </c>
      <c r="H104">
        <f t="shared" si="25"/>
        <v>0</v>
      </c>
      <c r="I104">
        <f t="shared" si="26"/>
        <v>0</v>
      </c>
      <c r="J104">
        <f>'[1]CS_E 50 advEARS'!$C100</f>
        <v>0</v>
      </c>
      <c r="K104">
        <f t="shared" si="27"/>
        <v>0</v>
      </c>
      <c r="L104">
        <f t="shared" si="28"/>
        <v>0</v>
      </c>
      <c r="M104">
        <f t="shared" si="29"/>
        <v>0</v>
      </c>
      <c r="R104">
        <f>'[1]CS_E 50 advEARS'!$E100</f>
        <v>0</v>
      </c>
      <c r="T104">
        <f t="shared" si="30"/>
        <v>0</v>
      </c>
      <c r="U104">
        <f>'[1]CS_E 50 advEARS'!$F100</f>
        <v>0</v>
      </c>
      <c r="W104">
        <f t="shared" si="31"/>
        <v>0</v>
      </c>
      <c r="X104">
        <f t="shared" si="32"/>
        <v>0</v>
      </c>
      <c r="Y104">
        <f>'[1]CS_E 50 advEARS'!$D100</f>
        <v>0</v>
      </c>
      <c r="Z104">
        <f>'[1]CS_E 50 advEARS'!$G100</f>
        <v>0</v>
      </c>
      <c r="AA104">
        <f>'[1]CS_E 50 advEARS'!$H100</f>
        <v>0</v>
      </c>
      <c r="AB104">
        <f>'[1]CS_E 50 advEARS'!$I100</f>
        <v>0</v>
      </c>
      <c r="AD104">
        <f>'[1]CS_E 50 advEARS'!$J100</f>
        <v>0</v>
      </c>
      <c r="AF104">
        <f t="shared" si="33"/>
        <v>0</v>
      </c>
      <c r="AG104">
        <f>'[1]CS_E 50 advEARS'!$K100</f>
        <v>0</v>
      </c>
      <c r="AH104">
        <f t="shared" si="34"/>
        <v>0</v>
      </c>
      <c r="AI104">
        <f>'[1]CS_E 50 advEARS'!$L100</f>
        <v>0</v>
      </c>
      <c r="AK104">
        <f t="shared" si="35"/>
        <v>0</v>
      </c>
      <c r="AM104">
        <f>'[1]CS_E 50 advEARS'!$M100</f>
        <v>0</v>
      </c>
      <c r="AO104">
        <f>'[1]CS_E 50 advEARS'!$N100</f>
        <v>0</v>
      </c>
      <c r="AS104">
        <f>'[1]CS_E 50 advEARS'!$O100</f>
        <v>0</v>
      </c>
      <c r="AU104">
        <f t="shared" si="36"/>
        <v>0</v>
      </c>
      <c r="AV104">
        <f t="shared" si="37"/>
        <v>0</v>
      </c>
      <c r="AW104">
        <f t="shared" si="38"/>
        <v>0</v>
      </c>
      <c r="AX104">
        <f t="shared" si="39"/>
        <v>0</v>
      </c>
      <c r="BG104">
        <f t="shared" si="41"/>
        <v>0</v>
      </c>
      <c r="BH104" s="10">
        <f t="shared" si="40"/>
        <v>0</v>
      </c>
    </row>
    <row r="105" spans="6:60">
      <c r="F105">
        <f t="shared" si="23"/>
        <v>0</v>
      </c>
      <c r="G105">
        <f t="shared" si="24"/>
        <v>0</v>
      </c>
      <c r="H105">
        <f t="shared" si="25"/>
        <v>0</v>
      </c>
      <c r="I105">
        <f t="shared" si="26"/>
        <v>0</v>
      </c>
      <c r="J105">
        <f>'[1]CS_E 50 advEARS'!$C101</f>
        <v>0</v>
      </c>
      <c r="K105">
        <f t="shared" si="27"/>
        <v>0</v>
      </c>
      <c r="L105">
        <f t="shared" si="28"/>
        <v>0</v>
      </c>
      <c r="M105">
        <f t="shared" si="29"/>
        <v>0</v>
      </c>
      <c r="R105">
        <f>'[1]CS_E 50 advEARS'!$E101</f>
        <v>0</v>
      </c>
      <c r="T105">
        <f t="shared" si="30"/>
        <v>0</v>
      </c>
      <c r="U105">
        <f>'[1]CS_E 50 advEARS'!$F101</f>
        <v>0</v>
      </c>
      <c r="W105">
        <f t="shared" si="31"/>
        <v>0</v>
      </c>
      <c r="X105">
        <f t="shared" si="32"/>
        <v>0</v>
      </c>
      <c r="Y105">
        <f>'[1]CS_E 50 advEARS'!$D101</f>
        <v>0</v>
      </c>
      <c r="Z105">
        <f>'[1]CS_E 50 advEARS'!$G101</f>
        <v>0</v>
      </c>
      <c r="AA105">
        <f>'[1]CS_E 50 advEARS'!$H101</f>
        <v>0</v>
      </c>
      <c r="AB105">
        <f>'[1]CS_E 50 advEARS'!$I101</f>
        <v>0</v>
      </c>
      <c r="AD105">
        <f>'[1]CS_E 50 advEARS'!$J101</f>
        <v>0</v>
      </c>
      <c r="AF105">
        <f t="shared" si="33"/>
        <v>0</v>
      </c>
      <c r="AG105">
        <f>'[1]CS_E 50 advEARS'!$K101</f>
        <v>0</v>
      </c>
      <c r="AH105">
        <f t="shared" si="34"/>
        <v>0</v>
      </c>
      <c r="AI105">
        <f>'[1]CS_E 50 advEARS'!$L101</f>
        <v>0</v>
      </c>
      <c r="AK105">
        <f t="shared" si="35"/>
        <v>0</v>
      </c>
      <c r="AM105">
        <f>'[1]CS_E 50 advEARS'!$M101</f>
        <v>0</v>
      </c>
      <c r="AO105">
        <f>'[1]CS_E 50 advEARS'!$N101</f>
        <v>0</v>
      </c>
      <c r="AS105">
        <f>'[1]CS_E 50 advEARS'!$O101</f>
        <v>0</v>
      </c>
      <c r="AU105">
        <f t="shared" si="36"/>
        <v>0</v>
      </c>
      <c r="AV105">
        <f t="shared" si="37"/>
        <v>0</v>
      </c>
      <c r="AW105">
        <f t="shared" si="38"/>
        <v>0</v>
      </c>
      <c r="AX105">
        <f t="shared" si="39"/>
        <v>0</v>
      </c>
      <c r="BG105">
        <f t="shared" si="41"/>
        <v>0</v>
      </c>
      <c r="BH105" s="10">
        <f t="shared" si="40"/>
        <v>0</v>
      </c>
    </row>
  </sheetData>
  <mergeCells count="1">
    <mergeCell ref="A3:A4"/>
  </mergeCells>
  <conditionalFormatting sqref="V6 V37:V105">
    <cfRule type="cellIs" dxfId="2685" priority="101" operator="equal">
      <formula>0</formula>
    </cfRule>
  </conditionalFormatting>
  <conditionalFormatting sqref="V6 V37:V105">
    <cfRule type="cellIs" dxfId="2684" priority="100" operator="equal">
      <formula>1</formula>
    </cfRule>
  </conditionalFormatting>
  <conditionalFormatting sqref="F6:F105">
    <cfRule type="cellIs" dxfId="2683" priority="87" operator="greaterThanOrEqual">
      <formula>2</formula>
    </cfRule>
    <cfRule type="cellIs" dxfId="2682" priority="88" operator="equal">
      <formula>1</formula>
    </cfRule>
    <cfRule type="cellIs" dxfId="2681" priority="99" operator="equal">
      <formula>0</formula>
    </cfRule>
  </conditionalFormatting>
  <conditionalFormatting sqref="G6:G105">
    <cfRule type="cellIs" dxfId="2680" priority="84" operator="greaterThan">
      <formula>20</formula>
    </cfRule>
    <cfRule type="cellIs" dxfId="2679" priority="85" operator="between">
      <formula>16</formula>
      <formula>20</formula>
    </cfRule>
    <cfRule type="cellIs" dxfId="2678" priority="86" operator="between">
      <formula>5</formula>
      <formula>15</formula>
    </cfRule>
    <cfRule type="cellIs" dxfId="2677" priority="98" operator="lessThan">
      <formula>5</formula>
    </cfRule>
  </conditionalFormatting>
  <conditionalFormatting sqref="AU6:AU105">
    <cfRule type="colorScale" priority="94">
      <colorScale>
        <cfvo type="num" val="0"/>
        <cfvo type="num" val="65"/>
        <cfvo type="num" val="100"/>
        <color rgb="FFFFCCCC"/>
        <color rgb="FFFFEB84"/>
        <color theme="9" tint="0.39997558519241921"/>
      </colorScale>
    </cfRule>
  </conditionalFormatting>
  <conditionalFormatting sqref="AV6:AX105">
    <cfRule type="colorScale" priority="93">
      <colorScale>
        <cfvo type="num" val="0"/>
        <cfvo type="num" val="8"/>
        <cfvo type="num" val="15"/>
        <color theme="9" tint="0.39997558519241921"/>
        <color rgb="FFFFEB84"/>
        <color rgb="FFFFCCCC"/>
      </colorScale>
    </cfRule>
  </conditionalFormatting>
  <conditionalFormatting sqref="AU2">
    <cfRule type="colorScale" priority="92">
      <colorScale>
        <cfvo type="num" val="0"/>
        <cfvo type="num" val="65"/>
        <cfvo type="num" val="100"/>
        <color rgb="FFFFCCCC"/>
        <color rgb="FFFFEB84"/>
        <color theme="9" tint="0.39997558519241921"/>
      </colorScale>
    </cfRule>
  </conditionalFormatting>
  <conditionalFormatting sqref="AV2">
    <cfRule type="colorScale" priority="91">
      <colorScale>
        <cfvo type="num" val="0"/>
        <cfvo type="num" val="8"/>
        <cfvo type="num" val="13"/>
        <color theme="9" tint="0.39997558519241921"/>
        <color rgb="FFFFEB84"/>
        <color rgb="FFFFCCCC"/>
      </colorScale>
    </cfRule>
  </conditionalFormatting>
  <conditionalFormatting sqref="AW2">
    <cfRule type="colorScale" priority="90">
      <colorScale>
        <cfvo type="num" val="0"/>
        <cfvo type="num" val="8"/>
        <cfvo type="num" val="13"/>
        <color theme="9" tint="0.39997558519241921"/>
        <color rgb="FFFFEB84"/>
        <color rgb="FFFFCCCC"/>
      </colorScale>
    </cfRule>
  </conditionalFormatting>
  <conditionalFormatting sqref="AX2">
    <cfRule type="colorScale" priority="89">
      <colorScale>
        <cfvo type="num" val="0"/>
        <cfvo type="num" val="8"/>
        <cfvo type="num" val="13"/>
        <color theme="9" tint="0.39997558519241921"/>
        <color rgb="FFFFEB84"/>
        <color rgb="FFFFCCCC"/>
      </colorScale>
    </cfRule>
  </conditionalFormatting>
  <conditionalFormatting sqref="N36:N105">
    <cfRule type="cellIs" dxfId="2676" priority="82" operator="equal">
      <formula>1</formula>
    </cfRule>
    <cfRule type="cellIs" dxfId="2675" priority="83" operator="notEqual">
      <formula>1</formula>
    </cfRule>
  </conditionalFormatting>
  <conditionalFormatting sqref="L2:M2 O2:AE2 AG2:AT2 AY2:BA2">
    <cfRule type="colorScale" priority="79">
      <colorScale>
        <cfvo type="num" val="0"/>
        <cfvo type="num" val="50"/>
        <cfvo type="num" val="100"/>
        <color rgb="FFFFCCCC"/>
        <color rgb="FFFFEB84"/>
        <color theme="9" tint="0.39997558519241921"/>
      </colorScale>
    </cfRule>
  </conditionalFormatting>
  <conditionalFormatting sqref="BM2">
    <cfRule type="colorScale" priority="78">
      <colorScale>
        <cfvo type="num" val="0"/>
        <cfvo type="num" val="50"/>
        <cfvo type="num" val="100"/>
        <color rgb="FFFFCCCC"/>
        <color rgb="FFFFEB84"/>
        <color theme="9" tint="0.39997558519241921"/>
      </colorScale>
    </cfRule>
  </conditionalFormatting>
  <conditionalFormatting sqref="BG100:BG105">
    <cfRule type="cellIs" dxfId="2674" priority="76" operator="greaterThanOrEqual">
      <formula>208</formula>
    </cfRule>
    <cfRule type="cellIs" dxfId="2673" priority="77" operator="lessThan">
      <formula>208</formula>
    </cfRule>
  </conditionalFormatting>
  <conditionalFormatting sqref="BG2">
    <cfRule type="cellIs" dxfId="2672" priority="74" operator="greaterThanOrEqual">
      <formula>208</formula>
    </cfRule>
    <cfRule type="cellIs" dxfId="2671" priority="75" operator="lessThan">
      <formula>208</formula>
    </cfRule>
  </conditionalFormatting>
  <conditionalFormatting sqref="BB6:BB105 BB2 BC6:BF6">
    <cfRule type="cellIs" dxfId="2670" priority="71" operator="greaterThanOrEqual">
      <formula>9</formula>
    </cfRule>
    <cfRule type="cellIs" dxfId="2669" priority="72" operator="between">
      <formula>7</formula>
      <formula>9</formula>
    </cfRule>
    <cfRule type="cellIs" dxfId="2668" priority="73" operator="lessThan">
      <formula>7</formula>
    </cfRule>
  </conditionalFormatting>
  <conditionalFormatting sqref="BC6">
    <cfRule type="colorScale" priority="70">
      <colorScale>
        <cfvo type="num" val="0"/>
        <cfvo type="percentile" val="8"/>
        <cfvo type="num" val="15"/>
        <color theme="9" tint="0.39997558519241921"/>
        <color rgb="FFFFEB84"/>
        <color rgb="FFFFCCCC"/>
      </colorScale>
    </cfRule>
  </conditionalFormatting>
  <conditionalFormatting sqref="BD6">
    <cfRule type="colorScale" priority="69">
      <colorScale>
        <cfvo type="num" val="0"/>
        <cfvo type="percentile" val="8"/>
        <cfvo type="num" val="15"/>
        <color theme="9" tint="0.39997558519241921"/>
        <color rgb="FFFFEB84"/>
        <color rgb="FFFFCCCC"/>
      </colorScale>
    </cfRule>
  </conditionalFormatting>
  <conditionalFormatting sqref="BE6">
    <cfRule type="colorScale" priority="68">
      <colorScale>
        <cfvo type="num" val="0"/>
        <cfvo type="percentile" val="8"/>
        <cfvo type="num" val="15"/>
        <color theme="9" tint="0.39997558519241921"/>
        <color rgb="FFFFEB84"/>
        <color rgb="FFFFCCCC"/>
      </colorScale>
    </cfRule>
  </conditionalFormatting>
  <conditionalFormatting sqref="BF6">
    <cfRule type="colorScale" priority="67">
      <colorScale>
        <cfvo type="num" val="0"/>
        <cfvo type="percentile" val="8"/>
        <cfvo type="num" val="15"/>
        <color theme="9" tint="0.39997558519241921"/>
        <color rgb="FFFFEB84"/>
        <color rgb="FFFFCCCC"/>
      </colorScale>
    </cfRule>
  </conditionalFormatting>
  <conditionalFormatting sqref="BC2:BF2">
    <cfRule type="cellIs" dxfId="2667" priority="64" operator="greaterThanOrEqual">
      <formula>9</formula>
    </cfRule>
    <cfRule type="cellIs" dxfId="2666" priority="65" operator="between">
      <formula>7</formula>
      <formula>9</formula>
    </cfRule>
    <cfRule type="cellIs" dxfId="2665" priority="66" operator="lessThan">
      <formula>7</formula>
    </cfRule>
  </conditionalFormatting>
  <conditionalFormatting sqref="BC7:BF7">
    <cfRule type="cellIs" dxfId="2664" priority="61" operator="greaterThanOrEqual">
      <formula>9</formula>
    </cfRule>
    <cfRule type="cellIs" dxfId="2663" priority="62" operator="between">
      <formula>7</formula>
      <formula>9</formula>
    </cfRule>
    <cfRule type="cellIs" dxfId="2662" priority="63" operator="lessThan">
      <formula>7</formula>
    </cfRule>
  </conditionalFormatting>
  <conditionalFormatting sqref="BC8:BC105">
    <cfRule type="cellIs" dxfId="2661" priority="58" operator="greaterThanOrEqual">
      <formula>9</formula>
    </cfRule>
    <cfRule type="cellIs" dxfId="2660" priority="59" operator="between">
      <formula>7</formula>
      <formula>9</formula>
    </cfRule>
    <cfRule type="cellIs" dxfId="2659" priority="60" operator="lessThan">
      <formula>7</formula>
    </cfRule>
  </conditionalFormatting>
  <conditionalFormatting sqref="BD8:BD105">
    <cfRule type="cellIs" dxfId="2658" priority="55" operator="greaterThanOrEqual">
      <formula>9</formula>
    </cfRule>
    <cfRule type="cellIs" dxfId="2657" priority="56" operator="between">
      <formula>7</formula>
      <formula>9</formula>
    </cfRule>
    <cfRule type="cellIs" dxfId="2656" priority="57" operator="lessThan">
      <formula>7</formula>
    </cfRule>
  </conditionalFormatting>
  <conditionalFormatting sqref="BE8:BF105">
    <cfRule type="cellIs" dxfId="2655" priority="52" operator="greaterThanOrEqual">
      <formula>9</formula>
    </cfRule>
    <cfRule type="cellIs" dxfId="2654" priority="53" operator="between">
      <formula>7</formula>
      <formula>9</formula>
    </cfRule>
    <cfRule type="cellIs" dxfId="2653" priority="54" operator="lessThan">
      <formula>7</formula>
    </cfRule>
  </conditionalFormatting>
  <conditionalFormatting sqref="N35">
    <cfRule type="cellIs" dxfId="2652" priority="44" operator="equal">
      <formula>1</formula>
    </cfRule>
    <cfRule type="cellIs" dxfId="2651" priority="45" operator="notEqual">
      <formula>1</formula>
    </cfRule>
  </conditionalFormatting>
  <conditionalFormatting sqref="N31:N34">
    <cfRule type="cellIs" dxfId="2650" priority="40" operator="equal">
      <formula>1</formula>
    </cfRule>
    <cfRule type="cellIs" dxfId="2649" priority="41" operator="notEqual">
      <formula>1</formula>
    </cfRule>
  </conditionalFormatting>
  <conditionalFormatting sqref="N6:N30">
    <cfRule type="cellIs" dxfId="2648" priority="36" operator="equal">
      <formula>1</formula>
    </cfRule>
    <cfRule type="cellIs" dxfId="2647" priority="37" operator="notEqual">
      <formula>1</formula>
    </cfRule>
  </conditionalFormatting>
  <conditionalFormatting sqref="V7:V36">
    <cfRule type="cellIs" dxfId="2646" priority="25" operator="equal">
      <formula>0</formula>
    </cfRule>
  </conditionalFormatting>
  <conditionalFormatting sqref="V7:V36">
    <cfRule type="cellIs" dxfId="2645" priority="24" operator="equal">
      <formula>1</formula>
    </cfRule>
  </conditionalFormatting>
  <conditionalFormatting sqref="BG6:BG99">
    <cfRule type="cellIs" dxfId="2644" priority="20" operator="greaterThanOrEqual">
      <formula>208</formula>
    </cfRule>
    <cfRule type="cellIs" dxfId="2643" priority="21" operator="lessThan">
      <formula>208</formula>
    </cfRule>
  </conditionalFormatting>
  <conditionalFormatting sqref="D6:E105 AY36:BA105 AZ6:BA35 AC36:AC105 O6:U105 W6:AB105 AD6:AE105 AG6:AT105">
    <cfRule type="cellIs" dxfId="2642" priority="17" operator="equal">
      <formula>1</formula>
    </cfRule>
  </conditionalFormatting>
  <conditionalFormatting sqref="D6:E105 AY36:BA105 AZ6:BA35 AC36:AC105 O6:U105 W6:AB105 AD6:AE105 AG6:AT105">
    <cfRule type="cellIs" dxfId="2641" priority="16" operator="equal">
      <formula>0</formula>
    </cfRule>
  </conditionalFormatting>
  <conditionalFormatting sqref="N2">
    <cfRule type="colorScale" priority="12">
      <colorScale>
        <cfvo type="num" val="0"/>
        <cfvo type="num" val="0.5"/>
        <cfvo type="num" val="1"/>
        <color rgb="FFFFCCCC"/>
        <color rgb="FFFFEB84"/>
        <color theme="9" tint="0.39997558519241921"/>
      </colorScale>
    </cfRule>
  </conditionalFormatting>
  <conditionalFormatting sqref="AC6:AC35">
    <cfRule type="cellIs" dxfId="2640" priority="11" operator="equal">
      <formula>1</formula>
    </cfRule>
  </conditionalFormatting>
  <conditionalFormatting sqref="AC6:AC35">
    <cfRule type="cellIs" dxfId="2639" priority="10" operator="equal">
      <formula>0</formula>
    </cfRule>
  </conditionalFormatting>
  <conditionalFormatting sqref="AY6:AY35">
    <cfRule type="cellIs" dxfId="2638" priority="7" operator="equal">
      <formula>0</formula>
    </cfRule>
  </conditionalFormatting>
  <conditionalFormatting sqref="AY6:AY35">
    <cfRule type="cellIs" dxfId="2637"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5">
    <cfRule type="cellIs" dxfId="2636"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5 BH2">
      <formula1>0</formula1>
    </dataValidation>
    <dataValidation type="whole" allowBlank="1" showInputMessage="1" showErrorMessage="1" sqref="Y6:AE105 D6:E105 AY6:BA105 R6:V105 Q37:Q105 O6:P105 AG6:AT105">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pageSetUpPr fitToPage="1"/>
  </sheetPr>
  <dimension ref="A1:BV103"/>
  <sheetViews>
    <sheetView workbookViewId="0">
      <selection activeCell="A2" sqref="A2"/>
    </sheetView>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8" width="5" bestFit="1" customWidth="1"/>
    <col min="9" max="9" width="4.26953125" customWidth="1"/>
    <col min="10" max="10" width="5" bestFit="1" customWidth="1"/>
    <col min="11" max="11" width="3.7265625" customWidth="1"/>
    <col min="12" max="12" width="4.26953125" customWidth="1"/>
    <col min="13" max="13" width="4.453125" customWidth="1"/>
    <col min="14"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7" width="3.7265625" bestFit="1" customWidth="1"/>
    <col min="28" max="29" width="4" bestFit="1" customWidth="1"/>
    <col min="30" max="30" width="3.7265625" bestFit="1" customWidth="1"/>
    <col min="31" max="31" width="4" bestFit="1" customWidth="1"/>
    <col min="32" max="35" width="3.7265625" bestFit="1" customWidth="1"/>
    <col min="36" max="36" width="4" bestFit="1" customWidth="1"/>
    <col min="37" max="37" width="3.7265625" bestFit="1" customWidth="1"/>
    <col min="38" max="53" width="3.7265625" customWidth="1"/>
    <col min="54" max="55" width="3.7265625" bestFit="1" customWidth="1"/>
    <col min="56" max="57" width="3.7265625" customWidth="1"/>
    <col min="58" max="58" width="3.7265625" bestFit="1" customWidth="1"/>
    <col min="59" max="59" width="4.72656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29</v>
      </c>
      <c r="D2" s="8">
        <f>SUM(F6:F202)</f>
        <v>29</v>
      </c>
      <c r="E2" s="8">
        <f>SUM(G6:G202)</f>
        <v>711</v>
      </c>
      <c r="F2" s="8">
        <f>IF(D2=0,0,E2/D2)</f>
        <v>24.517241379310345</v>
      </c>
      <c r="G2" s="8">
        <f>SUM(I6:I202)</f>
        <v>3915</v>
      </c>
      <c r="H2" s="8">
        <f>SUM(J6:J202)</f>
        <v>1406</v>
      </c>
      <c r="I2" s="8">
        <f>IF(E2=0,0,H2/E2)</f>
        <v>1.9774964838255977</v>
      </c>
      <c r="J2" s="8">
        <f>SUM(L6:L202)</f>
        <v>3851</v>
      </c>
      <c r="K2" s="8">
        <f>IF(E2=0,0,J2/E2)</f>
        <v>5.4163150492264416</v>
      </c>
      <c r="L2" s="8">
        <f>IF($C$2=0,0,COUNTIF(D6:D202,1)/$C$2*100)</f>
        <v>100</v>
      </c>
      <c r="M2" s="8">
        <f>IF($C$2=0,0,COUNTIF(E6:E202,1)/$C$2*100)</f>
        <v>100</v>
      </c>
      <c r="N2" s="12">
        <f>IF($C$2=0,0,SUM(N6:N202)/$C$2)</f>
        <v>0.31034482758620691</v>
      </c>
      <c r="O2" s="8">
        <f t="shared" ref="O2:U2" si="0">IF($C$2=0,0,COUNTIF(O6:O202,1)/$C$2*100)</f>
        <v>93.103448275862064</v>
      </c>
      <c r="P2" s="8">
        <f t="shared" si="0"/>
        <v>86.206896551724128</v>
      </c>
      <c r="Q2" s="8">
        <f t="shared" si="0"/>
        <v>68.965517241379317</v>
      </c>
      <c r="R2" s="8">
        <f t="shared" si="0"/>
        <v>44.827586206896555</v>
      </c>
      <c r="S2" s="8">
        <f t="shared" si="0"/>
        <v>100</v>
      </c>
      <c r="T2" s="8">
        <f t="shared" si="0"/>
        <v>34.482758620689658</v>
      </c>
      <c r="U2" s="8">
        <f t="shared" si="0"/>
        <v>100</v>
      </c>
      <c r="V2" s="8">
        <f>IF(COUNTIFS(U6:U202,0,G6:G202,"&gt;0")=0,100,(COUNTIFS(V6:V202,1,U6:U202,0)/COUNTIFS(U6:U202,0,G6:G202,"&gt;0")*100))</f>
        <v>100</v>
      </c>
      <c r="W2" s="8">
        <f t="shared" ref="W2:AE2" si="1">IF($C$2=0,0,COUNTIF(W6:W202,1)/$C$2*100)</f>
        <v>34.482758620689658</v>
      </c>
      <c r="X2" s="8">
        <f t="shared" si="1"/>
        <v>100</v>
      </c>
      <c r="Y2" s="8">
        <f t="shared" si="1"/>
        <v>44.827586206896555</v>
      </c>
      <c r="Z2" s="8">
        <f t="shared" si="1"/>
        <v>93.103448275862064</v>
      </c>
      <c r="AA2" s="8">
        <f t="shared" si="1"/>
        <v>79.310344827586206</v>
      </c>
      <c r="AB2" s="8">
        <f t="shared" si="1"/>
        <v>100</v>
      </c>
      <c r="AC2" s="8">
        <f t="shared" si="1"/>
        <v>100</v>
      </c>
      <c r="AD2" s="8">
        <f t="shared" si="1"/>
        <v>96.551724137931032</v>
      </c>
      <c r="AE2" s="8">
        <f t="shared" si="1"/>
        <v>100</v>
      </c>
      <c r="AF2" s="8">
        <f>SUM(AF6:AF202)</f>
        <v>64</v>
      </c>
      <c r="AG2" s="8">
        <f t="shared" ref="AG2:AT2" si="2">IF($C$2=0,0,COUNTIF(AG6:AG202,1)/$C$2*100)</f>
        <v>72.41379310344827</v>
      </c>
      <c r="AH2" s="8">
        <f t="shared" si="2"/>
        <v>96.551724137931032</v>
      </c>
      <c r="AI2" s="8">
        <f t="shared" si="2"/>
        <v>41.379310344827587</v>
      </c>
      <c r="AJ2" s="8">
        <f t="shared" si="2"/>
        <v>100</v>
      </c>
      <c r="AK2" s="8">
        <f t="shared" si="2"/>
        <v>96.551724137931032</v>
      </c>
      <c r="AL2" s="8">
        <f t="shared" si="2"/>
        <v>96.551724137931032</v>
      </c>
      <c r="AM2" s="8">
        <f t="shared" si="2"/>
        <v>96.551724137931032</v>
      </c>
      <c r="AN2" s="8">
        <f t="shared" si="2"/>
        <v>89.65517241379311</v>
      </c>
      <c r="AO2" s="8">
        <f t="shared" si="2"/>
        <v>100</v>
      </c>
      <c r="AP2" s="8">
        <f t="shared" si="2"/>
        <v>100</v>
      </c>
      <c r="AQ2" s="8">
        <f t="shared" si="2"/>
        <v>100</v>
      </c>
      <c r="AR2" s="8">
        <f t="shared" si="2"/>
        <v>100</v>
      </c>
      <c r="AS2" s="8">
        <f t="shared" si="2"/>
        <v>93.103448275862064</v>
      </c>
      <c r="AT2" s="8">
        <f t="shared" si="2"/>
        <v>93.103448275862064</v>
      </c>
      <c r="AU2">
        <f>IF(E2=0,0,(206.835-(84.6*(I2))-(1.015*(F2))))</f>
        <v>14.653797468354462</v>
      </c>
      <c r="AV2">
        <f>IF(E2=0,0,(0.39*F2)+(11.8*I2)-15.59)</f>
        <v>17.30618264707309</v>
      </c>
      <c r="AW2">
        <f>IF(E2=0,0,((0.0588*K2*100)-(0.296*(D2/E2)*100)-15.8))</f>
        <v>14.840618846694792</v>
      </c>
      <c r="AX2">
        <f>IF(G2=0,0,(4.71*K2)+(0.5*F2)-21.43)</f>
        <v>16.339464571511712</v>
      </c>
      <c r="AY2" s="8">
        <f>IF($C$2=0,0,COUNTIF(AY6:AY202,1)/$C$2*100)</f>
        <v>100</v>
      </c>
      <c r="AZ2" s="8">
        <f>IF($C$2=0,0,COUNTIF(AZ6:AZ202,1)/$C$2*100)</f>
        <v>100</v>
      </c>
      <c r="BA2" s="8">
        <f>IF($C$2=0,0,COUNTIF(BA6:BA202,1)/$C$2*100)</f>
        <v>100</v>
      </c>
      <c r="BG2">
        <f>IF(E2=0,0,AF2/E2*1000)</f>
        <v>90.014064697609001</v>
      </c>
      <c r="BH2" s="10">
        <f>E2/200/24/60</f>
        <v>2.46875E-3</v>
      </c>
      <c r="BI2" s="10">
        <f>IF($C$2=0,0,BH2/$C$2)</f>
        <v>8.5129310344827586E-5</v>
      </c>
      <c r="BJ2" s="8">
        <f>IF($C$2=0,0,D2/$C$2)</f>
        <v>1</v>
      </c>
      <c r="BK2" s="8">
        <f>IF($C$2=0,0,E2/$C$2)</f>
        <v>24.517241379310345</v>
      </c>
      <c r="BL2" s="8">
        <f>IF($C$2=0,0,AF2/$C$2)</f>
        <v>2.2068965517241379</v>
      </c>
      <c r="BM2" s="8">
        <f>(0.5*W2)+(0.5*X2)</f>
        <v>67.241379310344826</v>
      </c>
      <c r="BN2" s="8">
        <f>IF(C2=0,0,J2/G2*100)</f>
        <v>98.365261813537671</v>
      </c>
      <c r="BO2" s="8">
        <f>'[1]CS_E 50 boilerplates'!$P$2</f>
        <v>54.735135135135138</v>
      </c>
      <c r="BP2" s="28"/>
    </row>
    <row r="3" spans="1:74" s="8" customFormat="1">
      <c r="A3" s="53" t="s">
        <v>73</v>
      </c>
      <c r="B3" s="8" t="s">
        <v>74</v>
      </c>
      <c r="D3" s="8">
        <f>IFERROR(_xlfn.F.TEST(D6:D35,'CS_E 50 free'!D6:D30),1)</f>
        <v>1</v>
      </c>
      <c r="E3" s="8">
        <f>IFERROR(_xlfn.F.TEST(E6:E35,'CS_E 50 free'!E6:E30),1)</f>
        <v>1</v>
      </c>
      <c r="F3" s="8">
        <f>IFERROR(_xlfn.F.TEST(F6:F35,'CS_E 50 free'!F6:F30),1)</f>
        <v>3.4505950256718999E-8</v>
      </c>
      <c r="G3" s="8">
        <f>IFERROR(_xlfn.F.TEST(G6:G35,'CS_E 50 free'!G6:G30),1)</f>
        <v>3.4745782151811137E-3</v>
      </c>
      <c r="H3" s="8">
        <f>IFERROR(_xlfn.F.TEST(H6:H35,'CS_E 50 free'!H6:H30),1)</f>
        <v>4.1238514929012551E-2</v>
      </c>
      <c r="I3" s="8">
        <f>IFERROR(_xlfn.F.TEST(I6:I35,'CS_E 50 free'!I6:I30),1)</f>
        <v>7.8416228496178287E-3</v>
      </c>
      <c r="J3" s="8">
        <f>IFERROR(_xlfn.F.TEST(J6:J35,'CS_E 50 free'!J6:J30),1)</f>
        <v>1.0550651048592352E-2</v>
      </c>
      <c r="K3" s="8">
        <f>IFERROR(_xlfn.F.TEST(K6:K35,'CS_E 50 free'!K6:K30),1)</f>
        <v>4.0515241584530905E-5</v>
      </c>
      <c r="L3" s="8">
        <f>IFERROR(_xlfn.F.TEST(L6:L35,'CS_E 50 free'!L6:L30),1)</f>
        <v>9.0343436914793913E-3</v>
      </c>
      <c r="M3" s="8">
        <f>IFERROR(_xlfn.F.TEST(M6:M35,'CS_E 50 free'!M6:M30),1)</f>
        <v>1.4212153599636306E-4</v>
      </c>
      <c r="N3" s="8">
        <f>IFERROR(_xlfn.F.TEST(N6:N35,'CS_E 50 free'!N6:N30),1)</f>
        <v>1.0117747708723585E-2</v>
      </c>
      <c r="O3" s="8">
        <f>IFERROR(_xlfn.F.TEST(O6:O35,'CS_E 50 free'!O6:O30),1)</f>
        <v>4.0927210542014416E-3</v>
      </c>
      <c r="P3" s="8">
        <f>IFERROR(_xlfn.F.TEST(P6:P35,'CS_E 50 free'!P6:P30),1)</f>
        <v>0.43928737613057406</v>
      </c>
      <c r="Q3" s="8">
        <f>IFERROR(_xlfn.F.TEST(Q6:Q35,'CS_E 50 free'!Q6:Q30),1)</f>
        <v>8.5135167342551304E-2</v>
      </c>
      <c r="R3" s="8">
        <f>IFERROR(_xlfn.F.TEST(R6:R35,'CS_E 50 free'!R6:R30),1)</f>
        <v>0.29528329214241</v>
      </c>
      <c r="S3" s="8">
        <f>IFERROR(_xlfn.F.TEST(S6:S35,'CS_E 50 free'!S6:S30),1)</f>
        <v>1</v>
      </c>
      <c r="T3" s="8">
        <f>IFERROR(_xlfn.F.TEST(T6:T35,'CS_E 50 free'!T6:T30),1)</f>
        <v>4.2889626539401031E-5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0.94308579767893608</v>
      </c>
      <c r="Z3" s="8">
        <f>IFERROR(_xlfn.F.TEST(Z6:Z35,'CS_E 50 free'!Z6:Z30),1)</f>
        <v>0.13529854295525304</v>
      </c>
      <c r="AA3" s="8">
        <f>IFERROR(_xlfn.F.TEST(AA6:AA35,'CS_E 50 free'!AA6:AA30),1)</f>
        <v>0.59726294459937801</v>
      </c>
      <c r="AB3" s="8">
        <f>IFERROR(_xlfn.F.TEST(AB6:AB35,'CS_E 50 free'!AB6:AB30),1)</f>
        <v>1</v>
      </c>
      <c r="AC3" s="8">
        <f>IFERROR(_xlfn.F.TEST(AC6:AC35,'CS_E 50 free'!AC6:AC30),1)</f>
        <v>1</v>
      </c>
      <c r="AD3" s="8">
        <f>IFERROR(_xlfn.F.TEST(AD6:AD35,'CS_E 50 free'!AD6:AD30),1)</f>
        <v>2.83446012799245E-3</v>
      </c>
      <c r="AE3" s="8">
        <f>IFERROR(_xlfn.F.TEST(AE6:AE35,'CS_E 50 free'!AE6:AE30),1)</f>
        <v>1</v>
      </c>
      <c r="AF3" s="8">
        <f>IFERROR(_xlfn.F.TEST(AF6:AF35,'CS_E 50 free'!AF6:AF30),1)</f>
        <v>4.8091950952358726E-6</v>
      </c>
      <c r="AG3" s="8">
        <f>IFERROR(_xlfn.F.TEST(AG6:AG35,'CS_E 50 free'!AG6:AG30),1)</f>
        <v>0.71176565143612924</v>
      </c>
      <c r="AH3" s="8">
        <f>IFERROR(_xlfn.F.TEST(AH6:AH35,'CS_E 50 free'!AH6:AH30),1)</f>
        <v>0.64759630609862551</v>
      </c>
      <c r="AI3" s="8">
        <f>IFERROR(_xlfn.F.TEST(AI6:AI35,'CS_E 50 free'!AI6:AI30),1)</f>
        <v>4.5262231543327099E-2</v>
      </c>
      <c r="AJ3" s="8">
        <f>IFERROR(_xlfn.F.TEST(AJ6:AJ35,'CS_E 50 free'!AJ6:AJ30),1)</f>
        <v>1</v>
      </c>
      <c r="AK3" s="8">
        <f>IFERROR(_xlfn.F.TEST(AK6:AK35,'CS_E 50 free'!AK6:AK30),1)</f>
        <v>0.16884847318982782</v>
      </c>
      <c r="AL3" s="8">
        <f>IFERROR(_xlfn.F.TEST(AL6:AL35,'CS_E 50 free'!AL6:AL30),1)</f>
        <v>1.1020400197266369E-4</v>
      </c>
      <c r="AM3" s="8">
        <f>IFERROR(_xlfn.F.TEST(AM6:AM35,'CS_E 50 free'!AM6:AM30),1)</f>
        <v>6.6433037519838547E-4</v>
      </c>
      <c r="AN3" s="8">
        <f>IFERROR(_xlfn.F.TEST(AN6:AN35,'CS_E 50 free'!AN6:AN30),1)</f>
        <v>0.33692744338846109</v>
      </c>
      <c r="AO3" s="8">
        <f>IFERROR(_xlfn.F.TEST(AO6:AO35,'CS_E 50 free'!AO6:AO30),1)</f>
        <v>0.63398206998102624</v>
      </c>
      <c r="AP3" s="8">
        <f>IFERROR(_xlfn.F.TEST(AP6:AP35,'CS_E 50 free'!AP6:AP30),1)</f>
        <v>1</v>
      </c>
      <c r="AQ3" s="8">
        <f>IFERROR(_xlfn.F.TEST(AQ6:AQ35,'CS_E 50 free'!AQ6:AQ30),1)</f>
        <v>1</v>
      </c>
      <c r="AR3" s="8">
        <f>IFERROR(_xlfn.F.TEST(AR6:AR35,'CS_E 50 free'!AR6:AR30),1)</f>
        <v>1</v>
      </c>
      <c r="AS3" s="8">
        <f>IFERROR(_xlfn.F.TEST(AS6:AS35,'CS_E 50 free'!AS6:AS30),1)</f>
        <v>0.13529854295525304</v>
      </c>
      <c r="AT3" s="8">
        <f>IFERROR(_xlfn.F.TEST(AT6:AT35,'CS_E 50 free'!AT6:AT30),1)</f>
        <v>0.71234063439397677</v>
      </c>
      <c r="AU3" s="8">
        <f>IFERROR(_xlfn.F.TEST(AU6:AU35,'CS_E 50 free'!AU6:AU30),1)</f>
        <v>0.87995843386244976</v>
      </c>
      <c r="AV3" s="8">
        <f>IFERROR(_xlfn.F.TEST(AV6:AV35,'CS_E 50 free'!AV6:AV30),1)</f>
        <v>0.89110573947183003</v>
      </c>
      <c r="AW3" s="8">
        <f>IFERROR(_xlfn.F.TEST(AW6:AW35,'CS_E 50 free'!AW6:AW30),1)</f>
        <v>0.11305278866287551</v>
      </c>
      <c r="AX3" s="8">
        <f>IFERROR(_xlfn.F.TEST(AX6:AX35,'CS_E 50 free'!AX6:AX30),1)</f>
        <v>0.44391728773508216</v>
      </c>
      <c r="AY3" s="8">
        <f>IFERROR(_xlfn.F.TEST(AY6:AY35,'CS_E 50 free'!AY6:AY30),1)</f>
        <v>1</v>
      </c>
      <c r="AZ3" s="8">
        <f>IFERROR(_xlfn.F.TEST(AZ6:AZ35,'CS_E 50 free'!AZ6:AZ30),1)</f>
        <v>1</v>
      </c>
      <c r="BA3" s="8">
        <f>IFERROR(_xlfn.F.TEST(BA6:BA35,'CS_E 50 free'!BA6:BA30),1)</f>
        <v>1</v>
      </c>
      <c r="BB3" s="8">
        <f>IFERROR(_xlfn.F.TEST(BB6:BB35,'CS_E 50 free'!BB6:BB30),1)</f>
        <v>5.0836615560713817E-2</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0.14960010332088727</v>
      </c>
      <c r="BH3" s="8">
        <f>IFERROR(_xlfn.F.TEST(BH6:BH35,'CS_E 50 free'!BH6:BH30),1)</f>
        <v>3.4745782151811345E-3</v>
      </c>
      <c r="BI3" s="10"/>
    </row>
    <row r="4" spans="1:74" s="8" customFormat="1">
      <c r="A4" s="54"/>
      <c r="B4" s="8" t="s">
        <v>75</v>
      </c>
      <c r="D4" s="8">
        <f>IFERROR(_xlfn.T.TEST(D6:D35,'CS_E 50 free'!D6:D30,2,3),1)</f>
        <v>1</v>
      </c>
      <c r="E4" s="8">
        <f>IFERROR(_xlfn.T.TEST(E6:E35,'CS_E 50 free'!E6:E30,2,3),1)</f>
        <v>5.4428900133786729E-3</v>
      </c>
      <c r="F4" s="8">
        <f>IFERROR(_xlfn.T.TEST(F6:F35,'CS_E 50 free'!F6:F30,2,3),1)</f>
        <v>6.2326437772065119E-2</v>
      </c>
      <c r="G4" s="8">
        <f>IFERROR(_xlfn.T.TEST(G6:G35,'CS_E 50 free'!G6:G30,2,3),1)</f>
        <v>9.2066909440978453E-5</v>
      </c>
      <c r="H4" s="8">
        <f>IFERROR(_xlfn.T.TEST(H6:H35,'CS_E 50 free'!H6:H30,2,3),1)</f>
        <v>1.1149116330317387E-3</v>
      </c>
      <c r="I4" s="8">
        <f>IFERROR(_xlfn.T.TEST(I6:I35,'CS_E 50 free'!I6:I30,2,3),1)</f>
        <v>6.2641334899529765E-5</v>
      </c>
      <c r="J4" s="8">
        <f>IFERROR(_xlfn.T.TEST(J6:J35,'CS_E 50 free'!J6:J30,2,3),1)</f>
        <v>1.2555162771279687E-4</v>
      </c>
      <c r="K4" s="8">
        <f>IFERROR(_xlfn.T.TEST(K6:K35,'CS_E 50 free'!K6:K30,2,3),1)</f>
        <v>0.98890865368970571</v>
      </c>
      <c r="L4" s="8">
        <f>IFERROR(_xlfn.T.TEST(L6:L35,'CS_E 50 free'!L6:L30,2,3),1)</f>
        <v>6.3159025744796861E-5</v>
      </c>
      <c r="M4" s="8">
        <f>IFERROR(_xlfn.T.TEST(M6:M35,'CS_E 50 free'!M6:M30,2,3),1)</f>
        <v>0.67670372787168853</v>
      </c>
      <c r="N4" s="8">
        <f>IFERROR(_xlfn.T.TEST(N6:N35,'CS_E 50 free'!N6:N30,2,3),1)</f>
        <v>3.0943271465401972E-2</v>
      </c>
      <c r="O4" s="8">
        <f>IFERROR(_xlfn.T.TEST(O6:O35,'CS_E 50 free'!O6:O30,2,3),1)</f>
        <v>2.6277950579068824E-7</v>
      </c>
      <c r="P4" s="8">
        <f>IFERROR(_xlfn.T.TEST(P6:P35,'CS_E 50 free'!P6:P30,2,3),1)</f>
        <v>7.8080114973181721E-8</v>
      </c>
      <c r="Q4" s="8">
        <f>IFERROR(_xlfn.T.TEST(Q6:Q35,'CS_E 50 free'!Q6:Q30,2,3),1)</f>
        <v>3.8125059515870951E-6</v>
      </c>
      <c r="R4" s="8">
        <f>IFERROR(_xlfn.T.TEST(R6:R35,'CS_E 50 free'!R6:R30,2,3),1)</f>
        <v>6.3326581761976419E-2</v>
      </c>
      <c r="S4" s="8">
        <f>IFERROR(_xlfn.T.TEST(S6:S35,'CS_E 50 free'!S6:S30,2,3),1)</f>
        <v>1</v>
      </c>
      <c r="T4" s="8">
        <f>IFERROR(_xlfn.T.TEST(T6:T35,'CS_E 50 free'!T6:T30,2,3),1)</f>
        <v>4.0599466454593622E-3</v>
      </c>
      <c r="U4" s="8">
        <f>IFERROR(_xlfn.T.TEST(U6:U35,'CS_E 50 free'!U6:U30,2,3),1)</f>
        <v>0.32558198801619342</v>
      </c>
      <c r="V4" s="8">
        <f>IFERROR(_xlfn.T.TEST(V6:V35,'CS_E 50 free'!V6:V30,2,3),1)</f>
        <v>1</v>
      </c>
      <c r="W4" s="8">
        <f>IFERROR(_xlfn.T.TEST(W6:W35,'CS_E 50 free'!W6:W30,2,3),1)</f>
        <v>6.7227876649541348E-4</v>
      </c>
      <c r="X4" s="8">
        <f>IFERROR(_xlfn.T.TEST(X6:X35,'CS_E 50 free'!X6:X30,2,3),1)</f>
        <v>0.32558198801619342</v>
      </c>
      <c r="Y4" s="8">
        <f>IFERROR(_xlfn.T.TEST(Y6:Y35,'CS_E 50 free'!Y6:Y30,2,3),1)</f>
        <v>0.73544518803605829</v>
      </c>
      <c r="Z4" s="8">
        <f>IFERROR(_xlfn.T.TEST(Z6:Z35,'CS_E 50 free'!Z6:Z30,2,3),1)</f>
        <v>0.31725143212598156</v>
      </c>
      <c r="AA4" s="8">
        <f>IFERROR(_xlfn.T.TEST(AA6:AA35,'CS_E 50 free'!AA6:AA30,2,3),1)</f>
        <v>0.48591055157247776</v>
      </c>
      <c r="AB4" s="8">
        <f>IFERROR(_xlfn.T.TEST(AB6:AB35,'CS_E 50 free'!AB6:AB30,2,3),1)</f>
        <v>0.32558198801619342</v>
      </c>
      <c r="AC4" s="8">
        <f>IFERROR(_xlfn.T.TEST(AC6:AC35,'CS_E 50 free'!AC6:AC30,2,3),1)</f>
        <v>1</v>
      </c>
      <c r="AD4" s="8">
        <f>IFERROR(_xlfn.T.TEST(AD6:AD35,'CS_E 50 free'!AD6:AD30,2,3),1)</f>
        <v>4.4979137540038419E-2</v>
      </c>
      <c r="AE4" s="8">
        <f>IFERROR(_xlfn.T.TEST(AE6:AE35,'CS_E 50 free'!AE6:AE30,2,3),1)</f>
        <v>5.2690807278170436E-4</v>
      </c>
      <c r="AF4" s="8">
        <f>IFERROR(_xlfn.T.TEST(AF6:AF35,'CS_E 50 free'!AF6:AF30,2,3),1)</f>
        <v>1.9392494313155558E-3</v>
      </c>
      <c r="AG4" s="8">
        <f>IFERROR(_xlfn.T.TEST(AG6:AG35,'CS_E 50 free'!AG6:AG30,2,3),1)</f>
        <v>0.44990737255698232</v>
      </c>
      <c r="AH4" s="8">
        <f>IFERROR(_xlfn.T.TEST(AH6:AH35,'CS_E 50 free'!AH6:AH30,2,3),1)</f>
        <v>0.85423508484955701</v>
      </c>
      <c r="AI4" s="8">
        <f>IFERROR(_xlfn.T.TEST(AI6:AI35,'CS_E 50 free'!AI6:AI30,2,3),1)</f>
        <v>1.6216661463227373E-2</v>
      </c>
      <c r="AJ4" s="8">
        <f>IFERROR(_xlfn.T.TEST(AJ6:AJ35,'CS_E 50 free'!AJ6:AJ30,2,3),1)</f>
        <v>1.1947874173848432E-3</v>
      </c>
      <c r="AK4" s="8">
        <f>IFERROR(_xlfn.T.TEST(AK6:AK35,'CS_E 50 free'!AK6:AK30,2,3),1)</f>
        <v>0.5131667278036891</v>
      </c>
      <c r="AL4" s="8">
        <f>IFERROR(_xlfn.T.TEST(AL6:AL35,'CS_E 50 free'!AL6:AL30,2,3),1)</f>
        <v>7.0896017217392956E-2</v>
      </c>
      <c r="AM4" s="8">
        <f>IFERROR(_xlfn.T.TEST(AM6:AM35,'CS_E 50 free'!AM6:AM30,2,3),1)</f>
        <v>4.7069460818864222E-3</v>
      </c>
      <c r="AN4" s="8">
        <f>IFERROR(_xlfn.T.TEST(AN6:AN35,'CS_E 50 free'!AN6:AN30,2,3),1)</f>
        <v>0.55204357561196493</v>
      </c>
      <c r="AO4" s="8">
        <f>IFERROR(_xlfn.T.TEST(AO6:AO35,'CS_E 50 free'!AO6:AO30,2,3),1)</f>
        <v>0.89864117185273273</v>
      </c>
      <c r="AP4" s="8">
        <f>IFERROR(_xlfn.T.TEST(AP6:AP35,'CS_E 50 free'!AP6:AP30,2,3),1)</f>
        <v>1</v>
      </c>
      <c r="AQ4" s="8">
        <f>IFERROR(_xlfn.T.TEST(AQ6:AQ35,'CS_E 50 free'!AQ6:AQ30,2,3),1)</f>
        <v>1</v>
      </c>
      <c r="AR4" s="8">
        <f>IFERROR(_xlfn.T.TEST(AR6:AR35,'CS_E 50 free'!AR6:AR30,2,3),1)</f>
        <v>1</v>
      </c>
      <c r="AS4" s="8">
        <f>IFERROR(_xlfn.T.TEST(AS6:AS35,'CS_E 50 free'!AS6:AS30,2,3),1)</f>
        <v>0.31725143212598156</v>
      </c>
      <c r="AT4" s="8">
        <f>IFERROR(_xlfn.T.TEST(AT6:AT35,'CS_E 50 free'!AT6:AT30,2,3),1)</f>
        <v>0.88080713932016597</v>
      </c>
      <c r="AU4" s="8">
        <f>IFERROR(_xlfn.T.TEST(AU6:AU35,'CS_E 50 free'!AU6:AU30,2,3),1)</f>
        <v>0.35185021604264999</v>
      </c>
      <c r="AV4" s="8">
        <f>IFERROR(_xlfn.T.TEST(AV6:AV35,'CS_E 50 free'!AV6:AV30,2,3),1)</f>
        <v>6.2074602419214999E-3</v>
      </c>
      <c r="AW4" s="8">
        <f>IFERROR(_xlfn.T.TEST(AW6:AW35,'CS_E 50 free'!AW6:AW30,2,3),1)</f>
        <v>0.7157477358744907</v>
      </c>
      <c r="AX4" s="8">
        <f>IFERROR(_xlfn.T.TEST(AX6:AX35,'CS_E 50 free'!AX6:AX30,2,3),1)</f>
        <v>1.2306786711807811E-3</v>
      </c>
      <c r="AY4" s="8">
        <f>IFERROR(_xlfn.T.TEST(AY6:AY35,'CS_E 50 free'!AY6:AY30,2,3),1)</f>
        <v>8.2985260753300719E-2</v>
      </c>
      <c r="AZ4" s="8">
        <f>IFERROR(_xlfn.T.TEST(AZ6:AZ35,'CS_E 50 free'!AZ6:AZ30,2,3),1)</f>
        <v>1</v>
      </c>
      <c r="BA4" s="8">
        <f>IFERROR(_xlfn.T.TEST(BA6:BA35,'CS_E 50 free'!BA6:BA30,2,3),1)</f>
        <v>1</v>
      </c>
      <c r="BB4" s="8">
        <f>IFERROR(_xlfn.T.TEST(BB6:BB35,'CS_E 50 free'!BB6:BB30,2,3),1)</f>
        <v>7.8977427003032105E-4</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0.30336451487647287</v>
      </c>
      <c r="BH4" s="8">
        <f>IFERROR(_xlfn.T.TEST(BH6:BH35,'CS_E 50 free'!BH6:BH30,2,3),1)</f>
        <v>9.2066909440977803E-5</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s="2">
        <v>1</v>
      </c>
      <c r="B6" s="2" t="s">
        <v>603</v>
      </c>
      <c r="C6" s="2" t="s">
        <v>146</v>
      </c>
      <c r="D6">
        <v>1</v>
      </c>
      <c r="E6">
        <v>1</v>
      </c>
      <c r="F6">
        <f>IF(B6="",0,(LEN(B6)-LEN(SUBSTITUTE(B6,". ","."))+1))</f>
        <v>1</v>
      </c>
      <c r="G6">
        <f>IF(B6="",0,LEN(B6)-LEN(SUBSTITUTE(B6," ",""))+1)</f>
        <v>15</v>
      </c>
      <c r="H6">
        <f>IF(F6=0,0,G6/F6)</f>
        <v>15</v>
      </c>
      <c r="I6">
        <f>LEN(SUBSTITUTE(B6," ",""))</f>
        <v>89</v>
      </c>
      <c r="J6">
        <f>'[1]CS_E 50 boilerplates'!$C2</f>
        <v>32</v>
      </c>
      <c r="K6">
        <f>IF(G6=0,0,J6/G6)</f>
        <v>2.1333333333333333</v>
      </c>
      <c r="L6">
        <f>LEN(SUBSTITUTE(SUBSTITUTE(SUBSTITUTE(SUBSTITUTE(SUBSTITUTE(SUBSTITUTE(SUBSTITUTE(SUBSTITUTE(SUBSTITUTE(SUBSTITUTE(SUBSTITUTE(SUBSTITUTE(SUBSTITUTE(SUBSTITUTE(SUBSTITUTE(SUBSTITUTE(SUBSTITUTE(SUBSTITUTE(SUBSTITUTE(B6," ",""),".",""),",",""),"?",""),"!",""),";",""),"(",""),")",""),"[",""),"]",""),"-",""),"{",""),"}",""),"/",""),"+",""),"*",""),"_",""),"&amp;",""),"#",""))</f>
        <v>88</v>
      </c>
      <c r="M6">
        <f>IF(G6=0,0,L6/G6)</f>
        <v>5.8666666666666663</v>
      </c>
      <c r="N6">
        <v>0</v>
      </c>
      <c r="O6">
        <v>1</v>
      </c>
      <c r="P6">
        <v>1</v>
      </c>
      <c r="Q6">
        <v>0</v>
      </c>
      <c r="R6">
        <f>'[1]CS_E 50 boilerplates'!$E2</f>
        <v>1</v>
      </c>
      <c r="S6">
        <v>1</v>
      </c>
      <c r="T6">
        <f>QUOTIENT((Q6+R6+S6),3)</f>
        <v>0</v>
      </c>
      <c r="U6">
        <f>'[1]CS_E 50 boilerplates'!$F2</f>
        <v>1</v>
      </c>
      <c r="V6">
        <v>1</v>
      </c>
      <c r="W6">
        <f t="shared" ref="W6:W37" si="3">QUOTIENT((P6+T6),2)</f>
        <v>0</v>
      </c>
      <c r="X6">
        <f t="shared" ref="X6:X37" si="4">IF(U6=1,1,IF(V6=1,1,0))</f>
        <v>1</v>
      </c>
      <c r="Y6">
        <f>'[1]CS_E 50 boilerplates'!$D2</f>
        <v>1</v>
      </c>
      <c r="Z6">
        <f>'[1]CS_E 50 boilerplates'!$G2</f>
        <v>1</v>
      </c>
      <c r="AA6">
        <f>'[1]CS_E 50 boilerplates'!$H2</f>
        <v>0</v>
      </c>
      <c r="AB6">
        <f>'[1]CS_E 50 boilerplates'!$I2</f>
        <v>1</v>
      </c>
      <c r="AC6">
        <v>1</v>
      </c>
      <c r="AD6">
        <f>'[1]CS_E 50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f>'[1]CS_E 50 boilerplates'!$K2</f>
        <v>1</v>
      </c>
      <c r="AH6">
        <f>IF(G6&gt;0,IF((LEN(B6)-LEN(SUBSTITUTE(B6,"/","")))&gt;0,0,1),0)</f>
        <v>1</v>
      </c>
      <c r="AI6">
        <f>'[1]CS_E 50 boilerplates'!$L2</f>
        <v>1</v>
      </c>
      <c r="AJ6">
        <v>1</v>
      </c>
      <c r="AK6">
        <f>IF(G6&gt;0,IF(((LEN(B6)-LEN(SUBSTITUTE(B6,"(","")))+(LEN(B6)-LEN(SUBSTITUTE(B6,")","")))+(LEN(B6)-LEN(SUBSTITUTE(B6,"[","")))+(LEN(B6)-LEN(SUBSTITUTE(B6,"]","")))+(LEN(B6)-LEN(SUBSTITUTE(B6,"{","")))+(LEN(B6)-LEN(SUBSTITUTE(B6,"}",""))))&gt;0,0,1),0)</f>
        <v>1</v>
      </c>
      <c r="AL6">
        <v>1</v>
      </c>
      <c r="AM6">
        <f>'[1]CS_E 50 boilerplates'!$M2</f>
        <v>1</v>
      </c>
      <c r="AN6">
        <v>1</v>
      </c>
      <c r="AO6">
        <f>'[1]CS_E 50 boilerplates'!$N2</f>
        <v>1</v>
      </c>
      <c r="AP6">
        <v>1</v>
      </c>
      <c r="AQ6">
        <v>1</v>
      </c>
      <c r="AR6">
        <v>1</v>
      </c>
      <c r="AS6">
        <f>'[1]CS_E 50 boilerplates'!$O2</f>
        <v>1</v>
      </c>
      <c r="AT6">
        <v>1</v>
      </c>
      <c r="AU6">
        <f>IF(G6=0,0,(206.835-(84.6*(K6))-(1.015*(H6))))</f>
        <v>11.13000000000002</v>
      </c>
      <c r="AV6">
        <f>IF(G6=0,0,(0.39*H6)+(11.8*K6)-15.59)</f>
        <v>15.433333333333337</v>
      </c>
      <c r="AW6">
        <f>IF(G6=0,0,((0.0588*M6*100)-(0.296*(F6/G6)*100)-15.8))</f>
        <v>16.722666666666665</v>
      </c>
      <c r="AX6">
        <f>IF(I6=0,0,(4.71*M6)+(0.5*H6)-21.43)</f>
        <v>13.701999999999998</v>
      </c>
      <c r="AY6">
        <v>1</v>
      </c>
      <c r="AZ6">
        <v>1</v>
      </c>
      <c r="BA6">
        <v>1</v>
      </c>
      <c r="BB6">
        <v>5</v>
      </c>
      <c r="BG6">
        <f t="shared" ref="BG6:BG69" si="5">IF(G6=0,0,AF6/G6*1000)</f>
        <v>66.666666666666671</v>
      </c>
      <c r="BH6" s="10">
        <f>G6/200/24/60</f>
        <v>5.208333333333333E-5</v>
      </c>
    </row>
    <row r="7" spans="1:74" ht="72.5">
      <c r="A7" s="2">
        <v>2</v>
      </c>
      <c r="B7" s="13" t="s">
        <v>515</v>
      </c>
      <c r="C7" s="2" t="s">
        <v>146</v>
      </c>
      <c r="D7">
        <v>1</v>
      </c>
      <c r="E7">
        <v>1</v>
      </c>
      <c r="F7">
        <f t="shared" ref="F7:F68" si="6">IF(B7="",0,(LEN(B7)-LEN(SUBSTITUTE(B7,". ","."))+1))</f>
        <v>1</v>
      </c>
      <c r="G7">
        <f t="shared" ref="G7:G68" si="7">IF(B7="",0,LEN(B7)-LEN(SUBSTITUTE(B7," ",""))+1)</f>
        <v>25</v>
      </c>
      <c r="H7">
        <f t="shared" ref="H7:H68" si="8">IF(F7=0,0,G7/F7)</f>
        <v>25</v>
      </c>
      <c r="I7">
        <f t="shared" ref="I7:I70" si="9">LEN(SUBSTITUTE(B7," ",""))</f>
        <v>145</v>
      </c>
      <c r="J7">
        <f>'[1]CS_E 50 boilerplates'!$C3</f>
        <v>57</v>
      </c>
      <c r="K7">
        <f t="shared" ref="K7:K68" si="10">IF(G7=0,0,J7/G7)</f>
        <v>2.2799999999999998</v>
      </c>
      <c r="L7">
        <f t="shared" ref="L7:L70" si="11">LEN(SUBSTITUTE(SUBSTITUTE(SUBSTITUTE(SUBSTITUTE(SUBSTITUTE(SUBSTITUTE(SUBSTITUTE(SUBSTITUTE(SUBSTITUTE(SUBSTITUTE(SUBSTITUTE(SUBSTITUTE(SUBSTITUTE(SUBSTITUTE(SUBSTITUTE(SUBSTITUTE(SUBSTITUTE(SUBSTITUTE(SUBSTITUTE(B7," ",""),".",""),",",""),"?",""),"!",""),";",""),"(",""),")",""),"[",""),"]",""),"-",""),"{",""),"}",""),"/",""),"+",""),"*",""),"_",""),"&amp;",""),"#",""))</f>
        <v>144</v>
      </c>
      <c r="M7">
        <f t="shared" ref="M7:M68" si="12">IF(G7=0,0,L7/G7)</f>
        <v>5.76</v>
      </c>
      <c r="N7">
        <v>0</v>
      </c>
      <c r="O7">
        <v>1</v>
      </c>
      <c r="P7">
        <v>1</v>
      </c>
      <c r="Q7">
        <v>0</v>
      </c>
      <c r="R7">
        <f>'[1]CS_E 50 boilerplates'!$E3</f>
        <v>0</v>
      </c>
      <c r="S7">
        <v>1</v>
      </c>
      <c r="T7">
        <f t="shared" ref="T7:T68" si="13">QUOTIENT((Q7+R7+S7),3)</f>
        <v>0</v>
      </c>
      <c r="U7">
        <f>'[1]CS_E 50 boilerplates'!$F3</f>
        <v>1</v>
      </c>
      <c r="V7">
        <v>1</v>
      </c>
      <c r="W7">
        <f t="shared" si="3"/>
        <v>0</v>
      </c>
      <c r="X7">
        <f t="shared" si="4"/>
        <v>1</v>
      </c>
      <c r="Y7">
        <f>'[1]CS_E 50 boilerplates'!$D3</f>
        <v>1</v>
      </c>
      <c r="Z7">
        <f>'[1]CS_E 50 boilerplates'!$G3</f>
        <v>1</v>
      </c>
      <c r="AA7">
        <f>'[1]CS_E 50 boilerplates'!$H3</f>
        <v>0</v>
      </c>
      <c r="AB7">
        <f>'[1]CS_E 50 boilerplates'!$I3</f>
        <v>1</v>
      </c>
      <c r="AC7">
        <v>1</v>
      </c>
      <c r="AD7">
        <f>'[1]CS_E 50 boilerplates'!$J3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boilerplates'!$K3</f>
        <v>1</v>
      </c>
      <c r="AH7">
        <f t="shared" ref="AH7:AH70" si="15">IF(G7&gt;0,IF((LEN(B7)-LEN(SUBSTITUTE(B7,"/","")))&gt;0,0,1),0)</f>
        <v>1</v>
      </c>
      <c r="AI7">
        <f>'[1]CS_E 50 boilerplates'!$L3</f>
        <v>0</v>
      </c>
      <c r="AJ7">
        <v>1</v>
      </c>
      <c r="AK7">
        <f t="shared" ref="AK7:AK70" si="16">IF(G7&gt;0,IF(((LEN(B7)-LEN(SUBSTITUTE(B7,"(","")))+(LEN(B7)-LEN(SUBSTITUTE(B7,")","")))+(LEN(B7)-LEN(SUBSTITUTE(B7,"[","")))+(LEN(B7)-LEN(SUBSTITUTE(B7,"]","")))+(LEN(B7)-LEN(SUBSTITUTE(B7,"{","")))+(LEN(B7)-LEN(SUBSTITUTE(B7,"}",""))))&gt;0,0,1),0)</f>
        <v>1</v>
      </c>
      <c r="AL7">
        <v>1</v>
      </c>
      <c r="AM7">
        <f>'[1]CS_E 50 boilerplates'!$M3</f>
        <v>1</v>
      </c>
      <c r="AN7">
        <v>1</v>
      </c>
      <c r="AO7">
        <f>'[1]CS_E 50 boilerplates'!$N3</f>
        <v>1</v>
      </c>
      <c r="AP7">
        <v>1</v>
      </c>
      <c r="AQ7">
        <v>1</v>
      </c>
      <c r="AR7">
        <v>1</v>
      </c>
      <c r="AS7">
        <f>'[1]CS_E 50 boilerplates'!$O3</f>
        <v>1</v>
      </c>
      <c r="AT7">
        <v>0</v>
      </c>
      <c r="AU7">
        <f t="shared" ref="AU7:AU68" si="17">IF(G7=0,0,(206.835-(84.6*(K7))-(1.015*(H7))))</f>
        <v>-11.427999999999965</v>
      </c>
      <c r="AV7">
        <f t="shared" ref="AV7:AV68" si="18">IF(G7=0,0,(0.39*H7)+(11.8*K7)-15.59)</f>
        <v>21.063999999999997</v>
      </c>
      <c r="AW7">
        <f t="shared" ref="AW7:AW70" si="19">IF(G7=0,0,((0.0588*M7*100)-(0.296*(F7/G7)*100)-15.8))</f>
        <v>16.884800000000002</v>
      </c>
      <c r="AX7">
        <f t="shared" ref="AX7:AX68" si="20">IF(I7=0,0,(4.71*M7)+(0.5*H7)-21.43)</f>
        <v>18.199599999999997</v>
      </c>
      <c r="AY7">
        <v>1</v>
      </c>
      <c r="AZ7">
        <v>1</v>
      </c>
      <c r="BA7">
        <v>1</v>
      </c>
      <c r="BB7">
        <v>8</v>
      </c>
      <c r="BG7">
        <f t="shared" si="5"/>
        <v>40</v>
      </c>
      <c r="BH7" s="10">
        <f t="shared" ref="BH7:BH68" si="21">G7/200/24/60</f>
        <v>8.6805555555555545E-5</v>
      </c>
    </row>
    <row r="8" spans="1:74" ht="43.5">
      <c r="A8" s="2">
        <v>3</v>
      </c>
      <c r="B8" s="13" t="s">
        <v>516</v>
      </c>
      <c r="C8" s="2" t="s">
        <v>146</v>
      </c>
      <c r="D8">
        <v>1</v>
      </c>
      <c r="E8">
        <v>1</v>
      </c>
      <c r="F8">
        <f t="shared" si="6"/>
        <v>1</v>
      </c>
      <c r="G8">
        <f t="shared" si="7"/>
        <v>12</v>
      </c>
      <c r="H8">
        <f t="shared" si="8"/>
        <v>12</v>
      </c>
      <c r="I8">
        <f t="shared" si="9"/>
        <v>73</v>
      </c>
      <c r="J8">
        <f>'[1]CS_E 50 boilerplates'!$C4</f>
        <v>25</v>
      </c>
      <c r="K8">
        <f t="shared" si="10"/>
        <v>2.0833333333333335</v>
      </c>
      <c r="L8">
        <f t="shared" si="11"/>
        <v>72</v>
      </c>
      <c r="M8">
        <f t="shared" si="12"/>
        <v>6</v>
      </c>
      <c r="N8">
        <v>0</v>
      </c>
      <c r="O8">
        <v>1</v>
      </c>
      <c r="P8">
        <v>1</v>
      </c>
      <c r="Q8">
        <v>1</v>
      </c>
      <c r="R8">
        <f>'[1]CS_E 50 boilerplates'!$E4</f>
        <v>1</v>
      </c>
      <c r="S8">
        <v>1</v>
      </c>
      <c r="T8">
        <f t="shared" si="13"/>
        <v>1</v>
      </c>
      <c r="U8">
        <f>'[1]CS_E 50 boilerplates'!$F4</f>
        <v>1</v>
      </c>
      <c r="V8">
        <v>1</v>
      </c>
      <c r="W8">
        <f t="shared" si="3"/>
        <v>1</v>
      </c>
      <c r="X8">
        <f t="shared" si="4"/>
        <v>1</v>
      </c>
      <c r="Y8">
        <f>'[1]CS_E 50 boilerplates'!$D4</f>
        <v>1</v>
      </c>
      <c r="Z8">
        <f>'[1]CS_E 50 boilerplates'!$G4</f>
        <v>1</v>
      </c>
      <c r="AA8">
        <f>'[1]CS_E 50 boilerplates'!$H4</f>
        <v>1</v>
      </c>
      <c r="AB8">
        <f>'[1]CS_E 50 boilerplates'!$I4</f>
        <v>1</v>
      </c>
      <c r="AC8">
        <v>1</v>
      </c>
      <c r="AD8">
        <f>'[1]CS_E 50 boilerplates'!$J4</f>
        <v>1</v>
      </c>
      <c r="AE8">
        <v>1</v>
      </c>
      <c r="AF8">
        <f t="shared" si="14"/>
        <v>1</v>
      </c>
      <c r="AG8">
        <f>'[1]CS_E 50 boilerplates'!$K4</f>
        <v>0</v>
      </c>
      <c r="AH8">
        <f t="shared" si="15"/>
        <v>1</v>
      </c>
      <c r="AI8">
        <f>'[1]CS_E 50 boilerplates'!$L4</f>
        <v>0</v>
      </c>
      <c r="AJ8">
        <v>1</v>
      </c>
      <c r="AK8">
        <f t="shared" si="16"/>
        <v>1</v>
      </c>
      <c r="AL8">
        <v>1</v>
      </c>
      <c r="AM8">
        <f>'[1]CS_E 50 boilerplates'!$M4</f>
        <v>1</v>
      </c>
      <c r="AN8">
        <v>1</v>
      </c>
      <c r="AO8">
        <f>'[1]CS_E 50 boilerplates'!$N4</f>
        <v>1</v>
      </c>
      <c r="AP8">
        <v>1</v>
      </c>
      <c r="AQ8">
        <v>1</v>
      </c>
      <c r="AR8">
        <v>1</v>
      </c>
      <c r="AS8">
        <f>'[1]CS_E 50 boilerplates'!$O4</f>
        <v>1</v>
      </c>
      <c r="AT8">
        <v>1</v>
      </c>
      <c r="AU8">
        <f t="shared" si="17"/>
        <v>18.405000000000008</v>
      </c>
      <c r="AV8">
        <f t="shared" si="18"/>
        <v>13.673333333333336</v>
      </c>
      <c r="AW8">
        <f t="shared" si="19"/>
        <v>17.013333333333332</v>
      </c>
      <c r="AX8">
        <f t="shared" si="20"/>
        <v>12.829999999999998</v>
      </c>
      <c r="AY8">
        <v>1</v>
      </c>
      <c r="AZ8">
        <v>1</v>
      </c>
      <c r="BA8">
        <v>1</v>
      </c>
      <c r="BB8">
        <v>4</v>
      </c>
      <c r="BG8">
        <f t="shared" si="5"/>
        <v>83.333333333333329</v>
      </c>
      <c r="BH8" s="10">
        <f t="shared" si="21"/>
        <v>4.1666666666666665E-5</v>
      </c>
      <c r="BK8" s="10"/>
      <c r="BL8" s="10"/>
    </row>
    <row r="9" spans="1:74" ht="72">
      <c r="A9" s="2">
        <v>4</v>
      </c>
      <c r="B9" s="2" t="s">
        <v>604</v>
      </c>
      <c r="C9" s="2" t="s">
        <v>166</v>
      </c>
      <c r="D9">
        <v>1</v>
      </c>
      <c r="E9">
        <v>1</v>
      </c>
      <c r="F9">
        <f t="shared" si="6"/>
        <v>1</v>
      </c>
      <c r="G9">
        <f t="shared" si="7"/>
        <v>26</v>
      </c>
      <c r="H9">
        <f t="shared" si="8"/>
        <v>26</v>
      </c>
      <c r="I9">
        <f t="shared" si="9"/>
        <v>147</v>
      </c>
      <c r="J9">
        <f>'[1]CS_E 50 boilerplates'!$C5</f>
        <v>55</v>
      </c>
      <c r="K9">
        <f t="shared" si="10"/>
        <v>2.1153846153846154</v>
      </c>
      <c r="L9">
        <f t="shared" si="11"/>
        <v>145</v>
      </c>
      <c r="M9">
        <f t="shared" si="12"/>
        <v>5.5769230769230766</v>
      </c>
      <c r="N9">
        <v>1</v>
      </c>
      <c r="O9">
        <v>1</v>
      </c>
      <c r="P9">
        <v>1</v>
      </c>
      <c r="Q9">
        <v>1</v>
      </c>
      <c r="R9">
        <f>'[1]CS_E 50 boilerplates'!$E5</f>
        <v>1</v>
      </c>
      <c r="S9">
        <v>1</v>
      </c>
      <c r="T9">
        <f t="shared" si="13"/>
        <v>1</v>
      </c>
      <c r="U9">
        <f>'[1]CS_E 50 boilerplates'!$F5</f>
        <v>1</v>
      </c>
      <c r="V9">
        <v>1</v>
      </c>
      <c r="W9">
        <f t="shared" si="3"/>
        <v>1</v>
      </c>
      <c r="X9">
        <f t="shared" si="4"/>
        <v>1</v>
      </c>
      <c r="Y9">
        <f>'[1]CS_E 50 boilerplates'!$D5</f>
        <v>0</v>
      </c>
      <c r="Z9">
        <f>'[1]CS_E 50 boilerplates'!$G5</f>
        <v>1</v>
      </c>
      <c r="AA9">
        <f>'[1]CS_E 50 boilerplates'!$H5</f>
        <v>1</v>
      </c>
      <c r="AB9">
        <f>'[1]CS_E 50 boilerplates'!$I5</f>
        <v>1</v>
      </c>
      <c r="AC9">
        <v>1</v>
      </c>
      <c r="AD9">
        <f>'[1]CS_E 50 boilerplates'!$J5</f>
        <v>1</v>
      </c>
      <c r="AE9">
        <v>1</v>
      </c>
      <c r="AF9">
        <f t="shared" si="14"/>
        <v>2</v>
      </c>
      <c r="AG9">
        <f>'[1]CS_E 50 boilerplates'!$K5</f>
        <v>1</v>
      </c>
      <c r="AH9">
        <f t="shared" si="15"/>
        <v>1</v>
      </c>
      <c r="AI9">
        <f>'[1]CS_E 50 boilerplates'!$L5</f>
        <v>0</v>
      </c>
      <c r="AJ9">
        <v>1</v>
      </c>
      <c r="AK9">
        <f t="shared" si="16"/>
        <v>1</v>
      </c>
      <c r="AL9">
        <v>1</v>
      </c>
      <c r="AM9">
        <f>'[1]CS_E 50 boilerplates'!$M5</f>
        <v>1</v>
      </c>
      <c r="AN9">
        <v>1</v>
      </c>
      <c r="AO9">
        <f>'[1]CS_E 50 boilerplates'!$N5</f>
        <v>1</v>
      </c>
      <c r="AP9">
        <v>1</v>
      </c>
      <c r="AQ9">
        <v>1</v>
      </c>
      <c r="AR9">
        <v>1</v>
      </c>
      <c r="AS9">
        <f>'[1]CS_E 50 boilerplates'!$O5</f>
        <v>1</v>
      </c>
      <c r="AT9">
        <v>1</v>
      </c>
      <c r="AU9">
        <f t="shared" si="17"/>
        <v>1.4834615384615581</v>
      </c>
      <c r="AV9">
        <f t="shared" si="18"/>
        <v>19.511538461538468</v>
      </c>
      <c r="AW9">
        <f t="shared" si="19"/>
        <v>15.853846153846149</v>
      </c>
      <c r="AX9">
        <f t="shared" si="20"/>
        <v>17.837307692307689</v>
      </c>
      <c r="AY9">
        <v>1</v>
      </c>
      <c r="AZ9">
        <v>1</v>
      </c>
      <c r="BA9">
        <v>1</v>
      </c>
      <c r="BB9">
        <v>6</v>
      </c>
      <c r="BG9">
        <f t="shared" si="5"/>
        <v>76.923076923076934</v>
      </c>
      <c r="BH9" s="10">
        <f t="shared" si="21"/>
        <v>9.0277777777777787E-5</v>
      </c>
    </row>
    <row r="10" spans="1:74" ht="58">
      <c r="A10" s="2">
        <v>5</v>
      </c>
      <c r="B10" s="2" t="s">
        <v>605</v>
      </c>
      <c r="C10" s="2" t="s">
        <v>166</v>
      </c>
      <c r="D10">
        <v>1</v>
      </c>
      <c r="E10">
        <v>1</v>
      </c>
      <c r="F10">
        <f t="shared" si="6"/>
        <v>1</v>
      </c>
      <c r="G10">
        <f t="shared" si="7"/>
        <v>22</v>
      </c>
      <c r="H10">
        <f t="shared" si="8"/>
        <v>22</v>
      </c>
      <c r="I10">
        <f t="shared" si="9"/>
        <v>132</v>
      </c>
      <c r="J10">
        <f>'[1]CS_E 50 boilerplates'!$C6</f>
        <v>48</v>
      </c>
      <c r="K10">
        <f t="shared" si="10"/>
        <v>2.1818181818181817</v>
      </c>
      <c r="L10">
        <f t="shared" si="11"/>
        <v>130</v>
      </c>
      <c r="M10">
        <f t="shared" si="12"/>
        <v>5.9090909090909092</v>
      </c>
      <c r="N10">
        <v>1</v>
      </c>
      <c r="O10">
        <v>1</v>
      </c>
      <c r="P10">
        <v>1</v>
      </c>
      <c r="Q10">
        <v>1</v>
      </c>
      <c r="R10">
        <f>'[1]CS_E 50 boilerplates'!$E6</f>
        <v>1</v>
      </c>
      <c r="S10">
        <v>1</v>
      </c>
      <c r="T10">
        <f t="shared" si="13"/>
        <v>1</v>
      </c>
      <c r="U10">
        <f>'[1]CS_E 50 boilerplates'!$F6</f>
        <v>1</v>
      </c>
      <c r="V10">
        <v>1</v>
      </c>
      <c r="W10">
        <f t="shared" si="3"/>
        <v>1</v>
      </c>
      <c r="X10">
        <f t="shared" si="4"/>
        <v>1</v>
      </c>
      <c r="Y10">
        <f>'[1]CS_E 50 boilerplates'!$D6</f>
        <v>0</v>
      </c>
      <c r="Z10">
        <f>'[1]CS_E 50 boilerplates'!$G6</f>
        <v>1</v>
      </c>
      <c r="AA10">
        <f>'[1]CS_E 50 boilerplates'!$H6</f>
        <v>1</v>
      </c>
      <c r="AB10">
        <f>'[1]CS_E 50 boilerplates'!$I6</f>
        <v>1</v>
      </c>
      <c r="AC10">
        <v>1</v>
      </c>
      <c r="AD10">
        <f>'[1]CS_E 50 boilerplates'!$J6</f>
        <v>1</v>
      </c>
      <c r="AE10">
        <v>1</v>
      </c>
      <c r="AF10">
        <f t="shared" si="14"/>
        <v>2</v>
      </c>
      <c r="AG10">
        <f>'[1]CS_E 50 boilerplates'!$K6</f>
        <v>1</v>
      </c>
      <c r="AH10">
        <f t="shared" si="15"/>
        <v>1</v>
      </c>
      <c r="AI10">
        <f>'[1]CS_E 50 boilerplates'!$L6</f>
        <v>0</v>
      </c>
      <c r="AJ10">
        <v>1</v>
      </c>
      <c r="AK10">
        <f t="shared" si="16"/>
        <v>1</v>
      </c>
      <c r="AL10">
        <v>1</v>
      </c>
      <c r="AM10">
        <f>'[1]CS_E 50 boilerplates'!$M6</f>
        <v>1</v>
      </c>
      <c r="AN10">
        <v>1</v>
      </c>
      <c r="AO10">
        <f>'[1]CS_E 50 boilerplates'!$N6</f>
        <v>1</v>
      </c>
      <c r="AP10">
        <v>1</v>
      </c>
      <c r="AQ10">
        <v>1</v>
      </c>
      <c r="AR10">
        <v>1</v>
      </c>
      <c r="AS10">
        <f>'[1]CS_E 50 boilerplates'!$O6</f>
        <v>1</v>
      </c>
      <c r="AT10">
        <v>1</v>
      </c>
      <c r="AU10">
        <f t="shared" si="17"/>
        <v>-7.6818181818154585E-2</v>
      </c>
      <c r="AV10">
        <f t="shared" si="18"/>
        <v>18.735454545454548</v>
      </c>
      <c r="AW10">
        <f t="shared" si="19"/>
        <v>17.600000000000005</v>
      </c>
      <c r="AX10">
        <f t="shared" si="20"/>
        <v>17.401818181818179</v>
      </c>
      <c r="AY10">
        <v>1</v>
      </c>
      <c r="AZ10">
        <v>1</v>
      </c>
      <c r="BA10">
        <v>1</v>
      </c>
      <c r="BB10">
        <v>4</v>
      </c>
      <c r="BG10">
        <f t="shared" si="5"/>
        <v>90.909090909090907</v>
      </c>
      <c r="BH10" s="10">
        <f t="shared" si="21"/>
        <v>7.6388888888888887E-5</v>
      </c>
    </row>
    <row r="11" spans="1:74" ht="72">
      <c r="A11" s="2">
        <v>6</v>
      </c>
      <c r="B11" s="2" t="s">
        <v>606</v>
      </c>
      <c r="C11" s="2" t="s">
        <v>166</v>
      </c>
      <c r="D11">
        <v>1</v>
      </c>
      <c r="E11">
        <v>1</v>
      </c>
      <c r="F11">
        <f t="shared" si="6"/>
        <v>1</v>
      </c>
      <c r="G11">
        <f t="shared" si="7"/>
        <v>28</v>
      </c>
      <c r="H11">
        <f t="shared" si="8"/>
        <v>28</v>
      </c>
      <c r="I11">
        <f t="shared" si="9"/>
        <v>138</v>
      </c>
      <c r="J11">
        <f>'[1]CS_E 50 boilerplates'!$C7</f>
        <v>51</v>
      </c>
      <c r="K11">
        <f t="shared" si="10"/>
        <v>1.8214285714285714</v>
      </c>
      <c r="L11">
        <f t="shared" si="11"/>
        <v>136</v>
      </c>
      <c r="M11">
        <f t="shared" si="12"/>
        <v>4.8571428571428568</v>
      </c>
      <c r="N11">
        <v>0</v>
      </c>
      <c r="O11">
        <v>1</v>
      </c>
      <c r="P11">
        <v>1</v>
      </c>
      <c r="Q11">
        <v>0</v>
      </c>
      <c r="R11">
        <f>'[1]CS_E 50 boilerplates'!$E7</f>
        <v>1</v>
      </c>
      <c r="S11">
        <v>1</v>
      </c>
      <c r="T11">
        <f t="shared" si="13"/>
        <v>0</v>
      </c>
      <c r="U11">
        <f>'[1]CS_E 50 boilerplates'!$F7</f>
        <v>1</v>
      </c>
      <c r="V11">
        <v>1</v>
      </c>
      <c r="W11">
        <f t="shared" si="3"/>
        <v>0</v>
      </c>
      <c r="X11">
        <f t="shared" si="4"/>
        <v>1</v>
      </c>
      <c r="Y11">
        <f>'[1]CS_E 50 boilerplates'!$D7</f>
        <v>0</v>
      </c>
      <c r="Z11">
        <f>'[1]CS_E 50 boilerplates'!$G7</f>
        <v>1</v>
      </c>
      <c r="AA11">
        <f>'[1]CS_E 50 boilerplates'!$H7</f>
        <v>1</v>
      </c>
      <c r="AB11">
        <f>'[1]CS_E 50 boilerplates'!$I7</f>
        <v>1</v>
      </c>
      <c r="AC11">
        <v>1</v>
      </c>
      <c r="AD11">
        <f>'[1]CS_E 50 boilerplates'!$J7</f>
        <v>1</v>
      </c>
      <c r="AE11">
        <v>1</v>
      </c>
      <c r="AF11">
        <f t="shared" si="14"/>
        <v>2</v>
      </c>
      <c r="AG11">
        <f>'[1]CS_E 50 boilerplates'!$K7</f>
        <v>1</v>
      </c>
      <c r="AH11">
        <f t="shared" si="15"/>
        <v>1</v>
      </c>
      <c r="AI11">
        <f>'[1]CS_E 50 boilerplates'!$L7</f>
        <v>0</v>
      </c>
      <c r="AJ11">
        <v>1</v>
      </c>
      <c r="AK11">
        <f t="shared" si="16"/>
        <v>1</v>
      </c>
      <c r="AL11">
        <v>1</v>
      </c>
      <c r="AM11">
        <f>'[1]CS_E 50 boilerplates'!$M7</f>
        <v>1</v>
      </c>
      <c r="AN11">
        <v>1</v>
      </c>
      <c r="AO11">
        <f>'[1]CS_E 50 boilerplates'!$N7</f>
        <v>1</v>
      </c>
      <c r="AP11">
        <v>1</v>
      </c>
      <c r="AQ11">
        <v>1</v>
      </c>
      <c r="AR11">
        <v>1</v>
      </c>
      <c r="AS11">
        <f>'[1]CS_E 50 boilerplates'!$O7</f>
        <v>1</v>
      </c>
      <c r="AT11">
        <v>1</v>
      </c>
      <c r="AU11">
        <f t="shared" si="17"/>
        <v>24.322142857142882</v>
      </c>
      <c r="AV11">
        <f t="shared" si="18"/>
        <v>16.822857142857142</v>
      </c>
      <c r="AW11">
        <f t="shared" si="19"/>
        <v>11.702857142857138</v>
      </c>
      <c r="AX11">
        <f t="shared" si="20"/>
        <v>15.447142857142858</v>
      </c>
      <c r="AY11">
        <v>1</v>
      </c>
      <c r="AZ11">
        <v>1</v>
      </c>
      <c r="BA11">
        <v>1</v>
      </c>
      <c r="BB11">
        <v>5</v>
      </c>
      <c r="BG11">
        <f t="shared" si="5"/>
        <v>71.428571428571431</v>
      </c>
      <c r="BH11" s="10">
        <f t="shared" si="21"/>
        <v>9.722222222222223E-5</v>
      </c>
    </row>
    <row r="12" spans="1:74" ht="58">
      <c r="A12" s="2">
        <v>7</v>
      </c>
      <c r="B12" s="13" t="s">
        <v>520</v>
      </c>
      <c r="C12" s="2" t="s">
        <v>146</v>
      </c>
      <c r="D12">
        <v>1</v>
      </c>
      <c r="E12">
        <v>1</v>
      </c>
      <c r="F12">
        <f t="shared" si="6"/>
        <v>1</v>
      </c>
      <c r="G12">
        <f t="shared" si="7"/>
        <v>19</v>
      </c>
      <c r="H12">
        <f t="shared" si="8"/>
        <v>19</v>
      </c>
      <c r="I12">
        <f t="shared" si="9"/>
        <v>103</v>
      </c>
      <c r="J12">
        <f>'[1]CS_E 50 boilerplates'!$C8</f>
        <v>37</v>
      </c>
      <c r="K12">
        <f t="shared" si="10"/>
        <v>1.9473684210526316</v>
      </c>
      <c r="L12">
        <f t="shared" si="11"/>
        <v>102</v>
      </c>
      <c r="M12">
        <f t="shared" si="12"/>
        <v>5.3684210526315788</v>
      </c>
      <c r="N12">
        <v>1</v>
      </c>
      <c r="O12">
        <v>1</v>
      </c>
      <c r="P12">
        <v>1</v>
      </c>
      <c r="Q12">
        <v>1</v>
      </c>
      <c r="R12">
        <f>'[1]CS_E 50 boilerplates'!$E8</f>
        <v>0</v>
      </c>
      <c r="S12">
        <v>1</v>
      </c>
      <c r="T12">
        <f t="shared" si="13"/>
        <v>0</v>
      </c>
      <c r="U12">
        <f>'[1]CS_E 50 boilerplates'!$F8</f>
        <v>1</v>
      </c>
      <c r="V12">
        <v>1</v>
      </c>
      <c r="W12">
        <f t="shared" si="3"/>
        <v>0</v>
      </c>
      <c r="X12">
        <f t="shared" si="4"/>
        <v>1</v>
      </c>
      <c r="Y12">
        <f>'[1]CS_E 50 boilerplates'!$D8</f>
        <v>1</v>
      </c>
      <c r="Z12">
        <f>'[1]CS_E 50 boilerplates'!$G8</f>
        <v>1</v>
      </c>
      <c r="AA12">
        <f>'[1]CS_E 50 boilerplates'!$H8</f>
        <v>0</v>
      </c>
      <c r="AB12">
        <f>'[1]CS_E 50 boilerplates'!$I8</f>
        <v>1</v>
      </c>
      <c r="AC12">
        <v>1</v>
      </c>
      <c r="AD12">
        <f>'[1]CS_E 50 boilerplates'!$J8</f>
        <v>1</v>
      </c>
      <c r="AE12">
        <v>1</v>
      </c>
      <c r="AF12">
        <f t="shared" si="14"/>
        <v>1</v>
      </c>
      <c r="AG12">
        <f>'[1]CS_E 50 boilerplates'!$K8</f>
        <v>1</v>
      </c>
      <c r="AH12">
        <f t="shared" si="15"/>
        <v>1</v>
      </c>
      <c r="AI12">
        <f>'[1]CS_E 50 boilerplates'!$L8</f>
        <v>0</v>
      </c>
      <c r="AJ12">
        <v>1</v>
      </c>
      <c r="AK12">
        <f t="shared" si="16"/>
        <v>1</v>
      </c>
      <c r="AL12">
        <v>1</v>
      </c>
      <c r="AM12">
        <f>'[1]CS_E 50 boilerplates'!$M8</f>
        <v>1</v>
      </c>
      <c r="AN12">
        <v>1</v>
      </c>
      <c r="AO12">
        <f>'[1]CS_E 50 boilerplates'!$N8</f>
        <v>1</v>
      </c>
      <c r="AP12">
        <v>1</v>
      </c>
      <c r="AQ12">
        <v>1</v>
      </c>
      <c r="AR12">
        <v>1</v>
      </c>
      <c r="AS12">
        <f>'[1]CS_E 50 boilerplates'!$O8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5"/>
        <v>52.631578947368418</v>
      </c>
      <c r="BH12" s="10">
        <f t="shared" si="21"/>
        <v>6.597222222222223E-5</v>
      </c>
    </row>
    <row r="13" spans="1:74" ht="72.5">
      <c r="A13" s="2">
        <v>8</v>
      </c>
      <c r="B13" s="13" t="s">
        <v>521</v>
      </c>
      <c r="C13" s="2" t="s">
        <v>146</v>
      </c>
      <c r="D13">
        <v>1</v>
      </c>
      <c r="E13">
        <v>1</v>
      </c>
      <c r="F13">
        <f t="shared" si="6"/>
        <v>1</v>
      </c>
      <c r="G13">
        <f t="shared" si="7"/>
        <v>25</v>
      </c>
      <c r="H13">
        <f t="shared" si="8"/>
        <v>25</v>
      </c>
      <c r="I13">
        <f t="shared" si="9"/>
        <v>147</v>
      </c>
      <c r="J13">
        <f>'[1]CS_E 50 boilerplates'!$C9</f>
        <v>50</v>
      </c>
      <c r="K13">
        <f t="shared" si="10"/>
        <v>2</v>
      </c>
      <c r="L13">
        <f t="shared" si="11"/>
        <v>145</v>
      </c>
      <c r="M13">
        <f t="shared" si="12"/>
        <v>5.8</v>
      </c>
      <c r="N13">
        <v>1</v>
      </c>
      <c r="O13">
        <v>1</v>
      </c>
      <c r="P13">
        <v>1</v>
      </c>
      <c r="Q13">
        <v>0</v>
      </c>
      <c r="R13">
        <f>'[1]CS_E 50 boilerplates'!$E9</f>
        <v>0</v>
      </c>
      <c r="S13">
        <v>1</v>
      </c>
      <c r="T13">
        <f t="shared" si="13"/>
        <v>0</v>
      </c>
      <c r="U13">
        <f>'[1]CS_E 50 boilerplates'!$F9</f>
        <v>1</v>
      </c>
      <c r="V13">
        <v>1</v>
      </c>
      <c r="W13">
        <f t="shared" si="3"/>
        <v>0</v>
      </c>
      <c r="X13">
        <f t="shared" si="4"/>
        <v>1</v>
      </c>
      <c r="Y13">
        <f>'[1]CS_E 50 boilerplates'!$D9</f>
        <v>1</v>
      </c>
      <c r="Z13">
        <f>'[1]CS_E 50 boilerplates'!$G9</f>
        <v>1</v>
      </c>
      <c r="AA13">
        <f>'[1]CS_E 50 boilerplates'!$H9</f>
        <v>1</v>
      </c>
      <c r="AB13">
        <f>'[1]CS_E 50 boilerplates'!$I9</f>
        <v>1</v>
      </c>
      <c r="AC13">
        <v>1</v>
      </c>
      <c r="AD13">
        <f>'[1]CS_E 50 boilerplates'!$J9</f>
        <v>1</v>
      </c>
      <c r="AE13">
        <v>1</v>
      </c>
      <c r="AF13">
        <f t="shared" si="14"/>
        <v>2</v>
      </c>
      <c r="AG13">
        <f>'[1]CS_E 50 boilerplates'!$K9</f>
        <v>1</v>
      </c>
      <c r="AH13">
        <f t="shared" si="15"/>
        <v>1</v>
      </c>
      <c r="AI13">
        <f>'[1]CS_E 50 boilerplates'!$L9</f>
        <v>1</v>
      </c>
      <c r="AJ13">
        <v>1</v>
      </c>
      <c r="AK13">
        <f t="shared" si="16"/>
        <v>1</v>
      </c>
      <c r="AL13">
        <v>1</v>
      </c>
      <c r="AM13">
        <f>'[1]CS_E 50 boilerplates'!$M9</f>
        <v>1</v>
      </c>
      <c r="AN13">
        <v>1</v>
      </c>
      <c r="AO13">
        <f>'[1]CS_E 50 boilerplates'!$N9</f>
        <v>1</v>
      </c>
      <c r="AP13">
        <v>1</v>
      </c>
      <c r="AQ13">
        <v>1</v>
      </c>
      <c r="AR13">
        <v>1</v>
      </c>
      <c r="AS13">
        <f>'[1]CS_E 50 boilerplates'!$O9</f>
        <v>1</v>
      </c>
      <c r="AT13">
        <v>1</v>
      </c>
      <c r="AU13">
        <f t="shared" si="17"/>
        <v>12.260000000000023</v>
      </c>
      <c r="AV13">
        <f t="shared" si="18"/>
        <v>17.760000000000002</v>
      </c>
      <c r="AW13">
        <f t="shared" si="19"/>
        <v>17.119999999999994</v>
      </c>
      <c r="AX13">
        <f t="shared" si="20"/>
        <v>18.387999999999998</v>
      </c>
      <c r="AY13">
        <v>1</v>
      </c>
      <c r="AZ13">
        <v>1</v>
      </c>
      <c r="BA13">
        <v>1</v>
      </c>
      <c r="BB13">
        <v>9</v>
      </c>
      <c r="BG13">
        <f t="shared" si="5"/>
        <v>80</v>
      </c>
      <c r="BH13" s="10">
        <f t="shared" si="21"/>
        <v>8.6805555555555545E-5</v>
      </c>
    </row>
    <row r="14" spans="1:74" ht="72.5">
      <c r="A14" s="2">
        <v>9</v>
      </c>
      <c r="B14" s="13" t="s">
        <v>607</v>
      </c>
      <c r="C14" s="2" t="s">
        <v>166</v>
      </c>
      <c r="D14">
        <v>1</v>
      </c>
      <c r="E14">
        <v>1</v>
      </c>
      <c r="F14">
        <f t="shared" si="6"/>
        <v>1</v>
      </c>
      <c r="G14">
        <f t="shared" si="7"/>
        <v>24</v>
      </c>
      <c r="H14">
        <f t="shared" si="8"/>
        <v>24</v>
      </c>
      <c r="I14">
        <f t="shared" si="9"/>
        <v>128</v>
      </c>
      <c r="J14">
        <f>'[1]CS_E 50 boilerplates'!$C10</f>
        <v>43</v>
      </c>
      <c r="K14">
        <f t="shared" si="10"/>
        <v>1.7916666666666667</v>
      </c>
      <c r="L14">
        <f t="shared" si="11"/>
        <v>124</v>
      </c>
      <c r="M14">
        <f t="shared" si="12"/>
        <v>5.166666666666667</v>
      </c>
      <c r="N14">
        <v>0</v>
      </c>
      <c r="O14">
        <v>0</v>
      </c>
      <c r="P14">
        <v>0</v>
      </c>
      <c r="Q14">
        <v>0</v>
      </c>
      <c r="R14">
        <f>'[1]CS_E 50 boilerplates'!$E10</f>
        <v>0</v>
      </c>
      <c r="S14">
        <v>1</v>
      </c>
      <c r="T14">
        <f t="shared" si="13"/>
        <v>0</v>
      </c>
      <c r="U14">
        <f>'[1]CS_E 50 boilerplates'!$F10</f>
        <v>1</v>
      </c>
      <c r="V14">
        <v>1</v>
      </c>
      <c r="W14">
        <f t="shared" si="3"/>
        <v>0</v>
      </c>
      <c r="X14">
        <f t="shared" si="4"/>
        <v>1</v>
      </c>
      <c r="Y14">
        <f>'[1]CS_E 50 boilerplates'!$D10</f>
        <v>1</v>
      </c>
      <c r="Z14">
        <f>'[1]CS_E 50 boilerplates'!$G10</f>
        <v>1</v>
      </c>
      <c r="AA14">
        <f>'[1]CS_E 50 boilerplates'!$H10</f>
        <v>1</v>
      </c>
      <c r="AB14">
        <f>'[1]CS_E 50 boilerplates'!$I10</f>
        <v>1</v>
      </c>
      <c r="AC14">
        <v>1</v>
      </c>
      <c r="AD14">
        <f>'[1]CS_E 50 boilerplates'!$J10</f>
        <v>1</v>
      </c>
      <c r="AE14">
        <v>1</v>
      </c>
      <c r="AF14">
        <f t="shared" si="14"/>
        <v>4</v>
      </c>
      <c r="AG14">
        <f>'[1]CS_E 50 boilerplates'!$K10</f>
        <v>1</v>
      </c>
      <c r="AH14">
        <f t="shared" si="15"/>
        <v>0</v>
      </c>
      <c r="AI14">
        <f>'[1]CS_E 50 boilerplates'!$L10</f>
        <v>1</v>
      </c>
      <c r="AJ14">
        <v>1</v>
      </c>
      <c r="AK14">
        <f t="shared" si="16"/>
        <v>1</v>
      </c>
      <c r="AL14">
        <v>1</v>
      </c>
      <c r="AM14">
        <f>'[1]CS_E 50 boilerplates'!$M10</f>
        <v>1</v>
      </c>
      <c r="AN14">
        <v>1</v>
      </c>
      <c r="AO14">
        <f>'[1]CS_E 50 boilerplates'!$N10</f>
        <v>1</v>
      </c>
      <c r="AP14">
        <v>1</v>
      </c>
      <c r="AQ14">
        <v>1</v>
      </c>
      <c r="AR14">
        <v>1</v>
      </c>
      <c r="AS14">
        <f>'[1]CS_E 50 boilerplates'!$O10</f>
        <v>1</v>
      </c>
      <c r="AT14">
        <v>1</v>
      </c>
      <c r="AU14">
        <f t="shared" si="17"/>
        <v>30.90000000000002</v>
      </c>
      <c r="AV14">
        <f t="shared" si="18"/>
        <v>14.911666666666669</v>
      </c>
      <c r="AW14">
        <f t="shared" si="19"/>
        <v>13.346666666666668</v>
      </c>
      <c r="AX14">
        <f t="shared" si="20"/>
        <v>14.905000000000001</v>
      </c>
      <c r="AY14">
        <v>1</v>
      </c>
      <c r="AZ14">
        <v>1</v>
      </c>
      <c r="BA14">
        <v>1</v>
      </c>
      <c r="BB14">
        <v>5</v>
      </c>
      <c r="BG14">
        <f t="shared" si="5"/>
        <v>166.66666666666666</v>
      </c>
      <c r="BH14" s="10">
        <f t="shared" si="21"/>
        <v>8.3333333333333331E-5</v>
      </c>
    </row>
    <row r="15" spans="1:74" ht="58">
      <c r="A15" s="2">
        <v>10</v>
      </c>
      <c r="B15" s="13" t="s">
        <v>608</v>
      </c>
      <c r="C15" s="2" t="s">
        <v>166</v>
      </c>
      <c r="D15">
        <v>1</v>
      </c>
      <c r="E15">
        <v>1</v>
      </c>
      <c r="F15">
        <f t="shared" si="6"/>
        <v>1</v>
      </c>
      <c r="G15">
        <f t="shared" si="7"/>
        <v>21</v>
      </c>
      <c r="H15">
        <f t="shared" si="8"/>
        <v>21</v>
      </c>
      <c r="I15">
        <f t="shared" si="9"/>
        <v>102</v>
      </c>
      <c r="J15">
        <f>'[1]CS_E 50 boilerplates'!$C11</f>
        <v>39</v>
      </c>
      <c r="K15">
        <f t="shared" si="10"/>
        <v>1.8571428571428572</v>
      </c>
      <c r="L15">
        <f t="shared" si="11"/>
        <v>100</v>
      </c>
      <c r="M15">
        <f t="shared" si="12"/>
        <v>4.7619047619047619</v>
      </c>
      <c r="N15">
        <v>0</v>
      </c>
      <c r="O15">
        <v>1</v>
      </c>
      <c r="P15">
        <v>1</v>
      </c>
      <c r="Q15">
        <v>1</v>
      </c>
      <c r="R15">
        <f>'[1]CS_E 50 boilerplates'!$E11</f>
        <v>1</v>
      </c>
      <c r="S15">
        <v>1</v>
      </c>
      <c r="T15">
        <f t="shared" si="13"/>
        <v>1</v>
      </c>
      <c r="U15">
        <f>'[1]CS_E 50 boilerplates'!$F11</f>
        <v>1</v>
      </c>
      <c r="V15">
        <v>1</v>
      </c>
      <c r="W15">
        <f t="shared" si="3"/>
        <v>1</v>
      </c>
      <c r="X15">
        <f t="shared" si="4"/>
        <v>1</v>
      </c>
      <c r="Y15">
        <f>'[1]CS_E 50 boilerplates'!$D11</f>
        <v>0</v>
      </c>
      <c r="Z15">
        <f>'[1]CS_E 50 boilerplates'!$G11</f>
        <v>1</v>
      </c>
      <c r="AA15">
        <f>'[1]CS_E 50 boilerplates'!$H11</f>
        <v>1</v>
      </c>
      <c r="AB15">
        <f>'[1]CS_E 50 boilerplates'!$I11</f>
        <v>1</v>
      </c>
      <c r="AC15">
        <v>1</v>
      </c>
      <c r="AD15">
        <f>'[1]CS_E 50 boilerplates'!$J11</f>
        <v>1</v>
      </c>
      <c r="AE15">
        <v>1</v>
      </c>
      <c r="AF15">
        <f t="shared" si="14"/>
        <v>2</v>
      </c>
      <c r="AG15">
        <f>'[1]CS_E 50 boilerplates'!$K11</f>
        <v>0</v>
      </c>
      <c r="AH15">
        <f t="shared" si="15"/>
        <v>1</v>
      </c>
      <c r="AI15">
        <f>'[1]CS_E 50 boilerplates'!$L11</f>
        <v>1</v>
      </c>
      <c r="AJ15">
        <v>1</v>
      </c>
      <c r="AK15">
        <f t="shared" si="16"/>
        <v>1</v>
      </c>
      <c r="AL15">
        <v>1</v>
      </c>
      <c r="AM15">
        <f>'[1]CS_E 50 boilerplates'!$M11</f>
        <v>1</v>
      </c>
      <c r="AN15">
        <v>1</v>
      </c>
      <c r="AO15">
        <f>'[1]CS_E 50 boilerplates'!$N11</f>
        <v>1</v>
      </c>
      <c r="AP15">
        <v>1</v>
      </c>
      <c r="AQ15">
        <v>1</v>
      </c>
      <c r="AR15">
        <v>1</v>
      </c>
      <c r="AS15">
        <f>'[1]CS_E 50 boilerplates'!$O11</f>
        <v>1</v>
      </c>
      <c r="AT15">
        <v>1</v>
      </c>
      <c r="AU15">
        <f t="shared" si="17"/>
        <v>28.405714285714311</v>
      </c>
      <c r="AV15">
        <f t="shared" si="18"/>
        <v>14.514285714285716</v>
      </c>
      <c r="AW15">
        <f t="shared" si="19"/>
        <v>10.790476190476188</v>
      </c>
      <c r="AX15">
        <f t="shared" si="20"/>
        <v>11.498571428571431</v>
      </c>
      <c r="AY15">
        <v>1</v>
      </c>
      <c r="AZ15">
        <v>1</v>
      </c>
      <c r="BA15">
        <v>1</v>
      </c>
      <c r="BB15">
        <v>5</v>
      </c>
      <c r="BG15">
        <f t="shared" si="5"/>
        <v>95.238095238095227</v>
      </c>
      <c r="BH15" s="10">
        <f t="shared" si="21"/>
        <v>7.2916666666666659E-5</v>
      </c>
    </row>
    <row r="16" spans="1:74" ht="58">
      <c r="A16" s="2">
        <v>11</v>
      </c>
      <c r="B16" s="13" t="s">
        <v>609</v>
      </c>
      <c r="C16" s="2" t="s">
        <v>166</v>
      </c>
      <c r="D16">
        <v>1</v>
      </c>
      <c r="E16">
        <v>1</v>
      </c>
      <c r="F16">
        <f t="shared" si="6"/>
        <v>1</v>
      </c>
      <c r="G16">
        <f t="shared" si="7"/>
        <v>23</v>
      </c>
      <c r="H16">
        <f t="shared" si="8"/>
        <v>23</v>
      </c>
      <c r="I16">
        <f t="shared" si="9"/>
        <v>113</v>
      </c>
      <c r="J16">
        <f>'[1]CS_E 50 boilerplates'!$C12</f>
        <v>42</v>
      </c>
      <c r="K16">
        <f t="shared" si="10"/>
        <v>1.826086956521739</v>
      </c>
      <c r="L16">
        <f t="shared" si="11"/>
        <v>111</v>
      </c>
      <c r="M16">
        <f t="shared" si="12"/>
        <v>4.8260869565217392</v>
      </c>
      <c r="N16">
        <v>0</v>
      </c>
      <c r="O16">
        <v>1</v>
      </c>
      <c r="P16">
        <v>1</v>
      </c>
      <c r="Q16">
        <v>1</v>
      </c>
      <c r="R16">
        <f>'[1]CS_E 50 boilerplates'!$E12</f>
        <v>1</v>
      </c>
      <c r="S16">
        <v>1</v>
      </c>
      <c r="T16">
        <f t="shared" si="13"/>
        <v>1</v>
      </c>
      <c r="U16">
        <f>'[1]CS_E 50 boilerplates'!$F12</f>
        <v>1</v>
      </c>
      <c r="V16">
        <v>1</v>
      </c>
      <c r="W16">
        <f t="shared" si="3"/>
        <v>1</v>
      </c>
      <c r="X16">
        <f t="shared" si="4"/>
        <v>1</v>
      </c>
      <c r="Y16">
        <f>'[1]CS_E 50 boilerplates'!$D12</f>
        <v>0</v>
      </c>
      <c r="Z16">
        <f>'[1]CS_E 50 boilerplates'!$G12</f>
        <v>1</v>
      </c>
      <c r="AA16">
        <f>'[1]CS_E 50 boilerplates'!$H12</f>
        <v>1</v>
      </c>
      <c r="AB16">
        <f>'[1]CS_E 50 boilerplates'!$I12</f>
        <v>1</v>
      </c>
      <c r="AC16">
        <v>1</v>
      </c>
      <c r="AD16">
        <f>'[1]CS_E 50 boilerplates'!$J12</f>
        <v>1</v>
      </c>
      <c r="AE16">
        <v>1</v>
      </c>
      <c r="AF16">
        <f t="shared" si="14"/>
        <v>2</v>
      </c>
      <c r="AG16">
        <f>'[1]CS_E 50 boilerplates'!$K12</f>
        <v>0</v>
      </c>
      <c r="AH16">
        <f t="shared" si="15"/>
        <v>1</v>
      </c>
      <c r="AI16">
        <f>'[1]CS_E 50 boilerplates'!$L12</f>
        <v>1</v>
      </c>
      <c r="AJ16">
        <v>1</v>
      </c>
      <c r="AK16">
        <f t="shared" si="16"/>
        <v>1</v>
      </c>
      <c r="AL16">
        <v>1</v>
      </c>
      <c r="AM16">
        <f>'[1]CS_E 50 boilerplates'!$M12</f>
        <v>1</v>
      </c>
      <c r="AN16">
        <v>0</v>
      </c>
      <c r="AO16">
        <f>'[1]CS_E 50 boilerplates'!$N12</f>
        <v>1</v>
      </c>
      <c r="AP16">
        <v>1</v>
      </c>
      <c r="AQ16">
        <v>1</v>
      </c>
      <c r="AR16">
        <v>1</v>
      </c>
      <c r="AS16">
        <f>'[1]CS_E 50 boilerplates'!$O12</f>
        <v>1</v>
      </c>
      <c r="AT16">
        <v>1</v>
      </c>
      <c r="AU16">
        <f t="shared" si="17"/>
        <v>29.003043478260906</v>
      </c>
      <c r="AV16">
        <f t="shared" si="18"/>
        <v>14.927826086956525</v>
      </c>
      <c r="AW16">
        <f t="shared" si="19"/>
        <v>11.290434782608695</v>
      </c>
      <c r="AX16">
        <f t="shared" si="20"/>
        <v>12.80086956521739</v>
      </c>
      <c r="AY16">
        <v>1</v>
      </c>
      <c r="AZ16">
        <v>1</v>
      </c>
      <c r="BA16">
        <v>1</v>
      </c>
      <c r="BB16">
        <v>5</v>
      </c>
      <c r="BG16">
        <f t="shared" si="5"/>
        <v>86.956521739130437</v>
      </c>
      <c r="BH16" s="10">
        <f t="shared" si="21"/>
        <v>7.9861111111111116E-5</v>
      </c>
    </row>
    <row r="17" spans="1:60" ht="116">
      <c r="A17" s="2">
        <v>12</v>
      </c>
      <c r="B17" s="2" t="s">
        <v>525</v>
      </c>
      <c r="C17" s="2" t="s">
        <v>166</v>
      </c>
      <c r="D17">
        <v>1</v>
      </c>
      <c r="E17">
        <v>1</v>
      </c>
      <c r="F17">
        <f t="shared" si="6"/>
        <v>1</v>
      </c>
      <c r="G17">
        <f t="shared" si="7"/>
        <v>47</v>
      </c>
      <c r="H17">
        <f t="shared" si="8"/>
        <v>47</v>
      </c>
      <c r="I17">
        <f t="shared" si="9"/>
        <v>232</v>
      </c>
      <c r="J17">
        <f>'[1]CS_E 50 boilerplates'!$C13</f>
        <v>85</v>
      </c>
      <c r="K17">
        <f t="shared" si="10"/>
        <v>1.8085106382978724</v>
      </c>
      <c r="L17">
        <f t="shared" si="11"/>
        <v>228</v>
      </c>
      <c r="M17">
        <f t="shared" si="12"/>
        <v>4.8510638297872344</v>
      </c>
      <c r="N17">
        <v>1</v>
      </c>
      <c r="O17">
        <v>1</v>
      </c>
      <c r="P17">
        <v>1</v>
      </c>
      <c r="Q17">
        <v>1</v>
      </c>
      <c r="R17">
        <f>'[1]CS_E 50 boilerplates'!$E13</f>
        <v>0</v>
      </c>
      <c r="S17">
        <v>1</v>
      </c>
      <c r="T17">
        <f t="shared" si="13"/>
        <v>0</v>
      </c>
      <c r="U17">
        <f>'[1]CS_E 50 boilerplates'!$F13</f>
        <v>1</v>
      </c>
      <c r="V17">
        <v>1</v>
      </c>
      <c r="W17">
        <f t="shared" si="3"/>
        <v>0</v>
      </c>
      <c r="X17">
        <f t="shared" si="4"/>
        <v>1</v>
      </c>
      <c r="Y17">
        <f>'[1]CS_E 50 boilerplates'!$D13</f>
        <v>0</v>
      </c>
      <c r="Z17">
        <f>'[1]CS_E 50 boilerplates'!$G13</f>
        <v>1</v>
      </c>
      <c r="AA17">
        <f>'[1]CS_E 50 boilerplates'!$H13</f>
        <v>1</v>
      </c>
      <c r="AB17">
        <f>'[1]CS_E 50 boilerplates'!$I13</f>
        <v>1</v>
      </c>
      <c r="AC17">
        <v>1</v>
      </c>
      <c r="AD17">
        <f>'[1]CS_E 50 boilerplates'!$J13</f>
        <v>1</v>
      </c>
      <c r="AE17">
        <v>1</v>
      </c>
      <c r="AF17">
        <f t="shared" si="14"/>
        <v>4</v>
      </c>
      <c r="AG17">
        <f>'[1]CS_E 50 boilerplates'!$K13</f>
        <v>1</v>
      </c>
      <c r="AH17">
        <f t="shared" si="15"/>
        <v>1</v>
      </c>
      <c r="AI17">
        <f>'[1]CS_E 50 boilerplates'!$L13</f>
        <v>0</v>
      </c>
      <c r="AJ17">
        <v>1</v>
      </c>
      <c r="AK17">
        <f t="shared" si="16"/>
        <v>1</v>
      </c>
      <c r="AL17">
        <v>1</v>
      </c>
      <c r="AM17">
        <f>'[1]CS_E 50 boilerplates'!$M13</f>
        <v>1</v>
      </c>
      <c r="AN17">
        <v>1</v>
      </c>
      <c r="AO17">
        <f>'[1]CS_E 50 boilerplates'!$N13</f>
        <v>1</v>
      </c>
      <c r="AP17">
        <v>1</v>
      </c>
      <c r="AQ17">
        <v>1</v>
      </c>
      <c r="AR17">
        <v>1</v>
      </c>
      <c r="AS17">
        <f>'[1]CS_E 50 boilerplates'!$O13</f>
        <v>1</v>
      </c>
      <c r="AT17">
        <v>1</v>
      </c>
      <c r="AU17">
        <f t="shared" si="17"/>
        <v>6.1300000000000097</v>
      </c>
      <c r="AV17">
        <f t="shared" si="18"/>
        <v>24.080425531914901</v>
      </c>
      <c r="AW17">
        <f t="shared" si="19"/>
        <v>12.094468085106385</v>
      </c>
      <c r="AX17">
        <f t="shared" si="20"/>
        <v>24.918510638297874</v>
      </c>
      <c r="AY17">
        <v>1</v>
      </c>
      <c r="AZ17">
        <v>1</v>
      </c>
      <c r="BA17">
        <v>1</v>
      </c>
      <c r="BB17">
        <v>9</v>
      </c>
      <c r="BG17">
        <f t="shared" si="5"/>
        <v>85.106382978723403</v>
      </c>
      <c r="BH17" s="10">
        <f t="shared" si="21"/>
        <v>1.6319444444444443E-4</v>
      </c>
    </row>
    <row r="18" spans="1:60" ht="72.5">
      <c r="A18" s="2" t="s">
        <v>214</v>
      </c>
      <c r="B18" s="13" t="s">
        <v>610</v>
      </c>
      <c r="C18" s="2" t="s">
        <v>166</v>
      </c>
      <c r="D18">
        <v>1</v>
      </c>
      <c r="E18">
        <v>1</v>
      </c>
      <c r="F18">
        <f t="shared" si="6"/>
        <v>1</v>
      </c>
      <c r="G18">
        <f t="shared" si="7"/>
        <v>25</v>
      </c>
      <c r="H18">
        <f t="shared" si="8"/>
        <v>25</v>
      </c>
      <c r="I18">
        <f t="shared" si="9"/>
        <v>147</v>
      </c>
      <c r="J18">
        <f>'[1]CS_E 50 boilerplates'!$C14</f>
        <v>51</v>
      </c>
      <c r="K18">
        <f t="shared" si="10"/>
        <v>2.04</v>
      </c>
      <c r="L18">
        <f t="shared" si="11"/>
        <v>144</v>
      </c>
      <c r="M18">
        <f t="shared" si="12"/>
        <v>5.76</v>
      </c>
      <c r="N18">
        <v>0</v>
      </c>
      <c r="O18">
        <v>1</v>
      </c>
      <c r="P18">
        <v>1</v>
      </c>
      <c r="Q18">
        <v>1</v>
      </c>
      <c r="R18">
        <f>'[1]CS_E 50 boilerplates'!$E14</f>
        <v>0</v>
      </c>
      <c r="S18">
        <v>1</v>
      </c>
      <c r="T18">
        <f t="shared" si="13"/>
        <v>0</v>
      </c>
      <c r="U18">
        <f>'[1]CS_E 50 boilerplates'!$F14</f>
        <v>1</v>
      </c>
      <c r="V18">
        <v>1</v>
      </c>
      <c r="W18">
        <f t="shared" si="3"/>
        <v>0</v>
      </c>
      <c r="X18">
        <f t="shared" si="4"/>
        <v>1</v>
      </c>
      <c r="Y18">
        <f>'[1]CS_E 50 boilerplates'!$D14</f>
        <v>0</v>
      </c>
      <c r="Z18">
        <f>'[1]CS_E 50 boilerplates'!$G14</f>
        <v>1</v>
      </c>
      <c r="AA18">
        <f>'[1]CS_E 50 boilerplates'!$H14</f>
        <v>1</v>
      </c>
      <c r="AB18">
        <f>'[1]CS_E 50 boilerplates'!$I14</f>
        <v>1</v>
      </c>
      <c r="AC18">
        <v>1</v>
      </c>
      <c r="AD18">
        <f>'[1]CS_E 50 boilerplates'!$J14</f>
        <v>1</v>
      </c>
      <c r="AE18">
        <v>1</v>
      </c>
      <c r="AF18">
        <f t="shared" si="14"/>
        <v>3</v>
      </c>
      <c r="AG18">
        <f>'[1]CS_E 50 boilerplates'!$K14</f>
        <v>1</v>
      </c>
      <c r="AH18">
        <f t="shared" si="15"/>
        <v>1</v>
      </c>
      <c r="AI18">
        <f>'[1]CS_E 50 boilerplates'!$L14</f>
        <v>1</v>
      </c>
      <c r="AJ18">
        <v>1</v>
      </c>
      <c r="AK18">
        <f t="shared" si="16"/>
        <v>1</v>
      </c>
      <c r="AL18">
        <v>1</v>
      </c>
      <c r="AM18">
        <f>'[1]CS_E 50 boilerplates'!$M14</f>
        <v>1</v>
      </c>
      <c r="AN18">
        <v>1</v>
      </c>
      <c r="AO18">
        <f>'[1]CS_E 50 boilerplates'!$N14</f>
        <v>1</v>
      </c>
      <c r="AP18">
        <v>1</v>
      </c>
      <c r="AQ18">
        <v>1</v>
      </c>
      <c r="AR18">
        <v>1</v>
      </c>
      <c r="AS18">
        <f>'[1]CS_E 50 boilerplates'!$O14</f>
        <v>1</v>
      </c>
      <c r="AT18">
        <v>1</v>
      </c>
      <c r="AU18">
        <f t="shared" si="17"/>
        <v>8.8760000000000083</v>
      </c>
      <c r="AV18">
        <f t="shared" si="18"/>
        <v>18.232000000000003</v>
      </c>
      <c r="AW18">
        <f t="shared" si="19"/>
        <v>16.884800000000002</v>
      </c>
      <c r="AX18">
        <f t="shared" si="20"/>
        <v>18.199599999999997</v>
      </c>
      <c r="AY18">
        <v>1</v>
      </c>
      <c r="AZ18">
        <v>1</v>
      </c>
      <c r="BA18">
        <v>1</v>
      </c>
      <c r="BB18">
        <v>8</v>
      </c>
      <c r="BG18">
        <f t="shared" si="5"/>
        <v>120</v>
      </c>
      <c r="BH18" s="10">
        <f t="shared" si="21"/>
        <v>8.6805555555555545E-5</v>
      </c>
    </row>
    <row r="19" spans="1:60" ht="43.5">
      <c r="A19" s="2" t="s">
        <v>216</v>
      </c>
      <c r="B19" s="13" t="s">
        <v>528</v>
      </c>
      <c r="D19">
        <v>1</v>
      </c>
      <c r="E19">
        <v>1</v>
      </c>
      <c r="F19">
        <f t="shared" si="6"/>
        <v>1</v>
      </c>
      <c r="G19">
        <f t="shared" si="7"/>
        <v>18</v>
      </c>
      <c r="H19">
        <f t="shared" si="8"/>
        <v>18</v>
      </c>
      <c r="I19">
        <f t="shared" si="9"/>
        <v>86</v>
      </c>
      <c r="J19">
        <f>'[1]CS_E 50 boilerplates'!$C15</f>
        <v>31</v>
      </c>
      <c r="K19">
        <f t="shared" si="10"/>
        <v>1.7222222222222223</v>
      </c>
      <c r="L19">
        <f t="shared" si="11"/>
        <v>85</v>
      </c>
      <c r="M19">
        <f t="shared" si="12"/>
        <v>4.7222222222222223</v>
      </c>
      <c r="N19">
        <v>0</v>
      </c>
      <c r="O19">
        <v>1</v>
      </c>
      <c r="P19">
        <v>1</v>
      </c>
      <c r="Q19">
        <v>0</v>
      </c>
      <c r="R19">
        <f>'[1]CS_E 50 boilerplates'!$E15</f>
        <v>1</v>
      </c>
      <c r="S19">
        <v>1</v>
      </c>
      <c r="T19">
        <f t="shared" si="13"/>
        <v>0</v>
      </c>
      <c r="U19">
        <f>'[1]CS_E 50 boilerplates'!$F15</f>
        <v>1</v>
      </c>
      <c r="V19">
        <v>1</v>
      </c>
      <c r="W19">
        <f t="shared" si="3"/>
        <v>0</v>
      </c>
      <c r="X19">
        <f t="shared" si="4"/>
        <v>1</v>
      </c>
      <c r="Y19">
        <f>'[1]CS_E 50 boilerplates'!$D15</f>
        <v>0</v>
      </c>
      <c r="Z19">
        <f>'[1]CS_E 50 boilerplates'!$G15</f>
        <v>1</v>
      </c>
      <c r="AA19">
        <f>'[1]CS_E 50 boilerplates'!$H15</f>
        <v>1</v>
      </c>
      <c r="AB19">
        <f>'[1]CS_E 50 boilerplates'!$I15</f>
        <v>1</v>
      </c>
      <c r="AC19">
        <v>1</v>
      </c>
      <c r="AD19">
        <f>'[1]CS_E 50 boilerplates'!$J15</f>
        <v>1</v>
      </c>
      <c r="AE19">
        <v>1</v>
      </c>
      <c r="AF19">
        <f t="shared" si="14"/>
        <v>1</v>
      </c>
      <c r="AG19">
        <f>'[1]CS_E 50 boilerplates'!$K15</f>
        <v>1</v>
      </c>
      <c r="AH19">
        <f t="shared" si="15"/>
        <v>1</v>
      </c>
      <c r="AI19">
        <f>'[1]CS_E 50 boilerplates'!$L15</f>
        <v>1</v>
      </c>
      <c r="AJ19">
        <v>1</v>
      </c>
      <c r="AK19">
        <f t="shared" si="16"/>
        <v>1</v>
      </c>
      <c r="AL19">
        <v>1</v>
      </c>
      <c r="AM19">
        <f>'[1]CS_E 50 boilerplates'!$M15</f>
        <v>1</v>
      </c>
      <c r="AN19">
        <v>1</v>
      </c>
      <c r="AO19">
        <f>'[1]CS_E 50 boilerplates'!$N15</f>
        <v>1</v>
      </c>
      <c r="AP19">
        <v>1</v>
      </c>
      <c r="AQ19">
        <v>1</v>
      </c>
      <c r="AR19">
        <v>1</v>
      </c>
      <c r="AS19">
        <f>'[1]CS_E 50 boilerplates'!$O15</f>
        <v>1</v>
      </c>
      <c r="AT19">
        <v>0</v>
      </c>
      <c r="AU19">
        <f t="shared" si="17"/>
        <v>42.865000000000023</v>
      </c>
      <c r="AV19">
        <f t="shared" si="18"/>
        <v>11.752222222222223</v>
      </c>
      <c r="AW19">
        <f t="shared" si="19"/>
        <v>10.322222222222219</v>
      </c>
      <c r="AX19">
        <f t="shared" si="20"/>
        <v>9.8116666666666674</v>
      </c>
      <c r="AY19">
        <v>1</v>
      </c>
      <c r="AZ19">
        <v>1</v>
      </c>
      <c r="BA19">
        <v>1</v>
      </c>
      <c r="BB19">
        <v>5</v>
      </c>
      <c r="BG19">
        <f t="shared" si="5"/>
        <v>55.55555555555555</v>
      </c>
      <c r="BH19" s="10">
        <f t="shared" si="21"/>
        <v>6.2500000000000001E-5</v>
      </c>
    </row>
    <row r="20" spans="1:60" ht="58">
      <c r="A20" s="2" t="s">
        <v>218</v>
      </c>
      <c r="B20" s="13" t="s">
        <v>529</v>
      </c>
      <c r="C20" s="2" t="s">
        <v>166</v>
      </c>
      <c r="D20">
        <v>1</v>
      </c>
      <c r="E20">
        <v>1</v>
      </c>
      <c r="F20">
        <f t="shared" si="6"/>
        <v>1</v>
      </c>
      <c r="G20">
        <f t="shared" si="7"/>
        <v>22</v>
      </c>
      <c r="H20">
        <f t="shared" si="8"/>
        <v>22</v>
      </c>
      <c r="I20">
        <f t="shared" si="9"/>
        <v>111</v>
      </c>
      <c r="J20">
        <f>'[1]CS_E 50 boilerplates'!$C16</f>
        <v>40</v>
      </c>
      <c r="K20">
        <f t="shared" si="10"/>
        <v>1.8181818181818181</v>
      </c>
      <c r="L20">
        <f t="shared" si="11"/>
        <v>109</v>
      </c>
      <c r="M20">
        <f t="shared" si="12"/>
        <v>4.9545454545454541</v>
      </c>
      <c r="N20">
        <v>0</v>
      </c>
      <c r="O20">
        <v>0</v>
      </c>
      <c r="P20">
        <v>0</v>
      </c>
      <c r="Q20">
        <v>1</v>
      </c>
      <c r="R20">
        <f>'[1]CS_E 50 boilerplates'!$E16</f>
        <v>0</v>
      </c>
      <c r="S20">
        <v>1</v>
      </c>
      <c r="T20">
        <f t="shared" si="13"/>
        <v>0</v>
      </c>
      <c r="U20">
        <f>'[1]CS_E 50 boilerplates'!$F16</f>
        <v>1</v>
      </c>
      <c r="V20">
        <v>1</v>
      </c>
      <c r="W20">
        <f t="shared" si="3"/>
        <v>0</v>
      </c>
      <c r="X20">
        <f t="shared" si="4"/>
        <v>1</v>
      </c>
      <c r="Y20">
        <f>'[1]CS_E 50 boilerplates'!$D16</f>
        <v>0</v>
      </c>
      <c r="Z20">
        <f>'[1]CS_E 50 boilerplates'!$G16</f>
        <v>1</v>
      </c>
      <c r="AA20">
        <f>'[1]CS_E 50 boilerplates'!$H16</f>
        <v>1</v>
      </c>
      <c r="AB20">
        <f>'[1]CS_E 50 boilerplates'!$I16</f>
        <v>1</v>
      </c>
      <c r="AC20">
        <v>1</v>
      </c>
      <c r="AD20">
        <f>'[1]CS_E 50 boilerplates'!$J16</f>
        <v>1</v>
      </c>
      <c r="AE20">
        <v>1</v>
      </c>
      <c r="AF20">
        <f t="shared" si="14"/>
        <v>2</v>
      </c>
      <c r="AG20">
        <f>'[1]CS_E 50 boilerplates'!$K16</f>
        <v>0</v>
      </c>
      <c r="AH20">
        <f t="shared" si="15"/>
        <v>1</v>
      </c>
      <c r="AI20">
        <f>'[1]CS_E 50 boilerplates'!$L16</f>
        <v>1</v>
      </c>
      <c r="AJ20">
        <v>1</v>
      </c>
      <c r="AK20">
        <f t="shared" si="16"/>
        <v>1</v>
      </c>
      <c r="AL20">
        <v>1</v>
      </c>
      <c r="AM20">
        <f>'[1]CS_E 50 boilerplates'!$M16</f>
        <v>1</v>
      </c>
      <c r="AN20">
        <v>1</v>
      </c>
      <c r="AO20">
        <f>'[1]CS_E 50 boilerplates'!$N16</f>
        <v>1</v>
      </c>
      <c r="AP20">
        <v>1</v>
      </c>
      <c r="AQ20">
        <v>1</v>
      </c>
      <c r="AR20">
        <v>1</v>
      </c>
      <c r="AS20">
        <f>'[1]CS_E 50 boilerplates'!$O16</f>
        <v>1</v>
      </c>
      <c r="AT20">
        <v>1</v>
      </c>
      <c r="AU20">
        <f t="shared" si="17"/>
        <v>30.686818181818197</v>
      </c>
      <c r="AV20">
        <f t="shared" si="18"/>
        <v>14.444545454545459</v>
      </c>
      <c r="AW20">
        <f t="shared" si="19"/>
        <v>11.987272727272728</v>
      </c>
      <c r="AX20">
        <f t="shared" si="20"/>
        <v>12.905909090909084</v>
      </c>
      <c r="AY20">
        <v>1</v>
      </c>
      <c r="AZ20">
        <v>1</v>
      </c>
      <c r="BA20">
        <v>1</v>
      </c>
      <c r="BB20">
        <v>3</v>
      </c>
      <c r="BG20">
        <f t="shared" si="5"/>
        <v>90.909090909090907</v>
      </c>
      <c r="BH20" s="10">
        <f t="shared" si="21"/>
        <v>7.6388888888888887E-5</v>
      </c>
    </row>
    <row r="21" spans="1:60" ht="87">
      <c r="A21" s="2">
        <v>14</v>
      </c>
      <c r="B21" s="13" t="s">
        <v>611</v>
      </c>
      <c r="C21" s="2" t="s">
        <v>166</v>
      </c>
      <c r="D21">
        <v>1</v>
      </c>
      <c r="E21">
        <v>1</v>
      </c>
      <c r="F21">
        <f t="shared" si="6"/>
        <v>1</v>
      </c>
      <c r="G21">
        <f t="shared" si="7"/>
        <v>28</v>
      </c>
      <c r="H21">
        <f t="shared" si="8"/>
        <v>28</v>
      </c>
      <c r="I21">
        <f t="shared" si="9"/>
        <v>181</v>
      </c>
      <c r="J21">
        <f>'[1]CS_E 50 boilerplates'!$C17</f>
        <v>62</v>
      </c>
      <c r="K21">
        <f t="shared" si="10"/>
        <v>2.2142857142857144</v>
      </c>
      <c r="L21">
        <f t="shared" si="11"/>
        <v>178</v>
      </c>
      <c r="M21">
        <f t="shared" si="12"/>
        <v>6.3571428571428568</v>
      </c>
      <c r="N21">
        <v>0</v>
      </c>
      <c r="O21">
        <v>1</v>
      </c>
      <c r="P21">
        <v>0</v>
      </c>
      <c r="Q21">
        <v>0</v>
      </c>
      <c r="R21">
        <f>'[1]CS_E 50 boilerplates'!$E17</f>
        <v>0</v>
      </c>
      <c r="S21">
        <v>1</v>
      </c>
      <c r="T21">
        <f t="shared" si="13"/>
        <v>0</v>
      </c>
      <c r="U21">
        <f>'[1]CS_E 50 boilerplates'!$F17</f>
        <v>1</v>
      </c>
      <c r="V21">
        <v>1</v>
      </c>
      <c r="W21">
        <f t="shared" si="3"/>
        <v>0</v>
      </c>
      <c r="X21">
        <f t="shared" si="4"/>
        <v>1</v>
      </c>
      <c r="Y21">
        <f>'[1]CS_E 50 boilerplates'!$D17</f>
        <v>1</v>
      </c>
      <c r="Z21">
        <f>'[1]CS_E 50 boilerplates'!$G17</f>
        <v>1</v>
      </c>
      <c r="AA21">
        <f>'[1]CS_E 50 boilerplates'!$H17</f>
        <v>1</v>
      </c>
      <c r="AB21">
        <f>'[1]CS_E 50 boilerplates'!$I17</f>
        <v>1</v>
      </c>
      <c r="AC21">
        <v>1</v>
      </c>
      <c r="AD21">
        <f>'[1]CS_E 50 boilerplates'!$J17</f>
        <v>1</v>
      </c>
      <c r="AE21">
        <v>1</v>
      </c>
      <c r="AF21">
        <f t="shared" si="14"/>
        <v>3</v>
      </c>
      <c r="AG21">
        <f>'[1]CS_E 50 boilerplates'!$K17</f>
        <v>1</v>
      </c>
      <c r="AH21">
        <f t="shared" si="15"/>
        <v>1</v>
      </c>
      <c r="AI21">
        <f>'[1]CS_E 50 boilerplates'!$L17</f>
        <v>0</v>
      </c>
      <c r="AJ21">
        <v>1</v>
      </c>
      <c r="AK21">
        <f t="shared" si="16"/>
        <v>1</v>
      </c>
      <c r="AL21">
        <v>1</v>
      </c>
      <c r="AM21">
        <f>'[1]CS_E 50 boilerplates'!$M17</f>
        <v>1</v>
      </c>
      <c r="AN21">
        <v>1</v>
      </c>
      <c r="AO21">
        <f>'[1]CS_E 50 boilerplates'!$N17</f>
        <v>1</v>
      </c>
      <c r="AP21">
        <v>1</v>
      </c>
      <c r="AQ21">
        <v>1</v>
      </c>
      <c r="AR21">
        <v>1</v>
      </c>
      <c r="AS21">
        <f>'[1]CS_E 50 boilerplates'!$O17</f>
        <v>1</v>
      </c>
      <c r="AT21">
        <v>1</v>
      </c>
      <c r="AU21">
        <f t="shared" si="17"/>
        <v>-8.9135714285714123</v>
      </c>
      <c r="AV21">
        <f t="shared" si="18"/>
        <v>21.458571428571428</v>
      </c>
      <c r="AW21">
        <f t="shared" si="19"/>
        <v>20.522857142857138</v>
      </c>
      <c r="AX21">
        <f t="shared" si="20"/>
        <v>22.512142857142855</v>
      </c>
      <c r="AY21">
        <v>1</v>
      </c>
      <c r="AZ21">
        <v>1</v>
      </c>
      <c r="BA21">
        <v>1</v>
      </c>
      <c r="BB21">
        <v>9</v>
      </c>
      <c r="BG21">
        <f t="shared" si="5"/>
        <v>107.14285714285714</v>
      </c>
      <c r="BH21" s="10">
        <f t="shared" si="21"/>
        <v>9.722222222222223E-5</v>
      </c>
    </row>
    <row r="22" spans="1:60" ht="72.5">
      <c r="A22" s="2">
        <v>15</v>
      </c>
      <c r="B22" s="13" t="s">
        <v>531</v>
      </c>
      <c r="C22" s="2" t="s">
        <v>146</v>
      </c>
      <c r="D22">
        <v>1</v>
      </c>
      <c r="E22">
        <v>1</v>
      </c>
      <c r="F22">
        <f t="shared" si="6"/>
        <v>1</v>
      </c>
      <c r="G22">
        <f t="shared" si="7"/>
        <v>28</v>
      </c>
      <c r="H22">
        <f t="shared" si="8"/>
        <v>28</v>
      </c>
      <c r="I22">
        <f t="shared" si="9"/>
        <v>156</v>
      </c>
      <c r="J22">
        <f>'[1]CS_E 50 boilerplates'!$C18</f>
        <v>58</v>
      </c>
      <c r="K22">
        <f t="shared" si="10"/>
        <v>2.0714285714285716</v>
      </c>
      <c r="L22">
        <f t="shared" si="11"/>
        <v>155</v>
      </c>
      <c r="M22">
        <f t="shared" si="12"/>
        <v>5.5357142857142856</v>
      </c>
      <c r="N22">
        <v>0</v>
      </c>
      <c r="O22">
        <v>1</v>
      </c>
      <c r="P22">
        <v>0</v>
      </c>
      <c r="Q22">
        <v>0</v>
      </c>
      <c r="R22">
        <f>'[1]CS_E 50 boilerplates'!$E18</f>
        <v>0</v>
      </c>
      <c r="S22">
        <v>1</v>
      </c>
      <c r="T22">
        <f t="shared" si="13"/>
        <v>0</v>
      </c>
      <c r="U22">
        <f>'[1]CS_E 50 boilerplates'!$F18</f>
        <v>1</v>
      </c>
      <c r="V22">
        <v>1</v>
      </c>
      <c r="W22">
        <f t="shared" si="3"/>
        <v>0</v>
      </c>
      <c r="X22">
        <f t="shared" si="4"/>
        <v>1</v>
      </c>
      <c r="Y22">
        <f>'[1]CS_E 50 boilerplates'!$D18</f>
        <v>1</v>
      </c>
      <c r="Z22">
        <f>'[1]CS_E 50 boilerplates'!$G18</f>
        <v>1</v>
      </c>
      <c r="AA22">
        <f>'[1]CS_E 50 boilerplates'!$H18</f>
        <v>1</v>
      </c>
      <c r="AB22">
        <f>'[1]CS_E 50 boilerplates'!$I18</f>
        <v>1</v>
      </c>
      <c r="AC22">
        <v>1</v>
      </c>
      <c r="AD22">
        <f>'[1]CS_E 50 boilerplates'!$J18</f>
        <v>0</v>
      </c>
      <c r="AE22">
        <v>1</v>
      </c>
      <c r="AF22">
        <f t="shared" si="14"/>
        <v>1</v>
      </c>
      <c r="AG22">
        <f>'[1]CS_E 50 boilerplates'!$K18</f>
        <v>1</v>
      </c>
      <c r="AH22">
        <f t="shared" si="15"/>
        <v>1</v>
      </c>
      <c r="AI22">
        <f>'[1]CS_E 50 boilerplates'!$L18</f>
        <v>0</v>
      </c>
      <c r="AJ22">
        <v>1</v>
      </c>
      <c r="AK22">
        <f t="shared" si="16"/>
        <v>1</v>
      </c>
      <c r="AL22">
        <v>1</v>
      </c>
      <c r="AM22">
        <f>'[1]CS_E 50 boilerplates'!$M18</f>
        <v>1</v>
      </c>
      <c r="AN22">
        <v>1</v>
      </c>
      <c r="AO22">
        <f>'[1]CS_E 50 boilerplates'!$N18</f>
        <v>1</v>
      </c>
      <c r="AP22">
        <v>1</v>
      </c>
      <c r="AQ22">
        <v>1</v>
      </c>
      <c r="AR22">
        <v>1</v>
      </c>
      <c r="AS22">
        <f>'[1]CS_E 50 boilerplates'!$O18</f>
        <v>1</v>
      </c>
      <c r="AT22">
        <v>1</v>
      </c>
      <c r="AU22">
        <f t="shared" si="17"/>
        <v>3.1721428571428767</v>
      </c>
      <c r="AV22">
        <f t="shared" si="18"/>
        <v>19.772857142857145</v>
      </c>
      <c r="AW22">
        <f t="shared" si="19"/>
        <v>15.69285714285714</v>
      </c>
      <c r="AX22">
        <f t="shared" si="20"/>
        <v>18.643214285714286</v>
      </c>
      <c r="AY22">
        <v>1</v>
      </c>
      <c r="AZ22">
        <v>1</v>
      </c>
      <c r="BA22">
        <v>1</v>
      </c>
      <c r="BB22">
        <v>14</v>
      </c>
      <c r="BG22">
        <f t="shared" si="5"/>
        <v>35.714285714285715</v>
      </c>
      <c r="BH22" s="10">
        <f t="shared" si="21"/>
        <v>9.722222222222223E-5</v>
      </c>
    </row>
    <row r="23" spans="1:60" ht="58">
      <c r="A23" s="2">
        <v>16</v>
      </c>
      <c r="B23" s="2" t="s">
        <v>612</v>
      </c>
      <c r="C23" s="2" t="s">
        <v>166</v>
      </c>
      <c r="D23">
        <v>1</v>
      </c>
      <c r="E23">
        <v>1</v>
      </c>
      <c r="F23">
        <f t="shared" si="6"/>
        <v>1</v>
      </c>
      <c r="G23">
        <f t="shared" si="7"/>
        <v>20</v>
      </c>
      <c r="H23">
        <f t="shared" si="8"/>
        <v>20</v>
      </c>
      <c r="I23">
        <f t="shared" si="9"/>
        <v>113</v>
      </c>
      <c r="J23">
        <f>'[1]CS_E 50 boilerplates'!$C19</f>
        <v>39</v>
      </c>
      <c r="K23">
        <f t="shared" si="10"/>
        <v>1.95</v>
      </c>
      <c r="L23">
        <f t="shared" si="11"/>
        <v>110</v>
      </c>
      <c r="M23">
        <f t="shared" si="12"/>
        <v>5.5</v>
      </c>
      <c r="N23">
        <v>0</v>
      </c>
      <c r="O23">
        <v>1</v>
      </c>
      <c r="P23">
        <v>1</v>
      </c>
      <c r="Q23">
        <v>1</v>
      </c>
      <c r="R23">
        <f>'[1]CS_E 50 boilerplates'!$E19</f>
        <v>0</v>
      </c>
      <c r="S23">
        <v>1</v>
      </c>
      <c r="T23">
        <f t="shared" si="13"/>
        <v>0</v>
      </c>
      <c r="U23">
        <f>'[1]CS_E 50 boilerplates'!$F19</f>
        <v>1</v>
      </c>
      <c r="V23">
        <v>1</v>
      </c>
      <c r="W23">
        <f t="shared" si="3"/>
        <v>0</v>
      </c>
      <c r="X23">
        <f t="shared" si="4"/>
        <v>1</v>
      </c>
      <c r="Y23">
        <f>'[1]CS_E 50 boilerplates'!$D19</f>
        <v>0</v>
      </c>
      <c r="Z23">
        <f>'[1]CS_E 50 boilerplates'!$G19</f>
        <v>1</v>
      </c>
      <c r="AA23">
        <f>'[1]CS_E 50 boilerplates'!$H19</f>
        <v>1</v>
      </c>
      <c r="AB23">
        <f>'[1]CS_E 50 boilerplates'!$I19</f>
        <v>1</v>
      </c>
      <c r="AC23">
        <v>1</v>
      </c>
      <c r="AD23">
        <f>'[1]CS_E 50 boilerplates'!$J19</f>
        <v>1</v>
      </c>
      <c r="AE23">
        <v>1</v>
      </c>
      <c r="AF23">
        <f t="shared" si="14"/>
        <v>3</v>
      </c>
      <c r="AG23">
        <f>'[1]CS_E 50 boilerplates'!$K19</f>
        <v>0</v>
      </c>
      <c r="AH23">
        <f t="shared" si="15"/>
        <v>1</v>
      </c>
      <c r="AI23">
        <f>'[1]CS_E 50 boilerplates'!$L19</f>
        <v>1</v>
      </c>
      <c r="AJ23">
        <v>1</v>
      </c>
      <c r="AK23">
        <f t="shared" si="16"/>
        <v>1</v>
      </c>
      <c r="AL23">
        <v>1</v>
      </c>
      <c r="AM23">
        <f>'[1]CS_E 50 boilerplates'!$M19</f>
        <v>1</v>
      </c>
      <c r="AN23">
        <v>0</v>
      </c>
      <c r="AO23">
        <f>'[1]CS_E 50 boilerplates'!$N19</f>
        <v>1</v>
      </c>
      <c r="AP23">
        <v>1</v>
      </c>
      <c r="AQ23">
        <v>1</v>
      </c>
      <c r="AR23">
        <v>1</v>
      </c>
      <c r="AS23">
        <f>'[1]CS_E 50 boilerplates'!$O19</f>
        <v>1</v>
      </c>
      <c r="AT23">
        <v>1</v>
      </c>
      <c r="AU23">
        <f t="shared" si="17"/>
        <v>21.565000000000012</v>
      </c>
      <c r="AV23">
        <f t="shared" si="18"/>
        <v>15.220000000000002</v>
      </c>
      <c r="AW23">
        <f t="shared" si="19"/>
        <v>15.059999999999995</v>
      </c>
      <c r="AX23">
        <f t="shared" si="20"/>
        <v>14.475000000000001</v>
      </c>
      <c r="AY23">
        <v>1</v>
      </c>
      <c r="AZ23">
        <v>1</v>
      </c>
      <c r="BA23">
        <v>1</v>
      </c>
      <c r="BB23">
        <v>6</v>
      </c>
      <c r="BG23">
        <f t="shared" si="5"/>
        <v>150</v>
      </c>
      <c r="BH23" s="10">
        <f t="shared" si="21"/>
        <v>6.9444444444444444E-5</v>
      </c>
    </row>
    <row r="24" spans="1:60" ht="87">
      <c r="A24" s="2" t="s">
        <v>533</v>
      </c>
      <c r="B24" s="13" t="s">
        <v>613</v>
      </c>
      <c r="C24" s="2" t="s">
        <v>166</v>
      </c>
      <c r="D24">
        <v>1</v>
      </c>
      <c r="E24">
        <v>1</v>
      </c>
      <c r="F24">
        <v>1</v>
      </c>
      <c r="G24">
        <f t="shared" si="7"/>
        <v>34</v>
      </c>
      <c r="H24">
        <f t="shared" si="8"/>
        <v>34</v>
      </c>
      <c r="I24">
        <f t="shared" si="9"/>
        <v>190</v>
      </c>
      <c r="J24">
        <f>'[1]CS_E 50 boilerplates'!$C20</f>
        <v>68</v>
      </c>
      <c r="K24">
        <f t="shared" si="10"/>
        <v>2</v>
      </c>
      <c r="L24">
        <f t="shared" si="11"/>
        <v>187</v>
      </c>
      <c r="M24">
        <f t="shared" si="12"/>
        <v>5.5</v>
      </c>
      <c r="N24">
        <v>0</v>
      </c>
      <c r="O24">
        <v>1</v>
      </c>
      <c r="P24">
        <v>1</v>
      </c>
      <c r="Q24">
        <v>1</v>
      </c>
      <c r="R24">
        <f>'[1]CS_E 50 boilerplates'!$E20</f>
        <v>1</v>
      </c>
      <c r="S24">
        <v>1</v>
      </c>
      <c r="T24">
        <f t="shared" si="13"/>
        <v>1</v>
      </c>
      <c r="U24">
        <f>'[1]CS_E 50 boilerplates'!$F20</f>
        <v>1</v>
      </c>
      <c r="V24">
        <v>1</v>
      </c>
      <c r="W24">
        <f t="shared" si="3"/>
        <v>1</v>
      </c>
      <c r="X24">
        <f t="shared" si="4"/>
        <v>1</v>
      </c>
      <c r="Y24">
        <f>'[1]CS_E 50 boilerplates'!$D20</f>
        <v>0</v>
      </c>
      <c r="Z24">
        <f>'[1]CS_E 50 boilerplates'!$G20</f>
        <v>1</v>
      </c>
      <c r="AA24">
        <f>'[1]CS_E 50 boilerplates'!$H20</f>
        <v>1</v>
      </c>
      <c r="AB24">
        <f>'[1]CS_E 50 boilerplates'!$I20</f>
        <v>1</v>
      </c>
      <c r="AC24">
        <v>1</v>
      </c>
      <c r="AD24">
        <f>'[1]CS_E 50 boilerplates'!$J20</f>
        <v>1</v>
      </c>
      <c r="AE24">
        <v>1</v>
      </c>
      <c r="AF24">
        <f t="shared" si="14"/>
        <v>3</v>
      </c>
      <c r="AG24">
        <f>'[1]CS_E 50 boilerplates'!$K20</f>
        <v>0</v>
      </c>
      <c r="AH24">
        <f t="shared" si="15"/>
        <v>1</v>
      </c>
      <c r="AI24">
        <f>'[1]CS_E 50 boilerplates'!$L20</f>
        <v>0</v>
      </c>
      <c r="AJ24">
        <v>1</v>
      </c>
      <c r="AK24">
        <f t="shared" si="16"/>
        <v>1</v>
      </c>
      <c r="AL24">
        <v>1</v>
      </c>
      <c r="AM24">
        <f>'[1]CS_E 50 boilerplates'!$M20</f>
        <v>1</v>
      </c>
      <c r="AN24">
        <v>1</v>
      </c>
      <c r="AO24">
        <f>'[1]CS_E 50 boilerplates'!$N20</f>
        <v>1</v>
      </c>
      <c r="AP24">
        <v>1</v>
      </c>
      <c r="AQ24">
        <v>1</v>
      </c>
      <c r="AR24">
        <v>1</v>
      </c>
      <c r="AS24">
        <f>'[1]CS_E 50 boilerplates'!$O20</f>
        <v>1</v>
      </c>
      <c r="AT24">
        <v>1</v>
      </c>
      <c r="AU24">
        <f t="shared" si="17"/>
        <v>3.1250000000000213</v>
      </c>
      <c r="AV24">
        <f t="shared" si="18"/>
        <v>21.27</v>
      </c>
      <c r="AW24">
        <f t="shared" si="19"/>
        <v>15.669411764705877</v>
      </c>
      <c r="AX24">
        <f t="shared" si="20"/>
        <v>21.475000000000001</v>
      </c>
      <c r="AY24">
        <v>1</v>
      </c>
      <c r="AZ24">
        <v>1</v>
      </c>
      <c r="BA24">
        <v>1</v>
      </c>
      <c r="BB24">
        <v>8</v>
      </c>
      <c r="BG24">
        <f t="shared" si="5"/>
        <v>88.235294117647058</v>
      </c>
      <c r="BH24" s="10">
        <f t="shared" si="21"/>
        <v>1.1805555555555556E-4</v>
      </c>
    </row>
    <row r="25" spans="1:60" ht="58">
      <c r="A25" s="2" t="s">
        <v>535</v>
      </c>
      <c r="B25" s="13" t="s">
        <v>614</v>
      </c>
      <c r="C25" s="2" t="s">
        <v>166</v>
      </c>
      <c r="D25">
        <v>1</v>
      </c>
      <c r="E25">
        <v>1</v>
      </c>
      <c r="F25">
        <f t="shared" si="6"/>
        <v>1</v>
      </c>
      <c r="G25">
        <f t="shared" si="7"/>
        <v>19</v>
      </c>
      <c r="H25">
        <f t="shared" si="8"/>
        <v>19</v>
      </c>
      <c r="I25">
        <f t="shared" si="9"/>
        <v>113</v>
      </c>
      <c r="J25">
        <f>'[1]CS_E 50 boilerplates'!$C21</f>
        <v>39</v>
      </c>
      <c r="K25">
        <f t="shared" si="10"/>
        <v>2.0526315789473686</v>
      </c>
      <c r="L25">
        <f t="shared" si="11"/>
        <v>110</v>
      </c>
      <c r="M25">
        <f t="shared" si="12"/>
        <v>5.7894736842105265</v>
      </c>
      <c r="N25">
        <v>1</v>
      </c>
      <c r="O25">
        <v>1</v>
      </c>
      <c r="P25">
        <v>1</v>
      </c>
      <c r="Q25">
        <v>1</v>
      </c>
      <c r="R25">
        <f>'[1]CS_E 50 boilerplates'!$E21</f>
        <v>1</v>
      </c>
      <c r="S25">
        <v>1</v>
      </c>
      <c r="T25">
        <f t="shared" si="13"/>
        <v>1</v>
      </c>
      <c r="U25">
        <f>'[1]CS_E 50 boilerplates'!$F21</f>
        <v>1</v>
      </c>
      <c r="V25">
        <v>1</v>
      </c>
      <c r="W25">
        <f t="shared" si="3"/>
        <v>1</v>
      </c>
      <c r="X25">
        <f t="shared" si="4"/>
        <v>1</v>
      </c>
      <c r="Y25">
        <f>'[1]CS_E 50 boilerplates'!$D21</f>
        <v>0</v>
      </c>
      <c r="Z25">
        <f>'[1]CS_E 50 boilerplates'!$G21</f>
        <v>1</v>
      </c>
      <c r="AA25">
        <f>'[1]CS_E 50 boilerplates'!$H21</f>
        <v>1</v>
      </c>
      <c r="AB25">
        <f>'[1]CS_E 50 boilerplates'!$I21</f>
        <v>1</v>
      </c>
      <c r="AC25">
        <v>1</v>
      </c>
      <c r="AD25">
        <f>'[1]CS_E 50 boilerplates'!$J21</f>
        <v>1</v>
      </c>
      <c r="AE25">
        <v>1</v>
      </c>
      <c r="AF25">
        <f t="shared" si="14"/>
        <v>3</v>
      </c>
      <c r="AG25">
        <f>'[1]CS_E 50 boilerplates'!$K21</f>
        <v>1</v>
      </c>
      <c r="AH25">
        <f t="shared" si="15"/>
        <v>1</v>
      </c>
      <c r="AI25">
        <f>'[1]CS_E 50 boilerplates'!$L21</f>
        <v>0</v>
      </c>
      <c r="AJ25">
        <v>1</v>
      </c>
      <c r="AK25">
        <f t="shared" si="16"/>
        <v>1</v>
      </c>
      <c r="AL25">
        <v>1</v>
      </c>
      <c r="AM25">
        <f>'[1]CS_E 50 boilerplates'!$M21</f>
        <v>1</v>
      </c>
      <c r="AN25">
        <v>1</v>
      </c>
      <c r="AO25">
        <f>'[1]CS_E 50 boilerplates'!$N21</f>
        <v>1</v>
      </c>
      <c r="AP25">
        <v>1</v>
      </c>
      <c r="AQ25">
        <v>1</v>
      </c>
      <c r="AR25">
        <v>1</v>
      </c>
      <c r="AS25">
        <f>'[1]CS_E 50 boilerplates'!$O21</f>
        <v>1</v>
      </c>
      <c r="AT25">
        <v>1</v>
      </c>
      <c r="AU25">
        <f t="shared" si="17"/>
        <v>13.897368421052647</v>
      </c>
      <c r="AV25">
        <f t="shared" si="18"/>
        <v>16.04105263157895</v>
      </c>
      <c r="AW25">
        <f t="shared" si="19"/>
        <v>16.684210526315784</v>
      </c>
      <c r="AX25">
        <f t="shared" si="20"/>
        <v>15.338421052631581</v>
      </c>
      <c r="AY25">
        <v>1</v>
      </c>
      <c r="AZ25">
        <v>1</v>
      </c>
      <c r="BA25">
        <v>1</v>
      </c>
      <c r="BB25">
        <v>5</v>
      </c>
      <c r="BG25">
        <f t="shared" si="5"/>
        <v>157.89473684210526</v>
      </c>
      <c r="BH25" s="10">
        <f t="shared" si="21"/>
        <v>6.597222222222223E-5</v>
      </c>
    </row>
    <row r="26" spans="1:60" ht="58">
      <c r="A26" s="2" t="s">
        <v>537</v>
      </c>
      <c r="B26" s="13" t="s">
        <v>615</v>
      </c>
      <c r="C26" s="2" t="s">
        <v>166</v>
      </c>
      <c r="D26">
        <v>1</v>
      </c>
      <c r="E26">
        <v>1</v>
      </c>
      <c r="F26">
        <f t="shared" si="6"/>
        <v>1</v>
      </c>
      <c r="G26">
        <f t="shared" si="7"/>
        <v>19</v>
      </c>
      <c r="H26">
        <f t="shared" si="8"/>
        <v>19</v>
      </c>
      <c r="I26">
        <f t="shared" si="9"/>
        <v>112</v>
      </c>
      <c r="J26">
        <f>'[1]CS_E 50 boilerplates'!$C22</f>
        <v>39</v>
      </c>
      <c r="K26">
        <f t="shared" si="10"/>
        <v>2.0526315789473686</v>
      </c>
      <c r="L26">
        <f t="shared" si="11"/>
        <v>109</v>
      </c>
      <c r="M26">
        <f t="shared" si="12"/>
        <v>5.7368421052631575</v>
      </c>
      <c r="N26">
        <v>1</v>
      </c>
      <c r="O26">
        <v>1</v>
      </c>
      <c r="P26">
        <v>1</v>
      </c>
      <c r="Q26">
        <v>1</v>
      </c>
      <c r="R26">
        <f>'[1]CS_E 50 boilerplates'!$E22</f>
        <v>0</v>
      </c>
      <c r="S26">
        <v>1</v>
      </c>
      <c r="T26">
        <f t="shared" si="13"/>
        <v>0</v>
      </c>
      <c r="U26">
        <f>'[1]CS_E 50 boilerplates'!$F22</f>
        <v>1</v>
      </c>
      <c r="V26">
        <v>1</v>
      </c>
      <c r="W26">
        <f t="shared" si="3"/>
        <v>0</v>
      </c>
      <c r="X26">
        <f t="shared" si="4"/>
        <v>1</v>
      </c>
      <c r="Y26">
        <f>'[1]CS_E 50 boilerplates'!$D22</f>
        <v>0</v>
      </c>
      <c r="Z26">
        <f>'[1]CS_E 50 boilerplates'!$G22</f>
        <v>1</v>
      </c>
      <c r="AA26">
        <f>'[1]CS_E 50 boilerplates'!$H22</f>
        <v>1</v>
      </c>
      <c r="AB26">
        <f>'[1]CS_E 50 boilerplates'!$I22</f>
        <v>1</v>
      </c>
      <c r="AC26">
        <v>1</v>
      </c>
      <c r="AD26">
        <f>'[1]CS_E 50 boilerplates'!$J22</f>
        <v>1</v>
      </c>
      <c r="AE26">
        <v>1</v>
      </c>
      <c r="AF26">
        <f t="shared" si="14"/>
        <v>3</v>
      </c>
      <c r="AG26">
        <f>'[1]CS_E 50 boilerplates'!$K22</f>
        <v>1</v>
      </c>
      <c r="AH26">
        <f t="shared" si="15"/>
        <v>1</v>
      </c>
      <c r="AI26">
        <f>'[1]CS_E 50 boilerplates'!$L22</f>
        <v>0</v>
      </c>
      <c r="AJ26">
        <v>1</v>
      </c>
      <c r="AK26">
        <f t="shared" si="16"/>
        <v>1</v>
      </c>
      <c r="AL26">
        <v>1</v>
      </c>
      <c r="AM26">
        <f>'[1]CS_E 50 boilerplates'!$M22</f>
        <v>1</v>
      </c>
      <c r="AN26">
        <v>1</v>
      </c>
      <c r="AO26">
        <f>'[1]CS_E 50 boilerplates'!$N22</f>
        <v>1</v>
      </c>
      <c r="AP26">
        <v>1</v>
      </c>
      <c r="AQ26">
        <v>1</v>
      </c>
      <c r="AR26">
        <v>1</v>
      </c>
      <c r="AS26">
        <f>'[1]CS_E 50 boilerplates'!$O22</f>
        <v>1</v>
      </c>
      <c r="AT26">
        <v>1</v>
      </c>
      <c r="AU26">
        <f t="shared" si="17"/>
        <v>13.897368421052647</v>
      </c>
      <c r="AV26">
        <f t="shared" si="18"/>
        <v>16.04105263157895</v>
      </c>
      <c r="AW26">
        <f t="shared" si="19"/>
        <v>16.374736842105253</v>
      </c>
      <c r="AX26">
        <f t="shared" si="20"/>
        <v>15.090526315789468</v>
      </c>
      <c r="AY26">
        <v>1</v>
      </c>
      <c r="AZ26">
        <v>1</v>
      </c>
      <c r="BA26">
        <v>1</v>
      </c>
      <c r="BB26">
        <v>6</v>
      </c>
      <c r="BG26">
        <f t="shared" si="5"/>
        <v>157.89473684210526</v>
      </c>
      <c r="BH26" s="10">
        <f t="shared" si="21"/>
        <v>6.597222222222223E-5</v>
      </c>
    </row>
    <row r="27" spans="1:60" ht="72.5">
      <c r="A27" s="2">
        <v>18</v>
      </c>
      <c r="B27" s="13" t="s">
        <v>616</v>
      </c>
      <c r="C27" s="2" t="s">
        <v>166</v>
      </c>
      <c r="D27">
        <v>1</v>
      </c>
      <c r="E27">
        <v>1</v>
      </c>
      <c r="F27">
        <f t="shared" si="6"/>
        <v>1</v>
      </c>
      <c r="G27">
        <f t="shared" si="7"/>
        <v>29</v>
      </c>
      <c r="H27">
        <f t="shared" si="8"/>
        <v>29</v>
      </c>
      <c r="I27">
        <f t="shared" si="9"/>
        <v>150</v>
      </c>
      <c r="J27">
        <f>'[1]CS_E 50 boilerplates'!$C23</f>
        <v>53</v>
      </c>
      <c r="K27">
        <f t="shared" si="10"/>
        <v>1.8275862068965518</v>
      </c>
      <c r="L27">
        <f t="shared" si="11"/>
        <v>148</v>
      </c>
      <c r="M27">
        <f t="shared" si="12"/>
        <v>5.1034482758620694</v>
      </c>
      <c r="N27">
        <v>0</v>
      </c>
      <c r="O27">
        <v>1</v>
      </c>
      <c r="P27">
        <v>1</v>
      </c>
      <c r="Q27">
        <v>1</v>
      </c>
      <c r="R27">
        <f>'[1]CS_E 50 boilerplates'!$E23</f>
        <v>0</v>
      </c>
      <c r="S27">
        <v>1</v>
      </c>
      <c r="T27">
        <f t="shared" si="13"/>
        <v>0</v>
      </c>
      <c r="U27">
        <f>'[1]CS_E 50 boilerplates'!$F23</f>
        <v>1</v>
      </c>
      <c r="V27">
        <v>1</v>
      </c>
      <c r="W27">
        <f t="shared" si="3"/>
        <v>0</v>
      </c>
      <c r="X27">
        <f t="shared" si="4"/>
        <v>1</v>
      </c>
      <c r="Y27">
        <f>'[1]CS_E 50 boilerplates'!$D23</f>
        <v>0</v>
      </c>
      <c r="Z27">
        <f>'[1]CS_E 50 boilerplates'!$G23</f>
        <v>1</v>
      </c>
      <c r="AA27">
        <f>'[1]CS_E 50 boilerplates'!$H23</f>
        <v>1</v>
      </c>
      <c r="AB27">
        <f>'[1]CS_E 50 boilerplates'!$I23</f>
        <v>1</v>
      </c>
      <c r="AC27">
        <v>1</v>
      </c>
      <c r="AD27">
        <f>'[1]CS_E 50 boilerplates'!$J23</f>
        <v>1</v>
      </c>
      <c r="AE27">
        <v>1</v>
      </c>
      <c r="AF27">
        <f t="shared" si="14"/>
        <v>2</v>
      </c>
      <c r="AG27">
        <f>'[1]CS_E 50 boilerplates'!$K23</f>
        <v>0</v>
      </c>
      <c r="AH27">
        <f t="shared" si="15"/>
        <v>1</v>
      </c>
      <c r="AI27">
        <f>'[1]CS_E 50 boilerplates'!$L23</f>
        <v>0</v>
      </c>
      <c r="AJ27">
        <v>1</v>
      </c>
      <c r="AK27">
        <f t="shared" si="16"/>
        <v>1</v>
      </c>
      <c r="AL27">
        <v>1</v>
      </c>
      <c r="AM27">
        <f>'[1]CS_E 50 boilerplates'!$M23</f>
        <v>1</v>
      </c>
      <c r="AN27">
        <v>0</v>
      </c>
      <c r="AO27">
        <f>'[1]CS_E 50 boilerplates'!$N23</f>
        <v>1</v>
      </c>
      <c r="AP27">
        <v>1</v>
      </c>
      <c r="AQ27">
        <v>1</v>
      </c>
      <c r="AR27">
        <v>1</v>
      </c>
      <c r="AS27">
        <f>'[1]CS_E 50 boilerplates'!$O23</f>
        <v>1</v>
      </c>
      <c r="AT27">
        <v>1</v>
      </c>
      <c r="AU27">
        <f t="shared" si="17"/>
        <v>22.786206896551736</v>
      </c>
      <c r="AV27">
        <f t="shared" si="18"/>
        <v>17.285517241379313</v>
      </c>
      <c r="AW27">
        <f t="shared" si="19"/>
        <v>13.187586206896551</v>
      </c>
      <c r="AX27">
        <f t="shared" si="20"/>
        <v>17.107241379310345</v>
      </c>
      <c r="AY27">
        <v>1</v>
      </c>
      <c r="AZ27">
        <v>1</v>
      </c>
      <c r="BA27">
        <v>1</v>
      </c>
      <c r="BB27">
        <v>7</v>
      </c>
      <c r="BG27">
        <f t="shared" si="5"/>
        <v>68.965517241379303</v>
      </c>
      <c r="BH27" s="10">
        <f t="shared" si="21"/>
        <v>1.0069444444444445E-4</v>
      </c>
    </row>
    <row r="28" spans="1:60" ht="87">
      <c r="A28" s="2">
        <v>19</v>
      </c>
      <c r="B28" s="13" t="s">
        <v>617</v>
      </c>
      <c r="C28" s="2" t="s">
        <v>166</v>
      </c>
      <c r="D28">
        <v>1</v>
      </c>
      <c r="E28">
        <v>1</v>
      </c>
      <c r="F28">
        <f t="shared" si="6"/>
        <v>1</v>
      </c>
      <c r="G28">
        <f t="shared" si="7"/>
        <v>30</v>
      </c>
      <c r="H28">
        <f t="shared" si="8"/>
        <v>30</v>
      </c>
      <c r="I28">
        <f t="shared" si="9"/>
        <v>167</v>
      </c>
      <c r="J28">
        <f>'[1]CS_E 50 boilerplates'!$C24</f>
        <v>59</v>
      </c>
      <c r="K28">
        <f t="shared" si="10"/>
        <v>1.9666666666666666</v>
      </c>
      <c r="L28">
        <f t="shared" si="11"/>
        <v>165</v>
      </c>
      <c r="M28">
        <f t="shared" si="12"/>
        <v>5.5</v>
      </c>
      <c r="N28">
        <v>0</v>
      </c>
      <c r="O28">
        <v>1</v>
      </c>
      <c r="P28">
        <v>1</v>
      </c>
      <c r="Q28">
        <v>1</v>
      </c>
      <c r="R28">
        <f>'[1]CS_E 50 boilerplates'!$E24</f>
        <v>0</v>
      </c>
      <c r="S28">
        <v>1</v>
      </c>
      <c r="T28">
        <f t="shared" si="13"/>
        <v>0</v>
      </c>
      <c r="U28">
        <f>'[1]CS_E 50 boilerplates'!$F24</f>
        <v>1</v>
      </c>
      <c r="V28">
        <v>1</v>
      </c>
      <c r="W28">
        <f t="shared" si="3"/>
        <v>0</v>
      </c>
      <c r="X28">
        <f t="shared" si="4"/>
        <v>1</v>
      </c>
      <c r="Y28">
        <f>'[1]CS_E 50 boilerplates'!$D24</f>
        <v>0</v>
      </c>
      <c r="Z28">
        <f>'[1]CS_E 50 boilerplates'!$G24</f>
        <v>1</v>
      </c>
      <c r="AA28">
        <f>'[1]CS_E 50 boilerplates'!$H24</f>
        <v>1</v>
      </c>
      <c r="AB28">
        <f>'[1]CS_E 50 boilerplates'!$I24</f>
        <v>1</v>
      </c>
      <c r="AC28">
        <v>1</v>
      </c>
      <c r="AD28">
        <f>'[1]CS_E 50 boilerplates'!$J24</f>
        <v>1</v>
      </c>
      <c r="AE28">
        <v>1</v>
      </c>
      <c r="AF28">
        <f t="shared" si="14"/>
        <v>2</v>
      </c>
      <c r="AG28">
        <f>'[1]CS_E 50 boilerplates'!$K24</f>
        <v>0</v>
      </c>
      <c r="AH28">
        <f t="shared" si="15"/>
        <v>1</v>
      </c>
      <c r="AI28">
        <f>'[1]CS_E 50 boilerplates'!$L24</f>
        <v>0</v>
      </c>
      <c r="AJ28">
        <v>1</v>
      </c>
      <c r="AK28">
        <f t="shared" si="16"/>
        <v>1</v>
      </c>
      <c r="AL28">
        <v>1</v>
      </c>
      <c r="AM28">
        <f>'[1]CS_E 50 boilerplates'!$M24</f>
        <v>1</v>
      </c>
      <c r="AN28">
        <v>1</v>
      </c>
      <c r="AO28">
        <f>'[1]CS_E 50 boilerplates'!$N24</f>
        <v>1</v>
      </c>
      <c r="AP28">
        <v>1</v>
      </c>
      <c r="AQ28">
        <v>1</v>
      </c>
      <c r="AR28">
        <v>1</v>
      </c>
      <c r="AS28">
        <f>'[1]CS_E 50 boilerplates'!$O24</f>
        <v>1</v>
      </c>
      <c r="AT28">
        <v>1</v>
      </c>
      <c r="AU28">
        <f t="shared" si="17"/>
        <v>10.005000000000045</v>
      </c>
      <c r="AV28">
        <f t="shared" si="18"/>
        <v>19.316666666666666</v>
      </c>
      <c r="AW28">
        <f t="shared" si="19"/>
        <v>15.553333333333327</v>
      </c>
      <c r="AX28">
        <f t="shared" si="20"/>
        <v>19.475000000000001</v>
      </c>
      <c r="AY28">
        <v>1</v>
      </c>
      <c r="AZ28">
        <v>1</v>
      </c>
      <c r="BA28">
        <v>1</v>
      </c>
      <c r="BB28">
        <v>8</v>
      </c>
      <c r="BG28">
        <f t="shared" si="5"/>
        <v>66.666666666666671</v>
      </c>
      <c r="BH28" s="10">
        <f t="shared" si="21"/>
        <v>1.0416666666666666E-4</v>
      </c>
    </row>
    <row r="29" spans="1:60" ht="87">
      <c r="A29" s="2">
        <v>20</v>
      </c>
      <c r="B29" s="13" t="s">
        <v>618</v>
      </c>
      <c r="C29" s="2" t="s">
        <v>166</v>
      </c>
      <c r="D29">
        <v>1</v>
      </c>
      <c r="E29">
        <v>1</v>
      </c>
      <c r="F29">
        <f t="shared" si="6"/>
        <v>1</v>
      </c>
      <c r="G29">
        <f t="shared" si="7"/>
        <v>29</v>
      </c>
      <c r="H29">
        <f t="shared" si="8"/>
        <v>29</v>
      </c>
      <c r="I29">
        <f t="shared" si="9"/>
        <v>166</v>
      </c>
      <c r="J29">
        <f>'[1]CS_E 50 boilerplates'!$C25</f>
        <v>66</v>
      </c>
      <c r="K29">
        <f t="shared" si="10"/>
        <v>2.2758620689655173</v>
      </c>
      <c r="L29">
        <f t="shared" si="11"/>
        <v>164</v>
      </c>
      <c r="M29">
        <f t="shared" si="12"/>
        <v>5.6551724137931032</v>
      </c>
      <c r="N29">
        <v>1</v>
      </c>
      <c r="O29">
        <v>1</v>
      </c>
      <c r="P29">
        <v>1</v>
      </c>
      <c r="Q29">
        <v>1</v>
      </c>
      <c r="R29">
        <f>'[1]CS_E 50 boilerplates'!$E25</f>
        <v>0</v>
      </c>
      <c r="S29">
        <v>1</v>
      </c>
      <c r="T29">
        <f t="shared" si="13"/>
        <v>0</v>
      </c>
      <c r="U29">
        <f>'[1]CS_E 50 boilerplates'!$F25</f>
        <v>1</v>
      </c>
      <c r="V29">
        <v>1</v>
      </c>
      <c r="W29">
        <f t="shared" si="3"/>
        <v>0</v>
      </c>
      <c r="X29">
        <f t="shared" si="4"/>
        <v>1</v>
      </c>
      <c r="Y29">
        <f>'[1]CS_E 50 boilerplates'!$D25</f>
        <v>1</v>
      </c>
      <c r="Z29">
        <f>'[1]CS_E 50 boilerplates'!$G25</f>
        <v>1</v>
      </c>
      <c r="AA29">
        <f>'[1]CS_E 50 boilerplates'!$H25</f>
        <v>0</v>
      </c>
      <c r="AB29">
        <f>'[1]CS_E 50 boilerplates'!$I25</f>
        <v>1</v>
      </c>
      <c r="AC29">
        <v>1</v>
      </c>
      <c r="AD29">
        <f>'[1]CS_E 50 boilerplates'!$J25</f>
        <v>1</v>
      </c>
      <c r="AE29">
        <v>1</v>
      </c>
      <c r="AF29">
        <f t="shared" si="14"/>
        <v>2</v>
      </c>
      <c r="AG29">
        <f>'[1]CS_E 50 boilerplates'!$K25</f>
        <v>1</v>
      </c>
      <c r="AH29">
        <f t="shared" si="15"/>
        <v>1</v>
      </c>
      <c r="AI29">
        <f>'[1]CS_E 50 boilerplates'!$L25</f>
        <v>1</v>
      </c>
      <c r="AJ29">
        <v>1</v>
      </c>
      <c r="AK29">
        <f t="shared" si="16"/>
        <v>1</v>
      </c>
      <c r="AL29">
        <v>1</v>
      </c>
      <c r="AM29">
        <f>'[1]CS_E 50 boilerplates'!$M25</f>
        <v>1</v>
      </c>
      <c r="AN29">
        <v>1</v>
      </c>
      <c r="AO29">
        <f>'[1]CS_E 50 boilerplates'!$N25</f>
        <v>1</v>
      </c>
      <c r="AP29">
        <v>1</v>
      </c>
      <c r="AQ29">
        <v>1</v>
      </c>
      <c r="AR29">
        <v>1</v>
      </c>
      <c r="AS29">
        <f>'[1]CS_E 50 boilerplates'!$O25</f>
        <v>1</v>
      </c>
      <c r="AT29">
        <v>1</v>
      </c>
      <c r="AU29">
        <f t="shared" si="17"/>
        <v>-15.137931034482758</v>
      </c>
      <c r="AV29">
        <f t="shared" si="18"/>
        <v>22.575172413793108</v>
      </c>
      <c r="AW29">
        <f t="shared" si="19"/>
        <v>16.431724137931038</v>
      </c>
      <c r="AX29">
        <f t="shared" si="20"/>
        <v>19.705862068965516</v>
      </c>
      <c r="AY29">
        <v>1</v>
      </c>
      <c r="AZ29">
        <v>1</v>
      </c>
      <c r="BA29">
        <v>1</v>
      </c>
      <c r="BB29">
        <v>8</v>
      </c>
      <c r="BG29">
        <f t="shared" si="5"/>
        <v>68.965517241379303</v>
      </c>
      <c r="BH29" s="10">
        <f t="shared" si="21"/>
        <v>1.0069444444444445E-4</v>
      </c>
    </row>
    <row r="30" spans="1:60" ht="72.5">
      <c r="A30" s="2">
        <v>21</v>
      </c>
      <c r="B30" s="13" t="s">
        <v>542</v>
      </c>
      <c r="C30" s="2" t="s">
        <v>146</v>
      </c>
      <c r="D30">
        <v>1</v>
      </c>
      <c r="E30">
        <v>1</v>
      </c>
      <c r="F30">
        <f t="shared" si="6"/>
        <v>1</v>
      </c>
      <c r="G30">
        <f t="shared" si="7"/>
        <v>30</v>
      </c>
      <c r="H30">
        <f t="shared" si="8"/>
        <v>30</v>
      </c>
      <c r="I30">
        <f t="shared" si="9"/>
        <v>166</v>
      </c>
      <c r="J30">
        <f>'[1]CS_E 50 boilerplates'!$C26</f>
        <v>57</v>
      </c>
      <c r="K30">
        <f t="shared" si="10"/>
        <v>1.9</v>
      </c>
      <c r="L30">
        <f t="shared" si="11"/>
        <v>163</v>
      </c>
      <c r="M30">
        <f t="shared" si="12"/>
        <v>5.4333333333333336</v>
      </c>
      <c r="N30">
        <v>0</v>
      </c>
      <c r="O30">
        <v>1</v>
      </c>
      <c r="P30">
        <v>1</v>
      </c>
      <c r="Q30">
        <v>1</v>
      </c>
      <c r="R30">
        <f>'[1]CS_E 50 boilerplates'!$E26</f>
        <v>1</v>
      </c>
      <c r="S30">
        <v>1</v>
      </c>
      <c r="T30">
        <f t="shared" si="13"/>
        <v>1</v>
      </c>
      <c r="U30">
        <f>'[1]CS_E 50 boilerplates'!$F26</f>
        <v>1</v>
      </c>
      <c r="V30">
        <v>1</v>
      </c>
      <c r="W30">
        <f t="shared" si="3"/>
        <v>1</v>
      </c>
      <c r="X30">
        <f t="shared" si="4"/>
        <v>1</v>
      </c>
      <c r="Y30">
        <f>'[1]CS_E 50 boilerplates'!$D26</f>
        <v>1</v>
      </c>
      <c r="Z30">
        <f>'[1]CS_E 50 boilerplates'!$G26</f>
        <v>1</v>
      </c>
      <c r="AA30">
        <f>'[1]CS_E 50 boilerplates'!$H26</f>
        <v>0</v>
      </c>
      <c r="AB30">
        <f>'[1]CS_E 50 boilerplates'!$I26</f>
        <v>1</v>
      </c>
      <c r="AC30">
        <v>1</v>
      </c>
      <c r="AD30">
        <f>'[1]CS_E 50 boilerplates'!$J26</f>
        <v>1</v>
      </c>
      <c r="AE30">
        <v>1</v>
      </c>
      <c r="AF30">
        <f t="shared" si="14"/>
        <v>3</v>
      </c>
      <c r="AG30">
        <f>'[1]CS_E 50 boilerplates'!$K26</f>
        <v>1</v>
      </c>
      <c r="AH30">
        <f t="shared" si="15"/>
        <v>1</v>
      </c>
      <c r="AI30">
        <f>'[1]CS_E 50 boilerplates'!$L26</f>
        <v>0</v>
      </c>
      <c r="AJ30">
        <v>1</v>
      </c>
      <c r="AK30">
        <f t="shared" si="16"/>
        <v>1</v>
      </c>
      <c r="AL30">
        <v>0</v>
      </c>
      <c r="AM30">
        <f>'[1]CS_E 50 boilerplates'!$M26</f>
        <v>1</v>
      </c>
      <c r="AN30">
        <v>1</v>
      </c>
      <c r="AO30">
        <f>'[1]CS_E 50 boilerplates'!$N26</f>
        <v>1</v>
      </c>
      <c r="AP30">
        <v>1</v>
      </c>
      <c r="AQ30">
        <v>1</v>
      </c>
      <c r="AR30">
        <v>1</v>
      </c>
      <c r="AS30">
        <f>'[1]CS_E 50 boilerplates'!$O26</f>
        <v>0</v>
      </c>
      <c r="AT30">
        <v>1</v>
      </c>
      <c r="AU30">
        <f t="shared" si="17"/>
        <v>15.645000000000032</v>
      </c>
      <c r="AV30">
        <f t="shared" si="18"/>
        <v>18.530000000000005</v>
      </c>
      <c r="AW30">
        <f t="shared" si="19"/>
        <v>15.161333333333332</v>
      </c>
      <c r="AX30">
        <f t="shared" si="20"/>
        <v>19.161000000000001</v>
      </c>
      <c r="AY30">
        <v>1</v>
      </c>
      <c r="AZ30">
        <v>1</v>
      </c>
      <c r="BA30">
        <v>1</v>
      </c>
      <c r="BB30">
        <v>6</v>
      </c>
      <c r="BG30">
        <f t="shared" si="5"/>
        <v>100</v>
      </c>
      <c r="BH30" s="10">
        <f t="shared" si="21"/>
        <v>1.0416666666666666E-4</v>
      </c>
    </row>
    <row r="31" spans="1:60" ht="58">
      <c r="A31" s="2">
        <v>22</v>
      </c>
      <c r="B31" s="13" t="s">
        <v>619</v>
      </c>
      <c r="C31" s="2" t="s">
        <v>166</v>
      </c>
      <c r="D31">
        <v>1</v>
      </c>
      <c r="E31">
        <v>1</v>
      </c>
      <c r="F31">
        <f t="shared" si="6"/>
        <v>1</v>
      </c>
      <c r="G31">
        <f t="shared" si="7"/>
        <v>19</v>
      </c>
      <c r="H31">
        <f t="shared" si="8"/>
        <v>19</v>
      </c>
      <c r="I31">
        <f t="shared" si="9"/>
        <v>114</v>
      </c>
      <c r="J31">
        <f>'[1]CS_E 50 boilerplates'!$C27</f>
        <v>40</v>
      </c>
      <c r="K31">
        <f t="shared" si="10"/>
        <v>2.1052631578947367</v>
      </c>
      <c r="L31">
        <f t="shared" si="11"/>
        <v>113</v>
      </c>
      <c r="M31">
        <f t="shared" si="12"/>
        <v>5.9473684210526319</v>
      </c>
      <c r="N31">
        <v>1</v>
      </c>
      <c r="O31">
        <v>1</v>
      </c>
      <c r="P31">
        <v>1</v>
      </c>
      <c r="Q31">
        <v>1</v>
      </c>
      <c r="R31">
        <f>'[1]CS_E 50 boilerplates'!$E27</f>
        <v>0</v>
      </c>
      <c r="S31">
        <v>1</v>
      </c>
      <c r="T31">
        <f t="shared" si="13"/>
        <v>0</v>
      </c>
      <c r="U31">
        <f>'[1]CS_E 50 boilerplates'!$F27</f>
        <v>1</v>
      </c>
      <c r="V31">
        <v>1</v>
      </c>
      <c r="W31">
        <f t="shared" si="3"/>
        <v>0</v>
      </c>
      <c r="X31">
        <f t="shared" si="4"/>
        <v>1</v>
      </c>
      <c r="Y31">
        <f>'[1]CS_E 50 boilerplates'!$D27</f>
        <v>1</v>
      </c>
      <c r="Z31">
        <f>'[1]CS_E 50 boilerplates'!$G27</f>
        <v>1</v>
      </c>
      <c r="AA31">
        <f>'[1]CS_E 50 boilerplates'!$H27</f>
        <v>1</v>
      </c>
      <c r="AB31">
        <f>'[1]CS_E 50 boilerplates'!$I27</f>
        <v>1</v>
      </c>
      <c r="AC31">
        <v>1</v>
      </c>
      <c r="AD31">
        <f>'[1]CS_E 50 boilerplates'!$J27</f>
        <v>1</v>
      </c>
      <c r="AE31">
        <v>1</v>
      </c>
      <c r="AF31">
        <f t="shared" si="14"/>
        <v>1</v>
      </c>
      <c r="AG31">
        <f>'[1]CS_E 50 boilerplates'!$K27</f>
        <v>1</v>
      </c>
      <c r="AH31">
        <f t="shared" si="15"/>
        <v>1</v>
      </c>
      <c r="AI31">
        <f>'[1]CS_E 50 boilerplates'!$L27</f>
        <v>1</v>
      </c>
      <c r="AJ31">
        <v>1</v>
      </c>
      <c r="AK31">
        <f t="shared" si="16"/>
        <v>1</v>
      </c>
      <c r="AL31">
        <v>1</v>
      </c>
      <c r="AM31">
        <f>'[1]CS_E 50 boilerplates'!$M27</f>
        <v>1</v>
      </c>
      <c r="AN31">
        <v>1</v>
      </c>
      <c r="AO31">
        <f>'[1]CS_E 50 boilerplates'!$N27</f>
        <v>1</v>
      </c>
      <c r="AP31">
        <v>1</v>
      </c>
      <c r="AQ31">
        <v>1</v>
      </c>
      <c r="AR31">
        <v>1</v>
      </c>
      <c r="AS31">
        <f>'[1]CS_E 50 boilerplates'!$O27</f>
        <v>1</v>
      </c>
      <c r="AT31">
        <v>1</v>
      </c>
      <c r="AU31">
        <f t="shared" si="17"/>
        <v>9.4447368421053</v>
      </c>
      <c r="AV31">
        <f t="shared" si="18"/>
        <v>16.662105263157894</v>
      </c>
      <c r="AW31">
        <f t="shared" si="19"/>
        <v>17.612631578947362</v>
      </c>
      <c r="AX31">
        <f t="shared" si="20"/>
        <v>16.082105263157892</v>
      </c>
      <c r="AY31">
        <v>1</v>
      </c>
      <c r="AZ31">
        <v>1</v>
      </c>
      <c r="BA31">
        <v>1</v>
      </c>
      <c r="BB31">
        <v>7</v>
      </c>
      <c r="BG31">
        <f t="shared" si="5"/>
        <v>52.631578947368418</v>
      </c>
      <c r="BH31" s="10">
        <f t="shared" si="21"/>
        <v>6.597222222222223E-5</v>
      </c>
    </row>
    <row r="32" spans="1:60" ht="101.5">
      <c r="A32" s="2">
        <v>23</v>
      </c>
      <c r="B32" s="13" t="s">
        <v>544</v>
      </c>
      <c r="C32" s="2" t="s">
        <v>166</v>
      </c>
      <c r="D32">
        <v>1</v>
      </c>
      <c r="E32">
        <v>1</v>
      </c>
      <c r="F32">
        <f t="shared" si="6"/>
        <v>1</v>
      </c>
      <c r="G32">
        <f t="shared" si="7"/>
        <v>40</v>
      </c>
      <c r="H32">
        <f t="shared" si="8"/>
        <v>40</v>
      </c>
      <c r="I32">
        <f t="shared" si="9"/>
        <v>199</v>
      </c>
      <c r="J32">
        <f>'[1]CS_E 50 boilerplates'!$C28</f>
        <v>70</v>
      </c>
      <c r="K32">
        <f t="shared" si="10"/>
        <v>1.75</v>
      </c>
      <c r="L32">
        <f t="shared" si="11"/>
        <v>194</v>
      </c>
      <c r="M32">
        <f t="shared" si="12"/>
        <v>4.8499999999999996</v>
      </c>
      <c r="N32">
        <v>0</v>
      </c>
      <c r="O32">
        <v>1</v>
      </c>
      <c r="P32">
        <v>1</v>
      </c>
      <c r="Q32">
        <v>0</v>
      </c>
      <c r="R32">
        <f>'[1]CS_E 50 boilerplates'!$E28</f>
        <v>0</v>
      </c>
      <c r="S32">
        <v>1</v>
      </c>
      <c r="T32">
        <f t="shared" si="13"/>
        <v>0</v>
      </c>
      <c r="U32">
        <f>'[1]CS_E 50 boilerplates'!$F28</f>
        <v>1</v>
      </c>
      <c r="V32">
        <v>1</v>
      </c>
      <c r="W32">
        <f t="shared" si="3"/>
        <v>0</v>
      </c>
      <c r="X32">
        <f t="shared" si="4"/>
        <v>1</v>
      </c>
      <c r="Y32">
        <f>'[1]CS_E 50 boilerplates'!$D28</f>
        <v>0</v>
      </c>
      <c r="Z32">
        <f>'[1]CS_E 50 boilerplates'!$G28</f>
        <v>0</v>
      </c>
      <c r="AA32">
        <f>'[1]CS_E 50 boilerplates'!$H28</f>
        <v>0</v>
      </c>
      <c r="AB32">
        <f>'[1]CS_E 50 boilerplates'!$I28</f>
        <v>1</v>
      </c>
      <c r="AC32">
        <v>1</v>
      </c>
      <c r="AD32">
        <f>'[1]CS_E 50 boilerplates'!$J28</f>
        <v>1</v>
      </c>
      <c r="AE32">
        <v>1</v>
      </c>
      <c r="AF32">
        <f t="shared" si="14"/>
        <v>5</v>
      </c>
      <c r="AG32">
        <f>'[1]CS_E 50 boilerplates'!$K28</f>
        <v>1</v>
      </c>
      <c r="AH32">
        <f t="shared" si="15"/>
        <v>1</v>
      </c>
      <c r="AI32">
        <f>'[1]CS_E 50 boilerplates'!$L28</f>
        <v>0</v>
      </c>
      <c r="AJ32">
        <v>1</v>
      </c>
      <c r="AK32">
        <f t="shared" si="16"/>
        <v>0</v>
      </c>
      <c r="AL32">
        <v>1</v>
      </c>
      <c r="AM32">
        <f>'[1]CS_E 50 boilerplates'!$M28</f>
        <v>1</v>
      </c>
      <c r="AN32">
        <v>1</v>
      </c>
      <c r="AO32">
        <f>'[1]CS_E 50 boilerplates'!$N28</f>
        <v>1</v>
      </c>
      <c r="AP32">
        <v>1</v>
      </c>
      <c r="AQ32">
        <v>1</v>
      </c>
      <c r="AR32">
        <v>1</v>
      </c>
      <c r="AS32">
        <f>'[1]CS_E 50 boilerplates'!$O28</f>
        <v>1</v>
      </c>
      <c r="AT32">
        <v>1</v>
      </c>
      <c r="AU32">
        <f t="shared" si="17"/>
        <v>18.185000000000031</v>
      </c>
      <c r="AV32">
        <f t="shared" si="18"/>
        <v>20.66</v>
      </c>
      <c r="AW32">
        <f t="shared" si="19"/>
        <v>11.978000000000002</v>
      </c>
      <c r="AX32">
        <f t="shared" si="20"/>
        <v>21.413499999999999</v>
      </c>
      <c r="AY32">
        <v>1</v>
      </c>
      <c r="AZ32">
        <v>1</v>
      </c>
      <c r="BA32">
        <v>1</v>
      </c>
      <c r="BB32">
        <v>12</v>
      </c>
      <c r="BG32">
        <f t="shared" si="5"/>
        <v>125</v>
      </c>
      <c r="BH32" s="10">
        <f t="shared" si="21"/>
        <v>1.3888888888888889E-4</v>
      </c>
    </row>
    <row r="33" spans="1:60" ht="72.5">
      <c r="A33" s="2">
        <v>24</v>
      </c>
      <c r="B33" s="13" t="s">
        <v>545</v>
      </c>
      <c r="C33" s="2" t="s">
        <v>146</v>
      </c>
      <c r="D33">
        <v>1</v>
      </c>
      <c r="E33">
        <v>1</v>
      </c>
      <c r="F33">
        <f t="shared" si="6"/>
        <v>1</v>
      </c>
      <c r="G33">
        <f t="shared" si="7"/>
        <v>26</v>
      </c>
      <c r="H33">
        <f t="shared" si="8"/>
        <v>26</v>
      </c>
      <c r="I33">
        <f t="shared" si="9"/>
        <v>157</v>
      </c>
      <c r="J33">
        <f>'[1]CS_E 50 boilerplates'!$C29</f>
        <v>57</v>
      </c>
      <c r="K33">
        <f t="shared" si="10"/>
        <v>2.1923076923076925</v>
      </c>
      <c r="L33">
        <f t="shared" si="11"/>
        <v>155</v>
      </c>
      <c r="M33">
        <f t="shared" si="12"/>
        <v>5.9615384615384617</v>
      </c>
      <c r="N33">
        <v>0</v>
      </c>
      <c r="O33">
        <v>1</v>
      </c>
      <c r="P33">
        <v>1</v>
      </c>
      <c r="Q33">
        <v>1</v>
      </c>
      <c r="R33">
        <f>'[1]CS_E 50 boilerplates'!$E29</f>
        <v>1</v>
      </c>
      <c r="S33">
        <v>1</v>
      </c>
      <c r="T33">
        <f t="shared" si="13"/>
        <v>1</v>
      </c>
      <c r="U33">
        <f>'[1]CS_E 50 boilerplates'!$F29</f>
        <v>1</v>
      </c>
      <c r="V33">
        <v>1</v>
      </c>
      <c r="W33">
        <f t="shared" si="3"/>
        <v>1</v>
      </c>
      <c r="X33">
        <f t="shared" si="4"/>
        <v>1</v>
      </c>
      <c r="Y33">
        <f>'[1]CS_E 50 boilerplates'!$D29</f>
        <v>1</v>
      </c>
      <c r="Z33">
        <f>'[1]CS_E 50 boilerplates'!$G29</f>
        <v>0</v>
      </c>
      <c r="AA33">
        <f>'[1]CS_E 50 boilerplates'!$H29</f>
        <v>1</v>
      </c>
      <c r="AB33">
        <f>'[1]CS_E 50 boilerplates'!$I29</f>
        <v>1</v>
      </c>
      <c r="AC33">
        <v>1</v>
      </c>
      <c r="AD33">
        <f>'[1]CS_E 50 boilerplates'!$J29</f>
        <v>1</v>
      </c>
      <c r="AE33">
        <v>1</v>
      </c>
      <c r="AF33">
        <f t="shared" si="14"/>
        <v>2</v>
      </c>
      <c r="AG33">
        <f>'[1]CS_E 50 boilerplates'!$K29</f>
        <v>1</v>
      </c>
      <c r="AH33">
        <f t="shared" si="15"/>
        <v>1</v>
      </c>
      <c r="AI33">
        <f>'[1]CS_E 50 boilerplates'!$L29</f>
        <v>0</v>
      </c>
      <c r="AJ33">
        <v>1</v>
      </c>
      <c r="AK33">
        <f t="shared" si="16"/>
        <v>1</v>
      </c>
      <c r="AL33">
        <v>1</v>
      </c>
      <c r="AM33">
        <f>'[1]CS_E 50 boilerplates'!$M29</f>
        <v>0</v>
      </c>
      <c r="AN33">
        <v>1</v>
      </c>
      <c r="AO33">
        <f>'[1]CS_E 50 boilerplates'!$N29</f>
        <v>1</v>
      </c>
      <c r="AP33">
        <v>1</v>
      </c>
      <c r="AQ33">
        <v>1</v>
      </c>
      <c r="AR33">
        <v>1</v>
      </c>
      <c r="AS33">
        <f>'[1]CS_E 50 boilerplates'!$O29</f>
        <v>1</v>
      </c>
      <c r="AT33">
        <v>1</v>
      </c>
      <c r="AU33">
        <f t="shared" si="17"/>
        <v>-5.0242307692307513</v>
      </c>
      <c r="AV33">
        <f t="shared" si="18"/>
        <v>20.419230769230769</v>
      </c>
      <c r="AW33">
        <f t="shared" si="19"/>
        <v>18.11538461538461</v>
      </c>
      <c r="AX33">
        <f t="shared" si="20"/>
        <v>19.648846153846158</v>
      </c>
      <c r="AY33">
        <v>1</v>
      </c>
      <c r="AZ33">
        <v>1</v>
      </c>
      <c r="BA33">
        <v>1</v>
      </c>
      <c r="BB33">
        <v>6</v>
      </c>
      <c r="BG33">
        <f t="shared" si="5"/>
        <v>76.923076923076934</v>
      </c>
      <c r="BH33" s="10">
        <f t="shared" si="21"/>
        <v>9.0277777777777787E-5</v>
      </c>
    </row>
    <row r="34" spans="1:60" ht="29">
      <c r="A34" s="2">
        <v>25</v>
      </c>
      <c r="B34" s="13" t="s">
        <v>546</v>
      </c>
      <c r="C34" s="2" t="s">
        <v>146</v>
      </c>
      <c r="D34">
        <v>1</v>
      </c>
      <c r="E34">
        <v>1</v>
      </c>
      <c r="F34">
        <f t="shared" si="6"/>
        <v>1</v>
      </c>
      <c r="G34">
        <f t="shared" si="7"/>
        <v>8</v>
      </c>
      <c r="H34">
        <f t="shared" si="8"/>
        <v>8</v>
      </c>
      <c r="I34">
        <f t="shared" si="9"/>
        <v>38</v>
      </c>
      <c r="J34">
        <f>'[1]CS_E 50 boilerplates'!$C30</f>
        <v>13</v>
      </c>
      <c r="K34">
        <f t="shared" si="10"/>
        <v>1.625</v>
      </c>
      <c r="L34">
        <f t="shared" si="11"/>
        <v>37</v>
      </c>
      <c r="M34">
        <f t="shared" si="12"/>
        <v>4.625</v>
      </c>
      <c r="N34">
        <v>0</v>
      </c>
      <c r="O34">
        <v>1</v>
      </c>
      <c r="P34">
        <v>1</v>
      </c>
      <c r="Q34">
        <v>1</v>
      </c>
      <c r="R34">
        <f>'[1]CS_E 50 boilerplates'!$E30</f>
        <v>1</v>
      </c>
      <c r="S34">
        <v>1</v>
      </c>
      <c r="T34">
        <f t="shared" si="13"/>
        <v>1</v>
      </c>
      <c r="U34">
        <f>'[1]CS_E 50 boilerplates'!$F30</f>
        <v>1</v>
      </c>
      <c r="V34">
        <v>1</v>
      </c>
      <c r="W34">
        <f t="shared" si="3"/>
        <v>1</v>
      </c>
      <c r="X34">
        <f t="shared" si="4"/>
        <v>1</v>
      </c>
      <c r="Y34">
        <f>'[1]CS_E 50 boilerplates'!$D30</f>
        <v>1</v>
      </c>
      <c r="Z34">
        <f>'[1]CS_E 50 boilerplates'!$G30</f>
        <v>1</v>
      </c>
      <c r="AA34">
        <f>'[1]CS_E 50 boilerplates'!$H30</f>
        <v>1</v>
      </c>
      <c r="AB34">
        <f>'[1]CS_E 50 boilerplates'!$I30</f>
        <v>1</v>
      </c>
      <c r="AC34">
        <v>1</v>
      </c>
      <c r="AD34">
        <f>'[1]CS_E 50 boilerplates'!$J30</f>
        <v>1</v>
      </c>
      <c r="AE34">
        <v>1</v>
      </c>
      <c r="AF34">
        <f t="shared" si="14"/>
        <v>1</v>
      </c>
      <c r="AG34">
        <f>'[1]CS_E 50 boilerplates'!$K30</f>
        <v>1</v>
      </c>
      <c r="AH34">
        <f t="shared" si="15"/>
        <v>1</v>
      </c>
      <c r="AI34">
        <f>'[1]CS_E 50 boilerplates'!$L30</f>
        <v>1</v>
      </c>
      <c r="AJ34">
        <v>1</v>
      </c>
      <c r="AK34">
        <f t="shared" si="16"/>
        <v>1</v>
      </c>
      <c r="AL34">
        <v>1</v>
      </c>
      <c r="AM34">
        <f>'[1]CS_E 50 boilerplates'!$M30</f>
        <v>1</v>
      </c>
      <c r="AN34">
        <v>1</v>
      </c>
      <c r="AO34">
        <f>'[1]CS_E 50 boilerplates'!$N30</f>
        <v>1</v>
      </c>
      <c r="AP34">
        <v>1</v>
      </c>
      <c r="AQ34">
        <v>1</v>
      </c>
      <c r="AR34">
        <v>1</v>
      </c>
      <c r="AS34">
        <f>'[1]CS_E 50 boilerplates'!$O30</f>
        <v>1</v>
      </c>
      <c r="AT34">
        <v>1</v>
      </c>
      <c r="AU34">
        <f t="shared" si="17"/>
        <v>61.240000000000016</v>
      </c>
      <c r="AV34">
        <f t="shared" si="18"/>
        <v>6.7050000000000018</v>
      </c>
      <c r="AW34">
        <f t="shared" si="19"/>
        <v>7.6949999999999967</v>
      </c>
      <c r="AX34">
        <f t="shared" si="20"/>
        <v>4.3537500000000016</v>
      </c>
      <c r="AY34">
        <v>1</v>
      </c>
      <c r="AZ34">
        <v>1</v>
      </c>
      <c r="BA34">
        <v>1</v>
      </c>
      <c r="BB34">
        <v>2</v>
      </c>
      <c r="BG34">
        <f t="shared" si="5"/>
        <v>125</v>
      </c>
      <c r="BH34" s="10">
        <f t="shared" si="21"/>
        <v>2.7777777777777779E-5</v>
      </c>
    </row>
    <row r="35" spans="1:60">
      <c r="F35">
        <f t="shared" si="6"/>
        <v>0</v>
      </c>
      <c r="G35">
        <f t="shared" si="7"/>
        <v>0</v>
      </c>
      <c r="H35">
        <f t="shared" si="8"/>
        <v>0</v>
      </c>
      <c r="I35">
        <f t="shared" si="9"/>
        <v>0</v>
      </c>
      <c r="J35">
        <f>'[1]CS_E 50 boilerplates'!$C31</f>
        <v>0</v>
      </c>
      <c r="K35">
        <f t="shared" si="10"/>
        <v>0</v>
      </c>
      <c r="L35">
        <f t="shared" si="11"/>
        <v>0</v>
      </c>
      <c r="M35">
        <f t="shared" si="12"/>
        <v>0</v>
      </c>
      <c r="R35">
        <f>'[1]CS_E 50 boilerplates'!$E31</f>
        <v>0</v>
      </c>
      <c r="T35">
        <f t="shared" si="13"/>
        <v>0</v>
      </c>
      <c r="U35">
        <f>'[1]CS_E 50 boilerplates'!$F31</f>
        <v>0</v>
      </c>
      <c r="W35">
        <f t="shared" si="3"/>
        <v>0</v>
      </c>
      <c r="X35">
        <f t="shared" si="4"/>
        <v>0</v>
      </c>
      <c r="Y35">
        <f>'[1]CS_E 50 boilerplates'!$D31</f>
        <v>0</v>
      </c>
      <c r="Z35">
        <f>'[1]CS_E 50 boilerplates'!$G31</f>
        <v>0</v>
      </c>
      <c r="AA35">
        <f>'[1]CS_E 50 boilerplates'!$H31</f>
        <v>0</v>
      </c>
      <c r="AB35">
        <f>'[1]CS_E 50 boilerplates'!$I31</f>
        <v>0</v>
      </c>
      <c r="AD35">
        <f>'[1]CS_E 50 boilerplates'!$J31</f>
        <v>0</v>
      </c>
      <c r="AF35">
        <f t="shared" si="14"/>
        <v>0</v>
      </c>
      <c r="AG35">
        <f>'[1]CS_E 50 boilerplates'!$K31</f>
        <v>0</v>
      </c>
      <c r="AH35">
        <f t="shared" si="15"/>
        <v>0</v>
      </c>
      <c r="AI35">
        <f>'[1]CS_E 50 boilerplates'!$L31</f>
        <v>0</v>
      </c>
      <c r="AK35">
        <f t="shared" si="16"/>
        <v>0</v>
      </c>
      <c r="AM35">
        <f>'[1]CS_E 50 boilerplates'!$M31</f>
        <v>0</v>
      </c>
      <c r="AO35">
        <f>'[1]CS_E 50 boilerplates'!$N31</f>
        <v>0</v>
      </c>
      <c r="AS35">
        <f>'[1]CS_E 50 boilerplates'!$O31</f>
        <v>0</v>
      </c>
      <c r="AU35">
        <f t="shared" si="17"/>
        <v>0</v>
      </c>
      <c r="AV35">
        <f t="shared" si="18"/>
        <v>0</v>
      </c>
      <c r="AW35">
        <f t="shared" si="19"/>
        <v>0</v>
      </c>
      <c r="AX35">
        <f t="shared" si="20"/>
        <v>0</v>
      </c>
      <c r="BG35">
        <f t="shared" si="5"/>
        <v>0</v>
      </c>
      <c r="BH35" s="10">
        <f t="shared" si="21"/>
        <v>0</v>
      </c>
    </row>
    <row r="36" spans="1:60">
      <c r="F36">
        <f t="shared" si="6"/>
        <v>0</v>
      </c>
      <c r="G36">
        <f t="shared" si="7"/>
        <v>0</v>
      </c>
      <c r="H36">
        <f t="shared" si="8"/>
        <v>0</v>
      </c>
      <c r="I36">
        <f t="shared" si="9"/>
        <v>0</v>
      </c>
      <c r="J36">
        <f>'[1]CS_E 50 boilerplates'!$C32</f>
        <v>0</v>
      </c>
      <c r="K36">
        <f t="shared" si="10"/>
        <v>0</v>
      </c>
      <c r="L36">
        <f t="shared" si="11"/>
        <v>0</v>
      </c>
      <c r="M36">
        <f t="shared" si="12"/>
        <v>0</v>
      </c>
      <c r="R36">
        <f>'[1]CS_E 50 boilerplates'!$E32</f>
        <v>0</v>
      </c>
      <c r="T36">
        <f t="shared" si="13"/>
        <v>0</v>
      </c>
      <c r="U36">
        <f>'[1]CS_E 50 boilerplates'!$F32</f>
        <v>0</v>
      </c>
      <c r="W36">
        <f t="shared" si="3"/>
        <v>0</v>
      </c>
      <c r="X36">
        <f t="shared" si="4"/>
        <v>0</v>
      </c>
      <c r="Y36">
        <f>'[1]CS_E 50 boilerplates'!$D32</f>
        <v>0</v>
      </c>
      <c r="Z36">
        <f>'[1]CS_E 50 boilerplates'!$G32</f>
        <v>0</v>
      </c>
      <c r="AA36">
        <f>'[1]CS_E 50 boilerplates'!$H32</f>
        <v>0</v>
      </c>
      <c r="AB36">
        <f>'[1]CS_E 50 boilerplates'!$I32</f>
        <v>0</v>
      </c>
      <c r="AD36">
        <f>'[1]CS_E 50 boilerplates'!$J32</f>
        <v>0</v>
      </c>
      <c r="AF36">
        <f t="shared" si="14"/>
        <v>0</v>
      </c>
      <c r="AG36">
        <f>'[1]CS_E 50 boilerplates'!$K32</f>
        <v>0</v>
      </c>
      <c r="AH36">
        <f t="shared" si="15"/>
        <v>0</v>
      </c>
      <c r="AI36">
        <f>'[1]CS_E 50 boilerplates'!$L32</f>
        <v>0</v>
      </c>
      <c r="AK36">
        <f t="shared" si="16"/>
        <v>0</v>
      </c>
      <c r="AM36">
        <f>'[1]CS_E 50 boilerplates'!$M32</f>
        <v>0</v>
      </c>
      <c r="AO36">
        <f>'[1]CS_E 50 boilerplates'!$N32</f>
        <v>0</v>
      </c>
      <c r="AS36">
        <f>'[1]CS_E 50 boilerplates'!$O32</f>
        <v>0</v>
      </c>
      <c r="AU36">
        <f t="shared" si="17"/>
        <v>0</v>
      </c>
      <c r="AV36">
        <f t="shared" si="18"/>
        <v>0</v>
      </c>
      <c r="AW36">
        <f t="shared" si="19"/>
        <v>0</v>
      </c>
      <c r="AX36">
        <f t="shared" si="20"/>
        <v>0</v>
      </c>
      <c r="BG36">
        <f t="shared" si="5"/>
        <v>0</v>
      </c>
      <c r="BH36" s="10">
        <f t="shared" si="21"/>
        <v>0</v>
      </c>
    </row>
    <row r="37" spans="1:60">
      <c r="F37">
        <f t="shared" si="6"/>
        <v>0</v>
      </c>
      <c r="G37">
        <f t="shared" si="7"/>
        <v>0</v>
      </c>
      <c r="H37">
        <f t="shared" si="8"/>
        <v>0</v>
      </c>
      <c r="I37">
        <f t="shared" si="9"/>
        <v>0</v>
      </c>
      <c r="J37">
        <f>'[1]CS_E 50 boilerplates'!$C33</f>
        <v>0</v>
      </c>
      <c r="K37">
        <f t="shared" si="10"/>
        <v>0</v>
      </c>
      <c r="L37">
        <f t="shared" si="11"/>
        <v>0</v>
      </c>
      <c r="M37">
        <f t="shared" si="12"/>
        <v>0</v>
      </c>
      <c r="R37">
        <f>'[1]CS_E 50 boilerplates'!$E33</f>
        <v>0</v>
      </c>
      <c r="T37">
        <f t="shared" si="13"/>
        <v>0</v>
      </c>
      <c r="U37">
        <f>'[1]CS_E 50 boilerplates'!$F33</f>
        <v>0</v>
      </c>
      <c r="W37">
        <f t="shared" si="3"/>
        <v>0</v>
      </c>
      <c r="X37">
        <f t="shared" si="4"/>
        <v>0</v>
      </c>
      <c r="Y37">
        <f>'[1]CS_E 50 boilerplates'!$D33</f>
        <v>0</v>
      </c>
      <c r="Z37">
        <f>'[1]CS_E 50 boilerplates'!$G33</f>
        <v>0</v>
      </c>
      <c r="AA37">
        <f>'[1]CS_E 50 boilerplates'!$H33</f>
        <v>0</v>
      </c>
      <c r="AB37">
        <f>'[1]CS_E 50 boilerplates'!$I33</f>
        <v>0</v>
      </c>
      <c r="AD37">
        <f>'[1]CS_E 50 boilerplates'!$J33</f>
        <v>0</v>
      </c>
      <c r="AF37">
        <f t="shared" si="14"/>
        <v>0</v>
      </c>
      <c r="AG37">
        <f>'[1]CS_E 50 boilerplates'!$K33</f>
        <v>0</v>
      </c>
      <c r="AH37">
        <f t="shared" si="15"/>
        <v>0</v>
      </c>
      <c r="AI37">
        <f>'[1]CS_E 50 boilerplates'!$L33</f>
        <v>0</v>
      </c>
      <c r="AK37">
        <f t="shared" si="16"/>
        <v>0</v>
      </c>
      <c r="AM37">
        <f>'[1]CS_E 50 boilerplates'!$M33</f>
        <v>0</v>
      </c>
      <c r="AO37">
        <f>'[1]CS_E 50 boilerplates'!$N33</f>
        <v>0</v>
      </c>
      <c r="AS37">
        <f>'[1]CS_E 50 boilerplates'!$O33</f>
        <v>0</v>
      </c>
      <c r="AU37">
        <f t="shared" si="17"/>
        <v>0</v>
      </c>
      <c r="AV37">
        <f t="shared" si="18"/>
        <v>0</v>
      </c>
      <c r="AW37">
        <f t="shared" si="19"/>
        <v>0</v>
      </c>
      <c r="AX37">
        <f t="shared" si="20"/>
        <v>0</v>
      </c>
      <c r="BG37">
        <f t="shared" si="5"/>
        <v>0</v>
      </c>
      <c r="BH37" s="10">
        <f t="shared" si="21"/>
        <v>0</v>
      </c>
    </row>
    <row r="38" spans="1:60">
      <c r="F38">
        <f t="shared" si="6"/>
        <v>0</v>
      </c>
      <c r="G38">
        <f t="shared" si="7"/>
        <v>0</v>
      </c>
      <c r="H38">
        <f t="shared" si="8"/>
        <v>0</v>
      </c>
      <c r="I38">
        <f t="shared" si="9"/>
        <v>0</v>
      </c>
      <c r="J38">
        <f>'[1]CS_E 50 boilerplates'!$C34</f>
        <v>0</v>
      </c>
      <c r="K38">
        <f t="shared" si="10"/>
        <v>0</v>
      </c>
      <c r="L38">
        <f t="shared" si="11"/>
        <v>0</v>
      </c>
      <c r="M38">
        <f t="shared" si="12"/>
        <v>0</v>
      </c>
      <c r="R38">
        <f>'[1]CS_E 50 boilerplates'!$E34</f>
        <v>0</v>
      </c>
      <c r="T38">
        <f t="shared" si="13"/>
        <v>0</v>
      </c>
      <c r="U38">
        <f>'[1]CS_E 50 boilerplates'!$F34</f>
        <v>0</v>
      </c>
      <c r="W38">
        <f t="shared" ref="W38:W69" si="22">QUOTIENT((P38+T38),2)</f>
        <v>0</v>
      </c>
      <c r="X38">
        <f t="shared" ref="X38:X69" si="23">IF(U38=1,1,IF(V38=1,1,0))</f>
        <v>0</v>
      </c>
      <c r="Y38">
        <f>'[1]CS_E 50 boilerplates'!$D34</f>
        <v>0</v>
      </c>
      <c r="Z38">
        <f>'[1]CS_E 50 boilerplates'!$G34</f>
        <v>0</v>
      </c>
      <c r="AA38">
        <f>'[1]CS_E 50 boilerplates'!$H34</f>
        <v>0</v>
      </c>
      <c r="AB38">
        <f>'[1]CS_E 50 boilerplates'!$I34</f>
        <v>0</v>
      </c>
      <c r="AD38">
        <f>'[1]CS_E 50 boilerplates'!$J34</f>
        <v>0</v>
      </c>
      <c r="AF38">
        <f t="shared" si="14"/>
        <v>0</v>
      </c>
      <c r="AG38">
        <f>'[1]CS_E 50 boilerplates'!$K34</f>
        <v>0</v>
      </c>
      <c r="AH38">
        <f t="shared" si="15"/>
        <v>0</v>
      </c>
      <c r="AI38">
        <f>'[1]CS_E 50 boilerplates'!$L34</f>
        <v>0</v>
      </c>
      <c r="AK38">
        <f t="shared" si="16"/>
        <v>0</v>
      </c>
      <c r="AM38">
        <f>'[1]CS_E 50 boilerplates'!$M34</f>
        <v>0</v>
      </c>
      <c r="AO38">
        <f>'[1]CS_E 50 boilerplates'!$N34</f>
        <v>0</v>
      </c>
      <c r="AS38">
        <f>'[1]CS_E 50 boilerplates'!$O34</f>
        <v>0</v>
      </c>
      <c r="AU38">
        <f t="shared" si="17"/>
        <v>0</v>
      </c>
      <c r="AV38">
        <f t="shared" si="18"/>
        <v>0</v>
      </c>
      <c r="AW38">
        <f t="shared" si="19"/>
        <v>0</v>
      </c>
      <c r="AX38">
        <f t="shared" si="20"/>
        <v>0</v>
      </c>
      <c r="BG38">
        <f t="shared" si="5"/>
        <v>0</v>
      </c>
      <c r="BH38" s="10">
        <f t="shared" si="21"/>
        <v>0</v>
      </c>
    </row>
    <row r="39" spans="1:60">
      <c r="F39">
        <f t="shared" si="6"/>
        <v>0</v>
      </c>
      <c r="G39">
        <f t="shared" si="7"/>
        <v>0</v>
      </c>
      <c r="H39">
        <f t="shared" si="8"/>
        <v>0</v>
      </c>
      <c r="I39">
        <f t="shared" si="9"/>
        <v>0</v>
      </c>
      <c r="J39">
        <f>'[1]CS_E 50 boilerplates'!$C35</f>
        <v>0</v>
      </c>
      <c r="K39">
        <f t="shared" si="10"/>
        <v>0</v>
      </c>
      <c r="L39">
        <f t="shared" si="11"/>
        <v>0</v>
      </c>
      <c r="M39">
        <f t="shared" si="12"/>
        <v>0</v>
      </c>
      <c r="R39">
        <f>'[1]CS_E 50 boilerplates'!$E35</f>
        <v>0</v>
      </c>
      <c r="T39">
        <f t="shared" si="13"/>
        <v>0</v>
      </c>
      <c r="U39">
        <f>'[1]CS_E 50 boilerplates'!$F35</f>
        <v>0</v>
      </c>
      <c r="W39">
        <f t="shared" si="22"/>
        <v>0</v>
      </c>
      <c r="X39">
        <f t="shared" si="23"/>
        <v>0</v>
      </c>
      <c r="Y39">
        <f>'[1]CS_E 50 boilerplates'!$D35</f>
        <v>0</v>
      </c>
      <c r="Z39">
        <f>'[1]CS_E 50 boilerplates'!$G35</f>
        <v>0</v>
      </c>
      <c r="AA39">
        <f>'[1]CS_E 50 boilerplates'!$H35</f>
        <v>0</v>
      </c>
      <c r="AB39">
        <f>'[1]CS_E 50 boilerplates'!$I35</f>
        <v>0</v>
      </c>
      <c r="AD39">
        <f>'[1]CS_E 50 boilerplates'!$J35</f>
        <v>0</v>
      </c>
      <c r="AF39">
        <f t="shared" si="14"/>
        <v>0</v>
      </c>
      <c r="AG39">
        <f>'[1]CS_E 50 boilerplates'!$K35</f>
        <v>0</v>
      </c>
      <c r="AH39">
        <f t="shared" si="15"/>
        <v>0</v>
      </c>
      <c r="AI39">
        <f>'[1]CS_E 50 boilerplates'!$L35</f>
        <v>0</v>
      </c>
      <c r="AK39">
        <f t="shared" si="16"/>
        <v>0</v>
      </c>
      <c r="AM39">
        <f>'[1]CS_E 50 boilerplates'!$M35</f>
        <v>0</v>
      </c>
      <c r="AO39">
        <f>'[1]CS_E 50 boilerplates'!$N35</f>
        <v>0</v>
      </c>
      <c r="AS39">
        <f>'[1]CS_E 50 boilerplates'!$O35</f>
        <v>0</v>
      </c>
      <c r="AU39">
        <f t="shared" si="17"/>
        <v>0</v>
      </c>
      <c r="AV39">
        <f t="shared" si="18"/>
        <v>0</v>
      </c>
      <c r="AW39">
        <f t="shared" si="19"/>
        <v>0</v>
      </c>
      <c r="AX39">
        <f t="shared" si="20"/>
        <v>0</v>
      </c>
      <c r="BG39">
        <f t="shared" si="5"/>
        <v>0</v>
      </c>
      <c r="BH39" s="10">
        <f t="shared" si="21"/>
        <v>0</v>
      </c>
    </row>
    <row r="40" spans="1:60">
      <c r="F40">
        <f t="shared" si="6"/>
        <v>0</v>
      </c>
      <c r="G40">
        <f t="shared" si="7"/>
        <v>0</v>
      </c>
      <c r="H40">
        <f t="shared" si="8"/>
        <v>0</v>
      </c>
      <c r="I40">
        <f t="shared" si="9"/>
        <v>0</v>
      </c>
      <c r="J40">
        <f>'[1]CS_E 50 boilerplates'!$C36</f>
        <v>0</v>
      </c>
      <c r="K40">
        <f t="shared" si="10"/>
        <v>0</v>
      </c>
      <c r="L40">
        <f t="shared" si="11"/>
        <v>0</v>
      </c>
      <c r="M40">
        <f t="shared" si="12"/>
        <v>0</v>
      </c>
      <c r="R40">
        <f>'[1]CS_E 50 boilerplates'!$E36</f>
        <v>0</v>
      </c>
      <c r="T40">
        <f t="shared" si="13"/>
        <v>0</v>
      </c>
      <c r="U40">
        <f>'[1]CS_E 50 boilerplates'!$F36</f>
        <v>0</v>
      </c>
      <c r="W40">
        <f t="shared" si="22"/>
        <v>0</v>
      </c>
      <c r="X40">
        <f t="shared" si="23"/>
        <v>0</v>
      </c>
      <c r="Y40">
        <f>'[1]CS_E 50 boilerplates'!$D36</f>
        <v>0</v>
      </c>
      <c r="Z40">
        <f>'[1]CS_E 50 boilerplates'!$G36</f>
        <v>0</v>
      </c>
      <c r="AA40">
        <f>'[1]CS_E 50 boilerplates'!$H36</f>
        <v>0</v>
      </c>
      <c r="AB40">
        <f>'[1]CS_E 50 boilerplates'!$I36</f>
        <v>0</v>
      </c>
      <c r="AD40">
        <f>'[1]CS_E 50 boilerplates'!$J36</f>
        <v>0</v>
      </c>
      <c r="AF40">
        <f t="shared" si="14"/>
        <v>0</v>
      </c>
      <c r="AG40">
        <f>'[1]CS_E 50 boilerplates'!$K36</f>
        <v>0</v>
      </c>
      <c r="AH40">
        <f t="shared" si="15"/>
        <v>0</v>
      </c>
      <c r="AI40">
        <f>'[1]CS_E 50 boilerplates'!$L36</f>
        <v>0</v>
      </c>
      <c r="AK40">
        <f t="shared" si="16"/>
        <v>0</v>
      </c>
      <c r="AM40">
        <f>'[1]CS_E 50 boilerplates'!$M36</f>
        <v>0</v>
      </c>
      <c r="AO40">
        <f>'[1]CS_E 50 boilerplates'!$N36</f>
        <v>0</v>
      </c>
      <c r="AS40">
        <f>'[1]CS_E 50 boilerplates'!$O36</f>
        <v>0</v>
      </c>
      <c r="AU40">
        <f t="shared" si="17"/>
        <v>0</v>
      </c>
      <c r="AV40">
        <f t="shared" si="18"/>
        <v>0</v>
      </c>
      <c r="AW40">
        <f t="shared" si="19"/>
        <v>0</v>
      </c>
      <c r="AX40">
        <f t="shared" si="20"/>
        <v>0</v>
      </c>
      <c r="BG40">
        <f t="shared" si="5"/>
        <v>0</v>
      </c>
      <c r="BH40" s="10">
        <f t="shared" si="21"/>
        <v>0</v>
      </c>
    </row>
    <row r="41" spans="1:60">
      <c r="F41">
        <f t="shared" si="6"/>
        <v>0</v>
      </c>
      <c r="G41">
        <f t="shared" si="7"/>
        <v>0</v>
      </c>
      <c r="H41">
        <f t="shared" si="8"/>
        <v>0</v>
      </c>
      <c r="I41">
        <f t="shared" si="9"/>
        <v>0</v>
      </c>
      <c r="J41">
        <f>'[1]CS_E 50 boilerplates'!$C37</f>
        <v>0</v>
      </c>
      <c r="K41">
        <f t="shared" si="10"/>
        <v>0</v>
      </c>
      <c r="L41">
        <f t="shared" si="11"/>
        <v>0</v>
      </c>
      <c r="M41">
        <f t="shared" si="12"/>
        <v>0</v>
      </c>
      <c r="R41">
        <f>'[1]CS_E 50 boilerplates'!$E37</f>
        <v>0</v>
      </c>
      <c r="T41">
        <f t="shared" si="13"/>
        <v>0</v>
      </c>
      <c r="U41">
        <f>'[1]CS_E 50 boilerplates'!$F37</f>
        <v>0</v>
      </c>
      <c r="W41">
        <f t="shared" si="22"/>
        <v>0</v>
      </c>
      <c r="X41">
        <f t="shared" si="23"/>
        <v>0</v>
      </c>
      <c r="Y41">
        <f>'[1]CS_E 50 boilerplates'!$D37</f>
        <v>0</v>
      </c>
      <c r="Z41">
        <f>'[1]CS_E 50 boilerplates'!$G37</f>
        <v>0</v>
      </c>
      <c r="AA41">
        <f>'[1]CS_E 50 boilerplates'!$H37</f>
        <v>0</v>
      </c>
      <c r="AB41">
        <f>'[1]CS_E 50 boilerplates'!$I37</f>
        <v>0</v>
      </c>
      <c r="AD41">
        <f>'[1]CS_E 50 boilerplates'!$J37</f>
        <v>0</v>
      </c>
      <c r="AF41">
        <f t="shared" si="14"/>
        <v>0</v>
      </c>
      <c r="AG41">
        <f>'[1]CS_E 50 boilerplates'!$K37</f>
        <v>0</v>
      </c>
      <c r="AH41">
        <f t="shared" si="15"/>
        <v>0</v>
      </c>
      <c r="AI41">
        <f>'[1]CS_E 50 boilerplates'!$L37</f>
        <v>0</v>
      </c>
      <c r="AK41">
        <f t="shared" si="16"/>
        <v>0</v>
      </c>
      <c r="AM41">
        <f>'[1]CS_E 50 boilerplates'!$M37</f>
        <v>0</v>
      </c>
      <c r="AO41">
        <f>'[1]CS_E 50 boilerplates'!$N37</f>
        <v>0</v>
      </c>
      <c r="AS41">
        <f>'[1]CS_E 50 boilerplates'!$O37</f>
        <v>0</v>
      </c>
      <c r="AU41">
        <f t="shared" si="17"/>
        <v>0</v>
      </c>
      <c r="AV41">
        <f t="shared" si="18"/>
        <v>0</v>
      </c>
      <c r="AW41">
        <f t="shared" si="19"/>
        <v>0</v>
      </c>
      <c r="AX41">
        <f t="shared" si="20"/>
        <v>0</v>
      </c>
      <c r="BG41">
        <f t="shared" si="5"/>
        <v>0</v>
      </c>
      <c r="BH41" s="10">
        <f t="shared" si="21"/>
        <v>0</v>
      </c>
    </row>
    <row r="42" spans="1:60">
      <c r="F42">
        <f t="shared" si="6"/>
        <v>0</v>
      </c>
      <c r="G42">
        <f t="shared" si="7"/>
        <v>0</v>
      </c>
      <c r="H42">
        <f t="shared" si="8"/>
        <v>0</v>
      </c>
      <c r="I42">
        <f t="shared" si="9"/>
        <v>0</v>
      </c>
      <c r="J42">
        <f>'[1]CS_E 50 boilerplates'!$C38</f>
        <v>0</v>
      </c>
      <c r="K42">
        <f t="shared" si="10"/>
        <v>0</v>
      </c>
      <c r="L42">
        <f t="shared" si="11"/>
        <v>0</v>
      </c>
      <c r="M42">
        <f t="shared" si="12"/>
        <v>0</v>
      </c>
      <c r="R42">
        <f>'[1]CS_E 50 boilerplates'!$E38</f>
        <v>0</v>
      </c>
      <c r="T42">
        <f t="shared" si="13"/>
        <v>0</v>
      </c>
      <c r="U42">
        <f>'[1]CS_E 50 boilerplates'!$F38</f>
        <v>0</v>
      </c>
      <c r="W42">
        <f t="shared" si="22"/>
        <v>0</v>
      </c>
      <c r="X42">
        <f t="shared" si="23"/>
        <v>0</v>
      </c>
      <c r="Y42">
        <f>'[1]CS_E 50 boilerplates'!$D38</f>
        <v>0</v>
      </c>
      <c r="Z42">
        <f>'[1]CS_E 50 boilerplates'!$G38</f>
        <v>0</v>
      </c>
      <c r="AA42">
        <f>'[1]CS_E 50 boilerplates'!$H38</f>
        <v>0</v>
      </c>
      <c r="AB42">
        <f>'[1]CS_E 50 boilerplates'!$I38</f>
        <v>0</v>
      </c>
      <c r="AD42">
        <f>'[1]CS_E 50 boilerplates'!$J38</f>
        <v>0</v>
      </c>
      <c r="AF42">
        <f t="shared" si="14"/>
        <v>0</v>
      </c>
      <c r="AG42">
        <f>'[1]CS_E 50 boilerplates'!$K38</f>
        <v>0</v>
      </c>
      <c r="AH42">
        <f t="shared" si="15"/>
        <v>0</v>
      </c>
      <c r="AI42">
        <f>'[1]CS_E 50 boilerplates'!$L38</f>
        <v>0</v>
      </c>
      <c r="AK42">
        <f t="shared" si="16"/>
        <v>0</v>
      </c>
      <c r="AM42">
        <f>'[1]CS_E 50 boilerplates'!$M38</f>
        <v>0</v>
      </c>
      <c r="AO42">
        <f>'[1]CS_E 50 boilerplates'!$N38</f>
        <v>0</v>
      </c>
      <c r="AS42">
        <f>'[1]CS_E 50 boilerplates'!$O38</f>
        <v>0</v>
      </c>
      <c r="AU42">
        <f t="shared" si="17"/>
        <v>0</v>
      </c>
      <c r="AV42">
        <f t="shared" si="18"/>
        <v>0</v>
      </c>
      <c r="AW42">
        <f t="shared" si="19"/>
        <v>0</v>
      </c>
      <c r="AX42">
        <f t="shared" si="20"/>
        <v>0</v>
      </c>
      <c r="BG42">
        <f t="shared" si="5"/>
        <v>0</v>
      </c>
      <c r="BH42" s="10">
        <f t="shared" si="21"/>
        <v>0</v>
      </c>
    </row>
    <row r="43" spans="1:60">
      <c r="F43">
        <f t="shared" si="6"/>
        <v>0</v>
      </c>
      <c r="G43">
        <f t="shared" si="7"/>
        <v>0</v>
      </c>
      <c r="H43">
        <f t="shared" si="8"/>
        <v>0</v>
      </c>
      <c r="I43">
        <f t="shared" si="9"/>
        <v>0</v>
      </c>
      <c r="J43">
        <f>'[1]CS_E 50 boilerplates'!$C39</f>
        <v>0</v>
      </c>
      <c r="K43">
        <f t="shared" si="10"/>
        <v>0</v>
      </c>
      <c r="L43">
        <f t="shared" si="11"/>
        <v>0</v>
      </c>
      <c r="M43">
        <f t="shared" si="12"/>
        <v>0</v>
      </c>
      <c r="R43">
        <f>'[1]CS_E 50 boilerplates'!$E39</f>
        <v>0</v>
      </c>
      <c r="T43">
        <f t="shared" si="13"/>
        <v>0</v>
      </c>
      <c r="U43">
        <f>'[1]CS_E 50 boilerplates'!$F39</f>
        <v>0</v>
      </c>
      <c r="W43">
        <f t="shared" si="22"/>
        <v>0</v>
      </c>
      <c r="X43">
        <f t="shared" si="23"/>
        <v>0</v>
      </c>
      <c r="Y43">
        <f>'[1]CS_E 50 boilerplates'!$D39</f>
        <v>0</v>
      </c>
      <c r="Z43">
        <f>'[1]CS_E 50 boilerplates'!$G39</f>
        <v>0</v>
      </c>
      <c r="AA43">
        <f>'[1]CS_E 50 boilerplates'!$H39</f>
        <v>0</v>
      </c>
      <c r="AB43">
        <f>'[1]CS_E 50 boilerplates'!$I39</f>
        <v>0</v>
      </c>
      <c r="AD43">
        <f>'[1]CS_E 50 boilerplates'!$J39</f>
        <v>0</v>
      </c>
      <c r="AF43">
        <f t="shared" si="14"/>
        <v>0</v>
      </c>
      <c r="AG43">
        <f>'[1]CS_E 50 boilerplates'!$K39</f>
        <v>0</v>
      </c>
      <c r="AH43">
        <f t="shared" si="15"/>
        <v>0</v>
      </c>
      <c r="AI43">
        <f>'[1]CS_E 50 boilerplates'!$L39</f>
        <v>0</v>
      </c>
      <c r="AK43">
        <f t="shared" si="16"/>
        <v>0</v>
      </c>
      <c r="AM43">
        <f>'[1]CS_E 50 boilerplates'!$M39</f>
        <v>0</v>
      </c>
      <c r="AO43">
        <f>'[1]CS_E 50 boilerplates'!$N39</f>
        <v>0</v>
      </c>
      <c r="AS43">
        <f>'[1]CS_E 50 boilerplates'!$O39</f>
        <v>0</v>
      </c>
      <c r="AU43">
        <f t="shared" si="17"/>
        <v>0</v>
      </c>
      <c r="AV43">
        <f t="shared" si="18"/>
        <v>0</v>
      </c>
      <c r="AW43">
        <f t="shared" si="19"/>
        <v>0</v>
      </c>
      <c r="AX43">
        <f t="shared" si="20"/>
        <v>0</v>
      </c>
      <c r="BG43">
        <f t="shared" si="5"/>
        <v>0</v>
      </c>
      <c r="BH43" s="10">
        <f t="shared" si="21"/>
        <v>0</v>
      </c>
    </row>
    <row r="44" spans="1:60">
      <c r="F44">
        <f t="shared" si="6"/>
        <v>0</v>
      </c>
      <c r="G44">
        <f t="shared" si="7"/>
        <v>0</v>
      </c>
      <c r="H44">
        <f t="shared" si="8"/>
        <v>0</v>
      </c>
      <c r="I44">
        <f t="shared" si="9"/>
        <v>0</v>
      </c>
      <c r="J44">
        <f>'[1]CS_E 50 boilerplates'!$C40</f>
        <v>0</v>
      </c>
      <c r="K44">
        <f t="shared" si="10"/>
        <v>0</v>
      </c>
      <c r="L44">
        <f t="shared" si="11"/>
        <v>0</v>
      </c>
      <c r="M44">
        <f t="shared" si="12"/>
        <v>0</v>
      </c>
      <c r="R44">
        <f>'[1]CS_E 50 boilerplates'!$E40</f>
        <v>0</v>
      </c>
      <c r="T44">
        <f t="shared" si="13"/>
        <v>0</v>
      </c>
      <c r="U44">
        <f>'[1]CS_E 50 boilerplates'!$F40</f>
        <v>0</v>
      </c>
      <c r="W44">
        <f t="shared" si="22"/>
        <v>0</v>
      </c>
      <c r="X44">
        <f t="shared" si="23"/>
        <v>0</v>
      </c>
      <c r="Y44">
        <f>'[1]CS_E 50 boilerplates'!$D40</f>
        <v>0</v>
      </c>
      <c r="Z44">
        <f>'[1]CS_E 50 boilerplates'!$G40</f>
        <v>0</v>
      </c>
      <c r="AA44">
        <f>'[1]CS_E 50 boilerplates'!$H40</f>
        <v>0</v>
      </c>
      <c r="AB44">
        <f>'[1]CS_E 50 boilerplates'!$I40</f>
        <v>0</v>
      </c>
      <c r="AD44">
        <f>'[1]CS_E 50 boilerplates'!$J40</f>
        <v>0</v>
      </c>
      <c r="AF44">
        <f t="shared" si="14"/>
        <v>0</v>
      </c>
      <c r="AG44">
        <f>'[1]CS_E 50 boilerplates'!$K40</f>
        <v>0</v>
      </c>
      <c r="AH44">
        <f t="shared" si="15"/>
        <v>0</v>
      </c>
      <c r="AI44">
        <f>'[1]CS_E 50 boilerplates'!$L40</f>
        <v>0</v>
      </c>
      <c r="AK44">
        <f t="shared" si="16"/>
        <v>0</v>
      </c>
      <c r="AM44">
        <f>'[1]CS_E 50 boilerplates'!$M40</f>
        <v>0</v>
      </c>
      <c r="AO44">
        <f>'[1]CS_E 50 boilerplates'!$N40</f>
        <v>0</v>
      </c>
      <c r="AS44">
        <f>'[1]CS_E 50 boilerplates'!$O40</f>
        <v>0</v>
      </c>
      <c r="AU44">
        <f t="shared" si="17"/>
        <v>0</v>
      </c>
      <c r="AV44">
        <f t="shared" si="18"/>
        <v>0</v>
      </c>
      <c r="AW44">
        <f t="shared" si="19"/>
        <v>0</v>
      </c>
      <c r="AX44">
        <f t="shared" si="20"/>
        <v>0</v>
      </c>
      <c r="BG44">
        <f t="shared" si="5"/>
        <v>0</v>
      </c>
      <c r="BH44" s="10">
        <f t="shared" si="21"/>
        <v>0</v>
      </c>
    </row>
    <row r="45" spans="1:60">
      <c r="F45">
        <f t="shared" si="6"/>
        <v>0</v>
      </c>
      <c r="G45">
        <f t="shared" si="7"/>
        <v>0</v>
      </c>
      <c r="H45">
        <f t="shared" si="8"/>
        <v>0</v>
      </c>
      <c r="I45">
        <f t="shared" si="9"/>
        <v>0</v>
      </c>
      <c r="J45">
        <f>'[1]CS_E 50 boilerplates'!$C41</f>
        <v>0</v>
      </c>
      <c r="K45">
        <f t="shared" si="10"/>
        <v>0</v>
      </c>
      <c r="L45">
        <f t="shared" si="11"/>
        <v>0</v>
      </c>
      <c r="M45">
        <f t="shared" si="12"/>
        <v>0</v>
      </c>
      <c r="R45">
        <f>'[1]CS_E 50 boilerplates'!$E41</f>
        <v>0</v>
      </c>
      <c r="T45">
        <f t="shared" si="13"/>
        <v>0</v>
      </c>
      <c r="U45">
        <f>'[1]CS_E 50 boilerplates'!$F41</f>
        <v>0</v>
      </c>
      <c r="W45">
        <f t="shared" si="22"/>
        <v>0</v>
      </c>
      <c r="X45">
        <f t="shared" si="23"/>
        <v>0</v>
      </c>
      <c r="Y45">
        <f>'[1]CS_E 50 boilerplates'!$D41</f>
        <v>0</v>
      </c>
      <c r="Z45">
        <f>'[1]CS_E 50 boilerplates'!$G41</f>
        <v>0</v>
      </c>
      <c r="AA45">
        <f>'[1]CS_E 50 boilerplates'!$H41</f>
        <v>0</v>
      </c>
      <c r="AB45">
        <f>'[1]CS_E 50 boilerplates'!$I41</f>
        <v>0</v>
      </c>
      <c r="AD45">
        <f>'[1]CS_E 50 boilerplates'!$J41</f>
        <v>0</v>
      </c>
      <c r="AF45">
        <f t="shared" si="14"/>
        <v>0</v>
      </c>
      <c r="AG45">
        <f>'[1]CS_E 50 boilerplates'!$K41</f>
        <v>0</v>
      </c>
      <c r="AH45">
        <f t="shared" si="15"/>
        <v>0</v>
      </c>
      <c r="AI45">
        <f>'[1]CS_E 50 boilerplates'!$L41</f>
        <v>0</v>
      </c>
      <c r="AK45">
        <f t="shared" si="16"/>
        <v>0</v>
      </c>
      <c r="AM45">
        <f>'[1]CS_E 50 boilerplates'!$M41</f>
        <v>0</v>
      </c>
      <c r="AO45">
        <f>'[1]CS_E 50 boilerplates'!$N41</f>
        <v>0</v>
      </c>
      <c r="AS45">
        <f>'[1]CS_E 50 boilerplates'!$O41</f>
        <v>0</v>
      </c>
      <c r="AU45">
        <f t="shared" si="17"/>
        <v>0</v>
      </c>
      <c r="AV45">
        <f t="shared" si="18"/>
        <v>0</v>
      </c>
      <c r="AW45">
        <f t="shared" si="19"/>
        <v>0</v>
      </c>
      <c r="AX45">
        <f t="shared" si="20"/>
        <v>0</v>
      </c>
      <c r="BG45">
        <f t="shared" si="5"/>
        <v>0</v>
      </c>
      <c r="BH45" s="10">
        <f t="shared" si="21"/>
        <v>0</v>
      </c>
    </row>
    <row r="46" spans="1:60">
      <c r="F46">
        <f t="shared" si="6"/>
        <v>0</v>
      </c>
      <c r="G46">
        <f t="shared" si="7"/>
        <v>0</v>
      </c>
      <c r="H46">
        <f t="shared" si="8"/>
        <v>0</v>
      </c>
      <c r="I46">
        <f t="shared" si="9"/>
        <v>0</v>
      </c>
      <c r="J46">
        <f>'[1]CS_E 50 boilerplates'!$C42</f>
        <v>0</v>
      </c>
      <c r="K46">
        <f t="shared" si="10"/>
        <v>0</v>
      </c>
      <c r="L46">
        <f t="shared" si="11"/>
        <v>0</v>
      </c>
      <c r="M46">
        <f t="shared" si="12"/>
        <v>0</v>
      </c>
      <c r="R46">
        <f>'[1]CS_E 50 boilerplates'!$E42</f>
        <v>0</v>
      </c>
      <c r="T46">
        <f t="shared" si="13"/>
        <v>0</v>
      </c>
      <c r="U46">
        <f>'[1]CS_E 50 boilerplates'!$F42</f>
        <v>0</v>
      </c>
      <c r="W46">
        <f t="shared" si="22"/>
        <v>0</v>
      </c>
      <c r="X46">
        <f t="shared" si="23"/>
        <v>0</v>
      </c>
      <c r="Y46">
        <f>'[1]CS_E 50 boilerplates'!$D42</f>
        <v>0</v>
      </c>
      <c r="Z46">
        <f>'[1]CS_E 50 boilerplates'!$G42</f>
        <v>0</v>
      </c>
      <c r="AA46">
        <f>'[1]CS_E 50 boilerplates'!$H42</f>
        <v>0</v>
      </c>
      <c r="AB46">
        <f>'[1]CS_E 50 boilerplates'!$I42</f>
        <v>0</v>
      </c>
      <c r="AD46">
        <f>'[1]CS_E 50 boilerplates'!$J42</f>
        <v>0</v>
      </c>
      <c r="AF46">
        <f t="shared" si="14"/>
        <v>0</v>
      </c>
      <c r="AG46">
        <f>'[1]CS_E 50 boilerplates'!$K42</f>
        <v>0</v>
      </c>
      <c r="AH46">
        <f t="shared" si="15"/>
        <v>0</v>
      </c>
      <c r="AI46">
        <f>'[1]CS_E 50 boilerplates'!$L42</f>
        <v>0</v>
      </c>
      <c r="AK46">
        <f t="shared" si="16"/>
        <v>0</v>
      </c>
      <c r="AM46">
        <f>'[1]CS_E 50 boilerplates'!$M42</f>
        <v>0</v>
      </c>
      <c r="AO46">
        <f>'[1]CS_E 50 boilerplates'!$N42</f>
        <v>0</v>
      </c>
      <c r="AS46">
        <f>'[1]CS_E 50 boilerplates'!$O42</f>
        <v>0</v>
      </c>
      <c r="AU46">
        <f t="shared" si="17"/>
        <v>0</v>
      </c>
      <c r="AV46">
        <f t="shared" si="18"/>
        <v>0</v>
      </c>
      <c r="AW46">
        <f t="shared" si="19"/>
        <v>0</v>
      </c>
      <c r="AX46">
        <f t="shared" si="20"/>
        <v>0</v>
      </c>
      <c r="BG46">
        <f t="shared" si="5"/>
        <v>0</v>
      </c>
      <c r="BH46" s="10">
        <f t="shared" si="21"/>
        <v>0</v>
      </c>
    </row>
    <row r="47" spans="1:60">
      <c r="F47">
        <f t="shared" si="6"/>
        <v>0</v>
      </c>
      <c r="G47">
        <f t="shared" si="7"/>
        <v>0</v>
      </c>
      <c r="H47">
        <f t="shared" si="8"/>
        <v>0</v>
      </c>
      <c r="I47">
        <f t="shared" si="9"/>
        <v>0</v>
      </c>
      <c r="J47">
        <f>'[1]CS_E 50 boilerplates'!$C43</f>
        <v>0</v>
      </c>
      <c r="K47">
        <f t="shared" si="10"/>
        <v>0</v>
      </c>
      <c r="L47">
        <f t="shared" si="11"/>
        <v>0</v>
      </c>
      <c r="M47">
        <f t="shared" si="12"/>
        <v>0</v>
      </c>
      <c r="R47">
        <f>'[1]CS_E 50 boilerplates'!$E43</f>
        <v>0</v>
      </c>
      <c r="T47">
        <f t="shared" si="13"/>
        <v>0</v>
      </c>
      <c r="U47">
        <f>'[1]CS_E 50 boilerplates'!$F43</f>
        <v>0</v>
      </c>
      <c r="W47">
        <f t="shared" si="22"/>
        <v>0</v>
      </c>
      <c r="X47">
        <f t="shared" si="23"/>
        <v>0</v>
      </c>
      <c r="Y47">
        <f>'[1]CS_E 50 boilerplates'!$D43</f>
        <v>0</v>
      </c>
      <c r="Z47">
        <f>'[1]CS_E 50 boilerplates'!$G43</f>
        <v>0</v>
      </c>
      <c r="AA47">
        <f>'[1]CS_E 50 boilerplates'!$H43</f>
        <v>0</v>
      </c>
      <c r="AB47">
        <f>'[1]CS_E 50 boilerplates'!$I43</f>
        <v>0</v>
      </c>
      <c r="AD47">
        <f>'[1]CS_E 50 boilerplates'!$J43</f>
        <v>0</v>
      </c>
      <c r="AF47">
        <f t="shared" si="14"/>
        <v>0</v>
      </c>
      <c r="AG47">
        <f>'[1]CS_E 50 boilerplates'!$K43</f>
        <v>0</v>
      </c>
      <c r="AH47">
        <f t="shared" si="15"/>
        <v>0</v>
      </c>
      <c r="AI47">
        <f>'[1]CS_E 50 boilerplates'!$L43</f>
        <v>0</v>
      </c>
      <c r="AK47">
        <f t="shared" si="16"/>
        <v>0</v>
      </c>
      <c r="AM47">
        <f>'[1]CS_E 50 boilerplates'!$M43</f>
        <v>0</v>
      </c>
      <c r="AO47">
        <f>'[1]CS_E 50 boilerplates'!$N43</f>
        <v>0</v>
      </c>
      <c r="AS47">
        <f>'[1]CS_E 50 boilerplates'!$O43</f>
        <v>0</v>
      </c>
      <c r="AU47">
        <f t="shared" si="17"/>
        <v>0</v>
      </c>
      <c r="AV47">
        <f t="shared" si="18"/>
        <v>0</v>
      </c>
      <c r="AW47">
        <f t="shared" si="19"/>
        <v>0</v>
      </c>
      <c r="AX47">
        <f t="shared" si="20"/>
        <v>0</v>
      </c>
      <c r="BG47">
        <f t="shared" si="5"/>
        <v>0</v>
      </c>
      <c r="BH47" s="10">
        <f t="shared" si="21"/>
        <v>0</v>
      </c>
    </row>
    <row r="48" spans="1:60">
      <c r="F48">
        <f t="shared" si="6"/>
        <v>0</v>
      </c>
      <c r="G48">
        <f t="shared" si="7"/>
        <v>0</v>
      </c>
      <c r="H48">
        <f t="shared" si="8"/>
        <v>0</v>
      </c>
      <c r="I48">
        <f t="shared" si="9"/>
        <v>0</v>
      </c>
      <c r="J48">
        <f>'[1]CS_E 50 boilerplates'!$C44</f>
        <v>0</v>
      </c>
      <c r="K48">
        <f t="shared" si="10"/>
        <v>0</v>
      </c>
      <c r="L48">
        <f t="shared" si="11"/>
        <v>0</v>
      </c>
      <c r="M48">
        <f t="shared" si="12"/>
        <v>0</v>
      </c>
      <c r="R48">
        <f>'[1]CS_E 50 boilerplates'!$E44</f>
        <v>0</v>
      </c>
      <c r="T48">
        <f t="shared" si="13"/>
        <v>0</v>
      </c>
      <c r="U48">
        <f>'[1]CS_E 50 boilerplates'!$F44</f>
        <v>0</v>
      </c>
      <c r="W48">
        <f t="shared" si="22"/>
        <v>0</v>
      </c>
      <c r="X48">
        <f t="shared" si="23"/>
        <v>0</v>
      </c>
      <c r="Y48">
        <f>'[1]CS_E 50 boilerplates'!$D44</f>
        <v>0</v>
      </c>
      <c r="Z48">
        <f>'[1]CS_E 50 boilerplates'!$G44</f>
        <v>0</v>
      </c>
      <c r="AA48">
        <f>'[1]CS_E 50 boilerplates'!$H44</f>
        <v>0</v>
      </c>
      <c r="AB48">
        <f>'[1]CS_E 50 boilerplates'!$I44</f>
        <v>0</v>
      </c>
      <c r="AD48">
        <f>'[1]CS_E 50 boilerplates'!$J44</f>
        <v>0</v>
      </c>
      <c r="AF48">
        <f t="shared" si="14"/>
        <v>0</v>
      </c>
      <c r="AG48">
        <f>'[1]CS_E 50 boilerplates'!$K44</f>
        <v>0</v>
      </c>
      <c r="AH48">
        <f t="shared" si="15"/>
        <v>0</v>
      </c>
      <c r="AI48">
        <f>'[1]CS_E 50 boilerplates'!$L44</f>
        <v>0</v>
      </c>
      <c r="AK48">
        <f t="shared" si="16"/>
        <v>0</v>
      </c>
      <c r="AM48">
        <f>'[1]CS_E 50 boilerplates'!$M44</f>
        <v>0</v>
      </c>
      <c r="AO48">
        <f>'[1]CS_E 50 boilerplates'!$N44</f>
        <v>0</v>
      </c>
      <c r="AS48">
        <f>'[1]CS_E 50 boilerplates'!$O44</f>
        <v>0</v>
      </c>
      <c r="AU48">
        <f t="shared" si="17"/>
        <v>0</v>
      </c>
      <c r="AV48">
        <f t="shared" si="18"/>
        <v>0</v>
      </c>
      <c r="AW48">
        <f t="shared" si="19"/>
        <v>0</v>
      </c>
      <c r="AX48">
        <f t="shared" si="20"/>
        <v>0</v>
      </c>
      <c r="BG48">
        <f t="shared" si="5"/>
        <v>0</v>
      </c>
      <c r="BH48" s="10">
        <f t="shared" si="21"/>
        <v>0</v>
      </c>
    </row>
    <row r="49" spans="6:60">
      <c r="F49">
        <f t="shared" si="6"/>
        <v>0</v>
      </c>
      <c r="G49">
        <f t="shared" si="7"/>
        <v>0</v>
      </c>
      <c r="H49">
        <f t="shared" si="8"/>
        <v>0</v>
      </c>
      <c r="I49">
        <f t="shared" si="9"/>
        <v>0</v>
      </c>
      <c r="J49">
        <f>'[1]CS_E 50 boilerplates'!$C45</f>
        <v>0</v>
      </c>
      <c r="K49">
        <f t="shared" si="10"/>
        <v>0</v>
      </c>
      <c r="L49">
        <f t="shared" si="11"/>
        <v>0</v>
      </c>
      <c r="M49">
        <f t="shared" si="12"/>
        <v>0</v>
      </c>
      <c r="R49">
        <f>'[1]CS_E 50 boilerplates'!$E45</f>
        <v>0</v>
      </c>
      <c r="T49">
        <f t="shared" si="13"/>
        <v>0</v>
      </c>
      <c r="U49">
        <f>'[1]CS_E 50 boilerplates'!$F45</f>
        <v>0</v>
      </c>
      <c r="W49">
        <f t="shared" si="22"/>
        <v>0</v>
      </c>
      <c r="X49">
        <f t="shared" si="23"/>
        <v>0</v>
      </c>
      <c r="Y49">
        <f>'[1]CS_E 50 boilerplates'!$D45</f>
        <v>0</v>
      </c>
      <c r="Z49">
        <f>'[1]CS_E 50 boilerplates'!$G45</f>
        <v>0</v>
      </c>
      <c r="AA49">
        <f>'[1]CS_E 50 boilerplates'!$H45</f>
        <v>0</v>
      </c>
      <c r="AB49">
        <f>'[1]CS_E 50 boilerplates'!$I45</f>
        <v>0</v>
      </c>
      <c r="AD49">
        <f>'[1]CS_E 50 boilerplates'!$J45</f>
        <v>0</v>
      </c>
      <c r="AF49">
        <f t="shared" si="14"/>
        <v>0</v>
      </c>
      <c r="AG49">
        <f>'[1]CS_E 50 boilerplates'!$K45</f>
        <v>0</v>
      </c>
      <c r="AH49">
        <f t="shared" si="15"/>
        <v>0</v>
      </c>
      <c r="AI49">
        <f>'[1]CS_E 50 boilerplates'!$L45</f>
        <v>0</v>
      </c>
      <c r="AK49">
        <f t="shared" si="16"/>
        <v>0</v>
      </c>
      <c r="AM49">
        <f>'[1]CS_E 50 boilerplates'!$M45</f>
        <v>0</v>
      </c>
      <c r="AO49">
        <f>'[1]CS_E 50 boilerplates'!$N45</f>
        <v>0</v>
      </c>
      <c r="AS49">
        <f>'[1]CS_E 50 boilerplates'!$O45</f>
        <v>0</v>
      </c>
      <c r="AU49">
        <f t="shared" si="17"/>
        <v>0</v>
      </c>
      <c r="AV49">
        <f t="shared" si="18"/>
        <v>0</v>
      </c>
      <c r="AW49">
        <f t="shared" si="19"/>
        <v>0</v>
      </c>
      <c r="AX49">
        <f t="shared" si="20"/>
        <v>0</v>
      </c>
      <c r="BG49">
        <f t="shared" si="5"/>
        <v>0</v>
      </c>
      <c r="BH49" s="10">
        <f t="shared" si="21"/>
        <v>0</v>
      </c>
    </row>
    <row r="50" spans="6:60">
      <c r="F50">
        <f t="shared" si="6"/>
        <v>0</v>
      </c>
      <c r="G50">
        <f t="shared" si="7"/>
        <v>0</v>
      </c>
      <c r="H50">
        <f t="shared" si="8"/>
        <v>0</v>
      </c>
      <c r="I50">
        <f t="shared" si="9"/>
        <v>0</v>
      </c>
      <c r="J50">
        <f>'[1]CS_E 50 boilerplates'!$C46</f>
        <v>0</v>
      </c>
      <c r="K50">
        <f t="shared" si="10"/>
        <v>0</v>
      </c>
      <c r="L50">
        <f t="shared" si="11"/>
        <v>0</v>
      </c>
      <c r="M50">
        <f t="shared" si="12"/>
        <v>0</v>
      </c>
      <c r="R50">
        <f>'[1]CS_E 50 boilerplates'!$E46</f>
        <v>0</v>
      </c>
      <c r="T50">
        <f t="shared" si="13"/>
        <v>0</v>
      </c>
      <c r="U50">
        <f>'[1]CS_E 50 boilerplates'!$F46</f>
        <v>0</v>
      </c>
      <c r="W50">
        <f t="shared" si="22"/>
        <v>0</v>
      </c>
      <c r="X50">
        <f t="shared" si="23"/>
        <v>0</v>
      </c>
      <c r="Y50">
        <f>'[1]CS_E 50 boilerplates'!$D46</f>
        <v>0</v>
      </c>
      <c r="Z50">
        <f>'[1]CS_E 50 boilerplates'!$G46</f>
        <v>0</v>
      </c>
      <c r="AA50">
        <f>'[1]CS_E 50 boilerplates'!$H46</f>
        <v>0</v>
      </c>
      <c r="AB50">
        <f>'[1]CS_E 50 boilerplates'!$I46</f>
        <v>0</v>
      </c>
      <c r="AD50">
        <f>'[1]CS_E 50 boilerplates'!$J46</f>
        <v>0</v>
      </c>
      <c r="AF50">
        <f t="shared" si="14"/>
        <v>0</v>
      </c>
      <c r="AG50">
        <f>'[1]CS_E 50 boilerplates'!$K46</f>
        <v>0</v>
      </c>
      <c r="AH50">
        <f t="shared" si="15"/>
        <v>0</v>
      </c>
      <c r="AI50">
        <f>'[1]CS_E 50 boilerplates'!$L46</f>
        <v>0</v>
      </c>
      <c r="AK50">
        <f t="shared" si="16"/>
        <v>0</v>
      </c>
      <c r="AM50">
        <f>'[1]CS_E 50 boilerplates'!$M46</f>
        <v>0</v>
      </c>
      <c r="AO50">
        <f>'[1]CS_E 50 boilerplates'!$N46</f>
        <v>0</v>
      </c>
      <c r="AS50">
        <f>'[1]CS_E 50 boilerplates'!$O46</f>
        <v>0</v>
      </c>
      <c r="AU50">
        <f t="shared" si="17"/>
        <v>0</v>
      </c>
      <c r="AV50">
        <f t="shared" si="18"/>
        <v>0</v>
      </c>
      <c r="AW50">
        <f t="shared" si="19"/>
        <v>0</v>
      </c>
      <c r="AX50">
        <f t="shared" si="20"/>
        <v>0</v>
      </c>
      <c r="BG50">
        <f t="shared" si="5"/>
        <v>0</v>
      </c>
      <c r="BH50" s="10">
        <f t="shared" si="21"/>
        <v>0</v>
      </c>
    </row>
    <row r="51" spans="6:60">
      <c r="F51">
        <f t="shared" si="6"/>
        <v>0</v>
      </c>
      <c r="G51">
        <f t="shared" si="7"/>
        <v>0</v>
      </c>
      <c r="H51">
        <f t="shared" si="8"/>
        <v>0</v>
      </c>
      <c r="I51">
        <f t="shared" si="9"/>
        <v>0</v>
      </c>
      <c r="J51">
        <f>'[1]CS_E 50 boilerplates'!$C47</f>
        <v>0</v>
      </c>
      <c r="K51">
        <f t="shared" si="10"/>
        <v>0</v>
      </c>
      <c r="L51">
        <f t="shared" si="11"/>
        <v>0</v>
      </c>
      <c r="M51">
        <f t="shared" si="12"/>
        <v>0</v>
      </c>
      <c r="R51">
        <f>'[1]CS_E 50 boilerplates'!$E47</f>
        <v>0</v>
      </c>
      <c r="T51">
        <f t="shared" si="13"/>
        <v>0</v>
      </c>
      <c r="U51">
        <f>'[1]CS_E 50 boilerplates'!$F47</f>
        <v>0</v>
      </c>
      <c r="W51">
        <f t="shared" si="22"/>
        <v>0</v>
      </c>
      <c r="X51">
        <f t="shared" si="23"/>
        <v>0</v>
      </c>
      <c r="Y51">
        <f>'[1]CS_E 50 boilerplates'!$D47</f>
        <v>0</v>
      </c>
      <c r="Z51">
        <f>'[1]CS_E 50 boilerplates'!$G47</f>
        <v>0</v>
      </c>
      <c r="AA51">
        <f>'[1]CS_E 50 boilerplates'!$H47</f>
        <v>0</v>
      </c>
      <c r="AB51">
        <f>'[1]CS_E 50 boilerplates'!$I47</f>
        <v>0</v>
      </c>
      <c r="AD51">
        <f>'[1]CS_E 50 boilerplates'!$J47</f>
        <v>0</v>
      </c>
      <c r="AF51">
        <f t="shared" si="14"/>
        <v>0</v>
      </c>
      <c r="AG51">
        <f>'[1]CS_E 50 boilerplates'!$K47</f>
        <v>0</v>
      </c>
      <c r="AH51">
        <f t="shared" si="15"/>
        <v>0</v>
      </c>
      <c r="AI51">
        <f>'[1]CS_E 50 boilerplates'!$L47</f>
        <v>0</v>
      </c>
      <c r="AK51">
        <f t="shared" si="16"/>
        <v>0</v>
      </c>
      <c r="AM51">
        <f>'[1]CS_E 50 boilerplates'!$M47</f>
        <v>0</v>
      </c>
      <c r="AO51">
        <f>'[1]CS_E 50 boilerplates'!$N47</f>
        <v>0</v>
      </c>
      <c r="AS51">
        <f>'[1]CS_E 50 boilerplates'!$O47</f>
        <v>0</v>
      </c>
      <c r="AU51">
        <f t="shared" si="17"/>
        <v>0</v>
      </c>
      <c r="AV51">
        <f t="shared" si="18"/>
        <v>0</v>
      </c>
      <c r="AW51">
        <f t="shared" si="19"/>
        <v>0</v>
      </c>
      <c r="AX51">
        <f t="shared" si="20"/>
        <v>0</v>
      </c>
      <c r="BG51">
        <f t="shared" si="5"/>
        <v>0</v>
      </c>
      <c r="BH51" s="10">
        <f t="shared" si="21"/>
        <v>0</v>
      </c>
    </row>
    <row r="52" spans="6:60">
      <c r="F52">
        <f t="shared" si="6"/>
        <v>0</v>
      </c>
      <c r="G52">
        <f t="shared" si="7"/>
        <v>0</v>
      </c>
      <c r="H52">
        <f t="shared" si="8"/>
        <v>0</v>
      </c>
      <c r="I52">
        <f t="shared" si="9"/>
        <v>0</v>
      </c>
      <c r="J52">
        <f>'[1]CS_E 50 boilerplates'!$C48</f>
        <v>0</v>
      </c>
      <c r="K52">
        <f t="shared" si="10"/>
        <v>0</v>
      </c>
      <c r="L52">
        <f t="shared" si="11"/>
        <v>0</v>
      </c>
      <c r="M52">
        <f t="shared" si="12"/>
        <v>0</v>
      </c>
      <c r="R52">
        <f>'[1]CS_E 50 boilerplates'!$E48</f>
        <v>0</v>
      </c>
      <c r="T52">
        <f t="shared" si="13"/>
        <v>0</v>
      </c>
      <c r="U52">
        <f>'[1]CS_E 50 boilerplates'!$F48</f>
        <v>0</v>
      </c>
      <c r="W52">
        <f t="shared" si="22"/>
        <v>0</v>
      </c>
      <c r="X52">
        <f t="shared" si="23"/>
        <v>0</v>
      </c>
      <c r="Y52">
        <f>'[1]CS_E 50 boilerplates'!$D48</f>
        <v>0</v>
      </c>
      <c r="Z52">
        <f>'[1]CS_E 50 boilerplates'!$G48</f>
        <v>0</v>
      </c>
      <c r="AA52">
        <f>'[1]CS_E 50 boilerplates'!$H48</f>
        <v>0</v>
      </c>
      <c r="AB52">
        <f>'[1]CS_E 50 boilerplates'!$I48</f>
        <v>0</v>
      </c>
      <c r="AD52">
        <f>'[1]CS_E 50 boilerplates'!$J48</f>
        <v>0</v>
      </c>
      <c r="AF52">
        <f t="shared" si="14"/>
        <v>0</v>
      </c>
      <c r="AG52">
        <f>'[1]CS_E 50 boilerplates'!$K48</f>
        <v>0</v>
      </c>
      <c r="AH52">
        <f t="shared" si="15"/>
        <v>0</v>
      </c>
      <c r="AI52">
        <f>'[1]CS_E 50 boilerplates'!$L48</f>
        <v>0</v>
      </c>
      <c r="AK52">
        <f t="shared" si="16"/>
        <v>0</v>
      </c>
      <c r="AM52">
        <f>'[1]CS_E 50 boilerplates'!$M48</f>
        <v>0</v>
      </c>
      <c r="AO52">
        <f>'[1]CS_E 50 boilerplates'!$N48</f>
        <v>0</v>
      </c>
      <c r="AS52">
        <f>'[1]CS_E 50 boilerplates'!$O48</f>
        <v>0</v>
      </c>
      <c r="AU52">
        <f t="shared" si="17"/>
        <v>0</v>
      </c>
      <c r="AV52">
        <f t="shared" si="18"/>
        <v>0</v>
      </c>
      <c r="AW52">
        <f t="shared" si="19"/>
        <v>0</v>
      </c>
      <c r="AX52">
        <f t="shared" si="20"/>
        <v>0</v>
      </c>
      <c r="BG52">
        <f t="shared" si="5"/>
        <v>0</v>
      </c>
      <c r="BH52" s="10">
        <f t="shared" si="21"/>
        <v>0</v>
      </c>
    </row>
    <row r="53" spans="6:60">
      <c r="F53">
        <f t="shared" si="6"/>
        <v>0</v>
      </c>
      <c r="G53">
        <f t="shared" si="7"/>
        <v>0</v>
      </c>
      <c r="H53">
        <f t="shared" si="8"/>
        <v>0</v>
      </c>
      <c r="I53">
        <f t="shared" si="9"/>
        <v>0</v>
      </c>
      <c r="J53">
        <f>'[1]CS_E 50 boilerplates'!$C49</f>
        <v>0</v>
      </c>
      <c r="K53">
        <f t="shared" si="10"/>
        <v>0</v>
      </c>
      <c r="L53">
        <f t="shared" si="11"/>
        <v>0</v>
      </c>
      <c r="M53">
        <f t="shared" si="12"/>
        <v>0</v>
      </c>
      <c r="R53">
        <f>'[1]CS_E 50 boilerplates'!$E49</f>
        <v>0</v>
      </c>
      <c r="T53">
        <f t="shared" si="13"/>
        <v>0</v>
      </c>
      <c r="U53">
        <f>'[1]CS_E 50 boilerplates'!$F49</f>
        <v>0</v>
      </c>
      <c r="W53">
        <f t="shared" si="22"/>
        <v>0</v>
      </c>
      <c r="X53">
        <f t="shared" si="23"/>
        <v>0</v>
      </c>
      <c r="Y53">
        <f>'[1]CS_E 50 boilerplates'!$D49</f>
        <v>0</v>
      </c>
      <c r="Z53">
        <f>'[1]CS_E 50 boilerplates'!$G49</f>
        <v>0</v>
      </c>
      <c r="AA53">
        <f>'[1]CS_E 50 boilerplates'!$H49</f>
        <v>0</v>
      </c>
      <c r="AB53">
        <f>'[1]CS_E 50 boilerplates'!$I49</f>
        <v>0</v>
      </c>
      <c r="AD53">
        <f>'[1]CS_E 50 boilerplates'!$J49</f>
        <v>0</v>
      </c>
      <c r="AF53">
        <f t="shared" si="14"/>
        <v>0</v>
      </c>
      <c r="AG53">
        <f>'[1]CS_E 50 boilerplates'!$K49</f>
        <v>0</v>
      </c>
      <c r="AH53">
        <f t="shared" si="15"/>
        <v>0</v>
      </c>
      <c r="AI53">
        <f>'[1]CS_E 50 boilerplates'!$L49</f>
        <v>0</v>
      </c>
      <c r="AK53">
        <f t="shared" si="16"/>
        <v>0</v>
      </c>
      <c r="AM53">
        <f>'[1]CS_E 50 boilerplates'!$M49</f>
        <v>0</v>
      </c>
      <c r="AO53">
        <f>'[1]CS_E 50 boilerplates'!$N49</f>
        <v>0</v>
      </c>
      <c r="AS53">
        <f>'[1]CS_E 50 boilerplates'!$O49</f>
        <v>0</v>
      </c>
      <c r="AU53">
        <f t="shared" si="17"/>
        <v>0</v>
      </c>
      <c r="AV53">
        <f t="shared" si="18"/>
        <v>0</v>
      </c>
      <c r="AW53">
        <f t="shared" si="19"/>
        <v>0</v>
      </c>
      <c r="AX53">
        <f t="shared" si="20"/>
        <v>0</v>
      </c>
      <c r="BG53">
        <f t="shared" si="5"/>
        <v>0</v>
      </c>
      <c r="BH53" s="10">
        <f t="shared" si="21"/>
        <v>0</v>
      </c>
    </row>
    <row r="54" spans="6:60">
      <c r="F54">
        <f t="shared" si="6"/>
        <v>0</v>
      </c>
      <c r="G54">
        <f t="shared" si="7"/>
        <v>0</v>
      </c>
      <c r="H54">
        <f t="shared" si="8"/>
        <v>0</v>
      </c>
      <c r="I54">
        <f t="shared" si="9"/>
        <v>0</v>
      </c>
      <c r="J54">
        <f>'[1]CS_E 50 boilerplates'!$C50</f>
        <v>0</v>
      </c>
      <c r="K54">
        <f t="shared" si="10"/>
        <v>0</v>
      </c>
      <c r="L54">
        <f t="shared" si="11"/>
        <v>0</v>
      </c>
      <c r="M54">
        <f t="shared" si="12"/>
        <v>0</v>
      </c>
      <c r="R54">
        <f>'[1]CS_E 50 boilerplates'!$E50</f>
        <v>0</v>
      </c>
      <c r="T54">
        <f t="shared" si="13"/>
        <v>0</v>
      </c>
      <c r="U54">
        <f>'[1]CS_E 50 boilerplates'!$F50</f>
        <v>0</v>
      </c>
      <c r="W54">
        <f t="shared" si="22"/>
        <v>0</v>
      </c>
      <c r="X54">
        <f t="shared" si="23"/>
        <v>0</v>
      </c>
      <c r="Y54">
        <f>'[1]CS_E 50 boilerplates'!$D50</f>
        <v>0</v>
      </c>
      <c r="Z54">
        <f>'[1]CS_E 50 boilerplates'!$G50</f>
        <v>0</v>
      </c>
      <c r="AA54">
        <f>'[1]CS_E 50 boilerplates'!$H50</f>
        <v>0</v>
      </c>
      <c r="AB54">
        <f>'[1]CS_E 50 boilerplates'!$I50</f>
        <v>0</v>
      </c>
      <c r="AD54">
        <f>'[1]CS_E 50 boilerplates'!$J50</f>
        <v>0</v>
      </c>
      <c r="AF54">
        <f t="shared" si="14"/>
        <v>0</v>
      </c>
      <c r="AG54">
        <f>'[1]CS_E 50 boilerplates'!$K50</f>
        <v>0</v>
      </c>
      <c r="AH54">
        <f t="shared" si="15"/>
        <v>0</v>
      </c>
      <c r="AI54">
        <f>'[1]CS_E 50 boilerplates'!$L50</f>
        <v>0</v>
      </c>
      <c r="AK54">
        <f t="shared" si="16"/>
        <v>0</v>
      </c>
      <c r="AM54">
        <f>'[1]CS_E 50 boilerplates'!$M50</f>
        <v>0</v>
      </c>
      <c r="AO54">
        <f>'[1]CS_E 50 boilerplates'!$N50</f>
        <v>0</v>
      </c>
      <c r="AS54">
        <f>'[1]CS_E 50 boilerplates'!$O50</f>
        <v>0</v>
      </c>
      <c r="AU54">
        <f t="shared" si="17"/>
        <v>0</v>
      </c>
      <c r="AV54">
        <f t="shared" si="18"/>
        <v>0</v>
      </c>
      <c r="AW54">
        <f t="shared" si="19"/>
        <v>0</v>
      </c>
      <c r="AX54">
        <f t="shared" si="20"/>
        <v>0</v>
      </c>
      <c r="BG54">
        <f t="shared" si="5"/>
        <v>0</v>
      </c>
      <c r="BH54" s="10">
        <f t="shared" si="21"/>
        <v>0</v>
      </c>
    </row>
    <row r="55" spans="6:60">
      <c r="F55">
        <f t="shared" si="6"/>
        <v>0</v>
      </c>
      <c r="G55">
        <f t="shared" si="7"/>
        <v>0</v>
      </c>
      <c r="H55">
        <f t="shared" si="8"/>
        <v>0</v>
      </c>
      <c r="I55">
        <f t="shared" si="9"/>
        <v>0</v>
      </c>
      <c r="J55">
        <f>'[1]CS_E 50 boilerplates'!$C51</f>
        <v>0</v>
      </c>
      <c r="K55">
        <f t="shared" si="10"/>
        <v>0</v>
      </c>
      <c r="L55">
        <f t="shared" si="11"/>
        <v>0</v>
      </c>
      <c r="M55">
        <f t="shared" si="12"/>
        <v>0</v>
      </c>
      <c r="R55">
        <f>'[1]CS_E 50 boilerplates'!$E51</f>
        <v>0</v>
      </c>
      <c r="T55">
        <f t="shared" si="13"/>
        <v>0</v>
      </c>
      <c r="U55">
        <f>'[1]CS_E 50 boilerplates'!$F51</f>
        <v>0</v>
      </c>
      <c r="W55">
        <f t="shared" si="22"/>
        <v>0</v>
      </c>
      <c r="X55">
        <f t="shared" si="23"/>
        <v>0</v>
      </c>
      <c r="Y55">
        <f>'[1]CS_E 50 boilerplates'!$D51</f>
        <v>0</v>
      </c>
      <c r="Z55">
        <f>'[1]CS_E 50 boilerplates'!$G51</f>
        <v>0</v>
      </c>
      <c r="AA55">
        <f>'[1]CS_E 50 boilerplates'!$H51</f>
        <v>0</v>
      </c>
      <c r="AB55">
        <f>'[1]CS_E 50 boilerplates'!$I51</f>
        <v>0</v>
      </c>
      <c r="AD55">
        <f>'[1]CS_E 50 boilerplates'!$J51</f>
        <v>0</v>
      </c>
      <c r="AF55">
        <f t="shared" si="14"/>
        <v>0</v>
      </c>
      <c r="AG55">
        <f>'[1]CS_E 50 boilerplates'!$K51</f>
        <v>0</v>
      </c>
      <c r="AH55">
        <f t="shared" si="15"/>
        <v>0</v>
      </c>
      <c r="AI55">
        <f>'[1]CS_E 50 boilerplates'!$L51</f>
        <v>0</v>
      </c>
      <c r="AK55">
        <f t="shared" si="16"/>
        <v>0</v>
      </c>
      <c r="AM55">
        <f>'[1]CS_E 50 boilerplates'!$M51</f>
        <v>0</v>
      </c>
      <c r="AO55">
        <f>'[1]CS_E 50 boilerplates'!$N51</f>
        <v>0</v>
      </c>
      <c r="AS55">
        <f>'[1]CS_E 50 boilerplates'!$O51</f>
        <v>0</v>
      </c>
      <c r="AU55">
        <f t="shared" si="17"/>
        <v>0</v>
      </c>
      <c r="AV55">
        <f t="shared" si="18"/>
        <v>0</v>
      </c>
      <c r="AW55">
        <f t="shared" si="19"/>
        <v>0</v>
      </c>
      <c r="AX55">
        <f t="shared" si="20"/>
        <v>0</v>
      </c>
      <c r="BG55">
        <f t="shared" si="5"/>
        <v>0</v>
      </c>
      <c r="BH55" s="10">
        <f t="shared" si="21"/>
        <v>0</v>
      </c>
    </row>
    <row r="56" spans="6:60">
      <c r="F56">
        <f t="shared" si="6"/>
        <v>0</v>
      </c>
      <c r="G56">
        <f t="shared" si="7"/>
        <v>0</v>
      </c>
      <c r="H56">
        <f t="shared" si="8"/>
        <v>0</v>
      </c>
      <c r="I56">
        <f t="shared" si="9"/>
        <v>0</v>
      </c>
      <c r="J56">
        <f>'[1]CS_E 50 boilerplates'!$C52</f>
        <v>0</v>
      </c>
      <c r="K56">
        <f t="shared" si="10"/>
        <v>0</v>
      </c>
      <c r="L56">
        <f t="shared" si="11"/>
        <v>0</v>
      </c>
      <c r="M56">
        <f t="shared" si="12"/>
        <v>0</v>
      </c>
      <c r="R56">
        <f>'[1]CS_E 50 boilerplates'!$E52</f>
        <v>0</v>
      </c>
      <c r="T56">
        <f t="shared" si="13"/>
        <v>0</v>
      </c>
      <c r="U56">
        <f>'[1]CS_E 50 boilerplates'!$F52</f>
        <v>0</v>
      </c>
      <c r="W56">
        <f t="shared" si="22"/>
        <v>0</v>
      </c>
      <c r="X56">
        <f t="shared" si="23"/>
        <v>0</v>
      </c>
      <c r="Y56">
        <f>'[1]CS_E 50 boilerplates'!$D52</f>
        <v>0</v>
      </c>
      <c r="Z56">
        <f>'[1]CS_E 50 boilerplates'!$G52</f>
        <v>0</v>
      </c>
      <c r="AA56">
        <f>'[1]CS_E 50 boilerplates'!$H52</f>
        <v>0</v>
      </c>
      <c r="AB56">
        <f>'[1]CS_E 50 boilerplates'!$I52</f>
        <v>0</v>
      </c>
      <c r="AD56">
        <f>'[1]CS_E 50 boilerplates'!$J52</f>
        <v>0</v>
      </c>
      <c r="AF56">
        <f t="shared" si="14"/>
        <v>0</v>
      </c>
      <c r="AG56">
        <f>'[1]CS_E 50 boilerplates'!$K52</f>
        <v>0</v>
      </c>
      <c r="AH56">
        <f t="shared" si="15"/>
        <v>0</v>
      </c>
      <c r="AI56">
        <f>'[1]CS_E 50 boilerplates'!$L52</f>
        <v>0</v>
      </c>
      <c r="AK56">
        <f t="shared" si="16"/>
        <v>0</v>
      </c>
      <c r="AM56">
        <f>'[1]CS_E 50 boilerplates'!$M52</f>
        <v>0</v>
      </c>
      <c r="AO56">
        <f>'[1]CS_E 50 boilerplates'!$N52</f>
        <v>0</v>
      </c>
      <c r="AS56">
        <f>'[1]CS_E 50 boilerplates'!$O52</f>
        <v>0</v>
      </c>
      <c r="AU56">
        <f t="shared" si="17"/>
        <v>0</v>
      </c>
      <c r="AV56">
        <f t="shared" si="18"/>
        <v>0</v>
      </c>
      <c r="AW56">
        <f t="shared" si="19"/>
        <v>0</v>
      </c>
      <c r="AX56">
        <f t="shared" si="20"/>
        <v>0</v>
      </c>
      <c r="BG56">
        <f t="shared" si="5"/>
        <v>0</v>
      </c>
      <c r="BH56" s="10">
        <f t="shared" si="21"/>
        <v>0</v>
      </c>
    </row>
    <row r="57" spans="6:60">
      <c r="F57">
        <f t="shared" si="6"/>
        <v>0</v>
      </c>
      <c r="G57">
        <f t="shared" si="7"/>
        <v>0</v>
      </c>
      <c r="H57">
        <f t="shared" si="8"/>
        <v>0</v>
      </c>
      <c r="I57">
        <f t="shared" si="9"/>
        <v>0</v>
      </c>
      <c r="J57">
        <f>'[1]CS_E 50 boilerplates'!$C53</f>
        <v>0</v>
      </c>
      <c r="K57">
        <f t="shared" si="10"/>
        <v>0</v>
      </c>
      <c r="L57">
        <f t="shared" si="11"/>
        <v>0</v>
      </c>
      <c r="M57">
        <f t="shared" si="12"/>
        <v>0</v>
      </c>
      <c r="R57">
        <f>'[1]CS_E 50 boilerplates'!$E53</f>
        <v>0</v>
      </c>
      <c r="T57">
        <f t="shared" si="13"/>
        <v>0</v>
      </c>
      <c r="U57">
        <f>'[1]CS_E 50 boilerplates'!$F53</f>
        <v>0</v>
      </c>
      <c r="W57">
        <f t="shared" si="22"/>
        <v>0</v>
      </c>
      <c r="X57">
        <f t="shared" si="23"/>
        <v>0</v>
      </c>
      <c r="Y57">
        <f>'[1]CS_E 50 boilerplates'!$D53</f>
        <v>0</v>
      </c>
      <c r="Z57">
        <f>'[1]CS_E 50 boilerplates'!$G53</f>
        <v>0</v>
      </c>
      <c r="AA57">
        <f>'[1]CS_E 50 boilerplates'!$H53</f>
        <v>0</v>
      </c>
      <c r="AB57">
        <f>'[1]CS_E 50 boilerplates'!$I53</f>
        <v>0</v>
      </c>
      <c r="AD57">
        <f>'[1]CS_E 50 boilerplates'!$J53</f>
        <v>0</v>
      </c>
      <c r="AF57">
        <f t="shared" si="14"/>
        <v>0</v>
      </c>
      <c r="AG57">
        <f>'[1]CS_E 50 boilerplates'!$K53</f>
        <v>0</v>
      </c>
      <c r="AH57">
        <f t="shared" si="15"/>
        <v>0</v>
      </c>
      <c r="AI57">
        <f>'[1]CS_E 50 boilerplates'!$L53</f>
        <v>0</v>
      </c>
      <c r="AK57">
        <f t="shared" si="16"/>
        <v>0</v>
      </c>
      <c r="AM57">
        <f>'[1]CS_E 50 boilerplates'!$M53</f>
        <v>0</v>
      </c>
      <c r="AO57">
        <f>'[1]CS_E 50 boilerplates'!$N53</f>
        <v>0</v>
      </c>
      <c r="AS57">
        <f>'[1]CS_E 50 boilerplates'!$O53</f>
        <v>0</v>
      </c>
      <c r="AU57">
        <f t="shared" si="17"/>
        <v>0</v>
      </c>
      <c r="AV57">
        <f t="shared" si="18"/>
        <v>0</v>
      </c>
      <c r="AW57">
        <f t="shared" si="19"/>
        <v>0</v>
      </c>
      <c r="AX57">
        <f t="shared" si="20"/>
        <v>0</v>
      </c>
      <c r="BG57">
        <f t="shared" si="5"/>
        <v>0</v>
      </c>
      <c r="BH57" s="10">
        <f t="shared" si="21"/>
        <v>0</v>
      </c>
    </row>
    <row r="58" spans="6:60">
      <c r="F58">
        <f t="shared" si="6"/>
        <v>0</v>
      </c>
      <c r="G58">
        <f t="shared" si="7"/>
        <v>0</v>
      </c>
      <c r="H58">
        <f t="shared" si="8"/>
        <v>0</v>
      </c>
      <c r="I58">
        <f t="shared" si="9"/>
        <v>0</v>
      </c>
      <c r="J58">
        <f>'[1]CS_E 50 boilerplates'!$C54</f>
        <v>0</v>
      </c>
      <c r="K58">
        <f t="shared" si="10"/>
        <v>0</v>
      </c>
      <c r="L58">
        <f t="shared" si="11"/>
        <v>0</v>
      </c>
      <c r="M58">
        <f t="shared" si="12"/>
        <v>0</v>
      </c>
      <c r="R58">
        <f>'[1]CS_E 50 boilerplates'!$E54</f>
        <v>0</v>
      </c>
      <c r="T58">
        <f t="shared" si="13"/>
        <v>0</v>
      </c>
      <c r="U58">
        <f>'[1]CS_E 50 boilerplates'!$F54</f>
        <v>0</v>
      </c>
      <c r="W58">
        <f t="shared" si="22"/>
        <v>0</v>
      </c>
      <c r="X58">
        <f t="shared" si="23"/>
        <v>0</v>
      </c>
      <c r="Y58">
        <f>'[1]CS_E 50 boilerplates'!$D54</f>
        <v>0</v>
      </c>
      <c r="Z58">
        <f>'[1]CS_E 50 boilerplates'!$G54</f>
        <v>0</v>
      </c>
      <c r="AA58">
        <f>'[1]CS_E 50 boilerplates'!$H54</f>
        <v>0</v>
      </c>
      <c r="AB58">
        <f>'[1]CS_E 50 boilerplates'!$I54</f>
        <v>0</v>
      </c>
      <c r="AD58">
        <f>'[1]CS_E 50 boilerplates'!$J54</f>
        <v>0</v>
      </c>
      <c r="AF58">
        <f t="shared" si="14"/>
        <v>0</v>
      </c>
      <c r="AG58">
        <f>'[1]CS_E 50 boilerplates'!$K54</f>
        <v>0</v>
      </c>
      <c r="AH58">
        <f t="shared" si="15"/>
        <v>0</v>
      </c>
      <c r="AI58">
        <f>'[1]CS_E 50 boilerplates'!$L54</f>
        <v>0</v>
      </c>
      <c r="AK58">
        <f t="shared" si="16"/>
        <v>0</v>
      </c>
      <c r="AM58">
        <f>'[1]CS_E 50 boilerplates'!$M54</f>
        <v>0</v>
      </c>
      <c r="AO58">
        <f>'[1]CS_E 50 boilerplates'!$N54</f>
        <v>0</v>
      </c>
      <c r="AS58">
        <f>'[1]CS_E 50 boilerplates'!$O54</f>
        <v>0</v>
      </c>
      <c r="AU58">
        <f t="shared" si="17"/>
        <v>0</v>
      </c>
      <c r="AV58">
        <f t="shared" si="18"/>
        <v>0</v>
      </c>
      <c r="AW58">
        <f t="shared" si="19"/>
        <v>0</v>
      </c>
      <c r="AX58">
        <f t="shared" si="20"/>
        <v>0</v>
      </c>
      <c r="BG58">
        <f t="shared" si="5"/>
        <v>0</v>
      </c>
      <c r="BH58" s="10">
        <f t="shared" si="21"/>
        <v>0</v>
      </c>
    </row>
    <row r="59" spans="6:60">
      <c r="F59">
        <f t="shared" si="6"/>
        <v>0</v>
      </c>
      <c r="G59">
        <f t="shared" si="7"/>
        <v>0</v>
      </c>
      <c r="H59">
        <f t="shared" si="8"/>
        <v>0</v>
      </c>
      <c r="I59">
        <f t="shared" si="9"/>
        <v>0</v>
      </c>
      <c r="J59">
        <f>'[1]CS_E 50 boilerplates'!$C55</f>
        <v>0</v>
      </c>
      <c r="K59">
        <f t="shared" si="10"/>
        <v>0</v>
      </c>
      <c r="L59">
        <f t="shared" si="11"/>
        <v>0</v>
      </c>
      <c r="M59">
        <f t="shared" si="12"/>
        <v>0</v>
      </c>
      <c r="R59">
        <f>'[1]CS_E 50 boilerplates'!$E55</f>
        <v>0</v>
      </c>
      <c r="T59">
        <f t="shared" si="13"/>
        <v>0</v>
      </c>
      <c r="U59">
        <f>'[1]CS_E 50 boilerplates'!$F55</f>
        <v>0</v>
      </c>
      <c r="W59">
        <f t="shared" si="22"/>
        <v>0</v>
      </c>
      <c r="X59">
        <f t="shared" si="23"/>
        <v>0</v>
      </c>
      <c r="Y59">
        <f>'[1]CS_E 50 boilerplates'!$D55</f>
        <v>0</v>
      </c>
      <c r="Z59">
        <f>'[1]CS_E 50 boilerplates'!$G55</f>
        <v>0</v>
      </c>
      <c r="AA59">
        <f>'[1]CS_E 50 boilerplates'!$H55</f>
        <v>0</v>
      </c>
      <c r="AB59">
        <f>'[1]CS_E 50 boilerplates'!$I55</f>
        <v>0</v>
      </c>
      <c r="AD59">
        <f>'[1]CS_E 50 boilerplates'!$J55</f>
        <v>0</v>
      </c>
      <c r="AF59">
        <f t="shared" si="14"/>
        <v>0</v>
      </c>
      <c r="AG59">
        <f>'[1]CS_E 50 boilerplates'!$K55</f>
        <v>0</v>
      </c>
      <c r="AH59">
        <f t="shared" si="15"/>
        <v>0</v>
      </c>
      <c r="AI59">
        <f>'[1]CS_E 50 boilerplates'!$L55</f>
        <v>0</v>
      </c>
      <c r="AK59">
        <f t="shared" si="16"/>
        <v>0</v>
      </c>
      <c r="AM59">
        <f>'[1]CS_E 50 boilerplates'!$M55</f>
        <v>0</v>
      </c>
      <c r="AO59">
        <f>'[1]CS_E 50 boilerplates'!$N55</f>
        <v>0</v>
      </c>
      <c r="AS59">
        <f>'[1]CS_E 50 boilerplates'!$O55</f>
        <v>0</v>
      </c>
      <c r="AU59">
        <f t="shared" si="17"/>
        <v>0</v>
      </c>
      <c r="AV59">
        <f t="shared" si="18"/>
        <v>0</v>
      </c>
      <c r="AW59">
        <f t="shared" si="19"/>
        <v>0</v>
      </c>
      <c r="AX59">
        <f t="shared" si="20"/>
        <v>0</v>
      </c>
      <c r="BG59">
        <f t="shared" si="5"/>
        <v>0</v>
      </c>
      <c r="BH59" s="10">
        <f t="shared" si="21"/>
        <v>0</v>
      </c>
    </row>
    <row r="60" spans="6:60">
      <c r="F60">
        <f t="shared" si="6"/>
        <v>0</v>
      </c>
      <c r="G60">
        <f t="shared" si="7"/>
        <v>0</v>
      </c>
      <c r="H60">
        <f t="shared" si="8"/>
        <v>0</v>
      </c>
      <c r="I60">
        <f t="shared" si="9"/>
        <v>0</v>
      </c>
      <c r="J60">
        <f>'[1]CS_E 50 boilerplates'!$C56</f>
        <v>0</v>
      </c>
      <c r="K60">
        <f t="shared" si="10"/>
        <v>0</v>
      </c>
      <c r="L60">
        <f t="shared" si="11"/>
        <v>0</v>
      </c>
      <c r="M60">
        <f t="shared" si="12"/>
        <v>0</v>
      </c>
      <c r="R60">
        <f>'[1]CS_E 50 boilerplates'!$E56</f>
        <v>0</v>
      </c>
      <c r="T60">
        <f t="shared" si="13"/>
        <v>0</v>
      </c>
      <c r="U60">
        <f>'[1]CS_E 50 boilerplates'!$F56</f>
        <v>0</v>
      </c>
      <c r="W60">
        <f t="shared" si="22"/>
        <v>0</v>
      </c>
      <c r="X60">
        <f t="shared" si="23"/>
        <v>0</v>
      </c>
      <c r="Y60">
        <f>'[1]CS_E 50 boilerplates'!$D56</f>
        <v>0</v>
      </c>
      <c r="Z60">
        <f>'[1]CS_E 50 boilerplates'!$G56</f>
        <v>0</v>
      </c>
      <c r="AA60">
        <f>'[1]CS_E 50 boilerplates'!$H56</f>
        <v>0</v>
      </c>
      <c r="AB60">
        <f>'[1]CS_E 50 boilerplates'!$I56</f>
        <v>0</v>
      </c>
      <c r="AD60">
        <f>'[1]CS_E 50 boilerplates'!$J56</f>
        <v>0</v>
      </c>
      <c r="AF60">
        <f t="shared" si="14"/>
        <v>0</v>
      </c>
      <c r="AG60">
        <f>'[1]CS_E 50 boilerplates'!$K56</f>
        <v>0</v>
      </c>
      <c r="AH60">
        <f t="shared" si="15"/>
        <v>0</v>
      </c>
      <c r="AI60">
        <f>'[1]CS_E 50 boilerplates'!$L56</f>
        <v>0</v>
      </c>
      <c r="AK60">
        <f t="shared" si="16"/>
        <v>0</v>
      </c>
      <c r="AM60">
        <f>'[1]CS_E 50 boilerplates'!$M56</f>
        <v>0</v>
      </c>
      <c r="AO60">
        <f>'[1]CS_E 50 boilerplates'!$N56</f>
        <v>0</v>
      </c>
      <c r="AS60">
        <f>'[1]CS_E 50 boilerplates'!$O56</f>
        <v>0</v>
      </c>
      <c r="AU60">
        <f t="shared" si="17"/>
        <v>0</v>
      </c>
      <c r="AV60">
        <f t="shared" si="18"/>
        <v>0</v>
      </c>
      <c r="AW60">
        <f t="shared" si="19"/>
        <v>0</v>
      </c>
      <c r="AX60">
        <f t="shared" si="20"/>
        <v>0</v>
      </c>
      <c r="BG60">
        <f t="shared" si="5"/>
        <v>0</v>
      </c>
      <c r="BH60" s="10">
        <f t="shared" si="21"/>
        <v>0</v>
      </c>
    </row>
    <row r="61" spans="6:60">
      <c r="F61">
        <f t="shared" si="6"/>
        <v>0</v>
      </c>
      <c r="G61">
        <f t="shared" si="7"/>
        <v>0</v>
      </c>
      <c r="H61">
        <f t="shared" si="8"/>
        <v>0</v>
      </c>
      <c r="I61">
        <f t="shared" si="9"/>
        <v>0</v>
      </c>
      <c r="J61">
        <f>'[1]CS_E 50 boilerplates'!$C57</f>
        <v>0</v>
      </c>
      <c r="K61">
        <f t="shared" si="10"/>
        <v>0</v>
      </c>
      <c r="L61">
        <f t="shared" si="11"/>
        <v>0</v>
      </c>
      <c r="M61">
        <f t="shared" si="12"/>
        <v>0</v>
      </c>
      <c r="R61">
        <f>'[1]CS_E 50 boilerplates'!$E57</f>
        <v>0</v>
      </c>
      <c r="T61">
        <f t="shared" si="13"/>
        <v>0</v>
      </c>
      <c r="U61">
        <f>'[1]CS_E 50 boilerplates'!$F57</f>
        <v>0</v>
      </c>
      <c r="W61">
        <f t="shared" si="22"/>
        <v>0</v>
      </c>
      <c r="X61">
        <f t="shared" si="23"/>
        <v>0</v>
      </c>
      <c r="Y61">
        <f>'[1]CS_E 50 boilerplates'!$D57</f>
        <v>0</v>
      </c>
      <c r="Z61">
        <f>'[1]CS_E 50 boilerplates'!$G57</f>
        <v>0</v>
      </c>
      <c r="AA61">
        <f>'[1]CS_E 50 boilerplates'!$H57</f>
        <v>0</v>
      </c>
      <c r="AB61">
        <f>'[1]CS_E 50 boilerplates'!$I57</f>
        <v>0</v>
      </c>
      <c r="AD61">
        <f>'[1]CS_E 50 boilerplates'!$J57</f>
        <v>0</v>
      </c>
      <c r="AF61">
        <f t="shared" si="14"/>
        <v>0</v>
      </c>
      <c r="AG61">
        <f>'[1]CS_E 50 boilerplates'!$K57</f>
        <v>0</v>
      </c>
      <c r="AH61">
        <f t="shared" si="15"/>
        <v>0</v>
      </c>
      <c r="AI61">
        <f>'[1]CS_E 50 boilerplates'!$L57</f>
        <v>0</v>
      </c>
      <c r="AK61">
        <f t="shared" si="16"/>
        <v>0</v>
      </c>
      <c r="AM61">
        <f>'[1]CS_E 50 boilerplates'!$M57</f>
        <v>0</v>
      </c>
      <c r="AO61">
        <f>'[1]CS_E 50 boilerplates'!$N57</f>
        <v>0</v>
      </c>
      <c r="AS61">
        <f>'[1]CS_E 50 boilerplates'!$O57</f>
        <v>0</v>
      </c>
      <c r="AU61">
        <f t="shared" si="17"/>
        <v>0</v>
      </c>
      <c r="AV61">
        <f t="shared" si="18"/>
        <v>0</v>
      </c>
      <c r="AW61">
        <f t="shared" si="19"/>
        <v>0</v>
      </c>
      <c r="AX61">
        <f t="shared" si="20"/>
        <v>0</v>
      </c>
      <c r="BG61">
        <f t="shared" si="5"/>
        <v>0</v>
      </c>
      <c r="BH61" s="10">
        <f t="shared" si="21"/>
        <v>0</v>
      </c>
    </row>
    <row r="62" spans="6:60">
      <c r="F62">
        <f t="shared" si="6"/>
        <v>0</v>
      </c>
      <c r="G62">
        <f t="shared" si="7"/>
        <v>0</v>
      </c>
      <c r="H62">
        <f t="shared" si="8"/>
        <v>0</v>
      </c>
      <c r="I62">
        <f t="shared" si="9"/>
        <v>0</v>
      </c>
      <c r="J62">
        <f>'[1]CS_E 50 boilerplates'!$C58</f>
        <v>0</v>
      </c>
      <c r="K62">
        <f t="shared" si="10"/>
        <v>0</v>
      </c>
      <c r="L62">
        <f t="shared" si="11"/>
        <v>0</v>
      </c>
      <c r="M62">
        <f t="shared" si="12"/>
        <v>0</v>
      </c>
      <c r="R62">
        <f>'[1]CS_E 50 boilerplates'!$E58</f>
        <v>0</v>
      </c>
      <c r="T62">
        <f t="shared" si="13"/>
        <v>0</v>
      </c>
      <c r="U62">
        <f>'[1]CS_E 50 boilerplates'!$F58</f>
        <v>0</v>
      </c>
      <c r="W62">
        <f t="shared" si="22"/>
        <v>0</v>
      </c>
      <c r="X62">
        <f t="shared" si="23"/>
        <v>0</v>
      </c>
      <c r="Y62">
        <f>'[1]CS_E 50 boilerplates'!$D58</f>
        <v>0</v>
      </c>
      <c r="Z62">
        <f>'[1]CS_E 50 boilerplates'!$G58</f>
        <v>0</v>
      </c>
      <c r="AA62">
        <f>'[1]CS_E 50 boilerplates'!$H58</f>
        <v>0</v>
      </c>
      <c r="AB62">
        <f>'[1]CS_E 50 boilerplates'!$I58</f>
        <v>0</v>
      </c>
      <c r="AD62">
        <f>'[1]CS_E 50 boilerplates'!$J58</f>
        <v>0</v>
      </c>
      <c r="AF62">
        <f t="shared" si="14"/>
        <v>0</v>
      </c>
      <c r="AG62">
        <f>'[1]CS_E 50 boilerplates'!$K58</f>
        <v>0</v>
      </c>
      <c r="AH62">
        <f t="shared" si="15"/>
        <v>0</v>
      </c>
      <c r="AI62">
        <f>'[1]CS_E 50 boilerplates'!$L58</f>
        <v>0</v>
      </c>
      <c r="AK62">
        <f t="shared" si="16"/>
        <v>0</v>
      </c>
      <c r="AM62">
        <f>'[1]CS_E 50 boilerplates'!$M58</f>
        <v>0</v>
      </c>
      <c r="AO62">
        <f>'[1]CS_E 50 boilerplates'!$N58</f>
        <v>0</v>
      </c>
      <c r="AS62">
        <f>'[1]CS_E 50 boilerplates'!$O58</f>
        <v>0</v>
      </c>
      <c r="AU62">
        <f t="shared" si="17"/>
        <v>0</v>
      </c>
      <c r="AV62">
        <f t="shared" si="18"/>
        <v>0</v>
      </c>
      <c r="AW62">
        <f t="shared" si="19"/>
        <v>0</v>
      </c>
      <c r="AX62">
        <f t="shared" si="20"/>
        <v>0</v>
      </c>
      <c r="BG62">
        <f t="shared" si="5"/>
        <v>0</v>
      </c>
      <c r="BH62" s="10">
        <f t="shared" si="21"/>
        <v>0</v>
      </c>
    </row>
    <row r="63" spans="6:60">
      <c r="F63">
        <f t="shared" si="6"/>
        <v>0</v>
      </c>
      <c r="G63">
        <f t="shared" si="7"/>
        <v>0</v>
      </c>
      <c r="H63">
        <f t="shared" si="8"/>
        <v>0</v>
      </c>
      <c r="I63">
        <f t="shared" si="9"/>
        <v>0</v>
      </c>
      <c r="J63">
        <f>'[1]CS_E 50 boilerplates'!$C59</f>
        <v>0</v>
      </c>
      <c r="K63">
        <f t="shared" si="10"/>
        <v>0</v>
      </c>
      <c r="L63">
        <f t="shared" si="11"/>
        <v>0</v>
      </c>
      <c r="M63">
        <f t="shared" si="12"/>
        <v>0</v>
      </c>
      <c r="R63">
        <f>'[1]CS_E 50 boilerplates'!$E59</f>
        <v>0</v>
      </c>
      <c r="T63">
        <f t="shared" si="13"/>
        <v>0</v>
      </c>
      <c r="U63">
        <f>'[1]CS_E 50 boilerplates'!$F59</f>
        <v>0</v>
      </c>
      <c r="W63">
        <f t="shared" si="22"/>
        <v>0</v>
      </c>
      <c r="X63">
        <f t="shared" si="23"/>
        <v>0</v>
      </c>
      <c r="Y63">
        <f>'[1]CS_E 50 boilerplates'!$D59</f>
        <v>0</v>
      </c>
      <c r="Z63">
        <f>'[1]CS_E 50 boilerplates'!$G59</f>
        <v>0</v>
      </c>
      <c r="AA63">
        <f>'[1]CS_E 50 boilerplates'!$H59</f>
        <v>0</v>
      </c>
      <c r="AB63">
        <f>'[1]CS_E 50 boilerplates'!$I59</f>
        <v>0</v>
      </c>
      <c r="AD63">
        <f>'[1]CS_E 50 boilerplates'!$J59</f>
        <v>0</v>
      </c>
      <c r="AF63">
        <f t="shared" si="14"/>
        <v>0</v>
      </c>
      <c r="AG63">
        <f>'[1]CS_E 50 boilerplates'!$K59</f>
        <v>0</v>
      </c>
      <c r="AH63">
        <f t="shared" si="15"/>
        <v>0</v>
      </c>
      <c r="AI63">
        <f>'[1]CS_E 50 boilerplates'!$L59</f>
        <v>0</v>
      </c>
      <c r="AK63">
        <f t="shared" si="16"/>
        <v>0</v>
      </c>
      <c r="AM63">
        <f>'[1]CS_E 50 boilerplates'!$M59</f>
        <v>0</v>
      </c>
      <c r="AO63">
        <f>'[1]CS_E 50 boilerplates'!$N59</f>
        <v>0</v>
      </c>
      <c r="AS63">
        <f>'[1]CS_E 50 boilerplates'!$O59</f>
        <v>0</v>
      </c>
      <c r="AU63">
        <f t="shared" si="17"/>
        <v>0</v>
      </c>
      <c r="AV63">
        <f t="shared" si="18"/>
        <v>0</v>
      </c>
      <c r="AW63">
        <f t="shared" si="19"/>
        <v>0</v>
      </c>
      <c r="AX63">
        <f t="shared" si="20"/>
        <v>0</v>
      </c>
      <c r="BG63">
        <f t="shared" si="5"/>
        <v>0</v>
      </c>
      <c r="BH63" s="10">
        <f t="shared" si="21"/>
        <v>0</v>
      </c>
    </row>
    <row r="64" spans="6:60">
      <c r="F64">
        <f t="shared" si="6"/>
        <v>0</v>
      </c>
      <c r="G64">
        <f t="shared" si="7"/>
        <v>0</v>
      </c>
      <c r="H64">
        <f t="shared" si="8"/>
        <v>0</v>
      </c>
      <c r="I64">
        <f t="shared" si="9"/>
        <v>0</v>
      </c>
      <c r="J64">
        <f>'[1]CS_E 50 boilerplates'!$C60</f>
        <v>0</v>
      </c>
      <c r="K64">
        <f t="shared" si="10"/>
        <v>0</v>
      </c>
      <c r="L64">
        <f t="shared" si="11"/>
        <v>0</v>
      </c>
      <c r="M64">
        <f t="shared" si="12"/>
        <v>0</v>
      </c>
      <c r="R64">
        <f>'[1]CS_E 50 boilerplates'!$E60</f>
        <v>0</v>
      </c>
      <c r="T64">
        <f t="shared" si="13"/>
        <v>0</v>
      </c>
      <c r="U64">
        <f>'[1]CS_E 50 boilerplates'!$F60</f>
        <v>0</v>
      </c>
      <c r="W64">
        <f t="shared" si="22"/>
        <v>0</v>
      </c>
      <c r="X64">
        <f t="shared" si="23"/>
        <v>0</v>
      </c>
      <c r="Y64">
        <f>'[1]CS_E 50 boilerplates'!$D60</f>
        <v>0</v>
      </c>
      <c r="Z64">
        <f>'[1]CS_E 50 boilerplates'!$G60</f>
        <v>0</v>
      </c>
      <c r="AA64">
        <f>'[1]CS_E 50 boilerplates'!$H60</f>
        <v>0</v>
      </c>
      <c r="AB64">
        <f>'[1]CS_E 50 boilerplates'!$I60</f>
        <v>0</v>
      </c>
      <c r="AD64">
        <f>'[1]CS_E 50 boilerplates'!$J60</f>
        <v>0</v>
      </c>
      <c r="AF64">
        <f t="shared" si="14"/>
        <v>0</v>
      </c>
      <c r="AG64">
        <f>'[1]CS_E 50 boilerplates'!$K60</f>
        <v>0</v>
      </c>
      <c r="AH64">
        <f t="shared" si="15"/>
        <v>0</v>
      </c>
      <c r="AI64">
        <f>'[1]CS_E 50 boilerplates'!$L60</f>
        <v>0</v>
      </c>
      <c r="AK64">
        <f t="shared" si="16"/>
        <v>0</v>
      </c>
      <c r="AM64">
        <f>'[1]CS_E 50 boilerplates'!$M60</f>
        <v>0</v>
      </c>
      <c r="AO64">
        <f>'[1]CS_E 50 boilerplates'!$N60</f>
        <v>0</v>
      </c>
      <c r="AS64">
        <f>'[1]CS_E 50 boilerplates'!$O60</f>
        <v>0</v>
      </c>
      <c r="AU64">
        <f t="shared" si="17"/>
        <v>0</v>
      </c>
      <c r="AV64">
        <f t="shared" si="18"/>
        <v>0</v>
      </c>
      <c r="AW64">
        <f t="shared" si="19"/>
        <v>0</v>
      </c>
      <c r="AX64">
        <f t="shared" si="20"/>
        <v>0</v>
      </c>
      <c r="BG64">
        <f t="shared" si="5"/>
        <v>0</v>
      </c>
      <c r="BH64" s="10">
        <f t="shared" si="21"/>
        <v>0</v>
      </c>
    </row>
    <row r="65" spans="6:60">
      <c r="F65">
        <f t="shared" si="6"/>
        <v>0</v>
      </c>
      <c r="G65">
        <f t="shared" si="7"/>
        <v>0</v>
      </c>
      <c r="H65">
        <f t="shared" si="8"/>
        <v>0</v>
      </c>
      <c r="I65">
        <f t="shared" si="9"/>
        <v>0</v>
      </c>
      <c r="J65">
        <f>'[1]CS_E 50 boilerplates'!$C61</f>
        <v>0</v>
      </c>
      <c r="K65">
        <f t="shared" si="10"/>
        <v>0</v>
      </c>
      <c r="L65">
        <f t="shared" si="11"/>
        <v>0</v>
      </c>
      <c r="M65">
        <f t="shared" si="12"/>
        <v>0</v>
      </c>
      <c r="R65">
        <f>'[1]CS_E 50 boilerplates'!$E61</f>
        <v>0</v>
      </c>
      <c r="T65">
        <f t="shared" si="13"/>
        <v>0</v>
      </c>
      <c r="U65">
        <f>'[1]CS_E 50 boilerplates'!$F61</f>
        <v>0</v>
      </c>
      <c r="W65">
        <f t="shared" si="22"/>
        <v>0</v>
      </c>
      <c r="X65">
        <f t="shared" si="23"/>
        <v>0</v>
      </c>
      <c r="Y65">
        <f>'[1]CS_E 50 boilerplates'!$D61</f>
        <v>0</v>
      </c>
      <c r="Z65">
        <f>'[1]CS_E 50 boilerplates'!$G61</f>
        <v>0</v>
      </c>
      <c r="AA65">
        <f>'[1]CS_E 50 boilerplates'!$H61</f>
        <v>0</v>
      </c>
      <c r="AB65">
        <f>'[1]CS_E 50 boilerplates'!$I61</f>
        <v>0</v>
      </c>
      <c r="AD65">
        <f>'[1]CS_E 50 boilerplates'!$J61</f>
        <v>0</v>
      </c>
      <c r="AF65">
        <f t="shared" si="14"/>
        <v>0</v>
      </c>
      <c r="AG65">
        <f>'[1]CS_E 50 boilerplates'!$K61</f>
        <v>0</v>
      </c>
      <c r="AH65">
        <f t="shared" si="15"/>
        <v>0</v>
      </c>
      <c r="AI65">
        <f>'[1]CS_E 50 boilerplates'!$L61</f>
        <v>0</v>
      </c>
      <c r="AK65">
        <f t="shared" si="16"/>
        <v>0</v>
      </c>
      <c r="AM65">
        <f>'[1]CS_E 50 boilerplates'!$M61</f>
        <v>0</v>
      </c>
      <c r="AO65">
        <f>'[1]CS_E 50 boilerplates'!$N61</f>
        <v>0</v>
      </c>
      <c r="AS65">
        <f>'[1]CS_E 50 boilerplates'!$O61</f>
        <v>0</v>
      </c>
      <c r="AU65">
        <f t="shared" si="17"/>
        <v>0</v>
      </c>
      <c r="AV65">
        <f t="shared" si="18"/>
        <v>0</v>
      </c>
      <c r="AW65">
        <f t="shared" si="19"/>
        <v>0</v>
      </c>
      <c r="AX65">
        <f t="shared" si="20"/>
        <v>0</v>
      </c>
      <c r="BG65">
        <f t="shared" si="5"/>
        <v>0</v>
      </c>
      <c r="BH65" s="10">
        <f t="shared" si="21"/>
        <v>0</v>
      </c>
    </row>
    <row r="66" spans="6:60">
      <c r="F66">
        <f t="shared" si="6"/>
        <v>0</v>
      </c>
      <c r="G66">
        <f t="shared" si="7"/>
        <v>0</v>
      </c>
      <c r="H66">
        <f t="shared" si="8"/>
        <v>0</v>
      </c>
      <c r="I66">
        <f t="shared" si="9"/>
        <v>0</v>
      </c>
      <c r="J66">
        <f>'[1]CS_E 50 boilerplates'!$C62</f>
        <v>0</v>
      </c>
      <c r="K66">
        <f t="shared" si="10"/>
        <v>0</v>
      </c>
      <c r="L66">
        <f t="shared" si="11"/>
        <v>0</v>
      </c>
      <c r="M66">
        <f t="shared" si="12"/>
        <v>0</v>
      </c>
      <c r="R66">
        <f>'[1]CS_E 50 boilerplates'!$E62</f>
        <v>0</v>
      </c>
      <c r="T66">
        <f t="shared" si="13"/>
        <v>0</v>
      </c>
      <c r="U66">
        <f>'[1]CS_E 50 boilerplates'!$F62</f>
        <v>0</v>
      </c>
      <c r="W66">
        <f t="shared" si="22"/>
        <v>0</v>
      </c>
      <c r="X66">
        <f t="shared" si="23"/>
        <v>0</v>
      </c>
      <c r="Y66">
        <f>'[1]CS_E 50 boilerplates'!$D62</f>
        <v>0</v>
      </c>
      <c r="Z66">
        <f>'[1]CS_E 50 boilerplates'!$G62</f>
        <v>0</v>
      </c>
      <c r="AA66">
        <f>'[1]CS_E 50 boilerplates'!$H62</f>
        <v>0</v>
      </c>
      <c r="AB66">
        <f>'[1]CS_E 50 boilerplates'!$I62</f>
        <v>0</v>
      </c>
      <c r="AD66">
        <f>'[1]CS_E 50 boilerplates'!$J62</f>
        <v>0</v>
      </c>
      <c r="AF66">
        <f t="shared" si="14"/>
        <v>0</v>
      </c>
      <c r="AG66">
        <f>'[1]CS_E 50 boilerplates'!$K62</f>
        <v>0</v>
      </c>
      <c r="AH66">
        <f t="shared" si="15"/>
        <v>0</v>
      </c>
      <c r="AI66">
        <f>'[1]CS_E 50 boilerplates'!$L62</f>
        <v>0</v>
      </c>
      <c r="AK66">
        <f t="shared" si="16"/>
        <v>0</v>
      </c>
      <c r="AM66">
        <f>'[1]CS_E 50 boilerplates'!$M62</f>
        <v>0</v>
      </c>
      <c r="AO66">
        <f>'[1]CS_E 50 boilerplates'!$N62</f>
        <v>0</v>
      </c>
      <c r="AS66">
        <f>'[1]CS_E 50 boilerplates'!$O62</f>
        <v>0</v>
      </c>
      <c r="AU66">
        <f t="shared" si="17"/>
        <v>0</v>
      </c>
      <c r="AV66">
        <f t="shared" si="18"/>
        <v>0</v>
      </c>
      <c r="AW66">
        <f t="shared" si="19"/>
        <v>0</v>
      </c>
      <c r="AX66">
        <f t="shared" si="20"/>
        <v>0</v>
      </c>
      <c r="BG66">
        <f t="shared" si="5"/>
        <v>0</v>
      </c>
      <c r="BH66" s="10">
        <f t="shared" si="21"/>
        <v>0</v>
      </c>
    </row>
    <row r="67" spans="6:60">
      <c r="F67">
        <f t="shared" si="6"/>
        <v>0</v>
      </c>
      <c r="G67">
        <f t="shared" si="7"/>
        <v>0</v>
      </c>
      <c r="H67">
        <f t="shared" si="8"/>
        <v>0</v>
      </c>
      <c r="I67">
        <f t="shared" si="9"/>
        <v>0</v>
      </c>
      <c r="J67">
        <f>'[1]CS_E 50 boilerplates'!$C63</f>
        <v>0</v>
      </c>
      <c r="K67">
        <f t="shared" si="10"/>
        <v>0</v>
      </c>
      <c r="L67">
        <f t="shared" si="11"/>
        <v>0</v>
      </c>
      <c r="M67">
        <f t="shared" si="12"/>
        <v>0</v>
      </c>
      <c r="R67">
        <f>'[1]CS_E 50 boilerplates'!$E63</f>
        <v>0</v>
      </c>
      <c r="T67">
        <f t="shared" si="13"/>
        <v>0</v>
      </c>
      <c r="U67">
        <f>'[1]CS_E 50 boilerplates'!$F63</f>
        <v>0</v>
      </c>
      <c r="W67">
        <f t="shared" si="22"/>
        <v>0</v>
      </c>
      <c r="X67">
        <f t="shared" si="23"/>
        <v>0</v>
      </c>
      <c r="Y67">
        <f>'[1]CS_E 50 boilerplates'!$D63</f>
        <v>0</v>
      </c>
      <c r="Z67">
        <f>'[1]CS_E 50 boilerplates'!$G63</f>
        <v>0</v>
      </c>
      <c r="AA67">
        <f>'[1]CS_E 50 boilerplates'!$H63</f>
        <v>0</v>
      </c>
      <c r="AB67">
        <f>'[1]CS_E 50 boilerplates'!$I63</f>
        <v>0</v>
      </c>
      <c r="AD67">
        <f>'[1]CS_E 50 boilerplates'!$J63</f>
        <v>0</v>
      </c>
      <c r="AF67">
        <f t="shared" si="14"/>
        <v>0</v>
      </c>
      <c r="AG67">
        <f>'[1]CS_E 50 boilerplates'!$K63</f>
        <v>0</v>
      </c>
      <c r="AH67">
        <f t="shared" si="15"/>
        <v>0</v>
      </c>
      <c r="AI67">
        <f>'[1]CS_E 50 boilerplates'!$L63</f>
        <v>0</v>
      </c>
      <c r="AK67">
        <f t="shared" si="16"/>
        <v>0</v>
      </c>
      <c r="AM67">
        <f>'[1]CS_E 50 boilerplates'!$M63</f>
        <v>0</v>
      </c>
      <c r="AO67">
        <f>'[1]CS_E 50 boilerplates'!$N63</f>
        <v>0</v>
      </c>
      <c r="AS67">
        <f>'[1]CS_E 50 boilerplates'!$O63</f>
        <v>0</v>
      </c>
      <c r="AU67">
        <f t="shared" si="17"/>
        <v>0</v>
      </c>
      <c r="AV67">
        <f t="shared" si="18"/>
        <v>0</v>
      </c>
      <c r="AW67">
        <f t="shared" si="19"/>
        <v>0</v>
      </c>
      <c r="AX67">
        <f t="shared" si="20"/>
        <v>0</v>
      </c>
      <c r="BG67">
        <f t="shared" si="5"/>
        <v>0</v>
      </c>
      <c r="BH67" s="10">
        <f t="shared" si="21"/>
        <v>0</v>
      </c>
    </row>
    <row r="68" spans="6:60">
      <c r="F68">
        <f t="shared" si="6"/>
        <v>0</v>
      </c>
      <c r="G68">
        <f t="shared" si="7"/>
        <v>0</v>
      </c>
      <c r="H68">
        <f t="shared" si="8"/>
        <v>0</v>
      </c>
      <c r="I68">
        <f t="shared" si="9"/>
        <v>0</v>
      </c>
      <c r="J68">
        <f>'[1]CS_E 50 boilerplates'!$C64</f>
        <v>0</v>
      </c>
      <c r="K68">
        <f t="shared" si="10"/>
        <v>0</v>
      </c>
      <c r="L68">
        <f t="shared" si="11"/>
        <v>0</v>
      </c>
      <c r="M68">
        <f t="shared" si="12"/>
        <v>0</v>
      </c>
      <c r="R68">
        <f>'[1]CS_E 50 boilerplates'!$E64</f>
        <v>0</v>
      </c>
      <c r="T68">
        <f t="shared" si="13"/>
        <v>0</v>
      </c>
      <c r="U68">
        <f>'[1]CS_E 50 boilerplates'!$F64</f>
        <v>0</v>
      </c>
      <c r="W68">
        <f t="shared" si="22"/>
        <v>0</v>
      </c>
      <c r="X68">
        <f t="shared" si="23"/>
        <v>0</v>
      </c>
      <c r="Y68">
        <f>'[1]CS_E 50 boilerplates'!$D64</f>
        <v>0</v>
      </c>
      <c r="Z68">
        <f>'[1]CS_E 50 boilerplates'!$G64</f>
        <v>0</v>
      </c>
      <c r="AA68">
        <f>'[1]CS_E 50 boilerplates'!$H64</f>
        <v>0</v>
      </c>
      <c r="AB68">
        <f>'[1]CS_E 50 boilerplates'!$I64</f>
        <v>0</v>
      </c>
      <c r="AD68">
        <f>'[1]CS_E 50 boilerplates'!$J64</f>
        <v>0</v>
      </c>
      <c r="AF68">
        <f t="shared" si="14"/>
        <v>0</v>
      </c>
      <c r="AG68">
        <f>'[1]CS_E 50 boilerplates'!$K64</f>
        <v>0</v>
      </c>
      <c r="AH68">
        <f t="shared" si="15"/>
        <v>0</v>
      </c>
      <c r="AI68">
        <f>'[1]CS_E 50 boilerplates'!$L64</f>
        <v>0</v>
      </c>
      <c r="AK68">
        <f t="shared" si="16"/>
        <v>0</v>
      </c>
      <c r="AM68">
        <f>'[1]CS_E 50 boilerplates'!$M64</f>
        <v>0</v>
      </c>
      <c r="AO68">
        <f>'[1]CS_E 50 boilerplates'!$N64</f>
        <v>0</v>
      </c>
      <c r="AS68">
        <f>'[1]CS_E 50 boilerplates'!$O64</f>
        <v>0</v>
      </c>
      <c r="AU68">
        <f t="shared" si="17"/>
        <v>0</v>
      </c>
      <c r="AV68">
        <f t="shared" si="18"/>
        <v>0</v>
      </c>
      <c r="AW68">
        <f t="shared" si="19"/>
        <v>0</v>
      </c>
      <c r="AX68">
        <f t="shared" si="20"/>
        <v>0</v>
      </c>
      <c r="BG68">
        <f t="shared" si="5"/>
        <v>0</v>
      </c>
      <c r="BH68" s="10">
        <f t="shared" si="21"/>
        <v>0</v>
      </c>
    </row>
    <row r="69" spans="6:60">
      <c r="F69">
        <f t="shared" ref="F69:F103" si="24">IF(B69="",0,(LEN(B69)-LEN(SUBSTITUTE(B69,". ","."))+1))</f>
        <v>0</v>
      </c>
      <c r="G69">
        <f t="shared" ref="G69:G103" si="25">IF(B69="",0,LEN(B69)-LEN(SUBSTITUTE(B69," ",""))+1)</f>
        <v>0</v>
      </c>
      <c r="H69">
        <f t="shared" ref="H69:H103" si="26">IF(F69=0,0,G69/F69)</f>
        <v>0</v>
      </c>
      <c r="I69">
        <f t="shared" si="9"/>
        <v>0</v>
      </c>
      <c r="J69">
        <f>'[1]CS_E 50 boilerplates'!$C65</f>
        <v>0</v>
      </c>
      <c r="K69">
        <f t="shared" ref="K69:K103" si="27">IF(G69=0,0,J69/G69)</f>
        <v>0</v>
      </c>
      <c r="L69">
        <f t="shared" si="11"/>
        <v>0</v>
      </c>
      <c r="M69">
        <f t="shared" ref="M69:M103" si="28">IF(G69=0,0,L69/G69)</f>
        <v>0</v>
      </c>
      <c r="R69">
        <f>'[1]CS_E 50 boilerplates'!$E65</f>
        <v>0</v>
      </c>
      <c r="T69">
        <f t="shared" ref="T69:T103" si="29">QUOTIENT((Q69+R69+S69),3)</f>
        <v>0</v>
      </c>
      <c r="U69">
        <f>'[1]CS_E 50 boilerplates'!$F65</f>
        <v>0</v>
      </c>
      <c r="W69">
        <f t="shared" si="22"/>
        <v>0</v>
      </c>
      <c r="X69">
        <f t="shared" si="23"/>
        <v>0</v>
      </c>
      <c r="Y69">
        <f>'[1]CS_E 50 boilerplates'!$D65</f>
        <v>0</v>
      </c>
      <c r="Z69">
        <f>'[1]CS_E 50 boilerplates'!$G65</f>
        <v>0</v>
      </c>
      <c r="AA69">
        <f>'[1]CS_E 50 boilerplates'!$H65</f>
        <v>0</v>
      </c>
      <c r="AB69">
        <f>'[1]CS_E 50 boilerplates'!$I65</f>
        <v>0</v>
      </c>
      <c r="AD69">
        <f>'[1]CS_E 50 boilerplates'!$J65</f>
        <v>0</v>
      </c>
      <c r="AF69">
        <f t="shared" si="14"/>
        <v>0</v>
      </c>
      <c r="AG69">
        <f>'[1]CS_E 50 boilerplates'!$K65</f>
        <v>0</v>
      </c>
      <c r="AH69">
        <f t="shared" si="15"/>
        <v>0</v>
      </c>
      <c r="AI69">
        <f>'[1]CS_E 50 boilerplates'!$L65</f>
        <v>0</v>
      </c>
      <c r="AK69">
        <f t="shared" si="16"/>
        <v>0</v>
      </c>
      <c r="AM69">
        <f>'[1]CS_E 50 boilerplates'!$M65</f>
        <v>0</v>
      </c>
      <c r="AO69">
        <f>'[1]CS_E 50 boilerplates'!$N65</f>
        <v>0</v>
      </c>
      <c r="AS69">
        <f>'[1]CS_E 50 boilerplates'!$O65</f>
        <v>0</v>
      </c>
      <c r="AU69">
        <f t="shared" ref="AU69:AU103" si="30">IF(G69=0,0,(206.835-(84.6*(K69))-(1.015*(H69))))</f>
        <v>0</v>
      </c>
      <c r="AV69">
        <f t="shared" ref="AV69:AV103" si="31">IF(G69=0,0,(0.39*H69)+(11.8*K69)-15.59)</f>
        <v>0</v>
      </c>
      <c r="AW69">
        <f t="shared" si="19"/>
        <v>0</v>
      </c>
      <c r="AX69">
        <f t="shared" ref="AX69:AX103" si="32">IF(I69=0,0,(4.71*M69)+(0.5*H69)-21.43)</f>
        <v>0</v>
      </c>
      <c r="BG69">
        <f t="shared" si="5"/>
        <v>0</v>
      </c>
      <c r="BH69" s="10">
        <f t="shared" ref="BH69:BH103" si="33">G69/200/24/60</f>
        <v>0</v>
      </c>
    </row>
    <row r="70" spans="6:60">
      <c r="F70">
        <f t="shared" si="24"/>
        <v>0</v>
      </c>
      <c r="G70">
        <f t="shared" si="25"/>
        <v>0</v>
      </c>
      <c r="H70">
        <f t="shared" si="26"/>
        <v>0</v>
      </c>
      <c r="I70">
        <f t="shared" si="9"/>
        <v>0</v>
      </c>
      <c r="J70">
        <f>'[1]CS_E 50 boilerplates'!$C66</f>
        <v>0</v>
      </c>
      <c r="K70">
        <f t="shared" si="27"/>
        <v>0</v>
      </c>
      <c r="L70">
        <f t="shared" si="11"/>
        <v>0</v>
      </c>
      <c r="M70">
        <f t="shared" si="28"/>
        <v>0</v>
      </c>
      <c r="R70">
        <f>'[1]CS_E 50 boilerplates'!$E66</f>
        <v>0</v>
      </c>
      <c r="T70">
        <f t="shared" si="29"/>
        <v>0</v>
      </c>
      <c r="U70">
        <f>'[1]CS_E 50 boilerplates'!$F66</f>
        <v>0</v>
      </c>
      <c r="W70">
        <f t="shared" ref="W70:W103" si="34">QUOTIENT((P70+T70),2)</f>
        <v>0</v>
      </c>
      <c r="X70">
        <f t="shared" ref="X70:X103" si="35">IF(U70=1,1,IF(V70=1,1,0))</f>
        <v>0</v>
      </c>
      <c r="Y70">
        <f>'[1]CS_E 50 boilerplates'!$D66</f>
        <v>0</v>
      </c>
      <c r="Z70">
        <f>'[1]CS_E 50 boilerplates'!$G66</f>
        <v>0</v>
      </c>
      <c r="AA70">
        <f>'[1]CS_E 50 boilerplates'!$H66</f>
        <v>0</v>
      </c>
      <c r="AB70">
        <f>'[1]CS_E 50 boilerplates'!$I66</f>
        <v>0</v>
      </c>
      <c r="AD70">
        <f>'[1]CS_E 50 boilerplates'!$J66</f>
        <v>0</v>
      </c>
      <c r="AF70">
        <f t="shared" si="14"/>
        <v>0</v>
      </c>
      <c r="AG70">
        <f>'[1]CS_E 50 boilerplates'!$K66</f>
        <v>0</v>
      </c>
      <c r="AH70">
        <f t="shared" si="15"/>
        <v>0</v>
      </c>
      <c r="AI70">
        <f>'[1]CS_E 50 boilerplates'!$L66</f>
        <v>0</v>
      </c>
      <c r="AK70">
        <f t="shared" si="16"/>
        <v>0</v>
      </c>
      <c r="AM70">
        <f>'[1]CS_E 50 boilerplates'!$M66</f>
        <v>0</v>
      </c>
      <c r="AO70">
        <f>'[1]CS_E 50 boilerplates'!$N66</f>
        <v>0</v>
      </c>
      <c r="AS70">
        <f>'[1]CS_E 50 boilerplates'!$O66</f>
        <v>0</v>
      </c>
      <c r="AU70">
        <f t="shared" si="30"/>
        <v>0</v>
      </c>
      <c r="AV70">
        <f t="shared" si="31"/>
        <v>0</v>
      </c>
      <c r="AW70">
        <f t="shared" si="19"/>
        <v>0</v>
      </c>
      <c r="AX70">
        <f t="shared" si="32"/>
        <v>0</v>
      </c>
      <c r="BG70">
        <f t="shared" ref="BG70:BG103" si="36">IF(E70=0,0,AF70/E70*1000)</f>
        <v>0</v>
      </c>
      <c r="BH70" s="10">
        <f t="shared" si="33"/>
        <v>0</v>
      </c>
    </row>
    <row r="71" spans="6:60">
      <c r="F71">
        <f t="shared" si="24"/>
        <v>0</v>
      </c>
      <c r="G71">
        <f t="shared" si="25"/>
        <v>0</v>
      </c>
      <c r="H71">
        <f t="shared" si="26"/>
        <v>0</v>
      </c>
      <c r="I71">
        <f t="shared" ref="I71:I103" si="37">LEN(SUBSTITUTE(B71," ",""))</f>
        <v>0</v>
      </c>
      <c r="J71">
        <f>'[1]CS_E 50 boilerplates'!$C67</f>
        <v>0</v>
      </c>
      <c r="K71">
        <f t="shared" si="27"/>
        <v>0</v>
      </c>
      <c r="L71">
        <f t="shared" ref="L71:L103" si="38">LEN(SUBSTITUTE(SUBSTITUTE(SUBSTITUTE(SUBSTITUTE(SUBSTITUTE(SUBSTITUTE(SUBSTITUTE(SUBSTITUTE(SUBSTITUTE(SUBSTITUTE(SUBSTITUTE(SUBSTITUTE(SUBSTITUTE(SUBSTITUTE(SUBSTITUTE(SUBSTITUTE(SUBSTITUTE(SUBSTITUTE(SUBSTITUTE(B71," ",""),".",""),",",""),"?",""),"!",""),";",""),"(",""),")",""),"[",""),"]",""),"-",""),"{",""),"}",""),"/",""),"+",""),"*",""),"_",""),"&amp;",""),"#",""))</f>
        <v>0</v>
      </c>
      <c r="M71">
        <f t="shared" si="28"/>
        <v>0</v>
      </c>
      <c r="R71">
        <f>'[1]CS_E 50 boilerplates'!$E67</f>
        <v>0</v>
      </c>
      <c r="T71">
        <f t="shared" si="29"/>
        <v>0</v>
      </c>
      <c r="U71">
        <f>'[1]CS_E 50 boilerplates'!$F67</f>
        <v>0</v>
      </c>
      <c r="W71">
        <f t="shared" si="34"/>
        <v>0</v>
      </c>
      <c r="X71">
        <f t="shared" si="35"/>
        <v>0</v>
      </c>
      <c r="Y71">
        <f>'[1]CS_E 50 boilerplates'!$D67</f>
        <v>0</v>
      </c>
      <c r="Z71">
        <f>'[1]CS_E 50 boilerplates'!$G67</f>
        <v>0</v>
      </c>
      <c r="AA71">
        <f>'[1]CS_E 50 boilerplates'!$H67</f>
        <v>0</v>
      </c>
      <c r="AB71">
        <f>'[1]CS_E 50 boilerplates'!$I67</f>
        <v>0</v>
      </c>
      <c r="AD71">
        <f>'[1]CS_E 50 boilerplates'!$J67</f>
        <v>0</v>
      </c>
      <c r="AF71">
        <f t="shared" ref="AF71:AF103" si="39">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boilerplates'!$K67</f>
        <v>0</v>
      </c>
      <c r="AH71">
        <f t="shared" ref="AH71:AH103" si="40">IF(G71&gt;0,IF((LEN(B71)-LEN(SUBSTITUTE(B71,"/","")))&gt;0,0,1),0)</f>
        <v>0</v>
      </c>
      <c r="AI71">
        <f>'[1]CS_E 50 boilerplates'!$L67</f>
        <v>0</v>
      </c>
      <c r="AK71">
        <f t="shared" ref="AK71:AK103" si="41">IF(G71&gt;0,IF(((LEN(B71)-LEN(SUBSTITUTE(B71,"(","")))+(LEN(B71)-LEN(SUBSTITUTE(B71,")","")))+(LEN(B71)-LEN(SUBSTITUTE(B71,"[","")))+(LEN(B71)-LEN(SUBSTITUTE(B71,"]","")))+(LEN(B71)-LEN(SUBSTITUTE(B71,"{","")))+(LEN(B71)-LEN(SUBSTITUTE(B71,"}",""))))&gt;0,0,1),0)</f>
        <v>0</v>
      </c>
      <c r="AM71">
        <f>'[1]CS_E 50 boilerplates'!$M67</f>
        <v>0</v>
      </c>
      <c r="AO71">
        <f>'[1]CS_E 50 boilerplates'!$N67</f>
        <v>0</v>
      </c>
      <c r="AS71">
        <f>'[1]CS_E 50 boilerplates'!$O67</f>
        <v>0</v>
      </c>
      <c r="AU71">
        <f t="shared" si="30"/>
        <v>0</v>
      </c>
      <c r="AV71">
        <f t="shared" si="31"/>
        <v>0</v>
      </c>
      <c r="AW71">
        <f t="shared" ref="AW71:AW103" si="42">IF(G71=0,0,((0.0588*M71*100)-(0.296*(F71/G71)*100)-15.8))</f>
        <v>0</v>
      </c>
      <c r="AX71">
        <f t="shared" si="32"/>
        <v>0</v>
      </c>
      <c r="BG71">
        <f t="shared" si="36"/>
        <v>0</v>
      </c>
      <c r="BH71" s="10">
        <f t="shared" si="33"/>
        <v>0</v>
      </c>
    </row>
    <row r="72" spans="6:60">
      <c r="F72">
        <f t="shared" si="24"/>
        <v>0</v>
      </c>
      <c r="G72">
        <f t="shared" si="25"/>
        <v>0</v>
      </c>
      <c r="H72">
        <f t="shared" si="26"/>
        <v>0</v>
      </c>
      <c r="I72">
        <f t="shared" si="37"/>
        <v>0</v>
      </c>
      <c r="J72">
        <f>'[1]CS_E 50 boilerplates'!$C68</f>
        <v>0</v>
      </c>
      <c r="K72">
        <f t="shared" si="27"/>
        <v>0</v>
      </c>
      <c r="L72">
        <f t="shared" si="38"/>
        <v>0</v>
      </c>
      <c r="M72">
        <f t="shared" si="28"/>
        <v>0</v>
      </c>
      <c r="R72">
        <f>'[1]CS_E 50 boilerplates'!$E68</f>
        <v>0</v>
      </c>
      <c r="T72">
        <f t="shared" si="29"/>
        <v>0</v>
      </c>
      <c r="U72">
        <f>'[1]CS_E 50 boilerplates'!$F68</f>
        <v>0</v>
      </c>
      <c r="W72">
        <f t="shared" si="34"/>
        <v>0</v>
      </c>
      <c r="X72">
        <f t="shared" si="35"/>
        <v>0</v>
      </c>
      <c r="Y72">
        <f>'[1]CS_E 50 boilerplates'!$D68</f>
        <v>0</v>
      </c>
      <c r="Z72">
        <f>'[1]CS_E 50 boilerplates'!$G68</f>
        <v>0</v>
      </c>
      <c r="AA72">
        <f>'[1]CS_E 50 boilerplates'!$H68</f>
        <v>0</v>
      </c>
      <c r="AB72">
        <f>'[1]CS_E 50 boilerplates'!$I68</f>
        <v>0</v>
      </c>
      <c r="AD72">
        <f>'[1]CS_E 50 boilerplates'!$J68</f>
        <v>0</v>
      </c>
      <c r="AF72">
        <f t="shared" si="39"/>
        <v>0</v>
      </c>
      <c r="AG72">
        <f>'[1]CS_E 50 boilerplates'!$K68</f>
        <v>0</v>
      </c>
      <c r="AH72">
        <f t="shared" si="40"/>
        <v>0</v>
      </c>
      <c r="AI72">
        <f>'[1]CS_E 50 boilerplates'!$L68</f>
        <v>0</v>
      </c>
      <c r="AK72">
        <f t="shared" si="41"/>
        <v>0</v>
      </c>
      <c r="AM72">
        <f>'[1]CS_E 50 boilerplates'!$M68</f>
        <v>0</v>
      </c>
      <c r="AO72">
        <f>'[1]CS_E 50 boilerplates'!$N68</f>
        <v>0</v>
      </c>
      <c r="AS72">
        <f>'[1]CS_E 50 boilerplates'!$O68</f>
        <v>0</v>
      </c>
      <c r="AU72">
        <f t="shared" si="30"/>
        <v>0</v>
      </c>
      <c r="AV72">
        <f t="shared" si="31"/>
        <v>0</v>
      </c>
      <c r="AW72">
        <f t="shared" si="42"/>
        <v>0</v>
      </c>
      <c r="AX72">
        <f t="shared" si="32"/>
        <v>0</v>
      </c>
      <c r="BG72">
        <f t="shared" si="36"/>
        <v>0</v>
      </c>
      <c r="BH72" s="10">
        <f t="shared" si="33"/>
        <v>0</v>
      </c>
    </row>
    <row r="73" spans="6:60">
      <c r="F73">
        <f t="shared" si="24"/>
        <v>0</v>
      </c>
      <c r="G73">
        <f t="shared" si="25"/>
        <v>0</v>
      </c>
      <c r="H73">
        <f t="shared" si="26"/>
        <v>0</v>
      </c>
      <c r="I73">
        <f t="shared" si="37"/>
        <v>0</v>
      </c>
      <c r="J73">
        <f>'[1]CS_E 50 boilerplates'!$C69</f>
        <v>0</v>
      </c>
      <c r="K73">
        <f t="shared" si="27"/>
        <v>0</v>
      </c>
      <c r="L73">
        <f t="shared" si="38"/>
        <v>0</v>
      </c>
      <c r="M73">
        <f t="shared" si="28"/>
        <v>0</v>
      </c>
      <c r="R73">
        <f>'[1]CS_E 50 boilerplates'!$E69</f>
        <v>0</v>
      </c>
      <c r="T73">
        <f t="shared" si="29"/>
        <v>0</v>
      </c>
      <c r="U73">
        <f>'[1]CS_E 50 boilerplates'!$F69</f>
        <v>0</v>
      </c>
      <c r="W73">
        <f t="shared" si="34"/>
        <v>0</v>
      </c>
      <c r="X73">
        <f t="shared" si="35"/>
        <v>0</v>
      </c>
      <c r="Y73">
        <f>'[1]CS_E 50 boilerplates'!$D69</f>
        <v>0</v>
      </c>
      <c r="Z73">
        <f>'[1]CS_E 50 boilerplates'!$G69</f>
        <v>0</v>
      </c>
      <c r="AA73">
        <f>'[1]CS_E 50 boilerplates'!$H69</f>
        <v>0</v>
      </c>
      <c r="AB73">
        <f>'[1]CS_E 50 boilerplates'!$I69</f>
        <v>0</v>
      </c>
      <c r="AD73">
        <f>'[1]CS_E 50 boilerplates'!$J69</f>
        <v>0</v>
      </c>
      <c r="AF73">
        <f t="shared" si="39"/>
        <v>0</v>
      </c>
      <c r="AG73">
        <f>'[1]CS_E 50 boilerplates'!$K69</f>
        <v>0</v>
      </c>
      <c r="AH73">
        <f t="shared" si="40"/>
        <v>0</v>
      </c>
      <c r="AI73">
        <f>'[1]CS_E 50 boilerplates'!$L69</f>
        <v>0</v>
      </c>
      <c r="AK73">
        <f t="shared" si="41"/>
        <v>0</v>
      </c>
      <c r="AM73">
        <f>'[1]CS_E 50 boilerplates'!$M69</f>
        <v>0</v>
      </c>
      <c r="AO73">
        <f>'[1]CS_E 50 boilerplates'!$N69</f>
        <v>0</v>
      </c>
      <c r="AS73">
        <f>'[1]CS_E 50 boilerplates'!$O69</f>
        <v>0</v>
      </c>
      <c r="AU73">
        <f t="shared" si="30"/>
        <v>0</v>
      </c>
      <c r="AV73">
        <f t="shared" si="31"/>
        <v>0</v>
      </c>
      <c r="AW73">
        <f t="shared" si="42"/>
        <v>0</v>
      </c>
      <c r="AX73">
        <f t="shared" si="32"/>
        <v>0</v>
      </c>
      <c r="BG73">
        <f t="shared" si="36"/>
        <v>0</v>
      </c>
      <c r="BH73" s="10">
        <f t="shared" si="33"/>
        <v>0</v>
      </c>
    </row>
    <row r="74" spans="6:60">
      <c r="F74">
        <f t="shared" si="24"/>
        <v>0</v>
      </c>
      <c r="G74">
        <f t="shared" si="25"/>
        <v>0</v>
      </c>
      <c r="H74">
        <f t="shared" si="26"/>
        <v>0</v>
      </c>
      <c r="I74">
        <f t="shared" si="37"/>
        <v>0</v>
      </c>
      <c r="J74">
        <f>'[1]CS_E 50 boilerplates'!$C70</f>
        <v>0</v>
      </c>
      <c r="K74">
        <f t="shared" si="27"/>
        <v>0</v>
      </c>
      <c r="L74">
        <f t="shared" si="38"/>
        <v>0</v>
      </c>
      <c r="M74">
        <f t="shared" si="28"/>
        <v>0</v>
      </c>
      <c r="R74">
        <f>'[1]CS_E 50 boilerplates'!$E70</f>
        <v>0</v>
      </c>
      <c r="T74">
        <f t="shared" si="29"/>
        <v>0</v>
      </c>
      <c r="U74">
        <f>'[1]CS_E 50 boilerplates'!$F70</f>
        <v>0</v>
      </c>
      <c r="W74">
        <f t="shared" si="34"/>
        <v>0</v>
      </c>
      <c r="X74">
        <f t="shared" si="35"/>
        <v>0</v>
      </c>
      <c r="Y74">
        <f>'[1]CS_E 50 boilerplates'!$D70</f>
        <v>0</v>
      </c>
      <c r="Z74">
        <f>'[1]CS_E 50 boilerplates'!$G70</f>
        <v>0</v>
      </c>
      <c r="AA74">
        <f>'[1]CS_E 50 boilerplates'!$H70</f>
        <v>0</v>
      </c>
      <c r="AB74">
        <f>'[1]CS_E 50 boilerplates'!$I70</f>
        <v>0</v>
      </c>
      <c r="AD74">
        <f>'[1]CS_E 50 boilerplates'!$J70</f>
        <v>0</v>
      </c>
      <c r="AF74">
        <f t="shared" si="39"/>
        <v>0</v>
      </c>
      <c r="AG74">
        <f>'[1]CS_E 50 boilerplates'!$K70</f>
        <v>0</v>
      </c>
      <c r="AH74">
        <f t="shared" si="40"/>
        <v>0</v>
      </c>
      <c r="AI74">
        <f>'[1]CS_E 50 boilerplates'!$L70</f>
        <v>0</v>
      </c>
      <c r="AK74">
        <f t="shared" si="41"/>
        <v>0</v>
      </c>
      <c r="AM74">
        <f>'[1]CS_E 50 boilerplates'!$M70</f>
        <v>0</v>
      </c>
      <c r="AO74">
        <f>'[1]CS_E 50 boilerplates'!$N70</f>
        <v>0</v>
      </c>
      <c r="AS74">
        <f>'[1]CS_E 50 boilerplates'!$O70</f>
        <v>0</v>
      </c>
      <c r="AU74">
        <f t="shared" si="30"/>
        <v>0</v>
      </c>
      <c r="AV74">
        <f t="shared" si="31"/>
        <v>0</v>
      </c>
      <c r="AW74">
        <f t="shared" si="42"/>
        <v>0</v>
      </c>
      <c r="AX74">
        <f t="shared" si="32"/>
        <v>0</v>
      </c>
      <c r="BG74">
        <f t="shared" si="36"/>
        <v>0</v>
      </c>
      <c r="BH74" s="10">
        <f t="shared" si="33"/>
        <v>0</v>
      </c>
    </row>
    <row r="75" spans="6:60">
      <c r="F75">
        <f t="shared" si="24"/>
        <v>0</v>
      </c>
      <c r="G75">
        <f t="shared" si="25"/>
        <v>0</v>
      </c>
      <c r="H75">
        <f t="shared" si="26"/>
        <v>0</v>
      </c>
      <c r="I75">
        <f t="shared" si="37"/>
        <v>0</v>
      </c>
      <c r="J75">
        <f>'[1]CS_E 50 boilerplates'!$C71</f>
        <v>0</v>
      </c>
      <c r="K75">
        <f t="shared" si="27"/>
        <v>0</v>
      </c>
      <c r="L75">
        <f t="shared" si="38"/>
        <v>0</v>
      </c>
      <c r="M75">
        <f t="shared" si="28"/>
        <v>0</v>
      </c>
      <c r="R75">
        <f>'[1]CS_E 50 boilerplates'!$E71</f>
        <v>0</v>
      </c>
      <c r="T75">
        <f t="shared" si="29"/>
        <v>0</v>
      </c>
      <c r="U75">
        <f>'[1]CS_E 50 boilerplates'!$F71</f>
        <v>0</v>
      </c>
      <c r="W75">
        <f t="shared" si="34"/>
        <v>0</v>
      </c>
      <c r="X75">
        <f t="shared" si="35"/>
        <v>0</v>
      </c>
      <c r="Y75">
        <f>'[1]CS_E 50 boilerplates'!$D71</f>
        <v>0</v>
      </c>
      <c r="Z75">
        <f>'[1]CS_E 50 boilerplates'!$G71</f>
        <v>0</v>
      </c>
      <c r="AA75">
        <f>'[1]CS_E 50 boilerplates'!$H71</f>
        <v>0</v>
      </c>
      <c r="AB75">
        <f>'[1]CS_E 50 boilerplates'!$I71</f>
        <v>0</v>
      </c>
      <c r="AD75">
        <f>'[1]CS_E 50 boilerplates'!$J71</f>
        <v>0</v>
      </c>
      <c r="AF75">
        <f t="shared" si="39"/>
        <v>0</v>
      </c>
      <c r="AG75">
        <f>'[1]CS_E 50 boilerplates'!$K71</f>
        <v>0</v>
      </c>
      <c r="AH75">
        <f t="shared" si="40"/>
        <v>0</v>
      </c>
      <c r="AI75">
        <f>'[1]CS_E 50 boilerplates'!$L71</f>
        <v>0</v>
      </c>
      <c r="AK75">
        <f t="shared" si="41"/>
        <v>0</v>
      </c>
      <c r="AM75">
        <f>'[1]CS_E 50 boilerplates'!$M71</f>
        <v>0</v>
      </c>
      <c r="AO75">
        <f>'[1]CS_E 50 boilerplates'!$N71</f>
        <v>0</v>
      </c>
      <c r="AS75">
        <f>'[1]CS_E 50 boilerplates'!$O71</f>
        <v>0</v>
      </c>
      <c r="AU75">
        <f t="shared" si="30"/>
        <v>0</v>
      </c>
      <c r="AV75">
        <f t="shared" si="31"/>
        <v>0</v>
      </c>
      <c r="AW75">
        <f t="shared" si="42"/>
        <v>0</v>
      </c>
      <c r="AX75">
        <f t="shared" si="32"/>
        <v>0</v>
      </c>
      <c r="BG75">
        <f t="shared" si="36"/>
        <v>0</v>
      </c>
      <c r="BH75" s="10">
        <f t="shared" si="33"/>
        <v>0</v>
      </c>
    </row>
    <row r="76" spans="6:60">
      <c r="F76">
        <f t="shared" si="24"/>
        <v>0</v>
      </c>
      <c r="G76">
        <f t="shared" si="25"/>
        <v>0</v>
      </c>
      <c r="H76">
        <f t="shared" si="26"/>
        <v>0</v>
      </c>
      <c r="I76">
        <f t="shared" si="37"/>
        <v>0</v>
      </c>
      <c r="J76">
        <f>'[1]CS_E 50 boilerplates'!$C72</f>
        <v>0</v>
      </c>
      <c r="K76">
        <f t="shared" si="27"/>
        <v>0</v>
      </c>
      <c r="L76">
        <f t="shared" si="38"/>
        <v>0</v>
      </c>
      <c r="M76">
        <f t="shared" si="28"/>
        <v>0</v>
      </c>
      <c r="R76">
        <f>'[1]CS_E 50 boilerplates'!$E72</f>
        <v>0</v>
      </c>
      <c r="T76">
        <f t="shared" si="29"/>
        <v>0</v>
      </c>
      <c r="U76">
        <f>'[1]CS_E 50 boilerplates'!$F72</f>
        <v>0</v>
      </c>
      <c r="W76">
        <f t="shared" si="34"/>
        <v>0</v>
      </c>
      <c r="X76">
        <f t="shared" si="35"/>
        <v>0</v>
      </c>
      <c r="Y76">
        <f>'[1]CS_E 50 boilerplates'!$D72</f>
        <v>0</v>
      </c>
      <c r="Z76">
        <f>'[1]CS_E 50 boilerplates'!$G72</f>
        <v>0</v>
      </c>
      <c r="AA76">
        <f>'[1]CS_E 50 boilerplates'!$H72</f>
        <v>0</v>
      </c>
      <c r="AB76">
        <f>'[1]CS_E 50 boilerplates'!$I72</f>
        <v>0</v>
      </c>
      <c r="AD76">
        <f>'[1]CS_E 50 boilerplates'!$J72</f>
        <v>0</v>
      </c>
      <c r="AF76">
        <f t="shared" si="39"/>
        <v>0</v>
      </c>
      <c r="AG76">
        <f>'[1]CS_E 50 boilerplates'!$K72</f>
        <v>0</v>
      </c>
      <c r="AH76">
        <f t="shared" si="40"/>
        <v>0</v>
      </c>
      <c r="AI76">
        <f>'[1]CS_E 50 boilerplates'!$L72</f>
        <v>0</v>
      </c>
      <c r="AK76">
        <f t="shared" si="41"/>
        <v>0</v>
      </c>
      <c r="AM76">
        <f>'[1]CS_E 50 boilerplates'!$M72</f>
        <v>0</v>
      </c>
      <c r="AO76">
        <f>'[1]CS_E 50 boilerplates'!$N72</f>
        <v>0</v>
      </c>
      <c r="AS76">
        <f>'[1]CS_E 50 boilerplates'!$O72</f>
        <v>0</v>
      </c>
      <c r="AU76">
        <f t="shared" si="30"/>
        <v>0</v>
      </c>
      <c r="AV76">
        <f t="shared" si="31"/>
        <v>0</v>
      </c>
      <c r="AW76">
        <f t="shared" si="42"/>
        <v>0</v>
      </c>
      <c r="AX76">
        <f t="shared" si="32"/>
        <v>0</v>
      </c>
      <c r="BG76">
        <f t="shared" si="36"/>
        <v>0</v>
      </c>
      <c r="BH76" s="10">
        <f t="shared" si="33"/>
        <v>0</v>
      </c>
    </row>
    <row r="77" spans="6:60">
      <c r="F77">
        <f t="shared" si="24"/>
        <v>0</v>
      </c>
      <c r="G77">
        <f t="shared" si="25"/>
        <v>0</v>
      </c>
      <c r="H77">
        <f t="shared" si="26"/>
        <v>0</v>
      </c>
      <c r="I77">
        <f t="shared" si="37"/>
        <v>0</v>
      </c>
      <c r="J77">
        <f>'[1]CS_E 50 boilerplates'!$C73</f>
        <v>0</v>
      </c>
      <c r="K77">
        <f t="shared" si="27"/>
        <v>0</v>
      </c>
      <c r="L77">
        <f t="shared" si="38"/>
        <v>0</v>
      </c>
      <c r="M77">
        <f t="shared" si="28"/>
        <v>0</v>
      </c>
      <c r="R77">
        <f>'[1]CS_E 50 boilerplates'!$E73</f>
        <v>0</v>
      </c>
      <c r="T77">
        <f t="shared" si="29"/>
        <v>0</v>
      </c>
      <c r="U77">
        <f>'[1]CS_E 50 boilerplates'!$F73</f>
        <v>0</v>
      </c>
      <c r="W77">
        <f t="shared" si="34"/>
        <v>0</v>
      </c>
      <c r="X77">
        <f t="shared" si="35"/>
        <v>0</v>
      </c>
      <c r="Y77">
        <f>'[1]CS_E 50 boilerplates'!$D73</f>
        <v>0</v>
      </c>
      <c r="Z77">
        <f>'[1]CS_E 50 boilerplates'!$G73</f>
        <v>0</v>
      </c>
      <c r="AA77">
        <f>'[1]CS_E 50 boilerplates'!$H73</f>
        <v>0</v>
      </c>
      <c r="AB77">
        <f>'[1]CS_E 50 boilerplates'!$I73</f>
        <v>0</v>
      </c>
      <c r="AD77">
        <f>'[1]CS_E 50 boilerplates'!$J73</f>
        <v>0</v>
      </c>
      <c r="AF77">
        <f t="shared" si="39"/>
        <v>0</v>
      </c>
      <c r="AG77">
        <f>'[1]CS_E 50 boilerplates'!$K73</f>
        <v>0</v>
      </c>
      <c r="AH77">
        <f t="shared" si="40"/>
        <v>0</v>
      </c>
      <c r="AI77">
        <f>'[1]CS_E 50 boilerplates'!$L73</f>
        <v>0</v>
      </c>
      <c r="AK77">
        <f t="shared" si="41"/>
        <v>0</v>
      </c>
      <c r="AM77">
        <f>'[1]CS_E 50 boilerplates'!$M73</f>
        <v>0</v>
      </c>
      <c r="AO77">
        <f>'[1]CS_E 50 boilerplates'!$N73</f>
        <v>0</v>
      </c>
      <c r="AS77">
        <f>'[1]CS_E 50 boilerplates'!$O73</f>
        <v>0</v>
      </c>
      <c r="AU77">
        <f t="shared" si="30"/>
        <v>0</v>
      </c>
      <c r="AV77">
        <f t="shared" si="31"/>
        <v>0</v>
      </c>
      <c r="AW77">
        <f t="shared" si="42"/>
        <v>0</v>
      </c>
      <c r="AX77">
        <f t="shared" si="32"/>
        <v>0</v>
      </c>
      <c r="BG77">
        <f t="shared" si="36"/>
        <v>0</v>
      </c>
      <c r="BH77" s="10">
        <f t="shared" si="33"/>
        <v>0</v>
      </c>
    </row>
    <row r="78" spans="6:60">
      <c r="F78">
        <f t="shared" si="24"/>
        <v>0</v>
      </c>
      <c r="G78">
        <f t="shared" si="25"/>
        <v>0</v>
      </c>
      <c r="H78">
        <f t="shared" si="26"/>
        <v>0</v>
      </c>
      <c r="I78">
        <f t="shared" si="37"/>
        <v>0</v>
      </c>
      <c r="J78">
        <f>'[1]CS_E 50 boilerplates'!$C74</f>
        <v>0</v>
      </c>
      <c r="K78">
        <f t="shared" si="27"/>
        <v>0</v>
      </c>
      <c r="L78">
        <f t="shared" si="38"/>
        <v>0</v>
      </c>
      <c r="M78">
        <f t="shared" si="28"/>
        <v>0</v>
      </c>
      <c r="R78">
        <f>'[1]CS_E 50 boilerplates'!$E74</f>
        <v>0</v>
      </c>
      <c r="T78">
        <f t="shared" si="29"/>
        <v>0</v>
      </c>
      <c r="U78">
        <f>'[1]CS_E 50 boilerplates'!$F74</f>
        <v>0</v>
      </c>
      <c r="W78">
        <f t="shared" si="34"/>
        <v>0</v>
      </c>
      <c r="X78">
        <f t="shared" si="35"/>
        <v>0</v>
      </c>
      <c r="Y78">
        <f>'[1]CS_E 50 boilerplates'!$D74</f>
        <v>0</v>
      </c>
      <c r="Z78">
        <f>'[1]CS_E 50 boilerplates'!$G74</f>
        <v>0</v>
      </c>
      <c r="AA78">
        <f>'[1]CS_E 50 boilerplates'!$H74</f>
        <v>0</v>
      </c>
      <c r="AB78">
        <f>'[1]CS_E 50 boilerplates'!$I74</f>
        <v>0</v>
      </c>
      <c r="AD78">
        <f>'[1]CS_E 50 boilerplates'!$J74</f>
        <v>0</v>
      </c>
      <c r="AF78">
        <f t="shared" si="39"/>
        <v>0</v>
      </c>
      <c r="AG78">
        <f>'[1]CS_E 50 boilerplates'!$K74</f>
        <v>0</v>
      </c>
      <c r="AH78">
        <f t="shared" si="40"/>
        <v>0</v>
      </c>
      <c r="AI78">
        <f>'[1]CS_E 50 boilerplates'!$L74</f>
        <v>0</v>
      </c>
      <c r="AK78">
        <f t="shared" si="41"/>
        <v>0</v>
      </c>
      <c r="AM78">
        <f>'[1]CS_E 50 boilerplates'!$M74</f>
        <v>0</v>
      </c>
      <c r="AO78">
        <f>'[1]CS_E 50 boilerplates'!$N74</f>
        <v>0</v>
      </c>
      <c r="AS78">
        <f>'[1]CS_E 50 boilerplates'!$O74</f>
        <v>0</v>
      </c>
      <c r="AU78">
        <f t="shared" si="30"/>
        <v>0</v>
      </c>
      <c r="AV78">
        <f t="shared" si="31"/>
        <v>0</v>
      </c>
      <c r="AW78">
        <f t="shared" si="42"/>
        <v>0</v>
      </c>
      <c r="AX78">
        <f t="shared" si="32"/>
        <v>0</v>
      </c>
      <c r="BG78">
        <f t="shared" si="36"/>
        <v>0</v>
      </c>
      <c r="BH78" s="10">
        <f t="shared" si="33"/>
        <v>0</v>
      </c>
    </row>
    <row r="79" spans="6:60">
      <c r="F79">
        <f t="shared" si="24"/>
        <v>0</v>
      </c>
      <c r="G79">
        <f t="shared" si="25"/>
        <v>0</v>
      </c>
      <c r="H79">
        <f t="shared" si="26"/>
        <v>0</v>
      </c>
      <c r="I79">
        <f t="shared" si="37"/>
        <v>0</v>
      </c>
      <c r="J79">
        <f>'[1]CS_E 50 boilerplates'!$C75</f>
        <v>0</v>
      </c>
      <c r="K79">
        <f t="shared" si="27"/>
        <v>0</v>
      </c>
      <c r="L79">
        <f t="shared" si="38"/>
        <v>0</v>
      </c>
      <c r="M79">
        <f t="shared" si="28"/>
        <v>0</v>
      </c>
      <c r="R79">
        <f>'[1]CS_E 50 boilerplates'!$E75</f>
        <v>0</v>
      </c>
      <c r="T79">
        <f t="shared" si="29"/>
        <v>0</v>
      </c>
      <c r="U79">
        <f>'[1]CS_E 50 boilerplates'!$F75</f>
        <v>0</v>
      </c>
      <c r="W79">
        <f t="shared" si="34"/>
        <v>0</v>
      </c>
      <c r="X79">
        <f t="shared" si="35"/>
        <v>0</v>
      </c>
      <c r="Y79">
        <f>'[1]CS_E 50 boilerplates'!$D75</f>
        <v>0</v>
      </c>
      <c r="Z79">
        <f>'[1]CS_E 50 boilerplates'!$G75</f>
        <v>0</v>
      </c>
      <c r="AA79">
        <f>'[1]CS_E 50 boilerplates'!$H75</f>
        <v>0</v>
      </c>
      <c r="AB79">
        <f>'[1]CS_E 50 boilerplates'!$I75</f>
        <v>0</v>
      </c>
      <c r="AD79">
        <f>'[1]CS_E 50 boilerplates'!$J75</f>
        <v>0</v>
      </c>
      <c r="AF79">
        <f t="shared" si="39"/>
        <v>0</v>
      </c>
      <c r="AG79">
        <f>'[1]CS_E 50 boilerplates'!$K75</f>
        <v>0</v>
      </c>
      <c r="AH79">
        <f t="shared" si="40"/>
        <v>0</v>
      </c>
      <c r="AI79">
        <f>'[1]CS_E 50 boilerplates'!$L75</f>
        <v>0</v>
      </c>
      <c r="AK79">
        <f t="shared" si="41"/>
        <v>0</v>
      </c>
      <c r="AM79">
        <f>'[1]CS_E 50 boilerplates'!$M75</f>
        <v>0</v>
      </c>
      <c r="AO79">
        <f>'[1]CS_E 50 boilerplates'!$N75</f>
        <v>0</v>
      </c>
      <c r="AS79">
        <f>'[1]CS_E 50 boilerplates'!$O75</f>
        <v>0</v>
      </c>
      <c r="AU79">
        <f t="shared" si="30"/>
        <v>0</v>
      </c>
      <c r="AV79">
        <f t="shared" si="31"/>
        <v>0</v>
      </c>
      <c r="AW79">
        <f t="shared" si="42"/>
        <v>0</v>
      </c>
      <c r="AX79">
        <f t="shared" si="32"/>
        <v>0</v>
      </c>
      <c r="BG79">
        <f t="shared" si="36"/>
        <v>0</v>
      </c>
      <c r="BH79" s="10">
        <f t="shared" si="33"/>
        <v>0</v>
      </c>
    </row>
    <row r="80" spans="6:60">
      <c r="F80">
        <f t="shared" si="24"/>
        <v>0</v>
      </c>
      <c r="G80">
        <f t="shared" si="25"/>
        <v>0</v>
      </c>
      <c r="H80">
        <f t="shared" si="26"/>
        <v>0</v>
      </c>
      <c r="I80">
        <f t="shared" si="37"/>
        <v>0</v>
      </c>
      <c r="J80">
        <f>'[1]CS_E 50 boilerplates'!$C76</f>
        <v>0</v>
      </c>
      <c r="K80">
        <f t="shared" si="27"/>
        <v>0</v>
      </c>
      <c r="L80">
        <f t="shared" si="38"/>
        <v>0</v>
      </c>
      <c r="M80">
        <f t="shared" si="28"/>
        <v>0</v>
      </c>
      <c r="R80">
        <f>'[1]CS_E 50 boilerplates'!$E76</f>
        <v>0</v>
      </c>
      <c r="T80">
        <f t="shared" si="29"/>
        <v>0</v>
      </c>
      <c r="U80">
        <f>'[1]CS_E 50 boilerplates'!$F76</f>
        <v>0</v>
      </c>
      <c r="W80">
        <f t="shared" si="34"/>
        <v>0</v>
      </c>
      <c r="X80">
        <f t="shared" si="35"/>
        <v>0</v>
      </c>
      <c r="Y80">
        <f>'[1]CS_E 50 boilerplates'!$D76</f>
        <v>0</v>
      </c>
      <c r="Z80">
        <f>'[1]CS_E 50 boilerplates'!$G76</f>
        <v>0</v>
      </c>
      <c r="AA80">
        <f>'[1]CS_E 50 boilerplates'!$H76</f>
        <v>0</v>
      </c>
      <c r="AB80">
        <f>'[1]CS_E 50 boilerplates'!$I76</f>
        <v>0</v>
      </c>
      <c r="AD80">
        <f>'[1]CS_E 50 boilerplates'!$J76</f>
        <v>0</v>
      </c>
      <c r="AF80">
        <f t="shared" si="39"/>
        <v>0</v>
      </c>
      <c r="AG80">
        <f>'[1]CS_E 50 boilerplates'!$K76</f>
        <v>0</v>
      </c>
      <c r="AH80">
        <f t="shared" si="40"/>
        <v>0</v>
      </c>
      <c r="AI80">
        <f>'[1]CS_E 50 boilerplates'!$L76</f>
        <v>0</v>
      </c>
      <c r="AK80">
        <f t="shared" si="41"/>
        <v>0</v>
      </c>
      <c r="AM80">
        <f>'[1]CS_E 50 boilerplates'!$M76</f>
        <v>0</v>
      </c>
      <c r="AO80">
        <f>'[1]CS_E 50 boilerplates'!$N76</f>
        <v>0</v>
      </c>
      <c r="AS80">
        <f>'[1]CS_E 50 boilerplates'!$O76</f>
        <v>0</v>
      </c>
      <c r="AU80">
        <f t="shared" si="30"/>
        <v>0</v>
      </c>
      <c r="AV80">
        <f t="shared" si="31"/>
        <v>0</v>
      </c>
      <c r="AW80">
        <f t="shared" si="42"/>
        <v>0</v>
      </c>
      <c r="AX80">
        <f t="shared" si="32"/>
        <v>0</v>
      </c>
      <c r="BG80">
        <f t="shared" si="36"/>
        <v>0</v>
      </c>
      <c r="BH80" s="10">
        <f t="shared" si="33"/>
        <v>0</v>
      </c>
    </row>
    <row r="81" spans="6:60">
      <c r="F81">
        <f t="shared" si="24"/>
        <v>0</v>
      </c>
      <c r="G81">
        <f t="shared" si="25"/>
        <v>0</v>
      </c>
      <c r="H81">
        <f t="shared" si="26"/>
        <v>0</v>
      </c>
      <c r="I81">
        <f t="shared" si="37"/>
        <v>0</v>
      </c>
      <c r="J81">
        <f>'[1]CS_E 50 boilerplates'!$C77</f>
        <v>0</v>
      </c>
      <c r="K81">
        <f t="shared" si="27"/>
        <v>0</v>
      </c>
      <c r="L81">
        <f t="shared" si="38"/>
        <v>0</v>
      </c>
      <c r="M81">
        <f t="shared" si="28"/>
        <v>0</v>
      </c>
      <c r="R81">
        <f>'[1]CS_E 50 boilerplates'!$E77</f>
        <v>0</v>
      </c>
      <c r="T81">
        <f t="shared" si="29"/>
        <v>0</v>
      </c>
      <c r="U81">
        <f>'[1]CS_E 50 boilerplates'!$F77</f>
        <v>0</v>
      </c>
      <c r="W81">
        <f t="shared" si="34"/>
        <v>0</v>
      </c>
      <c r="X81">
        <f t="shared" si="35"/>
        <v>0</v>
      </c>
      <c r="Y81">
        <f>'[1]CS_E 50 boilerplates'!$D77</f>
        <v>0</v>
      </c>
      <c r="Z81">
        <f>'[1]CS_E 50 boilerplates'!$G77</f>
        <v>0</v>
      </c>
      <c r="AA81">
        <f>'[1]CS_E 50 boilerplates'!$H77</f>
        <v>0</v>
      </c>
      <c r="AB81">
        <f>'[1]CS_E 50 boilerplates'!$I77</f>
        <v>0</v>
      </c>
      <c r="AD81">
        <f>'[1]CS_E 50 boilerplates'!$J77</f>
        <v>0</v>
      </c>
      <c r="AF81">
        <f t="shared" si="39"/>
        <v>0</v>
      </c>
      <c r="AG81">
        <f>'[1]CS_E 50 boilerplates'!$K77</f>
        <v>0</v>
      </c>
      <c r="AH81">
        <f t="shared" si="40"/>
        <v>0</v>
      </c>
      <c r="AI81">
        <f>'[1]CS_E 50 boilerplates'!$L77</f>
        <v>0</v>
      </c>
      <c r="AK81">
        <f t="shared" si="41"/>
        <v>0</v>
      </c>
      <c r="AM81">
        <f>'[1]CS_E 50 boilerplates'!$M77</f>
        <v>0</v>
      </c>
      <c r="AO81">
        <f>'[1]CS_E 50 boilerplates'!$N77</f>
        <v>0</v>
      </c>
      <c r="AS81">
        <f>'[1]CS_E 50 boilerplates'!$O77</f>
        <v>0</v>
      </c>
      <c r="AU81">
        <f t="shared" si="30"/>
        <v>0</v>
      </c>
      <c r="AV81">
        <f t="shared" si="31"/>
        <v>0</v>
      </c>
      <c r="AW81">
        <f t="shared" si="42"/>
        <v>0</v>
      </c>
      <c r="AX81">
        <f t="shared" si="32"/>
        <v>0</v>
      </c>
      <c r="BG81">
        <f t="shared" si="36"/>
        <v>0</v>
      </c>
      <c r="BH81" s="10">
        <f t="shared" si="33"/>
        <v>0</v>
      </c>
    </row>
    <row r="82" spans="6:60">
      <c r="F82">
        <f t="shared" si="24"/>
        <v>0</v>
      </c>
      <c r="G82">
        <f t="shared" si="25"/>
        <v>0</v>
      </c>
      <c r="H82">
        <f t="shared" si="26"/>
        <v>0</v>
      </c>
      <c r="I82">
        <f t="shared" si="37"/>
        <v>0</v>
      </c>
      <c r="J82">
        <f>'[1]CS_E 50 boilerplates'!$C78</f>
        <v>0</v>
      </c>
      <c r="K82">
        <f t="shared" si="27"/>
        <v>0</v>
      </c>
      <c r="L82">
        <f t="shared" si="38"/>
        <v>0</v>
      </c>
      <c r="M82">
        <f t="shared" si="28"/>
        <v>0</v>
      </c>
      <c r="R82">
        <f>'[1]CS_E 50 boilerplates'!$E78</f>
        <v>0</v>
      </c>
      <c r="T82">
        <f t="shared" si="29"/>
        <v>0</v>
      </c>
      <c r="U82">
        <f>'[1]CS_E 50 boilerplates'!$F78</f>
        <v>0</v>
      </c>
      <c r="W82">
        <f t="shared" si="34"/>
        <v>0</v>
      </c>
      <c r="X82">
        <f t="shared" si="35"/>
        <v>0</v>
      </c>
      <c r="Y82">
        <f>'[1]CS_E 50 boilerplates'!$D78</f>
        <v>0</v>
      </c>
      <c r="Z82">
        <f>'[1]CS_E 50 boilerplates'!$G78</f>
        <v>0</v>
      </c>
      <c r="AA82">
        <f>'[1]CS_E 50 boilerplates'!$H78</f>
        <v>0</v>
      </c>
      <c r="AB82">
        <f>'[1]CS_E 50 boilerplates'!$I78</f>
        <v>0</v>
      </c>
      <c r="AD82">
        <f>'[1]CS_E 50 boilerplates'!$J78</f>
        <v>0</v>
      </c>
      <c r="AF82">
        <f t="shared" si="39"/>
        <v>0</v>
      </c>
      <c r="AG82">
        <f>'[1]CS_E 50 boilerplates'!$K78</f>
        <v>0</v>
      </c>
      <c r="AH82">
        <f t="shared" si="40"/>
        <v>0</v>
      </c>
      <c r="AI82">
        <f>'[1]CS_E 50 boilerplates'!$L78</f>
        <v>0</v>
      </c>
      <c r="AK82">
        <f t="shared" si="41"/>
        <v>0</v>
      </c>
      <c r="AM82">
        <f>'[1]CS_E 50 boilerplates'!$M78</f>
        <v>0</v>
      </c>
      <c r="AO82">
        <f>'[1]CS_E 50 boilerplates'!$N78</f>
        <v>0</v>
      </c>
      <c r="AS82">
        <f>'[1]CS_E 50 boilerplates'!$O78</f>
        <v>0</v>
      </c>
      <c r="AU82">
        <f t="shared" si="30"/>
        <v>0</v>
      </c>
      <c r="AV82">
        <f t="shared" si="31"/>
        <v>0</v>
      </c>
      <c r="AW82">
        <f t="shared" si="42"/>
        <v>0</v>
      </c>
      <c r="AX82">
        <f t="shared" si="32"/>
        <v>0</v>
      </c>
      <c r="BG82">
        <f t="shared" si="36"/>
        <v>0</v>
      </c>
      <c r="BH82" s="10">
        <f t="shared" si="33"/>
        <v>0</v>
      </c>
    </row>
    <row r="83" spans="6:60">
      <c r="F83">
        <f t="shared" si="24"/>
        <v>0</v>
      </c>
      <c r="G83">
        <f t="shared" si="25"/>
        <v>0</v>
      </c>
      <c r="H83">
        <f t="shared" si="26"/>
        <v>0</v>
      </c>
      <c r="I83">
        <f t="shared" si="37"/>
        <v>0</v>
      </c>
      <c r="J83">
        <f>'[1]CS_E 50 boilerplates'!$C79</f>
        <v>0</v>
      </c>
      <c r="K83">
        <f t="shared" si="27"/>
        <v>0</v>
      </c>
      <c r="L83">
        <f t="shared" si="38"/>
        <v>0</v>
      </c>
      <c r="M83">
        <f t="shared" si="28"/>
        <v>0</v>
      </c>
      <c r="R83">
        <f>'[1]CS_E 50 boilerplates'!$E79</f>
        <v>0</v>
      </c>
      <c r="T83">
        <f t="shared" si="29"/>
        <v>0</v>
      </c>
      <c r="U83">
        <f>'[1]CS_E 50 boilerplates'!$F79</f>
        <v>0</v>
      </c>
      <c r="W83">
        <f t="shared" si="34"/>
        <v>0</v>
      </c>
      <c r="X83">
        <f t="shared" si="35"/>
        <v>0</v>
      </c>
      <c r="Y83">
        <f>'[1]CS_E 50 boilerplates'!$D79</f>
        <v>0</v>
      </c>
      <c r="Z83">
        <f>'[1]CS_E 50 boilerplates'!$G79</f>
        <v>0</v>
      </c>
      <c r="AA83">
        <f>'[1]CS_E 50 boilerplates'!$H79</f>
        <v>0</v>
      </c>
      <c r="AB83">
        <f>'[1]CS_E 50 boilerplates'!$I79</f>
        <v>0</v>
      </c>
      <c r="AD83">
        <f>'[1]CS_E 50 boilerplates'!$J79</f>
        <v>0</v>
      </c>
      <c r="AF83">
        <f t="shared" si="39"/>
        <v>0</v>
      </c>
      <c r="AG83">
        <f>'[1]CS_E 50 boilerplates'!$K79</f>
        <v>0</v>
      </c>
      <c r="AH83">
        <f t="shared" si="40"/>
        <v>0</v>
      </c>
      <c r="AI83">
        <f>'[1]CS_E 50 boilerplates'!$L79</f>
        <v>0</v>
      </c>
      <c r="AK83">
        <f t="shared" si="41"/>
        <v>0</v>
      </c>
      <c r="AM83">
        <f>'[1]CS_E 50 boilerplates'!$M79</f>
        <v>0</v>
      </c>
      <c r="AO83">
        <f>'[1]CS_E 50 boilerplates'!$N79</f>
        <v>0</v>
      </c>
      <c r="AS83">
        <f>'[1]CS_E 50 boilerplates'!$O79</f>
        <v>0</v>
      </c>
      <c r="AU83">
        <f t="shared" si="30"/>
        <v>0</v>
      </c>
      <c r="AV83">
        <f t="shared" si="31"/>
        <v>0</v>
      </c>
      <c r="AW83">
        <f t="shared" si="42"/>
        <v>0</v>
      </c>
      <c r="AX83">
        <f t="shared" si="32"/>
        <v>0</v>
      </c>
      <c r="BG83">
        <f t="shared" si="36"/>
        <v>0</v>
      </c>
      <c r="BH83" s="10">
        <f t="shared" si="33"/>
        <v>0</v>
      </c>
    </row>
    <row r="84" spans="6:60">
      <c r="F84">
        <f t="shared" si="24"/>
        <v>0</v>
      </c>
      <c r="G84">
        <f t="shared" si="25"/>
        <v>0</v>
      </c>
      <c r="H84">
        <f t="shared" si="26"/>
        <v>0</v>
      </c>
      <c r="I84">
        <f t="shared" si="37"/>
        <v>0</v>
      </c>
      <c r="J84">
        <f>'[1]CS_E 50 boilerplates'!$C80</f>
        <v>0</v>
      </c>
      <c r="K84">
        <f t="shared" si="27"/>
        <v>0</v>
      </c>
      <c r="L84">
        <f t="shared" si="38"/>
        <v>0</v>
      </c>
      <c r="M84">
        <f t="shared" si="28"/>
        <v>0</v>
      </c>
      <c r="R84">
        <f>'[1]CS_E 50 boilerplates'!$E80</f>
        <v>0</v>
      </c>
      <c r="T84">
        <f t="shared" si="29"/>
        <v>0</v>
      </c>
      <c r="U84">
        <f>'[1]CS_E 50 boilerplates'!$F80</f>
        <v>0</v>
      </c>
      <c r="W84">
        <f t="shared" si="34"/>
        <v>0</v>
      </c>
      <c r="X84">
        <f t="shared" si="35"/>
        <v>0</v>
      </c>
      <c r="Y84">
        <f>'[1]CS_E 50 boilerplates'!$D80</f>
        <v>0</v>
      </c>
      <c r="Z84">
        <f>'[1]CS_E 50 boilerplates'!$G80</f>
        <v>0</v>
      </c>
      <c r="AA84">
        <f>'[1]CS_E 50 boilerplates'!$H80</f>
        <v>0</v>
      </c>
      <c r="AB84">
        <f>'[1]CS_E 50 boilerplates'!$I80</f>
        <v>0</v>
      </c>
      <c r="AD84">
        <f>'[1]CS_E 50 boilerplates'!$J80</f>
        <v>0</v>
      </c>
      <c r="AF84">
        <f t="shared" si="39"/>
        <v>0</v>
      </c>
      <c r="AG84">
        <f>'[1]CS_E 50 boilerplates'!$K80</f>
        <v>0</v>
      </c>
      <c r="AH84">
        <f t="shared" si="40"/>
        <v>0</v>
      </c>
      <c r="AI84">
        <f>'[1]CS_E 50 boilerplates'!$L80</f>
        <v>0</v>
      </c>
      <c r="AK84">
        <f t="shared" si="41"/>
        <v>0</v>
      </c>
      <c r="AM84">
        <f>'[1]CS_E 50 boilerplates'!$M80</f>
        <v>0</v>
      </c>
      <c r="AO84">
        <f>'[1]CS_E 50 boilerplates'!$N80</f>
        <v>0</v>
      </c>
      <c r="AS84">
        <f>'[1]CS_E 50 boilerplates'!$O80</f>
        <v>0</v>
      </c>
      <c r="AU84">
        <f t="shared" si="30"/>
        <v>0</v>
      </c>
      <c r="AV84">
        <f t="shared" si="31"/>
        <v>0</v>
      </c>
      <c r="AW84">
        <f t="shared" si="42"/>
        <v>0</v>
      </c>
      <c r="AX84">
        <f t="shared" si="32"/>
        <v>0</v>
      </c>
      <c r="BG84">
        <f t="shared" si="36"/>
        <v>0</v>
      </c>
      <c r="BH84" s="10">
        <f t="shared" si="33"/>
        <v>0</v>
      </c>
    </row>
    <row r="85" spans="6:60">
      <c r="F85">
        <f t="shared" si="24"/>
        <v>0</v>
      </c>
      <c r="G85">
        <f t="shared" si="25"/>
        <v>0</v>
      </c>
      <c r="H85">
        <f t="shared" si="26"/>
        <v>0</v>
      </c>
      <c r="I85">
        <f t="shared" si="37"/>
        <v>0</v>
      </c>
      <c r="J85">
        <f>'[1]CS_E 50 boilerplates'!$C81</f>
        <v>0</v>
      </c>
      <c r="K85">
        <f t="shared" si="27"/>
        <v>0</v>
      </c>
      <c r="L85">
        <f t="shared" si="38"/>
        <v>0</v>
      </c>
      <c r="M85">
        <f t="shared" si="28"/>
        <v>0</v>
      </c>
      <c r="R85">
        <f>'[1]CS_E 50 boilerplates'!$E81</f>
        <v>0</v>
      </c>
      <c r="T85">
        <f t="shared" si="29"/>
        <v>0</v>
      </c>
      <c r="U85">
        <f>'[1]CS_E 50 boilerplates'!$F81</f>
        <v>0</v>
      </c>
      <c r="W85">
        <f t="shared" si="34"/>
        <v>0</v>
      </c>
      <c r="X85">
        <f t="shared" si="35"/>
        <v>0</v>
      </c>
      <c r="Y85">
        <f>'[1]CS_E 50 boilerplates'!$D81</f>
        <v>0</v>
      </c>
      <c r="Z85">
        <f>'[1]CS_E 50 boilerplates'!$G81</f>
        <v>0</v>
      </c>
      <c r="AA85">
        <f>'[1]CS_E 50 boilerplates'!$H81</f>
        <v>0</v>
      </c>
      <c r="AB85">
        <f>'[1]CS_E 50 boilerplates'!$I81</f>
        <v>0</v>
      </c>
      <c r="AD85">
        <f>'[1]CS_E 50 boilerplates'!$J81</f>
        <v>0</v>
      </c>
      <c r="AF85">
        <f t="shared" si="39"/>
        <v>0</v>
      </c>
      <c r="AG85">
        <f>'[1]CS_E 50 boilerplates'!$K81</f>
        <v>0</v>
      </c>
      <c r="AH85">
        <f t="shared" si="40"/>
        <v>0</v>
      </c>
      <c r="AI85">
        <f>'[1]CS_E 50 boilerplates'!$L81</f>
        <v>0</v>
      </c>
      <c r="AK85">
        <f t="shared" si="41"/>
        <v>0</v>
      </c>
      <c r="AM85">
        <f>'[1]CS_E 50 boilerplates'!$M81</f>
        <v>0</v>
      </c>
      <c r="AO85">
        <f>'[1]CS_E 50 boilerplates'!$N81</f>
        <v>0</v>
      </c>
      <c r="AS85">
        <f>'[1]CS_E 50 boilerplates'!$O81</f>
        <v>0</v>
      </c>
      <c r="AU85">
        <f t="shared" si="30"/>
        <v>0</v>
      </c>
      <c r="AV85">
        <f t="shared" si="31"/>
        <v>0</v>
      </c>
      <c r="AW85">
        <f t="shared" si="42"/>
        <v>0</v>
      </c>
      <c r="AX85">
        <f t="shared" si="32"/>
        <v>0</v>
      </c>
      <c r="BG85">
        <f t="shared" si="36"/>
        <v>0</v>
      </c>
      <c r="BH85" s="10">
        <f t="shared" si="33"/>
        <v>0</v>
      </c>
    </row>
    <row r="86" spans="6:60">
      <c r="F86">
        <f t="shared" si="24"/>
        <v>0</v>
      </c>
      <c r="G86">
        <f t="shared" si="25"/>
        <v>0</v>
      </c>
      <c r="H86">
        <f t="shared" si="26"/>
        <v>0</v>
      </c>
      <c r="I86">
        <f t="shared" si="37"/>
        <v>0</v>
      </c>
      <c r="J86">
        <f>'[1]CS_E 50 boilerplates'!$C82</f>
        <v>0</v>
      </c>
      <c r="K86">
        <f t="shared" si="27"/>
        <v>0</v>
      </c>
      <c r="L86">
        <f t="shared" si="38"/>
        <v>0</v>
      </c>
      <c r="M86">
        <f t="shared" si="28"/>
        <v>0</v>
      </c>
      <c r="R86">
        <f>'[1]CS_E 50 boilerplates'!$E82</f>
        <v>0</v>
      </c>
      <c r="T86">
        <f t="shared" si="29"/>
        <v>0</v>
      </c>
      <c r="U86">
        <f>'[1]CS_E 50 boilerplates'!$F82</f>
        <v>0</v>
      </c>
      <c r="W86">
        <f t="shared" si="34"/>
        <v>0</v>
      </c>
      <c r="X86">
        <f t="shared" si="35"/>
        <v>0</v>
      </c>
      <c r="Y86">
        <f>'[1]CS_E 50 boilerplates'!$D82</f>
        <v>0</v>
      </c>
      <c r="Z86">
        <f>'[1]CS_E 50 boilerplates'!$G82</f>
        <v>0</v>
      </c>
      <c r="AA86">
        <f>'[1]CS_E 50 boilerplates'!$H82</f>
        <v>0</v>
      </c>
      <c r="AB86">
        <f>'[1]CS_E 50 boilerplates'!$I82</f>
        <v>0</v>
      </c>
      <c r="AD86">
        <f>'[1]CS_E 50 boilerplates'!$J82</f>
        <v>0</v>
      </c>
      <c r="AF86">
        <f t="shared" si="39"/>
        <v>0</v>
      </c>
      <c r="AG86">
        <f>'[1]CS_E 50 boilerplates'!$K82</f>
        <v>0</v>
      </c>
      <c r="AH86">
        <f t="shared" si="40"/>
        <v>0</v>
      </c>
      <c r="AI86">
        <f>'[1]CS_E 50 boilerplates'!$L82</f>
        <v>0</v>
      </c>
      <c r="AK86">
        <f t="shared" si="41"/>
        <v>0</v>
      </c>
      <c r="AM86">
        <f>'[1]CS_E 50 boilerplates'!$M82</f>
        <v>0</v>
      </c>
      <c r="AO86">
        <f>'[1]CS_E 50 boilerplates'!$N82</f>
        <v>0</v>
      </c>
      <c r="AS86">
        <f>'[1]CS_E 50 boilerplates'!$O82</f>
        <v>0</v>
      </c>
      <c r="AU86">
        <f t="shared" si="30"/>
        <v>0</v>
      </c>
      <c r="AV86">
        <f t="shared" si="31"/>
        <v>0</v>
      </c>
      <c r="AW86">
        <f t="shared" si="42"/>
        <v>0</v>
      </c>
      <c r="AX86">
        <f t="shared" si="32"/>
        <v>0</v>
      </c>
      <c r="BG86">
        <f t="shared" si="36"/>
        <v>0</v>
      </c>
      <c r="BH86" s="10">
        <f t="shared" si="33"/>
        <v>0</v>
      </c>
    </row>
    <row r="87" spans="6:60">
      <c r="F87">
        <f t="shared" si="24"/>
        <v>0</v>
      </c>
      <c r="G87">
        <f t="shared" si="25"/>
        <v>0</v>
      </c>
      <c r="H87">
        <f t="shared" si="26"/>
        <v>0</v>
      </c>
      <c r="I87">
        <f t="shared" si="37"/>
        <v>0</v>
      </c>
      <c r="J87">
        <f>'[1]CS_E 50 boilerplates'!$C83</f>
        <v>0</v>
      </c>
      <c r="K87">
        <f t="shared" si="27"/>
        <v>0</v>
      </c>
      <c r="L87">
        <f t="shared" si="38"/>
        <v>0</v>
      </c>
      <c r="M87">
        <f t="shared" si="28"/>
        <v>0</v>
      </c>
      <c r="R87">
        <f>'[1]CS_E 50 boilerplates'!$E83</f>
        <v>0</v>
      </c>
      <c r="T87">
        <f t="shared" si="29"/>
        <v>0</v>
      </c>
      <c r="U87">
        <f>'[1]CS_E 50 boilerplates'!$F83</f>
        <v>0</v>
      </c>
      <c r="W87">
        <f t="shared" si="34"/>
        <v>0</v>
      </c>
      <c r="X87">
        <f t="shared" si="35"/>
        <v>0</v>
      </c>
      <c r="Y87">
        <f>'[1]CS_E 50 boilerplates'!$D83</f>
        <v>0</v>
      </c>
      <c r="Z87">
        <f>'[1]CS_E 50 boilerplates'!$G83</f>
        <v>0</v>
      </c>
      <c r="AA87">
        <f>'[1]CS_E 50 boilerplates'!$H83</f>
        <v>0</v>
      </c>
      <c r="AB87">
        <f>'[1]CS_E 50 boilerplates'!$I83</f>
        <v>0</v>
      </c>
      <c r="AD87">
        <f>'[1]CS_E 50 boilerplates'!$J83</f>
        <v>0</v>
      </c>
      <c r="AF87">
        <f t="shared" si="39"/>
        <v>0</v>
      </c>
      <c r="AG87">
        <f>'[1]CS_E 50 boilerplates'!$K83</f>
        <v>0</v>
      </c>
      <c r="AH87">
        <f t="shared" si="40"/>
        <v>0</v>
      </c>
      <c r="AI87">
        <f>'[1]CS_E 50 boilerplates'!$L83</f>
        <v>0</v>
      </c>
      <c r="AK87">
        <f t="shared" si="41"/>
        <v>0</v>
      </c>
      <c r="AM87">
        <f>'[1]CS_E 50 boilerplates'!$M83</f>
        <v>0</v>
      </c>
      <c r="AO87">
        <f>'[1]CS_E 50 boilerplates'!$N83</f>
        <v>0</v>
      </c>
      <c r="AS87">
        <f>'[1]CS_E 50 boilerplates'!$O83</f>
        <v>0</v>
      </c>
      <c r="AU87">
        <f t="shared" si="30"/>
        <v>0</v>
      </c>
      <c r="AV87">
        <f t="shared" si="31"/>
        <v>0</v>
      </c>
      <c r="AW87">
        <f t="shared" si="42"/>
        <v>0</v>
      </c>
      <c r="AX87">
        <f t="shared" si="32"/>
        <v>0</v>
      </c>
      <c r="BG87">
        <f t="shared" si="36"/>
        <v>0</v>
      </c>
      <c r="BH87" s="10">
        <f t="shared" si="33"/>
        <v>0</v>
      </c>
    </row>
    <row r="88" spans="6:60">
      <c r="F88">
        <f t="shared" si="24"/>
        <v>0</v>
      </c>
      <c r="G88">
        <f t="shared" si="25"/>
        <v>0</v>
      </c>
      <c r="H88">
        <f t="shared" si="26"/>
        <v>0</v>
      </c>
      <c r="I88">
        <f t="shared" si="37"/>
        <v>0</v>
      </c>
      <c r="J88">
        <f>'[1]CS_E 50 boilerplates'!$C84</f>
        <v>0</v>
      </c>
      <c r="K88">
        <f t="shared" si="27"/>
        <v>0</v>
      </c>
      <c r="L88">
        <f t="shared" si="38"/>
        <v>0</v>
      </c>
      <c r="M88">
        <f t="shared" si="28"/>
        <v>0</v>
      </c>
      <c r="R88">
        <f>'[1]CS_E 50 boilerplates'!$E84</f>
        <v>0</v>
      </c>
      <c r="T88">
        <f t="shared" si="29"/>
        <v>0</v>
      </c>
      <c r="U88">
        <f>'[1]CS_E 50 boilerplates'!$F84</f>
        <v>0</v>
      </c>
      <c r="W88">
        <f t="shared" si="34"/>
        <v>0</v>
      </c>
      <c r="X88">
        <f t="shared" si="35"/>
        <v>0</v>
      </c>
      <c r="Y88">
        <f>'[1]CS_E 50 boilerplates'!$D84</f>
        <v>0</v>
      </c>
      <c r="Z88">
        <f>'[1]CS_E 50 boilerplates'!$G84</f>
        <v>0</v>
      </c>
      <c r="AA88">
        <f>'[1]CS_E 50 boilerplates'!$H84</f>
        <v>0</v>
      </c>
      <c r="AB88">
        <f>'[1]CS_E 50 boilerplates'!$I84</f>
        <v>0</v>
      </c>
      <c r="AD88">
        <f>'[1]CS_E 50 boilerplates'!$J84</f>
        <v>0</v>
      </c>
      <c r="AF88">
        <f t="shared" si="39"/>
        <v>0</v>
      </c>
      <c r="AG88">
        <f>'[1]CS_E 50 boilerplates'!$K84</f>
        <v>0</v>
      </c>
      <c r="AH88">
        <f t="shared" si="40"/>
        <v>0</v>
      </c>
      <c r="AI88">
        <f>'[1]CS_E 50 boilerplates'!$L84</f>
        <v>0</v>
      </c>
      <c r="AK88">
        <f t="shared" si="41"/>
        <v>0</v>
      </c>
      <c r="AM88">
        <f>'[1]CS_E 50 boilerplates'!$M84</f>
        <v>0</v>
      </c>
      <c r="AO88">
        <f>'[1]CS_E 50 boilerplates'!$N84</f>
        <v>0</v>
      </c>
      <c r="AS88">
        <f>'[1]CS_E 50 boilerplates'!$O84</f>
        <v>0</v>
      </c>
      <c r="AU88">
        <f t="shared" si="30"/>
        <v>0</v>
      </c>
      <c r="AV88">
        <f t="shared" si="31"/>
        <v>0</v>
      </c>
      <c r="AW88">
        <f t="shared" si="42"/>
        <v>0</v>
      </c>
      <c r="AX88">
        <f t="shared" si="32"/>
        <v>0</v>
      </c>
      <c r="BG88">
        <f t="shared" si="36"/>
        <v>0</v>
      </c>
      <c r="BH88" s="10">
        <f t="shared" si="33"/>
        <v>0</v>
      </c>
    </row>
    <row r="89" spans="6:60">
      <c r="F89">
        <f t="shared" si="24"/>
        <v>0</v>
      </c>
      <c r="G89">
        <f t="shared" si="25"/>
        <v>0</v>
      </c>
      <c r="H89">
        <f t="shared" si="26"/>
        <v>0</v>
      </c>
      <c r="I89">
        <f t="shared" si="37"/>
        <v>0</v>
      </c>
      <c r="J89">
        <f>'[1]CS_E 50 boilerplates'!$C85</f>
        <v>0</v>
      </c>
      <c r="K89">
        <f t="shared" si="27"/>
        <v>0</v>
      </c>
      <c r="L89">
        <f t="shared" si="38"/>
        <v>0</v>
      </c>
      <c r="M89">
        <f t="shared" si="28"/>
        <v>0</v>
      </c>
      <c r="R89">
        <f>'[1]CS_E 50 boilerplates'!$E85</f>
        <v>0</v>
      </c>
      <c r="T89">
        <f t="shared" si="29"/>
        <v>0</v>
      </c>
      <c r="U89">
        <f>'[1]CS_E 50 boilerplates'!$F85</f>
        <v>0</v>
      </c>
      <c r="W89">
        <f t="shared" si="34"/>
        <v>0</v>
      </c>
      <c r="X89">
        <f t="shared" si="35"/>
        <v>0</v>
      </c>
      <c r="Y89">
        <f>'[1]CS_E 50 boilerplates'!$D85</f>
        <v>0</v>
      </c>
      <c r="Z89">
        <f>'[1]CS_E 50 boilerplates'!$G85</f>
        <v>0</v>
      </c>
      <c r="AA89">
        <f>'[1]CS_E 50 boilerplates'!$H85</f>
        <v>0</v>
      </c>
      <c r="AB89">
        <f>'[1]CS_E 50 boilerplates'!$I85</f>
        <v>0</v>
      </c>
      <c r="AD89">
        <f>'[1]CS_E 50 boilerplates'!$J85</f>
        <v>0</v>
      </c>
      <c r="AF89">
        <f t="shared" si="39"/>
        <v>0</v>
      </c>
      <c r="AG89">
        <f>'[1]CS_E 50 boilerplates'!$K85</f>
        <v>0</v>
      </c>
      <c r="AH89">
        <f t="shared" si="40"/>
        <v>0</v>
      </c>
      <c r="AI89">
        <f>'[1]CS_E 50 boilerplates'!$L85</f>
        <v>0</v>
      </c>
      <c r="AK89">
        <f t="shared" si="41"/>
        <v>0</v>
      </c>
      <c r="AM89">
        <f>'[1]CS_E 50 boilerplates'!$M85</f>
        <v>0</v>
      </c>
      <c r="AO89">
        <f>'[1]CS_E 50 boilerplates'!$N85</f>
        <v>0</v>
      </c>
      <c r="AS89">
        <f>'[1]CS_E 50 boilerplates'!$O85</f>
        <v>0</v>
      </c>
      <c r="AU89">
        <f t="shared" si="30"/>
        <v>0</v>
      </c>
      <c r="AV89">
        <f t="shared" si="31"/>
        <v>0</v>
      </c>
      <c r="AW89">
        <f t="shared" si="42"/>
        <v>0</v>
      </c>
      <c r="AX89">
        <f t="shared" si="32"/>
        <v>0</v>
      </c>
      <c r="BG89">
        <f t="shared" si="36"/>
        <v>0</v>
      </c>
      <c r="BH89" s="10">
        <f t="shared" si="33"/>
        <v>0</v>
      </c>
    </row>
    <row r="90" spans="6:60">
      <c r="F90">
        <f t="shared" si="24"/>
        <v>0</v>
      </c>
      <c r="G90">
        <f t="shared" si="25"/>
        <v>0</v>
      </c>
      <c r="H90">
        <f t="shared" si="26"/>
        <v>0</v>
      </c>
      <c r="I90">
        <f t="shared" si="37"/>
        <v>0</v>
      </c>
      <c r="J90">
        <f>'[1]CS_E 50 boilerplates'!$C86</f>
        <v>0</v>
      </c>
      <c r="K90">
        <f t="shared" si="27"/>
        <v>0</v>
      </c>
      <c r="L90">
        <f t="shared" si="38"/>
        <v>0</v>
      </c>
      <c r="M90">
        <f t="shared" si="28"/>
        <v>0</v>
      </c>
      <c r="R90">
        <f>'[1]CS_E 50 boilerplates'!$E86</f>
        <v>0</v>
      </c>
      <c r="T90">
        <f t="shared" si="29"/>
        <v>0</v>
      </c>
      <c r="U90">
        <f>'[1]CS_E 50 boilerplates'!$F86</f>
        <v>0</v>
      </c>
      <c r="W90">
        <f t="shared" si="34"/>
        <v>0</v>
      </c>
      <c r="X90">
        <f t="shared" si="35"/>
        <v>0</v>
      </c>
      <c r="Y90">
        <f>'[1]CS_E 50 boilerplates'!$D86</f>
        <v>0</v>
      </c>
      <c r="Z90">
        <f>'[1]CS_E 50 boilerplates'!$G86</f>
        <v>0</v>
      </c>
      <c r="AA90">
        <f>'[1]CS_E 50 boilerplates'!$H86</f>
        <v>0</v>
      </c>
      <c r="AB90">
        <f>'[1]CS_E 50 boilerplates'!$I86</f>
        <v>0</v>
      </c>
      <c r="AD90">
        <f>'[1]CS_E 50 boilerplates'!$J86</f>
        <v>0</v>
      </c>
      <c r="AF90">
        <f t="shared" si="39"/>
        <v>0</v>
      </c>
      <c r="AG90">
        <f>'[1]CS_E 50 boilerplates'!$K86</f>
        <v>0</v>
      </c>
      <c r="AH90">
        <f t="shared" si="40"/>
        <v>0</v>
      </c>
      <c r="AI90">
        <f>'[1]CS_E 50 boilerplates'!$L86</f>
        <v>0</v>
      </c>
      <c r="AK90">
        <f t="shared" si="41"/>
        <v>0</v>
      </c>
      <c r="AM90">
        <f>'[1]CS_E 50 boilerplates'!$M86</f>
        <v>0</v>
      </c>
      <c r="AO90">
        <f>'[1]CS_E 50 boilerplates'!$N86</f>
        <v>0</v>
      </c>
      <c r="AS90">
        <f>'[1]CS_E 50 boilerplates'!$O86</f>
        <v>0</v>
      </c>
      <c r="AU90">
        <f t="shared" si="30"/>
        <v>0</v>
      </c>
      <c r="AV90">
        <f t="shared" si="31"/>
        <v>0</v>
      </c>
      <c r="AW90">
        <f t="shared" si="42"/>
        <v>0</v>
      </c>
      <c r="AX90">
        <f t="shared" si="32"/>
        <v>0</v>
      </c>
      <c r="BG90">
        <f t="shared" si="36"/>
        <v>0</v>
      </c>
      <c r="BH90" s="10">
        <f t="shared" si="33"/>
        <v>0</v>
      </c>
    </row>
    <row r="91" spans="6:60">
      <c r="F91">
        <f t="shared" si="24"/>
        <v>0</v>
      </c>
      <c r="G91">
        <f t="shared" si="25"/>
        <v>0</v>
      </c>
      <c r="H91">
        <f t="shared" si="26"/>
        <v>0</v>
      </c>
      <c r="I91">
        <f t="shared" si="37"/>
        <v>0</v>
      </c>
      <c r="J91">
        <f>'[1]CS_E 50 boilerplates'!$C87</f>
        <v>0</v>
      </c>
      <c r="K91">
        <f t="shared" si="27"/>
        <v>0</v>
      </c>
      <c r="L91">
        <f t="shared" si="38"/>
        <v>0</v>
      </c>
      <c r="M91">
        <f t="shared" si="28"/>
        <v>0</v>
      </c>
      <c r="R91">
        <f>'[1]CS_E 50 boilerplates'!$E87</f>
        <v>0</v>
      </c>
      <c r="T91">
        <f t="shared" si="29"/>
        <v>0</v>
      </c>
      <c r="U91">
        <f>'[1]CS_E 50 boilerplates'!$F87</f>
        <v>0</v>
      </c>
      <c r="W91">
        <f t="shared" si="34"/>
        <v>0</v>
      </c>
      <c r="X91">
        <f t="shared" si="35"/>
        <v>0</v>
      </c>
      <c r="Y91">
        <f>'[1]CS_E 50 boilerplates'!$D87</f>
        <v>0</v>
      </c>
      <c r="Z91">
        <f>'[1]CS_E 50 boilerplates'!$G87</f>
        <v>0</v>
      </c>
      <c r="AA91">
        <f>'[1]CS_E 50 boilerplates'!$H87</f>
        <v>0</v>
      </c>
      <c r="AB91">
        <f>'[1]CS_E 50 boilerplates'!$I87</f>
        <v>0</v>
      </c>
      <c r="AD91">
        <f>'[1]CS_E 50 boilerplates'!$J87</f>
        <v>0</v>
      </c>
      <c r="AF91">
        <f t="shared" si="39"/>
        <v>0</v>
      </c>
      <c r="AG91">
        <f>'[1]CS_E 50 boilerplates'!$K87</f>
        <v>0</v>
      </c>
      <c r="AH91">
        <f t="shared" si="40"/>
        <v>0</v>
      </c>
      <c r="AI91">
        <f>'[1]CS_E 50 boilerplates'!$L87</f>
        <v>0</v>
      </c>
      <c r="AK91">
        <f t="shared" si="41"/>
        <v>0</v>
      </c>
      <c r="AM91">
        <f>'[1]CS_E 50 boilerplates'!$M87</f>
        <v>0</v>
      </c>
      <c r="AO91">
        <f>'[1]CS_E 50 boilerplates'!$N87</f>
        <v>0</v>
      </c>
      <c r="AS91">
        <f>'[1]CS_E 50 boilerplates'!$O87</f>
        <v>0</v>
      </c>
      <c r="AU91">
        <f t="shared" si="30"/>
        <v>0</v>
      </c>
      <c r="AV91">
        <f t="shared" si="31"/>
        <v>0</v>
      </c>
      <c r="AW91">
        <f t="shared" si="42"/>
        <v>0</v>
      </c>
      <c r="AX91">
        <f t="shared" si="32"/>
        <v>0</v>
      </c>
      <c r="BG91">
        <f t="shared" si="36"/>
        <v>0</v>
      </c>
      <c r="BH91" s="10">
        <f t="shared" si="33"/>
        <v>0</v>
      </c>
    </row>
    <row r="92" spans="6:60">
      <c r="F92">
        <f t="shared" si="24"/>
        <v>0</v>
      </c>
      <c r="G92">
        <f t="shared" si="25"/>
        <v>0</v>
      </c>
      <c r="H92">
        <f t="shared" si="26"/>
        <v>0</v>
      </c>
      <c r="I92">
        <f t="shared" si="37"/>
        <v>0</v>
      </c>
      <c r="J92">
        <f>'[1]CS_E 50 boilerplates'!$C88</f>
        <v>0</v>
      </c>
      <c r="K92">
        <f t="shared" si="27"/>
        <v>0</v>
      </c>
      <c r="L92">
        <f t="shared" si="38"/>
        <v>0</v>
      </c>
      <c r="M92">
        <f t="shared" si="28"/>
        <v>0</v>
      </c>
      <c r="R92">
        <f>'[1]CS_E 50 boilerplates'!$E88</f>
        <v>0</v>
      </c>
      <c r="T92">
        <f t="shared" si="29"/>
        <v>0</v>
      </c>
      <c r="U92">
        <f>'[1]CS_E 50 boilerplates'!$F88</f>
        <v>0</v>
      </c>
      <c r="W92">
        <f t="shared" si="34"/>
        <v>0</v>
      </c>
      <c r="X92">
        <f t="shared" si="35"/>
        <v>0</v>
      </c>
      <c r="Y92">
        <f>'[1]CS_E 50 boilerplates'!$D88</f>
        <v>0</v>
      </c>
      <c r="Z92">
        <f>'[1]CS_E 50 boilerplates'!$G88</f>
        <v>0</v>
      </c>
      <c r="AA92">
        <f>'[1]CS_E 50 boilerplates'!$H88</f>
        <v>0</v>
      </c>
      <c r="AB92">
        <f>'[1]CS_E 50 boilerplates'!$I88</f>
        <v>0</v>
      </c>
      <c r="AD92">
        <f>'[1]CS_E 50 boilerplates'!$J88</f>
        <v>0</v>
      </c>
      <c r="AF92">
        <f t="shared" si="39"/>
        <v>0</v>
      </c>
      <c r="AG92">
        <f>'[1]CS_E 50 boilerplates'!$K88</f>
        <v>0</v>
      </c>
      <c r="AH92">
        <f t="shared" si="40"/>
        <v>0</v>
      </c>
      <c r="AI92">
        <f>'[1]CS_E 50 boilerplates'!$L88</f>
        <v>0</v>
      </c>
      <c r="AK92">
        <f t="shared" si="41"/>
        <v>0</v>
      </c>
      <c r="AM92">
        <f>'[1]CS_E 50 boilerplates'!$M88</f>
        <v>0</v>
      </c>
      <c r="AO92">
        <f>'[1]CS_E 50 boilerplates'!$N88</f>
        <v>0</v>
      </c>
      <c r="AS92">
        <f>'[1]CS_E 50 boilerplates'!$O88</f>
        <v>0</v>
      </c>
      <c r="AU92">
        <f t="shared" si="30"/>
        <v>0</v>
      </c>
      <c r="AV92">
        <f t="shared" si="31"/>
        <v>0</v>
      </c>
      <c r="AW92">
        <f t="shared" si="42"/>
        <v>0</v>
      </c>
      <c r="AX92">
        <f t="shared" si="32"/>
        <v>0</v>
      </c>
      <c r="BG92">
        <f t="shared" si="36"/>
        <v>0</v>
      </c>
      <c r="BH92" s="10">
        <f t="shared" si="33"/>
        <v>0</v>
      </c>
    </row>
    <row r="93" spans="6:60">
      <c r="F93">
        <f t="shared" si="24"/>
        <v>0</v>
      </c>
      <c r="G93">
        <f t="shared" si="25"/>
        <v>0</v>
      </c>
      <c r="H93">
        <f t="shared" si="26"/>
        <v>0</v>
      </c>
      <c r="I93">
        <f t="shared" si="37"/>
        <v>0</v>
      </c>
      <c r="J93">
        <f>'[1]CS_E 50 boilerplates'!$C89</f>
        <v>0</v>
      </c>
      <c r="K93">
        <f t="shared" si="27"/>
        <v>0</v>
      </c>
      <c r="L93">
        <f t="shared" si="38"/>
        <v>0</v>
      </c>
      <c r="M93">
        <f t="shared" si="28"/>
        <v>0</v>
      </c>
      <c r="R93">
        <f>'[1]CS_E 50 boilerplates'!$E89</f>
        <v>0</v>
      </c>
      <c r="T93">
        <f t="shared" si="29"/>
        <v>0</v>
      </c>
      <c r="U93">
        <f>'[1]CS_E 50 boilerplates'!$F89</f>
        <v>0</v>
      </c>
      <c r="W93">
        <f t="shared" si="34"/>
        <v>0</v>
      </c>
      <c r="X93">
        <f t="shared" si="35"/>
        <v>0</v>
      </c>
      <c r="Y93">
        <f>'[1]CS_E 50 boilerplates'!$D89</f>
        <v>0</v>
      </c>
      <c r="Z93">
        <f>'[1]CS_E 50 boilerplates'!$G89</f>
        <v>0</v>
      </c>
      <c r="AA93">
        <f>'[1]CS_E 50 boilerplates'!$H89</f>
        <v>0</v>
      </c>
      <c r="AB93">
        <f>'[1]CS_E 50 boilerplates'!$I89</f>
        <v>0</v>
      </c>
      <c r="AD93">
        <f>'[1]CS_E 50 boilerplates'!$J89</f>
        <v>0</v>
      </c>
      <c r="AF93">
        <f t="shared" si="39"/>
        <v>0</v>
      </c>
      <c r="AG93">
        <f>'[1]CS_E 50 boilerplates'!$K89</f>
        <v>0</v>
      </c>
      <c r="AH93">
        <f t="shared" si="40"/>
        <v>0</v>
      </c>
      <c r="AI93">
        <f>'[1]CS_E 50 boilerplates'!$L89</f>
        <v>0</v>
      </c>
      <c r="AK93">
        <f t="shared" si="41"/>
        <v>0</v>
      </c>
      <c r="AM93">
        <f>'[1]CS_E 50 boilerplates'!$M89</f>
        <v>0</v>
      </c>
      <c r="AO93">
        <f>'[1]CS_E 50 boilerplates'!$N89</f>
        <v>0</v>
      </c>
      <c r="AS93">
        <f>'[1]CS_E 50 boilerplates'!$O89</f>
        <v>0</v>
      </c>
      <c r="AU93">
        <f t="shared" si="30"/>
        <v>0</v>
      </c>
      <c r="AV93">
        <f t="shared" si="31"/>
        <v>0</v>
      </c>
      <c r="AW93">
        <f t="shared" si="42"/>
        <v>0</v>
      </c>
      <c r="AX93">
        <f t="shared" si="32"/>
        <v>0</v>
      </c>
      <c r="BG93">
        <f t="shared" si="36"/>
        <v>0</v>
      </c>
      <c r="BH93" s="10">
        <f t="shared" si="33"/>
        <v>0</v>
      </c>
    </row>
    <row r="94" spans="6:60">
      <c r="F94">
        <f t="shared" si="24"/>
        <v>0</v>
      </c>
      <c r="G94">
        <f t="shared" si="25"/>
        <v>0</v>
      </c>
      <c r="H94">
        <f t="shared" si="26"/>
        <v>0</v>
      </c>
      <c r="I94">
        <f t="shared" si="37"/>
        <v>0</v>
      </c>
      <c r="J94">
        <f>'[1]CS_E 50 boilerplates'!$C90</f>
        <v>0</v>
      </c>
      <c r="K94">
        <f t="shared" si="27"/>
        <v>0</v>
      </c>
      <c r="L94">
        <f t="shared" si="38"/>
        <v>0</v>
      </c>
      <c r="M94">
        <f t="shared" si="28"/>
        <v>0</v>
      </c>
      <c r="R94">
        <f>'[1]CS_E 50 boilerplates'!$E90</f>
        <v>0</v>
      </c>
      <c r="T94">
        <f t="shared" si="29"/>
        <v>0</v>
      </c>
      <c r="U94">
        <f>'[1]CS_E 50 boilerplates'!$F90</f>
        <v>0</v>
      </c>
      <c r="W94">
        <f t="shared" si="34"/>
        <v>0</v>
      </c>
      <c r="X94">
        <f t="shared" si="35"/>
        <v>0</v>
      </c>
      <c r="Y94">
        <f>'[1]CS_E 50 boilerplates'!$D90</f>
        <v>0</v>
      </c>
      <c r="Z94">
        <f>'[1]CS_E 50 boilerplates'!$G90</f>
        <v>0</v>
      </c>
      <c r="AA94">
        <f>'[1]CS_E 50 boilerplates'!$H90</f>
        <v>0</v>
      </c>
      <c r="AB94">
        <f>'[1]CS_E 50 boilerplates'!$I90</f>
        <v>0</v>
      </c>
      <c r="AD94">
        <f>'[1]CS_E 50 boilerplates'!$J90</f>
        <v>0</v>
      </c>
      <c r="AF94">
        <f t="shared" si="39"/>
        <v>0</v>
      </c>
      <c r="AG94">
        <f>'[1]CS_E 50 boilerplates'!$K90</f>
        <v>0</v>
      </c>
      <c r="AH94">
        <f t="shared" si="40"/>
        <v>0</v>
      </c>
      <c r="AI94">
        <f>'[1]CS_E 50 boilerplates'!$L90</f>
        <v>0</v>
      </c>
      <c r="AK94">
        <f t="shared" si="41"/>
        <v>0</v>
      </c>
      <c r="AM94">
        <f>'[1]CS_E 50 boilerplates'!$M90</f>
        <v>0</v>
      </c>
      <c r="AO94">
        <f>'[1]CS_E 50 boilerplates'!$N90</f>
        <v>0</v>
      </c>
      <c r="AS94">
        <f>'[1]CS_E 50 boilerplates'!$O90</f>
        <v>0</v>
      </c>
      <c r="AU94">
        <f t="shared" si="30"/>
        <v>0</v>
      </c>
      <c r="AV94">
        <f t="shared" si="31"/>
        <v>0</v>
      </c>
      <c r="AW94">
        <f t="shared" si="42"/>
        <v>0</v>
      </c>
      <c r="AX94">
        <f t="shared" si="32"/>
        <v>0</v>
      </c>
      <c r="BG94">
        <f t="shared" si="36"/>
        <v>0</v>
      </c>
      <c r="BH94" s="10">
        <f t="shared" si="33"/>
        <v>0</v>
      </c>
    </row>
    <row r="95" spans="6:60">
      <c r="F95">
        <f t="shared" si="24"/>
        <v>0</v>
      </c>
      <c r="G95">
        <f t="shared" si="25"/>
        <v>0</v>
      </c>
      <c r="H95">
        <f t="shared" si="26"/>
        <v>0</v>
      </c>
      <c r="I95">
        <f t="shared" si="37"/>
        <v>0</v>
      </c>
      <c r="J95">
        <f>'[1]CS_E 50 boilerplates'!$C91</f>
        <v>0</v>
      </c>
      <c r="K95">
        <f t="shared" si="27"/>
        <v>0</v>
      </c>
      <c r="L95">
        <f t="shared" si="38"/>
        <v>0</v>
      </c>
      <c r="M95">
        <f t="shared" si="28"/>
        <v>0</v>
      </c>
      <c r="R95">
        <f>'[1]CS_E 50 boilerplates'!$E91</f>
        <v>0</v>
      </c>
      <c r="T95">
        <f t="shared" si="29"/>
        <v>0</v>
      </c>
      <c r="U95">
        <f>'[1]CS_E 50 boilerplates'!$F91</f>
        <v>0</v>
      </c>
      <c r="W95">
        <f t="shared" si="34"/>
        <v>0</v>
      </c>
      <c r="X95">
        <f t="shared" si="35"/>
        <v>0</v>
      </c>
      <c r="Y95">
        <f>'[1]CS_E 50 boilerplates'!$D91</f>
        <v>0</v>
      </c>
      <c r="Z95">
        <f>'[1]CS_E 50 boilerplates'!$G91</f>
        <v>0</v>
      </c>
      <c r="AA95">
        <f>'[1]CS_E 50 boilerplates'!$H91</f>
        <v>0</v>
      </c>
      <c r="AB95">
        <f>'[1]CS_E 50 boilerplates'!$I91</f>
        <v>0</v>
      </c>
      <c r="AD95">
        <f>'[1]CS_E 50 boilerplates'!$J91</f>
        <v>0</v>
      </c>
      <c r="AF95">
        <f t="shared" si="39"/>
        <v>0</v>
      </c>
      <c r="AG95">
        <f>'[1]CS_E 50 boilerplates'!$K91</f>
        <v>0</v>
      </c>
      <c r="AH95">
        <f t="shared" si="40"/>
        <v>0</v>
      </c>
      <c r="AI95">
        <f>'[1]CS_E 50 boilerplates'!$L91</f>
        <v>0</v>
      </c>
      <c r="AK95">
        <f t="shared" si="41"/>
        <v>0</v>
      </c>
      <c r="AM95">
        <f>'[1]CS_E 50 boilerplates'!$M91</f>
        <v>0</v>
      </c>
      <c r="AO95">
        <f>'[1]CS_E 50 boilerplates'!$N91</f>
        <v>0</v>
      </c>
      <c r="AS95">
        <f>'[1]CS_E 50 boilerplates'!$O91</f>
        <v>0</v>
      </c>
      <c r="AU95">
        <f t="shared" si="30"/>
        <v>0</v>
      </c>
      <c r="AV95">
        <f t="shared" si="31"/>
        <v>0</v>
      </c>
      <c r="AW95">
        <f t="shared" si="42"/>
        <v>0</v>
      </c>
      <c r="AX95">
        <f t="shared" si="32"/>
        <v>0</v>
      </c>
      <c r="BG95">
        <f t="shared" si="36"/>
        <v>0</v>
      </c>
      <c r="BH95" s="10">
        <f t="shared" si="33"/>
        <v>0</v>
      </c>
    </row>
    <row r="96" spans="6:60">
      <c r="F96">
        <f t="shared" si="24"/>
        <v>0</v>
      </c>
      <c r="G96">
        <f t="shared" si="25"/>
        <v>0</v>
      </c>
      <c r="H96">
        <f t="shared" si="26"/>
        <v>0</v>
      </c>
      <c r="I96">
        <f t="shared" si="37"/>
        <v>0</v>
      </c>
      <c r="J96">
        <f>'[1]CS_E 50 boilerplates'!$C92</f>
        <v>0</v>
      </c>
      <c r="K96">
        <f t="shared" si="27"/>
        <v>0</v>
      </c>
      <c r="L96">
        <f t="shared" si="38"/>
        <v>0</v>
      </c>
      <c r="M96">
        <f t="shared" si="28"/>
        <v>0</v>
      </c>
      <c r="R96">
        <f>'[1]CS_E 50 boilerplates'!$E92</f>
        <v>0</v>
      </c>
      <c r="T96">
        <f t="shared" si="29"/>
        <v>0</v>
      </c>
      <c r="U96">
        <f>'[1]CS_E 50 boilerplates'!$F92</f>
        <v>0</v>
      </c>
      <c r="W96">
        <f t="shared" si="34"/>
        <v>0</v>
      </c>
      <c r="X96">
        <f t="shared" si="35"/>
        <v>0</v>
      </c>
      <c r="Y96">
        <f>'[1]CS_E 50 boilerplates'!$D92</f>
        <v>0</v>
      </c>
      <c r="Z96">
        <f>'[1]CS_E 50 boilerplates'!$G92</f>
        <v>0</v>
      </c>
      <c r="AA96">
        <f>'[1]CS_E 50 boilerplates'!$H92</f>
        <v>0</v>
      </c>
      <c r="AB96">
        <f>'[1]CS_E 50 boilerplates'!$I92</f>
        <v>0</v>
      </c>
      <c r="AD96">
        <f>'[1]CS_E 50 boilerplates'!$J92</f>
        <v>0</v>
      </c>
      <c r="AF96">
        <f t="shared" si="39"/>
        <v>0</v>
      </c>
      <c r="AG96">
        <f>'[1]CS_E 50 boilerplates'!$K92</f>
        <v>0</v>
      </c>
      <c r="AH96">
        <f t="shared" si="40"/>
        <v>0</v>
      </c>
      <c r="AI96">
        <f>'[1]CS_E 50 boilerplates'!$L92</f>
        <v>0</v>
      </c>
      <c r="AK96">
        <f t="shared" si="41"/>
        <v>0</v>
      </c>
      <c r="AM96">
        <f>'[1]CS_E 50 boilerplates'!$M92</f>
        <v>0</v>
      </c>
      <c r="AO96">
        <f>'[1]CS_E 50 boilerplates'!$N92</f>
        <v>0</v>
      </c>
      <c r="AS96">
        <f>'[1]CS_E 50 boilerplates'!$O92</f>
        <v>0</v>
      </c>
      <c r="AU96">
        <f t="shared" si="30"/>
        <v>0</v>
      </c>
      <c r="AV96">
        <f t="shared" si="31"/>
        <v>0</v>
      </c>
      <c r="AW96">
        <f t="shared" si="42"/>
        <v>0</v>
      </c>
      <c r="AX96">
        <f t="shared" si="32"/>
        <v>0</v>
      </c>
      <c r="BG96">
        <f t="shared" si="36"/>
        <v>0</v>
      </c>
      <c r="BH96" s="10">
        <f t="shared" si="33"/>
        <v>0</v>
      </c>
    </row>
    <row r="97" spans="6:60">
      <c r="F97">
        <f t="shared" si="24"/>
        <v>0</v>
      </c>
      <c r="G97">
        <f t="shared" si="25"/>
        <v>0</v>
      </c>
      <c r="H97">
        <f t="shared" si="26"/>
        <v>0</v>
      </c>
      <c r="I97">
        <f t="shared" si="37"/>
        <v>0</v>
      </c>
      <c r="J97">
        <f>'[1]CS_E 50 boilerplates'!$C93</f>
        <v>0</v>
      </c>
      <c r="K97">
        <f t="shared" si="27"/>
        <v>0</v>
      </c>
      <c r="L97">
        <f t="shared" si="38"/>
        <v>0</v>
      </c>
      <c r="M97">
        <f t="shared" si="28"/>
        <v>0</v>
      </c>
      <c r="R97">
        <f>'[1]CS_E 50 boilerplates'!$E93</f>
        <v>0</v>
      </c>
      <c r="T97">
        <f t="shared" si="29"/>
        <v>0</v>
      </c>
      <c r="U97">
        <f>'[1]CS_E 50 boilerplates'!$F93</f>
        <v>0</v>
      </c>
      <c r="W97">
        <f t="shared" si="34"/>
        <v>0</v>
      </c>
      <c r="X97">
        <f t="shared" si="35"/>
        <v>0</v>
      </c>
      <c r="Y97">
        <f>'[1]CS_E 50 boilerplates'!$D93</f>
        <v>0</v>
      </c>
      <c r="Z97">
        <f>'[1]CS_E 50 boilerplates'!$G93</f>
        <v>0</v>
      </c>
      <c r="AA97">
        <f>'[1]CS_E 50 boilerplates'!$H93</f>
        <v>0</v>
      </c>
      <c r="AB97">
        <f>'[1]CS_E 50 boilerplates'!$I93</f>
        <v>0</v>
      </c>
      <c r="AD97">
        <f>'[1]CS_E 50 boilerplates'!$J93</f>
        <v>0</v>
      </c>
      <c r="AF97">
        <f t="shared" si="39"/>
        <v>0</v>
      </c>
      <c r="AG97">
        <f>'[1]CS_E 50 boilerplates'!$K93</f>
        <v>0</v>
      </c>
      <c r="AH97">
        <f t="shared" si="40"/>
        <v>0</v>
      </c>
      <c r="AI97">
        <f>'[1]CS_E 50 boilerplates'!$L93</f>
        <v>0</v>
      </c>
      <c r="AK97">
        <f t="shared" si="41"/>
        <v>0</v>
      </c>
      <c r="AM97">
        <f>'[1]CS_E 50 boilerplates'!$M93</f>
        <v>0</v>
      </c>
      <c r="AO97">
        <f>'[1]CS_E 50 boilerplates'!$N93</f>
        <v>0</v>
      </c>
      <c r="AS97">
        <f>'[1]CS_E 50 boilerplates'!$O93</f>
        <v>0</v>
      </c>
      <c r="AU97">
        <f t="shared" si="30"/>
        <v>0</v>
      </c>
      <c r="AV97">
        <f t="shared" si="31"/>
        <v>0</v>
      </c>
      <c r="AW97">
        <f t="shared" si="42"/>
        <v>0</v>
      </c>
      <c r="AX97">
        <f t="shared" si="32"/>
        <v>0</v>
      </c>
      <c r="BG97">
        <f t="shared" si="36"/>
        <v>0</v>
      </c>
      <c r="BH97" s="10">
        <f t="shared" si="33"/>
        <v>0</v>
      </c>
    </row>
    <row r="98" spans="6:60">
      <c r="F98">
        <f t="shared" si="24"/>
        <v>0</v>
      </c>
      <c r="G98">
        <f t="shared" si="25"/>
        <v>0</v>
      </c>
      <c r="H98">
        <f t="shared" si="26"/>
        <v>0</v>
      </c>
      <c r="I98">
        <f t="shared" si="37"/>
        <v>0</v>
      </c>
      <c r="J98">
        <f>'[1]CS_E 50 boilerplates'!$C94</f>
        <v>0</v>
      </c>
      <c r="K98">
        <f t="shared" si="27"/>
        <v>0</v>
      </c>
      <c r="L98">
        <f t="shared" si="38"/>
        <v>0</v>
      </c>
      <c r="M98">
        <f t="shared" si="28"/>
        <v>0</v>
      </c>
      <c r="R98">
        <f>'[1]CS_E 50 boilerplates'!$E94</f>
        <v>0</v>
      </c>
      <c r="T98">
        <f t="shared" si="29"/>
        <v>0</v>
      </c>
      <c r="U98">
        <f>'[1]CS_E 50 boilerplates'!$F94</f>
        <v>0</v>
      </c>
      <c r="W98">
        <f t="shared" si="34"/>
        <v>0</v>
      </c>
      <c r="X98">
        <f t="shared" si="35"/>
        <v>0</v>
      </c>
      <c r="Y98">
        <f>'[1]CS_E 50 boilerplates'!$D94</f>
        <v>0</v>
      </c>
      <c r="Z98">
        <f>'[1]CS_E 50 boilerplates'!$G94</f>
        <v>0</v>
      </c>
      <c r="AA98">
        <f>'[1]CS_E 50 boilerplates'!$H94</f>
        <v>0</v>
      </c>
      <c r="AB98">
        <f>'[1]CS_E 50 boilerplates'!$I94</f>
        <v>0</v>
      </c>
      <c r="AD98">
        <f>'[1]CS_E 50 boilerplates'!$J94</f>
        <v>0</v>
      </c>
      <c r="AF98">
        <f t="shared" si="39"/>
        <v>0</v>
      </c>
      <c r="AG98">
        <f>'[1]CS_E 50 boilerplates'!$K94</f>
        <v>0</v>
      </c>
      <c r="AH98">
        <f t="shared" si="40"/>
        <v>0</v>
      </c>
      <c r="AI98">
        <f>'[1]CS_E 50 boilerplates'!$L94</f>
        <v>0</v>
      </c>
      <c r="AK98">
        <f t="shared" si="41"/>
        <v>0</v>
      </c>
      <c r="AM98">
        <f>'[1]CS_E 50 boilerplates'!$M94</f>
        <v>0</v>
      </c>
      <c r="AO98">
        <f>'[1]CS_E 50 boilerplates'!$N94</f>
        <v>0</v>
      </c>
      <c r="AS98">
        <f>'[1]CS_E 50 boilerplates'!$O94</f>
        <v>0</v>
      </c>
      <c r="AU98">
        <f t="shared" si="30"/>
        <v>0</v>
      </c>
      <c r="AV98">
        <f t="shared" si="31"/>
        <v>0</v>
      </c>
      <c r="AW98">
        <f t="shared" si="42"/>
        <v>0</v>
      </c>
      <c r="AX98">
        <f t="shared" si="32"/>
        <v>0</v>
      </c>
      <c r="BG98">
        <f t="shared" si="36"/>
        <v>0</v>
      </c>
      <c r="BH98" s="10">
        <f t="shared" si="33"/>
        <v>0</v>
      </c>
    </row>
    <row r="99" spans="6:60">
      <c r="F99">
        <f t="shared" si="24"/>
        <v>0</v>
      </c>
      <c r="G99">
        <f t="shared" si="25"/>
        <v>0</v>
      </c>
      <c r="H99">
        <f t="shared" si="26"/>
        <v>0</v>
      </c>
      <c r="I99">
        <f t="shared" si="37"/>
        <v>0</v>
      </c>
      <c r="J99">
        <f>'[1]CS_E 50 boilerplates'!$C95</f>
        <v>0</v>
      </c>
      <c r="K99">
        <f t="shared" si="27"/>
        <v>0</v>
      </c>
      <c r="L99">
        <f t="shared" si="38"/>
        <v>0</v>
      </c>
      <c r="M99">
        <f t="shared" si="28"/>
        <v>0</v>
      </c>
      <c r="R99">
        <f>'[1]CS_E 50 boilerplates'!$E95</f>
        <v>0</v>
      </c>
      <c r="T99">
        <f t="shared" si="29"/>
        <v>0</v>
      </c>
      <c r="U99">
        <f>'[1]CS_E 50 boilerplates'!$F95</f>
        <v>0</v>
      </c>
      <c r="W99">
        <f t="shared" si="34"/>
        <v>0</v>
      </c>
      <c r="X99">
        <f t="shared" si="35"/>
        <v>0</v>
      </c>
      <c r="Y99">
        <f>'[1]CS_E 50 boilerplates'!$D95</f>
        <v>0</v>
      </c>
      <c r="Z99">
        <f>'[1]CS_E 50 boilerplates'!$G95</f>
        <v>0</v>
      </c>
      <c r="AA99">
        <f>'[1]CS_E 50 boilerplates'!$H95</f>
        <v>0</v>
      </c>
      <c r="AB99">
        <f>'[1]CS_E 50 boilerplates'!$I95</f>
        <v>0</v>
      </c>
      <c r="AD99">
        <f>'[1]CS_E 50 boilerplates'!$J95</f>
        <v>0</v>
      </c>
      <c r="AF99">
        <f t="shared" si="39"/>
        <v>0</v>
      </c>
      <c r="AG99">
        <f>'[1]CS_E 50 boilerplates'!$K95</f>
        <v>0</v>
      </c>
      <c r="AH99">
        <f t="shared" si="40"/>
        <v>0</v>
      </c>
      <c r="AI99">
        <f>'[1]CS_E 50 boilerplates'!$L95</f>
        <v>0</v>
      </c>
      <c r="AK99">
        <f t="shared" si="41"/>
        <v>0</v>
      </c>
      <c r="AM99">
        <f>'[1]CS_E 50 boilerplates'!$M95</f>
        <v>0</v>
      </c>
      <c r="AO99">
        <f>'[1]CS_E 50 boilerplates'!$N95</f>
        <v>0</v>
      </c>
      <c r="AS99">
        <f>'[1]CS_E 50 boilerplates'!$O95</f>
        <v>0</v>
      </c>
      <c r="AU99">
        <f t="shared" si="30"/>
        <v>0</v>
      </c>
      <c r="AV99">
        <f t="shared" si="31"/>
        <v>0</v>
      </c>
      <c r="AW99">
        <f t="shared" si="42"/>
        <v>0</v>
      </c>
      <c r="AX99">
        <f t="shared" si="32"/>
        <v>0</v>
      </c>
      <c r="BG99">
        <f t="shared" si="36"/>
        <v>0</v>
      </c>
      <c r="BH99" s="10">
        <f t="shared" si="33"/>
        <v>0</v>
      </c>
    </row>
    <row r="100" spans="6:60">
      <c r="F100">
        <f t="shared" si="24"/>
        <v>0</v>
      </c>
      <c r="G100">
        <f t="shared" si="25"/>
        <v>0</v>
      </c>
      <c r="H100">
        <f t="shared" si="26"/>
        <v>0</v>
      </c>
      <c r="I100">
        <f t="shared" si="37"/>
        <v>0</v>
      </c>
      <c r="J100">
        <f>'[1]CS_E 50 boilerplates'!$C96</f>
        <v>0</v>
      </c>
      <c r="K100">
        <f t="shared" si="27"/>
        <v>0</v>
      </c>
      <c r="L100">
        <f t="shared" si="38"/>
        <v>0</v>
      </c>
      <c r="M100">
        <f t="shared" si="28"/>
        <v>0</v>
      </c>
      <c r="R100">
        <f>'[1]CS_E 50 boilerplates'!$E96</f>
        <v>0</v>
      </c>
      <c r="T100">
        <f t="shared" si="29"/>
        <v>0</v>
      </c>
      <c r="U100">
        <f>'[1]CS_E 50 boilerplates'!$F96</f>
        <v>0</v>
      </c>
      <c r="W100">
        <f t="shared" si="34"/>
        <v>0</v>
      </c>
      <c r="X100">
        <f t="shared" si="35"/>
        <v>0</v>
      </c>
      <c r="Y100">
        <f>'[1]CS_E 50 boilerplates'!$D96</f>
        <v>0</v>
      </c>
      <c r="Z100">
        <f>'[1]CS_E 50 boilerplates'!$G96</f>
        <v>0</v>
      </c>
      <c r="AA100">
        <f>'[1]CS_E 50 boilerplates'!$H96</f>
        <v>0</v>
      </c>
      <c r="AB100">
        <f>'[1]CS_E 50 boilerplates'!$I96</f>
        <v>0</v>
      </c>
      <c r="AD100">
        <f>'[1]CS_E 50 boilerplates'!$J96</f>
        <v>0</v>
      </c>
      <c r="AF100">
        <f t="shared" si="39"/>
        <v>0</v>
      </c>
      <c r="AG100">
        <f>'[1]CS_E 50 boilerplates'!$K96</f>
        <v>0</v>
      </c>
      <c r="AH100">
        <f t="shared" si="40"/>
        <v>0</v>
      </c>
      <c r="AI100">
        <f>'[1]CS_E 50 boilerplates'!$L96</f>
        <v>0</v>
      </c>
      <c r="AK100">
        <f t="shared" si="41"/>
        <v>0</v>
      </c>
      <c r="AM100">
        <f>'[1]CS_E 50 boilerplates'!$M96</f>
        <v>0</v>
      </c>
      <c r="AO100">
        <f>'[1]CS_E 50 boilerplates'!$N96</f>
        <v>0</v>
      </c>
      <c r="AS100">
        <f>'[1]CS_E 50 boilerplates'!$O96</f>
        <v>0</v>
      </c>
      <c r="AU100">
        <f t="shared" si="30"/>
        <v>0</v>
      </c>
      <c r="AV100">
        <f t="shared" si="31"/>
        <v>0</v>
      </c>
      <c r="AW100">
        <f t="shared" si="42"/>
        <v>0</v>
      </c>
      <c r="AX100">
        <f t="shared" si="32"/>
        <v>0</v>
      </c>
      <c r="BG100">
        <f t="shared" si="36"/>
        <v>0</v>
      </c>
      <c r="BH100" s="10">
        <f t="shared" si="33"/>
        <v>0</v>
      </c>
    </row>
    <row r="101" spans="6:60">
      <c r="F101">
        <f t="shared" si="24"/>
        <v>0</v>
      </c>
      <c r="G101">
        <f t="shared" si="25"/>
        <v>0</v>
      </c>
      <c r="H101">
        <f t="shared" si="26"/>
        <v>0</v>
      </c>
      <c r="I101">
        <f t="shared" si="37"/>
        <v>0</v>
      </c>
      <c r="J101">
        <f>'[1]CS_E 50 boilerplates'!$C97</f>
        <v>0</v>
      </c>
      <c r="K101">
        <f t="shared" si="27"/>
        <v>0</v>
      </c>
      <c r="L101">
        <f t="shared" si="38"/>
        <v>0</v>
      </c>
      <c r="M101">
        <f t="shared" si="28"/>
        <v>0</v>
      </c>
      <c r="R101">
        <f>'[1]CS_E 50 boilerplates'!$E97</f>
        <v>0</v>
      </c>
      <c r="T101">
        <f t="shared" si="29"/>
        <v>0</v>
      </c>
      <c r="U101">
        <f>'[1]CS_E 50 boilerplates'!$F97</f>
        <v>0</v>
      </c>
      <c r="W101">
        <f t="shared" si="34"/>
        <v>0</v>
      </c>
      <c r="X101">
        <f t="shared" si="35"/>
        <v>0</v>
      </c>
      <c r="Y101">
        <f>'[1]CS_E 50 boilerplates'!$D97</f>
        <v>0</v>
      </c>
      <c r="Z101">
        <f>'[1]CS_E 50 boilerplates'!$G97</f>
        <v>0</v>
      </c>
      <c r="AA101">
        <f>'[1]CS_E 50 boilerplates'!$H97</f>
        <v>0</v>
      </c>
      <c r="AB101">
        <f>'[1]CS_E 50 boilerplates'!$I97</f>
        <v>0</v>
      </c>
      <c r="AD101">
        <f>'[1]CS_E 50 boilerplates'!$J97</f>
        <v>0</v>
      </c>
      <c r="AF101">
        <f t="shared" si="39"/>
        <v>0</v>
      </c>
      <c r="AG101">
        <f>'[1]CS_E 50 boilerplates'!$K97</f>
        <v>0</v>
      </c>
      <c r="AH101">
        <f t="shared" si="40"/>
        <v>0</v>
      </c>
      <c r="AI101">
        <f>'[1]CS_E 50 boilerplates'!$L97</f>
        <v>0</v>
      </c>
      <c r="AK101">
        <f t="shared" si="41"/>
        <v>0</v>
      </c>
      <c r="AM101">
        <f>'[1]CS_E 50 boilerplates'!$M97</f>
        <v>0</v>
      </c>
      <c r="AO101">
        <f>'[1]CS_E 50 boilerplates'!$N97</f>
        <v>0</v>
      </c>
      <c r="AS101">
        <f>'[1]CS_E 50 boilerplates'!$O97</f>
        <v>0</v>
      </c>
      <c r="AU101">
        <f t="shared" si="30"/>
        <v>0</v>
      </c>
      <c r="AV101">
        <f t="shared" si="31"/>
        <v>0</v>
      </c>
      <c r="AW101">
        <f t="shared" si="42"/>
        <v>0</v>
      </c>
      <c r="AX101">
        <f t="shared" si="32"/>
        <v>0</v>
      </c>
      <c r="BG101">
        <f t="shared" si="36"/>
        <v>0</v>
      </c>
      <c r="BH101" s="10">
        <f t="shared" si="33"/>
        <v>0</v>
      </c>
    </row>
    <row r="102" spans="6:60">
      <c r="F102">
        <f t="shared" si="24"/>
        <v>0</v>
      </c>
      <c r="G102">
        <f t="shared" si="25"/>
        <v>0</v>
      </c>
      <c r="H102">
        <f t="shared" si="26"/>
        <v>0</v>
      </c>
      <c r="I102">
        <f t="shared" si="37"/>
        <v>0</v>
      </c>
      <c r="J102">
        <f>'[1]CS_E 50 boilerplates'!$C98</f>
        <v>0</v>
      </c>
      <c r="K102">
        <f t="shared" si="27"/>
        <v>0</v>
      </c>
      <c r="L102">
        <f t="shared" si="38"/>
        <v>0</v>
      </c>
      <c r="M102">
        <f t="shared" si="28"/>
        <v>0</v>
      </c>
      <c r="R102">
        <f>'[1]CS_E 50 boilerplates'!$E98</f>
        <v>0</v>
      </c>
      <c r="T102">
        <f t="shared" si="29"/>
        <v>0</v>
      </c>
      <c r="U102">
        <f>'[1]CS_E 50 boilerplates'!$F98</f>
        <v>0</v>
      </c>
      <c r="W102">
        <f t="shared" si="34"/>
        <v>0</v>
      </c>
      <c r="X102">
        <f t="shared" si="35"/>
        <v>0</v>
      </c>
      <c r="Y102">
        <f>'[1]CS_E 50 boilerplates'!$D98</f>
        <v>0</v>
      </c>
      <c r="Z102">
        <f>'[1]CS_E 50 boilerplates'!$G98</f>
        <v>0</v>
      </c>
      <c r="AA102">
        <f>'[1]CS_E 50 boilerplates'!$H98</f>
        <v>0</v>
      </c>
      <c r="AB102">
        <f>'[1]CS_E 50 boilerplates'!$I98</f>
        <v>0</v>
      </c>
      <c r="AD102">
        <f>'[1]CS_E 50 boilerplates'!$J98</f>
        <v>0</v>
      </c>
      <c r="AF102">
        <f t="shared" si="39"/>
        <v>0</v>
      </c>
      <c r="AG102">
        <f>'[1]CS_E 50 boilerplates'!$K98</f>
        <v>0</v>
      </c>
      <c r="AH102">
        <f t="shared" si="40"/>
        <v>0</v>
      </c>
      <c r="AI102">
        <f>'[1]CS_E 50 boilerplates'!$L98</f>
        <v>0</v>
      </c>
      <c r="AK102">
        <f t="shared" si="41"/>
        <v>0</v>
      </c>
      <c r="AM102">
        <f>'[1]CS_E 50 boilerplates'!$M98</f>
        <v>0</v>
      </c>
      <c r="AO102">
        <f>'[1]CS_E 50 boilerplates'!$N98</f>
        <v>0</v>
      </c>
      <c r="AS102">
        <f>'[1]CS_E 50 boilerplates'!$O98</f>
        <v>0</v>
      </c>
      <c r="AU102">
        <f t="shared" si="30"/>
        <v>0</v>
      </c>
      <c r="AV102">
        <f t="shared" si="31"/>
        <v>0</v>
      </c>
      <c r="AW102">
        <f t="shared" si="42"/>
        <v>0</v>
      </c>
      <c r="AX102">
        <f t="shared" si="32"/>
        <v>0</v>
      </c>
      <c r="BG102">
        <f t="shared" si="36"/>
        <v>0</v>
      </c>
      <c r="BH102" s="10">
        <f t="shared" si="33"/>
        <v>0</v>
      </c>
    </row>
    <row r="103" spans="6:60">
      <c r="F103">
        <f t="shared" si="24"/>
        <v>0</v>
      </c>
      <c r="G103">
        <f t="shared" si="25"/>
        <v>0</v>
      </c>
      <c r="H103">
        <f t="shared" si="26"/>
        <v>0</v>
      </c>
      <c r="I103">
        <f t="shared" si="37"/>
        <v>0</v>
      </c>
      <c r="J103">
        <f>'[1]CS_E 50 boilerplates'!$C99</f>
        <v>0</v>
      </c>
      <c r="K103">
        <f t="shared" si="27"/>
        <v>0</v>
      </c>
      <c r="L103">
        <f t="shared" si="38"/>
        <v>0</v>
      </c>
      <c r="M103">
        <f t="shared" si="28"/>
        <v>0</v>
      </c>
      <c r="R103">
        <f>'[1]CS_E 50 boilerplates'!$E99</f>
        <v>0</v>
      </c>
      <c r="T103">
        <f t="shared" si="29"/>
        <v>0</v>
      </c>
      <c r="U103">
        <f>'[1]CS_E 50 boilerplates'!$F99</f>
        <v>0</v>
      </c>
      <c r="W103">
        <f t="shared" si="34"/>
        <v>0</v>
      </c>
      <c r="X103">
        <f t="shared" si="35"/>
        <v>0</v>
      </c>
      <c r="Y103">
        <f>'[1]CS_E 50 boilerplates'!$D99</f>
        <v>0</v>
      </c>
      <c r="Z103">
        <f>'[1]CS_E 50 boilerplates'!$G99</f>
        <v>0</v>
      </c>
      <c r="AA103">
        <f>'[1]CS_E 50 boilerplates'!$H99</f>
        <v>0</v>
      </c>
      <c r="AB103">
        <f>'[1]CS_E 50 boilerplates'!$I99</f>
        <v>0</v>
      </c>
      <c r="AD103">
        <f>'[1]CS_E 50 boilerplates'!$J99</f>
        <v>0</v>
      </c>
      <c r="AF103">
        <f t="shared" si="39"/>
        <v>0</v>
      </c>
      <c r="AG103">
        <f>'[1]CS_E 50 boilerplates'!$K99</f>
        <v>0</v>
      </c>
      <c r="AH103">
        <f t="shared" si="40"/>
        <v>0</v>
      </c>
      <c r="AI103">
        <f>'[1]CS_E 50 boilerplates'!$L99</f>
        <v>0</v>
      </c>
      <c r="AK103">
        <f t="shared" si="41"/>
        <v>0</v>
      </c>
      <c r="AM103">
        <f>'[1]CS_E 50 boilerplates'!$M99</f>
        <v>0</v>
      </c>
      <c r="AO103">
        <f>'[1]CS_E 50 boilerplates'!$N99</f>
        <v>0</v>
      </c>
      <c r="AS103">
        <f>'[1]CS_E 50 boilerplates'!$O99</f>
        <v>0</v>
      </c>
      <c r="AU103">
        <f t="shared" si="30"/>
        <v>0</v>
      </c>
      <c r="AV103">
        <f t="shared" si="31"/>
        <v>0</v>
      </c>
      <c r="AW103">
        <f t="shared" si="42"/>
        <v>0</v>
      </c>
      <c r="AX103">
        <f t="shared" si="32"/>
        <v>0</v>
      </c>
      <c r="BG103">
        <f t="shared" si="36"/>
        <v>0</v>
      </c>
      <c r="BH103" s="10">
        <f t="shared" si="33"/>
        <v>0</v>
      </c>
    </row>
  </sheetData>
  <mergeCells count="1">
    <mergeCell ref="A3:A4"/>
  </mergeCells>
  <conditionalFormatting sqref="V6 V35:V103">
    <cfRule type="cellIs" dxfId="2635" priority="121" operator="equal">
      <formula>0</formula>
    </cfRule>
  </conditionalFormatting>
  <conditionalFormatting sqref="V6 V35:V103">
    <cfRule type="cellIs" dxfId="2634" priority="120" operator="equal">
      <formula>1</formula>
    </cfRule>
  </conditionalFormatting>
  <conditionalFormatting sqref="F6:F103">
    <cfRule type="cellIs" dxfId="2633" priority="107" operator="greaterThanOrEqual">
      <formula>2</formula>
    </cfRule>
    <cfRule type="cellIs" dxfId="2632" priority="108" operator="equal">
      <formula>1</formula>
    </cfRule>
    <cfRule type="cellIs" dxfId="2631" priority="119" operator="equal">
      <formula>0</formula>
    </cfRule>
  </conditionalFormatting>
  <conditionalFormatting sqref="G6:G103">
    <cfRule type="cellIs" dxfId="2630" priority="104" operator="greaterThan">
      <formula>20</formula>
    </cfRule>
    <cfRule type="cellIs" dxfId="2629" priority="105" operator="between">
      <formula>16</formula>
      <formula>20</formula>
    </cfRule>
    <cfRule type="cellIs" dxfId="2628" priority="106" operator="between">
      <formula>5</formula>
      <formula>15</formula>
    </cfRule>
    <cfRule type="cellIs" dxfId="2627" priority="118" operator="lessThan">
      <formula>5</formula>
    </cfRule>
  </conditionalFormatting>
  <conditionalFormatting sqref="AU6:AU103">
    <cfRule type="colorScale" priority="114">
      <colorScale>
        <cfvo type="num" val="0"/>
        <cfvo type="num" val="65"/>
        <cfvo type="num" val="100"/>
        <color rgb="FFFFCCCC"/>
        <color rgb="FFFFEB84"/>
        <color theme="9" tint="0.39997558519241921"/>
      </colorScale>
    </cfRule>
  </conditionalFormatting>
  <conditionalFormatting sqref="AV6:AX103">
    <cfRule type="colorScale" priority="113">
      <colorScale>
        <cfvo type="num" val="0"/>
        <cfvo type="num" val="8"/>
        <cfvo type="num" val="15"/>
        <color theme="9" tint="0.39997558519241921"/>
        <color rgb="FFFFEB84"/>
        <color rgb="FFFFCCCC"/>
      </colorScale>
    </cfRule>
  </conditionalFormatting>
  <conditionalFormatting sqref="AU2">
    <cfRule type="colorScale" priority="112">
      <colorScale>
        <cfvo type="num" val="0"/>
        <cfvo type="num" val="65"/>
        <cfvo type="num" val="100"/>
        <color rgb="FFFFCCCC"/>
        <color rgb="FFFFEB84"/>
        <color theme="9" tint="0.39997558519241921"/>
      </colorScale>
    </cfRule>
  </conditionalFormatting>
  <conditionalFormatting sqref="AV2">
    <cfRule type="colorScale" priority="111">
      <colorScale>
        <cfvo type="num" val="0"/>
        <cfvo type="num" val="8"/>
        <cfvo type="num" val="13"/>
        <color theme="9" tint="0.39997558519241921"/>
        <color rgb="FFFFEB84"/>
        <color rgb="FFFFCCCC"/>
      </colorScale>
    </cfRule>
  </conditionalFormatting>
  <conditionalFormatting sqref="AW2">
    <cfRule type="colorScale" priority="110">
      <colorScale>
        <cfvo type="num" val="0"/>
        <cfvo type="num" val="8"/>
        <cfvo type="num" val="13"/>
        <color theme="9" tint="0.39997558519241921"/>
        <color rgb="FFFFEB84"/>
        <color rgb="FFFFCCCC"/>
      </colorScale>
    </cfRule>
  </conditionalFormatting>
  <conditionalFormatting sqref="AX2">
    <cfRule type="colorScale" priority="109">
      <colorScale>
        <cfvo type="num" val="0"/>
        <cfvo type="num" val="8"/>
        <cfvo type="num" val="13"/>
        <color theme="9" tint="0.39997558519241921"/>
        <color rgb="FFFFEB84"/>
        <color rgb="FFFFCCCC"/>
      </colorScale>
    </cfRule>
  </conditionalFormatting>
  <conditionalFormatting sqref="N37:N103">
    <cfRule type="cellIs" dxfId="2626" priority="102" operator="equal">
      <formula>1</formula>
    </cfRule>
    <cfRule type="cellIs" dxfId="2625" priority="103" operator="notEqual">
      <formula>1</formula>
    </cfRule>
  </conditionalFormatting>
  <conditionalFormatting sqref="L2:M2 O2:AE2 AG2:AT2 AY2:BA2">
    <cfRule type="colorScale" priority="99">
      <colorScale>
        <cfvo type="num" val="0"/>
        <cfvo type="num" val="50"/>
        <cfvo type="num" val="100"/>
        <color rgb="FFFFCCCC"/>
        <color rgb="FFFFEB84"/>
        <color theme="9" tint="0.39997558519241921"/>
      </colorScale>
    </cfRule>
  </conditionalFormatting>
  <conditionalFormatting sqref="BM2">
    <cfRule type="colorScale" priority="98">
      <colorScale>
        <cfvo type="num" val="0"/>
        <cfvo type="num" val="50"/>
        <cfvo type="num" val="100"/>
        <color rgb="FFFFCCCC"/>
        <color rgb="FFFFEB84"/>
        <color theme="9" tint="0.39997558519241921"/>
      </colorScale>
    </cfRule>
  </conditionalFormatting>
  <conditionalFormatting sqref="BG70:BG103">
    <cfRule type="cellIs" dxfId="2624" priority="96" operator="greaterThanOrEqual">
      <formula>208</formula>
    </cfRule>
    <cfRule type="cellIs" dxfId="2623" priority="97" operator="lessThan">
      <formula>208</formula>
    </cfRule>
  </conditionalFormatting>
  <conditionalFormatting sqref="BG2">
    <cfRule type="cellIs" dxfId="2622" priority="94" operator="greaterThanOrEqual">
      <formula>208</formula>
    </cfRule>
    <cfRule type="cellIs" dxfId="2621" priority="95" operator="lessThan">
      <formula>208</formula>
    </cfRule>
  </conditionalFormatting>
  <conditionalFormatting sqref="BB2 BC6:BF6 BB6:BB103 BC8:BF103">
    <cfRule type="cellIs" dxfId="2620" priority="91" operator="greaterThanOrEqual">
      <formula>9</formula>
    </cfRule>
    <cfRule type="cellIs" dxfId="2619" priority="92" operator="between">
      <formula>7</formula>
      <formula>9</formula>
    </cfRule>
    <cfRule type="cellIs" dxfId="2618" priority="93" operator="lessThan">
      <formula>7</formula>
    </cfRule>
  </conditionalFormatting>
  <conditionalFormatting sqref="BC6">
    <cfRule type="colorScale" priority="90">
      <colorScale>
        <cfvo type="num" val="0"/>
        <cfvo type="percentile" val="8"/>
        <cfvo type="num" val="15"/>
        <color theme="9" tint="0.39997558519241921"/>
        <color rgb="FFFFEB84"/>
        <color rgb="FFFFCCCC"/>
      </colorScale>
    </cfRule>
  </conditionalFormatting>
  <conditionalFormatting sqref="BD6">
    <cfRule type="colorScale" priority="89">
      <colorScale>
        <cfvo type="num" val="0"/>
        <cfvo type="percentile" val="8"/>
        <cfvo type="num" val="15"/>
        <color theme="9" tint="0.39997558519241921"/>
        <color rgb="FFFFEB84"/>
        <color rgb="FFFFCCCC"/>
      </colorScale>
    </cfRule>
  </conditionalFormatting>
  <conditionalFormatting sqref="BE6">
    <cfRule type="colorScale" priority="88">
      <colorScale>
        <cfvo type="num" val="0"/>
        <cfvo type="percentile" val="8"/>
        <cfvo type="num" val="15"/>
        <color theme="9" tint="0.39997558519241921"/>
        <color rgb="FFFFEB84"/>
        <color rgb="FFFFCCCC"/>
      </colorScale>
    </cfRule>
  </conditionalFormatting>
  <conditionalFormatting sqref="BF6">
    <cfRule type="colorScale" priority="87">
      <colorScale>
        <cfvo type="num" val="0"/>
        <cfvo type="percentile" val="8"/>
        <cfvo type="num" val="15"/>
        <color theme="9" tint="0.39997558519241921"/>
        <color rgb="FFFFEB84"/>
        <color rgb="FFFFCCCC"/>
      </colorScale>
    </cfRule>
  </conditionalFormatting>
  <conditionalFormatting sqref="BC2:BF2">
    <cfRule type="cellIs" dxfId="2617" priority="84" operator="greaterThanOrEqual">
      <formula>9</formula>
    </cfRule>
    <cfRule type="cellIs" dxfId="2616" priority="85" operator="between">
      <formula>7</formula>
      <formula>9</formula>
    </cfRule>
    <cfRule type="cellIs" dxfId="2615" priority="86" operator="lessThan">
      <formula>7</formula>
    </cfRule>
  </conditionalFormatting>
  <conditionalFormatting sqref="BC7:BF7">
    <cfRule type="cellIs" dxfId="2614" priority="81" operator="greaterThanOrEqual">
      <formula>9</formula>
    </cfRule>
    <cfRule type="cellIs" dxfId="2613" priority="82" operator="between">
      <formula>7</formula>
      <formula>9</formula>
    </cfRule>
    <cfRule type="cellIs" dxfId="2612" priority="83" operator="lessThan">
      <formula>7</formula>
    </cfRule>
  </conditionalFormatting>
  <conditionalFormatting sqref="N36">
    <cfRule type="cellIs" dxfId="2611" priority="64" operator="equal">
      <formula>1</formula>
    </cfRule>
    <cfRule type="cellIs" dxfId="2610" priority="65" operator="notEqual">
      <formula>1</formula>
    </cfRule>
  </conditionalFormatting>
  <conditionalFormatting sqref="N35">
    <cfRule type="cellIs" dxfId="2609" priority="60" operator="equal">
      <formula>1</formula>
    </cfRule>
    <cfRule type="cellIs" dxfId="2608" priority="61" operator="notEqual">
      <formula>1</formula>
    </cfRule>
  </conditionalFormatting>
  <conditionalFormatting sqref="N31:N34">
    <cfRule type="cellIs" dxfId="2607" priority="56" operator="equal">
      <formula>1</formula>
    </cfRule>
    <cfRule type="cellIs" dxfId="2606" priority="57" operator="notEqual">
      <formula>1</formula>
    </cfRule>
  </conditionalFormatting>
  <conditionalFormatting sqref="N6:N30">
    <cfRule type="cellIs" dxfId="2605" priority="52" operator="equal">
      <formula>1</formula>
    </cfRule>
    <cfRule type="cellIs" dxfId="2604" priority="53" operator="notEqual">
      <formula>1</formula>
    </cfRule>
  </conditionalFormatting>
  <conditionalFormatting sqref="V7:V34">
    <cfRule type="cellIs" dxfId="2603" priority="45" operator="equal">
      <formula>0</formula>
    </cfRule>
  </conditionalFormatting>
  <conditionalFormatting sqref="V7:V34">
    <cfRule type="cellIs" dxfId="2602" priority="44" operator="equal">
      <formula>1</formula>
    </cfRule>
  </conditionalFormatting>
  <conditionalFormatting sqref="BG6:BG69">
    <cfRule type="cellIs" dxfId="2601" priority="40" operator="greaterThanOrEqual">
      <formula>208</formula>
    </cfRule>
    <cfRule type="cellIs" dxfId="2600" priority="41" operator="lessThan">
      <formula>208</formula>
    </cfRule>
  </conditionalFormatting>
  <conditionalFormatting sqref="AY36:BA103 D6:E103 AK6:AP6 AK7:AL33 AN7:AN23 AP7:AP33 AR6:AT6 AR7:AR33 AZ35:BA35 O6:U103 W6:AE103 AJ34:AL103 AH6:AI103 AN27:AN103 AM7:AM103 AP34:AR103 AO7:AO103 AS7:AT103">
    <cfRule type="cellIs" dxfId="2599" priority="37" operator="equal">
      <formula>0</formula>
    </cfRule>
  </conditionalFormatting>
  <conditionalFormatting sqref="AY36:BA103 D6:E103 AK6:AP6 AK7:AL33 AN7:AN23 AP7:AP33 AR6:AT6 AR7:AR33 AZ35:BA35 O6:U103 W6:AE103 AJ34:AL103 AH6:AI103 AN27:AN103 AM7:AM103 AP34:AR103 AO7:AO103 AS7:AT103">
    <cfRule type="cellIs" dxfId="2598" priority="36" operator="equal">
      <formula>1</formula>
    </cfRule>
  </conditionalFormatting>
  <conditionalFormatting sqref="N2">
    <cfRule type="colorScale" priority="32">
      <colorScale>
        <cfvo type="num" val="0"/>
        <cfvo type="num" val="0.5"/>
        <cfvo type="num" val="1"/>
        <color rgb="FFFFCCCC"/>
        <color rgb="FFFFEB84"/>
        <color theme="9" tint="0.39997558519241921"/>
      </colorScale>
    </cfRule>
  </conditionalFormatting>
  <conditionalFormatting sqref="AN24:AN26">
    <cfRule type="cellIs" dxfId="2597" priority="31" operator="equal">
      <formula>1</formula>
    </cfRule>
  </conditionalFormatting>
  <conditionalFormatting sqref="AN24:AN26">
    <cfRule type="cellIs" dxfId="2596" priority="30" operator="equal">
      <formula>0</formula>
    </cfRule>
  </conditionalFormatting>
  <conditionalFormatting sqref="AG6:AG103">
    <cfRule type="cellIs" dxfId="2595" priority="29" operator="equal">
      <formula>0</formula>
    </cfRule>
  </conditionalFormatting>
  <conditionalFormatting sqref="AG6:AG103">
    <cfRule type="cellIs" dxfId="2594" priority="28" operator="equal">
      <formula>1</formula>
    </cfRule>
  </conditionalFormatting>
  <conditionalFormatting sqref="AJ6:AJ33">
    <cfRule type="cellIs" dxfId="2593" priority="25" operator="equal">
      <formula>0</formula>
    </cfRule>
  </conditionalFormatting>
  <conditionalFormatting sqref="AJ6:AJ33">
    <cfRule type="cellIs" dxfId="2592" priority="24" operator="equal">
      <formula>1</formula>
    </cfRule>
  </conditionalFormatting>
  <conditionalFormatting sqref="AQ6:AQ33">
    <cfRule type="cellIs" dxfId="2591" priority="19" operator="equal">
      <formula>0</formula>
    </cfRule>
  </conditionalFormatting>
  <conditionalFormatting sqref="AQ6:AQ33">
    <cfRule type="cellIs" dxfId="2590" priority="18" operator="equal">
      <formula>1</formula>
    </cfRule>
  </conditionalFormatting>
  <conditionalFormatting sqref="BA6">
    <cfRule type="cellIs" dxfId="2589" priority="15" operator="equal">
      <formula>0</formula>
    </cfRule>
  </conditionalFormatting>
  <conditionalFormatting sqref="BA6">
    <cfRule type="cellIs" dxfId="2588" priority="14" operator="equal">
      <formula>1</formula>
    </cfRule>
  </conditionalFormatting>
  <conditionalFormatting sqref="BA7:BA34">
    <cfRule type="cellIs" dxfId="2587" priority="13" operator="equal">
      <formula>0</formula>
    </cfRule>
  </conditionalFormatting>
  <conditionalFormatting sqref="BA7:BA34">
    <cfRule type="cellIs" dxfId="2586" priority="12" operator="equal">
      <formula>1</formula>
    </cfRule>
  </conditionalFormatting>
  <conditionalFormatting sqref="AZ6">
    <cfRule type="cellIs" dxfId="2585" priority="11" operator="equal">
      <formula>0</formula>
    </cfRule>
  </conditionalFormatting>
  <conditionalFormatting sqref="AZ6">
    <cfRule type="cellIs" dxfId="2584" priority="10" operator="equal">
      <formula>1</formula>
    </cfRule>
  </conditionalFormatting>
  <conditionalFormatting sqref="AZ7:AZ34">
    <cfRule type="cellIs" dxfId="2583" priority="9" operator="equal">
      <formula>0</formula>
    </cfRule>
  </conditionalFormatting>
  <conditionalFormatting sqref="AZ7:AZ34">
    <cfRule type="cellIs" dxfId="2582" priority="8" operator="equal">
      <formula>1</formula>
    </cfRule>
  </conditionalFormatting>
  <conditionalFormatting sqref="AY6:AY35">
    <cfRule type="cellIs" dxfId="2581" priority="7" operator="equal">
      <formula>0</formula>
    </cfRule>
  </conditionalFormatting>
  <conditionalFormatting sqref="AY6:AY35">
    <cfRule type="cellIs" dxfId="2580"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3">
    <cfRule type="cellIs" dxfId="257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3 BH2">
      <formula1>0</formula1>
    </dataValidation>
    <dataValidation type="whole" allowBlank="1" showInputMessage="1" showErrorMessage="1" sqref="Y6:AE103 D6:E103 AY6:BA103 O6:P103 R6:V103 Q35:Q103 AG6:AT103">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pageSetUpPr fitToPage="1"/>
  </sheetPr>
  <dimension ref="A1:BV10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8" width="5" bestFit="1" customWidth="1"/>
    <col min="9" max="9" width="4.453125" customWidth="1"/>
    <col min="10" max="10" width="5" bestFit="1" customWidth="1"/>
    <col min="11" max="11" width="3.7265625" customWidth="1"/>
    <col min="12" max="12" width="4.7265625" customWidth="1"/>
    <col min="13" max="13" width="4.453125" customWidth="1"/>
    <col min="14"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7" width="3.7265625" bestFit="1" customWidth="1"/>
    <col min="28" max="29" width="4" bestFit="1" customWidth="1"/>
    <col min="30" max="30" width="3.7265625" bestFit="1" customWidth="1"/>
    <col min="31" max="31" width="4" bestFit="1" customWidth="1"/>
    <col min="32" max="35" width="3.7265625" bestFit="1" customWidth="1"/>
    <col min="36" max="36" width="4" bestFit="1" customWidth="1"/>
    <col min="37" max="37" width="3.7265625" bestFit="1" customWidth="1"/>
    <col min="38" max="53" width="3.7265625" customWidth="1"/>
    <col min="54" max="55" width="3.7265625" bestFit="1" customWidth="1"/>
    <col min="56" max="57" width="3.7265625" customWidth="1"/>
    <col min="58" max="58" width="3.7265625" bestFit="1" customWidth="1"/>
    <col min="59" max="59" width="4.179687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30</v>
      </c>
      <c r="D2" s="8">
        <f>SUM(F6:F202)</f>
        <v>30</v>
      </c>
      <c r="E2" s="8">
        <f>SUM(G6:G202)</f>
        <v>659</v>
      </c>
      <c r="F2" s="8">
        <f>IF(D2=0,0,E2/D2)</f>
        <v>21.966666666666665</v>
      </c>
      <c r="G2" s="8">
        <f>SUM(I6:I202)</f>
        <v>3646</v>
      </c>
      <c r="H2" s="8">
        <f>SUM(J6:J202)</f>
        <v>1315</v>
      </c>
      <c r="I2" s="8">
        <f>IF(E2=0,0,H2/E2)</f>
        <v>1.9954476479514416</v>
      </c>
      <c r="J2" s="8">
        <f>SUM(L6:L202)</f>
        <v>3579</v>
      </c>
      <c r="K2" s="8">
        <f>IF(E2=0,0,J2/E2)</f>
        <v>5.4309559939301977</v>
      </c>
      <c r="L2" s="8">
        <f>IF($C$2=0,0,COUNTIF(D6:D202,1)/$C$2*100)</f>
        <v>100</v>
      </c>
      <c r="M2" s="8">
        <f>IF($C$2=0,0,COUNTIF(E6:E202,1)/$C$2*100)</f>
        <v>100</v>
      </c>
      <c r="N2" s="12">
        <f>IF($C$2=0,0,SUM(N6:N202)/$C$2)</f>
        <v>0.36666666666666664</v>
      </c>
      <c r="O2" s="8">
        <f t="shared" ref="O2:U2" si="0">IF($C$2=0,0,COUNTIF(O6:O202,1)/$C$2*100)</f>
        <v>86.666666666666671</v>
      </c>
      <c r="P2" s="8">
        <f t="shared" si="0"/>
        <v>83.333333333333343</v>
      </c>
      <c r="Q2" s="8">
        <f t="shared" si="0"/>
        <v>76.666666666666671</v>
      </c>
      <c r="R2" s="8">
        <f t="shared" si="0"/>
        <v>60</v>
      </c>
      <c r="S2" s="8">
        <f t="shared" si="0"/>
        <v>100</v>
      </c>
      <c r="T2" s="8">
        <f t="shared" si="0"/>
        <v>43.333333333333336</v>
      </c>
      <c r="U2" s="8">
        <f t="shared" si="0"/>
        <v>100</v>
      </c>
      <c r="V2" s="8">
        <f>IF(COUNTIFS(U6:U202,0,G6:G202,"&gt;0")=0,100,(COUNTIFS(V6:V202,1,U6:U202,0)/COUNTIFS(U6:U202,0,G6:G202,"&gt;0")*100))</f>
        <v>100</v>
      </c>
      <c r="W2" s="8">
        <f t="shared" ref="W2:AE2" si="1">IF($C$2=0,0,COUNTIF(W6:W202,1)/$C$2*100)</f>
        <v>40</v>
      </c>
      <c r="X2" s="8">
        <f t="shared" si="1"/>
        <v>100</v>
      </c>
      <c r="Y2" s="8">
        <f t="shared" si="1"/>
        <v>53.333333333333336</v>
      </c>
      <c r="Z2" s="8">
        <f t="shared" si="1"/>
        <v>93.333333333333329</v>
      </c>
      <c r="AA2" s="8">
        <f t="shared" si="1"/>
        <v>86.666666666666671</v>
      </c>
      <c r="AB2" s="8">
        <f t="shared" si="1"/>
        <v>100</v>
      </c>
      <c r="AC2" s="8">
        <f t="shared" si="1"/>
        <v>100</v>
      </c>
      <c r="AD2" s="8">
        <f t="shared" si="1"/>
        <v>90</v>
      </c>
      <c r="AE2" s="8">
        <f t="shared" si="1"/>
        <v>100</v>
      </c>
      <c r="AF2" s="8">
        <f>SUM(AF6:AF202)</f>
        <v>67</v>
      </c>
      <c r="AG2" s="8">
        <f t="shared" ref="AG2:AT2" si="2">IF($C$2=0,0,COUNTIF(AG6:AG202,1)/$C$2*100)</f>
        <v>73.333333333333329</v>
      </c>
      <c r="AH2" s="8">
        <f t="shared" si="2"/>
        <v>96.666666666666671</v>
      </c>
      <c r="AI2" s="8">
        <f t="shared" si="2"/>
        <v>46.666666666666664</v>
      </c>
      <c r="AJ2" s="8">
        <f t="shared" si="2"/>
        <v>100</v>
      </c>
      <c r="AK2" s="8">
        <f t="shared" si="2"/>
        <v>93.333333333333329</v>
      </c>
      <c r="AL2" s="8">
        <f t="shared" si="2"/>
        <v>96.666666666666671</v>
      </c>
      <c r="AM2" s="8">
        <f t="shared" si="2"/>
        <v>90</v>
      </c>
      <c r="AN2" s="8">
        <f t="shared" si="2"/>
        <v>90</v>
      </c>
      <c r="AO2" s="8">
        <f t="shared" si="2"/>
        <v>96.666666666666671</v>
      </c>
      <c r="AP2" s="8">
        <f t="shared" si="2"/>
        <v>100</v>
      </c>
      <c r="AQ2" s="8">
        <f t="shared" si="2"/>
        <v>100</v>
      </c>
      <c r="AR2" s="8">
        <f t="shared" si="2"/>
        <v>100</v>
      </c>
      <c r="AS2" s="8">
        <f t="shared" si="2"/>
        <v>90</v>
      </c>
      <c r="AT2" s="8">
        <f t="shared" si="2"/>
        <v>93.333333333333329</v>
      </c>
      <c r="AU2">
        <f>IF(E2=0,0,(206.835-(84.6*(I2))-(1.015*(F2))))</f>
        <v>15.723962316641405</v>
      </c>
      <c r="AV2">
        <f>IF(E2=0,0,(0.39*F2)+(11.8*I2)-15.59)</f>
        <v>16.523282245827009</v>
      </c>
      <c r="AW2">
        <f>IF(E2=0,0,((0.0588*K2*100)-(0.296*(D2/E2)*100)-15.8))</f>
        <v>14.786525037936268</v>
      </c>
      <c r="AX2">
        <f>IF(G2=0,0,(4.71*K2)+(0.5*F2)-21.43)</f>
        <v>15.133136064744562</v>
      </c>
      <c r="AY2" s="8">
        <f>IF($C$2=0,0,COUNTIF(AY6:AY202,1)/$C$2*100)</f>
        <v>100</v>
      </c>
      <c r="AZ2" s="8">
        <f>IF($C$2=0,0,COUNTIF(AZ6:AZ202,1)/$C$2*100)</f>
        <v>100</v>
      </c>
      <c r="BA2" s="8">
        <f>IF($C$2=0,0,COUNTIF(BA6:BA202,1)/$C$2*100)</f>
        <v>100</v>
      </c>
      <c r="BB2" s="8">
        <v>8.8000000000000007</v>
      </c>
      <c r="BC2" s="8">
        <v>16</v>
      </c>
      <c r="BD2" s="8">
        <v>14.7</v>
      </c>
      <c r="BE2" s="8">
        <v>7</v>
      </c>
      <c r="BF2" s="8">
        <v>10.6</v>
      </c>
      <c r="BG2">
        <f>IF(E2=0,0,AF2/E2*1000)</f>
        <v>101.66919575113809</v>
      </c>
      <c r="BH2" s="10">
        <f>E2/200/24/60</f>
        <v>2.2881944444444447E-3</v>
      </c>
      <c r="BI2" s="10">
        <f>IF($C$2=0,0,BH2/$C$2)</f>
        <v>7.6273148148148161E-5</v>
      </c>
      <c r="BJ2" s="8">
        <f>IF($C$2=0,0,D2/$C$2)</f>
        <v>1</v>
      </c>
      <c r="BK2" s="8">
        <f>IF($C$2=0,0,E2/$C$2)</f>
        <v>21.966666666666665</v>
      </c>
      <c r="BL2" s="8">
        <f>IF($C$2=0,0,AF2/$C$2)</f>
        <v>2.2333333333333334</v>
      </c>
      <c r="BM2" s="8">
        <f>(0.5*W2)+(0.5*X2)</f>
        <v>70</v>
      </c>
      <c r="BN2" s="8">
        <f>IF(C2=0,0,J2/G2*100)</f>
        <v>98.162369720241358</v>
      </c>
      <c r="BO2" s="8">
        <f>'[1]CS_E 50 boilerplates (DODT)'!$P$2</f>
        <v>54.786245353159849</v>
      </c>
      <c r="BP2" s="28">
        <v>32.1</v>
      </c>
      <c r="BQ2" s="8">
        <v>14.3</v>
      </c>
      <c r="BR2" s="8">
        <v>14</v>
      </c>
      <c r="BS2" s="8">
        <v>14.9</v>
      </c>
      <c r="BT2" s="8">
        <v>14.5</v>
      </c>
      <c r="BU2" s="8">
        <v>12</v>
      </c>
      <c r="BV2" s="8">
        <v>5.1509</v>
      </c>
    </row>
    <row r="3" spans="1:74" s="8" customFormat="1">
      <c r="A3" s="53" t="s">
        <v>73</v>
      </c>
      <c r="B3" s="8" t="s">
        <v>74</v>
      </c>
      <c r="D3" s="8">
        <f>IFERROR(_xlfn.F.TEST(D6:D35,'CS_E 50 free'!D6:D30),1)</f>
        <v>1</v>
      </c>
      <c r="E3" s="8">
        <f>IFERROR(_xlfn.F.TEST(E6:E35,'CS_E 50 free'!E6:E30),1)</f>
        <v>1</v>
      </c>
      <c r="F3" s="8">
        <f>IFERROR(_xlfn.F.TEST(F6:F35,'CS_E 50 free'!F6:F30),1)</f>
        <v>1</v>
      </c>
      <c r="G3" s="8">
        <f>IFERROR(_xlfn.F.TEST(G6:G35,'CS_E 50 free'!G6:G30),1)</f>
        <v>5.3322044618617084E-7</v>
      </c>
      <c r="H3" s="8">
        <f>IFERROR(_xlfn.F.TEST(H6:H35,'CS_E 50 free'!H6:H30),1)</f>
        <v>2.4154086917988028E-5</v>
      </c>
      <c r="I3" s="8">
        <f>IFERROR(_xlfn.F.TEST(I6:I35,'CS_E 50 free'!I6:I30),1)</f>
        <v>1.1557373691283538E-5</v>
      </c>
      <c r="J3" s="8">
        <f>IFERROR(_xlfn.F.TEST(J6:J35,'CS_E 50 free'!J6:J30),1)</f>
        <v>2.1535392755379522E-5</v>
      </c>
      <c r="K3" s="8">
        <f>IFERROR(_xlfn.F.TEST(K6:K35,'CS_E 50 free'!K6:K30),1)</f>
        <v>0.57068438605940586</v>
      </c>
      <c r="L3" s="8">
        <f>IFERROR(_xlfn.F.TEST(L6:L35,'CS_E 50 free'!L6:L30),1)</f>
        <v>1.5024351814316083E-5</v>
      </c>
      <c r="M3" s="8">
        <f>IFERROR(_xlfn.F.TEST(M6:M35,'CS_E 50 free'!M6:M30),1)</f>
        <v>0.98020311860794374</v>
      </c>
      <c r="N3" s="8">
        <f>IFERROR(_xlfn.F.TEST(N6:N35,'CS_E 50 free'!N6:N30),1)</f>
        <v>5.6372854804954964E-3</v>
      </c>
      <c r="O3" s="8">
        <f>IFERROR(_xlfn.F.TEST(O6:O35,'CS_E 50 free'!O6:O30),1)</f>
        <v>0.1482215779334588</v>
      </c>
      <c r="P3" s="8">
        <f>IFERROR(_xlfn.F.TEST(P6:P35,'CS_E 50 free'!P6:P30),1)</f>
        <v>0.6967015122259177</v>
      </c>
      <c r="Q3" s="8">
        <f>IFERROR(_xlfn.F.TEST(Q6:Q35,'CS_E 50 free'!Q6:Q30),1)</f>
        <v>0.19691460855085499</v>
      </c>
      <c r="R3" s="8">
        <f>IFERROR(_xlfn.F.TEST(R6:R35,'CS_E 50 free'!R6:R30),1)</f>
        <v>0.32225979960822565</v>
      </c>
      <c r="S3" s="8">
        <f>IFERROR(_xlfn.F.TEST(S6:S35,'CS_E 50 free'!S6:S30),1)</f>
        <v>1</v>
      </c>
      <c r="T3" s="8">
        <f>IFERROR(_xlfn.F.TEST(T6:T35,'CS_E 50 free'!T6:T30),1)</f>
        <v>1.7314896787628871E-5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0.97036513032847183</v>
      </c>
      <c r="Z3" s="8">
        <f>IFERROR(_xlfn.F.TEST(Z6:Z35,'CS_E 50 free'!Z6:Z30),1)</f>
        <v>1.5574685839506488E-2</v>
      </c>
      <c r="AA3" s="8">
        <f>IFERROR(_xlfn.F.TEST(AA6:AA35,'CS_E 50 free'!AA6:AA30),1)</f>
        <v>0.10120687440166998</v>
      </c>
      <c r="AB3" s="8">
        <f>IFERROR(_xlfn.F.TEST(AB6:AB35,'CS_E 50 free'!AB6:AB30),1)</f>
        <v>1</v>
      </c>
      <c r="AC3" s="8">
        <f>IFERROR(_xlfn.F.TEST(AC6:AC35,'CS_E 50 free'!AC6:AC30),1)</f>
        <v>1</v>
      </c>
      <c r="AD3" s="8">
        <f>IFERROR(_xlfn.F.TEST(AD6:AD35,'CS_E 50 free'!AD6:AD30),1)</f>
        <v>3.7955230558545362E-2</v>
      </c>
      <c r="AE3" s="8">
        <f>IFERROR(_xlfn.F.TEST(AE6:AE35,'CS_E 50 free'!AE6:AE30),1)</f>
        <v>1</v>
      </c>
      <c r="AF3" s="8">
        <f>IFERROR(_xlfn.F.TEST(AF6:AF35,'CS_E 50 free'!AF6:AF30),1)</f>
        <v>1.1552989994555402E-7</v>
      </c>
      <c r="AG3" s="8">
        <f>IFERROR(_xlfn.F.TEST(AG6:AG35,'CS_E 50 free'!AG6:AG30),1)</f>
        <v>0.58161971280194191</v>
      </c>
      <c r="AH3" s="8">
        <f>IFERROR(_xlfn.F.TEST(AH6:AH35,'CS_E 50 free'!AH6:AH30),1)</f>
        <v>3.3661488329925195E-2</v>
      </c>
      <c r="AI3" s="8">
        <f>IFERROR(_xlfn.F.TEST(AI6:AI35,'CS_E 50 free'!AI6:AI30),1)</f>
        <v>3.6734291550128029E-2</v>
      </c>
      <c r="AJ3" s="8">
        <f>IFERROR(_xlfn.F.TEST(AJ6:AJ35,'CS_E 50 free'!AJ6:AJ30),1)</f>
        <v>1</v>
      </c>
      <c r="AK3" s="8">
        <f>IFERROR(_xlfn.F.TEST(AK6:AK35,'CS_E 50 free'!AK6:AK30),1)</f>
        <v>0.16884847318982818</v>
      </c>
      <c r="AL3" s="8">
        <f>IFERROR(_xlfn.F.TEST(AL6:AL35,'CS_E 50 free'!AL6:AL30),1)</f>
        <v>6.4538195556751996E-5</v>
      </c>
      <c r="AM3" s="8">
        <f>IFERROR(_xlfn.F.TEST(AM6:AM35,'CS_E 50 free'!AM6:AM30),1)</f>
        <v>1.2119881036509524E-2</v>
      </c>
      <c r="AN3" s="8">
        <f>IFERROR(_xlfn.F.TEST(AN6:AN35,'CS_E 50 free'!AN6:AN30),1)</f>
        <v>0.29332173659736893</v>
      </c>
      <c r="AO3" s="8">
        <f>IFERROR(_xlfn.F.TEST(AO6:AO35,'CS_E 50 free'!AO6:AO30),1)</f>
        <v>0.63398206998102458</v>
      </c>
      <c r="AP3" s="8">
        <f>IFERROR(_xlfn.F.TEST(AP6:AP35,'CS_E 50 free'!AP6:AP30),1)</f>
        <v>1</v>
      </c>
      <c r="AQ3" s="8">
        <f>IFERROR(_xlfn.F.TEST(AQ6:AQ35,'CS_E 50 free'!AQ6:AQ30),1)</f>
        <v>1</v>
      </c>
      <c r="AR3" s="8">
        <f>IFERROR(_xlfn.F.TEST(AR6:AR35,'CS_E 50 free'!AR6:AR30),1)</f>
        <v>1</v>
      </c>
      <c r="AS3" s="8">
        <f>IFERROR(_xlfn.F.TEST(AS6:AS35,'CS_E 50 free'!AS6:AS30),1)</f>
        <v>0.13529854295525298</v>
      </c>
      <c r="AT3" s="8">
        <f>IFERROR(_xlfn.F.TEST(AT6:AT35,'CS_E 50 free'!AT6:AT30),1)</f>
        <v>0.64759630609862495</v>
      </c>
      <c r="AU3" s="8">
        <f>IFERROR(_xlfn.F.TEST(AU6:AU35,'CS_E 50 free'!AU6:AU30),1)</f>
        <v>0.53620220934874818</v>
      </c>
      <c r="AV3" s="8">
        <f>IFERROR(_xlfn.F.TEST(AV6:AV35,'CS_E 50 free'!AV6:AV30),1)</f>
        <v>7.4448044062816993E-2</v>
      </c>
      <c r="AW3" s="8">
        <f>IFERROR(_xlfn.F.TEST(AW6:AW35,'CS_E 50 free'!AW6:AW30),1)</f>
        <v>0.72963003047631803</v>
      </c>
      <c r="AX3" s="8">
        <f>IFERROR(_xlfn.F.TEST(AX6:AX35,'CS_E 50 free'!AX6:AX30),1)</f>
        <v>3.6971193441987689E-2</v>
      </c>
      <c r="AY3" s="8">
        <f>IFERROR(_xlfn.F.TEST(AY6:AY35,'CS_E 50 free'!AY6:AY30),1)</f>
        <v>1</v>
      </c>
      <c r="AZ3" s="8">
        <f>IFERROR(_xlfn.F.TEST(AZ6:AZ35,'CS_E 50 free'!AZ6:AZ30),1)</f>
        <v>1</v>
      </c>
      <c r="BA3" s="8">
        <f>IFERROR(_xlfn.F.TEST(BA6:BA35,'CS_E 50 free'!BA6:BA30),1)</f>
        <v>1</v>
      </c>
      <c r="BB3" s="8">
        <f>IFERROR(_xlfn.F.TEST(BB6:BB35,'CS_E 50 free'!BB6:BB30),1)</f>
        <v>5.1564546844093725E-3</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9.4897109212379996E-2</v>
      </c>
      <c r="BH3" s="8">
        <f>IFERROR(_xlfn.F.TEST(BH6:BH35,'CS_E 50 free'!BH6:BH30),1)</f>
        <v>5.3322044618617804E-7</v>
      </c>
      <c r="BI3" s="10"/>
    </row>
    <row r="4" spans="1:74" s="8" customFormat="1">
      <c r="A4" s="54"/>
      <c r="B4" s="8" t="s">
        <v>75</v>
      </c>
      <c r="D4" s="8">
        <f>IFERROR(_xlfn.T.TEST(D6:D35,'CS_E 50 free'!D6:D30,2,3),1)</f>
        <v>1</v>
      </c>
      <c r="E4" s="8">
        <f>IFERROR(_xlfn.T.TEST(E6:E35,'CS_E 50 free'!E6:E30,2,3),1)</f>
        <v>5.4428900133786729E-3</v>
      </c>
      <c r="F4" s="8">
        <f>IFERROR(_xlfn.T.TEST(F6:F35,'CS_E 50 free'!F6:F30,2,3),1)</f>
        <v>9.6099907127900119E-2</v>
      </c>
      <c r="G4" s="8">
        <f>IFERROR(_xlfn.T.TEST(G6:G35,'CS_E 50 free'!G6:G30,2,3),1)</f>
        <v>1.368013148245178E-5</v>
      </c>
      <c r="H4" s="8">
        <f>IFERROR(_xlfn.T.TEST(H6:H35,'CS_E 50 free'!H6:H30,2,3),1)</f>
        <v>1.036717661779595E-4</v>
      </c>
      <c r="I4" s="8">
        <f>IFERROR(_xlfn.T.TEST(I6:I35,'CS_E 50 free'!I6:I30,2,3),1)</f>
        <v>8.634042419158388E-6</v>
      </c>
      <c r="J4" s="8">
        <f>IFERROR(_xlfn.T.TEST(J6:J35,'CS_E 50 free'!J6:J30,2,3),1)</f>
        <v>1.8478624258787415E-5</v>
      </c>
      <c r="K4" s="8">
        <f>IFERROR(_xlfn.T.TEST(K6:K35,'CS_E 50 free'!K6:K30,2,3),1)</f>
        <v>0.13169869252286184</v>
      </c>
      <c r="L4" s="8">
        <f>IFERROR(_xlfn.T.TEST(L6:L35,'CS_E 50 free'!L6:L30,2,3),1)</f>
        <v>8.1301349257941957E-6</v>
      </c>
      <c r="M4" s="8">
        <f>IFERROR(_xlfn.T.TEST(M6:M35,'CS_E 50 free'!M6:M30,2,3),1)</f>
        <v>0.64453547426401769</v>
      </c>
      <c r="N4" s="8">
        <f>IFERROR(_xlfn.T.TEST(N6:N35,'CS_E 50 free'!N6:N30,2,3),1)</f>
        <v>9.0179155726375585E-3</v>
      </c>
      <c r="O4" s="8">
        <f>IFERROR(_xlfn.T.TEST(O6:O35,'CS_E 50 free'!O6:O30,2,3),1)</f>
        <v>3.9165369181758999E-6</v>
      </c>
      <c r="P4" s="8">
        <f>IFERROR(_xlfn.T.TEST(P6:P35,'CS_E 50 free'!P6:P30,2,3),1)</f>
        <v>3.0074434568736154E-7</v>
      </c>
      <c r="Q4" s="8">
        <f>IFERROR(_xlfn.T.TEST(Q6:Q35,'CS_E 50 free'!Q6:Q30,2,3),1)</f>
        <v>6.3521806440538556E-8</v>
      </c>
      <c r="R4" s="8">
        <f>IFERROR(_xlfn.T.TEST(R6:R35,'CS_E 50 free'!R6:R30,2,3),1)</f>
        <v>1.8807928305297585E-3</v>
      </c>
      <c r="S4" s="8">
        <f>IFERROR(_xlfn.T.TEST(S6:S35,'CS_E 50 free'!S6:S30,2,3),1)</f>
        <v>1</v>
      </c>
      <c r="T4" s="8">
        <f>IFERROR(_xlfn.T.TEST(T6:T35,'CS_E 50 free'!T6:T30,2,3),1)</f>
        <v>3.4453217422959396E-4</v>
      </c>
      <c r="U4" s="8">
        <f>IFERROR(_xlfn.T.TEST(U6:U35,'CS_E 50 free'!U6:U30,2,3),1)</f>
        <v>1</v>
      </c>
      <c r="V4" s="8">
        <f>IFERROR(_xlfn.T.TEST(V6:V35,'CS_E 50 free'!V6:V30,2,3),1)</f>
        <v>1</v>
      </c>
      <c r="W4" s="8">
        <f>IFERROR(_xlfn.T.TEST(W6:W35,'CS_E 50 free'!W6:W30,2,3),1)</f>
        <v>1.3493282770603198E-4</v>
      </c>
      <c r="X4" s="8">
        <f>IFERROR(_xlfn.T.TEST(X6:X35,'CS_E 50 free'!X6:X30,2,3),1)</f>
        <v>1</v>
      </c>
      <c r="Y4" s="8">
        <f>IFERROR(_xlfn.T.TEST(Y6:Y35,'CS_E 50 free'!Y6:Y30,2,3),1)</f>
        <v>0.7002884092609295</v>
      </c>
      <c r="Z4" s="8">
        <f>IFERROR(_xlfn.T.TEST(Z6:Z35,'CS_E 50 free'!Z6:Z30,2,3),1)</f>
        <v>0.16352873780202493</v>
      </c>
      <c r="AA4" s="8">
        <f>IFERROR(_xlfn.T.TEST(AA6:AA35,'CS_E 50 free'!AA6:AA30,2,3),1)</f>
        <v>0.109591408500568</v>
      </c>
      <c r="AB4" s="8">
        <f>IFERROR(_xlfn.T.TEST(AB6:AB35,'CS_E 50 free'!AB6:AB30,2,3),1)</f>
        <v>1</v>
      </c>
      <c r="AC4" s="8">
        <f>IFERROR(_xlfn.T.TEST(AC6:AC35,'CS_E 50 free'!AC6:AC30,2,3),1)</f>
        <v>1</v>
      </c>
      <c r="AD4" s="8">
        <f>IFERROR(_xlfn.T.TEST(AD6:AD35,'CS_E 50 free'!AD6:AD30,2,3),1)</f>
        <v>0.10100946947433963</v>
      </c>
      <c r="AE4" s="8">
        <f>IFERROR(_xlfn.T.TEST(AE6:AE35,'CS_E 50 free'!AE6:AE30,2,3),1)</f>
        <v>5.2690807278170436E-4</v>
      </c>
      <c r="AF4" s="8">
        <f>IFERROR(_xlfn.T.TEST(AF6:AF35,'CS_E 50 free'!AF6:AF30,2,3),1)</f>
        <v>2.7353115391505105E-3</v>
      </c>
      <c r="AG4" s="8">
        <f>IFERROR(_xlfn.T.TEST(AG6:AG35,'CS_E 50 free'!AG6:AG30,2,3),1)</f>
        <v>0.30787984482813024</v>
      </c>
      <c r="AH4" s="8">
        <f>IFERROR(_xlfn.T.TEST(AH6:AH35,'CS_E 50 free'!AH6:AH30,2,3),1)</f>
        <v>0.47447904685550257</v>
      </c>
      <c r="AI4" s="8">
        <f>IFERROR(_xlfn.T.TEST(AI6:AI35,'CS_E 50 free'!AI6:AI30,2,3),1)</f>
        <v>3.7209738495640114E-3</v>
      </c>
      <c r="AJ4" s="8">
        <f>IFERROR(_xlfn.T.TEST(AJ6:AJ35,'CS_E 50 free'!AJ6:AJ30,2,3),1)</f>
        <v>1.1947874173848432E-3</v>
      </c>
      <c r="AK4" s="8">
        <f>IFERROR(_xlfn.T.TEST(AK6:AK35,'CS_E 50 free'!AK6:AK30,2,3),1)</f>
        <v>0.5131667278036891</v>
      </c>
      <c r="AL4" s="8">
        <f>IFERROR(_xlfn.T.TEST(AL6:AL35,'CS_E 50 free'!AL6:AL30,2,3),1)</f>
        <v>6.7889132294513196E-2</v>
      </c>
      <c r="AM4" s="8">
        <f>IFERROR(_xlfn.T.TEST(AM6:AM35,'CS_E 50 free'!AM6:AM30,2,3),1)</f>
        <v>1.2526833934671347E-2</v>
      </c>
      <c r="AN4" s="8">
        <f>IFERROR(_xlfn.T.TEST(AN6:AN35,'CS_E 50 free'!AN6:AN30,2,3),1)</f>
        <v>0.52331111124503438</v>
      </c>
      <c r="AO4" s="8">
        <f>IFERROR(_xlfn.T.TEST(AO6:AO35,'CS_E 50 free'!AO6:AO30,2,3),1)</f>
        <v>0.89864117185273273</v>
      </c>
      <c r="AP4" s="8">
        <f>IFERROR(_xlfn.T.TEST(AP6:AP35,'CS_E 50 free'!AP6:AP30,2,3),1)</f>
        <v>1</v>
      </c>
      <c r="AQ4" s="8">
        <f>IFERROR(_xlfn.T.TEST(AQ6:AQ35,'CS_E 50 free'!AQ6:AQ30,2,3),1)</f>
        <v>1</v>
      </c>
      <c r="AR4" s="8">
        <f>IFERROR(_xlfn.T.TEST(AR6:AR35,'CS_E 50 free'!AR6:AR30,2,3),1)</f>
        <v>1</v>
      </c>
      <c r="AS4" s="8">
        <f>IFERROR(_xlfn.T.TEST(AS6:AS35,'CS_E 50 free'!AS6:AS30,2,3),1)</f>
        <v>0.31725143212598167</v>
      </c>
      <c r="AT4" s="8">
        <f>IFERROR(_xlfn.T.TEST(AT6:AT35,'CS_E 50 free'!AT6:AT30,2,3),1)</f>
        <v>0.85423508484955701</v>
      </c>
      <c r="AU4" s="8">
        <f>IFERROR(_xlfn.T.TEST(AU6:AU35,'CS_E 50 free'!AU6:AU30,2,3),1)</f>
        <v>0.14840418896615057</v>
      </c>
      <c r="AV4" s="8">
        <f>IFERROR(_xlfn.T.TEST(AV6:AV35,'CS_E 50 free'!AV6:AV30,2,3),1)</f>
        <v>1.0607701224456933E-3</v>
      </c>
      <c r="AW4" s="8">
        <f>IFERROR(_xlfn.T.TEST(AW6:AW35,'CS_E 50 free'!AW6:AW30,2,3),1)</f>
        <v>0.92869029611884124</v>
      </c>
      <c r="AX4" s="8">
        <f>IFERROR(_xlfn.T.TEST(AX6:AX35,'CS_E 50 free'!AX6:AX30,2,3),1)</f>
        <v>8.916910002555251E-5</v>
      </c>
      <c r="AY4" s="8">
        <f>IFERROR(_xlfn.T.TEST(AY6:AY35,'CS_E 50 free'!AY6:AY30,2,3),1)</f>
        <v>8.2985260753300719E-2</v>
      </c>
      <c r="AZ4" s="8">
        <f>IFERROR(_xlfn.T.TEST(AZ6:AZ35,'CS_E 50 free'!AZ6:AZ30,2,3),1)</f>
        <v>1</v>
      </c>
      <c r="BA4" s="8">
        <f>IFERROR(_xlfn.T.TEST(BA6:BA35,'CS_E 50 free'!BA6:BA30,2,3),1)</f>
        <v>1</v>
      </c>
      <c r="BB4" s="8">
        <f>IFERROR(_xlfn.T.TEST(BB6:BB35,'CS_E 50 free'!BB6:BB30,2,3),1)</f>
        <v>2.3536709222526305E-5</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0.86953019092918749</v>
      </c>
      <c r="BH4" s="8">
        <f>IFERROR(_xlfn.T.TEST(BH6:BH35,'CS_E 50 free'!BH6:BH30,2,3),1)</f>
        <v>1.3680131482451755E-5</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
      <c r="A6" s="2">
        <v>1</v>
      </c>
      <c r="B6" s="13" t="s">
        <v>620</v>
      </c>
      <c r="D6">
        <v>1</v>
      </c>
      <c r="E6">
        <v>1</v>
      </c>
      <c r="F6">
        <f>IF(B6="",0,(LEN(B6)-LEN(SUBSTITUTE(B6,". ","."))+1))</f>
        <v>1</v>
      </c>
      <c r="G6">
        <f>IF(B6="",0,LEN(B6)-LEN(SUBSTITUTE(B6," ",""))+1)</f>
        <v>20</v>
      </c>
      <c r="H6">
        <f>IF(F6=0,0,G6/F6)</f>
        <v>20</v>
      </c>
      <c r="I6">
        <f>LEN(SUBSTITUTE(B6," ",""))</f>
        <v>100</v>
      </c>
      <c r="J6">
        <f>'[1]CS_E 50 boilerplates (DODT)'!$C2</f>
        <v>38</v>
      </c>
      <c r="K6">
        <f>IF(G6=0,0,J6/G6)</f>
        <v>1.9</v>
      </c>
      <c r="L6">
        <f>LEN(SUBSTITUTE(SUBSTITUTE(SUBSTITUTE(SUBSTITUTE(SUBSTITUTE(SUBSTITUTE(SUBSTITUTE(SUBSTITUTE(SUBSTITUTE(SUBSTITUTE(SUBSTITUTE(SUBSTITUTE(SUBSTITUTE(SUBSTITUTE(SUBSTITUTE(SUBSTITUTE(SUBSTITUTE(SUBSTITUTE(SUBSTITUTE(B6," ",""),".",""),",",""),"?",""),"!",""),";",""),"(",""),")",""),"[",""),"]",""),"-",""),"{",""),"}",""),"/",""),"+",""),"*",""),"_",""),"&amp;",""),"#",""))</f>
        <v>98</v>
      </c>
      <c r="M6">
        <f>IF(G6=0,0,L6/G6)</f>
        <v>4.9000000000000004</v>
      </c>
      <c r="N6">
        <v>0</v>
      </c>
      <c r="O6">
        <v>0</v>
      </c>
      <c r="P6">
        <v>0</v>
      </c>
      <c r="Q6">
        <v>0</v>
      </c>
      <c r="R6">
        <f>'[1]CS_E 50 boilerplates (DODT)'!$E2</f>
        <v>1</v>
      </c>
      <c r="S6">
        <v>1</v>
      </c>
      <c r="T6">
        <f>QUOTIENT((Q6+R6+S6),3)</f>
        <v>0</v>
      </c>
      <c r="U6">
        <f>'[1]CS_E 50 boilerplates (DODT)'!$F2</f>
        <v>1</v>
      </c>
      <c r="V6">
        <v>1</v>
      </c>
      <c r="W6">
        <f t="shared" ref="W6:W37" si="3">QUOTIENT((P6+T6),2)</f>
        <v>0</v>
      </c>
      <c r="X6">
        <f t="shared" ref="X6:X37" si="4">IF(U6=1,1,IF(V6=1,1,0))</f>
        <v>1</v>
      </c>
      <c r="Y6">
        <f>'[1]CS_E 50 boilerplates (DODT)'!$D2</f>
        <v>0</v>
      </c>
      <c r="Z6">
        <f>'[1]CS_E 50 boilerplates (DODT)'!$G2</f>
        <v>1</v>
      </c>
      <c r="AA6">
        <f>'[1]CS_E 50 boilerplates (DODT)'!$H2</f>
        <v>1</v>
      </c>
      <c r="AB6">
        <f>'[1]CS_E 50 boilerplates (DODT)'!$I2</f>
        <v>1</v>
      </c>
      <c r="AC6">
        <v>1</v>
      </c>
      <c r="AD6">
        <f>'[1]CS_E 50 boilerplates (DODT)'!$J2</f>
        <v>0</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boilerplates (DODT)'!$K2</f>
        <v>1</v>
      </c>
      <c r="AH6">
        <f>IF(G6&gt;0,IF((LEN(B6)-LEN(SUBSTITUTE(B6,"/","")))&gt;0,0,1),0)</f>
        <v>1</v>
      </c>
      <c r="AI6">
        <f>'[1]CS_E 50 boilerplates (DODT)'!$L2</f>
        <v>1</v>
      </c>
      <c r="AJ6">
        <v>1</v>
      </c>
      <c r="AK6">
        <f>IF(G6&gt;0,IF(((LEN(B6)-LEN(SUBSTITUTE(B6,"(","")))+(LEN(B6)-LEN(SUBSTITUTE(B6,")","")))+(LEN(B6)-LEN(SUBSTITUTE(B6,"[","")))+(LEN(B6)-LEN(SUBSTITUTE(B6,"]","")))+(LEN(B6)-LEN(SUBSTITUTE(B6,"{","")))+(LEN(B6)-LEN(SUBSTITUTE(B6,"}",""))))&gt;0,0,1),0)</f>
        <v>1</v>
      </c>
      <c r="AL6">
        <v>1</v>
      </c>
      <c r="AM6">
        <f>'[1]CS_E 50 boilerplates (DODT)'!$M2</f>
        <v>1</v>
      </c>
      <c r="AN6">
        <v>1</v>
      </c>
      <c r="AO6">
        <f>'[1]CS_E 50 boilerplates (DODT)'!$N2</f>
        <v>1</v>
      </c>
      <c r="AP6">
        <v>1</v>
      </c>
      <c r="AQ6">
        <v>1</v>
      </c>
      <c r="AR6">
        <v>1</v>
      </c>
      <c r="AS6">
        <f>'[1]CS_E 50 boilerplates (DODT)'!$O2</f>
        <v>1</v>
      </c>
      <c r="AT6">
        <v>1</v>
      </c>
      <c r="AU6">
        <f>IF(G6=0,0,(206.835-(84.6*(K6))-(1.015*(H6))))</f>
        <v>25.79500000000003</v>
      </c>
      <c r="AV6">
        <f>IF(G6=0,0,(0.39*H6)+(11.8*K6)-15.59)</f>
        <v>14.630000000000003</v>
      </c>
      <c r="AW6">
        <f>IF(G6=0,0,((0.0588*M6*100)-(0.296*(F6/G6)*100)-15.8))</f>
        <v>11.531999999999996</v>
      </c>
      <c r="AX6">
        <f>IF(I6=0,0,(4.71*M6)+(0.5*H6)-21.43)</f>
        <v>11.649000000000001</v>
      </c>
      <c r="AY6">
        <v>1</v>
      </c>
      <c r="AZ6">
        <v>1</v>
      </c>
      <c r="BA6">
        <v>1</v>
      </c>
      <c r="BB6">
        <v>4</v>
      </c>
      <c r="BG6">
        <f t="shared" ref="BG6:BG61" si="5">IF(G6=0,0,AF6/G6*1000)</f>
        <v>100</v>
      </c>
      <c r="BH6" s="10">
        <f>G6/200/24/60</f>
        <v>6.9444444444444444E-5</v>
      </c>
    </row>
    <row r="7" spans="1:74" ht="84.5">
      <c r="A7" s="2">
        <v>2</v>
      </c>
      <c r="B7" s="15" t="s">
        <v>621</v>
      </c>
      <c r="C7" s="2" t="s">
        <v>146</v>
      </c>
      <c r="D7">
        <v>1</v>
      </c>
      <c r="E7">
        <v>1</v>
      </c>
      <c r="F7">
        <f t="shared" ref="F7:F69" si="6">IF(B7="",0,(LEN(B7)-LEN(SUBSTITUTE(B7,". ","."))+1))</f>
        <v>1</v>
      </c>
      <c r="G7">
        <f t="shared" ref="G7:G69" si="7">IF(B7="",0,LEN(B7)-LEN(SUBSTITUTE(B7," ",""))+1)</f>
        <v>31</v>
      </c>
      <c r="H7">
        <f t="shared" ref="H7:H69" si="8">IF(F7=0,0,G7/F7)</f>
        <v>31</v>
      </c>
      <c r="I7">
        <f t="shared" ref="I7:I70" si="9">LEN(SUBSTITUTE(B7," ",""))</f>
        <v>169</v>
      </c>
      <c r="J7">
        <f>'[1]CS_E 50 boilerplates (DODT)'!$C3</f>
        <v>68</v>
      </c>
      <c r="K7">
        <f t="shared" ref="K7:K69" si="10">IF(G7=0,0,J7/G7)</f>
        <v>2.193548387096774</v>
      </c>
      <c r="L7">
        <f t="shared" ref="L7:L70" si="11">LEN(SUBSTITUTE(SUBSTITUTE(SUBSTITUTE(SUBSTITUTE(SUBSTITUTE(SUBSTITUTE(SUBSTITUTE(SUBSTITUTE(SUBSTITUTE(SUBSTITUTE(SUBSTITUTE(SUBSTITUTE(SUBSTITUTE(SUBSTITUTE(SUBSTITUTE(SUBSTITUTE(SUBSTITUTE(SUBSTITUTE(SUBSTITUTE(B7," ",""),".",""),",",""),"?",""),"!",""),";",""),"(",""),")",""),"[",""),"]",""),"-",""),"{",""),"}",""),"/",""),"+",""),"*",""),"_",""),"&amp;",""),"#",""))</f>
        <v>168</v>
      </c>
      <c r="M7">
        <f t="shared" ref="M7:M69" si="12">IF(G7=0,0,L7/G7)</f>
        <v>5.419354838709677</v>
      </c>
      <c r="N7">
        <v>0</v>
      </c>
      <c r="O7">
        <v>1</v>
      </c>
      <c r="P7">
        <v>1</v>
      </c>
      <c r="Q7">
        <v>0</v>
      </c>
      <c r="R7">
        <f>'[1]CS_E 50 boilerplates (DODT)'!$E3</f>
        <v>1</v>
      </c>
      <c r="S7">
        <v>1</v>
      </c>
      <c r="T7">
        <f t="shared" ref="T7:T69" si="13">QUOTIENT((Q7+R7+S7),3)</f>
        <v>0</v>
      </c>
      <c r="U7">
        <f>'[1]CS_E 50 boilerplates (DODT)'!$F3</f>
        <v>1</v>
      </c>
      <c r="V7">
        <v>1</v>
      </c>
      <c r="W7">
        <f t="shared" si="3"/>
        <v>0</v>
      </c>
      <c r="X7">
        <f t="shared" si="4"/>
        <v>1</v>
      </c>
      <c r="Y7">
        <f>'[1]CS_E 50 boilerplates (DODT)'!$D3</f>
        <v>1</v>
      </c>
      <c r="Z7">
        <f>'[1]CS_E 50 boilerplates (DODT)'!$G3</f>
        <v>1</v>
      </c>
      <c r="AA7">
        <f>'[1]CS_E 50 boilerplates (DODT)'!$H3</f>
        <v>0</v>
      </c>
      <c r="AB7">
        <f>'[1]CS_E 50 boilerplates (DODT)'!$I3</f>
        <v>1</v>
      </c>
      <c r="AC7">
        <v>1</v>
      </c>
      <c r="AD7">
        <f>'[1]CS_E 50 boilerplates (DODT)'!$J3</f>
        <v>1</v>
      </c>
      <c r="AE7">
        <v>1</v>
      </c>
      <c r="AF7">
        <f t="shared" ref="AF7:AF70" si="14">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'[1]CS_E 50 boilerplates (DODT)'!$K3</f>
        <v>1</v>
      </c>
      <c r="AH7">
        <f t="shared" ref="AH7:AH70" si="15">IF(G7&gt;0,IF((LEN(B7)-LEN(SUBSTITUTE(B7,"/","")))&gt;0,0,1),0)</f>
        <v>1</v>
      </c>
      <c r="AI7">
        <f>'[1]CS_E 50 boilerplates (DODT)'!$L3</f>
        <v>0</v>
      </c>
      <c r="AJ7">
        <v>1</v>
      </c>
      <c r="AK7">
        <f t="shared" ref="AK7:AK70" si="16">IF(G7&gt;0,IF(((LEN(B7)-LEN(SUBSTITUTE(B7,"(","")))+(LEN(B7)-LEN(SUBSTITUTE(B7,")","")))+(LEN(B7)-LEN(SUBSTITUTE(B7,"[","")))+(LEN(B7)-LEN(SUBSTITUTE(B7,"]","")))+(LEN(B7)-LEN(SUBSTITUTE(B7,"{","")))+(LEN(B7)-LEN(SUBSTITUTE(B7,"}",""))))&gt;0,0,1),0)</f>
        <v>1</v>
      </c>
      <c r="AL7">
        <v>1</v>
      </c>
      <c r="AM7">
        <f>'[1]CS_E 50 boilerplates (DODT)'!$M3</f>
        <v>1</v>
      </c>
      <c r="AN7">
        <v>1</v>
      </c>
      <c r="AO7">
        <f>'[1]CS_E 50 boilerplates (DODT)'!$N3</f>
        <v>1</v>
      </c>
      <c r="AP7">
        <v>1</v>
      </c>
      <c r="AQ7">
        <v>1</v>
      </c>
      <c r="AR7">
        <v>1</v>
      </c>
      <c r="AS7">
        <f>'[1]CS_E 50 boilerplates (DODT)'!$O3</f>
        <v>1</v>
      </c>
      <c r="AT7">
        <v>0</v>
      </c>
      <c r="AU7">
        <f t="shared" ref="AU7:AU69" si="17">IF(G7=0,0,(206.835-(84.6*(K7))-(1.015*(H7))))</f>
        <v>-10.204193548387046</v>
      </c>
      <c r="AV7">
        <f t="shared" ref="AV7:AV69" si="18">IF(G7=0,0,(0.39*H7)+(11.8*K7)-15.59)</f>
        <v>22.383870967741931</v>
      </c>
      <c r="AW7">
        <f t="shared" ref="AW7:AW70" si="19">IF(G7=0,0,((0.0588*M7*100)-(0.296*(F7/G7)*100)-15.8))</f>
        <v>15.110967741935479</v>
      </c>
      <c r="AX7">
        <f t="shared" ref="AX7:AX69" si="20">IF(I7=0,0,(4.71*M7)+(0.5*H7)-21.43)</f>
        <v>19.595161290322579</v>
      </c>
      <c r="AY7">
        <v>1</v>
      </c>
      <c r="AZ7">
        <v>1</v>
      </c>
      <c r="BA7">
        <v>1</v>
      </c>
      <c r="BB7">
        <v>9</v>
      </c>
      <c r="BG7">
        <f t="shared" si="5"/>
        <v>32.258064516129032</v>
      </c>
      <c r="BH7" s="10">
        <f t="shared" ref="BH7:BH69" si="21">G7/200/24/60</f>
        <v>1.0763888888888889E-4</v>
      </c>
    </row>
    <row r="8" spans="1:74" ht="43.5">
      <c r="A8" s="2">
        <v>3</v>
      </c>
      <c r="B8" s="13" t="s">
        <v>516</v>
      </c>
      <c r="C8" s="2" t="s">
        <v>146</v>
      </c>
      <c r="D8">
        <v>1</v>
      </c>
      <c r="E8">
        <v>1</v>
      </c>
      <c r="F8">
        <f t="shared" si="6"/>
        <v>1</v>
      </c>
      <c r="G8">
        <f t="shared" si="7"/>
        <v>12</v>
      </c>
      <c r="H8">
        <f t="shared" si="8"/>
        <v>12</v>
      </c>
      <c r="I8">
        <f t="shared" si="9"/>
        <v>73</v>
      </c>
      <c r="J8">
        <f>'[1]CS_E 50 boilerplates (DODT)'!$C4</f>
        <v>25</v>
      </c>
      <c r="K8">
        <f t="shared" si="10"/>
        <v>2.0833333333333335</v>
      </c>
      <c r="L8">
        <f t="shared" si="11"/>
        <v>72</v>
      </c>
      <c r="M8">
        <f t="shared" si="12"/>
        <v>6</v>
      </c>
      <c r="N8">
        <v>0</v>
      </c>
      <c r="O8">
        <v>1</v>
      </c>
      <c r="P8">
        <v>1</v>
      </c>
      <c r="Q8">
        <v>1</v>
      </c>
      <c r="R8">
        <f>'[1]CS_E 50 boilerplates (DODT)'!$E4</f>
        <v>1</v>
      </c>
      <c r="S8">
        <v>1</v>
      </c>
      <c r="T8">
        <f t="shared" si="13"/>
        <v>1</v>
      </c>
      <c r="U8">
        <f>'[1]CS_E 50 boilerplates (DODT)'!$F4</f>
        <v>1</v>
      </c>
      <c r="V8">
        <v>1</v>
      </c>
      <c r="W8">
        <f t="shared" si="3"/>
        <v>1</v>
      </c>
      <c r="X8">
        <f t="shared" si="4"/>
        <v>1</v>
      </c>
      <c r="Y8">
        <f>'[1]CS_E 50 boilerplates (DODT)'!$D4</f>
        <v>1</v>
      </c>
      <c r="Z8">
        <f>'[1]CS_E 50 boilerplates (DODT)'!$G4</f>
        <v>1</v>
      </c>
      <c r="AA8">
        <f>'[1]CS_E 50 boilerplates (DODT)'!$H4</f>
        <v>1</v>
      </c>
      <c r="AB8">
        <f>'[1]CS_E 50 boilerplates (DODT)'!$I4</f>
        <v>1</v>
      </c>
      <c r="AC8">
        <v>1</v>
      </c>
      <c r="AD8">
        <f>'[1]CS_E 50 boilerplates (DODT)'!$J4</f>
        <v>1</v>
      </c>
      <c r="AE8">
        <v>1</v>
      </c>
      <c r="AF8">
        <f t="shared" si="14"/>
        <v>1</v>
      </c>
      <c r="AG8">
        <f>'[1]CS_E 50 boilerplates (DODT)'!$K4</f>
        <v>0</v>
      </c>
      <c r="AH8">
        <f t="shared" si="15"/>
        <v>1</v>
      </c>
      <c r="AI8">
        <f>'[1]CS_E 50 boilerplates (DODT)'!$L4</f>
        <v>0</v>
      </c>
      <c r="AJ8">
        <v>1</v>
      </c>
      <c r="AK8">
        <f t="shared" si="16"/>
        <v>1</v>
      </c>
      <c r="AL8">
        <v>1</v>
      </c>
      <c r="AM8">
        <f>'[1]CS_E 50 boilerplates (DODT)'!$M4</f>
        <v>1</v>
      </c>
      <c r="AN8">
        <v>1</v>
      </c>
      <c r="AO8">
        <f>'[1]CS_E 50 boilerplates (DODT)'!$N4</f>
        <v>1</v>
      </c>
      <c r="AP8">
        <v>1</v>
      </c>
      <c r="AQ8">
        <v>1</v>
      </c>
      <c r="AR8">
        <v>1</v>
      </c>
      <c r="AS8">
        <f>'[1]CS_E 50 boilerplates (DODT)'!$O4</f>
        <v>1</v>
      </c>
      <c r="AT8">
        <v>1</v>
      </c>
      <c r="AU8">
        <f t="shared" si="17"/>
        <v>18.405000000000008</v>
      </c>
      <c r="AV8">
        <f t="shared" si="18"/>
        <v>13.673333333333336</v>
      </c>
      <c r="AW8">
        <f t="shared" si="19"/>
        <v>17.013333333333332</v>
      </c>
      <c r="AX8">
        <f t="shared" si="20"/>
        <v>12.829999999999998</v>
      </c>
      <c r="AY8">
        <v>1</v>
      </c>
      <c r="AZ8">
        <v>1</v>
      </c>
      <c r="BA8">
        <v>1</v>
      </c>
      <c r="BB8">
        <v>4</v>
      </c>
      <c r="BG8">
        <f t="shared" si="5"/>
        <v>83.333333333333329</v>
      </c>
      <c r="BH8" s="10">
        <f t="shared" si="21"/>
        <v>4.1666666666666665E-5</v>
      </c>
      <c r="BK8" s="10"/>
      <c r="BL8" s="10"/>
    </row>
    <row r="9" spans="1:74" ht="72">
      <c r="A9" s="2">
        <v>4</v>
      </c>
      <c r="B9" s="16" t="s">
        <v>622</v>
      </c>
      <c r="C9" s="16" t="s">
        <v>166</v>
      </c>
      <c r="D9">
        <v>1</v>
      </c>
      <c r="E9">
        <v>1</v>
      </c>
      <c r="F9">
        <f t="shared" si="6"/>
        <v>1</v>
      </c>
      <c r="G9">
        <f t="shared" si="7"/>
        <v>26</v>
      </c>
      <c r="H9">
        <f t="shared" si="8"/>
        <v>26</v>
      </c>
      <c r="I9">
        <f t="shared" si="9"/>
        <v>147</v>
      </c>
      <c r="J9">
        <f>'[1]CS_E 50 boilerplates (DODT)'!$C5</f>
        <v>55</v>
      </c>
      <c r="K9">
        <f t="shared" si="10"/>
        <v>2.1153846153846154</v>
      </c>
      <c r="L9">
        <f t="shared" si="11"/>
        <v>145</v>
      </c>
      <c r="M9">
        <f t="shared" si="12"/>
        <v>5.5769230769230766</v>
      </c>
      <c r="N9">
        <v>1</v>
      </c>
      <c r="O9">
        <v>1</v>
      </c>
      <c r="P9">
        <v>1</v>
      </c>
      <c r="Q9">
        <v>1</v>
      </c>
      <c r="R9">
        <f>'[1]CS_E 50 boilerplates (DODT)'!$E5</f>
        <v>1</v>
      </c>
      <c r="S9">
        <v>1</v>
      </c>
      <c r="T9">
        <f t="shared" si="13"/>
        <v>1</v>
      </c>
      <c r="U9">
        <f>'[1]CS_E 50 boilerplates (DODT)'!$F5</f>
        <v>1</v>
      </c>
      <c r="V9">
        <v>1</v>
      </c>
      <c r="W9">
        <f t="shared" si="3"/>
        <v>1</v>
      </c>
      <c r="X9">
        <f t="shared" si="4"/>
        <v>1</v>
      </c>
      <c r="Y9">
        <f>'[1]CS_E 50 boilerplates (DODT)'!$D5</f>
        <v>0</v>
      </c>
      <c r="Z9">
        <f>'[1]CS_E 50 boilerplates (DODT)'!$G5</f>
        <v>1</v>
      </c>
      <c r="AA9">
        <f>'[1]CS_E 50 boilerplates (DODT)'!$H5</f>
        <v>1</v>
      </c>
      <c r="AB9">
        <f>'[1]CS_E 50 boilerplates (DODT)'!$I5</f>
        <v>1</v>
      </c>
      <c r="AC9">
        <v>1</v>
      </c>
      <c r="AD9">
        <f>'[1]CS_E 50 boilerplates (DODT)'!$J5</f>
        <v>1</v>
      </c>
      <c r="AE9">
        <v>1</v>
      </c>
      <c r="AF9">
        <f t="shared" si="14"/>
        <v>2</v>
      </c>
      <c r="AG9">
        <f>'[1]CS_E 50 boilerplates (DODT)'!$K5</f>
        <v>1</v>
      </c>
      <c r="AH9">
        <f t="shared" si="15"/>
        <v>1</v>
      </c>
      <c r="AI9">
        <f>'[1]CS_E 50 boilerplates (DODT)'!$L5</f>
        <v>0</v>
      </c>
      <c r="AJ9">
        <v>1</v>
      </c>
      <c r="AK9">
        <f t="shared" si="16"/>
        <v>1</v>
      </c>
      <c r="AL9">
        <v>1</v>
      </c>
      <c r="AM9">
        <f>'[1]CS_E 50 boilerplates (DODT)'!$M5</f>
        <v>1</v>
      </c>
      <c r="AN9">
        <v>1</v>
      </c>
      <c r="AO9">
        <f>'[1]CS_E 50 boilerplates (DODT)'!$N5</f>
        <v>1</v>
      </c>
      <c r="AP9">
        <v>1</v>
      </c>
      <c r="AQ9">
        <v>1</v>
      </c>
      <c r="AR9">
        <v>1</v>
      </c>
      <c r="AS9">
        <f>'[1]CS_E 50 boilerplates (DODT)'!$O5</f>
        <v>1</v>
      </c>
      <c r="AT9">
        <v>1</v>
      </c>
      <c r="AU9">
        <f t="shared" si="17"/>
        <v>1.4834615384615581</v>
      </c>
      <c r="AV9">
        <f t="shared" si="18"/>
        <v>19.511538461538468</v>
      </c>
      <c r="AW9">
        <f t="shared" si="19"/>
        <v>15.853846153846149</v>
      </c>
      <c r="AX9">
        <f t="shared" si="20"/>
        <v>17.837307692307689</v>
      </c>
      <c r="AY9">
        <v>1</v>
      </c>
      <c r="AZ9">
        <v>1</v>
      </c>
      <c r="BA9">
        <v>1</v>
      </c>
      <c r="BB9">
        <v>6</v>
      </c>
      <c r="BG9">
        <f t="shared" si="5"/>
        <v>76.923076923076934</v>
      </c>
      <c r="BH9" s="10">
        <f t="shared" si="21"/>
        <v>9.0277777777777787E-5</v>
      </c>
    </row>
    <row r="10" spans="1:74" ht="58">
      <c r="A10" s="2">
        <v>5</v>
      </c>
      <c r="B10" s="16" t="s">
        <v>623</v>
      </c>
      <c r="C10" s="16" t="s">
        <v>166</v>
      </c>
      <c r="D10">
        <v>1</v>
      </c>
      <c r="E10">
        <v>1</v>
      </c>
      <c r="F10">
        <f t="shared" si="6"/>
        <v>1</v>
      </c>
      <c r="G10">
        <f t="shared" si="7"/>
        <v>22</v>
      </c>
      <c r="H10">
        <f t="shared" si="8"/>
        <v>22</v>
      </c>
      <c r="I10">
        <f t="shared" si="9"/>
        <v>132</v>
      </c>
      <c r="J10">
        <f>'[1]CS_E 50 boilerplates (DODT)'!$C6</f>
        <v>48</v>
      </c>
      <c r="K10">
        <f t="shared" si="10"/>
        <v>2.1818181818181817</v>
      </c>
      <c r="L10">
        <f t="shared" si="11"/>
        <v>130</v>
      </c>
      <c r="M10">
        <f t="shared" si="12"/>
        <v>5.9090909090909092</v>
      </c>
      <c r="N10">
        <v>1</v>
      </c>
      <c r="O10">
        <v>1</v>
      </c>
      <c r="P10">
        <v>1</v>
      </c>
      <c r="Q10">
        <v>1</v>
      </c>
      <c r="R10">
        <f>'[1]CS_E 50 boilerplates (DODT)'!$E6</f>
        <v>1</v>
      </c>
      <c r="S10">
        <v>1</v>
      </c>
      <c r="T10">
        <f t="shared" si="13"/>
        <v>1</v>
      </c>
      <c r="U10">
        <f>'[1]CS_E 50 boilerplates (DODT)'!$F6</f>
        <v>1</v>
      </c>
      <c r="V10">
        <v>1</v>
      </c>
      <c r="W10">
        <f t="shared" si="3"/>
        <v>1</v>
      </c>
      <c r="X10">
        <f t="shared" si="4"/>
        <v>1</v>
      </c>
      <c r="Y10">
        <f>'[1]CS_E 50 boilerplates (DODT)'!$D6</f>
        <v>0</v>
      </c>
      <c r="Z10">
        <f>'[1]CS_E 50 boilerplates (DODT)'!$G6</f>
        <v>1</v>
      </c>
      <c r="AA10">
        <f>'[1]CS_E 50 boilerplates (DODT)'!$H6</f>
        <v>1</v>
      </c>
      <c r="AB10">
        <f>'[1]CS_E 50 boilerplates (DODT)'!$I6</f>
        <v>1</v>
      </c>
      <c r="AC10">
        <v>1</v>
      </c>
      <c r="AD10">
        <f>'[1]CS_E 50 boilerplates (DODT)'!$J6</f>
        <v>1</v>
      </c>
      <c r="AE10">
        <v>1</v>
      </c>
      <c r="AF10">
        <f t="shared" si="14"/>
        <v>2</v>
      </c>
      <c r="AG10">
        <f>'[1]CS_E 50 boilerplates (DODT)'!$K6</f>
        <v>1</v>
      </c>
      <c r="AH10">
        <f t="shared" si="15"/>
        <v>1</v>
      </c>
      <c r="AI10">
        <f>'[1]CS_E 50 boilerplates (DODT)'!$L6</f>
        <v>0</v>
      </c>
      <c r="AJ10">
        <v>1</v>
      </c>
      <c r="AK10">
        <f t="shared" si="16"/>
        <v>1</v>
      </c>
      <c r="AL10">
        <v>1</v>
      </c>
      <c r="AM10">
        <f>'[1]CS_E 50 boilerplates (DODT)'!$M6</f>
        <v>1</v>
      </c>
      <c r="AN10">
        <v>1</v>
      </c>
      <c r="AO10">
        <f>'[1]CS_E 50 boilerplates (DODT)'!$N6</f>
        <v>1</v>
      </c>
      <c r="AP10">
        <v>1</v>
      </c>
      <c r="AQ10">
        <v>1</v>
      </c>
      <c r="AR10">
        <v>1</v>
      </c>
      <c r="AS10">
        <f>'[1]CS_E 50 boilerplates (DODT)'!$O6</f>
        <v>1</v>
      </c>
      <c r="AT10">
        <v>1</v>
      </c>
      <c r="AU10">
        <f t="shared" si="17"/>
        <v>-7.6818181818154585E-2</v>
      </c>
      <c r="AV10">
        <f t="shared" si="18"/>
        <v>18.735454545454548</v>
      </c>
      <c r="AW10">
        <f t="shared" si="19"/>
        <v>17.600000000000005</v>
      </c>
      <c r="AX10">
        <f t="shared" si="20"/>
        <v>17.401818181818179</v>
      </c>
      <c r="AY10">
        <v>1</v>
      </c>
      <c r="AZ10">
        <v>1</v>
      </c>
      <c r="BA10">
        <v>1</v>
      </c>
      <c r="BB10">
        <v>4</v>
      </c>
      <c r="BG10">
        <f t="shared" si="5"/>
        <v>90.909090909090907</v>
      </c>
      <c r="BH10" s="10">
        <f t="shared" si="21"/>
        <v>7.6388888888888887E-5</v>
      </c>
    </row>
    <row r="11" spans="1:74" ht="58">
      <c r="A11" s="2">
        <v>6</v>
      </c>
      <c r="B11" s="16" t="s">
        <v>624</v>
      </c>
      <c r="C11" s="16" t="s">
        <v>166</v>
      </c>
      <c r="D11">
        <v>1</v>
      </c>
      <c r="E11">
        <v>1</v>
      </c>
      <c r="F11">
        <f t="shared" si="6"/>
        <v>1</v>
      </c>
      <c r="G11">
        <f t="shared" si="7"/>
        <v>22</v>
      </c>
      <c r="H11">
        <f t="shared" si="8"/>
        <v>22</v>
      </c>
      <c r="I11">
        <f t="shared" si="9"/>
        <v>111</v>
      </c>
      <c r="J11">
        <f>'[1]CS_E 50 boilerplates (DODT)'!$C7</f>
        <v>41</v>
      </c>
      <c r="K11">
        <f t="shared" si="10"/>
        <v>1.8636363636363635</v>
      </c>
      <c r="L11">
        <f t="shared" si="11"/>
        <v>109</v>
      </c>
      <c r="M11">
        <f t="shared" si="12"/>
        <v>4.9545454545454541</v>
      </c>
      <c r="N11">
        <v>1</v>
      </c>
      <c r="O11">
        <v>1</v>
      </c>
      <c r="P11">
        <v>1</v>
      </c>
      <c r="Q11">
        <v>1</v>
      </c>
      <c r="R11">
        <f>'[1]CS_E 50 boilerplates (DODT)'!$E7</f>
        <v>1</v>
      </c>
      <c r="S11">
        <v>1</v>
      </c>
      <c r="T11">
        <f t="shared" si="13"/>
        <v>1</v>
      </c>
      <c r="U11">
        <f>'[1]CS_E 50 boilerplates (DODT)'!$F7</f>
        <v>1</v>
      </c>
      <c r="V11">
        <v>1</v>
      </c>
      <c r="W11">
        <f t="shared" si="3"/>
        <v>1</v>
      </c>
      <c r="X11">
        <f t="shared" si="4"/>
        <v>1</v>
      </c>
      <c r="Y11">
        <f>'[1]CS_E 50 boilerplates (DODT)'!$D7</f>
        <v>0</v>
      </c>
      <c r="Z11">
        <f>'[1]CS_E 50 boilerplates (DODT)'!$G7</f>
        <v>1</v>
      </c>
      <c r="AA11">
        <f>'[1]CS_E 50 boilerplates (DODT)'!$H7</f>
        <v>1</v>
      </c>
      <c r="AB11">
        <f>'[1]CS_E 50 boilerplates (DODT)'!$I7</f>
        <v>1</v>
      </c>
      <c r="AC11">
        <v>1</v>
      </c>
      <c r="AD11">
        <f>'[1]CS_E 50 boilerplates (DODT)'!$J7</f>
        <v>1</v>
      </c>
      <c r="AE11">
        <v>1</v>
      </c>
      <c r="AF11">
        <f t="shared" si="14"/>
        <v>2</v>
      </c>
      <c r="AG11">
        <f>'[1]CS_E 50 boilerplates (DODT)'!$K7</f>
        <v>1</v>
      </c>
      <c r="AH11">
        <f t="shared" si="15"/>
        <v>1</v>
      </c>
      <c r="AI11">
        <f>'[1]CS_E 50 boilerplates (DODT)'!$L7</f>
        <v>0</v>
      </c>
      <c r="AJ11">
        <v>1</v>
      </c>
      <c r="AK11">
        <f t="shared" si="16"/>
        <v>1</v>
      </c>
      <c r="AL11">
        <v>1</v>
      </c>
      <c r="AM11">
        <f>'[1]CS_E 50 boilerplates (DODT)'!$M7</f>
        <v>1</v>
      </c>
      <c r="AN11">
        <v>1</v>
      </c>
      <c r="AO11">
        <f>'[1]CS_E 50 boilerplates (DODT)'!$N7</f>
        <v>1</v>
      </c>
      <c r="AP11">
        <v>1</v>
      </c>
      <c r="AQ11">
        <v>1</v>
      </c>
      <c r="AR11">
        <v>1</v>
      </c>
      <c r="AS11">
        <f>'[1]CS_E 50 boilerplates (DODT)'!$O7</f>
        <v>1</v>
      </c>
      <c r="AT11">
        <v>1</v>
      </c>
      <c r="AU11">
        <f t="shared" si="17"/>
        <v>26.841363636363653</v>
      </c>
      <c r="AV11">
        <f t="shared" si="18"/>
        <v>14.980909090909091</v>
      </c>
      <c r="AW11">
        <f t="shared" si="19"/>
        <v>11.987272727272728</v>
      </c>
      <c r="AX11">
        <f t="shared" si="20"/>
        <v>12.905909090909084</v>
      </c>
      <c r="AY11">
        <v>1</v>
      </c>
      <c r="AZ11">
        <v>1</v>
      </c>
      <c r="BA11">
        <v>1</v>
      </c>
      <c r="BB11">
        <v>3</v>
      </c>
      <c r="BG11">
        <f t="shared" si="5"/>
        <v>90.909090909090907</v>
      </c>
      <c r="BH11" s="10">
        <f t="shared" si="21"/>
        <v>7.6388888888888887E-5</v>
      </c>
    </row>
    <row r="12" spans="1:74" ht="58">
      <c r="A12" s="2">
        <v>7</v>
      </c>
      <c r="B12" s="13" t="s">
        <v>520</v>
      </c>
      <c r="C12" s="2" t="s">
        <v>146</v>
      </c>
      <c r="D12">
        <v>1</v>
      </c>
      <c r="E12">
        <v>1</v>
      </c>
      <c r="F12">
        <f t="shared" si="6"/>
        <v>1</v>
      </c>
      <c r="G12">
        <f t="shared" si="7"/>
        <v>19</v>
      </c>
      <c r="H12">
        <f t="shared" si="8"/>
        <v>19</v>
      </c>
      <c r="I12">
        <f t="shared" si="9"/>
        <v>103</v>
      </c>
      <c r="J12">
        <f>'[1]CS_E 50 boilerplates (DODT)'!$C8</f>
        <v>37</v>
      </c>
      <c r="K12">
        <f t="shared" si="10"/>
        <v>1.9473684210526316</v>
      </c>
      <c r="L12">
        <f t="shared" si="11"/>
        <v>102</v>
      </c>
      <c r="M12">
        <f t="shared" si="12"/>
        <v>5.3684210526315788</v>
      </c>
      <c r="N12">
        <v>1</v>
      </c>
      <c r="O12">
        <v>1</v>
      </c>
      <c r="P12">
        <v>1</v>
      </c>
      <c r="Q12">
        <v>1</v>
      </c>
      <c r="R12">
        <f>'[1]CS_E 50 boilerplates (DODT)'!$E8</f>
        <v>0</v>
      </c>
      <c r="S12">
        <v>1</v>
      </c>
      <c r="T12">
        <f t="shared" si="13"/>
        <v>0</v>
      </c>
      <c r="U12">
        <f>'[1]CS_E 50 boilerplates (DODT)'!$F8</f>
        <v>1</v>
      </c>
      <c r="V12">
        <v>1</v>
      </c>
      <c r="W12">
        <f t="shared" si="3"/>
        <v>0</v>
      </c>
      <c r="X12">
        <f t="shared" si="4"/>
        <v>1</v>
      </c>
      <c r="Y12">
        <f>'[1]CS_E 50 boilerplates (DODT)'!$D8</f>
        <v>1</v>
      </c>
      <c r="Z12">
        <f>'[1]CS_E 50 boilerplates (DODT)'!$G8</f>
        <v>1</v>
      </c>
      <c r="AA12">
        <f>'[1]CS_E 50 boilerplates (DODT)'!$H8</f>
        <v>0</v>
      </c>
      <c r="AB12">
        <f>'[1]CS_E 50 boilerplates (DODT)'!$I8</f>
        <v>1</v>
      </c>
      <c r="AC12">
        <v>1</v>
      </c>
      <c r="AD12">
        <f>'[1]CS_E 50 boilerplates (DODT)'!$J8</f>
        <v>1</v>
      </c>
      <c r="AE12">
        <v>1</v>
      </c>
      <c r="AF12">
        <f t="shared" si="14"/>
        <v>1</v>
      </c>
      <c r="AG12">
        <f>'[1]CS_E 50 boilerplates (DODT)'!$K8</f>
        <v>1</v>
      </c>
      <c r="AH12">
        <f t="shared" si="15"/>
        <v>1</v>
      </c>
      <c r="AI12">
        <f>'[1]CS_E 50 boilerplates (DODT)'!$L8</f>
        <v>0</v>
      </c>
      <c r="AJ12">
        <v>1</v>
      </c>
      <c r="AK12">
        <f t="shared" si="16"/>
        <v>1</v>
      </c>
      <c r="AL12">
        <v>1</v>
      </c>
      <c r="AM12">
        <f>'[1]CS_E 50 boilerplates (DODT)'!$M8</f>
        <v>1</v>
      </c>
      <c r="AN12">
        <v>1</v>
      </c>
      <c r="AO12">
        <f>'[1]CS_E 50 boilerplates (DODT)'!$N8</f>
        <v>1</v>
      </c>
      <c r="AP12">
        <v>1</v>
      </c>
      <c r="AQ12">
        <v>1</v>
      </c>
      <c r="AR12">
        <v>1</v>
      </c>
      <c r="AS12">
        <f>'[1]CS_E 50 boilerplates (DODT)'!$O8</f>
        <v>0</v>
      </c>
      <c r="AT12">
        <v>1</v>
      </c>
      <c r="AU12">
        <f t="shared" si="17"/>
        <v>22.802631578947398</v>
      </c>
      <c r="AV12">
        <f t="shared" si="18"/>
        <v>14.798947368421054</v>
      </c>
      <c r="AW12">
        <f t="shared" si="19"/>
        <v>14.208421052631575</v>
      </c>
      <c r="AX12">
        <f t="shared" si="20"/>
        <v>13.355263157894733</v>
      </c>
      <c r="AY12">
        <v>1</v>
      </c>
      <c r="AZ12">
        <v>1</v>
      </c>
      <c r="BA12">
        <v>1</v>
      </c>
      <c r="BB12">
        <v>5</v>
      </c>
      <c r="BG12">
        <f t="shared" si="5"/>
        <v>52.631578947368418</v>
      </c>
      <c r="BH12" s="10">
        <f t="shared" si="21"/>
        <v>6.597222222222223E-5</v>
      </c>
    </row>
    <row r="13" spans="1:74" ht="43.5">
      <c r="A13" s="2">
        <v>8</v>
      </c>
      <c r="B13" s="13" t="s">
        <v>553</v>
      </c>
      <c r="C13" s="2" t="s">
        <v>146</v>
      </c>
      <c r="D13">
        <v>1</v>
      </c>
      <c r="E13">
        <v>1</v>
      </c>
      <c r="F13">
        <f t="shared" si="6"/>
        <v>1</v>
      </c>
      <c r="G13">
        <f t="shared" si="7"/>
        <v>16</v>
      </c>
      <c r="H13">
        <f t="shared" si="8"/>
        <v>16</v>
      </c>
      <c r="I13">
        <f t="shared" si="9"/>
        <v>79</v>
      </c>
      <c r="J13">
        <f>'[1]CS_E 50 boilerplates (DODT)'!$C9</f>
        <v>26</v>
      </c>
      <c r="K13">
        <f t="shared" si="10"/>
        <v>1.625</v>
      </c>
      <c r="L13">
        <f t="shared" si="11"/>
        <v>76</v>
      </c>
      <c r="M13">
        <f t="shared" si="12"/>
        <v>4.75</v>
      </c>
      <c r="N13">
        <v>0</v>
      </c>
      <c r="O13">
        <v>1</v>
      </c>
      <c r="P13">
        <v>1</v>
      </c>
      <c r="Q13">
        <v>0</v>
      </c>
      <c r="R13">
        <f>'[1]CS_E 50 boilerplates (DODT)'!$E9</f>
        <v>1</v>
      </c>
      <c r="S13">
        <v>1</v>
      </c>
      <c r="T13">
        <f t="shared" si="13"/>
        <v>0</v>
      </c>
      <c r="U13">
        <f>'[1]CS_E 50 boilerplates (DODT)'!$F9</f>
        <v>1</v>
      </c>
      <c r="V13">
        <v>1</v>
      </c>
      <c r="W13">
        <f t="shared" si="3"/>
        <v>0</v>
      </c>
      <c r="X13">
        <f t="shared" si="4"/>
        <v>1</v>
      </c>
      <c r="Y13">
        <f>'[1]CS_E 50 boilerplates (DODT)'!$D9</f>
        <v>1</v>
      </c>
      <c r="Z13">
        <f>'[1]CS_E 50 boilerplates (DODT)'!$G9</f>
        <v>1</v>
      </c>
      <c r="AA13">
        <f>'[1]CS_E 50 boilerplates (DODT)'!$H9</f>
        <v>1</v>
      </c>
      <c r="AB13">
        <f>'[1]CS_E 50 boilerplates (DODT)'!$I9</f>
        <v>1</v>
      </c>
      <c r="AC13">
        <v>1</v>
      </c>
      <c r="AD13">
        <f>'[1]CS_E 50 boilerplates (DODT)'!$J9</f>
        <v>1</v>
      </c>
      <c r="AE13">
        <v>1</v>
      </c>
      <c r="AF13">
        <f t="shared" si="14"/>
        <v>3</v>
      </c>
      <c r="AG13">
        <f>'[1]CS_E 50 boilerplates (DODT)'!$K9</f>
        <v>1</v>
      </c>
      <c r="AH13">
        <f t="shared" si="15"/>
        <v>1</v>
      </c>
      <c r="AI13">
        <f>'[1]CS_E 50 boilerplates (DODT)'!$L9</f>
        <v>0</v>
      </c>
      <c r="AJ13">
        <v>1</v>
      </c>
      <c r="AK13">
        <f t="shared" si="16"/>
        <v>0</v>
      </c>
      <c r="AL13">
        <v>1</v>
      </c>
      <c r="AM13">
        <f>'[1]CS_E 50 boilerplates (DODT)'!$M9</f>
        <v>1</v>
      </c>
      <c r="AN13">
        <v>1</v>
      </c>
      <c r="AO13">
        <f>'[1]CS_E 50 boilerplates (DODT)'!$N9</f>
        <v>1</v>
      </c>
      <c r="AP13">
        <v>1</v>
      </c>
      <c r="AQ13">
        <v>1</v>
      </c>
      <c r="AR13">
        <v>1</v>
      </c>
      <c r="AS13">
        <f>'[1]CS_E 50 boilerplates (DODT)'!$O9</f>
        <v>1</v>
      </c>
      <c r="AT13">
        <v>1</v>
      </c>
      <c r="AU13">
        <f t="shared" si="17"/>
        <v>53.120000000000019</v>
      </c>
      <c r="AV13">
        <f t="shared" si="18"/>
        <v>9.8249999999999993</v>
      </c>
      <c r="AW13">
        <f t="shared" si="19"/>
        <v>10.279999999999998</v>
      </c>
      <c r="AX13">
        <f t="shared" si="20"/>
        <v>8.942499999999999</v>
      </c>
      <c r="AY13">
        <v>1</v>
      </c>
      <c r="AZ13">
        <v>1</v>
      </c>
      <c r="BA13">
        <v>1</v>
      </c>
      <c r="BB13">
        <v>4</v>
      </c>
      <c r="BG13">
        <f t="shared" si="5"/>
        <v>187.5</v>
      </c>
      <c r="BH13" s="10">
        <f t="shared" si="21"/>
        <v>5.5555555555555558E-5</v>
      </c>
    </row>
    <row r="14" spans="1:74" ht="72.5">
      <c r="A14" s="2">
        <v>9</v>
      </c>
      <c r="B14" s="13" t="s">
        <v>607</v>
      </c>
      <c r="C14" s="16" t="s">
        <v>166</v>
      </c>
      <c r="D14">
        <v>1</v>
      </c>
      <c r="E14">
        <v>1</v>
      </c>
      <c r="F14">
        <f t="shared" si="6"/>
        <v>1</v>
      </c>
      <c r="G14">
        <f t="shared" si="7"/>
        <v>24</v>
      </c>
      <c r="H14">
        <f t="shared" si="8"/>
        <v>24</v>
      </c>
      <c r="I14">
        <f t="shared" si="9"/>
        <v>128</v>
      </c>
      <c r="J14">
        <f>'[1]CS_E 50 boilerplates (DODT)'!$C10</f>
        <v>43</v>
      </c>
      <c r="K14">
        <f t="shared" si="10"/>
        <v>1.7916666666666667</v>
      </c>
      <c r="L14">
        <f t="shared" si="11"/>
        <v>124</v>
      </c>
      <c r="M14">
        <f t="shared" si="12"/>
        <v>5.166666666666667</v>
      </c>
      <c r="N14">
        <v>0</v>
      </c>
      <c r="O14">
        <v>0</v>
      </c>
      <c r="P14">
        <v>0</v>
      </c>
      <c r="Q14">
        <v>0</v>
      </c>
      <c r="R14">
        <f>'[1]CS_E 50 boilerplates (DODT)'!$E10</f>
        <v>0</v>
      </c>
      <c r="S14">
        <v>1</v>
      </c>
      <c r="T14">
        <f t="shared" si="13"/>
        <v>0</v>
      </c>
      <c r="U14">
        <f>'[1]CS_E 50 boilerplates (DODT)'!$F10</f>
        <v>1</v>
      </c>
      <c r="V14">
        <v>1</v>
      </c>
      <c r="W14">
        <f t="shared" si="3"/>
        <v>0</v>
      </c>
      <c r="X14">
        <f t="shared" si="4"/>
        <v>1</v>
      </c>
      <c r="Y14">
        <f>'[1]CS_E 50 boilerplates (DODT)'!$D10</f>
        <v>1</v>
      </c>
      <c r="Z14">
        <f>'[1]CS_E 50 boilerplates (DODT)'!$G10</f>
        <v>1</v>
      </c>
      <c r="AA14">
        <f>'[1]CS_E 50 boilerplates (DODT)'!$H10</f>
        <v>1</v>
      </c>
      <c r="AB14">
        <f>'[1]CS_E 50 boilerplates (DODT)'!$I10</f>
        <v>1</v>
      </c>
      <c r="AC14">
        <v>1</v>
      </c>
      <c r="AD14">
        <f>'[1]CS_E 50 boilerplates (DODT)'!$J10</f>
        <v>1</v>
      </c>
      <c r="AE14">
        <v>1</v>
      </c>
      <c r="AF14">
        <f t="shared" si="14"/>
        <v>4</v>
      </c>
      <c r="AG14">
        <f>'[1]CS_E 50 boilerplates (DODT)'!$K10</f>
        <v>1</v>
      </c>
      <c r="AH14">
        <f t="shared" si="15"/>
        <v>0</v>
      </c>
      <c r="AI14">
        <f>'[1]CS_E 50 boilerplates (DODT)'!$L10</f>
        <v>1</v>
      </c>
      <c r="AJ14">
        <v>1</v>
      </c>
      <c r="AK14">
        <f t="shared" si="16"/>
        <v>1</v>
      </c>
      <c r="AL14">
        <v>1</v>
      </c>
      <c r="AM14">
        <f>'[1]CS_E 50 boilerplates (DODT)'!$M10</f>
        <v>1</v>
      </c>
      <c r="AN14">
        <v>1</v>
      </c>
      <c r="AO14">
        <f>'[1]CS_E 50 boilerplates (DODT)'!$N10</f>
        <v>1</v>
      </c>
      <c r="AP14">
        <v>1</v>
      </c>
      <c r="AQ14">
        <v>1</v>
      </c>
      <c r="AR14">
        <v>1</v>
      </c>
      <c r="AS14">
        <f>'[1]CS_E 50 boilerplates (DODT)'!$O10</f>
        <v>1</v>
      </c>
      <c r="AT14">
        <v>1</v>
      </c>
      <c r="AU14">
        <f t="shared" si="17"/>
        <v>30.90000000000002</v>
      </c>
      <c r="AV14">
        <f t="shared" si="18"/>
        <v>14.911666666666669</v>
      </c>
      <c r="AW14">
        <f t="shared" si="19"/>
        <v>13.346666666666668</v>
      </c>
      <c r="AX14">
        <f t="shared" si="20"/>
        <v>14.905000000000001</v>
      </c>
      <c r="AY14">
        <v>1</v>
      </c>
      <c r="AZ14">
        <v>1</v>
      </c>
      <c r="BA14">
        <v>1</v>
      </c>
      <c r="BB14">
        <v>5</v>
      </c>
      <c r="BG14">
        <f t="shared" si="5"/>
        <v>166.66666666666666</v>
      </c>
      <c r="BH14" s="10">
        <f t="shared" si="21"/>
        <v>8.3333333333333331E-5</v>
      </c>
    </row>
    <row r="15" spans="1:74" ht="58">
      <c r="A15" s="2">
        <v>10</v>
      </c>
      <c r="B15" s="13" t="s">
        <v>625</v>
      </c>
      <c r="C15" s="16" t="s">
        <v>166</v>
      </c>
      <c r="D15">
        <v>1</v>
      </c>
      <c r="E15">
        <v>1</v>
      </c>
      <c r="F15">
        <f t="shared" si="6"/>
        <v>1</v>
      </c>
      <c r="G15">
        <f t="shared" si="7"/>
        <v>20</v>
      </c>
      <c r="H15">
        <f t="shared" si="8"/>
        <v>20</v>
      </c>
      <c r="I15">
        <f t="shared" si="9"/>
        <v>103</v>
      </c>
      <c r="J15">
        <f>'[1]CS_E 50 boilerplates (DODT)'!$C11</f>
        <v>39</v>
      </c>
      <c r="K15">
        <f t="shared" si="10"/>
        <v>1.95</v>
      </c>
      <c r="L15">
        <f t="shared" si="11"/>
        <v>101</v>
      </c>
      <c r="M15">
        <f t="shared" si="12"/>
        <v>5.05</v>
      </c>
      <c r="N15">
        <v>0</v>
      </c>
      <c r="O15">
        <v>1</v>
      </c>
      <c r="P15">
        <v>1</v>
      </c>
      <c r="Q15">
        <v>1</v>
      </c>
      <c r="R15">
        <f>'[1]CS_E 50 boilerplates (DODT)'!$E11</f>
        <v>1</v>
      </c>
      <c r="S15">
        <v>1</v>
      </c>
      <c r="T15">
        <f t="shared" si="13"/>
        <v>1</v>
      </c>
      <c r="U15">
        <f>'[1]CS_E 50 boilerplates (DODT)'!$F11</f>
        <v>1</v>
      </c>
      <c r="V15">
        <v>1</v>
      </c>
      <c r="W15">
        <f t="shared" si="3"/>
        <v>1</v>
      </c>
      <c r="X15">
        <f t="shared" si="4"/>
        <v>1</v>
      </c>
      <c r="Y15">
        <f>'[1]CS_E 50 boilerplates (DODT)'!$D11</f>
        <v>0</v>
      </c>
      <c r="Z15">
        <f>'[1]CS_E 50 boilerplates (DODT)'!$G11</f>
        <v>1</v>
      </c>
      <c r="AA15">
        <f>'[1]CS_E 50 boilerplates (DODT)'!$H11</f>
        <v>1</v>
      </c>
      <c r="AB15">
        <f>'[1]CS_E 50 boilerplates (DODT)'!$I11</f>
        <v>1</v>
      </c>
      <c r="AC15">
        <v>1</v>
      </c>
      <c r="AD15">
        <f>'[1]CS_E 50 boilerplates (DODT)'!$J11</f>
        <v>1</v>
      </c>
      <c r="AE15">
        <v>1</v>
      </c>
      <c r="AF15">
        <f t="shared" si="14"/>
        <v>2</v>
      </c>
      <c r="AG15">
        <f>'[1]CS_E 50 boilerplates (DODT)'!$K11</f>
        <v>0</v>
      </c>
      <c r="AH15">
        <f t="shared" si="15"/>
        <v>1</v>
      </c>
      <c r="AI15">
        <f>'[1]CS_E 50 boilerplates (DODT)'!$L11</f>
        <v>1</v>
      </c>
      <c r="AJ15">
        <v>1</v>
      </c>
      <c r="AK15">
        <f t="shared" si="16"/>
        <v>1</v>
      </c>
      <c r="AL15">
        <v>1</v>
      </c>
      <c r="AM15">
        <f>'[1]CS_E 50 boilerplates (DODT)'!$M11</f>
        <v>1</v>
      </c>
      <c r="AN15">
        <v>1</v>
      </c>
      <c r="AO15">
        <f>'[1]CS_E 50 boilerplates (DODT)'!$N11</f>
        <v>1</v>
      </c>
      <c r="AP15">
        <v>1</v>
      </c>
      <c r="AQ15">
        <v>1</v>
      </c>
      <c r="AR15">
        <v>1</v>
      </c>
      <c r="AS15">
        <f>'[1]CS_E 50 boilerplates (DODT)'!$O11</f>
        <v>1</v>
      </c>
      <c r="AT15">
        <v>1</v>
      </c>
      <c r="AU15">
        <f t="shared" si="17"/>
        <v>21.565000000000012</v>
      </c>
      <c r="AV15">
        <f t="shared" si="18"/>
        <v>15.220000000000002</v>
      </c>
      <c r="AW15">
        <f t="shared" si="19"/>
        <v>12.413999999999998</v>
      </c>
      <c r="AX15">
        <f t="shared" si="20"/>
        <v>12.355499999999999</v>
      </c>
      <c r="AY15">
        <v>1</v>
      </c>
      <c r="AZ15">
        <v>1</v>
      </c>
      <c r="BA15">
        <v>1</v>
      </c>
      <c r="BB15">
        <v>5</v>
      </c>
      <c r="BG15">
        <f t="shared" si="5"/>
        <v>100</v>
      </c>
      <c r="BH15" s="10">
        <f t="shared" si="21"/>
        <v>6.9444444444444444E-5</v>
      </c>
    </row>
    <row r="16" spans="1:74" ht="58">
      <c r="A16" s="2">
        <v>11</v>
      </c>
      <c r="B16" s="13" t="s">
        <v>557</v>
      </c>
      <c r="C16" s="16" t="s">
        <v>166</v>
      </c>
      <c r="D16">
        <v>1</v>
      </c>
      <c r="E16">
        <v>1</v>
      </c>
      <c r="F16">
        <f t="shared" si="6"/>
        <v>1</v>
      </c>
      <c r="G16">
        <f t="shared" si="7"/>
        <v>18</v>
      </c>
      <c r="H16">
        <f t="shared" si="8"/>
        <v>18</v>
      </c>
      <c r="I16">
        <f t="shared" si="9"/>
        <v>92</v>
      </c>
      <c r="J16">
        <f>'[1]CS_E 50 boilerplates (DODT)'!$C12</f>
        <v>34</v>
      </c>
      <c r="K16">
        <f t="shared" si="10"/>
        <v>1.8888888888888888</v>
      </c>
      <c r="L16">
        <f t="shared" si="11"/>
        <v>90</v>
      </c>
      <c r="M16">
        <f t="shared" si="12"/>
        <v>5</v>
      </c>
      <c r="N16">
        <v>0</v>
      </c>
      <c r="O16">
        <v>1</v>
      </c>
      <c r="P16">
        <v>1</v>
      </c>
      <c r="Q16">
        <v>1</v>
      </c>
      <c r="R16">
        <f>'[1]CS_E 50 boilerplates (DODT)'!$E12</f>
        <v>1</v>
      </c>
      <c r="S16">
        <v>1</v>
      </c>
      <c r="T16">
        <f t="shared" si="13"/>
        <v>1</v>
      </c>
      <c r="U16">
        <f>'[1]CS_E 50 boilerplates (DODT)'!$F12</f>
        <v>1</v>
      </c>
      <c r="V16">
        <v>1</v>
      </c>
      <c r="W16">
        <f t="shared" si="3"/>
        <v>1</v>
      </c>
      <c r="X16">
        <f t="shared" si="4"/>
        <v>1</v>
      </c>
      <c r="Y16">
        <f>'[1]CS_E 50 boilerplates (DODT)'!$D12</f>
        <v>0</v>
      </c>
      <c r="Z16">
        <f>'[1]CS_E 50 boilerplates (DODT)'!$G12</f>
        <v>1</v>
      </c>
      <c r="AA16">
        <f>'[1]CS_E 50 boilerplates (DODT)'!$H12</f>
        <v>1</v>
      </c>
      <c r="AB16">
        <f>'[1]CS_E 50 boilerplates (DODT)'!$I12</f>
        <v>1</v>
      </c>
      <c r="AC16">
        <v>1</v>
      </c>
      <c r="AD16">
        <f>'[1]CS_E 50 boilerplates (DODT)'!$J12</f>
        <v>1</v>
      </c>
      <c r="AE16">
        <v>1</v>
      </c>
      <c r="AF16">
        <f t="shared" si="14"/>
        <v>2</v>
      </c>
      <c r="AG16">
        <f>'[1]CS_E 50 boilerplates (DODT)'!$K12</f>
        <v>0</v>
      </c>
      <c r="AH16">
        <f t="shared" si="15"/>
        <v>1</v>
      </c>
      <c r="AI16">
        <f>'[1]CS_E 50 boilerplates (DODT)'!$L12</f>
        <v>1</v>
      </c>
      <c r="AJ16">
        <v>1</v>
      </c>
      <c r="AK16">
        <f t="shared" si="16"/>
        <v>1</v>
      </c>
      <c r="AL16">
        <v>1</v>
      </c>
      <c r="AM16">
        <f>'[1]CS_E 50 boilerplates (DODT)'!$M12</f>
        <v>1</v>
      </c>
      <c r="AN16">
        <v>0</v>
      </c>
      <c r="AO16">
        <f>'[1]CS_E 50 boilerplates (DODT)'!$N12</f>
        <v>1</v>
      </c>
      <c r="AP16">
        <v>1</v>
      </c>
      <c r="AQ16">
        <v>1</v>
      </c>
      <c r="AR16">
        <v>1</v>
      </c>
      <c r="AS16">
        <f>'[1]CS_E 50 boilerplates (DODT)'!$O12</f>
        <v>1</v>
      </c>
      <c r="AT16">
        <v>1</v>
      </c>
      <c r="AU16">
        <f t="shared" si="17"/>
        <v>28.765000000000025</v>
      </c>
      <c r="AV16">
        <f t="shared" si="18"/>
        <v>13.718888888888891</v>
      </c>
      <c r="AW16">
        <f t="shared" si="19"/>
        <v>11.955555555555552</v>
      </c>
      <c r="AX16">
        <f t="shared" si="20"/>
        <v>11.119999999999997</v>
      </c>
      <c r="AY16">
        <v>1</v>
      </c>
      <c r="AZ16">
        <v>1</v>
      </c>
      <c r="BA16">
        <v>1</v>
      </c>
      <c r="BB16">
        <v>4</v>
      </c>
      <c r="BG16">
        <f t="shared" si="5"/>
        <v>111.1111111111111</v>
      </c>
      <c r="BH16" s="10">
        <f t="shared" si="21"/>
        <v>6.2500000000000001E-5</v>
      </c>
    </row>
    <row r="17" spans="1:60" ht="56.5">
      <c r="A17" s="2" t="s">
        <v>558</v>
      </c>
      <c r="B17" s="15" t="s">
        <v>626</v>
      </c>
      <c r="C17" s="16" t="s">
        <v>166</v>
      </c>
      <c r="D17">
        <v>1</v>
      </c>
      <c r="E17">
        <v>1</v>
      </c>
      <c r="F17">
        <f t="shared" si="6"/>
        <v>1</v>
      </c>
      <c r="G17">
        <f t="shared" si="7"/>
        <v>21</v>
      </c>
      <c r="H17">
        <f t="shared" si="8"/>
        <v>21</v>
      </c>
      <c r="I17">
        <f t="shared" si="9"/>
        <v>116</v>
      </c>
      <c r="J17">
        <f>'[1]CS_E 50 boilerplates (DODT)'!$C13</f>
        <v>46</v>
      </c>
      <c r="K17">
        <f t="shared" si="10"/>
        <v>2.1904761904761907</v>
      </c>
      <c r="L17">
        <f t="shared" si="11"/>
        <v>114</v>
      </c>
      <c r="M17">
        <f t="shared" si="12"/>
        <v>5.4285714285714288</v>
      </c>
      <c r="N17">
        <v>1</v>
      </c>
      <c r="O17">
        <v>1</v>
      </c>
      <c r="P17">
        <v>1</v>
      </c>
      <c r="Q17">
        <v>1</v>
      </c>
      <c r="R17">
        <f>'[1]CS_E 50 boilerplates (DODT)'!$E13</f>
        <v>1</v>
      </c>
      <c r="S17">
        <v>1</v>
      </c>
      <c r="T17">
        <f t="shared" si="13"/>
        <v>1</v>
      </c>
      <c r="U17">
        <f>'[1]CS_E 50 boilerplates (DODT)'!$F13</f>
        <v>1</v>
      </c>
      <c r="V17">
        <v>1</v>
      </c>
      <c r="W17">
        <f t="shared" si="3"/>
        <v>1</v>
      </c>
      <c r="X17">
        <f t="shared" si="4"/>
        <v>1</v>
      </c>
      <c r="Y17">
        <f>'[1]CS_E 50 boilerplates (DODT)'!$D13</f>
        <v>1</v>
      </c>
      <c r="Z17">
        <f>'[1]CS_E 50 boilerplates (DODT)'!$G13</f>
        <v>1</v>
      </c>
      <c r="AA17">
        <f>'[1]CS_E 50 boilerplates (DODT)'!$H13</f>
        <v>1</v>
      </c>
      <c r="AB17">
        <f>'[1]CS_E 50 boilerplates (DODT)'!$I13</f>
        <v>1</v>
      </c>
      <c r="AC17">
        <v>1</v>
      </c>
      <c r="AD17">
        <f>'[1]CS_E 50 boilerplates (DODT)'!$J13</f>
        <v>1</v>
      </c>
      <c r="AE17">
        <v>1</v>
      </c>
      <c r="AF17">
        <f t="shared" si="14"/>
        <v>2</v>
      </c>
      <c r="AG17">
        <f>'[1]CS_E 50 boilerplates (DODT)'!$K13</f>
        <v>1</v>
      </c>
      <c r="AH17">
        <f t="shared" si="15"/>
        <v>1</v>
      </c>
      <c r="AI17">
        <f>'[1]CS_E 50 boilerplates (DODT)'!$L13</f>
        <v>0</v>
      </c>
      <c r="AJ17">
        <v>1</v>
      </c>
      <c r="AK17">
        <f t="shared" si="16"/>
        <v>1</v>
      </c>
      <c r="AL17">
        <v>1</v>
      </c>
      <c r="AM17">
        <f>'[1]CS_E 50 boilerplates (DODT)'!$M13</f>
        <v>0</v>
      </c>
      <c r="AN17">
        <v>1</v>
      </c>
      <c r="AO17">
        <f>'[1]CS_E 50 boilerplates (DODT)'!$N13</f>
        <v>1</v>
      </c>
      <c r="AP17">
        <v>1</v>
      </c>
      <c r="AQ17">
        <v>1</v>
      </c>
      <c r="AR17">
        <v>1</v>
      </c>
      <c r="AS17">
        <f>'[1]CS_E 50 boilerplates (DODT)'!$O13</f>
        <v>1</v>
      </c>
      <c r="AT17">
        <v>1</v>
      </c>
      <c r="AU17">
        <f t="shared" si="17"/>
        <v>0.20571428571429351</v>
      </c>
      <c r="AV17">
        <f t="shared" si="18"/>
        <v>18.447619047619053</v>
      </c>
      <c r="AW17">
        <f t="shared" si="19"/>
        <v>14.710476190476189</v>
      </c>
      <c r="AX17">
        <f t="shared" si="20"/>
        <v>14.638571428571431</v>
      </c>
      <c r="AY17">
        <v>1</v>
      </c>
      <c r="AZ17">
        <v>1</v>
      </c>
      <c r="BA17">
        <v>1</v>
      </c>
      <c r="BB17">
        <v>3</v>
      </c>
      <c r="BG17">
        <f t="shared" si="5"/>
        <v>95.238095238095227</v>
      </c>
      <c r="BH17" s="10">
        <f t="shared" si="21"/>
        <v>7.2916666666666659E-5</v>
      </c>
    </row>
    <row r="18" spans="1:60" ht="70.5">
      <c r="A18" s="2" t="s">
        <v>560</v>
      </c>
      <c r="B18" s="15" t="s">
        <v>627</v>
      </c>
      <c r="C18" s="16" t="s">
        <v>166</v>
      </c>
      <c r="D18">
        <v>1</v>
      </c>
      <c r="E18">
        <v>1</v>
      </c>
      <c r="F18">
        <f t="shared" si="6"/>
        <v>1</v>
      </c>
      <c r="G18">
        <f t="shared" si="7"/>
        <v>22</v>
      </c>
      <c r="H18">
        <f t="shared" si="8"/>
        <v>22</v>
      </c>
      <c r="I18">
        <f t="shared" si="9"/>
        <v>124</v>
      </c>
      <c r="J18">
        <f>'[1]CS_E 50 boilerplates (DODT)'!$C14</f>
        <v>46</v>
      </c>
      <c r="K18">
        <f t="shared" si="10"/>
        <v>2.0909090909090908</v>
      </c>
      <c r="L18">
        <f t="shared" si="11"/>
        <v>122</v>
      </c>
      <c r="M18">
        <f t="shared" si="12"/>
        <v>5.5454545454545459</v>
      </c>
      <c r="N18">
        <v>1</v>
      </c>
      <c r="O18">
        <v>1</v>
      </c>
      <c r="P18">
        <v>1</v>
      </c>
      <c r="Q18">
        <v>1</v>
      </c>
      <c r="R18">
        <f>'[1]CS_E 50 boilerplates (DODT)'!$E14</f>
        <v>0</v>
      </c>
      <c r="S18">
        <v>1</v>
      </c>
      <c r="T18">
        <f t="shared" si="13"/>
        <v>0</v>
      </c>
      <c r="U18">
        <f>'[1]CS_E 50 boilerplates (DODT)'!$F14</f>
        <v>1</v>
      </c>
      <c r="V18">
        <v>1</v>
      </c>
      <c r="W18">
        <f t="shared" si="3"/>
        <v>0</v>
      </c>
      <c r="X18">
        <f t="shared" si="4"/>
        <v>1</v>
      </c>
      <c r="Y18">
        <f>'[1]CS_E 50 boilerplates (DODT)'!$D14</f>
        <v>1</v>
      </c>
      <c r="Z18">
        <f>'[1]CS_E 50 boilerplates (DODT)'!$G14</f>
        <v>1</v>
      </c>
      <c r="AA18">
        <f>'[1]CS_E 50 boilerplates (DODT)'!$H14</f>
        <v>1</v>
      </c>
      <c r="AB18">
        <f>'[1]CS_E 50 boilerplates (DODT)'!$I14</f>
        <v>1</v>
      </c>
      <c r="AC18">
        <v>1</v>
      </c>
      <c r="AD18">
        <f>'[1]CS_E 50 boilerplates (DODT)'!$J14</f>
        <v>1</v>
      </c>
      <c r="AE18">
        <v>1</v>
      </c>
      <c r="AF18">
        <f t="shared" si="14"/>
        <v>2</v>
      </c>
      <c r="AG18">
        <f>'[1]CS_E 50 boilerplates (DODT)'!$K14</f>
        <v>1</v>
      </c>
      <c r="AH18">
        <f t="shared" si="15"/>
        <v>1</v>
      </c>
      <c r="AI18">
        <f>'[1]CS_E 50 boilerplates (DODT)'!$L14</f>
        <v>0</v>
      </c>
      <c r="AJ18">
        <v>1</v>
      </c>
      <c r="AK18">
        <f t="shared" si="16"/>
        <v>1</v>
      </c>
      <c r="AL18">
        <v>1</v>
      </c>
      <c r="AM18">
        <f>'[1]CS_E 50 boilerplates (DODT)'!$M14</f>
        <v>1</v>
      </c>
      <c r="AN18">
        <v>1</v>
      </c>
      <c r="AO18">
        <f>'[1]CS_E 50 boilerplates (DODT)'!$N14</f>
        <v>1</v>
      </c>
      <c r="AP18">
        <v>1</v>
      </c>
      <c r="AQ18">
        <v>1</v>
      </c>
      <c r="AR18">
        <v>1</v>
      </c>
      <c r="AS18">
        <f>'[1]CS_E 50 boilerplates (DODT)'!$O14</f>
        <v>1</v>
      </c>
      <c r="AT18">
        <v>1</v>
      </c>
      <c r="AU18">
        <f t="shared" si="17"/>
        <v>7.6140909090909332</v>
      </c>
      <c r="AV18">
        <f t="shared" si="18"/>
        <v>17.66272727272727</v>
      </c>
      <c r="AW18">
        <f t="shared" si="19"/>
        <v>15.461818181818185</v>
      </c>
      <c r="AX18">
        <f t="shared" si="20"/>
        <v>15.689090909090915</v>
      </c>
      <c r="AY18">
        <v>1</v>
      </c>
      <c r="AZ18">
        <v>1</v>
      </c>
      <c r="BA18">
        <v>1</v>
      </c>
      <c r="BB18">
        <v>5</v>
      </c>
      <c r="BG18">
        <f t="shared" si="5"/>
        <v>90.909090909090907</v>
      </c>
      <c r="BH18" s="10">
        <f t="shared" si="21"/>
        <v>7.6388888888888887E-5</v>
      </c>
    </row>
    <row r="19" spans="1:60" ht="72.5">
      <c r="A19" s="2" t="s">
        <v>214</v>
      </c>
      <c r="B19" s="13" t="s">
        <v>610</v>
      </c>
      <c r="C19" s="16" t="s">
        <v>166</v>
      </c>
      <c r="D19">
        <v>1</v>
      </c>
      <c r="E19">
        <v>1</v>
      </c>
      <c r="F19">
        <f t="shared" si="6"/>
        <v>1</v>
      </c>
      <c r="G19">
        <f t="shared" si="7"/>
        <v>25</v>
      </c>
      <c r="H19">
        <f t="shared" si="8"/>
        <v>25</v>
      </c>
      <c r="I19">
        <f t="shared" si="9"/>
        <v>147</v>
      </c>
      <c r="J19">
        <f>'[1]CS_E 50 boilerplates (DODT)'!$C15</f>
        <v>51</v>
      </c>
      <c r="K19">
        <f t="shared" si="10"/>
        <v>2.04</v>
      </c>
      <c r="L19">
        <f t="shared" si="11"/>
        <v>144</v>
      </c>
      <c r="M19">
        <f t="shared" si="12"/>
        <v>5.76</v>
      </c>
      <c r="N19">
        <v>0</v>
      </c>
      <c r="O19">
        <v>1</v>
      </c>
      <c r="P19">
        <v>1</v>
      </c>
      <c r="Q19">
        <v>1</v>
      </c>
      <c r="R19">
        <f>'[1]CS_E 50 boilerplates (DODT)'!$E15</f>
        <v>0</v>
      </c>
      <c r="S19">
        <v>1</v>
      </c>
      <c r="T19">
        <f t="shared" si="13"/>
        <v>0</v>
      </c>
      <c r="U19">
        <f>'[1]CS_E 50 boilerplates (DODT)'!$F15</f>
        <v>1</v>
      </c>
      <c r="V19">
        <v>1</v>
      </c>
      <c r="W19">
        <f t="shared" si="3"/>
        <v>0</v>
      </c>
      <c r="X19">
        <f t="shared" si="4"/>
        <v>1</v>
      </c>
      <c r="Y19">
        <f>'[1]CS_E 50 boilerplates (DODT)'!$D15</f>
        <v>0</v>
      </c>
      <c r="Z19">
        <f>'[1]CS_E 50 boilerplates (DODT)'!$G15</f>
        <v>1</v>
      </c>
      <c r="AA19">
        <f>'[1]CS_E 50 boilerplates (DODT)'!$H15</f>
        <v>1</v>
      </c>
      <c r="AB19">
        <f>'[1]CS_E 50 boilerplates (DODT)'!$I15</f>
        <v>1</v>
      </c>
      <c r="AC19">
        <v>1</v>
      </c>
      <c r="AD19">
        <f>'[1]CS_E 50 boilerplates (DODT)'!$J15</f>
        <v>1</v>
      </c>
      <c r="AE19">
        <v>1</v>
      </c>
      <c r="AF19">
        <f t="shared" si="14"/>
        <v>3</v>
      </c>
      <c r="AG19">
        <f>'[1]CS_E 50 boilerplates (DODT)'!$K15</f>
        <v>1</v>
      </c>
      <c r="AH19">
        <f t="shared" si="15"/>
        <v>1</v>
      </c>
      <c r="AI19">
        <f>'[1]CS_E 50 boilerplates (DODT)'!$L15</f>
        <v>1</v>
      </c>
      <c r="AJ19">
        <v>1</v>
      </c>
      <c r="AK19">
        <f t="shared" si="16"/>
        <v>1</v>
      </c>
      <c r="AL19">
        <v>1</v>
      </c>
      <c r="AM19">
        <f>'[1]CS_E 50 boilerplates (DODT)'!$M15</f>
        <v>1</v>
      </c>
      <c r="AN19">
        <v>1</v>
      </c>
      <c r="AO19">
        <f>'[1]CS_E 50 boilerplates (DODT)'!$N15</f>
        <v>1</v>
      </c>
      <c r="AP19">
        <v>1</v>
      </c>
      <c r="AQ19">
        <v>1</v>
      </c>
      <c r="AR19">
        <v>1</v>
      </c>
      <c r="AS19">
        <f>'[1]CS_E 50 boilerplates (DODT)'!$O15</f>
        <v>1</v>
      </c>
      <c r="AT19">
        <v>1</v>
      </c>
      <c r="AU19">
        <f t="shared" si="17"/>
        <v>8.8760000000000083</v>
      </c>
      <c r="AV19">
        <f t="shared" si="18"/>
        <v>18.232000000000003</v>
      </c>
      <c r="AW19">
        <f t="shared" si="19"/>
        <v>16.884800000000002</v>
      </c>
      <c r="AX19">
        <f t="shared" si="20"/>
        <v>18.199599999999997</v>
      </c>
      <c r="AY19">
        <v>1</v>
      </c>
      <c r="AZ19">
        <v>1</v>
      </c>
      <c r="BA19">
        <v>1</v>
      </c>
      <c r="BB19">
        <v>8</v>
      </c>
      <c r="BG19">
        <f t="shared" si="5"/>
        <v>120</v>
      </c>
      <c r="BH19" s="10">
        <f t="shared" si="21"/>
        <v>8.6805555555555545E-5</v>
      </c>
    </row>
    <row r="20" spans="1:60" ht="58">
      <c r="A20" s="2" t="s">
        <v>216</v>
      </c>
      <c r="B20" s="13" t="s">
        <v>563</v>
      </c>
      <c r="C20" s="2" t="s">
        <v>146</v>
      </c>
      <c r="D20">
        <v>1</v>
      </c>
      <c r="E20">
        <v>1</v>
      </c>
      <c r="F20">
        <f t="shared" si="6"/>
        <v>1</v>
      </c>
      <c r="G20">
        <f t="shared" si="7"/>
        <v>18</v>
      </c>
      <c r="H20">
        <f t="shared" si="8"/>
        <v>18</v>
      </c>
      <c r="I20">
        <f t="shared" si="9"/>
        <v>94</v>
      </c>
      <c r="J20">
        <f>'[1]CS_E 50 boilerplates (DODT)'!$C16</f>
        <v>32</v>
      </c>
      <c r="K20">
        <f t="shared" si="10"/>
        <v>1.7777777777777777</v>
      </c>
      <c r="L20">
        <f t="shared" si="11"/>
        <v>92</v>
      </c>
      <c r="M20">
        <f t="shared" si="12"/>
        <v>5.1111111111111107</v>
      </c>
      <c r="N20">
        <v>0</v>
      </c>
      <c r="O20">
        <v>1</v>
      </c>
      <c r="P20">
        <v>1</v>
      </c>
      <c r="Q20">
        <v>1</v>
      </c>
      <c r="R20">
        <f>'[1]CS_E 50 boilerplates (DODT)'!$E16</f>
        <v>1</v>
      </c>
      <c r="S20">
        <v>1</v>
      </c>
      <c r="T20">
        <f t="shared" si="13"/>
        <v>1</v>
      </c>
      <c r="U20">
        <f>'[1]CS_E 50 boilerplates (DODT)'!$F16</f>
        <v>1</v>
      </c>
      <c r="V20">
        <v>1</v>
      </c>
      <c r="W20">
        <f t="shared" si="3"/>
        <v>1</v>
      </c>
      <c r="X20">
        <f t="shared" si="4"/>
        <v>1</v>
      </c>
      <c r="Y20">
        <f>'[1]CS_E 50 boilerplates (DODT)'!$D16</f>
        <v>1</v>
      </c>
      <c r="Z20">
        <f>'[1]CS_E 50 boilerplates (DODT)'!$G16</f>
        <v>1</v>
      </c>
      <c r="AA20">
        <f>'[1]CS_E 50 boilerplates (DODT)'!$H16</f>
        <v>1</v>
      </c>
      <c r="AB20">
        <f>'[1]CS_E 50 boilerplates (DODT)'!$I16</f>
        <v>1</v>
      </c>
      <c r="AC20">
        <v>1</v>
      </c>
      <c r="AD20">
        <f>'[1]CS_E 50 boilerplates (DODT)'!$J16</f>
        <v>1</v>
      </c>
      <c r="AE20">
        <v>1</v>
      </c>
      <c r="AF20">
        <f t="shared" si="14"/>
        <v>2</v>
      </c>
      <c r="AG20">
        <f>'[1]CS_E 50 boilerplates (DODT)'!$K16</f>
        <v>1</v>
      </c>
      <c r="AH20">
        <f t="shared" si="15"/>
        <v>1</v>
      </c>
      <c r="AI20">
        <f>'[1]CS_E 50 boilerplates (DODT)'!$L16</f>
        <v>1</v>
      </c>
      <c r="AJ20">
        <v>1</v>
      </c>
      <c r="AK20">
        <f t="shared" si="16"/>
        <v>1</v>
      </c>
      <c r="AL20">
        <v>1</v>
      </c>
      <c r="AM20">
        <f>'[1]CS_E 50 boilerplates (DODT)'!$M16</f>
        <v>0</v>
      </c>
      <c r="AN20">
        <v>1</v>
      </c>
      <c r="AO20">
        <f>'[1]CS_E 50 boilerplates (DODT)'!$N16</f>
        <v>1</v>
      </c>
      <c r="AP20">
        <v>1</v>
      </c>
      <c r="AQ20">
        <v>1</v>
      </c>
      <c r="AR20">
        <v>1</v>
      </c>
      <c r="AS20">
        <f>'[1]CS_E 50 boilerplates (DODT)'!$O16</f>
        <v>1</v>
      </c>
      <c r="AT20">
        <v>0</v>
      </c>
      <c r="AU20">
        <f t="shared" si="17"/>
        <v>38.165000000000035</v>
      </c>
      <c r="AV20">
        <f t="shared" si="18"/>
        <v>12.407777777777778</v>
      </c>
      <c r="AW20">
        <f t="shared" si="19"/>
        <v>12.608888888888885</v>
      </c>
      <c r="AX20">
        <f t="shared" si="20"/>
        <v>11.643333333333331</v>
      </c>
      <c r="AY20">
        <v>1</v>
      </c>
      <c r="AZ20">
        <v>1</v>
      </c>
      <c r="BA20">
        <v>1</v>
      </c>
      <c r="BB20">
        <v>7</v>
      </c>
      <c r="BG20">
        <f t="shared" si="5"/>
        <v>111.1111111111111</v>
      </c>
      <c r="BH20" s="10">
        <f t="shared" si="21"/>
        <v>6.2500000000000001E-5</v>
      </c>
    </row>
    <row r="21" spans="1:60" ht="87">
      <c r="A21" s="2" t="s">
        <v>218</v>
      </c>
      <c r="B21" s="13" t="s">
        <v>564</v>
      </c>
      <c r="C21" s="16" t="s">
        <v>166</v>
      </c>
      <c r="D21">
        <v>1</v>
      </c>
      <c r="E21">
        <v>1</v>
      </c>
      <c r="F21">
        <f t="shared" si="6"/>
        <v>1</v>
      </c>
      <c r="G21">
        <f t="shared" si="7"/>
        <v>31</v>
      </c>
      <c r="H21">
        <f t="shared" si="8"/>
        <v>31</v>
      </c>
      <c r="I21">
        <f t="shared" si="9"/>
        <v>166</v>
      </c>
      <c r="J21">
        <f>'[1]CS_E 50 boilerplates (DODT)'!$C17</f>
        <v>59</v>
      </c>
      <c r="K21">
        <f t="shared" si="10"/>
        <v>1.903225806451613</v>
      </c>
      <c r="L21">
        <f t="shared" si="11"/>
        <v>164</v>
      </c>
      <c r="M21">
        <f t="shared" si="12"/>
        <v>5.290322580645161</v>
      </c>
      <c r="N21">
        <v>0</v>
      </c>
      <c r="O21">
        <v>0</v>
      </c>
      <c r="P21">
        <v>1</v>
      </c>
      <c r="Q21">
        <v>1</v>
      </c>
      <c r="R21">
        <f>'[1]CS_E 50 boilerplates (DODT)'!$E17</f>
        <v>0</v>
      </c>
      <c r="S21">
        <v>1</v>
      </c>
      <c r="T21">
        <f t="shared" si="13"/>
        <v>0</v>
      </c>
      <c r="U21">
        <f>'[1]CS_E 50 boilerplates (DODT)'!$F17</f>
        <v>1</v>
      </c>
      <c r="V21">
        <v>1</v>
      </c>
      <c r="W21">
        <f t="shared" si="3"/>
        <v>0</v>
      </c>
      <c r="X21">
        <f t="shared" si="4"/>
        <v>1</v>
      </c>
      <c r="Y21">
        <f>'[1]CS_E 50 boilerplates (DODT)'!$D17</f>
        <v>0</v>
      </c>
      <c r="Z21">
        <f>'[1]CS_E 50 boilerplates (DODT)'!$G17</f>
        <v>1</v>
      </c>
      <c r="AA21">
        <f>'[1]CS_E 50 boilerplates (DODT)'!$H17</f>
        <v>1</v>
      </c>
      <c r="AB21">
        <f>'[1]CS_E 50 boilerplates (DODT)'!$I17</f>
        <v>1</v>
      </c>
      <c r="AC21">
        <v>1</v>
      </c>
      <c r="AD21">
        <f>'[1]CS_E 50 boilerplates (DODT)'!$J17</f>
        <v>1</v>
      </c>
      <c r="AE21">
        <v>1</v>
      </c>
      <c r="AF21">
        <f t="shared" si="14"/>
        <v>2</v>
      </c>
      <c r="AG21">
        <f>'[1]CS_E 50 boilerplates (DODT)'!$K17</f>
        <v>0</v>
      </c>
      <c r="AH21">
        <f t="shared" si="15"/>
        <v>1</v>
      </c>
      <c r="AI21">
        <f>'[1]CS_E 50 boilerplates (DODT)'!$L17</f>
        <v>1</v>
      </c>
      <c r="AJ21">
        <v>1</v>
      </c>
      <c r="AK21">
        <f t="shared" si="16"/>
        <v>1</v>
      </c>
      <c r="AL21">
        <v>1</v>
      </c>
      <c r="AM21">
        <f>'[1]CS_E 50 boilerplates (DODT)'!$M17</f>
        <v>1</v>
      </c>
      <c r="AN21">
        <v>1</v>
      </c>
      <c r="AO21">
        <f>'[1]CS_E 50 boilerplates (DODT)'!$N17</f>
        <v>1</v>
      </c>
      <c r="AP21">
        <v>1</v>
      </c>
      <c r="AQ21">
        <v>1</v>
      </c>
      <c r="AR21">
        <v>1</v>
      </c>
      <c r="AS21">
        <f>'[1]CS_E 50 boilerplates (DODT)'!$O17</f>
        <v>1</v>
      </c>
      <c r="AT21">
        <v>1</v>
      </c>
      <c r="AU21">
        <f t="shared" si="17"/>
        <v>14.357096774193572</v>
      </c>
      <c r="AV21">
        <f t="shared" si="18"/>
        <v>18.958064516129031</v>
      </c>
      <c r="AW21">
        <f t="shared" si="19"/>
        <v>14.352258064516125</v>
      </c>
      <c r="AX21">
        <f t="shared" si="20"/>
        <v>18.987419354838707</v>
      </c>
      <c r="AY21">
        <v>1</v>
      </c>
      <c r="AZ21">
        <v>1</v>
      </c>
      <c r="BA21">
        <v>1</v>
      </c>
      <c r="BB21">
        <v>7</v>
      </c>
      <c r="BG21">
        <f t="shared" si="5"/>
        <v>64.516129032258064</v>
      </c>
      <c r="BH21" s="10">
        <f t="shared" si="21"/>
        <v>1.0763888888888889E-4</v>
      </c>
    </row>
    <row r="22" spans="1:60" ht="87">
      <c r="A22" s="2">
        <v>14</v>
      </c>
      <c r="B22" s="13" t="s">
        <v>611</v>
      </c>
      <c r="C22" s="16" t="s">
        <v>166</v>
      </c>
      <c r="D22">
        <v>1</v>
      </c>
      <c r="E22">
        <v>1</v>
      </c>
      <c r="F22">
        <f t="shared" si="6"/>
        <v>1</v>
      </c>
      <c r="G22">
        <f t="shared" si="7"/>
        <v>28</v>
      </c>
      <c r="H22">
        <f t="shared" si="8"/>
        <v>28</v>
      </c>
      <c r="I22">
        <f t="shared" si="9"/>
        <v>181</v>
      </c>
      <c r="J22">
        <f>'[1]CS_E 50 boilerplates (DODT)'!$C18</f>
        <v>62</v>
      </c>
      <c r="K22">
        <f t="shared" si="10"/>
        <v>2.2142857142857144</v>
      </c>
      <c r="L22">
        <f t="shared" si="11"/>
        <v>178</v>
      </c>
      <c r="M22">
        <f t="shared" si="12"/>
        <v>6.3571428571428568</v>
      </c>
      <c r="N22">
        <v>0</v>
      </c>
      <c r="O22">
        <v>1</v>
      </c>
      <c r="P22">
        <v>0</v>
      </c>
      <c r="Q22">
        <v>0</v>
      </c>
      <c r="R22">
        <f>'[1]CS_E 50 boilerplates (DODT)'!$E18</f>
        <v>0</v>
      </c>
      <c r="S22">
        <v>1</v>
      </c>
      <c r="T22">
        <f t="shared" si="13"/>
        <v>0</v>
      </c>
      <c r="U22">
        <f>'[1]CS_E 50 boilerplates (DODT)'!$F18</f>
        <v>1</v>
      </c>
      <c r="V22">
        <v>1</v>
      </c>
      <c r="W22">
        <f t="shared" si="3"/>
        <v>0</v>
      </c>
      <c r="X22">
        <f t="shared" si="4"/>
        <v>1</v>
      </c>
      <c r="Y22">
        <f>'[1]CS_E 50 boilerplates (DODT)'!$D18</f>
        <v>1</v>
      </c>
      <c r="Z22">
        <f>'[1]CS_E 50 boilerplates (DODT)'!$G18</f>
        <v>1</v>
      </c>
      <c r="AA22">
        <f>'[1]CS_E 50 boilerplates (DODT)'!$H18</f>
        <v>1</v>
      </c>
      <c r="AB22">
        <f>'[1]CS_E 50 boilerplates (DODT)'!$I18</f>
        <v>1</v>
      </c>
      <c r="AC22">
        <v>1</v>
      </c>
      <c r="AD22">
        <f>'[1]CS_E 50 boilerplates (DODT)'!$J18</f>
        <v>1</v>
      </c>
      <c r="AE22">
        <v>1</v>
      </c>
      <c r="AF22">
        <f t="shared" si="14"/>
        <v>3</v>
      </c>
      <c r="AG22">
        <f>'[1]CS_E 50 boilerplates (DODT)'!$K18</f>
        <v>1</v>
      </c>
      <c r="AH22">
        <f t="shared" si="15"/>
        <v>1</v>
      </c>
      <c r="AI22">
        <f>'[1]CS_E 50 boilerplates (DODT)'!$L18</f>
        <v>0</v>
      </c>
      <c r="AJ22">
        <v>1</v>
      </c>
      <c r="AK22">
        <f t="shared" si="16"/>
        <v>1</v>
      </c>
      <c r="AL22">
        <v>1</v>
      </c>
      <c r="AM22">
        <f>'[1]CS_E 50 boilerplates (DODT)'!$M18</f>
        <v>1</v>
      </c>
      <c r="AN22">
        <v>1</v>
      </c>
      <c r="AO22">
        <f>'[1]CS_E 50 boilerplates (DODT)'!$N18</f>
        <v>1</v>
      </c>
      <c r="AP22">
        <v>1</v>
      </c>
      <c r="AQ22">
        <v>1</v>
      </c>
      <c r="AR22">
        <v>1</v>
      </c>
      <c r="AS22">
        <f>'[1]CS_E 50 boilerplates (DODT)'!$O18</f>
        <v>1</v>
      </c>
      <c r="AT22">
        <v>1</v>
      </c>
      <c r="AU22">
        <f t="shared" si="17"/>
        <v>-8.9135714285714123</v>
      </c>
      <c r="AV22">
        <f t="shared" si="18"/>
        <v>21.458571428571428</v>
      </c>
      <c r="AW22">
        <f t="shared" si="19"/>
        <v>20.522857142857138</v>
      </c>
      <c r="AX22">
        <f t="shared" si="20"/>
        <v>22.512142857142855</v>
      </c>
      <c r="AY22">
        <v>1</v>
      </c>
      <c r="AZ22">
        <v>1</v>
      </c>
      <c r="BA22">
        <v>1</v>
      </c>
      <c r="BB22">
        <v>9</v>
      </c>
      <c r="BG22">
        <f t="shared" si="5"/>
        <v>107.14285714285714</v>
      </c>
      <c r="BH22" s="10">
        <f t="shared" si="21"/>
        <v>9.722222222222223E-5</v>
      </c>
    </row>
    <row r="23" spans="1:60" ht="58">
      <c r="A23" s="2">
        <v>15</v>
      </c>
      <c r="B23" s="16" t="s">
        <v>628</v>
      </c>
      <c r="C23" s="2" t="s">
        <v>146</v>
      </c>
      <c r="D23">
        <v>1</v>
      </c>
      <c r="E23">
        <v>1</v>
      </c>
      <c r="F23">
        <f t="shared" si="6"/>
        <v>1</v>
      </c>
      <c r="G23">
        <f t="shared" si="7"/>
        <v>22</v>
      </c>
      <c r="H23">
        <f t="shared" si="8"/>
        <v>22</v>
      </c>
      <c r="I23">
        <f t="shared" si="9"/>
        <v>111</v>
      </c>
      <c r="J23">
        <f>'[1]CS_E 50 boilerplates (DODT)'!$C19</f>
        <v>41</v>
      </c>
      <c r="K23">
        <f t="shared" si="10"/>
        <v>1.8636363636363635</v>
      </c>
      <c r="L23">
        <f t="shared" si="11"/>
        <v>110</v>
      </c>
      <c r="M23">
        <f t="shared" si="12"/>
        <v>5</v>
      </c>
      <c r="N23">
        <v>0</v>
      </c>
      <c r="O23">
        <v>0</v>
      </c>
      <c r="P23">
        <v>0</v>
      </c>
      <c r="Q23">
        <v>0</v>
      </c>
      <c r="R23">
        <f>'[1]CS_E 50 boilerplates (DODT)'!$E19</f>
        <v>1</v>
      </c>
      <c r="S23">
        <v>1</v>
      </c>
      <c r="T23">
        <f t="shared" si="13"/>
        <v>0</v>
      </c>
      <c r="U23">
        <f>'[1]CS_E 50 boilerplates (DODT)'!$F19</f>
        <v>1</v>
      </c>
      <c r="V23">
        <v>1</v>
      </c>
      <c r="W23">
        <f t="shared" si="3"/>
        <v>0</v>
      </c>
      <c r="X23">
        <f t="shared" si="4"/>
        <v>1</v>
      </c>
      <c r="Y23">
        <f>'[1]CS_E 50 boilerplates (DODT)'!$D19</f>
        <v>0</v>
      </c>
      <c r="Z23">
        <f>'[1]CS_E 50 boilerplates (DODT)'!$G19</f>
        <v>1</v>
      </c>
      <c r="AA23">
        <f>'[1]CS_E 50 boilerplates (DODT)'!$H19</f>
        <v>1</v>
      </c>
      <c r="AB23">
        <f>'[1]CS_E 50 boilerplates (DODT)'!$I19</f>
        <v>1</v>
      </c>
      <c r="AC23">
        <v>1</v>
      </c>
      <c r="AD23">
        <f>'[1]CS_E 50 boilerplates (DODT)'!$J19</f>
        <v>0</v>
      </c>
      <c r="AE23">
        <v>1</v>
      </c>
      <c r="AF23">
        <f t="shared" si="14"/>
        <v>1</v>
      </c>
      <c r="AG23">
        <f>'[1]CS_E 50 boilerplates (DODT)'!$K19</f>
        <v>1</v>
      </c>
      <c r="AH23">
        <f t="shared" si="15"/>
        <v>1</v>
      </c>
      <c r="AI23">
        <f>'[1]CS_E 50 boilerplates (DODT)'!$L19</f>
        <v>0</v>
      </c>
      <c r="AJ23">
        <v>1</v>
      </c>
      <c r="AK23">
        <f t="shared" si="16"/>
        <v>1</v>
      </c>
      <c r="AL23">
        <v>1</v>
      </c>
      <c r="AM23">
        <f>'[1]CS_E 50 boilerplates (DODT)'!$M19</f>
        <v>1</v>
      </c>
      <c r="AN23">
        <v>1</v>
      </c>
      <c r="AO23">
        <f>'[1]CS_E 50 boilerplates (DODT)'!$N19</f>
        <v>0</v>
      </c>
      <c r="AP23">
        <v>1</v>
      </c>
      <c r="AQ23">
        <v>1</v>
      </c>
      <c r="AR23">
        <v>1</v>
      </c>
      <c r="AS23">
        <f>'[1]CS_E 50 boilerplates (DODT)'!$O19</f>
        <v>0</v>
      </c>
      <c r="AT23">
        <v>1</v>
      </c>
      <c r="AU23">
        <f t="shared" si="17"/>
        <v>26.841363636363653</v>
      </c>
      <c r="AV23">
        <f t="shared" si="18"/>
        <v>14.980909090909091</v>
      </c>
      <c r="AW23">
        <f t="shared" si="19"/>
        <v>12.254545454545454</v>
      </c>
      <c r="AX23">
        <f t="shared" si="20"/>
        <v>13.119999999999997</v>
      </c>
      <c r="AY23">
        <v>1</v>
      </c>
      <c r="AZ23">
        <v>1</v>
      </c>
      <c r="BA23">
        <v>1</v>
      </c>
      <c r="BB23">
        <v>8</v>
      </c>
      <c r="BG23">
        <f t="shared" si="5"/>
        <v>45.454545454545453</v>
      </c>
      <c r="BH23" s="10">
        <f t="shared" si="21"/>
        <v>7.6388888888888887E-5</v>
      </c>
    </row>
    <row r="24" spans="1:60" ht="58">
      <c r="A24" s="2">
        <v>16</v>
      </c>
      <c r="B24" s="16" t="s">
        <v>612</v>
      </c>
      <c r="C24" s="16" t="s">
        <v>166</v>
      </c>
      <c r="D24">
        <v>1</v>
      </c>
      <c r="E24">
        <v>1</v>
      </c>
      <c r="F24">
        <f t="shared" si="6"/>
        <v>1</v>
      </c>
      <c r="G24">
        <f t="shared" si="7"/>
        <v>20</v>
      </c>
      <c r="H24">
        <f t="shared" si="8"/>
        <v>20</v>
      </c>
      <c r="I24">
        <f t="shared" si="9"/>
        <v>113</v>
      </c>
      <c r="J24">
        <f>'[1]CS_E 50 boilerplates (DODT)'!$C20</f>
        <v>39</v>
      </c>
      <c r="K24">
        <f t="shared" si="10"/>
        <v>1.95</v>
      </c>
      <c r="L24">
        <f t="shared" si="11"/>
        <v>110</v>
      </c>
      <c r="M24">
        <f t="shared" si="12"/>
        <v>5.5</v>
      </c>
      <c r="N24">
        <v>0</v>
      </c>
      <c r="O24">
        <v>1</v>
      </c>
      <c r="P24">
        <v>1</v>
      </c>
      <c r="Q24">
        <v>1</v>
      </c>
      <c r="R24">
        <f>'[1]CS_E 50 boilerplates (DODT)'!$E20</f>
        <v>0</v>
      </c>
      <c r="S24">
        <v>1</v>
      </c>
      <c r="T24">
        <f t="shared" si="13"/>
        <v>0</v>
      </c>
      <c r="U24">
        <f>'[1]CS_E 50 boilerplates (DODT)'!$F20</f>
        <v>1</v>
      </c>
      <c r="V24">
        <v>1</v>
      </c>
      <c r="W24">
        <f t="shared" si="3"/>
        <v>0</v>
      </c>
      <c r="X24">
        <f t="shared" si="4"/>
        <v>1</v>
      </c>
      <c r="Y24">
        <f>'[1]CS_E 50 boilerplates (DODT)'!$D20</f>
        <v>0</v>
      </c>
      <c r="Z24">
        <f>'[1]CS_E 50 boilerplates (DODT)'!$G20</f>
        <v>1</v>
      </c>
      <c r="AA24">
        <f>'[1]CS_E 50 boilerplates (DODT)'!$H20</f>
        <v>1</v>
      </c>
      <c r="AB24">
        <f>'[1]CS_E 50 boilerplates (DODT)'!$I20</f>
        <v>1</v>
      </c>
      <c r="AC24">
        <v>1</v>
      </c>
      <c r="AD24">
        <f>'[1]CS_E 50 boilerplates (DODT)'!$J20</f>
        <v>1</v>
      </c>
      <c r="AE24">
        <v>1</v>
      </c>
      <c r="AF24">
        <f t="shared" si="14"/>
        <v>3</v>
      </c>
      <c r="AG24">
        <f>'[1]CS_E 50 boilerplates (DODT)'!$K20</f>
        <v>0</v>
      </c>
      <c r="AH24">
        <f t="shared" si="15"/>
        <v>1</v>
      </c>
      <c r="AI24">
        <f>'[1]CS_E 50 boilerplates (DODT)'!$L20</f>
        <v>1</v>
      </c>
      <c r="AJ24">
        <v>1</v>
      </c>
      <c r="AK24">
        <f t="shared" si="16"/>
        <v>1</v>
      </c>
      <c r="AL24">
        <v>1</v>
      </c>
      <c r="AM24">
        <f>'[1]CS_E 50 boilerplates (DODT)'!$M20</f>
        <v>1</v>
      </c>
      <c r="AN24">
        <v>0</v>
      </c>
      <c r="AO24">
        <f>'[1]CS_E 50 boilerplates (DODT)'!$N20</f>
        <v>1</v>
      </c>
      <c r="AP24">
        <v>1</v>
      </c>
      <c r="AQ24">
        <v>1</v>
      </c>
      <c r="AR24">
        <v>1</v>
      </c>
      <c r="AS24">
        <f>'[1]CS_E 50 boilerplates (DODT)'!$O20</f>
        <v>1</v>
      </c>
      <c r="AT24">
        <v>1</v>
      </c>
      <c r="AU24">
        <f t="shared" si="17"/>
        <v>21.565000000000012</v>
      </c>
      <c r="AV24">
        <f t="shared" si="18"/>
        <v>15.220000000000002</v>
      </c>
      <c r="AW24">
        <f t="shared" si="19"/>
        <v>15.059999999999995</v>
      </c>
      <c r="AX24">
        <f t="shared" si="20"/>
        <v>14.475000000000001</v>
      </c>
      <c r="AY24">
        <v>1</v>
      </c>
      <c r="AZ24">
        <v>1</v>
      </c>
      <c r="BA24">
        <v>1</v>
      </c>
      <c r="BB24">
        <v>6</v>
      </c>
      <c r="BG24">
        <f t="shared" si="5"/>
        <v>150</v>
      </c>
      <c r="BH24" s="10">
        <f t="shared" si="21"/>
        <v>6.9444444444444444E-5</v>
      </c>
    </row>
    <row r="25" spans="1:60" ht="72">
      <c r="A25" s="2" t="s">
        <v>533</v>
      </c>
      <c r="B25" s="16" t="s">
        <v>629</v>
      </c>
      <c r="C25" s="16" t="s">
        <v>166</v>
      </c>
      <c r="D25">
        <v>1</v>
      </c>
      <c r="E25">
        <v>1</v>
      </c>
      <c r="F25">
        <v>1</v>
      </c>
      <c r="G25">
        <f t="shared" si="7"/>
        <v>23</v>
      </c>
      <c r="H25">
        <f t="shared" si="8"/>
        <v>23</v>
      </c>
      <c r="I25">
        <f t="shared" si="9"/>
        <v>136</v>
      </c>
      <c r="J25">
        <f>'[1]CS_E 50 boilerplates (DODT)'!$C21</f>
        <v>49</v>
      </c>
      <c r="K25">
        <f t="shared" si="10"/>
        <v>2.1304347826086958</v>
      </c>
      <c r="L25">
        <f t="shared" si="11"/>
        <v>133</v>
      </c>
      <c r="M25">
        <f t="shared" si="12"/>
        <v>5.7826086956521738</v>
      </c>
      <c r="N25">
        <v>0</v>
      </c>
      <c r="O25">
        <v>1</v>
      </c>
      <c r="P25">
        <v>1</v>
      </c>
      <c r="Q25">
        <v>1</v>
      </c>
      <c r="R25">
        <f>'[1]CS_E 50 boilerplates (DODT)'!$E21</f>
        <v>0</v>
      </c>
      <c r="S25">
        <v>1</v>
      </c>
      <c r="T25">
        <f t="shared" si="13"/>
        <v>0</v>
      </c>
      <c r="U25">
        <f>'[1]CS_E 50 boilerplates (DODT)'!$F21</f>
        <v>1</v>
      </c>
      <c r="V25">
        <v>1</v>
      </c>
      <c r="W25">
        <f t="shared" si="3"/>
        <v>0</v>
      </c>
      <c r="X25">
        <f t="shared" si="4"/>
        <v>1</v>
      </c>
      <c r="Y25">
        <f>'[1]CS_E 50 boilerplates (DODT)'!$D21</f>
        <v>1</v>
      </c>
      <c r="Z25">
        <f>'[1]CS_E 50 boilerplates (DODT)'!$G21</f>
        <v>1</v>
      </c>
      <c r="AA25">
        <f>'[1]CS_E 50 boilerplates (DODT)'!$H21</f>
        <v>1</v>
      </c>
      <c r="AB25">
        <f>'[1]CS_E 50 boilerplates (DODT)'!$I21</f>
        <v>1</v>
      </c>
      <c r="AC25">
        <v>1</v>
      </c>
      <c r="AD25">
        <f>'[1]CS_E 50 boilerplates (DODT)'!$J21</f>
        <v>1</v>
      </c>
      <c r="AE25">
        <v>1</v>
      </c>
      <c r="AF25">
        <f t="shared" si="14"/>
        <v>3</v>
      </c>
      <c r="AG25">
        <f>'[1]CS_E 50 boilerplates (DODT)'!$K21</f>
        <v>0</v>
      </c>
      <c r="AH25">
        <f t="shared" si="15"/>
        <v>1</v>
      </c>
      <c r="AI25">
        <f>'[1]CS_E 50 boilerplates (DODT)'!$L21</f>
        <v>1</v>
      </c>
      <c r="AJ25">
        <v>1</v>
      </c>
      <c r="AK25">
        <f t="shared" si="16"/>
        <v>1</v>
      </c>
      <c r="AL25">
        <v>1</v>
      </c>
      <c r="AM25">
        <f>'[1]CS_E 50 boilerplates (DODT)'!$M21</f>
        <v>1</v>
      </c>
      <c r="AN25">
        <v>1</v>
      </c>
      <c r="AO25">
        <f>'[1]CS_E 50 boilerplates (DODT)'!$N21</f>
        <v>1</v>
      </c>
      <c r="AP25">
        <v>1</v>
      </c>
      <c r="AQ25">
        <v>1</v>
      </c>
      <c r="AR25">
        <v>1</v>
      </c>
      <c r="AS25">
        <f>'[1]CS_E 50 boilerplates (DODT)'!$O21</f>
        <v>1</v>
      </c>
      <c r="AT25">
        <v>1</v>
      </c>
      <c r="AU25">
        <f t="shared" si="17"/>
        <v>3.2552173913043703</v>
      </c>
      <c r="AV25">
        <f t="shared" si="18"/>
        <v>18.519130434782614</v>
      </c>
      <c r="AW25">
        <f t="shared" si="19"/>
        <v>16.914782608695656</v>
      </c>
      <c r="AX25">
        <f t="shared" si="20"/>
        <v>17.306086956521739</v>
      </c>
      <c r="AY25">
        <v>1</v>
      </c>
      <c r="AZ25">
        <v>1</v>
      </c>
      <c r="BA25">
        <v>1</v>
      </c>
      <c r="BB25">
        <v>6</v>
      </c>
      <c r="BG25">
        <f t="shared" si="5"/>
        <v>130.43478260869566</v>
      </c>
      <c r="BH25" s="10">
        <f t="shared" si="21"/>
        <v>7.9861111111111116E-5</v>
      </c>
    </row>
    <row r="26" spans="1:60" ht="58">
      <c r="A26" s="2" t="s">
        <v>535</v>
      </c>
      <c r="B26" s="13" t="s">
        <v>630</v>
      </c>
      <c r="C26" s="16" t="s">
        <v>166</v>
      </c>
      <c r="D26">
        <v>1</v>
      </c>
      <c r="E26">
        <v>1</v>
      </c>
      <c r="F26">
        <f t="shared" si="6"/>
        <v>1</v>
      </c>
      <c r="G26">
        <f t="shared" si="7"/>
        <v>19</v>
      </c>
      <c r="H26">
        <f t="shared" si="8"/>
        <v>19</v>
      </c>
      <c r="I26">
        <f t="shared" si="9"/>
        <v>113</v>
      </c>
      <c r="J26">
        <f>'[1]CS_E 50 boilerplates (DODT)'!$C22</f>
        <v>39</v>
      </c>
      <c r="K26">
        <f t="shared" si="10"/>
        <v>2.0526315789473686</v>
      </c>
      <c r="L26">
        <f t="shared" si="11"/>
        <v>110</v>
      </c>
      <c r="M26">
        <f t="shared" si="12"/>
        <v>5.7894736842105265</v>
      </c>
      <c r="N26">
        <v>1</v>
      </c>
      <c r="O26">
        <v>1</v>
      </c>
      <c r="P26">
        <v>1</v>
      </c>
      <c r="Q26">
        <v>1</v>
      </c>
      <c r="R26">
        <f>'[1]CS_E 50 boilerplates (DODT)'!$E22</f>
        <v>1</v>
      </c>
      <c r="S26">
        <v>1</v>
      </c>
      <c r="T26">
        <f t="shared" si="13"/>
        <v>1</v>
      </c>
      <c r="U26">
        <f>'[1]CS_E 50 boilerplates (DODT)'!$F22</f>
        <v>1</v>
      </c>
      <c r="V26">
        <v>1</v>
      </c>
      <c r="W26">
        <f t="shared" si="3"/>
        <v>1</v>
      </c>
      <c r="X26">
        <f t="shared" si="4"/>
        <v>1</v>
      </c>
      <c r="Y26">
        <f>'[1]CS_E 50 boilerplates (DODT)'!$D22</f>
        <v>0</v>
      </c>
      <c r="Z26">
        <f>'[1]CS_E 50 boilerplates (DODT)'!$G22</f>
        <v>1</v>
      </c>
      <c r="AA26">
        <f>'[1]CS_E 50 boilerplates (DODT)'!$H22</f>
        <v>1</v>
      </c>
      <c r="AB26">
        <f>'[1]CS_E 50 boilerplates (DODT)'!$I22</f>
        <v>1</v>
      </c>
      <c r="AC26">
        <v>1</v>
      </c>
      <c r="AD26">
        <f>'[1]CS_E 50 boilerplates (DODT)'!$J22</f>
        <v>1</v>
      </c>
      <c r="AE26">
        <v>1</v>
      </c>
      <c r="AF26">
        <f t="shared" si="14"/>
        <v>3</v>
      </c>
      <c r="AG26">
        <f>'[1]CS_E 50 boilerplates (DODT)'!$K22</f>
        <v>1</v>
      </c>
      <c r="AH26">
        <f t="shared" si="15"/>
        <v>1</v>
      </c>
      <c r="AI26">
        <f>'[1]CS_E 50 boilerplates (DODT)'!$L22</f>
        <v>0</v>
      </c>
      <c r="AJ26">
        <v>1</v>
      </c>
      <c r="AK26">
        <f t="shared" si="16"/>
        <v>1</v>
      </c>
      <c r="AL26">
        <v>1</v>
      </c>
      <c r="AM26">
        <f>'[1]CS_E 50 boilerplates (DODT)'!$M22</f>
        <v>1</v>
      </c>
      <c r="AN26">
        <v>1</v>
      </c>
      <c r="AO26">
        <f>'[1]CS_E 50 boilerplates (DODT)'!$N22</f>
        <v>1</v>
      </c>
      <c r="AP26">
        <v>1</v>
      </c>
      <c r="AQ26">
        <v>1</v>
      </c>
      <c r="AR26">
        <v>1</v>
      </c>
      <c r="AS26">
        <f>'[1]CS_E 50 boilerplates (DODT)'!$O22</f>
        <v>1</v>
      </c>
      <c r="AT26">
        <v>1</v>
      </c>
      <c r="AU26">
        <f t="shared" si="17"/>
        <v>13.897368421052647</v>
      </c>
      <c r="AV26">
        <f t="shared" si="18"/>
        <v>16.04105263157895</v>
      </c>
      <c r="AW26">
        <f t="shared" si="19"/>
        <v>16.684210526315784</v>
      </c>
      <c r="AX26">
        <f t="shared" si="20"/>
        <v>15.338421052631581</v>
      </c>
      <c r="AY26">
        <v>1</v>
      </c>
      <c r="AZ26">
        <v>1</v>
      </c>
      <c r="BA26">
        <v>1</v>
      </c>
      <c r="BB26">
        <v>5</v>
      </c>
      <c r="BG26">
        <f t="shared" si="5"/>
        <v>157.89473684210526</v>
      </c>
      <c r="BH26" s="10">
        <f t="shared" si="21"/>
        <v>6.597222222222223E-5</v>
      </c>
    </row>
    <row r="27" spans="1:60" ht="58">
      <c r="A27" s="2" t="s">
        <v>537</v>
      </c>
      <c r="B27" s="13" t="s">
        <v>631</v>
      </c>
      <c r="C27" s="16" t="s">
        <v>166</v>
      </c>
      <c r="D27">
        <v>1</v>
      </c>
      <c r="E27">
        <v>1</v>
      </c>
      <c r="F27">
        <f t="shared" si="6"/>
        <v>1</v>
      </c>
      <c r="G27">
        <f t="shared" si="7"/>
        <v>19</v>
      </c>
      <c r="H27">
        <f t="shared" si="8"/>
        <v>19</v>
      </c>
      <c r="I27">
        <f t="shared" si="9"/>
        <v>112</v>
      </c>
      <c r="J27">
        <f>'[1]CS_E 50 boilerplates (DODT)'!$C23</f>
        <v>39</v>
      </c>
      <c r="K27">
        <f t="shared" si="10"/>
        <v>2.0526315789473686</v>
      </c>
      <c r="L27">
        <f t="shared" si="11"/>
        <v>109</v>
      </c>
      <c r="M27">
        <f t="shared" si="12"/>
        <v>5.7368421052631575</v>
      </c>
      <c r="N27">
        <v>1</v>
      </c>
      <c r="O27">
        <v>1</v>
      </c>
      <c r="P27">
        <v>1</v>
      </c>
      <c r="Q27">
        <v>1</v>
      </c>
      <c r="R27">
        <f>'[1]CS_E 50 boilerplates (DODT)'!$E23</f>
        <v>0</v>
      </c>
      <c r="S27">
        <v>1</v>
      </c>
      <c r="T27">
        <f t="shared" si="13"/>
        <v>0</v>
      </c>
      <c r="U27">
        <f>'[1]CS_E 50 boilerplates (DODT)'!$F23</f>
        <v>1</v>
      </c>
      <c r="V27">
        <v>1</v>
      </c>
      <c r="W27">
        <f t="shared" si="3"/>
        <v>0</v>
      </c>
      <c r="X27">
        <f t="shared" si="4"/>
        <v>1</v>
      </c>
      <c r="Y27">
        <f>'[1]CS_E 50 boilerplates (DODT)'!$D23</f>
        <v>0</v>
      </c>
      <c r="Z27">
        <f>'[1]CS_E 50 boilerplates (DODT)'!$G23</f>
        <v>1</v>
      </c>
      <c r="AA27">
        <f>'[1]CS_E 50 boilerplates (DODT)'!$H23</f>
        <v>1</v>
      </c>
      <c r="AB27">
        <f>'[1]CS_E 50 boilerplates (DODT)'!$I23</f>
        <v>1</v>
      </c>
      <c r="AC27">
        <v>1</v>
      </c>
      <c r="AD27">
        <f>'[1]CS_E 50 boilerplates (DODT)'!$J23</f>
        <v>1</v>
      </c>
      <c r="AE27">
        <v>1</v>
      </c>
      <c r="AF27">
        <f t="shared" si="14"/>
        <v>3</v>
      </c>
      <c r="AG27">
        <f>'[1]CS_E 50 boilerplates (DODT)'!$K23</f>
        <v>1</v>
      </c>
      <c r="AH27">
        <f t="shared" si="15"/>
        <v>1</v>
      </c>
      <c r="AI27">
        <f>'[1]CS_E 50 boilerplates (DODT)'!$L23</f>
        <v>0</v>
      </c>
      <c r="AJ27">
        <v>1</v>
      </c>
      <c r="AK27">
        <f t="shared" si="16"/>
        <v>1</v>
      </c>
      <c r="AL27">
        <v>1</v>
      </c>
      <c r="AM27">
        <f>'[1]CS_E 50 boilerplates (DODT)'!$M23</f>
        <v>1</v>
      </c>
      <c r="AN27">
        <v>1</v>
      </c>
      <c r="AO27">
        <f>'[1]CS_E 50 boilerplates (DODT)'!$N23</f>
        <v>1</v>
      </c>
      <c r="AP27">
        <v>1</v>
      </c>
      <c r="AQ27">
        <v>1</v>
      </c>
      <c r="AR27">
        <v>1</v>
      </c>
      <c r="AS27">
        <f>'[1]CS_E 50 boilerplates (DODT)'!$O23</f>
        <v>1</v>
      </c>
      <c r="AT27">
        <v>1</v>
      </c>
      <c r="AU27">
        <f t="shared" si="17"/>
        <v>13.897368421052647</v>
      </c>
      <c r="AV27">
        <f t="shared" si="18"/>
        <v>16.04105263157895</v>
      </c>
      <c r="AW27">
        <f t="shared" si="19"/>
        <v>16.374736842105253</v>
      </c>
      <c r="AX27">
        <f t="shared" si="20"/>
        <v>15.090526315789468</v>
      </c>
      <c r="AY27">
        <v>1</v>
      </c>
      <c r="AZ27">
        <v>1</v>
      </c>
      <c r="BA27">
        <v>1</v>
      </c>
      <c r="BB27">
        <v>6</v>
      </c>
      <c r="BG27">
        <f t="shared" si="5"/>
        <v>157.89473684210526</v>
      </c>
      <c r="BH27" s="10">
        <f t="shared" si="21"/>
        <v>6.597222222222223E-5</v>
      </c>
    </row>
    <row r="28" spans="1:60" ht="58">
      <c r="A28" s="2">
        <v>18</v>
      </c>
      <c r="B28" s="16" t="s">
        <v>632</v>
      </c>
      <c r="C28" s="16" t="s">
        <v>166</v>
      </c>
      <c r="D28">
        <v>1</v>
      </c>
      <c r="E28">
        <v>1</v>
      </c>
      <c r="F28">
        <f t="shared" si="6"/>
        <v>1</v>
      </c>
      <c r="G28">
        <f t="shared" si="7"/>
        <v>19</v>
      </c>
      <c r="H28">
        <f t="shared" si="8"/>
        <v>19</v>
      </c>
      <c r="I28">
        <f t="shared" si="9"/>
        <v>103</v>
      </c>
      <c r="J28">
        <f>'[1]CS_E 50 boilerplates (DODT)'!$C24</f>
        <v>38</v>
      </c>
      <c r="K28">
        <f t="shared" si="10"/>
        <v>2</v>
      </c>
      <c r="L28">
        <f t="shared" si="11"/>
        <v>101</v>
      </c>
      <c r="M28">
        <f t="shared" si="12"/>
        <v>5.3157894736842106</v>
      </c>
      <c r="N28">
        <v>0</v>
      </c>
      <c r="O28">
        <v>1</v>
      </c>
      <c r="P28">
        <v>1</v>
      </c>
      <c r="Q28">
        <v>1</v>
      </c>
      <c r="R28">
        <f>'[1]CS_E 50 boilerplates (DODT)'!$E24</f>
        <v>1</v>
      </c>
      <c r="S28">
        <v>1</v>
      </c>
      <c r="T28">
        <f t="shared" si="13"/>
        <v>1</v>
      </c>
      <c r="U28">
        <f>'[1]CS_E 50 boilerplates (DODT)'!$F24</f>
        <v>1</v>
      </c>
      <c r="V28">
        <v>1</v>
      </c>
      <c r="W28">
        <f t="shared" si="3"/>
        <v>1</v>
      </c>
      <c r="X28">
        <f t="shared" si="4"/>
        <v>1</v>
      </c>
      <c r="Y28">
        <f>'[1]CS_E 50 boilerplates (DODT)'!$D24</f>
        <v>0</v>
      </c>
      <c r="Z28">
        <f>'[1]CS_E 50 boilerplates (DODT)'!$G24</f>
        <v>1</v>
      </c>
      <c r="AA28">
        <f>'[1]CS_E 50 boilerplates (DODT)'!$H24</f>
        <v>1</v>
      </c>
      <c r="AB28">
        <f>'[1]CS_E 50 boilerplates (DODT)'!$I24</f>
        <v>1</v>
      </c>
      <c r="AC28">
        <v>1</v>
      </c>
      <c r="AD28">
        <f>'[1]CS_E 50 boilerplates (DODT)'!$J24</f>
        <v>1</v>
      </c>
      <c r="AE28">
        <v>1</v>
      </c>
      <c r="AF28">
        <f t="shared" si="14"/>
        <v>2</v>
      </c>
      <c r="AG28">
        <f>'[1]CS_E 50 boilerplates (DODT)'!$K24</f>
        <v>0</v>
      </c>
      <c r="AH28">
        <f t="shared" si="15"/>
        <v>1</v>
      </c>
      <c r="AI28">
        <f>'[1]CS_E 50 boilerplates (DODT)'!$L24</f>
        <v>1</v>
      </c>
      <c r="AJ28">
        <v>1</v>
      </c>
      <c r="AK28">
        <f t="shared" si="16"/>
        <v>1</v>
      </c>
      <c r="AL28">
        <v>1</v>
      </c>
      <c r="AM28">
        <f>'[1]CS_E 50 boilerplates (DODT)'!$M24</f>
        <v>1</v>
      </c>
      <c r="AN28">
        <v>0</v>
      </c>
      <c r="AO28">
        <f>'[1]CS_E 50 boilerplates (DODT)'!$N24</f>
        <v>1</v>
      </c>
      <c r="AP28">
        <v>1</v>
      </c>
      <c r="AQ28">
        <v>1</v>
      </c>
      <c r="AR28">
        <v>1</v>
      </c>
      <c r="AS28">
        <f>'[1]CS_E 50 boilerplates (DODT)'!$O24</f>
        <v>1</v>
      </c>
      <c r="AT28">
        <v>1</v>
      </c>
      <c r="AU28">
        <f t="shared" si="17"/>
        <v>18.350000000000023</v>
      </c>
      <c r="AV28">
        <f t="shared" si="18"/>
        <v>15.420000000000002</v>
      </c>
      <c r="AW28">
        <f t="shared" si="19"/>
        <v>13.898947368421048</v>
      </c>
      <c r="AX28">
        <f t="shared" si="20"/>
        <v>13.107368421052634</v>
      </c>
      <c r="AY28">
        <v>1</v>
      </c>
      <c r="AZ28">
        <v>1</v>
      </c>
      <c r="BA28">
        <v>1</v>
      </c>
      <c r="BB28">
        <v>4</v>
      </c>
      <c r="BG28">
        <f t="shared" si="5"/>
        <v>105.26315789473684</v>
      </c>
      <c r="BH28" s="10">
        <f t="shared" si="21"/>
        <v>6.597222222222223E-5</v>
      </c>
    </row>
    <row r="29" spans="1:60" ht="58">
      <c r="A29" s="2">
        <v>19</v>
      </c>
      <c r="B29" s="16" t="s">
        <v>633</v>
      </c>
      <c r="C29" s="16" t="s">
        <v>166</v>
      </c>
      <c r="D29">
        <v>1</v>
      </c>
      <c r="E29">
        <v>1</v>
      </c>
      <c r="F29">
        <f t="shared" si="6"/>
        <v>1</v>
      </c>
      <c r="G29">
        <f t="shared" si="7"/>
        <v>20</v>
      </c>
      <c r="H29">
        <f t="shared" si="8"/>
        <v>20</v>
      </c>
      <c r="I29">
        <f t="shared" si="9"/>
        <v>120</v>
      </c>
      <c r="J29">
        <f>'[1]CS_E 50 boilerplates (DODT)'!$C25</f>
        <v>43</v>
      </c>
      <c r="K29">
        <f t="shared" si="10"/>
        <v>2.15</v>
      </c>
      <c r="L29">
        <f t="shared" si="11"/>
        <v>118</v>
      </c>
      <c r="M29">
        <f t="shared" si="12"/>
        <v>5.9</v>
      </c>
      <c r="N29">
        <v>0</v>
      </c>
      <c r="O29">
        <v>1</v>
      </c>
      <c r="P29">
        <v>1</v>
      </c>
      <c r="Q29">
        <v>1</v>
      </c>
      <c r="R29">
        <f>'[1]CS_E 50 boilerplates (DODT)'!$E25</f>
        <v>1</v>
      </c>
      <c r="S29">
        <v>1</v>
      </c>
      <c r="T29">
        <f t="shared" si="13"/>
        <v>1</v>
      </c>
      <c r="U29">
        <f>'[1]CS_E 50 boilerplates (DODT)'!$F25</f>
        <v>1</v>
      </c>
      <c r="V29">
        <v>1</v>
      </c>
      <c r="W29">
        <f t="shared" si="3"/>
        <v>1</v>
      </c>
      <c r="X29">
        <f t="shared" si="4"/>
        <v>1</v>
      </c>
      <c r="Y29">
        <f>'[1]CS_E 50 boilerplates (DODT)'!$D25</f>
        <v>1</v>
      </c>
      <c r="Z29">
        <f>'[1]CS_E 50 boilerplates (DODT)'!$G25</f>
        <v>1</v>
      </c>
      <c r="AA29">
        <f>'[1]CS_E 50 boilerplates (DODT)'!$H25</f>
        <v>1</v>
      </c>
      <c r="AB29">
        <f>'[1]CS_E 50 boilerplates (DODT)'!$I25</f>
        <v>1</v>
      </c>
      <c r="AC29">
        <v>1</v>
      </c>
      <c r="AD29">
        <f>'[1]CS_E 50 boilerplates (DODT)'!$J25</f>
        <v>1</v>
      </c>
      <c r="AE29">
        <v>1</v>
      </c>
      <c r="AF29">
        <f t="shared" si="14"/>
        <v>2</v>
      </c>
      <c r="AG29">
        <f>'[1]CS_E 50 boilerplates (DODT)'!$K25</f>
        <v>0</v>
      </c>
      <c r="AH29">
        <f t="shared" si="15"/>
        <v>1</v>
      </c>
      <c r="AI29">
        <f>'[1]CS_E 50 boilerplates (DODT)'!$L25</f>
        <v>1</v>
      </c>
      <c r="AJ29">
        <v>1</v>
      </c>
      <c r="AK29">
        <f t="shared" si="16"/>
        <v>1</v>
      </c>
      <c r="AL29">
        <v>1</v>
      </c>
      <c r="AM29">
        <f>'[1]CS_E 50 boilerplates (DODT)'!$M25</f>
        <v>1</v>
      </c>
      <c r="AN29">
        <v>1</v>
      </c>
      <c r="AO29">
        <f>'[1]CS_E 50 boilerplates (DODT)'!$N25</f>
        <v>1</v>
      </c>
      <c r="AP29">
        <v>1</v>
      </c>
      <c r="AQ29">
        <v>1</v>
      </c>
      <c r="AR29">
        <v>1</v>
      </c>
      <c r="AS29">
        <f>'[1]CS_E 50 boilerplates (DODT)'!$O25</f>
        <v>1</v>
      </c>
      <c r="AT29">
        <v>1</v>
      </c>
      <c r="AU29">
        <f t="shared" si="17"/>
        <v>4.6450000000000244</v>
      </c>
      <c r="AV29">
        <f t="shared" si="18"/>
        <v>17.580000000000002</v>
      </c>
      <c r="AW29">
        <f t="shared" si="19"/>
        <v>17.412000000000003</v>
      </c>
      <c r="AX29">
        <f t="shared" si="20"/>
        <v>16.359000000000002</v>
      </c>
      <c r="AY29">
        <v>1</v>
      </c>
      <c r="AZ29">
        <v>1</v>
      </c>
      <c r="BA29">
        <v>1</v>
      </c>
      <c r="BB29">
        <v>5</v>
      </c>
      <c r="BG29">
        <f t="shared" si="5"/>
        <v>100</v>
      </c>
      <c r="BH29" s="10">
        <f t="shared" si="21"/>
        <v>6.9444444444444444E-5</v>
      </c>
    </row>
    <row r="30" spans="1:60" ht="58">
      <c r="A30" s="2">
        <v>20</v>
      </c>
      <c r="B30" s="16" t="s">
        <v>634</v>
      </c>
      <c r="C30" s="16" t="s">
        <v>166</v>
      </c>
      <c r="D30">
        <v>1</v>
      </c>
      <c r="E30">
        <v>1</v>
      </c>
      <c r="F30">
        <f t="shared" si="6"/>
        <v>1</v>
      </c>
      <c r="G30">
        <f t="shared" si="7"/>
        <v>22</v>
      </c>
      <c r="H30">
        <f t="shared" si="8"/>
        <v>22</v>
      </c>
      <c r="I30">
        <f t="shared" si="9"/>
        <v>125</v>
      </c>
      <c r="J30">
        <f>'[1]CS_E 50 boilerplates (DODT)'!$C26</f>
        <v>49</v>
      </c>
      <c r="K30">
        <f t="shared" si="10"/>
        <v>2.2272727272727271</v>
      </c>
      <c r="L30">
        <f t="shared" si="11"/>
        <v>123</v>
      </c>
      <c r="M30">
        <f t="shared" si="12"/>
        <v>5.5909090909090908</v>
      </c>
      <c r="N30">
        <v>1</v>
      </c>
      <c r="O30">
        <v>1</v>
      </c>
      <c r="P30">
        <v>1</v>
      </c>
      <c r="Q30">
        <v>1</v>
      </c>
      <c r="R30">
        <f>'[1]CS_E 50 boilerplates (DODT)'!$E26</f>
        <v>0</v>
      </c>
      <c r="S30">
        <v>1</v>
      </c>
      <c r="T30">
        <f t="shared" si="13"/>
        <v>0</v>
      </c>
      <c r="U30">
        <f>'[1]CS_E 50 boilerplates (DODT)'!$F26</f>
        <v>1</v>
      </c>
      <c r="V30">
        <v>1</v>
      </c>
      <c r="W30">
        <f t="shared" si="3"/>
        <v>0</v>
      </c>
      <c r="X30">
        <f t="shared" si="4"/>
        <v>1</v>
      </c>
      <c r="Y30">
        <f>'[1]CS_E 50 boilerplates (DODT)'!$D26</f>
        <v>1</v>
      </c>
      <c r="Z30">
        <f>'[1]CS_E 50 boilerplates (DODT)'!$G26</f>
        <v>1</v>
      </c>
      <c r="AA30">
        <f>'[1]CS_E 50 boilerplates (DODT)'!$H26</f>
        <v>1</v>
      </c>
      <c r="AB30">
        <f>'[1]CS_E 50 boilerplates (DODT)'!$I26</f>
        <v>1</v>
      </c>
      <c r="AC30">
        <v>1</v>
      </c>
      <c r="AD30">
        <f>'[1]CS_E 50 boilerplates (DODT)'!$J26</f>
        <v>1</v>
      </c>
      <c r="AE30">
        <v>1</v>
      </c>
      <c r="AF30">
        <f t="shared" si="14"/>
        <v>2</v>
      </c>
      <c r="AG30">
        <f>'[1]CS_E 50 boilerplates (DODT)'!$K26</f>
        <v>1</v>
      </c>
      <c r="AH30">
        <f t="shared" si="15"/>
        <v>1</v>
      </c>
      <c r="AI30">
        <f>'[1]CS_E 50 boilerplates (DODT)'!$L26</f>
        <v>1</v>
      </c>
      <c r="AJ30">
        <v>1</v>
      </c>
      <c r="AK30">
        <f t="shared" si="16"/>
        <v>1</v>
      </c>
      <c r="AL30">
        <v>1</v>
      </c>
      <c r="AM30">
        <f>'[1]CS_E 50 boilerplates (DODT)'!$M26</f>
        <v>1</v>
      </c>
      <c r="AN30">
        <v>1</v>
      </c>
      <c r="AO30">
        <f>'[1]CS_E 50 boilerplates (DODT)'!$N26</f>
        <v>1</v>
      </c>
      <c r="AP30">
        <v>1</v>
      </c>
      <c r="AQ30">
        <v>1</v>
      </c>
      <c r="AR30">
        <v>1</v>
      </c>
      <c r="AS30">
        <f>'[1]CS_E 50 boilerplates (DODT)'!$O26</f>
        <v>1</v>
      </c>
      <c r="AT30">
        <v>1</v>
      </c>
      <c r="AU30">
        <f t="shared" si="17"/>
        <v>-3.9222727272726985</v>
      </c>
      <c r="AV30">
        <f t="shared" si="18"/>
        <v>19.27181818181818</v>
      </c>
      <c r="AW30">
        <f t="shared" si="19"/>
        <v>15.729090909090903</v>
      </c>
      <c r="AX30">
        <f t="shared" si="20"/>
        <v>15.903181818181814</v>
      </c>
      <c r="AY30">
        <v>1</v>
      </c>
      <c r="AZ30">
        <v>1</v>
      </c>
      <c r="BA30">
        <v>1</v>
      </c>
      <c r="BB30">
        <v>6</v>
      </c>
      <c r="BG30">
        <f t="shared" si="5"/>
        <v>90.909090909090907</v>
      </c>
      <c r="BH30" s="10">
        <f t="shared" si="21"/>
        <v>7.6388888888888887E-5</v>
      </c>
    </row>
    <row r="31" spans="1:60" ht="58">
      <c r="A31" s="2">
        <v>21</v>
      </c>
      <c r="B31" s="13" t="s">
        <v>574</v>
      </c>
      <c r="C31" s="2" t="s">
        <v>146</v>
      </c>
      <c r="D31">
        <v>1</v>
      </c>
      <c r="E31">
        <v>1</v>
      </c>
      <c r="F31">
        <f t="shared" si="6"/>
        <v>1</v>
      </c>
      <c r="G31">
        <f t="shared" si="7"/>
        <v>24</v>
      </c>
      <c r="H31">
        <f t="shared" si="8"/>
        <v>24</v>
      </c>
      <c r="I31">
        <f t="shared" si="9"/>
        <v>134</v>
      </c>
      <c r="J31">
        <f>'[1]CS_E 50 boilerplates (DODT)'!$C27</f>
        <v>45</v>
      </c>
      <c r="K31">
        <f t="shared" si="10"/>
        <v>1.875</v>
      </c>
      <c r="L31">
        <f t="shared" si="11"/>
        <v>131</v>
      </c>
      <c r="M31">
        <f t="shared" si="12"/>
        <v>5.458333333333333</v>
      </c>
      <c r="N31">
        <v>0</v>
      </c>
      <c r="O31">
        <v>1</v>
      </c>
      <c r="P31">
        <v>1</v>
      </c>
      <c r="Q31">
        <v>1</v>
      </c>
      <c r="R31">
        <f>'[1]CS_E 50 boilerplates (DODT)'!$E27</f>
        <v>1</v>
      </c>
      <c r="S31">
        <v>1</v>
      </c>
      <c r="T31">
        <f t="shared" si="13"/>
        <v>1</v>
      </c>
      <c r="U31">
        <f>'[1]CS_E 50 boilerplates (DODT)'!$F27</f>
        <v>1</v>
      </c>
      <c r="V31">
        <v>1</v>
      </c>
      <c r="W31">
        <f t="shared" si="3"/>
        <v>1</v>
      </c>
      <c r="X31">
        <f t="shared" si="4"/>
        <v>1</v>
      </c>
      <c r="Y31">
        <f>'[1]CS_E 50 boilerplates (DODT)'!$D27</f>
        <v>1</v>
      </c>
      <c r="Z31">
        <f>'[1]CS_E 50 boilerplates (DODT)'!$G27</f>
        <v>1</v>
      </c>
      <c r="AA31">
        <f>'[1]CS_E 50 boilerplates (DODT)'!$H27</f>
        <v>0</v>
      </c>
      <c r="AB31">
        <f>'[1]CS_E 50 boilerplates (DODT)'!$I27</f>
        <v>1</v>
      </c>
      <c r="AC31">
        <v>1</v>
      </c>
      <c r="AD31">
        <f>'[1]CS_E 50 boilerplates (DODT)'!$J27</f>
        <v>1</v>
      </c>
      <c r="AE31">
        <v>1</v>
      </c>
      <c r="AF31">
        <f t="shared" si="14"/>
        <v>3</v>
      </c>
      <c r="AG31">
        <f>'[1]CS_E 50 boilerplates (DODT)'!$K27</f>
        <v>1</v>
      </c>
      <c r="AH31">
        <f t="shared" si="15"/>
        <v>1</v>
      </c>
      <c r="AI31">
        <f>'[1]CS_E 50 boilerplates (DODT)'!$L27</f>
        <v>0</v>
      </c>
      <c r="AJ31">
        <v>1</v>
      </c>
      <c r="AK31">
        <f t="shared" si="16"/>
        <v>1</v>
      </c>
      <c r="AL31">
        <v>0</v>
      </c>
      <c r="AM31">
        <f>'[1]CS_E 50 boilerplates (DODT)'!$M27</f>
        <v>1</v>
      </c>
      <c r="AN31">
        <v>1</v>
      </c>
      <c r="AO31">
        <f>'[1]CS_E 50 boilerplates (DODT)'!$N27</f>
        <v>1</v>
      </c>
      <c r="AP31">
        <v>1</v>
      </c>
      <c r="AQ31">
        <v>1</v>
      </c>
      <c r="AR31">
        <v>1</v>
      </c>
      <c r="AS31">
        <f>'[1]CS_E 50 boilerplates (DODT)'!$O27</f>
        <v>0</v>
      </c>
      <c r="AT31">
        <v>1</v>
      </c>
      <c r="AU31">
        <f t="shared" si="17"/>
        <v>23.850000000000009</v>
      </c>
      <c r="AV31">
        <f t="shared" si="18"/>
        <v>15.895</v>
      </c>
      <c r="AW31">
        <f t="shared" si="19"/>
        <v>15.061666666666664</v>
      </c>
      <c r="AX31">
        <f t="shared" si="20"/>
        <v>16.278749999999995</v>
      </c>
      <c r="AY31">
        <v>1</v>
      </c>
      <c r="AZ31">
        <v>1</v>
      </c>
      <c r="BA31">
        <v>1</v>
      </c>
      <c r="BB31">
        <v>6</v>
      </c>
      <c r="BG31">
        <f t="shared" si="5"/>
        <v>125</v>
      </c>
      <c r="BH31" s="10">
        <f t="shared" si="21"/>
        <v>8.3333333333333331E-5</v>
      </c>
    </row>
    <row r="32" spans="1:60" ht="58">
      <c r="A32" s="2">
        <v>22</v>
      </c>
      <c r="B32" s="13" t="s">
        <v>619</v>
      </c>
      <c r="C32" s="16" t="s">
        <v>166</v>
      </c>
      <c r="D32">
        <v>1</v>
      </c>
      <c r="E32">
        <v>1</v>
      </c>
      <c r="F32">
        <f t="shared" si="6"/>
        <v>1</v>
      </c>
      <c r="G32">
        <f t="shared" si="7"/>
        <v>19</v>
      </c>
      <c r="H32">
        <f t="shared" si="8"/>
        <v>19</v>
      </c>
      <c r="I32">
        <f t="shared" si="9"/>
        <v>114</v>
      </c>
      <c r="J32">
        <f>'[1]CS_E 50 boilerplates (DODT)'!$C28</f>
        <v>40</v>
      </c>
      <c r="K32">
        <f t="shared" si="10"/>
        <v>2.1052631578947367</v>
      </c>
      <c r="L32">
        <f t="shared" si="11"/>
        <v>113</v>
      </c>
      <c r="M32">
        <f t="shared" si="12"/>
        <v>5.9473684210526319</v>
      </c>
      <c r="N32">
        <v>1</v>
      </c>
      <c r="O32">
        <v>1</v>
      </c>
      <c r="P32">
        <v>1</v>
      </c>
      <c r="Q32">
        <v>1</v>
      </c>
      <c r="R32">
        <f>'[1]CS_E 50 boilerplates (DODT)'!$E28</f>
        <v>0</v>
      </c>
      <c r="S32">
        <v>1</v>
      </c>
      <c r="T32">
        <f t="shared" si="13"/>
        <v>0</v>
      </c>
      <c r="U32">
        <f>'[1]CS_E 50 boilerplates (DODT)'!$F28</f>
        <v>1</v>
      </c>
      <c r="V32">
        <v>1</v>
      </c>
      <c r="W32">
        <f t="shared" si="3"/>
        <v>0</v>
      </c>
      <c r="X32">
        <f t="shared" si="4"/>
        <v>1</v>
      </c>
      <c r="Y32">
        <f>'[1]CS_E 50 boilerplates (DODT)'!$D28</f>
        <v>1</v>
      </c>
      <c r="Z32">
        <f>'[1]CS_E 50 boilerplates (DODT)'!$G28</f>
        <v>1</v>
      </c>
      <c r="AA32">
        <f>'[1]CS_E 50 boilerplates (DODT)'!$H28</f>
        <v>1</v>
      </c>
      <c r="AB32">
        <f>'[1]CS_E 50 boilerplates (DODT)'!$I28</f>
        <v>1</v>
      </c>
      <c r="AC32">
        <v>1</v>
      </c>
      <c r="AD32">
        <f>'[1]CS_E 50 boilerplates (DODT)'!$J28</f>
        <v>1</v>
      </c>
      <c r="AE32">
        <v>1</v>
      </c>
      <c r="AF32">
        <f t="shared" si="14"/>
        <v>1</v>
      </c>
      <c r="AG32">
        <f>'[1]CS_E 50 boilerplates (DODT)'!$K28</f>
        <v>1</v>
      </c>
      <c r="AH32">
        <f t="shared" si="15"/>
        <v>1</v>
      </c>
      <c r="AI32">
        <f>'[1]CS_E 50 boilerplates (DODT)'!$L28</f>
        <v>1</v>
      </c>
      <c r="AJ32">
        <v>1</v>
      </c>
      <c r="AK32">
        <f t="shared" si="16"/>
        <v>1</v>
      </c>
      <c r="AL32">
        <v>1</v>
      </c>
      <c r="AM32">
        <f>'[1]CS_E 50 boilerplates (DODT)'!$M28</f>
        <v>1</v>
      </c>
      <c r="AN32">
        <v>1</v>
      </c>
      <c r="AO32">
        <f>'[1]CS_E 50 boilerplates (DODT)'!$N28</f>
        <v>1</v>
      </c>
      <c r="AP32">
        <v>1</v>
      </c>
      <c r="AQ32">
        <v>1</v>
      </c>
      <c r="AR32">
        <v>1</v>
      </c>
      <c r="AS32">
        <f>'[1]CS_E 50 boilerplates (DODT)'!$O28</f>
        <v>1</v>
      </c>
      <c r="AT32">
        <v>1</v>
      </c>
      <c r="AU32">
        <f t="shared" si="17"/>
        <v>9.4447368421053</v>
      </c>
      <c r="AV32">
        <f t="shared" si="18"/>
        <v>16.662105263157894</v>
      </c>
      <c r="AW32">
        <f t="shared" si="19"/>
        <v>17.612631578947362</v>
      </c>
      <c r="AX32">
        <f t="shared" si="20"/>
        <v>16.082105263157892</v>
      </c>
      <c r="AY32">
        <v>1</v>
      </c>
      <c r="AZ32">
        <v>1</v>
      </c>
      <c r="BA32">
        <v>1</v>
      </c>
      <c r="BB32">
        <v>7</v>
      </c>
      <c r="BG32">
        <f t="shared" si="5"/>
        <v>52.631578947368418</v>
      </c>
      <c r="BH32" s="10">
        <f t="shared" si="21"/>
        <v>6.597222222222223E-5</v>
      </c>
    </row>
    <row r="33" spans="1:60" ht="101.5">
      <c r="A33" s="2">
        <v>23</v>
      </c>
      <c r="B33" s="13" t="s">
        <v>544</v>
      </c>
      <c r="C33" s="16" t="s">
        <v>166</v>
      </c>
      <c r="D33">
        <v>1</v>
      </c>
      <c r="E33">
        <v>1</v>
      </c>
      <c r="F33">
        <f t="shared" si="6"/>
        <v>1</v>
      </c>
      <c r="G33">
        <f t="shared" si="7"/>
        <v>40</v>
      </c>
      <c r="H33">
        <f t="shared" si="8"/>
        <v>40</v>
      </c>
      <c r="I33">
        <f t="shared" si="9"/>
        <v>199</v>
      </c>
      <c r="J33">
        <f>'[1]CS_E 50 boilerplates (DODT)'!$C29</f>
        <v>70</v>
      </c>
      <c r="K33">
        <f t="shared" si="10"/>
        <v>1.75</v>
      </c>
      <c r="L33">
        <f t="shared" si="11"/>
        <v>194</v>
      </c>
      <c r="M33">
        <f t="shared" si="12"/>
        <v>4.8499999999999996</v>
      </c>
      <c r="N33">
        <v>0</v>
      </c>
      <c r="O33">
        <v>1</v>
      </c>
      <c r="P33">
        <v>1</v>
      </c>
      <c r="Q33">
        <v>1</v>
      </c>
      <c r="R33">
        <f>'[1]CS_E 50 boilerplates (DODT)'!$E29</f>
        <v>0</v>
      </c>
      <c r="S33">
        <v>1</v>
      </c>
      <c r="T33">
        <f t="shared" si="13"/>
        <v>0</v>
      </c>
      <c r="U33">
        <f>'[1]CS_E 50 boilerplates (DODT)'!$F29</f>
        <v>1</v>
      </c>
      <c r="V33">
        <v>1</v>
      </c>
      <c r="W33">
        <f t="shared" si="3"/>
        <v>0</v>
      </c>
      <c r="X33">
        <f t="shared" si="4"/>
        <v>1</v>
      </c>
      <c r="Y33">
        <f>'[1]CS_E 50 boilerplates (DODT)'!$D29</f>
        <v>0</v>
      </c>
      <c r="Z33">
        <f>'[1]CS_E 50 boilerplates (DODT)'!$G29</f>
        <v>0</v>
      </c>
      <c r="AA33">
        <f>'[1]CS_E 50 boilerplates (DODT)'!$H29</f>
        <v>0</v>
      </c>
      <c r="AB33">
        <f>'[1]CS_E 50 boilerplates (DODT)'!$I29</f>
        <v>1</v>
      </c>
      <c r="AC33">
        <v>1</v>
      </c>
      <c r="AD33">
        <f>'[1]CS_E 50 boilerplates (DODT)'!$J29</f>
        <v>1</v>
      </c>
      <c r="AE33">
        <v>1</v>
      </c>
      <c r="AF33">
        <f t="shared" si="14"/>
        <v>5</v>
      </c>
      <c r="AG33">
        <f>'[1]CS_E 50 boilerplates (DODT)'!$K29</f>
        <v>1</v>
      </c>
      <c r="AH33">
        <f t="shared" si="15"/>
        <v>1</v>
      </c>
      <c r="AI33">
        <f>'[1]CS_E 50 boilerplates (DODT)'!$L29</f>
        <v>0</v>
      </c>
      <c r="AJ33">
        <v>1</v>
      </c>
      <c r="AK33">
        <f t="shared" si="16"/>
        <v>0</v>
      </c>
      <c r="AL33">
        <v>1</v>
      </c>
      <c r="AM33">
        <f>'[1]CS_E 50 boilerplates (DODT)'!$M29</f>
        <v>1</v>
      </c>
      <c r="AN33">
        <v>1</v>
      </c>
      <c r="AO33">
        <f>'[1]CS_E 50 boilerplates (DODT)'!$N29</f>
        <v>1</v>
      </c>
      <c r="AP33">
        <v>1</v>
      </c>
      <c r="AQ33">
        <v>1</v>
      </c>
      <c r="AR33">
        <v>1</v>
      </c>
      <c r="AS33">
        <f>'[1]CS_E 50 boilerplates (DODT)'!$O29</f>
        <v>1</v>
      </c>
      <c r="AT33">
        <v>1</v>
      </c>
      <c r="AU33">
        <f t="shared" si="17"/>
        <v>18.185000000000031</v>
      </c>
      <c r="AV33">
        <f t="shared" si="18"/>
        <v>20.66</v>
      </c>
      <c r="AW33">
        <f t="shared" si="19"/>
        <v>11.978000000000002</v>
      </c>
      <c r="AX33">
        <f t="shared" si="20"/>
        <v>21.413499999999999</v>
      </c>
      <c r="AY33">
        <v>1</v>
      </c>
      <c r="AZ33">
        <v>1</v>
      </c>
      <c r="BA33">
        <v>1</v>
      </c>
      <c r="BB33">
        <v>12</v>
      </c>
      <c r="BG33">
        <f t="shared" si="5"/>
        <v>125</v>
      </c>
      <c r="BH33" s="10">
        <f t="shared" si="21"/>
        <v>1.3888888888888889E-4</v>
      </c>
    </row>
    <row r="34" spans="1:60" ht="72.5">
      <c r="A34" s="2">
        <v>24</v>
      </c>
      <c r="B34" s="13" t="s">
        <v>545</v>
      </c>
      <c r="C34" s="2" t="s">
        <v>146</v>
      </c>
      <c r="D34">
        <v>1</v>
      </c>
      <c r="E34">
        <v>1</v>
      </c>
      <c r="F34">
        <f t="shared" si="6"/>
        <v>1</v>
      </c>
      <c r="G34">
        <f t="shared" si="7"/>
        <v>26</v>
      </c>
      <c r="H34">
        <f t="shared" si="8"/>
        <v>26</v>
      </c>
      <c r="I34">
        <f t="shared" si="9"/>
        <v>157</v>
      </c>
      <c r="J34">
        <f>'[1]CS_E 50 boilerplates (DODT)'!$C30</f>
        <v>57</v>
      </c>
      <c r="K34">
        <f t="shared" si="10"/>
        <v>2.1923076923076925</v>
      </c>
      <c r="L34">
        <f t="shared" si="11"/>
        <v>155</v>
      </c>
      <c r="M34">
        <f t="shared" si="12"/>
        <v>5.9615384615384617</v>
      </c>
      <c r="N34">
        <v>0</v>
      </c>
      <c r="O34">
        <v>1</v>
      </c>
      <c r="P34">
        <v>1</v>
      </c>
      <c r="Q34">
        <v>0</v>
      </c>
      <c r="R34">
        <f>'[1]CS_E 50 boilerplates (DODT)'!$E30</f>
        <v>1</v>
      </c>
      <c r="S34">
        <v>1</v>
      </c>
      <c r="T34">
        <f t="shared" si="13"/>
        <v>0</v>
      </c>
      <c r="U34">
        <f>'[1]CS_E 50 boilerplates (DODT)'!$F30</f>
        <v>1</v>
      </c>
      <c r="V34">
        <v>1</v>
      </c>
      <c r="W34">
        <f t="shared" si="3"/>
        <v>0</v>
      </c>
      <c r="X34">
        <f t="shared" si="4"/>
        <v>1</v>
      </c>
      <c r="Y34">
        <f>'[1]CS_E 50 boilerplates (DODT)'!$D30</f>
        <v>1</v>
      </c>
      <c r="Z34">
        <f>'[1]CS_E 50 boilerplates (DODT)'!$G30</f>
        <v>0</v>
      </c>
      <c r="AA34">
        <f>'[1]CS_E 50 boilerplates (DODT)'!$H30</f>
        <v>1</v>
      </c>
      <c r="AB34">
        <f>'[1]CS_E 50 boilerplates (DODT)'!$I30</f>
        <v>1</v>
      </c>
      <c r="AC34">
        <v>1</v>
      </c>
      <c r="AD34">
        <f>'[1]CS_E 50 boilerplates (DODT)'!$J30</f>
        <v>1</v>
      </c>
      <c r="AE34">
        <v>1</v>
      </c>
      <c r="AF34">
        <f t="shared" si="14"/>
        <v>2</v>
      </c>
      <c r="AG34">
        <f>'[1]CS_E 50 boilerplates (DODT)'!$K30</f>
        <v>1</v>
      </c>
      <c r="AH34">
        <f t="shared" si="15"/>
        <v>1</v>
      </c>
      <c r="AI34">
        <f>'[1]CS_E 50 boilerplates (DODT)'!$L30</f>
        <v>0</v>
      </c>
      <c r="AJ34">
        <v>1</v>
      </c>
      <c r="AK34">
        <f t="shared" si="16"/>
        <v>1</v>
      </c>
      <c r="AL34">
        <v>1</v>
      </c>
      <c r="AM34">
        <f>'[1]CS_E 50 boilerplates (DODT)'!$M30</f>
        <v>0</v>
      </c>
      <c r="AN34">
        <v>1</v>
      </c>
      <c r="AO34">
        <f>'[1]CS_E 50 boilerplates (DODT)'!$N30</f>
        <v>1</v>
      </c>
      <c r="AP34">
        <v>1</v>
      </c>
      <c r="AQ34">
        <v>1</v>
      </c>
      <c r="AR34">
        <v>1</v>
      </c>
      <c r="AS34">
        <f>'[1]CS_E 50 boilerplates (DODT)'!$O30</f>
        <v>1</v>
      </c>
      <c r="AT34">
        <v>1</v>
      </c>
      <c r="AU34">
        <f t="shared" si="17"/>
        <v>-5.0242307692307513</v>
      </c>
      <c r="AV34">
        <f t="shared" si="18"/>
        <v>20.419230769230769</v>
      </c>
      <c r="AW34">
        <f t="shared" si="19"/>
        <v>18.11538461538461</v>
      </c>
      <c r="AX34">
        <f t="shared" si="20"/>
        <v>19.648846153846158</v>
      </c>
      <c r="AY34">
        <v>1</v>
      </c>
      <c r="AZ34">
        <v>1</v>
      </c>
      <c r="BA34">
        <v>1</v>
      </c>
      <c r="BB34">
        <v>6</v>
      </c>
      <c r="BG34">
        <f t="shared" si="5"/>
        <v>76.923076923076934</v>
      </c>
      <c r="BH34" s="10">
        <f t="shared" si="21"/>
        <v>9.0277777777777787E-5</v>
      </c>
    </row>
    <row r="35" spans="1:60" ht="29">
      <c r="A35" s="2">
        <v>25</v>
      </c>
      <c r="B35" s="16" t="s">
        <v>635</v>
      </c>
      <c r="C35" s="2" t="s">
        <v>146</v>
      </c>
      <c r="D35">
        <v>1</v>
      </c>
      <c r="E35">
        <v>1</v>
      </c>
      <c r="F35">
        <f t="shared" si="6"/>
        <v>1</v>
      </c>
      <c r="G35">
        <f t="shared" si="7"/>
        <v>11</v>
      </c>
      <c r="H35">
        <f t="shared" si="8"/>
        <v>11</v>
      </c>
      <c r="I35">
        <f t="shared" si="9"/>
        <v>44</v>
      </c>
      <c r="J35">
        <f>'[1]CS_E 50 boilerplates (DODT)'!$C31</f>
        <v>16</v>
      </c>
      <c r="K35">
        <f t="shared" si="10"/>
        <v>1.4545454545454546</v>
      </c>
      <c r="L35">
        <f t="shared" si="11"/>
        <v>43</v>
      </c>
      <c r="M35">
        <f t="shared" si="12"/>
        <v>3.9090909090909092</v>
      </c>
      <c r="N35">
        <v>1</v>
      </c>
      <c r="O35">
        <v>1</v>
      </c>
      <c r="P35">
        <v>0</v>
      </c>
      <c r="Q35">
        <v>1</v>
      </c>
      <c r="R35">
        <f>'[1]CS_E 50 boilerplates (DODT)'!$E31</f>
        <v>1</v>
      </c>
      <c r="S35">
        <v>1</v>
      </c>
      <c r="T35">
        <f t="shared" si="13"/>
        <v>1</v>
      </c>
      <c r="U35">
        <f>'[1]CS_E 50 boilerplates (DODT)'!$F31</f>
        <v>1</v>
      </c>
      <c r="V35">
        <v>1</v>
      </c>
      <c r="W35">
        <f t="shared" si="3"/>
        <v>0</v>
      </c>
      <c r="X35">
        <f t="shared" si="4"/>
        <v>1</v>
      </c>
      <c r="Y35">
        <f>'[1]CS_E 50 boilerplates (DODT)'!$D31</f>
        <v>1</v>
      </c>
      <c r="Z35">
        <f>'[1]CS_E 50 boilerplates (DODT)'!$G31</f>
        <v>1</v>
      </c>
      <c r="AA35">
        <f>'[1]CS_E 50 boilerplates (DODT)'!$H31</f>
        <v>1</v>
      </c>
      <c r="AB35">
        <f>'[1]CS_E 50 boilerplates (DODT)'!$I31</f>
        <v>1</v>
      </c>
      <c r="AC35">
        <v>1</v>
      </c>
      <c r="AD35">
        <f>'[1]CS_E 50 boilerplates (DODT)'!$J31</f>
        <v>0</v>
      </c>
      <c r="AE35">
        <v>1</v>
      </c>
      <c r="AF35">
        <f t="shared" si="14"/>
        <v>1</v>
      </c>
      <c r="AG35">
        <f>'[1]CS_E 50 boilerplates (DODT)'!$K31</f>
        <v>1</v>
      </c>
      <c r="AH35">
        <f t="shared" si="15"/>
        <v>1</v>
      </c>
      <c r="AI35">
        <f>'[1]CS_E 50 boilerplates (DODT)'!$L31</f>
        <v>1</v>
      </c>
      <c r="AJ35">
        <v>1</v>
      </c>
      <c r="AK35">
        <f t="shared" si="16"/>
        <v>1</v>
      </c>
      <c r="AL35">
        <v>1</v>
      </c>
      <c r="AM35">
        <f>'[1]CS_E 50 boilerplates (DODT)'!$M31</f>
        <v>1</v>
      </c>
      <c r="AN35">
        <v>1</v>
      </c>
      <c r="AO35">
        <f>'[1]CS_E 50 boilerplates (DODT)'!$N31</f>
        <v>1</v>
      </c>
      <c r="AP35">
        <v>1</v>
      </c>
      <c r="AQ35">
        <v>1</v>
      </c>
      <c r="AR35">
        <v>1</v>
      </c>
      <c r="AS35">
        <f>'[1]CS_E 50 boilerplates (DODT)'!$O31</f>
        <v>1</v>
      </c>
      <c r="AT35">
        <v>1</v>
      </c>
      <c r="AU35">
        <f t="shared" si="17"/>
        <v>72.615454545454554</v>
      </c>
      <c r="AV35">
        <f t="shared" si="18"/>
        <v>5.8636363636363633</v>
      </c>
      <c r="AW35">
        <f t="shared" si="19"/>
        <v>4.4945454545454524</v>
      </c>
      <c r="AX35">
        <f t="shared" si="20"/>
        <v>2.4818181818181806</v>
      </c>
      <c r="AY35">
        <v>1</v>
      </c>
      <c r="AZ35">
        <v>1</v>
      </c>
      <c r="BA35">
        <v>1</v>
      </c>
      <c r="BB35">
        <v>1</v>
      </c>
      <c r="BG35">
        <f t="shared" si="5"/>
        <v>90.909090909090907</v>
      </c>
      <c r="BH35" s="10">
        <f t="shared" si="21"/>
        <v>3.8194444444444444E-5</v>
      </c>
    </row>
    <row r="36" spans="1:60">
      <c r="F36">
        <f t="shared" si="6"/>
        <v>0</v>
      </c>
      <c r="G36">
        <f t="shared" si="7"/>
        <v>0</v>
      </c>
      <c r="H36">
        <f t="shared" si="8"/>
        <v>0</v>
      </c>
      <c r="I36">
        <f t="shared" si="9"/>
        <v>0</v>
      </c>
      <c r="J36">
        <f>'[1]CS_E 50 boilerplates (DODT)'!$C32</f>
        <v>0</v>
      </c>
      <c r="K36">
        <f t="shared" si="10"/>
        <v>0</v>
      </c>
      <c r="L36">
        <f t="shared" si="11"/>
        <v>0</v>
      </c>
      <c r="M36">
        <f t="shared" si="12"/>
        <v>0</v>
      </c>
      <c r="R36">
        <f>'[1]CS_E 50 boilerplates (DODT)'!$E32</f>
        <v>0</v>
      </c>
      <c r="T36">
        <f t="shared" si="13"/>
        <v>0</v>
      </c>
      <c r="U36">
        <f>'[1]CS_E 50 boilerplates (DODT)'!$F32</f>
        <v>0</v>
      </c>
      <c r="W36">
        <f t="shared" si="3"/>
        <v>0</v>
      </c>
      <c r="X36">
        <f t="shared" si="4"/>
        <v>0</v>
      </c>
      <c r="Y36">
        <f>'[1]CS_E 50 boilerplates (DODT)'!$D32</f>
        <v>0</v>
      </c>
      <c r="Z36">
        <f>'[1]CS_E 50 boilerplates (DODT)'!$G32</f>
        <v>0</v>
      </c>
      <c r="AA36">
        <f>'[1]CS_E 50 boilerplates (DODT)'!$H32</f>
        <v>0</v>
      </c>
      <c r="AB36">
        <f>'[1]CS_E 50 boilerplates (DODT)'!$I32</f>
        <v>0</v>
      </c>
      <c r="AD36">
        <f>'[1]CS_E 50 boilerplates (DODT)'!$J32</f>
        <v>0</v>
      </c>
      <c r="AF36">
        <f t="shared" si="14"/>
        <v>0</v>
      </c>
      <c r="AG36">
        <f>'[1]CS_E 50 boilerplates (DODT)'!$K32</f>
        <v>0</v>
      </c>
      <c r="AH36">
        <f t="shared" si="15"/>
        <v>0</v>
      </c>
      <c r="AI36">
        <f>'[1]CS_E 50 boilerplates (DODT)'!$L32</f>
        <v>0</v>
      </c>
      <c r="AK36">
        <f t="shared" si="16"/>
        <v>0</v>
      </c>
      <c r="AM36">
        <f>'[1]CS_E 50 boilerplates (DODT)'!$M32</f>
        <v>0</v>
      </c>
      <c r="AO36">
        <f>'[1]CS_E 50 boilerplates (DODT)'!$N32</f>
        <v>0</v>
      </c>
      <c r="AS36">
        <f>'[1]CS_E 50 boilerplates (DODT)'!$O32</f>
        <v>0</v>
      </c>
      <c r="AU36">
        <f t="shared" si="17"/>
        <v>0</v>
      </c>
      <c r="AV36">
        <f t="shared" si="18"/>
        <v>0</v>
      </c>
      <c r="AW36">
        <f t="shared" si="19"/>
        <v>0</v>
      </c>
      <c r="AX36">
        <f t="shared" si="20"/>
        <v>0</v>
      </c>
      <c r="BG36">
        <f t="shared" si="5"/>
        <v>0</v>
      </c>
      <c r="BH36" s="10">
        <f t="shared" si="21"/>
        <v>0</v>
      </c>
    </row>
    <row r="37" spans="1:60">
      <c r="F37">
        <f t="shared" si="6"/>
        <v>0</v>
      </c>
      <c r="G37">
        <f t="shared" si="7"/>
        <v>0</v>
      </c>
      <c r="H37">
        <f t="shared" si="8"/>
        <v>0</v>
      </c>
      <c r="I37">
        <f t="shared" si="9"/>
        <v>0</v>
      </c>
      <c r="J37">
        <f>'[1]CS_E 50 boilerplates (DODT)'!$C33</f>
        <v>0</v>
      </c>
      <c r="K37">
        <f t="shared" si="10"/>
        <v>0</v>
      </c>
      <c r="L37">
        <f t="shared" si="11"/>
        <v>0</v>
      </c>
      <c r="M37">
        <f t="shared" si="12"/>
        <v>0</v>
      </c>
      <c r="R37">
        <f>'[1]CS_E 50 boilerplates (DODT)'!$E33</f>
        <v>0</v>
      </c>
      <c r="T37">
        <f t="shared" si="13"/>
        <v>0</v>
      </c>
      <c r="U37">
        <f>'[1]CS_E 50 boilerplates (DODT)'!$F33</f>
        <v>0</v>
      </c>
      <c r="W37">
        <f t="shared" si="3"/>
        <v>0</v>
      </c>
      <c r="X37">
        <f t="shared" si="4"/>
        <v>0</v>
      </c>
      <c r="Y37">
        <f>'[1]CS_E 50 boilerplates (DODT)'!$D33</f>
        <v>0</v>
      </c>
      <c r="Z37">
        <f>'[1]CS_E 50 boilerplates (DODT)'!$G33</f>
        <v>0</v>
      </c>
      <c r="AA37">
        <f>'[1]CS_E 50 boilerplates (DODT)'!$H33</f>
        <v>0</v>
      </c>
      <c r="AB37">
        <f>'[1]CS_E 50 boilerplates (DODT)'!$I33</f>
        <v>0</v>
      </c>
      <c r="AD37">
        <f>'[1]CS_E 50 boilerplates (DODT)'!$J33</f>
        <v>0</v>
      </c>
      <c r="AF37">
        <f t="shared" si="14"/>
        <v>0</v>
      </c>
      <c r="AG37">
        <f>'[1]CS_E 50 boilerplates (DODT)'!$K33</f>
        <v>0</v>
      </c>
      <c r="AH37">
        <f t="shared" si="15"/>
        <v>0</v>
      </c>
      <c r="AI37">
        <f>'[1]CS_E 50 boilerplates (DODT)'!$L33</f>
        <v>0</v>
      </c>
      <c r="AK37">
        <f t="shared" si="16"/>
        <v>0</v>
      </c>
      <c r="AM37">
        <f>'[1]CS_E 50 boilerplates (DODT)'!$M33</f>
        <v>0</v>
      </c>
      <c r="AO37">
        <f>'[1]CS_E 50 boilerplates (DODT)'!$N33</f>
        <v>0</v>
      </c>
      <c r="AS37">
        <f>'[1]CS_E 50 boilerplates (DODT)'!$O33</f>
        <v>0</v>
      </c>
      <c r="AU37">
        <f t="shared" si="17"/>
        <v>0</v>
      </c>
      <c r="AV37">
        <f t="shared" si="18"/>
        <v>0</v>
      </c>
      <c r="AW37">
        <f t="shared" si="19"/>
        <v>0</v>
      </c>
      <c r="AX37">
        <f t="shared" si="20"/>
        <v>0</v>
      </c>
      <c r="BG37">
        <f t="shared" si="5"/>
        <v>0</v>
      </c>
      <c r="BH37" s="10">
        <f t="shared" si="21"/>
        <v>0</v>
      </c>
    </row>
    <row r="38" spans="1:60">
      <c r="F38">
        <f t="shared" si="6"/>
        <v>0</v>
      </c>
      <c r="G38">
        <f t="shared" si="7"/>
        <v>0</v>
      </c>
      <c r="H38">
        <f t="shared" si="8"/>
        <v>0</v>
      </c>
      <c r="I38">
        <f t="shared" si="9"/>
        <v>0</v>
      </c>
      <c r="J38">
        <f>'[1]CS_E 50 boilerplates (DODT)'!$C34</f>
        <v>0</v>
      </c>
      <c r="K38">
        <f t="shared" si="10"/>
        <v>0</v>
      </c>
      <c r="L38">
        <f t="shared" si="11"/>
        <v>0</v>
      </c>
      <c r="M38">
        <f t="shared" si="12"/>
        <v>0</v>
      </c>
      <c r="R38">
        <f>'[1]CS_E 50 boilerplates (DODT)'!$E34</f>
        <v>0</v>
      </c>
      <c r="T38">
        <f t="shared" si="13"/>
        <v>0</v>
      </c>
      <c r="U38">
        <f>'[1]CS_E 50 boilerplates (DODT)'!$F34</f>
        <v>0</v>
      </c>
      <c r="W38">
        <f t="shared" ref="W38:W69" si="22">QUOTIENT((P38+T38),2)</f>
        <v>0</v>
      </c>
      <c r="X38">
        <f t="shared" ref="X38:X69" si="23">IF(U38=1,1,IF(V38=1,1,0))</f>
        <v>0</v>
      </c>
      <c r="Y38">
        <f>'[1]CS_E 50 boilerplates (DODT)'!$D34</f>
        <v>0</v>
      </c>
      <c r="Z38">
        <f>'[1]CS_E 50 boilerplates (DODT)'!$G34</f>
        <v>0</v>
      </c>
      <c r="AA38">
        <f>'[1]CS_E 50 boilerplates (DODT)'!$H34</f>
        <v>0</v>
      </c>
      <c r="AB38">
        <f>'[1]CS_E 50 boilerplates (DODT)'!$I34</f>
        <v>0</v>
      </c>
      <c r="AD38">
        <f>'[1]CS_E 50 boilerplates (DODT)'!$J34</f>
        <v>0</v>
      </c>
      <c r="AF38">
        <f t="shared" si="14"/>
        <v>0</v>
      </c>
      <c r="AG38">
        <f>'[1]CS_E 50 boilerplates (DODT)'!$K34</f>
        <v>0</v>
      </c>
      <c r="AH38">
        <f t="shared" si="15"/>
        <v>0</v>
      </c>
      <c r="AI38">
        <f>'[1]CS_E 50 boilerplates (DODT)'!$L34</f>
        <v>0</v>
      </c>
      <c r="AK38">
        <f t="shared" si="16"/>
        <v>0</v>
      </c>
      <c r="AM38">
        <f>'[1]CS_E 50 boilerplates (DODT)'!$M34</f>
        <v>0</v>
      </c>
      <c r="AO38">
        <f>'[1]CS_E 50 boilerplates (DODT)'!$N34</f>
        <v>0</v>
      </c>
      <c r="AS38">
        <f>'[1]CS_E 50 boilerplates (DODT)'!$O34</f>
        <v>0</v>
      </c>
      <c r="AU38">
        <f t="shared" si="17"/>
        <v>0</v>
      </c>
      <c r="AV38">
        <f t="shared" si="18"/>
        <v>0</v>
      </c>
      <c r="AW38">
        <f t="shared" si="19"/>
        <v>0</v>
      </c>
      <c r="AX38">
        <f t="shared" si="20"/>
        <v>0</v>
      </c>
      <c r="BG38">
        <f t="shared" si="5"/>
        <v>0</v>
      </c>
      <c r="BH38" s="10">
        <f t="shared" si="21"/>
        <v>0</v>
      </c>
    </row>
    <row r="39" spans="1:60">
      <c r="F39">
        <f t="shared" si="6"/>
        <v>0</v>
      </c>
      <c r="G39">
        <f t="shared" si="7"/>
        <v>0</v>
      </c>
      <c r="H39">
        <f t="shared" si="8"/>
        <v>0</v>
      </c>
      <c r="I39">
        <f t="shared" si="9"/>
        <v>0</v>
      </c>
      <c r="J39">
        <f>'[1]CS_E 50 boilerplates (DODT)'!$C35</f>
        <v>0</v>
      </c>
      <c r="K39">
        <f t="shared" si="10"/>
        <v>0</v>
      </c>
      <c r="L39">
        <f t="shared" si="11"/>
        <v>0</v>
      </c>
      <c r="M39">
        <f t="shared" si="12"/>
        <v>0</v>
      </c>
      <c r="R39">
        <f>'[1]CS_E 50 boilerplates (DODT)'!$E35</f>
        <v>0</v>
      </c>
      <c r="T39">
        <f t="shared" si="13"/>
        <v>0</v>
      </c>
      <c r="U39">
        <f>'[1]CS_E 50 boilerplates (DODT)'!$F35</f>
        <v>0</v>
      </c>
      <c r="W39">
        <f t="shared" si="22"/>
        <v>0</v>
      </c>
      <c r="X39">
        <f t="shared" si="23"/>
        <v>0</v>
      </c>
      <c r="Y39">
        <f>'[1]CS_E 50 boilerplates (DODT)'!$D35</f>
        <v>0</v>
      </c>
      <c r="Z39">
        <f>'[1]CS_E 50 boilerplates (DODT)'!$G35</f>
        <v>0</v>
      </c>
      <c r="AA39">
        <f>'[1]CS_E 50 boilerplates (DODT)'!$H35</f>
        <v>0</v>
      </c>
      <c r="AB39">
        <f>'[1]CS_E 50 boilerplates (DODT)'!$I35</f>
        <v>0</v>
      </c>
      <c r="AD39">
        <f>'[1]CS_E 50 boilerplates (DODT)'!$J35</f>
        <v>0</v>
      </c>
      <c r="AF39">
        <f t="shared" si="14"/>
        <v>0</v>
      </c>
      <c r="AG39">
        <f>'[1]CS_E 50 boilerplates (DODT)'!$K35</f>
        <v>0</v>
      </c>
      <c r="AH39">
        <f t="shared" si="15"/>
        <v>0</v>
      </c>
      <c r="AI39">
        <f>'[1]CS_E 50 boilerplates (DODT)'!$L35</f>
        <v>0</v>
      </c>
      <c r="AK39">
        <f t="shared" si="16"/>
        <v>0</v>
      </c>
      <c r="AM39">
        <f>'[1]CS_E 50 boilerplates (DODT)'!$M35</f>
        <v>0</v>
      </c>
      <c r="AO39">
        <f>'[1]CS_E 50 boilerplates (DODT)'!$N35</f>
        <v>0</v>
      </c>
      <c r="AS39">
        <f>'[1]CS_E 50 boilerplates (DODT)'!$O35</f>
        <v>0</v>
      </c>
      <c r="AU39">
        <f t="shared" si="17"/>
        <v>0</v>
      </c>
      <c r="AV39">
        <f t="shared" si="18"/>
        <v>0</v>
      </c>
      <c r="AW39">
        <f t="shared" si="19"/>
        <v>0</v>
      </c>
      <c r="AX39">
        <f t="shared" si="20"/>
        <v>0</v>
      </c>
      <c r="BG39">
        <f t="shared" si="5"/>
        <v>0</v>
      </c>
      <c r="BH39" s="10">
        <f t="shared" si="21"/>
        <v>0</v>
      </c>
    </row>
    <row r="40" spans="1:60">
      <c r="F40">
        <f t="shared" si="6"/>
        <v>0</v>
      </c>
      <c r="G40">
        <f t="shared" si="7"/>
        <v>0</v>
      </c>
      <c r="H40">
        <f t="shared" si="8"/>
        <v>0</v>
      </c>
      <c r="I40">
        <f t="shared" si="9"/>
        <v>0</v>
      </c>
      <c r="J40">
        <f>'[1]CS_E 50 boilerplates (DODT)'!$C36</f>
        <v>0</v>
      </c>
      <c r="K40">
        <f t="shared" si="10"/>
        <v>0</v>
      </c>
      <c r="L40">
        <f t="shared" si="11"/>
        <v>0</v>
      </c>
      <c r="M40">
        <f t="shared" si="12"/>
        <v>0</v>
      </c>
      <c r="R40">
        <f>'[1]CS_E 50 boilerplates (DODT)'!$E36</f>
        <v>0</v>
      </c>
      <c r="T40">
        <f t="shared" si="13"/>
        <v>0</v>
      </c>
      <c r="U40">
        <f>'[1]CS_E 50 boilerplates (DODT)'!$F36</f>
        <v>0</v>
      </c>
      <c r="W40">
        <f t="shared" si="22"/>
        <v>0</v>
      </c>
      <c r="X40">
        <f t="shared" si="23"/>
        <v>0</v>
      </c>
      <c r="Y40">
        <f>'[1]CS_E 50 boilerplates (DODT)'!$D36</f>
        <v>0</v>
      </c>
      <c r="Z40">
        <f>'[1]CS_E 50 boilerplates (DODT)'!$G36</f>
        <v>0</v>
      </c>
      <c r="AA40">
        <f>'[1]CS_E 50 boilerplates (DODT)'!$H36</f>
        <v>0</v>
      </c>
      <c r="AB40">
        <f>'[1]CS_E 50 boilerplates (DODT)'!$I36</f>
        <v>0</v>
      </c>
      <c r="AD40">
        <f>'[1]CS_E 50 boilerplates (DODT)'!$J36</f>
        <v>0</v>
      </c>
      <c r="AF40">
        <f t="shared" si="14"/>
        <v>0</v>
      </c>
      <c r="AG40">
        <f>'[1]CS_E 50 boilerplates (DODT)'!$K36</f>
        <v>0</v>
      </c>
      <c r="AH40">
        <f t="shared" si="15"/>
        <v>0</v>
      </c>
      <c r="AI40">
        <f>'[1]CS_E 50 boilerplates (DODT)'!$L36</f>
        <v>0</v>
      </c>
      <c r="AK40">
        <f t="shared" si="16"/>
        <v>0</v>
      </c>
      <c r="AM40">
        <f>'[1]CS_E 50 boilerplates (DODT)'!$M36</f>
        <v>0</v>
      </c>
      <c r="AO40">
        <f>'[1]CS_E 50 boilerplates (DODT)'!$N36</f>
        <v>0</v>
      </c>
      <c r="AS40">
        <f>'[1]CS_E 50 boilerplates (DODT)'!$O36</f>
        <v>0</v>
      </c>
      <c r="AU40">
        <f t="shared" si="17"/>
        <v>0</v>
      </c>
      <c r="AV40">
        <f t="shared" si="18"/>
        <v>0</v>
      </c>
      <c r="AW40">
        <f t="shared" si="19"/>
        <v>0</v>
      </c>
      <c r="AX40">
        <f t="shared" si="20"/>
        <v>0</v>
      </c>
      <c r="BG40">
        <f t="shared" si="5"/>
        <v>0</v>
      </c>
      <c r="BH40" s="10">
        <f t="shared" si="21"/>
        <v>0</v>
      </c>
    </row>
    <row r="41" spans="1:60">
      <c r="F41">
        <f t="shared" si="6"/>
        <v>0</v>
      </c>
      <c r="G41">
        <f t="shared" si="7"/>
        <v>0</v>
      </c>
      <c r="H41">
        <f t="shared" si="8"/>
        <v>0</v>
      </c>
      <c r="I41">
        <f t="shared" si="9"/>
        <v>0</v>
      </c>
      <c r="J41">
        <f>'[1]CS_E 50 boilerplates (DODT)'!$C37</f>
        <v>0</v>
      </c>
      <c r="K41">
        <f t="shared" si="10"/>
        <v>0</v>
      </c>
      <c r="L41">
        <f t="shared" si="11"/>
        <v>0</v>
      </c>
      <c r="M41">
        <f t="shared" si="12"/>
        <v>0</v>
      </c>
      <c r="R41">
        <f>'[1]CS_E 50 boilerplates (DODT)'!$E37</f>
        <v>0</v>
      </c>
      <c r="T41">
        <f t="shared" si="13"/>
        <v>0</v>
      </c>
      <c r="U41">
        <f>'[1]CS_E 50 boilerplates (DODT)'!$F37</f>
        <v>0</v>
      </c>
      <c r="W41">
        <f t="shared" si="22"/>
        <v>0</v>
      </c>
      <c r="X41">
        <f t="shared" si="23"/>
        <v>0</v>
      </c>
      <c r="Y41">
        <f>'[1]CS_E 50 boilerplates (DODT)'!$D37</f>
        <v>0</v>
      </c>
      <c r="Z41">
        <f>'[1]CS_E 50 boilerplates (DODT)'!$G37</f>
        <v>0</v>
      </c>
      <c r="AA41">
        <f>'[1]CS_E 50 boilerplates (DODT)'!$H37</f>
        <v>0</v>
      </c>
      <c r="AB41">
        <f>'[1]CS_E 50 boilerplates (DODT)'!$I37</f>
        <v>0</v>
      </c>
      <c r="AD41">
        <f>'[1]CS_E 50 boilerplates (DODT)'!$J37</f>
        <v>0</v>
      </c>
      <c r="AF41">
        <f t="shared" si="14"/>
        <v>0</v>
      </c>
      <c r="AG41">
        <f>'[1]CS_E 50 boilerplates (DODT)'!$K37</f>
        <v>0</v>
      </c>
      <c r="AH41">
        <f t="shared" si="15"/>
        <v>0</v>
      </c>
      <c r="AI41">
        <f>'[1]CS_E 50 boilerplates (DODT)'!$L37</f>
        <v>0</v>
      </c>
      <c r="AK41">
        <f t="shared" si="16"/>
        <v>0</v>
      </c>
      <c r="AM41">
        <f>'[1]CS_E 50 boilerplates (DODT)'!$M37</f>
        <v>0</v>
      </c>
      <c r="AO41">
        <f>'[1]CS_E 50 boilerplates (DODT)'!$N37</f>
        <v>0</v>
      </c>
      <c r="AS41">
        <f>'[1]CS_E 50 boilerplates (DODT)'!$O37</f>
        <v>0</v>
      </c>
      <c r="AU41">
        <f t="shared" si="17"/>
        <v>0</v>
      </c>
      <c r="AV41">
        <f t="shared" si="18"/>
        <v>0</v>
      </c>
      <c r="AW41">
        <f t="shared" si="19"/>
        <v>0</v>
      </c>
      <c r="AX41">
        <f t="shared" si="20"/>
        <v>0</v>
      </c>
      <c r="BG41">
        <f t="shared" si="5"/>
        <v>0</v>
      </c>
      <c r="BH41" s="10">
        <f t="shared" si="21"/>
        <v>0</v>
      </c>
    </row>
    <row r="42" spans="1:60">
      <c r="F42">
        <f t="shared" si="6"/>
        <v>0</v>
      </c>
      <c r="G42">
        <f t="shared" si="7"/>
        <v>0</v>
      </c>
      <c r="H42">
        <f t="shared" si="8"/>
        <v>0</v>
      </c>
      <c r="I42">
        <f t="shared" si="9"/>
        <v>0</v>
      </c>
      <c r="J42">
        <f>'[1]CS_E 50 boilerplates (DODT)'!$C38</f>
        <v>0</v>
      </c>
      <c r="K42">
        <f t="shared" si="10"/>
        <v>0</v>
      </c>
      <c r="L42">
        <f t="shared" si="11"/>
        <v>0</v>
      </c>
      <c r="M42">
        <f t="shared" si="12"/>
        <v>0</v>
      </c>
      <c r="R42">
        <f>'[1]CS_E 50 boilerplates (DODT)'!$E38</f>
        <v>0</v>
      </c>
      <c r="T42">
        <f t="shared" si="13"/>
        <v>0</v>
      </c>
      <c r="U42">
        <f>'[1]CS_E 50 boilerplates (DODT)'!$F38</f>
        <v>0</v>
      </c>
      <c r="W42">
        <f t="shared" si="22"/>
        <v>0</v>
      </c>
      <c r="X42">
        <f t="shared" si="23"/>
        <v>0</v>
      </c>
      <c r="Y42">
        <f>'[1]CS_E 50 boilerplates (DODT)'!$D38</f>
        <v>0</v>
      </c>
      <c r="Z42">
        <f>'[1]CS_E 50 boilerplates (DODT)'!$G38</f>
        <v>0</v>
      </c>
      <c r="AA42">
        <f>'[1]CS_E 50 boilerplates (DODT)'!$H38</f>
        <v>0</v>
      </c>
      <c r="AB42">
        <f>'[1]CS_E 50 boilerplates (DODT)'!$I38</f>
        <v>0</v>
      </c>
      <c r="AD42">
        <f>'[1]CS_E 50 boilerplates (DODT)'!$J38</f>
        <v>0</v>
      </c>
      <c r="AF42">
        <f t="shared" si="14"/>
        <v>0</v>
      </c>
      <c r="AG42">
        <f>'[1]CS_E 50 boilerplates (DODT)'!$K38</f>
        <v>0</v>
      </c>
      <c r="AH42">
        <f t="shared" si="15"/>
        <v>0</v>
      </c>
      <c r="AI42">
        <f>'[1]CS_E 50 boilerplates (DODT)'!$L38</f>
        <v>0</v>
      </c>
      <c r="AK42">
        <f t="shared" si="16"/>
        <v>0</v>
      </c>
      <c r="AM42">
        <f>'[1]CS_E 50 boilerplates (DODT)'!$M38</f>
        <v>0</v>
      </c>
      <c r="AO42">
        <f>'[1]CS_E 50 boilerplates (DODT)'!$N38</f>
        <v>0</v>
      </c>
      <c r="AS42">
        <f>'[1]CS_E 50 boilerplates (DODT)'!$O38</f>
        <v>0</v>
      </c>
      <c r="AU42">
        <f t="shared" si="17"/>
        <v>0</v>
      </c>
      <c r="AV42">
        <f t="shared" si="18"/>
        <v>0</v>
      </c>
      <c r="AW42">
        <f t="shared" si="19"/>
        <v>0</v>
      </c>
      <c r="AX42">
        <f t="shared" si="20"/>
        <v>0</v>
      </c>
      <c r="BG42">
        <f t="shared" si="5"/>
        <v>0</v>
      </c>
      <c r="BH42" s="10">
        <f t="shared" si="21"/>
        <v>0</v>
      </c>
    </row>
    <row r="43" spans="1:60">
      <c r="F43">
        <f t="shared" si="6"/>
        <v>0</v>
      </c>
      <c r="G43">
        <f t="shared" si="7"/>
        <v>0</v>
      </c>
      <c r="H43">
        <f t="shared" si="8"/>
        <v>0</v>
      </c>
      <c r="I43">
        <f t="shared" si="9"/>
        <v>0</v>
      </c>
      <c r="J43">
        <f>'[1]CS_E 50 boilerplates (DODT)'!$C39</f>
        <v>0</v>
      </c>
      <c r="K43">
        <f t="shared" si="10"/>
        <v>0</v>
      </c>
      <c r="L43">
        <f t="shared" si="11"/>
        <v>0</v>
      </c>
      <c r="M43">
        <f t="shared" si="12"/>
        <v>0</v>
      </c>
      <c r="R43">
        <f>'[1]CS_E 50 boilerplates (DODT)'!$E39</f>
        <v>0</v>
      </c>
      <c r="T43">
        <f t="shared" si="13"/>
        <v>0</v>
      </c>
      <c r="U43">
        <f>'[1]CS_E 50 boilerplates (DODT)'!$F39</f>
        <v>0</v>
      </c>
      <c r="W43">
        <f t="shared" si="22"/>
        <v>0</v>
      </c>
      <c r="X43">
        <f t="shared" si="23"/>
        <v>0</v>
      </c>
      <c r="Y43">
        <f>'[1]CS_E 50 boilerplates (DODT)'!$D39</f>
        <v>0</v>
      </c>
      <c r="Z43">
        <f>'[1]CS_E 50 boilerplates (DODT)'!$G39</f>
        <v>0</v>
      </c>
      <c r="AA43">
        <f>'[1]CS_E 50 boilerplates (DODT)'!$H39</f>
        <v>0</v>
      </c>
      <c r="AB43">
        <f>'[1]CS_E 50 boilerplates (DODT)'!$I39</f>
        <v>0</v>
      </c>
      <c r="AD43">
        <f>'[1]CS_E 50 boilerplates (DODT)'!$J39</f>
        <v>0</v>
      </c>
      <c r="AF43">
        <f t="shared" si="14"/>
        <v>0</v>
      </c>
      <c r="AG43">
        <f>'[1]CS_E 50 boilerplates (DODT)'!$K39</f>
        <v>0</v>
      </c>
      <c r="AH43">
        <f t="shared" si="15"/>
        <v>0</v>
      </c>
      <c r="AI43">
        <f>'[1]CS_E 50 boilerplates (DODT)'!$L39</f>
        <v>0</v>
      </c>
      <c r="AK43">
        <f t="shared" si="16"/>
        <v>0</v>
      </c>
      <c r="AM43">
        <f>'[1]CS_E 50 boilerplates (DODT)'!$M39</f>
        <v>0</v>
      </c>
      <c r="AO43">
        <f>'[1]CS_E 50 boilerplates (DODT)'!$N39</f>
        <v>0</v>
      </c>
      <c r="AS43">
        <f>'[1]CS_E 50 boilerplates (DODT)'!$O39</f>
        <v>0</v>
      </c>
      <c r="AU43">
        <f t="shared" si="17"/>
        <v>0</v>
      </c>
      <c r="AV43">
        <f t="shared" si="18"/>
        <v>0</v>
      </c>
      <c r="AW43">
        <f t="shared" si="19"/>
        <v>0</v>
      </c>
      <c r="AX43">
        <f t="shared" si="20"/>
        <v>0</v>
      </c>
      <c r="BG43">
        <f t="shared" si="5"/>
        <v>0</v>
      </c>
      <c r="BH43" s="10">
        <f t="shared" si="21"/>
        <v>0</v>
      </c>
    </row>
    <row r="44" spans="1:60">
      <c r="F44">
        <f t="shared" si="6"/>
        <v>0</v>
      </c>
      <c r="G44">
        <f t="shared" si="7"/>
        <v>0</v>
      </c>
      <c r="H44">
        <f t="shared" si="8"/>
        <v>0</v>
      </c>
      <c r="I44">
        <f t="shared" si="9"/>
        <v>0</v>
      </c>
      <c r="J44">
        <f>'[1]CS_E 50 boilerplates (DODT)'!$C40</f>
        <v>0</v>
      </c>
      <c r="K44">
        <f t="shared" si="10"/>
        <v>0</v>
      </c>
      <c r="L44">
        <f t="shared" si="11"/>
        <v>0</v>
      </c>
      <c r="M44">
        <f t="shared" si="12"/>
        <v>0</v>
      </c>
      <c r="R44">
        <f>'[1]CS_E 50 boilerplates (DODT)'!$E40</f>
        <v>0</v>
      </c>
      <c r="T44">
        <f t="shared" si="13"/>
        <v>0</v>
      </c>
      <c r="U44">
        <f>'[1]CS_E 50 boilerplates (DODT)'!$F40</f>
        <v>0</v>
      </c>
      <c r="W44">
        <f t="shared" si="22"/>
        <v>0</v>
      </c>
      <c r="X44">
        <f t="shared" si="23"/>
        <v>0</v>
      </c>
      <c r="Y44">
        <f>'[1]CS_E 50 boilerplates (DODT)'!$D40</f>
        <v>0</v>
      </c>
      <c r="Z44">
        <f>'[1]CS_E 50 boilerplates (DODT)'!$G40</f>
        <v>0</v>
      </c>
      <c r="AA44">
        <f>'[1]CS_E 50 boilerplates (DODT)'!$H40</f>
        <v>0</v>
      </c>
      <c r="AB44">
        <f>'[1]CS_E 50 boilerplates (DODT)'!$I40</f>
        <v>0</v>
      </c>
      <c r="AD44">
        <f>'[1]CS_E 50 boilerplates (DODT)'!$J40</f>
        <v>0</v>
      </c>
      <c r="AF44">
        <f t="shared" si="14"/>
        <v>0</v>
      </c>
      <c r="AG44">
        <f>'[1]CS_E 50 boilerplates (DODT)'!$K40</f>
        <v>0</v>
      </c>
      <c r="AH44">
        <f t="shared" si="15"/>
        <v>0</v>
      </c>
      <c r="AI44">
        <f>'[1]CS_E 50 boilerplates (DODT)'!$L40</f>
        <v>0</v>
      </c>
      <c r="AK44">
        <f t="shared" si="16"/>
        <v>0</v>
      </c>
      <c r="AM44">
        <f>'[1]CS_E 50 boilerplates (DODT)'!$M40</f>
        <v>0</v>
      </c>
      <c r="AO44">
        <f>'[1]CS_E 50 boilerplates (DODT)'!$N40</f>
        <v>0</v>
      </c>
      <c r="AS44">
        <f>'[1]CS_E 50 boilerplates (DODT)'!$O40</f>
        <v>0</v>
      </c>
      <c r="AU44">
        <f t="shared" si="17"/>
        <v>0</v>
      </c>
      <c r="AV44">
        <f t="shared" si="18"/>
        <v>0</v>
      </c>
      <c r="AW44">
        <f t="shared" si="19"/>
        <v>0</v>
      </c>
      <c r="AX44">
        <f t="shared" si="20"/>
        <v>0</v>
      </c>
      <c r="BG44">
        <f t="shared" si="5"/>
        <v>0</v>
      </c>
      <c r="BH44" s="10">
        <f t="shared" si="21"/>
        <v>0</v>
      </c>
    </row>
    <row r="45" spans="1:60">
      <c r="F45">
        <f t="shared" si="6"/>
        <v>0</v>
      </c>
      <c r="G45">
        <f t="shared" si="7"/>
        <v>0</v>
      </c>
      <c r="H45">
        <f t="shared" si="8"/>
        <v>0</v>
      </c>
      <c r="I45">
        <f t="shared" si="9"/>
        <v>0</v>
      </c>
      <c r="J45">
        <f>'[1]CS_E 50 boilerplates (DODT)'!$C41</f>
        <v>0</v>
      </c>
      <c r="K45">
        <f t="shared" si="10"/>
        <v>0</v>
      </c>
      <c r="L45">
        <f t="shared" si="11"/>
        <v>0</v>
      </c>
      <c r="M45">
        <f t="shared" si="12"/>
        <v>0</v>
      </c>
      <c r="R45">
        <f>'[1]CS_E 50 boilerplates (DODT)'!$E41</f>
        <v>0</v>
      </c>
      <c r="T45">
        <f t="shared" si="13"/>
        <v>0</v>
      </c>
      <c r="U45">
        <f>'[1]CS_E 50 boilerplates (DODT)'!$F41</f>
        <v>0</v>
      </c>
      <c r="W45">
        <f t="shared" si="22"/>
        <v>0</v>
      </c>
      <c r="X45">
        <f t="shared" si="23"/>
        <v>0</v>
      </c>
      <c r="Y45">
        <f>'[1]CS_E 50 boilerplates (DODT)'!$D41</f>
        <v>0</v>
      </c>
      <c r="Z45">
        <f>'[1]CS_E 50 boilerplates (DODT)'!$G41</f>
        <v>0</v>
      </c>
      <c r="AA45">
        <f>'[1]CS_E 50 boilerplates (DODT)'!$H41</f>
        <v>0</v>
      </c>
      <c r="AB45">
        <f>'[1]CS_E 50 boilerplates (DODT)'!$I41</f>
        <v>0</v>
      </c>
      <c r="AD45">
        <f>'[1]CS_E 50 boilerplates (DODT)'!$J41</f>
        <v>0</v>
      </c>
      <c r="AF45">
        <f t="shared" si="14"/>
        <v>0</v>
      </c>
      <c r="AG45">
        <f>'[1]CS_E 50 boilerplates (DODT)'!$K41</f>
        <v>0</v>
      </c>
      <c r="AH45">
        <f t="shared" si="15"/>
        <v>0</v>
      </c>
      <c r="AI45">
        <f>'[1]CS_E 50 boilerplates (DODT)'!$L41</f>
        <v>0</v>
      </c>
      <c r="AK45">
        <f t="shared" si="16"/>
        <v>0</v>
      </c>
      <c r="AM45">
        <f>'[1]CS_E 50 boilerplates (DODT)'!$M41</f>
        <v>0</v>
      </c>
      <c r="AO45">
        <f>'[1]CS_E 50 boilerplates (DODT)'!$N41</f>
        <v>0</v>
      </c>
      <c r="AS45">
        <f>'[1]CS_E 50 boilerplates (DODT)'!$O41</f>
        <v>0</v>
      </c>
      <c r="AU45">
        <f t="shared" si="17"/>
        <v>0</v>
      </c>
      <c r="AV45">
        <f t="shared" si="18"/>
        <v>0</v>
      </c>
      <c r="AW45">
        <f t="shared" si="19"/>
        <v>0</v>
      </c>
      <c r="AX45">
        <f t="shared" si="20"/>
        <v>0</v>
      </c>
      <c r="BG45">
        <f t="shared" si="5"/>
        <v>0</v>
      </c>
      <c r="BH45" s="10">
        <f t="shared" si="21"/>
        <v>0</v>
      </c>
    </row>
    <row r="46" spans="1:60">
      <c r="F46">
        <f t="shared" si="6"/>
        <v>0</v>
      </c>
      <c r="G46">
        <f t="shared" si="7"/>
        <v>0</v>
      </c>
      <c r="H46">
        <f t="shared" si="8"/>
        <v>0</v>
      </c>
      <c r="I46">
        <f t="shared" si="9"/>
        <v>0</v>
      </c>
      <c r="J46">
        <f>'[1]CS_E 50 boilerplates (DODT)'!$C42</f>
        <v>0</v>
      </c>
      <c r="K46">
        <f t="shared" si="10"/>
        <v>0</v>
      </c>
      <c r="L46">
        <f t="shared" si="11"/>
        <v>0</v>
      </c>
      <c r="M46">
        <f t="shared" si="12"/>
        <v>0</v>
      </c>
      <c r="R46">
        <f>'[1]CS_E 50 boilerplates (DODT)'!$E42</f>
        <v>0</v>
      </c>
      <c r="T46">
        <f t="shared" si="13"/>
        <v>0</v>
      </c>
      <c r="U46">
        <f>'[1]CS_E 50 boilerplates (DODT)'!$F42</f>
        <v>0</v>
      </c>
      <c r="W46">
        <f t="shared" si="22"/>
        <v>0</v>
      </c>
      <c r="X46">
        <f t="shared" si="23"/>
        <v>0</v>
      </c>
      <c r="Y46">
        <f>'[1]CS_E 50 boilerplates (DODT)'!$D42</f>
        <v>0</v>
      </c>
      <c r="Z46">
        <f>'[1]CS_E 50 boilerplates (DODT)'!$G42</f>
        <v>0</v>
      </c>
      <c r="AA46">
        <f>'[1]CS_E 50 boilerplates (DODT)'!$H42</f>
        <v>0</v>
      </c>
      <c r="AB46">
        <f>'[1]CS_E 50 boilerplates (DODT)'!$I42</f>
        <v>0</v>
      </c>
      <c r="AD46">
        <f>'[1]CS_E 50 boilerplates (DODT)'!$J42</f>
        <v>0</v>
      </c>
      <c r="AF46">
        <f t="shared" si="14"/>
        <v>0</v>
      </c>
      <c r="AG46">
        <f>'[1]CS_E 50 boilerplates (DODT)'!$K42</f>
        <v>0</v>
      </c>
      <c r="AH46">
        <f t="shared" si="15"/>
        <v>0</v>
      </c>
      <c r="AI46">
        <f>'[1]CS_E 50 boilerplates (DODT)'!$L42</f>
        <v>0</v>
      </c>
      <c r="AK46">
        <f t="shared" si="16"/>
        <v>0</v>
      </c>
      <c r="AM46">
        <f>'[1]CS_E 50 boilerplates (DODT)'!$M42</f>
        <v>0</v>
      </c>
      <c r="AO46">
        <f>'[1]CS_E 50 boilerplates (DODT)'!$N42</f>
        <v>0</v>
      </c>
      <c r="AS46">
        <f>'[1]CS_E 50 boilerplates (DODT)'!$O42</f>
        <v>0</v>
      </c>
      <c r="AU46">
        <f t="shared" si="17"/>
        <v>0</v>
      </c>
      <c r="AV46">
        <f t="shared" si="18"/>
        <v>0</v>
      </c>
      <c r="AW46">
        <f t="shared" si="19"/>
        <v>0</v>
      </c>
      <c r="AX46">
        <f t="shared" si="20"/>
        <v>0</v>
      </c>
      <c r="BG46">
        <f t="shared" si="5"/>
        <v>0</v>
      </c>
      <c r="BH46" s="10">
        <f t="shared" si="21"/>
        <v>0</v>
      </c>
    </row>
    <row r="47" spans="1:60">
      <c r="F47">
        <f t="shared" si="6"/>
        <v>0</v>
      </c>
      <c r="G47">
        <f t="shared" si="7"/>
        <v>0</v>
      </c>
      <c r="H47">
        <f t="shared" si="8"/>
        <v>0</v>
      </c>
      <c r="I47">
        <f t="shared" si="9"/>
        <v>0</v>
      </c>
      <c r="J47">
        <f>'[1]CS_E 50 boilerplates (DODT)'!$C43</f>
        <v>0</v>
      </c>
      <c r="K47">
        <f t="shared" si="10"/>
        <v>0</v>
      </c>
      <c r="L47">
        <f t="shared" si="11"/>
        <v>0</v>
      </c>
      <c r="M47">
        <f t="shared" si="12"/>
        <v>0</v>
      </c>
      <c r="R47">
        <f>'[1]CS_E 50 boilerplates (DODT)'!$E43</f>
        <v>0</v>
      </c>
      <c r="T47">
        <f t="shared" si="13"/>
        <v>0</v>
      </c>
      <c r="U47">
        <f>'[1]CS_E 50 boilerplates (DODT)'!$F43</f>
        <v>0</v>
      </c>
      <c r="W47">
        <f t="shared" si="22"/>
        <v>0</v>
      </c>
      <c r="X47">
        <f t="shared" si="23"/>
        <v>0</v>
      </c>
      <c r="Y47">
        <f>'[1]CS_E 50 boilerplates (DODT)'!$D43</f>
        <v>0</v>
      </c>
      <c r="Z47">
        <f>'[1]CS_E 50 boilerplates (DODT)'!$G43</f>
        <v>0</v>
      </c>
      <c r="AA47">
        <f>'[1]CS_E 50 boilerplates (DODT)'!$H43</f>
        <v>0</v>
      </c>
      <c r="AB47">
        <f>'[1]CS_E 50 boilerplates (DODT)'!$I43</f>
        <v>0</v>
      </c>
      <c r="AD47">
        <f>'[1]CS_E 50 boilerplates (DODT)'!$J43</f>
        <v>0</v>
      </c>
      <c r="AF47">
        <f t="shared" si="14"/>
        <v>0</v>
      </c>
      <c r="AG47">
        <f>'[1]CS_E 50 boilerplates (DODT)'!$K43</f>
        <v>0</v>
      </c>
      <c r="AH47">
        <f t="shared" si="15"/>
        <v>0</v>
      </c>
      <c r="AI47">
        <f>'[1]CS_E 50 boilerplates (DODT)'!$L43</f>
        <v>0</v>
      </c>
      <c r="AK47">
        <f t="shared" si="16"/>
        <v>0</v>
      </c>
      <c r="AM47">
        <f>'[1]CS_E 50 boilerplates (DODT)'!$M43</f>
        <v>0</v>
      </c>
      <c r="AO47">
        <f>'[1]CS_E 50 boilerplates (DODT)'!$N43</f>
        <v>0</v>
      </c>
      <c r="AS47">
        <f>'[1]CS_E 50 boilerplates (DODT)'!$O43</f>
        <v>0</v>
      </c>
      <c r="AU47">
        <f t="shared" si="17"/>
        <v>0</v>
      </c>
      <c r="AV47">
        <f t="shared" si="18"/>
        <v>0</v>
      </c>
      <c r="AW47">
        <f t="shared" si="19"/>
        <v>0</v>
      </c>
      <c r="AX47">
        <f t="shared" si="20"/>
        <v>0</v>
      </c>
      <c r="BG47">
        <f t="shared" si="5"/>
        <v>0</v>
      </c>
      <c r="BH47" s="10">
        <f t="shared" si="21"/>
        <v>0</v>
      </c>
    </row>
    <row r="48" spans="1:60">
      <c r="F48">
        <f t="shared" si="6"/>
        <v>0</v>
      </c>
      <c r="G48">
        <f t="shared" si="7"/>
        <v>0</v>
      </c>
      <c r="H48">
        <f t="shared" si="8"/>
        <v>0</v>
      </c>
      <c r="I48">
        <f t="shared" si="9"/>
        <v>0</v>
      </c>
      <c r="J48">
        <f>'[1]CS_E 50 boilerplates (DODT)'!$C44</f>
        <v>0</v>
      </c>
      <c r="K48">
        <f t="shared" si="10"/>
        <v>0</v>
      </c>
      <c r="L48">
        <f t="shared" si="11"/>
        <v>0</v>
      </c>
      <c r="M48">
        <f t="shared" si="12"/>
        <v>0</v>
      </c>
      <c r="R48">
        <f>'[1]CS_E 50 boilerplates (DODT)'!$E44</f>
        <v>0</v>
      </c>
      <c r="T48">
        <f t="shared" si="13"/>
        <v>0</v>
      </c>
      <c r="U48">
        <f>'[1]CS_E 50 boilerplates (DODT)'!$F44</f>
        <v>0</v>
      </c>
      <c r="W48">
        <f t="shared" si="22"/>
        <v>0</v>
      </c>
      <c r="X48">
        <f t="shared" si="23"/>
        <v>0</v>
      </c>
      <c r="Y48">
        <f>'[1]CS_E 50 boilerplates (DODT)'!$D44</f>
        <v>0</v>
      </c>
      <c r="Z48">
        <f>'[1]CS_E 50 boilerplates (DODT)'!$G44</f>
        <v>0</v>
      </c>
      <c r="AA48">
        <f>'[1]CS_E 50 boilerplates (DODT)'!$H44</f>
        <v>0</v>
      </c>
      <c r="AB48">
        <f>'[1]CS_E 50 boilerplates (DODT)'!$I44</f>
        <v>0</v>
      </c>
      <c r="AD48">
        <f>'[1]CS_E 50 boilerplates (DODT)'!$J44</f>
        <v>0</v>
      </c>
      <c r="AF48">
        <f t="shared" si="14"/>
        <v>0</v>
      </c>
      <c r="AG48">
        <f>'[1]CS_E 50 boilerplates (DODT)'!$K44</f>
        <v>0</v>
      </c>
      <c r="AH48">
        <f t="shared" si="15"/>
        <v>0</v>
      </c>
      <c r="AI48">
        <f>'[1]CS_E 50 boilerplates (DODT)'!$L44</f>
        <v>0</v>
      </c>
      <c r="AK48">
        <f t="shared" si="16"/>
        <v>0</v>
      </c>
      <c r="AM48">
        <f>'[1]CS_E 50 boilerplates (DODT)'!$M44</f>
        <v>0</v>
      </c>
      <c r="AO48">
        <f>'[1]CS_E 50 boilerplates (DODT)'!$N44</f>
        <v>0</v>
      </c>
      <c r="AS48">
        <f>'[1]CS_E 50 boilerplates (DODT)'!$O44</f>
        <v>0</v>
      </c>
      <c r="AU48">
        <f t="shared" si="17"/>
        <v>0</v>
      </c>
      <c r="AV48">
        <f t="shared" si="18"/>
        <v>0</v>
      </c>
      <c r="AW48">
        <f t="shared" si="19"/>
        <v>0</v>
      </c>
      <c r="AX48">
        <f t="shared" si="20"/>
        <v>0</v>
      </c>
      <c r="BG48">
        <f t="shared" si="5"/>
        <v>0</v>
      </c>
      <c r="BH48" s="10">
        <f t="shared" si="21"/>
        <v>0</v>
      </c>
    </row>
    <row r="49" spans="6:60">
      <c r="F49">
        <f t="shared" si="6"/>
        <v>0</v>
      </c>
      <c r="G49">
        <f t="shared" si="7"/>
        <v>0</v>
      </c>
      <c r="H49">
        <f t="shared" si="8"/>
        <v>0</v>
      </c>
      <c r="I49">
        <f t="shared" si="9"/>
        <v>0</v>
      </c>
      <c r="J49">
        <f>'[1]CS_E 50 boilerplates (DODT)'!$C45</f>
        <v>0</v>
      </c>
      <c r="K49">
        <f t="shared" si="10"/>
        <v>0</v>
      </c>
      <c r="L49">
        <f t="shared" si="11"/>
        <v>0</v>
      </c>
      <c r="M49">
        <f t="shared" si="12"/>
        <v>0</v>
      </c>
      <c r="R49">
        <f>'[1]CS_E 50 boilerplates (DODT)'!$E45</f>
        <v>0</v>
      </c>
      <c r="T49">
        <f t="shared" si="13"/>
        <v>0</v>
      </c>
      <c r="U49">
        <f>'[1]CS_E 50 boilerplates (DODT)'!$F45</f>
        <v>0</v>
      </c>
      <c r="W49">
        <f t="shared" si="22"/>
        <v>0</v>
      </c>
      <c r="X49">
        <f t="shared" si="23"/>
        <v>0</v>
      </c>
      <c r="Y49">
        <f>'[1]CS_E 50 boilerplates (DODT)'!$D45</f>
        <v>0</v>
      </c>
      <c r="Z49">
        <f>'[1]CS_E 50 boilerplates (DODT)'!$G45</f>
        <v>0</v>
      </c>
      <c r="AA49">
        <f>'[1]CS_E 50 boilerplates (DODT)'!$H45</f>
        <v>0</v>
      </c>
      <c r="AB49">
        <f>'[1]CS_E 50 boilerplates (DODT)'!$I45</f>
        <v>0</v>
      </c>
      <c r="AD49">
        <f>'[1]CS_E 50 boilerplates (DODT)'!$J45</f>
        <v>0</v>
      </c>
      <c r="AF49">
        <f t="shared" si="14"/>
        <v>0</v>
      </c>
      <c r="AG49">
        <f>'[1]CS_E 50 boilerplates (DODT)'!$K45</f>
        <v>0</v>
      </c>
      <c r="AH49">
        <f t="shared" si="15"/>
        <v>0</v>
      </c>
      <c r="AI49">
        <f>'[1]CS_E 50 boilerplates (DODT)'!$L45</f>
        <v>0</v>
      </c>
      <c r="AK49">
        <f t="shared" si="16"/>
        <v>0</v>
      </c>
      <c r="AM49">
        <f>'[1]CS_E 50 boilerplates (DODT)'!$M45</f>
        <v>0</v>
      </c>
      <c r="AO49">
        <f>'[1]CS_E 50 boilerplates (DODT)'!$N45</f>
        <v>0</v>
      </c>
      <c r="AS49">
        <f>'[1]CS_E 50 boilerplates (DODT)'!$O45</f>
        <v>0</v>
      </c>
      <c r="AU49">
        <f t="shared" si="17"/>
        <v>0</v>
      </c>
      <c r="AV49">
        <f t="shared" si="18"/>
        <v>0</v>
      </c>
      <c r="AW49">
        <f t="shared" si="19"/>
        <v>0</v>
      </c>
      <c r="AX49">
        <f t="shared" si="20"/>
        <v>0</v>
      </c>
      <c r="BG49">
        <f t="shared" si="5"/>
        <v>0</v>
      </c>
      <c r="BH49" s="10">
        <f t="shared" si="21"/>
        <v>0</v>
      </c>
    </row>
    <row r="50" spans="6:60">
      <c r="F50">
        <f t="shared" si="6"/>
        <v>0</v>
      </c>
      <c r="G50">
        <f t="shared" si="7"/>
        <v>0</v>
      </c>
      <c r="H50">
        <f t="shared" si="8"/>
        <v>0</v>
      </c>
      <c r="I50">
        <f t="shared" si="9"/>
        <v>0</v>
      </c>
      <c r="J50">
        <f>'[1]CS_E 50 boilerplates (DODT)'!$C46</f>
        <v>0</v>
      </c>
      <c r="K50">
        <f t="shared" si="10"/>
        <v>0</v>
      </c>
      <c r="L50">
        <f t="shared" si="11"/>
        <v>0</v>
      </c>
      <c r="M50">
        <f t="shared" si="12"/>
        <v>0</v>
      </c>
      <c r="R50">
        <f>'[1]CS_E 50 boilerplates (DODT)'!$E46</f>
        <v>0</v>
      </c>
      <c r="T50">
        <f t="shared" si="13"/>
        <v>0</v>
      </c>
      <c r="U50">
        <f>'[1]CS_E 50 boilerplates (DODT)'!$F46</f>
        <v>0</v>
      </c>
      <c r="W50">
        <f t="shared" si="22"/>
        <v>0</v>
      </c>
      <c r="X50">
        <f t="shared" si="23"/>
        <v>0</v>
      </c>
      <c r="Y50">
        <f>'[1]CS_E 50 boilerplates (DODT)'!$D46</f>
        <v>0</v>
      </c>
      <c r="Z50">
        <f>'[1]CS_E 50 boilerplates (DODT)'!$G46</f>
        <v>0</v>
      </c>
      <c r="AA50">
        <f>'[1]CS_E 50 boilerplates (DODT)'!$H46</f>
        <v>0</v>
      </c>
      <c r="AB50">
        <f>'[1]CS_E 50 boilerplates (DODT)'!$I46</f>
        <v>0</v>
      </c>
      <c r="AD50">
        <f>'[1]CS_E 50 boilerplates (DODT)'!$J46</f>
        <v>0</v>
      </c>
      <c r="AF50">
        <f t="shared" si="14"/>
        <v>0</v>
      </c>
      <c r="AG50">
        <f>'[1]CS_E 50 boilerplates (DODT)'!$K46</f>
        <v>0</v>
      </c>
      <c r="AH50">
        <f t="shared" si="15"/>
        <v>0</v>
      </c>
      <c r="AI50">
        <f>'[1]CS_E 50 boilerplates (DODT)'!$L46</f>
        <v>0</v>
      </c>
      <c r="AK50">
        <f t="shared" si="16"/>
        <v>0</v>
      </c>
      <c r="AM50">
        <f>'[1]CS_E 50 boilerplates (DODT)'!$M46</f>
        <v>0</v>
      </c>
      <c r="AO50">
        <f>'[1]CS_E 50 boilerplates (DODT)'!$N46</f>
        <v>0</v>
      </c>
      <c r="AS50">
        <f>'[1]CS_E 50 boilerplates (DODT)'!$O46</f>
        <v>0</v>
      </c>
      <c r="AU50">
        <f t="shared" si="17"/>
        <v>0</v>
      </c>
      <c r="AV50">
        <f t="shared" si="18"/>
        <v>0</v>
      </c>
      <c r="AW50">
        <f t="shared" si="19"/>
        <v>0</v>
      </c>
      <c r="AX50">
        <f t="shared" si="20"/>
        <v>0</v>
      </c>
      <c r="BG50">
        <f t="shared" si="5"/>
        <v>0</v>
      </c>
      <c r="BH50" s="10">
        <f t="shared" si="21"/>
        <v>0</v>
      </c>
    </row>
    <row r="51" spans="6:60">
      <c r="F51">
        <f t="shared" si="6"/>
        <v>0</v>
      </c>
      <c r="G51">
        <f t="shared" si="7"/>
        <v>0</v>
      </c>
      <c r="H51">
        <f t="shared" si="8"/>
        <v>0</v>
      </c>
      <c r="I51">
        <f t="shared" si="9"/>
        <v>0</v>
      </c>
      <c r="J51">
        <f>'[1]CS_E 50 boilerplates (DODT)'!$C47</f>
        <v>0</v>
      </c>
      <c r="K51">
        <f t="shared" si="10"/>
        <v>0</v>
      </c>
      <c r="L51">
        <f t="shared" si="11"/>
        <v>0</v>
      </c>
      <c r="M51">
        <f t="shared" si="12"/>
        <v>0</v>
      </c>
      <c r="R51">
        <f>'[1]CS_E 50 boilerplates (DODT)'!$E47</f>
        <v>0</v>
      </c>
      <c r="T51">
        <f t="shared" si="13"/>
        <v>0</v>
      </c>
      <c r="U51">
        <f>'[1]CS_E 50 boilerplates (DODT)'!$F47</f>
        <v>0</v>
      </c>
      <c r="W51">
        <f t="shared" si="22"/>
        <v>0</v>
      </c>
      <c r="X51">
        <f t="shared" si="23"/>
        <v>0</v>
      </c>
      <c r="Y51">
        <f>'[1]CS_E 50 boilerplates (DODT)'!$D47</f>
        <v>0</v>
      </c>
      <c r="Z51">
        <f>'[1]CS_E 50 boilerplates (DODT)'!$G47</f>
        <v>0</v>
      </c>
      <c r="AA51">
        <f>'[1]CS_E 50 boilerplates (DODT)'!$H47</f>
        <v>0</v>
      </c>
      <c r="AB51">
        <f>'[1]CS_E 50 boilerplates (DODT)'!$I47</f>
        <v>0</v>
      </c>
      <c r="AD51">
        <f>'[1]CS_E 50 boilerplates (DODT)'!$J47</f>
        <v>0</v>
      </c>
      <c r="AF51">
        <f t="shared" si="14"/>
        <v>0</v>
      </c>
      <c r="AG51">
        <f>'[1]CS_E 50 boilerplates (DODT)'!$K47</f>
        <v>0</v>
      </c>
      <c r="AH51">
        <f t="shared" si="15"/>
        <v>0</v>
      </c>
      <c r="AI51">
        <f>'[1]CS_E 50 boilerplates (DODT)'!$L47</f>
        <v>0</v>
      </c>
      <c r="AK51">
        <f t="shared" si="16"/>
        <v>0</v>
      </c>
      <c r="AM51">
        <f>'[1]CS_E 50 boilerplates (DODT)'!$M47</f>
        <v>0</v>
      </c>
      <c r="AO51">
        <f>'[1]CS_E 50 boilerplates (DODT)'!$N47</f>
        <v>0</v>
      </c>
      <c r="AS51">
        <f>'[1]CS_E 50 boilerplates (DODT)'!$O47</f>
        <v>0</v>
      </c>
      <c r="AU51">
        <f t="shared" si="17"/>
        <v>0</v>
      </c>
      <c r="AV51">
        <f t="shared" si="18"/>
        <v>0</v>
      </c>
      <c r="AW51">
        <f t="shared" si="19"/>
        <v>0</v>
      </c>
      <c r="AX51">
        <f t="shared" si="20"/>
        <v>0</v>
      </c>
      <c r="BG51">
        <f t="shared" si="5"/>
        <v>0</v>
      </c>
      <c r="BH51" s="10">
        <f t="shared" si="21"/>
        <v>0</v>
      </c>
    </row>
    <row r="52" spans="6:60">
      <c r="F52">
        <f t="shared" si="6"/>
        <v>0</v>
      </c>
      <c r="G52">
        <f t="shared" si="7"/>
        <v>0</v>
      </c>
      <c r="H52">
        <f t="shared" si="8"/>
        <v>0</v>
      </c>
      <c r="I52">
        <f t="shared" si="9"/>
        <v>0</v>
      </c>
      <c r="J52">
        <f>'[1]CS_E 50 boilerplates (DODT)'!$C48</f>
        <v>0</v>
      </c>
      <c r="K52">
        <f t="shared" si="10"/>
        <v>0</v>
      </c>
      <c r="L52">
        <f t="shared" si="11"/>
        <v>0</v>
      </c>
      <c r="M52">
        <f t="shared" si="12"/>
        <v>0</v>
      </c>
      <c r="R52">
        <f>'[1]CS_E 50 boilerplates (DODT)'!$E48</f>
        <v>0</v>
      </c>
      <c r="T52">
        <f t="shared" si="13"/>
        <v>0</v>
      </c>
      <c r="U52">
        <f>'[1]CS_E 50 boilerplates (DODT)'!$F48</f>
        <v>0</v>
      </c>
      <c r="W52">
        <f t="shared" si="22"/>
        <v>0</v>
      </c>
      <c r="X52">
        <f t="shared" si="23"/>
        <v>0</v>
      </c>
      <c r="Y52">
        <f>'[1]CS_E 50 boilerplates (DODT)'!$D48</f>
        <v>0</v>
      </c>
      <c r="Z52">
        <f>'[1]CS_E 50 boilerplates (DODT)'!$G48</f>
        <v>0</v>
      </c>
      <c r="AA52">
        <f>'[1]CS_E 50 boilerplates (DODT)'!$H48</f>
        <v>0</v>
      </c>
      <c r="AB52">
        <f>'[1]CS_E 50 boilerplates (DODT)'!$I48</f>
        <v>0</v>
      </c>
      <c r="AD52">
        <f>'[1]CS_E 50 boilerplates (DODT)'!$J48</f>
        <v>0</v>
      </c>
      <c r="AF52">
        <f t="shared" si="14"/>
        <v>0</v>
      </c>
      <c r="AG52">
        <f>'[1]CS_E 50 boilerplates (DODT)'!$K48</f>
        <v>0</v>
      </c>
      <c r="AH52">
        <f t="shared" si="15"/>
        <v>0</v>
      </c>
      <c r="AI52">
        <f>'[1]CS_E 50 boilerplates (DODT)'!$L48</f>
        <v>0</v>
      </c>
      <c r="AK52">
        <f t="shared" si="16"/>
        <v>0</v>
      </c>
      <c r="AM52">
        <f>'[1]CS_E 50 boilerplates (DODT)'!$M48</f>
        <v>0</v>
      </c>
      <c r="AO52">
        <f>'[1]CS_E 50 boilerplates (DODT)'!$N48</f>
        <v>0</v>
      </c>
      <c r="AS52">
        <f>'[1]CS_E 50 boilerplates (DODT)'!$O48</f>
        <v>0</v>
      </c>
      <c r="AU52">
        <f t="shared" si="17"/>
        <v>0</v>
      </c>
      <c r="AV52">
        <f t="shared" si="18"/>
        <v>0</v>
      </c>
      <c r="AW52">
        <f t="shared" si="19"/>
        <v>0</v>
      </c>
      <c r="AX52">
        <f t="shared" si="20"/>
        <v>0</v>
      </c>
      <c r="BG52">
        <f t="shared" si="5"/>
        <v>0</v>
      </c>
      <c r="BH52" s="10">
        <f t="shared" si="21"/>
        <v>0</v>
      </c>
    </row>
    <row r="53" spans="6:60">
      <c r="F53">
        <f t="shared" si="6"/>
        <v>0</v>
      </c>
      <c r="G53">
        <f t="shared" si="7"/>
        <v>0</v>
      </c>
      <c r="H53">
        <f t="shared" si="8"/>
        <v>0</v>
      </c>
      <c r="I53">
        <f t="shared" si="9"/>
        <v>0</v>
      </c>
      <c r="J53">
        <f>'[1]CS_E 50 boilerplates (DODT)'!$C49</f>
        <v>0</v>
      </c>
      <c r="K53">
        <f t="shared" si="10"/>
        <v>0</v>
      </c>
      <c r="L53">
        <f t="shared" si="11"/>
        <v>0</v>
      </c>
      <c r="M53">
        <f t="shared" si="12"/>
        <v>0</v>
      </c>
      <c r="R53">
        <f>'[1]CS_E 50 boilerplates (DODT)'!$E49</f>
        <v>0</v>
      </c>
      <c r="T53">
        <f t="shared" si="13"/>
        <v>0</v>
      </c>
      <c r="U53">
        <f>'[1]CS_E 50 boilerplates (DODT)'!$F49</f>
        <v>0</v>
      </c>
      <c r="W53">
        <f t="shared" si="22"/>
        <v>0</v>
      </c>
      <c r="X53">
        <f t="shared" si="23"/>
        <v>0</v>
      </c>
      <c r="Y53">
        <f>'[1]CS_E 50 boilerplates (DODT)'!$D49</f>
        <v>0</v>
      </c>
      <c r="Z53">
        <f>'[1]CS_E 50 boilerplates (DODT)'!$G49</f>
        <v>0</v>
      </c>
      <c r="AA53">
        <f>'[1]CS_E 50 boilerplates (DODT)'!$H49</f>
        <v>0</v>
      </c>
      <c r="AB53">
        <f>'[1]CS_E 50 boilerplates (DODT)'!$I49</f>
        <v>0</v>
      </c>
      <c r="AD53">
        <f>'[1]CS_E 50 boilerplates (DODT)'!$J49</f>
        <v>0</v>
      </c>
      <c r="AF53">
        <f t="shared" si="14"/>
        <v>0</v>
      </c>
      <c r="AG53">
        <f>'[1]CS_E 50 boilerplates (DODT)'!$K49</f>
        <v>0</v>
      </c>
      <c r="AH53">
        <f t="shared" si="15"/>
        <v>0</v>
      </c>
      <c r="AI53">
        <f>'[1]CS_E 50 boilerplates (DODT)'!$L49</f>
        <v>0</v>
      </c>
      <c r="AK53">
        <f t="shared" si="16"/>
        <v>0</v>
      </c>
      <c r="AM53">
        <f>'[1]CS_E 50 boilerplates (DODT)'!$M49</f>
        <v>0</v>
      </c>
      <c r="AO53">
        <f>'[1]CS_E 50 boilerplates (DODT)'!$N49</f>
        <v>0</v>
      </c>
      <c r="AS53">
        <f>'[1]CS_E 50 boilerplates (DODT)'!$O49</f>
        <v>0</v>
      </c>
      <c r="AU53">
        <f t="shared" si="17"/>
        <v>0</v>
      </c>
      <c r="AV53">
        <f t="shared" si="18"/>
        <v>0</v>
      </c>
      <c r="AW53">
        <f t="shared" si="19"/>
        <v>0</v>
      </c>
      <c r="AX53">
        <f t="shared" si="20"/>
        <v>0</v>
      </c>
      <c r="BG53">
        <f t="shared" si="5"/>
        <v>0</v>
      </c>
      <c r="BH53" s="10">
        <f t="shared" si="21"/>
        <v>0</v>
      </c>
    </row>
    <row r="54" spans="6:60">
      <c r="F54">
        <f t="shared" si="6"/>
        <v>0</v>
      </c>
      <c r="G54">
        <f t="shared" si="7"/>
        <v>0</v>
      </c>
      <c r="H54">
        <f t="shared" si="8"/>
        <v>0</v>
      </c>
      <c r="I54">
        <f t="shared" si="9"/>
        <v>0</v>
      </c>
      <c r="J54">
        <f>'[1]CS_E 50 boilerplates (DODT)'!$C50</f>
        <v>0</v>
      </c>
      <c r="K54">
        <f t="shared" si="10"/>
        <v>0</v>
      </c>
      <c r="L54">
        <f t="shared" si="11"/>
        <v>0</v>
      </c>
      <c r="M54">
        <f t="shared" si="12"/>
        <v>0</v>
      </c>
      <c r="R54">
        <f>'[1]CS_E 50 boilerplates (DODT)'!$E50</f>
        <v>0</v>
      </c>
      <c r="T54">
        <f t="shared" si="13"/>
        <v>0</v>
      </c>
      <c r="U54">
        <f>'[1]CS_E 50 boilerplates (DODT)'!$F50</f>
        <v>0</v>
      </c>
      <c r="W54">
        <f t="shared" si="22"/>
        <v>0</v>
      </c>
      <c r="X54">
        <f t="shared" si="23"/>
        <v>0</v>
      </c>
      <c r="Y54">
        <f>'[1]CS_E 50 boilerplates (DODT)'!$D50</f>
        <v>0</v>
      </c>
      <c r="Z54">
        <f>'[1]CS_E 50 boilerplates (DODT)'!$G50</f>
        <v>0</v>
      </c>
      <c r="AA54">
        <f>'[1]CS_E 50 boilerplates (DODT)'!$H50</f>
        <v>0</v>
      </c>
      <c r="AB54">
        <f>'[1]CS_E 50 boilerplates (DODT)'!$I50</f>
        <v>0</v>
      </c>
      <c r="AD54">
        <f>'[1]CS_E 50 boilerplates (DODT)'!$J50</f>
        <v>0</v>
      </c>
      <c r="AF54">
        <f t="shared" si="14"/>
        <v>0</v>
      </c>
      <c r="AG54">
        <f>'[1]CS_E 50 boilerplates (DODT)'!$K50</f>
        <v>0</v>
      </c>
      <c r="AH54">
        <f t="shared" si="15"/>
        <v>0</v>
      </c>
      <c r="AI54">
        <f>'[1]CS_E 50 boilerplates (DODT)'!$L50</f>
        <v>0</v>
      </c>
      <c r="AK54">
        <f t="shared" si="16"/>
        <v>0</v>
      </c>
      <c r="AM54">
        <f>'[1]CS_E 50 boilerplates (DODT)'!$M50</f>
        <v>0</v>
      </c>
      <c r="AO54">
        <f>'[1]CS_E 50 boilerplates (DODT)'!$N50</f>
        <v>0</v>
      </c>
      <c r="AS54">
        <f>'[1]CS_E 50 boilerplates (DODT)'!$O50</f>
        <v>0</v>
      </c>
      <c r="AU54">
        <f t="shared" si="17"/>
        <v>0</v>
      </c>
      <c r="AV54">
        <f t="shared" si="18"/>
        <v>0</v>
      </c>
      <c r="AW54">
        <f t="shared" si="19"/>
        <v>0</v>
      </c>
      <c r="AX54">
        <f t="shared" si="20"/>
        <v>0</v>
      </c>
      <c r="BG54">
        <f t="shared" si="5"/>
        <v>0</v>
      </c>
      <c r="BH54" s="10">
        <f t="shared" si="21"/>
        <v>0</v>
      </c>
    </row>
    <row r="55" spans="6:60">
      <c r="F55">
        <f t="shared" si="6"/>
        <v>0</v>
      </c>
      <c r="G55">
        <f t="shared" si="7"/>
        <v>0</v>
      </c>
      <c r="H55">
        <f t="shared" si="8"/>
        <v>0</v>
      </c>
      <c r="I55">
        <f t="shared" si="9"/>
        <v>0</v>
      </c>
      <c r="J55">
        <f>'[1]CS_E 50 boilerplates (DODT)'!$C51</f>
        <v>0</v>
      </c>
      <c r="K55">
        <f t="shared" si="10"/>
        <v>0</v>
      </c>
      <c r="L55">
        <f t="shared" si="11"/>
        <v>0</v>
      </c>
      <c r="M55">
        <f t="shared" si="12"/>
        <v>0</v>
      </c>
      <c r="R55">
        <f>'[1]CS_E 50 boilerplates (DODT)'!$E51</f>
        <v>0</v>
      </c>
      <c r="T55">
        <f t="shared" si="13"/>
        <v>0</v>
      </c>
      <c r="U55">
        <f>'[1]CS_E 50 boilerplates (DODT)'!$F51</f>
        <v>0</v>
      </c>
      <c r="W55">
        <f t="shared" si="22"/>
        <v>0</v>
      </c>
      <c r="X55">
        <f t="shared" si="23"/>
        <v>0</v>
      </c>
      <c r="Y55">
        <f>'[1]CS_E 50 boilerplates (DODT)'!$D51</f>
        <v>0</v>
      </c>
      <c r="Z55">
        <f>'[1]CS_E 50 boilerplates (DODT)'!$G51</f>
        <v>0</v>
      </c>
      <c r="AA55">
        <f>'[1]CS_E 50 boilerplates (DODT)'!$H51</f>
        <v>0</v>
      </c>
      <c r="AB55">
        <f>'[1]CS_E 50 boilerplates (DODT)'!$I51</f>
        <v>0</v>
      </c>
      <c r="AD55">
        <f>'[1]CS_E 50 boilerplates (DODT)'!$J51</f>
        <v>0</v>
      </c>
      <c r="AF55">
        <f t="shared" si="14"/>
        <v>0</v>
      </c>
      <c r="AG55">
        <f>'[1]CS_E 50 boilerplates (DODT)'!$K51</f>
        <v>0</v>
      </c>
      <c r="AH55">
        <f t="shared" si="15"/>
        <v>0</v>
      </c>
      <c r="AI55">
        <f>'[1]CS_E 50 boilerplates (DODT)'!$L51</f>
        <v>0</v>
      </c>
      <c r="AK55">
        <f t="shared" si="16"/>
        <v>0</v>
      </c>
      <c r="AM55">
        <f>'[1]CS_E 50 boilerplates (DODT)'!$M51</f>
        <v>0</v>
      </c>
      <c r="AO55">
        <f>'[1]CS_E 50 boilerplates (DODT)'!$N51</f>
        <v>0</v>
      </c>
      <c r="AS55">
        <f>'[1]CS_E 50 boilerplates (DODT)'!$O51</f>
        <v>0</v>
      </c>
      <c r="AU55">
        <f t="shared" si="17"/>
        <v>0</v>
      </c>
      <c r="AV55">
        <f t="shared" si="18"/>
        <v>0</v>
      </c>
      <c r="AW55">
        <f t="shared" si="19"/>
        <v>0</v>
      </c>
      <c r="AX55">
        <f t="shared" si="20"/>
        <v>0</v>
      </c>
      <c r="BG55">
        <f t="shared" si="5"/>
        <v>0</v>
      </c>
      <c r="BH55" s="10">
        <f t="shared" si="21"/>
        <v>0</v>
      </c>
    </row>
    <row r="56" spans="6:60">
      <c r="F56">
        <f t="shared" si="6"/>
        <v>0</v>
      </c>
      <c r="G56">
        <f t="shared" si="7"/>
        <v>0</v>
      </c>
      <c r="H56">
        <f t="shared" si="8"/>
        <v>0</v>
      </c>
      <c r="I56">
        <f t="shared" si="9"/>
        <v>0</v>
      </c>
      <c r="J56">
        <f>'[1]CS_E 50 boilerplates (DODT)'!$C52</f>
        <v>0</v>
      </c>
      <c r="K56">
        <f t="shared" si="10"/>
        <v>0</v>
      </c>
      <c r="L56">
        <f t="shared" si="11"/>
        <v>0</v>
      </c>
      <c r="M56">
        <f t="shared" si="12"/>
        <v>0</v>
      </c>
      <c r="R56">
        <f>'[1]CS_E 50 boilerplates (DODT)'!$E52</f>
        <v>0</v>
      </c>
      <c r="T56">
        <f t="shared" si="13"/>
        <v>0</v>
      </c>
      <c r="U56">
        <f>'[1]CS_E 50 boilerplates (DODT)'!$F52</f>
        <v>0</v>
      </c>
      <c r="W56">
        <f t="shared" si="22"/>
        <v>0</v>
      </c>
      <c r="X56">
        <f t="shared" si="23"/>
        <v>0</v>
      </c>
      <c r="Y56">
        <f>'[1]CS_E 50 boilerplates (DODT)'!$D52</f>
        <v>0</v>
      </c>
      <c r="Z56">
        <f>'[1]CS_E 50 boilerplates (DODT)'!$G52</f>
        <v>0</v>
      </c>
      <c r="AA56">
        <f>'[1]CS_E 50 boilerplates (DODT)'!$H52</f>
        <v>0</v>
      </c>
      <c r="AB56">
        <f>'[1]CS_E 50 boilerplates (DODT)'!$I52</f>
        <v>0</v>
      </c>
      <c r="AD56">
        <f>'[1]CS_E 50 boilerplates (DODT)'!$J52</f>
        <v>0</v>
      </c>
      <c r="AF56">
        <f t="shared" si="14"/>
        <v>0</v>
      </c>
      <c r="AG56">
        <f>'[1]CS_E 50 boilerplates (DODT)'!$K52</f>
        <v>0</v>
      </c>
      <c r="AH56">
        <f t="shared" si="15"/>
        <v>0</v>
      </c>
      <c r="AI56">
        <f>'[1]CS_E 50 boilerplates (DODT)'!$L52</f>
        <v>0</v>
      </c>
      <c r="AK56">
        <f t="shared" si="16"/>
        <v>0</v>
      </c>
      <c r="AM56">
        <f>'[1]CS_E 50 boilerplates (DODT)'!$M52</f>
        <v>0</v>
      </c>
      <c r="AO56">
        <f>'[1]CS_E 50 boilerplates (DODT)'!$N52</f>
        <v>0</v>
      </c>
      <c r="AS56">
        <f>'[1]CS_E 50 boilerplates (DODT)'!$O52</f>
        <v>0</v>
      </c>
      <c r="AU56">
        <f t="shared" si="17"/>
        <v>0</v>
      </c>
      <c r="AV56">
        <f t="shared" si="18"/>
        <v>0</v>
      </c>
      <c r="AW56">
        <f t="shared" si="19"/>
        <v>0</v>
      </c>
      <c r="AX56">
        <f t="shared" si="20"/>
        <v>0</v>
      </c>
      <c r="BG56">
        <f t="shared" si="5"/>
        <v>0</v>
      </c>
      <c r="BH56" s="10">
        <f t="shared" si="21"/>
        <v>0</v>
      </c>
    </row>
    <row r="57" spans="6:60">
      <c r="F57">
        <f t="shared" si="6"/>
        <v>0</v>
      </c>
      <c r="G57">
        <f t="shared" si="7"/>
        <v>0</v>
      </c>
      <c r="H57">
        <f t="shared" si="8"/>
        <v>0</v>
      </c>
      <c r="I57">
        <f t="shared" si="9"/>
        <v>0</v>
      </c>
      <c r="J57">
        <f>'[1]CS_E 50 boilerplates (DODT)'!$C53</f>
        <v>0</v>
      </c>
      <c r="K57">
        <f t="shared" si="10"/>
        <v>0</v>
      </c>
      <c r="L57">
        <f t="shared" si="11"/>
        <v>0</v>
      </c>
      <c r="M57">
        <f t="shared" si="12"/>
        <v>0</v>
      </c>
      <c r="R57">
        <f>'[1]CS_E 50 boilerplates (DODT)'!$E53</f>
        <v>0</v>
      </c>
      <c r="T57">
        <f t="shared" si="13"/>
        <v>0</v>
      </c>
      <c r="U57">
        <f>'[1]CS_E 50 boilerplates (DODT)'!$F53</f>
        <v>0</v>
      </c>
      <c r="W57">
        <f t="shared" si="22"/>
        <v>0</v>
      </c>
      <c r="X57">
        <f t="shared" si="23"/>
        <v>0</v>
      </c>
      <c r="Y57">
        <f>'[1]CS_E 50 boilerplates (DODT)'!$D53</f>
        <v>0</v>
      </c>
      <c r="Z57">
        <f>'[1]CS_E 50 boilerplates (DODT)'!$G53</f>
        <v>0</v>
      </c>
      <c r="AA57">
        <f>'[1]CS_E 50 boilerplates (DODT)'!$H53</f>
        <v>0</v>
      </c>
      <c r="AB57">
        <f>'[1]CS_E 50 boilerplates (DODT)'!$I53</f>
        <v>0</v>
      </c>
      <c r="AD57">
        <f>'[1]CS_E 50 boilerplates (DODT)'!$J53</f>
        <v>0</v>
      </c>
      <c r="AF57">
        <f t="shared" si="14"/>
        <v>0</v>
      </c>
      <c r="AG57">
        <f>'[1]CS_E 50 boilerplates (DODT)'!$K53</f>
        <v>0</v>
      </c>
      <c r="AH57">
        <f t="shared" si="15"/>
        <v>0</v>
      </c>
      <c r="AI57">
        <f>'[1]CS_E 50 boilerplates (DODT)'!$L53</f>
        <v>0</v>
      </c>
      <c r="AK57">
        <f t="shared" si="16"/>
        <v>0</v>
      </c>
      <c r="AM57">
        <f>'[1]CS_E 50 boilerplates (DODT)'!$M53</f>
        <v>0</v>
      </c>
      <c r="AO57">
        <f>'[1]CS_E 50 boilerplates (DODT)'!$N53</f>
        <v>0</v>
      </c>
      <c r="AS57">
        <f>'[1]CS_E 50 boilerplates (DODT)'!$O53</f>
        <v>0</v>
      </c>
      <c r="AU57">
        <f t="shared" si="17"/>
        <v>0</v>
      </c>
      <c r="AV57">
        <f t="shared" si="18"/>
        <v>0</v>
      </c>
      <c r="AW57">
        <f t="shared" si="19"/>
        <v>0</v>
      </c>
      <c r="AX57">
        <f t="shared" si="20"/>
        <v>0</v>
      </c>
      <c r="BG57">
        <f t="shared" si="5"/>
        <v>0</v>
      </c>
      <c r="BH57" s="10">
        <f t="shared" si="21"/>
        <v>0</v>
      </c>
    </row>
    <row r="58" spans="6:60">
      <c r="F58">
        <f t="shared" si="6"/>
        <v>0</v>
      </c>
      <c r="G58">
        <f t="shared" si="7"/>
        <v>0</v>
      </c>
      <c r="H58">
        <f t="shared" si="8"/>
        <v>0</v>
      </c>
      <c r="I58">
        <f t="shared" si="9"/>
        <v>0</v>
      </c>
      <c r="J58">
        <f>'[1]CS_E 50 boilerplates (DODT)'!$C54</f>
        <v>0</v>
      </c>
      <c r="K58">
        <f t="shared" si="10"/>
        <v>0</v>
      </c>
      <c r="L58">
        <f t="shared" si="11"/>
        <v>0</v>
      </c>
      <c r="M58">
        <f t="shared" si="12"/>
        <v>0</v>
      </c>
      <c r="R58">
        <f>'[1]CS_E 50 boilerplates (DODT)'!$E54</f>
        <v>0</v>
      </c>
      <c r="T58">
        <f t="shared" si="13"/>
        <v>0</v>
      </c>
      <c r="U58">
        <f>'[1]CS_E 50 boilerplates (DODT)'!$F54</f>
        <v>0</v>
      </c>
      <c r="W58">
        <f t="shared" si="22"/>
        <v>0</v>
      </c>
      <c r="X58">
        <f t="shared" si="23"/>
        <v>0</v>
      </c>
      <c r="Y58">
        <f>'[1]CS_E 50 boilerplates (DODT)'!$D54</f>
        <v>0</v>
      </c>
      <c r="Z58">
        <f>'[1]CS_E 50 boilerplates (DODT)'!$G54</f>
        <v>0</v>
      </c>
      <c r="AA58">
        <f>'[1]CS_E 50 boilerplates (DODT)'!$H54</f>
        <v>0</v>
      </c>
      <c r="AB58">
        <f>'[1]CS_E 50 boilerplates (DODT)'!$I54</f>
        <v>0</v>
      </c>
      <c r="AD58">
        <f>'[1]CS_E 50 boilerplates (DODT)'!$J54</f>
        <v>0</v>
      </c>
      <c r="AF58">
        <f t="shared" si="14"/>
        <v>0</v>
      </c>
      <c r="AG58">
        <f>'[1]CS_E 50 boilerplates (DODT)'!$K54</f>
        <v>0</v>
      </c>
      <c r="AH58">
        <f t="shared" si="15"/>
        <v>0</v>
      </c>
      <c r="AI58">
        <f>'[1]CS_E 50 boilerplates (DODT)'!$L54</f>
        <v>0</v>
      </c>
      <c r="AK58">
        <f t="shared" si="16"/>
        <v>0</v>
      </c>
      <c r="AM58">
        <f>'[1]CS_E 50 boilerplates (DODT)'!$M54</f>
        <v>0</v>
      </c>
      <c r="AO58">
        <f>'[1]CS_E 50 boilerplates (DODT)'!$N54</f>
        <v>0</v>
      </c>
      <c r="AS58">
        <f>'[1]CS_E 50 boilerplates (DODT)'!$O54</f>
        <v>0</v>
      </c>
      <c r="AU58">
        <f t="shared" si="17"/>
        <v>0</v>
      </c>
      <c r="AV58">
        <f t="shared" si="18"/>
        <v>0</v>
      </c>
      <c r="AW58">
        <f t="shared" si="19"/>
        <v>0</v>
      </c>
      <c r="AX58">
        <f t="shared" si="20"/>
        <v>0</v>
      </c>
      <c r="BG58">
        <f t="shared" si="5"/>
        <v>0</v>
      </c>
      <c r="BH58" s="10">
        <f t="shared" si="21"/>
        <v>0</v>
      </c>
    </row>
    <row r="59" spans="6:60">
      <c r="F59">
        <f t="shared" si="6"/>
        <v>0</v>
      </c>
      <c r="G59">
        <f t="shared" si="7"/>
        <v>0</v>
      </c>
      <c r="H59">
        <f t="shared" si="8"/>
        <v>0</v>
      </c>
      <c r="I59">
        <f t="shared" si="9"/>
        <v>0</v>
      </c>
      <c r="J59">
        <f>'[1]CS_E 50 boilerplates (DODT)'!$C55</f>
        <v>0</v>
      </c>
      <c r="K59">
        <f t="shared" si="10"/>
        <v>0</v>
      </c>
      <c r="L59">
        <f t="shared" si="11"/>
        <v>0</v>
      </c>
      <c r="M59">
        <f t="shared" si="12"/>
        <v>0</v>
      </c>
      <c r="R59">
        <f>'[1]CS_E 50 boilerplates (DODT)'!$E55</f>
        <v>0</v>
      </c>
      <c r="T59">
        <f t="shared" si="13"/>
        <v>0</v>
      </c>
      <c r="U59">
        <f>'[1]CS_E 50 boilerplates (DODT)'!$F55</f>
        <v>0</v>
      </c>
      <c r="W59">
        <f t="shared" si="22"/>
        <v>0</v>
      </c>
      <c r="X59">
        <f t="shared" si="23"/>
        <v>0</v>
      </c>
      <c r="Y59">
        <f>'[1]CS_E 50 boilerplates (DODT)'!$D55</f>
        <v>0</v>
      </c>
      <c r="Z59">
        <f>'[1]CS_E 50 boilerplates (DODT)'!$G55</f>
        <v>0</v>
      </c>
      <c r="AA59">
        <f>'[1]CS_E 50 boilerplates (DODT)'!$H55</f>
        <v>0</v>
      </c>
      <c r="AB59">
        <f>'[1]CS_E 50 boilerplates (DODT)'!$I55</f>
        <v>0</v>
      </c>
      <c r="AD59">
        <f>'[1]CS_E 50 boilerplates (DODT)'!$J55</f>
        <v>0</v>
      </c>
      <c r="AF59">
        <f t="shared" si="14"/>
        <v>0</v>
      </c>
      <c r="AG59">
        <f>'[1]CS_E 50 boilerplates (DODT)'!$K55</f>
        <v>0</v>
      </c>
      <c r="AH59">
        <f t="shared" si="15"/>
        <v>0</v>
      </c>
      <c r="AI59">
        <f>'[1]CS_E 50 boilerplates (DODT)'!$L55</f>
        <v>0</v>
      </c>
      <c r="AK59">
        <f t="shared" si="16"/>
        <v>0</v>
      </c>
      <c r="AM59">
        <f>'[1]CS_E 50 boilerplates (DODT)'!$M55</f>
        <v>0</v>
      </c>
      <c r="AO59">
        <f>'[1]CS_E 50 boilerplates (DODT)'!$N55</f>
        <v>0</v>
      </c>
      <c r="AS59">
        <f>'[1]CS_E 50 boilerplates (DODT)'!$O55</f>
        <v>0</v>
      </c>
      <c r="AU59">
        <f t="shared" si="17"/>
        <v>0</v>
      </c>
      <c r="AV59">
        <f t="shared" si="18"/>
        <v>0</v>
      </c>
      <c r="AW59">
        <f t="shared" si="19"/>
        <v>0</v>
      </c>
      <c r="AX59">
        <f t="shared" si="20"/>
        <v>0</v>
      </c>
      <c r="BG59">
        <f t="shared" si="5"/>
        <v>0</v>
      </c>
      <c r="BH59" s="10">
        <f t="shared" si="21"/>
        <v>0</v>
      </c>
    </row>
    <row r="60" spans="6:60">
      <c r="F60">
        <f t="shared" si="6"/>
        <v>0</v>
      </c>
      <c r="G60">
        <f t="shared" si="7"/>
        <v>0</v>
      </c>
      <c r="H60">
        <f t="shared" si="8"/>
        <v>0</v>
      </c>
      <c r="I60">
        <f t="shared" si="9"/>
        <v>0</v>
      </c>
      <c r="J60">
        <f>'[1]CS_E 50 boilerplates (DODT)'!$C56</f>
        <v>0</v>
      </c>
      <c r="K60">
        <f t="shared" si="10"/>
        <v>0</v>
      </c>
      <c r="L60">
        <f t="shared" si="11"/>
        <v>0</v>
      </c>
      <c r="M60">
        <f t="shared" si="12"/>
        <v>0</v>
      </c>
      <c r="R60">
        <f>'[1]CS_E 50 boilerplates (DODT)'!$E56</f>
        <v>0</v>
      </c>
      <c r="T60">
        <f t="shared" si="13"/>
        <v>0</v>
      </c>
      <c r="U60">
        <f>'[1]CS_E 50 boilerplates (DODT)'!$F56</f>
        <v>0</v>
      </c>
      <c r="W60">
        <f t="shared" si="22"/>
        <v>0</v>
      </c>
      <c r="X60">
        <f t="shared" si="23"/>
        <v>0</v>
      </c>
      <c r="Y60">
        <f>'[1]CS_E 50 boilerplates (DODT)'!$D56</f>
        <v>0</v>
      </c>
      <c r="Z60">
        <f>'[1]CS_E 50 boilerplates (DODT)'!$G56</f>
        <v>0</v>
      </c>
      <c r="AA60">
        <f>'[1]CS_E 50 boilerplates (DODT)'!$H56</f>
        <v>0</v>
      </c>
      <c r="AB60">
        <f>'[1]CS_E 50 boilerplates (DODT)'!$I56</f>
        <v>0</v>
      </c>
      <c r="AD60">
        <f>'[1]CS_E 50 boilerplates (DODT)'!$J56</f>
        <v>0</v>
      </c>
      <c r="AF60">
        <f t="shared" si="14"/>
        <v>0</v>
      </c>
      <c r="AG60">
        <f>'[1]CS_E 50 boilerplates (DODT)'!$K56</f>
        <v>0</v>
      </c>
      <c r="AH60">
        <f t="shared" si="15"/>
        <v>0</v>
      </c>
      <c r="AI60">
        <f>'[1]CS_E 50 boilerplates (DODT)'!$L56</f>
        <v>0</v>
      </c>
      <c r="AK60">
        <f t="shared" si="16"/>
        <v>0</v>
      </c>
      <c r="AM60">
        <f>'[1]CS_E 50 boilerplates (DODT)'!$M56</f>
        <v>0</v>
      </c>
      <c r="AO60">
        <f>'[1]CS_E 50 boilerplates (DODT)'!$N56</f>
        <v>0</v>
      </c>
      <c r="AS60">
        <f>'[1]CS_E 50 boilerplates (DODT)'!$O56</f>
        <v>0</v>
      </c>
      <c r="AU60">
        <f t="shared" si="17"/>
        <v>0</v>
      </c>
      <c r="AV60">
        <f t="shared" si="18"/>
        <v>0</v>
      </c>
      <c r="AW60">
        <f t="shared" si="19"/>
        <v>0</v>
      </c>
      <c r="AX60">
        <f t="shared" si="20"/>
        <v>0</v>
      </c>
      <c r="BG60">
        <f t="shared" si="5"/>
        <v>0</v>
      </c>
      <c r="BH60" s="10">
        <f t="shared" si="21"/>
        <v>0</v>
      </c>
    </row>
    <row r="61" spans="6:60">
      <c r="F61">
        <f t="shared" si="6"/>
        <v>0</v>
      </c>
      <c r="G61">
        <f t="shared" si="7"/>
        <v>0</v>
      </c>
      <c r="H61">
        <f t="shared" si="8"/>
        <v>0</v>
      </c>
      <c r="I61">
        <f t="shared" si="9"/>
        <v>0</v>
      </c>
      <c r="J61">
        <f>'[1]CS_E 50 boilerplates (DODT)'!$C57</f>
        <v>0</v>
      </c>
      <c r="K61">
        <f t="shared" si="10"/>
        <v>0</v>
      </c>
      <c r="L61">
        <f t="shared" si="11"/>
        <v>0</v>
      </c>
      <c r="M61">
        <f t="shared" si="12"/>
        <v>0</v>
      </c>
      <c r="R61">
        <f>'[1]CS_E 50 boilerplates (DODT)'!$E57</f>
        <v>0</v>
      </c>
      <c r="T61">
        <f t="shared" si="13"/>
        <v>0</v>
      </c>
      <c r="U61">
        <f>'[1]CS_E 50 boilerplates (DODT)'!$F57</f>
        <v>0</v>
      </c>
      <c r="W61">
        <f t="shared" si="22"/>
        <v>0</v>
      </c>
      <c r="X61">
        <f t="shared" si="23"/>
        <v>0</v>
      </c>
      <c r="Y61">
        <f>'[1]CS_E 50 boilerplates (DODT)'!$D57</f>
        <v>0</v>
      </c>
      <c r="Z61">
        <f>'[1]CS_E 50 boilerplates (DODT)'!$G57</f>
        <v>0</v>
      </c>
      <c r="AA61">
        <f>'[1]CS_E 50 boilerplates (DODT)'!$H57</f>
        <v>0</v>
      </c>
      <c r="AB61">
        <f>'[1]CS_E 50 boilerplates (DODT)'!$I57</f>
        <v>0</v>
      </c>
      <c r="AD61">
        <f>'[1]CS_E 50 boilerplates (DODT)'!$J57</f>
        <v>0</v>
      </c>
      <c r="AF61">
        <f t="shared" si="14"/>
        <v>0</v>
      </c>
      <c r="AG61">
        <f>'[1]CS_E 50 boilerplates (DODT)'!$K57</f>
        <v>0</v>
      </c>
      <c r="AH61">
        <f t="shared" si="15"/>
        <v>0</v>
      </c>
      <c r="AI61">
        <f>'[1]CS_E 50 boilerplates (DODT)'!$L57</f>
        <v>0</v>
      </c>
      <c r="AK61">
        <f t="shared" si="16"/>
        <v>0</v>
      </c>
      <c r="AM61">
        <f>'[1]CS_E 50 boilerplates (DODT)'!$M57</f>
        <v>0</v>
      </c>
      <c r="AO61">
        <f>'[1]CS_E 50 boilerplates (DODT)'!$N57</f>
        <v>0</v>
      </c>
      <c r="AS61">
        <f>'[1]CS_E 50 boilerplates (DODT)'!$O57</f>
        <v>0</v>
      </c>
      <c r="AU61">
        <f t="shared" si="17"/>
        <v>0</v>
      </c>
      <c r="AV61">
        <f t="shared" si="18"/>
        <v>0</v>
      </c>
      <c r="AW61">
        <f t="shared" si="19"/>
        <v>0</v>
      </c>
      <c r="AX61">
        <f t="shared" si="20"/>
        <v>0</v>
      </c>
      <c r="BG61">
        <f t="shared" si="5"/>
        <v>0</v>
      </c>
      <c r="BH61" s="10">
        <f t="shared" si="21"/>
        <v>0</v>
      </c>
    </row>
    <row r="62" spans="6:60">
      <c r="F62">
        <f t="shared" si="6"/>
        <v>0</v>
      </c>
      <c r="G62">
        <f t="shared" si="7"/>
        <v>0</v>
      </c>
      <c r="H62">
        <f t="shared" si="8"/>
        <v>0</v>
      </c>
      <c r="I62">
        <f t="shared" si="9"/>
        <v>0</v>
      </c>
      <c r="J62">
        <f>'[1]CS_E 50 boilerplates (DODT)'!$C58</f>
        <v>0</v>
      </c>
      <c r="K62">
        <f t="shared" si="10"/>
        <v>0</v>
      </c>
      <c r="L62">
        <f t="shared" si="11"/>
        <v>0</v>
      </c>
      <c r="M62">
        <f t="shared" si="12"/>
        <v>0</v>
      </c>
      <c r="R62">
        <f>'[1]CS_E 50 boilerplates (DODT)'!$E58</f>
        <v>0</v>
      </c>
      <c r="T62">
        <f t="shared" si="13"/>
        <v>0</v>
      </c>
      <c r="U62">
        <f>'[1]CS_E 50 boilerplates (DODT)'!$F58</f>
        <v>0</v>
      </c>
      <c r="W62">
        <f t="shared" si="22"/>
        <v>0</v>
      </c>
      <c r="X62">
        <f t="shared" si="23"/>
        <v>0</v>
      </c>
      <c r="Y62">
        <f>'[1]CS_E 50 boilerplates (DODT)'!$D58</f>
        <v>0</v>
      </c>
      <c r="Z62">
        <f>'[1]CS_E 50 boilerplates (DODT)'!$G58</f>
        <v>0</v>
      </c>
      <c r="AA62">
        <f>'[1]CS_E 50 boilerplates (DODT)'!$H58</f>
        <v>0</v>
      </c>
      <c r="AB62">
        <f>'[1]CS_E 50 boilerplates (DODT)'!$I58</f>
        <v>0</v>
      </c>
      <c r="AD62">
        <f>'[1]CS_E 50 boilerplates (DODT)'!$J58</f>
        <v>0</v>
      </c>
      <c r="AF62">
        <f t="shared" si="14"/>
        <v>0</v>
      </c>
      <c r="AG62">
        <f>'[1]CS_E 50 boilerplates (DODT)'!$K58</f>
        <v>0</v>
      </c>
      <c r="AH62">
        <f t="shared" si="15"/>
        <v>0</v>
      </c>
      <c r="AI62">
        <f>'[1]CS_E 50 boilerplates (DODT)'!$L58</f>
        <v>0</v>
      </c>
      <c r="AK62">
        <f t="shared" si="16"/>
        <v>0</v>
      </c>
      <c r="AM62">
        <f>'[1]CS_E 50 boilerplates (DODT)'!$M58</f>
        <v>0</v>
      </c>
      <c r="AO62">
        <f>'[1]CS_E 50 boilerplates (DODT)'!$N58</f>
        <v>0</v>
      </c>
      <c r="AS62">
        <f>'[1]CS_E 50 boilerplates (DODT)'!$O58</f>
        <v>0</v>
      </c>
      <c r="AU62">
        <f t="shared" si="17"/>
        <v>0</v>
      </c>
      <c r="AV62">
        <f t="shared" si="18"/>
        <v>0</v>
      </c>
      <c r="AW62">
        <f t="shared" si="19"/>
        <v>0</v>
      </c>
      <c r="AX62">
        <f t="shared" si="20"/>
        <v>0</v>
      </c>
      <c r="BG62">
        <f t="shared" ref="BG62:BG69" si="24">IF(E62=0,0,AF62/E62*1000)</f>
        <v>0</v>
      </c>
      <c r="BH62" s="10">
        <f t="shared" si="21"/>
        <v>0</v>
      </c>
    </row>
    <row r="63" spans="6:60">
      <c r="F63">
        <f t="shared" si="6"/>
        <v>0</v>
      </c>
      <c r="G63">
        <f t="shared" si="7"/>
        <v>0</v>
      </c>
      <c r="H63">
        <f t="shared" si="8"/>
        <v>0</v>
      </c>
      <c r="I63">
        <f t="shared" si="9"/>
        <v>0</v>
      </c>
      <c r="J63">
        <f>'[1]CS_E 50 boilerplates (DODT)'!$C59</f>
        <v>0</v>
      </c>
      <c r="K63">
        <f t="shared" si="10"/>
        <v>0</v>
      </c>
      <c r="L63">
        <f t="shared" si="11"/>
        <v>0</v>
      </c>
      <c r="M63">
        <f t="shared" si="12"/>
        <v>0</v>
      </c>
      <c r="R63">
        <f>'[1]CS_E 50 boilerplates (DODT)'!$E59</f>
        <v>0</v>
      </c>
      <c r="T63">
        <f t="shared" si="13"/>
        <v>0</v>
      </c>
      <c r="U63">
        <f>'[1]CS_E 50 boilerplates (DODT)'!$F59</f>
        <v>0</v>
      </c>
      <c r="W63">
        <f t="shared" si="22"/>
        <v>0</v>
      </c>
      <c r="X63">
        <f t="shared" si="23"/>
        <v>0</v>
      </c>
      <c r="Y63">
        <f>'[1]CS_E 50 boilerplates (DODT)'!$D59</f>
        <v>0</v>
      </c>
      <c r="Z63">
        <f>'[1]CS_E 50 boilerplates (DODT)'!$G59</f>
        <v>0</v>
      </c>
      <c r="AA63">
        <f>'[1]CS_E 50 boilerplates (DODT)'!$H59</f>
        <v>0</v>
      </c>
      <c r="AB63">
        <f>'[1]CS_E 50 boilerplates (DODT)'!$I59</f>
        <v>0</v>
      </c>
      <c r="AD63">
        <f>'[1]CS_E 50 boilerplates (DODT)'!$J59</f>
        <v>0</v>
      </c>
      <c r="AF63">
        <f t="shared" si="14"/>
        <v>0</v>
      </c>
      <c r="AG63">
        <f>'[1]CS_E 50 boilerplates (DODT)'!$K59</f>
        <v>0</v>
      </c>
      <c r="AH63">
        <f t="shared" si="15"/>
        <v>0</v>
      </c>
      <c r="AI63">
        <f>'[1]CS_E 50 boilerplates (DODT)'!$L59</f>
        <v>0</v>
      </c>
      <c r="AK63">
        <f t="shared" si="16"/>
        <v>0</v>
      </c>
      <c r="AM63">
        <f>'[1]CS_E 50 boilerplates (DODT)'!$M59</f>
        <v>0</v>
      </c>
      <c r="AO63">
        <f>'[1]CS_E 50 boilerplates (DODT)'!$N59</f>
        <v>0</v>
      </c>
      <c r="AS63">
        <f>'[1]CS_E 50 boilerplates (DODT)'!$O59</f>
        <v>0</v>
      </c>
      <c r="AU63">
        <f t="shared" si="17"/>
        <v>0</v>
      </c>
      <c r="AV63">
        <f t="shared" si="18"/>
        <v>0</v>
      </c>
      <c r="AW63">
        <f t="shared" si="19"/>
        <v>0</v>
      </c>
      <c r="AX63">
        <f t="shared" si="20"/>
        <v>0</v>
      </c>
      <c r="BG63">
        <f t="shared" si="24"/>
        <v>0</v>
      </c>
      <c r="BH63" s="10">
        <f t="shared" si="21"/>
        <v>0</v>
      </c>
    </row>
    <row r="64" spans="6:60">
      <c r="F64">
        <f t="shared" si="6"/>
        <v>0</v>
      </c>
      <c r="G64">
        <f t="shared" si="7"/>
        <v>0</v>
      </c>
      <c r="H64">
        <f t="shared" si="8"/>
        <v>0</v>
      </c>
      <c r="I64">
        <f t="shared" si="9"/>
        <v>0</v>
      </c>
      <c r="J64">
        <f>'[1]CS_E 50 boilerplates (DODT)'!$C60</f>
        <v>0</v>
      </c>
      <c r="K64">
        <f t="shared" si="10"/>
        <v>0</v>
      </c>
      <c r="L64">
        <f t="shared" si="11"/>
        <v>0</v>
      </c>
      <c r="M64">
        <f t="shared" si="12"/>
        <v>0</v>
      </c>
      <c r="R64">
        <f>'[1]CS_E 50 boilerplates (DODT)'!$E60</f>
        <v>0</v>
      </c>
      <c r="T64">
        <f t="shared" si="13"/>
        <v>0</v>
      </c>
      <c r="U64">
        <f>'[1]CS_E 50 boilerplates (DODT)'!$F60</f>
        <v>0</v>
      </c>
      <c r="W64">
        <f t="shared" si="22"/>
        <v>0</v>
      </c>
      <c r="X64">
        <f t="shared" si="23"/>
        <v>0</v>
      </c>
      <c r="Y64">
        <f>'[1]CS_E 50 boilerplates (DODT)'!$D60</f>
        <v>0</v>
      </c>
      <c r="Z64">
        <f>'[1]CS_E 50 boilerplates (DODT)'!$G60</f>
        <v>0</v>
      </c>
      <c r="AA64">
        <f>'[1]CS_E 50 boilerplates (DODT)'!$H60</f>
        <v>0</v>
      </c>
      <c r="AB64">
        <f>'[1]CS_E 50 boilerplates (DODT)'!$I60</f>
        <v>0</v>
      </c>
      <c r="AD64">
        <f>'[1]CS_E 50 boilerplates (DODT)'!$J60</f>
        <v>0</v>
      </c>
      <c r="AF64">
        <f t="shared" si="14"/>
        <v>0</v>
      </c>
      <c r="AG64">
        <f>'[1]CS_E 50 boilerplates (DODT)'!$K60</f>
        <v>0</v>
      </c>
      <c r="AH64">
        <f t="shared" si="15"/>
        <v>0</v>
      </c>
      <c r="AI64">
        <f>'[1]CS_E 50 boilerplates (DODT)'!$L60</f>
        <v>0</v>
      </c>
      <c r="AK64">
        <f t="shared" si="16"/>
        <v>0</v>
      </c>
      <c r="AM64">
        <f>'[1]CS_E 50 boilerplates (DODT)'!$M60</f>
        <v>0</v>
      </c>
      <c r="AO64">
        <f>'[1]CS_E 50 boilerplates (DODT)'!$N60</f>
        <v>0</v>
      </c>
      <c r="AS64">
        <f>'[1]CS_E 50 boilerplates (DODT)'!$O60</f>
        <v>0</v>
      </c>
      <c r="AU64">
        <f t="shared" si="17"/>
        <v>0</v>
      </c>
      <c r="AV64">
        <f t="shared" si="18"/>
        <v>0</v>
      </c>
      <c r="AW64">
        <f t="shared" si="19"/>
        <v>0</v>
      </c>
      <c r="AX64">
        <f t="shared" si="20"/>
        <v>0</v>
      </c>
      <c r="BG64">
        <f t="shared" si="24"/>
        <v>0</v>
      </c>
      <c r="BH64" s="10">
        <f t="shared" si="21"/>
        <v>0</v>
      </c>
    </row>
    <row r="65" spans="6:60">
      <c r="F65">
        <f t="shared" si="6"/>
        <v>0</v>
      </c>
      <c r="G65">
        <f t="shared" si="7"/>
        <v>0</v>
      </c>
      <c r="H65">
        <f t="shared" si="8"/>
        <v>0</v>
      </c>
      <c r="I65">
        <f t="shared" si="9"/>
        <v>0</v>
      </c>
      <c r="J65">
        <f>'[1]CS_E 50 boilerplates (DODT)'!$C61</f>
        <v>0</v>
      </c>
      <c r="K65">
        <f t="shared" si="10"/>
        <v>0</v>
      </c>
      <c r="L65">
        <f t="shared" si="11"/>
        <v>0</v>
      </c>
      <c r="M65">
        <f t="shared" si="12"/>
        <v>0</v>
      </c>
      <c r="R65">
        <f>'[1]CS_E 50 boilerplates (DODT)'!$E61</f>
        <v>0</v>
      </c>
      <c r="T65">
        <f t="shared" si="13"/>
        <v>0</v>
      </c>
      <c r="U65">
        <f>'[1]CS_E 50 boilerplates (DODT)'!$F61</f>
        <v>0</v>
      </c>
      <c r="W65">
        <f t="shared" si="22"/>
        <v>0</v>
      </c>
      <c r="X65">
        <f t="shared" si="23"/>
        <v>0</v>
      </c>
      <c r="Y65">
        <f>'[1]CS_E 50 boilerplates (DODT)'!$D61</f>
        <v>0</v>
      </c>
      <c r="Z65">
        <f>'[1]CS_E 50 boilerplates (DODT)'!$G61</f>
        <v>0</v>
      </c>
      <c r="AA65">
        <f>'[1]CS_E 50 boilerplates (DODT)'!$H61</f>
        <v>0</v>
      </c>
      <c r="AB65">
        <f>'[1]CS_E 50 boilerplates (DODT)'!$I61</f>
        <v>0</v>
      </c>
      <c r="AD65">
        <f>'[1]CS_E 50 boilerplates (DODT)'!$J61</f>
        <v>0</v>
      </c>
      <c r="AF65">
        <f t="shared" si="14"/>
        <v>0</v>
      </c>
      <c r="AG65">
        <f>'[1]CS_E 50 boilerplates (DODT)'!$K61</f>
        <v>0</v>
      </c>
      <c r="AH65">
        <f t="shared" si="15"/>
        <v>0</v>
      </c>
      <c r="AI65">
        <f>'[1]CS_E 50 boilerplates (DODT)'!$L61</f>
        <v>0</v>
      </c>
      <c r="AK65">
        <f t="shared" si="16"/>
        <v>0</v>
      </c>
      <c r="AM65">
        <f>'[1]CS_E 50 boilerplates (DODT)'!$M61</f>
        <v>0</v>
      </c>
      <c r="AO65">
        <f>'[1]CS_E 50 boilerplates (DODT)'!$N61</f>
        <v>0</v>
      </c>
      <c r="AS65">
        <f>'[1]CS_E 50 boilerplates (DODT)'!$O61</f>
        <v>0</v>
      </c>
      <c r="AU65">
        <f t="shared" si="17"/>
        <v>0</v>
      </c>
      <c r="AV65">
        <f t="shared" si="18"/>
        <v>0</v>
      </c>
      <c r="AW65">
        <f t="shared" si="19"/>
        <v>0</v>
      </c>
      <c r="AX65">
        <f t="shared" si="20"/>
        <v>0</v>
      </c>
      <c r="BG65">
        <f t="shared" si="24"/>
        <v>0</v>
      </c>
      <c r="BH65" s="10">
        <f t="shared" si="21"/>
        <v>0</v>
      </c>
    </row>
    <row r="66" spans="6:60">
      <c r="F66">
        <f t="shared" si="6"/>
        <v>0</v>
      </c>
      <c r="G66">
        <f t="shared" si="7"/>
        <v>0</v>
      </c>
      <c r="H66">
        <f t="shared" si="8"/>
        <v>0</v>
      </c>
      <c r="I66">
        <f t="shared" si="9"/>
        <v>0</v>
      </c>
      <c r="J66">
        <f>'[1]CS_E 50 boilerplates (DODT)'!$C62</f>
        <v>0</v>
      </c>
      <c r="K66">
        <f t="shared" si="10"/>
        <v>0</v>
      </c>
      <c r="L66">
        <f t="shared" si="11"/>
        <v>0</v>
      </c>
      <c r="M66">
        <f t="shared" si="12"/>
        <v>0</v>
      </c>
      <c r="R66">
        <f>'[1]CS_E 50 boilerplates (DODT)'!$E62</f>
        <v>0</v>
      </c>
      <c r="T66">
        <f t="shared" si="13"/>
        <v>0</v>
      </c>
      <c r="U66">
        <f>'[1]CS_E 50 boilerplates (DODT)'!$F62</f>
        <v>0</v>
      </c>
      <c r="W66">
        <f t="shared" si="22"/>
        <v>0</v>
      </c>
      <c r="X66">
        <f t="shared" si="23"/>
        <v>0</v>
      </c>
      <c r="Y66">
        <f>'[1]CS_E 50 boilerplates (DODT)'!$D62</f>
        <v>0</v>
      </c>
      <c r="Z66">
        <f>'[1]CS_E 50 boilerplates (DODT)'!$G62</f>
        <v>0</v>
      </c>
      <c r="AA66">
        <f>'[1]CS_E 50 boilerplates (DODT)'!$H62</f>
        <v>0</v>
      </c>
      <c r="AB66">
        <f>'[1]CS_E 50 boilerplates (DODT)'!$I62</f>
        <v>0</v>
      </c>
      <c r="AD66">
        <f>'[1]CS_E 50 boilerplates (DODT)'!$J62</f>
        <v>0</v>
      </c>
      <c r="AF66">
        <f t="shared" si="14"/>
        <v>0</v>
      </c>
      <c r="AG66">
        <f>'[1]CS_E 50 boilerplates (DODT)'!$K62</f>
        <v>0</v>
      </c>
      <c r="AH66">
        <f t="shared" si="15"/>
        <v>0</v>
      </c>
      <c r="AI66">
        <f>'[1]CS_E 50 boilerplates (DODT)'!$L62</f>
        <v>0</v>
      </c>
      <c r="AK66">
        <f t="shared" si="16"/>
        <v>0</v>
      </c>
      <c r="AM66">
        <f>'[1]CS_E 50 boilerplates (DODT)'!$M62</f>
        <v>0</v>
      </c>
      <c r="AO66">
        <f>'[1]CS_E 50 boilerplates (DODT)'!$N62</f>
        <v>0</v>
      </c>
      <c r="AS66">
        <f>'[1]CS_E 50 boilerplates (DODT)'!$O62</f>
        <v>0</v>
      </c>
      <c r="AU66">
        <f t="shared" si="17"/>
        <v>0</v>
      </c>
      <c r="AV66">
        <f t="shared" si="18"/>
        <v>0</v>
      </c>
      <c r="AW66">
        <f t="shared" si="19"/>
        <v>0</v>
      </c>
      <c r="AX66">
        <f t="shared" si="20"/>
        <v>0</v>
      </c>
      <c r="BG66">
        <f t="shared" si="24"/>
        <v>0</v>
      </c>
      <c r="BH66" s="10">
        <f t="shared" si="21"/>
        <v>0</v>
      </c>
    </row>
    <row r="67" spans="6:60">
      <c r="F67">
        <f t="shared" si="6"/>
        <v>0</v>
      </c>
      <c r="G67">
        <f t="shared" si="7"/>
        <v>0</v>
      </c>
      <c r="H67">
        <f t="shared" si="8"/>
        <v>0</v>
      </c>
      <c r="I67">
        <f t="shared" si="9"/>
        <v>0</v>
      </c>
      <c r="J67">
        <f>'[1]CS_E 50 boilerplates (DODT)'!$C63</f>
        <v>0</v>
      </c>
      <c r="K67">
        <f t="shared" si="10"/>
        <v>0</v>
      </c>
      <c r="L67">
        <f t="shared" si="11"/>
        <v>0</v>
      </c>
      <c r="M67">
        <f t="shared" si="12"/>
        <v>0</v>
      </c>
      <c r="R67">
        <f>'[1]CS_E 50 boilerplates (DODT)'!$E63</f>
        <v>0</v>
      </c>
      <c r="T67">
        <f t="shared" si="13"/>
        <v>0</v>
      </c>
      <c r="U67">
        <f>'[1]CS_E 50 boilerplates (DODT)'!$F63</f>
        <v>0</v>
      </c>
      <c r="W67">
        <f t="shared" si="22"/>
        <v>0</v>
      </c>
      <c r="X67">
        <f t="shared" si="23"/>
        <v>0</v>
      </c>
      <c r="Y67">
        <f>'[1]CS_E 50 boilerplates (DODT)'!$D63</f>
        <v>0</v>
      </c>
      <c r="Z67">
        <f>'[1]CS_E 50 boilerplates (DODT)'!$G63</f>
        <v>0</v>
      </c>
      <c r="AA67">
        <f>'[1]CS_E 50 boilerplates (DODT)'!$H63</f>
        <v>0</v>
      </c>
      <c r="AB67">
        <f>'[1]CS_E 50 boilerplates (DODT)'!$I63</f>
        <v>0</v>
      </c>
      <c r="AD67">
        <f>'[1]CS_E 50 boilerplates (DODT)'!$J63</f>
        <v>0</v>
      </c>
      <c r="AF67">
        <f t="shared" si="14"/>
        <v>0</v>
      </c>
      <c r="AG67">
        <f>'[1]CS_E 50 boilerplates (DODT)'!$K63</f>
        <v>0</v>
      </c>
      <c r="AH67">
        <f t="shared" si="15"/>
        <v>0</v>
      </c>
      <c r="AI67">
        <f>'[1]CS_E 50 boilerplates (DODT)'!$L63</f>
        <v>0</v>
      </c>
      <c r="AK67">
        <f t="shared" si="16"/>
        <v>0</v>
      </c>
      <c r="AM67">
        <f>'[1]CS_E 50 boilerplates (DODT)'!$M63</f>
        <v>0</v>
      </c>
      <c r="AO67">
        <f>'[1]CS_E 50 boilerplates (DODT)'!$N63</f>
        <v>0</v>
      </c>
      <c r="AS67">
        <f>'[1]CS_E 50 boilerplates (DODT)'!$O63</f>
        <v>0</v>
      </c>
      <c r="AU67">
        <f t="shared" si="17"/>
        <v>0</v>
      </c>
      <c r="AV67">
        <f t="shared" si="18"/>
        <v>0</v>
      </c>
      <c r="AW67">
        <f t="shared" si="19"/>
        <v>0</v>
      </c>
      <c r="AX67">
        <f t="shared" si="20"/>
        <v>0</v>
      </c>
      <c r="BG67">
        <f t="shared" si="24"/>
        <v>0</v>
      </c>
      <c r="BH67" s="10">
        <f t="shared" si="21"/>
        <v>0</v>
      </c>
    </row>
    <row r="68" spans="6:60">
      <c r="F68">
        <f t="shared" si="6"/>
        <v>0</v>
      </c>
      <c r="G68">
        <f t="shared" si="7"/>
        <v>0</v>
      </c>
      <c r="H68">
        <f t="shared" si="8"/>
        <v>0</v>
      </c>
      <c r="I68">
        <f t="shared" si="9"/>
        <v>0</v>
      </c>
      <c r="J68">
        <f>'[1]CS_E 50 boilerplates (DODT)'!$C64</f>
        <v>0</v>
      </c>
      <c r="K68">
        <f t="shared" si="10"/>
        <v>0</v>
      </c>
      <c r="L68">
        <f t="shared" si="11"/>
        <v>0</v>
      </c>
      <c r="M68">
        <f t="shared" si="12"/>
        <v>0</v>
      </c>
      <c r="R68">
        <f>'[1]CS_E 50 boilerplates (DODT)'!$E64</f>
        <v>0</v>
      </c>
      <c r="T68">
        <f t="shared" si="13"/>
        <v>0</v>
      </c>
      <c r="U68">
        <f>'[1]CS_E 50 boilerplates (DODT)'!$F64</f>
        <v>0</v>
      </c>
      <c r="W68">
        <f t="shared" si="22"/>
        <v>0</v>
      </c>
      <c r="X68">
        <f t="shared" si="23"/>
        <v>0</v>
      </c>
      <c r="Y68">
        <f>'[1]CS_E 50 boilerplates (DODT)'!$D64</f>
        <v>0</v>
      </c>
      <c r="Z68">
        <f>'[1]CS_E 50 boilerplates (DODT)'!$G64</f>
        <v>0</v>
      </c>
      <c r="AA68">
        <f>'[1]CS_E 50 boilerplates (DODT)'!$H64</f>
        <v>0</v>
      </c>
      <c r="AB68">
        <f>'[1]CS_E 50 boilerplates (DODT)'!$I64</f>
        <v>0</v>
      </c>
      <c r="AD68">
        <f>'[1]CS_E 50 boilerplates (DODT)'!$J64</f>
        <v>0</v>
      </c>
      <c r="AF68">
        <f t="shared" si="14"/>
        <v>0</v>
      </c>
      <c r="AG68">
        <f>'[1]CS_E 50 boilerplates (DODT)'!$K64</f>
        <v>0</v>
      </c>
      <c r="AH68">
        <f t="shared" si="15"/>
        <v>0</v>
      </c>
      <c r="AI68">
        <f>'[1]CS_E 50 boilerplates (DODT)'!$L64</f>
        <v>0</v>
      </c>
      <c r="AK68">
        <f t="shared" si="16"/>
        <v>0</v>
      </c>
      <c r="AM68">
        <f>'[1]CS_E 50 boilerplates (DODT)'!$M64</f>
        <v>0</v>
      </c>
      <c r="AO68">
        <f>'[1]CS_E 50 boilerplates (DODT)'!$N64</f>
        <v>0</v>
      </c>
      <c r="AS68">
        <f>'[1]CS_E 50 boilerplates (DODT)'!$O64</f>
        <v>0</v>
      </c>
      <c r="AU68">
        <f t="shared" si="17"/>
        <v>0</v>
      </c>
      <c r="AV68">
        <f t="shared" si="18"/>
        <v>0</v>
      </c>
      <c r="AW68">
        <f t="shared" si="19"/>
        <v>0</v>
      </c>
      <c r="AX68">
        <f t="shared" si="20"/>
        <v>0</v>
      </c>
      <c r="BG68">
        <f t="shared" si="24"/>
        <v>0</v>
      </c>
      <c r="BH68" s="10">
        <f t="shared" si="21"/>
        <v>0</v>
      </c>
    </row>
    <row r="69" spans="6:60">
      <c r="F69">
        <f t="shared" si="6"/>
        <v>0</v>
      </c>
      <c r="G69">
        <f t="shared" si="7"/>
        <v>0</v>
      </c>
      <c r="H69">
        <f t="shared" si="8"/>
        <v>0</v>
      </c>
      <c r="I69">
        <f t="shared" si="9"/>
        <v>0</v>
      </c>
      <c r="J69">
        <f>'[1]CS_E 50 boilerplates (DODT)'!$C65</f>
        <v>0</v>
      </c>
      <c r="K69">
        <f t="shared" si="10"/>
        <v>0</v>
      </c>
      <c r="L69">
        <f t="shared" si="11"/>
        <v>0</v>
      </c>
      <c r="M69">
        <f t="shared" si="12"/>
        <v>0</v>
      </c>
      <c r="R69">
        <f>'[1]CS_E 50 boilerplates (DODT)'!$E65</f>
        <v>0</v>
      </c>
      <c r="T69">
        <f t="shared" si="13"/>
        <v>0</v>
      </c>
      <c r="U69">
        <f>'[1]CS_E 50 boilerplates (DODT)'!$F65</f>
        <v>0</v>
      </c>
      <c r="W69">
        <f t="shared" si="22"/>
        <v>0</v>
      </c>
      <c r="X69">
        <f t="shared" si="23"/>
        <v>0</v>
      </c>
      <c r="Y69">
        <f>'[1]CS_E 50 boilerplates (DODT)'!$D65</f>
        <v>0</v>
      </c>
      <c r="Z69">
        <f>'[1]CS_E 50 boilerplates (DODT)'!$G65</f>
        <v>0</v>
      </c>
      <c r="AA69">
        <f>'[1]CS_E 50 boilerplates (DODT)'!$H65</f>
        <v>0</v>
      </c>
      <c r="AB69">
        <f>'[1]CS_E 50 boilerplates (DODT)'!$I65</f>
        <v>0</v>
      </c>
      <c r="AD69">
        <f>'[1]CS_E 50 boilerplates (DODT)'!$J65</f>
        <v>0</v>
      </c>
      <c r="AF69">
        <f t="shared" si="14"/>
        <v>0</v>
      </c>
      <c r="AG69">
        <f>'[1]CS_E 50 boilerplates (DODT)'!$K65</f>
        <v>0</v>
      </c>
      <c r="AH69">
        <f t="shared" si="15"/>
        <v>0</v>
      </c>
      <c r="AI69">
        <f>'[1]CS_E 50 boilerplates (DODT)'!$L65</f>
        <v>0</v>
      </c>
      <c r="AK69">
        <f t="shared" si="16"/>
        <v>0</v>
      </c>
      <c r="AM69">
        <f>'[1]CS_E 50 boilerplates (DODT)'!$M65</f>
        <v>0</v>
      </c>
      <c r="AO69">
        <f>'[1]CS_E 50 boilerplates (DODT)'!$N65</f>
        <v>0</v>
      </c>
      <c r="AS69">
        <f>'[1]CS_E 50 boilerplates (DODT)'!$O65</f>
        <v>0</v>
      </c>
      <c r="AU69">
        <f t="shared" si="17"/>
        <v>0</v>
      </c>
      <c r="AV69">
        <f t="shared" si="18"/>
        <v>0</v>
      </c>
      <c r="AW69">
        <f t="shared" si="19"/>
        <v>0</v>
      </c>
      <c r="AX69">
        <f t="shared" si="20"/>
        <v>0</v>
      </c>
      <c r="BG69">
        <f t="shared" si="24"/>
        <v>0</v>
      </c>
      <c r="BH69" s="10">
        <f t="shared" si="21"/>
        <v>0</v>
      </c>
    </row>
    <row r="70" spans="6:60">
      <c r="F70">
        <f t="shared" ref="F70:F104" si="25">IF(B70="",0,(LEN(B70)-LEN(SUBSTITUTE(B70,". ","."))+1))</f>
        <v>0</v>
      </c>
      <c r="G70">
        <f t="shared" ref="G70:G104" si="26">IF(B70="",0,LEN(B70)-LEN(SUBSTITUTE(B70," ",""))+1)</f>
        <v>0</v>
      </c>
      <c r="H70">
        <f t="shared" ref="H70:H104" si="27">IF(F70=0,0,G70/F70)</f>
        <v>0</v>
      </c>
      <c r="I70">
        <f t="shared" si="9"/>
        <v>0</v>
      </c>
      <c r="J70">
        <f>'[1]CS_E 50 boilerplates (DODT)'!$C66</f>
        <v>0</v>
      </c>
      <c r="K70">
        <f t="shared" ref="K70:K104" si="28">IF(G70=0,0,J70/G70)</f>
        <v>0</v>
      </c>
      <c r="L70">
        <f t="shared" si="11"/>
        <v>0</v>
      </c>
      <c r="M70">
        <f t="shared" ref="M70:M104" si="29">IF(G70=0,0,L70/G70)</f>
        <v>0</v>
      </c>
      <c r="R70">
        <f>'[1]CS_E 50 boilerplates (DODT)'!$E66</f>
        <v>0</v>
      </c>
      <c r="T70">
        <f t="shared" ref="T70:T104" si="30">QUOTIENT((Q70+R70+S70),3)</f>
        <v>0</v>
      </c>
      <c r="U70">
        <f>'[1]CS_E 50 boilerplates (DODT)'!$F66</f>
        <v>0</v>
      </c>
      <c r="W70">
        <f t="shared" ref="W70:W104" si="31">QUOTIENT((P70+T70),2)</f>
        <v>0</v>
      </c>
      <c r="X70">
        <f t="shared" ref="X70:X104" si="32">IF(U70=1,1,IF(V70=1,1,0))</f>
        <v>0</v>
      </c>
      <c r="Y70">
        <f>'[1]CS_E 50 boilerplates (DODT)'!$D66</f>
        <v>0</v>
      </c>
      <c r="Z70">
        <f>'[1]CS_E 50 boilerplates (DODT)'!$G66</f>
        <v>0</v>
      </c>
      <c r="AA70">
        <f>'[1]CS_E 50 boilerplates (DODT)'!$H66</f>
        <v>0</v>
      </c>
      <c r="AB70">
        <f>'[1]CS_E 50 boilerplates (DODT)'!$I66</f>
        <v>0</v>
      </c>
      <c r="AD70">
        <f>'[1]CS_E 50 boilerplates (DODT)'!$J66</f>
        <v>0</v>
      </c>
      <c r="AF70">
        <f t="shared" si="14"/>
        <v>0</v>
      </c>
      <c r="AG70">
        <f>'[1]CS_E 50 boilerplates (DODT)'!$K66</f>
        <v>0</v>
      </c>
      <c r="AH70">
        <f t="shared" si="15"/>
        <v>0</v>
      </c>
      <c r="AI70">
        <f>'[1]CS_E 50 boilerplates (DODT)'!$L66</f>
        <v>0</v>
      </c>
      <c r="AK70">
        <f t="shared" si="16"/>
        <v>0</v>
      </c>
      <c r="AM70">
        <f>'[1]CS_E 50 boilerplates (DODT)'!$M66</f>
        <v>0</v>
      </c>
      <c r="AO70">
        <f>'[1]CS_E 50 boilerplates (DODT)'!$N66</f>
        <v>0</v>
      </c>
      <c r="AS70">
        <f>'[1]CS_E 50 boilerplates (DODT)'!$O66</f>
        <v>0</v>
      </c>
      <c r="AU70">
        <f t="shared" ref="AU70:AU104" si="33">IF(G70=0,0,(206.835-(84.6*(K70))-(1.015*(H70))))</f>
        <v>0</v>
      </c>
      <c r="AV70">
        <f t="shared" ref="AV70:AV104" si="34">IF(G70=0,0,(0.39*H70)+(11.8*K70)-15.59)</f>
        <v>0</v>
      </c>
      <c r="AW70">
        <f t="shared" si="19"/>
        <v>0</v>
      </c>
      <c r="AX70">
        <f t="shared" ref="AX70:AX104" si="35">IF(I70=0,0,(4.71*M70)+(0.5*H70)-21.43)</f>
        <v>0</v>
      </c>
      <c r="BG70">
        <f t="shared" ref="BG70:BG104" si="36">IF(E70=0,0,AF70/E70*1000)</f>
        <v>0</v>
      </c>
      <c r="BH70" s="10">
        <f t="shared" ref="BH70:BH104" si="37">G70/200/24/60</f>
        <v>0</v>
      </c>
    </row>
    <row r="71" spans="6:60">
      <c r="F71">
        <f t="shared" si="25"/>
        <v>0</v>
      </c>
      <c r="G71">
        <f t="shared" si="26"/>
        <v>0</v>
      </c>
      <c r="H71">
        <f t="shared" si="27"/>
        <v>0</v>
      </c>
      <c r="I71">
        <f t="shared" ref="I71:I104" si="38">LEN(SUBSTITUTE(B71," ",""))</f>
        <v>0</v>
      </c>
      <c r="J71">
        <f>'[1]CS_E 50 boilerplates (DODT)'!$C67</f>
        <v>0</v>
      </c>
      <c r="K71">
        <f t="shared" si="28"/>
        <v>0</v>
      </c>
      <c r="L71">
        <f t="shared" ref="L71:L104" si="39">LEN(SUBSTITUTE(SUBSTITUTE(SUBSTITUTE(SUBSTITUTE(SUBSTITUTE(SUBSTITUTE(SUBSTITUTE(SUBSTITUTE(SUBSTITUTE(SUBSTITUTE(SUBSTITUTE(SUBSTITUTE(SUBSTITUTE(SUBSTITUTE(SUBSTITUTE(SUBSTITUTE(SUBSTITUTE(SUBSTITUTE(SUBSTITUTE(B71," ",""),".",""),",",""),"?",""),"!",""),";",""),"(",""),")",""),"[",""),"]",""),"-",""),"{",""),"}",""),"/",""),"+",""),"*",""),"_",""),"&amp;",""),"#",""))</f>
        <v>0</v>
      </c>
      <c r="M71">
        <f t="shared" si="29"/>
        <v>0</v>
      </c>
      <c r="R71">
        <f>'[1]CS_E 50 boilerplates (DODT)'!$E67</f>
        <v>0</v>
      </c>
      <c r="T71">
        <f t="shared" si="30"/>
        <v>0</v>
      </c>
      <c r="U71">
        <f>'[1]CS_E 50 boilerplates (DODT)'!$F67</f>
        <v>0</v>
      </c>
      <c r="W71">
        <f t="shared" si="31"/>
        <v>0</v>
      </c>
      <c r="X71">
        <f t="shared" si="32"/>
        <v>0</v>
      </c>
      <c r="Y71">
        <f>'[1]CS_E 50 boilerplates (DODT)'!$D67</f>
        <v>0</v>
      </c>
      <c r="Z71">
        <f>'[1]CS_E 50 boilerplates (DODT)'!$G67</f>
        <v>0</v>
      </c>
      <c r="AA71">
        <f>'[1]CS_E 50 boilerplates (DODT)'!$H67</f>
        <v>0</v>
      </c>
      <c r="AB71">
        <f>'[1]CS_E 50 boilerplates (DODT)'!$I67</f>
        <v>0</v>
      </c>
      <c r="AD71">
        <f>'[1]CS_E 50 boilerplates (DODT)'!$J67</f>
        <v>0</v>
      </c>
      <c r="AF71">
        <f t="shared" ref="AF71:AF104" si="40">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boilerplates (DODT)'!$K67</f>
        <v>0</v>
      </c>
      <c r="AH71">
        <f t="shared" ref="AH71:AH104" si="41">IF(G71&gt;0,IF((LEN(B71)-LEN(SUBSTITUTE(B71,"/","")))&gt;0,0,1),0)</f>
        <v>0</v>
      </c>
      <c r="AI71">
        <f>'[1]CS_E 50 boilerplates (DODT)'!$L67</f>
        <v>0</v>
      </c>
      <c r="AK71">
        <f t="shared" ref="AK71:AK104" si="42">IF(G71&gt;0,IF(((LEN(B71)-LEN(SUBSTITUTE(B71,"(","")))+(LEN(B71)-LEN(SUBSTITUTE(B71,")","")))+(LEN(B71)-LEN(SUBSTITUTE(B71,"[","")))+(LEN(B71)-LEN(SUBSTITUTE(B71,"]","")))+(LEN(B71)-LEN(SUBSTITUTE(B71,"{","")))+(LEN(B71)-LEN(SUBSTITUTE(B71,"}",""))))&gt;0,0,1),0)</f>
        <v>0</v>
      </c>
      <c r="AM71">
        <f>'[1]CS_E 50 boilerplates (DODT)'!$M67</f>
        <v>0</v>
      </c>
      <c r="AO71">
        <f>'[1]CS_E 50 boilerplates (DODT)'!$N67</f>
        <v>0</v>
      </c>
      <c r="AS71">
        <f>'[1]CS_E 50 boilerplates (DODT)'!$O67</f>
        <v>0</v>
      </c>
      <c r="AU71">
        <f t="shared" si="33"/>
        <v>0</v>
      </c>
      <c r="AV71">
        <f t="shared" si="34"/>
        <v>0</v>
      </c>
      <c r="AW71">
        <f t="shared" ref="AW71:AW104" si="43">IF(G71=0,0,((0.0588*M71*100)-(0.296*(F71/G71)*100)-15.8))</f>
        <v>0</v>
      </c>
      <c r="AX71">
        <f t="shared" si="35"/>
        <v>0</v>
      </c>
      <c r="BG71">
        <f t="shared" si="36"/>
        <v>0</v>
      </c>
      <c r="BH71" s="10">
        <f t="shared" si="37"/>
        <v>0</v>
      </c>
    </row>
    <row r="72" spans="6:60">
      <c r="F72">
        <f t="shared" si="25"/>
        <v>0</v>
      </c>
      <c r="G72">
        <f t="shared" si="26"/>
        <v>0</v>
      </c>
      <c r="H72">
        <f t="shared" si="27"/>
        <v>0</v>
      </c>
      <c r="I72">
        <f t="shared" si="38"/>
        <v>0</v>
      </c>
      <c r="J72">
        <f>'[1]CS_E 50 boilerplates (DODT)'!$C68</f>
        <v>0</v>
      </c>
      <c r="K72">
        <f t="shared" si="28"/>
        <v>0</v>
      </c>
      <c r="L72">
        <f t="shared" si="39"/>
        <v>0</v>
      </c>
      <c r="M72">
        <f t="shared" si="29"/>
        <v>0</v>
      </c>
      <c r="R72">
        <f>'[1]CS_E 50 boilerplates (DODT)'!$E68</f>
        <v>0</v>
      </c>
      <c r="T72">
        <f t="shared" si="30"/>
        <v>0</v>
      </c>
      <c r="U72">
        <f>'[1]CS_E 50 boilerplates (DODT)'!$F68</f>
        <v>0</v>
      </c>
      <c r="W72">
        <f t="shared" si="31"/>
        <v>0</v>
      </c>
      <c r="X72">
        <f t="shared" si="32"/>
        <v>0</v>
      </c>
      <c r="Y72">
        <f>'[1]CS_E 50 boilerplates (DODT)'!$D68</f>
        <v>0</v>
      </c>
      <c r="Z72">
        <f>'[1]CS_E 50 boilerplates (DODT)'!$G68</f>
        <v>0</v>
      </c>
      <c r="AA72">
        <f>'[1]CS_E 50 boilerplates (DODT)'!$H68</f>
        <v>0</v>
      </c>
      <c r="AB72">
        <f>'[1]CS_E 50 boilerplates (DODT)'!$I68</f>
        <v>0</v>
      </c>
      <c r="AD72">
        <f>'[1]CS_E 50 boilerplates (DODT)'!$J68</f>
        <v>0</v>
      </c>
      <c r="AF72">
        <f t="shared" si="40"/>
        <v>0</v>
      </c>
      <c r="AG72">
        <f>'[1]CS_E 50 boilerplates (DODT)'!$K68</f>
        <v>0</v>
      </c>
      <c r="AH72">
        <f t="shared" si="41"/>
        <v>0</v>
      </c>
      <c r="AI72">
        <f>'[1]CS_E 50 boilerplates (DODT)'!$L68</f>
        <v>0</v>
      </c>
      <c r="AK72">
        <f t="shared" si="42"/>
        <v>0</v>
      </c>
      <c r="AM72">
        <f>'[1]CS_E 50 boilerplates (DODT)'!$M68</f>
        <v>0</v>
      </c>
      <c r="AO72">
        <f>'[1]CS_E 50 boilerplates (DODT)'!$N68</f>
        <v>0</v>
      </c>
      <c r="AS72">
        <f>'[1]CS_E 50 boilerplates (DODT)'!$O68</f>
        <v>0</v>
      </c>
      <c r="AU72">
        <f t="shared" si="33"/>
        <v>0</v>
      </c>
      <c r="AV72">
        <f t="shared" si="34"/>
        <v>0</v>
      </c>
      <c r="AW72">
        <f t="shared" si="43"/>
        <v>0</v>
      </c>
      <c r="AX72">
        <f t="shared" si="35"/>
        <v>0</v>
      </c>
      <c r="BG72">
        <f t="shared" si="36"/>
        <v>0</v>
      </c>
      <c r="BH72" s="10">
        <f t="shared" si="37"/>
        <v>0</v>
      </c>
    </row>
    <row r="73" spans="6:60">
      <c r="F73">
        <f t="shared" si="25"/>
        <v>0</v>
      </c>
      <c r="G73">
        <f t="shared" si="26"/>
        <v>0</v>
      </c>
      <c r="H73">
        <f t="shared" si="27"/>
        <v>0</v>
      </c>
      <c r="I73">
        <f t="shared" si="38"/>
        <v>0</v>
      </c>
      <c r="J73">
        <f>'[1]CS_E 50 boilerplates (DODT)'!$C69</f>
        <v>0</v>
      </c>
      <c r="K73">
        <f t="shared" si="28"/>
        <v>0</v>
      </c>
      <c r="L73">
        <f t="shared" si="39"/>
        <v>0</v>
      </c>
      <c r="M73">
        <f t="shared" si="29"/>
        <v>0</v>
      </c>
      <c r="R73">
        <f>'[1]CS_E 50 boilerplates (DODT)'!$E69</f>
        <v>0</v>
      </c>
      <c r="T73">
        <f t="shared" si="30"/>
        <v>0</v>
      </c>
      <c r="U73">
        <f>'[1]CS_E 50 boilerplates (DODT)'!$F69</f>
        <v>0</v>
      </c>
      <c r="W73">
        <f t="shared" si="31"/>
        <v>0</v>
      </c>
      <c r="X73">
        <f t="shared" si="32"/>
        <v>0</v>
      </c>
      <c r="Y73">
        <f>'[1]CS_E 50 boilerplates (DODT)'!$D69</f>
        <v>0</v>
      </c>
      <c r="Z73">
        <f>'[1]CS_E 50 boilerplates (DODT)'!$G69</f>
        <v>0</v>
      </c>
      <c r="AA73">
        <f>'[1]CS_E 50 boilerplates (DODT)'!$H69</f>
        <v>0</v>
      </c>
      <c r="AB73">
        <f>'[1]CS_E 50 boilerplates (DODT)'!$I69</f>
        <v>0</v>
      </c>
      <c r="AD73">
        <f>'[1]CS_E 50 boilerplates (DODT)'!$J69</f>
        <v>0</v>
      </c>
      <c r="AF73">
        <f t="shared" si="40"/>
        <v>0</v>
      </c>
      <c r="AG73">
        <f>'[1]CS_E 50 boilerplates (DODT)'!$K69</f>
        <v>0</v>
      </c>
      <c r="AH73">
        <f t="shared" si="41"/>
        <v>0</v>
      </c>
      <c r="AI73">
        <f>'[1]CS_E 50 boilerplates (DODT)'!$L69</f>
        <v>0</v>
      </c>
      <c r="AK73">
        <f t="shared" si="42"/>
        <v>0</v>
      </c>
      <c r="AM73">
        <f>'[1]CS_E 50 boilerplates (DODT)'!$M69</f>
        <v>0</v>
      </c>
      <c r="AO73">
        <f>'[1]CS_E 50 boilerplates (DODT)'!$N69</f>
        <v>0</v>
      </c>
      <c r="AS73">
        <f>'[1]CS_E 50 boilerplates (DODT)'!$O69</f>
        <v>0</v>
      </c>
      <c r="AU73">
        <f t="shared" si="33"/>
        <v>0</v>
      </c>
      <c r="AV73">
        <f t="shared" si="34"/>
        <v>0</v>
      </c>
      <c r="AW73">
        <f t="shared" si="43"/>
        <v>0</v>
      </c>
      <c r="AX73">
        <f t="shared" si="35"/>
        <v>0</v>
      </c>
      <c r="BG73">
        <f t="shared" si="36"/>
        <v>0</v>
      </c>
      <c r="BH73" s="10">
        <f t="shared" si="37"/>
        <v>0</v>
      </c>
    </row>
    <row r="74" spans="6:60">
      <c r="F74">
        <f t="shared" si="25"/>
        <v>0</v>
      </c>
      <c r="G74">
        <f t="shared" si="26"/>
        <v>0</v>
      </c>
      <c r="H74">
        <f t="shared" si="27"/>
        <v>0</v>
      </c>
      <c r="I74">
        <f t="shared" si="38"/>
        <v>0</v>
      </c>
      <c r="J74">
        <f>'[1]CS_E 50 boilerplates (DODT)'!$C70</f>
        <v>0</v>
      </c>
      <c r="K74">
        <f t="shared" si="28"/>
        <v>0</v>
      </c>
      <c r="L74">
        <f t="shared" si="39"/>
        <v>0</v>
      </c>
      <c r="M74">
        <f t="shared" si="29"/>
        <v>0</v>
      </c>
      <c r="R74">
        <f>'[1]CS_E 50 boilerplates (DODT)'!$E70</f>
        <v>0</v>
      </c>
      <c r="T74">
        <f t="shared" si="30"/>
        <v>0</v>
      </c>
      <c r="U74">
        <f>'[1]CS_E 50 boilerplates (DODT)'!$F70</f>
        <v>0</v>
      </c>
      <c r="W74">
        <f t="shared" si="31"/>
        <v>0</v>
      </c>
      <c r="X74">
        <f t="shared" si="32"/>
        <v>0</v>
      </c>
      <c r="Y74">
        <f>'[1]CS_E 50 boilerplates (DODT)'!$D70</f>
        <v>0</v>
      </c>
      <c r="Z74">
        <f>'[1]CS_E 50 boilerplates (DODT)'!$G70</f>
        <v>0</v>
      </c>
      <c r="AA74">
        <f>'[1]CS_E 50 boilerplates (DODT)'!$H70</f>
        <v>0</v>
      </c>
      <c r="AB74">
        <f>'[1]CS_E 50 boilerplates (DODT)'!$I70</f>
        <v>0</v>
      </c>
      <c r="AD74">
        <f>'[1]CS_E 50 boilerplates (DODT)'!$J70</f>
        <v>0</v>
      </c>
      <c r="AF74">
        <f t="shared" si="40"/>
        <v>0</v>
      </c>
      <c r="AG74">
        <f>'[1]CS_E 50 boilerplates (DODT)'!$K70</f>
        <v>0</v>
      </c>
      <c r="AH74">
        <f t="shared" si="41"/>
        <v>0</v>
      </c>
      <c r="AI74">
        <f>'[1]CS_E 50 boilerplates (DODT)'!$L70</f>
        <v>0</v>
      </c>
      <c r="AK74">
        <f t="shared" si="42"/>
        <v>0</v>
      </c>
      <c r="AM74">
        <f>'[1]CS_E 50 boilerplates (DODT)'!$M70</f>
        <v>0</v>
      </c>
      <c r="AO74">
        <f>'[1]CS_E 50 boilerplates (DODT)'!$N70</f>
        <v>0</v>
      </c>
      <c r="AS74">
        <f>'[1]CS_E 50 boilerplates (DODT)'!$O70</f>
        <v>0</v>
      </c>
      <c r="AU74">
        <f t="shared" si="33"/>
        <v>0</v>
      </c>
      <c r="AV74">
        <f t="shared" si="34"/>
        <v>0</v>
      </c>
      <c r="AW74">
        <f t="shared" si="43"/>
        <v>0</v>
      </c>
      <c r="AX74">
        <f t="shared" si="35"/>
        <v>0</v>
      </c>
      <c r="BG74">
        <f t="shared" si="36"/>
        <v>0</v>
      </c>
      <c r="BH74" s="10">
        <f t="shared" si="37"/>
        <v>0</v>
      </c>
    </row>
    <row r="75" spans="6:60">
      <c r="F75">
        <f t="shared" si="25"/>
        <v>0</v>
      </c>
      <c r="G75">
        <f t="shared" si="26"/>
        <v>0</v>
      </c>
      <c r="H75">
        <f t="shared" si="27"/>
        <v>0</v>
      </c>
      <c r="I75">
        <f t="shared" si="38"/>
        <v>0</v>
      </c>
      <c r="J75">
        <f>'[1]CS_E 50 boilerplates (DODT)'!$C71</f>
        <v>0</v>
      </c>
      <c r="K75">
        <f t="shared" si="28"/>
        <v>0</v>
      </c>
      <c r="L75">
        <f t="shared" si="39"/>
        <v>0</v>
      </c>
      <c r="M75">
        <f t="shared" si="29"/>
        <v>0</v>
      </c>
      <c r="R75">
        <f>'[1]CS_E 50 boilerplates (DODT)'!$E71</f>
        <v>0</v>
      </c>
      <c r="T75">
        <f t="shared" si="30"/>
        <v>0</v>
      </c>
      <c r="U75">
        <f>'[1]CS_E 50 boilerplates (DODT)'!$F71</f>
        <v>0</v>
      </c>
      <c r="W75">
        <f t="shared" si="31"/>
        <v>0</v>
      </c>
      <c r="X75">
        <f t="shared" si="32"/>
        <v>0</v>
      </c>
      <c r="Y75">
        <f>'[1]CS_E 50 boilerplates (DODT)'!$D71</f>
        <v>0</v>
      </c>
      <c r="Z75">
        <f>'[1]CS_E 50 boilerplates (DODT)'!$G71</f>
        <v>0</v>
      </c>
      <c r="AA75">
        <f>'[1]CS_E 50 boilerplates (DODT)'!$H71</f>
        <v>0</v>
      </c>
      <c r="AB75">
        <f>'[1]CS_E 50 boilerplates (DODT)'!$I71</f>
        <v>0</v>
      </c>
      <c r="AD75">
        <f>'[1]CS_E 50 boilerplates (DODT)'!$J71</f>
        <v>0</v>
      </c>
      <c r="AF75">
        <f t="shared" si="40"/>
        <v>0</v>
      </c>
      <c r="AG75">
        <f>'[1]CS_E 50 boilerplates (DODT)'!$K71</f>
        <v>0</v>
      </c>
      <c r="AH75">
        <f t="shared" si="41"/>
        <v>0</v>
      </c>
      <c r="AI75">
        <f>'[1]CS_E 50 boilerplates (DODT)'!$L71</f>
        <v>0</v>
      </c>
      <c r="AK75">
        <f t="shared" si="42"/>
        <v>0</v>
      </c>
      <c r="AM75">
        <f>'[1]CS_E 50 boilerplates (DODT)'!$M71</f>
        <v>0</v>
      </c>
      <c r="AO75">
        <f>'[1]CS_E 50 boilerplates (DODT)'!$N71</f>
        <v>0</v>
      </c>
      <c r="AS75">
        <f>'[1]CS_E 50 boilerplates (DODT)'!$O71</f>
        <v>0</v>
      </c>
      <c r="AU75">
        <f t="shared" si="33"/>
        <v>0</v>
      </c>
      <c r="AV75">
        <f t="shared" si="34"/>
        <v>0</v>
      </c>
      <c r="AW75">
        <f t="shared" si="43"/>
        <v>0</v>
      </c>
      <c r="AX75">
        <f t="shared" si="35"/>
        <v>0</v>
      </c>
      <c r="BG75">
        <f t="shared" si="36"/>
        <v>0</v>
      </c>
      <c r="BH75" s="10">
        <f t="shared" si="37"/>
        <v>0</v>
      </c>
    </row>
    <row r="76" spans="6:60">
      <c r="F76">
        <f t="shared" si="25"/>
        <v>0</v>
      </c>
      <c r="G76">
        <f t="shared" si="26"/>
        <v>0</v>
      </c>
      <c r="H76">
        <f t="shared" si="27"/>
        <v>0</v>
      </c>
      <c r="I76">
        <f t="shared" si="38"/>
        <v>0</v>
      </c>
      <c r="J76">
        <f>'[1]CS_E 50 boilerplates (DODT)'!$C72</f>
        <v>0</v>
      </c>
      <c r="K76">
        <f t="shared" si="28"/>
        <v>0</v>
      </c>
      <c r="L76">
        <f t="shared" si="39"/>
        <v>0</v>
      </c>
      <c r="M76">
        <f t="shared" si="29"/>
        <v>0</v>
      </c>
      <c r="R76">
        <f>'[1]CS_E 50 boilerplates (DODT)'!$E72</f>
        <v>0</v>
      </c>
      <c r="T76">
        <f t="shared" si="30"/>
        <v>0</v>
      </c>
      <c r="U76">
        <f>'[1]CS_E 50 boilerplates (DODT)'!$F72</f>
        <v>0</v>
      </c>
      <c r="W76">
        <f t="shared" si="31"/>
        <v>0</v>
      </c>
      <c r="X76">
        <f t="shared" si="32"/>
        <v>0</v>
      </c>
      <c r="Y76">
        <f>'[1]CS_E 50 boilerplates (DODT)'!$D72</f>
        <v>0</v>
      </c>
      <c r="Z76">
        <f>'[1]CS_E 50 boilerplates (DODT)'!$G72</f>
        <v>0</v>
      </c>
      <c r="AA76">
        <f>'[1]CS_E 50 boilerplates (DODT)'!$H72</f>
        <v>0</v>
      </c>
      <c r="AB76">
        <f>'[1]CS_E 50 boilerplates (DODT)'!$I72</f>
        <v>0</v>
      </c>
      <c r="AD76">
        <f>'[1]CS_E 50 boilerplates (DODT)'!$J72</f>
        <v>0</v>
      </c>
      <c r="AF76">
        <f t="shared" si="40"/>
        <v>0</v>
      </c>
      <c r="AG76">
        <f>'[1]CS_E 50 boilerplates (DODT)'!$K72</f>
        <v>0</v>
      </c>
      <c r="AH76">
        <f t="shared" si="41"/>
        <v>0</v>
      </c>
      <c r="AI76">
        <f>'[1]CS_E 50 boilerplates (DODT)'!$L72</f>
        <v>0</v>
      </c>
      <c r="AK76">
        <f t="shared" si="42"/>
        <v>0</v>
      </c>
      <c r="AM76">
        <f>'[1]CS_E 50 boilerplates (DODT)'!$M72</f>
        <v>0</v>
      </c>
      <c r="AO76">
        <f>'[1]CS_E 50 boilerplates (DODT)'!$N72</f>
        <v>0</v>
      </c>
      <c r="AS76">
        <f>'[1]CS_E 50 boilerplates (DODT)'!$O72</f>
        <v>0</v>
      </c>
      <c r="AU76">
        <f t="shared" si="33"/>
        <v>0</v>
      </c>
      <c r="AV76">
        <f t="shared" si="34"/>
        <v>0</v>
      </c>
      <c r="AW76">
        <f t="shared" si="43"/>
        <v>0</v>
      </c>
      <c r="AX76">
        <f t="shared" si="35"/>
        <v>0</v>
      </c>
      <c r="BG76">
        <f t="shared" si="36"/>
        <v>0</v>
      </c>
      <c r="BH76" s="10">
        <f t="shared" si="37"/>
        <v>0</v>
      </c>
    </row>
    <row r="77" spans="6:60">
      <c r="F77">
        <f t="shared" si="25"/>
        <v>0</v>
      </c>
      <c r="G77">
        <f t="shared" si="26"/>
        <v>0</v>
      </c>
      <c r="H77">
        <f t="shared" si="27"/>
        <v>0</v>
      </c>
      <c r="I77">
        <f t="shared" si="38"/>
        <v>0</v>
      </c>
      <c r="J77">
        <f>'[1]CS_E 50 boilerplates (DODT)'!$C73</f>
        <v>0</v>
      </c>
      <c r="K77">
        <f t="shared" si="28"/>
        <v>0</v>
      </c>
      <c r="L77">
        <f t="shared" si="39"/>
        <v>0</v>
      </c>
      <c r="M77">
        <f t="shared" si="29"/>
        <v>0</v>
      </c>
      <c r="R77">
        <f>'[1]CS_E 50 boilerplates (DODT)'!$E73</f>
        <v>0</v>
      </c>
      <c r="T77">
        <f t="shared" si="30"/>
        <v>0</v>
      </c>
      <c r="U77">
        <f>'[1]CS_E 50 boilerplates (DODT)'!$F73</f>
        <v>0</v>
      </c>
      <c r="W77">
        <f t="shared" si="31"/>
        <v>0</v>
      </c>
      <c r="X77">
        <f t="shared" si="32"/>
        <v>0</v>
      </c>
      <c r="Y77">
        <f>'[1]CS_E 50 boilerplates (DODT)'!$D73</f>
        <v>0</v>
      </c>
      <c r="Z77">
        <f>'[1]CS_E 50 boilerplates (DODT)'!$G73</f>
        <v>0</v>
      </c>
      <c r="AA77">
        <f>'[1]CS_E 50 boilerplates (DODT)'!$H73</f>
        <v>0</v>
      </c>
      <c r="AB77">
        <f>'[1]CS_E 50 boilerplates (DODT)'!$I73</f>
        <v>0</v>
      </c>
      <c r="AD77">
        <f>'[1]CS_E 50 boilerplates (DODT)'!$J73</f>
        <v>0</v>
      </c>
      <c r="AF77">
        <f t="shared" si="40"/>
        <v>0</v>
      </c>
      <c r="AG77">
        <f>'[1]CS_E 50 boilerplates (DODT)'!$K73</f>
        <v>0</v>
      </c>
      <c r="AH77">
        <f t="shared" si="41"/>
        <v>0</v>
      </c>
      <c r="AI77">
        <f>'[1]CS_E 50 boilerplates (DODT)'!$L73</f>
        <v>0</v>
      </c>
      <c r="AK77">
        <f t="shared" si="42"/>
        <v>0</v>
      </c>
      <c r="AM77">
        <f>'[1]CS_E 50 boilerplates (DODT)'!$M73</f>
        <v>0</v>
      </c>
      <c r="AO77">
        <f>'[1]CS_E 50 boilerplates (DODT)'!$N73</f>
        <v>0</v>
      </c>
      <c r="AS77">
        <f>'[1]CS_E 50 boilerplates (DODT)'!$O73</f>
        <v>0</v>
      </c>
      <c r="AU77">
        <f t="shared" si="33"/>
        <v>0</v>
      </c>
      <c r="AV77">
        <f t="shared" si="34"/>
        <v>0</v>
      </c>
      <c r="AW77">
        <f t="shared" si="43"/>
        <v>0</v>
      </c>
      <c r="AX77">
        <f t="shared" si="35"/>
        <v>0</v>
      </c>
      <c r="BG77">
        <f t="shared" si="36"/>
        <v>0</v>
      </c>
      <c r="BH77" s="10">
        <f t="shared" si="37"/>
        <v>0</v>
      </c>
    </row>
    <row r="78" spans="6:60">
      <c r="F78">
        <f t="shared" si="25"/>
        <v>0</v>
      </c>
      <c r="G78">
        <f t="shared" si="26"/>
        <v>0</v>
      </c>
      <c r="H78">
        <f t="shared" si="27"/>
        <v>0</v>
      </c>
      <c r="I78">
        <f t="shared" si="38"/>
        <v>0</v>
      </c>
      <c r="J78">
        <f>'[1]CS_E 50 boilerplates (DODT)'!$C74</f>
        <v>0</v>
      </c>
      <c r="K78">
        <f t="shared" si="28"/>
        <v>0</v>
      </c>
      <c r="L78">
        <f t="shared" si="39"/>
        <v>0</v>
      </c>
      <c r="M78">
        <f t="shared" si="29"/>
        <v>0</v>
      </c>
      <c r="R78">
        <f>'[1]CS_E 50 boilerplates (DODT)'!$E74</f>
        <v>0</v>
      </c>
      <c r="T78">
        <f t="shared" si="30"/>
        <v>0</v>
      </c>
      <c r="U78">
        <f>'[1]CS_E 50 boilerplates (DODT)'!$F74</f>
        <v>0</v>
      </c>
      <c r="W78">
        <f t="shared" si="31"/>
        <v>0</v>
      </c>
      <c r="X78">
        <f t="shared" si="32"/>
        <v>0</v>
      </c>
      <c r="Y78">
        <f>'[1]CS_E 50 boilerplates (DODT)'!$D74</f>
        <v>0</v>
      </c>
      <c r="Z78">
        <f>'[1]CS_E 50 boilerplates (DODT)'!$G74</f>
        <v>0</v>
      </c>
      <c r="AA78">
        <f>'[1]CS_E 50 boilerplates (DODT)'!$H74</f>
        <v>0</v>
      </c>
      <c r="AB78">
        <f>'[1]CS_E 50 boilerplates (DODT)'!$I74</f>
        <v>0</v>
      </c>
      <c r="AD78">
        <f>'[1]CS_E 50 boilerplates (DODT)'!$J74</f>
        <v>0</v>
      </c>
      <c r="AF78">
        <f t="shared" si="40"/>
        <v>0</v>
      </c>
      <c r="AG78">
        <f>'[1]CS_E 50 boilerplates (DODT)'!$K74</f>
        <v>0</v>
      </c>
      <c r="AH78">
        <f t="shared" si="41"/>
        <v>0</v>
      </c>
      <c r="AI78">
        <f>'[1]CS_E 50 boilerplates (DODT)'!$L74</f>
        <v>0</v>
      </c>
      <c r="AK78">
        <f t="shared" si="42"/>
        <v>0</v>
      </c>
      <c r="AM78">
        <f>'[1]CS_E 50 boilerplates (DODT)'!$M74</f>
        <v>0</v>
      </c>
      <c r="AO78">
        <f>'[1]CS_E 50 boilerplates (DODT)'!$N74</f>
        <v>0</v>
      </c>
      <c r="AS78">
        <f>'[1]CS_E 50 boilerplates (DODT)'!$O74</f>
        <v>0</v>
      </c>
      <c r="AU78">
        <f t="shared" si="33"/>
        <v>0</v>
      </c>
      <c r="AV78">
        <f t="shared" si="34"/>
        <v>0</v>
      </c>
      <c r="AW78">
        <f t="shared" si="43"/>
        <v>0</v>
      </c>
      <c r="AX78">
        <f t="shared" si="35"/>
        <v>0</v>
      </c>
      <c r="BG78">
        <f t="shared" si="36"/>
        <v>0</v>
      </c>
      <c r="BH78" s="10">
        <f t="shared" si="37"/>
        <v>0</v>
      </c>
    </row>
    <row r="79" spans="6:60">
      <c r="F79">
        <f t="shared" si="25"/>
        <v>0</v>
      </c>
      <c r="G79">
        <f t="shared" si="26"/>
        <v>0</v>
      </c>
      <c r="H79">
        <f t="shared" si="27"/>
        <v>0</v>
      </c>
      <c r="I79">
        <f t="shared" si="38"/>
        <v>0</v>
      </c>
      <c r="J79">
        <f>'[1]CS_E 50 boilerplates (DODT)'!$C75</f>
        <v>0</v>
      </c>
      <c r="K79">
        <f t="shared" si="28"/>
        <v>0</v>
      </c>
      <c r="L79">
        <f t="shared" si="39"/>
        <v>0</v>
      </c>
      <c r="M79">
        <f t="shared" si="29"/>
        <v>0</v>
      </c>
      <c r="R79">
        <f>'[1]CS_E 50 boilerplates (DODT)'!$E75</f>
        <v>0</v>
      </c>
      <c r="T79">
        <f t="shared" si="30"/>
        <v>0</v>
      </c>
      <c r="U79">
        <f>'[1]CS_E 50 boilerplates (DODT)'!$F75</f>
        <v>0</v>
      </c>
      <c r="W79">
        <f t="shared" si="31"/>
        <v>0</v>
      </c>
      <c r="X79">
        <f t="shared" si="32"/>
        <v>0</v>
      </c>
      <c r="Y79">
        <f>'[1]CS_E 50 boilerplates (DODT)'!$D75</f>
        <v>0</v>
      </c>
      <c r="Z79">
        <f>'[1]CS_E 50 boilerplates (DODT)'!$G75</f>
        <v>0</v>
      </c>
      <c r="AA79">
        <f>'[1]CS_E 50 boilerplates (DODT)'!$H75</f>
        <v>0</v>
      </c>
      <c r="AB79">
        <f>'[1]CS_E 50 boilerplates (DODT)'!$I75</f>
        <v>0</v>
      </c>
      <c r="AD79">
        <f>'[1]CS_E 50 boilerplates (DODT)'!$J75</f>
        <v>0</v>
      </c>
      <c r="AF79">
        <f t="shared" si="40"/>
        <v>0</v>
      </c>
      <c r="AG79">
        <f>'[1]CS_E 50 boilerplates (DODT)'!$K75</f>
        <v>0</v>
      </c>
      <c r="AH79">
        <f t="shared" si="41"/>
        <v>0</v>
      </c>
      <c r="AI79">
        <f>'[1]CS_E 50 boilerplates (DODT)'!$L75</f>
        <v>0</v>
      </c>
      <c r="AK79">
        <f t="shared" si="42"/>
        <v>0</v>
      </c>
      <c r="AM79">
        <f>'[1]CS_E 50 boilerplates (DODT)'!$M75</f>
        <v>0</v>
      </c>
      <c r="AO79">
        <f>'[1]CS_E 50 boilerplates (DODT)'!$N75</f>
        <v>0</v>
      </c>
      <c r="AS79">
        <f>'[1]CS_E 50 boilerplates (DODT)'!$O75</f>
        <v>0</v>
      </c>
      <c r="AU79">
        <f t="shared" si="33"/>
        <v>0</v>
      </c>
      <c r="AV79">
        <f t="shared" si="34"/>
        <v>0</v>
      </c>
      <c r="AW79">
        <f t="shared" si="43"/>
        <v>0</v>
      </c>
      <c r="AX79">
        <f t="shared" si="35"/>
        <v>0</v>
      </c>
      <c r="BG79">
        <f t="shared" si="36"/>
        <v>0</v>
      </c>
      <c r="BH79" s="10">
        <f t="shared" si="37"/>
        <v>0</v>
      </c>
    </row>
    <row r="80" spans="6:60">
      <c r="F80">
        <f t="shared" si="25"/>
        <v>0</v>
      </c>
      <c r="G80">
        <f t="shared" si="26"/>
        <v>0</v>
      </c>
      <c r="H80">
        <f t="shared" si="27"/>
        <v>0</v>
      </c>
      <c r="I80">
        <f t="shared" si="38"/>
        <v>0</v>
      </c>
      <c r="J80">
        <f>'[1]CS_E 50 boilerplates (DODT)'!$C76</f>
        <v>0</v>
      </c>
      <c r="K80">
        <f t="shared" si="28"/>
        <v>0</v>
      </c>
      <c r="L80">
        <f t="shared" si="39"/>
        <v>0</v>
      </c>
      <c r="M80">
        <f t="shared" si="29"/>
        <v>0</v>
      </c>
      <c r="R80">
        <f>'[1]CS_E 50 boilerplates (DODT)'!$E76</f>
        <v>0</v>
      </c>
      <c r="T80">
        <f t="shared" si="30"/>
        <v>0</v>
      </c>
      <c r="U80">
        <f>'[1]CS_E 50 boilerplates (DODT)'!$F76</f>
        <v>0</v>
      </c>
      <c r="W80">
        <f t="shared" si="31"/>
        <v>0</v>
      </c>
      <c r="X80">
        <f t="shared" si="32"/>
        <v>0</v>
      </c>
      <c r="Y80">
        <f>'[1]CS_E 50 boilerplates (DODT)'!$D76</f>
        <v>0</v>
      </c>
      <c r="Z80">
        <f>'[1]CS_E 50 boilerplates (DODT)'!$G76</f>
        <v>0</v>
      </c>
      <c r="AA80">
        <f>'[1]CS_E 50 boilerplates (DODT)'!$H76</f>
        <v>0</v>
      </c>
      <c r="AB80">
        <f>'[1]CS_E 50 boilerplates (DODT)'!$I76</f>
        <v>0</v>
      </c>
      <c r="AD80">
        <f>'[1]CS_E 50 boilerplates (DODT)'!$J76</f>
        <v>0</v>
      </c>
      <c r="AF80">
        <f t="shared" si="40"/>
        <v>0</v>
      </c>
      <c r="AG80">
        <f>'[1]CS_E 50 boilerplates (DODT)'!$K76</f>
        <v>0</v>
      </c>
      <c r="AH80">
        <f t="shared" si="41"/>
        <v>0</v>
      </c>
      <c r="AI80">
        <f>'[1]CS_E 50 boilerplates (DODT)'!$L76</f>
        <v>0</v>
      </c>
      <c r="AK80">
        <f t="shared" si="42"/>
        <v>0</v>
      </c>
      <c r="AM80">
        <f>'[1]CS_E 50 boilerplates (DODT)'!$M76</f>
        <v>0</v>
      </c>
      <c r="AO80">
        <f>'[1]CS_E 50 boilerplates (DODT)'!$N76</f>
        <v>0</v>
      </c>
      <c r="AS80">
        <f>'[1]CS_E 50 boilerplates (DODT)'!$O76</f>
        <v>0</v>
      </c>
      <c r="AU80">
        <f t="shared" si="33"/>
        <v>0</v>
      </c>
      <c r="AV80">
        <f t="shared" si="34"/>
        <v>0</v>
      </c>
      <c r="AW80">
        <f t="shared" si="43"/>
        <v>0</v>
      </c>
      <c r="AX80">
        <f t="shared" si="35"/>
        <v>0</v>
      </c>
      <c r="BG80">
        <f t="shared" si="36"/>
        <v>0</v>
      </c>
      <c r="BH80" s="10">
        <f t="shared" si="37"/>
        <v>0</v>
      </c>
    </row>
    <row r="81" spans="6:60">
      <c r="F81">
        <f t="shared" si="25"/>
        <v>0</v>
      </c>
      <c r="G81">
        <f t="shared" si="26"/>
        <v>0</v>
      </c>
      <c r="H81">
        <f t="shared" si="27"/>
        <v>0</v>
      </c>
      <c r="I81">
        <f t="shared" si="38"/>
        <v>0</v>
      </c>
      <c r="J81">
        <f>'[1]CS_E 50 boilerplates (DODT)'!$C77</f>
        <v>0</v>
      </c>
      <c r="K81">
        <f t="shared" si="28"/>
        <v>0</v>
      </c>
      <c r="L81">
        <f t="shared" si="39"/>
        <v>0</v>
      </c>
      <c r="M81">
        <f t="shared" si="29"/>
        <v>0</v>
      </c>
      <c r="R81">
        <f>'[1]CS_E 50 boilerplates (DODT)'!$E77</f>
        <v>0</v>
      </c>
      <c r="T81">
        <f t="shared" si="30"/>
        <v>0</v>
      </c>
      <c r="U81">
        <f>'[1]CS_E 50 boilerplates (DODT)'!$F77</f>
        <v>0</v>
      </c>
      <c r="W81">
        <f t="shared" si="31"/>
        <v>0</v>
      </c>
      <c r="X81">
        <f t="shared" si="32"/>
        <v>0</v>
      </c>
      <c r="Y81">
        <f>'[1]CS_E 50 boilerplates (DODT)'!$D77</f>
        <v>0</v>
      </c>
      <c r="Z81">
        <f>'[1]CS_E 50 boilerplates (DODT)'!$G77</f>
        <v>0</v>
      </c>
      <c r="AA81">
        <f>'[1]CS_E 50 boilerplates (DODT)'!$H77</f>
        <v>0</v>
      </c>
      <c r="AB81">
        <f>'[1]CS_E 50 boilerplates (DODT)'!$I77</f>
        <v>0</v>
      </c>
      <c r="AD81">
        <f>'[1]CS_E 50 boilerplates (DODT)'!$J77</f>
        <v>0</v>
      </c>
      <c r="AF81">
        <f t="shared" si="40"/>
        <v>0</v>
      </c>
      <c r="AG81">
        <f>'[1]CS_E 50 boilerplates (DODT)'!$K77</f>
        <v>0</v>
      </c>
      <c r="AH81">
        <f t="shared" si="41"/>
        <v>0</v>
      </c>
      <c r="AI81">
        <f>'[1]CS_E 50 boilerplates (DODT)'!$L77</f>
        <v>0</v>
      </c>
      <c r="AK81">
        <f t="shared" si="42"/>
        <v>0</v>
      </c>
      <c r="AM81">
        <f>'[1]CS_E 50 boilerplates (DODT)'!$M77</f>
        <v>0</v>
      </c>
      <c r="AO81">
        <f>'[1]CS_E 50 boilerplates (DODT)'!$N77</f>
        <v>0</v>
      </c>
      <c r="AS81">
        <f>'[1]CS_E 50 boilerplates (DODT)'!$O77</f>
        <v>0</v>
      </c>
      <c r="AU81">
        <f t="shared" si="33"/>
        <v>0</v>
      </c>
      <c r="AV81">
        <f t="shared" si="34"/>
        <v>0</v>
      </c>
      <c r="AW81">
        <f t="shared" si="43"/>
        <v>0</v>
      </c>
      <c r="AX81">
        <f t="shared" si="35"/>
        <v>0</v>
      </c>
      <c r="BG81">
        <f t="shared" si="36"/>
        <v>0</v>
      </c>
      <c r="BH81" s="10">
        <f t="shared" si="37"/>
        <v>0</v>
      </c>
    </row>
    <row r="82" spans="6:60">
      <c r="F82">
        <f t="shared" si="25"/>
        <v>0</v>
      </c>
      <c r="G82">
        <f t="shared" si="26"/>
        <v>0</v>
      </c>
      <c r="H82">
        <f t="shared" si="27"/>
        <v>0</v>
      </c>
      <c r="I82">
        <f t="shared" si="38"/>
        <v>0</v>
      </c>
      <c r="J82">
        <f>'[1]CS_E 50 boilerplates (DODT)'!$C78</f>
        <v>0</v>
      </c>
      <c r="K82">
        <f t="shared" si="28"/>
        <v>0</v>
      </c>
      <c r="L82">
        <f t="shared" si="39"/>
        <v>0</v>
      </c>
      <c r="M82">
        <f t="shared" si="29"/>
        <v>0</v>
      </c>
      <c r="R82">
        <f>'[1]CS_E 50 boilerplates (DODT)'!$E78</f>
        <v>0</v>
      </c>
      <c r="T82">
        <f t="shared" si="30"/>
        <v>0</v>
      </c>
      <c r="U82">
        <f>'[1]CS_E 50 boilerplates (DODT)'!$F78</f>
        <v>0</v>
      </c>
      <c r="W82">
        <f t="shared" si="31"/>
        <v>0</v>
      </c>
      <c r="X82">
        <f t="shared" si="32"/>
        <v>0</v>
      </c>
      <c r="Y82">
        <f>'[1]CS_E 50 boilerplates (DODT)'!$D78</f>
        <v>0</v>
      </c>
      <c r="Z82">
        <f>'[1]CS_E 50 boilerplates (DODT)'!$G78</f>
        <v>0</v>
      </c>
      <c r="AA82">
        <f>'[1]CS_E 50 boilerplates (DODT)'!$H78</f>
        <v>0</v>
      </c>
      <c r="AB82">
        <f>'[1]CS_E 50 boilerplates (DODT)'!$I78</f>
        <v>0</v>
      </c>
      <c r="AD82">
        <f>'[1]CS_E 50 boilerplates (DODT)'!$J78</f>
        <v>0</v>
      </c>
      <c r="AF82">
        <f t="shared" si="40"/>
        <v>0</v>
      </c>
      <c r="AG82">
        <f>'[1]CS_E 50 boilerplates (DODT)'!$K78</f>
        <v>0</v>
      </c>
      <c r="AH82">
        <f t="shared" si="41"/>
        <v>0</v>
      </c>
      <c r="AI82">
        <f>'[1]CS_E 50 boilerplates (DODT)'!$L78</f>
        <v>0</v>
      </c>
      <c r="AK82">
        <f t="shared" si="42"/>
        <v>0</v>
      </c>
      <c r="AM82">
        <f>'[1]CS_E 50 boilerplates (DODT)'!$M78</f>
        <v>0</v>
      </c>
      <c r="AO82">
        <f>'[1]CS_E 50 boilerplates (DODT)'!$N78</f>
        <v>0</v>
      </c>
      <c r="AS82">
        <f>'[1]CS_E 50 boilerplates (DODT)'!$O78</f>
        <v>0</v>
      </c>
      <c r="AU82">
        <f t="shared" si="33"/>
        <v>0</v>
      </c>
      <c r="AV82">
        <f t="shared" si="34"/>
        <v>0</v>
      </c>
      <c r="AW82">
        <f t="shared" si="43"/>
        <v>0</v>
      </c>
      <c r="AX82">
        <f t="shared" si="35"/>
        <v>0</v>
      </c>
      <c r="BG82">
        <f t="shared" si="36"/>
        <v>0</v>
      </c>
      <c r="BH82" s="10">
        <f t="shared" si="37"/>
        <v>0</v>
      </c>
    </row>
    <row r="83" spans="6:60">
      <c r="F83">
        <f t="shared" si="25"/>
        <v>0</v>
      </c>
      <c r="G83">
        <f t="shared" si="26"/>
        <v>0</v>
      </c>
      <c r="H83">
        <f t="shared" si="27"/>
        <v>0</v>
      </c>
      <c r="I83">
        <f t="shared" si="38"/>
        <v>0</v>
      </c>
      <c r="J83">
        <f>'[1]CS_E 50 boilerplates (DODT)'!$C79</f>
        <v>0</v>
      </c>
      <c r="K83">
        <f t="shared" si="28"/>
        <v>0</v>
      </c>
      <c r="L83">
        <f t="shared" si="39"/>
        <v>0</v>
      </c>
      <c r="M83">
        <f t="shared" si="29"/>
        <v>0</v>
      </c>
      <c r="R83">
        <f>'[1]CS_E 50 boilerplates (DODT)'!$E79</f>
        <v>0</v>
      </c>
      <c r="T83">
        <f t="shared" si="30"/>
        <v>0</v>
      </c>
      <c r="U83">
        <f>'[1]CS_E 50 boilerplates (DODT)'!$F79</f>
        <v>0</v>
      </c>
      <c r="W83">
        <f t="shared" si="31"/>
        <v>0</v>
      </c>
      <c r="X83">
        <f t="shared" si="32"/>
        <v>0</v>
      </c>
      <c r="Y83">
        <f>'[1]CS_E 50 boilerplates (DODT)'!$D79</f>
        <v>0</v>
      </c>
      <c r="Z83">
        <f>'[1]CS_E 50 boilerplates (DODT)'!$G79</f>
        <v>0</v>
      </c>
      <c r="AA83">
        <f>'[1]CS_E 50 boilerplates (DODT)'!$H79</f>
        <v>0</v>
      </c>
      <c r="AB83">
        <f>'[1]CS_E 50 boilerplates (DODT)'!$I79</f>
        <v>0</v>
      </c>
      <c r="AD83">
        <f>'[1]CS_E 50 boilerplates (DODT)'!$J79</f>
        <v>0</v>
      </c>
      <c r="AF83">
        <f t="shared" si="40"/>
        <v>0</v>
      </c>
      <c r="AG83">
        <f>'[1]CS_E 50 boilerplates (DODT)'!$K79</f>
        <v>0</v>
      </c>
      <c r="AH83">
        <f t="shared" si="41"/>
        <v>0</v>
      </c>
      <c r="AI83">
        <f>'[1]CS_E 50 boilerplates (DODT)'!$L79</f>
        <v>0</v>
      </c>
      <c r="AK83">
        <f t="shared" si="42"/>
        <v>0</v>
      </c>
      <c r="AM83">
        <f>'[1]CS_E 50 boilerplates (DODT)'!$M79</f>
        <v>0</v>
      </c>
      <c r="AO83">
        <f>'[1]CS_E 50 boilerplates (DODT)'!$N79</f>
        <v>0</v>
      </c>
      <c r="AS83">
        <f>'[1]CS_E 50 boilerplates (DODT)'!$O79</f>
        <v>0</v>
      </c>
      <c r="AU83">
        <f t="shared" si="33"/>
        <v>0</v>
      </c>
      <c r="AV83">
        <f t="shared" si="34"/>
        <v>0</v>
      </c>
      <c r="AW83">
        <f t="shared" si="43"/>
        <v>0</v>
      </c>
      <c r="AX83">
        <f t="shared" si="35"/>
        <v>0</v>
      </c>
      <c r="BG83">
        <f t="shared" si="36"/>
        <v>0</v>
      </c>
      <c r="BH83" s="10">
        <f t="shared" si="37"/>
        <v>0</v>
      </c>
    </row>
    <row r="84" spans="6:60">
      <c r="F84">
        <f t="shared" si="25"/>
        <v>0</v>
      </c>
      <c r="G84">
        <f t="shared" si="26"/>
        <v>0</v>
      </c>
      <c r="H84">
        <f t="shared" si="27"/>
        <v>0</v>
      </c>
      <c r="I84">
        <f t="shared" si="38"/>
        <v>0</v>
      </c>
      <c r="J84">
        <f>'[1]CS_E 50 boilerplates (DODT)'!$C80</f>
        <v>0</v>
      </c>
      <c r="K84">
        <f t="shared" si="28"/>
        <v>0</v>
      </c>
      <c r="L84">
        <f t="shared" si="39"/>
        <v>0</v>
      </c>
      <c r="M84">
        <f t="shared" si="29"/>
        <v>0</v>
      </c>
      <c r="R84">
        <f>'[1]CS_E 50 boilerplates (DODT)'!$E80</f>
        <v>0</v>
      </c>
      <c r="T84">
        <f t="shared" si="30"/>
        <v>0</v>
      </c>
      <c r="U84">
        <f>'[1]CS_E 50 boilerplates (DODT)'!$F80</f>
        <v>0</v>
      </c>
      <c r="W84">
        <f t="shared" si="31"/>
        <v>0</v>
      </c>
      <c r="X84">
        <f t="shared" si="32"/>
        <v>0</v>
      </c>
      <c r="Y84">
        <f>'[1]CS_E 50 boilerplates (DODT)'!$D80</f>
        <v>0</v>
      </c>
      <c r="Z84">
        <f>'[1]CS_E 50 boilerplates (DODT)'!$G80</f>
        <v>0</v>
      </c>
      <c r="AA84">
        <f>'[1]CS_E 50 boilerplates (DODT)'!$H80</f>
        <v>0</v>
      </c>
      <c r="AB84">
        <f>'[1]CS_E 50 boilerplates (DODT)'!$I80</f>
        <v>0</v>
      </c>
      <c r="AD84">
        <f>'[1]CS_E 50 boilerplates (DODT)'!$J80</f>
        <v>0</v>
      </c>
      <c r="AF84">
        <f t="shared" si="40"/>
        <v>0</v>
      </c>
      <c r="AG84">
        <f>'[1]CS_E 50 boilerplates (DODT)'!$K80</f>
        <v>0</v>
      </c>
      <c r="AH84">
        <f t="shared" si="41"/>
        <v>0</v>
      </c>
      <c r="AI84">
        <f>'[1]CS_E 50 boilerplates (DODT)'!$L80</f>
        <v>0</v>
      </c>
      <c r="AK84">
        <f t="shared" si="42"/>
        <v>0</v>
      </c>
      <c r="AM84">
        <f>'[1]CS_E 50 boilerplates (DODT)'!$M80</f>
        <v>0</v>
      </c>
      <c r="AO84">
        <f>'[1]CS_E 50 boilerplates (DODT)'!$N80</f>
        <v>0</v>
      </c>
      <c r="AS84">
        <f>'[1]CS_E 50 boilerplates (DODT)'!$O80</f>
        <v>0</v>
      </c>
      <c r="AU84">
        <f t="shared" si="33"/>
        <v>0</v>
      </c>
      <c r="AV84">
        <f t="shared" si="34"/>
        <v>0</v>
      </c>
      <c r="AW84">
        <f t="shared" si="43"/>
        <v>0</v>
      </c>
      <c r="AX84">
        <f t="shared" si="35"/>
        <v>0</v>
      </c>
      <c r="BG84">
        <f t="shared" si="36"/>
        <v>0</v>
      </c>
      <c r="BH84" s="10">
        <f t="shared" si="37"/>
        <v>0</v>
      </c>
    </row>
    <row r="85" spans="6:60">
      <c r="F85">
        <f t="shared" si="25"/>
        <v>0</v>
      </c>
      <c r="G85">
        <f t="shared" si="26"/>
        <v>0</v>
      </c>
      <c r="H85">
        <f t="shared" si="27"/>
        <v>0</v>
      </c>
      <c r="I85">
        <f t="shared" si="38"/>
        <v>0</v>
      </c>
      <c r="J85">
        <f>'[1]CS_E 50 boilerplates (DODT)'!$C81</f>
        <v>0</v>
      </c>
      <c r="K85">
        <f t="shared" si="28"/>
        <v>0</v>
      </c>
      <c r="L85">
        <f t="shared" si="39"/>
        <v>0</v>
      </c>
      <c r="M85">
        <f t="shared" si="29"/>
        <v>0</v>
      </c>
      <c r="R85">
        <f>'[1]CS_E 50 boilerplates (DODT)'!$E81</f>
        <v>0</v>
      </c>
      <c r="T85">
        <f t="shared" si="30"/>
        <v>0</v>
      </c>
      <c r="U85">
        <f>'[1]CS_E 50 boilerplates (DODT)'!$F81</f>
        <v>0</v>
      </c>
      <c r="W85">
        <f t="shared" si="31"/>
        <v>0</v>
      </c>
      <c r="X85">
        <f t="shared" si="32"/>
        <v>0</v>
      </c>
      <c r="Y85">
        <f>'[1]CS_E 50 boilerplates (DODT)'!$D81</f>
        <v>0</v>
      </c>
      <c r="Z85">
        <f>'[1]CS_E 50 boilerplates (DODT)'!$G81</f>
        <v>0</v>
      </c>
      <c r="AA85">
        <f>'[1]CS_E 50 boilerplates (DODT)'!$H81</f>
        <v>0</v>
      </c>
      <c r="AB85">
        <f>'[1]CS_E 50 boilerplates (DODT)'!$I81</f>
        <v>0</v>
      </c>
      <c r="AD85">
        <f>'[1]CS_E 50 boilerplates (DODT)'!$J81</f>
        <v>0</v>
      </c>
      <c r="AF85">
        <f t="shared" si="40"/>
        <v>0</v>
      </c>
      <c r="AG85">
        <f>'[1]CS_E 50 boilerplates (DODT)'!$K81</f>
        <v>0</v>
      </c>
      <c r="AH85">
        <f t="shared" si="41"/>
        <v>0</v>
      </c>
      <c r="AI85">
        <f>'[1]CS_E 50 boilerplates (DODT)'!$L81</f>
        <v>0</v>
      </c>
      <c r="AK85">
        <f t="shared" si="42"/>
        <v>0</v>
      </c>
      <c r="AM85">
        <f>'[1]CS_E 50 boilerplates (DODT)'!$M81</f>
        <v>0</v>
      </c>
      <c r="AO85">
        <f>'[1]CS_E 50 boilerplates (DODT)'!$N81</f>
        <v>0</v>
      </c>
      <c r="AS85">
        <f>'[1]CS_E 50 boilerplates (DODT)'!$O81</f>
        <v>0</v>
      </c>
      <c r="AU85">
        <f t="shared" si="33"/>
        <v>0</v>
      </c>
      <c r="AV85">
        <f t="shared" si="34"/>
        <v>0</v>
      </c>
      <c r="AW85">
        <f t="shared" si="43"/>
        <v>0</v>
      </c>
      <c r="AX85">
        <f t="shared" si="35"/>
        <v>0</v>
      </c>
      <c r="BG85">
        <f t="shared" si="36"/>
        <v>0</v>
      </c>
      <c r="BH85" s="10">
        <f t="shared" si="37"/>
        <v>0</v>
      </c>
    </row>
    <row r="86" spans="6:60">
      <c r="F86">
        <f t="shared" si="25"/>
        <v>0</v>
      </c>
      <c r="G86">
        <f t="shared" si="26"/>
        <v>0</v>
      </c>
      <c r="H86">
        <f t="shared" si="27"/>
        <v>0</v>
      </c>
      <c r="I86">
        <f t="shared" si="38"/>
        <v>0</v>
      </c>
      <c r="J86">
        <f>'[1]CS_E 50 boilerplates (DODT)'!$C82</f>
        <v>0</v>
      </c>
      <c r="K86">
        <f t="shared" si="28"/>
        <v>0</v>
      </c>
      <c r="L86">
        <f t="shared" si="39"/>
        <v>0</v>
      </c>
      <c r="M86">
        <f t="shared" si="29"/>
        <v>0</v>
      </c>
      <c r="R86">
        <f>'[1]CS_E 50 boilerplates (DODT)'!$E82</f>
        <v>0</v>
      </c>
      <c r="T86">
        <f t="shared" si="30"/>
        <v>0</v>
      </c>
      <c r="U86">
        <f>'[1]CS_E 50 boilerplates (DODT)'!$F82</f>
        <v>0</v>
      </c>
      <c r="W86">
        <f t="shared" si="31"/>
        <v>0</v>
      </c>
      <c r="X86">
        <f t="shared" si="32"/>
        <v>0</v>
      </c>
      <c r="Y86">
        <f>'[1]CS_E 50 boilerplates (DODT)'!$D82</f>
        <v>0</v>
      </c>
      <c r="Z86">
        <f>'[1]CS_E 50 boilerplates (DODT)'!$G82</f>
        <v>0</v>
      </c>
      <c r="AA86">
        <f>'[1]CS_E 50 boilerplates (DODT)'!$H82</f>
        <v>0</v>
      </c>
      <c r="AB86">
        <f>'[1]CS_E 50 boilerplates (DODT)'!$I82</f>
        <v>0</v>
      </c>
      <c r="AD86">
        <f>'[1]CS_E 50 boilerplates (DODT)'!$J82</f>
        <v>0</v>
      </c>
      <c r="AF86">
        <f t="shared" si="40"/>
        <v>0</v>
      </c>
      <c r="AG86">
        <f>'[1]CS_E 50 boilerplates (DODT)'!$K82</f>
        <v>0</v>
      </c>
      <c r="AH86">
        <f t="shared" si="41"/>
        <v>0</v>
      </c>
      <c r="AI86">
        <f>'[1]CS_E 50 boilerplates (DODT)'!$L82</f>
        <v>0</v>
      </c>
      <c r="AK86">
        <f t="shared" si="42"/>
        <v>0</v>
      </c>
      <c r="AM86">
        <f>'[1]CS_E 50 boilerplates (DODT)'!$M82</f>
        <v>0</v>
      </c>
      <c r="AO86">
        <f>'[1]CS_E 50 boilerplates (DODT)'!$N82</f>
        <v>0</v>
      </c>
      <c r="AS86">
        <f>'[1]CS_E 50 boilerplates (DODT)'!$O82</f>
        <v>0</v>
      </c>
      <c r="AU86">
        <f t="shared" si="33"/>
        <v>0</v>
      </c>
      <c r="AV86">
        <f t="shared" si="34"/>
        <v>0</v>
      </c>
      <c r="AW86">
        <f t="shared" si="43"/>
        <v>0</v>
      </c>
      <c r="AX86">
        <f t="shared" si="35"/>
        <v>0</v>
      </c>
      <c r="BG86">
        <f t="shared" si="36"/>
        <v>0</v>
      </c>
      <c r="BH86" s="10">
        <f t="shared" si="37"/>
        <v>0</v>
      </c>
    </row>
    <row r="87" spans="6:60">
      <c r="F87">
        <f t="shared" si="25"/>
        <v>0</v>
      </c>
      <c r="G87">
        <f t="shared" si="26"/>
        <v>0</v>
      </c>
      <c r="H87">
        <f t="shared" si="27"/>
        <v>0</v>
      </c>
      <c r="I87">
        <f t="shared" si="38"/>
        <v>0</v>
      </c>
      <c r="J87">
        <f>'[1]CS_E 50 boilerplates (DODT)'!$C83</f>
        <v>0</v>
      </c>
      <c r="K87">
        <f t="shared" si="28"/>
        <v>0</v>
      </c>
      <c r="L87">
        <f t="shared" si="39"/>
        <v>0</v>
      </c>
      <c r="M87">
        <f t="shared" si="29"/>
        <v>0</v>
      </c>
      <c r="R87">
        <f>'[1]CS_E 50 boilerplates (DODT)'!$E83</f>
        <v>0</v>
      </c>
      <c r="T87">
        <f t="shared" si="30"/>
        <v>0</v>
      </c>
      <c r="U87">
        <f>'[1]CS_E 50 boilerplates (DODT)'!$F83</f>
        <v>0</v>
      </c>
      <c r="W87">
        <f t="shared" si="31"/>
        <v>0</v>
      </c>
      <c r="X87">
        <f t="shared" si="32"/>
        <v>0</v>
      </c>
      <c r="Y87">
        <f>'[1]CS_E 50 boilerplates (DODT)'!$D83</f>
        <v>0</v>
      </c>
      <c r="Z87">
        <f>'[1]CS_E 50 boilerplates (DODT)'!$G83</f>
        <v>0</v>
      </c>
      <c r="AA87">
        <f>'[1]CS_E 50 boilerplates (DODT)'!$H83</f>
        <v>0</v>
      </c>
      <c r="AB87">
        <f>'[1]CS_E 50 boilerplates (DODT)'!$I83</f>
        <v>0</v>
      </c>
      <c r="AD87">
        <f>'[1]CS_E 50 boilerplates (DODT)'!$J83</f>
        <v>0</v>
      </c>
      <c r="AF87">
        <f t="shared" si="40"/>
        <v>0</v>
      </c>
      <c r="AG87">
        <f>'[1]CS_E 50 boilerplates (DODT)'!$K83</f>
        <v>0</v>
      </c>
      <c r="AH87">
        <f t="shared" si="41"/>
        <v>0</v>
      </c>
      <c r="AI87">
        <f>'[1]CS_E 50 boilerplates (DODT)'!$L83</f>
        <v>0</v>
      </c>
      <c r="AK87">
        <f t="shared" si="42"/>
        <v>0</v>
      </c>
      <c r="AM87">
        <f>'[1]CS_E 50 boilerplates (DODT)'!$M83</f>
        <v>0</v>
      </c>
      <c r="AO87">
        <f>'[1]CS_E 50 boilerplates (DODT)'!$N83</f>
        <v>0</v>
      </c>
      <c r="AS87">
        <f>'[1]CS_E 50 boilerplates (DODT)'!$O83</f>
        <v>0</v>
      </c>
      <c r="AU87">
        <f t="shared" si="33"/>
        <v>0</v>
      </c>
      <c r="AV87">
        <f t="shared" si="34"/>
        <v>0</v>
      </c>
      <c r="AW87">
        <f t="shared" si="43"/>
        <v>0</v>
      </c>
      <c r="AX87">
        <f t="shared" si="35"/>
        <v>0</v>
      </c>
      <c r="BG87">
        <f t="shared" si="36"/>
        <v>0</v>
      </c>
      <c r="BH87" s="10">
        <f t="shared" si="37"/>
        <v>0</v>
      </c>
    </row>
    <row r="88" spans="6:60">
      <c r="F88">
        <f t="shared" si="25"/>
        <v>0</v>
      </c>
      <c r="G88">
        <f t="shared" si="26"/>
        <v>0</v>
      </c>
      <c r="H88">
        <f t="shared" si="27"/>
        <v>0</v>
      </c>
      <c r="I88">
        <f t="shared" si="38"/>
        <v>0</v>
      </c>
      <c r="J88">
        <f>'[1]CS_E 50 boilerplates (DODT)'!$C84</f>
        <v>0</v>
      </c>
      <c r="K88">
        <f t="shared" si="28"/>
        <v>0</v>
      </c>
      <c r="L88">
        <f t="shared" si="39"/>
        <v>0</v>
      </c>
      <c r="M88">
        <f t="shared" si="29"/>
        <v>0</v>
      </c>
      <c r="R88">
        <f>'[1]CS_E 50 boilerplates (DODT)'!$E84</f>
        <v>0</v>
      </c>
      <c r="T88">
        <f t="shared" si="30"/>
        <v>0</v>
      </c>
      <c r="U88">
        <f>'[1]CS_E 50 boilerplates (DODT)'!$F84</f>
        <v>0</v>
      </c>
      <c r="W88">
        <f t="shared" si="31"/>
        <v>0</v>
      </c>
      <c r="X88">
        <f t="shared" si="32"/>
        <v>0</v>
      </c>
      <c r="Y88">
        <f>'[1]CS_E 50 boilerplates (DODT)'!$D84</f>
        <v>0</v>
      </c>
      <c r="Z88">
        <f>'[1]CS_E 50 boilerplates (DODT)'!$G84</f>
        <v>0</v>
      </c>
      <c r="AA88">
        <f>'[1]CS_E 50 boilerplates (DODT)'!$H84</f>
        <v>0</v>
      </c>
      <c r="AB88">
        <f>'[1]CS_E 50 boilerplates (DODT)'!$I84</f>
        <v>0</v>
      </c>
      <c r="AD88">
        <f>'[1]CS_E 50 boilerplates (DODT)'!$J84</f>
        <v>0</v>
      </c>
      <c r="AF88">
        <f t="shared" si="40"/>
        <v>0</v>
      </c>
      <c r="AG88">
        <f>'[1]CS_E 50 boilerplates (DODT)'!$K84</f>
        <v>0</v>
      </c>
      <c r="AH88">
        <f t="shared" si="41"/>
        <v>0</v>
      </c>
      <c r="AI88">
        <f>'[1]CS_E 50 boilerplates (DODT)'!$L84</f>
        <v>0</v>
      </c>
      <c r="AK88">
        <f t="shared" si="42"/>
        <v>0</v>
      </c>
      <c r="AM88">
        <f>'[1]CS_E 50 boilerplates (DODT)'!$M84</f>
        <v>0</v>
      </c>
      <c r="AO88">
        <f>'[1]CS_E 50 boilerplates (DODT)'!$N84</f>
        <v>0</v>
      </c>
      <c r="AS88">
        <f>'[1]CS_E 50 boilerplates (DODT)'!$O84</f>
        <v>0</v>
      </c>
      <c r="AU88">
        <f t="shared" si="33"/>
        <v>0</v>
      </c>
      <c r="AV88">
        <f t="shared" si="34"/>
        <v>0</v>
      </c>
      <c r="AW88">
        <f t="shared" si="43"/>
        <v>0</v>
      </c>
      <c r="AX88">
        <f t="shared" si="35"/>
        <v>0</v>
      </c>
      <c r="BG88">
        <f t="shared" si="36"/>
        <v>0</v>
      </c>
      <c r="BH88" s="10">
        <f t="shared" si="37"/>
        <v>0</v>
      </c>
    </row>
    <row r="89" spans="6:60">
      <c r="F89">
        <f t="shared" si="25"/>
        <v>0</v>
      </c>
      <c r="G89">
        <f t="shared" si="26"/>
        <v>0</v>
      </c>
      <c r="H89">
        <f t="shared" si="27"/>
        <v>0</v>
      </c>
      <c r="I89">
        <f t="shared" si="38"/>
        <v>0</v>
      </c>
      <c r="J89">
        <f>'[1]CS_E 50 boilerplates (DODT)'!$C85</f>
        <v>0</v>
      </c>
      <c r="K89">
        <f t="shared" si="28"/>
        <v>0</v>
      </c>
      <c r="L89">
        <f t="shared" si="39"/>
        <v>0</v>
      </c>
      <c r="M89">
        <f t="shared" si="29"/>
        <v>0</v>
      </c>
      <c r="R89">
        <f>'[1]CS_E 50 boilerplates (DODT)'!$E85</f>
        <v>0</v>
      </c>
      <c r="T89">
        <f t="shared" si="30"/>
        <v>0</v>
      </c>
      <c r="U89">
        <f>'[1]CS_E 50 boilerplates (DODT)'!$F85</f>
        <v>0</v>
      </c>
      <c r="W89">
        <f t="shared" si="31"/>
        <v>0</v>
      </c>
      <c r="X89">
        <f t="shared" si="32"/>
        <v>0</v>
      </c>
      <c r="Y89">
        <f>'[1]CS_E 50 boilerplates (DODT)'!$D85</f>
        <v>0</v>
      </c>
      <c r="Z89">
        <f>'[1]CS_E 50 boilerplates (DODT)'!$G85</f>
        <v>0</v>
      </c>
      <c r="AA89">
        <f>'[1]CS_E 50 boilerplates (DODT)'!$H85</f>
        <v>0</v>
      </c>
      <c r="AB89">
        <f>'[1]CS_E 50 boilerplates (DODT)'!$I85</f>
        <v>0</v>
      </c>
      <c r="AD89">
        <f>'[1]CS_E 50 boilerplates (DODT)'!$J85</f>
        <v>0</v>
      </c>
      <c r="AF89">
        <f t="shared" si="40"/>
        <v>0</v>
      </c>
      <c r="AG89">
        <f>'[1]CS_E 50 boilerplates (DODT)'!$K85</f>
        <v>0</v>
      </c>
      <c r="AH89">
        <f t="shared" si="41"/>
        <v>0</v>
      </c>
      <c r="AI89">
        <f>'[1]CS_E 50 boilerplates (DODT)'!$L85</f>
        <v>0</v>
      </c>
      <c r="AK89">
        <f t="shared" si="42"/>
        <v>0</v>
      </c>
      <c r="AM89">
        <f>'[1]CS_E 50 boilerplates (DODT)'!$M85</f>
        <v>0</v>
      </c>
      <c r="AO89">
        <f>'[1]CS_E 50 boilerplates (DODT)'!$N85</f>
        <v>0</v>
      </c>
      <c r="AS89">
        <f>'[1]CS_E 50 boilerplates (DODT)'!$O85</f>
        <v>0</v>
      </c>
      <c r="AU89">
        <f t="shared" si="33"/>
        <v>0</v>
      </c>
      <c r="AV89">
        <f t="shared" si="34"/>
        <v>0</v>
      </c>
      <c r="AW89">
        <f t="shared" si="43"/>
        <v>0</v>
      </c>
      <c r="AX89">
        <f t="shared" si="35"/>
        <v>0</v>
      </c>
      <c r="BG89">
        <f t="shared" si="36"/>
        <v>0</v>
      </c>
      <c r="BH89" s="10">
        <f t="shared" si="37"/>
        <v>0</v>
      </c>
    </row>
    <row r="90" spans="6:60">
      <c r="F90">
        <f t="shared" si="25"/>
        <v>0</v>
      </c>
      <c r="G90">
        <f t="shared" si="26"/>
        <v>0</v>
      </c>
      <c r="H90">
        <f t="shared" si="27"/>
        <v>0</v>
      </c>
      <c r="I90">
        <f t="shared" si="38"/>
        <v>0</v>
      </c>
      <c r="J90">
        <f>'[1]CS_E 50 boilerplates (DODT)'!$C86</f>
        <v>0</v>
      </c>
      <c r="K90">
        <f t="shared" si="28"/>
        <v>0</v>
      </c>
      <c r="L90">
        <f t="shared" si="39"/>
        <v>0</v>
      </c>
      <c r="M90">
        <f t="shared" si="29"/>
        <v>0</v>
      </c>
      <c r="R90">
        <f>'[1]CS_E 50 boilerplates (DODT)'!$E86</f>
        <v>0</v>
      </c>
      <c r="T90">
        <f t="shared" si="30"/>
        <v>0</v>
      </c>
      <c r="U90">
        <f>'[1]CS_E 50 boilerplates (DODT)'!$F86</f>
        <v>0</v>
      </c>
      <c r="W90">
        <f t="shared" si="31"/>
        <v>0</v>
      </c>
      <c r="X90">
        <f t="shared" si="32"/>
        <v>0</v>
      </c>
      <c r="Y90">
        <f>'[1]CS_E 50 boilerplates (DODT)'!$D86</f>
        <v>0</v>
      </c>
      <c r="Z90">
        <f>'[1]CS_E 50 boilerplates (DODT)'!$G86</f>
        <v>0</v>
      </c>
      <c r="AA90">
        <f>'[1]CS_E 50 boilerplates (DODT)'!$H86</f>
        <v>0</v>
      </c>
      <c r="AB90">
        <f>'[1]CS_E 50 boilerplates (DODT)'!$I86</f>
        <v>0</v>
      </c>
      <c r="AD90">
        <f>'[1]CS_E 50 boilerplates (DODT)'!$J86</f>
        <v>0</v>
      </c>
      <c r="AF90">
        <f t="shared" si="40"/>
        <v>0</v>
      </c>
      <c r="AG90">
        <f>'[1]CS_E 50 boilerplates (DODT)'!$K86</f>
        <v>0</v>
      </c>
      <c r="AH90">
        <f t="shared" si="41"/>
        <v>0</v>
      </c>
      <c r="AI90">
        <f>'[1]CS_E 50 boilerplates (DODT)'!$L86</f>
        <v>0</v>
      </c>
      <c r="AK90">
        <f t="shared" si="42"/>
        <v>0</v>
      </c>
      <c r="AM90">
        <f>'[1]CS_E 50 boilerplates (DODT)'!$M86</f>
        <v>0</v>
      </c>
      <c r="AO90">
        <f>'[1]CS_E 50 boilerplates (DODT)'!$N86</f>
        <v>0</v>
      </c>
      <c r="AS90">
        <f>'[1]CS_E 50 boilerplates (DODT)'!$O86</f>
        <v>0</v>
      </c>
      <c r="AU90">
        <f t="shared" si="33"/>
        <v>0</v>
      </c>
      <c r="AV90">
        <f t="shared" si="34"/>
        <v>0</v>
      </c>
      <c r="AW90">
        <f t="shared" si="43"/>
        <v>0</v>
      </c>
      <c r="AX90">
        <f t="shared" si="35"/>
        <v>0</v>
      </c>
      <c r="BG90">
        <f t="shared" si="36"/>
        <v>0</v>
      </c>
      <c r="BH90" s="10">
        <f t="shared" si="37"/>
        <v>0</v>
      </c>
    </row>
    <row r="91" spans="6:60">
      <c r="F91">
        <f t="shared" si="25"/>
        <v>0</v>
      </c>
      <c r="G91">
        <f t="shared" si="26"/>
        <v>0</v>
      </c>
      <c r="H91">
        <f t="shared" si="27"/>
        <v>0</v>
      </c>
      <c r="I91">
        <f t="shared" si="38"/>
        <v>0</v>
      </c>
      <c r="J91">
        <f>'[1]CS_E 50 boilerplates (DODT)'!$C87</f>
        <v>0</v>
      </c>
      <c r="K91">
        <f t="shared" si="28"/>
        <v>0</v>
      </c>
      <c r="L91">
        <f t="shared" si="39"/>
        <v>0</v>
      </c>
      <c r="M91">
        <f t="shared" si="29"/>
        <v>0</v>
      </c>
      <c r="R91">
        <f>'[1]CS_E 50 boilerplates (DODT)'!$E87</f>
        <v>0</v>
      </c>
      <c r="T91">
        <f t="shared" si="30"/>
        <v>0</v>
      </c>
      <c r="U91">
        <f>'[1]CS_E 50 boilerplates (DODT)'!$F87</f>
        <v>0</v>
      </c>
      <c r="W91">
        <f t="shared" si="31"/>
        <v>0</v>
      </c>
      <c r="X91">
        <f t="shared" si="32"/>
        <v>0</v>
      </c>
      <c r="Y91">
        <f>'[1]CS_E 50 boilerplates (DODT)'!$D87</f>
        <v>0</v>
      </c>
      <c r="Z91">
        <f>'[1]CS_E 50 boilerplates (DODT)'!$G87</f>
        <v>0</v>
      </c>
      <c r="AA91">
        <f>'[1]CS_E 50 boilerplates (DODT)'!$H87</f>
        <v>0</v>
      </c>
      <c r="AB91">
        <f>'[1]CS_E 50 boilerplates (DODT)'!$I87</f>
        <v>0</v>
      </c>
      <c r="AD91">
        <f>'[1]CS_E 50 boilerplates (DODT)'!$J87</f>
        <v>0</v>
      </c>
      <c r="AF91">
        <f t="shared" si="40"/>
        <v>0</v>
      </c>
      <c r="AG91">
        <f>'[1]CS_E 50 boilerplates (DODT)'!$K87</f>
        <v>0</v>
      </c>
      <c r="AH91">
        <f t="shared" si="41"/>
        <v>0</v>
      </c>
      <c r="AI91">
        <f>'[1]CS_E 50 boilerplates (DODT)'!$L87</f>
        <v>0</v>
      </c>
      <c r="AK91">
        <f t="shared" si="42"/>
        <v>0</v>
      </c>
      <c r="AM91">
        <f>'[1]CS_E 50 boilerplates (DODT)'!$M87</f>
        <v>0</v>
      </c>
      <c r="AO91">
        <f>'[1]CS_E 50 boilerplates (DODT)'!$N87</f>
        <v>0</v>
      </c>
      <c r="AS91">
        <f>'[1]CS_E 50 boilerplates (DODT)'!$O87</f>
        <v>0</v>
      </c>
      <c r="AU91">
        <f t="shared" si="33"/>
        <v>0</v>
      </c>
      <c r="AV91">
        <f t="shared" si="34"/>
        <v>0</v>
      </c>
      <c r="AW91">
        <f t="shared" si="43"/>
        <v>0</v>
      </c>
      <c r="AX91">
        <f t="shared" si="35"/>
        <v>0</v>
      </c>
      <c r="BG91">
        <f t="shared" si="36"/>
        <v>0</v>
      </c>
      <c r="BH91" s="10">
        <f t="shared" si="37"/>
        <v>0</v>
      </c>
    </row>
    <row r="92" spans="6:60">
      <c r="F92">
        <f t="shared" si="25"/>
        <v>0</v>
      </c>
      <c r="G92">
        <f t="shared" si="26"/>
        <v>0</v>
      </c>
      <c r="H92">
        <f t="shared" si="27"/>
        <v>0</v>
      </c>
      <c r="I92">
        <f t="shared" si="38"/>
        <v>0</v>
      </c>
      <c r="J92">
        <f>'[1]CS_E 50 boilerplates (DODT)'!$C88</f>
        <v>0</v>
      </c>
      <c r="K92">
        <f t="shared" si="28"/>
        <v>0</v>
      </c>
      <c r="L92">
        <f t="shared" si="39"/>
        <v>0</v>
      </c>
      <c r="M92">
        <f t="shared" si="29"/>
        <v>0</v>
      </c>
      <c r="R92">
        <f>'[1]CS_E 50 boilerplates (DODT)'!$E88</f>
        <v>0</v>
      </c>
      <c r="T92">
        <f t="shared" si="30"/>
        <v>0</v>
      </c>
      <c r="U92">
        <f>'[1]CS_E 50 boilerplates (DODT)'!$F88</f>
        <v>0</v>
      </c>
      <c r="W92">
        <f t="shared" si="31"/>
        <v>0</v>
      </c>
      <c r="X92">
        <f t="shared" si="32"/>
        <v>0</v>
      </c>
      <c r="Y92">
        <f>'[1]CS_E 50 boilerplates (DODT)'!$D88</f>
        <v>0</v>
      </c>
      <c r="Z92">
        <f>'[1]CS_E 50 boilerplates (DODT)'!$G88</f>
        <v>0</v>
      </c>
      <c r="AA92">
        <f>'[1]CS_E 50 boilerplates (DODT)'!$H88</f>
        <v>0</v>
      </c>
      <c r="AB92">
        <f>'[1]CS_E 50 boilerplates (DODT)'!$I88</f>
        <v>0</v>
      </c>
      <c r="AD92">
        <f>'[1]CS_E 50 boilerplates (DODT)'!$J88</f>
        <v>0</v>
      </c>
      <c r="AF92">
        <f t="shared" si="40"/>
        <v>0</v>
      </c>
      <c r="AG92">
        <f>'[1]CS_E 50 boilerplates (DODT)'!$K88</f>
        <v>0</v>
      </c>
      <c r="AH92">
        <f t="shared" si="41"/>
        <v>0</v>
      </c>
      <c r="AI92">
        <f>'[1]CS_E 50 boilerplates (DODT)'!$L88</f>
        <v>0</v>
      </c>
      <c r="AK92">
        <f t="shared" si="42"/>
        <v>0</v>
      </c>
      <c r="AM92">
        <f>'[1]CS_E 50 boilerplates (DODT)'!$M88</f>
        <v>0</v>
      </c>
      <c r="AO92">
        <f>'[1]CS_E 50 boilerplates (DODT)'!$N88</f>
        <v>0</v>
      </c>
      <c r="AS92">
        <f>'[1]CS_E 50 boilerplates (DODT)'!$O88</f>
        <v>0</v>
      </c>
      <c r="AU92">
        <f t="shared" si="33"/>
        <v>0</v>
      </c>
      <c r="AV92">
        <f t="shared" si="34"/>
        <v>0</v>
      </c>
      <c r="AW92">
        <f t="shared" si="43"/>
        <v>0</v>
      </c>
      <c r="AX92">
        <f t="shared" si="35"/>
        <v>0</v>
      </c>
      <c r="BG92">
        <f t="shared" si="36"/>
        <v>0</v>
      </c>
      <c r="BH92" s="10">
        <f t="shared" si="37"/>
        <v>0</v>
      </c>
    </row>
    <row r="93" spans="6:60">
      <c r="F93">
        <f t="shared" si="25"/>
        <v>0</v>
      </c>
      <c r="G93">
        <f t="shared" si="26"/>
        <v>0</v>
      </c>
      <c r="H93">
        <f t="shared" si="27"/>
        <v>0</v>
      </c>
      <c r="I93">
        <f t="shared" si="38"/>
        <v>0</v>
      </c>
      <c r="J93">
        <f>'[1]CS_E 50 boilerplates (DODT)'!$C89</f>
        <v>0</v>
      </c>
      <c r="K93">
        <f t="shared" si="28"/>
        <v>0</v>
      </c>
      <c r="L93">
        <f t="shared" si="39"/>
        <v>0</v>
      </c>
      <c r="M93">
        <f t="shared" si="29"/>
        <v>0</v>
      </c>
      <c r="R93">
        <f>'[1]CS_E 50 boilerplates (DODT)'!$E89</f>
        <v>0</v>
      </c>
      <c r="T93">
        <f t="shared" si="30"/>
        <v>0</v>
      </c>
      <c r="U93">
        <f>'[1]CS_E 50 boilerplates (DODT)'!$F89</f>
        <v>0</v>
      </c>
      <c r="W93">
        <f t="shared" si="31"/>
        <v>0</v>
      </c>
      <c r="X93">
        <f t="shared" si="32"/>
        <v>0</v>
      </c>
      <c r="Y93">
        <f>'[1]CS_E 50 boilerplates (DODT)'!$D89</f>
        <v>0</v>
      </c>
      <c r="Z93">
        <f>'[1]CS_E 50 boilerplates (DODT)'!$G89</f>
        <v>0</v>
      </c>
      <c r="AA93">
        <f>'[1]CS_E 50 boilerplates (DODT)'!$H89</f>
        <v>0</v>
      </c>
      <c r="AB93">
        <f>'[1]CS_E 50 boilerplates (DODT)'!$I89</f>
        <v>0</v>
      </c>
      <c r="AD93">
        <f>'[1]CS_E 50 boilerplates (DODT)'!$J89</f>
        <v>0</v>
      </c>
      <c r="AF93">
        <f t="shared" si="40"/>
        <v>0</v>
      </c>
      <c r="AG93">
        <f>'[1]CS_E 50 boilerplates (DODT)'!$K89</f>
        <v>0</v>
      </c>
      <c r="AH93">
        <f t="shared" si="41"/>
        <v>0</v>
      </c>
      <c r="AI93">
        <f>'[1]CS_E 50 boilerplates (DODT)'!$L89</f>
        <v>0</v>
      </c>
      <c r="AK93">
        <f t="shared" si="42"/>
        <v>0</v>
      </c>
      <c r="AM93">
        <f>'[1]CS_E 50 boilerplates (DODT)'!$M89</f>
        <v>0</v>
      </c>
      <c r="AO93">
        <f>'[1]CS_E 50 boilerplates (DODT)'!$N89</f>
        <v>0</v>
      </c>
      <c r="AS93">
        <f>'[1]CS_E 50 boilerplates (DODT)'!$O89</f>
        <v>0</v>
      </c>
      <c r="AU93">
        <f t="shared" si="33"/>
        <v>0</v>
      </c>
      <c r="AV93">
        <f t="shared" si="34"/>
        <v>0</v>
      </c>
      <c r="AW93">
        <f t="shared" si="43"/>
        <v>0</v>
      </c>
      <c r="AX93">
        <f t="shared" si="35"/>
        <v>0</v>
      </c>
      <c r="BG93">
        <f t="shared" si="36"/>
        <v>0</v>
      </c>
      <c r="BH93" s="10">
        <f t="shared" si="37"/>
        <v>0</v>
      </c>
    </row>
    <row r="94" spans="6:60">
      <c r="F94">
        <f t="shared" si="25"/>
        <v>0</v>
      </c>
      <c r="G94">
        <f t="shared" si="26"/>
        <v>0</v>
      </c>
      <c r="H94">
        <f t="shared" si="27"/>
        <v>0</v>
      </c>
      <c r="I94">
        <f t="shared" si="38"/>
        <v>0</v>
      </c>
      <c r="J94">
        <f>'[1]CS_E 50 boilerplates (DODT)'!$C90</f>
        <v>0</v>
      </c>
      <c r="K94">
        <f t="shared" si="28"/>
        <v>0</v>
      </c>
      <c r="L94">
        <f t="shared" si="39"/>
        <v>0</v>
      </c>
      <c r="M94">
        <f t="shared" si="29"/>
        <v>0</v>
      </c>
      <c r="R94">
        <f>'[1]CS_E 50 boilerplates (DODT)'!$E90</f>
        <v>0</v>
      </c>
      <c r="T94">
        <f t="shared" si="30"/>
        <v>0</v>
      </c>
      <c r="U94">
        <f>'[1]CS_E 50 boilerplates (DODT)'!$F90</f>
        <v>0</v>
      </c>
      <c r="W94">
        <f t="shared" si="31"/>
        <v>0</v>
      </c>
      <c r="X94">
        <f t="shared" si="32"/>
        <v>0</v>
      </c>
      <c r="Y94">
        <f>'[1]CS_E 50 boilerplates (DODT)'!$D90</f>
        <v>0</v>
      </c>
      <c r="Z94">
        <f>'[1]CS_E 50 boilerplates (DODT)'!$G90</f>
        <v>0</v>
      </c>
      <c r="AA94">
        <f>'[1]CS_E 50 boilerplates (DODT)'!$H90</f>
        <v>0</v>
      </c>
      <c r="AB94">
        <f>'[1]CS_E 50 boilerplates (DODT)'!$I90</f>
        <v>0</v>
      </c>
      <c r="AD94">
        <f>'[1]CS_E 50 boilerplates (DODT)'!$J90</f>
        <v>0</v>
      </c>
      <c r="AF94">
        <f t="shared" si="40"/>
        <v>0</v>
      </c>
      <c r="AG94">
        <f>'[1]CS_E 50 boilerplates (DODT)'!$K90</f>
        <v>0</v>
      </c>
      <c r="AH94">
        <f t="shared" si="41"/>
        <v>0</v>
      </c>
      <c r="AI94">
        <f>'[1]CS_E 50 boilerplates (DODT)'!$L90</f>
        <v>0</v>
      </c>
      <c r="AK94">
        <f t="shared" si="42"/>
        <v>0</v>
      </c>
      <c r="AM94">
        <f>'[1]CS_E 50 boilerplates (DODT)'!$M90</f>
        <v>0</v>
      </c>
      <c r="AO94">
        <f>'[1]CS_E 50 boilerplates (DODT)'!$N90</f>
        <v>0</v>
      </c>
      <c r="AS94">
        <f>'[1]CS_E 50 boilerplates (DODT)'!$O90</f>
        <v>0</v>
      </c>
      <c r="AU94">
        <f t="shared" si="33"/>
        <v>0</v>
      </c>
      <c r="AV94">
        <f t="shared" si="34"/>
        <v>0</v>
      </c>
      <c r="AW94">
        <f t="shared" si="43"/>
        <v>0</v>
      </c>
      <c r="AX94">
        <f t="shared" si="35"/>
        <v>0</v>
      </c>
      <c r="BG94">
        <f t="shared" si="36"/>
        <v>0</v>
      </c>
      <c r="BH94" s="10">
        <f t="shared" si="37"/>
        <v>0</v>
      </c>
    </row>
    <row r="95" spans="6:60">
      <c r="F95">
        <f t="shared" si="25"/>
        <v>0</v>
      </c>
      <c r="G95">
        <f t="shared" si="26"/>
        <v>0</v>
      </c>
      <c r="H95">
        <f t="shared" si="27"/>
        <v>0</v>
      </c>
      <c r="I95">
        <f t="shared" si="38"/>
        <v>0</v>
      </c>
      <c r="J95">
        <f>'[1]CS_E 50 boilerplates (DODT)'!$C91</f>
        <v>0</v>
      </c>
      <c r="K95">
        <f t="shared" si="28"/>
        <v>0</v>
      </c>
      <c r="L95">
        <f t="shared" si="39"/>
        <v>0</v>
      </c>
      <c r="M95">
        <f t="shared" si="29"/>
        <v>0</v>
      </c>
      <c r="R95">
        <f>'[1]CS_E 50 boilerplates (DODT)'!$E91</f>
        <v>0</v>
      </c>
      <c r="T95">
        <f t="shared" si="30"/>
        <v>0</v>
      </c>
      <c r="U95">
        <f>'[1]CS_E 50 boilerplates (DODT)'!$F91</f>
        <v>0</v>
      </c>
      <c r="W95">
        <f t="shared" si="31"/>
        <v>0</v>
      </c>
      <c r="X95">
        <f t="shared" si="32"/>
        <v>0</v>
      </c>
      <c r="Y95">
        <f>'[1]CS_E 50 boilerplates (DODT)'!$D91</f>
        <v>0</v>
      </c>
      <c r="Z95">
        <f>'[1]CS_E 50 boilerplates (DODT)'!$G91</f>
        <v>0</v>
      </c>
      <c r="AA95">
        <f>'[1]CS_E 50 boilerplates (DODT)'!$H91</f>
        <v>0</v>
      </c>
      <c r="AB95">
        <f>'[1]CS_E 50 boilerplates (DODT)'!$I91</f>
        <v>0</v>
      </c>
      <c r="AD95">
        <f>'[1]CS_E 50 boilerplates (DODT)'!$J91</f>
        <v>0</v>
      </c>
      <c r="AF95">
        <f t="shared" si="40"/>
        <v>0</v>
      </c>
      <c r="AG95">
        <f>'[1]CS_E 50 boilerplates (DODT)'!$K91</f>
        <v>0</v>
      </c>
      <c r="AH95">
        <f t="shared" si="41"/>
        <v>0</v>
      </c>
      <c r="AI95">
        <f>'[1]CS_E 50 boilerplates (DODT)'!$L91</f>
        <v>0</v>
      </c>
      <c r="AK95">
        <f t="shared" si="42"/>
        <v>0</v>
      </c>
      <c r="AM95">
        <f>'[1]CS_E 50 boilerplates (DODT)'!$M91</f>
        <v>0</v>
      </c>
      <c r="AO95">
        <f>'[1]CS_E 50 boilerplates (DODT)'!$N91</f>
        <v>0</v>
      </c>
      <c r="AS95">
        <f>'[1]CS_E 50 boilerplates (DODT)'!$O91</f>
        <v>0</v>
      </c>
      <c r="AU95">
        <f t="shared" si="33"/>
        <v>0</v>
      </c>
      <c r="AV95">
        <f t="shared" si="34"/>
        <v>0</v>
      </c>
      <c r="AW95">
        <f t="shared" si="43"/>
        <v>0</v>
      </c>
      <c r="AX95">
        <f t="shared" si="35"/>
        <v>0</v>
      </c>
      <c r="BG95">
        <f t="shared" si="36"/>
        <v>0</v>
      </c>
      <c r="BH95" s="10">
        <f t="shared" si="37"/>
        <v>0</v>
      </c>
    </row>
    <row r="96" spans="6:60">
      <c r="F96">
        <f t="shared" si="25"/>
        <v>0</v>
      </c>
      <c r="G96">
        <f t="shared" si="26"/>
        <v>0</v>
      </c>
      <c r="H96">
        <f t="shared" si="27"/>
        <v>0</v>
      </c>
      <c r="I96">
        <f t="shared" si="38"/>
        <v>0</v>
      </c>
      <c r="J96">
        <f>'[1]CS_E 50 boilerplates (DODT)'!$C92</f>
        <v>0</v>
      </c>
      <c r="K96">
        <f t="shared" si="28"/>
        <v>0</v>
      </c>
      <c r="L96">
        <f t="shared" si="39"/>
        <v>0</v>
      </c>
      <c r="M96">
        <f t="shared" si="29"/>
        <v>0</v>
      </c>
      <c r="R96">
        <f>'[1]CS_E 50 boilerplates (DODT)'!$E92</f>
        <v>0</v>
      </c>
      <c r="T96">
        <f t="shared" si="30"/>
        <v>0</v>
      </c>
      <c r="U96">
        <f>'[1]CS_E 50 boilerplates (DODT)'!$F92</f>
        <v>0</v>
      </c>
      <c r="W96">
        <f t="shared" si="31"/>
        <v>0</v>
      </c>
      <c r="X96">
        <f t="shared" si="32"/>
        <v>0</v>
      </c>
      <c r="Y96">
        <f>'[1]CS_E 50 boilerplates (DODT)'!$D92</f>
        <v>0</v>
      </c>
      <c r="Z96">
        <f>'[1]CS_E 50 boilerplates (DODT)'!$G92</f>
        <v>0</v>
      </c>
      <c r="AA96">
        <f>'[1]CS_E 50 boilerplates (DODT)'!$H92</f>
        <v>0</v>
      </c>
      <c r="AB96">
        <f>'[1]CS_E 50 boilerplates (DODT)'!$I92</f>
        <v>0</v>
      </c>
      <c r="AD96">
        <f>'[1]CS_E 50 boilerplates (DODT)'!$J92</f>
        <v>0</v>
      </c>
      <c r="AF96">
        <f t="shared" si="40"/>
        <v>0</v>
      </c>
      <c r="AG96">
        <f>'[1]CS_E 50 boilerplates (DODT)'!$K92</f>
        <v>0</v>
      </c>
      <c r="AH96">
        <f t="shared" si="41"/>
        <v>0</v>
      </c>
      <c r="AI96">
        <f>'[1]CS_E 50 boilerplates (DODT)'!$L92</f>
        <v>0</v>
      </c>
      <c r="AK96">
        <f t="shared" si="42"/>
        <v>0</v>
      </c>
      <c r="AM96">
        <f>'[1]CS_E 50 boilerplates (DODT)'!$M92</f>
        <v>0</v>
      </c>
      <c r="AO96">
        <f>'[1]CS_E 50 boilerplates (DODT)'!$N92</f>
        <v>0</v>
      </c>
      <c r="AS96">
        <f>'[1]CS_E 50 boilerplates (DODT)'!$O92</f>
        <v>0</v>
      </c>
      <c r="AU96">
        <f t="shared" si="33"/>
        <v>0</v>
      </c>
      <c r="AV96">
        <f t="shared" si="34"/>
        <v>0</v>
      </c>
      <c r="AW96">
        <f t="shared" si="43"/>
        <v>0</v>
      </c>
      <c r="AX96">
        <f t="shared" si="35"/>
        <v>0</v>
      </c>
      <c r="BG96">
        <f t="shared" si="36"/>
        <v>0</v>
      </c>
      <c r="BH96" s="10">
        <f t="shared" si="37"/>
        <v>0</v>
      </c>
    </row>
    <row r="97" spans="6:60">
      <c r="F97">
        <f t="shared" si="25"/>
        <v>0</v>
      </c>
      <c r="G97">
        <f t="shared" si="26"/>
        <v>0</v>
      </c>
      <c r="H97">
        <f t="shared" si="27"/>
        <v>0</v>
      </c>
      <c r="I97">
        <f t="shared" si="38"/>
        <v>0</v>
      </c>
      <c r="J97">
        <f>'[1]CS_E 50 boilerplates (DODT)'!$C93</f>
        <v>0</v>
      </c>
      <c r="K97">
        <f t="shared" si="28"/>
        <v>0</v>
      </c>
      <c r="L97">
        <f t="shared" si="39"/>
        <v>0</v>
      </c>
      <c r="M97">
        <f t="shared" si="29"/>
        <v>0</v>
      </c>
      <c r="R97">
        <f>'[1]CS_E 50 boilerplates (DODT)'!$E93</f>
        <v>0</v>
      </c>
      <c r="T97">
        <f t="shared" si="30"/>
        <v>0</v>
      </c>
      <c r="U97">
        <f>'[1]CS_E 50 boilerplates (DODT)'!$F93</f>
        <v>0</v>
      </c>
      <c r="W97">
        <f t="shared" si="31"/>
        <v>0</v>
      </c>
      <c r="X97">
        <f t="shared" si="32"/>
        <v>0</v>
      </c>
      <c r="Y97">
        <f>'[1]CS_E 50 boilerplates (DODT)'!$D93</f>
        <v>0</v>
      </c>
      <c r="Z97">
        <f>'[1]CS_E 50 boilerplates (DODT)'!$G93</f>
        <v>0</v>
      </c>
      <c r="AA97">
        <f>'[1]CS_E 50 boilerplates (DODT)'!$H93</f>
        <v>0</v>
      </c>
      <c r="AB97">
        <f>'[1]CS_E 50 boilerplates (DODT)'!$I93</f>
        <v>0</v>
      </c>
      <c r="AD97">
        <f>'[1]CS_E 50 boilerplates (DODT)'!$J93</f>
        <v>0</v>
      </c>
      <c r="AF97">
        <f t="shared" si="40"/>
        <v>0</v>
      </c>
      <c r="AG97">
        <f>'[1]CS_E 50 boilerplates (DODT)'!$K93</f>
        <v>0</v>
      </c>
      <c r="AH97">
        <f t="shared" si="41"/>
        <v>0</v>
      </c>
      <c r="AI97">
        <f>'[1]CS_E 50 boilerplates (DODT)'!$L93</f>
        <v>0</v>
      </c>
      <c r="AK97">
        <f t="shared" si="42"/>
        <v>0</v>
      </c>
      <c r="AM97">
        <f>'[1]CS_E 50 boilerplates (DODT)'!$M93</f>
        <v>0</v>
      </c>
      <c r="AO97">
        <f>'[1]CS_E 50 boilerplates (DODT)'!$N93</f>
        <v>0</v>
      </c>
      <c r="AS97">
        <f>'[1]CS_E 50 boilerplates (DODT)'!$O93</f>
        <v>0</v>
      </c>
      <c r="AU97">
        <f t="shared" si="33"/>
        <v>0</v>
      </c>
      <c r="AV97">
        <f t="shared" si="34"/>
        <v>0</v>
      </c>
      <c r="AW97">
        <f t="shared" si="43"/>
        <v>0</v>
      </c>
      <c r="AX97">
        <f t="shared" si="35"/>
        <v>0</v>
      </c>
      <c r="BG97">
        <f t="shared" si="36"/>
        <v>0</v>
      </c>
      <c r="BH97" s="10">
        <f t="shared" si="37"/>
        <v>0</v>
      </c>
    </row>
    <row r="98" spans="6:60">
      <c r="F98">
        <f t="shared" si="25"/>
        <v>0</v>
      </c>
      <c r="G98">
        <f t="shared" si="26"/>
        <v>0</v>
      </c>
      <c r="H98">
        <f t="shared" si="27"/>
        <v>0</v>
      </c>
      <c r="I98">
        <f t="shared" si="38"/>
        <v>0</v>
      </c>
      <c r="J98">
        <f>'[1]CS_E 50 boilerplates (DODT)'!$C94</f>
        <v>0</v>
      </c>
      <c r="K98">
        <f t="shared" si="28"/>
        <v>0</v>
      </c>
      <c r="L98">
        <f t="shared" si="39"/>
        <v>0</v>
      </c>
      <c r="M98">
        <f t="shared" si="29"/>
        <v>0</v>
      </c>
      <c r="R98">
        <f>'[1]CS_E 50 boilerplates (DODT)'!$E94</f>
        <v>0</v>
      </c>
      <c r="T98">
        <f t="shared" si="30"/>
        <v>0</v>
      </c>
      <c r="U98">
        <f>'[1]CS_E 50 boilerplates (DODT)'!$F94</f>
        <v>0</v>
      </c>
      <c r="W98">
        <f t="shared" si="31"/>
        <v>0</v>
      </c>
      <c r="X98">
        <f t="shared" si="32"/>
        <v>0</v>
      </c>
      <c r="Y98">
        <f>'[1]CS_E 50 boilerplates (DODT)'!$D94</f>
        <v>0</v>
      </c>
      <c r="Z98">
        <f>'[1]CS_E 50 boilerplates (DODT)'!$G94</f>
        <v>0</v>
      </c>
      <c r="AA98">
        <f>'[1]CS_E 50 boilerplates (DODT)'!$H94</f>
        <v>0</v>
      </c>
      <c r="AB98">
        <f>'[1]CS_E 50 boilerplates (DODT)'!$I94</f>
        <v>0</v>
      </c>
      <c r="AD98">
        <f>'[1]CS_E 50 boilerplates (DODT)'!$J94</f>
        <v>0</v>
      </c>
      <c r="AF98">
        <f t="shared" si="40"/>
        <v>0</v>
      </c>
      <c r="AG98">
        <f>'[1]CS_E 50 boilerplates (DODT)'!$K94</f>
        <v>0</v>
      </c>
      <c r="AH98">
        <f t="shared" si="41"/>
        <v>0</v>
      </c>
      <c r="AI98">
        <f>'[1]CS_E 50 boilerplates (DODT)'!$L94</f>
        <v>0</v>
      </c>
      <c r="AK98">
        <f t="shared" si="42"/>
        <v>0</v>
      </c>
      <c r="AM98">
        <f>'[1]CS_E 50 boilerplates (DODT)'!$M94</f>
        <v>0</v>
      </c>
      <c r="AO98">
        <f>'[1]CS_E 50 boilerplates (DODT)'!$N94</f>
        <v>0</v>
      </c>
      <c r="AS98">
        <f>'[1]CS_E 50 boilerplates (DODT)'!$O94</f>
        <v>0</v>
      </c>
      <c r="AU98">
        <f t="shared" si="33"/>
        <v>0</v>
      </c>
      <c r="AV98">
        <f t="shared" si="34"/>
        <v>0</v>
      </c>
      <c r="AW98">
        <f t="shared" si="43"/>
        <v>0</v>
      </c>
      <c r="AX98">
        <f t="shared" si="35"/>
        <v>0</v>
      </c>
      <c r="BG98">
        <f t="shared" si="36"/>
        <v>0</v>
      </c>
      <c r="BH98" s="10">
        <f t="shared" si="37"/>
        <v>0</v>
      </c>
    </row>
    <row r="99" spans="6:60">
      <c r="F99">
        <f t="shared" si="25"/>
        <v>0</v>
      </c>
      <c r="G99">
        <f t="shared" si="26"/>
        <v>0</v>
      </c>
      <c r="H99">
        <f t="shared" si="27"/>
        <v>0</v>
      </c>
      <c r="I99">
        <f t="shared" si="38"/>
        <v>0</v>
      </c>
      <c r="J99">
        <f>'[1]CS_E 50 boilerplates (DODT)'!$C95</f>
        <v>0</v>
      </c>
      <c r="K99">
        <f t="shared" si="28"/>
        <v>0</v>
      </c>
      <c r="L99">
        <f t="shared" si="39"/>
        <v>0</v>
      </c>
      <c r="M99">
        <f t="shared" si="29"/>
        <v>0</v>
      </c>
      <c r="R99">
        <f>'[1]CS_E 50 boilerplates (DODT)'!$E95</f>
        <v>0</v>
      </c>
      <c r="T99">
        <f t="shared" si="30"/>
        <v>0</v>
      </c>
      <c r="U99">
        <f>'[1]CS_E 50 boilerplates (DODT)'!$F95</f>
        <v>0</v>
      </c>
      <c r="W99">
        <f t="shared" si="31"/>
        <v>0</v>
      </c>
      <c r="X99">
        <f t="shared" si="32"/>
        <v>0</v>
      </c>
      <c r="Y99">
        <f>'[1]CS_E 50 boilerplates (DODT)'!$D95</f>
        <v>0</v>
      </c>
      <c r="Z99">
        <f>'[1]CS_E 50 boilerplates (DODT)'!$G95</f>
        <v>0</v>
      </c>
      <c r="AA99">
        <f>'[1]CS_E 50 boilerplates (DODT)'!$H95</f>
        <v>0</v>
      </c>
      <c r="AB99">
        <f>'[1]CS_E 50 boilerplates (DODT)'!$I95</f>
        <v>0</v>
      </c>
      <c r="AD99">
        <f>'[1]CS_E 50 boilerplates (DODT)'!$J95</f>
        <v>0</v>
      </c>
      <c r="AF99">
        <f t="shared" si="40"/>
        <v>0</v>
      </c>
      <c r="AG99">
        <f>'[1]CS_E 50 boilerplates (DODT)'!$K95</f>
        <v>0</v>
      </c>
      <c r="AH99">
        <f t="shared" si="41"/>
        <v>0</v>
      </c>
      <c r="AI99">
        <f>'[1]CS_E 50 boilerplates (DODT)'!$L95</f>
        <v>0</v>
      </c>
      <c r="AK99">
        <f t="shared" si="42"/>
        <v>0</v>
      </c>
      <c r="AM99">
        <f>'[1]CS_E 50 boilerplates (DODT)'!$M95</f>
        <v>0</v>
      </c>
      <c r="AO99">
        <f>'[1]CS_E 50 boilerplates (DODT)'!$N95</f>
        <v>0</v>
      </c>
      <c r="AS99">
        <f>'[1]CS_E 50 boilerplates (DODT)'!$O95</f>
        <v>0</v>
      </c>
      <c r="AU99">
        <f t="shared" si="33"/>
        <v>0</v>
      </c>
      <c r="AV99">
        <f t="shared" si="34"/>
        <v>0</v>
      </c>
      <c r="AW99">
        <f t="shared" si="43"/>
        <v>0</v>
      </c>
      <c r="AX99">
        <f t="shared" si="35"/>
        <v>0</v>
      </c>
      <c r="BG99">
        <f t="shared" si="36"/>
        <v>0</v>
      </c>
      <c r="BH99" s="10">
        <f t="shared" si="37"/>
        <v>0</v>
      </c>
    </row>
    <row r="100" spans="6:60">
      <c r="F100">
        <f t="shared" si="25"/>
        <v>0</v>
      </c>
      <c r="G100">
        <f t="shared" si="26"/>
        <v>0</v>
      </c>
      <c r="H100">
        <f t="shared" si="27"/>
        <v>0</v>
      </c>
      <c r="I100">
        <f t="shared" si="38"/>
        <v>0</v>
      </c>
      <c r="J100">
        <f>'[1]CS_E 50 boilerplates (DODT)'!$C96</f>
        <v>0</v>
      </c>
      <c r="K100">
        <f t="shared" si="28"/>
        <v>0</v>
      </c>
      <c r="L100">
        <f t="shared" si="39"/>
        <v>0</v>
      </c>
      <c r="M100">
        <f t="shared" si="29"/>
        <v>0</v>
      </c>
      <c r="R100">
        <f>'[1]CS_E 50 boilerplates (DODT)'!$E96</f>
        <v>0</v>
      </c>
      <c r="T100">
        <f t="shared" si="30"/>
        <v>0</v>
      </c>
      <c r="U100">
        <f>'[1]CS_E 50 boilerplates (DODT)'!$F96</f>
        <v>0</v>
      </c>
      <c r="W100">
        <f t="shared" si="31"/>
        <v>0</v>
      </c>
      <c r="X100">
        <f t="shared" si="32"/>
        <v>0</v>
      </c>
      <c r="Y100">
        <f>'[1]CS_E 50 boilerplates (DODT)'!$D96</f>
        <v>0</v>
      </c>
      <c r="Z100">
        <f>'[1]CS_E 50 boilerplates (DODT)'!$G96</f>
        <v>0</v>
      </c>
      <c r="AA100">
        <f>'[1]CS_E 50 boilerplates (DODT)'!$H96</f>
        <v>0</v>
      </c>
      <c r="AB100">
        <f>'[1]CS_E 50 boilerplates (DODT)'!$I96</f>
        <v>0</v>
      </c>
      <c r="AD100">
        <f>'[1]CS_E 50 boilerplates (DODT)'!$J96</f>
        <v>0</v>
      </c>
      <c r="AF100">
        <f t="shared" si="40"/>
        <v>0</v>
      </c>
      <c r="AG100">
        <f>'[1]CS_E 50 boilerplates (DODT)'!$K96</f>
        <v>0</v>
      </c>
      <c r="AH100">
        <f t="shared" si="41"/>
        <v>0</v>
      </c>
      <c r="AI100">
        <f>'[1]CS_E 50 boilerplates (DODT)'!$L96</f>
        <v>0</v>
      </c>
      <c r="AK100">
        <f t="shared" si="42"/>
        <v>0</v>
      </c>
      <c r="AM100">
        <f>'[1]CS_E 50 boilerplates (DODT)'!$M96</f>
        <v>0</v>
      </c>
      <c r="AO100">
        <f>'[1]CS_E 50 boilerplates (DODT)'!$N96</f>
        <v>0</v>
      </c>
      <c r="AS100">
        <f>'[1]CS_E 50 boilerplates (DODT)'!$O96</f>
        <v>0</v>
      </c>
      <c r="AU100">
        <f t="shared" si="33"/>
        <v>0</v>
      </c>
      <c r="AV100">
        <f t="shared" si="34"/>
        <v>0</v>
      </c>
      <c r="AW100">
        <f t="shared" si="43"/>
        <v>0</v>
      </c>
      <c r="AX100">
        <f t="shared" si="35"/>
        <v>0</v>
      </c>
      <c r="BG100">
        <f t="shared" si="36"/>
        <v>0</v>
      </c>
      <c r="BH100" s="10">
        <f t="shared" si="37"/>
        <v>0</v>
      </c>
    </row>
    <row r="101" spans="6:60">
      <c r="F101">
        <f t="shared" si="25"/>
        <v>0</v>
      </c>
      <c r="G101">
        <f t="shared" si="26"/>
        <v>0</v>
      </c>
      <c r="H101">
        <f t="shared" si="27"/>
        <v>0</v>
      </c>
      <c r="I101">
        <f t="shared" si="38"/>
        <v>0</v>
      </c>
      <c r="J101">
        <f>'[1]CS_E 50 boilerplates (DODT)'!$C97</f>
        <v>0</v>
      </c>
      <c r="K101">
        <f t="shared" si="28"/>
        <v>0</v>
      </c>
      <c r="L101">
        <f t="shared" si="39"/>
        <v>0</v>
      </c>
      <c r="M101">
        <f t="shared" si="29"/>
        <v>0</v>
      </c>
      <c r="R101">
        <f>'[1]CS_E 50 boilerplates (DODT)'!$E97</f>
        <v>0</v>
      </c>
      <c r="T101">
        <f t="shared" si="30"/>
        <v>0</v>
      </c>
      <c r="U101">
        <f>'[1]CS_E 50 boilerplates (DODT)'!$F97</f>
        <v>0</v>
      </c>
      <c r="W101">
        <f t="shared" si="31"/>
        <v>0</v>
      </c>
      <c r="X101">
        <f t="shared" si="32"/>
        <v>0</v>
      </c>
      <c r="Y101">
        <f>'[1]CS_E 50 boilerplates (DODT)'!$D97</f>
        <v>0</v>
      </c>
      <c r="Z101">
        <f>'[1]CS_E 50 boilerplates (DODT)'!$G97</f>
        <v>0</v>
      </c>
      <c r="AA101">
        <f>'[1]CS_E 50 boilerplates (DODT)'!$H97</f>
        <v>0</v>
      </c>
      <c r="AB101">
        <f>'[1]CS_E 50 boilerplates (DODT)'!$I97</f>
        <v>0</v>
      </c>
      <c r="AD101">
        <f>'[1]CS_E 50 boilerplates (DODT)'!$J97</f>
        <v>0</v>
      </c>
      <c r="AF101">
        <f t="shared" si="40"/>
        <v>0</v>
      </c>
      <c r="AG101">
        <f>'[1]CS_E 50 boilerplates (DODT)'!$K97</f>
        <v>0</v>
      </c>
      <c r="AH101">
        <f t="shared" si="41"/>
        <v>0</v>
      </c>
      <c r="AI101">
        <f>'[1]CS_E 50 boilerplates (DODT)'!$L97</f>
        <v>0</v>
      </c>
      <c r="AK101">
        <f t="shared" si="42"/>
        <v>0</v>
      </c>
      <c r="AM101">
        <f>'[1]CS_E 50 boilerplates (DODT)'!$M97</f>
        <v>0</v>
      </c>
      <c r="AO101">
        <f>'[1]CS_E 50 boilerplates (DODT)'!$N97</f>
        <v>0</v>
      </c>
      <c r="AS101">
        <f>'[1]CS_E 50 boilerplates (DODT)'!$O97</f>
        <v>0</v>
      </c>
      <c r="AU101">
        <f t="shared" si="33"/>
        <v>0</v>
      </c>
      <c r="AV101">
        <f t="shared" si="34"/>
        <v>0</v>
      </c>
      <c r="AW101">
        <f t="shared" si="43"/>
        <v>0</v>
      </c>
      <c r="AX101">
        <f t="shared" si="35"/>
        <v>0</v>
      </c>
      <c r="BG101">
        <f t="shared" si="36"/>
        <v>0</v>
      </c>
      <c r="BH101" s="10">
        <f t="shared" si="37"/>
        <v>0</v>
      </c>
    </row>
    <row r="102" spans="6:60">
      <c r="F102">
        <f t="shared" si="25"/>
        <v>0</v>
      </c>
      <c r="G102">
        <f t="shared" si="26"/>
        <v>0</v>
      </c>
      <c r="H102">
        <f t="shared" si="27"/>
        <v>0</v>
      </c>
      <c r="I102">
        <f t="shared" si="38"/>
        <v>0</v>
      </c>
      <c r="J102">
        <f>'[1]CS_E 50 boilerplates (DODT)'!$C98</f>
        <v>0</v>
      </c>
      <c r="K102">
        <f t="shared" si="28"/>
        <v>0</v>
      </c>
      <c r="L102">
        <f t="shared" si="39"/>
        <v>0</v>
      </c>
      <c r="M102">
        <f t="shared" si="29"/>
        <v>0</v>
      </c>
      <c r="R102">
        <f>'[1]CS_E 50 boilerplates (DODT)'!$E98</f>
        <v>0</v>
      </c>
      <c r="T102">
        <f t="shared" si="30"/>
        <v>0</v>
      </c>
      <c r="U102">
        <f>'[1]CS_E 50 boilerplates (DODT)'!$F98</f>
        <v>0</v>
      </c>
      <c r="W102">
        <f t="shared" si="31"/>
        <v>0</v>
      </c>
      <c r="X102">
        <f t="shared" si="32"/>
        <v>0</v>
      </c>
      <c r="Y102">
        <f>'[1]CS_E 50 boilerplates (DODT)'!$D98</f>
        <v>0</v>
      </c>
      <c r="Z102">
        <f>'[1]CS_E 50 boilerplates (DODT)'!$G98</f>
        <v>0</v>
      </c>
      <c r="AA102">
        <f>'[1]CS_E 50 boilerplates (DODT)'!$H98</f>
        <v>0</v>
      </c>
      <c r="AB102">
        <f>'[1]CS_E 50 boilerplates (DODT)'!$I98</f>
        <v>0</v>
      </c>
      <c r="AD102">
        <f>'[1]CS_E 50 boilerplates (DODT)'!$J98</f>
        <v>0</v>
      </c>
      <c r="AF102">
        <f t="shared" si="40"/>
        <v>0</v>
      </c>
      <c r="AG102">
        <f>'[1]CS_E 50 boilerplates (DODT)'!$K98</f>
        <v>0</v>
      </c>
      <c r="AH102">
        <f t="shared" si="41"/>
        <v>0</v>
      </c>
      <c r="AI102">
        <f>'[1]CS_E 50 boilerplates (DODT)'!$L98</f>
        <v>0</v>
      </c>
      <c r="AK102">
        <f t="shared" si="42"/>
        <v>0</v>
      </c>
      <c r="AM102">
        <f>'[1]CS_E 50 boilerplates (DODT)'!$M98</f>
        <v>0</v>
      </c>
      <c r="AO102">
        <f>'[1]CS_E 50 boilerplates (DODT)'!$N98</f>
        <v>0</v>
      </c>
      <c r="AS102">
        <f>'[1]CS_E 50 boilerplates (DODT)'!$O98</f>
        <v>0</v>
      </c>
      <c r="AU102">
        <f t="shared" si="33"/>
        <v>0</v>
      </c>
      <c r="AV102">
        <f t="shared" si="34"/>
        <v>0</v>
      </c>
      <c r="AW102">
        <f t="shared" si="43"/>
        <v>0</v>
      </c>
      <c r="AX102">
        <f t="shared" si="35"/>
        <v>0</v>
      </c>
      <c r="BG102">
        <f t="shared" si="36"/>
        <v>0</v>
      </c>
      <c r="BH102" s="10">
        <f t="shared" si="37"/>
        <v>0</v>
      </c>
    </row>
    <row r="103" spans="6:60">
      <c r="F103">
        <f t="shared" si="25"/>
        <v>0</v>
      </c>
      <c r="G103">
        <f t="shared" si="26"/>
        <v>0</v>
      </c>
      <c r="H103">
        <f t="shared" si="27"/>
        <v>0</v>
      </c>
      <c r="I103">
        <f t="shared" si="38"/>
        <v>0</v>
      </c>
      <c r="J103">
        <f>'[1]CS_E 50 boilerplates (DODT)'!$C99</f>
        <v>0</v>
      </c>
      <c r="K103">
        <f t="shared" si="28"/>
        <v>0</v>
      </c>
      <c r="L103">
        <f t="shared" si="39"/>
        <v>0</v>
      </c>
      <c r="M103">
        <f t="shared" si="29"/>
        <v>0</v>
      </c>
      <c r="R103">
        <f>'[1]CS_E 50 boilerplates (DODT)'!$E99</f>
        <v>0</v>
      </c>
      <c r="T103">
        <f t="shared" si="30"/>
        <v>0</v>
      </c>
      <c r="U103">
        <f>'[1]CS_E 50 boilerplates (DODT)'!$F99</f>
        <v>0</v>
      </c>
      <c r="W103">
        <f t="shared" si="31"/>
        <v>0</v>
      </c>
      <c r="X103">
        <f t="shared" si="32"/>
        <v>0</v>
      </c>
      <c r="Y103">
        <f>'[1]CS_E 50 boilerplates (DODT)'!$D99</f>
        <v>0</v>
      </c>
      <c r="Z103">
        <f>'[1]CS_E 50 boilerplates (DODT)'!$G99</f>
        <v>0</v>
      </c>
      <c r="AA103">
        <f>'[1]CS_E 50 boilerplates (DODT)'!$H99</f>
        <v>0</v>
      </c>
      <c r="AB103">
        <f>'[1]CS_E 50 boilerplates (DODT)'!$I99</f>
        <v>0</v>
      </c>
      <c r="AD103">
        <f>'[1]CS_E 50 boilerplates (DODT)'!$J99</f>
        <v>0</v>
      </c>
      <c r="AF103">
        <f t="shared" si="40"/>
        <v>0</v>
      </c>
      <c r="AG103">
        <f>'[1]CS_E 50 boilerplates (DODT)'!$K99</f>
        <v>0</v>
      </c>
      <c r="AH103">
        <f t="shared" si="41"/>
        <v>0</v>
      </c>
      <c r="AI103">
        <f>'[1]CS_E 50 boilerplates (DODT)'!$L99</f>
        <v>0</v>
      </c>
      <c r="AK103">
        <f t="shared" si="42"/>
        <v>0</v>
      </c>
      <c r="AM103">
        <f>'[1]CS_E 50 boilerplates (DODT)'!$M99</f>
        <v>0</v>
      </c>
      <c r="AO103">
        <f>'[1]CS_E 50 boilerplates (DODT)'!$N99</f>
        <v>0</v>
      </c>
      <c r="AS103">
        <f>'[1]CS_E 50 boilerplates (DODT)'!$O99</f>
        <v>0</v>
      </c>
      <c r="AU103">
        <f t="shared" si="33"/>
        <v>0</v>
      </c>
      <c r="AV103">
        <f t="shared" si="34"/>
        <v>0</v>
      </c>
      <c r="AW103">
        <f t="shared" si="43"/>
        <v>0</v>
      </c>
      <c r="AX103">
        <f t="shared" si="35"/>
        <v>0</v>
      </c>
      <c r="BG103">
        <f t="shared" si="36"/>
        <v>0</v>
      </c>
      <c r="BH103" s="10">
        <f t="shared" si="37"/>
        <v>0</v>
      </c>
    </row>
    <row r="104" spans="6:60">
      <c r="F104">
        <f t="shared" si="25"/>
        <v>0</v>
      </c>
      <c r="G104">
        <f t="shared" si="26"/>
        <v>0</v>
      </c>
      <c r="H104">
        <f t="shared" si="27"/>
        <v>0</v>
      </c>
      <c r="I104">
        <f t="shared" si="38"/>
        <v>0</v>
      </c>
      <c r="J104">
        <f>'[1]CS_E 50 boilerplates (DODT)'!$C100</f>
        <v>0</v>
      </c>
      <c r="K104">
        <f t="shared" si="28"/>
        <v>0</v>
      </c>
      <c r="L104">
        <f t="shared" si="39"/>
        <v>0</v>
      </c>
      <c r="M104">
        <f t="shared" si="29"/>
        <v>0</v>
      </c>
      <c r="R104">
        <f>'[1]CS_E 50 boilerplates (DODT)'!$E100</f>
        <v>0</v>
      </c>
      <c r="T104">
        <f t="shared" si="30"/>
        <v>0</v>
      </c>
      <c r="U104">
        <f>'[1]CS_E 50 boilerplates (DODT)'!$F100</f>
        <v>0</v>
      </c>
      <c r="W104">
        <f t="shared" si="31"/>
        <v>0</v>
      </c>
      <c r="X104">
        <f t="shared" si="32"/>
        <v>0</v>
      </c>
      <c r="Y104">
        <f>'[1]CS_E 50 boilerplates (DODT)'!$D100</f>
        <v>0</v>
      </c>
      <c r="Z104">
        <f>'[1]CS_E 50 boilerplates (DODT)'!$G100</f>
        <v>0</v>
      </c>
      <c r="AA104">
        <f>'[1]CS_E 50 boilerplates (DODT)'!$H100</f>
        <v>0</v>
      </c>
      <c r="AB104">
        <f>'[1]CS_E 50 boilerplates (DODT)'!$I100</f>
        <v>0</v>
      </c>
      <c r="AD104">
        <f>'[1]CS_E 50 boilerplates (DODT)'!$J100</f>
        <v>0</v>
      </c>
      <c r="AF104">
        <f t="shared" si="40"/>
        <v>0</v>
      </c>
      <c r="AG104">
        <f>'[1]CS_E 50 boilerplates (DODT)'!$K100</f>
        <v>0</v>
      </c>
      <c r="AH104">
        <f t="shared" si="41"/>
        <v>0</v>
      </c>
      <c r="AI104">
        <f>'[1]CS_E 50 boilerplates (DODT)'!$L100</f>
        <v>0</v>
      </c>
      <c r="AK104">
        <f t="shared" si="42"/>
        <v>0</v>
      </c>
      <c r="AM104">
        <f>'[1]CS_E 50 boilerplates (DODT)'!$M100</f>
        <v>0</v>
      </c>
      <c r="AO104">
        <f>'[1]CS_E 50 boilerplates (DODT)'!$N100</f>
        <v>0</v>
      </c>
      <c r="AS104">
        <f>'[1]CS_E 50 boilerplates (DODT)'!$O100</f>
        <v>0</v>
      </c>
      <c r="AU104">
        <f t="shared" si="33"/>
        <v>0</v>
      </c>
      <c r="AV104">
        <f t="shared" si="34"/>
        <v>0</v>
      </c>
      <c r="AW104">
        <f t="shared" si="43"/>
        <v>0</v>
      </c>
      <c r="AX104">
        <f t="shared" si="35"/>
        <v>0</v>
      </c>
      <c r="BG104">
        <f t="shared" si="36"/>
        <v>0</v>
      </c>
      <c r="BH104" s="10">
        <f t="shared" si="37"/>
        <v>0</v>
      </c>
    </row>
  </sheetData>
  <mergeCells count="1">
    <mergeCell ref="A3:A4"/>
  </mergeCells>
  <conditionalFormatting sqref="V6 V36:V104">
    <cfRule type="cellIs" dxfId="2578" priority="119" operator="equal">
      <formula>0</formula>
    </cfRule>
  </conditionalFormatting>
  <conditionalFormatting sqref="V6 V36:V104">
    <cfRule type="cellIs" dxfId="2577" priority="118" operator="equal">
      <formula>1</formula>
    </cfRule>
  </conditionalFormatting>
  <conditionalFormatting sqref="F6:F104">
    <cfRule type="cellIs" dxfId="2576" priority="105" operator="greaterThanOrEqual">
      <formula>2</formula>
    </cfRule>
    <cfRule type="cellIs" dxfId="2575" priority="106" operator="equal">
      <formula>1</formula>
    </cfRule>
    <cfRule type="cellIs" dxfId="2574" priority="117" operator="equal">
      <formula>0</formula>
    </cfRule>
  </conditionalFormatting>
  <conditionalFormatting sqref="G6:G104">
    <cfRule type="cellIs" dxfId="2573" priority="102" operator="greaterThan">
      <formula>20</formula>
    </cfRule>
    <cfRule type="cellIs" dxfId="2572" priority="103" operator="between">
      <formula>16</formula>
      <formula>20</formula>
    </cfRule>
    <cfRule type="cellIs" dxfId="2571" priority="104" operator="between">
      <formula>5</formula>
      <formula>15</formula>
    </cfRule>
    <cfRule type="cellIs" dxfId="2570" priority="116" operator="lessThan">
      <formula>5</formula>
    </cfRule>
  </conditionalFormatting>
  <conditionalFormatting sqref="AU6:AU104">
    <cfRule type="colorScale" priority="112">
      <colorScale>
        <cfvo type="num" val="0"/>
        <cfvo type="num" val="65"/>
        <cfvo type="num" val="100"/>
        <color rgb="FFFFCCCC"/>
        <color rgb="FFFFEB84"/>
        <color theme="9" tint="0.39997558519241921"/>
      </colorScale>
    </cfRule>
  </conditionalFormatting>
  <conditionalFormatting sqref="AV6:AX104">
    <cfRule type="colorScale" priority="111">
      <colorScale>
        <cfvo type="num" val="0"/>
        <cfvo type="num" val="8"/>
        <cfvo type="num" val="15"/>
        <color theme="9" tint="0.39997558519241921"/>
        <color rgb="FFFFEB84"/>
        <color rgb="FFFFCCCC"/>
      </colorScale>
    </cfRule>
  </conditionalFormatting>
  <conditionalFormatting sqref="AU2">
    <cfRule type="colorScale" priority="110">
      <colorScale>
        <cfvo type="num" val="0"/>
        <cfvo type="num" val="65"/>
        <cfvo type="num" val="100"/>
        <color rgb="FFFFCCCC"/>
        <color rgb="FFFFEB84"/>
        <color theme="9" tint="0.39997558519241921"/>
      </colorScale>
    </cfRule>
  </conditionalFormatting>
  <conditionalFormatting sqref="AV2">
    <cfRule type="colorScale" priority="109">
      <colorScale>
        <cfvo type="num" val="0"/>
        <cfvo type="num" val="8"/>
        <cfvo type="num" val="13"/>
        <color theme="9" tint="0.39997558519241921"/>
        <color rgb="FFFFEB84"/>
        <color rgb="FFFFCCCC"/>
      </colorScale>
    </cfRule>
  </conditionalFormatting>
  <conditionalFormatting sqref="AW2">
    <cfRule type="colorScale" priority="108">
      <colorScale>
        <cfvo type="num" val="0"/>
        <cfvo type="num" val="8"/>
        <cfvo type="num" val="13"/>
        <color theme="9" tint="0.39997558519241921"/>
        <color rgb="FFFFEB84"/>
        <color rgb="FFFFCCCC"/>
      </colorScale>
    </cfRule>
  </conditionalFormatting>
  <conditionalFormatting sqref="AX2">
    <cfRule type="colorScale" priority="107">
      <colorScale>
        <cfvo type="num" val="0"/>
        <cfvo type="num" val="8"/>
        <cfvo type="num" val="13"/>
        <color theme="9" tint="0.39997558519241921"/>
        <color rgb="FFFFEB84"/>
        <color rgb="FFFFCCCC"/>
      </colorScale>
    </cfRule>
  </conditionalFormatting>
  <conditionalFormatting sqref="N35:N104">
    <cfRule type="cellIs" dxfId="2569" priority="100" operator="equal">
      <formula>1</formula>
    </cfRule>
    <cfRule type="cellIs" dxfId="2568" priority="101" operator="notEqual">
      <formula>1</formula>
    </cfRule>
  </conditionalFormatting>
  <conditionalFormatting sqref="L2:M2 O2:AE2 AG2:AT2 AY2:BA2">
    <cfRule type="colorScale" priority="97">
      <colorScale>
        <cfvo type="num" val="0"/>
        <cfvo type="num" val="50"/>
        <cfvo type="num" val="100"/>
        <color rgb="FFFFCCCC"/>
        <color rgb="FFFFEB84"/>
        <color theme="9" tint="0.39997558519241921"/>
      </colorScale>
    </cfRule>
  </conditionalFormatting>
  <conditionalFormatting sqref="BM2">
    <cfRule type="colorScale" priority="96">
      <colorScale>
        <cfvo type="num" val="0"/>
        <cfvo type="num" val="50"/>
        <cfvo type="num" val="100"/>
        <color rgb="FFFFCCCC"/>
        <color rgb="FFFFEB84"/>
        <color theme="9" tint="0.39997558519241921"/>
      </colorScale>
    </cfRule>
  </conditionalFormatting>
  <conditionalFormatting sqref="BG62:BG104">
    <cfRule type="cellIs" dxfId="2567" priority="94" operator="greaterThanOrEqual">
      <formula>208</formula>
    </cfRule>
    <cfRule type="cellIs" dxfId="2566" priority="95" operator="lessThan">
      <formula>208</formula>
    </cfRule>
  </conditionalFormatting>
  <conditionalFormatting sqref="BG2">
    <cfRule type="cellIs" dxfId="2565" priority="92" operator="greaterThanOrEqual">
      <formula>208</formula>
    </cfRule>
    <cfRule type="cellIs" dxfId="2564" priority="93" operator="lessThan">
      <formula>208</formula>
    </cfRule>
  </conditionalFormatting>
  <conditionalFormatting sqref="BB2 BC6:BF6 BB6:BB104 BC8:BF104">
    <cfRule type="cellIs" dxfId="2563" priority="89" operator="greaterThanOrEqual">
      <formula>9</formula>
    </cfRule>
    <cfRule type="cellIs" dxfId="2562" priority="90" operator="between">
      <formula>7</formula>
      <formula>9</formula>
    </cfRule>
    <cfRule type="cellIs" dxfId="2561" priority="91" operator="lessThan">
      <formula>7</formula>
    </cfRule>
  </conditionalFormatting>
  <conditionalFormatting sqref="BC6">
    <cfRule type="colorScale" priority="88">
      <colorScale>
        <cfvo type="num" val="0"/>
        <cfvo type="percentile" val="8"/>
        <cfvo type="num" val="15"/>
        <color theme="9" tint="0.39997558519241921"/>
        <color rgb="FFFFEB84"/>
        <color rgb="FFFFCCCC"/>
      </colorScale>
    </cfRule>
  </conditionalFormatting>
  <conditionalFormatting sqref="BD6">
    <cfRule type="colorScale" priority="87">
      <colorScale>
        <cfvo type="num" val="0"/>
        <cfvo type="percentile" val="8"/>
        <cfvo type="num" val="15"/>
        <color theme="9" tint="0.39997558519241921"/>
        <color rgb="FFFFEB84"/>
        <color rgb="FFFFCCCC"/>
      </colorScale>
    </cfRule>
  </conditionalFormatting>
  <conditionalFormatting sqref="BE6">
    <cfRule type="colorScale" priority="86">
      <colorScale>
        <cfvo type="num" val="0"/>
        <cfvo type="percentile" val="8"/>
        <cfvo type="num" val="15"/>
        <color theme="9" tint="0.39997558519241921"/>
        <color rgb="FFFFEB84"/>
        <color rgb="FFFFCCCC"/>
      </colorScale>
    </cfRule>
  </conditionalFormatting>
  <conditionalFormatting sqref="BF6">
    <cfRule type="colorScale" priority="85">
      <colorScale>
        <cfvo type="num" val="0"/>
        <cfvo type="percentile" val="8"/>
        <cfvo type="num" val="15"/>
        <color theme="9" tint="0.39997558519241921"/>
        <color rgb="FFFFEB84"/>
        <color rgb="FFFFCCCC"/>
      </colorScale>
    </cfRule>
  </conditionalFormatting>
  <conditionalFormatting sqref="BC2:BF2">
    <cfRule type="cellIs" dxfId="2560" priority="82" operator="greaterThanOrEqual">
      <formula>9</formula>
    </cfRule>
    <cfRule type="cellIs" dxfId="2559" priority="83" operator="between">
      <formula>7</formula>
      <formula>9</formula>
    </cfRule>
    <cfRule type="cellIs" dxfId="2558" priority="84" operator="lessThan">
      <formula>7</formula>
    </cfRule>
  </conditionalFormatting>
  <conditionalFormatting sqref="BC7:BF7">
    <cfRule type="cellIs" dxfId="2557" priority="79" operator="greaterThanOrEqual">
      <formula>9</formula>
    </cfRule>
    <cfRule type="cellIs" dxfId="2556" priority="80" operator="between">
      <formula>7</formula>
      <formula>9</formula>
    </cfRule>
    <cfRule type="cellIs" dxfId="2555" priority="81" operator="lessThan">
      <formula>7</formula>
    </cfRule>
  </conditionalFormatting>
  <conditionalFormatting sqref="N31:N34">
    <cfRule type="cellIs" dxfId="2554" priority="62" operator="equal">
      <formula>1</formula>
    </cfRule>
    <cfRule type="cellIs" dxfId="2553" priority="63" operator="notEqual">
      <formula>1</formula>
    </cfRule>
  </conditionalFormatting>
  <conditionalFormatting sqref="N6:N30">
    <cfRule type="cellIs" dxfId="2552" priority="58" operator="equal">
      <formula>1</formula>
    </cfRule>
    <cfRule type="cellIs" dxfId="2551" priority="59" operator="notEqual">
      <formula>1</formula>
    </cfRule>
  </conditionalFormatting>
  <conditionalFormatting sqref="V7:V35">
    <cfRule type="cellIs" dxfId="2550" priority="49" operator="equal">
      <formula>0</formula>
    </cfRule>
  </conditionalFormatting>
  <conditionalFormatting sqref="V7:V35">
    <cfRule type="cellIs" dxfId="2549" priority="48" operator="equal">
      <formula>1</formula>
    </cfRule>
  </conditionalFormatting>
  <conditionalFormatting sqref="BG6:BG61">
    <cfRule type="cellIs" dxfId="2548" priority="44" operator="greaterThanOrEqual">
      <formula>208</formula>
    </cfRule>
    <cfRule type="cellIs" dxfId="2547" priority="45" operator="lessThan">
      <formula>208</formula>
    </cfRule>
  </conditionalFormatting>
  <conditionalFormatting sqref="D6:E104 AY36:BA104 AK6:AP6 AK7:AL34 AN7:AN24 AP35:AQ35 AP7:AP34 AR6 AT6 O6:U104 W6:AE104 AJ35:AL104 AH6:AI104 AN28:AN104 AM7:AM104 AP36:AR104 AO7:AO104 AT36:AT104">
    <cfRule type="cellIs" dxfId="2546" priority="40" operator="equal">
      <formula>1</formula>
    </cfRule>
    <cfRule type="cellIs" dxfId="2545" priority="41" operator="equal">
      <formula>0</formula>
    </cfRule>
  </conditionalFormatting>
  <conditionalFormatting sqref="N2">
    <cfRule type="colorScale" priority="36">
      <colorScale>
        <cfvo type="num" val="0"/>
        <cfvo type="num" val="0.5"/>
        <cfvo type="num" val="1"/>
        <color rgb="FFFFCCCC"/>
        <color rgb="FFFFEB84"/>
        <color theme="9" tint="0.39997558519241921"/>
      </colorScale>
    </cfRule>
  </conditionalFormatting>
  <conditionalFormatting sqref="AN25:AN27">
    <cfRule type="cellIs" dxfId="2544" priority="35" operator="equal">
      <formula>1</formula>
    </cfRule>
  </conditionalFormatting>
  <conditionalFormatting sqref="AN25:AN27">
    <cfRule type="cellIs" dxfId="2543" priority="34" operator="equal">
      <formula>0</formula>
    </cfRule>
  </conditionalFormatting>
  <conditionalFormatting sqref="AG6:AG104">
    <cfRule type="cellIs" dxfId="2542" priority="32" operator="equal">
      <formula>1</formula>
    </cfRule>
    <cfRule type="cellIs" dxfId="2541" priority="33" operator="equal">
      <formula>0</formula>
    </cfRule>
  </conditionalFormatting>
  <conditionalFormatting sqref="AJ6:AJ34">
    <cfRule type="cellIs" dxfId="2540" priority="28" operator="equal">
      <formula>1</formula>
    </cfRule>
    <cfRule type="cellIs" dxfId="2539" priority="29" operator="equal">
      <formula>0</formula>
    </cfRule>
  </conditionalFormatting>
  <conditionalFormatting sqref="AQ6:AQ34">
    <cfRule type="cellIs" dxfId="2538" priority="22" operator="equal">
      <formula>1</formula>
    </cfRule>
    <cfRule type="cellIs" dxfId="2537" priority="23" operator="equal">
      <formula>0</formula>
    </cfRule>
  </conditionalFormatting>
  <conditionalFormatting sqref="AR7:AR35">
    <cfRule type="cellIs" dxfId="2536" priority="20" operator="equal">
      <formula>1</formula>
    </cfRule>
    <cfRule type="cellIs" dxfId="2535" priority="21" operator="equal">
      <formula>0</formula>
    </cfRule>
  </conditionalFormatting>
  <conditionalFormatting sqref="AS6:AS104">
    <cfRule type="cellIs" dxfId="2534" priority="18" operator="equal">
      <formula>1</formula>
    </cfRule>
    <cfRule type="cellIs" dxfId="2533" priority="19" operator="equal">
      <formula>0</formula>
    </cfRule>
  </conditionalFormatting>
  <conditionalFormatting sqref="BA35">
    <cfRule type="cellIs" dxfId="2532" priority="16" operator="equal">
      <formula>1</formula>
    </cfRule>
    <cfRule type="cellIs" dxfId="2531" priority="17" operator="equal">
      <formula>0</formula>
    </cfRule>
  </conditionalFormatting>
  <conditionalFormatting sqref="BA6:BA34">
    <cfRule type="cellIs" dxfId="2530" priority="14" operator="equal">
      <formula>1</formula>
    </cfRule>
    <cfRule type="cellIs" dxfId="2529" priority="15" operator="equal">
      <formula>0</formula>
    </cfRule>
  </conditionalFormatting>
  <conditionalFormatting sqref="AZ35">
    <cfRule type="cellIs" dxfId="2528" priority="12" operator="equal">
      <formula>1</formula>
    </cfRule>
    <cfRule type="cellIs" dxfId="2527" priority="13" operator="equal">
      <formula>0</formula>
    </cfRule>
  </conditionalFormatting>
  <conditionalFormatting sqref="AZ6:AZ34">
    <cfRule type="cellIs" dxfId="2526" priority="10" operator="equal">
      <formula>1</formula>
    </cfRule>
    <cfRule type="cellIs" dxfId="2525" priority="11" operator="equal">
      <formula>0</formula>
    </cfRule>
  </conditionalFormatting>
  <conditionalFormatting sqref="AT7:AT35">
    <cfRule type="cellIs" dxfId="2524" priority="8" operator="equal">
      <formula>1</formula>
    </cfRule>
    <cfRule type="cellIs" dxfId="2523" priority="9" operator="equal">
      <formula>0</formula>
    </cfRule>
  </conditionalFormatting>
  <conditionalFormatting sqref="AY6:AY35">
    <cfRule type="cellIs" dxfId="2522" priority="7" operator="equal">
      <formula>0</formula>
    </cfRule>
  </conditionalFormatting>
  <conditionalFormatting sqref="AY6:AY35">
    <cfRule type="cellIs" dxfId="2521"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2520"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D6:E104 O6:P104 R6:V104 Y6:AE104 Q36:Q104 AG6:AT104">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BV10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4.26953125" bestFit="1" customWidth="1"/>
    <col min="6" max="6" width="3.7265625" bestFit="1" customWidth="1"/>
    <col min="7" max="8" width="5" bestFit="1" customWidth="1"/>
    <col min="9" max="9" width="4.1796875" customWidth="1"/>
    <col min="10" max="10" width="5" bestFit="1" customWidth="1"/>
    <col min="11" max="11" width="3.7265625" customWidth="1"/>
    <col min="12" max="13" width="4.26953125" customWidth="1"/>
    <col min="14" max="18" width="3.7265625" bestFit="1" customWidth="1"/>
    <col min="19"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7" width="3.7265625" bestFit="1" customWidth="1"/>
    <col min="28" max="31" width="4" bestFit="1" customWidth="1"/>
    <col min="32" max="35" width="3.7265625" bestFit="1" customWidth="1"/>
    <col min="36" max="36" width="4" bestFit="1" customWidth="1"/>
    <col min="37" max="37" width="3.7265625" bestFit="1" customWidth="1"/>
    <col min="38" max="53" width="3.7265625" customWidth="1"/>
    <col min="54" max="55" width="3.7265625" bestFit="1" customWidth="1"/>
    <col min="56" max="57" width="3.7265625" customWidth="1"/>
    <col min="58" max="58" width="3.7265625" bestFit="1" customWidth="1"/>
    <col min="59" max="59" width="5.453125" customWidth="1"/>
    <col min="60" max="60" width="8.26953125" customWidth="1"/>
    <col min="61" max="61" width="7.1796875" bestFit="1" customWidth="1"/>
    <col min="62" max="65" width="3.7265625" customWidth="1"/>
    <col min="66" max="66" width="3.7265625" bestFit="1" customWidth="1"/>
  </cols>
  <sheetData>
    <row r="1" spans="1:74" s="8" customFormat="1" ht="150">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636</v>
      </c>
      <c r="BN1" s="7" t="s">
        <v>63</v>
      </c>
      <c r="BO1" s="7" t="s">
        <v>64</v>
      </c>
      <c r="BP1" s="26" t="s">
        <v>65</v>
      </c>
      <c r="BQ1" s="26" t="s">
        <v>66</v>
      </c>
      <c r="BR1" s="26" t="s">
        <v>67</v>
      </c>
      <c r="BS1" s="26" t="s">
        <v>68</v>
      </c>
      <c r="BT1" s="26" t="s">
        <v>69</v>
      </c>
      <c r="BU1" s="26" t="s">
        <v>70</v>
      </c>
      <c r="BV1" s="26" t="s">
        <v>71</v>
      </c>
    </row>
    <row r="2" spans="1:74" s="8" customFormat="1">
      <c r="B2" s="8" t="s">
        <v>72</v>
      </c>
      <c r="C2" s="8">
        <f>COUNTA(A6:A202)</f>
        <v>30</v>
      </c>
      <c r="D2" s="8">
        <f>SUM(F6:F202)</f>
        <v>30</v>
      </c>
      <c r="E2" s="8">
        <f>SUM(G6:G202)</f>
        <v>763</v>
      </c>
      <c r="F2" s="8">
        <f>IF(D2=0,0,E2/D2)</f>
        <v>25.433333333333334</v>
      </c>
      <c r="G2" s="8">
        <f>SUM(I6:I202)</f>
        <v>4185</v>
      </c>
      <c r="H2" s="8">
        <f>SUM(J6:J202)</f>
        <v>1520</v>
      </c>
      <c r="I2" s="8">
        <f>IF(E2=0,0,H2/E2)</f>
        <v>1.9921363040629096</v>
      </c>
      <c r="J2" s="8">
        <f>SUM(L6:L202)</f>
        <v>4103</v>
      </c>
      <c r="K2" s="8">
        <f>IF(E2=0,0,J2/E2)</f>
        <v>5.3774574049803405</v>
      </c>
      <c r="L2" s="8">
        <f>IF($C$2=0,0,COUNTIF(D6:D202,1)/$C$2*100)</f>
        <v>100</v>
      </c>
      <c r="M2" s="8">
        <f>IF($C$2=0,0,COUNTIF(E6:E202,1)/$C$2*100)</f>
        <v>100</v>
      </c>
      <c r="N2" s="12">
        <f>IF($C$2=0,0,SUM(N6:N202)/$C$2)</f>
        <v>0.43333333333333335</v>
      </c>
      <c r="O2" s="8">
        <f t="shared" ref="O2:U2" si="0">IF($C$2=0,0,COUNTIF(O6:O202,1)/$C$2*100)</f>
        <v>83.333333333333343</v>
      </c>
      <c r="P2" s="8">
        <f t="shared" si="0"/>
        <v>83.333333333333343</v>
      </c>
      <c r="Q2" s="8">
        <f t="shared" si="0"/>
        <v>66.666666666666657</v>
      </c>
      <c r="R2" s="8">
        <f t="shared" si="0"/>
        <v>53.333333333333336</v>
      </c>
      <c r="S2" s="8">
        <f t="shared" si="0"/>
        <v>100</v>
      </c>
      <c r="T2" s="8">
        <f t="shared" si="0"/>
        <v>40</v>
      </c>
      <c r="U2" s="8">
        <f t="shared" si="0"/>
        <v>100</v>
      </c>
      <c r="V2" s="8">
        <f>IF(COUNTIFS(U6:U202,0,G6:G202,"&gt;0")=0,100,(COUNTIFS(V6:V202,1,U6:U202,0)/COUNTIFS(U6:U202,0,G6:G202,"&gt;0")*100))</f>
        <v>100</v>
      </c>
      <c r="W2" s="8">
        <f t="shared" ref="W2:AE2" si="1">IF($C$2=0,0,COUNTIF(W6:W202,1)/$C$2*100)</f>
        <v>40</v>
      </c>
      <c r="X2" s="8">
        <f t="shared" si="1"/>
        <v>100</v>
      </c>
      <c r="Y2" s="8">
        <f t="shared" si="1"/>
        <v>60</v>
      </c>
      <c r="Z2" s="8">
        <f t="shared" si="1"/>
        <v>93.333333333333329</v>
      </c>
      <c r="AA2" s="8">
        <f t="shared" si="1"/>
        <v>83.333333333333343</v>
      </c>
      <c r="AB2" s="8">
        <f t="shared" si="1"/>
        <v>100</v>
      </c>
      <c r="AC2" s="8">
        <f t="shared" si="1"/>
        <v>100</v>
      </c>
      <c r="AD2" s="8">
        <f t="shared" si="1"/>
        <v>100</v>
      </c>
      <c r="AE2" s="8">
        <f t="shared" si="1"/>
        <v>100</v>
      </c>
      <c r="AF2" s="8">
        <f>SUM(AF6:AF202)</f>
        <v>82</v>
      </c>
      <c r="AG2" s="8">
        <f t="shared" ref="AG2:AT2" si="2">IF($C$2=0,0,COUNTIF(AG6:AG202,1)/$C$2*100)</f>
        <v>73.333333333333329</v>
      </c>
      <c r="AH2" s="8">
        <f t="shared" si="2"/>
        <v>96.666666666666671</v>
      </c>
      <c r="AI2" s="8">
        <f t="shared" si="2"/>
        <v>43.333333333333336</v>
      </c>
      <c r="AJ2" s="8">
        <f t="shared" si="2"/>
        <v>100</v>
      </c>
      <c r="AK2" s="8">
        <f t="shared" si="2"/>
        <v>96.666666666666671</v>
      </c>
      <c r="AL2" s="8">
        <f t="shared" si="2"/>
        <v>96.666666666666671</v>
      </c>
      <c r="AM2" s="8">
        <f t="shared" si="2"/>
        <v>40</v>
      </c>
      <c r="AN2" s="8">
        <f t="shared" si="2"/>
        <v>90</v>
      </c>
      <c r="AO2" s="8">
        <f t="shared" si="2"/>
        <v>43.333333333333336</v>
      </c>
      <c r="AP2" s="8">
        <f t="shared" si="2"/>
        <v>100</v>
      </c>
      <c r="AQ2" s="8">
        <f t="shared" si="2"/>
        <v>100</v>
      </c>
      <c r="AR2" s="8">
        <f t="shared" si="2"/>
        <v>100</v>
      </c>
      <c r="AS2" s="8">
        <f t="shared" si="2"/>
        <v>93.333333333333329</v>
      </c>
      <c r="AT2" s="8">
        <f t="shared" si="2"/>
        <v>93.333333333333329</v>
      </c>
      <c r="AU2">
        <f>IF(E2=0,0,(206.835-(84.6*(I2))-(1.015*(F2))))</f>
        <v>12.48543534294452</v>
      </c>
      <c r="AV2">
        <f>IF(E2=0,0,(0.39*F2)+(11.8*I2)-15.59)</f>
        <v>17.836208387942339</v>
      </c>
      <c r="AW2">
        <f>IF(E2=0,0,((0.0588*K2*100)-(0.296*(D2/E2)*100)-15.8))</f>
        <v>14.655622542595015</v>
      </c>
      <c r="AX2">
        <f>IF(G2=0,0,(4.71*K2)+(0.5*F2)-21.43)</f>
        <v>16.614491044124073</v>
      </c>
      <c r="AY2" s="8">
        <f>IF($C$2=0,0,COUNTIF(AY6:AY202,1)/$C$2*100)</f>
        <v>100</v>
      </c>
      <c r="AZ2" s="8">
        <f>IF($C$2=0,0,COUNTIF(AZ6:AZ202,1)/$C$2*100)</f>
        <v>100</v>
      </c>
      <c r="BA2" s="8">
        <f>IF($C$2=0,0,COUNTIF(BA6:BA202,1)/$C$2*100)</f>
        <v>100</v>
      </c>
      <c r="BB2" s="8">
        <v>8.9</v>
      </c>
      <c r="BC2" s="8">
        <v>16</v>
      </c>
      <c r="BD2" s="8">
        <v>16.5</v>
      </c>
      <c r="BE2" s="8">
        <v>7</v>
      </c>
      <c r="BF2" s="8">
        <v>11.9</v>
      </c>
      <c r="BG2">
        <f>IF(E2=0,0,AF2/E2*1000)</f>
        <v>107.47051114023591</v>
      </c>
      <c r="BH2" s="10">
        <f>E2/200/24/60</f>
        <v>2.6493055555555558E-3</v>
      </c>
      <c r="BI2" s="10">
        <f>IF($C$2=0,0,BH2/$C$2)</f>
        <v>8.8310185185185193E-5</v>
      </c>
      <c r="BJ2" s="8">
        <f>IF($C$2=0,0,D2/$C$2)</f>
        <v>1</v>
      </c>
      <c r="BK2" s="8">
        <f>IF($C$2=0,0,E2/$C$2)</f>
        <v>25.433333333333334</v>
      </c>
      <c r="BL2" s="8">
        <f>IF($C$2=0,0,AF2/$C$2)</f>
        <v>2.7333333333333334</v>
      </c>
      <c r="BM2" s="8">
        <f>(0.5*W2)+(0.5*X2)</f>
        <v>70</v>
      </c>
      <c r="BN2" s="8">
        <f>IF(C2=0,0,J2/G2*100)</f>
        <v>98.040621266427721</v>
      </c>
      <c r="BO2" s="8">
        <f>'[1]CS_E 50 SPIDER'!$P$2</f>
        <v>53.982211441277542</v>
      </c>
      <c r="BP2" s="28">
        <v>28.3</v>
      </c>
      <c r="BQ2" s="8">
        <v>15.7</v>
      </c>
      <c r="BR2" s="8">
        <v>14</v>
      </c>
      <c r="BS2" s="8">
        <v>16.5</v>
      </c>
      <c r="BT2" s="8">
        <v>17</v>
      </c>
      <c r="BU2" s="8">
        <v>12</v>
      </c>
      <c r="BV2" s="8">
        <v>5.2557</v>
      </c>
    </row>
    <row r="3" spans="1:74" s="8" customFormat="1">
      <c r="A3" s="53" t="s">
        <v>73</v>
      </c>
      <c r="B3" s="8" t="s">
        <v>74</v>
      </c>
      <c r="D3" s="8">
        <f>IFERROR(_xlfn.F.TEST(D6:D35,'CS_E 50 free'!D6:D30),1)</f>
        <v>1</v>
      </c>
      <c r="E3" s="8">
        <f>IFERROR(_xlfn.F.TEST(E6:E35,'CS_E 50 free'!E6:E30),1)</f>
        <v>1</v>
      </c>
      <c r="F3" s="8">
        <f>IFERROR(_xlfn.F.TEST(F6:F35,'CS_E 50 free'!F6:F30),1)</f>
        <v>1</v>
      </c>
      <c r="G3" s="8">
        <f>IFERROR(_xlfn.F.TEST(G6:G35,'CS_E 50 free'!G6:G30),1)</f>
        <v>4.8852627335507163E-5</v>
      </c>
      <c r="H3" s="8">
        <f>IFERROR(_xlfn.F.TEST(H6:H35,'CS_E 50 free'!H6:H30),1)</f>
        <v>1.2696950463769317E-3</v>
      </c>
      <c r="I3" s="8">
        <f>IFERROR(_xlfn.F.TEST(I6:I35,'CS_E 50 free'!I6:I30),1)</f>
        <v>6.7755438568493714E-5</v>
      </c>
      <c r="J3" s="8">
        <f>IFERROR(_xlfn.F.TEST(J6:J35,'CS_E 50 free'!J6:J30),1)</f>
        <v>6.1093462342196096E-5</v>
      </c>
      <c r="K3" s="8">
        <f>IFERROR(_xlfn.F.TEST(K6:K35,'CS_E 50 free'!K6:K30),1)</f>
        <v>0.39263104670777338</v>
      </c>
      <c r="L3" s="8">
        <f>IFERROR(_xlfn.F.TEST(L6:L35,'CS_E 50 free'!L6:L30),1)</f>
        <v>7.5962298344234343E-5</v>
      </c>
      <c r="M3" s="8">
        <f>IFERROR(_xlfn.F.TEST(M6:M35,'CS_E 50 free'!M6:M30),1)</f>
        <v>0.86115680022216201</v>
      </c>
      <c r="N3" s="8">
        <f>IFERROR(_xlfn.F.TEST(N6:N35,'CS_E 50 free'!N6:N30),1)</f>
        <v>3.7897860797640628E-3</v>
      </c>
      <c r="O3" s="8">
        <f>IFERROR(_xlfn.F.TEST(O6:O35,'CS_E 50 free'!O6:O30),1)</f>
        <v>0.32778901096384561</v>
      </c>
      <c r="P3" s="8">
        <f>IFERROR(_xlfn.F.TEST(P6:P35,'CS_E 50 free'!P6:P30),1)</f>
        <v>0.69670151222591725</v>
      </c>
      <c r="Q3" s="8">
        <f>IFERROR(_xlfn.F.TEST(Q6:Q35,'CS_E 50 free'!Q6:Q30),1)</f>
        <v>6.9071511475319425E-2</v>
      </c>
      <c r="R3" s="8">
        <f>IFERROR(_xlfn.F.TEST(R6:R35,'CS_E 50 free'!R6:R30),1)</f>
        <v>0.28013947984629484</v>
      </c>
      <c r="S3" s="8">
        <f>IFERROR(_xlfn.F.TEST(S6:S35,'CS_E 50 free'!S6:S30),1)</f>
        <v>1</v>
      </c>
      <c r="T3" s="8">
        <f>IFERROR(_xlfn.F.TEST(T6:T35,'CS_E 50 free'!T6:T30),1)</f>
        <v>2.1363317823278521E-5</v>
      </c>
      <c r="U3" s="8">
        <f>IFERROR(_xlfn.F.TEST(U6:U35,'CS_E 50 free'!U6:U30),1)</f>
        <v>1</v>
      </c>
      <c r="V3" s="8">
        <f>IFERROR(_xlfn.F.TEST(V6:V35,'CS_E 50 free'!V6:V30),1)</f>
        <v>1</v>
      </c>
      <c r="W3" s="8">
        <f>IFERROR(_xlfn.F.TEST(W6:W35,'CS_E 50 free'!W6:W30),1)</f>
        <v>1</v>
      </c>
      <c r="X3" s="8">
        <f>IFERROR(_xlfn.F.TEST(X6:X35,'CS_E 50 free'!X6:X30),1)</f>
        <v>1</v>
      </c>
      <c r="Y3" s="8">
        <f>IFERROR(_xlfn.F.TEST(Y6:Y35,'CS_E 50 free'!Y6:Y30),1)</f>
        <v>0.89693239472093156</v>
      </c>
      <c r="Z3" s="8">
        <f>IFERROR(_xlfn.F.TEST(Z6:Z35,'CS_E 50 free'!Z6:Z30),1)</f>
        <v>1.5574685839506488E-2</v>
      </c>
      <c r="AA3" s="8">
        <f>IFERROR(_xlfn.F.TEST(AA6:AA35,'CS_E 50 free'!AA6:AA30),1)</f>
        <v>0.24084478860880537</v>
      </c>
      <c r="AB3" s="8">
        <f>IFERROR(_xlfn.F.TEST(AB6:AB35,'CS_E 50 free'!AB6:AB30),1)</f>
        <v>1</v>
      </c>
      <c r="AC3" s="8">
        <f>IFERROR(_xlfn.F.TEST(AC6:AC35,'CS_E 50 free'!AC6:AC30),1)</f>
        <v>1</v>
      </c>
      <c r="AD3" s="8">
        <f>IFERROR(_xlfn.F.TEST(AD6:AD35,'CS_E 50 free'!AD6:AD30),1)</f>
        <v>1</v>
      </c>
      <c r="AE3" s="8">
        <f>IFERROR(_xlfn.F.TEST(AE6:AE35,'CS_E 50 free'!AE6:AE30),1)</f>
        <v>1</v>
      </c>
      <c r="AF3" s="8">
        <f>IFERROR(_xlfn.F.TEST(AF6:AF35,'CS_E 50 free'!AF6:AF30),1)</f>
        <v>1.5149974510284534E-6</v>
      </c>
      <c r="AG3" s="8">
        <f>IFERROR(_xlfn.F.TEST(AG6:AG35,'CS_E 50 free'!AG6:AG30),1)</f>
        <v>0.58161971280194191</v>
      </c>
      <c r="AH3" s="8">
        <f>IFERROR(_xlfn.F.TEST(AH6:AH35,'CS_E 50 free'!AH6:AH30),1)</f>
        <v>3.3661488329925195E-2</v>
      </c>
      <c r="AI3" s="8">
        <f>IFERROR(_xlfn.F.TEST(AI6:AI35,'CS_E 50 free'!AI6:AI30),1)</f>
        <v>3.9716976229086279E-2</v>
      </c>
      <c r="AJ3" s="8">
        <f>IFERROR(_xlfn.F.TEST(AJ6:AJ35,'CS_E 50 free'!AJ6:AJ30),1)</f>
        <v>1</v>
      </c>
      <c r="AK3" s="8">
        <f>IFERROR(_xlfn.F.TEST(AK6:AK35,'CS_E 50 free'!AK6:AK30),1)</f>
        <v>2.5882329479244071E-3</v>
      </c>
      <c r="AL3" s="8">
        <f>IFERROR(_xlfn.F.TEST(AL6:AL35,'CS_E 50 free'!AL6:AL30),1)</f>
        <v>6.4538195556751996E-5</v>
      </c>
      <c r="AM3" s="8">
        <f>IFERROR(_xlfn.F.TEST(AM6:AM35,'CS_E 50 free'!AM6:AM30),1)</f>
        <v>0.97614154740723491</v>
      </c>
      <c r="AN3" s="8">
        <f>IFERROR(_xlfn.F.TEST(AN6:AN35,'CS_E 50 free'!AN6:AN30),1)</f>
        <v>0.29332173659736893</v>
      </c>
      <c r="AO3" s="8">
        <f>IFERROR(_xlfn.F.TEST(AO6:AO35,'CS_E 50 free'!AO6:AO30),1)</f>
        <v>1.7314896787628885E-5</v>
      </c>
      <c r="AP3" s="8">
        <f>IFERROR(_xlfn.F.TEST(AP6:AP35,'CS_E 50 free'!AP6:AP30),1)</f>
        <v>1</v>
      </c>
      <c r="AQ3" s="8">
        <f>IFERROR(_xlfn.F.TEST(AQ6:AQ35,'CS_E 50 free'!AQ6:AQ30),1)</f>
        <v>1</v>
      </c>
      <c r="AR3" s="8">
        <f>IFERROR(_xlfn.F.TEST(AR6:AR35,'CS_E 50 free'!AR6:AR30),1)</f>
        <v>1</v>
      </c>
      <c r="AS3" s="8">
        <f>IFERROR(_xlfn.F.TEST(AS6:AS35,'CS_E 50 free'!AS6:AS30),1)</f>
        <v>1.5574685839506558E-2</v>
      </c>
      <c r="AT3" s="8">
        <f>IFERROR(_xlfn.F.TEST(AT6:AT35,'CS_E 50 free'!AT6:AT30),1)</f>
        <v>0.64759630609862495</v>
      </c>
      <c r="AU3" s="8">
        <f>IFERROR(_xlfn.F.TEST(AU6:AU35,'CS_E 50 free'!AU6:AU30),1)</f>
        <v>0.94981321744917357</v>
      </c>
      <c r="AV3" s="8">
        <f>IFERROR(_xlfn.F.TEST(AV6:AV35,'CS_E 50 free'!AV6:AV30),1)</f>
        <v>1.401120963279447E-2</v>
      </c>
      <c r="AW3" s="8">
        <f>IFERROR(_xlfn.F.TEST(AW6:AW35,'CS_E 50 free'!AW6:AW30),1)</f>
        <v>0.8647280790689037</v>
      </c>
      <c r="AX3" s="8">
        <f>IFERROR(_xlfn.F.TEST(AX6:AX35,'CS_E 50 free'!AX6:AX30),1)</f>
        <v>1.4315103263652176E-2</v>
      </c>
      <c r="AY3" s="8">
        <f>IFERROR(_xlfn.F.TEST(AY6:AY35,'CS_E 50 free'!AY6:AY30),1)</f>
        <v>1</v>
      </c>
      <c r="AZ3" s="8">
        <f>IFERROR(_xlfn.F.TEST(AZ6:AZ35,'CS_E 50 free'!AZ6:AZ30),1)</f>
        <v>1</v>
      </c>
      <c r="BA3" s="8">
        <f>IFERROR(_xlfn.F.TEST(BA6:BA35,'CS_E 50 free'!BA6:BA30),1)</f>
        <v>1</v>
      </c>
      <c r="BB3" s="8">
        <f>IFERROR(_xlfn.F.TEST(BB6:BB35,'CS_E 50 free'!BB6:BB30),1)</f>
        <v>9.8754052218471042E-2</v>
      </c>
      <c r="BC3" s="8">
        <f>IFERROR(_xlfn.F.TEST(BC6:BC35,'CS_E 50 free'!BC6:BC30),1)</f>
        <v>1</v>
      </c>
      <c r="BD3" s="8">
        <f>IFERROR(_xlfn.F.TEST(BD6:BD35,'CS_E 50 free'!BD6:BD30),1)</f>
        <v>1</v>
      </c>
      <c r="BE3" s="8">
        <f>IFERROR(_xlfn.F.TEST(BE6:BE35,'CS_E 50 free'!BE6:BE30),1)</f>
        <v>1</v>
      </c>
      <c r="BF3" s="8">
        <f>IFERROR(_xlfn.F.TEST(BF6:BF35,'CS_E 50 free'!BF6:BF30),1)</f>
        <v>1</v>
      </c>
      <c r="BG3" s="8">
        <f>IFERROR(_xlfn.F.TEST(BG6:BG35,'CS_E 50 free'!BG6:BG30),1)</f>
        <v>2.8076472604391476E-3</v>
      </c>
      <c r="BH3" s="8">
        <f>IFERROR(_xlfn.F.TEST(BH6:BH35,'CS_E 50 free'!BH6:BH30),1)</f>
        <v>4.8852627335507468E-5</v>
      </c>
      <c r="BI3" s="10"/>
    </row>
    <row r="4" spans="1:74" s="8" customFormat="1">
      <c r="A4" s="54"/>
      <c r="B4" s="8" t="s">
        <v>75</v>
      </c>
      <c r="D4" s="8">
        <f>IFERROR(_xlfn.T.TEST(D6:D35,'CS_E 50 free'!D6:D30,2,3),1)</f>
        <v>1</v>
      </c>
      <c r="E4" s="8">
        <f>IFERROR(_xlfn.T.TEST(E6:E35,'CS_E 50 free'!E6:E30,2,3),1)</f>
        <v>5.4428900133786729E-3</v>
      </c>
      <c r="F4" s="8">
        <f>IFERROR(_xlfn.T.TEST(F6:F35,'CS_E 50 free'!F6:F30,2,3),1)</f>
        <v>9.6099907127900119E-2</v>
      </c>
      <c r="G4" s="8">
        <f>IFERROR(_xlfn.T.TEST(G6:G35,'CS_E 50 free'!G6:G30,2,3),1)</f>
        <v>2.8566202414081056E-4</v>
      </c>
      <c r="H4" s="8">
        <f>IFERROR(_xlfn.T.TEST(H6:H35,'CS_E 50 free'!H6:H30,2,3),1)</f>
        <v>3.6394129113836724E-3</v>
      </c>
      <c r="I4" s="8">
        <f>IFERROR(_xlfn.T.TEST(I6:I35,'CS_E 50 free'!I6:I30,2,3),1)</f>
        <v>1.9035309608835121E-4</v>
      </c>
      <c r="J4" s="8">
        <f>IFERROR(_xlfn.T.TEST(J6:J35,'CS_E 50 free'!J6:J30,2,3),1)</f>
        <v>4.6772353158737874E-4</v>
      </c>
      <c r="K4" s="8">
        <f>IFERROR(_xlfn.T.TEST(K6:K35,'CS_E 50 free'!K6:K30,2,3),1)</f>
        <v>5.6740593787492452E-2</v>
      </c>
      <c r="L4" s="8">
        <f>IFERROR(_xlfn.T.TEST(L6:L35,'CS_E 50 free'!L6:L30,2,3),1)</f>
        <v>1.7764524048347833E-4</v>
      </c>
      <c r="M4" s="8">
        <f>IFERROR(_xlfn.T.TEST(M6:M35,'CS_E 50 free'!M6:M30,2,3),1)</f>
        <v>0.63272214862305076</v>
      </c>
      <c r="N4" s="8">
        <f>IFERROR(_xlfn.T.TEST(N6:N35,'CS_E 50 free'!N6:N30,2,3),1)</f>
        <v>1.9168867601998766E-3</v>
      </c>
      <c r="O4" s="8">
        <f>IFERROR(_xlfn.T.TEST(O6:O35,'CS_E 50 free'!O6:O30,2,3),1)</f>
        <v>1.5745182878802148E-5</v>
      </c>
      <c r="P4" s="8">
        <f>IFERROR(_xlfn.T.TEST(P6:P35,'CS_E 50 free'!P6:P30,2,3),1)</f>
        <v>3.0074434568736111E-7</v>
      </c>
      <c r="Q4" s="8">
        <f>IFERROR(_xlfn.T.TEST(Q6:Q35,'CS_E 50 free'!Q6:Q30,2,3),1)</f>
        <v>7.624056637796469E-6</v>
      </c>
      <c r="R4" s="8">
        <f>IFERROR(_xlfn.T.TEST(R6:R35,'CS_E 50 free'!R6:R30,2,3),1)</f>
        <v>9.3050506397417652E-3</v>
      </c>
      <c r="S4" s="8">
        <f>IFERROR(_xlfn.T.TEST(S6:S35,'CS_E 50 free'!S6:S30,2,3),1)</f>
        <v>1</v>
      </c>
      <c r="T4" s="8">
        <f>IFERROR(_xlfn.T.TEST(T6:T35,'CS_E 50 free'!T6:T30,2,3),1)</f>
        <v>8.2149070626242086E-4</v>
      </c>
      <c r="U4" s="8">
        <f>IFERROR(_xlfn.T.TEST(U6:U35,'CS_E 50 free'!U6:U30,2,3),1)</f>
        <v>1</v>
      </c>
      <c r="V4" s="8">
        <f>IFERROR(_xlfn.T.TEST(V6:V35,'CS_E 50 free'!V6:V30,2,3),1)</f>
        <v>1</v>
      </c>
      <c r="W4" s="8">
        <f>IFERROR(_xlfn.T.TEST(W6:W35,'CS_E 50 free'!W6:W30,2,3),1)</f>
        <v>1.3493282770603198E-4</v>
      </c>
      <c r="X4" s="8">
        <f>IFERROR(_xlfn.T.TEST(X6:X35,'CS_E 50 free'!X6:X30,2,3),1)</f>
        <v>1</v>
      </c>
      <c r="Y4" s="8">
        <f>IFERROR(_xlfn.T.TEST(Y6:Y35,'CS_E 50 free'!Y6:Y30,2,3),1)</f>
        <v>0.38402860286473162</v>
      </c>
      <c r="Z4" s="8">
        <f>IFERROR(_xlfn.T.TEST(Z6:Z35,'CS_E 50 free'!Z6:Z30,2,3),1)</f>
        <v>0.16352873780202493</v>
      </c>
      <c r="AA4" s="8">
        <f>IFERROR(_xlfn.T.TEST(AA6:AA35,'CS_E 50 free'!AA6:AA30,2,3),1)</f>
        <v>0.19925321775565732</v>
      </c>
      <c r="AB4" s="8">
        <f>IFERROR(_xlfn.T.TEST(AB6:AB35,'CS_E 50 free'!AB6:AB30,2,3),1)</f>
        <v>1</v>
      </c>
      <c r="AC4" s="8">
        <f>IFERROR(_xlfn.T.TEST(AC6:AC35,'CS_E 50 free'!AC6:AC30,2,3),1)</f>
        <v>1</v>
      </c>
      <c r="AD4" s="8">
        <f>IFERROR(_xlfn.T.TEST(AD6:AD35,'CS_E 50 free'!AD6:AD30,2,3),1)</f>
        <v>5.4428900133786607E-3</v>
      </c>
      <c r="AE4" s="8">
        <f>IFERROR(_xlfn.T.TEST(AE6:AE35,'CS_E 50 free'!AE6:AE30,2,3),1)</f>
        <v>5.2690807278170436E-4</v>
      </c>
      <c r="AF4" s="8">
        <f>IFERROR(_xlfn.T.TEST(AF6:AF35,'CS_E 50 free'!AF6:AF30,2,3),1)</f>
        <v>2.2705114255331168E-2</v>
      </c>
      <c r="AG4" s="8">
        <f>IFERROR(_xlfn.T.TEST(AG6:AG35,'CS_E 50 free'!AG6:AG30,2,3),1)</f>
        <v>0.30787984482813024</v>
      </c>
      <c r="AH4" s="8">
        <f>IFERROR(_xlfn.T.TEST(AH6:AH35,'CS_E 50 free'!AH6:AH30,2,3),1)</f>
        <v>0.47447904685550257</v>
      </c>
      <c r="AI4" s="8">
        <f>IFERROR(_xlfn.T.TEST(AI6:AI35,'CS_E 50 free'!AI6:AI30,2,3),1)</f>
        <v>7.9865188388639225E-3</v>
      </c>
      <c r="AJ4" s="8">
        <f>IFERROR(_xlfn.T.TEST(AJ6:AJ35,'CS_E 50 free'!AJ6:AJ30,2,3),1)</f>
        <v>1.1947874173848432E-3</v>
      </c>
      <c r="AK4" s="8">
        <f>IFERROR(_xlfn.T.TEST(AK6:AK35,'CS_E 50 free'!AK6:AK30,2,3),1)</f>
        <v>0.25075960427575528</v>
      </c>
      <c r="AL4" s="8">
        <f>IFERROR(_xlfn.T.TEST(AL6:AL35,'CS_E 50 free'!AL6:AL30,2,3),1)</f>
        <v>6.7889132294513196E-2</v>
      </c>
      <c r="AM4" s="8">
        <f>IFERROR(_xlfn.T.TEST(AM6:AM35,'CS_E 50 free'!AM6:AM30,2,3),1)</f>
        <v>0.1451598919544532</v>
      </c>
      <c r="AN4" s="8">
        <f>IFERROR(_xlfn.T.TEST(AN6:AN35,'CS_E 50 free'!AN6:AN30,2,3),1)</f>
        <v>0.52331111124503438</v>
      </c>
      <c r="AO4" s="8">
        <f>IFERROR(_xlfn.T.TEST(AO6:AO35,'CS_E 50 free'!AO6:AO30,2,3),1)</f>
        <v>5.5828998743006329E-6</v>
      </c>
      <c r="AP4" s="8">
        <f>IFERROR(_xlfn.T.TEST(AP6:AP35,'CS_E 50 free'!AP6:AP30,2,3),1)</f>
        <v>1</v>
      </c>
      <c r="AQ4" s="8">
        <f>IFERROR(_xlfn.T.TEST(AQ6:AQ35,'CS_E 50 free'!AQ6:AQ30,2,3),1)</f>
        <v>1</v>
      </c>
      <c r="AR4" s="8">
        <f>IFERROR(_xlfn.T.TEST(AR6:AR35,'CS_E 50 free'!AR6:AR30,2,3),1)</f>
        <v>1</v>
      </c>
      <c r="AS4" s="8">
        <f>IFERROR(_xlfn.T.TEST(AS6:AS35,'CS_E 50 free'!AS6:AS30,2,3),1)</f>
        <v>0.16352873780202493</v>
      </c>
      <c r="AT4" s="8">
        <f>IFERROR(_xlfn.T.TEST(AT6:AT35,'CS_E 50 free'!AT6:AT30,2,3),1)</f>
        <v>0.85423508484955701</v>
      </c>
      <c r="AU4" s="8">
        <f>IFERROR(_xlfn.T.TEST(AU6:AU35,'CS_E 50 free'!AU6:AU30,2,3),1)</f>
        <v>0.7757944608407622</v>
      </c>
      <c r="AV4" s="8">
        <f>IFERROR(_xlfn.T.TEST(AV6:AV35,'CS_E 50 free'!AV6:AV30,2,3),1)</f>
        <v>3.4253339739796593E-2</v>
      </c>
      <c r="AW4" s="8">
        <f>IFERROR(_xlfn.T.TEST(AW6:AW35,'CS_E 50 free'!AW6:AW30,2,3),1)</f>
        <v>0.8611126346044089</v>
      </c>
      <c r="AX4" s="8">
        <f>IFERROR(_xlfn.T.TEST(AX6:AX35,'CS_E 50 free'!AX6:AX30,2,3),1)</f>
        <v>3.1603590625020098E-3</v>
      </c>
      <c r="AY4" s="8">
        <f>IFERROR(_xlfn.T.TEST(AY6:AY35,'CS_E 50 free'!AY6:AY30,2,3),1)</f>
        <v>8.2985260753300719E-2</v>
      </c>
      <c r="AZ4" s="8">
        <f>IFERROR(_xlfn.T.TEST(AZ6:AZ35,'CS_E 50 free'!AZ6:AZ30,2,3),1)</f>
        <v>1</v>
      </c>
      <c r="BA4" s="8">
        <f>IFERROR(_xlfn.T.TEST(BA6:BA35,'CS_E 50 free'!BA6:BA30,2,3),1)</f>
        <v>1</v>
      </c>
      <c r="BB4" s="8">
        <f>IFERROR(_xlfn.T.TEST(BB6:BB35,'CS_E 50 free'!BB6:BB30,2,3),1)</f>
        <v>8.370844099579287E-4</v>
      </c>
      <c r="BC4" s="8">
        <f>IFERROR(_xlfn.T.TEST(BC6:BC35,'CS_E 50 free'!BC6:BC30,2,3),1)</f>
        <v>1</v>
      </c>
      <c r="BD4" s="8">
        <f>IFERROR(_xlfn.T.TEST(BD6:BD35,'CS_E 50 free'!BD6:BD30,2,3),1)</f>
        <v>1</v>
      </c>
      <c r="BE4" s="8">
        <f>IFERROR(_xlfn.T.TEST(BE6:BE35,'CS_E 50 free'!BE6:BE30,2,3),1)</f>
        <v>1</v>
      </c>
      <c r="BF4" s="8">
        <f>IFERROR(_xlfn.T.TEST(BF6:BF35,'CS_E 50 free'!BF6:BF30,2,3),1)</f>
        <v>1</v>
      </c>
      <c r="BG4" s="8">
        <f>IFERROR(_xlfn.T.TEST(BG6:BG35,'CS_E 50 free'!BG6:BG30,2,3),1)</f>
        <v>0.52228540737094242</v>
      </c>
      <c r="BH4" s="8">
        <f>IFERROR(_xlfn.T.TEST(BH6:BH35,'CS_E 50 free'!BH6:BH30,2,3),1)</f>
        <v>2.8566202414081164E-4</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7.5">
      <c r="A6" s="2">
        <v>1</v>
      </c>
      <c r="B6" s="2" t="s">
        <v>637</v>
      </c>
      <c r="C6" s="2" t="s">
        <v>241</v>
      </c>
      <c r="D6">
        <v>1</v>
      </c>
      <c r="E6">
        <v>1</v>
      </c>
      <c r="F6">
        <f>IF(B6="",0,(LEN(B6)-LEN(SUBSTITUTE(B6,". ","."))+1))</f>
        <v>1</v>
      </c>
      <c r="G6">
        <f>IF(B6="",0,LEN(B6)-LEN(SUBSTITUTE(B6," ",""))+1)</f>
        <v>21</v>
      </c>
      <c r="H6">
        <f>IF(F6=0,0,G6/F6)</f>
        <v>21</v>
      </c>
      <c r="I6">
        <f>LEN(SUBSTITUTE(B6," ",""))</f>
        <v>115</v>
      </c>
      <c r="J6">
        <f>'[1]CS_E 50 SPIDER'!$C2</f>
        <v>42</v>
      </c>
      <c r="K6">
        <f>IF(G6=0,0,J6/G6)</f>
        <v>2</v>
      </c>
      <c r="L6">
        <f>LEN(SUBSTITUTE(SUBSTITUTE(SUBSTITUTE(SUBSTITUTE(SUBSTITUTE(SUBSTITUTE(SUBSTITUTE(SUBSTITUTE(SUBSTITUTE(SUBSTITUTE(SUBSTITUTE(SUBSTITUTE(SUBSTITUTE(SUBSTITUTE(SUBSTITUTE(SUBSTITUTE(SUBSTITUTE(SUBSTITUTE(SUBSTITUTE(B6," ",""),".",""),",",""),"?",""),"!",""),";",""),"(",""),")",""),"[",""),"]",""),"-",""),"{",""),"}",""),"/",""),"+",""),"*",""),"_",""),"&amp;",""),"#",""))</f>
        <v>113</v>
      </c>
      <c r="M6">
        <f>IF(G6=0,0,L6/G6)</f>
        <v>5.3809523809523814</v>
      </c>
      <c r="N6">
        <v>0</v>
      </c>
      <c r="O6">
        <v>1</v>
      </c>
      <c r="P6">
        <v>0</v>
      </c>
      <c r="Q6">
        <v>0</v>
      </c>
      <c r="R6">
        <f>'[1]CS_E 50 SPIDER'!$E2</f>
        <v>1</v>
      </c>
      <c r="S6">
        <v>1</v>
      </c>
      <c r="T6">
        <f>QUOTIENT((Q6+R6+S6),3)</f>
        <v>0</v>
      </c>
      <c r="U6">
        <f>'[1]CS_E 50 SPIDER'!$F2</f>
        <v>1</v>
      </c>
      <c r="V6">
        <v>1</v>
      </c>
      <c r="W6">
        <f>QUOTIENT((P6+T6),2)</f>
        <v>0</v>
      </c>
      <c r="X6">
        <f>IF(U6=1,1,IF(V6=1,1,0))</f>
        <v>1</v>
      </c>
      <c r="Y6">
        <f>'[1]CS_E 50 SPIDER'!$D2</f>
        <v>1</v>
      </c>
      <c r="Z6">
        <f>'[1]CS_E 50 SPIDER'!$G2</f>
        <v>1</v>
      </c>
      <c r="AA6">
        <f>'[1]CS_E 50 SPIDER'!$H2</f>
        <v>0</v>
      </c>
      <c r="AB6">
        <f>'[1]CS_E 50 SPIDER'!$I2</f>
        <v>1</v>
      </c>
      <c r="AC6">
        <v>1</v>
      </c>
      <c r="AD6">
        <f>'[1]CS_E 50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2</v>
      </c>
      <c r="AG6">
        <f>'[1]CS_E 50 SPIDER'!$K2</f>
        <v>1</v>
      </c>
      <c r="AH6">
        <f t="shared" ref="AH6:AH70" si="3">IF(G6&gt;0,IF((LEN(B6)-LEN(SUBSTITUTE(B6,"/","")))&gt;0,0,1),0)</f>
        <v>1</v>
      </c>
      <c r="AI6">
        <f>'[1]CS_E 50 SPIDER'!$L2</f>
        <v>1</v>
      </c>
      <c r="AJ6">
        <v>1</v>
      </c>
      <c r="AK6">
        <f>IF(G6&gt;0,IF(((LEN(B6)-LEN(SUBSTITUTE(B6,"(","")))+(LEN(B6)-LEN(SUBSTITUTE(B6,")","")))+(LEN(B6)-LEN(SUBSTITUTE(B6,"[","")))+(LEN(B6)-LEN(SUBSTITUTE(B6,"]","")))+(LEN(B6)-LEN(SUBSTITUTE(B6,"{","")))+(LEN(B6)-LEN(SUBSTITUTE(B6,"}",""))))&gt;0,0,1),0)</f>
        <v>1</v>
      </c>
      <c r="AL6">
        <v>1</v>
      </c>
      <c r="AM6">
        <f>'[1]CS_E 50 SPIDER'!$M2</f>
        <v>0</v>
      </c>
      <c r="AN6">
        <v>1</v>
      </c>
      <c r="AO6">
        <f>'[1]CS_E 50 SPIDER'!$N2</f>
        <v>0</v>
      </c>
      <c r="AP6">
        <v>1</v>
      </c>
      <c r="AQ6">
        <v>1</v>
      </c>
      <c r="AR6">
        <v>1</v>
      </c>
      <c r="AS6">
        <f>'[1]CS_E 50 SPIDER'!$O2</f>
        <v>1</v>
      </c>
      <c r="AT6">
        <v>1</v>
      </c>
      <c r="AU6">
        <f>IF(G6=0,0,(206.835-(84.6*(K6))-(1.015*(H6))))</f>
        <v>16.320000000000022</v>
      </c>
      <c r="AV6">
        <f>IF(G6=0,0,(0.39*H6)+(11.8*K6)-15.59)</f>
        <v>16.2</v>
      </c>
      <c r="AW6">
        <f>IF(G6=0,0,((0.0588*M6*100)-(0.296*(F6/G6)*100)-15.8))</f>
        <v>14.430476190476192</v>
      </c>
      <c r="AX6">
        <f>IF(I6=0,0,(4.71*M6)+(0.5*H6)-21.43)</f>
        <v>14.414285714285718</v>
      </c>
      <c r="AY6">
        <v>1</v>
      </c>
      <c r="AZ6">
        <v>1</v>
      </c>
      <c r="BA6">
        <v>1</v>
      </c>
      <c r="BB6">
        <v>6</v>
      </c>
      <c r="BG6">
        <f t="shared" ref="BG6:BG69" si="4">IF(G6=0,0,AF6/G6*1000)</f>
        <v>95.238095238095227</v>
      </c>
      <c r="BH6" s="10">
        <f>G6/200/24/60</f>
        <v>7.2916666666666659E-5</v>
      </c>
    </row>
    <row r="7" spans="1:74" ht="87">
      <c r="A7" s="2">
        <v>2</v>
      </c>
      <c r="B7" s="13" t="s">
        <v>638</v>
      </c>
      <c r="C7" s="2" t="s">
        <v>241</v>
      </c>
      <c r="D7">
        <v>1</v>
      </c>
      <c r="E7">
        <v>1</v>
      </c>
      <c r="F7">
        <f t="shared" ref="F7:F69" si="5">IF(B7="",0,(LEN(B7)-LEN(SUBSTITUTE(B7,". ","."))+1))</f>
        <v>1</v>
      </c>
      <c r="G7">
        <f t="shared" ref="G7:G69" si="6">IF(B7="",0,LEN(B7)-LEN(SUBSTITUTE(B7," ",""))+1)</f>
        <v>31</v>
      </c>
      <c r="H7">
        <f t="shared" ref="H7:H69" si="7">IF(F7=0,0,G7/F7)</f>
        <v>31</v>
      </c>
      <c r="I7">
        <f t="shared" ref="I7:I70" si="8">LEN(SUBSTITUTE(B7," ",""))</f>
        <v>171</v>
      </c>
      <c r="J7">
        <f>'[1]CS_E 50 SPIDER'!$C3</f>
        <v>67</v>
      </c>
      <c r="K7">
        <f t="shared" ref="K7:K69" si="9">IF(G7=0,0,J7/G7)</f>
        <v>2.161290322580645</v>
      </c>
      <c r="L7">
        <f t="shared" ref="L7:L70" si="10">LEN(SUBSTITUTE(SUBSTITUTE(SUBSTITUTE(SUBSTITUTE(SUBSTITUTE(SUBSTITUTE(SUBSTITUTE(SUBSTITUTE(SUBSTITUTE(SUBSTITUTE(SUBSTITUTE(SUBSTITUTE(SUBSTITUTE(SUBSTITUTE(SUBSTITUTE(SUBSTITUTE(SUBSTITUTE(SUBSTITUTE(SUBSTITUTE(B7," ",""),".",""),",",""),"?",""),"!",""),";",""),"(",""),")",""),"[",""),"]",""),"-",""),"{",""),"}",""),"/",""),"+",""),"*",""),"_",""),"&amp;",""),"#",""))</f>
        <v>169</v>
      </c>
      <c r="M7">
        <f t="shared" ref="M7:M69" si="11">IF(G7=0,0,L7/G7)</f>
        <v>5.4516129032258061</v>
      </c>
      <c r="N7">
        <v>0</v>
      </c>
      <c r="O7">
        <v>1</v>
      </c>
      <c r="P7">
        <v>1</v>
      </c>
      <c r="Q7">
        <v>0</v>
      </c>
      <c r="R7">
        <f>'[1]CS_E 50 SPIDER'!$E3</f>
        <v>0</v>
      </c>
      <c r="S7">
        <v>1</v>
      </c>
      <c r="T7">
        <f t="shared" ref="T7:T69" si="12">QUOTIENT((Q7+R7+S7),3)</f>
        <v>0</v>
      </c>
      <c r="U7">
        <f>'[1]CS_E 50 SPIDER'!$F3</f>
        <v>1</v>
      </c>
      <c r="V7">
        <v>1</v>
      </c>
      <c r="W7">
        <f t="shared" ref="W7:W69" si="13">QUOTIENT((P7+T7),2)</f>
        <v>0</v>
      </c>
      <c r="X7">
        <f t="shared" ref="X7:X69" si="14">IF(U7=1,1,IF(V7=1,1,0))</f>
        <v>1</v>
      </c>
      <c r="Y7">
        <f>'[1]CS_E 50 SPIDER'!$D3</f>
        <v>1</v>
      </c>
      <c r="Z7">
        <f>'[1]CS_E 50 SPIDER'!$G3</f>
        <v>1</v>
      </c>
      <c r="AA7">
        <f>'[1]CS_E 50 SPIDER'!$H3</f>
        <v>0</v>
      </c>
      <c r="AB7">
        <f>'[1]CS_E 50 SPIDER'!$I3</f>
        <v>1</v>
      </c>
      <c r="AC7">
        <v>1</v>
      </c>
      <c r="AD7">
        <f>'[1]CS_E 50 SPIDER'!$J3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'[1]CS_E 50 SPIDER'!$K3</f>
        <v>1</v>
      </c>
      <c r="AH7">
        <f t="shared" si="3"/>
        <v>1</v>
      </c>
      <c r="AI7">
        <f>'[1]CS_E 50 SPIDER'!$L3</f>
        <v>0</v>
      </c>
      <c r="AJ7">
        <v>1</v>
      </c>
      <c r="AK7">
        <f t="shared" ref="AK7:AK70" si="16">IF(G7&gt;0,IF(((LEN(B7)-LEN(SUBSTITUTE(B7,"(","")))+(LEN(B7)-LEN(SUBSTITUTE(B7,")","")))+(LEN(B7)-LEN(SUBSTITUTE(B7,"[","")))+(LEN(B7)-LEN(SUBSTITUTE(B7,"]","")))+(LEN(B7)-LEN(SUBSTITUTE(B7,"{","")))+(LEN(B7)-LEN(SUBSTITUTE(B7,"}",""))))&gt;0,0,1),0)</f>
        <v>1</v>
      </c>
      <c r="AL7">
        <v>1</v>
      </c>
      <c r="AM7">
        <f>'[1]CS_E 50 SPIDER'!$M3</f>
        <v>0</v>
      </c>
      <c r="AN7">
        <v>1</v>
      </c>
      <c r="AO7">
        <f>'[1]CS_E 50 SPIDER'!$N3</f>
        <v>0</v>
      </c>
      <c r="AP7">
        <v>1</v>
      </c>
      <c r="AQ7">
        <v>1</v>
      </c>
      <c r="AR7">
        <v>1</v>
      </c>
      <c r="AS7">
        <f>'[1]CS_E 50 SPIDER'!$O3</f>
        <v>1</v>
      </c>
      <c r="AT7">
        <v>0</v>
      </c>
      <c r="AU7">
        <f t="shared" ref="AU7:AU69" si="17">IF(G7=0,0,(206.835-(84.6*(K7))-(1.015*(H7))))</f>
        <v>-7.4751612903225393</v>
      </c>
      <c r="AV7">
        <f t="shared" ref="AV7:AV69" si="18">IF(G7=0,0,(0.39*H7)+(11.8*K7)-15.59)</f>
        <v>22.003225806451614</v>
      </c>
      <c r="AW7">
        <f t="shared" ref="AW7:AW70" si="19">IF(G7=0,0,((0.0588*M7*100)-(0.296*(F7/G7)*100)-15.8))</f>
        <v>15.300645161290323</v>
      </c>
      <c r="AX7">
        <f t="shared" ref="AX7:AX69" si="20">IF(I7=0,0,(4.71*M7)+(0.5*H7)-21.43)</f>
        <v>19.747096774193544</v>
      </c>
      <c r="AY7">
        <v>1</v>
      </c>
      <c r="AZ7">
        <v>1</v>
      </c>
      <c r="BA7">
        <v>1</v>
      </c>
      <c r="BB7">
        <v>9</v>
      </c>
      <c r="BG7">
        <f t="shared" si="4"/>
        <v>64.516129032258064</v>
      </c>
      <c r="BH7" s="10">
        <f t="shared" ref="BH7:BH69" si="21">G7/200/24/60</f>
        <v>1.0763888888888889E-4</v>
      </c>
    </row>
    <row r="8" spans="1:74" ht="58">
      <c r="A8" s="2">
        <v>3</v>
      </c>
      <c r="B8" s="13" t="s">
        <v>639</v>
      </c>
      <c r="C8" s="2" t="s">
        <v>241</v>
      </c>
      <c r="D8">
        <v>1</v>
      </c>
      <c r="E8">
        <v>1</v>
      </c>
      <c r="F8">
        <f t="shared" si="5"/>
        <v>1</v>
      </c>
      <c r="G8">
        <f t="shared" si="6"/>
        <v>19</v>
      </c>
      <c r="H8">
        <f t="shared" si="7"/>
        <v>19</v>
      </c>
      <c r="I8">
        <f t="shared" si="8"/>
        <v>102</v>
      </c>
      <c r="J8">
        <f>'[1]CS_E 50 SPIDER'!$C4</f>
        <v>36</v>
      </c>
      <c r="K8">
        <f t="shared" si="9"/>
        <v>1.8947368421052631</v>
      </c>
      <c r="L8">
        <f t="shared" si="10"/>
        <v>100</v>
      </c>
      <c r="M8">
        <f t="shared" si="11"/>
        <v>5.2631578947368425</v>
      </c>
      <c r="N8">
        <v>0</v>
      </c>
      <c r="O8">
        <v>1</v>
      </c>
      <c r="P8">
        <v>1</v>
      </c>
      <c r="Q8">
        <v>1</v>
      </c>
      <c r="R8">
        <f>'[1]CS_E 50 SPIDER'!$E4</f>
        <v>1</v>
      </c>
      <c r="S8">
        <v>1</v>
      </c>
      <c r="T8">
        <f t="shared" si="12"/>
        <v>1</v>
      </c>
      <c r="U8">
        <f>'[1]CS_E 50 SPIDER'!$F4</f>
        <v>1</v>
      </c>
      <c r="V8">
        <v>1</v>
      </c>
      <c r="W8">
        <f t="shared" si="13"/>
        <v>1</v>
      </c>
      <c r="X8">
        <f t="shared" si="14"/>
        <v>1</v>
      </c>
      <c r="Y8">
        <f>'[1]CS_E 50 SPIDER'!$D4</f>
        <v>1</v>
      </c>
      <c r="Z8">
        <f>'[1]CS_E 50 SPIDER'!$G4</f>
        <v>1</v>
      </c>
      <c r="AA8">
        <f>'[1]CS_E 50 SPIDER'!$H4</f>
        <v>1</v>
      </c>
      <c r="AB8">
        <f>'[1]CS_E 50 SPIDER'!$I4</f>
        <v>1</v>
      </c>
      <c r="AC8">
        <v>1</v>
      </c>
      <c r="AD8">
        <f>'[1]CS_E 50 SPIDER'!$J4</f>
        <v>1</v>
      </c>
      <c r="AE8">
        <v>1</v>
      </c>
      <c r="AF8">
        <f t="shared" si="15"/>
        <v>2</v>
      </c>
      <c r="AG8">
        <f>'[1]CS_E 50 SPIDER'!$K4</f>
        <v>0</v>
      </c>
      <c r="AH8">
        <f t="shared" si="3"/>
        <v>1</v>
      </c>
      <c r="AI8">
        <f>'[1]CS_E 50 SPIDER'!$L4</f>
        <v>0</v>
      </c>
      <c r="AJ8">
        <v>1</v>
      </c>
      <c r="AK8">
        <f t="shared" si="16"/>
        <v>1</v>
      </c>
      <c r="AL8">
        <v>1</v>
      </c>
      <c r="AM8">
        <f>'[1]CS_E 50 SPIDER'!$M4</f>
        <v>0</v>
      </c>
      <c r="AN8">
        <v>1</v>
      </c>
      <c r="AO8">
        <f>'[1]CS_E 50 SPIDER'!$N4</f>
        <v>0</v>
      </c>
      <c r="AP8">
        <v>1</v>
      </c>
      <c r="AQ8">
        <v>1</v>
      </c>
      <c r="AR8">
        <v>1</v>
      </c>
      <c r="AS8">
        <f>'[1]CS_E 50 SPIDER'!$O4</f>
        <v>1</v>
      </c>
      <c r="AT8">
        <v>1</v>
      </c>
      <c r="AU8">
        <f t="shared" si="17"/>
        <v>27.255263157894774</v>
      </c>
      <c r="AV8">
        <f t="shared" si="18"/>
        <v>14.177894736842106</v>
      </c>
      <c r="AW8">
        <f t="shared" si="19"/>
        <v>13.589473684210528</v>
      </c>
      <c r="AX8">
        <f t="shared" si="20"/>
        <v>12.859473684210528</v>
      </c>
      <c r="AY8">
        <v>1</v>
      </c>
      <c r="AZ8">
        <v>1</v>
      </c>
      <c r="BA8">
        <v>1</v>
      </c>
      <c r="BB8">
        <v>5</v>
      </c>
      <c r="BG8">
        <f t="shared" si="4"/>
        <v>105.26315789473684</v>
      </c>
      <c r="BH8" s="10">
        <f t="shared" si="21"/>
        <v>6.597222222222223E-5</v>
      </c>
      <c r="BK8" s="10"/>
      <c r="BL8" s="10"/>
    </row>
    <row r="9" spans="1:74" ht="72">
      <c r="A9" s="2">
        <v>4</v>
      </c>
      <c r="B9" s="2" t="s">
        <v>640</v>
      </c>
      <c r="C9" s="2" t="s">
        <v>641</v>
      </c>
      <c r="D9">
        <v>1</v>
      </c>
      <c r="E9">
        <v>1</v>
      </c>
      <c r="F9">
        <f t="shared" si="5"/>
        <v>1</v>
      </c>
      <c r="G9">
        <f t="shared" si="6"/>
        <v>25</v>
      </c>
      <c r="H9">
        <f t="shared" si="7"/>
        <v>25</v>
      </c>
      <c r="I9">
        <f t="shared" si="8"/>
        <v>146</v>
      </c>
      <c r="J9">
        <f>'[1]CS_E 50 SPIDER'!$C5</f>
        <v>55</v>
      </c>
      <c r="K9">
        <f t="shared" si="9"/>
        <v>2.2000000000000002</v>
      </c>
      <c r="L9">
        <f t="shared" si="10"/>
        <v>144</v>
      </c>
      <c r="M9">
        <f t="shared" si="11"/>
        <v>5.76</v>
      </c>
      <c r="N9">
        <v>1</v>
      </c>
      <c r="O9">
        <v>1</v>
      </c>
      <c r="P9">
        <v>1</v>
      </c>
      <c r="Q9">
        <v>1</v>
      </c>
      <c r="R9">
        <f>'[1]CS_E 50 SPIDER'!$E5</f>
        <v>1</v>
      </c>
      <c r="S9">
        <v>1</v>
      </c>
      <c r="T9">
        <f t="shared" si="12"/>
        <v>1</v>
      </c>
      <c r="U9">
        <f>'[1]CS_E 50 SPIDER'!$F5</f>
        <v>1</v>
      </c>
      <c r="V9">
        <v>1</v>
      </c>
      <c r="W9">
        <f t="shared" si="13"/>
        <v>1</v>
      </c>
      <c r="X9">
        <f t="shared" si="14"/>
        <v>1</v>
      </c>
      <c r="Y9">
        <f>'[1]CS_E 50 SPIDER'!$D5</f>
        <v>0</v>
      </c>
      <c r="Z9">
        <f>'[1]CS_E 50 SPIDER'!$G5</f>
        <v>1</v>
      </c>
      <c r="AA9">
        <f>'[1]CS_E 50 SPIDER'!$H5</f>
        <v>1</v>
      </c>
      <c r="AB9">
        <f>'[1]CS_E 50 SPIDER'!$I5</f>
        <v>1</v>
      </c>
      <c r="AC9">
        <v>1</v>
      </c>
      <c r="AD9">
        <f>'[1]CS_E 50 SPIDER'!$J5</f>
        <v>1</v>
      </c>
      <c r="AE9">
        <v>1</v>
      </c>
      <c r="AF9">
        <f t="shared" si="15"/>
        <v>2</v>
      </c>
      <c r="AG9">
        <f>'[1]CS_E 50 SPIDER'!$K5</f>
        <v>1</v>
      </c>
      <c r="AH9">
        <f t="shared" si="3"/>
        <v>1</v>
      </c>
      <c r="AI9">
        <f>'[1]CS_E 50 SPIDER'!$L5</f>
        <v>0</v>
      </c>
      <c r="AJ9">
        <v>1</v>
      </c>
      <c r="AK9">
        <f t="shared" si="16"/>
        <v>1</v>
      </c>
      <c r="AL9">
        <v>1</v>
      </c>
      <c r="AM9">
        <f>'[1]CS_E 50 SPIDER'!$M5</f>
        <v>1</v>
      </c>
      <c r="AN9">
        <v>1</v>
      </c>
      <c r="AO9">
        <f>'[1]CS_E 50 SPIDER'!$N5</f>
        <v>1</v>
      </c>
      <c r="AP9">
        <v>1</v>
      </c>
      <c r="AQ9">
        <v>1</v>
      </c>
      <c r="AR9">
        <v>1</v>
      </c>
      <c r="AS9">
        <f>'[1]CS_E 50 SPIDER'!$O5</f>
        <v>1</v>
      </c>
      <c r="AT9">
        <v>1</v>
      </c>
      <c r="AU9">
        <f t="shared" si="17"/>
        <v>-4.659999999999993</v>
      </c>
      <c r="AV9">
        <f t="shared" si="18"/>
        <v>20.120000000000008</v>
      </c>
      <c r="AW9">
        <f t="shared" si="19"/>
        <v>16.884800000000002</v>
      </c>
      <c r="AX9">
        <f t="shared" si="20"/>
        <v>18.199599999999997</v>
      </c>
      <c r="AY9">
        <v>1</v>
      </c>
      <c r="AZ9">
        <v>1</v>
      </c>
      <c r="BA9">
        <v>1</v>
      </c>
      <c r="BB9">
        <v>6</v>
      </c>
      <c r="BG9">
        <f t="shared" si="4"/>
        <v>80</v>
      </c>
      <c r="BH9" s="10">
        <f t="shared" si="21"/>
        <v>8.6805555555555545E-5</v>
      </c>
    </row>
    <row r="10" spans="1:74" ht="72.5">
      <c r="A10" s="2">
        <v>5</v>
      </c>
      <c r="B10" s="2" t="s">
        <v>642</v>
      </c>
      <c r="C10" s="2" t="s">
        <v>641</v>
      </c>
      <c r="D10">
        <v>1</v>
      </c>
      <c r="E10">
        <v>1</v>
      </c>
      <c r="F10">
        <f t="shared" si="5"/>
        <v>1</v>
      </c>
      <c r="G10">
        <f t="shared" si="6"/>
        <v>21</v>
      </c>
      <c r="H10">
        <f t="shared" si="7"/>
        <v>21</v>
      </c>
      <c r="I10">
        <f t="shared" si="8"/>
        <v>131</v>
      </c>
      <c r="J10">
        <f>'[1]CS_E 50 SPIDER'!$C6</f>
        <v>48</v>
      </c>
      <c r="K10">
        <f t="shared" si="9"/>
        <v>2.2857142857142856</v>
      </c>
      <c r="L10">
        <f t="shared" si="10"/>
        <v>129</v>
      </c>
      <c r="M10">
        <f t="shared" si="11"/>
        <v>6.1428571428571432</v>
      </c>
      <c r="N10">
        <v>1</v>
      </c>
      <c r="O10">
        <v>1</v>
      </c>
      <c r="P10">
        <v>1</v>
      </c>
      <c r="Q10">
        <v>1</v>
      </c>
      <c r="R10">
        <f>'[1]CS_E 50 SPIDER'!$E6</f>
        <v>1</v>
      </c>
      <c r="S10">
        <v>1</v>
      </c>
      <c r="T10">
        <f t="shared" si="12"/>
        <v>1</v>
      </c>
      <c r="U10">
        <f>'[1]CS_E 50 SPIDER'!$F6</f>
        <v>1</v>
      </c>
      <c r="V10">
        <v>1</v>
      </c>
      <c r="W10">
        <f t="shared" si="13"/>
        <v>1</v>
      </c>
      <c r="X10">
        <f t="shared" si="14"/>
        <v>1</v>
      </c>
      <c r="Y10">
        <f>'[1]CS_E 50 SPIDER'!$D6</f>
        <v>0</v>
      </c>
      <c r="Z10">
        <f>'[1]CS_E 50 SPIDER'!$G6</f>
        <v>1</v>
      </c>
      <c r="AA10">
        <f>'[1]CS_E 50 SPIDER'!$H6</f>
        <v>1</v>
      </c>
      <c r="AB10">
        <f>'[1]CS_E 50 SPIDER'!$I6</f>
        <v>1</v>
      </c>
      <c r="AC10">
        <v>1</v>
      </c>
      <c r="AD10">
        <f>'[1]CS_E 50 SPIDER'!$J6</f>
        <v>1</v>
      </c>
      <c r="AE10">
        <v>1</v>
      </c>
      <c r="AF10">
        <f t="shared" si="15"/>
        <v>2</v>
      </c>
      <c r="AG10">
        <f>'[1]CS_E 50 SPIDER'!$K6</f>
        <v>1</v>
      </c>
      <c r="AH10">
        <f t="shared" si="3"/>
        <v>1</v>
      </c>
      <c r="AI10">
        <f>'[1]CS_E 50 SPIDER'!$L6</f>
        <v>0</v>
      </c>
      <c r="AJ10">
        <v>1</v>
      </c>
      <c r="AK10">
        <f t="shared" si="16"/>
        <v>1</v>
      </c>
      <c r="AL10">
        <v>1</v>
      </c>
      <c r="AM10">
        <f>'[1]CS_E 50 SPIDER'!$M6</f>
        <v>1</v>
      </c>
      <c r="AN10">
        <v>1</v>
      </c>
      <c r="AO10">
        <f>'[1]CS_E 50 SPIDER'!$N6</f>
        <v>1</v>
      </c>
      <c r="AP10">
        <v>1</v>
      </c>
      <c r="AQ10">
        <v>1</v>
      </c>
      <c r="AR10">
        <v>1</v>
      </c>
      <c r="AS10">
        <f>'[1]CS_E 50 SPIDER'!$O6</f>
        <v>1</v>
      </c>
      <c r="AT10">
        <v>1</v>
      </c>
      <c r="AU10">
        <f t="shared" si="17"/>
        <v>-7.8514285714285279</v>
      </c>
      <c r="AV10">
        <f t="shared" si="18"/>
        <v>19.571428571428573</v>
      </c>
      <c r="AW10">
        <f t="shared" si="19"/>
        <v>18.910476190476192</v>
      </c>
      <c r="AX10">
        <f t="shared" si="20"/>
        <v>18.002857142857145</v>
      </c>
      <c r="AY10">
        <v>1</v>
      </c>
      <c r="AZ10">
        <v>1</v>
      </c>
      <c r="BA10">
        <v>1</v>
      </c>
      <c r="BB10">
        <v>4</v>
      </c>
      <c r="BG10">
        <f t="shared" si="4"/>
        <v>95.238095238095227</v>
      </c>
      <c r="BH10" s="10">
        <f t="shared" si="21"/>
        <v>7.2916666666666659E-5</v>
      </c>
    </row>
    <row r="11" spans="1:74" ht="58">
      <c r="A11" s="2">
        <v>6</v>
      </c>
      <c r="B11" s="2" t="s">
        <v>643</v>
      </c>
      <c r="C11" s="2" t="s">
        <v>641</v>
      </c>
      <c r="D11">
        <v>1</v>
      </c>
      <c r="E11">
        <v>1</v>
      </c>
      <c r="F11">
        <f t="shared" si="5"/>
        <v>1</v>
      </c>
      <c r="G11">
        <f t="shared" si="6"/>
        <v>21</v>
      </c>
      <c r="H11">
        <f t="shared" si="7"/>
        <v>21</v>
      </c>
      <c r="I11">
        <f t="shared" si="8"/>
        <v>110</v>
      </c>
      <c r="J11">
        <f>'[1]CS_E 50 SPIDER'!$C7</f>
        <v>41</v>
      </c>
      <c r="K11">
        <f t="shared" si="9"/>
        <v>1.9523809523809523</v>
      </c>
      <c r="L11">
        <f t="shared" si="10"/>
        <v>108</v>
      </c>
      <c r="M11">
        <f t="shared" si="11"/>
        <v>5.1428571428571432</v>
      </c>
      <c r="N11">
        <v>1</v>
      </c>
      <c r="O11">
        <v>1</v>
      </c>
      <c r="P11">
        <v>1</v>
      </c>
      <c r="Q11">
        <v>1</v>
      </c>
      <c r="R11">
        <f>'[1]CS_E 50 SPIDER'!$E7</f>
        <v>1</v>
      </c>
      <c r="S11">
        <v>1</v>
      </c>
      <c r="T11">
        <f t="shared" si="12"/>
        <v>1</v>
      </c>
      <c r="U11">
        <f>'[1]CS_E 50 SPIDER'!$F7</f>
        <v>1</v>
      </c>
      <c r="V11">
        <v>1</v>
      </c>
      <c r="W11">
        <f t="shared" si="13"/>
        <v>1</v>
      </c>
      <c r="X11">
        <f t="shared" si="14"/>
        <v>1</v>
      </c>
      <c r="Y11">
        <f>'[1]CS_E 50 SPIDER'!$D7</f>
        <v>0</v>
      </c>
      <c r="Z11">
        <f>'[1]CS_E 50 SPIDER'!$G7</f>
        <v>1</v>
      </c>
      <c r="AA11">
        <f>'[1]CS_E 50 SPIDER'!$H7</f>
        <v>1</v>
      </c>
      <c r="AB11">
        <f>'[1]CS_E 50 SPIDER'!$I7</f>
        <v>1</v>
      </c>
      <c r="AC11">
        <v>1</v>
      </c>
      <c r="AD11">
        <f>'[1]CS_E 50 SPIDER'!$J7</f>
        <v>1</v>
      </c>
      <c r="AE11">
        <v>1</v>
      </c>
      <c r="AF11">
        <f t="shared" si="15"/>
        <v>2</v>
      </c>
      <c r="AG11">
        <f>'[1]CS_E 50 SPIDER'!$K7</f>
        <v>1</v>
      </c>
      <c r="AH11">
        <f t="shared" si="3"/>
        <v>1</v>
      </c>
      <c r="AI11">
        <f>'[1]CS_E 50 SPIDER'!$L7</f>
        <v>0</v>
      </c>
      <c r="AJ11">
        <v>1</v>
      </c>
      <c r="AK11">
        <f t="shared" si="16"/>
        <v>1</v>
      </c>
      <c r="AL11">
        <v>1</v>
      </c>
      <c r="AM11">
        <f>'[1]CS_E 50 SPIDER'!$M7</f>
        <v>1</v>
      </c>
      <c r="AN11">
        <v>1</v>
      </c>
      <c r="AO11">
        <f>'[1]CS_E 50 SPIDER'!$N7</f>
        <v>1</v>
      </c>
      <c r="AP11">
        <v>1</v>
      </c>
      <c r="AQ11">
        <v>1</v>
      </c>
      <c r="AR11">
        <v>1</v>
      </c>
      <c r="AS11">
        <f>'[1]CS_E 50 SPIDER'!$O7</f>
        <v>1</v>
      </c>
      <c r="AT11">
        <v>1</v>
      </c>
      <c r="AU11">
        <f t="shared" si="17"/>
        <v>20.348571428571461</v>
      </c>
      <c r="AV11">
        <f t="shared" si="18"/>
        <v>15.638095238095236</v>
      </c>
      <c r="AW11">
        <f t="shared" si="19"/>
        <v>13.030476190476193</v>
      </c>
      <c r="AX11">
        <f t="shared" si="20"/>
        <v>13.292857142857144</v>
      </c>
      <c r="AY11">
        <v>1</v>
      </c>
      <c r="AZ11">
        <v>1</v>
      </c>
      <c r="BA11">
        <v>1</v>
      </c>
      <c r="BB11">
        <v>3</v>
      </c>
      <c r="BG11">
        <f t="shared" si="4"/>
        <v>95.238095238095227</v>
      </c>
      <c r="BH11" s="10">
        <f t="shared" si="21"/>
        <v>7.2916666666666659E-5</v>
      </c>
    </row>
    <row r="12" spans="1:74" ht="72.5">
      <c r="A12" s="2">
        <v>7</v>
      </c>
      <c r="B12" s="13" t="s">
        <v>644</v>
      </c>
      <c r="C12" s="2" t="s">
        <v>241</v>
      </c>
      <c r="D12">
        <v>1</v>
      </c>
      <c r="E12">
        <v>1</v>
      </c>
      <c r="F12">
        <f t="shared" si="5"/>
        <v>1</v>
      </c>
      <c r="G12">
        <f t="shared" si="6"/>
        <v>25</v>
      </c>
      <c r="H12">
        <f t="shared" si="7"/>
        <v>25</v>
      </c>
      <c r="I12">
        <f t="shared" si="8"/>
        <v>128</v>
      </c>
      <c r="J12">
        <f>'[1]CS_E 50 SPIDER'!$C8</f>
        <v>47</v>
      </c>
      <c r="K12">
        <f t="shared" si="9"/>
        <v>1.88</v>
      </c>
      <c r="L12">
        <f t="shared" si="10"/>
        <v>126</v>
      </c>
      <c r="M12">
        <f t="shared" si="11"/>
        <v>5.04</v>
      </c>
      <c r="N12">
        <v>1</v>
      </c>
      <c r="O12">
        <v>1</v>
      </c>
      <c r="P12">
        <v>1</v>
      </c>
      <c r="Q12">
        <v>1</v>
      </c>
      <c r="R12">
        <f>'[1]CS_E 50 SPIDER'!$E8</f>
        <v>0</v>
      </c>
      <c r="S12">
        <v>1</v>
      </c>
      <c r="T12">
        <f t="shared" si="12"/>
        <v>0</v>
      </c>
      <c r="U12">
        <f>'[1]CS_E 50 SPIDER'!$F8</f>
        <v>1</v>
      </c>
      <c r="V12">
        <v>1</v>
      </c>
      <c r="W12">
        <f t="shared" si="13"/>
        <v>0</v>
      </c>
      <c r="X12">
        <f t="shared" si="14"/>
        <v>1</v>
      </c>
      <c r="Y12">
        <f>'[1]CS_E 50 SPIDER'!$D8</f>
        <v>1</v>
      </c>
      <c r="Z12">
        <f>'[1]CS_E 50 SPIDER'!$G8</f>
        <v>1</v>
      </c>
      <c r="AA12">
        <f>'[1]CS_E 50 SPIDER'!$H8</f>
        <v>0</v>
      </c>
      <c r="AB12">
        <f>'[1]CS_E 50 SPIDER'!$I8</f>
        <v>1</v>
      </c>
      <c r="AC12">
        <v>1</v>
      </c>
      <c r="AD12">
        <f>'[1]CS_E 50 SPIDER'!$J8</f>
        <v>1</v>
      </c>
      <c r="AE12">
        <v>1</v>
      </c>
      <c r="AF12">
        <f t="shared" si="15"/>
        <v>2</v>
      </c>
      <c r="AG12">
        <f>'[1]CS_E 50 SPIDER'!$K8</f>
        <v>1</v>
      </c>
      <c r="AH12">
        <f t="shared" si="3"/>
        <v>1</v>
      </c>
      <c r="AI12">
        <f>'[1]CS_E 50 SPIDER'!$L8</f>
        <v>0</v>
      </c>
      <c r="AJ12">
        <v>1</v>
      </c>
      <c r="AK12">
        <f t="shared" si="16"/>
        <v>1</v>
      </c>
      <c r="AL12">
        <v>1</v>
      </c>
      <c r="AM12">
        <f>'[1]CS_E 50 SPIDER'!$M8</f>
        <v>0</v>
      </c>
      <c r="AN12">
        <v>1</v>
      </c>
      <c r="AO12">
        <f>'[1]CS_E 50 SPIDER'!$N8</f>
        <v>0</v>
      </c>
      <c r="AP12">
        <v>1</v>
      </c>
      <c r="AQ12">
        <v>1</v>
      </c>
      <c r="AR12">
        <v>1</v>
      </c>
      <c r="AS12">
        <f>'[1]CS_E 50 SPIDER'!$O8</f>
        <v>0</v>
      </c>
      <c r="AT12">
        <v>1</v>
      </c>
      <c r="AU12">
        <f t="shared" si="17"/>
        <v>22.412000000000038</v>
      </c>
      <c r="AV12">
        <f t="shared" si="18"/>
        <v>16.344000000000001</v>
      </c>
      <c r="AW12">
        <f t="shared" si="19"/>
        <v>12.651199999999999</v>
      </c>
      <c r="AX12">
        <f t="shared" si="20"/>
        <v>14.808399999999999</v>
      </c>
      <c r="AY12">
        <v>1</v>
      </c>
      <c r="AZ12">
        <v>1</v>
      </c>
      <c r="BA12">
        <v>1</v>
      </c>
      <c r="BB12">
        <v>6</v>
      </c>
      <c r="BG12">
        <f t="shared" si="4"/>
        <v>80</v>
      </c>
      <c r="BH12" s="10">
        <f t="shared" si="21"/>
        <v>8.6805555555555545E-5</v>
      </c>
    </row>
    <row r="13" spans="1:74" ht="87">
      <c r="A13" s="2">
        <v>8</v>
      </c>
      <c r="B13" s="13" t="s">
        <v>645</v>
      </c>
      <c r="C13" s="2" t="s">
        <v>241</v>
      </c>
      <c r="D13">
        <v>1</v>
      </c>
      <c r="E13">
        <v>1</v>
      </c>
      <c r="F13">
        <f t="shared" si="5"/>
        <v>1</v>
      </c>
      <c r="G13">
        <f t="shared" si="6"/>
        <v>31</v>
      </c>
      <c r="H13">
        <f t="shared" si="7"/>
        <v>31</v>
      </c>
      <c r="I13">
        <f t="shared" si="8"/>
        <v>173</v>
      </c>
      <c r="J13">
        <f>'[1]CS_E 50 SPIDER'!$C9</f>
        <v>60</v>
      </c>
      <c r="K13">
        <f t="shared" si="9"/>
        <v>1.935483870967742</v>
      </c>
      <c r="L13">
        <f t="shared" si="10"/>
        <v>170</v>
      </c>
      <c r="M13">
        <f t="shared" si="11"/>
        <v>5.4838709677419351</v>
      </c>
      <c r="N13">
        <v>1</v>
      </c>
      <c r="O13">
        <v>1</v>
      </c>
      <c r="P13">
        <v>1</v>
      </c>
      <c r="Q13">
        <v>0</v>
      </c>
      <c r="R13">
        <f>'[1]CS_E 50 SPIDER'!$E9</f>
        <v>0</v>
      </c>
      <c r="S13">
        <v>1</v>
      </c>
      <c r="T13">
        <f t="shared" si="12"/>
        <v>0</v>
      </c>
      <c r="U13">
        <f>'[1]CS_E 50 SPIDER'!$F9</f>
        <v>1</v>
      </c>
      <c r="V13">
        <v>1</v>
      </c>
      <c r="W13">
        <f t="shared" si="13"/>
        <v>0</v>
      </c>
      <c r="X13">
        <f t="shared" si="14"/>
        <v>1</v>
      </c>
      <c r="Y13">
        <f>'[1]CS_E 50 SPIDER'!$D9</f>
        <v>1</v>
      </c>
      <c r="Z13">
        <f>'[1]CS_E 50 SPIDER'!$G9</f>
        <v>1</v>
      </c>
      <c r="AA13">
        <f>'[1]CS_E 50 SPIDER'!$H9</f>
        <v>1</v>
      </c>
      <c r="AB13">
        <f>'[1]CS_E 50 SPIDER'!$I9</f>
        <v>1</v>
      </c>
      <c r="AC13">
        <v>1</v>
      </c>
      <c r="AD13">
        <f>'[1]CS_E 50 SPIDER'!$J9</f>
        <v>1</v>
      </c>
      <c r="AE13">
        <v>1</v>
      </c>
      <c r="AF13">
        <f t="shared" si="15"/>
        <v>3</v>
      </c>
      <c r="AG13">
        <f>'[1]CS_E 50 SPIDER'!$K9</f>
        <v>1</v>
      </c>
      <c r="AH13">
        <f t="shared" si="3"/>
        <v>1</v>
      </c>
      <c r="AI13">
        <f>'[1]CS_E 50 SPIDER'!$L9</f>
        <v>1</v>
      </c>
      <c r="AJ13">
        <v>1</v>
      </c>
      <c r="AK13">
        <f t="shared" si="16"/>
        <v>1</v>
      </c>
      <c r="AL13">
        <v>1</v>
      </c>
      <c r="AM13">
        <f>'[1]CS_E 50 SPIDER'!$M9</f>
        <v>0</v>
      </c>
      <c r="AN13">
        <v>1</v>
      </c>
      <c r="AO13">
        <f>'[1]CS_E 50 SPIDER'!$N9</f>
        <v>0</v>
      </c>
      <c r="AP13">
        <v>1</v>
      </c>
      <c r="AQ13">
        <v>1</v>
      </c>
      <c r="AR13">
        <v>1</v>
      </c>
      <c r="AS13">
        <f>'[1]CS_E 50 SPIDER'!$O9</f>
        <v>1</v>
      </c>
      <c r="AT13">
        <v>1</v>
      </c>
      <c r="AU13">
        <f t="shared" si="17"/>
        <v>11.628064516129037</v>
      </c>
      <c r="AV13">
        <f t="shared" si="18"/>
        <v>19.338709677419356</v>
      </c>
      <c r="AW13">
        <f t="shared" si="19"/>
        <v>15.490322580645159</v>
      </c>
      <c r="AX13">
        <f t="shared" si="20"/>
        <v>19.899032258064516</v>
      </c>
      <c r="AY13">
        <v>1</v>
      </c>
      <c r="AZ13">
        <v>1</v>
      </c>
      <c r="BA13">
        <v>1</v>
      </c>
      <c r="BB13">
        <v>10</v>
      </c>
      <c r="BG13">
        <f t="shared" si="4"/>
        <v>96.774193548387089</v>
      </c>
      <c r="BH13" s="10">
        <f t="shared" si="21"/>
        <v>1.0763888888888889E-4</v>
      </c>
    </row>
    <row r="14" spans="1:74" ht="72.5">
      <c r="A14" s="2">
        <v>9</v>
      </c>
      <c r="B14" s="13" t="s">
        <v>646</v>
      </c>
      <c r="C14" s="2" t="s">
        <v>243</v>
      </c>
      <c r="D14">
        <v>1</v>
      </c>
      <c r="E14">
        <v>1</v>
      </c>
      <c r="F14">
        <f t="shared" si="5"/>
        <v>1</v>
      </c>
      <c r="G14">
        <f t="shared" si="6"/>
        <v>30</v>
      </c>
      <c r="H14">
        <f t="shared" si="7"/>
        <v>30</v>
      </c>
      <c r="I14">
        <f t="shared" si="8"/>
        <v>153</v>
      </c>
      <c r="J14">
        <f>'[1]CS_E 50 SPIDER'!$C10</f>
        <v>53</v>
      </c>
      <c r="K14">
        <f t="shared" si="9"/>
        <v>1.7666666666666666</v>
      </c>
      <c r="L14">
        <f t="shared" si="10"/>
        <v>148</v>
      </c>
      <c r="M14">
        <f t="shared" si="11"/>
        <v>4.9333333333333336</v>
      </c>
      <c r="N14">
        <v>0</v>
      </c>
      <c r="O14">
        <v>0</v>
      </c>
      <c r="P14">
        <v>0</v>
      </c>
      <c r="Q14">
        <v>0</v>
      </c>
      <c r="R14">
        <f>'[1]CS_E 50 SPIDER'!$E10</f>
        <v>0</v>
      </c>
      <c r="S14">
        <v>1</v>
      </c>
      <c r="T14">
        <f t="shared" si="12"/>
        <v>0</v>
      </c>
      <c r="U14">
        <f>'[1]CS_E 50 SPIDER'!$F10</f>
        <v>1</v>
      </c>
      <c r="V14">
        <v>1</v>
      </c>
      <c r="W14">
        <f t="shared" si="13"/>
        <v>0</v>
      </c>
      <c r="X14">
        <f t="shared" si="14"/>
        <v>1</v>
      </c>
      <c r="Y14">
        <f>'[1]CS_E 50 SPIDER'!$D10</f>
        <v>1</v>
      </c>
      <c r="Z14">
        <f>'[1]CS_E 50 SPIDER'!$G10</f>
        <v>1</v>
      </c>
      <c r="AA14">
        <f>'[1]CS_E 50 SPIDER'!$H10</f>
        <v>1</v>
      </c>
      <c r="AB14">
        <f>'[1]CS_E 50 SPIDER'!$I10</f>
        <v>1</v>
      </c>
      <c r="AC14">
        <v>1</v>
      </c>
      <c r="AD14">
        <f>'[1]CS_E 50 SPIDER'!$J10</f>
        <v>1</v>
      </c>
      <c r="AE14">
        <v>1</v>
      </c>
      <c r="AF14">
        <f t="shared" si="15"/>
        <v>5</v>
      </c>
      <c r="AG14">
        <f>'[1]CS_E 50 SPIDER'!$K10</f>
        <v>1</v>
      </c>
      <c r="AH14">
        <f t="shared" si="3"/>
        <v>0</v>
      </c>
      <c r="AI14">
        <f>'[1]CS_E 50 SPIDER'!$L10</f>
        <v>1</v>
      </c>
      <c r="AJ14">
        <v>1</v>
      </c>
      <c r="AK14">
        <f t="shared" si="16"/>
        <v>1</v>
      </c>
      <c r="AL14">
        <v>1</v>
      </c>
      <c r="AM14">
        <f>'[1]CS_E 50 SPIDER'!$M10</f>
        <v>0</v>
      </c>
      <c r="AN14">
        <v>1</v>
      </c>
      <c r="AO14">
        <f>'[1]CS_E 50 SPIDER'!$N10</f>
        <v>0</v>
      </c>
      <c r="AP14">
        <v>1</v>
      </c>
      <c r="AQ14">
        <v>1</v>
      </c>
      <c r="AR14">
        <v>1</v>
      </c>
      <c r="AS14">
        <f>'[1]CS_E 50 SPIDER'!$O10</f>
        <v>1</v>
      </c>
      <c r="AT14">
        <v>1</v>
      </c>
      <c r="AU14">
        <f t="shared" si="17"/>
        <v>26.925000000000033</v>
      </c>
      <c r="AV14">
        <f t="shared" si="18"/>
        <v>16.956666666666667</v>
      </c>
      <c r="AW14">
        <f t="shared" si="19"/>
        <v>12.22133333333333</v>
      </c>
      <c r="AX14">
        <f t="shared" si="20"/>
        <v>16.806000000000004</v>
      </c>
      <c r="AY14">
        <v>1</v>
      </c>
      <c r="AZ14">
        <v>1</v>
      </c>
      <c r="BA14">
        <v>1</v>
      </c>
      <c r="BB14">
        <v>6</v>
      </c>
      <c r="BG14">
        <f t="shared" si="4"/>
        <v>166.66666666666666</v>
      </c>
      <c r="BH14" s="10">
        <f t="shared" si="21"/>
        <v>1.0416666666666666E-4</v>
      </c>
    </row>
    <row r="15" spans="1:74" ht="58">
      <c r="A15" s="2">
        <v>10</v>
      </c>
      <c r="B15" s="13" t="s">
        <v>647</v>
      </c>
      <c r="C15" s="2" t="s">
        <v>641</v>
      </c>
      <c r="D15">
        <v>1</v>
      </c>
      <c r="E15">
        <v>1</v>
      </c>
      <c r="F15">
        <f t="shared" si="5"/>
        <v>1</v>
      </c>
      <c r="G15">
        <f t="shared" si="6"/>
        <v>21</v>
      </c>
      <c r="H15">
        <f t="shared" si="7"/>
        <v>21</v>
      </c>
      <c r="I15">
        <f t="shared" si="8"/>
        <v>104</v>
      </c>
      <c r="J15">
        <f>'[1]CS_E 50 SPIDER'!$C11</f>
        <v>39</v>
      </c>
      <c r="K15">
        <f t="shared" si="9"/>
        <v>1.8571428571428572</v>
      </c>
      <c r="L15">
        <f t="shared" si="10"/>
        <v>102</v>
      </c>
      <c r="M15">
        <f t="shared" si="11"/>
        <v>4.8571428571428568</v>
      </c>
      <c r="N15">
        <v>0</v>
      </c>
      <c r="O15">
        <v>1</v>
      </c>
      <c r="P15">
        <v>1</v>
      </c>
      <c r="Q15">
        <v>1</v>
      </c>
      <c r="R15">
        <f>'[1]CS_E 50 SPIDER'!$E11</f>
        <v>1</v>
      </c>
      <c r="S15">
        <v>1</v>
      </c>
      <c r="T15">
        <f t="shared" si="12"/>
        <v>1</v>
      </c>
      <c r="U15">
        <f>'[1]CS_E 50 SPIDER'!$F11</f>
        <v>1</v>
      </c>
      <c r="V15">
        <v>1</v>
      </c>
      <c r="W15">
        <f t="shared" si="13"/>
        <v>1</v>
      </c>
      <c r="X15">
        <f t="shared" si="14"/>
        <v>1</v>
      </c>
      <c r="Y15">
        <f>'[1]CS_E 50 SPIDER'!$D11</f>
        <v>0</v>
      </c>
      <c r="Z15">
        <f>'[1]CS_E 50 SPIDER'!$G11</f>
        <v>1</v>
      </c>
      <c r="AA15">
        <f>'[1]CS_E 50 SPIDER'!$H11</f>
        <v>1</v>
      </c>
      <c r="AB15">
        <f>'[1]CS_E 50 SPIDER'!$I11</f>
        <v>1</v>
      </c>
      <c r="AC15">
        <v>1</v>
      </c>
      <c r="AD15">
        <f>'[1]CS_E 50 SPIDER'!$J11</f>
        <v>1</v>
      </c>
      <c r="AE15">
        <v>1</v>
      </c>
      <c r="AF15">
        <f t="shared" si="15"/>
        <v>2</v>
      </c>
      <c r="AG15">
        <f>'[1]CS_E 50 SPIDER'!$K11</f>
        <v>0</v>
      </c>
      <c r="AH15">
        <f t="shared" si="3"/>
        <v>1</v>
      </c>
      <c r="AI15">
        <f>'[1]CS_E 50 SPIDER'!$L11</f>
        <v>1</v>
      </c>
      <c r="AJ15">
        <v>1</v>
      </c>
      <c r="AK15">
        <f t="shared" si="16"/>
        <v>1</v>
      </c>
      <c r="AL15">
        <v>1</v>
      </c>
      <c r="AM15">
        <f>'[1]CS_E 50 SPIDER'!$M11</f>
        <v>1</v>
      </c>
      <c r="AN15">
        <v>1</v>
      </c>
      <c r="AO15">
        <f>'[1]CS_E 50 SPIDER'!$N11</f>
        <v>1</v>
      </c>
      <c r="AP15">
        <v>1</v>
      </c>
      <c r="AQ15">
        <v>1</v>
      </c>
      <c r="AR15">
        <v>1</v>
      </c>
      <c r="AS15">
        <f>'[1]CS_E 50 SPIDER'!$O11</f>
        <v>1</v>
      </c>
      <c r="AT15">
        <v>1</v>
      </c>
      <c r="AU15">
        <f t="shared" si="17"/>
        <v>28.405714285714311</v>
      </c>
      <c r="AV15">
        <f t="shared" si="18"/>
        <v>14.514285714285716</v>
      </c>
      <c r="AW15">
        <f t="shared" si="19"/>
        <v>11.350476190476186</v>
      </c>
      <c r="AX15">
        <f t="shared" si="20"/>
        <v>11.947142857142858</v>
      </c>
      <c r="AY15">
        <v>1</v>
      </c>
      <c r="AZ15">
        <v>1</v>
      </c>
      <c r="BA15">
        <v>1</v>
      </c>
      <c r="BB15">
        <v>5</v>
      </c>
      <c r="BG15">
        <f t="shared" si="4"/>
        <v>95.238095238095227</v>
      </c>
      <c r="BH15" s="10">
        <f t="shared" si="21"/>
        <v>7.2916666666666659E-5</v>
      </c>
    </row>
    <row r="16" spans="1:74" ht="72.5">
      <c r="A16" s="2">
        <v>11</v>
      </c>
      <c r="B16" s="13" t="s">
        <v>648</v>
      </c>
      <c r="C16" s="2" t="s">
        <v>243</v>
      </c>
      <c r="D16">
        <v>1</v>
      </c>
      <c r="E16">
        <v>1</v>
      </c>
      <c r="F16">
        <f t="shared" si="5"/>
        <v>1</v>
      </c>
      <c r="G16">
        <f t="shared" si="6"/>
        <v>30</v>
      </c>
      <c r="H16">
        <f t="shared" si="7"/>
        <v>30</v>
      </c>
      <c r="I16">
        <f t="shared" si="8"/>
        <v>146</v>
      </c>
      <c r="J16">
        <f>'[1]CS_E 50 SPIDER'!$C12</f>
        <v>54</v>
      </c>
      <c r="K16">
        <f t="shared" si="9"/>
        <v>1.8</v>
      </c>
      <c r="L16">
        <f t="shared" si="10"/>
        <v>143</v>
      </c>
      <c r="M16">
        <f t="shared" si="11"/>
        <v>4.7666666666666666</v>
      </c>
      <c r="N16">
        <v>0</v>
      </c>
      <c r="O16">
        <v>1</v>
      </c>
      <c r="P16">
        <v>1</v>
      </c>
      <c r="Q16">
        <v>1</v>
      </c>
      <c r="R16">
        <f>'[1]CS_E 50 SPIDER'!$E12</f>
        <v>1</v>
      </c>
      <c r="S16">
        <v>1</v>
      </c>
      <c r="T16">
        <f t="shared" si="12"/>
        <v>1</v>
      </c>
      <c r="U16">
        <f>'[1]CS_E 50 SPIDER'!$F12</f>
        <v>1</v>
      </c>
      <c r="V16">
        <v>1</v>
      </c>
      <c r="W16">
        <f t="shared" si="13"/>
        <v>1</v>
      </c>
      <c r="X16">
        <f t="shared" si="14"/>
        <v>1</v>
      </c>
      <c r="Y16">
        <f>'[1]CS_E 50 SPIDER'!$D12</f>
        <v>0</v>
      </c>
      <c r="Z16">
        <f>'[1]CS_E 50 SPIDER'!$G12</f>
        <v>1</v>
      </c>
      <c r="AA16">
        <f>'[1]CS_E 50 SPIDER'!$H12</f>
        <v>1</v>
      </c>
      <c r="AB16">
        <f>'[1]CS_E 50 SPIDER'!$I12</f>
        <v>1</v>
      </c>
      <c r="AC16">
        <v>1</v>
      </c>
      <c r="AD16">
        <f>'[1]CS_E 50 SPIDER'!$J12</f>
        <v>1</v>
      </c>
      <c r="AE16">
        <v>1</v>
      </c>
      <c r="AF16">
        <f t="shared" si="15"/>
        <v>3</v>
      </c>
      <c r="AG16">
        <f>'[1]CS_E 50 SPIDER'!$K12</f>
        <v>0</v>
      </c>
      <c r="AH16">
        <f t="shared" si="3"/>
        <v>1</v>
      </c>
      <c r="AI16">
        <f>'[1]CS_E 50 SPIDER'!$L12</f>
        <v>0</v>
      </c>
      <c r="AJ16">
        <v>1</v>
      </c>
      <c r="AK16">
        <f t="shared" si="16"/>
        <v>1</v>
      </c>
      <c r="AL16">
        <v>1</v>
      </c>
      <c r="AM16">
        <f>'[1]CS_E 50 SPIDER'!$M12</f>
        <v>0</v>
      </c>
      <c r="AN16">
        <v>0</v>
      </c>
      <c r="AO16">
        <f>'[1]CS_E 50 SPIDER'!$N12</f>
        <v>0</v>
      </c>
      <c r="AP16">
        <v>1</v>
      </c>
      <c r="AQ16">
        <v>1</v>
      </c>
      <c r="AR16">
        <v>1</v>
      </c>
      <c r="AS16">
        <f>'[1]CS_E 50 SPIDER'!$O12</f>
        <v>1</v>
      </c>
      <c r="AT16">
        <v>1</v>
      </c>
      <c r="AU16">
        <f t="shared" si="17"/>
        <v>24.105000000000011</v>
      </c>
      <c r="AV16">
        <f t="shared" si="18"/>
        <v>17.350000000000005</v>
      </c>
      <c r="AW16">
        <f t="shared" si="19"/>
        <v>11.24133333333333</v>
      </c>
      <c r="AX16">
        <f t="shared" si="20"/>
        <v>16.021000000000001</v>
      </c>
      <c r="AY16">
        <v>1</v>
      </c>
      <c r="AZ16">
        <v>1</v>
      </c>
      <c r="BA16">
        <v>1</v>
      </c>
      <c r="BB16">
        <v>6</v>
      </c>
      <c r="BG16">
        <f t="shared" si="4"/>
        <v>100</v>
      </c>
      <c r="BH16" s="10">
        <f t="shared" si="21"/>
        <v>1.0416666666666666E-4</v>
      </c>
    </row>
    <row r="17" spans="1:60" ht="70.5">
      <c r="A17" s="2" t="s">
        <v>558</v>
      </c>
      <c r="B17" s="17" t="s">
        <v>649</v>
      </c>
      <c r="C17" s="2" t="s">
        <v>641</v>
      </c>
      <c r="D17">
        <v>1</v>
      </c>
      <c r="E17">
        <v>1</v>
      </c>
      <c r="F17">
        <f t="shared" si="5"/>
        <v>1</v>
      </c>
      <c r="G17">
        <f t="shared" si="6"/>
        <v>20</v>
      </c>
      <c r="H17">
        <f t="shared" si="7"/>
        <v>20</v>
      </c>
      <c r="I17">
        <f t="shared" si="8"/>
        <v>123</v>
      </c>
      <c r="J17">
        <f>'[1]CS_E 50 SPIDER'!$C13</f>
        <v>48</v>
      </c>
      <c r="K17">
        <f t="shared" si="9"/>
        <v>2.4</v>
      </c>
      <c r="L17">
        <f t="shared" si="10"/>
        <v>121</v>
      </c>
      <c r="M17">
        <f t="shared" si="11"/>
        <v>6.05</v>
      </c>
      <c r="N17">
        <v>1</v>
      </c>
      <c r="O17">
        <v>1</v>
      </c>
      <c r="P17">
        <v>1</v>
      </c>
      <c r="Q17">
        <v>1</v>
      </c>
      <c r="R17">
        <f>'[1]CS_E 50 SPIDER'!$E13</f>
        <v>1</v>
      </c>
      <c r="S17">
        <v>1</v>
      </c>
      <c r="T17">
        <f t="shared" si="12"/>
        <v>1</v>
      </c>
      <c r="U17">
        <f>'[1]CS_E 50 SPIDER'!$F13</f>
        <v>1</v>
      </c>
      <c r="V17">
        <v>1</v>
      </c>
      <c r="W17">
        <f t="shared" si="13"/>
        <v>1</v>
      </c>
      <c r="X17">
        <f t="shared" si="14"/>
        <v>1</v>
      </c>
      <c r="Y17">
        <f>'[1]CS_E 50 SPIDER'!$D13</f>
        <v>1</v>
      </c>
      <c r="Z17">
        <f>'[1]CS_E 50 SPIDER'!$G13</f>
        <v>1</v>
      </c>
      <c r="AA17">
        <f>'[1]CS_E 50 SPIDER'!$H13</f>
        <v>1</v>
      </c>
      <c r="AB17">
        <f>'[1]CS_E 50 SPIDER'!$I13</f>
        <v>1</v>
      </c>
      <c r="AC17">
        <v>1</v>
      </c>
      <c r="AD17">
        <f>'[1]CS_E 50 SPIDER'!$J13</f>
        <v>1</v>
      </c>
      <c r="AE17">
        <v>1</v>
      </c>
      <c r="AF17">
        <f t="shared" si="15"/>
        <v>2</v>
      </c>
      <c r="AG17">
        <f>'[1]CS_E 50 SPIDER'!$K13</f>
        <v>1</v>
      </c>
      <c r="AH17">
        <f t="shared" si="3"/>
        <v>1</v>
      </c>
      <c r="AI17">
        <f>'[1]CS_E 50 SPIDER'!$L13</f>
        <v>0</v>
      </c>
      <c r="AJ17">
        <v>1</v>
      </c>
      <c r="AK17">
        <f t="shared" si="16"/>
        <v>1</v>
      </c>
      <c r="AL17">
        <v>1</v>
      </c>
      <c r="AM17">
        <f>'[1]CS_E 50 SPIDER'!$M13</f>
        <v>0</v>
      </c>
      <c r="AN17">
        <v>1</v>
      </c>
      <c r="AO17">
        <f>'[1]CS_E 50 SPIDER'!$N13</f>
        <v>1</v>
      </c>
      <c r="AP17">
        <v>1</v>
      </c>
      <c r="AQ17">
        <v>1</v>
      </c>
      <c r="AR17">
        <v>1</v>
      </c>
      <c r="AS17">
        <f>'[1]CS_E 50 SPIDER'!$O13</f>
        <v>1</v>
      </c>
      <c r="AT17">
        <v>1</v>
      </c>
      <c r="AU17">
        <f t="shared" si="17"/>
        <v>-16.504999999999981</v>
      </c>
      <c r="AV17">
        <f t="shared" si="18"/>
        <v>20.530000000000005</v>
      </c>
      <c r="AW17">
        <f t="shared" si="19"/>
        <v>18.294</v>
      </c>
      <c r="AX17">
        <f t="shared" si="20"/>
        <v>17.0655</v>
      </c>
      <c r="AY17">
        <v>1</v>
      </c>
      <c r="AZ17">
        <v>1</v>
      </c>
      <c r="BA17">
        <v>1</v>
      </c>
      <c r="BB17">
        <v>4</v>
      </c>
      <c r="BG17">
        <f t="shared" si="4"/>
        <v>100</v>
      </c>
      <c r="BH17" s="10">
        <f t="shared" si="21"/>
        <v>6.9444444444444444E-5</v>
      </c>
    </row>
    <row r="18" spans="1:60" ht="70.5">
      <c r="A18" s="2" t="s">
        <v>560</v>
      </c>
      <c r="B18" s="17" t="s">
        <v>650</v>
      </c>
      <c r="C18" s="2" t="s">
        <v>641</v>
      </c>
      <c r="D18">
        <v>1</v>
      </c>
      <c r="E18">
        <v>1</v>
      </c>
      <c r="F18">
        <f t="shared" si="5"/>
        <v>1</v>
      </c>
      <c r="G18">
        <f t="shared" si="6"/>
        <v>22</v>
      </c>
      <c r="H18">
        <f t="shared" si="7"/>
        <v>22</v>
      </c>
      <c r="I18">
        <f t="shared" si="8"/>
        <v>134</v>
      </c>
      <c r="J18">
        <f>'[1]CS_E 50 SPIDER'!$C14</f>
        <v>49</v>
      </c>
      <c r="K18">
        <f t="shared" si="9"/>
        <v>2.2272727272727271</v>
      </c>
      <c r="L18">
        <f t="shared" si="10"/>
        <v>132</v>
      </c>
      <c r="M18">
        <f t="shared" si="11"/>
        <v>6</v>
      </c>
      <c r="N18">
        <v>1</v>
      </c>
      <c r="O18">
        <v>1</v>
      </c>
      <c r="P18">
        <v>1</v>
      </c>
      <c r="Q18">
        <v>1</v>
      </c>
      <c r="R18">
        <f>'[1]CS_E 50 SPIDER'!$E14</f>
        <v>0</v>
      </c>
      <c r="S18">
        <v>1</v>
      </c>
      <c r="T18">
        <f t="shared" si="12"/>
        <v>0</v>
      </c>
      <c r="U18">
        <f>'[1]CS_E 50 SPIDER'!$F14</f>
        <v>1</v>
      </c>
      <c r="V18">
        <v>1</v>
      </c>
      <c r="W18">
        <f t="shared" si="13"/>
        <v>0</v>
      </c>
      <c r="X18">
        <f t="shared" si="14"/>
        <v>1</v>
      </c>
      <c r="Y18">
        <f>'[1]CS_E 50 SPIDER'!$D14</f>
        <v>1</v>
      </c>
      <c r="Z18">
        <f>'[1]CS_E 50 SPIDER'!$G14</f>
        <v>1</v>
      </c>
      <c r="AA18">
        <f>'[1]CS_E 50 SPIDER'!$H14</f>
        <v>1</v>
      </c>
      <c r="AB18">
        <f>'[1]CS_E 50 SPIDER'!$I14</f>
        <v>1</v>
      </c>
      <c r="AC18">
        <v>1</v>
      </c>
      <c r="AD18">
        <f>'[1]CS_E 50 SPIDER'!$J14</f>
        <v>1</v>
      </c>
      <c r="AE18">
        <v>1</v>
      </c>
      <c r="AF18">
        <f t="shared" si="15"/>
        <v>2</v>
      </c>
      <c r="AG18">
        <f>'[1]CS_E 50 SPIDER'!$K14</f>
        <v>1</v>
      </c>
      <c r="AH18">
        <f t="shared" si="3"/>
        <v>1</v>
      </c>
      <c r="AI18">
        <f>'[1]CS_E 50 SPIDER'!$L14</f>
        <v>0</v>
      </c>
      <c r="AJ18">
        <v>1</v>
      </c>
      <c r="AK18">
        <f t="shared" si="16"/>
        <v>1</v>
      </c>
      <c r="AL18">
        <v>1</v>
      </c>
      <c r="AM18">
        <f>'[1]CS_E 50 SPIDER'!$M14</f>
        <v>1</v>
      </c>
      <c r="AN18">
        <v>1</v>
      </c>
      <c r="AO18">
        <f>'[1]CS_E 50 SPIDER'!$N14</f>
        <v>1</v>
      </c>
      <c r="AP18">
        <v>1</v>
      </c>
      <c r="AQ18">
        <v>1</v>
      </c>
      <c r="AR18">
        <v>1</v>
      </c>
      <c r="AS18">
        <f>'[1]CS_E 50 SPIDER'!$O14</f>
        <v>1</v>
      </c>
      <c r="AT18">
        <v>1</v>
      </c>
      <c r="AU18">
        <f t="shared" si="17"/>
        <v>-3.9222727272726985</v>
      </c>
      <c r="AV18">
        <f t="shared" si="18"/>
        <v>19.27181818181818</v>
      </c>
      <c r="AW18">
        <f t="shared" si="19"/>
        <v>18.134545454545457</v>
      </c>
      <c r="AX18">
        <f t="shared" si="20"/>
        <v>17.829999999999998</v>
      </c>
      <c r="AY18">
        <v>1</v>
      </c>
      <c r="AZ18">
        <v>1</v>
      </c>
      <c r="BA18">
        <v>1</v>
      </c>
      <c r="BB18">
        <v>6</v>
      </c>
      <c r="BG18">
        <f t="shared" si="4"/>
        <v>90.909090909090907</v>
      </c>
      <c r="BH18" s="10">
        <f t="shared" si="21"/>
        <v>7.6388888888888887E-5</v>
      </c>
    </row>
    <row r="19" spans="1:60" ht="87">
      <c r="A19" s="2" t="s">
        <v>214</v>
      </c>
      <c r="B19" s="13" t="s">
        <v>651</v>
      </c>
      <c r="C19" s="2" t="s">
        <v>243</v>
      </c>
      <c r="D19">
        <v>1</v>
      </c>
      <c r="E19">
        <v>1</v>
      </c>
      <c r="F19">
        <f t="shared" si="5"/>
        <v>1</v>
      </c>
      <c r="G19">
        <f t="shared" si="6"/>
        <v>30</v>
      </c>
      <c r="H19">
        <f t="shared" si="7"/>
        <v>30</v>
      </c>
      <c r="I19">
        <f t="shared" si="8"/>
        <v>172</v>
      </c>
      <c r="J19">
        <f>'[1]CS_E 50 SPIDER'!$C15</f>
        <v>60</v>
      </c>
      <c r="K19">
        <f t="shared" si="9"/>
        <v>2</v>
      </c>
      <c r="L19">
        <f t="shared" si="10"/>
        <v>168</v>
      </c>
      <c r="M19">
        <f t="shared" si="11"/>
        <v>5.6</v>
      </c>
      <c r="N19">
        <v>0</v>
      </c>
      <c r="O19">
        <v>0</v>
      </c>
      <c r="P19">
        <v>1</v>
      </c>
      <c r="Q19">
        <v>1</v>
      </c>
      <c r="R19">
        <f>'[1]CS_E 50 SPIDER'!$E15</f>
        <v>0</v>
      </c>
      <c r="S19">
        <v>1</v>
      </c>
      <c r="T19">
        <f t="shared" si="12"/>
        <v>0</v>
      </c>
      <c r="U19">
        <f>'[1]CS_E 50 SPIDER'!$F15</f>
        <v>1</v>
      </c>
      <c r="V19">
        <v>1</v>
      </c>
      <c r="W19">
        <f t="shared" si="13"/>
        <v>0</v>
      </c>
      <c r="X19">
        <f t="shared" si="14"/>
        <v>1</v>
      </c>
      <c r="Y19">
        <f>'[1]CS_E 50 SPIDER'!$D15</f>
        <v>1</v>
      </c>
      <c r="Z19">
        <f>'[1]CS_E 50 SPIDER'!$G15</f>
        <v>1</v>
      </c>
      <c r="AA19">
        <f>'[1]CS_E 50 SPIDER'!$H15</f>
        <v>1</v>
      </c>
      <c r="AB19">
        <f>'[1]CS_E 50 SPIDER'!$I15</f>
        <v>1</v>
      </c>
      <c r="AC19">
        <v>1</v>
      </c>
      <c r="AD19">
        <f>'[1]CS_E 50 SPIDER'!$J15</f>
        <v>1</v>
      </c>
      <c r="AE19">
        <v>1</v>
      </c>
      <c r="AF19">
        <f t="shared" si="15"/>
        <v>4</v>
      </c>
      <c r="AG19">
        <f>'[1]CS_E 50 SPIDER'!$K15</f>
        <v>1</v>
      </c>
      <c r="AH19">
        <f t="shared" si="3"/>
        <v>1</v>
      </c>
      <c r="AI19">
        <f>'[1]CS_E 50 SPIDER'!$L15</f>
        <v>1</v>
      </c>
      <c r="AJ19">
        <v>1</v>
      </c>
      <c r="AK19">
        <f t="shared" si="16"/>
        <v>1</v>
      </c>
      <c r="AL19">
        <v>1</v>
      </c>
      <c r="AM19">
        <f>'[1]CS_E 50 SPIDER'!$M15</f>
        <v>0</v>
      </c>
      <c r="AN19">
        <v>1</v>
      </c>
      <c r="AO19">
        <f>'[1]CS_E 50 SPIDER'!$N15</f>
        <v>0</v>
      </c>
      <c r="AP19">
        <v>1</v>
      </c>
      <c r="AQ19">
        <v>1</v>
      </c>
      <c r="AR19">
        <v>1</v>
      </c>
      <c r="AS19">
        <f>'[1]CS_E 50 SPIDER'!$O15</f>
        <v>1</v>
      </c>
      <c r="AT19">
        <v>1</v>
      </c>
      <c r="AU19">
        <f t="shared" si="17"/>
        <v>7.1850000000000236</v>
      </c>
      <c r="AV19">
        <f t="shared" si="18"/>
        <v>19.710000000000004</v>
      </c>
      <c r="AW19">
        <f t="shared" si="19"/>
        <v>16.141333333333328</v>
      </c>
      <c r="AX19">
        <f t="shared" si="20"/>
        <v>19.945999999999998</v>
      </c>
      <c r="AY19">
        <v>1</v>
      </c>
      <c r="AZ19">
        <v>1</v>
      </c>
      <c r="BA19">
        <v>1</v>
      </c>
      <c r="BB19">
        <v>9</v>
      </c>
      <c r="BG19">
        <f t="shared" si="4"/>
        <v>133.33333333333334</v>
      </c>
      <c r="BH19" s="10">
        <f t="shared" si="21"/>
        <v>1.0416666666666666E-4</v>
      </c>
    </row>
    <row r="20" spans="1:60" ht="58">
      <c r="A20" s="2" t="s">
        <v>216</v>
      </c>
      <c r="B20" s="13" t="s">
        <v>652</v>
      </c>
      <c r="C20" s="2" t="s">
        <v>241</v>
      </c>
      <c r="D20">
        <v>1</v>
      </c>
      <c r="E20">
        <v>1</v>
      </c>
      <c r="F20">
        <f t="shared" si="5"/>
        <v>1</v>
      </c>
      <c r="G20">
        <f t="shared" si="6"/>
        <v>24</v>
      </c>
      <c r="H20">
        <f t="shared" si="7"/>
        <v>24</v>
      </c>
      <c r="I20">
        <f t="shared" si="8"/>
        <v>112</v>
      </c>
      <c r="J20">
        <f>'[1]CS_E 50 SPIDER'!$C16</f>
        <v>41</v>
      </c>
      <c r="K20">
        <f t="shared" si="9"/>
        <v>1.7083333333333333</v>
      </c>
      <c r="L20">
        <f t="shared" si="10"/>
        <v>110</v>
      </c>
      <c r="M20">
        <f t="shared" si="11"/>
        <v>4.583333333333333</v>
      </c>
      <c r="N20">
        <v>1</v>
      </c>
      <c r="O20">
        <v>1</v>
      </c>
      <c r="P20">
        <v>1</v>
      </c>
      <c r="Q20">
        <v>0</v>
      </c>
      <c r="R20">
        <f>'[1]CS_E 50 SPIDER'!$E16</f>
        <v>1</v>
      </c>
      <c r="S20">
        <v>1</v>
      </c>
      <c r="T20">
        <f t="shared" si="12"/>
        <v>0</v>
      </c>
      <c r="U20">
        <f>'[1]CS_E 50 SPIDER'!$F16</f>
        <v>1</v>
      </c>
      <c r="V20">
        <v>1</v>
      </c>
      <c r="W20">
        <f t="shared" si="13"/>
        <v>0</v>
      </c>
      <c r="X20">
        <f t="shared" si="14"/>
        <v>1</v>
      </c>
      <c r="Y20">
        <f>'[1]CS_E 50 SPIDER'!$D16</f>
        <v>0</v>
      </c>
      <c r="Z20">
        <f>'[1]CS_E 50 SPIDER'!$G16</f>
        <v>1</v>
      </c>
      <c r="AA20">
        <f>'[1]CS_E 50 SPIDER'!$H16</f>
        <v>1</v>
      </c>
      <c r="AB20">
        <f>'[1]CS_E 50 SPIDER'!$I16</f>
        <v>1</v>
      </c>
      <c r="AC20">
        <v>1</v>
      </c>
      <c r="AD20">
        <f>'[1]CS_E 50 SPIDER'!$J16</f>
        <v>1</v>
      </c>
      <c r="AE20">
        <v>1</v>
      </c>
      <c r="AF20">
        <f t="shared" si="15"/>
        <v>2</v>
      </c>
      <c r="AG20">
        <f>'[1]CS_E 50 SPIDER'!$K16</f>
        <v>1</v>
      </c>
      <c r="AH20">
        <f t="shared" si="3"/>
        <v>1</v>
      </c>
      <c r="AI20">
        <f>'[1]CS_E 50 SPIDER'!$L16</f>
        <v>1</v>
      </c>
      <c r="AJ20">
        <v>1</v>
      </c>
      <c r="AK20">
        <f t="shared" si="16"/>
        <v>1</v>
      </c>
      <c r="AL20">
        <v>1</v>
      </c>
      <c r="AM20">
        <f>'[1]CS_E 50 SPIDER'!$M16</f>
        <v>0</v>
      </c>
      <c r="AN20">
        <v>1</v>
      </c>
      <c r="AO20">
        <f>'[1]CS_E 50 SPIDER'!$N16</f>
        <v>0</v>
      </c>
      <c r="AP20">
        <v>1</v>
      </c>
      <c r="AQ20">
        <v>1</v>
      </c>
      <c r="AR20">
        <v>1</v>
      </c>
      <c r="AS20">
        <f>'[1]CS_E 50 SPIDER'!$O16</f>
        <v>1</v>
      </c>
      <c r="AT20">
        <v>0</v>
      </c>
      <c r="AU20">
        <f t="shared" si="17"/>
        <v>37.950000000000031</v>
      </c>
      <c r="AV20">
        <f t="shared" si="18"/>
        <v>13.928333333333335</v>
      </c>
      <c r="AW20">
        <f t="shared" si="19"/>
        <v>9.9166666666666607</v>
      </c>
      <c r="AX20">
        <f t="shared" si="20"/>
        <v>12.157499999999999</v>
      </c>
      <c r="AY20">
        <v>1</v>
      </c>
      <c r="AZ20">
        <v>1</v>
      </c>
      <c r="BA20">
        <v>1</v>
      </c>
      <c r="BB20">
        <v>6</v>
      </c>
      <c r="BG20">
        <f t="shared" si="4"/>
        <v>83.333333333333329</v>
      </c>
      <c r="BH20" s="10">
        <f t="shared" si="21"/>
        <v>8.3333333333333331E-5</v>
      </c>
    </row>
    <row r="21" spans="1:60" ht="72.5">
      <c r="A21" s="2" t="s">
        <v>218</v>
      </c>
      <c r="B21" s="13" t="s">
        <v>653</v>
      </c>
      <c r="C21" s="16" t="s">
        <v>243</v>
      </c>
      <c r="D21">
        <v>1</v>
      </c>
      <c r="E21">
        <v>1</v>
      </c>
      <c r="F21">
        <f t="shared" si="5"/>
        <v>1</v>
      </c>
      <c r="G21">
        <f t="shared" si="6"/>
        <v>28</v>
      </c>
      <c r="H21">
        <f t="shared" si="7"/>
        <v>28</v>
      </c>
      <c r="I21">
        <f t="shared" si="8"/>
        <v>136</v>
      </c>
      <c r="J21">
        <f>'[1]CS_E 50 SPIDER'!$C17</f>
        <v>50</v>
      </c>
      <c r="K21">
        <f t="shared" si="9"/>
        <v>1.7857142857142858</v>
      </c>
      <c r="L21">
        <f t="shared" si="10"/>
        <v>133</v>
      </c>
      <c r="M21">
        <f t="shared" si="11"/>
        <v>4.75</v>
      </c>
      <c r="N21">
        <v>0</v>
      </c>
      <c r="O21">
        <v>0</v>
      </c>
      <c r="P21">
        <v>0</v>
      </c>
      <c r="Q21">
        <v>1</v>
      </c>
      <c r="R21">
        <f>'[1]CS_E 50 SPIDER'!$E17</f>
        <v>0</v>
      </c>
      <c r="S21">
        <v>1</v>
      </c>
      <c r="T21">
        <f t="shared" si="12"/>
        <v>0</v>
      </c>
      <c r="U21">
        <f>'[1]CS_E 50 SPIDER'!$F17</f>
        <v>1</v>
      </c>
      <c r="V21">
        <v>1</v>
      </c>
      <c r="W21">
        <f t="shared" si="13"/>
        <v>0</v>
      </c>
      <c r="X21">
        <f t="shared" si="14"/>
        <v>1</v>
      </c>
      <c r="Y21">
        <f>'[1]CS_E 50 SPIDER'!$D17</f>
        <v>0</v>
      </c>
      <c r="Z21">
        <f>'[1]CS_E 50 SPIDER'!$G17</f>
        <v>1</v>
      </c>
      <c r="AA21">
        <f>'[1]CS_E 50 SPIDER'!$H17</f>
        <v>1</v>
      </c>
      <c r="AB21">
        <f>'[1]CS_E 50 SPIDER'!$I17</f>
        <v>1</v>
      </c>
      <c r="AC21">
        <v>1</v>
      </c>
      <c r="AD21">
        <f>'[1]CS_E 50 SPIDER'!$J17</f>
        <v>1</v>
      </c>
      <c r="AE21">
        <v>1</v>
      </c>
      <c r="AF21">
        <f t="shared" si="15"/>
        <v>3</v>
      </c>
      <c r="AG21">
        <f>'[1]CS_E 50 SPIDER'!$K17</f>
        <v>0</v>
      </c>
      <c r="AH21">
        <f t="shared" si="3"/>
        <v>1</v>
      </c>
      <c r="AI21">
        <f>'[1]CS_E 50 SPIDER'!$L17</f>
        <v>1</v>
      </c>
      <c r="AJ21">
        <v>1</v>
      </c>
      <c r="AK21">
        <f t="shared" si="16"/>
        <v>1</v>
      </c>
      <c r="AL21">
        <v>1</v>
      </c>
      <c r="AM21">
        <f>'[1]CS_E 50 SPIDER'!$M17</f>
        <v>0</v>
      </c>
      <c r="AN21">
        <v>1</v>
      </c>
      <c r="AO21">
        <f>'[1]CS_E 50 SPIDER'!$N17</f>
        <v>0</v>
      </c>
      <c r="AP21">
        <v>1</v>
      </c>
      <c r="AQ21">
        <v>1</v>
      </c>
      <c r="AR21">
        <v>1</v>
      </c>
      <c r="AS21">
        <f>'[1]CS_E 50 SPIDER'!$O17</f>
        <v>1</v>
      </c>
      <c r="AT21">
        <v>1</v>
      </c>
      <c r="AU21">
        <f t="shared" si="17"/>
        <v>27.343571428571455</v>
      </c>
      <c r="AV21">
        <f t="shared" si="18"/>
        <v>16.401428571428571</v>
      </c>
      <c r="AW21">
        <f t="shared" si="19"/>
        <v>11.072857142857142</v>
      </c>
      <c r="AX21">
        <f t="shared" si="20"/>
        <v>14.942500000000003</v>
      </c>
      <c r="AY21">
        <v>1</v>
      </c>
      <c r="AZ21">
        <v>1</v>
      </c>
      <c r="BA21">
        <v>1</v>
      </c>
      <c r="BB21">
        <v>4</v>
      </c>
      <c r="BG21">
        <f t="shared" si="4"/>
        <v>107.14285714285714</v>
      </c>
      <c r="BH21" s="10">
        <f t="shared" si="21"/>
        <v>9.722222222222223E-5</v>
      </c>
    </row>
    <row r="22" spans="1:60" ht="101.5">
      <c r="A22" s="2">
        <v>14</v>
      </c>
      <c r="B22" s="13" t="s">
        <v>654</v>
      </c>
      <c r="C22" s="16" t="s">
        <v>243</v>
      </c>
      <c r="D22">
        <v>1</v>
      </c>
      <c r="E22">
        <v>1</v>
      </c>
      <c r="F22">
        <f t="shared" si="5"/>
        <v>1</v>
      </c>
      <c r="G22">
        <f t="shared" si="6"/>
        <v>34</v>
      </c>
      <c r="H22">
        <f t="shared" si="7"/>
        <v>34</v>
      </c>
      <c r="I22">
        <f t="shared" si="8"/>
        <v>207</v>
      </c>
      <c r="J22">
        <f>'[1]CS_E 50 SPIDER'!$C18</f>
        <v>73</v>
      </c>
      <c r="K22">
        <f t="shared" si="9"/>
        <v>2.1470588235294117</v>
      </c>
      <c r="L22">
        <f t="shared" si="10"/>
        <v>203</v>
      </c>
      <c r="M22">
        <f t="shared" si="11"/>
        <v>5.9705882352941178</v>
      </c>
      <c r="N22">
        <v>0</v>
      </c>
      <c r="O22">
        <v>0</v>
      </c>
      <c r="P22">
        <v>0</v>
      </c>
      <c r="Q22">
        <v>0</v>
      </c>
      <c r="R22">
        <f>'[1]CS_E 50 SPIDER'!$E18</f>
        <v>0</v>
      </c>
      <c r="S22">
        <v>1</v>
      </c>
      <c r="T22">
        <f t="shared" si="12"/>
        <v>0</v>
      </c>
      <c r="U22">
        <f>'[1]CS_E 50 SPIDER'!$F18</f>
        <v>1</v>
      </c>
      <c r="V22">
        <v>1</v>
      </c>
      <c r="W22">
        <f t="shared" si="13"/>
        <v>0</v>
      </c>
      <c r="X22">
        <f t="shared" si="14"/>
        <v>1</v>
      </c>
      <c r="Y22">
        <f>'[1]CS_E 50 SPIDER'!$D18</f>
        <v>1</v>
      </c>
      <c r="Z22">
        <f>'[1]CS_E 50 SPIDER'!$G18</f>
        <v>1</v>
      </c>
      <c r="AA22">
        <f>'[1]CS_E 50 SPIDER'!$H18</f>
        <v>1</v>
      </c>
      <c r="AB22">
        <f>'[1]CS_E 50 SPIDER'!$I18</f>
        <v>1</v>
      </c>
      <c r="AC22">
        <v>1</v>
      </c>
      <c r="AD22">
        <f>'[1]CS_E 50 SPIDER'!$J18</f>
        <v>1</v>
      </c>
      <c r="AE22">
        <v>1</v>
      </c>
      <c r="AF22">
        <f t="shared" si="15"/>
        <v>4</v>
      </c>
      <c r="AG22">
        <f>'[1]CS_E 50 SPIDER'!$K18</f>
        <v>1</v>
      </c>
      <c r="AH22">
        <f t="shared" si="3"/>
        <v>1</v>
      </c>
      <c r="AI22">
        <f>'[1]CS_E 50 SPIDER'!$L18</f>
        <v>0</v>
      </c>
      <c r="AJ22">
        <v>1</v>
      </c>
      <c r="AK22">
        <f t="shared" si="16"/>
        <v>1</v>
      </c>
      <c r="AL22">
        <v>1</v>
      </c>
      <c r="AM22">
        <f>'[1]CS_E 50 SPIDER'!$M18</f>
        <v>0</v>
      </c>
      <c r="AN22">
        <v>1</v>
      </c>
      <c r="AO22">
        <f>'[1]CS_E 50 SPIDER'!$N18</f>
        <v>0</v>
      </c>
      <c r="AP22">
        <v>1</v>
      </c>
      <c r="AQ22">
        <v>1</v>
      </c>
      <c r="AR22">
        <v>1</v>
      </c>
      <c r="AS22">
        <f>'[1]CS_E 50 SPIDER'!$O18</f>
        <v>1</v>
      </c>
      <c r="AT22">
        <v>1</v>
      </c>
      <c r="AU22">
        <f t="shared" si="17"/>
        <v>-9.3161764705882106</v>
      </c>
      <c r="AV22">
        <f t="shared" si="18"/>
        <v>23.005294117647058</v>
      </c>
      <c r="AW22">
        <f t="shared" si="19"/>
        <v>18.436470588235299</v>
      </c>
      <c r="AX22">
        <f t="shared" si="20"/>
        <v>23.691470588235298</v>
      </c>
      <c r="AY22">
        <v>1</v>
      </c>
      <c r="AZ22">
        <v>1</v>
      </c>
      <c r="BA22">
        <v>1</v>
      </c>
      <c r="BB22">
        <v>10</v>
      </c>
      <c r="BG22">
        <f t="shared" si="4"/>
        <v>117.64705882352941</v>
      </c>
      <c r="BH22" s="10">
        <f t="shared" si="21"/>
        <v>1.1805555555555556E-4</v>
      </c>
    </row>
    <row r="23" spans="1:60" ht="87">
      <c r="A23" s="2">
        <v>15</v>
      </c>
      <c r="B23" s="13" t="s">
        <v>655</v>
      </c>
      <c r="C23" s="2" t="s">
        <v>241</v>
      </c>
      <c r="D23">
        <v>1</v>
      </c>
      <c r="E23">
        <v>1</v>
      </c>
      <c r="F23">
        <f t="shared" si="5"/>
        <v>1</v>
      </c>
      <c r="G23">
        <f t="shared" si="6"/>
        <v>35</v>
      </c>
      <c r="H23">
        <f t="shared" si="7"/>
        <v>35</v>
      </c>
      <c r="I23">
        <f t="shared" si="8"/>
        <v>181</v>
      </c>
      <c r="J23">
        <f>'[1]CS_E 50 SPIDER'!$C19</f>
        <v>68</v>
      </c>
      <c r="K23">
        <f t="shared" si="9"/>
        <v>1.9428571428571428</v>
      </c>
      <c r="L23">
        <f t="shared" si="10"/>
        <v>179</v>
      </c>
      <c r="M23">
        <f t="shared" si="11"/>
        <v>5.1142857142857139</v>
      </c>
      <c r="N23">
        <v>0</v>
      </c>
      <c r="O23">
        <v>0</v>
      </c>
      <c r="P23">
        <v>0</v>
      </c>
      <c r="Q23">
        <v>0</v>
      </c>
      <c r="R23">
        <f>'[1]CS_E 50 SPIDER'!$E19</f>
        <v>0</v>
      </c>
      <c r="S23">
        <v>1</v>
      </c>
      <c r="T23">
        <f t="shared" si="12"/>
        <v>0</v>
      </c>
      <c r="U23">
        <f>'[1]CS_E 50 SPIDER'!$F19</f>
        <v>1</v>
      </c>
      <c r="V23">
        <v>1</v>
      </c>
      <c r="W23">
        <f t="shared" si="13"/>
        <v>0</v>
      </c>
      <c r="X23">
        <f t="shared" si="14"/>
        <v>1</v>
      </c>
      <c r="Y23">
        <f>'[1]CS_E 50 SPIDER'!$D19</f>
        <v>1</v>
      </c>
      <c r="Z23">
        <f>'[1]CS_E 50 SPIDER'!$G19</f>
        <v>1</v>
      </c>
      <c r="AA23">
        <f>'[1]CS_E 50 SPIDER'!$H19</f>
        <v>1</v>
      </c>
      <c r="AB23">
        <f>'[1]CS_E 50 SPIDER'!$I19</f>
        <v>1</v>
      </c>
      <c r="AC23">
        <v>1</v>
      </c>
      <c r="AD23">
        <f>'[1]CS_E 50 SPIDER'!$J19</f>
        <v>1</v>
      </c>
      <c r="AE23">
        <v>1</v>
      </c>
      <c r="AF23">
        <f t="shared" si="15"/>
        <v>2</v>
      </c>
      <c r="AG23">
        <f>'[1]CS_E 50 SPIDER'!$K19</f>
        <v>1</v>
      </c>
      <c r="AH23">
        <f t="shared" si="3"/>
        <v>1</v>
      </c>
      <c r="AI23">
        <f>'[1]CS_E 50 SPIDER'!$L19</f>
        <v>0</v>
      </c>
      <c r="AJ23">
        <v>1</v>
      </c>
      <c r="AK23">
        <f t="shared" si="16"/>
        <v>1</v>
      </c>
      <c r="AL23">
        <v>1</v>
      </c>
      <c r="AM23">
        <f>'[1]CS_E 50 SPIDER'!$M19</f>
        <v>0</v>
      </c>
      <c r="AN23">
        <v>1</v>
      </c>
      <c r="AO23">
        <f>'[1]CS_E 50 SPIDER'!$N19</f>
        <v>0</v>
      </c>
      <c r="AP23">
        <v>1</v>
      </c>
      <c r="AQ23">
        <v>1</v>
      </c>
      <c r="AR23">
        <v>1</v>
      </c>
      <c r="AS23">
        <f>'[1]CS_E 50 SPIDER'!$O19</f>
        <v>1</v>
      </c>
      <c r="AT23">
        <v>1</v>
      </c>
      <c r="AU23">
        <f t="shared" si="17"/>
        <v>6.9442857142857477</v>
      </c>
      <c r="AV23">
        <f t="shared" si="18"/>
        <v>20.985714285714284</v>
      </c>
      <c r="AW23">
        <f t="shared" si="19"/>
        <v>13.426285714285711</v>
      </c>
      <c r="AX23">
        <f t="shared" si="20"/>
        <v>20.158285714285711</v>
      </c>
      <c r="AY23">
        <v>1</v>
      </c>
      <c r="AZ23">
        <v>1</v>
      </c>
      <c r="BA23">
        <v>1</v>
      </c>
      <c r="BB23">
        <v>15</v>
      </c>
      <c r="BG23">
        <f t="shared" si="4"/>
        <v>57.142857142857139</v>
      </c>
      <c r="BH23" s="10">
        <f t="shared" si="21"/>
        <v>1.2152777777777776E-4</v>
      </c>
    </row>
    <row r="24" spans="1:60" ht="72.5">
      <c r="A24" s="2">
        <v>16</v>
      </c>
      <c r="B24" s="2" t="s">
        <v>656</v>
      </c>
      <c r="C24" s="16" t="s">
        <v>243</v>
      </c>
      <c r="D24">
        <v>1</v>
      </c>
      <c r="E24">
        <v>1</v>
      </c>
      <c r="F24">
        <f t="shared" si="5"/>
        <v>1</v>
      </c>
      <c r="G24">
        <f t="shared" si="6"/>
        <v>28</v>
      </c>
      <c r="H24">
        <f t="shared" si="7"/>
        <v>28</v>
      </c>
      <c r="I24">
        <f t="shared" si="8"/>
        <v>146</v>
      </c>
      <c r="J24">
        <f>'[1]CS_E 50 SPIDER'!$C20</f>
        <v>51</v>
      </c>
      <c r="K24">
        <f t="shared" si="9"/>
        <v>1.8214285714285714</v>
      </c>
      <c r="L24">
        <f t="shared" si="10"/>
        <v>142</v>
      </c>
      <c r="M24">
        <f t="shared" si="11"/>
        <v>5.0714285714285712</v>
      </c>
      <c r="N24">
        <v>0</v>
      </c>
      <c r="O24">
        <v>1</v>
      </c>
      <c r="P24">
        <v>1</v>
      </c>
      <c r="Q24">
        <v>1</v>
      </c>
      <c r="R24">
        <f>'[1]CS_E 50 SPIDER'!$E20</f>
        <v>0</v>
      </c>
      <c r="S24">
        <v>1</v>
      </c>
      <c r="T24">
        <f t="shared" si="12"/>
        <v>0</v>
      </c>
      <c r="U24">
        <f>'[1]CS_E 50 SPIDER'!$F20</f>
        <v>1</v>
      </c>
      <c r="V24">
        <v>1</v>
      </c>
      <c r="W24">
        <f t="shared" si="13"/>
        <v>0</v>
      </c>
      <c r="X24">
        <f t="shared" si="14"/>
        <v>1</v>
      </c>
      <c r="Y24">
        <f>'[1]CS_E 50 SPIDER'!$D20</f>
        <v>0</v>
      </c>
      <c r="Z24">
        <f>'[1]CS_E 50 SPIDER'!$G20</f>
        <v>1</v>
      </c>
      <c r="AA24">
        <f>'[1]CS_E 50 SPIDER'!$H20</f>
        <v>1</v>
      </c>
      <c r="AB24">
        <f>'[1]CS_E 50 SPIDER'!$I20</f>
        <v>1</v>
      </c>
      <c r="AC24">
        <v>1</v>
      </c>
      <c r="AD24">
        <f>'[1]CS_E 50 SPIDER'!$J20</f>
        <v>1</v>
      </c>
      <c r="AE24">
        <v>1</v>
      </c>
      <c r="AF24">
        <f t="shared" si="15"/>
        <v>4</v>
      </c>
      <c r="AG24">
        <f>'[1]CS_E 50 SPIDER'!$K20</f>
        <v>0</v>
      </c>
      <c r="AH24">
        <f t="shared" si="3"/>
        <v>1</v>
      </c>
      <c r="AI24">
        <f>'[1]CS_E 50 SPIDER'!$L20</f>
        <v>0</v>
      </c>
      <c r="AJ24">
        <v>1</v>
      </c>
      <c r="AK24">
        <f t="shared" si="16"/>
        <v>1</v>
      </c>
      <c r="AL24">
        <v>1</v>
      </c>
      <c r="AM24">
        <f>'[1]CS_E 50 SPIDER'!$M20</f>
        <v>0</v>
      </c>
      <c r="AN24">
        <v>0</v>
      </c>
      <c r="AO24">
        <f>'[1]CS_E 50 SPIDER'!$N20</f>
        <v>0</v>
      </c>
      <c r="AP24">
        <v>1</v>
      </c>
      <c r="AQ24">
        <v>1</v>
      </c>
      <c r="AR24">
        <v>1</v>
      </c>
      <c r="AS24">
        <f>'[1]CS_E 50 SPIDER'!$O20</f>
        <v>1</v>
      </c>
      <c r="AT24">
        <v>1</v>
      </c>
      <c r="AU24">
        <f t="shared" si="17"/>
        <v>24.322142857142882</v>
      </c>
      <c r="AV24">
        <f t="shared" si="18"/>
        <v>16.822857142857142</v>
      </c>
      <c r="AW24">
        <f t="shared" si="19"/>
        <v>12.962857142857139</v>
      </c>
      <c r="AX24">
        <f t="shared" si="20"/>
        <v>16.456428571428567</v>
      </c>
      <c r="AY24">
        <v>1</v>
      </c>
      <c r="AZ24">
        <v>1</v>
      </c>
      <c r="BA24">
        <v>1</v>
      </c>
      <c r="BB24">
        <v>7</v>
      </c>
      <c r="BG24">
        <f t="shared" si="4"/>
        <v>142.85714285714286</v>
      </c>
      <c r="BH24" s="10">
        <f t="shared" si="21"/>
        <v>9.722222222222223E-5</v>
      </c>
    </row>
    <row r="25" spans="1:60" ht="72">
      <c r="A25" s="2" t="s">
        <v>533</v>
      </c>
      <c r="B25" s="2" t="s">
        <v>657</v>
      </c>
      <c r="C25" s="2" t="s">
        <v>641</v>
      </c>
      <c r="D25">
        <v>1</v>
      </c>
      <c r="E25">
        <v>1</v>
      </c>
      <c r="F25">
        <v>1</v>
      </c>
      <c r="G25">
        <f t="shared" si="6"/>
        <v>23</v>
      </c>
      <c r="H25">
        <f t="shared" si="7"/>
        <v>23</v>
      </c>
      <c r="I25">
        <f t="shared" si="8"/>
        <v>138</v>
      </c>
      <c r="J25">
        <f>'[1]CS_E 50 SPIDER'!$C21</f>
        <v>50</v>
      </c>
      <c r="K25">
        <f t="shared" si="9"/>
        <v>2.1739130434782608</v>
      </c>
      <c r="L25">
        <f t="shared" si="10"/>
        <v>135</v>
      </c>
      <c r="M25">
        <f t="shared" si="11"/>
        <v>5.8695652173913047</v>
      </c>
      <c r="N25">
        <v>0</v>
      </c>
      <c r="O25">
        <v>1</v>
      </c>
      <c r="P25">
        <v>1</v>
      </c>
      <c r="Q25">
        <v>1</v>
      </c>
      <c r="R25">
        <f>'[1]CS_E 50 SPIDER'!$E21</f>
        <v>0</v>
      </c>
      <c r="S25">
        <v>1</v>
      </c>
      <c r="T25">
        <f t="shared" si="12"/>
        <v>0</v>
      </c>
      <c r="U25">
        <f>'[1]CS_E 50 SPIDER'!$F21</f>
        <v>1</v>
      </c>
      <c r="V25">
        <v>1</v>
      </c>
      <c r="W25">
        <f t="shared" si="13"/>
        <v>0</v>
      </c>
      <c r="X25">
        <f t="shared" si="14"/>
        <v>1</v>
      </c>
      <c r="Y25">
        <f>'[1]CS_E 50 SPIDER'!$D21</f>
        <v>1</v>
      </c>
      <c r="Z25">
        <f>'[1]CS_E 50 SPIDER'!$G21</f>
        <v>1</v>
      </c>
      <c r="AA25">
        <f>'[1]CS_E 50 SPIDER'!$H21</f>
        <v>1</v>
      </c>
      <c r="AB25">
        <f>'[1]CS_E 50 SPIDER'!$I21</f>
        <v>1</v>
      </c>
      <c r="AC25">
        <v>1</v>
      </c>
      <c r="AD25">
        <f>'[1]CS_E 50 SPIDER'!$J21</f>
        <v>1</v>
      </c>
      <c r="AE25">
        <v>1</v>
      </c>
      <c r="AF25">
        <f t="shared" si="15"/>
        <v>3</v>
      </c>
      <c r="AG25">
        <f>'[1]CS_E 50 SPIDER'!$K21</f>
        <v>0</v>
      </c>
      <c r="AH25">
        <f t="shared" si="3"/>
        <v>1</v>
      </c>
      <c r="AI25">
        <f>'[1]CS_E 50 SPIDER'!$L21</f>
        <v>1</v>
      </c>
      <c r="AJ25">
        <v>1</v>
      </c>
      <c r="AK25">
        <f t="shared" si="16"/>
        <v>1</v>
      </c>
      <c r="AL25">
        <v>1</v>
      </c>
      <c r="AM25">
        <f>'[1]CS_E 50 SPIDER'!$M21</f>
        <v>1</v>
      </c>
      <c r="AN25">
        <v>1</v>
      </c>
      <c r="AO25">
        <f>'[1]CS_E 50 SPIDER'!$N21</f>
        <v>1</v>
      </c>
      <c r="AP25">
        <v>1</v>
      </c>
      <c r="AQ25">
        <v>1</v>
      </c>
      <c r="AR25">
        <v>1</v>
      </c>
      <c r="AS25">
        <f>'[1]CS_E 50 SPIDER'!$O21</f>
        <v>1</v>
      </c>
      <c r="AT25">
        <v>1</v>
      </c>
      <c r="AU25">
        <f t="shared" si="17"/>
        <v>-0.42304347826083699</v>
      </c>
      <c r="AV25">
        <f t="shared" si="18"/>
        <v>19.032173913043476</v>
      </c>
      <c r="AW25">
        <f t="shared" si="19"/>
        <v>17.42608695652174</v>
      </c>
      <c r="AX25">
        <f t="shared" si="20"/>
        <v>17.71565217391305</v>
      </c>
      <c r="AY25">
        <v>1</v>
      </c>
      <c r="AZ25">
        <v>1</v>
      </c>
      <c r="BA25">
        <v>1</v>
      </c>
      <c r="BB25">
        <v>6</v>
      </c>
      <c r="BG25">
        <f t="shared" si="4"/>
        <v>130.43478260869566</v>
      </c>
      <c r="BH25" s="10">
        <f t="shared" si="21"/>
        <v>7.9861111111111116E-5</v>
      </c>
    </row>
    <row r="26" spans="1:60" ht="58">
      <c r="A26" s="2" t="s">
        <v>535</v>
      </c>
      <c r="B26" s="13" t="s">
        <v>658</v>
      </c>
      <c r="C26" s="2" t="s">
        <v>641</v>
      </c>
      <c r="D26">
        <v>1</v>
      </c>
      <c r="E26">
        <v>1</v>
      </c>
      <c r="F26">
        <f t="shared" si="5"/>
        <v>1</v>
      </c>
      <c r="G26">
        <f t="shared" si="6"/>
        <v>18</v>
      </c>
      <c r="H26">
        <f t="shared" si="7"/>
        <v>18</v>
      </c>
      <c r="I26">
        <f t="shared" si="8"/>
        <v>112</v>
      </c>
      <c r="J26">
        <f>'[1]CS_E 50 SPIDER'!$C22</f>
        <v>39</v>
      </c>
      <c r="K26">
        <f t="shared" si="9"/>
        <v>2.1666666666666665</v>
      </c>
      <c r="L26">
        <f t="shared" si="10"/>
        <v>109</v>
      </c>
      <c r="M26">
        <f t="shared" si="11"/>
        <v>6.0555555555555554</v>
      </c>
      <c r="N26">
        <v>1</v>
      </c>
      <c r="O26">
        <v>1</v>
      </c>
      <c r="P26">
        <v>1</v>
      </c>
      <c r="Q26">
        <v>1</v>
      </c>
      <c r="R26">
        <f>'[1]CS_E 50 SPIDER'!$E22</f>
        <v>1</v>
      </c>
      <c r="S26">
        <v>1</v>
      </c>
      <c r="T26">
        <f t="shared" si="12"/>
        <v>1</v>
      </c>
      <c r="U26">
        <f>'[1]CS_E 50 SPIDER'!$F22</f>
        <v>1</v>
      </c>
      <c r="V26">
        <v>1</v>
      </c>
      <c r="W26">
        <f t="shared" si="13"/>
        <v>1</v>
      </c>
      <c r="X26">
        <f t="shared" si="14"/>
        <v>1</v>
      </c>
      <c r="Y26">
        <f>'[1]CS_E 50 SPIDER'!$D22</f>
        <v>0</v>
      </c>
      <c r="Z26">
        <f>'[1]CS_E 50 SPIDER'!$G22</f>
        <v>1</v>
      </c>
      <c r="AA26">
        <f>'[1]CS_E 50 SPIDER'!$H22</f>
        <v>1</v>
      </c>
      <c r="AB26">
        <f>'[1]CS_E 50 SPIDER'!$I22</f>
        <v>1</v>
      </c>
      <c r="AC26">
        <v>1</v>
      </c>
      <c r="AD26">
        <f>'[1]CS_E 50 SPIDER'!$J22</f>
        <v>1</v>
      </c>
      <c r="AE26">
        <v>1</v>
      </c>
      <c r="AF26">
        <f t="shared" si="15"/>
        <v>3</v>
      </c>
      <c r="AG26">
        <f>'[1]CS_E 50 SPIDER'!$K22</f>
        <v>1</v>
      </c>
      <c r="AH26">
        <f t="shared" si="3"/>
        <v>1</v>
      </c>
      <c r="AI26">
        <f>'[1]CS_E 50 SPIDER'!$L22</f>
        <v>0</v>
      </c>
      <c r="AJ26">
        <v>1</v>
      </c>
      <c r="AK26">
        <f t="shared" si="16"/>
        <v>1</v>
      </c>
      <c r="AL26">
        <v>1</v>
      </c>
      <c r="AM26">
        <f>'[1]CS_E 50 SPIDER'!$M22</f>
        <v>1</v>
      </c>
      <c r="AN26">
        <v>1</v>
      </c>
      <c r="AO26">
        <f>'[1]CS_E 50 SPIDER'!$N22</f>
        <v>1</v>
      </c>
      <c r="AP26">
        <v>1</v>
      </c>
      <c r="AQ26">
        <v>1</v>
      </c>
      <c r="AR26">
        <v>1</v>
      </c>
      <c r="AS26">
        <f>'[1]CS_E 50 SPIDER'!$O22</f>
        <v>1</v>
      </c>
      <c r="AT26">
        <v>1</v>
      </c>
      <c r="AU26">
        <f t="shared" si="17"/>
        <v>5.2650000000000254</v>
      </c>
      <c r="AV26">
        <f t="shared" si="18"/>
        <v>16.996666666666666</v>
      </c>
      <c r="AW26">
        <f t="shared" si="19"/>
        <v>18.162222222222216</v>
      </c>
      <c r="AX26">
        <f t="shared" si="20"/>
        <v>16.091666666666661</v>
      </c>
      <c r="AY26">
        <v>1</v>
      </c>
      <c r="AZ26">
        <v>1</v>
      </c>
      <c r="BA26">
        <v>1</v>
      </c>
      <c r="BB26">
        <v>5</v>
      </c>
      <c r="BG26">
        <f t="shared" si="4"/>
        <v>166.66666666666666</v>
      </c>
      <c r="BH26" s="10">
        <f t="shared" si="21"/>
        <v>6.2500000000000001E-5</v>
      </c>
    </row>
    <row r="27" spans="1:60" ht="58">
      <c r="A27" s="2" t="s">
        <v>537</v>
      </c>
      <c r="B27" s="13" t="s">
        <v>659</v>
      </c>
      <c r="C27" s="2" t="s">
        <v>641</v>
      </c>
      <c r="D27">
        <v>1</v>
      </c>
      <c r="E27">
        <v>1</v>
      </c>
      <c r="F27">
        <f t="shared" si="5"/>
        <v>1</v>
      </c>
      <c r="G27">
        <f t="shared" si="6"/>
        <v>18</v>
      </c>
      <c r="H27">
        <f t="shared" si="7"/>
        <v>18</v>
      </c>
      <c r="I27">
        <f t="shared" si="8"/>
        <v>112</v>
      </c>
      <c r="J27">
        <f>'[1]CS_E 50 SPIDER'!$C23</f>
        <v>39</v>
      </c>
      <c r="K27">
        <f t="shared" si="9"/>
        <v>2.1666666666666665</v>
      </c>
      <c r="L27">
        <f t="shared" si="10"/>
        <v>109</v>
      </c>
      <c r="M27">
        <f t="shared" si="11"/>
        <v>6.0555555555555554</v>
      </c>
      <c r="N27">
        <v>1</v>
      </c>
      <c r="O27">
        <v>1</v>
      </c>
      <c r="P27">
        <v>1</v>
      </c>
      <c r="Q27">
        <v>1</v>
      </c>
      <c r="R27">
        <f>'[1]CS_E 50 SPIDER'!$E23</f>
        <v>1</v>
      </c>
      <c r="S27">
        <v>1</v>
      </c>
      <c r="T27">
        <f t="shared" si="12"/>
        <v>1</v>
      </c>
      <c r="U27">
        <f>'[1]CS_E 50 SPIDER'!$F23</f>
        <v>1</v>
      </c>
      <c r="V27">
        <v>1</v>
      </c>
      <c r="W27">
        <f t="shared" si="13"/>
        <v>1</v>
      </c>
      <c r="X27">
        <f t="shared" si="14"/>
        <v>1</v>
      </c>
      <c r="Y27">
        <f>'[1]CS_E 50 SPIDER'!$D23</f>
        <v>0</v>
      </c>
      <c r="Z27">
        <f>'[1]CS_E 50 SPIDER'!$G23</f>
        <v>1</v>
      </c>
      <c r="AA27">
        <f>'[1]CS_E 50 SPIDER'!$H23</f>
        <v>1</v>
      </c>
      <c r="AB27">
        <f>'[1]CS_E 50 SPIDER'!$I23</f>
        <v>1</v>
      </c>
      <c r="AC27">
        <v>1</v>
      </c>
      <c r="AD27">
        <f>'[1]CS_E 50 SPIDER'!$J23</f>
        <v>1</v>
      </c>
      <c r="AE27">
        <v>1</v>
      </c>
      <c r="AF27">
        <f t="shared" si="15"/>
        <v>3</v>
      </c>
      <c r="AG27">
        <f>'[1]CS_E 50 SPIDER'!$K23</f>
        <v>1</v>
      </c>
      <c r="AH27">
        <f t="shared" si="3"/>
        <v>1</v>
      </c>
      <c r="AI27">
        <f>'[1]CS_E 50 SPIDER'!$L23</f>
        <v>0</v>
      </c>
      <c r="AJ27">
        <v>1</v>
      </c>
      <c r="AK27">
        <f t="shared" si="16"/>
        <v>1</v>
      </c>
      <c r="AL27">
        <v>1</v>
      </c>
      <c r="AM27">
        <f>'[1]CS_E 50 SPIDER'!$M23</f>
        <v>1</v>
      </c>
      <c r="AN27">
        <v>1</v>
      </c>
      <c r="AO27">
        <f>'[1]CS_E 50 SPIDER'!$N23</f>
        <v>1</v>
      </c>
      <c r="AP27">
        <v>1</v>
      </c>
      <c r="AQ27">
        <v>1</v>
      </c>
      <c r="AR27">
        <v>1</v>
      </c>
      <c r="AS27">
        <f>'[1]CS_E 50 SPIDER'!$O23</f>
        <v>1</v>
      </c>
      <c r="AT27">
        <v>1</v>
      </c>
      <c r="AU27">
        <f t="shared" si="17"/>
        <v>5.2650000000000254</v>
      </c>
      <c r="AV27">
        <f t="shared" si="18"/>
        <v>16.996666666666666</v>
      </c>
      <c r="AW27">
        <f t="shared" si="19"/>
        <v>18.162222222222216</v>
      </c>
      <c r="AX27">
        <f t="shared" si="20"/>
        <v>16.091666666666661</v>
      </c>
      <c r="AY27">
        <v>1</v>
      </c>
      <c r="AZ27">
        <v>1</v>
      </c>
      <c r="BA27">
        <v>1</v>
      </c>
      <c r="BB27">
        <v>6</v>
      </c>
      <c r="BG27">
        <f t="shared" si="4"/>
        <v>166.66666666666666</v>
      </c>
      <c r="BH27" s="10">
        <f t="shared" si="21"/>
        <v>6.2500000000000001E-5</v>
      </c>
    </row>
    <row r="28" spans="1:60" ht="58">
      <c r="A28" s="2">
        <v>18</v>
      </c>
      <c r="B28" s="2" t="s">
        <v>660</v>
      </c>
      <c r="C28" s="2" t="s">
        <v>641</v>
      </c>
      <c r="D28">
        <v>1</v>
      </c>
      <c r="E28">
        <v>1</v>
      </c>
      <c r="F28">
        <f t="shared" si="5"/>
        <v>1</v>
      </c>
      <c r="G28">
        <f t="shared" si="6"/>
        <v>19</v>
      </c>
      <c r="H28">
        <f t="shared" si="7"/>
        <v>19</v>
      </c>
      <c r="I28">
        <f t="shared" si="8"/>
        <v>105</v>
      </c>
      <c r="J28">
        <f>'[1]CS_E 50 SPIDER'!$C24</f>
        <v>39</v>
      </c>
      <c r="K28">
        <f t="shared" si="9"/>
        <v>2.0526315789473686</v>
      </c>
      <c r="L28">
        <f t="shared" si="10"/>
        <v>103</v>
      </c>
      <c r="M28">
        <f t="shared" si="11"/>
        <v>5.4210526315789478</v>
      </c>
      <c r="N28">
        <v>0</v>
      </c>
      <c r="O28">
        <v>1</v>
      </c>
      <c r="P28">
        <v>1</v>
      </c>
      <c r="Q28">
        <v>1</v>
      </c>
      <c r="R28">
        <f>'[1]CS_E 50 SPIDER'!$E24</f>
        <v>1</v>
      </c>
      <c r="S28">
        <v>1</v>
      </c>
      <c r="T28">
        <f t="shared" si="12"/>
        <v>1</v>
      </c>
      <c r="U28">
        <f>'[1]CS_E 50 SPIDER'!$F24</f>
        <v>1</v>
      </c>
      <c r="V28">
        <v>1</v>
      </c>
      <c r="W28">
        <f t="shared" si="13"/>
        <v>1</v>
      </c>
      <c r="X28">
        <f t="shared" si="14"/>
        <v>1</v>
      </c>
      <c r="Y28">
        <f>'[1]CS_E 50 SPIDER'!$D24</f>
        <v>0</v>
      </c>
      <c r="Z28">
        <f>'[1]CS_E 50 SPIDER'!$G24</f>
        <v>1</v>
      </c>
      <c r="AA28">
        <f>'[1]CS_E 50 SPIDER'!$H24</f>
        <v>1</v>
      </c>
      <c r="AB28">
        <f>'[1]CS_E 50 SPIDER'!$I24</f>
        <v>1</v>
      </c>
      <c r="AC28">
        <v>1</v>
      </c>
      <c r="AD28">
        <f>'[1]CS_E 50 SPIDER'!$J24</f>
        <v>1</v>
      </c>
      <c r="AE28">
        <v>1</v>
      </c>
      <c r="AF28">
        <f t="shared" si="15"/>
        <v>2</v>
      </c>
      <c r="AG28">
        <f>'[1]CS_E 50 SPIDER'!$K24</f>
        <v>0</v>
      </c>
      <c r="AH28">
        <f t="shared" si="3"/>
        <v>1</v>
      </c>
      <c r="AI28">
        <f>'[1]CS_E 50 SPIDER'!$L24</f>
        <v>1</v>
      </c>
      <c r="AJ28">
        <v>1</v>
      </c>
      <c r="AK28">
        <f t="shared" si="16"/>
        <v>1</v>
      </c>
      <c r="AL28">
        <v>1</v>
      </c>
      <c r="AM28">
        <f>'[1]CS_E 50 SPIDER'!$M24</f>
        <v>1</v>
      </c>
      <c r="AN28">
        <v>0</v>
      </c>
      <c r="AO28">
        <f>'[1]CS_E 50 SPIDER'!$N24</f>
        <v>1</v>
      </c>
      <c r="AP28">
        <v>1</v>
      </c>
      <c r="AQ28">
        <v>1</v>
      </c>
      <c r="AR28">
        <v>1</v>
      </c>
      <c r="AS28">
        <f>'[1]CS_E 50 SPIDER'!$O24</f>
        <v>1</v>
      </c>
      <c r="AT28">
        <v>1</v>
      </c>
      <c r="AU28">
        <f t="shared" si="17"/>
        <v>13.897368421052647</v>
      </c>
      <c r="AV28">
        <f t="shared" si="18"/>
        <v>16.04105263157895</v>
      </c>
      <c r="AW28">
        <f t="shared" si="19"/>
        <v>14.517894736842109</v>
      </c>
      <c r="AX28">
        <f t="shared" si="20"/>
        <v>13.603157894736846</v>
      </c>
      <c r="AY28">
        <v>1</v>
      </c>
      <c r="AZ28">
        <v>1</v>
      </c>
      <c r="BA28">
        <v>1</v>
      </c>
      <c r="BB28">
        <v>4</v>
      </c>
      <c r="BG28">
        <f t="shared" si="4"/>
        <v>105.26315789473684</v>
      </c>
      <c r="BH28" s="10">
        <f t="shared" si="21"/>
        <v>6.597222222222223E-5</v>
      </c>
    </row>
    <row r="29" spans="1:60" ht="58">
      <c r="A29" s="2">
        <v>19</v>
      </c>
      <c r="B29" s="2" t="s">
        <v>661</v>
      </c>
      <c r="C29" s="2" t="s">
        <v>641</v>
      </c>
      <c r="D29">
        <v>1</v>
      </c>
      <c r="E29">
        <v>1</v>
      </c>
      <c r="F29">
        <f t="shared" si="5"/>
        <v>1</v>
      </c>
      <c r="G29">
        <f t="shared" si="6"/>
        <v>20</v>
      </c>
      <c r="H29">
        <f t="shared" si="7"/>
        <v>20</v>
      </c>
      <c r="I29">
        <f t="shared" si="8"/>
        <v>122</v>
      </c>
      <c r="J29">
        <f>'[1]CS_E 50 SPIDER'!$C25</f>
        <v>44</v>
      </c>
      <c r="K29">
        <f t="shared" si="9"/>
        <v>2.2000000000000002</v>
      </c>
      <c r="L29">
        <f t="shared" si="10"/>
        <v>120</v>
      </c>
      <c r="M29">
        <f t="shared" si="11"/>
        <v>6</v>
      </c>
      <c r="N29">
        <v>0</v>
      </c>
      <c r="O29">
        <v>1</v>
      </c>
      <c r="P29">
        <v>1</v>
      </c>
      <c r="Q29">
        <v>1</v>
      </c>
      <c r="R29">
        <f>'[1]CS_E 50 SPIDER'!$E25</f>
        <v>1</v>
      </c>
      <c r="S29">
        <v>1</v>
      </c>
      <c r="T29">
        <f t="shared" si="12"/>
        <v>1</v>
      </c>
      <c r="U29">
        <f>'[1]CS_E 50 SPIDER'!$F25</f>
        <v>1</v>
      </c>
      <c r="V29">
        <v>1</v>
      </c>
      <c r="W29">
        <f t="shared" si="13"/>
        <v>1</v>
      </c>
      <c r="X29">
        <f t="shared" si="14"/>
        <v>1</v>
      </c>
      <c r="Y29">
        <f>'[1]CS_E 50 SPIDER'!$D25</f>
        <v>1</v>
      </c>
      <c r="Z29">
        <f>'[1]CS_E 50 SPIDER'!$G25</f>
        <v>1</v>
      </c>
      <c r="AA29">
        <f>'[1]CS_E 50 SPIDER'!$H25</f>
        <v>1</v>
      </c>
      <c r="AB29">
        <f>'[1]CS_E 50 SPIDER'!$I25</f>
        <v>1</v>
      </c>
      <c r="AC29">
        <v>1</v>
      </c>
      <c r="AD29">
        <f>'[1]CS_E 50 SPIDER'!$J25</f>
        <v>1</v>
      </c>
      <c r="AE29">
        <v>1</v>
      </c>
      <c r="AF29">
        <f t="shared" si="15"/>
        <v>2</v>
      </c>
      <c r="AG29">
        <f>'[1]CS_E 50 SPIDER'!$K25</f>
        <v>0</v>
      </c>
      <c r="AH29">
        <f t="shared" si="3"/>
        <v>1</v>
      </c>
      <c r="AI29">
        <f>'[1]CS_E 50 SPIDER'!$L25</f>
        <v>1</v>
      </c>
      <c r="AJ29">
        <v>1</v>
      </c>
      <c r="AK29">
        <f t="shared" si="16"/>
        <v>1</v>
      </c>
      <c r="AL29">
        <v>1</v>
      </c>
      <c r="AM29">
        <f>'[1]CS_E 50 SPIDER'!$M25</f>
        <v>1</v>
      </c>
      <c r="AN29">
        <v>1</v>
      </c>
      <c r="AO29">
        <f>'[1]CS_E 50 SPIDER'!$N25</f>
        <v>1</v>
      </c>
      <c r="AP29">
        <v>1</v>
      </c>
      <c r="AQ29">
        <v>1</v>
      </c>
      <c r="AR29">
        <v>1</v>
      </c>
      <c r="AS29">
        <f>'[1]CS_E 50 SPIDER'!$O25</f>
        <v>1</v>
      </c>
      <c r="AT29">
        <v>1</v>
      </c>
      <c r="AU29">
        <f t="shared" si="17"/>
        <v>0.41500000000000625</v>
      </c>
      <c r="AV29">
        <f t="shared" si="18"/>
        <v>18.170000000000005</v>
      </c>
      <c r="AW29">
        <f t="shared" si="19"/>
        <v>18.000000000000004</v>
      </c>
      <c r="AX29">
        <f t="shared" si="20"/>
        <v>16.829999999999998</v>
      </c>
      <c r="AY29">
        <v>1</v>
      </c>
      <c r="AZ29">
        <v>1</v>
      </c>
      <c r="BA29">
        <v>1</v>
      </c>
      <c r="BB29">
        <v>5</v>
      </c>
      <c r="BG29">
        <f t="shared" si="4"/>
        <v>100</v>
      </c>
      <c r="BH29" s="10">
        <f t="shared" si="21"/>
        <v>6.9444444444444444E-5</v>
      </c>
    </row>
    <row r="30" spans="1:60" ht="72.5">
      <c r="A30" s="2">
        <v>20</v>
      </c>
      <c r="B30" s="2" t="s">
        <v>662</v>
      </c>
      <c r="C30" s="2" t="s">
        <v>641</v>
      </c>
      <c r="D30">
        <v>1</v>
      </c>
      <c r="E30">
        <v>1</v>
      </c>
      <c r="F30">
        <f t="shared" si="5"/>
        <v>1</v>
      </c>
      <c r="G30">
        <f t="shared" si="6"/>
        <v>22</v>
      </c>
      <c r="H30">
        <f t="shared" si="7"/>
        <v>22</v>
      </c>
      <c r="I30">
        <f t="shared" si="8"/>
        <v>128</v>
      </c>
      <c r="J30">
        <f>'[1]CS_E 50 SPIDER'!$C26</f>
        <v>50</v>
      </c>
      <c r="K30">
        <f t="shared" si="9"/>
        <v>2.2727272727272729</v>
      </c>
      <c r="L30">
        <f t="shared" si="10"/>
        <v>126</v>
      </c>
      <c r="M30">
        <f t="shared" si="11"/>
        <v>5.7272727272727275</v>
      </c>
      <c r="N30">
        <v>1</v>
      </c>
      <c r="O30">
        <v>1</v>
      </c>
      <c r="P30">
        <v>1</v>
      </c>
      <c r="Q30">
        <v>1</v>
      </c>
      <c r="R30">
        <f>'[1]CS_E 50 SPIDER'!$E26</f>
        <v>0</v>
      </c>
      <c r="S30">
        <v>1</v>
      </c>
      <c r="T30">
        <f t="shared" si="12"/>
        <v>0</v>
      </c>
      <c r="U30">
        <f>'[1]CS_E 50 SPIDER'!$F26</f>
        <v>1</v>
      </c>
      <c r="V30">
        <v>1</v>
      </c>
      <c r="W30">
        <f t="shared" si="13"/>
        <v>0</v>
      </c>
      <c r="X30">
        <f t="shared" si="14"/>
        <v>1</v>
      </c>
      <c r="Y30">
        <f>'[1]CS_E 50 SPIDER'!$D26</f>
        <v>1</v>
      </c>
      <c r="Z30">
        <f>'[1]CS_E 50 SPIDER'!$G26</f>
        <v>1</v>
      </c>
      <c r="AA30">
        <f>'[1]CS_E 50 SPIDER'!$H26</f>
        <v>1</v>
      </c>
      <c r="AB30">
        <f>'[1]CS_E 50 SPIDER'!$I26</f>
        <v>1</v>
      </c>
      <c r="AC30">
        <v>1</v>
      </c>
      <c r="AD30">
        <f>'[1]CS_E 50 SPIDER'!$J26</f>
        <v>1</v>
      </c>
      <c r="AE30">
        <v>1</v>
      </c>
      <c r="AF30">
        <f t="shared" si="15"/>
        <v>2</v>
      </c>
      <c r="AG30">
        <f>'[1]CS_E 50 SPIDER'!$K26</f>
        <v>1</v>
      </c>
      <c r="AH30">
        <f t="shared" si="3"/>
        <v>1</v>
      </c>
      <c r="AI30">
        <f>'[1]CS_E 50 SPIDER'!$L26</f>
        <v>1</v>
      </c>
      <c r="AJ30">
        <v>1</v>
      </c>
      <c r="AK30">
        <f t="shared" si="16"/>
        <v>1</v>
      </c>
      <c r="AL30">
        <v>1</v>
      </c>
      <c r="AM30">
        <f>'[1]CS_E 50 SPIDER'!$M26</f>
        <v>1</v>
      </c>
      <c r="AN30">
        <v>1</v>
      </c>
      <c r="AO30">
        <f>'[1]CS_E 50 SPIDER'!$N26</f>
        <v>1</v>
      </c>
      <c r="AP30">
        <v>1</v>
      </c>
      <c r="AQ30">
        <v>1</v>
      </c>
      <c r="AR30">
        <v>1</v>
      </c>
      <c r="AS30">
        <f>'[1]CS_E 50 SPIDER'!$O26</f>
        <v>1</v>
      </c>
      <c r="AT30">
        <v>1</v>
      </c>
      <c r="AU30">
        <f t="shared" si="17"/>
        <v>-7.7677272727272708</v>
      </c>
      <c r="AV30">
        <f t="shared" si="18"/>
        <v>19.808181818181826</v>
      </c>
      <c r="AW30">
        <f t="shared" si="19"/>
        <v>16.530909090909095</v>
      </c>
      <c r="AX30">
        <f t="shared" si="20"/>
        <v>16.545454545454547</v>
      </c>
      <c r="AY30">
        <v>1</v>
      </c>
      <c r="AZ30">
        <v>1</v>
      </c>
      <c r="BA30">
        <v>1</v>
      </c>
      <c r="BB30">
        <v>6</v>
      </c>
      <c r="BG30">
        <f t="shared" si="4"/>
        <v>90.909090909090907</v>
      </c>
      <c r="BH30" s="10">
        <f t="shared" si="21"/>
        <v>7.6388888888888887E-5</v>
      </c>
    </row>
    <row r="31" spans="1:60" ht="87">
      <c r="A31" s="2">
        <v>21</v>
      </c>
      <c r="B31" s="13" t="s">
        <v>663</v>
      </c>
      <c r="C31" s="2" t="s">
        <v>241</v>
      </c>
      <c r="D31">
        <v>1</v>
      </c>
      <c r="E31">
        <v>1</v>
      </c>
      <c r="F31">
        <f t="shared" si="5"/>
        <v>1</v>
      </c>
      <c r="G31">
        <f t="shared" si="6"/>
        <v>36</v>
      </c>
      <c r="H31">
        <f t="shared" si="7"/>
        <v>36</v>
      </c>
      <c r="I31">
        <f t="shared" si="8"/>
        <v>192</v>
      </c>
      <c r="J31">
        <f>'[1]CS_E 50 SPIDER'!$C27</f>
        <v>67</v>
      </c>
      <c r="K31">
        <f t="shared" si="9"/>
        <v>1.8611111111111112</v>
      </c>
      <c r="L31">
        <f t="shared" si="10"/>
        <v>188</v>
      </c>
      <c r="M31">
        <f t="shared" si="11"/>
        <v>5.2222222222222223</v>
      </c>
      <c r="N31">
        <v>1</v>
      </c>
      <c r="O31">
        <v>1</v>
      </c>
      <c r="P31">
        <v>1</v>
      </c>
      <c r="Q31">
        <v>1</v>
      </c>
      <c r="R31">
        <f>'[1]CS_E 50 SPIDER'!$E27</f>
        <v>1</v>
      </c>
      <c r="S31">
        <v>1</v>
      </c>
      <c r="T31">
        <f t="shared" si="12"/>
        <v>1</v>
      </c>
      <c r="U31">
        <f>'[1]CS_E 50 SPIDER'!$F27</f>
        <v>1</v>
      </c>
      <c r="V31">
        <v>1</v>
      </c>
      <c r="W31">
        <f t="shared" si="13"/>
        <v>1</v>
      </c>
      <c r="X31">
        <f t="shared" si="14"/>
        <v>1</v>
      </c>
      <c r="Y31">
        <f>'[1]CS_E 50 SPIDER'!$D27</f>
        <v>1</v>
      </c>
      <c r="Z31">
        <f>'[1]CS_E 50 SPIDER'!$G27</f>
        <v>1</v>
      </c>
      <c r="AA31">
        <f>'[1]CS_E 50 SPIDER'!$H27</f>
        <v>0</v>
      </c>
      <c r="AB31">
        <f>'[1]CS_E 50 SPIDER'!$I27</f>
        <v>1</v>
      </c>
      <c r="AC31">
        <v>1</v>
      </c>
      <c r="AD31">
        <f>'[1]CS_E 50 SPIDER'!$J27</f>
        <v>1</v>
      </c>
      <c r="AE31">
        <v>1</v>
      </c>
      <c r="AF31">
        <f t="shared" si="15"/>
        <v>4</v>
      </c>
      <c r="AG31">
        <f>'[1]CS_E 50 SPIDER'!$K27</f>
        <v>1</v>
      </c>
      <c r="AH31">
        <f t="shared" si="3"/>
        <v>1</v>
      </c>
      <c r="AI31">
        <f>'[1]CS_E 50 SPIDER'!$L27</f>
        <v>0</v>
      </c>
      <c r="AJ31">
        <v>1</v>
      </c>
      <c r="AK31">
        <f t="shared" si="16"/>
        <v>1</v>
      </c>
      <c r="AL31">
        <v>0</v>
      </c>
      <c r="AM31">
        <f>'[1]CS_E 50 SPIDER'!$M27</f>
        <v>0</v>
      </c>
      <c r="AN31">
        <v>1</v>
      </c>
      <c r="AO31">
        <f>'[1]CS_E 50 SPIDER'!$N27</f>
        <v>0</v>
      </c>
      <c r="AP31">
        <v>1</v>
      </c>
      <c r="AQ31">
        <v>1</v>
      </c>
      <c r="AR31">
        <v>1</v>
      </c>
      <c r="AS31">
        <f>'[1]CS_E 50 SPIDER'!$O27</f>
        <v>0</v>
      </c>
      <c r="AT31">
        <v>1</v>
      </c>
      <c r="AU31">
        <f t="shared" si="17"/>
        <v>12.84500000000002</v>
      </c>
      <c r="AV31">
        <f t="shared" si="18"/>
        <v>20.411111111111115</v>
      </c>
      <c r="AW31">
        <f t="shared" si="19"/>
        <v>14.084444444444443</v>
      </c>
      <c r="AX31">
        <f t="shared" si="20"/>
        <v>21.166666666666664</v>
      </c>
      <c r="AY31">
        <v>1</v>
      </c>
      <c r="AZ31">
        <v>1</v>
      </c>
      <c r="BA31">
        <v>1</v>
      </c>
      <c r="BB31">
        <v>7</v>
      </c>
      <c r="BG31">
        <f t="shared" si="4"/>
        <v>111.1111111111111</v>
      </c>
      <c r="BH31" s="10">
        <f t="shared" si="21"/>
        <v>1.25E-4</v>
      </c>
    </row>
    <row r="32" spans="1:60" ht="58">
      <c r="A32" s="2">
        <v>22</v>
      </c>
      <c r="B32" s="13" t="s">
        <v>664</v>
      </c>
      <c r="C32" s="2" t="s">
        <v>641</v>
      </c>
      <c r="D32">
        <v>1</v>
      </c>
      <c r="E32">
        <v>1</v>
      </c>
      <c r="F32">
        <f t="shared" si="5"/>
        <v>1</v>
      </c>
      <c r="G32">
        <f t="shared" si="6"/>
        <v>19</v>
      </c>
      <c r="H32">
        <f t="shared" si="7"/>
        <v>19</v>
      </c>
      <c r="I32">
        <f t="shared" si="8"/>
        <v>114</v>
      </c>
      <c r="J32">
        <f>'[1]CS_E 50 SPIDER'!$C28</f>
        <v>40</v>
      </c>
      <c r="K32">
        <f t="shared" si="9"/>
        <v>2.1052631578947367</v>
      </c>
      <c r="L32">
        <f t="shared" si="10"/>
        <v>112</v>
      </c>
      <c r="M32">
        <f t="shared" si="11"/>
        <v>5.8947368421052628</v>
      </c>
      <c r="N32">
        <v>1</v>
      </c>
      <c r="O32">
        <v>1</v>
      </c>
      <c r="P32">
        <v>1</v>
      </c>
      <c r="Q32">
        <v>1</v>
      </c>
      <c r="R32">
        <f>'[1]CS_E 50 SPIDER'!$E28</f>
        <v>0</v>
      </c>
      <c r="S32">
        <v>1</v>
      </c>
      <c r="T32">
        <f t="shared" si="12"/>
        <v>0</v>
      </c>
      <c r="U32">
        <f>'[1]CS_E 50 SPIDER'!$F28</f>
        <v>1</v>
      </c>
      <c r="V32">
        <v>1</v>
      </c>
      <c r="W32">
        <f t="shared" si="13"/>
        <v>0</v>
      </c>
      <c r="X32">
        <f t="shared" si="14"/>
        <v>1</v>
      </c>
      <c r="Y32">
        <f>'[1]CS_E 50 SPIDER'!$D28</f>
        <v>1</v>
      </c>
      <c r="Z32">
        <f>'[1]CS_E 50 SPIDER'!$G28</f>
        <v>1</v>
      </c>
      <c r="AA32">
        <f>'[1]CS_E 50 SPIDER'!$H28</f>
        <v>1</v>
      </c>
      <c r="AB32">
        <f>'[1]CS_E 50 SPIDER'!$I28</f>
        <v>1</v>
      </c>
      <c r="AC32">
        <v>1</v>
      </c>
      <c r="AD32">
        <f>'[1]CS_E 50 SPIDER'!$J28</f>
        <v>1</v>
      </c>
      <c r="AE32">
        <v>1</v>
      </c>
      <c r="AF32">
        <f t="shared" si="15"/>
        <v>2</v>
      </c>
      <c r="AG32">
        <f>'[1]CS_E 50 SPIDER'!$K28</f>
        <v>1</v>
      </c>
      <c r="AH32">
        <f t="shared" si="3"/>
        <v>1</v>
      </c>
      <c r="AI32">
        <f>'[1]CS_E 50 SPIDER'!$L28</f>
        <v>1</v>
      </c>
      <c r="AJ32">
        <v>1</v>
      </c>
      <c r="AK32">
        <f t="shared" si="16"/>
        <v>1</v>
      </c>
      <c r="AL32">
        <v>1</v>
      </c>
      <c r="AM32">
        <f>'[1]CS_E 50 SPIDER'!$M28</f>
        <v>1</v>
      </c>
      <c r="AN32">
        <v>1</v>
      </c>
      <c r="AO32">
        <f>'[1]CS_E 50 SPIDER'!$N28</f>
        <v>1</v>
      </c>
      <c r="AP32">
        <v>1</v>
      </c>
      <c r="AQ32">
        <v>1</v>
      </c>
      <c r="AR32">
        <v>1</v>
      </c>
      <c r="AS32">
        <f>'[1]CS_E 50 SPIDER'!$O28</f>
        <v>1</v>
      </c>
      <c r="AT32">
        <v>1</v>
      </c>
      <c r="AU32">
        <f t="shared" si="17"/>
        <v>9.4447368421053</v>
      </c>
      <c r="AV32">
        <f t="shared" si="18"/>
        <v>16.662105263157894</v>
      </c>
      <c r="AW32">
        <f t="shared" si="19"/>
        <v>17.303157894736831</v>
      </c>
      <c r="AX32">
        <f t="shared" si="20"/>
        <v>15.834210526315793</v>
      </c>
      <c r="AY32">
        <v>1</v>
      </c>
      <c r="AZ32">
        <v>1</v>
      </c>
      <c r="BA32">
        <v>1</v>
      </c>
      <c r="BB32">
        <v>7</v>
      </c>
      <c r="BG32">
        <f t="shared" si="4"/>
        <v>105.26315789473684</v>
      </c>
      <c r="BH32" s="10">
        <f t="shared" si="21"/>
        <v>6.597222222222223E-5</v>
      </c>
    </row>
    <row r="33" spans="1:60" ht="116">
      <c r="A33" s="2">
        <v>23</v>
      </c>
      <c r="B33" s="13" t="s">
        <v>665</v>
      </c>
      <c r="C33" s="16" t="s">
        <v>243</v>
      </c>
      <c r="D33">
        <v>1</v>
      </c>
      <c r="E33">
        <v>1</v>
      </c>
      <c r="F33">
        <f t="shared" si="5"/>
        <v>1</v>
      </c>
      <c r="G33">
        <f t="shared" si="6"/>
        <v>46</v>
      </c>
      <c r="H33">
        <f t="shared" si="7"/>
        <v>46</v>
      </c>
      <c r="I33">
        <f t="shared" si="8"/>
        <v>225</v>
      </c>
      <c r="J33">
        <f>'[1]CS_E 50 SPIDER'!$C29</f>
        <v>80</v>
      </c>
      <c r="K33">
        <f t="shared" si="9"/>
        <v>1.7391304347826086</v>
      </c>
      <c r="L33">
        <f t="shared" si="10"/>
        <v>219</v>
      </c>
      <c r="M33">
        <f t="shared" si="11"/>
        <v>4.7608695652173916</v>
      </c>
      <c r="N33">
        <v>0</v>
      </c>
      <c r="O33">
        <v>1</v>
      </c>
      <c r="P33">
        <v>1</v>
      </c>
      <c r="Q33">
        <v>0</v>
      </c>
      <c r="R33">
        <f>'[1]CS_E 50 SPIDER'!$E29</f>
        <v>0</v>
      </c>
      <c r="S33">
        <v>1</v>
      </c>
      <c r="T33">
        <f t="shared" si="12"/>
        <v>0</v>
      </c>
      <c r="U33">
        <f>'[1]CS_E 50 SPIDER'!$F29</f>
        <v>1</v>
      </c>
      <c r="V33">
        <v>1</v>
      </c>
      <c r="W33">
        <f t="shared" si="13"/>
        <v>0</v>
      </c>
      <c r="X33">
        <f t="shared" si="14"/>
        <v>1</v>
      </c>
      <c r="Y33">
        <f>'[1]CS_E 50 SPIDER'!$D29</f>
        <v>0</v>
      </c>
      <c r="Z33">
        <f>'[1]CS_E 50 SPIDER'!$G29</f>
        <v>0</v>
      </c>
      <c r="AA33">
        <f>'[1]CS_E 50 SPIDER'!$H29</f>
        <v>0</v>
      </c>
      <c r="AB33">
        <f>'[1]CS_E 50 SPIDER'!$I29</f>
        <v>1</v>
      </c>
      <c r="AC33">
        <v>1</v>
      </c>
      <c r="AD33">
        <f>'[1]CS_E 50 SPIDER'!$J29</f>
        <v>1</v>
      </c>
      <c r="AE33">
        <v>1</v>
      </c>
      <c r="AF33">
        <f t="shared" si="15"/>
        <v>6</v>
      </c>
      <c r="AG33">
        <f>'[1]CS_E 50 SPIDER'!$K29</f>
        <v>1</v>
      </c>
      <c r="AH33">
        <f t="shared" si="3"/>
        <v>1</v>
      </c>
      <c r="AI33">
        <f>'[1]CS_E 50 SPIDER'!$L29</f>
        <v>0</v>
      </c>
      <c r="AJ33">
        <v>1</v>
      </c>
      <c r="AK33">
        <f t="shared" si="16"/>
        <v>0</v>
      </c>
      <c r="AL33">
        <v>1</v>
      </c>
      <c r="AM33">
        <f>'[1]CS_E 50 SPIDER'!$M29</f>
        <v>0</v>
      </c>
      <c r="AN33">
        <v>1</v>
      </c>
      <c r="AO33">
        <f>'[1]CS_E 50 SPIDER'!$N29</f>
        <v>0</v>
      </c>
      <c r="AP33">
        <v>1</v>
      </c>
      <c r="AQ33">
        <v>1</v>
      </c>
      <c r="AR33">
        <v>1</v>
      </c>
      <c r="AS33">
        <f>'[1]CS_E 50 SPIDER'!$O29</f>
        <v>1</v>
      </c>
      <c r="AT33">
        <v>1</v>
      </c>
      <c r="AU33">
        <f t="shared" si="17"/>
        <v>13.014565217391322</v>
      </c>
      <c r="AV33">
        <f t="shared" si="18"/>
        <v>22.871739130434786</v>
      </c>
      <c r="AW33">
        <f t="shared" si="19"/>
        <v>11.550434782608697</v>
      </c>
      <c r="AX33">
        <f t="shared" si="20"/>
        <v>23.993695652173919</v>
      </c>
      <c r="AY33">
        <v>1</v>
      </c>
      <c r="AZ33">
        <v>1</v>
      </c>
      <c r="BA33">
        <v>1</v>
      </c>
      <c r="BB33">
        <v>13</v>
      </c>
      <c r="BG33">
        <f t="shared" si="4"/>
        <v>130.43478260869566</v>
      </c>
      <c r="BH33" s="10">
        <f t="shared" si="21"/>
        <v>1.5972222222222223E-4</v>
      </c>
    </row>
    <row r="34" spans="1:60" ht="87">
      <c r="A34" s="2">
        <v>24</v>
      </c>
      <c r="B34" s="13" t="s">
        <v>666</v>
      </c>
      <c r="C34" s="2" t="s">
        <v>241</v>
      </c>
      <c r="D34">
        <v>1</v>
      </c>
      <c r="E34">
        <v>1</v>
      </c>
      <c r="F34">
        <f t="shared" si="5"/>
        <v>1</v>
      </c>
      <c r="G34">
        <f t="shared" si="6"/>
        <v>32</v>
      </c>
      <c r="H34">
        <f t="shared" si="7"/>
        <v>32</v>
      </c>
      <c r="I34">
        <f t="shared" si="8"/>
        <v>183</v>
      </c>
      <c r="J34">
        <f>'[1]CS_E 50 SPIDER'!$C30</f>
        <v>67</v>
      </c>
      <c r="K34">
        <f t="shared" si="9"/>
        <v>2.09375</v>
      </c>
      <c r="L34">
        <f t="shared" si="10"/>
        <v>180</v>
      </c>
      <c r="M34">
        <f t="shared" si="11"/>
        <v>5.625</v>
      </c>
      <c r="N34">
        <v>0</v>
      </c>
      <c r="O34">
        <v>1</v>
      </c>
      <c r="P34">
        <v>1</v>
      </c>
      <c r="Q34">
        <v>0</v>
      </c>
      <c r="R34">
        <f>'[1]CS_E 50 SPIDER'!$E30</f>
        <v>1</v>
      </c>
      <c r="S34">
        <v>1</v>
      </c>
      <c r="T34">
        <f t="shared" si="12"/>
        <v>0</v>
      </c>
      <c r="U34">
        <f>'[1]CS_E 50 SPIDER'!$F30</f>
        <v>1</v>
      </c>
      <c r="V34">
        <v>1</v>
      </c>
      <c r="W34">
        <f t="shared" si="13"/>
        <v>0</v>
      </c>
      <c r="X34">
        <f t="shared" si="14"/>
        <v>1</v>
      </c>
      <c r="Y34">
        <f>'[1]CS_E 50 SPIDER'!$D30</f>
        <v>1</v>
      </c>
      <c r="Z34">
        <f>'[1]CS_E 50 SPIDER'!$G30</f>
        <v>0</v>
      </c>
      <c r="AA34">
        <f>'[1]CS_E 50 SPIDER'!$H30</f>
        <v>1</v>
      </c>
      <c r="AB34">
        <f>'[1]CS_E 50 SPIDER'!$I30</f>
        <v>1</v>
      </c>
      <c r="AC34">
        <v>1</v>
      </c>
      <c r="AD34">
        <f>'[1]CS_E 50 SPIDER'!$J30</f>
        <v>1</v>
      </c>
      <c r="AE34">
        <v>1</v>
      </c>
      <c r="AF34">
        <f t="shared" si="15"/>
        <v>3</v>
      </c>
      <c r="AG34">
        <f>'[1]CS_E 50 SPIDER'!$K30</f>
        <v>1</v>
      </c>
      <c r="AH34">
        <f t="shared" si="3"/>
        <v>1</v>
      </c>
      <c r="AI34">
        <f>'[1]CS_E 50 SPIDER'!$L30</f>
        <v>0</v>
      </c>
      <c r="AJ34">
        <v>1</v>
      </c>
      <c r="AK34">
        <f t="shared" si="16"/>
        <v>1</v>
      </c>
      <c r="AL34">
        <v>1</v>
      </c>
      <c r="AM34">
        <f>'[1]CS_E 50 SPIDER'!$M30</f>
        <v>0</v>
      </c>
      <c r="AN34">
        <v>1</v>
      </c>
      <c r="AO34">
        <f>'[1]CS_E 50 SPIDER'!$N30</f>
        <v>0</v>
      </c>
      <c r="AP34">
        <v>1</v>
      </c>
      <c r="AQ34">
        <v>1</v>
      </c>
      <c r="AR34">
        <v>1</v>
      </c>
      <c r="AS34">
        <f>'[1]CS_E 50 SPIDER'!$O30</f>
        <v>1</v>
      </c>
      <c r="AT34">
        <v>1</v>
      </c>
      <c r="AU34">
        <f t="shared" si="17"/>
        <v>-2.7762499999999832</v>
      </c>
      <c r="AV34">
        <f t="shared" si="18"/>
        <v>21.596250000000001</v>
      </c>
      <c r="AW34">
        <f t="shared" si="19"/>
        <v>16.349999999999998</v>
      </c>
      <c r="AX34">
        <f t="shared" si="20"/>
        <v>21.063749999999999</v>
      </c>
      <c r="AY34">
        <v>1</v>
      </c>
      <c r="AZ34">
        <v>1</v>
      </c>
      <c r="BA34">
        <v>1</v>
      </c>
      <c r="BB34">
        <v>7</v>
      </c>
      <c r="BG34">
        <f t="shared" si="4"/>
        <v>93.75</v>
      </c>
      <c r="BH34" s="10">
        <f t="shared" si="21"/>
        <v>1.1111111111111112E-4</v>
      </c>
    </row>
    <row r="35" spans="1:60" ht="29">
      <c r="A35" s="2">
        <v>25</v>
      </c>
      <c r="B35" s="13" t="s">
        <v>667</v>
      </c>
      <c r="C35" s="2" t="s">
        <v>241</v>
      </c>
      <c r="D35">
        <v>1</v>
      </c>
      <c r="E35">
        <v>1</v>
      </c>
      <c r="F35">
        <f t="shared" si="5"/>
        <v>1</v>
      </c>
      <c r="G35">
        <f t="shared" si="6"/>
        <v>14</v>
      </c>
      <c r="H35">
        <f t="shared" si="7"/>
        <v>14</v>
      </c>
      <c r="I35">
        <f t="shared" si="8"/>
        <v>64</v>
      </c>
      <c r="J35">
        <f>'[1]CS_E 50 SPIDER'!$C31</f>
        <v>23</v>
      </c>
      <c r="K35">
        <f t="shared" si="9"/>
        <v>1.6428571428571428</v>
      </c>
      <c r="L35">
        <f t="shared" si="10"/>
        <v>62</v>
      </c>
      <c r="M35">
        <f t="shared" si="11"/>
        <v>4.4285714285714288</v>
      </c>
      <c r="N35">
        <v>0</v>
      </c>
      <c r="O35">
        <v>1</v>
      </c>
      <c r="P35">
        <v>1</v>
      </c>
      <c r="Q35">
        <v>0</v>
      </c>
      <c r="R35">
        <f>'[1]CS_E 50 SPIDER'!$E31</f>
        <v>1</v>
      </c>
      <c r="S35">
        <v>1</v>
      </c>
      <c r="T35">
        <f t="shared" si="12"/>
        <v>0</v>
      </c>
      <c r="U35">
        <f>'[1]CS_E 50 SPIDER'!$F31</f>
        <v>1</v>
      </c>
      <c r="V35">
        <v>1</v>
      </c>
      <c r="W35">
        <f t="shared" si="13"/>
        <v>0</v>
      </c>
      <c r="X35">
        <f t="shared" si="14"/>
        <v>1</v>
      </c>
      <c r="Y35">
        <f>'[1]CS_E 50 SPIDER'!$D31</f>
        <v>1</v>
      </c>
      <c r="Z35">
        <f>'[1]CS_E 50 SPIDER'!$G31</f>
        <v>1</v>
      </c>
      <c r="AA35">
        <f>'[1]CS_E 50 SPIDER'!$H31</f>
        <v>1</v>
      </c>
      <c r="AB35">
        <f>'[1]CS_E 50 SPIDER'!$I31</f>
        <v>1</v>
      </c>
      <c r="AC35">
        <v>1</v>
      </c>
      <c r="AD35">
        <f>'[1]CS_E 50 SPIDER'!$J31</f>
        <v>1</v>
      </c>
      <c r="AE35">
        <v>1</v>
      </c>
      <c r="AF35">
        <f t="shared" si="15"/>
        <v>2</v>
      </c>
      <c r="AG35">
        <f>'[1]CS_E 50 SPIDER'!$K31</f>
        <v>1</v>
      </c>
      <c r="AH35">
        <f t="shared" si="3"/>
        <v>1</v>
      </c>
      <c r="AI35">
        <f>'[1]CS_E 50 SPIDER'!$L31</f>
        <v>1</v>
      </c>
      <c r="AJ35">
        <v>1</v>
      </c>
      <c r="AK35">
        <f t="shared" si="16"/>
        <v>1</v>
      </c>
      <c r="AL35">
        <v>1</v>
      </c>
      <c r="AM35">
        <f>'[1]CS_E 50 SPIDER'!$M31</f>
        <v>0</v>
      </c>
      <c r="AN35">
        <v>1</v>
      </c>
      <c r="AO35">
        <f>'[1]CS_E 50 SPIDER'!$N31</f>
        <v>0</v>
      </c>
      <c r="AP35">
        <v>1</v>
      </c>
      <c r="AQ35">
        <v>1</v>
      </c>
      <c r="AR35">
        <v>1</v>
      </c>
      <c r="AS35">
        <f>'[1]CS_E 50 SPIDER'!$O31</f>
        <v>1</v>
      </c>
      <c r="AT35">
        <v>1</v>
      </c>
      <c r="AU35">
        <f t="shared" si="17"/>
        <v>53.639285714285741</v>
      </c>
      <c r="AV35">
        <f t="shared" si="18"/>
        <v>9.2557142857142871</v>
      </c>
      <c r="AW35">
        <f t="shared" si="19"/>
        <v>8.1257142857142881</v>
      </c>
      <c r="AX35">
        <f t="shared" si="20"/>
        <v>6.4285714285714306</v>
      </c>
      <c r="AY35">
        <v>1</v>
      </c>
      <c r="AZ35">
        <v>1</v>
      </c>
      <c r="BA35">
        <v>1</v>
      </c>
      <c r="BB35">
        <v>3</v>
      </c>
      <c r="BG35">
        <f t="shared" si="4"/>
        <v>142.85714285714286</v>
      </c>
      <c r="BH35" s="10">
        <f t="shared" si="21"/>
        <v>4.8611111111111115E-5</v>
      </c>
    </row>
    <row r="36" spans="1:60">
      <c r="F36">
        <f t="shared" si="5"/>
        <v>0</v>
      </c>
      <c r="G36">
        <f t="shared" si="6"/>
        <v>0</v>
      </c>
      <c r="H36">
        <f t="shared" si="7"/>
        <v>0</v>
      </c>
      <c r="I36">
        <f t="shared" si="8"/>
        <v>0</v>
      </c>
      <c r="J36">
        <f>'[1]CS_E 50 SPIDER'!$C32</f>
        <v>0</v>
      </c>
      <c r="K36">
        <f t="shared" si="9"/>
        <v>0</v>
      </c>
      <c r="L36">
        <f t="shared" si="10"/>
        <v>0</v>
      </c>
      <c r="M36">
        <f t="shared" si="11"/>
        <v>0</v>
      </c>
      <c r="R36">
        <f>'[1]CS_E 50 SPIDER'!$E32</f>
        <v>0</v>
      </c>
      <c r="T36">
        <f t="shared" si="12"/>
        <v>0</v>
      </c>
      <c r="U36">
        <f>'[1]CS_E 50 SPIDER'!$F32</f>
        <v>0</v>
      </c>
      <c r="W36">
        <f t="shared" si="13"/>
        <v>0</v>
      </c>
      <c r="X36">
        <f t="shared" si="14"/>
        <v>0</v>
      </c>
      <c r="Y36">
        <f>'[1]CS_E 50 SPIDER'!$D32</f>
        <v>0</v>
      </c>
      <c r="Z36">
        <f>'[1]CS_E 50 SPIDER'!$G32</f>
        <v>0</v>
      </c>
      <c r="AA36">
        <f>'[1]CS_E 50 SPIDER'!$H32</f>
        <v>0</v>
      </c>
      <c r="AB36">
        <f>'[1]CS_E 50 SPIDER'!$I32</f>
        <v>0</v>
      </c>
      <c r="AD36">
        <f>'[1]CS_E 50 SPIDER'!$J32</f>
        <v>0</v>
      </c>
      <c r="AF36">
        <f t="shared" si="15"/>
        <v>0</v>
      </c>
      <c r="AG36">
        <f>'[1]CS_E 50 SPIDER'!$K32</f>
        <v>0</v>
      </c>
      <c r="AH36">
        <f t="shared" si="3"/>
        <v>0</v>
      </c>
      <c r="AI36">
        <f>'[1]CS_E 50 SPIDER'!$L32</f>
        <v>0</v>
      </c>
      <c r="AK36">
        <f t="shared" si="16"/>
        <v>0</v>
      </c>
      <c r="AM36">
        <f>'[1]CS_E 50 SPIDER'!$M32</f>
        <v>0</v>
      </c>
      <c r="AO36">
        <f>'[1]CS_E 50 SPIDER'!$N32</f>
        <v>0</v>
      </c>
      <c r="AS36">
        <f>'[1]CS_E 50 SPIDER'!$O32</f>
        <v>0</v>
      </c>
      <c r="AU36">
        <f t="shared" si="17"/>
        <v>0</v>
      </c>
      <c r="AV36">
        <f t="shared" si="18"/>
        <v>0</v>
      </c>
      <c r="AW36">
        <f t="shared" si="19"/>
        <v>0</v>
      </c>
      <c r="AX36">
        <f t="shared" si="20"/>
        <v>0</v>
      </c>
      <c r="BG36">
        <f t="shared" si="4"/>
        <v>0</v>
      </c>
      <c r="BH36" s="10">
        <f t="shared" si="21"/>
        <v>0</v>
      </c>
    </row>
    <row r="37" spans="1:60">
      <c r="F37">
        <f t="shared" si="5"/>
        <v>0</v>
      </c>
      <c r="G37">
        <f t="shared" si="6"/>
        <v>0</v>
      </c>
      <c r="H37">
        <f t="shared" si="7"/>
        <v>0</v>
      </c>
      <c r="I37">
        <f t="shared" si="8"/>
        <v>0</v>
      </c>
      <c r="J37">
        <f>'[1]CS_E 50 SPIDER'!$C33</f>
        <v>0</v>
      </c>
      <c r="K37">
        <f t="shared" si="9"/>
        <v>0</v>
      </c>
      <c r="L37">
        <f t="shared" si="10"/>
        <v>0</v>
      </c>
      <c r="M37">
        <f t="shared" si="11"/>
        <v>0</v>
      </c>
      <c r="R37">
        <f>'[1]CS_E 50 SPIDER'!$E33</f>
        <v>0</v>
      </c>
      <c r="T37">
        <f t="shared" si="12"/>
        <v>0</v>
      </c>
      <c r="U37">
        <f>'[1]CS_E 50 SPIDER'!$F33</f>
        <v>0</v>
      </c>
      <c r="W37">
        <f t="shared" si="13"/>
        <v>0</v>
      </c>
      <c r="X37">
        <f t="shared" si="14"/>
        <v>0</v>
      </c>
      <c r="Y37">
        <f>'[1]CS_E 50 SPIDER'!$D33</f>
        <v>0</v>
      </c>
      <c r="Z37">
        <f>'[1]CS_E 50 SPIDER'!$G33</f>
        <v>0</v>
      </c>
      <c r="AA37">
        <f>'[1]CS_E 50 SPIDER'!$H33</f>
        <v>0</v>
      </c>
      <c r="AB37">
        <f>'[1]CS_E 50 SPIDER'!$I33</f>
        <v>0</v>
      </c>
      <c r="AD37">
        <f>'[1]CS_E 50 SPIDER'!$J33</f>
        <v>0</v>
      </c>
      <c r="AF37">
        <f t="shared" si="15"/>
        <v>0</v>
      </c>
      <c r="AG37">
        <f>'[1]CS_E 50 SPIDER'!$K33</f>
        <v>0</v>
      </c>
      <c r="AH37">
        <f t="shared" si="3"/>
        <v>0</v>
      </c>
      <c r="AI37">
        <f>'[1]CS_E 50 SPIDER'!$L33</f>
        <v>0</v>
      </c>
      <c r="AK37">
        <f t="shared" si="16"/>
        <v>0</v>
      </c>
      <c r="AM37">
        <f>'[1]CS_E 50 SPIDER'!$M33</f>
        <v>0</v>
      </c>
      <c r="AO37">
        <f>'[1]CS_E 50 SPIDER'!$N33</f>
        <v>0</v>
      </c>
      <c r="AS37">
        <f>'[1]CS_E 50 SPIDER'!$O33</f>
        <v>0</v>
      </c>
      <c r="AU37">
        <f t="shared" si="17"/>
        <v>0</v>
      </c>
      <c r="AV37">
        <f t="shared" si="18"/>
        <v>0</v>
      </c>
      <c r="AW37">
        <f t="shared" si="19"/>
        <v>0</v>
      </c>
      <c r="AX37">
        <f t="shared" si="20"/>
        <v>0</v>
      </c>
      <c r="BG37">
        <f t="shared" si="4"/>
        <v>0</v>
      </c>
      <c r="BH37" s="10">
        <f t="shared" si="21"/>
        <v>0</v>
      </c>
    </row>
    <row r="38" spans="1:60">
      <c r="F38">
        <f t="shared" si="5"/>
        <v>0</v>
      </c>
      <c r="G38">
        <f t="shared" si="6"/>
        <v>0</v>
      </c>
      <c r="H38">
        <f t="shared" si="7"/>
        <v>0</v>
      </c>
      <c r="I38">
        <f t="shared" si="8"/>
        <v>0</v>
      </c>
      <c r="J38">
        <f>'[1]CS_E 50 SPIDER'!$C34</f>
        <v>0</v>
      </c>
      <c r="K38">
        <f t="shared" si="9"/>
        <v>0</v>
      </c>
      <c r="L38">
        <f t="shared" si="10"/>
        <v>0</v>
      </c>
      <c r="M38">
        <f t="shared" si="11"/>
        <v>0</v>
      </c>
      <c r="R38">
        <f>'[1]CS_E 50 SPIDER'!$E34</f>
        <v>0</v>
      </c>
      <c r="T38">
        <f t="shared" si="12"/>
        <v>0</v>
      </c>
      <c r="U38">
        <f>'[1]CS_E 50 SPIDER'!$F34</f>
        <v>0</v>
      </c>
      <c r="W38">
        <f t="shared" si="13"/>
        <v>0</v>
      </c>
      <c r="X38">
        <f t="shared" si="14"/>
        <v>0</v>
      </c>
      <c r="Y38">
        <f>'[1]CS_E 50 SPIDER'!$D34</f>
        <v>0</v>
      </c>
      <c r="Z38">
        <f>'[1]CS_E 50 SPIDER'!$G34</f>
        <v>0</v>
      </c>
      <c r="AA38">
        <f>'[1]CS_E 50 SPIDER'!$H34</f>
        <v>0</v>
      </c>
      <c r="AB38">
        <f>'[1]CS_E 50 SPIDER'!$I34</f>
        <v>0</v>
      </c>
      <c r="AD38">
        <f>'[1]CS_E 50 SPIDER'!$J34</f>
        <v>0</v>
      </c>
      <c r="AF38">
        <f t="shared" si="15"/>
        <v>0</v>
      </c>
      <c r="AG38">
        <f>'[1]CS_E 50 SPIDER'!$K34</f>
        <v>0</v>
      </c>
      <c r="AH38">
        <f t="shared" si="3"/>
        <v>0</v>
      </c>
      <c r="AI38">
        <f>'[1]CS_E 50 SPIDER'!$L34</f>
        <v>0</v>
      </c>
      <c r="AK38">
        <f t="shared" si="16"/>
        <v>0</v>
      </c>
      <c r="AM38">
        <f>'[1]CS_E 50 SPIDER'!$M34</f>
        <v>0</v>
      </c>
      <c r="AO38">
        <f>'[1]CS_E 50 SPIDER'!$N34</f>
        <v>0</v>
      </c>
      <c r="AS38">
        <f>'[1]CS_E 50 SPIDER'!$O34</f>
        <v>0</v>
      </c>
      <c r="AU38">
        <f t="shared" si="17"/>
        <v>0</v>
      </c>
      <c r="AV38">
        <f t="shared" si="18"/>
        <v>0</v>
      </c>
      <c r="AW38">
        <f t="shared" si="19"/>
        <v>0</v>
      </c>
      <c r="AX38">
        <f t="shared" si="20"/>
        <v>0</v>
      </c>
      <c r="BG38">
        <f t="shared" si="4"/>
        <v>0</v>
      </c>
      <c r="BH38" s="10">
        <f t="shared" si="21"/>
        <v>0</v>
      </c>
    </row>
    <row r="39" spans="1:60">
      <c r="F39">
        <f t="shared" si="5"/>
        <v>0</v>
      </c>
      <c r="G39">
        <f t="shared" si="6"/>
        <v>0</v>
      </c>
      <c r="H39">
        <f t="shared" si="7"/>
        <v>0</v>
      </c>
      <c r="I39">
        <f t="shared" si="8"/>
        <v>0</v>
      </c>
      <c r="J39">
        <f>'[1]CS_E 50 SPIDER'!$C35</f>
        <v>0</v>
      </c>
      <c r="K39">
        <f t="shared" si="9"/>
        <v>0</v>
      </c>
      <c r="L39">
        <f t="shared" si="10"/>
        <v>0</v>
      </c>
      <c r="M39">
        <f t="shared" si="11"/>
        <v>0</v>
      </c>
      <c r="R39">
        <f>'[1]CS_E 50 SPIDER'!$E35</f>
        <v>0</v>
      </c>
      <c r="T39">
        <f t="shared" si="12"/>
        <v>0</v>
      </c>
      <c r="U39">
        <f>'[1]CS_E 50 SPIDER'!$F35</f>
        <v>0</v>
      </c>
      <c r="W39">
        <f t="shared" si="13"/>
        <v>0</v>
      </c>
      <c r="X39">
        <f t="shared" si="14"/>
        <v>0</v>
      </c>
      <c r="Y39">
        <f>'[1]CS_E 50 SPIDER'!$D35</f>
        <v>0</v>
      </c>
      <c r="Z39">
        <f>'[1]CS_E 50 SPIDER'!$G35</f>
        <v>0</v>
      </c>
      <c r="AA39">
        <f>'[1]CS_E 50 SPIDER'!$H35</f>
        <v>0</v>
      </c>
      <c r="AB39">
        <f>'[1]CS_E 50 SPIDER'!$I35</f>
        <v>0</v>
      </c>
      <c r="AD39">
        <f>'[1]CS_E 50 SPIDER'!$J35</f>
        <v>0</v>
      </c>
      <c r="AF39">
        <f t="shared" si="15"/>
        <v>0</v>
      </c>
      <c r="AG39">
        <f>'[1]CS_E 50 SPIDER'!$K35</f>
        <v>0</v>
      </c>
      <c r="AH39">
        <f t="shared" si="3"/>
        <v>0</v>
      </c>
      <c r="AI39">
        <f>'[1]CS_E 50 SPIDER'!$L35</f>
        <v>0</v>
      </c>
      <c r="AK39">
        <f t="shared" si="16"/>
        <v>0</v>
      </c>
      <c r="AM39">
        <f>'[1]CS_E 50 SPIDER'!$M35</f>
        <v>0</v>
      </c>
      <c r="AO39">
        <f>'[1]CS_E 50 SPIDER'!$N35</f>
        <v>0</v>
      </c>
      <c r="AS39">
        <f>'[1]CS_E 50 SPIDER'!$O35</f>
        <v>0</v>
      </c>
      <c r="AU39">
        <f t="shared" si="17"/>
        <v>0</v>
      </c>
      <c r="AV39">
        <f t="shared" si="18"/>
        <v>0</v>
      </c>
      <c r="AW39">
        <f t="shared" si="19"/>
        <v>0</v>
      </c>
      <c r="AX39">
        <f t="shared" si="20"/>
        <v>0</v>
      </c>
      <c r="BG39">
        <f t="shared" si="4"/>
        <v>0</v>
      </c>
      <c r="BH39" s="10">
        <f t="shared" si="21"/>
        <v>0</v>
      </c>
    </row>
    <row r="40" spans="1:60">
      <c r="F40">
        <f t="shared" si="5"/>
        <v>0</v>
      </c>
      <c r="G40">
        <f t="shared" si="6"/>
        <v>0</v>
      </c>
      <c r="H40">
        <f t="shared" si="7"/>
        <v>0</v>
      </c>
      <c r="I40">
        <f t="shared" si="8"/>
        <v>0</v>
      </c>
      <c r="J40">
        <f>'[1]CS_E 50 SPIDER'!$C36</f>
        <v>0</v>
      </c>
      <c r="K40">
        <f t="shared" si="9"/>
        <v>0</v>
      </c>
      <c r="L40">
        <f t="shared" si="10"/>
        <v>0</v>
      </c>
      <c r="M40">
        <f t="shared" si="11"/>
        <v>0</v>
      </c>
      <c r="R40">
        <f>'[1]CS_E 50 SPIDER'!$E36</f>
        <v>0</v>
      </c>
      <c r="T40">
        <f t="shared" si="12"/>
        <v>0</v>
      </c>
      <c r="U40">
        <f>'[1]CS_E 50 SPIDER'!$F36</f>
        <v>0</v>
      </c>
      <c r="W40">
        <f t="shared" si="13"/>
        <v>0</v>
      </c>
      <c r="X40">
        <f t="shared" si="14"/>
        <v>0</v>
      </c>
      <c r="Y40">
        <f>'[1]CS_E 50 SPIDER'!$D36</f>
        <v>0</v>
      </c>
      <c r="Z40">
        <f>'[1]CS_E 50 SPIDER'!$G36</f>
        <v>0</v>
      </c>
      <c r="AA40">
        <f>'[1]CS_E 50 SPIDER'!$H36</f>
        <v>0</v>
      </c>
      <c r="AB40">
        <f>'[1]CS_E 50 SPIDER'!$I36</f>
        <v>0</v>
      </c>
      <c r="AD40">
        <f>'[1]CS_E 50 SPIDER'!$J36</f>
        <v>0</v>
      </c>
      <c r="AF40">
        <f t="shared" si="15"/>
        <v>0</v>
      </c>
      <c r="AG40">
        <f>'[1]CS_E 50 SPIDER'!$K36</f>
        <v>0</v>
      </c>
      <c r="AH40">
        <f t="shared" si="3"/>
        <v>0</v>
      </c>
      <c r="AI40">
        <f>'[1]CS_E 50 SPIDER'!$L36</f>
        <v>0</v>
      </c>
      <c r="AK40">
        <f t="shared" si="16"/>
        <v>0</v>
      </c>
      <c r="AM40">
        <f>'[1]CS_E 50 SPIDER'!$M36</f>
        <v>0</v>
      </c>
      <c r="AO40">
        <f>'[1]CS_E 50 SPIDER'!$N36</f>
        <v>0</v>
      </c>
      <c r="AS40">
        <f>'[1]CS_E 50 SPIDER'!$O36</f>
        <v>0</v>
      </c>
      <c r="AU40">
        <f t="shared" si="17"/>
        <v>0</v>
      </c>
      <c r="AV40">
        <f t="shared" si="18"/>
        <v>0</v>
      </c>
      <c r="AW40">
        <f t="shared" si="19"/>
        <v>0</v>
      </c>
      <c r="AX40">
        <f t="shared" si="20"/>
        <v>0</v>
      </c>
      <c r="BG40">
        <f t="shared" si="4"/>
        <v>0</v>
      </c>
      <c r="BH40" s="10">
        <f t="shared" si="21"/>
        <v>0</v>
      </c>
    </row>
    <row r="41" spans="1:60">
      <c r="F41">
        <f t="shared" si="5"/>
        <v>0</v>
      </c>
      <c r="G41">
        <f t="shared" si="6"/>
        <v>0</v>
      </c>
      <c r="H41">
        <f t="shared" si="7"/>
        <v>0</v>
      </c>
      <c r="I41">
        <f t="shared" si="8"/>
        <v>0</v>
      </c>
      <c r="J41">
        <f>'[1]CS_E 50 SPIDER'!$C37</f>
        <v>0</v>
      </c>
      <c r="K41">
        <f t="shared" si="9"/>
        <v>0</v>
      </c>
      <c r="L41">
        <f t="shared" si="10"/>
        <v>0</v>
      </c>
      <c r="M41">
        <f t="shared" si="11"/>
        <v>0</v>
      </c>
      <c r="R41">
        <f>'[1]CS_E 50 SPIDER'!$E37</f>
        <v>0</v>
      </c>
      <c r="T41">
        <f t="shared" si="12"/>
        <v>0</v>
      </c>
      <c r="U41">
        <f>'[1]CS_E 50 SPIDER'!$F37</f>
        <v>0</v>
      </c>
      <c r="W41">
        <f t="shared" si="13"/>
        <v>0</v>
      </c>
      <c r="X41">
        <f t="shared" si="14"/>
        <v>0</v>
      </c>
      <c r="Y41">
        <f>'[1]CS_E 50 SPIDER'!$D37</f>
        <v>0</v>
      </c>
      <c r="Z41">
        <f>'[1]CS_E 50 SPIDER'!$G37</f>
        <v>0</v>
      </c>
      <c r="AA41">
        <f>'[1]CS_E 50 SPIDER'!$H37</f>
        <v>0</v>
      </c>
      <c r="AB41">
        <f>'[1]CS_E 50 SPIDER'!$I37</f>
        <v>0</v>
      </c>
      <c r="AD41">
        <f>'[1]CS_E 50 SPIDER'!$J37</f>
        <v>0</v>
      </c>
      <c r="AF41">
        <f t="shared" si="15"/>
        <v>0</v>
      </c>
      <c r="AG41">
        <f>'[1]CS_E 50 SPIDER'!$K37</f>
        <v>0</v>
      </c>
      <c r="AH41">
        <f t="shared" si="3"/>
        <v>0</v>
      </c>
      <c r="AI41">
        <f>'[1]CS_E 50 SPIDER'!$L37</f>
        <v>0</v>
      </c>
      <c r="AK41">
        <f t="shared" si="16"/>
        <v>0</v>
      </c>
      <c r="AM41">
        <f>'[1]CS_E 50 SPIDER'!$M37</f>
        <v>0</v>
      </c>
      <c r="AO41">
        <f>'[1]CS_E 50 SPIDER'!$N37</f>
        <v>0</v>
      </c>
      <c r="AS41">
        <f>'[1]CS_E 50 SPIDER'!$O37</f>
        <v>0</v>
      </c>
      <c r="AU41">
        <f t="shared" si="17"/>
        <v>0</v>
      </c>
      <c r="AV41">
        <f t="shared" si="18"/>
        <v>0</v>
      </c>
      <c r="AW41">
        <f t="shared" si="19"/>
        <v>0</v>
      </c>
      <c r="AX41">
        <f t="shared" si="20"/>
        <v>0</v>
      </c>
      <c r="BG41">
        <f t="shared" si="4"/>
        <v>0</v>
      </c>
      <c r="BH41" s="10">
        <f t="shared" si="21"/>
        <v>0</v>
      </c>
    </row>
    <row r="42" spans="1:60">
      <c r="F42">
        <f t="shared" si="5"/>
        <v>0</v>
      </c>
      <c r="G42">
        <f t="shared" si="6"/>
        <v>0</v>
      </c>
      <c r="H42">
        <f t="shared" si="7"/>
        <v>0</v>
      </c>
      <c r="I42">
        <f t="shared" si="8"/>
        <v>0</v>
      </c>
      <c r="J42">
        <f>'[1]CS_E 50 SPIDER'!$C38</f>
        <v>0</v>
      </c>
      <c r="K42">
        <f t="shared" si="9"/>
        <v>0</v>
      </c>
      <c r="L42">
        <f t="shared" si="10"/>
        <v>0</v>
      </c>
      <c r="M42">
        <f t="shared" si="11"/>
        <v>0</v>
      </c>
      <c r="R42">
        <f>'[1]CS_E 50 SPIDER'!$E38</f>
        <v>0</v>
      </c>
      <c r="T42">
        <f t="shared" si="12"/>
        <v>0</v>
      </c>
      <c r="U42">
        <f>'[1]CS_E 50 SPIDER'!$F38</f>
        <v>0</v>
      </c>
      <c r="W42">
        <f t="shared" si="13"/>
        <v>0</v>
      </c>
      <c r="X42">
        <f t="shared" si="14"/>
        <v>0</v>
      </c>
      <c r="Y42">
        <f>'[1]CS_E 50 SPIDER'!$D38</f>
        <v>0</v>
      </c>
      <c r="Z42">
        <f>'[1]CS_E 50 SPIDER'!$G38</f>
        <v>0</v>
      </c>
      <c r="AA42">
        <f>'[1]CS_E 50 SPIDER'!$H38</f>
        <v>0</v>
      </c>
      <c r="AB42">
        <f>'[1]CS_E 50 SPIDER'!$I38</f>
        <v>0</v>
      </c>
      <c r="AD42">
        <f>'[1]CS_E 50 SPIDER'!$J38</f>
        <v>0</v>
      </c>
      <c r="AF42">
        <f t="shared" si="15"/>
        <v>0</v>
      </c>
      <c r="AG42">
        <f>'[1]CS_E 50 SPIDER'!$K38</f>
        <v>0</v>
      </c>
      <c r="AH42">
        <f t="shared" si="3"/>
        <v>0</v>
      </c>
      <c r="AI42">
        <f>'[1]CS_E 50 SPIDER'!$L38</f>
        <v>0</v>
      </c>
      <c r="AK42">
        <f t="shared" si="16"/>
        <v>0</v>
      </c>
      <c r="AM42">
        <f>'[1]CS_E 50 SPIDER'!$M38</f>
        <v>0</v>
      </c>
      <c r="AO42">
        <f>'[1]CS_E 50 SPIDER'!$N38</f>
        <v>0</v>
      </c>
      <c r="AS42">
        <f>'[1]CS_E 50 SPIDER'!$O38</f>
        <v>0</v>
      </c>
      <c r="AU42">
        <f t="shared" si="17"/>
        <v>0</v>
      </c>
      <c r="AV42">
        <f t="shared" si="18"/>
        <v>0</v>
      </c>
      <c r="AW42">
        <f t="shared" si="19"/>
        <v>0</v>
      </c>
      <c r="AX42">
        <f t="shared" si="20"/>
        <v>0</v>
      </c>
      <c r="BG42">
        <f t="shared" si="4"/>
        <v>0</v>
      </c>
      <c r="BH42" s="10">
        <f t="shared" si="21"/>
        <v>0</v>
      </c>
    </row>
    <row r="43" spans="1:60">
      <c r="F43">
        <f t="shared" si="5"/>
        <v>0</v>
      </c>
      <c r="G43">
        <f t="shared" si="6"/>
        <v>0</v>
      </c>
      <c r="H43">
        <f t="shared" si="7"/>
        <v>0</v>
      </c>
      <c r="I43">
        <f t="shared" si="8"/>
        <v>0</v>
      </c>
      <c r="J43">
        <f>'[1]CS_E 50 SPIDER'!$C39</f>
        <v>0</v>
      </c>
      <c r="K43">
        <f t="shared" si="9"/>
        <v>0</v>
      </c>
      <c r="L43">
        <f t="shared" si="10"/>
        <v>0</v>
      </c>
      <c r="M43">
        <f t="shared" si="11"/>
        <v>0</v>
      </c>
      <c r="R43">
        <f>'[1]CS_E 50 SPIDER'!$E39</f>
        <v>0</v>
      </c>
      <c r="T43">
        <f t="shared" si="12"/>
        <v>0</v>
      </c>
      <c r="U43">
        <f>'[1]CS_E 50 SPIDER'!$F39</f>
        <v>0</v>
      </c>
      <c r="W43">
        <f t="shared" si="13"/>
        <v>0</v>
      </c>
      <c r="X43">
        <f t="shared" si="14"/>
        <v>0</v>
      </c>
      <c r="Y43">
        <f>'[1]CS_E 50 SPIDER'!$D39</f>
        <v>0</v>
      </c>
      <c r="Z43">
        <f>'[1]CS_E 50 SPIDER'!$G39</f>
        <v>0</v>
      </c>
      <c r="AA43">
        <f>'[1]CS_E 50 SPIDER'!$H39</f>
        <v>0</v>
      </c>
      <c r="AB43">
        <f>'[1]CS_E 50 SPIDER'!$I39</f>
        <v>0</v>
      </c>
      <c r="AD43">
        <f>'[1]CS_E 50 SPIDER'!$J39</f>
        <v>0</v>
      </c>
      <c r="AF43">
        <f t="shared" si="15"/>
        <v>0</v>
      </c>
      <c r="AG43">
        <f>'[1]CS_E 50 SPIDER'!$K39</f>
        <v>0</v>
      </c>
      <c r="AH43">
        <f t="shared" si="3"/>
        <v>0</v>
      </c>
      <c r="AI43">
        <f>'[1]CS_E 50 SPIDER'!$L39</f>
        <v>0</v>
      </c>
      <c r="AK43">
        <f t="shared" si="16"/>
        <v>0</v>
      </c>
      <c r="AM43">
        <f>'[1]CS_E 50 SPIDER'!$M39</f>
        <v>0</v>
      </c>
      <c r="AO43">
        <f>'[1]CS_E 50 SPIDER'!$N39</f>
        <v>0</v>
      </c>
      <c r="AS43">
        <f>'[1]CS_E 50 SPIDER'!$O39</f>
        <v>0</v>
      </c>
      <c r="AU43">
        <f t="shared" si="17"/>
        <v>0</v>
      </c>
      <c r="AV43">
        <f t="shared" si="18"/>
        <v>0</v>
      </c>
      <c r="AW43">
        <f t="shared" si="19"/>
        <v>0</v>
      </c>
      <c r="AX43">
        <f t="shared" si="20"/>
        <v>0</v>
      </c>
      <c r="BG43">
        <f t="shared" si="4"/>
        <v>0</v>
      </c>
      <c r="BH43" s="10">
        <f t="shared" si="21"/>
        <v>0</v>
      </c>
    </row>
    <row r="44" spans="1:60">
      <c r="F44">
        <f t="shared" si="5"/>
        <v>0</v>
      </c>
      <c r="G44">
        <f t="shared" si="6"/>
        <v>0</v>
      </c>
      <c r="H44">
        <f t="shared" si="7"/>
        <v>0</v>
      </c>
      <c r="I44">
        <f t="shared" si="8"/>
        <v>0</v>
      </c>
      <c r="J44">
        <f>'[1]CS_E 50 SPIDER'!$C40</f>
        <v>0</v>
      </c>
      <c r="K44">
        <f t="shared" si="9"/>
        <v>0</v>
      </c>
      <c r="L44">
        <f t="shared" si="10"/>
        <v>0</v>
      </c>
      <c r="M44">
        <f t="shared" si="11"/>
        <v>0</v>
      </c>
      <c r="R44">
        <f>'[1]CS_E 50 SPIDER'!$E40</f>
        <v>0</v>
      </c>
      <c r="T44">
        <f t="shared" si="12"/>
        <v>0</v>
      </c>
      <c r="U44">
        <f>'[1]CS_E 50 SPIDER'!$F40</f>
        <v>0</v>
      </c>
      <c r="W44">
        <f t="shared" si="13"/>
        <v>0</v>
      </c>
      <c r="X44">
        <f t="shared" si="14"/>
        <v>0</v>
      </c>
      <c r="Y44">
        <f>'[1]CS_E 50 SPIDER'!$D40</f>
        <v>0</v>
      </c>
      <c r="Z44">
        <f>'[1]CS_E 50 SPIDER'!$G40</f>
        <v>0</v>
      </c>
      <c r="AA44">
        <f>'[1]CS_E 50 SPIDER'!$H40</f>
        <v>0</v>
      </c>
      <c r="AB44">
        <f>'[1]CS_E 50 SPIDER'!$I40</f>
        <v>0</v>
      </c>
      <c r="AD44">
        <f>'[1]CS_E 50 SPIDER'!$J40</f>
        <v>0</v>
      </c>
      <c r="AF44">
        <f t="shared" si="15"/>
        <v>0</v>
      </c>
      <c r="AG44">
        <f>'[1]CS_E 50 SPIDER'!$K40</f>
        <v>0</v>
      </c>
      <c r="AH44">
        <f t="shared" si="3"/>
        <v>0</v>
      </c>
      <c r="AI44">
        <f>'[1]CS_E 50 SPIDER'!$L40</f>
        <v>0</v>
      </c>
      <c r="AK44">
        <f t="shared" si="16"/>
        <v>0</v>
      </c>
      <c r="AM44">
        <f>'[1]CS_E 50 SPIDER'!$M40</f>
        <v>0</v>
      </c>
      <c r="AO44">
        <f>'[1]CS_E 50 SPIDER'!$N40</f>
        <v>0</v>
      </c>
      <c r="AS44">
        <f>'[1]CS_E 50 SPIDER'!$O40</f>
        <v>0</v>
      </c>
      <c r="AU44">
        <f t="shared" si="17"/>
        <v>0</v>
      </c>
      <c r="AV44">
        <f t="shared" si="18"/>
        <v>0</v>
      </c>
      <c r="AW44">
        <f t="shared" si="19"/>
        <v>0</v>
      </c>
      <c r="AX44">
        <f t="shared" si="20"/>
        <v>0</v>
      </c>
      <c r="BG44">
        <f t="shared" si="4"/>
        <v>0</v>
      </c>
      <c r="BH44" s="10">
        <f t="shared" si="21"/>
        <v>0</v>
      </c>
    </row>
    <row r="45" spans="1:60">
      <c r="F45">
        <f t="shared" si="5"/>
        <v>0</v>
      </c>
      <c r="G45">
        <f t="shared" si="6"/>
        <v>0</v>
      </c>
      <c r="H45">
        <f t="shared" si="7"/>
        <v>0</v>
      </c>
      <c r="I45">
        <f t="shared" si="8"/>
        <v>0</v>
      </c>
      <c r="J45">
        <f>'[1]CS_E 50 SPIDER'!$C41</f>
        <v>0</v>
      </c>
      <c r="K45">
        <f t="shared" si="9"/>
        <v>0</v>
      </c>
      <c r="L45">
        <f t="shared" si="10"/>
        <v>0</v>
      </c>
      <c r="M45">
        <f t="shared" si="11"/>
        <v>0</v>
      </c>
      <c r="R45">
        <f>'[1]CS_E 50 SPIDER'!$E41</f>
        <v>0</v>
      </c>
      <c r="T45">
        <f t="shared" si="12"/>
        <v>0</v>
      </c>
      <c r="U45">
        <f>'[1]CS_E 50 SPIDER'!$F41</f>
        <v>0</v>
      </c>
      <c r="W45">
        <f t="shared" si="13"/>
        <v>0</v>
      </c>
      <c r="X45">
        <f t="shared" si="14"/>
        <v>0</v>
      </c>
      <c r="Y45">
        <f>'[1]CS_E 50 SPIDER'!$D41</f>
        <v>0</v>
      </c>
      <c r="Z45">
        <f>'[1]CS_E 50 SPIDER'!$G41</f>
        <v>0</v>
      </c>
      <c r="AA45">
        <f>'[1]CS_E 50 SPIDER'!$H41</f>
        <v>0</v>
      </c>
      <c r="AB45">
        <f>'[1]CS_E 50 SPIDER'!$I41</f>
        <v>0</v>
      </c>
      <c r="AD45">
        <f>'[1]CS_E 50 SPIDER'!$J41</f>
        <v>0</v>
      </c>
      <c r="AF45">
        <f t="shared" si="15"/>
        <v>0</v>
      </c>
      <c r="AG45">
        <f>'[1]CS_E 50 SPIDER'!$K41</f>
        <v>0</v>
      </c>
      <c r="AH45">
        <f t="shared" si="3"/>
        <v>0</v>
      </c>
      <c r="AI45">
        <f>'[1]CS_E 50 SPIDER'!$L41</f>
        <v>0</v>
      </c>
      <c r="AK45">
        <f t="shared" si="16"/>
        <v>0</v>
      </c>
      <c r="AM45">
        <f>'[1]CS_E 50 SPIDER'!$M41</f>
        <v>0</v>
      </c>
      <c r="AO45">
        <f>'[1]CS_E 50 SPIDER'!$N41</f>
        <v>0</v>
      </c>
      <c r="AS45">
        <f>'[1]CS_E 50 SPIDER'!$O41</f>
        <v>0</v>
      </c>
      <c r="AU45">
        <f t="shared" si="17"/>
        <v>0</v>
      </c>
      <c r="AV45">
        <f t="shared" si="18"/>
        <v>0</v>
      </c>
      <c r="AW45">
        <f t="shared" si="19"/>
        <v>0</v>
      </c>
      <c r="AX45">
        <f t="shared" si="20"/>
        <v>0</v>
      </c>
      <c r="BG45">
        <f t="shared" si="4"/>
        <v>0</v>
      </c>
      <c r="BH45" s="10">
        <f t="shared" si="21"/>
        <v>0</v>
      </c>
    </row>
    <row r="46" spans="1:60">
      <c r="F46">
        <f t="shared" si="5"/>
        <v>0</v>
      </c>
      <c r="G46">
        <f t="shared" si="6"/>
        <v>0</v>
      </c>
      <c r="H46">
        <f t="shared" si="7"/>
        <v>0</v>
      </c>
      <c r="I46">
        <f t="shared" si="8"/>
        <v>0</v>
      </c>
      <c r="J46">
        <f>'[1]CS_E 50 SPIDER'!$C42</f>
        <v>0</v>
      </c>
      <c r="K46">
        <f t="shared" si="9"/>
        <v>0</v>
      </c>
      <c r="L46">
        <f t="shared" si="10"/>
        <v>0</v>
      </c>
      <c r="M46">
        <f t="shared" si="11"/>
        <v>0</v>
      </c>
      <c r="R46">
        <f>'[1]CS_E 50 SPIDER'!$E42</f>
        <v>0</v>
      </c>
      <c r="T46">
        <f t="shared" si="12"/>
        <v>0</v>
      </c>
      <c r="U46">
        <f>'[1]CS_E 50 SPIDER'!$F42</f>
        <v>0</v>
      </c>
      <c r="W46">
        <f t="shared" si="13"/>
        <v>0</v>
      </c>
      <c r="X46">
        <f t="shared" si="14"/>
        <v>0</v>
      </c>
      <c r="Y46">
        <f>'[1]CS_E 50 SPIDER'!$D42</f>
        <v>0</v>
      </c>
      <c r="Z46">
        <f>'[1]CS_E 50 SPIDER'!$G42</f>
        <v>0</v>
      </c>
      <c r="AA46">
        <f>'[1]CS_E 50 SPIDER'!$H42</f>
        <v>0</v>
      </c>
      <c r="AB46">
        <f>'[1]CS_E 50 SPIDER'!$I42</f>
        <v>0</v>
      </c>
      <c r="AD46">
        <f>'[1]CS_E 50 SPIDER'!$J42</f>
        <v>0</v>
      </c>
      <c r="AF46">
        <f t="shared" si="15"/>
        <v>0</v>
      </c>
      <c r="AG46">
        <f>'[1]CS_E 50 SPIDER'!$K42</f>
        <v>0</v>
      </c>
      <c r="AH46">
        <f t="shared" si="3"/>
        <v>0</v>
      </c>
      <c r="AI46">
        <f>'[1]CS_E 50 SPIDER'!$L42</f>
        <v>0</v>
      </c>
      <c r="AK46">
        <f t="shared" si="16"/>
        <v>0</v>
      </c>
      <c r="AM46">
        <f>'[1]CS_E 50 SPIDER'!$M42</f>
        <v>0</v>
      </c>
      <c r="AO46">
        <f>'[1]CS_E 50 SPIDER'!$N42</f>
        <v>0</v>
      </c>
      <c r="AS46">
        <f>'[1]CS_E 50 SPIDER'!$O42</f>
        <v>0</v>
      </c>
      <c r="AU46">
        <f t="shared" si="17"/>
        <v>0</v>
      </c>
      <c r="AV46">
        <f t="shared" si="18"/>
        <v>0</v>
      </c>
      <c r="AW46">
        <f t="shared" si="19"/>
        <v>0</v>
      </c>
      <c r="AX46">
        <f t="shared" si="20"/>
        <v>0</v>
      </c>
      <c r="BG46">
        <f t="shared" si="4"/>
        <v>0</v>
      </c>
      <c r="BH46" s="10">
        <f t="shared" si="21"/>
        <v>0</v>
      </c>
    </row>
    <row r="47" spans="1:60">
      <c r="F47">
        <f t="shared" si="5"/>
        <v>0</v>
      </c>
      <c r="G47">
        <f t="shared" si="6"/>
        <v>0</v>
      </c>
      <c r="H47">
        <f t="shared" si="7"/>
        <v>0</v>
      </c>
      <c r="I47">
        <f t="shared" si="8"/>
        <v>0</v>
      </c>
      <c r="J47">
        <f>'[1]CS_E 50 SPIDER'!$C43</f>
        <v>0</v>
      </c>
      <c r="K47">
        <f t="shared" si="9"/>
        <v>0</v>
      </c>
      <c r="L47">
        <f t="shared" si="10"/>
        <v>0</v>
      </c>
      <c r="M47">
        <f t="shared" si="11"/>
        <v>0</v>
      </c>
      <c r="R47">
        <f>'[1]CS_E 50 SPIDER'!$E43</f>
        <v>0</v>
      </c>
      <c r="T47">
        <f t="shared" si="12"/>
        <v>0</v>
      </c>
      <c r="U47">
        <f>'[1]CS_E 50 SPIDER'!$F43</f>
        <v>0</v>
      </c>
      <c r="W47">
        <f t="shared" si="13"/>
        <v>0</v>
      </c>
      <c r="X47">
        <f t="shared" si="14"/>
        <v>0</v>
      </c>
      <c r="Y47">
        <f>'[1]CS_E 50 SPIDER'!$D43</f>
        <v>0</v>
      </c>
      <c r="Z47">
        <f>'[1]CS_E 50 SPIDER'!$G43</f>
        <v>0</v>
      </c>
      <c r="AA47">
        <f>'[1]CS_E 50 SPIDER'!$H43</f>
        <v>0</v>
      </c>
      <c r="AB47">
        <f>'[1]CS_E 50 SPIDER'!$I43</f>
        <v>0</v>
      </c>
      <c r="AD47">
        <f>'[1]CS_E 50 SPIDER'!$J43</f>
        <v>0</v>
      </c>
      <c r="AF47">
        <f t="shared" si="15"/>
        <v>0</v>
      </c>
      <c r="AG47">
        <f>'[1]CS_E 50 SPIDER'!$K43</f>
        <v>0</v>
      </c>
      <c r="AH47">
        <f t="shared" si="3"/>
        <v>0</v>
      </c>
      <c r="AI47">
        <f>'[1]CS_E 50 SPIDER'!$L43</f>
        <v>0</v>
      </c>
      <c r="AK47">
        <f t="shared" si="16"/>
        <v>0</v>
      </c>
      <c r="AM47">
        <f>'[1]CS_E 50 SPIDER'!$M43</f>
        <v>0</v>
      </c>
      <c r="AO47">
        <f>'[1]CS_E 50 SPIDER'!$N43</f>
        <v>0</v>
      </c>
      <c r="AS47">
        <f>'[1]CS_E 50 SPIDER'!$O43</f>
        <v>0</v>
      </c>
      <c r="AU47">
        <f t="shared" si="17"/>
        <v>0</v>
      </c>
      <c r="AV47">
        <f t="shared" si="18"/>
        <v>0</v>
      </c>
      <c r="AW47">
        <f t="shared" si="19"/>
        <v>0</v>
      </c>
      <c r="AX47">
        <f t="shared" si="20"/>
        <v>0</v>
      </c>
      <c r="BG47">
        <f t="shared" si="4"/>
        <v>0</v>
      </c>
      <c r="BH47" s="10">
        <f t="shared" si="21"/>
        <v>0</v>
      </c>
    </row>
    <row r="48" spans="1:60">
      <c r="F48">
        <f t="shared" si="5"/>
        <v>0</v>
      </c>
      <c r="G48">
        <f t="shared" si="6"/>
        <v>0</v>
      </c>
      <c r="H48">
        <f t="shared" si="7"/>
        <v>0</v>
      </c>
      <c r="I48">
        <f t="shared" si="8"/>
        <v>0</v>
      </c>
      <c r="J48">
        <f>'[1]CS_E 50 SPIDER'!$C44</f>
        <v>0</v>
      </c>
      <c r="K48">
        <f t="shared" si="9"/>
        <v>0</v>
      </c>
      <c r="L48">
        <f t="shared" si="10"/>
        <v>0</v>
      </c>
      <c r="M48">
        <f t="shared" si="11"/>
        <v>0</v>
      </c>
      <c r="R48">
        <f>'[1]CS_E 50 SPIDER'!$E44</f>
        <v>0</v>
      </c>
      <c r="T48">
        <f t="shared" si="12"/>
        <v>0</v>
      </c>
      <c r="U48">
        <f>'[1]CS_E 50 SPIDER'!$F44</f>
        <v>0</v>
      </c>
      <c r="W48">
        <f t="shared" si="13"/>
        <v>0</v>
      </c>
      <c r="X48">
        <f t="shared" si="14"/>
        <v>0</v>
      </c>
      <c r="Y48">
        <f>'[1]CS_E 50 SPIDER'!$D44</f>
        <v>0</v>
      </c>
      <c r="Z48">
        <f>'[1]CS_E 50 SPIDER'!$G44</f>
        <v>0</v>
      </c>
      <c r="AA48">
        <f>'[1]CS_E 50 SPIDER'!$H44</f>
        <v>0</v>
      </c>
      <c r="AB48">
        <f>'[1]CS_E 50 SPIDER'!$I44</f>
        <v>0</v>
      </c>
      <c r="AD48">
        <f>'[1]CS_E 50 SPIDER'!$J44</f>
        <v>0</v>
      </c>
      <c r="AF48">
        <f t="shared" si="15"/>
        <v>0</v>
      </c>
      <c r="AG48">
        <f>'[1]CS_E 50 SPIDER'!$K44</f>
        <v>0</v>
      </c>
      <c r="AH48">
        <f t="shared" si="3"/>
        <v>0</v>
      </c>
      <c r="AI48">
        <f>'[1]CS_E 50 SPIDER'!$L44</f>
        <v>0</v>
      </c>
      <c r="AK48">
        <f t="shared" si="16"/>
        <v>0</v>
      </c>
      <c r="AM48">
        <f>'[1]CS_E 50 SPIDER'!$M44</f>
        <v>0</v>
      </c>
      <c r="AO48">
        <f>'[1]CS_E 50 SPIDER'!$N44</f>
        <v>0</v>
      </c>
      <c r="AS48">
        <f>'[1]CS_E 50 SPIDER'!$O44</f>
        <v>0</v>
      </c>
      <c r="AU48">
        <f t="shared" si="17"/>
        <v>0</v>
      </c>
      <c r="AV48">
        <f t="shared" si="18"/>
        <v>0</v>
      </c>
      <c r="AW48">
        <f t="shared" si="19"/>
        <v>0</v>
      </c>
      <c r="AX48">
        <f t="shared" si="20"/>
        <v>0</v>
      </c>
      <c r="BG48">
        <f t="shared" si="4"/>
        <v>0</v>
      </c>
      <c r="BH48" s="10">
        <f t="shared" si="21"/>
        <v>0</v>
      </c>
    </row>
    <row r="49" spans="6:60">
      <c r="F49">
        <f t="shared" si="5"/>
        <v>0</v>
      </c>
      <c r="G49">
        <f t="shared" si="6"/>
        <v>0</v>
      </c>
      <c r="H49">
        <f t="shared" si="7"/>
        <v>0</v>
      </c>
      <c r="I49">
        <f t="shared" si="8"/>
        <v>0</v>
      </c>
      <c r="J49">
        <f>'[1]CS_E 50 SPIDER'!$C45</f>
        <v>0</v>
      </c>
      <c r="K49">
        <f t="shared" si="9"/>
        <v>0</v>
      </c>
      <c r="L49">
        <f t="shared" si="10"/>
        <v>0</v>
      </c>
      <c r="M49">
        <f t="shared" si="11"/>
        <v>0</v>
      </c>
      <c r="R49">
        <f>'[1]CS_E 50 SPIDER'!$E45</f>
        <v>0</v>
      </c>
      <c r="T49">
        <f t="shared" si="12"/>
        <v>0</v>
      </c>
      <c r="U49">
        <f>'[1]CS_E 50 SPIDER'!$F45</f>
        <v>0</v>
      </c>
      <c r="W49">
        <f t="shared" si="13"/>
        <v>0</v>
      </c>
      <c r="X49">
        <f t="shared" si="14"/>
        <v>0</v>
      </c>
      <c r="Y49">
        <f>'[1]CS_E 50 SPIDER'!$D45</f>
        <v>0</v>
      </c>
      <c r="Z49">
        <f>'[1]CS_E 50 SPIDER'!$G45</f>
        <v>0</v>
      </c>
      <c r="AA49">
        <f>'[1]CS_E 50 SPIDER'!$H45</f>
        <v>0</v>
      </c>
      <c r="AB49">
        <f>'[1]CS_E 50 SPIDER'!$I45</f>
        <v>0</v>
      </c>
      <c r="AD49">
        <f>'[1]CS_E 50 SPIDER'!$J45</f>
        <v>0</v>
      </c>
      <c r="AF49">
        <f t="shared" si="15"/>
        <v>0</v>
      </c>
      <c r="AG49">
        <f>'[1]CS_E 50 SPIDER'!$K45</f>
        <v>0</v>
      </c>
      <c r="AH49">
        <f t="shared" si="3"/>
        <v>0</v>
      </c>
      <c r="AI49">
        <f>'[1]CS_E 50 SPIDER'!$L45</f>
        <v>0</v>
      </c>
      <c r="AK49">
        <f t="shared" si="16"/>
        <v>0</v>
      </c>
      <c r="AM49">
        <f>'[1]CS_E 50 SPIDER'!$M45</f>
        <v>0</v>
      </c>
      <c r="AO49">
        <f>'[1]CS_E 50 SPIDER'!$N45</f>
        <v>0</v>
      </c>
      <c r="AS49">
        <f>'[1]CS_E 50 SPIDER'!$O45</f>
        <v>0</v>
      </c>
      <c r="AU49">
        <f t="shared" si="17"/>
        <v>0</v>
      </c>
      <c r="AV49">
        <f t="shared" si="18"/>
        <v>0</v>
      </c>
      <c r="AW49">
        <f t="shared" si="19"/>
        <v>0</v>
      </c>
      <c r="AX49">
        <f t="shared" si="20"/>
        <v>0</v>
      </c>
      <c r="BG49">
        <f t="shared" si="4"/>
        <v>0</v>
      </c>
      <c r="BH49" s="10">
        <f t="shared" si="21"/>
        <v>0</v>
      </c>
    </row>
    <row r="50" spans="6:60">
      <c r="F50">
        <f t="shared" si="5"/>
        <v>0</v>
      </c>
      <c r="G50">
        <f t="shared" si="6"/>
        <v>0</v>
      </c>
      <c r="H50">
        <f t="shared" si="7"/>
        <v>0</v>
      </c>
      <c r="I50">
        <f t="shared" si="8"/>
        <v>0</v>
      </c>
      <c r="J50">
        <f>'[1]CS_E 50 SPIDER'!$C46</f>
        <v>0</v>
      </c>
      <c r="K50">
        <f t="shared" si="9"/>
        <v>0</v>
      </c>
      <c r="L50">
        <f t="shared" si="10"/>
        <v>0</v>
      </c>
      <c r="M50">
        <f t="shared" si="11"/>
        <v>0</v>
      </c>
      <c r="R50">
        <f>'[1]CS_E 50 SPIDER'!$E46</f>
        <v>0</v>
      </c>
      <c r="T50">
        <f t="shared" si="12"/>
        <v>0</v>
      </c>
      <c r="U50">
        <f>'[1]CS_E 50 SPIDER'!$F46</f>
        <v>0</v>
      </c>
      <c r="W50">
        <f t="shared" si="13"/>
        <v>0</v>
      </c>
      <c r="X50">
        <f t="shared" si="14"/>
        <v>0</v>
      </c>
      <c r="Y50">
        <f>'[1]CS_E 50 SPIDER'!$D46</f>
        <v>0</v>
      </c>
      <c r="Z50">
        <f>'[1]CS_E 50 SPIDER'!$G46</f>
        <v>0</v>
      </c>
      <c r="AA50">
        <f>'[1]CS_E 50 SPIDER'!$H46</f>
        <v>0</v>
      </c>
      <c r="AB50">
        <f>'[1]CS_E 50 SPIDER'!$I46</f>
        <v>0</v>
      </c>
      <c r="AD50">
        <f>'[1]CS_E 50 SPIDER'!$J46</f>
        <v>0</v>
      </c>
      <c r="AF50">
        <f t="shared" si="15"/>
        <v>0</v>
      </c>
      <c r="AG50">
        <f>'[1]CS_E 50 SPIDER'!$K46</f>
        <v>0</v>
      </c>
      <c r="AH50">
        <f t="shared" si="3"/>
        <v>0</v>
      </c>
      <c r="AI50">
        <f>'[1]CS_E 50 SPIDER'!$L46</f>
        <v>0</v>
      </c>
      <c r="AK50">
        <f t="shared" si="16"/>
        <v>0</v>
      </c>
      <c r="AM50">
        <f>'[1]CS_E 50 SPIDER'!$M46</f>
        <v>0</v>
      </c>
      <c r="AO50">
        <f>'[1]CS_E 50 SPIDER'!$N46</f>
        <v>0</v>
      </c>
      <c r="AS50">
        <f>'[1]CS_E 50 SPIDER'!$O46</f>
        <v>0</v>
      </c>
      <c r="AU50">
        <f t="shared" si="17"/>
        <v>0</v>
      </c>
      <c r="AV50">
        <f t="shared" si="18"/>
        <v>0</v>
      </c>
      <c r="AW50">
        <f t="shared" si="19"/>
        <v>0</v>
      </c>
      <c r="AX50">
        <f t="shared" si="20"/>
        <v>0</v>
      </c>
      <c r="BG50">
        <f t="shared" si="4"/>
        <v>0</v>
      </c>
      <c r="BH50" s="10">
        <f t="shared" si="21"/>
        <v>0</v>
      </c>
    </row>
    <row r="51" spans="6:60">
      <c r="F51">
        <f t="shared" si="5"/>
        <v>0</v>
      </c>
      <c r="G51">
        <f t="shared" si="6"/>
        <v>0</v>
      </c>
      <c r="H51">
        <f t="shared" si="7"/>
        <v>0</v>
      </c>
      <c r="I51">
        <f t="shared" si="8"/>
        <v>0</v>
      </c>
      <c r="J51">
        <f>'[1]CS_E 50 SPIDER'!$C47</f>
        <v>0</v>
      </c>
      <c r="K51">
        <f t="shared" si="9"/>
        <v>0</v>
      </c>
      <c r="L51">
        <f t="shared" si="10"/>
        <v>0</v>
      </c>
      <c r="M51">
        <f t="shared" si="11"/>
        <v>0</v>
      </c>
      <c r="R51">
        <f>'[1]CS_E 50 SPIDER'!$E47</f>
        <v>0</v>
      </c>
      <c r="T51">
        <f t="shared" si="12"/>
        <v>0</v>
      </c>
      <c r="U51">
        <f>'[1]CS_E 50 SPIDER'!$F47</f>
        <v>0</v>
      </c>
      <c r="W51">
        <f t="shared" si="13"/>
        <v>0</v>
      </c>
      <c r="X51">
        <f t="shared" si="14"/>
        <v>0</v>
      </c>
      <c r="Y51">
        <f>'[1]CS_E 50 SPIDER'!$D47</f>
        <v>0</v>
      </c>
      <c r="Z51">
        <f>'[1]CS_E 50 SPIDER'!$G47</f>
        <v>0</v>
      </c>
      <c r="AA51">
        <f>'[1]CS_E 50 SPIDER'!$H47</f>
        <v>0</v>
      </c>
      <c r="AB51">
        <f>'[1]CS_E 50 SPIDER'!$I47</f>
        <v>0</v>
      </c>
      <c r="AD51">
        <f>'[1]CS_E 50 SPIDER'!$J47</f>
        <v>0</v>
      </c>
      <c r="AF51">
        <f t="shared" si="15"/>
        <v>0</v>
      </c>
      <c r="AG51">
        <f>'[1]CS_E 50 SPIDER'!$K47</f>
        <v>0</v>
      </c>
      <c r="AH51">
        <f t="shared" si="3"/>
        <v>0</v>
      </c>
      <c r="AI51">
        <f>'[1]CS_E 50 SPIDER'!$L47</f>
        <v>0</v>
      </c>
      <c r="AK51">
        <f t="shared" si="16"/>
        <v>0</v>
      </c>
      <c r="AM51">
        <f>'[1]CS_E 50 SPIDER'!$M47</f>
        <v>0</v>
      </c>
      <c r="AO51">
        <f>'[1]CS_E 50 SPIDER'!$N47</f>
        <v>0</v>
      </c>
      <c r="AS51">
        <f>'[1]CS_E 50 SPIDER'!$O47</f>
        <v>0</v>
      </c>
      <c r="AU51">
        <f t="shared" si="17"/>
        <v>0</v>
      </c>
      <c r="AV51">
        <f t="shared" si="18"/>
        <v>0</v>
      </c>
      <c r="AW51">
        <f t="shared" si="19"/>
        <v>0</v>
      </c>
      <c r="AX51">
        <f t="shared" si="20"/>
        <v>0</v>
      </c>
      <c r="BG51">
        <f t="shared" si="4"/>
        <v>0</v>
      </c>
      <c r="BH51" s="10">
        <f t="shared" si="21"/>
        <v>0</v>
      </c>
    </row>
    <row r="52" spans="6:60">
      <c r="F52">
        <f t="shared" si="5"/>
        <v>0</v>
      </c>
      <c r="G52">
        <f t="shared" si="6"/>
        <v>0</v>
      </c>
      <c r="H52">
        <f t="shared" si="7"/>
        <v>0</v>
      </c>
      <c r="I52">
        <f t="shared" si="8"/>
        <v>0</v>
      </c>
      <c r="J52">
        <f>'[1]CS_E 50 SPIDER'!$C48</f>
        <v>0</v>
      </c>
      <c r="K52">
        <f t="shared" si="9"/>
        <v>0</v>
      </c>
      <c r="L52">
        <f t="shared" si="10"/>
        <v>0</v>
      </c>
      <c r="M52">
        <f t="shared" si="11"/>
        <v>0</v>
      </c>
      <c r="R52">
        <f>'[1]CS_E 50 SPIDER'!$E48</f>
        <v>0</v>
      </c>
      <c r="T52">
        <f t="shared" si="12"/>
        <v>0</v>
      </c>
      <c r="U52">
        <f>'[1]CS_E 50 SPIDER'!$F48</f>
        <v>0</v>
      </c>
      <c r="W52">
        <f t="shared" si="13"/>
        <v>0</v>
      </c>
      <c r="X52">
        <f t="shared" si="14"/>
        <v>0</v>
      </c>
      <c r="Y52">
        <f>'[1]CS_E 50 SPIDER'!$D48</f>
        <v>0</v>
      </c>
      <c r="Z52">
        <f>'[1]CS_E 50 SPIDER'!$G48</f>
        <v>0</v>
      </c>
      <c r="AA52">
        <f>'[1]CS_E 50 SPIDER'!$H48</f>
        <v>0</v>
      </c>
      <c r="AB52">
        <f>'[1]CS_E 50 SPIDER'!$I48</f>
        <v>0</v>
      </c>
      <c r="AD52">
        <f>'[1]CS_E 50 SPIDER'!$J48</f>
        <v>0</v>
      </c>
      <c r="AF52">
        <f t="shared" si="15"/>
        <v>0</v>
      </c>
      <c r="AG52">
        <f>'[1]CS_E 50 SPIDER'!$K48</f>
        <v>0</v>
      </c>
      <c r="AH52">
        <f t="shared" si="3"/>
        <v>0</v>
      </c>
      <c r="AI52">
        <f>'[1]CS_E 50 SPIDER'!$L48</f>
        <v>0</v>
      </c>
      <c r="AK52">
        <f t="shared" si="16"/>
        <v>0</v>
      </c>
      <c r="AM52">
        <f>'[1]CS_E 50 SPIDER'!$M48</f>
        <v>0</v>
      </c>
      <c r="AO52">
        <f>'[1]CS_E 50 SPIDER'!$N48</f>
        <v>0</v>
      </c>
      <c r="AS52">
        <f>'[1]CS_E 50 SPIDER'!$O48</f>
        <v>0</v>
      </c>
      <c r="AU52">
        <f t="shared" si="17"/>
        <v>0</v>
      </c>
      <c r="AV52">
        <f t="shared" si="18"/>
        <v>0</v>
      </c>
      <c r="AW52">
        <f t="shared" si="19"/>
        <v>0</v>
      </c>
      <c r="AX52">
        <f t="shared" si="20"/>
        <v>0</v>
      </c>
      <c r="BG52">
        <f t="shared" si="4"/>
        <v>0</v>
      </c>
      <c r="BH52" s="10">
        <f t="shared" si="21"/>
        <v>0</v>
      </c>
    </row>
    <row r="53" spans="6:60">
      <c r="F53">
        <f t="shared" si="5"/>
        <v>0</v>
      </c>
      <c r="G53">
        <f t="shared" si="6"/>
        <v>0</v>
      </c>
      <c r="H53">
        <f t="shared" si="7"/>
        <v>0</v>
      </c>
      <c r="I53">
        <f t="shared" si="8"/>
        <v>0</v>
      </c>
      <c r="J53">
        <f>'[1]CS_E 50 SPIDER'!$C49</f>
        <v>0</v>
      </c>
      <c r="K53">
        <f t="shared" si="9"/>
        <v>0</v>
      </c>
      <c r="L53">
        <f t="shared" si="10"/>
        <v>0</v>
      </c>
      <c r="M53">
        <f t="shared" si="11"/>
        <v>0</v>
      </c>
      <c r="R53">
        <f>'[1]CS_E 50 SPIDER'!$E49</f>
        <v>0</v>
      </c>
      <c r="T53">
        <f t="shared" si="12"/>
        <v>0</v>
      </c>
      <c r="U53">
        <f>'[1]CS_E 50 SPIDER'!$F49</f>
        <v>0</v>
      </c>
      <c r="W53">
        <f t="shared" si="13"/>
        <v>0</v>
      </c>
      <c r="X53">
        <f t="shared" si="14"/>
        <v>0</v>
      </c>
      <c r="Y53">
        <f>'[1]CS_E 50 SPIDER'!$D49</f>
        <v>0</v>
      </c>
      <c r="Z53">
        <f>'[1]CS_E 50 SPIDER'!$G49</f>
        <v>0</v>
      </c>
      <c r="AA53">
        <f>'[1]CS_E 50 SPIDER'!$H49</f>
        <v>0</v>
      </c>
      <c r="AB53">
        <f>'[1]CS_E 50 SPIDER'!$I49</f>
        <v>0</v>
      </c>
      <c r="AD53">
        <f>'[1]CS_E 50 SPIDER'!$J49</f>
        <v>0</v>
      </c>
      <c r="AF53">
        <f t="shared" si="15"/>
        <v>0</v>
      </c>
      <c r="AG53">
        <f>'[1]CS_E 50 SPIDER'!$K49</f>
        <v>0</v>
      </c>
      <c r="AH53">
        <f t="shared" si="3"/>
        <v>0</v>
      </c>
      <c r="AI53">
        <f>'[1]CS_E 50 SPIDER'!$L49</f>
        <v>0</v>
      </c>
      <c r="AK53">
        <f t="shared" si="16"/>
        <v>0</v>
      </c>
      <c r="AM53">
        <f>'[1]CS_E 50 SPIDER'!$M49</f>
        <v>0</v>
      </c>
      <c r="AO53">
        <f>'[1]CS_E 50 SPIDER'!$N49</f>
        <v>0</v>
      </c>
      <c r="AS53">
        <f>'[1]CS_E 50 SPIDER'!$O49</f>
        <v>0</v>
      </c>
      <c r="AU53">
        <f t="shared" si="17"/>
        <v>0</v>
      </c>
      <c r="AV53">
        <f t="shared" si="18"/>
        <v>0</v>
      </c>
      <c r="AW53">
        <f t="shared" si="19"/>
        <v>0</v>
      </c>
      <c r="AX53">
        <f t="shared" si="20"/>
        <v>0</v>
      </c>
      <c r="BG53">
        <f t="shared" si="4"/>
        <v>0</v>
      </c>
      <c r="BH53" s="10">
        <f t="shared" si="21"/>
        <v>0</v>
      </c>
    </row>
    <row r="54" spans="6:60">
      <c r="F54">
        <f t="shared" si="5"/>
        <v>0</v>
      </c>
      <c r="G54">
        <f t="shared" si="6"/>
        <v>0</v>
      </c>
      <c r="H54">
        <f t="shared" si="7"/>
        <v>0</v>
      </c>
      <c r="I54">
        <f t="shared" si="8"/>
        <v>0</v>
      </c>
      <c r="J54">
        <f>'[1]CS_E 50 SPIDER'!$C50</f>
        <v>0</v>
      </c>
      <c r="K54">
        <f t="shared" si="9"/>
        <v>0</v>
      </c>
      <c r="L54">
        <f t="shared" si="10"/>
        <v>0</v>
      </c>
      <c r="M54">
        <f t="shared" si="11"/>
        <v>0</v>
      </c>
      <c r="R54">
        <f>'[1]CS_E 50 SPIDER'!$E50</f>
        <v>0</v>
      </c>
      <c r="T54">
        <f t="shared" si="12"/>
        <v>0</v>
      </c>
      <c r="U54">
        <f>'[1]CS_E 50 SPIDER'!$F50</f>
        <v>0</v>
      </c>
      <c r="W54">
        <f t="shared" si="13"/>
        <v>0</v>
      </c>
      <c r="X54">
        <f t="shared" si="14"/>
        <v>0</v>
      </c>
      <c r="Y54">
        <f>'[1]CS_E 50 SPIDER'!$D50</f>
        <v>0</v>
      </c>
      <c r="Z54">
        <f>'[1]CS_E 50 SPIDER'!$G50</f>
        <v>0</v>
      </c>
      <c r="AA54">
        <f>'[1]CS_E 50 SPIDER'!$H50</f>
        <v>0</v>
      </c>
      <c r="AB54">
        <f>'[1]CS_E 50 SPIDER'!$I50</f>
        <v>0</v>
      </c>
      <c r="AD54">
        <f>'[1]CS_E 50 SPIDER'!$J50</f>
        <v>0</v>
      </c>
      <c r="AF54">
        <f t="shared" si="15"/>
        <v>0</v>
      </c>
      <c r="AG54">
        <f>'[1]CS_E 50 SPIDER'!$K50</f>
        <v>0</v>
      </c>
      <c r="AH54">
        <f t="shared" si="3"/>
        <v>0</v>
      </c>
      <c r="AI54">
        <f>'[1]CS_E 50 SPIDER'!$L50</f>
        <v>0</v>
      </c>
      <c r="AK54">
        <f t="shared" si="16"/>
        <v>0</v>
      </c>
      <c r="AM54">
        <f>'[1]CS_E 50 SPIDER'!$M50</f>
        <v>0</v>
      </c>
      <c r="AO54">
        <f>'[1]CS_E 50 SPIDER'!$N50</f>
        <v>0</v>
      </c>
      <c r="AS54">
        <f>'[1]CS_E 50 SPIDER'!$O50</f>
        <v>0</v>
      </c>
      <c r="AU54">
        <f t="shared" si="17"/>
        <v>0</v>
      </c>
      <c r="AV54">
        <f t="shared" si="18"/>
        <v>0</v>
      </c>
      <c r="AW54">
        <f t="shared" si="19"/>
        <v>0</v>
      </c>
      <c r="AX54">
        <f t="shared" si="20"/>
        <v>0</v>
      </c>
      <c r="BG54">
        <f t="shared" si="4"/>
        <v>0</v>
      </c>
      <c r="BH54" s="10">
        <f t="shared" si="21"/>
        <v>0</v>
      </c>
    </row>
    <row r="55" spans="6:60">
      <c r="F55">
        <f t="shared" si="5"/>
        <v>0</v>
      </c>
      <c r="G55">
        <f t="shared" si="6"/>
        <v>0</v>
      </c>
      <c r="H55">
        <f t="shared" si="7"/>
        <v>0</v>
      </c>
      <c r="I55">
        <f t="shared" si="8"/>
        <v>0</v>
      </c>
      <c r="J55">
        <f>'[1]CS_E 50 SPIDER'!$C51</f>
        <v>0</v>
      </c>
      <c r="K55">
        <f t="shared" si="9"/>
        <v>0</v>
      </c>
      <c r="L55">
        <f t="shared" si="10"/>
        <v>0</v>
      </c>
      <c r="M55">
        <f t="shared" si="11"/>
        <v>0</v>
      </c>
      <c r="R55">
        <f>'[1]CS_E 50 SPIDER'!$E51</f>
        <v>0</v>
      </c>
      <c r="T55">
        <f t="shared" si="12"/>
        <v>0</v>
      </c>
      <c r="U55">
        <f>'[1]CS_E 50 SPIDER'!$F51</f>
        <v>0</v>
      </c>
      <c r="W55">
        <f t="shared" si="13"/>
        <v>0</v>
      </c>
      <c r="X55">
        <f t="shared" si="14"/>
        <v>0</v>
      </c>
      <c r="Y55">
        <f>'[1]CS_E 50 SPIDER'!$D51</f>
        <v>0</v>
      </c>
      <c r="Z55">
        <f>'[1]CS_E 50 SPIDER'!$G51</f>
        <v>0</v>
      </c>
      <c r="AA55">
        <f>'[1]CS_E 50 SPIDER'!$H51</f>
        <v>0</v>
      </c>
      <c r="AB55">
        <f>'[1]CS_E 50 SPIDER'!$I51</f>
        <v>0</v>
      </c>
      <c r="AD55">
        <f>'[1]CS_E 50 SPIDER'!$J51</f>
        <v>0</v>
      </c>
      <c r="AF55">
        <f t="shared" si="15"/>
        <v>0</v>
      </c>
      <c r="AG55">
        <f>'[1]CS_E 50 SPIDER'!$K51</f>
        <v>0</v>
      </c>
      <c r="AH55">
        <f t="shared" si="3"/>
        <v>0</v>
      </c>
      <c r="AI55">
        <f>'[1]CS_E 50 SPIDER'!$L51</f>
        <v>0</v>
      </c>
      <c r="AK55">
        <f t="shared" si="16"/>
        <v>0</v>
      </c>
      <c r="AM55">
        <f>'[1]CS_E 50 SPIDER'!$M51</f>
        <v>0</v>
      </c>
      <c r="AO55">
        <f>'[1]CS_E 50 SPIDER'!$N51</f>
        <v>0</v>
      </c>
      <c r="AS55">
        <f>'[1]CS_E 50 SPIDER'!$O51</f>
        <v>0</v>
      </c>
      <c r="AU55">
        <f t="shared" si="17"/>
        <v>0</v>
      </c>
      <c r="AV55">
        <f t="shared" si="18"/>
        <v>0</v>
      </c>
      <c r="AW55">
        <f t="shared" si="19"/>
        <v>0</v>
      </c>
      <c r="AX55">
        <f t="shared" si="20"/>
        <v>0</v>
      </c>
      <c r="BG55">
        <f t="shared" si="4"/>
        <v>0</v>
      </c>
      <c r="BH55" s="10">
        <f t="shared" si="21"/>
        <v>0</v>
      </c>
    </row>
    <row r="56" spans="6:60">
      <c r="F56">
        <f t="shared" si="5"/>
        <v>0</v>
      </c>
      <c r="G56">
        <f t="shared" si="6"/>
        <v>0</v>
      </c>
      <c r="H56">
        <f t="shared" si="7"/>
        <v>0</v>
      </c>
      <c r="I56">
        <f t="shared" si="8"/>
        <v>0</v>
      </c>
      <c r="J56">
        <f>'[1]CS_E 50 SPIDER'!$C52</f>
        <v>0</v>
      </c>
      <c r="K56">
        <f t="shared" si="9"/>
        <v>0</v>
      </c>
      <c r="L56">
        <f t="shared" si="10"/>
        <v>0</v>
      </c>
      <c r="M56">
        <f t="shared" si="11"/>
        <v>0</v>
      </c>
      <c r="R56">
        <f>'[1]CS_E 50 SPIDER'!$E52</f>
        <v>0</v>
      </c>
      <c r="T56">
        <f t="shared" si="12"/>
        <v>0</v>
      </c>
      <c r="U56">
        <f>'[1]CS_E 50 SPIDER'!$F52</f>
        <v>0</v>
      </c>
      <c r="W56">
        <f t="shared" si="13"/>
        <v>0</v>
      </c>
      <c r="X56">
        <f t="shared" si="14"/>
        <v>0</v>
      </c>
      <c r="Y56">
        <f>'[1]CS_E 50 SPIDER'!$D52</f>
        <v>0</v>
      </c>
      <c r="Z56">
        <f>'[1]CS_E 50 SPIDER'!$G52</f>
        <v>0</v>
      </c>
      <c r="AA56">
        <f>'[1]CS_E 50 SPIDER'!$H52</f>
        <v>0</v>
      </c>
      <c r="AB56">
        <f>'[1]CS_E 50 SPIDER'!$I52</f>
        <v>0</v>
      </c>
      <c r="AD56">
        <f>'[1]CS_E 50 SPIDER'!$J52</f>
        <v>0</v>
      </c>
      <c r="AF56">
        <f t="shared" si="15"/>
        <v>0</v>
      </c>
      <c r="AG56">
        <f>'[1]CS_E 50 SPIDER'!$K52</f>
        <v>0</v>
      </c>
      <c r="AH56">
        <f t="shared" si="3"/>
        <v>0</v>
      </c>
      <c r="AI56">
        <f>'[1]CS_E 50 SPIDER'!$L52</f>
        <v>0</v>
      </c>
      <c r="AK56">
        <f t="shared" si="16"/>
        <v>0</v>
      </c>
      <c r="AM56">
        <f>'[1]CS_E 50 SPIDER'!$M52</f>
        <v>0</v>
      </c>
      <c r="AO56">
        <f>'[1]CS_E 50 SPIDER'!$N52</f>
        <v>0</v>
      </c>
      <c r="AS56">
        <f>'[1]CS_E 50 SPIDER'!$O52</f>
        <v>0</v>
      </c>
      <c r="AU56">
        <f t="shared" si="17"/>
        <v>0</v>
      </c>
      <c r="AV56">
        <f t="shared" si="18"/>
        <v>0</v>
      </c>
      <c r="AW56">
        <f t="shared" si="19"/>
        <v>0</v>
      </c>
      <c r="AX56">
        <f t="shared" si="20"/>
        <v>0</v>
      </c>
      <c r="BG56">
        <f t="shared" si="4"/>
        <v>0</v>
      </c>
      <c r="BH56" s="10">
        <f t="shared" si="21"/>
        <v>0</v>
      </c>
    </row>
    <row r="57" spans="6:60">
      <c r="F57">
        <f t="shared" si="5"/>
        <v>0</v>
      </c>
      <c r="G57">
        <f t="shared" si="6"/>
        <v>0</v>
      </c>
      <c r="H57">
        <f t="shared" si="7"/>
        <v>0</v>
      </c>
      <c r="I57">
        <f t="shared" si="8"/>
        <v>0</v>
      </c>
      <c r="J57">
        <f>'[1]CS_E 50 SPIDER'!$C53</f>
        <v>0</v>
      </c>
      <c r="K57">
        <f t="shared" si="9"/>
        <v>0</v>
      </c>
      <c r="L57">
        <f t="shared" si="10"/>
        <v>0</v>
      </c>
      <c r="M57">
        <f t="shared" si="11"/>
        <v>0</v>
      </c>
      <c r="R57">
        <f>'[1]CS_E 50 SPIDER'!$E53</f>
        <v>0</v>
      </c>
      <c r="T57">
        <f t="shared" si="12"/>
        <v>0</v>
      </c>
      <c r="U57">
        <f>'[1]CS_E 50 SPIDER'!$F53</f>
        <v>0</v>
      </c>
      <c r="W57">
        <f t="shared" si="13"/>
        <v>0</v>
      </c>
      <c r="X57">
        <f t="shared" si="14"/>
        <v>0</v>
      </c>
      <c r="Y57">
        <f>'[1]CS_E 50 SPIDER'!$D53</f>
        <v>0</v>
      </c>
      <c r="Z57">
        <f>'[1]CS_E 50 SPIDER'!$G53</f>
        <v>0</v>
      </c>
      <c r="AA57">
        <f>'[1]CS_E 50 SPIDER'!$H53</f>
        <v>0</v>
      </c>
      <c r="AB57">
        <f>'[1]CS_E 50 SPIDER'!$I53</f>
        <v>0</v>
      </c>
      <c r="AD57">
        <f>'[1]CS_E 50 SPIDER'!$J53</f>
        <v>0</v>
      </c>
      <c r="AF57">
        <f t="shared" si="15"/>
        <v>0</v>
      </c>
      <c r="AG57">
        <f>'[1]CS_E 50 SPIDER'!$K53</f>
        <v>0</v>
      </c>
      <c r="AH57">
        <f t="shared" si="3"/>
        <v>0</v>
      </c>
      <c r="AI57">
        <f>'[1]CS_E 50 SPIDER'!$L53</f>
        <v>0</v>
      </c>
      <c r="AK57">
        <f t="shared" si="16"/>
        <v>0</v>
      </c>
      <c r="AM57">
        <f>'[1]CS_E 50 SPIDER'!$M53</f>
        <v>0</v>
      </c>
      <c r="AO57">
        <f>'[1]CS_E 50 SPIDER'!$N53</f>
        <v>0</v>
      </c>
      <c r="AS57">
        <f>'[1]CS_E 50 SPIDER'!$O53</f>
        <v>0</v>
      </c>
      <c r="AU57">
        <f t="shared" si="17"/>
        <v>0</v>
      </c>
      <c r="AV57">
        <f t="shared" si="18"/>
        <v>0</v>
      </c>
      <c r="AW57">
        <f t="shared" si="19"/>
        <v>0</v>
      </c>
      <c r="AX57">
        <f t="shared" si="20"/>
        <v>0</v>
      </c>
      <c r="BG57">
        <f t="shared" si="4"/>
        <v>0</v>
      </c>
      <c r="BH57" s="10">
        <f t="shared" si="21"/>
        <v>0</v>
      </c>
    </row>
    <row r="58" spans="6:60">
      <c r="F58">
        <f t="shared" si="5"/>
        <v>0</v>
      </c>
      <c r="G58">
        <f t="shared" si="6"/>
        <v>0</v>
      </c>
      <c r="H58">
        <f t="shared" si="7"/>
        <v>0</v>
      </c>
      <c r="I58">
        <f t="shared" si="8"/>
        <v>0</v>
      </c>
      <c r="J58">
        <f>'[1]CS_E 50 SPIDER'!$C54</f>
        <v>0</v>
      </c>
      <c r="K58">
        <f t="shared" si="9"/>
        <v>0</v>
      </c>
      <c r="L58">
        <f t="shared" si="10"/>
        <v>0</v>
      </c>
      <c r="M58">
        <f t="shared" si="11"/>
        <v>0</v>
      </c>
      <c r="R58">
        <f>'[1]CS_E 50 SPIDER'!$E54</f>
        <v>0</v>
      </c>
      <c r="T58">
        <f t="shared" si="12"/>
        <v>0</v>
      </c>
      <c r="U58">
        <f>'[1]CS_E 50 SPIDER'!$F54</f>
        <v>0</v>
      </c>
      <c r="W58">
        <f t="shared" si="13"/>
        <v>0</v>
      </c>
      <c r="X58">
        <f t="shared" si="14"/>
        <v>0</v>
      </c>
      <c r="Y58">
        <f>'[1]CS_E 50 SPIDER'!$D54</f>
        <v>0</v>
      </c>
      <c r="Z58">
        <f>'[1]CS_E 50 SPIDER'!$G54</f>
        <v>0</v>
      </c>
      <c r="AA58">
        <f>'[1]CS_E 50 SPIDER'!$H54</f>
        <v>0</v>
      </c>
      <c r="AB58">
        <f>'[1]CS_E 50 SPIDER'!$I54</f>
        <v>0</v>
      </c>
      <c r="AD58">
        <f>'[1]CS_E 50 SPIDER'!$J54</f>
        <v>0</v>
      </c>
      <c r="AF58">
        <f t="shared" si="15"/>
        <v>0</v>
      </c>
      <c r="AG58">
        <f>'[1]CS_E 50 SPIDER'!$K54</f>
        <v>0</v>
      </c>
      <c r="AH58">
        <f t="shared" si="3"/>
        <v>0</v>
      </c>
      <c r="AI58">
        <f>'[1]CS_E 50 SPIDER'!$L54</f>
        <v>0</v>
      </c>
      <c r="AK58">
        <f t="shared" si="16"/>
        <v>0</v>
      </c>
      <c r="AM58">
        <f>'[1]CS_E 50 SPIDER'!$M54</f>
        <v>0</v>
      </c>
      <c r="AO58">
        <f>'[1]CS_E 50 SPIDER'!$N54</f>
        <v>0</v>
      </c>
      <c r="AS58">
        <f>'[1]CS_E 50 SPIDER'!$O54</f>
        <v>0</v>
      </c>
      <c r="AU58">
        <f t="shared" si="17"/>
        <v>0</v>
      </c>
      <c r="AV58">
        <f t="shared" si="18"/>
        <v>0</v>
      </c>
      <c r="AW58">
        <f t="shared" si="19"/>
        <v>0</v>
      </c>
      <c r="AX58">
        <f t="shared" si="20"/>
        <v>0</v>
      </c>
      <c r="BG58">
        <f t="shared" si="4"/>
        <v>0</v>
      </c>
      <c r="BH58" s="10">
        <f t="shared" si="21"/>
        <v>0</v>
      </c>
    </row>
    <row r="59" spans="6:60">
      <c r="F59">
        <f t="shared" si="5"/>
        <v>0</v>
      </c>
      <c r="G59">
        <f t="shared" si="6"/>
        <v>0</v>
      </c>
      <c r="H59">
        <f t="shared" si="7"/>
        <v>0</v>
      </c>
      <c r="I59">
        <f t="shared" si="8"/>
        <v>0</v>
      </c>
      <c r="J59">
        <f>'[1]CS_E 50 SPIDER'!$C55</f>
        <v>0</v>
      </c>
      <c r="K59">
        <f t="shared" si="9"/>
        <v>0</v>
      </c>
      <c r="L59">
        <f t="shared" si="10"/>
        <v>0</v>
      </c>
      <c r="M59">
        <f t="shared" si="11"/>
        <v>0</v>
      </c>
      <c r="R59">
        <f>'[1]CS_E 50 SPIDER'!$E55</f>
        <v>0</v>
      </c>
      <c r="T59">
        <f t="shared" si="12"/>
        <v>0</v>
      </c>
      <c r="U59">
        <f>'[1]CS_E 50 SPIDER'!$F55</f>
        <v>0</v>
      </c>
      <c r="W59">
        <f t="shared" si="13"/>
        <v>0</v>
      </c>
      <c r="X59">
        <f t="shared" si="14"/>
        <v>0</v>
      </c>
      <c r="Y59">
        <f>'[1]CS_E 50 SPIDER'!$D55</f>
        <v>0</v>
      </c>
      <c r="Z59">
        <f>'[1]CS_E 50 SPIDER'!$G55</f>
        <v>0</v>
      </c>
      <c r="AA59">
        <f>'[1]CS_E 50 SPIDER'!$H55</f>
        <v>0</v>
      </c>
      <c r="AB59">
        <f>'[1]CS_E 50 SPIDER'!$I55</f>
        <v>0</v>
      </c>
      <c r="AD59">
        <f>'[1]CS_E 50 SPIDER'!$J55</f>
        <v>0</v>
      </c>
      <c r="AF59">
        <f t="shared" si="15"/>
        <v>0</v>
      </c>
      <c r="AG59">
        <f>'[1]CS_E 50 SPIDER'!$K55</f>
        <v>0</v>
      </c>
      <c r="AH59">
        <f t="shared" si="3"/>
        <v>0</v>
      </c>
      <c r="AI59">
        <f>'[1]CS_E 50 SPIDER'!$L55</f>
        <v>0</v>
      </c>
      <c r="AK59">
        <f t="shared" si="16"/>
        <v>0</v>
      </c>
      <c r="AM59">
        <f>'[1]CS_E 50 SPIDER'!$M55</f>
        <v>0</v>
      </c>
      <c r="AO59">
        <f>'[1]CS_E 50 SPIDER'!$N55</f>
        <v>0</v>
      </c>
      <c r="AS59">
        <f>'[1]CS_E 50 SPIDER'!$O55</f>
        <v>0</v>
      </c>
      <c r="AU59">
        <f t="shared" si="17"/>
        <v>0</v>
      </c>
      <c r="AV59">
        <f t="shared" si="18"/>
        <v>0</v>
      </c>
      <c r="AW59">
        <f t="shared" si="19"/>
        <v>0</v>
      </c>
      <c r="AX59">
        <f t="shared" si="20"/>
        <v>0</v>
      </c>
      <c r="BG59">
        <f t="shared" si="4"/>
        <v>0</v>
      </c>
      <c r="BH59" s="10">
        <f t="shared" si="21"/>
        <v>0</v>
      </c>
    </row>
    <row r="60" spans="6:60">
      <c r="F60">
        <f t="shared" si="5"/>
        <v>0</v>
      </c>
      <c r="G60">
        <f t="shared" si="6"/>
        <v>0</v>
      </c>
      <c r="H60">
        <f t="shared" si="7"/>
        <v>0</v>
      </c>
      <c r="I60">
        <f t="shared" si="8"/>
        <v>0</v>
      </c>
      <c r="J60">
        <f>'[1]CS_E 50 SPIDER'!$C56</f>
        <v>0</v>
      </c>
      <c r="K60">
        <f t="shared" si="9"/>
        <v>0</v>
      </c>
      <c r="L60">
        <f t="shared" si="10"/>
        <v>0</v>
      </c>
      <c r="M60">
        <f t="shared" si="11"/>
        <v>0</v>
      </c>
      <c r="R60">
        <f>'[1]CS_E 50 SPIDER'!$E56</f>
        <v>0</v>
      </c>
      <c r="T60">
        <f t="shared" si="12"/>
        <v>0</v>
      </c>
      <c r="U60">
        <f>'[1]CS_E 50 SPIDER'!$F56</f>
        <v>0</v>
      </c>
      <c r="W60">
        <f t="shared" si="13"/>
        <v>0</v>
      </c>
      <c r="X60">
        <f t="shared" si="14"/>
        <v>0</v>
      </c>
      <c r="Y60">
        <f>'[1]CS_E 50 SPIDER'!$D56</f>
        <v>0</v>
      </c>
      <c r="Z60">
        <f>'[1]CS_E 50 SPIDER'!$G56</f>
        <v>0</v>
      </c>
      <c r="AA60">
        <f>'[1]CS_E 50 SPIDER'!$H56</f>
        <v>0</v>
      </c>
      <c r="AB60">
        <f>'[1]CS_E 50 SPIDER'!$I56</f>
        <v>0</v>
      </c>
      <c r="AD60">
        <f>'[1]CS_E 50 SPIDER'!$J56</f>
        <v>0</v>
      </c>
      <c r="AF60">
        <f t="shared" si="15"/>
        <v>0</v>
      </c>
      <c r="AG60">
        <f>'[1]CS_E 50 SPIDER'!$K56</f>
        <v>0</v>
      </c>
      <c r="AH60">
        <f t="shared" si="3"/>
        <v>0</v>
      </c>
      <c r="AI60">
        <f>'[1]CS_E 50 SPIDER'!$L56</f>
        <v>0</v>
      </c>
      <c r="AK60">
        <f t="shared" si="16"/>
        <v>0</v>
      </c>
      <c r="AM60">
        <f>'[1]CS_E 50 SPIDER'!$M56</f>
        <v>0</v>
      </c>
      <c r="AO60">
        <f>'[1]CS_E 50 SPIDER'!$N56</f>
        <v>0</v>
      </c>
      <c r="AS60">
        <f>'[1]CS_E 50 SPIDER'!$O56</f>
        <v>0</v>
      </c>
      <c r="AU60">
        <f t="shared" si="17"/>
        <v>0</v>
      </c>
      <c r="AV60">
        <f t="shared" si="18"/>
        <v>0</v>
      </c>
      <c r="AW60">
        <f t="shared" si="19"/>
        <v>0</v>
      </c>
      <c r="AX60">
        <f t="shared" si="20"/>
        <v>0</v>
      </c>
      <c r="BG60">
        <f t="shared" si="4"/>
        <v>0</v>
      </c>
      <c r="BH60" s="10">
        <f t="shared" si="21"/>
        <v>0</v>
      </c>
    </row>
    <row r="61" spans="6:60">
      <c r="F61">
        <f t="shared" si="5"/>
        <v>0</v>
      </c>
      <c r="G61">
        <f t="shared" si="6"/>
        <v>0</v>
      </c>
      <c r="H61">
        <f t="shared" si="7"/>
        <v>0</v>
      </c>
      <c r="I61">
        <f t="shared" si="8"/>
        <v>0</v>
      </c>
      <c r="J61">
        <f>'[1]CS_E 50 SPIDER'!$C57</f>
        <v>0</v>
      </c>
      <c r="K61">
        <f t="shared" si="9"/>
        <v>0</v>
      </c>
      <c r="L61">
        <f t="shared" si="10"/>
        <v>0</v>
      </c>
      <c r="M61">
        <f t="shared" si="11"/>
        <v>0</v>
      </c>
      <c r="R61">
        <f>'[1]CS_E 50 SPIDER'!$E57</f>
        <v>0</v>
      </c>
      <c r="T61">
        <f t="shared" si="12"/>
        <v>0</v>
      </c>
      <c r="U61">
        <f>'[1]CS_E 50 SPIDER'!$F57</f>
        <v>0</v>
      </c>
      <c r="W61">
        <f t="shared" si="13"/>
        <v>0</v>
      </c>
      <c r="X61">
        <f t="shared" si="14"/>
        <v>0</v>
      </c>
      <c r="Y61">
        <f>'[1]CS_E 50 SPIDER'!$D57</f>
        <v>0</v>
      </c>
      <c r="Z61">
        <f>'[1]CS_E 50 SPIDER'!$G57</f>
        <v>0</v>
      </c>
      <c r="AA61">
        <f>'[1]CS_E 50 SPIDER'!$H57</f>
        <v>0</v>
      </c>
      <c r="AB61">
        <f>'[1]CS_E 50 SPIDER'!$I57</f>
        <v>0</v>
      </c>
      <c r="AD61">
        <f>'[1]CS_E 50 SPIDER'!$J57</f>
        <v>0</v>
      </c>
      <c r="AF61">
        <f t="shared" si="15"/>
        <v>0</v>
      </c>
      <c r="AG61">
        <f>'[1]CS_E 50 SPIDER'!$K57</f>
        <v>0</v>
      </c>
      <c r="AH61">
        <f t="shared" si="3"/>
        <v>0</v>
      </c>
      <c r="AI61">
        <f>'[1]CS_E 50 SPIDER'!$L57</f>
        <v>0</v>
      </c>
      <c r="AK61">
        <f t="shared" si="16"/>
        <v>0</v>
      </c>
      <c r="AM61">
        <f>'[1]CS_E 50 SPIDER'!$M57</f>
        <v>0</v>
      </c>
      <c r="AO61">
        <f>'[1]CS_E 50 SPIDER'!$N57</f>
        <v>0</v>
      </c>
      <c r="AS61">
        <f>'[1]CS_E 50 SPIDER'!$O57</f>
        <v>0</v>
      </c>
      <c r="AU61">
        <f t="shared" si="17"/>
        <v>0</v>
      </c>
      <c r="AV61">
        <f t="shared" si="18"/>
        <v>0</v>
      </c>
      <c r="AW61">
        <f t="shared" si="19"/>
        <v>0</v>
      </c>
      <c r="AX61">
        <f t="shared" si="20"/>
        <v>0</v>
      </c>
      <c r="BG61">
        <f t="shared" si="4"/>
        <v>0</v>
      </c>
      <c r="BH61" s="10">
        <f t="shared" si="21"/>
        <v>0</v>
      </c>
    </row>
    <row r="62" spans="6:60">
      <c r="F62">
        <f t="shared" si="5"/>
        <v>0</v>
      </c>
      <c r="G62">
        <f t="shared" si="6"/>
        <v>0</v>
      </c>
      <c r="H62">
        <f t="shared" si="7"/>
        <v>0</v>
      </c>
      <c r="I62">
        <f t="shared" si="8"/>
        <v>0</v>
      </c>
      <c r="J62">
        <f>'[1]CS_E 50 SPIDER'!$C58</f>
        <v>0</v>
      </c>
      <c r="K62">
        <f t="shared" si="9"/>
        <v>0</v>
      </c>
      <c r="L62">
        <f t="shared" si="10"/>
        <v>0</v>
      </c>
      <c r="M62">
        <f t="shared" si="11"/>
        <v>0</v>
      </c>
      <c r="R62">
        <f>'[1]CS_E 50 SPIDER'!$E58</f>
        <v>0</v>
      </c>
      <c r="T62">
        <f t="shared" si="12"/>
        <v>0</v>
      </c>
      <c r="U62">
        <f>'[1]CS_E 50 SPIDER'!$F58</f>
        <v>0</v>
      </c>
      <c r="W62">
        <f t="shared" si="13"/>
        <v>0</v>
      </c>
      <c r="X62">
        <f t="shared" si="14"/>
        <v>0</v>
      </c>
      <c r="Y62">
        <f>'[1]CS_E 50 SPIDER'!$D58</f>
        <v>0</v>
      </c>
      <c r="Z62">
        <f>'[1]CS_E 50 SPIDER'!$G58</f>
        <v>0</v>
      </c>
      <c r="AA62">
        <f>'[1]CS_E 50 SPIDER'!$H58</f>
        <v>0</v>
      </c>
      <c r="AB62">
        <f>'[1]CS_E 50 SPIDER'!$I58</f>
        <v>0</v>
      </c>
      <c r="AD62">
        <f>'[1]CS_E 50 SPIDER'!$J58</f>
        <v>0</v>
      </c>
      <c r="AF62">
        <f t="shared" si="15"/>
        <v>0</v>
      </c>
      <c r="AG62">
        <f>'[1]CS_E 50 SPIDER'!$K58</f>
        <v>0</v>
      </c>
      <c r="AH62">
        <f t="shared" si="3"/>
        <v>0</v>
      </c>
      <c r="AI62">
        <f>'[1]CS_E 50 SPIDER'!$L58</f>
        <v>0</v>
      </c>
      <c r="AK62">
        <f t="shared" si="16"/>
        <v>0</v>
      </c>
      <c r="AM62">
        <f>'[1]CS_E 50 SPIDER'!$M58</f>
        <v>0</v>
      </c>
      <c r="AO62">
        <f>'[1]CS_E 50 SPIDER'!$N58</f>
        <v>0</v>
      </c>
      <c r="AS62">
        <f>'[1]CS_E 50 SPIDER'!$O58</f>
        <v>0</v>
      </c>
      <c r="AU62">
        <f t="shared" si="17"/>
        <v>0</v>
      </c>
      <c r="AV62">
        <f t="shared" si="18"/>
        <v>0</v>
      </c>
      <c r="AW62">
        <f t="shared" si="19"/>
        <v>0</v>
      </c>
      <c r="AX62">
        <f t="shared" si="20"/>
        <v>0</v>
      </c>
      <c r="BG62">
        <f t="shared" si="4"/>
        <v>0</v>
      </c>
      <c r="BH62" s="10">
        <f t="shared" si="21"/>
        <v>0</v>
      </c>
    </row>
    <row r="63" spans="6:60">
      <c r="F63">
        <f t="shared" si="5"/>
        <v>0</v>
      </c>
      <c r="G63">
        <f t="shared" si="6"/>
        <v>0</v>
      </c>
      <c r="H63">
        <f t="shared" si="7"/>
        <v>0</v>
      </c>
      <c r="I63">
        <f t="shared" si="8"/>
        <v>0</v>
      </c>
      <c r="J63">
        <f>'[1]CS_E 50 SPIDER'!$C59</f>
        <v>0</v>
      </c>
      <c r="K63">
        <f t="shared" si="9"/>
        <v>0</v>
      </c>
      <c r="L63">
        <f t="shared" si="10"/>
        <v>0</v>
      </c>
      <c r="M63">
        <f t="shared" si="11"/>
        <v>0</v>
      </c>
      <c r="R63">
        <f>'[1]CS_E 50 SPIDER'!$E59</f>
        <v>0</v>
      </c>
      <c r="T63">
        <f t="shared" si="12"/>
        <v>0</v>
      </c>
      <c r="U63">
        <f>'[1]CS_E 50 SPIDER'!$F59</f>
        <v>0</v>
      </c>
      <c r="W63">
        <f t="shared" si="13"/>
        <v>0</v>
      </c>
      <c r="X63">
        <f t="shared" si="14"/>
        <v>0</v>
      </c>
      <c r="Y63">
        <f>'[1]CS_E 50 SPIDER'!$D59</f>
        <v>0</v>
      </c>
      <c r="Z63">
        <f>'[1]CS_E 50 SPIDER'!$G59</f>
        <v>0</v>
      </c>
      <c r="AA63">
        <f>'[1]CS_E 50 SPIDER'!$H59</f>
        <v>0</v>
      </c>
      <c r="AB63">
        <f>'[1]CS_E 50 SPIDER'!$I59</f>
        <v>0</v>
      </c>
      <c r="AD63">
        <f>'[1]CS_E 50 SPIDER'!$J59</f>
        <v>0</v>
      </c>
      <c r="AF63">
        <f t="shared" si="15"/>
        <v>0</v>
      </c>
      <c r="AG63">
        <f>'[1]CS_E 50 SPIDER'!$K59</f>
        <v>0</v>
      </c>
      <c r="AH63">
        <f t="shared" si="3"/>
        <v>0</v>
      </c>
      <c r="AI63">
        <f>'[1]CS_E 50 SPIDER'!$L59</f>
        <v>0</v>
      </c>
      <c r="AK63">
        <f t="shared" si="16"/>
        <v>0</v>
      </c>
      <c r="AM63">
        <f>'[1]CS_E 50 SPIDER'!$M59</f>
        <v>0</v>
      </c>
      <c r="AO63">
        <f>'[1]CS_E 50 SPIDER'!$N59</f>
        <v>0</v>
      </c>
      <c r="AS63">
        <f>'[1]CS_E 50 SPIDER'!$O59</f>
        <v>0</v>
      </c>
      <c r="AU63">
        <f t="shared" si="17"/>
        <v>0</v>
      </c>
      <c r="AV63">
        <f t="shared" si="18"/>
        <v>0</v>
      </c>
      <c r="AW63">
        <f t="shared" si="19"/>
        <v>0</v>
      </c>
      <c r="AX63">
        <f t="shared" si="20"/>
        <v>0</v>
      </c>
      <c r="BG63">
        <f t="shared" si="4"/>
        <v>0</v>
      </c>
      <c r="BH63" s="10">
        <f t="shared" si="21"/>
        <v>0</v>
      </c>
    </row>
    <row r="64" spans="6:60">
      <c r="F64">
        <f t="shared" si="5"/>
        <v>0</v>
      </c>
      <c r="G64">
        <f t="shared" si="6"/>
        <v>0</v>
      </c>
      <c r="H64">
        <f t="shared" si="7"/>
        <v>0</v>
      </c>
      <c r="I64">
        <f t="shared" si="8"/>
        <v>0</v>
      </c>
      <c r="J64">
        <f>'[1]CS_E 50 SPIDER'!$C60</f>
        <v>0</v>
      </c>
      <c r="K64">
        <f t="shared" si="9"/>
        <v>0</v>
      </c>
      <c r="L64">
        <f t="shared" si="10"/>
        <v>0</v>
      </c>
      <c r="M64">
        <f t="shared" si="11"/>
        <v>0</v>
      </c>
      <c r="R64">
        <f>'[1]CS_E 50 SPIDER'!$E60</f>
        <v>0</v>
      </c>
      <c r="T64">
        <f t="shared" si="12"/>
        <v>0</v>
      </c>
      <c r="U64">
        <f>'[1]CS_E 50 SPIDER'!$F60</f>
        <v>0</v>
      </c>
      <c r="W64">
        <f t="shared" si="13"/>
        <v>0</v>
      </c>
      <c r="X64">
        <f t="shared" si="14"/>
        <v>0</v>
      </c>
      <c r="Y64">
        <f>'[1]CS_E 50 SPIDER'!$D60</f>
        <v>0</v>
      </c>
      <c r="Z64">
        <f>'[1]CS_E 50 SPIDER'!$G60</f>
        <v>0</v>
      </c>
      <c r="AA64">
        <f>'[1]CS_E 50 SPIDER'!$H60</f>
        <v>0</v>
      </c>
      <c r="AB64">
        <f>'[1]CS_E 50 SPIDER'!$I60</f>
        <v>0</v>
      </c>
      <c r="AD64">
        <f>'[1]CS_E 50 SPIDER'!$J60</f>
        <v>0</v>
      </c>
      <c r="AF64">
        <f t="shared" si="15"/>
        <v>0</v>
      </c>
      <c r="AG64">
        <f>'[1]CS_E 50 SPIDER'!$K60</f>
        <v>0</v>
      </c>
      <c r="AH64">
        <f t="shared" si="3"/>
        <v>0</v>
      </c>
      <c r="AI64">
        <f>'[1]CS_E 50 SPIDER'!$L60</f>
        <v>0</v>
      </c>
      <c r="AK64">
        <f t="shared" si="16"/>
        <v>0</v>
      </c>
      <c r="AM64">
        <f>'[1]CS_E 50 SPIDER'!$M60</f>
        <v>0</v>
      </c>
      <c r="AO64">
        <f>'[1]CS_E 50 SPIDER'!$N60</f>
        <v>0</v>
      </c>
      <c r="AS64">
        <f>'[1]CS_E 50 SPIDER'!$O60</f>
        <v>0</v>
      </c>
      <c r="AU64">
        <f t="shared" si="17"/>
        <v>0</v>
      </c>
      <c r="AV64">
        <f t="shared" si="18"/>
        <v>0</v>
      </c>
      <c r="AW64">
        <f t="shared" si="19"/>
        <v>0</v>
      </c>
      <c r="AX64">
        <f t="shared" si="20"/>
        <v>0</v>
      </c>
      <c r="BG64">
        <f t="shared" si="4"/>
        <v>0</v>
      </c>
      <c r="BH64" s="10">
        <f t="shared" si="21"/>
        <v>0</v>
      </c>
    </row>
    <row r="65" spans="6:60">
      <c r="F65">
        <f t="shared" si="5"/>
        <v>0</v>
      </c>
      <c r="G65">
        <f t="shared" si="6"/>
        <v>0</v>
      </c>
      <c r="H65">
        <f t="shared" si="7"/>
        <v>0</v>
      </c>
      <c r="I65">
        <f t="shared" si="8"/>
        <v>0</v>
      </c>
      <c r="J65">
        <f>'[1]CS_E 50 SPIDER'!$C61</f>
        <v>0</v>
      </c>
      <c r="K65">
        <f t="shared" si="9"/>
        <v>0</v>
      </c>
      <c r="L65">
        <f t="shared" si="10"/>
        <v>0</v>
      </c>
      <c r="M65">
        <f t="shared" si="11"/>
        <v>0</v>
      </c>
      <c r="R65">
        <f>'[1]CS_E 50 SPIDER'!$E61</f>
        <v>0</v>
      </c>
      <c r="T65">
        <f t="shared" si="12"/>
        <v>0</v>
      </c>
      <c r="U65">
        <f>'[1]CS_E 50 SPIDER'!$F61</f>
        <v>0</v>
      </c>
      <c r="W65">
        <f t="shared" si="13"/>
        <v>0</v>
      </c>
      <c r="X65">
        <f t="shared" si="14"/>
        <v>0</v>
      </c>
      <c r="Y65">
        <f>'[1]CS_E 50 SPIDER'!$D61</f>
        <v>0</v>
      </c>
      <c r="Z65">
        <f>'[1]CS_E 50 SPIDER'!$G61</f>
        <v>0</v>
      </c>
      <c r="AA65">
        <f>'[1]CS_E 50 SPIDER'!$H61</f>
        <v>0</v>
      </c>
      <c r="AB65">
        <f>'[1]CS_E 50 SPIDER'!$I61</f>
        <v>0</v>
      </c>
      <c r="AD65">
        <f>'[1]CS_E 50 SPIDER'!$J61</f>
        <v>0</v>
      </c>
      <c r="AF65">
        <f t="shared" si="15"/>
        <v>0</v>
      </c>
      <c r="AG65">
        <f>'[1]CS_E 50 SPIDER'!$K61</f>
        <v>0</v>
      </c>
      <c r="AH65">
        <f t="shared" si="3"/>
        <v>0</v>
      </c>
      <c r="AI65">
        <f>'[1]CS_E 50 SPIDER'!$L61</f>
        <v>0</v>
      </c>
      <c r="AK65">
        <f t="shared" si="16"/>
        <v>0</v>
      </c>
      <c r="AM65">
        <f>'[1]CS_E 50 SPIDER'!$M61</f>
        <v>0</v>
      </c>
      <c r="AO65">
        <f>'[1]CS_E 50 SPIDER'!$N61</f>
        <v>0</v>
      </c>
      <c r="AS65">
        <f>'[1]CS_E 50 SPIDER'!$O61</f>
        <v>0</v>
      </c>
      <c r="AU65">
        <f t="shared" si="17"/>
        <v>0</v>
      </c>
      <c r="AV65">
        <f t="shared" si="18"/>
        <v>0</v>
      </c>
      <c r="AW65">
        <f t="shared" si="19"/>
        <v>0</v>
      </c>
      <c r="AX65">
        <f t="shared" si="20"/>
        <v>0</v>
      </c>
      <c r="BG65">
        <f t="shared" si="4"/>
        <v>0</v>
      </c>
      <c r="BH65" s="10">
        <f t="shared" si="21"/>
        <v>0</v>
      </c>
    </row>
    <row r="66" spans="6:60">
      <c r="F66">
        <f t="shared" si="5"/>
        <v>0</v>
      </c>
      <c r="G66">
        <f t="shared" si="6"/>
        <v>0</v>
      </c>
      <c r="H66">
        <f t="shared" si="7"/>
        <v>0</v>
      </c>
      <c r="I66">
        <f t="shared" si="8"/>
        <v>0</v>
      </c>
      <c r="J66">
        <f>'[1]CS_E 50 SPIDER'!$C62</f>
        <v>0</v>
      </c>
      <c r="K66">
        <f t="shared" si="9"/>
        <v>0</v>
      </c>
      <c r="L66">
        <f t="shared" si="10"/>
        <v>0</v>
      </c>
      <c r="M66">
        <f t="shared" si="11"/>
        <v>0</v>
      </c>
      <c r="R66">
        <f>'[1]CS_E 50 SPIDER'!$E62</f>
        <v>0</v>
      </c>
      <c r="T66">
        <f t="shared" si="12"/>
        <v>0</v>
      </c>
      <c r="U66">
        <f>'[1]CS_E 50 SPIDER'!$F62</f>
        <v>0</v>
      </c>
      <c r="W66">
        <f t="shared" si="13"/>
        <v>0</v>
      </c>
      <c r="X66">
        <f t="shared" si="14"/>
        <v>0</v>
      </c>
      <c r="Y66">
        <f>'[1]CS_E 50 SPIDER'!$D62</f>
        <v>0</v>
      </c>
      <c r="Z66">
        <f>'[1]CS_E 50 SPIDER'!$G62</f>
        <v>0</v>
      </c>
      <c r="AA66">
        <f>'[1]CS_E 50 SPIDER'!$H62</f>
        <v>0</v>
      </c>
      <c r="AB66">
        <f>'[1]CS_E 50 SPIDER'!$I62</f>
        <v>0</v>
      </c>
      <c r="AD66">
        <f>'[1]CS_E 50 SPIDER'!$J62</f>
        <v>0</v>
      </c>
      <c r="AF66">
        <f t="shared" si="15"/>
        <v>0</v>
      </c>
      <c r="AG66">
        <f>'[1]CS_E 50 SPIDER'!$K62</f>
        <v>0</v>
      </c>
      <c r="AH66">
        <f t="shared" si="3"/>
        <v>0</v>
      </c>
      <c r="AI66">
        <f>'[1]CS_E 50 SPIDER'!$L62</f>
        <v>0</v>
      </c>
      <c r="AK66">
        <f t="shared" si="16"/>
        <v>0</v>
      </c>
      <c r="AM66">
        <f>'[1]CS_E 50 SPIDER'!$M62</f>
        <v>0</v>
      </c>
      <c r="AO66">
        <f>'[1]CS_E 50 SPIDER'!$N62</f>
        <v>0</v>
      </c>
      <c r="AS66">
        <f>'[1]CS_E 50 SPIDER'!$O62</f>
        <v>0</v>
      </c>
      <c r="AU66">
        <f t="shared" si="17"/>
        <v>0</v>
      </c>
      <c r="AV66">
        <f t="shared" si="18"/>
        <v>0</v>
      </c>
      <c r="AW66">
        <f t="shared" si="19"/>
        <v>0</v>
      </c>
      <c r="AX66">
        <f t="shared" si="20"/>
        <v>0</v>
      </c>
      <c r="BG66">
        <f t="shared" si="4"/>
        <v>0</v>
      </c>
      <c r="BH66" s="10">
        <f t="shared" si="21"/>
        <v>0</v>
      </c>
    </row>
    <row r="67" spans="6:60">
      <c r="F67">
        <f t="shared" si="5"/>
        <v>0</v>
      </c>
      <c r="G67">
        <f t="shared" si="6"/>
        <v>0</v>
      </c>
      <c r="H67">
        <f t="shared" si="7"/>
        <v>0</v>
      </c>
      <c r="I67">
        <f t="shared" si="8"/>
        <v>0</v>
      </c>
      <c r="J67">
        <f>'[1]CS_E 50 SPIDER'!$C63</f>
        <v>0</v>
      </c>
      <c r="K67">
        <f t="shared" si="9"/>
        <v>0</v>
      </c>
      <c r="L67">
        <f t="shared" si="10"/>
        <v>0</v>
      </c>
      <c r="M67">
        <f t="shared" si="11"/>
        <v>0</v>
      </c>
      <c r="R67">
        <f>'[1]CS_E 50 SPIDER'!$E63</f>
        <v>0</v>
      </c>
      <c r="T67">
        <f t="shared" si="12"/>
        <v>0</v>
      </c>
      <c r="U67">
        <f>'[1]CS_E 50 SPIDER'!$F63</f>
        <v>0</v>
      </c>
      <c r="W67">
        <f t="shared" si="13"/>
        <v>0</v>
      </c>
      <c r="X67">
        <f t="shared" si="14"/>
        <v>0</v>
      </c>
      <c r="Y67">
        <f>'[1]CS_E 50 SPIDER'!$D63</f>
        <v>0</v>
      </c>
      <c r="Z67">
        <f>'[1]CS_E 50 SPIDER'!$G63</f>
        <v>0</v>
      </c>
      <c r="AA67">
        <f>'[1]CS_E 50 SPIDER'!$H63</f>
        <v>0</v>
      </c>
      <c r="AB67">
        <f>'[1]CS_E 50 SPIDER'!$I63</f>
        <v>0</v>
      </c>
      <c r="AD67">
        <f>'[1]CS_E 50 SPIDER'!$J63</f>
        <v>0</v>
      </c>
      <c r="AF67">
        <f t="shared" si="15"/>
        <v>0</v>
      </c>
      <c r="AG67">
        <f>'[1]CS_E 50 SPIDER'!$K63</f>
        <v>0</v>
      </c>
      <c r="AH67">
        <f t="shared" si="3"/>
        <v>0</v>
      </c>
      <c r="AI67">
        <f>'[1]CS_E 50 SPIDER'!$L63</f>
        <v>0</v>
      </c>
      <c r="AK67">
        <f t="shared" si="16"/>
        <v>0</v>
      </c>
      <c r="AM67">
        <f>'[1]CS_E 50 SPIDER'!$M63</f>
        <v>0</v>
      </c>
      <c r="AO67">
        <f>'[1]CS_E 50 SPIDER'!$N63</f>
        <v>0</v>
      </c>
      <c r="AS67">
        <f>'[1]CS_E 50 SPIDER'!$O63</f>
        <v>0</v>
      </c>
      <c r="AU67">
        <f t="shared" si="17"/>
        <v>0</v>
      </c>
      <c r="AV67">
        <f t="shared" si="18"/>
        <v>0</v>
      </c>
      <c r="AW67">
        <f t="shared" si="19"/>
        <v>0</v>
      </c>
      <c r="AX67">
        <f t="shared" si="20"/>
        <v>0</v>
      </c>
      <c r="BG67">
        <f t="shared" si="4"/>
        <v>0</v>
      </c>
      <c r="BH67" s="10">
        <f t="shared" si="21"/>
        <v>0</v>
      </c>
    </row>
    <row r="68" spans="6:60">
      <c r="F68">
        <f t="shared" si="5"/>
        <v>0</v>
      </c>
      <c r="G68">
        <f t="shared" si="6"/>
        <v>0</v>
      </c>
      <c r="H68">
        <f t="shared" si="7"/>
        <v>0</v>
      </c>
      <c r="I68">
        <f t="shared" si="8"/>
        <v>0</v>
      </c>
      <c r="J68">
        <f>'[1]CS_E 50 SPIDER'!$C64</f>
        <v>0</v>
      </c>
      <c r="K68">
        <f t="shared" si="9"/>
        <v>0</v>
      </c>
      <c r="L68">
        <f t="shared" si="10"/>
        <v>0</v>
      </c>
      <c r="M68">
        <f t="shared" si="11"/>
        <v>0</v>
      </c>
      <c r="R68">
        <f>'[1]CS_E 50 SPIDER'!$E64</f>
        <v>0</v>
      </c>
      <c r="T68">
        <f t="shared" si="12"/>
        <v>0</v>
      </c>
      <c r="U68">
        <f>'[1]CS_E 50 SPIDER'!$F64</f>
        <v>0</v>
      </c>
      <c r="W68">
        <f t="shared" si="13"/>
        <v>0</v>
      </c>
      <c r="X68">
        <f t="shared" si="14"/>
        <v>0</v>
      </c>
      <c r="Y68">
        <f>'[1]CS_E 50 SPIDER'!$D64</f>
        <v>0</v>
      </c>
      <c r="Z68">
        <f>'[1]CS_E 50 SPIDER'!$G64</f>
        <v>0</v>
      </c>
      <c r="AA68">
        <f>'[1]CS_E 50 SPIDER'!$H64</f>
        <v>0</v>
      </c>
      <c r="AB68">
        <f>'[1]CS_E 50 SPIDER'!$I64</f>
        <v>0</v>
      </c>
      <c r="AD68">
        <f>'[1]CS_E 50 SPIDER'!$J64</f>
        <v>0</v>
      </c>
      <c r="AF68">
        <f t="shared" si="15"/>
        <v>0</v>
      </c>
      <c r="AG68">
        <f>'[1]CS_E 50 SPIDER'!$K64</f>
        <v>0</v>
      </c>
      <c r="AH68">
        <f t="shared" si="3"/>
        <v>0</v>
      </c>
      <c r="AI68">
        <f>'[1]CS_E 50 SPIDER'!$L64</f>
        <v>0</v>
      </c>
      <c r="AK68">
        <f t="shared" si="16"/>
        <v>0</v>
      </c>
      <c r="AM68">
        <f>'[1]CS_E 50 SPIDER'!$M64</f>
        <v>0</v>
      </c>
      <c r="AO68">
        <f>'[1]CS_E 50 SPIDER'!$N64</f>
        <v>0</v>
      </c>
      <c r="AS68">
        <f>'[1]CS_E 50 SPIDER'!$O64</f>
        <v>0</v>
      </c>
      <c r="AU68">
        <f t="shared" si="17"/>
        <v>0</v>
      </c>
      <c r="AV68">
        <f t="shared" si="18"/>
        <v>0</v>
      </c>
      <c r="AW68">
        <f t="shared" si="19"/>
        <v>0</v>
      </c>
      <c r="AX68">
        <f t="shared" si="20"/>
        <v>0</v>
      </c>
      <c r="BG68">
        <f t="shared" si="4"/>
        <v>0</v>
      </c>
      <c r="BH68" s="10">
        <f t="shared" si="21"/>
        <v>0</v>
      </c>
    </row>
    <row r="69" spans="6:60">
      <c r="F69">
        <f t="shared" si="5"/>
        <v>0</v>
      </c>
      <c r="G69">
        <f t="shared" si="6"/>
        <v>0</v>
      </c>
      <c r="H69">
        <f t="shared" si="7"/>
        <v>0</v>
      </c>
      <c r="I69">
        <f t="shared" si="8"/>
        <v>0</v>
      </c>
      <c r="J69">
        <f>'[1]CS_E 50 SPIDER'!$C65</f>
        <v>0</v>
      </c>
      <c r="K69">
        <f t="shared" si="9"/>
        <v>0</v>
      </c>
      <c r="L69">
        <f t="shared" si="10"/>
        <v>0</v>
      </c>
      <c r="M69">
        <f t="shared" si="11"/>
        <v>0</v>
      </c>
      <c r="R69">
        <f>'[1]CS_E 50 SPIDER'!$E65</f>
        <v>0</v>
      </c>
      <c r="T69">
        <f t="shared" si="12"/>
        <v>0</v>
      </c>
      <c r="U69">
        <f>'[1]CS_E 50 SPIDER'!$F65</f>
        <v>0</v>
      </c>
      <c r="W69">
        <f t="shared" si="13"/>
        <v>0</v>
      </c>
      <c r="X69">
        <f t="shared" si="14"/>
        <v>0</v>
      </c>
      <c r="Y69">
        <f>'[1]CS_E 50 SPIDER'!$D65</f>
        <v>0</v>
      </c>
      <c r="Z69">
        <f>'[1]CS_E 50 SPIDER'!$G65</f>
        <v>0</v>
      </c>
      <c r="AA69">
        <f>'[1]CS_E 50 SPIDER'!$H65</f>
        <v>0</v>
      </c>
      <c r="AB69">
        <f>'[1]CS_E 50 SPIDER'!$I65</f>
        <v>0</v>
      </c>
      <c r="AD69">
        <f>'[1]CS_E 50 SPIDER'!$J65</f>
        <v>0</v>
      </c>
      <c r="AF69">
        <f t="shared" si="15"/>
        <v>0</v>
      </c>
      <c r="AG69">
        <f>'[1]CS_E 50 SPIDER'!$K65</f>
        <v>0</v>
      </c>
      <c r="AH69">
        <f t="shared" si="3"/>
        <v>0</v>
      </c>
      <c r="AI69">
        <f>'[1]CS_E 50 SPIDER'!$L65</f>
        <v>0</v>
      </c>
      <c r="AK69">
        <f t="shared" si="16"/>
        <v>0</v>
      </c>
      <c r="AM69">
        <f>'[1]CS_E 50 SPIDER'!$M65</f>
        <v>0</v>
      </c>
      <c r="AO69">
        <f>'[1]CS_E 50 SPIDER'!$N65</f>
        <v>0</v>
      </c>
      <c r="AS69">
        <f>'[1]CS_E 50 SPIDER'!$O65</f>
        <v>0</v>
      </c>
      <c r="AU69">
        <f t="shared" si="17"/>
        <v>0</v>
      </c>
      <c r="AV69">
        <f t="shared" si="18"/>
        <v>0</v>
      </c>
      <c r="AW69">
        <f t="shared" si="19"/>
        <v>0</v>
      </c>
      <c r="AX69">
        <f t="shared" si="20"/>
        <v>0</v>
      </c>
      <c r="BG69">
        <f t="shared" si="4"/>
        <v>0</v>
      </c>
      <c r="BH69" s="10">
        <f t="shared" si="21"/>
        <v>0</v>
      </c>
    </row>
    <row r="70" spans="6:60">
      <c r="F70">
        <f t="shared" ref="F70:F104" si="22">IF(B70="",0,(LEN(B70)-LEN(SUBSTITUTE(B70,". ","."))+1))</f>
        <v>0</v>
      </c>
      <c r="G70">
        <f t="shared" ref="G70:G104" si="23">IF(B70="",0,LEN(B70)-LEN(SUBSTITUTE(B70," ",""))+1)</f>
        <v>0</v>
      </c>
      <c r="H70">
        <f t="shared" ref="H70:H104" si="24">IF(F70=0,0,G70/F70)</f>
        <v>0</v>
      </c>
      <c r="I70">
        <f t="shared" si="8"/>
        <v>0</v>
      </c>
      <c r="J70">
        <f>'[1]CS_E 50 SPIDER'!$C66</f>
        <v>0</v>
      </c>
      <c r="K70">
        <f t="shared" ref="K70:K104" si="25">IF(G70=0,0,J70/G70)</f>
        <v>0</v>
      </c>
      <c r="L70">
        <f t="shared" si="10"/>
        <v>0</v>
      </c>
      <c r="M70">
        <f t="shared" ref="M70:M104" si="26">IF(G70=0,0,L70/G70)</f>
        <v>0</v>
      </c>
      <c r="R70">
        <f>'[1]CS_E 50 SPIDER'!$E66</f>
        <v>0</v>
      </c>
      <c r="T70">
        <f t="shared" ref="T70:T104" si="27">QUOTIENT((Q70+R70+S70),3)</f>
        <v>0</v>
      </c>
      <c r="U70">
        <f>'[1]CS_E 50 SPIDER'!$F66</f>
        <v>0</v>
      </c>
      <c r="W70">
        <f t="shared" ref="W70:W104" si="28">QUOTIENT((P70+T70),2)</f>
        <v>0</v>
      </c>
      <c r="X70">
        <f t="shared" ref="X70:X104" si="29">IF(U70=1,1,IF(V70=1,1,0))</f>
        <v>0</v>
      </c>
      <c r="Y70">
        <f>'[1]CS_E 50 SPIDER'!$D66</f>
        <v>0</v>
      </c>
      <c r="Z70">
        <f>'[1]CS_E 50 SPIDER'!$G66</f>
        <v>0</v>
      </c>
      <c r="AA70">
        <f>'[1]CS_E 50 SPIDER'!$H66</f>
        <v>0</v>
      </c>
      <c r="AB70">
        <f>'[1]CS_E 50 SPIDER'!$I66</f>
        <v>0</v>
      </c>
      <c r="AD70">
        <f>'[1]CS_E 50 SPIDER'!$J66</f>
        <v>0</v>
      </c>
      <c r="AF70">
        <f t="shared" si="15"/>
        <v>0</v>
      </c>
      <c r="AG70">
        <f>'[1]CS_E 50 SPIDER'!$K66</f>
        <v>0</v>
      </c>
      <c r="AH70">
        <f t="shared" si="3"/>
        <v>0</v>
      </c>
      <c r="AI70">
        <f>'[1]CS_E 50 SPIDER'!$L66</f>
        <v>0</v>
      </c>
      <c r="AK70">
        <f t="shared" si="16"/>
        <v>0</v>
      </c>
      <c r="AM70">
        <f>'[1]CS_E 50 SPIDER'!$M66</f>
        <v>0</v>
      </c>
      <c r="AO70">
        <f>'[1]CS_E 50 SPIDER'!$N66</f>
        <v>0</v>
      </c>
      <c r="AS70">
        <f>'[1]CS_E 50 SPIDER'!$O66</f>
        <v>0</v>
      </c>
      <c r="AU70">
        <f t="shared" ref="AU70:AU104" si="30">IF(G70=0,0,(206.835-(84.6*(K70))-(1.015*(H70))))</f>
        <v>0</v>
      </c>
      <c r="AV70">
        <f t="shared" ref="AV70:AV104" si="31">IF(G70=0,0,(0.39*H70)+(11.8*K70)-15.59)</f>
        <v>0</v>
      </c>
      <c r="AW70">
        <f t="shared" si="19"/>
        <v>0</v>
      </c>
      <c r="AX70">
        <f t="shared" ref="AX70:AX104" si="32">IF(I70=0,0,(4.71*M70)+(0.5*H70)-21.43)</f>
        <v>0</v>
      </c>
      <c r="BG70">
        <f t="shared" ref="BG70:BG87" si="33">IF(G70=0,0,AF70/G70*1000)</f>
        <v>0</v>
      </c>
      <c r="BH70" s="10">
        <f t="shared" ref="BH70:BH104" si="34">G70/200/24/60</f>
        <v>0</v>
      </c>
    </row>
    <row r="71" spans="6:60">
      <c r="F71">
        <f t="shared" si="22"/>
        <v>0</v>
      </c>
      <c r="G71">
        <f t="shared" si="23"/>
        <v>0</v>
      </c>
      <c r="H71">
        <f t="shared" si="24"/>
        <v>0</v>
      </c>
      <c r="I71">
        <f t="shared" ref="I71:I104" si="35">LEN(SUBSTITUTE(B71," ",""))</f>
        <v>0</v>
      </c>
      <c r="J71">
        <f>'[1]CS_E 50 SPIDER'!$C67</f>
        <v>0</v>
      </c>
      <c r="K71">
        <f t="shared" si="25"/>
        <v>0</v>
      </c>
      <c r="L71">
        <f t="shared" ref="L71:L104" si="36">LEN(SUBSTITUTE(SUBSTITUTE(SUBSTITUTE(SUBSTITUTE(SUBSTITUTE(SUBSTITUTE(SUBSTITUTE(SUBSTITUTE(SUBSTITUTE(SUBSTITUTE(SUBSTITUTE(SUBSTITUTE(SUBSTITUTE(SUBSTITUTE(SUBSTITUTE(SUBSTITUTE(SUBSTITUTE(SUBSTITUTE(SUBSTITUTE(B71," ",""),".",""),",",""),"?",""),"!",""),";",""),"(",""),")",""),"[",""),"]",""),"-",""),"{",""),"}",""),"/",""),"+",""),"*",""),"_",""),"&amp;",""),"#",""))</f>
        <v>0</v>
      </c>
      <c r="M71">
        <f t="shared" si="26"/>
        <v>0</v>
      </c>
      <c r="R71">
        <f>'[1]CS_E 50 SPIDER'!$E67</f>
        <v>0</v>
      </c>
      <c r="T71">
        <f t="shared" si="27"/>
        <v>0</v>
      </c>
      <c r="U71">
        <f>'[1]CS_E 50 SPIDER'!$F67</f>
        <v>0</v>
      </c>
      <c r="W71">
        <f t="shared" si="28"/>
        <v>0</v>
      </c>
      <c r="X71">
        <f t="shared" si="29"/>
        <v>0</v>
      </c>
      <c r="Y71">
        <f>'[1]CS_E 50 SPIDER'!$D67</f>
        <v>0</v>
      </c>
      <c r="Z71">
        <f>'[1]CS_E 50 SPIDER'!$G67</f>
        <v>0</v>
      </c>
      <c r="AA71">
        <f>'[1]CS_E 50 SPIDER'!$H67</f>
        <v>0</v>
      </c>
      <c r="AB71">
        <f>'[1]CS_E 50 SPIDER'!$I67</f>
        <v>0</v>
      </c>
      <c r="AD71">
        <f>'[1]CS_E 50 SPIDER'!$J67</f>
        <v>0</v>
      </c>
      <c r="AF71">
        <f t="shared" ref="AF71:AF104" si="37">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'[1]CS_E 50 SPIDER'!$K67</f>
        <v>0</v>
      </c>
      <c r="AH71">
        <f t="shared" ref="AH71:AH104" si="38">IF(G71&gt;0,IF((LEN(B71)-LEN(SUBSTITUTE(B71,"/","")))&gt;0,0,1),0)</f>
        <v>0</v>
      </c>
      <c r="AI71">
        <f>'[1]CS_E 50 SPIDER'!$L67</f>
        <v>0</v>
      </c>
      <c r="AK71">
        <f t="shared" ref="AK71:AK104" si="39">IF(G71&gt;0,IF(((LEN(B71)-LEN(SUBSTITUTE(B71,"(","")))+(LEN(B71)-LEN(SUBSTITUTE(B71,")","")))+(LEN(B71)-LEN(SUBSTITUTE(B71,"[","")))+(LEN(B71)-LEN(SUBSTITUTE(B71,"]","")))+(LEN(B71)-LEN(SUBSTITUTE(B71,"{","")))+(LEN(B71)-LEN(SUBSTITUTE(B71,"}",""))))&gt;0,0,1),0)</f>
        <v>0</v>
      </c>
      <c r="AM71">
        <f>'[1]CS_E 50 SPIDER'!$M67</f>
        <v>0</v>
      </c>
      <c r="AO71">
        <f>'[1]CS_E 50 SPIDER'!$N67</f>
        <v>0</v>
      </c>
      <c r="AS71">
        <f>'[1]CS_E 50 SPIDER'!$O67</f>
        <v>0</v>
      </c>
      <c r="AU71">
        <f t="shared" si="30"/>
        <v>0</v>
      </c>
      <c r="AV71">
        <f t="shared" si="31"/>
        <v>0</v>
      </c>
      <c r="AW71">
        <f t="shared" ref="AW71:AW104" si="40">IF(G71=0,0,((0.0588*M71*100)-(0.296*(F71/G71)*100)-15.8))</f>
        <v>0</v>
      </c>
      <c r="AX71">
        <f t="shared" si="32"/>
        <v>0</v>
      </c>
      <c r="BG71">
        <f t="shared" si="33"/>
        <v>0</v>
      </c>
      <c r="BH71" s="10">
        <f t="shared" si="34"/>
        <v>0</v>
      </c>
    </row>
    <row r="72" spans="6:60">
      <c r="F72">
        <f t="shared" si="22"/>
        <v>0</v>
      </c>
      <c r="G72">
        <f t="shared" si="23"/>
        <v>0</v>
      </c>
      <c r="H72">
        <f t="shared" si="24"/>
        <v>0</v>
      </c>
      <c r="I72">
        <f t="shared" si="35"/>
        <v>0</v>
      </c>
      <c r="J72">
        <f>'[1]CS_E 50 SPIDER'!$C68</f>
        <v>0</v>
      </c>
      <c r="K72">
        <f t="shared" si="25"/>
        <v>0</v>
      </c>
      <c r="L72">
        <f t="shared" si="36"/>
        <v>0</v>
      </c>
      <c r="M72">
        <f t="shared" si="26"/>
        <v>0</v>
      </c>
      <c r="R72">
        <f>'[1]CS_E 50 SPIDER'!$E68</f>
        <v>0</v>
      </c>
      <c r="T72">
        <f t="shared" si="27"/>
        <v>0</v>
      </c>
      <c r="U72">
        <f>'[1]CS_E 50 SPIDER'!$F68</f>
        <v>0</v>
      </c>
      <c r="W72">
        <f t="shared" si="28"/>
        <v>0</v>
      </c>
      <c r="X72">
        <f t="shared" si="29"/>
        <v>0</v>
      </c>
      <c r="Y72">
        <f>'[1]CS_E 50 SPIDER'!$D68</f>
        <v>0</v>
      </c>
      <c r="Z72">
        <f>'[1]CS_E 50 SPIDER'!$G68</f>
        <v>0</v>
      </c>
      <c r="AA72">
        <f>'[1]CS_E 50 SPIDER'!$H68</f>
        <v>0</v>
      </c>
      <c r="AB72">
        <f>'[1]CS_E 50 SPIDER'!$I68</f>
        <v>0</v>
      </c>
      <c r="AD72">
        <f>'[1]CS_E 50 SPIDER'!$J68</f>
        <v>0</v>
      </c>
      <c r="AF72">
        <f t="shared" si="37"/>
        <v>0</v>
      </c>
      <c r="AG72">
        <f>'[1]CS_E 50 SPIDER'!$K68</f>
        <v>0</v>
      </c>
      <c r="AH72">
        <f t="shared" si="38"/>
        <v>0</v>
      </c>
      <c r="AI72">
        <f>'[1]CS_E 50 SPIDER'!$L68</f>
        <v>0</v>
      </c>
      <c r="AK72">
        <f t="shared" si="39"/>
        <v>0</v>
      </c>
      <c r="AM72">
        <f>'[1]CS_E 50 SPIDER'!$M68</f>
        <v>0</v>
      </c>
      <c r="AO72">
        <f>'[1]CS_E 50 SPIDER'!$N68</f>
        <v>0</v>
      </c>
      <c r="AS72">
        <f>'[1]CS_E 50 SPIDER'!$O68</f>
        <v>0</v>
      </c>
      <c r="AU72">
        <f t="shared" si="30"/>
        <v>0</v>
      </c>
      <c r="AV72">
        <f t="shared" si="31"/>
        <v>0</v>
      </c>
      <c r="AW72">
        <f t="shared" si="40"/>
        <v>0</v>
      </c>
      <c r="AX72">
        <f t="shared" si="32"/>
        <v>0</v>
      </c>
      <c r="BG72">
        <f t="shared" si="33"/>
        <v>0</v>
      </c>
      <c r="BH72" s="10">
        <f t="shared" si="34"/>
        <v>0</v>
      </c>
    </row>
    <row r="73" spans="6:60">
      <c r="F73">
        <f t="shared" si="22"/>
        <v>0</v>
      </c>
      <c r="G73">
        <f t="shared" si="23"/>
        <v>0</v>
      </c>
      <c r="H73">
        <f t="shared" si="24"/>
        <v>0</v>
      </c>
      <c r="I73">
        <f t="shared" si="35"/>
        <v>0</v>
      </c>
      <c r="J73">
        <f>'[1]CS_E 50 SPIDER'!$C69</f>
        <v>0</v>
      </c>
      <c r="K73">
        <f t="shared" si="25"/>
        <v>0</v>
      </c>
      <c r="L73">
        <f t="shared" si="36"/>
        <v>0</v>
      </c>
      <c r="M73">
        <f t="shared" si="26"/>
        <v>0</v>
      </c>
      <c r="R73">
        <f>'[1]CS_E 50 SPIDER'!$E69</f>
        <v>0</v>
      </c>
      <c r="T73">
        <f t="shared" si="27"/>
        <v>0</v>
      </c>
      <c r="U73">
        <f>'[1]CS_E 50 SPIDER'!$F69</f>
        <v>0</v>
      </c>
      <c r="W73">
        <f t="shared" si="28"/>
        <v>0</v>
      </c>
      <c r="X73">
        <f t="shared" si="29"/>
        <v>0</v>
      </c>
      <c r="Y73">
        <f>'[1]CS_E 50 SPIDER'!$D69</f>
        <v>0</v>
      </c>
      <c r="Z73">
        <f>'[1]CS_E 50 SPIDER'!$G69</f>
        <v>0</v>
      </c>
      <c r="AA73">
        <f>'[1]CS_E 50 SPIDER'!$H69</f>
        <v>0</v>
      </c>
      <c r="AB73">
        <f>'[1]CS_E 50 SPIDER'!$I69</f>
        <v>0</v>
      </c>
      <c r="AD73">
        <f>'[1]CS_E 50 SPIDER'!$J69</f>
        <v>0</v>
      </c>
      <c r="AF73">
        <f t="shared" si="37"/>
        <v>0</v>
      </c>
      <c r="AG73">
        <f>'[1]CS_E 50 SPIDER'!$K69</f>
        <v>0</v>
      </c>
      <c r="AH73">
        <f t="shared" si="38"/>
        <v>0</v>
      </c>
      <c r="AI73">
        <f>'[1]CS_E 50 SPIDER'!$L69</f>
        <v>0</v>
      </c>
      <c r="AK73">
        <f t="shared" si="39"/>
        <v>0</v>
      </c>
      <c r="AM73">
        <f>'[1]CS_E 50 SPIDER'!$M69</f>
        <v>0</v>
      </c>
      <c r="AO73">
        <f>'[1]CS_E 50 SPIDER'!$N69</f>
        <v>0</v>
      </c>
      <c r="AS73">
        <f>'[1]CS_E 50 SPIDER'!$O69</f>
        <v>0</v>
      </c>
      <c r="AU73">
        <f t="shared" si="30"/>
        <v>0</v>
      </c>
      <c r="AV73">
        <f t="shared" si="31"/>
        <v>0</v>
      </c>
      <c r="AW73">
        <f t="shared" si="40"/>
        <v>0</v>
      </c>
      <c r="AX73">
        <f t="shared" si="32"/>
        <v>0</v>
      </c>
      <c r="BG73">
        <f t="shared" si="33"/>
        <v>0</v>
      </c>
      <c r="BH73" s="10">
        <f t="shared" si="34"/>
        <v>0</v>
      </c>
    </row>
    <row r="74" spans="6:60">
      <c r="F74">
        <f t="shared" si="22"/>
        <v>0</v>
      </c>
      <c r="G74">
        <f t="shared" si="23"/>
        <v>0</v>
      </c>
      <c r="H74">
        <f t="shared" si="24"/>
        <v>0</v>
      </c>
      <c r="I74">
        <f t="shared" si="35"/>
        <v>0</v>
      </c>
      <c r="J74">
        <f>'[1]CS_E 50 SPIDER'!$C70</f>
        <v>0</v>
      </c>
      <c r="K74">
        <f t="shared" si="25"/>
        <v>0</v>
      </c>
      <c r="L74">
        <f t="shared" si="36"/>
        <v>0</v>
      </c>
      <c r="M74">
        <f t="shared" si="26"/>
        <v>0</v>
      </c>
      <c r="R74">
        <f>'[1]CS_E 50 SPIDER'!$E70</f>
        <v>0</v>
      </c>
      <c r="T74">
        <f t="shared" si="27"/>
        <v>0</v>
      </c>
      <c r="U74">
        <f>'[1]CS_E 50 SPIDER'!$F70</f>
        <v>0</v>
      </c>
      <c r="W74">
        <f t="shared" si="28"/>
        <v>0</v>
      </c>
      <c r="X74">
        <f t="shared" si="29"/>
        <v>0</v>
      </c>
      <c r="Y74">
        <f>'[1]CS_E 50 SPIDER'!$D70</f>
        <v>0</v>
      </c>
      <c r="Z74">
        <f>'[1]CS_E 50 SPIDER'!$G70</f>
        <v>0</v>
      </c>
      <c r="AA74">
        <f>'[1]CS_E 50 SPIDER'!$H70</f>
        <v>0</v>
      </c>
      <c r="AB74">
        <f>'[1]CS_E 50 SPIDER'!$I70</f>
        <v>0</v>
      </c>
      <c r="AD74">
        <f>'[1]CS_E 50 SPIDER'!$J70</f>
        <v>0</v>
      </c>
      <c r="AF74">
        <f t="shared" si="37"/>
        <v>0</v>
      </c>
      <c r="AG74">
        <f>'[1]CS_E 50 SPIDER'!$K70</f>
        <v>0</v>
      </c>
      <c r="AH74">
        <f t="shared" si="38"/>
        <v>0</v>
      </c>
      <c r="AI74">
        <f>'[1]CS_E 50 SPIDER'!$L70</f>
        <v>0</v>
      </c>
      <c r="AK74">
        <f t="shared" si="39"/>
        <v>0</v>
      </c>
      <c r="AM74">
        <f>'[1]CS_E 50 SPIDER'!$M70</f>
        <v>0</v>
      </c>
      <c r="AO74">
        <f>'[1]CS_E 50 SPIDER'!$N70</f>
        <v>0</v>
      </c>
      <c r="AS74">
        <f>'[1]CS_E 50 SPIDER'!$O70</f>
        <v>0</v>
      </c>
      <c r="AU74">
        <f t="shared" si="30"/>
        <v>0</v>
      </c>
      <c r="AV74">
        <f t="shared" si="31"/>
        <v>0</v>
      </c>
      <c r="AW74">
        <f t="shared" si="40"/>
        <v>0</v>
      </c>
      <c r="AX74">
        <f t="shared" si="32"/>
        <v>0</v>
      </c>
      <c r="BG74">
        <f t="shared" si="33"/>
        <v>0</v>
      </c>
      <c r="BH74" s="10">
        <f t="shared" si="34"/>
        <v>0</v>
      </c>
    </row>
    <row r="75" spans="6:60">
      <c r="F75">
        <f t="shared" si="22"/>
        <v>0</v>
      </c>
      <c r="G75">
        <f t="shared" si="23"/>
        <v>0</v>
      </c>
      <c r="H75">
        <f t="shared" si="24"/>
        <v>0</v>
      </c>
      <c r="I75">
        <f t="shared" si="35"/>
        <v>0</v>
      </c>
      <c r="J75">
        <f>'[1]CS_E 50 SPIDER'!$C71</f>
        <v>0</v>
      </c>
      <c r="K75">
        <f t="shared" si="25"/>
        <v>0</v>
      </c>
      <c r="L75">
        <f t="shared" si="36"/>
        <v>0</v>
      </c>
      <c r="M75">
        <f t="shared" si="26"/>
        <v>0</v>
      </c>
      <c r="R75">
        <f>'[1]CS_E 50 SPIDER'!$E71</f>
        <v>0</v>
      </c>
      <c r="T75">
        <f t="shared" si="27"/>
        <v>0</v>
      </c>
      <c r="U75">
        <f>'[1]CS_E 50 SPIDER'!$F71</f>
        <v>0</v>
      </c>
      <c r="W75">
        <f t="shared" si="28"/>
        <v>0</v>
      </c>
      <c r="X75">
        <f t="shared" si="29"/>
        <v>0</v>
      </c>
      <c r="Y75">
        <f>'[1]CS_E 50 SPIDER'!$D71</f>
        <v>0</v>
      </c>
      <c r="Z75">
        <f>'[1]CS_E 50 SPIDER'!$G71</f>
        <v>0</v>
      </c>
      <c r="AA75">
        <f>'[1]CS_E 50 SPIDER'!$H71</f>
        <v>0</v>
      </c>
      <c r="AB75">
        <f>'[1]CS_E 50 SPIDER'!$I71</f>
        <v>0</v>
      </c>
      <c r="AD75">
        <f>'[1]CS_E 50 SPIDER'!$J71</f>
        <v>0</v>
      </c>
      <c r="AF75">
        <f t="shared" si="37"/>
        <v>0</v>
      </c>
      <c r="AG75">
        <f>'[1]CS_E 50 SPIDER'!$K71</f>
        <v>0</v>
      </c>
      <c r="AH75">
        <f t="shared" si="38"/>
        <v>0</v>
      </c>
      <c r="AI75">
        <f>'[1]CS_E 50 SPIDER'!$L71</f>
        <v>0</v>
      </c>
      <c r="AK75">
        <f t="shared" si="39"/>
        <v>0</v>
      </c>
      <c r="AM75">
        <f>'[1]CS_E 50 SPIDER'!$M71</f>
        <v>0</v>
      </c>
      <c r="AO75">
        <f>'[1]CS_E 50 SPIDER'!$N71</f>
        <v>0</v>
      </c>
      <c r="AS75">
        <f>'[1]CS_E 50 SPIDER'!$O71</f>
        <v>0</v>
      </c>
      <c r="AU75">
        <f t="shared" si="30"/>
        <v>0</v>
      </c>
      <c r="AV75">
        <f t="shared" si="31"/>
        <v>0</v>
      </c>
      <c r="AW75">
        <f t="shared" si="40"/>
        <v>0</v>
      </c>
      <c r="AX75">
        <f t="shared" si="32"/>
        <v>0</v>
      </c>
      <c r="BG75">
        <f t="shared" si="33"/>
        <v>0</v>
      </c>
      <c r="BH75" s="10">
        <f t="shared" si="34"/>
        <v>0</v>
      </c>
    </row>
    <row r="76" spans="6:60">
      <c r="F76">
        <f t="shared" si="22"/>
        <v>0</v>
      </c>
      <c r="G76">
        <f t="shared" si="23"/>
        <v>0</v>
      </c>
      <c r="H76">
        <f t="shared" si="24"/>
        <v>0</v>
      </c>
      <c r="I76">
        <f t="shared" si="35"/>
        <v>0</v>
      </c>
      <c r="J76">
        <f>'[1]CS_E 50 SPIDER'!$C72</f>
        <v>0</v>
      </c>
      <c r="K76">
        <f t="shared" si="25"/>
        <v>0</v>
      </c>
      <c r="L76">
        <f t="shared" si="36"/>
        <v>0</v>
      </c>
      <c r="M76">
        <f t="shared" si="26"/>
        <v>0</v>
      </c>
      <c r="R76">
        <f>'[1]CS_E 50 SPIDER'!$E72</f>
        <v>0</v>
      </c>
      <c r="T76">
        <f t="shared" si="27"/>
        <v>0</v>
      </c>
      <c r="U76">
        <f>'[1]CS_E 50 SPIDER'!$F72</f>
        <v>0</v>
      </c>
      <c r="W76">
        <f t="shared" si="28"/>
        <v>0</v>
      </c>
      <c r="X76">
        <f t="shared" si="29"/>
        <v>0</v>
      </c>
      <c r="Y76">
        <f>'[1]CS_E 50 SPIDER'!$D72</f>
        <v>0</v>
      </c>
      <c r="Z76">
        <f>'[1]CS_E 50 SPIDER'!$G72</f>
        <v>0</v>
      </c>
      <c r="AA76">
        <f>'[1]CS_E 50 SPIDER'!$H72</f>
        <v>0</v>
      </c>
      <c r="AB76">
        <f>'[1]CS_E 50 SPIDER'!$I72</f>
        <v>0</v>
      </c>
      <c r="AD76">
        <f>'[1]CS_E 50 SPIDER'!$J72</f>
        <v>0</v>
      </c>
      <c r="AF76">
        <f t="shared" si="37"/>
        <v>0</v>
      </c>
      <c r="AG76">
        <f>'[1]CS_E 50 SPIDER'!$K72</f>
        <v>0</v>
      </c>
      <c r="AH76">
        <f t="shared" si="38"/>
        <v>0</v>
      </c>
      <c r="AI76">
        <f>'[1]CS_E 50 SPIDER'!$L72</f>
        <v>0</v>
      </c>
      <c r="AK76">
        <f t="shared" si="39"/>
        <v>0</v>
      </c>
      <c r="AM76">
        <f>'[1]CS_E 50 SPIDER'!$M72</f>
        <v>0</v>
      </c>
      <c r="AO76">
        <f>'[1]CS_E 50 SPIDER'!$N72</f>
        <v>0</v>
      </c>
      <c r="AS76">
        <f>'[1]CS_E 50 SPIDER'!$O72</f>
        <v>0</v>
      </c>
      <c r="AU76">
        <f t="shared" si="30"/>
        <v>0</v>
      </c>
      <c r="AV76">
        <f t="shared" si="31"/>
        <v>0</v>
      </c>
      <c r="AW76">
        <f t="shared" si="40"/>
        <v>0</v>
      </c>
      <c r="AX76">
        <f t="shared" si="32"/>
        <v>0</v>
      </c>
      <c r="BG76">
        <f t="shared" si="33"/>
        <v>0</v>
      </c>
      <c r="BH76" s="10">
        <f t="shared" si="34"/>
        <v>0</v>
      </c>
    </row>
    <row r="77" spans="6:60">
      <c r="F77">
        <f t="shared" si="22"/>
        <v>0</v>
      </c>
      <c r="G77">
        <f t="shared" si="23"/>
        <v>0</v>
      </c>
      <c r="H77">
        <f t="shared" si="24"/>
        <v>0</v>
      </c>
      <c r="I77">
        <f t="shared" si="35"/>
        <v>0</v>
      </c>
      <c r="J77">
        <f>'[1]CS_E 50 SPIDER'!$C73</f>
        <v>0</v>
      </c>
      <c r="K77">
        <f t="shared" si="25"/>
        <v>0</v>
      </c>
      <c r="L77">
        <f t="shared" si="36"/>
        <v>0</v>
      </c>
      <c r="M77">
        <f t="shared" si="26"/>
        <v>0</v>
      </c>
      <c r="R77">
        <f>'[1]CS_E 50 SPIDER'!$E73</f>
        <v>0</v>
      </c>
      <c r="T77">
        <f t="shared" si="27"/>
        <v>0</v>
      </c>
      <c r="U77">
        <f>'[1]CS_E 50 SPIDER'!$F73</f>
        <v>0</v>
      </c>
      <c r="W77">
        <f t="shared" si="28"/>
        <v>0</v>
      </c>
      <c r="X77">
        <f t="shared" si="29"/>
        <v>0</v>
      </c>
      <c r="Y77">
        <f>'[1]CS_E 50 SPIDER'!$D73</f>
        <v>0</v>
      </c>
      <c r="Z77">
        <f>'[1]CS_E 50 SPIDER'!$G73</f>
        <v>0</v>
      </c>
      <c r="AA77">
        <f>'[1]CS_E 50 SPIDER'!$H73</f>
        <v>0</v>
      </c>
      <c r="AB77">
        <f>'[1]CS_E 50 SPIDER'!$I73</f>
        <v>0</v>
      </c>
      <c r="AD77">
        <f>'[1]CS_E 50 SPIDER'!$J73</f>
        <v>0</v>
      </c>
      <c r="AF77">
        <f t="shared" si="37"/>
        <v>0</v>
      </c>
      <c r="AG77">
        <f>'[1]CS_E 50 SPIDER'!$K73</f>
        <v>0</v>
      </c>
      <c r="AH77">
        <f t="shared" si="38"/>
        <v>0</v>
      </c>
      <c r="AI77">
        <f>'[1]CS_E 50 SPIDER'!$L73</f>
        <v>0</v>
      </c>
      <c r="AK77">
        <f t="shared" si="39"/>
        <v>0</v>
      </c>
      <c r="AM77">
        <f>'[1]CS_E 50 SPIDER'!$M73</f>
        <v>0</v>
      </c>
      <c r="AO77">
        <f>'[1]CS_E 50 SPIDER'!$N73</f>
        <v>0</v>
      </c>
      <c r="AS77">
        <f>'[1]CS_E 50 SPIDER'!$O73</f>
        <v>0</v>
      </c>
      <c r="AU77">
        <f t="shared" si="30"/>
        <v>0</v>
      </c>
      <c r="AV77">
        <f t="shared" si="31"/>
        <v>0</v>
      </c>
      <c r="AW77">
        <f t="shared" si="40"/>
        <v>0</v>
      </c>
      <c r="AX77">
        <f t="shared" si="32"/>
        <v>0</v>
      </c>
      <c r="BG77">
        <f t="shared" si="33"/>
        <v>0</v>
      </c>
      <c r="BH77" s="10">
        <f t="shared" si="34"/>
        <v>0</v>
      </c>
    </row>
    <row r="78" spans="6:60">
      <c r="F78">
        <f t="shared" si="22"/>
        <v>0</v>
      </c>
      <c r="G78">
        <f t="shared" si="23"/>
        <v>0</v>
      </c>
      <c r="H78">
        <f t="shared" si="24"/>
        <v>0</v>
      </c>
      <c r="I78">
        <f t="shared" si="35"/>
        <v>0</v>
      </c>
      <c r="J78">
        <f>'[1]CS_E 50 SPIDER'!$C74</f>
        <v>0</v>
      </c>
      <c r="K78">
        <f t="shared" si="25"/>
        <v>0</v>
      </c>
      <c r="L78">
        <f t="shared" si="36"/>
        <v>0</v>
      </c>
      <c r="M78">
        <f t="shared" si="26"/>
        <v>0</v>
      </c>
      <c r="R78">
        <f>'[1]CS_E 50 SPIDER'!$E74</f>
        <v>0</v>
      </c>
      <c r="T78">
        <f t="shared" si="27"/>
        <v>0</v>
      </c>
      <c r="U78">
        <f>'[1]CS_E 50 SPIDER'!$F74</f>
        <v>0</v>
      </c>
      <c r="W78">
        <f t="shared" si="28"/>
        <v>0</v>
      </c>
      <c r="X78">
        <f t="shared" si="29"/>
        <v>0</v>
      </c>
      <c r="Y78">
        <f>'[1]CS_E 50 SPIDER'!$D74</f>
        <v>0</v>
      </c>
      <c r="Z78">
        <f>'[1]CS_E 50 SPIDER'!$G74</f>
        <v>0</v>
      </c>
      <c r="AA78">
        <f>'[1]CS_E 50 SPIDER'!$H74</f>
        <v>0</v>
      </c>
      <c r="AB78">
        <f>'[1]CS_E 50 SPIDER'!$I74</f>
        <v>0</v>
      </c>
      <c r="AD78">
        <f>'[1]CS_E 50 SPIDER'!$J74</f>
        <v>0</v>
      </c>
      <c r="AF78">
        <f t="shared" si="37"/>
        <v>0</v>
      </c>
      <c r="AG78">
        <f>'[1]CS_E 50 SPIDER'!$K74</f>
        <v>0</v>
      </c>
      <c r="AH78">
        <f t="shared" si="38"/>
        <v>0</v>
      </c>
      <c r="AI78">
        <f>'[1]CS_E 50 SPIDER'!$L74</f>
        <v>0</v>
      </c>
      <c r="AK78">
        <f t="shared" si="39"/>
        <v>0</v>
      </c>
      <c r="AM78">
        <f>'[1]CS_E 50 SPIDER'!$M74</f>
        <v>0</v>
      </c>
      <c r="AO78">
        <f>'[1]CS_E 50 SPIDER'!$N74</f>
        <v>0</v>
      </c>
      <c r="AS78">
        <f>'[1]CS_E 50 SPIDER'!$O74</f>
        <v>0</v>
      </c>
      <c r="AU78">
        <f t="shared" si="30"/>
        <v>0</v>
      </c>
      <c r="AV78">
        <f t="shared" si="31"/>
        <v>0</v>
      </c>
      <c r="AW78">
        <f t="shared" si="40"/>
        <v>0</v>
      </c>
      <c r="AX78">
        <f t="shared" si="32"/>
        <v>0</v>
      </c>
      <c r="BG78">
        <f t="shared" si="33"/>
        <v>0</v>
      </c>
      <c r="BH78" s="10">
        <f t="shared" si="34"/>
        <v>0</v>
      </c>
    </row>
    <row r="79" spans="6:60">
      <c r="F79">
        <f t="shared" si="22"/>
        <v>0</v>
      </c>
      <c r="G79">
        <f t="shared" si="23"/>
        <v>0</v>
      </c>
      <c r="H79">
        <f t="shared" si="24"/>
        <v>0</v>
      </c>
      <c r="I79">
        <f t="shared" si="35"/>
        <v>0</v>
      </c>
      <c r="J79">
        <f>'[1]CS_E 50 SPIDER'!$C75</f>
        <v>0</v>
      </c>
      <c r="K79">
        <f t="shared" si="25"/>
        <v>0</v>
      </c>
      <c r="L79">
        <f t="shared" si="36"/>
        <v>0</v>
      </c>
      <c r="M79">
        <f t="shared" si="26"/>
        <v>0</v>
      </c>
      <c r="R79">
        <f>'[1]CS_E 50 SPIDER'!$E75</f>
        <v>0</v>
      </c>
      <c r="T79">
        <f t="shared" si="27"/>
        <v>0</v>
      </c>
      <c r="U79">
        <f>'[1]CS_E 50 SPIDER'!$F75</f>
        <v>0</v>
      </c>
      <c r="W79">
        <f t="shared" si="28"/>
        <v>0</v>
      </c>
      <c r="X79">
        <f t="shared" si="29"/>
        <v>0</v>
      </c>
      <c r="Y79">
        <f>'[1]CS_E 50 SPIDER'!$D75</f>
        <v>0</v>
      </c>
      <c r="Z79">
        <f>'[1]CS_E 50 SPIDER'!$G75</f>
        <v>0</v>
      </c>
      <c r="AA79">
        <f>'[1]CS_E 50 SPIDER'!$H75</f>
        <v>0</v>
      </c>
      <c r="AB79">
        <f>'[1]CS_E 50 SPIDER'!$I75</f>
        <v>0</v>
      </c>
      <c r="AD79">
        <f>'[1]CS_E 50 SPIDER'!$J75</f>
        <v>0</v>
      </c>
      <c r="AF79">
        <f t="shared" si="37"/>
        <v>0</v>
      </c>
      <c r="AG79">
        <f>'[1]CS_E 50 SPIDER'!$K75</f>
        <v>0</v>
      </c>
      <c r="AH79">
        <f t="shared" si="38"/>
        <v>0</v>
      </c>
      <c r="AI79">
        <f>'[1]CS_E 50 SPIDER'!$L75</f>
        <v>0</v>
      </c>
      <c r="AK79">
        <f t="shared" si="39"/>
        <v>0</v>
      </c>
      <c r="AM79">
        <f>'[1]CS_E 50 SPIDER'!$M75</f>
        <v>0</v>
      </c>
      <c r="AO79">
        <f>'[1]CS_E 50 SPIDER'!$N75</f>
        <v>0</v>
      </c>
      <c r="AS79">
        <f>'[1]CS_E 50 SPIDER'!$O75</f>
        <v>0</v>
      </c>
      <c r="AU79">
        <f t="shared" si="30"/>
        <v>0</v>
      </c>
      <c r="AV79">
        <f t="shared" si="31"/>
        <v>0</v>
      </c>
      <c r="AW79">
        <f t="shared" si="40"/>
        <v>0</v>
      </c>
      <c r="AX79">
        <f t="shared" si="32"/>
        <v>0</v>
      </c>
      <c r="BG79">
        <f t="shared" si="33"/>
        <v>0</v>
      </c>
      <c r="BH79" s="10">
        <f t="shared" si="34"/>
        <v>0</v>
      </c>
    </row>
    <row r="80" spans="6:60">
      <c r="F80">
        <f t="shared" si="22"/>
        <v>0</v>
      </c>
      <c r="G80">
        <f t="shared" si="23"/>
        <v>0</v>
      </c>
      <c r="H80">
        <f t="shared" si="24"/>
        <v>0</v>
      </c>
      <c r="I80">
        <f t="shared" si="35"/>
        <v>0</v>
      </c>
      <c r="J80">
        <f>'[1]CS_E 50 SPIDER'!$C76</f>
        <v>0</v>
      </c>
      <c r="K80">
        <f t="shared" si="25"/>
        <v>0</v>
      </c>
      <c r="L80">
        <f t="shared" si="36"/>
        <v>0</v>
      </c>
      <c r="M80">
        <f t="shared" si="26"/>
        <v>0</v>
      </c>
      <c r="R80">
        <f>'[1]CS_E 50 SPIDER'!$E76</f>
        <v>0</v>
      </c>
      <c r="T80">
        <f t="shared" si="27"/>
        <v>0</v>
      </c>
      <c r="U80">
        <f>'[1]CS_E 50 SPIDER'!$F76</f>
        <v>0</v>
      </c>
      <c r="W80">
        <f t="shared" si="28"/>
        <v>0</v>
      </c>
      <c r="X80">
        <f t="shared" si="29"/>
        <v>0</v>
      </c>
      <c r="Y80">
        <f>'[1]CS_E 50 SPIDER'!$D76</f>
        <v>0</v>
      </c>
      <c r="Z80">
        <f>'[1]CS_E 50 SPIDER'!$G76</f>
        <v>0</v>
      </c>
      <c r="AA80">
        <f>'[1]CS_E 50 SPIDER'!$H76</f>
        <v>0</v>
      </c>
      <c r="AB80">
        <f>'[1]CS_E 50 SPIDER'!$I76</f>
        <v>0</v>
      </c>
      <c r="AD80">
        <f>'[1]CS_E 50 SPIDER'!$J76</f>
        <v>0</v>
      </c>
      <c r="AF80">
        <f t="shared" si="37"/>
        <v>0</v>
      </c>
      <c r="AG80">
        <f>'[1]CS_E 50 SPIDER'!$K76</f>
        <v>0</v>
      </c>
      <c r="AH80">
        <f t="shared" si="38"/>
        <v>0</v>
      </c>
      <c r="AI80">
        <f>'[1]CS_E 50 SPIDER'!$L76</f>
        <v>0</v>
      </c>
      <c r="AK80">
        <f t="shared" si="39"/>
        <v>0</v>
      </c>
      <c r="AM80">
        <f>'[1]CS_E 50 SPIDER'!$M76</f>
        <v>0</v>
      </c>
      <c r="AO80">
        <f>'[1]CS_E 50 SPIDER'!$N76</f>
        <v>0</v>
      </c>
      <c r="AS80">
        <f>'[1]CS_E 50 SPIDER'!$O76</f>
        <v>0</v>
      </c>
      <c r="AU80">
        <f t="shared" si="30"/>
        <v>0</v>
      </c>
      <c r="AV80">
        <f t="shared" si="31"/>
        <v>0</v>
      </c>
      <c r="AW80">
        <f t="shared" si="40"/>
        <v>0</v>
      </c>
      <c r="AX80">
        <f t="shared" si="32"/>
        <v>0</v>
      </c>
      <c r="BG80">
        <f t="shared" si="33"/>
        <v>0</v>
      </c>
      <c r="BH80" s="10">
        <f t="shared" si="34"/>
        <v>0</v>
      </c>
    </row>
    <row r="81" spans="6:60">
      <c r="F81">
        <f t="shared" si="22"/>
        <v>0</v>
      </c>
      <c r="G81">
        <f t="shared" si="23"/>
        <v>0</v>
      </c>
      <c r="H81">
        <f t="shared" si="24"/>
        <v>0</v>
      </c>
      <c r="I81">
        <f t="shared" si="35"/>
        <v>0</v>
      </c>
      <c r="J81">
        <f>'[1]CS_E 50 SPIDER'!$C77</f>
        <v>0</v>
      </c>
      <c r="K81">
        <f t="shared" si="25"/>
        <v>0</v>
      </c>
      <c r="L81">
        <f t="shared" si="36"/>
        <v>0</v>
      </c>
      <c r="M81">
        <f t="shared" si="26"/>
        <v>0</v>
      </c>
      <c r="R81">
        <f>'[1]CS_E 50 SPIDER'!$E77</f>
        <v>0</v>
      </c>
      <c r="T81">
        <f t="shared" si="27"/>
        <v>0</v>
      </c>
      <c r="U81">
        <f>'[1]CS_E 50 SPIDER'!$F77</f>
        <v>0</v>
      </c>
      <c r="W81">
        <f t="shared" si="28"/>
        <v>0</v>
      </c>
      <c r="X81">
        <f t="shared" si="29"/>
        <v>0</v>
      </c>
      <c r="Y81">
        <f>'[1]CS_E 50 SPIDER'!$D77</f>
        <v>0</v>
      </c>
      <c r="Z81">
        <f>'[1]CS_E 50 SPIDER'!$G77</f>
        <v>0</v>
      </c>
      <c r="AA81">
        <f>'[1]CS_E 50 SPIDER'!$H77</f>
        <v>0</v>
      </c>
      <c r="AB81">
        <f>'[1]CS_E 50 SPIDER'!$I77</f>
        <v>0</v>
      </c>
      <c r="AD81">
        <f>'[1]CS_E 50 SPIDER'!$J77</f>
        <v>0</v>
      </c>
      <c r="AF81">
        <f t="shared" si="37"/>
        <v>0</v>
      </c>
      <c r="AG81">
        <f>'[1]CS_E 50 SPIDER'!$K77</f>
        <v>0</v>
      </c>
      <c r="AH81">
        <f t="shared" si="38"/>
        <v>0</v>
      </c>
      <c r="AI81">
        <f>'[1]CS_E 50 SPIDER'!$L77</f>
        <v>0</v>
      </c>
      <c r="AK81">
        <f t="shared" si="39"/>
        <v>0</v>
      </c>
      <c r="AM81">
        <f>'[1]CS_E 50 SPIDER'!$M77</f>
        <v>0</v>
      </c>
      <c r="AO81">
        <f>'[1]CS_E 50 SPIDER'!$N77</f>
        <v>0</v>
      </c>
      <c r="AS81">
        <f>'[1]CS_E 50 SPIDER'!$O77</f>
        <v>0</v>
      </c>
      <c r="AU81">
        <f t="shared" si="30"/>
        <v>0</v>
      </c>
      <c r="AV81">
        <f t="shared" si="31"/>
        <v>0</v>
      </c>
      <c r="AW81">
        <f t="shared" si="40"/>
        <v>0</v>
      </c>
      <c r="AX81">
        <f t="shared" si="32"/>
        <v>0</v>
      </c>
      <c r="BG81">
        <f t="shared" si="33"/>
        <v>0</v>
      </c>
      <c r="BH81" s="10">
        <f t="shared" si="34"/>
        <v>0</v>
      </c>
    </row>
    <row r="82" spans="6:60">
      <c r="F82">
        <f t="shared" si="22"/>
        <v>0</v>
      </c>
      <c r="G82">
        <f t="shared" si="23"/>
        <v>0</v>
      </c>
      <c r="H82">
        <f t="shared" si="24"/>
        <v>0</v>
      </c>
      <c r="I82">
        <f t="shared" si="35"/>
        <v>0</v>
      </c>
      <c r="J82">
        <f>'[1]CS_E 50 SPIDER'!$C78</f>
        <v>0</v>
      </c>
      <c r="K82">
        <f t="shared" si="25"/>
        <v>0</v>
      </c>
      <c r="L82">
        <f t="shared" si="36"/>
        <v>0</v>
      </c>
      <c r="M82">
        <f t="shared" si="26"/>
        <v>0</v>
      </c>
      <c r="R82">
        <f>'[1]CS_E 50 SPIDER'!$E78</f>
        <v>0</v>
      </c>
      <c r="T82">
        <f t="shared" si="27"/>
        <v>0</v>
      </c>
      <c r="U82">
        <f>'[1]CS_E 50 SPIDER'!$F78</f>
        <v>0</v>
      </c>
      <c r="W82">
        <f t="shared" si="28"/>
        <v>0</v>
      </c>
      <c r="X82">
        <f t="shared" si="29"/>
        <v>0</v>
      </c>
      <c r="Y82">
        <f>'[1]CS_E 50 SPIDER'!$D78</f>
        <v>0</v>
      </c>
      <c r="Z82">
        <f>'[1]CS_E 50 SPIDER'!$G78</f>
        <v>0</v>
      </c>
      <c r="AA82">
        <f>'[1]CS_E 50 SPIDER'!$H78</f>
        <v>0</v>
      </c>
      <c r="AB82">
        <f>'[1]CS_E 50 SPIDER'!$I78</f>
        <v>0</v>
      </c>
      <c r="AD82">
        <f>'[1]CS_E 50 SPIDER'!$J78</f>
        <v>0</v>
      </c>
      <c r="AF82">
        <f t="shared" si="37"/>
        <v>0</v>
      </c>
      <c r="AG82">
        <f>'[1]CS_E 50 SPIDER'!$K78</f>
        <v>0</v>
      </c>
      <c r="AH82">
        <f t="shared" si="38"/>
        <v>0</v>
      </c>
      <c r="AI82">
        <f>'[1]CS_E 50 SPIDER'!$L78</f>
        <v>0</v>
      </c>
      <c r="AK82">
        <f t="shared" si="39"/>
        <v>0</v>
      </c>
      <c r="AM82">
        <f>'[1]CS_E 50 SPIDER'!$M78</f>
        <v>0</v>
      </c>
      <c r="AO82">
        <f>'[1]CS_E 50 SPIDER'!$N78</f>
        <v>0</v>
      </c>
      <c r="AS82">
        <f>'[1]CS_E 50 SPIDER'!$O78</f>
        <v>0</v>
      </c>
      <c r="AU82">
        <f t="shared" si="30"/>
        <v>0</v>
      </c>
      <c r="AV82">
        <f t="shared" si="31"/>
        <v>0</v>
      </c>
      <c r="AW82">
        <f t="shared" si="40"/>
        <v>0</v>
      </c>
      <c r="AX82">
        <f t="shared" si="32"/>
        <v>0</v>
      </c>
      <c r="BG82">
        <f t="shared" si="33"/>
        <v>0</v>
      </c>
      <c r="BH82" s="10">
        <f t="shared" si="34"/>
        <v>0</v>
      </c>
    </row>
    <row r="83" spans="6:60">
      <c r="F83">
        <f t="shared" si="22"/>
        <v>0</v>
      </c>
      <c r="G83">
        <f t="shared" si="23"/>
        <v>0</v>
      </c>
      <c r="H83">
        <f t="shared" si="24"/>
        <v>0</v>
      </c>
      <c r="I83">
        <f t="shared" si="35"/>
        <v>0</v>
      </c>
      <c r="J83">
        <f>'[1]CS_E 50 SPIDER'!$C79</f>
        <v>0</v>
      </c>
      <c r="K83">
        <f t="shared" si="25"/>
        <v>0</v>
      </c>
      <c r="L83">
        <f t="shared" si="36"/>
        <v>0</v>
      </c>
      <c r="M83">
        <f t="shared" si="26"/>
        <v>0</v>
      </c>
      <c r="R83">
        <f>'[1]CS_E 50 SPIDER'!$E79</f>
        <v>0</v>
      </c>
      <c r="T83">
        <f t="shared" si="27"/>
        <v>0</v>
      </c>
      <c r="U83">
        <f>'[1]CS_E 50 SPIDER'!$F79</f>
        <v>0</v>
      </c>
      <c r="W83">
        <f t="shared" si="28"/>
        <v>0</v>
      </c>
      <c r="X83">
        <f t="shared" si="29"/>
        <v>0</v>
      </c>
      <c r="Y83">
        <f>'[1]CS_E 50 SPIDER'!$D79</f>
        <v>0</v>
      </c>
      <c r="Z83">
        <f>'[1]CS_E 50 SPIDER'!$G79</f>
        <v>0</v>
      </c>
      <c r="AA83">
        <f>'[1]CS_E 50 SPIDER'!$H79</f>
        <v>0</v>
      </c>
      <c r="AB83">
        <f>'[1]CS_E 50 SPIDER'!$I79</f>
        <v>0</v>
      </c>
      <c r="AD83">
        <f>'[1]CS_E 50 SPIDER'!$J79</f>
        <v>0</v>
      </c>
      <c r="AF83">
        <f t="shared" si="37"/>
        <v>0</v>
      </c>
      <c r="AG83">
        <f>'[1]CS_E 50 SPIDER'!$K79</f>
        <v>0</v>
      </c>
      <c r="AH83">
        <f t="shared" si="38"/>
        <v>0</v>
      </c>
      <c r="AI83">
        <f>'[1]CS_E 50 SPIDER'!$L79</f>
        <v>0</v>
      </c>
      <c r="AK83">
        <f t="shared" si="39"/>
        <v>0</v>
      </c>
      <c r="AM83">
        <f>'[1]CS_E 50 SPIDER'!$M79</f>
        <v>0</v>
      </c>
      <c r="AO83">
        <f>'[1]CS_E 50 SPIDER'!$N79</f>
        <v>0</v>
      </c>
      <c r="AS83">
        <f>'[1]CS_E 50 SPIDER'!$O79</f>
        <v>0</v>
      </c>
      <c r="AU83">
        <f t="shared" si="30"/>
        <v>0</v>
      </c>
      <c r="AV83">
        <f t="shared" si="31"/>
        <v>0</v>
      </c>
      <c r="AW83">
        <f t="shared" si="40"/>
        <v>0</v>
      </c>
      <c r="AX83">
        <f t="shared" si="32"/>
        <v>0</v>
      </c>
      <c r="BG83">
        <f t="shared" si="33"/>
        <v>0</v>
      </c>
      <c r="BH83" s="10">
        <f t="shared" si="34"/>
        <v>0</v>
      </c>
    </row>
    <row r="84" spans="6:60">
      <c r="F84">
        <f t="shared" si="22"/>
        <v>0</v>
      </c>
      <c r="G84">
        <f t="shared" si="23"/>
        <v>0</v>
      </c>
      <c r="H84">
        <f t="shared" si="24"/>
        <v>0</v>
      </c>
      <c r="I84">
        <f t="shared" si="35"/>
        <v>0</v>
      </c>
      <c r="J84">
        <f>'[1]CS_E 50 SPIDER'!$C80</f>
        <v>0</v>
      </c>
      <c r="K84">
        <f t="shared" si="25"/>
        <v>0</v>
      </c>
      <c r="L84">
        <f t="shared" si="36"/>
        <v>0</v>
      </c>
      <c r="M84">
        <f t="shared" si="26"/>
        <v>0</v>
      </c>
      <c r="R84">
        <f>'[1]CS_E 50 SPIDER'!$E80</f>
        <v>0</v>
      </c>
      <c r="T84">
        <f t="shared" si="27"/>
        <v>0</v>
      </c>
      <c r="U84">
        <f>'[1]CS_E 50 SPIDER'!$F80</f>
        <v>0</v>
      </c>
      <c r="W84">
        <f t="shared" si="28"/>
        <v>0</v>
      </c>
      <c r="X84">
        <f t="shared" si="29"/>
        <v>0</v>
      </c>
      <c r="Y84">
        <f>'[1]CS_E 50 SPIDER'!$D80</f>
        <v>0</v>
      </c>
      <c r="Z84">
        <f>'[1]CS_E 50 SPIDER'!$G80</f>
        <v>0</v>
      </c>
      <c r="AA84">
        <f>'[1]CS_E 50 SPIDER'!$H80</f>
        <v>0</v>
      </c>
      <c r="AB84">
        <f>'[1]CS_E 50 SPIDER'!$I80</f>
        <v>0</v>
      </c>
      <c r="AD84">
        <f>'[1]CS_E 50 SPIDER'!$J80</f>
        <v>0</v>
      </c>
      <c r="AF84">
        <f t="shared" si="37"/>
        <v>0</v>
      </c>
      <c r="AG84">
        <f>'[1]CS_E 50 SPIDER'!$K80</f>
        <v>0</v>
      </c>
      <c r="AH84">
        <f t="shared" si="38"/>
        <v>0</v>
      </c>
      <c r="AI84">
        <f>'[1]CS_E 50 SPIDER'!$L80</f>
        <v>0</v>
      </c>
      <c r="AK84">
        <f t="shared" si="39"/>
        <v>0</v>
      </c>
      <c r="AM84">
        <f>'[1]CS_E 50 SPIDER'!$M80</f>
        <v>0</v>
      </c>
      <c r="AO84">
        <f>'[1]CS_E 50 SPIDER'!$N80</f>
        <v>0</v>
      </c>
      <c r="AS84">
        <f>'[1]CS_E 50 SPIDER'!$O80</f>
        <v>0</v>
      </c>
      <c r="AU84">
        <f t="shared" si="30"/>
        <v>0</v>
      </c>
      <c r="AV84">
        <f t="shared" si="31"/>
        <v>0</v>
      </c>
      <c r="AW84">
        <f t="shared" si="40"/>
        <v>0</v>
      </c>
      <c r="AX84">
        <f t="shared" si="32"/>
        <v>0</v>
      </c>
      <c r="BG84">
        <f t="shared" si="33"/>
        <v>0</v>
      </c>
      <c r="BH84" s="10">
        <f t="shared" si="34"/>
        <v>0</v>
      </c>
    </row>
    <row r="85" spans="6:60">
      <c r="F85">
        <f t="shared" si="22"/>
        <v>0</v>
      </c>
      <c r="G85">
        <f t="shared" si="23"/>
        <v>0</v>
      </c>
      <c r="H85">
        <f t="shared" si="24"/>
        <v>0</v>
      </c>
      <c r="I85">
        <f t="shared" si="35"/>
        <v>0</v>
      </c>
      <c r="J85">
        <f>'[1]CS_E 50 SPIDER'!$C81</f>
        <v>0</v>
      </c>
      <c r="K85">
        <f t="shared" si="25"/>
        <v>0</v>
      </c>
      <c r="L85">
        <f t="shared" si="36"/>
        <v>0</v>
      </c>
      <c r="M85">
        <f t="shared" si="26"/>
        <v>0</v>
      </c>
      <c r="R85">
        <f>'[1]CS_E 50 SPIDER'!$E81</f>
        <v>0</v>
      </c>
      <c r="T85">
        <f t="shared" si="27"/>
        <v>0</v>
      </c>
      <c r="U85">
        <f>'[1]CS_E 50 SPIDER'!$F81</f>
        <v>0</v>
      </c>
      <c r="W85">
        <f t="shared" si="28"/>
        <v>0</v>
      </c>
      <c r="X85">
        <f t="shared" si="29"/>
        <v>0</v>
      </c>
      <c r="Y85">
        <f>'[1]CS_E 50 SPIDER'!$D81</f>
        <v>0</v>
      </c>
      <c r="Z85">
        <f>'[1]CS_E 50 SPIDER'!$G81</f>
        <v>0</v>
      </c>
      <c r="AA85">
        <f>'[1]CS_E 50 SPIDER'!$H81</f>
        <v>0</v>
      </c>
      <c r="AB85">
        <f>'[1]CS_E 50 SPIDER'!$I81</f>
        <v>0</v>
      </c>
      <c r="AD85">
        <f>'[1]CS_E 50 SPIDER'!$J81</f>
        <v>0</v>
      </c>
      <c r="AF85">
        <f t="shared" si="37"/>
        <v>0</v>
      </c>
      <c r="AG85">
        <f>'[1]CS_E 50 SPIDER'!$K81</f>
        <v>0</v>
      </c>
      <c r="AH85">
        <f t="shared" si="38"/>
        <v>0</v>
      </c>
      <c r="AI85">
        <f>'[1]CS_E 50 SPIDER'!$L81</f>
        <v>0</v>
      </c>
      <c r="AK85">
        <f t="shared" si="39"/>
        <v>0</v>
      </c>
      <c r="AM85">
        <f>'[1]CS_E 50 SPIDER'!$M81</f>
        <v>0</v>
      </c>
      <c r="AO85">
        <f>'[1]CS_E 50 SPIDER'!$N81</f>
        <v>0</v>
      </c>
      <c r="AS85">
        <f>'[1]CS_E 50 SPIDER'!$O81</f>
        <v>0</v>
      </c>
      <c r="AU85">
        <f t="shared" si="30"/>
        <v>0</v>
      </c>
      <c r="AV85">
        <f t="shared" si="31"/>
        <v>0</v>
      </c>
      <c r="AW85">
        <f t="shared" si="40"/>
        <v>0</v>
      </c>
      <c r="AX85">
        <f t="shared" si="32"/>
        <v>0</v>
      </c>
      <c r="BG85">
        <f t="shared" si="33"/>
        <v>0</v>
      </c>
      <c r="BH85" s="10">
        <f t="shared" si="34"/>
        <v>0</v>
      </c>
    </row>
    <row r="86" spans="6:60">
      <c r="F86">
        <f t="shared" si="22"/>
        <v>0</v>
      </c>
      <c r="G86">
        <f t="shared" si="23"/>
        <v>0</v>
      </c>
      <c r="H86">
        <f t="shared" si="24"/>
        <v>0</v>
      </c>
      <c r="I86">
        <f t="shared" si="35"/>
        <v>0</v>
      </c>
      <c r="J86">
        <f>'[1]CS_E 50 SPIDER'!$C82</f>
        <v>0</v>
      </c>
      <c r="K86">
        <f t="shared" si="25"/>
        <v>0</v>
      </c>
      <c r="L86">
        <f t="shared" si="36"/>
        <v>0</v>
      </c>
      <c r="M86">
        <f t="shared" si="26"/>
        <v>0</v>
      </c>
      <c r="R86">
        <f>'[1]CS_E 50 SPIDER'!$E82</f>
        <v>0</v>
      </c>
      <c r="T86">
        <f t="shared" si="27"/>
        <v>0</v>
      </c>
      <c r="U86">
        <f>'[1]CS_E 50 SPIDER'!$F82</f>
        <v>0</v>
      </c>
      <c r="W86">
        <f t="shared" si="28"/>
        <v>0</v>
      </c>
      <c r="X86">
        <f t="shared" si="29"/>
        <v>0</v>
      </c>
      <c r="Y86">
        <f>'[1]CS_E 50 SPIDER'!$D82</f>
        <v>0</v>
      </c>
      <c r="Z86">
        <f>'[1]CS_E 50 SPIDER'!$G82</f>
        <v>0</v>
      </c>
      <c r="AA86">
        <f>'[1]CS_E 50 SPIDER'!$H82</f>
        <v>0</v>
      </c>
      <c r="AB86">
        <f>'[1]CS_E 50 SPIDER'!$I82</f>
        <v>0</v>
      </c>
      <c r="AD86">
        <f>'[1]CS_E 50 SPIDER'!$J82</f>
        <v>0</v>
      </c>
      <c r="AF86">
        <f t="shared" si="37"/>
        <v>0</v>
      </c>
      <c r="AG86">
        <f>'[1]CS_E 50 SPIDER'!$K82</f>
        <v>0</v>
      </c>
      <c r="AH86">
        <f t="shared" si="38"/>
        <v>0</v>
      </c>
      <c r="AI86">
        <f>'[1]CS_E 50 SPIDER'!$L82</f>
        <v>0</v>
      </c>
      <c r="AK86">
        <f t="shared" si="39"/>
        <v>0</v>
      </c>
      <c r="AM86">
        <f>'[1]CS_E 50 SPIDER'!$M82</f>
        <v>0</v>
      </c>
      <c r="AO86">
        <f>'[1]CS_E 50 SPIDER'!$N82</f>
        <v>0</v>
      </c>
      <c r="AS86">
        <f>'[1]CS_E 50 SPIDER'!$O82</f>
        <v>0</v>
      </c>
      <c r="AU86">
        <f t="shared" si="30"/>
        <v>0</v>
      </c>
      <c r="AV86">
        <f t="shared" si="31"/>
        <v>0</v>
      </c>
      <c r="AW86">
        <f t="shared" si="40"/>
        <v>0</v>
      </c>
      <c r="AX86">
        <f t="shared" si="32"/>
        <v>0</v>
      </c>
      <c r="BG86">
        <f t="shared" si="33"/>
        <v>0</v>
      </c>
      <c r="BH86" s="10">
        <f t="shared" si="34"/>
        <v>0</v>
      </c>
    </row>
    <row r="87" spans="6:60">
      <c r="F87">
        <f t="shared" si="22"/>
        <v>0</v>
      </c>
      <c r="G87">
        <f t="shared" si="23"/>
        <v>0</v>
      </c>
      <c r="H87">
        <f t="shared" si="24"/>
        <v>0</v>
      </c>
      <c r="I87">
        <f t="shared" si="35"/>
        <v>0</v>
      </c>
      <c r="J87">
        <f>'[1]CS_E 50 SPIDER'!$C83</f>
        <v>0</v>
      </c>
      <c r="K87">
        <f t="shared" si="25"/>
        <v>0</v>
      </c>
      <c r="L87">
        <f t="shared" si="36"/>
        <v>0</v>
      </c>
      <c r="M87">
        <f t="shared" si="26"/>
        <v>0</v>
      </c>
      <c r="R87">
        <f>'[1]CS_E 50 SPIDER'!$E83</f>
        <v>0</v>
      </c>
      <c r="T87">
        <f t="shared" si="27"/>
        <v>0</v>
      </c>
      <c r="U87">
        <f>'[1]CS_E 50 SPIDER'!$F83</f>
        <v>0</v>
      </c>
      <c r="W87">
        <f t="shared" si="28"/>
        <v>0</v>
      </c>
      <c r="X87">
        <f t="shared" si="29"/>
        <v>0</v>
      </c>
      <c r="Y87">
        <f>'[1]CS_E 50 SPIDER'!$D83</f>
        <v>0</v>
      </c>
      <c r="Z87">
        <f>'[1]CS_E 50 SPIDER'!$G83</f>
        <v>0</v>
      </c>
      <c r="AA87">
        <f>'[1]CS_E 50 SPIDER'!$H83</f>
        <v>0</v>
      </c>
      <c r="AB87">
        <f>'[1]CS_E 50 SPIDER'!$I83</f>
        <v>0</v>
      </c>
      <c r="AD87">
        <f>'[1]CS_E 50 SPIDER'!$J83</f>
        <v>0</v>
      </c>
      <c r="AF87">
        <f t="shared" si="37"/>
        <v>0</v>
      </c>
      <c r="AG87">
        <f>'[1]CS_E 50 SPIDER'!$K83</f>
        <v>0</v>
      </c>
      <c r="AH87">
        <f t="shared" si="38"/>
        <v>0</v>
      </c>
      <c r="AI87">
        <f>'[1]CS_E 50 SPIDER'!$L83</f>
        <v>0</v>
      </c>
      <c r="AK87">
        <f t="shared" si="39"/>
        <v>0</v>
      </c>
      <c r="AM87">
        <f>'[1]CS_E 50 SPIDER'!$M83</f>
        <v>0</v>
      </c>
      <c r="AO87">
        <f>'[1]CS_E 50 SPIDER'!$N83</f>
        <v>0</v>
      </c>
      <c r="AS87">
        <f>'[1]CS_E 50 SPIDER'!$O83</f>
        <v>0</v>
      </c>
      <c r="AU87">
        <f t="shared" si="30"/>
        <v>0</v>
      </c>
      <c r="AV87">
        <f t="shared" si="31"/>
        <v>0</v>
      </c>
      <c r="AW87">
        <f t="shared" si="40"/>
        <v>0</v>
      </c>
      <c r="AX87">
        <f t="shared" si="32"/>
        <v>0</v>
      </c>
      <c r="BG87">
        <f t="shared" si="33"/>
        <v>0</v>
      </c>
      <c r="BH87" s="10">
        <f t="shared" si="34"/>
        <v>0</v>
      </c>
    </row>
    <row r="88" spans="6:60">
      <c r="F88">
        <f t="shared" si="22"/>
        <v>0</v>
      </c>
      <c r="G88">
        <f t="shared" si="23"/>
        <v>0</v>
      </c>
      <c r="H88">
        <f t="shared" si="24"/>
        <v>0</v>
      </c>
      <c r="I88">
        <f t="shared" si="35"/>
        <v>0</v>
      </c>
      <c r="J88">
        <f>'[1]CS_E 50 SPIDER'!$C84</f>
        <v>0</v>
      </c>
      <c r="K88">
        <f t="shared" si="25"/>
        <v>0</v>
      </c>
      <c r="L88">
        <f t="shared" si="36"/>
        <v>0</v>
      </c>
      <c r="M88">
        <f t="shared" si="26"/>
        <v>0</v>
      </c>
      <c r="R88">
        <f>'[1]CS_E 50 SPIDER'!$E84</f>
        <v>0</v>
      </c>
      <c r="T88">
        <f t="shared" si="27"/>
        <v>0</v>
      </c>
      <c r="U88">
        <f>'[1]CS_E 50 SPIDER'!$F84</f>
        <v>0</v>
      </c>
      <c r="W88">
        <f t="shared" si="28"/>
        <v>0</v>
      </c>
      <c r="X88">
        <f t="shared" si="29"/>
        <v>0</v>
      </c>
      <c r="Y88">
        <f>'[1]CS_E 50 SPIDER'!$D84</f>
        <v>0</v>
      </c>
      <c r="Z88">
        <f>'[1]CS_E 50 SPIDER'!$G84</f>
        <v>0</v>
      </c>
      <c r="AA88">
        <f>'[1]CS_E 50 SPIDER'!$H84</f>
        <v>0</v>
      </c>
      <c r="AB88">
        <f>'[1]CS_E 50 SPIDER'!$I84</f>
        <v>0</v>
      </c>
      <c r="AD88">
        <f>'[1]CS_E 50 SPIDER'!$J84</f>
        <v>0</v>
      </c>
      <c r="AF88">
        <f t="shared" si="37"/>
        <v>0</v>
      </c>
      <c r="AG88">
        <f>'[1]CS_E 50 SPIDER'!$K84</f>
        <v>0</v>
      </c>
      <c r="AH88">
        <f t="shared" si="38"/>
        <v>0</v>
      </c>
      <c r="AI88">
        <f>'[1]CS_E 50 SPIDER'!$L84</f>
        <v>0</v>
      </c>
      <c r="AK88">
        <f t="shared" si="39"/>
        <v>0</v>
      </c>
      <c r="AM88">
        <f>'[1]CS_E 50 SPIDER'!$M84</f>
        <v>0</v>
      </c>
      <c r="AO88">
        <f>'[1]CS_E 50 SPIDER'!$N84</f>
        <v>0</v>
      </c>
      <c r="AS88">
        <f>'[1]CS_E 50 SPIDER'!$O84</f>
        <v>0</v>
      </c>
      <c r="AU88">
        <f t="shared" si="30"/>
        <v>0</v>
      </c>
      <c r="AV88">
        <f t="shared" si="31"/>
        <v>0</v>
      </c>
      <c r="AW88">
        <f t="shared" si="40"/>
        <v>0</v>
      </c>
      <c r="AX88">
        <f t="shared" si="32"/>
        <v>0</v>
      </c>
      <c r="BG88">
        <f t="shared" ref="BG88:BG104" si="41">IF(E88=0,0,AF88/E88*1000)</f>
        <v>0</v>
      </c>
      <c r="BH88" s="10">
        <f t="shared" si="34"/>
        <v>0</v>
      </c>
    </row>
    <row r="89" spans="6:60">
      <c r="F89">
        <f t="shared" si="22"/>
        <v>0</v>
      </c>
      <c r="G89">
        <f t="shared" si="23"/>
        <v>0</v>
      </c>
      <c r="H89">
        <f t="shared" si="24"/>
        <v>0</v>
      </c>
      <c r="I89">
        <f t="shared" si="35"/>
        <v>0</v>
      </c>
      <c r="J89">
        <f>'[1]CS_E 50 SPIDER'!$C85</f>
        <v>0</v>
      </c>
      <c r="K89">
        <f t="shared" si="25"/>
        <v>0</v>
      </c>
      <c r="L89">
        <f t="shared" si="36"/>
        <v>0</v>
      </c>
      <c r="M89">
        <f t="shared" si="26"/>
        <v>0</v>
      </c>
      <c r="R89">
        <f>'[1]CS_E 50 SPIDER'!$E85</f>
        <v>0</v>
      </c>
      <c r="T89">
        <f t="shared" si="27"/>
        <v>0</v>
      </c>
      <c r="U89">
        <f>'[1]CS_E 50 SPIDER'!$F85</f>
        <v>0</v>
      </c>
      <c r="W89">
        <f t="shared" si="28"/>
        <v>0</v>
      </c>
      <c r="X89">
        <f t="shared" si="29"/>
        <v>0</v>
      </c>
      <c r="Y89">
        <f>'[1]CS_E 50 SPIDER'!$D85</f>
        <v>0</v>
      </c>
      <c r="Z89">
        <f>'[1]CS_E 50 SPIDER'!$G85</f>
        <v>0</v>
      </c>
      <c r="AA89">
        <f>'[1]CS_E 50 SPIDER'!$H85</f>
        <v>0</v>
      </c>
      <c r="AB89">
        <f>'[1]CS_E 50 SPIDER'!$I85</f>
        <v>0</v>
      </c>
      <c r="AD89">
        <f>'[1]CS_E 50 SPIDER'!$J85</f>
        <v>0</v>
      </c>
      <c r="AF89">
        <f t="shared" si="37"/>
        <v>0</v>
      </c>
      <c r="AG89">
        <f>'[1]CS_E 50 SPIDER'!$K85</f>
        <v>0</v>
      </c>
      <c r="AH89">
        <f t="shared" si="38"/>
        <v>0</v>
      </c>
      <c r="AI89">
        <f>'[1]CS_E 50 SPIDER'!$L85</f>
        <v>0</v>
      </c>
      <c r="AK89">
        <f t="shared" si="39"/>
        <v>0</v>
      </c>
      <c r="AM89">
        <f>'[1]CS_E 50 SPIDER'!$M85</f>
        <v>0</v>
      </c>
      <c r="AO89">
        <f>'[1]CS_E 50 SPIDER'!$N85</f>
        <v>0</v>
      </c>
      <c r="AS89">
        <f>'[1]CS_E 50 SPIDER'!$O85</f>
        <v>0</v>
      </c>
      <c r="AU89">
        <f t="shared" si="30"/>
        <v>0</v>
      </c>
      <c r="AV89">
        <f t="shared" si="31"/>
        <v>0</v>
      </c>
      <c r="AW89">
        <f t="shared" si="40"/>
        <v>0</v>
      </c>
      <c r="AX89">
        <f t="shared" si="32"/>
        <v>0</v>
      </c>
      <c r="BG89">
        <f t="shared" si="41"/>
        <v>0</v>
      </c>
      <c r="BH89" s="10">
        <f t="shared" si="34"/>
        <v>0</v>
      </c>
    </row>
    <row r="90" spans="6:60">
      <c r="F90">
        <f t="shared" si="22"/>
        <v>0</v>
      </c>
      <c r="G90">
        <f t="shared" si="23"/>
        <v>0</v>
      </c>
      <c r="H90">
        <f t="shared" si="24"/>
        <v>0</v>
      </c>
      <c r="I90">
        <f t="shared" si="35"/>
        <v>0</v>
      </c>
      <c r="J90">
        <f>'[1]CS_E 50 SPIDER'!$C86</f>
        <v>0</v>
      </c>
      <c r="K90">
        <f t="shared" si="25"/>
        <v>0</v>
      </c>
      <c r="L90">
        <f t="shared" si="36"/>
        <v>0</v>
      </c>
      <c r="M90">
        <f t="shared" si="26"/>
        <v>0</v>
      </c>
      <c r="R90">
        <f>'[1]CS_E 50 SPIDER'!$E86</f>
        <v>0</v>
      </c>
      <c r="T90">
        <f t="shared" si="27"/>
        <v>0</v>
      </c>
      <c r="U90">
        <f>'[1]CS_E 50 SPIDER'!$F86</f>
        <v>0</v>
      </c>
      <c r="W90">
        <f t="shared" si="28"/>
        <v>0</v>
      </c>
      <c r="X90">
        <f t="shared" si="29"/>
        <v>0</v>
      </c>
      <c r="Y90">
        <f>'[1]CS_E 50 SPIDER'!$D86</f>
        <v>0</v>
      </c>
      <c r="Z90">
        <f>'[1]CS_E 50 SPIDER'!$G86</f>
        <v>0</v>
      </c>
      <c r="AA90">
        <f>'[1]CS_E 50 SPIDER'!$H86</f>
        <v>0</v>
      </c>
      <c r="AB90">
        <f>'[1]CS_E 50 SPIDER'!$I86</f>
        <v>0</v>
      </c>
      <c r="AD90">
        <f>'[1]CS_E 50 SPIDER'!$J86</f>
        <v>0</v>
      </c>
      <c r="AF90">
        <f t="shared" si="37"/>
        <v>0</v>
      </c>
      <c r="AG90">
        <f>'[1]CS_E 50 SPIDER'!$K86</f>
        <v>0</v>
      </c>
      <c r="AH90">
        <f t="shared" si="38"/>
        <v>0</v>
      </c>
      <c r="AI90">
        <f>'[1]CS_E 50 SPIDER'!$L86</f>
        <v>0</v>
      </c>
      <c r="AK90">
        <f t="shared" si="39"/>
        <v>0</v>
      </c>
      <c r="AM90">
        <f>'[1]CS_E 50 SPIDER'!$M86</f>
        <v>0</v>
      </c>
      <c r="AO90">
        <f>'[1]CS_E 50 SPIDER'!$N86</f>
        <v>0</v>
      </c>
      <c r="AS90">
        <f>'[1]CS_E 50 SPIDER'!$O86</f>
        <v>0</v>
      </c>
      <c r="AU90">
        <f t="shared" si="30"/>
        <v>0</v>
      </c>
      <c r="AV90">
        <f t="shared" si="31"/>
        <v>0</v>
      </c>
      <c r="AW90">
        <f t="shared" si="40"/>
        <v>0</v>
      </c>
      <c r="AX90">
        <f t="shared" si="32"/>
        <v>0</v>
      </c>
      <c r="BG90">
        <f t="shared" si="41"/>
        <v>0</v>
      </c>
      <c r="BH90" s="10">
        <f t="shared" si="34"/>
        <v>0</v>
      </c>
    </row>
    <row r="91" spans="6:60">
      <c r="F91">
        <f t="shared" si="22"/>
        <v>0</v>
      </c>
      <c r="G91">
        <f t="shared" si="23"/>
        <v>0</v>
      </c>
      <c r="H91">
        <f t="shared" si="24"/>
        <v>0</v>
      </c>
      <c r="I91">
        <f t="shared" si="35"/>
        <v>0</v>
      </c>
      <c r="J91">
        <f>'[1]CS_E 50 SPIDER'!$C87</f>
        <v>0</v>
      </c>
      <c r="K91">
        <f t="shared" si="25"/>
        <v>0</v>
      </c>
      <c r="L91">
        <f t="shared" si="36"/>
        <v>0</v>
      </c>
      <c r="M91">
        <f t="shared" si="26"/>
        <v>0</v>
      </c>
      <c r="R91">
        <f>'[1]CS_E 50 SPIDER'!$E87</f>
        <v>0</v>
      </c>
      <c r="T91">
        <f t="shared" si="27"/>
        <v>0</v>
      </c>
      <c r="U91">
        <f>'[1]CS_E 50 SPIDER'!$F87</f>
        <v>0</v>
      </c>
      <c r="W91">
        <f t="shared" si="28"/>
        <v>0</v>
      </c>
      <c r="X91">
        <f t="shared" si="29"/>
        <v>0</v>
      </c>
      <c r="Y91">
        <f>'[1]CS_E 50 SPIDER'!$D87</f>
        <v>0</v>
      </c>
      <c r="Z91">
        <f>'[1]CS_E 50 SPIDER'!$G87</f>
        <v>0</v>
      </c>
      <c r="AA91">
        <f>'[1]CS_E 50 SPIDER'!$H87</f>
        <v>0</v>
      </c>
      <c r="AB91">
        <f>'[1]CS_E 50 SPIDER'!$I87</f>
        <v>0</v>
      </c>
      <c r="AD91">
        <f>'[1]CS_E 50 SPIDER'!$J87</f>
        <v>0</v>
      </c>
      <c r="AF91">
        <f t="shared" si="37"/>
        <v>0</v>
      </c>
      <c r="AG91">
        <f>'[1]CS_E 50 SPIDER'!$K87</f>
        <v>0</v>
      </c>
      <c r="AH91">
        <f t="shared" si="38"/>
        <v>0</v>
      </c>
      <c r="AI91">
        <f>'[1]CS_E 50 SPIDER'!$L87</f>
        <v>0</v>
      </c>
      <c r="AK91">
        <f t="shared" si="39"/>
        <v>0</v>
      </c>
      <c r="AM91">
        <f>'[1]CS_E 50 SPIDER'!$M87</f>
        <v>0</v>
      </c>
      <c r="AO91">
        <f>'[1]CS_E 50 SPIDER'!$N87</f>
        <v>0</v>
      </c>
      <c r="AS91">
        <f>'[1]CS_E 50 SPIDER'!$O87</f>
        <v>0</v>
      </c>
      <c r="AU91">
        <f t="shared" si="30"/>
        <v>0</v>
      </c>
      <c r="AV91">
        <f t="shared" si="31"/>
        <v>0</v>
      </c>
      <c r="AW91">
        <f t="shared" si="40"/>
        <v>0</v>
      </c>
      <c r="AX91">
        <f t="shared" si="32"/>
        <v>0</v>
      </c>
      <c r="BG91">
        <f t="shared" si="41"/>
        <v>0</v>
      </c>
      <c r="BH91" s="10">
        <f t="shared" si="34"/>
        <v>0</v>
      </c>
    </row>
    <row r="92" spans="6:60">
      <c r="F92">
        <f t="shared" si="22"/>
        <v>0</v>
      </c>
      <c r="G92">
        <f t="shared" si="23"/>
        <v>0</v>
      </c>
      <c r="H92">
        <f t="shared" si="24"/>
        <v>0</v>
      </c>
      <c r="I92">
        <f t="shared" si="35"/>
        <v>0</v>
      </c>
      <c r="J92">
        <f>'[1]CS_E 50 SPIDER'!$C88</f>
        <v>0</v>
      </c>
      <c r="K92">
        <f t="shared" si="25"/>
        <v>0</v>
      </c>
      <c r="L92">
        <f t="shared" si="36"/>
        <v>0</v>
      </c>
      <c r="M92">
        <f t="shared" si="26"/>
        <v>0</v>
      </c>
      <c r="R92">
        <f>'[1]CS_E 50 SPIDER'!$E88</f>
        <v>0</v>
      </c>
      <c r="T92">
        <f t="shared" si="27"/>
        <v>0</v>
      </c>
      <c r="U92">
        <f>'[1]CS_E 50 SPIDER'!$F88</f>
        <v>0</v>
      </c>
      <c r="W92">
        <f t="shared" si="28"/>
        <v>0</v>
      </c>
      <c r="X92">
        <f t="shared" si="29"/>
        <v>0</v>
      </c>
      <c r="Y92">
        <f>'[1]CS_E 50 SPIDER'!$D88</f>
        <v>0</v>
      </c>
      <c r="Z92">
        <f>'[1]CS_E 50 SPIDER'!$G88</f>
        <v>0</v>
      </c>
      <c r="AA92">
        <f>'[1]CS_E 50 SPIDER'!$H88</f>
        <v>0</v>
      </c>
      <c r="AB92">
        <f>'[1]CS_E 50 SPIDER'!$I88</f>
        <v>0</v>
      </c>
      <c r="AD92">
        <f>'[1]CS_E 50 SPIDER'!$J88</f>
        <v>0</v>
      </c>
      <c r="AF92">
        <f t="shared" si="37"/>
        <v>0</v>
      </c>
      <c r="AG92">
        <f>'[1]CS_E 50 SPIDER'!$K88</f>
        <v>0</v>
      </c>
      <c r="AH92">
        <f t="shared" si="38"/>
        <v>0</v>
      </c>
      <c r="AI92">
        <f>'[1]CS_E 50 SPIDER'!$L88</f>
        <v>0</v>
      </c>
      <c r="AK92">
        <f t="shared" si="39"/>
        <v>0</v>
      </c>
      <c r="AM92">
        <f>'[1]CS_E 50 SPIDER'!$M88</f>
        <v>0</v>
      </c>
      <c r="AO92">
        <f>'[1]CS_E 50 SPIDER'!$N88</f>
        <v>0</v>
      </c>
      <c r="AS92">
        <f>'[1]CS_E 50 SPIDER'!$O88</f>
        <v>0</v>
      </c>
      <c r="AU92">
        <f t="shared" si="30"/>
        <v>0</v>
      </c>
      <c r="AV92">
        <f t="shared" si="31"/>
        <v>0</v>
      </c>
      <c r="AW92">
        <f t="shared" si="40"/>
        <v>0</v>
      </c>
      <c r="AX92">
        <f t="shared" si="32"/>
        <v>0</v>
      </c>
      <c r="BG92">
        <f t="shared" si="41"/>
        <v>0</v>
      </c>
      <c r="BH92" s="10">
        <f t="shared" si="34"/>
        <v>0</v>
      </c>
    </row>
    <row r="93" spans="6:60">
      <c r="F93">
        <f t="shared" si="22"/>
        <v>0</v>
      </c>
      <c r="G93">
        <f t="shared" si="23"/>
        <v>0</v>
      </c>
      <c r="H93">
        <f t="shared" si="24"/>
        <v>0</v>
      </c>
      <c r="I93">
        <f t="shared" si="35"/>
        <v>0</v>
      </c>
      <c r="J93">
        <f>'[1]CS_E 50 SPIDER'!$C89</f>
        <v>0</v>
      </c>
      <c r="K93">
        <f t="shared" si="25"/>
        <v>0</v>
      </c>
      <c r="L93">
        <f t="shared" si="36"/>
        <v>0</v>
      </c>
      <c r="M93">
        <f t="shared" si="26"/>
        <v>0</v>
      </c>
      <c r="R93">
        <f>'[1]CS_E 50 SPIDER'!$E89</f>
        <v>0</v>
      </c>
      <c r="T93">
        <f t="shared" si="27"/>
        <v>0</v>
      </c>
      <c r="U93">
        <f>'[1]CS_E 50 SPIDER'!$F89</f>
        <v>0</v>
      </c>
      <c r="W93">
        <f t="shared" si="28"/>
        <v>0</v>
      </c>
      <c r="X93">
        <f t="shared" si="29"/>
        <v>0</v>
      </c>
      <c r="Y93">
        <f>'[1]CS_E 50 SPIDER'!$D89</f>
        <v>0</v>
      </c>
      <c r="Z93">
        <f>'[1]CS_E 50 SPIDER'!$G89</f>
        <v>0</v>
      </c>
      <c r="AA93">
        <f>'[1]CS_E 50 SPIDER'!$H89</f>
        <v>0</v>
      </c>
      <c r="AB93">
        <f>'[1]CS_E 50 SPIDER'!$I89</f>
        <v>0</v>
      </c>
      <c r="AD93">
        <f>'[1]CS_E 50 SPIDER'!$J89</f>
        <v>0</v>
      </c>
      <c r="AF93">
        <f t="shared" si="37"/>
        <v>0</v>
      </c>
      <c r="AG93">
        <f>'[1]CS_E 50 SPIDER'!$K89</f>
        <v>0</v>
      </c>
      <c r="AH93">
        <f t="shared" si="38"/>
        <v>0</v>
      </c>
      <c r="AI93">
        <f>'[1]CS_E 50 SPIDER'!$L89</f>
        <v>0</v>
      </c>
      <c r="AK93">
        <f t="shared" si="39"/>
        <v>0</v>
      </c>
      <c r="AM93">
        <f>'[1]CS_E 50 SPIDER'!$M89</f>
        <v>0</v>
      </c>
      <c r="AO93">
        <f>'[1]CS_E 50 SPIDER'!$N89</f>
        <v>0</v>
      </c>
      <c r="AS93">
        <f>'[1]CS_E 50 SPIDER'!$O89</f>
        <v>0</v>
      </c>
      <c r="AU93">
        <f t="shared" si="30"/>
        <v>0</v>
      </c>
      <c r="AV93">
        <f t="shared" si="31"/>
        <v>0</v>
      </c>
      <c r="AW93">
        <f t="shared" si="40"/>
        <v>0</v>
      </c>
      <c r="AX93">
        <f t="shared" si="32"/>
        <v>0</v>
      </c>
      <c r="BG93">
        <f t="shared" si="41"/>
        <v>0</v>
      </c>
      <c r="BH93" s="10">
        <f t="shared" si="34"/>
        <v>0</v>
      </c>
    </row>
    <row r="94" spans="6:60">
      <c r="F94">
        <f t="shared" si="22"/>
        <v>0</v>
      </c>
      <c r="G94">
        <f t="shared" si="23"/>
        <v>0</v>
      </c>
      <c r="H94">
        <f t="shared" si="24"/>
        <v>0</v>
      </c>
      <c r="I94">
        <f t="shared" si="35"/>
        <v>0</v>
      </c>
      <c r="J94">
        <f>'[1]CS_E 50 SPIDER'!$C90</f>
        <v>0</v>
      </c>
      <c r="K94">
        <f t="shared" si="25"/>
        <v>0</v>
      </c>
      <c r="L94">
        <f t="shared" si="36"/>
        <v>0</v>
      </c>
      <c r="M94">
        <f t="shared" si="26"/>
        <v>0</v>
      </c>
      <c r="R94">
        <f>'[1]CS_E 50 SPIDER'!$E90</f>
        <v>0</v>
      </c>
      <c r="T94">
        <f t="shared" si="27"/>
        <v>0</v>
      </c>
      <c r="U94">
        <f>'[1]CS_E 50 SPIDER'!$F90</f>
        <v>0</v>
      </c>
      <c r="W94">
        <f t="shared" si="28"/>
        <v>0</v>
      </c>
      <c r="X94">
        <f t="shared" si="29"/>
        <v>0</v>
      </c>
      <c r="Y94">
        <f>'[1]CS_E 50 SPIDER'!$D90</f>
        <v>0</v>
      </c>
      <c r="Z94">
        <f>'[1]CS_E 50 SPIDER'!$G90</f>
        <v>0</v>
      </c>
      <c r="AA94">
        <f>'[1]CS_E 50 SPIDER'!$H90</f>
        <v>0</v>
      </c>
      <c r="AB94">
        <f>'[1]CS_E 50 SPIDER'!$I90</f>
        <v>0</v>
      </c>
      <c r="AD94">
        <f>'[1]CS_E 50 SPIDER'!$J90</f>
        <v>0</v>
      </c>
      <c r="AF94">
        <f t="shared" si="37"/>
        <v>0</v>
      </c>
      <c r="AG94">
        <f>'[1]CS_E 50 SPIDER'!$K90</f>
        <v>0</v>
      </c>
      <c r="AH94">
        <f t="shared" si="38"/>
        <v>0</v>
      </c>
      <c r="AI94">
        <f>'[1]CS_E 50 SPIDER'!$L90</f>
        <v>0</v>
      </c>
      <c r="AK94">
        <f t="shared" si="39"/>
        <v>0</v>
      </c>
      <c r="AM94">
        <f>'[1]CS_E 50 SPIDER'!$M90</f>
        <v>0</v>
      </c>
      <c r="AO94">
        <f>'[1]CS_E 50 SPIDER'!$N90</f>
        <v>0</v>
      </c>
      <c r="AS94">
        <f>'[1]CS_E 50 SPIDER'!$O90</f>
        <v>0</v>
      </c>
      <c r="AU94">
        <f t="shared" si="30"/>
        <v>0</v>
      </c>
      <c r="AV94">
        <f t="shared" si="31"/>
        <v>0</v>
      </c>
      <c r="AW94">
        <f t="shared" si="40"/>
        <v>0</v>
      </c>
      <c r="AX94">
        <f t="shared" si="32"/>
        <v>0</v>
      </c>
      <c r="BG94">
        <f t="shared" si="41"/>
        <v>0</v>
      </c>
      <c r="BH94" s="10">
        <f t="shared" si="34"/>
        <v>0</v>
      </c>
    </row>
    <row r="95" spans="6:60">
      <c r="F95">
        <f t="shared" si="22"/>
        <v>0</v>
      </c>
      <c r="G95">
        <f t="shared" si="23"/>
        <v>0</v>
      </c>
      <c r="H95">
        <f t="shared" si="24"/>
        <v>0</v>
      </c>
      <c r="I95">
        <f t="shared" si="35"/>
        <v>0</v>
      </c>
      <c r="J95">
        <f>'[1]CS_E 50 SPIDER'!$C91</f>
        <v>0</v>
      </c>
      <c r="K95">
        <f t="shared" si="25"/>
        <v>0</v>
      </c>
      <c r="L95">
        <f t="shared" si="36"/>
        <v>0</v>
      </c>
      <c r="M95">
        <f t="shared" si="26"/>
        <v>0</v>
      </c>
      <c r="R95">
        <f>'[1]CS_E 50 SPIDER'!$E91</f>
        <v>0</v>
      </c>
      <c r="T95">
        <f t="shared" si="27"/>
        <v>0</v>
      </c>
      <c r="U95">
        <f>'[1]CS_E 50 SPIDER'!$F91</f>
        <v>0</v>
      </c>
      <c r="W95">
        <f t="shared" si="28"/>
        <v>0</v>
      </c>
      <c r="X95">
        <f t="shared" si="29"/>
        <v>0</v>
      </c>
      <c r="Y95">
        <f>'[1]CS_E 50 SPIDER'!$D91</f>
        <v>0</v>
      </c>
      <c r="Z95">
        <f>'[1]CS_E 50 SPIDER'!$G91</f>
        <v>0</v>
      </c>
      <c r="AA95">
        <f>'[1]CS_E 50 SPIDER'!$H91</f>
        <v>0</v>
      </c>
      <c r="AB95">
        <f>'[1]CS_E 50 SPIDER'!$I91</f>
        <v>0</v>
      </c>
      <c r="AD95">
        <f>'[1]CS_E 50 SPIDER'!$J91</f>
        <v>0</v>
      </c>
      <c r="AF95">
        <f t="shared" si="37"/>
        <v>0</v>
      </c>
      <c r="AG95">
        <f>'[1]CS_E 50 SPIDER'!$K91</f>
        <v>0</v>
      </c>
      <c r="AH95">
        <f t="shared" si="38"/>
        <v>0</v>
      </c>
      <c r="AI95">
        <f>'[1]CS_E 50 SPIDER'!$L91</f>
        <v>0</v>
      </c>
      <c r="AK95">
        <f t="shared" si="39"/>
        <v>0</v>
      </c>
      <c r="AM95">
        <f>'[1]CS_E 50 SPIDER'!$M91</f>
        <v>0</v>
      </c>
      <c r="AO95">
        <f>'[1]CS_E 50 SPIDER'!$N91</f>
        <v>0</v>
      </c>
      <c r="AS95">
        <f>'[1]CS_E 50 SPIDER'!$O91</f>
        <v>0</v>
      </c>
      <c r="AU95">
        <f t="shared" si="30"/>
        <v>0</v>
      </c>
      <c r="AV95">
        <f t="shared" si="31"/>
        <v>0</v>
      </c>
      <c r="AW95">
        <f t="shared" si="40"/>
        <v>0</v>
      </c>
      <c r="AX95">
        <f t="shared" si="32"/>
        <v>0</v>
      </c>
      <c r="BG95">
        <f t="shared" si="41"/>
        <v>0</v>
      </c>
      <c r="BH95" s="10">
        <f t="shared" si="34"/>
        <v>0</v>
      </c>
    </row>
    <row r="96" spans="6:60">
      <c r="F96">
        <f t="shared" si="22"/>
        <v>0</v>
      </c>
      <c r="G96">
        <f t="shared" si="23"/>
        <v>0</v>
      </c>
      <c r="H96">
        <f t="shared" si="24"/>
        <v>0</v>
      </c>
      <c r="I96">
        <f t="shared" si="35"/>
        <v>0</v>
      </c>
      <c r="J96">
        <f>'[1]CS_E 50 SPIDER'!$C92</f>
        <v>0</v>
      </c>
      <c r="K96">
        <f t="shared" si="25"/>
        <v>0</v>
      </c>
      <c r="L96">
        <f t="shared" si="36"/>
        <v>0</v>
      </c>
      <c r="M96">
        <f t="shared" si="26"/>
        <v>0</v>
      </c>
      <c r="R96">
        <f>'[1]CS_E 50 SPIDER'!$E92</f>
        <v>0</v>
      </c>
      <c r="T96">
        <f t="shared" si="27"/>
        <v>0</v>
      </c>
      <c r="U96">
        <f>'[1]CS_E 50 SPIDER'!$F92</f>
        <v>0</v>
      </c>
      <c r="W96">
        <f t="shared" si="28"/>
        <v>0</v>
      </c>
      <c r="X96">
        <f t="shared" si="29"/>
        <v>0</v>
      </c>
      <c r="Y96">
        <f>'[1]CS_E 50 SPIDER'!$D92</f>
        <v>0</v>
      </c>
      <c r="Z96">
        <f>'[1]CS_E 50 SPIDER'!$G92</f>
        <v>0</v>
      </c>
      <c r="AA96">
        <f>'[1]CS_E 50 SPIDER'!$H92</f>
        <v>0</v>
      </c>
      <c r="AB96">
        <f>'[1]CS_E 50 SPIDER'!$I92</f>
        <v>0</v>
      </c>
      <c r="AD96">
        <f>'[1]CS_E 50 SPIDER'!$J92</f>
        <v>0</v>
      </c>
      <c r="AF96">
        <f t="shared" si="37"/>
        <v>0</v>
      </c>
      <c r="AG96">
        <f>'[1]CS_E 50 SPIDER'!$K92</f>
        <v>0</v>
      </c>
      <c r="AH96">
        <f t="shared" si="38"/>
        <v>0</v>
      </c>
      <c r="AI96">
        <f>'[1]CS_E 50 SPIDER'!$L92</f>
        <v>0</v>
      </c>
      <c r="AK96">
        <f t="shared" si="39"/>
        <v>0</v>
      </c>
      <c r="AM96">
        <f>'[1]CS_E 50 SPIDER'!$M92</f>
        <v>0</v>
      </c>
      <c r="AO96">
        <f>'[1]CS_E 50 SPIDER'!$N92</f>
        <v>0</v>
      </c>
      <c r="AS96">
        <f>'[1]CS_E 50 SPIDER'!$O92</f>
        <v>0</v>
      </c>
      <c r="AU96">
        <f t="shared" si="30"/>
        <v>0</v>
      </c>
      <c r="AV96">
        <f t="shared" si="31"/>
        <v>0</v>
      </c>
      <c r="AW96">
        <f t="shared" si="40"/>
        <v>0</v>
      </c>
      <c r="AX96">
        <f t="shared" si="32"/>
        <v>0</v>
      </c>
      <c r="BG96">
        <f t="shared" si="41"/>
        <v>0</v>
      </c>
      <c r="BH96" s="10">
        <f t="shared" si="34"/>
        <v>0</v>
      </c>
    </row>
    <row r="97" spans="6:60">
      <c r="F97">
        <f t="shared" si="22"/>
        <v>0</v>
      </c>
      <c r="G97">
        <f t="shared" si="23"/>
        <v>0</v>
      </c>
      <c r="H97">
        <f t="shared" si="24"/>
        <v>0</v>
      </c>
      <c r="I97">
        <f t="shared" si="35"/>
        <v>0</v>
      </c>
      <c r="J97">
        <f>'[1]CS_E 50 SPIDER'!$C93</f>
        <v>0</v>
      </c>
      <c r="K97">
        <f t="shared" si="25"/>
        <v>0</v>
      </c>
      <c r="L97">
        <f t="shared" si="36"/>
        <v>0</v>
      </c>
      <c r="M97">
        <f t="shared" si="26"/>
        <v>0</v>
      </c>
      <c r="R97">
        <f>'[1]CS_E 50 SPIDER'!$E93</f>
        <v>0</v>
      </c>
      <c r="T97">
        <f t="shared" si="27"/>
        <v>0</v>
      </c>
      <c r="U97">
        <f>'[1]CS_E 50 SPIDER'!$F93</f>
        <v>0</v>
      </c>
      <c r="W97">
        <f t="shared" si="28"/>
        <v>0</v>
      </c>
      <c r="X97">
        <f t="shared" si="29"/>
        <v>0</v>
      </c>
      <c r="Y97">
        <f>'[1]CS_E 50 SPIDER'!$D93</f>
        <v>0</v>
      </c>
      <c r="Z97">
        <f>'[1]CS_E 50 SPIDER'!$G93</f>
        <v>0</v>
      </c>
      <c r="AA97">
        <f>'[1]CS_E 50 SPIDER'!$H93</f>
        <v>0</v>
      </c>
      <c r="AB97">
        <f>'[1]CS_E 50 SPIDER'!$I93</f>
        <v>0</v>
      </c>
      <c r="AD97">
        <f>'[1]CS_E 50 SPIDER'!$J93</f>
        <v>0</v>
      </c>
      <c r="AF97">
        <f t="shared" si="37"/>
        <v>0</v>
      </c>
      <c r="AG97">
        <f>'[1]CS_E 50 SPIDER'!$K93</f>
        <v>0</v>
      </c>
      <c r="AH97">
        <f t="shared" si="38"/>
        <v>0</v>
      </c>
      <c r="AI97">
        <f>'[1]CS_E 50 SPIDER'!$L93</f>
        <v>0</v>
      </c>
      <c r="AK97">
        <f t="shared" si="39"/>
        <v>0</v>
      </c>
      <c r="AM97">
        <f>'[1]CS_E 50 SPIDER'!$M93</f>
        <v>0</v>
      </c>
      <c r="AO97">
        <f>'[1]CS_E 50 SPIDER'!$N93</f>
        <v>0</v>
      </c>
      <c r="AS97">
        <f>'[1]CS_E 50 SPIDER'!$O93</f>
        <v>0</v>
      </c>
      <c r="AU97">
        <f t="shared" si="30"/>
        <v>0</v>
      </c>
      <c r="AV97">
        <f t="shared" si="31"/>
        <v>0</v>
      </c>
      <c r="AW97">
        <f t="shared" si="40"/>
        <v>0</v>
      </c>
      <c r="AX97">
        <f t="shared" si="32"/>
        <v>0</v>
      </c>
      <c r="BG97">
        <f t="shared" si="41"/>
        <v>0</v>
      </c>
      <c r="BH97" s="10">
        <f t="shared" si="34"/>
        <v>0</v>
      </c>
    </row>
    <row r="98" spans="6:60">
      <c r="F98">
        <f t="shared" si="22"/>
        <v>0</v>
      </c>
      <c r="G98">
        <f t="shared" si="23"/>
        <v>0</v>
      </c>
      <c r="H98">
        <f t="shared" si="24"/>
        <v>0</v>
      </c>
      <c r="I98">
        <f t="shared" si="35"/>
        <v>0</v>
      </c>
      <c r="J98">
        <f>'[1]CS_E 50 SPIDER'!$C94</f>
        <v>0</v>
      </c>
      <c r="K98">
        <f t="shared" si="25"/>
        <v>0</v>
      </c>
      <c r="L98">
        <f t="shared" si="36"/>
        <v>0</v>
      </c>
      <c r="M98">
        <f t="shared" si="26"/>
        <v>0</v>
      </c>
      <c r="R98">
        <f>'[1]CS_E 50 SPIDER'!$E94</f>
        <v>0</v>
      </c>
      <c r="T98">
        <f t="shared" si="27"/>
        <v>0</v>
      </c>
      <c r="U98">
        <f>'[1]CS_E 50 SPIDER'!$F94</f>
        <v>0</v>
      </c>
      <c r="W98">
        <f t="shared" si="28"/>
        <v>0</v>
      </c>
      <c r="X98">
        <f t="shared" si="29"/>
        <v>0</v>
      </c>
      <c r="Y98">
        <f>'[1]CS_E 50 SPIDER'!$D94</f>
        <v>0</v>
      </c>
      <c r="Z98">
        <f>'[1]CS_E 50 SPIDER'!$G94</f>
        <v>0</v>
      </c>
      <c r="AA98">
        <f>'[1]CS_E 50 SPIDER'!$H94</f>
        <v>0</v>
      </c>
      <c r="AB98">
        <f>'[1]CS_E 50 SPIDER'!$I94</f>
        <v>0</v>
      </c>
      <c r="AD98">
        <f>'[1]CS_E 50 SPIDER'!$J94</f>
        <v>0</v>
      </c>
      <c r="AF98">
        <f t="shared" si="37"/>
        <v>0</v>
      </c>
      <c r="AG98">
        <f>'[1]CS_E 50 SPIDER'!$K94</f>
        <v>0</v>
      </c>
      <c r="AH98">
        <f t="shared" si="38"/>
        <v>0</v>
      </c>
      <c r="AI98">
        <f>'[1]CS_E 50 SPIDER'!$L94</f>
        <v>0</v>
      </c>
      <c r="AK98">
        <f t="shared" si="39"/>
        <v>0</v>
      </c>
      <c r="AM98">
        <f>'[1]CS_E 50 SPIDER'!$M94</f>
        <v>0</v>
      </c>
      <c r="AO98">
        <f>'[1]CS_E 50 SPIDER'!$N94</f>
        <v>0</v>
      </c>
      <c r="AS98">
        <f>'[1]CS_E 50 SPIDER'!$O94</f>
        <v>0</v>
      </c>
      <c r="AU98">
        <f t="shared" si="30"/>
        <v>0</v>
      </c>
      <c r="AV98">
        <f t="shared" si="31"/>
        <v>0</v>
      </c>
      <c r="AW98">
        <f t="shared" si="40"/>
        <v>0</v>
      </c>
      <c r="AX98">
        <f t="shared" si="32"/>
        <v>0</v>
      </c>
      <c r="BG98">
        <f t="shared" si="41"/>
        <v>0</v>
      </c>
      <c r="BH98" s="10">
        <f t="shared" si="34"/>
        <v>0</v>
      </c>
    </row>
    <row r="99" spans="6:60">
      <c r="F99">
        <f t="shared" si="22"/>
        <v>0</v>
      </c>
      <c r="G99">
        <f t="shared" si="23"/>
        <v>0</v>
      </c>
      <c r="H99">
        <f t="shared" si="24"/>
        <v>0</v>
      </c>
      <c r="I99">
        <f t="shared" si="35"/>
        <v>0</v>
      </c>
      <c r="J99">
        <f>'[1]CS_E 50 SPIDER'!$C95</f>
        <v>0</v>
      </c>
      <c r="K99">
        <f t="shared" si="25"/>
        <v>0</v>
      </c>
      <c r="L99">
        <f t="shared" si="36"/>
        <v>0</v>
      </c>
      <c r="M99">
        <f t="shared" si="26"/>
        <v>0</v>
      </c>
      <c r="R99">
        <f>'[1]CS_E 50 SPIDER'!$E95</f>
        <v>0</v>
      </c>
      <c r="T99">
        <f t="shared" si="27"/>
        <v>0</v>
      </c>
      <c r="U99">
        <f>'[1]CS_E 50 SPIDER'!$F95</f>
        <v>0</v>
      </c>
      <c r="W99">
        <f t="shared" si="28"/>
        <v>0</v>
      </c>
      <c r="X99">
        <f t="shared" si="29"/>
        <v>0</v>
      </c>
      <c r="Y99">
        <f>'[1]CS_E 50 SPIDER'!$D95</f>
        <v>0</v>
      </c>
      <c r="Z99">
        <f>'[1]CS_E 50 SPIDER'!$G95</f>
        <v>0</v>
      </c>
      <c r="AA99">
        <f>'[1]CS_E 50 SPIDER'!$H95</f>
        <v>0</v>
      </c>
      <c r="AB99">
        <f>'[1]CS_E 50 SPIDER'!$I95</f>
        <v>0</v>
      </c>
      <c r="AD99">
        <f>'[1]CS_E 50 SPIDER'!$J95</f>
        <v>0</v>
      </c>
      <c r="AF99">
        <f t="shared" si="37"/>
        <v>0</v>
      </c>
      <c r="AG99">
        <f>'[1]CS_E 50 SPIDER'!$K95</f>
        <v>0</v>
      </c>
      <c r="AH99">
        <f t="shared" si="38"/>
        <v>0</v>
      </c>
      <c r="AI99">
        <f>'[1]CS_E 50 SPIDER'!$L95</f>
        <v>0</v>
      </c>
      <c r="AK99">
        <f t="shared" si="39"/>
        <v>0</v>
      </c>
      <c r="AM99">
        <f>'[1]CS_E 50 SPIDER'!$M95</f>
        <v>0</v>
      </c>
      <c r="AO99">
        <f>'[1]CS_E 50 SPIDER'!$N95</f>
        <v>0</v>
      </c>
      <c r="AS99">
        <f>'[1]CS_E 50 SPIDER'!$O95</f>
        <v>0</v>
      </c>
      <c r="AU99">
        <f t="shared" si="30"/>
        <v>0</v>
      </c>
      <c r="AV99">
        <f t="shared" si="31"/>
        <v>0</v>
      </c>
      <c r="AW99">
        <f t="shared" si="40"/>
        <v>0</v>
      </c>
      <c r="AX99">
        <f t="shared" si="32"/>
        <v>0</v>
      </c>
      <c r="BG99">
        <f t="shared" si="41"/>
        <v>0</v>
      </c>
      <c r="BH99" s="10">
        <f t="shared" si="34"/>
        <v>0</v>
      </c>
    </row>
    <row r="100" spans="6:60">
      <c r="F100">
        <f t="shared" si="22"/>
        <v>0</v>
      </c>
      <c r="G100">
        <f t="shared" si="23"/>
        <v>0</v>
      </c>
      <c r="H100">
        <f t="shared" si="24"/>
        <v>0</v>
      </c>
      <c r="I100">
        <f t="shared" si="35"/>
        <v>0</v>
      </c>
      <c r="J100">
        <f>'[1]CS_E 50 SPIDER'!$C96</f>
        <v>0</v>
      </c>
      <c r="K100">
        <f t="shared" si="25"/>
        <v>0</v>
      </c>
      <c r="L100">
        <f t="shared" si="36"/>
        <v>0</v>
      </c>
      <c r="M100">
        <f t="shared" si="26"/>
        <v>0</v>
      </c>
      <c r="R100">
        <f>'[1]CS_E 50 SPIDER'!$E96</f>
        <v>0</v>
      </c>
      <c r="T100">
        <f t="shared" si="27"/>
        <v>0</v>
      </c>
      <c r="U100">
        <f>'[1]CS_E 50 SPIDER'!$F96</f>
        <v>0</v>
      </c>
      <c r="W100">
        <f t="shared" si="28"/>
        <v>0</v>
      </c>
      <c r="X100">
        <f t="shared" si="29"/>
        <v>0</v>
      </c>
      <c r="Y100">
        <f>'[1]CS_E 50 SPIDER'!$D96</f>
        <v>0</v>
      </c>
      <c r="Z100">
        <f>'[1]CS_E 50 SPIDER'!$G96</f>
        <v>0</v>
      </c>
      <c r="AA100">
        <f>'[1]CS_E 50 SPIDER'!$H96</f>
        <v>0</v>
      </c>
      <c r="AB100">
        <f>'[1]CS_E 50 SPIDER'!$I96</f>
        <v>0</v>
      </c>
      <c r="AD100">
        <f>'[1]CS_E 50 SPIDER'!$J96</f>
        <v>0</v>
      </c>
      <c r="AF100">
        <f t="shared" si="37"/>
        <v>0</v>
      </c>
      <c r="AG100">
        <f>'[1]CS_E 50 SPIDER'!$K96</f>
        <v>0</v>
      </c>
      <c r="AH100">
        <f t="shared" si="38"/>
        <v>0</v>
      </c>
      <c r="AI100">
        <f>'[1]CS_E 50 SPIDER'!$L96</f>
        <v>0</v>
      </c>
      <c r="AK100">
        <f t="shared" si="39"/>
        <v>0</v>
      </c>
      <c r="AM100">
        <f>'[1]CS_E 50 SPIDER'!$M96</f>
        <v>0</v>
      </c>
      <c r="AO100">
        <f>'[1]CS_E 50 SPIDER'!$N96</f>
        <v>0</v>
      </c>
      <c r="AS100">
        <f>'[1]CS_E 50 SPIDER'!$O96</f>
        <v>0</v>
      </c>
      <c r="AU100">
        <f t="shared" si="30"/>
        <v>0</v>
      </c>
      <c r="AV100">
        <f t="shared" si="31"/>
        <v>0</v>
      </c>
      <c r="AW100">
        <f t="shared" si="40"/>
        <v>0</v>
      </c>
      <c r="AX100">
        <f t="shared" si="32"/>
        <v>0</v>
      </c>
      <c r="BG100">
        <f t="shared" si="41"/>
        <v>0</v>
      </c>
      <c r="BH100" s="10">
        <f t="shared" si="34"/>
        <v>0</v>
      </c>
    </row>
    <row r="101" spans="6:60">
      <c r="F101">
        <f t="shared" si="22"/>
        <v>0</v>
      </c>
      <c r="G101">
        <f t="shared" si="23"/>
        <v>0</v>
      </c>
      <c r="H101">
        <f t="shared" si="24"/>
        <v>0</v>
      </c>
      <c r="I101">
        <f t="shared" si="35"/>
        <v>0</v>
      </c>
      <c r="J101">
        <f>'[1]CS_E 50 SPIDER'!$C97</f>
        <v>0</v>
      </c>
      <c r="K101">
        <f t="shared" si="25"/>
        <v>0</v>
      </c>
      <c r="L101">
        <f t="shared" si="36"/>
        <v>0</v>
      </c>
      <c r="M101">
        <f t="shared" si="26"/>
        <v>0</v>
      </c>
      <c r="R101">
        <f>'[1]CS_E 50 SPIDER'!$E97</f>
        <v>0</v>
      </c>
      <c r="T101">
        <f t="shared" si="27"/>
        <v>0</v>
      </c>
      <c r="U101">
        <f>'[1]CS_E 50 SPIDER'!$F97</f>
        <v>0</v>
      </c>
      <c r="W101">
        <f t="shared" si="28"/>
        <v>0</v>
      </c>
      <c r="X101">
        <f t="shared" si="29"/>
        <v>0</v>
      </c>
      <c r="Y101">
        <f>'[1]CS_E 50 SPIDER'!$D97</f>
        <v>0</v>
      </c>
      <c r="Z101">
        <f>'[1]CS_E 50 SPIDER'!$G97</f>
        <v>0</v>
      </c>
      <c r="AA101">
        <f>'[1]CS_E 50 SPIDER'!$H97</f>
        <v>0</v>
      </c>
      <c r="AB101">
        <f>'[1]CS_E 50 SPIDER'!$I97</f>
        <v>0</v>
      </c>
      <c r="AD101">
        <f>'[1]CS_E 50 SPIDER'!$J97</f>
        <v>0</v>
      </c>
      <c r="AF101">
        <f t="shared" si="37"/>
        <v>0</v>
      </c>
      <c r="AG101">
        <f>'[1]CS_E 50 SPIDER'!$K97</f>
        <v>0</v>
      </c>
      <c r="AH101">
        <f t="shared" si="38"/>
        <v>0</v>
      </c>
      <c r="AI101">
        <f>'[1]CS_E 50 SPIDER'!$L97</f>
        <v>0</v>
      </c>
      <c r="AK101">
        <f t="shared" si="39"/>
        <v>0</v>
      </c>
      <c r="AM101">
        <f>'[1]CS_E 50 SPIDER'!$M97</f>
        <v>0</v>
      </c>
      <c r="AO101">
        <f>'[1]CS_E 50 SPIDER'!$N97</f>
        <v>0</v>
      </c>
      <c r="AS101">
        <f>'[1]CS_E 50 SPIDER'!$O97</f>
        <v>0</v>
      </c>
      <c r="AU101">
        <f t="shared" si="30"/>
        <v>0</v>
      </c>
      <c r="AV101">
        <f t="shared" si="31"/>
        <v>0</v>
      </c>
      <c r="AW101">
        <f t="shared" si="40"/>
        <v>0</v>
      </c>
      <c r="AX101">
        <f t="shared" si="32"/>
        <v>0</v>
      </c>
      <c r="BG101">
        <f t="shared" si="41"/>
        <v>0</v>
      </c>
      <c r="BH101" s="10">
        <f t="shared" si="34"/>
        <v>0</v>
      </c>
    </row>
    <row r="102" spans="6:60">
      <c r="F102">
        <f t="shared" si="22"/>
        <v>0</v>
      </c>
      <c r="G102">
        <f t="shared" si="23"/>
        <v>0</v>
      </c>
      <c r="H102">
        <f t="shared" si="24"/>
        <v>0</v>
      </c>
      <c r="I102">
        <f t="shared" si="35"/>
        <v>0</v>
      </c>
      <c r="J102">
        <f>'[1]CS_E 50 SPIDER'!$C98</f>
        <v>0</v>
      </c>
      <c r="K102">
        <f t="shared" si="25"/>
        <v>0</v>
      </c>
      <c r="L102">
        <f t="shared" si="36"/>
        <v>0</v>
      </c>
      <c r="M102">
        <f t="shared" si="26"/>
        <v>0</v>
      </c>
      <c r="R102">
        <f>'[1]CS_E 50 SPIDER'!$E98</f>
        <v>0</v>
      </c>
      <c r="T102">
        <f t="shared" si="27"/>
        <v>0</v>
      </c>
      <c r="U102">
        <f>'[1]CS_E 50 SPIDER'!$F98</f>
        <v>0</v>
      </c>
      <c r="W102">
        <f t="shared" si="28"/>
        <v>0</v>
      </c>
      <c r="X102">
        <f t="shared" si="29"/>
        <v>0</v>
      </c>
      <c r="Y102">
        <f>'[1]CS_E 50 SPIDER'!$D98</f>
        <v>0</v>
      </c>
      <c r="Z102">
        <f>'[1]CS_E 50 SPIDER'!$G98</f>
        <v>0</v>
      </c>
      <c r="AA102">
        <f>'[1]CS_E 50 SPIDER'!$H98</f>
        <v>0</v>
      </c>
      <c r="AB102">
        <f>'[1]CS_E 50 SPIDER'!$I98</f>
        <v>0</v>
      </c>
      <c r="AD102">
        <f>'[1]CS_E 50 SPIDER'!$J98</f>
        <v>0</v>
      </c>
      <c r="AF102">
        <f t="shared" si="37"/>
        <v>0</v>
      </c>
      <c r="AG102">
        <f>'[1]CS_E 50 SPIDER'!$K98</f>
        <v>0</v>
      </c>
      <c r="AH102">
        <f t="shared" si="38"/>
        <v>0</v>
      </c>
      <c r="AI102">
        <f>'[1]CS_E 50 SPIDER'!$L98</f>
        <v>0</v>
      </c>
      <c r="AK102">
        <f t="shared" si="39"/>
        <v>0</v>
      </c>
      <c r="AM102">
        <f>'[1]CS_E 50 SPIDER'!$M98</f>
        <v>0</v>
      </c>
      <c r="AO102">
        <f>'[1]CS_E 50 SPIDER'!$N98</f>
        <v>0</v>
      </c>
      <c r="AS102">
        <f>'[1]CS_E 50 SPIDER'!$O98</f>
        <v>0</v>
      </c>
      <c r="AU102">
        <f t="shared" si="30"/>
        <v>0</v>
      </c>
      <c r="AV102">
        <f t="shared" si="31"/>
        <v>0</v>
      </c>
      <c r="AW102">
        <f t="shared" si="40"/>
        <v>0</v>
      </c>
      <c r="AX102">
        <f t="shared" si="32"/>
        <v>0</v>
      </c>
      <c r="BG102">
        <f t="shared" si="41"/>
        <v>0</v>
      </c>
      <c r="BH102" s="10">
        <f t="shared" si="34"/>
        <v>0</v>
      </c>
    </row>
    <row r="103" spans="6:60">
      <c r="F103">
        <f t="shared" si="22"/>
        <v>0</v>
      </c>
      <c r="G103">
        <f t="shared" si="23"/>
        <v>0</v>
      </c>
      <c r="H103">
        <f t="shared" si="24"/>
        <v>0</v>
      </c>
      <c r="I103">
        <f t="shared" si="35"/>
        <v>0</v>
      </c>
      <c r="J103">
        <f>'[1]CS_E 50 SPIDER'!$C99</f>
        <v>0</v>
      </c>
      <c r="K103">
        <f t="shared" si="25"/>
        <v>0</v>
      </c>
      <c r="L103">
        <f t="shared" si="36"/>
        <v>0</v>
      </c>
      <c r="M103">
        <f t="shared" si="26"/>
        <v>0</v>
      </c>
      <c r="R103">
        <f>'[1]CS_E 50 SPIDER'!$E99</f>
        <v>0</v>
      </c>
      <c r="T103">
        <f t="shared" si="27"/>
        <v>0</v>
      </c>
      <c r="U103">
        <f>'[1]CS_E 50 SPIDER'!$F99</f>
        <v>0</v>
      </c>
      <c r="W103">
        <f t="shared" si="28"/>
        <v>0</v>
      </c>
      <c r="X103">
        <f t="shared" si="29"/>
        <v>0</v>
      </c>
      <c r="Y103">
        <f>'[1]CS_E 50 SPIDER'!$D99</f>
        <v>0</v>
      </c>
      <c r="Z103">
        <f>'[1]CS_E 50 SPIDER'!$G99</f>
        <v>0</v>
      </c>
      <c r="AA103">
        <f>'[1]CS_E 50 SPIDER'!$H99</f>
        <v>0</v>
      </c>
      <c r="AB103">
        <f>'[1]CS_E 50 SPIDER'!$I99</f>
        <v>0</v>
      </c>
      <c r="AD103">
        <f>'[1]CS_E 50 SPIDER'!$J99</f>
        <v>0</v>
      </c>
      <c r="AF103">
        <f t="shared" si="37"/>
        <v>0</v>
      </c>
      <c r="AG103">
        <f>'[1]CS_E 50 SPIDER'!$K99</f>
        <v>0</v>
      </c>
      <c r="AH103">
        <f t="shared" si="38"/>
        <v>0</v>
      </c>
      <c r="AI103">
        <f>'[1]CS_E 50 SPIDER'!$L99</f>
        <v>0</v>
      </c>
      <c r="AK103">
        <f t="shared" si="39"/>
        <v>0</v>
      </c>
      <c r="AM103">
        <f>'[1]CS_E 50 SPIDER'!$M99</f>
        <v>0</v>
      </c>
      <c r="AO103">
        <f>'[1]CS_E 50 SPIDER'!$N99</f>
        <v>0</v>
      </c>
      <c r="AS103">
        <f>'[1]CS_E 50 SPIDER'!$O99</f>
        <v>0</v>
      </c>
      <c r="AU103">
        <f t="shared" si="30"/>
        <v>0</v>
      </c>
      <c r="AV103">
        <f t="shared" si="31"/>
        <v>0</v>
      </c>
      <c r="AW103">
        <f t="shared" si="40"/>
        <v>0</v>
      </c>
      <c r="AX103">
        <f t="shared" si="32"/>
        <v>0</v>
      </c>
      <c r="BG103">
        <f t="shared" si="41"/>
        <v>0</v>
      </c>
      <c r="BH103" s="10">
        <f t="shared" si="34"/>
        <v>0</v>
      </c>
    </row>
    <row r="104" spans="6:60">
      <c r="F104">
        <f t="shared" si="22"/>
        <v>0</v>
      </c>
      <c r="G104">
        <f t="shared" si="23"/>
        <v>0</v>
      </c>
      <c r="H104">
        <f t="shared" si="24"/>
        <v>0</v>
      </c>
      <c r="I104">
        <f t="shared" si="35"/>
        <v>0</v>
      </c>
      <c r="J104">
        <f>'[1]CS_E 50 SPIDER'!$C100</f>
        <v>0</v>
      </c>
      <c r="K104">
        <f t="shared" si="25"/>
        <v>0</v>
      </c>
      <c r="L104">
        <f t="shared" si="36"/>
        <v>0</v>
      </c>
      <c r="M104">
        <f t="shared" si="26"/>
        <v>0</v>
      </c>
      <c r="R104">
        <f>'[1]CS_E 50 SPIDER'!$E100</f>
        <v>0</v>
      </c>
      <c r="T104">
        <f t="shared" si="27"/>
        <v>0</v>
      </c>
      <c r="U104">
        <f>'[1]CS_E 50 SPIDER'!$F100</f>
        <v>0</v>
      </c>
      <c r="W104">
        <f t="shared" si="28"/>
        <v>0</v>
      </c>
      <c r="X104">
        <f t="shared" si="29"/>
        <v>0</v>
      </c>
      <c r="Y104">
        <f>'[1]CS_E 50 SPIDER'!$D100</f>
        <v>0</v>
      </c>
      <c r="Z104">
        <f>'[1]CS_E 50 SPIDER'!$G100</f>
        <v>0</v>
      </c>
      <c r="AA104">
        <f>'[1]CS_E 50 SPIDER'!$H100</f>
        <v>0</v>
      </c>
      <c r="AB104">
        <f>'[1]CS_E 50 SPIDER'!$I100</f>
        <v>0</v>
      </c>
      <c r="AD104">
        <f>'[1]CS_E 50 SPIDER'!$J100</f>
        <v>0</v>
      </c>
      <c r="AF104">
        <f t="shared" si="37"/>
        <v>0</v>
      </c>
      <c r="AG104">
        <f>'[1]CS_E 50 SPIDER'!$K100</f>
        <v>0</v>
      </c>
      <c r="AH104">
        <f t="shared" si="38"/>
        <v>0</v>
      </c>
      <c r="AI104">
        <f>'[1]CS_E 50 SPIDER'!$L100</f>
        <v>0</v>
      </c>
      <c r="AK104">
        <f t="shared" si="39"/>
        <v>0</v>
      </c>
      <c r="AM104">
        <f>'[1]CS_E 50 SPIDER'!$M100</f>
        <v>0</v>
      </c>
      <c r="AO104">
        <f>'[1]CS_E 50 SPIDER'!$N100</f>
        <v>0</v>
      </c>
      <c r="AS104">
        <f>'[1]CS_E 50 SPIDER'!$O100</f>
        <v>0</v>
      </c>
      <c r="AU104">
        <f t="shared" si="30"/>
        <v>0</v>
      </c>
      <c r="AV104">
        <f t="shared" si="31"/>
        <v>0</v>
      </c>
      <c r="AW104">
        <f t="shared" si="40"/>
        <v>0</v>
      </c>
      <c r="AX104">
        <f t="shared" si="32"/>
        <v>0</v>
      </c>
      <c r="BG104">
        <f t="shared" si="41"/>
        <v>0</v>
      </c>
      <c r="BH104" s="10">
        <f t="shared" si="34"/>
        <v>0</v>
      </c>
    </row>
  </sheetData>
  <mergeCells count="1">
    <mergeCell ref="A3:A4"/>
  </mergeCells>
  <conditionalFormatting sqref="F6:F104">
    <cfRule type="cellIs" dxfId="2519" priority="119" operator="greaterThanOrEqual">
      <formula>2</formula>
    </cfRule>
    <cfRule type="cellIs" dxfId="2518" priority="120" operator="equal">
      <formula>1</formula>
    </cfRule>
    <cfRule type="cellIs" dxfId="2517" priority="131" operator="equal">
      <formula>0</formula>
    </cfRule>
  </conditionalFormatting>
  <conditionalFormatting sqref="G6:G104">
    <cfRule type="cellIs" dxfId="2516" priority="116" operator="greaterThan">
      <formula>20</formula>
    </cfRule>
    <cfRule type="cellIs" dxfId="2515" priority="117" operator="between">
      <formula>16</formula>
      <formula>20</formula>
    </cfRule>
    <cfRule type="cellIs" dxfId="2514" priority="118" operator="between">
      <formula>5</formula>
      <formula>15</formula>
    </cfRule>
    <cfRule type="cellIs" dxfId="2513" priority="130" operator="lessThan">
      <formula>5</formula>
    </cfRule>
  </conditionalFormatting>
  <conditionalFormatting sqref="U6:U104">
    <cfRule type="cellIs" dxfId="2512" priority="128" operator="equal">
      <formula>1</formula>
    </cfRule>
    <cfRule type="cellIs" dxfId="2511" priority="129" operator="equal">
      <formula>0</formula>
    </cfRule>
  </conditionalFormatting>
  <conditionalFormatting sqref="AU6:AU104">
    <cfRule type="colorScale" priority="126">
      <colorScale>
        <cfvo type="num" val="0"/>
        <cfvo type="num" val="65"/>
        <cfvo type="num" val="100"/>
        <color rgb="FFFFCCCC"/>
        <color rgb="FFFFEB84"/>
        <color theme="9" tint="0.39997558519241921"/>
      </colorScale>
    </cfRule>
  </conditionalFormatting>
  <conditionalFormatting sqref="AV6:AX104">
    <cfRule type="colorScale" priority="125">
      <colorScale>
        <cfvo type="num" val="0"/>
        <cfvo type="num" val="8"/>
        <cfvo type="num" val="15"/>
        <color theme="9" tint="0.39997558519241921"/>
        <color rgb="FFFFEB84"/>
        <color rgb="FFFFCCCC"/>
      </colorScale>
    </cfRule>
  </conditionalFormatting>
  <conditionalFormatting sqref="AU2">
    <cfRule type="colorScale" priority="124">
      <colorScale>
        <cfvo type="num" val="0"/>
        <cfvo type="num" val="65"/>
        <cfvo type="num" val="100"/>
        <color rgb="FFFFCCCC"/>
        <color rgb="FFFFEB84"/>
        <color theme="9" tint="0.39997558519241921"/>
      </colorScale>
    </cfRule>
  </conditionalFormatting>
  <conditionalFormatting sqref="AV2">
    <cfRule type="colorScale" priority="123">
      <colorScale>
        <cfvo type="num" val="0"/>
        <cfvo type="num" val="8"/>
        <cfvo type="num" val="13"/>
        <color theme="9" tint="0.39997558519241921"/>
        <color rgb="FFFFEB84"/>
        <color rgb="FFFFCCCC"/>
      </colorScale>
    </cfRule>
  </conditionalFormatting>
  <conditionalFormatting sqref="AW2">
    <cfRule type="colorScale" priority="122">
      <colorScale>
        <cfvo type="num" val="0"/>
        <cfvo type="num" val="8"/>
        <cfvo type="num" val="13"/>
        <color theme="9" tint="0.39997558519241921"/>
        <color rgb="FFFFEB84"/>
        <color rgb="FFFFCCCC"/>
      </colorScale>
    </cfRule>
  </conditionalFormatting>
  <conditionalFormatting sqref="AX2">
    <cfRule type="colorScale" priority="121">
      <colorScale>
        <cfvo type="num" val="0"/>
        <cfvo type="num" val="8"/>
        <cfvo type="num" val="13"/>
        <color theme="9" tint="0.39997558519241921"/>
        <color rgb="FFFFEB84"/>
        <color rgb="FFFFCCCC"/>
      </colorScale>
    </cfRule>
  </conditionalFormatting>
  <conditionalFormatting sqref="N36:N104">
    <cfRule type="cellIs" dxfId="2510" priority="114" operator="equal">
      <formula>1</formula>
    </cfRule>
    <cfRule type="cellIs" dxfId="2509" priority="115" operator="notEqual">
      <formula>1</formula>
    </cfRule>
  </conditionalFormatting>
  <conditionalFormatting sqref="L2:M2 O2:AE2 AG2:AT2 AY2:BA2">
    <cfRule type="colorScale" priority="111">
      <colorScale>
        <cfvo type="num" val="0"/>
        <cfvo type="num" val="50"/>
        <cfvo type="num" val="100"/>
        <color rgb="FFFFCCCC"/>
        <color rgb="FFFFEB84"/>
        <color theme="9" tint="0.39997558519241921"/>
      </colorScale>
    </cfRule>
  </conditionalFormatting>
  <conditionalFormatting sqref="BM2">
    <cfRule type="colorScale" priority="110">
      <colorScale>
        <cfvo type="num" val="0"/>
        <cfvo type="num" val="50"/>
        <cfvo type="num" val="100"/>
        <color rgb="FFFFCCCC"/>
        <color rgb="FFFFEB84"/>
        <color theme="9" tint="0.39997558519241921"/>
      </colorScale>
    </cfRule>
  </conditionalFormatting>
  <conditionalFormatting sqref="BG88:BG104">
    <cfRule type="cellIs" dxfId="2508" priority="108" operator="greaterThanOrEqual">
      <formula>208</formula>
    </cfRule>
    <cfRule type="cellIs" dxfId="2507" priority="109" operator="lessThan">
      <formula>208</formula>
    </cfRule>
  </conditionalFormatting>
  <conditionalFormatting sqref="BG2">
    <cfRule type="cellIs" dxfId="2506" priority="106" operator="greaterThanOrEqual">
      <formula>208</formula>
    </cfRule>
    <cfRule type="cellIs" dxfId="2505" priority="107" operator="lessThan">
      <formula>208</formula>
    </cfRule>
  </conditionalFormatting>
  <conditionalFormatting sqref="BB2 BC6:BF6 BB6:BB104 BC8:BF104">
    <cfRule type="cellIs" dxfId="2504" priority="103" operator="greaterThanOrEqual">
      <formula>9</formula>
    </cfRule>
    <cfRule type="cellIs" dxfId="2503" priority="104" operator="between">
      <formula>7</formula>
      <formula>9</formula>
    </cfRule>
    <cfRule type="cellIs" dxfId="2502" priority="105" operator="lessThan">
      <formula>7</formula>
    </cfRule>
  </conditionalFormatting>
  <conditionalFormatting sqref="BC6">
    <cfRule type="colorScale" priority="102">
      <colorScale>
        <cfvo type="num" val="0"/>
        <cfvo type="percentile" val="8"/>
        <cfvo type="num" val="15"/>
        <color theme="9" tint="0.39997558519241921"/>
        <color rgb="FFFFEB84"/>
        <color rgb="FFFFCCCC"/>
      </colorScale>
    </cfRule>
  </conditionalFormatting>
  <conditionalFormatting sqref="BD6">
    <cfRule type="colorScale" priority="101">
      <colorScale>
        <cfvo type="num" val="0"/>
        <cfvo type="percentile" val="8"/>
        <cfvo type="num" val="15"/>
        <color theme="9" tint="0.39997558519241921"/>
        <color rgb="FFFFEB84"/>
        <color rgb="FFFFCCCC"/>
      </colorScale>
    </cfRule>
  </conditionalFormatting>
  <conditionalFormatting sqref="BE6">
    <cfRule type="colorScale" priority="100">
      <colorScale>
        <cfvo type="num" val="0"/>
        <cfvo type="percentile" val="8"/>
        <cfvo type="num" val="15"/>
        <color theme="9" tint="0.39997558519241921"/>
        <color rgb="FFFFEB84"/>
        <color rgb="FFFFCCCC"/>
      </colorScale>
    </cfRule>
  </conditionalFormatting>
  <conditionalFormatting sqref="BF6">
    <cfRule type="colorScale" priority="99">
      <colorScale>
        <cfvo type="num" val="0"/>
        <cfvo type="percentile" val="8"/>
        <cfvo type="num" val="15"/>
        <color theme="9" tint="0.39997558519241921"/>
        <color rgb="FFFFEB84"/>
        <color rgb="FFFFCCCC"/>
      </colorScale>
    </cfRule>
  </conditionalFormatting>
  <conditionalFormatting sqref="BC2:BF2">
    <cfRule type="cellIs" dxfId="2501" priority="96" operator="greaterThanOrEqual">
      <formula>9</formula>
    </cfRule>
    <cfRule type="cellIs" dxfId="2500" priority="97" operator="between">
      <formula>7</formula>
      <formula>9</formula>
    </cfRule>
    <cfRule type="cellIs" dxfId="2499" priority="98" operator="lessThan">
      <formula>7</formula>
    </cfRule>
  </conditionalFormatting>
  <conditionalFormatting sqref="BC7:BF7">
    <cfRule type="cellIs" dxfId="2498" priority="93" operator="greaterThanOrEqual">
      <formula>9</formula>
    </cfRule>
    <cfRule type="cellIs" dxfId="2497" priority="94" operator="between">
      <formula>7</formula>
      <formula>9</formula>
    </cfRule>
    <cfRule type="cellIs" dxfId="2496" priority="95" operator="lessThan">
      <formula>7</formula>
    </cfRule>
  </conditionalFormatting>
  <conditionalFormatting sqref="BG6:BG87">
    <cfRule type="cellIs" dxfId="2495" priority="54" operator="greaterThanOrEqual">
      <formula>208</formula>
    </cfRule>
    <cfRule type="cellIs" dxfId="2494" priority="55" operator="lessThan">
      <formula>208</formula>
    </cfRule>
  </conditionalFormatting>
  <conditionalFormatting sqref="D6:E104 AY36:BA104 W6:AB6 W7:X30 AD6:AE6 AK6:AN6 AK7:AL34 AN7:AN24 AP6:AR6 AQ6:AQ35 AQ7:AR35 AT6 AC35:AC104 V31:X104 O6:U104 Y7:AB104 AE6:AE104 AD7:AD104 AJ35:AL104 AG6:AI104 AN28:AN104 AM7:AM104 AP36:AR104 AT36:AT104">
    <cfRule type="cellIs" dxfId="2493" priority="70" operator="equal">
      <formula>1</formula>
    </cfRule>
    <cfRule type="cellIs" dxfId="2492" priority="71" operator="equal">
      <formula>0</formula>
    </cfRule>
  </conditionalFormatting>
  <conditionalFormatting sqref="N6:N104">
    <cfRule type="cellIs" dxfId="2491" priority="68" operator="equal">
      <formula>1</formula>
    </cfRule>
    <cfRule type="cellIs" dxfId="2490" priority="69" operator="notEqual">
      <formula>1</formula>
    </cfRule>
  </conditionalFormatting>
  <conditionalFormatting sqref="N2">
    <cfRule type="colorScale" priority="46">
      <colorScale>
        <cfvo type="num" val="0"/>
        <cfvo type="num" val="0.5"/>
        <cfvo type="num" val="1"/>
        <color rgb="FFFFCCCC"/>
        <color rgb="FFFFEB84"/>
        <color theme="9" tint="0.39997558519241921"/>
      </colorScale>
    </cfRule>
  </conditionalFormatting>
  <conditionalFormatting sqref="AN25:AN27">
    <cfRule type="cellIs" dxfId="2489" priority="45" operator="equal">
      <formula>1</formula>
    </cfRule>
  </conditionalFormatting>
  <conditionalFormatting sqref="AN25:AN27">
    <cfRule type="cellIs" dxfId="2488" priority="44" operator="equal">
      <formula>0</formula>
    </cfRule>
  </conditionalFormatting>
  <conditionalFormatting sqref="V6:V30">
    <cfRule type="cellIs" dxfId="2487" priority="43" operator="equal">
      <formula>0</formula>
    </cfRule>
  </conditionalFormatting>
  <conditionalFormatting sqref="V6:V30">
    <cfRule type="cellIs" dxfId="2486" priority="42" operator="equal">
      <formula>1</formula>
    </cfRule>
  </conditionalFormatting>
  <conditionalFormatting sqref="AC6:AC34">
    <cfRule type="cellIs" dxfId="2485" priority="38" operator="equal">
      <formula>1</formula>
    </cfRule>
    <cfRule type="cellIs" dxfId="2484" priority="39" operator="equal">
      <formula>0</formula>
    </cfRule>
  </conditionalFormatting>
  <conditionalFormatting sqref="AJ6:AJ34">
    <cfRule type="cellIs" dxfId="2483" priority="30" operator="equal">
      <formula>1</formula>
    </cfRule>
    <cfRule type="cellIs" dxfId="2482" priority="31" operator="equal">
      <formula>0</formula>
    </cfRule>
  </conditionalFormatting>
  <conditionalFormatting sqref="AP7:AP35">
    <cfRule type="cellIs" dxfId="2481" priority="24" operator="equal">
      <formula>1</formula>
    </cfRule>
    <cfRule type="cellIs" dxfId="2480" priority="25" operator="equal">
      <formula>0</formula>
    </cfRule>
  </conditionalFormatting>
  <conditionalFormatting sqref="AS6:AS104">
    <cfRule type="cellIs" dxfId="2479" priority="22" operator="equal">
      <formula>1</formula>
    </cfRule>
    <cfRule type="cellIs" dxfId="2478" priority="23" operator="equal">
      <formula>0</formula>
    </cfRule>
  </conditionalFormatting>
  <conditionalFormatting sqref="AZ35">
    <cfRule type="cellIs" dxfId="2477" priority="20" operator="equal">
      <formula>1</formula>
    </cfRule>
    <cfRule type="cellIs" dxfId="2476" priority="21" operator="equal">
      <formula>0</formula>
    </cfRule>
  </conditionalFormatting>
  <conditionalFormatting sqref="AZ6:AZ34">
    <cfRule type="cellIs" dxfId="2475" priority="18" operator="equal">
      <formula>1</formula>
    </cfRule>
    <cfRule type="cellIs" dxfId="2474" priority="19" operator="equal">
      <formula>0</formula>
    </cfRule>
  </conditionalFormatting>
  <conditionalFormatting sqref="BA35">
    <cfRule type="cellIs" dxfId="2473" priority="16" operator="equal">
      <formula>1</formula>
    </cfRule>
    <cfRule type="cellIs" dxfId="2472" priority="17" operator="equal">
      <formula>0</formula>
    </cfRule>
  </conditionalFormatting>
  <conditionalFormatting sqref="BA6:BA34">
    <cfRule type="cellIs" dxfId="2471" priority="14" operator="equal">
      <formula>1</formula>
    </cfRule>
    <cfRule type="cellIs" dxfId="2470" priority="15" operator="equal">
      <formula>0</formula>
    </cfRule>
  </conditionalFormatting>
  <conditionalFormatting sqref="AT7:AT35">
    <cfRule type="cellIs" dxfId="2469" priority="12" operator="equal">
      <formula>1</formula>
    </cfRule>
    <cfRule type="cellIs" dxfId="2468" priority="13" operator="equal">
      <formula>0</formula>
    </cfRule>
  </conditionalFormatting>
  <conditionalFormatting sqref="AY6:AY35">
    <cfRule type="cellIs" dxfId="2467" priority="11" operator="equal">
      <formula>0</formula>
    </cfRule>
  </conditionalFormatting>
  <conditionalFormatting sqref="AY6:AY35">
    <cfRule type="cellIs" dxfId="2466" priority="10" operator="equal">
      <formula>1</formula>
    </cfRule>
  </conditionalFormatting>
  <conditionalFormatting sqref="AO6:AO104">
    <cfRule type="cellIs" dxfId="2465" priority="8" operator="equal">
      <formula>1</formula>
    </cfRule>
    <cfRule type="cellIs" dxfId="2464" priority="9" operator="equal">
      <formula>0</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04">
    <cfRule type="cellIs" dxfId="2463"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04 BH2">
      <formula1>0</formula1>
    </dataValidation>
    <dataValidation type="whole" allowBlank="1" showInputMessage="1" showErrorMessage="1" sqref="AY6:BA104 Y6:AE104 R6:V104 D6:E104 Q36:Q104 O6:P104 AG6:AT104">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90"/>
  <sheetViews>
    <sheetView workbookViewId="0"/>
  </sheetViews>
  <sheetFormatPr baseColWidth="10" defaultColWidth="9.1796875" defaultRowHeight="14.5"/>
  <cols>
    <col min="1" max="1" width="5.453125" customWidth="1"/>
    <col min="2" max="2" width="34.1796875" style="33" customWidth="1"/>
    <col min="3" max="3" width="18.1796875" style="2" bestFit="1" customWidth="1"/>
    <col min="4" max="4" width="3.7265625" bestFit="1" customWidth="1"/>
    <col min="5" max="5" width="5.453125" bestFit="1" customWidth="1"/>
    <col min="6" max="6" width="3.453125" customWidth="1"/>
    <col min="7" max="7" width="5.453125" customWidth="1"/>
    <col min="8" max="8" width="6.26953125" customWidth="1"/>
    <col min="9" max="9" width="4.453125" customWidth="1"/>
    <col min="10" max="10" width="5.26953125" customWidth="1"/>
    <col min="11" max="11" width="4.1796875" customWidth="1"/>
    <col min="12" max="12" width="5.26953125" customWidth="1"/>
    <col min="13" max="13" width="4.26953125" customWidth="1"/>
    <col min="14" max="14" width="4.1796875" customWidth="1"/>
    <col min="15" max="17" width="3.7265625" bestFit="1" customWidth="1"/>
    <col min="18"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7" width="3.7265625" bestFit="1" customWidth="1"/>
    <col min="28" max="32" width="4.26953125" bestFit="1" customWidth="1"/>
    <col min="33" max="37" width="3.7265625" bestFit="1" customWidth="1"/>
    <col min="38" max="38" width="4.26953125" bestFit="1" customWidth="1"/>
    <col min="39" max="51" width="3.7265625" customWidth="1"/>
    <col min="52" max="53" width="4.26953125" bestFit="1" customWidth="1"/>
    <col min="54" max="55" width="3.7265625" bestFit="1" customWidth="1"/>
    <col min="56" max="57" width="3.7265625" customWidth="1"/>
    <col min="58" max="58" width="3.7265625" bestFit="1" customWidth="1"/>
    <col min="59" max="59" width="5.26953125" customWidth="1"/>
    <col min="60" max="60" width="8.26953125" customWidth="1"/>
    <col min="61" max="61" width="7.1796875" bestFit="1" customWidth="1"/>
    <col min="62" max="65" width="3.7265625" customWidth="1"/>
    <col min="66" max="66" width="3.7265625" bestFit="1" customWidth="1"/>
  </cols>
  <sheetData>
    <row r="1" spans="1:74" s="8" customFormat="1" ht="140.25" customHeight="1">
      <c r="B1" s="31"/>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63</v>
      </c>
      <c r="D2" s="8">
        <f>SUM(F6:F202)</f>
        <v>89</v>
      </c>
      <c r="E2" s="8">
        <f>SUM(G6:G202)</f>
        <v>1373</v>
      </c>
      <c r="F2" s="8">
        <f>IF(D2=0,0,E2/D2)</f>
        <v>15.426966292134832</v>
      </c>
      <c r="G2" s="8">
        <f>SUM(I6:I202)</f>
        <v>7019</v>
      </c>
      <c r="H2" s="8">
        <f>SUM(J6:J202)</f>
        <v>2288</v>
      </c>
      <c r="I2" s="8">
        <f>IF(E2=0,0,H2/E2)</f>
        <v>1.6664238892935179</v>
      </c>
      <c r="J2" s="8">
        <f>SUM(L6:L202)</f>
        <v>6778</v>
      </c>
      <c r="K2" s="8">
        <f>IF(E2=0,0,J2/E2)</f>
        <v>4.9366351056081577</v>
      </c>
      <c r="L2" s="8">
        <f>IF($C$2=0,0,COUNTIF(D6:D202,1)/$C$2*100)</f>
        <v>100</v>
      </c>
      <c r="M2" s="8">
        <f>IF($C$2=0,0,COUNTIF(E6:E202,1)/$C$2*100)</f>
        <v>100</v>
      </c>
      <c r="N2" s="12">
        <f>IF($C$2=0,0,SUM(N6:N202)/$C$2)</f>
        <v>0.68253968253968256</v>
      </c>
      <c r="O2" s="8">
        <f t="shared" ref="O2:U2" si="0">IF($C$2=0,0,COUNTIF(O6:O202,1)/$C$2*100)</f>
        <v>93.650793650793645</v>
      </c>
      <c r="P2" s="8">
        <f t="shared" si="0"/>
        <v>68.253968253968253</v>
      </c>
      <c r="Q2" s="8">
        <f t="shared" si="0"/>
        <v>85.714285714285708</v>
      </c>
      <c r="R2" s="8">
        <f t="shared" si="0"/>
        <v>79.365079365079367</v>
      </c>
      <c r="S2" s="8">
        <f t="shared" si="0"/>
        <v>100</v>
      </c>
      <c r="T2" s="8">
        <f t="shared" si="0"/>
        <v>68.253968253968253</v>
      </c>
      <c r="U2" s="8">
        <f t="shared" si="0"/>
        <v>100</v>
      </c>
      <c r="V2" s="8">
        <f>IF(COUNTIFS(U6:U202,0,G6:G202,"&gt;0")=0,100,(COUNTIFS(V6:V202,1,U6:U202,0)/COUNTIFS(U6:U202,0,G6:G202,"&gt;0")*100))</f>
        <v>100</v>
      </c>
      <c r="W2" s="8">
        <f t="shared" ref="W2:AE2" si="1">IF($C$2=0,0,COUNTIF(W6:W202,1)/$C$2*100)</f>
        <v>52.380952380952387</v>
      </c>
      <c r="X2" s="8">
        <f t="shared" si="1"/>
        <v>100</v>
      </c>
      <c r="Y2" s="8">
        <f t="shared" si="1"/>
        <v>63.492063492063487</v>
      </c>
      <c r="Z2" s="8">
        <f t="shared" si="1"/>
        <v>90.476190476190482</v>
      </c>
      <c r="AA2" s="8">
        <f t="shared" si="1"/>
        <v>96.825396825396822</v>
      </c>
      <c r="AB2" s="8">
        <f t="shared" si="1"/>
        <v>100</v>
      </c>
      <c r="AC2" s="8">
        <f t="shared" si="1"/>
        <v>100</v>
      </c>
      <c r="AD2" s="8">
        <f t="shared" si="1"/>
        <v>90.476190476190482</v>
      </c>
      <c r="AE2" s="8">
        <f t="shared" si="1"/>
        <v>100</v>
      </c>
      <c r="AF2" s="8">
        <f>SUM(AF6:AF202)</f>
        <v>208</v>
      </c>
      <c r="AG2" s="8">
        <f t="shared" ref="AG2:AT2" si="2">IF($C$2=0,0,COUNTIF(AG6:AG202,1)/$C$2*100)</f>
        <v>90.476190476190482</v>
      </c>
      <c r="AH2" s="8">
        <f t="shared" si="2"/>
        <v>88.888888888888886</v>
      </c>
      <c r="AI2" s="8">
        <f t="shared" si="2"/>
        <v>55.555555555555557</v>
      </c>
      <c r="AJ2" s="8">
        <f t="shared" si="2"/>
        <v>98.412698412698404</v>
      </c>
      <c r="AK2" s="8">
        <f t="shared" si="2"/>
        <v>77.777777777777786</v>
      </c>
      <c r="AL2" s="8">
        <f t="shared" si="2"/>
        <v>95.238095238095227</v>
      </c>
      <c r="AM2" s="8">
        <f t="shared" si="2"/>
        <v>69.841269841269835</v>
      </c>
      <c r="AN2" s="8">
        <f t="shared" si="2"/>
        <v>100</v>
      </c>
      <c r="AO2" s="8">
        <f t="shared" si="2"/>
        <v>88.888888888888886</v>
      </c>
      <c r="AP2" s="8">
        <f t="shared" si="2"/>
        <v>100</v>
      </c>
      <c r="AQ2" s="8">
        <f t="shared" si="2"/>
        <v>100</v>
      </c>
      <c r="AR2" s="8">
        <f t="shared" si="2"/>
        <v>100</v>
      </c>
      <c r="AS2" s="8">
        <f t="shared" si="2"/>
        <v>88.888888888888886</v>
      </c>
      <c r="AT2" s="8">
        <f t="shared" si="2"/>
        <v>100</v>
      </c>
      <c r="AU2">
        <f>IF(E2=0,0,(206.835-(84.6*(I2))-(1.015*(F2))))</f>
        <v>50.197168179251548</v>
      </c>
      <c r="AV2">
        <f>IF(E2=0,0,(0.39*F2)+(11.8*I2)-15.59)</f>
        <v>10.090318747596097</v>
      </c>
      <c r="AW2">
        <f>IF(E2=0,0,((0.0588*K2*100)-(0.296*(D2/E2)*100)-15.8))</f>
        <v>11.308696285506191</v>
      </c>
      <c r="AX2">
        <f>IF(G2=0,0,(4.71*K2)+(0.5*F2)-21.43)</f>
        <v>9.5350344934818381</v>
      </c>
      <c r="AY2" s="8">
        <f>IF($C$2=0,0,COUNTIF(AY6:AY202,1)/$C$2*100)</f>
        <v>49.206349206349202</v>
      </c>
      <c r="AZ2" s="8">
        <f>IF($C$2=0,0,COUNTIF(AZ6:AZ202,1)/$C$2*100)</f>
        <v>100</v>
      </c>
      <c r="BA2" s="8">
        <f>IF($C$2=0,0,COUNTIF(BA6:BA202,1)/$C$2*100)</f>
        <v>100</v>
      </c>
      <c r="BB2" s="8">
        <v>6.4</v>
      </c>
      <c r="BC2" s="8">
        <v>9</v>
      </c>
      <c r="BD2" s="8">
        <v>9.6999999999999993</v>
      </c>
      <c r="BE2" s="8">
        <v>4</v>
      </c>
      <c r="BF2" s="8">
        <v>7.9</v>
      </c>
      <c r="BG2">
        <f>IF(E2=0,0,AF2/E2*1000)</f>
        <v>151.49308084486526</v>
      </c>
      <c r="BH2" s="10">
        <f>E2/200/24/60</f>
        <v>4.767361111111112E-3</v>
      </c>
      <c r="BI2" s="10">
        <f>IF($C$2=0,0,BH2/$C$2)</f>
        <v>7.5672398589065267E-5</v>
      </c>
      <c r="BJ2" s="8">
        <f>IF($C$2=0,0,D2/$C$2)</f>
        <v>1.4126984126984128</v>
      </c>
      <c r="BK2" s="8">
        <f>IF($C$2=0,0,E2/$C$2)</f>
        <v>21.793650793650794</v>
      </c>
      <c r="BL2" s="8">
        <f>IF($C$2=0,0,AF2/$C$2)</f>
        <v>3.3015873015873014</v>
      </c>
      <c r="BM2" s="8">
        <f>(0.5*W2)+(0.5*X2)</f>
        <v>76.19047619047619</v>
      </c>
      <c r="BN2" s="8">
        <f>IF(C2=0,0,J2/G2*100)</f>
        <v>96.566462459039741</v>
      </c>
      <c r="BO2" s="8">
        <f>'[1]TSS free'!$P$2</f>
        <v>54.171135740674529</v>
      </c>
      <c r="BP2" s="28">
        <v>63</v>
      </c>
      <c r="BQ2" s="8">
        <v>7.9</v>
      </c>
      <c r="BR2" s="8">
        <v>11</v>
      </c>
      <c r="BS2" s="8">
        <v>8.1999999999999993</v>
      </c>
      <c r="BT2" s="8">
        <v>7.8</v>
      </c>
      <c r="BU2" s="8">
        <v>8</v>
      </c>
      <c r="BV2" s="8">
        <v>2.7928999999999999</v>
      </c>
    </row>
    <row r="3" spans="1:74" s="8" customFormat="1">
      <c r="A3" s="53" t="s">
        <v>73</v>
      </c>
      <c r="B3" s="8" t="s">
        <v>74</v>
      </c>
      <c r="D3" s="8">
        <f>IFERROR(_xlfn.F.TEST(D6:D68,'TSS free'!D6:D68),1)</f>
        <v>1</v>
      </c>
      <c r="E3" s="8">
        <f>IFERROR(_xlfn.F.TEST(E6:E68,'TSS free'!E6:E68),1)</f>
        <v>1</v>
      </c>
      <c r="F3" s="8">
        <f>IFERROR(_xlfn.F.TEST(F6:F68,'TSS free'!F6:F68),1)</f>
        <v>0.99999999999999933</v>
      </c>
      <c r="G3" s="8">
        <f>IFERROR(_xlfn.F.TEST(G6:G68,'TSS free'!G6:G68),1)</f>
        <v>0.99999999999999933</v>
      </c>
      <c r="H3" s="8">
        <f>IFERROR(_xlfn.F.TEST(H6:H68,'TSS free'!H6:H68),1)</f>
        <v>0.99999999999999933</v>
      </c>
      <c r="I3" s="8">
        <f>IFERROR(_xlfn.F.TEST(I6:I68,'TSS free'!I6:I68),1)</f>
        <v>0.99999999999999933</v>
      </c>
      <c r="J3" s="8">
        <f>IFERROR(_xlfn.F.TEST(J6:J68,'TSS free'!J6:J68),1)</f>
        <v>0.99999999999999933</v>
      </c>
      <c r="K3" s="8">
        <f>IFERROR(_xlfn.F.TEST(K6:K68,'TSS free'!K6:K68),1)</f>
        <v>0.99999999999999933</v>
      </c>
      <c r="L3" s="8">
        <f>IFERROR(_xlfn.F.TEST(L6:L68,'TSS free'!L6:L68),1)</f>
        <v>0.99999999999999933</v>
      </c>
      <c r="M3" s="8">
        <f>IFERROR(_xlfn.F.TEST(M6:M68,'TSS free'!M6:M68),1)</f>
        <v>0.99999999999999933</v>
      </c>
      <c r="N3" s="8">
        <f>IFERROR(_xlfn.F.TEST(N6:N68,'TSS free'!N6:N68),1)</f>
        <v>0.99999999999999933</v>
      </c>
      <c r="O3" s="8">
        <f>IFERROR(_xlfn.F.TEST(O6:O68,'TSS free'!O6:O68),1)</f>
        <v>0.99999999999999933</v>
      </c>
      <c r="P3" s="8">
        <f>IFERROR(_xlfn.F.TEST(P6:P68,'TSS free'!P6:P68),1)</f>
        <v>0.99999999999999933</v>
      </c>
      <c r="Q3" s="8">
        <f>IFERROR(_xlfn.F.TEST(Q6:Q68,'TSS free'!Q6:Q68),1)</f>
        <v>0.99999999999999933</v>
      </c>
      <c r="R3" s="8">
        <f>IFERROR(_xlfn.F.TEST(R6:R68,'TSS free'!R6:R68),1)</f>
        <v>0.99999999999999933</v>
      </c>
      <c r="S3" s="8">
        <f>IFERROR(_xlfn.F.TEST(S6:S68,'TSS free'!S6:S68),1)</f>
        <v>1</v>
      </c>
      <c r="T3" s="8">
        <f>IFERROR(_xlfn.F.TEST(T6:T68,'TSS free'!T6:T68),1)</f>
        <v>0.99999999999999933</v>
      </c>
      <c r="U3" s="8">
        <f>IFERROR(_xlfn.F.TEST(U6:U68,'TSS free'!U6:U68),1)</f>
        <v>1</v>
      </c>
      <c r="V3" s="8">
        <f>IFERROR(_xlfn.F.TEST(V6:V68,'TSS free'!V6:V68),1)</f>
        <v>1</v>
      </c>
      <c r="W3" s="8">
        <f>IFERROR(_xlfn.F.TEST(W6:W68,'TSS free'!W6:W68),1)</f>
        <v>0.99999999999999933</v>
      </c>
      <c r="X3" s="8">
        <f>IFERROR(_xlfn.F.TEST(X6:X68,'TSS free'!X6:X68),1)</f>
        <v>1</v>
      </c>
      <c r="Y3" s="8">
        <f>IFERROR(_xlfn.F.TEST(Y6:Y68,'TSS free'!Y6:Y68),1)</f>
        <v>0.99999999999999933</v>
      </c>
      <c r="Z3" s="8">
        <f>IFERROR(_xlfn.F.TEST(Z6:Z68,'TSS free'!Z6:Z68),1)</f>
        <v>0.99999999999999933</v>
      </c>
      <c r="AA3" s="8">
        <f>IFERROR(_xlfn.F.TEST(AA6:AA68,'TSS free'!AA6:AA68),1)</f>
        <v>0.99999999999999933</v>
      </c>
      <c r="AB3" s="8">
        <f>IFERROR(_xlfn.F.TEST(AB6:AB68,'TSS free'!AB6:AB68),1)</f>
        <v>1</v>
      </c>
      <c r="AC3" s="8">
        <f>IFERROR(_xlfn.F.TEST(AC6:AC68,'TSS free'!AC6:AC68),1)</f>
        <v>1</v>
      </c>
      <c r="AD3" s="8">
        <f>IFERROR(_xlfn.F.TEST(AD6:AD68,'TSS free'!AD6:AD68),1)</f>
        <v>0.99999999999999933</v>
      </c>
      <c r="AE3" s="8">
        <f>IFERROR(_xlfn.F.TEST(AE6:AE68,'TSS free'!AE6:AE68),1)</f>
        <v>1</v>
      </c>
      <c r="AF3" s="8">
        <f>IFERROR(_xlfn.F.TEST(AF6:AF68,'TSS free'!AF6:AF68),1)</f>
        <v>0.99999999999999933</v>
      </c>
      <c r="AG3" s="8">
        <f>IFERROR(_xlfn.F.TEST(AG6:AG68,'TSS free'!AG6:AG68),1)</f>
        <v>0.99999999999999933</v>
      </c>
      <c r="AH3" s="8">
        <f>IFERROR(_xlfn.F.TEST(AH6:AH68,'TSS free'!AH6:AH68),1)</f>
        <v>0.99999999999999933</v>
      </c>
      <c r="AI3" s="8">
        <f>IFERROR(_xlfn.F.TEST(AI6:AI68,'TSS free'!AI6:AI68),1)</f>
        <v>0.99999999999999933</v>
      </c>
      <c r="AJ3" s="8">
        <f>IFERROR(_xlfn.F.TEST(AJ6:AJ68,'TSS free'!AJ6:AJ68),1)</f>
        <v>0.99999999999999933</v>
      </c>
      <c r="AK3" s="8">
        <f>IFERROR(_xlfn.F.TEST(AK6:AK68,'TSS free'!AK6:AK68),1)</f>
        <v>0.99999999999999933</v>
      </c>
      <c r="AL3" s="8">
        <f>IFERROR(_xlfn.F.TEST(AL6:AL68,'TSS free'!AL6:AL68),1)</f>
        <v>0.99999999999999933</v>
      </c>
      <c r="AM3" s="8">
        <f>IFERROR(_xlfn.F.TEST(AM6:AM68,'TSS free'!AM6:AM68),1)</f>
        <v>0.99999999999999933</v>
      </c>
      <c r="AN3" s="8">
        <f>IFERROR(_xlfn.F.TEST(AN6:AN68,'TSS free'!AN6:AN68),1)</f>
        <v>1</v>
      </c>
      <c r="AO3" s="8">
        <f>IFERROR(_xlfn.F.TEST(AO6:AO68,'TSS free'!AO6:AO68),1)</f>
        <v>0.99999999999999933</v>
      </c>
      <c r="AP3" s="8">
        <f>IFERROR(_xlfn.F.TEST(AP6:AP68,'TSS free'!AP6:AP68),1)</f>
        <v>1</v>
      </c>
      <c r="AQ3" s="8">
        <f>IFERROR(_xlfn.F.TEST(AQ6:AQ68,'TSS free'!AQ6:AQ68),1)</f>
        <v>1</v>
      </c>
      <c r="AR3" s="8">
        <f>IFERROR(_xlfn.F.TEST(AR6:AR68,'TSS free'!AR6:AR68),1)</f>
        <v>1</v>
      </c>
      <c r="AS3" s="8">
        <f>IFERROR(_xlfn.F.TEST(AS6:AS68,'TSS free'!AS6:AS68),1)</f>
        <v>0.99999999999999933</v>
      </c>
      <c r="AT3" s="8">
        <f>IFERROR(_xlfn.F.TEST(AT6:AT68,'TSS free'!AT6:AT68),1)</f>
        <v>1</v>
      </c>
      <c r="AU3" s="8">
        <f>IFERROR(_xlfn.F.TEST(AU6:AU68,'TSS free'!AU6:AU68),1)</f>
        <v>0.99999999999999933</v>
      </c>
      <c r="AV3" s="8">
        <f>IFERROR(_xlfn.F.TEST(AV6:AV68,'TSS free'!AV6:AV68),1)</f>
        <v>0.99999999999999933</v>
      </c>
      <c r="AW3" s="8">
        <f>IFERROR(_xlfn.F.TEST(AW6:AW68,'TSS free'!AW6:AW68),1)</f>
        <v>0.99999999999999933</v>
      </c>
      <c r="AX3" s="8">
        <f>IFERROR(_xlfn.F.TEST(AX6:AX68,'TSS free'!AX6:AX68),1)</f>
        <v>0.99999999999999933</v>
      </c>
      <c r="AY3" s="8">
        <f>IFERROR(_xlfn.F.TEST(AY6:AY68,'TSS free'!AY6:AY68),1)</f>
        <v>0.99999999999999933</v>
      </c>
      <c r="AZ3" s="8">
        <f>IFERROR(_xlfn.F.TEST(AZ6:AZ68,'TSS free'!AZ6:AZ68),1)</f>
        <v>1</v>
      </c>
      <c r="BA3" s="8">
        <f>IFERROR(_xlfn.F.TEST(BA6:BA68,'TSS free'!BA6:BA68),1)</f>
        <v>1</v>
      </c>
      <c r="BB3" s="8">
        <f>IFERROR(_xlfn.F.TEST(BB6:BB68,'TSS free'!BB6:BB68),1)</f>
        <v>1</v>
      </c>
      <c r="BC3" s="8">
        <f>IFERROR(_xlfn.F.TEST(BC6:BC68,'TSS free'!BC6:BC68),1)</f>
        <v>1</v>
      </c>
      <c r="BD3" s="8">
        <f>IFERROR(_xlfn.F.TEST(BD6:BD68,'TSS free'!BD6:BD68),1)</f>
        <v>1</v>
      </c>
      <c r="BE3" s="8">
        <f>IFERROR(_xlfn.F.TEST(BE6:BE68,'TSS free'!BE6:BE68),1)</f>
        <v>1</v>
      </c>
      <c r="BF3" s="8">
        <f>IFERROR(_xlfn.F.TEST(BF6:BF68,'TSS free'!BF6:BF68),1)</f>
        <v>1</v>
      </c>
      <c r="BG3" s="8">
        <f>IFERROR(_xlfn.F.TEST(BG6:BG68,'TSS free'!BG6:BG68),1)</f>
        <v>0.99999999999999933</v>
      </c>
      <c r="BH3" s="8">
        <f>IFERROR(_xlfn.F.TEST(BH6:BH68,'TSS free'!BH6:BH68),1)</f>
        <v>0.99999999999999933</v>
      </c>
      <c r="BI3" s="10"/>
    </row>
    <row r="4" spans="1:74" s="8" customFormat="1">
      <c r="A4" s="54"/>
      <c r="B4" s="8" t="s">
        <v>75</v>
      </c>
      <c r="D4" s="8">
        <f>IFERROR(_xlfn.T.TEST(D6:D68,'TSS free'!D6:D68,2,3),1)</f>
        <v>1</v>
      </c>
      <c r="E4" s="8">
        <f>IFERROR(_xlfn.T.TEST(E6:E68,'TSS free'!E6:E68,2,3),1)</f>
        <v>1</v>
      </c>
      <c r="F4" s="8">
        <f>IFERROR(_xlfn.T.TEST(F6:F68,'TSS free'!F6:F68,2,3),1)</f>
        <v>1</v>
      </c>
      <c r="G4" s="8">
        <f>IFERROR(_xlfn.T.TEST(G6:G68,'TSS free'!G6:G68,2,3),1)</f>
        <v>1</v>
      </c>
      <c r="H4" s="8">
        <f>IFERROR(_xlfn.T.TEST(H6:H68,'TSS free'!H6:H68,2,3),1)</f>
        <v>1</v>
      </c>
      <c r="I4" s="8">
        <f>IFERROR(_xlfn.T.TEST(I6:I68,'TSS free'!I6:I68,2,3),1)</f>
        <v>1</v>
      </c>
      <c r="J4" s="8">
        <f>IFERROR(_xlfn.T.TEST(J6:J68,'TSS free'!J6:J68,2,3),1)</f>
        <v>1</v>
      </c>
      <c r="K4" s="8">
        <f>IFERROR(_xlfn.T.TEST(K6:K68,'TSS free'!K6:K68,2,3),1)</f>
        <v>1</v>
      </c>
      <c r="L4" s="8">
        <f>IFERROR(_xlfn.T.TEST(L6:L68,'TSS free'!L6:L68,2,3),1)</f>
        <v>1</v>
      </c>
      <c r="M4" s="8">
        <f>IFERROR(_xlfn.T.TEST(M6:M68,'TSS free'!M6:M68,2,3),1)</f>
        <v>1</v>
      </c>
      <c r="N4" s="8">
        <f>IFERROR(_xlfn.T.TEST(N6:N68,'TSS free'!N6:N68,2,3),1)</f>
        <v>1</v>
      </c>
      <c r="O4" s="8">
        <f>IFERROR(_xlfn.T.TEST(O6:O68,'TSS free'!O6:O68,2,3),1)</f>
        <v>1</v>
      </c>
      <c r="P4" s="8">
        <f>IFERROR(_xlfn.T.TEST(P6:P68,'TSS free'!P6:P68,2,3),1)</f>
        <v>1</v>
      </c>
      <c r="Q4" s="8">
        <f>IFERROR(_xlfn.T.TEST(Q6:Q68,'TSS free'!Q6:Q68,2,3),1)</f>
        <v>1</v>
      </c>
      <c r="R4" s="8">
        <f>IFERROR(_xlfn.T.TEST(R6:R68,'TSS free'!R6:R68,2,3),1)</f>
        <v>1</v>
      </c>
      <c r="S4" s="8">
        <f>IFERROR(_xlfn.T.TEST(S6:S68,'TSS free'!S6:S68,2,3),1)</f>
        <v>1</v>
      </c>
      <c r="T4" s="8">
        <f>IFERROR(_xlfn.T.TEST(T6:T68,'TSS free'!T6:T68,2,3),1)</f>
        <v>1</v>
      </c>
      <c r="U4" s="8">
        <f>IFERROR(_xlfn.T.TEST(U6:U68,'TSS free'!U6:U68,2,3),1)</f>
        <v>1</v>
      </c>
      <c r="V4" s="8">
        <f>IFERROR(_xlfn.T.TEST(V6:V68,'TSS free'!V6:V68,2,3),1)</f>
        <v>1</v>
      </c>
      <c r="W4" s="8">
        <f>IFERROR(_xlfn.T.TEST(W6:W68,'TSS free'!W6:W68,2,3),1)</f>
        <v>1</v>
      </c>
      <c r="X4" s="8">
        <f>IFERROR(_xlfn.T.TEST(X6:X68,'TSS free'!X6:X68,2,3),1)</f>
        <v>1</v>
      </c>
      <c r="Y4" s="8">
        <f>IFERROR(_xlfn.T.TEST(Y6:Y68,'TSS free'!Y6:Y68,2,3),1)</f>
        <v>1</v>
      </c>
      <c r="Z4" s="8">
        <f>IFERROR(_xlfn.T.TEST(Z6:Z68,'TSS free'!Z6:Z68,2,3),1)</f>
        <v>1</v>
      </c>
      <c r="AA4" s="8">
        <f>IFERROR(_xlfn.T.TEST(AA6:AA68,'TSS free'!AA6:AA68,2,3),1)</f>
        <v>1</v>
      </c>
      <c r="AB4" s="8">
        <f>IFERROR(_xlfn.T.TEST(AB6:AB68,'TSS free'!AB6:AB68,2,3),1)</f>
        <v>1</v>
      </c>
      <c r="AC4" s="8">
        <f>IFERROR(_xlfn.T.TEST(AC6:AC68,'TSS free'!AC6:AC68,2,3),1)</f>
        <v>1</v>
      </c>
      <c r="AD4" s="8">
        <f>IFERROR(_xlfn.T.TEST(AD6:AD68,'TSS free'!AD6:AD68,2,3),1)</f>
        <v>1</v>
      </c>
      <c r="AE4" s="8">
        <f>IFERROR(_xlfn.T.TEST(AE6:AE68,'TSS free'!AE6:AE68,2,3),1)</f>
        <v>1</v>
      </c>
      <c r="AF4" s="8">
        <f>IFERROR(_xlfn.T.TEST(AF6:AF68,'TSS free'!AF6:AF68,2,3),1)</f>
        <v>1</v>
      </c>
      <c r="AG4" s="8">
        <f>IFERROR(_xlfn.T.TEST(AG6:AG68,'TSS free'!AG6:AG68,2,3),1)</f>
        <v>1</v>
      </c>
      <c r="AH4" s="8">
        <f>IFERROR(_xlfn.T.TEST(AH6:AH68,'TSS free'!AH6:AH68,2,3),1)</f>
        <v>1</v>
      </c>
      <c r="AI4" s="8">
        <f>IFERROR(_xlfn.T.TEST(AI6:AI68,'TSS free'!AI6:AI68,2,3),1)</f>
        <v>1</v>
      </c>
      <c r="AJ4" s="8">
        <f>IFERROR(_xlfn.T.TEST(AJ6:AJ68,'TSS free'!AJ6:AJ68,2,3),1)</f>
        <v>1</v>
      </c>
      <c r="AK4" s="8">
        <f>IFERROR(_xlfn.T.TEST(AK6:AK68,'TSS free'!AK6:AK68,2,3),1)</f>
        <v>1</v>
      </c>
      <c r="AL4" s="8">
        <f>IFERROR(_xlfn.T.TEST(AL6:AL68,'TSS free'!AL6:AL68,2,3),1)</f>
        <v>1</v>
      </c>
      <c r="AM4" s="8">
        <f>IFERROR(_xlfn.T.TEST(AM6:AM68,'TSS free'!AM6:AM68,2,3),1)</f>
        <v>1</v>
      </c>
      <c r="AN4" s="8">
        <f>IFERROR(_xlfn.T.TEST(AN6:AN68,'TSS free'!AN6:AN68,2,3),1)</f>
        <v>1</v>
      </c>
      <c r="AO4" s="8">
        <f>IFERROR(_xlfn.T.TEST(AO6:AO68,'TSS free'!AO6:AO68,2,3),1)</f>
        <v>1</v>
      </c>
      <c r="AP4" s="8">
        <f>IFERROR(_xlfn.T.TEST(AP6:AP68,'TSS free'!AP6:AP68,2,3),1)</f>
        <v>1</v>
      </c>
      <c r="AQ4" s="8">
        <f>IFERROR(_xlfn.T.TEST(AQ6:AQ68,'TSS free'!AQ6:AQ68,2,3),1)</f>
        <v>1</v>
      </c>
      <c r="AR4" s="8">
        <f>IFERROR(_xlfn.T.TEST(AR6:AR68,'TSS free'!AR6:AR68,2,3),1)</f>
        <v>1</v>
      </c>
      <c r="AS4" s="8">
        <f>IFERROR(_xlfn.T.TEST(AS6:AS68,'TSS free'!AS6:AS68,2,3),1)</f>
        <v>1</v>
      </c>
      <c r="AT4" s="8">
        <f>IFERROR(_xlfn.T.TEST(AT6:AT68,'TSS free'!AT6:AT68,2,3),1)</f>
        <v>1</v>
      </c>
      <c r="AU4" s="8">
        <f>IFERROR(_xlfn.T.TEST(AU6:AU68,'TSS free'!AU6:AU68,2,3),1)</f>
        <v>1</v>
      </c>
      <c r="AV4" s="8">
        <f>IFERROR(_xlfn.T.TEST(AV6:AV68,'TSS free'!AV6:AV68,2,3),1)</f>
        <v>1</v>
      </c>
      <c r="AW4" s="8">
        <f>IFERROR(_xlfn.T.TEST(AW6:AW68,'TSS free'!AW6:AW68,2,3),1)</f>
        <v>1</v>
      </c>
      <c r="AX4" s="8">
        <f>IFERROR(_xlfn.T.TEST(AX6:AX68,'TSS free'!AX6:AX68,2,3),1)</f>
        <v>1</v>
      </c>
      <c r="AY4" s="8">
        <f>IFERROR(_xlfn.T.TEST(AY6:AY68,'TSS free'!AY6:AY68,2,3),1)</f>
        <v>1</v>
      </c>
      <c r="AZ4" s="8">
        <f>IFERROR(_xlfn.T.TEST(AZ6:AZ68,'TSS free'!AZ6:AZ68,2,3),1)</f>
        <v>1</v>
      </c>
      <c r="BA4" s="8">
        <f>IFERROR(_xlfn.T.TEST(BA6:BA68,'TSS free'!BA6:BA68,2,3),1)</f>
        <v>1</v>
      </c>
      <c r="BB4" s="8">
        <f>IFERROR(_xlfn.T.TEST(BB6:BB68,'TSS free'!BB6:BB68,2,3),1)</f>
        <v>1</v>
      </c>
      <c r="BC4" s="8">
        <f>IFERROR(_xlfn.T.TEST(BC6:BC68,'TSS free'!BC6:BC68,2,3),1)</f>
        <v>1</v>
      </c>
      <c r="BD4" s="8">
        <f>IFERROR(_xlfn.T.TEST(BD6:BD68,'TSS free'!BD6:BD68,2,3),1)</f>
        <v>1</v>
      </c>
      <c r="BE4" s="8">
        <f>IFERROR(_xlfn.T.TEST(BE6:BE68,'TSS free'!BE6:BE68,2,3),1)</f>
        <v>1</v>
      </c>
      <c r="BF4" s="8">
        <f>IFERROR(_xlfn.T.TEST(BF6:BF68,'TSS free'!BF6:BF68,2,3),1)</f>
        <v>1</v>
      </c>
      <c r="BG4" s="8">
        <f>IFERROR(_xlfn.T.TEST(BG6:BG68,'TSS free'!BG6:BG68,2,3),1)</f>
        <v>1</v>
      </c>
      <c r="BH4" s="8">
        <f>IFERROR(_xlfn.T.TEST(BH6:BH68,'TSS free'!BH6:BH68,2,3),1)</f>
        <v>1</v>
      </c>
      <c r="BI4" s="10"/>
    </row>
    <row r="5" spans="1:74" s="4" customFormat="1" ht="201" customHeight="1">
      <c r="A5" s="4" t="s">
        <v>76</v>
      </c>
      <c r="B5" s="46"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I5" s="7" t="s">
        <v>63</v>
      </c>
      <c r="BO5" s="11"/>
    </row>
    <row r="6" spans="1:74" ht="87">
      <c r="A6">
        <v>1</v>
      </c>
      <c r="B6" s="2" t="s">
        <v>668</v>
      </c>
      <c r="C6" s="2" t="s">
        <v>669</v>
      </c>
      <c r="D6">
        <v>1</v>
      </c>
      <c r="E6">
        <v>1</v>
      </c>
      <c r="F6">
        <f t="shared" ref="F6:F68" si="3">IF(B6="",0,(LEN(B6)-LEN(SUBSTITUTE(B6,". ","."))+1))</f>
        <v>3</v>
      </c>
      <c r="G6">
        <f t="shared" ref="G6:G68" si="4">IF(B6="",0,LEN(B6)-LEN(SUBSTITUTE(B6," ",""))+1)</f>
        <v>31</v>
      </c>
      <c r="H6">
        <f t="shared" ref="H6:H68" si="5">IF(F6=0,0,G6/F6)</f>
        <v>10.333333333333334</v>
      </c>
      <c r="I6">
        <f t="shared" ref="I6:I68" si="6">LEN(SUBSTITUTE(B6," ",""))</f>
        <v>177</v>
      </c>
      <c r="J6">
        <f>'[1]TSS free'!$C2</f>
        <v>61</v>
      </c>
      <c r="K6">
        <f t="shared" ref="K6:K68" si="7">IF(G6=0,0,J6/G6)</f>
        <v>1.967741935483871</v>
      </c>
      <c r="L6">
        <f t="shared" ref="L6:L68" si="8">LEN(SUBSTITUTE(SUBSTITUTE(SUBSTITUTE(SUBSTITUTE(SUBSTITUTE(SUBSTITUTE(SUBSTITUTE(SUBSTITUTE(SUBSTITUTE(SUBSTITUTE(SUBSTITUTE(SUBSTITUTE(SUBSTITUTE(SUBSTITUTE(SUBSTITUTE(SUBSTITUTE(SUBSTITUTE(SUBSTITUTE(SUBSTITUTE(B6," ",""),".",""),",",""),"?",""),"!",""),";",""),"(",""),")",""),"[",""),"]",""),"-",""),"{",""),"}",""),"/",""),"+",""),"*",""),"_",""),"&amp;",""),"#",""))</f>
        <v>169</v>
      </c>
      <c r="M6">
        <f t="shared" ref="M6:M68" si="9">IF(G6=0,0,L6/G6)</f>
        <v>5.4516129032258061</v>
      </c>
      <c r="N6">
        <v>1</v>
      </c>
      <c r="O6">
        <v>1</v>
      </c>
      <c r="P6">
        <v>0</v>
      </c>
      <c r="Q6">
        <v>1</v>
      </c>
      <c r="R6">
        <f>'[1]TSS free'!$E2</f>
        <v>0</v>
      </c>
      <c r="S6">
        <v>1</v>
      </c>
      <c r="T6">
        <f t="shared" ref="T6:T68" si="10">QUOTIENT((Q6+R6+S6),3)</f>
        <v>0</v>
      </c>
      <c r="U6">
        <f>'[1]TSS free'!$F2</f>
        <v>1</v>
      </c>
      <c r="V6">
        <v>1</v>
      </c>
      <c r="W6">
        <f t="shared" ref="W6:W68" si="11">QUOTIENT((P6+T6),2)</f>
        <v>0</v>
      </c>
      <c r="X6">
        <f t="shared" ref="X6:X68" si="12">IF(U6=1,1,IF(V6=1,1,0))</f>
        <v>1</v>
      </c>
      <c r="Y6">
        <f>'[1]TSS free'!$D2</f>
        <v>1</v>
      </c>
      <c r="Z6">
        <f>'[1]TSS free'!$G2</f>
        <v>1</v>
      </c>
      <c r="AA6">
        <f>'[1]TSS free'!$H2</f>
        <v>1</v>
      </c>
      <c r="AB6">
        <f>'[1]TSS free'!$I2</f>
        <v>1</v>
      </c>
      <c r="AC6">
        <v>1</v>
      </c>
      <c r="AD6">
        <f>'[1]TSS free'!$J2</f>
        <v>1</v>
      </c>
      <c r="AE6">
        <v>1</v>
      </c>
      <c r="AF6">
        <f t="shared" ref="AF6:AF68" si="13">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8</v>
      </c>
      <c r="AG6">
        <f>'[1]TSS free'!$K2</f>
        <v>1</v>
      </c>
      <c r="AH6">
        <f t="shared" ref="AH6:AH68" si="14">IF(G6&gt;0,IF((LEN(B6)-LEN(SUBSTITUTE(B6,"/","")))&gt;0,0,1),0)</f>
        <v>1</v>
      </c>
      <c r="AI6">
        <f>'[1]TSS free'!$L2</f>
        <v>0</v>
      </c>
      <c r="AJ6">
        <v>1</v>
      </c>
      <c r="AK6">
        <f t="shared" ref="AK6:AK68" si="15">IF(G6&gt;0,IF(((LEN(B6)-LEN(SUBSTITUTE(B6,"(","")))+(LEN(B6)-LEN(SUBSTITUTE(B6,")","")))+(LEN(B6)-LEN(SUBSTITUTE(B6,"[","")))+(LEN(B6)-LEN(SUBSTITUTE(B6,"]","")))+(LEN(B6)-LEN(SUBSTITUTE(B6,"{","")))+(LEN(B6)-LEN(SUBSTITUTE(B6,"}",""))))&gt;0,0,1),0)</f>
        <v>0</v>
      </c>
      <c r="AL6">
        <v>1</v>
      </c>
      <c r="AM6">
        <f>'[1]TSS free'!$M2</f>
        <v>1</v>
      </c>
      <c r="AN6">
        <v>1</v>
      </c>
      <c r="AO6">
        <f>'[1]TSS free'!$N2</f>
        <v>1</v>
      </c>
      <c r="AP6">
        <v>1</v>
      </c>
      <c r="AQ6">
        <v>1</v>
      </c>
      <c r="AR6">
        <v>1</v>
      </c>
      <c r="AS6">
        <f>'[1]TSS free'!$O2</f>
        <v>1</v>
      </c>
      <c r="AT6">
        <v>1</v>
      </c>
      <c r="AU6">
        <f t="shared" ref="AU6:AU68" si="16">IF(G6=0,0,(206.835-(84.6*(K6))-(1.015*(H6))))</f>
        <v>29.875698924731193</v>
      </c>
      <c r="AV6">
        <f t="shared" ref="AV6:AV68" si="17">IF(G6=0,0,(0.39*H6)+(11.8*K6)-15.59)</f>
        <v>11.659354838709682</v>
      </c>
      <c r="AW6">
        <f t="shared" ref="AW6:AW68" si="18">IF(G6=0,0,((0.0588*M6*100)-(0.296*(F6/G6)*100)-15.8))</f>
        <v>13.390967741935484</v>
      </c>
      <c r="AX6">
        <f t="shared" ref="AX6:AX68" si="19">IF(I6=0,0,(4.71*M6)+(0.5*H6)-21.43)</f>
        <v>9.4137634408602153</v>
      </c>
      <c r="AY6">
        <v>0</v>
      </c>
      <c r="AZ6">
        <v>1</v>
      </c>
      <c r="BA6">
        <v>1</v>
      </c>
      <c r="BG6">
        <f>IF(G6=0,0,AF6/G6*1000)</f>
        <v>258.06451612903226</v>
      </c>
      <c r="BH6" s="10">
        <f t="shared" ref="BH6:BH68" si="20">G6/200/24/60</f>
        <v>1.0763888888888889E-4</v>
      </c>
      <c r="BI6">
        <f t="shared" ref="BI6:BI68" si="21">IF(G6=0,0,L6/I6*100)</f>
        <v>95.480225988700568</v>
      </c>
    </row>
    <row r="7" spans="1:74" ht="72.5">
      <c r="A7">
        <v>2</v>
      </c>
      <c r="B7" s="2" t="s">
        <v>670</v>
      </c>
      <c r="C7" s="2" t="s">
        <v>669</v>
      </c>
      <c r="D7">
        <v>1</v>
      </c>
      <c r="E7">
        <v>1</v>
      </c>
      <c r="F7">
        <f t="shared" si="3"/>
        <v>2</v>
      </c>
      <c r="G7">
        <f t="shared" si="4"/>
        <v>30</v>
      </c>
      <c r="H7">
        <f t="shared" si="5"/>
        <v>15</v>
      </c>
      <c r="I7">
        <f t="shared" si="6"/>
        <v>143</v>
      </c>
      <c r="J7">
        <f>'[1]TSS free'!$C3</f>
        <v>49</v>
      </c>
      <c r="K7">
        <f t="shared" si="7"/>
        <v>1.6333333333333333</v>
      </c>
      <c r="L7">
        <f t="shared" si="8"/>
        <v>141</v>
      </c>
      <c r="M7">
        <f t="shared" si="9"/>
        <v>4.7</v>
      </c>
      <c r="N7">
        <v>1</v>
      </c>
      <c r="O7">
        <v>1</v>
      </c>
      <c r="P7">
        <v>0</v>
      </c>
      <c r="Q7">
        <v>1</v>
      </c>
      <c r="R7">
        <f>'[1]TSS free'!$E3</f>
        <v>1</v>
      </c>
      <c r="S7">
        <v>1</v>
      </c>
      <c r="T7">
        <f t="shared" si="10"/>
        <v>1</v>
      </c>
      <c r="U7">
        <f>'[1]TSS free'!$F3</f>
        <v>1</v>
      </c>
      <c r="V7">
        <v>1</v>
      </c>
      <c r="W7">
        <f t="shared" si="11"/>
        <v>0</v>
      </c>
      <c r="X7">
        <f t="shared" si="12"/>
        <v>1</v>
      </c>
      <c r="Y7">
        <f>'[1]TSS free'!$D3</f>
        <v>1</v>
      </c>
      <c r="Z7">
        <f>'[1]TSS free'!$G3</f>
        <v>1</v>
      </c>
      <c r="AA7">
        <f>'[1]TSS free'!$H3</f>
        <v>1</v>
      </c>
      <c r="AB7">
        <f>'[1]TSS free'!$I3</f>
        <v>1</v>
      </c>
      <c r="AC7">
        <v>1</v>
      </c>
      <c r="AD7">
        <f>'[1]TSS free'!$J3</f>
        <v>1</v>
      </c>
      <c r="AE7">
        <v>1</v>
      </c>
      <c r="AF7">
        <f t="shared" si="13"/>
        <v>2</v>
      </c>
      <c r="AG7">
        <f>'[1]TSS free'!$K3</f>
        <v>1</v>
      </c>
      <c r="AH7">
        <f t="shared" si="14"/>
        <v>1</v>
      </c>
      <c r="AI7">
        <f>'[1]TSS free'!$L3</f>
        <v>1</v>
      </c>
      <c r="AJ7">
        <v>1</v>
      </c>
      <c r="AK7">
        <f t="shared" si="15"/>
        <v>1</v>
      </c>
      <c r="AL7">
        <v>1</v>
      </c>
      <c r="AM7">
        <f>'[1]TSS free'!$M3</f>
        <v>1</v>
      </c>
      <c r="AN7">
        <v>1</v>
      </c>
      <c r="AO7">
        <f>'[1]TSS free'!$N3</f>
        <v>1</v>
      </c>
      <c r="AP7">
        <v>1</v>
      </c>
      <c r="AQ7">
        <v>1</v>
      </c>
      <c r="AR7">
        <v>1</v>
      </c>
      <c r="AS7">
        <f>'[1]TSS free'!$O3</f>
        <v>1</v>
      </c>
      <c r="AT7">
        <v>1</v>
      </c>
      <c r="AU7">
        <f t="shared" si="16"/>
        <v>53.430000000000035</v>
      </c>
      <c r="AV7">
        <f t="shared" si="17"/>
        <v>9.533333333333335</v>
      </c>
      <c r="AW7">
        <f t="shared" si="18"/>
        <v>9.8626666666666658</v>
      </c>
      <c r="AX7">
        <f t="shared" si="19"/>
        <v>8.2070000000000007</v>
      </c>
      <c r="AY7">
        <v>0</v>
      </c>
      <c r="AZ7">
        <v>1</v>
      </c>
      <c r="BA7">
        <v>1</v>
      </c>
      <c r="BG7">
        <f t="shared" ref="BG7:BG70" si="22">IF(G7=0,0,AF7/G7*1000)</f>
        <v>66.666666666666671</v>
      </c>
      <c r="BH7" s="10">
        <f t="shared" si="20"/>
        <v>1.0416666666666666E-4</v>
      </c>
      <c r="BI7">
        <f t="shared" si="21"/>
        <v>98.6013986013986</v>
      </c>
    </row>
    <row r="8" spans="1:74" ht="72.5">
      <c r="A8">
        <v>3</v>
      </c>
      <c r="B8" s="2" t="s">
        <v>671</v>
      </c>
      <c r="C8" s="2" t="s">
        <v>669</v>
      </c>
      <c r="D8">
        <v>1</v>
      </c>
      <c r="E8">
        <v>1</v>
      </c>
      <c r="F8">
        <f t="shared" si="3"/>
        <v>1</v>
      </c>
      <c r="G8">
        <f t="shared" si="4"/>
        <v>22</v>
      </c>
      <c r="H8">
        <f t="shared" si="5"/>
        <v>22</v>
      </c>
      <c r="I8">
        <f t="shared" si="6"/>
        <v>132</v>
      </c>
      <c r="J8">
        <f>'[1]TSS free'!$C4</f>
        <v>41</v>
      </c>
      <c r="K8">
        <f t="shared" si="7"/>
        <v>1.8636363636363635</v>
      </c>
      <c r="L8">
        <f t="shared" si="8"/>
        <v>122</v>
      </c>
      <c r="M8">
        <f t="shared" si="9"/>
        <v>5.5454545454545459</v>
      </c>
      <c r="N8">
        <v>1</v>
      </c>
      <c r="O8">
        <v>1</v>
      </c>
      <c r="P8">
        <v>1</v>
      </c>
      <c r="Q8">
        <v>1</v>
      </c>
      <c r="R8">
        <f>'[1]TSS free'!$E4</f>
        <v>0</v>
      </c>
      <c r="S8">
        <v>1</v>
      </c>
      <c r="T8">
        <f t="shared" si="10"/>
        <v>0</v>
      </c>
      <c r="U8">
        <f>'[1]TSS free'!$F4</f>
        <v>1</v>
      </c>
      <c r="V8">
        <v>1</v>
      </c>
      <c r="W8">
        <f t="shared" si="11"/>
        <v>0</v>
      </c>
      <c r="X8">
        <f t="shared" si="12"/>
        <v>1</v>
      </c>
      <c r="Y8">
        <f>'[1]TSS free'!$D4</f>
        <v>1</v>
      </c>
      <c r="Z8">
        <f>'[1]TSS free'!$G4</f>
        <v>1</v>
      </c>
      <c r="AA8">
        <f>'[1]TSS free'!$H4</f>
        <v>1</v>
      </c>
      <c r="AB8">
        <f>'[1]TSS free'!$I4</f>
        <v>1</v>
      </c>
      <c r="AC8">
        <v>1</v>
      </c>
      <c r="AD8">
        <f>'[1]TSS free'!$J4</f>
        <v>1</v>
      </c>
      <c r="AE8">
        <v>1</v>
      </c>
      <c r="AF8">
        <f t="shared" si="13"/>
        <v>10</v>
      </c>
      <c r="AG8">
        <f>'[1]TSS free'!$K4</f>
        <v>1</v>
      </c>
      <c r="AH8">
        <f t="shared" si="14"/>
        <v>1</v>
      </c>
      <c r="AI8">
        <f>'[1]TSS free'!$L4</f>
        <v>0</v>
      </c>
      <c r="AJ8">
        <v>1</v>
      </c>
      <c r="AK8">
        <f t="shared" si="15"/>
        <v>0</v>
      </c>
      <c r="AL8">
        <v>0</v>
      </c>
      <c r="AM8">
        <f>'[1]TSS free'!$M4</f>
        <v>1</v>
      </c>
      <c r="AN8">
        <v>1</v>
      </c>
      <c r="AO8">
        <f>'[1]TSS free'!$N4</f>
        <v>1</v>
      </c>
      <c r="AP8">
        <v>1</v>
      </c>
      <c r="AQ8">
        <v>1</v>
      </c>
      <c r="AR8">
        <v>1</v>
      </c>
      <c r="AS8">
        <f>'[1]TSS free'!$O4</f>
        <v>1</v>
      </c>
      <c r="AT8">
        <v>1</v>
      </c>
      <c r="AU8">
        <f t="shared" si="16"/>
        <v>26.841363636363653</v>
      </c>
      <c r="AV8">
        <f t="shared" si="17"/>
        <v>14.980909090909091</v>
      </c>
      <c r="AW8">
        <f t="shared" si="18"/>
        <v>15.461818181818185</v>
      </c>
      <c r="AX8">
        <f t="shared" si="19"/>
        <v>15.689090909090915</v>
      </c>
      <c r="AY8">
        <v>0</v>
      </c>
      <c r="AZ8">
        <v>1</v>
      </c>
      <c r="BA8">
        <v>1</v>
      </c>
      <c r="BG8">
        <f t="shared" si="22"/>
        <v>454.5454545454545</v>
      </c>
      <c r="BH8" s="10">
        <f t="shared" si="20"/>
        <v>7.6388888888888887E-5</v>
      </c>
      <c r="BI8">
        <f t="shared" si="21"/>
        <v>92.424242424242422</v>
      </c>
      <c r="BK8" s="10"/>
      <c r="BL8" s="10"/>
    </row>
    <row r="9" spans="1:74" ht="58">
      <c r="A9">
        <v>4</v>
      </c>
      <c r="B9" s="2" t="s">
        <v>672</v>
      </c>
      <c r="C9" s="2" t="s">
        <v>669</v>
      </c>
      <c r="D9">
        <v>1</v>
      </c>
      <c r="E9">
        <v>1</v>
      </c>
      <c r="F9">
        <f t="shared" si="3"/>
        <v>1</v>
      </c>
      <c r="G9">
        <f t="shared" si="4"/>
        <v>23</v>
      </c>
      <c r="H9">
        <f t="shared" si="5"/>
        <v>23</v>
      </c>
      <c r="I9">
        <f t="shared" si="6"/>
        <v>118</v>
      </c>
      <c r="J9">
        <f>'[1]TSS free'!$C5</f>
        <v>37</v>
      </c>
      <c r="K9">
        <f t="shared" si="7"/>
        <v>1.6086956521739131</v>
      </c>
      <c r="L9">
        <f t="shared" si="8"/>
        <v>115</v>
      </c>
      <c r="M9">
        <f t="shared" si="9"/>
        <v>5</v>
      </c>
      <c r="N9">
        <v>1</v>
      </c>
      <c r="O9">
        <v>1</v>
      </c>
      <c r="P9">
        <v>1</v>
      </c>
      <c r="Q9">
        <v>1</v>
      </c>
      <c r="R9">
        <f>'[1]TSS free'!$E5</f>
        <v>0</v>
      </c>
      <c r="S9">
        <v>1</v>
      </c>
      <c r="T9">
        <f t="shared" si="10"/>
        <v>0</v>
      </c>
      <c r="U9">
        <f>'[1]TSS free'!$F5</f>
        <v>1</v>
      </c>
      <c r="V9">
        <v>1</v>
      </c>
      <c r="W9">
        <f t="shared" si="11"/>
        <v>0</v>
      </c>
      <c r="X9">
        <f t="shared" si="12"/>
        <v>1</v>
      </c>
      <c r="Y9">
        <f>'[1]TSS free'!$D5</f>
        <v>1</v>
      </c>
      <c r="Z9">
        <f>'[1]TSS free'!$G5</f>
        <v>1</v>
      </c>
      <c r="AA9">
        <f>'[1]TSS free'!$H5</f>
        <v>1</v>
      </c>
      <c r="AB9">
        <f>'[1]TSS free'!$I5</f>
        <v>1</v>
      </c>
      <c r="AC9">
        <v>1</v>
      </c>
      <c r="AD9">
        <f>'[1]TSS free'!$J5</f>
        <v>1</v>
      </c>
      <c r="AE9">
        <v>1</v>
      </c>
      <c r="AF9">
        <f t="shared" si="13"/>
        <v>3</v>
      </c>
      <c r="AG9">
        <f>'[1]TSS free'!$K5</f>
        <v>1</v>
      </c>
      <c r="AH9">
        <f t="shared" si="14"/>
        <v>1</v>
      </c>
      <c r="AI9">
        <f>'[1]TSS free'!$L5</f>
        <v>0</v>
      </c>
      <c r="AJ9">
        <v>1</v>
      </c>
      <c r="AK9">
        <f t="shared" si="15"/>
        <v>1</v>
      </c>
      <c r="AL9">
        <v>1</v>
      </c>
      <c r="AM9">
        <f>'[1]TSS free'!$M5</f>
        <v>1</v>
      </c>
      <c r="AN9">
        <v>1</v>
      </c>
      <c r="AO9">
        <f>'[1]TSS free'!$N5</f>
        <v>1</v>
      </c>
      <c r="AP9">
        <v>1</v>
      </c>
      <c r="AQ9">
        <v>1</v>
      </c>
      <c r="AR9">
        <v>1</v>
      </c>
      <c r="AS9">
        <f>'[1]TSS free'!$O5</f>
        <v>1</v>
      </c>
      <c r="AT9">
        <v>1</v>
      </c>
      <c r="AU9">
        <f t="shared" si="16"/>
        <v>47.394347826086971</v>
      </c>
      <c r="AV9">
        <f t="shared" si="17"/>
        <v>12.362608695652174</v>
      </c>
      <c r="AW9">
        <f t="shared" si="18"/>
        <v>12.313043478260866</v>
      </c>
      <c r="AX9">
        <f t="shared" si="19"/>
        <v>13.619999999999997</v>
      </c>
      <c r="AY9">
        <v>0</v>
      </c>
      <c r="AZ9">
        <v>1</v>
      </c>
      <c r="BA9">
        <v>1</v>
      </c>
      <c r="BG9">
        <f t="shared" si="22"/>
        <v>130.43478260869566</v>
      </c>
      <c r="BH9" s="10">
        <f t="shared" si="20"/>
        <v>7.9861111111111116E-5</v>
      </c>
      <c r="BI9">
        <f t="shared" si="21"/>
        <v>97.457627118644069</v>
      </c>
    </row>
    <row r="10" spans="1:74" ht="101.5">
      <c r="A10">
        <v>5</v>
      </c>
      <c r="B10" s="2" t="s">
        <v>673</v>
      </c>
      <c r="C10" s="2" t="s">
        <v>669</v>
      </c>
      <c r="D10">
        <v>1</v>
      </c>
      <c r="E10">
        <v>1</v>
      </c>
      <c r="F10">
        <f t="shared" si="3"/>
        <v>2</v>
      </c>
      <c r="G10">
        <f t="shared" si="4"/>
        <v>30</v>
      </c>
      <c r="H10">
        <f t="shared" si="5"/>
        <v>15</v>
      </c>
      <c r="I10">
        <f t="shared" si="6"/>
        <v>189</v>
      </c>
      <c r="J10">
        <f>'[1]TSS free'!$C6</f>
        <v>56</v>
      </c>
      <c r="K10">
        <f t="shared" si="7"/>
        <v>1.8666666666666667</v>
      </c>
      <c r="L10">
        <f t="shared" si="8"/>
        <v>183</v>
      </c>
      <c r="M10">
        <f t="shared" si="9"/>
        <v>6.1</v>
      </c>
      <c r="N10">
        <v>1</v>
      </c>
      <c r="O10">
        <v>1</v>
      </c>
      <c r="P10">
        <v>0</v>
      </c>
      <c r="Q10">
        <v>1</v>
      </c>
      <c r="R10">
        <f>'[1]TSS free'!$E6</f>
        <v>0</v>
      </c>
      <c r="S10">
        <v>1</v>
      </c>
      <c r="T10">
        <f t="shared" si="10"/>
        <v>0</v>
      </c>
      <c r="U10">
        <f>'[1]TSS free'!$F6</f>
        <v>1</v>
      </c>
      <c r="V10">
        <v>1</v>
      </c>
      <c r="W10">
        <f t="shared" si="11"/>
        <v>0</v>
      </c>
      <c r="X10">
        <f t="shared" si="12"/>
        <v>1</v>
      </c>
      <c r="Y10">
        <f>'[1]TSS free'!$D6</f>
        <v>1</v>
      </c>
      <c r="Z10">
        <f>'[1]TSS free'!$G6</f>
        <v>0</v>
      </c>
      <c r="AA10">
        <f>'[1]TSS free'!$H6</f>
        <v>1</v>
      </c>
      <c r="AB10">
        <f>'[1]TSS free'!$I6</f>
        <v>1</v>
      </c>
      <c r="AC10">
        <v>1</v>
      </c>
      <c r="AD10">
        <f>'[1]TSS free'!$J6</f>
        <v>1</v>
      </c>
      <c r="AE10">
        <v>1</v>
      </c>
      <c r="AF10">
        <f t="shared" si="13"/>
        <v>5</v>
      </c>
      <c r="AG10">
        <f>'[1]TSS free'!$K6</f>
        <v>1</v>
      </c>
      <c r="AH10">
        <f t="shared" si="14"/>
        <v>0</v>
      </c>
      <c r="AI10">
        <f>'[1]TSS free'!$L6</f>
        <v>1</v>
      </c>
      <c r="AJ10">
        <v>1</v>
      </c>
      <c r="AK10">
        <f t="shared" si="15"/>
        <v>1</v>
      </c>
      <c r="AL10">
        <v>1</v>
      </c>
      <c r="AM10">
        <f>'[1]TSS free'!$M6</f>
        <v>1</v>
      </c>
      <c r="AN10">
        <v>1</v>
      </c>
      <c r="AO10">
        <f>'[1]TSS free'!$N6</f>
        <v>1</v>
      </c>
      <c r="AP10">
        <v>1</v>
      </c>
      <c r="AQ10">
        <v>1</v>
      </c>
      <c r="AR10">
        <v>1</v>
      </c>
      <c r="AS10">
        <f>'[1]TSS free'!$O6</f>
        <v>1</v>
      </c>
      <c r="AT10">
        <v>1</v>
      </c>
      <c r="AU10">
        <f t="shared" si="16"/>
        <v>33.690000000000026</v>
      </c>
      <c r="AV10">
        <f t="shared" si="17"/>
        <v>12.286666666666669</v>
      </c>
      <c r="AW10">
        <f t="shared" si="18"/>
        <v>18.094666666666658</v>
      </c>
      <c r="AX10">
        <f t="shared" si="19"/>
        <v>14.800999999999995</v>
      </c>
      <c r="AY10">
        <v>0</v>
      </c>
      <c r="AZ10">
        <v>1</v>
      </c>
      <c r="BA10">
        <v>1</v>
      </c>
      <c r="BG10">
        <f t="shared" si="22"/>
        <v>166.66666666666666</v>
      </c>
      <c r="BH10" s="10">
        <f t="shared" si="20"/>
        <v>1.0416666666666666E-4</v>
      </c>
      <c r="BI10">
        <f t="shared" si="21"/>
        <v>96.825396825396822</v>
      </c>
    </row>
    <row r="11" spans="1:74" ht="43.5">
      <c r="A11">
        <v>6</v>
      </c>
      <c r="B11" s="2" t="s">
        <v>674</v>
      </c>
      <c r="C11" s="2" t="s">
        <v>669</v>
      </c>
      <c r="D11">
        <v>1</v>
      </c>
      <c r="E11">
        <v>1</v>
      </c>
      <c r="F11">
        <f t="shared" si="3"/>
        <v>1</v>
      </c>
      <c r="G11">
        <f t="shared" si="4"/>
        <v>22</v>
      </c>
      <c r="H11">
        <f t="shared" si="5"/>
        <v>22</v>
      </c>
      <c r="I11">
        <f t="shared" si="6"/>
        <v>97</v>
      </c>
      <c r="J11">
        <f>'[1]TSS free'!$C7</f>
        <v>31</v>
      </c>
      <c r="K11">
        <f t="shared" si="7"/>
        <v>1.4090909090909092</v>
      </c>
      <c r="L11">
        <f t="shared" si="8"/>
        <v>96</v>
      </c>
      <c r="M11">
        <f t="shared" si="9"/>
        <v>4.3636363636363633</v>
      </c>
      <c r="N11">
        <v>1</v>
      </c>
      <c r="O11">
        <v>1</v>
      </c>
      <c r="P11">
        <v>1</v>
      </c>
      <c r="Q11">
        <v>1</v>
      </c>
      <c r="R11">
        <f>'[1]TSS free'!$E7</f>
        <v>1</v>
      </c>
      <c r="S11">
        <v>1</v>
      </c>
      <c r="T11">
        <f t="shared" si="10"/>
        <v>1</v>
      </c>
      <c r="U11">
        <f>'[1]TSS free'!$F7</f>
        <v>1</v>
      </c>
      <c r="V11">
        <v>1</v>
      </c>
      <c r="W11">
        <f t="shared" si="11"/>
        <v>1</v>
      </c>
      <c r="X11">
        <f t="shared" si="12"/>
        <v>1</v>
      </c>
      <c r="Y11">
        <f>'[1]TSS free'!$D7</f>
        <v>1</v>
      </c>
      <c r="Z11">
        <f>'[1]TSS free'!$G7</f>
        <v>1</v>
      </c>
      <c r="AA11">
        <f>'[1]TSS free'!$H7</f>
        <v>1</v>
      </c>
      <c r="AB11">
        <f>'[1]TSS free'!$I7</f>
        <v>1</v>
      </c>
      <c r="AC11">
        <v>1</v>
      </c>
      <c r="AD11">
        <f>'[1]TSS free'!$J7</f>
        <v>1</v>
      </c>
      <c r="AE11">
        <v>1</v>
      </c>
      <c r="AF11">
        <f t="shared" si="13"/>
        <v>1</v>
      </c>
      <c r="AG11">
        <f>'[1]TSS free'!$K7</f>
        <v>1</v>
      </c>
      <c r="AH11">
        <f t="shared" si="14"/>
        <v>1</v>
      </c>
      <c r="AI11">
        <f>'[1]TSS free'!$L7</f>
        <v>1</v>
      </c>
      <c r="AJ11">
        <v>1</v>
      </c>
      <c r="AK11">
        <f t="shared" si="15"/>
        <v>1</v>
      </c>
      <c r="AL11">
        <v>1</v>
      </c>
      <c r="AM11">
        <f>'[1]TSS free'!$M7</f>
        <v>1</v>
      </c>
      <c r="AN11">
        <v>1</v>
      </c>
      <c r="AO11">
        <f>'[1]TSS free'!$N7</f>
        <v>1</v>
      </c>
      <c r="AP11">
        <v>1</v>
      </c>
      <c r="AQ11">
        <v>1</v>
      </c>
      <c r="AR11">
        <v>1</v>
      </c>
      <c r="AS11">
        <f>'[1]TSS free'!$O7</f>
        <v>1</v>
      </c>
      <c r="AT11">
        <v>1</v>
      </c>
      <c r="AU11">
        <f t="shared" si="16"/>
        <v>65.295909090909106</v>
      </c>
      <c r="AV11">
        <f t="shared" si="17"/>
        <v>9.6172727272727307</v>
      </c>
      <c r="AW11">
        <f t="shared" si="18"/>
        <v>8.5127272727272683</v>
      </c>
      <c r="AX11">
        <f t="shared" si="19"/>
        <v>10.122727272727271</v>
      </c>
      <c r="AY11">
        <v>1</v>
      </c>
      <c r="AZ11">
        <v>1</v>
      </c>
      <c r="BA11">
        <v>1</v>
      </c>
      <c r="BG11">
        <f t="shared" si="22"/>
        <v>45.454545454545453</v>
      </c>
      <c r="BH11" s="10">
        <f t="shared" si="20"/>
        <v>7.6388888888888887E-5</v>
      </c>
      <c r="BI11">
        <f t="shared" si="21"/>
        <v>98.969072164948457</v>
      </c>
    </row>
    <row r="12" spans="1:74" ht="217.5">
      <c r="A12">
        <v>7</v>
      </c>
      <c r="B12" s="2" t="s">
        <v>675</v>
      </c>
      <c r="C12" s="2" t="s">
        <v>669</v>
      </c>
      <c r="D12">
        <v>1</v>
      </c>
      <c r="E12">
        <v>1</v>
      </c>
      <c r="F12">
        <f t="shared" si="3"/>
        <v>4</v>
      </c>
      <c r="G12">
        <f t="shared" si="4"/>
        <v>68</v>
      </c>
      <c r="H12">
        <f t="shared" si="5"/>
        <v>17</v>
      </c>
      <c r="I12">
        <f t="shared" si="6"/>
        <v>378</v>
      </c>
      <c r="J12">
        <f>'[1]TSS free'!$C8</f>
        <v>119</v>
      </c>
      <c r="K12">
        <f t="shared" si="7"/>
        <v>1.75</v>
      </c>
      <c r="L12">
        <f t="shared" si="8"/>
        <v>362</v>
      </c>
      <c r="M12">
        <f t="shared" si="9"/>
        <v>5.3235294117647056</v>
      </c>
      <c r="N12">
        <v>1</v>
      </c>
      <c r="O12">
        <v>1</v>
      </c>
      <c r="P12">
        <v>0</v>
      </c>
      <c r="Q12">
        <v>1</v>
      </c>
      <c r="R12">
        <f>'[1]TSS free'!$E8</f>
        <v>1</v>
      </c>
      <c r="S12">
        <v>1</v>
      </c>
      <c r="T12">
        <f t="shared" si="10"/>
        <v>1</v>
      </c>
      <c r="U12">
        <f>'[1]TSS free'!$F8</f>
        <v>1</v>
      </c>
      <c r="V12">
        <v>1</v>
      </c>
      <c r="W12">
        <f t="shared" si="11"/>
        <v>0</v>
      </c>
      <c r="X12">
        <f t="shared" si="12"/>
        <v>1</v>
      </c>
      <c r="Y12">
        <f>'[1]TSS free'!$D8</f>
        <v>0</v>
      </c>
      <c r="Z12">
        <f>'[1]TSS free'!$G8</f>
        <v>0</v>
      </c>
      <c r="AA12">
        <f>'[1]TSS free'!$H8</f>
        <v>1</v>
      </c>
      <c r="AB12">
        <f>'[1]TSS free'!$I8</f>
        <v>1</v>
      </c>
      <c r="AC12">
        <v>1</v>
      </c>
      <c r="AD12">
        <f>'[1]TSS free'!$J8</f>
        <v>1</v>
      </c>
      <c r="AE12">
        <v>1</v>
      </c>
      <c r="AF12">
        <f t="shared" si="13"/>
        <v>16</v>
      </c>
      <c r="AG12">
        <f>'[1]TSS free'!$K8</f>
        <v>1</v>
      </c>
      <c r="AH12">
        <f t="shared" si="14"/>
        <v>0</v>
      </c>
      <c r="AI12">
        <f>'[1]TSS free'!$L8</f>
        <v>0</v>
      </c>
      <c r="AJ12">
        <v>1</v>
      </c>
      <c r="AK12">
        <f t="shared" si="15"/>
        <v>0</v>
      </c>
      <c r="AL12">
        <v>1</v>
      </c>
      <c r="AM12">
        <f>'[1]TSS free'!$M8</f>
        <v>0</v>
      </c>
      <c r="AN12">
        <v>1</v>
      </c>
      <c r="AO12">
        <f>'[1]TSS free'!$N8</f>
        <v>1</v>
      </c>
      <c r="AP12">
        <v>1</v>
      </c>
      <c r="AQ12">
        <v>1</v>
      </c>
      <c r="AR12">
        <v>1</v>
      </c>
      <c r="AS12">
        <f>'[1]TSS free'!$O8</f>
        <v>1</v>
      </c>
      <c r="AT12">
        <v>1</v>
      </c>
      <c r="AU12">
        <f t="shared" si="16"/>
        <v>41.53000000000003</v>
      </c>
      <c r="AV12">
        <f t="shared" si="17"/>
        <v>11.690000000000001</v>
      </c>
      <c r="AW12">
        <f t="shared" si="18"/>
        <v>13.761176470588232</v>
      </c>
      <c r="AX12">
        <f t="shared" si="19"/>
        <v>12.143823529411762</v>
      </c>
      <c r="AY12">
        <v>0</v>
      </c>
      <c r="AZ12">
        <v>1</v>
      </c>
      <c r="BA12">
        <v>1</v>
      </c>
      <c r="BG12">
        <f t="shared" si="22"/>
        <v>235.29411764705881</v>
      </c>
      <c r="BH12" s="10">
        <f t="shared" si="20"/>
        <v>2.3611111111111112E-4</v>
      </c>
      <c r="BI12">
        <f t="shared" si="21"/>
        <v>95.767195767195773</v>
      </c>
    </row>
    <row r="13" spans="1:74" ht="58">
      <c r="A13">
        <v>8</v>
      </c>
      <c r="B13" s="2" t="s">
        <v>676</v>
      </c>
      <c r="C13" s="2" t="s">
        <v>669</v>
      </c>
      <c r="D13">
        <v>1</v>
      </c>
      <c r="E13">
        <v>1</v>
      </c>
      <c r="F13">
        <f t="shared" si="3"/>
        <v>1</v>
      </c>
      <c r="G13">
        <f t="shared" si="4"/>
        <v>23</v>
      </c>
      <c r="H13">
        <f t="shared" si="5"/>
        <v>23</v>
      </c>
      <c r="I13">
        <f t="shared" si="6"/>
        <v>121</v>
      </c>
      <c r="J13">
        <f>'[1]TSS free'!$C9</f>
        <v>38</v>
      </c>
      <c r="K13">
        <f t="shared" si="7"/>
        <v>1.6521739130434783</v>
      </c>
      <c r="L13">
        <f t="shared" si="8"/>
        <v>117</v>
      </c>
      <c r="M13">
        <f t="shared" si="9"/>
        <v>5.0869565217391308</v>
      </c>
      <c r="N13">
        <v>0</v>
      </c>
      <c r="O13">
        <v>1</v>
      </c>
      <c r="P13">
        <v>1</v>
      </c>
      <c r="Q13">
        <v>0</v>
      </c>
      <c r="R13">
        <f>'[1]TSS free'!$E9</f>
        <v>1</v>
      </c>
      <c r="S13">
        <v>1</v>
      </c>
      <c r="T13">
        <f t="shared" si="10"/>
        <v>0</v>
      </c>
      <c r="U13">
        <f>'[1]TSS free'!$F9</f>
        <v>1</v>
      </c>
      <c r="V13">
        <v>1</v>
      </c>
      <c r="W13">
        <f t="shared" si="11"/>
        <v>0</v>
      </c>
      <c r="X13">
        <f t="shared" si="12"/>
        <v>1</v>
      </c>
      <c r="Y13">
        <f>'[1]TSS free'!$D9</f>
        <v>1</v>
      </c>
      <c r="Z13">
        <f>'[1]TSS free'!$G9</f>
        <v>0</v>
      </c>
      <c r="AA13">
        <f>'[1]TSS free'!$H9</f>
        <v>1</v>
      </c>
      <c r="AB13">
        <f>'[1]TSS free'!$I9</f>
        <v>1</v>
      </c>
      <c r="AC13">
        <v>1</v>
      </c>
      <c r="AD13">
        <f>'[1]TSS free'!$J9</f>
        <v>0</v>
      </c>
      <c r="AE13">
        <v>1</v>
      </c>
      <c r="AF13">
        <f t="shared" si="13"/>
        <v>4</v>
      </c>
      <c r="AG13">
        <f>'[1]TSS free'!$K9</f>
        <v>1</v>
      </c>
      <c r="AH13">
        <f t="shared" si="14"/>
        <v>1</v>
      </c>
      <c r="AI13">
        <f>'[1]TSS free'!$L9</f>
        <v>1</v>
      </c>
      <c r="AJ13">
        <v>1</v>
      </c>
      <c r="AK13">
        <f t="shared" si="15"/>
        <v>0</v>
      </c>
      <c r="AL13">
        <v>1</v>
      </c>
      <c r="AM13">
        <f>'[1]TSS free'!$M9</f>
        <v>1</v>
      </c>
      <c r="AN13">
        <v>1</v>
      </c>
      <c r="AO13">
        <f>'[1]TSS free'!$N9</f>
        <v>1</v>
      </c>
      <c r="AP13">
        <v>1</v>
      </c>
      <c r="AQ13">
        <v>1</v>
      </c>
      <c r="AR13">
        <v>1</v>
      </c>
      <c r="AS13">
        <f>'[1]TSS free'!$O9</f>
        <v>1</v>
      </c>
      <c r="AT13">
        <v>1</v>
      </c>
      <c r="AU13">
        <f t="shared" si="16"/>
        <v>43.716086956521764</v>
      </c>
      <c r="AV13">
        <f t="shared" si="17"/>
        <v>12.875652173913043</v>
      </c>
      <c r="AW13">
        <f t="shared" si="18"/>
        <v>12.824347826086957</v>
      </c>
      <c r="AX13">
        <f t="shared" si="19"/>
        <v>14.029565217391301</v>
      </c>
      <c r="AY13">
        <v>1</v>
      </c>
      <c r="AZ13">
        <v>1</v>
      </c>
      <c r="BA13">
        <v>1</v>
      </c>
      <c r="BG13">
        <f t="shared" si="22"/>
        <v>173.91304347826087</v>
      </c>
      <c r="BH13" s="10">
        <f t="shared" si="20"/>
        <v>7.9861111111111116E-5</v>
      </c>
      <c r="BI13">
        <f t="shared" si="21"/>
        <v>96.694214876033058</v>
      </c>
    </row>
    <row r="14" spans="1:74" ht="101.5">
      <c r="A14">
        <v>9</v>
      </c>
      <c r="B14" s="2" t="s">
        <v>677</v>
      </c>
      <c r="C14" s="2" t="s">
        <v>669</v>
      </c>
      <c r="D14">
        <v>1</v>
      </c>
      <c r="E14">
        <v>1</v>
      </c>
      <c r="F14">
        <f t="shared" si="3"/>
        <v>2</v>
      </c>
      <c r="G14">
        <f t="shared" si="4"/>
        <v>44</v>
      </c>
      <c r="H14">
        <f t="shared" si="5"/>
        <v>22</v>
      </c>
      <c r="I14">
        <f t="shared" si="6"/>
        <v>219</v>
      </c>
      <c r="J14">
        <f>'[1]TSS free'!$C10</f>
        <v>73</v>
      </c>
      <c r="K14">
        <f t="shared" si="7"/>
        <v>1.6590909090909092</v>
      </c>
      <c r="L14">
        <f t="shared" si="8"/>
        <v>214</v>
      </c>
      <c r="M14">
        <f t="shared" si="9"/>
        <v>4.8636363636363633</v>
      </c>
      <c r="N14">
        <v>0</v>
      </c>
      <c r="O14">
        <v>1</v>
      </c>
      <c r="P14">
        <v>0</v>
      </c>
      <c r="Q14">
        <v>0</v>
      </c>
      <c r="R14">
        <f>'[1]TSS free'!$E10</f>
        <v>1</v>
      </c>
      <c r="S14">
        <v>1</v>
      </c>
      <c r="T14">
        <f t="shared" si="10"/>
        <v>0</v>
      </c>
      <c r="U14">
        <f>'[1]TSS free'!$F10</f>
        <v>1</v>
      </c>
      <c r="V14">
        <v>1</v>
      </c>
      <c r="W14">
        <f t="shared" si="11"/>
        <v>0</v>
      </c>
      <c r="X14">
        <f t="shared" si="12"/>
        <v>1</v>
      </c>
      <c r="Y14">
        <f>'[1]TSS free'!$D10</f>
        <v>1</v>
      </c>
      <c r="Z14">
        <f>'[1]TSS free'!$G10</f>
        <v>0</v>
      </c>
      <c r="AA14">
        <f>'[1]TSS free'!$H10</f>
        <v>1</v>
      </c>
      <c r="AB14">
        <f>'[1]TSS free'!$I10</f>
        <v>1</v>
      </c>
      <c r="AC14">
        <v>1</v>
      </c>
      <c r="AD14">
        <f>'[1]TSS free'!$J10</f>
        <v>0</v>
      </c>
      <c r="AE14">
        <v>1</v>
      </c>
      <c r="AF14">
        <f t="shared" si="13"/>
        <v>5</v>
      </c>
      <c r="AG14">
        <f>'[1]TSS free'!$K10</f>
        <v>1</v>
      </c>
      <c r="AH14">
        <f t="shared" si="14"/>
        <v>1</v>
      </c>
      <c r="AI14">
        <f>'[1]TSS free'!$L10</f>
        <v>0</v>
      </c>
      <c r="AJ14">
        <v>1</v>
      </c>
      <c r="AK14">
        <f t="shared" si="15"/>
        <v>0</v>
      </c>
      <c r="AL14">
        <v>1</v>
      </c>
      <c r="AM14">
        <f>'[1]TSS free'!$M10</f>
        <v>0</v>
      </c>
      <c r="AN14">
        <v>1</v>
      </c>
      <c r="AO14">
        <f>'[1]TSS free'!$N10</f>
        <v>1</v>
      </c>
      <c r="AP14">
        <v>1</v>
      </c>
      <c r="AQ14">
        <v>1</v>
      </c>
      <c r="AR14">
        <v>1</v>
      </c>
      <c r="AS14">
        <f>'[1]TSS free'!$O10</f>
        <v>1</v>
      </c>
      <c r="AT14">
        <v>1</v>
      </c>
      <c r="AU14">
        <f t="shared" si="16"/>
        <v>44.145909090909115</v>
      </c>
      <c r="AV14">
        <f t="shared" si="17"/>
        <v>12.567272727272726</v>
      </c>
      <c r="AW14">
        <f t="shared" si="18"/>
        <v>11.452727272727273</v>
      </c>
      <c r="AX14">
        <f t="shared" si="19"/>
        <v>12.477727272727272</v>
      </c>
      <c r="AY14">
        <v>0</v>
      </c>
      <c r="AZ14">
        <v>1</v>
      </c>
      <c r="BA14">
        <v>1</v>
      </c>
      <c r="BG14">
        <f t="shared" si="22"/>
        <v>113.63636363636363</v>
      </c>
      <c r="BH14" s="10">
        <f t="shared" si="20"/>
        <v>1.5277777777777777E-4</v>
      </c>
      <c r="BI14">
        <f t="shared" si="21"/>
        <v>97.716894977168948</v>
      </c>
    </row>
    <row r="15" spans="1:74" ht="43.5">
      <c r="A15">
        <v>10</v>
      </c>
      <c r="B15" s="2" t="s">
        <v>678</v>
      </c>
      <c r="C15" s="2" t="s">
        <v>669</v>
      </c>
      <c r="D15">
        <v>1</v>
      </c>
      <c r="E15">
        <v>1</v>
      </c>
      <c r="F15">
        <f t="shared" si="3"/>
        <v>1</v>
      </c>
      <c r="G15">
        <f t="shared" si="4"/>
        <v>15</v>
      </c>
      <c r="H15">
        <f t="shared" si="5"/>
        <v>15</v>
      </c>
      <c r="I15">
        <f t="shared" si="6"/>
        <v>59</v>
      </c>
      <c r="J15">
        <f>'[1]TSS free'!$C11</f>
        <v>19</v>
      </c>
      <c r="K15">
        <f t="shared" si="7"/>
        <v>1.2666666666666666</v>
      </c>
      <c r="L15">
        <f t="shared" si="8"/>
        <v>58</v>
      </c>
      <c r="M15">
        <f t="shared" si="9"/>
        <v>3.8666666666666667</v>
      </c>
      <c r="N15">
        <v>1</v>
      </c>
      <c r="O15">
        <v>1</v>
      </c>
      <c r="P15">
        <v>1</v>
      </c>
      <c r="Q15">
        <v>1</v>
      </c>
      <c r="R15">
        <f>'[1]TSS free'!$E11</f>
        <v>1</v>
      </c>
      <c r="S15">
        <v>1</v>
      </c>
      <c r="T15">
        <f t="shared" si="10"/>
        <v>1</v>
      </c>
      <c r="U15">
        <f>'[1]TSS free'!$F11</f>
        <v>1</v>
      </c>
      <c r="V15">
        <v>1</v>
      </c>
      <c r="W15">
        <f t="shared" si="11"/>
        <v>1</v>
      </c>
      <c r="X15">
        <f t="shared" si="12"/>
        <v>1</v>
      </c>
      <c r="Y15">
        <f>'[1]TSS free'!$D11</f>
        <v>0</v>
      </c>
      <c r="Z15">
        <f>'[1]TSS free'!$G11</f>
        <v>1</v>
      </c>
      <c r="AA15">
        <f>'[1]TSS free'!$H11</f>
        <v>1</v>
      </c>
      <c r="AB15">
        <f>'[1]TSS free'!$I11</f>
        <v>1</v>
      </c>
      <c r="AC15">
        <v>1</v>
      </c>
      <c r="AD15">
        <f>'[1]TSS free'!$J11</f>
        <v>1</v>
      </c>
      <c r="AE15">
        <v>1</v>
      </c>
      <c r="AF15">
        <f t="shared" si="13"/>
        <v>1</v>
      </c>
      <c r="AG15">
        <f>'[1]TSS free'!$K11</f>
        <v>1</v>
      </c>
      <c r="AH15">
        <f t="shared" si="14"/>
        <v>1</v>
      </c>
      <c r="AI15">
        <f>'[1]TSS free'!$L11</f>
        <v>1</v>
      </c>
      <c r="AJ15">
        <v>1</v>
      </c>
      <c r="AK15">
        <f t="shared" si="15"/>
        <v>1</v>
      </c>
      <c r="AL15">
        <v>1</v>
      </c>
      <c r="AM15">
        <f>'[1]TSS free'!$M11</f>
        <v>0</v>
      </c>
      <c r="AN15">
        <v>1</v>
      </c>
      <c r="AO15">
        <f>'[1]TSS free'!$N11</f>
        <v>1</v>
      </c>
      <c r="AP15">
        <v>1</v>
      </c>
      <c r="AQ15">
        <v>1</v>
      </c>
      <c r="AR15">
        <v>1</v>
      </c>
      <c r="AS15">
        <f>'[1]TSS free'!$O11</f>
        <v>1</v>
      </c>
      <c r="AT15">
        <v>1</v>
      </c>
      <c r="AU15">
        <f t="shared" si="16"/>
        <v>84.450000000000031</v>
      </c>
      <c r="AV15">
        <f t="shared" si="17"/>
        <v>5.206666666666667</v>
      </c>
      <c r="AW15">
        <f t="shared" si="18"/>
        <v>4.9626666666666672</v>
      </c>
      <c r="AX15">
        <f t="shared" si="19"/>
        <v>4.282</v>
      </c>
      <c r="AY15">
        <v>1</v>
      </c>
      <c r="AZ15">
        <v>1</v>
      </c>
      <c r="BA15">
        <v>1</v>
      </c>
      <c r="BG15">
        <f t="shared" si="22"/>
        <v>66.666666666666671</v>
      </c>
      <c r="BH15" s="10">
        <f t="shared" si="20"/>
        <v>5.208333333333333E-5</v>
      </c>
      <c r="BI15">
        <f t="shared" si="21"/>
        <v>98.305084745762713</v>
      </c>
    </row>
    <row r="16" spans="1:74" ht="87">
      <c r="A16">
        <v>11</v>
      </c>
      <c r="B16" s="2" t="s">
        <v>679</v>
      </c>
      <c r="C16" s="2" t="s">
        <v>669</v>
      </c>
      <c r="D16">
        <v>1</v>
      </c>
      <c r="E16">
        <v>1</v>
      </c>
      <c r="F16">
        <f t="shared" si="3"/>
        <v>1</v>
      </c>
      <c r="G16">
        <f t="shared" si="4"/>
        <v>35</v>
      </c>
      <c r="H16">
        <f t="shared" si="5"/>
        <v>35</v>
      </c>
      <c r="I16">
        <f t="shared" si="6"/>
        <v>167</v>
      </c>
      <c r="J16">
        <f>'[1]TSS free'!$C12</f>
        <v>51</v>
      </c>
      <c r="K16">
        <f t="shared" si="7"/>
        <v>1.4571428571428571</v>
      </c>
      <c r="L16">
        <f t="shared" si="8"/>
        <v>160</v>
      </c>
      <c r="M16">
        <f t="shared" si="9"/>
        <v>4.5714285714285712</v>
      </c>
      <c r="N16">
        <v>0</v>
      </c>
      <c r="O16">
        <v>1</v>
      </c>
      <c r="P16">
        <v>0</v>
      </c>
      <c r="Q16">
        <v>0</v>
      </c>
      <c r="R16">
        <f>'[1]TSS free'!$E12</f>
        <v>0</v>
      </c>
      <c r="S16">
        <v>1</v>
      </c>
      <c r="T16">
        <f t="shared" si="10"/>
        <v>0</v>
      </c>
      <c r="U16">
        <f>'[1]TSS free'!$F12</f>
        <v>1</v>
      </c>
      <c r="V16">
        <v>1</v>
      </c>
      <c r="W16">
        <f t="shared" si="11"/>
        <v>0</v>
      </c>
      <c r="X16">
        <f t="shared" si="12"/>
        <v>1</v>
      </c>
      <c r="Y16">
        <f>'[1]TSS free'!$D12</f>
        <v>1</v>
      </c>
      <c r="Z16">
        <f>'[1]TSS free'!$G12</f>
        <v>1</v>
      </c>
      <c r="AA16">
        <f>'[1]TSS free'!$H12</f>
        <v>1</v>
      </c>
      <c r="AB16">
        <f>'[1]TSS free'!$I12</f>
        <v>1</v>
      </c>
      <c r="AC16">
        <v>1</v>
      </c>
      <c r="AD16">
        <f>'[1]TSS free'!$J12</f>
        <v>1</v>
      </c>
      <c r="AE16">
        <v>1</v>
      </c>
      <c r="AF16">
        <f t="shared" si="13"/>
        <v>7</v>
      </c>
      <c r="AG16">
        <f>'[1]TSS free'!$K12</f>
        <v>1</v>
      </c>
      <c r="AH16">
        <f t="shared" si="14"/>
        <v>1</v>
      </c>
      <c r="AI16">
        <f>'[1]TSS free'!$L12</f>
        <v>0</v>
      </c>
      <c r="AJ16">
        <v>1</v>
      </c>
      <c r="AK16">
        <f t="shared" si="15"/>
        <v>1</v>
      </c>
      <c r="AL16">
        <v>1</v>
      </c>
      <c r="AM16">
        <f>'[1]TSS free'!$M12</f>
        <v>1</v>
      </c>
      <c r="AN16">
        <v>1</v>
      </c>
      <c r="AO16">
        <f>'[1]TSS free'!$N12</f>
        <v>1</v>
      </c>
      <c r="AP16">
        <v>1</v>
      </c>
      <c r="AQ16">
        <v>1</v>
      </c>
      <c r="AR16">
        <v>1</v>
      </c>
      <c r="AS16">
        <f>'[1]TSS free'!$O12</f>
        <v>1</v>
      </c>
      <c r="AT16">
        <v>1</v>
      </c>
      <c r="AU16">
        <f t="shared" si="16"/>
        <v>48.035714285714313</v>
      </c>
      <c r="AV16">
        <f t="shared" si="17"/>
        <v>15.254285714285718</v>
      </c>
      <c r="AW16">
        <f t="shared" si="18"/>
        <v>10.234285714285711</v>
      </c>
      <c r="AX16">
        <f t="shared" si="19"/>
        <v>17.601428571428571</v>
      </c>
      <c r="AY16">
        <v>0</v>
      </c>
      <c r="AZ16">
        <v>1</v>
      </c>
      <c r="BA16">
        <v>1</v>
      </c>
      <c r="BG16">
        <f t="shared" si="22"/>
        <v>200</v>
      </c>
      <c r="BH16" s="10">
        <f t="shared" si="20"/>
        <v>1.2152777777777776E-4</v>
      </c>
      <c r="BI16">
        <f t="shared" si="21"/>
        <v>95.808383233532936</v>
      </c>
    </row>
    <row r="17" spans="1:61" ht="72.5">
      <c r="A17">
        <v>12</v>
      </c>
      <c r="B17" s="2" t="s">
        <v>680</v>
      </c>
      <c r="C17" s="2" t="s">
        <v>669</v>
      </c>
      <c r="D17">
        <v>1</v>
      </c>
      <c r="E17">
        <v>1</v>
      </c>
      <c r="F17">
        <f t="shared" si="3"/>
        <v>1</v>
      </c>
      <c r="G17">
        <f t="shared" si="4"/>
        <v>35</v>
      </c>
      <c r="H17">
        <f t="shared" si="5"/>
        <v>35</v>
      </c>
      <c r="I17">
        <f t="shared" si="6"/>
        <v>143</v>
      </c>
      <c r="J17">
        <f>'[1]TSS free'!$C13</f>
        <v>47</v>
      </c>
      <c r="K17">
        <f t="shared" si="7"/>
        <v>1.3428571428571427</v>
      </c>
      <c r="L17">
        <f t="shared" si="8"/>
        <v>136</v>
      </c>
      <c r="M17">
        <f t="shared" si="9"/>
        <v>3.8857142857142857</v>
      </c>
      <c r="N17">
        <v>0</v>
      </c>
      <c r="O17">
        <v>1</v>
      </c>
      <c r="P17">
        <v>1</v>
      </c>
      <c r="Q17">
        <v>0</v>
      </c>
      <c r="R17">
        <f>'[1]TSS free'!$E13</f>
        <v>1</v>
      </c>
      <c r="S17">
        <v>1</v>
      </c>
      <c r="T17">
        <f t="shared" si="10"/>
        <v>0</v>
      </c>
      <c r="U17">
        <f>'[1]TSS free'!$F13</f>
        <v>1</v>
      </c>
      <c r="V17">
        <v>1</v>
      </c>
      <c r="W17">
        <f t="shared" si="11"/>
        <v>0</v>
      </c>
      <c r="X17">
        <f t="shared" si="12"/>
        <v>1</v>
      </c>
      <c r="Y17">
        <f>'[1]TSS free'!$D13</f>
        <v>0</v>
      </c>
      <c r="Z17">
        <f>'[1]TSS free'!$G13</f>
        <v>1</v>
      </c>
      <c r="AA17">
        <f>'[1]TSS free'!$H13</f>
        <v>1</v>
      </c>
      <c r="AB17">
        <f>'[1]TSS free'!$I13</f>
        <v>1</v>
      </c>
      <c r="AC17">
        <v>1</v>
      </c>
      <c r="AD17">
        <f>'[1]TSS free'!$J13</f>
        <v>1</v>
      </c>
      <c r="AE17">
        <v>1</v>
      </c>
      <c r="AF17">
        <f t="shared" si="13"/>
        <v>7</v>
      </c>
      <c r="AG17">
        <f>'[1]TSS free'!$K13</f>
        <v>1</v>
      </c>
      <c r="AH17">
        <f t="shared" si="14"/>
        <v>1</v>
      </c>
      <c r="AI17">
        <f>'[1]TSS free'!$L13</f>
        <v>0</v>
      </c>
      <c r="AJ17">
        <v>1</v>
      </c>
      <c r="AK17">
        <f t="shared" si="15"/>
        <v>0</v>
      </c>
      <c r="AL17">
        <v>1</v>
      </c>
      <c r="AM17">
        <f>'[1]TSS free'!$M13</f>
        <v>0</v>
      </c>
      <c r="AN17">
        <v>1</v>
      </c>
      <c r="AO17">
        <f>'[1]TSS free'!$N13</f>
        <v>0</v>
      </c>
      <c r="AP17">
        <v>1</v>
      </c>
      <c r="AQ17">
        <v>1</v>
      </c>
      <c r="AR17">
        <v>1</v>
      </c>
      <c r="AS17">
        <f>'[1]TSS free'!$O13</f>
        <v>1</v>
      </c>
      <c r="AT17">
        <v>1</v>
      </c>
      <c r="AU17">
        <f t="shared" si="16"/>
        <v>57.704285714285739</v>
      </c>
      <c r="AV17">
        <f t="shared" si="17"/>
        <v>13.905714285714286</v>
      </c>
      <c r="AW17">
        <f t="shared" si="18"/>
        <v>6.2022857142857113</v>
      </c>
      <c r="AX17">
        <f t="shared" si="19"/>
        <v>14.371714285714283</v>
      </c>
      <c r="AY17">
        <v>0</v>
      </c>
      <c r="AZ17">
        <v>1</v>
      </c>
      <c r="BA17">
        <v>1</v>
      </c>
      <c r="BG17">
        <f t="shared" si="22"/>
        <v>200</v>
      </c>
      <c r="BH17" s="10">
        <f t="shared" si="20"/>
        <v>1.2152777777777776E-4</v>
      </c>
      <c r="BI17">
        <f t="shared" si="21"/>
        <v>95.104895104895107</v>
      </c>
    </row>
    <row r="18" spans="1:61" ht="87">
      <c r="A18">
        <v>13</v>
      </c>
      <c r="B18" s="2" t="s">
        <v>681</v>
      </c>
      <c r="C18" s="2" t="s">
        <v>669</v>
      </c>
      <c r="D18">
        <v>1</v>
      </c>
      <c r="E18">
        <v>1</v>
      </c>
      <c r="F18">
        <f t="shared" si="3"/>
        <v>3</v>
      </c>
      <c r="G18">
        <f t="shared" si="4"/>
        <v>30</v>
      </c>
      <c r="H18">
        <f t="shared" si="5"/>
        <v>10</v>
      </c>
      <c r="I18">
        <f t="shared" si="6"/>
        <v>167</v>
      </c>
      <c r="J18">
        <f>'[1]TSS free'!$C14</f>
        <v>53</v>
      </c>
      <c r="K18">
        <f t="shared" si="7"/>
        <v>1.7666666666666666</v>
      </c>
      <c r="L18">
        <f t="shared" si="8"/>
        <v>162</v>
      </c>
      <c r="M18">
        <f t="shared" si="9"/>
        <v>5.4</v>
      </c>
      <c r="N18">
        <v>1</v>
      </c>
      <c r="O18">
        <v>1</v>
      </c>
      <c r="P18">
        <v>1</v>
      </c>
      <c r="Q18">
        <v>0</v>
      </c>
      <c r="R18">
        <f>'[1]TSS free'!$E14</f>
        <v>1</v>
      </c>
      <c r="S18">
        <v>1</v>
      </c>
      <c r="T18">
        <f t="shared" si="10"/>
        <v>0</v>
      </c>
      <c r="U18">
        <f>'[1]TSS free'!$F14</f>
        <v>1</v>
      </c>
      <c r="V18">
        <v>1</v>
      </c>
      <c r="W18">
        <f t="shared" si="11"/>
        <v>0</v>
      </c>
      <c r="X18">
        <f t="shared" si="12"/>
        <v>1</v>
      </c>
      <c r="Y18">
        <f>'[1]TSS free'!$D14</f>
        <v>0</v>
      </c>
      <c r="Z18">
        <f>'[1]TSS free'!$G14</f>
        <v>1</v>
      </c>
      <c r="AA18">
        <f>'[1]TSS free'!$H14</f>
        <v>1</v>
      </c>
      <c r="AB18">
        <f>'[1]TSS free'!$I14</f>
        <v>1</v>
      </c>
      <c r="AC18">
        <v>1</v>
      </c>
      <c r="AD18">
        <f>'[1]TSS free'!$J14</f>
        <v>1</v>
      </c>
      <c r="AE18">
        <v>1</v>
      </c>
      <c r="AF18">
        <f t="shared" si="13"/>
        <v>4</v>
      </c>
      <c r="AG18">
        <f>'[1]TSS free'!$K14</f>
        <v>1</v>
      </c>
      <c r="AH18">
        <f t="shared" si="14"/>
        <v>1</v>
      </c>
      <c r="AI18">
        <f>'[1]TSS free'!$L14</f>
        <v>0</v>
      </c>
      <c r="AJ18">
        <v>1</v>
      </c>
      <c r="AK18">
        <f t="shared" si="15"/>
        <v>1</v>
      </c>
      <c r="AL18">
        <v>1</v>
      </c>
      <c r="AM18">
        <f>'[1]TSS free'!$M14</f>
        <v>1</v>
      </c>
      <c r="AN18">
        <v>1</v>
      </c>
      <c r="AO18">
        <f>'[1]TSS free'!$N14</f>
        <v>0</v>
      </c>
      <c r="AP18">
        <v>1</v>
      </c>
      <c r="AQ18">
        <v>1</v>
      </c>
      <c r="AR18">
        <v>1</v>
      </c>
      <c r="AS18">
        <f>'[1]TSS free'!$O14</f>
        <v>0</v>
      </c>
      <c r="AT18">
        <v>1</v>
      </c>
      <c r="AU18">
        <f t="shared" si="16"/>
        <v>47.22500000000003</v>
      </c>
      <c r="AV18">
        <f t="shared" si="17"/>
        <v>9.1566666666666698</v>
      </c>
      <c r="AW18">
        <f t="shared" si="18"/>
        <v>12.992000000000001</v>
      </c>
      <c r="AX18">
        <f t="shared" si="19"/>
        <v>9.0040000000000013</v>
      </c>
      <c r="AY18">
        <v>0</v>
      </c>
      <c r="AZ18">
        <v>1</v>
      </c>
      <c r="BA18">
        <v>1</v>
      </c>
      <c r="BG18">
        <f t="shared" si="22"/>
        <v>133.33333333333334</v>
      </c>
      <c r="BH18" s="10">
        <f t="shared" si="20"/>
        <v>1.0416666666666666E-4</v>
      </c>
      <c r="BI18">
        <f t="shared" si="21"/>
        <v>97.005988023952099</v>
      </c>
    </row>
    <row r="19" spans="1:61" ht="72.5">
      <c r="A19">
        <v>14</v>
      </c>
      <c r="B19" s="2" t="s">
        <v>682</v>
      </c>
      <c r="C19" s="2" t="s">
        <v>669</v>
      </c>
      <c r="D19">
        <v>1</v>
      </c>
      <c r="E19">
        <v>1</v>
      </c>
      <c r="F19">
        <f t="shared" si="3"/>
        <v>2</v>
      </c>
      <c r="G19">
        <f t="shared" si="4"/>
        <v>24</v>
      </c>
      <c r="H19">
        <f t="shared" si="5"/>
        <v>12</v>
      </c>
      <c r="I19">
        <f t="shared" si="6"/>
        <v>134</v>
      </c>
      <c r="J19">
        <f>'[1]TSS free'!$C15</f>
        <v>44</v>
      </c>
      <c r="K19">
        <f t="shared" si="7"/>
        <v>1.8333333333333333</v>
      </c>
      <c r="L19">
        <f t="shared" si="8"/>
        <v>131</v>
      </c>
      <c r="M19">
        <f t="shared" si="9"/>
        <v>5.458333333333333</v>
      </c>
      <c r="N19">
        <v>1</v>
      </c>
      <c r="O19">
        <v>1</v>
      </c>
      <c r="P19">
        <v>1</v>
      </c>
      <c r="Q19">
        <v>1</v>
      </c>
      <c r="R19">
        <f>'[1]TSS free'!$E15</f>
        <v>1</v>
      </c>
      <c r="S19">
        <v>1</v>
      </c>
      <c r="T19">
        <f t="shared" si="10"/>
        <v>1</v>
      </c>
      <c r="U19">
        <f>'[1]TSS free'!$F15</f>
        <v>1</v>
      </c>
      <c r="V19">
        <v>1</v>
      </c>
      <c r="W19">
        <f t="shared" si="11"/>
        <v>1</v>
      </c>
      <c r="X19">
        <f t="shared" si="12"/>
        <v>1</v>
      </c>
      <c r="Y19">
        <f>'[1]TSS free'!$D15</f>
        <v>0</v>
      </c>
      <c r="Z19">
        <f>'[1]TSS free'!$G15</f>
        <v>1</v>
      </c>
      <c r="AA19">
        <f>'[1]TSS free'!$H15</f>
        <v>1</v>
      </c>
      <c r="AB19">
        <f>'[1]TSS free'!$I15</f>
        <v>1</v>
      </c>
      <c r="AC19">
        <v>1</v>
      </c>
      <c r="AD19">
        <f>'[1]TSS free'!$J15</f>
        <v>1</v>
      </c>
      <c r="AE19">
        <v>1</v>
      </c>
      <c r="AF19">
        <f t="shared" si="13"/>
        <v>3</v>
      </c>
      <c r="AG19">
        <f>'[1]TSS free'!$K15</f>
        <v>1</v>
      </c>
      <c r="AH19">
        <f t="shared" si="14"/>
        <v>1</v>
      </c>
      <c r="AI19">
        <f>'[1]TSS free'!$L15</f>
        <v>0</v>
      </c>
      <c r="AJ19">
        <v>1</v>
      </c>
      <c r="AK19">
        <f t="shared" si="15"/>
        <v>1</v>
      </c>
      <c r="AL19">
        <v>1</v>
      </c>
      <c r="AM19">
        <f>'[1]TSS free'!$M15</f>
        <v>1</v>
      </c>
      <c r="AN19">
        <v>1</v>
      </c>
      <c r="AO19">
        <f>'[1]TSS free'!$N15</f>
        <v>1</v>
      </c>
      <c r="AP19">
        <v>1</v>
      </c>
      <c r="AQ19">
        <v>1</v>
      </c>
      <c r="AR19">
        <v>1</v>
      </c>
      <c r="AS19">
        <f>'[1]TSS free'!$O15</f>
        <v>1</v>
      </c>
      <c r="AT19">
        <v>1</v>
      </c>
      <c r="AU19">
        <f t="shared" si="16"/>
        <v>39.555000000000014</v>
      </c>
      <c r="AV19">
        <f t="shared" si="17"/>
        <v>10.723333333333333</v>
      </c>
      <c r="AW19">
        <f t="shared" si="18"/>
        <v>13.828333333333333</v>
      </c>
      <c r="AX19">
        <f t="shared" si="19"/>
        <v>10.278749999999999</v>
      </c>
      <c r="AY19">
        <v>0</v>
      </c>
      <c r="AZ19">
        <v>1</v>
      </c>
      <c r="BA19">
        <v>1</v>
      </c>
      <c r="BG19">
        <f t="shared" si="22"/>
        <v>125</v>
      </c>
      <c r="BH19" s="10">
        <f t="shared" si="20"/>
        <v>8.3333333333333331E-5</v>
      </c>
      <c r="BI19">
        <f t="shared" si="21"/>
        <v>97.761194029850756</v>
      </c>
    </row>
    <row r="20" spans="1:61" ht="58">
      <c r="A20">
        <v>15</v>
      </c>
      <c r="B20" s="2" t="s">
        <v>683</v>
      </c>
      <c r="C20" s="2" t="s">
        <v>669</v>
      </c>
      <c r="D20">
        <v>1</v>
      </c>
      <c r="E20">
        <v>1</v>
      </c>
      <c r="F20">
        <f t="shared" si="3"/>
        <v>1</v>
      </c>
      <c r="G20">
        <f t="shared" si="4"/>
        <v>19</v>
      </c>
      <c r="H20">
        <f t="shared" si="5"/>
        <v>19</v>
      </c>
      <c r="I20">
        <f t="shared" si="6"/>
        <v>109</v>
      </c>
      <c r="J20">
        <f>'[1]TSS free'!$C16</f>
        <v>37</v>
      </c>
      <c r="K20">
        <f t="shared" si="7"/>
        <v>1.9473684210526316</v>
      </c>
      <c r="L20">
        <f t="shared" si="8"/>
        <v>105</v>
      </c>
      <c r="M20">
        <f t="shared" si="9"/>
        <v>5.5263157894736841</v>
      </c>
      <c r="N20">
        <v>0</v>
      </c>
      <c r="O20">
        <v>1</v>
      </c>
      <c r="P20">
        <v>0</v>
      </c>
      <c r="Q20">
        <v>1</v>
      </c>
      <c r="R20">
        <f>'[1]TSS free'!$E16</f>
        <v>1</v>
      </c>
      <c r="S20">
        <v>1</v>
      </c>
      <c r="T20">
        <f t="shared" si="10"/>
        <v>1</v>
      </c>
      <c r="U20">
        <f>'[1]TSS free'!$F16</f>
        <v>1</v>
      </c>
      <c r="V20">
        <v>1</v>
      </c>
      <c r="W20">
        <f t="shared" si="11"/>
        <v>0</v>
      </c>
      <c r="X20">
        <f t="shared" si="12"/>
        <v>1</v>
      </c>
      <c r="Y20">
        <f>'[1]TSS free'!$D16</f>
        <v>1</v>
      </c>
      <c r="Z20">
        <f>'[1]TSS free'!$G16</f>
        <v>1</v>
      </c>
      <c r="AA20">
        <f>'[1]TSS free'!$H16</f>
        <v>1</v>
      </c>
      <c r="AB20">
        <f>'[1]TSS free'!$I16</f>
        <v>1</v>
      </c>
      <c r="AC20">
        <v>1</v>
      </c>
      <c r="AD20">
        <f>'[1]TSS free'!$J16</f>
        <v>1</v>
      </c>
      <c r="AE20">
        <v>1</v>
      </c>
      <c r="AF20">
        <f t="shared" si="13"/>
        <v>1</v>
      </c>
      <c r="AG20">
        <f>'[1]TSS free'!$K16</f>
        <v>1</v>
      </c>
      <c r="AH20">
        <f t="shared" si="14"/>
        <v>1</v>
      </c>
      <c r="AI20">
        <f>'[1]TSS free'!$L16</f>
        <v>0</v>
      </c>
      <c r="AJ20">
        <v>1</v>
      </c>
      <c r="AK20">
        <f t="shared" si="15"/>
        <v>1</v>
      </c>
      <c r="AL20">
        <v>1</v>
      </c>
      <c r="AM20">
        <f>'[1]TSS free'!$M16</f>
        <v>1</v>
      </c>
      <c r="AN20">
        <v>1</v>
      </c>
      <c r="AO20">
        <f>'[1]TSS free'!$N16</f>
        <v>1</v>
      </c>
      <c r="AP20">
        <v>1</v>
      </c>
      <c r="AQ20">
        <v>1</v>
      </c>
      <c r="AR20">
        <v>1</v>
      </c>
      <c r="AS20">
        <f>'[1]TSS free'!$O16</f>
        <v>1</v>
      </c>
      <c r="AT20">
        <v>1</v>
      </c>
      <c r="AU20">
        <f t="shared" si="16"/>
        <v>22.802631578947398</v>
      </c>
      <c r="AV20">
        <f t="shared" si="17"/>
        <v>14.798947368421054</v>
      </c>
      <c r="AW20">
        <f t="shared" si="18"/>
        <v>15.136842105263156</v>
      </c>
      <c r="AX20">
        <f t="shared" si="19"/>
        <v>14.098947368421051</v>
      </c>
      <c r="AY20">
        <v>0</v>
      </c>
      <c r="AZ20">
        <v>1</v>
      </c>
      <c r="BA20">
        <v>1</v>
      </c>
      <c r="BG20">
        <f t="shared" si="22"/>
        <v>52.631578947368418</v>
      </c>
      <c r="BH20" s="10">
        <f t="shared" si="20"/>
        <v>6.597222222222223E-5</v>
      </c>
      <c r="BI20">
        <f t="shared" si="21"/>
        <v>96.330275229357795</v>
      </c>
    </row>
    <row r="21" spans="1:61" ht="29">
      <c r="A21">
        <v>16</v>
      </c>
      <c r="B21" s="2" t="s">
        <v>684</v>
      </c>
      <c r="C21" s="2" t="s">
        <v>669</v>
      </c>
      <c r="D21">
        <v>1</v>
      </c>
      <c r="E21">
        <v>1</v>
      </c>
      <c r="F21">
        <f t="shared" si="3"/>
        <v>1</v>
      </c>
      <c r="G21">
        <f t="shared" si="4"/>
        <v>11</v>
      </c>
      <c r="H21">
        <f t="shared" si="5"/>
        <v>11</v>
      </c>
      <c r="I21">
        <f t="shared" si="6"/>
        <v>49</v>
      </c>
      <c r="J21">
        <f>'[1]TSS free'!$C17</f>
        <v>16</v>
      </c>
      <c r="K21">
        <f t="shared" si="7"/>
        <v>1.4545454545454546</v>
      </c>
      <c r="L21">
        <f t="shared" si="8"/>
        <v>48</v>
      </c>
      <c r="M21">
        <f t="shared" si="9"/>
        <v>4.3636363636363633</v>
      </c>
      <c r="N21">
        <v>1</v>
      </c>
      <c r="O21">
        <v>1</v>
      </c>
      <c r="P21">
        <v>1</v>
      </c>
      <c r="Q21">
        <v>1</v>
      </c>
      <c r="R21">
        <f>'[1]TSS free'!$E17</f>
        <v>0</v>
      </c>
      <c r="S21">
        <v>1</v>
      </c>
      <c r="T21">
        <f t="shared" si="10"/>
        <v>0</v>
      </c>
      <c r="U21">
        <f>'[1]TSS free'!$F17</f>
        <v>1</v>
      </c>
      <c r="V21">
        <v>1</v>
      </c>
      <c r="W21">
        <f t="shared" si="11"/>
        <v>0</v>
      </c>
      <c r="X21">
        <f t="shared" si="12"/>
        <v>1</v>
      </c>
      <c r="Y21">
        <f>'[1]TSS free'!$D17</f>
        <v>0</v>
      </c>
      <c r="Z21">
        <f>'[1]TSS free'!$G17</f>
        <v>1</v>
      </c>
      <c r="AA21">
        <f>'[1]TSS free'!$H17</f>
        <v>1</v>
      </c>
      <c r="AB21">
        <f>'[1]TSS free'!$I17</f>
        <v>1</v>
      </c>
      <c r="AC21">
        <v>1</v>
      </c>
      <c r="AD21">
        <f>'[1]TSS free'!$J17</f>
        <v>1</v>
      </c>
      <c r="AE21">
        <v>1</v>
      </c>
      <c r="AF21">
        <f t="shared" si="13"/>
        <v>1</v>
      </c>
      <c r="AG21">
        <f>'[1]TSS free'!$K17</f>
        <v>1</v>
      </c>
      <c r="AH21">
        <f t="shared" si="14"/>
        <v>1</v>
      </c>
      <c r="AI21">
        <f>'[1]TSS free'!$L17</f>
        <v>1</v>
      </c>
      <c r="AJ21">
        <v>1</v>
      </c>
      <c r="AK21">
        <f t="shared" si="15"/>
        <v>1</v>
      </c>
      <c r="AL21">
        <v>1</v>
      </c>
      <c r="AM21">
        <f>'[1]TSS free'!$M17</f>
        <v>1</v>
      </c>
      <c r="AN21">
        <v>1</v>
      </c>
      <c r="AO21">
        <f>'[1]TSS free'!$N17</f>
        <v>1</v>
      </c>
      <c r="AP21">
        <v>1</v>
      </c>
      <c r="AQ21">
        <v>1</v>
      </c>
      <c r="AR21">
        <v>1</v>
      </c>
      <c r="AS21">
        <f>'[1]TSS free'!$O17</f>
        <v>1</v>
      </c>
      <c r="AT21">
        <v>1</v>
      </c>
      <c r="AU21">
        <f t="shared" si="16"/>
        <v>72.615454545454554</v>
      </c>
      <c r="AV21">
        <f t="shared" si="17"/>
        <v>5.8636363636363633</v>
      </c>
      <c r="AW21">
        <f t="shared" si="18"/>
        <v>7.1672727272727208</v>
      </c>
      <c r="AX21">
        <f t="shared" si="19"/>
        <v>4.6227272727272712</v>
      </c>
      <c r="AY21">
        <v>1</v>
      </c>
      <c r="AZ21">
        <v>1</v>
      </c>
      <c r="BA21">
        <v>1</v>
      </c>
      <c r="BG21">
        <f t="shared" si="22"/>
        <v>90.909090909090907</v>
      </c>
      <c r="BH21" s="10">
        <f t="shared" si="20"/>
        <v>3.8194444444444444E-5</v>
      </c>
      <c r="BI21">
        <f t="shared" si="21"/>
        <v>97.959183673469383</v>
      </c>
    </row>
    <row r="22" spans="1:61" ht="72.5">
      <c r="A22">
        <v>17</v>
      </c>
      <c r="B22" s="2" t="s">
        <v>685</v>
      </c>
      <c r="C22" s="2" t="s">
        <v>669</v>
      </c>
      <c r="D22">
        <v>1</v>
      </c>
      <c r="E22">
        <v>1</v>
      </c>
      <c r="F22">
        <f t="shared" si="3"/>
        <v>2</v>
      </c>
      <c r="G22">
        <f t="shared" si="4"/>
        <v>32</v>
      </c>
      <c r="H22">
        <f t="shared" si="5"/>
        <v>16</v>
      </c>
      <c r="I22">
        <f t="shared" si="6"/>
        <v>153</v>
      </c>
      <c r="J22">
        <f>'[1]TSS free'!$C18</f>
        <v>53</v>
      </c>
      <c r="K22">
        <f t="shared" si="7"/>
        <v>1.65625</v>
      </c>
      <c r="L22">
        <f t="shared" si="8"/>
        <v>149</v>
      </c>
      <c r="M22">
        <f t="shared" si="9"/>
        <v>4.65625</v>
      </c>
      <c r="N22">
        <v>1</v>
      </c>
      <c r="O22">
        <v>1</v>
      </c>
      <c r="P22">
        <v>1</v>
      </c>
      <c r="Q22">
        <v>1</v>
      </c>
      <c r="R22">
        <f>'[1]TSS free'!$E18</f>
        <v>1</v>
      </c>
      <c r="S22">
        <v>1</v>
      </c>
      <c r="T22">
        <f t="shared" si="10"/>
        <v>1</v>
      </c>
      <c r="U22">
        <f>'[1]TSS free'!$F18</f>
        <v>1</v>
      </c>
      <c r="V22">
        <v>1</v>
      </c>
      <c r="W22">
        <f t="shared" si="11"/>
        <v>1</v>
      </c>
      <c r="X22">
        <f t="shared" si="12"/>
        <v>1</v>
      </c>
      <c r="Y22">
        <f>'[1]TSS free'!$D18</f>
        <v>0</v>
      </c>
      <c r="Z22">
        <f>'[1]TSS free'!$G18</f>
        <v>1</v>
      </c>
      <c r="AA22">
        <f>'[1]TSS free'!$H18</f>
        <v>1</v>
      </c>
      <c r="AB22">
        <f>'[1]TSS free'!$I18</f>
        <v>1</v>
      </c>
      <c r="AC22">
        <v>1</v>
      </c>
      <c r="AD22">
        <f>'[1]TSS free'!$J18</f>
        <v>1</v>
      </c>
      <c r="AE22">
        <v>1</v>
      </c>
      <c r="AF22">
        <f t="shared" si="13"/>
        <v>3</v>
      </c>
      <c r="AG22">
        <f>'[1]TSS free'!$K18</f>
        <v>0</v>
      </c>
      <c r="AH22">
        <f t="shared" si="14"/>
        <v>1</v>
      </c>
      <c r="AI22">
        <f>'[1]TSS free'!$L18</f>
        <v>0</v>
      </c>
      <c r="AJ22">
        <v>1</v>
      </c>
      <c r="AK22">
        <f t="shared" si="15"/>
        <v>1</v>
      </c>
      <c r="AL22">
        <v>1</v>
      </c>
      <c r="AM22">
        <f>'[1]TSS free'!$M18</f>
        <v>0</v>
      </c>
      <c r="AN22">
        <v>1</v>
      </c>
      <c r="AO22">
        <f>'[1]TSS free'!$N18</f>
        <v>1</v>
      </c>
      <c r="AP22">
        <v>1</v>
      </c>
      <c r="AQ22">
        <v>1</v>
      </c>
      <c r="AR22">
        <v>1</v>
      </c>
      <c r="AS22">
        <f>'[1]TSS free'!$O18</f>
        <v>1</v>
      </c>
      <c r="AT22">
        <v>1</v>
      </c>
      <c r="AU22">
        <f t="shared" si="16"/>
        <v>50.476250000000036</v>
      </c>
      <c r="AV22">
        <f t="shared" si="17"/>
        <v>10.193750000000005</v>
      </c>
      <c r="AW22">
        <f t="shared" si="18"/>
        <v>9.728749999999998</v>
      </c>
      <c r="AX22">
        <f t="shared" si="19"/>
        <v>8.5009374999999991</v>
      </c>
      <c r="AY22">
        <v>0</v>
      </c>
      <c r="AZ22">
        <v>1</v>
      </c>
      <c r="BA22">
        <v>1</v>
      </c>
      <c r="BG22">
        <f t="shared" si="22"/>
        <v>93.75</v>
      </c>
      <c r="BH22" s="10">
        <f t="shared" si="20"/>
        <v>1.1111111111111112E-4</v>
      </c>
      <c r="BI22">
        <f t="shared" si="21"/>
        <v>97.385620915032675</v>
      </c>
    </row>
    <row r="23" spans="1:61" ht="43.5">
      <c r="A23">
        <v>18</v>
      </c>
      <c r="B23" s="2" t="s">
        <v>686</v>
      </c>
      <c r="C23" s="2" t="s">
        <v>669</v>
      </c>
      <c r="D23">
        <v>1</v>
      </c>
      <c r="E23">
        <v>1</v>
      </c>
      <c r="F23">
        <f t="shared" si="3"/>
        <v>1</v>
      </c>
      <c r="G23">
        <f t="shared" si="4"/>
        <v>22</v>
      </c>
      <c r="H23">
        <f t="shared" si="5"/>
        <v>22</v>
      </c>
      <c r="I23">
        <f t="shared" si="6"/>
        <v>94</v>
      </c>
      <c r="J23">
        <f>'[1]TSS free'!$C19</f>
        <v>31</v>
      </c>
      <c r="K23">
        <f t="shared" si="7"/>
        <v>1.4090909090909092</v>
      </c>
      <c r="L23">
        <f t="shared" si="8"/>
        <v>93</v>
      </c>
      <c r="M23">
        <f t="shared" si="9"/>
        <v>4.2272727272727275</v>
      </c>
      <c r="N23">
        <v>1</v>
      </c>
      <c r="O23">
        <v>1</v>
      </c>
      <c r="P23">
        <v>1</v>
      </c>
      <c r="Q23">
        <v>1</v>
      </c>
      <c r="R23">
        <f>'[1]TSS free'!$E19</f>
        <v>1</v>
      </c>
      <c r="S23">
        <v>1</v>
      </c>
      <c r="T23">
        <f t="shared" si="10"/>
        <v>1</v>
      </c>
      <c r="U23">
        <f>'[1]TSS free'!$F19</f>
        <v>1</v>
      </c>
      <c r="V23">
        <v>1</v>
      </c>
      <c r="W23">
        <f t="shared" si="11"/>
        <v>1</v>
      </c>
      <c r="X23">
        <f t="shared" si="12"/>
        <v>1</v>
      </c>
      <c r="Y23">
        <f>'[1]TSS free'!$D19</f>
        <v>0</v>
      </c>
      <c r="Z23">
        <f>'[1]TSS free'!$G19</f>
        <v>1</v>
      </c>
      <c r="AA23">
        <f>'[1]TSS free'!$H19</f>
        <v>1</v>
      </c>
      <c r="AB23">
        <f>'[1]TSS free'!$I19</f>
        <v>1</v>
      </c>
      <c r="AC23">
        <v>1</v>
      </c>
      <c r="AD23">
        <f>'[1]TSS free'!$J19</f>
        <v>1</v>
      </c>
      <c r="AE23">
        <v>1</v>
      </c>
      <c r="AF23">
        <f t="shared" si="13"/>
        <v>1</v>
      </c>
      <c r="AG23">
        <f>'[1]TSS free'!$K19</f>
        <v>1</v>
      </c>
      <c r="AH23">
        <f t="shared" si="14"/>
        <v>1</v>
      </c>
      <c r="AI23">
        <f>'[1]TSS free'!$L19</f>
        <v>1</v>
      </c>
      <c r="AJ23">
        <v>1</v>
      </c>
      <c r="AK23">
        <f t="shared" si="15"/>
        <v>1</v>
      </c>
      <c r="AL23">
        <v>1</v>
      </c>
      <c r="AM23">
        <f>'[1]TSS free'!$M19</f>
        <v>1</v>
      </c>
      <c r="AN23">
        <v>1</v>
      </c>
      <c r="AO23">
        <f>'[1]TSS free'!$N19</f>
        <v>0</v>
      </c>
      <c r="AP23">
        <v>1</v>
      </c>
      <c r="AQ23">
        <v>1</v>
      </c>
      <c r="AR23">
        <v>1</v>
      </c>
      <c r="AS23">
        <f>'[1]TSS free'!$O19</f>
        <v>0</v>
      </c>
      <c r="AT23">
        <v>1</v>
      </c>
      <c r="AU23">
        <f t="shared" si="16"/>
        <v>65.295909090909106</v>
      </c>
      <c r="AV23">
        <f t="shared" si="17"/>
        <v>9.6172727272727307</v>
      </c>
      <c r="AW23">
        <f t="shared" si="18"/>
        <v>7.7109090909090945</v>
      </c>
      <c r="AX23">
        <f t="shared" si="19"/>
        <v>9.4804545454545455</v>
      </c>
      <c r="AY23">
        <v>1</v>
      </c>
      <c r="AZ23">
        <v>1</v>
      </c>
      <c r="BA23">
        <v>1</v>
      </c>
      <c r="BG23">
        <f t="shared" si="22"/>
        <v>45.454545454545453</v>
      </c>
      <c r="BH23" s="10">
        <f t="shared" si="20"/>
        <v>7.6388888888888887E-5</v>
      </c>
      <c r="BI23">
        <f t="shared" si="21"/>
        <v>98.936170212765958</v>
      </c>
    </row>
    <row r="24" spans="1:61" ht="72.5">
      <c r="A24">
        <v>19</v>
      </c>
      <c r="B24" s="1" t="s">
        <v>687</v>
      </c>
      <c r="C24" s="2" t="s">
        <v>669</v>
      </c>
      <c r="D24">
        <v>1</v>
      </c>
      <c r="E24">
        <v>1</v>
      </c>
      <c r="F24">
        <f t="shared" si="3"/>
        <v>1</v>
      </c>
      <c r="G24">
        <f t="shared" si="4"/>
        <v>34</v>
      </c>
      <c r="H24">
        <f t="shared" si="5"/>
        <v>34</v>
      </c>
      <c r="I24">
        <f t="shared" si="6"/>
        <v>147</v>
      </c>
      <c r="J24">
        <f>'[1]TSS free'!$C20</f>
        <v>46</v>
      </c>
      <c r="K24">
        <f t="shared" si="7"/>
        <v>1.3529411764705883</v>
      </c>
      <c r="L24">
        <f t="shared" si="8"/>
        <v>146</v>
      </c>
      <c r="M24">
        <f t="shared" si="9"/>
        <v>4.2941176470588234</v>
      </c>
      <c r="N24">
        <v>1</v>
      </c>
      <c r="O24">
        <v>1</v>
      </c>
      <c r="P24">
        <v>1</v>
      </c>
      <c r="Q24">
        <v>1</v>
      </c>
      <c r="R24">
        <f>'[1]TSS free'!$E20</f>
        <v>1</v>
      </c>
      <c r="S24">
        <v>1</v>
      </c>
      <c r="T24">
        <f t="shared" si="10"/>
        <v>1</v>
      </c>
      <c r="U24">
        <f>'[1]TSS free'!$F20</f>
        <v>1</v>
      </c>
      <c r="V24">
        <v>1</v>
      </c>
      <c r="W24">
        <f t="shared" si="11"/>
        <v>1</v>
      </c>
      <c r="X24">
        <f t="shared" si="12"/>
        <v>1</v>
      </c>
      <c r="Y24">
        <f>'[1]TSS free'!$D20</f>
        <v>0</v>
      </c>
      <c r="Z24">
        <f>'[1]TSS free'!$G20</f>
        <v>1</v>
      </c>
      <c r="AA24">
        <f>'[1]TSS free'!$H20</f>
        <v>1</v>
      </c>
      <c r="AB24">
        <f>'[1]TSS free'!$I20</f>
        <v>1</v>
      </c>
      <c r="AC24">
        <v>1</v>
      </c>
      <c r="AD24">
        <f>'[1]TSS free'!$J20</f>
        <v>1</v>
      </c>
      <c r="AE24">
        <v>1</v>
      </c>
      <c r="AF24">
        <f t="shared" si="13"/>
        <v>1</v>
      </c>
      <c r="AG24">
        <f>'[1]TSS free'!$K20</f>
        <v>1</v>
      </c>
      <c r="AH24">
        <f t="shared" si="14"/>
        <v>1</v>
      </c>
      <c r="AI24">
        <f>'[1]TSS free'!$L20</f>
        <v>0</v>
      </c>
      <c r="AJ24">
        <v>1</v>
      </c>
      <c r="AK24">
        <f t="shared" si="15"/>
        <v>1</v>
      </c>
      <c r="AL24">
        <v>1</v>
      </c>
      <c r="AM24">
        <f>'[1]TSS free'!$M20</f>
        <v>1</v>
      </c>
      <c r="AN24">
        <v>1</v>
      </c>
      <c r="AO24">
        <f>'[1]TSS free'!$N20</f>
        <v>0</v>
      </c>
      <c r="AP24">
        <v>1</v>
      </c>
      <c r="AQ24">
        <v>1</v>
      </c>
      <c r="AR24">
        <v>1</v>
      </c>
      <c r="AS24">
        <f>'[1]TSS free'!$O20</f>
        <v>0</v>
      </c>
      <c r="AT24">
        <v>1</v>
      </c>
      <c r="AU24">
        <f t="shared" si="16"/>
        <v>57.86617647058825</v>
      </c>
      <c r="AV24">
        <f t="shared" si="17"/>
        <v>13.634705882352943</v>
      </c>
      <c r="AW24">
        <f t="shared" si="18"/>
        <v>8.5788235294117641</v>
      </c>
      <c r="AX24">
        <f t="shared" si="19"/>
        <v>15.795294117647053</v>
      </c>
      <c r="AY24">
        <v>0</v>
      </c>
      <c r="AZ24">
        <v>1</v>
      </c>
      <c r="BA24">
        <v>1</v>
      </c>
      <c r="BG24">
        <f t="shared" si="22"/>
        <v>29.411764705882351</v>
      </c>
      <c r="BH24" s="10">
        <f t="shared" si="20"/>
        <v>1.1805555555555556E-4</v>
      </c>
      <c r="BI24">
        <f t="shared" si="21"/>
        <v>99.319727891156461</v>
      </c>
    </row>
    <row r="25" spans="1:61" ht="72.5">
      <c r="A25">
        <v>20</v>
      </c>
      <c r="B25" s="1" t="s">
        <v>688</v>
      </c>
      <c r="C25" s="2" t="s">
        <v>669</v>
      </c>
      <c r="D25">
        <v>1</v>
      </c>
      <c r="E25">
        <v>1</v>
      </c>
      <c r="F25">
        <f t="shared" si="3"/>
        <v>1</v>
      </c>
      <c r="G25">
        <f t="shared" si="4"/>
        <v>34</v>
      </c>
      <c r="H25">
        <f t="shared" si="5"/>
        <v>34</v>
      </c>
      <c r="I25">
        <f t="shared" si="6"/>
        <v>153</v>
      </c>
      <c r="J25">
        <f>'[1]TSS free'!$C21</f>
        <v>50</v>
      </c>
      <c r="K25">
        <f t="shared" si="7"/>
        <v>1.4705882352941178</v>
      </c>
      <c r="L25">
        <f t="shared" si="8"/>
        <v>149</v>
      </c>
      <c r="M25">
        <f t="shared" si="9"/>
        <v>4.382352941176471</v>
      </c>
      <c r="N25">
        <v>0</v>
      </c>
      <c r="O25">
        <v>1</v>
      </c>
      <c r="P25">
        <v>0</v>
      </c>
      <c r="Q25">
        <v>1</v>
      </c>
      <c r="R25">
        <f>'[1]TSS free'!$E21</f>
        <v>1</v>
      </c>
      <c r="S25">
        <v>1</v>
      </c>
      <c r="T25">
        <f t="shared" si="10"/>
        <v>1</v>
      </c>
      <c r="U25">
        <f>'[1]TSS free'!$F21</f>
        <v>1</v>
      </c>
      <c r="V25">
        <v>1</v>
      </c>
      <c r="W25">
        <f t="shared" si="11"/>
        <v>0</v>
      </c>
      <c r="X25">
        <f t="shared" si="12"/>
        <v>1</v>
      </c>
      <c r="Y25">
        <f>'[1]TSS free'!$D21</f>
        <v>1</v>
      </c>
      <c r="Z25">
        <f>'[1]TSS free'!$G21</f>
        <v>1</v>
      </c>
      <c r="AA25">
        <f>'[1]TSS free'!$H21</f>
        <v>1</v>
      </c>
      <c r="AB25">
        <f>'[1]TSS free'!$I21</f>
        <v>1</v>
      </c>
      <c r="AC25">
        <v>1</v>
      </c>
      <c r="AD25">
        <f>'[1]TSS free'!$J21</f>
        <v>1</v>
      </c>
      <c r="AE25">
        <v>1</v>
      </c>
      <c r="AF25">
        <f t="shared" si="13"/>
        <v>3</v>
      </c>
      <c r="AG25">
        <f>'[1]TSS free'!$K21</f>
        <v>1</v>
      </c>
      <c r="AH25">
        <f t="shared" si="14"/>
        <v>1</v>
      </c>
      <c r="AI25">
        <f>'[1]TSS free'!$L21</f>
        <v>0</v>
      </c>
      <c r="AJ25">
        <v>1</v>
      </c>
      <c r="AK25">
        <f t="shared" si="15"/>
        <v>1</v>
      </c>
      <c r="AL25">
        <v>1</v>
      </c>
      <c r="AM25">
        <f>'[1]TSS free'!$M21</f>
        <v>1</v>
      </c>
      <c r="AN25">
        <v>1</v>
      </c>
      <c r="AO25">
        <f>'[1]TSS free'!$N21</f>
        <v>1</v>
      </c>
      <c r="AP25">
        <v>1</v>
      </c>
      <c r="AQ25">
        <v>1</v>
      </c>
      <c r="AR25">
        <v>1</v>
      </c>
      <c r="AS25">
        <f>'[1]TSS free'!$O21</f>
        <v>1</v>
      </c>
      <c r="AT25">
        <v>1</v>
      </c>
      <c r="AU25">
        <f t="shared" si="16"/>
        <v>47.913235294117662</v>
      </c>
      <c r="AV25">
        <f t="shared" si="17"/>
        <v>15.022941176470592</v>
      </c>
      <c r="AW25">
        <f t="shared" si="18"/>
        <v>9.0976470588235294</v>
      </c>
      <c r="AX25">
        <f t="shared" si="19"/>
        <v>16.210882352941177</v>
      </c>
      <c r="AY25">
        <v>0</v>
      </c>
      <c r="AZ25">
        <v>1</v>
      </c>
      <c r="BA25">
        <v>1</v>
      </c>
      <c r="BG25">
        <f t="shared" si="22"/>
        <v>88.235294117647058</v>
      </c>
      <c r="BH25" s="10">
        <f t="shared" si="20"/>
        <v>1.1805555555555556E-4</v>
      </c>
      <c r="BI25">
        <f t="shared" si="21"/>
        <v>97.385620915032675</v>
      </c>
    </row>
    <row r="26" spans="1:61" ht="58">
      <c r="A26">
        <v>21</v>
      </c>
      <c r="B26" s="1" t="s">
        <v>689</v>
      </c>
      <c r="C26" s="2" t="s">
        <v>669</v>
      </c>
      <c r="D26">
        <v>1</v>
      </c>
      <c r="E26">
        <v>1</v>
      </c>
      <c r="F26">
        <f t="shared" si="3"/>
        <v>1</v>
      </c>
      <c r="G26">
        <f t="shared" si="4"/>
        <v>18</v>
      </c>
      <c r="H26">
        <f t="shared" si="5"/>
        <v>18</v>
      </c>
      <c r="I26">
        <f t="shared" si="6"/>
        <v>91</v>
      </c>
      <c r="J26">
        <f>'[1]TSS free'!$C22</f>
        <v>29</v>
      </c>
      <c r="K26">
        <f t="shared" si="7"/>
        <v>1.6111111111111112</v>
      </c>
      <c r="L26">
        <f t="shared" si="8"/>
        <v>89</v>
      </c>
      <c r="M26">
        <f t="shared" si="9"/>
        <v>4.9444444444444446</v>
      </c>
      <c r="N26">
        <v>1</v>
      </c>
      <c r="O26">
        <v>1</v>
      </c>
      <c r="P26">
        <v>1</v>
      </c>
      <c r="Q26">
        <v>1</v>
      </c>
      <c r="R26">
        <f>'[1]TSS free'!$E22</f>
        <v>1</v>
      </c>
      <c r="S26">
        <v>1</v>
      </c>
      <c r="T26">
        <f t="shared" si="10"/>
        <v>1</v>
      </c>
      <c r="U26">
        <f>'[1]TSS free'!$F22</f>
        <v>1</v>
      </c>
      <c r="V26">
        <v>1</v>
      </c>
      <c r="W26">
        <f t="shared" si="11"/>
        <v>1</v>
      </c>
      <c r="X26">
        <f t="shared" si="12"/>
        <v>1</v>
      </c>
      <c r="Y26">
        <f>'[1]TSS free'!$D22</f>
        <v>1</v>
      </c>
      <c r="Z26">
        <f>'[1]TSS free'!$G22</f>
        <v>1</v>
      </c>
      <c r="AA26">
        <f>'[1]TSS free'!$H22</f>
        <v>1</v>
      </c>
      <c r="AB26">
        <f>'[1]TSS free'!$I22</f>
        <v>1</v>
      </c>
      <c r="AC26">
        <v>1</v>
      </c>
      <c r="AD26">
        <f>'[1]TSS free'!$J22</f>
        <v>1</v>
      </c>
      <c r="AE26">
        <v>1</v>
      </c>
      <c r="AF26">
        <f t="shared" si="13"/>
        <v>1</v>
      </c>
      <c r="AG26">
        <f>'[1]TSS free'!$K22</f>
        <v>1</v>
      </c>
      <c r="AH26">
        <f t="shared" si="14"/>
        <v>1</v>
      </c>
      <c r="AI26">
        <f>'[1]TSS free'!$L22</f>
        <v>1</v>
      </c>
      <c r="AJ26">
        <v>1</v>
      </c>
      <c r="AK26">
        <f t="shared" si="15"/>
        <v>1</v>
      </c>
      <c r="AL26">
        <v>1</v>
      </c>
      <c r="AM26">
        <f>'[1]TSS free'!$M22</f>
        <v>1</v>
      </c>
      <c r="AN26">
        <v>1</v>
      </c>
      <c r="AO26">
        <f>'[1]TSS free'!$N22</f>
        <v>1</v>
      </c>
      <c r="AP26">
        <v>1</v>
      </c>
      <c r="AQ26">
        <v>1</v>
      </c>
      <c r="AR26">
        <v>1</v>
      </c>
      <c r="AS26">
        <f>'[1]TSS free'!$O22</f>
        <v>1</v>
      </c>
      <c r="AT26">
        <v>1</v>
      </c>
      <c r="AU26">
        <f t="shared" si="16"/>
        <v>52.265000000000029</v>
      </c>
      <c r="AV26">
        <f t="shared" si="17"/>
        <v>10.441111111111113</v>
      </c>
      <c r="AW26">
        <f t="shared" si="18"/>
        <v>11.628888888888888</v>
      </c>
      <c r="AX26">
        <f t="shared" si="19"/>
        <v>10.858333333333334</v>
      </c>
      <c r="AY26">
        <v>1</v>
      </c>
      <c r="AZ26">
        <v>1</v>
      </c>
      <c r="BA26">
        <v>1</v>
      </c>
      <c r="BG26">
        <f t="shared" si="22"/>
        <v>55.55555555555555</v>
      </c>
      <c r="BH26" s="10">
        <f t="shared" si="20"/>
        <v>6.2500000000000001E-5</v>
      </c>
      <c r="BI26">
        <f t="shared" si="21"/>
        <v>97.802197802197796</v>
      </c>
    </row>
    <row r="27" spans="1:61" ht="43.5">
      <c r="A27">
        <v>22</v>
      </c>
      <c r="B27" s="1" t="s">
        <v>690</v>
      </c>
      <c r="C27" s="2" t="s">
        <v>669</v>
      </c>
      <c r="D27">
        <v>1</v>
      </c>
      <c r="E27">
        <v>1</v>
      </c>
      <c r="F27">
        <f t="shared" si="3"/>
        <v>1</v>
      </c>
      <c r="G27">
        <f t="shared" si="4"/>
        <v>13</v>
      </c>
      <c r="H27">
        <f t="shared" si="5"/>
        <v>13</v>
      </c>
      <c r="I27">
        <f t="shared" si="6"/>
        <v>66</v>
      </c>
      <c r="J27">
        <f>'[1]TSS free'!$C23</f>
        <v>22</v>
      </c>
      <c r="K27">
        <f t="shared" si="7"/>
        <v>1.6923076923076923</v>
      </c>
      <c r="L27">
        <f t="shared" si="8"/>
        <v>63</v>
      </c>
      <c r="M27">
        <f t="shared" si="9"/>
        <v>4.8461538461538458</v>
      </c>
      <c r="N27">
        <v>1</v>
      </c>
      <c r="O27">
        <v>1</v>
      </c>
      <c r="P27">
        <v>1</v>
      </c>
      <c r="Q27">
        <v>1</v>
      </c>
      <c r="R27">
        <f>'[1]TSS free'!$E23</f>
        <v>1</v>
      </c>
      <c r="S27">
        <v>1</v>
      </c>
      <c r="T27">
        <f t="shared" si="10"/>
        <v>1</v>
      </c>
      <c r="U27">
        <f>'[1]TSS free'!$F23</f>
        <v>1</v>
      </c>
      <c r="V27">
        <v>1</v>
      </c>
      <c r="W27">
        <f t="shared" si="11"/>
        <v>1</v>
      </c>
      <c r="X27">
        <f t="shared" si="12"/>
        <v>1</v>
      </c>
      <c r="Y27">
        <f>'[1]TSS free'!$D23</f>
        <v>1</v>
      </c>
      <c r="Z27">
        <f>'[1]TSS free'!$G23</f>
        <v>1</v>
      </c>
      <c r="AA27">
        <f>'[1]TSS free'!$H23</f>
        <v>1</v>
      </c>
      <c r="AB27">
        <f>'[1]TSS free'!$I23</f>
        <v>1</v>
      </c>
      <c r="AC27">
        <v>1</v>
      </c>
      <c r="AD27">
        <f>'[1]TSS free'!$J23</f>
        <v>1</v>
      </c>
      <c r="AE27">
        <v>1</v>
      </c>
      <c r="AF27">
        <f t="shared" si="13"/>
        <v>1</v>
      </c>
      <c r="AG27">
        <f>'[1]TSS free'!$K23</f>
        <v>0</v>
      </c>
      <c r="AH27">
        <f t="shared" si="14"/>
        <v>1</v>
      </c>
      <c r="AI27">
        <f>'[1]TSS free'!$L23</f>
        <v>1</v>
      </c>
      <c r="AJ27">
        <v>1</v>
      </c>
      <c r="AK27">
        <f t="shared" si="15"/>
        <v>1</v>
      </c>
      <c r="AL27">
        <v>1</v>
      </c>
      <c r="AM27">
        <f>'[1]TSS free'!$M23</f>
        <v>0</v>
      </c>
      <c r="AN27">
        <v>1</v>
      </c>
      <c r="AO27">
        <f>'[1]TSS free'!$N23</f>
        <v>1</v>
      </c>
      <c r="AP27">
        <v>1</v>
      </c>
      <c r="AQ27">
        <v>1</v>
      </c>
      <c r="AR27">
        <v>1</v>
      </c>
      <c r="AS27">
        <f>'[1]TSS free'!$O23</f>
        <v>1</v>
      </c>
      <c r="AT27">
        <v>1</v>
      </c>
      <c r="AU27">
        <f t="shared" si="16"/>
        <v>50.470769230769257</v>
      </c>
      <c r="AV27">
        <f t="shared" si="17"/>
        <v>9.4492307692307698</v>
      </c>
      <c r="AW27">
        <f t="shared" si="18"/>
        <v>10.418461538461536</v>
      </c>
      <c r="AX27">
        <f t="shared" si="19"/>
        <v>7.8953846153846143</v>
      </c>
      <c r="AY27">
        <v>1</v>
      </c>
      <c r="AZ27">
        <v>1</v>
      </c>
      <c r="BA27">
        <v>1</v>
      </c>
      <c r="BG27">
        <f t="shared" si="22"/>
        <v>76.923076923076934</v>
      </c>
      <c r="BH27" s="10">
        <f t="shared" si="20"/>
        <v>4.5138888888888894E-5</v>
      </c>
      <c r="BI27">
        <f t="shared" si="21"/>
        <v>95.454545454545453</v>
      </c>
    </row>
    <row r="28" spans="1:61" ht="43.5">
      <c r="A28">
        <v>23</v>
      </c>
      <c r="B28" s="1" t="s">
        <v>691</v>
      </c>
      <c r="C28" s="2" t="s">
        <v>669</v>
      </c>
      <c r="D28">
        <v>1</v>
      </c>
      <c r="E28">
        <v>1</v>
      </c>
      <c r="F28">
        <f t="shared" si="3"/>
        <v>1</v>
      </c>
      <c r="G28">
        <f t="shared" si="4"/>
        <v>13</v>
      </c>
      <c r="H28">
        <f t="shared" si="5"/>
        <v>13</v>
      </c>
      <c r="I28">
        <f t="shared" si="6"/>
        <v>68</v>
      </c>
      <c r="J28">
        <f>'[1]TSS free'!$C24</f>
        <v>23</v>
      </c>
      <c r="K28">
        <f t="shared" si="7"/>
        <v>1.7692307692307692</v>
      </c>
      <c r="L28">
        <f t="shared" si="8"/>
        <v>65</v>
      </c>
      <c r="M28">
        <f t="shared" si="9"/>
        <v>5</v>
      </c>
      <c r="N28">
        <v>1</v>
      </c>
      <c r="O28">
        <v>1</v>
      </c>
      <c r="P28">
        <v>1</v>
      </c>
      <c r="Q28">
        <v>1</v>
      </c>
      <c r="R28">
        <f>'[1]TSS free'!$E24</f>
        <v>1</v>
      </c>
      <c r="S28">
        <v>1</v>
      </c>
      <c r="T28">
        <f t="shared" si="10"/>
        <v>1</v>
      </c>
      <c r="U28">
        <f>'[1]TSS free'!$F24</f>
        <v>1</v>
      </c>
      <c r="V28">
        <v>1</v>
      </c>
      <c r="W28">
        <f t="shared" si="11"/>
        <v>1</v>
      </c>
      <c r="X28">
        <f t="shared" si="12"/>
        <v>1</v>
      </c>
      <c r="Y28">
        <f>'[1]TSS free'!$D24</f>
        <v>1</v>
      </c>
      <c r="Z28">
        <f>'[1]TSS free'!$G24</f>
        <v>1</v>
      </c>
      <c r="AA28">
        <f>'[1]TSS free'!$H24</f>
        <v>1</v>
      </c>
      <c r="AB28">
        <f>'[1]TSS free'!$I24</f>
        <v>1</v>
      </c>
      <c r="AC28">
        <v>1</v>
      </c>
      <c r="AD28">
        <f>'[1]TSS free'!$J24</f>
        <v>1</v>
      </c>
      <c r="AE28">
        <v>1</v>
      </c>
      <c r="AF28">
        <f t="shared" si="13"/>
        <v>1</v>
      </c>
      <c r="AG28">
        <f>'[1]TSS free'!$K24</f>
        <v>0</v>
      </c>
      <c r="AH28">
        <f t="shared" si="14"/>
        <v>1</v>
      </c>
      <c r="AI28">
        <f>'[1]TSS free'!$L24</f>
        <v>1</v>
      </c>
      <c r="AJ28">
        <v>1</v>
      </c>
      <c r="AK28">
        <f t="shared" si="15"/>
        <v>1</v>
      </c>
      <c r="AL28">
        <v>1</v>
      </c>
      <c r="AM28">
        <f>'[1]TSS free'!$M24</f>
        <v>0</v>
      </c>
      <c r="AN28">
        <v>1</v>
      </c>
      <c r="AO28">
        <f>'[1]TSS free'!$N24</f>
        <v>1</v>
      </c>
      <c r="AP28">
        <v>1</v>
      </c>
      <c r="AQ28">
        <v>1</v>
      </c>
      <c r="AR28">
        <v>1</v>
      </c>
      <c r="AS28">
        <f>'[1]TSS free'!$O24</f>
        <v>1</v>
      </c>
      <c r="AT28">
        <v>1</v>
      </c>
      <c r="AU28">
        <f t="shared" si="16"/>
        <v>43.963076923076947</v>
      </c>
      <c r="AV28">
        <f t="shared" si="17"/>
        <v>10.356923076923078</v>
      </c>
      <c r="AW28">
        <f t="shared" si="18"/>
        <v>11.323076923076922</v>
      </c>
      <c r="AX28">
        <f t="shared" si="19"/>
        <v>8.620000000000001</v>
      </c>
      <c r="AY28">
        <v>0</v>
      </c>
      <c r="AZ28">
        <v>1</v>
      </c>
      <c r="BA28">
        <v>1</v>
      </c>
      <c r="BG28">
        <f t="shared" si="22"/>
        <v>76.923076923076934</v>
      </c>
      <c r="BH28" s="10">
        <f t="shared" si="20"/>
        <v>4.5138888888888894E-5</v>
      </c>
      <c r="BI28">
        <f t="shared" si="21"/>
        <v>95.588235294117652</v>
      </c>
    </row>
    <row r="29" spans="1:61" ht="43.5">
      <c r="A29">
        <v>24</v>
      </c>
      <c r="B29" s="1" t="s">
        <v>692</v>
      </c>
      <c r="C29" s="2" t="s">
        <v>669</v>
      </c>
      <c r="D29">
        <v>1</v>
      </c>
      <c r="E29">
        <v>1</v>
      </c>
      <c r="F29">
        <f t="shared" si="3"/>
        <v>1</v>
      </c>
      <c r="G29">
        <f t="shared" si="4"/>
        <v>16</v>
      </c>
      <c r="H29">
        <f t="shared" si="5"/>
        <v>16</v>
      </c>
      <c r="I29">
        <f t="shared" si="6"/>
        <v>96</v>
      </c>
      <c r="J29">
        <f>'[1]TSS free'!$C25</f>
        <v>31</v>
      </c>
      <c r="K29">
        <f t="shared" si="7"/>
        <v>1.9375</v>
      </c>
      <c r="L29">
        <f t="shared" si="8"/>
        <v>92</v>
      </c>
      <c r="M29">
        <f t="shared" si="9"/>
        <v>5.75</v>
      </c>
      <c r="N29">
        <v>1</v>
      </c>
      <c r="O29">
        <v>1</v>
      </c>
      <c r="P29">
        <v>1</v>
      </c>
      <c r="Q29">
        <v>1</v>
      </c>
      <c r="R29">
        <f>'[1]TSS free'!$E25</f>
        <v>1</v>
      </c>
      <c r="S29">
        <v>1</v>
      </c>
      <c r="T29">
        <f t="shared" si="10"/>
        <v>1</v>
      </c>
      <c r="U29">
        <f>'[1]TSS free'!$F25</f>
        <v>1</v>
      </c>
      <c r="V29">
        <v>1</v>
      </c>
      <c r="W29">
        <f t="shared" si="11"/>
        <v>1</v>
      </c>
      <c r="X29">
        <f t="shared" si="12"/>
        <v>1</v>
      </c>
      <c r="Y29">
        <f>'[1]TSS free'!$D25</f>
        <v>1</v>
      </c>
      <c r="Z29">
        <f>'[1]TSS free'!$G25</f>
        <v>1</v>
      </c>
      <c r="AA29">
        <f>'[1]TSS free'!$H25</f>
        <v>1</v>
      </c>
      <c r="AB29">
        <f>'[1]TSS free'!$I25</f>
        <v>1</v>
      </c>
      <c r="AC29">
        <v>1</v>
      </c>
      <c r="AD29">
        <f>'[1]TSS free'!$J25</f>
        <v>1</v>
      </c>
      <c r="AE29">
        <v>1</v>
      </c>
      <c r="AF29">
        <f t="shared" si="13"/>
        <v>4</v>
      </c>
      <c r="AG29">
        <f>'[1]TSS free'!$K25</f>
        <v>1</v>
      </c>
      <c r="AH29">
        <f t="shared" si="14"/>
        <v>1</v>
      </c>
      <c r="AI29">
        <f>'[1]TSS free'!$L25</f>
        <v>0</v>
      </c>
      <c r="AJ29">
        <v>1</v>
      </c>
      <c r="AK29">
        <f t="shared" si="15"/>
        <v>1</v>
      </c>
      <c r="AL29">
        <v>1</v>
      </c>
      <c r="AM29">
        <f>'[1]TSS free'!$M25</f>
        <v>1</v>
      </c>
      <c r="AN29">
        <v>1</v>
      </c>
      <c r="AO29">
        <f>'[1]TSS free'!$N25</f>
        <v>1</v>
      </c>
      <c r="AP29">
        <v>1</v>
      </c>
      <c r="AQ29">
        <v>1</v>
      </c>
      <c r="AR29">
        <v>1</v>
      </c>
      <c r="AS29">
        <f>'[1]TSS free'!$O25</f>
        <v>1</v>
      </c>
      <c r="AT29">
        <v>1</v>
      </c>
      <c r="AU29">
        <f t="shared" si="16"/>
        <v>26.682500000000015</v>
      </c>
      <c r="AV29">
        <f t="shared" si="17"/>
        <v>13.512499999999999</v>
      </c>
      <c r="AW29">
        <f t="shared" si="18"/>
        <v>16.16</v>
      </c>
      <c r="AX29">
        <f t="shared" si="19"/>
        <v>13.652499999999996</v>
      </c>
      <c r="AY29">
        <v>0</v>
      </c>
      <c r="AZ29">
        <v>1</v>
      </c>
      <c r="BA29">
        <v>1</v>
      </c>
      <c r="BG29">
        <f t="shared" si="22"/>
        <v>250</v>
      </c>
      <c r="BH29" s="10">
        <f t="shared" si="20"/>
        <v>5.5555555555555558E-5</v>
      </c>
      <c r="BI29">
        <f t="shared" si="21"/>
        <v>95.833333333333343</v>
      </c>
    </row>
    <row r="30" spans="1:61" ht="29">
      <c r="A30">
        <v>25</v>
      </c>
      <c r="B30" s="1" t="s">
        <v>693</v>
      </c>
      <c r="C30" s="2" t="s">
        <v>669</v>
      </c>
      <c r="D30">
        <v>1</v>
      </c>
      <c r="E30">
        <v>1</v>
      </c>
      <c r="F30">
        <f t="shared" si="3"/>
        <v>1</v>
      </c>
      <c r="G30">
        <f t="shared" si="4"/>
        <v>12</v>
      </c>
      <c r="H30">
        <f t="shared" si="5"/>
        <v>12</v>
      </c>
      <c r="I30">
        <f t="shared" si="6"/>
        <v>61</v>
      </c>
      <c r="J30">
        <f>'[1]TSS free'!$C26</f>
        <v>20</v>
      </c>
      <c r="K30">
        <f t="shared" si="7"/>
        <v>1.6666666666666667</v>
      </c>
      <c r="L30">
        <f t="shared" si="8"/>
        <v>60</v>
      </c>
      <c r="M30">
        <f t="shared" si="9"/>
        <v>5</v>
      </c>
      <c r="N30">
        <v>1</v>
      </c>
      <c r="O30">
        <v>1</v>
      </c>
      <c r="P30">
        <v>1</v>
      </c>
      <c r="Q30">
        <v>1</v>
      </c>
      <c r="R30">
        <f>'[1]TSS free'!$E26</f>
        <v>1</v>
      </c>
      <c r="S30">
        <v>1</v>
      </c>
      <c r="T30">
        <f t="shared" si="10"/>
        <v>1</v>
      </c>
      <c r="U30">
        <f>'[1]TSS free'!$F26</f>
        <v>1</v>
      </c>
      <c r="V30">
        <v>1</v>
      </c>
      <c r="W30">
        <f t="shared" si="11"/>
        <v>1</v>
      </c>
      <c r="X30">
        <f t="shared" si="12"/>
        <v>1</v>
      </c>
      <c r="Y30">
        <f>'[1]TSS free'!$D26</f>
        <v>1</v>
      </c>
      <c r="Z30">
        <f>'[1]TSS free'!$G26</f>
        <v>1</v>
      </c>
      <c r="AA30">
        <f>'[1]TSS free'!$H26</f>
        <v>1</v>
      </c>
      <c r="AB30">
        <f>'[1]TSS free'!$I26</f>
        <v>1</v>
      </c>
      <c r="AC30">
        <v>1</v>
      </c>
      <c r="AD30">
        <f>'[1]TSS free'!$J26</f>
        <v>1</v>
      </c>
      <c r="AE30">
        <v>1</v>
      </c>
      <c r="AF30">
        <f t="shared" si="13"/>
        <v>1</v>
      </c>
      <c r="AG30">
        <f>'[1]TSS free'!$K26</f>
        <v>1</v>
      </c>
      <c r="AH30">
        <f t="shared" si="14"/>
        <v>1</v>
      </c>
      <c r="AI30">
        <f>'[1]TSS free'!$L26</f>
        <v>1</v>
      </c>
      <c r="AJ30">
        <v>1</v>
      </c>
      <c r="AK30">
        <f t="shared" si="15"/>
        <v>1</v>
      </c>
      <c r="AL30">
        <v>1</v>
      </c>
      <c r="AM30">
        <f>'[1]TSS free'!$M26</f>
        <v>1</v>
      </c>
      <c r="AN30">
        <v>1</v>
      </c>
      <c r="AO30">
        <f>'[1]TSS free'!$N26</f>
        <v>1</v>
      </c>
      <c r="AP30">
        <v>1</v>
      </c>
      <c r="AQ30">
        <v>1</v>
      </c>
      <c r="AR30">
        <v>1</v>
      </c>
      <c r="AS30">
        <f>'[1]TSS free'!$O26</f>
        <v>1</v>
      </c>
      <c r="AT30">
        <v>1</v>
      </c>
      <c r="AU30">
        <f t="shared" si="16"/>
        <v>53.655000000000008</v>
      </c>
      <c r="AV30">
        <f t="shared" si="17"/>
        <v>8.7566666666666677</v>
      </c>
      <c r="AW30">
        <f t="shared" si="18"/>
        <v>11.133333333333333</v>
      </c>
      <c r="AX30">
        <f t="shared" si="19"/>
        <v>8.120000000000001</v>
      </c>
      <c r="AY30">
        <v>1</v>
      </c>
      <c r="AZ30">
        <v>1</v>
      </c>
      <c r="BA30">
        <v>1</v>
      </c>
      <c r="BG30">
        <f t="shared" si="22"/>
        <v>83.333333333333329</v>
      </c>
      <c r="BH30" s="10">
        <f t="shared" si="20"/>
        <v>4.1666666666666665E-5</v>
      </c>
      <c r="BI30">
        <f t="shared" si="21"/>
        <v>98.360655737704917</v>
      </c>
    </row>
    <row r="31" spans="1:61" ht="72.5">
      <c r="A31">
        <v>26</v>
      </c>
      <c r="B31" s="1" t="s">
        <v>694</v>
      </c>
      <c r="C31" s="2" t="s">
        <v>669</v>
      </c>
      <c r="D31">
        <v>1</v>
      </c>
      <c r="E31">
        <v>1</v>
      </c>
      <c r="F31">
        <f t="shared" si="3"/>
        <v>2</v>
      </c>
      <c r="G31">
        <f t="shared" si="4"/>
        <v>25</v>
      </c>
      <c r="H31">
        <f t="shared" si="5"/>
        <v>12.5</v>
      </c>
      <c r="I31">
        <f t="shared" si="6"/>
        <v>129</v>
      </c>
      <c r="J31">
        <f>'[1]TSS free'!$C27</f>
        <v>45</v>
      </c>
      <c r="K31">
        <f t="shared" si="7"/>
        <v>1.8</v>
      </c>
      <c r="L31">
        <f t="shared" si="8"/>
        <v>126</v>
      </c>
      <c r="M31">
        <f t="shared" si="9"/>
        <v>5.04</v>
      </c>
      <c r="N31">
        <v>0</v>
      </c>
      <c r="O31">
        <v>1</v>
      </c>
      <c r="P31">
        <v>0</v>
      </c>
      <c r="Q31">
        <v>1</v>
      </c>
      <c r="R31">
        <f>'[1]TSS free'!$E27</f>
        <v>1</v>
      </c>
      <c r="S31">
        <v>1</v>
      </c>
      <c r="T31">
        <f t="shared" si="10"/>
        <v>1</v>
      </c>
      <c r="U31">
        <f>'[1]TSS free'!$F27</f>
        <v>1</v>
      </c>
      <c r="V31">
        <v>1</v>
      </c>
      <c r="W31">
        <f t="shared" si="11"/>
        <v>0</v>
      </c>
      <c r="X31">
        <f t="shared" si="12"/>
        <v>1</v>
      </c>
      <c r="Y31">
        <f>'[1]TSS free'!$D27</f>
        <v>0</v>
      </c>
      <c r="Z31">
        <f>'[1]TSS free'!$G27</f>
        <v>1</v>
      </c>
      <c r="AA31">
        <f>'[1]TSS free'!$H27</f>
        <v>1</v>
      </c>
      <c r="AB31">
        <f>'[1]TSS free'!$I27</f>
        <v>1</v>
      </c>
      <c r="AC31">
        <v>1</v>
      </c>
      <c r="AD31">
        <f>'[1]TSS free'!$J27</f>
        <v>1</v>
      </c>
      <c r="AE31">
        <v>1</v>
      </c>
      <c r="AF31">
        <f t="shared" si="13"/>
        <v>2</v>
      </c>
      <c r="AG31">
        <f>'[1]TSS free'!$K27</f>
        <v>1</v>
      </c>
      <c r="AH31">
        <f t="shared" si="14"/>
        <v>1</v>
      </c>
      <c r="AI31">
        <f>'[1]TSS free'!$L27</f>
        <v>1</v>
      </c>
      <c r="AJ31">
        <v>1</v>
      </c>
      <c r="AK31">
        <f t="shared" si="15"/>
        <v>1</v>
      </c>
      <c r="AL31">
        <v>1</v>
      </c>
      <c r="AM31">
        <f>'[1]TSS free'!$M27</f>
        <v>0</v>
      </c>
      <c r="AN31">
        <v>1</v>
      </c>
      <c r="AO31">
        <f>'[1]TSS free'!$N27</f>
        <v>1</v>
      </c>
      <c r="AP31">
        <v>1</v>
      </c>
      <c r="AQ31">
        <v>1</v>
      </c>
      <c r="AR31">
        <v>1</v>
      </c>
      <c r="AS31">
        <f>'[1]TSS free'!$O27</f>
        <v>1</v>
      </c>
      <c r="AT31">
        <v>1</v>
      </c>
      <c r="AU31">
        <f t="shared" si="16"/>
        <v>41.867500000000007</v>
      </c>
      <c r="AV31">
        <f t="shared" si="17"/>
        <v>10.525000000000002</v>
      </c>
      <c r="AW31">
        <f t="shared" si="18"/>
        <v>11.467200000000002</v>
      </c>
      <c r="AX31">
        <f t="shared" si="19"/>
        <v>8.5583999999999989</v>
      </c>
      <c r="AY31">
        <v>0</v>
      </c>
      <c r="AZ31">
        <v>1</v>
      </c>
      <c r="BA31">
        <v>1</v>
      </c>
      <c r="BG31">
        <f t="shared" si="22"/>
        <v>80</v>
      </c>
      <c r="BH31" s="10">
        <f t="shared" si="20"/>
        <v>8.6805555555555545E-5</v>
      </c>
      <c r="BI31">
        <f t="shared" si="21"/>
        <v>97.674418604651152</v>
      </c>
    </row>
    <row r="32" spans="1:61" ht="72.5">
      <c r="A32">
        <v>27</v>
      </c>
      <c r="B32" s="1" t="s">
        <v>695</v>
      </c>
      <c r="C32" s="2" t="s">
        <v>669</v>
      </c>
      <c r="D32">
        <v>1</v>
      </c>
      <c r="E32">
        <v>1</v>
      </c>
      <c r="F32">
        <f t="shared" si="3"/>
        <v>2</v>
      </c>
      <c r="G32">
        <f t="shared" si="4"/>
        <v>23</v>
      </c>
      <c r="H32">
        <f t="shared" si="5"/>
        <v>11.5</v>
      </c>
      <c r="I32">
        <f t="shared" si="6"/>
        <v>124</v>
      </c>
      <c r="J32">
        <f>'[1]TSS free'!$C28</f>
        <v>40</v>
      </c>
      <c r="K32">
        <f t="shared" si="7"/>
        <v>1.7391304347826086</v>
      </c>
      <c r="L32">
        <f t="shared" si="8"/>
        <v>118</v>
      </c>
      <c r="M32">
        <f t="shared" si="9"/>
        <v>5.1304347826086953</v>
      </c>
      <c r="N32">
        <v>1</v>
      </c>
      <c r="O32">
        <v>1</v>
      </c>
      <c r="P32">
        <v>1</v>
      </c>
      <c r="Q32">
        <v>1</v>
      </c>
      <c r="R32">
        <f>'[1]TSS free'!$E28</f>
        <v>1</v>
      </c>
      <c r="S32">
        <v>1</v>
      </c>
      <c r="T32">
        <f t="shared" si="10"/>
        <v>1</v>
      </c>
      <c r="U32">
        <f>'[1]TSS free'!$F28</f>
        <v>1</v>
      </c>
      <c r="V32">
        <v>1</v>
      </c>
      <c r="W32">
        <f t="shared" si="11"/>
        <v>1</v>
      </c>
      <c r="X32">
        <f t="shared" si="12"/>
        <v>1</v>
      </c>
      <c r="Y32">
        <f>'[1]TSS free'!$D28</f>
        <v>0</v>
      </c>
      <c r="Z32">
        <f>'[1]TSS free'!$G28</f>
        <v>1</v>
      </c>
      <c r="AA32">
        <f>'[1]TSS free'!$H28</f>
        <v>1</v>
      </c>
      <c r="AB32">
        <f>'[1]TSS free'!$I28</f>
        <v>1</v>
      </c>
      <c r="AC32">
        <v>1</v>
      </c>
      <c r="AD32">
        <f>'[1]TSS free'!$J28</f>
        <v>1</v>
      </c>
      <c r="AE32">
        <v>1</v>
      </c>
      <c r="AF32">
        <f t="shared" si="13"/>
        <v>3</v>
      </c>
      <c r="AG32">
        <f>'[1]TSS free'!$K28</f>
        <v>1</v>
      </c>
      <c r="AH32">
        <f t="shared" si="14"/>
        <v>1</v>
      </c>
      <c r="AI32">
        <f>'[1]TSS free'!$L28</f>
        <v>0</v>
      </c>
      <c r="AJ32">
        <v>1</v>
      </c>
      <c r="AK32">
        <f t="shared" si="15"/>
        <v>1</v>
      </c>
      <c r="AL32">
        <v>1</v>
      </c>
      <c r="AM32">
        <f>'[1]TSS free'!$M28</f>
        <v>1</v>
      </c>
      <c r="AN32">
        <v>1</v>
      </c>
      <c r="AO32">
        <f>'[1]TSS free'!$N28</f>
        <v>1</v>
      </c>
      <c r="AP32">
        <v>1</v>
      </c>
      <c r="AQ32">
        <v>1</v>
      </c>
      <c r="AR32">
        <v>1</v>
      </c>
      <c r="AS32">
        <f>'[1]TSS free'!$O28</f>
        <v>1</v>
      </c>
      <c r="AT32">
        <v>1</v>
      </c>
      <c r="AU32">
        <f t="shared" si="16"/>
        <v>48.03206521739132</v>
      </c>
      <c r="AV32">
        <f t="shared" si="17"/>
        <v>9.4167391304347845</v>
      </c>
      <c r="AW32">
        <f t="shared" si="18"/>
        <v>11.79304347826087</v>
      </c>
      <c r="AX32">
        <f t="shared" si="19"/>
        <v>8.4843478260869567</v>
      </c>
      <c r="AY32">
        <v>0</v>
      </c>
      <c r="AZ32">
        <v>1</v>
      </c>
      <c r="BA32">
        <v>1</v>
      </c>
      <c r="BG32">
        <f t="shared" si="22"/>
        <v>130.43478260869566</v>
      </c>
      <c r="BH32" s="10">
        <f t="shared" si="20"/>
        <v>7.9861111111111116E-5</v>
      </c>
      <c r="BI32">
        <f t="shared" si="21"/>
        <v>95.161290322580655</v>
      </c>
    </row>
    <row r="33" spans="1:61" ht="72.5">
      <c r="A33">
        <v>28</v>
      </c>
      <c r="B33" s="1" t="s">
        <v>696</v>
      </c>
      <c r="C33" s="2" t="s">
        <v>669</v>
      </c>
      <c r="D33">
        <v>1</v>
      </c>
      <c r="E33">
        <v>1</v>
      </c>
      <c r="F33">
        <f t="shared" si="3"/>
        <v>2</v>
      </c>
      <c r="G33">
        <f t="shared" si="4"/>
        <v>22</v>
      </c>
      <c r="H33">
        <f t="shared" si="5"/>
        <v>11</v>
      </c>
      <c r="I33">
        <f t="shared" si="6"/>
        <v>129</v>
      </c>
      <c r="J33">
        <f>'[1]TSS free'!$C29</f>
        <v>43</v>
      </c>
      <c r="K33">
        <f t="shared" si="7"/>
        <v>1.9545454545454546</v>
      </c>
      <c r="L33">
        <f t="shared" si="8"/>
        <v>123</v>
      </c>
      <c r="M33">
        <f t="shared" si="9"/>
        <v>5.5909090909090908</v>
      </c>
      <c r="N33">
        <v>1</v>
      </c>
      <c r="O33">
        <v>1</v>
      </c>
      <c r="P33">
        <v>1</v>
      </c>
      <c r="Q33">
        <v>0</v>
      </c>
      <c r="R33">
        <f>'[1]TSS free'!$E29</f>
        <v>1</v>
      </c>
      <c r="S33">
        <v>1</v>
      </c>
      <c r="T33">
        <f t="shared" si="10"/>
        <v>0</v>
      </c>
      <c r="U33">
        <f>'[1]TSS free'!$F29</f>
        <v>1</v>
      </c>
      <c r="V33">
        <v>1</v>
      </c>
      <c r="W33">
        <f t="shared" si="11"/>
        <v>0</v>
      </c>
      <c r="X33">
        <f t="shared" si="12"/>
        <v>1</v>
      </c>
      <c r="Y33">
        <f>'[1]TSS free'!$D29</f>
        <v>1</v>
      </c>
      <c r="Z33">
        <f>'[1]TSS free'!$G29</f>
        <v>1</v>
      </c>
      <c r="AA33">
        <f>'[1]TSS free'!$H29</f>
        <v>1</v>
      </c>
      <c r="AB33">
        <f>'[1]TSS free'!$I29</f>
        <v>1</v>
      </c>
      <c r="AC33">
        <v>1</v>
      </c>
      <c r="AD33">
        <f>'[1]TSS free'!$J29</f>
        <v>1</v>
      </c>
      <c r="AE33">
        <v>1</v>
      </c>
      <c r="AF33">
        <f t="shared" si="13"/>
        <v>3</v>
      </c>
      <c r="AG33">
        <f>'[1]TSS free'!$K29</f>
        <v>1</v>
      </c>
      <c r="AH33">
        <f t="shared" si="14"/>
        <v>1</v>
      </c>
      <c r="AI33">
        <f>'[1]TSS free'!$L29</f>
        <v>0</v>
      </c>
      <c r="AJ33">
        <v>1</v>
      </c>
      <c r="AK33">
        <f t="shared" si="15"/>
        <v>1</v>
      </c>
      <c r="AL33">
        <v>1</v>
      </c>
      <c r="AM33">
        <f>'[1]TSS free'!$M29</f>
        <v>1</v>
      </c>
      <c r="AN33">
        <v>1</v>
      </c>
      <c r="AO33">
        <f>'[1]TSS free'!$N29</f>
        <v>1</v>
      </c>
      <c r="AP33">
        <v>1</v>
      </c>
      <c r="AQ33">
        <v>1</v>
      </c>
      <c r="AR33">
        <v>1</v>
      </c>
      <c r="AS33">
        <f>'[1]TSS free'!$O29</f>
        <v>1</v>
      </c>
      <c r="AT33">
        <v>1</v>
      </c>
      <c r="AU33">
        <f t="shared" si="16"/>
        <v>30.315454545454564</v>
      </c>
      <c r="AV33">
        <f t="shared" si="17"/>
        <v>11.763636363636365</v>
      </c>
      <c r="AW33">
        <f t="shared" si="18"/>
        <v>14.383636363636356</v>
      </c>
      <c r="AX33">
        <f t="shared" si="19"/>
        <v>10.403181818181817</v>
      </c>
      <c r="AY33">
        <v>0</v>
      </c>
      <c r="AZ33">
        <v>1</v>
      </c>
      <c r="BA33">
        <v>1</v>
      </c>
      <c r="BG33">
        <f t="shared" si="22"/>
        <v>136.36363636363635</v>
      </c>
      <c r="BH33" s="10">
        <f t="shared" si="20"/>
        <v>7.6388888888888887E-5</v>
      </c>
      <c r="BI33">
        <f t="shared" si="21"/>
        <v>95.348837209302332</v>
      </c>
    </row>
    <row r="34" spans="1:61" ht="72.5">
      <c r="A34">
        <v>29</v>
      </c>
      <c r="B34" s="1" t="s">
        <v>697</v>
      </c>
      <c r="C34" s="2" t="s">
        <v>669</v>
      </c>
      <c r="D34">
        <v>1</v>
      </c>
      <c r="E34">
        <v>1</v>
      </c>
      <c r="F34">
        <f t="shared" si="3"/>
        <v>2</v>
      </c>
      <c r="G34">
        <f t="shared" si="4"/>
        <v>26</v>
      </c>
      <c r="H34">
        <f t="shared" si="5"/>
        <v>13</v>
      </c>
      <c r="I34">
        <f t="shared" si="6"/>
        <v>145</v>
      </c>
      <c r="J34">
        <f>'[1]TSS free'!$C30</f>
        <v>49</v>
      </c>
      <c r="K34">
        <f t="shared" si="7"/>
        <v>1.8846153846153846</v>
      </c>
      <c r="L34">
        <f t="shared" si="8"/>
        <v>138</v>
      </c>
      <c r="M34">
        <f t="shared" si="9"/>
        <v>5.3076923076923075</v>
      </c>
      <c r="N34">
        <v>1</v>
      </c>
      <c r="O34">
        <v>1</v>
      </c>
      <c r="P34">
        <v>1</v>
      </c>
      <c r="Q34">
        <v>1</v>
      </c>
      <c r="R34">
        <f>'[1]TSS free'!$E30</f>
        <v>1</v>
      </c>
      <c r="S34">
        <v>1</v>
      </c>
      <c r="T34">
        <f t="shared" si="10"/>
        <v>1</v>
      </c>
      <c r="U34">
        <f>'[1]TSS free'!$F30</f>
        <v>1</v>
      </c>
      <c r="V34">
        <v>1</v>
      </c>
      <c r="W34">
        <f t="shared" si="11"/>
        <v>1</v>
      </c>
      <c r="X34">
        <f t="shared" si="12"/>
        <v>1</v>
      </c>
      <c r="Y34">
        <f>'[1]TSS free'!$D30</f>
        <v>0</v>
      </c>
      <c r="Z34">
        <f>'[1]TSS free'!$G30</f>
        <v>1</v>
      </c>
      <c r="AA34">
        <f>'[1]TSS free'!$H30</f>
        <v>1</v>
      </c>
      <c r="AB34">
        <f>'[1]TSS free'!$I30</f>
        <v>1</v>
      </c>
      <c r="AC34">
        <v>1</v>
      </c>
      <c r="AD34">
        <f>'[1]TSS free'!$J30</f>
        <v>1</v>
      </c>
      <c r="AE34">
        <v>1</v>
      </c>
      <c r="AF34">
        <f t="shared" si="13"/>
        <v>3</v>
      </c>
      <c r="AG34">
        <f>'[1]TSS free'!$K30</f>
        <v>1</v>
      </c>
      <c r="AH34">
        <f t="shared" si="14"/>
        <v>1</v>
      </c>
      <c r="AI34">
        <f>'[1]TSS free'!$L30</f>
        <v>0</v>
      </c>
      <c r="AJ34">
        <v>1</v>
      </c>
      <c r="AK34">
        <f t="shared" si="15"/>
        <v>1</v>
      </c>
      <c r="AL34">
        <v>1</v>
      </c>
      <c r="AM34">
        <f>'[1]TSS free'!$M30</f>
        <v>0</v>
      </c>
      <c r="AN34">
        <v>1</v>
      </c>
      <c r="AO34">
        <f>'[1]TSS free'!$N30</f>
        <v>1</v>
      </c>
      <c r="AP34">
        <v>1</v>
      </c>
      <c r="AQ34">
        <v>1</v>
      </c>
      <c r="AR34">
        <v>1</v>
      </c>
      <c r="AS34">
        <f>'[1]TSS free'!$O30</f>
        <v>1</v>
      </c>
      <c r="AT34">
        <v>1</v>
      </c>
      <c r="AU34">
        <f t="shared" si="16"/>
        <v>34.201538461538483</v>
      </c>
      <c r="AV34">
        <f t="shared" si="17"/>
        <v>11.71846153846154</v>
      </c>
      <c r="AW34">
        <f t="shared" si="18"/>
        <v>13.132307692307691</v>
      </c>
      <c r="AX34">
        <f t="shared" si="19"/>
        <v>10.069230769230767</v>
      </c>
      <c r="AY34">
        <v>0</v>
      </c>
      <c r="AZ34">
        <v>1</v>
      </c>
      <c r="BA34">
        <v>1</v>
      </c>
      <c r="BG34">
        <f t="shared" si="22"/>
        <v>115.38461538461539</v>
      </c>
      <c r="BH34" s="10">
        <f t="shared" si="20"/>
        <v>9.0277777777777787E-5</v>
      </c>
      <c r="BI34">
        <f t="shared" si="21"/>
        <v>95.172413793103445</v>
      </c>
    </row>
    <row r="35" spans="1:61" ht="72.5">
      <c r="A35">
        <v>30</v>
      </c>
      <c r="B35" s="1" t="s">
        <v>698</v>
      </c>
      <c r="C35" s="2" t="s">
        <v>669</v>
      </c>
      <c r="D35">
        <v>1</v>
      </c>
      <c r="E35">
        <v>1</v>
      </c>
      <c r="F35">
        <f t="shared" si="3"/>
        <v>2</v>
      </c>
      <c r="G35">
        <f t="shared" si="4"/>
        <v>30</v>
      </c>
      <c r="H35">
        <f t="shared" si="5"/>
        <v>15</v>
      </c>
      <c r="I35">
        <f t="shared" si="6"/>
        <v>161</v>
      </c>
      <c r="J35">
        <f>'[1]TSS free'!$C31</f>
        <v>53</v>
      </c>
      <c r="K35">
        <f t="shared" si="7"/>
        <v>1.7666666666666666</v>
      </c>
      <c r="L35">
        <f t="shared" si="8"/>
        <v>155</v>
      </c>
      <c r="M35">
        <f t="shared" si="9"/>
        <v>5.166666666666667</v>
      </c>
      <c r="N35">
        <v>1</v>
      </c>
      <c r="O35">
        <v>1</v>
      </c>
      <c r="P35">
        <v>0</v>
      </c>
      <c r="Q35">
        <v>1</v>
      </c>
      <c r="R35">
        <f>'[1]TSS free'!$E31</f>
        <v>1</v>
      </c>
      <c r="S35">
        <v>1</v>
      </c>
      <c r="T35">
        <f t="shared" si="10"/>
        <v>1</v>
      </c>
      <c r="U35">
        <f>'[1]TSS free'!$F31</f>
        <v>1</v>
      </c>
      <c r="V35">
        <v>1</v>
      </c>
      <c r="W35">
        <f t="shared" si="11"/>
        <v>0</v>
      </c>
      <c r="X35">
        <f t="shared" si="12"/>
        <v>1</v>
      </c>
      <c r="Y35">
        <f>'[1]TSS free'!$D31</f>
        <v>0</v>
      </c>
      <c r="Z35">
        <f>'[1]TSS free'!$G31</f>
        <v>1</v>
      </c>
      <c r="AA35">
        <f>'[1]TSS free'!$H31</f>
        <v>1</v>
      </c>
      <c r="AB35">
        <f>'[1]TSS free'!$I31</f>
        <v>1</v>
      </c>
      <c r="AC35">
        <v>1</v>
      </c>
      <c r="AD35">
        <f>'[1]TSS free'!$J31</f>
        <v>1</v>
      </c>
      <c r="AE35">
        <v>1</v>
      </c>
      <c r="AF35">
        <f t="shared" si="13"/>
        <v>3</v>
      </c>
      <c r="AG35">
        <f>'[1]TSS free'!$K31</f>
        <v>1</v>
      </c>
      <c r="AH35">
        <f t="shared" si="14"/>
        <v>1</v>
      </c>
      <c r="AI35">
        <f>'[1]TSS free'!$L31</f>
        <v>0</v>
      </c>
      <c r="AJ35">
        <v>1</v>
      </c>
      <c r="AK35">
        <f t="shared" si="15"/>
        <v>1</v>
      </c>
      <c r="AL35">
        <v>1</v>
      </c>
      <c r="AM35">
        <f>'[1]TSS free'!$M31</f>
        <v>0</v>
      </c>
      <c r="AN35">
        <v>1</v>
      </c>
      <c r="AO35">
        <f>'[1]TSS free'!$N31</f>
        <v>1</v>
      </c>
      <c r="AP35">
        <v>1</v>
      </c>
      <c r="AQ35">
        <v>1</v>
      </c>
      <c r="AR35">
        <v>1</v>
      </c>
      <c r="AS35">
        <f>'[1]TSS free'!$O31</f>
        <v>1</v>
      </c>
      <c r="AT35">
        <v>1</v>
      </c>
      <c r="AU35">
        <f t="shared" si="16"/>
        <v>42.150000000000034</v>
      </c>
      <c r="AV35">
        <f t="shared" si="17"/>
        <v>11.106666666666669</v>
      </c>
      <c r="AW35">
        <f t="shared" si="18"/>
        <v>12.606666666666669</v>
      </c>
      <c r="AX35">
        <f t="shared" si="19"/>
        <v>10.405000000000001</v>
      </c>
      <c r="AY35">
        <v>0</v>
      </c>
      <c r="AZ35">
        <v>1</v>
      </c>
      <c r="BA35">
        <v>1</v>
      </c>
      <c r="BG35">
        <f t="shared" si="22"/>
        <v>100</v>
      </c>
      <c r="BH35" s="10">
        <f t="shared" si="20"/>
        <v>1.0416666666666666E-4</v>
      </c>
      <c r="BI35">
        <f t="shared" si="21"/>
        <v>96.273291925465841</v>
      </c>
    </row>
    <row r="36" spans="1:61" ht="43.5">
      <c r="A36">
        <v>31</v>
      </c>
      <c r="B36" s="1" t="s">
        <v>699</v>
      </c>
      <c r="C36" s="2" t="s">
        <v>669</v>
      </c>
      <c r="D36">
        <v>1</v>
      </c>
      <c r="E36">
        <v>1</v>
      </c>
      <c r="F36">
        <f t="shared" si="3"/>
        <v>1</v>
      </c>
      <c r="G36">
        <f t="shared" si="4"/>
        <v>16</v>
      </c>
      <c r="H36">
        <f t="shared" si="5"/>
        <v>16</v>
      </c>
      <c r="I36">
        <f t="shared" si="6"/>
        <v>85</v>
      </c>
      <c r="J36">
        <f>'[1]TSS free'!$C32</f>
        <v>29</v>
      </c>
      <c r="K36">
        <f t="shared" si="7"/>
        <v>1.8125</v>
      </c>
      <c r="L36">
        <f t="shared" si="8"/>
        <v>84</v>
      </c>
      <c r="M36">
        <f t="shared" si="9"/>
        <v>5.25</v>
      </c>
      <c r="N36">
        <v>1</v>
      </c>
      <c r="O36">
        <v>1</v>
      </c>
      <c r="P36">
        <v>1</v>
      </c>
      <c r="Q36">
        <v>1</v>
      </c>
      <c r="R36">
        <f>'[1]TSS free'!$E32</f>
        <v>1</v>
      </c>
      <c r="S36">
        <v>1</v>
      </c>
      <c r="T36">
        <f t="shared" si="10"/>
        <v>1</v>
      </c>
      <c r="U36">
        <f>'[1]TSS free'!$F32</f>
        <v>1</v>
      </c>
      <c r="V36">
        <v>1</v>
      </c>
      <c r="W36">
        <f t="shared" si="11"/>
        <v>1</v>
      </c>
      <c r="X36">
        <f t="shared" si="12"/>
        <v>1</v>
      </c>
      <c r="Y36">
        <f>'[1]TSS free'!$D32</f>
        <v>1</v>
      </c>
      <c r="Z36">
        <f>'[1]TSS free'!$G32</f>
        <v>1</v>
      </c>
      <c r="AA36">
        <f>'[1]TSS free'!$H32</f>
        <v>1</v>
      </c>
      <c r="AB36">
        <f>'[1]TSS free'!$I32</f>
        <v>1</v>
      </c>
      <c r="AC36">
        <v>1</v>
      </c>
      <c r="AD36">
        <f>'[1]TSS free'!$J32</f>
        <v>1</v>
      </c>
      <c r="AE36">
        <v>1</v>
      </c>
      <c r="AF36">
        <f t="shared" si="13"/>
        <v>1</v>
      </c>
      <c r="AG36">
        <f>'[1]TSS free'!$K32</f>
        <v>1</v>
      </c>
      <c r="AH36">
        <f t="shared" si="14"/>
        <v>1</v>
      </c>
      <c r="AI36">
        <f>'[1]TSS free'!$L32</f>
        <v>0</v>
      </c>
      <c r="AJ36">
        <v>1</v>
      </c>
      <c r="AK36">
        <f t="shared" si="15"/>
        <v>1</v>
      </c>
      <c r="AL36">
        <v>1</v>
      </c>
      <c r="AM36">
        <f>'[1]TSS free'!$M32</f>
        <v>1</v>
      </c>
      <c r="AN36">
        <v>1</v>
      </c>
      <c r="AO36">
        <f>'[1]TSS free'!$N32</f>
        <v>1</v>
      </c>
      <c r="AP36">
        <v>1</v>
      </c>
      <c r="AQ36">
        <v>1</v>
      </c>
      <c r="AR36">
        <v>1</v>
      </c>
      <c r="AS36">
        <f>'[1]TSS free'!$O32</f>
        <v>1</v>
      </c>
      <c r="AT36">
        <v>1</v>
      </c>
      <c r="AU36">
        <f t="shared" si="16"/>
        <v>37.257500000000036</v>
      </c>
      <c r="AV36">
        <f t="shared" si="17"/>
        <v>12.037500000000005</v>
      </c>
      <c r="AW36">
        <f t="shared" si="18"/>
        <v>13.219999999999995</v>
      </c>
      <c r="AX36">
        <f t="shared" si="19"/>
        <v>11.297499999999999</v>
      </c>
      <c r="AY36">
        <v>0</v>
      </c>
      <c r="AZ36">
        <v>1</v>
      </c>
      <c r="BA36">
        <v>1</v>
      </c>
      <c r="BG36">
        <f t="shared" si="22"/>
        <v>62.5</v>
      </c>
      <c r="BH36" s="10">
        <f t="shared" si="20"/>
        <v>5.5555555555555558E-5</v>
      </c>
      <c r="BI36">
        <f t="shared" si="21"/>
        <v>98.82352941176471</v>
      </c>
    </row>
    <row r="37" spans="1:61" ht="72.5">
      <c r="A37">
        <v>32</v>
      </c>
      <c r="B37" s="1" t="s">
        <v>700</v>
      </c>
      <c r="C37" s="2" t="s">
        <v>669</v>
      </c>
      <c r="D37">
        <v>1</v>
      </c>
      <c r="E37">
        <v>1</v>
      </c>
      <c r="F37">
        <f t="shared" si="3"/>
        <v>1</v>
      </c>
      <c r="G37">
        <f t="shared" si="4"/>
        <v>34</v>
      </c>
      <c r="H37">
        <f t="shared" si="5"/>
        <v>34</v>
      </c>
      <c r="I37">
        <f t="shared" si="6"/>
        <v>130</v>
      </c>
      <c r="J37">
        <f>'[1]TSS free'!$C33</f>
        <v>43</v>
      </c>
      <c r="K37">
        <f t="shared" si="7"/>
        <v>1.2647058823529411</v>
      </c>
      <c r="L37">
        <f t="shared" si="8"/>
        <v>125</v>
      </c>
      <c r="M37">
        <f t="shared" si="9"/>
        <v>3.6764705882352939</v>
      </c>
      <c r="N37">
        <v>1</v>
      </c>
      <c r="O37">
        <v>1</v>
      </c>
      <c r="P37">
        <v>1</v>
      </c>
      <c r="Q37">
        <v>1</v>
      </c>
      <c r="R37">
        <f>'[1]TSS free'!$E33</f>
        <v>1</v>
      </c>
      <c r="S37">
        <v>1</v>
      </c>
      <c r="T37">
        <f t="shared" si="10"/>
        <v>1</v>
      </c>
      <c r="U37">
        <f>'[1]TSS free'!$F33</f>
        <v>1</v>
      </c>
      <c r="V37">
        <v>1</v>
      </c>
      <c r="W37">
        <f t="shared" si="11"/>
        <v>1</v>
      </c>
      <c r="X37">
        <f t="shared" si="12"/>
        <v>1</v>
      </c>
      <c r="Y37">
        <f>'[1]TSS free'!$D33</f>
        <v>0</v>
      </c>
      <c r="Z37">
        <f>'[1]TSS free'!$G33</f>
        <v>1</v>
      </c>
      <c r="AA37">
        <f>'[1]TSS free'!$H33</f>
        <v>1</v>
      </c>
      <c r="AB37">
        <f>'[1]TSS free'!$I33</f>
        <v>1</v>
      </c>
      <c r="AC37">
        <v>1</v>
      </c>
      <c r="AD37">
        <f>'[1]TSS free'!$J33</f>
        <v>1</v>
      </c>
      <c r="AE37">
        <v>1</v>
      </c>
      <c r="AF37">
        <f t="shared" si="13"/>
        <v>4</v>
      </c>
      <c r="AG37">
        <f>'[1]TSS free'!$K33</f>
        <v>1</v>
      </c>
      <c r="AH37">
        <f t="shared" si="14"/>
        <v>1</v>
      </c>
      <c r="AI37">
        <f>'[1]TSS free'!$L33</f>
        <v>0</v>
      </c>
      <c r="AJ37">
        <v>1</v>
      </c>
      <c r="AK37">
        <f t="shared" si="15"/>
        <v>0</v>
      </c>
      <c r="AL37">
        <v>1</v>
      </c>
      <c r="AM37">
        <f>'[1]TSS free'!$M33</f>
        <v>1</v>
      </c>
      <c r="AN37">
        <v>1</v>
      </c>
      <c r="AO37">
        <f>'[1]TSS free'!$N33</f>
        <v>1</v>
      </c>
      <c r="AP37">
        <v>1</v>
      </c>
      <c r="AQ37">
        <v>1</v>
      </c>
      <c r="AR37">
        <v>1</v>
      </c>
      <c r="AS37">
        <f>'[1]TSS free'!$O33</f>
        <v>1</v>
      </c>
      <c r="AT37">
        <v>1</v>
      </c>
      <c r="AU37">
        <f t="shared" si="16"/>
        <v>65.330882352941188</v>
      </c>
      <c r="AV37">
        <f t="shared" si="17"/>
        <v>12.593529411764706</v>
      </c>
      <c r="AW37">
        <f t="shared" si="18"/>
        <v>4.9470588235294102</v>
      </c>
      <c r="AX37">
        <f t="shared" si="19"/>
        <v>12.886176470588232</v>
      </c>
      <c r="AY37">
        <v>1</v>
      </c>
      <c r="AZ37">
        <v>1</v>
      </c>
      <c r="BA37">
        <v>1</v>
      </c>
      <c r="BG37">
        <f t="shared" si="22"/>
        <v>117.64705882352941</v>
      </c>
      <c r="BH37" s="10">
        <f t="shared" si="20"/>
        <v>1.1805555555555556E-4</v>
      </c>
      <c r="BI37">
        <f t="shared" si="21"/>
        <v>96.15384615384616</v>
      </c>
    </row>
    <row r="38" spans="1:61" ht="101.5">
      <c r="A38">
        <v>33</v>
      </c>
      <c r="B38" s="1" t="s">
        <v>701</v>
      </c>
      <c r="C38" s="2" t="s">
        <v>669</v>
      </c>
      <c r="D38">
        <v>1</v>
      </c>
      <c r="E38">
        <v>1</v>
      </c>
      <c r="F38">
        <f t="shared" si="3"/>
        <v>2</v>
      </c>
      <c r="G38">
        <f t="shared" si="4"/>
        <v>29</v>
      </c>
      <c r="H38">
        <f t="shared" si="5"/>
        <v>14.5</v>
      </c>
      <c r="I38">
        <f t="shared" si="6"/>
        <v>150</v>
      </c>
      <c r="J38">
        <f>'[1]TSS free'!$C34</f>
        <v>49</v>
      </c>
      <c r="K38">
        <f t="shared" si="7"/>
        <v>1.6896551724137931</v>
      </c>
      <c r="L38">
        <f t="shared" si="8"/>
        <v>144</v>
      </c>
      <c r="M38">
        <f t="shared" si="9"/>
        <v>4.9655172413793105</v>
      </c>
      <c r="N38">
        <v>1</v>
      </c>
      <c r="O38">
        <v>1</v>
      </c>
      <c r="P38">
        <v>1</v>
      </c>
      <c r="Q38">
        <v>1</v>
      </c>
      <c r="R38">
        <f>'[1]TSS free'!$E34</f>
        <v>1</v>
      </c>
      <c r="S38">
        <v>1</v>
      </c>
      <c r="T38">
        <f t="shared" si="10"/>
        <v>1</v>
      </c>
      <c r="U38">
        <f>'[1]TSS free'!$F34</f>
        <v>1</v>
      </c>
      <c r="V38">
        <v>1</v>
      </c>
      <c r="W38">
        <f t="shared" si="11"/>
        <v>1</v>
      </c>
      <c r="X38">
        <f t="shared" si="12"/>
        <v>1</v>
      </c>
      <c r="Y38">
        <f>'[1]TSS free'!$D34</f>
        <v>0</v>
      </c>
      <c r="Z38">
        <f>'[1]TSS free'!$G34</f>
        <v>1</v>
      </c>
      <c r="AA38">
        <f>'[1]TSS free'!$H34</f>
        <v>1</v>
      </c>
      <c r="AB38">
        <f>'[1]TSS free'!$I34</f>
        <v>1</v>
      </c>
      <c r="AC38">
        <v>1</v>
      </c>
      <c r="AD38">
        <f>'[1]TSS free'!$J34</f>
        <v>1</v>
      </c>
      <c r="AE38">
        <v>1</v>
      </c>
      <c r="AF38">
        <f t="shared" si="13"/>
        <v>4</v>
      </c>
      <c r="AG38">
        <f>'[1]TSS free'!$K34</f>
        <v>1</v>
      </c>
      <c r="AH38">
        <f t="shared" si="14"/>
        <v>1</v>
      </c>
      <c r="AI38">
        <f>'[1]TSS free'!$L34</f>
        <v>0</v>
      </c>
      <c r="AJ38">
        <v>1</v>
      </c>
      <c r="AK38">
        <f t="shared" si="15"/>
        <v>0</v>
      </c>
      <c r="AL38">
        <v>1</v>
      </c>
      <c r="AM38">
        <f>'[1]TSS free'!$M34</f>
        <v>1</v>
      </c>
      <c r="AN38">
        <v>1</v>
      </c>
      <c r="AO38">
        <f>'[1]TSS free'!$N34</f>
        <v>1</v>
      </c>
      <c r="AP38">
        <v>1</v>
      </c>
      <c r="AQ38">
        <v>1</v>
      </c>
      <c r="AR38">
        <v>1</v>
      </c>
      <c r="AS38">
        <f>'[1]TSS free'!$O34</f>
        <v>1</v>
      </c>
      <c r="AT38">
        <v>1</v>
      </c>
      <c r="AU38">
        <f t="shared" si="16"/>
        <v>49.172672413793123</v>
      </c>
      <c r="AV38">
        <f t="shared" si="17"/>
        <v>10.00293103448276</v>
      </c>
      <c r="AW38">
        <f t="shared" si="18"/>
        <v>11.355862068965518</v>
      </c>
      <c r="AX38">
        <f t="shared" si="19"/>
        <v>9.2075862068965542</v>
      </c>
      <c r="AY38">
        <v>0</v>
      </c>
      <c r="AZ38">
        <v>1</v>
      </c>
      <c r="BA38">
        <v>1</v>
      </c>
      <c r="BG38">
        <f t="shared" si="22"/>
        <v>137.93103448275861</v>
      </c>
      <c r="BH38" s="10">
        <f t="shared" si="20"/>
        <v>1.0069444444444445E-4</v>
      </c>
      <c r="BI38">
        <f t="shared" si="21"/>
        <v>96</v>
      </c>
    </row>
    <row r="39" spans="1:61" ht="58">
      <c r="A39">
        <v>34</v>
      </c>
      <c r="B39" s="1" t="s">
        <v>702</v>
      </c>
      <c r="C39" s="2" t="s">
        <v>669</v>
      </c>
      <c r="D39">
        <v>1</v>
      </c>
      <c r="E39">
        <v>1</v>
      </c>
      <c r="F39">
        <f t="shared" si="3"/>
        <v>1</v>
      </c>
      <c r="G39">
        <f t="shared" si="4"/>
        <v>17</v>
      </c>
      <c r="H39">
        <f t="shared" si="5"/>
        <v>17</v>
      </c>
      <c r="I39">
        <f t="shared" si="6"/>
        <v>89</v>
      </c>
      <c r="J39">
        <f>'[1]TSS free'!$C35</f>
        <v>30</v>
      </c>
      <c r="K39">
        <f t="shared" si="7"/>
        <v>1.7647058823529411</v>
      </c>
      <c r="L39">
        <f t="shared" si="8"/>
        <v>86</v>
      </c>
      <c r="M39">
        <f t="shared" si="9"/>
        <v>5.0588235294117645</v>
      </c>
      <c r="N39">
        <v>1</v>
      </c>
      <c r="O39">
        <v>1</v>
      </c>
      <c r="P39">
        <v>1</v>
      </c>
      <c r="Q39">
        <v>1</v>
      </c>
      <c r="R39">
        <f>'[1]TSS free'!$E35</f>
        <v>1</v>
      </c>
      <c r="S39">
        <v>1</v>
      </c>
      <c r="T39">
        <f t="shared" si="10"/>
        <v>1</v>
      </c>
      <c r="U39">
        <f>'[1]TSS free'!$F35</f>
        <v>1</v>
      </c>
      <c r="V39">
        <v>1</v>
      </c>
      <c r="W39">
        <f t="shared" si="11"/>
        <v>1</v>
      </c>
      <c r="X39">
        <f t="shared" si="12"/>
        <v>1</v>
      </c>
      <c r="Y39">
        <f>'[1]TSS free'!$D35</f>
        <v>0</v>
      </c>
      <c r="Z39">
        <f>'[1]TSS free'!$G35</f>
        <v>1</v>
      </c>
      <c r="AA39">
        <f>'[1]TSS free'!$H35</f>
        <v>1</v>
      </c>
      <c r="AB39">
        <f>'[1]TSS free'!$I35</f>
        <v>1</v>
      </c>
      <c r="AC39">
        <v>1</v>
      </c>
      <c r="AD39">
        <f>'[1]TSS free'!$J35</f>
        <v>1</v>
      </c>
      <c r="AE39">
        <v>1</v>
      </c>
      <c r="AF39">
        <f t="shared" si="13"/>
        <v>1</v>
      </c>
      <c r="AG39">
        <f>'[1]TSS free'!$K35</f>
        <v>1</v>
      </c>
      <c r="AH39">
        <f t="shared" si="14"/>
        <v>1</v>
      </c>
      <c r="AI39">
        <f>'[1]TSS free'!$L35</f>
        <v>1</v>
      </c>
      <c r="AJ39">
        <v>1</v>
      </c>
      <c r="AK39">
        <f t="shared" si="15"/>
        <v>1</v>
      </c>
      <c r="AL39">
        <v>1</v>
      </c>
      <c r="AM39">
        <f>'[1]TSS free'!$M35</f>
        <v>1</v>
      </c>
      <c r="AN39">
        <v>1</v>
      </c>
      <c r="AO39">
        <f>'[1]TSS free'!$N35</f>
        <v>1</v>
      </c>
      <c r="AP39">
        <v>1</v>
      </c>
      <c r="AQ39">
        <v>1</v>
      </c>
      <c r="AR39">
        <v>1</v>
      </c>
      <c r="AS39">
        <f>'[1]TSS free'!$O35</f>
        <v>1</v>
      </c>
      <c r="AT39">
        <v>1</v>
      </c>
      <c r="AU39">
        <f t="shared" si="16"/>
        <v>40.285882352941201</v>
      </c>
      <c r="AV39">
        <f t="shared" si="17"/>
        <v>11.863529411764706</v>
      </c>
      <c r="AW39">
        <f t="shared" si="18"/>
        <v>12.204705882352936</v>
      </c>
      <c r="AX39">
        <f t="shared" si="19"/>
        <v>10.897058823529413</v>
      </c>
      <c r="AY39">
        <v>1</v>
      </c>
      <c r="AZ39">
        <v>1</v>
      </c>
      <c r="BA39">
        <v>1</v>
      </c>
      <c r="BG39">
        <f t="shared" si="22"/>
        <v>58.823529411764703</v>
      </c>
      <c r="BH39" s="10">
        <f t="shared" si="20"/>
        <v>5.902777777777778E-5</v>
      </c>
      <c r="BI39">
        <f t="shared" si="21"/>
        <v>96.629213483146074</v>
      </c>
    </row>
    <row r="40" spans="1:61" ht="29">
      <c r="A40">
        <v>35</v>
      </c>
      <c r="B40" s="1" t="s">
        <v>703</v>
      </c>
      <c r="C40" s="2" t="s">
        <v>669</v>
      </c>
      <c r="D40">
        <v>1</v>
      </c>
      <c r="E40">
        <v>1</v>
      </c>
      <c r="F40">
        <f t="shared" si="3"/>
        <v>1</v>
      </c>
      <c r="G40">
        <f t="shared" si="4"/>
        <v>7</v>
      </c>
      <c r="H40">
        <f t="shared" si="5"/>
        <v>7</v>
      </c>
      <c r="I40">
        <f t="shared" si="6"/>
        <v>36</v>
      </c>
      <c r="J40">
        <f>'[1]TSS free'!$C36</f>
        <v>11</v>
      </c>
      <c r="K40">
        <f t="shared" si="7"/>
        <v>1.5714285714285714</v>
      </c>
      <c r="L40">
        <f t="shared" si="8"/>
        <v>35</v>
      </c>
      <c r="M40">
        <f t="shared" si="9"/>
        <v>5</v>
      </c>
      <c r="N40">
        <v>1</v>
      </c>
      <c r="O40">
        <v>1</v>
      </c>
      <c r="P40">
        <v>1</v>
      </c>
      <c r="Q40">
        <v>1</v>
      </c>
      <c r="R40">
        <f>'[1]TSS free'!$E36</f>
        <v>1</v>
      </c>
      <c r="S40">
        <v>1</v>
      </c>
      <c r="T40">
        <f t="shared" si="10"/>
        <v>1</v>
      </c>
      <c r="U40">
        <f>'[1]TSS free'!$F36</f>
        <v>1</v>
      </c>
      <c r="V40">
        <v>1</v>
      </c>
      <c r="W40">
        <f t="shared" si="11"/>
        <v>1</v>
      </c>
      <c r="X40">
        <f t="shared" si="12"/>
        <v>1</v>
      </c>
      <c r="Y40">
        <f>'[1]TSS free'!$D36</f>
        <v>1</v>
      </c>
      <c r="Z40">
        <f>'[1]TSS free'!$G36</f>
        <v>1</v>
      </c>
      <c r="AA40">
        <f>'[1]TSS free'!$H36</f>
        <v>1</v>
      </c>
      <c r="AB40">
        <f>'[1]TSS free'!$I36</f>
        <v>1</v>
      </c>
      <c r="AC40">
        <v>1</v>
      </c>
      <c r="AD40">
        <f>'[1]TSS free'!$J36</f>
        <v>1</v>
      </c>
      <c r="AE40">
        <v>1</v>
      </c>
      <c r="AF40">
        <f t="shared" si="13"/>
        <v>1</v>
      </c>
      <c r="AG40">
        <f>'[1]TSS free'!$K36</f>
        <v>1</v>
      </c>
      <c r="AH40">
        <f t="shared" si="14"/>
        <v>1</v>
      </c>
      <c r="AI40">
        <f>'[1]TSS free'!$L36</f>
        <v>1</v>
      </c>
      <c r="AJ40">
        <v>1</v>
      </c>
      <c r="AK40">
        <f t="shared" si="15"/>
        <v>1</v>
      </c>
      <c r="AL40">
        <v>1</v>
      </c>
      <c r="AM40">
        <f>'[1]TSS free'!$M36</f>
        <v>1</v>
      </c>
      <c r="AN40">
        <v>1</v>
      </c>
      <c r="AO40">
        <f>'[1]TSS free'!$N36</f>
        <v>1</v>
      </c>
      <c r="AP40">
        <v>1</v>
      </c>
      <c r="AQ40">
        <v>1</v>
      </c>
      <c r="AR40">
        <v>1</v>
      </c>
      <c r="AS40">
        <f>'[1]TSS free'!$O36</f>
        <v>1</v>
      </c>
      <c r="AT40">
        <v>1</v>
      </c>
      <c r="AU40">
        <f t="shared" si="16"/>
        <v>66.787142857142882</v>
      </c>
      <c r="AV40">
        <f t="shared" si="17"/>
        <v>5.682857142857145</v>
      </c>
      <c r="AW40">
        <f t="shared" si="18"/>
        <v>9.3714285714285701</v>
      </c>
      <c r="AX40">
        <f t="shared" si="19"/>
        <v>5.620000000000001</v>
      </c>
      <c r="AY40">
        <v>1</v>
      </c>
      <c r="AZ40">
        <v>1</v>
      </c>
      <c r="BA40">
        <v>1</v>
      </c>
      <c r="BG40">
        <f t="shared" si="22"/>
        <v>142.85714285714286</v>
      </c>
      <c r="BH40" s="10">
        <f t="shared" si="20"/>
        <v>2.4305555555555558E-5</v>
      </c>
      <c r="BI40">
        <f t="shared" si="21"/>
        <v>97.222222222222214</v>
      </c>
    </row>
    <row r="41" spans="1:61" ht="43.5">
      <c r="A41">
        <v>36</v>
      </c>
      <c r="B41" s="1" t="s">
        <v>704</v>
      </c>
      <c r="C41" s="2" t="s">
        <v>669</v>
      </c>
      <c r="D41">
        <v>1</v>
      </c>
      <c r="E41">
        <v>1</v>
      </c>
      <c r="F41">
        <f t="shared" si="3"/>
        <v>1</v>
      </c>
      <c r="G41">
        <f t="shared" si="4"/>
        <v>17</v>
      </c>
      <c r="H41">
        <f t="shared" si="5"/>
        <v>17</v>
      </c>
      <c r="I41">
        <f t="shared" si="6"/>
        <v>74</v>
      </c>
      <c r="J41">
        <f>'[1]TSS free'!$C37</f>
        <v>24</v>
      </c>
      <c r="K41">
        <f t="shared" si="7"/>
        <v>1.411764705882353</v>
      </c>
      <c r="L41">
        <f t="shared" si="8"/>
        <v>72</v>
      </c>
      <c r="M41">
        <f t="shared" si="9"/>
        <v>4.2352941176470589</v>
      </c>
      <c r="N41">
        <v>1</v>
      </c>
      <c r="O41">
        <v>1</v>
      </c>
      <c r="P41">
        <v>1</v>
      </c>
      <c r="Q41">
        <v>0</v>
      </c>
      <c r="R41">
        <f>'[1]TSS free'!$E37</f>
        <v>1</v>
      </c>
      <c r="S41">
        <v>1</v>
      </c>
      <c r="T41">
        <f t="shared" si="10"/>
        <v>0</v>
      </c>
      <c r="U41">
        <f>'[1]TSS free'!$F37</f>
        <v>1</v>
      </c>
      <c r="V41">
        <v>1</v>
      </c>
      <c r="W41">
        <f t="shared" si="11"/>
        <v>0</v>
      </c>
      <c r="X41">
        <f t="shared" si="12"/>
        <v>1</v>
      </c>
      <c r="Y41">
        <f>'[1]TSS free'!$D37</f>
        <v>0</v>
      </c>
      <c r="Z41">
        <f>'[1]TSS free'!$G37</f>
        <v>1</v>
      </c>
      <c r="AA41">
        <f>'[1]TSS free'!$H37</f>
        <v>1</v>
      </c>
      <c r="AB41">
        <f>'[1]TSS free'!$I37</f>
        <v>1</v>
      </c>
      <c r="AC41">
        <v>1</v>
      </c>
      <c r="AD41">
        <f>'[1]TSS free'!$J37</f>
        <v>1</v>
      </c>
      <c r="AE41">
        <v>1</v>
      </c>
      <c r="AF41">
        <f t="shared" si="13"/>
        <v>2</v>
      </c>
      <c r="AG41">
        <f>'[1]TSS free'!$K37</f>
        <v>1</v>
      </c>
      <c r="AH41">
        <f t="shared" si="14"/>
        <v>1</v>
      </c>
      <c r="AI41">
        <f>'[1]TSS free'!$L37</f>
        <v>1</v>
      </c>
      <c r="AJ41">
        <v>0</v>
      </c>
      <c r="AK41">
        <f t="shared" si="15"/>
        <v>1</v>
      </c>
      <c r="AL41">
        <v>1</v>
      </c>
      <c r="AM41">
        <f>'[1]TSS free'!$M37</f>
        <v>1</v>
      </c>
      <c r="AN41">
        <v>1</v>
      </c>
      <c r="AO41">
        <f>'[1]TSS free'!$N37</f>
        <v>0</v>
      </c>
      <c r="AP41">
        <v>1</v>
      </c>
      <c r="AQ41">
        <v>1</v>
      </c>
      <c r="AR41">
        <v>1</v>
      </c>
      <c r="AS41">
        <f>'[1]TSS free'!$O37</f>
        <v>0</v>
      </c>
      <c r="AT41">
        <v>1</v>
      </c>
      <c r="AU41">
        <f t="shared" si="16"/>
        <v>70.144705882352952</v>
      </c>
      <c r="AV41">
        <f t="shared" si="17"/>
        <v>7.6988235294117651</v>
      </c>
      <c r="AW41">
        <f t="shared" si="18"/>
        <v>7.3623529411764679</v>
      </c>
      <c r="AX41">
        <f t="shared" si="19"/>
        <v>7.0182352941176482</v>
      </c>
      <c r="AY41">
        <v>1</v>
      </c>
      <c r="AZ41">
        <v>1</v>
      </c>
      <c r="BA41">
        <v>1</v>
      </c>
      <c r="BG41">
        <f t="shared" si="22"/>
        <v>117.64705882352941</v>
      </c>
      <c r="BH41" s="10">
        <f t="shared" si="20"/>
        <v>5.902777777777778E-5</v>
      </c>
      <c r="BI41">
        <f t="shared" si="21"/>
        <v>97.297297297297305</v>
      </c>
    </row>
    <row r="42" spans="1:61" ht="43.5">
      <c r="A42">
        <v>37</v>
      </c>
      <c r="B42" s="1" t="s">
        <v>705</v>
      </c>
      <c r="C42" s="2" t="s">
        <v>669</v>
      </c>
      <c r="D42">
        <v>1</v>
      </c>
      <c r="E42">
        <v>1</v>
      </c>
      <c r="F42">
        <f t="shared" si="3"/>
        <v>1</v>
      </c>
      <c r="G42">
        <f t="shared" si="4"/>
        <v>14</v>
      </c>
      <c r="H42">
        <f t="shared" si="5"/>
        <v>14</v>
      </c>
      <c r="I42">
        <f t="shared" si="6"/>
        <v>66</v>
      </c>
      <c r="J42">
        <f>'[1]TSS free'!$C38</f>
        <v>24</v>
      </c>
      <c r="K42">
        <f t="shared" si="7"/>
        <v>1.7142857142857142</v>
      </c>
      <c r="L42">
        <f t="shared" si="8"/>
        <v>65</v>
      </c>
      <c r="M42">
        <f t="shared" si="9"/>
        <v>4.6428571428571432</v>
      </c>
      <c r="N42">
        <v>0</v>
      </c>
      <c r="O42">
        <v>1</v>
      </c>
      <c r="P42">
        <v>1</v>
      </c>
      <c r="Q42">
        <v>1</v>
      </c>
      <c r="R42">
        <f>'[1]TSS free'!$E38</f>
        <v>1</v>
      </c>
      <c r="S42">
        <v>1</v>
      </c>
      <c r="T42">
        <f t="shared" si="10"/>
        <v>1</v>
      </c>
      <c r="U42">
        <f>'[1]TSS free'!$F38</f>
        <v>1</v>
      </c>
      <c r="V42">
        <v>1</v>
      </c>
      <c r="W42">
        <f t="shared" si="11"/>
        <v>1</v>
      </c>
      <c r="X42">
        <f t="shared" si="12"/>
        <v>1</v>
      </c>
      <c r="Y42">
        <f>'[1]TSS free'!$D38</f>
        <v>0</v>
      </c>
      <c r="Z42">
        <f>'[1]TSS free'!$G38</f>
        <v>1</v>
      </c>
      <c r="AA42">
        <f>'[1]TSS free'!$H38</f>
        <v>1</v>
      </c>
      <c r="AB42">
        <f>'[1]TSS free'!$I38</f>
        <v>1</v>
      </c>
      <c r="AC42">
        <v>1</v>
      </c>
      <c r="AD42">
        <f>'[1]TSS free'!$J38</f>
        <v>0</v>
      </c>
      <c r="AE42">
        <v>1</v>
      </c>
      <c r="AF42">
        <f t="shared" si="13"/>
        <v>1</v>
      </c>
      <c r="AG42">
        <f>'[1]TSS free'!$K38</f>
        <v>1</v>
      </c>
      <c r="AH42">
        <f t="shared" si="14"/>
        <v>1</v>
      </c>
      <c r="AI42">
        <f>'[1]TSS free'!$L38</f>
        <v>0</v>
      </c>
      <c r="AJ42">
        <v>1</v>
      </c>
      <c r="AK42">
        <f t="shared" si="15"/>
        <v>1</v>
      </c>
      <c r="AL42">
        <v>1</v>
      </c>
      <c r="AM42">
        <f>'[1]TSS free'!$M38</f>
        <v>1</v>
      </c>
      <c r="AN42">
        <v>1</v>
      </c>
      <c r="AO42">
        <f>'[1]TSS free'!$N38</f>
        <v>1</v>
      </c>
      <c r="AP42">
        <v>1</v>
      </c>
      <c r="AQ42">
        <v>1</v>
      </c>
      <c r="AR42">
        <v>1</v>
      </c>
      <c r="AS42">
        <f>'[1]TSS free'!$O38</f>
        <v>1</v>
      </c>
      <c r="AT42">
        <v>1</v>
      </c>
      <c r="AU42">
        <f t="shared" si="16"/>
        <v>47.596428571428596</v>
      </c>
      <c r="AV42">
        <f t="shared" si="17"/>
        <v>10.098571428571429</v>
      </c>
      <c r="AW42">
        <f t="shared" si="18"/>
        <v>9.3857142857142861</v>
      </c>
      <c r="AX42">
        <f t="shared" si="19"/>
        <v>7.4378571428571441</v>
      </c>
      <c r="AY42">
        <v>1</v>
      </c>
      <c r="AZ42">
        <v>1</v>
      </c>
      <c r="BA42">
        <v>1</v>
      </c>
      <c r="BG42">
        <f t="shared" si="22"/>
        <v>71.428571428571431</v>
      </c>
      <c r="BH42" s="10">
        <f t="shared" si="20"/>
        <v>4.8611111111111115E-5</v>
      </c>
      <c r="BI42">
        <f t="shared" si="21"/>
        <v>98.484848484848484</v>
      </c>
    </row>
    <row r="43" spans="1:61" ht="72.5">
      <c r="A43">
        <v>38</v>
      </c>
      <c r="B43" s="1" t="s">
        <v>706</v>
      </c>
      <c r="C43" s="2" t="s">
        <v>669</v>
      </c>
      <c r="D43">
        <v>1</v>
      </c>
      <c r="E43">
        <v>1</v>
      </c>
      <c r="F43">
        <f t="shared" si="3"/>
        <v>2</v>
      </c>
      <c r="G43">
        <f t="shared" si="4"/>
        <v>25</v>
      </c>
      <c r="H43">
        <f t="shared" si="5"/>
        <v>12.5</v>
      </c>
      <c r="I43">
        <f t="shared" si="6"/>
        <v>139</v>
      </c>
      <c r="J43">
        <f>'[1]TSS free'!$C39</f>
        <v>48</v>
      </c>
      <c r="K43">
        <f t="shared" si="7"/>
        <v>1.92</v>
      </c>
      <c r="L43">
        <f t="shared" si="8"/>
        <v>134</v>
      </c>
      <c r="M43">
        <f t="shared" si="9"/>
        <v>5.36</v>
      </c>
      <c r="N43">
        <v>1</v>
      </c>
      <c r="O43">
        <v>1</v>
      </c>
      <c r="P43">
        <v>1</v>
      </c>
      <c r="Q43">
        <v>1</v>
      </c>
      <c r="R43">
        <f>'[1]TSS free'!$E39</f>
        <v>1</v>
      </c>
      <c r="S43">
        <v>1</v>
      </c>
      <c r="T43">
        <f t="shared" si="10"/>
        <v>1</v>
      </c>
      <c r="U43">
        <f>'[1]TSS free'!$F39</f>
        <v>1</v>
      </c>
      <c r="V43">
        <v>1</v>
      </c>
      <c r="W43">
        <f t="shared" si="11"/>
        <v>1</v>
      </c>
      <c r="X43">
        <f t="shared" si="12"/>
        <v>1</v>
      </c>
      <c r="Y43">
        <f>'[1]TSS free'!$D39</f>
        <v>1</v>
      </c>
      <c r="Z43">
        <f>'[1]TSS free'!$G39</f>
        <v>1</v>
      </c>
      <c r="AA43">
        <f>'[1]TSS free'!$H39</f>
        <v>1</v>
      </c>
      <c r="AB43">
        <f>'[1]TSS free'!$I39</f>
        <v>1</v>
      </c>
      <c r="AC43">
        <v>1</v>
      </c>
      <c r="AD43">
        <f>'[1]TSS free'!$J39</f>
        <v>1</v>
      </c>
      <c r="AE43">
        <v>1</v>
      </c>
      <c r="AF43">
        <f t="shared" si="13"/>
        <v>3</v>
      </c>
      <c r="AG43">
        <f>'[1]TSS free'!$K39</f>
        <v>1</v>
      </c>
      <c r="AH43">
        <f t="shared" si="14"/>
        <v>1</v>
      </c>
      <c r="AI43">
        <f>'[1]TSS free'!$L39</f>
        <v>0</v>
      </c>
      <c r="AJ43">
        <v>1</v>
      </c>
      <c r="AK43">
        <f t="shared" si="15"/>
        <v>1</v>
      </c>
      <c r="AL43">
        <v>1</v>
      </c>
      <c r="AM43">
        <f>'[1]TSS free'!$M39</f>
        <v>0</v>
      </c>
      <c r="AN43">
        <v>1</v>
      </c>
      <c r="AO43">
        <f>'[1]TSS free'!$N39</f>
        <v>1</v>
      </c>
      <c r="AP43">
        <v>1</v>
      </c>
      <c r="AQ43">
        <v>1</v>
      </c>
      <c r="AR43">
        <v>1</v>
      </c>
      <c r="AS43">
        <f>'[1]TSS free'!$O39</f>
        <v>1</v>
      </c>
      <c r="AT43">
        <v>1</v>
      </c>
      <c r="AU43">
        <f t="shared" si="16"/>
        <v>31.71550000000002</v>
      </c>
      <c r="AV43">
        <f t="shared" si="17"/>
        <v>11.940999999999999</v>
      </c>
      <c r="AW43">
        <f t="shared" si="18"/>
        <v>13.348800000000001</v>
      </c>
      <c r="AX43">
        <f t="shared" si="19"/>
        <v>10.0656</v>
      </c>
      <c r="AY43">
        <v>0</v>
      </c>
      <c r="AZ43">
        <v>1</v>
      </c>
      <c r="BA43">
        <v>1</v>
      </c>
      <c r="BG43">
        <f t="shared" si="22"/>
        <v>120</v>
      </c>
      <c r="BH43" s="10">
        <f t="shared" si="20"/>
        <v>8.6805555555555545E-5</v>
      </c>
      <c r="BI43">
        <f t="shared" si="21"/>
        <v>96.402877697841731</v>
      </c>
    </row>
    <row r="44" spans="1:61" ht="29">
      <c r="A44">
        <v>39</v>
      </c>
      <c r="B44" s="1" t="s">
        <v>707</v>
      </c>
      <c r="C44" s="2" t="s">
        <v>669</v>
      </c>
      <c r="D44">
        <v>1</v>
      </c>
      <c r="E44">
        <v>1</v>
      </c>
      <c r="F44">
        <f t="shared" si="3"/>
        <v>1</v>
      </c>
      <c r="G44">
        <f t="shared" si="4"/>
        <v>12</v>
      </c>
      <c r="H44">
        <f t="shared" si="5"/>
        <v>12</v>
      </c>
      <c r="I44">
        <f t="shared" si="6"/>
        <v>55</v>
      </c>
      <c r="J44">
        <f>'[1]TSS free'!$C40</f>
        <v>17</v>
      </c>
      <c r="K44">
        <f t="shared" si="7"/>
        <v>1.4166666666666667</v>
      </c>
      <c r="L44">
        <f t="shared" si="8"/>
        <v>54</v>
      </c>
      <c r="M44">
        <f t="shared" si="9"/>
        <v>4.5</v>
      </c>
      <c r="N44">
        <v>0</v>
      </c>
      <c r="O44">
        <v>1</v>
      </c>
      <c r="P44">
        <v>1</v>
      </c>
      <c r="Q44">
        <v>1</v>
      </c>
      <c r="R44">
        <f>'[1]TSS free'!$E40</f>
        <v>1</v>
      </c>
      <c r="S44">
        <v>1</v>
      </c>
      <c r="T44">
        <f t="shared" si="10"/>
        <v>1</v>
      </c>
      <c r="U44">
        <f>'[1]TSS free'!$F40</f>
        <v>1</v>
      </c>
      <c r="V44">
        <v>1</v>
      </c>
      <c r="W44">
        <f t="shared" si="11"/>
        <v>1</v>
      </c>
      <c r="X44">
        <f t="shared" si="12"/>
        <v>1</v>
      </c>
      <c r="Y44">
        <f>'[1]TSS free'!$D40</f>
        <v>1</v>
      </c>
      <c r="Z44">
        <f>'[1]TSS free'!$G40</f>
        <v>1</v>
      </c>
      <c r="AA44">
        <f>'[1]TSS free'!$H40</f>
        <v>1</v>
      </c>
      <c r="AB44">
        <f>'[1]TSS free'!$I40</f>
        <v>1</v>
      </c>
      <c r="AC44">
        <v>1</v>
      </c>
      <c r="AD44">
        <f>'[1]TSS free'!$J40</f>
        <v>1</v>
      </c>
      <c r="AE44">
        <v>1</v>
      </c>
      <c r="AF44">
        <f t="shared" si="13"/>
        <v>1</v>
      </c>
      <c r="AG44">
        <f>'[1]TSS free'!$K40</f>
        <v>0</v>
      </c>
      <c r="AH44">
        <f t="shared" si="14"/>
        <v>1</v>
      </c>
      <c r="AI44">
        <f>'[1]TSS free'!$L40</f>
        <v>1</v>
      </c>
      <c r="AJ44">
        <v>1</v>
      </c>
      <c r="AK44">
        <f t="shared" si="15"/>
        <v>1</v>
      </c>
      <c r="AL44">
        <v>1</v>
      </c>
      <c r="AM44">
        <f>'[1]TSS free'!$M40</f>
        <v>1</v>
      </c>
      <c r="AN44">
        <v>1</v>
      </c>
      <c r="AO44">
        <f>'[1]TSS free'!$N40</f>
        <v>1</v>
      </c>
      <c r="AP44">
        <v>1</v>
      </c>
      <c r="AQ44">
        <v>1</v>
      </c>
      <c r="AR44">
        <v>1</v>
      </c>
      <c r="AS44">
        <f>'[1]TSS free'!$O40</f>
        <v>1</v>
      </c>
      <c r="AT44">
        <v>1</v>
      </c>
      <c r="AU44">
        <f t="shared" si="16"/>
        <v>74.805000000000007</v>
      </c>
      <c r="AV44">
        <f t="shared" si="17"/>
        <v>5.8066666666666684</v>
      </c>
      <c r="AW44">
        <f t="shared" si="18"/>
        <v>8.1933333333333351</v>
      </c>
      <c r="AX44">
        <f t="shared" si="19"/>
        <v>5.7650000000000006</v>
      </c>
      <c r="AY44">
        <v>1</v>
      </c>
      <c r="AZ44">
        <v>1</v>
      </c>
      <c r="BA44">
        <v>1</v>
      </c>
      <c r="BG44">
        <f t="shared" si="22"/>
        <v>83.333333333333329</v>
      </c>
      <c r="BH44" s="10">
        <f t="shared" si="20"/>
        <v>4.1666666666666665E-5</v>
      </c>
      <c r="BI44">
        <f t="shared" si="21"/>
        <v>98.181818181818187</v>
      </c>
    </row>
    <row r="45" spans="1:61" ht="72.5">
      <c r="A45">
        <v>40</v>
      </c>
      <c r="B45" s="1" t="s">
        <v>708</v>
      </c>
      <c r="C45" s="2" t="s">
        <v>669</v>
      </c>
      <c r="D45">
        <v>1</v>
      </c>
      <c r="E45">
        <v>1</v>
      </c>
      <c r="F45">
        <f t="shared" si="3"/>
        <v>2</v>
      </c>
      <c r="G45">
        <f t="shared" si="4"/>
        <v>31</v>
      </c>
      <c r="H45">
        <f t="shared" si="5"/>
        <v>15.5</v>
      </c>
      <c r="I45">
        <f t="shared" si="6"/>
        <v>137</v>
      </c>
      <c r="J45">
        <f>'[1]TSS free'!$C41</f>
        <v>47</v>
      </c>
      <c r="K45">
        <f t="shared" si="7"/>
        <v>1.5161290322580645</v>
      </c>
      <c r="L45">
        <f t="shared" si="8"/>
        <v>134</v>
      </c>
      <c r="M45">
        <f t="shared" si="9"/>
        <v>4.32258064516129</v>
      </c>
      <c r="N45">
        <v>1</v>
      </c>
      <c r="O45">
        <v>1</v>
      </c>
      <c r="P45">
        <v>0</v>
      </c>
      <c r="Q45">
        <v>1</v>
      </c>
      <c r="R45">
        <f>'[1]TSS free'!$E41</f>
        <v>1</v>
      </c>
      <c r="S45">
        <v>1</v>
      </c>
      <c r="T45">
        <f t="shared" si="10"/>
        <v>1</v>
      </c>
      <c r="U45">
        <f>'[1]TSS free'!$F41</f>
        <v>1</v>
      </c>
      <c r="V45">
        <v>1</v>
      </c>
      <c r="W45">
        <f t="shared" si="11"/>
        <v>0</v>
      </c>
      <c r="X45">
        <f t="shared" si="12"/>
        <v>1</v>
      </c>
      <c r="Y45">
        <f>'[1]TSS free'!$D41</f>
        <v>0</v>
      </c>
      <c r="Z45">
        <f>'[1]TSS free'!$G41</f>
        <v>0</v>
      </c>
      <c r="AA45">
        <f>'[1]TSS free'!$H41</f>
        <v>1</v>
      </c>
      <c r="AB45">
        <f>'[1]TSS free'!$I41</f>
        <v>1</v>
      </c>
      <c r="AC45">
        <v>1</v>
      </c>
      <c r="AD45">
        <f>'[1]TSS free'!$J41</f>
        <v>1</v>
      </c>
      <c r="AE45">
        <v>1</v>
      </c>
      <c r="AF45">
        <f t="shared" si="13"/>
        <v>3</v>
      </c>
      <c r="AG45">
        <f>'[1]TSS free'!$K41</f>
        <v>1</v>
      </c>
      <c r="AH45">
        <f t="shared" si="14"/>
        <v>1</v>
      </c>
      <c r="AI45">
        <f>'[1]TSS free'!$L41</f>
        <v>1</v>
      </c>
      <c r="AJ45">
        <v>1</v>
      </c>
      <c r="AK45">
        <f t="shared" si="15"/>
        <v>1</v>
      </c>
      <c r="AL45">
        <v>1</v>
      </c>
      <c r="AM45">
        <f>'[1]TSS free'!$M41</f>
        <v>1</v>
      </c>
      <c r="AN45">
        <v>1</v>
      </c>
      <c r="AO45">
        <f>'[1]TSS free'!$N41</f>
        <v>0</v>
      </c>
      <c r="AP45">
        <v>1</v>
      </c>
      <c r="AQ45">
        <v>1</v>
      </c>
      <c r="AR45">
        <v>1</v>
      </c>
      <c r="AS45">
        <f>'[1]TSS free'!$O41</f>
        <v>0</v>
      </c>
      <c r="AT45">
        <v>1</v>
      </c>
      <c r="AU45">
        <f t="shared" si="16"/>
        <v>62.837983870967761</v>
      </c>
      <c r="AV45">
        <f t="shared" si="17"/>
        <v>8.3453225806451634</v>
      </c>
      <c r="AW45">
        <f t="shared" si="18"/>
        <v>7.7070967741935448</v>
      </c>
      <c r="AX45">
        <f t="shared" si="19"/>
        <v>6.6793548387096777</v>
      </c>
      <c r="AY45">
        <v>0</v>
      </c>
      <c r="AZ45">
        <v>1</v>
      </c>
      <c r="BA45">
        <v>1</v>
      </c>
      <c r="BG45">
        <f t="shared" si="22"/>
        <v>96.774193548387089</v>
      </c>
      <c r="BH45" s="10">
        <f t="shared" si="20"/>
        <v>1.0763888888888889E-4</v>
      </c>
      <c r="BI45">
        <f t="shared" si="21"/>
        <v>97.810218978102199</v>
      </c>
    </row>
    <row r="46" spans="1:61" ht="72.5">
      <c r="A46">
        <v>41</v>
      </c>
      <c r="B46" s="1" t="s">
        <v>709</v>
      </c>
      <c r="C46" s="2" t="s">
        <v>669</v>
      </c>
      <c r="D46">
        <v>1</v>
      </c>
      <c r="E46">
        <v>1</v>
      </c>
      <c r="F46">
        <f t="shared" si="3"/>
        <v>3</v>
      </c>
      <c r="G46">
        <f t="shared" si="4"/>
        <v>33</v>
      </c>
      <c r="H46">
        <f t="shared" si="5"/>
        <v>11</v>
      </c>
      <c r="I46">
        <f t="shared" si="6"/>
        <v>153</v>
      </c>
      <c r="J46">
        <f>'[1]TSS free'!$C42</f>
        <v>48</v>
      </c>
      <c r="K46">
        <f t="shared" si="7"/>
        <v>1.4545454545454546</v>
      </c>
      <c r="L46">
        <f t="shared" si="8"/>
        <v>148</v>
      </c>
      <c r="M46">
        <f t="shared" si="9"/>
        <v>4.4848484848484844</v>
      </c>
      <c r="N46">
        <v>0</v>
      </c>
      <c r="O46">
        <v>1</v>
      </c>
      <c r="P46">
        <v>0</v>
      </c>
      <c r="Q46">
        <v>1</v>
      </c>
      <c r="R46">
        <f>'[1]TSS free'!$E42</f>
        <v>0</v>
      </c>
      <c r="S46">
        <v>1</v>
      </c>
      <c r="T46">
        <f t="shared" si="10"/>
        <v>0</v>
      </c>
      <c r="U46">
        <f>'[1]TSS free'!$F42</f>
        <v>1</v>
      </c>
      <c r="V46">
        <v>1</v>
      </c>
      <c r="W46">
        <f t="shared" si="11"/>
        <v>0</v>
      </c>
      <c r="X46">
        <f t="shared" si="12"/>
        <v>1</v>
      </c>
      <c r="Y46">
        <f>'[1]TSS free'!$D42</f>
        <v>0</v>
      </c>
      <c r="Z46">
        <f>'[1]TSS free'!$G42</f>
        <v>0</v>
      </c>
      <c r="AA46">
        <f>'[1]TSS free'!$H42</f>
        <v>1</v>
      </c>
      <c r="AB46">
        <f>'[1]TSS free'!$I42</f>
        <v>1</v>
      </c>
      <c r="AC46">
        <v>1</v>
      </c>
      <c r="AD46">
        <f>'[1]TSS free'!$J42</f>
        <v>1</v>
      </c>
      <c r="AE46">
        <v>1</v>
      </c>
      <c r="AF46">
        <f t="shared" si="13"/>
        <v>5</v>
      </c>
      <c r="AG46">
        <f>'[1]TSS free'!$K42</f>
        <v>0</v>
      </c>
      <c r="AH46">
        <f t="shared" si="14"/>
        <v>1</v>
      </c>
      <c r="AI46">
        <f>'[1]TSS free'!$L42</f>
        <v>0</v>
      </c>
      <c r="AJ46">
        <v>1</v>
      </c>
      <c r="AK46">
        <f t="shared" si="15"/>
        <v>1</v>
      </c>
      <c r="AL46">
        <v>1</v>
      </c>
      <c r="AM46">
        <f>'[1]TSS free'!$M42</f>
        <v>1</v>
      </c>
      <c r="AN46">
        <v>1</v>
      </c>
      <c r="AO46">
        <f>'[1]TSS free'!$N42</f>
        <v>1</v>
      </c>
      <c r="AP46">
        <v>1</v>
      </c>
      <c r="AQ46">
        <v>1</v>
      </c>
      <c r="AR46">
        <v>1</v>
      </c>
      <c r="AS46">
        <f>'[1]TSS free'!$O42</f>
        <v>1</v>
      </c>
      <c r="AT46">
        <v>1</v>
      </c>
      <c r="AU46">
        <f t="shared" si="16"/>
        <v>72.615454545454554</v>
      </c>
      <c r="AV46">
        <f t="shared" si="17"/>
        <v>5.8636363636363633</v>
      </c>
      <c r="AW46">
        <f t="shared" si="18"/>
        <v>7.8799999999999955</v>
      </c>
      <c r="AX46">
        <f t="shared" si="19"/>
        <v>5.1936363636363616</v>
      </c>
      <c r="AY46">
        <v>0</v>
      </c>
      <c r="AZ46">
        <v>1</v>
      </c>
      <c r="BA46">
        <v>1</v>
      </c>
      <c r="BG46">
        <f t="shared" si="22"/>
        <v>151.51515151515153</v>
      </c>
      <c r="BH46" s="10">
        <f t="shared" si="20"/>
        <v>1.1458333333333333E-4</v>
      </c>
      <c r="BI46">
        <f t="shared" si="21"/>
        <v>96.732026143790847</v>
      </c>
    </row>
    <row r="47" spans="1:61" ht="29">
      <c r="A47">
        <v>42</v>
      </c>
      <c r="B47" s="1" t="s">
        <v>710</v>
      </c>
      <c r="C47" s="2" t="s">
        <v>711</v>
      </c>
      <c r="D47">
        <v>1</v>
      </c>
      <c r="E47">
        <v>1</v>
      </c>
      <c r="F47">
        <f>IF(B47="",0,(LEN(B47)-LEN(SUBSTITUTE(B47,". ","."))+1))</f>
        <v>1</v>
      </c>
      <c r="G47">
        <f>IF(B47="",0,LEN(B47)-LEN(SUBSTITUTE(B47," ",""))+1)</f>
        <v>12</v>
      </c>
      <c r="H47">
        <f>IF(F47=0,0,G47/F47)</f>
        <v>12</v>
      </c>
      <c r="I47">
        <f>LEN(SUBSTITUTE(B47," ",""))</f>
        <v>57</v>
      </c>
      <c r="J47">
        <f>'[1]TSS free'!$C43</f>
        <v>20</v>
      </c>
      <c r="K47">
        <f>IF(G47=0,0,J47/G47)</f>
        <v>1.6666666666666667</v>
      </c>
      <c r="L47">
        <f>LEN(SUBSTITUTE(SUBSTITUTE(SUBSTITUTE(SUBSTITUTE(SUBSTITUTE(SUBSTITUTE(SUBSTITUTE(SUBSTITUTE(SUBSTITUTE(SUBSTITUTE(SUBSTITUTE(SUBSTITUTE(SUBSTITUTE(SUBSTITUTE(SUBSTITUTE(SUBSTITUTE(SUBSTITUTE(SUBSTITUTE(SUBSTITUTE(B47," ",""),".",""),",",""),"?",""),"!",""),";",""),"(",""),")",""),"[",""),"]",""),"-",""),"{",""),"}",""),"/",""),"+",""),"*",""),"_",""),"&amp;",""),"#",""))</f>
        <v>56</v>
      </c>
      <c r="M47">
        <f>IF(G47=0,0,L47/G47)</f>
        <v>4.666666666666667</v>
      </c>
      <c r="N47">
        <v>1</v>
      </c>
      <c r="O47">
        <v>1</v>
      </c>
      <c r="P47">
        <v>1</v>
      </c>
      <c r="Q47">
        <v>1</v>
      </c>
      <c r="R47">
        <f>'[1]TSS free'!$E43</f>
        <v>1</v>
      </c>
      <c r="S47">
        <v>1</v>
      </c>
      <c r="T47">
        <f>QUOTIENT((Q47+R47+S47),3)</f>
        <v>1</v>
      </c>
      <c r="U47">
        <f>'[1]TSS free'!$F43</f>
        <v>1</v>
      </c>
      <c r="V47">
        <v>1</v>
      </c>
      <c r="W47">
        <f>QUOTIENT((P47+T47),2)</f>
        <v>1</v>
      </c>
      <c r="X47">
        <f>IF(U47=1,1,IF(V47=1,1,0))</f>
        <v>1</v>
      </c>
      <c r="Y47">
        <f>'[1]TSS free'!$D43</f>
        <v>1</v>
      </c>
      <c r="Z47">
        <f>'[1]TSS free'!$G43</f>
        <v>1</v>
      </c>
      <c r="AA47">
        <f>'[1]TSS free'!$H43</f>
        <v>0</v>
      </c>
      <c r="AB47">
        <f>'[1]TSS free'!$I43</f>
        <v>1</v>
      </c>
      <c r="AC47">
        <v>1</v>
      </c>
      <c r="AD47">
        <f>'[1]TSS free'!$J43</f>
        <v>1</v>
      </c>
      <c r="AE47">
        <v>1</v>
      </c>
      <c r="AF47">
        <f>IF(B47="",0,((LEN(B47)-LEN(SUBSTITUTE(B47,".","")))+(LEN(B47)-LEN(SUBSTITUTE(B47,",","")))+(LEN(B47)-LEN(SUBSTITUTE(B47,"'","")))+(LEN(B47)-LEN(SUBSTITUTE(B47,"""","")))+(LEN(B47)-LEN(SUBSTITUTE(B47,"-","")))+(LEN(B47)-LEN(SUBSTITUTE(B47,":","")))+(LEN(B47)-LEN(SUBSTITUTE(B47,";","")))+(LEN(B47)-LEN(SUBSTITUTE(B47,"!","")))+(LEN(B47)-LEN(SUBSTITUTE(B47,"?","")))+(LEN(B47)-LEN(SUBSTITUTE(B47,"(","")))+(LEN(B47)-LEN(SUBSTITUTE(B47,")","")))+(LEN(B47)-LEN(SUBSTITUTE(B47,"[","")))+(LEN(B47)-LEN(SUBSTITUTE(B47,"]","")))+(LEN(B47)-LEN(SUBSTITUTE(B47,"/","")))+(LEN(B47)-LEN(SUBSTITUTE(B47,"'","")))))</f>
        <v>1</v>
      </c>
      <c r="AG47">
        <f>'[1]TSS free'!$K43</f>
        <v>1</v>
      </c>
      <c r="AH47">
        <f>IF(G47&gt;0,IF((LEN(B47)-LEN(SUBSTITUTE(B47,"/","")))&gt;0,0,1),0)</f>
        <v>1</v>
      </c>
      <c r="AI47">
        <f>'[1]TSS free'!$L43</f>
        <v>1</v>
      </c>
      <c r="AJ47">
        <v>1</v>
      </c>
      <c r="AK47">
        <f>IF(G47&gt;0,IF(((LEN(B47)-LEN(SUBSTITUTE(B47,"(","")))+(LEN(B47)-LEN(SUBSTITUTE(B47,")","")))+(LEN(B47)-LEN(SUBSTITUTE(B47,"[","")))+(LEN(B47)-LEN(SUBSTITUTE(B47,"]","")))+(LEN(B47)-LEN(SUBSTITUTE(B47,"{","")))+(LEN(B47)-LEN(SUBSTITUTE(B47,"}",""))))&gt;0,0,1),0)</f>
        <v>1</v>
      </c>
      <c r="AL47">
        <v>1</v>
      </c>
      <c r="AM47">
        <f>'[1]TSS free'!$M43</f>
        <v>1</v>
      </c>
      <c r="AN47">
        <v>1</v>
      </c>
      <c r="AO47">
        <f>'[1]TSS free'!$N43</f>
        <v>1</v>
      </c>
      <c r="AP47">
        <v>1</v>
      </c>
      <c r="AQ47">
        <v>1</v>
      </c>
      <c r="AR47">
        <v>1</v>
      </c>
      <c r="AS47">
        <f>'[1]TSS free'!$O43</f>
        <v>0</v>
      </c>
      <c r="AT47">
        <v>1</v>
      </c>
      <c r="AU47">
        <f>IF(G47=0,0,(206.835-(84.6*(K47))-(1.015*(H47))))</f>
        <v>53.655000000000008</v>
      </c>
      <c r="AV47">
        <f>IF(G47=0,0,(0.39*H47)+(11.8*K47)-15.59)</f>
        <v>8.7566666666666677</v>
      </c>
      <c r="AW47">
        <f>IF(G47=0,0,((0.0588*M47*100)-(0.296*(F47/G47)*100)-15.8))</f>
        <v>9.1733333333333391</v>
      </c>
      <c r="AX47">
        <f>IF(I47=0,0,(4.71*M47)+(0.5*H47)-21.43)</f>
        <v>6.5500000000000007</v>
      </c>
      <c r="AY47">
        <v>1</v>
      </c>
      <c r="AZ47">
        <v>1</v>
      </c>
      <c r="BA47">
        <v>1</v>
      </c>
      <c r="BG47">
        <f t="shared" si="22"/>
        <v>83.333333333333329</v>
      </c>
      <c r="BH47" s="10">
        <f>G47/200/24/60</f>
        <v>4.1666666666666665E-5</v>
      </c>
      <c r="BI47">
        <f>IF(G47=0,0,L47/I47*100)</f>
        <v>98.245614035087712</v>
      </c>
    </row>
    <row r="48" spans="1:61" ht="87">
      <c r="A48">
        <v>43</v>
      </c>
      <c r="B48" s="1" t="s">
        <v>712</v>
      </c>
      <c r="C48" s="2" t="s">
        <v>711</v>
      </c>
      <c r="D48">
        <v>1</v>
      </c>
      <c r="E48">
        <v>1</v>
      </c>
      <c r="F48">
        <f t="shared" si="3"/>
        <v>2</v>
      </c>
      <c r="G48">
        <f t="shared" si="4"/>
        <v>39</v>
      </c>
      <c r="H48">
        <f t="shared" si="5"/>
        <v>19.5</v>
      </c>
      <c r="I48">
        <f t="shared" si="6"/>
        <v>181</v>
      </c>
      <c r="J48">
        <f>'[1]TSS free'!$C44</f>
        <v>64</v>
      </c>
      <c r="K48">
        <f t="shared" si="7"/>
        <v>1.641025641025641</v>
      </c>
      <c r="L48">
        <f t="shared" si="8"/>
        <v>174</v>
      </c>
      <c r="M48">
        <f t="shared" si="9"/>
        <v>4.4615384615384617</v>
      </c>
      <c r="N48">
        <v>1</v>
      </c>
      <c r="O48">
        <v>1</v>
      </c>
      <c r="P48">
        <v>0</v>
      </c>
      <c r="Q48">
        <v>1</v>
      </c>
      <c r="R48">
        <f>'[1]TSS free'!$E44</f>
        <v>0</v>
      </c>
      <c r="S48">
        <v>1</v>
      </c>
      <c r="T48">
        <f t="shared" si="10"/>
        <v>0</v>
      </c>
      <c r="U48">
        <f>'[1]TSS free'!$F44</f>
        <v>1</v>
      </c>
      <c r="V48">
        <v>1</v>
      </c>
      <c r="W48">
        <f t="shared" si="11"/>
        <v>0</v>
      </c>
      <c r="X48">
        <f t="shared" si="12"/>
        <v>1</v>
      </c>
      <c r="Y48">
        <f>'[1]TSS free'!$D44</f>
        <v>0</v>
      </c>
      <c r="Z48">
        <f>'[1]TSS free'!$G44</f>
        <v>1</v>
      </c>
      <c r="AA48">
        <f>'[1]TSS free'!$H44</f>
        <v>1</v>
      </c>
      <c r="AB48">
        <f>'[1]TSS free'!$I44</f>
        <v>1</v>
      </c>
      <c r="AC48">
        <v>1</v>
      </c>
      <c r="AD48">
        <f>'[1]TSS free'!$J44</f>
        <v>0</v>
      </c>
      <c r="AE48">
        <v>1</v>
      </c>
      <c r="AF48">
        <f t="shared" si="13"/>
        <v>7</v>
      </c>
      <c r="AG48">
        <f>'[1]TSS free'!$K44</f>
        <v>1</v>
      </c>
      <c r="AH48">
        <f t="shared" si="14"/>
        <v>0</v>
      </c>
      <c r="AI48">
        <f>'[1]TSS free'!$L44</f>
        <v>0</v>
      </c>
      <c r="AJ48">
        <v>1</v>
      </c>
      <c r="AK48">
        <f t="shared" si="15"/>
        <v>0</v>
      </c>
      <c r="AL48">
        <v>0</v>
      </c>
      <c r="AM48">
        <f>'[1]TSS free'!$M44</f>
        <v>0</v>
      </c>
      <c r="AN48">
        <v>1</v>
      </c>
      <c r="AO48">
        <f>'[1]TSS free'!$N44</f>
        <v>1</v>
      </c>
      <c r="AP48">
        <v>1</v>
      </c>
      <c r="AQ48">
        <v>1</v>
      </c>
      <c r="AR48">
        <v>1</v>
      </c>
      <c r="AS48">
        <f>'[1]TSS free'!$O44</f>
        <v>1</v>
      </c>
      <c r="AT48">
        <v>1</v>
      </c>
      <c r="AU48">
        <f t="shared" si="16"/>
        <v>48.21173076923079</v>
      </c>
      <c r="AV48">
        <f t="shared" si="17"/>
        <v>11.379102564102567</v>
      </c>
      <c r="AW48">
        <f t="shared" si="18"/>
        <v>8.9158974358974312</v>
      </c>
      <c r="AX48">
        <f t="shared" si="19"/>
        <v>9.333846153846153</v>
      </c>
      <c r="AY48">
        <v>0</v>
      </c>
      <c r="AZ48">
        <v>1</v>
      </c>
      <c r="BA48">
        <v>1</v>
      </c>
      <c r="BG48">
        <f t="shared" si="22"/>
        <v>179.48717948717947</v>
      </c>
      <c r="BH48" s="10">
        <f t="shared" si="20"/>
        <v>1.3541666666666666E-4</v>
      </c>
      <c r="BI48">
        <f t="shared" si="21"/>
        <v>96.132596685082873</v>
      </c>
    </row>
    <row r="49" spans="1:61">
      <c r="A49">
        <v>44</v>
      </c>
      <c r="B49" s="1" t="s">
        <v>713</v>
      </c>
      <c r="C49" s="2" t="s">
        <v>711</v>
      </c>
      <c r="D49">
        <v>1</v>
      </c>
      <c r="E49">
        <v>1</v>
      </c>
      <c r="F49">
        <f t="shared" si="3"/>
        <v>1</v>
      </c>
      <c r="G49">
        <f t="shared" si="4"/>
        <v>6</v>
      </c>
      <c r="H49">
        <f t="shared" si="5"/>
        <v>6</v>
      </c>
      <c r="I49">
        <f t="shared" si="6"/>
        <v>33</v>
      </c>
      <c r="J49">
        <f>'[1]TSS free'!$C45</f>
        <v>10</v>
      </c>
      <c r="K49">
        <f t="shared" si="7"/>
        <v>1.6666666666666667</v>
      </c>
      <c r="L49">
        <f t="shared" si="8"/>
        <v>32</v>
      </c>
      <c r="M49">
        <f t="shared" si="9"/>
        <v>5.333333333333333</v>
      </c>
      <c r="N49">
        <v>0</v>
      </c>
      <c r="O49">
        <v>1</v>
      </c>
      <c r="P49">
        <v>1</v>
      </c>
      <c r="Q49">
        <v>1</v>
      </c>
      <c r="R49">
        <f>'[1]TSS free'!$E45</f>
        <v>1</v>
      </c>
      <c r="S49">
        <v>1</v>
      </c>
      <c r="T49">
        <f t="shared" si="10"/>
        <v>1</v>
      </c>
      <c r="U49">
        <f>'[1]TSS free'!$F45</f>
        <v>1</v>
      </c>
      <c r="V49">
        <v>1</v>
      </c>
      <c r="W49">
        <f t="shared" si="11"/>
        <v>1</v>
      </c>
      <c r="X49">
        <f t="shared" si="12"/>
        <v>1</v>
      </c>
      <c r="Y49">
        <f>'[1]TSS free'!$D45</f>
        <v>1</v>
      </c>
      <c r="Z49">
        <f>'[1]TSS free'!$G45</f>
        <v>1</v>
      </c>
      <c r="AA49">
        <f>'[1]TSS free'!$H45</f>
        <v>1</v>
      </c>
      <c r="AB49">
        <f>'[1]TSS free'!$I45</f>
        <v>1</v>
      </c>
      <c r="AC49">
        <v>1</v>
      </c>
      <c r="AD49">
        <f>'[1]TSS free'!$J45</f>
        <v>1</v>
      </c>
      <c r="AE49">
        <v>1</v>
      </c>
      <c r="AF49">
        <f t="shared" si="13"/>
        <v>1</v>
      </c>
      <c r="AG49">
        <f>'[1]TSS free'!$K45</f>
        <v>1</v>
      </c>
      <c r="AH49">
        <f t="shared" si="14"/>
        <v>1</v>
      </c>
      <c r="AI49">
        <f>'[1]TSS free'!$L45</f>
        <v>1</v>
      </c>
      <c r="AJ49">
        <v>1</v>
      </c>
      <c r="AK49">
        <f t="shared" si="15"/>
        <v>1</v>
      </c>
      <c r="AL49">
        <v>0</v>
      </c>
      <c r="AM49">
        <f>'[1]TSS free'!$M45</f>
        <v>1</v>
      </c>
      <c r="AN49">
        <v>1</v>
      </c>
      <c r="AO49">
        <f>'[1]TSS free'!$N45</f>
        <v>1</v>
      </c>
      <c r="AP49">
        <v>1</v>
      </c>
      <c r="AQ49">
        <v>1</v>
      </c>
      <c r="AR49">
        <v>1</v>
      </c>
      <c r="AS49">
        <f>'[1]TSS free'!$O45</f>
        <v>1</v>
      </c>
      <c r="AT49">
        <v>1</v>
      </c>
      <c r="AU49">
        <f t="shared" si="16"/>
        <v>59.745000000000005</v>
      </c>
      <c r="AV49">
        <f t="shared" si="17"/>
        <v>6.4166666666666679</v>
      </c>
      <c r="AW49">
        <f t="shared" si="18"/>
        <v>10.626666666666665</v>
      </c>
      <c r="AX49">
        <f t="shared" si="19"/>
        <v>6.6899999999999977</v>
      </c>
      <c r="AY49">
        <v>1</v>
      </c>
      <c r="AZ49">
        <v>1</v>
      </c>
      <c r="BA49">
        <v>1</v>
      </c>
      <c r="BG49">
        <f t="shared" si="22"/>
        <v>166.66666666666666</v>
      </c>
      <c r="BH49" s="10">
        <f t="shared" si="20"/>
        <v>2.0833333333333333E-5</v>
      </c>
      <c r="BI49">
        <f t="shared" si="21"/>
        <v>96.969696969696969</v>
      </c>
    </row>
    <row r="50" spans="1:61" ht="58">
      <c r="A50">
        <v>45</v>
      </c>
      <c r="B50" s="1" t="s">
        <v>714</v>
      </c>
      <c r="C50" s="2" t="s">
        <v>711</v>
      </c>
      <c r="D50">
        <v>1</v>
      </c>
      <c r="E50">
        <v>1</v>
      </c>
      <c r="F50">
        <f t="shared" si="3"/>
        <v>2</v>
      </c>
      <c r="G50">
        <f t="shared" si="4"/>
        <v>22</v>
      </c>
      <c r="H50">
        <f t="shared" si="5"/>
        <v>11</v>
      </c>
      <c r="I50">
        <f t="shared" si="6"/>
        <v>109</v>
      </c>
      <c r="J50">
        <f>'[1]TSS free'!$C46</f>
        <v>34</v>
      </c>
      <c r="K50">
        <f t="shared" si="7"/>
        <v>1.5454545454545454</v>
      </c>
      <c r="L50">
        <f t="shared" si="8"/>
        <v>104</v>
      </c>
      <c r="M50">
        <f t="shared" si="9"/>
        <v>4.7272727272727275</v>
      </c>
      <c r="N50">
        <v>0</v>
      </c>
      <c r="O50">
        <v>1</v>
      </c>
      <c r="P50">
        <v>0</v>
      </c>
      <c r="Q50">
        <v>1</v>
      </c>
      <c r="R50">
        <f>'[1]TSS free'!$E46</f>
        <v>1</v>
      </c>
      <c r="S50">
        <v>1</v>
      </c>
      <c r="T50">
        <f t="shared" si="10"/>
        <v>1</v>
      </c>
      <c r="U50">
        <f>'[1]TSS free'!$F46</f>
        <v>1</v>
      </c>
      <c r="V50">
        <v>1</v>
      </c>
      <c r="W50">
        <f t="shared" si="11"/>
        <v>0</v>
      </c>
      <c r="X50">
        <f t="shared" si="12"/>
        <v>1</v>
      </c>
      <c r="Y50">
        <f>'[1]TSS free'!$D46</f>
        <v>1</v>
      </c>
      <c r="Z50">
        <f>'[1]TSS free'!$G46</f>
        <v>1</v>
      </c>
      <c r="AA50">
        <f>'[1]TSS free'!$H46</f>
        <v>1</v>
      </c>
      <c r="AB50">
        <f>'[1]TSS free'!$I46</f>
        <v>1</v>
      </c>
      <c r="AC50">
        <v>1</v>
      </c>
      <c r="AD50">
        <f>'[1]TSS free'!$J46</f>
        <v>0</v>
      </c>
      <c r="AE50">
        <v>1</v>
      </c>
      <c r="AF50">
        <f t="shared" si="13"/>
        <v>5</v>
      </c>
      <c r="AG50">
        <f>'[1]TSS free'!$K46</f>
        <v>1</v>
      </c>
      <c r="AH50">
        <f t="shared" si="14"/>
        <v>1</v>
      </c>
      <c r="AI50">
        <f>'[1]TSS free'!$L46</f>
        <v>1</v>
      </c>
      <c r="AJ50">
        <v>1</v>
      </c>
      <c r="AK50">
        <f t="shared" si="15"/>
        <v>1</v>
      </c>
      <c r="AL50">
        <v>1</v>
      </c>
      <c r="AM50">
        <f>'[1]TSS free'!$M46</f>
        <v>0</v>
      </c>
      <c r="AN50">
        <v>1</v>
      </c>
      <c r="AO50">
        <f>'[1]TSS free'!$N46</f>
        <v>1</v>
      </c>
      <c r="AP50">
        <v>1</v>
      </c>
      <c r="AQ50">
        <v>1</v>
      </c>
      <c r="AR50">
        <v>1</v>
      </c>
      <c r="AS50">
        <f>'[1]TSS free'!$O46</f>
        <v>1</v>
      </c>
      <c r="AT50">
        <v>1</v>
      </c>
      <c r="AU50">
        <f t="shared" si="16"/>
        <v>64.924545454545495</v>
      </c>
      <c r="AV50">
        <f t="shared" si="17"/>
        <v>6.9363636363636374</v>
      </c>
      <c r="AW50">
        <f t="shared" si="18"/>
        <v>9.3054545454545448</v>
      </c>
      <c r="AX50">
        <f t="shared" si="19"/>
        <v>6.3354545454545459</v>
      </c>
      <c r="AY50">
        <v>0</v>
      </c>
      <c r="AZ50">
        <v>1</v>
      </c>
      <c r="BA50">
        <v>1</v>
      </c>
      <c r="BG50">
        <f t="shared" si="22"/>
        <v>227.27272727272725</v>
      </c>
      <c r="BH50" s="10">
        <f t="shared" si="20"/>
        <v>7.6388888888888887E-5</v>
      </c>
      <c r="BI50">
        <f t="shared" si="21"/>
        <v>95.412844036697251</v>
      </c>
    </row>
    <row r="51" spans="1:61" ht="29">
      <c r="A51">
        <v>46</v>
      </c>
      <c r="B51" s="1" t="s">
        <v>715</v>
      </c>
      <c r="C51" s="2" t="s">
        <v>711</v>
      </c>
      <c r="D51">
        <v>1</v>
      </c>
      <c r="E51">
        <v>1</v>
      </c>
      <c r="F51">
        <f t="shared" si="3"/>
        <v>1</v>
      </c>
      <c r="G51">
        <f t="shared" si="4"/>
        <v>8</v>
      </c>
      <c r="H51">
        <f t="shared" si="5"/>
        <v>8</v>
      </c>
      <c r="I51">
        <f t="shared" si="6"/>
        <v>38</v>
      </c>
      <c r="J51">
        <f>'[1]TSS free'!$C47</f>
        <v>10</v>
      </c>
      <c r="K51">
        <f t="shared" si="7"/>
        <v>1.25</v>
      </c>
      <c r="L51">
        <f t="shared" si="8"/>
        <v>37</v>
      </c>
      <c r="M51">
        <f t="shared" si="9"/>
        <v>4.625</v>
      </c>
      <c r="N51">
        <v>0</v>
      </c>
      <c r="O51">
        <v>1</v>
      </c>
      <c r="P51">
        <v>1</v>
      </c>
      <c r="Q51">
        <v>1</v>
      </c>
      <c r="R51">
        <f>'[1]TSS free'!$E47</f>
        <v>1</v>
      </c>
      <c r="S51">
        <v>1</v>
      </c>
      <c r="T51">
        <f t="shared" si="10"/>
        <v>1</v>
      </c>
      <c r="U51">
        <f>'[1]TSS free'!$F47</f>
        <v>1</v>
      </c>
      <c r="V51">
        <v>1</v>
      </c>
      <c r="W51">
        <f t="shared" si="11"/>
        <v>1</v>
      </c>
      <c r="X51">
        <f t="shared" si="12"/>
        <v>1</v>
      </c>
      <c r="Y51">
        <f>'[1]TSS free'!$D47</f>
        <v>1</v>
      </c>
      <c r="Z51">
        <f>'[1]TSS free'!$G47</f>
        <v>1</v>
      </c>
      <c r="AA51">
        <f>'[1]TSS free'!$H47</f>
        <v>1</v>
      </c>
      <c r="AB51">
        <f>'[1]TSS free'!$I47</f>
        <v>1</v>
      </c>
      <c r="AC51">
        <v>1</v>
      </c>
      <c r="AD51">
        <f>'[1]TSS free'!$J47</f>
        <v>1</v>
      </c>
      <c r="AE51">
        <v>1</v>
      </c>
      <c r="AF51">
        <f t="shared" si="13"/>
        <v>1</v>
      </c>
      <c r="AG51">
        <f>'[1]TSS free'!$K47</f>
        <v>1</v>
      </c>
      <c r="AH51">
        <f t="shared" si="14"/>
        <v>1</v>
      </c>
      <c r="AI51">
        <f>'[1]TSS free'!$L47</f>
        <v>1</v>
      </c>
      <c r="AJ51">
        <v>1</v>
      </c>
      <c r="AK51">
        <f t="shared" si="15"/>
        <v>1</v>
      </c>
      <c r="AL51">
        <v>1</v>
      </c>
      <c r="AM51">
        <f>'[1]TSS free'!$M47</f>
        <v>1</v>
      </c>
      <c r="AN51">
        <v>1</v>
      </c>
      <c r="AO51">
        <f>'[1]TSS free'!$N47</f>
        <v>1</v>
      </c>
      <c r="AP51">
        <v>1</v>
      </c>
      <c r="AQ51">
        <v>1</v>
      </c>
      <c r="AR51">
        <v>1</v>
      </c>
      <c r="AS51">
        <f>'[1]TSS free'!$O47</f>
        <v>1</v>
      </c>
      <c r="AT51">
        <v>1</v>
      </c>
      <c r="AU51">
        <f t="shared" si="16"/>
        <v>92.965000000000003</v>
      </c>
      <c r="AV51">
        <f t="shared" si="17"/>
        <v>2.2800000000000011</v>
      </c>
      <c r="AW51">
        <f t="shared" si="18"/>
        <v>7.6949999999999967</v>
      </c>
      <c r="AX51">
        <f t="shared" si="19"/>
        <v>4.3537500000000016</v>
      </c>
      <c r="AY51">
        <v>1</v>
      </c>
      <c r="AZ51">
        <v>1</v>
      </c>
      <c r="BA51">
        <v>1</v>
      </c>
      <c r="BG51">
        <f t="shared" si="22"/>
        <v>125</v>
      </c>
      <c r="BH51" s="10">
        <f t="shared" si="20"/>
        <v>2.7777777777777779E-5</v>
      </c>
      <c r="BI51">
        <f t="shared" si="21"/>
        <v>97.368421052631575</v>
      </c>
    </row>
    <row r="52" spans="1:61" ht="43.5">
      <c r="A52">
        <v>47</v>
      </c>
      <c r="B52" s="1" t="s">
        <v>716</v>
      </c>
      <c r="C52" s="2" t="s">
        <v>711</v>
      </c>
      <c r="D52">
        <v>1</v>
      </c>
      <c r="E52">
        <v>1</v>
      </c>
      <c r="F52">
        <f t="shared" si="3"/>
        <v>1</v>
      </c>
      <c r="G52">
        <f t="shared" si="4"/>
        <v>14</v>
      </c>
      <c r="H52">
        <f t="shared" si="5"/>
        <v>14</v>
      </c>
      <c r="I52">
        <f t="shared" si="6"/>
        <v>67</v>
      </c>
      <c r="J52">
        <f>'[1]TSS free'!$C48</f>
        <v>22</v>
      </c>
      <c r="K52">
        <f t="shared" si="7"/>
        <v>1.5714285714285714</v>
      </c>
      <c r="L52">
        <f t="shared" si="8"/>
        <v>66</v>
      </c>
      <c r="M52">
        <f t="shared" si="9"/>
        <v>4.7142857142857144</v>
      </c>
      <c r="N52">
        <v>1</v>
      </c>
      <c r="O52">
        <v>1</v>
      </c>
      <c r="P52">
        <v>1</v>
      </c>
      <c r="Q52">
        <v>1</v>
      </c>
      <c r="R52">
        <f>'[1]TSS free'!$E48</f>
        <v>1</v>
      </c>
      <c r="S52">
        <v>1</v>
      </c>
      <c r="T52">
        <f t="shared" si="10"/>
        <v>1</v>
      </c>
      <c r="U52">
        <f>'[1]TSS free'!$F48</f>
        <v>1</v>
      </c>
      <c r="V52">
        <v>1</v>
      </c>
      <c r="W52">
        <f t="shared" si="11"/>
        <v>1</v>
      </c>
      <c r="X52">
        <f t="shared" si="12"/>
        <v>1</v>
      </c>
      <c r="Y52">
        <f>'[1]TSS free'!$D48</f>
        <v>1</v>
      </c>
      <c r="Z52">
        <f>'[1]TSS free'!$G48</f>
        <v>1</v>
      </c>
      <c r="AA52">
        <f>'[1]TSS free'!$H48</f>
        <v>1</v>
      </c>
      <c r="AB52">
        <f>'[1]TSS free'!$I48</f>
        <v>1</v>
      </c>
      <c r="AC52">
        <v>1</v>
      </c>
      <c r="AD52">
        <f>'[1]TSS free'!$J48</f>
        <v>0</v>
      </c>
      <c r="AE52">
        <v>1</v>
      </c>
      <c r="AF52">
        <f t="shared" si="13"/>
        <v>1</v>
      </c>
      <c r="AG52">
        <f>'[1]TSS free'!$K48</f>
        <v>1</v>
      </c>
      <c r="AH52">
        <f t="shared" si="14"/>
        <v>1</v>
      </c>
      <c r="AI52">
        <f>'[1]TSS free'!$L48</f>
        <v>1</v>
      </c>
      <c r="AJ52">
        <v>1</v>
      </c>
      <c r="AK52">
        <f t="shared" si="15"/>
        <v>1</v>
      </c>
      <c r="AL52">
        <v>1</v>
      </c>
      <c r="AM52">
        <f>'[1]TSS free'!$M48</f>
        <v>1</v>
      </c>
      <c r="AN52">
        <v>1</v>
      </c>
      <c r="AO52">
        <f>'[1]TSS free'!$N48</f>
        <v>1</v>
      </c>
      <c r="AP52">
        <v>1</v>
      </c>
      <c r="AQ52">
        <v>1</v>
      </c>
      <c r="AR52">
        <v>1</v>
      </c>
      <c r="AS52">
        <f>'[1]TSS free'!$O48</f>
        <v>1</v>
      </c>
      <c r="AT52">
        <v>1</v>
      </c>
      <c r="AU52">
        <f t="shared" si="16"/>
        <v>59.682142857142885</v>
      </c>
      <c r="AV52">
        <f t="shared" si="17"/>
        <v>8.4128571428571455</v>
      </c>
      <c r="AW52">
        <f t="shared" si="18"/>
        <v>9.8057142857142843</v>
      </c>
      <c r="AX52">
        <f t="shared" si="19"/>
        <v>7.774285714285714</v>
      </c>
      <c r="AY52">
        <v>1</v>
      </c>
      <c r="AZ52">
        <v>1</v>
      </c>
      <c r="BA52">
        <v>1</v>
      </c>
      <c r="BG52">
        <f t="shared" si="22"/>
        <v>71.428571428571431</v>
      </c>
      <c r="BH52" s="10">
        <f t="shared" si="20"/>
        <v>4.8611111111111115E-5</v>
      </c>
      <c r="BI52">
        <f t="shared" si="21"/>
        <v>98.507462686567166</v>
      </c>
    </row>
    <row r="53" spans="1:61" ht="29">
      <c r="A53">
        <v>48</v>
      </c>
      <c r="B53" s="1" t="s">
        <v>717</v>
      </c>
      <c r="C53" s="2" t="s">
        <v>711</v>
      </c>
      <c r="D53">
        <v>1</v>
      </c>
      <c r="E53">
        <v>1</v>
      </c>
      <c r="F53">
        <f t="shared" si="3"/>
        <v>1</v>
      </c>
      <c r="G53">
        <f t="shared" si="4"/>
        <v>10</v>
      </c>
      <c r="H53">
        <f t="shared" si="5"/>
        <v>10</v>
      </c>
      <c r="I53">
        <f t="shared" si="6"/>
        <v>49</v>
      </c>
      <c r="J53">
        <f>'[1]TSS free'!$C49</f>
        <v>15</v>
      </c>
      <c r="K53">
        <f t="shared" si="7"/>
        <v>1.5</v>
      </c>
      <c r="L53">
        <f t="shared" si="8"/>
        <v>48</v>
      </c>
      <c r="M53">
        <f t="shared" si="9"/>
        <v>4.8</v>
      </c>
      <c r="N53">
        <v>1</v>
      </c>
      <c r="O53">
        <v>1</v>
      </c>
      <c r="P53">
        <v>1</v>
      </c>
      <c r="Q53">
        <v>1</v>
      </c>
      <c r="R53">
        <f>'[1]TSS free'!$E49</f>
        <v>1</v>
      </c>
      <c r="S53">
        <v>1</v>
      </c>
      <c r="T53">
        <f t="shared" si="10"/>
        <v>1</v>
      </c>
      <c r="U53">
        <f>'[1]TSS free'!$F49</f>
        <v>1</v>
      </c>
      <c r="V53">
        <v>1</v>
      </c>
      <c r="W53">
        <f t="shared" si="11"/>
        <v>1</v>
      </c>
      <c r="X53">
        <f t="shared" si="12"/>
        <v>1</v>
      </c>
      <c r="Y53">
        <f>'[1]TSS free'!$D49</f>
        <v>1</v>
      </c>
      <c r="Z53">
        <f>'[1]TSS free'!$G49</f>
        <v>1</v>
      </c>
      <c r="AA53">
        <f>'[1]TSS free'!$H49</f>
        <v>1</v>
      </c>
      <c r="AB53">
        <f>'[1]TSS free'!$I49</f>
        <v>1</v>
      </c>
      <c r="AC53">
        <v>1</v>
      </c>
      <c r="AD53">
        <f>'[1]TSS free'!$J49</f>
        <v>1</v>
      </c>
      <c r="AE53">
        <v>1</v>
      </c>
      <c r="AF53">
        <f t="shared" si="13"/>
        <v>1</v>
      </c>
      <c r="AG53">
        <f>'[1]TSS free'!$K49</f>
        <v>1</v>
      </c>
      <c r="AH53">
        <f t="shared" si="14"/>
        <v>1</v>
      </c>
      <c r="AI53">
        <f>'[1]TSS free'!$L49</f>
        <v>1</v>
      </c>
      <c r="AJ53">
        <v>1</v>
      </c>
      <c r="AK53">
        <f t="shared" si="15"/>
        <v>1</v>
      </c>
      <c r="AL53">
        <v>1</v>
      </c>
      <c r="AM53">
        <f>'[1]TSS free'!$M49</f>
        <v>0</v>
      </c>
      <c r="AN53">
        <v>1</v>
      </c>
      <c r="AO53">
        <f>'[1]TSS free'!$N49</f>
        <v>1</v>
      </c>
      <c r="AP53">
        <v>1</v>
      </c>
      <c r="AQ53">
        <v>1</v>
      </c>
      <c r="AR53">
        <v>1</v>
      </c>
      <c r="AS53">
        <f>'[1]TSS free'!$O49</f>
        <v>1</v>
      </c>
      <c r="AT53">
        <v>1</v>
      </c>
      <c r="AU53">
        <f t="shared" si="16"/>
        <v>69.785000000000025</v>
      </c>
      <c r="AV53">
        <f t="shared" si="17"/>
        <v>6.0100000000000016</v>
      </c>
      <c r="AW53">
        <f t="shared" si="18"/>
        <v>9.4639999999999986</v>
      </c>
      <c r="AX53">
        <f t="shared" si="19"/>
        <v>6.1780000000000008</v>
      </c>
      <c r="AY53">
        <v>1</v>
      </c>
      <c r="AZ53">
        <v>1</v>
      </c>
      <c r="BA53">
        <v>1</v>
      </c>
      <c r="BG53">
        <f t="shared" si="22"/>
        <v>100</v>
      </c>
      <c r="BH53" s="10">
        <f t="shared" si="20"/>
        <v>3.4722222222222222E-5</v>
      </c>
      <c r="BI53">
        <f t="shared" si="21"/>
        <v>97.959183673469383</v>
      </c>
    </row>
    <row r="54" spans="1:61" ht="29">
      <c r="A54">
        <v>49</v>
      </c>
      <c r="B54" s="1" t="s">
        <v>718</v>
      </c>
      <c r="C54" s="2" t="s">
        <v>711</v>
      </c>
      <c r="D54">
        <v>1</v>
      </c>
      <c r="E54">
        <v>1</v>
      </c>
      <c r="F54">
        <f t="shared" si="3"/>
        <v>1</v>
      </c>
      <c r="G54">
        <f t="shared" si="4"/>
        <v>10</v>
      </c>
      <c r="H54">
        <f t="shared" si="5"/>
        <v>10</v>
      </c>
      <c r="I54">
        <f t="shared" si="6"/>
        <v>51</v>
      </c>
      <c r="J54">
        <f>'[1]TSS free'!$C50</f>
        <v>16</v>
      </c>
      <c r="K54">
        <f t="shared" si="7"/>
        <v>1.6</v>
      </c>
      <c r="L54">
        <f t="shared" si="8"/>
        <v>50</v>
      </c>
      <c r="M54">
        <f t="shared" si="9"/>
        <v>5</v>
      </c>
      <c r="N54">
        <v>0</v>
      </c>
      <c r="O54">
        <v>1</v>
      </c>
      <c r="P54">
        <v>1</v>
      </c>
      <c r="Q54">
        <v>1</v>
      </c>
      <c r="R54">
        <f>'[1]TSS free'!$E50</f>
        <v>1</v>
      </c>
      <c r="S54">
        <v>1</v>
      </c>
      <c r="T54">
        <f t="shared" si="10"/>
        <v>1</v>
      </c>
      <c r="U54">
        <f>'[1]TSS free'!$F50</f>
        <v>1</v>
      </c>
      <c r="V54">
        <v>1</v>
      </c>
      <c r="W54">
        <f t="shared" si="11"/>
        <v>1</v>
      </c>
      <c r="X54">
        <f t="shared" si="12"/>
        <v>1</v>
      </c>
      <c r="Y54">
        <f>'[1]TSS free'!$D50</f>
        <v>1</v>
      </c>
      <c r="Z54">
        <f>'[1]TSS free'!$G50</f>
        <v>1</v>
      </c>
      <c r="AA54">
        <f>'[1]TSS free'!$H50</f>
        <v>1</v>
      </c>
      <c r="AB54">
        <f>'[1]TSS free'!$I50</f>
        <v>1</v>
      </c>
      <c r="AC54">
        <v>1</v>
      </c>
      <c r="AD54">
        <f>'[1]TSS free'!$J50</f>
        <v>1</v>
      </c>
      <c r="AE54">
        <v>1</v>
      </c>
      <c r="AF54">
        <f t="shared" si="13"/>
        <v>1</v>
      </c>
      <c r="AG54">
        <f>'[1]TSS free'!$K50</f>
        <v>1</v>
      </c>
      <c r="AH54">
        <f t="shared" si="14"/>
        <v>1</v>
      </c>
      <c r="AI54">
        <f>'[1]TSS free'!$L50</f>
        <v>1</v>
      </c>
      <c r="AJ54">
        <v>1</v>
      </c>
      <c r="AK54">
        <f t="shared" si="15"/>
        <v>1</v>
      </c>
      <c r="AL54">
        <v>1</v>
      </c>
      <c r="AM54">
        <f>'[1]TSS free'!$M50</f>
        <v>1</v>
      </c>
      <c r="AN54">
        <v>1</v>
      </c>
      <c r="AO54">
        <f>'[1]TSS free'!$N50</f>
        <v>1</v>
      </c>
      <c r="AP54">
        <v>1</v>
      </c>
      <c r="AQ54">
        <v>1</v>
      </c>
      <c r="AR54">
        <v>1</v>
      </c>
      <c r="AS54">
        <f>'[1]TSS free'!$O50</f>
        <v>1</v>
      </c>
      <c r="AT54">
        <v>1</v>
      </c>
      <c r="AU54">
        <f t="shared" si="16"/>
        <v>61.325000000000024</v>
      </c>
      <c r="AV54">
        <f t="shared" si="17"/>
        <v>7.1900000000000013</v>
      </c>
      <c r="AW54">
        <f t="shared" si="18"/>
        <v>10.639999999999997</v>
      </c>
      <c r="AX54">
        <f t="shared" si="19"/>
        <v>7.120000000000001</v>
      </c>
      <c r="AY54">
        <v>1</v>
      </c>
      <c r="AZ54">
        <v>1</v>
      </c>
      <c r="BA54">
        <v>1</v>
      </c>
      <c r="BG54">
        <f t="shared" si="22"/>
        <v>100</v>
      </c>
      <c r="BH54" s="10">
        <f t="shared" si="20"/>
        <v>3.4722222222222222E-5</v>
      </c>
      <c r="BI54">
        <f t="shared" si="21"/>
        <v>98.039215686274503</v>
      </c>
    </row>
    <row r="55" spans="1:61" ht="29">
      <c r="A55">
        <v>50</v>
      </c>
      <c r="B55" s="1" t="s">
        <v>719</v>
      </c>
      <c r="C55" s="2" t="s">
        <v>711</v>
      </c>
      <c r="D55">
        <v>1</v>
      </c>
      <c r="E55">
        <v>1</v>
      </c>
      <c r="F55">
        <f t="shared" si="3"/>
        <v>1</v>
      </c>
      <c r="G55">
        <f t="shared" si="4"/>
        <v>9</v>
      </c>
      <c r="H55">
        <f t="shared" si="5"/>
        <v>9</v>
      </c>
      <c r="I55">
        <f t="shared" si="6"/>
        <v>49</v>
      </c>
      <c r="J55">
        <f>'[1]TSS free'!$C51</f>
        <v>16</v>
      </c>
      <c r="K55">
        <f t="shared" si="7"/>
        <v>1.7777777777777777</v>
      </c>
      <c r="L55">
        <f t="shared" si="8"/>
        <v>48</v>
      </c>
      <c r="M55">
        <f t="shared" si="9"/>
        <v>5.333333333333333</v>
      </c>
      <c r="N55">
        <v>0</v>
      </c>
      <c r="O55">
        <v>1</v>
      </c>
      <c r="P55">
        <v>1</v>
      </c>
      <c r="Q55">
        <v>1</v>
      </c>
      <c r="R55">
        <f>'[1]TSS free'!$E51</f>
        <v>1</v>
      </c>
      <c r="S55">
        <v>1</v>
      </c>
      <c r="T55">
        <f t="shared" si="10"/>
        <v>1</v>
      </c>
      <c r="U55">
        <f>'[1]TSS free'!$F51</f>
        <v>1</v>
      </c>
      <c r="V55">
        <v>1</v>
      </c>
      <c r="W55">
        <f t="shared" si="11"/>
        <v>1</v>
      </c>
      <c r="X55">
        <f t="shared" si="12"/>
        <v>1</v>
      </c>
      <c r="Y55">
        <f>'[1]TSS free'!$D51</f>
        <v>1</v>
      </c>
      <c r="Z55">
        <f>'[1]TSS free'!$G51</f>
        <v>1</v>
      </c>
      <c r="AA55">
        <f>'[1]TSS free'!$H51</f>
        <v>1</v>
      </c>
      <c r="AB55">
        <f>'[1]TSS free'!$I51</f>
        <v>1</v>
      </c>
      <c r="AC55">
        <v>1</v>
      </c>
      <c r="AD55">
        <f>'[1]TSS free'!$J51</f>
        <v>1</v>
      </c>
      <c r="AE55">
        <v>1</v>
      </c>
      <c r="AF55">
        <f t="shared" si="13"/>
        <v>1</v>
      </c>
      <c r="AG55">
        <f>'[1]TSS free'!$K51</f>
        <v>1</v>
      </c>
      <c r="AH55">
        <f t="shared" si="14"/>
        <v>1</v>
      </c>
      <c r="AI55">
        <f>'[1]TSS free'!$L51</f>
        <v>1</v>
      </c>
      <c r="AJ55">
        <v>1</v>
      </c>
      <c r="AK55">
        <f t="shared" si="15"/>
        <v>1</v>
      </c>
      <c r="AL55">
        <v>1</v>
      </c>
      <c r="AM55">
        <f>'[1]TSS free'!$M51</f>
        <v>1</v>
      </c>
      <c r="AN55">
        <v>1</v>
      </c>
      <c r="AO55">
        <f>'[1]TSS free'!$N51</f>
        <v>1</v>
      </c>
      <c r="AP55">
        <v>1</v>
      </c>
      <c r="AQ55">
        <v>1</v>
      </c>
      <c r="AR55">
        <v>1</v>
      </c>
      <c r="AS55">
        <f>'[1]TSS free'!$O51</f>
        <v>1</v>
      </c>
      <c r="AT55">
        <v>1</v>
      </c>
      <c r="AU55">
        <f t="shared" si="16"/>
        <v>47.300000000000033</v>
      </c>
      <c r="AV55">
        <f t="shared" si="17"/>
        <v>8.8977777777777796</v>
      </c>
      <c r="AW55">
        <f t="shared" si="18"/>
        <v>12.271111111111111</v>
      </c>
      <c r="AX55">
        <f t="shared" si="19"/>
        <v>8.1899999999999977</v>
      </c>
      <c r="AY55">
        <v>1</v>
      </c>
      <c r="AZ55">
        <v>1</v>
      </c>
      <c r="BA55">
        <v>1</v>
      </c>
      <c r="BG55">
        <f t="shared" si="22"/>
        <v>111.1111111111111</v>
      </c>
      <c r="BH55" s="10">
        <f t="shared" si="20"/>
        <v>3.1250000000000001E-5</v>
      </c>
      <c r="BI55">
        <f t="shared" si="21"/>
        <v>97.959183673469383</v>
      </c>
    </row>
    <row r="56" spans="1:61" ht="29">
      <c r="A56">
        <v>51</v>
      </c>
      <c r="B56" s="1" t="s">
        <v>720</v>
      </c>
      <c r="C56" s="2" t="s">
        <v>711</v>
      </c>
      <c r="D56">
        <v>1</v>
      </c>
      <c r="E56">
        <v>1</v>
      </c>
      <c r="F56">
        <f t="shared" si="3"/>
        <v>1</v>
      </c>
      <c r="G56">
        <f t="shared" si="4"/>
        <v>9</v>
      </c>
      <c r="H56">
        <f t="shared" si="5"/>
        <v>9</v>
      </c>
      <c r="I56">
        <f t="shared" si="6"/>
        <v>49</v>
      </c>
      <c r="J56">
        <f>'[1]TSS free'!$C52</f>
        <v>16</v>
      </c>
      <c r="K56">
        <f t="shared" si="7"/>
        <v>1.7777777777777777</v>
      </c>
      <c r="L56">
        <f t="shared" si="8"/>
        <v>48</v>
      </c>
      <c r="M56">
        <f t="shared" si="9"/>
        <v>5.333333333333333</v>
      </c>
      <c r="N56">
        <v>0</v>
      </c>
      <c r="O56">
        <v>1</v>
      </c>
      <c r="P56">
        <v>1</v>
      </c>
      <c r="Q56">
        <v>1</v>
      </c>
      <c r="R56">
        <f>'[1]TSS free'!$E52</f>
        <v>1</v>
      </c>
      <c r="S56">
        <v>1</v>
      </c>
      <c r="T56">
        <f t="shared" si="10"/>
        <v>1</v>
      </c>
      <c r="U56">
        <f>'[1]TSS free'!$F52</f>
        <v>1</v>
      </c>
      <c r="V56">
        <v>1</v>
      </c>
      <c r="W56">
        <f t="shared" si="11"/>
        <v>1</v>
      </c>
      <c r="X56">
        <f t="shared" si="12"/>
        <v>1</v>
      </c>
      <c r="Y56">
        <f>'[1]TSS free'!$D52</f>
        <v>1</v>
      </c>
      <c r="Z56">
        <f>'[1]TSS free'!$G52</f>
        <v>1</v>
      </c>
      <c r="AA56">
        <f>'[1]TSS free'!$H52</f>
        <v>1</v>
      </c>
      <c r="AB56">
        <f>'[1]TSS free'!$I52</f>
        <v>1</v>
      </c>
      <c r="AC56">
        <v>1</v>
      </c>
      <c r="AD56">
        <f>'[1]TSS free'!$J52</f>
        <v>1</v>
      </c>
      <c r="AE56">
        <v>1</v>
      </c>
      <c r="AF56">
        <f t="shared" si="13"/>
        <v>1</v>
      </c>
      <c r="AG56">
        <f>'[1]TSS free'!$K52</f>
        <v>1</v>
      </c>
      <c r="AH56">
        <f t="shared" si="14"/>
        <v>1</v>
      </c>
      <c r="AI56">
        <f>'[1]TSS free'!$L52</f>
        <v>1</v>
      </c>
      <c r="AJ56">
        <v>1</v>
      </c>
      <c r="AK56">
        <f t="shared" si="15"/>
        <v>1</v>
      </c>
      <c r="AL56">
        <v>1</v>
      </c>
      <c r="AM56">
        <f>'[1]TSS free'!$M52</f>
        <v>1</v>
      </c>
      <c r="AN56">
        <v>1</v>
      </c>
      <c r="AO56">
        <f>'[1]TSS free'!$N52</f>
        <v>1</v>
      </c>
      <c r="AP56">
        <v>1</v>
      </c>
      <c r="AQ56">
        <v>1</v>
      </c>
      <c r="AR56">
        <v>1</v>
      </c>
      <c r="AS56">
        <f>'[1]TSS free'!$O52</f>
        <v>1</v>
      </c>
      <c r="AT56">
        <v>1</v>
      </c>
      <c r="AU56">
        <f t="shared" si="16"/>
        <v>47.300000000000033</v>
      </c>
      <c r="AV56">
        <f t="shared" si="17"/>
        <v>8.8977777777777796</v>
      </c>
      <c r="AW56">
        <f t="shared" si="18"/>
        <v>12.271111111111111</v>
      </c>
      <c r="AX56">
        <f t="shared" si="19"/>
        <v>8.1899999999999977</v>
      </c>
      <c r="AY56">
        <v>1</v>
      </c>
      <c r="AZ56">
        <v>1</v>
      </c>
      <c r="BA56">
        <v>1</v>
      </c>
      <c r="BG56">
        <f t="shared" si="22"/>
        <v>111.1111111111111</v>
      </c>
      <c r="BH56" s="10">
        <f t="shared" si="20"/>
        <v>3.1250000000000001E-5</v>
      </c>
      <c r="BI56">
        <f t="shared" si="21"/>
        <v>97.959183673469383</v>
      </c>
    </row>
    <row r="57" spans="1:61" ht="29">
      <c r="A57">
        <v>52</v>
      </c>
      <c r="B57" s="1" t="s">
        <v>721</v>
      </c>
      <c r="C57" s="2" t="s">
        <v>711</v>
      </c>
      <c r="D57">
        <v>1</v>
      </c>
      <c r="E57">
        <v>1</v>
      </c>
      <c r="F57">
        <f t="shared" si="3"/>
        <v>1</v>
      </c>
      <c r="G57">
        <f t="shared" si="4"/>
        <v>11</v>
      </c>
      <c r="H57">
        <f t="shared" si="5"/>
        <v>11</v>
      </c>
      <c r="I57">
        <f t="shared" si="6"/>
        <v>57</v>
      </c>
      <c r="J57">
        <f>'[1]TSS free'!$C53</f>
        <v>17</v>
      </c>
      <c r="K57">
        <f t="shared" si="7"/>
        <v>1.5454545454545454</v>
      </c>
      <c r="L57">
        <f t="shared" si="8"/>
        <v>56</v>
      </c>
      <c r="M57">
        <f t="shared" si="9"/>
        <v>5.0909090909090908</v>
      </c>
      <c r="N57">
        <v>1</v>
      </c>
      <c r="O57">
        <v>1</v>
      </c>
      <c r="P57">
        <v>1</v>
      </c>
      <c r="Q57">
        <v>1</v>
      </c>
      <c r="R57">
        <f>'[1]TSS free'!$E53</f>
        <v>1</v>
      </c>
      <c r="S57">
        <v>1</v>
      </c>
      <c r="T57">
        <f t="shared" si="10"/>
        <v>1</v>
      </c>
      <c r="U57">
        <f>'[1]TSS free'!$F53</f>
        <v>1</v>
      </c>
      <c r="V57">
        <v>1</v>
      </c>
      <c r="W57">
        <f t="shared" si="11"/>
        <v>1</v>
      </c>
      <c r="X57">
        <f t="shared" si="12"/>
        <v>1</v>
      </c>
      <c r="Y57">
        <f>'[1]TSS free'!$D53</f>
        <v>1</v>
      </c>
      <c r="Z57">
        <f>'[1]TSS free'!$G53</f>
        <v>1</v>
      </c>
      <c r="AA57">
        <f>'[1]TSS free'!$H53</f>
        <v>1</v>
      </c>
      <c r="AB57">
        <f>'[1]TSS free'!$I53</f>
        <v>1</v>
      </c>
      <c r="AC57">
        <v>1</v>
      </c>
      <c r="AD57">
        <f>'[1]TSS free'!$J53</f>
        <v>1</v>
      </c>
      <c r="AE57">
        <v>1</v>
      </c>
      <c r="AF57">
        <f t="shared" si="13"/>
        <v>1</v>
      </c>
      <c r="AG57">
        <f>'[1]TSS free'!$K53</f>
        <v>1</v>
      </c>
      <c r="AH57">
        <f t="shared" si="14"/>
        <v>1</v>
      </c>
      <c r="AI57">
        <f>'[1]TSS free'!$L53</f>
        <v>1</v>
      </c>
      <c r="AJ57">
        <v>1</v>
      </c>
      <c r="AK57">
        <f t="shared" si="15"/>
        <v>1</v>
      </c>
      <c r="AL57">
        <v>1</v>
      </c>
      <c r="AM57">
        <f>'[1]TSS free'!$M53</f>
        <v>0</v>
      </c>
      <c r="AN57">
        <v>1</v>
      </c>
      <c r="AO57">
        <f>'[1]TSS free'!$N53</f>
        <v>1</v>
      </c>
      <c r="AP57">
        <v>1</v>
      </c>
      <c r="AQ57">
        <v>1</v>
      </c>
      <c r="AR57">
        <v>1</v>
      </c>
      <c r="AS57">
        <f>'[1]TSS free'!$O53</f>
        <v>1</v>
      </c>
      <c r="AT57">
        <v>1</v>
      </c>
      <c r="AU57">
        <f t="shared" si="16"/>
        <v>64.924545454545495</v>
      </c>
      <c r="AV57">
        <f t="shared" si="17"/>
        <v>6.9363636363636374</v>
      </c>
      <c r="AW57">
        <f t="shared" si="18"/>
        <v>11.443636363636362</v>
      </c>
      <c r="AX57">
        <f t="shared" si="19"/>
        <v>8.048181818181817</v>
      </c>
      <c r="AY57">
        <v>1</v>
      </c>
      <c r="AZ57">
        <v>1</v>
      </c>
      <c r="BA57">
        <v>1</v>
      </c>
      <c r="BG57">
        <f t="shared" si="22"/>
        <v>90.909090909090907</v>
      </c>
      <c r="BH57" s="10">
        <f t="shared" si="20"/>
        <v>3.8194444444444444E-5</v>
      </c>
      <c r="BI57">
        <f t="shared" si="21"/>
        <v>98.245614035087712</v>
      </c>
    </row>
    <row r="58" spans="1:61" ht="43.5">
      <c r="A58">
        <v>53</v>
      </c>
      <c r="B58" s="1" t="s">
        <v>722</v>
      </c>
      <c r="C58" s="2" t="s">
        <v>711</v>
      </c>
      <c r="D58">
        <v>1</v>
      </c>
      <c r="E58">
        <v>1</v>
      </c>
      <c r="F58">
        <f t="shared" si="3"/>
        <v>1</v>
      </c>
      <c r="G58">
        <f t="shared" si="4"/>
        <v>13</v>
      </c>
      <c r="H58">
        <f t="shared" si="5"/>
        <v>13</v>
      </c>
      <c r="I58">
        <f t="shared" si="6"/>
        <v>87</v>
      </c>
      <c r="J58">
        <f>'[1]TSS free'!$C54</f>
        <v>29</v>
      </c>
      <c r="K58">
        <f t="shared" si="7"/>
        <v>2.2307692307692308</v>
      </c>
      <c r="L58">
        <f t="shared" si="8"/>
        <v>83</v>
      </c>
      <c r="M58">
        <f t="shared" si="9"/>
        <v>6.384615384615385</v>
      </c>
      <c r="N58">
        <v>0</v>
      </c>
      <c r="O58">
        <v>1</v>
      </c>
      <c r="P58">
        <v>0</v>
      </c>
      <c r="Q58">
        <v>0</v>
      </c>
      <c r="R58">
        <f>'[1]TSS free'!$E54</f>
        <v>0</v>
      </c>
      <c r="S58">
        <v>1</v>
      </c>
      <c r="T58">
        <f t="shared" si="10"/>
        <v>0</v>
      </c>
      <c r="U58">
        <f>'[1]TSS free'!$F54</f>
        <v>1</v>
      </c>
      <c r="V58">
        <v>1</v>
      </c>
      <c r="W58">
        <f t="shared" si="11"/>
        <v>0</v>
      </c>
      <c r="X58">
        <f t="shared" si="12"/>
        <v>1</v>
      </c>
      <c r="Y58">
        <f>'[1]TSS free'!$D54</f>
        <v>1</v>
      </c>
      <c r="Z58">
        <f>'[1]TSS free'!$G54</f>
        <v>1</v>
      </c>
      <c r="AA58">
        <f>'[1]TSS free'!$H54</f>
        <v>1</v>
      </c>
      <c r="AB58">
        <f>'[1]TSS free'!$I54</f>
        <v>1</v>
      </c>
      <c r="AC58">
        <v>1</v>
      </c>
      <c r="AD58">
        <f>'[1]TSS free'!$J54</f>
        <v>1</v>
      </c>
      <c r="AE58">
        <v>1</v>
      </c>
      <c r="AF58">
        <f t="shared" si="13"/>
        <v>4</v>
      </c>
      <c r="AG58">
        <f>'[1]TSS free'!$K54</f>
        <v>1</v>
      </c>
      <c r="AH58">
        <f t="shared" si="14"/>
        <v>1</v>
      </c>
      <c r="AI58">
        <f>'[1]TSS free'!$L54</f>
        <v>1</v>
      </c>
      <c r="AJ58">
        <v>1</v>
      </c>
      <c r="AK58">
        <f t="shared" si="15"/>
        <v>0</v>
      </c>
      <c r="AL58">
        <v>1</v>
      </c>
      <c r="AM58">
        <f>'[1]TSS free'!$M54</f>
        <v>1</v>
      </c>
      <c r="AN58">
        <v>1</v>
      </c>
      <c r="AO58">
        <f>'[1]TSS free'!$N54</f>
        <v>1</v>
      </c>
      <c r="AP58">
        <v>1</v>
      </c>
      <c r="AQ58">
        <v>1</v>
      </c>
      <c r="AR58">
        <v>1</v>
      </c>
      <c r="AS58">
        <f>'[1]TSS free'!$O54</f>
        <v>1</v>
      </c>
      <c r="AT58">
        <v>1</v>
      </c>
      <c r="AU58">
        <f t="shared" si="16"/>
        <v>4.9169230769230925</v>
      </c>
      <c r="AV58">
        <f t="shared" si="17"/>
        <v>15.803076923076926</v>
      </c>
      <c r="AW58">
        <f t="shared" si="18"/>
        <v>19.464615384615389</v>
      </c>
      <c r="AX58">
        <f t="shared" si="19"/>
        <v>15.141538461538467</v>
      </c>
      <c r="AY58">
        <v>1</v>
      </c>
      <c r="AZ58">
        <v>1</v>
      </c>
      <c r="BA58">
        <v>1</v>
      </c>
      <c r="BG58">
        <f t="shared" si="22"/>
        <v>307.69230769230774</v>
      </c>
      <c r="BH58" s="10">
        <f t="shared" si="20"/>
        <v>4.5138888888888894E-5</v>
      </c>
      <c r="BI58">
        <f t="shared" si="21"/>
        <v>95.402298850574709</v>
      </c>
    </row>
    <row r="59" spans="1:61" ht="43.5">
      <c r="A59">
        <v>54</v>
      </c>
      <c r="B59" s="1" t="s">
        <v>723</v>
      </c>
      <c r="C59" s="2" t="s">
        <v>711</v>
      </c>
      <c r="D59">
        <v>1</v>
      </c>
      <c r="E59">
        <v>1</v>
      </c>
      <c r="F59">
        <f t="shared" si="3"/>
        <v>1</v>
      </c>
      <c r="G59">
        <f t="shared" si="4"/>
        <v>15</v>
      </c>
      <c r="H59">
        <f t="shared" si="5"/>
        <v>15</v>
      </c>
      <c r="I59">
        <f t="shared" si="6"/>
        <v>66</v>
      </c>
      <c r="J59">
        <f>'[1]TSS free'!$C55</f>
        <v>21</v>
      </c>
      <c r="K59">
        <f t="shared" si="7"/>
        <v>1.4</v>
      </c>
      <c r="L59">
        <f t="shared" si="8"/>
        <v>62</v>
      </c>
      <c r="M59">
        <f t="shared" si="9"/>
        <v>4.1333333333333337</v>
      </c>
      <c r="N59">
        <v>0</v>
      </c>
      <c r="O59">
        <v>1</v>
      </c>
      <c r="P59">
        <v>1</v>
      </c>
      <c r="Q59">
        <v>0</v>
      </c>
      <c r="R59">
        <f>'[1]TSS free'!$E55</f>
        <v>1</v>
      </c>
      <c r="S59">
        <v>1</v>
      </c>
      <c r="T59">
        <f t="shared" si="10"/>
        <v>0</v>
      </c>
      <c r="U59">
        <f>'[1]TSS free'!$F55</f>
        <v>1</v>
      </c>
      <c r="V59">
        <v>1</v>
      </c>
      <c r="W59">
        <f t="shared" si="11"/>
        <v>0</v>
      </c>
      <c r="X59">
        <f t="shared" si="12"/>
        <v>1</v>
      </c>
      <c r="Y59">
        <f>'[1]TSS free'!$D55</f>
        <v>1</v>
      </c>
      <c r="Z59">
        <f>'[1]TSS free'!$G55</f>
        <v>1</v>
      </c>
      <c r="AA59">
        <f>'[1]TSS free'!$H55</f>
        <v>1</v>
      </c>
      <c r="AB59">
        <f>'[1]TSS free'!$I55</f>
        <v>1</v>
      </c>
      <c r="AC59">
        <v>1</v>
      </c>
      <c r="AD59">
        <f>'[1]TSS free'!$J55</f>
        <v>1</v>
      </c>
      <c r="AE59">
        <v>1</v>
      </c>
      <c r="AF59">
        <f t="shared" si="13"/>
        <v>4</v>
      </c>
      <c r="AG59">
        <f>'[1]TSS free'!$K55</f>
        <v>1</v>
      </c>
      <c r="AH59">
        <f t="shared" si="14"/>
        <v>1</v>
      </c>
      <c r="AI59">
        <f>'[1]TSS free'!$L55</f>
        <v>0</v>
      </c>
      <c r="AJ59">
        <v>1</v>
      </c>
      <c r="AK59">
        <f t="shared" si="15"/>
        <v>0</v>
      </c>
      <c r="AL59">
        <v>1</v>
      </c>
      <c r="AM59">
        <f>'[1]TSS free'!$M55</f>
        <v>1</v>
      </c>
      <c r="AN59">
        <v>1</v>
      </c>
      <c r="AO59">
        <f>'[1]TSS free'!$N55</f>
        <v>1</v>
      </c>
      <c r="AP59">
        <v>1</v>
      </c>
      <c r="AQ59">
        <v>1</v>
      </c>
      <c r="AR59">
        <v>1</v>
      </c>
      <c r="AS59">
        <f>'[1]TSS free'!$O55</f>
        <v>1</v>
      </c>
      <c r="AT59">
        <v>1</v>
      </c>
      <c r="AU59">
        <f t="shared" si="16"/>
        <v>73.17000000000003</v>
      </c>
      <c r="AV59">
        <f t="shared" si="17"/>
        <v>6.7800000000000011</v>
      </c>
      <c r="AW59">
        <f t="shared" si="18"/>
        <v>6.5306666666666686</v>
      </c>
      <c r="AX59">
        <f t="shared" si="19"/>
        <v>5.5380000000000038</v>
      </c>
      <c r="AY59">
        <v>1</v>
      </c>
      <c r="AZ59">
        <v>1</v>
      </c>
      <c r="BA59">
        <v>1</v>
      </c>
      <c r="BG59">
        <f t="shared" si="22"/>
        <v>266.66666666666669</v>
      </c>
      <c r="BH59" s="10">
        <f t="shared" si="20"/>
        <v>5.208333333333333E-5</v>
      </c>
      <c r="BI59">
        <f t="shared" si="21"/>
        <v>93.939393939393938</v>
      </c>
    </row>
    <row r="60" spans="1:61" ht="58">
      <c r="A60">
        <v>55</v>
      </c>
      <c r="B60" s="1" t="s">
        <v>724</v>
      </c>
      <c r="C60" s="2" t="s">
        <v>711</v>
      </c>
      <c r="D60">
        <v>1</v>
      </c>
      <c r="E60">
        <v>1</v>
      </c>
      <c r="F60">
        <f t="shared" si="3"/>
        <v>1</v>
      </c>
      <c r="G60">
        <f t="shared" si="4"/>
        <v>18</v>
      </c>
      <c r="H60">
        <f t="shared" si="5"/>
        <v>18</v>
      </c>
      <c r="I60">
        <f t="shared" si="6"/>
        <v>106</v>
      </c>
      <c r="J60">
        <f>'[1]TSS free'!$C56</f>
        <v>36</v>
      </c>
      <c r="K60">
        <f t="shared" si="7"/>
        <v>2</v>
      </c>
      <c r="L60">
        <f t="shared" si="8"/>
        <v>104</v>
      </c>
      <c r="M60">
        <f t="shared" si="9"/>
        <v>5.7777777777777777</v>
      </c>
      <c r="N60">
        <v>0</v>
      </c>
      <c r="O60">
        <v>1</v>
      </c>
      <c r="P60">
        <v>0</v>
      </c>
      <c r="Q60">
        <v>1</v>
      </c>
      <c r="R60">
        <f>'[1]TSS free'!$E56</f>
        <v>0</v>
      </c>
      <c r="S60">
        <v>1</v>
      </c>
      <c r="T60">
        <f t="shared" si="10"/>
        <v>0</v>
      </c>
      <c r="U60">
        <f>'[1]TSS free'!$F56</f>
        <v>1</v>
      </c>
      <c r="V60">
        <v>1</v>
      </c>
      <c r="W60">
        <f t="shared" si="11"/>
        <v>0</v>
      </c>
      <c r="X60">
        <f t="shared" si="12"/>
        <v>1</v>
      </c>
      <c r="Y60">
        <f>'[1]TSS free'!$D56</f>
        <v>1</v>
      </c>
      <c r="Z60">
        <f>'[1]TSS free'!$G56</f>
        <v>1</v>
      </c>
      <c r="AA60">
        <f>'[1]TSS free'!$H56</f>
        <v>1</v>
      </c>
      <c r="AB60">
        <f>'[1]TSS free'!$I56</f>
        <v>1</v>
      </c>
      <c r="AC60">
        <v>1</v>
      </c>
      <c r="AD60">
        <f>'[1]TSS free'!$J56</f>
        <v>1</v>
      </c>
      <c r="AE60">
        <v>1</v>
      </c>
      <c r="AF60">
        <f t="shared" si="13"/>
        <v>2</v>
      </c>
      <c r="AG60">
        <f>'[1]TSS free'!$K56</f>
        <v>0</v>
      </c>
      <c r="AH60">
        <f t="shared" si="14"/>
        <v>0</v>
      </c>
      <c r="AI60">
        <f>'[1]TSS free'!$L56</f>
        <v>1</v>
      </c>
      <c r="AJ60">
        <v>1</v>
      </c>
      <c r="AK60">
        <f t="shared" si="15"/>
        <v>1</v>
      </c>
      <c r="AL60">
        <v>1</v>
      </c>
      <c r="AM60">
        <f>'[1]TSS free'!$M56</f>
        <v>0</v>
      </c>
      <c r="AN60">
        <v>1</v>
      </c>
      <c r="AO60">
        <f>'[1]TSS free'!$N56</f>
        <v>1</v>
      </c>
      <c r="AP60">
        <v>1</v>
      </c>
      <c r="AQ60">
        <v>1</v>
      </c>
      <c r="AR60">
        <v>1</v>
      </c>
      <c r="AS60">
        <f>'[1]TSS free'!$O56</f>
        <v>1</v>
      </c>
      <c r="AT60">
        <v>1</v>
      </c>
      <c r="AU60">
        <f t="shared" si="16"/>
        <v>19.36500000000002</v>
      </c>
      <c r="AV60">
        <f t="shared" si="17"/>
        <v>15.030000000000001</v>
      </c>
      <c r="AW60">
        <f t="shared" si="18"/>
        <v>16.52888888888889</v>
      </c>
      <c r="AX60">
        <f t="shared" si="19"/>
        <v>14.783333333333331</v>
      </c>
      <c r="AY60">
        <v>1</v>
      </c>
      <c r="AZ60">
        <v>1</v>
      </c>
      <c r="BA60">
        <v>1</v>
      </c>
      <c r="BG60">
        <f t="shared" si="22"/>
        <v>111.1111111111111</v>
      </c>
      <c r="BH60" s="10">
        <f t="shared" si="20"/>
        <v>6.2500000000000001E-5</v>
      </c>
      <c r="BI60">
        <f t="shared" si="21"/>
        <v>98.113207547169807</v>
      </c>
    </row>
    <row r="61" spans="1:61" ht="58">
      <c r="A61">
        <v>56</v>
      </c>
      <c r="B61" s="1" t="s">
        <v>725</v>
      </c>
      <c r="C61" s="2" t="s">
        <v>711</v>
      </c>
      <c r="D61">
        <v>1</v>
      </c>
      <c r="E61">
        <v>1</v>
      </c>
      <c r="F61">
        <f t="shared" si="3"/>
        <v>1</v>
      </c>
      <c r="G61">
        <f t="shared" si="4"/>
        <v>13</v>
      </c>
      <c r="H61">
        <f t="shared" si="5"/>
        <v>13</v>
      </c>
      <c r="I61">
        <f t="shared" si="6"/>
        <v>81</v>
      </c>
      <c r="J61">
        <f>'[1]TSS free'!$C57</f>
        <v>25</v>
      </c>
      <c r="K61">
        <f t="shared" si="7"/>
        <v>1.9230769230769231</v>
      </c>
      <c r="L61">
        <f t="shared" si="8"/>
        <v>75</v>
      </c>
      <c r="M61">
        <f t="shared" si="9"/>
        <v>5.7692307692307692</v>
      </c>
      <c r="N61">
        <v>1</v>
      </c>
      <c r="O61">
        <v>1</v>
      </c>
      <c r="P61">
        <v>1</v>
      </c>
      <c r="Q61">
        <v>1</v>
      </c>
      <c r="R61">
        <f>'[1]TSS free'!$E57</f>
        <v>1</v>
      </c>
      <c r="S61">
        <v>1</v>
      </c>
      <c r="T61">
        <f t="shared" si="10"/>
        <v>1</v>
      </c>
      <c r="U61">
        <f>'[1]TSS free'!$F57</f>
        <v>1</v>
      </c>
      <c r="V61">
        <v>1</v>
      </c>
      <c r="W61">
        <f t="shared" si="11"/>
        <v>1</v>
      </c>
      <c r="X61">
        <f t="shared" si="12"/>
        <v>1</v>
      </c>
      <c r="Y61">
        <f>'[1]TSS free'!$D57</f>
        <v>1</v>
      </c>
      <c r="Z61">
        <f>'[1]TSS free'!$G57</f>
        <v>1</v>
      </c>
      <c r="AA61">
        <f>'[1]TSS free'!$H57</f>
        <v>1</v>
      </c>
      <c r="AB61">
        <f>'[1]TSS free'!$I57</f>
        <v>1</v>
      </c>
      <c r="AC61">
        <v>1</v>
      </c>
      <c r="AD61">
        <f>'[1]TSS free'!$J57</f>
        <v>1</v>
      </c>
      <c r="AE61">
        <v>1</v>
      </c>
      <c r="AF61">
        <f t="shared" si="13"/>
        <v>6</v>
      </c>
      <c r="AG61">
        <f>'[1]TSS free'!$K57</f>
        <v>1</v>
      </c>
      <c r="AH61">
        <f t="shared" si="14"/>
        <v>0</v>
      </c>
      <c r="AI61">
        <f>'[1]TSS free'!$L57</f>
        <v>0</v>
      </c>
      <c r="AJ61">
        <v>1</v>
      </c>
      <c r="AK61">
        <f t="shared" si="15"/>
        <v>0</v>
      </c>
      <c r="AL61">
        <v>1</v>
      </c>
      <c r="AM61">
        <f>'[1]TSS free'!$M57</f>
        <v>1</v>
      </c>
      <c r="AN61">
        <v>1</v>
      </c>
      <c r="AO61">
        <f>'[1]TSS free'!$N57</f>
        <v>1</v>
      </c>
      <c r="AP61">
        <v>1</v>
      </c>
      <c r="AQ61">
        <v>1</v>
      </c>
      <c r="AR61">
        <v>1</v>
      </c>
      <c r="AS61">
        <f>'[1]TSS free'!$O57</f>
        <v>1</v>
      </c>
      <c r="AT61">
        <v>1</v>
      </c>
      <c r="AU61">
        <f t="shared" si="16"/>
        <v>30.947692307692328</v>
      </c>
      <c r="AV61">
        <f t="shared" si="17"/>
        <v>12.172307692307694</v>
      </c>
      <c r="AW61">
        <f t="shared" si="18"/>
        <v>15.846153846153843</v>
      </c>
      <c r="AX61">
        <f t="shared" si="19"/>
        <v>12.24307692307692</v>
      </c>
      <c r="AY61">
        <v>1</v>
      </c>
      <c r="AZ61">
        <v>1</v>
      </c>
      <c r="BA61">
        <v>1</v>
      </c>
      <c r="BG61">
        <f t="shared" si="22"/>
        <v>461.53846153846155</v>
      </c>
      <c r="BH61" s="10">
        <f t="shared" si="20"/>
        <v>4.5138888888888894E-5</v>
      </c>
      <c r="BI61">
        <f t="shared" si="21"/>
        <v>92.592592592592595</v>
      </c>
    </row>
    <row r="62" spans="1:61" ht="72.5">
      <c r="A62">
        <v>57</v>
      </c>
      <c r="B62" s="1" t="s">
        <v>726</v>
      </c>
      <c r="C62" s="2" t="s">
        <v>711</v>
      </c>
      <c r="D62">
        <v>1</v>
      </c>
      <c r="E62">
        <v>1</v>
      </c>
      <c r="F62">
        <f t="shared" si="3"/>
        <v>1</v>
      </c>
      <c r="G62">
        <f t="shared" si="4"/>
        <v>23</v>
      </c>
      <c r="H62">
        <f t="shared" si="5"/>
        <v>23</v>
      </c>
      <c r="I62">
        <f t="shared" si="6"/>
        <v>131</v>
      </c>
      <c r="J62">
        <f>'[1]TSS free'!$C58</f>
        <v>41</v>
      </c>
      <c r="K62">
        <f t="shared" si="7"/>
        <v>1.7826086956521738</v>
      </c>
      <c r="L62">
        <f t="shared" si="8"/>
        <v>122</v>
      </c>
      <c r="M62">
        <f t="shared" si="9"/>
        <v>5.3043478260869561</v>
      </c>
      <c r="N62">
        <v>1</v>
      </c>
      <c r="O62">
        <v>0</v>
      </c>
      <c r="P62">
        <v>0</v>
      </c>
      <c r="Q62">
        <v>1</v>
      </c>
      <c r="R62">
        <f>'[1]TSS free'!$E58</f>
        <v>0</v>
      </c>
      <c r="S62">
        <v>1</v>
      </c>
      <c r="T62">
        <f t="shared" si="10"/>
        <v>0</v>
      </c>
      <c r="U62">
        <f>'[1]TSS free'!$F58</f>
        <v>1</v>
      </c>
      <c r="V62">
        <v>1</v>
      </c>
      <c r="W62">
        <f t="shared" si="11"/>
        <v>0</v>
      </c>
      <c r="X62">
        <f t="shared" si="12"/>
        <v>1</v>
      </c>
      <c r="Y62">
        <f>'[1]TSS free'!$D58</f>
        <v>1</v>
      </c>
      <c r="Z62">
        <f>'[1]TSS free'!$G58</f>
        <v>1</v>
      </c>
      <c r="AA62">
        <f>'[1]TSS free'!$H58</f>
        <v>1</v>
      </c>
      <c r="AB62">
        <f>'[1]TSS free'!$I58</f>
        <v>1</v>
      </c>
      <c r="AC62">
        <v>1</v>
      </c>
      <c r="AD62">
        <f>'[1]TSS free'!$J58</f>
        <v>1</v>
      </c>
      <c r="AE62">
        <v>1</v>
      </c>
      <c r="AF62">
        <f t="shared" si="13"/>
        <v>9</v>
      </c>
      <c r="AG62">
        <f>'[1]TSS free'!$K58</f>
        <v>1</v>
      </c>
      <c r="AH62">
        <f t="shared" si="14"/>
        <v>1</v>
      </c>
      <c r="AI62">
        <f>'[1]TSS free'!$L58</f>
        <v>1</v>
      </c>
      <c r="AJ62">
        <v>1</v>
      </c>
      <c r="AK62">
        <f t="shared" si="15"/>
        <v>1</v>
      </c>
      <c r="AL62">
        <v>1</v>
      </c>
      <c r="AM62">
        <f>'[1]TSS free'!$M58</f>
        <v>0</v>
      </c>
      <c r="AN62">
        <v>1</v>
      </c>
      <c r="AO62">
        <f>'[1]TSS free'!$N58</f>
        <v>1</v>
      </c>
      <c r="AP62">
        <v>1</v>
      </c>
      <c r="AQ62">
        <v>1</v>
      </c>
      <c r="AR62">
        <v>1</v>
      </c>
      <c r="AS62">
        <f>'[1]TSS free'!$O58</f>
        <v>1</v>
      </c>
      <c r="AT62">
        <v>1</v>
      </c>
      <c r="AU62">
        <f t="shared" si="16"/>
        <v>32.681304347826114</v>
      </c>
      <c r="AV62">
        <f t="shared" si="17"/>
        <v>14.414782608695656</v>
      </c>
      <c r="AW62">
        <f t="shared" si="18"/>
        <v>14.102608695652169</v>
      </c>
      <c r="AX62">
        <f t="shared" si="19"/>
        <v>15.053478260869561</v>
      </c>
      <c r="AY62">
        <v>1</v>
      </c>
      <c r="AZ62">
        <v>1</v>
      </c>
      <c r="BA62">
        <v>1</v>
      </c>
      <c r="BG62">
        <f t="shared" si="22"/>
        <v>391.304347826087</v>
      </c>
      <c r="BH62" s="10">
        <f t="shared" si="20"/>
        <v>7.9861111111111116E-5</v>
      </c>
      <c r="BI62">
        <f t="shared" si="21"/>
        <v>93.129770992366417</v>
      </c>
    </row>
    <row r="63" spans="1:61" ht="116">
      <c r="A63">
        <v>58</v>
      </c>
      <c r="B63" s="1" t="s">
        <v>727</v>
      </c>
      <c r="C63" s="2" t="s">
        <v>711</v>
      </c>
      <c r="D63">
        <v>1</v>
      </c>
      <c r="E63">
        <v>1</v>
      </c>
      <c r="F63">
        <f>IF(B63="",0,(LEN(B63)-LEN(SUBSTITUTE(B63,". ","."))+1))-1</f>
        <v>3</v>
      </c>
      <c r="G63">
        <f t="shared" si="4"/>
        <v>47</v>
      </c>
      <c r="H63">
        <f t="shared" si="5"/>
        <v>15.666666666666666</v>
      </c>
      <c r="I63">
        <f t="shared" si="6"/>
        <v>245</v>
      </c>
      <c r="J63">
        <f>'[1]TSS free'!$C59</f>
        <v>81</v>
      </c>
      <c r="K63">
        <f t="shared" si="7"/>
        <v>1.7234042553191489</v>
      </c>
      <c r="L63">
        <f t="shared" si="8"/>
        <v>230</v>
      </c>
      <c r="M63">
        <f t="shared" si="9"/>
        <v>4.8936170212765955</v>
      </c>
      <c r="N63">
        <v>1</v>
      </c>
      <c r="O63">
        <v>0</v>
      </c>
      <c r="P63">
        <v>0</v>
      </c>
      <c r="Q63">
        <v>1</v>
      </c>
      <c r="R63">
        <f>'[1]TSS free'!$E59</f>
        <v>0</v>
      </c>
      <c r="S63">
        <v>1</v>
      </c>
      <c r="T63">
        <f t="shared" si="10"/>
        <v>0</v>
      </c>
      <c r="U63">
        <f>'[1]TSS free'!$F59</f>
        <v>1</v>
      </c>
      <c r="V63">
        <v>1</v>
      </c>
      <c r="W63">
        <f t="shared" si="11"/>
        <v>0</v>
      </c>
      <c r="X63">
        <f t="shared" si="12"/>
        <v>1</v>
      </c>
      <c r="Y63">
        <f>'[1]TSS free'!$D59</f>
        <v>1</v>
      </c>
      <c r="Z63">
        <f>'[1]TSS free'!$G59</f>
        <v>1</v>
      </c>
      <c r="AA63">
        <f>'[1]TSS free'!$H59</f>
        <v>0</v>
      </c>
      <c r="AB63">
        <f>'[1]TSS free'!$I59</f>
        <v>1</v>
      </c>
      <c r="AC63">
        <v>1</v>
      </c>
      <c r="AD63">
        <f>'[1]TSS free'!$J59</f>
        <v>1</v>
      </c>
      <c r="AE63">
        <v>1</v>
      </c>
      <c r="AF63">
        <f t="shared" si="13"/>
        <v>15</v>
      </c>
      <c r="AG63">
        <f>'[1]TSS free'!$K59</f>
        <v>1</v>
      </c>
      <c r="AH63">
        <f t="shared" si="14"/>
        <v>1</v>
      </c>
      <c r="AI63">
        <f>'[1]TSS free'!$L59</f>
        <v>1</v>
      </c>
      <c r="AJ63">
        <v>1</v>
      </c>
      <c r="AK63">
        <f t="shared" si="15"/>
        <v>0</v>
      </c>
      <c r="AL63">
        <v>1</v>
      </c>
      <c r="AM63">
        <f>'[1]TSS free'!$M59</f>
        <v>0</v>
      </c>
      <c r="AN63">
        <v>1</v>
      </c>
      <c r="AO63">
        <f>'[1]TSS free'!$N59</f>
        <v>0</v>
      </c>
      <c r="AP63">
        <v>1</v>
      </c>
      <c r="AQ63">
        <v>1</v>
      </c>
      <c r="AR63">
        <v>1</v>
      </c>
      <c r="AS63">
        <f>'[1]TSS free'!$O59</f>
        <v>0</v>
      </c>
      <c r="AT63">
        <v>1</v>
      </c>
      <c r="AU63">
        <f t="shared" si="16"/>
        <v>45.133333333333361</v>
      </c>
      <c r="AV63">
        <f t="shared" si="17"/>
        <v>10.856170212765957</v>
      </c>
      <c r="AW63">
        <f t="shared" si="18"/>
        <v>11.085106382978722</v>
      </c>
      <c r="AX63">
        <f t="shared" si="19"/>
        <v>9.4522695035460984</v>
      </c>
      <c r="AY63">
        <v>0</v>
      </c>
      <c r="AZ63">
        <v>1</v>
      </c>
      <c r="BA63">
        <v>1</v>
      </c>
      <c r="BG63">
        <f t="shared" si="22"/>
        <v>319.14893617021278</v>
      </c>
      <c r="BH63" s="10">
        <f t="shared" si="20"/>
        <v>1.6319444444444443E-4</v>
      </c>
      <c r="BI63">
        <f t="shared" si="21"/>
        <v>93.877551020408163</v>
      </c>
    </row>
    <row r="64" spans="1:61" ht="58">
      <c r="A64">
        <v>59</v>
      </c>
      <c r="B64" s="1" t="s">
        <v>728</v>
      </c>
      <c r="C64" s="2" t="s">
        <v>711</v>
      </c>
      <c r="D64">
        <v>1</v>
      </c>
      <c r="E64">
        <v>1</v>
      </c>
      <c r="F64">
        <f t="shared" si="3"/>
        <v>1</v>
      </c>
      <c r="G64">
        <f t="shared" si="4"/>
        <v>27</v>
      </c>
      <c r="H64">
        <f t="shared" si="5"/>
        <v>27</v>
      </c>
      <c r="I64">
        <f t="shared" si="6"/>
        <v>121</v>
      </c>
      <c r="J64">
        <f>'[1]TSS free'!$C60</f>
        <v>41</v>
      </c>
      <c r="K64">
        <f t="shared" si="7"/>
        <v>1.5185185185185186</v>
      </c>
      <c r="L64">
        <f t="shared" si="8"/>
        <v>114</v>
      </c>
      <c r="M64">
        <f t="shared" si="9"/>
        <v>4.2222222222222223</v>
      </c>
      <c r="N64">
        <v>1</v>
      </c>
      <c r="O64">
        <v>1</v>
      </c>
      <c r="P64">
        <v>0</v>
      </c>
      <c r="Q64">
        <v>1</v>
      </c>
      <c r="R64">
        <f>'[1]TSS free'!$E60</f>
        <v>1</v>
      </c>
      <c r="S64">
        <v>1</v>
      </c>
      <c r="T64">
        <f t="shared" si="10"/>
        <v>1</v>
      </c>
      <c r="U64">
        <f>'[1]TSS free'!$F60</f>
        <v>1</v>
      </c>
      <c r="V64">
        <v>1</v>
      </c>
      <c r="W64">
        <f t="shared" si="11"/>
        <v>0</v>
      </c>
      <c r="X64">
        <f t="shared" si="12"/>
        <v>1</v>
      </c>
      <c r="Y64">
        <f>'[1]TSS free'!$D60</f>
        <v>0</v>
      </c>
      <c r="Z64">
        <f>'[1]TSS free'!$G60</f>
        <v>1</v>
      </c>
      <c r="AA64">
        <f>'[1]TSS free'!$H60</f>
        <v>1</v>
      </c>
      <c r="AB64">
        <f>'[1]TSS free'!$I60</f>
        <v>1</v>
      </c>
      <c r="AC64">
        <v>1</v>
      </c>
      <c r="AD64">
        <f>'[1]TSS free'!$J60</f>
        <v>1</v>
      </c>
      <c r="AE64">
        <v>1</v>
      </c>
      <c r="AF64">
        <f t="shared" si="13"/>
        <v>7</v>
      </c>
      <c r="AG64">
        <f>'[1]TSS free'!$K60</f>
        <v>1</v>
      </c>
      <c r="AH64">
        <f t="shared" si="14"/>
        <v>1</v>
      </c>
      <c r="AI64">
        <f>'[1]TSS free'!$L60</f>
        <v>1</v>
      </c>
      <c r="AJ64">
        <v>1</v>
      </c>
      <c r="AK64">
        <f t="shared" si="15"/>
        <v>0</v>
      </c>
      <c r="AL64">
        <v>1</v>
      </c>
      <c r="AM64">
        <f>'[1]TSS free'!$M60</f>
        <v>1</v>
      </c>
      <c r="AN64">
        <v>1</v>
      </c>
      <c r="AO64">
        <f>'[1]TSS free'!$N60</f>
        <v>1</v>
      </c>
      <c r="AP64">
        <v>1</v>
      </c>
      <c r="AQ64">
        <v>1</v>
      </c>
      <c r="AR64">
        <v>1</v>
      </c>
      <c r="AS64">
        <f>'[1]TSS free'!$O60</f>
        <v>1</v>
      </c>
      <c r="AT64">
        <v>1</v>
      </c>
      <c r="AU64">
        <f t="shared" si="16"/>
        <v>50.963333333333338</v>
      </c>
      <c r="AV64">
        <f t="shared" si="17"/>
        <v>12.858518518518522</v>
      </c>
      <c r="AW64">
        <f t="shared" si="18"/>
        <v>7.9303703703703725</v>
      </c>
      <c r="AX64">
        <f t="shared" si="19"/>
        <v>11.956666666666671</v>
      </c>
      <c r="AY64">
        <v>1</v>
      </c>
      <c r="AZ64">
        <v>1</v>
      </c>
      <c r="BA64">
        <v>1</v>
      </c>
      <c r="BG64">
        <f t="shared" si="22"/>
        <v>259.25925925925924</v>
      </c>
      <c r="BH64" s="10">
        <f t="shared" si="20"/>
        <v>9.3750000000000016E-5</v>
      </c>
      <c r="BI64">
        <f t="shared" si="21"/>
        <v>94.214876033057848</v>
      </c>
    </row>
    <row r="65" spans="1:61" ht="29">
      <c r="A65">
        <v>60</v>
      </c>
      <c r="B65" s="1" t="s">
        <v>729</v>
      </c>
      <c r="C65" s="2" t="s">
        <v>711</v>
      </c>
      <c r="D65">
        <v>1</v>
      </c>
      <c r="E65">
        <v>1</v>
      </c>
      <c r="F65">
        <f t="shared" si="3"/>
        <v>1</v>
      </c>
      <c r="G65">
        <f t="shared" si="4"/>
        <v>10</v>
      </c>
      <c r="H65">
        <f t="shared" si="5"/>
        <v>10</v>
      </c>
      <c r="I65">
        <f t="shared" si="6"/>
        <v>64</v>
      </c>
      <c r="J65">
        <f>'[1]TSS free'!$C61</f>
        <v>20</v>
      </c>
      <c r="K65">
        <f t="shared" si="7"/>
        <v>2</v>
      </c>
      <c r="L65">
        <f t="shared" si="8"/>
        <v>62</v>
      </c>
      <c r="M65">
        <f t="shared" si="9"/>
        <v>6.2</v>
      </c>
      <c r="N65">
        <v>0</v>
      </c>
      <c r="O65">
        <v>1</v>
      </c>
      <c r="P65">
        <v>1</v>
      </c>
      <c r="Q65">
        <v>1</v>
      </c>
      <c r="R65">
        <f>'[1]TSS free'!$E61</f>
        <v>1</v>
      </c>
      <c r="S65">
        <v>1</v>
      </c>
      <c r="T65">
        <f t="shared" si="10"/>
        <v>1</v>
      </c>
      <c r="U65">
        <f>'[1]TSS free'!$F61</f>
        <v>1</v>
      </c>
      <c r="V65">
        <v>1</v>
      </c>
      <c r="W65">
        <f t="shared" si="11"/>
        <v>1</v>
      </c>
      <c r="X65">
        <f t="shared" si="12"/>
        <v>1</v>
      </c>
      <c r="Y65">
        <f>'[1]TSS free'!$D61</f>
        <v>0</v>
      </c>
      <c r="Z65">
        <f>'[1]TSS free'!$G61</f>
        <v>1</v>
      </c>
      <c r="AA65">
        <f>'[1]TSS free'!$H61</f>
        <v>1</v>
      </c>
      <c r="AB65">
        <f>'[1]TSS free'!$I61</f>
        <v>1</v>
      </c>
      <c r="AC65">
        <v>1</v>
      </c>
      <c r="AD65">
        <f>'[1]TSS free'!$J61</f>
        <v>1</v>
      </c>
      <c r="AE65">
        <v>1</v>
      </c>
      <c r="AF65">
        <f t="shared" si="13"/>
        <v>2</v>
      </c>
      <c r="AG65">
        <f>'[1]TSS free'!$K61</f>
        <v>1</v>
      </c>
      <c r="AH65">
        <f t="shared" si="14"/>
        <v>0</v>
      </c>
      <c r="AI65">
        <f>'[1]TSS free'!$L61</f>
        <v>1</v>
      </c>
      <c r="AJ65">
        <v>1</v>
      </c>
      <c r="AK65">
        <f t="shared" si="15"/>
        <v>1</v>
      </c>
      <c r="AL65">
        <v>1</v>
      </c>
      <c r="AM65">
        <f>'[1]TSS free'!$M61</f>
        <v>1</v>
      </c>
      <c r="AN65">
        <v>1</v>
      </c>
      <c r="AO65">
        <f>'[1]TSS free'!$N61</f>
        <v>1</v>
      </c>
      <c r="AP65">
        <v>1</v>
      </c>
      <c r="AQ65">
        <v>1</v>
      </c>
      <c r="AR65">
        <v>1</v>
      </c>
      <c r="AS65">
        <f>'[1]TSS free'!$O61</f>
        <v>1</v>
      </c>
      <c r="AT65">
        <v>1</v>
      </c>
      <c r="AU65">
        <f t="shared" si="16"/>
        <v>27.485000000000021</v>
      </c>
      <c r="AV65">
        <f t="shared" si="17"/>
        <v>11.91</v>
      </c>
      <c r="AW65">
        <f t="shared" si="18"/>
        <v>17.696000000000002</v>
      </c>
      <c r="AX65">
        <f t="shared" si="19"/>
        <v>12.771999999999998</v>
      </c>
      <c r="AY65">
        <v>0</v>
      </c>
      <c r="AZ65">
        <v>1</v>
      </c>
      <c r="BA65">
        <v>1</v>
      </c>
      <c r="BG65">
        <f t="shared" si="22"/>
        <v>200</v>
      </c>
      <c r="BH65" s="10">
        <f t="shared" si="20"/>
        <v>3.4722222222222222E-5</v>
      </c>
      <c r="BI65">
        <f t="shared" si="21"/>
        <v>96.875</v>
      </c>
    </row>
    <row r="66" spans="1:61" ht="58">
      <c r="A66">
        <v>61</v>
      </c>
      <c r="B66" s="1" t="s">
        <v>730</v>
      </c>
      <c r="C66" s="2" t="s">
        <v>711</v>
      </c>
      <c r="D66">
        <v>1</v>
      </c>
      <c r="E66">
        <v>1</v>
      </c>
      <c r="F66">
        <f t="shared" si="3"/>
        <v>1</v>
      </c>
      <c r="G66">
        <f t="shared" si="4"/>
        <v>16</v>
      </c>
      <c r="H66">
        <f t="shared" si="5"/>
        <v>16</v>
      </c>
      <c r="I66">
        <f t="shared" si="6"/>
        <v>104</v>
      </c>
      <c r="J66">
        <f>'[1]TSS free'!$C62</f>
        <v>31</v>
      </c>
      <c r="K66">
        <f t="shared" si="7"/>
        <v>1.9375</v>
      </c>
      <c r="L66">
        <f t="shared" si="8"/>
        <v>103</v>
      </c>
      <c r="M66">
        <f t="shared" si="9"/>
        <v>6.4375</v>
      </c>
      <c r="N66">
        <v>1</v>
      </c>
      <c r="O66">
        <v>1</v>
      </c>
      <c r="P66">
        <v>1</v>
      </c>
      <c r="Q66">
        <v>1</v>
      </c>
      <c r="R66">
        <f>'[1]TSS free'!$E62</f>
        <v>0</v>
      </c>
      <c r="S66">
        <v>1</v>
      </c>
      <c r="T66">
        <f t="shared" si="10"/>
        <v>0</v>
      </c>
      <c r="U66">
        <f>'[1]TSS free'!$F62</f>
        <v>1</v>
      </c>
      <c r="V66">
        <v>1</v>
      </c>
      <c r="W66">
        <f t="shared" si="11"/>
        <v>0</v>
      </c>
      <c r="X66">
        <f t="shared" si="12"/>
        <v>1</v>
      </c>
      <c r="Y66">
        <f>'[1]TSS free'!$D62</f>
        <v>1</v>
      </c>
      <c r="Z66">
        <f>'[1]TSS free'!$G62</f>
        <v>1</v>
      </c>
      <c r="AA66">
        <f>'[1]TSS free'!$H62</f>
        <v>1</v>
      </c>
      <c r="AB66">
        <f>'[1]TSS free'!$I62</f>
        <v>1</v>
      </c>
      <c r="AC66">
        <v>1</v>
      </c>
      <c r="AD66">
        <f>'[1]TSS free'!$J62</f>
        <v>1</v>
      </c>
      <c r="AE66">
        <v>1</v>
      </c>
      <c r="AF66">
        <f t="shared" si="13"/>
        <v>1</v>
      </c>
      <c r="AG66">
        <f>'[1]TSS free'!$K62</f>
        <v>1</v>
      </c>
      <c r="AH66">
        <f t="shared" si="14"/>
        <v>1</v>
      </c>
      <c r="AI66">
        <f>'[1]TSS free'!$L62</f>
        <v>0</v>
      </c>
      <c r="AJ66">
        <v>1</v>
      </c>
      <c r="AK66">
        <f t="shared" si="15"/>
        <v>1</v>
      </c>
      <c r="AL66">
        <v>1</v>
      </c>
      <c r="AM66">
        <f>'[1]TSS free'!$M62</f>
        <v>0</v>
      </c>
      <c r="AN66">
        <v>1</v>
      </c>
      <c r="AO66">
        <f>'[1]TSS free'!$N62</f>
        <v>1</v>
      </c>
      <c r="AP66">
        <v>1</v>
      </c>
      <c r="AQ66">
        <v>1</v>
      </c>
      <c r="AR66">
        <v>1</v>
      </c>
      <c r="AS66">
        <f>'[1]TSS free'!$O62</f>
        <v>1</v>
      </c>
      <c r="AT66">
        <v>1</v>
      </c>
      <c r="AU66">
        <f t="shared" si="16"/>
        <v>26.682500000000015</v>
      </c>
      <c r="AV66">
        <f t="shared" si="17"/>
        <v>13.512499999999999</v>
      </c>
      <c r="AW66">
        <f t="shared" si="18"/>
        <v>20.202499999999997</v>
      </c>
      <c r="AX66">
        <f t="shared" si="19"/>
        <v>16.890625</v>
      </c>
      <c r="AY66">
        <v>1</v>
      </c>
      <c r="AZ66">
        <v>1</v>
      </c>
      <c r="BA66">
        <v>1</v>
      </c>
      <c r="BG66">
        <f t="shared" si="22"/>
        <v>62.5</v>
      </c>
      <c r="BH66" s="10">
        <f t="shared" si="20"/>
        <v>5.5555555555555558E-5</v>
      </c>
      <c r="BI66">
        <f t="shared" si="21"/>
        <v>99.038461538461547</v>
      </c>
    </row>
    <row r="67" spans="1:61" ht="58">
      <c r="A67">
        <v>62</v>
      </c>
      <c r="B67" s="1" t="s">
        <v>731</v>
      </c>
      <c r="C67" s="2" t="s">
        <v>711</v>
      </c>
      <c r="D67">
        <v>1</v>
      </c>
      <c r="E67">
        <v>1</v>
      </c>
      <c r="F67">
        <f t="shared" si="3"/>
        <v>1</v>
      </c>
      <c r="G67">
        <f t="shared" si="4"/>
        <v>13</v>
      </c>
      <c r="H67">
        <f t="shared" si="5"/>
        <v>13</v>
      </c>
      <c r="I67">
        <f t="shared" si="6"/>
        <v>82</v>
      </c>
      <c r="J67">
        <f>'[1]TSS free'!$C63</f>
        <v>28</v>
      </c>
      <c r="K67">
        <f t="shared" si="7"/>
        <v>2.1538461538461537</v>
      </c>
      <c r="L67">
        <f t="shared" si="8"/>
        <v>80</v>
      </c>
      <c r="M67">
        <f t="shared" si="9"/>
        <v>6.1538461538461542</v>
      </c>
      <c r="N67">
        <v>1</v>
      </c>
      <c r="O67">
        <v>0</v>
      </c>
      <c r="P67">
        <v>0</v>
      </c>
      <c r="Q67">
        <v>1</v>
      </c>
      <c r="R67">
        <f>'[1]TSS free'!$E63</f>
        <v>1</v>
      </c>
      <c r="S67">
        <v>1</v>
      </c>
      <c r="T67">
        <f t="shared" si="10"/>
        <v>1</v>
      </c>
      <c r="U67">
        <f>'[1]TSS free'!$F63</f>
        <v>1</v>
      </c>
      <c r="V67">
        <v>1</v>
      </c>
      <c r="W67">
        <f t="shared" si="11"/>
        <v>0</v>
      </c>
      <c r="X67">
        <f t="shared" si="12"/>
        <v>1</v>
      </c>
      <c r="Y67">
        <f>'[1]TSS free'!$D63</f>
        <v>1</v>
      </c>
      <c r="Z67">
        <f>'[1]TSS free'!$G63</f>
        <v>1</v>
      </c>
      <c r="AA67">
        <f>'[1]TSS free'!$H63</f>
        <v>1</v>
      </c>
      <c r="AB67">
        <f>'[1]TSS free'!$I63</f>
        <v>1</v>
      </c>
      <c r="AC67">
        <v>1</v>
      </c>
      <c r="AD67">
        <f>'[1]TSS free'!$J63</f>
        <v>1</v>
      </c>
      <c r="AE67">
        <v>1</v>
      </c>
      <c r="AF67">
        <f t="shared" si="13"/>
        <v>2</v>
      </c>
      <c r="AG67">
        <f>'[1]TSS free'!$K63</f>
        <v>1</v>
      </c>
      <c r="AH67">
        <f t="shared" si="14"/>
        <v>0</v>
      </c>
      <c r="AI67">
        <f>'[1]TSS free'!$L63</f>
        <v>1</v>
      </c>
      <c r="AJ67">
        <v>1</v>
      </c>
      <c r="AK67">
        <f t="shared" si="15"/>
        <v>1</v>
      </c>
      <c r="AL67">
        <v>1</v>
      </c>
      <c r="AM67">
        <f>'[1]TSS free'!$M63</f>
        <v>1</v>
      </c>
      <c r="AN67">
        <v>1</v>
      </c>
      <c r="AO67">
        <f>'[1]TSS free'!$N63</f>
        <v>1</v>
      </c>
      <c r="AP67">
        <v>1</v>
      </c>
      <c r="AQ67">
        <v>1</v>
      </c>
      <c r="AR67">
        <v>1</v>
      </c>
      <c r="AS67">
        <f>'[1]TSS free'!$O63</f>
        <v>1</v>
      </c>
      <c r="AT67">
        <v>1</v>
      </c>
      <c r="AU67">
        <f t="shared" si="16"/>
        <v>11.424615384615402</v>
      </c>
      <c r="AV67">
        <f t="shared" si="17"/>
        <v>14.895384615384618</v>
      </c>
      <c r="AW67">
        <f t="shared" si="18"/>
        <v>18.107692307692307</v>
      </c>
      <c r="AX67">
        <f t="shared" si="19"/>
        <v>14.054615384615381</v>
      </c>
      <c r="AY67">
        <v>0</v>
      </c>
      <c r="AZ67">
        <v>1</v>
      </c>
      <c r="BA67">
        <v>1</v>
      </c>
      <c r="BG67">
        <f t="shared" si="22"/>
        <v>153.84615384615387</v>
      </c>
      <c r="BH67" s="10">
        <f t="shared" si="20"/>
        <v>4.5138888888888894E-5</v>
      </c>
      <c r="BI67">
        <f t="shared" si="21"/>
        <v>97.560975609756099</v>
      </c>
    </row>
    <row r="68" spans="1:61" ht="29">
      <c r="A68">
        <v>63</v>
      </c>
      <c r="B68" s="1" t="s">
        <v>732</v>
      </c>
      <c r="C68" s="2" t="s">
        <v>711</v>
      </c>
      <c r="D68">
        <v>1</v>
      </c>
      <c r="E68">
        <v>1</v>
      </c>
      <c r="F68">
        <f t="shared" si="3"/>
        <v>1</v>
      </c>
      <c r="G68">
        <f t="shared" si="4"/>
        <v>11</v>
      </c>
      <c r="H68">
        <f t="shared" si="5"/>
        <v>11</v>
      </c>
      <c r="I68">
        <f t="shared" si="6"/>
        <v>59</v>
      </c>
      <c r="J68">
        <f>'[1]TSS free'!$C64</f>
        <v>18</v>
      </c>
      <c r="K68">
        <f t="shared" si="7"/>
        <v>1.6363636363636365</v>
      </c>
      <c r="L68">
        <f t="shared" si="8"/>
        <v>58</v>
      </c>
      <c r="M68">
        <f t="shared" si="9"/>
        <v>5.2727272727272725</v>
      </c>
      <c r="N68">
        <v>1</v>
      </c>
      <c r="O68">
        <v>0</v>
      </c>
      <c r="P68">
        <v>1</v>
      </c>
      <c r="Q68">
        <v>1</v>
      </c>
      <c r="R68">
        <f>'[1]TSS free'!$E64</f>
        <v>1</v>
      </c>
      <c r="S68">
        <v>1</v>
      </c>
      <c r="T68">
        <f t="shared" si="10"/>
        <v>1</v>
      </c>
      <c r="U68">
        <f>'[1]TSS free'!$F64</f>
        <v>1</v>
      </c>
      <c r="V68">
        <v>1</v>
      </c>
      <c r="W68">
        <f t="shared" si="11"/>
        <v>1</v>
      </c>
      <c r="X68">
        <f t="shared" si="12"/>
        <v>1</v>
      </c>
      <c r="Y68">
        <f>'[1]TSS free'!$D64</f>
        <v>1</v>
      </c>
      <c r="Z68">
        <f>'[1]TSS free'!$G64</f>
        <v>1</v>
      </c>
      <c r="AA68">
        <f>'[1]TSS free'!$H64</f>
        <v>1</v>
      </c>
      <c r="AB68">
        <f>'[1]TSS free'!$I64</f>
        <v>1</v>
      </c>
      <c r="AC68">
        <v>1</v>
      </c>
      <c r="AD68">
        <f>'[1]TSS free'!$J64</f>
        <v>1</v>
      </c>
      <c r="AE68">
        <v>1</v>
      </c>
      <c r="AF68">
        <f t="shared" si="13"/>
        <v>1</v>
      </c>
      <c r="AG68">
        <f>'[1]TSS free'!$K64</f>
        <v>1</v>
      </c>
      <c r="AH68">
        <f t="shared" si="14"/>
        <v>1</v>
      </c>
      <c r="AI68">
        <f>'[1]TSS free'!$L64</f>
        <v>1</v>
      </c>
      <c r="AJ68">
        <v>1</v>
      </c>
      <c r="AK68">
        <f t="shared" si="15"/>
        <v>1</v>
      </c>
      <c r="AL68">
        <v>1</v>
      </c>
      <c r="AM68">
        <f>'[1]TSS free'!$M64</f>
        <v>1</v>
      </c>
      <c r="AN68">
        <v>1</v>
      </c>
      <c r="AO68">
        <f>'[1]TSS free'!$N64</f>
        <v>1</v>
      </c>
      <c r="AP68">
        <v>1</v>
      </c>
      <c r="AQ68">
        <v>1</v>
      </c>
      <c r="AR68">
        <v>1</v>
      </c>
      <c r="AS68">
        <f>'[1]TSS free'!$O64</f>
        <v>1</v>
      </c>
      <c r="AT68">
        <v>1</v>
      </c>
      <c r="AU68">
        <f t="shared" si="16"/>
        <v>57.233636363636371</v>
      </c>
      <c r="AV68">
        <f t="shared" si="17"/>
        <v>8.0090909090909115</v>
      </c>
      <c r="AW68">
        <f t="shared" si="18"/>
        <v>12.512727272727268</v>
      </c>
      <c r="AX68">
        <f t="shared" si="19"/>
        <v>8.9045454545454525</v>
      </c>
      <c r="AY68">
        <v>1</v>
      </c>
      <c r="AZ68">
        <v>1</v>
      </c>
      <c r="BA68">
        <v>1</v>
      </c>
      <c r="BG68">
        <f t="shared" si="22"/>
        <v>90.909090909090907</v>
      </c>
      <c r="BH68" s="10">
        <f t="shared" si="20"/>
        <v>3.8194444444444444E-5</v>
      </c>
      <c r="BI68">
        <f t="shared" si="21"/>
        <v>98.305084745762713</v>
      </c>
    </row>
    <row r="69" spans="1:61">
      <c r="BG69">
        <f t="shared" si="22"/>
        <v>0</v>
      </c>
    </row>
    <row r="70" spans="1:61">
      <c r="BG70">
        <f t="shared" si="22"/>
        <v>0</v>
      </c>
    </row>
    <row r="71" spans="1:61">
      <c r="BG71">
        <f t="shared" ref="BG71:BG90" si="23">IF(G71=0,0,AF71/G71*1000)</f>
        <v>0</v>
      </c>
    </row>
    <row r="72" spans="1:61">
      <c r="BG72">
        <f t="shared" si="23"/>
        <v>0</v>
      </c>
    </row>
    <row r="73" spans="1:61">
      <c r="BG73">
        <f t="shared" si="23"/>
        <v>0</v>
      </c>
    </row>
    <row r="74" spans="1:61">
      <c r="BG74">
        <f t="shared" si="23"/>
        <v>0</v>
      </c>
    </row>
    <row r="75" spans="1:61">
      <c r="BG75">
        <f t="shared" si="23"/>
        <v>0</v>
      </c>
    </row>
    <row r="76" spans="1:61">
      <c r="BG76">
        <f t="shared" si="23"/>
        <v>0</v>
      </c>
    </row>
    <row r="77" spans="1:61">
      <c r="BG77">
        <f t="shared" si="23"/>
        <v>0</v>
      </c>
    </row>
    <row r="78" spans="1:61">
      <c r="BG78">
        <f t="shared" si="23"/>
        <v>0</v>
      </c>
    </row>
    <row r="79" spans="1:61">
      <c r="BG79">
        <f t="shared" si="23"/>
        <v>0</v>
      </c>
    </row>
    <row r="80" spans="1:61">
      <c r="BG80">
        <f t="shared" si="23"/>
        <v>0</v>
      </c>
    </row>
    <row r="81" spans="59:59">
      <c r="BG81">
        <f t="shared" si="23"/>
        <v>0</v>
      </c>
    </row>
    <row r="82" spans="59:59">
      <c r="BG82">
        <f t="shared" si="23"/>
        <v>0</v>
      </c>
    </row>
    <row r="83" spans="59:59">
      <c r="BG83">
        <f t="shared" si="23"/>
        <v>0</v>
      </c>
    </row>
    <row r="84" spans="59:59">
      <c r="BG84">
        <f t="shared" si="23"/>
        <v>0</v>
      </c>
    </row>
    <row r="85" spans="59:59">
      <c r="BG85">
        <f t="shared" si="23"/>
        <v>0</v>
      </c>
    </row>
    <row r="86" spans="59:59">
      <c r="BG86">
        <f t="shared" si="23"/>
        <v>0</v>
      </c>
    </row>
    <row r="87" spans="59:59">
      <c r="BG87">
        <f t="shared" si="23"/>
        <v>0</v>
      </c>
    </row>
    <row r="88" spans="59:59">
      <c r="BG88">
        <f t="shared" si="23"/>
        <v>0</v>
      </c>
    </row>
    <row r="89" spans="59:59">
      <c r="BG89">
        <f t="shared" si="23"/>
        <v>0</v>
      </c>
    </row>
    <row r="90" spans="59:59">
      <c r="BG90">
        <f t="shared" si="23"/>
        <v>0</v>
      </c>
    </row>
  </sheetData>
  <mergeCells count="1">
    <mergeCell ref="A3:A4"/>
  </mergeCells>
  <conditionalFormatting sqref="F6:F42 F47:F68">
    <cfRule type="cellIs" dxfId="2462" priority="140" operator="greaterThanOrEqual">
      <formula>2</formula>
    </cfRule>
    <cfRule type="cellIs" dxfId="2461" priority="141" operator="equal">
      <formula>1</formula>
    </cfRule>
    <cfRule type="cellIs" dxfId="2460" priority="149" operator="equal">
      <formula>0</formula>
    </cfRule>
  </conditionalFormatting>
  <conditionalFormatting sqref="G6:G42 G47:G68">
    <cfRule type="cellIs" dxfId="2459" priority="137" operator="greaterThan">
      <formula>20</formula>
    </cfRule>
    <cfRule type="cellIs" dxfId="2458" priority="138" operator="between">
      <formula>16</formula>
      <formula>20</formula>
    </cfRule>
    <cfRule type="cellIs" dxfId="2457" priority="139" operator="between">
      <formula>5</formula>
      <formula>15</formula>
    </cfRule>
    <cfRule type="cellIs" dxfId="2456" priority="148" operator="lessThan">
      <formula>5</formula>
    </cfRule>
  </conditionalFormatting>
  <conditionalFormatting sqref="AU6:AU42 AU47:AU68">
    <cfRule type="colorScale" priority="147">
      <colorScale>
        <cfvo type="num" val="0"/>
        <cfvo type="num" val="65"/>
        <cfvo type="num" val="100"/>
        <color rgb="FFFFCCCC"/>
        <color rgb="FFFFEB84"/>
        <color theme="9" tint="0.39997558519241921"/>
      </colorScale>
    </cfRule>
  </conditionalFormatting>
  <conditionalFormatting sqref="AV6:AX42 AV47:AX68">
    <cfRule type="colorScale" priority="146">
      <colorScale>
        <cfvo type="num" val="0"/>
        <cfvo type="num" val="8"/>
        <cfvo type="num" val="15"/>
        <color theme="9" tint="0.39997558519241921"/>
        <color rgb="FFFFEB84"/>
        <color rgb="FFFFCCCC"/>
      </colorScale>
    </cfRule>
  </conditionalFormatting>
  <conditionalFormatting sqref="AU2">
    <cfRule type="colorScale" priority="145">
      <colorScale>
        <cfvo type="num" val="0"/>
        <cfvo type="num" val="65"/>
        <cfvo type="num" val="100"/>
        <color rgb="FFFFCCCC"/>
        <color rgb="FFFFEB84"/>
        <color theme="9" tint="0.39997558519241921"/>
      </colorScale>
    </cfRule>
  </conditionalFormatting>
  <conditionalFormatting sqref="AV2">
    <cfRule type="colorScale" priority="144">
      <colorScale>
        <cfvo type="num" val="0"/>
        <cfvo type="num" val="8"/>
        <cfvo type="num" val="13"/>
        <color theme="9" tint="0.39997558519241921"/>
        <color rgb="FFFFEB84"/>
        <color rgb="FFFFCCCC"/>
      </colorScale>
    </cfRule>
  </conditionalFormatting>
  <conditionalFormatting sqref="AW2">
    <cfRule type="colorScale" priority="143">
      <colorScale>
        <cfvo type="num" val="0"/>
        <cfvo type="num" val="8"/>
        <cfvo type="num" val="13"/>
        <color theme="9" tint="0.39997558519241921"/>
        <color rgb="FFFFEB84"/>
        <color rgb="FFFFCCCC"/>
      </colorScale>
    </cfRule>
  </conditionalFormatting>
  <conditionalFormatting sqref="AX2">
    <cfRule type="colorScale" priority="142">
      <colorScale>
        <cfvo type="num" val="0"/>
        <cfvo type="num" val="8"/>
        <cfvo type="num" val="13"/>
        <color theme="9" tint="0.39997558519241921"/>
        <color rgb="FFFFEB84"/>
        <color rgb="FFFFCCCC"/>
      </colorScale>
    </cfRule>
  </conditionalFormatting>
  <conditionalFormatting sqref="N6">
    <cfRule type="cellIs" dxfId="2455" priority="135" operator="equal">
      <formula>1</formula>
    </cfRule>
    <cfRule type="cellIs" dxfId="2454" priority="136" operator="notEqual">
      <formula>1</formula>
    </cfRule>
  </conditionalFormatting>
  <conditionalFormatting sqref="L2:M2 O2:AE2 AG2:AT2 AY2:BA2">
    <cfRule type="colorScale" priority="134">
      <colorScale>
        <cfvo type="num" val="0"/>
        <cfvo type="num" val="50"/>
        <cfvo type="num" val="100"/>
        <color rgb="FFFFCCCC"/>
        <color rgb="FFFFEB84"/>
        <color theme="9" tint="0.39997558519241921"/>
      </colorScale>
    </cfRule>
  </conditionalFormatting>
  <conditionalFormatting sqref="BM2">
    <cfRule type="colorScale" priority="133">
      <colorScale>
        <cfvo type="num" val="0"/>
        <cfvo type="num" val="50"/>
        <cfvo type="num" val="100"/>
        <color rgb="FFFFCCCC"/>
        <color rgb="FFFFEB84"/>
        <color theme="9" tint="0.39997558519241921"/>
      </colorScale>
    </cfRule>
  </conditionalFormatting>
  <conditionalFormatting sqref="BG6:BG90">
    <cfRule type="cellIs" dxfId="2453" priority="131" operator="greaterThanOrEqual">
      <formula>208</formula>
    </cfRule>
    <cfRule type="cellIs" dxfId="2452" priority="132" operator="lessThan">
      <formula>208</formula>
    </cfRule>
  </conditionalFormatting>
  <conditionalFormatting sqref="BG2">
    <cfRule type="cellIs" dxfId="2451" priority="129" operator="greaterThanOrEqual">
      <formula>208</formula>
    </cfRule>
    <cfRule type="cellIs" dxfId="2450" priority="130" operator="lessThan">
      <formula>208</formula>
    </cfRule>
  </conditionalFormatting>
  <conditionalFormatting sqref="BB2 BB6:BF42 BB47:BF68">
    <cfRule type="cellIs" dxfId="2449" priority="126" operator="greaterThanOrEqual">
      <formula>9</formula>
    </cfRule>
    <cfRule type="cellIs" dxfId="2448" priority="127" operator="between">
      <formula>7</formula>
      <formula>9</formula>
    </cfRule>
    <cfRule type="cellIs" dxfId="2447" priority="128" operator="lessThan">
      <formula>7</formula>
    </cfRule>
  </conditionalFormatting>
  <conditionalFormatting sqref="BC6">
    <cfRule type="colorScale" priority="125">
      <colorScale>
        <cfvo type="num" val="0"/>
        <cfvo type="percentile" val="8"/>
        <cfvo type="num" val="15"/>
        <color theme="9" tint="0.39997558519241921"/>
        <color rgb="FFFFEB84"/>
        <color rgb="FFFFCCCC"/>
      </colorScale>
    </cfRule>
  </conditionalFormatting>
  <conditionalFormatting sqref="BD6">
    <cfRule type="colorScale" priority="124">
      <colorScale>
        <cfvo type="num" val="0"/>
        <cfvo type="percentile" val="8"/>
        <cfvo type="num" val="15"/>
        <color theme="9" tint="0.39997558519241921"/>
        <color rgb="FFFFEB84"/>
        <color rgb="FFFFCCCC"/>
      </colorScale>
    </cfRule>
  </conditionalFormatting>
  <conditionalFormatting sqref="BE6">
    <cfRule type="colorScale" priority="123">
      <colorScale>
        <cfvo type="num" val="0"/>
        <cfvo type="percentile" val="8"/>
        <cfvo type="num" val="15"/>
        <color theme="9" tint="0.39997558519241921"/>
        <color rgb="FFFFEB84"/>
        <color rgb="FFFFCCCC"/>
      </colorScale>
    </cfRule>
  </conditionalFormatting>
  <conditionalFormatting sqref="BF6">
    <cfRule type="colorScale" priority="122">
      <colorScale>
        <cfvo type="num" val="0"/>
        <cfvo type="percentile" val="8"/>
        <cfvo type="num" val="15"/>
        <color theme="9" tint="0.39997558519241921"/>
        <color rgb="FFFFEB84"/>
        <color rgb="FFFFCCCC"/>
      </colorScale>
    </cfRule>
  </conditionalFormatting>
  <conditionalFormatting sqref="BC2:BF2">
    <cfRule type="cellIs" dxfId="2446" priority="119" operator="greaterThanOrEqual">
      <formula>9</formula>
    </cfRule>
    <cfRule type="cellIs" dxfId="2445" priority="120" operator="between">
      <formula>7</formula>
      <formula>9</formula>
    </cfRule>
    <cfRule type="cellIs" dxfId="2444" priority="121" operator="lessThan">
      <formula>7</formula>
    </cfRule>
  </conditionalFormatting>
  <conditionalFormatting sqref="BC7:BF7">
    <cfRule type="cellIs" dxfId="2443" priority="116" operator="greaterThanOrEqual">
      <formula>9</formula>
    </cfRule>
    <cfRule type="cellIs" dxfId="2442" priority="117" operator="between">
      <formula>7</formula>
      <formula>9</formula>
    </cfRule>
    <cfRule type="cellIs" dxfId="2441" priority="118" operator="lessThan">
      <formula>7</formula>
    </cfRule>
  </conditionalFormatting>
  <conditionalFormatting sqref="D6:E6 AZ68 O6:U6 AY6 W6:AE6 W47:X68 W7:X42 AK47:AL68 BA6 AK7:AL42 AO6:AT6 T47:T68 T7:T42 AC7:AC42 AC47:AC68 Q7:R68 U7:U68 Y7:AB68 AD7:AD68 AH47:AH68 AH7:AH42 AG7:AG68 AI7:AI68 AN47:AN68 AN24:AN42 AM7:AM68 AP47:AR68 AP7:AR42 AO7:AO68 AT7:AT42 AT47:AT68 AS7:AS68 AG6:AM6">
    <cfRule type="cellIs" dxfId="2440" priority="115" operator="equal">
      <formula>0</formula>
    </cfRule>
  </conditionalFormatting>
  <conditionalFormatting sqref="D6:E6 AG6:AM6 AH47:AH68 AZ68 O6:U6 AY6 W6:AE6 W47:X68 W7:X42 AK47:AL68 AH7:AH42 BA6 AK7:AL42 AO6:AT6 T47:T68 T7:T42 AC7:AC42 AC47:AC68 Q7:R68 U7:U68 Y7:AB68 AD7:AD68 AG7:AG68 AI7:AI68 AN24:AN42 AN47:AN68 AM7:AM68 AP47:AR68 AP7:AR42 AO7:AO68 AT7:AT42 AT47:AT68 AS7:AS68">
    <cfRule type="cellIs" dxfId="2439" priority="114" operator="equal">
      <formula>1</formula>
    </cfRule>
  </conditionalFormatting>
  <conditionalFormatting sqref="N2">
    <cfRule type="colorScale" priority="112">
      <colorScale>
        <cfvo type="num" val="0"/>
        <cfvo type="num" val="0.5"/>
        <cfvo type="num" val="1"/>
        <color rgb="FFFFCCCC"/>
        <color rgb="FFFFEB84"/>
        <color theme="9" tint="0.39997558519241921"/>
      </colorScale>
    </cfRule>
  </conditionalFormatting>
  <conditionalFormatting sqref="Z6:Z68">
    <cfRule type="cellIs" dxfId="2438" priority="109" operator="equal">
      <formula>0</formula>
    </cfRule>
  </conditionalFormatting>
  <conditionalFormatting sqref="Z6:Z68">
    <cfRule type="cellIs" dxfId="2437" priority="108" operator="equal">
      <formula>1</formula>
    </cfRule>
  </conditionalFormatting>
  <conditionalFormatting sqref="F46:F47">
    <cfRule type="cellIs" dxfId="2436" priority="98" operator="greaterThanOrEqual">
      <formula>2</formula>
    </cfRule>
    <cfRule type="cellIs" dxfId="2435" priority="99" operator="equal">
      <formula>1</formula>
    </cfRule>
    <cfRule type="cellIs" dxfId="2434" priority="103" operator="equal">
      <formula>0</formula>
    </cfRule>
  </conditionalFormatting>
  <conditionalFormatting sqref="G46:G47">
    <cfRule type="cellIs" dxfId="2433" priority="95" operator="greaterThan">
      <formula>20</formula>
    </cfRule>
    <cfRule type="cellIs" dxfId="2432" priority="96" operator="between">
      <formula>16</formula>
      <formula>20</formula>
    </cfRule>
    <cfRule type="cellIs" dxfId="2431" priority="97" operator="between">
      <formula>5</formula>
      <formula>15</formula>
    </cfRule>
    <cfRule type="cellIs" dxfId="2430" priority="102" operator="lessThan">
      <formula>5</formula>
    </cfRule>
  </conditionalFormatting>
  <conditionalFormatting sqref="AU46:AU47">
    <cfRule type="colorScale" priority="101">
      <colorScale>
        <cfvo type="num" val="0"/>
        <cfvo type="num" val="65"/>
        <cfvo type="num" val="100"/>
        <color rgb="FFFFCCCC"/>
        <color rgb="FFFFEB84"/>
        <color theme="9" tint="0.39997558519241921"/>
      </colorScale>
    </cfRule>
  </conditionalFormatting>
  <conditionalFormatting sqref="AV46:AX47">
    <cfRule type="colorScale" priority="100">
      <colorScale>
        <cfvo type="num" val="0"/>
        <cfvo type="num" val="8"/>
        <cfvo type="num" val="15"/>
        <color theme="9" tint="0.39997558519241921"/>
        <color rgb="FFFFEB84"/>
        <color rgb="FFFFCCCC"/>
      </colorScale>
    </cfRule>
  </conditionalFormatting>
  <conditionalFormatting sqref="BB46:BF47">
    <cfRule type="cellIs" dxfId="2429" priority="90" operator="greaterThanOrEqual">
      <formula>9</formula>
    </cfRule>
    <cfRule type="cellIs" dxfId="2428" priority="91" operator="between">
      <formula>7</formula>
      <formula>9</formula>
    </cfRule>
    <cfRule type="cellIs" dxfId="2427" priority="92" operator="lessThan">
      <formula>7</formula>
    </cfRule>
  </conditionalFormatting>
  <conditionalFormatting sqref="AH46:AH47 Q46:R47 W46:X47 AK46:AL47 T46:T47 AC46:AC47 AN46:AN47 AP46:AR47 AT46:AT47">
    <cfRule type="cellIs" dxfId="2426" priority="89" operator="equal">
      <formula>0</formula>
    </cfRule>
  </conditionalFormatting>
  <conditionalFormatting sqref="AH46:AH47 Q46:R47 W46:X47 AK46:AL47 T46:T47 AC46:AC47 AN46:AN47 AP46:AR47 AT46:AT47">
    <cfRule type="cellIs" dxfId="2425" priority="88" operator="equal">
      <formula>1</formula>
    </cfRule>
  </conditionalFormatting>
  <conditionalFormatting sqref="F43">
    <cfRule type="cellIs" dxfId="2424" priority="81" operator="greaterThanOrEqual">
      <formula>2</formula>
    </cfRule>
    <cfRule type="cellIs" dxfId="2423" priority="82" operator="equal">
      <formula>1</formula>
    </cfRule>
    <cfRule type="cellIs" dxfId="2422" priority="86" operator="equal">
      <formula>0</formula>
    </cfRule>
  </conditionalFormatting>
  <conditionalFormatting sqref="G43">
    <cfRule type="cellIs" dxfId="2421" priority="78" operator="greaterThan">
      <formula>20</formula>
    </cfRule>
    <cfRule type="cellIs" dxfId="2420" priority="79" operator="between">
      <formula>16</formula>
      <formula>20</formula>
    </cfRule>
    <cfRule type="cellIs" dxfId="2419" priority="80" operator="between">
      <formula>5</formula>
      <formula>15</formula>
    </cfRule>
    <cfRule type="cellIs" dxfId="2418" priority="85" operator="lessThan">
      <formula>5</formula>
    </cfRule>
  </conditionalFormatting>
  <conditionalFormatting sqref="AU43">
    <cfRule type="colorScale" priority="84">
      <colorScale>
        <cfvo type="num" val="0"/>
        <cfvo type="num" val="65"/>
        <cfvo type="num" val="100"/>
        <color rgb="FFFFCCCC"/>
        <color rgb="FFFFEB84"/>
        <color theme="9" tint="0.39997558519241921"/>
      </colorScale>
    </cfRule>
  </conditionalFormatting>
  <conditionalFormatting sqref="AV43:AX43">
    <cfRule type="colorScale" priority="83">
      <colorScale>
        <cfvo type="num" val="0"/>
        <cfvo type="num" val="8"/>
        <cfvo type="num" val="15"/>
        <color theme="9" tint="0.39997558519241921"/>
        <color rgb="FFFFEB84"/>
        <color rgb="FFFFCCCC"/>
      </colorScale>
    </cfRule>
  </conditionalFormatting>
  <conditionalFormatting sqref="BB43:BF43">
    <cfRule type="cellIs" dxfId="2417" priority="73" operator="greaterThanOrEqual">
      <formula>9</formula>
    </cfRule>
    <cfRule type="cellIs" dxfId="2416" priority="74" operator="between">
      <formula>7</formula>
      <formula>9</formula>
    </cfRule>
    <cfRule type="cellIs" dxfId="2415" priority="75" operator="lessThan">
      <formula>7</formula>
    </cfRule>
  </conditionalFormatting>
  <conditionalFormatting sqref="AH43 Q43:R43 W43:X43 AK43:AL43 T43 AC43 AN43 AP43:AR43 AT43">
    <cfRule type="cellIs" dxfId="2414" priority="72" operator="equal">
      <formula>0</formula>
    </cfRule>
  </conditionalFormatting>
  <conditionalFormatting sqref="AH43 Q43:R43 W43:X43 AK43:AL43 T43 AC43 AN43 AP43:AR43 AT43">
    <cfRule type="cellIs" dxfId="2413" priority="71" operator="equal">
      <formula>1</formula>
    </cfRule>
  </conditionalFormatting>
  <conditionalFormatting sqref="F44">
    <cfRule type="cellIs" dxfId="2412" priority="64" operator="greaterThanOrEqual">
      <formula>2</formula>
    </cfRule>
    <cfRule type="cellIs" dxfId="2411" priority="65" operator="equal">
      <formula>1</formula>
    </cfRule>
    <cfRule type="cellIs" dxfId="2410" priority="69" operator="equal">
      <formula>0</formula>
    </cfRule>
  </conditionalFormatting>
  <conditionalFormatting sqref="G44">
    <cfRule type="cellIs" dxfId="2409" priority="61" operator="greaterThan">
      <formula>20</formula>
    </cfRule>
    <cfRule type="cellIs" dxfId="2408" priority="62" operator="between">
      <formula>16</formula>
      <formula>20</formula>
    </cfRule>
    <cfRule type="cellIs" dxfId="2407" priority="63" operator="between">
      <formula>5</formula>
      <formula>15</formula>
    </cfRule>
    <cfRule type="cellIs" dxfId="2406" priority="68" operator="lessThan">
      <formula>5</formula>
    </cfRule>
  </conditionalFormatting>
  <conditionalFormatting sqref="AU44">
    <cfRule type="colorScale" priority="67">
      <colorScale>
        <cfvo type="num" val="0"/>
        <cfvo type="num" val="65"/>
        <cfvo type="num" val="100"/>
        <color rgb="FFFFCCCC"/>
        <color rgb="FFFFEB84"/>
        <color theme="9" tint="0.39997558519241921"/>
      </colorScale>
    </cfRule>
  </conditionalFormatting>
  <conditionalFormatting sqref="AV44:AX44">
    <cfRule type="colorScale" priority="66">
      <colorScale>
        <cfvo type="num" val="0"/>
        <cfvo type="num" val="8"/>
        <cfvo type="num" val="15"/>
        <color theme="9" tint="0.39997558519241921"/>
        <color rgb="FFFFEB84"/>
        <color rgb="FFFFCCCC"/>
      </colorScale>
    </cfRule>
  </conditionalFormatting>
  <conditionalFormatting sqref="BB44:BF44">
    <cfRule type="cellIs" dxfId="2405" priority="56" operator="greaterThanOrEqual">
      <formula>9</formula>
    </cfRule>
    <cfRule type="cellIs" dxfId="2404" priority="57" operator="between">
      <formula>7</formula>
      <formula>9</formula>
    </cfRule>
    <cfRule type="cellIs" dxfId="2403" priority="58" operator="lessThan">
      <formula>7</formula>
    </cfRule>
  </conditionalFormatting>
  <conditionalFormatting sqref="AH44 Q44:R44 W44:X44 AK44:AL44 T44 AC44 AN44 AP44:AR44 AT44">
    <cfRule type="cellIs" dxfId="2402" priority="55" operator="equal">
      <formula>0</formula>
    </cfRule>
  </conditionalFormatting>
  <conditionalFormatting sqref="AH44 Q44:R44 W44:X44 AK44:AL44 T44 AC44 AN44 AP44:AR44 AT44">
    <cfRule type="cellIs" dxfId="2401" priority="54" operator="equal">
      <formula>1</formula>
    </cfRule>
  </conditionalFormatting>
  <conditionalFormatting sqref="F45">
    <cfRule type="cellIs" dxfId="2400" priority="47" operator="greaterThanOrEqual">
      <formula>2</formula>
    </cfRule>
    <cfRule type="cellIs" dxfId="2399" priority="48" operator="equal">
      <formula>1</formula>
    </cfRule>
    <cfRule type="cellIs" dxfId="2398" priority="52" operator="equal">
      <formula>0</formula>
    </cfRule>
  </conditionalFormatting>
  <conditionalFormatting sqref="G45">
    <cfRule type="cellIs" dxfId="2397" priority="44" operator="greaterThan">
      <formula>20</formula>
    </cfRule>
    <cfRule type="cellIs" dxfId="2396" priority="45" operator="between">
      <formula>16</formula>
      <formula>20</formula>
    </cfRule>
    <cfRule type="cellIs" dxfId="2395" priority="46" operator="between">
      <formula>5</formula>
      <formula>15</formula>
    </cfRule>
    <cfRule type="cellIs" dxfId="2394" priority="51" operator="lessThan">
      <formula>5</formula>
    </cfRule>
  </conditionalFormatting>
  <conditionalFormatting sqref="AU45">
    <cfRule type="colorScale" priority="50">
      <colorScale>
        <cfvo type="num" val="0"/>
        <cfvo type="num" val="65"/>
        <cfvo type="num" val="100"/>
        <color rgb="FFFFCCCC"/>
        <color rgb="FFFFEB84"/>
        <color theme="9" tint="0.39997558519241921"/>
      </colorScale>
    </cfRule>
  </conditionalFormatting>
  <conditionalFormatting sqref="AV45:AX45">
    <cfRule type="colorScale" priority="49">
      <colorScale>
        <cfvo type="num" val="0"/>
        <cfvo type="num" val="8"/>
        <cfvo type="num" val="15"/>
        <color theme="9" tint="0.39997558519241921"/>
        <color rgb="FFFFEB84"/>
        <color rgb="FFFFCCCC"/>
      </colorScale>
    </cfRule>
  </conditionalFormatting>
  <conditionalFormatting sqref="BB45:BF45">
    <cfRule type="cellIs" dxfId="2393" priority="39" operator="greaterThanOrEqual">
      <formula>9</formula>
    </cfRule>
    <cfRule type="cellIs" dxfId="2392" priority="40" operator="between">
      <formula>7</formula>
      <formula>9</formula>
    </cfRule>
    <cfRule type="cellIs" dxfId="2391" priority="41" operator="lessThan">
      <formula>7</formula>
    </cfRule>
  </conditionalFormatting>
  <conditionalFormatting sqref="AH45 Q45:R45 W45:X45 AK45:AL45 T45 AC45 AN45 AP45:AR45 AT45">
    <cfRule type="cellIs" dxfId="2390" priority="38" operator="equal">
      <formula>0</formula>
    </cfRule>
  </conditionalFormatting>
  <conditionalFormatting sqref="AH45 Q45:R45 W45:X45 AK45:AL45 T45 AC45 AN45 AP45:AR45 AT45">
    <cfRule type="cellIs" dxfId="2389" priority="37" operator="equal">
      <formula>1</formula>
    </cfRule>
  </conditionalFormatting>
  <conditionalFormatting sqref="P7:P68">
    <cfRule type="cellIs" dxfId="2388" priority="35" operator="equal">
      <formula>0</formula>
    </cfRule>
  </conditionalFormatting>
  <conditionalFormatting sqref="P7:P68">
    <cfRule type="cellIs" dxfId="2387" priority="34" operator="equal">
      <formula>1</formula>
    </cfRule>
  </conditionalFormatting>
  <conditionalFormatting sqref="D7:E68">
    <cfRule type="cellIs" dxfId="2386" priority="33" operator="equal">
      <formula>0</formula>
    </cfRule>
  </conditionalFormatting>
  <conditionalFormatting sqref="D7:E68">
    <cfRule type="cellIs" dxfId="2385" priority="32" operator="equal">
      <formula>1</formula>
    </cfRule>
  </conditionalFormatting>
  <conditionalFormatting sqref="V7:V68">
    <cfRule type="cellIs" dxfId="2384" priority="22" operator="equal">
      <formula>1</formula>
    </cfRule>
  </conditionalFormatting>
  <conditionalFormatting sqref="AE7:AE68">
    <cfRule type="cellIs" dxfId="2383" priority="29" operator="equal">
      <formula>0</formula>
    </cfRule>
  </conditionalFormatting>
  <conditionalFormatting sqref="AE7:AE68">
    <cfRule type="cellIs" dxfId="2382" priority="28" operator="equal">
      <formula>1</formula>
    </cfRule>
  </conditionalFormatting>
  <conditionalFormatting sqref="BA7:BA68">
    <cfRule type="cellIs" dxfId="2381" priority="27" operator="equal">
      <formula>0</formula>
    </cfRule>
  </conditionalFormatting>
  <conditionalFormatting sqref="BA7:BA68">
    <cfRule type="cellIs" dxfId="2380" priority="26" operator="equal">
      <formula>1</formula>
    </cfRule>
  </conditionalFormatting>
  <conditionalFormatting sqref="V6">
    <cfRule type="cellIs" dxfId="2379" priority="25" operator="equal">
      <formula>0</formula>
    </cfRule>
  </conditionalFormatting>
  <conditionalFormatting sqref="V6">
    <cfRule type="cellIs" dxfId="2378" priority="24" operator="equal">
      <formula>1</formula>
    </cfRule>
  </conditionalFormatting>
  <conditionalFormatting sqref="V7:V68">
    <cfRule type="cellIs" dxfId="2377" priority="23" operator="equal">
      <formula>0</formula>
    </cfRule>
  </conditionalFormatting>
  <conditionalFormatting sqref="AJ7:AJ68">
    <cfRule type="cellIs" dxfId="2376" priority="19" operator="equal">
      <formula>0</formula>
    </cfRule>
  </conditionalFormatting>
  <conditionalFormatting sqref="AJ7:AJ68">
    <cfRule type="cellIs" dxfId="2375" priority="18" operator="equal">
      <formula>1</formula>
    </cfRule>
  </conditionalFormatting>
  <conditionalFormatting sqref="AZ6:AZ67">
    <cfRule type="cellIs" dxfId="2374" priority="17" operator="equal">
      <formula>0</formula>
    </cfRule>
  </conditionalFormatting>
  <conditionalFormatting sqref="AZ6:AZ67">
    <cfRule type="cellIs" dxfId="2373" priority="16" operator="equal">
      <formula>1</formula>
    </cfRule>
  </conditionalFormatting>
  <conditionalFormatting sqref="AN6:AN23">
    <cfRule type="cellIs" dxfId="2372" priority="15" operator="equal">
      <formula>0</formula>
    </cfRule>
  </conditionalFormatting>
  <conditionalFormatting sqref="AN6:AN23">
    <cfRule type="cellIs" dxfId="2371" priority="14" operator="equal">
      <formula>1</formula>
    </cfRule>
  </conditionalFormatting>
  <conditionalFormatting sqref="AY7:AY68">
    <cfRule type="cellIs" dxfId="2370" priority="13" operator="equal">
      <formula>0</formula>
    </cfRule>
  </conditionalFormatting>
  <conditionalFormatting sqref="AY7:AY68">
    <cfRule type="cellIs" dxfId="2369" priority="12" operator="equal">
      <formula>1</formula>
    </cfRule>
  </conditionalFormatting>
  <conditionalFormatting sqref="N7:N68">
    <cfRule type="cellIs" dxfId="2368" priority="10" operator="equal">
      <formula>1</formula>
    </cfRule>
    <cfRule type="cellIs" dxfId="2367" priority="11" operator="notEqual">
      <formula>1</formula>
    </cfRule>
  </conditionalFormatting>
  <conditionalFormatting sqref="O7:O68">
    <cfRule type="cellIs" dxfId="2366" priority="9" operator="equal">
      <formula>0</formula>
    </cfRule>
  </conditionalFormatting>
  <conditionalFormatting sqref="O7:O68">
    <cfRule type="cellIs" dxfId="2365" priority="8" operator="equal">
      <formula>1</formula>
    </cfRule>
  </conditionalFormatting>
  <conditionalFormatting sqref="S7:S68">
    <cfRule type="cellIs" dxfId="2364" priority="7" operator="equal">
      <formula>0</formula>
    </cfRule>
  </conditionalFormatting>
  <conditionalFormatting sqref="S7:S68">
    <cfRule type="cellIs" dxfId="2363"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68">
    <cfRule type="cellIs" dxfId="2362"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Y6:AE68 D6:E68 O6:V68 AY6:BA68 AG6:AT68">
      <formula1>0</formula1>
      <formula2>1</formula2>
    </dataValidation>
    <dataValidation type="time" operator="greaterThanOrEqual" allowBlank="1" showInputMessage="1" showErrorMessage="1" sqref="BH6:BH68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72"/>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3.7265625" bestFit="1" customWidth="1"/>
    <col min="5" max="5" width="5.453125" bestFit="1" customWidth="1"/>
    <col min="6" max="6" width="3.7265625" bestFit="1" customWidth="1"/>
    <col min="7" max="7" width="6.26953125" bestFit="1" customWidth="1"/>
    <col min="8" max="8" width="5.453125" bestFit="1" customWidth="1"/>
    <col min="9" max="9" width="6.7265625" customWidth="1"/>
    <col min="10" max="10" width="6.81640625" bestFit="1" customWidth="1"/>
    <col min="11" max="11" width="3.7265625" customWidth="1"/>
    <col min="12" max="12" width="5.453125" bestFit="1" customWidth="1"/>
    <col min="13" max="13" width="5.453125" customWidth="1"/>
    <col min="14" max="14" width="4.54296875" customWidth="1"/>
    <col min="15" max="15" width="4.26953125" bestFit="1" customWidth="1"/>
    <col min="16" max="17" width="3.7265625" bestFit="1" customWidth="1"/>
    <col min="18" max="18" width="4.26953125" bestFit="1" customWidth="1"/>
    <col min="19" max="19" width="5.453125" bestFit="1" customWidth="1"/>
    <col min="20" max="20" width="3.7265625" bestFit="1" customWidth="1"/>
    <col min="21" max="21" width="4.26953125" bestFit="1" customWidth="1"/>
    <col min="22" max="22" width="5.1796875" customWidth="1"/>
    <col min="23" max="23" width="3.7265625" bestFit="1" customWidth="1"/>
    <col min="24" max="24" width="5.453125" bestFit="1" customWidth="1"/>
    <col min="25" max="25" width="3.7265625" bestFit="1" customWidth="1"/>
    <col min="26" max="26" width="4.26953125" bestFit="1" customWidth="1"/>
    <col min="27" max="27" width="3.7265625" bestFit="1" customWidth="1"/>
    <col min="28" max="31" width="5.453125" bestFit="1" customWidth="1"/>
    <col min="32" max="32" width="4.26953125" bestFit="1" customWidth="1"/>
    <col min="33" max="37" width="3.7265625" bestFit="1" customWidth="1"/>
    <col min="38" max="38" width="5.453125" bestFit="1" customWidth="1"/>
    <col min="39" max="39" width="3.7265625" customWidth="1"/>
    <col min="40" max="40" width="4.7265625" customWidth="1"/>
    <col min="41" max="41" width="3.7265625" customWidth="1"/>
    <col min="42" max="43" width="5.453125" bestFit="1" customWidth="1"/>
    <col min="44" max="44" width="4.7265625" customWidth="1"/>
    <col min="45" max="45" width="3.7265625" customWidth="1"/>
    <col min="46" max="46" width="4.7265625" customWidth="1"/>
    <col min="47" max="48" width="3.7265625" customWidth="1"/>
    <col min="49" max="49" width="4.453125" customWidth="1"/>
    <col min="50" max="51" width="3.7265625" customWidth="1"/>
    <col min="52" max="53" width="4.26953125" bestFit="1" customWidth="1"/>
    <col min="54" max="55" width="3.7265625" bestFit="1" customWidth="1"/>
    <col min="56" max="57" width="3.7265625" customWidth="1"/>
    <col min="58" max="58" width="3.7265625" bestFit="1" customWidth="1"/>
    <col min="59" max="59" width="7.7265625" customWidth="1"/>
    <col min="60" max="60" width="9.26953125" bestFit="1" customWidth="1"/>
    <col min="61" max="61" width="8.726562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COUNTA(A6:A200)</f>
        <v>67</v>
      </c>
      <c r="D2" s="8">
        <f>SUM(F6:F200)</f>
        <v>90</v>
      </c>
      <c r="E2" s="8">
        <f>SUM(G6:G200)</f>
        <v>1364</v>
      </c>
      <c r="F2" s="8">
        <f>IF(D2=0,0,E2/D2)</f>
        <v>15.155555555555555</v>
      </c>
      <c r="G2" s="8">
        <f>SUM(I6:I200)</f>
        <v>8030</v>
      </c>
      <c r="H2" s="8">
        <f>SUM(J6:J200)</f>
        <v>2300</v>
      </c>
      <c r="I2" s="8">
        <f>IF(E2=0,0,H2/E2)</f>
        <v>1.686217008797654</v>
      </c>
      <c r="J2" s="8">
        <f>SUM(L6:L200)</f>
        <v>6822</v>
      </c>
      <c r="K2" s="8">
        <f>IF(E2=0,0,J2/E2)</f>
        <v>5.0014662756598245</v>
      </c>
      <c r="L2" s="8">
        <f>IF($C$2=0,0,COUNTIF(D6:D200,1)/$C$2*100)</f>
        <v>100</v>
      </c>
      <c r="M2" s="8">
        <f>IF($C$2=0,0,COUNTIF(E6:E200,1)/$C$2*100)</f>
        <v>100</v>
      </c>
      <c r="N2" s="12">
        <f>IF($C$2=0,0,SUM(N6:N200)/$C$2)</f>
        <v>0.64179104477611937</v>
      </c>
      <c r="O2" s="8">
        <f t="shared" ref="O2:U2" si="0">IF($C$2=0,0,COUNTIF(O6:O200,1)/$C$2*100)</f>
        <v>100</v>
      </c>
      <c r="P2" s="8">
        <f t="shared" si="0"/>
        <v>62.68656716417911</v>
      </c>
      <c r="Q2" s="8">
        <f t="shared" si="0"/>
        <v>82.089552238805979</v>
      </c>
      <c r="R2" s="8">
        <f t="shared" si="0"/>
        <v>82.089552238805979</v>
      </c>
      <c r="S2" s="8">
        <f t="shared" si="0"/>
        <v>100</v>
      </c>
      <c r="T2" s="8">
        <f t="shared" si="0"/>
        <v>67.164179104477611</v>
      </c>
      <c r="U2" s="8">
        <f t="shared" si="0"/>
        <v>100</v>
      </c>
      <c r="V2" s="8">
        <f>IF(COUNTIFS(U6:U202,0,G6:G202,"&gt;0")=0,100,(COUNTIFS(V6:V202,1,U6:U202,0)/COUNTIFS(U6:U202,0,G6:G202,"&gt;0")*100))</f>
        <v>100</v>
      </c>
      <c r="W2" s="8">
        <f t="shared" ref="W2:AE2" si="1">IF($C$2=0,0,COUNTIF(W6:W200,1)/$C$2*100)</f>
        <v>46.268656716417908</v>
      </c>
      <c r="X2" s="8">
        <f t="shared" si="1"/>
        <v>100</v>
      </c>
      <c r="Y2" s="8">
        <f t="shared" si="1"/>
        <v>62.68656716417911</v>
      </c>
      <c r="Z2" s="8">
        <f t="shared" si="1"/>
        <v>91.044776119402982</v>
      </c>
      <c r="AA2" s="8">
        <f t="shared" si="1"/>
        <v>97.014925373134332</v>
      </c>
      <c r="AB2" s="8">
        <f t="shared" si="1"/>
        <v>100</v>
      </c>
      <c r="AC2" s="8">
        <f t="shared" si="1"/>
        <v>100</v>
      </c>
      <c r="AD2" s="8">
        <f t="shared" si="1"/>
        <v>92.537313432835816</v>
      </c>
      <c r="AE2" s="8">
        <f t="shared" si="1"/>
        <v>100</v>
      </c>
      <c r="AF2" s="8">
        <f>SUM(AF6:AF200)</f>
        <v>218</v>
      </c>
      <c r="AG2" s="8">
        <f t="shared" ref="AG2:AT2" si="2">IF($C$2=0,0,COUNTIF(AG6:AG200,1)/$C$2*100)</f>
        <v>91.044776119402982</v>
      </c>
      <c r="AH2" s="8">
        <f t="shared" si="2"/>
        <v>89.552238805970148</v>
      </c>
      <c r="AI2" s="8">
        <f t="shared" si="2"/>
        <v>58.208955223880601</v>
      </c>
      <c r="AJ2" s="8">
        <f t="shared" si="2"/>
        <v>98.507462686567166</v>
      </c>
      <c r="AK2" s="8">
        <f t="shared" si="2"/>
        <v>80.597014925373131</v>
      </c>
      <c r="AL2" s="8">
        <f t="shared" si="2"/>
        <v>95.522388059701484</v>
      </c>
      <c r="AM2" s="8">
        <f t="shared" si="2"/>
        <v>68.656716417910445</v>
      </c>
      <c r="AN2" s="8">
        <f t="shared" si="2"/>
        <v>100</v>
      </c>
      <c r="AO2" s="8">
        <f t="shared" si="2"/>
        <v>89.552238805970148</v>
      </c>
      <c r="AP2" s="8">
        <f t="shared" si="2"/>
        <v>100</v>
      </c>
      <c r="AQ2" s="8">
        <f t="shared" si="2"/>
        <v>100</v>
      </c>
      <c r="AR2" s="8">
        <f t="shared" si="2"/>
        <v>100</v>
      </c>
      <c r="AS2" s="8">
        <f t="shared" si="2"/>
        <v>89.552238805970148</v>
      </c>
      <c r="AT2" s="8">
        <f t="shared" si="2"/>
        <v>100</v>
      </c>
      <c r="AU2">
        <f>IF(E2=0,0,(206.835-(84.6*(I2))-(1.015*(F2))))</f>
        <v>48.798152166829595</v>
      </c>
      <c r="AV2">
        <f>IF(E2=0,0,(0.39*F2)+(11.8*I2)-15.59)</f>
        <v>10.218027370478985</v>
      </c>
      <c r="AW2">
        <f>IF(E2=0,0,((0.0588*K2*100)-(0.296*(D2/E2)*100)-15.8))</f>
        <v>11.655542521994136</v>
      </c>
      <c r="AX2">
        <f>IF(G2=0,0,(4.71*K2)+(0.5*F2)-21.43)</f>
        <v>9.7046839361355524</v>
      </c>
      <c r="AY2" s="8">
        <f>IF($C$2=0,0,COUNTIF(AY6:AY200,1)/$C$2*100)</f>
        <v>52.238805970149251</v>
      </c>
      <c r="AZ2" s="8">
        <f>IF($C$2=0,0,COUNTIF(AZ6:AZ200,1)/$C$2*100)</f>
        <v>100</v>
      </c>
      <c r="BA2" s="8">
        <f>IF($C$2=0,0,COUNTIF(BA6:BA200,1)/$C$2*100)</f>
        <v>100</v>
      </c>
      <c r="BB2" s="8">
        <v>6.4</v>
      </c>
      <c r="BC2" s="8">
        <v>9</v>
      </c>
      <c r="BD2" s="8">
        <v>10</v>
      </c>
      <c r="BE2" s="8">
        <v>4</v>
      </c>
      <c r="BF2" s="8">
        <v>8.1999999999999993</v>
      </c>
      <c r="BG2">
        <f>IF(E2=0,0,AF2/E2*1000)</f>
        <v>159.8240469208211</v>
      </c>
      <c r="BH2" s="10">
        <f>E2/200/24/60</f>
        <v>4.7361111111111111E-3</v>
      </c>
      <c r="BI2" s="10">
        <f>IF($C$2=0,0,BH2/$C$2)</f>
        <v>7.0688225538971801E-5</v>
      </c>
      <c r="BJ2" s="8">
        <f>IF($C$2=0,0,D2/$C$2)</f>
        <v>1.3432835820895523</v>
      </c>
      <c r="BK2" s="8">
        <f>IF($C$2=0,0,E2/$C$2)</f>
        <v>20.35820895522388</v>
      </c>
      <c r="BL2" s="8">
        <f>IF($C$2=0,0,AF2/$C$2)</f>
        <v>3.2537313432835822</v>
      </c>
      <c r="BM2" s="8">
        <f>(0.5*W2)+(0.5*X2)</f>
        <v>73.134328358208961</v>
      </c>
      <c r="BN2" s="8">
        <f>IF(C2=0,0,J2/G2*100)</f>
        <v>84.956413449564138</v>
      </c>
      <c r="BO2" s="8">
        <f>'[1]TSS EARS'!$P$2</f>
        <v>54.060943798909179</v>
      </c>
      <c r="BP2" s="28">
        <v>61.2</v>
      </c>
      <c r="BQ2" s="8">
        <v>8.1</v>
      </c>
      <c r="BR2" s="8">
        <v>11</v>
      </c>
      <c r="BS2" s="8">
        <v>8.1999999999999993</v>
      </c>
      <c r="BT2" s="8">
        <v>7.7</v>
      </c>
      <c r="BU2" s="8">
        <v>8</v>
      </c>
      <c r="BV2" s="8">
        <v>2.7772999999999999</v>
      </c>
    </row>
    <row r="3" spans="1:74" s="8" customFormat="1">
      <c r="A3" s="53" t="s">
        <v>73</v>
      </c>
      <c r="B3" s="8" t="s">
        <v>74</v>
      </c>
      <c r="D3" s="8">
        <f>IFERROR(_xlfn.F.TEST(D6:D72,'TSS free'!D6:D68),1)</f>
        <v>1</v>
      </c>
      <c r="E3" s="8">
        <f>IFERROR(_xlfn.F.TEST(E6:E72,'TSS free'!E6:E68),1)</f>
        <v>1</v>
      </c>
      <c r="F3" s="8">
        <f>IFERROR(_xlfn.F.TEST(F6:F72,'TSS free'!F6:F68),1)</f>
        <v>0.57693940264339316</v>
      </c>
      <c r="G3" s="8">
        <f>IFERROR(_xlfn.F.TEST(G6:G72,'TSS free'!G6:G68),1)</f>
        <v>0.98234303160367809</v>
      </c>
      <c r="H3" s="8">
        <f>IFERROR(_xlfn.F.TEST(H6:H72,'TSS free'!H6:H68),1)</f>
        <v>0.70936420052593407</v>
      </c>
      <c r="I3" s="8">
        <f>IFERROR(_xlfn.F.TEST(I6:I72,'TSS free'!I6:I68),1)</f>
        <v>0.18207960647582364</v>
      </c>
      <c r="J3" s="8">
        <f>IFERROR(_xlfn.F.TEST(J6:J72,'TSS free'!J6:J68),1)</f>
        <v>0.91133019277534988</v>
      </c>
      <c r="K3" s="8">
        <f>IFERROR(_xlfn.F.TEST(K6:K72,'TSS free'!K6:K68),1)</f>
        <v>0.61998387096110219</v>
      </c>
      <c r="L3" s="8">
        <f>IFERROR(_xlfn.F.TEST(L6:L72,'TSS free'!L6:L68),1)</f>
        <v>0.98745242251191556</v>
      </c>
      <c r="M3" s="8">
        <f>IFERROR(_xlfn.F.TEST(M6:M72,'TSS free'!M6:M68),1)</f>
        <v>0.88264791747913984</v>
      </c>
      <c r="N3" s="8">
        <f>IFERROR(_xlfn.F.TEST(N6:N72,'TSS free'!N6:N68),1)</f>
        <v>0.81867204217209688</v>
      </c>
      <c r="O3" s="8">
        <f>IFERROR(_xlfn.F.TEST(O6:O72,'TSS free'!O6:O68),1)</f>
        <v>1</v>
      </c>
      <c r="P3" s="8">
        <f>IFERROR(_xlfn.F.TEST(P6:P72,'TSS free'!P6:P68),1)</f>
        <v>0.76566592926408128</v>
      </c>
      <c r="Q3" s="8">
        <f>IFERROR(_xlfn.F.TEST(Q6:Q72,'TSS free'!Q6:Q68),1)</f>
        <v>0.47101522923441719</v>
      </c>
      <c r="R3" s="8">
        <f>IFERROR(_xlfn.F.TEST(R6:R72,'TSS free'!R6:R68),1)</f>
        <v>0.66277571963931059</v>
      </c>
      <c r="S3" s="8">
        <f>IFERROR(_xlfn.F.TEST(S6:S72,'TSS free'!S6:S68),1)</f>
        <v>1</v>
      </c>
      <c r="T3" s="8">
        <f>IFERROR(_xlfn.F.TEST(T6:T72,'TSS free'!T6:T68),1)</f>
        <v>0.94907636647947424</v>
      </c>
      <c r="U3" s="8">
        <f>IFERROR(_xlfn.F.TEST(U6:U72,'TSS free'!U6:U68),1)</f>
        <v>1</v>
      </c>
      <c r="V3" s="8">
        <f>IFERROR(_xlfn.F.TEST(V6:V72,'TSS free'!V6:V68),1)</f>
        <v>1</v>
      </c>
      <c r="W3" s="8">
        <f>IFERROR(_xlfn.F.TEST(W6:W72,'TSS free'!W6:W68),1)</f>
        <v>0.98432660032010177</v>
      </c>
      <c r="X3" s="8">
        <f>IFERROR(_xlfn.F.TEST(X6:X72,'TSS free'!X6:X68),1)</f>
        <v>1</v>
      </c>
      <c r="Y3" s="8">
        <f>IFERROR(_xlfn.F.TEST(Y6:Y72,'TSS free'!Y6:Y68),1)</f>
        <v>0.97637071489558924</v>
      </c>
      <c r="Z3" s="8">
        <f>IFERROR(_xlfn.F.TEST(Z6:Z72,'TSS free'!Z6:Z68),1)</f>
        <v>0.82065874119906035</v>
      </c>
      <c r="AA3" s="8">
        <f>IFERROR(_xlfn.F.TEST(AA6:AA72,'TSS free'!AA6:AA68),1)</f>
        <v>0.8073348124368207</v>
      </c>
      <c r="AB3" s="8">
        <f>IFERROR(_xlfn.F.TEST(AB6:AB72,'TSS free'!AB6:AB68),1)</f>
        <v>1</v>
      </c>
      <c r="AC3" s="8">
        <f>IFERROR(_xlfn.F.TEST(AC6:AC72,'TSS free'!AC6:AC68),1)</f>
        <v>1</v>
      </c>
      <c r="AD3" s="8">
        <f>IFERROR(_xlfn.F.TEST(AD6:AD72,'TSS free'!AD6:AD68),1)</f>
        <v>0.37449053844949703</v>
      </c>
      <c r="AE3" s="8">
        <f>IFERROR(_xlfn.F.TEST(AE6:AE72,'TSS free'!AE6:AE68),1)</f>
        <v>1</v>
      </c>
      <c r="AF3" s="8">
        <f>IFERROR(_xlfn.F.TEST(AF6:AF72,'TSS free'!AF6:AF68),1)</f>
        <v>0.97725360913060255</v>
      </c>
      <c r="AG3" s="8">
        <f>IFERROR(_xlfn.F.TEST(AG6:AG72,'TSS free'!AG6:AG68),1)</f>
        <v>0.82065874119905657</v>
      </c>
      <c r="AH3" s="8">
        <f>IFERROR(_xlfn.F.TEST(AH6:AH72,'TSS free'!AH6:AH68),1)</f>
        <v>0.8242863029220231</v>
      </c>
      <c r="AI3" s="8">
        <f>IFERROR(_xlfn.F.TEST(AI6:AI72,'TSS free'!AI6:AI68),1)</f>
        <v>0.94753975910841304</v>
      </c>
      <c r="AJ3" s="8">
        <f>IFERROR(_xlfn.F.TEST(AJ6:AJ72,'TSS free'!AJ6:AJ68),1)</f>
        <v>0.80427205991540418</v>
      </c>
      <c r="AK3" s="8">
        <f>IFERROR(_xlfn.F.TEST(AK6:AK72,'TSS free'!AK6:AK68),1)</f>
        <v>0.68543712605395335</v>
      </c>
      <c r="AL3" s="8">
        <f>IFERROR(_xlfn.F.TEST(AL6:AL72,'TSS free'!AL6:AL68),1)</f>
        <v>0.81049955623806091</v>
      </c>
      <c r="AM3" s="8">
        <f>IFERROR(_xlfn.F.TEST(AM6:AM72,'TSS free'!AM6:AM68),1)</f>
        <v>0.93715341962031173</v>
      </c>
      <c r="AN3" s="8">
        <f>IFERROR(_xlfn.F.TEST(AN6:AN72,'TSS free'!AN6:AN68),1)</f>
        <v>1</v>
      </c>
      <c r="AO3" s="8">
        <f>IFERROR(_xlfn.F.TEST(AO6:AO72,'TSS free'!AO6:AO68),1)</f>
        <v>0.82428630292202132</v>
      </c>
      <c r="AP3" s="8">
        <f>IFERROR(_xlfn.F.TEST(AP6:AP72,'TSS free'!AP6:AP68),1)</f>
        <v>1</v>
      </c>
      <c r="AQ3" s="8">
        <f>IFERROR(_xlfn.F.TEST(AQ6:AQ72,'TSS free'!AQ6:AQ68),1)</f>
        <v>1</v>
      </c>
      <c r="AR3" s="8">
        <f>IFERROR(_xlfn.F.TEST(AR6:AR72,'TSS free'!AR6:AR68),1)</f>
        <v>1</v>
      </c>
      <c r="AS3" s="8">
        <f>IFERROR(_xlfn.F.TEST(AS6:AS72,'TSS free'!AS6:AS68),1)</f>
        <v>0.82428630292201988</v>
      </c>
      <c r="AT3" s="8">
        <f>IFERROR(_xlfn.F.TEST(AT6:AT72,'TSS free'!AT6:AT68),1)</f>
        <v>1</v>
      </c>
      <c r="AU3" s="8">
        <f>IFERROR(_xlfn.F.TEST(AU6:AU72,'TSS free'!AU6:AU68),1)</f>
        <v>0.51019665950408333</v>
      </c>
      <c r="AV3" s="8">
        <f>IFERROR(_xlfn.F.TEST(AV6:AV72,'TSS free'!AV6:AV68),1)</f>
        <v>0.47210065793674344</v>
      </c>
      <c r="AW3" s="8">
        <f>IFERROR(_xlfn.F.TEST(AW6:AW72,'TSS free'!AW6:AW68),1)</f>
        <v>0.39069702832061914</v>
      </c>
      <c r="AX3" s="8">
        <f>IFERROR(_xlfn.F.TEST(AX6:AX72,'TSS free'!AX6:AX68),1)</f>
        <v>0.4813470458059218</v>
      </c>
      <c r="AY3" s="8">
        <f>IFERROR(_xlfn.F.TEST(AY6:AY72,'TSS free'!AY6:AY68),1)</f>
        <v>0.98928196113308908</v>
      </c>
      <c r="AZ3" s="8">
        <f>IFERROR(_xlfn.F.TEST(AZ6:AZ72,'TSS free'!AZ6:AZ68),1)</f>
        <v>1</v>
      </c>
      <c r="BA3" s="8">
        <f>IFERROR(_xlfn.F.TEST(BA6:BA72,'TSS free'!BA6:BA68),1)</f>
        <v>1</v>
      </c>
      <c r="BB3" s="8">
        <f>IFERROR(_xlfn.F.TEST(BB6:BB72,'TSS free'!BB6:BB68),1)</f>
        <v>1</v>
      </c>
      <c r="BC3" s="8">
        <f>IFERROR(_xlfn.F.TEST(BC6:BC72,'TSS free'!BC6:BC68),1)</f>
        <v>1</v>
      </c>
      <c r="BD3" s="8">
        <f>IFERROR(_xlfn.F.TEST(BD6:BD72,'TSS free'!BD6:BD68),1)</f>
        <v>1</v>
      </c>
      <c r="BE3" s="8">
        <f>IFERROR(_xlfn.F.TEST(BE6:BE72,'TSS free'!BE6:BE68),1)</f>
        <v>1</v>
      </c>
      <c r="BF3" s="8">
        <f>IFERROR(_xlfn.F.TEST(BF6:BF72,'TSS free'!BF6:BF68),1)</f>
        <v>1</v>
      </c>
      <c r="BG3" s="8">
        <f>IFERROR(_xlfn.F.TEST(BG6:BG72,'TSS free'!BG6:BG68),1)</f>
        <v>0.81924083611015175</v>
      </c>
      <c r="BH3" s="8">
        <f>IFERROR(_xlfn.F.TEST(BH6:BH72,'TSS free'!BH6:BH68),1)</f>
        <v>0.98234303160367809</v>
      </c>
      <c r="BI3" s="10"/>
    </row>
    <row r="4" spans="1:74" s="8" customFormat="1">
      <c r="A4" s="54"/>
      <c r="B4" s="8" t="s">
        <v>75</v>
      </c>
      <c r="D4" s="8">
        <f>IFERROR(_xlfn.T.TEST(D6:D72,'TSS free'!D6:D68,2,3),1)</f>
        <v>1</v>
      </c>
      <c r="E4" s="8">
        <f>IFERROR(_xlfn.T.TEST(E6:E72,'TSS free'!E6:E68,2,3),1)</f>
        <v>1</v>
      </c>
      <c r="F4" s="8">
        <f>IFERROR(_xlfn.T.TEST(F6:F72,'TSS free'!F6:F68,2,3),1)</f>
        <v>0.55309583804893991</v>
      </c>
      <c r="G4" s="8">
        <f>IFERROR(_xlfn.T.TEST(G6:G72,'TSS free'!G6:G68,2,3),1)</f>
        <v>0.47162281099351266</v>
      </c>
      <c r="H4" s="8">
        <f>IFERROR(_xlfn.T.TEST(H6:H72,'TSS free'!H6:H68,2,3),1)</f>
        <v>0.73721386382113985</v>
      </c>
      <c r="I4" s="8">
        <f>IFERROR(_xlfn.T.TEST(I6:I72,'TSS free'!I6:I68,2,3),1)</f>
        <v>0.45275104804074795</v>
      </c>
      <c r="J4" s="8">
        <f>IFERROR(_xlfn.T.TEST(J6:J72,'TSS free'!J6:J68,2,3),1)</f>
        <v>0.55046348896784325</v>
      </c>
      <c r="K4" s="8">
        <f>IFERROR(_xlfn.T.TEST(K6:K72,'TSS free'!K6:K68,2,3),1)</f>
        <v>0.56603300001338974</v>
      </c>
      <c r="L4" s="8">
        <f>IFERROR(_xlfn.T.TEST(L6:L72,'TSS free'!L6:L68,2,3),1)</f>
        <v>0.55681576137932398</v>
      </c>
      <c r="M4" s="8">
        <f>IFERROR(_xlfn.T.TEST(M6:M72,'TSS free'!M6:M68,2,3),1)</f>
        <v>0.61147323081071536</v>
      </c>
      <c r="N4" s="8">
        <f>IFERROR(_xlfn.T.TEST(N6:N72,'TSS free'!N6:N68,2,3),1)</f>
        <v>0.62652448782150993</v>
      </c>
      <c r="O4" s="8">
        <f>IFERROR(_xlfn.T.TEST(O6:O72,'TSS free'!O6:O68,2,3),1)</f>
        <v>4.4577682974393594E-2</v>
      </c>
      <c r="P4" s="8">
        <f>IFERROR(_xlfn.T.TEST(P6:P72,'TSS free'!P6:P68,2,3),1)</f>
        <v>0.50814491629727976</v>
      </c>
      <c r="Q4" s="8">
        <f>IFERROR(_xlfn.T.TEST(Q6:Q72,'TSS free'!Q6:Q68,2,3),1)</f>
        <v>0.57704937010428825</v>
      </c>
      <c r="R4" s="8">
        <f>IFERROR(_xlfn.T.TEST(R6:R72,'TSS free'!R6:R68,2,3),1)</f>
        <v>0.6968666485192152</v>
      </c>
      <c r="S4" s="8">
        <f>IFERROR(_xlfn.T.TEST(S6:S72,'TSS free'!S6:S68,2,3),1)</f>
        <v>1</v>
      </c>
      <c r="T4" s="8">
        <f>IFERROR(_xlfn.T.TEST(T6:T72,'TSS free'!T6:T68,2,3),1)</f>
        <v>0.89534628925155646</v>
      </c>
      <c r="U4" s="8">
        <f>IFERROR(_xlfn.T.TEST(U6:U72,'TSS free'!U6:U68,2,3),1)</f>
        <v>1</v>
      </c>
      <c r="V4" s="8">
        <f>IFERROR(_xlfn.T.TEST(V6:V72,'TSS free'!V6:V68,2,3),1)</f>
        <v>1</v>
      </c>
      <c r="W4" s="8">
        <f>IFERROR(_xlfn.T.TEST(W6:W72,'TSS free'!W6:W68,2,3),1)</f>
        <v>0.48986433071422431</v>
      </c>
      <c r="X4" s="8">
        <f>IFERROR(_xlfn.T.TEST(X6:X72,'TSS free'!X6:X68,2,3),1)</f>
        <v>1</v>
      </c>
      <c r="Y4" s="8">
        <f>IFERROR(_xlfn.T.TEST(Y6:Y72,'TSS free'!Y6:Y68,2,3),1)</f>
        <v>0.92494878014223825</v>
      </c>
      <c r="Z4" s="8">
        <f>IFERROR(_xlfn.T.TEST(Z6:Z72,'TSS free'!Z6:Z68,2,3),1)</f>
        <v>0.91181261967484017</v>
      </c>
      <c r="AA4" s="8">
        <f>IFERROR(_xlfn.T.TEST(AA6:AA72,'TSS free'!AA6:AA68,2,3),1)</f>
        <v>0.95066272641203464</v>
      </c>
      <c r="AB4" s="8">
        <f>IFERROR(_xlfn.T.TEST(AB6:AB72,'TSS free'!AB6:AB68,2,3),1)</f>
        <v>1</v>
      </c>
      <c r="AC4" s="8">
        <f>IFERROR(_xlfn.T.TEST(AC6:AC72,'TSS free'!AC6:AC68,2,3),1)</f>
        <v>1</v>
      </c>
      <c r="AD4" s="8">
        <f>IFERROR(_xlfn.T.TEST(AD6:AD72,'TSS free'!AD6:AD68,2,3),1)</f>
        <v>0.67696490487470062</v>
      </c>
      <c r="AE4" s="8">
        <f>IFERROR(_xlfn.T.TEST(AE6:AE72,'TSS free'!AE6:AE68,2,3),1)</f>
        <v>1</v>
      </c>
      <c r="AF4" s="8">
        <f>IFERROR(_xlfn.T.TEST(AF6:AF72,'TSS free'!AF6:AF68,2,3),1)</f>
        <v>0.93172568139324241</v>
      </c>
      <c r="AG4" s="8">
        <f>IFERROR(_xlfn.T.TEST(AG6:AG72,'TSS free'!AG6:AG68,2,3),1)</f>
        <v>0.91181261967484017</v>
      </c>
      <c r="AH4" s="8">
        <f>IFERROR(_xlfn.T.TEST(AH6:AH72,'TSS free'!AH6:AH68,2,3),1)</f>
        <v>0.90396353470255209</v>
      </c>
      <c r="AI4" s="8">
        <f>IFERROR(_xlfn.T.TEST(AI6:AI72,'TSS free'!AI6:AI68,2,3),1)</f>
        <v>0.76237790186627774</v>
      </c>
      <c r="AJ4" s="8">
        <f>IFERROR(_xlfn.T.TEST(AJ6:AJ72,'TSS free'!AJ6:AJ68,2,3),1)</f>
        <v>0.96537636169583463</v>
      </c>
      <c r="AK4" s="8">
        <f>IFERROR(_xlfn.T.TEST(AK6:AK72,'TSS free'!AK6:AK68,2,3),1)</f>
        <v>0.69529223807530971</v>
      </c>
      <c r="AL4" s="8">
        <f>IFERROR(_xlfn.T.TEST(AL6:AL72,'TSS free'!AL6:AL68,2,3),1)</f>
        <v>0.93910821568807257</v>
      </c>
      <c r="AM4" s="8">
        <f>IFERROR(_xlfn.T.TEST(AM6:AM72,'TSS free'!AM6:AM68,2,3),1)</f>
        <v>0.8848022760453067</v>
      </c>
      <c r="AN4" s="8">
        <f>IFERROR(_xlfn.T.TEST(AN6:AN72,'TSS free'!AN6:AN68,2,3),1)</f>
        <v>1</v>
      </c>
      <c r="AO4" s="8">
        <f>IFERROR(_xlfn.T.TEST(AO6:AO72,'TSS free'!AO6:AO68,2,3),1)</f>
        <v>0.90396353470255209</v>
      </c>
      <c r="AP4" s="8">
        <f>IFERROR(_xlfn.T.TEST(AP6:AP72,'TSS free'!AP6:AP68,2,3),1)</f>
        <v>1</v>
      </c>
      <c r="AQ4" s="8">
        <f>IFERROR(_xlfn.T.TEST(AQ6:AQ72,'TSS free'!AQ6:AQ68,2,3),1)</f>
        <v>1</v>
      </c>
      <c r="AR4" s="8">
        <f>IFERROR(_xlfn.T.TEST(AR6:AR72,'TSS free'!AR6:AR68,2,3),1)</f>
        <v>1</v>
      </c>
      <c r="AS4" s="8">
        <f>IFERROR(_xlfn.T.TEST(AS6:AS72,'TSS free'!AS6:AS68,2,3),1)</f>
        <v>0.90396353470255209</v>
      </c>
      <c r="AT4" s="8">
        <f>IFERROR(_xlfn.T.TEST(AT6:AT72,'TSS free'!AT6:AT68,2,3),1)</f>
        <v>1</v>
      </c>
      <c r="AU4" s="8">
        <f>IFERROR(_xlfn.T.TEST(AU6:AU72,'TSS free'!AU6:AU68,2,3),1)</f>
        <v>0.63754505856561172</v>
      </c>
      <c r="AV4" s="8">
        <f>IFERROR(_xlfn.T.TEST(AV6:AV72,'TSS free'!AV6:AV68,2,3),1)</f>
        <v>0.85155575241300041</v>
      </c>
      <c r="AW4" s="8">
        <f>IFERROR(_xlfn.T.TEST(AW6:AW72,'TSS free'!AW6:AW68,2,3),1)</f>
        <v>0.1602257111463094</v>
      </c>
      <c r="AX4" s="8">
        <f>IFERROR(_xlfn.T.TEST(AX6:AX72,'TSS free'!AX6:AX68,2,3),1)</f>
        <v>0.9385106316735784</v>
      </c>
      <c r="AY4" s="8">
        <f>IFERROR(_xlfn.T.TEST(AY6:AY72,'TSS free'!AY6:AY68,2,3),1)</f>
        <v>0.73208481704992945</v>
      </c>
      <c r="AZ4" s="8">
        <f>IFERROR(_xlfn.T.TEST(AZ6:AZ72,'TSS free'!AZ6:AZ68,2,3),1)</f>
        <v>1</v>
      </c>
      <c r="BA4" s="8">
        <f>IFERROR(_xlfn.T.TEST(BA6:BA72,'TSS free'!BA6:BA68,2,3),1)</f>
        <v>1</v>
      </c>
      <c r="BB4" s="8">
        <f>IFERROR(_xlfn.T.TEST(BB6:BB72,'TSS free'!BB6:BB68,2,3),1)</f>
        <v>1</v>
      </c>
      <c r="BC4" s="8">
        <f>IFERROR(_xlfn.T.TEST(BC6:BC72,'TSS free'!BC6:BC68,2,3),1)</f>
        <v>1</v>
      </c>
      <c r="BD4" s="8">
        <f>IFERROR(_xlfn.T.TEST(BD6:BD72,'TSS free'!BD6:BD68,2,3),1)</f>
        <v>1</v>
      </c>
      <c r="BE4" s="8">
        <f>IFERROR(_xlfn.T.TEST(BE6:BE72,'TSS free'!BE6:BE68,2,3),1)</f>
        <v>1</v>
      </c>
      <c r="BF4" s="8">
        <f>IFERROR(_xlfn.T.TEST(BF6:BF72,'TSS free'!BF6:BF68,2,3),1)</f>
        <v>1</v>
      </c>
      <c r="BG4" s="8">
        <f>IFERROR(_xlfn.T.TEST(BG6:BG72,'TSS free'!BG6:BG68,2,3),1)</f>
        <v>0.72134231056080456</v>
      </c>
      <c r="BH4" s="8">
        <f>IFERROR(_xlfn.T.TEST(BH6:BH72,'TSS free'!BH6:BH68,2,3),1)</f>
        <v>0.47162281099351266</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
      <c r="A6" t="s">
        <v>320</v>
      </c>
      <c r="B6" s="2" t="s">
        <v>733</v>
      </c>
      <c r="C6" s="2" t="s">
        <v>146</v>
      </c>
      <c r="D6">
        <v>1</v>
      </c>
      <c r="E6">
        <v>1</v>
      </c>
      <c r="F6">
        <f>IF(B6="",0,(LEN(B6)-LEN(SUBSTITUTE(B6,". ","."))+1))</f>
        <v>2</v>
      </c>
      <c r="G6">
        <f>IF(B6="",0,LEN(B6)-LEN(SUBSTITUTE(B6," ",""))+1)</f>
        <v>20</v>
      </c>
      <c r="H6">
        <f>IF(F6=0,0,G6/F6)</f>
        <v>10</v>
      </c>
      <c r="I6">
        <f>LEN(B6)</f>
        <v>138</v>
      </c>
      <c r="J6">
        <f>'[1]TSS EARS'!$C2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EARS'!$E2</f>
        <v>1</v>
      </c>
      <c r="S6">
        <v>1</v>
      </c>
      <c r="T6">
        <f t="shared" ref="T6:T69" si="3">QUOTIENT((Q6+R6+S6),3)</f>
        <v>1</v>
      </c>
      <c r="U6">
        <f>'[1]TSS EARS'!$F2</f>
        <v>1</v>
      </c>
      <c r="V6">
        <v>1</v>
      </c>
      <c r="W6">
        <f t="shared" ref="W6:W69" si="4">QUOTIENT((P6+T6),2)</f>
        <v>1</v>
      </c>
      <c r="X6">
        <f t="shared" ref="X6:X69" si="5">IF(U6=1,1,IF(V6=1,1,0))</f>
        <v>1</v>
      </c>
      <c r="Y6">
        <f>'[1]TSS EARS'!$D2</f>
        <v>1</v>
      </c>
      <c r="Z6">
        <f>'[1]TSS EARS'!$G2</f>
        <v>1</v>
      </c>
      <c r="AA6">
        <f>'[1]TSS EARS'!$H2</f>
        <v>1</v>
      </c>
      <c r="AB6">
        <f>'[1]TSS EARS'!$I2</f>
        <v>1</v>
      </c>
      <c r="AC6">
        <v>1</v>
      </c>
      <c r="AD6">
        <f>'[1]TSS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EARS'!$K2</f>
        <v>1</v>
      </c>
      <c r="AH6">
        <f t="shared" ref="AH6:AH69" si="6">IF(G6&gt;0,IF((LEN(B6)-LEN(SUBSTITUTE(B6,"/","")))&gt;0,0,1),0)</f>
        <v>1</v>
      </c>
      <c r="AI6">
        <f>'[1]TSS EARS'!$L2</f>
        <v>0</v>
      </c>
      <c r="AJ6">
        <v>1</v>
      </c>
      <c r="AK6">
        <f t="shared" ref="AK6:AK69" si="7">IF(G6&gt;0,IF(((LEN(B6)-LEN(SUBSTITUTE(B6,"(","")))+(LEN(B6)-LEN(SUBSTITUTE(B6,")","")))+(LEN(B6)-LEN(SUBSTITUTE(B6,"[","")))+(LEN(B6)-LEN(SUBSTITUTE(B6,"]","")))+(LEN(B6)-LEN(SUBSTITUTE(B6,"{","")))+(LEN(B6)-LEN(SUBSTITUTE(B6,"}",""))))&gt;0,0,1),0)</f>
        <v>0</v>
      </c>
      <c r="AL6">
        <v>1</v>
      </c>
      <c r="AM6">
        <f>'[1]TSS EARS'!$M2</f>
        <v>1</v>
      </c>
      <c r="AN6">
        <v>1</v>
      </c>
      <c r="AO6">
        <f>'[1]TSS EARS'!$N2</f>
        <v>1</v>
      </c>
      <c r="AP6">
        <v>1</v>
      </c>
      <c r="AQ6">
        <v>1</v>
      </c>
      <c r="AR6">
        <v>1</v>
      </c>
      <c r="AS6">
        <f>'[1]TSS EARS'!$O2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29">
      <c r="A7" t="s">
        <v>322</v>
      </c>
      <c r="B7" s="2" t="s">
        <v>734</v>
      </c>
      <c r="C7" s="2" t="s">
        <v>146</v>
      </c>
      <c r="D7">
        <v>1</v>
      </c>
      <c r="E7">
        <v>1</v>
      </c>
      <c r="F7">
        <f>IF(B7="",0,(LEN(B7)-LEN(SUBSTITUTE(B7,". ","."))+1))</f>
        <v>1</v>
      </c>
      <c r="G7">
        <f>IF(B7="",0,LEN(B7)-LEN(SUBSTITUTE(B7," ",""))+1)</f>
        <v>10</v>
      </c>
      <c r="H7">
        <f>IF(F7=0,0,G7/F7)</f>
        <v>10</v>
      </c>
      <c r="I7">
        <f>LEN(B7)</f>
        <v>61</v>
      </c>
      <c r="J7">
        <f>'[1]TSS EARS'!$C3</f>
        <v>19</v>
      </c>
      <c r="K7">
        <f>IF(G7=0,0,J7/G7)</f>
        <v>1.9</v>
      </c>
      <c r="L7">
        <f>LEN(SUBSTITUTE(SUBSTITUTE(SUBSTITUTE(SUBSTITUTE(SUBSTITUTE(SUBSTITUTE(SUBSTITUTE(SUBSTITUTE(SUBSTITUTE(SUBSTITUTE(SUBSTITUTE(SUBSTITUTE(SUBSTITUTE(SUBSTITUTE(SUBSTITUTE(SUBSTITUTE(SUBSTITUTE(SUBSTITUTE(SUBSTITUTE(B7," ",""),".",""),",",""),"?",""),"!",""),";",""),"(",""),")",""),"[",""),"]",""),"-",""),"{",""),"}",""),"/",""),"+",""),"*",""),"_",""),"&amp;",""),"#",""))</f>
        <v>51</v>
      </c>
      <c r="M7">
        <f>IF(G7=0,0,L7/G7)</f>
        <v>5.0999999999999996</v>
      </c>
      <c r="N7">
        <v>1</v>
      </c>
      <c r="O7">
        <v>1</v>
      </c>
      <c r="P7">
        <v>0</v>
      </c>
      <c r="Q7">
        <v>1</v>
      </c>
      <c r="R7">
        <f>'[1]TSS EARS'!$E3</f>
        <v>1</v>
      </c>
      <c r="S7">
        <v>1</v>
      </c>
      <c r="T7">
        <f t="shared" si="3"/>
        <v>1</v>
      </c>
      <c r="U7">
        <f>'[1]TSS EARS'!$F3</f>
        <v>1</v>
      </c>
      <c r="V7">
        <v>1</v>
      </c>
      <c r="W7">
        <f t="shared" si="4"/>
        <v>0</v>
      </c>
      <c r="X7">
        <f t="shared" si="5"/>
        <v>1</v>
      </c>
      <c r="Y7">
        <f>'[1]TSS EARS'!$D3</f>
        <v>1</v>
      </c>
      <c r="Z7">
        <f>'[1]TSS EARS'!$G3</f>
        <v>1</v>
      </c>
      <c r="AA7">
        <f>'[1]TSS EARS'!$H3</f>
        <v>1</v>
      </c>
      <c r="AB7">
        <f>'[1]TSS EARS'!$I3</f>
        <v>1</v>
      </c>
      <c r="AC7">
        <v>1</v>
      </c>
      <c r="AD7">
        <f>'[1]TSS EARS'!$J3</f>
        <v>1</v>
      </c>
      <c r="AE7">
        <v>1</v>
      </c>
      <c r="AF7">
        <f>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EARS'!$K3</f>
        <v>1</v>
      </c>
      <c r="AH7">
        <f t="shared" si="6"/>
        <v>1</v>
      </c>
      <c r="AI7">
        <f>'[1]TSS EARS'!$L3</f>
        <v>1</v>
      </c>
      <c r="AJ7">
        <v>1</v>
      </c>
      <c r="AK7">
        <f t="shared" si="7"/>
        <v>1</v>
      </c>
      <c r="AL7">
        <v>1</v>
      </c>
      <c r="AM7">
        <f>'[1]TSS EARS'!$M3</f>
        <v>1</v>
      </c>
      <c r="AN7">
        <v>1</v>
      </c>
      <c r="AO7">
        <f>'[1]TSS EARS'!$N3</f>
        <v>1</v>
      </c>
      <c r="AP7">
        <v>1</v>
      </c>
      <c r="AQ7">
        <v>1</v>
      </c>
      <c r="AR7">
        <v>1</v>
      </c>
      <c r="AS7">
        <f>'[1]TSS EARS'!$O3</f>
        <v>1</v>
      </c>
      <c r="AT7">
        <v>1</v>
      </c>
      <c r="AU7">
        <f>IF(G7=0,0,(206.835-(84.6*(K7))-(1.015*(H7))))</f>
        <v>35.945000000000029</v>
      </c>
      <c r="AV7">
        <f>IF(G7=0,0,(0.39*H7)+(11.8*K7)-15.59)</f>
        <v>10.73</v>
      </c>
      <c r="AW7">
        <f>IF(G7=0,0,((0.0588*(LEN(SUBSTITUTE(B7," ",""))/G7)*100)-(0.296*(F7/G7)*100)-15.8))</f>
        <v>11.815999999999995</v>
      </c>
      <c r="AX7">
        <f>IF(I7=0,0,(4.71*M7)+(0.5*H7)-21.43)</f>
        <v>7.5909999999999975</v>
      </c>
      <c r="AY7">
        <v>1</v>
      </c>
      <c r="AZ7">
        <v>1</v>
      </c>
      <c r="BA7">
        <v>1</v>
      </c>
      <c r="BG7">
        <f t="shared" ref="BG7:BG70" si="8">IF(G7=0,0,AF7/G7*1000)</f>
        <v>100</v>
      </c>
      <c r="BH7" s="10">
        <f>G7/200/24/60</f>
        <v>3.4722222222222222E-5</v>
      </c>
    </row>
    <row r="8" spans="1:74" ht="29">
      <c r="A8" t="s">
        <v>324</v>
      </c>
      <c r="B8" s="2" t="s">
        <v>735</v>
      </c>
      <c r="C8" s="2" t="s">
        <v>146</v>
      </c>
      <c r="D8">
        <v>1</v>
      </c>
      <c r="E8">
        <v>1</v>
      </c>
      <c r="F8">
        <f>IF(B8="",0,(LEN(B8)-LEN(SUBSTITUTE(B8,". ","."))+1))</f>
        <v>1</v>
      </c>
      <c r="G8">
        <f>IF(B8="",0,LEN(B8)-LEN(SUBSTITUTE(B8," ",""))+1)</f>
        <v>10</v>
      </c>
      <c r="H8">
        <f>IF(F8=0,0,G8/F8)</f>
        <v>10</v>
      </c>
      <c r="I8">
        <f>LEN(B8)</f>
        <v>63</v>
      </c>
      <c r="J8">
        <f>'[1]TSS EARS'!$C4</f>
        <v>19</v>
      </c>
      <c r="K8">
        <f>IF(G8=0,0,J8/G8)</f>
        <v>1.9</v>
      </c>
      <c r="L8">
        <f>LEN(SUBSTITUTE(SUBSTITUTE(SUBSTITUTE(SUBSTITUTE(SUBSTITUTE(SUBSTITUTE(SUBSTITUTE(SUBSTITUTE(SUBSTITUTE(SUBSTITUTE(SUBSTITUTE(SUBSTITUTE(SUBSTITUTE(SUBSTITUTE(SUBSTITUTE(SUBSTITUTE(SUBSTITUTE(SUBSTITUTE(SUBSTITUTE(B8," ",""),".",""),",",""),"?",""),"!",""),";",""),"(",""),")",""),"[",""),"]",""),"-",""),"{",""),"}",""),"/",""),"+",""),"*",""),"_",""),"&amp;",""),"#",""))</f>
        <v>53</v>
      </c>
      <c r="M8">
        <f>IF(G8=0,0,L8/G8)</f>
        <v>5.3</v>
      </c>
      <c r="N8">
        <v>1</v>
      </c>
      <c r="O8">
        <v>1</v>
      </c>
      <c r="P8">
        <v>0</v>
      </c>
      <c r="Q8">
        <v>1</v>
      </c>
      <c r="R8">
        <f>'[1]TSS EARS'!$E4</f>
        <v>0</v>
      </c>
      <c r="S8">
        <v>1</v>
      </c>
      <c r="T8">
        <f t="shared" si="3"/>
        <v>0</v>
      </c>
      <c r="U8">
        <f>'[1]TSS EARS'!$F4</f>
        <v>1</v>
      </c>
      <c r="V8">
        <v>1</v>
      </c>
      <c r="W8">
        <f t="shared" si="4"/>
        <v>0</v>
      </c>
      <c r="X8">
        <f t="shared" si="5"/>
        <v>1</v>
      </c>
      <c r="Y8">
        <f>'[1]TSS EARS'!$D4</f>
        <v>1</v>
      </c>
      <c r="Z8">
        <f>'[1]TSS EARS'!$G4</f>
        <v>1</v>
      </c>
      <c r="AA8">
        <f>'[1]TSS EARS'!$H4</f>
        <v>1</v>
      </c>
      <c r="AB8">
        <f>'[1]TSS EARS'!$I4</f>
        <v>1</v>
      </c>
      <c r="AC8">
        <v>1</v>
      </c>
      <c r="AD8">
        <f>'[1]TSS EARS'!$J4</f>
        <v>1</v>
      </c>
      <c r="AE8">
        <v>1</v>
      </c>
      <c r="AF8">
        <f>IF(B8="",0,((LEN(B8)-LEN(SUBSTITUTE(B8,".","")))+(LEN(B8)-LEN(SUBSTITUTE(B8,",","")))+(LEN(B8)-LEN(SUBSTITUTE(B8,"'","")))+(LEN(B8)-LEN(SUBSTITUTE(B8,"""","")))+(LEN(B8)-LEN(SUBSTITUTE(B8,"-","")))+(LEN(B8)-LEN(SUBSTITUTE(B8,":","")))+(LEN(B8)-LEN(SUBSTITUTE(B8,";","")))+(LEN(B8)-LEN(SUBSTITUTE(B8,"!","")))+(LEN(B8)-LEN(SUBSTITUTE(B8,"?","")))+(LEN(B8)-LEN(SUBSTITUTE(B8,"(","")))+(LEN(B8)-LEN(SUBSTITUTE(B8,")","")))+(LEN(B8)-LEN(SUBSTITUTE(B8,"[","")))+(LEN(B8)-LEN(SUBSTITUTE(B8,"]","")))+(LEN(B8)-LEN(SUBSTITUTE(B8,"/","")))+(LEN(B8)-LEN(SUBSTITUTE(B8,"'","")))))</f>
        <v>1</v>
      </c>
      <c r="AG8">
        <f>'[1]TSS EARS'!$K4</f>
        <v>1</v>
      </c>
      <c r="AH8">
        <f t="shared" si="6"/>
        <v>1</v>
      </c>
      <c r="AI8">
        <f>'[1]TSS EARS'!$L4</f>
        <v>1</v>
      </c>
      <c r="AJ8">
        <v>1</v>
      </c>
      <c r="AK8">
        <f t="shared" si="7"/>
        <v>1</v>
      </c>
      <c r="AL8">
        <v>1</v>
      </c>
      <c r="AM8">
        <f>'[1]TSS EARS'!$M4</f>
        <v>1</v>
      </c>
      <c r="AN8">
        <v>1</v>
      </c>
      <c r="AO8">
        <f>'[1]TSS EARS'!$N4</f>
        <v>1</v>
      </c>
      <c r="AP8">
        <v>1</v>
      </c>
      <c r="AQ8">
        <v>1</v>
      </c>
      <c r="AR8">
        <v>1</v>
      </c>
      <c r="AS8">
        <f>'[1]TSS EARS'!$O4</f>
        <v>1</v>
      </c>
      <c r="AT8">
        <v>1</v>
      </c>
      <c r="AU8">
        <f>IF(G8=0,0,(206.835-(84.6*(K8))-(1.015*(H8))))</f>
        <v>35.945000000000029</v>
      </c>
      <c r="AV8">
        <f>IF(G8=0,0,(0.39*H8)+(11.8*K8)-15.59)</f>
        <v>10.73</v>
      </c>
      <c r="AW8">
        <f>IF(G8=0,0,((0.0588*(LEN(SUBSTITUTE(B8," ",""))/G8)*100)-(0.296*(F8/G8)*100)-15.8))</f>
        <v>12.992000000000001</v>
      </c>
      <c r="AX8">
        <f>IF(I8=0,0,(4.71*M8)+(0.5*H8)-21.43)</f>
        <v>8.5329999999999977</v>
      </c>
      <c r="AY8">
        <v>1</v>
      </c>
      <c r="AZ8">
        <v>1</v>
      </c>
      <c r="BA8">
        <v>1</v>
      </c>
      <c r="BG8">
        <f t="shared" si="8"/>
        <v>100</v>
      </c>
      <c r="BH8" s="10">
        <f>G8/200/24/60</f>
        <v>3.4722222222222222E-5</v>
      </c>
    </row>
    <row r="9" spans="1:74" ht="72.5">
      <c r="A9">
        <v>2</v>
      </c>
      <c r="B9" s="2" t="s">
        <v>736</v>
      </c>
      <c r="C9" s="2" t="s">
        <v>146</v>
      </c>
      <c r="D9">
        <v>1</v>
      </c>
      <c r="E9">
        <v>1</v>
      </c>
      <c r="F9">
        <f t="shared" ref="F9:F72" si="9">IF(B9="",0,(LEN(B9)-LEN(SUBSTITUTE(B9,". ","."))+1))</f>
        <v>2</v>
      </c>
      <c r="G9">
        <f t="shared" ref="G9:G72" si="10">IF(B9="",0,LEN(B9)-LEN(SUBSTITUTE(B9," ",""))+1)</f>
        <v>29</v>
      </c>
      <c r="H9">
        <f t="shared" ref="H9:H72" si="11">IF(F9=0,0,G9/F9)</f>
        <v>14.5</v>
      </c>
      <c r="I9">
        <f t="shared" ref="I9:I56" si="12">LEN(B9)</f>
        <v>170</v>
      </c>
      <c r="J9">
        <f>'[1]TSS EARS'!$C5</f>
        <v>49</v>
      </c>
      <c r="K9">
        <f t="shared" ref="K9:K72" si="13">IF(G9=0,0,J9/G9)</f>
        <v>1.6896551724137931</v>
      </c>
      <c r="L9">
        <f t="shared" ref="L9:L72" si="14">LEN(SUBSTITUTE(SUBSTITUTE(SUBSTITUTE(SUBSTITUTE(SUBSTITUTE(SUBSTITUTE(SUBSTITUTE(SUBSTITUTE(SUBSTITUTE(SUBSTITUTE(SUBSTITUTE(SUBSTITUTE(SUBSTITUTE(SUBSTITUTE(SUBSTITUTE(SUBSTITUTE(SUBSTITUTE(SUBSTITUTE(SUBSTITUTE(B9," ",""),".",""),",",""),"?",""),"!",""),";",""),"(",""),")",""),"[",""),"]",""),"-",""),"{",""),"}",""),"/",""),"+",""),"*",""),"_",""),"&amp;",""),"#",""))</f>
        <v>140</v>
      </c>
      <c r="M9">
        <f t="shared" ref="M9:M72" si="15">IF(G9=0,0,L9/G9)</f>
        <v>4.8275862068965516</v>
      </c>
      <c r="N9">
        <v>1</v>
      </c>
      <c r="O9">
        <v>1</v>
      </c>
      <c r="P9">
        <v>0</v>
      </c>
      <c r="Q9">
        <v>1</v>
      </c>
      <c r="R9">
        <f>'[1]TSS EARS'!$E5</f>
        <v>1</v>
      </c>
      <c r="S9">
        <v>1</v>
      </c>
      <c r="T9">
        <f t="shared" si="3"/>
        <v>1</v>
      </c>
      <c r="U9">
        <f>'[1]TSS EARS'!$F5</f>
        <v>1</v>
      </c>
      <c r="V9">
        <v>1</v>
      </c>
      <c r="W9">
        <f t="shared" si="4"/>
        <v>0</v>
      </c>
      <c r="X9">
        <f t="shared" si="5"/>
        <v>1</v>
      </c>
      <c r="Y9">
        <f>'[1]TSS EARS'!$D5</f>
        <v>1</v>
      </c>
      <c r="Z9">
        <f>'[1]TSS EARS'!$G5</f>
        <v>1</v>
      </c>
      <c r="AA9">
        <f>'[1]TSS EARS'!$H5</f>
        <v>1</v>
      </c>
      <c r="AB9">
        <f>'[1]TSS EARS'!$I5</f>
        <v>1</v>
      </c>
      <c r="AC9">
        <v>1</v>
      </c>
      <c r="AD9">
        <f>'[1]TSS EARS'!$J5</f>
        <v>1</v>
      </c>
      <c r="AE9">
        <v>1</v>
      </c>
      <c r="AF9">
        <f t="shared" ref="AF9:AF72" si="16">IF(B9="",0,((LEN(B9)-LEN(SUBSTITUTE(B9,".","")))+(LEN(B9)-LEN(SUBSTITUTE(B9,",","")))+(LEN(B9)-LEN(SUBSTITUTE(B9,"'","")))+(LEN(B9)-LEN(SUBSTITUTE(B9,"""","")))+(LEN(B9)-LEN(SUBSTITUTE(B9,"-","")))+(LEN(B9)-LEN(SUBSTITUTE(B9,":","")))+(LEN(B9)-LEN(SUBSTITUTE(B9,";","")))+(LEN(B9)-LEN(SUBSTITUTE(B9,"!","")))+(LEN(B9)-LEN(SUBSTITUTE(B9,"?","")))+(LEN(B9)-LEN(SUBSTITUTE(B9,"(","")))+(LEN(B9)-LEN(SUBSTITUTE(B9,")","")))+(LEN(B9)-LEN(SUBSTITUTE(B9,"[","")))+(LEN(B9)-LEN(SUBSTITUTE(B9,"]","")))+(LEN(B9)-LEN(SUBSTITUTE(B9,"/","")))+(LEN(B9)-LEN(SUBSTITUTE(B9,"'","")))))</f>
        <v>2</v>
      </c>
      <c r="AG9">
        <f>'[1]TSS EARS'!$K5</f>
        <v>1</v>
      </c>
      <c r="AH9">
        <f t="shared" si="6"/>
        <v>1</v>
      </c>
      <c r="AI9">
        <f>'[1]TSS EARS'!$L5</f>
        <v>1</v>
      </c>
      <c r="AJ9">
        <v>1</v>
      </c>
      <c r="AK9">
        <f t="shared" si="7"/>
        <v>1</v>
      </c>
      <c r="AL9">
        <v>1</v>
      </c>
      <c r="AM9">
        <f>'[1]TSS EARS'!$M5</f>
        <v>1</v>
      </c>
      <c r="AN9">
        <v>1</v>
      </c>
      <c r="AO9">
        <f>'[1]TSS EARS'!$N5</f>
        <v>1</v>
      </c>
      <c r="AP9">
        <v>1</v>
      </c>
      <c r="AQ9">
        <v>1</v>
      </c>
      <c r="AR9">
        <v>1</v>
      </c>
      <c r="AS9">
        <f>'[1]TSS EARS'!$O5</f>
        <v>1</v>
      </c>
      <c r="AT9">
        <v>1</v>
      </c>
      <c r="AU9">
        <f t="shared" ref="AU9:AU72" si="17">IF(G9=0,0,(206.835-(84.6*(K9))-(1.015*(H9))))</f>
        <v>49.172672413793123</v>
      </c>
      <c r="AV9">
        <f t="shared" ref="AV9:AV72" si="18">IF(G9=0,0,(0.39*H9)+(11.8*K9)-15.59)</f>
        <v>10.00293103448276</v>
      </c>
      <c r="AW9">
        <f t="shared" ref="AW9:AW56" si="19">IF(G9=0,0,((0.0588*(LEN(SUBSTITUTE(B9," ",""))/G9)*100)-(0.296*(F9/G9)*100)-15.8))</f>
        <v>10.950344827586203</v>
      </c>
      <c r="AX9">
        <f t="shared" ref="AX9:AX72" si="20">IF(I9=0,0,(4.71*M9)+(0.5*H9)-21.43)</f>
        <v>8.5579310344827597</v>
      </c>
      <c r="AY9">
        <v>0</v>
      </c>
      <c r="AZ9">
        <v>1</v>
      </c>
      <c r="BA9">
        <v>1</v>
      </c>
      <c r="BG9">
        <f t="shared" si="8"/>
        <v>68.965517241379303</v>
      </c>
      <c r="BH9" s="10">
        <f t="shared" ref="BH9:BH72" si="21">G9/200/24/60</f>
        <v>1.0069444444444445E-4</v>
      </c>
    </row>
    <row r="10" spans="1:74" ht="72.5">
      <c r="A10">
        <v>3</v>
      </c>
      <c r="B10" s="2" t="s">
        <v>671</v>
      </c>
      <c r="C10" s="2" t="s">
        <v>146</v>
      </c>
      <c r="D10">
        <v>1</v>
      </c>
      <c r="E10">
        <v>1</v>
      </c>
      <c r="F10">
        <f t="shared" si="9"/>
        <v>1</v>
      </c>
      <c r="G10">
        <f t="shared" si="10"/>
        <v>22</v>
      </c>
      <c r="H10">
        <f t="shared" si="11"/>
        <v>22</v>
      </c>
      <c r="I10">
        <f t="shared" si="12"/>
        <v>153</v>
      </c>
      <c r="J10">
        <f>'[1]TSS EARS'!$C6</f>
        <v>41</v>
      </c>
      <c r="K10">
        <f t="shared" si="13"/>
        <v>1.8636363636363635</v>
      </c>
      <c r="L10">
        <f t="shared" si="14"/>
        <v>122</v>
      </c>
      <c r="M10">
        <f t="shared" si="15"/>
        <v>5.5454545454545459</v>
      </c>
      <c r="N10">
        <v>1</v>
      </c>
      <c r="O10">
        <v>1</v>
      </c>
      <c r="P10">
        <v>1</v>
      </c>
      <c r="Q10">
        <v>1</v>
      </c>
      <c r="R10">
        <f>'[1]TSS EARS'!$E6</f>
        <v>0</v>
      </c>
      <c r="S10">
        <v>1</v>
      </c>
      <c r="T10">
        <f t="shared" si="3"/>
        <v>0</v>
      </c>
      <c r="U10">
        <f>'[1]TSS EARS'!$F6</f>
        <v>1</v>
      </c>
      <c r="V10">
        <v>1</v>
      </c>
      <c r="W10">
        <f t="shared" si="4"/>
        <v>0</v>
      </c>
      <c r="X10">
        <f t="shared" si="5"/>
        <v>1</v>
      </c>
      <c r="Y10">
        <f>'[1]TSS EARS'!$D6</f>
        <v>1</v>
      </c>
      <c r="Z10">
        <f>'[1]TSS EARS'!$G6</f>
        <v>1</v>
      </c>
      <c r="AA10">
        <f>'[1]TSS EARS'!$H6</f>
        <v>1</v>
      </c>
      <c r="AB10">
        <f>'[1]TSS EARS'!$I6</f>
        <v>1</v>
      </c>
      <c r="AC10">
        <v>1</v>
      </c>
      <c r="AD10">
        <f>'[1]TSS EARS'!$J6</f>
        <v>1</v>
      </c>
      <c r="AE10">
        <v>1</v>
      </c>
      <c r="AF10">
        <f t="shared" si="16"/>
        <v>10</v>
      </c>
      <c r="AG10">
        <f>'[1]TSS EARS'!$K6</f>
        <v>1</v>
      </c>
      <c r="AH10">
        <f t="shared" si="6"/>
        <v>1</v>
      </c>
      <c r="AI10">
        <f>'[1]TSS EARS'!$L6</f>
        <v>0</v>
      </c>
      <c r="AJ10">
        <v>1</v>
      </c>
      <c r="AK10">
        <f t="shared" si="7"/>
        <v>0</v>
      </c>
      <c r="AL10">
        <v>0</v>
      </c>
      <c r="AM10">
        <f>'[1]TSS EARS'!$M6</f>
        <v>1</v>
      </c>
      <c r="AN10">
        <v>1</v>
      </c>
      <c r="AO10">
        <f>'[1]TSS EARS'!$N6</f>
        <v>1</v>
      </c>
      <c r="AP10">
        <v>1</v>
      </c>
      <c r="AQ10">
        <v>1</v>
      </c>
      <c r="AR10">
        <v>1</v>
      </c>
      <c r="AS10">
        <f>'[1]TSS EARS'!$O6</f>
        <v>1</v>
      </c>
      <c r="AT10">
        <v>1</v>
      </c>
      <c r="AU10">
        <f t="shared" si="17"/>
        <v>26.841363636363653</v>
      </c>
      <c r="AV10">
        <f t="shared" si="18"/>
        <v>14.980909090909091</v>
      </c>
      <c r="AW10">
        <f t="shared" si="19"/>
        <v>18.134545454545457</v>
      </c>
      <c r="AX10">
        <f t="shared" si="20"/>
        <v>15.689090909090915</v>
      </c>
      <c r="AY10">
        <v>0</v>
      </c>
      <c r="AZ10">
        <v>1</v>
      </c>
      <c r="BA10">
        <v>1</v>
      </c>
      <c r="BG10">
        <f t="shared" si="8"/>
        <v>454.5454545454545</v>
      </c>
      <c r="BH10" s="10">
        <f t="shared" si="21"/>
        <v>7.6388888888888887E-5</v>
      </c>
      <c r="BK10" s="10"/>
      <c r="BL10" s="10"/>
    </row>
    <row r="11" spans="1:74" ht="58">
      <c r="A11">
        <v>4</v>
      </c>
      <c r="B11" s="2" t="s">
        <v>672</v>
      </c>
      <c r="C11" s="2" t="s">
        <v>146</v>
      </c>
      <c r="D11">
        <v>1</v>
      </c>
      <c r="E11">
        <v>1</v>
      </c>
      <c r="F11">
        <f t="shared" si="9"/>
        <v>1</v>
      </c>
      <c r="G11">
        <f t="shared" si="10"/>
        <v>23</v>
      </c>
      <c r="H11">
        <f t="shared" si="11"/>
        <v>23</v>
      </c>
      <c r="I11">
        <f t="shared" si="12"/>
        <v>140</v>
      </c>
      <c r="J11">
        <f>'[1]TSS EARS'!$C7</f>
        <v>37</v>
      </c>
      <c r="K11">
        <f t="shared" si="13"/>
        <v>1.6086956521739131</v>
      </c>
      <c r="L11">
        <f t="shared" si="14"/>
        <v>115</v>
      </c>
      <c r="M11">
        <f t="shared" si="15"/>
        <v>5</v>
      </c>
      <c r="N11">
        <v>1</v>
      </c>
      <c r="O11">
        <v>1</v>
      </c>
      <c r="P11">
        <v>1</v>
      </c>
      <c r="Q11">
        <v>1</v>
      </c>
      <c r="R11">
        <f>'[1]TSS EARS'!$E7</f>
        <v>0</v>
      </c>
      <c r="S11">
        <v>1</v>
      </c>
      <c r="T11">
        <f t="shared" si="3"/>
        <v>0</v>
      </c>
      <c r="U11">
        <f>'[1]TSS EARS'!$F7</f>
        <v>1</v>
      </c>
      <c r="V11">
        <v>1</v>
      </c>
      <c r="W11">
        <f t="shared" si="4"/>
        <v>0</v>
      </c>
      <c r="X11">
        <f t="shared" si="5"/>
        <v>1</v>
      </c>
      <c r="Y11">
        <f>'[1]TSS EARS'!$D7</f>
        <v>1</v>
      </c>
      <c r="Z11">
        <f>'[1]TSS EARS'!$G7</f>
        <v>1</v>
      </c>
      <c r="AA11">
        <f>'[1]TSS EARS'!$H7</f>
        <v>1</v>
      </c>
      <c r="AB11">
        <f>'[1]TSS EARS'!$I7</f>
        <v>1</v>
      </c>
      <c r="AC11">
        <v>1</v>
      </c>
      <c r="AD11">
        <f>'[1]TSS EARS'!$J7</f>
        <v>1</v>
      </c>
      <c r="AE11">
        <v>1</v>
      </c>
      <c r="AF11">
        <f t="shared" si="16"/>
        <v>3</v>
      </c>
      <c r="AG11">
        <f>'[1]TSS EARS'!$K7</f>
        <v>1</v>
      </c>
      <c r="AH11">
        <f t="shared" si="6"/>
        <v>1</v>
      </c>
      <c r="AI11">
        <f>'[1]TSS EARS'!$L7</f>
        <v>0</v>
      </c>
      <c r="AJ11">
        <v>1</v>
      </c>
      <c r="AK11">
        <f t="shared" si="7"/>
        <v>1</v>
      </c>
      <c r="AL11">
        <v>1</v>
      </c>
      <c r="AM11">
        <f>'[1]TSS EARS'!$M7</f>
        <v>1</v>
      </c>
      <c r="AN11">
        <v>1</v>
      </c>
      <c r="AO11">
        <f>'[1]TSS EARS'!$N7</f>
        <v>1</v>
      </c>
      <c r="AP11">
        <v>1</v>
      </c>
      <c r="AQ11">
        <v>1</v>
      </c>
      <c r="AR11">
        <v>1</v>
      </c>
      <c r="AS11">
        <f>'[1]TSS EARS'!$O7</f>
        <v>1</v>
      </c>
      <c r="AT11">
        <v>1</v>
      </c>
      <c r="AU11">
        <f t="shared" si="17"/>
        <v>47.394347826086971</v>
      </c>
      <c r="AV11">
        <f t="shared" si="18"/>
        <v>12.362608695652174</v>
      </c>
      <c r="AW11">
        <f t="shared" si="19"/>
        <v>13.079999999999998</v>
      </c>
      <c r="AX11">
        <f t="shared" si="20"/>
        <v>13.619999999999997</v>
      </c>
      <c r="AY11">
        <v>0</v>
      </c>
      <c r="AZ11">
        <v>1</v>
      </c>
      <c r="BA11">
        <v>1</v>
      </c>
      <c r="BG11">
        <f t="shared" si="8"/>
        <v>130.43478260869566</v>
      </c>
      <c r="BH11" s="10">
        <f t="shared" si="21"/>
        <v>7.9861111111111116E-5</v>
      </c>
    </row>
    <row r="12" spans="1:74" ht="101.5">
      <c r="A12">
        <v>5</v>
      </c>
      <c r="B12" s="2" t="s">
        <v>673</v>
      </c>
      <c r="C12" s="2" t="s">
        <v>146</v>
      </c>
      <c r="D12">
        <v>1</v>
      </c>
      <c r="E12">
        <v>1</v>
      </c>
      <c r="F12">
        <f t="shared" si="9"/>
        <v>2</v>
      </c>
      <c r="G12">
        <f t="shared" si="10"/>
        <v>30</v>
      </c>
      <c r="H12">
        <f t="shared" si="11"/>
        <v>15</v>
      </c>
      <c r="I12">
        <f t="shared" si="12"/>
        <v>218</v>
      </c>
      <c r="J12">
        <f>'[1]TSS EARS'!$C8</f>
        <v>56</v>
      </c>
      <c r="K12">
        <f t="shared" si="13"/>
        <v>1.8666666666666667</v>
      </c>
      <c r="L12">
        <f t="shared" si="14"/>
        <v>183</v>
      </c>
      <c r="M12">
        <f t="shared" si="15"/>
        <v>6.1</v>
      </c>
      <c r="N12">
        <v>1</v>
      </c>
      <c r="O12">
        <v>1</v>
      </c>
      <c r="P12">
        <v>0</v>
      </c>
      <c r="Q12">
        <v>1</v>
      </c>
      <c r="R12">
        <f>'[1]TSS EARS'!$E8</f>
        <v>0</v>
      </c>
      <c r="S12">
        <v>1</v>
      </c>
      <c r="T12">
        <f t="shared" si="3"/>
        <v>0</v>
      </c>
      <c r="U12">
        <f>'[1]TSS EARS'!$F8</f>
        <v>1</v>
      </c>
      <c r="V12">
        <v>1</v>
      </c>
      <c r="W12">
        <f t="shared" si="4"/>
        <v>0</v>
      </c>
      <c r="X12">
        <f t="shared" si="5"/>
        <v>1</v>
      </c>
      <c r="Y12">
        <f>'[1]TSS EARS'!$D8</f>
        <v>1</v>
      </c>
      <c r="Z12">
        <f>'[1]TSS EARS'!$G8</f>
        <v>0</v>
      </c>
      <c r="AA12">
        <f>'[1]TSS EARS'!$H8</f>
        <v>1</v>
      </c>
      <c r="AB12">
        <f>'[1]TSS EARS'!$I8</f>
        <v>1</v>
      </c>
      <c r="AC12">
        <v>1</v>
      </c>
      <c r="AD12">
        <f>'[1]TSS EARS'!$J8</f>
        <v>1</v>
      </c>
      <c r="AE12">
        <v>1</v>
      </c>
      <c r="AF12">
        <f t="shared" si="16"/>
        <v>5</v>
      </c>
      <c r="AG12">
        <f>'[1]TSS EARS'!$K8</f>
        <v>1</v>
      </c>
      <c r="AH12">
        <f t="shared" si="6"/>
        <v>0</v>
      </c>
      <c r="AI12">
        <f>'[1]TSS EARS'!$L8</f>
        <v>1</v>
      </c>
      <c r="AJ12">
        <v>1</v>
      </c>
      <c r="AK12">
        <f t="shared" si="7"/>
        <v>1</v>
      </c>
      <c r="AL12">
        <v>1</v>
      </c>
      <c r="AM12">
        <f>'[1]TSS EARS'!$M8</f>
        <v>1</v>
      </c>
      <c r="AN12">
        <v>1</v>
      </c>
      <c r="AO12">
        <f>'[1]TSS EARS'!$N8</f>
        <v>1</v>
      </c>
      <c r="AP12">
        <v>1</v>
      </c>
      <c r="AQ12">
        <v>1</v>
      </c>
      <c r="AR12">
        <v>1</v>
      </c>
      <c r="AS12">
        <f>'[1]TSS EARS'!$O8</f>
        <v>1</v>
      </c>
      <c r="AT12">
        <v>1</v>
      </c>
      <c r="AU12">
        <f t="shared" si="17"/>
        <v>33.690000000000026</v>
      </c>
      <c r="AV12">
        <f t="shared" si="18"/>
        <v>12.286666666666669</v>
      </c>
      <c r="AW12">
        <f t="shared" si="19"/>
        <v>19.27066666666666</v>
      </c>
      <c r="AX12">
        <f t="shared" si="20"/>
        <v>14.800999999999995</v>
      </c>
      <c r="AY12">
        <v>0</v>
      </c>
      <c r="AZ12">
        <v>1</v>
      </c>
      <c r="BA12">
        <v>1</v>
      </c>
      <c r="BG12">
        <f t="shared" si="8"/>
        <v>166.66666666666666</v>
      </c>
      <c r="BH12" s="10">
        <f t="shared" si="21"/>
        <v>1.0416666666666666E-4</v>
      </c>
    </row>
    <row r="13" spans="1:74" ht="43.5">
      <c r="A13">
        <v>6</v>
      </c>
      <c r="B13" s="2" t="s">
        <v>674</v>
      </c>
      <c r="C13" s="2" t="s">
        <v>146</v>
      </c>
      <c r="D13">
        <v>1</v>
      </c>
      <c r="E13">
        <v>1</v>
      </c>
      <c r="F13">
        <f t="shared" si="9"/>
        <v>1</v>
      </c>
      <c r="G13">
        <f t="shared" si="10"/>
        <v>22</v>
      </c>
      <c r="H13">
        <f t="shared" si="11"/>
        <v>22</v>
      </c>
      <c r="I13">
        <f t="shared" si="12"/>
        <v>118</v>
      </c>
      <c r="J13">
        <f>'[1]TSS EARS'!$C9</f>
        <v>31</v>
      </c>
      <c r="K13">
        <f t="shared" si="13"/>
        <v>1.4090909090909092</v>
      </c>
      <c r="L13">
        <f t="shared" si="14"/>
        <v>96</v>
      </c>
      <c r="M13">
        <f t="shared" si="15"/>
        <v>4.3636363636363633</v>
      </c>
      <c r="N13">
        <v>1</v>
      </c>
      <c r="O13">
        <v>1</v>
      </c>
      <c r="P13">
        <v>1</v>
      </c>
      <c r="Q13">
        <v>1</v>
      </c>
      <c r="R13">
        <f>'[1]TSS EARS'!$E9</f>
        <v>1</v>
      </c>
      <c r="S13">
        <v>1</v>
      </c>
      <c r="T13">
        <f t="shared" si="3"/>
        <v>1</v>
      </c>
      <c r="U13">
        <f>'[1]TSS EARS'!$F9</f>
        <v>1</v>
      </c>
      <c r="V13">
        <v>1</v>
      </c>
      <c r="W13">
        <f t="shared" si="4"/>
        <v>1</v>
      </c>
      <c r="X13">
        <f t="shared" si="5"/>
        <v>1</v>
      </c>
      <c r="Y13">
        <f>'[1]TSS EARS'!$D9</f>
        <v>1</v>
      </c>
      <c r="Z13">
        <f>'[1]TSS EARS'!$G9</f>
        <v>1</v>
      </c>
      <c r="AA13">
        <f>'[1]TSS EARS'!$H9</f>
        <v>1</v>
      </c>
      <c r="AB13">
        <f>'[1]TSS EARS'!$I9</f>
        <v>1</v>
      </c>
      <c r="AC13">
        <v>1</v>
      </c>
      <c r="AD13">
        <f>'[1]TSS EARS'!$J9</f>
        <v>1</v>
      </c>
      <c r="AE13">
        <v>1</v>
      </c>
      <c r="AF13">
        <f t="shared" si="16"/>
        <v>1</v>
      </c>
      <c r="AG13">
        <f>'[1]TSS EARS'!$K9</f>
        <v>1</v>
      </c>
      <c r="AH13">
        <f t="shared" si="6"/>
        <v>1</v>
      </c>
      <c r="AI13">
        <f>'[1]TSS EARS'!$L9</f>
        <v>1</v>
      </c>
      <c r="AJ13">
        <v>1</v>
      </c>
      <c r="AK13">
        <f t="shared" si="7"/>
        <v>1</v>
      </c>
      <c r="AL13">
        <v>1</v>
      </c>
      <c r="AM13">
        <f>'[1]TSS EARS'!$M9</f>
        <v>1</v>
      </c>
      <c r="AN13">
        <v>1</v>
      </c>
      <c r="AO13">
        <f>'[1]TSS EARS'!$N9</f>
        <v>1</v>
      </c>
      <c r="AP13">
        <v>1</v>
      </c>
      <c r="AQ13">
        <v>1</v>
      </c>
      <c r="AR13">
        <v>1</v>
      </c>
      <c r="AS13">
        <f>'[1]TSS EARS'!$O9</f>
        <v>1</v>
      </c>
      <c r="AT13">
        <v>1</v>
      </c>
      <c r="AU13">
        <f t="shared" si="17"/>
        <v>65.295909090909106</v>
      </c>
      <c r="AV13">
        <f t="shared" si="18"/>
        <v>9.6172727272727307</v>
      </c>
      <c r="AW13">
        <f t="shared" si="19"/>
        <v>8.7800000000000011</v>
      </c>
      <c r="AX13">
        <f t="shared" si="20"/>
        <v>10.122727272727271</v>
      </c>
      <c r="AY13">
        <v>1</v>
      </c>
      <c r="AZ13">
        <v>1</v>
      </c>
      <c r="BA13">
        <v>1</v>
      </c>
      <c r="BG13">
        <f t="shared" si="8"/>
        <v>45.454545454545453</v>
      </c>
      <c r="BH13" s="10">
        <f t="shared" si="21"/>
        <v>7.6388888888888887E-5</v>
      </c>
    </row>
    <row r="14" spans="1:74" ht="217.5">
      <c r="A14">
        <v>7</v>
      </c>
      <c r="B14" s="2" t="s">
        <v>675</v>
      </c>
      <c r="C14" s="2" t="s">
        <v>146</v>
      </c>
      <c r="D14">
        <v>1</v>
      </c>
      <c r="E14">
        <v>1</v>
      </c>
      <c r="F14">
        <f t="shared" si="9"/>
        <v>4</v>
      </c>
      <c r="G14">
        <f t="shared" si="10"/>
        <v>68</v>
      </c>
      <c r="H14">
        <f t="shared" si="11"/>
        <v>17</v>
      </c>
      <c r="I14">
        <f t="shared" si="12"/>
        <v>445</v>
      </c>
      <c r="J14">
        <f>'[1]TSS EARS'!$C10</f>
        <v>119</v>
      </c>
      <c r="K14">
        <f t="shared" si="13"/>
        <v>1.75</v>
      </c>
      <c r="L14">
        <f t="shared" si="14"/>
        <v>362</v>
      </c>
      <c r="M14">
        <f t="shared" si="15"/>
        <v>5.3235294117647056</v>
      </c>
      <c r="N14">
        <v>1</v>
      </c>
      <c r="O14">
        <v>1</v>
      </c>
      <c r="P14">
        <v>0</v>
      </c>
      <c r="Q14">
        <v>1</v>
      </c>
      <c r="R14">
        <f>'[1]TSS EARS'!$E10</f>
        <v>1</v>
      </c>
      <c r="S14">
        <v>1</v>
      </c>
      <c r="T14">
        <f t="shared" si="3"/>
        <v>1</v>
      </c>
      <c r="U14">
        <f>'[1]TSS EARS'!$F10</f>
        <v>1</v>
      </c>
      <c r="V14">
        <v>1</v>
      </c>
      <c r="W14">
        <f t="shared" si="4"/>
        <v>0</v>
      </c>
      <c r="X14">
        <f t="shared" si="5"/>
        <v>1</v>
      </c>
      <c r="Y14">
        <f>'[1]TSS EARS'!$D10</f>
        <v>0</v>
      </c>
      <c r="Z14">
        <f>'[1]TSS EARS'!$G10</f>
        <v>0</v>
      </c>
      <c r="AA14">
        <f>'[1]TSS EARS'!$H10</f>
        <v>1</v>
      </c>
      <c r="AB14">
        <f>'[1]TSS EARS'!$I10</f>
        <v>1</v>
      </c>
      <c r="AC14">
        <v>1</v>
      </c>
      <c r="AD14">
        <f>'[1]TSS EARS'!$J10</f>
        <v>1</v>
      </c>
      <c r="AE14">
        <v>1</v>
      </c>
      <c r="AF14">
        <f t="shared" si="16"/>
        <v>16</v>
      </c>
      <c r="AG14">
        <f>'[1]TSS EARS'!$K10</f>
        <v>1</v>
      </c>
      <c r="AH14">
        <f t="shared" si="6"/>
        <v>0</v>
      </c>
      <c r="AI14">
        <f>'[1]TSS EARS'!$L10</f>
        <v>0</v>
      </c>
      <c r="AJ14">
        <v>1</v>
      </c>
      <c r="AK14">
        <f t="shared" si="7"/>
        <v>0</v>
      </c>
      <c r="AL14">
        <v>1</v>
      </c>
      <c r="AM14">
        <f>'[1]TSS EARS'!$M10</f>
        <v>0</v>
      </c>
      <c r="AN14">
        <v>1</v>
      </c>
      <c r="AO14">
        <f>'[1]TSS EARS'!$N10</f>
        <v>1</v>
      </c>
      <c r="AP14">
        <v>1</v>
      </c>
      <c r="AQ14">
        <v>1</v>
      </c>
      <c r="AR14">
        <v>1</v>
      </c>
      <c r="AS14">
        <f>'[1]TSS EARS'!$O10</f>
        <v>1</v>
      </c>
      <c r="AT14">
        <v>1</v>
      </c>
      <c r="AU14">
        <f t="shared" si="17"/>
        <v>41.53000000000003</v>
      </c>
      <c r="AV14">
        <f t="shared" si="18"/>
        <v>11.690000000000001</v>
      </c>
      <c r="AW14">
        <f t="shared" si="19"/>
        <v>15.144705882352941</v>
      </c>
      <c r="AX14">
        <f t="shared" si="20"/>
        <v>12.143823529411762</v>
      </c>
      <c r="AY14">
        <v>0</v>
      </c>
      <c r="AZ14">
        <v>1</v>
      </c>
      <c r="BA14">
        <v>1</v>
      </c>
      <c r="BG14">
        <f t="shared" si="8"/>
        <v>235.29411764705881</v>
      </c>
      <c r="BH14" s="10">
        <f t="shared" si="21"/>
        <v>2.3611111111111112E-4</v>
      </c>
    </row>
    <row r="15" spans="1:74" ht="58">
      <c r="A15">
        <v>8</v>
      </c>
      <c r="B15" s="2" t="s">
        <v>676</v>
      </c>
      <c r="C15" s="2" t="s">
        <v>146</v>
      </c>
      <c r="D15">
        <v>1</v>
      </c>
      <c r="E15">
        <v>1</v>
      </c>
      <c r="F15">
        <f t="shared" si="9"/>
        <v>1</v>
      </c>
      <c r="G15">
        <f t="shared" si="10"/>
        <v>23</v>
      </c>
      <c r="H15">
        <f t="shared" si="11"/>
        <v>23</v>
      </c>
      <c r="I15">
        <f t="shared" si="12"/>
        <v>143</v>
      </c>
      <c r="J15">
        <f>'[1]TSS EARS'!$C11</f>
        <v>38</v>
      </c>
      <c r="K15">
        <f t="shared" si="13"/>
        <v>1.6521739130434783</v>
      </c>
      <c r="L15">
        <f t="shared" si="14"/>
        <v>117</v>
      </c>
      <c r="M15">
        <f t="shared" si="15"/>
        <v>5.0869565217391308</v>
      </c>
      <c r="N15">
        <v>0</v>
      </c>
      <c r="O15">
        <v>1</v>
      </c>
      <c r="P15">
        <v>1</v>
      </c>
      <c r="Q15">
        <v>0</v>
      </c>
      <c r="R15">
        <f>'[1]TSS EARS'!$E11</f>
        <v>1</v>
      </c>
      <c r="S15">
        <v>1</v>
      </c>
      <c r="T15">
        <f t="shared" si="3"/>
        <v>0</v>
      </c>
      <c r="U15">
        <f>'[1]TSS EARS'!$F11</f>
        <v>1</v>
      </c>
      <c r="V15">
        <v>1</v>
      </c>
      <c r="W15">
        <f t="shared" si="4"/>
        <v>0</v>
      </c>
      <c r="X15">
        <f t="shared" si="5"/>
        <v>1</v>
      </c>
      <c r="Y15">
        <f>'[1]TSS EARS'!$D11</f>
        <v>1</v>
      </c>
      <c r="Z15">
        <f>'[1]TSS EARS'!$G11</f>
        <v>0</v>
      </c>
      <c r="AA15">
        <f>'[1]TSS EARS'!$H11</f>
        <v>1</v>
      </c>
      <c r="AB15">
        <f>'[1]TSS EARS'!$I11</f>
        <v>1</v>
      </c>
      <c r="AC15">
        <v>1</v>
      </c>
      <c r="AD15">
        <f>'[1]TSS EARS'!$J11</f>
        <v>0</v>
      </c>
      <c r="AE15">
        <v>1</v>
      </c>
      <c r="AF15">
        <f t="shared" si="16"/>
        <v>4</v>
      </c>
      <c r="AG15">
        <f>'[1]TSS EARS'!$K11</f>
        <v>1</v>
      </c>
      <c r="AH15">
        <f t="shared" si="6"/>
        <v>1</v>
      </c>
      <c r="AI15">
        <f>'[1]TSS EARS'!$L11</f>
        <v>1</v>
      </c>
      <c r="AJ15">
        <v>1</v>
      </c>
      <c r="AK15">
        <f t="shared" si="7"/>
        <v>0</v>
      </c>
      <c r="AL15">
        <v>1</v>
      </c>
      <c r="AM15">
        <f>'[1]TSS EARS'!$M11</f>
        <v>1</v>
      </c>
      <c r="AN15">
        <v>1</v>
      </c>
      <c r="AO15">
        <f>'[1]TSS EARS'!$N11</f>
        <v>1</v>
      </c>
      <c r="AP15">
        <v>1</v>
      </c>
      <c r="AQ15">
        <v>1</v>
      </c>
      <c r="AR15">
        <v>1</v>
      </c>
      <c r="AS15">
        <f>'[1]TSS EARS'!$O11</f>
        <v>1</v>
      </c>
      <c r="AT15">
        <v>1</v>
      </c>
      <c r="AU15">
        <f t="shared" si="17"/>
        <v>43.716086956521764</v>
      </c>
      <c r="AV15">
        <f t="shared" si="18"/>
        <v>12.875652173913043</v>
      </c>
      <c r="AW15">
        <f t="shared" si="19"/>
        <v>13.846956521739131</v>
      </c>
      <c r="AX15">
        <f t="shared" si="20"/>
        <v>14.029565217391301</v>
      </c>
      <c r="AY15">
        <v>1</v>
      </c>
      <c r="AZ15">
        <v>1</v>
      </c>
      <c r="BA15">
        <v>1</v>
      </c>
      <c r="BG15">
        <f t="shared" si="8"/>
        <v>173.91304347826087</v>
      </c>
      <c r="BH15" s="10">
        <f t="shared" si="21"/>
        <v>7.9861111111111116E-5</v>
      </c>
    </row>
    <row r="16" spans="1:74" ht="101.5">
      <c r="A16">
        <v>9</v>
      </c>
      <c r="B16" s="2" t="s">
        <v>737</v>
      </c>
      <c r="C16" s="2" t="s">
        <v>146</v>
      </c>
      <c r="D16">
        <v>1</v>
      </c>
      <c r="E16">
        <v>1</v>
      </c>
      <c r="F16">
        <f t="shared" si="9"/>
        <v>2</v>
      </c>
      <c r="G16">
        <f t="shared" si="10"/>
        <v>41</v>
      </c>
      <c r="H16">
        <f t="shared" si="11"/>
        <v>20.5</v>
      </c>
      <c r="I16">
        <f t="shared" si="12"/>
        <v>250</v>
      </c>
      <c r="J16">
        <f>'[1]TSS EARS'!$C12</f>
        <v>69</v>
      </c>
      <c r="K16">
        <f t="shared" si="13"/>
        <v>1.6829268292682926</v>
      </c>
      <c r="L16">
        <f t="shared" si="14"/>
        <v>205</v>
      </c>
      <c r="M16">
        <f t="shared" si="15"/>
        <v>5</v>
      </c>
      <c r="N16">
        <v>0</v>
      </c>
      <c r="O16">
        <v>1</v>
      </c>
      <c r="P16">
        <v>0</v>
      </c>
      <c r="Q16">
        <v>0</v>
      </c>
      <c r="R16">
        <f>'[1]TSS EARS'!$E12</f>
        <v>1</v>
      </c>
      <c r="S16">
        <v>1</v>
      </c>
      <c r="T16">
        <f t="shared" si="3"/>
        <v>0</v>
      </c>
      <c r="U16">
        <f>'[1]TSS EARS'!$F12</f>
        <v>1</v>
      </c>
      <c r="V16">
        <v>1</v>
      </c>
      <c r="W16">
        <f t="shared" si="4"/>
        <v>0</v>
      </c>
      <c r="X16">
        <f t="shared" si="5"/>
        <v>1</v>
      </c>
      <c r="Y16">
        <f>'[1]TSS EARS'!$D12</f>
        <v>1</v>
      </c>
      <c r="Z16">
        <f>'[1]TSS EARS'!$G12</f>
        <v>0</v>
      </c>
      <c r="AA16">
        <f>'[1]TSS EARS'!$H12</f>
        <v>1</v>
      </c>
      <c r="AB16">
        <f>'[1]TSS EARS'!$I12</f>
        <v>1</v>
      </c>
      <c r="AC16">
        <v>1</v>
      </c>
      <c r="AD16">
        <f>'[1]TSS EARS'!$J12</f>
        <v>1</v>
      </c>
      <c r="AE16">
        <v>1</v>
      </c>
      <c r="AF16">
        <f t="shared" si="16"/>
        <v>5</v>
      </c>
      <c r="AG16">
        <f>'[1]TSS EARS'!$K12</f>
        <v>1</v>
      </c>
      <c r="AH16">
        <f t="shared" si="6"/>
        <v>1</v>
      </c>
      <c r="AI16">
        <f>'[1]TSS EARS'!$L12</f>
        <v>0</v>
      </c>
      <c r="AJ16">
        <v>1</v>
      </c>
      <c r="AK16">
        <f t="shared" si="7"/>
        <v>0</v>
      </c>
      <c r="AL16">
        <v>1</v>
      </c>
      <c r="AM16">
        <f>'[1]TSS EARS'!$M12</f>
        <v>0</v>
      </c>
      <c r="AN16">
        <v>1</v>
      </c>
      <c r="AO16">
        <f>'[1]TSS EARS'!$N12</f>
        <v>1</v>
      </c>
      <c r="AP16">
        <v>1</v>
      </c>
      <c r="AQ16">
        <v>1</v>
      </c>
      <c r="AR16">
        <v>1</v>
      </c>
      <c r="AS16">
        <f>'[1]TSS EARS'!$O12</f>
        <v>1</v>
      </c>
      <c r="AT16">
        <v>1</v>
      </c>
      <c r="AU16">
        <f t="shared" si="17"/>
        <v>43.65189024390245</v>
      </c>
      <c r="AV16">
        <f t="shared" si="18"/>
        <v>12.263536585365856</v>
      </c>
      <c r="AW16">
        <f t="shared" si="19"/>
        <v>12.873170731707315</v>
      </c>
      <c r="AX16">
        <f t="shared" si="20"/>
        <v>12.369999999999997</v>
      </c>
      <c r="AY16">
        <v>0</v>
      </c>
      <c r="AZ16">
        <v>1</v>
      </c>
      <c r="BA16">
        <v>1</v>
      </c>
      <c r="BG16">
        <f t="shared" si="8"/>
        <v>121.95121951219512</v>
      </c>
      <c r="BH16" s="10">
        <f t="shared" si="21"/>
        <v>1.4236111111111109E-4</v>
      </c>
    </row>
    <row r="17" spans="1:60" ht="29">
      <c r="A17">
        <v>10</v>
      </c>
      <c r="B17" s="2" t="s">
        <v>738</v>
      </c>
      <c r="C17" s="2" t="s">
        <v>148</v>
      </c>
      <c r="D17">
        <v>1</v>
      </c>
      <c r="E17">
        <v>1</v>
      </c>
      <c r="F17">
        <f t="shared" si="9"/>
        <v>1</v>
      </c>
      <c r="G17">
        <f t="shared" si="10"/>
        <v>12</v>
      </c>
      <c r="H17">
        <f t="shared" si="11"/>
        <v>12</v>
      </c>
      <c r="I17">
        <f t="shared" si="12"/>
        <v>64</v>
      </c>
      <c r="J17">
        <f>'[1]TSS EARS'!$C13</f>
        <v>16</v>
      </c>
      <c r="K17">
        <f t="shared" si="13"/>
        <v>1.3333333333333333</v>
      </c>
      <c r="L17">
        <f t="shared" si="14"/>
        <v>51</v>
      </c>
      <c r="M17">
        <f t="shared" si="15"/>
        <v>4.25</v>
      </c>
      <c r="N17">
        <v>1</v>
      </c>
      <c r="O17">
        <v>1</v>
      </c>
      <c r="P17">
        <v>0</v>
      </c>
      <c r="Q17">
        <v>1</v>
      </c>
      <c r="R17">
        <f>'[1]TSS EARS'!$E13</f>
        <v>1</v>
      </c>
      <c r="S17">
        <v>1</v>
      </c>
      <c r="T17">
        <f t="shared" si="3"/>
        <v>1</v>
      </c>
      <c r="U17">
        <f>'[1]TSS EARS'!$F13</f>
        <v>1</v>
      </c>
      <c r="V17">
        <v>1</v>
      </c>
      <c r="W17">
        <f t="shared" si="4"/>
        <v>0</v>
      </c>
      <c r="X17">
        <f t="shared" si="5"/>
        <v>1</v>
      </c>
      <c r="Y17">
        <f>'[1]TSS EARS'!$D13</f>
        <v>0</v>
      </c>
      <c r="Z17">
        <f>'[1]TSS EARS'!$G13</f>
        <v>1</v>
      </c>
      <c r="AA17">
        <f>'[1]TSS EARS'!$H13</f>
        <v>1</v>
      </c>
      <c r="AB17">
        <f>'[1]TSS EARS'!$I13</f>
        <v>1</v>
      </c>
      <c r="AC17">
        <v>1</v>
      </c>
      <c r="AD17">
        <f>'[1]TSS EARS'!$J13</f>
        <v>1</v>
      </c>
      <c r="AE17">
        <v>1</v>
      </c>
      <c r="AF17">
        <f t="shared" si="16"/>
        <v>2</v>
      </c>
      <c r="AG17">
        <f>'[1]TSS EARS'!$K13</f>
        <v>1</v>
      </c>
      <c r="AH17">
        <f t="shared" si="6"/>
        <v>1</v>
      </c>
      <c r="AI17">
        <f>'[1]TSS EARS'!$L13</f>
        <v>1</v>
      </c>
      <c r="AJ17">
        <v>1</v>
      </c>
      <c r="AK17">
        <f t="shared" si="7"/>
        <v>1</v>
      </c>
      <c r="AL17">
        <v>1</v>
      </c>
      <c r="AM17">
        <f>'[1]TSS EARS'!$M13</f>
        <v>0</v>
      </c>
      <c r="AN17">
        <v>1</v>
      </c>
      <c r="AO17">
        <f>'[1]TSS EARS'!$N13</f>
        <v>1</v>
      </c>
      <c r="AP17">
        <v>1</v>
      </c>
      <c r="AQ17">
        <v>1</v>
      </c>
      <c r="AR17">
        <v>1</v>
      </c>
      <c r="AS17">
        <f>'[1]TSS EARS'!$O13</f>
        <v>1</v>
      </c>
      <c r="AT17">
        <v>1</v>
      </c>
      <c r="AU17">
        <f t="shared" si="17"/>
        <v>81.855000000000018</v>
      </c>
      <c r="AV17">
        <f t="shared" si="18"/>
        <v>4.8233333333333341</v>
      </c>
      <c r="AW17">
        <f t="shared" si="19"/>
        <v>7.7033333333333331</v>
      </c>
      <c r="AX17">
        <f t="shared" si="20"/>
        <v>4.5874999999999986</v>
      </c>
      <c r="AY17">
        <v>1</v>
      </c>
      <c r="AZ17">
        <v>1</v>
      </c>
      <c r="BA17">
        <v>1</v>
      </c>
      <c r="BG17">
        <f t="shared" si="8"/>
        <v>166.66666666666666</v>
      </c>
      <c r="BH17" s="10">
        <f t="shared" si="21"/>
        <v>4.1666666666666665E-5</v>
      </c>
    </row>
    <row r="18" spans="1:60" ht="101.5">
      <c r="A18">
        <v>11</v>
      </c>
      <c r="B18" s="2" t="s">
        <v>739</v>
      </c>
      <c r="C18" s="2" t="s">
        <v>146</v>
      </c>
      <c r="D18">
        <v>1</v>
      </c>
      <c r="E18">
        <v>1</v>
      </c>
      <c r="F18">
        <f t="shared" si="9"/>
        <v>1</v>
      </c>
      <c r="G18">
        <f t="shared" si="10"/>
        <v>34</v>
      </c>
      <c r="H18">
        <f t="shared" si="11"/>
        <v>34</v>
      </c>
      <c r="I18">
        <f t="shared" si="12"/>
        <v>201</v>
      </c>
      <c r="J18">
        <f>'[1]TSS EARS'!$C14</f>
        <v>51</v>
      </c>
      <c r="K18">
        <f t="shared" si="13"/>
        <v>1.5</v>
      </c>
      <c r="L18">
        <f t="shared" si="14"/>
        <v>161</v>
      </c>
      <c r="M18">
        <f t="shared" si="15"/>
        <v>4.7352941176470589</v>
      </c>
      <c r="N18">
        <v>0</v>
      </c>
      <c r="O18">
        <v>1</v>
      </c>
      <c r="P18">
        <v>0</v>
      </c>
      <c r="Q18">
        <v>0</v>
      </c>
      <c r="R18">
        <f>'[1]TSS EARS'!$E14</f>
        <v>0</v>
      </c>
      <c r="S18">
        <v>1</v>
      </c>
      <c r="T18">
        <f t="shared" si="3"/>
        <v>0</v>
      </c>
      <c r="U18">
        <f>'[1]TSS EARS'!$F14</f>
        <v>1</v>
      </c>
      <c r="V18">
        <v>1</v>
      </c>
      <c r="W18">
        <f t="shared" si="4"/>
        <v>0</v>
      </c>
      <c r="X18">
        <f t="shared" si="5"/>
        <v>1</v>
      </c>
      <c r="Y18">
        <f>'[1]TSS EARS'!$D14</f>
        <v>1</v>
      </c>
      <c r="Z18">
        <f>'[1]TSS EARS'!$G14</f>
        <v>1</v>
      </c>
      <c r="AA18">
        <f>'[1]TSS EARS'!$H14</f>
        <v>1</v>
      </c>
      <c r="AB18">
        <f>'[1]TSS EARS'!$I14</f>
        <v>1</v>
      </c>
      <c r="AC18">
        <v>1</v>
      </c>
      <c r="AD18">
        <f>'[1]TSS EARS'!$J14</f>
        <v>1</v>
      </c>
      <c r="AE18">
        <v>1</v>
      </c>
      <c r="AF18">
        <f t="shared" si="16"/>
        <v>7</v>
      </c>
      <c r="AG18">
        <f>'[1]TSS EARS'!$K14</f>
        <v>1</v>
      </c>
      <c r="AH18">
        <f t="shared" si="6"/>
        <v>1</v>
      </c>
      <c r="AI18">
        <f>'[1]TSS EARS'!$L14</f>
        <v>0</v>
      </c>
      <c r="AJ18">
        <v>1</v>
      </c>
      <c r="AK18">
        <f t="shared" si="7"/>
        <v>1</v>
      </c>
      <c r="AL18">
        <v>1</v>
      </c>
      <c r="AM18">
        <f>'[1]TSS EARS'!$M14</f>
        <v>1</v>
      </c>
      <c r="AN18">
        <v>1</v>
      </c>
      <c r="AO18">
        <f>'[1]TSS EARS'!$N14</f>
        <v>1</v>
      </c>
      <c r="AP18">
        <v>1</v>
      </c>
      <c r="AQ18">
        <v>1</v>
      </c>
      <c r="AR18">
        <v>1</v>
      </c>
      <c r="AS18">
        <f>'[1]TSS EARS'!$O14</f>
        <v>1</v>
      </c>
      <c r="AT18">
        <v>1</v>
      </c>
      <c r="AU18">
        <f t="shared" si="17"/>
        <v>45.425000000000018</v>
      </c>
      <c r="AV18">
        <f t="shared" si="18"/>
        <v>15.370000000000001</v>
      </c>
      <c r="AW18">
        <f t="shared" si="19"/>
        <v>12.383529411764705</v>
      </c>
      <c r="AX18">
        <f t="shared" si="20"/>
        <v>17.873235294117649</v>
      </c>
      <c r="AY18">
        <v>0</v>
      </c>
      <c r="AZ18">
        <v>1</v>
      </c>
      <c r="BA18">
        <v>1</v>
      </c>
      <c r="BG18">
        <f t="shared" si="8"/>
        <v>205.88235294117646</v>
      </c>
      <c r="BH18" s="10">
        <f t="shared" si="21"/>
        <v>1.1805555555555556E-4</v>
      </c>
    </row>
    <row r="19" spans="1:60" ht="72.5">
      <c r="A19">
        <v>12</v>
      </c>
      <c r="B19" s="2" t="s">
        <v>740</v>
      </c>
      <c r="C19" s="2" t="s">
        <v>146</v>
      </c>
      <c r="D19">
        <v>1</v>
      </c>
      <c r="E19">
        <v>1</v>
      </c>
      <c r="F19">
        <f t="shared" si="9"/>
        <v>1</v>
      </c>
      <c r="G19">
        <f t="shared" si="10"/>
        <v>35</v>
      </c>
      <c r="H19">
        <f t="shared" si="11"/>
        <v>35</v>
      </c>
      <c r="I19">
        <f t="shared" si="12"/>
        <v>178</v>
      </c>
      <c r="J19">
        <f>'[1]TSS EARS'!$C15</f>
        <v>47</v>
      </c>
      <c r="K19">
        <f t="shared" si="13"/>
        <v>1.3428571428571427</v>
      </c>
      <c r="L19">
        <f t="shared" si="14"/>
        <v>137</v>
      </c>
      <c r="M19">
        <f t="shared" si="15"/>
        <v>3.9142857142857141</v>
      </c>
      <c r="N19">
        <v>0</v>
      </c>
      <c r="O19">
        <v>1</v>
      </c>
      <c r="P19">
        <v>1</v>
      </c>
      <c r="Q19">
        <v>0</v>
      </c>
      <c r="R19">
        <f>'[1]TSS EARS'!$E15</f>
        <v>1</v>
      </c>
      <c r="S19">
        <v>1</v>
      </c>
      <c r="T19">
        <f t="shared" si="3"/>
        <v>0</v>
      </c>
      <c r="U19">
        <f>'[1]TSS EARS'!$F15</f>
        <v>1</v>
      </c>
      <c r="V19">
        <v>1</v>
      </c>
      <c r="W19">
        <f t="shared" si="4"/>
        <v>0</v>
      </c>
      <c r="X19">
        <f t="shared" si="5"/>
        <v>1</v>
      </c>
      <c r="Y19">
        <f>'[1]TSS EARS'!$D15</f>
        <v>0</v>
      </c>
      <c r="Z19">
        <f>'[1]TSS EARS'!$G15</f>
        <v>1</v>
      </c>
      <c r="AA19">
        <f>'[1]TSS EARS'!$H15</f>
        <v>1</v>
      </c>
      <c r="AB19">
        <f>'[1]TSS EARS'!$I15</f>
        <v>1</v>
      </c>
      <c r="AC19">
        <v>1</v>
      </c>
      <c r="AD19">
        <f>'[1]TSS EARS'!$J15</f>
        <v>1</v>
      </c>
      <c r="AE19">
        <v>1</v>
      </c>
      <c r="AF19">
        <f t="shared" si="16"/>
        <v>7</v>
      </c>
      <c r="AG19">
        <f>'[1]TSS EARS'!$K15</f>
        <v>1</v>
      </c>
      <c r="AH19">
        <f t="shared" si="6"/>
        <v>1</v>
      </c>
      <c r="AI19">
        <f>'[1]TSS EARS'!$L15</f>
        <v>0</v>
      </c>
      <c r="AJ19">
        <v>1</v>
      </c>
      <c r="AK19">
        <f t="shared" si="7"/>
        <v>0</v>
      </c>
      <c r="AL19">
        <v>1</v>
      </c>
      <c r="AM19">
        <f>'[1]TSS EARS'!$M15</f>
        <v>0</v>
      </c>
      <c r="AN19">
        <v>1</v>
      </c>
      <c r="AO19">
        <f>'[1]TSS EARS'!$N15</f>
        <v>0</v>
      </c>
      <c r="AP19">
        <v>1</v>
      </c>
      <c r="AQ19">
        <v>1</v>
      </c>
      <c r="AR19">
        <v>1</v>
      </c>
      <c r="AS19">
        <f>'[1]TSS EARS'!$O15</f>
        <v>1</v>
      </c>
      <c r="AT19">
        <v>1</v>
      </c>
      <c r="AU19">
        <f t="shared" si="17"/>
        <v>57.704285714285739</v>
      </c>
      <c r="AV19">
        <f t="shared" si="18"/>
        <v>13.905714285714286</v>
      </c>
      <c r="AW19">
        <f t="shared" si="19"/>
        <v>7.5462857142857089</v>
      </c>
      <c r="AX19">
        <f t="shared" si="20"/>
        <v>14.506285714285717</v>
      </c>
      <c r="AY19">
        <v>0</v>
      </c>
      <c r="AZ19">
        <v>1</v>
      </c>
      <c r="BA19">
        <v>1</v>
      </c>
      <c r="BG19">
        <f t="shared" si="8"/>
        <v>200</v>
      </c>
      <c r="BH19" s="10">
        <f t="shared" si="21"/>
        <v>1.2152777777777776E-4</v>
      </c>
    </row>
    <row r="20" spans="1:60" ht="87">
      <c r="A20">
        <v>13</v>
      </c>
      <c r="B20" s="2" t="s">
        <v>681</v>
      </c>
      <c r="C20" s="2" t="s">
        <v>146</v>
      </c>
      <c r="D20">
        <v>1</v>
      </c>
      <c r="E20">
        <v>1</v>
      </c>
      <c r="F20">
        <f t="shared" si="9"/>
        <v>3</v>
      </c>
      <c r="G20">
        <f t="shared" si="10"/>
        <v>30</v>
      </c>
      <c r="H20">
        <f t="shared" si="11"/>
        <v>10</v>
      </c>
      <c r="I20">
        <f t="shared" si="12"/>
        <v>196</v>
      </c>
      <c r="J20">
        <f>'[1]TSS EARS'!$C16</f>
        <v>53</v>
      </c>
      <c r="K20">
        <f t="shared" si="13"/>
        <v>1.7666666666666666</v>
      </c>
      <c r="L20">
        <f t="shared" si="14"/>
        <v>162</v>
      </c>
      <c r="M20">
        <f t="shared" si="15"/>
        <v>5.4</v>
      </c>
      <c r="N20">
        <v>1</v>
      </c>
      <c r="O20">
        <v>1</v>
      </c>
      <c r="P20">
        <v>0</v>
      </c>
      <c r="Q20">
        <v>1</v>
      </c>
      <c r="R20">
        <f>'[1]TSS EARS'!$E16</f>
        <v>1</v>
      </c>
      <c r="S20">
        <v>1</v>
      </c>
      <c r="T20">
        <f t="shared" si="3"/>
        <v>1</v>
      </c>
      <c r="U20">
        <f>'[1]TSS EARS'!$F16</f>
        <v>1</v>
      </c>
      <c r="V20">
        <v>1</v>
      </c>
      <c r="W20">
        <f t="shared" si="4"/>
        <v>0</v>
      </c>
      <c r="X20">
        <f t="shared" si="5"/>
        <v>1</v>
      </c>
      <c r="Y20">
        <f>'[1]TSS EARS'!$D16</f>
        <v>0</v>
      </c>
      <c r="Z20">
        <f>'[1]TSS EARS'!$G16</f>
        <v>1</v>
      </c>
      <c r="AA20">
        <f>'[1]TSS EARS'!$H16</f>
        <v>1</v>
      </c>
      <c r="AB20">
        <f>'[1]TSS EARS'!$I16</f>
        <v>1</v>
      </c>
      <c r="AC20">
        <v>1</v>
      </c>
      <c r="AD20">
        <f>'[1]TSS EARS'!$J16</f>
        <v>1</v>
      </c>
      <c r="AE20">
        <v>1</v>
      </c>
      <c r="AF20">
        <f t="shared" si="16"/>
        <v>4</v>
      </c>
      <c r="AG20">
        <f>'[1]TSS EARS'!$K16</f>
        <v>1</v>
      </c>
      <c r="AH20">
        <f t="shared" si="6"/>
        <v>1</v>
      </c>
      <c r="AI20">
        <f>'[1]TSS EARS'!$L16</f>
        <v>0</v>
      </c>
      <c r="AJ20">
        <v>1</v>
      </c>
      <c r="AK20">
        <f t="shared" si="7"/>
        <v>1</v>
      </c>
      <c r="AL20">
        <v>1</v>
      </c>
      <c r="AM20">
        <f>'[1]TSS EARS'!$M16</f>
        <v>1</v>
      </c>
      <c r="AN20">
        <v>1</v>
      </c>
      <c r="AO20">
        <f>'[1]TSS EARS'!$N16</f>
        <v>0</v>
      </c>
      <c r="AP20">
        <v>1</v>
      </c>
      <c r="AQ20">
        <v>1</v>
      </c>
      <c r="AR20">
        <v>1</v>
      </c>
      <c r="AS20">
        <f>'[1]TSS EARS'!$O16</f>
        <v>0</v>
      </c>
      <c r="AT20">
        <v>1</v>
      </c>
      <c r="AU20">
        <f t="shared" si="17"/>
        <v>47.22500000000003</v>
      </c>
      <c r="AV20">
        <f t="shared" si="18"/>
        <v>9.1566666666666698</v>
      </c>
      <c r="AW20">
        <f t="shared" si="19"/>
        <v>13.971999999999998</v>
      </c>
      <c r="AX20">
        <f t="shared" si="20"/>
        <v>9.0040000000000013</v>
      </c>
      <c r="AY20">
        <v>0</v>
      </c>
      <c r="AZ20">
        <v>1</v>
      </c>
      <c r="BA20">
        <v>1</v>
      </c>
      <c r="BG20">
        <f t="shared" si="8"/>
        <v>133.33333333333334</v>
      </c>
      <c r="BH20" s="10">
        <f t="shared" si="21"/>
        <v>1.0416666666666666E-4</v>
      </c>
    </row>
    <row r="21" spans="1:60" ht="72.5">
      <c r="A21">
        <v>14</v>
      </c>
      <c r="B21" s="2" t="s">
        <v>682</v>
      </c>
      <c r="C21" s="2" t="s">
        <v>146</v>
      </c>
      <c r="D21">
        <v>1</v>
      </c>
      <c r="E21">
        <v>1</v>
      </c>
      <c r="F21">
        <f t="shared" si="9"/>
        <v>2</v>
      </c>
      <c r="G21">
        <f t="shared" si="10"/>
        <v>24</v>
      </c>
      <c r="H21">
        <f t="shared" si="11"/>
        <v>12</v>
      </c>
      <c r="I21">
        <f t="shared" si="12"/>
        <v>157</v>
      </c>
      <c r="J21">
        <f>'[1]TSS EARS'!$C17</f>
        <v>44</v>
      </c>
      <c r="K21">
        <f t="shared" si="13"/>
        <v>1.8333333333333333</v>
      </c>
      <c r="L21">
        <f t="shared" si="14"/>
        <v>131</v>
      </c>
      <c r="M21">
        <f t="shared" si="15"/>
        <v>5.458333333333333</v>
      </c>
      <c r="N21">
        <v>1</v>
      </c>
      <c r="O21">
        <v>1</v>
      </c>
      <c r="P21">
        <v>1</v>
      </c>
      <c r="Q21">
        <v>1</v>
      </c>
      <c r="R21">
        <f>'[1]TSS EARS'!$E17</f>
        <v>1</v>
      </c>
      <c r="S21">
        <v>1</v>
      </c>
      <c r="T21">
        <f t="shared" si="3"/>
        <v>1</v>
      </c>
      <c r="U21">
        <f>'[1]TSS EARS'!$F17</f>
        <v>1</v>
      </c>
      <c r="V21">
        <v>1</v>
      </c>
      <c r="W21">
        <f t="shared" si="4"/>
        <v>1</v>
      </c>
      <c r="X21">
        <f t="shared" si="5"/>
        <v>1</v>
      </c>
      <c r="Y21">
        <f>'[1]TSS EARS'!$D17</f>
        <v>0</v>
      </c>
      <c r="Z21">
        <f>'[1]TSS EARS'!$G17</f>
        <v>1</v>
      </c>
      <c r="AA21">
        <f>'[1]TSS EARS'!$H17</f>
        <v>1</v>
      </c>
      <c r="AB21">
        <f>'[1]TSS EARS'!$I17</f>
        <v>1</v>
      </c>
      <c r="AC21">
        <v>1</v>
      </c>
      <c r="AD21">
        <f>'[1]TSS EARS'!$J17</f>
        <v>1</v>
      </c>
      <c r="AE21">
        <v>1</v>
      </c>
      <c r="AF21">
        <f t="shared" si="16"/>
        <v>3</v>
      </c>
      <c r="AG21">
        <f>'[1]TSS EARS'!$K17</f>
        <v>1</v>
      </c>
      <c r="AH21">
        <f t="shared" si="6"/>
        <v>1</v>
      </c>
      <c r="AI21">
        <f>'[1]TSS EARS'!$L17</f>
        <v>0</v>
      </c>
      <c r="AJ21">
        <v>1</v>
      </c>
      <c r="AK21">
        <f t="shared" si="7"/>
        <v>1</v>
      </c>
      <c r="AL21">
        <v>1</v>
      </c>
      <c r="AM21">
        <f>'[1]TSS EARS'!$M17</f>
        <v>1</v>
      </c>
      <c r="AN21">
        <v>1</v>
      </c>
      <c r="AO21">
        <f>'[1]TSS EARS'!$N17</f>
        <v>1</v>
      </c>
      <c r="AP21">
        <v>1</v>
      </c>
      <c r="AQ21">
        <v>1</v>
      </c>
      <c r="AR21">
        <v>1</v>
      </c>
      <c r="AS21">
        <f>'[1]TSS EARS'!$O17</f>
        <v>1</v>
      </c>
      <c r="AT21">
        <v>1</v>
      </c>
      <c r="AU21">
        <f t="shared" si="17"/>
        <v>39.555000000000014</v>
      </c>
      <c r="AV21">
        <f t="shared" si="18"/>
        <v>10.723333333333333</v>
      </c>
      <c r="AW21">
        <f t="shared" si="19"/>
        <v>14.563333333333333</v>
      </c>
      <c r="AX21">
        <f t="shared" si="20"/>
        <v>10.278749999999999</v>
      </c>
      <c r="AY21">
        <v>0</v>
      </c>
      <c r="AZ21">
        <v>1</v>
      </c>
      <c r="BA21">
        <v>1</v>
      </c>
      <c r="BG21">
        <f t="shared" si="8"/>
        <v>125</v>
      </c>
      <c r="BH21" s="10">
        <f t="shared" si="21"/>
        <v>8.3333333333333331E-5</v>
      </c>
    </row>
    <row r="22" spans="1:60" ht="72.5">
      <c r="A22">
        <v>15</v>
      </c>
      <c r="B22" s="2" t="s">
        <v>741</v>
      </c>
      <c r="C22" s="2" t="s">
        <v>146</v>
      </c>
      <c r="D22">
        <v>1</v>
      </c>
      <c r="E22">
        <v>1</v>
      </c>
      <c r="F22">
        <f t="shared" si="9"/>
        <v>1</v>
      </c>
      <c r="G22">
        <f t="shared" si="10"/>
        <v>17</v>
      </c>
      <c r="H22">
        <f t="shared" si="11"/>
        <v>17</v>
      </c>
      <c r="I22">
        <f t="shared" si="12"/>
        <v>126</v>
      </c>
      <c r="J22">
        <f>'[1]TSS EARS'!$C18</f>
        <v>37</v>
      </c>
      <c r="K22">
        <f t="shared" si="13"/>
        <v>2.1764705882352939</v>
      </c>
      <c r="L22">
        <f t="shared" si="14"/>
        <v>106</v>
      </c>
      <c r="M22">
        <f t="shared" si="15"/>
        <v>6.2352941176470589</v>
      </c>
      <c r="N22">
        <v>0</v>
      </c>
      <c r="O22">
        <v>1</v>
      </c>
      <c r="P22">
        <v>0</v>
      </c>
      <c r="Q22">
        <v>1</v>
      </c>
      <c r="R22">
        <f>'[1]TSS EARS'!$E18</f>
        <v>1</v>
      </c>
      <c r="S22">
        <v>1</v>
      </c>
      <c r="T22">
        <f t="shared" si="3"/>
        <v>1</v>
      </c>
      <c r="U22">
        <f>'[1]TSS EARS'!$F18</f>
        <v>1</v>
      </c>
      <c r="V22">
        <v>1</v>
      </c>
      <c r="W22">
        <f t="shared" si="4"/>
        <v>0</v>
      </c>
      <c r="X22">
        <f t="shared" si="5"/>
        <v>1</v>
      </c>
      <c r="Y22">
        <f>'[1]TSS EARS'!$D18</f>
        <v>1</v>
      </c>
      <c r="Z22">
        <f>'[1]TSS EARS'!$G18</f>
        <v>1</v>
      </c>
      <c r="AA22">
        <f>'[1]TSS EARS'!$H18</f>
        <v>1</v>
      </c>
      <c r="AB22">
        <f>'[1]TSS EARS'!$I18</f>
        <v>1</v>
      </c>
      <c r="AC22">
        <v>1</v>
      </c>
      <c r="AD22">
        <f>'[1]TSS EARS'!$J18</f>
        <v>1</v>
      </c>
      <c r="AE22">
        <v>1</v>
      </c>
      <c r="AF22">
        <f t="shared" si="16"/>
        <v>1</v>
      </c>
      <c r="AG22">
        <f>'[1]TSS EARS'!$K18</f>
        <v>1</v>
      </c>
      <c r="AH22">
        <f t="shared" si="6"/>
        <v>1</v>
      </c>
      <c r="AI22">
        <f>'[1]TSS EARS'!$L18</f>
        <v>0</v>
      </c>
      <c r="AJ22">
        <v>1</v>
      </c>
      <c r="AK22">
        <f t="shared" si="7"/>
        <v>1</v>
      </c>
      <c r="AL22">
        <v>1</v>
      </c>
      <c r="AM22">
        <f>'[1]TSS EARS'!$M18</f>
        <v>1</v>
      </c>
      <c r="AN22">
        <v>1</v>
      </c>
      <c r="AO22">
        <f>'[1]TSS EARS'!$N18</f>
        <v>1</v>
      </c>
      <c r="AP22">
        <v>1</v>
      </c>
      <c r="AQ22">
        <v>1</v>
      </c>
      <c r="AR22">
        <v>1</v>
      </c>
      <c r="AS22">
        <f>'[1]TSS EARS'!$O18</f>
        <v>1</v>
      </c>
      <c r="AT22">
        <v>1</v>
      </c>
      <c r="AU22">
        <f t="shared" si="17"/>
        <v>5.450588235294159</v>
      </c>
      <c r="AV22">
        <f t="shared" si="18"/>
        <v>16.722352941176471</v>
      </c>
      <c r="AW22">
        <f t="shared" si="19"/>
        <v>20.505882352941175</v>
      </c>
      <c r="AX22">
        <f t="shared" si="20"/>
        <v>16.438235294117646</v>
      </c>
      <c r="AY22">
        <v>0</v>
      </c>
      <c r="AZ22">
        <v>1</v>
      </c>
      <c r="BA22">
        <v>1</v>
      </c>
      <c r="BG22">
        <f t="shared" si="8"/>
        <v>58.823529411764703</v>
      </c>
      <c r="BH22" s="10">
        <f t="shared" si="21"/>
        <v>5.902777777777778E-5</v>
      </c>
    </row>
    <row r="23" spans="1:60" ht="29">
      <c r="A23">
        <v>16</v>
      </c>
      <c r="B23" s="2" t="s">
        <v>684</v>
      </c>
      <c r="C23" s="2" t="s">
        <v>146</v>
      </c>
      <c r="D23">
        <v>1</v>
      </c>
      <c r="E23">
        <v>1</v>
      </c>
      <c r="F23">
        <f t="shared" si="9"/>
        <v>1</v>
      </c>
      <c r="G23">
        <f t="shared" si="10"/>
        <v>11</v>
      </c>
      <c r="H23">
        <f t="shared" si="11"/>
        <v>11</v>
      </c>
      <c r="I23">
        <f t="shared" si="12"/>
        <v>59</v>
      </c>
      <c r="J23">
        <f>'[1]TSS EARS'!$C19</f>
        <v>16</v>
      </c>
      <c r="K23">
        <f t="shared" si="13"/>
        <v>1.4545454545454546</v>
      </c>
      <c r="L23">
        <f t="shared" si="14"/>
        <v>48</v>
      </c>
      <c r="M23">
        <f t="shared" si="15"/>
        <v>4.3636363636363633</v>
      </c>
      <c r="N23">
        <v>1</v>
      </c>
      <c r="O23">
        <v>1</v>
      </c>
      <c r="P23">
        <v>1</v>
      </c>
      <c r="Q23">
        <v>1</v>
      </c>
      <c r="R23">
        <f>'[1]TSS EARS'!$E19</f>
        <v>0</v>
      </c>
      <c r="S23">
        <v>1</v>
      </c>
      <c r="T23">
        <f t="shared" si="3"/>
        <v>0</v>
      </c>
      <c r="U23">
        <f>'[1]TSS EARS'!$F19</f>
        <v>1</v>
      </c>
      <c r="V23">
        <v>1</v>
      </c>
      <c r="W23">
        <f t="shared" si="4"/>
        <v>0</v>
      </c>
      <c r="X23">
        <f t="shared" si="5"/>
        <v>1</v>
      </c>
      <c r="Y23">
        <f>'[1]TSS EARS'!$D19</f>
        <v>0</v>
      </c>
      <c r="Z23">
        <f>'[1]TSS EARS'!$G19</f>
        <v>1</v>
      </c>
      <c r="AA23">
        <f>'[1]TSS EARS'!$H19</f>
        <v>1</v>
      </c>
      <c r="AB23">
        <f>'[1]TSS EARS'!$I19</f>
        <v>1</v>
      </c>
      <c r="AC23">
        <v>1</v>
      </c>
      <c r="AD23">
        <f>'[1]TSS EARS'!$J19</f>
        <v>1</v>
      </c>
      <c r="AE23">
        <v>1</v>
      </c>
      <c r="AF23">
        <f t="shared" si="16"/>
        <v>1</v>
      </c>
      <c r="AG23">
        <f>'[1]TSS EARS'!$K19</f>
        <v>1</v>
      </c>
      <c r="AH23">
        <f t="shared" si="6"/>
        <v>1</v>
      </c>
      <c r="AI23">
        <f>'[1]TSS EARS'!$L19</f>
        <v>1</v>
      </c>
      <c r="AJ23">
        <v>1</v>
      </c>
      <c r="AK23">
        <f t="shared" si="7"/>
        <v>1</v>
      </c>
      <c r="AL23">
        <v>1</v>
      </c>
      <c r="AM23">
        <f>'[1]TSS EARS'!$M19</f>
        <v>1</v>
      </c>
      <c r="AN23">
        <v>1</v>
      </c>
      <c r="AO23">
        <f>'[1]TSS EARS'!$N19</f>
        <v>1</v>
      </c>
      <c r="AP23">
        <v>1</v>
      </c>
      <c r="AQ23">
        <v>1</v>
      </c>
      <c r="AR23">
        <v>1</v>
      </c>
      <c r="AS23">
        <f>'[1]TSS EARS'!$O19</f>
        <v>1</v>
      </c>
      <c r="AT23">
        <v>1</v>
      </c>
      <c r="AU23">
        <f t="shared" si="17"/>
        <v>72.615454545454554</v>
      </c>
      <c r="AV23">
        <f t="shared" si="18"/>
        <v>5.8636363636363633</v>
      </c>
      <c r="AW23">
        <f t="shared" si="19"/>
        <v>7.7018181818181759</v>
      </c>
      <c r="AX23">
        <f t="shared" si="20"/>
        <v>4.6227272727272712</v>
      </c>
      <c r="AY23">
        <v>1</v>
      </c>
      <c r="AZ23">
        <v>1</v>
      </c>
      <c r="BA23">
        <v>1</v>
      </c>
      <c r="BG23">
        <f t="shared" si="8"/>
        <v>90.909090909090907</v>
      </c>
      <c r="BH23" s="10">
        <f t="shared" si="21"/>
        <v>3.8194444444444444E-5</v>
      </c>
    </row>
    <row r="24" spans="1:60" ht="72.5">
      <c r="A24">
        <v>17</v>
      </c>
      <c r="B24" s="2" t="s">
        <v>742</v>
      </c>
      <c r="C24" s="2" t="s">
        <v>148</v>
      </c>
      <c r="D24">
        <v>1</v>
      </c>
      <c r="E24">
        <v>1</v>
      </c>
      <c r="F24">
        <f t="shared" si="9"/>
        <v>2</v>
      </c>
      <c r="G24">
        <f t="shared" si="10"/>
        <v>31</v>
      </c>
      <c r="H24">
        <f t="shared" si="11"/>
        <v>15.5</v>
      </c>
      <c r="I24">
        <f t="shared" si="12"/>
        <v>180</v>
      </c>
      <c r="J24">
        <f>'[1]TSS EARS'!$C20</f>
        <v>51</v>
      </c>
      <c r="K24">
        <f t="shared" si="13"/>
        <v>1.6451612903225807</v>
      </c>
      <c r="L24">
        <f t="shared" si="14"/>
        <v>146</v>
      </c>
      <c r="M24">
        <f t="shared" si="15"/>
        <v>4.709677419354839</v>
      </c>
      <c r="N24">
        <v>1</v>
      </c>
      <c r="O24">
        <v>1</v>
      </c>
      <c r="P24">
        <v>1</v>
      </c>
      <c r="Q24">
        <v>1</v>
      </c>
      <c r="R24">
        <f>'[1]TSS EARS'!$E20</f>
        <v>1</v>
      </c>
      <c r="S24">
        <v>1</v>
      </c>
      <c r="T24">
        <f t="shared" si="3"/>
        <v>1</v>
      </c>
      <c r="U24">
        <f>'[1]TSS EARS'!$F20</f>
        <v>1</v>
      </c>
      <c r="V24">
        <v>1</v>
      </c>
      <c r="W24">
        <f t="shared" si="4"/>
        <v>1</v>
      </c>
      <c r="X24">
        <f t="shared" si="5"/>
        <v>1</v>
      </c>
      <c r="Y24">
        <f>'[1]TSS EARS'!$D20</f>
        <v>0</v>
      </c>
      <c r="Z24">
        <f>'[1]TSS EARS'!$G20</f>
        <v>1</v>
      </c>
      <c r="AA24">
        <f>'[1]TSS EARS'!$H20</f>
        <v>1</v>
      </c>
      <c r="AB24">
        <f>'[1]TSS EARS'!$I20</f>
        <v>1</v>
      </c>
      <c r="AC24">
        <v>1</v>
      </c>
      <c r="AD24">
        <f>'[1]TSS EARS'!$J20</f>
        <v>1</v>
      </c>
      <c r="AE24">
        <v>1</v>
      </c>
      <c r="AF24">
        <f t="shared" si="16"/>
        <v>3</v>
      </c>
      <c r="AG24">
        <f>'[1]TSS EARS'!$K20</f>
        <v>0</v>
      </c>
      <c r="AH24">
        <f t="shared" si="6"/>
        <v>1</v>
      </c>
      <c r="AI24">
        <f>'[1]TSS EARS'!$L20</f>
        <v>0</v>
      </c>
      <c r="AJ24">
        <v>1</v>
      </c>
      <c r="AK24">
        <f t="shared" si="7"/>
        <v>1</v>
      </c>
      <c r="AL24">
        <v>1</v>
      </c>
      <c r="AM24">
        <f>'[1]TSS EARS'!$M20</f>
        <v>0</v>
      </c>
      <c r="AN24">
        <v>1</v>
      </c>
      <c r="AO24">
        <f>'[1]TSS EARS'!$N20</f>
        <v>1</v>
      </c>
      <c r="AP24">
        <v>1</v>
      </c>
      <c r="AQ24">
        <v>1</v>
      </c>
      <c r="AR24">
        <v>1</v>
      </c>
      <c r="AS24">
        <f>'[1]TSS EARS'!$O20</f>
        <v>1</v>
      </c>
      <c r="AT24">
        <v>1</v>
      </c>
      <c r="AU24">
        <f t="shared" si="17"/>
        <v>51.921854838709677</v>
      </c>
      <c r="AV24">
        <f t="shared" si="18"/>
        <v>9.8679032258064545</v>
      </c>
      <c r="AW24">
        <f t="shared" si="19"/>
        <v>10.741935483870964</v>
      </c>
      <c r="AX24">
        <f t="shared" si="20"/>
        <v>8.5025806451612915</v>
      </c>
      <c r="AY24">
        <v>0</v>
      </c>
      <c r="AZ24">
        <v>1</v>
      </c>
      <c r="BA24">
        <v>1</v>
      </c>
      <c r="BG24">
        <f t="shared" si="8"/>
        <v>96.774193548387089</v>
      </c>
      <c r="BH24" s="10">
        <f t="shared" si="21"/>
        <v>1.0763888888888889E-4</v>
      </c>
    </row>
    <row r="25" spans="1:60" ht="43.5">
      <c r="A25">
        <v>18</v>
      </c>
      <c r="B25" s="2" t="s">
        <v>743</v>
      </c>
      <c r="C25" s="2" t="s">
        <v>148</v>
      </c>
      <c r="D25">
        <v>1</v>
      </c>
      <c r="E25">
        <v>1</v>
      </c>
      <c r="F25">
        <f t="shared" si="9"/>
        <v>1</v>
      </c>
      <c r="G25">
        <f t="shared" si="10"/>
        <v>19</v>
      </c>
      <c r="H25">
        <f t="shared" si="11"/>
        <v>19</v>
      </c>
      <c r="I25">
        <f t="shared" si="12"/>
        <v>109</v>
      </c>
      <c r="J25">
        <f>'[1]TSS EARS'!$C21</f>
        <v>29</v>
      </c>
      <c r="K25">
        <f t="shared" si="13"/>
        <v>1.5263157894736843</v>
      </c>
      <c r="L25">
        <f t="shared" si="14"/>
        <v>89</v>
      </c>
      <c r="M25">
        <f t="shared" si="15"/>
        <v>4.6842105263157894</v>
      </c>
      <c r="N25">
        <v>1</v>
      </c>
      <c r="O25">
        <v>1</v>
      </c>
      <c r="P25">
        <v>1</v>
      </c>
      <c r="Q25">
        <v>1</v>
      </c>
      <c r="R25">
        <f>'[1]TSS EARS'!$E21</f>
        <v>1</v>
      </c>
      <c r="S25">
        <v>1</v>
      </c>
      <c r="T25">
        <f t="shared" si="3"/>
        <v>1</v>
      </c>
      <c r="U25">
        <f>'[1]TSS EARS'!$F21</f>
        <v>1</v>
      </c>
      <c r="V25">
        <v>1</v>
      </c>
      <c r="W25">
        <f t="shared" si="4"/>
        <v>1</v>
      </c>
      <c r="X25">
        <f t="shared" si="5"/>
        <v>1</v>
      </c>
      <c r="Y25">
        <f>'[1]TSS EARS'!$D21</f>
        <v>0</v>
      </c>
      <c r="Z25">
        <f>'[1]TSS EARS'!$G21</f>
        <v>1</v>
      </c>
      <c r="AA25">
        <f>'[1]TSS EARS'!$H21</f>
        <v>1</v>
      </c>
      <c r="AB25">
        <f>'[1]TSS EARS'!$I21</f>
        <v>1</v>
      </c>
      <c r="AC25">
        <v>1</v>
      </c>
      <c r="AD25">
        <f>'[1]TSS EARS'!$J21</f>
        <v>1</v>
      </c>
      <c r="AE25">
        <v>1</v>
      </c>
      <c r="AF25">
        <f t="shared" si="16"/>
        <v>2</v>
      </c>
      <c r="AG25">
        <f>'[1]TSS EARS'!$K21</f>
        <v>1</v>
      </c>
      <c r="AH25">
        <f t="shared" si="6"/>
        <v>1</v>
      </c>
      <c r="AI25">
        <f>'[1]TSS EARS'!$L21</f>
        <v>1</v>
      </c>
      <c r="AJ25">
        <v>1</v>
      </c>
      <c r="AK25">
        <f t="shared" si="7"/>
        <v>1</v>
      </c>
      <c r="AL25">
        <v>1</v>
      </c>
      <c r="AM25">
        <f>'[1]TSS EARS'!$M21</f>
        <v>1</v>
      </c>
      <c r="AN25">
        <v>1</v>
      </c>
      <c r="AO25">
        <f>'[1]TSS EARS'!$N21</f>
        <v>0</v>
      </c>
      <c r="AP25">
        <v>1</v>
      </c>
      <c r="AQ25">
        <v>1</v>
      </c>
      <c r="AR25">
        <v>1</v>
      </c>
      <c r="AS25">
        <f>'[1]TSS EARS'!$O21</f>
        <v>0</v>
      </c>
      <c r="AT25">
        <v>1</v>
      </c>
      <c r="AU25">
        <f t="shared" si="17"/>
        <v>58.423684210526318</v>
      </c>
      <c r="AV25">
        <f t="shared" si="18"/>
        <v>9.8305263157894771</v>
      </c>
      <c r="AW25">
        <f t="shared" si="19"/>
        <v>10.804210526315789</v>
      </c>
      <c r="AX25">
        <f t="shared" si="20"/>
        <v>10.132631578947368</v>
      </c>
      <c r="AY25">
        <v>1</v>
      </c>
      <c r="AZ25">
        <v>1</v>
      </c>
      <c r="BA25">
        <v>1</v>
      </c>
      <c r="BG25">
        <f t="shared" si="8"/>
        <v>105.26315789473684</v>
      </c>
      <c r="BH25" s="10">
        <f t="shared" si="21"/>
        <v>6.597222222222223E-5</v>
      </c>
    </row>
    <row r="26" spans="1:60" ht="72.5">
      <c r="A26">
        <v>19</v>
      </c>
      <c r="B26" s="1" t="s">
        <v>744</v>
      </c>
      <c r="C26" s="2" t="s">
        <v>148</v>
      </c>
      <c r="D26">
        <v>1</v>
      </c>
      <c r="E26">
        <v>1</v>
      </c>
      <c r="F26">
        <f t="shared" si="9"/>
        <v>1</v>
      </c>
      <c r="G26">
        <f t="shared" si="10"/>
        <v>31</v>
      </c>
      <c r="H26">
        <f t="shared" si="11"/>
        <v>31</v>
      </c>
      <c r="I26">
        <f t="shared" si="12"/>
        <v>174</v>
      </c>
      <c r="J26">
        <f>'[1]TSS EARS'!$C22</f>
        <v>44</v>
      </c>
      <c r="K26">
        <f t="shared" si="13"/>
        <v>1.4193548387096775</v>
      </c>
      <c r="L26">
        <f t="shared" si="14"/>
        <v>142</v>
      </c>
      <c r="M26">
        <f t="shared" si="15"/>
        <v>4.580645161290323</v>
      </c>
      <c r="N26">
        <v>1</v>
      </c>
      <c r="O26">
        <v>1</v>
      </c>
      <c r="P26">
        <v>1</v>
      </c>
      <c r="Q26">
        <v>1</v>
      </c>
      <c r="R26">
        <f>'[1]TSS EARS'!$E22</f>
        <v>1</v>
      </c>
      <c r="S26">
        <v>1</v>
      </c>
      <c r="T26">
        <f t="shared" si="3"/>
        <v>1</v>
      </c>
      <c r="U26">
        <f>'[1]TSS EARS'!$F22</f>
        <v>1</v>
      </c>
      <c r="V26">
        <v>1</v>
      </c>
      <c r="W26">
        <f t="shared" si="4"/>
        <v>1</v>
      </c>
      <c r="X26">
        <f t="shared" si="5"/>
        <v>1</v>
      </c>
      <c r="Y26">
        <f>'[1]TSS EARS'!$D22</f>
        <v>0</v>
      </c>
      <c r="Z26">
        <f>'[1]TSS EARS'!$G22</f>
        <v>1</v>
      </c>
      <c r="AA26">
        <f>'[1]TSS EARS'!$H22</f>
        <v>1</v>
      </c>
      <c r="AB26">
        <f>'[1]TSS EARS'!$I22</f>
        <v>1</v>
      </c>
      <c r="AC26">
        <v>1</v>
      </c>
      <c r="AD26">
        <f>'[1]TSS EARS'!$J22</f>
        <v>1</v>
      </c>
      <c r="AE26">
        <v>1</v>
      </c>
      <c r="AF26">
        <f t="shared" si="16"/>
        <v>2</v>
      </c>
      <c r="AG26">
        <f>'[1]TSS EARS'!$K22</f>
        <v>1</v>
      </c>
      <c r="AH26">
        <f t="shared" si="6"/>
        <v>1</v>
      </c>
      <c r="AI26">
        <f>'[1]TSS EARS'!$L22</f>
        <v>0</v>
      </c>
      <c r="AJ26">
        <v>1</v>
      </c>
      <c r="AK26">
        <f t="shared" si="7"/>
        <v>1</v>
      </c>
      <c r="AL26">
        <v>1</v>
      </c>
      <c r="AM26">
        <f>'[1]TSS EARS'!$M22</f>
        <v>1</v>
      </c>
      <c r="AN26">
        <v>1</v>
      </c>
      <c r="AO26">
        <f>'[1]TSS EARS'!$N22</f>
        <v>0</v>
      </c>
      <c r="AP26">
        <v>1</v>
      </c>
      <c r="AQ26">
        <v>1</v>
      </c>
      <c r="AR26">
        <v>1</v>
      </c>
      <c r="AS26">
        <f>'[1]TSS EARS'!$O22</f>
        <v>0</v>
      </c>
      <c r="AT26">
        <v>1</v>
      </c>
      <c r="AU26">
        <f t="shared" si="17"/>
        <v>55.292580645161301</v>
      </c>
      <c r="AV26">
        <f t="shared" si="18"/>
        <v>13.248387096774195</v>
      </c>
      <c r="AW26">
        <f t="shared" si="19"/>
        <v>10.558709677419358</v>
      </c>
      <c r="AX26">
        <f t="shared" si="20"/>
        <v>15.644838709677423</v>
      </c>
      <c r="AY26">
        <v>0</v>
      </c>
      <c r="AZ26">
        <v>1</v>
      </c>
      <c r="BA26">
        <v>1</v>
      </c>
      <c r="BG26">
        <f t="shared" si="8"/>
        <v>64.516129032258064</v>
      </c>
      <c r="BH26" s="10">
        <f t="shared" si="21"/>
        <v>1.0763888888888889E-4</v>
      </c>
    </row>
    <row r="27" spans="1:60" ht="72.5">
      <c r="A27">
        <v>20</v>
      </c>
      <c r="B27" s="1" t="s">
        <v>688</v>
      </c>
      <c r="C27" s="2" t="s">
        <v>146</v>
      </c>
      <c r="D27">
        <v>1</v>
      </c>
      <c r="E27">
        <v>1</v>
      </c>
      <c r="F27">
        <f t="shared" si="9"/>
        <v>1</v>
      </c>
      <c r="G27">
        <f t="shared" si="10"/>
        <v>34</v>
      </c>
      <c r="H27">
        <f t="shared" si="11"/>
        <v>34</v>
      </c>
      <c r="I27">
        <f t="shared" si="12"/>
        <v>186</v>
      </c>
      <c r="J27">
        <f>'[1]TSS EARS'!$C23</f>
        <v>50</v>
      </c>
      <c r="K27">
        <f t="shared" si="13"/>
        <v>1.4705882352941178</v>
      </c>
      <c r="L27">
        <f t="shared" si="14"/>
        <v>149</v>
      </c>
      <c r="M27">
        <f t="shared" si="15"/>
        <v>4.382352941176471</v>
      </c>
      <c r="N27">
        <v>0</v>
      </c>
      <c r="O27">
        <v>1</v>
      </c>
      <c r="P27">
        <v>0</v>
      </c>
      <c r="Q27">
        <v>1</v>
      </c>
      <c r="R27">
        <f>'[1]TSS EARS'!$E23</f>
        <v>1</v>
      </c>
      <c r="S27">
        <v>1</v>
      </c>
      <c r="T27">
        <f t="shared" si="3"/>
        <v>1</v>
      </c>
      <c r="U27">
        <f>'[1]TSS EARS'!$F23</f>
        <v>1</v>
      </c>
      <c r="V27">
        <v>1</v>
      </c>
      <c r="W27">
        <f t="shared" si="4"/>
        <v>0</v>
      </c>
      <c r="X27">
        <f t="shared" si="5"/>
        <v>1</v>
      </c>
      <c r="Y27">
        <f>'[1]TSS EARS'!$D23</f>
        <v>1</v>
      </c>
      <c r="Z27">
        <f>'[1]TSS EARS'!$G23</f>
        <v>1</v>
      </c>
      <c r="AA27">
        <f>'[1]TSS EARS'!$H23</f>
        <v>1</v>
      </c>
      <c r="AB27">
        <f>'[1]TSS EARS'!$I23</f>
        <v>1</v>
      </c>
      <c r="AC27">
        <v>1</v>
      </c>
      <c r="AD27">
        <f>'[1]TSS EARS'!$J23</f>
        <v>1</v>
      </c>
      <c r="AE27">
        <v>1</v>
      </c>
      <c r="AF27">
        <f t="shared" si="16"/>
        <v>3</v>
      </c>
      <c r="AG27">
        <f>'[1]TSS EARS'!$K23</f>
        <v>1</v>
      </c>
      <c r="AH27">
        <f t="shared" si="6"/>
        <v>1</v>
      </c>
      <c r="AI27">
        <f>'[1]TSS EARS'!$L23</f>
        <v>0</v>
      </c>
      <c r="AJ27">
        <v>1</v>
      </c>
      <c r="AK27">
        <f t="shared" si="7"/>
        <v>1</v>
      </c>
      <c r="AL27">
        <v>1</v>
      </c>
      <c r="AM27">
        <f>'[1]TSS EARS'!$M23</f>
        <v>1</v>
      </c>
      <c r="AN27">
        <v>1</v>
      </c>
      <c r="AO27">
        <f>'[1]TSS EARS'!$N23</f>
        <v>1</v>
      </c>
      <c r="AP27">
        <v>1</v>
      </c>
      <c r="AQ27">
        <v>1</v>
      </c>
      <c r="AR27">
        <v>1</v>
      </c>
      <c r="AS27">
        <f>'[1]TSS EARS'!$O23</f>
        <v>1</v>
      </c>
      <c r="AT27">
        <v>1</v>
      </c>
      <c r="AU27">
        <f t="shared" si="17"/>
        <v>47.913235294117662</v>
      </c>
      <c r="AV27">
        <f t="shared" si="18"/>
        <v>15.022941176470592</v>
      </c>
      <c r="AW27">
        <f t="shared" si="19"/>
        <v>9.789411764705882</v>
      </c>
      <c r="AX27">
        <f t="shared" si="20"/>
        <v>16.210882352941177</v>
      </c>
      <c r="AY27">
        <v>0</v>
      </c>
      <c r="AZ27">
        <v>1</v>
      </c>
      <c r="BA27">
        <v>1</v>
      </c>
      <c r="BG27">
        <f t="shared" si="8"/>
        <v>88.235294117647058</v>
      </c>
      <c r="BH27" s="10">
        <f t="shared" si="21"/>
        <v>1.1805555555555556E-4</v>
      </c>
    </row>
    <row r="28" spans="1:60" ht="43.5">
      <c r="A28">
        <v>21</v>
      </c>
      <c r="B28" s="1" t="s">
        <v>745</v>
      </c>
      <c r="C28" s="2" t="s">
        <v>148</v>
      </c>
      <c r="D28">
        <v>1</v>
      </c>
      <c r="E28">
        <v>1</v>
      </c>
      <c r="F28">
        <f t="shared" si="9"/>
        <v>1</v>
      </c>
      <c r="G28">
        <f t="shared" si="10"/>
        <v>15</v>
      </c>
      <c r="H28">
        <f t="shared" si="11"/>
        <v>15</v>
      </c>
      <c r="I28">
        <f t="shared" si="12"/>
        <v>101</v>
      </c>
      <c r="J28">
        <f>'[1]TSS EARS'!$C24</f>
        <v>27</v>
      </c>
      <c r="K28">
        <f t="shared" si="13"/>
        <v>1.8</v>
      </c>
      <c r="L28">
        <f t="shared" si="14"/>
        <v>84</v>
      </c>
      <c r="M28">
        <f t="shared" si="15"/>
        <v>5.6</v>
      </c>
      <c r="N28">
        <v>1</v>
      </c>
      <c r="O28">
        <v>1</v>
      </c>
      <c r="P28">
        <v>1</v>
      </c>
      <c r="Q28">
        <v>1</v>
      </c>
      <c r="R28">
        <f>'[1]TSS EARS'!$E24</f>
        <v>1</v>
      </c>
      <c r="S28">
        <v>1</v>
      </c>
      <c r="T28">
        <f t="shared" si="3"/>
        <v>1</v>
      </c>
      <c r="U28">
        <f>'[1]TSS EARS'!$F24</f>
        <v>1</v>
      </c>
      <c r="V28">
        <v>1</v>
      </c>
      <c r="W28">
        <f t="shared" si="4"/>
        <v>1</v>
      </c>
      <c r="X28">
        <f t="shared" si="5"/>
        <v>1</v>
      </c>
      <c r="Y28">
        <f>'[1]TSS EARS'!$D24</f>
        <v>1</v>
      </c>
      <c r="Z28">
        <f>'[1]TSS EARS'!$G24</f>
        <v>1</v>
      </c>
      <c r="AA28">
        <f>'[1]TSS EARS'!$H24</f>
        <v>1</v>
      </c>
      <c r="AB28">
        <f>'[1]TSS EARS'!$I24</f>
        <v>1</v>
      </c>
      <c r="AC28">
        <v>1</v>
      </c>
      <c r="AD28">
        <f>'[1]TSS EARS'!$J24</f>
        <v>1</v>
      </c>
      <c r="AE28">
        <v>1</v>
      </c>
      <c r="AF28">
        <f t="shared" si="16"/>
        <v>2</v>
      </c>
      <c r="AG28">
        <f>'[1]TSS EARS'!$K24</f>
        <v>1</v>
      </c>
      <c r="AH28">
        <f t="shared" si="6"/>
        <v>1</v>
      </c>
      <c r="AI28">
        <f>'[1]TSS EARS'!$L24</f>
        <v>1</v>
      </c>
      <c r="AJ28">
        <v>1</v>
      </c>
      <c r="AK28">
        <f t="shared" si="7"/>
        <v>1</v>
      </c>
      <c r="AL28">
        <v>1</v>
      </c>
      <c r="AM28">
        <f>'[1]TSS EARS'!$M24</f>
        <v>1</v>
      </c>
      <c r="AN28">
        <v>1</v>
      </c>
      <c r="AO28">
        <f>'[1]TSS EARS'!$N24</f>
        <v>1</v>
      </c>
      <c r="AP28">
        <v>1</v>
      </c>
      <c r="AQ28">
        <v>1</v>
      </c>
      <c r="AR28">
        <v>1</v>
      </c>
      <c r="AS28">
        <f>'[1]TSS EARS'!$O24</f>
        <v>1</v>
      </c>
      <c r="AT28">
        <v>1</v>
      </c>
      <c r="AU28">
        <f t="shared" si="17"/>
        <v>39.330000000000013</v>
      </c>
      <c r="AV28">
        <f t="shared" si="18"/>
        <v>11.500000000000004</v>
      </c>
      <c r="AW28">
        <f t="shared" si="19"/>
        <v>16.330666666666655</v>
      </c>
      <c r="AX28">
        <f t="shared" si="20"/>
        <v>12.445999999999998</v>
      </c>
      <c r="AY28">
        <v>1</v>
      </c>
      <c r="AZ28">
        <v>1</v>
      </c>
      <c r="BA28">
        <v>1</v>
      </c>
      <c r="BG28">
        <f t="shared" si="8"/>
        <v>133.33333333333334</v>
      </c>
      <c r="BH28" s="10">
        <f t="shared" si="21"/>
        <v>5.208333333333333E-5</v>
      </c>
    </row>
    <row r="29" spans="1:60" ht="29">
      <c r="A29">
        <v>22</v>
      </c>
      <c r="B29" s="1" t="s">
        <v>746</v>
      </c>
      <c r="C29" s="2" t="s">
        <v>146</v>
      </c>
      <c r="D29">
        <v>1</v>
      </c>
      <c r="E29">
        <v>1</v>
      </c>
      <c r="F29">
        <f t="shared" si="9"/>
        <v>1</v>
      </c>
      <c r="G29">
        <f t="shared" si="10"/>
        <v>12</v>
      </c>
      <c r="H29">
        <f t="shared" si="11"/>
        <v>12</v>
      </c>
      <c r="I29">
        <f t="shared" si="12"/>
        <v>77</v>
      </c>
      <c r="J29">
        <f>'[1]TSS EARS'!$C25</f>
        <v>22</v>
      </c>
      <c r="K29">
        <f t="shared" si="13"/>
        <v>1.8333333333333333</v>
      </c>
      <c r="L29">
        <f t="shared" si="14"/>
        <v>63</v>
      </c>
      <c r="M29">
        <f t="shared" si="15"/>
        <v>5.25</v>
      </c>
      <c r="N29">
        <v>1</v>
      </c>
      <c r="O29">
        <v>1</v>
      </c>
      <c r="P29">
        <v>1</v>
      </c>
      <c r="Q29">
        <v>1</v>
      </c>
      <c r="R29">
        <f>'[1]TSS EARS'!$E25</f>
        <v>1</v>
      </c>
      <c r="S29">
        <v>1</v>
      </c>
      <c r="T29">
        <f t="shared" si="3"/>
        <v>1</v>
      </c>
      <c r="U29">
        <f>'[1]TSS EARS'!$F25</f>
        <v>1</v>
      </c>
      <c r="V29">
        <v>1</v>
      </c>
      <c r="W29">
        <f t="shared" si="4"/>
        <v>1</v>
      </c>
      <c r="X29">
        <f t="shared" si="5"/>
        <v>1</v>
      </c>
      <c r="Y29">
        <f>'[1]TSS EARS'!$D25</f>
        <v>1</v>
      </c>
      <c r="Z29">
        <f>'[1]TSS EARS'!$G25</f>
        <v>1</v>
      </c>
      <c r="AA29">
        <f>'[1]TSS EARS'!$H25</f>
        <v>1</v>
      </c>
      <c r="AB29">
        <f>'[1]TSS EARS'!$I25</f>
        <v>1</v>
      </c>
      <c r="AC29">
        <v>1</v>
      </c>
      <c r="AD29">
        <f>'[1]TSS EARS'!$J25</f>
        <v>1</v>
      </c>
      <c r="AE29">
        <v>1</v>
      </c>
      <c r="AF29">
        <f t="shared" si="16"/>
        <v>1</v>
      </c>
      <c r="AG29">
        <f>'[1]TSS EARS'!$K25</f>
        <v>0</v>
      </c>
      <c r="AH29">
        <f t="shared" si="6"/>
        <v>1</v>
      </c>
      <c r="AI29">
        <f>'[1]TSS EARS'!$L25</f>
        <v>1</v>
      </c>
      <c r="AJ29">
        <v>1</v>
      </c>
      <c r="AK29">
        <f t="shared" si="7"/>
        <v>1</v>
      </c>
      <c r="AL29">
        <v>1</v>
      </c>
      <c r="AM29">
        <f>'[1]TSS EARS'!$M25</f>
        <v>0</v>
      </c>
      <c r="AN29">
        <v>1</v>
      </c>
      <c r="AO29">
        <f>'[1]TSS EARS'!$N25</f>
        <v>1</v>
      </c>
      <c r="AP29">
        <v>1</v>
      </c>
      <c r="AQ29">
        <v>1</v>
      </c>
      <c r="AR29">
        <v>1</v>
      </c>
      <c r="AS29">
        <f>'[1]TSS EARS'!$O25</f>
        <v>1</v>
      </c>
      <c r="AT29">
        <v>1</v>
      </c>
      <c r="AU29">
        <f t="shared" si="17"/>
        <v>39.555000000000014</v>
      </c>
      <c r="AV29">
        <f t="shared" si="18"/>
        <v>10.723333333333333</v>
      </c>
      <c r="AW29">
        <f t="shared" si="19"/>
        <v>14.073333333333331</v>
      </c>
      <c r="AX29">
        <f t="shared" si="20"/>
        <v>9.2974999999999994</v>
      </c>
      <c r="AY29">
        <v>1</v>
      </c>
      <c r="AZ29">
        <v>1</v>
      </c>
      <c r="BA29">
        <v>1</v>
      </c>
      <c r="BG29">
        <f t="shared" si="8"/>
        <v>83.333333333333329</v>
      </c>
      <c r="BH29" s="10">
        <f t="shared" si="21"/>
        <v>4.1666666666666665E-5</v>
      </c>
    </row>
    <row r="30" spans="1:60" ht="43.5">
      <c r="A30">
        <v>23</v>
      </c>
      <c r="B30" s="1" t="s">
        <v>747</v>
      </c>
      <c r="C30" s="2" t="s">
        <v>146</v>
      </c>
      <c r="D30">
        <v>1</v>
      </c>
      <c r="E30">
        <v>1</v>
      </c>
      <c r="F30">
        <f t="shared" si="9"/>
        <v>1</v>
      </c>
      <c r="G30">
        <f t="shared" si="10"/>
        <v>12</v>
      </c>
      <c r="H30">
        <f t="shared" si="11"/>
        <v>12</v>
      </c>
      <c r="I30">
        <f t="shared" si="12"/>
        <v>79</v>
      </c>
      <c r="J30">
        <f>'[1]TSS EARS'!$C26</f>
        <v>23</v>
      </c>
      <c r="K30">
        <f t="shared" si="13"/>
        <v>1.9166666666666667</v>
      </c>
      <c r="L30">
        <f t="shared" si="14"/>
        <v>65</v>
      </c>
      <c r="M30">
        <f t="shared" si="15"/>
        <v>5.416666666666667</v>
      </c>
      <c r="N30">
        <v>1</v>
      </c>
      <c r="O30">
        <v>1</v>
      </c>
      <c r="P30">
        <v>1</v>
      </c>
      <c r="Q30">
        <v>1</v>
      </c>
      <c r="R30">
        <f>'[1]TSS EARS'!$E26</f>
        <v>1</v>
      </c>
      <c r="S30">
        <v>1</v>
      </c>
      <c r="T30">
        <f t="shared" si="3"/>
        <v>1</v>
      </c>
      <c r="U30">
        <f>'[1]TSS EARS'!$F26</f>
        <v>1</v>
      </c>
      <c r="V30">
        <v>1</v>
      </c>
      <c r="W30">
        <f t="shared" si="4"/>
        <v>1</v>
      </c>
      <c r="X30">
        <f t="shared" si="5"/>
        <v>1</v>
      </c>
      <c r="Y30">
        <f>'[1]TSS EARS'!$D26</f>
        <v>1</v>
      </c>
      <c r="Z30">
        <f>'[1]TSS EARS'!$G26</f>
        <v>1</v>
      </c>
      <c r="AA30">
        <f>'[1]TSS EARS'!$H26</f>
        <v>1</v>
      </c>
      <c r="AB30">
        <f>'[1]TSS EARS'!$I26</f>
        <v>1</v>
      </c>
      <c r="AC30">
        <v>1</v>
      </c>
      <c r="AD30">
        <f>'[1]TSS EARS'!$J26</f>
        <v>1</v>
      </c>
      <c r="AE30">
        <v>1</v>
      </c>
      <c r="AF30">
        <f t="shared" si="16"/>
        <v>1</v>
      </c>
      <c r="AG30">
        <f>'[1]TSS EARS'!$K26</f>
        <v>0</v>
      </c>
      <c r="AH30">
        <f t="shared" si="6"/>
        <v>1</v>
      </c>
      <c r="AI30">
        <f>'[1]TSS EARS'!$L26</f>
        <v>1</v>
      </c>
      <c r="AJ30">
        <v>1</v>
      </c>
      <c r="AK30">
        <f t="shared" si="7"/>
        <v>1</v>
      </c>
      <c r="AL30">
        <v>1</v>
      </c>
      <c r="AM30">
        <f>'[1]TSS EARS'!$M26</f>
        <v>0</v>
      </c>
      <c r="AN30">
        <v>1</v>
      </c>
      <c r="AO30">
        <f>'[1]TSS EARS'!$N26</f>
        <v>1</v>
      </c>
      <c r="AP30">
        <v>1</v>
      </c>
      <c r="AQ30">
        <v>1</v>
      </c>
      <c r="AR30">
        <v>1</v>
      </c>
      <c r="AS30">
        <f>'[1]TSS EARS'!$O26</f>
        <v>1</v>
      </c>
      <c r="AT30">
        <v>1</v>
      </c>
      <c r="AU30">
        <f t="shared" si="17"/>
        <v>32.505000000000003</v>
      </c>
      <c r="AV30">
        <f t="shared" si="18"/>
        <v>11.706666666666667</v>
      </c>
      <c r="AW30">
        <f t="shared" si="19"/>
        <v>15.053333333333335</v>
      </c>
      <c r="AX30">
        <f t="shared" si="20"/>
        <v>10.082500000000003</v>
      </c>
      <c r="AY30">
        <v>0</v>
      </c>
      <c r="AZ30">
        <v>1</v>
      </c>
      <c r="BA30">
        <v>1</v>
      </c>
      <c r="BG30">
        <f t="shared" si="8"/>
        <v>83.333333333333329</v>
      </c>
      <c r="BH30" s="10">
        <f t="shared" si="21"/>
        <v>4.1666666666666665E-5</v>
      </c>
    </row>
    <row r="31" spans="1:60" ht="43.5">
      <c r="A31">
        <v>24</v>
      </c>
      <c r="B31" s="1" t="s">
        <v>748</v>
      </c>
      <c r="C31" s="2" t="s">
        <v>146</v>
      </c>
      <c r="D31">
        <v>1</v>
      </c>
      <c r="E31">
        <v>1</v>
      </c>
      <c r="F31">
        <f t="shared" si="9"/>
        <v>1</v>
      </c>
      <c r="G31">
        <f t="shared" si="10"/>
        <v>15</v>
      </c>
      <c r="H31">
        <f t="shared" si="11"/>
        <v>15</v>
      </c>
      <c r="I31">
        <f t="shared" si="12"/>
        <v>110</v>
      </c>
      <c r="J31">
        <f>'[1]TSS EARS'!$C27</f>
        <v>31</v>
      </c>
      <c r="K31">
        <f t="shared" si="13"/>
        <v>2.0666666666666669</v>
      </c>
      <c r="L31">
        <f t="shared" si="14"/>
        <v>92</v>
      </c>
      <c r="M31">
        <f t="shared" si="15"/>
        <v>6.1333333333333337</v>
      </c>
      <c r="N31">
        <v>1</v>
      </c>
      <c r="O31">
        <v>1</v>
      </c>
      <c r="P31">
        <v>1</v>
      </c>
      <c r="Q31">
        <v>1</v>
      </c>
      <c r="R31">
        <f>'[1]TSS EARS'!$E27</f>
        <v>1</v>
      </c>
      <c r="S31">
        <v>1</v>
      </c>
      <c r="T31">
        <f t="shared" si="3"/>
        <v>1</v>
      </c>
      <c r="U31">
        <f>'[1]TSS EARS'!$F27</f>
        <v>1</v>
      </c>
      <c r="V31">
        <v>1</v>
      </c>
      <c r="W31">
        <f t="shared" si="4"/>
        <v>1</v>
      </c>
      <c r="X31">
        <f t="shared" si="5"/>
        <v>1</v>
      </c>
      <c r="Y31">
        <f>'[1]TSS EARS'!$D27</f>
        <v>1</v>
      </c>
      <c r="Z31">
        <f>'[1]TSS EARS'!$G27</f>
        <v>1</v>
      </c>
      <c r="AA31">
        <f>'[1]TSS EARS'!$H27</f>
        <v>1</v>
      </c>
      <c r="AB31">
        <f>'[1]TSS EARS'!$I27</f>
        <v>1</v>
      </c>
      <c r="AC31">
        <v>1</v>
      </c>
      <c r="AD31">
        <f>'[1]TSS EARS'!$J27</f>
        <v>1</v>
      </c>
      <c r="AE31">
        <v>1</v>
      </c>
      <c r="AF31">
        <f t="shared" si="16"/>
        <v>4</v>
      </c>
      <c r="AG31">
        <f>'[1]TSS EARS'!$K27</f>
        <v>1</v>
      </c>
      <c r="AH31">
        <f t="shared" si="6"/>
        <v>1</v>
      </c>
      <c r="AI31">
        <f>'[1]TSS EARS'!$L27</f>
        <v>0</v>
      </c>
      <c r="AJ31">
        <v>1</v>
      </c>
      <c r="AK31">
        <f t="shared" si="7"/>
        <v>1</v>
      </c>
      <c r="AL31">
        <v>1</v>
      </c>
      <c r="AM31">
        <f>'[1]TSS EARS'!$M27</f>
        <v>1</v>
      </c>
      <c r="AN31">
        <v>1</v>
      </c>
      <c r="AO31">
        <f>'[1]TSS EARS'!$N27</f>
        <v>1</v>
      </c>
      <c r="AP31">
        <v>1</v>
      </c>
      <c r="AQ31">
        <v>1</v>
      </c>
      <c r="AR31">
        <v>1</v>
      </c>
      <c r="AS31">
        <f>'[1]TSS EARS'!$O27</f>
        <v>1</v>
      </c>
      <c r="AT31">
        <v>1</v>
      </c>
      <c r="AU31">
        <f t="shared" si="17"/>
        <v>16.770000000000007</v>
      </c>
      <c r="AV31">
        <f t="shared" si="18"/>
        <v>14.646666666666672</v>
      </c>
      <c r="AW31">
        <f t="shared" si="19"/>
        <v>19.858666666666661</v>
      </c>
      <c r="AX31">
        <f t="shared" si="20"/>
        <v>14.958000000000006</v>
      </c>
      <c r="AY31">
        <v>0</v>
      </c>
      <c r="AZ31">
        <v>1</v>
      </c>
      <c r="BA31">
        <v>1</v>
      </c>
      <c r="BG31">
        <f t="shared" si="8"/>
        <v>266.66666666666669</v>
      </c>
      <c r="BH31" s="10">
        <f t="shared" si="21"/>
        <v>5.208333333333333E-5</v>
      </c>
    </row>
    <row r="32" spans="1:60" ht="29">
      <c r="A32">
        <v>25</v>
      </c>
      <c r="B32" s="1" t="s">
        <v>749</v>
      </c>
      <c r="C32" s="2" t="s">
        <v>146</v>
      </c>
      <c r="D32">
        <v>1</v>
      </c>
      <c r="E32">
        <v>1</v>
      </c>
      <c r="F32">
        <f t="shared" si="9"/>
        <v>1</v>
      </c>
      <c r="G32">
        <f t="shared" si="10"/>
        <v>11</v>
      </c>
      <c r="H32">
        <f t="shared" si="11"/>
        <v>11</v>
      </c>
      <c r="I32">
        <f t="shared" si="12"/>
        <v>71</v>
      </c>
      <c r="J32">
        <f>'[1]TSS EARS'!$C28</f>
        <v>20</v>
      </c>
      <c r="K32">
        <f t="shared" si="13"/>
        <v>1.8181818181818181</v>
      </c>
      <c r="L32">
        <f t="shared" si="14"/>
        <v>60</v>
      </c>
      <c r="M32">
        <f t="shared" si="15"/>
        <v>5.4545454545454541</v>
      </c>
      <c r="N32">
        <v>1</v>
      </c>
      <c r="O32">
        <v>1</v>
      </c>
      <c r="P32">
        <v>1</v>
      </c>
      <c r="Q32">
        <v>1</v>
      </c>
      <c r="R32">
        <f>'[1]TSS EARS'!$E28</f>
        <v>1</v>
      </c>
      <c r="S32">
        <v>1</v>
      </c>
      <c r="T32">
        <f t="shared" si="3"/>
        <v>1</v>
      </c>
      <c r="U32">
        <f>'[1]TSS EARS'!$F28</f>
        <v>1</v>
      </c>
      <c r="V32">
        <v>1</v>
      </c>
      <c r="W32">
        <f t="shared" si="4"/>
        <v>1</v>
      </c>
      <c r="X32">
        <f t="shared" si="5"/>
        <v>1</v>
      </c>
      <c r="Y32">
        <f>'[1]TSS EARS'!$D28</f>
        <v>1</v>
      </c>
      <c r="Z32">
        <f>'[1]TSS EARS'!$G28</f>
        <v>1</v>
      </c>
      <c r="AA32">
        <f>'[1]TSS EARS'!$H28</f>
        <v>1</v>
      </c>
      <c r="AB32">
        <f>'[1]TSS EARS'!$I28</f>
        <v>1</v>
      </c>
      <c r="AC32">
        <v>1</v>
      </c>
      <c r="AD32">
        <f>'[1]TSS EARS'!$J28</f>
        <v>1</v>
      </c>
      <c r="AE32">
        <v>1</v>
      </c>
      <c r="AF32">
        <f t="shared" si="16"/>
        <v>1</v>
      </c>
      <c r="AG32">
        <f>'[1]TSS EARS'!$K28</f>
        <v>1</v>
      </c>
      <c r="AH32">
        <f t="shared" si="6"/>
        <v>1</v>
      </c>
      <c r="AI32">
        <f>'[1]TSS EARS'!$L28</f>
        <v>1</v>
      </c>
      <c r="AJ32">
        <v>1</v>
      </c>
      <c r="AK32">
        <f t="shared" si="7"/>
        <v>1</v>
      </c>
      <c r="AL32">
        <v>1</v>
      </c>
      <c r="AM32">
        <f>'[1]TSS EARS'!$M28</f>
        <v>1</v>
      </c>
      <c r="AN32">
        <v>1</v>
      </c>
      <c r="AO32">
        <f>'[1]TSS EARS'!$N28</f>
        <v>1</v>
      </c>
      <c r="AP32">
        <v>1</v>
      </c>
      <c r="AQ32">
        <v>1</v>
      </c>
      <c r="AR32">
        <v>1</v>
      </c>
      <c r="AS32">
        <f>'[1]TSS EARS'!$O28</f>
        <v>1</v>
      </c>
      <c r="AT32">
        <v>1</v>
      </c>
      <c r="AU32">
        <f t="shared" si="17"/>
        <v>41.851818181818196</v>
      </c>
      <c r="AV32">
        <f t="shared" si="18"/>
        <v>10.154545454545456</v>
      </c>
      <c r="AW32">
        <f t="shared" si="19"/>
        <v>14.116363636363637</v>
      </c>
      <c r="AX32">
        <f t="shared" si="20"/>
        <v>9.7609090909090881</v>
      </c>
      <c r="AY32">
        <v>1</v>
      </c>
      <c r="AZ32">
        <v>1</v>
      </c>
      <c r="BA32">
        <v>1</v>
      </c>
      <c r="BG32">
        <f t="shared" si="8"/>
        <v>90.909090909090907</v>
      </c>
      <c r="BH32" s="10">
        <f t="shared" si="21"/>
        <v>3.8194444444444444E-5</v>
      </c>
    </row>
    <row r="33" spans="1:61" ht="72.5">
      <c r="A33">
        <v>26</v>
      </c>
      <c r="B33" s="1" t="s">
        <v>694</v>
      </c>
      <c r="C33" s="2" t="s">
        <v>146</v>
      </c>
      <c r="D33">
        <v>1</v>
      </c>
      <c r="E33">
        <v>1</v>
      </c>
      <c r="F33">
        <f t="shared" si="9"/>
        <v>2</v>
      </c>
      <c r="G33">
        <f t="shared" si="10"/>
        <v>25</v>
      </c>
      <c r="H33">
        <f t="shared" si="11"/>
        <v>12.5</v>
      </c>
      <c r="I33">
        <f t="shared" si="12"/>
        <v>153</v>
      </c>
      <c r="J33">
        <f>'[1]TSS EARS'!$C29</f>
        <v>45</v>
      </c>
      <c r="K33">
        <f t="shared" si="13"/>
        <v>1.8</v>
      </c>
      <c r="L33">
        <f t="shared" si="14"/>
        <v>126</v>
      </c>
      <c r="M33">
        <f t="shared" si="15"/>
        <v>5.04</v>
      </c>
      <c r="N33">
        <v>0</v>
      </c>
      <c r="O33">
        <v>1</v>
      </c>
      <c r="P33">
        <v>0</v>
      </c>
      <c r="Q33">
        <v>0</v>
      </c>
      <c r="R33">
        <f>'[1]TSS EARS'!$E29</f>
        <v>1</v>
      </c>
      <c r="S33">
        <v>1</v>
      </c>
      <c r="T33">
        <f t="shared" si="3"/>
        <v>0</v>
      </c>
      <c r="U33">
        <f>'[1]TSS EARS'!$F29</f>
        <v>1</v>
      </c>
      <c r="V33">
        <v>1</v>
      </c>
      <c r="W33">
        <f t="shared" si="4"/>
        <v>0</v>
      </c>
      <c r="X33">
        <f t="shared" si="5"/>
        <v>1</v>
      </c>
      <c r="Y33">
        <f>'[1]TSS EARS'!$D29</f>
        <v>0</v>
      </c>
      <c r="Z33">
        <f>'[1]TSS EARS'!$G29</f>
        <v>1</v>
      </c>
      <c r="AA33">
        <f>'[1]TSS EARS'!$H29</f>
        <v>1</v>
      </c>
      <c r="AB33">
        <f>'[1]TSS EARS'!$I29</f>
        <v>1</v>
      </c>
      <c r="AC33">
        <v>1</v>
      </c>
      <c r="AD33">
        <f>'[1]TSS EARS'!$J29</f>
        <v>1</v>
      </c>
      <c r="AE33">
        <v>1</v>
      </c>
      <c r="AF33">
        <f t="shared" si="16"/>
        <v>2</v>
      </c>
      <c r="AG33">
        <f>'[1]TSS EARS'!$K29</f>
        <v>1</v>
      </c>
      <c r="AH33">
        <f t="shared" si="6"/>
        <v>1</v>
      </c>
      <c r="AI33">
        <f>'[1]TSS EARS'!$L29</f>
        <v>1</v>
      </c>
      <c r="AJ33">
        <v>1</v>
      </c>
      <c r="AK33">
        <f t="shared" si="7"/>
        <v>1</v>
      </c>
      <c r="AL33">
        <v>1</v>
      </c>
      <c r="AM33">
        <f>'[1]TSS EARS'!$M29</f>
        <v>0</v>
      </c>
      <c r="AN33">
        <v>1</v>
      </c>
      <c r="AO33">
        <f>'[1]TSS EARS'!$N29</f>
        <v>1</v>
      </c>
      <c r="AP33">
        <v>1</v>
      </c>
      <c r="AQ33">
        <v>1</v>
      </c>
      <c r="AR33">
        <v>1</v>
      </c>
      <c r="AS33">
        <f>'[1]TSS EARS'!$O29</f>
        <v>1</v>
      </c>
      <c r="AT33">
        <v>1</v>
      </c>
      <c r="AU33">
        <f t="shared" si="17"/>
        <v>41.867500000000007</v>
      </c>
      <c r="AV33">
        <f t="shared" si="18"/>
        <v>10.525000000000002</v>
      </c>
      <c r="AW33">
        <f t="shared" si="19"/>
        <v>12.172800000000002</v>
      </c>
      <c r="AX33">
        <f t="shared" si="20"/>
        <v>8.5583999999999989</v>
      </c>
      <c r="AY33">
        <v>0</v>
      </c>
      <c r="AZ33">
        <v>1</v>
      </c>
      <c r="BA33">
        <v>1</v>
      </c>
      <c r="BG33">
        <f t="shared" si="8"/>
        <v>80</v>
      </c>
      <c r="BH33" s="10">
        <f t="shared" si="21"/>
        <v>8.6805555555555545E-5</v>
      </c>
    </row>
    <row r="34" spans="1:61" ht="72.5">
      <c r="A34">
        <v>27</v>
      </c>
      <c r="B34" s="1" t="s">
        <v>750</v>
      </c>
      <c r="C34" s="2" t="s">
        <v>146</v>
      </c>
      <c r="D34">
        <v>1</v>
      </c>
      <c r="E34">
        <v>1</v>
      </c>
      <c r="F34">
        <f t="shared" si="9"/>
        <v>2</v>
      </c>
      <c r="G34">
        <f t="shared" si="10"/>
        <v>22</v>
      </c>
      <c r="H34">
        <f t="shared" si="11"/>
        <v>11</v>
      </c>
      <c r="I34">
        <f t="shared" si="12"/>
        <v>146</v>
      </c>
      <c r="J34">
        <f>'[1]TSS EARS'!$C30</f>
        <v>40</v>
      </c>
      <c r="K34">
        <f t="shared" si="13"/>
        <v>1.8181818181818181</v>
      </c>
      <c r="L34">
        <f t="shared" si="14"/>
        <v>119</v>
      </c>
      <c r="M34">
        <f t="shared" si="15"/>
        <v>5.4090909090909092</v>
      </c>
      <c r="N34">
        <v>1</v>
      </c>
      <c r="O34">
        <v>1</v>
      </c>
      <c r="P34">
        <v>1</v>
      </c>
      <c r="Q34">
        <v>1</v>
      </c>
      <c r="R34">
        <f>'[1]TSS EARS'!$E30</f>
        <v>1</v>
      </c>
      <c r="S34">
        <v>1</v>
      </c>
      <c r="T34">
        <f t="shared" si="3"/>
        <v>1</v>
      </c>
      <c r="U34">
        <f>'[1]TSS EARS'!$F30</f>
        <v>1</v>
      </c>
      <c r="V34">
        <v>1</v>
      </c>
      <c r="W34">
        <f t="shared" si="4"/>
        <v>1</v>
      </c>
      <c r="X34">
        <f t="shared" si="5"/>
        <v>1</v>
      </c>
      <c r="Y34">
        <f>'[1]TSS EARS'!$D30</f>
        <v>0</v>
      </c>
      <c r="Z34">
        <f>'[1]TSS EARS'!$G30</f>
        <v>1</v>
      </c>
      <c r="AA34">
        <f>'[1]TSS EARS'!$H30</f>
        <v>1</v>
      </c>
      <c r="AB34">
        <f>'[1]TSS EARS'!$I30</f>
        <v>1</v>
      </c>
      <c r="AC34">
        <v>1</v>
      </c>
      <c r="AD34">
        <f>'[1]TSS EARS'!$J30</f>
        <v>1</v>
      </c>
      <c r="AE34">
        <v>1</v>
      </c>
      <c r="AF34">
        <f t="shared" si="16"/>
        <v>3</v>
      </c>
      <c r="AG34">
        <f>'[1]TSS EARS'!$K30</f>
        <v>1</v>
      </c>
      <c r="AH34">
        <f t="shared" si="6"/>
        <v>1</v>
      </c>
      <c r="AI34">
        <f>'[1]TSS EARS'!$L30</f>
        <v>0</v>
      </c>
      <c r="AJ34">
        <v>1</v>
      </c>
      <c r="AK34">
        <f t="shared" si="7"/>
        <v>1</v>
      </c>
      <c r="AL34">
        <v>1</v>
      </c>
      <c r="AM34">
        <f>'[1]TSS EARS'!$M30</f>
        <v>1</v>
      </c>
      <c r="AN34">
        <v>1</v>
      </c>
      <c r="AO34">
        <f>'[1]TSS EARS'!$N30</f>
        <v>1</v>
      </c>
      <c r="AP34">
        <v>1</v>
      </c>
      <c r="AQ34">
        <v>1</v>
      </c>
      <c r="AR34">
        <v>1</v>
      </c>
      <c r="AS34">
        <f>'[1]TSS EARS'!$O30</f>
        <v>1</v>
      </c>
      <c r="AT34">
        <v>1</v>
      </c>
      <c r="AU34">
        <f t="shared" si="17"/>
        <v>41.851818181818196</v>
      </c>
      <c r="AV34">
        <f t="shared" si="18"/>
        <v>10.154545454545456</v>
      </c>
      <c r="AW34">
        <f t="shared" si="19"/>
        <v>14.918181818181814</v>
      </c>
      <c r="AX34">
        <f t="shared" si="20"/>
        <v>9.5468181818181819</v>
      </c>
      <c r="AY34">
        <v>0</v>
      </c>
      <c r="AZ34">
        <v>1</v>
      </c>
      <c r="BA34">
        <v>1</v>
      </c>
      <c r="BG34">
        <f t="shared" si="8"/>
        <v>136.36363636363635</v>
      </c>
      <c r="BH34" s="10">
        <f t="shared" si="21"/>
        <v>7.6388888888888887E-5</v>
      </c>
    </row>
    <row r="35" spans="1:61" ht="87">
      <c r="A35">
        <v>28</v>
      </c>
      <c r="B35" s="1" t="s">
        <v>751</v>
      </c>
      <c r="C35" s="2" t="s">
        <v>146</v>
      </c>
      <c r="D35">
        <v>1</v>
      </c>
      <c r="E35">
        <v>1</v>
      </c>
      <c r="F35">
        <f t="shared" si="9"/>
        <v>2</v>
      </c>
      <c r="G35">
        <f t="shared" si="10"/>
        <v>21</v>
      </c>
      <c r="H35">
        <f t="shared" si="11"/>
        <v>10.5</v>
      </c>
      <c r="I35">
        <f t="shared" si="12"/>
        <v>149</v>
      </c>
      <c r="J35">
        <f>'[1]TSS EARS'!$C31</f>
        <v>43</v>
      </c>
      <c r="K35">
        <f t="shared" si="13"/>
        <v>2.0476190476190474</v>
      </c>
      <c r="L35">
        <f t="shared" si="14"/>
        <v>123</v>
      </c>
      <c r="M35">
        <f t="shared" si="15"/>
        <v>5.8571428571428568</v>
      </c>
      <c r="N35">
        <v>1</v>
      </c>
      <c r="O35">
        <v>1</v>
      </c>
      <c r="P35">
        <v>1</v>
      </c>
      <c r="Q35">
        <v>0</v>
      </c>
      <c r="R35">
        <f>'[1]TSS EARS'!$E31</f>
        <v>1</v>
      </c>
      <c r="S35">
        <v>1</v>
      </c>
      <c r="T35">
        <f t="shared" si="3"/>
        <v>0</v>
      </c>
      <c r="U35">
        <f>'[1]TSS EARS'!$F31</f>
        <v>1</v>
      </c>
      <c r="V35">
        <v>1</v>
      </c>
      <c r="W35">
        <f t="shared" si="4"/>
        <v>0</v>
      </c>
      <c r="X35">
        <f t="shared" si="5"/>
        <v>1</v>
      </c>
      <c r="Y35">
        <f>'[1]TSS EARS'!$D31</f>
        <v>1</v>
      </c>
      <c r="Z35">
        <f>'[1]TSS EARS'!$G31</f>
        <v>1</v>
      </c>
      <c r="AA35">
        <f>'[1]TSS EARS'!$H31</f>
        <v>1</v>
      </c>
      <c r="AB35">
        <f>'[1]TSS EARS'!$I31</f>
        <v>1</v>
      </c>
      <c r="AC35">
        <v>1</v>
      </c>
      <c r="AD35">
        <f>'[1]TSS EARS'!$J31</f>
        <v>1</v>
      </c>
      <c r="AE35">
        <v>1</v>
      </c>
      <c r="AF35">
        <f t="shared" si="16"/>
        <v>3</v>
      </c>
      <c r="AG35">
        <f>'[1]TSS EARS'!$K31</f>
        <v>1</v>
      </c>
      <c r="AH35">
        <f t="shared" si="6"/>
        <v>1</v>
      </c>
      <c r="AI35">
        <f>'[1]TSS EARS'!$L31</f>
        <v>0</v>
      </c>
      <c r="AJ35">
        <v>1</v>
      </c>
      <c r="AK35">
        <f t="shared" si="7"/>
        <v>1</v>
      </c>
      <c r="AL35">
        <v>1</v>
      </c>
      <c r="AM35">
        <f>'[1]TSS EARS'!$M31</f>
        <v>1</v>
      </c>
      <c r="AN35">
        <v>1</v>
      </c>
      <c r="AO35">
        <f>'[1]TSS EARS'!$N31</f>
        <v>1</v>
      </c>
      <c r="AP35">
        <v>1</v>
      </c>
      <c r="AQ35">
        <v>1</v>
      </c>
      <c r="AR35">
        <v>1</v>
      </c>
      <c r="AS35">
        <f>'[1]TSS EARS'!$O31</f>
        <v>1</v>
      </c>
      <c r="AT35">
        <v>1</v>
      </c>
      <c r="AU35">
        <f t="shared" si="17"/>
        <v>22.94892857142861</v>
      </c>
      <c r="AV35">
        <f t="shared" si="18"/>
        <v>12.66690476190476</v>
      </c>
      <c r="AW35">
        <f t="shared" si="19"/>
        <v>17.500952380952388</v>
      </c>
      <c r="AX35">
        <f t="shared" si="20"/>
        <v>11.407142857142851</v>
      </c>
      <c r="AY35">
        <v>0</v>
      </c>
      <c r="AZ35">
        <v>1</v>
      </c>
      <c r="BA35">
        <v>1</v>
      </c>
      <c r="BG35">
        <f t="shared" si="8"/>
        <v>142.85714285714286</v>
      </c>
      <c r="BH35" s="10">
        <f t="shared" si="21"/>
        <v>7.2916666666666659E-5</v>
      </c>
    </row>
    <row r="36" spans="1:61" ht="101.5">
      <c r="A36">
        <v>29</v>
      </c>
      <c r="B36" s="1" t="s">
        <v>752</v>
      </c>
      <c r="C36" s="2" t="s">
        <v>146</v>
      </c>
      <c r="D36">
        <v>1</v>
      </c>
      <c r="E36">
        <v>1</v>
      </c>
      <c r="F36">
        <f t="shared" si="9"/>
        <v>2</v>
      </c>
      <c r="G36">
        <f t="shared" si="10"/>
        <v>24</v>
      </c>
      <c r="H36">
        <f t="shared" si="11"/>
        <v>12</v>
      </c>
      <c r="I36">
        <f t="shared" si="12"/>
        <v>170</v>
      </c>
      <c r="J36">
        <f>'[1]TSS EARS'!$C32</f>
        <v>49</v>
      </c>
      <c r="K36">
        <f t="shared" si="13"/>
        <v>2.0416666666666665</v>
      </c>
      <c r="L36">
        <f t="shared" si="14"/>
        <v>140</v>
      </c>
      <c r="M36">
        <f t="shared" si="15"/>
        <v>5.833333333333333</v>
      </c>
      <c r="N36">
        <v>1</v>
      </c>
      <c r="O36">
        <v>1</v>
      </c>
      <c r="P36">
        <v>1</v>
      </c>
      <c r="Q36">
        <v>1</v>
      </c>
      <c r="R36">
        <f>'[1]TSS EARS'!$E32</f>
        <v>1</v>
      </c>
      <c r="S36">
        <v>1</v>
      </c>
      <c r="T36">
        <f t="shared" si="3"/>
        <v>1</v>
      </c>
      <c r="U36">
        <f>'[1]TSS EARS'!$F32</f>
        <v>1</v>
      </c>
      <c r="V36">
        <v>1</v>
      </c>
      <c r="W36">
        <f t="shared" si="4"/>
        <v>1</v>
      </c>
      <c r="X36">
        <f t="shared" si="5"/>
        <v>1</v>
      </c>
      <c r="Y36">
        <f>'[1]TSS EARS'!$D32</f>
        <v>0</v>
      </c>
      <c r="Z36">
        <f>'[1]TSS EARS'!$G32</f>
        <v>1</v>
      </c>
      <c r="AA36">
        <f>'[1]TSS EARS'!$H32</f>
        <v>1</v>
      </c>
      <c r="AB36">
        <f>'[1]TSS EARS'!$I32</f>
        <v>1</v>
      </c>
      <c r="AC36">
        <v>1</v>
      </c>
      <c r="AD36">
        <f>'[1]TSS EARS'!$J32</f>
        <v>1</v>
      </c>
      <c r="AE36">
        <v>1</v>
      </c>
      <c r="AF36">
        <f t="shared" si="16"/>
        <v>3</v>
      </c>
      <c r="AG36">
        <f>'[1]TSS EARS'!$K32</f>
        <v>1</v>
      </c>
      <c r="AH36">
        <f t="shared" si="6"/>
        <v>1</v>
      </c>
      <c r="AI36">
        <f>'[1]TSS EARS'!$L32</f>
        <v>0</v>
      </c>
      <c r="AJ36">
        <v>1</v>
      </c>
      <c r="AK36">
        <f t="shared" si="7"/>
        <v>1</v>
      </c>
      <c r="AL36">
        <v>1</v>
      </c>
      <c r="AM36">
        <f>'[1]TSS EARS'!$M32</f>
        <v>0</v>
      </c>
      <c r="AN36">
        <v>1</v>
      </c>
      <c r="AO36">
        <f>'[1]TSS EARS'!$N32</f>
        <v>1</v>
      </c>
      <c r="AP36">
        <v>1</v>
      </c>
      <c r="AQ36">
        <v>1</v>
      </c>
      <c r="AR36">
        <v>1</v>
      </c>
      <c r="AS36">
        <f>'[1]TSS EARS'!$O32</f>
        <v>1</v>
      </c>
      <c r="AT36">
        <v>1</v>
      </c>
      <c r="AU36">
        <f t="shared" si="17"/>
        <v>21.930000000000042</v>
      </c>
      <c r="AV36">
        <f t="shared" si="18"/>
        <v>13.181666666666665</v>
      </c>
      <c r="AW36">
        <f t="shared" si="19"/>
        <v>17.748333333333331</v>
      </c>
      <c r="AX36">
        <f t="shared" si="20"/>
        <v>12.044999999999995</v>
      </c>
      <c r="AY36">
        <v>0</v>
      </c>
      <c r="AZ36">
        <v>1</v>
      </c>
      <c r="BA36">
        <v>1</v>
      </c>
      <c r="BG36">
        <f t="shared" si="8"/>
        <v>125</v>
      </c>
      <c r="BH36" s="10">
        <f t="shared" si="21"/>
        <v>8.3333333333333331E-5</v>
      </c>
    </row>
    <row r="37" spans="1:61" ht="72.5">
      <c r="A37">
        <v>30</v>
      </c>
      <c r="B37" s="1" t="s">
        <v>698</v>
      </c>
      <c r="C37" s="2" t="s">
        <v>146</v>
      </c>
      <c r="D37">
        <v>1</v>
      </c>
      <c r="E37">
        <v>1</v>
      </c>
      <c r="F37">
        <f t="shared" si="9"/>
        <v>2</v>
      </c>
      <c r="G37">
        <f t="shared" si="10"/>
        <v>30</v>
      </c>
      <c r="H37">
        <f t="shared" si="11"/>
        <v>15</v>
      </c>
      <c r="I37">
        <f t="shared" si="12"/>
        <v>190</v>
      </c>
      <c r="J37">
        <f>'[1]TSS EARS'!$C33</f>
        <v>53</v>
      </c>
      <c r="K37">
        <f t="shared" si="13"/>
        <v>1.7666666666666666</v>
      </c>
      <c r="L37">
        <f t="shared" si="14"/>
        <v>155</v>
      </c>
      <c r="M37">
        <f t="shared" si="15"/>
        <v>5.166666666666667</v>
      </c>
      <c r="N37">
        <v>1</v>
      </c>
      <c r="O37">
        <v>1</v>
      </c>
      <c r="P37">
        <v>1</v>
      </c>
      <c r="Q37">
        <v>1</v>
      </c>
      <c r="R37">
        <f>'[1]TSS EARS'!$E33</f>
        <v>1</v>
      </c>
      <c r="S37">
        <v>1</v>
      </c>
      <c r="T37">
        <f t="shared" si="3"/>
        <v>1</v>
      </c>
      <c r="U37">
        <f>'[1]TSS EARS'!$F33</f>
        <v>1</v>
      </c>
      <c r="V37">
        <v>1</v>
      </c>
      <c r="W37">
        <f t="shared" si="4"/>
        <v>1</v>
      </c>
      <c r="X37">
        <f t="shared" si="5"/>
        <v>1</v>
      </c>
      <c r="Y37">
        <f>'[1]TSS EARS'!$D33</f>
        <v>0</v>
      </c>
      <c r="Z37">
        <f>'[1]TSS EARS'!$G33</f>
        <v>1</v>
      </c>
      <c r="AA37">
        <f>'[1]TSS EARS'!$H33</f>
        <v>1</v>
      </c>
      <c r="AB37">
        <f>'[1]TSS EARS'!$I33</f>
        <v>1</v>
      </c>
      <c r="AC37">
        <v>1</v>
      </c>
      <c r="AD37">
        <f>'[1]TSS EARS'!$J33</f>
        <v>1</v>
      </c>
      <c r="AE37">
        <v>1</v>
      </c>
      <c r="AF37">
        <f t="shared" si="16"/>
        <v>3</v>
      </c>
      <c r="AG37">
        <f>'[1]TSS EARS'!$K33</f>
        <v>1</v>
      </c>
      <c r="AH37">
        <f t="shared" si="6"/>
        <v>1</v>
      </c>
      <c r="AI37">
        <f>'[1]TSS EARS'!$L33</f>
        <v>0</v>
      </c>
      <c r="AJ37">
        <v>1</v>
      </c>
      <c r="AK37">
        <f t="shared" si="7"/>
        <v>1</v>
      </c>
      <c r="AL37">
        <v>1</v>
      </c>
      <c r="AM37">
        <f>'[1]TSS EARS'!$M33</f>
        <v>0</v>
      </c>
      <c r="AN37">
        <v>1</v>
      </c>
      <c r="AO37">
        <f>'[1]TSS EARS'!$N33</f>
        <v>1</v>
      </c>
      <c r="AP37">
        <v>1</v>
      </c>
      <c r="AQ37">
        <v>1</v>
      </c>
      <c r="AR37">
        <v>1</v>
      </c>
      <c r="AS37">
        <f>'[1]TSS EARS'!$O33</f>
        <v>1</v>
      </c>
      <c r="AT37">
        <v>1</v>
      </c>
      <c r="AU37">
        <f t="shared" si="17"/>
        <v>42.150000000000034</v>
      </c>
      <c r="AV37">
        <f t="shared" si="18"/>
        <v>11.106666666666669</v>
      </c>
      <c r="AW37">
        <f t="shared" si="19"/>
        <v>13.78266666666666</v>
      </c>
      <c r="AX37">
        <f t="shared" si="20"/>
        <v>10.405000000000001</v>
      </c>
      <c r="AY37">
        <v>0</v>
      </c>
      <c r="AZ37">
        <v>1</v>
      </c>
      <c r="BA37">
        <v>1</v>
      </c>
      <c r="BG37">
        <f t="shared" si="8"/>
        <v>100</v>
      </c>
      <c r="BH37" s="10">
        <f t="shared" si="21"/>
        <v>1.0416666666666666E-4</v>
      </c>
    </row>
    <row r="38" spans="1:61" ht="43.5">
      <c r="A38">
        <v>31</v>
      </c>
      <c r="B38" s="1" t="s">
        <v>753</v>
      </c>
      <c r="C38" s="2" t="s">
        <v>146</v>
      </c>
      <c r="D38">
        <v>1</v>
      </c>
      <c r="E38">
        <v>1</v>
      </c>
      <c r="F38">
        <f t="shared" si="9"/>
        <v>1</v>
      </c>
      <c r="G38">
        <f t="shared" si="10"/>
        <v>15</v>
      </c>
      <c r="H38">
        <f t="shared" si="11"/>
        <v>15</v>
      </c>
      <c r="I38">
        <f t="shared" si="12"/>
        <v>98</v>
      </c>
      <c r="J38">
        <f>'[1]TSS EARS'!$C34</f>
        <v>29</v>
      </c>
      <c r="K38">
        <f t="shared" si="13"/>
        <v>1.9333333333333333</v>
      </c>
      <c r="L38">
        <f t="shared" si="14"/>
        <v>83</v>
      </c>
      <c r="M38">
        <f t="shared" si="15"/>
        <v>5.5333333333333332</v>
      </c>
      <c r="N38">
        <v>1</v>
      </c>
      <c r="O38">
        <v>1</v>
      </c>
      <c r="P38">
        <v>1</v>
      </c>
      <c r="Q38">
        <v>1</v>
      </c>
      <c r="R38">
        <f>'[1]TSS EARS'!$E34</f>
        <v>1</v>
      </c>
      <c r="S38">
        <v>1</v>
      </c>
      <c r="T38">
        <f t="shared" si="3"/>
        <v>1</v>
      </c>
      <c r="U38">
        <f>'[1]TSS EARS'!$F34</f>
        <v>1</v>
      </c>
      <c r="V38">
        <v>1</v>
      </c>
      <c r="W38">
        <f t="shared" si="4"/>
        <v>1</v>
      </c>
      <c r="X38">
        <f t="shared" si="5"/>
        <v>1</v>
      </c>
      <c r="Y38">
        <f>'[1]TSS EARS'!$D34</f>
        <v>1</v>
      </c>
      <c r="Z38">
        <f>'[1]TSS EARS'!$G34</f>
        <v>1</v>
      </c>
      <c r="AA38">
        <f>'[1]TSS EARS'!$H34</f>
        <v>1</v>
      </c>
      <c r="AB38">
        <f>'[1]TSS EARS'!$I34</f>
        <v>1</v>
      </c>
      <c r="AC38">
        <v>1</v>
      </c>
      <c r="AD38">
        <f>'[1]TSS EARS'!$J34</f>
        <v>1</v>
      </c>
      <c r="AE38">
        <v>1</v>
      </c>
      <c r="AF38">
        <f t="shared" si="16"/>
        <v>1</v>
      </c>
      <c r="AG38">
        <f>'[1]TSS EARS'!$K34</f>
        <v>1</v>
      </c>
      <c r="AH38">
        <f t="shared" si="6"/>
        <v>1</v>
      </c>
      <c r="AI38">
        <f>'[1]TSS EARS'!$L34</f>
        <v>0</v>
      </c>
      <c r="AJ38">
        <v>1</v>
      </c>
      <c r="AK38">
        <f t="shared" si="7"/>
        <v>1</v>
      </c>
      <c r="AL38">
        <v>1</v>
      </c>
      <c r="AM38">
        <f>'[1]TSS EARS'!$M34</f>
        <v>1</v>
      </c>
      <c r="AN38">
        <v>1</v>
      </c>
      <c r="AO38">
        <f>'[1]TSS EARS'!$N34</f>
        <v>1</v>
      </c>
      <c r="AP38">
        <v>1</v>
      </c>
      <c r="AQ38">
        <v>1</v>
      </c>
      <c r="AR38">
        <v>1</v>
      </c>
      <c r="AS38">
        <f>'[1]TSS EARS'!$O34</f>
        <v>1</v>
      </c>
      <c r="AT38">
        <v>1</v>
      </c>
      <c r="AU38">
        <f t="shared" si="17"/>
        <v>28.050000000000008</v>
      </c>
      <c r="AV38">
        <f t="shared" si="18"/>
        <v>13.073333333333338</v>
      </c>
      <c r="AW38">
        <f t="shared" si="19"/>
        <v>15.154666666666664</v>
      </c>
      <c r="AX38">
        <f t="shared" si="20"/>
        <v>12.131999999999998</v>
      </c>
      <c r="AY38">
        <v>0</v>
      </c>
      <c r="AZ38">
        <v>1</v>
      </c>
      <c r="BA38">
        <v>1</v>
      </c>
      <c r="BG38">
        <f t="shared" si="8"/>
        <v>66.666666666666671</v>
      </c>
      <c r="BH38" s="10">
        <f t="shared" si="21"/>
        <v>5.208333333333333E-5</v>
      </c>
    </row>
    <row r="39" spans="1:61" ht="72.5">
      <c r="A39">
        <v>32</v>
      </c>
      <c r="B39" s="1" t="s">
        <v>754</v>
      </c>
      <c r="C39" s="2" t="s">
        <v>148</v>
      </c>
      <c r="D39">
        <v>1</v>
      </c>
      <c r="E39">
        <v>1</v>
      </c>
      <c r="F39">
        <f t="shared" si="9"/>
        <v>1</v>
      </c>
      <c r="G39">
        <f t="shared" si="10"/>
        <v>38</v>
      </c>
      <c r="H39">
        <f t="shared" si="11"/>
        <v>38</v>
      </c>
      <c r="I39">
        <f t="shared" si="12"/>
        <v>177</v>
      </c>
      <c r="J39">
        <f>'[1]TSS EARS'!$C35</f>
        <v>46</v>
      </c>
      <c r="K39">
        <f t="shared" si="13"/>
        <v>1.2105263157894737</v>
      </c>
      <c r="L39">
        <f t="shared" si="14"/>
        <v>135</v>
      </c>
      <c r="M39">
        <f t="shared" si="15"/>
        <v>3.5526315789473686</v>
      </c>
      <c r="N39">
        <v>1</v>
      </c>
      <c r="O39">
        <v>1</v>
      </c>
      <c r="P39">
        <v>0</v>
      </c>
      <c r="Q39">
        <v>1</v>
      </c>
      <c r="R39">
        <f>'[1]TSS EARS'!$E35</f>
        <v>1</v>
      </c>
      <c r="S39">
        <v>1</v>
      </c>
      <c r="T39">
        <f t="shared" si="3"/>
        <v>1</v>
      </c>
      <c r="U39">
        <f>'[1]TSS EARS'!$F35</f>
        <v>1</v>
      </c>
      <c r="V39">
        <v>1</v>
      </c>
      <c r="W39">
        <f t="shared" si="4"/>
        <v>0</v>
      </c>
      <c r="X39">
        <f t="shared" si="5"/>
        <v>1</v>
      </c>
      <c r="Y39">
        <f>'[1]TSS EARS'!$D35</f>
        <v>0</v>
      </c>
      <c r="Z39">
        <f>'[1]TSS EARS'!$G35</f>
        <v>1</v>
      </c>
      <c r="AA39">
        <f>'[1]TSS EARS'!$H35</f>
        <v>1</v>
      </c>
      <c r="AB39">
        <f>'[1]TSS EARS'!$I35</f>
        <v>1</v>
      </c>
      <c r="AC39">
        <v>1</v>
      </c>
      <c r="AD39">
        <f>'[1]TSS EARS'!$J35</f>
        <v>1</v>
      </c>
      <c r="AE39">
        <v>1</v>
      </c>
      <c r="AF39">
        <f t="shared" si="16"/>
        <v>4</v>
      </c>
      <c r="AG39">
        <f>'[1]TSS EARS'!$K35</f>
        <v>1</v>
      </c>
      <c r="AH39">
        <f t="shared" si="6"/>
        <v>1</v>
      </c>
      <c r="AI39">
        <f>'[1]TSS EARS'!$L35</f>
        <v>0</v>
      </c>
      <c r="AJ39">
        <v>1</v>
      </c>
      <c r="AK39">
        <f t="shared" si="7"/>
        <v>0</v>
      </c>
      <c r="AL39">
        <v>1</v>
      </c>
      <c r="AM39">
        <f>'[1]TSS EARS'!$M35</f>
        <v>0</v>
      </c>
      <c r="AN39">
        <v>1</v>
      </c>
      <c r="AO39">
        <f>'[1]TSS EARS'!$N35</f>
        <v>1</v>
      </c>
      <c r="AP39">
        <v>1</v>
      </c>
      <c r="AQ39">
        <v>1</v>
      </c>
      <c r="AR39">
        <v>1</v>
      </c>
      <c r="AS39">
        <f>'[1]TSS EARS'!$O35</f>
        <v>1</v>
      </c>
      <c r="AT39">
        <v>1</v>
      </c>
      <c r="AU39">
        <f t="shared" si="17"/>
        <v>65.854473684210546</v>
      </c>
      <c r="AV39">
        <f t="shared" si="18"/>
        <v>13.514210526315789</v>
      </c>
      <c r="AW39">
        <f t="shared" si="19"/>
        <v>5.0842105263157862</v>
      </c>
      <c r="AX39">
        <f t="shared" si="20"/>
        <v>14.302894736842106</v>
      </c>
      <c r="AY39">
        <v>1</v>
      </c>
      <c r="AZ39">
        <v>1</v>
      </c>
      <c r="BA39">
        <v>1</v>
      </c>
      <c r="BG39">
        <f t="shared" si="8"/>
        <v>105.26315789473684</v>
      </c>
      <c r="BH39" s="10">
        <f t="shared" si="21"/>
        <v>1.3194444444444446E-4</v>
      </c>
    </row>
    <row r="40" spans="1:61" ht="87">
      <c r="A40">
        <v>33</v>
      </c>
      <c r="B40" s="1" t="s">
        <v>755</v>
      </c>
      <c r="C40" s="16" t="s">
        <v>166</v>
      </c>
      <c r="D40">
        <v>1</v>
      </c>
      <c r="E40">
        <v>1</v>
      </c>
      <c r="F40">
        <f t="shared" si="9"/>
        <v>1</v>
      </c>
      <c r="G40">
        <f t="shared" si="10"/>
        <v>32</v>
      </c>
      <c r="H40">
        <f t="shared" si="11"/>
        <v>32</v>
      </c>
      <c r="I40">
        <f t="shared" si="12"/>
        <v>184</v>
      </c>
      <c r="J40">
        <f>'[1]TSS EARS'!$C36</f>
        <v>50</v>
      </c>
      <c r="K40">
        <f t="shared" si="13"/>
        <v>1.5625</v>
      </c>
      <c r="L40">
        <f t="shared" si="14"/>
        <v>146</v>
      </c>
      <c r="M40">
        <f t="shared" si="15"/>
        <v>4.5625</v>
      </c>
      <c r="N40">
        <v>1</v>
      </c>
      <c r="O40">
        <v>1</v>
      </c>
      <c r="P40">
        <v>1</v>
      </c>
      <c r="Q40">
        <v>1</v>
      </c>
      <c r="R40">
        <f>'[1]TSS EARS'!$E36</f>
        <v>1</v>
      </c>
      <c r="S40">
        <v>1</v>
      </c>
      <c r="T40">
        <f t="shared" si="3"/>
        <v>1</v>
      </c>
      <c r="U40">
        <f>'[1]TSS EARS'!$F36</f>
        <v>1</v>
      </c>
      <c r="V40">
        <v>1</v>
      </c>
      <c r="W40">
        <f t="shared" si="4"/>
        <v>1</v>
      </c>
      <c r="X40">
        <f t="shared" si="5"/>
        <v>1</v>
      </c>
      <c r="Y40">
        <f>'[1]TSS EARS'!$D36</f>
        <v>0</v>
      </c>
      <c r="Z40">
        <f>'[1]TSS EARS'!$G36</f>
        <v>1</v>
      </c>
      <c r="AA40">
        <f>'[1]TSS EARS'!$H36</f>
        <v>1</v>
      </c>
      <c r="AB40">
        <f>'[1]TSS EARS'!$I36</f>
        <v>1</v>
      </c>
      <c r="AC40">
        <v>1</v>
      </c>
      <c r="AD40">
        <f>'[1]TSS EARS'!$J36</f>
        <v>1</v>
      </c>
      <c r="AE40">
        <v>1</v>
      </c>
      <c r="AF40">
        <f t="shared" si="16"/>
        <v>5</v>
      </c>
      <c r="AG40">
        <f>'[1]TSS EARS'!$K36</f>
        <v>1</v>
      </c>
      <c r="AH40">
        <f t="shared" si="6"/>
        <v>1</v>
      </c>
      <c r="AI40">
        <f>'[1]TSS EARS'!$L36</f>
        <v>0</v>
      </c>
      <c r="AJ40">
        <v>1</v>
      </c>
      <c r="AK40">
        <f t="shared" si="7"/>
        <v>0</v>
      </c>
      <c r="AL40">
        <v>1</v>
      </c>
      <c r="AM40">
        <f>'[1]TSS EARS'!$M36</f>
        <v>1</v>
      </c>
      <c r="AN40">
        <v>1</v>
      </c>
      <c r="AO40">
        <f>'[1]TSS EARS'!$N36</f>
        <v>1</v>
      </c>
      <c r="AP40">
        <v>1</v>
      </c>
      <c r="AQ40">
        <v>1</v>
      </c>
      <c r="AR40">
        <v>1</v>
      </c>
      <c r="AS40">
        <f>'[1]TSS EARS'!$O36</f>
        <v>1</v>
      </c>
      <c r="AT40">
        <v>1</v>
      </c>
      <c r="AU40">
        <f t="shared" si="17"/>
        <v>42.167500000000011</v>
      </c>
      <c r="AV40">
        <f t="shared" si="18"/>
        <v>15.327500000000001</v>
      </c>
      <c r="AW40">
        <f t="shared" si="19"/>
        <v>11.388749999999998</v>
      </c>
      <c r="AX40">
        <f t="shared" si="20"/>
        <v>16.059374999999996</v>
      </c>
      <c r="AY40">
        <v>0</v>
      </c>
      <c r="AZ40">
        <v>1</v>
      </c>
      <c r="BA40">
        <v>1</v>
      </c>
      <c r="BG40">
        <f t="shared" si="8"/>
        <v>156.25</v>
      </c>
      <c r="BH40" s="10">
        <f t="shared" si="21"/>
        <v>1.1111111111111112E-4</v>
      </c>
    </row>
    <row r="41" spans="1:61" ht="58">
      <c r="A41">
        <v>34</v>
      </c>
      <c r="B41" s="1" t="s">
        <v>756</v>
      </c>
      <c r="C41" s="16" t="s">
        <v>166</v>
      </c>
      <c r="D41">
        <v>1</v>
      </c>
      <c r="E41">
        <v>1</v>
      </c>
      <c r="F41">
        <f t="shared" si="9"/>
        <v>1</v>
      </c>
      <c r="G41">
        <f t="shared" si="10"/>
        <v>18</v>
      </c>
      <c r="H41">
        <f t="shared" si="11"/>
        <v>18</v>
      </c>
      <c r="I41">
        <f t="shared" si="12"/>
        <v>111</v>
      </c>
      <c r="J41">
        <f>'[1]TSS EARS'!$C37</f>
        <v>31</v>
      </c>
      <c r="K41">
        <f t="shared" si="13"/>
        <v>1.7222222222222223</v>
      </c>
      <c r="L41">
        <f t="shared" si="14"/>
        <v>90</v>
      </c>
      <c r="M41">
        <f t="shared" si="15"/>
        <v>5</v>
      </c>
      <c r="N41">
        <v>1</v>
      </c>
      <c r="O41">
        <v>1</v>
      </c>
      <c r="P41">
        <v>1</v>
      </c>
      <c r="Q41">
        <v>1</v>
      </c>
      <c r="R41">
        <f>'[1]TSS EARS'!$E37</f>
        <v>1</v>
      </c>
      <c r="S41">
        <v>1</v>
      </c>
      <c r="T41">
        <f t="shared" si="3"/>
        <v>1</v>
      </c>
      <c r="U41">
        <f>'[1]TSS EARS'!$F37</f>
        <v>1</v>
      </c>
      <c r="V41">
        <v>1</v>
      </c>
      <c r="W41">
        <f t="shared" si="4"/>
        <v>1</v>
      </c>
      <c r="X41">
        <f t="shared" si="5"/>
        <v>1</v>
      </c>
      <c r="Y41">
        <f>'[1]TSS EARS'!$D37</f>
        <v>0</v>
      </c>
      <c r="Z41">
        <f>'[1]TSS EARS'!$G37</f>
        <v>1</v>
      </c>
      <c r="AA41">
        <f>'[1]TSS EARS'!$H37</f>
        <v>1</v>
      </c>
      <c r="AB41">
        <f>'[1]TSS EARS'!$I37</f>
        <v>1</v>
      </c>
      <c r="AC41">
        <v>1</v>
      </c>
      <c r="AD41">
        <f>'[1]TSS EARS'!$J37</f>
        <v>1</v>
      </c>
      <c r="AE41">
        <v>1</v>
      </c>
      <c r="AF41">
        <f t="shared" si="16"/>
        <v>2</v>
      </c>
      <c r="AG41">
        <f>'[1]TSS EARS'!$K37</f>
        <v>1</v>
      </c>
      <c r="AH41">
        <f t="shared" si="6"/>
        <v>1</v>
      </c>
      <c r="AI41">
        <f>'[1]TSS EARS'!$L37</f>
        <v>0</v>
      </c>
      <c r="AJ41">
        <v>1</v>
      </c>
      <c r="AK41">
        <f t="shared" si="7"/>
        <v>1</v>
      </c>
      <c r="AL41">
        <v>1</v>
      </c>
      <c r="AM41">
        <f>'[1]TSS EARS'!$M37</f>
        <v>1</v>
      </c>
      <c r="AN41">
        <v>1</v>
      </c>
      <c r="AO41">
        <f>'[1]TSS EARS'!$N37</f>
        <v>1</v>
      </c>
      <c r="AP41">
        <v>1</v>
      </c>
      <c r="AQ41">
        <v>1</v>
      </c>
      <c r="AR41">
        <v>1</v>
      </c>
      <c r="AS41">
        <f>'[1]TSS EARS'!$O37</f>
        <v>1</v>
      </c>
      <c r="AT41">
        <v>1</v>
      </c>
      <c r="AU41">
        <f t="shared" si="17"/>
        <v>42.865000000000023</v>
      </c>
      <c r="AV41">
        <f t="shared" si="18"/>
        <v>11.752222222222223</v>
      </c>
      <c r="AW41">
        <f t="shared" si="19"/>
        <v>13.262222222222221</v>
      </c>
      <c r="AX41">
        <f t="shared" si="20"/>
        <v>11.119999999999997</v>
      </c>
      <c r="AY41">
        <v>1</v>
      </c>
      <c r="AZ41">
        <v>1</v>
      </c>
      <c r="BA41">
        <v>1</v>
      </c>
      <c r="BG41">
        <f t="shared" si="8"/>
        <v>111.1111111111111</v>
      </c>
      <c r="BH41" s="10">
        <f t="shared" si="21"/>
        <v>6.2500000000000001E-5</v>
      </c>
    </row>
    <row r="42" spans="1:61" ht="29">
      <c r="A42">
        <v>35</v>
      </c>
      <c r="B42" s="1" t="s">
        <v>757</v>
      </c>
      <c r="C42" s="2" t="s">
        <v>146</v>
      </c>
      <c r="D42">
        <v>1</v>
      </c>
      <c r="E42">
        <v>1</v>
      </c>
      <c r="F42">
        <f t="shared" si="9"/>
        <v>1</v>
      </c>
      <c r="G42">
        <f t="shared" si="10"/>
        <v>7</v>
      </c>
      <c r="H42">
        <f t="shared" si="11"/>
        <v>7</v>
      </c>
      <c r="I42">
        <f t="shared" si="12"/>
        <v>41</v>
      </c>
      <c r="J42">
        <f>'[1]TSS EARS'!$C38</f>
        <v>11</v>
      </c>
      <c r="K42">
        <f t="shared" si="13"/>
        <v>1.5714285714285714</v>
      </c>
      <c r="L42">
        <f t="shared" si="14"/>
        <v>34</v>
      </c>
      <c r="M42">
        <f t="shared" si="15"/>
        <v>4.8571428571428568</v>
      </c>
      <c r="N42">
        <v>1</v>
      </c>
      <c r="O42">
        <v>1</v>
      </c>
      <c r="P42">
        <v>1</v>
      </c>
      <c r="Q42">
        <v>1</v>
      </c>
      <c r="R42">
        <f>'[1]TSS EARS'!$E38</f>
        <v>1</v>
      </c>
      <c r="S42">
        <v>1</v>
      </c>
      <c r="T42">
        <f t="shared" si="3"/>
        <v>1</v>
      </c>
      <c r="U42">
        <f>'[1]TSS EARS'!$F38</f>
        <v>1</v>
      </c>
      <c r="V42">
        <v>1</v>
      </c>
      <c r="W42">
        <f t="shared" si="4"/>
        <v>1</v>
      </c>
      <c r="X42">
        <f t="shared" si="5"/>
        <v>1</v>
      </c>
      <c r="Y42">
        <f>'[1]TSS EARS'!$D38</f>
        <v>1</v>
      </c>
      <c r="Z42">
        <f>'[1]TSS EARS'!$G38</f>
        <v>1</v>
      </c>
      <c r="AA42">
        <f>'[1]TSS EARS'!$H38</f>
        <v>1</v>
      </c>
      <c r="AB42">
        <f>'[1]TSS EARS'!$I38</f>
        <v>1</v>
      </c>
      <c r="AC42">
        <v>1</v>
      </c>
      <c r="AD42">
        <f>'[1]TSS EARS'!$J38</f>
        <v>1</v>
      </c>
      <c r="AE42">
        <v>1</v>
      </c>
      <c r="AF42">
        <f t="shared" si="16"/>
        <v>1</v>
      </c>
      <c r="AG42">
        <f>'[1]TSS EARS'!$K38</f>
        <v>1</v>
      </c>
      <c r="AH42">
        <f t="shared" si="6"/>
        <v>1</v>
      </c>
      <c r="AI42">
        <f>'[1]TSS EARS'!$L38</f>
        <v>1</v>
      </c>
      <c r="AJ42">
        <v>1</v>
      </c>
      <c r="AK42">
        <f t="shared" si="7"/>
        <v>1</v>
      </c>
      <c r="AL42">
        <v>1</v>
      </c>
      <c r="AM42">
        <f>'[1]TSS EARS'!$M38</f>
        <v>1</v>
      </c>
      <c r="AN42">
        <v>1</v>
      </c>
      <c r="AO42">
        <f>'[1]TSS EARS'!$N38</f>
        <v>1</v>
      </c>
      <c r="AP42">
        <v>1</v>
      </c>
      <c r="AQ42">
        <v>1</v>
      </c>
      <c r="AR42">
        <v>1</v>
      </c>
      <c r="AS42">
        <f>'[1]TSS EARS'!$O38</f>
        <v>1</v>
      </c>
      <c r="AT42">
        <v>1</v>
      </c>
      <c r="AU42">
        <f t="shared" si="17"/>
        <v>66.787142857142882</v>
      </c>
      <c r="AV42">
        <f t="shared" si="18"/>
        <v>5.682857142857145</v>
      </c>
      <c r="AW42">
        <f t="shared" si="19"/>
        <v>9.3714285714285701</v>
      </c>
      <c r="AX42">
        <f t="shared" si="20"/>
        <v>4.947142857142854</v>
      </c>
      <c r="AY42">
        <v>1</v>
      </c>
      <c r="AZ42">
        <v>1</v>
      </c>
      <c r="BA42">
        <v>1</v>
      </c>
      <c r="BG42">
        <f t="shared" si="8"/>
        <v>142.85714285714286</v>
      </c>
      <c r="BH42" s="10">
        <f t="shared" si="21"/>
        <v>2.4305555555555558E-5</v>
      </c>
    </row>
    <row r="43" spans="1:61" ht="43.5">
      <c r="A43">
        <v>36</v>
      </c>
      <c r="B43" s="1" t="s">
        <v>758</v>
      </c>
      <c r="C43" s="2" t="s">
        <v>146</v>
      </c>
      <c r="D43">
        <v>1</v>
      </c>
      <c r="E43">
        <v>1</v>
      </c>
      <c r="F43">
        <f t="shared" si="9"/>
        <v>1</v>
      </c>
      <c r="G43">
        <f t="shared" si="10"/>
        <v>17</v>
      </c>
      <c r="H43">
        <f t="shared" si="11"/>
        <v>17</v>
      </c>
      <c r="I43">
        <f t="shared" si="12"/>
        <v>89</v>
      </c>
      <c r="J43">
        <f>'[1]TSS EARS'!$C39</f>
        <v>24</v>
      </c>
      <c r="K43">
        <f t="shared" si="13"/>
        <v>1.411764705882353</v>
      </c>
      <c r="L43">
        <f t="shared" si="14"/>
        <v>71</v>
      </c>
      <c r="M43">
        <f t="shared" si="15"/>
        <v>4.1764705882352944</v>
      </c>
      <c r="N43">
        <v>1</v>
      </c>
      <c r="O43">
        <v>1</v>
      </c>
      <c r="P43">
        <v>1</v>
      </c>
      <c r="Q43">
        <v>0</v>
      </c>
      <c r="R43">
        <f>'[1]TSS EARS'!$E39</f>
        <v>1</v>
      </c>
      <c r="S43">
        <v>1</v>
      </c>
      <c r="T43">
        <f t="shared" si="3"/>
        <v>0</v>
      </c>
      <c r="U43">
        <f>'[1]TSS EARS'!$F39</f>
        <v>1</v>
      </c>
      <c r="V43">
        <v>1</v>
      </c>
      <c r="W43">
        <f t="shared" si="4"/>
        <v>0</v>
      </c>
      <c r="X43">
        <f t="shared" si="5"/>
        <v>1</v>
      </c>
      <c r="Y43">
        <f>'[1]TSS EARS'!$D39</f>
        <v>0</v>
      </c>
      <c r="Z43">
        <f>'[1]TSS EARS'!$G39</f>
        <v>1</v>
      </c>
      <c r="AA43">
        <f>'[1]TSS EARS'!$H39</f>
        <v>1</v>
      </c>
      <c r="AB43">
        <f>'[1]TSS EARS'!$I39</f>
        <v>1</v>
      </c>
      <c r="AC43">
        <v>1</v>
      </c>
      <c r="AD43">
        <f>'[1]TSS EARS'!$J39</f>
        <v>1</v>
      </c>
      <c r="AE43">
        <v>1</v>
      </c>
      <c r="AF43">
        <f t="shared" si="16"/>
        <v>2</v>
      </c>
      <c r="AG43">
        <f>'[1]TSS EARS'!$K39</f>
        <v>1</v>
      </c>
      <c r="AH43">
        <f t="shared" si="6"/>
        <v>1</v>
      </c>
      <c r="AI43">
        <f>'[1]TSS EARS'!$L39</f>
        <v>1</v>
      </c>
      <c r="AJ43">
        <v>0</v>
      </c>
      <c r="AK43">
        <f t="shared" si="7"/>
        <v>1</v>
      </c>
      <c r="AL43">
        <v>1</v>
      </c>
      <c r="AM43">
        <f>'[1]TSS EARS'!$M39</f>
        <v>1</v>
      </c>
      <c r="AN43">
        <v>1</v>
      </c>
      <c r="AO43">
        <f>'[1]TSS EARS'!$N39</f>
        <v>0</v>
      </c>
      <c r="AP43">
        <v>1</v>
      </c>
      <c r="AQ43">
        <v>1</v>
      </c>
      <c r="AR43">
        <v>1</v>
      </c>
      <c r="AS43">
        <f>'[1]TSS EARS'!$O39</f>
        <v>0</v>
      </c>
      <c r="AT43">
        <v>1</v>
      </c>
      <c r="AU43">
        <f t="shared" si="17"/>
        <v>70.144705882352952</v>
      </c>
      <c r="AV43">
        <f t="shared" si="18"/>
        <v>7.6988235294117651</v>
      </c>
      <c r="AW43">
        <f t="shared" si="19"/>
        <v>7.708235294117646</v>
      </c>
      <c r="AX43">
        <f t="shared" si="20"/>
        <v>6.7411764705882362</v>
      </c>
      <c r="AY43">
        <v>1</v>
      </c>
      <c r="AZ43">
        <v>1</v>
      </c>
      <c r="BA43">
        <v>1</v>
      </c>
      <c r="BG43">
        <f t="shared" si="8"/>
        <v>117.64705882352941</v>
      </c>
      <c r="BH43" s="10">
        <f t="shared" si="21"/>
        <v>5.902777777777778E-5</v>
      </c>
    </row>
    <row r="44" spans="1:61" ht="43.5">
      <c r="A44">
        <v>37</v>
      </c>
      <c r="B44" s="1" t="s">
        <v>705</v>
      </c>
      <c r="C44" s="2" t="s">
        <v>146</v>
      </c>
      <c r="D44">
        <v>1</v>
      </c>
      <c r="E44">
        <v>1</v>
      </c>
      <c r="F44">
        <f t="shared" si="9"/>
        <v>1</v>
      </c>
      <c r="G44">
        <f t="shared" si="10"/>
        <v>14</v>
      </c>
      <c r="H44">
        <f t="shared" si="11"/>
        <v>14</v>
      </c>
      <c r="I44">
        <f t="shared" ref="I44:I49" si="22">LEN(SUBSTITUTE(B44," ",""))</f>
        <v>66</v>
      </c>
      <c r="J44">
        <f>'[1]TSS EARS'!$C40</f>
        <v>24</v>
      </c>
      <c r="K44">
        <f t="shared" si="13"/>
        <v>1.7142857142857142</v>
      </c>
      <c r="L44">
        <f t="shared" si="14"/>
        <v>65</v>
      </c>
      <c r="M44">
        <f t="shared" si="15"/>
        <v>4.6428571428571432</v>
      </c>
      <c r="N44">
        <v>0</v>
      </c>
      <c r="O44">
        <v>1</v>
      </c>
      <c r="P44">
        <v>0</v>
      </c>
      <c r="Q44">
        <v>0</v>
      </c>
      <c r="R44">
        <f>'[1]TSS EARS'!$E40</f>
        <v>1</v>
      </c>
      <c r="S44">
        <v>1</v>
      </c>
      <c r="T44">
        <f t="shared" si="3"/>
        <v>0</v>
      </c>
      <c r="U44">
        <f>'[1]TSS EARS'!$F40</f>
        <v>1</v>
      </c>
      <c r="V44">
        <v>1</v>
      </c>
      <c r="W44">
        <f t="shared" si="4"/>
        <v>0</v>
      </c>
      <c r="X44">
        <f t="shared" si="5"/>
        <v>1</v>
      </c>
      <c r="Y44">
        <f>'[1]TSS EARS'!$D40</f>
        <v>0</v>
      </c>
      <c r="Z44">
        <f>'[1]TSS EARS'!$G40</f>
        <v>1</v>
      </c>
      <c r="AA44">
        <f>'[1]TSS EARS'!$H40</f>
        <v>1</v>
      </c>
      <c r="AB44">
        <f>'[1]TSS EARS'!$I40</f>
        <v>1</v>
      </c>
      <c r="AC44">
        <v>1</v>
      </c>
      <c r="AD44">
        <f>'[1]TSS EARS'!$J40</f>
        <v>0</v>
      </c>
      <c r="AE44">
        <v>1</v>
      </c>
      <c r="AF44">
        <f t="shared" si="16"/>
        <v>1</v>
      </c>
      <c r="AG44">
        <f>'[1]TSS EARS'!$K40</f>
        <v>1</v>
      </c>
      <c r="AH44">
        <f t="shared" si="6"/>
        <v>1</v>
      </c>
      <c r="AI44">
        <f>'[1]TSS EARS'!$L40</f>
        <v>0</v>
      </c>
      <c r="AJ44">
        <v>1</v>
      </c>
      <c r="AK44">
        <f t="shared" si="7"/>
        <v>1</v>
      </c>
      <c r="AL44">
        <v>1</v>
      </c>
      <c r="AM44">
        <f>'[1]TSS EARS'!$M40</f>
        <v>1</v>
      </c>
      <c r="AN44">
        <v>1</v>
      </c>
      <c r="AO44">
        <f>'[1]TSS EARS'!$N40</f>
        <v>1</v>
      </c>
      <c r="AP44">
        <v>1</v>
      </c>
      <c r="AQ44">
        <v>1</v>
      </c>
      <c r="AR44">
        <v>1</v>
      </c>
      <c r="AS44">
        <f>'[1]TSS EARS'!$O40</f>
        <v>1</v>
      </c>
      <c r="AT44">
        <v>1</v>
      </c>
      <c r="AU44">
        <f t="shared" si="17"/>
        <v>47.596428571428596</v>
      </c>
      <c r="AV44">
        <f t="shared" si="18"/>
        <v>10.098571428571429</v>
      </c>
      <c r="AW44">
        <f t="shared" ref="AW44:AW49" si="23">IF(G44=0,0,((0.0588*M44*100)-(0.296*(F44/G44)*100)-15.8))</f>
        <v>9.3857142857142861</v>
      </c>
      <c r="AX44">
        <f t="shared" si="20"/>
        <v>7.4378571428571441</v>
      </c>
      <c r="AY44">
        <v>1</v>
      </c>
      <c r="AZ44">
        <v>1</v>
      </c>
      <c r="BA44">
        <v>1</v>
      </c>
      <c r="BG44">
        <f t="shared" si="8"/>
        <v>71.428571428571431</v>
      </c>
      <c r="BH44" s="10">
        <f t="shared" si="21"/>
        <v>4.8611111111111115E-5</v>
      </c>
      <c r="BI44">
        <f t="shared" ref="BI44:BI49" si="24">IF(G44=0,0,L44/I44*100)</f>
        <v>98.484848484848484</v>
      </c>
    </row>
    <row r="45" spans="1:61" ht="72.5">
      <c r="A45">
        <v>38</v>
      </c>
      <c r="B45" s="1" t="s">
        <v>759</v>
      </c>
      <c r="C45" s="2" t="s">
        <v>669</v>
      </c>
      <c r="D45">
        <v>1</v>
      </c>
      <c r="E45">
        <v>1</v>
      </c>
      <c r="F45">
        <f t="shared" si="9"/>
        <v>2</v>
      </c>
      <c r="G45">
        <f t="shared" si="10"/>
        <v>25</v>
      </c>
      <c r="H45">
        <f t="shared" si="11"/>
        <v>12.5</v>
      </c>
      <c r="I45">
        <f t="shared" si="22"/>
        <v>143</v>
      </c>
      <c r="J45">
        <f>'[1]TSS EARS'!$C41</f>
        <v>49</v>
      </c>
      <c r="K45">
        <f t="shared" si="13"/>
        <v>1.96</v>
      </c>
      <c r="L45">
        <f t="shared" si="14"/>
        <v>138</v>
      </c>
      <c r="M45">
        <f t="shared" si="15"/>
        <v>5.52</v>
      </c>
      <c r="N45">
        <v>1</v>
      </c>
      <c r="O45">
        <v>1</v>
      </c>
      <c r="P45">
        <v>1</v>
      </c>
      <c r="Q45">
        <v>1</v>
      </c>
      <c r="R45">
        <f>'[1]TSS EARS'!$E41</f>
        <v>1</v>
      </c>
      <c r="S45">
        <v>1</v>
      </c>
      <c r="T45">
        <f t="shared" si="3"/>
        <v>1</v>
      </c>
      <c r="U45">
        <f>'[1]TSS EARS'!$F41</f>
        <v>1</v>
      </c>
      <c r="V45">
        <v>1</v>
      </c>
      <c r="W45">
        <f t="shared" si="4"/>
        <v>1</v>
      </c>
      <c r="X45">
        <f t="shared" si="5"/>
        <v>1</v>
      </c>
      <c r="Y45">
        <f>'[1]TSS EARS'!$D41</f>
        <v>1</v>
      </c>
      <c r="Z45">
        <f>'[1]TSS EARS'!$G41</f>
        <v>1</v>
      </c>
      <c r="AA45">
        <f>'[1]TSS EARS'!$H41</f>
        <v>1</v>
      </c>
      <c r="AB45">
        <f>'[1]TSS EARS'!$I41</f>
        <v>1</v>
      </c>
      <c r="AC45">
        <v>1</v>
      </c>
      <c r="AD45">
        <f>'[1]TSS EARS'!$J41</f>
        <v>1</v>
      </c>
      <c r="AE45">
        <v>1</v>
      </c>
      <c r="AF45">
        <f t="shared" si="16"/>
        <v>3</v>
      </c>
      <c r="AG45">
        <f>'[1]TSS EARS'!$K41</f>
        <v>1</v>
      </c>
      <c r="AH45">
        <f t="shared" si="6"/>
        <v>1</v>
      </c>
      <c r="AI45">
        <f>'[1]TSS EARS'!$L41</f>
        <v>0</v>
      </c>
      <c r="AJ45">
        <v>1</v>
      </c>
      <c r="AK45">
        <f t="shared" si="7"/>
        <v>1</v>
      </c>
      <c r="AL45">
        <v>1</v>
      </c>
      <c r="AM45">
        <f>'[1]TSS EARS'!$M41</f>
        <v>0</v>
      </c>
      <c r="AN45">
        <v>1</v>
      </c>
      <c r="AO45">
        <f>'[1]TSS EARS'!$N41</f>
        <v>1</v>
      </c>
      <c r="AP45">
        <v>1</v>
      </c>
      <c r="AQ45">
        <v>1</v>
      </c>
      <c r="AR45">
        <v>1</v>
      </c>
      <c r="AS45">
        <f>'[1]TSS EARS'!$O41</f>
        <v>1</v>
      </c>
      <c r="AT45">
        <v>1</v>
      </c>
      <c r="AU45">
        <f t="shared" si="17"/>
        <v>28.331500000000034</v>
      </c>
      <c r="AV45">
        <f t="shared" si="18"/>
        <v>12.413</v>
      </c>
      <c r="AW45">
        <f t="shared" si="23"/>
        <v>14.2896</v>
      </c>
      <c r="AX45">
        <f t="shared" si="20"/>
        <v>10.819200000000002</v>
      </c>
      <c r="AY45">
        <v>0</v>
      </c>
      <c r="AZ45">
        <v>1</v>
      </c>
      <c r="BA45">
        <v>1</v>
      </c>
      <c r="BG45">
        <f t="shared" si="8"/>
        <v>120</v>
      </c>
      <c r="BH45" s="10">
        <f t="shared" si="21"/>
        <v>8.6805555555555545E-5</v>
      </c>
      <c r="BI45">
        <f t="shared" si="24"/>
        <v>96.503496503496507</v>
      </c>
    </row>
    <row r="46" spans="1:61" ht="29">
      <c r="A46">
        <v>39</v>
      </c>
      <c r="B46" s="1" t="s">
        <v>760</v>
      </c>
      <c r="C46" s="2" t="s">
        <v>669</v>
      </c>
      <c r="D46">
        <v>1</v>
      </c>
      <c r="E46">
        <v>1</v>
      </c>
      <c r="F46">
        <f t="shared" si="9"/>
        <v>1</v>
      </c>
      <c r="G46">
        <f t="shared" si="10"/>
        <v>11</v>
      </c>
      <c r="H46">
        <f t="shared" si="11"/>
        <v>11</v>
      </c>
      <c r="I46">
        <f t="shared" si="22"/>
        <v>55</v>
      </c>
      <c r="J46">
        <f>'[1]TSS EARS'!$C42</f>
        <v>17</v>
      </c>
      <c r="K46">
        <f t="shared" si="13"/>
        <v>1.5454545454545454</v>
      </c>
      <c r="L46">
        <f t="shared" si="14"/>
        <v>54</v>
      </c>
      <c r="M46">
        <f t="shared" si="15"/>
        <v>4.9090909090909092</v>
      </c>
      <c r="N46">
        <v>0</v>
      </c>
      <c r="O46">
        <v>1</v>
      </c>
      <c r="P46">
        <v>1</v>
      </c>
      <c r="Q46">
        <v>0</v>
      </c>
      <c r="R46">
        <f>'[1]TSS EARS'!$E42</f>
        <v>1</v>
      </c>
      <c r="S46">
        <v>1</v>
      </c>
      <c r="T46">
        <f t="shared" si="3"/>
        <v>0</v>
      </c>
      <c r="U46">
        <f>'[1]TSS EARS'!$F42</f>
        <v>1</v>
      </c>
      <c r="V46">
        <v>1</v>
      </c>
      <c r="W46">
        <f t="shared" si="4"/>
        <v>0</v>
      </c>
      <c r="X46">
        <f t="shared" si="5"/>
        <v>1</v>
      </c>
      <c r="Y46">
        <f>'[1]TSS EARS'!$D42</f>
        <v>1</v>
      </c>
      <c r="Z46">
        <f>'[1]TSS EARS'!$G42</f>
        <v>1</v>
      </c>
      <c r="AA46">
        <f>'[1]TSS EARS'!$H42</f>
        <v>1</v>
      </c>
      <c r="AB46">
        <f>'[1]TSS EARS'!$I42</f>
        <v>1</v>
      </c>
      <c r="AC46">
        <v>1</v>
      </c>
      <c r="AD46">
        <f>'[1]TSS EARS'!$J42</f>
        <v>1</v>
      </c>
      <c r="AE46">
        <v>1</v>
      </c>
      <c r="AF46">
        <f t="shared" si="16"/>
        <v>1</v>
      </c>
      <c r="AG46">
        <f>'[1]TSS EARS'!$K42</f>
        <v>0</v>
      </c>
      <c r="AH46">
        <f t="shared" si="6"/>
        <v>1</v>
      </c>
      <c r="AI46">
        <f>'[1]TSS EARS'!$L42</f>
        <v>1</v>
      </c>
      <c r="AJ46">
        <v>1</v>
      </c>
      <c r="AK46">
        <f t="shared" si="7"/>
        <v>1</v>
      </c>
      <c r="AL46">
        <v>1</v>
      </c>
      <c r="AM46">
        <f>'[1]TSS EARS'!$M42</f>
        <v>1</v>
      </c>
      <c r="AN46">
        <v>1</v>
      </c>
      <c r="AO46">
        <f>'[1]TSS EARS'!$N42</f>
        <v>1</v>
      </c>
      <c r="AP46">
        <v>1</v>
      </c>
      <c r="AQ46">
        <v>1</v>
      </c>
      <c r="AR46">
        <v>1</v>
      </c>
      <c r="AS46">
        <f>'[1]TSS EARS'!$O42</f>
        <v>1</v>
      </c>
      <c r="AT46">
        <v>1</v>
      </c>
      <c r="AU46">
        <f t="shared" si="17"/>
        <v>64.924545454545495</v>
      </c>
      <c r="AV46">
        <f t="shared" si="18"/>
        <v>6.9363636363636374</v>
      </c>
      <c r="AW46">
        <f t="shared" si="23"/>
        <v>10.374545454545451</v>
      </c>
      <c r="AX46">
        <f t="shared" si="20"/>
        <v>7.1918181818181814</v>
      </c>
      <c r="AY46">
        <v>1</v>
      </c>
      <c r="AZ46">
        <v>1</v>
      </c>
      <c r="BA46">
        <v>1</v>
      </c>
      <c r="BG46">
        <f t="shared" si="8"/>
        <v>90.909090909090907</v>
      </c>
      <c r="BH46" s="10">
        <f t="shared" si="21"/>
        <v>3.8194444444444444E-5</v>
      </c>
      <c r="BI46">
        <f t="shared" si="24"/>
        <v>98.181818181818187</v>
      </c>
    </row>
    <row r="47" spans="1:61" ht="29">
      <c r="A47" t="s">
        <v>761</v>
      </c>
      <c r="B47" s="1" t="s">
        <v>762</v>
      </c>
      <c r="C47" s="2" t="s">
        <v>669</v>
      </c>
      <c r="D47">
        <v>1</v>
      </c>
      <c r="E47">
        <v>1</v>
      </c>
      <c r="F47">
        <f t="shared" si="9"/>
        <v>1</v>
      </c>
      <c r="G47">
        <f t="shared" si="10"/>
        <v>13</v>
      </c>
      <c r="H47">
        <f t="shared" si="11"/>
        <v>13</v>
      </c>
      <c r="I47">
        <f t="shared" si="22"/>
        <v>66</v>
      </c>
      <c r="J47">
        <f>'[1]TSS EARS'!$C43</f>
        <v>22</v>
      </c>
      <c r="K47">
        <f t="shared" si="13"/>
        <v>1.6923076923076923</v>
      </c>
      <c r="L47">
        <f t="shared" si="14"/>
        <v>65</v>
      </c>
      <c r="M47">
        <f t="shared" si="15"/>
        <v>5</v>
      </c>
      <c r="N47">
        <v>1</v>
      </c>
      <c r="O47">
        <v>1</v>
      </c>
      <c r="P47">
        <v>1</v>
      </c>
      <c r="Q47">
        <v>1</v>
      </c>
      <c r="R47">
        <f>'[1]TSS EARS'!$E43</f>
        <v>1</v>
      </c>
      <c r="S47">
        <v>1</v>
      </c>
      <c r="T47">
        <f t="shared" si="3"/>
        <v>1</v>
      </c>
      <c r="U47">
        <f>'[1]TSS EARS'!$F43</f>
        <v>1</v>
      </c>
      <c r="V47">
        <v>1</v>
      </c>
      <c r="W47">
        <f t="shared" si="4"/>
        <v>1</v>
      </c>
      <c r="X47">
        <f t="shared" si="5"/>
        <v>1</v>
      </c>
      <c r="Y47">
        <f>'[1]TSS EARS'!$D43</f>
        <v>1</v>
      </c>
      <c r="Z47">
        <f>'[1]TSS EARS'!$G43</f>
        <v>0</v>
      </c>
      <c r="AA47">
        <f>'[1]TSS EARS'!$H43</f>
        <v>1</v>
      </c>
      <c r="AB47">
        <f>'[1]TSS EARS'!$I43</f>
        <v>1</v>
      </c>
      <c r="AC47">
        <v>1</v>
      </c>
      <c r="AD47">
        <f>'[1]TSS EARS'!$J43</f>
        <v>1</v>
      </c>
      <c r="AE47">
        <v>1</v>
      </c>
      <c r="AF47">
        <f t="shared" si="16"/>
        <v>1</v>
      </c>
      <c r="AG47">
        <f>'[1]TSS EARS'!$K43</f>
        <v>1</v>
      </c>
      <c r="AH47">
        <f t="shared" si="6"/>
        <v>1</v>
      </c>
      <c r="AI47">
        <f>'[1]TSS EARS'!$L43</f>
        <v>1</v>
      </c>
      <c r="AJ47">
        <v>1</v>
      </c>
      <c r="AK47">
        <f t="shared" si="7"/>
        <v>1</v>
      </c>
      <c r="AL47">
        <v>1</v>
      </c>
      <c r="AM47">
        <f>'[1]TSS EARS'!$M43</f>
        <v>1</v>
      </c>
      <c r="AN47">
        <v>1</v>
      </c>
      <c r="AO47">
        <f>'[1]TSS EARS'!$N43</f>
        <v>1</v>
      </c>
      <c r="AP47">
        <v>1</v>
      </c>
      <c r="AQ47">
        <v>1</v>
      </c>
      <c r="AR47">
        <v>1</v>
      </c>
      <c r="AS47">
        <f>'[1]TSS EARS'!$O43</f>
        <v>1</v>
      </c>
      <c r="AT47">
        <v>1</v>
      </c>
      <c r="AU47">
        <f t="shared" si="17"/>
        <v>50.470769230769257</v>
      </c>
      <c r="AV47">
        <f t="shared" si="18"/>
        <v>9.4492307692307698</v>
      </c>
      <c r="AW47">
        <f t="shared" si="23"/>
        <v>11.323076923076922</v>
      </c>
      <c r="AX47">
        <f t="shared" si="20"/>
        <v>8.620000000000001</v>
      </c>
      <c r="AY47">
        <v>1</v>
      </c>
      <c r="AZ47">
        <v>1</v>
      </c>
      <c r="BA47">
        <v>1</v>
      </c>
      <c r="BG47">
        <f t="shared" si="8"/>
        <v>76.923076923076934</v>
      </c>
      <c r="BH47" s="10">
        <f t="shared" si="21"/>
        <v>4.5138888888888894E-5</v>
      </c>
      <c r="BI47">
        <f t="shared" si="24"/>
        <v>98.484848484848484</v>
      </c>
    </row>
    <row r="48" spans="1:61" ht="43.5">
      <c r="A48" t="s">
        <v>763</v>
      </c>
      <c r="B48" s="1" t="s">
        <v>764</v>
      </c>
      <c r="C48" s="2" t="s">
        <v>669</v>
      </c>
      <c r="D48">
        <v>1</v>
      </c>
      <c r="E48">
        <v>1</v>
      </c>
      <c r="F48">
        <f t="shared" si="9"/>
        <v>1</v>
      </c>
      <c r="G48">
        <f t="shared" si="10"/>
        <v>16</v>
      </c>
      <c r="H48">
        <f t="shared" si="11"/>
        <v>16</v>
      </c>
      <c r="I48">
        <f t="shared" si="22"/>
        <v>71</v>
      </c>
      <c r="J48">
        <f>'[1]TSS EARS'!$C44</f>
        <v>25</v>
      </c>
      <c r="K48">
        <f t="shared" si="13"/>
        <v>1.5625</v>
      </c>
      <c r="L48">
        <f t="shared" si="14"/>
        <v>69</v>
      </c>
      <c r="M48">
        <f t="shared" si="15"/>
        <v>4.3125</v>
      </c>
      <c r="N48">
        <v>1</v>
      </c>
      <c r="O48">
        <v>1</v>
      </c>
      <c r="P48">
        <v>0</v>
      </c>
      <c r="Q48">
        <v>1</v>
      </c>
      <c r="R48">
        <f>'[1]TSS EARS'!$E44</f>
        <v>1</v>
      </c>
      <c r="S48">
        <v>1</v>
      </c>
      <c r="T48">
        <f t="shared" si="3"/>
        <v>1</v>
      </c>
      <c r="U48">
        <f>'[1]TSS EARS'!$F44</f>
        <v>1</v>
      </c>
      <c r="V48">
        <v>1</v>
      </c>
      <c r="W48">
        <f t="shared" si="4"/>
        <v>0</v>
      </c>
      <c r="X48">
        <f t="shared" si="5"/>
        <v>1</v>
      </c>
      <c r="Y48">
        <f>'[1]TSS EARS'!$D44</f>
        <v>0</v>
      </c>
      <c r="Z48">
        <f>'[1]TSS EARS'!$G44</f>
        <v>1</v>
      </c>
      <c r="AA48">
        <f>'[1]TSS EARS'!$H44</f>
        <v>1</v>
      </c>
      <c r="AB48">
        <f>'[1]TSS EARS'!$I44</f>
        <v>1</v>
      </c>
      <c r="AC48">
        <v>1</v>
      </c>
      <c r="AD48">
        <f>'[1]TSS EARS'!$J44</f>
        <v>1</v>
      </c>
      <c r="AE48">
        <v>1</v>
      </c>
      <c r="AF48">
        <f t="shared" si="16"/>
        <v>2</v>
      </c>
      <c r="AG48">
        <f>'[1]TSS EARS'!$K44</f>
        <v>1</v>
      </c>
      <c r="AH48">
        <f t="shared" si="6"/>
        <v>1</v>
      </c>
      <c r="AI48">
        <f>'[1]TSS EARS'!$L44</f>
        <v>1</v>
      </c>
      <c r="AJ48">
        <v>1</v>
      </c>
      <c r="AK48">
        <f t="shared" si="7"/>
        <v>1</v>
      </c>
      <c r="AL48">
        <v>1</v>
      </c>
      <c r="AM48">
        <f>'[1]TSS EARS'!$M44</f>
        <v>1</v>
      </c>
      <c r="AN48">
        <v>1</v>
      </c>
      <c r="AO48">
        <f>'[1]TSS EARS'!$N44</f>
        <v>0</v>
      </c>
      <c r="AP48">
        <v>1</v>
      </c>
      <c r="AQ48">
        <v>1</v>
      </c>
      <c r="AR48">
        <v>1</v>
      </c>
      <c r="AS48">
        <f>'[1]TSS EARS'!$O44</f>
        <v>0</v>
      </c>
      <c r="AT48">
        <v>1</v>
      </c>
      <c r="AU48">
        <f t="shared" si="17"/>
        <v>58.407500000000013</v>
      </c>
      <c r="AV48">
        <f t="shared" si="18"/>
        <v>9.0875000000000021</v>
      </c>
      <c r="AW48">
        <f t="shared" si="23"/>
        <v>7.707499999999996</v>
      </c>
      <c r="AX48">
        <f t="shared" si="20"/>
        <v>6.8818750000000009</v>
      </c>
      <c r="AY48">
        <v>1</v>
      </c>
      <c r="AZ48">
        <v>1</v>
      </c>
      <c r="BA48">
        <v>1</v>
      </c>
      <c r="BG48">
        <f t="shared" si="8"/>
        <v>125</v>
      </c>
      <c r="BH48" s="10">
        <f t="shared" si="21"/>
        <v>5.5555555555555558E-5</v>
      </c>
      <c r="BI48">
        <f t="shared" si="24"/>
        <v>97.183098591549296</v>
      </c>
    </row>
    <row r="49" spans="1:61" ht="72.5">
      <c r="A49">
        <v>41</v>
      </c>
      <c r="B49" s="1" t="s">
        <v>709</v>
      </c>
      <c r="C49" s="2" t="s">
        <v>669</v>
      </c>
      <c r="D49">
        <v>1</v>
      </c>
      <c r="E49">
        <v>1</v>
      </c>
      <c r="F49">
        <f t="shared" si="9"/>
        <v>3</v>
      </c>
      <c r="G49">
        <f t="shared" si="10"/>
        <v>33</v>
      </c>
      <c r="H49">
        <f t="shared" si="11"/>
        <v>11</v>
      </c>
      <c r="I49">
        <f t="shared" si="22"/>
        <v>153</v>
      </c>
      <c r="J49">
        <f>'[1]TSS EARS'!$C45</f>
        <v>48</v>
      </c>
      <c r="K49">
        <f t="shared" si="13"/>
        <v>1.4545454545454546</v>
      </c>
      <c r="L49">
        <f t="shared" si="14"/>
        <v>148</v>
      </c>
      <c r="M49">
        <f t="shared" si="15"/>
        <v>4.4848484848484844</v>
      </c>
      <c r="N49">
        <v>0</v>
      </c>
      <c r="O49">
        <v>1</v>
      </c>
      <c r="P49">
        <v>0</v>
      </c>
      <c r="Q49">
        <v>1</v>
      </c>
      <c r="R49">
        <f>'[1]TSS EARS'!$E45</f>
        <v>0</v>
      </c>
      <c r="S49">
        <v>1</v>
      </c>
      <c r="T49">
        <f t="shared" si="3"/>
        <v>0</v>
      </c>
      <c r="U49">
        <f>'[1]TSS EARS'!$F45</f>
        <v>1</v>
      </c>
      <c r="V49">
        <v>1</v>
      </c>
      <c r="W49">
        <f t="shared" si="4"/>
        <v>0</v>
      </c>
      <c r="X49">
        <f t="shared" si="5"/>
        <v>1</v>
      </c>
      <c r="Y49">
        <f>'[1]TSS EARS'!$D45</f>
        <v>0</v>
      </c>
      <c r="Z49">
        <f>'[1]TSS EARS'!$G45</f>
        <v>0</v>
      </c>
      <c r="AA49">
        <f>'[1]TSS EARS'!$H45</f>
        <v>1</v>
      </c>
      <c r="AB49">
        <f>'[1]TSS EARS'!$I45</f>
        <v>1</v>
      </c>
      <c r="AC49">
        <v>1</v>
      </c>
      <c r="AD49">
        <f>'[1]TSS EARS'!$J45</f>
        <v>1</v>
      </c>
      <c r="AE49">
        <v>1</v>
      </c>
      <c r="AF49">
        <f t="shared" si="16"/>
        <v>5</v>
      </c>
      <c r="AG49">
        <f>'[1]TSS EARS'!$K45</f>
        <v>0</v>
      </c>
      <c r="AH49">
        <f t="shared" si="6"/>
        <v>1</v>
      </c>
      <c r="AI49">
        <f>'[1]TSS EARS'!$L45</f>
        <v>0</v>
      </c>
      <c r="AJ49">
        <v>1</v>
      </c>
      <c r="AK49">
        <f t="shared" si="7"/>
        <v>1</v>
      </c>
      <c r="AL49">
        <v>1</v>
      </c>
      <c r="AM49">
        <f>'[1]TSS EARS'!$M45</f>
        <v>1</v>
      </c>
      <c r="AN49">
        <v>1</v>
      </c>
      <c r="AO49">
        <f>'[1]TSS EARS'!$N45</f>
        <v>1</v>
      </c>
      <c r="AP49">
        <v>1</v>
      </c>
      <c r="AQ49">
        <v>1</v>
      </c>
      <c r="AR49">
        <v>1</v>
      </c>
      <c r="AS49">
        <f>'[1]TSS EARS'!$O45</f>
        <v>1</v>
      </c>
      <c r="AT49">
        <v>1</v>
      </c>
      <c r="AU49">
        <f t="shared" si="17"/>
        <v>72.615454545454554</v>
      </c>
      <c r="AV49">
        <f t="shared" si="18"/>
        <v>5.8636363636363633</v>
      </c>
      <c r="AW49">
        <f t="shared" si="23"/>
        <v>7.8799999999999955</v>
      </c>
      <c r="AX49">
        <f t="shared" si="20"/>
        <v>5.1936363636363616</v>
      </c>
      <c r="AY49">
        <v>0</v>
      </c>
      <c r="AZ49">
        <v>1</v>
      </c>
      <c r="BA49">
        <v>1</v>
      </c>
      <c r="BG49">
        <f t="shared" si="8"/>
        <v>151.51515151515153</v>
      </c>
      <c r="BH49" s="10">
        <f t="shared" si="21"/>
        <v>1.1458333333333333E-4</v>
      </c>
      <c r="BI49">
        <f t="shared" si="24"/>
        <v>96.732026143790847</v>
      </c>
    </row>
    <row r="50" spans="1:61" ht="29">
      <c r="A50">
        <v>42</v>
      </c>
      <c r="B50" s="1" t="s">
        <v>710</v>
      </c>
      <c r="C50" s="2" t="s">
        <v>146</v>
      </c>
      <c r="D50">
        <v>1</v>
      </c>
      <c r="E50">
        <v>1</v>
      </c>
      <c r="F50">
        <f t="shared" si="9"/>
        <v>1</v>
      </c>
      <c r="G50">
        <f t="shared" si="10"/>
        <v>12</v>
      </c>
      <c r="H50">
        <f t="shared" si="11"/>
        <v>12</v>
      </c>
      <c r="I50">
        <f t="shared" si="12"/>
        <v>68</v>
      </c>
      <c r="J50">
        <f>'[1]TSS EARS'!$C46</f>
        <v>20</v>
      </c>
      <c r="K50">
        <f t="shared" si="13"/>
        <v>1.6666666666666667</v>
      </c>
      <c r="L50">
        <f t="shared" si="14"/>
        <v>56</v>
      </c>
      <c r="M50">
        <f t="shared" si="15"/>
        <v>4.666666666666667</v>
      </c>
      <c r="N50">
        <v>1</v>
      </c>
      <c r="O50">
        <v>1</v>
      </c>
      <c r="P50">
        <v>1</v>
      </c>
      <c r="Q50">
        <v>1</v>
      </c>
      <c r="R50">
        <f>'[1]TSS EARS'!$E46</f>
        <v>1</v>
      </c>
      <c r="S50">
        <v>1</v>
      </c>
      <c r="T50">
        <f t="shared" si="3"/>
        <v>1</v>
      </c>
      <c r="U50">
        <f>'[1]TSS EARS'!$F46</f>
        <v>1</v>
      </c>
      <c r="V50">
        <v>1</v>
      </c>
      <c r="W50">
        <f t="shared" si="4"/>
        <v>1</v>
      </c>
      <c r="X50">
        <f t="shared" si="5"/>
        <v>1</v>
      </c>
      <c r="Y50">
        <f>'[1]TSS EARS'!$D46</f>
        <v>1</v>
      </c>
      <c r="Z50">
        <f>'[1]TSS EARS'!$G46</f>
        <v>1</v>
      </c>
      <c r="AA50">
        <f>'[1]TSS EARS'!$H46</f>
        <v>0</v>
      </c>
      <c r="AB50">
        <f>'[1]TSS EARS'!$I46</f>
        <v>1</v>
      </c>
      <c r="AC50">
        <v>1</v>
      </c>
      <c r="AD50">
        <f>'[1]TSS EARS'!$J46</f>
        <v>1</v>
      </c>
      <c r="AE50">
        <v>1</v>
      </c>
      <c r="AF50">
        <f t="shared" si="16"/>
        <v>1</v>
      </c>
      <c r="AG50">
        <f>'[1]TSS EARS'!$K46</f>
        <v>1</v>
      </c>
      <c r="AH50">
        <f t="shared" si="6"/>
        <v>1</v>
      </c>
      <c r="AI50">
        <f>'[1]TSS EARS'!$L46</f>
        <v>1</v>
      </c>
      <c r="AJ50">
        <v>1</v>
      </c>
      <c r="AK50">
        <f t="shared" si="7"/>
        <v>1</v>
      </c>
      <c r="AL50">
        <v>1</v>
      </c>
      <c r="AM50">
        <f>'[1]TSS EARS'!$M46</f>
        <v>1</v>
      </c>
      <c r="AN50">
        <v>1</v>
      </c>
      <c r="AO50">
        <f>'[1]TSS EARS'!$N46</f>
        <v>1</v>
      </c>
      <c r="AP50">
        <v>1</v>
      </c>
      <c r="AQ50">
        <v>1</v>
      </c>
      <c r="AR50">
        <v>1</v>
      </c>
      <c r="AS50">
        <f>'[1]TSS EARS'!$O46</f>
        <v>0</v>
      </c>
      <c r="AT50">
        <v>1</v>
      </c>
      <c r="AU50">
        <f t="shared" si="17"/>
        <v>53.655000000000008</v>
      </c>
      <c r="AV50">
        <f t="shared" si="18"/>
        <v>8.7566666666666677</v>
      </c>
      <c r="AW50">
        <f t="shared" si="19"/>
        <v>9.663333333333334</v>
      </c>
      <c r="AX50">
        <f t="shared" si="20"/>
        <v>6.5500000000000007</v>
      </c>
      <c r="AY50">
        <v>1</v>
      </c>
      <c r="AZ50">
        <v>1</v>
      </c>
      <c r="BA50">
        <v>1</v>
      </c>
      <c r="BG50">
        <f t="shared" si="8"/>
        <v>83.333333333333329</v>
      </c>
      <c r="BH50" s="10">
        <f t="shared" si="21"/>
        <v>4.1666666666666665E-5</v>
      </c>
    </row>
    <row r="51" spans="1:61" ht="87">
      <c r="A51">
        <v>43</v>
      </c>
      <c r="B51" s="1" t="s">
        <v>765</v>
      </c>
      <c r="C51" s="2" t="s">
        <v>146</v>
      </c>
      <c r="D51">
        <v>1</v>
      </c>
      <c r="E51">
        <v>1</v>
      </c>
      <c r="F51">
        <f t="shared" si="9"/>
        <v>2</v>
      </c>
      <c r="G51">
        <f t="shared" si="10"/>
        <v>39</v>
      </c>
      <c r="H51">
        <f t="shared" si="11"/>
        <v>19.5</v>
      </c>
      <c r="I51">
        <f t="shared" si="12"/>
        <v>220</v>
      </c>
      <c r="J51">
        <f>'[1]TSS EARS'!$C47</f>
        <v>64</v>
      </c>
      <c r="K51">
        <f t="shared" si="13"/>
        <v>1.641025641025641</v>
      </c>
      <c r="L51">
        <f t="shared" si="14"/>
        <v>175</v>
      </c>
      <c r="M51">
        <f t="shared" si="15"/>
        <v>4.4871794871794872</v>
      </c>
      <c r="N51">
        <v>1</v>
      </c>
      <c r="O51">
        <v>1</v>
      </c>
      <c r="P51">
        <v>0</v>
      </c>
      <c r="Q51">
        <v>1</v>
      </c>
      <c r="R51">
        <f>'[1]TSS EARS'!$E47</f>
        <v>0</v>
      </c>
      <c r="S51">
        <v>1</v>
      </c>
      <c r="T51">
        <f t="shared" si="3"/>
        <v>0</v>
      </c>
      <c r="U51">
        <f>'[1]TSS EARS'!$F47</f>
        <v>1</v>
      </c>
      <c r="V51">
        <v>1</v>
      </c>
      <c r="W51">
        <f t="shared" si="4"/>
        <v>0</v>
      </c>
      <c r="X51">
        <f t="shared" si="5"/>
        <v>1</v>
      </c>
      <c r="Y51">
        <f>'[1]TSS EARS'!$D47</f>
        <v>0</v>
      </c>
      <c r="Z51">
        <f>'[1]TSS EARS'!$G47</f>
        <v>1</v>
      </c>
      <c r="AA51">
        <f>'[1]TSS EARS'!$H47</f>
        <v>1</v>
      </c>
      <c r="AB51">
        <f>'[1]TSS EARS'!$I47</f>
        <v>1</v>
      </c>
      <c r="AC51">
        <v>1</v>
      </c>
      <c r="AD51">
        <f>'[1]TSS EARS'!$J47</f>
        <v>0</v>
      </c>
      <c r="AE51">
        <v>1</v>
      </c>
      <c r="AF51">
        <f t="shared" si="16"/>
        <v>9</v>
      </c>
      <c r="AG51">
        <f>'[1]TSS EARS'!$K47</f>
        <v>1</v>
      </c>
      <c r="AH51">
        <f t="shared" si="6"/>
        <v>0</v>
      </c>
      <c r="AI51">
        <f>'[1]TSS EARS'!$L47</f>
        <v>0</v>
      </c>
      <c r="AJ51">
        <v>1</v>
      </c>
      <c r="AK51">
        <f t="shared" si="7"/>
        <v>0</v>
      </c>
      <c r="AL51">
        <v>0</v>
      </c>
      <c r="AM51">
        <f>'[1]TSS EARS'!$M47</f>
        <v>0</v>
      </c>
      <c r="AN51">
        <v>1</v>
      </c>
      <c r="AO51">
        <f>'[1]TSS EARS'!$N47</f>
        <v>1</v>
      </c>
      <c r="AP51">
        <v>1</v>
      </c>
      <c r="AQ51">
        <v>1</v>
      </c>
      <c r="AR51">
        <v>1</v>
      </c>
      <c r="AS51">
        <f>'[1]TSS EARS'!$O47</f>
        <v>1</v>
      </c>
      <c r="AT51">
        <v>1</v>
      </c>
      <c r="AU51">
        <f t="shared" si="17"/>
        <v>48.21173076923079</v>
      </c>
      <c r="AV51">
        <f t="shared" si="18"/>
        <v>11.379102564102567</v>
      </c>
      <c r="AW51">
        <f t="shared" si="19"/>
        <v>10.122051282051284</v>
      </c>
      <c r="AX51">
        <f t="shared" si="20"/>
        <v>9.4546153846153835</v>
      </c>
      <c r="AY51">
        <v>0</v>
      </c>
      <c r="AZ51">
        <v>1</v>
      </c>
      <c r="BA51">
        <v>1</v>
      </c>
      <c r="BG51">
        <f t="shared" si="8"/>
        <v>230.76923076923077</v>
      </c>
      <c r="BH51" s="10">
        <f t="shared" si="21"/>
        <v>1.3541666666666666E-4</v>
      </c>
    </row>
    <row r="52" spans="1:61" ht="29">
      <c r="A52">
        <v>44</v>
      </c>
      <c r="B52" s="1" t="s">
        <v>766</v>
      </c>
      <c r="C52" s="2" t="s">
        <v>146</v>
      </c>
      <c r="D52">
        <v>1</v>
      </c>
      <c r="E52">
        <v>1</v>
      </c>
      <c r="F52">
        <f t="shared" si="9"/>
        <v>1</v>
      </c>
      <c r="G52">
        <f t="shared" si="10"/>
        <v>6</v>
      </c>
      <c r="H52">
        <f t="shared" si="11"/>
        <v>6</v>
      </c>
      <c r="I52">
        <f t="shared" si="12"/>
        <v>37</v>
      </c>
      <c r="J52">
        <f>'[1]TSS EARS'!$C48</f>
        <v>10</v>
      </c>
      <c r="K52">
        <f t="shared" si="13"/>
        <v>1.6666666666666667</v>
      </c>
      <c r="L52">
        <f t="shared" si="14"/>
        <v>31</v>
      </c>
      <c r="M52">
        <f t="shared" si="15"/>
        <v>5.166666666666667</v>
      </c>
      <c r="N52">
        <v>0</v>
      </c>
      <c r="O52">
        <v>1</v>
      </c>
      <c r="P52">
        <v>1</v>
      </c>
      <c r="Q52">
        <v>1</v>
      </c>
      <c r="R52">
        <f>'[1]TSS EARS'!$E48</f>
        <v>1</v>
      </c>
      <c r="S52">
        <v>1</v>
      </c>
      <c r="T52">
        <f t="shared" si="3"/>
        <v>1</v>
      </c>
      <c r="U52">
        <f>'[1]TSS EARS'!$F48</f>
        <v>1</v>
      </c>
      <c r="V52">
        <v>1</v>
      </c>
      <c r="W52">
        <f t="shared" si="4"/>
        <v>1</v>
      </c>
      <c r="X52">
        <f t="shared" si="5"/>
        <v>1</v>
      </c>
      <c r="Y52">
        <f>'[1]TSS EARS'!$D48</f>
        <v>1</v>
      </c>
      <c r="Z52">
        <f>'[1]TSS EARS'!$G48</f>
        <v>1</v>
      </c>
      <c r="AA52">
        <f>'[1]TSS EARS'!$H48</f>
        <v>1</v>
      </c>
      <c r="AB52">
        <f>'[1]TSS EARS'!$I48</f>
        <v>1</v>
      </c>
      <c r="AC52">
        <v>1</v>
      </c>
      <c r="AD52">
        <f>'[1]TSS EARS'!$J48</f>
        <v>1</v>
      </c>
      <c r="AE52">
        <v>1</v>
      </c>
      <c r="AF52">
        <f t="shared" si="16"/>
        <v>1</v>
      </c>
      <c r="AG52">
        <f>'[1]TSS EARS'!$K48</f>
        <v>1</v>
      </c>
      <c r="AH52">
        <f t="shared" si="6"/>
        <v>1</v>
      </c>
      <c r="AI52">
        <f>'[1]TSS EARS'!$L48</f>
        <v>1</v>
      </c>
      <c r="AJ52">
        <v>1</v>
      </c>
      <c r="AK52">
        <f t="shared" si="7"/>
        <v>1</v>
      </c>
      <c r="AL52">
        <v>0</v>
      </c>
      <c r="AM52">
        <f>'[1]TSS EARS'!$M48</f>
        <v>1</v>
      </c>
      <c r="AN52">
        <v>1</v>
      </c>
      <c r="AO52">
        <f>'[1]TSS EARS'!$N48</f>
        <v>1</v>
      </c>
      <c r="AP52">
        <v>1</v>
      </c>
      <c r="AQ52">
        <v>1</v>
      </c>
      <c r="AR52">
        <v>1</v>
      </c>
      <c r="AS52">
        <f>'[1]TSS EARS'!$O48</f>
        <v>1</v>
      </c>
      <c r="AT52">
        <v>1</v>
      </c>
      <c r="AU52">
        <f t="shared" si="17"/>
        <v>59.745000000000005</v>
      </c>
      <c r="AV52">
        <f t="shared" si="18"/>
        <v>6.4166666666666679</v>
      </c>
      <c r="AW52">
        <f t="shared" si="19"/>
        <v>10.626666666666665</v>
      </c>
      <c r="AX52">
        <f t="shared" si="20"/>
        <v>5.9050000000000011</v>
      </c>
      <c r="AY52">
        <v>1</v>
      </c>
      <c r="AZ52">
        <v>1</v>
      </c>
      <c r="BA52">
        <v>1</v>
      </c>
      <c r="BG52">
        <f t="shared" si="8"/>
        <v>166.66666666666666</v>
      </c>
      <c r="BH52" s="10">
        <f t="shared" si="21"/>
        <v>2.0833333333333333E-5</v>
      </c>
    </row>
    <row r="53" spans="1:61" ht="58">
      <c r="A53">
        <v>45</v>
      </c>
      <c r="B53" s="1" t="s">
        <v>767</v>
      </c>
      <c r="C53" s="2" t="s">
        <v>146</v>
      </c>
      <c r="D53">
        <v>1</v>
      </c>
      <c r="E53">
        <v>1</v>
      </c>
      <c r="F53">
        <f t="shared" si="9"/>
        <v>2</v>
      </c>
      <c r="G53">
        <f t="shared" si="10"/>
        <v>22</v>
      </c>
      <c r="H53">
        <f t="shared" si="11"/>
        <v>11</v>
      </c>
      <c r="I53">
        <f t="shared" si="12"/>
        <v>129</v>
      </c>
      <c r="J53">
        <f>'[1]TSS EARS'!$C49</f>
        <v>34</v>
      </c>
      <c r="K53">
        <f t="shared" si="13"/>
        <v>1.5454545454545454</v>
      </c>
      <c r="L53">
        <f t="shared" si="14"/>
        <v>103</v>
      </c>
      <c r="M53">
        <f t="shared" si="15"/>
        <v>4.6818181818181817</v>
      </c>
      <c r="N53">
        <v>0</v>
      </c>
      <c r="O53">
        <v>1</v>
      </c>
      <c r="P53">
        <v>0</v>
      </c>
      <c r="Q53">
        <v>1</v>
      </c>
      <c r="R53">
        <f>'[1]TSS EARS'!$E49</f>
        <v>1</v>
      </c>
      <c r="S53">
        <v>1</v>
      </c>
      <c r="T53">
        <f t="shared" si="3"/>
        <v>1</v>
      </c>
      <c r="U53">
        <f>'[1]TSS EARS'!$F49</f>
        <v>1</v>
      </c>
      <c r="V53">
        <v>1</v>
      </c>
      <c r="W53">
        <f t="shared" si="4"/>
        <v>0</v>
      </c>
      <c r="X53">
        <f t="shared" si="5"/>
        <v>1</v>
      </c>
      <c r="Y53">
        <f>'[1]TSS EARS'!$D49</f>
        <v>1</v>
      </c>
      <c r="Z53">
        <f>'[1]TSS EARS'!$G49</f>
        <v>1</v>
      </c>
      <c r="AA53">
        <f>'[1]TSS EARS'!$H49</f>
        <v>1</v>
      </c>
      <c r="AB53">
        <f>'[1]TSS EARS'!$I49</f>
        <v>1</v>
      </c>
      <c r="AC53">
        <v>1</v>
      </c>
      <c r="AD53">
        <f>'[1]TSS EARS'!$J49</f>
        <v>0</v>
      </c>
      <c r="AE53">
        <v>1</v>
      </c>
      <c r="AF53">
        <f t="shared" si="16"/>
        <v>5</v>
      </c>
      <c r="AG53">
        <f>'[1]TSS EARS'!$K49</f>
        <v>1</v>
      </c>
      <c r="AH53">
        <f t="shared" si="6"/>
        <v>1</v>
      </c>
      <c r="AI53">
        <f>'[1]TSS EARS'!$L49</f>
        <v>1</v>
      </c>
      <c r="AJ53">
        <v>1</v>
      </c>
      <c r="AK53">
        <f t="shared" si="7"/>
        <v>1</v>
      </c>
      <c r="AL53">
        <v>1</v>
      </c>
      <c r="AM53">
        <f>'[1]TSS EARS'!$M49</f>
        <v>0</v>
      </c>
      <c r="AN53">
        <v>1</v>
      </c>
      <c r="AO53">
        <f>'[1]TSS EARS'!$N49</f>
        <v>1</v>
      </c>
      <c r="AP53">
        <v>1</v>
      </c>
      <c r="AQ53">
        <v>1</v>
      </c>
      <c r="AR53">
        <v>1</v>
      </c>
      <c r="AS53">
        <f>'[1]TSS EARS'!$O49</f>
        <v>1</v>
      </c>
      <c r="AT53">
        <v>1</v>
      </c>
      <c r="AU53">
        <f t="shared" si="17"/>
        <v>64.924545454545495</v>
      </c>
      <c r="AV53">
        <f t="shared" si="18"/>
        <v>6.9363636363636374</v>
      </c>
      <c r="AW53">
        <f t="shared" si="19"/>
        <v>10.374545454545451</v>
      </c>
      <c r="AX53">
        <f t="shared" si="20"/>
        <v>6.1213636363636361</v>
      </c>
      <c r="AY53">
        <v>0</v>
      </c>
      <c r="AZ53">
        <v>1</v>
      </c>
      <c r="BA53">
        <v>1</v>
      </c>
      <c r="BG53">
        <f t="shared" si="8"/>
        <v>227.27272727272725</v>
      </c>
      <c r="BH53" s="10">
        <f t="shared" si="21"/>
        <v>7.6388888888888887E-5</v>
      </c>
    </row>
    <row r="54" spans="1:61" ht="29">
      <c r="A54">
        <v>46</v>
      </c>
      <c r="B54" s="1" t="s">
        <v>768</v>
      </c>
      <c r="C54" s="2" t="s">
        <v>146</v>
      </c>
      <c r="D54">
        <v>1</v>
      </c>
      <c r="E54">
        <v>1</v>
      </c>
      <c r="F54">
        <f t="shared" si="9"/>
        <v>1</v>
      </c>
      <c r="G54">
        <f t="shared" si="10"/>
        <v>8</v>
      </c>
      <c r="H54">
        <f t="shared" si="11"/>
        <v>8</v>
      </c>
      <c r="I54">
        <f t="shared" si="12"/>
        <v>44</v>
      </c>
      <c r="J54">
        <f>'[1]TSS EARS'!$C50</f>
        <v>10</v>
      </c>
      <c r="K54">
        <f t="shared" si="13"/>
        <v>1.25</v>
      </c>
      <c r="L54">
        <f t="shared" si="14"/>
        <v>36</v>
      </c>
      <c r="M54">
        <f t="shared" si="15"/>
        <v>4.5</v>
      </c>
      <c r="N54">
        <v>0</v>
      </c>
      <c r="O54">
        <v>1</v>
      </c>
      <c r="P54">
        <v>1</v>
      </c>
      <c r="Q54">
        <v>1</v>
      </c>
      <c r="R54">
        <f>'[1]TSS EARS'!$E50</f>
        <v>1</v>
      </c>
      <c r="S54">
        <v>1</v>
      </c>
      <c r="T54">
        <f t="shared" si="3"/>
        <v>1</v>
      </c>
      <c r="U54">
        <f>'[1]TSS EARS'!$F50</f>
        <v>1</v>
      </c>
      <c r="V54">
        <v>1</v>
      </c>
      <c r="W54">
        <f t="shared" si="4"/>
        <v>1</v>
      </c>
      <c r="X54">
        <f t="shared" si="5"/>
        <v>1</v>
      </c>
      <c r="Y54">
        <f>'[1]TSS EARS'!$D50</f>
        <v>1</v>
      </c>
      <c r="Z54">
        <f>'[1]TSS EARS'!$G50</f>
        <v>1</v>
      </c>
      <c r="AA54">
        <f>'[1]TSS EARS'!$H50</f>
        <v>1</v>
      </c>
      <c r="AB54">
        <f>'[1]TSS EARS'!$I50</f>
        <v>1</v>
      </c>
      <c r="AC54">
        <v>1</v>
      </c>
      <c r="AD54">
        <f>'[1]TSS EARS'!$J50</f>
        <v>1</v>
      </c>
      <c r="AE54">
        <v>1</v>
      </c>
      <c r="AF54">
        <f t="shared" si="16"/>
        <v>1</v>
      </c>
      <c r="AG54">
        <f>'[1]TSS EARS'!$K50</f>
        <v>1</v>
      </c>
      <c r="AH54">
        <f t="shared" si="6"/>
        <v>1</v>
      </c>
      <c r="AI54">
        <f>'[1]TSS EARS'!$L50</f>
        <v>1</v>
      </c>
      <c r="AJ54">
        <v>1</v>
      </c>
      <c r="AK54">
        <f t="shared" si="7"/>
        <v>1</v>
      </c>
      <c r="AL54">
        <v>1</v>
      </c>
      <c r="AM54">
        <f>'[1]TSS EARS'!$M50</f>
        <v>1</v>
      </c>
      <c r="AN54">
        <v>1</v>
      </c>
      <c r="AO54">
        <f>'[1]TSS EARS'!$N50</f>
        <v>1</v>
      </c>
      <c r="AP54">
        <v>1</v>
      </c>
      <c r="AQ54">
        <v>1</v>
      </c>
      <c r="AR54">
        <v>1</v>
      </c>
      <c r="AS54">
        <f>'[1]TSS EARS'!$O50</f>
        <v>1</v>
      </c>
      <c r="AT54">
        <v>1</v>
      </c>
      <c r="AU54">
        <f t="shared" si="17"/>
        <v>92.965000000000003</v>
      </c>
      <c r="AV54">
        <f t="shared" si="18"/>
        <v>2.2800000000000011</v>
      </c>
      <c r="AW54">
        <f t="shared" si="19"/>
        <v>7.6949999999999967</v>
      </c>
      <c r="AX54">
        <f t="shared" si="20"/>
        <v>3.7650000000000006</v>
      </c>
      <c r="AY54">
        <v>1</v>
      </c>
      <c r="AZ54">
        <v>1</v>
      </c>
      <c r="BA54">
        <v>1</v>
      </c>
      <c r="BG54">
        <f t="shared" si="8"/>
        <v>125</v>
      </c>
      <c r="BH54" s="10">
        <f t="shared" si="21"/>
        <v>2.7777777777777779E-5</v>
      </c>
    </row>
    <row r="55" spans="1:61" ht="43.5">
      <c r="A55">
        <v>47</v>
      </c>
      <c r="B55" s="1" t="s">
        <v>716</v>
      </c>
      <c r="C55" s="2" t="s">
        <v>146</v>
      </c>
      <c r="D55">
        <v>1</v>
      </c>
      <c r="E55">
        <v>1</v>
      </c>
      <c r="F55">
        <f t="shared" si="9"/>
        <v>1</v>
      </c>
      <c r="G55">
        <f t="shared" si="10"/>
        <v>14</v>
      </c>
      <c r="H55">
        <f t="shared" si="11"/>
        <v>14</v>
      </c>
      <c r="I55">
        <f t="shared" si="12"/>
        <v>80</v>
      </c>
      <c r="J55">
        <f>'[1]TSS EARS'!$C51</f>
        <v>22</v>
      </c>
      <c r="K55">
        <f t="shared" si="13"/>
        <v>1.5714285714285714</v>
      </c>
      <c r="L55">
        <f t="shared" si="14"/>
        <v>66</v>
      </c>
      <c r="M55">
        <f t="shared" si="15"/>
        <v>4.7142857142857144</v>
      </c>
      <c r="N55">
        <v>1</v>
      </c>
      <c r="O55">
        <v>1</v>
      </c>
      <c r="P55">
        <v>0</v>
      </c>
      <c r="Q55">
        <v>1</v>
      </c>
      <c r="R55">
        <f>'[1]TSS EARS'!$E51</f>
        <v>1</v>
      </c>
      <c r="S55">
        <v>1</v>
      </c>
      <c r="T55">
        <f t="shared" si="3"/>
        <v>1</v>
      </c>
      <c r="U55">
        <f>'[1]TSS EARS'!$F51</f>
        <v>1</v>
      </c>
      <c r="V55">
        <v>1</v>
      </c>
      <c r="W55">
        <f t="shared" si="4"/>
        <v>0</v>
      </c>
      <c r="X55">
        <f t="shared" si="5"/>
        <v>1</v>
      </c>
      <c r="Y55">
        <f>'[1]TSS EARS'!$D51</f>
        <v>1</v>
      </c>
      <c r="Z55">
        <f>'[1]TSS EARS'!$G51</f>
        <v>1</v>
      </c>
      <c r="AA55">
        <f>'[1]TSS EARS'!$H51</f>
        <v>1</v>
      </c>
      <c r="AB55">
        <f>'[1]TSS EARS'!$I51</f>
        <v>1</v>
      </c>
      <c r="AC55">
        <v>1</v>
      </c>
      <c r="AD55">
        <f>'[1]TSS EARS'!$J51</f>
        <v>0</v>
      </c>
      <c r="AE55">
        <v>1</v>
      </c>
      <c r="AF55">
        <f t="shared" si="16"/>
        <v>1</v>
      </c>
      <c r="AG55">
        <f>'[1]TSS EARS'!$K51</f>
        <v>1</v>
      </c>
      <c r="AH55">
        <f t="shared" si="6"/>
        <v>1</v>
      </c>
      <c r="AI55">
        <f>'[1]TSS EARS'!$L51</f>
        <v>1</v>
      </c>
      <c r="AJ55">
        <v>1</v>
      </c>
      <c r="AK55">
        <f t="shared" si="7"/>
        <v>1</v>
      </c>
      <c r="AL55">
        <v>1</v>
      </c>
      <c r="AM55">
        <f>'[1]TSS EARS'!$M51</f>
        <v>1</v>
      </c>
      <c r="AN55">
        <v>1</v>
      </c>
      <c r="AO55">
        <f>'[1]TSS EARS'!$N51</f>
        <v>1</v>
      </c>
      <c r="AP55">
        <v>1</v>
      </c>
      <c r="AQ55">
        <v>1</v>
      </c>
      <c r="AR55">
        <v>1</v>
      </c>
      <c r="AS55">
        <f>'[1]TSS EARS'!$O51</f>
        <v>1</v>
      </c>
      <c r="AT55">
        <v>1</v>
      </c>
      <c r="AU55">
        <f t="shared" si="17"/>
        <v>59.682142857142885</v>
      </c>
      <c r="AV55">
        <f t="shared" si="18"/>
        <v>8.4128571428571455</v>
      </c>
      <c r="AW55">
        <f t="shared" si="19"/>
        <v>10.225714285714282</v>
      </c>
      <c r="AX55">
        <f t="shared" si="20"/>
        <v>7.774285714285714</v>
      </c>
      <c r="AY55">
        <v>1</v>
      </c>
      <c r="AZ55">
        <v>1</v>
      </c>
      <c r="BA55">
        <v>1</v>
      </c>
      <c r="BG55">
        <f t="shared" si="8"/>
        <v>71.428571428571431</v>
      </c>
      <c r="BH55" s="10">
        <f t="shared" si="21"/>
        <v>4.8611111111111115E-5</v>
      </c>
    </row>
    <row r="56" spans="1:61" ht="29">
      <c r="A56">
        <v>48</v>
      </c>
      <c r="B56" s="1" t="s">
        <v>769</v>
      </c>
      <c r="C56" s="2" t="s">
        <v>146</v>
      </c>
      <c r="D56">
        <v>1</v>
      </c>
      <c r="E56">
        <v>1</v>
      </c>
      <c r="F56">
        <f t="shared" si="9"/>
        <v>1</v>
      </c>
      <c r="G56">
        <f t="shared" si="10"/>
        <v>13</v>
      </c>
      <c r="H56">
        <f t="shared" si="11"/>
        <v>13</v>
      </c>
      <c r="I56">
        <f t="shared" si="12"/>
        <v>75</v>
      </c>
      <c r="J56">
        <f>'[1]TSS EARS'!$C52</f>
        <v>21</v>
      </c>
      <c r="K56">
        <f t="shared" si="13"/>
        <v>1.6153846153846154</v>
      </c>
      <c r="L56">
        <f t="shared" si="14"/>
        <v>62</v>
      </c>
      <c r="M56">
        <f t="shared" si="15"/>
        <v>4.7692307692307692</v>
      </c>
      <c r="N56">
        <v>1</v>
      </c>
      <c r="O56">
        <v>1</v>
      </c>
      <c r="P56">
        <v>1</v>
      </c>
      <c r="Q56">
        <v>1</v>
      </c>
      <c r="R56">
        <f>'[1]TSS EARS'!$E52</f>
        <v>1</v>
      </c>
      <c r="S56">
        <v>1</v>
      </c>
      <c r="T56">
        <f t="shared" si="3"/>
        <v>1</v>
      </c>
      <c r="U56">
        <f>'[1]TSS EARS'!$F52</f>
        <v>1</v>
      </c>
      <c r="V56">
        <v>1</v>
      </c>
      <c r="W56">
        <f t="shared" si="4"/>
        <v>1</v>
      </c>
      <c r="X56">
        <f t="shared" si="5"/>
        <v>1</v>
      </c>
      <c r="Y56">
        <f>'[1]TSS EARS'!$D52</f>
        <v>1</v>
      </c>
      <c r="Z56">
        <f>'[1]TSS EARS'!$G52</f>
        <v>1</v>
      </c>
      <c r="AA56">
        <f>'[1]TSS EARS'!$H52</f>
        <v>1</v>
      </c>
      <c r="AB56">
        <f>'[1]TSS EARS'!$I52</f>
        <v>1</v>
      </c>
      <c r="AC56">
        <v>1</v>
      </c>
      <c r="AD56">
        <f>'[1]TSS EARS'!$J52</f>
        <v>1</v>
      </c>
      <c r="AE56">
        <v>1</v>
      </c>
      <c r="AF56">
        <f t="shared" si="16"/>
        <v>1</v>
      </c>
      <c r="AG56">
        <f>'[1]TSS EARS'!$K52</f>
        <v>1</v>
      </c>
      <c r="AH56">
        <f t="shared" si="6"/>
        <v>1</v>
      </c>
      <c r="AI56">
        <f>'[1]TSS EARS'!$L52</f>
        <v>1</v>
      </c>
      <c r="AJ56">
        <v>1</v>
      </c>
      <c r="AK56">
        <f t="shared" si="7"/>
        <v>1</v>
      </c>
      <c r="AL56">
        <v>1</v>
      </c>
      <c r="AM56">
        <f>'[1]TSS EARS'!$M52</f>
        <v>0</v>
      </c>
      <c r="AN56">
        <v>1</v>
      </c>
      <c r="AO56">
        <f>'[1]TSS EARS'!$N52</f>
        <v>1</v>
      </c>
      <c r="AP56">
        <v>1</v>
      </c>
      <c r="AQ56">
        <v>1</v>
      </c>
      <c r="AR56">
        <v>1</v>
      </c>
      <c r="AS56">
        <f>'[1]TSS EARS'!$O52</f>
        <v>1</v>
      </c>
      <c r="AT56">
        <v>1</v>
      </c>
      <c r="AU56">
        <f t="shared" si="17"/>
        <v>56.978461538461566</v>
      </c>
      <c r="AV56">
        <f t="shared" si="18"/>
        <v>8.5415384615384617</v>
      </c>
      <c r="AW56">
        <f t="shared" si="19"/>
        <v>10.418461538461536</v>
      </c>
      <c r="AX56">
        <f t="shared" si="20"/>
        <v>7.5330769230769228</v>
      </c>
      <c r="AY56">
        <v>1</v>
      </c>
      <c r="AZ56">
        <v>1</v>
      </c>
      <c r="BA56">
        <v>1</v>
      </c>
      <c r="BG56">
        <f t="shared" si="8"/>
        <v>76.923076923076934</v>
      </c>
      <c r="BH56" s="10">
        <f t="shared" si="21"/>
        <v>4.5138888888888894E-5</v>
      </c>
    </row>
    <row r="57" spans="1:61" ht="29">
      <c r="A57">
        <v>49</v>
      </c>
      <c r="B57" s="1" t="s">
        <v>718</v>
      </c>
      <c r="C57" s="2" t="s">
        <v>146</v>
      </c>
      <c r="D57">
        <v>1</v>
      </c>
      <c r="E57">
        <v>1</v>
      </c>
      <c r="F57">
        <f t="shared" si="9"/>
        <v>1</v>
      </c>
      <c r="G57">
        <f t="shared" si="10"/>
        <v>10</v>
      </c>
      <c r="H57">
        <f t="shared" si="11"/>
        <v>10</v>
      </c>
      <c r="I57">
        <f t="shared" ref="I57:I72" si="25">LEN(SUBSTITUTE(B57," ",""))</f>
        <v>51</v>
      </c>
      <c r="J57">
        <f>'[1]TSS EARS'!$C53</f>
        <v>16</v>
      </c>
      <c r="K57">
        <f t="shared" si="13"/>
        <v>1.6</v>
      </c>
      <c r="L57">
        <f t="shared" si="14"/>
        <v>50</v>
      </c>
      <c r="M57">
        <f t="shared" si="15"/>
        <v>5</v>
      </c>
      <c r="N57">
        <v>0</v>
      </c>
      <c r="O57">
        <v>1</v>
      </c>
      <c r="P57">
        <v>1</v>
      </c>
      <c r="Q57">
        <v>1</v>
      </c>
      <c r="R57">
        <f>'[1]TSS EARS'!$E53</f>
        <v>1</v>
      </c>
      <c r="S57">
        <v>1</v>
      </c>
      <c r="T57">
        <f t="shared" si="3"/>
        <v>1</v>
      </c>
      <c r="U57">
        <f>'[1]TSS EARS'!$F53</f>
        <v>1</v>
      </c>
      <c r="V57">
        <v>1</v>
      </c>
      <c r="W57">
        <f t="shared" si="4"/>
        <v>1</v>
      </c>
      <c r="X57">
        <f t="shared" si="5"/>
        <v>1</v>
      </c>
      <c r="Y57">
        <f>'[1]TSS EARS'!$D53</f>
        <v>1</v>
      </c>
      <c r="Z57">
        <f>'[1]TSS EARS'!$G53</f>
        <v>1</v>
      </c>
      <c r="AA57">
        <f>'[1]TSS EARS'!$H53</f>
        <v>1</v>
      </c>
      <c r="AB57">
        <f>'[1]TSS EARS'!$I53</f>
        <v>1</v>
      </c>
      <c r="AC57">
        <v>1</v>
      </c>
      <c r="AD57">
        <f>'[1]TSS EARS'!$J53</f>
        <v>1</v>
      </c>
      <c r="AE57">
        <v>1</v>
      </c>
      <c r="AF57">
        <f t="shared" si="16"/>
        <v>1</v>
      </c>
      <c r="AG57">
        <f>'[1]TSS EARS'!$K53</f>
        <v>1</v>
      </c>
      <c r="AH57">
        <f t="shared" si="6"/>
        <v>1</v>
      </c>
      <c r="AI57">
        <f>'[1]TSS EARS'!$L53</f>
        <v>1</v>
      </c>
      <c r="AJ57">
        <v>1</v>
      </c>
      <c r="AK57">
        <f t="shared" si="7"/>
        <v>1</v>
      </c>
      <c r="AL57">
        <v>1</v>
      </c>
      <c r="AM57">
        <f>'[1]TSS EARS'!$M53</f>
        <v>1</v>
      </c>
      <c r="AN57">
        <v>1</v>
      </c>
      <c r="AO57">
        <f>'[1]TSS EARS'!$N53</f>
        <v>1</v>
      </c>
      <c r="AP57">
        <v>1</v>
      </c>
      <c r="AQ57">
        <v>1</v>
      </c>
      <c r="AR57">
        <v>1</v>
      </c>
      <c r="AS57">
        <f>'[1]TSS EARS'!$O53</f>
        <v>1</v>
      </c>
      <c r="AT57">
        <v>1</v>
      </c>
      <c r="AU57">
        <f t="shared" si="17"/>
        <v>61.325000000000024</v>
      </c>
      <c r="AV57">
        <f t="shared" si="18"/>
        <v>7.1900000000000013</v>
      </c>
      <c r="AW57">
        <f t="shared" ref="AW57:AW72" si="26">IF(G57=0,0,((0.0588*M57*100)-(0.296*(F57/G57)*100)-15.8))</f>
        <v>10.639999999999997</v>
      </c>
      <c r="AX57">
        <f t="shared" si="20"/>
        <v>7.120000000000001</v>
      </c>
      <c r="AY57">
        <v>1</v>
      </c>
      <c r="AZ57">
        <v>1</v>
      </c>
      <c r="BA57">
        <v>1</v>
      </c>
      <c r="BG57">
        <f t="shared" si="8"/>
        <v>100</v>
      </c>
      <c r="BH57" s="10">
        <f t="shared" si="21"/>
        <v>3.4722222222222222E-5</v>
      </c>
    </row>
    <row r="58" spans="1:61" ht="29">
      <c r="A58">
        <v>50</v>
      </c>
      <c r="B58" s="1" t="s">
        <v>770</v>
      </c>
      <c r="C58" s="2" t="s">
        <v>146</v>
      </c>
      <c r="D58">
        <v>1</v>
      </c>
      <c r="E58">
        <v>1</v>
      </c>
      <c r="F58">
        <f t="shared" si="9"/>
        <v>1</v>
      </c>
      <c r="G58">
        <f t="shared" si="10"/>
        <v>10</v>
      </c>
      <c r="H58">
        <f t="shared" si="11"/>
        <v>10</v>
      </c>
      <c r="I58">
        <f t="shared" si="25"/>
        <v>50</v>
      </c>
      <c r="J58">
        <f>'[1]TSS EARS'!$C54</f>
        <v>17</v>
      </c>
      <c r="K58">
        <f t="shared" si="13"/>
        <v>1.7</v>
      </c>
      <c r="L58">
        <f t="shared" si="14"/>
        <v>49</v>
      </c>
      <c r="M58">
        <f t="shared" si="15"/>
        <v>4.9000000000000004</v>
      </c>
      <c r="N58">
        <v>0</v>
      </c>
      <c r="O58">
        <v>1</v>
      </c>
      <c r="P58">
        <v>1</v>
      </c>
      <c r="Q58">
        <v>1</v>
      </c>
      <c r="R58">
        <f>'[1]TSS EARS'!$E54</f>
        <v>1</v>
      </c>
      <c r="S58">
        <v>1</v>
      </c>
      <c r="T58">
        <f t="shared" si="3"/>
        <v>1</v>
      </c>
      <c r="U58">
        <f>'[1]TSS EARS'!$F54</f>
        <v>1</v>
      </c>
      <c r="V58">
        <v>1</v>
      </c>
      <c r="W58">
        <f t="shared" si="4"/>
        <v>1</v>
      </c>
      <c r="X58">
        <f t="shared" si="5"/>
        <v>1</v>
      </c>
      <c r="Y58">
        <f>'[1]TSS EARS'!$D54</f>
        <v>0</v>
      </c>
      <c r="Z58">
        <f>'[1]TSS EARS'!$G54</f>
        <v>1</v>
      </c>
      <c r="AA58">
        <f>'[1]TSS EARS'!$H54</f>
        <v>1</v>
      </c>
      <c r="AB58">
        <f>'[1]TSS EARS'!$I54</f>
        <v>1</v>
      </c>
      <c r="AC58">
        <v>1</v>
      </c>
      <c r="AD58">
        <f>'[1]TSS EARS'!$J54</f>
        <v>1</v>
      </c>
      <c r="AE58">
        <v>1</v>
      </c>
      <c r="AF58">
        <f t="shared" si="16"/>
        <v>1</v>
      </c>
      <c r="AG58">
        <f>'[1]TSS EARS'!$K54</f>
        <v>1</v>
      </c>
      <c r="AH58">
        <f t="shared" si="6"/>
        <v>1</v>
      </c>
      <c r="AI58">
        <f>'[1]TSS EARS'!$L54</f>
        <v>1</v>
      </c>
      <c r="AJ58">
        <v>1</v>
      </c>
      <c r="AK58">
        <f t="shared" si="7"/>
        <v>1</v>
      </c>
      <c r="AL58">
        <v>1</v>
      </c>
      <c r="AM58">
        <f>'[1]TSS EARS'!$M54</f>
        <v>1</v>
      </c>
      <c r="AN58">
        <v>1</v>
      </c>
      <c r="AO58">
        <f>'[1]TSS EARS'!$N54</f>
        <v>1</v>
      </c>
      <c r="AP58">
        <v>1</v>
      </c>
      <c r="AQ58">
        <v>1</v>
      </c>
      <c r="AR58">
        <v>1</v>
      </c>
      <c r="AS58">
        <f>'[1]TSS EARS'!$O54</f>
        <v>1</v>
      </c>
      <c r="AT58">
        <v>1</v>
      </c>
      <c r="AU58">
        <f t="shared" si="17"/>
        <v>52.865000000000016</v>
      </c>
      <c r="AV58">
        <f t="shared" si="18"/>
        <v>8.370000000000001</v>
      </c>
      <c r="AW58">
        <f t="shared" si="26"/>
        <v>10.051999999999996</v>
      </c>
      <c r="AX58">
        <f t="shared" si="20"/>
        <v>6.6490000000000009</v>
      </c>
      <c r="AY58">
        <v>1</v>
      </c>
      <c r="AZ58">
        <v>1</v>
      </c>
      <c r="BA58">
        <v>1</v>
      </c>
      <c r="BG58">
        <f t="shared" si="8"/>
        <v>100</v>
      </c>
      <c r="BH58" s="10">
        <f t="shared" si="21"/>
        <v>3.4722222222222222E-5</v>
      </c>
    </row>
    <row r="59" spans="1:61" ht="29">
      <c r="A59">
        <v>51</v>
      </c>
      <c r="B59" s="1" t="s">
        <v>771</v>
      </c>
      <c r="C59" s="2" t="s">
        <v>146</v>
      </c>
      <c r="D59">
        <v>1</v>
      </c>
      <c r="E59">
        <v>1</v>
      </c>
      <c r="F59">
        <f t="shared" si="9"/>
        <v>1</v>
      </c>
      <c r="G59">
        <f t="shared" si="10"/>
        <v>10</v>
      </c>
      <c r="H59">
        <f t="shared" si="11"/>
        <v>10</v>
      </c>
      <c r="I59">
        <f t="shared" si="25"/>
        <v>49</v>
      </c>
      <c r="J59">
        <f>'[1]TSS EARS'!$C55</f>
        <v>17</v>
      </c>
      <c r="K59">
        <f t="shared" si="13"/>
        <v>1.7</v>
      </c>
      <c r="L59">
        <f t="shared" si="14"/>
        <v>48</v>
      </c>
      <c r="M59">
        <f t="shared" si="15"/>
        <v>4.8</v>
      </c>
      <c r="N59">
        <v>0</v>
      </c>
      <c r="O59">
        <v>1</v>
      </c>
      <c r="P59">
        <v>1</v>
      </c>
      <c r="Q59">
        <v>1</v>
      </c>
      <c r="R59">
        <f>'[1]TSS EARS'!$E55</f>
        <v>1</v>
      </c>
      <c r="S59">
        <v>1</v>
      </c>
      <c r="T59">
        <f t="shared" si="3"/>
        <v>1</v>
      </c>
      <c r="U59">
        <f>'[1]TSS EARS'!$F55</f>
        <v>1</v>
      </c>
      <c r="V59">
        <v>1</v>
      </c>
      <c r="W59">
        <f t="shared" si="4"/>
        <v>1</v>
      </c>
      <c r="X59">
        <f t="shared" si="5"/>
        <v>1</v>
      </c>
      <c r="Y59">
        <f>'[1]TSS EARS'!$D55</f>
        <v>0</v>
      </c>
      <c r="Z59">
        <f>'[1]TSS EARS'!$G55</f>
        <v>1</v>
      </c>
      <c r="AA59">
        <f>'[1]TSS EARS'!$H55</f>
        <v>1</v>
      </c>
      <c r="AB59">
        <f>'[1]TSS EARS'!$I55</f>
        <v>1</v>
      </c>
      <c r="AC59">
        <v>1</v>
      </c>
      <c r="AD59">
        <f>'[1]TSS EARS'!$J55</f>
        <v>1</v>
      </c>
      <c r="AE59">
        <v>1</v>
      </c>
      <c r="AF59">
        <f t="shared" si="16"/>
        <v>1</v>
      </c>
      <c r="AG59">
        <f>'[1]TSS EARS'!$K55</f>
        <v>1</v>
      </c>
      <c r="AH59">
        <f t="shared" si="6"/>
        <v>1</v>
      </c>
      <c r="AI59">
        <f>'[1]TSS EARS'!$L55</f>
        <v>1</v>
      </c>
      <c r="AJ59">
        <v>1</v>
      </c>
      <c r="AK59">
        <f t="shared" si="7"/>
        <v>1</v>
      </c>
      <c r="AL59">
        <v>1</v>
      </c>
      <c r="AM59">
        <f>'[1]TSS EARS'!$M55</f>
        <v>1</v>
      </c>
      <c r="AN59">
        <v>1</v>
      </c>
      <c r="AO59">
        <f>'[1]TSS EARS'!$N55</f>
        <v>1</v>
      </c>
      <c r="AP59">
        <v>1</v>
      </c>
      <c r="AQ59">
        <v>1</v>
      </c>
      <c r="AR59">
        <v>1</v>
      </c>
      <c r="AS59">
        <f>'[1]TSS EARS'!$O55</f>
        <v>1</v>
      </c>
      <c r="AT59">
        <v>1</v>
      </c>
      <c r="AU59">
        <f t="shared" si="17"/>
        <v>52.865000000000016</v>
      </c>
      <c r="AV59">
        <f t="shared" si="18"/>
        <v>8.370000000000001</v>
      </c>
      <c r="AW59">
        <f t="shared" si="26"/>
        <v>9.4639999999999986</v>
      </c>
      <c r="AX59">
        <f t="shared" si="20"/>
        <v>6.1780000000000008</v>
      </c>
      <c r="AY59">
        <v>1</v>
      </c>
      <c r="AZ59">
        <v>1</v>
      </c>
      <c r="BA59">
        <v>1</v>
      </c>
      <c r="BG59">
        <f t="shared" si="8"/>
        <v>100</v>
      </c>
      <c r="BH59" s="10">
        <f t="shared" si="21"/>
        <v>3.4722222222222222E-5</v>
      </c>
    </row>
    <row r="60" spans="1:61" ht="29">
      <c r="A60">
        <v>52</v>
      </c>
      <c r="B60" s="1" t="s">
        <v>772</v>
      </c>
      <c r="C60" s="2" t="s">
        <v>146</v>
      </c>
      <c r="D60">
        <v>1</v>
      </c>
      <c r="E60">
        <v>1</v>
      </c>
      <c r="F60">
        <f t="shared" si="9"/>
        <v>1</v>
      </c>
      <c r="G60">
        <f t="shared" si="10"/>
        <v>11</v>
      </c>
      <c r="H60">
        <f t="shared" si="11"/>
        <v>11</v>
      </c>
      <c r="I60">
        <f t="shared" si="25"/>
        <v>56</v>
      </c>
      <c r="J60">
        <f>'[1]TSS EARS'!$C56</f>
        <v>17</v>
      </c>
      <c r="K60">
        <f t="shared" si="13"/>
        <v>1.5454545454545454</v>
      </c>
      <c r="L60">
        <f t="shared" si="14"/>
        <v>55</v>
      </c>
      <c r="M60">
        <f t="shared" si="15"/>
        <v>5</v>
      </c>
      <c r="N60">
        <v>1</v>
      </c>
      <c r="O60">
        <v>1</v>
      </c>
      <c r="P60">
        <v>1</v>
      </c>
      <c r="Q60">
        <v>1</v>
      </c>
      <c r="R60">
        <f>'[1]TSS EARS'!$E56</f>
        <v>1</v>
      </c>
      <c r="S60">
        <v>1</v>
      </c>
      <c r="T60">
        <f t="shared" si="3"/>
        <v>1</v>
      </c>
      <c r="U60">
        <f>'[1]TSS EARS'!$F56</f>
        <v>1</v>
      </c>
      <c r="V60">
        <v>1</v>
      </c>
      <c r="W60">
        <f t="shared" si="4"/>
        <v>1</v>
      </c>
      <c r="X60">
        <f t="shared" si="5"/>
        <v>1</v>
      </c>
      <c r="Y60">
        <f>'[1]TSS EARS'!$D56</f>
        <v>1</v>
      </c>
      <c r="Z60">
        <f>'[1]TSS EARS'!$G56</f>
        <v>1</v>
      </c>
      <c r="AA60">
        <f>'[1]TSS EARS'!$H56</f>
        <v>1</v>
      </c>
      <c r="AB60">
        <f>'[1]TSS EARS'!$I56</f>
        <v>1</v>
      </c>
      <c r="AC60">
        <v>1</v>
      </c>
      <c r="AD60">
        <f>'[1]TSS EARS'!$J56</f>
        <v>1</v>
      </c>
      <c r="AE60">
        <v>1</v>
      </c>
      <c r="AF60">
        <f t="shared" si="16"/>
        <v>1</v>
      </c>
      <c r="AG60">
        <f>'[1]TSS EARS'!$K56</f>
        <v>1</v>
      </c>
      <c r="AH60">
        <f t="shared" si="6"/>
        <v>1</v>
      </c>
      <c r="AI60">
        <f>'[1]TSS EARS'!$L56</f>
        <v>1</v>
      </c>
      <c r="AJ60">
        <v>1</v>
      </c>
      <c r="AK60">
        <f t="shared" si="7"/>
        <v>1</v>
      </c>
      <c r="AL60">
        <v>1</v>
      </c>
      <c r="AM60">
        <f>'[1]TSS EARS'!$M56</f>
        <v>0</v>
      </c>
      <c r="AN60">
        <v>1</v>
      </c>
      <c r="AO60">
        <f>'[1]TSS EARS'!$N56</f>
        <v>1</v>
      </c>
      <c r="AP60">
        <v>1</v>
      </c>
      <c r="AQ60">
        <v>1</v>
      </c>
      <c r="AR60">
        <v>1</v>
      </c>
      <c r="AS60">
        <f>'[1]TSS EARS'!$O56</f>
        <v>1</v>
      </c>
      <c r="AT60">
        <v>1</v>
      </c>
      <c r="AU60">
        <f t="shared" si="17"/>
        <v>64.924545454545495</v>
      </c>
      <c r="AV60">
        <f t="shared" si="18"/>
        <v>6.9363636363636374</v>
      </c>
      <c r="AW60">
        <f t="shared" si="26"/>
        <v>10.909090909090907</v>
      </c>
      <c r="AX60">
        <f t="shared" si="20"/>
        <v>7.620000000000001</v>
      </c>
      <c r="AY60">
        <v>1</v>
      </c>
      <c r="AZ60">
        <v>1</v>
      </c>
      <c r="BA60">
        <v>1</v>
      </c>
      <c r="BG60">
        <f t="shared" si="8"/>
        <v>90.909090909090907</v>
      </c>
      <c r="BH60" s="10">
        <f t="shared" si="21"/>
        <v>3.8194444444444444E-5</v>
      </c>
    </row>
    <row r="61" spans="1:61" ht="43.5">
      <c r="A61">
        <v>53</v>
      </c>
      <c r="B61" s="1" t="s">
        <v>722</v>
      </c>
      <c r="C61" s="2" t="s">
        <v>146</v>
      </c>
      <c r="D61">
        <v>1</v>
      </c>
      <c r="E61">
        <v>1</v>
      </c>
      <c r="F61">
        <f t="shared" si="9"/>
        <v>1</v>
      </c>
      <c r="G61">
        <f t="shared" si="10"/>
        <v>13</v>
      </c>
      <c r="H61">
        <f t="shared" si="11"/>
        <v>13</v>
      </c>
      <c r="I61">
        <f t="shared" si="25"/>
        <v>87</v>
      </c>
      <c r="J61">
        <f>'[1]TSS EARS'!$C57</f>
        <v>29</v>
      </c>
      <c r="K61">
        <f t="shared" si="13"/>
        <v>2.2307692307692308</v>
      </c>
      <c r="L61">
        <f t="shared" si="14"/>
        <v>83</v>
      </c>
      <c r="M61">
        <f t="shared" si="15"/>
        <v>6.384615384615385</v>
      </c>
      <c r="N61">
        <v>0</v>
      </c>
      <c r="O61">
        <v>1</v>
      </c>
      <c r="P61">
        <v>0</v>
      </c>
      <c r="Q61">
        <v>0</v>
      </c>
      <c r="R61">
        <f>'[1]TSS EARS'!$E57</f>
        <v>0</v>
      </c>
      <c r="S61">
        <v>1</v>
      </c>
      <c r="T61">
        <f t="shared" si="3"/>
        <v>0</v>
      </c>
      <c r="U61">
        <f>'[1]TSS EARS'!$F57</f>
        <v>1</v>
      </c>
      <c r="V61">
        <v>1</v>
      </c>
      <c r="W61">
        <f t="shared" si="4"/>
        <v>0</v>
      </c>
      <c r="X61">
        <f t="shared" si="5"/>
        <v>1</v>
      </c>
      <c r="Y61">
        <f>'[1]TSS EARS'!$D57</f>
        <v>1</v>
      </c>
      <c r="Z61">
        <f>'[1]TSS EARS'!$G57</f>
        <v>1</v>
      </c>
      <c r="AA61">
        <f>'[1]TSS EARS'!$H57</f>
        <v>1</v>
      </c>
      <c r="AB61">
        <f>'[1]TSS EARS'!$I57</f>
        <v>1</v>
      </c>
      <c r="AC61">
        <v>1</v>
      </c>
      <c r="AD61">
        <f>'[1]TSS EARS'!$J57</f>
        <v>1</v>
      </c>
      <c r="AE61">
        <v>1</v>
      </c>
      <c r="AF61">
        <f t="shared" si="16"/>
        <v>4</v>
      </c>
      <c r="AG61">
        <f>'[1]TSS EARS'!$K57</f>
        <v>1</v>
      </c>
      <c r="AH61">
        <f t="shared" si="6"/>
        <v>1</v>
      </c>
      <c r="AI61">
        <f>'[1]TSS EARS'!$L57</f>
        <v>1</v>
      </c>
      <c r="AJ61">
        <v>1</v>
      </c>
      <c r="AK61">
        <f t="shared" si="7"/>
        <v>0</v>
      </c>
      <c r="AL61">
        <v>1</v>
      </c>
      <c r="AM61">
        <f>'[1]TSS EARS'!$M57</f>
        <v>1</v>
      </c>
      <c r="AN61">
        <v>1</v>
      </c>
      <c r="AO61">
        <f>'[1]TSS EARS'!$N57</f>
        <v>1</v>
      </c>
      <c r="AP61">
        <v>1</v>
      </c>
      <c r="AQ61">
        <v>1</v>
      </c>
      <c r="AR61">
        <v>1</v>
      </c>
      <c r="AS61">
        <f>'[1]TSS EARS'!$O57</f>
        <v>1</v>
      </c>
      <c r="AT61">
        <v>1</v>
      </c>
      <c r="AU61">
        <f t="shared" si="17"/>
        <v>4.9169230769230925</v>
      </c>
      <c r="AV61">
        <f t="shared" si="18"/>
        <v>15.803076923076926</v>
      </c>
      <c r="AW61">
        <f t="shared" si="26"/>
        <v>19.464615384615389</v>
      </c>
      <c r="AX61">
        <f t="shared" si="20"/>
        <v>15.141538461538467</v>
      </c>
      <c r="AY61">
        <v>1</v>
      </c>
      <c r="AZ61">
        <v>1</v>
      </c>
      <c r="BA61">
        <v>1</v>
      </c>
      <c r="BG61">
        <f t="shared" si="8"/>
        <v>307.69230769230774</v>
      </c>
      <c r="BH61" s="10">
        <f t="shared" si="21"/>
        <v>4.5138888888888894E-5</v>
      </c>
    </row>
    <row r="62" spans="1:61" ht="29">
      <c r="A62" t="s">
        <v>773</v>
      </c>
      <c r="B62" s="1" t="s">
        <v>774</v>
      </c>
      <c r="C62" s="2" t="s">
        <v>146</v>
      </c>
      <c r="D62">
        <v>1</v>
      </c>
      <c r="E62">
        <v>1</v>
      </c>
      <c r="F62">
        <f t="shared" si="9"/>
        <v>1</v>
      </c>
      <c r="G62">
        <f t="shared" si="10"/>
        <v>7</v>
      </c>
      <c r="H62">
        <f t="shared" si="11"/>
        <v>7</v>
      </c>
      <c r="I62">
        <f t="shared" si="25"/>
        <v>31</v>
      </c>
      <c r="J62">
        <f>'[1]TSS EARS'!$C58</f>
        <v>9</v>
      </c>
      <c r="K62">
        <f t="shared" si="13"/>
        <v>1.2857142857142858</v>
      </c>
      <c r="L62">
        <f t="shared" si="14"/>
        <v>30</v>
      </c>
      <c r="M62">
        <f t="shared" si="15"/>
        <v>4.2857142857142856</v>
      </c>
      <c r="N62">
        <v>0</v>
      </c>
      <c r="O62">
        <v>1</v>
      </c>
      <c r="P62">
        <v>1</v>
      </c>
      <c r="Q62">
        <v>0</v>
      </c>
      <c r="R62">
        <f>'[1]TSS EARS'!$E58</f>
        <v>1</v>
      </c>
      <c r="S62">
        <v>1</v>
      </c>
      <c r="T62">
        <f t="shared" si="3"/>
        <v>0</v>
      </c>
      <c r="U62">
        <f>'[1]TSS EARS'!$F58</f>
        <v>1</v>
      </c>
      <c r="V62">
        <v>1</v>
      </c>
      <c r="W62">
        <f t="shared" si="4"/>
        <v>0</v>
      </c>
      <c r="X62">
        <f t="shared" si="5"/>
        <v>1</v>
      </c>
      <c r="Y62">
        <f>'[1]TSS EARS'!$D58</f>
        <v>1</v>
      </c>
      <c r="Z62">
        <f>'[1]TSS EARS'!$G58</f>
        <v>1</v>
      </c>
      <c r="AA62">
        <f>'[1]TSS EARS'!$H58</f>
        <v>1</v>
      </c>
      <c r="AB62">
        <f>'[1]TSS EARS'!$I58</f>
        <v>1</v>
      </c>
      <c r="AC62">
        <v>1</v>
      </c>
      <c r="AD62">
        <f>'[1]TSS EARS'!$J58</f>
        <v>1</v>
      </c>
      <c r="AE62">
        <v>1</v>
      </c>
      <c r="AF62">
        <f t="shared" si="16"/>
        <v>1</v>
      </c>
      <c r="AG62">
        <f>'[1]TSS EARS'!$K58</f>
        <v>1</v>
      </c>
      <c r="AH62">
        <f t="shared" si="6"/>
        <v>1</v>
      </c>
      <c r="AI62">
        <f>'[1]TSS EARS'!$L58</f>
        <v>1</v>
      </c>
      <c r="AJ62">
        <v>1</v>
      </c>
      <c r="AK62">
        <f t="shared" si="7"/>
        <v>1</v>
      </c>
      <c r="AL62">
        <v>1</v>
      </c>
      <c r="AM62">
        <f>'[1]TSS EARS'!$M58</f>
        <v>1</v>
      </c>
      <c r="AN62">
        <v>1</v>
      </c>
      <c r="AO62">
        <f>'[1]TSS EARS'!$N58</f>
        <v>1</v>
      </c>
      <c r="AP62">
        <v>1</v>
      </c>
      <c r="AQ62">
        <v>1</v>
      </c>
      <c r="AR62">
        <v>1</v>
      </c>
      <c r="AS62">
        <f>'[1]TSS EARS'!$O58</f>
        <v>1</v>
      </c>
      <c r="AT62">
        <v>1</v>
      </c>
      <c r="AU62">
        <f t="shared" si="17"/>
        <v>90.958571428571432</v>
      </c>
      <c r="AV62">
        <f t="shared" si="18"/>
        <v>2.3114285714285714</v>
      </c>
      <c r="AW62">
        <f t="shared" si="26"/>
        <v>5.1714285714285708</v>
      </c>
      <c r="AX62">
        <f t="shared" si="20"/>
        <v>2.2557142857142836</v>
      </c>
      <c r="AY62">
        <v>1</v>
      </c>
      <c r="AZ62">
        <v>1</v>
      </c>
      <c r="BA62">
        <v>1</v>
      </c>
      <c r="BG62">
        <f t="shared" si="8"/>
        <v>142.85714285714286</v>
      </c>
      <c r="BH62" s="10">
        <f t="shared" si="21"/>
        <v>2.4305555555555558E-5</v>
      </c>
    </row>
    <row r="63" spans="1:61" ht="29">
      <c r="A63" t="s">
        <v>775</v>
      </c>
      <c r="B63" s="1" t="s">
        <v>776</v>
      </c>
      <c r="C63" s="2" t="s">
        <v>146</v>
      </c>
      <c r="D63">
        <v>1</v>
      </c>
      <c r="E63">
        <v>1</v>
      </c>
      <c r="F63">
        <f t="shared" si="9"/>
        <v>1</v>
      </c>
      <c r="G63">
        <f t="shared" si="10"/>
        <v>7</v>
      </c>
      <c r="H63">
        <f t="shared" si="11"/>
        <v>7</v>
      </c>
      <c r="I63">
        <f t="shared" si="25"/>
        <v>31</v>
      </c>
      <c r="J63">
        <f>'[1]TSS EARS'!$C59</f>
        <v>9</v>
      </c>
      <c r="K63">
        <f t="shared" si="13"/>
        <v>1.2857142857142858</v>
      </c>
      <c r="L63">
        <f t="shared" si="14"/>
        <v>30</v>
      </c>
      <c r="M63">
        <f t="shared" si="15"/>
        <v>4.2857142857142856</v>
      </c>
      <c r="N63">
        <v>0</v>
      </c>
      <c r="O63">
        <v>1</v>
      </c>
      <c r="P63">
        <v>1</v>
      </c>
      <c r="Q63">
        <v>0</v>
      </c>
      <c r="R63">
        <f>'[1]TSS EARS'!$E59</f>
        <v>1</v>
      </c>
      <c r="S63">
        <v>1</v>
      </c>
      <c r="T63">
        <f t="shared" si="3"/>
        <v>0</v>
      </c>
      <c r="U63">
        <f>'[1]TSS EARS'!$F59</f>
        <v>1</v>
      </c>
      <c r="V63">
        <v>1</v>
      </c>
      <c r="W63">
        <f t="shared" si="4"/>
        <v>0</v>
      </c>
      <c r="X63">
        <f t="shared" si="5"/>
        <v>1</v>
      </c>
      <c r="Y63">
        <f>'[1]TSS EARS'!$D59</f>
        <v>1</v>
      </c>
      <c r="Z63">
        <f>'[1]TSS EARS'!$G59</f>
        <v>1</v>
      </c>
      <c r="AA63">
        <f>'[1]TSS EARS'!$H59</f>
        <v>1</v>
      </c>
      <c r="AB63">
        <f>'[1]TSS EARS'!$I59</f>
        <v>1</v>
      </c>
      <c r="AC63">
        <v>1</v>
      </c>
      <c r="AD63">
        <f>'[1]TSS EARS'!$J59</f>
        <v>1</v>
      </c>
      <c r="AE63">
        <v>1</v>
      </c>
      <c r="AF63">
        <f t="shared" si="16"/>
        <v>1</v>
      </c>
      <c r="AG63">
        <f>'[1]TSS EARS'!$K59</f>
        <v>1</v>
      </c>
      <c r="AH63">
        <f t="shared" si="6"/>
        <v>1</v>
      </c>
      <c r="AI63">
        <f>'[1]TSS EARS'!$L59</f>
        <v>1</v>
      </c>
      <c r="AJ63">
        <v>1</v>
      </c>
      <c r="AK63">
        <f t="shared" si="7"/>
        <v>1</v>
      </c>
      <c r="AL63">
        <v>1</v>
      </c>
      <c r="AM63">
        <f>'[1]TSS EARS'!$M59</f>
        <v>1</v>
      </c>
      <c r="AN63">
        <v>1</v>
      </c>
      <c r="AO63">
        <f>'[1]TSS EARS'!$N59</f>
        <v>1</v>
      </c>
      <c r="AP63">
        <v>1</v>
      </c>
      <c r="AQ63">
        <v>1</v>
      </c>
      <c r="AR63">
        <v>1</v>
      </c>
      <c r="AS63">
        <f>'[1]TSS EARS'!$O59</f>
        <v>1</v>
      </c>
      <c r="AT63">
        <v>1</v>
      </c>
      <c r="AU63">
        <f t="shared" si="17"/>
        <v>90.958571428571432</v>
      </c>
      <c r="AV63">
        <f t="shared" si="18"/>
        <v>2.3114285714285714</v>
      </c>
      <c r="AW63">
        <f t="shared" si="26"/>
        <v>5.1714285714285708</v>
      </c>
      <c r="AX63">
        <f t="shared" si="20"/>
        <v>2.2557142857142836</v>
      </c>
      <c r="AY63">
        <v>0</v>
      </c>
      <c r="AZ63">
        <v>1</v>
      </c>
      <c r="BA63">
        <v>1</v>
      </c>
      <c r="BG63">
        <f t="shared" si="8"/>
        <v>142.85714285714286</v>
      </c>
      <c r="BH63" s="10">
        <f t="shared" si="21"/>
        <v>2.4305555555555558E-5</v>
      </c>
    </row>
    <row r="64" spans="1:61" ht="58">
      <c r="A64">
        <v>55</v>
      </c>
      <c r="B64" s="1" t="s">
        <v>777</v>
      </c>
      <c r="C64" s="2" t="s">
        <v>148</v>
      </c>
      <c r="D64">
        <v>1</v>
      </c>
      <c r="E64">
        <v>1</v>
      </c>
      <c r="F64">
        <f t="shared" si="9"/>
        <v>1</v>
      </c>
      <c r="G64">
        <f t="shared" si="10"/>
        <v>19</v>
      </c>
      <c r="H64">
        <f t="shared" si="11"/>
        <v>19</v>
      </c>
      <c r="I64">
        <f t="shared" si="25"/>
        <v>105</v>
      </c>
      <c r="J64">
        <f>'[1]TSS EARS'!$C60</f>
        <v>35</v>
      </c>
      <c r="K64">
        <f t="shared" si="13"/>
        <v>1.8421052631578947</v>
      </c>
      <c r="L64">
        <f t="shared" si="14"/>
        <v>101</v>
      </c>
      <c r="M64">
        <f t="shared" si="15"/>
        <v>5.3157894736842106</v>
      </c>
      <c r="N64">
        <v>0</v>
      </c>
      <c r="O64">
        <v>1</v>
      </c>
      <c r="P64">
        <v>0</v>
      </c>
      <c r="Q64">
        <v>1</v>
      </c>
      <c r="R64">
        <f>'[1]TSS EARS'!$E60</f>
        <v>1</v>
      </c>
      <c r="S64">
        <v>1</v>
      </c>
      <c r="T64">
        <f t="shared" si="3"/>
        <v>1</v>
      </c>
      <c r="U64">
        <f>'[1]TSS EARS'!$F60</f>
        <v>1</v>
      </c>
      <c r="V64">
        <v>1</v>
      </c>
      <c r="W64">
        <f t="shared" si="4"/>
        <v>0</v>
      </c>
      <c r="X64">
        <f t="shared" si="5"/>
        <v>1</v>
      </c>
      <c r="Y64">
        <f>'[1]TSS EARS'!$D60</f>
        <v>1</v>
      </c>
      <c r="Z64">
        <f>'[1]TSS EARS'!$G60</f>
        <v>1</v>
      </c>
      <c r="AA64">
        <f>'[1]TSS EARS'!$H60</f>
        <v>1</v>
      </c>
      <c r="AB64">
        <f>'[1]TSS EARS'!$I60</f>
        <v>1</v>
      </c>
      <c r="AC64">
        <v>1</v>
      </c>
      <c r="AD64">
        <f>'[1]TSS EARS'!$J60</f>
        <v>1</v>
      </c>
      <c r="AE64">
        <v>1</v>
      </c>
      <c r="AF64">
        <f t="shared" si="16"/>
        <v>4</v>
      </c>
      <c r="AG64">
        <f>'[1]TSS EARS'!$K60</f>
        <v>0</v>
      </c>
      <c r="AH64">
        <f t="shared" si="6"/>
        <v>0</v>
      </c>
      <c r="AI64">
        <f>'[1]TSS EARS'!$L60</f>
        <v>1</v>
      </c>
      <c r="AJ64">
        <v>1</v>
      </c>
      <c r="AK64">
        <f t="shared" si="7"/>
        <v>1</v>
      </c>
      <c r="AL64">
        <v>1</v>
      </c>
      <c r="AM64">
        <f>'[1]TSS EARS'!$M60</f>
        <v>0</v>
      </c>
      <c r="AN64">
        <v>1</v>
      </c>
      <c r="AO64">
        <f>'[1]TSS EARS'!$N60</f>
        <v>1</v>
      </c>
      <c r="AP64">
        <v>1</v>
      </c>
      <c r="AQ64">
        <v>1</v>
      </c>
      <c r="AR64">
        <v>1</v>
      </c>
      <c r="AS64">
        <f>'[1]TSS EARS'!$O60</f>
        <v>1</v>
      </c>
      <c r="AT64">
        <v>1</v>
      </c>
      <c r="AU64">
        <f t="shared" si="17"/>
        <v>31.707894736842121</v>
      </c>
      <c r="AV64">
        <f t="shared" si="18"/>
        <v>13.556842105263158</v>
      </c>
      <c r="AW64">
        <f t="shared" si="26"/>
        <v>13.898947368421048</v>
      </c>
      <c r="AX64">
        <f t="shared" si="20"/>
        <v>13.107368421052634</v>
      </c>
      <c r="AY64">
        <v>1</v>
      </c>
      <c r="AZ64">
        <v>1</v>
      </c>
      <c r="BA64">
        <v>1</v>
      </c>
      <c r="BG64">
        <f t="shared" si="8"/>
        <v>210.52631578947367</v>
      </c>
      <c r="BH64" s="10">
        <f t="shared" si="21"/>
        <v>6.597222222222223E-5</v>
      </c>
    </row>
    <row r="65" spans="1:60" ht="58">
      <c r="A65">
        <v>56</v>
      </c>
      <c r="B65" s="1" t="s">
        <v>725</v>
      </c>
      <c r="C65" s="2" t="s">
        <v>146</v>
      </c>
      <c r="D65">
        <v>1</v>
      </c>
      <c r="E65">
        <v>1</v>
      </c>
      <c r="F65">
        <f t="shared" si="9"/>
        <v>1</v>
      </c>
      <c r="G65">
        <f t="shared" si="10"/>
        <v>13</v>
      </c>
      <c r="H65">
        <f t="shared" si="11"/>
        <v>13</v>
      </c>
      <c r="I65">
        <f t="shared" si="25"/>
        <v>81</v>
      </c>
      <c r="J65">
        <f>'[1]TSS EARS'!$C61</f>
        <v>25</v>
      </c>
      <c r="K65">
        <f t="shared" si="13"/>
        <v>1.9230769230769231</v>
      </c>
      <c r="L65">
        <f t="shared" si="14"/>
        <v>75</v>
      </c>
      <c r="M65">
        <f t="shared" si="15"/>
        <v>5.7692307692307692</v>
      </c>
      <c r="N65">
        <v>0</v>
      </c>
      <c r="O65">
        <v>1</v>
      </c>
      <c r="P65">
        <v>1</v>
      </c>
      <c r="Q65">
        <v>1</v>
      </c>
      <c r="R65">
        <f>'[1]TSS EARS'!$E61</f>
        <v>1</v>
      </c>
      <c r="S65">
        <v>1</v>
      </c>
      <c r="T65">
        <f t="shared" si="3"/>
        <v>1</v>
      </c>
      <c r="U65">
        <f>'[1]TSS EARS'!$F61</f>
        <v>1</v>
      </c>
      <c r="V65">
        <v>1</v>
      </c>
      <c r="W65">
        <f t="shared" si="4"/>
        <v>1</v>
      </c>
      <c r="X65">
        <f t="shared" si="5"/>
        <v>1</v>
      </c>
      <c r="Y65">
        <f>'[1]TSS EARS'!$D61</f>
        <v>1</v>
      </c>
      <c r="Z65">
        <f>'[1]TSS EARS'!$G61</f>
        <v>1</v>
      </c>
      <c r="AA65">
        <f>'[1]TSS EARS'!$H61</f>
        <v>1</v>
      </c>
      <c r="AB65">
        <f>'[1]TSS EARS'!$I61</f>
        <v>1</v>
      </c>
      <c r="AC65">
        <v>1</v>
      </c>
      <c r="AD65">
        <f>'[1]TSS EARS'!$J61</f>
        <v>1</v>
      </c>
      <c r="AE65">
        <v>1</v>
      </c>
      <c r="AF65">
        <f t="shared" si="16"/>
        <v>6</v>
      </c>
      <c r="AG65">
        <f>'[1]TSS EARS'!$K61</f>
        <v>1</v>
      </c>
      <c r="AH65">
        <f t="shared" si="6"/>
        <v>0</v>
      </c>
      <c r="AI65">
        <f>'[1]TSS EARS'!$L61</f>
        <v>0</v>
      </c>
      <c r="AJ65">
        <v>1</v>
      </c>
      <c r="AK65">
        <f t="shared" si="7"/>
        <v>0</v>
      </c>
      <c r="AL65">
        <v>1</v>
      </c>
      <c r="AM65">
        <f>'[1]TSS EARS'!$M61</f>
        <v>1</v>
      </c>
      <c r="AN65">
        <v>1</v>
      </c>
      <c r="AO65">
        <f>'[1]TSS EARS'!$N61</f>
        <v>1</v>
      </c>
      <c r="AP65">
        <v>1</v>
      </c>
      <c r="AQ65">
        <v>1</v>
      </c>
      <c r="AR65">
        <v>1</v>
      </c>
      <c r="AS65">
        <f>'[1]TSS EARS'!$O61</f>
        <v>1</v>
      </c>
      <c r="AT65">
        <v>1</v>
      </c>
      <c r="AU65">
        <f t="shared" si="17"/>
        <v>30.947692307692328</v>
      </c>
      <c r="AV65">
        <f t="shared" si="18"/>
        <v>12.172307692307694</v>
      </c>
      <c r="AW65">
        <f t="shared" si="26"/>
        <v>15.846153846153843</v>
      </c>
      <c r="AX65">
        <f t="shared" si="20"/>
        <v>12.24307692307692</v>
      </c>
      <c r="AY65">
        <v>1</v>
      </c>
      <c r="AZ65">
        <v>1</v>
      </c>
      <c r="BA65">
        <v>1</v>
      </c>
      <c r="BG65">
        <f t="shared" si="8"/>
        <v>461.53846153846155</v>
      </c>
      <c r="BH65" s="10">
        <f t="shared" si="21"/>
        <v>4.5138888888888894E-5</v>
      </c>
    </row>
    <row r="66" spans="1:60" ht="72.5">
      <c r="A66">
        <v>57</v>
      </c>
      <c r="B66" s="1" t="s">
        <v>726</v>
      </c>
      <c r="C66" s="2" t="s">
        <v>146</v>
      </c>
      <c r="D66">
        <v>1</v>
      </c>
      <c r="E66">
        <v>1</v>
      </c>
      <c r="F66">
        <f t="shared" si="9"/>
        <v>1</v>
      </c>
      <c r="G66">
        <f t="shared" si="10"/>
        <v>23</v>
      </c>
      <c r="H66">
        <f t="shared" si="11"/>
        <v>23</v>
      </c>
      <c r="I66">
        <f t="shared" si="25"/>
        <v>131</v>
      </c>
      <c r="J66">
        <f>'[1]TSS EARS'!$C62</f>
        <v>41</v>
      </c>
      <c r="K66">
        <f t="shared" si="13"/>
        <v>1.7826086956521738</v>
      </c>
      <c r="L66">
        <f t="shared" si="14"/>
        <v>122</v>
      </c>
      <c r="M66">
        <f t="shared" si="15"/>
        <v>5.3043478260869561</v>
      </c>
      <c r="N66">
        <v>1</v>
      </c>
      <c r="O66">
        <v>1</v>
      </c>
      <c r="P66">
        <v>0</v>
      </c>
      <c r="Q66">
        <v>1</v>
      </c>
      <c r="R66">
        <f>'[1]TSS EARS'!$E62</f>
        <v>0</v>
      </c>
      <c r="S66">
        <v>1</v>
      </c>
      <c r="T66">
        <f t="shared" si="3"/>
        <v>0</v>
      </c>
      <c r="U66">
        <f>'[1]TSS EARS'!$F62</f>
        <v>1</v>
      </c>
      <c r="V66">
        <v>1</v>
      </c>
      <c r="W66">
        <f t="shared" si="4"/>
        <v>0</v>
      </c>
      <c r="X66">
        <f t="shared" si="5"/>
        <v>1</v>
      </c>
      <c r="Y66">
        <f>'[1]TSS EARS'!$D62</f>
        <v>1</v>
      </c>
      <c r="Z66">
        <f>'[1]TSS EARS'!$G62</f>
        <v>1</v>
      </c>
      <c r="AA66">
        <f>'[1]TSS EARS'!$H62</f>
        <v>1</v>
      </c>
      <c r="AB66">
        <f>'[1]TSS EARS'!$I62</f>
        <v>1</v>
      </c>
      <c r="AC66">
        <v>1</v>
      </c>
      <c r="AD66">
        <f>'[1]TSS EARS'!$J62</f>
        <v>1</v>
      </c>
      <c r="AE66">
        <v>1</v>
      </c>
      <c r="AF66">
        <f t="shared" si="16"/>
        <v>9</v>
      </c>
      <c r="AG66">
        <f>'[1]TSS EARS'!$K62</f>
        <v>1</v>
      </c>
      <c r="AH66">
        <f t="shared" si="6"/>
        <v>1</v>
      </c>
      <c r="AI66">
        <f>'[1]TSS EARS'!$L62</f>
        <v>1</v>
      </c>
      <c r="AJ66">
        <v>1</v>
      </c>
      <c r="AK66">
        <f t="shared" si="7"/>
        <v>1</v>
      </c>
      <c r="AL66">
        <v>1</v>
      </c>
      <c r="AM66">
        <f>'[1]TSS EARS'!$M62</f>
        <v>0</v>
      </c>
      <c r="AN66">
        <v>1</v>
      </c>
      <c r="AO66">
        <f>'[1]TSS EARS'!$N62</f>
        <v>1</v>
      </c>
      <c r="AP66">
        <v>1</v>
      </c>
      <c r="AQ66">
        <v>1</v>
      </c>
      <c r="AR66">
        <v>1</v>
      </c>
      <c r="AS66">
        <f>'[1]TSS EARS'!$O62</f>
        <v>1</v>
      </c>
      <c r="AT66">
        <v>1</v>
      </c>
      <c r="AU66">
        <f t="shared" si="17"/>
        <v>32.681304347826114</v>
      </c>
      <c r="AV66">
        <f t="shared" si="18"/>
        <v>14.414782608695656</v>
      </c>
      <c r="AW66">
        <f t="shared" si="26"/>
        <v>14.102608695652169</v>
      </c>
      <c r="AX66">
        <f t="shared" si="20"/>
        <v>15.053478260869561</v>
      </c>
      <c r="AY66">
        <v>1</v>
      </c>
      <c r="AZ66">
        <v>1</v>
      </c>
      <c r="BA66">
        <v>1</v>
      </c>
      <c r="BG66">
        <f t="shared" si="8"/>
        <v>391.304347826087</v>
      </c>
      <c r="BH66" s="10">
        <f t="shared" si="21"/>
        <v>7.9861111111111116E-5</v>
      </c>
    </row>
    <row r="67" spans="1:60" ht="116">
      <c r="A67">
        <v>58</v>
      </c>
      <c r="B67" s="1" t="s">
        <v>778</v>
      </c>
      <c r="C67" s="2" t="s">
        <v>146</v>
      </c>
      <c r="D67">
        <v>1</v>
      </c>
      <c r="E67">
        <v>1</v>
      </c>
      <c r="F67">
        <f t="shared" si="9"/>
        <v>3</v>
      </c>
      <c r="G67">
        <f t="shared" si="10"/>
        <v>47</v>
      </c>
      <c r="H67">
        <f t="shared" si="11"/>
        <v>15.666666666666666</v>
      </c>
      <c r="I67">
        <f t="shared" si="25"/>
        <v>246</v>
      </c>
      <c r="J67">
        <f>'[1]TSS EARS'!$C63</f>
        <v>81</v>
      </c>
      <c r="K67">
        <f t="shared" si="13"/>
        <v>1.7234042553191489</v>
      </c>
      <c r="L67">
        <f t="shared" si="14"/>
        <v>230</v>
      </c>
      <c r="M67">
        <f t="shared" si="15"/>
        <v>4.8936170212765955</v>
      </c>
      <c r="N67">
        <v>1</v>
      </c>
      <c r="O67">
        <v>1</v>
      </c>
      <c r="P67">
        <v>0</v>
      </c>
      <c r="Q67">
        <v>1</v>
      </c>
      <c r="R67">
        <f>'[1]TSS EARS'!$E63</f>
        <v>0</v>
      </c>
      <c r="S67">
        <v>1</v>
      </c>
      <c r="T67">
        <f t="shared" si="3"/>
        <v>0</v>
      </c>
      <c r="U67">
        <f>'[1]TSS EARS'!$F63</f>
        <v>1</v>
      </c>
      <c r="V67">
        <v>1</v>
      </c>
      <c r="W67">
        <f t="shared" si="4"/>
        <v>0</v>
      </c>
      <c r="X67">
        <f t="shared" si="5"/>
        <v>1</v>
      </c>
      <c r="Y67">
        <f>'[1]TSS EARS'!$D63</f>
        <v>1</v>
      </c>
      <c r="Z67">
        <f>'[1]TSS EARS'!$G63</f>
        <v>1</v>
      </c>
      <c r="AA67">
        <f>'[1]TSS EARS'!$H63</f>
        <v>0</v>
      </c>
      <c r="AB67">
        <f>'[1]TSS EARS'!$I63</f>
        <v>1</v>
      </c>
      <c r="AC67">
        <v>1</v>
      </c>
      <c r="AD67">
        <f>'[1]TSS EARS'!$J63</f>
        <v>1</v>
      </c>
      <c r="AE67">
        <v>1</v>
      </c>
      <c r="AF67">
        <f t="shared" si="16"/>
        <v>16</v>
      </c>
      <c r="AG67">
        <f>'[1]TSS EARS'!$K63</f>
        <v>1</v>
      </c>
      <c r="AH67">
        <f t="shared" si="6"/>
        <v>1</v>
      </c>
      <c r="AI67">
        <f>'[1]TSS EARS'!$L63</f>
        <v>1</v>
      </c>
      <c r="AJ67">
        <v>1</v>
      </c>
      <c r="AK67">
        <f t="shared" si="7"/>
        <v>0</v>
      </c>
      <c r="AL67">
        <v>1</v>
      </c>
      <c r="AM67">
        <f>'[1]TSS EARS'!$M63</f>
        <v>0</v>
      </c>
      <c r="AN67">
        <v>1</v>
      </c>
      <c r="AO67">
        <f>'[1]TSS EARS'!$N63</f>
        <v>0</v>
      </c>
      <c r="AP67">
        <v>1</v>
      </c>
      <c r="AQ67">
        <v>1</v>
      </c>
      <c r="AR67">
        <v>1</v>
      </c>
      <c r="AS67">
        <f>'[1]TSS EARS'!$O63</f>
        <v>0</v>
      </c>
      <c r="AT67">
        <v>1</v>
      </c>
      <c r="AU67">
        <f t="shared" si="17"/>
        <v>45.133333333333361</v>
      </c>
      <c r="AV67">
        <f t="shared" si="18"/>
        <v>10.856170212765957</v>
      </c>
      <c r="AW67">
        <f t="shared" si="26"/>
        <v>11.085106382978722</v>
      </c>
      <c r="AX67">
        <f t="shared" si="20"/>
        <v>9.4522695035460984</v>
      </c>
      <c r="AY67">
        <v>0</v>
      </c>
      <c r="AZ67">
        <v>1</v>
      </c>
      <c r="BA67">
        <v>1</v>
      </c>
      <c r="BG67">
        <f t="shared" si="8"/>
        <v>340.42553191489361</v>
      </c>
      <c r="BH67" s="10">
        <f t="shared" si="21"/>
        <v>1.6319444444444443E-4</v>
      </c>
    </row>
    <row r="68" spans="1:60" ht="58">
      <c r="A68">
        <v>59</v>
      </c>
      <c r="B68" s="1" t="s">
        <v>779</v>
      </c>
      <c r="C68" s="2" t="s">
        <v>146</v>
      </c>
      <c r="D68">
        <v>1</v>
      </c>
      <c r="E68">
        <v>1</v>
      </c>
      <c r="F68">
        <f t="shared" si="9"/>
        <v>1</v>
      </c>
      <c r="G68">
        <f t="shared" si="10"/>
        <v>28</v>
      </c>
      <c r="H68">
        <f t="shared" si="11"/>
        <v>28</v>
      </c>
      <c r="I68">
        <f t="shared" si="25"/>
        <v>123</v>
      </c>
      <c r="J68">
        <f>'[1]TSS EARS'!$C64</f>
        <v>42</v>
      </c>
      <c r="K68">
        <f t="shared" si="13"/>
        <v>1.5</v>
      </c>
      <c r="L68">
        <f t="shared" si="14"/>
        <v>116</v>
      </c>
      <c r="M68">
        <f t="shared" si="15"/>
        <v>4.1428571428571432</v>
      </c>
      <c r="N68">
        <v>0</v>
      </c>
      <c r="O68">
        <v>1</v>
      </c>
      <c r="P68">
        <v>0</v>
      </c>
      <c r="Q68">
        <v>1</v>
      </c>
      <c r="R68">
        <f>'[1]TSS EARS'!$E64</f>
        <v>1</v>
      </c>
      <c r="S68">
        <v>1</v>
      </c>
      <c r="T68">
        <f t="shared" si="3"/>
        <v>1</v>
      </c>
      <c r="U68">
        <f>'[1]TSS EARS'!$F64</f>
        <v>1</v>
      </c>
      <c r="V68">
        <v>1</v>
      </c>
      <c r="W68">
        <f t="shared" si="4"/>
        <v>0</v>
      </c>
      <c r="X68">
        <f t="shared" si="5"/>
        <v>1</v>
      </c>
      <c r="Y68">
        <f>'[1]TSS EARS'!$D64</f>
        <v>0</v>
      </c>
      <c r="Z68">
        <f>'[1]TSS EARS'!$G64</f>
        <v>1</v>
      </c>
      <c r="AA68">
        <f>'[1]TSS EARS'!$H64</f>
        <v>1</v>
      </c>
      <c r="AB68">
        <f>'[1]TSS EARS'!$I64</f>
        <v>1</v>
      </c>
      <c r="AC68">
        <v>1</v>
      </c>
      <c r="AD68">
        <f>'[1]TSS EARS'!$J64</f>
        <v>1</v>
      </c>
      <c r="AE68">
        <v>1</v>
      </c>
      <c r="AF68">
        <f t="shared" si="16"/>
        <v>7</v>
      </c>
      <c r="AG68">
        <f>'[1]TSS EARS'!$K64</f>
        <v>1</v>
      </c>
      <c r="AH68">
        <f t="shared" si="6"/>
        <v>1</v>
      </c>
      <c r="AI68">
        <f>'[1]TSS EARS'!$L64</f>
        <v>1</v>
      </c>
      <c r="AJ68">
        <v>1</v>
      </c>
      <c r="AK68">
        <f t="shared" si="7"/>
        <v>0</v>
      </c>
      <c r="AL68">
        <v>1</v>
      </c>
      <c r="AM68">
        <f>'[1]TSS EARS'!$M64</f>
        <v>0</v>
      </c>
      <c r="AN68">
        <v>1</v>
      </c>
      <c r="AO68">
        <f>'[1]TSS EARS'!$N64</f>
        <v>1</v>
      </c>
      <c r="AP68">
        <v>1</v>
      </c>
      <c r="AQ68">
        <v>1</v>
      </c>
      <c r="AR68">
        <v>1</v>
      </c>
      <c r="AS68">
        <f>'[1]TSS EARS'!$O64</f>
        <v>1</v>
      </c>
      <c r="AT68">
        <v>1</v>
      </c>
      <c r="AU68">
        <f t="shared" si="17"/>
        <v>51.515000000000015</v>
      </c>
      <c r="AV68">
        <f t="shared" si="18"/>
        <v>13.030000000000005</v>
      </c>
      <c r="AW68">
        <f t="shared" si="26"/>
        <v>7.5028571428571418</v>
      </c>
      <c r="AX68">
        <f t="shared" si="20"/>
        <v>12.082857142857144</v>
      </c>
      <c r="AY68">
        <v>1</v>
      </c>
      <c r="AZ68">
        <v>1</v>
      </c>
      <c r="BA68">
        <v>1</v>
      </c>
      <c r="BG68">
        <f t="shared" si="8"/>
        <v>250</v>
      </c>
      <c r="BH68" s="10">
        <f t="shared" si="21"/>
        <v>9.722222222222223E-5</v>
      </c>
    </row>
    <row r="69" spans="1:60" ht="29">
      <c r="A69">
        <v>60</v>
      </c>
      <c r="B69" s="1" t="s">
        <v>729</v>
      </c>
      <c r="C69" s="2" t="s">
        <v>146</v>
      </c>
      <c r="D69">
        <v>1</v>
      </c>
      <c r="E69">
        <v>1</v>
      </c>
      <c r="F69">
        <f t="shared" si="9"/>
        <v>1</v>
      </c>
      <c r="G69">
        <f t="shared" si="10"/>
        <v>10</v>
      </c>
      <c r="H69">
        <f t="shared" si="11"/>
        <v>10</v>
      </c>
      <c r="I69">
        <f t="shared" si="25"/>
        <v>64</v>
      </c>
      <c r="J69">
        <f>'[1]TSS EARS'!$C65</f>
        <v>20</v>
      </c>
      <c r="K69">
        <f t="shared" si="13"/>
        <v>2</v>
      </c>
      <c r="L69">
        <f t="shared" si="14"/>
        <v>62</v>
      </c>
      <c r="M69">
        <f t="shared" si="15"/>
        <v>6.2</v>
      </c>
      <c r="N69">
        <v>0</v>
      </c>
      <c r="O69">
        <v>1</v>
      </c>
      <c r="P69">
        <v>1</v>
      </c>
      <c r="Q69">
        <v>1</v>
      </c>
      <c r="R69">
        <f>'[1]TSS EARS'!$E65</f>
        <v>1</v>
      </c>
      <c r="S69">
        <v>1</v>
      </c>
      <c r="T69">
        <f t="shared" si="3"/>
        <v>1</v>
      </c>
      <c r="U69">
        <f>'[1]TSS EARS'!$F65</f>
        <v>1</v>
      </c>
      <c r="V69">
        <v>1</v>
      </c>
      <c r="W69">
        <f t="shared" si="4"/>
        <v>1</v>
      </c>
      <c r="X69">
        <f t="shared" si="5"/>
        <v>1</v>
      </c>
      <c r="Y69">
        <f>'[1]TSS EARS'!$D65</f>
        <v>0</v>
      </c>
      <c r="Z69">
        <f>'[1]TSS EARS'!$G65</f>
        <v>1</v>
      </c>
      <c r="AA69">
        <f>'[1]TSS EARS'!$H65</f>
        <v>1</v>
      </c>
      <c r="AB69">
        <f>'[1]TSS EARS'!$I65</f>
        <v>1</v>
      </c>
      <c r="AC69">
        <v>1</v>
      </c>
      <c r="AD69">
        <f>'[1]TSS EARS'!$J65</f>
        <v>1</v>
      </c>
      <c r="AE69">
        <v>1</v>
      </c>
      <c r="AF69">
        <f t="shared" si="16"/>
        <v>2</v>
      </c>
      <c r="AG69">
        <f>'[1]TSS EARS'!$K65</f>
        <v>1</v>
      </c>
      <c r="AH69">
        <f t="shared" si="6"/>
        <v>0</v>
      </c>
      <c r="AI69">
        <f>'[1]TSS EARS'!$L65</f>
        <v>1</v>
      </c>
      <c r="AJ69">
        <v>1</v>
      </c>
      <c r="AK69">
        <f t="shared" si="7"/>
        <v>1</v>
      </c>
      <c r="AL69">
        <v>1</v>
      </c>
      <c r="AM69">
        <f>'[1]TSS EARS'!$M65</f>
        <v>1</v>
      </c>
      <c r="AN69">
        <v>1</v>
      </c>
      <c r="AO69">
        <f>'[1]TSS EARS'!$N65</f>
        <v>1</v>
      </c>
      <c r="AP69">
        <v>1</v>
      </c>
      <c r="AQ69">
        <v>1</v>
      </c>
      <c r="AR69">
        <v>1</v>
      </c>
      <c r="AS69">
        <f>'[1]TSS EARS'!$O65</f>
        <v>1</v>
      </c>
      <c r="AT69">
        <v>1</v>
      </c>
      <c r="AU69">
        <f t="shared" si="17"/>
        <v>27.485000000000021</v>
      </c>
      <c r="AV69">
        <f t="shared" si="18"/>
        <v>11.91</v>
      </c>
      <c r="AW69">
        <f t="shared" si="26"/>
        <v>17.696000000000002</v>
      </c>
      <c r="AX69">
        <f t="shared" si="20"/>
        <v>12.771999999999998</v>
      </c>
      <c r="AY69">
        <v>0</v>
      </c>
      <c r="AZ69">
        <v>1</v>
      </c>
      <c r="BA69">
        <v>1</v>
      </c>
      <c r="BG69">
        <f t="shared" si="8"/>
        <v>200</v>
      </c>
      <c r="BH69" s="10">
        <f t="shared" si="21"/>
        <v>3.4722222222222222E-5</v>
      </c>
    </row>
    <row r="70" spans="1:60" ht="58">
      <c r="A70">
        <v>61</v>
      </c>
      <c r="B70" s="1" t="s">
        <v>780</v>
      </c>
      <c r="C70" s="2" t="s">
        <v>146</v>
      </c>
      <c r="D70">
        <v>1</v>
      </c>
      <c r="E70">
        <v>1</v>
      </c>
      <c r="F70">
        <f t="shared" si="9"/>
        <v>1</v>
      </c>
      <c r="G70">
        <f t="shared" si="10"/>
        <v>16</v>
      </c>
      <c r="H70">
        <f t="shared" si="11"/>
        <v>16</v>
      </c>
      <c r="I70">
        <f t="shared" si="25"/>
        <v>103</v>
      </c>
      <c r="J70">
        <f>'[1]TSS EARS'!$C66</f>
        <v>31</v>
      </c>
      <c r="K70">
        <f t="shared" si="13"/>
        <v>1.9375</v>
      </c>
      <c r="L70">
        <f t="shared" si="14"/>
        <v>102</v>
      </c>
      <c r="M70">
        <f t="shared" si="15"/>
        <v>6.375</v>
      </c>
      <c r="N70">
        <v>0</v>
      </c>
      <c r="O70">
        <v>1</v>
      </c>
      <c r="P70">
        <v>1</v>
      </c>
      <c r="Q70">
        <v>1</v>
      </c>
      <c r="R70">
        <f>'[1]TSS EARS'!$E66</f>
        <v>0</v>
      </c>
      <c r="S70">
        <v>1</v>
      </c>
      <c r="T70">
        <f>QUOTIENT((Q70+R70+S70),3)</f>
        <v>0</v>
      </c>
      <c r="U70">
        <f>'[1]TSS EARS'!$F66</f>
        <v>1</v>
      </c>
      <c r="V70">
        <v>1</v>
      </c>
      <c r="W70">
        <f>QUOTIENT((P70+T70),2)</f>
        <v>0</v>
      </c>
      <c r="X70">
        <f>IF(U70=1,1,IF(V70=1,1,0))</f>
        <v>1</v>
      </c>
      <c r="Y70">
        <f>'[1]TSS EARS'!$D66</f>
        <v>1</v>
      </c>
      <c r="Z70">
        <f>'[1]TSS EARS'!$G66</f>
        <v>1</v>
      </c>
      <c r="AA70">
        <f>'[1]TSS EARS'!$H66</f>
        <v>1</v>
      </c>
      <c r="AB70">
        <f>'[1]TSS EARS'!$I66</f>
        <v>1</v>
      </c>
      <c r="AC70">
        <v>1</v>
      </c>
      <c r="AD70">
        <f>'[1]TSS EARS'!$J66</f>
        <v>1</v>
      </c>
      <c r="AE70">
        <v>1</v>
      </c>
      <c r="AF70">
        <f t="shared" si="16"/>
        <v>1</v>
      </c>
      <c r="AG70">
        <f>'[1]TSS EARS'!$K66</f>
        <v>1</v>
      </c>
      <c r="AH70">
        <f>IF(G70&gt;0,IF((LEN(B70)-LEN(SUBSTITUTE(B70,"/","")))&gt;0,0,1),0)</f>
        <v>1</v>
      </c>
      <c r="AI70">
        <f>'[1]TSS EARS'!$L66</f>
        <v>0</v>
      </c>
      <c r="AJ70">
        <v>1</v>
      </c>
      <c r="AK70">
        <f>IF(G70&gt;0,IF(((LEN(B70)-LEN(SUBSTITUTE(B70,"(","")))+(LEN(B70)-LEN(SUBSTITUTE(B70,")","")))+(LEN(B70)-LEN(SUBSTITUTE(B70,"[","")))+(LEN(B70)-LEN(SUBSTITUTE(B70,"]","")))+(LEN(B70)-LEN(SUBSTITUTE(B70,"{","")))+(LEN(B70)-LEN(SUBSTITUTE(B70,"}",""))))&gt;0,0,1),0)</f>
        <v>1</v>
      </c>
      <c r="AL70">
        <v>1</v>
      </c>
      <c r="AM70">
        <f>'[1]TSS EARS'!$M66</f>
        <v>0</v>
      </c>
      <c r="AN70">
        <v>1</v>
      </c>
      <c r="AO70">
        <f>'[1]TSS EARS'!$N66</f>
        <v>1</v>
      </c>
      <c r="AP70">
        <v>1</v>
      </c>
      <c r="AQ70">
        <v>1</v>
      </c>
      <c r="AR70">
        <v>1</v>
      </c>
      <c r="AS70">
        <f>'[1]TSS EARS'!$O66</f>
        <v>1</v>
      </c>
      <c r="AT70">
        <v>1</v>
      </c>
      <c r="AU70">
        <f t="shared" si="17"/>
        <v>26.682500000000015</v>
      </c>
      <c r="AV70">
        <f t="shared" si="18"/>
        <v>13.512499999999999</v>
      </c>
      <c r="AW70">
        <f t="shared" si="26"/>
        <v>19.834999999999997</v>
      </c>
      <c r="AX70">
        <f t="shared" si="20"/>
        <v>16.596250000000005</v>
      </c>
      <c r="AY70">
        <v>1</v>
      </c>
      <c r="AZ70">
        <v>1</v>
      </c>
      <c r="BA70">
        <v>1</v>
      </c>
      <c r="BG70">
        <f t="shared" si="8"/>
        <v>62.5</v>
      </c>
      <c r="BH70" s="10">
        <f t="shared" si="21"/>
        <v>5.5555555555555558E-5</v>
      </c>
    </row>
    <row r="71" spans="1:60" ht="58">
      <c r="A71">
        <v>62</v>
      </c>
      <c r="B71" s="1" t="s">
        <v>731</v>
      </c>
      <c r="C71" s="2" t="s">
        <v>146</v>
      </c>
      <c r="D71">
        <v>1</v>
      </c>
      <c r="E71">
        <v>1</v>
      </c>
      <c r="F71">
        <f t="shared" si="9"/>
        <v>1</v>
      </c>
      <c r="G71">
        <f t="shared" si="10"/>
        <v>13</v>
      </c>
      <c r="H71">
        <f t="shared" si="11"/>
        <v>13</v>
      </c>
      <c r="I71">
        <f t="shared" si="25"/>
        <v>82</v>
      </c>
      <c r="J71">
        <f>'[1]TSS EARS'!$C67</f>
        <v>28</v>
      </c>
      <c r="K71">
        <f t="shared" si="13"/>
        <v>2.1538461538461537</v>
      </c>
      <c r="L71">
        <f t="shared" si="14"/>
        <v>80</v>
      </c>
      <c r="M71">
        <f t="shared" si="15"/>
        <v>6.1538461538461542</v>
      </c>
      <c r="N71">
        <v>1</v>
      </c>
      <c r="O71">
        <v>1</v>
      </c>
      <c r="P71">
        <v>0</v>
      </c>
      <c r="Q71">
        <v>1</v>
      </c>
      <c r="R71">
        <f>'[1]TSS EARS'!$E67</f>
        <v>1</v>
      </c>
      <c r="S71">
        <v>1</v>
      </c>
      <c r="T71">
        <f>QUOTIENT((Q71+R71+S71),3)</f>
        <v>1</v>
      </c>
      <c r="U71">
        <f>'[1]TSS EARS'!$F67</f>
        <v>1</v>
      </c>
      <c r="V71">
        <v>1</v>
      </c>
      <c r="W71">
        <f>QUOTIENT((P71+T71),2)</f>
        <v>0</v>
      </c>
      <c r="X71">
        <f>IF(U71=1,1,IF(V71=1,1,0))</f>
        <v>1</v>
      </c>
      <c r="Y71">
        <f>'[1]TSS EARS'!$D67</f>
        <v>1</v>
      </c>
      <c r="Z71">
        <f>'[1]TSS EARS'!$G67</f>
        <v>1</v>
      </c>
      <c r="AA71">
        <f>'[1]TSS EARS'!$H67</f>
        <v>1</v>
      </c>
      <c r="AB71">
        <f>'[1]TSS EARS'!$I67</f>
        <v>1</v>
      </c>
      <c r="AC71">
        <v>1</v>
      </c>
      <c r="AD71">
        <f>'[1]TSS EARS'!$J67</f>
        <v>1</v>
      </c>
      <c r="AE71">
        <v>1</v>
      </c>
      <c r="AF71">
        <f t="shared" si="16"/>
        <v>2</v>
      </c>
      <c r="AG71">
        <f>'[1]TSS EARS'!$K67</f>
        <v>1</v>
      </c>
      <c r="AH71">
        <f>IF(G71&gt;0,IF((LEN(B71)-LEN(SUBSTITUTE(B71,"/","")))&gt;0,0,1),0)</f>
        <v>0</v>
      </c>
      <c r="AI71">
        <f>'[1]TSS EARS'!$L67</f>
        <v>1</v>
      </c>
      <c r="AJ71">
        <v>1</v>
      </c>
      <c r="AK71">
        <f>IF(G71&gt;0,IF(((LEN(B71)-LEN(SUBSTITUTE(B71,"(","")))+(LEN(B71)-LEN(SUBSTITUTE(B71,")","")))+(LEN(B71)-LEN(SUBSTITUTE(B71,"[","")))+(LEN(B71)-LEN(SUBSTITUTE(B71,"]","")))+(LEN(B71)-LEN(SUBSTITUTE(B71,"{","")))+(LEN(B71)-LEN(SUBSTITUTE(B71,"}",""))))&gt;0,0,1),0)</f>
        <v>1</v>
      </c>
      <c r="AL71">
        <v>1</v>
      </c>
      <c r="AM71">
        <f>'[1]TSS EARS'!$M67</f>
        <v>1</v>
      </c>
      <c r="AN71">
        <v>1</v>
      </c>
      <c r="AO71">
        <f>'[1]TSS EARS'!$N67</f>
        <v>1</v>
      </c>
      <c r="AP71">
        <v>1</v>
      </c>
      <c r="AQ71">
        <v>1</v>
      </c>
      <c r="AR71">
        <v>1</v>
      </c>
      <c r="AS71">
        <f>'[1]TSS EARS'!$O67</f>
        <v>1</v>
      </c>
      <c r="AT71">
        <v>1</v>
      </c>
      <c r="AU71">
        <f t="shared" si="17"/>
        <v>11.424615384615402</v>
      </c>
      <c r="AV71">
        <f t="shared" si="18"/>
        <v>14.895384615384618</v>
      </c>
      <c r="AW71">
        <f t="shared" si="26"/>
        <v>18.107692307692307</v>
      </c>
      <c r="AX71">
        <f t="shared" si="20"/>
        <v>14.054615384615381</v>
      </c>
      <c r="AY71">
        <v>0</v>
      </c>
      <c r="AZ71">
        <v>1</v>
      </c>
      <c r="BA71">
        <v>1</v>
      </c>
      <c r="BG71">
        <f>IF(G71=0,0,AF71/G71*1000)</f>
        <v>153.84615384615387</v>
      </c>
      <c r="BH71" s="10">
        <f t="shared" si="21"/>
        <v>4.5138888888888894E-5</v>
      </c>
    </row>
    <row r="72" spans="1:60" ht="29">
      <c r="A72">
        <v>63</v>
      </c>
      <c r="B72" s="1" t="s">
        <v>781</v>
      </c>
      <c r="C72" s="2" t="s">
        <v>146</v>
      </c>
      <c r="D72">
        <v>1</v>
      </c>
      <c r="E72">
        <v>1</v>
      </c>
      <c r="F72">
        <f t="shared" si="9"/>
        <v>1</v>
      </c>
      <c r="G72">
        <f t="shared" si="10"/>
        <v>11</v>
      </c>
      <c r="H72">
        <f t="shared" si="11"/>
        <v>11</v>
      </c>
      <c r="I72">
        <f t="shared" si="25"/>
        <v>58</v>
      </c>
      <c r="J72">
        <f>'[1]TSS EARS'!$C68</f>
        <v>18</v>
      </c>
      <c r="K72">
        <f t="shared" si="13"/>
        <v>1.6363636363636365</v>
      </c>
      <c r="L72">
        <f t="shared" si="14"/>
        <v>57</v>
      </c>
      <c r="M72">
        <f t="shared" si="15"/>
        <v>5.1818181818181817</v>
      </c>
      <c r="N72">
        <v>1</v>
      </c>
      <c r="O72">
        <v>1</v>
      </c>
      <c r="P72">
        <v>1</v>
      </c>
      <c r="Q72">
        <v>1</v>
      </c>
      <c r="R72">
        <f>'[1]TSS EARS'!$E68</f>
        <v>1</v>
      </c>
      <c r="S72">
        <v>1</v>
      </c>
      <c r="T72">
        <f>QUOTIENT((Q72+R72+S72),3)</f>
        <v>1</v>
      </c>
      <c r="U72">
        <f>'[1]TSS EARS'!$F68</f>
        <v>1</v>
      </c>
      <c r="V72">
        <v>1</v>
      </c>
      <c r="W72">
        <f>QUOTIENT((P72+T72),2)</f>
        <v>1</v>
      </c>
      <c r="X72">
        <f>IF(U72=1,1,IF(V72=1,1,0))</f>
        <v>1</v>
      </c>
      <c r="Y72">
        <f>'[1]TSS EARS'!$D68</f>
        <v>1</v>
      </c>
      <c r="Z72">
        <f>'[1]TSS EARS'!$G68</f>
        <v>1</v>
      </c>
      <c r="AA72">
        <f>'[1]TSS EARS'!$H68</f>
        <v>1</v>
      </c>
      <c r="AB72">
        <f>'[1]TSS EARS'!$I68</f>
        <v>1</v>
      </c>
      <c r="AC72">
        <v>1</v>
      </c>
      <c r="AD72">
        <f>'[1]TSS EARS'!$J68</f>
        <v>1</v>
      </c>
      <c r="AE72">
        <v>1</v>
      </c>
      <c r="AF72">
        <f t="shared" si="16"/>
        <v>1</v>
      </c>
      <c r="AG72">
        <f>'[1]TSS EARS'!$K68</f>
        <v>1</v>
      </c>
      <c r="AH72">
        <f>IF(G72&gt;0,IF((LEN(B72)-LEN(SUBSTITUTE(B72,"/","")))&gt;0,0,1),0)</f>
        <v>1</v>
      </c>
      <c r="AI72">
        <f>'[1]TSS EARS'!$L68</f>
        <v>1</v>
      </c>
      <c r="AJ72">
        <v>1</v>
      </c>
      <c r="AK72">
        <f>IF(G72&gt;0,IF(((LEN(B72)-LEN(SUBSTITUTE(B72,"(","")))+(LEN(B72)-LEN(SUBSTITUTE(B72,")","")))+(LEN(B72)-LEN(SUBSTITUTE(B72,"[","")))+(LEN(B72)-LEN(SUBSTITUTE(B72,"]","")))+(LEN(B72)-LEN(SUBSTITUTE(B72,"{","")))+(LEN(B72)-LEN(SUBSTITUTE(B72,"}",""))))&gt;0,0,1),0)</f>
        <v>1</v>
      </c>
      <c r="AL72">
        <v>1</v>
      </c>
      <c r="AM72">
        <f>'[1]TSS EARS'!$M68</f>
        <v>1</v>
      </c>
      <c r="AN72">
        <v>1</v>
      </c>
      <c r="AO72">
        <f>'[1]TSS EARS'!$N68</f>
        <v>1</v>
      </c>
      <c r="AP72">
        <v>1</v>
      </c>
      <c r="AQ72">
        <v>1</v>
      </c>
      <c r="AR72">
        <v>1</v>
      </c>
      <c r="AS72">
        <f>'[1]TSS EARS'!$O68</f>
        <v>1</v>
      </c>
      <c r="AT72">
        <v>1</v>
      </c>
      <c r="AU72">
        <f t="shared" si="17"/>
        <v>57.233636363636371</v>
      </c>
      <c r="AV72">
        <f t="shared" si="18"/>
        <v>8.0090909090909115</v>
      </c>
      <c r="AW72">
        <f t="shared" si="26"/>
        <v>11.978181818181813</v>
      </c>
      <c r="AX72">
        <f t="shared" si="20"/>
        <v>8.4763636363636365</v>
      </c>
      <c r="AY72">
        <v>1</v>
      </c>
      <c r="AZ72">
        <v>1</v>
      </c>
      <c r="BA72">
        <v>1</v>
      </c>
      <c r="BG72">
        <f>IF(G72=0,0,AF72/G72*1000)</f>
        <v>90.909090909090907</v>
      </c>
      <c r="BH72" s="10">
        <f t="shared" si="21"/>
        <v>3.8194444444444444E-5</v>
      </c>
    </row>
  </sheetData>
  <mergeCells count="1">
    <mergeCell ref="A3:A4"/>
  </mergeCells>
  <conditionalFormatting sqref="F50:F61 F63:F72">
    <cfRule type="cellIs" dxfId="2361" priority="272" operator="greaterThanOrEqual">
      <formula>2</formula>
    </cfRule>
    <cfRule type="cellIs" dxfId="2360" priority="273" operator="equal">
      <formula>1</formula>
    </cfRule>
    <cfRule type="cellIs" dxfId="2359" priority="281" operator="equal">
      <formula>0</formula>
    </cfRule>
  </conditionalFormatting>
  <conditionalFormatting sqref="G50:G61 G63:G72">
    <cfRule type="cellIs" dxfId="2358" priority="269" operator="greaterThan">
      <formula>20</formula>
    </cfRule>
    <cfRule type="cellIs" dxfId="2357" priority="270" operator="between">
      <formula>16</formula>
      <formula>20</formula>
    </cfRule>
    <cfRule type="cellIs" dxfId="2356" priority="271" operator="between">
      <formula>5</formula>
      <formula>15</formula>
    </cfRule>
    <cfRule type="cellIs" dxfId="2355" priority="280" operator="lessThan">
      <formula>5</formula>
    </cfRule>
  </conditionalFormatting>
  <conditionalFormatting sqref="AU50:AU61 AU63:AU72">
    <cfRule type="colorScale" priority="279">
      <colorScale>
        <cfvo type="num" val="0"/>
        <cfvo type="num" val="65"/>
        <cfvo type="num" val="100"/>
        <color rgb="FFFFCCCC"/>
        <color rgb="FFFFEB84"/>
        <color theme="9" tint="0.39997558519241921"/>
      </colorScale>
    </cfRule>
  </conditionalFormatting>
  <conditionalFormatting sqref="AV50:AX61 AV63:AX72">
    <cfRule type="colorScale" priority="278">
      <colorScale>
        <cfvo type="num" val="0"/>
        <cfvo type="num" val="8"/>
        <cfvo type="num" val="15"/>
        <color theme="9" tint="0.39997558519241921"/>
        <color rgb="FFFFEB84"/>
        <color rgb="FFFFCCCC"/>
      </colorScale>
    </cfRule>
  </conditionalFormatting>
  <conditionalFormatting sqref="AU2">
    <cfRule type="colorScale" priority="277">
      <colorScale>
        <cfvo type="num" val="0"/>
        <cfvo type="num" val="65"/>
        <cfvo type="num" val="100"/>
        <color rgb="FFFFCCCC"/>
        <color rgb="FFFFEB84"/>
        <color theme="9" tint="0.39997558519241921"/>
      </colorScale>
    </cfRule>
  </conditionalFormatting>
  <conditionalFormatting sqref="AV2">
    <cfRule type="colorScale" priority="276">
      <colorScale>
        <cfvo type="num" val="0"/>
        <cfvo type="num" val="8"/>
        <cfvo type="num" val="13"/>
        <color theme="9" tint="0.39997558519241921"/>
        <color rgb="FFFFEB84"/>
        <color rgb="FFFFCCCC"/>
      </colorScale>
    </cfRule>
  </conditionalFormatting>
  <conditionalFormatting sqref="AW2">
    <cfRule type="colorScale" priority="275">
      <colorScale>
        <cfvo type="num" val="0"/>
        <cfvo type="num" val="8"/>
        <cfvo type="num" val="13"/>
        <color theme="9" tint="0.39997558519241921"/>
        <color rgb="FFFFEB84"/>
        <color rgb="FFFFCCCC"/>
      </colorScale>
    </cfRule>
  </conditionalFormatting>
  <conditionalFormatting sqref="AX2">
    <cfRule type="colorScale" priority="274">
      <colorScale>
        <cfvo type="num" val="0"/>
        <cfvo type="num" val="8"/>
        <cfvo type="num" val="13"/>
        <color theme="9" tint="0.39997558519241921"/>
        <color rgb="FFFFEB84"/>
        <color rgb="FFFFCCCC"/>
      </colorScale>
    </cfRule>
  </conditionalFormatting>
  <conditionalFormatting sqref="L2:M2 O2:AE2 AG2:AT2 AY2:BA2">
    <cfRule type="colorScale" priority="268">
      <colorScale>
        <cfvo type="num" val="0"/>
        <cfvo type="num" val="50"/>
        <cfvo type="num" val="100"/>
        <color rgb="FFFFCCCC"/>
        <color rgb="FFFFEB84"/>
        <color theme="9" tint="0.39997558519241921"/>
      </colorScale>
    </cfRule>
  </conditionalFormatting>
  <conditionalFormatting sqref="BM2">
    <cfRule type="colorScale" priority="267">
      <colorScale>
        <cfvo type="num" val="0"/>
        <cfvo type="num" val="50"/>
        <cfvo type="num" val="100"/>
        <color rgb="FFFFCCCC"/>
        <color rgb="FFFFEB84"/>
        <color theme="9" tint="0.39997558519241921"/>
      </colorScale>
    </cfRule>
  </conditionalFormatting>
  <conditionalFormatting sqref="BG2">
    <cfRule type="cellIs" dxfId="2354" priority="263" operator="greaterThanOrEqual">
      <formula>208</formula>
    </cfRule>
    <cfRule type="cellIs" dxfId="2353" priority="264" operator="lessThan">
      <formula>208</formula>
    </cfRule>
  </conditionalFormatting>
  <conditionalFormatting sqref="BB2 BB50:BF61 BB63:BF72">
    <cfRule type="cellIs" dxfId="2352" priority="260" operator="greaterThanOrEqual">
      <formula>9</formula>
    </cfRule>
    <cfRule type="cellIs" dxfId="2351" priority="261" operator="between">
      <formula>7</formula>
      <formula>9</formula>
    </cfRule>
    <cfRule type="cellIs" dxfId="2350" priority="262" operator="lessThan">
      <formula>7</formula>
    </cfRule>
  </conditionalFormatting>
  <conditionalFormatting sqref="BC2:BF2">
    <cfRule type="cellIs" dxfId="2349" priority="257" operator="greaterThanOrEqual">
      <formula>9</formula>
    </cfRule>
    <cfRule type="cellIs" dxfId="2348" priority="258" operator="between">
      <formula>7</formula>
      <formula>9</formula>
    </cfRule>
    <cfRule type="cellIs" dxfId="2347" priority="259" operator="lessThan">
      <formula>7</formula>
    </cfRule>
  </conditionalFormatting>
  <conditionalFormatting sqref="AF50:AF56">
    <cfRule type="cellIs" dxfId="2346" priority="255" operator="equal">
      <formula>0</formula>
    </cfRule>
    <cfRule type="colorScale" priority="256">
      <colorScale>
        <cfvo type="num" val="1"/>
        <cfvo type="num" val="3"/>
        <cfvo type="num" val="5"/>
        <color theme="9" tint="0.39997558519241921"/>
        <color rgb="FFFFEB84"/>
        <color rgb="FFFFCCCC"/>
      </colorScale>
    </cfRule>
  </conditionalFormatting>
  <conditionalFormatting sqref="W57:X61 AH57:AH61 AH63:AH72 AY69:AY72 D72:E72 T63:T72 T57:T61 W63:X72 AC57:AC61 AK63:AL72 AK57:AL61 AC63:AC72 AN57:AN61 AN63:AN72 AP63:AR72 AP57:AR61 AT57:AT61 AT63:AT72">
    <cfRule type="cellIs" dxfId="2345" priority="254" operator="equal">
      <formula>0</formula>
    </cfRule>
  </conditionalFormatting>
  <conditionalFormatting sqref="W57:X61 AH57:AH61 AH63:AH72 AY69:AY72 D72:E72 T63:T72 T57:T61 W63:X72 AC57:AC61 AK63:AL72 AK57:AL61 AC63:AC72 AN57:AN61 AN63:AN72 AP63:AR72 AP57:AR61 AT57:AT61 AT63:AT72">
    <cfRule type="cellIs" dxfId="2344" priority="253" operator="equal">
      <formula>1</formula>
    </cfRule>
  </conditionalFormatting>
  <conditionalFormatting sqref="N2">
    <cfRule type="colorScale" priority="251">
      <colorScale>
        <cfvo type="num" val="0"/>
        <cfvo type="num" val="0.5"/>
        <cfvo type="num" val="1"/>
        <color rgb="FFFFCCCC"/>
        <color rgb="FFFFEB84"/>
        <color theme="9" tint="0.39997558519241921"/>
      </colorScale>
    </cfRule>
  </conditionalFormatting>
  <conditionalFormatting sqref="F8:F43">
    <cfRule type="cellIs" dxfId="2343" priority="245" operator="greaterThanOrEqual">
      <formula>2</formula>
    </cfRule>
    <cfRule type="cellIs" dxfId="2342" priority="246" operator="equal">
      <formula>1</formula>
    </cfRule>
    <cfRule type="cellIs" dxfId="2341" priority="250" operator="equal">
      <formula>0</formula>
    </cfRule>
  </conditionalFormatting>
  <conditionalFormatting sqref="G8:G43">
    <cfRule type="cellIs" dxfId="2340" priority="242" operator="greaterThan">
      <formula>20</formula>
    </cfRule>
    <cfRule type="cellIs" dxfId="2339" priority="243" operator="between">
      <formula>16</formula>
      <formula>20</formula>
    </cfRule>
    <cfRule type="cellIs" dxfId="2338" priority="244" operator="between">
      <formula>5</formula>
      <formula>15</formula>
    </cfRule>
    <cfRule type="cellIs" dxfId="2337" priority="249" operator="lessThan">
      <formula>5</formula>
    </cfRule>
  </conditionalFormatting>
  <conditionalFormatting sqref="AU8:AU43">
    <cfRule type="colorScale" priority="248">
      <colorScale>
        <cfvo type="num" val="0"/>
        <cfvo type="num" val="65"/>
        <cfvo type="num" val="100"/>
        <color rgb="FFFFCCCC"/>
        <color rgb="FFFFEB84"/>
        <color theme="9" tint="0.39997558519241921"/>
      </colorScale>
    </cfRule>
  </conditionalFormatting>
  <conditionalFormatting sqref="AV8:AX43">
    <cfRule type="colorScale" priority="247">
      <colorScale>
        <cfvo type="num" val="0"/>
        <cfvo type="num" val="8"/>
        <cfvo type="num" val="15"/>
        <color theme="9" tint="0.39997558519241921"/>
        <color rgb="FFFFEB84"/>
        <color rgb="FFFFCCCC"/>
      </colorScale>
    </cfRule>
  </conditionalFormatting>
  <conditionalFormatting sqref="BB8:BB43 BC8:BF8">
    <cfRule type="cellIs" dxfId="2336" priority="237" operator="greaterThanOrEqual">
      <formula>9</formula>
    </cfRule>
    <cfRule type="cellIs" dxfId="2335" priority="238" operator="between">
      <formula>7</formula>
      <formula>9</formula>
    </cfRule>
    <cfRule type="cellIs" dxfId="2334" priority="239" operator="lessThan">
      <formula>7</formula>
    </cfRule>
  </conditionalFormatting>
  <conditionalFormatting sqref="BC8">
    <cfRule type="colorScale" priority="236">
      <colorScale>
        <cfvo type="num" val="0"/>
        <cfvo type="percentile" val="8"/>
        <cfvo type="num" val="15"/>
        <color theme="9" tint="0.39997558519241921"/>
        <color rgb="FFFFEB84"/>
        <color rgb="FFFFCCCC"/>
      </colorScale>
    </cfRule>
  </conditionalFormatting>
  <conditionalFormatting sqref="BD8">
    <cfRule type="colorScale" priority="235">
      <colorScale>
        <cfvo type="num" val="0"/>
        <cfvo type="percentile" val="8"/>
        <cfvo type="num" val="15"/>
        <color theme="9" tint="0.39997558519241921"/>
        <color rgb="FFFFEB84"/>
        <color rgb="FFFFCCCC"/>
      </colorScale>
    </cfRule>
  </conditionalFormatting>
  <conditionalFormatting sqref="BE8">
    <cfRule type="colorScale" priority="234">
      <colorScale>
        <cfvo type="num" val="0"/>
        <cfvo type="percentile" val="8"/>
        <cfvo type="num" val="15"/>
        <color theme="9" tint="0.39997558519241921"/>
        <color rgb="FFFFEB84"/>
        <color rgb="FFFFCCCC"/>
      </colorScale>
    </cfRule>
  </conditionalFormatting>
  <conditionalFormatting sqref="BF8">
    <cfRule type="colorScale" priority="233">
      <colorScale>
        <cfvo type="num" val="0"/>
        <cfvo type="percentile" val="8"/>
        <cfvo type="num" val="15"/>
        <color theme="9" tint="0.39997558519241921"/>
        <color rgb="FFFFEB84"/>
        <color rgb="FFFFCCCC"/>
      </colorScale>
    </cfRule>
  </conditionalFormatting>
  <conditionalFormatting sqref="BC9:BF9">
    <cfRule type="cellIs" dxfId="2333" priority="230" operator="greaterThanOrEqual">
      <formula>9</formula>
    </cfRule>
    <cfRule type="cellIs" dxfId="2332" priority="231" operator="between">
      <formula>7</formula>
      <formula>9</formula>
    </cfRule>
    <cfRule type="cellIs" dxfId="2331" priority="232" operator="lessThan">
      <formula>7</formula>
    </cfRule>
  </conditionalFormatting>
  <conditionalFormatting sqref="BC10:BC43">
    <cfRule type="cellIs" dxfId="2330" priority="227" operator="greaterThanOrEqual">
      <formula>9</formula>
    </cfRule>
    <cfRule type="cellIs" dxfId="2329" priority="228" operator="between">
      <formula>7</formula>
      <formula>9</formula>
    </cfRule>
    <cfRule type="cellIs" dxfId="2328" priority="229" operator="lessThan">
      <formula>7</formula>
    </cfRule>
  </conditionalFormatting>
  <conditionalFormatting sqref="BD10:BD43">
    <cfRule type="cellIs" dxfId="2327" priority="224" operator="greaterThanOrEqual">
      <formula>9</formula>
    </cfRule>
    <cfRule type="cellIs" dxfId="2326" priority="225" operator="between">
      <formula>7</formula>
      <formula>9</formula>
    </cfRule>
    <cfRule type="cellIs" dxfId="2325" priority="226" operator="lessThan">
      <formula>7</formula>
    </cfRule>
  </conditionalFormatting>
  <conditionalFormatting sqref="BE10:BF43">
    <cfRule type="cellIs" dxfId="2324" priority="221" operator="greaterThanOrEqual">
      <formula>9</formula>
    </cfRule>
    <cfRule type="cellIs" dxfId="2323" priority="222" operator="between">
      <formula>7</formula>
      <formula>9</formula>
    </cfRule>
    <cfRule type="cellIs" dxfId="2322" priority="223" operator="lessThan">
      <formula>7</formula>
    </cfRule>
  </conditionalFormatting>
  <conditionalFormatting sqref="AF8:AF43">
    <cfRule type="cellIs" dxfId="2321" priority="219" operator="equal">
      <formula>0</formula>
    </cfRule>
    <cfRule type="colorScale" priority="220">
      <colorScale>
        <cfvo type="num" val="1"/>
        <cfvo type="num" val="3"/>
        <cfvo type="num" val="5"/>
        <color theme="9" tint="0.39997558519241921"/>
        <color rgb="FFFFEB84"/>
        <color rgb="FFFFCCCC"/>
      </colorScale>
    </cfRule>
  </conditionalFormatting>
  <conditionalFormatting sqref="F6">
    <cfRule type="cellIs" dxfId="2320" priority="213" operator="greaterThanOrEqual">
      <formula>2</formula>
    </cfRule>
    <cfRule type="cellIs" dxfId="2319" priority="214" operator="equal">
      <formula>1</formula>
    </cfRule>
    <cfRule type="cellIs" dxfId="2318" priority="218" operator="equal">
      <formula>0</formula>
    </cfRule>
  </conditionalFormatting>
  <conditionalFormatting sqref="G6">
    <cfRule type="cellIs" dxfId="2317" priority="210" operator="greaterThan">
      <formula>20</formula>
    </cfRule>
    <cfRule type="cellIs" dxfId="2316" priority="211" operator="between">
      <formula>16</formula>
      <formula>20</formula>
    </cfRule>
    <cfRule type="cellIs" dxfId="2315" priority="212" operator="between">
      <formula>5</formula>
      <formula>15</formula>
    </cfRule>
    <cfRule type="cellIs" dxfId="2314" priority="217" operator="lessThan">
      <formula>5</formula>
    </cfRule>
  </conditionalFormatting>
  <conditionalFormatting sqref="AU6">
    <cfRule type="colorScale" priority="216">
      <colorScale>
        <cfvo type="num" val="0"/>
        <cfvo type="num" val="65"/>
        <cfvo type="num" val="100"/>
        <color rgb="FFFFCCCC"/>
        <color rgb="FFFFEB84"/>
        <color theme="9" tint="0.39997558519241921"/>
      </colorScale>
    </cfRule>
  </conditionalFormatting>
  <conditionalFormatting sqref="AV6:AX6">
    <cfRule type="colorScale" priority="215">
      <colorScale>
        <cfvo type="num" val="0"/>
        <cfvo type="num" val="8"/>
        <cfvo type="num" val="15"/>
        <color theme="9" tint="0.39997558519241921"/>
        <color rgb="FFFFEB84"/>
        <color rgb="FFFFCCCC"/>
      </colorScale>
    </cfRule>
  </conditionalFormatting>
  <conditionalFormatting sqref="N6">
    <cfRule type="cellIs" dxfId="2313" priority="208" operator="equal">
      <formula>1</formula>
    </cfRule>
    <cfRule type="cellIs" dxfId="2312" priority="209" operator="notEqual">
      <formula>1</formula>
    </cfRule>
  </conditionalFormatting>
  <conditionalFormatting sqref="BG6:BG72">
    <cfRule type="cellIs" dxfId="2311" priority="206" operator="greaterThanOrEqual">
      <formula>208</formula>
    </cfRule>
    <cfRule type="cellIs" dxfId="2310" priority="207" operator="lessThan">
      <formula>208</formula>
    </cfRule>
  </conditionalFormatting>
  <conditionalFormatting sqref="BB6:BF6">
    <cfRule type="cellIs" dxfId="2309" priority="203" operator="greaterThanOrEqual">
      <formula>9</formula>
    </cfRule>
    <cfRule type="cellIs" dxfId="2308" priority="204" operator="between">
      <formula>7</formula>
      <formula>9</formula>
    </cfRule>
    <cfRule type="cellIs" dxfId="2307" priority="205" operator="lessThan">
      <formula>7</formula>
    </cfRule>
  </conditionalFormatting>
  <conditionalFormatting sqref="BC6">
    <cfRule type="colorScale" priority="202">
      <colorScale>
        <cfvo type="num" val="0"/>
        <cfvo type="percentile" val="8"/>
        <cfvo type="num" val="15"/>
        <color theme="9" tint="0.39997558519241921"/>
        <color rgb="FFFFEB84"/>
        <color rgb="FFFFCCCC"/>
      </colorScale>
    </cfRule>
  </conditionalFormatting>
  <conditionalFormatting sqref="BD6">
    <cfRule type="colorScale" priority="201">
      <colorScale>
        <cfvo type="num" val="0"/>
        <cfvo type="percentile" val="8"/>
        <cfvo type="num" val="15"/>
        <color theme="9" tint="0.39997558519241921"/>
        <color rgb="FFFFEB84"/>
        <color rgb="FFFFCCCC"/>
      </colorScale>
    </cfRule>
  </conditionalFormatting>
  <conditionalFormatting sqref="BE6">
    <cfRule type="colorScale" priority="200">
      <colorScale>
        <cfvo type="num" val="0"/>
        <cfvo type="percentile" val="8"/>
        <cfvo type="num" val="15"/>
        <color theme="9" tint="0.39997558519241921"/>
        <color rgb="FFFFEB84"/>
        <color rgb="FFFFCCCC"/>
      </colorScale>
    </cfRule>
  </conditionalFormatting>
  <conditionalFormatting sqref="BF6">
    <cfRule type="colorScale" priority="199">
      <colorScale>
        <cfvo type="num" val="0"/>
        <cfvo type="percentile" val="8"/>
        <cfvo type="num" val="15"/>
        <color theme="9" tint="0.39997558519241921"/>
        <color rgb="FFFFEB84"/>
        <color rgb="FFFFCCCC"/>
      </colorScale>
    </cfRule>
  </conditionalFormatting>
  <conditionalFormatting sqref="AF6">
    <cfRule type="cellIs" dxfId="2306" priority="197" operator="equal">
      <formula>0</formula>
    </cfRule>
    <cfRule type="colorScale" priority="198">
      <colorScale>
        <cfvo type="num" val="1"/>
        <cfvo type="num" val="3"/>
        <cfvo type="num" val="5"/>
        <color theme="9" tint="0.39997558519241921"/>
        <color rgb="FFFFEB84"/>
        <color rgb="FFFFCCCC"/>
      </colorScale>
    </cfRule>
  </conditionalFormatting>
  <conditionalFormatting sqref="F7">
    <cfRule type="cellIs" dxfId="2305" priority="191" operator="greaterThanOrEqual">
      <formula>2</formula>
    </cfRule>
    <cfRule type="cellIs" dxfId="2304" priority="192" operator="equal">
      <formula>1</formula>
    </cfRule>
    <cfRule type="cellIs" dxfId="2303" priority="196" operator="equal">
      <formula>0</formula>
    </cfRule>
  </conditionalFormatting>
  <conditionalFormatting sqref="G7">
    <cfRule type="cellIs" dxfId="2302" priority="188" operator="greaterThan">
      <formula>20</formula>
    </cfRule>
    <cfRule type="cellIs" dxfId="2301" priority="189" operator="between">
      <formula>16</formula>
      <formula>20</formula>
    </cfRule>
    <cfRule type="cellIs" dxfId="2300" priority="190" operator="between">
      <formula>5</formula>
      <formula>15</formula>
    </cfRule>
    <cfRule type="cellIs" dxfId="2299" priority="195" operator="lessThan">
      <formula>5</formula>
    </cfRule>
  </conditionalFormatting>
  <conditionalFormatting sqref="AU7">
    <cfRule type="colorScale" priority="194">
      <colorScale>
        <cfvo type="num" val="0"/>
        <cfvo type="num" val="65"/>
        <cfvo type="num" val="100"/>
        <color rgb="FFFFCCCC"/>
        <color rgb="FFFFEB84"/>
        <color theme="9" tint="0.39997558519241921"/>
      </colorScale>
    </cfRule>
  </conditionalFormatting>
  <conditionalFormatting sqref="AV7:AX7">
    <cfRule type="colorScale" priority="193">
      <colorScale>
        <cfvo type="num" val="0"/>
        <cfvo type="num" val="8"/>
        <cfvo type="num" val="15"/>
        <color theme="9" tint="0.39997558519241921"/>
        <color rgb="FFFFEB84"/>
        <color rgb="FFFFCCCC"/>
      </colorScale>
    </cfRule>
  </conditionalFormatting>
  <conditionalFormatting sqref="BB7:BF7">
    <cfRule type="cellIs" dxfId="2298" priority="183" operator="greaterThanOrEqual">
      <formula>9</formula>
    </cfRule>
    <cfRule type="cellIs" dxfId="2297" priority="184" operator="between">
      <formula>7</formula>
      <formula>9</formula>
    </cfRule>
    <cfRule type="cellIs" dxfId="2296" priority="185" operator="lessThan">
      <formula>7</formula>
    </cfRule>
  </conditionalFormatting>
  <conditionalFormatting sqref="BC7">
    <cfRule type="colorScale" priority="182">
      <colorScale>
        <cfvo type="num" val="0"/>
        <cfvo type="percentile" val="8"/>
        <cfvo type="num" val="15"/>
        <color theme="9" tint="0.39997558519241921"/>
        <color rgb="FFFFEB84"/>
        <color rgb="FFFFCCCC"/>
      </colorScale>
    </cfRule>
  </conditionalFormatting>
  <conditionalFormatting sqref="BD7">
    <cfRule type="colorScale" priority="181">
      <colorScale>
        <cfvo type="num" val="0"/>
        <cfvo type="percentile" val="8"/>
        <cfvo type="num" val="15"/>
        <color theme="9" tint="0.39997558519241921"/>
        <color rgb="FFFFEB84"/>
        <color rgb="FFFFCCCC"/>
      </colorScale>
    </cfRule>
  </conditionalFormatting>
  <conditionalFormatting sqref="BE7">
    <cfRule type="colorScale" priority="180">
      <colorScale>
        <cfvo type="num" val="0"/>
        <cfvo type="percentile" val="8"/>
        <cfvo type="num" val="15"/>
        <color theme="9" tint="0.39997558519241921"/>
        <color rgb="FFFFEB84"/>
        <color rgb="FFFFCCCC"/>
      </colorScale>
    </cfRule>
  </conditionalFormatting>
  <conditionalFormatting sqref="BF7">
    <cfRule type="colorScale" priority="179">
      <colorScale>
        <cfvo type="num" val="0"/>
        <cfvo type="percentile" val="8"/>
        <cfvo type="num" val="15"/>
        <color theme="9" tint="0.39997558519241921"/>
        <color rgb="FFFFEB84"/>
        <color rgb="FFFFCCCC"/>
      </colorScale>
    </cfRule>
  </conditionalFormatting>
  <conditionalFormatting sqref="AF7">
    <cfRule type="cellIs" dxfId="2295" priority="177" operator="equal">
      <formula>0</formula>
    </cfRule>
    <cfRule type="colorScale" priority="178">
      <colorScale>
        <cfvo type="num" val="1"/>
        <cfvo type="num" val="3"/>
        <cfvo type="num" val="5"/>
        <color theme="9" tint="0.39997558519241921"/>
        <color rgb="FFFFEB84"/>
        <color rgb="FFFFCCCC"/>
      </colorScale>
    </cfRule>
  </conditionalFormatting>
  <conditionalFormatting sqref="BB49:BF49">
    <cfRule type="cellIs" dxfId="2294" priority="163" operator="greaterThanOrEqual">
      <formula>9</formula>
    </cfRule>
    <cfRule type="cellIs" dxfId="2293" priority="164" operator="between">
      <formula>7</formula>
      <formula>9</formula>
    </cfRule>
    <cfRule type="cellIs" dxfId="2292" priority="165" operator="lessThan">
      <formula>7</formula>
    </cfRule>
  </conditionalFormatting>
  <conditionalFormatting sqref="F49">
    <cfRule type="cellIs" dxfId="2291" priority="171" operator="greaterThanOrEqual">
      <formula>2</formula>
    </cfRule>
    <cfRule type="cellIs" dxfId="2290" priority="172" operator="equal">
      <formula>1</formula>
    </cfRule>
    <cfRule type="cellIs" dxfId="2289" priority="176" operator="equal">
      <formula>0</formula>
    </cfRule>
  </conditionalFormatting>
  <conditionalFormatting sqref="G49">
    <cfRule type="cellIs" dxfId="2288" priority="168" operator="greaterThan">
      <formula>20</formula>
    </cfRule>
    <cfRule type="cellIs" dxfId="2287" priority="169" operator="between">
      <formula>16</formula>
      <formula>20</formula>
    </cfRule>
    <cfRule type="cellIs" dxfId="2286" priority="170" operator="between">
      <formula>5</formula>
      <formula>15</formula>
    </cfRule>
    <cfRule type="cellIs" dxfId="2285" priority="175" operator="lessThan">
      <formula>5</formula>
    </cfRule>
  </conditionalFormatting>
  <conditionalFormatting sqref="AU49">
    <cfRule type="colorScale" priority="174">
      <colorScale>
        <cfvo type="num" val="0"/>
        <cfvo type="num" val="65"/>
        <cfvo type="num" val="100"/>
        <color rgb="FFFFCCCC"/>
        <color rgb="FFFFEB84"/>
        <color theme="9" tint="0.39997558519241921"/>
      </colorScale>
    </cfRule>
  </conditionalFormatting>
  <conditionalFormatting sqref="AV49:AX49">
    <cfRule type="colorScale" priority="173">
      <colorScale>
        <cfvo type="num" val="0"/>
        <cfvo type="num" val="8"/>
        <cfvo type="num" val="15"/>
        <color theme="9" tint="0.39997558519241921"/>
        <color rgb="FFFFEB84"/>
        <color rgb="FFFFCCCC"/>
      </colorScale>
    </cfRule>
  </conditionalFormatting>
  <conditionalFormatting sqref="F45">
    <cfRule type="cellIs" dxfId="2284" priority="156" operator="greaterThanOrEqual">
      <formula>2</formula>
    </cfRule>
    <cfRule type="cellIs" dxfId="2283" priority="157" operator="equal">
      <formula>1</formula>
    </cfRule>
    <cfRule type="cellIs" dxfId="2282" priority="161" operator="equal">
      <formula>0</formula>
    </cfRule>
  </conditionalFormatting>
  <conditionalFormatting sqref="G45">
    <cfRule type="cellIs" dxfId="2281" priority="153" operator="greaterThan">
      <formula>20</formula>
    </cfRule>
    <cfRule type="cellIs" dxfId="2280" priority="154" operator="between">
      <formula>16</formula>
      <formula>20</formula>
    </cfRule>
    <cfRule type="cellIs" dxfId="2279" priority="155" operator="between">
      <formula>5</formula>
      <formula>15</formula>
    </cfRule>
    <cfRule type="cellIs" dxfId="2278" priority="160" operator="lessThan">
      <formula>5</formula>
    </cfRule>
  </conditionalFormatting>
  <conditionalFormatting sqref="AU45">
    <cfRule type="colorScale" priority="159">
      <colorScale>
        <cfvo type="num" val="0"/>
        <cfvo type="num" val="65"/>
        <cfvo type="num" val="100"/>
        <color rgb="FFFFCCCC"/>
        <color rgb="FFFFEB84"/>
        <color theme="9" tint="0.39997558519241921"/>
      </colorScale>
    </cfRule>
  </conditionalFormatting>
  <conditionalFormatting sqref="AV45:AX45">
    <cfRule type="colorScale" priority="158">
      <colorScale>
        <cfvo type="num" val="0"/>
        <cfvo type="num" val="8"/>
        <cfvo type="num" val="15"/>
        <color theme="9" tint="0.39997558519241921"/>
        <color rgb="FFFFEB84"/>
        <color rgb="FFFFCCCC"/>
      </colorScale>
    </cfRule>
  </conditionalFormatting>
  <conditionalFormatting sqref="BB45:BF45">
    <cfRule type="cellIs" dxfId="2277" priority="148" operator="greaterThanOrEqual">
      <formula>9</formula>
    </cfRule>
    <cfRule type="cellIs" dxfId="2276" priority="149" operator="between">
      <formula>7</formula>
      <formula>9</formula>
    </cfRule>
    <cfRule type="cellIs" dxfId="2275" priority="150" operator="lessThan">
      <formula>7</formula>
    </cfRule>
  </conditionalFormatting>
  <conditionalFormatting sqref="F46">
    <cfRule type="cellIs" dxfId="2274" priority="141" operator="greaterThanOrEqual">
      <formula>2</formula>
    </cfRule>
    <cfRule type="cellIs" dxfId="2273" priority="142" operator="equal">
      <formula>1</formula>
    </cfRule>
    <cfRule type="cellIs" dxfId="2272" priority="146" operator="equal">
      <formula>0</formula>
    </cfRule>
  </conditionalFormatting>
  <conditionalFormatting sqref="G46">
    <cfRule type="cellIs" dxfId="2271" priority="138" operator="greaterThan">
      <formula>20</formula>
    </cfRule>
    <cfRule type="cellIs" dxfId="2270" priority="139" operator="between">
      <formula>16</formula>
      <formula>20</formula>
    </cfRule>
    <cfRule type="cellIs" dxfId="2269" priority="140" operator="between">
      <formula>5</formula>
      <formula>15</formula>
    </cfRule>
    <cfRule type="cellIs" dxfId="2268" priority="145" operator="lessThan">
      <formula>5</formula>
    </cfRule>
  </conditionalFormatting>
  <conditionalFormatting sqref="AU46">
    <cfRule type="colorScale" priority="144">
      <colorScale>
        <cfvo type="num" val="0"/>
        <cfvo type="num" val="65"/>
        <cfvo type="num" val="100"/>
        <color rgb="FFFFCCCC"/>
        <color rgb="FFFFEB84"/>
        <color theme="9" tint="0.39997558519241921"/>
      </colorScale>
    </cfRule>
  </conditionalFormatting>
  <conditionalFormatting sqref="AV46:AX46">
    <cfRule type="colorScale" priority="143">
      <colorScale>
        <cfvo type="num" val="0"/>
        <cfvo type="num" val="8"/>
        <cfvo type="num" val="15"/>
        <color theme="9" tint="0.39997558519241921"/>
        <color rgb="FFFFEB84"/>
        <color rgb="FFFFCCCC"/>
      </colorScale>
    </cfRule>
  </conditionalFormatting>
  <conditionalFormatting sqref="BB46:BF46">
    <cfRule type="cellIs" dxfId="2267" priority="133" operator="greaterThanOrEqual">
      <formula>9</formula>
    </cfRule>
    <cfRule type="cellIs" dxfId="2266" priority="134" operator="between">
      <formula>7</formula>
      <formula>9</formula>
    </cfRule>
    <cfRule type="cellIs" dxfId="2265" priority="135" operator="lessThan">
      <formula>7</formula>
    </cfRule>
  </conditionalFormatting>
  <conditionalFormatting sqref="F48">
    <cfRule type="cellIs" dxfId="2264" priority="126" operator="greaterThanOrEqual">
      <formula>2</formula>
    </cfRule>
    <cfRule type="cellIs" dxfId="2263" priority="127" operator="equal">
      <formula>1</formula>
    </cfRule>
    <cfRule type="cellIs" dxfId="2262" priority="131" operator="equal">
      <formula>0</formula>
    </cfRule>
  </conditionalFormatting>
  <conditionalFormatting sqref="G48">
    <cfRule type="cellIs" dxfId="2261" priority="123" operator="greaterThan">
      <formula>20</formula>
    </cfRule>
    <cfRule type="cellIs" dxfId="2260" priority="124" operator="between">
      <formula>16</formula>
      <formula>20</formula>
    </cfRule>
    <cfRule type="cellIs" dxfId="2259" priority="125" operator="between">
      <formula>5</formula>
      <formula>15</formula>
    </cfRule>
    <cfRule type="cellIs" dxfId="2258" priority="130" operator="lessThan">
      <formula>5</formula>
    </cfRule>
  </conditionalFormatting>
  <conditionalFormatting sqref="AU48">
    <cfRule type="colorScale" priority="129">
      <colorScale>
        <cfvo type="num" val="0"/>
        <cfvo type="num" val="65"/>
        <cfvo type="num" val="100"/>
        <color rgb="FFFFCCCC"/>
        <color rgb="FFFFEB84"/>
        <color theme="9" tint="0.39997558519241921"/>
      </colorScale>
    </cfRule>
  </conditionalFormatting>
  <conditionalFormatting sqref="AV48:AX48">
    <cfRule type="colorScale" priority="128">
      <colorScale>
        <cfvo type="num" val="0"/>
        <cfvo type="num" val="8"/>
        <cfvo type="num" val="15"/>
        <color theme="9" tint="0.39997558519241921"/>
        <color rgb="FFFFEB84"/>
        <color rgb="FFFFCCCC"/>
      </colorScale>
    </cfRule>
  </conditionalFormatting>
  <conditionalFormatting sqref="BB48:BF48">
    <cfRule type="cellIs" dxfId="2257" priority="118" operator="greaterThanOrEqual">
      <formula>9</formula>
    </cfRule>
    <cfRule type="cellIs" dxfId="2256" priority="119" operator="between">
      <formula>7</formula>
      <formula>9</formula>
    </cfRule>
    <cfRule type="cellIs" dxfId="2255" priority="120" operator="lessThan">
      <formula>7</formula>
    </cfRule>
  </conditionalFormatting>
  <conditionalFormatting sqref="F44">
    <cfRule type="cellIs" dxfId="2254" priority="111" operator="greaterThanOrEqual">
      <formula>2</formula>
    </cfRule>
    <cfRule type="cellIs" dxfId="2253" priority="112" operator="equal">
      <formula>1</formula>
    </cfRule>
    <cfRule type="cellIs" dxfId="2252" priority="116" operator="equal">
      <formula>0</formula>
    </cfRule>
  </conditionalFormatting>
  <conditionalFormatting sqref="G44">
    <cfRule type="cellIs" dxfId="2251" priority="108" operator="greaterThan">
      <formula>20</formula>
    </cfRule>
    <cfRule type="cellIs" dxfId="2250" priority="109" operator="between">
      <formula>16</formula>
      <formula>20</formula>
    </cfRule>
    <cfRule type="cellIs" dxfId="2249" priority="110" operator="between">
      <formula>5</formula>
      <formula>15</formula>
    </cfRule>
    <cfRule type="cellIs" dxfId="2248" priority="115" operator="lessThan">
      <formula>5</formula>
    </cfRule>
  </conditionalFormatting>
  <conditionalFormatting sqref="AU44">
    <cfRule type="colorScale" priority="114">
      <colorScale>
        <cfvo type="num" val="0"/>
        <cfvo type="num" val="65"/>
        <cfvo type="num" val="100"/>
        <color rgb="FFFFCCCC"/>
        <color rgb="FFFFEB84"/>
        <color theme="9" tint="0.39997558519241921"/>
      </colorScale>
    </cfRule>
  </conditionalFormatting>
  <conditionalFormatting sqref="AV44:AX44">
    <cfRule type="colorScale" priority="113">
      <colorScale>
        <cfvo type="num" val="0"/>
        <cfvo type="num" val="8"/>
        <cfvo type="num" val="15"/>
        <color theme="9" tint="0.39997558519241921"/>
        <color rgb="FFFFEB84"/>
        <color rgb="FFFFCCCC"/>
      </colorScale>
    </cfRule>
  </conditionalFormatting>
  <conditionalFormatting sqref="BB44:BF44">
    <cfRule type="cellIs" dxfId="2247" priority="103" operator="greaterThanOrEqual">
      <formula>9</formula>
    </cfRule>
    <cfRule type="cellIs" dxfId="2246" priority="104" operator="between">
      <formula>7</formula>
      <formula>9</formula>
    </cfRule>
    <cfRule type="cellIs" dxfId="2245" priority="105" operator="lessThan">
      <formula>7</formula>
    </cfRule>
  </conditionalFormatting>
  <conditionalFormatting sqref="F47">
    <cfRule type="cellIs" dxfId="2244" priority="96" operator="greaterThanOrEqual">
      <formula>2</formula>
    </cfRule>
    <cfRule type="cellIs" dxfId="2243" priority="97" operator="equal">
      <formula>1</formula>
    </cfRule>
    <cfRule type="cellIs" dxfId="2242" priority="101" operator="equal">
      <formula>0</formula>
    </cfRule>
  </conditionalFormatting>
  <conditionalFormatting sqref="G47">
    <cfRule type="cellIs" dxfId="2241" priority="93" operator="greaterThan">
      <formula>20</formula>
    </cfRule>
    <cfRule type="cellIs" dxfId="2240" priority="94" operator="between">
      <formula>16</formula>
      <formula>20</formula>
    </cfRule>
    <cfRule type="cellIs" dxfId="2239" priority="95" operator="between">
      <formula>5</formula>
      <formula>15</formula>
    </cfRule>
    <cfRule type="cellIs" dxfId="2238" priority="100" operator="lessThan">
      <formula>5</formula>
    </cfRule>
  </conditionalFormatting>
  <conditionalFormatting sqref="AU47">
    <cfRule type="colorScale" priority="99">
      <colorScale>
        <cfvo type="num" val="0"/>
        <cfvo type="num" val="65"/>
        <cfvo type="num" val="100"/>
        <color rgb="FFFFCCCC"/>
        <color rgb="FFFFEB84"/>
        <color theme="9" tint="0.39997558519241921"/>
      </colorScale>
    </cfRule>
  </conditionalFormatting>
  <conditionalFormatting sqref="AV47:AX47">
    <cfRule type="colorScale" priority="98">
      <colorScale>
        <cfvo type="num" val="0"/>
        <cfvo type="num" val="8"/>
        <cfvo type="num" val="15"/>
        <color theme="9" tint="0.39997558519241921"/>
        <color rgb="FFFFEB84"/>
        <color rgb="FFFFCCCC"/>
      </colorScale>
    </cfRule>
  </conditionalFormatting>
  <conditionalFormatting sqref="BB47:BF47">
    <cfRule type="cellIs" dxfId="2237" priority="88" operator="greaterThanOrEqual">
      <formula>9</formula>
    </cfRule>
    <cfRule type="cellIs" dxfId="2236" priority="89" operator="between">
      <formula>7</formula>
      <formula>9</formula>
    </cfRule>
    <cfRule type="cellIs" dxfId="2235" priority="90" operator="lessThan">
      <formula>7</formula>
    </cfRule>
  </conditionalFormatting>
  <conditionalFormatting sqref="F62">
    <cfRule type="cellIs" dxfId="2234" priority="81" operator="greaterThanOrEqual">
      <formula>2</formula>
    </cfRule>
    <cfRule type="cellIs" dxfId="2233" priority="82" operator="equal">
      <formula>1</formula>
    </cfRule>
    <cfRule type="cellIs" dxfId="2232" priority="86" operator="equal">
      <formula>0</formula>
    </cfRule>
  </conditionalFormatting>
  <conditionalFormatting sqref="G62">
    <cfRule type="cellIs" dxfId="2231" priority="78" operator="greaterThan">
      <formula>20</formula>
    </cfRule>
    <cfRule type="cellIs" dxfId="2230" priority="79" operator="between">
      <formula>16</formula>
      <formula>20</formula>
    </cfRule>
    <cfRule type="cellIs" dxfId="2229" priority="80" operator="between">
      <formula>5</formula>
      <formula>15</formula>
    </cfRule>
    <cfRule type="cellIs" dxfId="2228" priority="85" operator="lessThan">
      <formula>5</formula>
    </cfRule>
  </conditionalFormatting>
  <conditionalFormatting sqref="AU62">
    <cfRule type="colorScale" priority="84">
      <colorScale>
        <cfvo type="num" val="0"/>
        <cfvo type="num" val="65"/>
        <cfvo type="num" val="100"/>
        <color rgb="FFFFCCCC"/>
        <color rgb="FFFFEB84"/>
        <color theme="9" tint="0.39997558519241921"/>
      </colorScale>
    </cfRule>
  </conditionalFormatting>
  <conditionalFormatting sqref="AV62:AX62">
    <cfRule type="colorScale" priority="83">
      <colorScale>
        <cfvo type="num" val="0"/>
        <cfvo type="num" val="8"/>
        <cfvo type="num" val="15"/>
        <color theme="9" tint="0.39997558519241921"/>
        <color rgb="FFFFEB84"/>
        <color rgb="FFFFCCCC"/>
      </colorScale>
    </cfRule>
  </conditionalFormatting>
  <conditionalFormatting sqref="BB62:BF62">
    <cfRule type="cellIs" dxfId="2227" priority="73" operator="greaterThanOrEqual">
      <formula>9</formula>
    </cfRule>
    <cfRule type="cellIs" dxfId="2226" priority="74" operator="between">
      <formula>7</formula>
      <formula>9</formula>
    </cfRule>
    <cfRule type="cellIs" dxfId="2225" priority="75" operator="lessThan">
      <formula>7</formula>
    </cfRule>
  </conditionalFormatting>
  <conditionalFormatting sqref="AH62 W62:X62 T62 AC62 AK62:AL62 AN62 AP62:AR62 AT62">
    <cfRule type="cellIs" dxfId="2224" priority="72" operator="equal">
      <formula>0</formula>
    </cfRule>
  </conditionalFormatting>
  <conditionalFormatting sqref="AH62 W62:X62 T62 AC62 AK62:AL62 AN62 AP62:AR62 AT62">
    <cfRule type="cellIs" dxfId="2223" priority="71" operator="equal">
      <formula>1</formula>
    </cfRule>
  </conditionalFormatting>
  <conditionalFormatting sqref="D6:E71">
    <cfRule type="cellIs" dxfId="2222" priority="69" operator="equal">
      <formula>0</formula>
    </cfRule>
  </conditionalFormatting>
  <conditionalFormatting sqref="D6:E71">
    <cfRule type="cellIs" dxfId="2221" priority="68" operator="equal">
      <formula>1</formula>
    </cfRule>
  </conditionalFormatting>
  <conditionalFormatting sqref="P6">
    <cfRule type="cellIs" dxfId="2220" priority="66" operator="equal">
      <formula>1</formula>
    </cfRule>
    <cfRule type="cellIs" dxfId="2219" priority="67" operator="notEqual">
      <formula>1</formula>
    </cfRule>
  </conditionalFormatting>
  <conditionalFormatting sqref="P7:P72">
    <cfRule type="cellIs" dxfId="2218" priority="64" operator="equal">
      <formula>1</formula>
    </cfRule>
    <cfRule type="cellIs" dxfId="2217" priority="65" operator="notEqual">
      <formula>1</formula>
    </cfRule>
  </conditionalFormatting>
  <conditionalFormatting sqref="AE72">
    <cfRule type="cellIs" dxfId="2216" priority="62" operator="equal">
      <formula>1</formula>
    </cfRule>
    <cfRule type="cellIs" dxfId="2215" priority="63" operator="notEqual">
      <formula>1</formula>
    </cfRule>
  </conditionalFormatting>
  <conditionalFormatting sqref="AE6:AE71">
    <cfRule type="cellIs" dxfId="2214" priority="60" operator="equal">
      <formula>1</formula>
    </cfRule>
    <cfRule type="cellIs" dxfId="2213" priority="61" operator="notEqual">
      <formula>1</formula>
    </cfRule>
  </conditionalFormatting>
  <conditionalFormatting sqref="AG6:AT6 AH7:AH56 AK7:AL56 AG7:AG72 AI7:AI72 AN7:AN56 AM7:AM72 AP7:AR56 AO7:AO72 AT7:AT56 AS7:AS72">
    <cfRule type="cellIs" dxfId="2212" priority="59" operator="equal">
      <formula>0</formula>
    </cfRule>
  </conditionalFormatting>
  <conditionalFormatting sqref="AG6:AT6 AH7:AH56 AK7:AL56 AG7:AG72 AI7:AI72 AN7:AN56 AM7:AM72 AP7:AR56 AO7:AO72 AT7:AT56 AS7:AS72">
    <cfRule type="cellIs" dxfId="2211" priority="58" operator="equal">
      <formula>1</formula>
    </cfRule>
  </conditionalFormatting>
  <conditionalFormatting sqref="W6:Y6 Q6:U6 AA6:AD6 T7:T56 W7:X56 Y7:Y72 R7:R72 U7:U72 AC7:AC56 AA7:AB72 AD7:AD72">
    <cfRule type="cellIs" dxfId="2210" priority="57" operator="equal">
      <formula>0</formula>
    </cfRule>
  </conditionalFormatting>
  <conditionalFormatting sqref="W6:Y6 Q6:U6 AA6:AD6 T7:T56 W7:X56 Y7:Y72 R7:R72 U7:U72 AC7:AC56 AA7:AB72 AD7:AD72">
    <cfRule type="cellIs" dxfId="2209" priority="56" operator="equal">
      <formula>1</formula>
    </cfRule>
  </conditionalFormatting>
  <conditionalFormatting sqref="V6">
    <cfRule type="cellIs" dxfId="2208" priority="55" operator="equal">
      <formula>0</formula>
    </cfRule>
  </conditionalFormatting>
  <conditionalFormatting sqref="V6">
    <cfRule type="cellIs" dxfId="2207" priority="54" operator="equal">
      <formula>1</formula>
    </cfRule>
  </conditionalFormatting>
  <conditionalFormatting sqref="V7:V72">
    <cfRule type="cellIs" dxfId="2206" priority="53" operator="equal">
      <formula>0</formula>
    </cfRule>
  </conditionalFormatting>
  <conditionalFormatting sqref="V7:V72">
    <cfRule type="cellIs" dxfId="2205" priority="52" operator="equal">
      <formula>1</formula>
    </cfRule>
  </conditionalFormatting>
  <conditionalFormatting sqref="BA6">
    <cfRule type="cellIs" dxfId="2204" priority="51" operator="equal">
      <formula>0</formula>
    </cfRule>
  </conditionalFormatting>
  <conditionalFormatting sqref="BA6">
    <cfRule type="cellIs" dxfId="2203" priority="50" operator="equal">
      <formula>1</formula>
    </cfRule>
  </conditionalFormatting>
  <conditionalFormatting sqref="BA7:BA72">
    <cfRule type="cellIs" dxfId="2202" priority="49" operator="equal">
      <formula>0</formula>
    </cfRule>
  </conditionalFormatting>
  <conditionalFormatting sqref="BA7:BA72">
    <cfRule type="cellIs" dxfId="2201" priority="48" operator="equal">
      <formula>1</formula>
    </cfRule>
  </conditionalFormatting>
  <conditionalFormatting sqref="Z6:Z72">
    <cfRule type="cellIs" dxfId="2200" priority="47" operator="equal">
      <formula>0</formula>
    </cfRule>
  </conditionalFormatting>
  <conditionalFormatting sqref="Z6:Z72">
    <cfRule type="cellIs" dxfId="2199" priority="46" operator="equal">
      <formula>1</formula>
    </cfRule>
  </conditionalFormatting>
  <conditionalFormatting sqref="Z6:Z72">
    <cfRule type="cellIs" dxfId="2198" priority="43" operator="equal">
      <formula>0</formula>
    </cfRule>
  </conditionalFormatting>
  <conditionalFormatting sqref="Z6:Z72">
    <cfRule type="cellIs" dxfId="2197" priority="42" operator="equal">
      <formula>1</formula>
    </cfRule>
  </conditionalFormatting>
  <conditionalFormatting sqref="AJ7:AJ72">
    <cfRule type="cellIs" dxfId="2196" priority="25" operator="equal">
      <formula>0</formula>
    </cfRule>
  </conditionalFormatting>
  <conditionalFormatting sqref="AJ7:AJ72">
    <cfRule type="cellIs" dxfId="2195" priority="24" operator="equal">
      <formula>1</formula>
    </cfRule>
  </conditionalFormatting>
  <conditionalFormatting sqref="AZ6">
    <cfRule type="cellIs" dxfId="2194" priority="23" operator="equal">
      <formula>0</formula>
    </cfRule>
  </conditionalFormatting>
  <conditionalFormatting sqref="AZ6">
    <cfRule type="cellIs" dxfId="2193" priority="22" operator="equal">
      <formula>1</formula>
    </cfRule>
  </conditionalFormatting>
  <conditionalFormatting sqref="AZ7:AZ72">
    <cfRule type="cellIs" dxfId="2192" priority="21" operator="equal">
      <formula>0</formula>
    </cfRule>
  </conditionalFormatting>
  <conditionalFormatting sqref="AZ7:AZ72">
    <cfRule type="cellIs" dxfId="2191" priority="20" operator="equal">
      <formula>1</formula>
    </cfRule>
  </conditionalFormatting>
  <conditionalFormatting sqref="AY6">
    <cfRule type="cellIs" dxfId="2190" priority="19" operator="equal">
      <formula>0</formula>
    </cfRule>
  </conditionalFormatting>
  <conditionalFormatting sqref="AY6">
    <cfRule type="cellIs" dxfId="2189" priority="18" operator="equal">
      <formula>1</formula>
    </cfRule>
  </conditionalFormatting>
  <conditionalFormatting sqref="AY7:AY68">
    <cfRule type="cellIs" dxfId="2188" priority="17" operator="equal">
      <formula>0</formula>
    </cfRule>
  </conditionalFormatting>
  <conditionalFormatting sqref="AY7:AY68">
    <cfRule type="cellIs" dxfId="2187" priority="16" operator="equal">
      <formula>1</formula>
    </cfRule>
  </conditionalFormatting>
  <conditionalFormatting sqref="O6">
    <cfRule type="cellIs" dxfId="2186" priority="15" operator="equal">
      <formula>0</formula>
    </cfRule>
  </conditionalFormatting>
  <conditionalFormatting sqref="O6">
    <cfRule type="cellIs" dxfId="2185" priority="14" operator="equal">
      <formula>1</formula>
    </cfRule>
  </conditionalFormatting>
  <conditionalFormatting sqref="N7:N72">
    <cfRule type="cellIs" dxfId="2184" priority="12" operator="equal">
      <formula>1</formula>
    </cfRule>
    <cfRule type="cellIs" dxfId="2183" priority="13" operator="notEqual">
      <formula>1</formula>
    </cfRule>
  </conditionalFormatting>
  <conditionalFormatting sqref="O7:O72">
    <cfRule type="cellIs" dxfId="2182" priority="11" operator="equal">
      <formula>0</formula>
    </cfRule>
  </conditionalFormatting>
  <conditionalFormatting sqref="O7:O72">
    <cfRule type="cellIs" dxfId="2181" priority="10" operator="equal">
      <formula>1</formula>
    </cfRule>
  </conditionalFormatting>
  <conditionalFormatting sqref="Q7:Q72 S7:S72">
    <cfRule type="cellIs" dxfId="2180" priority="9" operator="equal">
      <formula>0</formula>
    </cfRule>
  </conditionalFormatting>
  <conditionalFormatting sqref="Q7:Q72 S7:S72">
    <cfRule type="cellIs" dxfId="2179"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F44:AF49">
    <cfRule type="cellIs" dxfId="2178" priority="3" operator="equal">
      <formula>0</formula>
    </cfRule>
    <cfRule type="colorScale" priority="4">
      <colorScale>
        <cfvo type="num" val="1"/>
        <cfvo type="num" val="3"/>
        <cfvo type="num" val="5"/>
        <color theme="9" tint="0.39997558519241921"/>
        <color rgb="FFFFEB84"/>
        <color rgb="FFFFCCCC"/>
      </colorScale>
    </cfRule>
  </conditionalFormatting>
  <conditionalFormatting sqref="AF57:AF72">
    <cfRule type="cellIs" dxfId="2177"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O6:O72 D6:E72 Q6:V72 AY6:BA72 Y6:AD72 AG6:AR72 AT6:AT72 AS6:AS72">
      <formula1>0</formula1>
      <formula2>1</formula2>
    </dataValidation>
    <dataValidation type="time" operator="greaterThanOrEqual" allowBlank="1" showInputMessage="1" showErrorMessage="1" sqref="BH6:BH72 BH2">
      <formula1>0</formula1>
    </dataValidation>
  </dataValidations>
  <pageMargins left="0.70866141732283472" right="0.70866141732283472" top="0.74803149606299213" bottom="0.74803149606299213" header="0.31496062992125984" footer="0.31496062992125984"/>
  <pageSetup paperSize="9" scale="31" fitToHeight="0" orientation="landscape" cellComments="atEnd" horizontalDpi="4294967293"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26953125" bestFit="1" customWidth="1"/>
    <col min="5" max="5" width="6.453125" customWidth="1"/>
    <col min="6" max="6" width="3.7265625" bestFit="1" customWidth="1"/>
    <col min="7" max="7" width="6.81640625" bestFit="1" customWidth="1"/>
    <col min="8" max="8" width="5.453125" bestFit="1" customWidth="1"/>
    <col min="9" max="9" width="4.453125" customWidth="1"/>
    <col min="10" max="10" width="5.1796875" bestFit="1" customWidth="1"/>
    <col min="11" max="11" width="3.7265625" customWidth="1"/>
    <col min="12" max="12" width="4.26953125" customWidth="1"/>
    <col min="13" max="13" width="4.453125" customWidth="1"/>
    <col min="14" max="14" width="4.81640625" customWidth="1"/>
    <col min="15" max="17" width="3.7265625" bestFit="1" customWidth="1"/>
    <col min="18" max="19" width="4.26953125" bestFit="1" customWidth="1"/>
    <col min="20" max="20" width="3.7265625" bestFit="1" customWidth="1"/>
    <col min="21" max="21" width="4.26953125" bestFit="1" customWidth="1"/>
    <col min="22" max="22" width="5.453125" bestFit="1" customWidth="1"/>
    <col min="23" max="23" width="3.7265625" bestFit="1" customWidth="1"/>
    <col min="24" max="24" width="4.26953125" bestFit="1" customWidth="1"/>
    <col min="25" max="25" width="3.7265625" bestFit="1" customWidth="1"/>
    <col min="26" max="26" width="4.26953125" bestFit="1" customWidth="1"/>
    <col min="27" max="27" width="3.7265625" bestFit="1" customWidth="1"/>
    <col min="28" max="32" width="4.26953125" bestFit="1" customWidth="1"/>
    <col min="33" max="35" width="3.7265625" bestFit="1" customWidth="1"/>
    <col min="36" max="36" width="4.26953125" bestFit="1" customWidth="1"/>
    <col min="37" max="37" width="3.7265625" bestFit="1" customWidth="1"/>
    <col min="38" max="38" width="4.26953125" bestFit="1" customWidth="1"/>
    <col min="39" max="41" width="3.7265625" customWidth="1"/>
    <col min="42" max="43" width="4.26953125" bestFit="1" customWidth="1"/>
    <col min="44" max="53" width="3.7265625" customWidth="1"/>
    <col min="54" max="55" width="3.7265625" bestFit="1" customWidth="1"/>
    <col min="56" max="57" width="3.7265625" customWidth="1"/>
    <col min="58" max="58" width="3.7265625" bestFit="1" customWidth="1"/>
    <col min="59" max="59" width="6.26953125" customWidth="1"/>
    <col min="60" max="60" width="8.26953125" customWidth="1"/>
    <col min="61" max="61" width="7.1796875" bestFit="1" customWidth="1"/>
    <col min="62" max="65" width="3.7265625" customWidth="1"/>
    <col min="66" max="66" width="3.7265625" bestFit="1" customWidth="1"/>
    <col min="67" max="67" width="8.1796875"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1511</v>
      </c>
      <c r="F2" s="8">
        <f>IF(D2=0,0,E2/D2)</f>
        <v>14.96039603960396</v>
      </c>
      <c r="G2" s="8">
        <f>SUM(I6:I202)</f>
        <v>8869</v>
      </c>
      <c r="H2" s="8">
        <f>SUM(J6:J202)</f>
        <v>2520</v>
      </c>
      <c r="I2" s="8">
        <f>IF(E2=0,0,H2/E2)</f>
        <v>1.6677696889477167</v>
      </c>
      <c r="J2" s="8">
        <f>SUM(L6:L202)</f>
        <v>7514</v>
      </c>
      <c r="K2" s="8">
        <f>IF(E2=0,0,J2/E2)</f>
        <v>4.9728656518861678</v>
      </c>
      <c r="L2" s="8">
        <f>IF($C$2=0,0,COUNTIF(D6:D202,1)/$C$2*100)</f>
        <v>100</v>
      </c>
      <c r="M2" s="8">
        <f>IF($C$2=0,0,COUNTIF(E6:E202,1)/$C$2*100)</f>
        <v>100</v>
      </c>
      <c r="N2" s="12">
        <f>IF($C$2=0,0,SUM(N6:N202)/$C$2)</f>
        <v>0.53164556962025311</v>
      </c>
      <c r="O2" s="8">
        <f t="shared" ref="O2:U2" si="0">IF($C$2=0,0,COUNTIF(O6:O202,1)/$C$2*100)</f>
        <v>97.468354430379748</v>
      </c>
      <c r="P2" s="8">
        <f t="shared" si="0"/>
        <v>75.949367088607602</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54.430379746835442</v>
      </c>
      <c r="X2" s="8">
        <f t="shared" si="1"/>
        <v>100</v>
      </c>
      <c r="Y2" s="8">
        <f t="shared" si="1"/>
        <v>63.291139240506332</v>
      </c>
      <c r="Z2" s="8">
        <f t="shared" si="1"/>
        <v>92.405063291139243</v>
      </c>
      <c r="AA2" s="8">
        <f t="shared" si="1"/>
        <v>97.468354430379748</v>
      </c>
      <c r="AB2" s="8">
        <f t="shared" si="1"/>
        <v>100</v>
      </c>
      <c r="AC2" s="8">
        <f t="shared" si="1"/>
        <v>100</v>
      </c>
      <c r="AD2" s="8">
        <f t="shared" si="1"/>
        <v>93.670886075949369</v>
      </c>
      <c r="AE2" s="8">
        <f t="shared" si="1"/>
        <v>100</v>
      </c>
      <c r="AF2" s="8">
        <f>SUM(AF6:AF202)</f>
        <v>228</v>
      </c>
      <c r="AG2" s="8">
        <f t="shared" ref="AG2:AT2" si="2">IF($C$2=0,0,COUNTIF(AG6:AG202,1)/$C$2*100)</f>
        <v>92.405063291139243</v>
      </c>
      <c r="AH2" s="8">
        <f t="shared" si="2"/>
        <v>91.139240506329116</v>
      </c>
      <c r="AI2" s="8">
        <f t="shared" si="2"/>
        <v>69.620253164556971</v>
      </c>
      <c r="AJ2" s="8">
        <f t="shared" si="2"/>
        <v>98.734177215189874</v>
      </c>
      <c r="AK2" s="8">
        <f t="shared" si="2"/>
        <v>82.278481012658233</v>
      </c>
      <c r="AL2" s="8">
        <f t="shared" si="2"/>
        <v>96.202531645569621</v>
      </c>
      <c r="AM2" s="8">
        <f t="shared" si="2"/>
        <v>72.151898734177209</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50.556882334825161</v>
      </c>
      <c r="AV2">
        <f>IF(E2=0,0,(0.39*F2)+(11.8*I2)-15.59)</f>
        <v>9.9242367850286044</v>
      </c>
      <c r="AW2">
        <f>IF(E2=0,0,((0.0588*K2*100)-(0.296*(D2/E2)*100)-15.8))</f>
        <v>11.461892786234277</v>
      </c>
      <c r="AX2">
        <f>IF(G2=0,0,(4.71*K2)+(0.5*F2)-21.43)</f>
        <v>9.4723952401858327</v>
      </c>
      <c r="AY2" s="8">
        <f>IF($C$2=0,0,COUNTIF(AY6:AY202,1)/$C$2*100)</f>
        <v>72.151898734177209</v>
      </c>
      <c r="AZ2" s="8">
        <f>IF($C$2=0,0,COUNTIF(AZ6:AZ202,1)/$C$2*100)</f>
        <v>100</v>
      </c>
      <c r="BA2" s="8">
        <f>IF($C$2=0,0,COUNTIF(BA6:BA202,1)/$C$2*100)</f>
        <v>100</v>
      </c>
      <c r="BB2" s="8">
        <v>6.1</v>
      </c>
      <c r="BC2" s="8">
        <v>8</v>
      </c>
      <c r="BD2" s="8">
        <v>9.9</v>
      </c>
      <c r="BE2" s="8">
        <v>3</v>
      </c>
      <c r="BF2" s="8">
        <v>8</v>
      </c>
      <c r="BG2">
        <f>IF(E2=0,0,AF2/E2*1000)</f>
        <v>150.89344804765057</v>
      </c>
      <c r="BH2" s="10">
        <f>E2/200/24/60</f>
        <v>5.246527777777777E-3</v>
      </c>
      <c r="BI2" s="10">
        <f>IF($C$2=0,0,BH2/$C$2)</f>
        <v>6.6411744022503504E-5</v>
      </c>
      <c r="BJ2" s="8">
        <f>IF($C$2=0,0,D2/$C$2)</f>
        <v>1.2784810126582278</v>
      </c>
      <c r="BK2" s="8">
        <f>IF($C$2=0,0,E2/$C$2)</f>
        <v>19.126582278481013</v>
      </c>
      <c r="BL2" s="8">
        <f>IF($C$2=0,0,AF2/$C$2)</f>
        <v>2.8860759493670884</v>
      </c>
      <c r="BM2" s="8">
        <f>(0.5*W2)+(0.5*X2)</f>
        <v>77.215189873417728</v>
      </c>
      <c r="BN2" s="8">
        <f>IF(C2=0,0,J2/G2*100)</f>
        <v>84.722065621828847</v>
      </c>
      <c r="BO2" s="8">
        <f>'[1]TSS MASTER'!$P$2</f>
        <v>53.94269094042874</v>
      </c>
      <c r="BP2" s="28">
        <v>61.9</v>
      </c>
      <c r="BQ2" s="8">
        <v>7.9</v>
      </c>
      <c r="BR2" s="8">
        <v>11</v>
      </c>
      <c r="BS2" s="8">
        <v>8</v>
      </c>
      <c r="BT2" s="8">
        <v>7.5</v>
      </c>
      <c r="BU2" s="8">
        <v>8</v>
      </c>
      <c r="BV2" s="8">
        <v>2.4557000000000002</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0.5823609158304871</v>
      </c>
      <c r="H3" s="8">
        <f>IFERROR(_xlfn.F.TEST(H6:H84,'TSS free'!H6:H68),1)</f>
        <v>0.75388409281394619</v>
      </c>
      <c r="I3" s="8">
        <f>IFERROR(_xlfn.F.TEST(I6:I84,'TSS free'!I6:I68),1)</f>
        <v>0.36394880106730604</v>
      </c>
      <c r="J3" s="8">
        <f>IFERROR(_xlfn.F.TEST(J6:J84,'TSS free'!J6:J68),1)</f>
        <v>0.67634723386658924</v>
      </c>
      <c r="K3" s="8">
        <f>IFERROR(_xlfn.F.TEST(K6:K84,'TSS free'!K6:K68),1)</f>
        <v>0.50230394213441998</v>
      </c>
      <c r="L3" s="8">
        <f>IFERROR(_xlfn.F.TEST(L6:L84,'TSS free'!L6:L68),1)</f>
        <v>0.70971210466765444</v>
      </c>
      <c r="M3" s="8">
        <f>IFERROR(_xlfn.F.TEST(M6:M84,'TSS free'!M6:M68),1)</f>
        <v>0.65063069059030654</v>
      </c>
      <c r="N3" s="8">
        <f>IFERROR(_xlfn.F.TEST(N6:N84,'TSS free'!N6:N68),1)</f>
        <v>0.58138143531217945</v>
      </c>
      <c r="O3" s="8">
        <f>IFERROR(_xlfn.F.TEST(O6:O84,'TSS free'!O6:O68),1)</f>
        <v>2.4487707904749458E-4</v>
      </c>
      <c r="P3" s="8">
        <f>IFERROR(_xlfn.F.TEST(P6:P84,'TSS free'!P6:P68),1)</f>
        <v>0.46428436910186843</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0.96336042469736516</v>
      </c>
      <c r="X3" s="8">
        <f>IFERROR(_xlfn.F.TEST(X6:X84,'TSS free'!X6:X68),1)</f>
        <v>1</v>
      </c>
      <c r="Y3" s="8">
        <f>IFERROR(_xlfn.F.TEST(Y6:Y84,'TSS free'!Y6:Y68),1)</f>
        <v>0.98955713373479148</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0.11461330169600689</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0.50584752082504192</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0.82729323417631784</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0.29456997067559443</v>
      </c>
      <c r="AV3" s="8">
        <f>IFERROR(_xlfn.F.TEST(AV6:AV84,'TSS free'!AV6:AV68),1)</f>
        <v>0.36198231972168299</v>
      </c>
      <c r="AW3" s="8">
        <f>IFERROR(_xlfn.F.TEST(AW6:AW84,'TSS free'!AW6:AW68),1)</f>
        <v>0.26107922976905107</v>
      </c>
      <c r="AX3" s="8">
        <f>IFERROR(_xlfn.F.TEST(AX6:AX84,'TSS free'!AX6:AX68),1)</f>
        <v>0.67367217316863703</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0.59314093503939336</v>
      </c>
      <c r="BH3" s="8">
        <f>IFERROR(_xlfn.F.TEST(BH6:BH84,'TSS free'!BH6:BH68),1)</f>
        <v>0.58236091583048022</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0.15472645132267629</v>
      </c>
      <c r="H4" s="8">
        <f>IFERROR(_xlfn.T.TEST(H6:H84,'TSS free'!H6:H68,2,3),1)</f>
        <v>0.5231156202997278</v>
      </c>
      <c r="I4" s="8">
        <f>IFERROR(_xlfn.T.TEST(I6:I84,'TSS free'!I6:I68,2,3),1)</f>
        <v>0.93473305586262367</v>
      </c>
      <c r="J4" s="8">
        <f>IFERROR(_xlfn.T.TEST(J6:J84,'TSS free'!J6:J68,2,3),1)</f>
        <v>0.1632530238335442</v>
      </c>
      <c r="K4" s="8">
        <f>IFERROR(_xlfn.T.TEST(K6:K84,'TSS free'!K6:K68,2,3),1)</f>
        <v>0.78772106108379369</v>
      </c>
      <c r="L4" s="8">
        <f>IFERROR(_xlfn.T.TEST(L6:L84,'TSS free'!L6:L68,2,3),1)</f>
        <v>0.17990872759367194</v>
      </c>
      <c r="M4" s="8">
        <f>IFERROR(_xlfn.T.TEST(M6:M84,'TSS free'!M6:M68,2,3),1)</f>
        <v>0.94865013475917936</v>
      </c>
      <c r="N4" s="8">
        <f>IFERROR(_xlfn.T.TEST(N6:N84,'TSS free'!N6:N68,2,3),1)</f>
        <v>6.7169972741806486E-2</v>
      </c>
      <c r="O4" s="8">
        <f>IFERROR(_xlfn.T.TEST(O6:O84,'TSS free'!O6:O68,2,3),1)</f>
        <v>0.28763613481701938</v>
      </c>
      <c r="P4" s="8">
        <f>IFERROR(_xlfn.T.TEST(P6:P84,'TSS free'!P6:P68,2,3),1)</f>
        <v>0.31571032415795952</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0.80955889651966928</v>
      </c>
      <c r="X4" s="8">
        <f>IFERROR(_xlfn.T.TEST(X6:X84,'TSS free'!X6:X68,2,3),1)</f>
        <v>1</v>
      </c>
      <c r="Y4" s="8">
        <f>IFERROR(_xlfn.T.TEST(Y6:Y84,'TSS free'!Y6:Y68,2,3),1)</f>
        <v>0.98047841600103736</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0.49215089672137369</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8.8025065500274197E-2</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0.76543738088102486</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0.60150341397352958</v>
      </c>
      <c r="AV4" s="8">
        <f>IFERROR(_xlfn.T.TEST(AV6:AV84,'TSS free'!AV6:AV68,2,3),1)</f>
        <v>0.44598022438501095</v>
      </c>
      <c r="AW4" s="8">
        <f>IFERROR(_xlfn.T.TEST(AW6:AW84,'TSS free'!AW6:AW68,2,3),1)</f>
        <v>0.39232292186806639</v>
      </c>
      <c r="AX4" s="8">
        <f>IFERROR(_xlfn.T.TEST(AX6:AX84,'TSS free'!AX6:AX68,2,3),1)</f>
        <v>0.57321551284341332</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0.75350267979259644</v>
      </c>
      <c r="BH4" s="8">
        <f>IFERROR(_xlfn.T.TEST(BH6:BH84,'TSS free'!BH6:BH68,2,3),1)</f>
        <v>0.15472645132267629</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
      <c r="A6" t="s">
        <v>320</v>
      </c>
      <c r="B6" s="2" t="s">
        <v>733</v>
      </c>
      <c r="C6" s="2" t="s">
        <v>169</v>
      </c>
      <c r="D6">
        <v>1</v>
      </c>
      <c r="E6">
        <v>1</v>
      </c>
      <c r="F6">
        <f>IF(B6="",0,(LEN(B6)-LEN(SUBSTITUTE(B6,". ","."))+1))</f>
        <v>2</v>
      </c>
      <c r="G6">
        <f>IF(B6="",0,LEN(B6)-LEN(SUBSTITUTE(B6," ",""))+1)</f>
        <v>20</v>
      </c>
      <c r="H6">
        <f>IF(F6=0,0,G6/F6)</f>
        <v>10</v>
      </c>
      <c r="I6">
        <f>LEN(B6)</f>
        <v>138</v>
      </c>
      <c r="J6">
        <f>'[1]TSS MASTER'!$C2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MASTER'!$E2</f>
        <v>1</v>
      </c>
      <c r="S6">
        <v>1</v>
      </c>
      <c r="T6">
        <f t="shared" ref="T6:T69" si="3">QUOTIENT((Q6+R6+S6),3)</f>
        <v>1</v>
      </c>
      <c r="U6">
        <f>'[1]TSS MASTER'!$F2</f>
        <v>1</v>
      </c>
      <c r="V6">
        <v>1</v>
      </c>
      <c r="W6">
        <f t="shared" ref="W6:W69" si="4">QUOTIENT((P6+T6),2)</f>
        <v>1</v>
      </c>
      <c r="X6">
        <f t="shared" ref="X6:X69" si="5">IF(U6=1,1,IF(V6=1,1,0))</f>
        <v>1</v>
      </c>
      <c r="Y6">
        <f>'[1]TSS MASTER'!$D2</f>
        <v>1</v>
      </c>
      <c r="Z6">
        <f>'[1]TSS MASTER'!$G2</f>
        <v>1</v>
      </c>
      <c r="AA6">
        <f>'[1]TSS MASTER'!$H2</f>
        <v>1</v>
      </c>
      <c r="AB6">
        <f>'[1]TSS MASTER'!$I2</f>
        <v>1</v>
      </c>
      <c r="AC6">
        <v>1</v>
      </c>
      <c r="AD6">
        <f>'[1]TSS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MASTER'!$K2</f>
        <v>1</v>
      </c>
      <c r="AH6">
        <f t="shared" ref="AH6:AH69" si="6">IF(G6&gt;0,IF((LEN(B6)-LEN(SUBSTITUTE(B6,"/","")))&gt;0,0,1),0)</f>
        <v>1</v>
      </c>
      <c r="AI6">
        <f>'[1]TSS MASTER'!$L2</f>
        <v>0</v>
      </c>
      <c r="AJ6">
        <v>1</v>
      </c>
      <c r="AK6">
        <f t="shared" ref="AK6:AK69" si="7">IF(G6&gt;0,IF(((LEN(B6)-LEN(SUBSTITUTE(B6,"(","")))+(LEN(B6)-LEN(SUBSTITUTE(B6,")","")))+(LEN(B6)-LEN(SUBSTITUTE(B6,"[","")))+(LEN(B6)-LEN(SUBSTITUTE(B6,"]","")))+(LEN(B6)-LEN(SUBSTITUTE(B6,"{","")))+(LEN(B6)-LEN(SUBSTITUTE(B6,"}",""))))&gt;0,0,1),0)</f>
        <v>0</v>
      </c>
      <c r="AL6">
        <v>1</v>
      </c>
      <c r="AM6">
        <f>'[1]TSS MASTER'!$M2</f>
        <v>1</v>
      </c>
      <c r="AN6">
        <v>1</v>
      </c>
      <c r="AO6">
        <f>'[1]TSS MASTER'!$N2</f>
        <v>1</v>
      </c>
      <c r="AP6">
        <v>1</v>
      </c>
      <c r="AQ6">
        <v>1</v>
      </c>
      <c r="AR6">
        <v>1</v>
      </c>
      <c r="AS6">
        <f>'[1]TSS MASTER'!$O2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29">
      <c r="A7" t="s">
        <v>322</v>
      </c>
      <c r="B7" s="2" t="s">
        <v>782</v>
      </c>
      <c r="C7" s="2" t="s">
        <v>169</v>
      </c>
      <c r="D7">
        <v>1</v>
      </c>
      <c r="E7">
        <v>1</v>
      </c>
      <c r="F7">
        <f t="shared" ref="F7:F70" si="8">IF(B7="",0,(LEN(B7)-LEN(SUBSTITUTE(B7,". ","."))+1))</f>
        <v>1</v>
      </c>
      <c r="G7">
        <f t="shared" ref="G7:G70" si="9">IF(B7="",0,LEN(B7)-LEN(SUBSTITUTE(B7," ",""))+1)</f>
        <v>10</v>
      </c>
      <c r="H7">
        <f t="shared" ref="H7:H70" si="10">IF(F7=0,0,G7/F7)</f>
        <v>10</v>
      </c>
      <c r="I7">
        <f t="shared" ref="I7:I62" si="11">LEN(B7)</f>
        <v>60</v>
      </c>
      <c r="J7">
        <f>'[1]TSS MASTER'!$C3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MASTER'!$E3</f>
        <v>1</v>
      </c>
      <c r="S7">
        <v>1</v>
      </c>
      <c r="T7">
        <f t="shared" si="3"/>
        <v>1</v>
      </c>
      <c r="U7">
        <f>'[1]TSS MASTER'!$F3</f>
        <v>1</v>
      </c>
      <c r="V7">
        <v>1</v>
      </c>
      <c r="W7">
        <f t="shared" si="4"/>
        <v>1</v>
      </c>
      <c r="X7">
        <f t="shared" si="5"/>
        <v>1</v>
      </c>
      <c r="Y7">
        <f>'[1]TSS MASTER'!$D3</f>
        <v>1</v>
      </c>
      <c r="Z7">
        <f>'[1]TSS MASTER'!$G3</f>
        <v>1</v>
      </c>
      <c r="AA7">
        <f>'[1]TSS MASTER'!$H3</f>
        <v>1</v>
      </c>
      <c r="AB7">
        <f>'[1]TSS MASTER'!$I3</f>
        <v>1</v>
      </c>
      <c r="AC7">
        <v>1</v>
      </c>
      <c r="AD7">
        <f>'[1]TSS MASTER'!$J3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MASTER'!$K3</f>
        <v>1</v>
      </c>
      <c r="AH7">
        <f t="shared" si="6"/>
        <v>1</v>
      </c>
      <c r="AI7">
        <f>'[1]TSS MASTER'!$L3</f>
        <v>1</v>
      </c>
      <c r="AJ7">
        <v>1</v>
      </c>
      <c r="AK7">
        <f t="shared" si="7"/>
        <v>1</v>
      </c>
      <c r="AL7">
        <v>1</v>
      </c>
      <c r="AM7">
        <f>'[1]TSS MASTER'!$M3</f>
        <v>1</v>
      </c>
      <c r="AN7">
        <v>1</v>
      </c>
      <c r="AO7">
        <f>'[1]TSS MASTER'!$N3</f>
        <v>1</v>
      </c>
      <c r="AP7">
        <v>1</v>
      </c>
      <c r="AQ7">
        <v>1</v>
      </c>
      <c r="AR7">
        <v>1</v>
      </c>
      <c r="AS7">
        <f>'[1]TSS MASTER'!$O3</f>
        <v>1</v>
      </c>
      <c r="AT7">
        <v>1</v>
      </c>
      <c r="AU7">
        <f t="shared" ref="AU7:AU70" si="16">IF(G7=0,0,(206.835-(84.6*(K7))-(1.015*(H7))))</f>
        <v>44.405000000000008</v>
      </c>
      <c r="AV7">
        <f t="shared" ref="AV7:AV70" si="17">IF(G7=0,0,(0.39*H7)+(11.8*K7)-15.59)</f>
        <v>9.5500000000000007</v>
      </c>
      <c r="AW7">
        <f t="shared" ref="AW7:AW62"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29">
      <c r="A8" t="s">
        <v>324</v>
      </c>
      <c r="B8" s="2" t="s">
        <v>783</v>
      </c>
      <c r="C8" s="2" t="s">
        <v>169</v>
      </c>
      <c r="D8">
        <v>1</v>
      </c>
      <c r="E8">
        <v>1</v>
      </c>
      <c r="F8">
        <f t="shared" si="8"/>
        <v>1</v>
      </c>
      <c r="G8">
        <f t="shared" si="9"/>
        <v>10</v>
      </c>
      <c r="H8">
        <f t="shared" si="10"/>
        <v>10</v>
      </c>
      <c r="I8">
        <f t="shared" si="11"/>
        <v>62</v>
      </c>
      <c r="J8">
        <f>'[1]TSS MASTER'!$C4</f>
        <v>18</v>
      </c>
      <c r="K8">
        <f t="shared" si="12"/>
        <v>1.8</v>
      </c>
      <c r="L8">
        <f t="shared" si="13"/>
        <v>52</v>
      </c>
      <c r="M8">
        <f t="shared" si="14"/>
        <v>5.2</v>
      </c>
      <c r="N8">
        <v>0</v>
      </c>
      <c r="O8">
        <v>1</v>
      </c>
      <c r="P8">
        <v>1</v>
      </c>
      <c r="Q8">
        <v>1</v>
      </c>
      <c r="R8">
        <f>'[1]TSS MASTER'!$E4</f>
        <v>0</v>
      </c>
      <c r="S8">
        <v>1</v>
      </c>
      <c r="T8">
        <f t="shared" si="3"/>
        <v>0</v>
      </c>
      <c r="U8">
        <f>'[1]TSS MASTER'!$F4</f>
        <v>1</v>
      </c>
      <c r="V8">
        <v>1</v>
      </c>
      <c r="W8">
        <f t="shared" si="4"/>
        <v>0</v>
      </c>
      <c r="X8">
        <f t="shared" si="5"/>
        <v>1</v>
      </c>
      <c r="Y8">
        <f>'[1]TSS MASTER'!$D4</f>
        <v>1</v>
      </c>
      <c r="Z8">
        <f>'[1]TSS MASTER'!$G4</f>
        <v>1</v>
      </c>
      <c r="AA8">
        <f>'[1]TSS MASTER'!$H4</f>
        <v>1</v>
      </c>
      <c r="AB8">
        <f>'[1]TSS MASTER'!$I4</f>
        <v>1</v>
      </c>
      <c r="AC8">
        <v>1</v>
      </c>
      <c r="AD8">
        <f>'[1]TSS MASTER'!$J4</f>
        <v>1</v>
      </c>
      <c r="AE8">
        <v>1</v>
      </c>
      <c r="AF8">
        <f t="shared" si="15"/>
        <v>1</v>
      </c>
      <c r="AG8">
        <f>'[1]TSS MASTER'!$K4</f>
        <v>1</v>
      </c>
      <c r="AH8">
        <f t="shared" si="6"/>
        <v>1</v>
      </c>
      <c r="AI8">
        <f>'[1]TSS MASTER'!$L4</f>
        <v>1</v>
      </c>
      <c r="AJ8">
        <v>1</v>
      </c>
      <c r="AK8">
        <f t="shared" si="7"/>
        <v>1</v>
      </c>
      <c r="AL8">
        <v>1</v>
      </c>
      <c r="AM8">
        <f>'[1]TSS MASTER'!$M4</f>
        <v>1</v>
      </c>
      <c r="AN8">
        <v>1</v>
      </c>
      <c r="AO8">
        <f>'[1]TSS MASTER'!$N4</f>
        <v>1</v>
      </c>
      <c r="AP8">
        <v>1</v>
      </c>
      <c r="AQ8">
        <v>1</v>
      </c>
      <c r="AR8">
        <v>1</v>
      </c>
      <c r="AS8">
        <f>'[1]TSS MASTER'!$O4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29">
      <c r="A9" t="s">
        <v>784</v>
      </c>
      <c r="B9" s="2" t="s">
        <v>785</v>
      </c>
      <c r="C9" s="2" t="s">
        <v>169</v>
      </c>
      <c r="D9">
        <v>1</v>
      </c>
      <c r="E9">
        <v>1</v>
      </c>
      <c r="F9">
        <f t="shared" si="8"/>
        <v>1</v>
      </c>
      <c r="G9">
        <f t="shared" si="9"/>
        <v>11</v>
      </c>
      <c r="H9">
        <f t="shared" si="10"/>
        <v>11</v>
      </c>
      <c r="I9">
        <f t="shared" si="11"/>
        <v>71</v>
      </c>
      <c r="J9">
        <f>'[1]TSS MASTER'!$C5</f>
        <v>19</v>
      </c>
      <c r="K9">
        <f t="shared" si="12"/>
        <v>1.7272727272727273</v>
      </c>
      <c r="L9">
        <f t="shared" si="13"/>
        <v>60</v>
      </c>
      <c r="M9">
        <f t="shared" si="14"/>
        <v>5.4545454545454541</v>
      </c>
      <c r="N9">
        <v>1</v>
      </c>
      <c r="O9">
        <v>1</v>
      </c>
      <c r="P9">
        <v>1</v>
      </c>
      <c r="Q9">
        <v>1</v>
      </c>
      <c r="R9">
        <f>'[1]TSS MASTER'!$E5</f>
        <v>1</v>
      </c>
      <c r="S9">
        <v>1</v>
      </c>
      <c r="T9">
        <f t="shared" si="3"/>
        <v>1</v>
      </c>
      <c r="U9">
        <f>'[1]TSS MASTER'!$F5</f>
        <v>1</v>
      </c>
      <c r="V9">
        <v>1</v>
      </c>
      <c r="W9">
        <f t="shared" si="4"/>
        <v>1</v>
      </c>
      <c r="X9">
        <f t="shared" si="5"/>
        <v>1</v>
      </c>
      <c r="Y9">
        <f>'[1]TSS MASTER'!$D5</f>
        <v>1</v>
      </c>
      <c r="Z9">
        <f>'[1]TSS MASTER'!$G5</f>
        <v>1</v>
      </c>
      <c r="AA9">
        <f>'[1]TSS MASTER'!$H5</f>
        <v>1</v>
      </c>
      <c r="AB9">
        <f>'[1]TSS MASTER'!$I5</f>
        <v>1</v>
      </c>
      <c r="AC9">
        <v>1</v>
      </c>
      <c r="AD9">
        <f>'[1]TSS MASTER'!$J5</f>
        <v>1</v>
      </c>
      <c r="AE9">
        <v>1</v>
      </c>
      <c r="AF9">
        <f t="shared" si="15"/>
        <v>1</v>
      </c>
      <c r="AG9">
        <f>'[1]TSS MASTER'!$K5</f>
        <v>1</v>
      </c>
      <c r="AH9">
        <f t="shared" si="6"/>
        <v>1</v>
      </c>
      <c r="AI9">
        <f>'[1]TSS MASTER'!$L5</f>
        <v>1</v>
      </c>
      <c r="AJ9">
        <v>1</v>
      </c>
      <c r="AK9">
        <f t="shared" si="7"/>
        <v>1</v>
      </c>
      <c r="AL9">
        <v>1</v>
      </c>
      <c r="AM9">
        <f>'[1]TSS MASTER'!$M5</f>
        <v>1</v>
      </c>
      <c r="AN9">
        <v>1</v>
      </c>
      <c r="AO9">
        <f>'[1]TSS MASTER'!$N5</f>
        <v>1</v>
      </c>
      <c r="AP9">
        <v>1</v>
      </c>
      <c r="AQ9">
        <v>1</v>
      </c>
      <c r="AR9">
        <v>1</v>
      </c>
      <c r="AS9">
        <f>'[1]TSS MASTER'!$O5</f>
        <v>1</v>
      </c>
      <c r="AT9">
        <v>1</v>
      </c>
      <c r="AU9">
        <f t="shared" si="16"/>
        <v>49.542727272727284</v>
      </c>
      <c r="AV9">
        <f t="shared" si="17"/>
        <v>9.081818181818182</v>
      </c>
      <c r="AW9">
        <f t="shared" si="18"/>
        <v>14.116363636363637</v>
      </c>
      <c r="AX9">
        <f t="shared" si="19"/>
        <v>9.7609090909090881</v>
      </c>
      <c r="AY9">
        <v>1</v>
      </c>
      <c r="AZ9">
        <v>1</v>
      </c>
      <c r="BA9">
        <v>1</v>
      </c>
      <c r="BG9">
        <f t="shared" si="20"/>
        <v>90.909090909090907</v>
      </c>
      <c r="BH9" s="10">
        <f t="shared" si="21"/>
        <v>3.8194444444444444E-5</v>
      </c>
    </row>
    <row r="10" spans="1:74" ht="43.5">
      <c r="A10" t="s">
        <v>786</v>
      </c>
      <c r="B10" s="2" t="s">
        <v>787</v>
      </c>
      <c r="C10" s="2" t="s">
        <v>169</v>
      </c>
      <c r="D10">
        <v>1</v>
      </c>
      <c r="E10">
        <v>1</v>
      </c>
      <c r="F10">
        <f t="shared" si="8"/>
        <v>1</v>
      </c>
      <c r="G10">
        <f t="shared" si="9"/>
        <v>17</v>
      </c>
      <c r="H10">
        <f t="shared" si="10"/>
        <v>17</v>
      </c>
      <c r="I10">
        <f t="shared" si="11"/>
        <v>93</v>
      </c>
      <c r="J10">
        <f>'[1]TSS MASTER'!$C6</f>
        <v>27</v>
      </c>
      <c r="K10">
        <f t="shared" si="12"/>
        <v>1.588235294117647</v>
      </c>
      <c r="L10">
        <f t="shared" si="13"/>
        <v>76</v>
      </c>
      <c r="M10">
        <f t="shared" si="14"/>
        <v>4.4705882352941178</v>
      </c>
      <c r="N10">
        <v>0</v>
      </c>
      <c r="O10">
        <v>1</v>
      </c>
      <c r="P10">
        <v>0</v>
      </c>
      <c r="Q10">
        <v>1</v>
      </c>
      <c r="R10">
        <f>'[1]TSS MASTER'!$E6</f>
        <v>1</v>
      </c>
      <c r="S10">
        <v>1</v>
      </c>
      <c r="T10">
        <f t="shared" si="3"/>
        <v>1</v>
      </c>
      <c r="U10">
        <f>'[1]TSS MASTER'!$F6</f>
        <v>1</v>
      </c>
      <c r="V10">
        <v>1</v>
      </c>
      <c r="W10">
        <f t="shared" si="4"/>
        <v>0</v>
      </c>
      <c r="X10">
        <f t="shared" si="5"/>
        <v>1</v>
      </c>
      <c r="Y10">
        <f>'[1]TSS MASTER'!$D6</f>
        <v>0</v>
      </c>
      <c r="Z10">
        <f>'[1]TSS MASTER'!$G6</f>
        <v>1</v>
      </c>
      <c r="AA10">
        <f>'[1]TSS MASTER'!$H6</f>
        <v>1</v>
      </c>
      <c r="AB10">
        <f>'[1]TSS MASTER'!$I6</f>
        <v>1</v>
      </c>
      <c r="AC10">
        <v>1</v>
      </c>
      <c r="AD10">
        <f>'[1]TSS MASTER'!$J6</f>
        <v>1</v>
      </c>
      <c r="AE10">
        <v>1</v>
      </c>
      <c r="AF10">
        <f t="shared" si="15"/>
        <v>1</v>
      </c>
      <c r="AG10">
        <f>'[1]TSS MASTER'!$K6</f>
        <v>1</v>
      </c>
      <c r="AH10">
        <f t="shared" si="6"/>
        <v>1</v>
      </c>
      <c r="AI10">
        <f>'[1]TSS MASTER'!$L6</f>
        <v>1</v>
      </c>
      <c r="AJ10">
        <v>1</v>
      </c>
      <c r="AK10">
        <f t="shared" si="7"/>
        <v>1</v>
      </c>
      <c r="AL10">
        <v>1</v>
      </c>
      <c r="AM10">
        <f>'[1]TSS MASTER'!$M6</f>
        <v>1</v>
      </c>
      <c r="AN10">
        <v>1</v>
      </c>
      <c r="AO10">
        <f>'[1]TSS MASTER'!$N6</f>
        <v>1</v>
      </c>
      <c r="AP10">
        <v>1</v>
      </c>
      <c r="AQ10">
        <v>1</v>
      </c>
      <c r="AR10">
        <v>1</v>
      </c>
      <c r="AS10">
        <f>'[1]TSS MASTER'!$O6</f>
        <v>1</v>
      </c>
      <c r="AT10">
        <v>1</v>
      </c>
      <c r="AU10">
        <f t="shared" si="16"/>
        <v>55.21529411764709</v>
      </c>
      <c r="AV10">
        <f t="shared" si="17"/>
        <v>9.7811764705882354</v>
      </c>
      <c r="AW10">
        <f t="shared" si="18"/>
        <v>9.0917647058823512</v>
      </c>
      <c r="AX10">
        <f t="shared" si="19"/>
        <v>8.1264705882352963</v>
      </c>
      <c r="AY10">
        <v>1</v>
      </c>
      <c r="AZ10">
        <v>1</v>
      </c>
      <c r="BA10">
        <v>1</v>
      </c>
      <c r="BG10">
        <f t="shared" si="20"/>
        <v>58.823529411764703</v>
      </c>
      <c r="BH10" s="10">
        <f t="shared" si="21"/>
        <v>5.902777777777778E-5</v>
      </c>
    </row>
    <row r="11" spans="1:74" ht="72.5">
      <c r="A11">
        <v>3</v>
      </c>
      <c r="B11" s="2" t="s">
        <v>788</v>
      </c>
      <c r="C11" s="2" t="s">
        <v>169</v>
      </c>
      <c r="D11">
        <v>1</v>
      </c>
      <c r="E11">
        <v>1</v>
      </c>
      <c r="F11">
        <f t="shared" si="8"/>
        <v>1</v>
      </c>
      <c r="G11">
        <f t="shared" si="9"/>
        <v>23</v>
      </c>
      <c r="H11">
        <f t="shared" si="10"/>
        <v>23</v>
      </c>
      <c r="I11">
        <f t="shared" si="11"/>
        <v>157</v>
      </c>
      <c r="J11">
        <f>'[1]TSS MASTER'!$C7</f>
        <v>42</v>
      </c>
      <c r="K11">
        <f t="shared" si="12"/>
        <v>1.826086956521739</v>
      </c>
      <c r="L11">
        <f t="shared" si="13"/>
        <v>125</v>
      </c>
      <c r="M11">
        <f t="shared" si="14"/>
        <v>5.4347826086956523</v>
      </c>
      <c r="N11">
        <v>1</v>
      </c>
      <c r="O11">
        <v>1</v>
      </c>
      <c r="P11">
        <v>1</v>
      </c>
      <c r="Q11">
        <v>1</v>
      </c>
      <c r="R11">
        <f>'[1]TSS MASTER'!$E7</f>
        <v>0</v>
      </c>
      <c r="S11">
        <v>1</v>
      </c>
      <c r="T11">
        <f t="shared" si="3"/>
        <v>0</v>
      </c>
      <c r="U11">
        <f>'[1]TSS MASTER'!$F7</f>
        <v>1</v>
      </c>
      <c r="V11">
        <v>1</v>
      </c>
      <c r="W11">
        <f t="shared" si="4"/>
        <v>0</v>
      </c>
      <c r="X11">
        <f t="shared" si="5"/>
        <v>1</v>
      </c>
      <c r="Y11">
        <f>'[1]TSS MASTER'!$D7</f>
        <v>1</v>
      </c>
      <c r="Z11">
        <f>'[1]TSS MASTER'!$G7</f>
        <v>1</v>
      </c>
      <c r="AA11">
        <f>'[1]TSS MASTER'!$H7</f>
        <v>1</v>
      </c>
      <c r="AB11">
        <f>'[1]TSS MASTER'!$I7</f>
        <v>1</v>
      </c>
      <c r="AC11">
        <v>1</v>
      </c>
      <c r="AD11">
        <f>'[1]TSS MASTER'!$J7</f>
        <v>1</v>
      </c>
      <c r="AE11">
        <v>1</v>
      </c>
      <c r="AF11">
        <f t="shared" si="15"/>
        <v>10</v>
      </c>
      <c r="AG11">
        <f>'[1]TSS MASTER'!$K7</f>
        <v>1</v>
      </c>
      <c r="AH11">
        <f t="shared" si="6"/>
        <v>1</v>
      </c>
      <c r="AI11">
        <f>'[1]TSS MASTER'!$L7</f>
        <v>0</v>
      </c>
      <c r="AJ11">
        <v>1</v>
      </c>
      <c r="AK11">
        <f t="shared" si="7"/>
        <v>0</v>
      </c>
      <c r="AL11">
        <v>0</v>
      </c>
      <c r="AM11">
        <f>'[1]TSS MASTER'!$M7</f>
        <v>1</v>
      </c>
      <c r="AN11">
        <v>1</v>
      </c>
      <c r="AO11">
        <f>'[1]TSS MASTER'!$N7</f>
        <v>1</v>
      </c>
      <c r="AP11">
        <v>1</v>
      </c>
      <c r="AQ11">
        <v>1</v>
      </c>
      <c r="AR11">
        <v>1</v>
      </c>
      <c r="AS11">
        <f>'[1]TSS MASTER'!$O7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29">
      <c r="A12" t="s">
        <v>789</v>
      </c>
      <c r="B12" s="2" t="s">
        <v>790</v>
      </c>
      <c r="C12" s="2" t="s">
        <v>169</v>
      </c>
      <c r="D12">
        <v>1</v>
      </c>
      <c r="E12">
        <v>1</v>
      </c>
      <c r="F12">
        <f t="shared" si="8"/>
        <v>1</v>
      </c>
      <c r="G12">
        <f t="shared" si="9"/>
        <v>8</v>
      </c>
      <c r="H12">
        <f t="shared" si="10"/>
        <v>8</v>
      </c>
      <c r="I12">
        <f t="shared" si="11"/>
        <v>44</v>
      </c>
      <c r="J12">
        <f>'[1]TSS MASTER'!$C8</f>
        <v>11</v>
      </c>
      <c r="K12">
        <f t="shared" si="12"/>
        <v>1.375</v>
      </c>
      <c r="L12">
        <f t="shared" si="13"/>
        <v>36</v>
      </c>
      <c r="M12">
        <f t="shared" si="14"/>
        <v>4.5</v>
      </c>
      <c r="N12">
        <v>1</v>
      </c>
      <c r="O12">
        <v>1</v>
      </c>
      <c r="P12">
        <v>1</v>
      </c>
      <c r="Q12">
        <v>1</v>
      </c>
      <c r="R12">
        <f>'[1]TSS MASTER'!$E8</f>
        <v>1</v>
      </c>
      <c r="S12">
        <v>1</v>
      </c>
      <c r="T12">
        <f t="shared" si="3"/>
        <v>1</v>
      </c>
      <c r="U12">
        <f>'[1]TSS MASTER'!$F8</f>
        <v>1</v>
      </c>
      <c r="V12">
        <v>1</v>
      </c>
      <c r="W12">
        <f t="shared" si="4"/>
        <v>1</v>
      </c>
      <c r="X12">
        <f t="shared" si="5"/>
        <v>1</v>
      </c>
      <c r="Y12">
        <f>'[1]TSS MASTER'!$D8</f>
        <v>1</v>
      </c>
      <c r="Z12">
        <f>'[1]TSS MASTER'!$G8</f>
        <v>1</v>
      </c>
      <c r="AA12">
        <f>'[1]TSS MASTER'!$H8</f>
        <v>1</v>
      </c>
      <c r="AB12">
        <f>'[1]TSS MASTER'!$I8</f>
        <v>1</v>
      </c>
      <c r="AC12">
        <v>1</v>
      </c>
      <c r="AD12">
        <f>'[1]TSS MASTER'!$J8</f>
        <v>1</v>
      </c>
      <c r="AE12">
        <v>1</v>
      </c>
      <c r="AF12">
        <f t="shared" si="15"/>
        <v>1</v>
      </c>
      <c r="AG12">
        <f>'[1]TSS MASTER'!$K8</f>
        <v>1</v>
      </c>
      <c r="AH12">
        <f t="shared" si="6"/>
        <v>1</v>
      </c>
      <c r="AI12">
        <f>'[1]TSS MASTER'!$L8</f>
        <v>1</v>
      </c>
      <c r="AJ12">
        <v>1</v>
      </c>
      <c r="AK12">
        <f t="shared" si="7"/>
        <v>1</v>
      </c>
      <c r="AL12">
        <v>1</v>
      </c>
      <c r="AM12">
        <f>'[1]TSS MASTER'!$M8</f>
        <v>1</v>
      </c>
      <c r="AN12">
        <v>1</v>
      </c>
      <c r="AO12">
        <f>'[1]TSS MASTER'!$N8</f>
        <v>1</v>
      </c>
      <c r="AP12">
        <v>1</v>
      </c>
      <c r="AQ12">
        <v>1</v>
      </c>
      <c r="AR12">
        <v>1</v>
      </c>
      <c r="AS12">
        <f>'[1]TSS MASTER'!$O8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29">
      <c r="A13" t="s">
        <v>791</v>
      </c>
      <c r="B13" s="2" t="s">
        <v>792</v>
      </c>
      <c r="C13" s="2" t="s">
        <v>169</v>
      </c>
      <c r="D13">
        <v>1</v>
      </c>
      <c r="E13">
        <v>1</v>
      </c>
      <c r="F13">
        <f t="shared" si="8"/>
        <v>1</v>
      </c>
      <c r="G13">
        <f t="shared" si="9"/>
        <v>7</v>
      </c>
      <c r="H13">
        <f t="shared" si="10"/>
        <v>7</v>
      </c>
      <c r="I13">
        <f t="shared" si="11"/>
        <v>43</v>
      </c>
      <c r="J13">
        <f>'[1]TSS MASTER'!$C9</f>
        <v>11</v>
      </c>
      <c r="K13">
        <f t="shared" si="12"/>
        <v>1.5714285714285714</v>
      </c>
      <c r="L13">
        <f t="shared" si="13"/>
        <v>36</v>
      </c>
      <c r="M13">
        <f t="shared" si="14"/>
        <v>5.1428571428571432</v>
      </c>
      <c r="N13">
        <v>1</v>
      </c>
      <c r="O13">
        <v>1</v>
      </c>
      <c r="P13">
        <v>1</v>
      </c>
      <c r="Q13">
        <v>1</v>
      </c>
      <c r="R13">
        <f>'[1]TSS MASTER'!$E9</f>
        <v>0</v>
      </c>
      <c r="S13">
        <v>1</v>
      </c>
      <c r="T13">
        <f t="shared" si="3"/>
        <v>0</v>
      </c>
      <c r="U13">
        <f>'[1]TSS MASTER'!$F9</f>
        <v>1</v>
      </c>
      <c r="V13">
        <v>1</v>
      </c>
      <c r="W13">
        <f t="shared" si="4"/>
        <v>0</v>
      </c>
      <c r="X13">
        <f t="shared" si="5"/>
        <v>1</v>
      </c>
      <c r="Y13">
        <f>'[1]TSS MASTER'!$D9</f>
        <v>1</v>
      </c>
      <c r="Z13">
        <f>'[1]TSS MASTER'!$G9</f>
        <v>1</v>
      </c>
      <c r="AA13">
        <f>'[1]TSS MASTER'!$H9</f>
        <v>1</v>
      </c>
      <c r="AB13">
        <f>'[1]TSS MASTER'!$I9</f>
        <v>1</v>
      </c>
      <c r="AC13">
        <v>1</v>
      </c>
      <c r="AD13">
        <f>'[1]TSS MASTER'!$J9</f>
        <v>1</v>
      </c>
      <c r="AE13">
        <v>1</v>
      </c>
      <c r="AF13">
        <f t="shared" si="15"/>
        <v>1</v>
      </c>
      <c r="AG13">
        <f>'[1]TSS MASTER'!$K9</f>
        <v>1</v>
      </c>
      <c r="AH13">
        <f t="shared" si="6"/>
        <v>1</v>
      </c>
      <c r="AI13">
        <f>'[1]TSS MASTER'!$L9</f>
        <v>1</v>
      </c>
      <c r="AJ13">
        <v>1</v>
      </c>
      <c r="AK13">
        <f t="shared" si="7"/>
        <v>1</v>
      </c>
      <c r="AL13">
        <v>1</v>
      </c>
      <c r="AM13">
        <f>'[1]TSS MASTER'!$M9</f>
        <v>1</v>
      </c>
      <c r="AN13">
        <v>1</v>
      </c>
      <c r="AO13">
        <f>'[1]TSS MASTER'!$N9</f>
        <v>1</v>
      </c>
      <c r="AP13">
        <v>1</v>
      </c>
      <c r="AQ13">
        <v>1</v>
      </c>
      <c r="AR13">
        <v>1</v>
      </c>
      <c r="AS13">
        <f>'[1]TSS MASTER'!$O9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29">
      <c r="A14" t="s">
        <v>793</v>
      </c>
      <c r="B14" s="2" t="s">
        <v>794</v>
      </c>
      <c r="C14" s="2" t="s">
        <v>169</v>
      </c>
      <c r="D14">
        <v>1</v>
      </c>
      <c r="E14">
        <v>1</v>
      </c>
      <c r="F14">
        <f t="shared" si="8"/>
        <v>1</v>
      </c>
      <c r="G14">
        <f t="shared" si="9"/>
        <v>8</v>
      </c>
      <c r="H14">
        <f t="shared" si="10"/>
        <v>8</v>
      </c>
      <c r="I14">
        <f t="shared" si="11"/>
        <v>48</v>
      </c>
      <c r="J14">
        <f>'[1]TSS MASTER'!$C10</f>
        <v>12</v>
      </c>
      <c r="K14">
        <f t="shared" si="12"/>
        <v>1.5</v>
      </c>
      <c r="L14">
        <f t="shared" si="13"/>
        <v>40</v>
      </c>
      <c r="M14">
        <f t="shared" si="14"/>
        <v>5</v>
      </c>
      <c r="N14">
        <v>1</v>
      </c>
      <c r="O14">
        <v>1</v>
      </c>
      <c r="P14">
        <v>1</v>
      </c>
      <c r="Q14">
        <v>1</v>
      </c>
      <c r="R14">
        <f>'[1]TSS MASTER'!$E10</f>
        <v>1</v>
      </c>
      <c r="S14">
        <v>1</v>
      </c>
      <c r="T14">
        <f t="shared" si="3"/>
        <v>1</v>
      </c>
      <c r="U14">
        <f>'[1]TSS MASTER'!$F10</f>
        <v>1</v>
      </c>
      <c r="V14">
        <v>1</v>
      </c>
      <c r="W14">
        <f t="shared" si="4"/>
        <v>1</v>
      </c>
      <c r="X14">
        <f t="shared" si="5"/>
        <v>1</v>
      </c>
      <c r="Y14">
        <f>'[1]TSS MASTER'!$D10</f>
        <v>1</v>
      </c>
      <c r="Z14">
        <f>'[1]TSS MASTER'!$G10</f>
        <v>1</v>
      </c>
      <c r="AA14">
        <f>'[1]TSS MASTER'!$H10</f>
        <v>1</v>
      </c>
      <c r="AB14">
        <f>'[1]TSS MASTER'!$I10</f>
        <v>1</v>
      </c>
      <c r="AC14">
        <v>1</v>
      </c>
      <c r="AD14">
        <f>'[1]TSS MASTER'!$J10</f>
        <v>1</v>
      </c>
      <c r="AE14">
        <v>1</v>
      </c>
      <c r="AF14">
        <f t="shared" si="15"/>
        <v>1</v>
      </c>
      <c r="AG14">
        <f>'[1]TSS MASTER'!$K10</f>
        <v>1</v>
      </c>
      <c r="AH14">
        <f t="shared" si="6"/>
        <v>1</v>
      </c>
      <c r="AI14">
        <f>'[1]TSS MASTER'!$L10</f>
        <v>1</v>
      </c>
      <c r="AJ14">
        <v>1</v>
      </c>
      <c r="AK14">
        <f t="shared" si="7"/>
        <v>1</v>
      </c>
      <c r="AL14">
        <v>1</v>
      </c>
      <c r="AM14">
        <f>'[1]TSS MASTER'!$M10</f>
        <v>1</v>
      </c>
      <c r="AN14">
        <v>1</v>
      </c>
      <c r="AO14">
        <f>'[1]TSS MASTER'!$N10</f>
        <v>1</v>
      </c>
      <c r="AP14">
        <v>1</v>
      </c>
      <c r="AQ14">
        <v>1</v>
      </c>
      <c r="AR14">
        <v>1</v>
      </c>
      <c r="AS14">
        <f>'[1]TSS MASTER'!$O10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29">
      <c r="A15" t="s">
        <v>795</v>
      </c>
      <c r="B15" s="2" t="s">
        <v>796</v>
      </c>
      <c r="C15" s="2" t="s">
        <v>169</v>
      </c>
      <c r="D15">
        <v>1</v>
      </c>
      <c r="E15">
        <v>1</v>
      </c>
      <c r="F15">
        <f t="shared" si="8"/>
        <v>1</v>
      </c>
      <c r="G15">
        <f t="shared" si="9"/>
        <v>7</v>
      </c>
      <c r="H15">
        <f t="shared" si="10"/>
        <v>7</v>
      </c>
      <c r="I15">
        <f t="shared" si="11"/>
        <v>41</v>
      </c>
      <c r="J15">
        <f>'[1]TSS MASTER'!$C11</f>
        <v>10</v>
      </c>
      <c r="K15">
        <f t="shared" si="12"/>
        <v>1.4285714285714286</v>
      </c>
      <c r="L15">
        <f t="shared" si="13"/>
        <v>34</v>
      </c>
      <c r="M15">
        <f t="shared" si="14"/>
        <v>4.8571428571428568</v>
      </c>
      <c r="N15">
        <v>0</v>
      </c>
      <c r="O15">
        <v>1</v>
      </c>
      <c r="P15">
        <v>1</v>
      </c>
      <c r="Q15">
        <v>1</v>
      </c>
      <c r="R15">
        <f>'[1]TSS MASTER'!$E11</f>
        <v>1</v>
      </c>
      <c r="S15">
        <v>0</v>
      </c>
      <c r="T15">
        <f t="shared" si="3"/>
        <v>0</v>
      </c>
      <c r="U15">
        <f>'[1]TSS MASTER'!$F11</f>
        <v>1</v>
      </c>
      <c r="V15">
        <v>1</v>
      </c>
      <c r="W15">
        <f t="shared" si="4"/>
        <v>0</v>
      </c>
      <c r="X15">
        <f t="shared" si="5"/>
        <v>1</v>
      </c>
      <c r="Y15">
        <f>'[1]TSS MASTER'!$D11</f>
        <v>1</v>
      </c>
      <c r="Z15">
        <f>'[1]TSS MASTER'!$G11</f>
        <v>1</v>
      </c>
      <c r="AA15">
        <f>'[1]TSS MASTER'!$H11</f>
        <v>1</v>
      </c>
      <c r="AB15">
        <f>'[1]TSS MASTER'!$I11</f>
        <v>1</v>
      </c>
      <c r="AC15">
        <v>1</v>
      </c>
      <c r="AD15">
        <f>'[1]TSS MASTER'!$J11</f>
        <v>1</v>
      </c>
      <c r="AE15">
        <v>1</v>
      </c>
      <c r="AF15">
        <f t="shared" si="15"/>
        <v>1</v>
      </c>
      <c r="AG15">
        <f>'[1]TSS MASTER'!$K11</f>
        <v>1</v>
      </c>
      <c r="AH15">
        <f t="shared" si="6"/>
        <v>1</v>
      </c>
      <c r="AI15">
        <f>'[1]TSS MASTER'!$L11</f>
        <v>1</v>
      </c>
      <c r="AJ15">
        <v>1</v>
      </c>
      <c r="AK15">
        <f t="shared" si="7"/>
        <v>1</v>
      </c>
      <c r="AL15">
        <v>1</v>
      </c>
      <c r="AM15">
        <f>'[1]TSS MASTER'!$M11</f>
        <v>1</v>
      </c>
      <c r="AN15">
        <v>1</v>
      </c>
      <c r="AO15">
        <f>'[1]TSS MASTER'!$N11</f>
        <v>1</v>
      </c>
      <c r="AP15">
        <v>1</v>
      </c>
      <c r="AQ15">
        <v>1</v>
      </c>
      <c r="AR15">
        <v>1</v>
      </c>
      <c r="AS15">
        <f>'[1]TSS MASTER'!$O11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29">
      <c r="A16" t="s">
        <v>797</v>
      </c>
      <c r="B16" s="2" t="s">
        <v>798</v>
      </c>
      <c r="C16" s="2" t="s">
        <v>169</v>
      </c>
      <c r="D16">
        <v>1</v>
      </c>
      <c r="E16">
        <v>1</v>
      </c>
      <c r="F16">
        <f t="shared" si="8"/>
        <v>1</v>
      </c>
      <c r="G16">
        <f t="shared" si="9"/>
        <v>8</v>
      </c>
      <c r="H16">
        <f t="shared" si="10"/>
        <v>8</v>
      </c>
      <c r="I16">
        <f t="shared" si="11"/>
        <v>48</v>
      </c>
      <c r="J16">
        <f>'[1]TSS MASTER'!$C12</f>
        <v>13</v>
      </c>
      <c r="K16">
        <f t="shared" si="12"/>
        <v>1.625</v>
      </c>
      <c r="L16">
        <f t="shared" si="13"/>
        <v>40</v>
      </c>
      <c r="M16">
        <f t="shared" si="14"/>
        <v>5</v>
      </c>
      <c r="N16">
        <v>0</v>
      </c>
      <c r="O16">
        <v>1</v>
      </c>
      <c r="P16">
        <v>1</v>
      </c>
      <c r="Q16">
        <v>1</v>
      </c>
      <c r="R16">
        <f>'[1]TSS MASTER'!$E12</f>
        <v>1</v>
      </c>
      <c r="S16">
        <v>0</v>
      </c>
      <c r="T16">
        <f t="shared" si="3"/>
        <v>0</v>
      </c>
      <c r="U16">
        <f>'[1]TSS MASTER'!$F12</f>
        <v>1</v>
      </c>
      <c r="V16">
        <v>1</v>
      </c>
      <c r="W16">
        <f t="shared" si="4"/>
        <v>0</v>
      </c>
      <c r="X16">
        <f t="shared" si="5"/>
        <v>1</v>
      </c>
      <c r="Y16">
        <f>'[1]TSS MASTER'!$D12</f>
        <v>1</v>
      </c>
      <c r="Z16">
        <f>'[1]TSS MASTER'!$G12</f>
        <v>1</v>
      </c>
      <c r="AA16">
        <f>'[1]TSS MASTER'!$H12</f>
        <v>1</v>
      </c>
      <c r="AB16">
        <f>'[1]TSS MASTER'!$I12</f>
        <v>1</v>
      </c>
      <c r="AC16">
        <v>1</v>
      </c>
      <c r="AD16">
        <f>'[1]TSS MASTER'!$J12</f>
        <v>1</v>
      </c>
      <c r="AE16">
        <v>1</v>
      </c>
      <c r="AF16">
        <f t="shared" si="15"/>
        <v>1</v>
      </c>
      <c r="AG16">
        <f>'[1]TSS MASTER'!$K12</f>
        <v>1</v>
      </c>
      <c r="AH16">
        <f t="shared" si="6"/>
        <v>1</v>
      </c>
      <c r="AI16">
        <f>'[1]TSS MASTER'!$L12</f>
        <v>1</v>
      </c>
      <c r="AJ16">
        <v>1</v>
      </c>
      <c r="AK16">
        <f t="shared" si="7"/>
        <v>1</v>
      </c>
      <c r="AL16">
        <v>1</v>
      </c>
      <c r="AM16">
        <f>'[1]TSS MASTER'!$M12</f>
        <v>1</v>
      </c>
      <c r="AN16">
        <v>1</v>
      </c>
      <c r="AO16">
        <f>'[1]TSS MASTER'!$N12</f>
        <v>1</v>
      </c>
      <c r="AP16">
        <v>1</v>
      </c>
      <c r="AQ16">
        <v>1</v>
      </c>
      <c r="AR16">
        <v>1</v>
      </c>
      <c r="AS16">
        <f>'[1]TSS MASTER'!$O12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01.5">
      <c r="A17">
        <v>5</v>
      </c>
      <c r="B17" s="2" t="s">
        <v>673</v>
      </c>
      <c r="C17" s="2" t="s">
        <v>169</v>
      </c>
      <c r="D17">
        <v>1</v>
      </c>
      <c r="E17">
        <v>1</v>
      </c>
      <c r="F17">
        <f t="shared" si="8"/>
        <v>2</v>
      </c>
      <c r="G17">
        <f t="shared" si="9"/>
        <v>30</v>
      </c>
      <c r="H17">
        <f t="shared" si="10"/>
        <v>15</v>
      </c>
      <c r="I17">
        <f t="shared" si="11"/>
        <v>218</v>
      </c>
      <c r="J17">
        <f>'[1]TSS MASTER'!$C13</f>
        <v>56</v>
      </c>
      <c r="K17">
        <f t="shared" si="12"/>
        <v>1.8666666666666667</v>
      </c>
      <c r="L17">
        <f t="shared" si="13"/>
        <v>183</v>
      </c>
      <c r="M17">
        <f t="shared" si="14"/>
        <v>6.1</v>
      </c>
      <c r="N17">
        <v>1</v>
      </c>
      <c r="O17">
        <v>1</v>
      </c>
      <c r="P17">
        <v>1</v>
      </c>
      <c r="Q17">
        <v>1</v>
      </c>
      <c r="R17">
        <f>'[1]TSS MASTER'!$E13</f>
        <v>0</v>
      </c>
      <c r="S17">
        <v>1</v>
      </c>
      <c r="T17">
        <f t="shared" si="3"/>
        <v>0</v>
      </c>
      <c r="U17">
        <f>'[1]TSS MASTER'!$F13</f>
        <v>1</v>
      </c>
      <c r="V17">
        <v>1</v>
      </c>
      <c r="W17">
        <f t="shared" si="4"/>
        <v>0</v>
      </c>
      <c r="X17">
        <f t="shared" si="5"/>
        <v>1</v>
      </c>
      <c r="Y17">
        <f>'[1]TSS MASTER'!$D13</f>
        <v>1</v>
      </c>
      <c r="Z17">
        <f>'[1]TSS MASTER'!$G13</f>
        <v>0</v>
      </c>
      <c r="AA17">
        <f>'[1]TSS MASTER'!$H13</f>
        <v>1</v>
      </c>
      <c r="AB17">
        <f>'[1]TSS MASTER'!$I13</f>
        <v>1</v>
      </c>
      <c r="AC17">
        <v>1</v>
      </c>
      <c r="AD17">
        <f>'[1]TSS MASTER'!$J13</f>
        <v>1</v>
      </c>
      <c r="AE17">
        <v>1</v>
      </c>
      <c r="AF17">
        <f t="shared" si="15"/>
        <v>5</v>
      </c>
      <c r="AG17">
        <f>'[1]TSS MASTER'!$K13</f>
        <v>1</v>
      </c>
      <c r="AH17">
        <f t="shared" si="6"/>
        <v>0</v>
      </c>
      <c r="AI17">
        <f>'[1]TSS MASTER'!$L13</f>
        <v>1</v>
      </c>
      <c r="AJ17">
        <v>1</v>
      </c>
      <c r="AK17">
        <f t="shared" si="7"/>
        <v>1</v>
      </c>
      <c r="AL17">
        <v>1</v>
      </c>
      <c r="AM17">
        <f>'[1]TSS MASTER'!$M13</f>
        <v>1</v>
      </c>
      <c r="AN17">
        <v>1</v>
      </c>
      <c r="AO17">
        <f>'[1]TSS MASTER'!$N13</f>
        <v>1</v>
      </c>
      <c r="AP17">
        <v>1</v>
      </c>
      <c r="AQ17">
        <v>1</v>
      </c>
      <c r="AR17">
        <v>1</v>
      </c>
      <c r="AS17">
        <f>'[1]TSS MASTER'!$O13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43.5">
      <c r="A18">
        <v>6</v>
      </c>
      <c r="B18" s="2" t="s">
        <v>799</v>
      </c>
      <c r="C18" s="2" t="s">
        <v>169</v>
      </c>
      <c r="D18">
        <v>1</v>
      </c>
      <c r="E18">
        <v>1</v>
      </c>
      <c r="F18">
        <f t="shared" si="8"/>
        <v>1</v>
      </c>
      <c r="G18">
        <f t="shared" si="9"/>
        <v>22</v>
      </c>
      <c r="H18">
        <f t="shared" si="10"/>
        <v>22</v>
      </c>
      <c r="I18">
        <f t="shared" si="11"/>
        <v>117</v>
      </c>
      <c r="J18">
        <f>'[1]TSS MASTER'!$C14</f>
        <v>31</v>
      </c>
      <c r="K18">
        <f t="shared" si="12"/>
        <v>1.4090909090909092</v>
      </c>
      <c r="L18">
        <f t="shared" si="13"/>
        <v>95</v>
      </c>
      <c r="M18">
        <f t="shared" si="14"/>
        <v>4.3181818181818183</v>
      </c>
      <c r="N18">
        <v>1</v>
      </c>
      <c r="O18">
        <v>1</v>
      </c>
      <c r="P18">
        <v>1</v>
      </c>
      <c r="Q18">
        <v>1</v>
      </c>
      <c r="R18">
        <f>'[1]TSS MASTER'!$E14</f>
        <v>1</v>
      </c>
      <c r="S18">
        <v>1</v>
      </c>
      <c r="T18">
        <f t="shared" si="3"/>
        <v>1</v>
      </c>
      <c r="U18">
        <f>'[1]TSS MASTER'!$F14</f>
        <v>1</v>
      </c>
      <c r="V18">
        <v>1</v>
      </c>
      <c r="W18">
        <f t="shared" si="4"/>
        <v>1</v>
      </c>
      <c r="X18">
        <f t="shared" si="5"/>
        <v>1</v>
      </c>
      <c r="Y18">
        <f>'[1]TSS MASTER'!$D14</f>
        <v>1</v>
      </c>
      <c r="Z18">
        <f>'[1]TSS MASTER'!$G14</f>
        <v>1</v>
      </c>
      <c r="AA18">
        <f>'[1]TSS MASTER'!$H14</f>
        <v>1</v>
      </c>
      <c r="AB18">
        <f>'[1]TSS MASTER'!$I14</f>
        <v>1</v>
      </c>
      <c r="AC18">
        <v>1</v>
      </c>
      <c r="AD18">
        <f>'[1]TSS MASTER'!$J14</f>
        <v>1</v>
      </c>
      <c r="AE18">
        <v>1</v>
      </c>
      <c r="AF18">
        <f t="shared" si="15"/>
        <v>1</v>
      </c>
      <c r="AG18">
        <f>'[1]TSS MASTER'!$K14</f>
        <v>1</v>
      </c>
      <c r="AH18">
        <f t="shared" si="6"/>
        <v>1</v>
      </c>
      <c r="AI18">
        <f>'[1]TSS MASTER'!$L14</f>
        <v>1</v>
      </c>
      <c r="AJ18">
        <v>1</v>
      </c>
      <c r="AK18">
        <f t="shared" si="7"/>
        <v>1</v>
      </c>
      <c r="AL18">
        <v>1</v>
      </c>
      <c r="AM18">
        <f>'[1]TSS MASTER'!$M14</f>
        <v>1</v>
      </c>
      <c r="AN18">
        <v>1</v>
      </c>
      <c r="AO18">
        <f>'[1]TSS MASTER'!$N14</f>
        <v>1</v>
      </c>
      <c r="AP18">
        <v>1</v>
      </c>
      <c r="AQ18">
        <v>1</v>
      </c>
      <c r="AR18">
        <v>1</v>
      </c>
      <c r="AS18">
        <f>'[1]TSS MASTER'!$O14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17.5">
      <c r="A19">
        <v>7</v>
      </c>
      <c r="B19" s="2" t="s">
        <v>675</v>
      </c>
      <c r="C19" s="2" t="s">
        <v>169</v>
      </c>
      <c r="D19">
        <v>1</v>
      </c>
      <c r="E19">
        <v>1</v>
      </c>
      <c r="F19">
        <f t="shared" si="8"/>
        <v>4</v>
      </c>
      <c r="G19">
        <f t="shared" si="9"/>
        <v>68</v>
      </c>
      <c r="H19">
        <f t="shared" si="10"/>
        <v>17</v>
      </c>
      <c r="I19">
        <f t="shared" si="11"/>
        <v>445</v>
      </c>
      <c r="J19">
        <f>'[1]TSS MASTER'!$C15</f>
        <v>119</v>
      </c>
      <c r="K19">
        <f t="shared" si="12"/>
        <v>1.75</v>
      </c>
      <c r="L19">
        <f t="shared" si="13"/>
        <v>362</v>
      </c>
      <c r="M19">
        <f t="shared" si="14"/>
        <v>5.3235294117647056</v>
      </c>
      <c r="N19">
        <v>1</v>
      </c>
      <c r="O19">
        <v>1</v>
      </c>
      <c r="P19">
        <v>0</v>
      </c>
      <c r="Q19">
        <v>1</v>
      </c>
      <c r="R19">
        <f>'[1]TSS MASTER'!$E15</f>
        <v>1</v>
      </c>
      <c r="S19">
        <v>1</v>
      </c>
      <c r="T19">
        <f t="shared" si="3"/>
        <v>1</v>
      </c>
      <c r="U19">
        <f>'[1]TSS MASTER'!$F15</f>
        <v>1</v>
      </c>
      <c r="V19">
        <v>1</v>
      </c>
      <c r="W19">
        <f t="shared" si="4"/>
        <v>0</v>
      </c>
      <c r="X19">
        <f t="shared" si="5"/>
        <v>1</v>
      </c>
      <c r="Y19">
        <f>'[1]TSS MASTER'!$D15</f>
        <v>0</v>
      </c>
      <c r="Z19">
        <f>'[1]TSS MASTER'!$G15</f>
        <v>0</v>
      </c>
      <c r="AA19">
        <f>'[1]TSS MASTER'!$H15</f>
        <v>1</v>
      </c>
      <c r="AB19">
        <f>'[1]TSS MASTER'!$I15</f>
        <v>1</v>
      </c>
      <c r="AC19">
        <v>1</v>
      </c>
      <c r="AD19">
        <f>'[1]TSS MASTER'!$J15</f>
        <v>1</v>
      </c>
      <c r="AE19">
        <v>1</v>
      </c>
      <c r="AF19">
        <f t="shared" si="15"/>
        <v>16</v>
      </c>
      <c r="AG19">
        <f>'[1]TSS MASTER'!$K15</f>
        <v>1</v>
      </c>
      <c r="AH19">
        <f t="shared" si="6"/>
        <v>0</v>
      </c>
      <c r="AI19">
        <f>'[1]TSS MASTER'!$L15</f>
        <v>0</v>
      </c>
      <c r="AJ19">
        <v>1</v>
      </c>
      <c r="AK19">
        <f t="shared" si="7"/>
        <v>0</v>
      </c>
      <c r="AL19">
        <v>1</v>
      </c>
      <c r="AM19">
        <f>'[1]TSS MASTER'!$M15</f>
        <v>0</v>
      </c>
      <c r="AN19">
        <v>1</v>
      </c>
      <c r="AO19">
        <f>'[1]TSS MASTER'!$N15</f>
        <v>1</v>
      </c>
      <c r="AP19">
        <v>1</v>
      </c>
      <c r="AQ19">
        <v>1</v>
      </c>
      <c r="AR19">
        <v>1</v>
      </c>
      <c r="AS19">
        <f>'[1]TSS MASTER'!$O15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58">
      <c r="A20">
        <v>8</v>
      </c>
      <c r="B20" s="2" t="s">
        <v>676</v>
      </c>
      <c r="C20" s="2" t="s">
        <v>169</v>
      </c>
      <c r="D20">
        <v>1</v>
      </c>
      <c r="E20">
        <v>1</v>
      </c>
      <c r="F20">
        <f t="shared" si="8"/>
        <v>1</v>
      </c>
      <c r="G20">
        <f t="shared" si="9"/>
        <v>23</v>
      </c>
      <c r="H20">
        <f t="shared" si="10"/>
        <v>23</v>
      </c>
      <c r="I20">
        <f t="shared" si="11"/>
        <v>143</v>
      </c>
      <c r="J20">
        <f>'[1]TSS MASTER'!$C16</f>
        <v>38</v>
      </c>
      <c r="K20">
        <f t="shared" si="12"/>
        <v>1.6521739130434783</v>
      </c>
      <c r="L20">
        <f t="shared" si="13"/>
        <v>117</v>
      </c>
      <c r="M20">
        <f t="shared" si="14"/>
        <v>5.0869565217391308</v>
      </c>
      <c r="N20">
        <v>0</v>
      </c>
      <c r="O20">
        <v>1</v>
      </c>
      <c r="P20">
        <v>1</v>
      </c>
      <c r="Q20">
        <v>0</v>
      </c>
      <c r="R20">
        <f>'[1]TSS MASTER'!$E16</f>
        <v>1</v>
      </c>
      <c r="S20">
        <v>1</v>
      </c>
      <c r="T20">
        <f t="shared" si="3"/>
        <v>0</v>
      </c>
      <c r="U20">
        <f>'[1]TSS MASTER'!$F16</f>
        <v>1</v>
      </c>
      <c r="V20">
        <v>1</v>
      </c>
      <c r="W20">
        <f t="shared" si="4"/>
        <v>0</v>
      </c>
      <c r="X20">
        <f t="shared" si="5"/>
        <v>1</v>
      </c>
      <c r="Y20">
        <f>'[1]TSS MASTER'!$D16</f>
        <v>1</v>
      </c>
      <c r="Z20">
        <f>'[1]TSS MASTER'!$G16</f>
        <v>0</v>
      </c>
      <c r="AA20">
        <f>'[1]TSS MASTER'!$H16</f>
        <v>1</v>
      </c>
      <c r="AB20">
        <f>'[1]TSS MASTER'!$I16</f>
        <v>1</v>
      </c>
      <c r="AC20">
        <v>1</v>
      </c>
      <c r="AD20">
        <f>'[1]TSS MASTER'!$J16</f>
        <v>0</v>
      </c>
      <c r="AE20">
        <v>1</v>
      </c>
      <c r="AF20">
        <f t="shared" si="15"/>
        <v>4</v>
      </c>
      <c r="AG20">
        <f>'[1]TSS MASTER'!$K16</f>
        <v>1</v>
      </c>
      <c r="AH20">
        <f t="shared" si="6"/>
        <v>1</v>
      </c>
      <c r="AI20">
        <f>'[1]TSS MASTER'!$L16</f>
        <v>1</v>
      </c>
      <c r="AJ20">
        <v>1</v>
      </c>
      <c r="AK20">
        <f t="shared" si="7"/>
        <v>0</v>
      </c>
      <c r="AL20">
        <v>1</v>
      </c>
      <c r="AM20">
        <f>'[1]TSS MASTER'!$M16</f>
        <v>1</v>
      </c>
      <c r="AN20">
        <v>1</v>
      </c>
      <c r="AO20">
        <f>'[1]TSS MASTER'!$N16</f>
        <v>1</v>
      </c>
      <c r="AP20">
        <v>1</v>
      </c>
      <c r="AQ20">
        <v>1</v>
      </c>
      <c r="AR20">
        <v>1</v>
      </c>
      <c r="AS20">
        <f>'[1]TSS MASTER'!$O16</f>
        <v>1</v>
      </c>
      <c r="AT20">
        <v>1</v>
      </c>
      <c r="AU20">
        <f t="shared" si="16"/>
        <v>43.716086956521764</v>
      </c>
      <c r="AV20">
        <f t="shared" si="17"/>
        <v>12.875652173913043</v>
      </c>
      <c r="AW20">
        <f t="shared" si="18"/>
        <v>13.846956521739131</v>
      </c>
      <c r="AX20">
        <f t="shared" si="19"/>
        <v>14.029565217391301</v>
      </c>
      <c r="AY20">
        <v>1</v>
      </c>
      <c r="AZ20">
        <v>1</v>
      </c>
      <c r="BA20">
        <v>1</v>
      </c>
      <c r="BG20">
        <f t="shared" si="20"/>
        <v>173.91304347826087</v>
      </c>
      <c r="BH20" s="10">
        <f t="shared" si="21"/>
        <v>7.9861111111111116E-5</v>
      </c>
    </row>
    <row r="21" spans="1:60" ht="101.5">
      <c r="A21">
        <v>9</v>
      </c>
      <c r="B21" s="2" t="s">
        <v>800</v>
      </c>
      <c r="C21" s="2" t="s">
        <v>169</v>
      </c>
      <c r="D21">
        <v>1</v>
      </c>
      <c r="E21">
        <v>1</v>
      </c>
      <c r="F21">
        <f t="shared" si="8"/>
        <v>2</v>
      </c>
      <c r="G21">
        <f t="shared" si="9"/>
        <v>41</v>
      </c>
      <c r="H21">
        <f t="shared" si="10"/>
        <v>20.5</v>
      </c>
      <c r="I21">
        <f t="shared" si="11"/>
        <v>251</v>
      </c>
      <c r="J21">
        <f>'[1]TSS MASTER'!$C17</f>
        <v>69</v>
      </c>
      <c r="K21">
        <f t="shared" si="12"/>
        <v>1.6829268292682926</v>
      </c>
      <c r="L21">
        <f t="shared" si="13"/>
        <v>206</v>
      </c>
      <c r="M21">
        <f t="shared" si="14"/>
        <v>5.024390243902439</v>
      </c>
      <c r="N21">
        <v>0</v>
      </c>
      <c r="O21">
        <v>1</v>
      </c>
      <c r="P21">
        <v>0</v>
      </c>
      <c r="Q21">
        <v>0</v>
      </c>
      <c r="R21">
        <f>'[1]TSS MASTER'!$E17</f>
        <v>1</v>
      </c>
      <c r="S21">
        <v>1</v>
      </c>
      <c r="T21">
        <f t="shared" si="3"/>
        <v>0</v>
      </c>
      <c r="U21">
        <f>'[1]TSS MASTER'!$F17</f>
        <v>1</v>
      </c>
      <c r="V21">
        <v>1</v>
      </c>
      <c r="W21">
        <f t="shared" si="4"/>
        <v>0</v>
      </c>
      <c r="X21">
        <f t="shared" si="5"/>
        <v>1</v>
      </c>
      <c r="Y21">
        <f>'[1]TSS MASTER'!$D17</f>
        <v>1</v>
      </c>
      <c r="Z21">
        <f>'[1]TSS MASTER'!$G17</f>
        <v>0</v>
      </c>
      <c r="AA21">
        <f>'[1]TSS MASTER'!$H17</f>
        <v>1</v>
      </c>
      <c r="AB21">
        <f>'[1]TSS MASTER'!$I17</f>
        <v>1</v>
      </c>
      <c r="AC21">
        <v>1</v>
      </c>
      <c r="AD21">
        <f>'[1]TSS MASTER'!$J17</f>
        <v>1</v>
      </c>
      <c r="AE21">
        <v>1</v>
      </c>
      <c r="AF21">
        <f t="shared" si="15"/>
        <v>5</v>
      </c>
      <c r="AG21">
        <f>'[1]TSS MASTER'!$K17</f>
        <v>1</v>
      </c>
      <c r="AH21">
        <f t="shared" si="6"/>
        <v>1</v>
      </c>
      <c r="AI21">
        <f>'[1]TSS MASTER'!$L17</f>
        <v>0</v>
      </c>
      <c r="AJ21">
        <v>1</v>
      </c>
      <c r="AK21">
        <f t="shared" si="7"/>
        <v>0</v>
      </c>
      <c r="AL21">
        <v>1</v>
      </c>
      <c r="AM21">
        <f>'[1]TSS MASTER'!$M17</f>
        <v>0</v>
      </c>
      <c r="AN21">
        <v>1</v>
      </c>
      <c r="AO21">
        <f>'[1]TSS MASTER'!$N17</f>
        <v>1</v>
      </c>
      <c r="AP21">
        <v>1</v>
      </c>
      <c r="AQ21">
        <v>1</v>
      </c>
      <c r="AR21">
        <v>1</v>
      </c>
      <c r="AS21">
        <f>'[1]TSS MASTER'!$O17</f>
        <v>1</v>
      </c>
      <c r="AT21">
        <v>1</v>
      </c>
      <c r="AU21">
        <f t="shared" si="16"/>
        <v>43.65189024390245</v>
      </c>
      <c r="AV21">
        <f t="shared" si="17"/>
        <v>12.263536585365856</v>
      </c>
      <c r="AW21">
        <f t="shared" si="18"/>
        <v>13.016585365853658</v>
      </c>
      <c r="AX21">
        <f t="shared" si="19"/>
        <v>12.484878048780487</v>
      </c>
      <c r="AY21">
        <v>0</v>
      </c>
      <c r="AZ21">
        <v>1</v>
      </c>
      <c r="BA21">
        <v>1</v>
      </c>
      <c r="BG21">
        <f t="shared" si="20"/>
        <v>121.95121951219512</v>
      </c>
      <c r="BH21" s="10">
        <f t="shared" si="21"/>
        <v>1.4236111111111109E-4</v>
      </c>
    </row>
    <row r="22" spans="1:60" ht="43.5">
      <c r="A22">
        <v>10</v>
      </c>
      <c r="B22" s="2" t="s">
        <v>801</v>
      </c>
      <c r="C22" s="2" t="s">
        <v>339</v>
      </c>
      <c r="D22">
        <v>1</v>
      </c>
      <c r="E22">
        <v>1</v>
      </c>
      <c r="F22">
        <f t="shared" si="8"/>
        <v>1</v>
      </c>
      <c r="G22">
        <f t="shared" si="9"/>
        <v>16</v>
      </c>
      <c r="H22">
        <f t="shared" si="10"/>
        <v>16</v>
      </c>
      <c r="I22">
        <f t="shared" si="11"/>
        <v>78</v>
      </c>
      <c r="J22">
        <f>'[1]TSS MASTER'!$C18</f>
        <v>20</v>
      </c>
      <c r="K22">
        <f t="shared" si="12"/>
        <v>1.25</v>
      </c>
      <c r="L22">
        <f t="shared" si="13"/>
        <v>61</v>
      </c>
      <c r="M22">
        <f t="shared" si="14"/>
        <v>3.8125</v>
      </c>
      <c r="N22">
        <v>1</v>
      </c>
      <c r="O22">
        <v>1</v>
      </c>
      <c r="P22">
        <v>1</v>
      </c>
      <c r="Q22">
        <v>1</v>
      </c>
      <c r="R22">
        <f>'[1]TSS MASTER'!$E18</f>
        <v>1</v>
      </c>
      <c r="S22">
        <v>1</v>
      </c>
      <c r="T22">
        <f t="shared" si="3"/>
        <v>1</v>
      </c>
      <c r="U22">
        <f>'[1]TSS MASTER'!$F18</f>
        <v>1</v>
      </c>
      <c r="V22">
        <v>1</v>
      </c>
      <c r="W22">
        <f t="shared" si="4"/>
        <v>1</v>
      </c>
      <c r="X22">
        <f t="shared" si="5"/>
        <v>1</v>
      </c>
      <c r="Y22">
        <f>'[1]TSS MASTER'!$D18</f>
        <v>0</v>
      </c>
      <c r="Z22">
        <f>'[1]TSS MASTER'!$G18</f>
        <v>1</v>
      </c>
      <c r="AA22">
        <f>'[1]TSS MASTER'!$H18</f>
        <v>1</v>
      </c>
      <c r="AB22">
        <f>'[1]TSS MASTER'!$I18</f>
        <v>1</v>
      </c>
      <c r="AC22">
        <v>1</v>
      </c>
      <c r="AD22">
        <f>'[1]TSS MASTER'!$J18</f>
        <v>1</v>
      </c>
      <c r="AE22">
        <v>1</v>
      </c>
      <c r="AF22">
        <f t="shared" si="15"/>
        <v>2</v>
      </c>
      <c r="AG22">
        <f>'[1]TSS MASTER'!$K18</f>
        <v>1</v>
      </c>
      <c r="AH22">
        <f t="shared" si="6"/>
        <v>1</v>
      </c>
      <c r="AI22">
        <f>'[1]TSS MASTER'!$L18</f>
        <v>1</v>
      </c>
      <c r="AJ22">
        <v>1</v>
      </c>
      <c r="AK22">
        <f t="shared" si="7"/>
        <v>1</v>
      </c>
      <c r="AL22">
        <v>1</v>
      </c>
      <c r="AM22">
        <f>'[1]TSS MASTER'!$M18</f>
        <v>0</v>
      </c>
      <c r="AN22">
        <v>1</v>
      </c>
      <c r="AO22">
        <f>'[1]TSS MASTER'!$N18</f>
        <v>1</v>
      </c>
      <c r="AP22">
        <v>1</v>
      </c>
      <c r="AQ22">
        <v>1</v>
      </c>
      <c r="AR22">
        <v>1</v>
      </c>
      <c r="AS22">
        <f>'[1]TSS MASTER'!$O18</f>
        <v>1</v>
      </c>
      <c r="AT22">
        <v>1</v>
      </c>
      <c r="AU22">
        <f t="shared" si="16"/>
        <v>84.845000000000013</v>
      </c>
      <c r="AV22">
        <f t="shared" si="17"/>
        <v>5.4000000000000021</v>
      </c>
      <c r="AW22">
        <f t="shared" si="18"/>
        <v>5.5024999999999942</v>
      </c>
      <c r="AX22">
        <f t="shared" si="19"/>
        <v>4.5268750000000004</v>
      </c>
      <c r="AY22">
        <v>1</v>
      </c>
      <c r="AZ22">
        <v>1</v>
      </c>
      <c r="BA22">
        <v>1</v>
      </c>
      <c r="BG22">
        <f t="shared" si="20"/>
        <v>125</v>
      </c>
      <c r="BH22" s="10">
        <f t="shared" si="21"/>
        <v>5.5555555555555558E-5</v>
      </c>
    </row>
    <row r="23" spans="1:60" ht="43.5">
      <c r="A23" t="s">
        <v>186</v>
      </c>
      <c r="B23" s="2" t="s">
        <v>802</v>
      </c>
      <c r="C23" s="2" t="s">
        <v>169</v>
      </c>
      <c r="D23">
        <v>1</v>
      </c>
      <c r="E23">
        <v>1</v>
      </c>
      <c r="F23">
        <f t="shared" si="8"/>
        <v>1</v>
      </c>
      <c r="G23">
        <f t="shared" si="9"/>
        <v>19</v>
      </c>
      <c r="H23">
        <f t="shared" si="10"/>
        <v>19</v>
      </c>
      <c r="I23">
        <f t="shared" si="11"/>
        <v>101</v>
      </c>
      <c r="J23">
        <f>'[1]TSS MASTER'!$C19</f>
        <v>27</v>
      </c>
      <c r="K23">
        <f t="shared" si="12"/>
        <v>1.4210526315789473</v>
      </c>
      <c r="L23">
        <f t="shared" si="13"/>
        <v>82</v>
      </c>
      <c r="M23">
        <f t="shared" si="14"/>
        <v>4.3157894736842106</v>
      </c>
      <c r="N23">
        <v>0</v>
      </c>
      <c r="O23">
        <v>1</v>
      </c>
      <c r="P23">
        <v>0</v>
      </c>
      <c r="Q23">
        <v>0</v>
      </c>
      <c r="R23">
        <f>'[1]TSS MASTER'!$E19</f>
        <v>1</v>
      </c>
      <c r="S23">
        <v>1</v>
      </c>
      <c r="T23">
        <f t="shared" si="3"/>
        <v>0</v>
      </c>
      <c r="U23">
        <f>'[1]TSS MASTER'!$F19</f>
        <v>1</v>
      </c>
      <c r="V23">
        <v>1</v>
      </c>
      <c r="W23">
        <f t="shared" si="4"/>
        <v>0</v>
      </c>
      <c r="X23">
        <f t="shared" si="5"/>
        <v>1</v>
      </c>
      <c r="Y23">
        <f>'[1]TSS MASTER'!$D19</f>
        <v>1</v>
      </c>
      <c r="Z23">
        <f>'[1]TSS MASTER'!$G19</f>
        <v>1</v>
      </c>
      <c r="AA23">
        <f>'[1]TSS MASTER'!$H19</f>
        <v>1</v>
      </c>
      <c r="AB23">
        <f>'[1]TSS MASTER'!$I19</f>
        <v>1</v>
      </c>
      <c r="AC23">
        <v>1</v>
      </c>
      <c r="AD23">
        <f>'[1]TSS MASTER'!$J19</f>
        <v>1</v>
      </c>
      <c r="AE23">
        <v>1</v>
      </c>
      <c r="AF23">
        <f t="shared" si="15"/>
        <v>1</v>
      </c>
      <c r="AG23">
        <f>'[1]TSS MASTER'!$K19</f>
        <v>1</v>
      </c>
      <c r="AH23">
        <f t="shared" si="6"/>
        <v>1</v>
      </c>
      <c r="AI23">
        <f>'[1]TSS MASTER'!$L19</f>
        <v>1</v>
      </c>
      <c r="AJ23">
        <v>1</v>
      </c>
      <c r="AK23">
        <f t="shared" si="7"/>
        <v>1</v>
      </c>
      <c r="AL23">
        <v>1</v>
      </c>
      <c r="AM23">
        <f>'[1]TSS MASTER'!$M19</f>
        <v>1</v>
      </c>
      <c r="AN23">
        <v>1</v>
      </c>
      <c r="AO23">
        <f>'[1]TSS MASTER'!$N19</f>
        <v>1</v>
      </c>
      <c r="AP23">
        <v>1</v>
      </c>
      <c r="AQ23">
        <v>1</v>
      </c>
      <c r="AR23">
        <v>1</v>
      </c>
      <c r="AS23">
        <f>'[1]TSS MASTER'!$O19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3.5">
      <c r="A24" t="s">
        <v>188</v>
      </c>
      <c r="B24" s="2" t="s">
        <v>803</v>
      </c>
      <c r="C24" s="2" t="s">
        <v>169</v>
      </c>
      <c r="D24">
        <v>1</v>
      </c>
      <c r="E24">
        <v>1</v>
      </c>
      <c r="F24">
        <f t="shared" si="8"/>
        <v>1</v>
      </c>
      <c r="G24">
        <f t="shared" si="9"/>
        <v>19</v>
      </c>
      <c r="H24">
        <f t="shared" si="10"/>
        <v>19</v>
      </c>
      <c r="I24">
        <f t="shared" si="11"/>
        <v>99</v>
      </c>
      <c r="J24">
        <f>'[1]TSS MASTER'!$C20</f>
        <v>27</v>
      </c>
      <c r="K24">
        <f t="shared" si="12"/>
        <v>1.4210526315789473</v>
      </c>
      <c r="L24">
        <f t="shared" si="13"/>
        <v>80</v>
      </c>
      <c r="M24">
        <f t="shared" si="14"/>
        <v>4.2105263157894735</v>
      </c>
      <c r="N24">
        <v>0</v>
      </c>
      <c r="O24">
        <v>1</v>
      </c>
      <c r="P24">
        <v>0</v>
      </c>
      <c r="Q24">
        <v>0</v>
      </c>
      <c r="R24">
        <f>'[1]TSS MASTER'!$E20</f>
        <v>1</v>
      </c>
      <c r="S24">
        <v>1</v>
      </c>
      <c r="T24">
        <f t="shared" si="3"/>
        <v>0</v>
      </c>
      <c r="U24">
        <f>'[1]TSS MASTER'!$F20</f>
        <v>1</v>
      </c>
      <c r="V24">
        <v>1</v>
      </c>
      <c r="W24">
        <f t="shared" si="4"/>
        <v>0</v>
      </c>
      <c r="X24">
        <f t="shared" si="5"/>
        <v>1</v>
      </c>
      <c r="Y24">
        <f>'[1]TSS MASTER'!$D20</f>
        <v>1</v>
      </c>
      <c r="Z24">
        <f>'[1]TSS MASTER'!$G20</f>
        <v>1</v>
      </c>
      <c r="AA24">
        <f>'[1]TSS MASTER'!$H20</f>
        <v>1</v>
      </c>
      <c r="AB24">
        <f>'[1]TSS MASTER'!$I20</f>
        <v>1</v>
      </c>
      <c r="AC24">
        <v>1</v>
      </c>
      <c r="AD24">
        <f>'[1]TSS MASTER'!$J20</f>
        <v>1</v>
      </c>
      <c r="AE24">
        <v>1</v>
      </c>
      <c r="AF24">
        <f t="shared" si="15"/>
        <v>1</v>
      </c>
      <c r="AG24">
        <f>'[1]TSS MASTER'!$K20</f>
        <v>1</v>
      </c>
      <c r="AH24">
        <f t="shared" si="6"/>
        <v>1</v>
      </c>
      <c r="AI24">
        <f>'[1]TSS MASTER'!$L20</f>
        <v>1</v>
      </c>
      <c r="AJ24">
        <v>1</v>
      </c>
      <c r="AK24">
        <f t="shared" si="7"/>
        <v>1</v>
      </c>
      <c r="AL24">
        <v>1</v>
      </c>
      <c r="AM24">
        <f>'[1]TSS MASTER'!$M20</f>
        <v>1</v>
      </c>
      <c r="AN24">
        <v>1</v>
      </c>
      <c r="AO24">
        <f>'[1]TSS MASTER'!$N20</f>
        <v>1</v>
      </c>
      <c r="AP24">
        <v>1</v>
      </c>
      <c r="AQ24">
        <v>1</v>
      </c>
      <c r="AR24">
        <v>1</v>
      </c>
      <c r="AS24">
        <f>'[1]TSS MASTER'!$O20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3.5">
      <c r="A25" t="s">
        <v>188</v>
      </c>
      <c r="B25" s="2" t="s">
        <v>804</v>
      </c>
      <c r="C25" s="2" t="s">
        <v>169</v>
      </c>
      <c r="D25">
        <v>1</v>
      </c>
      <c r="E25">
        <v>1</v>
      </c>
      <c r="F25">
        <f t="shared" si="8"/>
        <v>1</v>
      </c>
      <c r="G25">
        <f t="shared" si="9"/>
        <v>17</v>
      </c>
      <c r="H25">
        <f t="shared" si="10"/>
        <v>17</v>
      </c>
      <c r="I25">
        <f t="shared" si="11"/>
        <v>96</v>
      </c>
      <c r="J25">
        <f>'[1]TSS MASTER'!$C21</f>
        <v>26</v>
      </c>
      <c r="K25">
        <f t="shared" si="12"/>
        <v>1.5294117647058822</v>
      </c>
      <c r="L25">
        <f t="shared" si="13"/>
        <v>79</v>
      </c>
      <c r="M25">
        <f t="shared" si="14"/>
        <v>4.6470588235294121</v>
      </c>
      <c r="N25">
        <v>0</v>
      </c>
      <c r="O25">
        <v>1</v>
      </c>
      <c r="P25">
        <v>0</v>
      </c>
      <c r="Q25">
        <v>0</v>
      </c>
      <c r="R25">
        <f>'[1]TSS MASTER'!$E21</f>
        <v>1</v>
      </c>
      <c r="S25">
        <v>1</v>
      </c>
      <c r="T25">
        <f t="shared" si="3"/>
        <v>0</v>
      </c>
      <c r="U25">
        <f>'[1]TSS MASTER'!$F21</f>
        <v>1</v>
      </c>
      <c r="V25">
        <v>1</v>
      </c>
      <c r="W25">
        <f t="shared" si="4"/>
        <v>0</v>
      </c>
      <c r="X25">
        <f t="shared" si="5"/>
        <v>1</v>
      </c>
      <c r="Y25">
        <f>'[1]TSS MASTER'!$D21</f>
        <v>1</v>
      </c>
      <c r="Z25">
        <f>'[1]TSS MASTER'!$G21</f>
        <v>1</v>
      </c>
      <c r="AA25">
        <f>'[1]TSS MASTER'!$H21</f>
        <v>1</v>
      </c>
      <c r="AB25">
        <f>'[1]TSS MASTER'!$I21</f>
        <v>1</v>
      </c>
      <c r="AC25">
        <v>1</v>
      </c>
      <c r="AD25">
        <f>'[1]TSS MASTER'!$J21</f>
        <v>1</v>
      </c>
      <c r="AE25">
        <v>1</v>
      </c>
      <c r="AF25">
        <f t="shared" si="15"/>
        <v>1</v>
      </c>
      <c r="AG25">
        <f>'[1]TSS MASTER'!$K21</f>
        <v>1</v>
      </c>
      <c r="AH25">
        <f t="shared" si="6"/>
        <v>1</v>
      </c>
      <c r="AI25">
        <f>'[1]TSS MASTER'!$L21</f>
        <v>1</v>
      </c>
      <c r="AJ25">
        <v>1</v>
      </c>
      <c r="AK25">
        <f t="shared" si="7"/>
        <v>1</v>
      </c>
      <c r="AL25">
        <v>1</v>
      </c>
      <c r="AM25">
        <f>'[1]TSS MASTER'!$M21</f>
        <v>1</v>
      </c>
      <c r="AN25">
        <v>1</v>
      </c>
      <c r="AO25">
        <f>'[1]TSS MASTER'!$N21</f>
        <v>1</v>
      </c>
      <c r="AP25">
        <v>1</v>
      </c>
      <c r="AQ25">
        <v>1</v>
      </c>
      <c r="AR25">
        <v>1</v>
      </c>
      <c r="AS25">
        <f>'[1]TSS MASTER'!$O21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3.5">
      <c r="A26" t="s">
        <v>190</v>
      </c>
      <c r="B26" s="2" t="s">
        <v>805</v>
      </c>
      <c r="C26" s="2" t="s">
        <v>169</v>
      </c>
      <c r="D26">
        <v>1</v>
      </c>
      <c r="E26">
        <v>1</v>
      </c>
      <c r="F26">
        <f t="shared" si="8"/>
        <v>1</v>
      </c>
      <c r="G26">
        <f t="shared" si="9"/>
        <v>19</v>
      </c>
      <c r="H26">
        <f t="shared" si="10"/>
        <v>19</v>
      </c>
      <c r="I26">
        <f t="shared" si="11"/>
        <v>101</v>
      </c>
      <c r="J26">
        <f>'[1]TSS MASTER'!$C22</f>
        <v>26</v>
      </c>
      <c r="K26">
        <f t="shared" si="12"/>
        <v>1.368421052631579</v>
      </c>
      <c r="L26">
        <f t="shared" si="13"/>
        <v>82</v>
      </c>
      <c r="M26">
        <f t="shared" si="14"/>
        <v>4.3157894736842106</v>
      </c>
      <c r="N26">
        <v>0</v>
      </c>
      <c r="O26">
        <v>1</v>
      </c>
      <c r="P26">
        <v>0</v>
      </c>
      <c r="Q26">
        <v>0</v>
      </c>
      <c r="R26">
        <f>'[1]TSS MASTER'!$E22</f>
        <v>1</v>
      </c>
      <c r="S26">
        <v>1</v>
      </c>
      <c r="T26">
        <f t="shared" si="3"/>
        <v>0</v>
      </c>
      <c r="U26">
        <f>'[1]TSS MASTER'!$F22</f>
        <v>1</v>
      </c>
      <c r="V26">
        <v>1</v>
      </c>
      <c r="W26">
        <f t="shared" si="4"/>
        <v>0</v>
      </c>
      <c r="X26">
        <f t="shared" si="5"/>
        <v>1</v>
      </c>
      <c r="Y26">
        <f>'[1]TSS MASTER'!$D22</f>
        <v>1</v>
      </c>
      <c r="Z26">
        <f>'[1]TSS MASTER'!$G22</f>
        <v>1</v>
      </c>
      <c r="AA26">
        <f>'[1]TSS MASTER'!$H22</f>
        <v>1</v>
      </c>
      <c r="AB26">
        <f>'[1]TSS MASTER'!$I22</f>
        <v>1</v>
      </c>
      <c r="AC26">
        <v>1</v>
      </c>
      <c r="AD26">
        <f>'[1]TSS MASTER'!$J22</f>
        <v>1</v>
      </c>
      <c r="AE26">
        <v>1</v>
      </c>
      <c r="AF26">
        <f t="shared" si="15"/>
        <v>1</v>
      </c>
      <c r="AG26">
        <f>'[1]TSS MASTER'!$K22</f>
        <v>1</v>
      </c>
      <c r="AH26">
        <f t="shared" si="6"/>
        <v>1</v>
      </c>
      <c r="AI26">
        <f>'[1]TSS MASTER'!$L22</f>
        <v>1</v>
      </c>
      <c r="AJ26">
        <v>1</v>
      </c>
      <c r="AK26">
        <f t="shared" si="7"/>
        <v>1</v>
      </c>
      <c r="AL26">
        <v>1</v>
      </c>
      <c r="AM26">
        <f>'[1]TSS MASTER'!$M22</f>
        <v>1</v>
      </c>
      <c r="AN26">
        <v>1</v>
      </c>
      <c r="AO26">
        <f>'[1]TSS MASTER'!$N22</f>
        <v>1</v>
      </c>
      <c r="AP26">
        <v>1</v>
      </c>
      <c r="AQ26">
        <v>1</v>
      </c>
      <c r="AR26">
        <v>1</v>
      </c>
      <c r="AS26">
        <f>'[1]TSS MASTER'!$O22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3.5">
      <c r="A27" t="s">
        <v>190</v>
      </c>
      <c r="B27" s="2" t="s">
        <v>806</v>
      </c>
      <c r="C27" s="2" t="s">
        <v>169</v>
      </c>
      <c r="D27">
        <v>1</v>
      </c>
      <c r="E27">
        <v>1</v>
      </c>
      <c r="F27">
        <f t="shared" si="8"/>
        <v>1</v>
      </c>
      <c r="G27">
        <f t="shared" si="9"/>
        <v>18</v>
      </c>
      <c r="H27">
        <f t="shared" si="10"/>
        <v>18</v>
      </c>
      <c r="I27">
        <f t="shared" si="11"/>
        <v>101</v>
      </c>
      <c r="J27">
        <f>'[1]TSS MASTER'!$C23</f>
        <v>27</v>
      </c>
      <c r="K27">
        <f t="shared" si="12"/>
        <v>1.5</v>
      </c>
      <c r="L27">
        <f t="shared" si="13"/>
        <v>83</v>
      </c>
      <c r="M27">
        <f t="shared" si="14"/>
        <v>4.6111111111111107</v>
      </c>
      <c r="N27">
        <v>0</v>
      </c>
      <c r="O27">
        <v>1</v>
      </c>
      <c r="P27">
        <v>0</v>
      </c>
      <c r="Q27">
        <v>0</v>
      </c>
      <c r="R27">
        <f>'[1]TSS MASTER'!$E23</f>
        <v>0</v>
      </c>
      <c r="S27">
        <v>1</v>
      </c>
      <c r="T27">
        <f t="shared" si="3"/>
        <v>0</v>
      </c>
      <c r="U27">
        <f>'[1]TSS MASTER'!$F23</f>
        <v>1</v>
      </c>
      <c r="V27">
        <v>1</v>
      </c>
      <c r="W27">
        <f t="shared" si="4"/>
        <v>0</v>
      </c>
      <c r="X27">
        <f t="shared" si="5"/>
        <v>1</v>
      </c>
      <c r="Y27">
        <f>'[1]TSS MASTER'!$D23</f>
        <v>1</v>
      </c>
      <c r="Z27">
        <f>'[1]TSS MASTER'!$G23</f>
        <v>1</v>
      </c>
      <c r="AA27">
        <f>'[1]TSS MASTER'!$H23</f>
        <v>1</v>
      </c>
      <c r="AB27">
        <f>'[1]TSS MASTER'!$I23</f>
        <v>1</v>
      </c>
      <c r="AC27">
        <v>1</v>
      </c>
      <c r="AD27">
        <f>'[1]TSS MASTER'!$J23</f>
        <v>1</v>
      </c>
      <c r="AE27">
        <v>1</v>
      </c>
      <c r="AF27">
        <f t="shared" si="15"/>
        <v>1</v>
      </c>
      <c r="AG27">
        <f>'[1]TSS MASTER'!$K23</f>
        <v>1</v>
      </c>
      <c r="AH27">
        <f t="shared" si="6"/>
        <v>1</v>
      </c>
      <c r="AI27">
        <f>'[1]TSS MASTER'!$L23</f>
        <v>1</v>
      </c>
      <c r="AJ27">
        <v>1</v>
      </c>
      <c r="AK27">
        <f t="shared" si="7"/>
        <v>1</v>
      </c>
      <c r="AL27">
        <v>1</v>
      </c>
      <c r="AM27">
        <f>'[1]TSS MASTER'!$M23</f>
        <v>1</v>
      </c>
      <c r="AN27">
        <v>1</v>
      </c>
      <c r="AO27">
        <f>'[1]TSS MASTER'!$N23</f>
        <v>1</v>
      </c>
      <c r="AP27">
        <v>1</v>
      </c>
      <c r="AQ27">
        <v>1</v>
      </c>
      <c r="AR27">
        <v>1</v>
      </c>
      <c r="AS27">
        <f>'[1]TSS MASTER'!$O23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43.5">
      <c r="A28" t="s">
        <v>192</v>
      </c>
      <c r="B28" s="2" t="s">
        <v>807</v>
      </c>
      <c r="C28" s="2" t="s">
        <v>169</v>
      </c>
      <c r="D28">
        <v>1</v>
      </c>
      <c r="E28">
        <v>1</v>
      </c>
      <c r="F28">
        <f t="shared" si="8"/>
        <v>1</v>
      </c>
      <c r="G28">
        <f t="shared" si="9"/>
        <v>20</v>
      </c>
      <c r="H28">
        <f t="shared" si="10"/>
        <v>20</v>
      </c>
      <c r="I28">
        <f t="shared" si="11"/>
        <v>108</v>
      </c>
      <c r="J28">
        <f>'[1]TSS MASTER'!$C24</f>
        <v>28</v>
      </c>
      <c r="K28">
        <f t="shared" si="12"/>
        <v>1.4</v>
      </c>
      <c r="L28">
        <f t="shared" si="13"/>
        <v>88</v>
      </c>
      <c r="M28">
        <f t="shared" si="14"/>
        <v>4.4000000000000004</v>
      </c>
      <c r="N28">
        <v>0</v>
      </c>
      <c r="O28">
        <v>1</v>
      </c>
      <c r="P28">
        <v>0</v>
      </c>
      <c r="Q28">
        <v>0</v>
      </c>
      <c r="R28">
        <f>'[1]TSS MASTER'!$E24</f>
        <v>1</v>
      </c>
      <c r="S28">
        <v>1</v>
      </c>
      <c r="T28">
        <f t="shared" si="3"/>
        <v>0</v>
      </c>
      <c r="U28">
        <f>'[1]TSS MASTER'!$F24</f>
        <v>1</v>
      </c>
      <c r="V28">
        <v>1</v>
      </c>
      <c r="W28">
        <f t="shared" si="4"/>
        <v>0</v>
      </c>
      <c r="X28">
        <f t="shared" si="5"/>
        <v>1</v>
      </c>
      <c r="Y28">
        <f>'[1]TSS MASTER'!$D24</f>
        <v>1</v>
      </c>
      <c r="Z28">
        <f>'[1]TSS MASTER'!$G24</f>
        <v>1</v>
      </c>
      <c r="AA28">
        <f>'[1]TSS MASTER'!$H24</f>
        <v>1</v>
      </c>
      <c r="AB28">
        <f>'[1]TSS MASTER'!$I24</f>
        <v>1</v>
      </c>
      <c r="AC28">
        <v>1</v>
      </c>
      <c r="AD28">
        <f>'[1]TSS MASTER'!$J24</f>
        <v>1</v>
      </c>
      <c r="AE28">
        <v>1</v>
      </c>
      <c r="AF28">
        <f t="shared" si="15"/>
        <v>1</v>
      </c>
      <c r="AG28">
        <f>'[1]TSS MASTER'!$K24</f>
        <v>1</v>
      </c>
      <c r="AH28">
        <f t="shared" si="6"/>
        <v>1</v>
      </c>
      <c r="AI28">
        <f>'[1]TSS MASTER'!$L24</f>
        <v>1</v>
      </c>
      <c r="AJ28">
        <v>1</v>
      </c>
      <c r="AK28">
        <f t="shared" si="7"/>
        <v>1</v>
      </c>
      <c r="AL28">
        <v>1</v>
      </c>
      <c r="AM28">
        <f>'[1]TSS MASTER'!$M24</f>
        <v>1</v>
      </c>
      <c r="AN28">
        <v>1</v>
      </c>
      <c r="AO28">
        <f>'[1]TSS MASTER'!$N24</f>
        <v>1</v>
      </c>
      <c r="AP28">
        <v>1</v>
      </c>
      <c r="AQ28">
        <v>1</v>
      </c>
      <c r="AR28">
        <v>1</v>
      </c>
      <c r="AS28">
        <f>'[1]TSS MASTER'!$O24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43.5">
      <c r="A29" t="s">
        <v>194</v>
      </c>
      <c r="B29" s="2" t="s">
        <v>808</v>
      </c>
      <c r="C29" s="2" t="s">
        <v>169</v>
      </c>
      <c r="D29">
        <v>1</v>
      </c>
      <c r="E29">
        <v>1</v>
      </c>
      <c r="F29">
        <f t="shared" si="8"/>
        <v>1</v>
      </c>
      <c r="G29">
        <f t="shared" si="9"/>
        <v>20</v>
      </c>
      <c r="H29">
        <f t="shared" si="10"/>
        <v>20</v>
      </c>
      <c r="I29">
        <f t="shared" si="11"/>
        <v>109</v>
      </c>
      <c r="J29">
        <f>'[1]TSS MASTER'!$C25</f>
        <v>29</v>
      </c>
      <c r="K29">
        <f t="shared" si="12"/>
        <v>1.45</v>
      </c>
      <c r="L29">
        <f t="shared" si="13"/>
        <v>89</v>
      </c>
      <c r="M29">
        <f t="shared" si="14"/>
        <v>4.45</v>
      </c>
      <c r="N29">
        <v>0</v>
      </c>
      <c r="O29">
        <v>1</v>
      </c>
      <c r="P29">
        <v>0</v>
      </c>
      <c r="Q29">
        <v>0</v>
      </c>
      <c r="R29">
        <f>'[1]TSS MASTER'!$E25</f>
        <v>0</v>
      </c>
      <c r="S29">
        <v>1</v>
      </c>
      <c r="T29">
        <f t="shared" si="3"/>
        <v>0</v>
      </c>
      <c r="U29">
        <f>'[1]TSS MASTER'!$F25</f>
        <v>1</v>
      </c>
      <c r="V29">
        <v>1</v>
      </c>
      <c r="W29">
        <f t="shared" si="4"/>
        <v>0</v>
      </c>
      <c r="X29">
        <f t="shared" si="5"/>
        <v>1</v>
      </c>
      <c r="Y29">
        <f>'[1]TSS MASTER'!$D25</f>
        <v>1</v>
      </c>
      <c r="Z29">
        <f>'[1]TSS MASTER'!$G25</f>
        <v>1</v>
      </c>
      <c r="AA29">
        <f>'[1]TSS MASTER'!$H25</f>
        <v>1</v>
      </c>
      <c r="AB29">
        <f>'[1]TSS MASTER'!$I25</f>
        <v>1</v>
      </c>
      <c r="AC29">
        <v>1</v>
      </c>
      <c r="AD29">
        <f>'[1]TSS MASTER'!$J25</f>
        <v>1</v>
      </c>
      <c r="AE29">
        <v>1</v>
      </c>
      <c r="AF29">
        <f t="shared" si="15"/>
        <v>1</v>
      </c>
      <c r="AG29">
        <f>'[1]TSS MASTER'!$K25</f>
        <v>1</v>
      </c>
      <c r="AH29">
        <f t="shared" si="6"/>
        <v>1</v>
      </c>
      <c r="AI29">
        <f>'[1]TSS MASTER'!$L25</f>
        <v>1</v>
      </c>
      <c r="AJ29">
        <v>1</v>
      </c>
      <c r="AK29">
        <f t="shared" si="7"/>
        <v>1</v>
      </c>
      <c r="AL29">
        <v>1</v>
      </c>
      <c r="AM29">
        <f>'[1]TSS MASTER'!$M25</f>
        <v>0</v>
      </c>
      <c r="AN29">
        <v>1</v>
      </c>
      <c r="AO29">
        <f>'[1]TSS MASTER'!$N25</f>
        <v>1</v>
      </c>
      <c r="AP29">
        <v>1</v>
      </c>
      <c r="AQ29">
        <v>1</v>
      </c>
      <c r="AR29">
        <v>1</v>
      </c>
      <c r="AS29">
        <f>'[1]TSS MASTER'!$O25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2.5">
      <c r="A30" t="s">
        <v>558</v>
      </c>
      <c r="B30" s="2" t="s">
        <v>809</v>
      </c>
      <c r="C30" s="2" t="s">
        <v>169</v>
      </c>
      <c r="D30">
        <v>1</v>
      </c>
      <c r="E30">
        <v>1</v>
      </c>
      <c r="F30">
        <f t="shared" si="8"/>
        <v>1</v>
      </c>
      <c r="G30">
        <f t="shared" si="9"/>
        <v>33</v>
      </c>
      <c r="H30">
        <f t="shared" si="10"/>
        <v>33</v>
      </c>
      <c r="I30">
        <f t="shared" si="11"/>
        <v>169</v>
      </c>
      <c r="J30">
        <f>'[1]TSS MASTER'!$C26</f>
        <v>44</v>
      </c>
      <c r="K30">
        <f t="shared" si="12"/>
        <v>1.3333333333333333</v>
      </c>
      <c r="L30">
        <f t="shared" si="13"/>
        <v>130</v>
      </c>
      <c r="M30">
        <f t="shared" si="14"/>
        <v>3.9393939393939394</v>
      </c>
      <c r="N30">
        <v>0</v>
      </c>
      <c r="O30">
        <v>1</v>
      </c>
      <c r="P30">
        <v>1</v>
      </c>
      <c r="Q30">
        <v>1</v>
      </c>
      <c r="R30">
        <f>'[1]TSS MASTER'!$E26</f>
        <v>1</v>
      </c>
      <c r="S30">
        <v>1</v>
      </c>
      <c r="T30">
        <f t="shared" si="3"/>
        <v>1</v>
      </c>
      <c r="U30">
        <f>'[1]TSS MASTER'!$F26</f>
        <v>1</v>
      </c>
      <c r="V30">
        <v>1</v>
      </c>
      <c r="W30">
        <f t="shared" si="4"/>
        <v>1</v>
      </c>
      <c r="X30">
        <f t="shared" si="5"/>
        <v>1</v>
      </c>
      <c r="Y30">
        <f>'[1]TSS MASTER'!$D26</f>
        <v>0</v>
      </c>
      <c r="Z30">
        <f>'[1]TSS MASTER'!$G26</f>
        <v>1</v>
      </c>
      <c r="AA30">
        <f>'[1]TSS MASTER'!$H26</f>
        <v>1</v>
      </c>
      <c r="AB30">
        <f>'[1]TSS MASTER'!$I26</f>
        <v>1</v>
      </c>
      <c r="AC30">
        <v>1</v>
      </c>
      <c r="AD30">
        <f>'[1]TSS MASTER'!$J26</f>
        <v>1</v>
      </c>
      <c r="AE30">
        <v>1</v>
      </c>
      <c r="AF30">
        <f t="shared" si="15"/>
        <v>7</v>
      </c>
      <c r="AG30">
        <f>'[1]TSS MASTER'!$K26</f>
        <v>1</v>
      </c>
      <c r="AH30">
        <f t="shared" si="6"/>
        <v>1</v>
      </c>
      <c r="AI30">
        <f>'[1]TSS MASTER'!$L26</f>
        <v>1</v>
      </c>
      <c r="AJ30">
        <v>1</v>
      </c>
      <c r="AK30">
        <f t="shared" si="7"/>
        <v>0</v>
      </c>
      <c r="AL30">
        <v>1</v>
      </c>
      <c r="AM30">
        <f>'[1]TSS MASTER'!$M26</f>
        <v>1</v>
      </c>
      <c r="AN30">
        <v>1</v>
      </c>
      <c r="AO30">
        <f>'[1]TSS MASTER'!$N26</f>
        <v>0</v>
      </c>
      <c r="AP30">
        <v>1</v>
      </c>
      <c r="AQ30">
        <v>1</v>
      </c>
      <c r="AR30">
        <v>1</v>
      </c>
      <c r="AS30">
        <f>'[1]TSS MASTER'!$O26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2.5">
      <c r="A31" t="s">
        <v>560</v>
      </c>
      <c r="B31" s="2" t="s">
        <v>810</v>
      </c>
      <c r="C31" s="2" t="s">
        <v>169</v>
      </c>
      <c r="D31">
        <v>1</v>
      </c>
      <c r="E31">
        <v>1</v>
      </c>
      <c r="F31">
        <f t="shared" si="8"/>
        <v>1</v>
      </c>
      <c r="G31">
        <f t="shared" si="9"/>
        <v>32</v>
      </c>
      <c r="H31">
        <f t="shared" si="10"/>
        <v>32</v>
      </c>
      <c r="I31">
        <f t="shared" si="11"/>
        <v>163</v>
      </c>
      <c r="J31">
        <f>'[1]TSS MASTER'!$C27</f>
        <v>43</v>
      </c>
      <c r="K31">
        <f t="shared" si="12"/>
        <v>1.34375</v>
      </c>
      <c r="L31">
        <f t="shared" si="13"/>
        <v>125</v>
      </c>
      <c r="M31">
        <f t="shared" si="14"/>
        <v>3.90625</v>
      </c>
      <c r="N31">
        <v>0</v>
      </c>
      <c r="O31">
        <v>1</v>
      </c>
      <c r="P31">
        <v>1</v>
      </c>
      <c r="Q31">
        <v>1</v>
      </c>
      <c r="R31">
        <f>'[1]TSS MASTER'!$E27</f>
        <v>1</v>
      </c>
      <c r="S31">
        <v>1</v>
      </c>
      <c r="T31">
        <f t="shared" si="3"/>
        <v>1</v>
      </c>
      <c r="U31">
        <f>'[1]TSS MASTER'!$F27</f>
        <v>1</v>
      </c>
      <c r="V31">
        <v>1</v>
      </c>
      <c r="W31">
        <f t="shared" si="4"/>
        <v>1</v>
      </c>
      <c r="X31">
        <f t="shared" si="5"/>
        <v>1</v>
      </c>
      <c r="Y31">
        <f>'[1]TSS MASTER'!$D27</f>
        <v>0</v>
      </c>
      <c r="Z31">
        <f>'[1]TSS MASTER'!$G27</f>
        <v>1</v>
      </c>
      <c r="AA31">
        <f>'[1]TSS MASTER'!$H27</f>
        <v>1</v>
      </c>
      <c r="AB31">
        <f>'[1]TSS MASTER'!$I27</f>
        <v>1</v>
      </c>
      <c r="AC31">
        <v>1</v>
      </c>
      <c r="AD31">
        <f>'[1]TSS MASTER'!$J27</f>
        <v>1</v>
      </c>
      <c r="AE31">
        <v>1</v>
      </c>
      <c r="AF31">
        <f t="shared" si="15"/>
        <v>7</v>
      </c>
      <c r="AG31">
        <f>'[1]TSS MASTER'!$K27</f>
        <v>1</v>
      </c>
      <c r="AH31">
        <f t="shared" si="6"/>
        <v>1</v>
      </c>
      <c r="AI31">
        <f>'[1]TSS MASTER'!$L27</f>
        <v>1</v>
      </c>
      <c r="AJ31">
        <v>1</v>
      </c>
      <c r="AK31">
        <f t="shared" si="7"/>
        <v>0</v>
      </c>
      <c r="AL31">
        <v>1</v>
      </c>
      <c r="AM31">
        <f>'[1]TSS MASTER'!$M27</f>
        <v>0</v>
      </c>
      <c r="AN31">
        <v>1</v>
      </c>
      <c r="AO31">
        <f>'[1]TSS MASTER'!$N27</f>
        <v>0</v>
      </c>
      <c r="AP31">
        <v>1</v>
      </c>
      <c r="AQ31">
        <v>1</v>
      </c>
      <c r="AR31">
        <v>1</v>
      </c>
      <c r="AS31">
        <f>'[1]TSS MASTER'!$O27</f>
        <v>1</v>
      </c>
      <c r="AT31">
        <v>1</v>
      </c>
      <c r="AU31">
        <f t="shared" si="16"/>
        <v>60.67375000000002</v>
      </c>
      <c r="AV31">
        <f t="shared" si="17"/>
        <v>12.74625</v>
      </c>
      <c r="AW31">
        <f t="shared" si="18"/>
        <v>7.5299999999999976</v>
      </c>
      <c r="AX31">
        <f t="shared" si="19"/>
        <v>12.9684375</v>
      </c>
      <c r="AY31">
        <v>1</v>
      </c>
      <c r="AZ31">
        <v>1</v>
      </c>
      <c r="BA31">
        <v>1</v>
      </c>
      <c r="BG31">
        <f t="shared" si="20"/>
        <v>218.75</v>
      </c>
      <c r="BH31" s="10">
        <f t="shared" si="21"/>
        <v>1.1111111111111112E-4</v>
      </c>
    </row>
    <row r="32" spans="1:60" ht="87">
      <c r="A32">
        <v>13</v>
      </c>
      <c r="B32" s="2" t="s">
        <v>681</v>
      </c>
      <c r="C32" s="2" t="s">
        <v>169</v>
      </c>
      <c r="D32">
        <v>1</v>
      </c>
      <c r="E32">
        <v>1</v>
      </c>
      <c r="F32">
        <f t="shared" si="8"/>
        <v>3</v>
      </c>
      <c r="G32">
        <f t="shared" si="9"/>
        <v>30</v>
      </c>
      <c r="H32">
        <f t="shared" si="10"/>
        <v>10</v>
      </c>
      <c r="I32">
        <f t="shared" si="11"/>
        <v>196</v>
      </c>
      <c r="J32">
        <f>'[1]TSS MASTER'!$C28</f>
        <v>53</v>
      </c>
      <c r="K32">
        <f t="shared" si="12"/>
        <v>1.7666666666666666</v>
      </c>
      <c r="L32">
        <f t="shared" si="13"/>
        <v>162</v>
      </c>
      <c r="M32">
        <f t="shared" si="14"/>
        <v>5.4</v>
      </c>
      <c r="N32">
        <v>1</v>
      </c>
      <c r="O32">
        <v>1</v>
      </c>
      <c r="P32">
        <v>1</v>
      </c>
      <c r="Q32">
        <v>1</v>
      </c>
      <c r="R32">
        <f>'[1]TSS MASTER'!$E28</f>
        <v>1</v>
      </c>
      <c r="S32">
        <v>1</v>
      </c>
      <c r="T32">
        <f t="shared" si="3"/>
        <v>1</v>
      </c>
      <c r="U32">
        <f>'[1]TSS MASTER'!$F28</f>
        <v>1</v>
      </c>
      <c r="V32">
        <v>1</v>
      </c>
      <c r="W32">
        <f t="shared" si="4"/>
        <v>1</v>
      </c>
      <c r="X32">
        <f t="shared" si="5"/>
        <v>1</v>
      </c>
      <c r="Y32">
        <f>'[1]TSS MASTER'!$D28</f>
        <v>0</v>
      </c>
      <c r="Z32">
        <f>'[1]TSS MASTER'!$G28</f>
        <v>1</v>
      </c>
      <c r="AA32">
        <f>'[1]TSS MASTER'!$H28</f>
        <v>1</v>
      </c>
      <c r="AB32">
        <f>'[1]TSS MASTER'!$I28</f>
        <v>1</v>
      </c>
      <c r="AC32">
        <v>1</v>
      </c>
      <c r="AD32">
        <f>'[1]TSS MASTER'!$J28</f>
        <v>1</v>
      </c>
      <c r="AE32">
        <v>1</v>
      </c>
      <c r="AF32">
        <f t="shared" si="15"/>
        <v>4</v>
      </c>
      <c r="AG32">
        <f>'[1]TSS MASTER'!$K28</f>
        <v>1</v>
      </c>
      <c r="AH32">
        <f t="shared" si="6"/>
        <v>1</v>
      </c>
      <c r="AI32">
        <f>'[1]TSS MASTER'!$L28</f>
        <v>0</v>
      </c>
      <c r="AJ32">
        <v>1</v>
      </c>
      <c r="AK32">
        <f t="shared" si="7"/>
        <v>1</v>
      </c>
      <c r="AL32">
        <v>1</v>
      </c>
      <c r="AM32">
        <f>'[1]TSS MASTER'!$M28</f>
        <v>1</v>
      </c>
      <c r="AN32">
        <v>1</v>
      </c>
      <c r="AO32">
        <f>'[1]TSS MASTER'!$N28</f>
        <v>0</v>
      </c>
      <c r="AP32">
        <v>1</v>
      </c>
      <c r="AQ32">
        <v>1</v>
      </c>
      <c r="AR32">
        <v>1</v>
      </c>
      <c r="AS32">
        <f>'[1]TSS MASTER'!$O28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2.5">
      <c r="A33">
        <v>14</v>
      </c>
      <c r="B33" s="2" t="s">
        <v>682</v>
      </c>
      <c r="C33" s="2" t="s">
        <v>169</v>
      </c>
      <c r="D33">
        <v>1</v>
      </c>
      <c r="E33">
        <v>1</v>
      </c>
      <c r="F33">
        <f t="shared" si="8"/>
        <v>2</v>
      </c>
      <c r="G33">
        <f t="shared" si="9"/>
        <v>24</v>
      </c>
      <c r="H33">
        <f t="shared" si="10"/>
        <v>12</v>
      </c>
      <c r="I33">
        <f t="shared" si="11"/>
        <v>157</v>
      </c>
      <c r="J33">
        <f>'[1]TSS MASTER'!$C29</f>
        <v>44</v>
      </c>
      <c r="K33">
        <f t="shared" si="12"/>
        <v>1.8333333333333333</v>
      </c>
      <c r="L33">
        <f t="shared" si="13"/>
        <v>131</v>
      </c>
      <c r="M33">
        <f t="shared" si="14"/>
        <v>5.458333333333333</v>
      </c>
      <c r="N33">
        <v>1</v>
      </c>
      <c r="O33">
        <v>1</v>
      </c>
      <c r="P33">
        <v>1</v>
      </c>
      <c r="Q33">
        <v>1</v>
      </c>
      <c r="R33">
        <f>'[1]TSS MASTER'!$E29</f>
        <v>1</v>
      </c>
      <c r="S33">
        <v>1</v>
      </c>
      <c r="T33">
        <f t="shared" si="3"/>
        <v>1</v>
      </c>
      <c r="U33">
        <f>'[1]TSS MASTER'!$F29</f>
        <v>1</v>
      </c>
      <c r="V33">
        <v>1</v>
      </c>
      <c r="W33">
        <f t="shared" si="4"/>
        <v>1</v>
      </c>
      <c r="X33">
        <f t="shared" si="5"/>
        <v>1</v>
      </c>
      <c r="Y33">
        <f>'[1]TSS MASTER'!$D29</f>
        <v>0</v>
      </c>
      <c r="Z33">
        <f>'[1]TSS MASTER'!$G29</f>
        <v>1</v>
      </c>
      <c r="AA33">
        <f>'[1]TSS MASTER'!$H29</f>
        <v>1</v>
      </c>
      <c r="AB33">
        <f>'[1]TSS MASTER'!$I29</f>
        <v>1</v>
      </c>
      <c r="AC33">
        <v>1</v>
      </c>
      <c r="AD33">
        <f>'[1]TSS MASTER'!$J29</f>
        <v>1</v>
      </c>
      <c r="AE33">
        <v>1</v>
      </c>
      <c r="AF33">
        <f t="shared" si="15"/>
        <v>3</v>
      </c>
      <c r="AG33">
        <f>'[1]TSS MASTER'!$K29</f>
        <v>1</v>
      </c>
      <c r="AH33">
        <f t="shared" si="6"/>
        <v>1</v>
      </c>
      <c r="AI33">
        <f>'[1]TSS MASTER'!$L29</f>
        <v>0</v>
      </c>
      <c r="AJ33">
        <v>1</v>
      </c>
      <c r="AK33">
        <f t="shared" si="7"/>
        <v>1</v>
      </c>
      <c r="AL33">
        <v>1</v>
      </c>
      <c r="AM33">
        <f>'[1]TSS MASTER'!$M29</f>
        <v>1</v>
      </c>
      <c r="AN33">
        <v>1</v>
      </c>
      <c r="AO33">
        <f>'[1]TSS MASTER'!$N29</f>
        <v>1</v>
      </c>
      <c r="AP33">
        <v>1</v>
      </c>
      <c r="AQ33">
        <v>1</v>
      </c>
      <c r="AR33">
        <v>1</v>
      </c>
      <c r="AS33">
        <f>'[1]TSS MASTER'!$O29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2.5">
      <c r="A34">
        <v>15</v>
      </c>
      <c r="B34" s="2" t="s">
        <v>741</v>
      </c>
      <c r="C34" s="2" t="s">
        <v>169</v>
      </c>
      <c r="D34">
        <v>1</v>
      </c>
      <c r="E34">
        <v>1</v>
      </c>
      <c r="F34">
        <f t="shared" si="8"/>
        <v>1</v>
      </c>
      <c r="G34">
        <f t="shared" si="9"/>
        <v>17</v>
      </c>
      <c r="H34">
        <f t="shared" si="10"/>
        <v>17</v>
      </c>
      <c r="I34">
        <f t="shared" si="11"/>
        <v>126</v>
      </c>
      <c r="J34">
        <f>'[1]TSS MASTER'!$C30</f>
        <v>37</v>
      </c>
      <c r="K34">
        <f t="shared" si="12"/>
        <v>2.1764705882352939</v>
      </c>
      <c r="L34">
        <f t="shared" si="13"/>
        <v>106</v>
      </c>
      <c r="M34">
        <f t="shared" si="14"/>
        <v>6.2352941176470589</v>
      </c>
      <c r="N34">
        <v>0</v>
      </c>
      <c r="O34">
        <v>1</v>
      </c>
      <c r="P34">
        <v>1</v>
      </c>
      <c r="Q34">
        <v>1</v>
      </c>
      <c r="R34">
        <f>'[1]TSS MASTER'!$E30</f>
        <v>1</v>
      </c>
      <c r="S34">
        <v>1</v>
      </c>
      <c r="T34">
        <f t="shared" si="3"/>
        <v>1</v>
      </c>
      <c r="U34">
        <f>'[1]TSS MASTER'!$F30</f>
        <v>1</v>
      </c>
      <c r="V34">
        <v>1</v>
      </c>
      <c r="W34">
        <f t="shared" si="4"/>
        <v>1</v>
      </c>
      <c r="X34">
        <f t="shared" si="5"/>
        <v>1</v>
      </c>
      <c r="Y34">
        <f>'[1]TSS MASTER'!$D30</f>
        <v>1</v>
      </c>
      <c r="Z34">
        <f>'[1]TSS MASTER'!$G30</f>
        <v>1</v>
      </c>
      <c r="AA34">
        <f>'[1]TSS MASTER'!$H30</f>
        <v>1</v>
      </c>
      <c r="AB34">
        <f>'[1]TSS MASTER'!$I30</f>
        <v>1</v>
      </c>
      <c r="AC34">
        <v>1</v>
      </c>
      <c r="AD34">
        <f>'[1]TSS MASTER'!$J30</f>
        <v>1</v>
      </c>
      <c r="AE34">
        <v>1</v>
      </c>
      <c r="AF34">
        <f t="shared" si="15"/>
        <v>1</v>
      </c>
      <c r="AG34">
        <f>'[1]TSS MASTER'!$K30</f>
        <v>1</v>
      </c>
      <c r="AH34">
        <f t="shared" si="6"/>
        <v>1</v>
      </c>
      <c r="AI34">
        <f>'[1]TSS MASTER'!$L30</f>
        <v>0</v>
      </c>
      <c r="AJ34">
        <v>1</v>
      </c>
      <c r="AK34">
        <f t="shared" si="7"/>
        <v>1</v>
      </c>
      <c r="AL34">
        <v>1</v>
      </c>
      <c r="AM34">
        <f>'[1]TSS MASTER'!$M30</f>
        <v>1</v>
      </c>
      <c r="AN34">
        <v>1</v>
      </c>
      <c r="AO34">
        <f>'[1]TSS MASTER'!$N30</f>
        <v>1</v>
      </c>
      <c r="AP34">
        <v>1</v>
      </c>
      <c r="AQ34">
        <v>1</v>
      </c>
      <c r="AR34">
        <v>1</v>
      </c>
      <c r="AS34">
        <f>'[1]TSS MASTER'!$O30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29">
      <c r="A35">
        <v>16</v>
      </c>
      <c r="B35" s="2" t="s">
        <v>684</v>
      </c>
      <c r="C35" s="2" t="s">
        <v>169</v>
      </c>
      <c r="D35">
        <v>1</v>
      </c>
      <c r="E35">
        <v>1</v>
      </c>
      <c r="F35">
        <f t="shared" si="8"/>
        <v>1</v>
      </c>
      <c r="G35">
        <f t="shared" si="9"/>
        <v>11</v>
      </c>
      <c r="H35">
        <f t="shared" si="10"/>
        <v>11</v>
      </c>
      <c r="I35">
        <f t="shared" si="11"/>
        <v>59</v>
      </c>
      <c r="J35">
        <f>'[1]TSS MASTER'!$C31</f>
        <v>16</v>
      </c>
      <c r="K35">
        <f t="shared" si="12"/>
        <v>1.4545454545454546</v>
      </c>
      <c r="L35">
        <f t="shared" si="13"/>
        <v>48</v>
      </c>
      <c r="M35">
        <f t="shared" si="14"/>
        <v>4.3636363636363633</v>
      </c>
      <c r="N35">
        <v>1</v>
      </c>
      <c r="O35">
        <v>1</v>
      </c>
      <c r="P35">
        <v>1</v>
      </c>
      <c r="Q35">
        <v>1</v>
      </c>
      <c r="R35">
        <f>'[1]TSS MASTER'!$E31</f>
        <v>0</v>
      </c>
      <c r="S35">
        <v>1</v>
      </c>
      <c r="T35">
        <f t="shared" si="3"/>
        <v>0</v>
      </c>
      <c r="U35">
        <f>'[1]TSS MASTER'!$F31</f>
        <v>1</v>
      </c>
      <c r="V35">
        <v>1</v>
      </c>
      <c r="W35">
        <f t="shared" si="4"/>
        <v>0</v>
      </c>
      <c r="X35">
        <f t="shared" si="5"/>
        <v>1</v>
      </c>
      <c r="Y35">
        <f>'[1]TSS MASTER'!$D31</f>
        <v>0</v>
      </c>
      <c r="Z35">
        <f>'[1]TSS MASTER'!$G31</f>
        <v>1</v>
      </c>
      <c r="AA35">
        <f>'[1]TSS MASTER'!$H31</f>
        <v>1</v>
      </c>
      <c r="AB35">
        <f>'[1]TSS MASTER'!$I31</f>
        <v>1</v>
      </c>
      <c r="AC35">
        <v>1</v>
      </c>
      <c r="AD35">
        <f>'[1]TSS MASTER'!$J31</f>
        <v>1</v>
      </c>
      <c r="AE35">
        <v>1</v>
      </c>
      <c r="AF35">
        <f t="shared" si="15"/>
        <v>1</v>
      </c>
      <c r="AG35">
        <f>'[1]TSS MASTER'!$K31</f>
        <v>1</v>
      </c>
      <c r="AH35">
        <f t="shared" si="6"/>
        <v>1</v>
      </c>
      <c r="AI35">
        <f>'[1]TSS MASTER'!$L31</f>
        <v>1</v>
      </c>
      <c r="AJ35">
        <v>1</v>
      </c>
      <c r="AK35">
        <f t="shared" si="7"/>
        <v>1</v>
      </c>
      <c r="AL35">
        <v>1</v>
      </c>
      <c r="AM35">
        <f>'[1]TSS MASTER'!$M31</f>
        <v>1</v>
      </c>
      <c r="AN35">
        <v>1</v>
      </c>
      <c r="AO35">
        <f>'[1]TSS MASTER'!$N31</f>
        <v>1</v>
      </c>
      <c r="AP35">
        <v>1</v>
      </c>
      <c r="AQ35">
        <v>1</v>
      </c>
      <c r="AR35">
        <v>1</v>
      </c>
      <c r="AS35">
        <f>'[1]TSS MASTER'!$O31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72.5">
      <c r="A36">
        <v>17</v>
      </c>
      <c r="B36" s="2" t="s">
        <v>811</v>
      </c>
      <c r="C36" s="2" t="s">
        <v>169</v>
      </c>
      <c r="D36">
        <v>1</v>
      </c>
      <c r="E36">
        <v>1</v>
      </c>
      <c r="F36">
        <f t="shared" si="8"/>
        <v>2</v>
      </c>
      <c r="G36">
        <f t="shared" si="9"/>
        <v>33</v>
      </c>
      <c r="H36">
        <f t="shared" si="10"/>
        <v>16.5</v>
      </c>
      <c r="I36">
        <f t="shared" si="11"/>
        <v>187</v>
      </c>
      <c r="J36">
        <f>'[1]TSS MASTER'!$C32</f>
        <v>53</v>
      </c>
      <c r="K36">
        <f t="shared" si="12"/>
        <v>1.606060606060606</v>
      </c>
      <c r="L36">
        <f t="shared" si="13"/>
        <v>151</v>
      </c>
      <c r="M36">
        <f t="shared" si="14"/>
        <v>4.5757575757575761</v>
      </c>
      <c r="N36">
        <v>1</v>
      </c>
      <c r="O36">
        <v>1</v>
      </c>
      <c r="P36">
        <v>1</v>
      </c>
      <c r="Q36">
        <v>1</v>
      </c>
      <c r="R36">
        <f>'[1]TSS MASTER'!$E32</f>
        <v>1</v>
      </c>
      <c r="S36">
        <v>1</v>
      </c>
      <c r="T36">
        <f t="shared" si="3"/>
        <v>1</v>
      </c>
      <c r="U36">
        <f>'[1]TSS MASTER'!$F32</f>
        <v>1</v>
      </c>
      <c r="V36">
        <v>1</v>
      </c>
      <c r="W36">
        <f t="shared" si="4"/>
        <v>1</v>
      </c>
      <c r="X36">
        <f t="shared" si="5"/>
        <v>1</v>
      </c>
      <c r="Y36">
        <f>'[1]TSS MASTER'!$D32</f>
        <v>0</v>
      </c>
      <c r="Z36">
        <f>'[1]TSS MASTER'!$G32</f>
        <v>1</v>
      </c>
      <c r="AA36">
        <f>'[1]TSS MASTER'!$H32</f>
        <v>1</v>
      </c>
      <c r="AB36">
        <f>'[1]TSS MASTER'!$I32</f>
        <v>1</v>
      </c>
      <c r="AC36">
        <v>1</v>
      </c>
      <c r="AD36">
        <f>'[1]TSS MASTER'!$J32</f>
        <v>1</v>
      </c>
      <c r="AE36">
        <v>1</v>
      </c>
      <c r="AF36">
        <f t="shared" si="15"/>
        <v>3</v>
      </c>
      <c r="AG36">
        <f>'[1]TSS MASTER'!$K32</f>
        <v>0</v>
      </c>
      <c r="AH36">
        <f t="shared" si="6"/>
        <v>1</v>
      </c>
      <c r="AI36">
        <f>'[1]TSS MASTER'!$L32</f>
        <v>0</v>
      </c>
      <c r="AJ36">
        <v>1</v>
      </c>
      <c r="AK36">
        <f t="shared" si="7"/>
        <v>1</v>
      </c>
      <c r="AL36">
        <v>1</v>
      </c>
      <c r="AM36">
        <f>'[1]TSS MASTER'!$M32</f>
        <v>0</v>
      </c>
      <c r="AN36">
        <v>1</v>
      </c>
      <c r="AO36">
        <f>'[1]TSS MASTER'!$N32</f>
        <v>1</v>
      </c>
      <c r="AP36">
        <v>1</v>
      </c>
      <c r="AQ36">
        <v>1</v>
      </c>
      <c r="AR36">
        <v>1</v>
      </c>
      <c r="AS36">
        <f>'[1]TSS MASTER'!$O32</f>
        <v>1</v>
      </c>
      <c r="AT36">
        <v>1</v>
      </c>
      <c r="AU36">
        <f t="shared" si="16"/>
        <v>54.214772727272759</v>
      </c>
      <c r="AV36">
        <f t="shared" si="17"/>
        <v>9.7965151515151554</v>
      </c>
      <c r="AW36">
        <f t="shared" si="18"/>
        <v>10.024242424242427</v>
      </c>
      <c r="AX36">
        <f t="shared" si="19"/>
        <v>8.3718181818181847</v>
      </c>
      <c r="AY36">
        <v>0</v>
      </c>
      <c r="AZ36">
        <v>1</v>
      </c>
      <c r="BA36">
        <v>1</v>
      </c>
      <c r="BG36">
        <f t="shared" si="20"/>
        <v>90.909090909090907</v>
      </c>
      <c r="BH36" s="10">
        <f t="shared" si="21"/>
        <v>1.1458333333333333E-4</v>
      </c>
    </row>
    <row r="37" spans="1:60" ht="58">
      <c r="A37">
        <v>18</v>
      </c>
      <c r="B37" s="2" t="s">
        <v>812</v>
      </c>
      <c r="C37" s="2" t="s">
        <v>339</v>
      </c>
      <c r="D37">
        <v>1</v>
      </c>
      <c r="E37">
        <v>1</v>
      </c>
      <c r="F37">
        <f t="shared" si="8"/>
        <v>1</v>
      </c>
      <c r="G37">
        <f t="shared" si="9"/>
        <v>21</v>
      </c>
      <c r="H37">
        <f t="shared" si="10"/>
        <v>21</v>
      </c>
      <c r="I37">
        <f t="shared" si="11"/>
        <v>115</v>
      </c>
      <c r="J37">
        <f>'[1]TSS MASTER'!$C33</f>
        <v>31</v>
      </c>
      <c r="K37">
        <f t="shared" si="12"/>
        <v>1.4761904761904763</v>
      </c>
      <c r="L37">
        <f t="shared" si="13"/>
        <v>93</v>
      </c>
      <c r="M37">
        <f t="shared" si="14"/>
        <v>4.4285714285714288</v>
      </c>
      <c r="N37">
        <v>1</v>
      </c>
      <c r="O37">
        <v>1</v>
      </c>
      <c r="P37">
        <v>1</v>
      </c>
      <c r="Q37">
        <v>1</v>
      </c>
      <c r="R37">
        <f>'[1]TSS MASTER'!$E33</f>
        <v>1</v>
      </c>
      <c r="S37">
        <v>1</v>
      </c>
      <c r="T37">
        <f t="shared" si="3"/>
        <v>1</v>
      </c>
      <c r="U37">
        <f>'[1]TSS MASTER'!$F33</f>
        <v>1</v>
      </c>
      <c r="V37">
        <v>1</v>
      </c>
      <c r="W37">
        <f t="shared" si="4"/>
        <v>1</v>
      </c>
      <c r="X37">
        <f t="shared" si="5"/>
        <v>1</v>
      </c>
      <c r="Y37">
        <f>'[1]TSS MASTER'!$D33</f>
        <v>0</v>
      </c>
      <c r="Z37">
        <f>'[1]TSS MASTER'!$G33</f>
        <v>1</v>
      </c>
      <c r="AA37">
        <f>'[1]TSS MASTER'!$H33</f>
        <v>1</v>
      </c>
      <c r="AB37">
        <f>'[1]TSS MASTER'!$I33</f>
        <v>1</v>
      </c>
      <c r="AC37">
        <v>1</v>
      </c>
      <c r="AD37">
        <f>'[1]TSS MASTER'!$J33</f>
        <v>1</v>
      </c>
      <c r="AE37">
        <v>1</v>
      </c>
      <c r="AF37">
        <f t="shared" si="15"/>
        <v>2</v>
      </c>
      <c r="AG37">
        <f>'[1]TSS MASTER'!$K33</f>
        <v>1</v>
      </c>
      <c r="AH37">
        <f t="shared" si="6"/>
        <v>1</v>
      </c>
      <c r="AI37">
        <f>'[1]TSS MASTER'!$L33</f>
        <v>1</v>
      </c>
      <c r="AJ37">
        <v>1</v>
      </c>
      <c r="AK37">
        <f t="shared" si="7"/>
        <v>1</v>
      </c>
      <c r="AL37">
        <v>1</v>
      </c>
      <c r="AM37">
        <f>'[1]TSS MASTER'!$M33</f>
        <v>1</v>
      </c>
      <c r="AN37">
        <v>1</v>
      </c>
      <c r="AO37">
        <f>'[1]TSS MASTER'!$N33</f>
        <v>0</v>
      </c>
      <c r="AP37">
        <v>1</v>
      </c>
      <c r="AQ37">
        <v>1</v>
      </c>
      <c r="AR37">
        <v>1</v>
      </c>
      <c r="AS37">
        <f>'[1]TSS MASTER'!$O33</f>
        <v>0</v>
      </c>
      <c r="AT37">
        <v>1</v>
      </c>
      <c r="AU37">
        <f t="shared" si="16"/>
        <v>60.634285714285724</v>
      </c>
      <c r="AV37">
        <f t="shared" si="17"/>
        <v>10.019047619047623</v>
      </c>
      <c r="AW37">
        <f t="shared" si="18"/>
        <v>9.3904761904761855</v>
      </c>
      <c r="AX37">
        <f t="shared" si="19"/>
        <v>9.9285714285714306</v>
      </c>
      <c r="AY37">
        <v>1</v>
      </c>
      <c r="AZ37">
        <v>1</v>
      </c>
      <c r="BA37">
        <v>1</v>
      </c>
      <c r="BG37">
        <f t="shared" si="20"/>
        <v>95.238095238095227</v>
      </c>
      <c r="BH37" s="10">
        <f t="shared" si="21"/>
        <v>7.2916666666666659E-5</v>
      </c>
    </row>
    <row r="38" spans="1:60" ht="101.5">
      <c r="A38">
        <v>19</v>
      </c>
      <c r="B38" s="1" t="s">
        <v>813</v>
      </c>
      <c r="C38" s="2" t="s">
        <v>339</v>
      </c>
      <c r="D38">
        <v>1</v>
      </c>
      <c r="E38">
        <v>1</v>
      </c>
      <c r="F38">
        <f t="shared" si="8"/>
        <v>1</v>
      </c>
      <c r="G38">
        <f t="shared" si="9"/>
        <v>30</v>
      </c>
      <c r="H38">
        <f t="shared" si="10"/>
        <v>30</v>
      </c>
      <c r="I38">
        <f t="shared" si="11"/>
        <v>179</v>
      </c>
      <c r="J38">
        <f>'[1]TSS MASTER'!$C34</f>
        <v>46</v>
      </c>
      <c r="K38">
        <f t="shared" si="12"/>
        <v>1.5333333333333334</v>
      </c>
      <c r="L38">
        <f t="shared" si="13"/>
        <v>148</v>
      </c>
      <c r="M38">
        <f t="shared" si="14"/>
        <v>4.9333333333333336</v>
      </c>
      <c r="N38">
        <v>1</v>
      </c>
      <c r="O38">
        <v>1</v>
      </c>
      <c r="P38">
        <v>1</v>
      </c>
      <c r="Q38">
        <v>1</v>
      </c>
      <c r="R38">
        <f>'[1]TSS MASTER'!$E34</f>
        <v>1</v>
      </c>
      <c r="S38">
        <v>1</v>
      </c>
      <c r="T38">
        <f t="shared" si="3"/>
        <v>1</v>
      </c>
      <c r="U38">
        <f>'[1]TSS MASTER'!$F34</f>
        <v>1</v>
      </c>
      <c r="V38">
        <v>1</v>
      </c>
      <c r="W38">
        <f t="shared" si="4"/>
        <v>1</v>
      </c>
      <c r="X38">
        <f t="shared" si="5"/>
        <v>1</v>
      </c>
      <c r="Y38">
        <f>'[1]TSS MASTER'!$D34</f>
        <v>0</v>
      </c>
      <c r="Z38">
        <f>'[1]TSS MASTER'!$G34</f>
        <v>1</v>
      </c>
      <c r="AA38">
        <f>'[1]TSS MASTER'!$H34</f>
        <v>1</v>
      </c>
      <c r="AB38">
        <f>'[1]TSS MASTER'!$I34</f>
        <v>1</v>
      </c>
      <c r="AC38">
        <v>1</v>
      </c>
      <c r="AD38">
        <f>'[1]TSS MASTER'!$J34</f>
        <v>1</v>
      </c>
      <c r="AE38">
        <v>1</v>
      </c>
      <c r="AF38">
        <f t="shared" si="15"/>
        <v>2</v>
      </c>
      <c r="AG38">
        <f>'[1]TSS MASTER'!$K34</f>
        <v>1</v>
      </c>
      <c r="AH38">
        <f t="shared" si="6"/>
        <v>1</v>
      </c>
      <c r="AI38">
        <f>'[1]TSS MASTER'!$L34</f>
        <v>0</v>
      </c>
      <c r="AJ38">
        <v>1</v>
      </c>
      <c r="AK38">
        <f t="shared" si="7"/>
        <v>1</v>
      </c>
      <c r="AL38">
        <v>1</v>
      </c>
      <c r="AM38">
        <f>'[1]TSS MASTER'!$M34</f>
        <v>1</v>
      </c>
      <c r="AN38">
        <v>1</v>
      </c>
      <c r="AO38">
        <f>'[1]TSS MASTER'!$N34</f>
        <v>0</v>
      </c>
      <c r="AP38">
        <v>1</v>
      </c>
      <c r="AQ38">
        <v>1</v>
      </c>
      <c r="AR38">
        <v>1</v>
      </c>
      <c r="AS38">
        <f>'[1]TSS MASTER'!$O34</f>
        <v>0</v>
      </c>
      <c r="AT38">
        <v>1</v>
      </c>
      <c r="AU38">
        <f t="shared" si="16"/>
        <v>46.665000000000013</v>
      </c>
      <c r="AV38">
        <f t="shared" si="17"/>
        <v>14.203333333333337</v>
      </c>
      <c r="AW38">
        <f t="shared" si="18"/>
        <v>12.61333333333333</v>
      </c>
      <c r="AX38">
        <f t="shared" si="19"/>
        <v>16.806000000000004</v>
      </c>
      <c r="AY38">
        <v>1</v>
      </c>
      <c r="AZ38">
        <v>1</v>
      </c>
      <c r="BA38">
        <v>1</v>
      </c>
      <c r="BG38">
        <f t="shared" si="20"/>
        <v>66.666666666666671</v>
      </c>
      <c r="BH38" s="10">
        <f t="shared" si="21"/>
        <v>1.0416666666666666E-4</v>
      </c>
    </row>
    <row r="39" spans="1:60" ht="72.5">
      <c r="A39">
        <v>20</v>
      </c>
      <c r="B39" s="1" t="s">
        <v>814</v>
      </c>
      <c r="C39" s="2" t="s">
        <v>169</v>
      </c>
      <c r="D39">
        <v>1</v>
      </c>
      <c r="E39">
        <v>1</v>
      </c>
      <c r="F39">
        <f t="shared" si="8"/>
        <v>1</v>
      </c>
      <c r="G39">
        <f t="shared" si="9"/>
        <v>31</v>
      </c>
      <c r="H39">
        <f t="shared" si="10"/>
        <v>31</v>
      </c>
      <c r="I39">
        <f t="shared" si="11"/>
        <v>183</v>
      </c>
      <c r="J39">
        <f>'[1]TSS MASTER'!$C35</f>
        <v>50</v>
      </c>
      <c r="K39">
        <f t="shared" si="12"/>
        <v>1.6129032258064515</v>
      </c>
      <c r="L39">
        <f t="shared" si="13"/>
        <v>149</v>
      </c>
      <c r="M39">
        <f t="shared" si="14"/>
        <v>4.806451612903226</v>
      </c>
      <c r="N39">
        <v>0</v>
      </c>
      <c r="O39">
        <v>1</v>
      </c>
      <c r="P39">
        <v>0</v>
      </c>
      <c r="Q39">
        <v>0</v>
      </c>
      <c r="R39">
        <f>'[1]TSS MASTER'!$E35</f>
        <v>1</v>
      </c>
      <c r="S39">
        <v>1</v>
      </c>
      <c r="T39">
        <f t="shared" si="3"/>
        <v>0</v>
      </c>
      <c r="U39">
        <f>'[1]TSS MASTER'!$F35</f>
        <v>1</v>
      </c>
      <c r="V39">
        <v>1</v>
      </c>
      <c r="W39">
        <f t="shared" si="4"/>
        <v>0</v>
      </c>
      <c r="X39">
        <f t="shared" si="5"/>
        <v>1</v>
      </c>
      <c r="Y39">
        <f>'[1]TSS MASTER'!$D35</f>
        <v>1</v>
      </c>
      <c r="Z39">
        <f>'[1]TSS MASTER'!$G35</f>
        <v>1</v>
      </c>
      <c r="AA39">
        <f>'[1]TSS MASTER'!$H35</f>
        <v>1</v>
      </c>
      <c r="AB39">
        <f>'[1]TSS MASTER'!$I35</f>
        <v>1</v>
      </c>
      <c r="AC39">
        <v>1</v>
      </c>
      <c r="AD39">
        <f>'[1]TSS MASTER'!$J35</f>
        <v>1</v>
      </c>
      <c r="AE39">
        <v>1</v>
      </c>
      <c r="AF39">
        <f t="shared" si="15"/>
        <v>3</v>
      </c>
      <c r="AG39">
        <f>'[1]TSS MASTER'!$K35</f>
        <v>1</v>
      </c>
      <c r="AH39">
        <f t="shared" si="6"/>
        <v>1</v>
      </c>
      <c r="AI39">
        <f>'[1]TSS MASTER'!$L35</f>
        <v>0</v>
      </c>
      <c r="AJ39">
        <v>1</v>
      </c>
      <c r="AK39">
        <f t="shared" si="7"/>
        <v>1</v>
      </c>
      <c r="AL39">
        <v>1</v>
      </c>
      <c r="AM39">
        <f>'[1]TSS MASTER'!$M35</f>
        <v>1</v>
      </c>
      <c r="AN39">
        <v>1</v>
      </c>
      <c r="AO39">
        <f>'[1]TSS MASTER'!$N35</f>
        <v>1</v>
      </c>
      <c r="AP39">
        <v>1</v>
      </c>
      <c r="AQ39">
        <v>1</v>
      </c>
      <c r="AR39">
        <v>1</v>
      </c>
      <c r="AS39">
        <f>'[1]TSS MASTER'!$O35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43.5">
      <c r="A40">
        <v>21</v>
      </c>
      <c r="B40" s="1" t="s">
        <v>815</v>
      </c>
      <c r="C40" s="2" t="s">
        <v>339</v>
      </c>
      <c r="D40">
        <v>1</v>
      </c>
      <c r="E40">
        <v>1</v>
      </c>
      <c r="F40">
        <f t="shared" si="8"/>
        <v>1</v>
      </c>
      <c r="G40">
        <f t="shared" si="9"/>
        <v>17</v>
      </c>
      <c r="H40">
        <f t="shared" si="10"/>
        <v>17</v>
      </c>
      <c r="I40">
        <f t="shared" si="11"/>
        <v>108</v>
      </c>
      <c r="J40">
        <f>'[1]TSS MASTER'!$C36</f>
        <v>29</v>
      </c>
      <c r="K40">
        <f t="shared" si="12"/>
        <v>1.7058823529411764</v>
      </c>
      <c r="L40">
        <f t="shared" si="13"/>
        <v>89</v>
      </c>
      <c r="M40">
        <f t="shared" si="14"/>
        <v>5.2352941176470589</v>
      </c>
      <c r="N40">
        <v>1</v>
      </c>
      <c r="O40">
        <v>1</v>
      </c>
      <c r="P40">
        <v>1</v>
      </c>
      <c r="Q40">
        <v>1</v>
      </c>
      <c r="R40">
        <f>'[1]TSS MASTER'!$E36</f>
        <v>1</v>
      </c>
      <c r="S40">
        <v>1</v>
      </c>
      <c r="T40">
        <f t="shared" si="3"/>
        <v>1</v>
      </c>
      <c r="U40">
        <f>'[1]TSS MASTER'!$F36</f>
        <v>1</v>
      </c>
      <c r="V40">
        <v>1</v>
      </c>
      <c r="W40">
        <f t="shared" si="4"/>
        <v>1</v>
      </c>
      <c r="X40">
        <f t="shared" si="5"/>
        <v>1</v>
      </c>
      <c r="Y40">
        <f>'[1]TSS MASTER'!$D36</f>
        <v>1</v>
      </c>
      <c r="Z40">
        <f>'[1]TSS MASTER'!$G36</f>
        <v>1</v>
      </c>
      <c r="AA40">
        <f>'[1]TSS MASTER'!$H36</f>
        <v>1</v>
      </c>
      <c r="AB40">
        <f>'[1]TSS MASTER'!$I36</f>
        <v>1</v>
      </c>
      <c r="AC40">
        <v>1</v>
      </c>
      <c r="AD40">
        <f>'[1]TSS MASTER'!$J36</f>
        <v>1</v>
      </c>
      <c r="AE40">
        <v>1</v>
      </c>
      <c r="AF40">
        <f t="shared" si="15"/>
        <v>2</v>
      </c>
      <c r="AG40">
        <f>'[1]TSS MASTER'!$K36</f>
        <v>1</v>
      </c>
      <c r="AH40">
        <f t="shared" si="6"/>
        <v>1</v>
      </c>
      <c r="AI40">
        <f>'[1]TSS MASTER'!$L36</f>
        <v>1</v>
      </c>
      <c r="AJ40">
        <v>1</v>
      </c>
      <c r="AK40">
        <f t="shared" si="7"/>
        <v>1</v>
      </c>
      <c r="AL40">
        <v>1</v>
      </c>
      <c r="AM40">
        <f>'[1]TSS MASTER'!$M36</f>
        <v>1</v>
      </c>
      <c r="AN40">
        <v>1</v>
      </c>
      <c r="AO40">
        <f>'[1]TSS MASTER'!$N36</f>
        <v>1</v>
      </c>
      <c r="AP40">
        <v>1</v>
      </c>
      <c r="AQ40">
        <v>1</v>
      </c>
      <c r="AR40">
        <v>1</v>
      </c>
      <c r="AS40">
        <f>'[1]TSS MASTER'!$O36</f>
        <v>1</v>
      </c>
      <c r="AT40">
        <v>1</v>
      </c>
      <c r="AU40">
        <f t="shared" si="16"/>
        <v>45.262352941176488</v>
      </c>
      <c r="AV40">
        <f t="shared" si="17"/>
        <v>11.169411764705881</v>
      </c>
      <c r="AW40">
        <f t="shared" si="18"/>
        <v>14.279999999999998</v>
      </c>
      <c r="AX40">
        <f t="shared" si="19"/>
        <v>11.728235294117646</v>
      </c>
      <c r="AY40">
        <v>1</v>
      </c>
      <c r="AZ40">
        <v>1</v>
      </c>
      <c r="BA40">
        <v>1</v>
      </c>
      <c r="BG40">
        <f t="shared" si="20"/>
        <v>117.64705882352941</v>
      </c>
      <c r="BH40" s="10">
        <f t="shared" si="21"/>
        <v>5.902777777777778E-5</v>
      </c>
    </row>
    <row r="41" spans="1:60" ht="29">
      <c r="A41">
        <v>22</v>
      </c>
      <c r="B41" s="1" t="s">
        <v>746</v>
      </c>
      <c r="C41" s="2" t="s">
        <v>169</v>
      </c>
      <c r="D41">
        <v>1</v>
      </c>
      <c r="E41">
        <v>1</v>
      </c>
      <c r="F41">
        <f t="shared" si="8"/>
        <v>1</v>
      </c>
      <c r="G41">
        <f t="shared" si="9"/>
        <v>12</v>
      </c>
      <c r="H41">
        <f t="shared" si="10"/>
        <v>12</v>
      </c>
      <c r="I41">
        <f t="shared" si="11"/>
        <v>77</v>
      </c>
      <c r="J41">
        <f>'[1]TSS MASTER'!$C37</f>
        <v>22</v>
      </c>
      <c r="K41">
        <f t="shared" si="12"/>
        <v>1.8333333333333333</v>
      </c>
      <c r="L41">
        <f t="shared" si="13"/>
        <v>63</v>
      </c>
      <c r="M41">
        <f t="shared" si="14"/>
        <v>5.25</v>
      </c>
      <c r="N41">
        <v>1</v>
      </c>
      <c r="O41">
        <v>1</v>
      </c>
      <c r="P41">
        <v>1</v>
      </c>
      <c r="Q41">
        <v>1</v>
      </c>
      <c r="R41">
        <f>'[1]TSS MASTER'!$E37</f>
        <v>1</v>
      </c>
      <c r="S41">
        <v>1</v>
      </c>
      <c r="T41">
        <f t="shared" si="3"/>
        <v>1</v>
      </c>
      <c r="U41">
        <f>'[1]TSS MASTER'!$F37</f>
        <v>1</v>
      </c>
      <c r="V41">
        <v>1</v>
      </c>
      <c r="W41">
        <f t="shared" si="4"/>
        <v>1</v>
      </c>
      <c r="X41">
        <f t="shared" si="5"/>
        <v>1</v>
      </c>
      <c r="Y41">
        <f>'[1]TSS MASTER'!$D37</f>
        <v>1</v>
      </c>
      <c r="Z41">
        <f>'[1]TSS MASTER'!$G37</f>
        <v>1</v>
      </c>
      <c r="AA41">
        <f>'[1]TSS MASTER'!$H37</f>
        <v>1</v>
      </c>
      <c r="AB41">
        <f>'[1]TSS MASTER'!$I37</f>
        <v>1</v>
      </c>
      <c r="AC41">
        <v>1</v>
      </c>
      <c r="AD41">
        <f>'[1]TSS MASTER'!$J37</f>
        <v>1</v>
      </c>
      <c r="AE41">
        <v>1</v>
      </c>
      <c r="AF41">
        <f t="shared" si="15"/>
        <v>1</v>
      </c>
      <c r="AG41">
        <f>'[1]TSS MASTER'!$K37</f>
        <v>0</v>
      </c>
      <c r="AH41">
        <f t="shared" si="6"/>
        <v>1</v>
      </c>
      <c r="AI41">
        <f>'[1]TSS MASTER'!$L37</f>
        <v>1</v>
      </c>
      <c r="AJ41">
        <v>1</v>
      </c>
      <c r="AK41">
        <f t="shared" si="7"/>
        <v>1</v>
      </c>
      <c r="AL41">
        <v>1</v>
      </c>
      <c r="AM41">
        <f>'[1]TSS MASTER'!$M37</f>
        <v>0</v>
      </c>
      <c r="AN41">
        <v>1</v>
      </c>
      <c r="AO41">
        <f>'[1]TSS MASTER'!$N37</f>
        <v>1</v>
      </c>
      <c r="AP41">
        <v>1</v>
      </c>
      <c r="AQ41">
        <v>1</v>
      </c>
      <c r="AR41">
        <v>1</v>
      </c>
      <c r="AS41">
        <f>'[1]TSS MASTER'!$O37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3.5">
      <c r="A42">
        <v>23</v>
      </c>
      <c r="B42" s="1" t="s">
        <v>747</v>
      </c>
      <c r="C42" s="2" t="s">
        <v>169</v>
      </c>
      <c r="D42">
        <v>1</v>
      </c>
      <c r="E42">
        <v>1</v>
      </c>
      <c r="F42">
        <f t="shared" si="8"/>
        <v>1</v>
      </c>
      <c r="G42">
        <f t="shared" si="9"/>
        <v>12</v>
      </c>
      <c r="H42">
        <f t="shared" si="10"/>
        <v>12</v>
      </c>
      <c r="I42">
        <f t="shared" si="11"/>
        <v>79</v>
      </c>
      <c r="J42">
        <f>'[1]TSS MASTER'!$C38</f>
        <v>23</v>
      </c>
      <c r="K42">
        <f t="shared" si="12"/>
        <v>1.9166666666666667</v>
      </c>
      <c r="L42">
        <f t="shared" si="13"/>
        <v>65</v>
      </c>
      <c r="M42">
        <f t="shared" si="14"/>
        <v>5.416666666666667</v>
      </c>
      <c r="N42">
        <v>1</v>
      </c>
      <c r="O42">
        <v>1</v>
      </c>
      <c r="P42">
        <v>1</v>
      </c>
      <c r="Q42">
        <v>1</v>
      </c>
      <c r="R42">
        <f>'[1]TSS MASTER'!$E38</f>
        <v>1</v>
      </c>
      <c r="S42">
        <v>1</v>
      </c>
      <c r="T42">
        <f t="shared" si="3"/>
        <v>1</v>
      </c>
      <c r="U42">
        <f>'[1]TSS MASTER'!$F38</f>
        <v>1</v>
      </c>
      <c r="V42">
        <v>1</v>
      </c>
      <c r="W42">
        <f t="shared" si="4"/>
        <v>1</v>
      </c>
      <c r="X42">
        <f t="shared" si="5"/>
        <v>1</v>
      </c>
      <c r="Y42">
        <f>'[1]TSS MASTER'!$D38</f>
        <v>1</v>
      </c>
      <c r="Z42">
        <f>'[1]TSS MASTER'!$G38</f>
        <v>1</v>
      </c>
      <c r="AA42">
        <f>'[1]TSS MASTER'!$H38</f>
        <v>1</v>
      </c>
      <c r="AB42">
        <f>'[1]TSS MASTER'!$I38</f>
        <v>1</v>
      </c>
      <c r="AC42">
        <v>1</v>
      </c>
      <c r="AD42">
        <f>'[1]TSS MASTER'!$J38</f>
        <v>1</v>
      </c>
      <c r="AE42">
        <v>1</v>
      </c>
      <c r="AF42">
        <f t="shared" si="15"/>
        <v>1</v>
      </c>
      <c r="AG42">
        <f>'[1]TSS MASTER'!$K38</f>
        <v>0</v>
      </c>
      <c r="AH42">
        <f t="shared" si="6"/>
        <v>1</v>
      </c>
      <c r="AI42">
        <f>'[1]TSS MASTER'!$L38</f>
        <v>1</v>
      </c>
      <c r="AJ42">
        <v>1</v>
      </c>
      <c r="AK42">
        <f t="shared" si="7"/>
        <v>1</v>
      </c>
      <c r="AL42">
        <v>1</v>
      </c>
      <c r="AM42">
        <f>'[1]TSS MASTER'!$M38</f>
        <v>0</v>
      </c>
      <c r="AN42">
        <v>1</v>
      </c>
      <c r="AO42">
        <f>'[1]TSS MASTER'!$N38</f>
        <v>1</v>
      </c>
      <c r="AP42">
        <v>1</v>
      </c>
      <c r="AQ42">
        <v>1</v>
      </c>
      <c r="AR42">
        <v>1</v>
      </c>
      <c r="AS42">
        <f>'[1]TSS MASTER'!$O38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43.5">
      <c r="A43">
        <v>24</v>
      </c>
      <c r="B43" s="1" t="s">
        <v>748</v>
      </c>
      <c r="C43" s="2" t="s">
        <v>169</v>
      </c>
      <c r="D43">
        <v>1</v>
      </c>
      <c r="E43">
        <v>1</v>
      </c>
      <c r="F43">
        <f t="shared" si="8"/>
        <v>1</v>
      </c>
      <c r="G43">
        <f t="shared" si="9"/>
        <v>15</v>
      </c>
      <c r="H43">
        <f t="shared" si="10"/>
        <v>15</v>
      </c>
      <c r="I43">
        <f t="shared" si="11"/>
        <v>110</v>
      </c>
      <c r="J43">
        <f>'[1]TSS MASTER'!$C39</f>
        <v>31</v>
      </c>
      <c r="K43">
        <f t="shared" si="12"/>
        <v>2.0666666666666669</v>
      </c>
      <c r="L43">
        <f t="shared" si="13"/>
        <v>92</v>
      </c>
      <c r="M43">
        <f t="shared" si="14"/>
        <v>6.1333333333333337</v>
      </c>
      <c r="N43">
        <v>1</v>
      </c>
      <c r="O43">
        <v>1</v>
      </c>
      <c r="P43">
        <v>1</v>
      </c>
      <c r="Q43">
        <v>1</v>
      </c>
      <c r="R43">
        <f>'[1]TSS MASTER'!$E39</f>
        <v>1</v>
      </c>
      <c r="S43">
        <v>1</v>
      </c>
      <c r="T43">
        <f t="shared" si="3"/>
        <v>1</v>
      </c>
      <c r="U43">
        <f>'[1]TSS MASTER'!$F39</f>
        <v>1</v>
      </c>
      <c r="V43">
        <v>1</v>
      </c>
      <c r="W43">
        <f t="shared" si="4"/>
        <v>1</v>
      </c>
      <c r="X43">
        <f t="shared" si="5"/>
        <v>1</v>
      </c>
      <c r="Y43">
        <f>'[1]TSS MASTER'!$D39</f>
        <v>1</v>
      </c>
      <c r="Z43">
        <f>'[1]TSS MASTER'!$G39</f>
        <v>1</v>
      </c>
      <c r="AA43">
        <f>'[1]TSS MASTER'!$H39</f>
        <v>1</v>
      </c>
      <c r="AB43">
        <f>'[1]TSS MASTER'!$I39</f>
        <v>1</v>
      </c>
      <c r="AC43">
        <v>1</v>
      </c>
      <c r="AD43">
        <f>'[1]TSS MASTER'!$J39</f>
        <v>1</v>
      </c>
      <c r="AE43">
        <v>1</v>
      </c>
      <c r="AF43">
        <f t="shared" si="15"/>
        <v>4</v>
      </c>
      <c r="AG43">
        <f>'[1]TSS MASTER'!$K39</f>
        <v>1</v>
      </c>
      <c r="AH43">
        <f t="shared" si="6"/>
        <v>1</v>
      </c>
      <c r="AI43">
        <f>'[1]TSS MASTER'!$L39</f>
        <v>0</v>
      </c>
      <c r="AJ43">
        <v>1</v>
      </c>
      <c r="AK43">
        <f t="shared" si="7"/>
        <v>1</v>
      </c>
      <c r="AL43">
        <v>1</v>
      </c>
      <c r="AM43">
        <f>'[1]TSS MASTER'!$M39</f>
        <v>1</v>
      </c>
      <c r="AN43">
        <v>1</v>
      </c>
      <c r="AO43">
        <f>'[1]TSS MASTER'!$N39</f>
        <v>1</v>
      </c>
      <c r="AP43">
        <v>1</v>
      </c>
      <c r="AQ43">
        <v>1</v>
      </c>
      <c r="AR43">
        <v>1</v>
      </c>
      <c r="AS43">
        <f>'[1]TSS MASTER'!$O39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29">
      <c r="A44">
        <v>25</v>
      </c>
      <c r="B44" s="1" t="s">
        <v>749</v>
      </c>
      <c r="C44" s="2" t="s">
        <v>169</v>
      </c>
      <c r="D44">
        <v>1</v>
      </c>
      <c r="E44">
        <v>1</v>
      </c>
      <c r="F44">
        <f t="shared" si="8"/>
        <v>1</v>
      </c>
      <c r="G44">
        <f t="shared" si="9"/>
        <v>11</v>
      </c>
      <c r="H44">
        <f t="shared" si="10"/>
        <v>11</v>
      </c>
      <c r="I44">
        <f t="shared" si="11"/>
        <v>71</v>
      </c>
      <c r="J44">
        <f>'[1]TSS MASTER'!$C40</f>
        <v>20</v>
      </c>
      <c r="K44">
        <f t="shared" si="12"/>
        <v>1.8181818181818181</v>
      </c>
      <c r="L44">
        <f t="shared" si="13"/>
        <v>60</v>
      </c>
      <c r="M44">
        <f t="shared" si="14"/>
        <v>5.4545454545454541</v>
      </c>
      <c r="N44">
        <v>1</v>
      </c>
      <c r="O44">
        <v>1</v>
      </c>
      <c r="P44">
        <v>1</v>
      </c>
      <c r="Q44">
        <v>1</v>
      </c>
      <c r="R44">
        <f>'[1]TSS MASTER'!$E40</f>
        <v>1</v>
      </c>
      <c r="S44">
        <v>1</v>
      </c>
      <c r="T44">
        <f t="shared" si="3"/>
        <v>1</v>
      </c>
      <c r="U44">
        <f>'[1]TSS MASTER'!$F40</f>
        <v>1</v>
      </c>
      <c r="V44">
        <v>1</v>
      </c>
      <c r="W44">
        <f t="shared" si="4"/>
        <v>1</v>
      </c>
      <c r="X44">
        <f t="shared" si="5"/>
        <v>1</v>
      </c>
      <c r="Y44">
        <f>'[1]TSS MASTER'!$D40</f>
        <v>1</v>
      </c>
      <c r="Z44">
        <f>'[1]TSS MASTER'!$G40</f>
        <v>1</v>
      </c>
      <c r="AA44">
        <f>'[1]TSS MASTER'!$H40</f>
        <v>1</v>
      </c>
      <c r="AB44">
        <f>'[1]TSS MASTER'!$I40</f>
        <v>1</v>
      </c>
      <c r="AC44">
        <v>1</v>
      </c>
      <c r="AD44">
        <f>'[1]TSS MASTER'!$J40</f>
        <v>1</v>
      </c>
      <c r="AE44">
        <v>1</v>
      </c>
      <c r="AF44">
        <f t="shared" si="15"/>
        <v>1</v>
      </c>
      <c r="AG44">
        <f>'[1]TSS MASTER'!$K40</f>
        <v>1</v>
      </c>
      <c r="AH44">
        <f t="shared" si="6"/>
        <v>1</v>
      </c>
      <c r="AI44">
        <f>'[1]TSS MASTER'!$L40</f>
        <v>1</v>
      </c>
      <c r="AJ44">
        <v>1</v>
      </c>
      <c r="AK44">
        <f t="shared" si="7"/>
        <v>1</v>
      </c>
      <c r="AL44">
        <v>1</v>
      </c>
      <c r="AM44">
        <f>'[1]TSS MASTER'!$M40</f>
        <v>1</v>
      </c>
      <c r="AN44">
        <v>1</v>
      </c>
      <c r="AO44">
        <f>'[1]TSS MASTER'!$N40</f>
        <v>1</v>
      </c>
      <c r="AP44">
        <v>1</v>
      </c>
      <c r="AQ44">
        <v>1</v>
      </c>
      <c r="AR44">
        <v>1</v>
      </c>
      <c r="AS44">
        <f>'[1]TSS MASTER'!$O40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2.5">
      <c r="A45">
        <v>26</v>
      </c>
      <c r="B45" s="1" t="s">
        <v>816</v>
      </c>
      <c r="C45" s="2" t="s">
        <v>169</v>
      </c>
      <c r="D45">
        <v>1</v>
      </c>
      <c r="E45">
        <v>1</v>
      </c>
      <c r="F45">
        <f t="shared" si="8"/>
        <v>2</v>
      </c>
      <c r="G45">
        <f t="shared" si="9"/>
        <v>24</v>
      </c>
      <c r="H45">
        <f t="shared" si="10"/>
        <v>12</v>
      </c>
      <c r="I45">
        <f t="shared" si="11"/>
        <v>152</v>
      </c>
      <c r="J45">
        <f>'[1]TSS MASTER'!$C41</f>
        <v>45</v>
      </c>
      <c r="K45">
        <f t="shared" si="12"/>
        <v>1.875</v>
      </c>
      <c r="L45">
        <f t="shared" si="13"/>
        <v>126</v>
      </c>
      <c r="M45">
        <f t="shared" si="14"/>
        <v>5.25</v>
      </c>
      <c r="N45">
        <v>0</v>
      </c>
      <c r="O45">
        <v>1</v>
      </c>
      <c r="P45">
        <v>0</v>
      </c>
      <c r="Q45">
        <v>0</v>
      </c>
      <c r="R45">
        <f>'[1]TSS MASTER'!$E41</f>
        <v>1</v>
      </c>
      <c r="S45">
        <v>1</v>
      </c>
      <c r="T45">
        <f t="shared" si="3"/>
        <v>0</v>
      </c>
      <c r="U45">
        <f>'[1]TSS MASTER'!$F41</f>
        <v>1</v>
      </c>
      <c r="V45">
        <v>1</v>
      </c>
      <c r="W45">
        <f t="shared" si="4"/>
        <v>0</v>
      </c>
      <c r="X45">
        <f t="shared" si="5"/>
        <v>1</v>
      </c>
      <c r="Y45">
        <f>'[1]TSS MASTER'!$D41</f>
        <v>0</v>
      </c>
      <c r="Z45">
        <f>'[1]TSS MASTER'!$G41</f>
        <v>1</v>
      </c>
      <c r="AA45">
        <f>'[1]TSS MASTER'!$H41</f>
        <v>1</v>
      </c>
      <c r="AB45">
        <f>'[1]TSS MASTER'!$I41</f>
        <v>1</v>
      </c>
      <c r="AC45">
        <v>1</v>
      </c>
      <c r="AD45">
        <f>'[1]TSS MASTER'!$J41</f>
        <v>1</v>
      </c>
      <c r="AE45">
        <v>1</v>
      </c>
      <c r="AF45">
        <f t="shared" si="15"/>
        <v>2</v>
      </c>
      <c r="AG45">
        <f>'[1]TSS MASTER'!$K41</f>
        <v>1</v>
      </c>
      <c r="AH45">
        <f t="shared" si="6"/>
        <v>1</v>
      </c>
      <c r="AI45">
        <f>'[1]TSS MASTER'!$L41</f>
        <v>1</v>
      </c>
      <c r="AJ45">
        <v>1</v>
      </c>
      <c r="AK45">
        <f t="shared" si="7"/>
        <v>1</v>
      </c>
      <c r="AL45">
        <v>1</v>
      </c>
      <c r="AM45">
        <f>'[1]TSS MASTER'!$M41</f>
        <v>0</v>
      </c>
      <c r="AN45">
        <v>1</v>
      </c>
      <c r="AO45">
        <f>'[1]TSS MASTER'!$N41</f>
        <v>1</v>
      </c>
      <c r="AP45">
        <v>1</v>
      </c>
      <c r="AQ45">
        <v>1</v>
      </c>
      <c r="AR45">
        <v>1</v>
      </c>
      <c r="AS45">
        <f>'[1]TSS MASTER'!$O41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2.5">
      <c r="A46">
        <v>27</v>
      </c>
      <c r="B46" s="1" t="s">
        <v>817</v>
      </c>
      <c r="C46" s="2" t="s">
        <v>169</v>
      </c>
      <c r="D46">
        <v>1</v>
      </c>
      <c r="E46">
        <v>1</v>
      </c>
      <c r="F46">
        <f t="shared" si="8"/>
        <v>2</v>
      </c>
      <c r="G46">
        <f t="shared" si="9"/>
        <v>21</v>
      </c>
      <c r="H46">
        <f t="shared" si="10"/>
        <v>10.5</v>
      </c>
      <c r="I46">
        <f t="shared" si="11"/>
        <v>145</v>
      </c>
      <c r="J46">
        <f>'[1]TSS MASTER'!$C42</f>
        <v>40</v>
      </c>
      <c r="K46">
        <f t="shared" si="12"/>
        <v>1.9047619047619047</v>
      </c>
      <c r="L46">
        <f t="shared" si="13"/>
        <v>119</v>
      </c>
      <c r="M46">
        <f t="shared" si="14"/>
        <v>5.666666666666667</v>
      </c>
      <c r="N46">
        <v>1</v>
      </c>
      <c r="O46">
        <v>1</v>
      </c>
      <c r="P46">
        <v>1</v>
      </c>
      <c r="Q46">
        <v>1</v>
      </c>
      <c r="R46">
        <f>'[1]TSS MASTER'!$E42</f>
        <v>1</v>
      </c>
      <c r="S46">
        <v>1</v>
      </c>
      <c r="T46">
        <f t="shared" si="3"/>
        <v>1</v>
      </c>
      <c r="U46">
        <f>'[1]TSS MASTER'!$F42</f>
        <v>1</v>
      </c>
      <c r="V46">
        <v>1</v>
      </c>
      <c r="W46">
        <f t="shared" si="4"/>
        <v>1</v>
      </c>
      <c r="X46">
        <f t="shared" si="5"/>
        <v>1</v>
      </c>
      <c r="Y46">
        <f>'[1]TSS MASTER'!$D42</f>
        <v>0</v>
      </c>
      <c r="Z46">
        <f>'[1]TSS MASTER'!$G42</f>
        <v>1</v>
      </c>
      <c r="AA46">
        <f>'[1]TSS MASTER'!$H42</f>
        <v>1</v>
      </c>
      <c r="AB46">
        <f>'[1]TSS MASTER'!$I42</f>
        <v>1</v>
      </c>
      <c r="AC46">
        <v>1</v>
      </c>
      <c r="AD46">
        <f>'[1]TSS MASTER'!$J42</f>
        <v>1</v>
      </c>
      <c r="AE46">
        <v>1</v>
      </c>
      <c r="AF46">
        <f t="shared" si="15"/>
        <v>3</v>
      </c>
      <c r="AG46">
        <f>'[1]TSS MASTER'!$K42</f>
        <v>1</v>
      </c>
      <c r="AH46">
        <f t="shared" si="6"/>
        <v>1</v>
      </c>
      <c r="AI46">
        <f>'[1]TSS MASTER'!$L42</f>
        <v>0</v>
      </c>
      <c r="AJ46">
        <v>1</v>
      </c>
      <c r="AK46">
        <f t="shared" si="7"/>
        <v>1</v>
      </c>
      <c r="AL46">
        <v>1</v>
      </c>
      <c r="AM46">
        <f>'[1]TSS MASTER'!$M42</f>
        <v>1</v>
      </c>
      <c r="AN46">
        <v>1</v>
      </c>
      <c r="AO46">
        <f>'[1]TSS MASTER'!$N42</f>
        <v>1</v>
      </c>
      <c r="AP46">
        <v>1</v>
      </c>
      <c r="AQ46">
        <v>1</v>
      </c>
      <c r="AR46">
        <v>1</v>
      </c>
      <c r="AS46">
        <f>'[1]TSS MASTER'!$O42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87">
      <c r="A47">
        <v>28</v>
      </c>
      <c r="B47" s="1" t="s">
        <v>818</v>
      </c>
      <c r="C47" s="2" t="s">
        <v>169</v>
      </c>
      <c r="D47">
        <v>1</v>
      </c>
      <c r="E47">
        <v>1</v>
      </c>
      <c r="F47">
        <f t="shared" si="8"/>
        <v>2</v>
      </c>
      <c r="G47">
        <f t="shared" si="9"/>
        <v>20</v>
      </c>
      <c r="H47">
        <f t="shared" si="10"/>
        <v>10</v>
      </c>
      <c r="I47">
        <f t="shared" si="11"/>
        <v>149</v>
      </c>
      <c r="J47">
        <f>'[1]TSS MASTER'!$C43</f>
        <v>43</v>
      </c>
      <c r="K47">
        <f t="shared" si="12"/>
        <v>2.15</v>
      </c>
      <c r="L47">
        <f t="shared" si="13"/>
        <v>124</v>
      </c>
      <c r="M47">
        <f t="shared" si="14"/>
        <v>6.2</v>
      </c>
      <c r="N47">
        <v>1</v>
      </c>
      <c r="O47">
        <v>1</v>
      </c>
      <c r="P47">
        <v>1</v>
      </c>
      <c r="Q47">
        <v>0</v>
      </c>
      <c r="R47">
        <f>'[1]TSS MASTER'!$E43</f>
        <v>1</v>
      </c>
      <c r="S47">
        <v>1</v>
      </c>
      <c r="T47">
        <f t="shared" si="3"/>
        <v>0</v>
      </c>
      <c r="U47">
        <f>'[1]TSS MASTER'!$F43</f>
        <v>1</v>
      </c>
      <c r="V47">
        <v>1</v>
      </c>
      <c r="W47">
        <f t="shared" si="4"/>
        <v>0</v>
      </c>
      <c r="X47">
        <f t="shared" si="5"/>
        <v>1</v>
      </c>
      <c r="Y47">
        <f>'[1]TSS MASTER'!$D43</f>
        <v>1</v>
      </c>
      <c r="Z47">
        <f>'[1]TSS MASTER'!$G43</f>
        <v>1</v>
      </c>
      <c r="AA47">
        <f>'[1]TSS MASTER'!$H43</f>
        <v>1</v>
      </c>
      <c r="AB47">
        <f>'[1]TSS MASTER'!$I43</f>
        <v>1</v>
      </c>
      <c r="AC47">
        <v>1</v>
      </c>
      <c r="AD47">
        <f>'[1]TSS MASTER'!$J43</f>
        <v>1</v>
      </c>
      <c r="AE47">
        <v>1</v>
      </c>
      <c r="AF47">
        <f t="shared" si="15"/>
        <v>3</v>
      </c>
      <c r="AG47">
        <f>'[1]TSS MASTER'!$K43</f>
        <v>1</v>
      </c>
      <c r="AH47">
        <f t="shared" si="6"/>
        <v>1</v>
      </c>
      <c r="AI47">
        <f>'[1]TSS MASTER'!$L43</f>
        <v>0</v>
      </c>
      <c r="AJ47">
        <v>1</v>
      </c>
      <c r="AK47">
        <f t="shared" si="7"/>
        <v>1</v>
      </c>
      <c r="AL47">
        <v>1</v>
      </c>
      <c r="AM47">
        <f>'[1]TSS MASTER'!$M43</f>
        <v>1</v>
      </c>
      <c r="AN47">
        <v>1</v>
      </c>
      <c r="AO47">
        <f>'[1]TSS MASTER'!$N43</f>
        <v>1</v>
      </c>
      <c r="AP47">
        <v>1</v>
      </c>
      <c r="AQ47">
        <v>1</v>
      </c>
      <c r="AR47">
        <v>1</v>
      </c>
      <c r="AS47">
        <f>'[1]TSS MASTER'!$O43</f>
        <v>1</v>
      </c>
      <c r="AT47">
        <v>1</v>
      </c>
      <c r="AU47">
        <f t="shared" si="16"/>
        <v>14.795000000000023</v>
      </c>
      <c r="AV47">
        <f t="shared" si="17"/>
        <v>13.680000000000003</v>
      </c>
      <c r="AW47">
        <f t="shared" si="18"/>
        <v>19.459999999999997</v>
      </c>
      <c r="AX47">
        <f t="shared" si="19"/>
        <v>12.771999999999998</v>
      </c>
      <c r="AY47">
        <v>0</v>
      </c>
      <c r="AZ47">
        <v>1</v>
      </c>
      <c r="BA47">
        <v>1</v>
      </c>
      <c r="BG47">
        <f t="shared" si="20"/>
        <v>150</v>
      </c>
      <c r="BH47" s="10">
        <f t="shared" si="21"/>
        <v>6.9444444444444444E-5</v>
      </c>
    </row>
    <row r="48" spans="1:60" ht="101.5">
      <c r="A48">
        <v>29</v>
      </c>
      <c r="B48" s="1" t="s">
        <v>819</v>
      </c>
      <c r="C48" s="2" t="s">
        <v>169</v>
      </c>
      <c r="D48">
        <v>1</v>
      </c>
      <c r="E48">
        <v>1</v>
      </c>
      <c r="F48">
        <f t="shared" si="8"/>
        <v>2</v>
      </c>
      <c r="G48">
        <f t="shared" si="9"/>
        <v>22</v>
      </c>
      <c r="H48">
        <f t="shared" si="10"/>
        <v>11</v>
      </c>
      <c r="I48">
        <f t="shared" si="11"/>
        <v>168</v>
      </c>
      <c r="J48">
        <f>'[1]TSS MASTER'!$C44</f>
        <v>49</v>
      </c>
      <c r="K48">
        <f t="shared" si="12"/>
        <v>2.2272727272727271</v>
      </c>
      <c r="L48">
        <f t="shared" si="13"/>
        <v>140</v>
      </c>
      <c r="M48">
        <f t="shared" si="14"/>
        <v>6.3636363636363633</v>
      </c>
      <c r="N48">
        <v>1</v>
      </c>
      <c r="O48">
        <v>1</v>
      </c>
      <c r="P48">
        <v>1</v>
      </c>
      <c r="Q48">
        <v>1</v>
      </c>
      <c r="R48">
        <f>'[1]TSS MASTER'!$E44</f>
        <v>1</v>
      </c>
      <c r="S48">
        <v>1</v>
      </c>
      <c r="T48">
        <f t="shared" si="3"/>
        <v>1</v>
      </c>
      <c r="U48">
        <f>'[1]TSS MASTER'!$F44</f>
        <v>1</v>
      </c>
      <c r="V48">
        <v>1</v>
      </c>
      <c r="W48">
        <f t="shared" si="4"/>
        <v>1</v>
      </c>
      <c r="X48">
        <f t="shared" si="5"/>
        <v>1</v>
      </c>
      <c r="Y48">
        <f>'[1]TSS MASTER'!$D44</f>
        <v>0</v>
      </c>
      <c r="Z48">
        <f>'[1]TSS MASTER'!$G44</f>
        <v>1</v>
      </c>
      <c r="AA48">
        <f>'[1]TSS MASTER'!$H44</f>
        <v>1</v>
      </c>
      <c r="AB48">
        <f>'[1]TSS MASTER'!$I44</f>
        <v>1</v>
      </c>
      <c r="AC48">
        <v>1</v>
      </c>
      <c r="AD48">
        <f>'[1]TSS MASTER'!$J44</f>
        <v>1</v>
      </c>
      <c r="AE48">
        <v>1</v>
      </c>
      <c r="AF48">
        <f t="shared" si="15"/>
        <v>3</v>
      </c>
      <c r="AG48">
        <f>'[1]TSS MASTER'!$K44</f>
        <v>1</v>
      </c>
      <c r="AH48">
        <f t="shared" si="6"/>
        <v>1</v>
      </c>
      <c r="AI48">
        <f>'[1]TSS MASTER'!$L44</f>
        <v>0</v>
      </c>
      <c r="AJ48">
        <v>1</v>
      </c>
      <c r="AK48">
        <f t="shared" si="7"/>
        <v>1</v>
      </c>
      <c r="AL48">
        <v>1</v>
      </c>
      <c r="AM48">
        <f>'[1]TSS MASTER'!$M44</f>
        <v>0</v>
      </c>
      <c r="AN48">
        <v>1</v>
      </c>
      <c r="AO48">
        <f>'[1]TSS MASTER'!$N44</f>
        <v>1</v>
      </c>
      <c r="AP48">
        <v>1</v>
      </c>
      <c r="AQ48">
        <v>1</v>
      </c>
      <c r="AR48">
        <v>1</v>
      </c>
      <c r="AS48">
        <f>'[1]TSS MASTER'!$O44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87">
      <c r="A49">
        <v>30</v>
      </c>
      <c r="B49" s="1" t="s">
        <v>820</v>
      </c>
      <c r="C49" s="2" t="s">
        <v>169</v>
      </c>
      <c r="D49">
        <v>1</v>
      </c>
      <c r="E49">
        <v>1</v>
      </c>
      <c r="F49">
        <f t="shared" si="8"/>
        <v>2</v>
      </c>
      <c r="G49">
        <f t="shared" si="9"/>
        <v>28</v>
      </c>
      <c r="H49">
        <f t="shared" si="10"/>
        <v>14</v>
      </c>
      <c r="I49">
        <f t="shared" si="11"/>
        <v>188</v>
      </c>
      <c r="J49">
        <f>'[1]TSS MASTER'!$C45</f>
        <v>53</v>
      </c>
      <c r="K49">
        <f t="shared" si="12"/>
        <v>1.8928571428571428</v>
      </c>
      <c r="L49">
        <f t="shared" si="13"/>
        <v>155</v>
      </c>
      <c r="M49">
        <f t="shared" si="14"/>
        <v>5.5357142857142856</v>
      </c>
      <c r="N49">
        <v>1</v>
      </c>
      <c r="O49">
        <v>1</v>
      </c>
      <c r="P49">
        <v>1</v>
      </c>
      <c r="Q49">
        <v>1</v>
      </c>
      <c r="R49">
        <f>'[1]TSS MASTER'!$E45</f>
        <v>1</v>
      </c>
      <c r="S49">
        <v>1</v>
      </c>
      <c r="T49">
        <f t="shared" si="3"/>
        <v>1</v>
      </c>
      <c r="U49">
        <f>'[1]TSS MASTER'!$F45</f>
        <v>1</v>
      </c>
      <c r="V49">
        <v>1</v>
      </c>
      <c r="W49">
        <f t="shared" si="4"/>
        <v>1</v>
      </c>
      <c r="X49">
        <f t="shared" si="5"/>
        <v>1</v>
      </c>
      <c r="Y49">
        <f>'[1]TSS MASTER'!$D45</f>
        <v>0</v>
      </c>
      <c r="Z49">
        <f>'[1]TSS MASTER'!$G45</f>
        <v>1</v>
      </c>
      <c r="AA49">
        <f>'[1]TSS MASTER'!$H45</f>
        <v>1</v>
      </c>
      <c r="AB49">
        <f>'[1]TSS MASTER'!$I45</f>
        <v>1</v>
      </c>
      <c r="AC49">
        <v>1</v>
      </c>
      <c r="AD49">
        <f>'[1]TSS MASTER'!$J45</f>
        <v>1</v>
      </c>
      <c r="AE49">
        <v>1</v>
      </c>
      <c r="AF49">
        <f t="shared" si="15"/>
        <v>3</v>
      </c>
      <c r="AG49">
        <f>'[1]TSS MASTER'!$K45</f>
        <v>1</v>
      </c>
      <c r="AH49">
        <f t="shared" si="6"/>
        <v>1</v>
      </c>
      <c r="AI49">
        <f>'[1]TSS MASTER'!$L45</f>
        <v>0</v>
      </c>
      <c r="AJ49">
        <v>1</v>
      </c>
      <c r="AK49">
        <f t="shared" si="7"/>
        <v>1</v>
      </c>
      <c r="AL49">
        <v>1</v>
      </c>
      <c r="AM49">
        <f>'[1]TSS MASTER'!$M45</f>
        <v>0</v>
      </c>
      <c r="AN49">
        <v>1</v>
      </c>
      <c r="AO49">
        <f>'[1]TSS MASTER'!$N45</f>
        <v>1</v>
      </c>
      <c r="AP49">
        <v>1</v>
      </c>
      <c r="AQ49">
        <v>1</v>
      </c>
      <c r="AR49">
        <v>1</v>
      </c>
      <c r="AS49">
        <f>'[1]TSS MASTER'!$O45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3.5">
      <c r="A50">
        <v>31</v>
      </c>
      <c r="B50" s="1" t="s">
        <v>821</v>
      </c>
      <c r="C50" s="2" t="s">
        <v>169</v>
      </c>
      <c r="D50">
        <v>1</v>
      </c>
      <c r="E50">
        <v>1</v>
      </c>
      <c r="F50">
        <f t="shared" si="8"/>
        <v>1</v>
      </c>
      <c r="G50">
        <f t="shared" si="9"/>
        <v>15</v>
      </c>
      <c r="H50">
        <f t="shared" si="10"/>
        <v>15</v>
      </c>
      <c r="I50">
        <f t="shared" si="11"/>
        <v>99</v>
      </c>
      <c r="J50">
        <f>'[1]TSS MASTER'!$C46</f>
        <v>29</v>
      </c>
      <c r="K50">
        <f t="shared" si="12"/>
        <v>1.9333333333333333</v>
      </c>
      <c r="L50">
        <f t="shared" si="13"/>
        <v>84</v>
      </c>
      <c r="M50">
        <f t="shared" si="14"/>
        <v>5.6</v>
      </c>
      <c r="N50">
        <v>1</v>
      </c>
      <c r="O50">
        <v>1</v>
      </c>
      <c r="P50">
        <v>1</v>
      </c>
      <c r="Q50">
        <v>1</v>
      </c>
      <c r="R50">
        <f>'[1]TSS MASTER'!$E46</f>
        <v>1</v>
      </c>
      <c r="S50">
        <v>1</v>
      </c>
      <c r="T50">
        <f t="shared" si="3"/>
        <v>1</v>
      </c>
      <c r="U50">
        <f>'[1]TSS MASTER'!$F46</f>
        <v>1</v>
      </c>
      <c r="V50">
        <v>1</v>
      </c>
      <c r="W50">
        <f t="shared" si="4"/>
        <v>1</v>
      </c>
      <c r="X50">
        <f t="shared" si="5"/>
        <v>1</v>
      </c>
      <c r="Y50">
        <f>'[1]TSS MASTER'!$D46</f>
        <v>1</v>
      </c>
      <c r="Z50">
        <f>'[1]TSS MASTER'!$G46</f>
        <v>1</v>
      </c>
      <c r="AA50">
        <f>'[1]TSS MASTER'!$H46</f>
        <v>1</v>
      </c>
      <c r="AB50">
        <f>'[1]TSS MASTER'!$I46</f>
        <v>1</v>
      </c>
      <c r="AC50">
        <v>1</v>
      </c>
      <c r="AD50">
        <f>'[1]TSS MASTER'!$J46</f>
        <v>1</v>
      </c>
      <c r="AE50">
        <v>1</v>
      </c>
      <c r="AF50">
        <f t="shared" si="15"/>
        <v>1</v>
      </c>
      <c r="AG50">
        <f>'[1]TSS MASTER'!$K46</f>
        <v>1</v>
      </c>
      <c r="AH50">
        <f t="shared" si="6"/>
        <v>1</v>
      </c>
      <c r="AI50">
        <f>'[1]TSS MASTER'!$L46</f>
        <v>0</v>
      </c>
      <c r="AJ50">
        <v>1</v>
      </c>
      <c r="AK50">
        <f t="shared" si="7"/>
        <v>1</v>
      </c>
      <c r="AL50">
        <v>1</v>
      </c>
      <c r="AM50">
        <f>'[1]TSS MASTER'!$M46</f>
        <v>1</v>
      </c>
      <c r="AN50">
        <v>1</v>
      </c>
      <c r="AO50">
        <f>'[1]TSS MASTER'!$N46</f>
        <v>1</v>
      </c>
      <c r="AP50">
        <v>1</v>
      </c>
      <c r="AQ50">
        <v>1</v>
      </c>
      <c r="AR50">
        <v>1</v>
      </c>
      <c r="AS50">
        <f>'[1]TSS MASTER'!$O46</f>
        <v>1</v>
      </c>
      <c r="AT50">
        <v>1</v>
      </c>
      <c r="AU50">
        <f t="shared" si="16"/>
        <v>28.050000000000008</v>
      </c>
      <c r="AV50">
        <f t="shared" si="17"/>
        <v>13.073333333333338</v>
      </c>
      <c r="AW50">
        <f t="shared" si="18"/>
        <v>15.546666666666667</v>
      </c>
      <c r="AX50">
        <f t="shared" si="19"/>
        <v>12.445999999999998</v>
      </c>
      <c r="AY50">
        <v>1</v>
      </c>
      <c r="AZ50">
        <v>1</v>
      </c>
      <c r="BA50">
        <v>1</v>
      </c>
      <c r="BG50">
        <f t="shared" si="20"/>
        <v>66.666666666666671</v>
      </c>
      <c r="BH50" s="10">
        <f t="shared" si="21"/>
        <v>5.208333333333333E-5</v>
      </c>
    </row>
    <row r="51" spans="1:60" ht="72.5">
      <c r="A51">
        <v>32</v>
      </c>
      <c r="B51" s="1" t="s">
        <v>822</v>
      </c>
      <c r="C51" s="2" t="s">
        <v>339</v>
      </c>
      <c r="D51">
        <v>1</v>
      </c>
      <c r="E51">
        <v>1</v>
      </c>
      <c r="F51">
        <f t="shared" si="8"/>
        <v>1</v>
      </c>
      <c r="G51">
        <f t="shared" si="9"/>
        <v>36</v>
      </c>
      <c r="H51">
        <f t="shared" si="10"/>
        <v>36</v>
      </c>
      <c r="I51">
        <f t="shared" si="11"/>
        <v>176</v>
      </c>
      <c r="J51">
        <f>'[1]TSS MASTER'!$C47</f>
        <v>47</v>
      </c>
      <c r="K51">
        <f t="shared" si="12"/>
        <v>1.3055555555555556</v>
      </c>
      <c r="L51">
        <f t="shared" si="13"/>
        <v>136</v>
      </c>
      <c r="M51">
        <f t="shared" si="14"/>
        <v>3.7777777777777777</v>
      </c>
      <c r="N51">
        <v>1</v>
      </c>
      <c r="O51">
        <v>1</v>
      </c>
      <c r="P51">
        <v>1</v>
      </c>
      <c r="Q51">
        <v>1</v>
      </c>
      <c r="R51">
        <f>'[1]TSS MASTER'!$E47</f>
        <v>1</v>
      </c>
      <c r="S51">
        <v>1</v>
      </c>
      <c r="T51">
        <f t="shared" si="3"/>
        <v>1</v>
      </c>
      <c r="U51">
        <f>'[1]TSS MASTER'!$F47</f>
        <v>1</v>
      </c>
      <c r="V51">
        <v>1</v>
      </c>
      <c r="W51">
        <f t="shared" si="4"/>
        <v>1</v>
      </c>
      <c r="X51">
        <f t="shared" si="5"/>
        <v>1</v>
      </c>
      <c r="Y51">
        <f>'[1]TSS MASTER'!$D47</f>
        <v>0</v>
      </c>
      <c r="Z51">
        <f>'[1]TSS MASTER'!$G47</f>
        <v>1</v>
      </c>
      <c r="AA51">
        <f>'[1]TSS MASTER'!$H47</f>
        <v>1</v>
      </c>
      <c r="AB51">
        <f>'[1]TSS MASTER'!$I47</f>
        <v>1</v>
      </c>
      <c r="AC51">
        <v>1</v>
      </c>
      <c r="AD51">
        <f>'[1]TSS MASTER'!$J47</f>
        <v>1</v>
      </c>
      <c r="AE51">
        <v>1</v>
      </c>
      <c r="AF51">
        <f t="shared" si="15"/>
        <v>4</v>
      </c>
      <c r="AG51">
        <f>'[1]TSS MASTER'!$K47</f>
        <v>1</v>
      </c>
      <c r="AH51">
        <f t="shared" si="6"/>
        <v>1</v>
      </c>
      <c r="AI51">
        <f>'[1]TSS MASTER'!$L47</f>
        <v>0</v>
      </c>
      <c r="AJ51">
        <v>1</v>
      </c>
      <c r="AK51">
        <f t="shared" si="7"/>
        <v>0</v>
      </c>
      <c r="AL51">
        <v>1</v>
      </c>
      <c r="AM51">
        <f>'[1]TSS MASTER'!$M47</f>
        <v>1</v>
      </c>
      <c r="AN51">
        <v>1</v>
      </c>
      <c r="AO51">
        <f>'[1]TSS MASTER'!$N47</f>
        <v>1</v>
      </c>
      <c r="AP51">
        <v>1</v>
      </c>
      <c r="AQ51">
        <v>1</v>
      </c>
      <c r="AR51">
        <v>1</v>
      </c>
      <c r="AS51">
        <f>'[1]TSS MASTER'!$O47</f>
        <v>1</v>
      </c>
      <c r="AT51">
        <v>1</v>
      </c>
      <c r="AU51">
        <f t="shared" si="16"/>
        <v>59.84500000000002</v>
      </c>
      <c r="AV51">
        <f t="shared" si="17"/>
        <v>13.855555555555558</v>
      </c>
      <c r="AW51">
        <f t="shared" si="18"/>
        <v>6.407777777777774</v>
      </c>
      <c r="AX51">
        <f t="shared" si="19"/>
        <v>14.363333333333337</v>
      </c>
      <c r="AY51">
        <v>1</v>
      </c>
      <c r="AZ51">
        <v>1</v>
      </c>
      <c r="BA51">
        <v>1</v>
      </c>
      <c r="BG51">
        <f t="shared" si="20"/>
        <v>111.1111111111111</v>
      </c>
      <c r="BH51" s="10">
        <f t="shared" si="21"/>
        <v>1.25E-4</v>
      </c>
    </row>
    <row r="52" spans="1:60" ht="72.5">
      <c r="A52">
        <v>33</v>
      </c>
      <c r="B52" s="1" t="s">
        <v>823</v>
      </c>
      <c r="C52" s="2" t="s">
        <v>339</v>
      </c>
      <c r="D52">
        <v>1</v>
      </c>
      <c r="E52">
        <v>1</v>
      </c>
      <c r="F52">
        <f t="shared" si="8"/>
        <v>1</v>
      </c>
      <c r="G52">
        <f t="shared" si="9"/>
        <v>31</v>
      </c>
      <c r="H52">
        <f t="shared" si="10"/>
        <v>31</v>
      </c>
      <c r="I52">
        <f t="shared" si="11"/>
        <v>185</v>
      </c>
      <c r="J52">
        <f>'[1]TSS MASTER'!$C48</f>
        <v>51</v>
      </c>
      <c r="K52">
        <f t="shared" si="12"/>
        <v>1.6451612903225807</v>
      </c>
      <c r="L52">
        <f t="shared" si="13"/>
        <v>148</v>
      </c>
      <c r="M52">
        <f t="shared" si="14"/>
        <v>4.774193548387097</v>
      </c>
      <c r="N52">
        <v>1</v>
      </c>
      <c r="O52">
        <v>1</v>
      </c>
      <c r="P52">
        <v>1</v>
      </c>
      <c r="Q52">
        <v>1</v>
      </c>
      <c r="R52">
        <f>'[1]TSS MASTER'!$E48</f>
        <v>1</v>
      </c>
      <c r="S52">
        <v>1</v>
      </c>
      <c r="T52">
        <f t="shared" si="3"/>
        <v>1</v>
      </c>
      <c r="U52">
        <f>'[1]TSS MASTER'!$F48</f>
        <v>1</v>
      </c>
      <c r="V52">
        <v>1</v>
      </c>
      <c r="W52">
        <f t="shared" si="4"/>
        <v>1</v>
      </c>
      <c r="X52">
        <f t="shared" si="5"/>
        <v>1</v>
      </c>
      <c r="Y52">
        <f>'[1]TSS MASTER'!$D48</f>
        <v>0</v>
      </c>
      <c r="Z52">
        <f>'[1]TSS MASTER'!$G48</f>
        <v>1</v>
      </c>
      <c r="AA52">
        <f>'[1]TSS MASTER'!$H48</f>
        <v>1</v>
      </c>
      <c r="AB52">
        <f>'[1]TSS MASTER'!$I48</f>
        <v>1</v>
      </c>
      <c r="AC52">
        <v>1</v>
      </c>
      <c r="AD52">
        <f>'[1]TSS MASTER'!$J48</f>
        <v>1</v>
      </c>
      <c r="AE52">
        <v>1</v>
      </c>
      <c r="AF52">
        <f t="shared" si="15"/>
        <v>5</v>
      </c>
      <c r="AG52">
        <f>'[1]TSS MASTER'!$K48</f>
        <v>1</v>
      </c>
      <c r="AH52">
        <f t="shared" si="6"/>
        <v>1</v>
      </c>
      <c r="AI52">
        <f>'[1]TSS MASTER'!$L48</f>
        <v>0</v>
      </c>
      <c r="AJ52">
        <v>1</v>
      </c>
      <c r="AK52">
        <f t="shared" si="7"/>
        <v>0</v>
      </c>
      <c r="AL52">
        <v>1</v>
      </c>
      <c r="AM52">
        <f>'[1]TSS MASTER'!$M48</f>
        <v>1</v>
      </c>
      <c r="AN52">
        <v>1</v>
      </c>
      <c r="AO52">
        <f>'[1]TSS MASTER'!$N48</f>
        <v>1</v>
      </c>
      <c r="AP52">
        <v>1</v>
      </c>
      <c r="AQ52">
        <v>1</v>
      </c>
      <c r="AR52">
        <v>1</v>
      </c>
      <c r="AS52">
        <f>'[1]TSS MASTER'!$O48</f>
        <v>1</v>
      </c>
      <c r="AT52">
        <v>1</v>
      </c>
      <c r="AU52">
        <f t="shared" si="16"/>
        <v>36.189354838709683</v>
      </c>
      <c r="AV52">
        <f t="shared" si="17"/>
        <v>15.912903225806453</v>
      </c>
      <c r="AW52">
        <f t="shared" si="18"/>
        <v>12.64516129032258</v>
      </c>
      <c r="AX52">
        <f t="shared" si="19"/>
        <v>16.556451612903224</v>
      </c>
      <c r="AY52">
        <v>1</v>
      </c>
      <c r="AZ52">
        <v>1</v>
      </c>
      <c r="BA52">
        <v>1</v>
      </c>
      <c r="BG52">
        <f t="shared" si="20"/>
        <v>161.29032258064515</v>
      </c>
      <c r="BH52" s="10">
        <f t="shared" si="21"/>
        <v>1.0763888888888889E-4</v>
      </c>
    </row>
    <row r="53" spans="1:60" ht="43.5">
      <c r="A53">
        <v>34</v>
      </c>
      <c r="B53" s="1" t="s">
        <v>824</v>
      </c>
      <c r="C53" s="2" t="s">
        <v>339</v>
      </c>
      <c r="D53">
        <v>1</v>
      </c>
      <c r="E53">
        <v>1</v>
      </c>
      <c r="F53">
        <f t="shared" si="8"/>
        <v>1</v>
      </c>
      <c r="G53">
        <f t="shared" si="9"/>
        <v>18</v>
      </c>
      <c r="H53">
        <f t="shared" si="10"/>
        <v>18</v>
      </c>
      <c r="I53">
        <f t="shared" si="11"/>
        <v>113</v>
      </c>
      <c r="J53">
        <f>'[1]TSS MASTER'!$C49</f>
        <v>32</v>
      </c>
      <c r="K53">
        <f t="shared" si="12"/>
        <v>1.7777777777777777</v>
      </c>
      <c r="L53">
        <f t="shared" si="13"/>
        <v>92</v>
      </c>
      <c r="M53">
        <f t="shared" si="14"/>
        <v>5.1111111111111107</v>
      </c>
      <c r="N53">
        <v>1</v>
      </c>
      <c r="O53">
        <v>1</v>
      </c>
      <c r="P53">
        <v>1</v>
      </c>
      <c r="Q53">
        <v>1</v>
      </c>
      <c r="R53">
        <f>'[1]TSS MASTER'!$E49</f>
        <v>1</v>
      </c>
      <c r="S53">
        <v>1</v>
      </c>
      <c r="T53">
        <f t="shared" si="3"/>
        <v>1</v>
      </c>
      <c r="U53">
        <f>'[1]TSS MASTER'!$F49</f>
        <v>1</v>
      </c>
      <c r="V53">
        <v>1</v>
      </c>
      <c r="W53">
        <f t="shared" si="4"/>
        <v>1</v>
      </c>
      <c r="X53">
        <f t="shared" si="5"/>
        <v>1</v>
      </c>
      <c r="Y53">
        <f>'[1]TSS MASTER'!$D49</f>
        <v>0</v>
      </c>
      <c r="Z53">
        <f>'[1]TSS MASTER'!$G49</f>
        <v>1</v>
      </c>
      <c r="AA53">
        <f>'[1]TSS MASTER'!$H49</f>
        <v>1</v>
      </c>
      <c r="AB53">
        <f>'[1]TSS MASTER'!$I49</f>
        <v>1</v>
      </c>
      <c r="AC53">
        <v>1</v>
      </c>
      <c r="AD53">
        <f>'[1]TSS MASTER'!$J49</f>
        <v>1</v>
      </c>
      <c r="AE53">
        <v>1</v>
      </c>
      <c r="AF53">
        <f t="shared" si="15"/>
        <v>2</v>
      </c>
      <c r="AG53">
        <f>'[1]TSS MASTER'!$K49</f>
        <v>1</v>
      </c>
      <c r="AH53">
        <f t="shared" si="6"/>
        <v>1</v>
      </c>
      <c r="AI53">
        <f>'[1]TSS MASTER'!$L49</f>
        <v>1</v>
      </c>
      <c r="AJ53">
        <v>1</v>
      </c>
      <c r="AK53">
        <f t="shared" si="7"/>
        <v>1</v>
      </c>
      <c r="AL53">
        <v>1</v>
      </c>
      <c r="AM53">
        <f>'[1]TSS MASTER'!$M49</f>
        <v>1</v>
      </c>
      <c r="AN53">
        <v>1</v>
      </c>
      <c r="AO53">
        <f>'[1]TSS MASTER'!$N49</f>
        <v>1</v>
      </c>
      <c r="AP53">
        <v>1</v>
      </c>
      <c r="AQ53">
        <v>1</v>
      </c>
      <c r="AR53">
        <v>1</v>
      </c>
      <c r="AS53">
        <f>'[1]TSS MASTER'!$O49</f>
        <v>1</v>
      </c>
      <c r="AT53">
        <v>1</v>
      </c>
      <c r="AU53">
        <f t="shared" si="16"/>
        <v>38.165000000000035</v>
      </c>
      <c r="AV53">
        <f t="shared" si="17"/>
        <v>12.407777777777778</v>
      </c>
      <c r="AW53">
        <f t="shared" si="18"/>
        <v>13.915555555555553</v>
      </c>
      <c r="AX53">
        <f t="shared" si="19"/>
        <v>11.643333333333331</v>
      </c>
      <c r="AY53">
        <v>1</v>
      </c>
      <c r="AZ53">
        <v>1</v>
      </c>
      <c r="BA53">
        <v>1</v>
      </c>
      <c r="BG53">
        <f t="shared" si="20"/>
        <v>111.1111111111111</v>
      </c>
      <c r="BH53" s="10">
        <f t="shared" si="21"/>
        <v>6.2500000000000001E-5</v>
      </c>
    </row>
    <row r="54" spans="1:60" ht="29">
      <c r="A54">
        <v>35</v>
      </c>
      <c r="B54" s="1" t="s">
        <v>703</v>
      </c>
      <c r="C54" s="2" t="s">
        <v>169</v>
      </c>
      <c r="D54">
        <v>1</v>
      </c>
      <c r="E54">
        <v>1</v>
      </c>
      <c r="F54">
        <f t="shared" si="8"/>
        <v>1</v>
      </c>
      <c r="G54">
        <f t="shared" si="9"/>
        <v>7</v>
      </c>
      <c r="H54">
        <f t="shared" si="10"/>
        <v>7</v>
      </c>
      <c r="I54">
        <f t="shared" si="11"/>
        <v>42</v>
      </c>
      <c r="J54">
        <f>'[1]TSS MASTER'!$C50</f>
        <v>11</v>
      </c>
      <c r="K54">
        <f t="shared" si="12"/>
        <v>1.5714285714285714</v>
      </c>
      <c r="L54">
        <f t="shared" si="13"/>
        <v>35</v>
      </c>
      <c r="M54">
        <f t="shared" si="14"/>
        <v>5</v>
      </c>
      <c r="N54">
        <v>1</v>
      </c>
      <c r="O54">
        <v>1</v>
      </c>
      <c r="P54">
        <v>1</v>
      </c>
      <c r="Q54">
        <v>1</v>
      </c>
      <c r="R54">
        <f>'[1]TSS MASTER'!$E50</f>
        <v>1</v>
      </c>
      <c r="S54">
        <v>1</v>
      </c>
      <c r="T54">
        <f t="shared" si="3"/>
        <v>1</v>
      </c>
      <c r="U54">
        <f>'[1]TSS MASTER'!$F50</f>
        <v>1</v>
      </c>
      <c r="V54">
        <v>1</v>
      </c>
      <c r="W54">
        <f t="shared" si="4"/>
        <v>1</v>
      </c>
      <c r="X54">
        <f t="shared" si="5"/>
        <v>1</v>
      </c>
      <c r="Y54">
        <f>'[1]TSS MASTER'!$D50</f>
        <v>1</v>
      </c>
      <c r="Z54">
        <f>'[1]TSS MASTER'!$G50</f>
        <v>1</v>
      </c>
      <c r="AA54">
        <f>'[1]TSS MASTER'!$H50</f>
        <v>1</v>
      </c>
      <c r="AB54">
        <f>'[1]TSS MASTER'!$I50</f>
        <v>1</v>
      </c>
      <c r="AC54">
        <v>1</v>
      </c>
      <c r="AD54">
        <f>'[1]TSS MASTER'!$J50</f>
        <v>1</v>
      </c>
      <c r="AE54">
        <v>1</v>
      </c>
      <c r="AF54">
        <f t="shared" si="15"/>
        <v>1</v>
      </c>
      <c r="AG54">
        <f>'[1]TSS MASTER'!$K50</f>
        <v>1</v>
      </c>
      <c r="AH54">
        <f t="shared" si="6"/>
        <v>1</v>
      </c>
      <c r="AI54">
        <f>'[1]TSS MASTER'!$L50</f>
        <v>1</v>
      </c>
      <c r="AJ54">
        <v>1</v>
      </c>
      <c r="AK54">
        <f t="shared" si="7"/>
        <v>1</v>
      </c>
      <c r="AL54">
        <v>1</v>
      </c>
      <c r="AM54">
        <f>'[1]TSS MASTER'!$M50</f>
        <v>1</v>
      </c>
      <c r="AN54">
        <v>1</v>
      </c>
      <c r="AO54">
        <f>'[1]TSS MASTER'!$N50</f>
        <v>1</v>
      </c>
      <c r="AP54">
        <v>1</v>
      </c>
      <c r="AQ54">
        <v>1</v>
      </c>
      <c r="AR54">
        <v>1</v>
      </c>
      <c r="AS54">
        <f>'[1]TSS MASTER'!$O50</f>
        <v>1</v>
      </c>
      <c r="AT54">
        <v>1</v>
      </c>
      <c r="AU54">
        <f t="shared" si="16"/>
        <v>66.787142857142882</v>
      </c>
      <c r="AV54">
        <f t="shared" si="17"/>
        <v>5.682857142857145</v>
      </c>
      <c r="AW54">
        <f t="shared" si="18"/>
        <v>10.211428571428574</v>
      </c>
      <c r="AX54">
        <f t="shared" si="19"/>
        <v>5.620000000000001</v>
      </c>
      <c r="AY54">
        <v>1</v>
      </c>
      <c r="AZ54">
        <v>1</v>
      </c>
      <c r="BA54">
        <v>1</v>
      </c>
      <c r="BG54">
        <f t="shared" si="20"/>
        <v>142.85714285714286</v>
      </c>
      <c r="BH54" s="10">
        <f t="shared" si="21"/>
        <v>2.4305555555555558E-5</v>
      </c>
    </row>
    <row r="55" spans="1:60" ht="43.5">
      <c r="A55">
        <v>36</v>
      </c>
      <c r="B55" s="1" t="s">
        <v>704</v>
      </c>
      <c r="C55" s="2" t="s">
        <v>169</v>
      </c>
      <c r="D55">
        <v>1</v>
      </c>
      <c r="E55">
        <v>1</v>
      </c>
      <c r="F55">
        <f t="shared" si="8"/>
        <v>1</v>
      </c>
      <c r="G55">
        <f t="shared" si="9"/>
        <v>17</v>
      </c>
      <c r="H55">
        <f t="shared" si="10"/>
        <v>17</v>
      </c>
      <c r="I55">
        <f t="shared" si="11"/>
        <v>90</v>
      </c>
      <c r="J55">
        <f>'[1]TSS MASTER'!$C51</f>
        <v>24</v>
      </c>
      <c r="K55">
        <f t="shared" si="12"/>
        <v>1.411764705882353</v>
      </c>
      <c r="L55">
        <f t="shared" si="13"/>
        <v>72</v>
      </c>
      <c r="M55">
        <f t="shared" si="14"/>
        <v>4.2352941176470589</v>
      </c>
      <c r="N55">
        <v>1</v>
      </c>
      <c r="O55">
        <v>1</v>
      </c>
      <c r="P55">
        <v>1</v>
      </c>
      <c r="Q55">
        <v>0</v>
      </c>
      <c r="R55">
        <f>'[1]TSS MASTER'!$E51</f>
        <v>1</v>
      </c>
      <c r="S55">
        <v>1</v>
      </c>
      <c r="T55">
        <f t="shared" si="3"/>
        <v>0</v>
      </c>
      <c r="U55">
        <f>'[1]TSS MASTER'!$F51</f>
        <v>1</v>
      </c>
      <c r="V55">
        <v>1</v>
      </c>
      <c r="W55">
        <f t="shared" si="4"/>
        <v>0</v>
      </c>
      <c r="X55">
        <f t="shared" si="5"/>
        <v>1</v>
      </c>
      <c r="Y55">
        <f>'[1]TSS MASTER'!$D51</f>
        <v>0</v>
      </c>
      <c r="Z55">
        <f>'[1]TSS MASTER'!$G51</f>
        <v>1</v>
      </c>
      <c r="AA55">
        <f>'[1]TSS MASTER'!$H51</f>
        <v>1</v>
      </c>
      <c r="AB55">
        <f>'[1]TSS MASTER'!$I51</f>
        <v>1</v>
      </c>
      <c r="AC55">
        <v>1</v>
      </c>
      <c r="AD55">
        <f>'[1]TSS MASTER'!$J51</f>
        <v>1</v>
      </c>
      <c r="AE55">
        <v>1</v>
      </c>
      <c r="AF55">
        <f t="shared" si="15"/>
        <v>2</v>
      </c>
      <c r="AG55">
        <f>'[1]TSS MASTER'!$K51</f>
        <v>1</v>
      </c>
      <c r="AH55">
        <f t="shared" si="6"/>
        <v>1</v>
      </c>
      <c r="AI55">
        <f>'[1]TSS MASTER'!$L51</f>
        <v>1</v>
      </c>
      <c r="AJ55">
        <v>0</v>
      </c>
      <c r="AK55">
        <f t="shared" si="7"/>
        <v>1</v>
      </c>
      <c r="AL55">
        <v>1</v>
      </c>
      <c r="AM55">
        <f>'[1]TSS MASTER'!$M51</f>
        <v>1</v>
      </c>
      <c r="AN55">
        <v>1</v>
      </c>
      <c r="AO55">
        <f>'[1]TSS MASTER'!$N51</f>
        <v>0</v>
      </c>
      <c r="AP55">
        <v>1</v>
      </c>
      <c r="AQ55">
        <v>1</v>
      </c>
      <c r="AR55">
        <v>1</v>
      </c>
      <c r="AS55">
        <f>'[1]TSS MASTER'!$O51</f>
        <v>0</v>
      </c>
      <c r="AT55">
        <v>1</v>
      </c>
      <c r="AU55">
        <f t="shared" si="16"/>
        <v>70.144705882352952</v>
      </c>
      <c r="AV55">
        <f t="shared" si="17"/>
        <v>7.6988235294117651</v>
      </c>
      <c r="AW55">
        <f t="shared" si="18"/>
        <v>8.0541176470588169</v>
      </c>
      <c r="AX55">
        <f t="shared" si="19"/>
        <v>7.0182352941176482</v>
      </c>
      <c r="AY55">
        <v>1</v>
      </c>
      <c r="AZ55">
        <v>1</v>
      </c>
      <c r="BA55">
        <v>1</v>
      </c>
      <c r="BG55">
        <f t="shared" si="20"/>
        <v>117.64705882352941</v>
      </c>
      <c r="BH55" s="10">
        <f t="shared" si="21"/>
        <v>5.902777777777778E-5</v>
      </c>
    </row>
    <row r="56" spans="1:60" ht="43.5">
      <c r="A56">
        <v>37</v>
      </c>
      <c r="B56" s="1" t="s">
        <v>825</v>
      </c>
      <c r="C56" s="2" t="s">
        <v>169</v>
      </c>
      <c r="D56">
        <v>1</v>
      </c>
      <c r="E56">
        <v>1</v>
      </c>
      <c r="F56">
        <f t="shared" si="8"/>
        <v>1</v>
      </c>
      <c r="G56">
        <f t="shared" si="9"/>
        <v>15</v>
      </c>
      <c r="H56">
        <f t="shared" si="10"/>
        <v>15</v>
      </c>
      <c r="I56">
        <f t="shared" si="11"/>
        <v>81</v>
      </c>
      <c r="J56">
        <f>'[1]TSS MASTER'!$C52</f>
        <v>25</v>
      </c>
      <c r="K56">
        <f t="shared" si="12"/>
        <v>1.6666666666666667</v>
      </c>
      <c r="L56">
        <f t="shared" si="13"/>
        <v>66</v>
      </c>
      <c r="M56">
        <f t="shared" si="14"/>
        <v>4.4000000000000004</v>
      </c>
      <c r="N56">
        <v>0</v>
      </c>
      <c r="O56">
        <v>1</v>
      </c>
      <c r="P56">
        <v>0</v>
      </c>
      <c r="Q56">
        <v>0</v>
      </c>
      <c r="R56">
        <f>'[1]TSS MASTER'!$E52</f>
        <v>1</v>
      </c>
      <c r="S56">
        <v>1</v>
      </c>
      <c r="T56">
        <f t="shared" si="3"/>
        <v>0</v>
      </c>
      <c r="U56">
        <f>'[1]TSS MASTER'!$F52</f>
        <v>1</v>
      </c>
      <c r="V56">
        <v>1</v>
      </c>
      <c r="W56">
        <f t="shared" si="4"/>
        <v>0</v>
      </c>
      <c r="X56">
        <f t="shared" si="5"/>
        <v>1</v>
      </c>
      <c r="Y56">
        <f>'[1]TSS MASTER'!$D52</f>
        <v>0</v>
      </c>
      <c r="Z56">
        <f>'[1]TSS MASTER'!$G52</f>
        <v>1</v>
      </c>
      <c r="AA56">
        <f>'[1]TSS MASTER'!$H52</f>
        <v>1</v>
      </c>
      <c r="AB56">
        <f>'[1]TSS MASTER'!$I52</f>
        <v>1</v>
      </c>
      <c r="AC56">
        <v>1</v>
      </c>
      <c r="AD56">
        <f>'[1]TSS MASTER'!$J52</f>
        <v>0</v>
      </c>
      <c r="AE56">
        <v>1</v>
      </c>
      <c r="AF56">
        <f t="shared" si="15"/>
        <v>1</v>
      </c>
      <c r="AG56">
        <f>'[1]TSS MASTER'!$K52</f>
        <v>1</v>
      </c>
      <c r="AH56">
        <f t="shared" si="6"/>
        <v>1</v>
      </c>
      <c r="AI56">
        <f>'[1]TSS MASTER'!$L52</f>
        <v>0</v>
      </c>
      <c r="AJ56">
        <v>1</v>
      </c>
      <c r="AK56">
        <f t="shared" si="7"/>
        <v>1</v>
      </c>
      <c r="AL56">
        <v>1</v>
      </c>
      <c r="AM56">
        <f>'[1]TSS MASTER'!$M52</f>
        <v>1</v>
      </c>
      <c r="AN56">
        <v>1</v>
      </c>
      <c r="AO56">
        <f>'[1]TSS MASTER'!$N52</f>
        <v>1</v>
      </c>
      <c r="AP56">
        <v>1</v>
      </c>
      <c r="AQ56">
        <v>1</v>
      </c>
      <c r="AR56">
        <v>1</v>
      </c>
      <c r="AS56">
        <f>'[1]TSS MASTER'!$O52</f>
        <v>1</v>
      </c>
      <c r="AT56">
        <v>1</v>
      </c>
      <c r="AU56">
        <f t="shared" si="16"/>
        <v>50.610000000000014</v>
      </c>
      <c r="AV56">
        <f t="shared" si="17"/>
        <v>9.9266666666666694</v>
      </c>
      <c r="AW56">
        <f t="shared" si="18"/>
        <v>8.4906666666666659</v>
      </c>
      <c r="AX56">
        <f t="shared" si="19"/>
        <v>6.7940000000000005</v>
      </c>
      <c r="AY56">
        <v>1</v>
      </c>
      <c r="AZ56">
        <v>1</v>
      </c>
      <c r="BA56">
        <v>1</v>
      </c>
      <c r="BG56">
        <f t="shared" si="20"/>
        <v>66.666666666666671</v>
      </c>
      <c r="BH56" s="10">
        <f t="shared" si="21"/>
        <v>5.208333333333333E-5</v>
      </c>
    </row>
    <row r="57" spans="1:60" ht="72.5">
      <c r="A57">
        <v>38</v>
      </c>
      <c r="B57" s="1" t="s">
        <v>826</v>
      </c>
      <c r="C57" s="2" t="s">
        <v>169</v>
      </c>
      <c r="D57">
        <v>1</v>
      </c>
      <c r="E57">
        <v>1</v>
      </c>
      <c r="F57">
        <f t="shared" si="8"/>
        <v>2</v>
      </c>
      <c r="G57">
        <f t="shared" si="9"/>
        <v>24</v>
      </c>
      <c r="H57">
        <f t="shared" si="10"/>
        <v>12</v>
      </c>
      <c r="I57">
        <f t="shared" si="11"/>
        <v>167</v>
      </c>
      <c r="J57">
        <f>'[1]TSS MASTER'!$C53</f>
        <v>49</v>
      </c>
      <c r="K57">
        <f t="shared" si="12"/>
        <v>2.0416666666666665</v>
      </c>
      <c r="L57">
        <f t="shared" si="13"/>
        <v>139</v>
      </c>
      <c r="M57">
        <f t="shared" si="14"/>
        <v>5.791666666666667</v>
      </c>
      <c r="N57">
        <v>1</v>
      </c>
      <c r="O57">
        <v>1</v>
      </c>
      <c r="P57">
        <v>1</v>
      </c>
      <c r="Q57">
        <v>1</v>
      </c>
      <c r="R57">
        <f>'[1]TSS MASTER'!$E53</f>
        <v>1</v>
      </c>
      <c r="S57">
        <v>1</v>
      </c>
      <c r="T57">
        <f t="shared" si="3"/>
        <v>1</v>
      </c>
      <c r="U57">
        <f>'[1]TSS MASTER'!$F53</f>
        <v>1</v>
      </c>
      <c r="V57">
        <v>1</v>
      </c>
      <c r="W57">
        <f t="shared" si="4"/>
        <v>1</v>
      </c>
      <c r="X57">
        <f t="shared" si="5"/>
        <v>1</v>
      </c>
      <c r="Y57">
        <f>'[1]TSS MASTER'!$D53</f>
        <v>1</v>
      </c>
      <c r="Z57">
        <f>'[1]TSS MASTER'!$G53</f>
        <v>1</v>
      </c>
      <c r="AA57">
        <f>'[1]TSS MASTER'!$H53</f>
        <v>1</v>
      </c>
      <c r="AB57">
        <f>'[1]TSS MASTER'!$I53</f>
        <v>1</v>
      </c>
      <c r="AC57">
        <v>1</v>
      </c>
      <c r="AD57">
        <f>'[1]TSS MASTER'!$J53</f>
        <v>1</v>
      </c>
      <c r="AE57">
        <v>1</v>
      </c>
      <c r="AF57">
        <f t="shared" si="15"/>
        <v>3</v>
      </c>
      <c r="AG57">
        <f>'[1]TSS MASTER'!$K53</f>
        <v>1</v>
      </c>
      <c r="AH57">
        <f t="shared" si="6"/>
        <v>1</v>
      </c>
      <c r="AI57">
        <f>'[1]TSS MASTER'!$L53</f>
        <v>0</v>
      </c>
      <c r="AJ57">
        <v>1</v>
      </c>
      <c r="AK57">
        <f t="shared" si="7"/>
        <v>1</v>
      </c>
      <c r="AL57">
        <v>1</v>
      </c>
      <c r="AM57">
        <f>'[1]TSS MASTER'!$M53</f>
        <v>0</v>
      </c>
      <c r="AN57">
        <v>1</v>
      </c>
      <c r="AO57">
        <f>'[1]TSS MASTER'!$N53</f>
        <v>1</v>
      </c>
      <c r="AP57">
        <v>1</v>
      </c>
      <c r="AQ57">
        <v>1</v>
      </c>
      <c r="AR57">
        <v>1</v>
      </c>
      <c r="AS57">
        <f>'[1]TSS MASTER'!$O53</f>
        <v>1</v>
      </c>
      <c r="AT57">
        <v>1</v>
      </c>
      <c r="AU57">
        <f t="shared" si="16"/>
        <v>21.930000000000042</v>
      </c>
      <c r="AV57">
        <f t="shared" si="17"/>
        <v>13.181666666666665</v>
      </c>
      <c r="AW57">
        <f t="shared" si="18"/>
        <v>17.013333333333332</v>
      </c>
      <c r="AX57">
        <f t="shared" si="19"/>
        <v>11.848750000000003</v>
      </c>
      <c r="AY57">
        <v>0</v>
      </c>
      <c r="AZ57">
        <v>1</v>
      </c>
      <c r="BA57">
        <v>1</v>
      </c>
      <c r="BG57">
        <f t="shared" si="20"/>
        <v>125</v>
      </c>
      <c r="BH57" s="10">
        <f t="shared" si="21"/>
        <v>8.3333333333333331E-5</v>
      </c>
    </row>
    <row r="58" spans="1:60" ht="29">
      <c r="A58">
        <v>39</v>
      </c>
      <c r="B58" s="1" t="s">
        <v>760</v>
      </c>
      <c r="C58" s="2" t="s">
        <v>169</v>
      </c>
      <c r="D58">
        <v>1</v>
      </c>
      <c r="E58">
        <v>1</v>
      </c>
      <c r="F58">
        <f t="shared" si="8"/>
        <v>1</v>
      </c>
      <c r="G58">
        <f t="shared" si="9"/>
        <v>11</v>
      </c>
      <c r="H58">
        <f t="shared" si="10"/>
        <v>11</v>
      </c>
      <c r="I58">
        <f t="shared" si="11"/>
        <v>65</v>
      </c>
      <c r="J58">
        <f>'[1]TSS MASTER'!$C54</f>
        <v>17</v>
      </c>
      <c r="K58">
        <f t="shared" si="12"/>
        <v>1.5454545454545454</v>
      </c>
      <c r="L58">
        <f t="shared" si="13"/>
        <v>54</v>
      </c>
      <c r="M58">
        <f t="shared" si="14"/>
        <v>4.9090909090909092</v>
      </c>
      <c r="N58">
        <v>0</v>
      </c>
      <c r="O58">
        <v>1</v>
      </c>
      <c r="P58">
        <v>0</v>
      </c>
      <c r="Q58">
        <v>0</v>
      </c>
      <c r="R58">
        <f>'[1]TSS MASTER'!$E54</f>
        <v>1</v>
      </c>
      <c r="S58">
        <v>1</v>
      </c>
      <c r="T58">
        <f t="shared" si="3"/>
        <v>0</v>
      </c>
      <c r="U58">
        <f>'[1]TSS MASTER'!$F54</f>
        <v>1</v>
      </c>
      <c r="V58">
        <v>1</v>
      </c>
      <c r="W58">
        <f t="shared" si="4"/>
        <v>0</v>
      </c>
      <c r="X58">
        <f t="shared" si="5"/>
        <v>1</v>
      </c>
      <c r="Y58">
        <f>'[1]TSS MASTER'!$D54</f>
        <v>1</v>
      </c>
      <c r="Z58">
        <f>'[1]TSS MASTER'!$G54</f>
        <v>1</v>
      </c>
      <c r="AA58">
        <f>'[1]TSS MASTER'!$H54</f>
        <v>1</v>
      </c>
      <c r="AB58">
        <f>'[1]TSS MASTER'!$I54</f>
        <v>1</v>
      </c>
      <c r="AC58">
        <v>1</v>
      </c>
      <c r="AD58">
        <f>'[1]TSS MASTER'!$J54</f>
        <v>1</v>
      </c>
      <c r="AE58">
        <v>1</v>
      </c>
      <c r="AF58">
        <f t="shared" si="15"/>
        <v>1</v>
      </c>
      <c r="AG58">
        <f>'[1]TSS MASTER'!$K54</f>
        <v>0</v>
      </c>
      <c r="AH58">
        <f t="shared" si="6"/>
        <v>1</v>
      </c>
      <c r="AI58">
        <f>'[1]TSS MASTER'!$L54</f>
        <v>1</v>
      </c>
      <c r="AJ58">
        <v>1</v>
      </c>
      <c r="AK58">
        <f t="shared" si="7"/>
        <v>1</v>
      </c>
      <c r="AL58">
        <v>1</v>
      </c>
      <c r="AM58">
        <f>'[1]TSS MASTER'!$M54</f>
        <v>1</v>
      </c>
      <c r="AN58">
        <v>1</v>
      </c>
      <c r="AO58">
        <f>'[1]TSS MASTER'!$N54</f>
        <v>1</v>
      </c>
      <c r="AP58">
        <v>1</v>
      </c>
      <c r="AQ58">
        <v>1</v>
      </c>
      <c r="AR58">
        <v>1</v>
      </c>
      <c r="AS58">
        <f>'[1]TSS MASTER'!$O54</f>
        <v>1</v>
      </c>
      <c r="AT58">
        <v>1</v>
      </c>
      <c r="AU58">
        <f t="shared" si="16"/>
        <v>64.924545454545495</v>
      </c>
      <c r="AV58">
        <f t="shared" si="17"/>
        <v>6.9363636363636374</v>
      </c>
      <c r="AW58">
        <f t="shared" si="18"/>
        <v>10.909090909090907</v>
      </c>
      <c r="AX58">
        <f t="shared" si="19"/>
        <v>7.1918181818181814</v>
      </c>
      <c r="AY58">
        <v>1</v>
      </c>
      <c r="AZ58">
        <v>1</v>
      </c>
      <c r="BA58">
        <v>1</v>
      </c>
      <c r="BG58">
        <f t="shared" si="20"/>
        <v>90.909090909090907</v>
      </c>
      <c r="BH58" s="10">
        <f t="shared" si="21"/>
        <v>3.8194444444444444E-5</v>
      </c>
    </row>
    <row r="59" spans="1:60" ht="29">
      <c r="A59" t="s">
        <v>761</v>
      </c>
      <c r="B59" s="1" t="s">
        <v>762</v>
      </c>
      <c r="C59" s="2" t="s">
        <v>169</v>
      </c>
      <c r="D59">
        <v>1</v>
      </c>
      <c r="E59">
        <v>1</v>
      </c>
      <c r="F59">
        <f t="shared" si="8"/>
        <v>1</v>
      </c>
      <c r="G59">
        <f t="shared" si="9"/>
        <v>13</v>
      </c>
      <c r="H59">
        <f t="shared" si="10"/>
        <v>13</v>
      </c>
      <c r="I59">
        <f t="shared" si="11"/>
        <v>78</v>
      </c>
      <c r="J59">
        <f>'[1]TSS MASTER'!$C55</f>
        <v>22</v>
      </c>
      <c r="K59">
        <f t="shared" si="12"/>
        <v>1.6923076923076923</v>
      </c>
      <c r="L59">
        <f t="shared" si="13"/>
        <v>65</v>
      </c>
      <c r="M59">
        <f t="shared" si="14"/>
        <v>5</v>
      </c>
      <c r="N59">
        <v>1</v>
      </c>
      <c r="O59">
        <v>1</v>
      </c>
      <c r="P59">
        <v>1</v>
      </c>
      <c r="Q59">
        <v>1</v>
      </c>
      <c r="R59">
        <f>'[1]TSS MASTER'!$E55</f>
        <v>1</v>
      </c>
      <c r="S59">
        <v>1</v>
      </c>
      <c r="T59">
        <f t="shared" si="3"/>
        <v>1</v>
      </c>
      <c r="U59">
        <f>'[1]TSS MASTER'!$F55</f>
        <v>1</v>
      </c>
      <c r="V59">
        <v>1</v>
      </c>
      <c r="W59">
        <f t="shared" si="4"/>
        <v>1</v>
      </c>
      <c r="X59">
        <f t="shared" si="5"/>
        <v>1</v>
      </c>
      <c r="Y59">
        <f>'[1]TSS MASTER'!$D55</f>
        <v>1</v>
      </c>
      <c r="Z59">
        <f>'[1]TSS MASTER'!$G55</f>
        <v>0</v>
      </c>
      <c r="AA59">
        <f>'[1]TSS MASTER'!$H55</f>
        <v>1</v>
      </c>
      <c r="AB59">
        <f>'[1]TSS MASTER'!$I55</f>
        <v>1</v>
      </c>
      <c r="AC59">
        <v>1</v>
      </c>
      <c r="AD59">
        <f>'[1]TSS MASTER'!$J55</f>
        <v>1</v>
      </c>
      <c r="AE59">
        <v>1</v>
      </c>
      <c r="AF59">
        <f t="shared" si="15"/>
        <v>1</v>
      </c>
      <c r="AG59">
        <f>'[1]TSS MASTER'!$K55</f>
        <v>1</v>
      </c>
      <c r="AH59">
        <f t="shared" si="6"/>
        <v>1</v>
      </c>
      <c r="AI59">
        <f>'[1]TSS MASTER'!$L55</f>
        <v>1</v>
      </c>
      <c r="AJ59">
        <v>1</v>
      </c>
      <c r="AK59">
        <f t="shared" si="7"/>
        <v>1</v>
      </c>
      <c r="AL59">
        <v>1</v>
      </c>
      <c r="AM59">
        <f>'[1]TSS MASTER'!$M55</f>
        <v>1</v>
      </c>
      <c r="AN59">
        <v>1</v>
      </c>
      <c r="AO59">
        <f>'[1]TSS MASTER'!$N55</f>
        <v>1</v>
      </c>
      <c r="AP59">
        <v>1</v>
      </c>
      <c r="AQ59">
        <v>1</v>
      </c>
      <c r="AR59">
        <v>1</v>
      </c>
      <c r="AS59">
        <f>'[1]TSS MASTER'!$O55</f>
        <v>1</v>
      </c>
      <c r="AT59">
        <v>1</v>
      </c>
      <c r="AU59">
        <f t="shared" si="16"/>
        <v>50.470769230769257</v>
      </c>
      <c r="AV59">
        <f t="shared" si="17"/>
        <v>9.4492307692307698</v>
      </c>
      <c r="AW59">
        <f t="shared" si="18"/>
        <v>11.775384615384613</v>
      </c>
      <c r="AX59">
        <f t="shared" si="19"/>
        <v>8.620000000000001</v>
      </c>
      <c r="AY59">
        <v>1</v>
      </c>
      <c r="AZ59">
        <v>1</v>
      </c>
      <c r="BA59">
        <v>1</v>
      </c>
      <c r="BG59">
        <f t="shared" si="20"/>
        <v>76.923076923076934</v>
      </c>
      <c r="BH59" s="10">
        <f t="shared" si="21"/>
        <v>4.5138888888888894E-5</v>
      </c>
    </row>
    <row r="60" spans="1:60" ht="43.5">
      <c r="A60" t="s">
        <v>763</v>
      </c>
      <c r="B60" s="1" t="s">
        <v>827</v>
      </c>
      <c r="C60" s="2" t="s">
        <v>339</v>
      </c>
      <c r="D60">
        <v>1</v>
      </c>
      <c r="E60">
        <v>1</v>
      </c>
      <c r="F60">
        <f t="shared" si="8"/>
        <v>1</v>
      </c>
      <c r="G60">
        <f t="shared" si="9"/>
        <v>16</v>
      </c>
      <c r="H60">
        <f t="shared" si="10"/>
        <v>16</v>
      </c>
      <c r="I60">
        <f t="shared" si="11"/>
        <v>90</v>
      </c>
      <c r="J60">
        <f>'[1]TSS MASTER'!$C56</f>
        <v>26</v>
      </c>
      <c r="K60">
        <f t="shared" si="12"/>
        <v>1.625</v>
      </c>
      <c r="L60">
        <f t="shared" si="13"/>
        <v>73</v>
      </c>
      <c r="M60">
        <f t="shared" si="14"/>
        <v>4.5625</v>
      </c>
      <c r="N60">
        <v>1</v>
      </c>
      <c r="O60">
        <v>1</v>
      </c>
      <c r="P60">
        <v>0</v>
      </c>
      <c r="Q60">
        <v>1</v>
      </c>
      <c r="R60">
        <f>'[1]TSS MASTER'!$E56</f>
        <v>1</v>
      </c>
      <c r="S60">
        <v>1</v>
      </c>
      <c r="T60">
        <f t="shared" si="3"/>
        <v>1</v>
      </c>
      <c r="U60">
        <f>'[1]TSS MASTER'!$F56</f>
        <v>1</v>
      </c>
      <c r="V60">
        <v>1</v>
      </c>
      <c r="W60">
        <f t="shared" si="4"/>
        <v>0</v>
      </c>
      <c r="X60">
        <f t="shared" si="5"/>
        <v>1</v>
      </c>
      <c r="Y60">
        <f>'[1]TSS MASTER'!$D56</f>
        <v>0</v>
      </c>
      <c r="Z60">
        <f>'[1]TSS MASTER'!$G56</f>
        <v>1</v>
      </c>
      <c r="AA60">
        <f>'[1]TSS MASTER'!$H56</f>
        <v>1</v>
      </c>
      <c r="AB60">
        <f>'[1]TSS MASTER'!$I56</f>
        <v>1</v>
      </c>
      <c r="AC60">
        <v>1</v>
      </c>
      <c r="AD60">
        <f>'[1]TSS MASTER'!$J56</f>
        <v>1</v>
      </c>
      <c r="AE60">
        <v>1</v>
      </c>
      <c r="AF60">
        <f t="shared" si="15"/>
        <v>2</v>
      </c>
      <c r="AG60">
        <f>'[1]TSS MASTER'!$K56</f>
        <v>1</v>
      </c>
      <c r="AH60">
        <f t="shared" si="6"/>
        <v>1</v>
      </c>
      <c r="AI60">
        <f>'[1]TSS MASTER'!$L56</f>
        <v>1</v>
      </c>
      <c r="AJ60">
        <v>1</v>
      </c>
      <c r="AK60">
        <f t="shared" si="7"/>
        <v>1</v>
      </c>
      <c r="AL60">
        <v>1</v>
      </c>
      <c r="AM60">
        <f>'[1]TSS MASTER'!$M56</f>
        <v>1</v>
      </c>
      <c r="AN60">
        <v>1</v>
      </c>
      <c r="AO60">
        <f>'[1]TSS MASTER'!$N56</f>
        <v>0</v>
      </c>
      <c r="AP60">
        <v>1</v>
      </c>
      <c r="AQ60">
        <v>1</v>
      </c>
      <c r="AR60">
        <v>1</v>
      </c>
      <c r="AS60">
        <f>'[1]TSS MASTER'!$O56</f>
        <v>0</v>
      </c>
      <c r="AT60">
        <v>1</v>
      </c>
      <c r="AU60">
        <f t="shared" si="16"/>
        <v>53.120000000000019</v>
      </c>
      <c r="AV60">
        <f t="shared" si="17"/>
        <v>9.8249999999999993</v>
      </c>
      <c r="AW60">
        <f t="shared" si="18"/>
        <v>9.9124999999999979</v>
      </c>
      <c r="AX60">
        <f t="shared" si="19"/>
        <v>8.0593749999999993</v>
      </c>
      <c r="AY60">
        <v>1</v>
      </c>
      <c r="AZ60">
        <v>1</v>
      </c>
      <c r="BA60">
        <v>1</v>
      </c>
      <c r="BG60">
        <f t="shared" si="20"/>
        <v>125</v>
      </c>
      <c r="BH60" s="10">
        <f t="shared" si="21"/>
        <v>5.5555555555555558E-5</v>
      </c>
    </row>
    <row r="61" spans="1:60" ht="72.5">
      <c r="A61">
        <v>41</v>
      </c>
      <c r="B61" s="1" t="s">
        <v>828</v>
      </c>
      <c r="C61" s="2" t="s">
        <v>169</v>
      </c>
      <c r="D61">
        <v>1</v>
      </c>
      <c r="E61">
        <v>1</v>
      </c>
      <c r="F61">
        <f t="shared" si="8"/>
        <v>3</v>
      </c>
      <c r="G61">
        <f t="shared" si="9"/>
        <v>33</v>
      </c>
      <c r="H61">
        <f t="shared" si="10"/>
        <v>11</v>
      </c>
      <c r="I61">
        <f t="shared" si="11"/>
        <v>187</v>
      </c>
      <c r="J61">
        <f>'[1]TSS MASTER'!$C57</f>
        <v>48</v>
      </c>
      <c r="K61">
        <f t="shared" si="12"/>
        <v>1.4545454545454546</v>
      </c>
      <c r="L61">
        <f t="shared" si="13"/>
        <v>150</v>
      </c>
      <c r="M61">
        <f t="shared" si="14"/>
        <v>4.5454545454545459</v>
      </c>
      <c r="N61">
        <v>0</v>
      </c>
      <c r="O61">
        <v>1</v>
      </c>
      <c r="P61">
        <v>0</v>
      </c>
      <c r="Q61">
        <v>1</v>
      </c>
      <c r="R61">
        <f>'[1]TSS MASTER'!$E57</f>
        <v>0</v>
      </c>
      <c r="S61">
        <v>1</v>
      </c>
      <c r="T61">
        <f t="shared" si="3"/>
        <v>0</v>
      </c>
      <c r="U61">
        <f>'[1]TSS MASTER'!$F57</f>
        <v>1</v>
      </c>
      <c r="V61">
        <v>1</v>
      </c>
      <c r="W61">
        <f t="shared" si="4"/>
        <v>0</v>
      </c>
      <c r="X61">
        <f t="shared" si="5"/>
        <v>1</v>
      </c>
      <c r="Y61">
        <f>'[1]TSS MASTER'!$D57</f>
        <v>0</v>
      </c>
      <c r="Z61">
        <f>'[1]TSS MASTER'!$G57</f>
        <v>0</v>
      </c>
      <c r="AA61">
        <f>'[1]TSS MASTER'!$H57</f>
        <v>1</v>
      </c>
      <c r="AB61">
        <f>'[1]TSS MASTER'!$I57</f>
        <v>1</v>
      </c>
      <c r="AC61">
        <v>1</v>
      </c>
      <c r="AD61">
        <f>'[1]TSS MASTER'!$J57</f>
        <v>1</v>
      </c>
      <c r="AE61">
        <v>1</v>
      </c>
      <c r="AF61">
        <f t="shared" si="15"/>
        <v>5</v>
      </c>
      <c r="AG61">
        <f>'[1]TSS MASTER'!$K57</f>
        <v>0</v>
      </c>
      <c r="AH61">
        <f t="shared" si="6"/>
        <v>1</v>
      </c>
      <c r="AI61">
        <f>'[1]TSS MASTER'!$L57</f>
        <v>0</v>
      </c>
      <c r="AJ61">
        <v>1</v>
      </c>
      <c r="AK61">
        <f t="shared" si="7"/>
        <v>1</v>
      </c>
      <c r="AL61">
        <v>1</v>
      </c>
      <c r="AM61">
        <f>'[1]TSS MASTER'!$M57</f>
        <v>1</v>
      </c>
      <c r="AN61">
        <v>1</v>
      </c>
      <c r="AO61">
        <f>'[1]TSS MASTER'!$N57</f>
        <v>1</v>
      </c>
      <c r="AP61">
        <v>1</v>
      </c>
      <c r="AQ61">
        <v>1</v>
      </c>
      <c r="AR61">
        <v>1</v>
      </c>
      <c r="AS61">
        <f>'[1]TSS MASTER'!$O57</f>
        <v>1</v>
      </c>
      <c r="AT61">
        <v>1</v>
      </c>
      <c r="AU61">
        <f t="shared" si="16"/>
        <v>72.615454545454554</v>
      </c>
      <c r="AV61">
        <f t="shared" si="17"/>
        <v>5.8636363636363633</v>
      </c>
      <c r="AW61">
        <f t="shared" si="18"/>
        <v>9.1272727272727288</v>
      </c>
      <c r="AX61">
        <f t="shared" si="19"/>
        <v>5.4790909090909103</v>
      </c>
      <c r="AY61">
        <v>0</v>
      </c>
      <c r="AZ61">
        <v>1</v>
      </c>
      <c r="BA61">
        <v>1</v>
      </c>
      <c r="BG61">
        <f t="shared" si="20"/>
        <v>151.51515151515153</v>
      </c>
      <c r="BH61" s="10">
        <f t="shared" si="21"/>
        <v>1.1458333333333333E-4</v>
      </c>
    </row>
    <row r="62" spans="1:60" ht="29">
      <c r="A62">
        <v>42</v>
      </c>
      <c r="B62" s="1" t="s">
        <v>710</v>
      </c>
      <c r="C62" s="2" t="s">
        <v>169</v>
      </c>
      <c r="D62">
        <v>1</v>
      </c>
      <c r="E62">
        <v>1</v>
      </c>
      <c r="F62">
        <f t="shared" si="8"/>
        <v>1</v>
      </c>
      <c r="G62">
        <f t="shared" si="9"/>
        <v>12</v>
      </c>
      <c r="H62">
        <f t="shared" si="10"/>
        <v>12</v>
      </c>
      <c r="I62">
        <f t="shared" si="11"/>
        <v>68</v>
      </c>
      <c r="J62">
        <f>'[1]TSS MASTER'!$C58</f>
        <v>20</v>
      </c>
      <c r="K62">
        <f t="shared" si="12"/>
        <v>1.6666666666666667</v>
      </c>
      <c r="L62">
        <f t="shared" si="13"/>
        <v>56</v>
      </c>
      <c r="M62">
        <f t="shared" si="14"/>
        <v>4.666666666666667</v>
      </c>
      <c r="N62">
        <v>1</v>
      </c>
      <c r="O62">
        <v>1</v>
      </c>
      <c r="P62">
        <v>1</v>
      </c>
      <c r="Q62">
        <v>1</v>
      </c>
      <c r="R62">
        <f>'[1]TSS MASTER'!$E58</f>
        <v>1</v>
      </c>
      <c r="S62">
        <v>1</v>
      </c>
      <c r="T62">
        <f t="shared" si="3"/>
        <v>1</v>
      </c>
      <c r="U62">
        <f>'[1]TSS MASTER'!$F58</f>
        <v>1</v>
      </c>
      <c r="V62">
        <v>1</v>
      </c>
      <c r="W62">
        <f t="shared" si="4"/>
        <v>1</v>
      </c>
      <c r="X62">
        <f t="shared" si="5"/>
        <v>1</v>
      </c>
      <c r="Y62">
        <f>'[1]TSS MASTER'!$D58</f>
        <v>1</v>
      </c>
      <c r="Z62">
        <f>'[1]TSS MASTER'!$G58</f>
        <v>1</v>
      </c>
      <c r="AA62">
        <f>'[1]TSS MASTER'!$H58</f>
        <v>0</v>
      </c>
      <c r="AB62">
        <f>'[1]TSS MASTER'!$I58</f>
        <v>1</v>
      </c>
      <c r="AC62">
        <v>1</v>
      </c>
      <c r="AD62">
        <f>'[1]TSS MASTER'!$J58</f>
        <v>1</v>
      </c>
      <c r="AE62">
        <v>1</v>
      </c>
      <c r="AF62">
        <f t="shared" si="15"/>
        <v>1</v>
      </c>
      <c r="AG62">
        <f>'[1]TSS MASTER'!$K58</f>
        <v>1</v>
      </c>
      <c r="AH62">
        <f t="shared" si="6"/>
        <v>1</v>
      </c>
      <c r="AI62">
        <f>'[1]TSS MASTER'!$L58</f>
        <v>1</v>
      </c>
      <c r="AJ62">
        <v>1</v>
      </c>
      <c r="AK62">
        <f t="shared" si="7"/>
        <v>1</v>
      </c>
      <c r="AL62">
        <v>1</v>
      </c>
      <c r="AM62">
        <f>'[1]TSS MASTER'!$M58</f>
        <v>1</v>
      </c>
      <c r="AN62">
        <v>1</v>
      </c>
      <c r="AO62">
        <f>'[1]TSS MASTER'!$N58</f>
        <v>1</v>
      </c>
      <c r="AP62">
        <v>1</v>
      </c>
      <c r="AQ62">
        <v>1</v>
      </c>
      <c r="AR62">
        <v>1</v>
      </c>
      <c r="AS62">
        <f>'[1]TSS MASTER'!$O58</f>
        <v>0</v>
      </c>
      <c r="AT62">
        <v>1</v>
      </c>
      <c r="AU62">
        <f t="shared" si="16"/>
        <v>53.655000000000008</v>
      </c>
      <c r="AV62">
        <f t="shared" si="17"/>
        <v>8.7566666666666677</v>
      </c>
      <c r="AW62">
        <f t="shared" si="18"/>
        <v>9.663333333333334</v>
      </c>
      <c r="AX62">
        <f t="shared" si="19"/>
        <v>6.5500000000000007</v>
      </c>
      <c r="AY62">
        <v>1</v>
      </c>
      <c r="AZ62">
        <v>1</v>
      </c>
      <c r="BA62">
        <v>1</v>
      </c>
      <c r="BG62">
        <f t="shared" si="20"/>
        <v>83.333333333333329</v>
      </c>
      <c r="BH62" s="10">
        <f t="shared" si="21"/>
        <v>4.1666666666666665E-5</v>
      </c>
    </row>
    <row r="63" spans="1:60" ht="101.5">
      <c r="A63">
        <v>43</v>
      </c>
      <c r="B63" s="1" t="s">
        <v>829</v>
      </c>
      <c r="C63" s="2" t="s">
        <v>169</v>
      </c>
      <c r="D63">
        <v>1</v>
      </c>
      <c r="E63">
        <v>1</v>
      </c>
      <c r="F63">
        <f t="shared" si="8"/>
        <v>2</v>
      </c>
      <c r="G63">
        <f t="shared" si="9"/>
        <v>40</v>
      </c>
      <c r="H63">
        <f t="shared" si="10"/>
        <v>20</v>
      </c>
      <c r="I63">
        <f t="shared" ref="I63:I84" si="22">LEN(SUBSTITUTE(B63," ",""))</f>
        <v>187</v>
      </c>
      <c r="J63">
        <f>'[1]TSS MASTER'!$C59</f>
        <v>64</v>
      </c>
      <c r="K63">
        <f t="shared" si="12"/>
        <v>1.6</v>
      </c>
      <c r="L63">
        <f t="shared" si="13"/>
        <v>180</v>
      </c>
      <c r="M63">
        <f t="shared" si="14"/>
        <v>4.5</v>
      </c>
      <c r="N63">
        <v>1</v>
      </c>
      <c r="O63">
        <v>1</v>
      </c>
      <c r="P63">
        <v>0</v>
      </c>
      <c r="Q63">
        <v>1</v>
      </c>
      <c r="R63">
        <f>'[1]TSS MASTER'!$E59</f>
        <v>0</v>
      </c>
      <c r="S63">
        <v>1</v>
      </c>
      <c r="T63">
        <f t="shared" si="3"/>
        <v>0</v>
      </c>
      <c r="U63">
        <f>'[1]TSS MASTER'!$F59</f>
        <v>1</v>
      </c>
      <c r="V63">
        <v>1</v>
      </c>
      <c r="W63">
        <f t="shared" si="4"/>
        <v>0</v>
      </c>
      <c r="X63">
        <f t="shared" si="5"/>
        <v>1</v>
      </c>
      <c r="Y63">
        <f>'[1]TSS MASTER'!$D59</f>
        <v>0</v>
      </c>
      <c r="Z63">
        <f>'[1]TSS MASTER'!$G59</f>
        <v>1</v>
      </c>
      <c r="AA63">
        <f>'[1]TSS MASTER'!$H59</f>
        <v>1</v>
      </c>
      <c r="AB63">
        <f>'[1]TSS MASTER'!$I59</f>
        <v>1</v>
      </c>
      <c r="AC63">
        <v>1</v>
      </c>
      <c r="AD63">
        <f>'[1]TSS MASTER'!$J59</f>
        <v>0</v>
      </c>
      <c r="AE63">
        <v>1</v>
      </c>
      <c r="AF63">
        <f t="shared" si="15"/>
        <v>9</v>
      </c>
      <c r="AG63">
        <f>'[1]TSS MASTER'!$K59</f>
        <v>1</v>
      </c>
      <c r="AH63">
        <f t="shared" si="6"/>
        <v>0</v>
      </c>
      <c r="AI63">
        <f>'[1]TSS MASTER'!$L59</f>
        <v>0</v>
      </c>
      <c r="AJ63">
        <v>1</v>
      </c>
      <c r="AK63">
        <f t="shared" si="7"/>
        <v>0</v>
      </c>
      <c r="AL63">
        <v>0</v>
      </c>
      <c r="AM63">
        <f>'[1]TSS MASTER'!$M59</f>
        <v>0</v>
      </c>
      <c r="AN63">
        <v>1</v>
      </c>
      <c r="AO63">
        <f>'[1]TSS MASTER'!$N59</f>
        <v>1</v>
      </c>
      <c r="AP63">
        <v>1</v>
      </c>
      <c r="AQ63">
        <v>1</v>
      </c>
      <c r="AR63">
        <v>1</v>
      </c>
      <c r="AS63">
        <f>'[1]TSS MASTER'!$O59</f>
        <v>1</v>
      </c>
      <c r="AT63">
        <v>1</v>
      </c>
      <c r="AU63">
        <f t="shared" si="16"/>
        <v>51.175000000000026</v>
      </c>
      <c r="AV63">
        <f t="shared" si="17"/>
        <v>11.090000000000003</v>
      </c>
      <c r="AW63">
        <f t="shared" ref="AW63:AW84" si="23">IF(G63=0,0,((0.0588*M63*100)-(0.296*(F63/G63)*100)-15.8))</f>
        <v>9.18</v>
      </c>
      <c r="AX63">
        <f t="shared" si="19"/>
        <v>9.7650000000000006</v>
      </c>
      <c r="AY63">
        <v>0</v>
      </c>
      <c r="AZ63">
        <v>1</v>
      </c>
      <c r="BA63">
        <v>1</v>
      </c>
      <c r="BG63">
        <f t="shared" si="20"/>
        <v>225</v>
      </c>
      <c r="BH63" s="10">
        <f t="shared" si="21"/>
        <v>1.3888888888888889E-4</v>
      </c>
    </row>
    <row r="64" spans="1:60" ht="29">
      <c r="A64">
        <v>44</v>
      </c>
      <c r="B64" s="1" t="s">
        <v>713</v>
      </c>
      <c r="C64" s="2" t="s">
        <v>169</v>
      </c>
      <c r="D64">
        <v>1</v>
      </c>
      <c r="E64">
        <v>1</v>
      </c>
      <c r="F64">
        <f t="shared" si="8"/>
        <v>1</v>
      </c>
      <c r="G64">
        <f t="shared" si="9"/>
        <v>6</v>
      </c>
      <c r="H64">
        <f t="shared" si="10"/>
        <v>6</v>
      </c>
      <c r="I64">
        <f t="shared" si="22"/>
        <v>33</v>
      </c>
      <c r="J64">
        <f>'[1]TSS MASTER'!$C60</f>
        <v>10</v>
      </c>
      <c r="K64">
        <f t="shared" si="12"/>
        <v>1.6666666666666667</v>
      </c>
      <c r="L64">
        <f t="shared" si="13"/>
        <v>32</v>
      </c>
      <c r="M64">
        <f t="shared" si="14"/>
        <v>5.333333333333333</v>
      </c>
      <c r="N64">
        <v>0</v>
      </c>
      <c r="O64">
        <v>1</v>
      </c>
      <c r="P64">
        <v>1</v>
      </c>
      <c r="Q64">
        <v>1</v>
      </c>
      <c r="R64">
        <f>'[1]TSS MASTER'!$E60</f>
        <v>1</v>
      </c>
      <c r="S64">
        <v>1</v>
      </c>
      <c r="T64">
        <f t="shared" si="3"/>
        <v>1</v>
      </c>
      <c r="U64">
        <f>'[1]TSS MASTER'!$F60</f>
        <v>1</v>
      </c>
      <c r="V64">
        <v>1</v>
      </c>
      <c r="W64">
        <f t="shared" si="4"/>
        <v>1</v>
      </c>
      <c r="X64">
        <f t="shared" si="5"/>
        <v>1</v>
      </c>
      <c r="Y64">
        <f>'[1]TSS MASTER'!$D60</f>
        <v>1</v>
      </c>
      <c r="Z64">
        <f>'[1]TSS MASTER'!$G60</f>
        <v>1</v>
      </c>
      <c r="AA64">
        <f>'[1]TSS MASTER'!$H60</f>
        <v>1</v>
      </c>
      <c r="AB64">
        <f>'[1]TSS MASTER'!$I60</f>
        <v>1</v>
      </c>
      <c r="AC64">
        <v>1</v>
      </c>
      <c r="AD64">
        <f>'[1]TSS MASTER'!$J60</f>
        <v>1</v>
      </c>
      <c r="AE64">
        <v>1</v>
      </c>
      <c r="AF64">
        <f t="shared" si="15"/>
        <v>1</v>
      </c>
      <c r="AG64">
        <f>'[1]TSS MASTER'!$K60</f>
        <v>1</v>
      </c>
      <c r="AH64">
        <f t="shared" si="6"/>
        <v>1</v>
      </c>
      <c r="AI64">
        <f>'[1]TSS MASTER'!$L60</f>
        <v>1</v>
      </c>
      <c r="AJ64">
        <v>1</v>
      </c>
      <c r="AK64">
        <f t="shared" si="7"/>
        <v>1</v>
      </c>
      <c r="AL64">
        <v>0</v>
      </c>
      <c r="AM64">
        <f>'[1]TSS MASTER'!$M60</f>
        <v>1</v>
      </c>
      <c r="AN64">
        <v>1</v>
      </c>
      <c r="AO64">
        <f>'[1]TSS MASTER'!$N60</f>
        <v>1</v>
      </c>
      <c r="AP64">
        <v>1</v>
      </c>
      <c r="AQ64">
        <v>1</v>
      </c>
      <c r="AR64">
        <v>1</v>
      </c>
      <c r="AS64">
        <f>'[1]TSS MASTER'!$O60</f>
        <v>1</v>
      </c>
      <c r="AT64">
        <v>1</v>
      </c>
      <c r="AU64">
        <f t="shared" si="16"/>
        <v>59.745000000000005</v>
      </c>
      <c r="AV64">
        <f t="shared" si="17"/>
        <v>6.4166666666666679</v>
      </c>
      <c r="AW64">
        <f t="shared" si="23"/>
        <v>10.626666666666665</v>
      </c>
      <c r="AX64">
        <f t="shared" si="19"/>
        <v>6.6899999999999977</v>
      </c>
      <c r="AY64">
        <v>1</v>
      </c>
      <c r="AZ64">
        <v>1</v>
      </c>
      <c r="BA64">
        <v>1</v>
      </c>
      <c r="BG64">
        <f t="shared" si="20"/>
        <v>166.66666666666666</v>
      </c>
      <c r="BH64" s="10">
        <f t="shared" si="21"/>
        <v>2.0833333333333333E-5</v>
      </c>
    </row>
    <row r="65" spans="1:60" ht="58">
      <c r="A65">
        <v>45</v>
      </c>
      <c r="B65" s="1" t="s">
        <v>830</v>
      </c>
      <c r="C65" s="2" t="s">
        <v>169</v>
      </c>
      <c r="D65">
        <v>1</v>
      </c>
      <c r="E65">
        <v>1</v>
      </c>
      <c r="F65">
        <f t="shared" si="8"/>
        <v>2</v>
      </c>
      <c r="G65">
        <f t="shared" si="9"/>
        <v>25</v>
      </c>
      <c r="H65">
        <f t="shared" si="10"/>
        <v>12.5</v>
      </c>
      <c r="I65">
        <f t="shared" si="22"/>
        <v>117</v>
      </c>
      <c r="J65">
        <f>'[1]TSS MASTER'!$C61</f>
        <v>37</v>
      </c>
      <c r="K65">
        <f t="shared" si="12"/>
        <v>1.48</v>
      </c>
      <c r="L65">
        <f t="shared" si="13"/>
        <v>111</v>
      </c>
      <c r="M65">
        <f t="shared" si="14"/>
        <v>4.4400000000000004</v>
      </c>
      <c r="N65">
        <v>0</v>
      </c>
      <c r="O65">
        <v>1</v>
      </c>
      <c r="P65">
        <v>0</v>
      </c>
      <c r="Q65">
        <v>1</v>
      </c>
      <c r="R65">
        <f>'[1]TSS MASTER'!$E61</f>
        <v>1</v>
      </c>
      <c r="S65">
        <v>1</v>
      </c>
      <c r="T65">
        <f t="shared" si="3"/>
        <v>1</v>
      </c>
      <c r="U65">
        <f>'[1]TSS MASTER'!$F61</f>
        <v>1</v>
      </c>
      <c r="V65">
        <v>1</v>
      </c>
      <c r="W65">
        <f t="shared" si="4"/>
        <v>0</v>
      </c>
      <c r="X65">
        <f t="shared" si="5"/>
        <v>1</v>
      </c>
      <c r="Y65">
        <f>'[1]TSS MASTER'!$D61</f>
        <v>0</v>
      </c>
      <c r="Z65">
        <f>'[1]TSS MASTER'!$G61</f>
        <v>1</v>
      </c>
      <c r="AA65">
        <f>'[1]TSS MASTER'!$H61</f>
        <v>1</v>
      </c>
      <c r="AB65">
        <f>'[1]TSS MASTER'!$I61</f>
        <v>1</v>
      </c>
      <c r="AC65">
        <v>1</v>
      </c>
      <c r="AD65">
        <f>'[1]TSS MASTER'!$J61</f>
        <v>0</v>
      </c>
      <c r="AE65">
        <v>1</v>
      </c>
      <c r="AF65">
        <f t="shared" si="15"/>
        <v>6</v>
      </c>
      <c r="AG65">
        <f>'[1]TSS MASTER'!$K61</f>
        <v>1</v>
      </c>
      <c r="AH65">
        <f t="shared" si="6"/>
        <v>1</v>
      </c>
      <c r="AI65">
        <f>'[1]TSS MASTER'!$L61</f>
        <v>1</v>
      </c>
      <c r="AJ65">
        <v>1</v>
      </c>
      <c r="AK65">
        <f t="shared" si="7"/>
        <v>1</v>
      </c>
      <c r="AL65">
        <v>1</v>
      </c>
      <c r="AM65">
        <f>'[1]TSS MASTER'!$M61</f>
        <v>0</v>
      </c>
      <c r="AN65">
        <v>1</v>
      </c>
      <c r="AO65">
        <f>'[1]TSS MASTER'!$N61</f>
        <v>1</v>
      </c>
      <c r="AP65">
        <v>1</v>
      </c>
      <c r="AQ65">
        <v>1</v>
      </c>
      <c r="AR65">
        <v>1</v>
      </c>
      <c r="AS65">
        <f>'[1]TSS MASTER'!$O61</f>
        <v>1</v>
      </c>
      <c r="AT65">
        <v>1</v>
      </c>
      <c r="AU65">
        <f t="shared" si="16"/>
        <v>68.939500000000024</v>
      </c>
      <c r="AV65">
        <f t="shared" si="17"/>
        <v>6.7490000000000023</v>
      </c>
      <c r="AW65">
        <f t="shared" si="23"/>
        <v>7.9392000000000031</v>
      </c>
      <c r="AX65">
        <f t="shared" si="19"/>
        <v>5.7324000000000019</v>
      </c>
      <c r="AY65">
        <v>0</v>
      </c>
      <c r="AZ65">
        <v>1</v>
      </c>
      <c r="BA65">
        <v>1</v>
      </c>
      <c r="BG65">
        <f t="shared" si="20"/>
        <v>240</v>
      </c>
      <c r="BH65" s="10">
        <f t="shared" si="21"/>
        <v>8.6805555555555545E-5</v>
      </c>
    </row>
    <row r="66" spans="1:60" ht="29">
      <c r="A66">
        <v>46</v>
      </c>
      <c r="B66" s="1" t="s">
        <v>715</v>
      </c>
      <c r="C66" s="2" t="s">
        <v>169</v>
      </c>
      <c r="D66">
        <v>1</v>
      </c>
      <c r="E66">
        <v>1</v>
      </c>
      <c r="F66">
        <f t="shared" si="8"/>
        <v>1</v>
      </c>
      <c r="G66">
        <f t="shared" si="9"/>
        <v>8</v>
      </c>
      <c r="H66">
        <f t="shared" si="10"/>
        <v>8</v>
      </c>
      <c r="I66">
        <f t="shared" si="22"/>
        <v>38</v>
      </c>
      <c r="J66">
        <f>'[1]TSS MASTER'!$C62</f>
        <v>10</v>
      </c>
      <c r="K66">
        <f t="shared" si="12"/>
        <v>1.25</v>
      </c>
      <c r="L66">
        <f t="shared" si="13"/>
        <v>37</v>
      </c>
      <c r="M66">
        <f t="shared" si="14"/>
        <v>4.625</v>
      </c>
      <c r="N66">
        <v>0</v>
      </c>
      <c r="O66">
        <v>1</v>
      </c>
      <c r="P66">
        <v>1</v>
      </c>
      <c r="Q66">
        <v>1</v>
      </c>
      <c r="R66">
        <f>'[1]TSS MASTER'!$E62</f>
        <v>1</v>
      </c>
      <c r="S66">
        <v>1</v>
      </c>
      <c r="T66">
        <f t="shared" si="3"/>
        <v>1</v>
      </c>
      <c r="U66">
        <f>'[1]TSS MASTER'!$F62</f>
        <v>1</v>
      </c>
      <c r="V66">
        <v>1</v>
      </c>
      <c r="W66">
        <f t="shared" si="4"/>
        <v>1</v>
      </c>
      <c r="X66">
        <f t="shared" si="5"/>
        <v>1</v>
      </c>
      <c r="Y66">
        <f>'[1]TSS MASTER'!$D62</f>
        <v>1</v>
      </c>
      <c r="Z66">
        <f>'[1]TSS MASTER'!$G62</f>
        <v>1</v>
      </c>
      <c r="AA66">
        <f>'[1]TSS MASTER'!$H62</f>
        <v>1</v>
      </c>
      <c r="AB66">
        <f>'[1]TSS MASTER'!$I62</f>
        <v>1</v>
      </c>
      <c r="AC66">
        <v>1</v>
      </c>
      <c r="AD66">
        <f>'[1]TSS MASTER'!$J62</f>
        <v>1</v>
      </c>
      <c r="AE66">
        <v>1</v>
      </c>
      <c r="AF66">
        <f t="shared" si="15"/>
        <v>1</v>
      </c>
      <c r="AG66">
        <f>'[1]TSS MASTER'!$K62</f>
        <v>1</v>
      </c>
      <c r="AH66">
        <f t="shared" si="6"/>
        <v>1</v>
      </c>
      <c r="AI66">
        <f>'[1]TSS MASTER'!$L62</f>
        <v>1</v>
      </c>
      <c r="AJ66">
        <v>1</v>
      </c>
      <c r="AK66">
        <f t="shared" si="7"/>
        <v>1</v>
      </c>
      <c r="AL66">
        <v>1</v>
      </c>
      <c r="AM66">
        <f>'[1]TSS MASTER'!$M62</f>
        <v>1</v>
      </c>
      <c r="AN66">
        <v>1</v>
      </c>
      <c r="AO66">
        <f>'[1]TSS MASTER'!$N62</f>
        <v>1</v>
      </c>
      <c r="AP66">
        <v>1</v>
      </c>
      <c r="AQ66">
        <v>1</v>
      </c>
      <c r="AR66">
        <v>1</v>
      </c>
      <c r="AS66">
        <f>'[1]TSS MASTER'!$O62</f>
        <v>1</v>
      </c>
      <c r="AT66">
        <v>1</v>
      </c>
      <c r="AU66">
        <f t="shared" si="16"/>
        <v>92.965000000000003</v>
      </c>
      <c r="AV66">
        <f t="shared" si="17"/>
        <v>2.2800000000000011</v>
      </c>
      <c r="AW66">
        <f t="shared" si="23"/>
        <v>7.6949999999999967</v>
      </c>
      <c r="AX66">
        <f t="shared" si="19"/>
        <v>4.3537500000000016</v>
      </c>
      <c r="AY66">
        <v>1</v>
      </c>
      <c r="AZ66">
        <v>1</v>
      </c>
      <c r="BA66">
        <v>1</v>
      </c>
      <c r="BG66">
        <f t="shared" si="20"/>
        <v>125</v>
      </c>
      <c r="BH66" s="10">
        <f t="shared" si="21"/>
        <v>2.7777777777777779E-5</v>
      </c>
    </row>
    <row r="67" spans="1:60" ht="43.5">
      <c r="A67">
        <v>47</v>
      </c>
      <c r="B67" s="1" t="s">
        <v>831</v>
      </c>
      <c r="C67" s="2" t="s">
        <v>169</v>
      </c>
      <c r="D67">
        <v>1</v>
      </c>
      <c r="E67">
        <v>1</v>
      </c>
      <c r="F67">
        <f t="shared" si="8"/>
        <v>1</v>
      </c>
      <c r="G67">
        <f t="shared" si="9"/>
        <v>16</v>
      </c>
      <c r="H67">
        <f t="shared" si="10"/>
        <v>16</v>
      </c>
      <c r="I67">
        <f t="shared" si="22"/>
        <v>69</v>
      </c>
      <c r="J67">
        <f>'[1]TSS MASTER'!$C63</f>
        <v>24</v>
      </c>
      <c r="K67">
        <f t="shared" si="12"/>
        <v>1.5</v>
      </c>
      <c r="L67">
        <f t="shared" si="13"/>
        <v>68</v>
      </c>
      <c r="M67">
        <f t="shared" si="14"/>
        <v>4.25</v>
      </c>
      <c r="N67">
        <v>1</v>
      </c>
      <c r="O67">
        <v>1</v>
      </c>
      <c r="P67">
        <v>1</v>
      </c>
      <c r="Q67">
        <v>1</v>
      </c>
      <c r="R67">
        <f>'[1]TSS MASTER'!$E63</f>
        <v>1</v>
      </c>
      <c r="S67">
        <v>1</v>
      </c>
      <c r="T67">
        <f t="shared" si="3"/>
        <v>1</v>
      </c>
      <c r="U67">
        <f>'[1]TSS MASTER'!$F63</f>
        <v>1</v>
      </c>
      <c r="V67">
        <v>1</v>
      </c>
      <c r="W67">
        <f t="shared" si="4"/>
        <v>1</v>
      </c>
      <c r="X67">
        <f t="shared" si="5"/>
        <v>1</v>
      </c>
      <c r="Y67">
        <f>'[1]TSS MASTER'!$D63</f>
        <v>0</v>
      </c>
      <c r="Z67">
        <f>'[1]TSS MASTER'!$G63</f>
        <v>1</v>
      </c>
      <c r="AA67">
        <f>'[1]TSS MASTER'!$H63</f>
        <v>1</v>
      </c>
      <c r="AB67">
        <f>'[1]TSS MASTER'!$I63</f>
        <v>1</v>
      </c>
      <c r="AC67">
        <v>1</v>
      </c>
      <c r="AD67">
        <f>'[1]TSS MASTER'!$J63</f>
        <v>0</v>
      </c>
      <c r="AE67">
        <v>1</v>
      </c>
      <c r="AF67">
        <f t="shared" si="15"/>
        <v>1</v>
      </c>
      <c r="AG67">
        <f>'[1]TSS MASTER'!$K63</f>
        <v>1</v>
      </c>
      <c r="AH67">
        <f t="shared" si="6"/>
        <v>1</v>
      </c>
      <c r="AI67">
        <f>'[1]TSS MASTER'!$L63</f>
        <v>1</v>
      </c>
      <c r="AJ67">
        <v>1</v>
      </c>
      <c r="AK67">
        <f t="shared" si="7"/>
        <v>1</v>
      </c>
      <c r="AL67">
        <v>1</v>
      </c>
      <c r="AM67">
        <f>'[1]TSS MASTER'!$M63</f>
        <v>0</v>
      </c>
      <c r="AN67">
        <v>1</v>
      </c>
      <c r="AO67">
        <f>'[1]TSS MASTER'!$N63</f>
        <v>1</v>
      </c>
      <c r="AP67">
        <v>1</v>
      </c>
      <c r="AQ67">
        <v>1</v>
      </c>
      <c r="AR67">
        <v>1</v>
      </c>
      <c r="AS67">
        <f>'[1]TSS MASTER'!$O63</f>
        <v>1</v>
      </c>
      <c r="AT67">
        <v>1</v>
      </c>
      <c r="AU67">
        <f t="shared" si="16"/>
        <v>63.695000000000022</v>
      </c>
      <c r="AV67">
        <f t="shared" si="17"/>
        <v>8.350000000000005</v>
      </c>
      <c r="AW67">
        <f t="shared" si="23"/>
        <v>7.3399999999999963</v>
      </c>
      <c r="AX67">
        <f t="shared" si="19"/>
        <v>6.5874999999999986</v>
      </c>
      <c r="AY67">
        <v>1</v>
      </c>
      <c r="AZ67">
        <v>1</v>
      </c>
      <c r="BA67">
        <v>1</v>
      </c>
      <c r="BG67">
        <f t="shared" si="20"/>
        <v>62.5</v>
      </c>
      <c r="BH67" s="10">
        <f t="shared" si="21"/>
        <v>5.5555555555555558E-5</v>
      </c>
    </row>
    <row r="68" spans="1:60" ht="29">
      <c r="A68">
        <v>48</v>
      </c>
      <c r="B68" s="1" t="s">
        <v>769</v>
      </c>
      <c r="C68" s="2" t="s">
        <v>169</v>
      </c>
      <c r="D68">
        <v>1</v>
      </c>
      <c r="E68">
        <v>1</v>
      </c>
      <c r="F68">
        <f t="shared" si="8"/>
        <v>1</v>
      </c>
      <c r="G68">
        <f t="shared" si="9"/>
        <v>13</v>
      </c>
      <c r="H68">
        <f t="shared" si="10"/>
        <v>13</v>
      </c>
      <c r="I68">
        <f t="shared" si="22"/>
        <v>63</v>
      </c>
      <c r="J68">
        <f>'[1]TSS MASTER'!$C64</f>
        <v>21</v>
      </c>
      <c r="K68">
        <f t="shared" si="12"/>
        <v>1.6153846153846154</v>
      </c>
      <c r="L68">
        <f t="shared" si="13"/>
        <v>62</v>
      </c>
      <c r="M68">
        <f t="shared" si="14"/>
        <v>4.7692307692307692</v>
      </c>
      <c r="N68">
        <v>1</v>
      </c>
      <c r="O68">
        <v>1</v>
      </c>
      <c r="P68">
        <v>1</v>
      </c>
      <c r="Q68">
        <v>1</v>
      </c>
      <c r="R68">
        <f>'[1]TSS MASTER'!$E64</f>
        <v>1</v>
      </c>
      <c r="S68">
        <v>1</v>
      </c>
      <c r="T68">
        <f t="shared" si="3"/>
        <v>1</v>
      </c>
      <c r="U68">
        <f>'[1]TSS MASTER'!$F64</f>
        <v>1</v>
      </c>
      <c r="V68">
        <v>1</v>
      </c>
      <c r="W68">
        <f t="shared" si="4"/>
        <v>1</v>
      </c>
      <c r="X68">
        <f t="shared" si="5"/>
        <v>1</v>
      </c>
      <c r="Y68">
        <f>'[1]TSS MASTER'!$D64</f>
        <v>1</v>
      </c>
      <c r="Z68">
        <f>'[1]TSS MASTER'!$G64</f>
        <v>1</v>
      </c>
      <c r="AA68">
        <f>'[1]TSS MASTER'!$H64</f>
        <v>1</v>
      </c>
      <c r="AB68">
        <f>'[1]TSS MASTER'!$I64</f>
        <v>1</v>
      </c>
      <c r="AC68">
        <v>1</v>
      </c>
      <c r="AD68">
        <f>'[1]TSS MASTER'!$J64</f>
        <v>1</v>
      </c>
      <c r="AE68">
        <v>1</v>
      </c>
      <c r="AF68">
        <f t="shared" si="15"/>
        <v>1</v>
      </c>
      <c r="AG68">
        <f>'[1]TSS MASTER'!$K64</f>
        <v>1</v>
      </c>
      <c r="AH68">
        <f t="shared" si="6"/>
        <v>1</v>
      </c>
      <c r="AI68">
        <f>'[1]TSS MASTER'!$L64</f>
        <v>1</v>
      </c>
      <c r="AJ68">
        <v>1</v>
      </c>
      <c r="AK68">
        <f t="shared" si="7"/>
        <v>1</v>
      </c>
      <c r="AL68">
        <v>1</v>
      </c>
      <c r="AM68">
        <f>'[1]TSS MASTER'!$M64</f>
        <v>0</v>
      </c>
      <c r="AN68">
        <v>1</v>
      </c>
      <c r="AO68">
        <f>'[1]TSS MASTER'!$N64</f>
        <v>1</v>
      </c>
      <c r="AP68">
        <v>1</v>
      </c>
      <c r="AQ68">
        <v>1</v>
      </c>
      <c r="AR68">
        <v>1</v>
      </c>
      <c r="AS68">
        <f>'[1]TSS MASTER'!$O64</f>
        <v>1</v>
      </c>
      <c r="AT68">
        <v>1</v>
      </c>
      <c r="AU68">
        <f t="shared" si="16"/>
        <v>56.978461538461566</v>
      </c>
      <c r="AV68">
        <f t="shared" si="17"/>
        <v>8.5415384615384617</v>
      </c>
      <c r="AW68">
        <f t="shared" si="23"/>
        <v>9.9661538461538441</v>
      </c>
      <c r="AX68">
        <f t="shared" si="19"/>
        <v>7.5330769230769228</v>
      </c>
      <c r="AY68">
        <v>1</v>
      </c>
      <c r="AZ68">
        <v>1</v>
      </c>
      <c r="BA68">
        <v>1</v>
      </c>
      <c r="BG68">
        <f t="shared" si="20"/>
        <v>76.923076923076934</v>
      </c>
      <c r="BH68" s="10">
        <f t="shared" si="21"/>
        <v>4.5138888888888894E-5</v>
      </c>
    </row>
    <row r="69" spans="1:60" ht="29">
      <c r="A69">
        <v>49</v>
      </c>
      <c r="B69" s="1" t="s">
        <v>718</v>
      </c>
      <c r="C69" s="2" t="s">
        <v>169</v>
      </c>
      <c r="D69">
        <v>1</v>
      </c>
      <c r="E69">
        <v>1</v>
      </c>
      <c r="F69">
        <f t="shared" si="8"/>
        <v>1</v>
      </c>
      <c r="G69">
        <f t="shared" si="9"/>
        <v>10</v>
      </c>
      <c r="H69">
        <f t="shared" si="10"/>
        <v>10</v>
      </c>
      <c r="I69">
        <f t="shared" si="22"/>
        <v>51</v>
      </c>
      <c r="J69">
        <f>'[1]TSS MASTER'!$C65</f>
        <v>16</v>
      </c>
      <c r="K69">
        <f t="shared" si="12"/>
        <v>1.6</v>
      </c>
      <c r="L69">
        <f t="shared" si="13"/>
        <v>50</v>
      </c>
      <c r="M69">
        <f t="shared" si="14"/>
        <v>5</v>
      </c>
      <c r="N69">
        <v>0</v>
      </c>
      <c r="O69">
        <v>1</v>
      </c>
      <c r="P69">
        <v>1</v>
      </c>
      <c r="Q69">
        <v>1</v>
      </c>
      <c r="R69">
        <f>'[1]TSS MASTER'!$E65</f>
        <v>1</v>
      </c>
      <c r="S69">
        <v>1</v>
      </c>
      <c r="T69">
        <f t="shared" si="3"/>
        <v>1</v>
      </c>
      <c r="U69">
        <f>'[1]TSS MASTER'!$F65</f>
        <v>1</v>
      </c>
      <c r="V69">
        <v>1</v>
      </c>
      <c r="W69">
        <f t="shared" si="4"/>
        <v>1</v>
      </c>
      <c r="X69">
        <f t="shared" si="5"/>
        <v>1</v>
      </c>
      <c r="Y69">
        <f>'[1]TSS MASTER'!$D65</f>
        <v>1</v>
      </c>
      <c r="Z69">
        <f>'[1]TSS MASTER'!$G65</f>
        <v>1</v>
      </c>
      <c r="AA69">
        <f>'[1]TSS MASTER'!$H65</f>
        <v>1</v>
      </c>
      <c r="AB69">
        <f>'[1]TSS MASTER'!$I65</f>
        <v>1</v>
      </c>
      <c r="AC69">
        <v>1</v>
      </c>
      <c r="AD69">
        <f>'[1]TSS MASTER'!$J65</f>
        <v>1</v>
      </c>
      <c r="AE69">
        <v>1</v>
      </c>
      <c r="AF69">
        <f t="shared" si="15"/>
        <v>1</v>
      </c>
      <c r="AG69">
        <f>'[1]TSS MASTER'!$K65</f>
        <v>1</v>
      </c>
      <c r="AH69">
        <f t="shared" si="6"/>
        <v>1</v>
      </c>
      <c r="AI69">
        <f>'[1]TSS MASTER'!$L65</f>
        <v>1</v>
      </c>
      <c r="AJ69">
        <v>1</v>
      </c>
      <c r="AK69">
        <f t="shared" si="7"/>
        <v>1</v>
      </c>
      <c r="AL69">
        <v>1</v>
      </c>
      <c r="AM69">
        <f>'[1]TSS MASTER'!$M65</f>
        <v>1</v>
      </c>
      <c r="AN69">
        <v>1</v>
      </c>
      <c r="AO69">
        <f>'[1]TSS MASTER'!$N65</f>
        <v>1</v>
      </c>
      <c r="AP69">
        <v>1</v>
      </c>
      <c r="AQ69">
        <v>1</v>
      </c>
      <c r="AR69">
        <v>1</v>
      </c>
      <c r="AS69">
        <f>'[1]TSS MASTER'!$O65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29">
      <c r="A70">
        <v>50</v>
      </c>
      <c r="B70" s="1" t="s">
        <v>770</v>
      </c>
      <c r="C70" s="2" t="s">
        <v>169</v>
      </c>
      <c r="D70">
        <v>1</v>
      </c>
      <c r="E70">
        <v>1</v>
      </c>
      <c r="F70">
        <f t="shared" si="8"/>
        <v>1</v>
      </c>
      <c r="G70">
        <f t="shared" si="9"/>
        <v>10</v>
      </c>
      <c r="H70">
        <f t="shared" si="10"/>
        <v>10</v>
      </c>
      <c r="I70">
        <f t="shared" si="22"/>
        <v>50</v>
      </c>
      <c r="J70">
        <f>'[1]TSS MASTER'!$C66</f>
        <v>17</v>
      </c>
      <c r="K70">
        <f t="shared" si="12"/>
        <v>1.7</v>
      </c>
      <c r="L70">
        <f t="shared" si="13"/>
        <v>49</v>
      </c>
      <c r="M70">
        <f t="shared" si="14"/>
        <v>4.9000000000000004</v>
      </c>
      <c r="N70">
        <v>0</v>
      </c>
      <c r="O70">
        <v>1</v>
      </c>
      <c r="P70">
        <v>1</v>
      </c>
      <c r="Q70">
        <v>1</v>
      </c>
      <c r="R70">
        <f>'[1]TSS MASTER'!$E66</f>
        <v>1</v>
      </c>
      <c r="S70">
        <v>1</v>
      </c>
      <c r="T70">
        <f t="shared" ref="T70:T84" si="24">QUOTIENT((Q70+R70+S70),3)</f>
        <v>1</v>
      </c>
      <c r="U70">
        <f>'[1]TSS MASTER'!$F66</f>
        <v>1</v>
      </c>
      <c r="V70">
        <v>1</v>
      </c>
      <c r="W70">
        <f t="shared" ref="W70:W84" si="25">QUOTIENT((P70+T70),2)</f>
        <v>1</v>
      </c>
      <c r="X70">
        <f t="shared" ref="X70:X84" si="26">IF(U70=1,1,IF(V70=1,1,0))</f>
        <v>1</v>
      </c>
      <c r="Y70">
        <f>'[1]TSS MASTER'!$D66</f>
        <v>0</v>
      </c>
      <c r="Z70">
        <f>'[1]TSS MASTER'!$G66</f>
        <v>1</v>
      </c>
      <c r="AA70">
        <f>'[1]TSS MASTER'!$H66</f>
        <v>1</v>
      </c>
      <c r="AB70">
        <f>'[1]TSS MASTER'!$I66</f>
        <v>1</v>
      </c>
      <c r="AC70">
        <v>1</v>
      </c>
      <c r="AD70">
        <f>'[1]TSS MASTER'!$J66</f>
        <v>1</v>
      </c>
      <c r="AE70">
        <v>1</v>
      </c>
      <c r="AF70">
        <f t="shared" si="15"/>
        <v>1</v>
      </c>
      <c r="AG70">
        <f>'[1]TSS MASTER'!$K66</f>
        <v>1</v>
      </c>
      <c r="AH70">
        <f t="shared" ref="AH70:AH84" si="27">IF(G70&gt;0,IF((LEN(B70)-LEN(SUBSTITUTE(B70,"/","")))&gt;0,0,1),0)</f>
        <v>1</v>
      </c>
      <c r="AI70">
        <f>'[1]TSS MASTER'!$L66</f>
        <v>1</v>
      </c>
      <c r="AJ70">
        <v>1</v>
      </c>
      <c r="AK70">
        <f t="shared" ref="AK70:AK84" si="28">IF(G70&gt;0,IF(((LEN(B70)-LEN(SUBSTITUTE(B70,"(","")))+(LEN(B70)-LEN(SUBSTITUTE(B70,")","")))+(LEN(B70)-LEN(SUBSTITUTE(B70,"[","")))+(LEN(B70)-LEN(SUBSTITUTE(B70,"]","")))+(LEN(B70)-LEN(SUBSTITUTE(B70,"{","")))+(LEN(B70)-LEN(SUBSTITUTE(B70,"}",""))))&gt;0,0,1),0)</f>
        <v>1</v>
      </c>
      <c r="AL70">
        <v>1</v>
      </c>
      <c r="AM70">
        <f>'[1]TSS MASTER'!$M66</f>
        <v>1</v>
      </c>
      <c r="AN70">
        <v>1</v>
      </c>
      <c r="AO70">
        <f>'[1]TSS MASTER'!$N66</f>
        <v>1</v>
      </c>
      <c r="AP70">
        <v>1</v>
      </c>
      <c r="AQ70">
        <v>1</v>
      </c>
      <c r="AR70">
        <v>1</v>
      </c>
      <c r="AS70">
        <f>'[1]TSS MASTER'!$O66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29">
      <c r="A71">
        <v>51</v>
      </c>
      <c r="B71" s="1" t="s">
        <v>832</v>
      </c>
      <c r="C71" s="2" t="s">
        <v>169</v>
      </c>
      <c r="D71">
        <v>1</v>
      </c>
      <c r="E71">
        <v>1</v>
      </c>
      <c r="F71">
        <f t="shared" ref="F71:F84" si="29">IF(B71="",0,(LEN(B71)-LEN(SUBSTITUTE(B71,". ","."))+1))</f>
        <v>1</v>
      </c>
      <c r="G71">
        <f t="shared" ref="G71:G84" si="30">IF(B71="",0,LEN(B71)-LEN(SUBSTITUTE(B71," ",""))+1)</f>
        <v>10</v>
      </c>
      <c r="H71">
        <f t="shared" ref="H71:H84" si="31">IF(F71=0,0,G71/F71)</f>
        <v>10</v>
      </c>
      <c r="I71">
        <f t="shared" si="22"/>
        <v>50</v>
      </c>
      <c r="J71">
        <f>'[1]TSS MASTER'!$C67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49</v>
      </c>
      <c r="M71">
        <f t="shared" ref="M71:M84" si="34">IF(G71=0,0,L71/G71)</f>
        <v>4.9000000000000004</v>
      </c>
      <c r="N71">
        <v>0</v>
      </c>
      <c r="O71">
        <v>1</v>
      </c>
      <c r="P71">
        <v>1</v>
      </c>
      <c r="Q71">
        <v>1</v>
      </c>
      <c r="R71">
        <f>'[1]TSS MASTER'!$E67</f>
        <v>1</v>
      </c>
      <c r="S71">
        <v>1</v>
      </c>
      <c r="T71">
        <f t="shared" si="24"/>
        <v>1</v>
      </c>
      <c r="U71">
        <f>'[1]TSS MASTER'!$F67</f>
        <v>1</v>
      </c>
      <c r="V71">
        <v>1</v>
      </c>
      <c r="W71">
        <f t="shared" si="25"/>
        <v>1</v>
      </c>
      <c r="X71">
        <f t="shared" si="26"/>
        <v>1</v>
      </c>
      <c r="Y71">
        <f>'[1]TSS MASTER'!$D67</f>
        <v>0</v>
      </c>
      <c r="Z71">
        <f>'[1]TSS MASTER'!$G67</f>
        <v>1</v>
      </c>
      <c r="AA71">
        <f>'[1]TSS MASTER'!$H67</f>
        <v>1</v>
      </c>
      <c r="AB71">
        <f>'[1]TSS MASTER'!$I67</f>
        <v>1</v>
      </c>
      <c r="AC71">
        <v>1</v>
      </c>
      <c r="AD71">
        <f>'[1]TSS MASTER'!$J67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MASTER'!$K67</f>
        <v>1</v>
      </c>
      <c r="AH71">
        <f t="shared" si="27"/>
        <v>1</v>
      </c>
      <c r="AI71">
        <f>'[1]TSS MASTER'!$L67</f>
        <v>1</v>
      </c>
      <c r="AJ71">
        <v>1</v>
      </c>
      <c r="AK71">
        <f t="shared" si="28"/>
        <v>1</v>
      </c>
      <c r="AL71">
        <v>1</v>
      </c>
      <c r="AM71">
        <f>'[1]TSS MASTER'!$M67</f>
        <v>1</v>
      </c>
      <c r="AN71">
        <v>1</v>
      </c>
      <c r="AO71">
        <f>'[1]TSS MASTER'!$N67</f>
        <v>1</v>
      </c>
      <c r="AP71">
        <v>1</v>
      </c>
      <c r="AQ71">
        <v>1</v>
      </c>
      <c r="AR71">
        <v>1</v>
      </c>
      <c r="AS71">
        <f>'[1]TSS MASTER'!$O67</f>
        <v>1</v>
      </c>
      <c r="AT71">
        <v>1</v>
      </c>
      <c r="AU71">
        <f t="shared" ref="AU71:AU84" si="36">IF(G71=0,0,(206.835-(84.6*(K71))-(1.015*(H71))))</f>
        <v>52.865000000000016</v>
      </c>
      <c r="AV71">
        <f t="shared" ref="AV71:AV84" si="37">IF(G71=0,0,(0.39*H71)+(11.8*K71)-15.59)</f>
        <v>8.370000000000001</v>
      </c>
      <c r="AW71">
        <f t="shared" si="23"/>
        <v>10.051999999999996</v>
      </c>
      <c r="AX71">
        <f t="shared" ref="AX71:AX84" si="38">IF(I71=0,0,(4.71*M71)+(0.5*H71)-21.43)</f>
        <v>6.6490000000000009</v>
      </c>
      <c r="AY71">
        <v>1</v>
      </c>
      <c r="AZ71">
        <v>1</v>
      </c>
      <c r="BA71">
        <v>1</v>
      </c>
      <c r="BG71">
        <f t="shared" ref="BG71:BG84" si="39">IF(G71=0,0,AF71/G71*1000)</f>
        <v>100</v>
      </c>
      <c r="BH71" s="10">
        <f t="shared" ref="BH71:BH84" si="40">G71/200/24/60</f>
        <v>3.4722222222222222E-5</v>
      </c>
    </row>
    <row r="72" spans="1:60" ht="29">
      <c r="A72">
        <v>52</v>
      </c>
      <c r="B72" s="1" t="s">
        <v>721</v>
      </c>
      <c r="C72" s="2" t="s">
        <v>169</v>
      </c>
      <c r="D72">
        <v>1</v>
      </c>
      <c r="E72">
        <v>1</v>
      </c>
      <c r="F72">
        <f t="shared" si="29"/>
        <v>1</v>
      </c>
      <c r="G72">
        <f t="shared" si="30"/>
        <v>11</v>
      </c>
      <c r="H72">
        <f t="shared" si="31"/>
        <v>11</v>
      </c>
      <c r="I72">
        <f t="shared" si="22"/>
        <v>57</v>
      </c>
      <c r="J72">
        <f>'[1]TSS MASTER'!$C68</f>
        <v>17</v>
      </c>
      <c r="K72">
        <f t="shared" si="32"/>
        <v>1.5454545454545454</v>
      </c>
      <c r="L72">
        <f t="shared" si="33"/>
        <v>56</v>
      </c>
      <c r="M72">
        <f t="shared" si="34"/>
        <v>5.0909090909090908</v>
      </c>
      <c r="N72">
        <v>1</v>
      </c>
      <c r="O72">
        <v>1</v>
      </c>
      <c r="P72">
        <v>1</v>
      </c>
      <c r="Q72">
        <v>1</v>
      </c>
      <c r="R72">
        <f>'[1]TSS MASTER'!$E68</f>
        <v>1</v>
      </c>
      <c r="S72">
        <v>1</v>
      </c>
      <c r="T72">
        <f t="shared" si="24"/>
        <v>1</v>
      </c>
      <c r="U72">
        <f>'[1]TSS MASTER'!$F68</f>
        <v>1</v>
      </c>
      <c r="V72">
        <v>1</v>
      </c>
      <c r="W72">
        <f t="shared" si="25"/>
        <v>1</v>
      </c>
      <c r="X72">
        <f t="shared" si="26"/>
        <v>1</v>
      </c>
      <c r="Y72">
        <f>'[1]TSS MASTER'!$D68</f>
        <v>1</v>
      </c>
      <c r="Z72">
        <f>'[1]TSS MASTER'!$G68</f>
        <v>1</v>
      </c>
      <c r="AA72">
        <f>'[1]TSS MASTER'!$H68</f>
        <v>1</v>
      </c>
      <c r="AB72">
        <f>'[1]TSS MASTER'!$I68</f>
        <v>1</v>
      </c>
      <c r="AC72">
        <v>1</v>
      </c>
      <c r="AD72">
        <f>'[1]TSS MASTER'!$J68</f>
        <v>1</v>
      </c>
      <c r="AE72">
        <v>1</v>
      </c>
      <c r="AF72">
        <f t="shared" si="35"/>
        <v>1</v>
      </c>
      <c r="AG72">
        <f>'[1]TSS MASTER'!$K68</f>
        <v>1</v>
      </c>
      <c r="AH72">
        <f t="shared" si="27"/>
        <v>1</v>
      </c>
      <c r="AI72">
        <f>'[1]TSS MASTER'!$L68</f>
        <v>1</v>
      </c>
      <c r="AJ72">
        <v>1</v>
      </c>
      <c r="AK72">
        <f t="shared" si="28"/>
        <v>1</v>
      </c>
      <c r="AL72">
        <v>1</v>
      </c>
      <c r="AM72">
        <f>'[1]TSS MASTER'!$M68</f>
        <v>0</v>
      </c>
      <c r="AN72">
        <v>1</v>
      </c>
      <c r="AO72">
        <f>'[1]TSS MASTER'!$N68</f>
        <v>1</v>
      </c>
      <c r="AP72">
        <v>1</v>
      </c>
      <c r="AQ72">
        <v>1</v>
      </c>
      <c r="AR72">
        <v>1</v>
      </c>
      <c r="AS72">
        <f>'[1]TSS MASTER'!$O68</f>
        <v>1</v>
      </c>
      <c r="AT72">
        <v>1</v>
      </c>
      <c r="AU72">
        <f t="shared" si="36"/>
        <v>64.924545454545495</v>
      </c>
      <c r="AV72">
        <f t="shared" si="37"/>
        <v>6.9363636363636374</v>
      </c>
      <c r="AW72">
        <f t="shared" si="23"/>
        <v>11.443636363636362</v>
      </c>
      <c r="AX72">
        <f t="shared" si="38"/>
        <v>8.048181818181817</v>
      </c>
      <c r="AY72">
        <v>1</v>
      </c>
      <c r="AZ72">
        <v>1</v>
      </c>
      <c r="BA72">
        <v>1</v>
      </c>
      <c r="BG72">
        <f t="shared" si="39"/>
        <v>90.909090909090907</v>
      </c>
      <c r="BH72" s="10">
        <f t="shared" si="40"/>
        <v>3.8194444444444444E-5</v>
      </c>
    </row>
    <row r="73" spans="1:60" ht="43.5">
      <c r="A73">
        <v>53</v>
      </c>
      <c r="B73" s="1" t="s">
        <v>722</v>
      </c>
      <c r="C73" s="2" t="s">
        <v>169</v>
      </c>
      <c r="D73">
        <v>1</v>
      </c>
      <c r="E73">
        <v>1</v>
      </c>
      <c r="F73">
        <f t="shared" si="29"/>
        <v>1</v>
      </c>
      <c r="G73">
        <f t="shared" si="30"/>
        <v>13</v>
      </c>
      <c r="H73">
        <f t="shared" si="31"/>
        <v>13</v>
      </c>
      <c r="I73">
        <f t="shared" si="22"/>
        <v>87</v>
      </c>
      <c r="J73">
        <f>'[1]TSS MASTER'!$C69</f>
        <v>29</v>
      </c>
      <c r="K73">
        <f t="shared" si="32"/>
        <v>2.2307692307692308</v>
      </c>
      <c r="L73">
        <f t="shared" si="33"/>
        <v>83</v>
      </c>
      <c r="M73">
        <f t="shared" si="34"/>
        <v>6.384615384615385</v>
      </c>
      <c r="N73">
        <v>0</v>
      </c>
      <c r="O73">
        <v>1</v>
      </c>
      <c r="P73">
        <v>1</v>
      </c>
      <c r="Q73">
        <v>0</v>
      </c>
      <c r="R73">
        <f>'[1]TSS MASTER'!$E69</f>
        <v>0</v>
      </c>
      <c r="S73">
        <v>1</v>
      </c>
      <c r="T73">
        <f t="shared" si="24"/>
        <v>0</v>
      </c>
      <c r="U73">
        <f>'[1]TSS MASTER'!$F69</f>
        <v>1</v>
      </c>
      <c r="V73">
        <v>1</v>
      </c>
      <c r="W73">
        <f t="shared" si="25"/>
        <v>0</v>
      </c>
      <c r="X73">
        <f t="shared" si="26"/>
        <v>1</v>
      </c>
      <c r="Y73">
        <f>'[1]TSS MASTER'!$D69</f>
        <v>1</v>
      </c>
      <c r="Z73">
        <f>'[1]TSS MASTER'!$G69</f>
        <v>1</v>
      </c>
      <c r="AA73">
        <f>'[1]TSS MASTER'!$H69</f>
        <v>1</v>
      </c>
      <c r="AB73">
        <f>'[1]TSS MASTER'!$I69</f>
        <v>1</v>
      </c>
      <c r="AC73">
        <v>1</v>
      </c>
      <c r="AD73">
        <f>'[1]TSS MASTER'!$J69</f>
        <v>1</v>
      </c>
      <c r="AE73">
        <v>1</v>
      </c>
      <c r="AF73">
        <f t="shared" si="35"/>
        <v>4</v>
      </c>
      <c r="AG73">
        <f>'[1]TSS MASTER'!$K69</f>
        <v>1</v>
      </c>
      <c r="AH73">
        <f t="shared" si="27"/>
        <v>1</v>
      </c>
      <c r="AI73">
        <f>'[1]TSS MASTER'!$L69</f>
        <v>1</v>
      </c>
      <c r="AJ73">
        <v>1</v>
      </c>
      <c r="AK73">
        <f t="shared" si="28"/>
        <v>0</v>
      </c>
      <c r="AL73">
        <v>1</v>
      </c>
      <c r="AM73">
        <f>'[1]TSS MASTER'!$M69</f>
        <v>1</v>
      </c>
      <c r="AN73">
        <v>1</v>
      </c>
      <c r="AO73">
        <f>'[1]TSS MASTER'!$N69</f>
        <v>1</v>
      </c>
      <c r="AP73">
        <v>1</v>
      </c>
      <c r="AQ73">
        <v>1</v>
      </c>
      <c r="AR73">
        <v>1</v>
      </c>
      <c r="AS73">
        <f>'[1]TSS MASTER'!$O69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29">
      <c r="A74" t="s">
        <v>773</v>
      </c>
      <c r="B74" s="1" t="s">
        <v>774</v>
      </c>
      <c r="C74" s="2" t="s">
        <v>169</v>
      </c>
      <c r="D74">
        <v>1</v>
      </c>
      <c r="E74">
        <v>1</v>
      </c>
      <c r="F74">
        <f t="shared" si="29"/>
        <v>1</v>
      </c>
      <c r="G74">
        <f t="shared" si="30"/>
        <v>7</v>
      </c>
      <c r="H74">
        <f t="shared" si="31"/>
        <v>7</v>
      </c>
      <c r="I74">
        <f t="shared" si="22"/>
        <v>31</v>
      </c>
      <c r="J74">
        <f>'[1]TSS MASTER'!$C70</f>
        <v>9</v>
      </c>
      <c r="K74">
        <f t="shared" si="32"/>
        <v>1.2857142857142858</v>
      </c>
      <c r="L74">
        <f t="shared" si="33"/>
        <v>30</v>
      </c>
      <c r="M74">
        <f t="shared" si="34"/>
        <v>4.2857142857142856</v>
      </c>
      <c r="N74">
        <v>0</v>
      </c>
      <c r="O74">
        <v>1</v>
      </c>
      <c r="P74">
        <v>1</v>
      </c>
      <c r="Q74">
        <v>0</v>
      </c>
      <c r="R74">
        <f>'[1]TSS MASTER'!$E70</f>
        <v>1</v>
      </c>
      <c r="S74">
        <v>1</v>
      </c>
      <c r="T74">
        <f t="shared" si="24"/>
        <v>0</v>
      </c>
      <c r="U74">
        <f>'[1]TSS MASTER'!$F70</f>
        <v>1</v>
      </c>
      <c r="V74">
        <v>1</v>
      </c>
      <c r="W74">
        <f t="shared" si="25"/>
        <v>0</v>
      </c>
      <c r="X74">
        <f t="shared" si="26"/>
        <v>1</v>
      </c>
      <c r="Y74">
        <f>'[1]TSS MASTER'!$D70</f>
        <v>1</v>
      </c>
      <c r="Z74">
        <f>'[1]TSS MASTER'!$G70</f>
        <v>1</v>
      </c>
      <c r="AA74">
        <f>'[1]TSS MASTER'!$H70</f>
        <v>1</v>
      </c>
      <c r="AB74">
        <f>'[1]TSS MASTER'!$I70</f>
        <v>1</v>
      </c>
      <c r="AC74">
        <v>1</v>
      </c>
      <c r="AD74">
        <f>'[1]TSS MASTER'!$J70</f>
        <v>1</v>
      </c>
      <c r="AE74">
        <v>1</v>
      </c>
      <c r="AF74">
        <f t="shared" si="35"/>
        <v>1</v>
      </c>
      <c r="AG74">
        <f>'[1]TSS MASTER'!$K70</f>
        <v>1</v>
      </c>
      <c r="AH74">
        <f t="shared" si="27"/>
        <v>1</v>
      </c>
      <c r="AI74">
        <f>'[1]TSS MASTER'!$L70</f>
        <v>1</v>
      </c>
      <c r="AJ74">
        <v>1</v>
      </c>
      <c r="AK74">
        <f t="shared" si="28"/>
        <v>1</v>
      </c>
      <c r="AL74">
        <v>1</v>
      </c>
      <c r="AM74">
        <f>'[1]TSS MASTER'!$M70</f>
        <v>1</v>
      </c>
      <c r="AN74">
        <v>1</v>
      </c>
      <c r="AO74">
        <f>'[1]TSS MASTER'!$N70</f>
        <v>1</v>
      </c>
      <c r="AP74">
        <v>1</v>
      </c>
      <c r="AQ74">
        <v>1</v>
      </c>
      <c r="AR74">
        <v>1</v>
      </c>
      <c r="AS74">
        <f>'[1]TSS MASTER'!$O70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29">
      <c r="A75">
        <v>54</v>
      </c>
      <c r="B75" s="1" t="s">
        <v>776</v>
      </c>
      <c r="C75" s="2" t="s">
        <v>169</v>
      </c>
      <c r="D75">
        <v>1</v>
      </c>
      <c r="E75">
        <v>1</v>
      </c>
      <c r="F75">
        <f t="shared" si="29"/>
        <v>1</v>
      </c>
      <c r="G75">
        <f t="shared" si="30"/>
        <v>7</v>
      </c>
      <c r="H75">
        <f t="shared" si="31"/>
        <v>7</v>
      </c>
      <c r="I75">
        <f t="shared" si="22"/>
        <v>31</v>
      </c>
      <c r="J75">
        <f>'[1]TSS MASTER'!$C71</f>
        <v>9</v>
      </c>
      <c r="K75">
        <f t="shared" si="32"/>
        <v>1.2857142857142858</v>
      </c>
      <c r="L75">
        <f t="shared" si="33"/>
        <v>30</v>
      </c>
      <c r="M75">
        <f t="shared" si="34"/>
        <v>4.2857142857142856</v>
      </c>
      <c r="N75">
        <v>0</v>
      </c>
      <c r="O75">
        <v>1</v>
      </c>
      <c r="P75">
        <v>1</v>
      </c>
      <c r="Q75">
        <v>0</v>
      </c>
      <c r="R75">
        <f>'[1]TSS MASTER'!$E71</f>
        <v>1</v>
      </c>
      <c r="S75">
        <v>1</v>
      </c>
      <c r="T75">
        <f t="shared" si="24"/>
        <v>0</v>
      </c>
      <c r="U75">
        <f>'[1]TSS MASTER'!$F71</f>
        <v>1</v>
      </c>
      <c r="V75">
        <v>1</v>
      </c>
      <c r="W75">
        <f t="shared" si="25"/>
        <v>0</v>
      </c>
      <c r="X75">
        <f t="shared" si="26"/>
        <v>1</v>
      </c>
      <c r="Y75">
        <f>'[1]TSS MASTER'!$D71</f>
        <v>1</v>
      </c>
      <c r="Z75">
        <f>'[1]TSS MASTER'!$G71</f>
        <v>1</v>
      </c>
      <c r="AA75">
        <f>'[1]TSS MASTER'!$H71</f>
        <v>1</v>
      </c>
      <c r="AB75">
        <f>'[1]TSS MASTER'!$I71</f>
        <v>1</v>
      </c>
      <c r="AC75">
        <v>1</v>
      </c>
      <c r="AD75">
        <f>'[1]TSS MASTER'!$J71</f>
        <v>1</v>
      </c>
      <c r="AE75">
        <v>1</v>
      </c>
      <c r="AF75">
        <f t="shared" si="35"/>
        <v>1</v>
      </c>
      <c r="AG75">
        <f>'[1]TSS MASTER'!$K71</f>
        <v>1</v>
      </c>
      <c r="AH75">
        <f t="shared" si="27"/>
        <v>1</v>
      </c>
      <c r="AI75">
        <f>'[1]TSS MASTER'!$L71</f>
        <v>1</v>
      </c>
      <c r="AJ75">
        <v>1</v>
      </c>
      <c r="AK75">
        <f t="shared" si="28"/>
        <v>1</v>
      </c>
      <c r="AL75">
        <v>1</v>
      </c>
      <c r="AM75">
        <f>'[1]TSS MASTER'!$M71</f>
        <v>1</v>
      </c>
      <c r="AN75">
        <v>1</v>
      </c>
      <c r="AO75">
        <f>'[1]TSS MASTER'!$N71</f>
        <v>1</v>
      </c>
      <c r="AP75">
        <v>1</v>
      </c>
      <c r="AQ75">
        <v>1</v>
      </c>
      <c r="AR75">
        <v>1</v>
      </c>
      <c r="AS75">
        <f>'[1]TSS MASTER'!$O71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58">
      <c r="A76">
        <v>55</v>
      </c>
      <c r="B76" s="1" t="s">
        <v>833</v>
      </c>
      <c r="C76" s="2" t="s">
        <v>339</v>
      </c>
      <c r="D76">
        <v>1</v>
      </c>
      <c r="E76">
        <v>1</v>
      </c>
      <c r="F76">
        <f t="shared" si="29"/>
        <v>1</v>
      </c>
      <c r="G76">
        <f t="shared" si="30"/>
        <v>21</v>
      </c>
      <c r="H76">
        <f t="shared" si="31"/>
        <v>21</v>
      </c>
      <c r="I76">
        <f t="shared" si="22"/>
        <v>109</v>
      </c>
      <c r="J76">
        <f>'[1]TSS MASTER'!$C72</f>
        <v>37</v>
      </c>
      <c r="K76">
        <f t="shared" si="32"/>
        <v>1.7619047619047619</v>
      </c>
      <c r="L76">
        <f t="shared" si="33"/>
        <v>105</v>
      </c>
      <c r="M76">
        <f t="shared" si="34"/>
        <v>5</v>
      </c>
      <c r="N76">
        <v>0</v>
      </c>
      <c r="O76">
        <v>1</v>
      </c>
      <c r="P76">
        <v>0</v>
      </c>
      <c r="Q76">
        <v>1</v>
      </c>
      <c r="R76">
        <f>'[1]TSS MASTER'!$E72</f>
        <v>1</v>
      </c>
      <c r="S76">
        <v>1</v>
      </c>
      <c r="T76">
        <f t="shared" si="24"/>
        <v>1</v>
      </c>
      <c r="U76">
        <f>'[1]TSS MASTER'!$F72</f>
        <v>1</v>
      </c>
      <c r="V76">
        <v>1</v>
      </c>
      <c r="W76">
        <f t="shared" si="25"/>
        <v>0</v>
      </c>
      <c r="X76">
        <f t="shared" si="26"/>
        <v>1</v>
      </c>
      <c r="Y76">
        <f>'[1]TSS MASTER'!$D72</f>
        <v>1</v>
      </c>
      <c r="Z76">
        <f>'[1]TSS MASTER'!$G72</f>
        <v>1</v>
      </c>
      <c r="AA76">
        <f>'[1]TSS MASTER'!$H72</f>
        <v>1</v>
      </c>
      <c r="AB76">
        <f>'[1]TSS MASTER'!$I72</f>
        <v>1</v>
      </c>
      <c r="AC76">
        <v>1</v>
      </c>
      <c r="AD76">
        <f>'[1]TSS MASTER'!$J72</f>
        <v>1</v>
      </c>
      <c r="AE76">
        <v>1</v>
      </c>
      <c r="AF76">
        <f t="shared" si="35"/>
        <v>4</v>
      </c>
      <c r="AG76">
        <f>'[1]TSS MASTER'!$K72</f>
        <v>0</v>
      </c>
      <c r="AH76">
        <f t="shared" si="27"/>
        <v>0</v>
      </c>
      <c r="AI76">
        <f>'[1]TSS MASTER'!$L72</f>
        <v>1</v>
      </c>
      <c r="AJ76">
        <v>1</v>
      </c>
      <c r="AK76">
        <f t="shared" si="28"/>
        <v>1</v>
      </c>
      <c r="AL76">
        <v>1</v>
      </c>
      <c r="AM76">
        <f>'[1]TSS MASTER'!$M72</f>
        <v>0</v>
      </c>
      <c r="AN76">
        <v>1</v>
      </c>
      <c r="AO76">
        <f>'[1]TSS MASTER'!$N72</f>
        <v>1</v>
      </c>
      <c r="AP76">
        <v>1</v>
      </c>
      <c r="AQ76">
        <v>1</v>
      </c>
      <c r="AR76">
        <v>1</v>
      </c>
      <c r="AS76">
        <f>'[1]TSS MASTER'!$O72</f>
        <v>1</v>
      </c>
      <c r="AT76">
        <v>1</v>
      </c>
      <c r="AU76">
        <f t="shared" si="36"/>
        <v>36.46285714285716</v>
      </c>
      <c r="AV76">
        <f t="shared" si="37"/>
        <v>13.390476190476189</v>
      </c>
      <c r="AW76">
        <f t="shared" si="23"/>
        <v>12.19047619047619</v>
      </c>
      <c r="AX76">
        <f t="shared" si="38"/>
        <v>12.619999999999997</v>
      </c>
      <c r="AY76">
        <v>1</v>
      </c>
      <c r="AZ76">
        <v>1</v>
      </c>
      <c r="BA76">
        <v>1</v>
      </c>
      <c r="BG76">
        <f t="shared" si="39"/>
        <v>190.47619047619045</v>
      </c>
      <c r="BH76" s="10">
        <f t="shared" si="40"/>
        <v>7.2916666666666659E-5</v>
      </c>
    </row>
    <row r="77" spans="1:60" ht="58">
      <c r="A77">
        <v>56</v>
      </c>
      <c r="B77" s="1" t="s">
        <v>725</v>
      </c>
      <c r="C77" s="2" t="s">
        <v>169</v>
      </c>
      <c r="D77">
        <v>1</v>
      </c>
      <c r="E77">
        <v>1</v>
      </c>
      <c r="F77">
        <f t="shared" si="29"/>
        <v>1</v>
      </c>
      <c r="G77">
        <f t="shared" si="30"/>
        <v>13</v>
      </c>
      <c r="H77">
        <f t="shared" si="31"/>
        <v>13</v>
      </c>
      <c r="I77">
        <f t="shared" si="22"/>
        <v>81</v>
      </c>
      <c r="J77">
        <f>'[1]TSS MASTER'!$C73</f>
        <v>25</v>
      </c>
      <c r="K77">
        <f t="shared" si="32"/>
        <v>1.9230769230769231</v>
      </c>
      <c r="L77">
        <f t="shared" si="33"/>
        <v>75</v>
      </c>
      <c r="M77">
        <f t="shared" si="34"/>
        <v>5.7692307692307692</v>
      </c>
      <c r="N77">
        <v>0</v>
      </c>
      <c r="O77">
        <v>1</v>
      </c>
      <c r="P77">
        <v>1</v>
      </c>
      <c r="Q77">
        <v>1</v>
      </c>
      <c r="R77">
        <f>'[1]TSS MASTER'!$E73</f>
        <v>1</v>
      </c>
      <c r="S77">
        <v>1</v>
      </c>
      <c r="T77">
        <f t="shared" si="24"/>
        <v>1</v>
      </c>
      <c r="U77">
        <f>'[1]TSS MASTER'!$F73</f>
        <v>1</v>
      </c>
      <c r="V77">
        <v>1</v>
      </c>
      <c r="W77">
        <f t="shared" si="25"/>
        <v>1</v>
      </c>
      <c r="X77">
        <f t="shared" si="26"/>
        <v>1</v>
      </c>
      <c r="Y77">
        <f>'[1]TSS MASTER'!$D73</f>
        <v>1</v>
      </c>
      <c r="Z77">
        <f>'[1]TSS MASTER'!$G73</f>
        <v>1</v>
      </c>
      <c r="AA77">
        <f>'[1]TSS MASTER'!$H73</f>
        <v>1</v>
      </c>
      <c r="AB77">
        <f>'[1]TSS MASTER'!$I73</f>
        <v>1</v>
      </c>
      <c r="AC77">
        <v>1</v>
      </c>
      <c r="AD77">
        <f>'[1]TSS MASTER'!$J73</f>
        <v>1</v>
      </c>
      <c r="AE77">
        <v>1</v>
      </c>
      <c r="AF77">
        <f t="shared" si="35"/>
        <v>6</v>
      </c>
      <c r="AG77">
        <f>'[1]TSS MASTER'!$K73</f>
        <v>1</v>
      </c>
      <c r="AH77">
        <f t="shared" si="27"/>
        <v>0</v>
      </c>
      <c r="AI77">
        <f>'[1]TSS MASTER'!$L73</f>
        <v>0</v>
      </c>
      <c r="AJ77">
        <v>1</v>
      </c>
      <c r="AK77">
        <f t="shared" si="28"/>
        <v>0</v>
      </c>
      <c r="AL77">
        <v>1</v>
      </c>
      <c r="AM77">
        <f>'[1]TSS MASTER'!$M73</f>
        <v>1</v>
      </c>
      <c r="AN77">
        <v>1</v>
      </c>
      <c r="AO77">
        <f>'[1]TSS MASTER'!$N73</f>
        <v>1</v>
      </c>
      <c r="AP77">
        <v>1</v>
      </c>
      <c r="AQ77">
        <v>1</v>
      </c>
      <c r="AR77">
        <v>1</v>
      </c>
      <c r="AS77">
        <f>'[1]TSS MASTER'!$O73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2.5">
      <c r="A78">
        <v>57</v>
      </c>
      <c r="B78" s="1" t="s">
        <v>726</v>
      </c>
      <c r="C78" s="2" t="s">
        <v>169</v>
      </c>
      <c r="D78">
        <v>1</v>
      </c>
      <c r="E78">
        <v>1</v>
      </c>
      <c r="F78">
        <f t="shared" si="29"/>
        <v>1</v>
      </c>
      <c r="G78">
        <f t="shared" si="30"/>
        <v>23</v>
      </c>
      <c r="H78">
        <f t="shared" si="31"/>
        <v>23</v>
      </c>
      <c r="I78">
        <f t="shared" si="22"/>
        <v>131</v>
      </c>
      <c r="J78">
        <f>'[1]TSS MASTER'!$C74</f>
        <v>41</v>
      </c>
      <c r="K78">
        <f t="shared" si="32"/>
        <v>1.7826086956521738</v>
      </c>
      <c r="L78">
        <f t="shared" si="33"/>
        <v>122</v>
      </c>
      <c r="M78">
        <f t="shared" si="34"/>
        <v>5.3043478260869561</v>
      </c>
      <c r="N78">
        <v>1</v>
      </c>
      <c r="O78">
        <v>0</v>
      </c>
      <c r="P78">
        <v>1</v>
      </c>
      <c r="Q78">
        <v>1</v>
      </c>
      <c r="R78">
        <f>'[1]TSS MASTER'!$E74</f>
        <v>0</v>
      </c>
      <c r="S78">
        <v>1</v>
      </c>
      <c r="T78">
        <f t="shared" si="24"/>
        <v>0</v>
      </c>
      <c r="U78">
        <f>'[1]TSS MASTER'!$F74</f>
        <v>1</v>
      </c>
      <c r="V78">
        <v>1</v>
      </c>
      <c r="W78">
        <f t="shared" si="25"/>
        <v>0</v>
      </c>
      <c r="X78">
        <f t="shared" si="26"/>
        <v>1</v>
      </c>
      <c r="Y78">
        <f>'[1]TSS MASTER'!$D74</f>
        <v>1</v>
      </c>
      <c r="Z78">
        <f>'[1]TSS MASTER'!$G74</f>
        <v>1</v>
      </c>
      <c r="AA78">
        <f>'[1]TSS MASTER'!$H74</f>
        <v>1</v>
      </c>
      <c r="AB78">
        <f>'[1]TSS MASTER'!$I74</f>
        <v>1</v>
      </c>
      <c r="AC78">
        <v>1</v>
      </c>
      <c r="AD78">
        <f>'[1]TSS MASTER'!$J74</f>
        <v>1</v>
      </c>
      <c r="AE78">
        <v>1</v>
      </c>
      <c r="AF78">
        <f t="shared" si="35"/>
        <v>9</v>
      </c>
      <c r="AG78">
        <f>'[1]TSS MASTER'!$K74</f>
        <v>1</v>
      </c>
      <c r="AH78">
        <f t="shared" si="27"/>
        <v>1</v>
      </c>
      <c r="AI78">
        <f>'[1]TSS MASTER'!$L74</f>
        <v>1</v>
      </c>
      <c r="AJ78">
        <v>1</v>
      </c>
      <c r="AK78">
        <f t="shared" si="28"/>
        <v>1</v>
      </c>
      <c r="AL78">
        <v>1</v>
      </c>
      <c r="AM78">
        <f>'[1]TSS MASTER'!$M74</f>
        <v>0</v>
      </c>
      <c r="AN78">
        <v>1</v>
      </c>
      <c r="AO78">
        <f>'[1]TSS MASTER'!$N74</f>
        <v>1</v>
      </c>
      <c r="AP78">
        <v>1</v>
      </c>
      <c r="AQ78">
        <v>1</v>
      </c>
      <c r="AR78">
        <v>1</v>
      </c>
      <c r="AS78">
        <f>'[1]TSS MASTER'!$O74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16">
      <c r="A79">
        <v>58</v>
      </c>
      <c r="B79" s="1" t="s">
        <v>778</v>
      </c>
      <c r="C79" s="2" t="s">
        <v>169</v>
      </c>
      <c r="D79">
        <v>1</v>
      </c>
      <c r="E79">
        <v>1</v>
      </c>
      <c r="F79">
        <f t="shared" si="29"/>
        <v>3</v>
      </c>
      <c r="G79">
        <f t="shared" si="30"/>
        <v>47</v>
      </c>
      <c r="H79">
        <f t="shared" si="31"/>
        <v>15.666666666666666</v>
      </c>
      <c r="I79">
        <f t="shared" si="22"/>
        <v>246</v>
      </c>
      <c r="J79">
        <f>'[1]TSS MASTER'!$C75</f>
        <v>81</v>
      </c>
      <c r="K79">
        <f t="shared" si="32"/>
        <v>1.7234042553191489</v>
      </c>
      <c r="L79">
        <f t="shared" si="33"/>
        <v>230</v>
      </c>
      <c r="M79">
        <f t="shared" si="34"/>
        <v>4.8936170212765955</v>
      </c>
      <c r="N79">
        <v>1</v>
      </c>
      <c r="O79">
        <v>0</v>
      </c>
      <c r="P79">
        <v>1</v>
      </c>
      <c r="Q79">
        <v>1</v>
      </c>
      <c r="R79">
        <f>'[1]TSS MASTER'!$E75</f>
        <v>0</v>
      </c>
      <c r="S79">
        <v>1</v>
      </c>
      <c r="T79">
        <f t="shared" si="24"/>
        <v>0</v>
      </c>
      <c r="U79">
        <f>'[1]TSS MASTER'!$F75</f>
        <v>1</v>
      </c>
      <c r="V79">
        <v>1</v>
      </c>
      <c r="W79">
        <f t="shared" si="25"/>
        <v>0</v>
      </c>
      <c r="X79">
        <f t="shared" si="26"/>
        <v>1</v>
      </c>
      <c r="Y79">
        <f>'[1]TSS MASTER'!$D75</f>
        <v>1</v>
      </c>
      <c r="Z79">
        <f>'[1]TSS MASTER'!$G75</f>
        <v>1</v>
      </c>
      <c r="AA79">
        <f>'[1]TSS MASTER'!$H75</f>
        <v>0</v>
      </c>
      <c r="AB79">
        <f>'[1]TSS MASTER'!$I75</f>
        <v>1</v>
      </c>
      <c r="AC79">
        <v>1</v>
      </c>
      <c r="AD79">
        <f>'[1]TSS MASTER'!$J75</f>
        <v>1</v>
      </c>
      <c r="AE79">
        <v>1</v>
      </c>
      <c r="AF79">
        <f t="shared" si="35"/>
        <v>16</v>
      </c>
      <c r="AG79">
        <f>'[1]TSS MASTER'!$K75</f>
        <v>1</v>
      </c>
      <c r="AH79">
        <f t="shared" si="27"/>
        <v>1</v>
      </c>
      <c r="AI79">
        <f>'[1]TSS MASTER'!$L75</f>
        <v>1</v>
      </c>
      <c r="AJ79">
        <v>1</v>
      </c>
      <c r="AK79">
        <f t="shared" si="28"/>
        <v>0</v>
      </c>
      <c r="AL79">
        <v>1</v>
      </c>
      <c r="AM79">
        <f>'[1]TSS MASTER'!$M75</f>
        <v>0</v>
      </c>
      <c r="AN79">
        <v>1</v>
      </c>
      <c r="AO79">
        <f>'[1]TSS MASTER'!$N75</f>
        <v>0</v>
      </c>
      <c r="AP79">
        <v>1</v>
      </c>
      <c r="AQ79">
        <v>1</v>
      </c>
      <c r="AR79">
        <v>1</v>
      </c>
      <c r="AS79">
        <f>'[1]TSS MASTER'!$O75</f>
        <v>0</v>
      </c>
      <c r="AT79">
        <v>1</v>
      </c>
      <c r="AU79">
        <f t="shared" si="36"/>
        <v>45.133333333333361</v>
      </c>
      <c r="AV79">
        <f t="shared" si="37"/>
        <v>10.856170212765957</v>
      </c>
      <c r="AW79">
        <f t="shared" si="23"/>
        <v>11.085106382978722</v>
      </c>
      <c r="AX79">
        <f t="shared" si="38"/>
        <v>9.4522695035460984</v>
      </c>
      <c r="AY79">
        <v>0</v>
      </c>
      <c r="AZ79">
        <v>1</v>
      </c>
      <c r="BA79">
        <v>1</v>
      </c>
      <c r="BG79">
        <f t="shared" si="39"/>
        <v>340.42553191489361</v>
      </c>
      <c r="BH79" s="10">
        <f t="shared" si="40"/>
        <v>1.6319444444444443E-4</v>
      </c>
    </row>
    <row r="80" spans="1:60" ht="58">
      <c r="A80">
        <v>59</v>
      </c>
      <c r="B80" s="1" t="s">
        <v>834</v>
      </c>
      <c r="C80" s="2" t="s">
        <v>169</v>
      </c>
      <c r="D80">
        <v>1</v>
      </c>
      <c r="E80">
        <v>1</v>
      </c>
      <c r="F80">
        <f t="shared" si="29"/>
        <v>1</v>
      </c>
      <c r="G80">
        <f t="shared" si="30"/>
        <v>27</v>
      </c>
      <c r="H80">
        <f t="shared" si="31"/>
        <v>27</v>
      </c>
      <c r="I80">
        <f t="shared" si="22"/>
        <v>129</v>
      </c>
      <c r="J80">
        <f>'[1]TSS MASTER'!$C76</f>
        <v>43</v>
      </c>
      <c r="K80">
        <f t="shared" si="32"/>
        <v>1.5925925925925926</v>
      </c>
      <c r="L80">
        <f t="shared" si="33"/>
        <v>122</v>
      </c>
      <c r="M80">
        <f t="shared" si="34"/>
        <v>4.5185185185185182</v>
      </c>
      <c r="N80">
        <v>0</v>
      </c>
      <c r="O80">
        <v>1</v>
      </c>
      <c r="P80">
        <v>1</v>
      </c>
      <c r="Q80">
        <v>1</v>
      </c>
      <c r="R80">
        <f>'[1]TSS MASTER'!$E76</f>
        <v>0</v>
      </c>
      <c r="S80">
        <v>1</v>
      </c>
      <c r="T80">
        <f t="shared" si="24"/>
        <v>0</v>
      </c>
      <c r="U80">
        <f>'[1]TSS MASTER'!$F76</f>
        <v>1</v>
      </c>
      <c r="V80">
        <v>1</v>
      </c>
      <c r="W80">
        <f t="shared" si="25"/>
        <v>0</v>
      </c>
      <c r="X80">
        <f t="shared" si="26"/>
        <v>1</v>
      </c>
      <c r="Y80">
        <f>'[1]TSS MASTER'!$D76</f>
        <v>0</v>
      </c>
      <c r="Z80">
        <f>'[1]TSS MASTER'!$G76</f>
        <v>1</v>
      </c>
      <c r="AA80">
        <f>'[1]TSS MASTER'!$H76</f>
        <v>1</v>
      </c>
      <c r="AB80">
        <f>'[1]TSS MASTER'!$I76</f>
        <v>1</v>
      </c>
      <c r="AC80">
        <v>1</v>
      </c>
      <c r="AD80">
        <f>'[1]TSS MASTER'!$J76</f>
        <v>1</v>
      </c>
      <c r="AE80">
        <v>1</v>
      </c>
      <c r="AF80">
        <f t="shared" si="35"/>
        <v>7</v>
      </c>
      <c r="AG80">
        <f>'[1]TSS MASTER'!$K76</f>
        <v>1</v>
      </c>
      <c r="AH80">
        <f t="shared" si="27"/>
        <v>1</v>
      </c>
      <c r="AI80">
        <f>'[1]TSS MASTER'!$L76</f>
        <v>1</v>
      </c>
      <c r="AJ80">
        <v>1</v>
      </c>
      <c r="AK80">
        <f t="shared" si="28"/>
        <v>0</v>
      </c>
      <c r="AL80">
        <v>1</v>
      </c>
      <c r="AM80">
        <f>'[1]TSS MASTER'!$M76</f>
        <v>0</v>
      </c>
      <c r="AN80">
        <v>1</v>
      </c>
      <c r="AO80">
        <f>'[1]TSS MASTER'!$N76</f>
        <v>1</v>
      </c>
      <c r="AP80">
        <v>1</v>
      </c>
      <c r="AQ80">
        <v>1</v>
      </c>
      <c r="AR80">
        <v>1</v>
      </c>
      <c r="AS80">
        <f>'[1]TSS MASTER'!$O76</f>
        <v>1</v>
      </c>
      <c r="AT80">
        <v>1</v>
      </c>
      <c r="AU80">
        <f t="shared" si="36"/>
        <v>44.696666666666687</v>
      </c>
      <c r="AV80">
        <f t="shared" si="37"/>
        <v>13.732592592592596</v>
      </c>
      <c r="AW80">
        <f t="shared" si="23"/>
        <v>9.67259259259259</v>
      </c>
      <c r="AX80">
        <f t="shared" si="38"/>
        <v>13.352222222222217</v>
      </c>
      <c r="AY80">
        <v>1</v>
      </c>
      <c r="AZ80">
        <v>1</v>
      </c>
      <c r="BA80">
        <v>1</v>
      </c>
      <c r="BG80">
        <f t="shared" si="39"/>
        <v>259.25925925925924</v>
      </c>
      <c r="BH80" s="10">
        <f t="shared" si="40"/>
        <v>9.3750000000000016E-5</v>
      </c>
    </row>
    <row r="81" spans="1:60" ht="29">
      <c r="A81">
        <v>60</v>
      </c>
      <c r="B81" s="1" t="s">
        <v>729</v>
      </c>
      <c r="C81" s="2" t="s">
        <v>169</v>
      </c>
      <c r="D81">
        <v>1</v>
      </c>
      <c r="E81">
        <v>1</v>
      </c>
      <c r="F81">
        <f t="shared" si="29"/>
        <v>1</v>
      </c>
      <c r="G81">
        <f t="shared" si="30"/>
        <v>10</v>
      </c>
      <c r="H81">
        <f t="shared" si="31"/>
        <v>10</v>
      </c>
      <c r="I81">
        <f t="shared" si="22"/>
        <v>64</v>
      </c>
      <c r="J81">
        <f>'[1]TSS MASTER'!$C77</f>
        <v>20</v>
      </c>
      <c r="K81">
        <f t="shared" si="32"/>
        <v>2</v>
      </c>
      <c r="L81">
        <f t="shared" si="33"/>
        <v>62</v>
      </c>
      <c r="M81">
        <f t="shared" si="34"/>
        <v>6.2</v>
      </c>
      <c r="N81">
        <v>0</v>
      </c>
      <c r="O81">
        <v>1</v>
      </c>
      <c r="P81">
        <v>1</v>
      </c>
      <c r="Q81">
        <v>1</v>
      </c>
      <c r="R81">
        <f>'[1]TSS MASTER'!$E77</f>
        <v>1</v>
      </c>
      <c r="S81">
        <v>1</v>
      </c>
      <c r="T81">
        <f t="shared" si="24"/>
        <v>1</v>
      </c>
      <c r="U81">
        <f>'[1]TSS MASTER'!$F77</f>
        <v>1</v>
      </c>
      <c r="V81">
        <v>1</v>
      </c>
      <c r="W81">
        <f t="shared" si="25"/>
        <v>1</v>
      </c>
      <c r="X81">
        <f t="shared" si="26"/>
        <v>1</v>
      </c>
      <c r="Y81">
        <f>'[1]TSS MASTER'!$D77</f>
        <v>0</v>
      </c>
      <c r="Z81">
        <f>'[1]TSS MASTER'!$G77</f>
        <v>1</v>
      </c>
      <c r="AA81">
        <f>'[1]TSS MASTER'!$H77</f>
        <v>1</v>
      </c>
      <c r="AB81">
        <f>'[1]TSS MASTER'!$I77</f>
        <v>1</v>
      </c>
      <c r="AC81">
        <v>1</v>
      </c>
      <c r="AD81">
        <f>'[1]TSS MASTER'!$J77</f>
        <v>1</v>
      </c>
      <c r="AE81">
        <v>1</v>
      </c>
      <c r="AF81">
        <f t="shared" si="35"/>
        <v>2</v>
      </c>
      <c r="AG81">
        <f>'[1]TSS MASTER'!$K77</f>
        <v>1</v>
      </c>
      <c r="AH81">
        <f t="shared" si="27"/>
        <v>0</v>
      </c>
      <c r="AI81">
        <f>'[1]TSS MASTER'!$L77</f>
        <v>1</v>
      </c>
      <c r="AJ81">
        <v>1</v>
      </c>
      <c r="AK81">
        <f t="shared" si="28"/>
        <v>1</v>
      </c>
      <c r="AL81">
        <v>1</v>
      </c>
      <c r="AM81">
        <f>'[1]TSS MASTER'!$M77</f>
        <v>1</v>
      </c>
      <c r="AN81">
        <v>1</v>
      </c>
      <c r="AO81">
        <f>'[1]TSS MASTER'!$N77</f>
        <v>1</v>
      </c>
      <c r="AP81">
        <v>1</v>
      </c>
      <c r="AQ81">
        <v>1</v>
      </c>
      <c r="AR81">
        <v>1</v>
      </c>
      <c r="AS81">
        <f>'[1]TSS MASTER'!$O77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58">
      <c r="A82">
        <v>61</v>
      </c>
      <c r="B82" s="1" t="s">
        <v>730</v>
      </c>
      <c r="C82" s="2" t="s">
        <v>169</v>
      </c>
      <c r="D82">
        <v>1</v>
      </c>
      <c r="E82">
        <v>1</v>
      </c>
      <c r="F82">
        <f t="shared" si="29"/>
        <v>1</v>
      </c>
      <c r="G82">
        <f t="shared" si="30"/>
        <v>16</v>
      </c>
      <c r="H82">
        <f t="shared" si="31"/>
        <v>16</v>
      </c>
      <c r="I82">
        <f t="shared" si="22"/>
        <v>104</v>
      </c>
      <c r="J82">
        <f>'[1]TSS MASTER'!$C78</f>
        <v>31</v>
      </c>
      <c r="K82">
        <f t="shared" si="32"/>
        <v>1.9375</v>
      </c>
      <c r="L82">
        <f t="shared" si="33"/>
        <v>103</v>
      </c>
      <c r="M82">
        <f t="shared" si="34"/>
        <v>6.4375</v>
      </c>
      <c r="N82">
        <v>0</v>
      </c>
      <c r="O82">
        <v>1</v>
      </c>
      <c r="P82">
        <v>1</v>
      </c>
      <c r="Q82">
        <v>1</v>
      </c>
      <c r="R82">
        <f>'[1]TSS MASTER'!$E78</f>
        <v>0</v>
      </c>
      <c r="S82">
        <v>1</v>
      </c>
      <c r="T82">
        <f t="shared" si="24"/>
        <v>0</v>
      </c>
      <c r="U82">
        <f>'[1]TSS MASTER'!$F78</f>
        <v>1</v>
      </c>
      <c r="V82">
        <v>1</v>
      </c>
      <c r="W82">
        <f t="shared" si="25"/>
        <v>0</v>
      </c>
      <c r="X82">
        <f t="shared" si="26"/>
        <v>1</v>
      </c>
      <c r="Y82">
        <f>'[1]TSS MASTER'!$D78</f>
        <v>1</v>
      </c>
      <c r="Z82">
        <f>'[1]TSS MASTER'!$G78</f>
        <v>1</v>
      </c>
      <c r="AA82">
        <f>'[1]TSS MASTER'!$H78</f>
        <v>1</v>
      </c>
      <c r="AB82">
        <f>'[1]TSS MASTER'!$I78</f>
        <v>1</v>
      </c>
      <c r="AC82">
        <v>1</v>
      </c>
      <c r="AD82">
        <f>'[1]TSS MASTER'!$J78</f>
        <v>1</v>
      </c>
      <c r="AE82">
        <v>1</v>
      </c>
      <c r="AF82">
        <f t="shared" si="35"/>
        <v>1</v>
      </c>
      <c r="AG82">
        <f>'[1]TSS MASTER'!$K78</f>
        <v>1</v>
      </c>
      <c r="AH82">
        <f t="shared" si="27"/>
        <v>1</v>
      </c>
      <c r="AI82">
        <f>'[1]TSS MASTER'!$L78</f>
        <v>0</v>
      </c>
      <c r="AJ82">
        <v>1</v>
      </c>
      <c r="AK82">
        <f t="shared" si="28"/>
        <v>1</v>
      </c>
      <c r="AL82">
        <v>1</v>
      </c>
      <c r="AM82">
        <f>'[1]TSS MASTER'!$M78</f>
        <v>0</v>
      </c>
      <c r="AN82">
        <v>1</v>
      </c>
      <c r="AO82">
        <f>'[1]TSS MASTER'!$N78</f>
        <v>1</v>
      </c>
      <c r="AP82">
        <v>1</v>
      </c>
      <c r="AQ82">
        <v>1</v>
      </c>
      <c r="AR82">
        <v>1</v>
      </c>
      <c r="AS82">
        <f>'[1]TSS MASTER'!$O78</f>
        <v>1</v>
      </c>
      <c r="AT82">
        <v>1</v>
      </c>
      <c r="AU82">
        <f t="shared" si="36"/>
        <v>26.682500000000015</v>
      </c>
      <c r="AV82">
        <f t="shared" si="37"/>
        <v>13.512499999999999</v>
      </c>
      <c r="AW82">
        <f t="shared" si="23"/>
        <v>20.202499999999997</v>
      </c>
      <c r="AX82">
        <f t="shared" si="38"/>
        <v>16.890625</v>
      </c>
      <c r="AY82">
        <v>1</v>
      </c>
      <c r="AZ82">
        <v>1</v>
      </c>
      <c r="BA82">
        <v>1</v>
      </c>
      <c r="BG82">
        <f t="shared" si="39"/>
        <v>62.5</v>
      </c>
      <c r="BH82" s="10">
        <f t="shared" si="40"/>
        <v>5.5555555555555558E-5</v>
      </c>
    </row>
    <row r="83" spans="1:60" ht="43.5">
      <c r="A83">
        <v>62</v>
      </c>
      <c r="B83" s="1" t="s">
        <v>835</v>
      </c>
      <c r="C83" s="2" t="s">
        <v>169</v>
      </c>
      <c r="D83">
        <v>1</v>
      </c>
      <c r="E83">
        <v>1</v>
      </c>
      <c r="F83">
        <f t="shared" si="29"/>
        <v>1</v>
      </c>
      <c r="G83">
        <f t="shared" si="30"/>
        <v>14</v>
      </c>
      <c r="H83">
        <f t="shared" si="31"/>
        <v>14</v>
      </c>
      <c r="I83">
        <f t="shared" si="22"/>
        <v>88</v>
      </c>
      <c r="J83">
        <f>'[1]TSS MASTER'!$C79</f>
        <v>28</v>
      </c>
      <c r="K83">
        <f t="shared" si="32"/>
        <v>2</v>
      </c>
      <c r="L83">
        <f t="shared" si="33"/>
        <v>86</v>
      </c>
      <c r="M83">
        <f t="shared" si="34"/>
        <v>6.1428571428571432</v>
      </c>
      <c r="N83">
        <v>0</v>
      </c>
      <c r="O83">
        <v>1</v>
      </c>
      <c r="P83">
        <v>1</v>
      </c>
      <c r="Q83">
        <v>1</v>
      </c>
      <c r="R83">
        <f>'[1]TSS MASTER'!$E79</f>
        <v>1</v>
      </c>
      <c r="S83">
        <v>1</v>
      </c>
      <c r="T83">
        <f t="shared" si="24"/>
        <v>1</v>
      </c>
      <c r="U83">
        <f>'[1]TSS MASTER'!$F79</f>
        <v>1</v>
      </c>
      <c r="V83">
        <v>1</v>
      </c>
      <c r="W83">
        <f t="shared" si="25"/>
        <v>1</v>
      </c>
      <c r="X83">
        <f t="shared" si="26"/>
        <v>1</v>
      </c>
      <c r="Y83">
        <f>'[1]TSS MASTER'!$D79</f>
        <v>1</v>
      </c>
      <c r="Z83">
        <f>'[1]TSS MASTER'!$G79</f>
        <v>1</v>
      </c>
      <c r="AA83">
        <f>'[1]TSS MASTER'!$H79</f>
        <v>1</v>
      </c>
      <c r="AB83">
        <f>'[1]TSS MASTER'!$I79</f>
        <v>1</v>
      </c>
      <c r="AC83">
        <v>1</v>
      </c>
      <c r="AD83">
        <f>'[1]TSS MASTER'!$J79</f>
        <v>1</v>
      </c>
      <c r="AE83">
        <v>1</v>
      </c>
      <c r="AF83">
        <f t="shared" si="35"/>
        <v>2</v>
      </c>
      <c r="AG83">
        <f>'[1]TSS MASTER'!$K79</f>
        <v>1</v>
      </c>
      <c r="AH83">
        <f t="shared" si="27"/>
        <v>0</v>
      </c>
      <c r="AI83">
        <f>'[1]TSS MASTER'!$L79</f>
        <v>1</v>
      </c>
      <c r="AJ83">
        <v>1</v>
      </c>
      <c r="AK83">
        <f t="shared" si="28"/>
        <v>1</v>
      </c>
      <c r="AL83">
        <v>1</v>
      </c>
      <c r="AM83">
        <f>'[1]TSS MASTER'!$M79</f>
        <v>1</v>
      </c>
      <c r="AN83">
        <v>1</v>
      </c>
      <c r="AO83">
        <f>'[1]TSS MASTER'!$N79</f>
        <v>1</v>
      </c>
      <c r="AP83">
        <v>1</v>
      </c>
      <c r="AQ83">
        <v>1</v>
      </c>
      <c r="AR83">
        <v>1</v>
      </c>
      <c r="AS83">
        <f>'[1]TSS MASTER'!$O79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29">
      <c r="A84">
        <v>63</v>
      </c>
      <c r="B84" s="1" t="s">
        <v>732</v>
      </c>
      <c r="C84" s="2" t="s">
        <v>169</v>
      </c>
      <c r="D84">
        <v>1</v>
      </c>
      <c r="E84">
        <v>1</v>
      </c>
      <c r="F84">
        <f t="shared" si="29"/>
        <v>1</v>
      </c>
      <c r="G84">
        <f t="shared" si="30"/>
        <v>11</v>
      </c>
      <c r="H84">
        <f t="shared" si="31"/>
        <v>11</v>
      </c>
      <c r="I84">
        <f t="shared" si="22"/>
        <v>59</v>
      </c>
      <c r="J84">
        <f>'[1]TSS MASTER'!$C80</f>
        <v>18</v>
      </c>
      <c r="K84">
        <f t="shared" si="32"/>
        <v>1.6363636363636365</v>
      </c>
      <c r="L84">
        <f t="shared" si="33"/>
        <v>58</v>
      </c>
      <c r="M84">
        <f t="shared" si="34"/>
        <v>5.2727272727272725</v>
      </c>
      <c r="N84">
        <v>1</v>
      </c>
      <c r="O84">
        <v>1</v>
      </c>
      <c r="P84">
        <v>1</v>
      </c>
      <c r="Q84">
        <v>1</v>
      </c>
      <c r="R84">
        <f>'[1]TSS MASTER'!$E80</f>
        <v>1</v>
      </c>
      <c r="S84">
        <v>1</v>
      </c>
      <c r="T84">
        <f t="shared" si="24"/>
        <v>1</v>
      </c>
      <c r="U84">
        <f>'[1]TSS MASTER'!$F80</f>
        <v>1</v>
      </c>
      <c r="V84">
        <v>1</v>
      </c>
      <c r="W84">
        <f t="shared" si="25"/>
        <v>1</v>
      </c>
      <c r="X84">
        <f t="shared" si="26"/>
        <v>1</v>
      </c>
      <c r="Y84">
        <f>'[1]TSS MASTER'!$D80</f>
        <v>1</v>
      </c>
      <c r="Z84">
        <f>'[1]TSS MASTER'!$G80</f>
        <v>1</v>
      </c>
      <c r="AA84">
        <f>'[1]TSS MASTER'!$H80</f>
        <v>1</v>
      </c>
      <c r="AB84">
        <f>'[1]TSS MASTER'!$I80</f>
        <v>1</v>
      </c>
      <c r="AC84">
        <v>1</v>
      </c>
      <c r="AD84">
        <f>'[1]TSS MASTER'!$J80</f>
        <v>1</v>
      </c>
      <c r="AE84">
        <v>1</v>
      </c>
      <c r="AF84">
        <f t="shared" si="35"/>
        <v>1</v>
      </c>
      <c r="AG84">
        <f>'[1]TSS MASTER'!$K80</f>
        <v>1</v>
      </c>
      <c r="AH84">
        <f t="shared" si="27"/>
        <v>1</v>
      </c>
      <c r="AI84">
        <f>'[1]TSS MASTER'!$L80</f>
        <v>1</v>
      </c>
      <c r="AJ84">
        <v>1</v>
      </c>
      <c r="AK84">
        <f t="shared" si="28"/>
        <v>1</v>
      </c>
      <c r="AL84">
        <v>1</v>
      </c>
      <c r="AM84">
        <f>'[1]TSS MASTER'!$M80</f>
        <v>1</v>
      </c>
      <c r="AN84">
        <v>1</v>
      </c>
      <c r="AO84">
        <f>'[1]TSS MASTER'!$N80</f>
        <v>1</v>
      </c>
      <c r="AP84">
        <v>1</v>
      </c>
      <c r="AQ84">
        <v>1</v>
      </c>
      <c r="AR84">
        <v>1</v>
      </c>
      <c r="AS84">
        <f>'[1]TSS MASTER'!$O80</f>
        <v>1</v>
      </c>
      <c r="AT84">
        <v>1</v>
      </c>
      <c r="AU84">
        <f t="shared" si="36"/>
        <v>57.233636363636371</v>
      </c>
      <c r="AV84">
        <f t="shared" si="37"/>
        <v>8.0090909090909115</v>
      </c>
      <c r="AW84">
        <f t="shared" si="23"/>
        <v>12.512727272727268</v>
      </c>
      <c r="AX84">
        <f t="shared" si="38"/>
        <v>8.9045454545454525</v>
      </c>
      <c r="AY84">
        <v>1</v>
      </c>
      <c r="AZ84">
        <v>1</v>
      </c>
      <c r="BA84">
        <v>1</v>
      </c>
      <c r="BG84">
        <f t="shared" si="39"/>
        <v>90.909090909090907</v>
      </c>
      <c r="BH84" s="10">
        <f t="shared" si="40"/>
        <v>3.8194444444444444E-5</v>
      </c>
    </row>
  </sheetData>
  <mergeCells count="1">
    <mergeCell ref="A3:A4"/>
  </mergeCells>
  <conditionalFormatting sqref="F31:F58 F60:F73 F75:F84">
    <cfRule type="cellIs" dxfId="2176" priority="461" operator="greaterThanOrEqual">
      <formula>2</formula>
    </cfRule>
    <cfRule type="cellIs" dxfId="2175" priority="462" operator="equal">
      <formula>1</formula>
    </cfRule>
    <cfRule type="cellIs" dxfId="2174" priority="470" operator="equal">
      <formula>0</formula>
    </cfRule>
  </conditionalFormatting>
  <conditionalFormatting sqref="G31:G58 G60:G73 G75:G84">
    <cfRule type="cellIs" dxfId="2173" priority="458" operator="greaterThan">
      <formula>20</formula>
    </cfRule>
    <cfRule type="cellIs" dxfId="2172" priority="459" operator="between">
      <formula>16</formula>
      <formula>20</formula>
    </cfRule>
    <cfRule type="cellIs" dxfId="2171" priority="460" operator="between">
      <formula>5</formula>
      <formula>15</formula>
    </cfRule>
    <cfRule type="cellIs" dxfId="2170" priority="469" operator="lessThan">
      <formula>5</formula>
    </cfRule>
  </conditionalFormatting>
  <conditionalFormatting sqref="AU31:AU58 AU60:AU73 AU75:AU84">
    <cfRule type="colorScale" priority="468">
      <colorScale>
        <cfvo type="num" val="0"/>
        <cfvo type="num" val="65"/>
        <cfvo type="num" val="100"/>
        <color rgb="FFFFCCCC"/>
        <color rgb="FFFFEB84"/>
        <color theme="9" tint="0.39997558519241921"/>
      </colorScale>
    </cfRule>
  </conditionalFormatting>
  <conditionalFormatting sqref="AV31:AX58 AV60:AX73 AV75:AX84">
    <cfRule type="colorScale" priority="467">
      <colorScale>
        <cfvo type="num" val="0"/>
        <cfvo type="num" val="8"/>
        <cfvo type="num" val="15"/>
        <color theme="9" tint="0.39997558519241921"/>
        <color rgb="FFFFEB84"/>
        <color rgb="FFFFCCCC"/>
      </colorScale>
    </cfRule>
  </conditionalFormatting>
  <conditionalFormatting sqref="AU2">
    <cfRule type="colorScale" priority="466">
      <colorScale>
        <cfvo type="num" val="0"/>
        <cfvo type="num" val="65"/>
        <cfvo type="num" val="100"/>
        <color rgb="FFFFCCCC"/>
        <color rgb="FFFFEB84"/>
        <color theme="9" tint="0.39997558519241921"/>
      </colorScale>
    </cfRule>
  </conditionalFormatting>
  <conditionalFormatting sqref="AV2">
    <cfRule type="colorScale" priority="465">
      <colorScale>
        <cfvo type="num" val="0"/>
        <cfvo type="num" val="8"/>
        <cfvo type="num" val="13"/>
        <color theme="9" tint="0.39997558519241921"/>
        <color rgb="FFFFEB84"/>
        <color rgb="FFFFCCCC"/>
      </colorScale>
    </cfRule>
  </conditionalFormatting>
  <conditionalFormatting sqref="AW2">
    <cfRule type="colorScale" priority="464">
      <colorScale>
        <cfvo type="num" val="0"/>
        <cfvo type="num" val="8"/>
        <cfvo type="num" val="13"/>
        <color theme="9" tint="0.39997558519241921"/>
        <color rgb="FFFFEB84"/>
        <color rgb="FFFFCCCC"/>
      </colorScale>
    </cfRule>
  </conditionalFormatting>
  <conditionalFormatting sqref="AX2">
    <cfRule type="colorScale" priority="463">
      <colorScale>
        <cfvo type="num" val="0"/>
        <cfvo type="num" val="8"/>
        <cfvo type="num" val="13"/>
        <color theme="9" tint="0.39997558519241921"/>
        <color rgb="FFFFEB84"/>
        <color rgb="FFFFCCCC"/>
      </colorScale>
    </cfRule>
  </conditionalFormatting>
  <conditionalFormatting sqref="N84">
    <cfRule type="cellIs" dxfId="2169" priority="456" operator="equal">
      <formula>1</formula>
    </cfRule>
    <cfRule type="cellIs" dxfId="2168" priority="457" operator="notEqual">
      <formula>1</formula>
    </cfRule>
  </conditionalFormatting>
  <conditionalFormatting sqref="L2:M2 O2:AE2 AG2:AT2 AY2:BA2">
    <cfRule type="colorScale" priority="455">
      <colorScale>
        <cfvo type="num" val="0"/>
        <cfvo type="num" val="50"/>
        <cfvo type="num" val="100"/>
        <color rgb="FFFFCCCC"/>
        <color rgb="FFFFEB84"/>
        <color theme="9" tint="0.39997558519241921"/>
      </colorScale>
    </cfRule>
  </conditionalFormatting>
  <conditionalFormatting sqref="BM2">
    <cfRule type="colorScale" priority="454">
      <colorScale>
        <cfvo type="num" val="0"/>
        <cfvo type="num" val="50"/>
        <cfvo type="num" val="100"/>
        <color rgb="FFFFCCCC"/>
        <color rgb="FFFFEB84"/>
        <color theme="9" tint="0.39997558519241921"/>
      </colorScale>
    </cfRule>
  </conditionalFormatting>
  <conditionalFormatting sqref="BG2">
    <cfRule type="cellIs" dxfId="2167" priority="450" operator="greaterThanOrEqual">
      <formula>208</formula>
    </cfRule>
    <cfRule type="cellIs" dxfId="2166" priority="451" operator="lessThan">
      <formula>208</formula>
    </cfRule>
  </conditionalFormatting>
  <conditionalFormatting sqref="BB2 BB31:BF58 BB60:BF73 BB75:BF84">
    <cfRule type="cellIs" dxfId="2165" priority="447" operator="greaterThanOrEqual">
      <formula>9</formula>
    </cfRule>
    <cfRule type="cellIs" dxfId="2164" priority="448" operator="between">
      <formula>7</formula>
      <formula>9</formula>
    </cfRule>
    <cfRule type="cellIs" dxfId="2163" priority="449" operator="lessThan">
      <formula>7</formula>
    </cfRule>
  </conditionalFormatting>
  <conditionalFormatting sqref="BC2:BF2">
    <cfRule type="cellIs" dxfId="2162" priority="444" operator="greaterThanOrEqual">
      <formula>9</formula>
    </cfRule>
    <cfRule type="cellIs" dxfId="2161" priority="445" operator="between">
      <formula>7</formula>
      <formula>9</formula>
    </cfRule>
    <cfRule type="cellIs" dxfId="2160" priority="446" operator="lessThan">
      <formula>7</formula>
    </cfRule>
  </conditionalFormatting>
  <conditionalFormatting sqref="AH63:AH73 AH75:AH84 AY84:AZ84 W75:X84 D84:E84 O84 Q84 T63:T73 W63:X73 AK75:AL84 AK63:AL73 T75:T83 AC75:AC84 AC63:AC73 S84:T84 AN63:AN73 AN75:AN84 AP75:AR84 AP63:AR73 AT63:AT73 AT75:AT84">
    <cfRule type="cellIs" dxfId="2159" priority="443" operator="equal">
      <formula>0</formula>
    </cfRule>
  </conditionalFormatting>
  <conditionalFormatting sqref="AH63:AH73 AH75:AH84 AY84:AZ84 W75:X84 D84:E84 O84 Q84 T63:T73 W63:X73 AK75:AL84 AK63:AL73 T75:T83 AC75:AC84 AC63:AC73 S84:T84 AN63:AN73 AN75:AN84 AP75:AR84 AP63:AR73 AT63:AT73 AT75:AT84">
    <cfRule type="cellIs" dxfId="2158" priority="442" operator="equal">
      <formula>1</formula>
    </cfRule>
  </conditionalFormatting>
  <conditionalFormatting sqref="N2">
    <cfRule type="colorScale" priority="440">
      <colorScale>
        <cfvo type="num" val="0"/>
        <cfvo type="num" val="0.5"/>
        <cfvo type="num" val="1"/>
        <color rgb="FFFFCCCC"/>
        <color rgb="FFFFEB84"/>
        <color theme="9" tint="0.39997558519241921"/>
      </colorScale>
    </cfRule>
  </conditionalFormatting>
  <conditionalFormatting sqref="F6:F8 F10:F11 F16:F22">
    <cfRule type="cellIs" dxfId="2157" priority="434" operator="greaterThanOrEqual">
      <formula>2</formula>
    </cfRule>
    <cfRule type="cellIs" dxfId="2156" priority="435" operator="equal">
      <formula>1</formula>
    </cfRule>
    <cfRule type="cellIs" dxfId="2155" priority="439" operator="equal">
      <formula>0</formula>
    </cfRule>
  </conditionalFormatting>
  <conditionalFormatting sqref="G6:G8 G10:G11 G16:G22">
    <cfRule type="cellIs" dxfId="2154" priority="431" operator="greaterThan">
      <formula>20</formula>
    </cfRule>
    <cfRule type="cellIs" dxfId="2153" priority="432" operator="between">
      <formula>16</formula>
      <formula>20</formula>
    </cfRule>
    <cfRule type="cellIs" dxfId="2152" priority="433" operator="between">
      <formula>5</formula>
      <formula>15</formula>
    </cfRule>
    <cfRule type="cellIs" dxfId="2151" priority="438" operator="lessThan">
      <formula>5</formula>
    </cfRule>
  </conditionalFormatting>
  <conditionalFormatting sqref="AU6:AU8 AU10:AU11 AU16:AU22">
    <cfRule type="colorScale" priority="437">
      <colorScale>
        <cfvo type="num" val="0"/>
        <cfvo type="num" val="65"/>
        <cfvo type="num" val="100"/>
        <color rgb="FFFFCCCC"/>
        <color rgb="FFFFEB84"/>
        <color theme="9" tint="0.39997558519241921"/>
      </colorScale>
    </cfRule>
  </conditionalFormatting>
  <conditionalFormatting sqref="AV6:AX8 AV10:AX11 AV16:AX22">
    <cfRule type="colorScale" priority="436">
      <colorScale>
        <cfvo type="num" val="0"/>
        <cfvo type="num" val="8"/>
        <cfvo type="num" val="15"/>
        <color theme="9" tint="0.39997558519241921"/>
        <color rgb="FFFFEB84"/>
        <color rgb="FFFFCCCC"/>
      </colorScale>
    </cfRule>
  </conditionalFormatting>
  <conditionalFormatting sqref="BG6:BG84">
    <cfRule type="cellIs" dxfId="2150" priority="429" operator="greaterThanOrEqual">
      <formula>208</formula>
    </cfRule>
    <cfRule type="cellIs" dxfId="2149" priority="430" operator="lessThan">
      <formula>208</formula>
    </cfRule>
  </conditionalFormatting>
  <conditionalFormatting sqref="BB6:BB8 BC6:BF6 BB10:BB11 BB16:BB22">
    <cfRule type="cellIs" dxfId="2148" priority="426" operator="greaterThanOrEqual">
      <formula>9</formula>
    </cfRule>
    <cfRule type="cellIs" dxfId="2147" priority="427" operator="between">
      <formula>7</formula>
      <formula>9</formula>
    </cfRule>
    <cfRule type="cellIs" dxfId="2146" priority="428" operator="lessThan">
      <formula>7</formula>
    </cfRule>
  </conditionalFormatting>
  <conditionalFormatting sqref="BC6">
    <cfRule type="colorScale" priority="425">
      <colorScale>
        <cfvo type="num" val="0"/>
        <cfvo type="percentile" val="8"/>
        <cfvo type="num" val="15"/>
        <color theme="9" tint="0.39997558519241921"/>
        <color rgb="FFFFEB84"/>
        <color rgb="FFFFCCCC"/>
      </colorScale>
    </cfRule>
  </conditionalFormatting>
  <conditionalFormatting sqref="BD6">
    <cfRule type="colorScale" priority="424">
      <colorScale>
        <cfvo type="num" val="0"/>
        <cfvo type="percentile" val="8"/>
        <cfvo type="num" val="15"/>
        <color theme="9" tint="0.39997558519241921"/>
        <color rgb="FFFFEB84"/>
        <color rgb="FFFFCCCC"/>
      </colorScale>
    </cfRule>
  </conditionalFormatting>
  <conditionalFormatting sqref="BE6">
    <cfRule type="colorScale" priority="423">
      <colorScale>
        <cfvo type="num" val="0"/>
        <cfvo type="percentile" val="8"/>
        <cfvo type="num" val="15"/>
        <color theme="9" tint="0.39997558519241921"/>
        <color rgb="FFFFEB84"/>
        <color rgb="FFFFCCCC"/>
      </colorScale>
    </cfRule>
  </conditionalFormatting>
  <conditionalFormatting sqref="BF6">
    <cfRule type="colorScale" priority="422">
      <colorScale>
        <cfvo type="num" val="0"/>
        <cfvo type="percentile" val="8"/>
        <cfvo type="num" val="15"/>
        <color theme="9" tint="0.39997558519241921"/>
        <color rgb="FFFFEB84"/>
        <color rgb="FFFFCCCC"/>
      </colorScale>
    </cfRule>
  </conditionalFormatting>
  <conditionalFormatting sqref="BC7:BF7">
    <cfRule type="cellIs" dxfId="2145" priority="419" operator="greaterThanOrEqual">
      <formula>9</formula>
    </cfRule>
    <cfRule type="cellIs" dxfId="2144" priority="420" operator="between">
      <formula>7</formula>
      <formula>9</formula>
    </cfRule>
    <cfRule type="cellIs" dxfId="2143" priority="421" operator="lessThan">
      <formula>7</formula>
    </cfRule>
  </conditionalFormatting>
  <conditionalFormatting sqref="BC8 BC10:BC11 BC16:BC22">
    <cfRule type="cellIs" dxfId="2142" priority="416" operator="greaterThanOrEqual">
      <formula>9</formula>
    </cfRule>
    <cfRule type="cellIs" dxfId="2141" priority="417" operator="between">
      <formula>7</formula>
      <formula>9</formula>
    </cfRule>
    <cfRule type="cellIs" dxfId="2140" priority="418" operator="lessThan">
      <formula>7</formula>
    </cfRule>
  </conditionalFormatting>
  <conditionalFormatting sqref="BD8 BD10:BD11 BD16:BD22">
    <cfRule type="cellIs" dxfId="2139" priority="413" operator="greaterThanOrEqual">
      <formula>9</formula>
    </cfRule>
    <cfRule type="cellIs" dxfId="2138" priority="414" operator="between">
      <formula>7</formula>
      <formula>9</formula>
    </cfRule>
    <cfRule type="cellIs" dxfId="2137" priority="415" operator="lessThan">
      <formula>7</formula>
    </cfRule>
  </conditionalFormatting>
  <conditionalFormatting sqref="BE8:BF8 BE10:BF11 BE16:BF22">
    <cfRule type="cellIs" dxfId="2136" priority="410" operator="greaterThanOrEqual">
      <formula>9</formula>
    </cfRule>
    <cfRule type="cellIs" dxfId="2135" priority="411" operator="between">
      <formula>7</formula>
      <formula>9</formula>
    </cfRule>
    <cfRule type="cellIs" dxfId="2134" priority="412" operator="lessThan">
      <formula>7</formula>
    </cfRule>
  </conditionalFormatting>
  <conditionalFormatting sqref="AF6:AF8 AF10:AF11 AF16:AF22 AF31:AF58 AF60:AF62">
    <cfRule type="cellIs" dxfId="2133" priority="408" operator="equal">
      <formula>0</formula>
    </cfRule>
    <cfRule type="colorScale" priority="409">
      <colorScale>
        <cfvo type="num" val="1"/>
        <cfvo type="num" val="3"/>
        <cfvo type="num" val="5"/>
        <color theme="9" tint="0.39997558519241921"/>
        <color rgb="FFFFEB84"/>
        <color rgb="FFFFCCCC"/>
      </colorScale>
    </cfRule>
  </conditionalFormatting>
  <conditionalFormatting sqref="F15">
    <cfRule type="cellIs" dxfId="2132" priority="377" operator="greaterThanOrEqual">
      <formula>2</formula>
    </cfRule>
    <cfRule type="cellIs" dxfId="2131" priority="378" operator="equal">
      <formula>1</formula>
    </cfRule>
    <cfRule type="cellIs" dxfId="2130" priority="382" operator="equal">
      <formula>0</formula>
    </cfRule>
  </conditionalFormatting>
  <conditionalFormatting sqref="G9">
    <cfRule type="cellIs" dxfId="2129" priority="402" operator="greaterThan">
      <formula>20</formula>
    </cfRule>
    <cfRule type="cellIs" dxfId="2128" priority="403" operator="between">
      <formula>16</formula>
      <formula>20</formula>
    </cfRule>
    <cfRule type="cellIs" dxfId="2127" priority="404" operator="between">
      <formula>5</formula>
      <formula>15</formula>
    </cfRule>
    <cfRule type="cellIs" dxfId="2126" priority="407" operator="lessThan">
      <formula>5</formula>
    </cfRule>
  </conditionalFormatting>
  <conditionalFormatting sqref="AU9">
    <cfRule type="colorScale" priority="406">
      <colorScale>
        <cfvo type="num" val="0"/>
        <cfvo type="num" val="65"/>
        <cfvo type="num" val="100"/>
        <color rgb="FFFFCCCC"/>
        <color rgb="FFFFEB84"/>
        <color theme="9" tint="0.39997558519241921"/>
      </colorScale>
    </cfRule>
  </conditionalFormatting>
  <conditionalFormatting sqref="AV9:AX9">
    <cfRule type="colorScale" priority="405">
      <colorScale>
        <cfvo type="num" val="0"/>
        <cfvo type="num" val="8"/>
        <cfvo type="num" val="15"/>
        <color theme="9" tint="0.39997558519241921"/>
        <color rgb="FFFFEB84"/>
        <color rgb="FFFFCCCC"/>
      </colorScale>
    </cfRule>
  </conditionalFormatting>
  <conditionalFormatting sqref="BB9">
    <cfRule type="cellIs" dxfId="2125" priority="397" operator="greaterThanOrEqual">
      <formula>9</formula>
    </cfRule>
    <cfRule type="cellIs" dxfId="2124" priority="398" operator="between">
      <formula>7</formula>
      <formula>9</formula>
    </cfRule>
    <cfRule type="cellIs" dxfId="2123" priority="399" operator="lessThan">
      <formula>7</formula>
    </cfRule>
  </conditionalFormatting>
  <conditionalFormatting sqref="BC9">
    <cfRule type="cellIs" dxfId="2122" priority="394" operator="greaterThanOrEqual">
      <formula>9</formula>
    </cfRule>
    <cfRule type="cellIs" dxfId="2121" priority="395" operator="between">
      <formula>7</formula>
      <formula>9</formula>
    </cfRule>
    <cfRule type="cellIs" dxfId="2120" priority="396" operator="lessThan">
      <formula>7</formula>
    </cfRule>
  </conditionalFormatting>
  <conditionalFormatting sqref="BD9">
    <cfRule type="cellIs" dxfId="2119" priority="391" operator="greaterThanOrEqual">
      <formula>9</formula>
    </cfRule>
    <cfRule type="cellIs" dxfId="2118" priority="392" operator="between">
      <formula>7</formula>
      <formula>9</formula>
    </cfRule>
    <cfRule type="cellIs" dxfId="2117" priority="393" operator="lessThan">
      <formula>7</formula>
    </cfRule>
  </conditionalFormatting>
  <conditionalFormatting sqref="BE9:BF9">
    <cfRule type="cellIs" dxfId="2116" priority="388" operator="greaterThanOrEqual">
      <formula>9</formula>
    </cfRule>
    <cfRule type="cellIs" dxfId="2115" priority="389" operator="between">
      <formula>7</formula>
      <formula>9</formula>
    </cfRule>
    <cfRule type="cellIs" dxfId="2114" priority="390" operator="lessThan">
      <formula>7</formula>
    </cfRule>
  </conditionalFormatting>
  <conditionalFormatting sqref="AF9">
    <cfRule type="cellIs" dxfId="2113" priority="386" operator="equal">
      <formula>0</formula>
    </cfRule>
    <cfRule type="colorScale" priority="387">
      <colorScale>
        <cfvo type="num" val="1"/>
        <cfvo type="num" val="3"/>
        <cfvo type="num" val="5"/>
        <color theme="9" tint="0.39997558519241921"/>
        <color rgb="FFFFEB84"/>
        <color rgb="FFFFCCCC"/>
      </colorScale>
    </cfRule>
  </conditionalFormatting>
  <conditionalFormatting sqref="F9">
    <cfRule type="cellIs" dxfId="2112" priority="383" operator="greaterThanOrEqual">
      <formula>2</formula>
    </cfRule>
    <cfRule type="cellIs" dxfId="2111" priority="384" operator="equal">
      <formula>1</formula>
    </cfRule>
    <cfRule type="cellIs" dxfId="2110" priority="385" operator="equal">
      <formula>0</formula>
    </cfRule>
  </conditionalFormatting>
  <conditionalFormatting sqref="F12">
    <cfRule type="cellIs" dxfId="2109" priority="352" operator="greaterThanOrEqual">
      <formula>2</formula>
    </cfRule>
    <cfRule type="cellIs" dxfId="2108" priority="353" operator="equal">
      <formula>1</formula>
    </cfRule>
    <cfRule type="cellIs" dxfId="2107" priority="357" operator="equal">
      <formula>0</formula>
    </cfRule>
  </conditionalFormatting>
  <conditionalFormatting sqref="G15">
    <cfRule type="cellIs" dxfId="2106" priority="374" operator="greaterThan">
      <formula>20</formula>
    </cfRule>
    <cfRule type="cellIs" dxfId="2105" priority="375" operator="between">
      <formula>16</formula>
      <formula>20</formula>
    </cfRule>
    <cfRule type="cellIs" dxfId="2104" priority="376" operator="between">
      <formula>5</formula>
      <formula>15</formula>
    </cfRule>
    <cfRule type="cellIs" dxfId="2103" priority="381" operator="lessThan">
      <formula>5</formula>
    </cfRule>
  </conditionalFormatting>
  <conditionalFormatting sqref="AU15">
    <cfRule type="colorScale" priority="380">
      <colorScale>
        <cfvo type="num" val="0"/>
        <cfvo type="num" val="65"/>
        <cfvo type="num" val="100"/>
        <color rgb="FFFFCCCC"/>
        <color rgb="FFFFEB84"/>
        <color theme="9" tint="0.39997558519241921"/>
      </colorScale>
    </cfRule>
  </conditionalFormatting>
  <conditionalFormatting sqref="AV15:AX15">
    <cfRule type="colorScale" priority="379">
      <colorScale>
        <cfvo type="num" val="0"/>
        <cfvo type="num" val="8"/>
        <cfvo type="num" val="15"/>
        <color theme="9" tint="0.39997558519241921"/>
        <color rgb="FFFFEB84"/>
        <color rgb="FFFFCCCC"/>
      </colorScale>
    </cfRule>
  </conditionalFormatting>
  <conditionalFormatting sqref="BB15">
    <cfRule type="cellIs" dxfId="2102" priority="369" operator="greaterThanOrEqual">
      <formula>9</formula>
    </cfRule>
    <cfRule type="cellIs" dxfId="2101" priority="370" operator="between">
      <formula>7</formula>
      <formula>9</formula>
    </cfRule>
    <cfRule type="cellIs" dxfId="2100" priority="371" operator="lessThan">
      <formula>7</formula>
    </cfRule>
  </conditionalFormatting>
  <conditionalFormatting sqref="BC15">
    <cfRule type="cellIs" dxfId="2099" priority="366" operator="greaterThanOrEqual">
      <formula>9</formula>
    </cfRule>
    <cfRule type="cellIs" dxfId="2098" priority="367" operator="between">
      <formula>7</formula>
      <formula>9</formula>
    </cfRule>
    <cfRule type="cellIs" dxfId="2097" priority="368" operator="lessThan">
      <formula>7</formula>
    </cfRule>
  </conditionalFormatting>
  <conditionalFormatting sqref="BD15">
    <cfRule type="cellIs" dxfId="2096" priority="363" operator="greaterThanOrEqual">
      <formula>9</formula>
    </cfRule>
    <cfRule type="cellIs" dxfId="2095" priority="364" operator="between">
      <formula>7</formula>
      <formula>9</formula>
    </cfRule>
    <cfRule type="cellIs" dxfId="2094" priority="365" operator="lessThan">
      <formula>7</formula>
    </cfRule>
  </conditionalFormatting>
  <conditionalFormatting sqref="BE15:BF15">
    <cfRule type="cellIs" dxfId="2093" priority="360" operator="greaterThanOrEqual">
      <formula>9</formula>
    </cfRule>
    <cfRule type="cellIs" dxfId="2092" priority="361" operator="between">
      <formula>7</formula>
      <formula>9</formula>
    </cfRule>
    <cfRule type="cellIs" dxfId="2091" priority="362" operator="lessThan">
      <formula>7</formula>
    </cfRule>
  </conditionalFormatting>
  <conditionalFormatting sqref="AF15">
    <cfRule type="cellIs" dxfId="2090" priority="358" operator="equal">
      <formula>0</formula>
    </cfRule>
    <cfRule type="colorScale" priority="359">
      <colorScale>
        <cfvo type="num" val="1"/>
        <cfvo type="num" val="3"/>
        <cfvo type="num" val="5"/>
        <color theme="9" tint="0.39997558519241921"/>
        <color rgb="FFFFEB84"/>
        <color rgb="FFFFCCCC"/>
      </colorScale>
    </cfRule>
  </conditionalFormatting>
  <conditionalFormatting sqref="F13:F14">
    <cfRule type="cellIs" dxfId="2089" priority="327" operator="greaterThanOrEqual">
      <formula>2</formula>
    </cfRule>
    <cfRule type="cellIs" dxfId="2088" priority="328" operator="equal">
      <formula>1</formula>
    </cfRule>
    <cfRule type="cellIs" dxfId="2087" priority="332" operator="equal">
      <formula>0</formula>
    </cfRule>
  </conditionalFormatting>
  <conditionalFormatting sqref="G12">
    <cfRule type="cellIs" dxfId="2086" priority="349" operator="greaterThan">
      <formula>20</formula>
    </cfRule>
    <cfRule type="cellIs" dxfId="2085" priority="350" operator="between">
      <formula>16</formula>
      <formula>20</formula>
    </cfRule>
    <cfRule type="cellIs" dxfId="2084" priority="351" operator="between">
      <formula>5</formula>
      <formula>15</formula>
    </cfRule>
    <cfRule type="cellIs" dxfId="2083" priority="356" operator="lessThan">
      <formula>5</formula>
    </cfRule>
  </conditionalFormatting>
  <conditionalFormatting sqref="AU12">
    <cfRule type="colorScale" priority="355">
      <colorScale>
        <cfvo type="num" val="0"/>
        <cfvo type="num" val="65"/>
        <cfvo type="num" val="100"/>
        <color rgb="FFFFCCCC"/>
        <color rgb="FFFFEB84"/>
        <color theme="9" tint="0.39997558519241921"/>
      </colorScale>
    </cfRule>
  </conditionalFormatting>
  <conditionalFormatting sqref="AV12:AX12">
    <cfRule type="colorScale" priority="354">
      <colorScale>
        <cfvo type="num" val="0"/>
        <cfvo type="num" val="8"/>
        <cfvo type="num" val="15"/>
        <color theme="9" tint="0.39997558519241921"/>
        <color rgb="FFFFEB84"/>
        <color rgb="FFFFCCCC"/>
      </colorScale>
    </cfRule>
  </conditionalFormatting>
  <conditionalFormatting sqref="BB12">
    <cfRule type="cellIs" dxfId="2082" priority="344" operator="greaterThanOrEqual">
      <formula>9</formula>
    </cfRule>
    <cfRule type="cellIs" dxfId="2081" priority="345" operator="between">
      <formula>7</formula>
      <formula>9</formula>
    </cfRule>
    <cfRule type="cellIs" dxfId="2080" priority="346" operator="lessThan">
      <formula>7</formula>
    </cfRule>
  </conditionalFormatting>
  <conditionalFormatting sqref="BC12">
    <cfRule type="cellIs" dxfId="2079" priority="341" operator="greaterThanOrEqual">
      <formula>9</formula>
    </cfRule>
    <cfRule type="cellIs" dxfId="2078" priority="342" operator="between">
      <formula>7</formula>
      <formula>9</formula>
    </cfRule>
    <cfRule type="cellIs" dxfId="2077" priority="343" operator="lessThan">
      <formula>7</formula>
    </cfRule>
  </conditionalFormatting>
  <conditionalFormatting sqref="BD12">
    <cfRule type="cellIs" dxfId="2076" priority="338" operator="greaterThanOrEqual">
      <formula>9</formula>
    </cfRule>
    <cfRule type="cellIs" dxfId="2075" priority="339" operator="between">
      <formula>7</formula>
      <formula>9</formula>
    </cfRule>
    <cfRule type="cellIs" dxfId="2074" priority="340" operator="lessThan">
      <formula>7</formula>
    </cfRule>
  </conditionalFormatting>
  <conditionalFormatting sqref="BE12:BF12">
    <cfRule type="cellIs" dxfId="2073" priority="335" operator="greaterThanOrEqual">
      <formula>9</formula>
    </cfRule>
    <cfRule type="cellIs" dxfId="2072" priority="336" operator="between">
      <formula>7</formula>
      <formula>9</formula>
    </cfRule>
    <cfRule type="cellIs" dxfId="2071" priority="337" operator="lessThan">
      <formula>7</formula>
    </cfRule>
  </conditionalFormatting>
  <conditionalFormatting sqref="AF12">
    <cfRule type="cellIs" dxfId="2070" priority="333" operator="equal">
      <formula>0</formula>
    </cfRule>
    <cfRule type="colorScale" priority="334">
      <colorScale>
        <cfvo type="num" val="1"/>
        <cfvo type="num" val="3"/>
        <cfvo type="num" val="5"/>
        <color theme="9" tint="0.39997558519241921"/>
        <color rgb="FFFFEB84"/>
        <color rgb="FFFFCCCC"/>
      </colorScale>
    </cfRule>
  </conditionalFormatting>
  <conditionalFormatting sqref="G13">
    <cfRule type="cellIs" dxfId="2069" priority="324" operator="greaterThan">
      <formula>20</formula>
    </cfRule>
    <cfRule type="cellIs" dxfId="2068" priority="325" operator="between">
      <formula>16</formula>
      <formula>20</formula>
    </cfRule>
    <cfRule type="cellIs" dxfId="2067" priority="326" operator="between">
      <formula>5</formula>
      <formula>15</formula>
    </cfRule>
    <cfRule type="cellIs" dxfId="2066" priority="331" operator="lessThan">
      <formula>5</formula>
    </cfRule>
  </conditionalFormatting>
  <conditionalFormatting sqref="AU13">
    <cfRule type="colorScale" priority="330">
      <colorScale>
        <cfvo type="num" val="0"/>
        <cfvo type="num" val="65"/>
        <cfvo type="num" val="100"/>
        <color rgb="FFFFCCCC"/>
        <color rgb="FFFFEB84"/>
        <color theme="9" tint="0.39997558519241921"/>
      </colorScale>
    </cfRule>
  </conditionalFormatting>
  <conditionalFormatting sqref="AV13:AX13">
    <cfRule type="colorScale" priority="329">
      <colorScale>
        <cfvo type="num" val="0"/>
        <cfvo type="num" val="8"/>
        <cfvo type="num" val="15"/>
        <color theme="9" tint="0.39997558519241921"/>
        <color rgb="FFFFEB84"/>
        <color rgb="FFFFCCCC"/>
      </colorScale>
    </cfRule>
  </conditionalFormatting>
  <conditionalFormatting sqref="BB13">
    <cfRule type="cellIs" dxfId="2065" priority="319" operator="greaterThanOrEqual">
      <formula>9</formula>
    </cfRule>
    <cfRule type="cellIs" dxfId="2064" priority="320" operator="between">
      <formula>7</formula>
      <formula>9</formula>
    </cfRule>
    <cfRule type="cellIs" dxfId="2063" priority="321" operator="lessThan">
      <formula>7</formula>
    </cfRule>
  </conditionalFormatting>
  <conditionalFormatting sqref="BC13">
    <cfRule type="cellIs" dxfId="2062" priority="316" operator="greaterThanOrEqual">
      <formula>9</formula>
    </cfRule>
    <cfRule type="cellIs" dxfId="2061" priority="317" operator="between">
      <formula>7</formula>
      <formula>9</formula>
    </cfRule>
    <cfRule type="cellIs" dxfId="2060" priority="318" operator="lessThan">
      <formula>7</formula>
    </cfRule>
  </conditionalFormatting>
  <conditionalFormatting sqref="BD13">
    <cfRule type="cellIs" dxfId="2059" priority="313" operator="greaterThanOrEqual">
      <formula>9</formula>
    </cfRule>
    <cfRule type="cellIs" dxfId="2058" priority="314" operator="between">
      <formula>7</formula>
      <formula>9</formula>
    </cfRule>
    <cfRule type="cellIs" dxfId="2057" priority="315" operator="lessThan">
      <formula>7</formula>
    </cfRule>
  </conditionalFormatting>
  <conditionalFormatting sqref="BE13:BF13">
    <cfRule type="cellIs" dxfId="2056" priority="310" operator="greaterThanOrEqual">
      <formula>9</formula>
    </cfRule>
    <cfRule type="cellIs" dxfId="2055" priority="311" operator="between">
      <formula>7</formula>
      <formula>9</formula>
    </cfRule>
    <cfRule type="cellIs" dxfId="2054" priority="312" operator="lessThan">
      <formula>7</formula>
    </cfRule>
  </conditionalFormatting>
  <conditionalFormatting sqref="AF13">
    <cfRule type="cellIs" dxfId="2053" priority="308" operator="equal">
      <formula>0</formula>
    </cfRule>
    <cfRule type="colorScale" priority="309">
      <colorScale>
        <cfvo type="num" val="1"/>
        <cfvo type="num" val="3"/>
        <cfvo type="num" val="5"/>
        <color theme="9" tint="0.39997558519241921"/>
        <color rgb="FFFFEB84"/>
        <color rgb="FFFFCCCC"/>
      </colorScale>
    </cfRule>
  </conditionalFormatting>
  <conditionalFormatting sqref="G14">
    <cfRule type="cellIs" dxfId="2052" priority="302" operator="greaterThan">
      <formula>20</formula>
    </cfRule>
    <cfRule type="cellIs" dxfId="2051" priority="306" operator="lessThan">
      <formula>5</formula>
    </cfRule>
  </conditionalFormatting>
  <conditionalFormatting sqref="AU14">
    <cfRule type="colorScale" priority="304">
      <colorScale>
        <cfvo type="num" val="0"/>
        <cfvo type="num" val="65"/>
        <cfvo type="num" val="100"/>
        <color rgb="FFFFCCCC"/>
        <color rgb="FFFFEB84"/>
        <color theme="9" tint="0.39997558519241921"/>
      </colorScale>
    </cfRule>
  </conditionalFormatting>
  <conditionalFormatting sqref="AV14:AX14">
    <cfRule type="colorScale" priority="303">
      <colorScale>
        <cfvo type="num" val="0"/>
        <cfvo type="num" val="8"/>
        <cfvo type="num" val="15"/>
        <color theme="9" tint="0.39997558519241921"/>
        <color rgb="FFFFEB84"/>
        <color rgb="FFFFCCCC"/>
      </colorScale>
    </cfRule>
  </conditionalFormatting>
  <conditionalFormatting sqref="BB14">
    <cfRule type="cellIs" dxfId="2050" priority="297" operator="greaterThanOrEqual">
      <formula>9</formula>
    </cfRule>
    <cfRule type="cellIs" dxfId="2049" priority="298" operator="between">
      <formula>7</formula>
      <formula>9</formula>
    </cfRule>
    <cfRule type="cellIs" dxfId="2048" priority="299" operator="lessThan">
      <formula>7</formula>
    </cfRule>
  </conditionalFormatting>
  <conditionalFormatting sqref="BC14">
    <cfRule type="cellIs" dxfId="2047" priority="294" operator="greaterThanOrEqual">
      <formula>9</formula>
    </cfRule>
    <cfRule type="cellIs" dxfId="2046" priority="295" operator="between">
      <formula>7</formula>
      <formula>9</formula>
    </cfRule>
    <cfRule type="cellIs" dxfId="2045" priority="296" operator="lessThan">
      <formula>7</formula>
    </cfRule>
  </conditionalFormatting>
  <conditionalFormatting sqref="BD14">
    <cfRule type="cellIs" dxfId="2044" priority="291" operator="greaterThanOrEqual">
      <formula>9</formula>
    </cfRule>
    <cfRule type="cellIs" dxfId="2043" priority="292" operator="between">
      <formula>7</formula>
      <formula>9</formula>
    </cfRule>
    <cfRule type="cellIs" dxfId="2042" priority="293" operator="lessThan">
      <formula>7</formula>
    </cfRule>
  </conditionalFormatting>
  <conditionalFormatting sqref="BE14:BF14">
    <cfRule type="cellIs" dxfId="2041" priority="288" operator="greaterThanOrEqual">
      <formula>9</formula>
    </cfRule>
    <cfRule type="cellIs" dxfId="2040" priority="289" operator="between">
      <formula>7</formula>
      <formula>9</formula>
    </cfRule>
    <cfRule type="cellIs" dxfId="2039" priority="290" operator="lessThan">
      <formula>7</formula>
    </cfRule>
  </conditionalFormatting>
  <conditionalFormatting sqref="AF14">
    <cfRule type="cellIs" dxfId="2038" priority="286" operator="equal">
      <formula>0</formula>
    </cfRule>
    <cfRule type="colorScale" priority="287">
      <colorScale>
        <cfvo type="num" val="1"/>
        <cfvo type="num" val="3"/>
        <cfvo type="num" val="5"/>
        <color theme="9" tint="0.39997558519241921"/>
        <color rgb="FFFFEB84"/>
        <color rgb="FFFFCCCC"/>
      </colorScale>
    </cfRule>
  </conditionalFormatting>
  <conditionalFormatting sqref="F27">
    <cfRule type="cellIs" dxfId="2037" priority="280" operator="greaterThanOrEqual">
      <formula>2</formula>
    </cfRule>
    <cfRule type="cellIs" dxfId="2036" priority="281" operator="equal">
      <formula>1</formula>
    </cfRule>
    <cfRule type="cellIs" dxfId="2035" priority="285" operator="equal">
      <formula>0</formula>
    </cfRule>
  </conditionalFormatting>
  <conditionalFormatting sqref="G27">
    <cfRule type="cellIs" dxfId="2034" priority="277" operator="greaterThan">
      <formula>20</formula>
    </cfRule>
    <cfRule type="cellIs" dxfId="2033" priority="278" operator="between">
      <formula>16</formula>
      <formula>20</formula>
    </cfRule>
    <cfRule type="cellIs" dxfId="2032" priority="279" operator="between">
      <formula>5</formula>
      <formula>15</formula>
    </cfRule>
    <cfRule type="cellIs" dxfId="2031" priority="284" operator="lessThan">
      <formula>5</formula>
    </cfRule>
  </conditionalFormatting>
  <conditionalFormatting sqref="AU27">
    <cfRule type="colorScale" priority="283">
      <colorScale>
        <cfvo type="num" val="0"/>
        <cfvo type="num" val="65"/>
        <cfvo type="num" val="100"/>
        <color rgb="FFFFCCCC"/>
        <color rgb="FFFFEB84"/>
        <color theme="9" tint="0.39997558519241921"/>
      </colorScale>
    </cfRule>
  </conditionalFormatting>
  <conditionalFormatting sqref="AV27:AX27">
    <cfRule type="colorScale" priority="282">
      <colorScale>
        <cfvo type="num" val="0"/>
        <cfvo type="num" val="8"/>
        <cfvo type="num" val="15"/>
        <color theme="9" tint="0.39997558519241921"/>
        <color rgb="FFFFEB84"/>
        <color rgb="FFFFCCCC"/>
      </colorScale>
    </cfRule>
  </conditionalFormatting>
  <conditionalFormatting sqref="BB27">
    <cfRule type="cellIs" dxfId="2030" priority="272" operator="greaterThanOrEqual">
      <formula>9</formula>
    </cfRule>
    <cfRule type="cellIs" dxfId="2029" priority="273" operator="between">
      <formula>7</formula>
      <formula>9</formula>
    </cfRule>
    <cfRule type="cellIs" dxfId="2028" priority="274" operator="lessThan">
      <formula>7</formula>
    </cfRule>
  </conditionalFormatting>
  <conditionalFormatting sqref="BC27">
    <cfRule type="cellIs" dxfId="2027" priority="269" operator="greaterThanOrEqual">
      <formula>9</formula>
    </cfRule>
    <cfRule type="cellIs" dxfId="2026" priority="270" operator="between">
      <formula>7</formula>
      <formula>9</formula>
    </cfRule>
    <cfRule type="cellIs" dxfId="2025" priority="271" operator="lessThan">
      <formula>7</formula>
    </cfRule>
  </conditionalFormatting>
  <conditionalFormatting sqref="BD27">
    <cfRule type="cellIs" dxfId="2024" priority="266" operator="greaterThanOrEqual">
      <formula>9</formula>
    </cfRule>
    <cfRule type="cellIs" dxfId="2023" priority="267" operator="between">
      <formula>7</formula>
      <formula>9</formula>
    </cfRule>
    <cfRule type="cellIs" dxfId="2022" priority="268" operator="lessThan">
      <formula>7</formula>
    </cfRule>
  </conditionalFormatting>
  <conditionalFormatting sqref="BE27:BF27">
    <cfRule type="cellIs" dxfId="2021" priority="263" operator="greaterThanOrEqual">
      <formula>9</formula>
    </cfRule>
    <cfRule type="cellIs" dxfId="2020" priority="264" operator="between">
      <formula>7</formula>
      <formula>9</formula>
    </cfRule>
    <cfRule type="cellIs" dxfId="2019" priority="265" operator="lessThan">
      <formula>7</formula>
    </cfRule>
  </conditionalFormatting>
  <conditionalFormatting sqref="AF27">
    <cfRule type="cellIs" dxfId="2018" priority="261" operator="equal">
      <formula>0</formula>
    </cfRule>
    <cfRule type="colorScale" priority="262">
      <colorScale>
        <cfvo type="num" val="1"/>
        <cfvo type="num" val="3"/>
        <cfvo type="num" val="5"/>
        <color theme="9" tint="0.39997558519241921"/>
        <color rgb="FFFFEB84"/>
        <color rgb="FFFFCCCC"/>
      </colorScale>
    </cfRule>
  </conditionalFormatting>
  <conditionalFormatting sqref="F24">
    <cfRule type="cellIs" dxfId="2017" priority="255" operator="greaterThanOrEqual">
      <formula>2</formula>
    </cfRule>
    <cfRule type="cellIs" dxfId="2016" priority="256" operator="equal">
      <formula>1</formula>
    </cfRule>
    <cfRule type="cellIs" dxfId="2015" priority="260" operator="equal">
      <formula>0</formula>
    </cfRule>
  </conditionalFormatting>
  <conditionalFormatting sqref="G24">
    <cfRule type="cellIs" dxfId="2014" priority="252" operator="greaterThan">
      <formula>20</formula>
    </cfRule>
    <cfRule type="cellIs" dxfId="2013" priority="253" operator="between">
      <formula>16</formula>
      <formula>20</formula>
    </cfRule>
    <cfRule type="cellIs" dxfId="2012" priority="254" operator="between">
      <formula>5</formula>
      <formula>15</formula>
    </cfRule>
    <cfRule type="cellIs" dxfId="2011" priority="259" operator="lessThan">
      <formula>5</formula>
    </cfRule>
  </conditionalFormatting>
  <conditionalFormatting sqref="AU24">
    <cfRule type="colorScale" priority="258">
      <colorScale>
        <cfvo type="num" val="0"/>
        <cfvo type="num" val="65"/>
        <cfvo type="num" val="100"/>
        <color rgb="FFFFCCCC"/>
        <color rgb="FFFFEB84"/>
        <color theme="9" tint="0.39997558519241921"/>
      </colorScale>
    </cfRule>
  </conditionalFormatting>
  <conditionalFormatting sqref="AV24:AX24">
    <cfRule type="colorScale" priority="257">
      <colorScale>
        <cfvo type="num" val="0"/>
        <cfvo type="num" val="8"/>
        <cfvo type="num" val="15"/>
        <color theme="9" tint="0.39997558519241921"/>
        <color rgb="FFFFEB84"/>
        <color rgb="FFFFCCCC"/>
      </colorScale>
    </cfRule>
  </conditionalFormatting>
  <conditionalFormatting sqref="BB24">
    <cfRule type="cellIs" dxfId="2010" priority="247" operator="greaterThanOrEqual">
      <formula>9</formula>
    </cfRule>
    <cfRule type="cellIs" dxfId="2009" priority="248" operator="between">
      <formula>7</formula>
      <formula>9</formula>
    </cfRule>
    <cfRule type="cellIs" dxfId="2008" priority="249" operator="lessThan">
      <formula>7</formula>
    </cfRule>
  </conditionalFormatting>
  <conditionalFormatting sqref="BC24">
    <cfRule type="cellIs" dxfId="2007" priority="244" operator="greaterThanOrEqual">
      <formula>9</formula>
    </cfRule>
    <cfRule type="cellIs" dxfId="2006" priority="245" operator="between">
      <formula>7</formula>
      <formula>9</formula>
    </cfRule>
    <cfRule type="cellIs" dxfId="2005" priority="246" operator="lessThan">
      <formula>7</formula>
    </cfRule>
  </conditionalFormatting>
  <conditionalFormatting sqref="BD24">
    <cfRule type="cellIs" dxfId="2004" priority="241" operator="greaterThanOrEqual">
      <formula>9</formula>
    </cfRule>
    <cfRule type="cellIs" dxfId="2003" priority="242" operator="between">
      <formula>7</formula>
      <formula>9</formula>
    </cfRule>
    <cfRule type="cellIs" dxfId="2002" priority="243" operator="lessThan">
      <formula>7</formula>
    </cfRule>
  </conditionalFormatting>
  <conditionalFormatting sqref="BE24:BF24">
    <cfRule type="cellIs" dxfId="2001" priority="238" operator="greaterThanOrEqual">
      <formula>9</formula>
    </cfRule>
    <cfRule type="cellIs" dxfId="2000" priority="239" operator="between">
      <formula>7</formula>
      <formula>9</formula>
    </cfRule>
    <cfRule type="cellIs" dxfId="1999" priority="240" operator="lessThan">
      <formula>7</formula>
    </cfRule>
  </conditionalFormatting>
  <conditionalFormatting sqref="AF24">
    <cfRule type="cellIs" dxfId="1998" priority="236" operator="equal">
      <formula>0</formula>
    </cfRule>
    <cfRule type="colorScale" priority="237">
      <colorScale>
        <cfvo type="num" val="1"/>
        <cfvo type="num" val="3"/>
        <cfvo type="num" val="5"/>
        <color theme="9" tint="0.39997558519241921"/>
        <color rgb="FFFFEB84"/>
        <color rgb="FFFFCCCC"/>
      </colorScale>
    </cfRule>
  </conditionalFormatting>
  <conditionalFormatting sqref="F23">
    <cfRule type="cellIs" dxfId="1997" priority="230" operator="greaterThanOrEqual">
      <formula>2</formula>
    </cfRule>
    <cfRule type="cellIs" dxfId="1996" priority="231" operator="equal">
      <formula>1</formula>
    </cfRule>
    <cfRule type="cellIs" dxfId="1995" priority="235" operator="equal">
      <formula>0</formula>
    </cfRule>
  </conditionalFormatting>
  <conditionalFormatting sqref="G23">
    <cfRule type="cellIs" dxfId="1994" priority="227" operator="greaterThan">
      <formula>20</formula>
    </cfRule>
    <cfRule type="cellIs" dxfId="1993" priority="228" operator="between">
      <formula>16</formula>
      <formula>20</formula>
    </cfRule>
    <cfRule type="cellIs" dxfId="1992" priority="229" operator="between">
      <formula>5</formula>
      <formula>15</formula>
    </cfRule>
    <cfRule type="cellIs" dxfId="1991" priority="234" operator="lessThan">
      <formula>5</formula>
    </cfRule>
  </conditionalFormatting>
  <conditionalFormatting sqref="AU23">
    <cfRule type="colorScale" priority="233">
      <colorScale>
        <cfvo type="num" val="0"/>
        <cfvo type="num" val="65"/>
        <cfvo type="num" val="100"/>
        <color rgb="FFFFCCCC"/>
        <color rgb="FFFFEB84"/>
        <color theme="9" tint="0.39997558519241921"/>
      </colorScale>
    </cfRule>
  </conditionalFormatting>
  <conditionalFormatting sqref="AV23:AX23">
    <cfRule type="colorScale" priority="232">
      <colorScale>
        <cfvo type="num" val="0"/>
        <cfvo type="num" val="8"/>
        <cfvo type="num" val="15"/>
        <color theme="9" tint="0.39997558519241921"/>
        <color rgb="FFFFEB84"/>
        <color rgb="FFFFCCCC"/>
      </colorScale>
    </cfRule>
  </conditionalFormatting>
  <conditionalFormatting sqref="BB23">
    <cfRule type="cellIs" dxfId="1990" priority="222" operator="greaterThanOrEqual">
      <formula>9</formula>
    </cfRule>
    <cfRule type="cellIs" dxfId="1989" priority="223" operator="between">
      <formula>7</formula>
      <formula>9</formula>
    </cfRule>
    <cfRule type="cellIs" dxfId="1988" priority="224" operator="lessThan">
      <formula>7</formula>
    </cfRule>
  </conditionalFormatting>
  <conditionalFormatting sqref="BC23">
    <cfRule type="cellIs" dxfId="1987" priority="219" operator="greaterThanOrEqual">
      <formula>9</formula>
    </cfRule>
    <cfRule type="cellIs" dxfId="1986" priority="220" operator="between">
      <formula>7</formula>
      <formula>9</formula>
    </cfRule>
    <cfRule type="cellIs" dxfId="1985" priority="221" operator="lessThan">
      <formula>7</formula>
    </cfRule>
  </conditionalFormatting>
  <conditionalFormatting sqref="BD23">
    <cfRule type="cellIs" dxfId="1984" priority="216" operator="greaterThanOrEqual">
      <formula>9</formula>
    </cfRule>
    <cfRule type="cellIs" dxfId="1983" priority="217" operator="between">
      <formula>7</formula>
      <formula>9</formula>
    </cfRule>
    <cfRule type="cellIs" dxfId="1982" priority="218" operator="lessThan">
      <formula>7</formula>
    </cfRule>
  </conditionalFormatting>
  <conditionalFormatting sqref="BE23:BF23">
    <cfRule type="cellIs" dxfId="1981" priority="213" operator="greaterThanOrEqual">
      <formula>9</formula>
    </cfRule>
    <cfRule type="cellIs" dxfId="1980" priority="214" operator="between">
      <formula>7</formula>
      <formula>9</formula>
    </cfRule>
    <cfRule type="cellIs" dxfId="1979" priority="215" operator="lessThan">
      <formula>7</formula>
    </cfRule>
  </conditionalFormatting>
  <conditionalFormatting sqref="AF23">
    <cfRule type="cellIs" dxfId="1978" priority="211" operator="equal">
      <formula>0</formula>
    </cfRule>
    <cfRule type="colorScale" priority="212">
      <colorScale>
        <cfvo type="num" val="1"/>
        <cfvo type="num" val="3"/>
        <cfvo type="num" val="5"/>
        <color theme="9" tint="0.39997558519241921"/>
        <color rgb="FFFFEB84"/>
        <color rgb="FFFFCCCC"/>
      </colorScale>
    </cfRule>
  </conditionalFormatting>
  <conditionalFormatting sqref="F26">
    <cfRule type="cellIs" dxfId="1977" priority="205" operator="greaterThanOrEqual">
      <formula>2</formula>
    </cfRule>
    <cfRule type="cellIs" dxfId="1976" priority="206" operator="equal">
      <formula>1</formula>
    </cfRule>
    <cfRule type="cellIs" dxfId="1975" priority="210" operator="equal">
      <formula>0</formula>
    </cfRule>
  </conditionalFormatting>
  <conditionalFormatting sqref="G26">
    <cfRule type="cellIs" dxfId="1974" priority="202" operator="greaterThan">
      <formula>20</formula>
    </cfRule>
    <cfRule type="cellIs" dxfId="1973" priority="203" operator="between">
      <formula>16</formula>
      <formula>20</formula>
    </cfRule>
    <cfRule type="cellIs" dxfId="1972" priority="204" operator="between">
      <formula>5</formula>
      <formula>15</formula>
    </cfRule>
    <cfRule type="cellIs" dxfId="1971" priority="209" operator="lessThan">
      <formula>5</formula>
    </cfRule>
  </conditionalFormatting>
  <conditionalFormatting sqref="AU26">
    <cfRule type="colorScale" priority="208">
      <colorScale>
        <cfvo type="num" val="0"/>
        <cfvo type="num" val="65"/>
        <cfvo type="num" val="100"/>
        <color rgb="FFFFCCCC"/>
        <color rgb="FFFFEB84"/>
        <color theme="9" tint="0.39997558519241921"/>
      </colorScale>
    </cfRule>
  </conditionalFormatting>
  <conditionalFormatting sqref="AV26:AX26">
    <cfRule type="colorScale" priority="207">
      <colorScale>
        <cfvo type="num" val="0"/>
        <cfvo type="num" val="8"/>
        <cfvo type="num" val="15"/>
        <color theme="9" tint="0.39997558519241921"/>
        <color rgb="FFFFEB84"/>
        <color rgb="FFFFCCCC"/>
      </colorScale>
    </cfRule>
  </conditionalFormatting>
  <conditionalFormatting sqref="BB26">
    <cfRule type="cellIs" dxfId="1970" priority="197" operator="greaterThanOrEqual">
      <formula>9</formula>
    </cfRule>
    <cfRule type="cellIs" dxfId="1969" priority="198" operator="between">
      <formula>7</formula>
      <formula>9</formula>
    </cfRule>
    <cfRule type="cellIs" dxfId="1968" priority="199" operator="lessThan">
      <formula>7</formula>
    </cfRule>
  </conditionalFormatting>
  <conditionalFormatting sqref="BC26">
    <cfRule type="cellIs" dxfId="1967" priority="194" operator="greaterThanOrEqual">
      <formula>9</formula>
    </cfRule>
    <cfRule type="cellIs" dxfId="1966" priority="195" operator="between">
      <formula>7</formula>
      <formula>9</formula>
    </cfRule>
    <cfRule type="cellIs" dxfId="1965" priority="196" operator="lessThan">
      <formula>7</formula>
    </cfRule>
  </conditionalFormatting>
  <conditionalFormatting sqref="BD26">
    <cfRule type="cellIs" dxfId="1964" priority="191" operator="greaterThanOrEqual">
      <formula>9</formula>
    </cfRule>
    <cfRule type="cellIs" dxfId="1963" priority="192" operator="between">
      <formula>7</formula>
      <formula>9</formula>
    </cfRule>
    <cfRule type="cellIs" dxfId="1962" priority="193" operator="lessThan">
      <formula>7</formula>
    </cfRule>
  </conditionalFormatting>
  <conditionalFormatting sqref="BE26:BF26">
    <cfRule type="cellIs" dxfId="1961" priority="188" operator="greaterThanOrEqual">
      <formula>9</formula>
    </cfRule>
    <cfRule type="cellIs" dxfId="1960" priority="189" operator="between">
      <formula>7</formula>
      <formula>9</formula>
    </cfRule>
    <cfRule type="cellIs" dxfId="1959" priority="190" operator="lessThan">
      <formula>7</formula>
    </cfRule>
  </conditionalFormatting>
  <conditionalFormatting sqref="AF26">
    <cfRule type="cellIs" dxfId="1958" priority="186" operator="equal">
      <formula>0</formula>
    </cfRule>
    <cfRule type="colorScale" priority="187">
      <colorScale>
        <cfvo type="num" val="1"/>
        <cfvo type="num" val="3"/>
        <cfvo type="num" val="5"/>
        <color theme="9" tint="0.39997558519241921"/>
        <color rgb="FFFFEB84"/>
        <color rgb="FFFFCCCC"/>
      </colorScale>
    </cfRule>
  </conditionalFormatting>
  <conditionalFormatting sqref="F25">
    <cfRule type="cellIs" dxfId="1957" priority="180" operator="greaterThanOrEqual">
      <formula>2</formula>
    </cfRule>
    <cfRule type="cellIs" dxfId="1956" priority="181" operator="equal">
      <formula>1</formula>
    </cfRule>
    <cfRule type="cellIs" dxfId="1955" priority="185" operator="equal">
      <formula>0</formula>
    </cfRule>
  </conditionalFormatting>
  <conditionalFormatting sqref="G25">
    <cfRule type="cellIs" dxfId="1954" priority="177" operator="greaterThan">
      <formula>20</formula>
    </cfRule>
    <cfRule type="cellIs" dxfId="1953" priority="178" operator="between">
      <formula>16</formula>
      <formula>20</formula>
    </cfRule>
    <cfRule type="cellIs" dxfId="1952" priority="179" operator="between">
      <formula>5</formula>
      <formula>15</formula>
    </cfRule>
    <cfRule type="cellIs" dxfId="1951" priority="184" operator="lessThan">
      <formula>5</formula>
    </cfRule>
  </conditionalFormatting>
  <conditionalFormatting sqref="AU25">
    <cfRule type="colorScale" priority="183">
      <colorScale>
        <cfvo type="num" val="0"/>
        <cfvo type="num" val="65"/>
        <cfvo type="num" val="100"/>
        <color rgb="FFFFCCCC"/>
        <color rgb="FFFFEB84"/>
        <color theme="9" tint="0.39997558519241921"/>
      </colorScale>
    </cfRule>
  </conditionalFormatting>
  <conditionalFormatting sqref="AV25:AX25">
    <cfRule type="colorScale" priority="182">
      <colorScale>
        <cfvo type="num" val="0"/>
        <cfvo type="num" val="8"/>
        <cfvo type="num" val="15"/>
        <color theme="9" tint="0.39997558519241921"/>
        <color rgb="FFFFEB84"/>
        <color rgb="FFFFCCCC"/>
      </colorScale>
    </cfRule>
  </conditionalFormatting>
  <conditionalFormatting sqref="BB25">
    <cfRule type="cellIs" dxfId="1950" priority="172" operator="greaterThanOrEqual">
      <formula>9</formula>
    </cfRule>
    <cfRule type="cellIs" dxfId="1949" priority="173" operator="between">
      <formula>7</formula>
      <formula>9</formula>
    </cfRule>
    <cfRule type="cellIs" dxfId="1948" priority="174" operator="lessThan">
      <formula>7</formula>
    </cfRule>
  </conditionalFormatting>
  <conditionalFormatting sqref="BC25">
    <cfRule type="cellIs" dxfId="1947" priority="169" operator="greaterThanOrEqual">
      <formula>9</formula>
    </cfRule>
    <cfRule type="cellIs" dxfId="1946" priority="170" operator="between">
      <formula>7</formula>
      <formula>9</formula>
    </cfRule>
    <cfRule type="cellIs" dxfId="1945" priority="171" operator="lessThan">
      <formula>7</formula>
    </cfRule>
  </conditionalFormatting>
  <conditionalFormatting sqref="BD25">
    <cfRule type="cellIs" dxfId="1944" priority="166" operator="greaterThanOrEqual">
      <formula>9</formula>
    </cfRule>
    <cfRule type="cellIs" dxfId="1943" priority="167" operator="between">
      <formula>7</formula>
      <formula>9</formula>
    </cfRule>
    <cfRule type="cellIs" dxfId="1942" priority="168" operator="lessThan">
      <formula>7</formula>
    </cfRule>
  </conditionalFormatting>
  <conditionalFormatting sqref="BE25:BF25">
    <cfRule type="cellIs" dxfId="1941" priority="163" operator="greaterThanOrEqual">
      <formula>9</formula>
    </cfRule>
    <cfRule type="cellIs" dxfId="1940" priority="164" operator="between">
      <formula>7</formula>
      <formula>9</formula>
    </cfRule>
    <cfRule type="cellIs" dxfId="1939" priority="165" operator="lessThan">
      <formula>7</formula>
    </cfRule>
  </conditionalFormatting>
  <conditionalFormatting sqref="AF25">
    <cfRule type="cellIs" dxfId="1938" priority="161" operator="equal">
      <formula>0</formula>
    </cfRule>
    <cfRule type="colorScale" priority="162">
      <colorScale>
        <cfvo type="num" val="1"/>
        <cfvo type="num" val="3"/>
        <cfvo type="num" val="5"/>
        <color theme="9" tint="0.39997558519241921"/>
        <color rgb="FFFFEB84"/>
        <color rgb="FFFFCCCC"/>
      </colorScale>
    </cfRule>
  </conditionalFormatting>
  <conditionalFormatting sqref="F29">
    <cfRule type="cellIs" dxfId="1937" priority="155" operator="greaterThanOrEqual">
      <formula>2</formula>
    </cfRule>
    <cfRule type="cellIs" dxfId="1936" priority="156" operator="equal">
      <formula>1</formula>
    </cfRule>
    <cfRule type="cellIs" dxfId="1935" priority="160" operator="equal">
      <formula>0</formula>
    </cfRule>
  </conditionalFormatting>
  <conditionalFormatting sqref="G29">
    <cfRule type="cellIs" dxfId="1934" priority="152" operator="greaterThan">
      <formula>20</formula>
    </cfRule>
    <cfRule type="cellIs" dxfId="1933" priority="153" operator="between">
      <formula>16</formula>
      <formula>20</formula>
    </cfRule>
    <cfRule type="cellIs" dxfId="1932" priority="154" operator="between">
      <formula>5</formula>
      <formula>15</formula>
    </cfRule>
    <cfRule type="cellIs" dxfId="1931" priority="159" operator="lessThan">
      <formula>5</formula>
    </cfRule>
  </conditionalFormatting>
  <conditionalFormatting sqref="AU29">
    <cfRule type="colorScale" priority="158">
      <colorScale>
        <cfvo type="num" val="0"/>
        <cfvo type="num" val="65"/>
        <cfvo type="num" val="100"/>
        <color rgb="FFFFCCCC"/>
        <color rgb="FFFFEB84"/>
        <color theme="9" tint="0.39997558519241921"/>
      </colorScale>
    </cfRule>
  </conditionalFormatting>
  <conditionalFormatting sqref="AV29:AX29">
    <cfRule type="colorScale" priority="157">
      <colorScale>
        <cfvo type="num" val="0"/>
        <cfvo type="num" val="8"/>
        <cfvo type="num" val="15"/>
        <color theme="9" tint="0.39997558519241921"/>
        <color rgb="FFFFEB84"/>
        <color rgb="FFFFCCCC"/>
      </colorScale>
    </cfRule>
  </conditionalFormatting>
  <conditionalFormatting sqref="BB29">
    <cfRule type="cellIs" dxfId="1930" priority="147" operator="greaterThanOrEqual">
      <formula>9</formula>
    </cfRule>
    <cfRule type="cellIs" dxfId="1929" priority="148" operator="between">
      <formula>7</formula>
      <formula>9</formula>
    </cfRule>
    <cfRule type="cellIs" dxfId="1928" priority="149" operator="lessThan">
      <formula>7</formula>
    </cfRule>
  </conditionalFormatting>
  <conditionalFormatting sqref="BC29">
    <cfRule type="cellIs" dxfId="1927" priority="144" operator="greaterThanOrEqual">
      <formula>9</formula>
    </cfRule>
    <cfRule type="cellIs" dxfId="1926" priority="145" operator="between">
      <formula>7</formula>
      <formula>9</formula>
    </cfRule>
    <cfRule type="cellIs" dxfId="1925" priority="146" operator="lessThan">
      <formula>7</formula>
    </cfRule>
  </conditionalFormatting>
  <conditionalFormatting sqref="BD29">
    <cfRule type="cellIs" dxfId="1924" priority="141" operator="greaterThanOrEqual">
      <formula>9</formula>
    </cfRule>
    <cfRule type="cellIs" dxfId="1923" priority="142" operator="between">
      <formula>7</formula>
      <formula>9</formula>
    </cfRule>
    <cfRule type="cellIs" dxfId="1922" priority="143" operator="lessThan">
      <formula>7</formula>
    </cfRule>
  </conditionalFormatting>
  <conditionalFormatting sqref="BE29:BF29">
    <cfRule type="cellIs" dxfId="1921" priority="138" operator="greaterThanOrEqual">
      <formula>9</formula>
    </cfRule>
    <cfRule type="cellIs" dxfId="1920" priority="139" operator="between">
      <formula>7</formula>
      <formula>9</formula>
    </cfRule>
    <cfRule type="cellIs" dxfId="1919" priority="140" operator="lessThan">
      <formula>7</formula>
    </cfRule>
  </conditionalFormatting>
  <conditionalFormatting sqref="AF29">
    <cfRule type="cellIs" dxfId="1918" priority="136" operator="equal">
      <formula>0</formula>
    </cfRule>
    <cfRule type="colorScale" priority="137">
      <colorScale>
        <cfvo type="num" val="1"/>
        <cfvo type="num" val="3"/>
        <cfvo type="num" val="5"/>
        <color theme="9" tint="0.39997558519241921"/>
        <color rgb="FFFFEB84"/>
        <color rgb="FFFFCCCC"/>
      </colorScale>
    </cfRule>
  </conditionalFormatting>
  <conditionalFormatting sqref="F28">
    <cfRule type="cellIs" dxfId="1917" priority="130" operator="greaterThanOrEqual">
      <formula>2</formula>
    </cfRule>
    <cfRule type="cellIs" dxfId="1916" priority="131" operator="equal">
      <formula>1</formula>
    </cfRule>
    <cfRule type="cellIs" dxfId="1915" priority="135" operator="equal">
      <formula>0</formula>
    </cfRule>
  </conditionalFormatting>
  <conditionalFormatting sqref="G28">
    <cfRule type="cellIs" dxfId="1914" priority="127" operator="greaterThan">
      <formula>20</formula>
    </cfRule>
    <cfRule type="cellIs" dxfId="1913" priority="128" operator="between">
      <formula>16</formula>
      <formula>20</formula>
    </cfRule>
    <cfRule type="cellIs" dxfId="1912" priority="129" operator="between">
      <formula>5</formula>
      <formula>15</formula>
    </cfRule>
    <cfRule type="cellIs" dxfId="1911" priority="134" operator="lessThan">
      <formula>5</formula>
    </cfRule>
  </conditionalFormatting>
  <conditionalFormatting sqref="AU28">
    <cfRule type="colorScale" priority="133">
      <colorScale>
        <cfvo type="num" val="0"/>
        <cfvo type="num" val="65"/>
        <cfvo type="num" val="100"/>
        <color rgb="FFFFCCCC"/>
        <color rgb="FFFFEB84"/>
        <color theme="9" tint="0.39997558519241921"/>
      </colorScale>
    </cfRule>
  </conditionalFormatting>
  <conditionalFormatting sqref="AV28:AX28">
    <cfRule type="colorScale" priority="132">
      <colorScale>
        <cfvo type="num" val="0"/>
        <cfvo type="num" val="8"/>
        <cfvo type="num" val="15"/>
        <color theme="9" tint="0.39997558519241921"/>
        <color rgb="FFFFEB84"/>
        <color rgb="FFFFCCCC"/>
      </colorScale>
    </cfRule>
  </conditionalFormatting>
  <conditionalFormatting sqref="BB28">
    <cfRule type="cellIs" dxfId="1910" priority="122" operator="greaterThanOrEqual">
      <formula>9</formula>
    </cfRule>
    <cfRule type="cellIs" dxfId="1909" priority="123" operator="between">
      <formula>7</formula>
      <formula>9</formula>
    </cfRule>
    <cfRule type="cellIs" dxfId="1908" priority="124" operator="lessThan">
      <formula>7</formula>
    </cfRule>
  </conditionalFormatting>
  <conditionalFormatting sqref="BC28">
    <cfRule type="cellIs" dxfId="1907" priority="119" operator="greaterThanOrEqual">
      <formula>9</formula>
    </cfRule>
    <cfRule type="cellIs" dxfId="1906" priority="120" operator="between">
      <formula>7</formula>
      <formula>9</formula>
    </cfRule>
    <cfRule type="cellIs" dxfId="1905" priority="121" operator="lessThan">
      <formula>7</formula>
    </cfRule>
  </conditionalFormatting>
  <conditionalFormatting sqref="BD28">
    <cfRule type="cellIs" dxfId="1904" priority="116" operator="greaterThanOrEqual">
      <formula>9</formula>
    </cfRule>
    <cfRule type="cellIs" dxfId="1903" priority="117" operator="between">
      <formula>7</formula>
      <formula>9</formula>
    </cfRule>
    <cfRule type="cellIs" dxfId="1902" priority="118" operator="lessThan">
      <formula>7</formula>
    </cfRule>
  </conditionalFormatting>
  <conditionalFormatting sqref="BE28:BF28">
    <cfRule type="cellIs" dxfId="1901" priority="113" operator="greaterThanOrEqual">
      <formula>9</formula>
    </cfRule>
    <cfRule type="cellIs" dxfId="1900" priority="114" operator="between">
      <formula>7</formula>
      <formula>9</formula>
    </cfRule>
    <cfRule type="cellIs" dxfId="1899" priority="115" operator="lessThan">
      <formula>7</formula>
    </cfRule>
  </conditionalFormatting>
  <conditionalFormatting sqref="AF28">
    <cfRule type="cellIs" dxfId="1898" priority="111" operator="equal">
      <formula>0</formula>
    </cfRule>
    <cfRule type="colorScale" priority="112">
      <colorScale>
        <cfvo type="num" val="1"/>
        <cfvo type="num" val="3"/>
        <cfvo type="num" val="5"/>
        <color theme="9" tint="0.39997558519241921"/>
        <color rgb="FFFFEB84"/>
        <color rgb="FFFFCCCC"/>
      </colorScale>
    </cfRule>
  </conditionalFormatting>
  <conditionalFormatting sqref="F30">
    <cfRule type="cellIs" dxfId="1897" priority="105" operator="greaterThanOrEqual">
      <formula>2</formula>
    </cfRule>
    <cfRule type="cellIs" dxfId="1896" priority="106" operator="equal">
      <formula>1</formula>
    </cfRule>
    <cfRule type="cellIs" dxfId="1895" priority="110" operator="equal">
      <formula>0</formula>
    </cfRule>
  </conditionalFormatting>
  <conditionalFormatting sqref="G30">
    <cfRule type="cellIs" dxfId="1894" priority="102" operator="greaterThan">
      <formula>20</formula>
    </cfRule>
    <cfRule type="cellIs" dxfId="1893" priority="103" operator="between">
      <formula>16</formula>
      <formula>20</formula>
    </cfRule>
    <cfRule type="cellIs" dxfId="1892" priority="104" operator="between">
      <formula>5</formula>
      <formula>15</formula>
    </cfRule>
    <cfRule type="cellIs" dxfId="1891" priority="109" operator="lessThan">
      <formula>5</formula>
    </cfRule>
  </conditionalFormatting>
  <conditionalFormatting sqref="AU30">
    <cfRule type="colorScale" priority="108">
      <colorScale>
        <cfvo type="num" val="0"/>
        <cfvo type="num" val="65"/>
        <cfvo type="num" val="100"/>
        <color rgb="FFFFCCCC"/>
        <color rgb="FFFFEB84"/>
        <color theme="9" tint="0.39997558519241921"/>
      </colorScale>
    </cfRule>
  </conditionalFormatting>
  <conditionalFormatting sqref="AV30:AX30">
    <cfRule type="colorScale" priority="107">
      <colorScale>
        <cfvo type="num" val="0"/>
        <cfvo type="num" val="8"/>
        <cfvo type="num" val="15"/>
        <color theme="9" tint="0.39997558519241921"/>
        <color rgb="FFFFEB84"/>
        <color rgb="FFFFCCCC"/>
      </colorScale>
    </cfRule>
  </conditionalFormatting>
  <conditionalFormatting sqref="BB30:BF30">
    <cfRule type="cellIs" dxfId="1890" priority="97" operator="greaterThanOrEqual">
      <formula>9</formula>
    </cfRule>
    <cfRule type="cellIs" dxfId="1889" priority="98" operator="between">
      <formula>7</formula>
      <formula>9</formula>
    </cfRule>
    <cfRule type="cellIs" dxfId="1888" priority="99" operator="lessThan">
      <formula>7</formula>
    </cfRule>
  </conditionalFormatting>
  <conditionalFormatting sqref="AF30">
    <cfRule type="cellIs" dxfId="1887" priority="95" operator="equal">
      <formula>0</formula>
    </cfRule>
    <cfRule type="colorScale" priority="96">
      <colorScale>
        <cfvo type="num" val="1"/>
        <cfvo type="num" val="3"/>
        <cfvo type="num" val="5"/>
        <color theme="9" tint="0.39997558519241921"/>
        <color rgb="FFFFEB84"/>
        <color rgb="FFFFCCCC"/>
      </colorScale>
    </cfRule>
  </conditionalFormatting>
  <conditionalFormatting sqref="F59">
    <cfRule type="cellIs" dxfId="1886" priority="89" operator="greaterThanOrEqual">
      <formula>2</formula>
    </cfRule>
    <cfRule type="cellIs" dxfId="1885" priority="90" operator="equal">
      <formula>1</formula>
    </cfRule>
    <cfRule type="cellIs" dxfId="1884" priority="94" operator="equal">
      <formula>0</formula>
    </cfRule>
  </conditionalFormatting>
  <conditionalFormatting sqref="G59">
    <cfRule type="cellIs" dxfId="1883" priority="86" operator="greaterThan">
      <formula>20</formula>
    </cfRule>
    <cfRule type="cellIs" dxfId="1882" priority="87" operator="between">
      <formula>16</formula>
      <formula>20</formula>
    </cfRule>
    <cfRule type="cellIs" dxfId="1881" priority="88" operator="between">
      <formula>5</formula>
      <formula>15</formula>
    </cfRule>
    <cfRule type="cellIs" dxfId="1880" priority="93" operator="lessThan">
      <formula>5</formula>
    </cfRule>
  </conditionalFormatting>
  <conditionalFormatting sqref="AU59">
    <cfRule type="colorScale" priority="92">
      <colorScale>
        <cfvo type="num" val="0"/>
        <cfvo type="num" val="65"/>
        <cfvo type="num" val="100"/>
        <color rgb="FFFFCCCC"/>
        <color rgb="FFFFEB84"/>
        <color theme="9" tint="0.39997558519241921"/>
      </colorScale>
    </cfRule>
  </conditionalFormatting>
  <conditionalFormatting sqref="AV59:AX59">
    <cfRule type="colorScale" priority="91">
      <colorScale>
        <cfvo type="num" val="0"/>
        <cfvo type="num" val="8"/>
        <cfvo type="num" val="15"/>
        <color theme="9" tint="0.39997558519241921"/>
        <color rgb="FFFFEB84"/>
        <color rgb="FFFFCCCC"/>
      </colorScale>
    </cfRule>
  </conditionalFormatting>
  <conditionalFormatting sqref="BB59:BF59">
    <cfRule type="cellIs" dxfId="1879" priority="81" operator="greaterThanOrEqual">
      <formula>9</formula>
    </cfRule>
    <cfRule type="cellIs" dxfId="1878" priority="82" operator="between">
      <formula>7</formula>
      <formula>9</formula>
    </cfRule>
    <cfRule type="cellIs" dxfId="1877" priority="83" operator="lessThan">
      <formula>7</formula>
    </cfRule>
  </conditionalFormatting>
  <conditionalFormatting sqref="AF59">
    <cfRule type="cellIs" dxfId="1876" priority="79" operator="equal">
      <formula>0</formula>
    </cfRule>
    <cfRule type="colorScale" priority="80">
      <colorScale>
        <cfvo type="num" val="1"/>
        <cfvo type="num" val="3"/>
        <cfvo type="num" val="5"/>
        <color theme="9" tint="0.39997558519241921"/>
        <color rgb="FFFFEB84"/>
        <color rgb="FFFFCCCC"/>
      </colorScale>
    </cfRule>
  </conditionalFormatting>
  <conditionalFormatting sqref="F74">
    <cfRule type="cellIs" dxfId="1875" priority="73" operator="greaterThanOrEqual">
      <formula>2</formula>
    </cfRule>
    <cfRule type="cellIs" dxfId="1874" priority="74" operator="equal">
      <formula>1</formula>
    </cfRule>
    <cfRule type="cellIs" dxfId="1873" priority="78" operator="equal">
      <formula>0</formula>
    </cfRule>
  </conditionalFormatting>
  <conditionalFormatting sqref="G74">
    <cfRule type="cellIs" dxfId="1872" priority="70" operator="greaterThan">
      <formula>20</formula>
    </cfRule>
    <cfRule type="cellIs" dxfId="1871" priority="71" operator="between">
      <formula>16</formula>
      <formula>20</formula>
    </cfRule>
    <cfRule type="cellIs" dxfId="1870" priority="72" operator="between">
      <formula>5</formula>
      <formula>15</formula>
    </cfRule>
    <cfRule type="cellIs" dxfId="1869" priority="77" operator="lessThan">
      <formula>5</formula>
    </cfRule>
  </conditionalFormatting>
  <conditionalFormatting sqref="AU74">
    <cfRule type="colorScale" priority="76">
      <colorScale>
        <cfvo type="num" val="0"/>
        <cfvo type="num" val="65"/>
        <cfvo type="num" val="100"/>
        <color rgb="FFFFCCCC"/>
        <color rgb="FFFFEB84"/>
        <color theme="9" tint="0.39997558519241921"/>
      </colorScale>
    </cfRule>
  </conditionalFormatting>
  <conditionalFormatting sqref="AV74:AX74">
    <cfRule type="colorScale" priority="75">
      <colorScale>
        <cfvo type="num" val="0"/>
        <cfvo type="num" val="8"/>
        <cfvo type="num" val="15"/>
        <color theme="9" tint="0.39997558519241921"/>
        <color rgb="FFFFEB84"/>
        <color rgb="FFFFCCCC"/>
      </colorScale>
    </cfRule>
  </conditionalFormatting>
  <conditionalFormatting sqref="BB74:BF74">
    <cfRule type="cellIs" dxfId="1868" priority="65" operator="greaterThanOrEqual">
      <formula>9</formula>
    </cfRule>
    <cfRule type="cellIs" dxfId="1867" priority="66" operator="between">
      <formula>7</formula>
      <formula>9</formula>
    </cfRule>
    <cfRule type="cellIs" dxfId="1866" priority="67" operator="lessThan">
      <formula>7</formula>
    </cfRule>
  </conditionalFormatting>
  <conditionalFormatting sqref="AH74 W74:X74 T74 AK74:AL74 AC74 AN74 AP74:AR74 AT74">
    <cfRule type="cellIs" dxfId="1865" priority="64" operator="equal">
      <formula>0</formula>
    </cfRule>
  </conditionalFormatting>
  <conditionalFormatting sqref="AH74 W74:X74 T74 AK74:AL74 AC74 AN74 AP74:AR74 AT74">
    <cfRule type="cellIs" dxfId="1864" priority="63" operator="equal">
      <formula>1</formula>
    </cfRule>
  </conditionalFormatting>
  <conditionalFormatting sqref="D6:E83">
    <cfRule type="cellIs" dxfId="1863" priority="61" operator="equal">
      <formula>0</formula>
    </cfRule>
  </conditionalFormatting>
  <conditionalFormatting sqref="D6:E83">
    <cfRule type="cellIs" dxfId="1862" priority="60" operator="equal">
      <formula>1</formula>
    </cfRule>
  </conditionalFormatting>
  <conditionalFormatting sqref="P6">
    <cfRule type="cellIs" dxfId="1861" priority="59" operator="equal">
      <formula>0</formula>
    </cfRule>
  </conditionalFormatting>
  <conditionalFormatting sqref="P6">
    <cfRule type="cellIs" dxfId="1860" priority="58" operator="equal">
      <formula>1</formula>
    </cfRule>
  </conditionalFormatting>
  <conditionalFormatting sqref="P7:P84">
    <cfRule type="cellIs" dxfId="1859" priority="57" operator="equal">
      <formula>0</formula>
    </cfRule>
  </conditionalFormatting>
  <conditionalFormatting sqref="P7:P84">
    <cfRule type="cellIs" dxfId="1858" priority="56" operator="equal">
      <formula>1</formula>
    </cfRule>
  </conditionalFormatting>
  <conditionalFormatting sqref="AE6">
    <cfRule type="cellIs" dxfId="1857" priority="55" operator="equal">
      <formula>0</formula>
    </cfRule>
  </conditionalFormatting>
  <conditionalFormatting sqref="AE6">
    <cfRule type="cellIs" dxfId="1856" priority="54" operator="equal">
      <formula>1</formula>
    </cfRule>
  </conditionalFormatting>
  <conditionalFormatting sqref="AE7:AE84">
    <cfRule type="cellIs" dxfId="1855" priority="53" operator="equal">
      <formula>0</formula>
    </cfRule>
  </conditionalFormatting>
  <conditionalFormatting sqref="AE7:AE84">
    <cfRule type="cellIs" dxfId="1854" priority="52" operator="equal">
      <formula>1</formula>
    </cfRule>
  </conditionalFormatting>
  <conditionalFormatting sqref="AG6:AT6 AH7:AH62 AK7:AL62 AG7:AG84 AI7:AI84 AN7:AN62 AM7:AM84 AP7:AR62 AO7:AO84 AT7:AT62 AS7:AS84">
    <cfRule type="cellIs" dxfId="1853" priority="51" operator="equal">
      <formula>0</formula>
    </cfRule>
  </conditionalFormatting>
  <conditionalFormatting sqref="AG6:AT6 AH7:AH62 AK7:AL62 AG7:AG84 AI7:AI84 AN7:AN62 AM7:AM84 AP7:AR62 AO7:AO84 AT7:AT62 AS7:AS84">
    <cfRule type="cellIs" dxfId="1852" priority="50" operator="equal">
      <formula>1</formula>
    </cfRule>
  </conditionalFormatting>
  <conditionalFormatting sqref="W6:Y6 T6:U6 AA6:AD6 W7:X62 Y7:Y84 T7:T62 U7:U84 AC7:AC62 AA7:AB84 AD7:AD84">
    <cfRule type="cellIs" dxfId="1851" priority="49" operator="equal">
      <formula>0</formula>
    </cfRule>
  </conditionalFormatting>
  <conditionalFormatting sqref="W6:Y6 T6:U6 AA6:AD6 W7:X62 Y7:Y84 T7:T62 U7:U84 AC7:AC62 AA7:AB84 AD7:AD84">
    <cfRule type="cellIs" dxfId="1850" priority="48" operator="equal">
      <formula>1</formula>
    </cfRule>
  </conditionalFormatting>
  <conditionalFormatting sqref="V6">
    <cfRule type="cellIs" dxfId="1849" priority="47" operator="equal">
      <formula>0</formula>
    </cfRule>
  </conditionalFormatting>
  <conditionalFormatting sqref="V6">
    <cfRule type="cellIs" dxfId="1848" priority="46" operator="equal">
      <formula>1</formula>
    </cfRule>
  </conditionalFormatting>
  <conditionalFormatting sqref="V7:V84">
    <cfRule type="cellIs" dxfId="1847" priority="45" operator="equal">
      <formula>0</formula>
    </cfRule>
  </conditionalFormatting>
  <conditionalFormatting sqref="V7:V84">
    <cfRule type="cellIs" dxfId="1846" priority="44" operator="equal">
      <formula>1</formula>
    </cfRule>
  </conditionalFormatting>
  <conditionalFormatting sqref="BA6">
    <cfRule type="cellIs" dxfId="1845" priority="43" operator="equal">
      <formula>0</formula>
    </cfRule>
  </conditionalFormatting>
  <conditionalFormatting sqref="BA6">
    <cfRule type="cellIs" dxfId="1844" priority="42" operator="equal">
      <formula>1</formula>
    </cfRule>
  </conditionalFormatting>
  <conditionalFormatting sqref="BA7:BA84">
    <cfRule type="cellIs" dxfId="1843" priority="41" operator="equal">
      <formula>0</formula>
    </cfRule>
  </conditionalFormatting>
  <conditionalFormatting sqref="BA7:BA84">
    <cfRule type="cellIs" dxfId="1842" priority="40" operator="equal">
      <formula>1</formula>
    </cfRule>
  </conditionalFormatting>
  <conditionalFormatting sqref="Z6:Z84">
    <cfRule type="cellIs" dxfId="1841" priority="39" operator="equal">
      <formula>0</formula>
    </cfRule>
  </conditionalFormatting>
  <conditionalFormatting sqref="Z6:Z84">
    <cfRule type="cellIs" dxfId="1840" priority="38" operator="equal">
      <formula>1</formula>
    </cfRule>
  </conditionalFormatting>
  <conditionalFormatting sqref="Z6:Z84">
    <cfRule type="cellIs" dxfId="1839" priority="35" operator="equal">
      <formula>0</formula>
    </cfRule>
  </conditionalFormatting>
  <conditionalFormatting sqref="Z6:Z84">
    <cfRule type="cellIs" dxfId="1838" priority="34" operator="equal">
      <formula>1</formula>
    </cfRule>
  </conditionalFormatting>
  <conditionalFormatting sqref="AJ7:AJ84">
    <cfRule type="cellIs" dxfId="1837" priority="17" operator="equal">
      <formula>0</formula>
    </cfRule>
  </conditionalFormatting>
  <conditionalFormatting sqref="AJ7:AJ84">
    <cfRule type="cellIs" dxfId="1836" priority="16" operator="equal">
      <formula>1</formula>
    </cfRule>
  </conditionalFormatting>
  <conditionalFormatting sqref="AZ6:AZ83">
    <cfRule type="cellIs" dxfId="1835" priority="15" operator="equal">
      <formula>0</formula>
    </cfRule>
  </conditionalFormatting>
  <conditionalFormatting sqref="AZ6:AZ83">
    <cfRule type="cellIs" dxfId="1834" priority="14" operator="equal">
      <formula>1</formula>
    </cfRule>
  </conditionalFormatting>
  <conditionalFormatting sqref="AY6:AY83">
    <cfRule type="cellIs" dxfId="1833" priority="13" operator="equal">
      <formula>0</formula>
    </cfRule>
  </conditionalFormatting>
  <conditionalFormatting sqref="AY6:AY83">
    <cfRule type="cellIs" dxfId="1832" priority="12" operator="equal">
      <formula>1</formula>
    </cfRule>
  </conditionalFormatting>
  <conditionalFormatting sqref="N6:N83">
    <cfRule type="cellIs" dxfId="1831" priority="10" operator="equal">
      <formula>1</formula>
    </cfRule>
    <cfRule type="cellIs" dxfId="1830" priority="11" operator="notEqual">
      <formula>1</formula>
    </cfRule>
  </conditionalFormatting>
  <conditionalFormatting sqref="O6:O83">
    <cfRule type="cellIs" dxfId="1829" priority="9" operator="equal">
      <formula>0</formula>
    </cfRule>
  </conditionalFormatting>
  <conditionalFormatting sqref="O6:O83">
    <cfRule type="cellIs" dxfId="1828" priority="8" operator="equal">
      <formula>1</formula>
    </cfRule>
  </conditionalFormatting>
  <conditionalFormatting sqref="Q6:S6 Q7:Q83 S7:S83 R7:R84">
    <cfRule type="cellIs" dxfId="1827" priority="7" operator="equal">
      <formula>0</formula>
    </cfRule>
  </conditionalFormatting>
  <conditionalFormatting sqref="Q6:S6 Q7:Q83 S7:S83 R7:R84">
    <cfRule type="cellIs" dxfId="1826"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3:AF84">
    <cfRule type="cellIs" dxfId="1825"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6:BA84 O6:V84 D6:E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26953125" bestFit="1" customWidth="1"/>
    <col min="5" max="5" width="5.26953125" customWidth="1"/>
    <col min="6" max="6" width="3.7265625" bestFit="1" customWidth="1"/>
    <col min="7" max="7" width="5" bestFit="1" customWidth="1"/>
    <col min="8" max="8" width="5.453125" bestFit="1" customWidth="1"/>
    <col min="9" max="9" width="4.7265625" customWidth="1"/>
    <col min="10" max="10" width="5" bestFit="1" customWidth="1"/>
    <col min="11" max="11" width="3.7265625" customWidth="1"/>
    <col min="12" max="12" width="4.453125" customWidth="1"/>
    <col min="13" max="13" width="4" customWidth="1"/>
    <col min="14" max="14" width="4.81640625" customWidth="1"/>
    <col min="15" max="17" width="3.7265625" bestFit="1" customWidth="1"/>
    <col min="18"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7" width="3.7265625" bestFit="1" customWidth="1"/>
    <col min="28" max="32" width="4.26953125" bestFit="1" customWidth="1"/>
    <col min="33" max="37" width="3.7265625" bestFit="1" customWidth="1"/>
    <col min="38" max="53" width="3.7265625" customWidth="1"/>
    <col min="54" max="55" width="3.7265625" bestFit="1" customWidth="1"/>
    <col min="56" max="57" width="3.7265625" customWidth="1"/>
    <col min="58" max="58" width="3.7265625" bestFit="1" customWidth="1"/>
    <col min="59" max="59" width="4.4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1462</v>
      </c>
      <c r="F2" s="8">
        <f>IF(D2=0,0,E2/D2)</f>
        <v>14.475247524752476</v>
      </c>
      <c r="G2" s="8">
        <f>SUM(I6:I202)</f>
        <v>8480</v>
      </c>
      <c r="H2" s="8">
        <f>SUM(J6:J202)</f>
        <v>2465</v>
      </c>
      <c r="I2" s="8">
        <f>IF(E2=0,0,H2/E2)</f>
        <v>1.6860465116279071</v>
      </c>
      <c r="J2" s="8">
        <f>SUM(L6:L202)</f>
        <v>7376</v>
      </c>
      <c r="K2" s="8">
        <f>IF(E2=0,0,J2/E2)</f>
        <v>5.045143638850889</v>
      </c>
      <c r="L2" s="8">
        <f>IF($C$2=0,0,COUNTIF(D6:D202,1)/$C$2*100)</f>
        <v>100</v>
      </c>
      <c r="M2" s="8">
        <f>IF($C$2=0,0,COUNTIF(E6:E202,1)/$C$2*100)</f>
        <v>100</v>
      </c>
      <c r="N2" s="12">
        <f>IF($C$2=0,0,SUM(N6:N202)/$C$2)</f>
        <v>0.53164556962025311</v>
      </c>
      <c r="O2" s="8">
        <f t="shared" ref="O2:U2" si="0">IF($C$2=0,0,COUNTIF(O6:O202,1)/$C$2*100)</f>
        <v>97.468354430379748</v>
      </c>
      <c r="P2" s="8">
        <f t="shared" si="0"/>
        <v>79.74683544303798</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55.696202531645568</v>
      </c>
      <c r="X2" s="8">
        <f t="shared" si="1"/>
        <v>100</v>
      </c>
      <c r="Y2" s="8">
        <f t="shared" si="1"/>
        <v>65.822784810126578</v>
      </c>
      <c r="Z2" s="8">
        <f t="shared" si="1"/>
        <v>92.405063291139243</v>
      </c>
      <c r="AA2" s="8">
        <f t="shared" si="1"/>
        <v>97.468354430379748</v>
      </c>
      <c r="AB2" s="8">
        <f t="shared" si="1"/>
        <v>100</v>
      </c>
      <c r="AC2" s="8">
        <f t="shared" si="1"/>
        <v>100</v>
      </c>
      <c r="AD2" s="8">
        <f t="shared" si="1"/>
        <v>100</v>
      </c>
      <c r="AE2" s="8">
        <f t="shared" si="1"/>
        <v>100</v>
      </c>
      <c r="AF2" s="8">
        <f>SUM(AF6:AF202)</f>
        <v>228</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77.215189873417728</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49.503088878655319</v>
      </c>
      <c r="AV2">
        <f>IF(E2=0,0,(0.39*F2)+(11.8*I2)-15.59)</f>
        <v>9.9506953718627713</v>
      </c>
      <c r="AW2">
        <f>IF(E2=0,0,((0.0588*K2*100)-(0.296*(D2/E2)*100)-15.8))</f>
        <v>11.82057455540355</v>
      </c>
      <c r="AX2">
        <f>IF(G2=0,0,(4.71*K2)+(0.5*F2)-21.43)</f>
        <v>9.5702503013639237</v>
      </c>
      <c r="AY2" s="8">
        <f>IF($C$2=0,0,COUNTIF(AY6:AY202,1)/$C$2*100)</f>
        <v>72.151898734177209</v>
      </c>
      <c r="AZ2" s="8">
        <f>IF($C$2=0,0,COUNTIF(AZ6:AZ202,1)/$C$2*100)</f>
        <v>100</v>
      </c>
      <c r="BA2" s="8">
        <f>IF($C$2=0,0,COUNTIF(BA6:BA202,1)/$C$2*100)</f>
        <v>100</v>
      </c>
      <c r="BB2" s="8">
        <v>6.1</v>
      </c>
      <c r="BC2" s="8">
        <v>8</v>
      </c>
      <c r="BD2" s="8">
        <v>9.9</v>
      </c>
      <c r="BE2" s="8">
        <v>3</v>
      </c>
      <c r="BF2" s="8">
        <v>8</v>
      </c>
      <c r="BG2">
        <f>IF(E2=0,0,AF2/E2*1000)</f>
        <v>155.95075239398085</v>
      </c>
      <c r="BH2" s="10">
        <f>E2/200/24/60</f>
        <v>5.076388888888889E-3</v>
      </c>
      <c r="BI2" s="10">
        <f>IF($C$2=0,0,BH2/$C$2)</f>
        <v>6.425808720112518E-5</v>
      </c>
      <c r="BJ2" s="8">
        <f>IF($C$2=0,0,D2/$C$2)</f>
        <v>1.2784810126582278</v>
      </c>
      <c r="BK2" s="8">
        <f>IF($C$2=0,0,E2/$C$2)</f>
        <v>18.50632911392405</v>
      </c>
      <c r="BL2" s="8">
        <f>IF($C$2=0,0,AF2/$C$2)</f>
        <v>2.8860759493670884</v>
      </c>
      <c r="BM2" s="8">
        <f>(0.5*W2)+(0.5*X2)</f>
        <v>77.848101265822777</v>
      </c>
      <c r="BN2" s="8">
        <f>IF(C2=0,0,J2/G2*100)</f>
        <v>86.981132075471706</v>
      </c>
      <c r="BO2" s="8">
        <f>'[1]TSS advEARS'!$P$2</f>
        <v>54.062225153913808</v>
      </c>
      <c r="BP2" s="28">
        <v>60.8</v>
      </c>
      <c r="BQ2" s="8">
        <v>8</v>
      </c>
      <c r="BR2" s="8">
        <v>11</v>
      </c>
      <c r="BS2" s="8">
        <v>8.1</v>
      </c>
      <c r="BT2" s="8">
        <v>7.3</v>
      </c>
      <c r="BU2" s="8">
        <v>8</v>
      </c>
      <c r="BV2" s="8">
        <v>2.4750999999999999</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0.51271055034204061</v>
      </c>
      <c r="H3" s="8">
        <f>IFERROR(_xlfn.F.TEST(H6:H84,'TSS free'!H6:H68),1)</f>
        <v>0.59922922891832764</v>
      </c>
      <c r="I3" s="8">
        <f>IFERROR(_xlfn.F.TEST(I6:I84,'TSS free'!I6:I68),1)</f>
        <v>0.39791825825381633</v>
      </c>
      <c r="J3" s="8">
        <f>IFERROR(_xlfn.F.TEST(J6:J84,'TSS free'!J6:J68),1)</f>
        <v>0.65317084416715265</v>
      </c>
      <c r="K3" s="8">
        <f>IFERROR(_xlfn.F.TEST(K6:K84,'TSS free'!K6:K68),1)</f>
        <v>0.53473491676416585</v>
      </c>
      <c r="L3" s="8">
        <f>IFERROR(_xlfn.F.TEST(L6:L84,'TSS free'!L6:L68),1)</f>
        <v>0.69803748973958291</v>
      </c>
      <c r="M3" s="8">
        <f>IFERROR(_xlfn.F.TEST(M6:M84,'TSS free'!M6:M68),1)</f>
        <v>0.93974733590610071</v>
      </c>
      <c r="N3" s="8">
        <f>IFERROR(_xlfn.F.TEST(N6:N84,'TSS free'!N6:N68),1)</f>
        <v>0.58138143531217945</v>
      </c>
      <c r="O3" s="8">
        <f>IFERROR(_xlfn.F.TEST(O6:O84,'TSS free'!O6:O68),1)</f>
        <v>2.4487707904749458E-4</v>
      </c>
      <c r="P3" s="8">
        <f>IFERROR(_xlfn.F.TEST(P6:P84,'TSS free'!P6:P68),1)</f>
        <v>0.21343005157060585</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0.9462615319177643</v>
      </c>
      <c r="X3" s="8">
        <f>IFERROR(_xlfn.F.TEST(X6:X84,'TSS free'!X6:X68),1)</f>
        <v>1</v>
      </c>
      <c r="Y3" s="8">
        <f>IFERROR(_xlfn.F.TEST(Y6:Y84,'TSS free'!Y6:Y68),1)</f>
        <v>0.88339218184930546</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1</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0.44116118051586589</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0.28729901328796659</v>
      </c>
      <c r="AV3" s="8">
        <f>IFERROR(_xlfn.F.TEST(AV6:AV84,'TSS free'!AV6:AV68),1)</f>
        <v>0.35640250011519597</v>
      </c>
      <c r="AW3" s="8">
        <f>IFERROR(_xlfn.F.TEST(AW6:AW84,'TSS free'!AW6:AW68),1)</f>
        <v>0.32428536834533361</v>
      </c>
      <c r="AX3" s="8">
        <f>IFERROR(_xlfn.F.TEST(AX6:AX84,'TSS free'!AX6:AX68),1)</f>
        <v>0.66329443698843982</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0.80949934108995925</v>
      </c>
      <c r="BH3" s="8">
        <f>IFERROR(_xlfn.F.TEST(BH6:BH84,'TSS free'!BH6:BH68),1)</f>
        <v>0.51271055034204061</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7.8535190338466301E-2</v>
      </c>
      <c r="H4" s="8">
        <f>IFERROR(_xlfn.T.TEST(H6:H84,'TSS free'!H6:H68,2,3),1)</f>
        <v>0.2725551018309369</v>
      </c>
      <c r="I4" s="8">
        <f>IFERROR(_xlfn.T.TEST(I6:I84,'TSS free'!I6:I68,2,3),1)</f>
        <v>0.6949491318620028</v>
      </c>
      <c r="J4" s="8">
        <f>IFERROR(_xlfn.T.TEST(J6:J84,'TSS free'!J6:J68,2,3),1)</f>
        <v>0.10644357414947681</v>
      </c>
      <c r="K4" s="8">
        <f>IFERROR(_xlfn.T.TEST(K6:K84,'TSS free'!K6:K68,2,3),1)</f>
        <v>0.88693559518540344</v>
      </c>
      <c r="L4" s="8">
        <f>IFERROR(_xlfn.T.TEST(L6:L84,'TSS free'!L6:L68,2,3),1)</f>
        <v>0.12639655914777601</v>
      </c>
      <c r="M4" s="8">
        <f>IFERROR(_xlfn.T.TEST(M6:M84,'TSS free'!M6:M68,2,3),1)</f>
        <v>0.51899841806022029</v>
      </c>
      <c r="N4" s="8">
        <f>IFERROR(_xlfn.T.TEST(N6:N84,'TSS free'!N6:N68,2,3),1)</f>
        <v>6.7169972741806486E-2</v>
      </c>
      <c r="O4" s="8">
        <f>IFERROR(_xlfn.T.TEST(O6:O84,'TSS free'!O6:O68,2,3),1)</f>
        <v>0.28763613481701938</v>
      </c>
      <c r="P4" s="8">
        <f>IFERROR(_xlfn.T.TEST(P6:P84,'TSS free'!P6:P68,2,3),1)</f>
        <v>0.12599613826373743</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0.69637377233082831</v>
      </c>
      <c r="X4" s="8">
        <f>IFERROR(_xlfn.T.TEST(X6:X84,'TSS free'!X6:X68,2,3),1)</f>
        <v>1</v>
      </c>
      <c r="Y4" s="8">
        <f>IFERROR(_xlfn.T.TEST(Y6:Y84,'TSS free'!Y6:Y68,2,3),1)</f>
        <v>0.77502237007357633</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1.3098531490058836E-2</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0.32857198148841193</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0.79210155468584553</v>
      </c>
      <c r="AV4" s="8">
        <f>IFERROR(_xlfn.T.TEST(AV6:AV84,'TSS free'!AV6:AV68,2,3),1)</f>
        <v>0.42758058574871238</v>
      </c>
      <c r="AW4" s="8">
        <f>IFERROR(_xlfn.T.TEST(AW6:AW84,'TSS free'!AW6:AW68,2,3),1)</f>
        <v>0.26073671045967767</v>
      </c>
      <c r="AX4" s="8">
        <f>IFERROR(_xlfn.T.TEST(AX6:AX84,'TSS free'!AX6:AX68,2,3),1)</f>
        <v>0.59994654877758302</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0.98873969504405301</v>
      </c>
      <c r="BH4" s="8">
        <f>IFERROR(_xlfn.T.TEST(BH6:BH84,'TSS free'!BH6:BH68,2,3),1)</f>
        <v>7.8535190338466954E-2</v>
      </c>
      <c r="BI4" s="10"/>
    </row>
    <row r="5" spans="1:74" s="4" customFormat="1" ht="213">
      <c r="A5" s="4" t="s">
        <v>76</v>
      </c>
      <c r="B5" s="4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
      <c r="A6" t="s">
        <v>320</v>
      </c>
      <c r="B6" s="2" t="s">
        <v>733</v>
      </c>
      <c r="C6" s="2" t="s">
        <v>146</v>
      </c>
      <c r="D6">
        <v>1</v>
      </c>
      <c r="E6">
        <v>1</v>
      </c>
      <c r="F6">
        <f>IF(B6="",0,(LEN(B6)-LEN(SUBSTITUTE(B6,". ","."))+1))</f>
        <v>2</v>
      </c>
      <c r="G6">
        <f>IF(B6="",0,LEN(B6)-LEN(SUBSTITUTE(B6," ",""))+1)</f>
        <v>20</v>
      </c>
      <c r="H6">
        <f>IF(F6=0,0,G6/F6)</f>
        <v>10</v>
      </c>
      <c r="I6">
        <f>LEN(B6)</f>
        <v>138</v>
      </c>
      <c r="J6">
        <f>'[1]TSS advEARS'!$C2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advEARS'!$E2</f>
        <v>1</v>
      </c>
      <c r="S6">
        <v>1</v>
      </c>
      <c r="T6">
        <f t="shared" ref="T6:T69" si="3">QUOTIENT((Q6+R6+S6),3)</f>
        <v>1</v>
      </c>
      <c r="U6">
        <f>'[1]TSS advEARS'!$F2</f>
        <v>1</v>
      </c>
      <c r="V6">
        <v>1</v>
      </c>
      <c r="W6">
        <f t="shared" ref="W6:W69" si="4">QUOTIENT((P6+T6),2)</f>
        <v>1</v>
      </c>
      <c r="X6">
        <f t="shared" ref="X6:X69" si="5">IF(U6=1,1,IF(V6=1,1,0))</f>
        <v>1</v>
      </c>
      <c r="Y6">
        <f>'[1]TSS advEARS'!$D2</f>
        <v>1</v>
      </c>
      <c r="Z6">
        <f>'[1]TSS advEARS'!$G2</f>
        <v>1</v>
      </c>
      <c r="AA6">
        <f>'[1]TSS advEARS'!$H2</f>
        <v>1</v>
      </c>
      <c r="AB6">
        <f>'[1]TSS advEARS'!$I2</f>
        <v>1</v>
      </c>
      <c r="AC6">
        <v>1</v>
      </c>
      <c r="AD6">
        <f>'[1]TSS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advEARS'!$K2</f>
        <v>1</v>
      </c>
      <c r="AH6">
        <f t="shared" ref="AH6:AH69" si="6">IF(G6&gt;0,IF((LEN(B6)-LEN(SUBSTITUTE(B6,"/","")))&gt;0,0,1),0)</f>
        <v>1</v>
      </c>
      <c r="AI6">
        <f>'[1]TSS advEARS'!$L2</f>
        <v>0</v>
      </c>
      <c r="AJ6">
        <v>1</v>
      </c>
      <c r="AK6">
        <f t="shared" ref="AK6:AK69" si="7">IF(G6&gt;0,IF(((LEN(B6)-LEN(SUBSTITUTE(B6,"(","")))+(LEN(B6)-LEN(SUBSTITUTE(B6,")","")))+(LEN(B6)-LEN(SUBSTITUTE(B6,"[","")))+(LEN(B6)-LEN(SUBSTITUTE(B6,"]","")))+(LEN(B6)-LEN(SUBSTITUTE(B6,"{","")))+(LEN(B6)-LEN(SUBSTITUTE(B6,"}",""))))&gt;0,0,1),0)</f>
        <v>0</v>
      </c>
      <c r="AL6">
        <v>1</v>
      </c>
      <c r="AM6">
        <f>'[1]TSS advEARS'!$M2</f>
        <v>1</v>
      </c>
      <c r="AN6">
        <v>1</v>
      </c>
      <c r="AO6">
        <f>'[1]TSS advEARS'!$N2</f>
        <v>1</v>
      </c>
      <c r="AP6">
        <v>1</v>
      </c>
      <c r="AQ6">
        <v>1</v>
      </c>
      <c r="AR6">
        <v>1</v>
      </c>
      <c r="AS6">
        <f>'[1]TSS advEARS'!$O2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29">
      <c r="A7" t="s">
        <v>322</v>
      </c>
      <c r="B7" s="2" t="s">
        <v>782</v>
      </c>
      <c r="C7" s="2" t="s">
        <v>146</v>
      </c>
      <c r="D7">
        <v>1</v>
      </c>
      <c r="E7">
        <v>1</v>
      </c>
      <c r="F7">
        <f t="shared" ref="F7:F70" si="8">IF(B7="",0,(LEN(B7)-LEN(SUBSTITUTE(B7,". ","."))+1))</f>
        <v>1</v>
      </c>
      <c r="G7">
        <f t="shared" ref="G7:G70" si="9">IF(B7="",0,LEN(B7)-LEN(SUBSTITUTE(B7," ",""))+1)</f>
        <v>10</v>
      </c>
      <c r="H7">
        <f t="shared" ref="H7:H70" si="10">IF(F7=0,0,G7/F7)</f>
        <v>10</v>
      </c>
      <c r="I7">
        <f t="shared" ref="I7:I49" si="11">LEN(B7)</f>
        <v>60</v>
      </c>
      <c r="J7">
        <f>'[1]TSS advEARS'!$C3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advEARS'!$E3</f>
        <v>1</v>
      </c>
      <c r="S7">
        <v>1</v>
      </c>
      <c r="T7">
        <f t="shared" si="3"/>
        <v>1</v>
      </c>
      <c r="U7">
        <f>'[1]TSS advEARS'!$F3</f>
        <v>1</v>
      </c>
      <c r="V7">
        <v>1</v>
      </c>
      <c r="W7">
        <f t="shared" si="4"/>
        <v>1</v>
      </c>
      <c r="X7">
        <f t="shared" si="5"/>
        <v>1</v>
      </c>
      <c r="Y7">
        <f>'[1]TSS advEARS'!$D3</f>
        <v>1</v>
      </c>
      <c r="Z7">
        <f>'[1]TSS advEARS'!$G3</f>
        <v>1</v>
      </c>
      <c r="AA7">
        <f>'[1]TSS advEARS'!$H3</f>
        <v>1</v>
      </c>
      <c r="AB7">
        <f>'[1]TSS advEARS'!$I3</f>
        <v>1</v>
      </c>
      <c r="AC7">
        <v>1</v>
      </c>
      <c r="AD7">
        <f>'[1]TSS advEARS'!$J3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advEARS'!$K3</f>
        <v>1</v>
      </c>
      <c r="AH7">
        <f t="shared" si="6"/>
        <v>1</v>
      </c>
      <c r="AI7">
        <f>'[1]TSS advEARS'!$L3</f>
        <v>1</v>
      </c>
      <c r="AJ7">
        <v>1</v>
      </c>
      <c r="AK7">
        <f t="shared" si="7"/>
        <v>1</v>
      </c>
      <c r="AL7">
        <v>1</v>
      </c>
      <c r="AM7">
        <f>'[1]TSS advEARS'!$M3</f>
        <v>1</v>
      </c>
      <c r="AN7">
        <v>1</v>
      </c>
      <c r="AO7">
        <f>'[1]TSS advEARS'!$N3</f>
        <v>1</v>
      </c>
      <c r="AP7">
        <v>1</v>
      </c>
      <c r="AQ7">
        <v>1</v>
      </c>
      <c r="AR7">
        <v>1</v>
      </c>
      <c r="AS7">
        <f>'[1]TSS advEARS'!$O3</f>
        <v>1</v>
      </c>
      <c r="AT7">
        <v>1</v>
      </c>
      <c r="AU7">
        <f t="shared" ref="AU7:AU70" si="16">IF(G7=0,0,(206.835-(84.6*(K7))-(1.015*(H7))))</f>
        <v>44.405000000000008</v>
      </c>
      <c r="AV7">
        <f t="shared" ref="AV7:AV70" si="17">IF(G7=0,0,(0.39*H7)+(11.8*K7)-15.59)</f>
        <v>9.5500000000000007</v>
      </c>
      <c r="AW7">
        <f t="shared" ref="AW7:AW49"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29">
      <c r="A8" t="s">
        <v>324</v>
      </c>
      <c r="B8" s="2" t="s">
        <v>783</v>
      </c>
      <c r="C8" s="2" t="s">
        <v>146</v>
      </c>
      <c r="D8">
        <v>1</v>
      </c>
      <c r="E8">
        <v>1</v>
      </c>
      <c r="F8">
        <f t="shared" si="8"/>
        <v>1</v>
      </c>
      <c r="G8">
        <f t="shared" si="9"/>
        <v>10</v>
      </c>
      <c r="H8">
        <f t="shared" si="10"/>
        <v>10</v>
      </c>
      <c r="I8">
        <f t="shared" si="11"/>
        <v>62</v>
      </c>
      <c r="J8">
        <f>'[1]TSS advEARS'!$C4</f>
        <v>18</v>
      </c>
      <c r="K8">
        <f t="shared" si="12"/>
        <v>1.8</v>
      </c>
      <c r="L8">
        <f t="shared" si="13"/>
        <v>52</v>
      </c>
      <c r="M8">
        <f t="shared" si="14"/>
        <v>5.2</v>
      </c>
      <c r="N8">
        <v>0</v>
      </c>
      <c r="O8">
        <v>1</v>
      </c>
      <c r="P8">
        <v>1</v>
      </c>
      <c r="Q8">
        <v>1</v>
      </c>
      <c r="R8">
        <f>'[1]TSS advEARS'!$E4</f>
        <v>0</v>
      </c>
      <c r="S8">
        <v>1</v>
      </c>
      <c r="T8">
        <f t="shared" si="3"/>
        <v>0</v>
      </c>
      <c r="U8">
        <f>'[1]TSS advEARS'!$F4</f>
        <v>1</v>
      </c>
      <c r="V8">
        <v>1</v>
      </c>
      <c r="W8">
        <f t="shared" si="4"/>
        <v>0</v>
      </c>
      <c r="X8">
        <f t="shared" si="5"/>
        <v>1</v>
      </c>
      <c r="Y8">
        <f>'[1]TSS advEARS'!$D4</f>
        <v>1</v>
      </c>
      <c r="Z8">
        <f>'[1]TSS advEARS'!$G4</f>
        <v>1</v>
      </c>
      <c r="AA8">
        <f>'[1]TSS advEARS'!$H4</f>
        <v>1</v>
      </c>
      <c r="AB8">
        <f>'[1]TSS advEARS'!$I4</f>
        <v>1</v>
      </c>
      <c r="AC8">
        <v>1</v>
      </c>
      <c r="AD8">
        <f>'[1]TSS advEARS'!$J4</f>
        <v>1</v>
      </c>
      <c r="AE8">
        <v>1</v>
      </c>
      <c r="AF8">
        <f t="shared" si="15"/>
        <v>1</v>
      </c>
      <c r="AG8">
        <f>'[1]TSS advEARS'!$K4</f>
        <v>1</v>
      </c>
      <c r="AH8">
        <f t="shared" si="6"/>
        <v>1</v>
      </c>
      <c r="AI8">
        <f>'[1]TSS advEARS'!$L4</f>
        <v>1</v>
      </c>
      <c r="AJ8">
        <v>1</v>
      </c>
      <c r="AK8">
        <f t="shared" si="7"/>
        <v>1</v>
      </c>
      <c r="AL8">
        <v>1</v>
      </c>
      <c r="AM8">
        <f>'[1]TSS advEARS'!$M4</f>
        <v>1</v>
      </c>
      <c r="AN8">
        <v>1</v>
      </c>
      <c r="AO8">
        <f>'[1]TSS advEARS'!$N4</f>
        <v>1</v>
      </c>
      <c r="AP8">
        <v>1</v>
      </c>
      <c r="AQ8">
        <v>1</v>
      </c>
      <c r="AR8">
        <v>1</v>
      </c>
      <c r="AS8">
        <f>'[1]TSS advEARS'!$O4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29">
      <c r="A9" t="s">
        <v>784</v>
      </c>
      <c r="B9" s="2" t="s">
        <v>836</v>
      </c>
      <c r="C9" s="2" t="s">
        <v>146</v>
      </c>
      <c r="D9">
        <v>1</v>
      </c>
      <c r="E9">
        <v>1</v>
      </c>
      <c r="F9">
        <f t="shared" si="8"/>
        <v>1</v>
      </c>
      <c r="G9">
        <f t="shared" si="9"/>
        <v>11</v>
      </c>
      <c r="H9">
        <f t="shared" si="10"/>
        <v>11</v>
      </c>
      <c r="I9">
        <f t="shared" si="11"/>
        <v>70</v>
      </c>
      <c r="J9">
        <f>'[1]TSS advEARS'!$C5</f>
        <v>19</v>
      </c>
      <c r="K9">
        <f t="shared" si="12"/>
        <v>1.7272727272727273</v>
      </c>
      <c r="L9">
        <f t="shared" si="13"/>
        <v>59</v>
      </c>
      <c r="M9">
        <f t="shared" si="14"/>
        <v>5.3636363636363633</v>
      </c>
      <c r="N9">
        <v>1</v>
      </c>
      <c r="O9">
        <v>1</v>
      </c>
      <c r="P9">
        <v>1</v>
      </c>
      <c r="Q9">
        <v>1</v>
      </c>
      <c r="R9">
        <f>'[1]TSS advEARS'!$E5</f>
        <v>1</v>
      </c>
      <c r="S9">
        <v>1</v>
      </c>
      <c r="T9">
        <f t="shared" si="3"/>
        <v>1</v>
      </c>
      <c r="U9">
        <f>'[1]TSS advEARS'!$F5</f>
        <v>1</v>
      </c>
      <c r="V9">
        <v>1</v>
      </c>
      <c r="W9">
        <f t="shared" si="4"/>
        <v>1</v>
      </c>
      <c r="X9">
        <f t="shared" si="5"/>
        <v>1</v>
      </c>
      <c r="Y9">
        <f>'[1]TSS advEARS'!$D5</f>
        <v>1</v>
      </c>
      <c r="Z9">
        <f>'[1]TSS advEARS'!$G5</f>
        <v>1</v>
      </c>
      <c r="AA9">
        <f>'[1]TSS advEARS'!$H5</f>
        <v>1</v>
      </c>
      <c r="AB9">
        <f>'[1]TSS advEARS'!$I5</f>
        <v>1</v>
      </c>
      <c r="AC9">
        <v>1</v>
      </c>
      <c r="AD9">
        <f>'[1]TSS advEARS'!$J5</f>
        <v>1</v>
      </c>
      <c r="AE9">
        <v>1</v>
      </c>
      <c r="AF9">
        <f t="shared" si="15"/>
        <v>1</v>
      </c>
      <c r="AG9">
        <f>'[1]TSS advEARS'!$K5</f>
        <v>1</v>
      </c>
      <c r="AH9">
        <f t="shared" si="6"/>
        <v>1</v>
      </c>
      <c r="AI9">
        <f>'[1]TSS advEARS'!$L5</f>
        <v>1</v>
      </c>
      <c r="AJ9">
        <v>1</v>
      </c>
      <c r="AK9">
        <f t="shared" si="7"/>
        <v>1</v>
      </c>
      <c r="AL9">
        <v>1</v>
      </c>
      <c r="AM9">
        <f>'[1]TSS advEARS'!$M5</f>
        <v>1</v>
      </c>
      <c r="AN9">
        <v>1</v>
      </c>
      <c r="AO9">
        <f>'[1]TSS advEARS'!$N5</f>
        <v>1</v>
      </c>
      <c r="AP9">
        <v>1</v>
      </c>
      <c r="AQ9">
        <v>1</v>
      </c>
      <c r="AR9">
        <v>1</v>
      </c>
      <c r="AS9">
        <f>'[1]TSS advEARS'!$O5</f>
        <v>1</v>
      </c>
      <c r="AT9">
        <v>1</v>
      </c>
      <c r="AU9">
        <f t="shared" si="16"/>
        <v>49.542727272727284</v>
      </c>
      <c r="AV9">
        <f t="shared" si="17"/>
        <v>9.081818181818182</v>
      </c>
      <c r="AW9">
        <f t="shared" si="18"/>
        <v>13.581818181818178</v>
      </c>
      <c r="AX9">
        <f t="shared" si="19"/>
        <v>9.3327272727272721</v>
      </c>
      <c r="AY9">
        <v>1</v>
      </c>
      <c r="AZ9">
        <v>1</v>
      </c>
      <c r="BA9">
        <v>1</v>
      </c>
      <c r="BG9">
        <f t="shared" si="20"/>
        <v>90.909090909090907</v>
      </c>
      <c r="BH9" s="10">
        <f t="shared" si="21"/>
        <v>3.8194444444444444E-5</v>
      </c>
    </row>
    <row r="10" spans="1:74" ht="43.5">
      <c r="A10" t="s">
        <v>786</v>
      </c>
      <c r="B10" s="2" t="s">
        <v>837</v>
      </c>
      <c r="C10" s="2" t="s">
        <v>146</v>
      </c>
      <c r="D10">
        <v>1</v>
      </c>
      <c r="E10">
        <v>1</v>
      </c>
      <c r="F10">
        <f t="shared" si="8"/>
        <v>1</v>
      </c>
      <c r="G10">
        <f t="shared" si="9"/>
        <v>15</v>
      </c>
      <c r="H10">
        <f t="shared" si="10"/>
        <v>15</v>
      </c>
      <c r="I10">
        <f t="shared" si="11"/>
        <v>85</v>
      </c>
      <c r="J10">
        <f>'[1]TSS advEARS'!$C6</f>
        <v>25</v>
      </c>
      <c r="K10">
        <f t="shared" si="12"/>
        <v>1.6666666666666667</v>
      </c>
      <c r="L10">
        <f t="shared" si="13"/>
        <v>70</v>
      </c>
      <c r="M10">
        <f t="shared" si="14"/>
        <v>4.666666666666667</v>
      </c>
      <c r="N10">
        <v>0</v>
      </c>
      <c r="O10">
        <v>1</v>
      </c>
      <c r="P10">
        <v>1</v>
      </c>
      <c r="Q10">
        <v>1</v>
      </c>
      <c r="R10">
        <f>'[1]TSS advEARS'!$E6</f>
        <v>1</v>
      </c>
      <c r="S10">
        <v>1</v>
      </c>
      <c r="T10">
        <f t="shared" si="3"/>
        <v>1</v>
      </c>
      <c r="U10">
        <f>'[1]TSS advEARS'!$F6</f>
        <v>1</v>
      </c>
      <c r="V10">
        <v>1</v>
      </c>
      <c r="W10">
        <f t="shared" si="4"/>
        <v>1</v>
      </c>
      <c r="X10">
        <f t="shared" si="5"/>
        <v>1</v>
      </c>
      <c r="Y10">
        <f>'[1]TSS advEARS'!$D6</f>
        <v>0</v>
      </c>
      <c r="Z10">
        <f>'[1]TSS advEARS'!$G6</f>
        <v>1</v>
      </c>
      <c r="AA10">
        <f>'[1]TSS advEARS'!$H6</f>
        <v>1</v>
      </c>
      <c r="AB10">
        <f>'[1]TSS advEARS'!$I6</f>
        <v>1</v>
      </c>
      <c r="AC10">
        <v>1</v>
      </c>
      <c r="AD10">
        <f>'[1]TSS advEARS'!$J6</f>
        <v>1</v>
      </c>
      <c r="AE10">
        <v>1</v>
      </c>
      <c r="AF10">
        <f t="shared" si="15"/>
        <v>1</v>
      </c>
      <c r="AG10">
        <f>'[1]TSS advEARS'!$K6</f>
        <v>1</v>
      </c>
      <c r="AH10">
        <f t="shared" si="6"/>
        <v>1</v>
      </c>
      <c r="AI10">
        <f>'[1]TSS advEARS'!$L6</f>
        <v>1</v>
      </c>
      <c r="AJ10">
        <v>1</v>
      </c>
      <c r="AK10">
        <f t="shared" si="7"/>
        <v>1</v>
      </c>
      <c r="AL10">
        <v>1</v>
      </c>
      <c r="AM10">
        <f>'[1]TSS advEARS'!$M6</f>
        <v>1</v>
      </c>
      <c r="AN10">
        <v>1</v>
      </c>
      <c r="AO10">
        <f>'[1]TSS advEARS'!$N6</f>
        <v>1</v>
      </c>
      <c r="AP10">
        <v>1</v>
      </c>
      <c r="AQ10">
        <v>1</v>
      </c>
      <c r="AR10">
        <v>1</v>
      </c>
      <c r="AS10">
        <f>'[1]TSS advEARS'!$O6</f>
        <v>1</v>
      </c>
      <c r="AT10">
        <v>1</v>
      </c>
      <c r="AU10">
        <f t="shared" si="16"/>
        <v>50.610000000000014</v>
      </c>
      <c r="AV10">
        <f t="shared" si="17"/>
        <v>9.9266666666666694</v>
      </c>
      <c r="AW10">
        <f t="shared" si="18"/>
        <v>10.058666666666667</v>
      </c>
      <c r="AX10">
        <f t="shared" si="19"/>
        <v>8.0500000000000007</v>
      </c>
      <c r="AY10">
        <v>1</v>
      </c>
      <c r="AZ10">
        <v>1</v>
      </c>
      <c r="BA10">
        <v>1</v>
      </c>
      <c r="BG10">
        <f t="shared" si="20"/>
        <v>66.666666666666671</v>
      </c>
      <c r="BH10" s="10">
        <f t="shared" si="21"/>
        <v>5.208333333333333E-5</v>
      </c>
    </row>
    <row r="11" spans="1:74" ht="72.5">
      <c r="A11">
        <v>3</v>
      </c>
      <c r="B11" s="2" t="s">
        <v>788</v>
      </c>
      <c r="C11" s="2" t="s">
        <v>146</v>
      </c>
      <c r="D11">
        <v>1</v>
      </c>
      <c r="E11">
        <v>1</v>
      </c>
      <c r="F11">
        <f t="shared" si="8"/>
        <v>1</v>
      </c>
      <c r="G11">
        <f t="shared" si="9"/>
        <v>23</v>
      </c>
      <c r="H11">
        <f t="shared" si="10"/>
        <v>23</v>
      </c>
      <c r="I11">
        <f t="shared" si="11"/>
        <v>157</v>
      </c>
      <c r="J11">
        <f>'[1]TSS advEARS'!$C7</f>
        <v>42</v>
      </c>
      <c r="K11">
        <f t="shared" si="12"/>
        <v>1.826086956521739</v>
      </c>
      <c r="L11">
        <f t="shared" si="13"/>
        <v>125</v>
      </c>
      <c r="M11">
        <f t="shared" si="14"/>
        <v>5.4347826086956523</v>
      </c>
      <c r="N11">
        <v>1</v>
      </c>
      <c r="O11">
        <v>1</v>
      </c>
      <c r="P11">
        <v>1</v>
      </c>
      <c r="Q11">
        <v>1</v>
      </c>
      <c r="R11">
        <f>'[1]TSS advEARS'!$E7</f>
        <v>0</v>
      </c>
      <c r="S11">
        <v>1</v>
      </c>
      <c r="T11">
        <f t="shared" si="3"/>
        <v>0</v>
      </c>
      <c r="U11">
        <f>'[1]TSS advEARS'!$F7</f>
        <v>1</v>
      </c>
      <c r="V11">
        <v>1</v>
      </c>
      <c r="W11">
        <f t="shared" si="4"/>
        <v>0</v>
      </c>
      <c r="X11">
        <f t="shared" si="5"/>
        <v>1</v>
      </c>
      <c r="Y11">
        <f>'[1]TSS advEARS'!$D7</f>
        <v>1</v>
      </c>
      <c r="Z11">
        <f>'[1]TSS advEARS'!$G7</f>
        <v>1</v>
      </c>
      <c r="AA11">
        <f>'[1]TSS advEARS'!$H7</f>
        <v>1</v>
      </c>
      <c r="AB11">
        <f>'[1]TSS advEARS'!$I7</f>
        <v>1</v>
      </c>
      <c r="AC11">
        <v>1</v>
      </c>
      <c r="AD11">
        <f>'[1]TSS advEARS'!$J7</f>
        <v>1</v>
      </c>
      <c r="AE11">
        <v>1</v>
      </c>
      <c r="AF11">
        <f t="shared" si="15"/>
        <v>10</v>
      </c>
      <c r="AG11">
        <f>'[1]TSS advEARS'!$K7</f>
        <v>1</v>
      </c>
      <c r="AH11">
        <f t="shared" si="6"/>
        <v>1</v>
      </c>
      <c r="AI11">
        <f>'[1]TSS advEARS'!$L7</f>
        <v>0</v>
      </c>
      <c r="AJ11">
        <v>1</v>
      </c>
      <c r="AK11">
        <f t="shared" si="7"/>
        <v>0</v>
      </c>
      <c r="AL11">
        <v>0</v>
      </c>
      <c r="AM11">
        <f>'[1]TSS advEARS'!$M7</f>
        <v>1</v>
      </c>
      <c r="AN11">
        <v>1</v>
      </c>
      <c r="AO11">
        <f>'[1]TSS advEARS'!$N7</f>
        <v>1</v>
      </c>
      <c r="AP11">
        <v>1</v>
      </c>
      <c r="AQ11">
        <v>1</v>
      </c>
      <c r="AR11">
        <v>1</v>
      </c>
      <c r="AS11">
        <f>'[1]TSS advEARS'!$O7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29">
      <c r="A12" t="s">
        <v>789</v>
      </c>
      <c r="B12" s="2" t="s">
        <v>790</v>
      </c>
      <c r="C12" s="2" t="s">
        <v>146</v>
      </c>
      <c r="D12">
        <v>1</v>
      </c>
      <c r="E12">
        <v>1</v>
      </c>
      <c r="F12">
        <f t="shared" si="8"/>
        <v>1</v>
      </c>
      <c r="G12">
        <f t="shared" si="9"/>
        <v>8</v>
      </c>
      <c r="H12">
        <f t="shared" si="10"/>
        <v>8</v>
      </c>
      <c r="I12">
        <f t="shared" si="11"/>
        <v>44</v>
      </c>
      <c r="J12">
        <f>'[1]TSS advEARS'!$C8</f>
        <v>11</v>
      </c>
      <c r="K12">
        <f t="shared" si="12"/>
        <v>1.375</v>
      </c>
      <c r="L12">
        <f t="shared" si="13"/>
        <v>36</v>
      </c>
      <c r="M12">
        <f t="shared" si="14"/>
        <v>4.5</v>
      </c>
      <c r="N12">
        <v>1</v>
      </c>
      <c r="O12">
        <v>1</v>
      </c>
      <c r="P12">
        <v>1</v>
      </c>
      <c r="Q12">
        <v>1</v>
      </c>
      <c r="R12">
        <f>'[1]TSS advEARS'!$E8</f>
        <v>1</v>
      </c>
      <c r="S12">
        <v>1</v>
      </c>
      <c r="T12">
        <f t="shared" si="3"/>
        <v>1</v>
      </c>
      <c r="U12">
        <f>'[1]TSS advEARS'!$F8</f>
        <v>1</v>
      </c>
      <c r="V12">
        <v>1</v>
      </c>
      <c r="W12">
        <f t="shared" si="4"/>
        <v>1</v>
      </c>
      <c r="X12">
        <f t="shared" si="5"/>
        <v>1</v>
      </c>
      <c r="Y12">
        <f>'[1]TSS advEARS'!$D8</f>
        <v>1</v>
      </c>
      <c r="Z12">
        <f>'[1]TSS advEARS'!$G8</f>
        <v>1</v>
      </c>
      <c r="AA12">
        <f>'[1]TSS advEARS'!$H8</f>
        <v>1</v>
      </c>
      <c r="AB12">
        <f>'[1]TSS advEARS'!$I8</f>
        <v>1</v>
      </c>
      <c r="AC12">
        <v>1</v>
      </c>
      <c r="AD12">
        <f>'[1]TSS advEARS'!$J8</f>
        <v>1</v>
      </c>
      <c r="AE12">
        <v>1</v>
      </c>
      <c r="AF12">
        <f t="shared" si="15"/>
        <v>1</v>
      </c>
      <c r="AG12">
        <f>'[1]TSS advEARS'!$K8</f>
        <v>1</v>
      </c>
      <c r="AH12">
        <f t="shared" si="6"/>
        <v>1</v>
      </c>
      <c r="AI12">
        <f>'[1]TSS advEARS'!$L8</f>
        <v>1</v>
      </c>
      <c r="AJ12">
        <v>1</v>
      </c>
      <c r="AK12">
        <f t="shared" si="7"/>
        <v>1</v>
      </c>
      <c r="AL12">
        <v>1</v>
      </c>
      <c r="AM12">
        <f>'[1]TSS advEARS'!$M8</f>
        <v>1</v>
      </c>
      <c r="AN12">
        <v>1</v>
      </c>
      <c r="AO12">
        <f>'[1]TSS advEARS'!$N8</f>
        <v>1</v>
      </c>
      <c r="AP12">
        <v>1</v>
      </c>
      <c r="AQ12">
        <v>1</v>
      </c>
      <c r="AR12">
        <v>1</v>
      </c>
      <c r="AS12">
        <f>'[1]TSS advEARS'!$O8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29">
      <c r="A13" t="s">
        <v>791</v>
      </c>
      <c r="B13" s="2" t="s">
        <v>792</v>
      </c>
      <c r="C13" s="2" t="s">
        <v>146</v>
      </c>
      <c r="D13">
        <v>1</v>
      </c>
      <c r="E13">
        <v>1</v>
      </c>
      <c r="F13">
        <f t="shared" si="8"/>
        <v>1</v>
      </c>
      <c r="G13">
        <f t="shared" si="9"/>
        <v>7</v>
      </c>
      <c r="H13">
        <f t="shared" si="10"/>
        <v>7</v>
      </c>
      <c r="I13">
        <f t="shared" si="11"/>
        <v>43</v>
      </c>
      <c r="J13">
        <f>'[1]TSS advEARS'!$C9</f>
        <v>11</v>
      </c>
      <c r="K13">
        <f t="shared" si="12"/>
        <v>1.5714285714285714</v>
      </c>
      <c r="L13">
        <f t="shared" si="13"/>
        <v>36</v>
      </c>
      <c r="M13">
        <f t="shared" si="14"/>
        <v>5.1428571428571432</v>
      </c>
      <c r="N13">
        <v>1</v>
      </c>
      <c r="O13">
        <v>1</v>
      </c>
      <c r="P13">
        <v>1</v>
      </c>
      <c r="Q13">
        <v>1</v>
      </c>
      <c r="R13">
        <f>'[1]TSS advEARS'!$E9</f>
        <v>0</v>
      </c>
      <c r="S13">
        <v>1</v>
      </c>
      <c r="T13">
        <f t="shared" si="3"/>
        <v>0</v>
      </c>
      <c r="U13">
        <f>'[1]TSS advEARS'!$F9</f>
        <v>1</v>
      </c>
      <c r="V13">
        <v>1</v>
      </c>
      <c r="W13">
        <f t="shared" si="4"/>
        <v>0</v>
      </c>
      <c r="X13">
        <f t="shared" si="5"/>
        <v>1</v>
      </c>
      <c r="Y13">
        <f>'[1]TSS advEARS'!$D9</f>
        <v>1</v>
      </c>
      <c r="Z13">
        <f>'[1]TSS advEARS'!$G9</f>
        <v>1</v>
      </c>
      <c r="AA13">
        <f>'[1]TSS advEARS'!$H9</f>
        <v>1</v>
      </c>
      <c r="AB13">
        <f>'[1]TSS advEARS'!$I9</f>
        <v>1</v>
      </c>
      <c r="AC13">
        <v>1</v>
      </c>
      <c r="AD13">
        <f>'[1]TSS advEARS'!$J9</f>
        <v>1</v>
      </c>
      <c r="AE13">
        <v>1</v>
      </c>
      <c r="AF13">
        <f t="shared" si="15"/>
        <v>1</v>
      </c>
      <c r="AG13">
        <f>'[1]TSS advEARS'!$K9</f>
        <v>1</v>
      </c>
      <c r="AH13">
        <f t="shared" si="6"/>
        <v>1</v>
      </c>
      <c r="AI13">
        <f>'[1]TSS advEARS'!$L9</f>
        <v>1</v>
      </c>
      <c r="AJ13">
        <v>1</v>
      </c>
      <c r="AK13">
        <f t="shared" si="7"/>
        <v>1</v>
      </c>
      <c r="AL13">
        <v>1</v>
      </c>
      <c r="AM13">
        <f>'[1]TSS advEARS'!$M9</f>
        <v>1</v>
      </c>
      <c r="AN13">
        <v>1</v>
      </c>
      <c r="AO13">
        <f>'[1]TSS advEARS'!$N9</f>
        <v>1</v>
      </c>
      <c r="AP13">
        <v>1</v>
      </c>
      <c r="AQ13">
        <v>1</v>
      </c>
      <c r="AR13">
        <v>1</v>
      </c>
      <c r="AS13">
        <f>'[1]TSS advEARS'!$O9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29">
      <c r="A14" t="s">
        <v>793</v>
      </c>
      <c r="B14" s="2" t="s">
        <v>794</v>
      </c>
      <c r="C14" s="2" t="s">
        <v>146</v>
      </c>
      <c r="D14">
        <v>1</v>
      </c>
      <c r="E14">
        <v>1</v>
      </c>
      <c r="F14">
        <f t="shared" si="8"/>
        <v>1</v>
      </c>
      <c r="G14">
        <f t="shared" si="9"/>
        <v>8</v>
      </c>
      <c r="H14">
        <f t="shared" si="10"/>
        <v>8</v>
      </c>
      <c r="I14">
        <f t="shared" si="11"/>
        <v>48</v>
      </c>
      <c r="J14">
        <f>'[1]TSS advEARS'!$C10</f>
        <v>12</v>
      </c>
      <c r="K14">
        <f t="shared" si="12"/>
        <v>1.5</v>
      </c>
      <c r="L14">
        <f t="shared" si="13"/>
        <v>40</v>
      </c>
      <c r="M14">
        <f t="shared" si="14"/>
        <v>5</v>
      </c>
      <c r="N14">
        <v>1</v>
      </c>
      <c r="O14">
        <v>1</v>
      </c>
      <c r="P14">
        <v>1</v>
      </c>
      <c r="Q14">
        <v>1</v>
      </c>
      <c r="R14">
        <f>'[1]TSS advEARS'!$E10</f>
        <v>1</v>
      </c>
      <c r="S14">
        <v>1</v>
      </c>
      <c r="T14">
        <f t="shared" si="3"/>
        <v>1</v>
      </c>
      <c r="U14">
        <f>'[1]TSS advEARS'!$F10</f>
        <v>1</v>
      </c>
      <c r="V14">
        <v>1</v>
      </c>
      <c r="W14">
        <f t="shared" si="4"/>
        <v>1</v>
      </c>
      <c r="X14">
        <f t="shared" si="5"/>
        <v>1</v>
      </c>
      <c r="Y14">
        <f>'[1]TSS advEARS'!$D10</f>
        <v>1</v>
      </c>
      <c r="Z14">
        <f>'[1]TSS advEARS'!$G10</f>
        <v>1</v>
      </c>
      <c r="AA14">
        <f>'[1]TSS advEARS'!$H10</f>
        <v>1</v>
      </c>
      <c r="AB14">
        <f>'[1]TSS advEARS'!$I10</f>
        <v>1</v>
      </c>
      <c r="AC14">
        <v>1</v>
      </c>
      <c r="AD14">
        <f>'[1]TSS advEARS'!$J10</f>
        <v>1</v>
      </c>
      <c r="AE14">
        <v>1</v>
      </c>
      <c r="AF14">
        <f t="shared" si="15"/>
        <v>1</v>
      </c>
      <c r="AG14">
        <f>'[1]TSS advEARS'!$K10</f>
        <v>1</v>
      </c>
      <c r="AH14">
        <f t="shared" si="6"/>
        <v>1</v>
      </c>
      <c r="AI14">
        <f>'[1]TSS advEARS'!$L10</f>
        <v>1</v>
      </c>
      <c r="AJ14">
        <v>1</v>
      </c>
      <c r="AK14">
        <f t="shared" si="7"/>
        <v>1</v>
      </c>
      <c r="AL14">
        <v>1</v>
      </c>
      <c r="AM14">
        <f>'[1]TSS advEARS'!$M10</f>
        <v>1</v>
      </c>
      <c r="AN14">
        <v>1</v>
      </c>
      <c r="AO14">
        <f>'[1]TSS advEARS'!$N10</f>
        <v>1</v>
      </c>
      <c r="AP14">
        <v>1</v>
      </c>
      <c r="AQ14">
        <v>1</v>
      </c>
      <c r="AR14">
        <v>1</v>
      </c>
      <c r="AS14">
        <f>'[1]TSS advEARS'!$O10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29">
      <c r="A15" t="s">
        <v>795</v>
      </c>
      <c r="B15" s="2" t="s">
        <v>796</v>
      </c>
      <c r="C15" s="2" t="s">
        <v>146</v>
      </c>
      <c r="D15">
        <v>1</v>
      </c>
      <c r="E15">
        <v>1</v>
      </c>
      <c r="F15">
        <f t="shared" si="8"/>
        <v>1</v>
      </c>
      <c r="G15">
        <f t="shared" si="9"/>
        <v>7</v>
      </c>
      <c r="H15">
        <f t="shared" si="10"/>
        <v>7</v>
      </c>
      <c r="I15">
        <f t="shared" si="11"/>
        <v>41</v>
      </c>
      <c r="J15">
        <f>'[1]TSS advEARS'!$C11</f>
        <v>10</v>
      </c>
      <c r="K15">
        <f t="shared" si="12"/>
        <v>1.4285714285714286</v>
      </c>
      <c r="L15">
        <f t="shared" si="13"/>
        <v>34</v>
      </c>
      <c r="M15">
        <f t="shared" si="14"/>
        <v>4.8571428571428568</v>
      </c>
      <c r="N15">
        <v>0</v>
      </c>
      <c r="O15">
        <v>1</v>
      </c>
      <c r="P15">
        <v>1</v>
      </c>
      <c r="Q15">
        <v>1</v>
      </c>
      <c r="R15">
        <f>'[1]TSS advEARS'!$E11</f>
        <v>1</v>
      </c>
      <c r="S15">
        <v>0</v>
      </c>
      <c r="T15">
        <f t="shared" si="3"/>
        <v>0</v>
      </c>
      <c r="U15">
        <f>'[1]TSS advEARS'!$F11</f>
        <v>1</v>
      </c>
      <c r="V15">
        <v>1</v>
      </c>
      <c r="W15">
        <f t="shared" si="4"/>
        <v>0</v>
      </c>
      <c r="X15">
        <f t="shared" si="5"/>
        <v>1</v>
      </c>
      <c r="Y15">
        <f>'[1]TSS advEARS'!$D11</f>
        <v>1</v>
      </c>
      <c r="Z15">
        <f>'[1]TSS advEARS'!$G11</f>
        <v>1</v>
      </c>
      <c r="AA15">
        <f>'[1]TSS advEARS'!$H11</f>
        <v>1</v>
      </c>
      <c r="AB15">
        <f>'[1]TSS advEARS'!$I11</f>
        <v>1</v>
      </c>
      <c r="AC15">
        <v>1</v>
      </c>
      <c r="AD15">
        <f>'[1]TSS advEARS'!$J11</f>
        <v>1</v>
      </c>
      <c r="AE15">
        <v>1</v>
      </c>
      <c r="AF15">
        <f t="shared" si="15"/>
        <v>1</v>
      </c>
      <c r="AG15">
        <f>'[1]TSS advEARS'!$K11</f>
        <v>1</v>
      </c>
      <c r="AH15">
        <f t="shared" si="6"/>
        <v>1</v>
      </c>
      <c r="AI15">
        <f>'[1]TSS advEARS'!$L11</f>
        <v>1</v>
      </c>
      <c r="AJ15">
        <v>1</v>
      </c>
      <c r="AK15">
        <f t="shared" si="7"/>
        <v>1</v>
      </c>
      <c r="AL15">
        <v>1</v>
      </c>
      <c r="AM15">
        <f>'[1]TSS advEARS'!$M11</f>
        <v>1</v>
      </c>
      <c r="AN15">
        <v>1</v>
      </c>
      <c r="AO15">
        <f>'[1]TSS advEARS'!$N11</f>
        <v>1</v>
      </c>
      <c r="AP15">
        <v>1</v>
      </c>
      <c r="AQ15">
        <v>1</v>
      </c>
      <c r="AR15">
        <v>1</v>
      </c>
      <c r="AS15">
        <f>'[1]TSS advEARS'!$O11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29">
      <c r="A16" t="s">
        <v>797</v>
      </c>
      <c r="B16" s="2" t="s">
        <v>798</v>
      </c>
      <c r="C16" s="2" t="s">
        <v>146</v>
      </c>
      <c r="D16">
        <v>1</v>
      </c>
      <c r="E16">
        <v>1</v>
      </c>
      <c r="F16">
        <f t="shared" si="8"/>
        <v>1</v>
      </c>
      <c r="G16">
        <f t="shared" si="9"/>
        <v>8</v>
      </c>
      <c r="H16">
        <f t="shared" si="10"/>
        <v>8</v>
      </c>
      <c r="I16">
        <f t="shared" si="11"/>
        <v>48</v>
      </c>
      <c r="J16">
        <f>'[1]TSS advEARS'!$C12</f>
        <v>13</v>
      </c>
      <c r="K16">
        <f t="shared" si="12"/>
        <v>1.625</v>
      </c>
      <c r="L16">
        <f t="shared" si="13"/>
        <v>40</v>
      </c>
      <c r="M16">
        <f t="shared" si="14"/>
        <v>5</v>
      </c>
      <c r="N16">
        <v>0</v>
      </c>
      <c r="O16">
        <v>1</v>
      </c>
      <c r="P16">
        <v>1</v>
      </c>
      <c r="Q16">
        <v>1</v>
      </c>
      <c r="R16">
        <f>'[1]TSS advEARS'!$E12</f>
        <v>1</v>
      </c>
      <c r="S16">
        <v>0</v>
      </c>
      <c r="T16">
        <f t="shared" si="3"/>
        <v>0</v>
      </c>
      <c r="U16">
        <f>'[1]TSS advEARS'!$F12</f>
        <v>1</v>
      </c>
      <c r="V16">
        <v>1</v>
      </c>
      <c r="W16">
        <f t="shared" si="4"/>
        <v>0</v>
      </c>
      <c r="X16">
        <f t="shared" si="5"/>
        <v>1</v>
      </c>
      <c r="Y16">
        <f>'[1]TSS advEARS'!$D12</f>
        <v>1</v>
      </c>
      <c r="Z16">
        <f>'[1]TSS advEARS'!$G12</f>
        <v>1</v>
      </c>
      <c r="AA16">
        <f>'[1]TSS advEARS'!$H12</f>
        <v>1</v>
      </c>
      <c r="AB16">
        <f>'[1]TSS advEARS'!$I12</f>
        <v>1</v>
      </c>
      <c r="AC16">
        <v>1</v>
      </c>
      <c r="AD16">
        <f>'[1]TSS advEARS'!$J12</f>
        <v>1</v>
      </c>
      <c r="AE16">
        <v>1</v>
      </c>
      <c r="AF16">
        <f t="shared" si="15"/>
        <v>1</v>
      </c>
      <c r="AG16">
        <f>'[1]TSS advEARS'!$K12</f>
        <v>1</v>
      </c>
      <c r="AH16">
        <f t="shared" si="6"/>
        <v>1</v>
      </c>
      <c r="AI16">
        <f>'[1]TSS advEARS'!$L12</f>
        <v>1</v>
      </c>
      <c r="AJ16">
        <v>1</v>
      </c>
      <c r="AK16">
        <f t="shared" si="7"/>
        <v>1</v>
      </c>
      <c r="AL16">
        <v>1</v>
      </c>
      <c r="AM16">
        <f>'[1]TSS advEARS'!$M12</f>
        <v>1</v>
      </c>
      <c r="AN16">
        <v>1</v>
      </c>
      <c r="AO16">
        <f>'[1]TSS advEARS'!$N12</f>
        <v>1</v>
      </c>
      <c r="AP16">
        <v>1</v>
      </c>
      <c r="AQ16">
        <v>1</v>
      </c>
      <c r="AR16">
        <v>1</v>
      </c>
      <c r="AS16">
        <f>'[1]TSS advEARS'!$O12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01.5">
      <c r="A17">
        <v>5</v>
      </c>
      <c r="B17" s="2" t="s">
        <v>673</v>
      </c>
      <c r="C17" s="2" t="s">
        <v>146</v>
      </c>
      <c r="D17">
        <v>1</v>
      </c>
      <c r="E17">
        <v>1</v>
      </c>
      <c r="F17">
        <f t="shared" si="8"/>
        <v>2</v>
      </c>
      <c r="G17">
        <f t="shared" si="9"/>
        <v>30</v>
      </c>
      <c r="H17">
        <f t="shared" si="10"/>
        <v>15</v>
      </c>
      <c r="I17">
        <f t="shared" si="11"/>
        <v>218</v>
      </c>
      <c r="J17">
        <f>'[1]TSS advEARS'!$C13</f>
        <v>56</v>
      </c>
      <c r="K17">
        <f t="shared" si="12"/>
        <v>1.8666666666666667</v>
      </c>
      <c r="L17">
        <f t="shared" si="13"/>
        <v>183</v>
      </c>
      <c r="M17">
        <f t="shared" si="14"/>
        <v>6.1</v>
      </c>
      <c r="N17">
        <v>1</v>
      </c>
      <c r="O17">
        <v>1</v>
      </c>
      <c r="P17">
        <v>0</v>
      </c>
      <c r="Q17">
        <v>1</v>
      </c>
      <c r="R17">
        <f>'[1]TSS advEARS'!$E13</f>
        <v>0</v>
      </c>
      <c r="S17">
        <v>1</v>
      </c>
      <c r="T17">
        <f t="shared" si="3"/>
        <v>0</v>
      </c>
      <c r="U17">
        <f>'[1]TSS advEARS'!$F13</f>
        <v>1</v>
      </c>
      <c r="V17">
        <v>1</v>
      </c>
      <c r="W17">
        <f t="shared" si="4"/>
        <v>0</v>
      </c>
      <c r="X17">
        <f t="shared" si="5"/>
        <v>1</v>
      </c>
      <c r="Y17">
        <f>'[1]TSS advEARS'!$D13</f>
        <v>1</v>
      </c>
      <c r="Z17">
        <f>'[1]TSS advEARS'!$G13</f>
        <v>0</v>
      </c>
      <c r="AA17">
        <f>'[1]TSS advEARS'!$H13</f>
        <v>1</v>
      </c>
      <c r="AB17">
        <f>'[1]TSS advEARS'!$I13</f>
        <v>1</v>
      </c>
      <c r="AC17">
        <v>1</v>
      </c>
      <c r="AD17">
        <f>'[1]TSS advEARS'!$J13</f>
        <v>1</v>
      </c>
      <c r="AE17">
        <v>1</v>
      </c>
      <c r="AF17">
        <f t="shared" si="15"/>
        <v>5</v>
      </c>
      <c r="AG17">
        <f>'[1]TSS advEARS'!$K13</f>
        <v>1</v>
      </c>
      <c r="AH17">
        <f t="shared" si="6"/>
        <v>0</v>
      </c>
      <c r="AI17">
        <f>'[1]TSS advEARS'!$L13</f>
        <v>1</v>
      </c>
      <c r="AJ17">
        <v>1</v>
      </c>
      <c r="AK17">
        <f t="shared" si="7"/>
        <v>1</v>
      </c>
      <c r="AL17">
        <v>1</v>
      </c>
      <c r="AM17">
        <f>'[1]TSS advEARS'!$M13</f>
        <v>1</v>
      </c>
      <c r="AN17">
        <v>1</v>
      </c>
      <c r="AO17">
        <f>'[1]TSS advEARS'!$N13</f>
        <v>1</v>
      </c>
      <c r="AP17">
        <v>1</v>
      </c>
      <c r="AQ17">
        <v>1</v>
      </c>
      <c r="AR17">
        <v>1</v>
      </c>
      <c r="AS17">
        <f>'[1]TSS advEARS'!$O13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43.5">
      <c r="A18">
        <v>6</v>
      </c>
      <c r="B18" s="2" t="s">
        <v>799</v>
      </c>
      <c r="C18" s="2" t="s">
        <v>146</v>
      </c>
      <c r="D18">
        <v>1</v>
      </c>
      <c r="E18">
        <v>1</v>
      </c>
      <c r="F18">
        <f t="shared" si="8"/>
        <v>1</v>
      </c>
      <c r="G18">
        <f t="shared" si="9"/>
        <v>22</v>
      </c>
      <c r="H18">
        <f t="shared" si="10"/>
        <v>22</v>
      </c>
      <c r="I18">
        <f t="shared" si="11"/>
        <v>117</v>
      </c>
      <c r="J18">
        <f>'[1]TSS advEARS'!$C14</f>
        <v>31</v>
      </c>
      <c r="K18">
        <f t="shared" si="12"/>
        <v>1.4090909090909092</v>
      </c>
      <c r="L18">
        <f t="shared" si="13"/>
        <v>95</v>
      </c>
      <c r="M18">
        <f t="shared" si="14"/>
        <v>4.3181818181818183</v>
      </c>
      <c r="N18">
        <v>1</v>
      </c>
      <c r="O18">
        <v>1</v>
      </c>
      <c r="P18">
        <v>1</v>
      </c>
      <c r="Q18">
        <v>1</v>
      </c>
      <c r="R18">
        <f>'[1]TSS advEARS'!$E14</f>
        <v>1</v>
      </c>
      <c r="S18">
        <v>1</v>
      </c>
      <c r="T18">
        <f t="shared" si="3"/>
        <v>1</v>
      </c>
      <c r="U18">
        <f>'[1]TSS advEARS'!$F14</f>
        <v>1</v>
      </c>
      <c r="V18">
        <v>1</v>
      </c>
      <c r="W18">
        <f t="shared" si="4"/>
        <v>1</v>
      </c>
      <c r="X18">
        <f t="shared" si="5"/>
        <v>1</v>
      </c>
      <c r="Y18">
        <f>'[1]TSS advEARS'!$D14</f>
        <v>1</v>
      </c>
      <c r="Z18">
        <f>'[1]TSS advEARS'!$G14</f>
        <v>1</v>
      </c>
      <c r="AA18">
        <f>'[1]TSS advEARS'!$H14</f>
        <v>1</v>
      </c>
      <c r="AB18">
        <f>'[1]TSS advEARS'!$I14</f>
        <v>1</v>
      </c>
      <c r="AC18">
        <v>1</v>
      </c>
      <c r="AD18">
        <f>'[1]TSS advEARS'!$J14</f>
        <v>1</v>
      </c>
      <c r="AE18">
        <v>1</v>
      </c>
      <c r="AF18">
        <f t="shared" si="15"/>
        <v>1</v>
      </c>
      <c r="AG18">
        <f>'[1]TSS advEARS'!$K14</f>
        <v>1</v>
      </c>
      <c r="AH18">
        <f t="shared" si="6"/>
        <v>1</v>
      </c>
      <c r="AI18">
        <f>'[1]TSS advEARS'!$L14</f>
        <v>1</v>
      </c>
      <c r="AJ18">
        <v>1</v>
      </c>
      <c r="AK18">
        <f t="shared" si="7"/>
        <v>1</v>
      </c>
      <c r="AL18">
        <v>1</v>
      </c>
      <c r="AM18">
        <f>'[1]TSS advEARS'!$M14</f>
        <v>1</v>
      </c>
      <c r="AN18">
        <v>1</v>
      </c>
      <c r="AO18">
        <f>'[1]TSS advEARS'!$N14</f>
        <v>1</v>
      </c>
      <c r="AP18">
        <v>1</v>
      </c>
      <c r="AQ18">
        <v>1</v>
      </c>
      <c r="AR18">
        <v>1</v>
      </c>
      <c r="AS18">
        <f>'[1]TSS advEARS'!$O14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17.5">
      <c r="A19">
        <v>7</v>
      </c>
      <c r="B19" s="2" t="s">
        <v>675</v>
      </c>
      <c r="C19" s="2" t="s">
        <v>146</v>
      </c>
      <c r="D19">
        <v>1</v>
      </c>
      <c r="E19">
        <v>1</v>
      </c>
      <c r="F19">
        <f t="shared" si="8"/>
        <v>4</v>
      </c>
      <c r="G19">
        <f t="shared" si="9"/>
        <v>68</v>
      </c>
      <c r="H19">
        <f t="shared" si="10"/>
        <v>17</v>
      </c>
      <c r="I19">
        <f t="shared" si="11"/>
        <v>445</v>
      </c>
      <c r="J19">
        <f>'[1]TSS advEARS'!$C15</f>
        <v>119</v>
      </c>
      <c r="K19">
        <f t="shared" si="12"/>
        <v>1.75</v>
      </c>
      <c r="L19">
        <f t="shared" si="13"/>
        <v>362</v>
      </c>
      <c r="M19">
        <f t="shared" si="14"/>
        <v>5.3235294117647056</v>
      </c>
      <c r="N19">
        <v>1</v>
      </c>
      <c r="O19">
        <v>1</v>
      </c>
      <c r="P19">
        <v>0</v>
      </c>
      <c r="Q19">
        <v>1</v>
      </c>
      <c r="R19">
        <f>'[1]TSS advEARS'!$E15</f>
        <v>1</v>
      </c>
      <c r="S19">
        <v>1</v>
      </c>
      <c r="T19">
        <f t="shared" si="3"/>
        <v>1</v>
      </c>
      <c r="U19">
        <f>'[1]TSS advEARS'!$F15</f>
        <v>1</v>
      </c>
      <c r="V19">
        <v>1</v>
      </c>
      <c r="W19">
        <f t="shared" si="4"/>
        <v>0</v>
      </c>
      <c r="X19">
        <f t="shared" si="5"/>
        <v>1</v>
      </c>
      <c r="Y19">
        <f>'[1]TSS advEARS'!$D15</f>
        <v>0</v>
      </c>
      <c r="Z19">
        <f>'[1]TSS advEARS'!$G15</f>
        <v>0</v>
      </c>
      <c r="AA19">
        <f>'[1]TSS advEARS'!$H15</f>
        <v>1</v>
      </c>
      <c r="AB19">
        <f>'[1]TSS advEARS'!$I15</f>
        <v>1</v>
      </c>
      <c r="AC19">
        <v>1</v>
      </c>
      <c r="AD19">
        <f>'[1]TSS advEARS'!$J15</f>
        <v>1</v>
      </c>
      <c r="AE19">
        <v>1</v>
      </c>
      <c r="AF19">
        <f t="shared" si="15"/>
        <v>16</v>
      </c>
      <c r="AG19">
        <f>'[1]TSS advEARS'!$K15</f>
        <v>1</v>
      </c>
      <c r="AH19">
        <f t="shared" si="6"/>
        <v>0</v>
      </c>
      <c r="AI19">
        <f>'[1]TSS advEARS'!$L15</f>
        <v>0</v>
      </c>
      <c r="AJ19">
        <v>1</v>
      </c>
      <c r="AK19">
        <f t="shared" si="7"/>
        <v>0</v>
      </c>
      <c r="AL19">
        <v>1</v>
      </c>
      <c r="AM19">
        <f>'[1]TSS advEARS'!$M15</f>
        <v>0</v>
      </c>
      <c r="AN19">
        <v>1</v>
      </c>
      <c r="AO19">
        <f>'[1]TSS advEARS'!$N15</f>
        <v>1</v>
      </c>
      <c r="AP19">
        <v>1</v>
      </c>
      <c r="AQ19">
        <v>1</v>
      </c>
      <c r="AR19">
        <v>1</v>
      </c>
      <c r="AS19">
        <f>'[1]TSS advEARS'!$O15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58">
      <c r="A20">
        <v>8</v>
      </c>
      <c r="B20" s="2" t="s">
        <v>838</v>
      </c>
      <c r="C20" s="2" t="s">
        <v>146</v>
      </c>
      <c r="D20">
        <v>1</v>
      </c>
      <c r="E20">
        <v>1</v>
      </c>
      <c r="F20">
        <f t="shared" si="8"/>
        <v>1</v>
      </c>
      <c r="G20">
        <f t="shared" si="9"/>
        <v>20</v>
      </c>
      <c r="H20">
        <f t="shared" si="10"/>
        <v>20</v>
      </c>
      <c r="I20">
        <f t="shared" si="11"/>
        <v>132</v>
      </c>
      <c r="J20">
        <f>'[1]TSS advEARS'!$C16</f>
        <v>34</v>
      </c>
      <c r="K20">
        <f t="shared" si="12"/>
        <v>1.7</v>
      </c>
      <c r="L20">
        <f t="shared" si="13"/>
        <v>109</v>
      </c>
      <c r="M20">
        <f t="shared" si="14"/>
        <v>5.45</v>
      </c>
      <c r="N20">
        <v>0</v>
      </c>
      <c r="O20">
        <v>1</v>
      </c>
      <c r="P20">
        <v>1</v>
      </c>
      <c r="Q20">
        <v>0</v>
      </c>
      <c r="R20">
        <f>'[1]TSS advEARS'!$E16</f>
        <v>1</v>
      </c>
      <c r="S20">
        <v>1</v>
      </c>
      <c r="T20">
        <f t="shared" si="3"/>
        <v>0</v>
      </c>
      <c r="U20">
        <f>'[1]TSS advEARS'!$F16</f>
        <v>1</v>
      </c>
      <c r="V20">
        <v>1</v>
      </c>
      <c r="W20">
        <f t="shared" si="4"/>
        <v>0</v>
      </c>
      <c r="X20">
        <f t="shared" si="5"/>
        <v>1</v>
      </c>
      <c r="Y20">
        <f>'[1]TSS advEARS'!$D16</f>
        <v>1</v>
      </c>
      <c r="Z20">
        <f>'[1]TSS advEARS'!$G16</f>
        <v>0</v>
      </c>
      <c r="AA20">
        <f>'[1]TSS advEARS'!$H16</f>
        <v>1</v>
      </c>
      <c r="AB20">
        <f>'[1]TSS advEARS'!$I16</f>
        <v>1</v>
      </c>
      <c r="AC20">
        <v>1</v>
      </c>
      <c r="AD20">
        <f>'[1]TSS advEARS'!$J16</f>
        <v>1</v>
      </c>
      <c r="AE20">
        <v>1</v>
      </c>
      <c r="AF20">
        <f t="shared" si="15"/>
        <v>4</v>
      </c>
      <c r="AG20">
        <f>'[1]TSS advEARS'!$K16</f>
        <v>1</v>
      </c>
      <c r="AH20">
        <f t="shared" si="6"/>
        <v>1</v>
      </c>
      <c r="AI20">
        <f>'[1]TSS advEARS'!$L16</f>
        <v>1</v>
      </c>
      <c r="AJ20">
        <v>1</v>
      </c>
      <c r="AK20">
        <f t="shared" si="7"/>
        <v>0</v>
      </c>
      <c r="AL20">
        <v>1</v>
      </c>
      <c r="AM20">
        <f>'[1]TSS advEARS'!$M16</f>
        <v>1</v>
      </c>
      <c r="AN20">
        <v>1</v>
      </c>
      <c r="AO20">
        <f>'[1]TSS advEARS'!$N16</f>
        <v>1</v>
      </c>
      <c r="AP20">
        <v>1</v>
      </c>
      <c r="AQ20">
        <v>1</v>
      </c>
      <c r="AR20">
        <v>1</v>
      </c>
      <c r="AS20">
        <f>'[1]TSS advEARS'!$O16</f>
        <v>1</v>
      </c>
      <c r="AT20">
        <v>1</v>
      </c>
      <c r="AU20">
        <f t="shared" si="16"/>
        <v>42.715000000000018</v>
      </c>
      <c r="AV20">
        <f t="shared" si="17"/>
        <v>12.270000000000003</v>
      </c>
      <c r="AW20">
        <f t="shared" si="18"/>
        <v>15.942</v>
      </c>
      <c r="AX20">
        <f t="shared" si="19"/>
        <v>14.2395</v>
      </c>
      <c r="AY20">
        <v>1</v>
      </c>
      <c r="AZ20">
        <v>1</v>
      </c>
      <c r="BA20">
        <v>1</v>
      </c>
      <c r="BG20">
        <f t="shared" si="20"/>
        <v>200</v>
      </c>
      <c r="BH20" s="10">
        <f t="shared" si="21"/>
        <v>6.9444444444444444E-5</v>
      </c>
    </row>
    <row r="21" spans="1:60" ht="101.5">
      <c r="A21">
        <v>9</v>
      </c>
      <c r="B21" s="2" t="s">
        <v>737</v>
      </c>
      <c r="C21" s="2" t="s">
        <v>146</v>
      </c>
      <c r="D21">
        <v>1</v>
      </c>
      <c r="E21">
        <v>1</v>
      </c>
      <c r="F21">
        <f t="shared" si="8"/>
        <v>2</v>
      </c>
      <c r="G21">
        <f t="shared" si="9"/>
        <v>41</v>
      </c>
      <c r="H21">
        <f t="shared" si="10"/>
        <v>20.5</v>
      </c>
      <c r="I21">
        <f t="shared" si="11"/>
        <v>250</v>
      </c>
      <c r="J21">
        <f>'[1]TSS advEARS'!$C17</f>
        <v>69</v>
      </c>
      <c r="K21">
        <f t="shared" si="12"/>
        <v>1.6829268292682926</v>
      </c>
      <c r="L21">
        <f t="shared" si="13"/>
        <v>205</v>
      </c>
      <c r="M21">
        <f t="shared" si="14"/>
        <v>5</v>
      </c>
      <c r="N21">
        <v>0</v>
      </c>
      <c r="O21">
        <v>1</v>
      </c>
      <c r="P21">
        <v>0</v>
      </c>
      <c r="Q21">
        <v>0</v>
      </c>
      <c r="R21">
        <f>'[1]TSS advEARS'!$E17</f>
        <v>1</v>
      </c>
      <c r="S21">
        <v>1</v>
      </c>
      <c r="T21">
        <f t="shared" si="3"/>
        <v>0</v>
      </c>
      <c r="U21">
        <f>'[1]TSS advEARS'!$F17</f>
        <v>1</v>
      </c>
      <c r="V21">
        <v>1</v>
      </c>
      <c r="W21">
        <f t="shared" si="4"/>
        <v>0</v>
      </c>
      <c r="X21">
        <f t="shared" si="5"/>
        <v>1</v>
      </c>
      <c r="Y21">
        <f>'[1]TSS advEARS'!$D17</f>
        <v>1</v>
      </c>
      <c r="Z21">
        <f>'[1]TSS advEARS'!$G17</f>
        <v>0</v>
      </c>
      <c r="AA21">
        <f>'[1]TSS advEARS'!$H17</f>
        <v>1</v>
      </c>
      <c r="AB21">
        <f>'[1]TSS advEARS'!$I17</f>
        <v>1</v>
      </c>
      <c r="AC21">
        <v>1</v>
      </c>
      <c r="AD21">
        <f>'[1]TSS advEARS'!$J17</f>
        <v>1</v>
      </c>
      <c r="AE21">
        <v>1</v>
      </c>
      <c r="AF21">
        <f t="shared" si="15"/>
        <v>5</v>
      </c>
      <c r="AG21">
        <f>'[1]TSS advEARS'!$K17</f>
        <v>1</v>
      </c>
      <c r="AH21">
        <f t="shared" si="6"/>
        <v>1</v>
      </c>
      <c r="AI21">
        <f>'[1]TSS advEARS'!$L17</f>
        <v>0</v>
      </c>
      <c r="AJ21">
        <v>1</v>
      </c>
      <c r="AK21">
        <f t="shared" si="7"/>
        <v>0</v>
      </c>
      <c r="AL21">
        <v>1</v>
      </c>
      <c r="AM21">
        <f>'[1]TSS advEARS'!$M17</f>
        <v>0</v>
      </c>
      <c r="AN21">
        <v>1</v>
      </c>
      <c r="AO21">
        <f>'[1]TSS advEARS'!$N17</f>
        <v>1</v>
      </c>
      <c r="AP21">
        <v>1</v>
      </c>
      <c r="AQ21">
        <v>1</v>
      </c>
      <c r="AR21">
        <v>1</v>
      </c>
      <c r="AS21">
        <f>'[1]TSS advEARS'!$O17</f>
        <v>1</v>
      </c>
      <c r="AT21">
        <v>1</v>
      </c>
      <c r="AU21">
        <f t="shared" si="16"/>
        <v>43.65189024390245</v>
      </c>
      <c r="AV21">
        <f t="shared" si="17"/>
        <v>12.263536585365856</v>
      </c>
      <c r="AW21">
        <f t="shared" si="18"/>
        <v>12.873170731707315</v>
      </c>
      <c r="AX21">
        <f t="shared" si="19"/>
        <v>12.369999999999997</v>
      </c>
      <c r="AY21">
        <v>0</v>
      </c>
      <c r="AZ21">
        <v>1</v>
      </c>
      <c r="BA21">
        <v>1</v>
      </c>
      <c r="BG21">
        <f t="shared" si="20"/>
        <v>121.95121951219512</v>
      </c>
      <c r="BH21" s="10">
        <f t="shared" si="21"/>
        <v>1.4236111111111109E-4</v>
      </c>
    </row>
    <row r="22" spans="1:60" ht="29">
      <c r="A22">
        <v>10</v>
      </c>
      <c r="B22" s="2" t="s">
        <v>839</v>
      </c>
      <c r="C22" s="2" t="s">
        <v>148</v>
      </c>
      <c r="D22">
        <v>1</v>
      </c>
      <c r="E22">
        <v>1</v>
      </c>
      <c r="F22">
        <f t="shared" si="8"/>
        <v>1</v>
      </c>
      <c r="G22">
        <f t="shared" si="9"/>
        <v>12</v>
      </c>
      <c r="H22">
        <f t="shared" si="10"/>
        <v>12</v>
      </c>
      <c r="I22">
        <f t="shared" si="11"/>
        <v>65</v>
      </c>
      <c r="J22">
        <f>'[1]TSS advEARS'!$C18</f>
        <v>15</v>
      </c>
      <c r="K22">
        <f t="shared" si="12"/>
        <v>1.25</v>
      </c>
      <c r="L22">
        <f t="shared" si="13"/>
        <v>52</v>
      </c>
      <c r="M22">
        <f t="shared" si="14"/>
        <v>4.333333333333333</v>
      </c>
      <c r="N22">
        <v>1</v>
      </c>
      <c r="O22">
        <v>1</v>
      </c>
      <c r="P22">
        <v>0</v>
      </c>
      <c r="Q22">
        <v>1</v>
      </c>
      <c r="R22">
        <f>'[1]TSS advEARS'!$E18</f>
        <v>1</v>
      </c>
      <c r="S22">
        <v>1</v>
      </c>
      <c r="T22">
        <f t="shared" si="3"/>
        <v>1</v>
      </c>
      <c r="U22">
        <f>'[1]TSS advEARS'!$F18</f>
        <v>1</v>
      </c>
      <c r="V22">
        <v>1</v>
      </c>
      <c r="W22">
        <f t="shared" si="4"/>
        <v>0</v>
      </c>
      <c r="X22">
        <f t="shared" si="5"/>
        <v>1</v>
      </c>
      <c r="Y22">
        <f>'[1]TSS advEARS'!$D18</f>
        <v>0</v>
      </c>
      <c r="Z22">
        <f>'[1]TSS advEARS'!$G18</f>
        <v>1</v>
      </c>
      <c r="AA22">
        <f>'[1]TSS advEARS'!$H18</f>
        <v>1</v>
      </c>
      <c r="AB22">
        <f>'[1]TSS advEARS'!$I18</f>
        <v>1</v>
      </c>
      <c r="AC22">
        <v>1</v>
      </c>
      <c r="AD22">
        <f>'[1]TSS advEARS'!$J18</f>
        <v>1</v>
      </c>
      <c r="AE22">
        <v>1</v>
      </c>
      <c r="AF22">
        <f t="shared" si="15"/>
        <v>2</v>
      </c>
      <c r="AG22">
        <f>'[1]TSS advEARS'!$K18</f>
        <v>1</v>
      </c>
      <c r="AH22">
        <f t="shared" si="6"/>
        <v>1</v>
      </c>
      <c r="AI22">
        <f>'[1]TSS advEARS'!$L18</f>
        <v>1</v>
      </c>
      <c r="AJ22">
        <v>1</v>
      </c>
      <c r="AK22">
        <f t="shared" si="7"/>
        <v>1</v>
      </c>
      <c r="AL22">
        <v>1</v>
      </c>
      <c r="AM22">
        <f>'[1]TSS advEARS'!$M18</f>
        <v>0</v>
      </c>
      <c r="AN22">
        <v>1</v>
      </c>
      <c r="AO22">
        <f>'[1]TSS advEARS'!$N18</f>
        <v>1</v>
      </c>
      <c r="AP22">
        <v>1</v>
      </c>
      <c r="AQ22">
        <v>1</v>
      </c>
      <c r="AR22">
        <v>1</v>
      </c>
      <c r="AS22">
        <f>'[1]TSS advEARS'!$O18</f>
        <v>1</v>
      </c>
      <c r="AT22">
        <v>1</v>
      </c>
      <c r="AU22">
        <f t="shared" si="16"/>
        <v>88.905000000000001</v>
      </c>
      <c r="AV22">
        <f t="shared" si="17"/>
        <v>3.84</v>
      </c>
      <c r="AW22">
        <f t="shared" si="18"/>
        <v>8.1933333333333351</v>
      </c>
      <c r="AX22">
        <f t="shared" si="19"/>
        <v>4.9800000000000004</v>
      </c>
      <c r="AY22">
        <v>1</v>
      </c>
      <c r="AZ22">
        <v>1</v>
      </c>
      <c r="BA22">
        <v>1</v>
      </c>
      <c r="BG22">
        <f t="shared" si="20"/>
        <v>166.66666666666666</v>
      </c>
      <c r="BH22" s="10">
        <f t="shared" si="21"/>
        <v>4.1666666666666665E-5</v>
      </c>
    </row>
    <row r="23" spans="1:60" ht="43.5">
      <c r="A23" t="s">
        <v>186</v>
      </c>
      <c r="B23" s="2" t="s">
        <v>802</v>
      </c>
      <c r="C23" s="2" t="s">
        <v>146</v>
      </c>
      <c r="D23">
        <v>1</v>
      </c>
      <c r="E23">
        <v>1</v>
      </c>
      <c r="F23">
        <f t="shared" si="8"/>
        <v>1</v>
      </c>
      <c r="G23">
        <f t="shared" si="9"/>
        <v>19</v>
      </c>
      <c r="H23">
        <f t="shared" si="10"/>
        <v>19</v>
      </c>
      <c r="I23">
        <f t="shared" si="11"/>
        <v>101</v>
      </c>
      <c r="J23">
        <f>'[1]TSS advEARS'!$C19</f>
        <v>27</v>
      </c>
      <c r="K23">
        <f t="shared" si="12"/>
        <v>1.4210526315789473</v>
      </c>
      <c r="L23">
        <f t="shared" si="13"/>
        <v>82</v>
      </c>
      <c r="M23">
        <f t="shared" si="14"/>
        <v>4.3157894736842106</v>
      </c>
      <c r="N23">
        <v>0</v>
      </c>
      <c r="O23">
        <v>1</v>
      </c>
      <c r="P23">
        <v>0</v>
      </c>
      <c r="Q23">
        <v>0</v>
      </c>
      <c r="R23">
        <f>'[1]TSS advEARS'!$E19</f>
        <v>1</v>
      </c>
      <c r="S23">
        <v>1</v>
      </c>
      <c r="T23">
        <f t="shared" si="3"/>
        <v>0</v>
      </c>
      <c r="U23">
        <f>'[1]TSS advEARS'!$F19</f>
        <v>1</v>
      </c>
      <c r="V23">
        <v>1</v>
      </c>
      <c r="W23">
        <f t="shared" si="4"/>
        <v>0</v>
      </c>
      <c r="X23">
        <f t="shared" si="5"/>
        <v>1</v>
      </c>
      <c r="Y23">
        <f>'[1]TSS advEARS'!$D19</f>
        <v>1</v>
      </c>
      <c r="Z23">
        <f>'[1]TSS advEARS'!$G19</f>
        <v>1</v>
      </c>
      <c r="AA23">
        <f>'[1]TSS advEARS'!$H19</f>
        <v>1</v>
      </c>
      <c r="AB23">
        <f>'[1]TSS advEARS'!$I19</f>
        <v>1</v>
      </c>
      <c r="AC23">
        <v>1</v>
      </c>
      <c r="AD23">
        <f>'[1]TSS advEARS'!$J19</f>
        <v>1</v>
      </c>
      <c r="AE23">
        <v>1</v>
      </c>
      <c r="AF23">
        <f t="shared" si="15"/>
        <v>1</v>
      </c>
      <c r="AG23">
        <f>'[1]TSS advEARS'!$K19</f>
        <v>1</v>
      </c>
      <c r="AH23">
        <f t="shared" si="6"/>
        <v>1</v>
      </c>
      <c r="AI23">
        <f>'[1]TSS advEARS'!$L19</f>
        <v>1</v>
      </c>
      <c r="AJ23">
        <v>1</v>
      </c>
      <c r="AK23">
        <f t="shared" si="7"/>
        <v>1</v>
      </c>
      <c r="AL23">
        <v>1</v>
      </c>
      <c r="AM23">
        <f>'[1]TSS advEARS'!$M19</f>
        <v>1</v>
      </c>
      <c r="AN23">
        <v>1</v>
      </c>
      <c r="AO23">
        <f>'[1]TSS advEARS'!$N19</f>
        <v>1</v>
      </c>
      <c r="AP23">
        <v>1</v>
      </c>
      <c r="AQ23">
        <v>1</v>
      </c>
      <c r="AR23">
        <v>1</v>
      </c>
      <c r="AS23">
        <f>'[1]TSS advEARS'!$O19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3.5">
      <c r="A24" t="s">
        <v>188</v>
      </c>
      <c r="B24" s="2" t="s">
        <v>803</v>
      </c>
      <c r="C24" s="2" t="s">
        <v>146</v>
      </c>
      <c r="D24">
        <v>1</v>
      </c>
      <c r="E24">
        <v>1</v>
      </c>
      <c r="F24">
        <f t="shared" si="8"/>
        <v>1</v>
      </c>
      <c r="G24">
        <f t="shared" si="9"/>
        <v>19</v>
      </c>
      <c r="H24">
        <f t="shared" si="10"/>
        <v>19</v>
      </c>
      <c r="I24">
        <f t="shared" si="11"/>
        <v>99</v>
      </c>
      <c r="J24">
        <f>'[1]TSS advEARS'!$C20</f>
        <v>27</v>
      </c>
      <c r="K24">
        <f t="shared" si="12"/>
        <v>1.4210526315789473</v>
      </c>
      <c r="L24">
        <f t="shared" si="13"/>
        <v>80</v>
      </c>
      <c r="M24">
        <f t="shared" si="14"/>
        <v>4.2105263157894735</v>
      </c>
      <c r="N24">
        <v>0</v>
      </c>
      <c r="O24">
        <v>1</v>
      </c>
      <c r="P24">
        <v>0</v>
      </c>
      <c r="Q24">
        <v>0</v>
      </c>
      <c r="R24">
        <f>'[1]TSS advEARS'!$E20</f>
        <v>1</v>
      </c>
      <c r="S24">
        <v>1</v>
      </c>
      <c r="T24">
        <f t="shared" si="3"/>
        <v>0</v>
      </c>
      <c r="U24">
        <f>'[1]TSS advEARS'!$F20</f>
        <v>1</v>
      </c>
      <c r="V24">
        <v>1</v>
      </c>
      <c r="W24">
        <f t="shared" si="4"/>
        <v>0</v>
      </c>
      <c r="X24">
        <f t="shared" si="5"/>
        <v>1</v>
      </c>
      <c r="Y24">
        <f>'[1]TSS advEARS'!$D20</f>
        <v>1</v>
      </c>
      <c r="Z24">
        <f>'[1]TSS advEARS'!$G20</f>
        <v>1</v>
      </c>
      <c r="AA24">
        <f>'[1]TSS advEARS'!$H20</f>
        <v>1</v>
      </c>
      <c r="AB24">
        <f>'[1]TSS advEARS'!$I20</f>
        <v>1</v>
      </c>
      <c r="AC24">
        <v>1</v>
      </c>
      <c r="AD24">
        <f>'[1]TSS advEARS'!$J20</f>
        <v>1</v>
      </c>
      <c r="AE24">
        <v>1</v>
      </c>
      <c r="AF24">
        <f t="shared" si="15"/>
        <v>1</v>
      </c>
      <c r="AG24">
        <f>'[1]TSS advEARS'!$K20</f>
        <v>1</v>
      </c>
      <c r="AH24">
        <f t="shared" si="6"/>
        <v>1</v>
      </c>
      <c r="AI24">
        <f>'[1]TSS advEARS'!$L20</f>
        <v>1</v>
      </c>
      <c r="AJ24">
        <v>1</v>
      </c>
      <c r="AK24">
        <f t="shared" si="7"/>
        <v>1</v>
      </c>
      <c r="AL24">
        <v>1</v>
      </c>
      <c r="AM24">
        <f>'[1]TSS advEARS'!$M20</f>
        <v>1</v>
      </c>
      <c r="AN24">
        <v>1</v>
      </c>
      <c r="AO24">
        <f>'[1]TSS advEARS'!$N20</f>
        <v>1</v>
      </c>
      <c r="AP24">
        <v>1</v>
      </c>
      <c r="AQ24">
        <v>1</v>
      </c>
      <c r="AR24">
        <v>1</v>
      </c>
      <c r="AS24">
        <f>'[1]TSS advEARS'!$O20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3.5">
      <c r="A25" t="s">
        <v>188</v>
      </c>
      <c r="B25" s="2" t="s">
        <v>804</v>
      </c>
      <c r="C25" s="2" t="s">
        <v>146</v>
      </c>
      <c r="D25">
        <v>1</v>
      </c>
      <c r="E25">
        <v>1</v>
      </c>
      <c r="F25">
        <f t="shared" si="8"/>
        <v>1</v>
      </c>
      <c r="G25">
        <f t="shared" si="9"/>
        <v>17</v>
      </c>
      <c r="H25">
        <f t="shared" si="10"/>
        <v>17</v>
      </c>
      <c r="I25">
        <f t="shared" si="11"/>
        <v>96</v>
      </c>
      <c r="J25">
        <f>'[1]TSS advEARS'!$C21</f>
        <v>26</v>
      </c>
      <c r="K25">
        <f t="shared" si="12"/>
        <v>1.5294117647058822</v>
      </c>
      <c r="L25">
        <f t="shared" si="13"/>
        <v>79</v>
      </c>
      <c r="M25">
        <f t="shared" si="14"/>
        <v>4.6470588235294121</v>
      </c>
      <c r="N25">
        <v>0</v>
      </c>
      <c r="O25">
        <v>1</v>
      </c>
      <c r="P25">
        <v>0</v>
      </c>
      <c r="Q25">
        <v>0</v>
      </c>
      <c r="R25">
        <f>'[1]TSS advEARS'!$E21</f>
        <v>1</v>
      </c>
      <c r="S25">
        <v>1</v>
      </c>
      <c r="T25">
        <f t="shared" si="3"/>
        <v>0</v>
      </c>
      <c r="U25">
        <f>'[1]TSS advEARS'!$F21</f>
        <v>1</v>
      </c>
      <c r="V25">
        <v>1</v>
      </c>
      <c r="W25">
        <f t="shared" si="4"/>
        <v>0</v>
      </c>
      <c r="X25">
        <f t="shared" si="5"/>
        <v>1</v>
      </c>
      <c r="Y25">
        <f>'[1]TSS advEARS'!$D21</f>
        <v>1</v>
      </c>
      <c r="Z25">
        <f>'[1]TSS advEARS'!$G21</f>
        <v>1</v>
      </c>
      <c r="AA25">
        <f>'[1]TSS advEARS'!$H21</f>
        <v>1</v>
      </c>
      <c r="AB25">
        <f>'[1]TSS advEARS'!$I21</f>
        <v>1</v>
      </c>
      <c r="AC25">
        <v>1</v>
      </c>
      <c r="AD25">
        <f>'[1]TSS advEARS'!$J21</f>
        <v>1</v>
      </c>
      <c r="AE25">
        <v>1</v>
      </c>
      <c r="AF25">
        <f t="shared" si="15"/>
        <v>1</v>
      </c>
      <c r="AG25">
        <f>'[1]TSS advEARS'!$K21</f>
        <v>1</v>
      </c>
      <c r="AH25">
        <f t="shared" si="6"/>
        <v>1</v>
      </c>
      <c r="AI25">
        <f>'[1]TSS advEARS'!$L21</f>
        <v>1</v>
      </c>
      <c r="AJ25">
        <v>1</v>
      </c>
      <c r="AK25">
        <f t="shared" si="7"/>
        <v>1</v>
      </c>
      <c r="AL25">
        <v>1</v>
      </c>
      <c r="AM25">
        <f>'[1]TSS advEARS'!$M21</f>
        <v>1</v>
      </c>
      <c r="AN25">
        <v>1</v>
      </c>
      <c r="AO25">
        <f>'[1]TSS advEARS'!$N21</f>
        <v>1</v>
      </c>
      <c r="AP25">
        <v>1</v>
      </c>
      <c r="AQ25">
        <v>1</v>
      </c>
      <c r="AR25">
        <v>1</v>
      </c>
      <c r="AS25">
        <f>'[1]TSS advEARS'!$O21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3.5">
      <c r="A26" t="s">
        <v>190</v>
      </c>
      <c r="B26" s="2" t="s">
        <v>805</v>
      </c>
      <c r="C26" s="2" t="s">
        <v>146</v>
      </c>
      <c r="D26">
        <v>1</v>
      </c>
      <c r="E26">
        <v>1</v>
      </c>
      <c r="F26">
        <f t="shared" si="8"/>
        <v>1</v>
      </c>
      <c r="G26">
        <f t="shared" si="9"/>
        <v>19</v>
      </c>
      <c r="H26">
        <f t="shared" si="10"/>
        <v>19</v>
      </c>
      <c r="I26">
        <f t="shared" si="11"/>
        <v>101</v>
      </c>
      <c r="J26">
        <f>'[1]TSS advEARS'!$C22</f>
        <v>26</v>
      </c>
      <c r="K26">
        <f t="shared" si="12"/>
        <v>1.368421052631579</v>
      </c>
      <c r="L26">
        <f t="shared" si="13"/>
        <v>82</v>
      </c>
      <c r="M26">
        <f t="shared" si="14"/>
        <v>4.3157894736842106</v>
      </c>
      <c r="N26">
        <v>0</v>
      </c>
      <c r="O26">
        <v>1</v>
      </c>
      <c r="P26">
        <v>0</v>
      </c>
      <c r="Q26">
        <v>0</v>
      </c>
      <c r="R26">
        <f>'[1]TSS advEARS'!$E22</f>
        <v>1</v>
      </c>
      <c r="S26">
        <v>1</v>
      </c>
      <c r="T26">
        <f t="shared" si="3"/>
        <v>0</v>
      </c>
      <c r="U26">
        <f>'[1]TSS advEARS'!$F22</f>
        <v>1</v>
      </c>
      <c r="V26">
        <v>1</v>
      </c>
      <c r="W26">
        <f t="shared" si="4"/>
        <v>0</v>
      </c>
      <c r="X26">
        <f t="shared" si="5"/>
        <v>1</v>
      </c>
      <c r="Y26">
        <f>'[1]TSS advEARS'!$D22</f>
        <v>1</v>
      </c>
      <c r="Z26">
        <f>'[1]TSS advEARS'!$G22</f>
        <v>1</v>
      </c>
      <c r="AA26">
        <f>'[1]TSS advEARS'!$H22</f>
        <v>1</v>
      </c>
      <c r="AB26">
        <f>'[1]TSS advEARS'!$I22</f>
        <v>1</v>
      </c>
      <c r="AC26">
        <v>1</v>
      </c>
      <c r="AD26">
        <f>'[1]TSS advEARS'!$J22</f>
        <v>1</v>
      </c>
      <c r="AE26">
        <v>1</v>
      </c>
      <c r="AF26">
        <f t="shared" si="15"/>
        <v>1</v>
      </c>
      <c r="AG26">
        <f>'[1]TSS advEARS'!$K22</f>
        <v>1</v>
      </c>
      <c r="AH26">
        <f t="shared" si="6"/>
        <v>1</v>
      </c>
      <c r="AI26">
        <f>'[1]TSS advEARS'!$L22</f>
        <v>1</v>
      </c>
      <c r="AJ26">
        <v>1</v>
      </c>
      <c r="AK26">
        <f t="shared" si="7"/>
        <v>1</v>
      </c>
      <c r="AL26">
        <v>1</v>
      </c>
      <c r="AM26">
        <f>'[1]TSS advEARS'!$M22</f>
        <v>1</v>
      </c>
      <c r="AN26">
        <v>1</v>
      </c>
      <c r="AO26">
        <f>'[1]TSS advEARS'!$N22</f>
        <v>1</v>
      </c>
      <c r="AP26">
        <v>1</v>
      </c>
      <c r="AQ26">
        <v>1</v>
      </c>
      <c r="AR26">
        <v>1</v>
      </c>
      <c r="AS26">
        <f>'[1]TSS advEARS'!$O22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3.5">
      <c r="A27" t="s">
        <v>190</v>
      </c>
      <c r="B27" s="2" t="s">
        <v>806</v>
      </c>
      <c r="C27" s="2" t="s">
        <v>146</v>
      </c>
      <c r="D27">
        <v>1</v>
      </c>
      <c r="E27">
        <v>1</v>
      </c>
      <c r="F27">
        <f t="shared" si="8"/>
        <v>1</v>
      </c>
      <c r="G27">
        <f t="shared" si="9"/>
        <v>18</v>
      </c>
      <c r="H27">
        <f t="shared" si="10"/>
        <v>18</v>
      </c>
      <c r="I27">
        <f t="shared" si="11"/>
        <v>101</v>
      </c>
      <c r="J27">
        <f>'[1]TSS advEARS'!$C23</f>
        <v>27</v>
      </c>
      <c r="K27">
        <f t="shared" si="12"/>
        <v>1.5</v>
      </c>
      <c r="L27">
        <f t="shared" si="13"/>
        <v>83</v>
      </c>
      <c r="M27">
        <f t="shared" si="14"/>
        <v>4.6111111111111107</v>
      </c>
      <c r="N27">
        <v>0</v>
      </c>
      <c r="O27">
        <v>1</v>
      </c>
      <c r="P27">
        <v>0</v>
      </c>
      <c r="Q27">
        <v>0</v>
      </c>
      <c r="R27">
        <f>'[1]TSS advEARS'!$E23</f>
        <v>0</v>
      </c>
      <c r="S27">
        <v>1</v>
      </c>
      <c r="T27">
        <f t="shared" si="3"/>
        <v>0</v>
      </c>
      <c r="U27">
        <f>'[1]TSS advEARS'!$F23</f>
        <v>1</v>
      </c>
      <c r="V27">
        <v>1</v>
      </c>
      <c r="W27">
        <f t="shared" si="4"/>
        <v>0</v>
      </c>
      <c r="X27">
        <f t="shared" si="5"/>
        <v>1</v>
      </c>
      <c r="Y27">
        <f>'[1]TSS advEARS'!$D23</f>
        <v>1</v>
      </c>
      <c r="Z27">
        <f>'[1]TSS advEARS'!$G23</f>
        <v>1</v>
      </c>
      <c r="AA27">
        <f>'[1]TSS advEARS'!$H23</f>
        <v>1</v>
      </c>
      <c r="AB27">
        <f>'[1]TSS advEARS'!$I23</f>
        <v>1</v>
      </c>
      <c r="AC27">
        <v>1</v>
      </c>
      <c r="AD27">
        <f>'[1]TSS advEARS'!$J23</f>
        <v>1</v>
      </c>
      <c r="AE27">
        <v>1</v>
      </c>
      <c r="AF27">
        <f t="shared" si="15"/>
        <v>1</v>
      </c>
      <c r="AG27">
        <f>'[1]TSS advEARS'!$K23</f>
        <v>1</v>
      </c>
      <c r="AH27">
        <f t="shared" si="6"/>
        <v>1</v>
      </c>
      <c r="AI27">
        <f>'[1]TSS advEARS'!$L23</f>
        <v>1</v>
      </c>
      <c r="AJ27">
        <v>1</v>
      </c>
      <c r="AK27">
        <f t="shared" si="7"/>
        <v>1</v>
      </c>
      <c r="AL27">
        <v>1</v>
      </c>
      <c r="AM27">
        <f>'[1]TSS advEARS'!$M23</f>
        <v>1</v>
      </c>
      <c r="AN27">
        <v>1</v>
      </c>
      <c r="AO27">
        <f>'[1]TSS advEARS'!$N23</f>
        <v>1</v>
      </c>
      <c r="AP27">
        <v>1</v>
      </c>
      <c r="AQ27">
        <v>1</v>
      </c>
      <c r="AR27">
        <v>1</v>
      </c>
      <c r="AS27">
        <f>'[1]TSS advEARS'!$O23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43.5">
      <c r="A28" t="s">
        <v>192</v>
      </c>
      <c r="B28" s="2" t="s">
        <v>807</v>
      </c>
      <c r="C28" s="2" t="s">
        <v>146</v>
      </c>
      <c r="D28">
        <v>1</v>
      </c>
      <c r="E28">
        <v>1</v>
      </c>
      <c r="F28">
        <f t="shared" si="8"/>
        <v>1</v>
      </c>
      <c r="G28">
        <f t="shared" si="9"/>
        <v>20</v>
      </c>
      <c r="H28">
        <f t="shared" si="10"/>
        <v>20</v>
      </c>
      <c r="I28">
        <f t="shared" si="11"/>
        <v>108</v>
      </c>
      <c r="J28">
        <f>'[1]TSS advEARS'!$C24</f>
        <v>28</v>
      </c>
      <c r="K28">
        <f t="shared" si="12"/>
        <v>1.4</v>
      </c>
      <c r="L28">
        <f t="shared" si="13"/>
        <v>88</v>
      </c>
      <c r="M28">
        <f t="shared" si="14"/>
        <v>4.4000000000000004</v>
      </c>
      <c r="N28">
        <v>0</v>
      </c>
      <c r="O28">
        <v>1</v>
      </c>
      <c r="P28">
        <v>0</v>
      </c>
      <c r="Q28">
        <v>0</v>
      </c>
      <c r="R28">
        <f>'[1]TSS advEARS'!$E24</f>
        <v>1</v>
      </c>
      <c r="S28">
        <v>1</v>
      </c>
      <c r="T28">
        <f t="shared" si="3"/>
        <v>0</v>
      </c>
      <c r="U28">
        <f>'[1]TSS advEARS'!$F24</f>
        <v>1</v>
      </c>
      <c r="V28">
        <v>1</v>
      </c>
      <c r="W28">
        <f t="shared" si="4"/>
        <v>0</v>
      </c>
      <c r="X28">
        <f t="shared" si="5"/>
        <v>1</v>
      </c>
      <c r="Y28">
        <f>'[1]TSS advEARS'!$D24</f>
        <v>1</v>
      </c>
      <c r="Z28">
        <f>'[1]TSS advEARS'!$G24</f>
        <v>1</v>
      </c>
      <c r="AA28">
        <f>'[1]TSS advEARS'!$H24</f>
        <v>1</v>
      </c>
      <c r="AB28">
        <f>'[1]TSS advEARS'!$I24</f>
        <v>1</v>
      </c>
      <c r="AC28">
        <v>1</v>
      </c>
      <c r="AD28">
        <f>'[1]TSS advEARS'!$J24</f>
        <v>1</v>
      </c>
      <c r="AE28">
        <v>1</v>
      </c>
      <c r="AF28">
        <f t="shared" si="15"/>
        <v>1</v>
      </c>
      <c r="AG28">
        <f>'[1]TSS advEARS'!$K24</f>
        <v>1</v>
      </c>
      <c r="AH28">
        <f t="shared" si="6"/>
        <v>1</v>
      </c>
      <c r="AI28">
        <f>'[1]TSS advEARS'!$L24</f>
        <v>1</v>
      </c>
      <c r="AJ28">
        <v>1</v>
      </c>
      <c r="AK28">
        <f t="shared" si="7"/>
        <v>1</v>
      </c>
      <c r="AL28">
        <v>1</v>
      </c>
      <c r="AM28">
        <f>'[1]TSS advEARS'!$M24</f>
        <v>1</v>
      </c>
      <c r="AN28">
        <v>1</v>
      </c>
      <c r="AO28">
        <f>'[1]TSS advEARS'!$N24</f>
        <v>1</v>
      </c>
      <c r="AP28">
        <v>1</v>
      </c>
      <c r="AQ28">
        <v>1</v>
      </c>
      <c r="AR28">
        <v>1</v>
      </c>
      <c r="AS28">
        <f>'[1]TSS advEARS'!$O24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43.5">
      <c r="A29" t="s">
        <v>194</v>
      </c>
      <c r="B29" s="2" t="s">
        <v>808</v>
      </c>
      <c r="C29" s="2" t="s">
        <v>146</v>
      </c>
      <c r="D29">
        <v>1</v>
      </c>
      <c r="E29">
        <v>1</v>
      </c>
      <c r="F29">
        <f t="shared" si="8"/>
        <v>1</v>
      </c>
      <c r="G29">
        <f t="shared" si="9"/>
        <v>20</v>
      </c>
      <c r="H29">
        <f t="shared" si="10"/>
        <v>20</v>
      </c>
      <c r="I29">
        <f t="shared" si="11"/>
        <v>109</v>
      </c>
      <c r="J29">
        <f>'[1]TSS advEARS'!$C25</f>
        <v>29</v>
      </c>
      <c r="K29">
        <f t="shared" si="12"/>
        <v>1.45</v>
      </c>
      <c r="L29">
        <f t="shared" si="13"/>
        <v>89</v>
      </c>
      <c r="M29">
        <f t="shared" si="14"/>
        <v>4.45</v>
      </c>
      <c r="N29">
        <v>0</v>
      </c>
      <c r="O29">
        <v>1</v>
      </c>
      <c r="P29">
        <v>0</v>
      </c>
      <c r="Q29">
        <v>0</v>
      </c>
      <c r="R29">
        <f>'[1]TSS advEARS'!$E25</f>
        <v>0</v>
      </c>
      <c r="S29">
        <v>1</v>
      </c>
      <c r="T29">
        <f t="shared" si="3"/>
        <v>0</v>
      </c>
      <c r="U29">
        <f>'[1]TSS advEARS'!$F25</f>
        <v>1</v>
      </c>
      <c r="V29">
        <v>1</v>
      </c>
      <c r="W29">
        <f t="shared" si="4"/>
        <v>0</v>
      </c>
      <c r="X29">
        <f t="shared" si="5"/>
        <v>1</v>
      </c>
      <c r="Y29">
        <f>'[1]TSS advEARS'!$D25</f>
        <v>1</v>
      </c>
      <c r="Z29">
        <f>'[1]TSS advEARS'!$G25</f>
        <v>1</v>
      </c>
      <c r="AA29">
        <f>'[1]TSS advEARS'!$H25</f>
        <v>1</v>
      </c>
      <c r="AB29">
        <f>'[1]TSS advEARS'!$I25</f>
        <v>1</v>
      </c>
      <c r="AC29">
        <v>1</v>
      </c>
      <c r="AD29">
        <f>'[1]TSS advEARS'!$J25</f>
        <v>1</v>
      </c>
      <c r="AE29">
        <v>1</v>
      </c>
      <c r="AF29">
        <f t="shared" si="15"/>
        <v>1</v>
      </c>
      <c r="AG29">
        <f>'[1]TSS advEARS'!$K25</f>
        <v>1</v>
      </c>
      <c r="AH29">
        <f t="shared" si="6"/>
        <v>1</v>
      </c>
      <c r="AI29">
        <f>'[1]TSS advEARS'!$L25</f>
        <v>1</v>
      </c>
      <c r="AJ29">
        <v>1</v>
      </c>
      <c r="AK29">
        <f t="shared" si="7"/>
        <v>1</v>
      </c>
      <c r="AL29">
        <v>1</v>
      </c>
      <c r="AM29">
        <f>'[1]TSS advEARS'!$M25</f>
        <v>0</v>
      </c>
      <c r="AN29">
        <v>1</v>
      </c>
      <c r="AO29">
        <f>'[1]TSS advEARS'!$N25</f>
        <v>1</v>
      </c>
      <c r="AP29">
        <v>1</v>
      </c>
      <c r="AQ29">
        <v>1</v>
      </c>
      <c r="AR29">
        <v>1</v>
      </c>
      <c r="AS29">
        <f>'[1]TSS advEARS'!$O25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2.5">
      <c r="A30" t="s">
        <v>558</v>
      </c>
      <c r="B30" s="2" t="s">
        <v>809</v>
      </c>
      <c r="C30" s="2" t="s">
        <v>146</v>
      </c>
      <c r="D30">
        <v>1</v>
      </c>
      <c r="E30">
        <v>1</v>
      </c>
      <c r="F30">
        <f t="shared" si="8"/>
        <v>1</v>
      </c>
      <c r="G30">
        <f t="shared" si="9"/>
        <v>33</v>
      </c>
      <c r="H30">
        <f t="shared" si="10"/>
        <v>33</v>
      </c>
      <c r="I30">
        <f t="shared" si="11"/>
        <v>169</v>
      </c>
      <c r="J30">
        <f>'[1]TSS advEARS'!$C26</f>
        <v>44</v>
      </c>
      <c r="K30">
        <f t="shared" si="12"/>
        <v>1.3333333333333333</v>
      </c>
      <c r="L30">
        <f t="shared" si="13"/>
        <v>130</v>
      </c>
      <c r="M30">
        <f t="shared" si="14"/>
        <v>3.9393939393939394</v>
      </c>
      <c r="N30">
        <v>0</v>
      </c>
      <c r="O30">
        <v>1</v>
      </c>
      <c r="P30">
        <v>1</v>
      </c>
      <c r="Q30">
        <v>1</v>
      </c>
      <c r="R30">
        <f>'[1]TSS advEARS'!$E26</f>
        <v>1</v>
      </c>
      <c r="S30">
        <v>1</v>
      </c>
      <c r="T30">
        <f t="shared" si="3"/>
        <v>1</v>
      </c>
      <c r="U30">
        <f>'[1]TSS advEARS'!$F26</f>
        <v>1</v>
      </c>
      <c r="V30">
        <v>1</v>
      </c>
      <c r="W30">
        <f t="shared" si="4"/>
        <v>1</v>
      </c>
      <c r="X30">
        <f t="shared" si="5"/>
        <v>1</v>
      </c>
      <c r="Y30">
        <f>'[1]TSS advEARS'!$D26</f>
        <v>0</v>
      </c>
      <c r="Z30">
        <f>'[1]TSS advEARS'!$G26</f>
        <v>1</v>
      </c>
      <c r="AA30">
        <f>'[1]TSS advEARS'!$H26</f>
        <v>1</v>
      </c>
      <c r="AB30">
        <f>'[1]TSS advEARS'!$I26</f>
        <v>1</v>
      </c>
      <c r="AC30">
        <v>1</v>
      </c>
      <c r="AD30">
        <f>'[1]TSS advEARS'!$J26</f>
        <v>1</v>
      </c>
      <c r="AE30">
        <v>1</v>
      </c>
      <c r="AF30">
        <f t="shared" si="15"/>
        <v>7</v>
      </c>
      <c r="AG30">
        <f>'[1]TSS advEARS'!$K26</f>
        <v>1</v>
      </c>
      <c r="AH30">
        <f t="shared" si="6"/>
        <v>1</v>
      </c>
      <c r="AI30">
        <f>'[1]TSS advEARS'!$L26</f>
        <v>1</v>
      </c>
      <c r="AJ30">
        <v>1</v>
      </c>
      <c r="AK30">
        <f t="shared" si="7"/>
        <v>0</v>
      </c>
      <c r="AL30">
        <v>1</v>
      </c>
      <c r="AM30">
        <f>'[1]TSS advEARS'!$M26</f>
        <v>1</v>
      </c>
      <c r="AN30">
        <v>1</v>
      </c>
      <c r="AO30">
        <f>'[1]TSS advEARS'!$N26</f>
        <v>0</v>
      </c>
      <c r="AP30">
        <v>1</v>
      </c>
      <c r="AQ30">
        <v>1</v>
      </c>
      <c r="AR30">
        <v>1</v>
      </c>
      <c r="AS30">
        <f>'[1]TSS advEARS'!$O26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2.5">
      <c r="A31" t="s">
        <v>560</v>
      </c>
      <c r="B31" s="2" t="s">
        <v>840</v>
      </c>
      <c r="C31" s="2" t="s">
        <v>146</v>
      </c>
      <c r="D31">
        <v>1</v>
      </c>
      <c r="E31">
        <v>1</v>
      </c>
      <c r="F31">
        <f t="shared" si="8"/>
        <v>1</v>
      </c>
      <c r="G31">
        <f t="shared" si="9"/>
        <v>33</v>
      </c>
      <c r="H31">
        <f t="shared" si="10"/>
        <v>33</v>
      </c>
      <c r="I31">
        <f t="shared" si="11"/>
        <v>167</v>
      </c>
      <c r="J31">
        <f>'[1]TSS advEARS'!$C27</f>
        <v>44</v>
      </c>
      <c r="K31">
        <f t="shared" si="12"/>
        <v>1.3333333333333333</v>
      </c>
      <c r="L31">
        <f t="shared" si="13"/>
        <v>128</v>
      </c>
      <c r="M31">
        <f t="shared" si="14"/>
        <v>3.8787878787878789</v>
      </c>
      <c r="N31">
        <v>0</v>
      </c>
      <c r="O31">
        <v>1</v>
      </c>
      <c r="P31">
        <v>1</v>
      </c>
      <c r="Q31">
        <v>1</v>
      </c>
      <c r="R31">
        <f>'[1]TSS advEARS'!$E27</f>
        <v>1</v>
      </c>
      <c r="S31">
        <v>1</v>
      </c>
      <c r="T31">
        <f t="shared" si="3"/>
        <v>1</v>
      </c>
      <c r="U31">
        <f>'[1]TSS advEARS'!$F27</f>
        <v>1</v>
      </c>
      <c r="V31">
        <v>1</v>
      </c>
      <c r="W31">
        <f t="shared" si="4"/>
        <v>1</v>
      </c>
      <c r="X31">
        <f t="shared" si="5"/>
        <v>1</v>
      </c>
      <c r="Y31">
        <f>'[1]TSS advEARS'!$D27</f>
        <v>0</v>
      </c>
      <c r="Z31">
        <f>'[1]TSS advEARS'!$G27</f>
        <v>1</v>
      </c>
      <c r="AA31">
        <f>'[1]TSS advEARS'!$H27</f>
        <v>1</v>
      </c>
      <c r="AB31">
        <f>'[1]TSS advEARS'!$I27</f>
        <v>1</v>
      </c>
      <c r="AC31">
        <v>1</v>
      </c>
      <c r="AD31">
        <f>'[1]TSS advEARS'!$J27</f>
        <v>1</v>
      </c>
      <c r="AE31">
        <v>1</v>
      </c>
      <c r="AF31">
        <f t="shared" si="15"/>
        <v>7</v>
      </c>
      <c r="AG31">
        <f>'[1]TSS advEARS'!$K27</f>
        <v>1</v>
      </c>
      <c r="AH31">
        <f t="shared" si="6"/>
        <v>1</v>
      </c>
      <c r="AI31">
        <f>'[1]TSS advEARS'!$L27</f>
        <v>1</v>
      </c>
      <c r="AJ31">
        <v>1</v>
      </c>
      <c r="AK31">
        <f t="shared" si="7"/>
        <v>0</v>
      </c>
      <c r="AL31">
        <v>1</v>
      </c>
      <c r="AM31">
        <f>'[1]TSS advEARS'!$M27</f>
        <v>1</v>
      </c>
      <c r="AN31">
        <v>1</v>
      </c>
      <c r="AO31">
        <f>'[1]TSS advEARS'!$N27</f>
        <v>0</v>
      </c>
      <c r="AP31">
        <v>1</v>
      </c>
      <c r="AQ31">
        <v>1</v>
      </c>
      <c r="AR31">
        <v>1</v>
      </c>
      <c r="AS31">
        <f>'[1]TSS advEARS'!$O27</f>
        <v>1</v>
      </c>
      <c r="AT31">
        <v>1</v>
      </c>
      <c r="AU31">
        <f t="shared" si="16"/>
        <v>60.540000000000028</v>
      </c>
      <c r="AV31">
        <f t="shared" si="17"/>
        <v>13.013333333333335</v>
      </c>
      <c r="AW31">
        <f t="shared" si="18"/>
        <v>7.3575757575757557</v>
      </c>
      <c r="AX31">
        <f t="shared" si="19"/>
        <v>13.339090909090906</v>
      </c>
      <c r="AY31">
        <v>1</v>
      </c>
      <c r="AZ31">
        <v>1</v>
      </c>
      <c r="BA31">
        <v>1</v>
      </c>
      <c r="BG31">
        <f t="shared" si="20"/>
        <v>212.12121212121212</v>
      </c>
      <c r="BH31" s="10">
        <f t="shared" si="21"/>
        <v>1.1458333333333333E-4</v>
      </c>
    </row>
    <row r="32" spans="1:60" ht="87">
      <c r="A32">
        <v>13</v>
      </c>
      <c r="B32" s="2" t="s">
        <v>681</v>
      </c>
      <c r="C32" s="2" t="s">
        <v>146</v>
      </c>
      <c r="D32">
        <v>1</v>
      </c>
      <c r="E32">
        <v>1</v>
      </c>
      <c r="F32">
        <f t="shared" si="8"/>
        <v>3</v>
      </c>
      <c r="G32">
        <f t="shared" si="9"/>
        <v>30</v>
      </c>
      <c r="H32">
        <f t="shared" si="10"/>
        <v>10</v>
      </c>
      <c r="I32">
        <f t="shared" si="11"/>
        <v>196</v>
      </c>
      <c r="J32">
        <f>'[1]TSS advEARS'!$C28</f>
        <v>53</v>
      </c>
      <c r="K32">
        <f t="shared" si="12"/>
        <v>1.7666666666666666</v>
      </c>
      <c r="L32">
        <f t="shared" si="13"/>
        <v>162</v>
      </c>
      <c r="M32">
        <f t="shared" si="14"/>
        <v>5.4</v>
      </c>
      <c r="N32">
        <v>1</v>
      </c>
      <c r="O32">
        <v>1</v>
      </c>
      <c r="P32">
        <v>1</v>
      </c>
      <c r="Q32">
        <v>1</v>
      </c>
      <c r="R32">
        <f>'[1]TSS advEARS'!$E28</f>
        <v>1</v>
      </c>
      <c r="S32">
        <v>1</v>
      </c>
      <c r="T32">
        <f t="shared" si="3"/>
        <v>1</v>
      </c>
      <c r="U32">
        <f>'[1]TSS advEARS'!$F28</f>
        <v>1</v>
      </c>
      <c r="V32">
        <v>1</v>
      </c>
      <c r="W32">
        <f t="shared" si="4"/>
        <v>1</v>
      </c>
      <c r="X32">
        <f t="shared" si="5"/>
        <v>1</v>
      </c>
      <c r="Y32">
        <f>'[1]TSS advEARS'!$D28</f>
        <v>0</v>
      </c>
      <c r="Z32">
        <f>'[1]TSS advEARS'!$G28</f>
        <v>1</v>
      </c>
      <c r="AA32">
        <f>'[1]TSS advEARS'!$H28</f>
        <v>1</v>
      </c>
      <c r="AB32">
        <f>'[1]TSS advEARS'!$I28</f>
        <v>1</v>
      </c>
      <c r="AC32">
        <v>1</v>
      </c>
      <c r="AD32">
        <f>'[1]TSS advEARS'!$J28</f>
        <v>1</v>
      </c>
      <c r="AE32">
        <v>1</v>
      </c>
      <c r="AF32">
        <f t="shared" si="15"/>
        <v>4</v>
      </c>
      <c r="AG32">
        <f>'[1]TSS advEARS'!$K28</f>
        <v>1</v>
      </c>
      <c r="AH32">
        <f t="shared" si="6"/>
        <v>1</v>
      </c>
      <c r="AI32">
        <f>'[1]TSS advEARS'!$L28</f>
        <v>0</v>
      </c>
      <c r="AJ32">
        <v>1</v>
      </c>
      <c r="AK32">
        <f t="shared" si="7"/>
        <v>1</v>
      </c>
      <c r="AL32">
        <v>1</v>
      </c>
      <c r="AM32">
        <f>'[1]TSS advEARS'!$M28</f>
        <v>1</v>
      </c>
      <c r="AN32">
        <v>1</v>
      </c>
      <c r="AO32">
        <f>'[1]TSS advEARS'!$N28</f>
        <v>0</v>
      </c>
      <c r="AP32">
        <v>1</v>
      </c>
      <c r="AQ32">
        <v>1</v>
      </c>
      <c r="AR32">
        <v>1</v>
      </c>
      <c r="AS32">
        <f>'[1]TSS advEARS'!$O28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2.5">
      <c r="A33">
        <v>14</v>
      </c>
      <c r="B33" s="2" t="s">
        <v>682</v>
      </c>
      <c r="C33" s="2" t="s">
        <v>146</v>
      </c>
      <c r="D33">
        <v>1</v>
      </c>
      <c r="E33">
        <v>1</v>
      </c>
      <c r="F33">
        <f t="shared" si="8"/>
        <v>2</v>
      </c>
      <c r="G33">
        <f t="shared" si="9"/>
        <v>24</v>
      </c>
      <c r="H33">
        <f t="shared" si="10"/>
        <v>12</v>
      </c>
      <c r="I33">
        <f t="shared" si="11"/>
        <v>157</v>
      </c>
      <c r="J33">
        <f>'[1]TSS advEARS'!$C29</f>
        <v>44</v>
      </c>
      <c r="K33">
        <f t="shared" si="12"/>
        <v>1.8333333333333333</v>
      </c>
      <c r="L33">
        <f t="shared" si="13"/>
        <v>131</v>
      </c>
      <c r="M33">
        <f t="shared" si="14"/>
        <v>5.458333333333333</v>
      </c>
      <c r="N33">
        <v>1</v>
      </c>
      <c r="O33">
        <v>1</v>
      </c>
      <c r="P33">
        <v>1</v>
      </c>
      <c r="Q33">
        <v>1</v>
      </c>
      <c r="R33">
        <f>'[1]TSS advEARS'!$E29</f>
        <v>1</v>
      </c>
      <c r="S33">
        <v>1</v>
      </c>
      <c r="T33">
        <f t="shared" si="3"/>
        <v>1</v>
      </c>
      <c r="U33">
        <f>'[1]TSS advEARS'!$F29</f>
        <v>1</v>
      </c>
      <c r="V33">
        <v>1</v>
      </c>
      <c r="W33">
        <f t="shared" si="4"/>
        <v>1</v>
      </c>
      <c r="X33">
        <f t="shared" si="5"/>
        <v>1</v>
      </c>
      <c r="Y33">
        <f>'[1]TSS advEARS'!$D29</f>
        <v>0</v>
      </c>
      <c r="Z33">
        <f>'[1]TSS advEARS'!$G29</f>
        <v>1</v>
      </c>
      <c r="AA33">
        <f>'[1]TSS advEARS'!$H29</f>
        <v>1</v>
      </c>
      <c r="AB33">
        <f>'[1]TSS advEARS'!$I29</f>
        <v>1</v>
      </c>
      <c r="AC33">
        <v>1</v>
      </c>
      <c r="AD33">
        <f>'[1]TSS advEARS'!$J29</f>
        <v>1</v>
      </c>
      <c r="AE33">
        <v>1</v>
      </c>
      <c r="AF33">
        <f t="shared" si="15"/>
        <v>3</v>
      </c>
      <c r="AG33">
        <f>'[1]TSS advEARS'!$K29</f>
        <v>1</v>
      </c>
      <c r="AH33">
        <f t="shared" si="6"/>
        <v>1</v>
      </c>
      <c r="AI33">
        <f>'[1]TSS advEARS'!$L29</f>
        <v>0</v>
      </c>
      <c r="AJ33">
        <v>1</v>
      </c>
      <c r="AK33">
        <f t="shared" si="7"/>
        <v>1</v>
      </c>
      <c r="AL33">
        <v>1</v>
      </c>
      <c r="AM33">
        <f>'[1]TSS advEARS'!$M29</f>
        <v>1</v>
      </c>
      <c r="AN33">
        <v>1</v>
      </c>
      <c r="AO33">
        <f>'[1]TSS advEARS'!$N29</f>
        <v>1</v>
      </c>
      <c r="AP33">
        <v>1</v>
      </c>
      <c r="AQ33">
        <v>1</v>
      </c>
      <c r="AR33">
        <v>1</v>
      </c>
      <c r="AS33">
        <f>'[1]TSS advEARS'!$O29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2.5">
      <c r="A34">
        <v>15</v>
      </c>
      <c r="B34" s="2" t="s">
        <v>741</v>
      </c>
      <c r="C34" s="2" t="s">
        <v>146</v>
      </c>
      <c r="D34">
        <v>1</v>
      </c>
      <c r="E34">
        <v>1</v>
      </c>
      <c r="F34">
        <f t="shared" si="8"/>
        <v>1</v>
      </c>
      <c r="G34">
        <f t="shared" si="9"/>
        <v>17</v>
      </c>
      <c r="H34">
        <f t="shared" si="10"/>
        <v>17</v>
      </c>
      <c r="I34">
        <f t="shared" si="11"/>
        <v>126</v>
      </c>
      <c r="J34">
        <f>'[1]TSS advEARS'!$C30</f>
        <v>37</v>
      </c>
      <c r="K34">
        <f t="shared" si="12"/>
        <v>2.1764705882352939</v>
      </c>
      <c r="L34">
        <f t="shared" si="13"/>
        <v>106</v>
      </c>
      <c r="M34">
        <f t="shared" si="14"/>
        <v>6.2352941176470589</v>
      </c>
      <c r="N34">
        <v>0</v>
      </c>
      <c r="O34">
        <v>1</v>
      </c>
      <c r="P34">
        <v>0</v>
      </c>
      <c r="Q34">
        <v>1</v>
      </c>
      <c r="R34">
        <f>'[1]TSS advEARS'!$E30</f>
        <v>1</v>
      </c>
      <c r="S34">
        <v>1</v>
      </c>
      <c r="T34">
        <f t="shared" si="3"/>
        <v>1</v>
      </c>
      <c r="U34">
        <f>'[1]TSS advEARS'!$F30</f>
        <v>1</v>
      </c>
      <c r="V34">
        <v>1</v>
      </c>
      <c r="W34">
        <f t="shared" si="4"/>
        <v>0</v>
      </c>
      <c r="X34">
        <f t="shared" si="5"/>
        <v>1</v>
      </c>
      <c r="Y34">
        <f>'[1]TSS advEARS'!$D30</f>
        <v>1</v>
      </c>
      <c r="Z34">
        <f>'[1]TSS advEARS'!$G30</f>
        <v>1</v>
      </c>
      <c r="AA34">
        <f>'[1]TSS advEARS'!$H30</f>
        <v>1</v>
      </c>
      <c r="AB34">
        <f>'[1]TSS advEARS'!$I30</f>
        <v>1</v>
      </c>
      <c r="AC34">
        <v>1</v>
      </c>
      <c r="AD34">
        <f>'[1]TSS advEARS'!$J30</f>
        <v>1</v>
      </c>
      <c r="AE34">
        <v>1</v>
      </c>
      <c r="AF34">
        <f t="shared" si="15"/>
        <v>1</v>
      </c>
      <c r="AG34">
        <f>'[1]TSS advEARS'!$K30</f>
        <v>1</v>
      </c>
      <c r="AH34">
        <f t="shared" si="6"/>
        <v>1</v>
      </c>
      <c r="AI34">
        <f>'[1]TSS advEARS'!$L30</f>
        <v>0</v>
      </c>
      <c r="AJ34">
        <v>1</v>
      </c>
      <c r="AK34">
        <f t="shared" si="7"/>
        <v>1</v>
      </c>
      <c r="AL34">
        <v>1</v>
      </c>
      <c r="AM34">
        <f>'[1]TSS advEARS'!$M30</f>
        <v>1</v>
      </c>
      <c r="AN34">
        <v>1</v>
      </c>
      <c r="AO34">
        <f>'[1]TSS advEARS'!$N30</f>
        <v>1</v>
      </c>
      <c r="AP34">
        <v>1</v>
      </c>
      <c r="AQ34">
        <v>1</v>
      </c>
      <c r="AR34">
        <v>1</v>
      </c>
      <c r="AS34">
        <f>'[1]TSS advEARS'!$O30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29">
      <c r="A35">
        <v>16</v>
      </c>
      <c r="B35" s="2" t="s">
        <v>684</v>
      </c>
      <c r="C35" s="2" t="s">
        <v>146</v>
      </c>
      <c r="D35">
        <v>1</v>
      </c>
      <c r="E35">
        <v>1</v>
      </c>
      <c r="F35">
        <f t="shared" si="8"/>
        <v>1</v>
      </c>
      <c r="G35">
        <f t="shared" si="9"/>
        <v>11</v>
      </c>
      <c r="H35">
        <f t="shared" si="10"/>
        <v>11</v>
      </c>
      <c r="I35">
        <f t="shared" si="11"/>
        <v>59</v>
      </c>
      <c r="J35">
        <f>'[1]TSS advEARS'!$C31</f>
        <v>16</v>
      </c>
      <c r="K35">
        <f t="shared" si="12"/>
        <v>1.4545454545454546</v>
      </c>
      <c r="L35">
        <f t="shared" si="13"/>
        <v>48</v>
      </c>
      <c r="M35">
        <f t="shared" si="14"/>
        <v>4.3636363636363633</v>
      </c>
      <c r="N35">
        <v>1</v>
      </c>
      <c r="O35">
        <v>1</v>
      </c>
      <c r="P35">
        <v>1</v>
      </c>
      <c r="Q35">
        <v>1</v>
      </c>
      <c r="R35">
        <f>'[1]TSS advEARS'!$E31</f>
        <v>0</v>
      </c>
      <c r="S35">
        <v>1</v>
      </c>
      <c r="T35">
        <f t="shared" si="3"/>
        <v>0</v>
      </c>
      <c r="U35">
        <f>'[1]TSS advEARS'!$F31</f>
        <v>1</v>
      </c>
      <c r="V35">
        <v>1</v>
      </c>
      <c r="W35">
        <f t="shared" si="4"/>
        <v>0</v>
      </c>
      <c r="X35">
        <f t="shared" si="5"/>
        <v>1</v>
      </c>
      <c r="Y35">
        <f>'[1]TSS advEARS'!$D31</f>
        <v>0</v>
      </c>
      <c r="Z35">
        <f>'[1]TSS advEARS'!$G31</f>
        <v>1</v>
      </c>
      <c r="AA35">
        <f>'[1]TSS advEARS'!$H31</f>
        <v>1</v>
      </c>
      <c r="AB35">
        <f>'[1]TSS advEARS'!$I31</f>
        <v>1</v>
      </c>
      <c r="AC35">
        <v>1</v>
      </c>
      <c r="AD35">
        <f>'[1]TSS advEARS'!$J31</f>
        <v>1</v>
      </c>
      <c r="AE35">
        <v>1</v>
      </c>
      <c r="AF35">
        <f t="shared" si="15"/>
        <v>1</v>
      </c>
      <c r="AG35">
        <f>'[1]TSS advEARS'!$K31</f>
        <v>1</v>
      </c>
      <c r="AH35">
        <f t="shared" si="6"/>
        <v>1</v>
      </c>
      <c r="AI35">
        <f>'[1]TSS advEARS'!$L31</f>
        <v>1</v>
      </c>
      <c r="AJ35">
        <v>1</v>
      </c>
      <c r="AK35">
        <f t="shared" si="7"/>
        <v>1</v>
      </c>
      <c r="AL35">
        <v>1</v>
      </c>
      <c r="AM35">
        <f>'[1]TSS advEARS'!$M31</f>
        <v>1</v>
      </c>
      <c r="AN35">
        <v>1</v>
      </c>
      <c r="AO35">
        <f>'[1]TSS advEARS'!$N31</f>
        <v>1</v>
      </c>
      <c r="AP35">
        <v>1</v>
      </c>
      <c r="AQ35">
        <v>1</v>
      </c>
      <c r="AR35">
        <v>1</v>
      </c>
      <c r="AS35">
        <f>'[1]TSS advEARS'!$O31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72.5">
      <c r="A36">
        <v>17</v>
      </c>
      <c r="B36" s="2" t="s">
        <v>742</v>
      </c>
      <c r="C36" s="2" t="s">
        <v>148</v>
      </c>
      <c r="D36">
        <v>1</v>
      </c>
      <c r="E36">
        <v>1</v>
      </c>
      <c r="F36">
        <f t="shared" si="8"/>
        <v>2</v>
      </c>
      <c r="G36">
        <f t="shared" si="9"/>
        <v>31</v>
      </c>
      <c r="H36">
        <f t="shared" si="10"/>
        <v>15.5</v>
      </c>
      <c r="I36">
        <f t="shared" si="11"/>
        <v>180</v>
      </c>
      <c r="J36">
        <f>'[1]TSS advEARS'!$C32</f>
        <v>51</v>
      </c>
      <c r="K36">
        <f t="shared" si="12"/>
        <v>1.6451612903225807</v>
      </c>
      <c r="L36">
        <f t="shared" si="13"/>
        <v>146</v>
      </c>
      <c r="M36">
        <f t="shared" si="14"/>
        <v>4.709677419354839</v>
      </c>
      <c r="N36">
        <v>1</v>
      </c>
      <c r="O36">
        <v>1</v>
      </c>
      <c r="P36">
        <v>1</v>
      </c>
      <c r="Q36">
        <v>1</v>
      </c>
      <c r="R36">
        <f>'[1]TSS advEARS'!$E32</f>
        <v>1</v>
      </c>
      <c r="S36">
        <v>1</v>
      </c>
      <c r="T36">
        <f t="shared" si="3"/>
        <v>1</v>
      </c>
      <c r="U36">
        <f>'[1]TSS advEARS'!$F32</f>
        <v>1</v>
      </c>
      <c r="V36">
        <v>1</v>
      </c>
      <c r="W36">
        <f t="shared" si="4"/>
        <v>1</v>
      </c>
      <c r="X36">
        <f t="shared" si="5"/>
        <v>1</v>
      </c>
      <c r="Y36">
        <f>'[1]TSS advEARS'!$D32</f>
        <v>0</v>
      </c>
      <c r="Z36">
        <f>'[1]TSS advEARS'!$G32</f>
        <v>1</v>
      </c>
      <c r="AA36">
        <f>'[1]TSS advEARS'!$H32</f>
        <v>1</v>
      </c>
      <c r="AB36">
        <f>'[1]TSS advEARS'!$I32</f>
        <v>1</v>
      </c>
      <c r="AC36">
        <v>1</v>
      </c>
      <c r="AD36">
        <f>'[1]TSS advEARS'!$J32</f>
        <v>1</v>
      </c>
      <c r="AE36">
        <v>1</v>
      </c>
      <c r="AF36">
        <f t="shared" si="15"/>
        <v>3</v>
      </c>
      <c r="AG36">
        <f>'[1]TSS advEARS'!$K32</f>
        <v>0</v>
      </c>
      <c r="AH36">
        <f t="shared" si="6"/>
        <v>1</v>
      </c>
      <c r="AI36">
        <f>'[1]TSS advEARS'!$L32</f>
        <v>0</v>
      </c>
      <c r="AJ36">
        <v>1</v>
      </c>
      <c r="AK36">
        <f t="shared" si="7"/>
        <v>1</v>
      </c>
      <c r="AL36">
        <v>1</v>
      </c>
      <c r="AM36">
        <f>'[1]TSS advEARS'!$M32</f>
        <v>0</v>
      </c>
      <c r="AN36">
        <v>1</v>
      </c>
      <c r="AO36">
        <f>'[1]TSS advEARS'!$N32</f>
        <v>1</v>
      </c>
      <c r="AP36">
        <v>1</v>
      </c>
      <c r="AQ36">
        <v>1</v>
      </c>
      <c r="AR36">
        <v>1</v>
      </c>
      <c r="AS36">
        <f>'[1]TSS advEARS'!$O32</f>
        <v>1</v>
      </c>
      <c r="AT36">
        <v>1</v>
      </c>
      <c r="AU36">
        <f t="shared" si="16"/>
        <v>51.921854838709677</v>
      </c>
      <c r="AV36">
        <f t="shared" si="17"/>
        <v>9.8679032258064545</v>
      </c>
      <c r="AW36">
        <f t="shared" si="18"/>
        <v>10.741935483870964</v>
      </c>
      <c r="AX36">
        <f t="shared" si="19"/>
        <v>8.5025806451612915</v>
      </c>
      <c r="AY36">
        <v>0</v>
      </c>
      <c r="AZ36">
        <v>1</v>
      </c>
      <c r="BA36">
        <v>1</v>
      </c>
      <c r="BG36">
        <f t="shared" si="20"/>
        <v>96.774193548387089</v>
      </c>
      <c r="BH36" s="10">
        <f t="shared" si="21"/>
        <v>1.0763888888888889E-4</v>
      </c>
    </row>
    <row r="37" spans="1:60" ht="43.5">
      <c r="A37">
        <v>18</v>
      </c>
      <c r="B37" s="2" t="s">
        <v>743</v>
      </c>
      <c r="C37" s="2" t="s">
        <v>148</v>
      </c>
      <c r="D37">
        <v>1</v>
      </c>
      <c r="E37">
        <v>1</v>
      </c>
      <c r="F37">
        <f t="shared" si="8"/>
        <v>1</v>
      </c>
      <c r="G37">
        <f t="shared" si="9"/>
        <v>19</v>
      </c>
      <c r="H37">
        <f t="shared" si="10"/>
        <v>19</v>
      </c>
      <c r="I37">
        <f t="shared" si="11"/>
        <v>109</v>
      </c>
      <c r="J37">
        <f>'[1]TSS advEARS'!$C33</f>
        <v>29</v>
      </c>
      <c r="K37">
        <f t="shared" si="12"/>
        <v>1.5263157894736843</v>
      </c>
      <c r="L37">
        <f t="shared" si="13"/>
        <v>89</v>
      </c>
      <c r="M37">
        <f t="shared" si="14"/>
        <v>4.6842105263157894</v>
      </c>
      <c r="N37">
        <v>1</v>
      </c>
      <c r="O37">
        <v>1</v>
      </c>
      <c r="P37">
        <v>1</v>
      </c>
      <c r="Q37">
        <v>1</v>
      </c>
      <c r="R37">
        <f>'[1]TSS advEARS'!$E33</f>
        <v>1</v>
      </c>
      <c r="S37">
        <v>1</v>
      </c>
      <c r="T37">
        <f t="shared" si="3"/>
        <v>1</v>
      </c>
      <c r="U37">
        <f>'[1]TSS advEARS'!$F33</f>
        <v>1</v>
      </c>
      <c r="V37">
        <v>1</v>
      </c>
      <c r="W37">
        <f t="shared" si="4"/>
        <v>1</v>
      </c>
      <c r="X37">
        <f t="shared" si="5"/>
        <v>1</v>
      </c>
      <c r="Y37">
        <f>'[1]TSS advEARS'!$D33</f>
        <v>0</v>
      </c>
      <c r="Z37">
        <f>'[1]TSS advEARS'!$G33</f>
        <v>1</v>
      </c>
      <c r="AA37">
        <f>'[1]TSS advEARS'!$H33</f>
        <v>1</v>
      </c>
      <c r="AB37">
        <f>'[1]TSS advEARS'!$I33</f>
        <v>1</v>
      </c>
      <c r="AC37">
        <v>1</v>
      </c>
      <c r="AD37">
        <f>'[1]TSS advEARS'!$J33</f>
        <v>1</v>
      </c>
      <c r="AE37">
        <v>1</v>
      </c>
      <c r="AF37">
        <f t="shared" si="15"/>
        <v>2</v>
      </c>
      <c r="AG37">
        <f>'[1]TSS advEARS'!$K33</f>
        <v>1</v>
      </c>
      <c r="AH37">
        <f t="shared" si="6"/>
        <v>1</v>
      </c>
      <c r="AI37">
        <f>'[1]TSS advEARS'!$L33</f>
        <v>1</v>
      </c>
      <c r="AJ37">
        <v>1</v>
      </c>
      <c r="AK37">
        <f t="shared" si="7"/>
        <v>1</v>
      </c>
      <c r="AL37">
        <v>1</v>
      </c>
      <c r="AM37">
        <f>'[1]TSS advEARS'!$M33</f>
        <v>1</v>
      </c>
      <c r="AN37">
        <v>1</v>
      </c>
      <c r="AO37">
        <f>'[1]TSS advEARS'!$N33</f>
        <v>0</v>
      </c>
      <c r="AP37">
        <v>1</v>
      </c>
      <c r="AQ37">
        <v>1</v>
      </c>
      <c r="AR37">
        <v>1</v>
      </c>
      <c r="AS37">
        <f>'[1]TSS advEARS'!$O33</f>
        <v>0</v>
      </c>
      <c r="AT37">
        <v>1</v>
      </c>
      <c r="AU37">
        <f t="shared" si="16"/>
        <v>58.423684210526318</v>
      </c>
      <c r="AV37">
        <f t="shared" si="17"/>
        <v>9.8305263157894771</v>
      </c>
      <c r="AW37">
        <f t="shared" si="18"/>
        <v>10.804210526315789</v>
      </c>
      <c r="AX37">
        <f t="shared" si="19"/>
        <v>10.132631578947368</v>
      </c>
      <c r="AY37">
        <v>1</v>
      </c>
      <c r="AZ37">
        <v>1</v>
      </c>
      <c r="BA37">
        <v>1</v>
      </c>
      <c r="BG37">
        <f t="shared" si="20"/>
        <v>105.26315789473684</v>
      </c>
      <c r="BH37" s="10">
        <f t="shared" si="21"/>
        <v>6.597222222222223E-5</v>
      </c>
    </row>
    <row r="38" spans="1:60" ht="87">
      <c r="A38">
        <v>19</v>
      </c>
      <c r="B38" s="1" t="s">
        <v>841</v>
      </c>
      <c r="C38" s="2" t="s">
        <v>148</v>
      </c>
      <c r="D38">
        <v>1</v>
      </c>
      <c r="E38">
        <v>1</v>
      </c>
      <c r="F38">
        <f t="shared" si="8"/>
        <v>1</v>
      </c>
      <c r="G38">
        <f t="shared" si="9"/>
        <v>28</v>
      </c>
      <c r="H38">
        <f t="shared" si="10"/>
        <v>28</v>
      </c>
      <c r="I38">
        <f t="shared" si="11"/>
        <v>173</v>
      </c>
      <c r="J38">
        <f>'[1]TSS advEARS'!$C34</f>
        <v>44</v>
      </c>
      <c r="K38">
        <f t="shared" si="12"/>
        <v>1.5714285714285714</v>
      </c>
      <c r="L38">
        <f t="shared" si="13"/>
        <v>144</v>
      </c>
      <c r="M38">
        <f t="shared" si="14"/>
        <v>5.1428571428571432</v>
      </c>
      <c r="N38">
        <v>1</v>
      </c>
      <c r="O38">
        <v>1</v>
      </c>
      <c r="P38">
        <v>1</v>
      </c>
      <c r="Q38">
        <v>1</v>
      </c>
      <c r="R38">
        <f>'[1]TSS advEARS'!$E34</f>
        <v>1</v>
      </c>
      <c r="S38">
        <v>1</v>
      </c>
      <c r="T38">
        <f t="shared" si="3"/>
        <v>1</v>
      </c>
      <c r="U38">
        <f>'[1]TSS advEARS'!$F34</f>
        <v>1</v>
      </c>
      <c r="V38">
        <v>1</v>
      </c>
      <c r="W38">
        <f t="shared" si="4"/>
        <v>1</v>
      </c>
      <c r="X38">
        <f t="shared" si="5"/>
        <v>1</v>
      </c>
      <c r="Y38">
        <f>'[1]TSS advEARS'!$D34</f>
        <v>0</v>
      </c>
      <c r="Z38">
        <f>'[1]TSS advEARS'!$G34</f>
        <v>1</v>
      </c>
      <c r="AA38">
        <f>'[1]TSS advEARS'!$H34</f>
        <v>1</v>
      </c>
      <c r="AB38">
        <f>'[1]TSS advEARS'!$I34</f>
        <v>1</v>
      </c>
      <c r="AC38">
        <v>1</v>
      </c>
      <c r="AD38">
        <f>'[1]TSS advEARS'!$J34</f>
        <v>1</v>
      </c>
      <c r="AE38">
        <v>1</v>
      </c>
      <c r="AF38">
        <f t="shared" si="15"/>
        <v>2</v>
      </c>
      <c r="AG38">
        <f>'[1]TSS advEARS'!$K34</f>
        <v>1</v>
      </c>
      <c r="AH38">
        <f t="shared" si="6"/>
        <v>1</v>
      </c>
      <c r="AI38">
        <f>'[1]TSS advEARS'!$L34</f>
        <v>0</v>
      </c>
      <c r="AJ38">
        <v>1</v>
      </c>
      <c r="AK38">
        <f t="shared" si="7"/>
        <v>1</v>
      </c>
      <c r="AL38">
        <v>1</v>
      </c>
      <c r="AM38">
        <f>'[1]TSS advEARS'!$M34</f>
        <v>1</v>
      </c>
      <c r="AN38">
        <v>1</v>
      </c>
      <c r="AO38">
        <f>'[1]TSS advEARS'!$N34</f>
        <v>0</v>
      </c>
      <c r="AP38">
        <v>1</v>
      </c>
      <c r="AQ38">
        <v>1</v>
      </c>
      <c r="AR38">
        <v>1</v>
      </c>
      <c r="AS38">
        <f>'[1]TSS advEARS'!$O34</f>
        <v>0</v>
      </c>
      <c r="AT38">
        <v>1</v>
      </c>
      <c r="AU38">
        <f t="shared" si="16"/>
        <v>45.472142857142885</v>
      </c>
      <c r="AV38">
        <f t="shared" si="17"/>
        <v>13.872857142857146</v>
      </c>
      <c r="AW38">
        <f t="shared" si="18"/>
        <v>13.802857142857139</v>
      </c>
      <c r="AX38">
        <f t="shared" si="19"/>
        <v>16.792857142857144</v>
      </c>
      <c r="AY38">
        <v>1</v>
      </c>
      <c r="AZ38">
        <v>1</v>
      </c>
      <c r="BA38">
        <v>1</v>
      </c>
      <c r="BG38">
        <f t="shared" si="20"/>
        <v>71.428571428571431</v>
      </c>
      <c r="BH38" s="10">
        <f t="shared" si="21"/>
        <v>9.722222222222223E-5</v>
      </c>
    </row>
    <row r="39" spans="1:60" ht="72.5">
      <c r="A39">
        <v>20</v>
      </c>
      <c r="B39" s="1" t="s">
        <v>814</v>
      </c>
      <c r="C39" s="2" t="s">
        <v>146</v>
      </c>
      <c r="D39">
        <v>1</v>
      </c>
      <c r="E39">
        <v>1</v>
      </c>
      <c r="F39">
        <f t="shared" si="8"/>
        <v>1</v>
      </c>
      <c r="G39">
        <f t="shared" si="9"/>
        <v>31</v>
      </c>
      <c r="H39">
        <f t="shared" si="10"/>
        <v>31</v>
      </c>
      <c r="I39">
        <f t="shared" si="11"/>
        <v>183</v>
      </c>
      <c r="J39">
        <f>'[1]TSS advEARS'!$C35</f>
        <v>50</v>
      </c>
      <c r="K39">
        <f t="shared" si="12"/>
        <v>1.6129032258064515</v>
      </c>
      <c r="L39">
        <f t="shared" si="13"/>
        <v>149</v>
      </c>
      <c r="M39">
        <f t="shared" si="14"/>
        <v>4.806451612903226</v>
      </c>
      <c r="N39">
        <v>0</v>
      </c>
      <c r="O39">
        <v>1</v>
      </c>
      <c r="P39">
        <v>0</v>
      </c>
      <c r="Q39">
        <v>0</v>
      </c>
      <c r="R39">
        <f>'[1]TSS advEARS'!$E35</f>
        <v>1</v>
      </c>
      <c r="S39">
        <v>1</v>
      </c>
      <c r="T39">
        <f t="shared" si="3"/>
        <v>0</v>
      </c>
      <c r="U39">
        <f>'[1]TSS advEARS'!$F35</f>
        <v>1</v>
      </c>
      <c r="V39">
        <v>1</v>
      </c>
      <c r="W39">
        <f t="shared" si="4"/>
        <v>0</v>
      </c>
      <c r="X39">
        <f t="shared" si="5"/>
        <v>1</v>
      </c>
      <c r="Y39">
        <f>'[1]TSS advEARS'!$D35</f>
        <v>1</v>
      </c>
      <c r="Z39">
        <f>'[1]TSS advEARS'!$G35</f>
        <v>1</v>
      </c>
      <c r="AA39">
        <f>'[1]TSS advEARS'!$H35</f>
        <v>1</v>
      </c>
      <c r="AB39">
        <f>'[1]TSS advEARS'!$I35</f>
        <v>1</v>
      </c>
      <c r="AC39">
        <v>1</v>
      </c>
      <c r="AD39">
        <f>'[1]TSS advEARS'!$J35</f>
        <v>1</v>
      </c>
      <c r="AE39">
        <v>1</v>
      </c>
      <c r="AF39">
        <f t="shared" si="15"/>
        <v>3</v>
      </c>
      <c r="AG39">
        <f>'[1]TSS advEARS'!$K35</f>
        <v>1</v>
      </c>
      <c r="AH39">
        <f t="shared" si="6"/>
        <v>1</v>
      </c>
      <c r="AI39">
        <f>'[1]TSS advEARS'!$L35</f>
        <v>0</v>
      </c>
      <c r="AJ39">
        <v>1</v>
      </c>
      <c r="AK39">
        <f t="shared" si="7"/>
        <v>1</v>
      </c>
      <c r="AL39">
        <v>1</v>
      </c>
      <c r="AM39">
        <f>'[1]TSS advEARS'!$M35</f>
        <v>1</v>
      </c>
      <c r="AN39">
        <v>1</v>
      </c>
      <c r="AO39">
        <f>'[1]TSS advEARS'!$N35</f>
        <v>1</v>
      </c>
      <c r="AP39">
        <v>1</v>
      </c>
      <c r="AQ39">
        <v>1</v>
      </c>
      <c r="AR39">
        <v>1</v>
      </c>
      <c r="AS39">
        <f>'[1]TSS advEARS'!$O35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43.5">
      <c r="A40">
        <v>21</v>
      </c>
      <c r="B40" s="1" t="s">
        <v>842</v>
      </c>
      <c r="C40" s="2" t="s">
        <v>148</v>
      </c>
      <c r="D40">
        <v>1</v>
      </c>
      <c r="E40">
        <v>1</v>
      </c>
      <c r="F40">
        <f t="shared" si="8"/>
        <v>1</v>
      </c>
      <c r="G40">
        <f t="shared" si="9"/>
        <v>15</v>
      </c>
      <c r="H40">
        <f t="shared" si="10"/>
        <v>15</v>
      </c>
      <c r="I40">
        <f t="shared" si="11"/>
        <v>102</v>
      </c>
      <c r="J40">
        <f>'[1]TSS advEARS'!$C36</f>
        <v>27</v>
      </c>
      <c r="K40">
        <f t="shared" si="12"/>
        <v>1.8</v>
      </c>
      <c r="L40">
        <f t="shared" si="13"/>
        <v>85</v>
      </c>
      <c r="M40">
        <f t="shared" si="14"/>
        <v>5.666666666666667</v>
      </c>
      <c r="N40">
        <v>1</v>
      </c>
      <c r="O40">
        <v>1</v>
      </c>
      <c r="P40">
        <v>1</v>
      </c>
      <c r="Q40">
        <v>1</v>
      </c>
      <c r="R40">
        <f>'[1]TSS advEARS'!$E36</f>
        <v>1</v>
      </c>
      <c r="S40">
        <v>1</v>
      </c>
      <c r="T40">
        <f t="shared" si="3"/>
        <v>1</v>
      </c>
      <c r="U40">
        <f>'[1]TSS advEARS'!$F36</f>
        <v>1</v>
      </c>
      <c r="V40">
        <v>1</v>
      </c>
      <c r="W40">
        <f t="shared" si="4"/>
        <v>1</v>
      </c>
      <c r="X40">
        <f t="shared" si="5"/>
        <v>1</v>
      </c>
      <c r="Y40">
        <f>'[1]TSS advEARS'!$D36</f>
        <v>1</v>
      </c>
      <c r="Z40">
        <f>'[1]TSS advEARS'!$G36</f>
        <v>1</v>
      </c>
      <c r="AA40">
        <f>'[1]TSS advEARS'!$H36</f>
        <v>1</v>
      </c>
      <c r="AB40">
        <f>'[1]TSS advEARS'!$I36</f>
        <v>1</v>
      </c>
      <c r="AC40">
        <v>1</v>
      </c>
      <c r="AD40">
        <f>'[1]TSS advEARS'!$J36</f>
        <v>1</v>
      </c>
      <c r="AE40">
        <v>1</v>
      </c>
      <c r="AF40">
        <f t="shared" si="15"/>
        <v>2</v>
      </c>
      <c r="AG40">
        <f>'[1]TSS advEARS'!$K36</f>
        <v>1</v>
      </c>
      <c r="AH40">
        <f t="shared" si="6"/>
        <v>1</v>
      </c>
      <c r="AI40">
        <f>'[1]TSS advEARS'!$L36</f>
        <v>1</v>
      </c>
      <c r="AJ40">
        <v>1</v>
      </c>
      <c r="AK40">
        <f t="shared" si="7"/>
        <v>1</v>
      </c>
      <c r="AL40">
        <v>1</v>
      </c>
      <c r="AM40">
        <f>'[1]TSS advEARS'!$M36</f>
        <v>1</v>
      </c>
      <c r="AN40">
        <v>1</v>
      </c>
      <c r="AO40">
        <f>'[1]TSS advEARS'!$N36</f>
        <v>1</v>
      </c>
      <c r="AP40">
        <v>1</v>
      </c>
      <c r="AQ40">
        <v>1</v>
      </c>
      <c r="AR40">
        <v>1</v>
      </c>
      <c r="AS40">
        <f>'[1]TSS advEARS'!$O36</f>
        <v>1</v>
      </c>
      <c r="AT40">
        <v>1</v>
      </c>
      <c r="AU40">
        <f t="shared" si="16"/>
        <v>39.330000000000013</v>
      </c>
      <c r="AV40">
        <f t="shared" si="17"/>
        <v>11.500000000000004</v>
      </c>
      <c r="AW40">
        <f t="shared" si="18"/>
        <v>16.722666666666665</v>
      </c>
      <c r="AX40">
        <f t="shared" si="19"/>
        <v>12.759999999999998</v>
      </c>
      <c r="AY40">
        <v>1</v>
      </c>
      <c r="AZ40">
        <v>1</v>
      </c>
      <c r="BA40">
        <v>1</v>
      </c>
      <c r="BG40">
        <f t="shared" si="20"/>
        <v>133.33333333333334</v>
      </c>
      <c r="BH40" s="10">
        <f t="shared" si="21"/>
        <v>5.208333333333333E-5</v>
      </c>
    </row>
    <row r="41" spans="1:60" ht="29">
      <c r="A41">
        <v>22</v>
      </c>
      <c r="B41" s="1" t="s">
        <v>746</v>
      </c>
      <c r="C41" s="2" t="s">
        <v>146</v>
      </c>
      <c r="D41">
        <v>1</v>
      </c>
      <c r="E41">
        <v>1</v>
      </c>
      <c r="F41">
        <f t="shared" si="8"/>
        <v>1</v>
      </c>
      <c r="G41">
        <f t="shared" si="9"/>
        <v>12</v>
      </c>
      <c r="H41">
        <f t="shared" si="10"/>
        <v>12</v>
      </c>
      <c r="I41">
        <f t="shared" si="11"/>
        <v>77</v>
      </c>
      <c r="J41">
        <f>'[1]TSS advEARS'!$C37</f>
        <v>22</v>
      </c>
      <c r="K41">
        <f t="shared" si="12"/>
        <v>1.8333333333333333</v>
      </c>
      <c r="L41">
        <f t="shared" si="13"/>
        <v>63</v>
      </c>
      <c r="M41">
        <f t="shared" si="14"/>
        <v>5.25</v>
      </c>
      <c r="N41">
        <v>1</v>
      </c>
      <c r="O41">
        <v>1</v>
      </c>
      <c r="P41">
        <v>1</v>
      </c>
      <c r="Q41">
        <v>1</v>
      </c>
      <c r="R41">
        <f>'[1]TSS advEARS'!$E37</f>
        <v>1</v>
      </c>
      <c r="S41">
        <v>1</v>
      </c>
      <c r="T41">
        <f t="shared" si="3"/>
        <v>1</v>
      </c>
      <c r="U41">
        <f>'[1]TSS advEARS'!$F37</f>
        <v>1</v>
      </c>
      <c r="V41">
        <v>1</v>
      </c>
      <c r="W41">
        <f t="shared" si="4"/>
        <v>1</v>
      </c>
      <c r="X41">
        <f t="shared" si="5"/>
        <v>1</v>
      </c>
      <c r="Y41">
        <f>'[1]TSS advEARS'!$D37</f>
        <v>1</v>
      </c>
      <c r="Z41">
        <f>'[1]TSS advEARS'!$G37</f>
        <v>1</v>
      </c>
      <c r="AA41">
        <f>'[1]TSS advEARS'!$H37</f>
        <v>1</v>
      </c>
      <c r="AB41">
        <f>'[1]TSS advEARS'!$I37</f>
        <v>1</v>
      </c>
      <c r="AC41">
        <v>1</v>
      </c>
      <c r="AD41">
        <f>'[1]TSS advEARS'!$J37</f>
        <v>1</v>
      </c>
      <c r="AE41">
        <v>1</v>
      </c>
      <c r="AF41">
        <f t="shared" si="15"/>
        <v>1</v>
      </c>
      <c r="AG41">
        <f>'[1]TSS advEARS'!$K37</f>
        <v>0</v>
      </c>
      <c r="AH41">
        <f t="shared" si="6"/>
        <v>1</v>
      </c>
      <c r="AI41">
        <f>'[1]TSS advEARS'!$L37</f>
        <v>1</v>
      </c>
      <c r="AJ41">
        <v>1</v>
      </c>
      <c r="AK41">
        <f t="shared" si="7"/>
        <v>1</v>
      </c>
      <c r="AL41">
        <v>1</v>
      </c>
      <c r="AM41">
        <f>'[1]TSS advEARS'!$M37</f>
        <v>0</v>
      </c>
      <c r="AN41">
        <v>1</v>
      </c>
      <c r="AO41">
        <f>'[1]TSS advEARS'!$N37</f>
        <v>1</v>
      </c>
      <c r="AP41">
        <v>1</v>
      </c>
      <c r="AQ41">
        <v>1</v>
      </c>
      <c r="AR41">
        <v>1</v>
      </c>
      <c r="AS41">
        <f>'[1]TSS advEARS'!$O37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3.5">
      <c r="A42">
        <v>23</v>
      </c>
      <c r="B42" s="1" t="s">
        <v>747</v>
      </c>
      <c r="C42" s="2" t="s">
        <v>146</v>
      </c>
      <c r="D42">
        <v>1</v>
      </c>
      <c r="E42">
        <v>1</v>
      </c>
      <c r="F42">
        <f t="shared" si="8"/>
        <v>1</v>
      </c>
      <c r="G42">
        <f t="shared" si="9"/>
        <v>12</v>
      </c>
      <c r="H42">
        <f t="shared" si="10"/>
        <v>12</v>
      </c>
      <c r="I42">
        <f t="shared" si="11"/>
        <v>79</v>
      </c>
      <c r="J42">
        <f>'[1]TSS advEARS'!$C38</f>
        <v>23</v>
      </c>
      <c r="K42">
        <f t="shared" si="12"/>
        <v>1.9166666666666667</v>
      </c>
      <c r="L42">
        <f t="shared" si="13"/>
        <v>65</v>
      </c>
      <c r="M42">
        <f t="shared" si="14"/>
        <v>5.416666666666667</v>
      </c>
      <c r="N42">
        <v>1</v>
      </c>
      <c r="O42">
        <v>1</v>
      </c>
      <c r="P42">
        <v>1</v>
      </c>
      <c r="Q42">
        <v>1</v>
      </c>
      <c r="R42">
        <f>'[1]TSS advEARS'!$E38</f>
        <v>1</v>
      </c>
      <c r="S42">
        <v>1</v>
      </c>
      <c r="T42">
        <f t="shared" si="3"/>
        <v>1</v>
      </c>
      <c r="U42">
        <f>'[1]TSS advEARS'!$F38</f>
        <v>1</v>
      </c>
      <c r="V42">
        <v>1</v>
      </c>
      <c r="W42">
        <f t="shared" si="4"/>
        <v>1</v>
      </c>
      <c r="X42">
        <f t="shared" si="5"/>
        <v>1</v>
      </c>
      <c r="Y42">
        <f>'[1]TSS advEARS'!$D38</f>
        <v>1</v>
      </c>
      <c r="Z42">
        <f>'[1]TSS advEARS'!$G38</f>
        <v>1</v>
      </c>
      <c r="AA42">
        <f>'[1]TSS advEARS'!$H38</f>
        <v>1</v>
      </c>
      <c r="AB42">
        <f>'[1]TSS advEARS'!$I38</f>
        <v>1</v>
      </c>
      <c r="AC42">
        <v>1</v>
      </c>
      <c r="AD42">
        <f>'[1]TSS advEARS'!$J38</f>
        <v>1</v>
      </c>
      <c r="AE42">
        <v>1</v>
      </c>
      <c r="AF42">
        <f t="shared" si="15"/>
        <v>1</v>
      </c>
      <c r="AG42">
        <f>'[1]TSS advEARS'!$K38</f>
        <v>0</v>
      </c>
      <c r="AH42">
        <f t="shared" si="6"/>
        <v>1</v>
      </c>
      <c r="AI42">
        <f>'[1]TSS advEARS'!$L38</f>
        <v>1</v>
      </c>
      <c r="AJ42">
        <v>1</v>
      </c>
      <c r="AK42">
        <f t="shared" si="7"/>
        <v>1</v>
      </c>
      <c r="AL42">
        <v>1</v>
      </c>
      <c r="AM42">
        <f>'[1]TSS advEARS'!$M38</f>
        <v>0</v>
      </c>
      <c r="AN42">
        <v>1</v>
      </c>
      <c r="AO42">
        <f>'[1]TSS advEARS'!$N38</f>
        <v>1</v>
      </c>
      <c r="AP42">
        <v>1</v>
      </c>
      <c r="AQ42">
        <v>1</v>
      </c>
      <c r="AR42">
        <v>1</v>
      </c>
      <c r="AS42">
        <f>'[1]TSS advEARS'!$O38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43.5">
      <c r="A43">
        <v>24</v>
      </c>
      <c r="B43" s="1" t="s">
        <v>748</v>
      </c>
      <c r="C43" s="2" t="s">
        <v>146</v>
      </c>
      <c r="D43">
        <v>1</v>
      </c>
      <c r="E43">
        <v>1</v>
      </c>
      <c r="F43">
        <f t="shared" si="8"/>
        <v>1</v>
      </c>
      <c r="G43">
        <f t="shared" si="9"/>
        <v>15</v>
      </c>
      <c r="H43">
        <f t="shared" si="10"/>
        <v>15</v>
      </c>
      <c r="I43">
        <f t="shared" si="11"/>
        <v>110</v>
      </c>
      <c r="J43">
        <f>'[1]TSS advEARS'!$C39</f>
        <v>31</v>
      </c>
      <c r="K43">
        <f t="shared" si="12"/>
        <v>2.0666666666666669</v>
      </c>
      <c r="L43">
        <f t="shared" si="13"/>
        <v>92</v>
      </c>
      <c r="M43">
        <f t="shared" si="14"/>
        <v>6.1333333333333337</v>
      </c>
      <c r="N43">
        <v>1</v>
      </c>
      <c r="O43">
        <v>1</v>
      </c>
      <c r="P43">
        <v>1</v>
      </c>
      <c r="Q43">
        <v>1</v>
      </c>
      <c r="R43">
        <f>'[1]TSS advEARS'!$E39</f>
        <v>1</v>
      </c>
      <c r="S43">
        <v>1</v>
      </c>
      <c r="T43">
        <f t="shared" si="3"/>
        <v>1</v>
      </c>
      <c r="U43">
        <f>'[1]TSS advEARS'!$F39</f>
        <v>1</v>
      </c>
      <c r="V43">
        <v>1</v>
      </c>
      <c r="W43">
        <f t="shared" si="4"/>
        <v>1</v>
      </c>
      <c r="X43">
        <f t="shared" si="5"/>
        <v>1</v>
      </c>
      <c r="Y43">
        <f>'[1]TSS advEARS'!$D39</f>
        <v>1</v>
      </c>
      <c r="Z43">
        <f>'[1]TSS advEARS'!$G39</f>
        <v>1</v>
      </c>
      <c r="AA43">
        <f>'[1]TSS advEARS'!$H39</f>
        <v>1</v>
      </c>
      <c r="AB43">
        <f>'[1]TSS advEARS'!$I39</f>
        <v>1</v>
      </c>
      <c r="AC43">
        <v>1</v>
      </c>
      <c r="AD43">
        <f>'[1]TSS advEARS'!$J39</f>
        <v>1</v>
      </c>
      <c r="AE43">
        <v>1</v>
      </c>
      <c r="AF43">
        <f t="shared" si="15"/>
        <v>4</v>
      </c>
      <c r="AG43">
        <f>'[1]TSS advEARS'!$K39</f>
        <v>1</v>
      </c>
      <c r="AH43">
        <f t="shared" si="6"/>
        <v>1</v>
      </c>
      <c r="AI43">
        <f>'[1]TSS advEARS'!$L39</f>
        <v>0</v>
      </c>
      <c r="AJ43">
        <v>1</v>
      </c>
      <c r="AK43">
        <f t="shared" si="7"/>
        <v>1</v>
      </c>
      <c r="AL43">
        <v>1</v>
      </c>
      <c r="AM43">
        <f>'[1]TSS advEARS'!$M39</f>
        <v>1</v>
      </c>
      <c r="AN43">
        <v>1</v>
      </c>
      <c r="AO43">
        <f>'[1]TSS advEARS'!$N39</f>
        <v>1</v>
      </c>
      <c r="AP43">
        <v>1</v>
      </c>
      <c r="AQ43">
        <v>1</v>
      </c>
      <c r="AR43">
        <v>1</v>
      </c>
      <c r="AS43">
        <f>'[1]TSS advEARS'!$O39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29">
      <c r="A44">
        <v>25</v>
      </c>
      <c r="B44" s="1" t="s">
        <v>749</v>
      </c>
      <c r="C44" s="2" t="s">
        <v>146</v>
      </c>
      <c r="D44">
        <v>1</v>
      </c>
      <c r="E44">
        <v>1</v>
      </c>
      <c r="F44">
        <f t="shared" si="8"/>
        <v>1</v>
      </c>
      <c r="G44">
        <f t="shared" si="9"/>
        <v>11</v>
      </c>
      <c r="H44">
        <f t="shared" si="10"/>
        <v>11</v>
      </c>
      <c r="I44">
        <f t="shared" si="11"/>
        <v>71</v>
      </c>
      <c r="J44">
        <f>'[1]TSS advEARS'!$C40</f>
        <v>20</v>
      </c>
      <c r="K44">
        <f t="shared" si="12"/>
        <v>1.8181818181818181</v>
      </c>
      <c r="L44">
        <f t="shared" si="13"/>
        <v>60</v>
      </c>
      <c r="M44">
        <f t="shared" si="14"/>
        <v>5.4545454545454541</v>
      </c>
      <c r="N44">
        <v>1</v>
      </c>
      <c r="O44">
        <v>1</v>
      </c>
      <c r="P44">
        <v>1</v>
      </c>
      <c r="Q44">
        <v>1</v>
      </c>
      <c r="R44">
        <f>'[1]TSS advEARS'!$E40</f>
        <v>1</v>
      </c>
      <c r="S44">
        <v>1</v>
      </c>
      <c r="T44">
        <f t="shared" si="3"/>
        <v>1</v>
      </c>
      <c r="U44">
        <f>'[1]TSS advEARS'!$F40</f>
        <v>1</v>
      </c>
      <c r="V44">
        <v>1</v>
      </c>
      <c r="W44">
        <f t="shared" si="4"/>
        <v>1</v>
      </c>
      <c r="X44">
        <f t="shared" si="5"/>
        <v>1</v>
      </c>
      <c r="Y44">
        <f>'[1]TSS advEARS'!$D40</f>
        <v>1</v>
      </c>
      <c r="Z44">
        <f>'[1]TSS advEARS'!$G40</f>
        <v>1</v>
      </c>
      <c r="AA44">
        <f>'[1]TSS advEARS'!$H40</f>
        <v>1</v>
      </c>
      <c r="AB44">
        <f>'[1]TSS advEARS'!$I40</f>
        <v>1</v>
      </c>
      <c r="AC44">
        <v>1</v>
      </c>
      <c r="AD44">
        <f>'[1]TSS advEARS'!$J40</f>
        <v>1</v>
      </c>
      <c r="AE44">
        <v>1</v>
      </c>
      <c r="AF44">
        <f t="shared" si="15"/>
        <v>1</v>
      </c>
      <c r="AG44">
        <f>'[1]TSS advEARS'!$K40</f>
        <v>1</v>
      </c>
      <c r="AH44">
        <f t="shared" si="6"/>
        <v>1</v>
      </c>
      <c r="AI44">
        <f>'[1]TSS advEARS'!$L40</f>
        <v>1</v>
      </c>
      <c r="AJ44">
        <v>1</v>
      </c>
      <c r="AK44">
        <f t="shared" si="7"/>
        <v>1</v>
      </c>
      <c r="AL44">
        <v>1</v>
      </c>
      <c r="AM44">
        <f>'[1]TSS advEARS'!$M40</f>
        <v>1</v>
      </c>
      <c r="AN44">
        <v>1</v>
      </c>
      <c r="AO44">
        <f>'[1]TSS advEARS'!$N40</f>
        <v>1</v>
      </c>
      <c r="AP44">
        <v>1</v>
      </c>
      <c r="AQ44">
        <v>1</v>
      </c>
      <c r="AR44">
        <v>1</v>
      </c>
      <c r="AS44">
        <f>'[1]TSS advEARS'!$O40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2.5">
      <c r="A45">
        <v>26</v>
      </c>
      <c r="B45" s="1" t="s">
        <v>816</v>
      </c>
      <c r="C45" s="2" t="s">
        <v>146</v>
      </c>
      <c r="D45">
        <v>1</v>
      </c>
      <c r="E45">
        <v>1</v>
      </c>
      <c r="F45">
        <f t="shared" si="8"/>
        <v>2</v>
      </c>
      <c r="G45">
        <f t="shared" si="9"/>
        <v>24</v>
      </c>
      <c r="H45">
        <f t="shared" si="10"/>
        <v>12</v>
      </c>
      <c r="I45">
        <f t="shared" si="11"/>
        <v>152</v>
      </c>
      <c r="J45">
        <f>'[1]TSS advEARS'!$C41</f>
        <v>45</v>
      </c>
      <c r="K45">
        <f t="shared" si="12"/>
        <v>1.875</v>
      </c>
      <c r="L45">
        <f t="shared" si="13"/>
        <v>126</v>
      </c>
      <c r="M45">
        <f t="shared" si="14"/>
        <v>5.25</v>
      </c>
      <c r="N45">
        <v>0</v>
      </c>
      <c r="O45">
        <v>1</v>
      </c>
      <c r="P45">
        <v>1</v>
      </c>
      <c r="Q45">
        <v>0</v>
      </c>
      <c r="R45">
        <f>'[1]TSS advEARS'!$E41</f>
        <v>1</v>
      </c>
      <c r="S45">
        <v>1</v>
      </c>
      <c r="T45">
        <f t="shared" si="3"/>
        <v>0</v>
      </c>
      <c r="U45">
        <f>'[1]TSS advEARS'!$F41</f>
        <v>1</v>
      </c>
      <c r="V45">
        <v>1</v>
      </c>
      <c r="W45">
        <f t="shared" si="4"/>
        <v>0</v>
      </c>
      <c r="X45">
        <f t="shared" si="5"/>
        <v>1</v>
      </c>
      <c r="Y45">
        <f>'[1]TSS advEARS'!$D41</f>
        <v>0</v>
      </c>
      <c r="Z45">
        <f>'[1]TSS advEARS'!$G41</f>
        <v>1</v>
      </c>
      <c r="AA45">
        <f>'[1]TSS advEARS'!$H41</f>
        <v>1</v>
      </c>
      <c r="AB45">
        <f>'[1]TSS advEARS'!$I41</f>
        <v>1</v>
      </c>
      <c r="AC45">
        <v>1</v>
      </c>
      <c r="AD45">
        <f>'[1]TSS advEARS'!$J41</f>
        <v>1</v>
      </c>
      <c r="AE45">
        <v>1</v>
      </c>
      <c r="AF45">
        <f t="shared" si="15"/>
        <v>2</v>
      </c>
      <c r="AG45">
        <f>'[1]TSS advEARS'!$K41</f>
        <v>1</v>
      </c>
      <c r="AH45">
        <f t="shared" si="6"/>
        <v>1</v>
      </c>
      <c r="AI45">
        <f>'[1]TSS advEARS'!$L41</f>
        <v>1</v>
      </c>
      <c r="AJ45">
        <v>1</v>
      </c>
      <c r="AK45">
        <f t="shared" si="7"/>
        <v>1</v>
      </c>
      <c r="AL45">
        <v>1</v>
      </c>
      <c r="AM45">
        <f>'[1]TSS advEARS'!$M41</f>
        <v>0</v>
      </c>
      <c r="AN45">
        <v>1</v>
      </c>
      <c r="AO45">
        <f>'[1]TSS advEARS'!$N41</f>
        <v>1</v>
      </c>
      <c r="AP45">
        <v>1</v>
      </c>
      <c r="AQ45">
        <v>1</v>
      </c>
      <c r="AR45">
        <v>1</v>
      </c>
      <c r="AS45">
        <f>'[1]TSS advEARS'!$O41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2.5">
      <c r="A46">
        <v>27</v>
      </c>
      <c r="B46" s="1" t="s">
        <v>817</v>
      </c>
      <c r="C46" s="2" t="s">
        <v>146</v>
      </c>
      <c r="D46">
        <v>1</v>
      </c>
      <c r="E46">
        <v>1</v>
      </c>
      <c r="F46">
        <f t="shared" si="8"/>
        <v>2</v>
      </c>
      <c r="G46">
        <f t="shared" si="9"/>
        <v>21</v>
      </c>
      <c r="H46">
        <f t="shared" si="10"/>
        <v>10.5</v>
      </c>
      <c r="I46">
        <f t="shared" si="11"/>
        <v>145</v>
      </c>
      <c r="J46">
        <f>'[1]TSS advEARS'!$C42</f>
        <v>40</v>
      </c>
      <c r="K46">
        <f t="shared" si="12"/>
        <v>1.9047619047619047</v>
      </c>
      <c r="L46">
        <f t="shared" si="13"/>
        <v>119</v>
      </c>
      <c r="M46">
        <f t="shared" si="14"/>
        <v>5.666666666666667</v>
      </c>
      <c r="N46">
        <v>1</v>
      </c>
      <c r="O46">
        <v>1</v>
      </c>
      <c r="P46">
        <v>1</v>
      </c>
      <c r="Q46">
        <v>1</v>
      </c>
      <c r="R46">
        <f>'[1]TSS advEARS'!$E42</f>
        <v>1</v>
      </c>
      <c r="S46">
        <v>1</v>
      </c>
      <c r="T46">
        <f t="shared" si="3"/>
        <v>1</v>
      </c>
      <c r="U46">
        <f>'[1]TSS advEARS'!$F42</f>
        <v>1</v>
      </c>
      <c r="V46">
        <v>1</v>
      </c>
      <c r="W46">
        <f t="shared" si="4"/>
        <v>1</v>
      </c>
      <c r="X46">
        <f t="shared" si="5"/>
        <v>1</v>
      </c>
      <c r="Y46">
        <f>'[1]TSS advEARS'!$D42</f>
        <v>0</v>
      </c>
      <c r="Z46">
        <f>'[1]TSS advEARS'!$G42</f>
        <v>1</v>
      </c>
      <c r="AA46">
        <f>'[1]TSS advEARS'!$H42</f>
        <v>1</v>
      </c>
      <c r="AB46">
        <f>'[1]TSS advEARS'!$I42</f>
        <v>1</v>
      </c>
      <c r="AC46">
        <v>1</v>
      </c>
      <c r="AD46">
        <f>'[1]TSS advEARS'!$J42</f>
        <v>1</v>
      </c>
      <c r="AE46">
        <v>1</v>
      </c>
      <c r="AF46">
        <f t="shared" si="15"/>
        <v>3</v>
      </c>
      <c r="AG46">
        <f>'[1]TSS advEARS'!$K42</f>
        <v>1</v>
      </c>
      <c r="AH46">
        <f t="shared" si="6"/>
        <v>1</v>
      </c>
      <c r="AI46">
        <f>'[1]TSS advEARS'!$L42</f>
        <v>0</v>
      </c>
      <c r="AJ46">
        <v>1</v>
      </c>
      <c r="AK46">
        <f t="shared" si="7"/>
        <v>1</v>
      </c>
      <c r="AL46">
        <v>1</v>
      </c>
      <c r="AM46">
        <f>'[1]TSS advEARS'!$M42</f>
        <v>1</v>
      </c>
      <c r="AN46">
        <v>1</v>
      </c>
      <c r="AO46">
        <f>'[1]TSS advEARS'!$N42</f>
        <v>1</v>
      </c>
      <c r="AP46">
        <v>1</v>
      </c>
      <c r="AQ46">
        <v>1</v>
      </c>
      <c r="AR46">
        <v>1</v>
      </c>
      <c r="AS46">
        <f>'[1]TSS advEARS'!$O42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87">
      <c r="A47">
        <v>28</v>
      </c>
      <c r="B47" s="1" t="s">
        <v>843</v>
      </c>
      <c r="C47" s="2" t="s">
        <v>146</v>
      </c>
      <c r="D47">
        <v>1</v>
      </c>
      <c r="E47">
        <v>1</v>
      </c>
      <c r="F47">
        <f t="shared" si="8"/>
        <v>2</v>
      </c>
      <c r="G47">
        <f t="shared" si="9"/>
        <v>20</v>
      </c>
      <c r="H47">
        <f t="shared" si="10"/>
        <v>10</v>
      </c>
      <c r="I47">
        <f t="shared" si="11"/>
        <v>148</v>
      </c>
      <c r="J47">
        <f>'[1]TSS advEARS'!$C43</f>
        <v>43</v>
      </c>
      <c r="K47">
        <f t="shared" si="12"/>
        <v>2.15</v>
      </c>
      <c r="L47">
        <f t="shared" si="13"/>
        <v>123</v>
      </c>
      <c r="M47">
        <f t="shared" si="14"/>
        <v>6.15</v>
      </c>
      <c r="N47">
        <v>1</v>
      </c>
      <c r="O47">
        <v>1</v>
      </c>
      <c r="P47">
        <v>1</v>
      </c>
      <c r="Q47">
        <v>0</v>
      </c>
      <c r="R47">
        <f>'[1]TSS advEARS'!$E43</f>
        <v>1</v>
      </c>
      <c r="S47">
        <v>1</v>
      </c>
      <c r="T47">
        <f t="shared" si="3"/>
        <v>0</v>
      </c>
      <c r="U47">
        <f>'[1]TSS advEARS'!$F43</f>
        <v>1</v>
      </c>
      <c r="V47">
        <v>1</v>
      </c>
      <c r="W47">
        <f t="shared" si="4"/>
        <v>0</v>
      </c>
      <c r="X47">
        <f t="shared" si="5"/>
        <v>1</v>
      </c>
      <c r="Y47">
        <f>'[1]TSS advEARS'!$D43</f>
        <v>1</v>
      </c>
      <c r="Z47">
        <f>'[1]TSS advEARS'!$G43</f>
        <v>1</v>
      </c>
      <c r="AA47">
        <f>'[1]TSS advEARS'!$H43</f>
        <v>1</v>
      </c>
      <c r="AB47">
        <f>'[1]TSS advEARS'!$I43</f>
        <v>1</v>
      </c>
      <c r="AC47">
        <v>1</v>
      </c>
      <c r="AD47">
        <f>'[1]TSS advEARS'!$J43</f>
        <v>1</v>
      </c>
      <c r="AE47">
        <v>1</v>
      </c>
      <c r="AF47">
        <f t="shared" si="15"/>
        <v>3</v>
      </c>
      <c r="AG47">
        <f>'[1]TSS advEARS'!$K43</f>
        <v>1</v>
      </c>
      <c r="AH47">
        <f t="shared" si="6"/>
        <v>1</v>
      </c>
      <c r="AI47">
        <f>'[1]TSS advEARS'!$L43</f>
        <v>0</v>
      </c>
      <c r="AJ47">
        <v>1</v>
      </c>
      <c r="AK47">
        <f t="shared" si="7"/>
        <v>1</v>
      </c>
      <c r="AL47">
        <v>1</v>
      </c>
      <c r="AM47">
        <f>'[1]TSS advEARS'!$M43</f>
        <v>1</v>
      </c>
      <c r="AN47">
        <v>1</v>
      </c>
      <c r="AO47">
        <f>'[1]TSS advEARS'!$N43</f>
        <v>1</v>
      </c>
      <c r="AP47">
        <v>1</v>
      </c>
      <c r="AQ47">
        <v>1</v>
      </c>
      <c r="AR47">
        <v>1</v>
      </c>
      <c r="AS47">
        <f>'[1]TSS advEARS'!$O43</f>
        <v>1</v>
      </c>
      <c r="AT47">
        <v>1</v>
      </c>
      <c r="AU47">
        <f t="shared" si="16"/>
        <v>14.795000000000023</v>
      </c>
      <c r="AV47">
        <f t="shared" si="17"/>
        <v>13.680000000000003</v>
      </c>
      <c r="AW47">
        <f t="shared" si="18"/>
        <v>19.166</v>
      </c>
      <c r="AX47">
        <f t="shared" si="19"/>
        <v>12.536499999999997</v>
      </c>
      <c r="AY47">
        <v>0</v>
      </c>
      <c r="AZ47">
        <v>1</v>
      </c>
      <c r="BA47">
        <v>1</v>
      </c>
      <c r="BG47">
        <f t="shared" si="20"/>
        <v>150</v>
      </c>
      <c r="BH47" s="10">
        <f t="shared" si="21"/>
        <v>6.9444444444444444E-5</v>
      </c>
    </row>
    <row r="48" spans="1:60" ht="101.5">
      <c r="A48">
        <v>29</v>
      </c>
      <c r="B48" s="1" t="s">
        <v>819</v>
      </c>
      <c r="C48" s="2" t="s">
        <v>146</v>
      </c>
      <c r="D48">
        <v>1</v>
      </c>
      <c r="E48">
        <v>1</v>
      </c>
      <c r="F48">
        <f t="shared" si="8"/>
        <v>2</v>
      </c>
      <c r="G48">
        <f t="shared" si="9"/>
        <v>22</v>
      </c>
      <c r="H48">
        <f t="shared" si="10"/>
        <v>11</v>
      </c>
      <c r="I48">
        <f t="shared" si="11"/>
        <v>168</v>
      </c>
      <c r="J48">
        <f>'[1]TSS advEARS'!$C44</f>
        <v>49</v>
      </c>
      <c r="K48">
        <f t="shared" si="12"/>
        <v>2.2272727272727271</v>
      </c>
      <c r="L48">
        <f t="shared" si="13"/>
        <v>140</v>
      </c>
      <c r="M48">
        <f t="shared" si="14"/>
        <v>6.3636363636363633</v>
      </c>
      <c r="N48">
        <v>1</v>
      </c>
      <c r="O48">
        <v>1</v>
      </c>
      <c r="P48">
        <v>1</v>
      </c>
      <c r="Q48">
        <v>1</v>
      </c>
      <c r="R48">
        <f>'[1]TSS advEARS'!$E44</f>
        <v>1</v>
      </c>
      <c r="S48">
        <v>1</v>
      </c>
      <c r="T48">
        <f t="shared" si="3"/>
        <v>1</v>
      </c>
      <c r="U48">
        <f>'[1]TSS advEARS'!$F44</f>
        <v>1</v>
      </c>
      <c r="V48">
        <v>1</v>
      </c>
      <c r="W48">
        <f t="shared" si="4"/>
        <v>1</v>
      </c>
      <c r="X48">
        <f t="shared" si="5"/>
        <v>1</v>
      </c>
      <c r="Y48">
        <f>'[1]TSS advEARS'!$D44</f>
        <v>0</v>
      </c>
      <c r="Z48">
        <f>'[1]TSS advEARS'!$G44</f>
        <v>1</v>
      </c>
      <c r="AA48">
        <f>'[1]TSS advEARS'!$H44</f>
        <v>1</v>
      </c>
      <c r="AB48">
        <f>'[1]TSS advEARS'!$I44</f>
        <v>1</v>
      </c>
      <c r="AC48">
        <v>1</v>
      </c>
      <c r="AD48">
        <f>'[1]TSS advEARS'!$J44</f>
        <v>1</v>
      </c>
      <c r="AE48">
        <v>1</v>
      </c>
      <c r="AF48">
        <f t="shared" si="15"/>
        <v>3</v>
      </c>
      <c r="AG48">
        <f>'[1]TSS advEARS'!$K44</f>
        <v>1</v>
      </c>
      <c r="AH48">
        <f t="shared" si="6"/>
        <v>1</v>
      </c>
      <c r="AI48">
        <f>'[1]TSS advEARS'!$L44</f>
        <v>0</v>
      </c>
      <c r="AJ48">
        <v>1</v>
      </c>
      <c r="AK48">
        <f t="shared" si="7"/>
        <v>1</v>
      </c>
      <c r="AL48">
        <v>1</v>
      </c>
      <c r="AM48">
        <f>'[1]TSS advEARS'!$M44</f>
        <v>0</v>
      </c>
      <c r="AN48">
        <v>1</v>
      </c>
      <c r="AO48">
        <f>'[1]TSS advEARS'!$N44</f>
        <v>1</v>
      </c>
      <c r="AP48">
        <v>1</v>
      </c>
      <c r="AQ48">
        <v>1</v>
      </c>
      <c r="AR48">
        <v>1</v>
      </c>
      <c r="AS48">
        <f>'[1]TSS advEARS'!$O44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87">
      <c r="A49">
        <v>30</v>
      </c>
      <c r="B49" s="1" t="s">
        <v>820</v>
      </c>
      <c r="C49" s="2" t="s">
        <v>146</v>
      </c>
      <c r="D49">
        <v>1</v>
      </c>
      <c r="E49">
        <v>1</v>
      </c>
      <c r="F49">
        <f t="shared" si="8"/>
        <v>2</v>
      </c>
      <c r="G49">
        <f t="shared" si="9"/>
        <v>28</v>
      </c>
      <c r="H49">
        <f t="shared" si="10"/>
        <v>14</v>
      </c>
      <c r="I49">
        <f t="shared" si="11"/>
        <v>188</v>
      </c>
      <c r="J49">
        <f>'[1]TSS advEARS'!$C45</f>
        <v>53</v>
      </c>
      <c r="K49">
        <f t="shared" si="12"/>
        <v>1.8928571428571428</v>
      </c>
      <c r="L49">
        <f t="shared" si="13"/>
        <v>155</v>
      </c>
      <c r="M49">
        <f t="shared" si="14"/>
        <v>5.5357142857142856</v>
      </c>
      <c r="N49">
        <v>1</v>
      </c>
      <c r="O49">
        <v>1</v>
      </c>
      <c r="P49">
        <v>1</v>
      </c>
      <c r="Q49">
        <v>1</v>
      </c>
      <c r="R49">
        <f>'[1]TSS advEARS'!$E45</f>
        <v>1</v>
      </c>
      <c r="S49">
        <v>1</v>
      </c>
      <c r="T49">
        <f t="shared" si="3"/>
        <v>1</v>
      </c>
      <c r="U49">
        <f>'[1]TSS advEARS'!$F45</f>
        <v>1</v>
      </c>
      <c r="V49">
        <v>1</v>
      </c>
      <c r="W49">
        <f t="shared" si="4"/>
        <v>1</v>
      </c>
      <c r="X49">
        <f t="shared" si="5"/>
        <v>1</v>
      </c>
      <c r="Y49">
        <f>'[1]TSS advEARS'!$D45</f>
        <v>0</v>
      </c>
      <c r="Z49">
        <f>'[1]TSS advEARS'!$G45</f>
        <v>1</v>
      </c>
      <c r="AA49">
        <f>'[1]TSS advEARS'!$H45</f>
        <v>1</v>
      </c>
      <c r="AB49">
        <f>'[1]TSS advEARS'!$I45</f>
        <v>1</v>
      </c>
      <c r="AC49">
        <v>1</v>
      </c>
      <c r="AD49">
        <f>'[1]TSS advEARS'!$J45</f>
        <v>1</v>
      </c>
      <c r="AE49">
        <v>1</v>
      </c>
      <c r="AF49">
        <f t="shared" si="15"/>
        <v>3</v>
      </c>
      <c r="AG49">
        <f>'[1]TSS advEARS'!$K45</f>
        <v>1</v>
      </c>
      <c r="AH49">
        <f t="shared" si="6"/>
        <v>1</v>
      </c>
      <c r="AI49">
        <f>'[1]TSS advEARS'!$L45</f>
        <v>0</v>
      </c>
      <c r="AJ49">
        <v>1</v>
      </c>
      <c r="AK49">
        <f t="shared" si="7"/>
        <v>1</v>
      </c>
      <c r="AL49">
        <v>1</v>
      </c>
      <c r="AM49">
        <f>'[1]TSS advEARS'!$M45</f>
        <v>0</v>
      </c>
      <c r="AN49">
        <v>1</v>
      </c>
      <c r="AO49">
        <f>'[1]TSS advEARS'!$N45</f>
        <v>1</v>
      </c>
      <c r="AP49">
        <v>1</v>
      </c>
      <c r="AQ49">
        <v>1</v>
      </c>
      <c r="AR49">
        <v>1</v>
      </c>
      <c r="AS49">
        <f>'[1]TSS advEARS'!$O45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3.5">
      <c r="A50">
        <v>31</v>
      </c>
      <c r="B50" s="1" t="s">
        <v>753</v>
      </c>
      <c r="C50" s="2" t="s">
        <v>146</v>
      </c>
      <c r="D50">
        <v>1</v>
      </c>
      <c r="E50">
        <v>1</v>
      </c>
      <c r="F50">
        <f t="shared" si="8"/>
        <v>1</v>
      </c>
      <c r="G50">
        <f t="shared" si="9"/>
        <v>15</v>
      </c>
      <c r="H50">
        <f t="shared" si="10"/>
        <v>15</v>
      </c>
      <c r="I50">
        <f t="shared" ref="I50:I84" si="22">LEN(SUBSTITUTE(B50," ",""))</f>
        <v>84</v>
      </c>
      <c r="J50">
        <f>'[1]TSS advEARS'!$C46</f>
        <v>29</v>
      </c>
      <c r="K50">
        <f t="shared" si="12"/>
        <v>1.9333333333333333</v>
      </c>
      <c r="L50">
        <f t="shared" si="13"/>
        <v>83</v>
      </c>
      <c r="M50">
        <f t="shared" si="14"/>
        <v>5.5333333333333332</v>
      </c>
      <c r="N50">
        <v>1</v>
      </c>
      <c r="O50">
        <v>1</v>
      </c>
      <c r="P50">
        <v>1</v>
      </c>
      <c r="Q50">
        <v>1</v>
      </c>
      <c r="R50">
        <f>'[1]TSS advEARS'!$E46</f>
        <v>1</v>
      </c>
      <c r="S50">
        <v>1</v>
      </c>
      <c r="T50">
        <f t="shared" si="3"/>
        <v>1</v>
      </c>
      <c r="U50">
        <f>'[1]TSS advEARS'!$F46</f>
        <v>1</v>
      </c>
      <c r="V50">
        <v>1</v>
      </c>
      <c r="W50">
        <f t="shared" si="4"/>
        <v>1</v>
      </c>
      <c r="X50">
        <f t="shared" si="5"/>
        <v>1</v>
      </c>
      <c r="Y50">
        <f>'[1]TSS advEARS'!$D46</f>
        <v>1</v>
      </c>
      <c r="Z50">
        <f>'[1]TSS advEARS'!$G46</f>
        <v>1</v>
      </c>
      <c r="AA50">
        <f>'[1]TSS advEARS'!$H46</f>
        <v>1</v>
      </c>
      <c r="AB50">
        <f>'[1]TSS advEARS'!$I46</f>
        <v>1</v>
      </c>
      <c r="AC50">
        <v>1</v>
      </c>
      <c r="AD50">
        <f>'[1]TSS advEARS'!$J46</f>
        <v>1</v>
      </c>
      <c r="AE50">
        <v>1</v>
      </c>
      <c r="AF50">
        <f t="shared" si="15"/>
        <v>1</v>
      </c>
      <c r="AG50">
        <f>'[1]TSS advEARS'!$K46</f>
        <v>1</v>
      </c>
      <c r="AH50">
        <f t="shared" si="6"/>
        <v>1</v>
      </c>
      <c r="AI50">
        <f>'[1]TSS advEARS'!$L46</f>
        <v>0</v>
      </c>
      <c r="AJ50">
        <v>1</v>
      </c>
      <c r="AK50">
        <f t="shared" si="7"/>
        <v>1</v>
      </c>
      <c r="AL50">
        <v>1</v>
      </c>
      <c r="AM50">
        <f>'[1]TSS advEARS'!$M46</f>
        <v>1</v>
      </c>
      <c r="AN50">
        <v>1</v>
      </c>
      <c r="AO50">
        <f>'[1]TSS advEARS'!$N46</f>
        <v>1</v>
      </c>
      <c r="AP50">
        <v>1</v>
      </c>
      <c r="AQ50">
        <v>1</v>
      </c>
      <c r="AR50">
        <v>1</v>
      </c>
      <c r="AS50">
        <f>'[1]TSS advEARS'!$O46</f>
        <v>1</v>
      </c>
      <c r="AT50">
        <v>1</v>
      </c>
      <c r="AU50">
        <f t="shared" si="16"/>
        <v>28.050000000000008</v>
      </c>
      <c r="AV50">
        <f t="shared" si="17"/>
        <v>13.073333333333338</v>
      </c>
      <c r="AW50">
        <f t="shared" ref="AW50:AW84" si="23">IF(G50=0,0,((0.0588*M50*100)-(0.296*(F50/G50)*100)-15.8))</f>
        <v>14.762666666666668</v>
      </c>
      <c r="AX50">
        <f t="shared" si="19"/>
        <v>12.131999999999998</v>
      </c>
      <c r="AY50">
        <v>1</v>
      </c>
      <c r="AZ50">
        <v>1</v>
      </c>
      <c r="BA50">
        <v>1</v>
      </c>
      <c r="BG50">
        <f t="shared" si="20"/>
        <v>66.666666666666671</v>
      </c>
      <c r="BH50" s="10">
        <f t="shared" si="21"/>
        <v>5.208333333333333E-5</v>
      </c>
    </row>
    <row r="51" spans="1:60" ht="72.5">
      <c r="A51">
        <v>32</v>
      </c>
      <c r="B51" s="1" t="s">
        <v>844</v>
      </c>
      <c r="C51" s="2" t="s">
        <v>148</v>
      </c>
      <c r="D51">
        <v>1</v>
      </c>
      <c r="E51">
        <v>1</v>
      </c>
      <c r="F51">
        <f t="shared" si="8"/>
        <v>1</v>
      </c>
      <c r="G51">
        <f t="shared" si="9"/>
        <v>34</v>
      </c>
      <c r="H51">
        <f t="shared" si="10"/>
        <v>34</v>
      </c>
      <c r="I51">
        <f t="shared" si="22"/>
        <v>137</v>
      </c>
      <c r="J51">
        <f>'[1]TSS advEARS'!$C47</f>
        <v>45</v>
      </c>
      <c r="K51">
        <f t="shared" si="12"/>
        <v>1.3235294117647058</v>
      </c>
      <c r="L51">
        <f t="shared" si="13"/>
        <v>132</v>
      </c>
      <c r="M51">
        <f t="shared" si="14"/>
        <v>3.8823529411764706</v>
      </c>
      <c r="N51">
        <v>1</v>
      </c>
      <c r="O51">
        <v>1</v>
      </c>
      <c r="P51">
        <v>1</v>
      </c>
      <c r="Q51">
        <v>1</v>
      </c>
      <c r="R51">
        <f>'[1]TSS advEARS'!$E47</f>
        <v>1</v>
      </c>
      <c r="S51">
        <v>1</v>
      </c>
      <c r="T51">
        <f t="shared" si="3"/>
        <v>1</v>
      </c>
      <c r="U51">
        <f>'[1]TSS advEARS'!$F47</f>
        <v>1</v>
      </c>
      <c r="V51">
        <v>1</v>
      </c>
      <c r="W51">
        <f t="shared" si="4"/>
        <v>1</v>
      </c>
      <c r="X51">
        <f t="shared" si="5"/>
        <v>1</v>
      </c>
      <c r="Y51">
        <f>'[1]TSS advEARS'!$D47</f>
        <v>0</v>
      </c>
      <c r="Z51">
        <f>'[1]TSS advEARS'!$G47</f>
        <v>1</v>
      </c>
      <c r="AA51">
        <f>'[1]TSS advEARS'!$H47</f>
        <v>1</v>
      </c>
      <c r="AB51">
        <f>'[1]TSS advEARS'!$I47</f>
        <v>1</v>
      </c>
      <c r="AC51">
        <v>1</v>
      </c>
      <c r="AD51">
        <f>'[1]TSS advEARS'!$J47</f>
        <v>1</v>
      </c>
      <c r="AE51">
        <v>1</v>
      </c>
      <c r="AF51">
        <f t="shared" si="15"/>
        <v>4</v>
      </c>
      <c r="AG51">
        <f>'[1]TSS advEARS'!$K47</f>
        <v>1</v>
      </c>
      <c r="AH51">
        <f t="shared" si="6"/>
        <v>1</v>
      </c>
      <c r="AI51">
        <f>'[1]TSS advEARS'!$L47</f>
        <v>0</v>
      </c>
      <c r="AJ51">
        <v>1</v>
      </c>
      <c r="AK51">
        <f t="shared" si="7"/>
        <v>0</v>
      </c>
      <c r="AL51">
        <v>1</v>
      </c>
      <c r="AM51">
        <f>'[1]TSS advEARS'!$M47</f>
        <v>1</v>
      </c>
      <c r="AN51">
        <v>1</v>
      </c>
      <c r="AO51">
        <f>'[1]TSS advEARS'!$N47</f>
        <v>1</v>
      </c>
      <c r="AP51">
        <v>1</v>
      </c>
      <c r="AQ51">
        <v>1</v>
      </c>
      <c r="AR51">
        <v>1</v>
      </c>
      <c r="AS51">
        <f>'[1]TSS advEARS'!$O47</f>
        <v>1</v>
      </c>
      <c r="AT51">
        <v>1</v>
      </c>
      <c r="AU51">
        <f t="shared" si="16"/>
        <v>60.354411764705908</v>
      </c>
      <c r="AV51">
        <f t="shared" si="17"/>
        <v>13.287647058823531</v>
      </c>
      <c r="AW51">
        <f t="shared" si="23"/>
        <v>6.1576470588235281</v>
      </c>
      <c r="AX51">
        <f t="shared" si="19"/>
        <v>13.855882352941173</v>
      </c>
      <c r="AY51">
        <v>1</v>
      </c>
      <c r="AZ51">
        <v>1</v>
      </c>
      <c r="BA51">
        <v>1</v>
      </c>
      <c r="BG51">
        <f t="shared" si="20"/>
        <v>117.64705882352941</v>
      </c>
      <c r="BH51" s="10">
        <f t="shared" si="21"/>
        <v>1.1805555555555556E-4</v>
      </c>
    </row>
    <row r="52" spans="1:60" ht="72.5">
      <c r="A52">
        <v>33</v>
      </c>
      <c r="B52" s="1" t="s">
        <v>845</v>
      </c>
      <c r="C52" s="2" t="s">
        <v>148</v>
      </c>
      <c r="D52">
        <v>1</v>
      </c>
      <c r="E52">
        <v>1</v>
      </c>
      <c r="F52">
        <f t="shared" si="8"/>
        <v>1</v>
      </c>
      <c r="G52">
        <f t="shared" si="9"/>
        <v>29</v>
      </c>
      <c r="H52">
        <f t="shared" si="10"/>
        <v>29</v>
      </c>
      <c r="I52">
        <f t="shared" si="22"/>
        <v>151</v>
      </c>
      <c r="J52">
        <f>'[1]TSS advEARS'!$C48</f>
        <v>49</v>
      </c>
      <c r="K52">
        <f t="shared" si="12"/>
        <v>1.6896551724137931</v>
      </c>
      <c r="L52">
        <f t="shared" si="13"/>
        <v>144</v>
      </c>
      <c r="M52">
        <f t="shared" si="14"/>
        <v>4.9655172413793105</v>
      </c>
      <c r="N52">
        <v>1</v>
      </c>
      <c r="O52">
        <v>1</v>
      </c>
      <c r="P52">
        <v>1</v>
      </c>
      <c r="Q52">
        <v>1</v>
      </c>
      <c r="R52">
        <f>'[1]TSS advEARS'!$E48</f>
        <v>1</v>
      </c>
      <c r="S52">
        <v>1</v>
      </c>
      <c r="T52">
        <f t="shared" si="3"/>
        <v>1</v>
      </c>
      <c r="U52">
        <f>'[1]TSS advEARS'!$F48</f>
        <v>1</v>
      </c>
      <c r="V52">
        <v>1</v>
      </c>
      <c r="W52">
        <f t="shared" si="4"/>
        <v>1</v>
      </c>
      <c r="X52">
        <f t="shared" si="5"/>
        <v>1</v>
      </c>
      <c r="Y52">
        <f>'[1]TSS advEARS'!$D48</f>
        <v>0</v>
      </c>
      <c r="Z52">
        <f>'[1]TSS advEARS'!$G48</f>
        <v>1</v>
      </c>
      <c r="AA52">
        <f>'[1]TSS advEARS'!$H48</f>
        <v>1</v>
      </c>
      <c r="AB52">
        <f>'[1]TSS advEARS'!$I48</f>
        <v>1</v>
      </c>
      <c r="AC52">
        <v>1</v>
      </c>
      <c r="AD52">
        <f>'[1]TSS advEARS'!$J48</f>
        <v>1</v>
      </c>
      <c r="AE52">
        <v>1</v>
      </c>
      <c r="AF52">
        <f t="shared" si="15"/>
        <v>5</v>
      </c>
      <c r="AG52">
        <f>'[1]TSS advEARS'!$K48</f>
        <v>1</v>
      </c>
      <c r="AH52">
        <f t="shared" si="6"/>
        <v>1</v>
      </c>
      <c r="AI52">
        <f>'[1]TSS advEARS'!$L48</f>
        <v>0</v>
      </c>
      <c r="AJ52">
        <v>1</v>
      </c>
      <c r="AK52">
        <f t="shared" si="7"/>
        <v>0</v>
      </c>
      <c r="AL52">
        <v>1</v>
      </c>
      <c r="AM52">
        <f>'[1]TSS advEARS'!$M48</f>
        <v>1</v>
      </c>
      <c r="AN52">
        <v>1</v>
      </c>
      <c r="AO52">
        <f>'[1]TSS advEARS'!$N48</f>
        <v>1</v>
      </c>
      <c r="AP52">
        <v>1</v>
      </c>
      <c r="AQ52">
        <v>1</v>
      </c>
      <c r="AR52">
        <v>1</v>
      </c>
      <c r="AS52">
        <f>'[1]TSS advEARS'!$O48</f>
        <v>1</v>
      </c>
      <c r="AT52">
        <v>1</v>
      </c>
      <c r="AU52">
        <f t="shared" si="16"/>
        <v>34.455172413793122</v>
      </c>
      <c r="AV52">
        <f t="shared" si="17"/>
        <v>15.657931034482761</v>
      </c>
      <c r="AW52">
        <f t="shared" si="23"/>
        <v>12.376551724137929</v>
      </c>
      <c r="AX52">
        <f t="shared" si="19"/>
        <v>16.457586206896558</v>
      </c>
      <c r="AY52">
        <v>1</v>
      </c>
      <c r="AZ52">
        <v>1</v>
      </c>
      <c r="BA52">
        <v>1</v>
      </c>
      <c r="BG52">
        <f t="shared" si="20"/>
        <v>172.41379310344828</v>
      </c>
      <c r="BH52" s="10">
        <f t="shared" si="21"/>
        <v>1.0069444444444445E-4</v>
      </c>
    </row>
    <row r="53" spans="1:60" ht="58">
      <c r="A53">
        <v>34</v>
      </c>
      <c r="B53" s="1" t="s">
        <v>846</v>
      </c>
      <c r="C53" s="16" t="s">
        <v>166</v>
      </c>
      <c r="D53">
        <v>1</v>
      </c>
      <c r="E53">
        <v>1</v>
      </c>
      <c r="F53">
        <f t="shared" si="8"/>
        <v>1</v>
      </c>
      <c r="G53">
        <f t="shared" si="9"/>
        <v>17</v>
      </c>
      <c r="H53">
        <f t="shared" si="10"/>
        <v>17</v>
      </c>
      <c r="I53">
        <f t="shared" si="22"/>
        <v>94</v>
      </c>
      <c r="J53">
        <f>'[1]TSS advEARS'!$C49</f>
        <v>31</v>
      </c>
      <c r="K53">
        <f t="shared" si="12"/>
        <v>1.8235294117647058</v>
      </c>
      <c r="L53">
        <f t="shared" si="13"/>
        <v>90</v>
      </c>
      <c r="M53">
        <f t="shared" si="14"/>
        <v>5.2941176470588234</v>
      </c>
      <c r="N53">
        <v>1</v>
      </c>
      <c r="O53">
        <v>1</v>
      </c>
      <c r="P53">
        <v>1</v>
      </c>
      <c r="Q53">
        <v>1</v>
      </c>
      <c r="R53">
        <f>'[1]TSS advEARS'!$E49</f>
        <v>1</v>
      </c>
      <c r="S53">
        <v>1</v>
      </c>
      <c r="T53">
        <f t="shared" si="3"/>
        <v>1</v>
      </c>
      <c r="U53">
        <f>'[1]TSS advEARS'!$F49</f>
        <v>1</v>
      </c>
      <c r="V53">
        <v>1</v>
      </c>
      <c r="W53">
        <f t="shared" si="4"/>
        <v>1</v>
      </c>
      <c r="X53">
        <f t="shared" si="5"/>
        <v>1</v>
      </c>
      <c r="Y53">
        <f>'[1]TSS advEARS'!$D49</f>
        <v>0</v>
      </c>
      <c r="Z53">
        <f>'[1]TSS advEARS'!$G49</f>
        <v>1</v>
      </c>
      <c r="AA53">
        <f>'[1]TSS advEARS'!$H49</f>
        <v>1</v>
      </c>
      <c r="AB53">
        <f>'[1]TSS advEARS'!$I49</f>
        <v>1</v>
      </c>
      <c r="AC53">
        <v>1</v>
      </c>
      <c r="AD53">
        <f>'[1]TSS advEARS'!$J49</f>
        <v>1</v>
      </c>
      <c r="AE53">
        <v>1</v>
      </c>
      <c r="AF53">
        <f t="shared" si="15"/>
        <v>2</v>
      </c>
      <c r="AG53">
        <f>'[1]TSS advEARS'!$K49</f>
        <v>1</v>
      </c>
      <c r="AH53">
        <f t="shared" si="6"/>
        <v>1</v>
      </c>
      <c r="AI53">
        <f>'[1]TSS advEARS'!$L49</f>
        <v>0</v>
      </c>
      <c r="AJ53">
        <v>1</v>
      </c>
      <c r="AK53">
        <f t="shared" si="7"/>
        <v>1</v>
      </c>
      <c r="AL53">
        <v>1</v>
      </c>
      <c r="AM53">
        <f>'[1]TSS advEARS'!$M49</f>
        <v>1</v>
      </c>
      <c r="AN53">
        <v>1</v>
      </c>
      <c r="AO53">
        <f>'[1]TSS advEARS'!$N49</f>
        <v>1</v>
      </c>
      <c r="AP53">
        <v>1</v>
      </c>
      <c r="AQ53">
        <v>1</v>
      </c>
      <c r="AR53">
        <v>1</v>
      </c>
      <c r="AS53">
        <f>'[1]TSS advEARS'!$O49</f>
        <v>1</v>
      </c>
      <c r="AT53">
        <v>1</v>
      </c>
      <c r="AU53">
        <f t="shared" si="16"/>
        <v>35.309411764705914</v>
      </c>
      <c r="AV53">
        <f t="shared" si="17"/>
        <v>12.55764705882353</v>
      </c>
      <c r="AW53">
        <f t="shared" si="23"/>
        <v>13.588235294117641</v>
      </c>
      <c r="AX53">
        <f t="shared" si="19"/>
        <v>12.005294117647061</v>
      </c>
      <c r="AY53">
        <v>1</v>
      </c>
      <c r="AZ53">
        <v>1</v>
      </c>
      <c r="BA53">
        <v>1</v>
      </c>
      <c r="BG53">
        <f t="shared" si="20"/>
        <v>117.64705882352941</v>
      </c>
      <c r="BH53" s="10">
        <f t="shared" si="21"/>
        <v>5.902777777777778E-5</v>
      </c>
    </row>
    <row r="54" spans="1:60" ht="29">
      <c r="A54">
        <v>35</v>
      </c>
      <c r="B54" s="1" t="s">
        <v>757</v>
      </c>
      <c r="C54" s="2" t="s">
        <v>146</v>
      </c>
      <c r="D54">
        <v>1</v>
      </c>
      <c r="E54">
        <v>1</v>
      </c>
      <c r="F54">
        <f t="shared" si="8"/>
        <v>1</v>
      </c>
      <c r="G54">
        <f t="shared" si="9"/>
        <v>7</v>
      </c>
      <c r="H54">
        <f t="shared" si="10"/>
        <v>7</v>
      </c>
      <c r="I54">
        <f t="shared" si="22"/>
        <v>35</v>
      </c>
      <c r="J54">
        <f>'[1]TSS advEARS'!$C50</f>
        <v>11</v>
      </c>
      <c r="K54">
        <f t="shared" si="12"/>
        <v>1.5714285714285714</v>
      </c>
      <c r="L54">
        <f t="shared" si="13"/>
        <v>34</v>
      </c>
      <c r="M54">
        <f t="shared" si="14"/>
        <v>4.8571428571428568</v>
      </c>
      <c r="N54">
        <v>1</v>
      </c>
      <c r="O54">
        <v>1</v>
      </c>
      <c r="P54">
        <v>1</v>
      </c>
      <c r="Q54">
        <v>1</v>
      </c>
      <c r="R54">
        <f>'[1]TSS advEARS'!$E50</f>
        <v>1</v>
      </c>
      <c r="S54">
        <v>1</v>
      </c>
      <c r="T54">
        <f t="shared" si="3"/>
        <v>1</v>
      </c>
      <c r="U54">
        <f>'[1]TSS advEARS'!$F50</f>
        <v>1</v>
      </c>
      <c r="V54">
        <v>1</v>
      </c>
      <c r="W54">
        <f t="shared" si="4"/>
        <v>1</v>
      </c>
      <c r="X54">
        <f t="shared" si="5"/>
        <v>1</v>
      </c>
      <c r="Y54">
        <f>'[1]TSS advEARS'!$D50</f>
        <v>1</v>
      </c>
      <c r="Z54">
        <f>'[1]TSS advEARS'!$G50</f>
        <v>1</v>
      </c>
      <c r="AA54">
        <f>'[1]TSS advEARS'!$H50</f>
        <v>1</v>
      </c>
      <c r="AB54">
        <f>'[1]TSS advEARS'!$I50</f>
        <v>1</v>
      </c>
      <c r="AC54">
        <v>1</v>
      </c>
      <c r="AD54">
        <f>'[1]TSS advEARS'!$J50</f>
        <v>1</v>
      </c>
      <c r="AE54">
        <v>1</v>
      </c>
      <c r="AF54">
        <f t="shared" si="15"/>
        <v>1</v>
      </c>
      <c r="AG54">
        <f>'[1]TSS advEARS'!$K50</f>
        <v>1</v>
      </c>
      <c r="AH54">
        <f t="shared" si="6"/>
        <v>1</v>
      </c>
      <c r="AI54">
        <f>'[1]TSS advEARS'!$L50</f>
        <v>1</v>
      </c>
      <c r="AJ54">
        <v>1</v>
      </c>
      <c r="AK54">
        <f t="shared" si="7"/>
        <v>1</v>
      </c>
      <c r="AL54">
        <v>1</v>
      </c>
      <c r="AM54">
        <f>'[1]TSS advEARS'!$M50</f>
        <v>1</v>
      </c>
      <c r="AN54">
        <v>1</v>
      </c>
      <c r="AO54">
        <f>'[1]TSS advEARS'!$N50</f>
        <v>1</v>
      </c>
      <c r="AP54">
        <v>1</v>
      </c>
      <c r="AQ54">
        <v>1</v>
      </c>
      <c r="AR54">
        <v>1</v>
      </c>
      <c r="AS54">
        <f>'[1]TSS advEARS'!$O50</f>
        <v>1</v>
      </c>
      <c r="AT54">
        <v>1</v>
      </c>
      <c r="AU54">
        <f t="shared" si="16"/>
        <v>66.787142857142882</v>
      </c>
      <c r="AV54">
        <f t="shared" si="17"/>
        <v>5.682857142857145</v>
      </c>
      <c r="AW54">
        <f t="shared" si="23"/>
        <v>8.5314285714285667</v>
      </c>
      <c r="AX54">
        <f t="shared" si="19"/>
        <v>4.947142857142854</v>
      </c>
      <c r="AY54">
        <v>1</v>
      </c>
      <c r="AZ54">
        <v>1</v>
      </c>
      <c r="BA54">
        <v>1</v>
      </c>
      <c r="BG54">
        <f t="shared" si="20"/>
        <v>142.85714285714286</v>
      </c>
      <c r="BH54" s="10">
        <f t="shared" si="21"/>
        <v>2.4305555555555558E-5</v>
      </c>
    </row>
    <row r="55" spans="1:60" ht="43.5">
      <c r="A55">
        <v>36</v>
      </c>
      <c r="B55" s="1" t="s">
        <v>758</v>
      </c>
      <c r="C55" s="2" t="s">
        <v>146</v>
      </c>
      <c r="D55">
        <v>1</v>
      </c>
      <c r="E55">
        <v>1</v>
      </c>
      <c r="F55">
        <f t="shared" si="8"/>
        <v>1</v>
      </c>
      <c r="G55">
        <f t="shared" si="9"/>
        <v>17</v>
      </c>
      <c r="H55">
        <f t="shared" si="10"/>
        <v>17</v>
      </c>
      <c r="I55">
        <f t="shared" si="22"/>
        <v>73</v>
      </c>
      <c r="J55">
        <f>'[1]TSS advEARS'!$C51</f>
        <v>24</v>
      </c>
      <c r="K55">
        <f t="shared" si="12"/>
        <v>1.411764705882353</v>
      </c>
      <c r="L55">
        <f t="shared" si="13"/>
        <v>71</v>
      </c>
      <c r="M55">
        <f t="shared" si="14"/>
        <v>4.1764705882352944</v>
      </c>
      <c r="N55">
        <v>1</v>
      </c>
      <c r="O55">
        <v>1</v>
      </c>
      <c r="P55">
        <v>1</v>
      </c>
      <c r="Q55">
        <v>0</v>
      </c>
      <c r="R55">
        <f>'[1]TSS advEARS'!$E51</f>
        <v>1</v>
      </c>
      <c r="S55">
        <v>1</v>
      </c>
      <c r="T55">
        <f t="shared" si="3"/>
        <v>0</v>
      </c>
      <c r="U55">
        <f>'[1]TSS advEARS'!$F51</f>
        <v>1</v>
      </c>
      <c r="V55">
        <v>1</v>
      </c>
      <c r="W55">
        <f t="shared" si="4"/>
        <v>0</v>
      </c>
      <c r="X55">
        <f t="shared" si="5"/>
        <v>1</v>
      </c>
      <c r="Y55">
        <f>'[1]TSS advEARS'!$D51</f>
        <v>0</v>
      </c>
      <c r="Z55">
        <f>'[1]TSS advEARS'!$G51</f>
        <v>1</v>
      </c>
      <c r="AA55">
        <f>'[1]TSS advEARS'!$H51</f>
        <v>1</v>
      </c>
      <c r="AB55">
        <f>'[1]TSS advEARS'!$I51</f>
        <v>1</v>
      </c>
      <c r="AC55">
        <v>1</v>
      </c>
      <c r="AD55">
        <f>'[1]TSS advEARS'!$J51</f>
        <v>1</v>
      </c>
      <c r="AE55">
        <v>1</v>
      </c>
      <c r="AF55">
        <f t="shared" si="15"/>
        <v>2</v>
      </c>
      <c r="AG55">
        <f>'[1]TSS advEARS'!$K51</f>
        <v>1</v>
      </c>
      <c r="AH55">
        <f t="shared" si="6"/>
        <v>1</v>
      </c>
      <c r="AI55">
        <f>'[1]TSS advEARS'!$L51</f>
        <v>1</v>
      </c>
      <c r="AJ55">
        <v>0</v>
      </c>
      <c r="AK55">
        <f t="shared" si="7"/>
        <v>1</v>
      </c>
      <c r="AL55">
        <v>1</v>
      </c>
      <c r="AM55">
        <f>'[1]TSS advEARS'!$M51</f>
        <v>1</v>
      </c>
      <c r="AN55">
        <v>1</v>
      </c>
      <c r="AO55">
        <f>'[1]TSS advEARS'!$N51</f>
        <v>0</v>
      </c>
      <c r="AP55">
        <v>1</v>
      </c>
      <c r="AQ55">
        <v>1</v>
      </c>
      <c r="AR55">
        <v>1</v>
      </c>
      <c r="AS55">
        <f>'[1]TSS advEARS'!$O51</f>
        <v>0</v>
      </c>
      <c r="AT55">
        <v>1</v>
      </c>
      <c r="AU55">
        <f t="shared" si="16"/>
        <v>70.144705882352952</v>
      </c>
      <c r="AV55">
        <f t="shared" si="17"/>
        <v>7.6988235294117651</v>
      </c>
      <c r="AW55">
        <f t="shared" si="23"/>
        <v>7.0164705882352933</v>
      </c>
      <c r="AX55">
        <f t="shared" si="19"/>
        <v>6.7411764705882362</v>
      </c>
      <c r="AY55">
        <v>1</v>
      </c>
      <c r="AZ55">
        <v>1</v>
      </c>
      <c r="BA55">
        <v>1</v>
      </c>
      <c r="BG55">
        <f t="shared" si="20"/>
        <v>117.64705882352941</v>
      </c>
      <c r="BH55" s="10">
        <f t="shared" si="21"/>
        <v>5.902777777777778E-5</v>
      </c>
    </row>
    <row r="56" spans="1:60" ht="29">
      <c r="A56">
        <v>37</v>
      </c>
      <c r="B56" s="1" t="s">
        <v>847</v>
      </c>
      <c r="C56" s="2" t="s">
        <v>146</v>
      </c>
      <c r="D56">
        <v>1</v>
      </c>
      <c r="E56">
        <v>1</v>
      </c>
      <c r="F56">
        <f t="shared" si="8"/>
        <v>1</v>
      </c>
      <c r="G56">
        <f t="shared" si="9"/>
        <v>12</v>
      </c>
      <c r="H56">
        <f t="shared" si="10"/>
        <v>12</v>
      </c>
      <c r="I56">
        <f t="shared" si="22"/>
        <v>59</v>
      </c>
      <c r="J56">
        <f>'[1]TSS advEARS'!$C52</f>
        <v>21</v>
      </c>
      <c r="K56">
        <f t="shared" si="12"/>
        <v>1.75</v>
      </c>
      <c r="L56">
        <f t="shared" si="13"/>
        <v>58</v>
      </c>
      <c r="M56">
        <f t="shared" si="14"/>
        <v>4.833333333333333</v>
      </c>
      <c r="N56">
        <v>0</v>
      </c>
      <c r="O56">
        <v>1</v>
      </c>
      <c r="P56">
        <v>1</v>
      </c>
      <c r="Q56">
        <v>0</v>
      </c>
      <c r="R56">
        <f>'[1]TSS advEARS'!$E52</f>
        <v>1</v>
      </c>
      <c r="S56">
        <v>1</v>
      </c>
      <c r="T56">
        <f t="shared" si="3"/>
        <v>0</v>
      </c>
      <c r="U56">
        <f>'[1]TSS advEARS'!$F52</f>
        <v>1</v>
      </c>
      <c r="V56">
        <v>1</v>
      </c>
      <c r="W56">
        <f t="shared" si="4"/>
        <v>0</v>
      </c>
      <c r="X56">
        <f t="shared" si="5"/>
        <v>1</v>
      </c>
      <c r="Y56">
        <f>'[1]TSS advEARS'!$D52</f>
        <v>0</v>
      </c>
      <c r="Z56">
        <f>'[1]TSS advEARS'!$G52</f>
        <v>1</v>
      </c>
      <c r="AA56">
        <f>'[1]TSS advEARS'!$H52</f>
        <v>1</v>
      </c>
      <c r="AB56">
        <f>'[1]TSS advEARS'!$I52</f>
        <v>1</v>
      </c>
      <c r="AC56">
        <v>1</v>
      </c>
      <c r="AD56">
        <f>'[1]TSS advEARS'!$J52</f>
        <v>1</v>
      </c>
      <c r="AE56">
        <v>1</v>
      </c>
      <c r="AF56">
        <f t="shared" si="15"/>
        <v>1</v>
      </c>
      <c r="AG56">
        <f>'[1]TSS advEARS'!$K52</f>
        <v>1</v>
      </c>
      <c r="AH56">
        <f t="shared" si="6"/>
        <v>1</v>
      </c>
      <c r="AI56">
        <f>'[1]TSS advEARS'!$L52</f>
        <v>0</v>
      </c>
      <c r="AJ56">
        <v>1</v>
      </c>
      <c r="AK56">
        <f t="shared" si="7"/>
        <v>1</v>
      </c>
      <c r="AL56">
        <v>1</v>
      </c>
      <c r="AM56">
        <f>'[1]TSS advEARS'!$M52</f>
        <v>1</v>
      </c>
      <c r="AN56">
        <v>1</v>
      </c>
      <c r="AO56">
        <f>'[1]TSS advEARS'!$N52</f>
        <v>1</v>
      </c>
      <c r="AP56">
        <v>1</v>
      </c>
      <c r="AQ56">
        <v>1</v>
      </c>
      <c r="AR56">
        <v>1</v>
      </c>
      <c r="AS56">
        <f>'[1]TSS advEARS'!$O52</f>
        <v>1</v>
      </c>
      <c r="AT56">
        <v>1</v>
      </c>
      <c r="AU56">
        <f t="shared" si="16"/>
        <v>46.605000000000025</v>
      </c>
      <c r="AV56">
        <f t="shared" si="17"/>
        <v>9.740000000000002</v>
      </c>
      <c r="AW56">
        <f t="shared" si="23"/>
        <v>10.153333333333329</v>
      </c>
      <c r="AX56">
        <f t="shared" si="19"/>
        <v>7.3349999999999973</v>
      </c>
      <c r="AY56">
        <v>1</v>
      </c>
      <c r="AZ56">
        <v>1</v>
      </c>
      <c r="BA56">
        <v>1</v>
      </c>
      <c r="BG56">
        <f t="shared" si="20"/>
        <v>83.333333333333329</v>
      </c>
      <c r="BH56" s="10">
        <f t="shared" si="21"/>
        <v>4.1666666666666665E-5</v>
      </c>
    </row>
    <row r="57" spans="1:60" ht="72.5">
      <c r="A57">
        <v>38</v>
      </c>
      <c r="B57" s="1" t="s">
        <v>848</v>
      </c>
      <c r="C57" s="2" t="s">
        <v>146</v>
      </c>
      <c r="D57">
        <v>1</v>
      </c>
      <c r="E57">
        <v>1</v>
      </c>
      <c r="F57">
        <f t="shared" si="8"/>
        <v>2</v>
      </c>
      <c r="G57">
        <f t="shared" si="9"/>
        <v>24</v>
      </c>
      <c r="H57">
        <f t="shared" si="10"/>
        <v>12</v>
      </c>
      <c r="I57">
        <f t="shared" si="22"/>
        <v>143</v>
      </c>
      <c r="J57">
        <f>'[1]TSS advEARS'!$C53</f>
        <v>49</v>
      </c>
      <c r="K57">
        <f t="shared" si="12"/>
        <v>2.0416666666666665</v>
      </c>
      <c r="L57">
        <f t="shared" si="13"/>
        <v>138</v>
      </c>
      <c r="M57">
        <f t="shared" si="14"/>
        <v>5.75</v>
      </c>
      <c r="N57">
        <v>1</v>
      </c>
      <c r="O57">
        <v>1</v>
      </c>
      <c r="P57">
        <v>1</v>
      </c>
      <c r="Q57">
        <v>1</v>
      </c>
      <c r="R57">
        <f>'[1]TSS advEARS'!$E53</f>
        <v>1</v>
      </c>
      <c r="S57">
        <v>1</v>
      </c>
      <c r="T57">
        <f t="shared" si="3"/>
        <v>1</v>
      </c>
      <c r="U57">
        <f>'[1]TSS advEARS'!$F53</f>
        <v>1</v>
      </c>
      <c r="V57">
        <v>1</v>
      </c>
      <c r="W57">
        <f t="shared" si="4"/>
        <v>1</v>
      </c>
      <c r="X57">
        <f t="shared" si="5"/>
        <v>1</v>
      </c>
      <c r="Y57">
        <f>'[1]TSS advEARS'!$D53</f>
        <v>1</v>
      </c>
      <c r="Z57">
        <f>'[1]TSS advEARS'!$G53</f>
        <v>1</v>
      </c>
      <c r="AA57">
        <f>'[1]TSS advEARS'!$H53</f>
        <v>1</v>
      </c>
      <c r="AB57">
        <f>'[1]TSS advEARS'!$I53</f>
        <v>1</v>
      </c>
      <c r="AC57">
        <v>1</v>
      </c>
      <c r="AD57">
        <f>'[1]TSS advEARS'!$J53</f>
        <v>1</v>
      </c>
      <c r="AE57">
        <v>1</v>
      </c>
      <c r="AF57">
        <f t="shared" si="15"/>
        <v>3</v>
      </c>
      <c r="AG57">
        <f>'[1]TSS advEARS'!$K53</f>
        <v>1</v>
      </c>
      <c r="AH57">
        <f t="shared" si="6"/>
        <v>1</v>
      </c>
      <c r="AI57">
        <f>'[1]TSS advEARS'!$L53</f>
        <v>0</v>
      </c>
      <c r="AJ57">
        <v>1</v>
      </c>
      <c r="AK57">
        <f t="shared" si="7"/>
        <v>1</v>
      </c>
      <c r="AL57">
        <v>1</v>
      </c>
      <c r="AM57">
        <f>'[1]TSS advEARS'!$M53</f>
        <v>0</v>
      </c>
      <c r="AN57">
        <v>1</v>
      </c>
      <c r="AO57">
        <f>'[1]TSS advEARS'!$N53</f>
        <v>1</v>
      </c>
      <c r="AP57">
        <v>1</v>
      </c>
      <c r="AQ57">
        <v>1</v>
      </c>
      <c r="AR57">
        <v>1</v>
      </c>
      <c r="AS57">
        <f>'[1]TSS advEARS'!$O53</f>
        <v>1</v>
      </c>
      <c r="AT57">
        <v>1</v>
      </c>
      <c r="AU57">
        <f t="shared" si="16"/>
        <v>21.930000000000042</v>
      </c>
      <c r="AV57">
        <f t="shared" si="17"/>
        <v>13.181666666666665</v>
      </c>
      <c r="AW57">
        <f t="shared" si="23"/>
        <v>15.543333333333337</v>
      </c>
      <c r="AX57">
        <f t="shared" si="19"/>
        <v>11.652499999999996</v>
      </c>
      <c r="AY57">
        <v>0</v>
      </c>
      <c r="AZ57">
        <v>1</v>
      </c>
      <c r="BA57">
        <v>1</v>
      </c>
      <c r="BG57">
        <f t="shared" si="20"/>
        <v>125</v>
      </c>
      <c r="BH57" s="10">
        <f t="shared" si="21"/>
        <v>8.3333333333333331E-5</v>
      </c>
    </row>
    <row r="58" spans="1:60" ht="29">
      <c r="A58">
        <v>39</v>
      </c>
      <c r="B58" s="1" t="s">
        <v>760</v>
      </c>
      <c r="C58" s="2" t="s">
        <v>146</v>
      </c>
      <c r="D58">
        <v>1</v>
      </c>
      <c r="E58">
        <v>1</v>
      </c>
      <c r="F58">
        <f t="shared" si="8"/>
        <v>1</v>
      </c>
      <c r="G58">
        <f t="shared" si="9"/>
        <v>11</v>
      </c>
      <c r="H58">
        <f t="shared" si="10"/>
        <v>11</v>
      </c>
      <c r="I58">
        <f t="shared" si="22"/>
        <v>55</v>
      </c>
      <c r="J58">
        <f>'[1]TSS advEARS'!$C54</f>
        <v>17</v>
      </c>
      <c r="K58">
        <f t="shared" si="12"/>
        <v>1.5454545454545454</v>
      </c>
      <c r="L58">
        <f t="shared" si="13"/>
        <v>54</v>
      </c>
      <c r="M58">
        <f t="shared" si="14"/>
        <v>4.9090909090909092</v>
      </c>
      <c r="N58">
        <v>0</v>
      </c>
      <c r="O58">
        <v>1</v>
      </c>
      <c r="P58">
        <v>1</v>
      </c>
      <c r="Q58">
        <v>0</v>
      </c>
      <c r="R58">
        <f>'[1]TSS advEARS'!$E54</f>
        <v>1</v>
      </c>
      <c r="S58">
        <v>1</v>
      </c>
      <c r="T58">
        <f t="shared" si="3"/>
        <v>0</v>
      </c>
      <c r="U58">
        <f>'[1]TSS advEARS'!$F54</f>
        <v>1</v>
      </c>
      <c r="V58">
        <v>1</v>
      </c>
      <c r="W58">
        <f t="shared" si="4"/>
        <v>0</v>
      </c>
      <c r="X58">
        <f t="shared" si="5"/>
        <v>1</v>
      </c>
      <c r="Y58">
        <f>'[1]TSS advEARS'!$D54</f>
        <v>1</v>
      </c>
      <c r="Z58">
        <f>'[1]TSS advEARS'!$G54</f>
        <v>1</v>
      </c>
      <c r="AA58">
        <f>'[1]TSS advEARS'!$H54</f>
        <v>1</v>
      </c>
      <c r="AB58">
        <f>'[1]TSS advEARS'!$I54</f>
        <v>1</v>
      </c>
      <c r="AC58">
        <v>1</v>
      </c>
      <c r="AD58">
        <f>'[1]TSS advEARS'!$J54</f>
        <v>1</v>
      </c>
      <c r="AE58">
        <v>1</v>
      </c>
      <c r="AF58">
        <f t="shared" si="15"/>
        <v>1</v>
      </c>
      <c r="AG58">
        <f>'[1]TSS advEARS'!$K54</f>
        <v>0</v>
      </c>
      <c r="AH58">
        <f t="shared" si="6"/>
        <v>1</v>
      </c>
      <c r="AI58">
        <f>'[1]TSS advEARS'!$L54</f>
        <v>1</v>
      </c>
      <c r="AJ58">
        <v>1</v>
      </c>
      <c r="AK58">
        <f t="shared" si="7"/>
        <v>1</v>
      </c>
      <c r="AL58">
        <v>1</v>
      </c>
      <c r="AM58">
        <f>'[1]TSS advEARS'!$M54</f>
        <v>1</v>
      </c>
      <c r="AN58">
        <v>1</v>
      </c>
      <c r="AO58">
        <f>'[1]TSS advEARS'!$N54</f>
        <v>1</v>
      </c>
      <c r="AP58">
        <v>1</v>
      </c>
      <c r="AQ58">
        <v>1</v>
      </c>
      <c r="AR58">
        <v>1</v>
      </c>
      <c r="AS58">
        <f>'[1]TSS advEARS'!$O54</f>
        <v>1</v>
      </c>
      <c r="AT58">
        <v>1</v>
      </c>
      <c r="AU58">
        <f t="shared" si="16"/>
        <v>64.924545454545495</v>
      </c>
      <c r="AV58">
        <f t="shared" si="17"/>
        <v>6.9363636363636374</v>
      </c>
      <c r="AW58">
        <f t="shared" si="23"/>
        <v>10.374545454545451</v>
      </c>
      <c r="AX58">
        <f t="shared" si="19"/>
        <v>7.1918181818181814</v>
      </c>
      <c r="AY58">
        <v>1</v>
      </c>
      <c r="AZ58">
        <v>1</v>
      </c>
      <c r="BA58">
        <v>1</v>
      </c>
      <c r="BG58">
        <f t="shared" si="20"/>
        <v>90.909090909090907</v>
      </c>
      <c r="BH58" s="10">
        <f t="shared" si="21"/>
        <v>3.8194444444444444E-5</v>
      </c>
    </row>
    <row r="59" spans="1:60" ht="29">
      <c r="A59" t="s">
        <v>761</v>
      </c>
      <c r="B59" s="1" t="s">
        <v>762</v>
      </c>
      <c r="C59" s="2" t="s">
        <v>146</v>
      </c>
      <c r="D59">
        <v>1</v>
      </c>
      <c r="E59">
        <v>1</v>
      </c>
      <c r="F59">
        <f t="shared" si="8"/>
        <v>1</v>
      </c>
      <c r="G59">
        <f t="shared" si="9"/>
        <v>13</v>
      </c>
      <c r="H59">
        <f t="shared" si="10"/>
        <v>13</v>
      </c>
      <c r="I59">
        <f t="shared" si="22"/>
        <v>66</v>
      </c>
      <c r="J59">
        <f>'[1]TSS advEARS'!$C55</f>
        <v>22</v>
      </c>
      <c r="K59">
        <f t="shared" si="12"/>
        <v>1.6923076923076923</v>
      </c>
      <c r="L59">
        <f t="shared" si="13"/>
        <v>65</v>
      </c>
      <c r="M59">
        <f t="shared" si="14"/>
        <v>5</v>
      </c>
      <c r="N59">
        <v>1</v>
      </c>
      <c r="O59">
        <v>1</v>
      </c>
      <c r="P59">
        <v>1</v>
      </c>
      <c r="Q59">
        <v>1</v>
      </c>
      <c r="R59">
        <f>'[1]TSS advEARS'!$E55</f>
        <v>1</v>
      </c>
      <c r="S59">
        <v>1</v>
      </c>
      <c r="T59">
        <f t="shared" si="3"/>
        <v>1</v>
      </c>
      <c r="U59">
        <f>'[1]TSS advEARS'!$F55</f>
        <v>1</v>
      </c>
      <c r="V59">
        <v>1</v>
      </c>
      <c r="W59">
        <f t="shared" si="4"/>
        <v>1</v>
      </c>
      <c r="X59">
        <f t="shared" si="5"/>
        <v>1</v>
      </c>
      <c r="Y59">
        <f>'[1]TSS advEARS'!$D55</f>
        <v>1</v>
      </c>
      <c r="Z59">
        <f>'[1]TSS advEARS'!$G55</f>
        <v>0</v>
      </c>
      <c r="AA59">
        <f>'[1]TSS advEARS'!$H55</f>
        <v>1</v>
      </c>
      <c r="AB59">
        <f>'[1]TSS advEARS'!$I55</f>
        <v>1</v>
      </c>
      <c r="AC59">
        <v>1</v>
      </c>
      <c r="AD59">
        <f>'[1]TSS advEARS'!$J55</f>
        <v>1</v>
      </c>
      <c r="AE59">
        <v>1</v>
      </c>
      <c r="AF59">
        <f t="shared" si="15"/>
        <v>1</v>
      </c>
      <c r="AG59">
        <f>'[1]TSS advEARS'!$K55</f>
        <v>1</v>
      </c>
      <c r="AH59">
        <f t="shared" si="6"/>
        <v>1</v>
      </c>
      <c r="AI59">
        <f>'[1]TSS advEARS'!$L55</f>
        <v>1</v>
      </c>
      <c r="AJ59">
        <v>1</v>
      </c>
      <c r="AK59">
        <f t="shared" si="7"/>
        <v>1</v>
      </c>
      <c r="AL59">
        <v>1</v>
      </c>
      <c r="AM59">
        <f>'[1]TSS advEARS'!$M55</f>
        <v>1</v>
      </c>
      <c r="AN59">
        <v>1</v>
      </c>
      <c r="AO59">
        <f>'[1]TSS advEARS'!$N55</f>
        <v>1</v>
      </c>
      <c r="AP59">
        <v>1</v>
      </c>
      <c r="AQ59">
        <v>1</v>
      </c>
      <c r="AR59">
        <v>1</v>
      </c>
      <c r="AS59">
        <f>'[1]TSS advEARS'!$O55</f>
        <v>1</v>
      </c>
      <c r="AT59">
        <v>1</v>
      </c>
      <c r="AU59">
        <f t="shared" si="16"/>
        <v>50.470769230769257</v>
      </c>
      <c r="AV59">
        <f t="shared" si="17"/>
        <v>9.4492307692307698</v>
      </c>
      <c r="AW59">
        <f t="shared" si="23"/>
        <v>11.323076923076922</v>
      </c>
      <c r="AX59">
        <f t="shared" si="19"/>
        <v>8.620000000000001</v>
      </c>
      <c r="AY59">
        <v>1</v>
      </c>
      <c r="AZ59">
        <v>1</v>
      </c>
      <c r="BA59">
        <v>1</v>
      </c>
      <c r="BG59">
        <f t="shared" si="20"/>
        <v>76.923076923076934</v>
      </c>
      <c r="BH59" s="10">
        <f t="shared" si="21"/>
        <v>4.5138888888888894E-5</v>
      </c>
    </row>
    <row r="60" spans="1:60" ht="43.5">
      <c r="A60" t="s">
        <v>763</v>
      </c>
      <c r="B60" s="1" t="s">
        <v>849</v>
      </c>
      <c r="C60" s="2" t="s">
        <v>148</v>
      </c>
      <c r="D60">
        <v>1</v>
      </c>
      <c r="E60">
        <v>1</v>
      </c>
      <c r="F60">
        <f t="shared" si="8"/>
        <v>1</v>
      </c>
      <c r="G60">
        <f t="shared" si="9"/>
        <v>14</v>
      </c>
      <c r="H60">
        <f t="shared" si="10"/>
        <v>14</v>
      </c>
      <c r="I60">
        <f t="shared" si="22"/>
        <v>71</v>
      </c>
      <c r="J60">
        <f>'[1]TSS advEARS'!$C56</f>
        <v>24</v>
      </c>
      <c r="K60">
        <f t="shared" si="12"/>
        <v>1.7142857142857142</v>
      </c>
      <c r="L60">
        <f t="shared" si="13"/>
        <v>69</v>
      </c>
      <c r="M60">
        <f t="shared" si="14"/>
        <v>4.9285714285714288</v>
      </c>
      <c r="N60">
        <v>1</v>
      </c>
      <c r="O60">
        <v>1</v>
      </c>
      <c r="P60">
        <v>0</v>
      </c>
      <c r="Q60">
        <v>1</v>
      </c>
      <c r="R60">
        <f>'[1]TSS advEARS'!$E56</f>
        <v>1</v>
      </c>
      <c r="S60">
        <v>1</v>
      </c>
      <c r="T60">
        <f t="shared" si="3"/>
        <v>1</v>
      </c>
      <c r="U60">
        <f>'[1]TSS advEARS'!$F56</f>
        <v>1</v>
      </c>
      <c r="V60">
        <v>1</v>
      </c>
      <c r="W60">
        <f t="shared" si="4"/>
        <v>0</v>
      </c>
      <c r="X60">
        <f t="shared" si="5"/>
        <v>1</v>
      </c>
      <c r="Y60">
        <f>'[1]TSS advEARS'!$D56</f>
        <v>0</v>
      </c>
      <c r="Z60">
        <f>'[1]TSS advEARS'!$G56</f>
        <v>1</v>
      </c>
      <c r="AA60">
        <f>'[1]TSS advEARS'!$H56</f>
        <v>1</v>
      </c>
      <c r="AB60">
        <f>'[1]TSS advEARS'!$I56</f>
        <v>1</v>
      </c>
      <c r="AC60">
        <v>1</v>
      </c>
      <c r="AD60">
        <f>'[1]TSS advEARS'!$J56</f>
        <v>1</v>
      </c>
      <c r="AE60">
        <v>1</v>
      </c>
      <c r="AF60">
        <f t="shared" si="15"/>
        <v>2</v>
      </c>
      <c r="AG60">
        <f>'[1]TSS advEARS'!$K56</f>
        <v>1</v>
      </c>
      <c r="AH60">
        <f t="shared" si="6"/>
        <v>1</v>
      </c>
      <c r="AI60">
        <f>'[1]TSS advEARS'!$L56</f>
        <v>1</v>
      </c>
      <c r="AJ60">
        <v>1</v>
      </c>
      <c r="AK60">
        <f t="shared" si="7"/>
        <v>1</v>
      </c>
      <c r="AL60">
        <v>1</v>
      </c>
      <c r="AM60">
        <f>'[1]TSS advEARS'!$M56</f>
        <v>1</v>
      </c>
      <c r="AN60">
        <v>1</v>
      </c>
      <c r="AO60">
        <f>'[1]TSS advEARS'!$N56</f>
        <v>0</v>
      </c>
      <c r="AP60">
        <v>1</v>
      </c>
      <c r="AQ60">
        <v>1</v>
      </c>
      <c r="AR60">
        <v>1</v>
      </c>
      <c r="AS60">
        <f>'[1]TSS advEARS'!$O56</f>
        <v>0</v>
      </c>
      <c r="AT60">
        <v>1</v>
      </c>
      <c r="AU60">
        <f t="shared" si="16"/>
        <v>47.596428571428596</v>
      </c>
      <c r="AV60">
        <f t="shared" si="17"/>
        <v>10.098571428571429</v>
      </c>
      <c r="AW60">
        <f t="shared" si="23"/>
        <v>11.065714285714286</v>
      </c>
      <c r="AX60">
        <f t="shared" si="19"/>
        <v>8.783571428571431</v>
      </c>
      <c r="AY60">
        <v>1</v>
      </c>
      <c r="AZ60">
        <v>1</v>
      </c>
      <c r="BA60">
        <v>1</v>
      </c>
      <c r="BG60">
        <f t="shared" si="20"/>
        <v>142.85714285714286</v>
      </c>
      <c r="BH60" s="10">
        <f t="shared" si="21"/>
        <v>4.8611111111111115E-5</v>
      </c>
    </row>
    <row r="61" spans="1:60" ht="72.5">
      <c r="A61">
        <v>41</v>
      </c>
      <c r="B61" s="1" t="s">
        <v>850</v>
      </c>
      <c r="C61" s="2" t="s">
        <v>146</v>
      </c>
      <c r="D61">
        <v>1</v>
      </c>
      <c r="E61">
        <v>1</v>
      </c>
      <c r="F61">
        <f t="shared" si="8"/>
        <v>3</v>
      </c>
      <c r="G61">
        <f t="shared" si="9"/>
        <v>33</v>
      </c>
      <c r="H61">
        <f t="shared" si="10"/>
        <v>11</v>
      </c>
      <c r="I61">
        <f t="shared" si="22"/>
        <v>152</v>
      </c>
      <c r="J61">
        <f>'[1]TSS advEARS'!$C57</f>
        <v>48</v>
      </c>
      <c r="K61">
        <f t="shared" si="12"/>
        <v>1.4545454545454546</v>
      </c>
      <c r="L61">
        <f t="shared" si="13"/>
        <v>147</v>
      </c>
      <c r="M61">
        <f t="shared" si="14"/>
        <v>4.4545454545454541</v>
      </c>
      <c r="N61">
        <v>0</v>
      </c>
      <c r="O61">
        <v>1</v>
      </c>
      <c r="P61">
        <v>1</v>
      </c>
      <c r="Q61">
        <v>1</v>
      </c>
      <c r="R61">
        <f>'[1]TSS advEARS'!$E57</f>
        <v>0</v>
      </c>
      <c r="S61">
        <v>1</v>
      </c>
      <c r="T61">
        <f t="shared" si="3"/>
        <v>0</v>
      </c>
      <c r="U61">
        <f>'[1]TSS advEARS'!$F57</f>
        <v>1</v>
      </c>
      <c r="V61">
        <v>1</v>
      </c>
      <c r="W61">
        <f t="shared" si="4"/>
        <v>0</v>
      </c>
      <c r="X61">
        <f t="shared" si="5"/>
        <v>1</v>
      </c>
      <c r="Y61">
        <f>'[1]TSS advEARS'!$D57</f>
        <v>0</v>
      </c>
      <c r="Z61">
        <f>'[1]TSS advEARS'!$G57</f>
        <v>0</v>
      </c>
      <c r="AA61">
        <f>'[1]TSS advEARS'!$H57</f>
        <v>1</v>
      </c>
      <c r="AB61">
        <f>'[1]TSS advEARS'!$I57</f>
        <v>1</v>
      </c>
      <c r="AC61">
        <v>1</v>
      </c>
      <c r="AD61">
        <f>'[1]TSS advEARS'!$J57</f>
        <v>1</v>
      </c>
      <c r="AE61">
        <v>1</v>
      </c>
      <c r="AF61">
        <f t="shared" si="15"/>
        <v>5</v>
      </c>
      <c r="AG61">
        <f>'[1]TSS advEARS'!$K57</f>
        <v>0</v>
      </c>
      <c r="AH61">
        <f t="shared" si="6"/>
        <v>1</v>
      </c>
      <c r="AI61">
        <f>'[1]TSS advEARS'!$L57</f>
        <v>0</v>
      </c>
      <c r="AJ61">
        <v>1</v>
      </c>
      <c r="AK61">
        <f t="shared" si="7"/>
        <v>1</v>
      </c>
      <c r="AL61">
        <v>1</v>
      </c>
      <c r="AM61">
        <f>'[1]TSS advEARS'!$M57</f>
        <v>1</v>
      </c>
      <c r="AN61">
        <v>1</v>
      </c>
      <c r="AO61">
        <f>'[1]TSS advEARS'!$N57</f>
        <v>1</v>
      </c>
      <c r="AP61">
        <v>1</v>
      </c>
      <c r="AQ61">
        <v>1</v>
      </c>
      <c r="AR61">
        <v>1</v>
      </c>
      <c r="AS61">
        <f>'[1]TSS advEARS'!$O57</f>
        <v>1</v>
      </c>
      <c r="AT61">
        <v>1</v>
      </c>
      <c r="AU61">
        <f t="shared" si="16"/>
        <v>72.615454545454554</v>
      </c>
      <c r="AV61">
        <f t="shared" si="17"/>
        <v>5.8636363636363633</v>
      </c>
      <c r="AW61">
        <f t="shared" si="23"/>
        <v>7.7018181818181759</v>
      </c>
      <c r="AX61">
        <f t="shared" si="19"/>
        <v>5.0509090909090908</v>
      </c>
      <c r="AY61">
        <v>0</v>
      </c>
      <c r="AZ61">
        <v>1</v>
      </c>
      <c r="BA61">
        <v>1</v>
      </c>
      <c r="BG61">
        <f t="shared" si="20"/>
        <v>151.51515151515153</v>
      </c>
      <c r="BH61" s="10">
        <f t="shared" si="21"/>
        <v>1.1458333333333333E-4</v>
      </c>
    </row>
    <row r="62" spans="1:60" ht="29">
      <c r="A62">
        <v>42</v>
      </c>
      <c r="B62" s="1" t="s">
        <v>710</v>
      </c>
      <c r="C62" s="2" t="s">
        <v>146</v>
      </c>
      <c r="D62">
        <v>1</v>
      </c>
      <c r="E62">
        <v>1</v>
      </c>
      <c r="F62">
        <f t="shared" si="8"/>
        <v>1</v>
      </c>
      <c r="G62">
        <f t="shared" si="9"/>
        <v>12</v>
      </c>
      <c r="H62">
        <f t="shared" si="10"/>
        <v>12</v>
      </c>
      <c r="I62">
        <f t="shared" si="22"/>
        <v>57</v>
      </c>
      <c r="J62">
        <f>'[1]TSS advEARS'!$C58</f>
        <v>20</v>
      </c>
      <c r="K62">
        <f t="shared" si="12"/>
        <v>1.6666666666666667</v>
      </c>
      <c r="L62">
        <f t="shared" si="13"/>
        <v>56</v>
      </c>
      <c r="M62">
        <f t="shared" si="14"/>
        <v>4.666666666666667</v>
      </c>
      <c r="N62">
        <v>1</v>
      </c>
      <c r="O62">
        <v>1</v>
      </c>
      <c r="P62">
        <v>1</v>
      </c>
      <c r="Q62">
        <v>1</v>
      </c>
      <c r="R62">
        <f>'[1]TSS advEARS'!$E58</f>
        <v>1</v>
      </c>
      <c r="S62">
        <v>1</v>
      </c>
      <c r="T62">
        <f t="shared" si="3"/>
        <v>1</v>
      </c>
      <c r="U62">
        <f>'[1]TSS advEARS'!$F58</f>
        <v>1</v>
      </c>
      <c r="V62">
        <v>1</v>
      </c>
      <c r="W62">
        <f t="shared" si="4"/>
        <v>1</v>
      </c>
      <c r="X62">
        <f t="shared" si="5"/>
        <v>1</v>
      </c>
      <c r="Y62">
        <f>'[1]TSS advEARS'!$D58</f>
        <v>1</v>
      </c>
      <c r="Z62">
        <f>'[1]TSS advEARS'!$G58</f>
        <v>1</v>
      </c>
      <c r="AA62">
        <f>'[1]TSS advEARS'!$H58</f>
        <v>0</v>
      </c>
      <c r="AB62">
        <f>'[1]TSS advEARS'!$I58</f>
        <v>1</v>
      </c>
      <c r="AC62">
        <v>1</v>
      </c>
      <c r="AD62">
        <f>'[1]TSS advEARS'!$J58</f>
        <v>1</v>
      </c>
      <c r="AE62">
        <v>1</v>
      </c>
      <c r="AF62">
        <f t="shared" si="15"/>
        <v>1</v>
      </c>
      <c r="AG62">
        <f>'[1]TSS advEARS'!$K58</f>
        <v>1</v>
      </c>
      <c r="AH62">
        <f t="shared" si="6"/>
        <v>1</v>
      </c>
      <c r="AI62">
        <f>'[1]TSS advEARS'!$L58</f>
        <v>1</v>
      </c>
      <c r="AJ62">
        <v>1</v>
      </c>
      <c r="AK62">
        <f t="shared" si="7"/>
        <v>1</v>
      </c>
      <c r="AL62">
        <v>1</v>
      </c>
      <c r="AM62">
        <f>'[1]TSS advEARS'!$M58</f>
        <v>1</v>
      </c>
      <c r="AN62">
        <v>1</v>
      </c>
      <c r="AO62">
        <f>'[1]TSS advEARS'!$N58</f>
        <v>1</v>
      </c>
      <c r="AP62">
        <v>1</v>
      </c>
      <c r="AQ62">
        <v>1</v>
      </c>
      <c r="AR62">
        <v>1</v>
      </c>
      <c r="AS62">
        <f>'[1]TSS advEARS'!$O58</f>
        <v>0</v>
      </c>
      <c r="AT62">
        <v>1</v>
      </c>
      <c r="AU62">
        <f t="shared" si="16"/>
        <v>53.655000000000008</v>
      </c>
      <c r="AV62">
        <f t="shared" si="17"/>
        <v>8.7566666666666677</v>
      </c>
      <c r="AW62">
        <f t="shared" si="23"/>
        <v>9.1733333333333391</v>
      </c>
      <c r="AX62">
        <f t="shared" si="19"/>
        <v>6.5500000000000007</v>
      </c>
      <c r="AY62">
        <v>1</v>
      </c>
      <c r="AZ62">
        <v>1</v>
      </c>
      <c r="BA62">
        <v>1</v>
      </c>
      <c r="BG62">
        <f t="shared" si="20"/>
        <v>83.333333333333329</v>
      </c>
      <c r="BH62" s="10">
        <f t="shared" si="21"/>
        <v>4.1666666666666665E-5</v>
      </c>
    </row>
    <row r="63" spans="1:60" ht="87">
      <c r="A63">
        <v>43</v>
      </c>
      <c r="B63" s="1" t="s">
        <v>851</v>
      </c>
      <c r="C63" s="2" t="s">
        <v>146</v>
      </c>
      <c r="D63">
        <v>1</v>
      </c>
      <c r="E63">
        <v>1</v>
      </c>
      <c r="F63">
        <f t="shared" si="8"/>
        <v>2</v>
      </c>
      <c r="G63">
        <f t="shared" si="9"/>
        <v>35</v>
      </c>
      <c r="H63">
        <f t="shared" si="10"/>
        <v>17.5</v>
      </c>
      <c r="I63">
        <f t="shared" si="22"/>
        <v>170</v>
      </c>
      <c r="J63">
        <f>'[1]TSS advEARS'!$C59</f>
        <v>58</v>
      </c>
      <c r="K63">
        <f t="shared" si="12"/>
        <v>1.6571428571428573</v>
      </c>
      <c r="L63">
        <f t="shared" si="13"/>
        <v>163</v>
      </c>
      <c r="M63">
        <f t="shared" si="14"/>
        <v>4.6571428571428575</v>
      </c>
      <c r="N63">
        <v>1</v>
      </c>
      <c r="O63">
        <v>1</v>
      </c>
      <c r="P63">
        <v>0</v>
      </c>
      <c r="Q63">
        <v>1</v>
      </c>
      <c r="R63">
        <f>'[1]TSS advEARS'!$E59</f>
        <v>0</v>
      </c>
      <c r="S63">
        <v>1</v>
      </c>
      <c r="T63">
        <f t="shared" si="3"/>
        <v>0</v>
      </c>
      <c r="U63">
        <f>'[1]TSS advEARS'!$F59</f>
        <v>1</v>
      </c>
      <c r="V63">
        <v>1</v>
      </c>
      <c r="W63">
        <f t="shared" si="4"/>
        <v>0</v>
      </c>
      <c r="X63">
        <f t="shared" si="5"/>
        <v>1</v>
      </c>
      <c r="Y63">
        <f>'[1]TSS advEARS'!$D59</f>
        <v>0</v>
      </c>
      <c r="Z63">
        <f>'[1]TSS advEARS'!$G59</f>
        <v>1</v>
      </c>
      <c r="AA63">
        <f>'[1]TSS advEARS'!$H59</f>
        <v>1</v>
      </c>
      <c r="AB63">
        <f>'[1]TSS advEARS'!$I59</f>
        <v>1</v>
      </c>
      <c r="AC63">
        <v>1</v>
      </c>
      <c r="AD63">
        <f>'[1]TSS advEARS'!$J59</f>
        <v>1</v>
      </c>
      <c r="AE63">
        <v>1</v>
      </c>
      <c r="AF63">
        <f t="shared" si="15"/>
        <v>9</v>
      </c>
      <c r="AG63">
        <f>'[1]TSS advEARS'!$K59</f>
        <v>1</v>
      </c>
      <c r="AH63">
        <f t="shared" si="6"/>
        <v>0</v>
      </c>
      <c r="AI63">
        <f>'[1]TSS advEARS'!$L59</f>
        <v>0</v>
      </c>
      <c r="AJ63">
        <v>1</v>
      </c>
      <c r="AK63">
        <f t="shared" si="7"/>
        <v>0</v>
      </c>
      <c r="AL63">
        <v>0</v>
      </c>
      <c r="AM63">
        <f>'[1]TSS advEARS'!$M59</f>
        <v>1</v>
      </c>
      <c r="AN63">
        <v>1</v>
      </c>
      <c r="AO63">
        <f>'[1]TSS advEARS'!$N59</f>
        <v>1</v>
      </c>
      <c r="AP63">
        <v>1</v>
      </c>
      <c r="AQ63">
        <v>1</v>
      </c>
      <c r="AR63">
        <v>1</v>
      </c>
      <c r="AS63">
        <f>'[1]TSS advEARS'!$O59</f>
        <v>1</v>
      </c>
      <c r="AT63">
        <v>1</v>
      </c>
      <c r="AU63">
        <f t="shared" si="16"/>
        <v>48.878214285714293</v>
      </c>
      <c r="AV63">
        <f t="shared" si="17"/>
        <v>10.789285714285715</v>
      </c>
      <c r="AW63">
        <f t="shared" si="23"/>
        <v>9.8925714285714328</v>
      </c>
      <c r="AX63">
        <f t="shared" si="19"/>
        <v>9.2551428571428573</v>
      </c>
      <c r="AY63">
        <v>0</v>
      </c>
      <c r="AZ63">
        <v>1</v>
      </c>
      <c r="BA63">
        <v>1</v>
      </c>
      <c r="BG63">
        <f t="shared" si="20"/>
        <v>257.14285714285711</v>
      </c>
      <c r="BH63" s="10">
        <f t="shared" si="21"/>
        <v>1.2152777777777776E-4</v>
      </c>
    </row>
    <row r="64" spans="1:60" ht="29">
      <c r="A64">
        <v>44</v>
      </c>
      <c r="B64" s="1" t="s">
        <v>766</v>
      </c>
      <c r="C64" s="2" t="s">
        <v>146</v>
      </c>
      <c r="D64">
        <v>1</v>
      </c>
      <c r="E64">
        <v>1</v>
      </c>
      <c r="F64">
        <f t="shared" si="8"/>
        <v>1</v>
      </c>
      <c r="G64">
        <f t="shared" si="9"/>
        <v>6</v>
      </c>
      <c r="H64">
        <f t="shared" si="10"/>
        <v>6</v>
      </c>
      <c r="I64">
        <f t="shared" si="22"/>
        <v>32</v>
      </c>
      <c r="J64">
        <f>'[1]TSS advEARS'!$C60</f>
        <v>10</v>
      </c>
      <c r="K64">
        <f t="shared" si="12"/>
        <v>1.6666666666666667</v>
      </c>
      <c r="L64">
        <f t="shared" si="13"/>
        <v>31</v>
      </c>
      <c r="M64">
        <f t="shared" si="14"/>
        <v>5.166666666666667</v>
      </c>
      <c r="N64">
        <v>0</v>
      </c>
      <c r="O64">
        <v>1</v>
      </c>
      <c r="P64">
        <v>1</v>
      </c>
      <c r="Q64">
        <v>1</v>
      </c>
      <c r="R64">
        <f>'[1]TSS advEARS'!$E60</f>
        <v>1</v>
      </c>
      <c r="S64">
        <v>1</v>
      </c>
      <c r="T64">
        <f t="shared" si="3"/>
        <v>1</v>
      </c>
      <c r="U64">
        <f>'[1]TSS advEARS'!$F60</f>
        <v>1</v>
      </c>
      <c r="V64">
        <v>1</v>
      </c>
      <c r="W64">
        <f t="shared" si="4"/>
        <v>1</v>
      </c>
      <c r="X64">
        <f t="shared" si="5"/>
        <v>1</v>
      </c>
      <c r="Y64">
        <f>'[1]TSS advEARS'!$D60</f>
        <v>1</v>
      </c>
      <c r="Z64">
        <f>'[1]TSS advEARS'!$G60</f>
        <v>1</v>
      </c>
      <c r="AA64">
        <f>'[1]TSS advEARS'!$H60</f>
        <v>1</v>
      </c>
      <c r="AB64">
        <f>'[1]TSS advEARS'!$I60</f>
        <v>1</v>
      </c>
      <c r="AC64">
        <v>1</v>
      </c>
      <c r="AD64">
        <f>'[1]TSS advEARS'!$J60</f>
        <v>1</v>
      </c>
      <c r="AE64">
        <v>1</v>
      </c>
      <c r="AF64">
        <f t="shared" si="15"/>
        <v>1</v>
      </c>
      <c r="AG64">
        <f>'[1]TSS advEARS'!$K60</f>
        <v>1</v>
      </c>
      <c r="AH64">
        <f t="shared" si="6"/>
        <v>1</v>
      </c>
      <c r="AI64">
        <f>'[1]TSS advEARS'!$L60</f>
        <v>1</v>
      </c>
      <c r="AJ64">
        <v>1</v>
      </c>
      <c r="AK64">
        <f t="shared" si="7"/>
        <v>1</v>
      </c>
      <c r="AL64">
        <v>0</v>
      </c>
      <c r="AM64">
        <f>'[1]TSS advEARS'!$M60</f>
        <v>1</v>
      </c>
      <c r="AN64">
        <v>1</v>
      </c>
      <c r="AO64">
        <f>'[1]TSS advEARS'!$N60</f>
        <v>1</v>
      </c>
      <c r="AP64">
        <v>1</v>
      </c>
      <c r="AQ64">
        <v>1</v>
      </c>
      <c r="AR64">
        <v>1</v>
      </c>
      <c r="AS64">
        <f>'[1]TSS advEARS'!$O60</f>
        <v>1</v>
      </c>
      <c r="AT64">
        <v>1</v>
      </c>
      <c r="AU64">
        <f t="shared" si="16"/>
        <v>59.745000000000005</v>
      </c>
      <c r="AV64">
        <f t="shared" si="17"/>
        <v>6.4166666666666679</v>
      </c>
      <c r="AW64">
        <f t="shared" si="23"/>
        <v>9.6466666666666683</v>
      </c>
      <c r="AX64">
        <f t="shared" si="19"/>
        <v>5.9050000000000011</v>
      </c>
      <c r="AY64">
        <v>1</v>
      </c>
      <c r="AZ64">
        <v>1</v>
      </c>
      <c r="BA64">
        <v>1</v>
      </c>
      <c r="BG64">
        <f t="shared" si="20"/>
        <v>166.66666666666666</v>
      </c>
      <c r="BH64" s="10">
        <f t="shared" si="21"/>
        <v>2.0833333333333333E-5</v>
      </c>
    </row>
    <row r="65" spans="1:60" ht="43.5">
      <c r="A65">
        <v>45</v>
      </c>
      <c r="B65" s="1" t="s">
        <v>852</v>
      </c>
      <c r="C65" s="2" t="s">
        <v>146</v>
      </c>
      <c r="D65">
        <v>1</v>
      </c>
      <c r="E65">
        <v>1</v>
      </c>
      <c r="F65">
        <f t="shared" si="8"/>
        <v>2</v>
      </c>
      <c r="G65">
        <f t="shared" si="9"/>
        <v>16</v>
      </c>
      <c r="H65">
        <f t="shared" si="10"/>
        <v>8</v>
      </c>
      <c r="I65">
        <f t="shared" si="22"/>
        <v>91</v>
      </c>
      <c r="J65">
        <f>'[1]TSS advEARS'!$C61</f>
        <v>27</v>
      </c>
      <c r="K65">
        <f t="shared" si="12"/>
        <v>1.6875</v>
      </c>
      <c r="L65">
        <f t="shared" si="13"/>
        <v>85</v>
      </c>
      <c r="M65">
        <f t="shared" si="14"/>
        <v>5.3125</v>
      </c>
      <c r="N65">
        <v>0</v>
      </c>
      <c r="O65">
        <v>1</v>
      </c>
      <c r="P65">
        <v>1</v>
      </c>
      <c r="Q65">
        <v>1</v>
      </c>
      <c r="R65">
        <f>'[1]TSS advEARS'!$E61</f>
        <v>1</v>
      </c>
      <c r="S65">
        <v>1</v>
      </c>
      <c r="T65">
        <f t="shared" si="3"/>
        <v>1</v>
      </c>
      <c r="U65">
        <f>'[1]TSS advEARS'!$F61</f>
        <v>1</v>
      </c>
      <c r="V65">
        <v>1</v>
      </c>
      <c r="W65">
        <f t="shared" si="4"/>
        <v>1</v>
      </c>
      <c r="X65">
        <f t="shared" si="5"/>
        <v>1</v>
      </c>
      <c r="Y65">
        <f>'[1]TSS advEARS'!$D61</f>
        <v>1</v>
      </c>
      <c r="Z65">
        <f>'[1]TSS advEARS'!$G61</f>
        <v>1</v>
      </c>
      <c r="AA65">
        <f>'[1]TSS advEARS'!$H61</f>
        <v>1</v>
      </c>
      <c r="AB65">
        <f>'[1]TSS advEARS'!$I61</f>
        <v>1</v>
      </c>
      <c r="AC65">
        <v>1</v>
      </c>
      <c r="AD65">
        <f>'[1]TSS advEARS'!$J61</f>
        <v>1</v>
      </c>
      <c r="AE65">
        <v>1</v>
      </c>
      <c r="AF65">
        <f t="shared" si="15"/>
        <v>6</v>
      </c>
      <c r="AG65">
        <f>'[1]TSS advEARS'!$K61</f>
        <v>1</v>
      </c>
      <c r="AH65">
        <f t="shared" si="6"/>
        <v>1</v>
      </c>
      <c r="AI65">
        <f>'[1]TSS advEARS'!$L61</f>
        <v>1</v>
      </c>
      <c r="AJ65">
        <v>1</v>
      </c>
      <c r="AK65">
        <f t="shared" si="7"/>
        <v>1</v>
      </c>
      <c r="AL65">
        <v>1</v>
      </c>
      <c r="AM65">
        <f>'[1]TSS advEARS'!$M61</f>
        <v>1</v>
      </c>
      <c r="AN65">
        <v>1</v>
      </c>
      <c r="AO65">
        <f>'[1]TSS advEARS'!$N61</f>
        <v>1</v>
      </c>
      <c r="AP65">
        <v>1</v>
      </c>
      <c r="AQ65">
        <v>1</v>
      </c>
      <c r="AR65">
        <v>1</v>
      </c>
      <c r="AS65">
        <f>'[1]TSS advEARS'!$O61</f>
        <v>1</v>
      </c>
      <c r="AT65">
        <v>1</v>
      </c>
      <c r="AU65">
        <f t="shared" si="16"/>
        <v>55.952500000000022</v>
      </c>
      <c r="AV65">
        <f t="shared" si="17"/>
        <v>7.4425000000000026</v>
      </c>
      <c r="AW65">
        <f t="shared" si="23"/>
        <v>11.737500000000001</v>
      </c>
      <c r="AX65">
        <f t="shared" si="19"/>
        <v>7.5918750000000017</v>
      </c>
      <c r="AY65">
        <v>0</v>
      </c>
      <c r="AZ65">
        <v>1</v>
      </c>
      <c r="BA65">
        <v>1</v>
      </c>
      <c r="BG65">
        <f t="shared" si="20"/>
        <v>375</v>
      </c>
      <c r="BH65" s="10">
        <f t="shared" si="21"/>
        <v>5.5555555555555558E-5</v>
      </c>
    </row>
    <row r="66" spans="1:60" ht="29">
      <c r="A66">
        <v>46</v>
      </c>
      <c r="B66" s="1" t="s">
        <v>768</v>
      </c>
      <c r="C66" s="2" t="s">
        <v>146</v>
      </c>
      <c r="D66">
        <v>1</v>
      </c>
      <c r="E66">
        <v>1</v>
      </c>
      <c r="F66">
        <f t="shared" si="8"/>
        <v>1</v>
      </c>
      <c r="G66">
        <f t="shared" si="9"/>
        <v>8</v>
      </c>
      <c r="H66">
        <f t="shared" si="10"/>
        <v>8</v>
      </c>
      <c r="I66">
        <f t="shared" si="22"/>
        <v>37</v>
      </c>
      <c r="J66">
        <f>'[1]TSS advEARS'!$C62</f>
        <v>10</v>
      </c>
      <c r="K66">
        <f t="shared" si="12"/>
        <v>1.25</v>
      </c>
      <c r="L66">
        <f t="shared" si="13"/>
        <v>36</v>
      </c>
      <c r="M66">
        <f t="shared" si="14"/>
        <v>4.5</v>
      </c>
      <c r="N66">
        <v>0</v>
      </c>
      <c r="O66">
        <v>1</v>
      </c>
      <c r="P66">
        <v>1</v>
      </c>
      <c r="Q66">
        <v>1</v>
      </c>
      <c r="R66">
        <f>'[1]TSS advEARS'!$E62</f>
        <v>1</v>
      </c>
      <c r="S66">
        <v>1</v>
      </c>
      <c r="T66">
        <f t="shared" si="3"/>
        <v>1</v>
      </c>
      <c r="U66">
        <f>'[1]TSS advEARS'!$F62</f>
        <v>1</v>
      </c>
      <c r="V66">
        <v>1</v>
      </c>
      <c r="W66">
        <f t="shared" si="4"/>
        <v>1</v>
      </c>
      <c r="X66">
        <f t="shared" si="5"/>
        <v>1</v>
      </c>
      <c r="Y66">
        <f>'[1]TSS advEARS'!$D62</f>
        <v>1</v>
      </c>
      <c r="Z66">
        <f>'[1]TSS advEARS'!$G62</f>
        <v>1</v>
      </c>
      <c r="AA66">
        <f>'[1]TSS advEARS'!$H62</f>
        <v>1</v>
      </c>
      <c r="AB66">
        <f>'[1]TSS advEARS'!$I62</f>
        <v>1</v>
      </c>
      <c r="AC66">
        <v>1</v>
      </c>
      <c r="AD66">
        <f>'[1]TSS advEARS'!$J62</f>
        <v>1</v>
      </c>
      <c r="AE66">
        <v>1</v>
      </c>
      <c r="AF66">
        <f t="shared" si="15"/>
        <v>1</v>
      </c>
      <c r="AG66">
        <f>'[1]TSS advEARS'!$K62</f>
        <v>1</v>
      </c>
      <c r="AH66">
        <f t="shared" si="6"/>
        <v>1</v>
      </c>
      <c r="AI66">
        <f>'[1]TSS advEARS'!$L62</f>
        <v>1</v>
      </c>
      <c r="AJ66">
        <v>1</v>
      </c>
      <c r="AK66">
        <f t="shared" si="7"/>
        <v>1</v>
      </c>
      <c r="AL66">
        <v>1</v>
      </c>
      <c r="AM66">
        <f>'[1]TSS advEARS'!$M62</f>
        <v>1</v>
      </c>
      <c r="AN66">
        <v>1</v>
      </c>
      <c r="AO66">
        <f>'[1]TSS advEARS'!$N62</f>
        <v>1</v>
      </c>
      <c r="AP66">
        <v>1</v>
      </c>
      <c r="AQ66">
        <v>1</v>
      </c>
      <c r="AR66">
        <v>1</v>
      </c>
      <c r="AS66">
        <f>'[1]TSS advEARS'!$O62</f>
        <v>1</v>
      </c>
      <c r="AT66">
        <v>1</v>
      </c>
      <c r="AU66">
        <f t="shared" si="16"/>
        <v>92.965000000000003</v>
      </c>
      <c r="AV66">
        <f t="shared" si="17"/>
        <v>2.2800000000000011</v>
      </c>
      <c r="AW66">
        <f t="shared" si="23"/>
        <v>6.9600000000000009</v>
      </c>
      <c r="AX66">
        <f t="shared" si="19"/>
        <v>3.7650000000000006</v>
      </c>
      <c r="AY66">
        <v>1</v>
      </c>
      <c r="AZ66">
        <v>1</v>
      </c>
      <c r="BA66">
        <v>1</v>
      </c>
      <c r="BG66">
        <f t="shared" si="20"/>
        <v>125</v>
      </c>
      <c r="BH66" s="10">
        <f t="shared" si="21"/>
        <v>2.7777777777777779E-5</v>
      </c>
    </row>
    <row r="67" spans="1:60" ht="29">
      <c r="A67">
        <v>47</v>
      </c>
      <c r="B67" s="1" t="s">
        <v>853</v>
      </c>
      <c r="C67" s="2" t="s">
        <v>146</v>
      </c>
      <c r="D67">
        <v>1</v>
      </c>
      <c r="E67">
        <v>1</v>
      </c>
      <c r="F67">
        <f t="shared" si="8"/>
        <v>1</v>
      </c>
      <c r="G67">
        <f t="shared" si="9"/>
        <v>9</v>
      </c>
      <c r="H67">
        <f t="shared" si="10"/>
        <v>9</v>
      </c>
      <c r="I67">
        <f t="shared" si="22"/>
        <v>50</v>
      </c>
      <c r="J67">
        <f>'[1]TSS advEARS'!$C63</f>
        <v>16</v>
      </c>
      <c r="K67">
        <f t="shared" si="12"/>
        <v>1.7777777777777777</v>
      </c>
      <c r="L67">
        <f t="shared" si="13"/>
        <v>49</v>
      </c>
      <c r="M67">
        <f t="shared" si="14"/>
        <v>5.4444444444444446</v>
      </c>
      <c r="N67">
        <v>1</v>
      </c>
      <c r="O67">
        <v>1</v>
      </c>
      <c r="P67">
        <v>1</v>
      </c>
      <c r="Q67">
        <v>1</v>
      </c>
      <c r="R67">
        <f>'[1]TSS advEARS'!$E63</f>
        <v>1</v>
      </c>
      <c r="S67">
        <v>1</v>
      </c>
      <c r="T67">
        <f t="shared" si="3"/>
        <v>1</v>
      </c>
      <c r="U67">
        <f>'[1]TSS advEARS'!$F63</f>
        <v>1</v>
      </c>
      <c r="V67">
        <v>1</v>
      </c>
      <c r="W67">
        <f t="shared" si="4"/>
        <v>1</v>
      </c>
      <c r="X67">
        <f t="shared" si="5"/>
        <v>1</v>
      </c>
      <c r="Y67">
        <f>'[1]TSS advEARS'!$D63</f>
        <v>1</v>
      </c>
      <c r="Z67">
        <f>'[1]TSS advEARS'!$G63</f>
        <v>1</v>
      </c>
      <c r="AA67">
        <f>'[1]TSS advEARS'!$H63</f>
        <v>1</v>
      </c>
      <c r="AB67">
        <f>'[1]TSS advEARS'!$I63</f>
        <v>1</v>
      </c>
      <c r="AC67">
        <v>1</v>
      </c>
      <c r="AD67">
        <f>'[1]TSS advEARS'!$J63</f>
        <v>1</v>
      </c>
      <c r="AE67">
        <v>1</v>
      </c>
      <c r="AF67">
        <f t="shared" si="15"/>
        <v>1</v>
      </c>
      <c r="AG67">
        <f>'[1]TSS advEARS'!$K63</f>
        <v>1</v>
      </c>
      <c r="AH67">
        <f t="shared" si="6"/>
        <v>1</v>
      </c>
      <c r="AI67">
        <f>'[1]TSS advEARS'!$L63</f>
        <v>1</v>
      </c>
      <c r="AJ67">
        <v>1</v>
      </c>
      <c r="AK67">
        <f t="shared" si="7"/>
        <v>1</v>
      </c>
      <c r="AL67">
        <v>1</v>
      </c>
      <c r="AM67">
        <f>'[1]TSS advEARS'!$M63</f>
        <v>1</v>
      </c>
      <c r="AN67">
        <v>1</v>
      </c>
      <c r="AO67">
        <f>'[1]TSS advEARS'!$N63</f>
        <v>1</v>
      </c>
      <c r="AP67">
        <v>1</v>
      </c>
      <c r="AQ67">
        <v>1</v>
      </c>
      <c r="AR67">
        <v>1</v>
      </c>
      <c r="AS67">
        <f>'[1]TSS advEARS'!$O63</f>
        <v>1</v>
      </c>
      <c r="AT67">
        <v>1</v>
      </c>
      <c r="AU67">
        <f t="shared" si="16"/>
        <v>47.300000000000033</v>
      </c>
      <c r="AV67">
        <f t="shared" si="17"/>
        <v>8.8977777777777796</v>
      </c>
      <c r="AW67">
        <f t="shared" si="23"/>
        <v>12.924444444444447</v>
      </c>
      <c r="AX67">
        <f t="shared" si="19"/>
        <v>8.7133333333333347</v>
      </c>
      <c r="AY67">
        <v>1</v>
      </c>
      <c r="AZ67">
        <v>1</v>
      </c>
      <c r="BA67">
        <v>1</v>
      </c>
      <c r="BG67">
        <f t="shared" si="20"/>
        <v>111.1111111111111</v>
      </c>
      <c r="BH67" s="10">
        <f t="shared" si="21"/>
        <v>3.1250000000000001E-5</v>
      </c>
    </row>
    <row r="68" spans="1:60" ht="29">
      <c r="A68">
        <v>48</v>
      </c>
      <c r="B68" s="1" t="s">
        <v>854</v>
      </c>
      <c r="C68" s="2" t="s">
        <v>146</v>
      </c>
      <c r="D68">
        <v>1</v>
      </c>
      <c r="E68">
        <v>1</v>
      </c>
      <c r="F68">
        <f t="shared" si="8"/>
        <v>1</v>
      </c>
      <c r="G68">
        <f t="shared" si="9"/>
        <v>13</v>
      </c>
      <c r="H68">
        <f t="shared" si="10"/>
        <v>13</v>
      </c>
      <c r="I68">
        <f t="shared" si="22"/>
        <v>62</v>
      </c>
      <c r="J68">
        <f>'[1]TSS advEARS'!$C64</f>
        <v>21</v>
      </c>
      <c r="K68">
        <f t="shared" si="12"/>
        <v>1.6153846153846154</v>
      </c>
      <c r="L68">
        <f t="shared" si="13"/>
        <v>61</v>
      </c>
      <c r="M68">
        <f t="shared" si="14"/>
        <v>4.6923076923076925</v>
      </c>
      <c r="N68">
        <v>1</v>
      </c>
      <c r="O68">
        <v>1</v>
      </c>
      <c r="P68">
        <v>1</v>
      </c>
      <c r="Q68">
        <v>1</v>
      </c>
      <c r="R68">
        <f>'[1]TSS advEARS'!$E64</f>
        <v>1</v>
      </c>
      <c r="S68">
        <v>1</v>
      </c>
      <c r="T68">
        <f t="shared" si="3"/>
        <v>1</v>
      </c>
      <c r="U68">
        <f>'[1]TSS advEARS'!$F64</f>
        <v>1</v>
      </c>
      <c r="V68">
        <v>1</v>
      </c>
      <c r="W68">
        <f t="shared" si="4"/>
        <v>1</v>
      </c>
      <c r="X68">
        <f t="shared" si="5"/>
        <v>1</v>
      </c>
      <c r="Y68">
        <f>'[1]TSS advEARS'!$D64</f>
        <v>1</v>
      </c>
      <c r="Z68">
        <f>'[1]TSS advEARS'!$G64</f>
        <v>1</v>
      </c>
      <c r="AA68">
        <f>'[1]TSS advEARS'!$H64</f>
        <v>1</v>
      </c>
      <c r="AB68">
        <f>'[1]TSS advEARS'!$I64</f>
        <v>1</v>
      </c>
      <c r="AC68">
        <v>1</v>
      </c>
      <c r="AD68">
        <f>'[1]TSS advEARS'!$J64</f>
        <v>1</v>
      </c>
      <c r="AE68">
        <v>1</v>
      </c>
      <c r="AF68">
        <f t="shared" si="15"/>
        <v>1</v>
      </c>
      <c r="AG68">
        <f>'[1]TSS advEARS'!$K64</f>
        <v>1</v>
      </c>
      <c r="AH68">
        <f t="shared" si="6"/>
        <v>1</v>
      </c>
      <c r="AI68">
        <f>'[1]TSS advEARS'!$L64</f>
        <v>1</v>
      </c>
      <c r="AJ68">
        <v>1</v>
      </c>
      <c r="AK68">
        <f t="shared" si="7"/>
        <v>1</v>
      </c>
      <c r="AL68">
        <v>1</v>
      </c>
      <c r="AM68">
        <f>'[1]TSS advEARS'!$M64</f>
        <v>0</v>
      </c>
      <c r="AN68">
        <v>1</v>
      </c>
      <c r="AO68">
        <f>'[1]TSS advEARS'!$N64</f>
        <v>1</v>
      </c>
      <c r="AP68">
        <v>1</v>
      </c>
      <c r="AQ68">
        <v>1</v>
      </c>
      <c r="AR68">
        <v>1</v>
      </c>
      <c r="AS68">
        <f>'[1]TSS advEARS'!$O64</f>
        <v>1</v>
      </c>
      <c r="AT68">
        <v>1</v>
      </c>
      <c r="AU68">
        <f t="shared" si="16"/>
        <v>56.978461538461566</v>
      </c>
      <c r="AV68">
        <f t="shared" si="17"/>
        <v>8.5415384615384617</v>
      </c>
      <c r="AW68">
        <f t="shared" si="23"/>
        <v>9.5138461538461527</v>
      </c>
      <c r="AX68">
        <f t="shared" si="19"/>
        <v>7.1707692307692312</v>
      </c>
      <c r="AY68">
        <v>1</v>
      </c>
      <c r="AZ68">
        <v>1</v>
      </c>
      <c r="BA68">
        <v>1</v>
      </c>
      <c r="BG68">
        <f t="shared" si="20"/>
        <v>76.923076923076934</v>
      </c>
      <c r="BH68" s="10">
        <f t="shared" si="21"/>
        <v>4.5138888888888894E-5</v>
      </c>
    </row>
    <row r="69" spans="1:60" ht="29">
      <c r="A69">
        <v>49</v>
      </c>
      <c r="B69" s="1" t="s">
        <v>718</v>
      </c>
      <c r="C69" s="2" t="s">
        <v>146</v>
      </c>
      <c r="D69">
        <v>1</v>
      </c>
      <c r="E69">
        <v>1</v>
      </c>
      <c r="F69">
        <f t="shared" si="8"/>
        <v>1</v>
      </c>
      <c r="G69">
        <f t="shared" si="9"/>
        <v>10</v>
      </c>
      <c r="H69">
        <f t="shared" si="10"/>
        <v>10</v>
      </c>
      <c r="I69">
        <f t="shared" si="22"/>
        <v>51</v>
      </c>
      <c r="J69">
        <f>'[1]TSS advEARS'!$C65</f>
        <v>16</v>
      </c>
      <c r="K69">
        <f t="shared" si="12"/>
        <v>1.6</v>
      </c>
      <c r="L69">
        <f t="shared" si="13"/>
        <v>50</v>
      </c>
      <c r="M69">
        <f t="shared" si="14"/>
        <v>5</v>
      </c>
      <c r="N69">
        <v>0</v>
      </c>
      <c r="O69">
        <v>1</v>
      </c>
      <c r="P69">
        <v>1</v>
      </c>
      <c r="Q69">
        <v>1</v>
      </c>
      <c r="R69">
        <f>'[1]TSS advEARS'!$E65</f>
        <v>1</v>
      </c>
      <c r="S69">
        <v>1</v>
      </c>
      <c r="T69">
        <f t="shared" si="3"/>
        <v>1</v>
      </c>
      <c r="U69">
        <f>'[1]TSS advEARS'!$F65</f>
        <v>1</v>
      </c>
      <c r="V69">
        <v>1</v>
      </c>
      <c r="W69">
        <f t="shared" si="4"/>
        <v>1</v>
      </c>
      <c r="X69">
        <f t="shared" si="5"/>
        <v>1</v>
      </c>
      <c r="Y69">
        <f>'[1]TSS advEARS'!$D65</f>
        <v>1</v>
      </c>
      <c r="Z69">
        <f>'[1]TSS advEARS'!$G65</f>
        <v>1</v>
      </c>
      <c r="AA69">
        <f>'[1]TSS advEARS'!$H65</f>
        <v>1</v>
      </c>
      <c r="AB69">
        <f>'[1]TSS advEARS'!$I65</f>
        <v>1</v>
      </c>
      <c r="AC69">
        <v>1</v>
      </c>
      <c r="AD69">
        <f>'[1]TSS advEARS'!$J65</f>
        <v>1</v>
      </c>
      <c r="AE69">
        <v>1</v>
      </c>
      <c r="AF69">
        <f t="shared" si="15"/>
        <v>1</v>
      </c>
      <c r="AG69">
        <f>'[1]TSS advEARS'!$K65</f>
        <v>1</v>
      </c>
      <c r="AH69">
        <f t="shared" si="6"/>
        <v>1</v>
      </c>
      <c r="AI69">
        <f>'[1]TSS advEARS'!$L65</f>
        <v>1</v>
      </c>
      <c r="AJ69">
        <v>1</v>
      </c>
      <c r="AK69">
        <f t="shared" si="7"/>
        <v>1</v>
      </c>
      <c r="AL69">
        <v>1</v>
      </c>
      <c r="AM69">
        <f>'[1]TSS advEARS'!$M65</f>
        <v>1</v>
      </c>
      <c r="AN69">
        <v>1</v>
      </c>
      <c r="AO69">
        <f>'[1]TSS advEARS'!$N65</f>
        <v>1</v>
      </c>
      <c r="AP69">
        <v>1</v>
      </c>
      <c r="AQ69">
        <v>1</v>
      </c>
      <c r="AR69">
        <v>1</v>
      </c>
      <c r="AS69">
        <f>'[1]TSS advEARS'!$O65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29">
      <c r="A70">
        <v>50</v>
      </c>
      <c r="B70" s="1" t="s">
        <v>770</v>
      </c>
      <c r="C70" s="2" t="s">
        <v>146</v>
      </c>
      <c r="D70">
        <v>1</v>
      </c>
      <c r="E70">
        <v>1</v>
      </c>
      <c r="F70">
        <f t="shared" si="8"/>
        <v>1</v>
      </c>
      <c r="G70">
        <f t="shared" si="9"/>
        <v>10</v>
      </c>
      <c r="H70">
        <f t="shared" si="10"/>
        <v>10</v>
      </c>
      <c r="I70">
        <f t="shared" si="22"/>
        <v>50</v>
      </c>
      <c r="J70">
        <f>'[1]TSS advEARS'!$C66</f>
        <v>17</v>
      </c>
      <c r="K70">
        <f t="shared" si="12"/>
        <v>1.7</v>
      </c>
      <c r="L70">
        <f t="shared" si="13"/>
        <v>49</v>
      </c>
      <c r="M70">
        <f t="shared" si="14"/>
        <v>4.9000000000000004</v>
      </c>
      <c r="N70">
        <v>0</v>
      </c>
      <c r="O70">
        <v>1</v>
      </c>
      <c r="P70">
        <v>1</v>
      </c>
      <c r="Q70">
        <v>1</v>
      </c>
      <c r="R70">
        <f>'[1]TSS advEARS'!$E66</f>
        <v>1</v>
      </c>
      <c r="S70">
        <v>1</v>
      </c>
      <c r="T70">
        <f t="shared" ref="T70:T84" si="24">QUOTIENT((Q70+R70+S70),3)</f>
        <v>1</v>
      </c>
      <c r="U70">
        <f>'[1]TSS advEARS'!$F66</f>
        <v>1</v>
      </c>
      <c r="V70">
        <v>1</v>
      </c>
      <c r="W70">
        <f t="shared" ref="W70:W84" si="25">QUOTIENT((P70+T70),2)</f>
        <v>1</v>
      </c>
      <c r="X70">
        <f t="shared" ref="X70:X84" si="26">IF(U70=1,1,IF(V70=1,1,0))</f>
        <v>1</v>
      </c>
      <c r="Y70">
        <f>'[1]TSS advEARS'!$D66</f>
        <v>0</v>
      </c>
      <c r="Z70">
        <f>'[1]TSS advEARS'!$G66</f>
        <v>1</v>
      </c>
      <c r="AA70">
        <f>'[1]TSS advEARS'!$H66</f>
        <v>1</v>
      </c>
      <c r="AB70">
        <f>'[1]TSS advEARS'!$I66</f>
        <v>1</v>
      </c>
      <c r="AC70">
        <v>1</v>
      </c>
      <c r="AD70">
        <f>'[1]TSS advEARS'!$J66</f>
        <v>1</v>
      </c>
      <c r="AE70">
        <v>1</v>
      </c>
      <c r="AF70">
        <f t="shared" si="15"/>
        <v>1</v>
      </c>
      <c r="AG70">
        <f>'[1]TSS advEARS'!$K66</f>
        <v>1</v>
      </c>
      <c r="AH70">
        <f t="shared" ref="AH70:AH84" si="27">IF(G70&gt;0,IF((LEN(B70)-LEN(SUBSTITUTE(B70,"/","")))&gt;0,0,1),0)</f>
        <v>1</v>
      </c>
      <c r="AI70">
        <f>'[1]TSS advEARS'!$L66</f>
        <v>1</v>
      </c>
      <c r="AJ70">
        <v>1</v>
      </c>
      <c r="AK70">
        <f t="shared" ref="AK70:AK84" si="28">IF(G70&gt;0,IF(((LEN(B70)-LEN(SUBSTITUTE(B70,"(","")))+(LEN(B70)-LEN(SUBSTITUTE(B70,")","")))+(LEN(B70)-LEN(SUBSTITUTE(B70,"[","")))+(LEN(B70)-LEN(SUBSTITUTE(B70,"]","")))+(LEN(B70)-LEN(SUBSTITUTE(B70,"{","")))+(LEN(B70)-LEN(SUBSTITUTE(B70,"}",""))))&gt;0,0,1),0)</f>
        <v>1</v>
      </c>
      <c r="AL70">
        <v>1</v>
      </c>
      <c r="AM70">
        <f>'[1]TSS advEARS'!$M66</f>
        <v>1</v>
      </c>
      <c r="AN70">
        <v>1</v>
      </c>
      <c r="AO70">
        <f>'[1]TSS advEARS'!$N66</f>
        <v>1</v>
      </c>
      <c r="AP70">
        <v>1</v>
      </c>
      <c r="AQ70">
        <v>1</v>
      </c>
      <c r="AR70">
        <v>1</v>
      </c>
      <c r="AS70">
        <f>'[1]TSS advEARS'!$O66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29">
      <c r="A71">
        <v>51</v>
      </c>
      <c r="B71" s="1" t="s">
        <v>771</v>
      </c>
      <c r="C71" s="2" t="s">
        <v>146</v>
      </c>
      <c r="D71">
        <v>1</v>
      </c>
      <c r="E71">
        <v>1</v>
      </c>
      <c r="F71">
        <f t="shared" ref="F71:F84" si="29">IF(B71="",0,(LEN(B71)-LEN(SUBSTITUTE(B71,". ","."))+1))</f>
        <v>1</v>
      </c>
      <c r="G71">
        <f t="shared" ref="G71:G84" si="30">IF(B71="",0,LEN(B71)-LEN(SUBSTITUTE(B71," ",""))+1)</f>
        <v>10</v>
      </c>
      <c r="H71">
        <f t="shared" ref="H71:H84" si="31">IF(F71=0,0,G71/F71)</f>
        <v>10</v>
      </c>
      <c r="I71">
        <f t="shared" si="22"/>
        <v>49</v>
      </c>
      <c r="J71">
        <f>'[1]TSS advEARS'!$C67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48</v>
      </c>
      <c r="M71">
        <f t="shared" ref="M71:M84" si="34">IF(G71=0,0,L71/G71)</f>
        <v>4.8</v>
      </c>
      <c r="N71">
        <v>0</v>
      </c>
      <c r="O71">
        <v>1</v>
      </c>
      <c r="P71">
        <v>1</v>
      </c>
      <c r="Q71">
        <v>1</v>
      </c>
      <c r="R71">
        <f>'[1]TSS advEARS'!$E67</f>
        <v>1</v>
      </c>
      <c r="S71">
        <v>1</v>
      </c>
      <c r="T71">
        <f t="shared" si="24"/>
        <v>1</v>
      </c>
      <c r="U71">
        <f>'[1]TSS advEARS'!$F67</f>
        <v>1</v>
      </c>
      <c r="V71">
        <v>1</v>
      </c>
      <c r="W71">
        <f t="shared" si="25"/>
        <v>1</v>
      </c>
      <c r="X71">
        <f t="shared" si="26"/>
        <v>1</v>
      </c>
      <c r="Y71">
        <f>'[1]TSS advEARS'!$D67</f>
        <v>0</v>
      </c>
      <c r="Z71">
        <f>'[1]TSS advEARS'!$G67</f>
        <v>1</v>
      </c>
      <c r="AA71">
        <f>'[1]TSS advEARS'!$H67</f>
        <v>1</v>
      </c>
      <c r="AB71">
        <f>'[1]TSS advEARS'!$I67</f>
        <v>1</v>
      </c>
      <c r="AC71">
        <v>1</v>
      </c>
      <c r="AD71">
        <f>'[1]TSS advEARS'!$J67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advEARS'!$K67</f>
        <v>1</v>
      </c>
      <c r="AH71">
        <f t="shared" si="27"/>
        <v>1</v>
      </c>
      <c r="AI71">
        <f>'[1]TSS advEARS'!$L67</f>
        <v>1</v>
      </c>
      <c r="AJ71">
        <v>1</v>
      </c>
      <c r="AK71">
        <f t="shared" si="28"/>
        <v>1</v>
      </c>
      <c r="AL71">
        <v>1</v>
      </c>
      <c r="AM71">
        <f>'[1]TSS advEARS'!$M67</f>
        <v>1</v>
      </c>
      <c r="AN71">
        <v>1</v>
      </c>
      <c r="AO71">
        <f>'[1]TSS advEARS'!$N67</f>
        <v>1</v>
      </c>
      <c r="AP71">
        <v>1</v>
      </c>
      <c r="AQ71">
        <v>1</v>
      </c>
      <c r="AR71">
        <v>1</v>
      </c>
      <c r="AS71">
        <f>'[1]TSS advEARS'!$O67</f>
        <v>1</v>
      </c>
      <c r="AT71">
        <v>1</v>
      </c>
      <c r="AU71">
        <f t="shared" ref="AU71:AU84" si="36">IF(G71=0,0,(206.835-(84.6*(K71))-(1.015*(H71))))</f>
        <v>52.865000000000016</v>
      </c>
      <c r="AV71">
        <f t="shared" ref="AV71:AV84" si="37">IF(G71=0,0,(0.39*H71)+(11.8*K71)-15.59)</f>
        <v>8.370000000000001</v>
      </c>
      <c r="AW71">
        <f t="shared" si="23"/>
        <v>9.4639999999999986</v>
      </c>
      <c r="AX71">
        <f t="shared" ref="AX71:AX84" si="38">IF(I71=0,0,(4.71*M71)+(0.5*H71)-21.43)</f>
        <v>6.1780000000000008</v>
      </c>
      <c r="AY71">
        <v>1</v>
      </c>
      <c r="AZ71">
        <v>1</v>
      </c>
      <c r="BA71">
        <v>1</v>
      </c>
      <c r="BG71">
        <f t="shared" ref="BG71:BG84" si="39">IF(G71=0,0,AF71/G71*1000)</f>
        <v>100</v>
      </c>
      <c r="BH71" s="10">
        <f t="shared" ref="BH71:BH84" si="40">G71/200/24/60</f>
        <v>3.4722222222222222E-5</v>
      </c>
    </row>
    <row r="72" spans="1:60" ht="29">
      <c r="A72">
        <v>52</v>
      </c>
      <c r="B72" s="1" t="s">
        <v>772</v>
      </c>
      <c r="C72" s="2" t="s">
        <v>146</v>
      </c>
      <c r="D72">
        <v>1</v>
      </c>
      <c r="E72">
        <v>1</v>
      </c>
      <c r="F72">
        <f t="shared" si="29"/>
        <v>1</v>
      </c>
      <c r="G72">
        <f t="shared" si="30"/>
        <v>11</v>
      </c>
      <c r="H72">
        <f t="shared" si="31"/>
        <v>11</v>
      </c>
      <c r="I72">
        <f t="shared" si="22"/>
        <v>56</v>
      </c>
      <c r="J72">
        <f>'[1]TSS advEARS'!$C68</f>
        <v>17</v>
      </c>
      <c r="K72">
        <f t="shared" si="32"/>
        <v>1.5454545454545454</v>
      </c>
      <c r="L72">
        <f t="shared" si="33"/>
        <v>55</v>
      </c>
      <c r="M72">
        <f t="shared" si="34"/>
        <v>5</v>
      </c>
      <c r="N72">
        <v>1</v>
      </c>
      <c r="O72">
        <v>1</v>
      </c>
      <c r="P72">
        <v>1</v>
      </c>
      <c r="Q72">
        <v>1</v>
      </c>
      <c r="R72">
        <f>'[1]TSS advEARS'!$E68</f>
        <v>1</v>
      </c>
      <c r="S72">
        <v>1</v>
      </c>
      <c r="T72">
        <f t="shared" si="24"/>
        <v>1</v>
      </c>
      <c r="U72">
        <f>'[1]TSS advEARS'!$F68</f>
        <v>1</v>
      </c>
      <c r="V72">
        <v>1</v>
      </c>
      <c r="W72">
        <f t="shared" si="25"/>
        <v>1</v>
      </c>
      <c r="X72">
        <f t="shared" si="26"/>
        <v>1</v>
      </c>
      <c r="Y72">
        <f>'[1]TSS advEARS'!$D68</f>
        <v>1</v>
      </c>
      <c r="Z72">
        <f>'[1]TSS advEARS'!$G68</f>
        <v>1</v>
      </c>
      <c r="AA72">
        <f>'[1]TSS advEARS'!$H68</f>
        <v>1</v>
      </c>
      <c r="AB72">
        <f>'[1]TSS advEARS'!$I68</f>
        <v>1</v>
      </c>
      <c r="AC72">
        <v>1</v>
      </c>
      <c r="AD72">
        <f>'[1]TSS advEARS'!$J68</f>
        <v>1</v>
      </c>
      <c r="AE72">
        <v>1</v>
      </c>
      <c r="AF72">
        <f t="shared" si="35"/>
        <v>1</v>
      </c>
      <c r="AG72">
        <f>'[1]TSS advEARS'!$K68</f>
        <v>1</v>
      </c>
      <c r="AH72">
        <f t="shared" si="27"/>
        <v>1</v>
      </c>
      <c r="AI72">
        <f>'[1]TSS advEARS'!$L68</f>
        <v>1</v>
      </c>
      <c r="AJ72">
        <v>1</v>
      </c>
      <c r="AK72">
        <f t="shared" si="28"/>
        <v>1</v>
      </c>
      <c r="AL72">
        <v>1</v>
      </c>
      <c r="AM72">
        <f>'[1]TSS advEARS'!$M68</f>
        <v>0</v>
      </c>
      <c r="AN72">
        <v>1</v>
      </c>
      <c r="AO72">
        <f>'[1]TSS advEARS'!$N68</f>
        <v>1</v>
      </c>
      <c r="AP72">
        <v>1</v>
      </c>
      <c r="AQ72">
        <v>1</v>
      </c>
      <c r="AR72">
        <v>1</v>
      </c>
      <c r="AS72">
        <f>'[1]TSS advEARS'!$O68</f>
        <v>1</v>
      </c>
      <c r="AT72">
        <v>1</v>
      </c>
      <c r="AU72">
        <f t="shared" si="36"/>
        <v>64.924545454545495</v>
      </c>
      <c r="AV72">
        <f t="shared" si="37"/>
        <v>6.9363636363636374</v>
      </c>
      <c r="AW72">
        <f t="shared" si="23"/>
        <v>10.909090909090907</v>
      </c>
      <c r="AX72">
        <f t="shared" si="38"/>
        <v>7.620000000000001</v>
      </c>
      <c r="AY72">
        <v>1</v>
      </c>
      <c r="AZ72">
        <v>1</v>
      </c>
      <c r="BA72">
        <v>1</v>
      </c>
      <c r="BG72">
        <f t="shared" si="39"/>
        <v>90.909090909090907</v>
      </c>
      <c r="BH72" s="10">
        <f t="shared" si="40"/>
        <v>3.8194444444444444E-5</v>
      </c>
    </row>
    <row r="73" spans="1:60" ht="43.5">
      <c r="A73">
        <v>53</v>
      </c>
      <c r="B73" s="1" t="s">
        <v>722</v>
      </c>
      <c r="C73" s="2" t="s">
        <v>146</v>
      </c>
      <c r="D73">
        <v>1</v>
      </c>
      <c r="E73">
        <v>1</v>
      </c>
      <c r="F73">
        <f t="shared" si="29"/>
        <v>1</v>
      </c>
      <c r="G73">
        <f t="shared" si="30"/>
        <v>13</v>
      </c>
      <c r="H73">
        <f t="shared" si="31"/>
        <v>13</v>
      </c>
      <c r="I73">
        <f t="shared" si="22"/>
        <v>87</v>
      </c>
      <c r="J73">
        <f>'[1]TSS advEARS'!$C69</f>
        <v>29</v>
      </c>
      <c r="K73">
        <f t="shared" si="32"/>
        <v>2.2307692307692308</v>
      </c>
      <c r="L73">
        <f t="shared" si="33"/>
        <v>83</v>
      </c>
      <c r="M73">
        <f t="shared" si="34"/>
        <v>6.384615384615385</v>
      </c>
      <c r="N73">
        <v>0</v>
      </c>
      <c r="O73">
        <v>1</v>
      </c>
      <c r="P73">
        <v>0</v>
      </c>
      <c r="Q73">
        <v>0</v>
      </c>
      <c r="R73">
        <f>'[1]TSS advEARS'!$E69</f>
        <v>0</v>
      </c>
      <c r="S73">
        <v>1</v>
      </c>
      <c r="T73">
        <f t="shared" si="24"/>
        <v>0</v>
      </c>
      <c r="U73">
        <f>'[1]TSS advEARS'!$F69</f>
        <v>1</v>
      </c>
      <c r="V73">
        <v>1</v>
      </c>
      <c r="W73">
        <f t="shared" si="25"/>
        <v>0</v>
      </c>
      <c r="X73">
        <f t="shared" si="26"/>
        <v>1</v>
      </c>
      <c r="Y73">
        <f>'[1]TSS advEARS'!$D69</f>
        <v>1</v>
      </c>
      <c r="Z73">
        <f>'[1]TSS advEARS'!$G69</f>
        <v>1</v>
      </c>
      <c r="AA73">
        <f>'[1]TSS advEARS'!$H69</f>
        <v>1</v>
      </c>
      <c r="AB73">
        <f>'[1]TSS advEARS'!$I69</f>
        <v>1</v>
      </c>
      <c r="AC73">
        <v>1</v>
      </c>
      <c r="AD73">
        <f>'[1]TSS advEARS'!$J69</f>
        <v>1</v>
      </c>
      <c r="AE73">
        <v>1</v>
      </c>
      <c r="AF73">
        <f t="shared" si="35"/>
        <v>4</v>
      </c>
      <c r="AG73">
        <f>'[1]TSS advEARS'!$K69</f>
        <v>1</v>
      </c>
      <c r="AH73">
        <f t="shared" si="27"/>
        <v>1</v>
      </c>
      <c r="AI73">
        <f>'[1]TSS advEARS'!$L69</f>
        <v>1</v>
      </c>
      <c r="AJ73">
        <v>1</v>
      </c>
      <c r="AK73">
        <f t="shared" si="28"/>
        <v>0</v>
      </c>
      <c r="AL73">
        <v>1</v>
      </c>
      <c r="AM73">
        <f>'[1]TSS advEARS'!$M69</f>
        <v>1</v>
      </c>
      <c r="AN73">
        <v>1</v>
      </c>
      <c r="AO73">
        <f>'[1]TSS advEARS'!$N69</f>
        <v>1</v>
      </c>
      <c r="AP73">
        <v>1</v>
      </c>
      <c r="AQ73">
        <v>1</v>
      </c>
      <c r="AR73">
        <v>1</v>
      </c>
      <c r="AS73">
        <f>'[1]TSS advEARS'!$O69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29">
      <c r="A74" t="s">
        <v>773</v>
      </c>
      <c r="B74" s="1" t="s">
        <v>774</v>
      </c>
      <c r="C74" s="2" t="s">
        <v>146</v>
      </c>
      <c r="D74">
        <v>1</v>
      </c>
      <c r="E74">
        <v>1</v>
      </c>
      <c r="F74">
        <f t="shared" si="29"/>
        <v>1</v>
      </c>
      <c r="G74">
        <f t="shared" si="30"/>
        <v>7</v>
      </c>
      <c r="H74">
        <f t="shared" si="31"/>
        <v>7</v>
      </c>
      <c r="I74">
        <f t="shared" si="22"/>
        <v>31</v>
      </c>
      <c r="J74">
        <f>'[1]TSS advEARS'!$C70</f>
        <v>9</v>
      </c>
      <c r="K74">
        <f t="shared" si="32"/>
        <v>1.2857142857142858</v>
      </c>
      <c r="L74">
        <f t="shared" si="33"/>
        <v>30</v>
      </c>
      <c r="M74">
        <f t="shared" si="34"/>
        <v>4.2857142857142856</v>
      </c>
      <c r="N74">
        <v>0</v>
      </c>
      <c r="O74">
        <v>1</v>
      </c>
      <c r="P74">
        <v>1</v>
      </c>
      <c r="Q74">
        <v>0</v>
      </c>
      <c r="R74">
        <f>'[1]TSS advEARS'!$E70</f>
        <v>1</v>
      </c>
      <c r="S74">
        <v>1</v>
      </c>
      <c r="T74">
        <f t="shared" si="24"/>
        <v>0</v>
      </c>
      <c r="U74">
        <f>'[1]TSS advEARS'!$F70</f>
        <v>1</v>
      </c>
      <c r="V74">
        <v>1</v>
      </c>
      <c r="W74">
        <f t="shared" si="25"/>
        <v>0</v>
      </c>
      <c r="X74">
        <f t="shared" si="26"/>
        <v>1</v>
      </c>
      <c r="Y74">
        <f>'[1]TSS advEARS'!$D70</f>
        <v>1</v>
      </c>
      <c r="Z74">
        <f>'[1]TSS advEARS'!$G70</f>
        <v>1</v>
      </c>
      <c r="AA74">
        <f>'[1]TSS advEARS'!$H70</f>
        <v>1</v>
      </c>
      <c r="AB74">
        <f>'[1]TSS advEARS'!$I70</f>
        <v>1</v>
      </c>
      <c r="AC74">
        <v>1</v>
      </c>
      <c r="AD74">
        <f>'[1]TSS advEARS'!$J70</f>
        <v>1</v>
      </c>
      <c r="AE74">
        <v>1</v>
      </c>
      <c r="AF74">
        <f t="shared" si="35"/>
        <v>1</v>
      </c>
      <c r="AG74">
        <f>'[1]TSS advEARS'!$K70</f>
        <v>1</v>
      </c>
      <c r="AH74">
        <f t="shared" si="27"/>
        <v>1</v>
      </c>
      <c r="AI74">
        <f>'[1]TSS advEARS'!$L70</f>
        <v>1</v>
      </c>
      <c r="AJ74">
        <v>1</v>
      </c>
      <c r="AK74">
        <f t="shared" si="28"/>
        <v>1</v>
      </c>
      <c r="AL74">
        <v>1</v>
      </c>
      <c r="AM74">
        <f>'[1]TSS advEARS'!$M70</f>
        <v>1</v>
      </c>
      <c r="AN74">
        <v>1</v>
      </c>
      <c r="AO74">
        <f>'[1]TSS advEARS'!$N70</f>
        <v>1</v>
      </c>
      <c r="AP74">
        <v>1</v>
      </c>
      <c r="AQ74">
        <v>1</v>
      </c>
      <c r="AR74">
        <v>1</v>
      </c>
      <c r="AS74">
        <f>'[1]TSS advEARS'!$O70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29">
      <c r="A75">
        <v>54</v>
      </c>
      <c r="B75" s="1" t="s">
        <v>776</v>
      </c>
      <c r="C75" s="2" t="s">
        <v>146</v>
      </c>
      <c r="D75">
        <v>1</v>
      </c>
      <c r="E75">
        <v>1</v>
      </c>
      <c r="F75">
        <f t="shared" si="29"/>
        <v>1</v>
      </c>
      <c r="G75">
        <f t="shared" si="30"/>
        <v>7</v>
      </c>
      <c r="H75">
        <f t="shared" si="31"/>
        <v>7</v>
      </c>
      <c r="I75">
        <f t="shared" si="22"/>
        <v>31</v>
      </c>
      <c r="J75">
        <f>'[1]TSS advEARS'!$C71</f>
        <v>9</v>
      </c>
      <c r="K75">
        <f t="shared" si="32"/>
        <v>1.2857142857142858</v>
      </c>
      <c r="L75">
        <f t="shared" si="33"/>
        <v>30</v>
      </c>
      <c r="M75">
        <f t="shared" si="34"/>
        <v>4.2857142857142856</v>
      </c>
      <c r="N75">
        <v>0</v>
      </c>
      <c r="O75">
        <v>1</v>
      </c>
      <c r="P75">
        <v>1</v>
      </c>
      <c r="Q75">
        <v>0</v>
      </c>
      <c r="R75">
        <f>'[1]TSS advEARS'!$E71</f>
        <v>1</v>
      </c>
      <c r="S75">
        <v>1</v>
      </c>
      <c r="T75">
        <f t="shared" si="24"/>
        <v>0</v>
      </c>
      <c r="U75">
        <f>'[1]TSS advEARS'!$F71</f>
        <v>1</v>
      </c>
      <c r="V75">
        <v>1</v>
      </c>
      <c r="W75">
        <f t="shared" si="25"/>
        <v>0</v>
      </c>
      <c r="X75">
        <f t="shared" si="26"/>
        <v>1</v>
      </c>
      <c r="Y75">
        <f>'[1]TSS advEARS'!$D71</f>
        <v>1</v>
      </c>
      <c r="Z75">
        <f>'[1]TSS advEARS'!$G71</f>
        <v>1</v>
      </c>
      <c r="AA75">
        <f>'[1]TSS advEARS'!$H71</f>
        <v>1</v>
      </c>
      <c r="AB75">
        <f>'[1]TSS advEARS'!$I71</f>
        <v>1</v>
      </c>
      <c r="AC75">
        <v>1</v>
      </c>
      <c r="AD75">
        <f>'[1]TSS advEARS'!$J71</f>
        <v>1</v>
      </c>
      <c r="AE75">
        <v>1</v>
      </c>
      <c r="AF75">
        <f t="shared" si="35"/>
        <v>1</v>
      </c>
      <c r="AG75">
        <f>'[1]TSS advEARS'!$K71</f>
        <v>1</v>
      </c>
      <c r="AH75">
        <f t="shared" si="27"/>
        <v>1</v>
      </c>
      <c r="AI75">
        <f>'[1]TSS advEARS'!$L71</f>
        <v>1</v>
      </c>
      <c r="AJ75">
        <v>1</v>
      </c>
      <c r="AK75">
        <f t="shared" si="28"/>
        <v>1</v>
      </c>
      <c r="AL75">
        <v>1</v>
      </c>
      <c r="AM75">
        <f>'[1]TSS advEARS'!$M71</f>
        <v>1</v>
      </c>
      <c r="AN75">
        <v>1</v>
      </c>
      <c r="AO75">
        <f>'[1]TSS advEARS'!$N71</f>
        <v>1</v>
      </c>
      <c r="AP75">
        <v>1</v>
      </c>
      <c r="AQ75">
        <v>1</v>
      </c>
      <c r="AR75">
        <v>1</v>
      </c>
      <c r="AS75">
        <f>'[1]TSS advEARS'!$O71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58">
      <c r="A76">
        <v>55</v>
      </c>
      <c r="B76" s="1" t="s">
        <v>777</v>
      </c>
      <c r="C76" s="2" t="s">
        <v>148</v>
      </c>
      <c r="D76">
        <v>1</v>
      </c>
      <c r="E76">
        <v>1</v>
      </c>
      <c r="F76">
        <f t="shared" si="29"/>
        <v>1</v>
      </c>
      <c r="G76">
        <f t="shared" si="30"/>
        <v>19</v>
      </c>
      <c r="H76">
        <f t="shared" si="31"/>
        <v>19</v>
      </c>
      <c r="I76">
        <f t="shared" si="22"/>
        <v>105</v>
      </c>
      <c r="J76">
        <f>'[1]TSS advEARS'!$C72</f>
        <v>35</v>
      </c>
      <c r="K76">
        <f t="shared" si="32"/>
        <v>1.8421052631578947</v>
      </c>
      <c r="L76">
        <f t="shared" si="33"/>
        <v>101</v>
      </c>
      <c r="M76">
        <f t="shared" si="34"/>
        <v>5.3157894736842106</v>
      </c>
      <c r="N76">
        <v>0</v>
      </c>
      <c r="O76">
        <v>1</v>
      </c>
      <c r="P76">
        <v>1</v>
      </c>
      <c r="Q76">
        <v>1</v>
      </c>
      <c r="R76">
        <f>'[1]TSS advEARS'!$E72</f>
        <v>1</v>
      </c>
      <c r="S76">
        <v>1</v>
      </c>
      <c r="T76">
        <f t="shared" si="24"/>
        <v>1</v>
      </c>
      <c r="U76">
        <f>'[1]TSS advEARS'!$F72</f>
        <v>1</v>
      </c>
      <c r="V76">
        <v>1</v>
      </c>
      <c r="W76">
        <f t="shared" si="25"/>
        <v>1</v>
      </c>
      <c r="X76">
        <f t="shared" si="26"/>
        <v>1</v>
      </c>
      <c r="Y76">
        <f>'[1]TSS advEARS'!$D72</f>
        <v>1</v>
      </c>
      <c r="Z76">
        <f>'[1]TSS advEARS'!$G72</f>
        <v>1</v>
      </c>
      <c r="AA76">
        <f>'[1]TSS advEARS'!$H72</f>
        <v>1</v>
      </c>
      <c r="AB76">
        <f>'[1]TSS advEARS'!$I72</f>
        <v>1</v>
      </c>
      <c r="AC76">
        <v>1</v>
      </c>
      <c r="AD76">
        <f>'[1]TSS advEARS'!$J72</f>
        <v>1</v>
      </c>
      <c r="AE76">
        <v>1</v>
      </c>
      <c r="AF76">
        <f t="shared" si="35"/>
        <v>4</v>
      </c>
      <c r="AG76">
        <f>'[1]TSS advEARS'!$K72</f>
        <v>0</v>
      </c>
      <c r="AH76">
        <f t="shared" si="27"/>
        <v>0</v>
      </c>
      <c r="AI76">
        <f>'[1]TSS advEARS'!$L72</f>
        <v>1</v>
      </c>
      <c r="AJ76">
        <v>1</v>
      </c>
      <c r="AK76">
        <f t="shared" si="28"/>
        <v>1</v>
      </c>
      <c r="AL76">
        <v>1</v>
      </c>
      <c r="AM76">
        <f>'[1]TSS advEARS'!$M72</f>
        <v>0</v>
      </c>
      <c r="AN76">
        <v>1</v>
      </c>
      <c r="AO76">
        <f>'[1]TSS advEARS'!$N72</f>
        <v>1</v>
      </c>
      <c r="AP76">
        <v>1</v>
      </c>
      <c r="AQ76">
        <v>1</v>
      </c>
      <c r="AR76">
        <v>1</v>
      </c>
      <c r="AS76">
        <f>'[1]TSS advEARS'!$O72</f>
        <v>1</v>
      </c>
      <c r="AT76">
        <v>1</v>
      </c>
      <c r="AU76">
        <f t="shared" si="36"/>
        <v>31.707894736842121</v>
      </c>
      <c r="AV76">
        <f t="shared" si="37"/>
        <v>13.556842105263158</v>
      </c>
      <c r="AW76">
        <f t="shared" si="23"/>
        <v>13.898947368421048</v>
      </c>
      <c r="AX76">
        <f t="shared" si="38"/>
        <v>13.107368421052634</v>
      </c>
      <c r="AY76">
        <v>1</v>
      </c>
      <c r="AZ76">
        <v>1</v>
      </c>
      <c r="BA76">
        <v>1</v>
      </c>
      <c r="BG76">
        <f t="shared" si="39"/>
        <v>210.52631578947367</v>
      </c>
      <c r="BH76" s="10">
        <f t="shared" si="40"/>
        <v>6.597222222222223E-5</v>
      </c>
    </row>
    <row r="77" spans="1:60" ht="58">
      <c r="A77">
        <v>56</v>
      </c>
      <c r="B77" s="1" t="s">
        <v>725</v>
      </c>
      <c r="C77" s="2" t="s">
        <v>146</v>
      </c>
      <c r="D77">
        <v>1</v>
      </c>
      <c r="E77">
        <v>1</v>
      </c>
      <c r="F77">
        <f t="shared" si="29"/>
        <v>1</v>
      </c>
      <c r="G77">
        <f t="shared" si="30"/>
        <v>13</v>
      </c>
      <c r="H77">
        <f t="shared" si="31"/>
        <v>13</v>
      </c>
      <c r="I77">
        <f t="shared" si="22"/>
        <v>81</v>
      </c>
      <c r="J77">
        <f>'[1]TSS advEARS'!$C73</f>
        <v>25</v>
      </c>
      <c r="K77">
        <f t="shared" si="32"/>
        <v>1.9230769230769231</v>
      </c>
      <c r="L77">
        <f t="shared" si="33"/>
        <v>75</v>
      </c>
      <c r="M77">
        <f t="shared" si="34"/>
        <v>5.7692307692307692</v>
      </c>
      <c r="N77">
        <v>0</v>
      </c>
      <c r="O77">
        <v>1</v>
      </c>
      <c r="P77">
        <v>1</v>
      </c>
      <c r="Q77">
        <v>1</v>
      </c>
      <c r="R77">
        <f>'[1]TSS advEARS'!$E73</f>
        <v>1</v>
      </c>
      <c r="S77">
        <v>1</v>
      </c>
      <c r="T77">
        <f t="shared" si="24"/>
        <v>1</v>
      </c>
      <c r="U77">
        <f>'[1]TSS advEARS'!$F73</f>
        <v>1</v>
      </c>
      <c r="V77">
        <v>1</v>
      </c>
      <c r="W77">
        <f t="shared" si="25"/>
        <v>1</v>
      </c>
      <c r="X77">
        <f t="shared" si="26"/>
        <v>1</v>
      </c>
      <c r="Y77">
        <f>'[1]TSS advEARS'!$D73</f>
        <v>1</v>
      </c>
      <c r="Z77">
        <f>'[1]TSS advEARS'!$G73</f>
        <v>1</v>
      </c>
      <c r="AA77">
        <f>'[1]TSS advEARS'!$H73</f>
        <v>1</v>
      </c>
      <c r="AB77">
        <f>'[1]TSS advEARS'!$I73</f>
        <v>1</v>
      </c>
      <c r="AC77">
        <v>1</v>
      </c>
      <c r="AD77">
        <f>'[1]TSS advEARS'!$J73</f>
        <v>1</v>
      </c>
      <c r="AE77">
        <v>1</v>
      </c>
      <c r="AF77">
        <f t="shared" si="35"/>
        <v>6</v>
      </c>
      <c r="AG77">
        <f>'[1]TSS advEARS'!$K73</f>
        <v>1</v>
      </c>
      <c r="AH77">
        <f t="shared" si="27"/>
        <v>0</v>
      </c>
      <c r="AI77">
        <f>'[1]TSS advEARS'!$L73</f>
        <v>0</v>
      </c>
      <c r="AJ77">
        <v>1</v>
      </c>
      <c r="AK77">
        <f t="shared" si="28"/>
        <v>0</v>
      </c>
      <c r="AL77">
        <v>1</v>
      </c>
      <c r="AM77">
        <f>'[1]TSS advEARS'!$M73</f>
        <v>1</v>
      </c>
      <c r="AN77">
        <v>1</v>
      </c>
      <c r="AO77">
        <f>'[1]TSS advEARS'!$N73</f>
        <v>1</v>
      </c>
      <c r="AP77">
        <v>1</v>
      </c>
      <c r="AQ77">
        <v>1</v>
      </c>
      <c r="AR77">
        <v>1</v>
      </c>
      <c r="AS77">
        <f>'[1]TSS advEARS'!$O73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2.5">
      <c r="A78">
        <v>57</v>
      </c>
      <c r="B78" s="1" t="s">
        <v>726</v>
      </c>
      <c r="C78" s="2" t="s">
        <v>146</v>
      </c>
      <c r="D78">
        <v>1</v>
      </c>
      <c r="E78">
        <v>1</v>
      </c>
      <c r="F78">
        <f t="shared" si="29"/>
        <v>1</v>
      </c>
      <c r="G78">
        <f t="shared" si="30"/>
        <v>23</v>
      </c>
      <c r="H78">
        <f t="shared" si="31"/>
        <v>23</v>
      </c>
      <c r="I78">
        <f t="shared" si="22"/>
        <v>131</v>
      </c>
      <c r="J78">
        <f>'[1]TSS advEARS'!$C74</f>
        <v>41</v>
      </c>
      <c r="K78">
        <f t="shared" si="32"/>
        <v>1.7826086956521738</v>
      </c>
      <c r="L78">
        <f t="shared" si="33"/>
        <v>122</v>
      </c>
      <c r="M78">
        <f t="shared" si="34"/>
        <v>5.3043478260869561</v>
      </c>
      <c r="N78">
        <v>1</v>
      </c>
      <c r="O78">
        <v>0</v>
      </c>
      <c r="P78">
        <v>1</v>
      </c>
      <c r="Q78">
        <v>1</v>
      </c>
      <c r="R78">
        <f>'[1]TSS advEARS'!$E74</f>
        <v>0</v>
      </c>
      <c r="S78">
        <v>1</v>
      </c>
      <c r="T78">
        <f t="shared" si="24"/>
        <v>0</v>
      </c>
      <c r="U78">
        <f>'[1]TSS advEARS'!$F74</f>
        <v>1</v>
      </c>
      <c r="V78">
        <v>1</v>
      </c>
      <c r="W78">
        <f t="shared" si="25"/>
        <v>0</v>
      </c>
      <c r="X78">
        <f t="shared" si="26"/>
        <v>1</v>
      </c>
      <c r="Y78">
        <f>'[1]TSS advEARS'!$D74</f>
        <v>1</v>
      </c>
      <c r="Z78">
        <f>'[1]TSS advEARS'!$G74</f>
        <v>1</v>
      </c>
      <c r="AA78">
        <f>'[1]TSS advEARS'!$H74</f>
        <v>1</v>
      </c>
      <c r="AB78">
        <f>'[1]TSS advEARS'!$I74</f>
        <v>1</v>
      </c>
      <c r="AC78">
        <v>1</v>
      </c>
      <c r="AD78">
        <f>'[1]TSS advEARS'!$J74</f>
        <v>1</v>
      </c>
      <c r="AE78">
        <v>1</v>
      </c>
      <c r="AF78">
        <f t="shared" si="35"/>
        <v>9</v>
      </c>
      <c r="AG78">
        <f>'[1]TSS advEARS'!$K74</f>
        <v>1</v>
      </c>
      <c r="AH78">
        <f t="shared" si="27"/>
        <v>1</v>
      </c>
      <c r="AI78">
        <f>'[1]TSS advEARS'!$L74</f>
        <v>1</v>
      </c>
      <c r="AJ78">
        <v>1</v>
      </c>
      <c r="AK78">
        <f t="shared" si="28"/>
        <v>1</v>
      </c>
      <c r="AL78">
        <v>1</v>
      </c>
      <c r="AM78">
        <f>'[1]TSS advEARS'!$M74</f>
        <v>0</v>
      </c>
      <c r="AN78">
        <v>1</v>
      </c>
      <c r="AO78">
        <f>'[1]TSS advEARS'!$N74</f>
        <v>1</v>
      </c>
      <c r="AP78">
        <v>1</v>
      </c>
      <c r="AQ78">
        <v>1</v>
      </c>
      <c r="AR78">
        <v>1</v>
      </c>
      <c r="AS78">
        <f>'[1]TSS advEARS'!$O74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16">
      <c r="A79">
        <v>58</v>
      </c>
      <c r="B79" s="1" t="s">
        <v>855</v>
      </c>
      <c r="C79" s="2" t="s">
        <v>146</v>
      </c>
      <c r="D79">
        <v>1</v>
      </c>
      <c r="E79">
        <v>1</v>
      </c>
      <c r="F79">
        <f t="shared" si="29"/>
        <v>3</v>
      </c>
      <c r="G79">
        <f t="shared" si="30"/>
        <v>47</v>
      </c>
      <c r="H79">
        <f t="shared" si="31"/>
        <v>15.666666666666666</v>
      </c>
      <c r="I79">
        <f t="shared" si="22"/>
        <v>248</v>
      </c>
      <c r="J79">
        <f>'[1]TSS advEARS'!$C75</f>
        <v>81</v>
      </c>
      <c r="K79">
        <f t="shared" si="32"/>
        <v>1.7234042553191489</v>
      </c>
      <c r="L79">
        <f t="shared" si="33"/>
        <v>232</v>
      </c>
      <c r="M79">
        <f t="shared" si="34"/>
        <v>4.9361702127659575</v>
      </c>
      <c r="N79">
        <v>1</v>
      </c>
      <c r="O79">
        <v>0</v>
      </c>
      <c r="P79">
        <v>1</v>
      </c>
      <c r="Q79">
        <v>1</v>
      </c>
      <c r="R79">
        <f>'[1]TSS advEARS'!$E75</f>
        <v>0</v>
      </c>
      <c r="S79">
        <v>1</v>
      </c>
      <c r="T79">
        <f t="shared" si="24"/>
        <v>0</v>
      </c>
      <c r="U79">
        <f>'[1]TSS advEARS'!$F75</f>
        <v>1</v>
      </c>
      <c r="V79">
        <v>1</v>
      </c>
      <c r="W79">
        <f t="shared" si="25"/>
        <v>0</v>
      </c>
      <c r="X79">
        <f t="shared" si="26"/>
        <v>1</v>
      </c>
      <c r="Y79">
        <f>'[1]TSS advEARS'!$D75</f>
        <v>1</v>
      </c>
      <c r="Z79">
        <f>'[1]TSS advEARS'!$G75</f>
        <v>1</v>
      </c>
      <c r="AA79">
        <f>'[1]TSS advEARS'!$H75</f>
        <v>0</v>
      </c>
      <c r="AB79">
        <f>'[1]TSS advEARS'!$I75</f>
        <v>1</v>
      </c>
      <c r="AC79">
        <v>1</v>
      </c>
      <c r="AD79">
        <f>'[1]TSS advEARS'!$J75</f>
        <v>1</v>
      </c>
      <c r="AE79">
        <v>1</v>
      </c>
      <c r="AF79">
        <f t="shared" si="35"/>
        <v>16</v>
      </c>
      <c r="AG79">
        <f>'[1]TSS advEARS'!$K75</f>
        <v>1</v>
      </c>
      <c r="AH79">
        <f t="shared" si="27"/>
        <v>1</v>
      </c>
      <c r="AI79">
        <f>'[1]TSS advEARS'!$L75</f>
        <v>1</v>
      </c>
      <c r="AJ79">
        <v>1</v>
      </c>
      <c r="AK79">
        <f t="shared" si="28"/>
        <v>0</v>
      </c>
      <c r="AL79">
        <v>1</v>
      </c>
      <c r="AM79">
        <f>'[1]TSS advEARS'!$M75</f>
        <v>0</v>
      </c>
      <c r="AN79">
        <v>1</v>
      </c>
      <c r="AO79">
        <f>'[1]TSS advEARS'!$N75</f>
        <v>0</v>
      </c>
      <c r="AP79">
        <v>1</v>
      </c>
      <c r="AQ79">
        <v>1</v>
      </c>
      <c r="AR79">
        <v>1</v>
      </c>
      <c r="AS79">
        <f>'[1]TSS advEARS'!$O75</f>
        <v>0</v>
      </c>
      <c r="AT79">
        <v>1</v>
      </c>
      <c r="AU79">
        <f t="shared" si="36"/>
        <v>45.133333333333361</v>
      </c>
      <c r="AV79">
        <f t="shared" si="37"/>
        <v>10.856170212765957</v>
      </c>
      <c r="AW79">
        <f t="shared" si="23"/>
        <v>11.335319148936168</v>
      </c>
      <c r="AX79">
        <f t="shared" si="38"/>
        <v>9.6526950354609902</v>
      </c>
      <c r="AY79">
        <v>0</v>
      </c>
      <c r="AZ79">
        <v>1</v>
      </c>
      <c r="BA79">
        <v>1</v>
      </c>
      <c r="BG79">
        <f t="shared" si="39"/>
        <v>340.42553191489361</v>
      </c>
      <c r="BH79" s="10">
        <f t="shared" si="40"/>
        <v>1.6319444444444443E-4</v>
      </c>
    </row>
    <row r="80" spans="1:60" ht="72.5">
      <c r="A80">
        <v>59</v>
      </c>
      <c r="B80" s="1" t="s">
        <v>856</v>
      </c>
      <c r="C80" s="2" t="s">
        <v>146</v>
      </c>
      <c r="D80">
        <v>1</v>
      </c>
      <c r="E80">
        <v>1</v>
      </c>
      <c r="F80">
        <f t="shared" si="29"/>
        <v>1</v>
      </c>
      <c r="G80">
        <f t="shared" si="30"/>
        <v>27</v>
      </c>
      <c r="H80">
        <f t="shared" si="31"/>
        <v>27</v>
      </c>
      <c r="I80">
        <f t="shared" si="22"/>
        <v>131</v>
      </c>
      <c r="J80">
        <f>'[1]TSS advEARS'!$C76</f>
        <v>43</v>
      </c>
      <c r="K80">
        <f t="shared" si="32"/>
        <v>1.5925925925925926</v>
      </c>
      <c r="L80">
        <f t="shared" si="33"/>
        <v>124</v>
      </c>
      <c r="M80">
        <f t="shared" si="34"/>
        <v>4.5925925925925926</v>
      </c>
      <c r="N80">
        <v>0</v>
      </c>
      <c r="O80">
        <v>1</v>
      </c>
      <c r="P80">
        <v>1</v>
      </c>
      <c r="Q80">
        <v>1</v>
      </c>
      <c r="R80">
        <f>'[1]TSS advEARS'!$E76</f>
        <v>0</v>
      </c>
      <c r="S80">
        <v>1</v>
      </c>
      <c r="T80">
        <f t="shared" si="24"/>
        <v>0</v>
      </c>
      <c r="U80">
        <f>'[1]TSS advEARS'!$F76</f>
        <v>1</v>
      </c>
      <c r="V80">
        <v>1</v>
      </c>
      <c r="W80">
        <f t="shared" si="25"/>
        <v>0</v>
      </c>
      <c r="X80">
        <f t="shared" si="26"/>
        <v>1</v>
      </c>
      <c r="Y80">
        <f>'[1]TSS advEARS'!$D76</f>
        <v>0</v>
      </c>
      <c r="Z80">
        <f>'[1]TSS advEARS'!$G76</f>
        <v>1</v>
      </c>
      <c r="AA80">
        <f>'[1]TSS advEARS'!$H76</f>
        <v>1</v>
      </c>
      <c r="AB80">
        <f>'[1]TSS advEARS'!$I76</f>
        <v>1</v>
      </c>
      <c r="AC80">
        <v>1</v>
      </c>
      <c r="AD80">
        <f>'[1]TSS advEARS'!$J76</f>
        <v>1</v>
      </c>
      <c r="AE80">
        <v>1</v>
      </c>
      <c r="AF80">
        <f t="shared" si="35"/>
        <v>7</v>
      </c>
      <c r="AG80">
        <f>'[1]TSS advEARS'!$K76</f>
        <v>1</v>
      </c>
      <c r="AH80">
        <f t="shared" si="27"/>
        <v>1</v>
      </c>
      <c r="AI80">
        <f>'[1]TSS advEARS'!$L76</f>
        <v>1</v>
      </c>
      <c r="AJ80">
        <v>1</v>
      </c>
      <c r="AK80">
        <f t="shared" si="28"/>
        <v>0</v>
      </c>
      <c r="AL80">
        <v>1</v>
      </c>
      <c r="AM80">
        <f>'[1]TSS advEARS'!$M76</f>
        <v>0</v>
      </c>
      <c r="AN80">
        <v>1</v>
      </c>
      <c r="AO80">
        <f>'[1]TSS advEARS'!$N76</f>
        <v>1</v>
      </c>
      <c r="AP80">
        <v>1</v>
      </c>
      <c r="AQ80">
        <v>1</v>
      </c>
      <c r="AR80">
        <v>1</v>
      </c>
      <c r="AS80">
        <f>'[1]TSS advEARS'!$O76</f>
        <v>1</v>
      </c>
      <c r="AT80">
        <v>1</v>
      </c>
      <c r="AU80">
        <f t="shared" si="36"/>
        <v>44.696666666666687</v>
      </c>
      <c r="AV80">
        <f t="shared" si="37"/>
        <v>13.732592592592596</v>
      </c>
      <c r="AW80">
        <f t="shared" si="23"/>
        <v>10.108148148148146</v>
      </c>
      <c r="AX80">
        <f t="shared" si="38"/>
        <v>13.701111111111111</v>
      </c>
      <c r="AY80">
        <v>1</v>
      </c>
      <c r="AZ80">
        <v>1</v>
      </c>
      <c r="BA80">
        <v>1</v>
      </c>
      <c r="BG80">
        <f t="shared" si="39"/>
        <v>259.25925925925924</v>
      </c>
      <c r="BH80" s="10">
        <f t="shared" si="40"/>
        <v>9.3750000000000016E-5</v>
      </c>
    </row>
    <row r="81" spans="1:60" ht="29">
      <c r="A81">
        <v>60</v>
      </c>
      <c r="B81" s="1" t="s">
        <v>729</v>
      </c>
      <c r="C81" s="2" t="s">
        <v>146</v>
      </c>
      <c r="D81">
        <v>1</v>
      </c>
      <c r="E81">
        <v>1</v>
      </c>
      <c r="F81">
        <f t="shared" si="29"/>
        <v>1</v>
      </c>
      <c r="G81">
        <f t="shared" si="30"/>
        <v>10</v>
      </c>
      <c r="H81">
        <f t="shared" si="31"/>
        <v>10</v>
      </c>
      <c r="I81">
        <f t="shared" si="22"/>
        <v>64</v>
      </c>
      <c r="J81">
        <f>'[1]TSS advEARS'!$C77</f>
        <v>20</v>
      </c>
      <c r="K81">
        <f t="shared" si="32"/>
        <v>2</v>
      </c>
      <c r="L81">
        <f t="shared" si="33"/>
        <v>62</v>
      </c>
      <c r="M81">
        <f t="shared" si="34"/>
        <v>6.2</v>
      </c>
      <c r="N81">
        <v>0</v>
      </c>
      <c r="O81">
        <v>1</v>
      </c>
      <c r="P81">
        <v>1</v>
      </c>
      <c r="Q81">
        <v>1</v>
      </c>
      <c r="R81">
        <f>'[1]TSS advEARS'!$E77</f>
        <v>1</v>
      </c>
      <c r="S81">
        <v>1</v>
      </c>
      <c r="T81">
        <f t="shared" si="24"/>
        <v>1</v>
      </c>
      <c r="U81">
        <f>'[1]TSS advEARS'!$F77</f>
        <v>1</v>
      </c>
      <c r="V81">
        <v>1</v>
      </c>
      <c r="W81">
        <f t="shared" si="25"/>
        <v>1</v>
      </c>
      <c r="X81">
        <f t="shared" si="26"/>
        <v>1</v>
      </c>
      <c r="Y81">
        <f>'[1]TSS advEARS'!$D77</f>
        <v>0</v>
      </c>
      <c r="Z81">
        <f>'[1]TSS advEARS'!$G77</f>
        <v>1</v>
      </c>
      <c r="AA81">
        <f>'[1]TSS advEARS'!$H77</f>
        <v>1</v>
      </c>
      <c r="AB81">
        <f>'[1]TSS advEARS'!$I77</f>
        <v>1</v>
      </c>
      <c r="AC81">
        <v>1</v>
      </c>
      <c r="AD81">
        <f>'[1]TSS advEARS'!$J77</f>
        <v>1</v>
      </c>
      <c r="AE81">
        <v>1</v>
      </c>
      <c r="AF81">
        <f t="shared" si="35"/>
        <v>2</v>
      </c>
      <c r="AG81">
        <f>'[1]TSS advEARS'!$K77</f>
        <v>1</v>
      </c>
      <c r="AH81">
        <f t="shared" si="27"/>
        <v>0</v>
      </c>
      <c r="AI81">
        <f>'[1]TSS advEARS'!$L77</f>
        <v>1</v>
      </c>
      <c r="AJ81">
        <v>1</v>
      </c>
      <c r="AK81">
        <f t="shared" si="28"/>
        <v>1</v>
      </c>
      <c r="AL81">
        <v>1</v>
      </c>
      <c r="AM81">
        <f>'[1]TSS advEARS'!$M77</f>
        <v>1</v>
      </c>
      <c r="AN81">
        <v>1</v>
      </c>
      <c r="AO81">
        <f>'[1]TSS advEARS'!$N77</f>
        <v>1</v>
      </c>
      <c r="AP81">
        <v>1</v>
      </c>
      <c r="AQ81">
        <v>1</v>
      </c>
      <c r="AR81">
        <v>1</v>
      </c>
      <c r="AS81">
        <f>'[1]TSS advEARS'!$O77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58">
      <c r="A82">
        <v>61</v>
      </c>
      <c r="B82" s="1" t="s">
        <v>780</v>
      </c>
      <c r="C82" s="2" t="s">
        <v>146</v>
      </c>
      <c r="D82">
        <v>1</v>
      </c>
      <c r="E82">
        <v>1</v>
      </c>
      <c r="F82">
        <f t="shared" si="29"/>
        <v>1</v>
      </c>
      <c r="G82">
        <f t="shared" si="30"/>
        <v>16</v>
      </c>
      <c r="H82">
        <f t="shared" si="31"/>
        <v>16</v>
      </c>
      <c r="I82">
        <f t="shared" si="22"/>
        <v>103</v>
      </c>
      <c r="J82">
        <f>'[1]TSS advEARS'!$C78</f>
        <v>31</v>
      </c>
      <c r="K82">
        <f t="shared" si="32"/>
        <v>1.9375</v>
      </c>
      <c r="L82">
        <f t="shared" si="33"/>
        <v>102</v>
      </c>
      <c r="M82">
        <f t="shared" si="34"/>
        <v>6.375</v>
      </c>
      <c r="N82">
        <v>0</v>
      </c>
      <c r="O82">
        <v>1</v>
      </c>
      <c r="P82">
        <v>1</v>
      </c>
      <c r="Q82">
        <v>1</v>
      </c>
      <c r="R82">
        <f>'[1]TSS advEARS'!$E78</f>
        <v>0</v>
      </c>
      <c r="S82">
        <v>1</v>
      </c>
      <c r="T82">
        <f t="shared" si="24"/>
        <v>0</v>
      </c>
      <c r="U82">
        <f>'[1]TSS advEARS'!$F78</f>
        <v>1</v>
      </c>
      <c r="V82">
        <v>1</v>
      </c>
      <c r="W82">
        <f t="shared" si="25"/>
        <v>0</v>
      </c>
      <c r="X82">
        <f t="shared" si="26"/>
        <v>1</v>
      </c>
      <c r="Y82">
        <f>'[1]TSS advEARS'!$D78</f>
        <v>1</v>
      </c>
      <c r="Z82">
        <f>'[1]TSS advEARS'!$G78</f>
        <v>1</v>
      </c>
      <c r="AA82">
        <f>'[1]TSS advEARS'!$H78</f>
        <v>1</v>
      </c>
      <c r="AB82">
        <f>'[1]TSS advEARS'!$I78</f>
        <v>1</v>
      </c>
      <c r="AC82">
        <v>1</v>
      </c>
      <c r="AD82">
        <f>'[1]TSS advEARS'!$J78</f>
        <v>1</v>
      </c>
      <c r="AE82">
        <v>1</v>
      </c>
      <c r="AF82">
        <f t="shared" si="35"/>
        <v>1</v>
      </c>
      <c r="AG82">
        <f>'[1]TSS advEARS'!$K78</f>
        <v>1</v>
      </c>
      <c r="AH82">
        <f t="shared" si="27"/>
        <v>1</v>
      </c>
      <c r="AI82">
        <f>'[1]TSS advEARS'!$L78</f>
        <v>0</v>
      </c>
      <c r="AJ82">
        <v>1</v>
      </c>
      <c r="AK82">
        <f t="shared" si="28"/>
        <v>1</v>
      </c>
      <c r="AL82">
        <v>1</v>
      </c>
      <c r="AM82">
        <f>'[1]TSS advEARS'!$M78</f>
        <v>0</v>
      </c>
      <c r="AN82">
        <v>1</v>
      </c>
      <c r="AO82">
        <f>'[1]TSS advEARS'!$N78</f>
        <v>1</v>
      </c>
      <c r="AP82">
        <v>1</v>
      </c>
      <c r="AQ82">
        <v>1</v>
      </c>
      <c r="AR82">
        <v>1</v>
      </c>
      <c r="AS82">
        <f>'[1]TSS advEARS'!$O78</f>
        <v>1</v>
      </c>
      <c r="AT82">
        <v>1</v>
      </c>
      <c r="AU82">
        <f t="shared" si="36"/>
        <v>26.682500000000015</v>
      </c>
      <c r="AV82">
        <f t="shared" si="37"/>
        <v>13.512499999999999</v>
      </c>
      <c r="AW82">
        <f t="shared" si="23"/>
        <v>19.834999999999997</v>
      </c>
      <c r="AX82">
        <f t="shared" si="38"/>
        <v>16.596250000000005</v>
      </c>
      <c r="AY82">
        <v>1</v>
      </c>
      <c r="AZ82">
        <v>1</v>
      </c>
      <c r="BA82">
        <v>1</v>
      </c>
      <c r="BG82">
        <f t="shared" si="39"/>
        <v>62.5</v>
      </c>
      <c r="BH82" s="10">
        <f t="shared" si="40"/>
        <v>5.5555555555555558E-5</v>
      </c>
    </row>
    <row r="83" spans="1:60" ht="43.5">
      <c r="A83">
        <v>62</v>
      </c>
      <c r="B83" s="1" t="s">
        <v>835</v>
      </c>
      <c r="C83" s="2" t="s">
        <v>146</v>
      </c>
      <c r="D83">
        <v>1</v>
      </c>
      <c r="E83">
        <v>1</v>
      </c>
      <c r="F83">
        <f t="shared" si="29"/>
        <v>1</v>
      </c>
      <c r="G83">
        <f t="shared" si="30"/>
        <v>14</v>
      </c>
      <c r="H83">
        <f t="shared" si="31"/>
        <v>14</v>
      </c>
      <c r="I83">
        <f t="shared" si="22"/>
        <v>88</v>
      </c>
      <c r="J83">
        <f>'[1]TSS advEARS'!$C79</f>
        <v>28</v>
      </c>
      <c r="K83">
        <f t="shared" si="32"/>
        <v>2</v>
      </c>
      <c r="L83">
        <f t="shared" si="33"/>
        <v>86</v>
      </c>
      <c r="M83">
        <f t="shared" si="34"/>
        <v>6.1428571428571432</v>
      </c>
      <c r="N83">
        <v>0</v>
      </c>
      <c r="O83">
        <v>1</v>
      </c>
      <c r="P83">
        <v>1</v>
      </c>
      <c r="Q83">
        <v>1</v>
      </c>
      <c r="R83">
        <f>'[1]TSS advEARS'!$E79</f>
        <v>1</v>
      </c>
      <c r="S83">
        <v>1</v>
      </c>
      <c r="T83">
        <f t="shared" si="24"/>
        <v>1</v>
      </c>
      <c r="U83">
        <f>'[1]TSS advEARS'!$F79</f>
        <v>1</v>
      </c>
      <c r="V83">
        <v>1</v>
      </c>
      <c r="W83">
        <f t="shared" si="25"/>
        <v>1</v>
      </c>
      <c r="X83">
        <f t="shared" si="26"/>
        <v>1</v>
      </c>
      <c r="Y83">
        <f>'[1]TSS advEARS'!$D79</f>
        <v>1</v>
      </c>
      <c r="Z83">
        <f>'[1]TSS advEARS'!$G79</f>
        <v>1</v>
      </c>
      <c r="AA83">
        <f>'[1]TSS advEARS'!$H79</f>
        <v>1</v>
      </c>
      <c r="AB83">
        <f>'[1]TSS advEARS'!$I79</f>
        <v>1</v>
      </c>
      <c r="AC83">
        <v>1</v>
      </c>
      <c r="AD83">
        <f>'[1]TSS advEARS'!$J79</f>
        <v>1</v>
      </c>
      <c r="AE83">
        <v>1</v>
      </c>
      <c r="AF83">
        <f t="shared" si="35"/>
        <v>2</v>
      </c>
      <c r="AG83">
        <f>'[1]TSS advEARS'!$K79</f>
        <v>1</v>
      </c>
      <c r="AH83">
        <f t="shared" si="27"/>
        <v>0</v>
      </c>
      <c r="AI83">
        <f>'[1]TSS advEARS'!$L79</f>
        <v>1</v>
      </c>
      <c r="AJ83">
        <v>1</v>
      </c>
      <c r="AK83">
        <f t="shared" si="28"/>
        <v>1</v>
      </c>
      <c r="AL83">
        <v>1</v>
      </c>
      <c r="AM83">
        <f>'[1]TSS advEARS'!$M79</f>
        <v>1</v>
      </c>
      <c r="AN83">
        <v>1</v>
      </c>
      <c r="AO83">
        <f>'[1]TSS advEARS'!$N79</f>
        <v>1</v>
      </c>
      <c r="AP83">
        <v>1</v>
      </c>
      <c r="AQ83">
        <v>1</v>
      </c>
      <c r="AR83">
        <v>1</v>
      </c>
      <c r="AS83">
        <f>'[1]TSS advEARS'!$O79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29">
      <c r="A84">
        <v>63</v>
      </c>
      <c r="B84" s="1" t="s">
        <v>781</v>
      </c>
      <c r="C84" s="2" t="s">
        <v>146</v>
      </c>
      <c r="D84">
        <v>1</v>
      </c>
      <c r="E84">
        <v>1</v>
      </c>
      <c r="F84">
        <f t="shared" si="29"/>
        <v>1</v>
      </c>
      <c r="G84">
        <f t="shared" si="30"/>
        <v>11</v>
      </c>
      <c r="H84">
        <f t="shared" si="31"/>
        <v>11</v>
      </c>
      <c r="I84">
        <f t="shared" si="22"/>
        <v>58</v>
      </c>
      <c r="J84">
        <f>'[1]TSS advEARS'!$C80</f>
        <v>18</v>
      </c>
      <c r="K84">
        <f t="shared" si="32"/>
        <v>1.6363636363636365</v>
      </c>
      <c r="L84">
        <f t="shared" si="33"/>
        <v>57</v>
      </c>
      <c r="M84">
        <f t="shared" si="34"/>
        <v>5.1818181818181817</v>
      </c>
      <c r="N84">
        <v>1</v>
      </c>
      <c r="O84">
        <v>1</v>
      </c>
      <c r="P84">
        <v>1</v>
      </c>
      <c r="Q84">
        <v>1</v>
      </c>
      <c r="R84">
        <f>'[1]TSS advEARS'!$E80</f>
        <v>1</v>
      </c>
      <c r="S84">
        <v>1</v>
      </c>
      <c r="T84">
        <f t="shared" si="24"/>
        <v>1</v>
      </c>
      <c r="U84">
        <f>'[1]TSS advEARS'!$F80</f>
        <v>1</v>
      </c>
      <c r="V84">
        <v>1</v>
      </c>
      <c r="W84">
        <f t="shared" si="25"/>
        <v>1</v>
      </c>
      <c r="X84">
        <f t="shared" si="26"/>
        <v>1</v>
      </c>
      <c r="Y84">
        <f>'[1]TSS advEARS'!$D80</f>
        <v>1</v>
      </c>
      <c r="Z84">
        <f>'[1]TSS advEARS'!$G80</f>
        <v>1</v>
      </c>
      <c r="AA84">
        <f>'[1]TSS advEARS'!$H80</f>
        <v>1</v>
      </c>
      <c r="AB84">
        <f>'[1]TSS advEARS'!$I80</f>
        <v>1</v>
      </c>
      <c r="AC84">
        <v>1</v>
      </c>
      <c r="AD84">
        <f>'[1]TSS advEARS'!$J80</f>
        <v>1</v>
      </c>
      <c r="AE84">
        <v>1</v>
      </c>
      <c r="AF84">
        <f t="shared" si="35"/>
        <v>1</v>
      </c>
      <c r="AG84">
        <f>'[1]TSS advEARS'!$K80</f>
        <v>1</v>
      </c>
      <c r="AH84">
        <f t="shared" si="27"/>
        <v>1</v>
      </c>
      <c r="AI84">
        <f>'[1]TSS advEARS'!$L80</f>
        <v>1</v>
      </c>
      <c r="AJ84">
        <v>1</v>
      </c>
      <c r="AK84">
        <f t="shared" si="28"/>
        <v>1</v>
      </c>
      <c r="AL84">
        <v>1</v>
      </c>
      <c r="AM84">
        <f>'[1]TSS advEARS'!$M80</f>
        <v>1</v>
      </c>
      <c r="AN84">
        <v>1</v>
      </c>
      <c r="AO84">
        <f>'[1]TSS advEARS'!$N80</f>
        <v>1</v>
      </c>
      <c r="AP84">
        <v>1</v>
      </c>
      <c r="AQ84">
        <v>1</v>
      </c>
      <c r="AR84">
        <v>1</v>
      </c>
      <c r="AS84">
        <f>'[1]TSS advEARS'!$O80</f>
        <v>1</v>
      </c>
      <c r="AT84">
        <v>1</v>
      </c>
      <c r="AU84">
        <f t="shared" si="36"/>
        <v>57.233636363636371</v>
      </c>
      <c r="AV84">
        <f t="shared" si="37"/>
        <v>8.0090909090909115</v>
      </c>
      <c r="AW84">
        <f t="shared" si="23"/>
        <v>11.978181818181813</v>
      </c>
      <c r="AX84">
        <f t="shared" si="38"/>
        <v>8.4763636363636365</v>
      </c>
      <c r="AY84">
        <v>1</v>
      </c>
      <c r="AZ84">
        <v>1</v>
      </c>
      <c r="BA84">
        <v>1</v>
      </c>
      <c r="BG84">
        <f t="shared" si="39"/>
        <v>90.909090909090907</v>
      </c>
      <c r="BH84" s="10">
        <f t="shared" si="40"/>
        <v>3.8194444444444444E-5</v>
      </c>
    </row>
  </sheetData>
  <mergeCells count="1">
    <mergeCell ref="A3:A4"/>
  </mergeCells>
  <conditionalFormatting sqref="F50:F84">
    <cfRule type="cellIs" dxfId="1824" priority="130" operator="greaterThanOrEqual">
      <formula>2</formula>
    </cfRule>
    <cfRule type="cellIs" dxfId="1823" priority="131" operator="equal">
      <formula>1</formula>
    </cfRule>
    <cfRule type="cellIs" dxfId="1822" priority="139" operator="equal">
      <formula>0</formula>
    </cfRule>
  </conditionalFormatting>
  <conditionalFormatting sqref="G50:G84">
    <cfRule type="cellIs" dxfId="1821" priority="127" operator="greaterThan">
      <formula>20</formula>
    </cfRule>
    <cfRule type="cellIs" dxfId="1820" priority="128" operator="between">
      <formula>16</formula>
      <formula>20</formula>
    </cfRule>
    <cfRule type="cellIs" dxfId="1819" priority="129" operator="between">
      <formula>5</formula>
      <formula>15</formula>
    </cfRule>
    <cfRule type="cellIs" dxfId="1818" priority="138" operator="lessThan">
      <formula>5</formula>
    </cfRule>
  </conditionalFormatting>
  <conditionalFormatting sqref="AU50:AU84">
    <cfRule type="colorScale" priority="137">
      <colorScale>
        <cfvo type="num" val="0"/>
        <cfvo type="num" val="65"/>
        <cfvo type="num" val="100"/>
        <color rgb="FFFFCCCC"/>
        <color rgb="FFFFEB84"/>
        <color theme="9" tint="0.39997558519241921"/>
      </colorScale>
    </cfRule>
  </conditionalFormatting>
  <conditionalFormatting sqref="AV50:AX84">
    <cfRule type="colorScale" priority="136">
      <colorScale>
        <cfvo type="num" val="0"/>
        <cfvo type="num" val="8"/>
        <cfvo type="num" val="15"/>
        <color theme="9" tint="0.39997558519241921"/>
        <color rgb="FFFFEB84"/>
        <color rgb="FFFFCCCC"/>
      </colorScale>
    </cfRule>
  </conditionalFormatting>
  <conditionalFormatting sqref="AU2">
    <cfRule type="colorScale" priority="135">
      <colorScale>
        <cfvo type="num" val="0"/>
        <cfvo type="num" val="65"/>
        <cfvo type="num" val="100"/>
        <color rgb="FFFFCCCC"/>
        <color rgb="FFFFEB84"/>
        <color theme="9" tint="0.39997558519241921"/>
      </colorScale>
    </cfRule>
  </conditionalFormatting>
  <conditionalFormatting sqref="AV2">
    <cfRule type="colorScale" priority="134">
      <colorScale>
        <cfvo type="num" val="0"/>
        <cfvo type="num" val="8"/>
        <cfvo type="num" val="13"/>
        <color theme="9" tint="0.39997558519241921"/>
        <color rgb="FFFFEB84"/>
        <color rgb="FFFFCCCC"/>
      </colorScale>
    </cfRule>
  </conditionalFormatting>
  <conditionalFormatting sqref="AW2">
    <cfRule type="colorScale" priority="133">
      <colorScale>
        <cfvo type="num" val="0"/>
        <cfvo type="num" val="8"/>
        <cfvo type="num" val="13"/>
        <color theme="9" tint="0.39997558519241921"/>
        <color rgb="FFFFEB84"/>
        <color rgb="FFFFCCCC"/>
      </colorScale>
    </cfRule>
  </conditionalFormatting>
  <conditionalFormatting sqref="AX2">
    <cfRule type="colorScale" priority="132">
      <colorScale>
        <cfvo type="num" val="0"/>
        <cfvo type="num" val="8"/>
        <cfvo type="num" val="13"/>
        <color theme="9" tint="0.39997558519241921"/>
        <color rgb="FFFFEB84"/>
        <color rgb="FFFFCCCC"/>
      </colorScale>
    </cfRule>
  </conditionalFormatting>
  <conditionalFormatting sqref="L2:M2 O2:AE2 AG2:AT2 AY2:BA2">
    <cfRule type="colorScale" priority="126">
      <colorScale>
        <cfvo type="num" val="0"/>
        <cfvo type="num" val="50"/>
        <cfvo type="num" val="100"/>
        <color rgb="FFFFCCCC"/>
        <color rgb="FFFFEB84"/>
        <color theme="9" tint="0.39997558519241921"/>
      </colorScale>
    </cfRule>
  </conditionalFormatting>
  <conditionalFormatting sqref="BM2">
    <cfRule type="colorScale" priority="125">
      <colorScale>
        <cfvo type="num" val="0"/>
        <cfvo type="num" val="50"/>
        <cfvo type="num" val="100"/>
        <color rgb="FFFFCCCC"/>
        <color rgb="FFFFEB84"/>
        <color theme="9" tint="0.39997558519241921"/>
      </colorScale>
    </cfRule>
  </conditionalFormatting>
  <conditionalFormatting sqref="BG2">
    <cfRule type="cellIs" dxfId="1817" priority="121" operator="greaterThanOrEqual">
      <formula>208</formula>
    </cfRule>
    <cfRule type="cellIs" dxfId="1816" priority="122" operator="lessThan">
      <formula>208</formula>
    </cfRule>
  </conditionalFormatting>
  <conditionalFormatting sqref="BB50:BB84 BB2">
    <cfRule type="cellIs" dxfId="1815" priority="118" operator="greaterThanOrEqual">
      <formula>9</formula>
    </cfRule>
    <cfRule type="cellIs" dxfId="1814" priority="119" operator="between">
      <formula>7</formula>
      <formula>9</formula>
    </cfRule>
    <cfRule type="cellIs" dxfId="1813" priority="120" operator="lessThan">
      <formula>7</formula>
    </cfRule>
  </conditionalFormatting>
  <conditionalFormatting sqref="BC2:BF2">
    <cfRule type="cellIs" dxfId="1812" priority="115" operator="greaterThanOrEqual">
      <formula>9</formula>
    </cfRule>
    <cfRule type="cellIs" dxfId="1811" priority="116" operator="between">
      <formula>7</formula>
      <formula>9</formula>
    </cfRule>
    <cfRule type="cellIs" dxfId="1810" priority="117" operator="lessThan">
      <formula>7</formula>
    </cfRule>
  </conditionalFormatting>
  <conditionalFormatting sqref="BC50:BC84">
    <cfRule type="cellIs" dxfId="1809" priority="112" operator="greaterThanOrEqual">
      <formula>9</formula>
    </cfRule>
    <cfRule type="cellIs" dxfId="1808" priority="113" operator="between">
      <formula>7</formula>
      <formula>9</formula>
    </cfRule>
    <cfRule type="cellIs" dxfId="1807" priority="114" operator="lessThan">
      <formula>7</formula>
    </cfRule>
  </conditionalFormatting>
  <conditionalFormatting sqref="BD50:BD84">
    <cfRule type="cellIs" dxfId="1806" priority="109" operator="greaterThanOrEqual">
      <formula>9</formula>
    </cfRule>
    <cfRule type="cellIs" dxfId="1805" priority="110" operator="between">
      <formula>7</formula>
      <formula>9</formula>
    </cfRule>
    <cfRule type="cellIs" dxfId="1804" priority="111" operator="lessThan">
      <formula>7</formula>
    </cfRule>
  </conditionalFormatting>
  <conditionalFormatting sqref="BE50:BF84">
    <cfRule type="cellIs" dxfId="1803" priority="106" operator="greaterThanOrEqual">
      <formula>9</formula>
    </cfRule>
    <cfRule type="cellIs" dxfId="1802" priority="107" operator="between">
      <formula>7</formula>
      <formula>9</formula>
    </cfRule>
    <cfRule type="cellIs" dxfId="1801" priority="108" operator="lessThan">
      <formula>7</formula>
    </cfRule>
  </conditionalFormatting>
  <conditionalFormatting sqref="D84:E84 AH50:AH84 AZ84 T50:T84 W50:X84 AK50:AL84 AC50:AC84 AN50:AN84 AP50:AR84 AT50:AT84">
    <cfRule type="cellIs" dxfId="1800" priority="105" operator="equal">
      <formula>0</formula>
    </cfRule>
  </conditionalFormatting>
  <conditionalFormatting sqref="D84:E84 AH50:AH84 AZ84 T50:T84 W50:X84 AK50:AL84 AC50:AC84 AN50:AN84 AP50:AR84 AT50:AT84">
    <cfRule type="cellIs" dxfId="1799" priority="104" operator="equal">
      <formula>1</formula>
    </cfRule>
  </conditionalFormatting>
  <conditionalFormatting sqref="N2">
    <cfRule type="colorScale" priority="102">
      <colorScale>
        <cfvo type="num" val="0"/>
        <cfvo type="num" val="0.5"/>
        <cfvo type="num" val="1"/>
        <color rgb="FFFFCCCC"/>
        <color rgb="FFFFEB84"/>
        <color theme="9" tint="0.39997558519241921"/>
      </colorScale>
    </cfRule>
  </conditionalFormatting>
  <conditionalFormatting sqref="F6:F49">
    <cfRule type="cellIs" dxfId="1798" priority="96" operator="greaterThanOrEqual">
      <formula>2</formula>
    </cfRule>
    <cfRule type="cellIs" dxfId="1797" priority="97" operator="equal">
      <formula>1</formula>
    </cfRule>
    <cfRule type="cellIs" dxfId="1796" priority="101" operator="equal">
      <formula>0</formula>
    </cfRule>
  </conditionalFormatting>
  <conditionalFormatting sqref="G6:G49">
    <cfRule type="cellIs" dxfId="1795" priority="93" operator="greaterThan">
      <formula>20</formula>
    </cfRule>
    <cfRule type="cellIs" dxfId="1794" priority="94" operator="between">
      <formula>16</formula>
      <formula>20</formula>
    </cfRule>
    <cfRule type="cellIs" dxfId="1793" priority="95" operator="between">
      <formula>5</formula>
      <formula>15</formula>
    </cfRule>
    <cfRule type="cellIs" dxfId="1792" priority="100" operator="lessThan">
      <formula>5</formula>
    </cfRule>
  </conditionalFormatting>
  <conditionalFormatting sqref="AU6:AU49">
    <cfRule type="colorScale" priority="99">
      <colorScale>
        <cfvo type="num" val="0"/>
        <cfvo type="num" val="65"/>
        <cfvo type="num" val="100"/>
        <color rgb="FFFFCCCC"/>
        <color rgb="FFFFEB84"/>
        <color theme="9" tint="0.39997558519241921"/>
      </colorScale>
    </cfRule>
  </conditionalFormatting>
  <conditionalFormatting sqref="AV6:AX49">
    <cfRule type="colorScale" priority="98">
      <colorScale>
        <cfvo type="num" val="0"/>
        <cfvo type="num" val="8"/>
        <cfvo type="num" val="15"/>
        <color theme="9" tint="0.39997558519241921"/>
        <color rgb="FFFFEB84"/>
        <color rgb="FFFFCCCC"/>
      </colorScale>
    </cfRule>
  </conditionalFormatting>
  <conditionalFormatting sqref="BG6:BG84">
    <cfRule type="cellIs" dxfId="1791" priority="91" operator="greaterThanOrEqual">
      <formula>208</formula>
    </cfRule>
    <cfRule type="cellIs" dxfId="1790" priority="92" operator="lessThan">
      <formula>208</formula>
    </cfRule>
  </conditionalFormatting>
  <conditionalFormatting sqref="BB6:BB49 BC6:BF6">
    <cfRule type="cellIs" dxfId="1789" priority="88" operator="greaterThanOrEqual">
      <formula>9</formula>
    </cfRule>
    <cfRule type="cellIs" dxfId="1788" priority="89" operator="between">
      <formula>7</formula>
      <formula>9</formula>
    </cfRule>
    <cfRule type="cellIs" dxfId="1787" priority="90" operator="lessThan">
      <formula>7</formula>
    </cfRule>
  </conditionalFormatting>
  <conditionalFormatting sqref="BC6">
    <cfRule type="colorScale" priority="87">
      <colorScale>
        <cfvo type="num" val="0"/>
        <cfvo type="percentile" val="8"/>
        <cfvo type="num" val="15"/>
        <color theme="9" tint="0.39997558519241921"/>
        <color rgb="FFFFEB84"/>
        <color rgb="FFFFCCCC"/>
      </colorScale>
    </cfRule>
  </conditionalFormatting>
  <conditionalFormatting sqref="BD6">
    <cfRule type="colorScale" priority="86">
      <colorScale>
        <cfvo type="num" val="0"/>
        <cfvo type="percentile" val="8"/>
        <cfvo type="num" val="15"/>
        <color theme="9" tint="0.39997558519241921"/>
        <color rgb="FFFFEB84"/>
        <color rgb="FFFFCCCC"/>
      </colorScale>
    </cfRule>
  </conditionalFormatting>
  <conditionalFormatting sqref="BE6">
    <cfRule type="colorScale" priority="85">
      <colorScale>
        <cfvo type="num" val="0"/>
        <cfvo type="percentile" val="8"/>
        <cfvo type="num" val="15"/>
        <color theme="9" tint="0.39997558519241921"/>
        <color rgb="FFFFEB84"/>
        <color rgb="FFFFCCCC"/>
      </colorScale>
    </cfRule>
  </conditionalFormatting>
  <conditionalFormatting sqref="BF6">
    <cfRule type="colorScale" priority="84">
      <colorScale>
        <cfvo type="num" val="0"/>
        <cfvo type="percentile" val="8"/>
        <cfvo type="num" val="15"/>
        <color theme="9" tint="0.39997558519241921"/>
        <color rgb="FFFFEB84"/>
        <color rgb="FFFFCCCC"/>
      </colorScale>
    </cfRule>
  </conditionalFormatting>
  <conditionalFormatting sqref="BC7:BF7">
    <cfRule type="cellIs" dxfId="1786" priority="81" operator="greaterThanOrEqual">
      <formula>9</formula>
    </cfRule>
    <cfRule type="cellIs" dxfId="1785" priority="82" operator="between">
      <formula>7</formula>
      <formula>9</formula>
    </cfRule>
    <cfRule type="cellIs" dxfId="1784" priority="83" operator="lessThan">
      <formula>7</formula>
    </cfRule>
  </conditionalFormatting>
  <conditionalFormatting sqref="BC8:BC49">
    <cfRule type="cellIs" dxfId="1783" priority="78" operator="greaterThanOrEqual">
      <formula>9</formula>
    </cfRule>
    <cfRule type="cellIs" dxfId="1782" priority="79" operator="between">
      <formula>7</formula>
      <formula>9</formula>
    </cfRule>
    <cfRule type="cellIs" dxfId="1781" priority="80" operator="lessThan">
      <formula>7</formula>
    </cfRule>
  </conditionalFormatting>
  <conditionalFormatting sqref="BD8:BD49">
    <cfRule type="cellIs" dxfId="1780" priority="75" operator="greaterThanOrEqual">
      <formula>9</formula>
    </cfRule>
    <cfRule type="cellIs" dxfId="1779" priority="76" operator="between">
      <formula>7</formula>
      <formula>9</formula>
    </cfRule>
    <cfRule type="cellIs" dxfId="1778" priority="77" operator="lessThan">
      <formula>7</formula>
    </cfRule>
  </conditionalFormatting>
  <conditionalFormatting sqref="BE8:BF49">
    <cfRule type="cellIs" dxfId="1777" priority="72" operator="greaterThanOrEqual">
      <formula>9</formula>
    </cfRule>
    <cfRule type="cellIs" dxfId="1776" priority="73" operator="between">
      <formula>7</formula>
      <formula>9</formula>
    </cfRule>
    <cfRule type="cellIs" dxfId="1775" priority="74" operator="lessThan">
      <formula>7</formula>
    </cfRule>
  </conditionalFormatting>
  <conditionalFormatting sqref="AF6:AF49">
    <cfRule type="cellIs" dxfId="1774" priority="70" operator="equal">
      <formula>0</formula>
    </cfRule>
    <cfRule type="colorScale" priority="71">
      <colorScale>
        <cfvo type="num" val="1"/>
        <cfvo type="num" val="3"/>
        <cfvo type="num" val="5"/>
        <color theme="9" tint="0.39997558519241921"/>
        <color rgb="FFFFEB84"/>
        <color rgb="FFFFCCCC"/>
      </colorScale>
    </cfRule>
  </conditionalFormatting>
  <conditionalFormatting sqref="D6:E83">
    <cfRule type="cellIs" dxfId="1773" priority="69" operator="equal">
      <formula>0</formula>
    </cfRule>
  </conditionalFormatting>
  <conditionalFormatting sqref="D6:E83">
    <cfRule type="cellIs" dxfId="1772" priority="68" operator="equal">
      <formula>1</formula>
    </cfRule>
  </conditionalFormatting>
  <conditionalFormatting sqref="P6">
    <cfRule type="cellIs" dxfId="1771" priority="67" operator="equal">
      <formula>0</formula>
    </cfRule>
  </conditionalFormatting>
  <conditionalFormatting sqref="P6">
    <cfRule type="cellIs" dxfId="1770" priority="66" operator="equal">
      <formula>1</formula>
    </cfRule>
  </conditionalFormatting>
  <conditionalFormatting sqref="P7:P84">
    <cfRule type="cellIs" dxfId="1769" priority="65" operator="equal">
      <formula>0</formula>
    </cfRule>
  </conditionalFormatting>
  <conditionalFormatting sqref="P7:P84">
    <cfRule type="cellIs" dxfId="1768" priority="64" operator="equal">
      <formula>1</formula>
    </cfRule>
  </conditionalFormatting>
  <conditionalFormatting sqref="AE84">
    <cfRule type="cellIs" dxfId="1767" priority="63" operator="equal">
      <formula>0</formula>
    </cfRule>
  </conditionalFormatting>
  <conditionalFormatting sqref="AE84">
    <cfRule type="cellIs" dxfId="1766" priority="62" operator="equal">
      <formula>1</formula>
    </cfRule>
  </conditionalFormatting>
  <conditionalFormatting sqref="AE6:AE83">
    <cfRule type="cellIs" dxfId="1765" priority="61" operator="equal">
      <formula>0</formula>
    </cfRule>
  </conditionalFormatting>
  <conditionalFormatting sqref="AE6:AE83">
    <cfRule type="cellIs" dxfId="1764" priority="60" operator="equal">
      <formula>1</formula>
    </cfRule>
  </conditionalFormatting>
  <conditionalFormatting sqref="AG6:AT6 AH7:AH49 AK7:AL49 AG7:AG84 AI7:AI84 AN7:AN49 AM7:AM84 AP7:AR49 AO7:AO84 AT7:AT49 AS7:AS84">
    <cfRule type="cellIs" dxfId="1763" priority="59" operator="equal">
      <formula>0</formula>
    </cfRule>
  </conditionalFormatting>
  <conditionalFormatting sqref="AG6:AT6 AH7:AH49 AK7:AL49 AG7:AG84 AI7:AI84 AN7:AN49 AM7:AM84 AP7:AR49 AO7:AO84 AT7:AT49 AS7:AS84">
    <cfRule type="cellIs" dxfId="1762" priority="58" operator="equal">
      <formula>1</formula>
    </cfRule>
  </conditionalFormatting>
  <conditionalFormatting sqref="T6:U6 W6:Y6 AA6:AD6 W7:X49 Y7:Y84 T7:T49 U7:U84 AC7:AC49 AA7:AB84 AD7:AD84">
    <cfRule type="cellIs" dxfId="1761" priority="57" operator="equal">
      <formula>0</formula>
    </cfRule>
  </conditionalFormatting>
  <conditionalFormatting sqref="T6:U6 W6:Y6 AA6:AD6 W7:X49 Y7:Y84 T7:T49 U7:U84 AC7:AC49 AA7:AB84 AD7:AD84">
    <cfRule type="cellIs" dxfId="1760" priority="56" operator="equal">
      <formula>1</formula>
    </cfRule>
  </conditionalFormatting>
  <conditionalFormatting sqref="V6">
    <cfRule type="cellIs" dxfId="1759" priority="55" operator="equal">
      <formula>0</formula>
    </cfRule>
  </conditionalFormatting>
  <conditionalFormatting sqref="V6">
    <cfRule type="cellIs" dxfId="1758" priority="54" operator="equal">
      <formula>1</formula>
    </cfRule>
  </conditionalFormatting>
  <conditionalFormatting sqref="V7:V84">
    <cfRule type="cellIs" dxfId="1757" priority="53" operator="equal">
      <formula>0</formula>
    </cfRule>
  </conditionalFormatting>
  <conditionalFormatting sqref="V7:V84">
    <cfRule type="cellIs" dxfId="1756" priority="52" operator="equal">
      <formula>1</formula>
    </cfRule>
  </conditionalFormatting>
  <conditionalFormatting sqref="BA6">
    <cfRule type="cellIs" dxfId="1755" priority="51" operator="equal">
      <formula>0</formula>
    </cfRule>
  </conditionalFormatting>
  <conditionalFormatting sqref="BA6">
    <cfRule type="cellIs" dxfId="1754" priority="50" operator="equal">
      <formula>1</formula>
    </cfRule>
  </conditionalFormatting>
  <conditionalFormatting sqref="BA7:BA84">
    <cfRule type="cellIs" dxfId="1753" priority="49" operator="equal">
      <formula>0</formula>
    </cfRule>
  </conditionalFormatting>
  <conditionalFormatting sqref="BA7:BA84">
    <cfRule type="cellIs" dxfId="1752" priority="48" operator="equal">
      <formula>1</formula>
    </cfRule>
  </conditionalFormatting>
  <conditionalFormatting sqref="Z6:Z84">
    <cfRule type="cellIs" dxfId="1751" priority="47" operator="equal">
      <formula>0</formula>
    </cfRule>
  </conditionalFormatting>
  <conditionalFormatting sqref="Z6:Z84">
    <cfRule type="cellIs" dxfId="1750" priority="46" operator="equal">
      <formula>1</formula>
    </cfRule>
  </conditionalFormatting>
  <conditionalFormatting sqref="Z6:Z84">
    <cfRule type="cellIs" dxfId="1749" priority="43" operator="equal">
      <formula>0</formula>
    </cfRule>
  </conditionalFormatting>
  <conditionalFormatting sqref="Z6:Z84">
    <cfRule type="cellIs" dxfId="1748" priority="42" operator="equal">
      <formula>1</formula>
    </cfRule>
  </conditionalFormatting>
  <conditionalFormatting sqref="AJ7:AJ84">
    <cfRule type="cellIs" dxfId="1747" priority="25" operator="equal">
      <formula>0</formula>
    </cfRule>
  </conditionalFormatting>
  <conditionalFormatting sqref="AJ7:AJ84">
    <cfRule type="cellIs" dxfId="1746" priority="24" operator="equal">
      <formula>1</formula>
    </cfRule>
  </conditionalFormatting>
  <conditionalFormatting sqref="AZ6:AZ83">
    <cfRule type="cellIs" dxfId="1745" priority="23" operator="equal">
      <formula>0</formula>
    </cfRule>
  </conditionalFormatting>
  <conditionalFormatting sqref="AZ6:AZ83">
    <cfRule type="cellIs" dxfId="1744" priority="22" operator="equal">
      <formula>1</formula>
    </cfRule>
  </conditionalFormatting>
  <conditionalFormatting sqref="AY84">
    <cfRule type="cellIs" dxfId="1743" priority="21" operator="equal">
      <formula>0</formula>
    </cfRule>
  </conditionalFormatting>
  <conditionalFormatting sqref="AY84">
    <cfRule type="cellIs" dxfId="1742" priority="20" operator="equal">
      <formula>1</formula>
    </cfRule>
  </conditionalFormatting>
  <conditionalFormatting sqref="AY6:AY83">
    <cfRule type="cellIs" dxfId="1741" priority="19" operator="equal">
      <formula>0</formula>
    </cfRule>
  </conditionalFormatting>
  <conditionalFormatting sqref="AY6:AY83">
    <cfRule type="cellIs" dxfId="1740" priority="18" operator="equal">
      <formula>1</formula>
    </cfRule>
  </conditionalFormatting>
  <conditionalFormatting sqref="N84">
    <cfRule type="cellIs" dxfId="1739" priority="16" operator="equal">
      <formula>1</formula>
    </cfRule>
    <cfRule type="cellIs" dxfId="1738" priority="17" operator="notEqual">
      <formula>1</formula>
    </cfRule>
  </conditionalFormatting>
  <conditionalFormatting sqref="O84">
    <cfRule type="cellIs" dxfId="1737" priority="15" operator="equal">
      <formula>0</formula>
    </cfRule>
  </conditionalFormatting>
  <conditionalFormatting sqref="O84">
    <cfRule type="cellIs" dxfId="1736" priority="14" operator="equal">
      <formula>1</formula>
    </cfRule>
  </conditionalFormatting>
  <conditionalFormatting sqref="N6:N83">
    <cfRule type="cellIs" dxfId="1735" priority="12" operator="equal">
      <formula>1</formula>
    </cfRule>
    <cfRule type="cellIs" dxfId="1734" priority="13" operator="notEqual">
      <formula>1</formula>
    </cfRule>
  </conditionalFormatting>
  <conditionalFormatting sqref="O6:O83">
    <cfRule type="cellIs" dxfId="1733" priority="11" operator="equal">
      <formula>0</formula>
    </cfRule>
  </conditionalFormatting>
  <conditionalFormatting sqref="O6:O83">
    <cfRule type="cellIs" dxfId="1732" priority="10" operator="equal">
      <formula>1</formula>
    </cfRule>
  </conditionalFormatting>
  <conditionalFormatting sqref="Q84 S84">
    <cfRule type="cellIs" dxfId="1731" priority="9" operator="equal">
      <formula>0</formula>
    </cfRule>
  </conditionalFormatting>
  <conditionalFormatting sqref="Q84 S84">
    <cfRule type="cellIs" dxfId="1730" priority="8" operator="equal">
      <formula>1</formula>
    </cfRule>
  </conditionalFormatting>
  <conditionalFormatting sqref="Q6:S6 Q7:Q83 S7:S83 R7:R84">
    <cfRule type="cellIs" dxfId="1729" priority="7" operator="equal">
      <formula>0</formula>
    </cfRule>
  </conditionalFormatting>
  <conditionalFormatting sqref="Q6:S6 Q7:Q83 S7:S83 R7:R84">
    <cfRule type="cellIs" dxfId="1728"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84">
    <cfRule type="cellIs" dxfId="1727"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84 BH2">
      <formula1>0</formula1>
    </dataValidation>
    <dataValidation type="whole" allowBlank="1" showInputMessage="1" showErrorMessage="1" sqref="O6:V84 D6:E84 AY6:BA84 Y6:AE84 AG6:AT84">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26953125" bestFit="1" customWidth="1"/>
    <col min="5" max="5" width="5.453125" bestFit="1" customWidth="1"/>
    <col min="6" max="6" width="3.7265625" bestFit="1" customWidth="1"/>
    <col min="7" max="7" width="5.1796875" bestFit="1" customWidth="1"/>
    <col min="8" max="8" width="5.453125" bestFit="1" customWidth="1"/>
    <col min="9" max="9" width="4" customWidth="1"/>
    <col min="10" max="10" width="5.1796875" bestFit="1" customWidth="1"/>
    <col min="11" max="11" width="3.7265625" customWidth="1"/>
    <col min="12" max="12" width="4.1796875" customWidth="1"/>
    <col min="13" max="13" width="4" customWidth="1"/>
    <col min="14" max="14" width="4.81640625" customWidth="1"/>
    <col min="15" max="17" width="3.7265625" bestFit="1" customWidth="1"/>
    <col min="18"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7" width="3.7265625" bestFit="1" customWidth="1"/>
    <col min="28" max="29" width="4.26953125" bestFit="1" customWidth="1"/>
    <col min="30" max="30" width="3.7265625" bestFit="1" customWidth="1"/>
    <col min="31" max="32" width="4.26953125" bestFit="1" customWidth="1"/>
    <col min="33" max="37" width="3.7265625" bestFit="1" customWidth="1"/>
    <col min="38" max="46" width="3.7265625" customWidth="1"/>
    <col min="47" max="47" width="4.7265625" customWidth="1"/>
    <col min="48" max="53" width="3.7265625" customWidth="1"/>
    <col min="54" max="55" width="3.7265625" bestFit="1" customWidth="1"/>
    <col min="56" max="57" width="3.7265625" customWidth="1"/>
    <col min="58" max="58" width="3.7265625" bestFit="1" customWidth="1"/>
    <col min="59" max="59" width="4.179687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1468</v>
      </c>
      <c r="F2" s="8">
        <f>IF(D2=0,0,E2/D2)</f>
        <v>14.534653465346535</v>
      </c>
      <c r="G2" s="8">
        <f>SUM(I6:I202)</f>
        <v>8483</v>
      </c>
      <c r="H2" s="8">
        <f>SUM(J6:J202)</f>
        <v>2472</v>
      </c>
      <c r="I2" s="8">
        <f>IF(E2=0,0,H2/E2)</f>
        <v>1.6839237057220708</v>
      </c>
      <c r="J2" s="8">
        <f>SUM(L6:L202)</f>
        <v>7374</v>
      </c>
      <c r="K2" s="8">
        <f>IF(E2=0,0,J2/E2)</f>
        <v>5.023160762942779</v>
      </c>
      <c r="L2" s="8">
        <f>IF($C$2=0,0,COUNTIF(D6:D202,1)/$C$2*100)</f>
        <v>100</v>
      </c>
      <c r="M2" s="8">
        <f>IF($C$2=0,0,COUNTIF(E6:E202,1)/$C$2*100)</f>
        <v>100</v>
      </c>
      <c r="N2" s="12">
        <f>IF($C$2=0,0,SUM(N6:N202)/$C$2)</f>
        <v>0.53164556962025311</v>
      </c>
      <c r="O2" s="8">
        <f t="shared" ref="O2:U2" si="0">IF($C$2=0,0,COUNTIF(O6:O202,1)/$C$2*100)</f>
        <v>97.468354430379748</v>
      </c>
      <c r="P2" s="8">
        <f t="shared" si="0"/>
        <v>82.278481012658233</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56.962025316455701</v>
      </c>
      <c r="X2" s="8">
        <f t="shared" si="1"/>
        <v>100</v>
      </c>
      <c r="Y2" s="8">
        <f t="shared" si="1"/>
        <v>65.822784810126578</v>
      </c>
      <c r="Z2" s="8">
        <f t="shared" si="1"/>
        <v>92.405063291139243</v>
      </c>
      <c r="AA2" s="8">
        <f t="shared" si="1"/>
        <v>97.468354430379748</v>
      </c>
      <c r="AB2" s="8">
        <f t="shared" si="1"/>
        <v>100</v>
      </c>
      <c r="AC2" s="8">
        <f t="shared" si="1"/>
        <v>100</v>
      </c>
      <c r="AD2" s="8">
        <f t="shared" si="1"/>
        <v>98.734177215189874</v>
      </c>
      <c r="AE2" s="8">
        <f t="shared" si="1"/>
        <v>100</v>
      </c>
      <c r="AF2" s="8">
        <f>SUM(AF6:AF202)</f>
        <v>228</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77.215189873417728</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49.622381228586093</v>
      </c>
      <c r="AV2">
        <f>IF(E2=0,0,(0.39*F2)+(11.8*I2)-15.59)</f>
        <v>9.9488145790055853</v>
      </c>
      <c r="AW2">
        <f>IF(E2=0,0,((0.0588*K2*100)-(0.296*(D2/E2)*100)-15.8))</f>
        <v>11.699673024523157</v>
      </c>
      <c r="AX2">
        <f>IF(G2=0,0,(4.71*K2)+(0.5*F2)-21.43)</f>
        <v>9.4964139261337586</v>
      </c>
      <c r="AY2" s="8">
        <f>IF($C$2=0,0,COUNTIF(AY6:AY202,1)/$C$2*100)</f>
        <v>72.151898734177209</v>
      </c>
      <c r="AZ2" s="8">
        <f>IF($C$2=0,0,COUNTIF(AZ6:AZ202,1)/$C$2*100)</f>
        <v>100</v>
      </c>
      <c r="BA2" s="8">
        <f>IF($C$2=0,0,COUNTIF(BA6:BA202,1)/$C$2*100)</f>
        <v>100</v>
      </c>
      <c r="BG2">
        <f>IF(E2=0,0,AF2/E2*1000)</f>
        <v>155.31335149863759</v>
      </c>
      <c r="BH2" s="10">
        <f>E2/200/24/60</f>
        <v>5.0972222222222226E-3</v>
      </c>
      <c r="BI2" s="10">
        <f>IF($C$2=0,0,BH2/$C$2)</f>
        <v>6.4521800281293953E-5</v>
      </c>
      <c r="BJ2" s="8">
        <f>IF($C$2=0,0,D2/$C$2)</f>
        <v>1.2784810126582278</v>
      </c>
      <c r="BK2" s="8">
        <f>IF($C$2=0,0,E2/$C$2)</f>
        <v>18.582278481012658</v>
      </c>
      <c r="BL2" s="8">
        <f>IF($C$2=0,0,AF2/$C$2)</f>
        <v>2.8860759493670884</v>
      </c>
      <c r="BM2" s="8">
        <f>(0.5*W2)+(0.5*X2)</f>
        <v>78.481012658227854</v>
      </c>
      <c r="BN2" s="8">
        <f>IF(C2=0,0,J2/G2*100)</f>
        <v>86.926794766002587</v>
      </c>
      <c r="BO2" s="8">
        <f>'[1]TSS boilerplates'!$P$2</f>
        <v>54.093406593406591</v>
      </c>
      <c r="BP2" s="28"/>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0.51879319804527269</v>
      </c>
      <c r="H3" s="8">
        <f>IFERROR(_xlfn.F.TEST(H6:H84,'TSS free'!H6:H68),1)</f>
        <v>0.63606739807887525</v>
      </c>
      <c r="I3" s="8">
        <f>IFERROR(_xlfn.F.TEST(I6:I84,'TSS free'!I6:I68),1)</f>
        <v>0.39940916262097642</v>
      </c>
      <c r="J3" s="8">
        <f>IFERROR(_xlfn.F.TEST(J6:J84,'TSS free'!J6:J68),1)</f>
        <v>0.65947456023000139</v>
      </c>
      <c r="K3" s="8">
        <f>IFERROR(_xlfn.F.TEST(K6:K84,'TSS free'!K6:K68),1)</f>
        <v>0.54728444499670315</v>
      </c>
      <c r="L3" s="8">
        <f>IFERROR(_xlfn.F.TEST(L6:L84,'TSS free'!L6:L68),1)</f>
        <v>0.69265578305782627</v>
      </c>
      <c r="M3" s="8">
        <f>IFERROR(_xlfn.F.TEST(M6:M84,'TSS free'!M6:M68),1)</f>
        <v>0.90402610794332372</v>
      </c>
      <c r="N3" s="8">
        <f>IFERROR(_xlfn.F.TEST(N6:N84,'TSS free'!N6:N68),1)</f>
        <v>0.58138143531217945</v>
      </c>
      <c r="O3" s="8">
        <f>IFERROR(_xlfn.F.TEST(O6:O84,'TSS free'!O6:O68),1)</f>
        <v>2.4487707904749458E-4</v>
      </c>
      <c r="P3" s="8">
        <f>IFERROR(_xlfn.F.TEST(P6:P84,'TSS free'!P6:P68),1)</f>
        <v>9.4891652919423836E-2</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0.92479405581818519</v>
      </c>
      <c r="X3" s="8">
        <f>IFERROR(_xlfn.F.TEST(X6:X84,'TSS free'!X6:X68),1)</f>
        <v>1</v>
      </c>
      <c r="Y3" s="8">
        <f>IFERROR(_xlfn.F.TEST(Y6:Y84,'TSS free'!Y6:Y68),1)</f>
        <v>0.88339218184930546</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9.730797636052379E-15</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0.44116118051586589</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0.29606023649634028</v>
      </c>
      <c r="AV3" s="8">
        <f>IFERROR(_xlfn.F.TEST(AV6:AV84,'TSS free'!AV6:AV68),1)</f>
        <v>0.35315609637944384</v>
      </c>
      <c r="AW3" s="8">
        <f>IFERROR(_xlfn.F.TEST(AW6:AW84,'TSS free'!AW6:AW68),1)</f>
        <v>0.32666309706007313</v>
      </c>
      <c r="AX3" s="8">
        <f>IFERROR(_xlfn.F.TEST(AX6:AX84,'TSS free'!AX6:AX68),1)</f>
        <v>0.6766820635643499</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0.80546113006356646</v>
      </c>
      <c r="BH3" s="8">
        <f>IFERROR(_xlfn.F.TEST(BH6:BH84,'TSS free'!BH6:BH68),1)</f>
        <v>0.51879319804527391</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8.5741271713850473E-2</v>
      </c>
      <c r="H4" s="8">
        <f>IFERROR(_xlfn.T.TEST(H6:H84,'TSS free'!H6:H68,2,3),1)</f>
        <v>0.30111788399570849</v>
      </c>
      <c r="I4" s="8">
        <f>IFERROR(_xlfn.T.TEST(I6:I84,'TSS free'!I6:I68,2,3),1)</f>
        <v>0.69760600736695122</v>
      </c>
      <c r="J4" s="8">
        <f>IFERROR(_xlfn.T.TEST(J6:J84,'TSS free'!J6:J68,2,3),1)</f>
        <v>0.11273717603822425</v>
      </c>
      <c r="K4" s="8">
        <f>IFERROR(_xlfn.T.TEST(K6:K84,'TSS free'!K6:K68,2,3),1)</f>
        <v>0.93108262737298009</v>
      </c>
      <c r="L4" s="8">
        <f>IFERROR(_xlfn.T.TEST(L6:L84,'TSS free'!L6:L68,2,3),1)</f>
        <v>0.12559155610339773</v>
      </c>
      <c r="M4" s="8">
        <f>IFERROR(_xlfn.T.TEST(M6:M84,'TSS free'!M6:M68,2,3),1)</f>
        <v>0.65683660720772075</v>
      </c>
      <c r="N4" s="8">
        <f>IFERROR(_xlfn.T.TEST(N6:N84,'TSS free'!N6:N68,2,3),1)</f>
        <v>6.7169972741806486E-2</v>
      </c>
      <c r="O4" s="8">
        <f>IFERROR(_xlfn.T.TEST(O6:O84,'TSS free'!O6:O68,2,3),1)</f>
        <v>0.28763613481701938</v>
      </c>
      <c r="P4" s="8">
        <f>IFERROR(_xlfn.T.TEST(P6:P84,'TSS free'!P6:P68,2,3),1)</f>
        <v>5.7911369535839106E-2</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0.58930628484129732</v>
      </c>
      <c r="X4" s="8">
        <f>IFERROR(_xlfn.T.TEST(X6:X84,'TSS free'!X6:X68,2,3),1)</f>
        <v>1</v>
      </c>
      <c r="Y4" s="8">
        <f>IFERROR(_xlfn.T.TEST(Y6:Y84,'TSS free'!Y6:Y68,2,3),1)</f>
        <v>0.77502237007357633</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3.9259771927572941E-2</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0.32857198148841193</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0.76486858753488529</v>
      </c>
      <c r="AV4" s="8">
        <f>IFERROR(_xlfn.T.TEST(AV6:AV84,'TSS free'!AV6:AV68,2,3),1)</f>
        <v>0.42999626560359838</v>
      </c>
      <c r="AW4" s="8">
        <f>IFERROR(_xlfn.T.TEST(AW6:AW84,'TSS free'!AW6:AW68,2,3),1)</f>
        <v>0.35001527081718176</v>
      </c>
      <c r="AX4" s="8">
        <f>IFERROR(_xlfn.T.TEST(AX6:AX84,'TSS free'!AX6:AX68,2,3),1)</f>
        <v>0.52902892212873387</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0.98612021001089079</v>
      </c>
      <c r="BH4" s="8">
        <f>IFERROR(_xlfn.T.TEST(BH6:BH84,'TSS free'!BH6:BH68,2,3),1)</f>
        <v>8.5741271713850473E-2</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
      <c r="A6" t="s">
        <v>320</v>
      </c>
      <c r="B6" s="2" t="s">
        <v>733</v>
      </c>
      <c r="C6" s="2" t="s">
        <v>146</v>
      </c>
      <c r="D6">
        <v>1</v>
      </c>
      <c r="E6">
        <v>1</v>
      </c>
      <c r="F6">
        <f>IF(B6="",0,(LEN(B6)-LEN(SUBSTITUTE(B6,". ","."))+1))</f>
        <v>2</v>
      </c>
      <c r="G6">
        <f>IF(B6="",0,LEN(B6)-LEN(SUBSTITUTE(B6," ",""))+1)</f>
        <v>20</v>
      </c>
      <c r="H6">
        <f>IF(F6=0,0,G6/F6)</f>
        <v>10</v>
      </c>
      <c r="I6">
        <f>LEN(B6)</f>
        <v>138</v>
      </c>
      <c r="J6">
        <f>'[1]TSS boilerplates'!$C2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boilerplates'!$E2</f>
        <v>1</v>
      </c>
      <c r="S6">
        <v>1</v>
      </c>
      <c r="T6">
        <f t="shared" ref="T6:T69" si="3">QUOTIENT((Q6+R6+S6),3)</f>
        <v>1</v>
      </c>
      <c r="U6">
        <f>'[1]TSS boilerplates'!$F2</f>
        <v>1</v>
      </c>
      <c r="V6">
        <v>1</v>
      </c>
      <c r="W6">
        <f t="shared" ref="W6:W69" si="4">QUOTIENT((P6+T6),2)</f>
        <v>1</v>
      </c>
      <c r="X6">
        <f t="shared" ref="X6:X69" si="5">IF(U6=1,1,IF(V6=1,1,0))</f>
        <v>1</v>
      </c>
      <c r="Y6">
        <f>'[1]TSS boilerplates'!$D2</f>
        <v>1</v>
      </c>
      <c r="Z6">
        <f>'[1]TSS boilerplates'!$G2</f>
        <v>1</v>
      </c>
      <c r="AA6">
        <f>'[1]TSS boilerplates'!$H2</f>
        <v>1</v>
      </c>
      <c r="AB6">
        <f>'[1]TSS boilerplates'!$I2</f>
        <v>1</v>
      </c>
      <c r="AC6">
        <v>1</v>
      </c>
      <c r="AD6">
        <f>'[1]TSS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boilerplates'!$K2</f>
        <v>1</v>
      </c>
      <c r="AH6">
        <f t="shared" ref="AH6:AH69" si="6">IF(G6&gt;0,IF((LEN(B6)-LEN(SUBSTITUTE(B6,"/","")))&gt;0,0,1),0)</f>
        <v>1</v>
      </c>
      <c r="AI6">
        <f>'[1]TSS boilerplates'!$L2</f>
        <v>0</v>
      </c>
      <c r="AJ6">
        <v>1</v>
      </c>
      <c r="AK6">
        <f t="shared" ref="AK6:AK69" si="7">IF(G6&gt;0,IF(((LEN(B6)-LEN(SUBSTITUTE(B6,"(","")))+(LEN(B6)-LEN(SUBSTITUTE(B6,")","")))+(LEN(B6)-LEN(SUBSTITUTE(B6,"[","")))+(LEN(B6)-LEN(SUBSTITUTE(B6,"]","")))+(LEN(B6)-LEN(SUBSTITUTE(B6,"{","")))+(LEN(B6)-LEN(SUBSTITUTE(B6,"}",""))))&gt;0,0,1),0)</f>
        <v>0</v>
      </c>
      <c r="AL6">
        <v>1</v>
      </c>
      <c r="AM6">
        <f>'[1]TSS boilerplates'!$M2</f>
        <v>1</v>
      </c>
      <c r="AN6">
        <v>1</v>
      </c>
      <c r="AO6">
        <f>'[1]TSS boilerplates'!$N2</f>
        <v>1</v>
      </c>
      <c r="AP6">
        <v>1</v>
      </c>
      <c r="AQ6">
        <v>1</v>
      </c>
      <c r="AR6">
        <v>1</v>
      </c>
      <c r="AS6">
        <f>'[1]TSS boilerplates'!$O2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29">
      <c r="A7" t="s">
        <v>322</v>
      </c>
      <c r="B7" s="2" t="s">
        <v>782</v>
      </c>
      <c r="C7" s="2" t="s">
        <v>146</v>
      </c>
      <c r="D7">
        <v>1</v>
      </c>
      <c r="E7">
        <v>1</v>
      </c>
      <c r="F7">
        <f t="shared" ref="F7:F70" si="8">IF(B7="",0,(LEN(B7)-LEN(SUBSTITUTE(B7,". ","."))+1))</f>
        <v>1</v>
      </c>
      <c r="G7">
        <f t="shared" ref="G7:G70" si="9">IF(B7="",0,LEN(B7)-LEN(SUBSTITUTE(B7," ",""))+1)</f>
        <v>10</v>
      </c>
      <c r="H7">
        <f t="shared" ref="H7:H70" si="10">IF(F7=0,0,G7/F7)</f>
        <v>10</v>
      </c>
      <c r="I7">
        <f t="shared" ref="I7:I49" si="11">LEN(B7)</f>
        <v>60</v>
      </c>
      <c r="J7">
        <f>'[1]TSS boilerplates'!$C3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boilerplates'!$E3</f>
        <v>1</v>
      </c>
      <c r="S7">
        <v>1</v>
      </c>
      <c r="T7">
        <f t="shared" si="3"/>
        <v>1</v>
      </c>
      <c r="U7">
        <f>'[1]TSS boilerplates'!$F3</f>
        <v>1</v>
      </c>
      <c r="V7">
        <v>1</v>
      </c>
      <c r="W7">
        <f t="shared" si="4"/>
        <v>1</v>
      </c>
      <c r="X7">
        <f t="shared" si="5"/>
        <v>1</v>
      </c>
      <c r="Y7">
        <f>'[1]TSS boilerplates'!$D3</f>
        <v>1</v>
      </c>
      <c r="Z7">
        <f>'[1]TSS boilerplates'!$G3</f>
        <v>1</v>
      </c>
      <c r="AA7">
        <f>'[1]TSS boilerplates'!$H3</f>
        <v>1</v>
      </c>
      <c r="AB7">
        <f>'[1]TSS boilerplates'!$I3</f>
        <v>1</v>
      </c>
      <c r="AC7">
        <v>1</v>
      </c>
      <c r="AD7">
        <f>'[1]TSS boilerplates'!$J3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boilerplates'!$K3</f>
        <v>1</v>
      </c>
      <c r="AH7">
        <f t="shared" si="6"/>
        <v>1</v>
      </c>
      <c r="AI7">
        <f>'[1]TSS boilerplates'!$L3</f>
        <v>1</v>
      </c>
      <c r="AJ7">
        <v>1</v>
      </c>
      <c r="AK7">
        <f t="shared" si="7"/>
        <v>1</v>
      </c>
      <c r="AL7">
        <v>1</v>
      </c>
      <c r="AM7">
        <f>'[1]TSS boilerplates'!$M3</f>
        <v>1</v>
      </c>
      <c r="AN7">
        <v>1</v>
      </c>
      <c r="AO7">
        <f>'[1]TSS boilerplates'!$N3</f>
        <v>1</v>
      </c>
      <c r="AP7">
        <v>1</v>
      </c>
      <c r="AQ7">
        <v>1</v>
      </c>
      <c r="AR7">
        <v>1</v>
      </c>
      <c r="AS7">
        <f>'[1]TSS boilerplates'!$O3</f>
        <v>1</v>
      </c>
      <c r="AT7">
        <v>1</v>
      </c>
      <c r="AU7">
        <f t="shared" ref="AU7:AU70" si="16">IF(G7=0,0,(206.835-(84.6*(K7))-(1.015*(H7))))</f>
        <v>44.405000000000008</v>
      </c>
      <c r="AV7">
        <f t="shared" ref="AV7:AV70" si="17">IF(G7=0,0,(0.39*H7)+(11.8*K7)-15.59)</f>
        <v>9.5500000000000007</v>
      </c>
      <c r="AW7">
        <f t="shared" ref="AW7:AW49"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29">
      <c r="A8" t="s">
        <v>324</v>
      </c>
      <c r="B8" s="2" t="s">
        <v>783</v>
      </c>
      <c r="C8" s="2" t="s">
        <v>146</v>
      </c>
      <c r="D8">
        <v>1</v>
      </c>
      <c r="E8">
        <v>1</v>
      </c>
      <c r="F8">
        <f t="shared" si="8"/>
        <v>1</v>
      </c>
      <c r="G8">
        <f t="shared" si="9"/>
        <v>10</v>
      </c>
      <c r="H8">
        <f t="shared" si="10"/>
        <v>10</v>
      </c>
      <c r="I8">
        <f t="shared" si="11"/>
        <v>62</v>
      </c>
      <c r="J8">
        <f>'[1]TSS boilerplates'!$C4</f>
        <v>18</v>
      </c>
      <c r="K8">
        <f t="shared" si="12"/>
        <v>1.8</v>
      </c>
      <c r="L8">
        <f t="shared" si="13"/>
        <v>52</v>
      </c>
      <c r="M8">
        <f t="shared" si="14"/>
        <v>5.2</v>
      </c>
      <c r="N8">
        <v>0</v>
      </c>
      <c r="O8">
        <v>1</v>
      </c>
      <c r="P8">
        <v>1</v>
      </c>
      <c r="Q8">
        <v>1</v>
      </c>
      <c r="R8">
        <f>'[1]TSS boilerplates'!$E4</f>
        <v>0</v>
      </c>
      <c r="S8">
        <v>1</v>
      </c>
      <c r="T8">
        <f t="shared" si="3"/>
        <v>0</v>
      </c>
      <c r="U8">
        <f>'[1]TSS boilerplates'!$F4</f>
        <v>1</v>
      </c>
      <c r="V8">
        <v>1</v>
      </c>
      <c r="W8">
        <f t="shared" si="4"/>
        <v>0</v>
      </c>
      <c r="X8">
        <f t="shared" si="5"/>
        <v>1</v>
      </c>
      <c r="Y8">
        <f>'[1]TSS boilerplates'!$D4</f>
        <v>1</v>
      </c>
      <c r="Z8">
        <f>'[1]TSS boilerplates'!$G4</f>
        <v>1</v>
      </c>
      <c r="AA8">
        <f>'[1]TSS boilerplates'!$H4</f>
        <v>1</v>
      </c>
      <c r="AB8">
        <f>'[1]TSS boilerplates'!$I4</f>
        <v>1</v>
      </c>
      <c r="AC8">
        <v>1</v>
      </c>
      <c r="AD8">
        <f>'[1]TSS boilerplates'!$J4</f>
        <v>1</v>
      </c>
      <c r="AE8">
        <v>1</v>
      </c>
      <c r="AF8">
        <f t="shared" si="15"/>
        <v>1</v>
      </c>
      <c r="AG8">
        <f>'[1]TSS boilerplates'!$K4</f>
        <v>1</v>
      </c>
      <c r="AH8">
        <f t="shared" si="6"/>
        <v>1</v>
      </c>
      <c r="AI8">
        <f>'[1]TSS boilerplates'!$L4</f>
        <v>1</v>
      </c>
      <c r="AJ8">
        <v>1</v>
      </c>
      <c r="AK8">
        <f t="shared" si="7"/>
        <v>1</v>
      </c>
      <c r="AL8">
        <v>1</v>
      </c>
      <c r="AM8">
        <f>'[1]TSS boilerplates'!$M4</f>
        <v>1</v>
      </c>
      <c r="AN8">
        <v>1</v>
      </c>
      <c r="AO8">
        <f>'[1]TSS boilerplates'!$N4</f>
        <v>1</v>
      </c>
      <c r="AP8">
        <v>1</v>
      </c>
      <c r="AQ8">
        <v>1</v>
      </c>
      <c r="AR8">
        <v>1</v>
      </c>
      <c r="AS8">
        <f>'[1]TSS boilerplates'!$O4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29">
      <c r="A9" t="s">
        <v>784</v>
      </c>
      <c r="B9" s="2" t="s">
        <v>836</v>
      </c>
      <c r="C9" s="2" t="s">
        <v>146</v>
      </c>
      <c r="D9">
        <v>1</v>
      </c>
      <c r="E9">
        <v>1</v>
      </c>
      <c r="F9">
        <f t="shared" si="8"/>
        <v>1</v>
      </c>
      <c r="G9">
        <f t="shared" si="9"/>
        <v>11</v>
      </c>
      <c r="H9">
        <f t="shared" si="10"/>
        <v>11</v>
      </c>
      <c r="I9">
        <f t="shared" si="11"/>
        <v>70</v>
      </c>
      <c r="J9">
        <f>'[1]TSS boilerplates'!$C5</f>
        <v>19</v>
      </c>
      <c r="K9">
        <f t="shared" si="12"/>
        <v>1.7272727272727273</v>
      </c>
      <c r="L9">
        <f t="shared" si="13"/>
        <v>59</v>
      </c>
      <c r="M9">
        <f t="shared" si="14"/>
        <v>5.3636363636363633</v>
      </c>
      <c r="N9">
        <v>1</v>
      </c>
      <c r="O9">
        <v>1</v>
      </c>
      <c r="P9">
        <v>1</v>
      </c>
      <c r="Q9">
        <v>1</v>
      </c>
      <c r="R9">
        <f>'[1]TSS boilerplates'!$E5</f>
        <v>1</v>
      </c>
      <c r="S9">
        <v>1</v>
      </c>
      <c r="T9">
        <f t="shared" si="3"/>
        <v>1</v>
      </c>
      <c r="U9">
        <f>'[1]TSS boilerplates'!$F5</f>
        <v>1</v>
      </c>
      <c r="V9">
        <v>1</v>
      </c>
      <c r="W9">
        <f t="shared" si="4"/>
        <v>1</v>
      </c>
      <c r="X9">
        <f t="shared" si="5"/>
        <v>1</v>
      </c>
      <c r="Y9">
        <f>'[1]TSS boilerplates'!$D5</f>
        <v>1</v>
      </c>
      <c r="Z9">
        <f>'[1]TSS boilerplates'!$G5</f>
        <v>1</v>
      </c>
      <c r="AA9">
        <f>'[1]TSS boilerplates'!$H5</f>
        <v>1</v>
      </c>
      <c r="AB9">
        <f>'[1]TSS boilerplates'!$I5</f>
        <v>1</v>
      </c>
      <c r="AC9">
        <v>1</v>
      </c>
      <c r="AD9">
        <f>'[1]TSS boilerplates'!$J5</f>
        <v>1</v>
      </c>
      <c r="AE9">
        <v>1</v>
      </c>
      <c r="AF9">
        <f t="shared" si="15"/>
        <v>1</v>
      </c>
      <c r="AG9">
        <f>'[1]TSS boilerplates'!$K5</f>
        <v>1</v>
      </c>
      <c r="AH9">
        <f t="shared" si="6"/>
        <v>1</v>
      </c>
      <c r="AI9">
        <f>'[1]TSS boilerplates'!$L5</f>
        <v>1</v>
      </c>
      <c r="AJ9">
        <v>1</v>
      </c>
      <c r="AK9">
        <f t="shared" si="7"/>
        <v>1</v>
      </c>
      <c r="AL9">
        <v>1</v>
      </c>
      <c r="AM9">
        <f>'[1]TSS boilerplates'!$M5</f>
        <v>1</v>
      </c>
      <c r="AN9">
        <v>1</v>
      </c>
      <c r="AO9">
        <f>'[1]TSS boilerplates'!$N5</f>
        <v>1</v>
      </c>
      <c r="AP9">
        <v>1</v>
      </c>
      <c r="AQ9">
        <v>1</v>
      </c>
      <c r="AR9">
        <v>1</v>
      </c>
      <c r="AS9">
        <f>'[1]TSS boilerplates'!$O5</f>
        <v>1</v>
      </c>
      <c r="AT9">
        <v>1</v>
      </c>
      <c r="AU9">
        <f t="shared" si="16"/>
        <v>49.542727272727284</v>
      </c>
      <c r="AV9">
        <f t="shared" si="17"/>
        <v>9.081818181818182</v>
      </c>
      <c r="AW9">
        <f t="shared" si="18"/>
        <v>13.581818181818178</v>
      </c>
      <c r="AX9">
        <f t="shared" si="19"/>
        <v>9.3327272727272721</v>
      </c>
      <c r="AY9">
        <v>1</v>
      </c>
      <c r="AZ9">
        <v>1</v>
      </c>
      <c r="BA9">
        <v>1</v>
      </c>
      <c r="BG9">
        <f t="shared" si="20"/>
        <v>90.909090909090907</v>
      </c>
      <c r="BH9" s="10">
        <f t="shared" si="21"/>
        <v>3.8194444444444444E-5</v>
      </c>
    </row>
    <row r="10" spans="1:74" ht="43.5">
      <c r="A10" t="s">
        <v>786</v>
      </c>
      <c r="B10" s="2" t="s">
        <v>857</v>
      </c>
      <c r="C10" s="2" t="s">
        <v>146</v>
      </c>
      <c r="D10">
        <v>1</v>
      </c>
      <c r="E10">
        <v>1</v>
      </c>
      <c r="F10">
        <f t="shared" si="8"/>
        <v>1</v>
      </c>
      <c r="G10">
        <f t="shared" si="9"/>
        <v>17</v>
      </c>
      <c r="H10">
        <f t="shared" si="10"/>
        <v>17</v>
      </c>
      <c r="I10">
        <f t="shared" si="11"/>
        <v>92</v>
      </c>
      <c r="J10">
        <f>'[1]TSS boilerplates'!$C6</f>
        <v>27</v>
      </c>
      <c r="K10">
        <f t="shared" si="12"/>
        <v>1.588235294117647</v>
      </c>
      <c r="L10">
        <f t="shared" si="13"/>
        <v>75</v>
      </c>
      <c r="M10">
        <f t="shared" si="14"/>
        <v>4.4117647058823533</v>
      </c>
      <c r="N10">
        <v>0</v>
      </c>
      <c r="O10">
        <v>1</v>
      </c>
      <c r="P10">
        <v>1</v>
      </c>
      <c r="Q10">
        <v>1</v>
      </c>
      <c r="R10">
        <f>'[1]TSS boilerplates'!$E6</f>
        <v>1</v>
      </c>
      <c r="S10">
        <v>1</v>
      </c>
      <c r="T10">
        <f t="shared" si="3"/>
        <v>1</v>
      </c>
      <c r="U10">
        <f>'[1]TSS boilerplates'!$F6</f>
        <v>1</v>
      </c>
      <c r="V10">
        <v>1</v>
      </c>
      <c r="W10">
        <f t="shared" si="4"/>
        <v>1</v>
      </c>
      <c r="X10">
        <f t="shared" si="5"/>
        <v>1</v>
      </c>
      <c r="Y10">
        <f>'[1]TSS boilerplates'!$D6</f>
        <v>0</v>
      </c>
      <c r="Z10">
        <f>'[1]TSS boilerplates'!$G6</f>
        <v>1</v>
      </c>
      <c r="AA10">
        <f>'[1]TSS boilerplates'!$H6</f>
        <v>1</v>
      </c>
      <c r="AB10">
        <f>'[1]TSS boilerplates'!$I6</f>
        <v>1</v>
      </c>
      <c r="AC10">
        <v>1</v>
      </c>
      <c r="AD10">
        <f>'[1]TSS boilerplates'!$J6</f>
        <v>1</v>
      </c>
      <c r="AE10">
        <v>1</v>
      </c>
      <c r="AF10">
        <f t="shared" si="15"/>
        <v>1</v>
      </c>
      <c r="AG10">
        <f>'[1]TSS boilerplates'!$K6</f>
        <v>1</v>
      </c>
      <c r="AH10">
        <f t="shared" si="6"/>
        <v>1</v>
      </c>
      <c r="AI10">
        <f>'[1]TSS boilerplates'!$L6</f>
        <v>1</v>
      </c>
      <c r="AJ10">
        <v>1</v>
      </c>
      <c r="AK10">
        <f t="shared" si="7"/>
        <v>1</v>
      </c>
      <c r="AL10">
        <v>1</v>
      </c>
      <c r="AM10">
        <f>'[1]TSS boilerplates'!$M6</f>
        <v>1</v>
      </c>
      <c r="AN10">
        <v>1</v>
      </c>
      <c r="AO10">
        <f>'[1]TSS boilerplates'!$N6</f>
        <v>1</v>
      </c>
      <c r="AP10">
        <v>1</v>
      </c>
      <c r="AQ10">
        <v>1</v>
      </c>
      <c r="AR10">
        <v>1</v>
      </c>
      <c r="AS10">
        <f>'[1]TSS boilerplates'!$O6</f>
        <v>1</v>
      </c>
      <c r="AT10">
        <v>1</v>
      </c>
      <c r="AU10">
        <f t="shared" si="16"/>
        <v>55.21529411764709</v>
      </c>
      <c r="AV10">
        <f t="shared" si="17"/>
        <v>9.7811764705882354</v>
      </c>
      <c r="AW10">
        <f t="shared" si="18"/>
        <v>8.7458823529411767</v>
      </c>
      <c r="AX10">
        <f t="shared" si="19"/>
        <v>7.8494117647058843</v>
      </c>
      <c r="AY10">
        <v>1</v>
      </c>
      <c r="AZ10">
        <v>1</v>
      </c>
      <c r="BA10">
        <v>1</v>
      </c>
      <c r="BG10">
        <f t="shared" si="20"/>
        <v>58.823529411764703</v>
      </c>
      <c r="BH10" s="10">
        <f t="shared" si="21"/>
        <v>5.902777777777778E-5</v>
      </c>
    </row>
    <row r="11" spans="1:74" ht="72.5">
      <c r="A11">
        <v>3</v>
      </c>
      <c r="B11" s="2" t="s">
        <v>788</v>
      </c>
      <c r="C11" s="2" t="s">
        <v>146</v>
      </c>
      <c r="D11">
        <v>1</v>
      </c>
      <c r="E11">
        <v>1</v>
      </c>
      <c r="F11">
        <f t="shared" si="8"/>
        <v>1</v>
      </c>
      <c r="G11">
        <f t="shared" si="9"/>
        <v>23</v>
      </c>
      <c r="H11">
        <f t="shared" si="10"/>
        <v>23</v>
      </c>
      <c r="I11">
        <f t="shared" si="11"/>
        <v>157</v>
      </c>
      <c r="J11">
        <f>'[1]TSS boilerplates'!$C7</f>
        <v>42</v>
      </c>
      <c r="K11">
        <f t="shared" si="12"/>
        <v>1.826086956521739</v>
      </c>
      <c r="L11">
        <f t="shared" si="13"/>
        <v>125</v>
      </c>
      <c r="M11">
        <f t="shared" si="14"/>
        <v>5.4347826086956523</v>
      </c>
      <c r="N11">
        <v>1</v>
      </c>
      <c r="O11">
        <v>1</v>
      </c>
      <c r="P11">
        <v>1</v>
      </c>
      <c r="Q11">
        <v>1</v>
      </c>
      <c r="R11">
        <f>'[1]TSS boilerplates'!$E7</f>
        <v>0</v>
      </c>
      <c r="S11">
        <v>1</v>
      </c>
      <c r="T11">
        <f t="shared" si="3"/>
        <v>0</v>
      </c>
      <c r="U11">
        <f>'[1]TSS boilerplates'!$F7</f>
        <v>1</v>
      </c>
      <c r="V11">
        <v>1</v>
      </c>
      <c r="W11">
        <f t="shared" si="4"/>
        <v>0</v>
      </c>
      <c r="X11">
        <f t="shared" si="5"/>
        <v>1</v>
      </c>
      <c r="Y11">
        <f>'[1]TSS boilerplates'!$D7</f>
        <v>1</v>
      </c>
      <c r="Z11">
        <f>'[1]TSS boilerplates'!$G7</f>
        <v>1</v>
      </c>
      <c r="AA11">
        <f>'[1]TSS boilerplates'!$H7</f>
        <v>1</v>
      </c>
      <c r="AB11">
        <f>'[1]TSS boilerplates'!$I7</f>
        <v>1</v>
      </c>
      <c r="AC11">
        <v>1</v>
      </c>
      <c r="AD11">
        <f>'[1]TSS boilerplates'!$J7</f>
        <v>1</v>
      </c>
      <c r="AE11">
        <v>1</v>
      </c>
      <c r="AF11">
        <f t="shared" si="15"/>
        <v>10</v>
      </c>
      <c r="AG11">
        <f>'[1]TSS boilerplates'!$K7</f>
        <v>1</v>
      </c>
      <c r="AH11">
        <f t="shared" si="6"/>
        <v>1</v>
      </c>
      <c r="AI11">
        <f>'[1]TSS boilerplates'!$L7</f>
        <v>0</v>
      </c>
      <c r="AJ11">
        <v>1</v>
      </c>
      <c r="AK11">
        <f t="shared" si="7"/>
        <v>0</v>
      </c>
      <c r="AL11">
        <v>0</v>
      </c>
      <c r="AM11">
        <f>'[1]TSS boilerplates'!$M7</f>
        <v>1</v>
      </c>
      <c r="AN11">
        <v>1</v>
      </c>
      <c r="AO11">
        <f>'[1]TSS boilerplates'!$N7</f>
        <v>1</v>
      </c>
      <c r="AP11">
        <v>1</v>
      </c>
      <c r="AQ11">
        <v>1</v>
      </c>
      <c r="AR11">
        <v>1</v>
      </c>
      <c r="AS11">
        <f>'[1]TSS boilerplates'!$O7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29">
      <c r="A12" t="s">
        <v>789</v>
      </c>
      <c r="B12" s="2" t="s">
        <v>790</v>
      </c>
      <c r="C12" s="2" t="s">
        <v>146</v>
      </c>
      <c r="D12">
        <v>1</v>
      </c>
      <c r="E12">
        <v>1</v>
      </c>
      <c r="F12">
        <f t="shared" si="8"/>
        <v>1</v>
      </c>
      <c r="G12">
        <f t="shared" si="9"/>
        <v>8</v>
      </c>
      <c r="H12">
        <f t="shared" si="10"/>
        <v>8</v>
      </c>
      <c r="I12">
        <f t="shared" si="11"/>
        <v>44</v>
      </c>
      <c r="J12">
        <f>'[1]TSS boilerplates'!$C8</f>
        <v>11</v>
      </c>
      <c r="K12">
        <f t="shared" si="12"/>
        <v>1.375</v>
      </c>
      <c r="L12">
        <f t="shared" si="13"/>
        <v>36</v>
      </c>
      <c r="M12">
        <f t="shared" si="14"/>
        <v>4.5</v>
      </c>
      <c r="N12">
        <v>1</v>
      </c>
      <c r="O12">
        <v>1</v>
      </c>
      <c r="P12">
        <v>1</v>
      </c>
      <c r="Q12">
        <v>1</v>
      </c>
      <c r="R12">
        <f>'[1]TSS boilerplates'!$E8</f>
        <v>1</v>
      </c>
      <c r="S12">
        <v>1</v>
      </c>
      <c r="T12">
        <f t="shared" si="3"/>
        <v>1</v>
      </c>
      <c r="U12">
        <f>'[1]TSS boilerplates'!$F8</f>
        <v>1</v>
      </c>
      <c r="V12">
        <v>1</v>
      </c>
      <c r="W12">
        <f t="shared" si="4"/>
        <v>1</v>
      </c>
      <c r="X12">
        <f t="shared" si="5"/>
        <v>1</v>
      </c>
      <c r="Y12">
        <f>'[1]TSS boilerplates'!$D8</f>
        <v>1</v>
      </c>
      <c r="Z12">
        <f>'[1]TSS boilerplates'!$G8</f>
        <v>1</v>
      </c>
      <c r="AA12">
        <f>'[1]TSS boilerplates'!$H8</f>
        <v>1</v>
      </c>
      <c r="AB12">
        <f>'[1]TSS boilerplates'!$I8</f>
        <v>1</v>
      </c>
      <c r="AC12">
        <v>1</v>
      </c>
      <c r="AD12">
        <f>'[1]TSS boilerplates'!$J8</f>
        <v>1</v>
      </c>
      <c r="AE12">
        <v>1</v>
      </c>
      <c r="AF12">
        <f t="shared" si="15"/>
        <v>1</v>
      </c>
      <c r="AG12">
        <f>'[1]TSS boilerplates'!$K8</f>
        <v>1</v>
      </c>
      <c r="AH12">
        <f t="shared" si="6"/>
        <v>1</v>
      </c>
      <c r="AI12">
        <f>'[1]TSS boilerplates'!$L8</f>
        <v>1</v>
      </c>
      <c r="AJ12">
        <v>1</v>
      </c>
      <c r="AK12">
        <f t="shared" si="7"/>
        <v>1</v>
      </c>
      <c r="AL12">
        <v>1</v>
      </c>
      <c r="AM12">
        <f>'[1]TSS boilerplates'!$M8</f>
        <v>1</v>
      </c>
      <c r="AN12">
        <v>1</v>
      </c>
      <c r="AO12">
        <f>'[1]TSS boilerplates'!$N8</f>
        <v>1</v>
      </c>
      <c r="AP12">
        <v>1</v>
      </c>
      <c r="AQ12">
        <v>1</v>
      </c>
      <c r="AR12">
        <v>1</v>
      </c>
      <c r="AS12">
        <f>'[1]TSS boilerplates'!$O8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29">
      <c r="A13" t="s">
        <v>791</v>
      </c>
      <c r="B13" s="2" t="s">
        <v>792</v>
      </c>
      <c r="C13" s="2" t="s">
        <v>146</v>
      </c>
      <c r="D13">
        <v>1</v>
      </c>
      <c r="E13">
        <v>1</v>
      </c>
      <c r="F13">
        <f t="shared" si="8"/>
        <v>1</v>
      </c>
      <c r="G13">
        <f t="shared" si="9"/>
        <v>7</v>
      </c>
      <c r="H13">
        <f t="shared" si="10"/>
        <v>7</v>
      </c>
      <c r="I13">
        <f t="shared" si="11"/>
        <v>43</v>
      </c>
      <c r="J13">
        <f>'[1]TSS boilerplates'!$C9</f>
        <v>11</v>
      </c>
      <c r="K13">
        <f t="shared" si="12"/>
        <v>1.5714285714285714</v>
      </c>
      <c r="L13">
        <f t="shared" si="13"/>
        <v>36</v>
      </c>
      <c r="M13">
        <f t="shared" si="14"/>
        <v>5.1428571428571432</v>
      </c>
      <c r="N13">
        <v>1</v>
      </c>
      <c r="O13">
        <v>1</v>
      </c>
      <c r="P13">
        <v>1</v>
      </c>
      <c r="Q13">
        <v>1</v>
      </c>
      <c r="R13">
        <f>'[1]TSS boilerplates'!$E9</f>
        <v>0</v>
      </c>
      <c r="S13">
        <v>1</v>
      </c>
      <c r="T13">
        <f t="shared" si="3"/>
        <v>0</v>
      </c>
      <c r="U13">
        <f>'[1]TSS boilerplates'!$F9</f>
        <v>1</v>
      </c>
      <c r="V13">
        <v>1</v>
      </c>
      <c r="W13">
        <f t="shared" si="4"/>
        <v>0</v>
      </c>
      <c r="X13">
        <f t="shared" si="5"/>
        <v>1</v>
      </c>
      <c r="Y13">
        <f>'[1]TSS boilerplates'!$D9</f>
        <v>1</v>
      </c>
      <c r="Z13">
        <f>'[1]TSS boilerplates'!$G9</f>
        <v>1</v>
      </c>
      <c r="AA13">
        <f>'[1]TSS boilerplates'!$H9</f>
        <v>1</v>
      </c>
      <c r="AB13">
        <f>'[1]TSS boilerplates'!$I9</f>
        <v>1</v>
      </c>
      <c r="AC13">
        <v>1</v>
      </c>
      <c r="AD13">
        <f>'[1]TSS boilerplates'!$J9</f>
        <v>1</v>
      </c>
      <c r="AE13">
        <v>1</v>
      </c>
      <c r="AF13">
        <f t="shared" si="15"/>
        <v>1</v>
      </c>
      <c r="AG13">
        <f>'[1]TSS boilerplates'!$K9</f>
        <v>1</v>
      </c>
      <c r="AH13">
        <f t="shared" si="6"/>
        <v>1</v>
      </c>
      <c r="AI13">
        <f>'[1]TSS boilerplates'!$L9</f>
        <v>1</v>
      </c>
      <c r="AJ13">
        <v>1</v>
      </c>
      <c r="AK13">
        <f t="shared" si="7"/>
        <v>1</v>
      </c>
      <c r="AL13">
        <v>1</v>
      </c>
      <c r="AM13">
        <f>'[1]TSS boilerplates'!$M9</f>
        <v>1</v>
      </c>
      <c r="AN13">
        <v>1</v>
      </c>
      <c r="AO13">
        <f>'[1]TSS boilerplates'!$N9</f>
        <v>1</v>
      </c>
      <c r="AP13">
        <v>1</v>
      </c>
      <c r="AQ13">
        <v>1</v>
      </c>
      <c r="AR13">
        <v>1</v>
      </c>
      <c r="AS13">
        <f>'[1]TSS boilerplates'!$O9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29">
      <c r="A14" t="s">
        <v>793</v>
      </c>
      <c r="B14" s="2" t="s">
        <v>794</v>
      </c>
      <c r="C14" s="2" t="s">
        <v>146</v>
      </c>
      <c r="D14">
        <v>1</v>
      </c>
      <c r="E14">
        <v>1</v>
      </c>
      <c r="F14">
        <f t="shared" si="8"/>
        <v>1</v>
      </c>
      <c r="G14">
        <f t="shared" si="9"/>
        <v>8</v>
      </c>
      <c r="H14">
        <f t="shared" si="10"/>
        <v>8</v>
      </c>
      <c r="I14">
        <f t="shared" si="11"/>
        <v>48</v>
      </c>
      <c r="J14">
        <f>'[1]TSS boilerplates'!$C10</f>
        <v>12</v>
      </c>
      <c r="K14">
        <f t="shared" si="12"/>
        <v>1.5</v>
      </c>
      <c r="L14">
        <f t="shared" si="13"/>
        <v>40</v>
      </c>
      <c r="M14">
        <f t="shared" si="14"/>
        <v>5</v>
      </c>
      <c r="N14">
        <v>1</v>
      </c>
      <c r="O14">
        <v>1</v>
      </c>
      <c r="P14">
        <v>1</v>
      </c>
      <c r="Q14">
        <v>1</v>
      </c>
      <c r="R14">
        <f>'[1]TSS boilerplates'!$E10</f>
        <v>1</v>
      </c>
      <c r="S14">
        <v>1</v>
      </c>
      <c r="T14">
        <f t="shared" si="3"/>
        <v>1</v>
      </c>
      <c r="U14">
        <f>'[1]TSS boilerplates'!$F10</f>
        <v>1</v>
      </c>
      <c r="V14">
        <v>1</v>
      </c>
      <c r="W14">
        <f t="shared" si="4"/>
        <v>1</v>
      </c>
      <c r="X14">
        <f t="shared" si="5"/>
        <v>1</v>
      </c>
      <c r="Y14">
        <f>'[1]TSS boilerplates'!$D10</f>
        <v>1</v>
      </c>
      <c r="Z14">
        <f>'[1]TSS boilerplates'!$G10</f>
        <v>1</v>
      </c>
      <c r="AA14">
        <f>'[1]TSS boilerplates'!$H10</f>
        <v>1</v>
      </c>
      <c r="AB14">
        <f>'[1]TSS boilerplates'!$I10</f>
        <v>1</v>
      </c>
      <c r="AC14">
        <v>1</v>
      </c>
      <c r="AD14">
        <f>'[1]TSS boilerplates'!$J10</f>
        <v>1</v>
      </c>
      <c r="AE14">
        <v>1</v>
      </c>
      <c r="AF14">
        <f t="shared" si="15"/>
        <v>1</v>
      </c>
      <c r="AG14">
        <f>'[1]TSS boilerplates'!$K10</f>
        <v>1</v>
      </c>
      <c r="AH14">
        <f t="shared" si="6"/>
        <v>1</v>
      </c>
      <c r="AI14">
        <f>'[1]TSS boilerplates'!$L10</f>
        <v>1</v>
      </c>
      <c r="AJ14">
        <v>1</v>
      </c>
      <c r="AK14">
        <f t="shared" si="7"/>
        <v>1</v>
      </c>
      <c r="AL14">
        <v>1</v>
      </c>
      <c r="AM14">
        <f>'[1]TSS boilerplates'!$M10</f>
        <v>1</v>
      </c>
      <c r="AN14">
        <v>1</v>
      </c>
      <c r="AO14">
        <f>'[1]TSS boilerplates'!$N10</f>
        <v>1</v>
      </c>
      <c r="AP14">
        <v>1</v>
      </c>
      <c r="AQ14">
        <v>1</v>
      </c>
      <c r="AR14">
        <v>1</v>
      </c>
      <c r="AS14">
        <f>'[1]TSS boilerplates'!$O10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29">
      <c r="A15" t="s">
        <v>795</v>
      </c>
      <c r="B15" s="2" t="s">
        <v>796</v>
      </c>
      <c r="C15" s="2" t="s">
        <v>146</v>
      </c>
      <c r="D15">
        <v>1</v>
      </c>
      <c r="E15">
        <v>1</v>
      </c>
      <c r="F15">
        <f t="shared" si="8"/>
        <v>1</v>
      </c>
      <c r="G15">
        <f t="shared" si="9"/>
        <v>7</v>
      </c>
      <c r="H15">
        <f t="shared" si="10"/>
        <v>7</v>
      </c>
      <c r="I15">
        <f t="shared" si="11"/>
        <v>41</v>
      </c>
      <c r="J15">
        <f>'[1]TSS boilerplates'!$C11</f>
        <v>10</v>
      </c>
      <c r="K15">
        <f t="shared" si="12"/>
        <v>1.4285714285714286</v>
      </c>
      <c r="L15">
        <f t="shared" si="13"/>
        <v>34</v>
      </c>
      <c r="M15">
        <f t="shared" si="14"/>
        <v>4.8571428571428568</v>
      </c>
      <c r="N15">
        <v>0</v>
      </c>
      <c r="O15">
        <v>1</v>
      </c>
      <c r="P15">
        <v>1</v>
      </c>
      <c r="Q15">
        <v>1</v>
      </c>
      <c r="R15">
        <f>'[1]TSS boilerplates'!$E11</f>
        <v>1</v>
      </c>
      <c r="S15">
        <v>0</v>
      </c>
      <c r="T15">
        <f t="shared" si="3"/>
        <v>0</v>
      </c>
      <c r="U15">
        <f>'[1]TSS boilerplates'!$F11</f>
        <v>1</v>
      </c>
      <c r="V15">
        <v>1</v>
      </c>
      <c r="W15">
        <f t="shared" si="4"/>
        <v>0</v>
      </c>
      <c r="X15">
        <f t="shared" si="5"/>
        <v>1</v>
      </c>
      <c r="Y15">
        <f>'[1]TSS boilerplates'!$D11</f>
        <v>1</v>
      </c>
      <c r="Z15">
        <f>'[1]TSS boilerplates'!$G11</f>
        <v>1</v>
      </c>
      <c r="AA15">
        <f>'[1]TSS boilerplates'!$H11</f>
        <v>1</v>
      </c>
      <c r="AB15">
        <f>'[1]TSS boilerplates'!$I11</f>
        <v>1</v>
      </c>
      <c r="AC15">
        <v>1</v>
      </c>
      <c r="AD15">
        <f>'[1]TSS boilerplates'!$J11</f>
        <v>1</v>
      </c>
      <c r="AE15">
        <v>1</v>
      </c>
      <c r="AF15">
        <f t="shared" si="15"/>
        <v>1</v>
      </c>
      <c r="AG15">
        <f>'[1]TSS boilerplates'!$K11</f>
        <v>1</v>
      </c>
      <c r="AH15">
        <f t="shared" si="6"/>
        <v>1</v>
      </c>
      <c r="AI15">
        <f>'[1]TSS boilerplates'!$L11</f>
        <v>1</v>
      </c>
      <c r="AJ15">
        <v>1</v>
      </c>
      <c r="AK15">
        <f t="shared" si="7"/>
        <v>1</v>
      </c>
      <c r="AL15">
        <v>1</v>
      </c>
      <c r="AM15">
        <f>'[1]TSS boilerplates'!$M11</f>
        <v>1</v>
      </c>
      <c r="AN15">
        <v>1</v>
      </c>
      <c r="AO15">
        <f>'[1]TSS boilerplates'!$N11</f>
        <v>1</v>
      </c>
      <c r="AP15">
        <v>1</v>
      </c>
      <c r="AQ15">
        <v>1</v>
      </c>
      <c r="AR15">
        <v>1</v>
      </c>
      <c r="AS15">
        <f>'[1]TSS boilerplates'!$O11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29">
      <c r="A16" t="s">
        <v>797</v>
      </c>
      <c r="B16" s="2" t="s">
        <v>798</v>
      </c>
      <c r="C16" s="2" t="s">
        <v>146</v>
      </c>
      <c r="D16">
        <v>1</v>
      </c>
      <c r="E16">
        <v>1</v>
      </c>
      <c r="F16">
        <f t="shared" si="8"/>
        <v>1</v>
      </c>
      <c r="G16">
        <f t="shared" si="9"/>
        <v>8</v>
      </c>
      <c r="H16">
        <f t="shared" si="10"/>
        <v>8</v>
      </c>
      <c r="I16">
        <f t="shared" si="11"/>
        <v>48</v>
      </c>
      <c r="J16">
        <f>'[1]TSS boilerplates'!$C12</f>
        <v>13</v>
      </c>
      <c r="K16">
        <f t="shared" si="12"/>
        <v>1.625</v>
      </c>
      <c r="L16">
        <f t="shared" si="13"/>
        <v>40</v>
      </c>
      <c r="M16">
        <f t="shared" si="14"/>
        <v>5</v>
      </c>
      <c r="N16">
        <v>0</v>
      </c>
      <c r="O16">
        <v>1</v>
      </c>
      <c r="P16">
        <v>1</v>
      </c>
      <c r="Q16">
        <v>1</v>
      </c>
      <c r="R16">
        <f>'[1]TSS boilerplates'!$E12</f>
        <v>1</v>
      </c>
      <c r="S16">
        <v>0</v>
      </c>
      <c r="T16">
        <f t="shared" si="3"/>
        <v>0</v>
      </c>
      <c r="U16">
        <f>'[1]TSS boilerplates'!$F12</f>
        <v>1</v>
      </c>
      <c r="V16">
        <v>1</v>
      </c>
      <c r="W16">
        <f t="shared" si="4"/>
        <v>0</v>
      </c>
      <c r="X16">
        <f t="shared" si="5"/>
        <v>1</v>
      </c>
      <c r="Y16">
        <f>'[1]TSS boilerplates'!$D12</f>
        <v>1</v>
      </c>
      <c r="Z16">
        <f>'[1]TSS boilerplates'!$G12</f>
        <v>1</v>
      </c>
      <c r="AA16">
        <f>'[1]TSS boilerplates'!$H12</f>
        <v>1</v>
      </c>
      <c r="AB16">
        <f>'[1]TSS boilerplates'!$I12</f>
        <v>1</v>
      </c>
      <c r="AC16">
        <v>1</v>
      </c>
      <c r="AD16">
        <f>'[1]TSS boilerplates'!$J12</f>
        <v>1</v>
      </c>
      <c r="AE16">
        <v>1</v>
      </c>
      <c r="AF16">
        <f t="shared" si="15"/>
        <v>1</v>
      </c>
      <c r="AG16">
        <f>'[1]TSS boilerplates'!$K12</f>
        <v>1</v>
      </c>
      <c r="AH16">
        <f t="shared" si="6"/>
        <v>1</v>
      </c>
      <c r="AI16">
        <f>'[1]TSS boilerplates'!$L12</f>
        <v>1</v>
      </c>
      <c r="AJ16">
        <v>1</v>
      </c>
      <c r="AK16">
        <f t="shared" si="7"/>
        <v>1</v>
      </c>
      <c r="AL16">
        <v>1</v>
      </c>
      <c r="AM16">
        <f>'[1]TSS boilerplates'!$M12</f>
        <v>1</v>
      </c>
      <c r="AN16">
        <v>1</v>
      </c>
      <c r="AO16">
        <f>'[1]TSS boilerplates'!$N12</f>
        <v>1</v>
      </c>
      <c r="AP16">
        <v>1</v>
      </c>
      <c r="AQ16">
        <v>1</v>
      </c>
      <c r="AR16">
        <v>1</v>
      </c>
      <c r="AS16">
        <f>'[1]TSS boilerplates'!$O12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01.5">
      <c r="A17">
        <v>5</v>
      </c>
      <c r="B17" s="2" t="s">
        <v>673</v>
      </c>
      <c r="C17" s="2" t="s">
        <v>146</v>
      </c>
      <c r="D17">
        <v>1</v>
      </c>
      <c r="E17">
        <v>1</v>
      </c>
      <c r="F17">
        <f t="shared" si="8"/>
        <v>2</v>
      </c>
      <c r="G17">
        <f t="shared" si="9"/>
        <v>30</v>
      </c>
      <c r="H17">
        <f t="shared" si="10"/>
        <v>15</v>
      </c>
      <c r="I17">
        <f t="shared" si="11"/>
        <v>218</v>
      </c>
      <c r="J17">
        <f>'[1]TSS boilerplates'!$C13</f>
        <v>56</v>
      </c>
      <c r="K17">
        <f t="shared" si="12"/>
        <v>1.8666666666666667</v>
      </c>
      <c r="L17">
        <f t="shared" si="13"/>
        <v>183</v>
      </c>
      <c r="M17">
        <f t="shared" si="14"/>
        <v>6.1</v>
      </c>
      <c r="N17">
        <v>1</v>
      </c>
      <c r="O17">
        <v>1</v>
      </c>
      <c r="P17">
        <v>0</v>
      </c>
      <c r="Q17">
        <v>1</v>
      </c>
      <c r="R17">
        <f>'[1]TSS boilerplates'!$E13</f>
        <v>0</v>
      </c>
      <c r="S17">
        <v>1</v>
      </c>
      <c r="T17">
        <f t="shared" si="3"/>
        <v>0</v>
      </c>
      <c r="U17">
        <f>'[1]TSS boilerplates'!$F13</f>
        <v>1</v>
      </c>
      <c r="V17">
        <v>1</v>
      </c>
      <c r="W17">
        <f t="shared" si="4"/>
        <v>0</v>
      </c>
      <c r="X17">
        <f t="shared" si="5"/>
        <v>1</v>
      </c>
      <c r="Y17">
        <f>'[1]TSS boilerplates'!$D13</f>
        <v>1</v>
      </c>
      <c r="Z17">
        <f>'[1]TSS boilerplates'!$G13</f>
        <v>0</v>
      </c>
      <c r="AA17">
        <f>'[1]TSS boilerplates'!$H13</f>
        <v>1</v>
      </c>
      <c r="AB17">
        <f>'[1]TSS boilerplates'!$I13</f>
        <v>1</v>
      </c>
      <c r="AC17">
        <v>1</v>
      </c>
      <c r="AD17">
        <f>'[1]TSS boilerplates'!$J13</f>
        <v>1</v>
      </c>
      <c r="AE17">
        <v>1</v>
      </c>
      <c r="AF17">
        <f t="shared" si="15"/>
        <v>5</v>
      </c>
      <c r="AG17">
        <f>'[1]TSS boilerplates'!$K13</f>
        <v>1</v>
      </c>
      <c r="AH17">
        <f t="shared" si="6"/>
        <v>0</v>
      </c>
      <c r="AI17">
        <f>'[1]TSS boilerplates'!$L13</f>
        <v>1</v>
      </c>
      <c r="AJ17">
        <v>1</v>
      </c>
      <c r="AK17">
        <f t="shared" si="7"/>
        <v>1</v>
      </c>
      <c r="AL17">
        <v>1</v>
      </c>
      <c r="AM17">
        <f>'[1]TSS boilerplates'!$M13</f>
        <v>1</v>
      </c>
      <c r="AN17">
        <v>1</v>
      </c>
      <c r="AO17">
        <f>'[1]TSS boilerplates'!$N13</f>
        <v>1</v>
      </c>
      <c r="AP17">
        <v>1</v>
      </c>
      <c r="AQ17">
        <v>1</v>
      </c>
      <c r="AR17">
        <v>1</v>
      </c>
      <c r="AS17">
        <f>'[1]TSS boilerplates'!$O13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43.5">
      <c r="A18">
        <v>6</v>
      </c>
      <c r="B18" s="2" t="s">
        <v>858</v>
      </c>
      <c r="C18" s="2" t="s">
        <v>146</v>
      </c>
      <c r="D18">
        <v>1</v>
      </c>
      <c r="E18">
        <v>1</v>
      </c>
      <c r="F18">
        <f t="shared" si="8"/>
        <v>1</v>
      </c>
      <c r="G18">
        <f t="shared" si="9"/>
        <v>22</v>
      </c>
      <c r="H18">
        <f t="shared" si="10"/>
        <v>22</v>
      </c>
      <c r="I18">
        <f t="shared" si="11"/>
        <v>117</v>
      </c>
      <c r="J18">
        <f>'[1]TSS boilerplates'!$C14</f>
        <v>31</v>
      </c>
      <c r="K18">
        <f t="shared" si="12"/>
        <v>1.4090909090909092</v>
      </c>
      <c r="L18">
        <f t="shared" si="13"/>
        <v>95</v>
      </c>
      <c r="M18">
        <f t="shared" si="14"/>
        <v>4.3181818181818183</v>
      </c>
      <c r="N18">
        <v>1</v>
      </c>
      <c r="O18">
        <v>1</v>
      </c>
      <c r="P18">
        <v>1</v>
      </c>
      <c r="Q18">
        <v>1</v>
      </c>
      <c r="R18">
        <f>'[1]TSS boilerplates'!$E14</f>
        <v>1</v>
      </c>
      <c r="S18">
        <v>1</v>
      </c>
      <c r="T18">
        <f t="shared" si="3"/>
        <v>1</v>
      </c>
      <c r="U18">
        <f>'[1]TSS boilerplates'!$F14</f>
        <v>1</v>
      </c>
      <c r="V18">
        <v>1</v>
      </c>
      <c r="W18">
        <f t="shared" si="4"/>
        <v>1</v>
      </c>
      <c r="X18">
        <f t="shared" si="5"/>
        <v>1</v>
      </c>
      <c r="Y18">
        <f>'[1]TSS boilerplates'!$D14</f>
        <v>1</v>
      </c>
      <c r="Z18">
        <f>'[1]TSS boilerplates'!$G14</f>
        <v>1</v>
      </c>
      <c r="AA18">
        <f>'[1]TSS boilerplates'!$H14</f>
        <v>1</v>
      </c>
      <c r="AB18">
        <f>'[1]TSS boilerplates'!$I14</f>
        <v>1</v>
      </c>
      <c r="AC18">
        <v>1</v>
      </c>
      <c r="AD18">
        <f>'[1]TSS boilerplates'!$J14</f>
        <v>1</v>
      </c>
      <c r="AE18">
        <v>1</v>
      </c>
      <c r="AF18">
        <f t="shared" si="15"/>
        <v>1</v>
      </c>
      <c r="AG18">
        <f>'[1]TSS boilerplates'!$K14</f>
        <v>1</v>
      </c>
      <c r="AH18">
        <f t="shared" si="6"/>
        <v>1</v>
      </c>
      <c r="AI18">
        <f>'[1]TSS boilerplates'!$L14</f>
        <v>1</v>
      </c>
      <c r="AJ18">
        <v>1</v>
      </c>
      <c r="AK18">
        <f t="shared" si="7"/>
        <v>1</v>
      </c>
      <c r="AL18">
        <v>1</v>
      </c>
      <c r="AM18">
        <f>'[1]TSS boilerplates'!$M14</f>
        <v>1</v>
      </c>
      <c r="AN18">
        <v>1</v>
      </c>
      <c r="AO18">
        <f>'[1]TSS boilerplates'!$N14</f>
        <v>1</v>
      </c>
      <c r="AP18">
        <v>1</v>
      </c>
      <c r="AQ18">
        <v>1</v>
      </c>
      <c r="AR18">
        <v>1</v>
      </c>
      <c r="AS18">
        <f>'[1]TSS boilerplates'!$O14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17.5">
      <c r="A19">
        <v>7</v>
      </c>
      <c r="B19" s="2" t="s">
        <v>675</v>
      </c>
      <c r="C19" s="2" t="s">
        <v>146</v>
      </c>
      <c r="D19">
        <v>1</v>
      </c>
      <c r="E19">
        <v>1</v>
      </c>
      <c r="F19">
        <f t="shared" si="8"/>
        <v>4</v>
      </c>
      <c r="G19">
        <f t="shared" si="9"/>
        <v>68</v>
      </c>
      <c r="H19">
        <f t="shared" si="10"/>
        <v>17</v>
      </c>
      <c r="I19">
        <f t="shared" si="11"/>
        <v>445</v>
      </c>
      <c r="J19">
        <f>'[1]TSS boilerplates'!$C15</f>
        <v>119</v>
      </c>
      <c r="K19">
        <f t="shared" si="12"/>
        <v>1.75</v>
      </c>
      <c r="L19">
        <f t="shared" si="13"/>
        <v>362</v>
      </c>
      <c r="M19">
        <f t="shared" si="14"/>
        <v>5.3235294117647056</v>
      </c>
      <c r="N19">
        <v>1</v>
      </c>
      <c r="O19">
        <v>1</v>
      </c>
      <c r="P19">
        <v>0</v>
      </c>
      <c r="Q19">
        <v>1</v>
      </c>
      <c r="R19">
        <f>'[1]TSS boilerplates'!$E15</f>
        <v>1</v>
      </c>
      <c r="S19">
        <v>1</v>
      </c>
      <c r="T19">
        <f t="shared" si="3"/>
        <v>1</v>
      </c>
      <c r="U19">
        <f>'[1]TSS boilerplates'!$F15</f>
        <v>1</v>
      </c>
      <c r="V19">
        <v>1</v>
      </c>
      <c r="W19">
        <f t="shared" si="4"/>
        <v>0</v>
      </c>
      <c r="X19">
        <f t="shared" si="5"/>
        <v>1</v>
      </c>
      <c r="Y19">
        <f>'[1]TSS boilerplates'!$D15</f>
        <v>0</v>
      </c>
      <c r="Z19">
        <f>'[1]TSS boilerplates'!$G15</f>
        <v>0</v>
      </c>
      <c r="AA19">
        <f>'[1]TSS boilerplates'!$H15</f>
        <v>1</v>
      </c>
      <c r="AB19">
        <f>'[1]TSS boilerplates'!$I15</f>
        <v>1</v>
      </c>
      <c r="AC19">
        <v>1</v>
      </c>
      <c r="AD19">
        <f>'[1]TSS boilerplates'!$J15</f>
        <v>1</v>
      </c>
      <c r="AE19">
        <v>1</v>
      </c>
      <c r="AF19">
        <f t="shared" si="15"/>
        <v>16</v>
      </c>
      <c r="AG19">
        <f>'[1]TSS boilerplates'!$K15</f>
        <v>1</v>
      </c>
      <c r="AH19">
        <f t="shared" si="6"/>
        <v>0</v>
      </c>
      <c r="AI19">
        <f>'[1]TSS boilerplates'!$L15</f>
        <v>0</v>
      </c>
      <c r="AJ19">
        <v>1</v>
      </c>
      <c r="AK19">
        <f t="shared" si="7"/>
        <v>0</v>
      </c>
      <c r="AL19">
        <v>1</v>
      </c>
      <c r="AM19">
        <f>'[1]TSS boilerplates'!$M15</f>
        <v>0</v>
      </c>
      <c r="AN19">
        <v>1</v>
      </c>
      <c r="AO19">
        <f>'[1]TSS boilerplates'!$N15</f>
        <v>1</v>
      </c>
      <c r="AP19">
        <v>1</v>
      </c>
      <c r="AQ19">
        <v>1</v>
      </c>
      <c r="AR19">
        <v>1</v>
      </c>
      <c r="AS19">
        <f>'[1]TSS boilerplates'!$O15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58">
      <c r="A20">
        <v>8</v>
      </c>
      <c r="B20" s="2" t="s">
        <v>676</v>
      </c>
      <c r="C20" s="2" t="s">
        <v>146</v>
      </c>
      <c r="D20">
        <v>1</v>
      </c>
      <c r="E20">
        <v>1</v>
      </c>
      <c r="F20">
        <f t="shared" si="8"/>
        <v>1</v>
      </c>
      <c r="G20">
        <f t="shared" si="9"/>
        <v>23</v>
      </c>
      <c r="H20">
        <f t="shared" si="10"/>
        <v>23</v>
      </c>
      <c r="I20">
        <f t="shared" si="11"/>
        <v>143</v>
      </c>
      <c r="J20">
        <f>'[1]TSS boilerplates'!$C16</f>
        <v>38</v>
      </c>
      <c r="K20">
        <f t="shared" si="12"/>
        <v>1.6521739130434783</v>
      </c>
      <c r="L20">
        <f t="shared" si="13"/>
        <v>117</v>
      </c>
      <c r="M20">
        <f t="shared" si="14"/>
        <v>5.0869565217391308</v>
      </c>
      <c r="N20">
        <v>0</v>
      </c>
      <c r="O20">
        <v>1</v>
      </c>
      <c r="P20">
        <v>1</v>
      </c>
      <c r="Q20">
        <v>0</v>
      </c>
      <c r="R20">
        <f>'[1]TSS boilerplates'!$E16</f>
        <v>1</v>
      </c>
      <c r="S20">
        <v>1</v>
      </c>
      <c r="T20">
        <f t="shared" si="3"/>
        <v>0</v>
      </c>
      <c r="U20">
        <f>'[1]TSS boilerplates'!$F16</f>
        <v>1</v>
      </c>
      <c r="V20">
        <v>1</v>
      </c>
      <c r="W20">
        <f t="shared" si="4"/>
        <v>0</v>
      </c>
      <c r="X20">
        <f t="shared" si="5"/>
        <v>1</v>
      </c>
      <c r="Y20">
        <f>'[1]TSS boilerplates'!$D16</f>
        <v>1</v>
      </c>
      <c r="Z20">
        <f>'[1]TSS boilerplates'!$G16</f>
        <v>0</v>
      </c>
      <c r="AA20">
        <f>'[1]TSS boilerplates'!$H16</f>
        <v>1</v>
      </c>
      <c r="AB20">
        <f>'[1]TSS boilerplates'!$I16</f>
        <v>1</v>
      </c>
      <c r="AC20">
        <v>1</v>
      </c>
      <c r="AD20">
        <f>'[1]TSS boilerplates'!$J16</f>
        <v>0</v>
      </c>
      <c r="AE20">
        <v>1</v>
      </c>
      <c r="AF20">
        <f t="shared" si="15"/>
        <v>4</v>
      </c>
      <c r="AG20">
        <f>'[1]TSS boilerplates'!$K16</f>
        <v>1</v>
      </c>
      <c r="AH20">
        <f t="shared" si="6"/>
        <v>1</v>
      </c>
      <c r="AI20">
        <f>'[1]TSS boilerplates'!$L16</f>
        <v>1</v>
      </c>
      <c r="AJ20">
        <v>1</v>
      </c>
      <c r="AK20">
        <f t="shared" si="7"/>
        <v>0</v>
      </c>
      <c r="AL20">
        <v>1</v>
      </c>
      <c r="AM20">
        <f>'[1]TSS boilerplates'!$M16</f>
        <v>1</v>
      </c>
      <c r="AN20">
        <v>1</v>
      </c>
      <c r="AO20">
        <f>'[1]TSS boilerplates'!$N16</f>
        <v>1</v>
      </c>
      <c r="AP20">
        <v>1</v>
      </c>
      <c r="AQ20">
        <v>1</v>
      </c>
      <c r="AR20">
        <v>1</v>
      </c>
      <c r="AS20">
        <f>'[1]TSS boilerplates'!$O16</f>
        <v>1</v>
      </c>
      <c r="AT20">
        <v>1</v>
      </c>
      <c r="AU20">
        <f t="shared" si="16"/>
        <v>43.716086956521764</v>
      </c>
      <c r="AV20">
        <f t="shared" si="17"/>
        <v>12.875652173913043</v>
      </c>
      <c r="AW20">
        <f t="shared" si="18"/>
        <v>13.846956521739131</v>
      </c>
      <c r="AX20">
        <f t="shared" si="19"/>
        <v>14.029565217391301</v>
      </c>
      <c r="AY20">
        <v>1</v>
      </c>
      <c r="AZ20">
        <v>1</v>
      </c>
      <c r="BA20">
        <v>1</v>
      </c>
      <c r="BG20">
        <f t="shared" si="20"/>
        <v>173.91304347826087</v>
      </c>
      <c r="BH20" s="10">
        <f t="shared" si="21"/>
        <v>7.9861111111111116E-5</v>
      </c>
    </row>
    <row r="21" spans="1:60" ht="101.5">
      <c r="A21">
        <v>9</v>
      </c>
      <c r="B21" s="2" t="s">
        <v>737</v>
      </c>
      <c r="C21" s="2" t="s">
        <v>146</v>
      </c>
      <c r="D21">
        <v>1</v>
      </c>
      <c r="E21">
        <v>1</v>
      </c>
      <c r="F21">
        <f t="shared" si="8"/>
        <v>2</v>
      </c>
      <c r="G21">
        <f t="shared" si="9"/>
        <v>41</v>
      </c>
      <c r="H21">
        <f t="shared" si="10"/>
        <v>20.5</v>
      </c>
      <c r="I21">
        <f t="shared" si="11"/>
        <v>250</v>
      </c>
      <c r="J21">
        <f>'[1]TSS boilerplates'!$C17</f>
        <v>69</v>
      </c>
      <c r="K21">
        <f t="shared" si="12"/>
        <v>1.6829268292682926</v>
      </c>
      <c r="L21">
        <f t="shared" si="13"/>
        <v>205</v>
      </c>
      <c r="M21">
        <f t="shared" si="14"/>
        <v>5</v>
      </c>
      <c r="N21">
        <v>0</v>
      </c>
      <c r="O21">
        <v>1</v>
      </c>
      <c r="P21">
        <v>1</v>
      </c>
      <c r="Q21">
        <v>0</v>
      </c>
      <c r="R21">
        <f>'[1]TSS boilerplates'!$E17</f>
        <v>1</v>
      </c>
      <c r="S21">
        <v>1</v>
      </c>
      <c r="T21">
        <f t="shared" si="3"/>
        <v>0</v>
      </c>
      <c r="U21">
        <f>'[1]TSS boilerplates'!$F17</f>
        <v>1</v>
      </c>
      <c r="V21">
        <v>1</v>
      </c>
      <c r="W21">
        <f t="shared" si="4"/>
        <v>0</v>
      </c>
      <c r="X21">
        <f t="shared" si="5"/>
        <v>1</v>
      </c>
      <c r="Y21">
        <f>'[1]TSS boilerplates'!$D17</f>
        <v>1</v>
      </c>
      <c r="Z21">
        <f>'[1]TSS boilerplates'!$G17</f>
        <v>0</v>
      </c>
      <c r="AA21">
        <f>'[1]TSS boilerplates'!$H17</f>
        <v>1</v>
      </c>
      <c r="AB21">
        <f>'[1]TSS boilerplates'!$I17</f>
        <v>1</v>
      </c>
      <c r="AC21">
        <v>1</v>
      </c>
      <c r="AD21">
        <f>'[1]TSS boilerplates'!$J17</f>
        <v>1</v>
      </c>
      <c r="AE21">
        <v>1</v>
      </c>
      <c r="AF21">
        <f t="shared" si="15"/>
        <v>5</v>
      </c>
      <c r="AG21">
        <f>'[1]TSS boilerplates'!$K17</f>
        <v>1</v>
      </c>
      <c r="AH21">
        <f t="shared" si="6"/>
        <v>1</v>
      </c>
      <c r="AI21">
        <f>'[1]TSS boilerplates'!$L17</f>
        <v>0</v>
      </c>
      <c r="AJ21">
        <v>1</v>
      </c>
      <c r="AK21">
        <f t="shared" si="7"/>
        <v>0</v>
      </c>
      <c r="AL21">
        <v>1</v>
      </c>
      <c r="AM21">
        <f>'[1]TSS boilerplates'!$M17</f>
        <v>0</v>
      </c>
      <c r="AN21">
        <v>1</v>
      </c>
      <c r="AO21">
        <f>'[1]TSS boilerplates'!$N17</f>
        <v>1</v>
      </c>
      <c r="AP21">
        <v>1</v>
      </c>
      <c r="AQ21">
        <v>1</v>
      </c>
      <c r="AR21">
        <v>1</v>
      </c>
      <c r="AS21">
        <f>'[1]TSS boilerplates'!$O17</f>
        <v>1</v>
      </c>
      <c r="AT21">
        <v>1</v>
      </c>
      <c r="AU21">
        <f t="shared" si="16"/>
        <v>43.65189024390245</v>
      </c>
      <c r="AV21">
        <f t="shared" si="17"/>
        <v>12.263536585365856</v>
      </c>
      <c r="AW21">
        <f t="shared" si="18"/>
        <v>12.873170731707315</v>
      </c>
      <c r="AX21">
        <f t="shared" si="19"/>
        <v>12.369999999999997</v>
      </c>
      <c r="AY21">
        <v>0</v>
      </c>
      <c r="AZ21">
        <v>1</v>
      </c>
      <c r="BA21">
        <v>1</v>
      </c>
      <c r="BG21">
        <f t="shared" si="20"/>
        <v>121.95121951219512</v>
      </c>
      <c r="BH21" s="10">
        <f t="shared" si="21"/>
        <v>1.4236111111111109E-4</v>
      </c>
    </row>
    <row r="22" spans="1:60" ht="29">
      <c r="A22">
        <v>10</v>
      </c>
      <c r="B22" s="2" t="s">
        <v>859</v>
      </c>
      <c r="C22" s="2" t="s">
        <v>166</v>
      </c>
      <c r="D22">
        <v>1</v>
      </c>
      <c r="E22">
        <v>1</v>
      </c>
      <c r="F22">
        <f t="shared" si="8"/>
        <v>1</v>
      </c>
      <c r="G22">
        <f t="shared" si="9"/>
        <v>12</v>
      </c>
      <c r="H22">
        <f t="shared" si="10"/>
        <v>12</v>
      </c>
      <c r="I22">
        <f t="shared" si="11"/>
        <v>63</v>
      </c>
      <c r="J22">
        <f>'[1]TSS boilerplates'!$C18</f>
        <v>15</v>
      </c>
      <c r="K22">
        <f t="shared" si="12"/>
        <v>1.25</v>
      </c>
      <c r="L22">
        <f t="shared" si="13"/>
        <v>50</v>
      </c>
      <c r="M22">
        <f t="shared" si="14"/>
        <v>4.166666666666667</v>
      </c>
      <c r="N22">
        <v>1</v>
      </c>
      <c r="O22">
        <v>1</v>
      </c>
      <c r="P22">
        <v>0</v>
      </c>
      <c r="Q22">
        <v>1</v>
      </c>
      <c r="R22">
        <f>'[1]TSS boilerplates'!$E18</f>
        <v>1</v>
      </c>
      <c r="S22">
        <v>1</v>
      </c>
      <c r="T22">
        <f t="shared" si="3"/>
        <v>1</v>
      </c>
      <c r="U22">
        <f>'[1]TSS boilerplates'!$F18</f>
        <v>1</v>
      </c>
      <c r="V22">
        <v>1</v>
      </c>
      <c r="W22">
        <f t="shared" si="4"/>
        <v>0</v>
      </c>
      <c r="X22">
        <f t="shared" si="5"/>
        <v>1</v>
      </c>
      <c r="Y22">
        <f>'[1]TSS boilerplates'!$D18</f>
        <v>0</v>
      </c>
      <c r="Z22">
        <f>'[1]TSS boilerplates'!$G18</f>
        <v>1</v>
      </c>
      <c r="AA22">
        <f>'[1]TSS boilerplates'!$H18</f>
        <v>1</v>
      </c>
      <c r="AB22">
        <f>'[1]TSS boilerplates'!$I18</f>
        <v>1</v>
      </c>
      <c r="AC22">
        <v>1</v>
      </c>
      <c r="AD22">
        <f>'[1]TSS boilerplates'!$J18</f>
        <v>1</v>
      </c>
      <c r="AE22">
        <v>1</v>
      </c>
      <c r="AF22">
        <f t="shared" si="15"/>
        <v>2</v>
      </c>
      <c r="AG22">
        <f>'[1]TSS boilerplates'!$K18</f>
        <v>1</v>
      </c>
      <c r="AH22">
        <f t="shared" si="6"/>
        <v>1</v>
      </c>
      <c r="AI22">
        <f>'[1]TSS boilerplates'!$L18</f>
        <v>1</v>
      </c>
      <c r="AJ22">
        <v>1</v>
      </c>
      <c r="AK22">
        <f t="shared" si="7"/>
        <v>1</v>
      </c>
      <c r="AL22">
        <v>1</v>
      </c>
      <c r="AM22">
        <f>'[1]TSS boilerplates'!$M18</f>
        <v>0</v>
      </c>
      <c r="AN22">
        <v>1</v>
      </c>
      <c r="AO22">
        <f>'[1]TSS boilerplates'!$N18</f>
        <v>1</v>
      </c>
      <c r="AP22">
        <v>1</v>
      </c>
      <c r="AQ22">
        <v>1</v>
      </c>
      <c r="AR22">
        <v>1</v>
      </c>
      <c r="AS22">
        <f>'[1]TSS boilerplates'!$O18</f>
        <v>1</v>
      </c>
      <c r="AT22">
        <v>1</v>
      </c>
      <c r="AU22">
        <f t="shared" si="16"/>
        <v>88.905000000000001</v>
      </c>
      <c r="AV22">
        <f t="shared" si="17"/>
        <v>3.84</v>
      </c>
      <c r="AW22">
        <f t="shared" si="18"/>
        <v>7.2133333333333312</v>
      </c>
      <c r="AX22">
        <f t="shared" si="19"/>
        <v>4.1950000000000003</v>
      </c>
      <c r="AY22">
        <v>1</v>
      </c>
      <c r="AZ22">
        <v>1</v>
      </c>
      <c r="BA22">
        <v>1</v>
      </c>
      <c r="BG22">
        <f t="shared" si="20"/>
        <v>166.66666666666666</v>
      </c>
      <c r="BH22" s="10">
        <f t="shared" si="21"/>
        <v>4.1666666666666665E-5</v>
      </c>
    </row>
    <row r="23" spans="1:60" ht="43.5">
      <c r="A23" t="s">
        <v>186</v>
      </c>
      <c r="B23" s="2" t="s">
        <v>802</v>
      </c>
      <c r="C23" s="2" t="s">
        <v>146</v>
      </c>
      <c r="D23">
        <v>1</v>
      </c>
      <c r="E23">
        <v>1</v>
      </c>
      <c r="F23">
        <f t="shared" si="8"/>
        <v>1</v>
      </c>
      <c r="G23">
        <f t="shared" si="9"/>
        <v>19</v>
      </c>
      <c r="H23">
        <f t="shared" si="10"/>
        <v>19</v>
      </c>
      <c r="I23">
        <f t="shared" si="11"/>
        <v>101</v>
      </c>
      <c r="J23">
        <f>'[1]TSS boilerplates'!$C19</f>
        <v>27</v>
      </c>
      <c r="K23">
        <f t="shared" si="12"/>
        <v>1.4210526315789473</v>
      </c>
      <c r="L23">
        <f t="shared" si="13"/>
        <v>82</v>
      </c>
      <c r="M23">
        <f t="shared" si="14"/>
        <v>4.3157894736842106</v>
      </c>
      <c r="N23">
        <v>0</v>
      </c>
      <c r="O23">
        <v>1</v>
      </c>
      <c r="P23">
        <v>0</v>
      </c>
      <c r="Q23">
        <v>0</v>
      </c>
      <c r="R23">
        <f>'[1]TSS boilerplates'!$E19</f>
        <v>1</v>
      </c>
      <c r="S23">
        <v>1</v>
      </c>
      <c r="T23">
        <f t="shared" si="3"/>
        <v>0</v>
      </c>
      <c r="U23">
        <f>'[1]TSS boilerplates'!$F19</f>
        <v>1</v>
      </c>
      <c r="V23">
        <v>1</v>
      </c>
      <c r="W23">
        <f t="shared" si="4"/>
        <v>0</v>
      </c>
      <c r="X23">
        <f t="shared" si="5"/>
        <v>1</v>
      </c>
      <c r="Y23">
        <f>'[1]TSS boilerplates'!$D19</f>
        <v>1</v>
      </c>
      <c r="Z23">
        <f>'[1]TSS boilerplates'!$G19</f>
        <v>1</v>
      </c>
      <c r="AA23">
        <f>'[1]TSS boilerplates'!$H19</f>
        <v>1</v>
      </c>
      <c r="AB23">
        <f>'[1]TSS boilerplates'!$I19</f>
        <v>1</v>
      </c>
      <c r="AC23">
        <v>1</v>
      </c>
      <c r="AD23">
        <f>'[1]TSS boilerplates'!$J19</f>
        <v>1</v>
      </c>
      <c r="AE23">
        <v>1</v>
      </c>
      <c r="AF23">
        <f t="shared" si="15"/>
        <v>1</v>
      </c>
      <c r="AG23">
        <f>'[1]TSS boilerplates'!$K19</f>
        <v>1</v>
      </c>
      <c r="AH23">
        <f t="shared" si="6"/>
        <v>1</v>
      </c>
      <c r="AI23">
        <f>'[1]TSS boilerplates'!$L19</f>
        <v>1</v>
      </c>
      <c r="AJ23">
        <v>1</v>
      </c>
      <c r="AK23">
        <f t="shared" si="7"/>
        <v>1</v>
      </c>
      <c r="AL23">
        <v>1</v>
      </c>
      <c r="AM23">
        <f>'[1]TSS boilerplates'!$M19</f>
        <v>1</v>
      </c>
      <c r="AN23">
        <v>1</v>
      </c>
      <c r="AO23">
        <f>'[1]TSS boilerplates'!$N19</f>
        <v>1</v>
      </c>
      <c r="AP23">
        <v>1</v>
      </c>
      <c r="AQ23">
        <v>1</v>
      </c>
      <c r="AR23">
        <v>1</v>
      </c>
      <c r="AS23">
        <f>'[1]TSS boilerplates'!$O19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3.5">
      <c r="A24" t="s">
        <v>188</v>
      </c>
      <c r="B24" s="2" t="s">
        <v>803</v>
      </c>
      <c r="C24" s="2" t="s">
        <v>146</v>
      </c>
      <c r="D24">
        <v>1</v>
      </c>
      <c r="E24">
        <v>1</v>
      </c>
      <c r="F24">
        <f t="shared" si="8"/>
        <v>1</v>
      </c>
      <c r="G24">
        <f t="shared" si="9"/>
        <v>19</v>
      </c>
      <c r="H24">
        <f t="shared" si="10"/>
        <v>19</v>
      </c>
      <c r="I24">
        <f t="shared" si="11"/>
        <v>99</v>
      </c>
      <c r="J24">
        <f>'[1]TSS boilerplates'!$C20</f>
        <v>27</v>
      </c>
      <c r="K24">
        <f t="shared" si="12"/>
        <v>1.4210526315789473</v>
      </c>
      <c r="L24">
        <f t="shared" si="13"/>
        <v>80</v>
      </c>
      <c r="M24">
        <f t="shared" si="14"/>
        <v>4.2105263157894735</v>
      </c>
      <c r="N24">
        <v>0</v>
      </c>
      <c r="O24">
        <v>1</v>
      </c>
      <c r="P24">
        <v>0</v>
      </c>
      <c r="Q24">
        <v>0</v>
      </c>
      <c r="R24">
        <f>'[1]TSS boilerplates'!$E20</f>
        <v>1</v>
      </c>
      <c r="S24">
        <v>1</v>
      </c>
      <c r="T24">
        <f t="shared" si="3"/>
        <v>0</v>
      </c>
      <c r="U24">
        <f>'[1]TSS boilerplates'!$F20</f>
        <v>1</v>
      </c>
      <c r="V24">
        <v>1</v>
      </c>
      <c r="W24">
        <f t="shared" si="4"/>
        <v>0</v>
      </c>
      <c r="X24">
        <f t="shared" si="5"/>
        <v>1</v>
      </c>
      <c r="Y24">
        <f>'[1]TSS boilerplates'!$D20</f>
        <v>1</v>
      </c>
      <c r="Z24">
        <f>'[1]TSS boilerplates'!$G20</f>
        <v>1</v>
      </c>
      <c r="AA24">
        <f>'[1]TSS boilerplates'!$H20</f>
        <v>1</v>
      </c>
      <c r="AB24">
        <f>'[1]TSS boilerplates'!$I20</f>
        <v>1</v>
      </c>
      <c r="AC24">
        <v>1</v>
      </c>
      <c r="AD24">
        <f>'[1]TSS boilerplates'!$J20</f>
        <v>1</v>
      </c>
      <c r="AE24">
        <v>1</v>
      </c>
      <c r="AF24">
        <f t="shared" si="15"/>
        <v>1</v>
      </c>
      <c r="AG24">
        <f>'[1]TSS boilerplates'!$K20</f>
        <v>1</v>
      </c>
      <c r="AH24">
        <f t="shared" si="6"/>
        <v>1</v>
      </c>
      <c r="AI24">
        <f>'[1]TSS boilerplates'!$L20</f>
        <v>1</v>
      </c>
      <c r="AJ24">
        <v>1</v>
      </c>
      <c r="AK24">
        <f t="shared" si="7"/>
        <v>1</v>
      </c>
      <c r="AL24">
        <v>1</v>
      </c>
      <c r="AM24">
        <f>'[1]TSS boilerplates'!$M20</f>
        <v>1</v>
      </c>
      <c r="AN24">
        <v>1</v>
      </c>
      <c r="AO24">
        <f>'[1]TSS boilerplates'!$N20</f>
        <v>1</v>
      </c>
      <c r="AP24">
        <v>1</v>
      </c>
      <c r="AQ24">
        <v>1</v>
      </c>
      <c r="AR24">
        <v>1</v>
      </c>
      <c r="AS24">
        <f>'[1]TSS boilerplates'!$O20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3.5">
      <c r="A25" t="s">
        <v>188</v>
      </c>
      <c r="B25" s="2" t="s">
        <v>804</v>
      </c>
      <c r="C25" s="2" t="s">
        <v>146</v>
      </c>
      <c r="D25">
        <v>1</v>
      </c>
      <c r="E25">
        <v>1</v>
      </c>
      <c r="F25">
        <f t="shared" si="8"/>
        <v>1</v>
      </c>
      <c r="G25">
        <f t="shared" si="9"/>
        <v>17</v>
      </c>
      <c r="H25">
        <f t="shared" si="10"/>
        <v>17</v>
      </c>
      <c r="I25">
        <f t="shared" si="11"/>
        <v>96</v>
      </c>
      <c r="J25">
        <f>'[1]TSS boilerplates'!$C21</f>
        <v>26</v>
      </c>
      <c r="K25">
        <f t="shared" si="12"/>
        <v>1.5294117647058822</v>
      </c>
      <c r="L25">
        <f t="shared" si="13"/>
        <v>79</v>
      </c>
      <c r="M25">
        <f t="shared" si="14"/>
        <v>4.6470588235294121</v>
      </c>
      <c r="N25">
        <v>0</v>
      </c>
      <c r="O25">
        <v>1</v>
      </c>
      <c r="P25">
        <v>0</v>
      </c>
      <c r="Q25">
        <v>0</v>
      </c>
      <c r="R25">
        <f>'[1]TSS boilerplates'!$E21</f>
        <v>1</v>
      </c>
      <c r="S25">
        <v>1</v>
      </c>
      <c r="T25">
        <f t="shared" si="3"/>
        <v>0</v>
      </c>
      <c r="U25">
        <f>'[1]TSS boilerplates'!$F21</f>
        <v>1</v>
      </c>
      <c r="V25">
        <v>1</v>
      </c>
      <c r="W25">
        <f t="shared" si="4"/>
        <v>0</v>
      </c>
      <c r="X25">
        <f t="shared" si="5"/>
        <v>1</v>
      </c>
      <c r="Y25">
        <f>'[1]TSS boilerplates'!$D21</f>
        <v>1</v>
      </c>
      <c r="Z25">
        <f>'[1]TSS boilerplates'!$G21</f>
        <v>1</v>
      </c>
      <c r="AA25">
        <f>'[1]TSS boilerplates'!$H21</f>
        <v>1</v>
      </c>
      <c r="AB25">
        <f>'[1]TSS boilerplates'!$I21</f>
        <v>1</v>
      </c>
      <c r="AC25">
        <v>1</v>
      </c>
      <c r="AD25">
        <f>'[1]TSS boilerplates'!$J21</f>
        <v>1</v>
      </c>
      <c r="AE25">
        <v>1</v>
      </c>
      <c r="AF25">
        <f t="shared" si="15"/>
        <v>1</v>
      </c>
      <c r="AG25">
        <f>'[1]TSS boilerplates'!$K21</f>
        <v>1</v>
      </c>
      <c r="AH25">
        <f t="shared" si="6"/>
        <v>1</v>
      </c>
      <c r="AI25">
        <f>'[1]TSS boilerplates'!$L21</f>
        <v>1</v>
      </c>
      <c r="AJ25">
        <v>1</v>
      </c>
      <c r="AK25">
        <f t="shared" si="7"/>
        <v>1</v>
      </c>
      <c r="AL25">
        <v>1</v>
      </c>
      <c r="AM25">
        <f>'[1]TSS boilerplates'!$M21</f>
        <v>1</v>
      </c>
      <c r="AN25">
        <v>1</v>
      </c>
      <c r="AO25">
        <f>'[1]TSS boilerplates'!$N21</f>
        <v>1</v>
      </c>
      <c r="AP25">
        <v>1</v>
      </c>
      <c r="AQ25">
        <v>1</v>
      </c>
      <c r="AR25">
        <v>1</v>
      </c>
      <c r="AS25">
        <f>'[1]TSS boilerplates'!$O21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3.5">
      <c r="A26" t="s">
        <v>190</v>
      </c>
      <c r="B26" s="2" t="s">
        <v>805</v>
      </c>
      <c r="C26" s="2" t="s">
        <v>146</v>
      </c>
      <c r="D26">
        <v>1</v>
      </c>
      <c r="E26">
        <v>1</v>
      </c>
      <c r="F26">
        <f t="shared" si="8"/>
        <v>1</v>
      </c>
      <c r="G26">
        <f t="shared" si="9"/>
        <v>19</v>
      </c>
      <c r="H26">
        <f t="shared" si="10"/>
        <v>19</v>
      </c>
      <c r="I26">
        <f t="shared" si="11"/>
        <v>101</v>
      </c>
      <c r="J26">
        <f>'[1]TSS boilerplates'!$C22</f>
        <v>26</v>
      </c>
      <c r="K26">
        <f t="shared" si="12"/>
        <v>1.368421052631579</v>
      </c>
      <c r="L26">
        <f t="shared" si="13"/>
        <v>82</v>
      </c>
      <c r="M26">
        <f t="shared" si="14"/>
        <v>4.3157894736842106</v>
      </c>
      <c r="N26">
        <v>0</v>
      </c>
      <c r="O26">
        <v>1</v>
      </c>
      <c r="P26">
        <v>0</v>
      </c>
      <c r="Q26">
        <v>0</v>
      </c>
      <c r="R26">
        <f>'[1]TSS boilerplates'!$E22</f>
        <v>1</v>
      </c>
      <c r="S26">
        <v>1</v>
      </c>
      <c r="T26">
        <f t="shared" si="3"/>
        <v>0</v>
      </c>
      <c r="U26">
        <f>'[1]TSS boilerplates'!$F22</f>
        <v>1</v>
      </c>
      <c r="V26">
        <v>1</v>
      </c>
      <c r="W26">
        <f t="shared" si="4"/>
        <v>0</v>
      </c>
      <c r="X26">
        <f t="shared" si="5"/>
        <v>1</v>
      </c>
      <c r="Y26">
        <f>'[1]TSS boilerplates'!$D22</f>
        <v>1</v>
      </c>
      <c r="Z26">
        <f>'[1]TSS boilerplates'!$G22</f>
        <v>1</v>
      </c>
      <c r="AA26">
        <f>'[1]TSS boilerplates'!$H22</f>
        <v>1</v>
      </c>
      <c r="AB26">
        <f>'[1]TSS boilerplates'!$I22</f>
        <v>1</v>
      </c>
      <c r="AC26">
        <v>1</v>
      </c>
      <c r="AD26">
        <f>'[1]TSS boilerplates'!$J22</f>
        <v>1</v>
      </c>
      <c r="AE26">
        <v>1</v>
      </c>
      <c r="AF26">
        <f t="shared" si="15"/>
        <v>1</v>
      </c>
      <c r="AG26">
        <f>'[1]TSS boilerplates'!$K22</f>
        <v>1</v>
      </c>
      <c r="AH26">
        <f t="shared" si="6"/>
        <v>1</v>
      </c>
      <c r="AI26">
        <f>'[1]TSS boilerplates'!$L22</f>
        <v>1</v>
      </c>
      <c r="AJ26">
        <v>1</v>
      </c>
      <c r="AK26">
        <f t="shared" si="7"/>
        <v>1</v>
      </c>
      <c r="AL26">
        <v>1</v>
      </c>
      <c r="AM26">
        <f>'[1]TSS boilerplates'!$M22</f>
        <v>1</v>
      </c>
      <c r="AN26">
        <v>1</v>
      </c>
      <c r="AO26">
        <f>'[1]TSS boilerplates'!$N22</f>
        <v>1</v>
      </c>
      <c r="AP26">
        <v>1</v>
      </c>
      <c r="AQ26">
        <v>1</v>
      </c>
      <c r="AR26">
        <v>1</v>
      </c>
      <c r="AS26">
        <f>'[1]TSS boilerplates'!$O22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3.5">
      <c r="A27" t="s">
        <v>190</v>
      </c>
      <c r="B27" s="2" t="s">
        <v>806</v>
      </c>
      <c r="C27" s="2" t="s">
        <v>146</v>
      </c>
      <c r="D27">
        <v>1</v>
      </c>
      <c r="E27">
        <v>1</v>
      </c>
      <c r="F27">
        <f t="shared" si="8"/>
        <v>1</v>
      </c>
      <c r="G27">
        <f t="shared" si="9"/>
        <v>18</v>
      </c>
      <c r="H27">
        <f t="shared" si="10"/>
        <v>18</v>
      </c>
      <c r="I27">
        <f t="shared" si="11"/>
        <v>101</v>
      </c>
      <c r="J27">
        <f>'[1]TSS boilerplates'!$C23</f>
        <v>27</v>
      </c>
      <c r="K27">
        <f t="shared" si="12"/>
        <v>1.5</v>
      </c>
      <c r="L27">
        <f t="shared" si="13"/>
        <v>83</v>
      </c>
      <c r="M27">
        <f t="shared" si="14"/>
        <v>4.6111111111111107</v>
      </c>
      <c r="N27">
        <v>0</v>
      </c>
      <c r="O27">
        <v>1</v>
      </c>
      <c r="P27">
        <v>0</v>
      </c>
      <c r="Q27">
        <v>0</v>
      </c>
      <c r="R27">
        <f>'[1]TSS boilerplates'!$E23</f>
        <v>0</v>
      </c>
      <c r="S27">
        <v>1</v>
      </c>
      <c r="T27">
        <f t="shared" si="3"/>
        <v>0</v>
      </c>
      <c r="U27">
        <f>'[1]TSS boilerplates'!$F23</f>
        <v>1</v>
      </c>
      <c r="V27">
        <v>1</v>
      </c>
      <c r="W27">
        <f t="shared" si="4"/>
        <v>0</v>
      </c>
      <c r="X27">
        <f t="shared" si="5"/>
        <v>1</v>
      </c>
      <c r="Y27">
        <f>'[1]TSS boilerplates'!$D23</f>
        <v>1</v>
      </c>
      <c r="Z27">
        <f>'[1]TSS boilerplates'!$G23</f>
        <v>1</v>
      </c>
      <c r="AA27">
        <f>'[1]TSS boilerplates'!$H23</f>
        <v>1</v>
      </c>
      <c r="AB27">
        <f>'[1]TSS boilerplates'!$I23</f>
        <v>1</v>
      </c>
      <c r="AC27">
        <v>1</v>
      </c>
      <c r="AD27">
        <f>'[1]TSS boilerplates'!$J23</f>
        <v>1</v>
      </c>
      <c r="AE27">
        <v>1</v>
      </c>
      <c r="AF27">
        <f t="shared" si="15"/>
        <v>1</v>
      </c>
      <c r="AG27">
        <f>'[1]TSS boilerplates'!$K23</f>
        <v>1</v>
      </c>
      <c r="AH27">
        <f t="shared" si="6"/>
        <v>1</v>
      </c>
      <c r="AI27">
        <f>'[1]TSS boilerplates'!$L23</f>
        <v>1</v>
      </c>
      <c r="AJ27">
        <v>1</v>
      </c>
      <c r="AK27">
        <f t="shared" si="7"/>
        <v>1</v>
      </c>
      <c r="AL27">
        <v>1</v>
      </c>
      <c r="AM27">
        <f>'[1]TSS boilerplates'!$M23</f>
        <v>1</v>
      </c>
      <c r="AN27">
        <v>1</v>
      </c>
      <c r="AO27">
        <f>'[1]TSS boilerplates'!$N23</f>
        <v>1</v>
      </c>
      <c r="AP27">
        <v>1</v>
      </c>
      <c r="AQ27">
        <v>1</v>
      </c>
      <c r="AR27">
        <v>1</v>
      </c>
      <c r="AS27">
        <f>'[1]TSS boilerplates'!$O23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43.5">
      <c r="A28" t="s">
        <v>192</v>
      </c>
      <c r="B28" s="2" t="s">
        <v>807</v>
      </c>
      <c r="C28" s="2" t="s">
        <v>146</v>
      </c>
      <c r="D28">
        <v>1</v>
      </c>
      <c r="E28">
        <v>1</v>
      </c>
      <c r="F28">
        <f t="shared" si="8"/>
        <v>1</v>
      </c>
      <c r="G28">
        <f t="shared" si="9"/>
        <v>20</v>
      </c>
      <c r="H28">
        <f t="shared" si="10"/>
        <v>20</v>
      </c>
      <c r="I28">
        <f t="shared" si="11"/>
        <v>108</v>
      </c>
      <c r="J28">
        <f>'[1]TSS boilerplates'!$C24</f>
        <v>28</v>
      </c>
      <c r="K28">
        <f t="shared" si="12"/>
        <v>1.4</v>
      </c>
      <c r="L28">
        <f t="shared" si="13"/>
        <v>88</v>
      </c>
      <c r="M28">
        <f t="shared" si="14"/>
        <v>4.4000000000000004</v>
      </c>
      <c r="N28">
        <v>0</v>
      </c>
      <c r="O28">
        <v>1</v>
      </c>
      <c r="P28">
        <v>0</v>
      </c>
      <c r="Q28">
        <v>0</v>
      </c>
      <c r="R28">
        <f>'[1]TSS boilerplates'!$E24</f>
        <v>1</v>
      </c>
      <c r="S28">
        <v>1</v>
      </c>
      <c r="T28">
        <f t="shared" si="3"/>
        <v>0</v>
      </c>
      <c r="U28">
        <f>'[1]TSS boilerplates'!$F24</f>
        <v>1</v>
      </c>
      <c r="V28">
        <v>1</v>
      </c>
      <c r="W28">
        <f t="shared" si="4"/>
        <v>0</v>
      </c>
      <c r="X28">
        <f t="shared" si="5"/>
        <v>1</v>
      </c>
      <c r="Y28">
        <f>'[1]TSS boilerplates'!$D24</f>
        <v>1</v>
      </c>
      <c r="Z28">
        <f>'[1]TSS boilerplates'!$G24</f>
        <v>1</v>
      </c>
      <c r="AA28">
        <f>'[1]TSS boilerplates'!$H24</f>
        <v>1</v>
      </c>
      <c r="AB28">
        <f>'[1]TSS boilerplates'!$I24</f>
        <v>1</v>
      </c>
      <c r="AC28">
        <v>1</v>
      </c>
      <c r="AD28">
        <f>'[1]TSS boilerplates'!$J24</f>
        <v>1</v>
      </c>
      <c r="AE28">
        <v>1</v>
      </c>
      <c r="AF28">
        <f t="shared" si="15"/>
        <v>1</v>
      </c>
      <c r="AG28">
        <f>'[1]TSS boilerplates'!$K24</f>
        <v>1</v>
      </c>
      <c r="AH28">
        <f t="shared" si="6"/>
        <v>1</v>
      </c>
      <c r="AI28">
        <f>'[1]TSS boilerplates'!$L24</f>
        <v>1</v>
      </c>
      <c r="AJ28">
        <v>1</v>
      </c>
      <c r="AK28">
        <f t="shared" si="7"/>
        <v>1</v>
      </c>
      <c r="AL28">
        <v>1</v>
      </c>
      <c r="AM28">
        <f>'[1]TSS boilerplates'!$M24</f>
        <v>1</v>
      </c>
      <c r="AN28">
        <v>1</v>
      </c>
      <c r="AO28">
        <f>'[1]TSS boilerplates'!$N24</f>
        <v>1</v>
      </c>
      <c r="AP28">
        <v>1</v>
      </c>
      <c r="AQ28">
        <v>1</v>
      </c>
      <c r="AR28">
        <v>1</v>
      </c>
      <c r="AS28">
        <f>'[1]TSS boilerplates'!$O24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43.5">
      <c r="A29" t="s">
        <v>194</v>
      </c>
      <c r="B29" s="2" t="s">
        <v>808</v>
      </c>
      <c r="C29" s="2" t="s">
        <v>146</v>
      </c>
      <c r="D29">
        <v>1</v>
      </c>
      <c r="E29">
        <v>1</v>
      </c>
      <c r="F29">
        <f t="shared" si="8"/>
        <v>1</v>
      </c>
      <c r="G29">
        <f t="shared" si="9"/>
        <v>20</v>
      </c>
      <c r="H29">
        <f t="shared" si="10"/>
        <v>20</v>
      </c>
      <c r="I29">
        <f t="shared" si="11"/>
        <v>109</v>
      </c>
      <c r="J29">
        <f>'[1]TSS boilerplates'!$C25</f>
        <v>29</v>
      </c>
      <c r="K29">
        <f t="shared" si="12"/>
        <v>1.45</v>
      </c>
      <c r="L29">
        <f t="shared" si="13"/>
        <v>89</v>
      </c>
      <c r="M29">
        <f t="shared" si="14"/>
        <v>4.45</v>
      </c>
      <c r="N29">
        <v>0</v>
      </c>
      <c r="O29">
        <v>1</v>
      </c>
      <c r="P29">
        <v>0</v>
      </c>
      <c r="Q29">
        <v>0</v>
      </c>
      <c r="R29">
        <f>'[1]TSS boilerplates'!$E25</f>
        <v>0</v>
      </c>
      <c r="S29">
        <v>1</v>
      </c>
      <c r="T29">
        <f t="shared" si="3"/>
        <v>0</v>
      </c>
      <c r="U29">
        <f>'[1]TSS boilerplates'!$F25</f>
        <v>1</v>
      </c>
      <c r="V29">
        <v>1</v>
      </c>
      <c r="W29">
        <f t="shared" si="4"/>
        <v>0</v>
      </c>
      <c r="X29">
        <f t="shared" si="5"/>
        <v>1</v>
      </c>
      <c r="Y29">
        <f>'[1]TSS boilerplates'!$D25</f>
        <v>1</v>
      </c>
      <c r="Z29">
        <f>'[1]TSS boilerplates'!$G25</f>
        <v>1</v>
      </c>
      <c r="AA29">
        <f>'[1]TSS boilerplates'!$H25</f>
        <v>1</v>
      </c>
      <c r="AB29">
        <f>'[1]TSS boilerplates'!$I25</f>
        <v>1</v>
      </c>
      <c r="AC29">
        <v>1</v>
      </c>
      <c r="AD29">
        <f>'[1]TSS boilerplates'!$J25</f>
        <v>1</v>
      </c>
      <c r="AE29">
        <v>1</v>
      </c>
      <c r="AF29">
        <f t="shared" si="15"/>
        <v>1</v>
      </c>
      <c r="AG29">
        <f>'[1]TSS boilerplates'!$K25</f>
        <v>1</v>
      </c>
      <c r="AH29">
        <f t="shared" si="6"/>
        <v>1</v>
      </c>
      <c r="AI29">
        <f>'[1]TSS boilerplates'!$L25</f>
        <v>1</v>
      </c>
      <c r="AJ29">
        <v>1</v>
      </c>
      <c r="AK29">
        <f t="shared" si="7"/>
        <v>1</v>
      </c>
      <c r="AL29">
        <v>1</v>
      </c>
      <c r="AM29">
        <f>'[1]TSS boilerplates'!$M25</f>
        <v>0</v>
      </c>
      <c r="AN29">
        <v>1</v>
      </c>
      <c r="AO29">
        <f>'[1]TSS boilerplates'!$N25</f>
        <v>1</v>
      </c>
      <c r="AP29">
        <v>1</v>
      </c>
      <c r="AQ29">
        <v>1</v>
      </c>
      <c r="AR29">
        <v>1</v>
      </c>
      <c r="AS29">
        <f>'[1]TSS boilerplates'!$O25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2.5">
      <c r="A30" t="s">
        <v>558</v>
      </c>
      <c r="B30" s="2" t="s">
        <v>809</v>
      </c>
      <c r="C30" s="2" t="s">
        <v>146</v>
      </c>
      <c r="D30">
        <v>1</v>
      </c>
      <c r="E30">
        <v>1</v>
      </c>
      <c r="F30">
        <f t="shared" si="8"/>
        <v>1</v>
      </c>
      <c r="G30">
        <f t="shared" si="9"/>
        <v>33</v>
      </c>
      <c r="H30">
        <f t="shared" si="10"/>
        <v>33</v>
      </c>
      <c r="I30">
        <f t="shared" si="11"/>
        <v>169</v>
      </c>
      <c r="J30">
        <f>'[1]TSS boilerplates'!$C26</f>
        <v>44</v>
      </c>
      <c r="K30">
        <f t="shared" si="12"/>
        <v>1.3333333333333333</v>
      </c>
      <c r="L30">
        <f t="shared" si="13"/>
        <v>130</v>
      </c>
      <c r="M30">
        <f t="shared" si="14"/>
        <v>3.9393939393939394</v>
      </c>
      <c r="N30">
        <v>0</v>
      </c>
      <c r="O30">
        <v>1</v>
      </c>
      <c r="P30">
        <v>1</v>
      </c>
      <c r="Q30">
        <v>1</v>
      </c>
      <c r="R30">
        <f>'[1]TSS boilerplates'!$E26</f>
        <v>1</v>
      </c>
      <c r="S30">
        <v>1</v>
      </c>
      <c r="T30">
        <f t="shared" si="3"/>
        <v>1</v>
      </c>
      <c r="U30">
        <f>'[1]TSS boilerplates'!$F26</f>
        <v>1</v>
      </c>
      <c r="V30">
        <v>1</v>
      </c>
      <c r="W30">
        <f t="shared" si="4"/>
        <v>1</v>
      </c>
      <c r="X30">
        <f t="shared" si="5"/>
        <v>1</v>
      </c>
      <c r="Y30">
        <f>'[1]TSS boilerplates'!$D26</f>
        <v>0</v>
      </c>
      <c r="Z30">
        <f>'[1]TSS boilerplates'!$G26</f>
        <v>1</v>
      </c>
      <c r="AA30">
        <f>'[1]TSS boilerplates'!$H26</f>
        <v>1</v>
      </c>
      <c r="AB30">
        <f>'[1]TSS boilerplates'!$I26</f>
        <v>1</v>
      </c>
      <c r="AC30">
        <v>1</v>
      </c>
      <c r="AD30">
        <f>'[1]TSS boilerplates'!$J26</f>
        <v>1</v>
      </c>
      <c r="AE30">
        <v>1</v>
      </c>
      <c r="AF30">
        <f t="shared" si="15"/>
        <v>7</v>
      </c>
      <c r="AG30">
        <f>'[1]TSS boilerplates'!$K26</f>
        <v>1</v>
      </c>
      <c r="AH30">
        <f t="shared" si="6"/>
        <v>1</v>
      </c>
      <c r="AI30">
        <f>'[1]TSS boilerplates'!$L26</f>
        <v>1</v>
      </c>
      <c r="AJ30">
        <v>1</v>
      </c>
      <c r="AK30">
        <f t="shared" si="7"/>
        <v>0</v>
      </c>
      <c r="AL30">
        <v>1</v>
      </c>
      <c r="AM30">
        <f>'[1]TSS boilerplates'!$M26</f>
        <v>1</v>
      </c>
      <c r="AN30">
        <v>1</v>
      </c>
      <c r="AO30">
        <f>'[1]TSS boilerplates'!$N26</f>
        <v>0</v>
      </c>
      <c r="AP30">
        <v>1</v>
      </c>
      <c r="AQ30">
        <v>1</v>
      </c>
      <c r="AR30">
        <v>1</v>
      </c>
      <c r="AS30">
        <f>'[1]TSS boilerplates'!$O26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2.5">
      <c r="A31" t="s">
        <v>560</v>
      </c>
      <c r="B31" s="2" t="s">
        <v>840</v>
      </c>
      <c r="C31" s="2" t="s">
        <v>146</v>
      </c>
      <c r="D31">
        <v>1</v>
      </c>
      <c r="E31">
        <v>1</v>
      </c>
      <c r="F31">
        <f t="shared" si="8"/>
        <v>1</v>
      </c>
      <c r="G31">
        <f t="shared" si="9"/>
        <v>33</v>
      </c>
      <c r="H31">
        <f t="shared" si="10"/>
        <v>33</v>
      </c>
      <c r="I31">
        <f t="shared" si="11"/>
        <v>167</v>
      </c>
      <c r="J31">
        <f>'[1]TSS boilerplates'!$C27</f>
        <v>44</v>
      </c>
      <c r="K31">
        <f t="shared" si="12"/>
        <v>1.3333333333333333</v>
      </c>
      <c r="L31">
        <f t="shared" si="13"/>
        <v>128</v>
      </c>
      <c r="M31">
        <f t="shared" si="14"/>
        <v>3.8787878787878789</v>
      </c>
      <c r="N31">
        <v>0</v>
      </c>
      <c r="O31">
        <v>1</v>
      </c>
      <c r="P31">
        <v>1</v>
      </c>
      <c r="Q31">
        <v>1</v>
      </c>
      <c r="R31">
        <f>'[1]TSS boilerplates'!$E27</f>
        <v>1</v>
      </c>
      <c r="S31">
        <v>1</v>
      </c>
      <c r="T31">
        <f t="shared" si="3"/>
        <v>1</v>
      </c>
      <c r="U31">
        <f>'[1]TSS boilerplates'!$F27</f>
        <v>1</v>
      </c>
      <c r="V31">
        <v>1</v>
      </c>
      <c r="W31">
        <f t="shared" si="4"/>
        <v>1</v>
      </c>
      <c r="X31">
        <f t="shared" si="5"/>
        <v>1</v>
      </c>
      <c r="Y31">
        <f>'[1]TSS boilerplates'!$D27</f>
        <v>0</v>
      </c>
      <c r="Z31">
        <f>'[1]TSS boilerplates'!$G27</f>
        <v>1</v>
      </c>
      <c r="AA31">
        <f>'[1]TSS boilerplates'!$H27</f>
        <v>1</v>
      </c>
      <c r="AB31">
        <f>'[1]TSS boilerplates'!$I27</f>
        <v>1</v>
      </c>
      <c r="AC31">
        <v>1</v>
      </c>
      <c r="AD31">
        <f>'[1]TSS boilerplates'!$J27</f>
        <v>1</v>
      </c>
      <c r="AE31">
        <v>1</v>
      </c>
      <c r="AF31">
        <f t="shared" si="15"/>
        <v>7</v>
      </c>
      <c r="AG31">
        <f>'[1]TSS boilerplates'!$K27</f>
        <v>1</v>
      </c>
      <c r="AH31">
        <f t="shared" si="6"/>
        <v>1</v>
      </c>
      <c r="AI31">
        <f>'[1]TSS boilerplates'!$L27</f>
        <v>1</v>
      </c>
      <c r="AJ31">
        <v>1</v>
      </c>
      <c r="AK31">
        <f t="shared" si="7"/>
        <v>0</v>
      </c>
      <c r="AL31">
        <v>1</v>
      </c>
      <c r="AM31">
        <f>'[1]TSS boilerplates'!$M27</f>
        <v>1</v>
      </c>
      <c r="AN31">
        <v>1</v>
      </c>
      <c r="AO31">
        <f>'[1]TSS boilerplates'!$N27</f>
        <v>0</v>
      </c>
      <c r="AP31">
        <v>1</v>
      </c>
      <c r="AQ31">
        <v>1</v>
      </c>
      <c r="AR31">
        <v>1</v>
      </c>
      <c r="AS31">
        <f>'[1]TSS boilerplates'!$O27</f>
        <v>1</v>
      </c>
      <c r="AT31">
        <v>1</v>
      </c>
      <c r="AU31">
        <f t="shared" si="16"/>
        <v>60.540000000000028</v>
      </c>
      <c r="AV31">
        <f t="shared" si="17"/>
        <v>13.013333333333335</v>
      </c>
      <c r="AW31">
        <f t="shared" si="18"/>
        <v>7.3575757575757557</v>
      </c>
      <c r="AX31">
        <f t="shared" si="19"/>
        <v>13.339090909090906</v>
      </c>
      <c r="AY31">
        <v>1</v>
      </c>
      <c r="AZ31">
        <v>1</v>
      </c>
      <c r="BA31">
        <v>1</v>
      </c>
      <c r="BG31">
        <f t="shared" si="20"/>
        <v>212.12121212121212</v>
      </c>
      <c r="BH31" s="10">
        <f t="shared" si="21"/>
        <v>1.1458333333333333E-4</v>
      </c>
    </row>
    <row r="32" spans="1:60" ht="87">
      <c r="A32">
        <v>13</v>
      </c>
      <c r="B32" s="2" t="s">
        <v>681</v>
      </c>
      <c r="C32" s="2" t="s">
        <v>146</v>
      </c>
      <c r="D32">
        <v>1</v>
      </c>
      <c r="E32">
        <v>1</v>
      </c>
      <c r="F32">
        <f t="shared" si="8"/>
        <v>3</v>
      </c>
      <c r="G32">
        <f t="shared" si="9"/>
        <v>30</v>
      </c>
      <c r="H32">
        <f t="shared" si="10"/>
        <v>10</v>
      </c>
      <c r="I32">
        <f t="shared" si="11"/>
        <v>196</v>
      </c>
      <c r="J32">
        <f>'[1]TSS boilerplates'!$C28</f>
        <v>53</v>
      </c>
      <c r="K32">
        <f t="shared" si="12"/>
        <v>1.7666666666666666</v>
      </c>
      <c r="L32">
        <f t="shared" si="13"/>
        <v>162</v>
      </c>
      <c r="M32">
        <f t="shared" si="14"/>
        <v>5.4</v>
      </c>
      <c r="N32">
        <v>1</v>
      </c>
      <c r="O32">
        <v>1</v>
      </c>
      <c r="P32">
        <v>1</v>
      </c>
      <c r="Q32">
        <v>1</v>
      </c>
      <c r="R32">
        <f>'[1]TSS boilerplates'!$E28</f>
        <v>1</v>
      </c>
      <c r="S32">
        <v>1</v>
      </c>
      <c r="T32">
        <f t="shared" si="3"/>
        <v>1</v>
      </c>
      <c r="U32">
        <f>'[1]TSS boilerplates'!$F28</f>
        <v>1</v>
      </c>
      <c r="V32">
        <v>1</v>
      </c>
      <c r="W32">
        <f t="shared" si="4"/>
        <v>1</v>
      </c>
      <c r="X32">
        <f t="shared" si="5"/>
        <v>1</v>
      </c>
      <c r="Y32">
        <f>'[1]TSS boilerplates'!$D28</f>
        <v>0</v>
      </c>
      <c r="Z32">
        <f>'[1]TSS boilerplates'!$G28</f>
        <v>1</v>
      </c>
      <c r="AA32">
        <f>'[1]TSS boilerplates'!$H28</f>
        <v>1</v>
      </c>
      <c r="AB32">
        <f>'[1]TSS boilerplates'!$I28</f>
        <v>1</v>
      </c>
      <c r="AC32">
        <v>1</v>
      </c>
      <c r="AD32">
        <f>'[1]TSS boilerplates'!$J28</f>
        <v>1</v>
      </c>
      <c r="AE32">
        <v>1</v>
      </c>
      <c r="AF32">
        <f t="shared" si="15"/>
        <v>4</v>
      </c>
      <c r="AG32">
        <f>'[1]TSS boilerplates'!$K28</f>
        <v>1</v>
      </c>
      <c r="AH32">
        <f t="shared" si="6"/>
        <v>1</v>
      </c>
      <c r="AI32">
        <f>'[1]TSS boilerplates'!$L28</f>
        <v>0</v>
      </c>
      <c r="AJ32">
        <v>1</v>
      </c>
      <c r="AK32">
        <f t="shared" si="7"/>
        <v>1</v>
      </c>
      <c r="AL32">
        <v>1</v>
      </c>
      <c r="AM32">
        <f>'[1]TSS boilerplates'!$M28</f>
        <v>1</v>
      </c>
      <c r="AN32">
        <v>1</v>
      </c>
      <c r="AO32">
        <f>'[1]TSS boilerplates'!$N28</f>
        <v>0</v>
      </c>
      <c r="AP32">
        <v>1</v>
      </c>
      <c r="AQ32">
        <v>1</v>
      </c>
      <c r="AR32">
        <v>1</v>
      </c>
      <c r="AS32">
        <f>'[1]TSS boilerplates'!$O28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2.5">
      <c r="A33">
        <v>14</v>
      </c>
      <c r="B33" s="2" t="s">
        <v>682</v>
      </c>
      <c r="C33" s="2" t="s">
        <v>146</v>
      </c>
      <c r="D33">
        <v>1</v>
      </c>
      <c r="E33">
        <v>1</v>
      </c>
      <c r="F33">
        <f t="shared" si="8"/>
        <v>2</v>
      </c>
      <c r="G33">
        <f t="shared" si="9"/>
        <v>24</v>
      </c>
      <c r="H33">
        <f t="shared" si="10"/>
        <v>12</v>
      </c>
      <c r="I33">
        <f t="shared" si="11"/>
        <v>157</v>
      </c>
      <c r="J33">
        <f>'[1]TSS boilerplates'!$C29</f>
        <v>44</v>
      </c>
      <c r="K33">
        <f t="shared" si="12"/>
        <v>1.8333333333333333</v>
      </c>
      <c r="L33">
        <f t="shared" si="13"/>
        <v>131</v>
      </c>
      <c r="M33">
        <f t="shared" si="14"/>
        <v>5.458333333333333</v>
      </c>
      <c r="N33">
        <v>1</v>
      </c>
      <c r="O33">
        <v>1</v>
      </c>
      <c r="P33">
        <v>1</v>
      </c>
      <c r="Q33">
        <v>1</v>
      </c>
      <c r="R33">
        <f>'[1]TSS boilerplates'!$E29</f>
        <v>1</v>
      </c>
      <c r="S33">
        <v>1</v>
      </c>
      <c r="T33">
        <f t="shared" si="3"/>
        <v>1</v>
      </c>
      <c r="U33">
        <f>'[1]TSS boilerplates'!$F29</f>
        <v>1</v>
      </c>
      <c r="V33">
        <v>1</v>
      </c>
      <c r="W33">
        <f t="shared" si="4"/>
        <v>1</v>
      </c>
      <c r="X33">
        <f t="shared" si="5"/>
        <v>1</v>
      </c>
      <c r="Y33">
        <f>'[1]TSS boilerplates'!$D29</f>
        <v>0</v>
      </c>
      <c r="Z33">
        <f>'[1]TSS boilerplates'!$G29</f>
        <v>1</v>
      </c>
      <c r="AA33">
        <f>'[1]TSS boilerplates'!$H29</f>
        <v>1</v>
      </c>
      <c r="AB33">
        <f>'[1]TSS boilerplates'!$I29</f>
        <v>1</v>
      </c>
      <c r="AC33">
        <v>1</v>
      </c>
      <c r="AD33">
        <f>'[1]TSS boilerplates'!$J29</f>
        <v>1</v>
      </c>
      <c r="AE33">
        <v>1</v>
      </c>
      <c r="AF33">
        <f t="shared" si="15"/>
        <v>3</v>
      </c>
      <c r="AG33">
        <f>'[1]TSS boilerplates'!$K29</f>
        <v>1</v>
      </c>
      <c r="AH33">
        <f t="shared" si="6"/>
        <v>1</v>
      </c>
      <c r="AI33">
        <f>'[1]TSS boilerplates'!$L29</f>
        <v>0</v>
      </c>
      <c r="AJ33">
        <v>1</v>
      </c>
      <c r="AK33">
        <f t="shared" si="7"/>
        <v>1</v>
      </c>
      <c r="AL33">
        <v>1</v>
      </c>
      <c r="AM33">
        <f>'[1]TSS boilerplates'!$M29</f>
        <v>1</v>
      </c>
      <c r="AN33">
        <v>1</v>
      </c>
      <c r="AO33">
        <f>'[1]TSS boilerplates'!$N29</f>
        <v>1</v>
      </c>
      <c r="AP33">
        <v>1</v>
      </c>
      <c r="AQ33">
        <v>1</v>
      </c>
      <c r="AR33">
        <v>1</v>
      </c>
      <c r="AS33">
        <f>'[1]TSS boilerplates'!$O29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2.5">
      <c r="A34">
        <v>15</v>
      </c>
      <c r="B34" s="2" t="s">
        <v>741</v>
      </c>
      <c r="C34" s="2" t="s">
        <v>146</v>
      </c>
      <c r="D34">
        <v>1</v>
      </c>
      <c r="E34">
        <v>1</v>
      </c>
      <c r="F34">
        <f t="shared" si="8"/>
        <v>1</v>
      </c>
      <c r="G34">
        <f t="shared" si="9"/>
        <v>17</v>
      </c>
      <c r="H34">
        <f t="shared" si="10"/>
        <v>17</v>
      </c>
      <c r="I34">
        <f t="shared" si="11"/>
        <v>126</v>
      </c>
      <c r="J34">
        <f>'[1]TSS boilerplates'!$C30</f>
        <v>37</v>
      </c>
      <c r="K34">
        <f t="shared" si="12"/>
        <v>2.1764705882352939</v>
      </c>
      <c r="L34">
        <f t="shared" si="13"/>
        <v>106</v>
      </c>
      <c r="M34">
        <f t="shared" si="14"/>
        <v>6.2352941176470589</v>
      </c>
      <c r="N34">
        <v>0</v>
      </c>
      <c r="O34">
        <v>1</v>
      </c>
      <c r="P34">
        <v>1</v>
      </c>
      <c r="Q34">
        <v>1</v>
      </c>
      <c r="R34">
        <f>'[1]TSS boilerplates'!$E30</f>
        <v>1</v>
      </c>
      <c r="S34">
        <v>1</v>
      </c>
      <c r="T34">
        <f t="shared" si="3"/>
        <v>1</v>
      </c>
      <c r="U34">
        <f>'[1]TSS boilerplates'!$F30</f>
        <v>1</v>
      </c>
      <c r="V34">
        <v>1</v>
      </c>
      <c r="W34">
        <f t="shared" si="4"/>
        <v>1</v>
      </c>
      <c r="X34">
        <f t="shared" si="5"/>
        <v>1</v>
      </c>
      <c r="Y34">
        <f>'[1]TSS boilerplates'!$D30</f>
        <v>1</v>
      </c>
      <c r="Z34">
        <f>'[1]TSS boilerplates'!$G30</f>
        <v>1</v>
      </c>
      <c r="AA34">
        <f>'[1]TSS boilerplates'!$H30</f>
        <v>1</v>
      </c>
      <c r="AB34">
        <f>'[1]TSS boilerplates'!$I30</f>
        <v>1</v>
      </c>
      <c r="AC34">
        <v>1</v>
      </c>
      <c r="AD34">
        <f>'[1]TSS boilerplates'!$J30</f>
        <v>1</v>
      </c>
      <c r="AE34">
        <v>1</v>
      </c>
      <c r="AF34">
        <f t="shared" si="15"/>
        <v>1</v>
      </c>
      <c r="AG34">
        <f>'[1]TSS boilerplates'!$K30</f>
        <v>1</v>
      </c>
      <c r="AH34">
        <f t="shared" si="6"/>
        <v>1</v>
      </c>
      <c r="AI34">
        <f>'[1]TSS boilerplates'!$L30</f>
        <v>0</v>
      </c>
      <c r="AJ34">
        <v>1</v>
      </c>
      <c r="AK34">
        <f t="shared" si="7"/>
        <v>1</v>
      </c>
      <c r="AL34">
        <v>1</v>
      </c>
      <c r="AM34">
        <f>'[1]TSS boilerplates'!$M30</f>
        <v>1</v>
      </c>
      <c r="AN34">
        <v>1</v>
      </c>
      <c r="AO34">
        <f>'[1]TSS boilerplates'!$N30</f>
        <v>1</v>
      </c>
      <c r="AP34">
        <v>1</v>
      </c>
      <c r="AQ34">
        <v>1</v>
      </c>
      <c r="AR34">
        <v>1</v>
      </c>
      <c r="AS34">
        <f>'[1]TSS boilerplates'!$O30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29">
      <c r="A35">
        <v>16</v>
      </c>
      <c r="B35" s="2" t="s">
        <v>684</v>
      </c>
      <c r="C35" s="2" t="s">
        <v>146</v>
      </c>
      <c r="D35">
        <v>1</v>
      </c>
      <c r="E35">
        <v>1</v>
      </c>
      <c r="F35">
        <f t="shared" si="8"/>
        <v>1</v>
      </c>
      <c r="G35">
        <f t="shared" si="9"/>
        <v>11</v>
      </c>
      <c r="H35">
        <f t="shared" si="10"/>
        <v>11</v>
      </c>
      <c r="I35">
        <f t="shared" si="11"/>
        <v>59</v>
      </c>
      <c r="J35">
        <f>'[1]TSS boilerplates'!$C31</f>
        <v>16</v>
      </c>
      <c r="K35">
        <f t="shared" si="12"/>
        <v>1.4545454545454546</v>
      </c>
      <c r="L35">
        <f t="shared" si="13"/>
        <v>48</v>
      </c>
      <c r="M35">
        <f t="shared" si="14"/>
        <v>4.3636363636363633</v>
      </c>
      <c r="N35">
        <v>1</v>
      </c>
      <c r="O35">
        <v>1</v>
      </c>
      <c r="P35">
        <v>1</v>
      </c>
      <c r="Q35">
        <v>1</v>
      </c>
      <c r="R35">
        <f>'[1]TSS boilerplates'!$E31</f>
        <v>0</v>
      </c>
      <c r="S35">
        <v>1</v>
      </c>
      <c r="T35">
        <f t="shared" si="3"/>
        <v>0</v>
      </c>
      <c r="U35">
        <f>'[1]TSS boilerplates'!$F31</f>
        <v>1</v>
      </c>
      <c r="V35">
        <v>1</v>
      </c>
      <c r="W35">
        <f t="shared" si="4"/>
        <v>0</v>
      </c>
      <c r="X35">
        <f t="shared" si="5"/>
        <v>1</v>
      </c>
      <c r="Y35">
        <f>'[1]TSS boilerplates'!$D31</f>
        <v>0</v>
      </c>
      <c r="Z35">
        <f>'[1]TSS boilerplates'!$G31</f>
        <v>1</v>
      </c>
      <c r="AA35">
        <f>'[1]TSS boilerplates'!$H31</f>
        <v>1</v>
      </c>
      <c r="AB35">
        <f>'[1]TSS boilerplates'!$I31</f>
        <v>1</v>
      </c>
      <c r="AC35">
        <v>1</v>
      </c>
      <c r="AD35">
        <f>'[1]TSS boilerplates'!$J31</f>
        <v>1</v>
      </c>
      <c r="AE35">
        <v>1</v>
      </c>
      <c r="AF35">
        <f t="shared" si="15"/>
        <v>1</v>
      </c>
      <c r="AG35">
        <f>'[1]TSS boilerplates'!$K31</f>
        <v>1</v>
      </c>
      <c r="AH35">
        <f t="shared" si="6"/>
        <v>1</v>
      </c>
      <c r="AI35">
        <f>'[1]TSS boilerplates'!$L31</f>
        <v>1</v>
      </c>
      <c r="AJ35">
        <v>1</v>
      </c>
      <c r="AK35">
        <f t="shared" si="7"/>
        <v>1</v>
      </c>
      <c r="AL35">
        <v>1</v>
      </c>
      <c r="AM35">
        <f>'[1]TSS boilerplates'!$M31</f>
        <v>1</v>
      </c>
      <c r="AN35">
        <v>1</v>
      </c>
      <c r="AO35">
        <f>'[1]TSS boilerplates'!$N31</f>
        <v>1</v>
      </c>
      <c r="AP35">
        <v>1</v>
      </c>
      <c r="AQ35">
        <v>1</v>
      </c>
      <c r="AR35">
        <v>1</v>
      </c>
      <c r="AS35">
        <f>'[1]TSS boilerplates'!$O31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72.5">
      <c r="A36">
        <v>17</v>
      </c>
      <c r="B36" s="2" t="s">
        <v>860</v>
      </c>
      <c r="C36" s="2" t="s">
        <v>166</v>
      </c>
      <c r="D36">
        <v>1</v>
      </c>
      <c r="E36">
        <v>1</v>
      </c>
      <c r="F36">
        <f t="shared" si="8"/>
        <v>2</v>
      </c>
      <c r="G36">
        <f t="shared" si="9"/>
        <v>31</v>
      </c>
      <c r="H36">
        <f t="shared" si="10"/>
        <v>15.5</v>
      </c>
      <c r="I36">
        <f t="shared" si="11"/>
        <v>178</v>
      </c>
      <c r="J36">
        <f>'[1]TSS boilerplates'!$C32</f>
        <v>51</v>
      </c>
      <c r="K36">
        <f t="shared" si="12"/>
        <v>1.6451612903225807</v>
      </c>
      <c r="L36">
        <f t="shared" si="13"/>
        <v>144</v>
      </c>
      <c r="M36">
        <f t="shared" si="14"/>
        <v>4.645161290322581</v>
      </c>
      <c r="N36">
        <v>1</v>
      </c>
      <c r="O36">
        <v>1</v>
      </c>
      <c r="P36">
        <v>1</v>
      </c>
      <c r="Q36">
        <v>1</v>
      </c>
      <c r="R36">
        <f>'[1]TSS boilerplates'!$E32</f>
        <v>1</v>
      </c>
      <c r="S36">
        <v>1</v>
      </c>
      <c r="T36">
        <f t="shared" si="3"/>
        <v>1</v>
      </c>
      <c r="U36">
        <f>'[1]TSS boilerplates'!$F32</f>
        <v>1</v>
      </c>
      <c r="V36">
        <v>1</v>
      </c>
      <c r="W36">
        <f t="shared" si="4"/>
        <v>1</v>
      </c>
      <c r="X36">
        <f t="shared" si="5"/>
        <v>1</v>
      </c>
      <c r="Y36">
        <f>'[1]TSS boilerplates'!$D32</f>
        <v>0</v>
      </c>
      <c r="Z36">
        <f>'[1]TSS boilerplates'!$G32</f>
        <v>1</v>
      </c>
      <c r="AA36">
        <f>'[1]TSS boilerplates'!$H32</f>
        <v>1</v>
      </c>
      <c r="AB36">
        <f>'[1]TSS boilerplates'!$I32</f>
        <v>1</v>
      </c>
      <c r="AC36">
        <v>1</v>
      </c>
      <c r="AD36">
        <f>'[1]TSS boilerplates'!$J32</f>
        <v>1</v>
      </c>
      <c r="AE36">
        <v>1</v>
      </c>
      <c r="AF36">
        <f t="shared" si="15"/>
        <v>3</v>
      </c>
      <c r="AG36">
        <f>'[1]TSS boilerplates'!$K32</f>
        <v>0</v>
      </c>
      <c r="AH36">
        <f t="shared" si="6"/>
        <v>1</v>
      </c>
      <c r="AI36">
        <f>'[1]TSS boilerplates'!$L32</f>
        <v>0</v>
      </c>
      <c r="AJ36">
        <v>1</v>
      </c>
      <c r="AK36">
        <f t="shared" si="7"/>
        <v>1</v>
      </c>
      <c r="AL36">
        <v>1</v>
      </c>
      <c r="AM36">
        <f>'[1]TSS boilerplates'!$M32</f>
        <v>0</v>
      </c>
      <c r="AN36">
        <v>1</v>
      </c>
      <c r="AO36">
        <f>'[1]TSS boilerplates'!$N32</f>
        <v>1</v>
      </c>
      <c r="AP36">
        <v>1</v>
      </c>
      <c r="AQ36">
        <v>1</v>
      </c>
      <c r="AR36">
        <v>1</v>
      </c>
      <c r="AS36">
        <f>'[1]TSS boilerplates'!$O32</f>
        <v>1</v>
      </c>
      <c r="AT36">
        <v>1</v>
      </c>
      <c r="AU36">
        <f t="shared" si="16"/>
        <v>51.921854838709677</v>
      </c>
      <c r="AV36">
        <f t="shared" si="17"/>
        <v>9.8679032258064545</v>
      </c>
      <c r="AW36">
        <f t="shared" si="18"/>
        <v>10.362580645161291</v>
      </c>
      <c r="AX36">
        <f t="shared" si="19"/>
        <v>8.1987096774193553</v>
      </c>
      <c r="AY36">
        <v>0</v>
      </c>
      <c r="AZ36">
        <v>1</v>
      </c>
      <c r="BA36">
        <v>1</v>
      </c>
      <c r="BG36">
        <f t="shared" si="20"/>
        <v>96.774193548387089</v>
      </c>
      <c r="BH36" s="10">
        <f t="shared" si="21"/>
        <v>1.0763888888888889E-4</v>
      </c>
    </row>
    <row r="37" spans="1:60" ht="43.5">
      <c r="A37">
        <v>18</v>
      </c>
      <c r="B37" s="2" t="s">
        <v>861</v>
      </c>
      <c r="C37" s="2" t="s">
        <v>166</v>
      </c>
      <c r="D37">
        <v>1</v>
      </c>
      <c r="E37">
        <v>1</v>
      </c>
      <c r="F37">
        <f t="shared" si="8"/>
        <v>1</v>
      </c>
      <c r="G37">
        <f t="shared" si="9"/>
        <v>19</v>
      </c>
      <c r="H37">
        <f t="shared" si="10"/>
        <v>19</v>
      </c>
      <c r="I37">
        <f t="shared" si="11"/>
        <v>107</v>
      </c>
      <c r="J37">
        <f>'[1]TSS boilerplates'!$C33</f>
        <v>29</v>
      </c>
      <c r="K37">
        <f t="shared" si="12"/>
        <v>1.5263157894736843</v>
      </c>
      <c r="L37">
        <f t="shared" si="13"/>
        <v>87</v>
      </c>
      <c r="M37">
        <f t="shared" si="14"/>
        <v>4.5789473684210522</v>
      </c>
      <c r="N37">
        <v>1</v>
      </c>
      <c r="O37">
        <v>1</v>
      </c>
      <c r="P37">
        <v>1</v>
      </c>
      <c r="Q37">
        <v>1</v>
      </c>
      <c r="R37">
        <f>'[1]TSS boilerplates'!$E33</f>
        <v>1</v>
      </c>
      <c r="S37">
        <v>1</v>
      </c>
      <c r="T37">
        <f t="shared" si="3"/>
        <v>1</v>
      </c>
      <c r="U37">
        <f>'[1]TSS boilerplates'!$F33</f>
        <v>1</v>
      </c>
      <c r="V37">
        <v>1</v>
      </c>
      <c r="W37">
        <f t="shared" si="4"/>
        <v>1</v>
      </c>
      <c r="X37">
        <f t="shared" si="5"/>
        <v>1</v>
      </c>
      <c r="Y37">
        <f>'[1]TSS boilerplates'!$D33</f>
        <v>0</v>
      </c>
      <c r="Z37">
        <f>'[1]TSS boilerplates'!$G33</f>
        <v>1</v>
      </c>
      <c r="AA37">
        <f>'[1]TSS boilerplates'!$H33</f>
        <v>1</v>
      </c>
      <c r="AB37">
        <f>'[1]TSS boilerplates'!$I33</f>
        <v>1</v>
      </c>
      <c r="AC37">
        <v>1</v>
      </c>
      <c r="AD37">
        <f>'[1]TSS boilerplates'!$J33</f>
        <v>1</v>
      </c>
      <c r="AE37">
        <v>1</v>
      </c>
      <c r="AF37">
        <f t="shared" si="15"/>
        <v>2</v>
      </c>
      <c r="AG37">
        <f>'[1]TSS boilerplates'!$K33</f>
        <v>1</v>
      </c>
      <c r="AH37">
        <f t="shared" si="6"/>
        <v>1</v>
      </c>
      <c r="AI37">
        <f>'[1]TSS boilerplates'!$L33</f>
        <v>1</v>
      </c>
      <c r="AJ37">
        <v>1</v>
      </c>
      <c r="AK37">
        <f t="shared" si="7"/>
        <v>1</v>
      </c>
      <c r="AL37">
        <v>1</v>
      </c>
      <c r="AM37">
        <f>'[1]TSS boilerplates'!$M33</f>
        <v>1</v>
      </c>
      <c r="AN37">
        <v>1</v>
      </c>
      <c r="AO37">
        <f>'[1]TSS boilerplates'!$N33</f>
        <v>0</v>
      </c>
      <c r="AP37">
        <v>1</v>
      </c>
      <c r="AQ37">
        <v>1</v>
      </c>
      <c r="AR37">
        <v>1</v>
      </c>
      <c r="AS37">
        <f>'[1]TSS boilerplates'!$O33</f>
        <v>0</v>
      </c>
      <c r="AT37">
        <v>1</v>
      </c>
      <c r="AU37">
        <f t="shared" si="16"/>
        <v>58.423684210526318</v>
      </c>
      <c r="AV37">
        <f t="shared" si="17"/>
        <v>9.8305263157894771</v>
      </c>
      <c r="AW37">
        <f t="shared" si="18"/>
        <v>10.185263157894735</v>
      </c>
      <c r="AX37">
        <f t="shared" si="19"/>
        <v>9.6368421052631561</v>
      </c>
      <c r="AY37">
        <v>1</v>
      </c>
      <c r="AZ37">
        <v>1</v>
      </c>
      <c r="BA37">
        <v>1</v>
      </c>
      <c r="BG37">
        <f t="shared" si="20"/>
        <v>105.26315789473684</v>
      </c>
      <c r="BH37" s="10">
        <f t="shared" si="21"/>
        <v>6.597222222222223E-5</v>
      </c>
    </row>
    <row r="38" spans="1:60" ht="87">
      <c r="A38">
        <v>19</v>
      </c>
      <c r="B38" s="1" t="s">
        <v>862</v>
      </c>
      <c r="C38" s="2" t="s">
        <v>166</v>
      </c>
      <c r="D38">
        <v>1</v>
      </c>
      <c r="E38">
        <v>1</v>
      </c>
      <c r="F38">
        <f t="shared" si="8"/>
        <v>1</v>
      </c>
      <c r="G38">
        <f t="shared" si="9"/>
        <v>28</v>
      </c>
      <c r="H38">
        <f t="shared" si="10"/>
        <v>28</v>
      </c>
      <c r="I38">
        <f t="shared" si="11"/>
        <v>171</v>
      </c>
      <c r="J38">
        <f>'[1]TSS boilerplates'!$C34</f>
        <v>44</v>
      </c>
      <c r="K38">
        <f t="shared" si="12"/>
        <v>1.5714285714285714</v>
      </c>
      <c r="L38">
        <f t="shared" si="13"/>
        <v>142</v>
      </c>
      <c r="M38">
        <f t="shared" si="14"/>
        <v>5.0714285714285712</v>
      </c>
      <c r="N38">
        <v>1</v>
      </c>
      <c r="O38">
        <v>1</v>
      </c>
      <c r="P38">
        <v>1</v>
      </c>
      <c r="Q38">
        <v>1</v>
      </c>
      <c r="R38">
        <f>'[1]TSS boilerplates'!$E34</f>
        <v>1</v>
      </c>
      <c r="S38">
        <v>1</v>
      </c>
      <c r="T38">
        <f t="shared" si="3"/>
        <v>1</v>
      </c>
      <c r="U38">
        <f>'[1]TSS boilerplates'!$F34</f>
        <v>1</v>
      </c>
      <c r="V38">
        <v>1</v>
      </c>
      <c r="W38">
        <f t="shared" si="4"/>
        <v>1</v>
      </c>
      <c r="X38">
        <f t="shared" si="5"/>
        <v>1</v>
      </c>
      <c r="Y38">
        <f>'[1]TSS boilerplates'!$D34</f>
        <v>0</v>
      </c>
      <c r="Z38">
        <f>'[1]TSS boilerplates'!$G34</f>
        <v>1</v>
      </c>
      <c r="AA38">
        <f>'[1]TSS boilerplates'!$H34</f>
        <v>1</v>
      </c>
      <c r="AB38">
        <f>'[1]TSS boilerplates'!$I34</f>
        <v>1</v>
      </c>
      <c r="AC38">
        <v>1</v>
      </c>
      <c r="AD38">
        <f>'[1]TSS boilerplates'!$J34</f>
        <v>1</v>
      </c>
      <c r="AE38">
        <v>1</v>
      </c>
      <c r="AF38">
        <f t="shared" si="15"/>
        <v>2</v>
      </c>
      <c r="AG38">
        <f>'[1]TSS boilerplates'!$K34</f>
        <v>1</v>
      </c>
      <c r="AH38">
        <f t="shared" si="6"/>
        <v>1</v>
      </c>
      <c r="AI38">
        <f>'[1]TSS boilerplates'!$L34</f>
        <v>0</v>
      </c>
      <c r="AJ38">
        <v>1</v>
      </c>
      <c r="AK38">
        <f t="shared" si="7"/>
        <v>1</v>
      </c>
      <c r="AL38">
        <v>1</v>
      </c>
      <c r="AM38">
        <f>'[1]TSS boilerplates'!$M34</f>
        <v>1</v>
      </c>
      <c r="AN38">
        <v>1</v>
      </c>
      <c r="AO38">
        <f>'[1]TSS boilerplates'!$N34</f>
        <v>0</v>
      </c>
      <c r="AP38">
        <v>1</v>
      </c>
      <c r="AQ38">
        <v>1</v>
      </c>
      <c r="AR38">
        <v>1</v>
      </c>
      <c r="AS38">
        <f>'[1]TSS boilerplates'!$O34</f>
        <v>0</v>
      </c>
      <c r="AT38">
        <v>1</v>
      </c>
      <c r="AU38">
        <f t="shared" si="16"/>
        <v>45.472142857142885</v>
      </c>
      <c r="AV38">
        <f t="shared" si="17"/>
        <v>13.872857142857146</v>
      </c>
      <c r="AW38">
        <f t="shared" si="18"/>
        <v>13.382857142857144</v>
      </c>
      <c r="AX38">
        <f t="shared" si="19"/>
        <v>16.456428571428567</v>
      </c>
      <c r="AY38">
        <v>1</v>
      </c>
      <c r="AZ38">
        <v>1</v>
      </c>
      <c r="BA38">
        <v>1</v>
      </c>
      <c r="BG38">
        <f t="shared" si="20"/>
        <v>71.428571428571431</v>
      </c>
      <c r="BH38" s="10">
        <f t="shared" si="21"/>
        <v>9.722222222222223E-5</v>
      </c>
    </row>
    <row r="39" spans="1:60" ht="72.5">
      <c r="A39">
        <v>20</v>
      </c>
      <c r="B39" s="1" t="s">
        <v>814</v>
      </c>
      <c r="C39" s="2" t="s">
        <v>146</v>
      </c>
      <c r="D39">
        <v>1</v>
      </c>
      <c r="E39">
        <v>1</v>
      </c>
      <c r="F39">
        <f t="shared" si="8"/>
        <v>1</v>
      </c>
      <c r="G39">
        <f t="shared" si="9"/>
        <v>31</v>
      </c>
      <c r="H39">
        <f t="shared" si="10"/>
        <v>31</v>
      </c>
      <c r="I39">
        <f t="shared" si="11"/>
        <v>183</v>
      </c>
      <c r="J39">
        <f>'[1]TSS boilerplates'!$C35</f>
        <v>50</v>
      </c>
      <c r="K39">
        <f t="shared" si="12"/>
        <v>1.6129032258064515</v>
      </c>
      <c r="L39">
        <f t="shared" si="13"/>
        <v>149</v>
      </c>
      <c r="M39">
        <f t="shared" si="14"/>
        <v>4.806451612903226</v>
      </c>
      <c r="N39">
        <v>0</v>
      </c>
      <c r="O39">
        <v>1</v>
      </c>
      <c r="P39">
        <v>0</v>
      </c>
      <c r="Q39">
        <v>0</v>
      </c>
      <c r="R39">
        <f>'[1]TSS boilerplates'!$E35</f>
        <v>1</v>
      </c>
      <c r="S39">
        <v>1</v>
      </c>
      <c r="T39">
        <f t="shared" si="3"/>
        <v>0</v>
      </c>
      <c r="U39">
        <f>'[1]TSS boilerplates'!$F35</f>
        <v>1</v>
      </c>
      <c r="V39">
        <v>1</v>
      </c>
      <c r="W39">
        <f t="shared" si="4"/>
        <v>0</v>
      </c>
      <c r="X39">
        <f t="shared" si="5"/>
        <v>1</v>
      </c>
      <c r="Y39">
        <f>'[1]TSS boilerplates'!$D35</f>
        <v>1</v>
      </c>
      <c r="Z39">
        <f>'[1]TSS boilerplates'!$G35</f>
        <v>1</v>
      </c>
      <c r="AA39">
        <f>'[1]TSS boilerplates'!$H35</f>
        <v>1</v>
      </c>
      <c r="AB39">
        <f>'[1]TSS boilerplates'!$I35</f>
        <v>1</v>
      </c>
      <c r="AC39">
        <v>1</v>
      </c>
      <c r="AD39">
        <f>'[1]TSS boilerplates'!$J35</f>
        <v>1</v>
      </c>
      <c r="AE39">
        <v>1</v>
      </c>
      <c r="AF39">
        <f t="shared" si="15"/>
        <v>3</v>
      </c>
      <c r="AG39">
        <f>'[1]TSS boilerplates'!$K35</f>
        <v>1</v>
      </c>
      <c r="AH39">
        <f t="shared" si="6"/>
        <v>1</v>
      </c>
      <c r="AI39">
        <f>'[1]TSS boilerplates'!$L35</f>
        <v>0</v>
      </c>
      <c r="AJ39">
        <v>1</v>
      </c>
      <c r="AK39">
        <f t="shared" si="7"/>
        <v>1</v>
      </c>
      <c r="AL39">
        <v>1</v>
      </c>
      <c r="AM39">
        <f>'[1]TSS boilerplates'!$M35</f>
        <v>1</v>
      </c>
      <c r="AN39">
        <v>1</v>
      </c>
      <c r="AO39">
        <f>'[1]TSS boilerplates'!$N35</f>
        <v>1</v>
      </c>
      <c r="AP39">
        <v>1</v>
      </c>
      <c r="AQ39">
        <v>1</v>
      </c>
      <c r="AR39">
        <v>1</v>
      </c>
      <c r="AS39">
        <f>'[1]TSS boilerplates'!$O35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43.5">
      <c r="A40">
        <v>21</v>
      </c>
      <c r="B40" s="1" t="s">
        <v>863</v>
      </c>
      <c r="C40" s="2" t="s">
        <v>166</v>
      </c>
      <c r="D40">
        <v>1</v>
      </c>
      <c r="E40">
        <v>1</v>
      </c>
      <c r="F40">
        <f t="shared" si="8"/>
        <v>1</v>
      </c>
      <c r="G40">
        <f t="shared" si="9"/>
        <v>15</v>
      </c>
      <c r="H40">
        <f t="shared" si="10"/>
        <v>15</v>
      </c>
      <c r="I40">
        <f t="shared" si="11"/>
        <v>100</v>
      </c>
      <c r="J40">
        <f>'[1]TSS boilerplates'!$C36</f>
        <v>27</v>
      </c>
      <c r="K40">
        <f t="shared" si="12"/>
        <v>1.8</v>
      </c>
      <c r="L40">
        <f t="shared" si="13"/>
        <v>83</v>
      </c>
      <c r="M40">
        <f t="shared" si="14"/>
        <v>5.5333333333333332</v>
      </c>
      <c r="N40">
        <v>1</v>
      </c>
      <c r="O40">
        <v>1</v>
      </c>
      <c r="P40">
        <v>1</v>
      </c>
      <c r="Q40">
        <v>1</v>
      </c>
      <c r="R40">
        <f>'[1]TSS boilerplates'!$E36</f>
        <v>1</v>
      </c>
      <c r="S40">
        <v>1</v>
      </c>
      <c r="T40">
        <f t="shared" si="3"/>
        <v>1</v>
      </c>
      <c r="U40">
        <f>'[1]TSS boilerplates'!$F36</f>
        <v>1</v>
      </c>
      <c r="V40">
        <v>1</v>
      </c>
      <c r="W40">
        <f t="shared" si="4"/>
        <v>1</v>
      </c>
      <c r="X40">
        <f t="shared" si="5"/>
        <v>1</v>
      </c>
      <c r="Y40">
        <f>'[1]TSS boilerplates'!$D36</f>
        <v>1</v>
      </c>
      <c r="Z40">
        <f>'[1]TSS boilerplates'!$G36</f>
        <v>1</v>
      </c>
      <c r="AA40">
        <f>'[1]TSS boilerplates'!$H36</f>
        <v>1</v>
      </c>
      <c r="AB40">
        <f>'[1]TSS boilerplates'!$I36</f>
        <v>1</v>
      </c>
      <c r="AC40">
        <v>1</v>
      </c>
      <c r="AD40">
        <f>'[1]TSS boilerplates'!$J36</f>
        <v>1</v>
      </c>
      <c r="AE40">
        <v>1</v>
      </c>
      <c r="AF40">
        <f t="shared" si="15"/>
        <v>2</v>
      </c>
      <c r="AG40">
        <f>'[1]TSS boilerplates'!$K36</f>
        <v>1</v>
      </c>
      <c r="AH40">
        <f t="shared" si="6"/>
        <v>1</v>
      </c>
      <c r="AI40">
        <f>'[1]TSS boilerplates'!$L36</f>
        <v>1</v>
      </c>
      <c r="AJ40">
        <v>1</v>
      </c>
      <c r="AK40">
        <f t="shared" si="7"/>
        <v>1</v>
      </c>
      <c r="AL40">
        <v>1</v>
      </c>
      <c r="AM40">
        <f>'[1]TSS boilerplates'!$M36</f>
        <v>1</v>
      </c>
      <c r="AN40">
        <v>1</v>
      </c>
      <c r="AO40">
        <f>'[1]TSS boilerplates'!$N36</f>
        <v>1</v>
      </c>
      <c r="AP40">
        <v>1</v>
      </c>
      <c r="AQ40">
        <v>1</v>
      </c>
      <c r="AR40">
        <v>1</v>
      </c>
      <c r="AS40">
        <f>'[1]TSS boilerplates'!$O36</f>
        <v>1</v>
      </c>
      <c r="AT40">
        <v>1</v>
      </c>
      <c r="AU40">
        <f t="shared" si="16"/>
        <v>39.330000000000013</v>
      </c>
      <c r="AV40">
        <f t="shared" si="17"/>
        <v>11.500000000000004</v>
      </c>
      <c r="AW40">
        <f t="shared" si="18"/>
        <v>15.938666666666663</v>
      </c>
      <c r="AX40">
        <f t="shared" si="19"/>
        <v>12.131999999999998</v>
      </c>
      <c r="AY40">
        <v>1</v>
      </c>
      <c r="AZ40">
        <v>1</v>
      </c>
      <c r="BA40">
        <v>1</v>
      </c>
      <c r="BG40">
        <f t="shared" si="20"/>
        <v>133.33333333333334</v>
      </c>
      <c r="BH40" s="10">
        <f t="shared" si="21"/>
        <v>5.208333333333333E-5</v>
      </c>
    </row>
    <row r="41" spans="1:60" ht="29">
      <c r="A41">
        <v>22</v>
      </c>
      <c r="B41" s="1" t="s">
        <v>746</v>
      </c>
      <c r="C41" s="2" t="s">
        <v>146</v>
      </c>
      <c r="D41">
        <v>1</v>
      </c>
      <c r="E41">
        <v>1</v>
      </c>
      <c r="F41">
        <f t="shared" si="8"/>
        <v>1</v>
      </c>
      <c r="G41">
        <f t="shared" si="9"/>
        <v>12</v>
      </c>
      <c r="H41">
        <f t="shared" si="10"/>
        <v>12</v>
      </c>
      <c r="I41">
        <f t="shared" si="11"/>
        <v>77</v>
      </c>
      <c r="J41">
        <f>'[1]TSS boilerplates'!$C37</f>
        <v>22</v>
      </c>
      <c r="K41">
        <f t="shared" si="12"/>
        <v>1.8333333333333333</v>
      </c>
      <c r="L41">
        <f t="shared" si="13"/>
        <v>63</v>
      </c>
      <c r="M41">
        <f t="shared" si="14"/>
        <v>5.25</v>
      </c>
      <c r="N41">
        <v>1</v>
      </c>
      <c r="O41">
        <v>1</v>
      </c>
      <c r="P41">
        <v>1</v>
      </c>
      <c r="Q41">
        <v>1</v>
      </c>
      <c r="R41">
        <f>'[1]TSS boilerplates'!$E37</f>
        <v>1</v>
      </c>
      <c r="S41">
        <v>1</v>
      </c>
      <c r="T41">
        <f t="shared" si="3"/>
        <v>1</v>
      </c>
      <c r="U41">
        <f>'[1]TSS boilerplates'!$F37</f>
        <v>1</v>
      </c>
      <c r="V41">
        <v>1</v>
      </c>
      <c r="W41">
        <f t="shared" si="4"/>
        <v>1</v>
      </c>
      <c r="X41">
        <f t="shared" si="5"/>
        <v>1</v>
      </c>
      <c r="Y41">
        <f>'[1]TSS boilerplates'!$D37</f>
        <v>1</v>
      </c>
      <c r="Z41">
        <f>'[1]TSS boilerplates'!$G37</f>
        <v>1</v>
      </c>
      <c r="AA41">
        <f>'[1]TSS boilerplates'!$H37</f>
        <v>1</v>
      </c>
      <c r="AB41">
        <f>'[1]TSS boilerplates'!$I37</f>
        <v>1</v>
      </c>
      <c r="AC41">
        <v>1</v>
      </c>
      <c r="AD41">
        <f>'[1]TSS boilerplates'!$J37</f>
        <v>1</v>
      </c>
      <c r="AE41">
        <v>1</v>
      </c>
      <c r="AF41">
        <f t="shared" si="15"/>
        <v>1</v>
      </c>
      <c r="AG41">
        <f>'[1]TSS boilerplates'!$K37</f>
        <v>0</v>
      </c>
      <c r="AH41">
        <f t="shared" si="6"/>
        <v>1</v>
      </c>
      <c r="AI41">
        <f>'[1]TSS boilerplates'!$L37</f>
        <v>1</v>
      </c>
      <c r="AJ41">
        <v>1</v>
      </c>
      <c r="AK41">
        <f t="shared" si="7"/>
        <v>1</v>
      </c>
      <c r="AL41">
        <v>1</v>
      </c>
      <c r="AM41">
        <f>'[1]TSS boilerplates'!$M37</f>
        <v>0</v>
      </c>
      <c r="AN41">
        <v>1</v>
      </c>
      <c r="AO41">
        <f>'[1]TSS boilerplates'!$N37</f>
        <v>1</v>
      </c>
      <c r="AP41">
        <v>1</v>
      </c>
      <c r="AQ41">
        <v>1</v>
      </c>
      <c r="AR41">
        <v>1</v>
      </c>
      <c r="AS41">
        <f>'[1]TSS boilerplates'!$O37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3.5">
      <c r="A42">
        <v>23</v>
      </c>
      <c r="B42" s="1" t="s">
        <v>747</v>
      </c>
      <c r="C42" s="2" t="s">
        <v>146</v>
      </c>
      <c r="D42">
        <v>1</v>
      </c>
      <c r="E42">
        <v>1</v>
      </c>
      <c r="F42">
        <f t="shared" si="8"/>
        <v>1</v>
      </c>
      <c r="G42">
        <f t="shared" si="9"/>
        <v>12</v>
      </c>
      <c r="H42">
        <f t="shared" si="10"/>
        <v>12</v>
      </c>
      <c r="I42">
        <f t="shared" si="11"/>
        <v>79</v>
      </c>
      <c r="J42">
        <f>'[1]TSS boilerplates'!$C38</f>
        <v>23</v>
      </c>
      <c r="K42">
        <f t="shared" si="12"/>
        <v>1.9166666666666667</v>
      </c>
      <c r="L42">
        <f t="shared" si="13"/>
        <v>65</v>
      </c>
      <c r="M42">
        <f t="shared" si="14"/>
        <v>5.416666666666667</v>
      </c>
      <c r="N42">
        <v>1</v>
      </c>
      <c r="O42">
        <v>1</v>
      </c>
      <c r="P42">
        <v>1</v>
      </c>
      <c r="Q42">
        <v>1</v>
      </c>
      <c r="R42">
        <f>'[1]TSS boilerplates'!$E38</f>
        <v>1</v>
      </c>
      <c r="S42">
        <v>1</v>
      </c>
      <c r="T42">
        <f t="shared" si="3"/>
        <v>1</v>
      </c>
      <c r="U42">
        <f>'[1]TSS boilerplates'!$F38</f>
        <v>1</v>
      </c>
      <c r="V42">
        <v>1</v>
      </c>
      <c r="W42">
        <f t="shared" si="4"/>
        <v>1</v>
      </c>
      <c r="X42">
        <f t="shared" si="5"/>
        <v>1</v>
      </c>
      <c r="Y42">
        <f>'[1]TSS boilerplates'!$D38</f>
        <v>1</v>
      </c>
      <c r="Z42">
        <f>'[1]TSS boilerplates'!$G38</f>
        <v>1</v>
      </c>
      <c r="AA42">
        <f>'[1]TSS boilerplates'!$H38</f>
        <v>1</v>
      </c>
      <c r="AB42">
        <f>'[1]TSS boilerplates'!$I38</f>
        <v>1</v>
      </c>
      <c r="AC42">
        <v>1</v>
      </c>
      <c r="AD42">
        <f>'[1]TSS boilerplates'!$J38</f>
        <v>1</v>
      </c>
      <c r="AE42">
        <v>1</v>
      </c>
      <c r="AF42">
        <f t="shared" si="15"/>
        <v>1</v>
      </c>
      <c r="AG42">
        <f>'[1]TSS boilerplates'!$K38</f>
        <v>0</v>
      </c>
      <c r="AH42">
        <f t="shared" si="6"/>
        <v>1</v>
      </c>
      <c r="AI42">
        <f>'[1]TSS boilerplates'!$L38</f>
        <v>1</v>
      </c>
      <c r="AJ42">
        <v>1</v>
      </c>
      <c r="AK42">
        <f t="shared" si="7"/>
        <v>1</v>
      </c>
      <c r="AL42">
        <v>1</v>
      </c>
      <c r="AM42">
        <f>'[1]TSS boilerplates'!$M38</f>
        <v>0</v>
      </c>
      <c r="AN42">
        <v>1</v>
      </c>
      <c r="AO42">
        <f>'[1]TSS boilerplates'!$N38</f>
        <v>1</v>
      </c>
      <c r="AP42">
        <v>1</v>
      </c>
      <c r="AQ42">
        <v>1</v>
      </c>
      <c r="AR42">
        <v>1</v>
      </c>
      <c r="AS42">
        <f>'[1]TSS boilerplates'!$O38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43.5">
      <c r="A43">
        <v>24</v>
      </c>
      <c r="B43" s="1" t="s">
        <v>748</v>
      </c>
      <c r="C43" s="2" t="s">
        <v>146</v>
      </c>
      <c r="D43">
        <v>1</v>
      </c>
      <c r="E43">
        <v>1</v>
      </c>
      <c r="F43">
        <f t="shared" si="8"/>
        <v>1</v>
      </c>
      <c r="G43">
        <f t="shared" si="9"/>
        <v>15</v>
      </c>
      <c r="H43">
        <f t="shared" si="10"/>
        <v>15</v>
      </c>
      <c r="I43">
        <f t="shared" si="11"/>
        <v>110</v>
      </c>
      <c r="J43">
        <f>'[1]TSS boilerplates'!$C39</f>
        <v>31</v>
      </c>
      <c r="K43">
        <f t="shared" si="12"/>
        <v>2.0666666666666669</v>
      </c>
      <c r="L43">
        <f t="shared" si="13"/>
        <v>92</v>
      </c>
      <c r="M43">
        <f t="shared" si="14"/>
        <v>6.1333333333333337</v>
      </c>
      <c r="N43">
        <v>1</v>
      </c>
      <c r="O43">
        <v>1</v>
      </c>
      <c r="P43">
        <v>1</v>
      </c>
      <c r="Q43">
        <v>1</v>
      </c>
      <c r="R43">
        <f>'[1]TSS boilerplates'!$E39</f>
        <v>1</v>
      </c>
      <c r="S43">
        <v>1</v>
      </c>
      <c r="T43">
        <f t="shared" si="3"/>
        <v>1</v>
      </c>
      <c r="U43">
        <f>'[1]TSS boilerplates'!$F39</f>
        <v>1</v>
      </c>
      <c r="V43">
        <v>1</v>
      </c>
      <c r="W43">
        <f t="shared" si="4"/>
        <v>1</v>
      </c>
      <c r="X43">
        <f t="shared" si="5"/>
        <v>1</v>
      </c>
      <c r="Y43">
        <f>'[1]TSS boilerplates'!$D39</f>
        <v>1</v>
      </c>
      <c r="Z43">
        <f>'[1]TSS boilerplates'!$G39</f>
        <v>1</v>
      </c>
      <c r="AA43">
        <f>'[1]TSS boilerplates'!$H39</f>
        <v>1</v>
      </c>
      <c r="AB43">
        <f>'[1]TSS boilerplates'!$I39</f>
        <v>1</v>
      </c>
      <c r="AC43">
        <v>1</v>
      </c>
      <c r="AD43">
        <f>'[1]TSS boilerplates'!$J39</f>
        <v>1</v>
      </c>
      <c r="AE43">
        <v>1</v>
      </c>
      <c r="AF43">
        <f t="shared" si="15"/>
        <v>4</v>
      </c>
      <c r="AG43">
        <f>'[1]TSS boilerplates'!$K39</f>
        <v>1</v>
      </c>
      <c r="AH43">
        <f t="shared" si="6"/>
        <v>1</v>
      </c>
      <c r="AI43">
        <f>'[1]TSS boilerplates'!$L39</f>
        <v>0</v>
      </c>
      <c r="AJ43">
        <v>1</v>
      </c>
      <c r="AK43">
        <f t="shared" si="7"/>
        <v>1</v>
      </c>
      <c r="AL43">
        <v>1</v>
      </c>
      <c r="AM43">
        <f>'[1]TSS boilerplates'!$M39</f>
        <v>1</v>
      </c>
      <c r="AN43">
        <v>1</v>
      </c>
      <c r="AO43">
        <f>'[1]TSS boilerplates'!$N39</f>
        <v>1</v>
      </c>
      <c r="AP43">
        <v>1</v>
      </c>
      <c r="AQ43">
        <v>1</v>
      </c>
      <c r="AR43">
        <v>1</v>
      </c>
      <c r="AS43">
        <f>'[1]TSS boilerplates'!$O39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29">
      <c r="A44">
        <v>25</v>
      </c>
      <c r="B44" s="1" t="s">
        <v>749</v>
      </c>
      <c r="C44" s="2" t="s">
        <v>146</v>
      </c>
      <c r="D44">
        <v>1</v>
      </c>
      <c r="E44">
        <v>1</v>
      </c>
      <c r="F44">
        <f t="shared" si="8"/>
        <v>1</v>
      </c>
      <c r="G44">
        <f t="shared" si="9"/>
        <v>11</v>
      </c>
      <c r="H44">
        <f t="shared" si="10"/>
        <v>11</v>
      </c>
      <c r="I44">
        <f t="shared" si="11"/>
        <v>71</v>
      </c>
      <c r="J44">
        <f>'[1]TSS boilerplates'!$C40</f>
        <v>20</v>
      </c>
      <c r="K44">
        <f t="shared" si="12"/>
        <v>1.8181818181818181</v>
      </c>
      <c r="L44">
        <f t="shared" si="13"/>
        <v>60</v>
      </c>
      <c r="M44">
        <f t="shared" si="14"/>
        <v>5.4545454545454541</v>
      </c>
      <c r="N44">
        <v>1</v>
      </c>
      <c r="O44">
        <v>1</v>
      </c>
      <c r="P44">
        <v>1</v>
      </c>
      <c r="Q44">
        <v>1</v>
      </c>
      <c r="R44">
        <f>'[1]TSS boilerplates'!$E40</f>
        <v>1</v>
      </c>
      <c r="S44">
        <v>1</v>
      </c>
      <c r="T44">
        <f t="shared" si="3"/>
        <v>1</v>
      </c>
      <c r="U44">
        <f>'[1]TSS boilerplates'!$F40</f>
        <v>1</v>
      </c>
      <c r="V44">
        <v>1</v>
      </c>
      <c r="W44">
        <f t="shared" si="4"/>
        <v>1</v>
      </c>
      <c r="X44">
        <f t="shared" si="5"/>
        <v>1</v>
      </c>
      <c r="Y44">
        <f>'[1]TSS boilerplates'!$D40</f>
        <v>1</v>
      </c>
      <c r="Z44">
        <f>'[1]TSS boilerplates'!$G40</f>
        <v>1</v>
      </c>
      <c r="AA44">
        <f>'[1]TSS boilerplates'!$H40</f>
        <v>1</v>
      </c>
      <c r="AB44">
        <f>'[1]TSS boilerplates'!$I40</f>
        <v>1</v>
      </c>
      <c r="AC44">
        <v>1</v>
      </c>
      <c r="AD44">
        <f>'[1]TSS boilerplates'!$J40</f>
        <v>1</v>
      </c>
      <c r="AE44">
        <v>1</v>
      </c>
      <c r="AF44">
        <f t="shared" si="15"/>
        <v>1</v>
      </c>
      <c r="AG44">
        <f>'[1]TSS boilerplates'!$K40</f>
        <v>1</v>
      </c>
      <c r="AH44">
        <f t="shared" si="6"/>
        <v>1</v>
      </c>
      <c r="AI44">
        <f>'[1]TSS boilerplates'!$L40</f>
        <v>1</v>
      </c>
      <c r="AJ44">
        <v>1</v>
      </c>
      <c r="AK44">
        <f t="shared" si="7"/>
        <v>1</v>
      </c>
      <c r="AL44">
        <v>1</v>
      </c>
      <c r="AM44">
        <f>'[1]TSS boilerplates'!$M40</f>
        <v>1</v>
      </c>
      <c r="AN44">
        <v>1</v>
      </c>
      <c r="AO44">
        <f>'[1]TSS boilerplates'!$N40</f>
        <v>1</v>
      </c>
      <c r="AP44">
        <v>1</v>
      </c>
      <c r="AQ44">
        <v>1</v>
      </c>
      <c r="AR44">
        <v>1</v>
      </c>
      <c r="AS44">
        <f>'[1]TSS boilerplates'!$O40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2.5">
      <c r="A45">
        <v>26</v>
      </c>
      <c r="B45" s="1" t="s">
        <v>816</v>
      </c>
      <c r="C45" s="2" t="s">
        <v>146</v>
      </c>
      <c r="D45">
        <v>1</v>
      </c>
      <c r="E45">
        <v>1</v>
      </c>
      <c r="F45">
        <f t="shared" si="8"/>
        <v>2</v>
      </c>
      <c r="G45">
        <f t="shared" si="9"/>
        <v>24</v>
      </c>
      <c r="H45">
        <f t="shared" si="10"/>
        <v>12</v>
      </c>
      <c r="I45">
        <f t="shared" si="11"/>
        <v>152</v>
      </c>
      <c r="J45">
        <f>'[1]TSS boilerplates'!$C41</f>
        <v>45</v>
      </c>
      <c r="K45">
        <f t="shared" si="12"/>
        <v>1.875</v>
      </c>
      <c r="L45">
        <f t="shared" si="13"/>
        <v>126</v>
      </c>
      <c r="M45">
        <f t="shared" si="14"/>
        <v>5.25</v>
      </c>
      <c r="N45">
        <v>0</v>
      </c>
      <c r="O45">
        <v>1</v>
      </c>
      <c r="P45">
        <v>1</v>
      </c>
      <c r="Q45">
        <v>0</v>
      </c>
      <c r="R45">
        <f>'[1]TSS boilerplates'!$E41</f>
        <v>1</v>
      </c>
      <c r="S45">
        <v>1</v>
      </c>
      <c r="T45">
        <f t="shared" si="3"/>
        <v>0</v>
      </c>
      <c r="U45">
        <f>'[1]TSS boilerplates'!$F41</f>
        <v>1</v>
      </c>
      <c r="V45">
        <v>1</v>
      </c>
      <c r="W45">
        <f t="shared" si="4"/>
        <v>0</v>
      </c>
      <c r="X45">
        <f t="shared" si="5"/>
        <v>1</v>
      </c>
      <c r="Y45">
        <f>'[1]TSS boilerplates'!$D41</f>
        <v>0</v>
      </c>
      <c r="Z45">
        <f>'[1]TSS boilerplates'!$G41</f>
        <v>1</v>
      </c>
      <c r="AA45">
        <f>'[1]TSS boilerplates'!$H41</f>
        <v>1</v>
      </c>
      <c r="AB45">
        <f>'[1]TSS boilerplates'!$I41</f>
        <v>1</v>
      </c>
      <c r="AC45">
        <v>1</v>
      </c>
      <c r="AD45">
        <f>'[1]TSS boilerplates'!$J41</f>
        <v>1</v>
      </c>
      <c r="AE45">
        <v>1</v>
      </c>
      <c r="AF45">
        <f t="shared" si="15"/>
        <v>2</v>
      </c>
      <c r="AG45">
        <f>'[1]TSS boilerplates'!$K41</f>
        <v>1</v>
      </c>
      <c r="AH45">
        <f t="shared" si="6"/>
        <v>1</v>
      </c>
      <c r="AI45">
        <f>'[1]TSS boilerplates'!$L41</f>
        <v>1</v>
      </c>
      <c r="AJ45">
        <v>1</v>
      </c>
      <c r="AK45">
        <f t="shared" si="7"/>
        <v>1</v>
      </c>
      <c r="AL45">
        <v>1</v>
      </c>
      <c r="AM45">
        <f>'[1]TSS boilerplates'!$M41</f>
        <v>0</v>
      </c>
      <c r="AN45">
        <v>1</v>
      </c>
      <c r="AO45">
        <f>'[1]TSS boilerplates'!$N41</f>
        <v>1</v>
      </c>
      <c r="AP45">
        <v>1</v>
      </c>
      <c r="AQ45">
        <v>1</v>
      </c>
      <c r="AR45">
        <v>1</v>
      </c>
      <c r="AS45">
        <f>'[1]TSS boilerplates'!$O41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2.5">
      <c r="A46">
        <v>27</v>
      </c>
      <c r="B46" s="1" t="s">
        <v>817</v>
      </c>
      <c r="C46" s="2" t="s">
        <v>146</v>
      </c>
      <c r="D46">
        <v>1</v>
      </c>
      <c r="E46">
        <v>1</v>
      </c>
      <c r="F46">
        <f t="shared" si="8"/>
        <v>2</v>
      </c>
      <c r="G46">
        <f t="shared" si="9"/>
        <v>21</v>
      </c>
      <c r="H46">
        <f t="shared" si="10"/>
        <v>10.5</v>
      </c>
      <c r="I46">
        <f t="shared" si="11"/>
        <v>145</v>
      </c>
      <c r="J46">
        <f>'[1]TSS boilerplates'!$C42</f>
        <v>40</v>
      </c>
      <c r="K46">
        <f t="shared" si="12"/>
        <v>1.9047619047619047</v>
      </c>
      <c r="L46">
        <f t="shared" si="13"/>
        <v>119</v>
      </c>
      <c r="M46">
        <f t="shared" si="14"/>
        <v>5.666666666666667</v>
      </c>
      <c r="N46">
        <v>1</v>
      </c>
      <c r="O46">
        <v>1</v>
      </c>
      <c r="P46">
        <v>1</v>
      </c>
      <c r="Q46">
        <v>1</v>
      </c>
      <c r="R46">
        <f>'[1]TSS boilerplates'!$E42</f>
        <v>1</v>
      </c>
      <c r="S46">
        <v>1</v>
      </c>
      <c r="T46">
        <f t="shared" si="3"/>
        <v>1</v>
      </c>
      <c r="U46">
        <f>'[1]TSS boilerplates'!$F42</f>
        <v>1</v>
      </c>
      <c r="V46">
        <v>1</v>
      </c>
      <c r="W46">
        <f t="shared" si="4"/>
        <v>1</v>
      </c>
      <c r="X46">
        <f t="shared" si="5"/>
        <v>1</v>
      </c>
      <c r="Y46">
        <f>'[1]TSS boilerplates'!$D42</f>
        <v>0</v>
      </c>
      <c r="Z46">
        <f>'[1]TSS boilerplates'!$G42</f>
        <v>1</v>
      </c>
      <c r="AA46">
        <f>'[1]TSS boilerplates'!$H42</f>
        <v>1</v>
      </c>
      <c r="AB46">
        <f>'[1]TSS boilerplates'!$I42</f>
        <v>1</v>
      </c>
      <c r="AC46">
        <v>1</v>
      </c>
      <c r="AD46">
        <f>'[1]TSS boilerplates'!$J42</f>
        <v>1</v>
      </c>
      <c r="AE46">
        <v>1</v>
      </c>
      <c r="AF46">
        <f t="shared" si="15"/>
        <v>3</v>
      </c>
      <c r="AG46">
        <f>'[1]TSS boilerplates'!$K42</f>
        <v>1</v>
      </c>
      <c r="AH46">
        <f t="shared" si="6"/>
        <v>1</v>
      </c>
      <c r="AI46">
        <f>'[1]TSS boilerplates'!$L42</f>
        <v>0</v>
      </c>
      <c r="AJ46">
        <v>1</v>
      </c>
      <c r="AK46">
        <f t="shared" si="7"/>
        <v>1</v>
      </c>
      <c r="AL46">
        <v>1</v>
      </c>
      <c r="AM46">
        <f>'[1]TSS boilerplates'!$M42</f>
        <v>1</v>
      </c>
      <c r="AN46">
        <v>1</v>
      </c>
      <c r="AO46">
        <f>'[1]TSS boilerplates'!$N42</f>
        <v>1</v>
      </c>
      <c r="AP46">
        <v>1</v>
      </c>
      <c r="AQ46">
        <v>1</v>
      </c>
      <c r="AR46">
        <v>1</v>
      </c>
      <c r="AS46">
        <f>'[1]TSS boilerplates'!$O42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87">
      <c r="A47">
        <v>28</v>
      </c>
      <c r="B47" s="1" t="s">
        <v>843</v>
      </c>
      <c r="C47" s="2" t="s">
        <v>146</v>
      </c>
      <c r="D47">
        <v>1</v>
      </c>
      <c r="E47">
        <v>1</v>
      </c>
      <c r="F47">
        <f t="shared" si="8"/>
        <v>2</v>
      </c>
      <c r="G47">
        <f t="shared" si="9"/>
        <v>20</v>
      </c>
      <c r="H47">
        <f t="shared" si="10"/>
        <v>10</v>
      </c>
      <c r="I47">
        <f t="shared" si="11"/>
        <v>148</v>
      </c>
      <c r="J47">
        <f>'[1]TSS boilerplates'!$C43</f>
        <v>43</v>
      </c>
      <c r="K47">
        <f t="shared" si="12"/>
        <v>2.15</v>
      </c>
      <c r="L47">
        <f t="shared" si="13"/>
        <v>123</v>
      </c>
      <c r="M47">
        <f t="shared" si="14"/>
        <v>6.15</v>
      </c>
      <c r="N47">
        <v>1</v>
      </c>
      <c r="O47">
        <v>1</v>
      </c>
      <c r="P47">
        <v>1</v>
      </c>
      <c r="Q47">
        <v>0</v>
      </c>
      <c r="R47">
        <f>'[1]TSS boilerplates'!$E43</f>
        <v>1</v>
      </c>
      <c r="S47">
        <v>1</v>
      </c>
      <c r="T47">
        <f t="shared" si="3"/>
        <v>0</v>
      </c>
      <c r="U47">
        <f>'[1]TSS boilerplates'!$F43</f>
        <v>1</v>
      </c>
      <c r="V47">
        <v>1</v>
      </c>
      <c r="W47">
        <f t="shared" si="4"/>
        <v>0</v>
      </c>
      <c r="X47">
        <f t="shared" si="5"/>
        <v>1</v>
      </c>
      <c r="Y47">
        <f>'[1]TSS boilerplates'!$D43</f>
        <v>1</v>
      </c>
      <c r="Z47">
        <f>'[1]TSS boilerplates'!$G43</f>
        <v>1</v>
      </c>
      <c r="AA47">
        <f>'[1]TSS boilerplates'!$H43</f>
        <v>1</v>
      </c>
      <c r="AB47">
        <f>'[1]TSS boilerplates'!$I43</f>
        <v>1</v>
      </c>
      <c r="AC47">
        <v>1</v>
      </c>
      <c r="AD47">
        <f>'[1]TSS boilerplates'!$J43</f>
        <v>1</v>
      </c>
      <c r="AE47">
        <v>1</v>
      </c>
      <c r="AF47">
        <f t="shared" si="15"/>
        <v>3</v>
      </c>
      <c r="AG47">
        <f>'[1]TSS boilerplates'!$K43</f>
        <v>1</v>
      </c>
      <c r="AH47">
        <f t="shared" si="6"/>
        <v>1</v>
      </c>
      <c r="AI47">
        <f>'[1]TSS boilerplates'!$L43</f>
        <v>0</v>
      </c>
      <c r="AJ47">
        <v>1</v>
      </c>
      <c r="AK47">
        <f t="shared" si="7"/>
        <v>1</v>
      </c>
      <c r="AL47">
        <v>1</v>
      </c>
      <c r="AM47">
        <f>'[1]TSS boilerplates'!$M43</f>
        <v>1</v>
      </c>
      <c r="AN47">
        <v>1</v>
      </c>
      <c r="AO47">
        <f>'[1]TSS boilerplates'!$N43</f>
        <v>1</v>
      </c>
      <c r="AP47">
        <v>1</v>
      </c>
      <c r="AQ47">
        <v>1</v>
      </c>
      <c r="AR47">
        <v>1</v>
      </c>
      <c r="AS47">
        <f>'[1]TSS boilerplates'!$O43</f>
        <v>1</v>
      </c>
      <c r="AT47">
        <v>1</v>
      </c>
      <c r="AU47">
        <f t="shared" si="16"/>
        <v>14.795000000000023</v>
      </c>
      <c r="AV47">
        <f t="shared" si="17"/>
        <v>13.680000000000003</v>
      </c>
      <c r="AW47">
        <f t="shared" si="18"/>
        <v>19.166</v>
      </c>
      <c r="AX47">
        <f t="shared" si="19"/>
        <v>12.536499999999997</v>
      </c>
      <c r="AY47">
        <v>0</v>
      </c>
      <c r="AZ47">
        <v>1</v>
      </c>
      <c r="BA47">
        <v>1</v>
      </c>
      <c r="BG47">
        <f t="shared" si="20"/>
        <v>150</v>
      </c>
      <c r="BH47" s="10">
        <f t="shared" si="21"/>
        <v>6.9444444444444444E-5</v>
      </c>
    </row>
    <row r="48" spans="1:60" ht="101.5">
      <c r="A48">
        <v>29</v>
      </c>
      <c r="B48" s="1" t="s">
        <v>819</v>
      </c>
      <c r="C48" s="2" t="s">
        <v>146</v>
      </c>
      <c r="D48">
        <v>1</v>
      </c>
      <c r="E48">
        <v>1</v>
      </c>
      <c r="F48">
        <f t="shared" si="8"/>
        <v>2</v>
      </c>
      <c r="G48">
        <f t="shared" si="9"/>
        <v>22</v>
      </c>
      <c r="H48">
        <f t="shared" si="10"/>
        <v>11</v>
      </c>
      <c r="I48">
        <f t="shared" si="11"/>
        <v>168</v>
      </c>
      <c r="J48">
        <f>'[1]TSS boilerplates'!$C44</f>
        <v>49</v>
      </c>
      <c r="K48">
        <f t="shared" si="12"/>
        <v>2.2272727272727271</v>
      </c>
      <c r="L48">
        <f t="shared" si="13"/>
        <v>140</v>
      </c>
      <c r="M48">
        <f t="shared" si="14"/>
        <v>6.3636363636363633</v>
      </c>
      <c r="N48">
        <v>1</v>
      </c>
      <c r="O48">
        <v>1</v>
      </c>
      <c r="P48">
        <v>1</v>
      </c>
      <c r="Q48">
        <v>1</v>
      </c>
      <c r="R48">
        <f>'[1]TSS boilerplates'!$E44</f>
        <v>1</v>
      </c>
      <c r="S48">
        <v>1</v>
      </c>
      <c r="T48">
        <f t="shared" si="3"/>
        <v>1</v>
      </c>
      <c r="U48">
        <f>'[1]TSS boilerplates'!$F44</f>
        <v>1</v>
      </c>
      <c r="V48">
        <v>1</v>
      </c>
      <c r="W48">
        <f t="shared" si="4"/>
        <v>1</v>
      </c>
      <c r="X48">
        <f t="shared" si="5"/>
        <v>1</v>
      </c>
      <c r="Y48">
        <f>'[1]TSS boilerplates'!$D44</f>
        <v>0</v>
      </c>
      <c r="Z48">
        <f>'[1]TSS boilerplates'!$G44</f>
        <v>1</v>
      </c>
      <c r="AA48">
        <f>'[1]TSS boilerplates'!$H44</f>
        <v>1</v>
      </c>
      <c r="AB48">
        <f>'[1]TSS boilerplates'!$I44</f>
        <v>1</v>
      </c>
      <c r="AC48">
        <v>1</v>
      </c>
      <c r="AD48">
        <f>'[1]TSS boilerplates'!$J44</f>
        <v>1</v>
      </c>
      <c r="AE48">
        <v>1</v>
      </c>
      <c r="AF48">
        <f t="shared" si="15"/>
        <v>3</v>
      </c>
      <c r="AG48">
        <f>'[1]TSS boilerplates'!$K44</f>
        <v>1</v>
      </c>
      <c r="AH48">
        <f t="shared" si="6"/>
        <v>1</v>
      </c>
      <c r="AI48">
        <f>'[1]TSS boilerplates'!$L44</f>
        <v>0</v>
      </c>
      <c r="AJ48">
        <v>1</v>
      </c>
      <c r="AK48">
        <f t="shared" si="7"/>
        <v>1</v>
      </c>
      <c r="AL48">
        <v>1</v>
      </c>
      <c r="AM48">
        <f>'[1]TSS boilerplates'!$M44</f>
        <v>0</v>
      </c>
      <c r="AN48">
        <v>1</v>
      </c>
      <c r="AO48">
        <f>'[1]TSS boilerplates'!$N44</f>
        <v>1</v>
      </c>
      <c r="AP48">
        <v>1</v>
      </c>
      <c r="AQ48">
        <v>1</v>
      </c>
      <c r="AR48">
        <v>1</v>
      </c>
      <c r="AS48">
        <f>'[1]TSS boilerplates'!$O44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87">
      <c r="A49">
        <v>30</v>
      </c>
      <c r="B49" s="1" t="s">
        <v>820</v>
      </c>
      <c r="C49" s="2" t="s">
        <v>146</v>
      </c>
      <c r="D49">
        <v>1</v>
      </c>
      <c r="E49">
        <v>1</v>
      </c>
      <c r="F49">
        <f t="shared" si="8"/>
        <v>2</v>
      </c>
      <c r="G49">
        <f t="shared" si="9"/>
        <v>28</v>
      </c>
      <c r="H49">
        <f t="shared" si="10"/>
        <v>14</v>
      </c>
      <c r="I49">
        <f t="shared" si="11"/>
        <v>188</v>
      </c>
      <c r="J49">
        <f>'[1]TSS boilerplates'!$C45</f>
        <v>53</v>
      </c>
      <c r="K49">
        <f t="shared" si="12"/>
        <v>1.8928571428571428</v>
      </c>
      <c r="L49">
        <f t="shared" si="13"/>
        <v>155</v>
      </c>
      <c r="M49">
        <f t="shared" si="14"/>
        <v>5.5357142857142856</v>
      </c>
      <c r="N49">
        <v>1</v>
      </c>
      <c r="O49">
        <v>1</v>
      </c>
      <c r="P49">
        <v>1</v>
      </c>
      <c r="Q49">
        <v>1</v>
      </c>
      <c r="R49">
        <f>'[1]TSS boilerplates'!$E45</f>
        <v>1</v>
      </c>
      <c r="S49">
        <v>1</v>
      </c>
      <c r="T49">
        <f t="shared" si="3"/>
        <v>1</v>
      </c>
      <c r="U49">
        <f>'[1]TSS boilerplates'!$F45</f>
        <v>1</v>
      </c>
      <c r="V49">
        <v>1</v>
      </c>
      <c r="W49">
        <f t="shared" si="4"/>
        <v>1</v>
      </c>
      <c r="X49">
        <f t="shared" si="5"/>
        <v>1</v>
      </c>
      <c r="Y49">
        <f>'[1]TSS boilerplates'!$D45</f>
        <v>0</v>
      </c>
      <c r="Z49">
        <f>'[1]TSS boilerplates'!$G45</f>
        <v>1</v>
      </c>
      <c r="AA49">
        <f>'[1]TSS boilerplates'!$H45</f>
        <v>1</v>
      </c>
      <c r="AB49">
        <f>'[1]TSS boilerplates'!$I45</f>
        <v>1</v>
      </c>
      <c r="AC49">
        <v>1</v>
      </c>
      <c r="AD49">
        <f>'[1]TSS boilerplates'!$J45</f>
        <v>1</v>
      </c>
      <c r="AE49">
        <v>1</v>
      </c>
      <c r="AF49">
        <f t="shared" si="15"/>
        <v>3</v>
      </c>
      <c r="AG49">
        <f>'[1]TSS boilerplates'!$K45</f>
        <v>1</v>
      </c>
      <c r="AH49">
        <f t="shared" si="6"/>
        <v>1</v>
      </c>
      <c r="AI49">
        <f>'[1]TSS boilerplates'!$L45</f>
        <v>0</v>
      </c>
      <c r="AJ49">
        <v>1</v>
      </c>
      <c r="AK49">
        <f t="shared" si="7"/>
        <v>1</v>
      </c>
      <c r="AL49">
        <v>1</v>
      </c>
      <c r="AM49">
        <f>'[1]TSS boilerplates'!$M45</f>
        <v>0</v>
      </c>
      <c r="AN49">
        <v>1</v>
      </c>
      <c r="AO49">
        <f>'[1]TSS boilerplates'!$N45</f>
        <v>1</v>
      </c>
      <c r="AP49">
        <v>1</v>
      </c>
      <c r="AQ49">
        <v>1</v>
      </c>
      <c r="AR49">
        <v>1</v>
      </c>
      <c r="AS49">
        <f>'[1]TSS boilerplates'!$O45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3.5">
      <c r="A50">
        <v>31</v>
      </c>
      <c r="B50" s="1" t="s">
        <v>753</v>
      </c>
      <c r="C50" s="2" t="s">
        <v>146</v>
      </c>
      <c r="D50">
        <v>1</v>
      </c>
      <c r="E50">
        <v>1</v>
      </c>
      <c r="F50">
        <f t="shared" si="8"/>
        <v>1</v>
      </c>
      <c r="G50">
        <f t="shared" si="9"/>
        <v>15</v>
      </c>
      <c r="H50">
        <f t="shared" si="10"/>
        <v>15</v>
      </c>
      <c r="I50">
        <f t="shared" ref="I50:I84" si="22">LEN(SUBSTITUTE(B50," ",""))</f>
        <v>84</v>
      </c>
      <c r="J50">
        <f>'[1]TSS boilerplates'!$C46</f>
        <v>29</v>
      </c>
      <c r="K50">
        <f t="shared" si="12"/>
        <v>1.9333333333333333</v>
      </c>
      <c r="L50">
        <f t="shared" si="13"/>
        <v>83</v>
      </c>
      <c r="M50">
        <f t="shared" si="14"/>
        <v>5.5333333333333332</v>
      </c>
      <c r="N50">
        <v>1</v>
      </c>
      <c r="O50">
        <v>1</v>
      </c>
      <c r="P50">
        <v>1</v>
      </c>
      <c r="Q50">
        <v>1</v>
      </c>
      <c r="R50">
        <f>'[1]TSS boilerplates'!$E46</f>
        <v>1</v>
      </c>
      <c r="S50">
        <v>1</v>
      </c>
      <c r="T50">
        <f t="shared" si="3"/>
        <v>1</v>
      </c>
      <c r="U50">
        <f>'[1]TSS boilerplates'!$F46</f>
        <v>1</v>
      </c>
      <c r="V50">
        <v>1</v>
      </c>
      <c r="W50">
        <f t="shared" si="4"/>
        <v>1</v>
      </c>
      <c r="X50">
        <f t="shared" si="5"/>
        <v>1</v>
      </c>
      <c r="Y50">
        <f>'[1]TSS boilerplates'!$D46</f>
        <v>1</v>
      </c>
      <c r="Z50">
        <f>'[1]TSS boilerplates'!$G46</f>
        <v>1</v>
      </c>
      <c r="AA50">
        <f>'[1]TSS boilerplates'!$H46</f>
        <v>1</v>
      </c>
      <c r="AB50">
        <f>'[1]TSS boilerplates'!$I46</f>
        <v>1</v>
      </c>
      <c r="AC50">
        <v>1</v>
      </c>
      <c r="AD50">
        <f>'[1]TSS boilerplates'!$J46</f>
        <v>1</v>
      </c>
      <c r="AE50">
        <v>1</v>
      </c>
      <c r="AF50">
        <f t="shared" si="15"/>
        <v>1</v>
      </c>
      <c r="AG50">
        <f>'[1]TSS boilerplates'!$K46</f>
        <v>1</v>
      </c>
      <c r="AH50">
        <f t="shared" si="6"/>
        <v>1</v>
      </c>
      <c r="AI50">
        <f>'[1]TSS boilerplates'!$L46</f>
        <v>0</v>
      </c>
      <c r="AJ50">
        <v>1</v>
      </c>
      <c r="AK50">
        <f t="shared" si="7"/>
        <v>1</v>
      </c>
      <c r="AL50">
        <v>1</v>
      </c>
      <c r="AM50">
        <f>'[1]TSS boilerplates'!$M46</f>
        <v>1</v>
      </c>
      <c r="AN50">
        <v>1</v>
      </c>
      <c r="AO50">
        <f>'[1]TSS boilerplates'!$N46</f>
        <v>1</v>
      </c>
      <c r="AP50">
        <v>1</v>
      </c>
      <c r="AQ50">
        <v>1</v>
      </c>
      <c r="AR50">
        <v>1</v>
      </c>
      <c r="AS50">
        <f>'[1]TSS boilerplates'!$O46</f>
        <v>1</v>
      </c>
      <c r="AT50">
        <v>1</v>
      </c>
      <c r="AU50">
        <f t="shared" si="16"/>
        <v>28.050000000000008</v>
      </c>
      <c r="AV50">
        <f t="shared" si="17"/>
        <v>13.073333333333338</v>
      </c>
      <c r="AW50">
        <f t="shared" ref="AW50:AW84" si="23">IF(G50=0,0,((0.0588*M50*100)-(0.296*(F50/G50)*100)-15.8))</f>
        <v>14.762666666666668</v>
      </c>
      <c r="AX50">
        <f t="shared" si="19"/>
        <v>12.131999999999998</v>
      </c>
      <c r="AY50">
        <v>1</v>
      </c>
      <c r="AZ50">
        <v>1</v>
      </c>
      <c r="BA50">
        <v>1</v>
      </c>
      <c r="BG50">
        <f t="shared" si="20"/>
        <v>66.666666666666671</v>
      </c>
      <c r="BH50" s="10">
        <f t="shared" si="21"/>
        <v>5.208333333333333E-5</v>
      </c>
    </row>
    <row r="51" spans="1:60" ht="72.5">
      <c r="A51">
        <v>32</v>
      </c>
      <c r="B51" s="1" t="s">
        <v>844</v>
      </c>
      <c r="C51" s="2" t="s">
        <v>166</v>
      </c>
      <c r="D51">
        <v>1</v>
      </c>
      <c r="E51">
        <v>1</v>
      </c>
      <c r="F51">
        <f t="shared" si="8"/>
        <v>1</v>
      </c>
      <c r="G51">
        <f t="shared" si="9"/>
        <v>34</v>
      </c>
      <c r="H51">
        <f t="shared" si="10"/>
        <v>34</v>
      </c>
      <c r="I51">
        <f t="shared" si="22"/>
        <v>137</v>
      </c>
      <c r="J51">
        <f>'[1]TSS boilerplates'!$C47</f>
        <v>45</v>
      </c>
      <c r="K51">
        <f t="shared" si="12"/>
        <v>1.3235294117647058</v>
      </c>
      <c r="L51">
        <f t="shared" si="13"/>
        <v>132</v>
      </c>
      <c r="M51">
        <f t="shared" si="14"/>
        <v>3.8823529411764706</v>
      </c>
      <c r="N51">
        <v>1</v>
      </c>
      <c r="O51">
        <v>1</v>
      </c>
      <c r="P51">
        <v>1</v>
      </c>
      <c r="Q51">
        <v>1</v>
      </c>
      <c r="R51">
        <f>'[1]TSS boilerplates'!$E47</f>
        <v>1</v>
      </c>
      <c r="S51">
        <v>1</v>
      </c>
      <c r="T51">
        <f t="shared" si="3"/>
        <v>1</v>
      </c>
      <c r="U51">
        <f>'[1]TSS boilerplates'!$F47</f>
        <v>1</v>
      </c>
      <c r="V51">
        <v>1</v>
      </c>
      <c r="W51">
        <f t="shared" si="4"/>
        <v>1</v>
      </c>
      <c r="X51">
        <f t="shared" si="5"/>
        <v>1</v>
      </c>
      <c r="Y51">
        <f>'[1]TSS boilerplates'!$D47</f>
        <v>0</v>
      </c>
      <c r="Z51">
        <f>'[1]TSS boilerplates'!$G47</f>
        <v>1</v>
      </c>
      <c r="AA51">
        <f>'[1]TSS boilerplates'!$H47</f>
        <v>1</v>
      </c>
      <c r="AB51">
        <f>'[1]TSS boilerplates'!$I47</f>
        <v>1</v>
      </c>
      <c r="AC51">
        <v>1</v>
      </c>
      <c r="AD51">
        <f>'[1]TSS boilerplates'!$J47</f>
        <v>1</v>
      </c>
      <c r="AE51">
        <v>1</v>
      </c>
      <c r="AF51">
        <f t="shared" si="15"/>
        <v>4</v>
      </c>
      <c r="AG51">
        <f>'[1]TSS boilerplates'!$K47</f>
        <v>1</v>
      </c>
      <c r="AH51">
        <f t="shared" si="6"/>
        <v>1</v>
      </c>
      <c r="AI51">
        <f>'[1]TSS boilerplates'!$L47</f>
        <v>0</v>
      </c>
      <c r="AJ51">
        <v>1</v>
      </c>
      <c r="AK51">
        <f t="shared" si="7"/>
        <v>0</v>
      </c>
      <c r="AL51">
        <v>1</v>
      </c>
      <c r="AM51">
        <f>'[1]TSS boilerplates'!$M47</f>
        <v>1</v>
      </c>
      <c r="AN51">
        <v>1</v>
      </c>
      <c r="AO51">
        <f>'[1]TSS boilerplates'!$N47</f>
        <v>1</v>
      </c>
      <c r="AP51">
        <v>1</v>
      </c>
      <c r="AQ51">
        <v>1</v>
      </c>
      <c r="AR51">
        <v>1</v>
      </c>
      <c r="AS51">
        <f>'[1]TSS boilerplates'!$O47</f>
        <v>1</v>
      </c>
      <c r="AT51">
        <v>1</v>
      </c>
      <c r="AU51">
        <f t="shared" si="16"/>
        <v>60.354411764705908</v>
      </c>
      <c r="AV51">
        <f t="shared" si="17"/>
        <v>13.287647058823531</v>
      </c>
      <c r="AW51">
        <f t="shared" si="23"/>
        <v>6.1576470588235281</v>
      </c>
      <c r="AX51">
        <f t="shared" si="19"/>
        <v>13.855882352941173</v>
      </c>
      <c r="AY51">
        <v>1</v>
      </c>
      <c r="AZ51">
        <v>1</v>
      </c>
      <c r="BA51">
        <v>1</v>
      </c>
      <c r="BG51">
        <f t="shared" si="20"/>
        <v>117.64705882352941</v>
      </c>
      <c r="BH51" s="10">
        <f t="shared" si="21"/>
        <v>1.1805555555555556E-4</v>
      </c>
    </row>
    <row r="52" spans="1:60" ht="72.5">
      <c r="A52">
        <v>33</v>
      </c>
      <c r="B52" s="1" t="s">
        <v>845</v>
      </c>
      <c r="C52" s="2" t="s">
        <v>166</v>
      </c>
      <c r="D52">
        <v>1</v>
      </c>
      <c r="E52">
        <v>1</v>
      </c>
      <c r="F52">
        <f t="shared" si="8"/>
        <v>1</v>
      </c>
      <c r="G52">
        <f t="shared" si="9"/>
        <v>29</v>
      </c>
      <c r="H52">
        <f t="shared" si="10"/>
        <v>29</v>
      </c>
      <c r="I52">
        <f t="shared" si="22"/>
        <v>151</v>
      </c>
      <c r="J52">
        <f>'[1]TSS boilerplates'!$C48</f>
        <v>49</v>
      </c>
      <c r="K52">
        <f t="shared" si="12"/>
        <v>1.6896551724137931</v>
      </c>
      <c r="L52">
        <f t="shared" si="13"/>
        <v>144</v>
      </c>
      <c r="M52">
        <f t="shared" si="14"/>
        <v>4.9655172413793105</v>
      </c>
      <c r="N52">
        <v>1</v>
      </c>
      <c r="O52">
        <v>1</v>
      </c>
      <c r="P52">
        <v>1</v>
      </c>
      <c r="Q52">
        <v>1</v>
      </c>
      <c r="R52">
        <f>'[1]TSS boilerplates'!$E48</f>
        <v>1</v>
      </c>
      <c r="S52">
        <v>1</v>
      </c>
      <c r="T52">
        <f t="shared" si="3"/>
        <v>1</v>
      </c>
      <c r="U52">
        <f>'[1]TSS boilerplates'!$F48</f>
        <v>1</v>
      </c>
      <c r="V52">
        <v>1</v>
      </c>
      <c r="W52">
        <f t="shared" si="4"/>
        <v>1</v>
      </c>
      <c r="X52">
        <f t="shared" si="5"/>
        <v>1</v>
      </c>
      <c r="Y52">
        <f>'[1]TSS boilerplates'!$D48</f>
        <v>0</v>
      </c>
      <c r="Z52">
        <f>'[1]TSS boilerplates'!$G48</f>
        <v>1</v>
      </c>
      <c r="AA52">
        <f>'[1]TSS boilerplates'!$H48</f>
        <v>1</v>
      </c>
      <c r="AB52">
        <f>'[1]TSS boilerplates'!$I48</f>
        <v>1</v>
      </c>
      <c r="AC52">
        <v>1</v>
      </c>
      <c r="AD52">
        <f>'[1]TSS boilerplates'!$J48</f>
        <v>1</v>
      </c>
      <c r="AE52">
        <v>1</v>
      </c>
      <c r="AF52">
        <f t="shared" si="15"/>
        <v>5</v>
      </c>
      <c r="AG52">
        <f>'[1]TSS boilerplates'!$K48</f>
        <v>1</v>
      </c>
      <c r="AH52">
        <f t="shared" si="6"/>
        <v>1</v>
      </c>
      <c r="AI52">
        <f>'[1]TSS boilerplates'!$L48</f>
        <v>0</v>
      </c>
      <c r="AJ52">
        <v>1</v>
      </c>
      <c r="AK52">
        <f t="shared" si="7"/>
        <v>0</v>
      </c>
      <c r="AL52">
        <v>1</v>
      </c>
      <c r="AM52">
        <f>'[1]TSS boilerplates'!$M48</f>
        <v>1</v>
      </c>
      <c r="AN52">
        <v>1</v>
      </c>
      <c r="AO52">
        <f>'[1]TSS boilerplates'!$N48</f>
        <v>1</v>
      </c>
      <c r="AP52">
        <v>1</v>
      </c>
      <c r="AQ52">
        <v>1</v>
      </c>
      <c r="AR52">
        <v>1</v>
      </c>
      <c r="AS52">
        <f>'[1]TSS boilerplates'!$O48</f>
        <v>1</v>
      </c>
      <c r="AT52">
        <v>1</v>
      </c>
      <c r="AU52">
        <f t="shared" si="16"/>
        <v>34.455172413793122</v>
      </c>
      <c r="AV52">
        <f t="shared" si="17"/>
        <v>15.657931034482761</v>
      </c>
      <c r="AW52">
        <f t="shared" si="23"/>
        <v>12.376551724137929</v>
      </c>
      <c r="AX52">
        <f t="shared" si="19"/>
        <v>16.457586206896558</v>
      </c>
      <c r="AY52">
        <v>1</v>
      </c>
      <c r="AZ52">
        <v>1</v>
      </c>
      <c r="BA52">
        <v>1</v>
      </c>
      <c r="BG52">
        <f t="shared" si="20"/>
        <v>172.41379310344828</v>
      </c>
      <c r="BH52" s="10">
        <f t="shared" si="21"/>
        <v>1.0069444444444445E-4</v>
      </c>
    </row>
    <row r="53" spans="1:60" ht="58">
      <c r="A53">
        <v>34</v>
      </c>
      <c r="B53" s="1" t="s">
        <v>846</v>
      </c>
      <c r="C53" s="16" t="s">
        <v>166</v>
      </c>
      <c r="D53">
        <v>1</v>
      </c>
      <c r="E53">
        <v>1</v>
      </c>
      <c r="F53">
        <f t="shared" si="8"/>
        <v>1</v>
      </c>
      <c r="G53">
        <f t="shared" si="9"/>
        <v>17</v>
      </c>
      <c r="H53">
        <f t="shared" si="10"/>
        <v>17</v>
      </c>
      <c r="I53">
        <f t="shared" si="22"/>
        <v>94</v>
      </c>
      <c r="J53">
        <f>'[1]TSS boilerplates'!$C49</f>
        <v>31</v>
      </c>
      <c r="K53">
        <f t="shared" si="12"/>
        <v>1.8235294117647058</v>
      </c>
      <c r="L53">
        <f t="shared" si="13"/>
        <v>90</v>
      </c>
      <c r="M53">
        <f t="shared" si="14"/>
        <v>5.2941176470588234</v>
      </c>
      <c r="N53">
        <v>1</v>
      </c>
      <c r="O53">
        <v>1</v>
      </c>
      <c r="P53">
        <v>1</v>
      </c>
      <c r="Q53">
        <v>1</v>
      </c>
      <c r="R53">
        <f>'[1]TSS boilerplates'!$E49</f>
        <v>1</v>
      </c>
      <c r="S53">
        <v>1</v>
      </c>
      <c r="T53">
        <f t="shared" si="3"/>
        <v>1</v>
      </c>
      <c r="U53">
        <f>'[1]TSS boilerplates'!$F49</f>
        <v>1</v>
      </c>
      <c r="V53">
        <v>1</v>
      </c>
      <c r="W53">
        <f t="shared" si="4"/>
        <v>1</v>
      </c>
      <c r="X53">
        <f t="shared" si="5"/>
        <v>1</v>
      </c>
      <c r="Y53">
        <f>'[1]TSS boilerplates'!$D49</f>
        <v>0</v>
      </c>
      <c r="Z53">
        <f>'[1]TSS boilerplates'!$G49</f>
        <v>1</v>
      </c>
      <c r="AA53">
        <f>'[1]TSS boilerplates'!$H49</f>
        <v>1</v>
      </c>
      <c r="AB53">
        <f>'[1]TSS boilerplates'!$I49</f>
        <v>1</v>
      </c>
      <c r="AC53">
        <v>1</v>
      </c>
      <c r="AD53">
        <f>'[1]TSS boilerplates'!$J49</f>
        <v>1</v>
      </c>
      <c r="AE53">
        <v>1</v>
      </c>
      <c r="AF53">
        <f t="shared" si="15"/>
        <v>2</v>
      </c>
      <c r="AG53">
        <f>'[1]TSS boilerplates'!$K49</f>
        <v>1</v>
      </c>
      <c r="AH53">
        <f t="shared" si="6"/>
        <v>1</v>
      </c>
      <c r="AI53">
        <f>'[1]TSS boilerplates'!$L49</f>
        <v>0</v>
      </c>
      <c r="AJ53">
        <v>1</v>
      </c>
      <c r="AK53">
        <f t="shared" si="7"/>
        <v>1</v>
      </c>
      <c r="AL53">
        <v>1</v>
      </c>
      <c r="AM53">
        <f>'[1]TSS boilerplates'!$M49</f>
        <v>1</v>
      </c>
      <c r="AN53">
        <v>1</v>
      </c>
      <c r="AO53">
        <f>'[1]TSS boilerplates'!$N49</f>
        <v>1</v>
      </c>
      <c r="AP53">
        <v>1</v>
      </c>
      <c r="AQ53">
        <v>1</v>
      </c>
      <c r="AR53">
        <v>1</v>
      </c>
      <c r="AS53">
        <f>'[1]TSS boilerplates'!$O49</f>
        <v>1</v>
      </c>
      <c r="AT53">
        <v>1</v>
      </c>
      <c r="AU53">
        <f t="shared" si="16"/>
        <v>35.309411764705914</v>
      </c>
      <c r="AV53">
        <f t="shared" si="17"/>
        <v>12.55764705882353</v>
      </c>
      <c r="AW53">
        <f t="shared" si="23"/>
        <v>13.588235294117641</v>
      </c>
      <c r="AX53">
        <f t="shared" si="19"/>
        <v>12.005294117647061</v>
      </c>
      <c r="AY53">
        <v>1</v>
      </c>
      <c r="AZ53">
        <v>1</v>
      </c>
      <c r="BA53">
        <v>1</v>
      </c>
      <c r="BG53">
        <f t="shared" si="20"/>
        <v>117.64705882352941</v>
      </c>
      <c r="BH53" s="10">
        <f t="shared" si="21"/>
        <v>5.902777777777778E-5</v>
      </c>
    </row>
    <row r="54" spans="1:60" ht="29">
      <c r="A54">
        <v>35</v>
      </c>
      <c r="B54" s="1" t="s">
        <v>757</v>
      </c>
      <c r="C54" s="2" t="s">
        <v>146</v>
      </c>
      <c r="D54">
        <v>1</v>
      </c>
      <c r="E54">
        <v>1</v>
      </c>
      <c r="F54">
        <f t="shared" si="8"/>
        <v>1</v>
      </c>
      <c r="G54">
        <f t="shared" si="9"/>
        <v>7</v>
      </c>
      <c r="H54">
        <f t="shared" si="10"/>
        <v>7</v>
      </c>
      <c r="I54">
        <f t="shared" si="22"/>
        <v>35</v>
      </c>
      <c r="J54">
        <f>'[1]TSS boilerplates'!$C50</f>
        <v>11</v>
      </c>
      <c r="K54">
        <f t="shared" si="12"/>
        <v>1.5714285714285714</v>
      </c>
      <c r="L54">
        <f t="shared" si="13"/>
        <v>34</v>
      </c>
      <c r="M54">
        <f t="shared" si="14"/>
        <v>4.8571428571428568</v>
      </c>
      <c r="N54">
        <v>1</v>
      </c>
      <c r="O54">
        <v>1</v>
      </c>
      <c r="P54">
        <v>1</v>
      </c>
      <c r="Q54">
        <v>1</v>
      </c>
      <c r="R54">
        <f>'[1]TSS boilerplates'!$E50</f>
        <v>1</v>
      </c>
      <c r="S54">
        <v>1</v>
      </c>
      <c r="T54">
        <f t="shared" si="3"/>
        <v>1</v>
      </c>
      <c r="U54">
        <f>'[1]TSS boilerplates'!$F50</f>
        <v>1</v>
      </c>
      <c r="V54">
        <v>1</v>
      </c>
      <c r="W54">
        <f t="shared" si="4"/>
        <v>1</v>
      </c>
      <c r="X54">
        <f t="shared" si="5"/>
        <v>1</v>
      </c>
      <c r="Y54">
        <f>'[1]TSS boilerplates'!$D50</f>
        <v>1</v>
      </c>
      <c r="Z54">
        <f>'[1]TSS boilerplates'!$G50</f>
        <v>1</v>
      </c>
      <c r="AA54">
        <f>'[1]TSS boilerplates'!$H50</f>
        <v>1</v>
      </c>
      <c r="AB54">
        <f>'[1]TSS boilerplates'!$I50</f>
        <v>1</v>
      </c>
      <c r="AC54">
        <v>1</v>
      </c>
      <c r="AD54">
        <f>'[1]TSS boilerplates'!$J50</f>
        <v>1</v>
      </c>
      <c r="AE54">
        <v>1</v>
      </c>
      <c r="AF54">
        <f t="shared" si="15"/>
        <v>1</v>
      </c>
      <c r="AG54">
        <f>'[1]TSS boilerplates'!$K50</f>
        <v>1</v>
      </c>
      <c r="AH54">
        <f t="shared" si="6"/>
        <v>1</v>
      </c>
      <c r="AI54">
        <f>'[1]TSS boilerplates'!$L50</f>
        <v>1</v>
      </c>
      <c r="AJ54">
        <v>1</v>
      </c>
      <c r="AK54">
        <f t="shared" si="7"/>
        <v>1</v>
      </c>
      <c r="AL54">
        <v>1</v>
      </c>
      <c r="AM54">
        <f>'[1]TSS boilerplates'!$M50</f>
        <v>1</v>
      </c>
      <c r="AN54">
        <v>1</v>
      </c>
      <c r="AO54">
        <f>'[1]TSS boilerplates'!$N50</f>
        <v>1</v>
      </c>
      <c r="AP54">
        <v>1</v>
      </c>
      <c r="AQ54">
        <v>1</v>
      </c>
      <c r="AR54">
        <v>1</v>
      </c>
      <c r="AS54">
        <f>'[1]TSS boilerplates'!$O50</f>
        <v>1</v>
      </c>
      <c r="AT54">
        <v>1</v>
      </c>
      <c r="AU54">
        <f t="shared" si="16"/>
        <v>66.787142857142882</v>
      </c>
      <c r="AV54">
        <f t="shared" si="17"/>
        <v>5.682857142857145</v>
      </c>
      <c r="AW54">
        <f t="shared" si="23"/>
        <v>8.5314285714285667</v>
      </c>
      <c r="AX54">
        <f t="shared" si="19"/>
        <v>4.947142857142854</v>
      </c>
      <c r="AY54">
        <v>1</v>
      </c>
      <c r="AZ54">
        <v>1</v>
      </c>
      <c r="BA54">
        <v>1</v>
      </c>
      <c r="BG54">
        <f t="shared" si="20"/>
        <v>142.85714285714286</v>
      </c>
      <c r="BH54" s="10">
        <f t="shared" si="21"/>
        <v>2.4305555555555558E-5</v>
      </c>
    </row>
    <row r="55" spans="1:60" ht="43.5">
      <c r="A55">
        <v>36</v>
      </c>
      <c r="B55" s="1" t="s">
        <v>758</v>
      </c>
      <c r="C55" s="2" t="s">
        <v>146</v>
      </c>
      <c r="D55">
        <v>1</v>
      </c>
      <c r="E55">
        <v>1</v>
      </c>
      <c r="F55">
        <f t="shared" si="8"/>
        <v>1</v>
      </c>
      <c r="G55">
        <f t="shared" si="9"/>
        <v>17</v>
      </c>
      <c r="H55">
        <f t="shared" si="10"/>
        <v>17</v>
      </c>
      <c r="I55">
        <f t="shared" si="22"/>
        <v>73</v>
      </c>
      <c r="J55">
        <f>'[1]TSS boilerplates'!$C51</f>
        <v>24</v>
      </c>
      <c r="K55">
        <f t="shared" si="12"/>
        <v>1.411764705882353</v>
      </c>
      <c r="L55">
        <f t="shared" si="13"/>
        <v>71</v>
      </c>
      <c r="M55">
        <f t="shared" si="14"/>
        <v>4.1764705882352944</v>
      </c>
      <c r="N55">
        <v>1</v>
      </c>
      <c r="O55">
        <v>1</v>
      </c>
      <c r="P55">
        <v>1</v>
      </c>
      <c r="Q55">
        <v>0</v>
      </c>
      <c r="R55">
        <f>'[1]TSS boilerplates'!$E51</f>
        <v>1</v>
      </c>
      <c r="S55">
        <v>1</v>
      </c>
      <c r="T55">
        <f t="shared" si="3"/>
        <v>0</v>
      </c>
      <c r="U55">
        <f>'[1]TSS boilerplates'!$F51</f>
        <v>1</v>
      </c>
      <c r="V55">
        <v>1</v>
      </c>
      <c r="W55">
        <f t="shared" si="4"/>
        <v>0</v>
      </c>
      <c r="X55">
        <f t="shared" si="5"/>
        <v>1</v>
      </c>
      <c r="Y55">
        <f>'[1]TSS boilerplates'!$D51</f>
        <v>0</v>
      </c>
      <c r="Z55">
        <f>'[1]TSS boilerplates'!$G51</f>
        <v>1</v>
      </c>
      <c r="AA55">
        <f>'[1]TSS boilerplates'!$H51</f>
        <v>1</v>
      </c>
      <c r="AB55">
        <f>'[1]TSS boilerplates'!$I51</f>
        <v>1</v>
      </c>
      <c r="AC55">
        <v>1</v>
      </c>
      <c r="AD55">
        <f>'[1]TSS boilerplates'!$J51</f>
        <v>1</v>
      </c>
      <c r="AE55">
        <v>1</v>
      </c>
      <c r="AF55">
        <f t="shared" si="15"/>
        <v>2</v>
      </c>
      <c r="AG55">
        <f>'[1]TSS boilerplates'!$K51</f>
        <v>1</v>
      </c>
      <c r="AH55">
        <f t="shared" si="6"/>
        <v>1</v>
      </c>
      <c r="AI55">
        <f>'[1]TSS boilerplates'!$L51</f>
        <v>1</v>
      </c>
      <c r="AJ55">
        <v>0</v>
      </c>
      <c r="AK55">
        <f t="shared" si="7"/>
        <v>1</v>
      </c>
      <c r="AL55">
        <v>1</v>
      </c>
      <c r="AM55">
        <f>'[1]TSS boilerplates'!$M51</f>
        <v>1</v>
      </c>
      <c r="AN55">
        <v>1</v>
      </c>
      <c r="AO55">
        <f>'[1]TSS boilerplates'!$N51</f>
        <v>0</v>
      </c>
      <c r="AP55">
        <v>1</v>
      </c>
      <c r="AQ55">
        <v>1</v>
      </c>
      <c r="AR55">
        <v>1</v>
      </c>
      <c r="AS55">
        <f>'[1]TSS boilerplates'!$O51</f>
        <v>0</v>
      </c>
      <c r="AT55">
        <v>1</v>
      </c>
      <c r="AU55">
        <f t="shared" si="16"/>
        <v>70.144705882352952</v>
      </c>
      <c r="AV55">
        <f t="shared" si="17"/>
        <v>7.6988235294117651</v>
      </c>
      <c r="AW55">
        <f t="shared" si="23"/>
        <v>7.0164705882352933</v>
      </c>
      <c r="AX55">
        <f t="shared" si="19"/>
        <v>6.7411764705882362</v>
      </c>
      <c r="AY55">
        <v>1</v>
      </c>
      <c r="AZ55">
        <v>1</v>
      </c>
      <c r="BA55">
        <v>1</v>
      </c>
      <c r="BG55">
        <f t="shared" si="20"/>
        <v>117.64705882352941</v>
      </c>
      <c r="BH55" s="10">
        <f t="shared" si="21"/>
        <v>5.902777777777778E-5</v>
      </c>
    </row>
    <row r="56" spans="1:60" ht="29">
      <c r="A56">
        <v>37</v>
      </c>
      <c r="B56" s="1" t="s">
        <v>847</v>
      </c>
      <c r="C56" s="2" t="s">
        <v>146</v>
      </c>
      <c r="D56">
        <v>1</v>
      </c>
      <c r="E56">
        <v>1</v>
      </c>
      <c r="F56">
        <f t="shared" si="8"/>
        <v>1</v>
      </c>
      <c r="G56">
        <f t="shared" si="9"/>
        <v>12</v>
      </c>
      <c r="H56">
        <f t="shared" si="10"/>
        <v>12</v>
      </c>
      <c r="I56">
        <f t="shared" si="22"/>
        <v>59</v>
      </c>
      <c r="J56">
        <f>'[1]TSS boilerplates'!$C52</f>
        <v>21</v>
      </c>
      <c r="K56">
        <f t="shared" si="12"/>
        <v>1.75</v>
      </c>
      <c r="L56">
        <f t="shared" si="13"/>
        <v>58</v>
      </c>
      <c r="M56">
        <f t="shared" si="14"/>
        <v>4.833333333333333</v>
      </c>
      <c r="N56">
        <v>0</v>
      </c>
      <c r="O56">
        <v>1</v>
      </c>
      <c r="P56">
        <v>1</v>
      </c>
      <c r="Q56">
        <v>0</v>
      </c>
      <c r="R56">
        <f>'[1]TSS boilerplates'!$E52</f>
        <v>1</v>
      </c>
      <c r="S56">
        <v>1</v>
      </c>
      <c r="T56">
        <f t="shared" si="3"/>
        <v>0</v>
      </c>
      <c r="U56">
        <f>'[1]TSS boilerplates'!$F52</f>
        <v>1</v>
      </c>
      <c r="V56">
        <v>1</v>
      </c>
      <c r="W56">
        <f t="shared" si="4"/>
        <v>0</v>
      </c>
      <c r="X56">
        <f t="shared" si="5"/>
        <v>1</v>
      </c>
      <c r="Y56">
        <f>'[1]TSS boilerplates'!$D52</f>
        <v>0</v>
      </c>
      <c r="Z56">
        <f>'[1]TSS boilerplates'!$G52</f>
        <v>1</v>
      </c>
      <c r="AA56">
        <f>'[1]TSS boilerplates'!$H52</f>
        <v>1</v>
      </c>
      <c r="AB56">
        <f>'[1]TSS boilerplates'!$I52</f>
        <v>1</v>
      </c>
      <c r="AC56">
        <v>1</v>
      </c>
      <c r="AD56">
        <f>'[1]TSS boilerplates'!$J52</f>
        <v>1</v>
      </c>
      <c r="AE56">
        <v>1</v>
      </c>
      <c r="AF56">
        <f t="shared" si="15"/>
        <v>1</v>
      </c>
      <c r="AG56">
        <f>'[1]TSS boilerplates'!$K52</f>
        <v>1</v>
      </c>
      <c r="AH56">
        <f t="shared" si="6"/>
        <v>1</v>
      </c>
      <c r="AI56">
        <f>'[1]TSS boilerplates'!$L52</f>
        <v>0</v>
      </c>
      <c r="AJ56">
        <v>1</v>
      </c>
      <c r="AK56">
        <f t="shared" si="7"/>
        <v>1</v>
      </c>
      <c r="AL56">
        <v>1</v>
      </c>
      <c r="AM56">
        <f>'[1]TSS boilerplates'!$M52</f>
        <v>1</v>
      </c>
      <c r="AN56">
        <v>1</v>
      </c>
      <c r="AO56">
        <f>'[1]TSS boilerplates'!$N52</f>
        <v>1</v>
      </c>
      <c r="AP56">
        <v>1</v>
      </c>
      <c r="AQ56">
        <v>1</v>
      </c>
      <c r="AR56">
        <v>1</v>
      </c>
      <c r="AS56">
        <f>'[1]TSS boilerplates'!$O52</f>
        <v>1</v>
      </c>
      <c r="AT56">
        <v>1</v>
      </c>
      <c r="AU56">
        <f t="shared" si="16"/>
        <v>46.605000000000025</v>
      </c>
      <c r="AV56">
        <f t="shared" si="17"/>
        <v>9.740000000000002</v>
      </c>
      <c r="AW56">
        <f t="shared" si="23"/>
        <v>10.153333333333329</v>
      </c>
      <c r="AX56">
        <f t="shared" si="19"/>
        <v>7.3349999999999973</v>
      </c>
      <c r="AY56">
        <v>1</v>
      </c>
      <c r="AZ56">
        <v>1</v>
      </c>
      <c r="BA56">
        <v>1</v>
      </c>
      <c r="BG56">
        <f t="shared" si="20"/>
        <v>83.333333333333329</v>
      </c>
      <c r="BH56" s="10">
        <f t="shared" si="21"/>
        <v>4.1666666666666665E-5</v>
      </c>
    </row>
    <row r="57" spans="1:60" ht="72.5">
      <c r="A57">
        <v>38</v>
      </c>
      <c r="B57" s="1" t="s">
        <v>864</v>
      </c>
      <c r="C57" s="2" t="s">
        <v>146</v>
      </c>
      <c r="D57">
        <v>1</v>
      </c>
      <c r="E57">
        <v>1</v>
      </c>
      <c r="F57">
        <f t="shared" si="8"/>
        <v>2</v>
      </c>
      <c r="G57">
        <f t="shared" si="9"/>
        <v>25</v>
      </c>
      <c r="H57">
        <f t="shared" si="10"/>
        <v>12.5</v>
      </c>
      <c r="I57">
        <f t="shared" si="22"/>
        <v>146</v>
      </c>
      <c r="J57">
        <f>'[1]TSS boilerplates'!$C53</f>
        <v>50</v>
      </c>
      <c r="K57">
        <f t="shared" si="12"/>
        <v>2</v>
      </c>
      <c r="L57">
        <f t="shared" si="13"/>
        <v>141</v>
      </c>
      <c r="M57">
        <f t="shared" si="14"/>
        <v>5.64</v>
      </c>
      <c r="N57">
        <v>1</v>
      </c>
      <c r="O57">
        <v>1</v>
      </c>
      <c r="P57">
        <v>1</v>
      </c>
      <c r="Q57">
        <v>1</v>
      </c>
      <c r="R57">
        <f>'[1]TSS boilerplates'!$E53</f>
        <v>1</v>
      </c>
      <c r="S57">
        <v>1</v>
      </c>
      <c r="T57">
        <f t="shared" si="3"/>
        <v>1</v>
      </c>
      <c r="U57">
        <f>'[1]TSS boilerplates'!$F53</f>
        <v>1</v>
      </c>
      <c r="V57">
        <v>1</v>
      </c>
      <c r="W57">
        <f t="shared" si="4"/>
        <v>1</v>
      </c>
      <c r="X57">
        <f t="shared" si="5"/>
        <v>1</v>
      </c>
      <c r="Y57">
        <f>'[1]TSS boilerplates'!$D53</f>
        <v>1</v>
      </c>
      <c r="Z57">
        <f>'[1]TSS boilerplates'!$G53</f>
        <v>1</v>
      </c>
      <c r="AA57">
        <f>'[1]TSS boilerplates'!$H53</f>
        <v>1</v>
      </c>
      <c r="AB57">
        <f>'[1]TSS boilerplates'!$I53</f>
        <v>1</v>
      </c>
      <c r="AC57">
        <v>1</v>
      </c>
      <c r="AD57">
        <f>'[1]TSS boilerplates'!$J53</f>
        <v>1</v>
      </c>
      <c r="AE57">
        <v>1</v>
      </c>
      <c r="AF57">
        <f t="shared" si="15"/>
        <v>3</v>
      </c>
      <c r="AG57">
        <f>'[1]TSS boilerplates'!$K53</f>
        <v>1</v>
      </c>
      <c r="AH57">
        <f t="shared" si="6"/>
        <v>1</v>
      </c>
      <c r="AI57">
        <f>'[1]TSS boilerplates'!$L53</f>
        <v>0</v>
      </c>
      <c r="AJ57">
        <v>1</v>
      </c>
      <c r="AK57">
        <f t="shared" si="7"/>
        <v>1</v>
      </c>
      <c r="AL57">
        <v>1</v>
      </c>
      <c r="AM57">
        <f>'[1]TSS boilerplates'!$M53</f>
        <v>0</v>
      </c>
      <c r="AN57">
        <v>1</v>
      </c>
      <c r="AO57">
        <f>'[1]TSS boilerplates'!$N53</f>
        <v>1</v>
      </c>
      <c r="AP57">
        <v>1</v>
      </c>
      <c r="AQ57">
        <v>1</v>
      </c>
      <c r="AR57">
        <v>1</v>
      </c>
      <c r="AS57">
        <f>'[1]TSS boilerplates'!$O53</f>
        <v>1</v>
      </c>
      <c r="AT57">
        <v>1</v>
      </c>
      <c r="AU57">
        <f t="shared" si="16"/>
        <v>24.947500000000019</v>
      </c>
      <c r="AV57">
        <f t="shared" si="17"/>
        <v>12.885000000000002</v>
      </c>
      <c r="AW57">
        <f t="shared" si="23"/>
        <v>14.995199999999997</v>
      </c>
      <c r="AX57">
        <f t="shared" si="19"/>
        <v>11.384399999999999</v>
      </c>
      <c r="AY57">
        <v>0</v>
      </c>
      <c r="AZ57">
        <v>1</v>
      </c>
      <c r="BA57">
        <v>1</v>
      </c>
      <c r="BG57">
        <f t="shared" si="20"/>
        <v>120</v>
      </c>
      <c r="BH57" s="10">
        <f t="shared" si="21"/>
        <v>8.6805555555555545E-5</v>
      </c>
    </row>
    <row r="58" spans="1:60" ht="29">
      <c r="A58">
        <v>39</v>
      </c>
      <c r="B58" s="1" t="s">
        <v>760</v>
      </c>
      <c r="C58" s="2" t="s">
        <v>146</v>
      </c>
      <c r="D58">
        <v>1</v>
      </c>
      <c r="E58">
        <v>1</v>
      </c>
      <c r="F58">
        <f t="shared" si="8"/>
        <v>1</v>
      </c>
      <c r="G58">
        <f t="shared" si="9"/>
        <v>11</v>
      </c>
      <c r="H58">
        <f t="shared" si="10"/>
        <v>11</v>
      </c>
      <c r="I58">
        <f t="shared" si="22"/>
        <v>55</v>
      </c>
      <c r="J58">
        <f>'[1]TSS boilerplates'!$C54</f>
        <v>17</v>
      </c>
      <c r="K58">
        <f t="shared" si="12"/>
        <v>1.5454545454545454</v>
      </c>
      <c r="L58">
        <f t="shared" si="13"/>
        <v>54</v>
      </c>
      <c r="M58">
        <f t="shared" si="14"/>
        <v>4.9090909090909092</v>
      </c>
      <c r="N58">
        <v>0</v>
      </c>
      <c r="O58">
        <v>1</v>
      </c>
      <c r="P58">
        <v>1</v>
      </c>
      <c r="Q58">
        <v>0</v>
      </c>
      <c r="R58">
        <f>'[1]TSS boilerplates'!$E54</f>
        <v>1</v>
      </c>
      <c r="S58">
        <v>1</v>
      </c>
      <c r="T58">
        <f t="shared" si="3"/>
        <v>0</v>
      </c>
      <c r="U58">
        <f>'[1]TSS boilerplates'!$F54</f>
        <v>1</v>
      </c>
      <c r="V58">
        <v>1</v>
      </c>
      <c r="W58">
        <f t="shared" si="4"/>
        <v>0</v>
      </c>
      <c r="X58">
        <f t="shared" si="5"/>
        <v>1</v>
      </c>
      <c r="Y58">
        <f>'[1]TSS boilerplates'!$D54</f>
        <v>1</v>
      </c>
      <c r="Z58">
        <f>'[1]TSS boilerplates'!$G54</f>
        <v>1</v>
      </c>
      <c r="AA58">
        <f>'[1]TSS boilerplates'!$H54</f>
        <v>1</v>
      </c>
      <c r="AB58">
        <f>'[1]TSS boilerplates'!$I54</f>
        <v>1</v>
      </c>
      <c r="AC58">
        <v>1</v>
      </c>
      <c r="AD58">
        <f>'[1]TSS boilerplates'!$J54</f>
        <v>1</v>
      </c>
      <c r="AE58">
        <v>1</v>
      </c>
      <c r="AF58">
        <f t="shared" si="15"/>
        <v>1</v>
      </c>
      <c r="AG58">
        <f>'[1]TSS boilerplates'!$K54</f>
        <v>0</v>
      </c>
      <c r="AH58">
        <f t="shared" si="6"/>
        <v>1</v>
      </c>
      <c r="AI58">
        <f>'[1]TSS boilerplates'!$L54</f>
        <v>1</v>
      </c>
      <c r="AJ58">
        <v>1</v>
      </c>
      <c r="AK58">
        <f t="shared" si="7"/>
        <v>1</v>
      </c>
      <c r="AL58">
        <v>1</v>
      </c>
      <c r="AM58">
        <f>'[1]TSS boilerplates'!$M54</f>
        <v>1</v>
      </c>
      <c r="AN58">
        <v>1</v>
      </c>
      <c r="AO58">
        <f>'[1]TSS boilerplates'!$N54</f>
        <v>1</v>
      </c>
      <c r="AP58">
        <v>1</v>
      </c>
      <c r="AQ58">
        <v>1</v>
      </c>
      <c r="AR58">
        <v>1</v>
      </c>
      <c r="AS58">
        <f>'[1]TSS boilerplates'!$O54</f>
        <v>1</v>
      </c>
      <c r="AT58">
        <v>1</v>
      </c>
      <c r="AU58">
        <f t="shared" si="16"/>
        <v>64.924545454545495</v>
      </c>
      <c r="AV58">
        <f t="shared" si="17"/>
        <v>6.9363636363636374</v>
      </c>
      <c r="AW58">
        <f t="shared" si="23"/>
        <v>10.374545454545451</v>
      </c>
      <c r="AX58">
        <f t="shared" si="19"/>
        <v>7.1918181818181814</v>
      </c>
      <c r="AY58">
        <v>1</v>
      </c>
      <c r="AZ58">
        <v>1</v>
      </c>
      <c r="BA58">
        <v>1</v>
      </c>
      <c r="BG58">
        <f t="shared" si="20"/>
        <v>90.909090909090907</v>
      </c>
      <c r="BH58" s="10">
        <f t="shared" si="21"/>
        <v>3.8194444444444444E-5</v>
      </c>
    </row>
    <row r="59" spans="1:60" ht="29">
      <c r="A59" t="s">
        <v>761</v>
      </c>
      <c r="B59" s="1" t="s">
        <v>762</v>
      </c>
      <c r="C59" s="2" t="s">
        <v>146</v>
      </c>
      <c r="D59">
        <v>1</v>
      </c>
      <c r="E59">
        <v>1</v>
      </c>
      <c r="F59">
        <f t="shared" si="8"/>
        <v>1</v>
      </c>
      <c r="G59">
        <f t="shared" si="9"/>
        <v>13</v>
      </c>
      <c r="H59">
        <f t="shared" si="10"/>
        <v>13</v>
      </c>
      <c r="I59">
        <f t="shared" si="22"/>
        <v>66</v>
      </c>
      <c r="J59">
        <f>'[1]TSS boilerplates'!$C55</f>
        <v>22</v>
      </c>
      <c r="K59">
        <f t="shared" si="12"/>
        <v>1.6923076923076923</v>
      </c>
      <c r="L59">
        <f t="shared" si="13"/>
        <v>65</v>
      </c>
      <c r="M59">
        <f t="shared" si="14"/>
        <v>5</v>
      </c>
      <c r="N59">
        <v>1</v>
      </c>
      <c r="O59">
        <v>1</v>
      </c>
      <c r="P59">
        <v>1</v>
      </c>
      <c r="Q59">
        <v>1</v>
      </c>
      <c r="R59">
        <f>'[1]TSS boilerplates'!$E55</f>
        <v>1</v>
      </c>
      <c r="S59">
        <v>1</v>
      </c>
      <c r="T59">
        <f t="shared" si="3"/>
        <v>1</v>
      </c>
      <c r="U59">
        <f>'[1]TSS boilerplates'!$F55</f>
        <v>1</v>
      </c>
      <c r="V59">
        <v>1</v>
      </c>
      <c r="W59">
        <f t="shared" si="4"/>
        <v>1</v>
      </c>
      <c r="X59">
        <f t="shared" si="5"/>
        <v>1</v>
      </c>
      <c r="Y59">
        <f>'[1]TSS boilerplates'!$D55</f>
        <v>1</v>
      </c>
      <c r="Z59">
        <f>'[1]TSS boilerplates'!$G55</f>
        <v>0</v>
      </c>
      <c r="AA59">
        <f>'[1]TSS boilerplates'!$H55</f>
        <v>1</v>
      </c>
      <c r="AB59">
        <f>'[1]TSS boilerplates'!$I55</f>
        <v>1</v>
      </c>
      <c r="AC59">
        <v>1</v>
      </c>
      <c r="AD59">
        <f>'[1]TSS boilerplates'!$J55</f>
        <v>1</v>
      </c>
      <c r="AE59">
        <v>1</v>
      </c>
      <c r="AF59">
        <f t="shared" si="15"/>
        <v>1</v>
      </c>
      <c r="AG59">
        <f>'[1]TSS boilerplates'!$K55</f>
        <v>1</v>
      </c>
      <c r="AH59">
        <f t="shared" si="6"/>
        <v>1</v>
      </c>
      <c r="AI59">
        <f>'[1]TSS boilerplates'!$L55</f>
        <v>1</v>
      </c>
      <c r="AJ59">
        <v>1</v>
      </c>
      <c r="AK59">
        <f t="shared" si="7"/>
        <v>1</v>
      </c>
      <c r="AL59">
        <v>1</v>
      </c>
      <c r="AM59">
        <f>'[1]TSS boilerplates'!$M55</f>
        <v>1</v>
      </c>
      <c r="AN59">
        <v>1</v>
      </c>
      <c r="AO59">
        <f>'[1]TSS boilerplates'!$N55</f>
        <v>1</v>
      </c>
      <c r="AP59">
        <v>1</v>
      </c>
      <c r="AQ59">
        <v>1</v>
      </c>
      <c r="AR59">
        <v>1</v>
      </c>
      <c r="AS59">
        <f>'[1]TSS boilerplates'!$O55</f>
        <v>1</v>
      </c>
      <c r="AT59">
        <v>1</v>
      </c>
      <c r="AU59">
        <f t="shared" si="16"/>
        <v>50.470769230769257</v>
      </c>
      <c r="AV59">
        <f t="shared" si="17"/>
        <v>9.4492307692307698</v>
      </c>
      <c r="AW59">
        <f t="shared" si="23"/>
        <v>11.323076923076922</v>
      </c>
      <c r="AX59">
        <f t="shared" si="19"/>
        <v>8.620000000000001</v>
      </c>
      <c r="AY59">
        <v>1</v>
      </c>
      <c r="AZ59">
        <v>1</v>
      </c>
      <c r="BA59">
        <v>1</v>
      </c>
      <c r="BG59">
        <f t="shared" si="20"/>
        <v>76.923076923076934</v>
      </c>
      <c r="BH59" s="10">
        <f t="shared" si="21"/>
        <v>4.5138888888888894E-5</v>
      </c>
    </row>
    <row r="60" spans="1:60" ht="43.5">
      <c r="A60" t="s">
        <v>763</v>
      </c>
      <c r="B60" s="1" t="s">
        <v>865</v>
      </c>
      <c r="C60" s="2" t="s">
        <v>166</v>
      </c>
      <c r="D60">
        <v>1</v>
      </c>
      <c r="E60">
        <v>1</v>
      </c>
      <c r="F60">
        <f t="shared" si="8"/>
        <v>1</v>
      </c>
      <c r="G60">
        <f t="shared" si="9"/>
        <v>14</v>
      </c>
      <c r="H60">
        <f t="shared" si="10"/>
        <v>14</v>
      </c>
      <c r="I60">
        <f t="shared" si="22"/>
        <v>69</v>
      </c>
      <c r="J60">
        <f>'[1]TSS boilerplates'!$C56</f>
        <v>24</v>
      </c>
      <c r="K60">
        <f t="shared" si="12"/>
        <v>1.7142857142857142</v>
      </c>
      <c r="L60">
        <f t="shared" si="13"/>
        <v>67</v>
      </c>
      <c r="M60">
        <f t="shared" si="14"/>
        <v>4.7857142857142856</v>
      </c>
      <c r="N60">
        <v>1</v>
      </c>
      <c r="O60">
        <v>1</v>
      </c>
      <c r="P60">
        <v>0</v>
      </c>
      <c r="Q60">
        <v>1</v>
      </c>
      <c r="R60">
        <f>'[1]TSS boilerplates'!$E56</f>
        <v>1</v>
      </c>
      <c r="S60">
        <v>1</v>
      </c>
      <c r="T60">
        <f t="shared" si="3"/>
        <v>1</v>
      </c>
      <c r="U60">
        <f>'[1]TSS boilerplates'!$F56</f>
        <v>1</v>
      </c>
      <c r="V60">
        <v>1</v>
      </c>
      <c r="W60">
        <f t="shared" si="4"/>
        <v>0</v>
      </c>
      <c r="X60">
        <f t="shared" si="5"/>
        <v>1</v>
      </c>
      <c r="Y60">
        <f>'[1]TSS boilerplates'!$D56</f>
        <v>0</v>
      </c>
      <c r="Z60">
        <f>'[1]TSS boilerplates'!$G56</f>
        <v>1</v>
      </c>
      <c r="AA60">
        <f>'[1]TSS boilerplates'!$H56</f>
        <v>1</v>
      </c>
      <c r="AB60">
        <f>'[1]TSS boilerplates'!$I56</f>
        <v>1</v>
      </c>
      <c r="AC60">
        <v>1</v>
      </c>
      <c r="AD60">
        <f>'[1]TSS boilerplates'!$J56</f>
        <v>1</v>
      </c>
      <c r="AE60">
        <v>1</v>
      </c>
      <c r="AF60">
        <f t="shared" si="15"/>
        <v>2</v>
      </c>
      <c r="AG60">
        <f>'[1]TSS boilerplates'!$K56</f>
        <v>1</v>
      </c>
      <c r="AH60">
        <f t="shared" si="6"/>
        <v>1</v>
      </c>
      <c r="AI60">
        <f>'[1]TSS boilerplates'!$L56</f>
        <v>1</v>
      </c>
      <c r="AJ60">
        <v>1</v>
      </c>
      <c r="AK60">
        <f t="shared" si="7"/>
        <v>1</v>
      </c>
      <c r="AL60">
        <v>1</v>
      </c>
      <c r="AM60">
        <f>'[1]TSS boilerplates'!$M56</f>
        <v>1</v>
      </c>
      <c r="AN60">
        <v>1</v>
      </c>
      <c r="AO60">
        <f>'[1]TSS boilerplates'!$N56</f>
        <v>0</v>
      </c>
      <c r="AP60">
        <v>1</v>
      </c>
      <c r="AQ60">
        <v>1</v>
      </c>
      <c r="AR60">
        <v>1</v>
      </c>
      <c r="AS60">
        <f>'[1]TSS boilerplates'!$O56</f>
        <v>0</v>
      </c>
      <c r="AT60">
        <v>1</v>
      </c>
      <c r="AU60">
        <f t="shared" si="16"/>
        <v>47.596428571428596</v>
      </c>
      <c r="AV60">
        <f t="shared" si="17"/>
        <v>10.098571428571429</v>
      </c>
      <c r="AW60">
        <f t="shared" si="23"/>
        <v>10.225714285714282</v>
      </c>
      <c r="AX60">
        <f t="shared" si="19"/>
        <v>8.110714285714284</v>
      </c>
      <c r="AY60">
        <v>1</v>
      </c>
      <c r="AZ60">
        <v>1</v>
      </c>
      <c r="BA60">
        <v>1</v>
      </c>
      <c r="BG60">
        <f t="shared" si="20"/>
        <v>142.85714285714286</v>
      </c>
      <c r="BH60" s="10">
        <f t="shared" si="21"/>
        <v>4.8611111111111115E-5</v>
      </c>
    </row>
    <row r="61" spans="1:60" ht="72.5">
      <c r="A61">
        <v>41</v>
      </c>
      <c r="B61" s="1" t="s">
        <v>850</v>
      </c>
      <c r="C61" s="2" t="s">
        <v>146</v>
      </c>
      <c r="D61">
        <v>1</v>
      </c>
      <c r="E61">
        <v>1</v>
      </c>
      <c r="F61">
        <f t="shared" si="8"/>
        <v>3</v>
      </c>
      <c r="G61">
        <f t="shared" si="9"/>
        <v>33</v>
      </c>
      <c r="H61">
        <f t="shared" si="10"/>
        <v>11</v>
      </c>
      <c r="I61">
        <f t="shared" si="22"/>
        <v>152</v>
      </c>
      <c r="J61">
        <f>'[1]TSS boilerplates'!$C57</f>
        <v>48</v>
      </c>
      <c r="K61">
        <f t="shared" si="12"/>
        <v>1.4545454545454546</v>
      </c>
      <c r="L61">
        <f t="shared" si="13"/>
        <v>147</v>
      </c>
      <c r="M61">
        <f t="shared" si="14"/>
        <v>4.4545454545454541</v>
      </c>
      <c r="N61">
        <v>0</v>
      </c>
      <c r="O61">
        <v>1</v>
      </c>
      <c r="P61">
        <v>0</v>
      </c>
      <c r="Q61">
        <v>1</v>
      </c>
      <c r="R61">
        <f>'[1]TSS boilerplates'!$E57</f>
        <v>0</v>
      </c>
      <c r="S61">
        <v>1</v>
      </c>
      <c r="T61">
        <f t="shared" si="3"/>
        <v>0</v>
      </c>
      <c r="U61">
        <f>'[1]TSS boilerplates'!$F57</f>
        <v>1</v>
      </c>
      <c r="V61">
        <v>1</v>
      </c>
      <c r="W61">
        <f t="shared" si="4"/>
        <v>0</v>
      </c>
      <c r="X61">
        <f t="shared" si="5"/>
        <v>1</v>
      </c>
      <c r="Y61">
        <f>'[1]TSS boilerplates'!$D57</f>
        <v>0</v>
      </c>
      <c r="Z61">
        <f>'[1]TSS boilerplates'!$G57</f>
        <v>0</v>
      </c>
      <c r="AA61">
        <f>'[1]TSS boilerplates'!$H57</f>
        <v>1</v>
      </c>
      <c r="AB61">
        <f>'[1]TSS boilerplates'!$I57</f>
        <v>1</v>
      </c>
      <c r="AC61">
        <v>1</v>
      </c>
      <c r="AD61">
        <f>'[1]TSS boilerplates'!$J57</f>
        <v>1</v>
      </c>
      <c r="AE61">
        <v>1</v>
      </c>
      <c r="AF61">
        <f t="shared" si="15"/>
        <v>5</v>
      </c>
      <c r="AG61">
        <f>'[1]TSS boilerplates'!$K57</f>
        <v>0</v>
      </c>
      <c r="AH61">
        <f t="shared" si="6"/>
        <v>1</v>
      </c>
      <c r="AI61">
        <f>'[1]TSS boilerplates'!$L57</f>
        <v>0</v>
      </c>
      <c r="AJ61">
        <v>1</v>
      </c>
      <c r="AK61">
        <f t="shared" si="7"/>
        <v>1</v>
      </c>
      <c r="AL61">
        <v>1</v>
      </c>
      <c r="AM61">
        <f>'[1]TSS boilerplates'!$M57</f>
        <v>1</v>
      </c>
      <c r="AN61">
        <v>1</v>
      </c>
      <c r="AO61">
        <f>'[1]TSS boilerplates'!$N57</f>
        <v>1</v>
      </c>
      <c r="AP61">
        <v>1</v>
      </c>
      <c r="AQ61">
        <v>1</v>
      </c>
      <c r="AR61">
        <v>1</v>
      </c>
      <c r="AS61">
        <f>'[1]TSS boilerplates'!$O57</f>
        <v>1</v>
      </c>
      <c r="AT61">
        <v>1</v>
      </c>
      <c r="AU61">
        <f t="shared" si="16"/>
        <v>72.615454545454554</v>
      </c>
      <c r="AV61">
        <f t="shared" si="17"/>
        <v>5.8636363636363633</v>
      </c>
      <c r="AW61">
        <f t="shared" si="23"/>
        <v>7.7018181818181759</v>
      </c>
      <c r="AX61">
        <f t="shared" si="19"/>
        <v>5.0509090909090908</v>
      </c>
      <c r="AY61">
        <v>0</v>
      </c>
      <c r="AZ61">
        <v>1</v>
      </c>
      <c r="BA61">
        <v>1</v>
      </c>
      <c r="BG61">
        <f t="shared" si="20"/>
        <v>151.51515151515153</v>
      </c>
      <c r="BH61" s="10">
        <f t="shared" si="21"/>
        <v>1.1458333333333333E-4</v>
      </c>
    </row>
    <row r="62" spans="1:60" ht="29">
      <c r="A62">
        <v>42</v>
      </c>
      <c r="B62" s="1" t="s">
        <v>710</v>
      </c>
      <c r="C62" s="2" t="s">
        <v>146</v>
      </c>
      <c r="D62">
        <v>1</v>
      </c>
      <c r="E62">
        <v>1</v>
      </c>
      <c r="F62">
        <f t="shared" si="8"/>
        <v>1</v>
      </c>
      <c r="G62">
        <f t="shared" si="9"/>
        <v>12</v>
      </c>
      <c r="H62">
        <f t="shared" si="10"/>
        <v>12</v>
      </c>
      <c r="I62">
        <f t="shared" si="22"/>
        <v>57</v>
      </c>
      <c r="J62">
        <f>'[1]TSS boilerplates'!$C58</f>
        <v>20</v>
      </c>
      <c r="K62">
        <f t="shared" si="12"/>
        <v>1.6666666666666667</v>
      </c>
      <c r="L62">
        <f t="shared" si="13"/>
        <v>56</v>
      </c>
      <c r="M62">
        <f t="shared" si="14"/>
        <v>4.666666666666667</v>
      </c>
      <c r="N62">
        <v>1</v>
      </c>
      <c r="O62">
        <v>1</v>
      </c>
      <c r="P62">
        <v>1</v>
      </c>
      <c r="Q62">
        <v>1</v>
      </c>
      <c r="R62">
        <f>'[1]TSS boilerplates'!$E58</f>
        <v>1</v>
      </c>
      <c r="S62">
        <v>1</v>
      </c>
      <c r="T62">
        <f t="shared" si="3"/>
        <v>1</v>
      </c>
      <c r="U62">
        <f>'[1]TSS boilerplates'!$F58</f>
        <v>1</v>
      </c>
      <c r="V62">
        <v>1</v>
      </c>
      <c r="W62">
        <f t="shared" si="4"/>
        <v>1</v>
      </c>
      <c r="X62">
        <f t="shared" si="5"/>
        <v>1</v>
      </c>
      <c r="Y62">
        <f>'[1]TSS boilerplates'!$D58</f>
        <v>1</v>
      </c>
      <c r="Z62">
        <f>'[1]TSS boilerplates'!$G58</f>
        <v>1</v>
      </c>
      <c r="AA62">
        <f>'[1]TSS boilerplates'!$H58</f>
        <v>0</v>
      </c>
      <c r="AB62">
        <f>'[1]TSS boilerplates'!$I58</f>
        <v>1</v>
      </c>
      <c r="AC62">
        <v>1</v>
      </c>
      <c r="AD62">
        <f>'[1]TSS boilerplates'!$J58</f>
        <v>1</v>
      </c>
      <c r="AE62">
        <v>1</v>
      </c>
      <c r="AF62">
        <f t="shared" si="15"/>
        <v>1</v>
      </c>
      <c r="AG62">
        <f>'[1]TSS boilerplates'!$K58</f>
        <v>1</v>
      </c>
      <c r="AH62">
        <f t="shared" si="6"/>
        <v>1</v>
      </c>
      <c r="AI62">
        <f>'[1]TSS boilerplates'!$L58</f>
        <v>1</v>
      </c>
      <c r="AJ62">
        <v>1</v>
      </c>
      <c r="AK62">
        <f t="shared" si="7"/>
        <v>1</v>
      </c>
      <c r="AL62">
        <v>1</v>
      </c>
      <c r="AM62">
        <f>'[1]TSS boilerplates'!$M58</f>
        <v>1</v>
      </c>
      <c r="AN62">
        <v>1</v>
      </c>
      <c r="AO62">
        <f>'[1]TSS boilerplates'!$N58</f>
        <v>1</v>
      </c>
      <c r="AP62">
        <v>1</v>
      </c>
      <c r="AQ62">
        <v>1</v>
      </c>
      <c r="AR62">
        <v>1</v>
      </c>
      <c r="AS62">
        <f>'[1]TSS boilerplates'!$O58</f>
        <v>0</v>
      </c>
      <c r="AT62">
        <v>1</v>
      </c>
      <c r="AU62">
        <f t="shared" si="16"/>
        <v>53.655000000000008</v>
      </c>
      <c r="AV62">
        <f t="shared" si="17"/>
        <v>8.7566666666666677</v>
      </c>
      <c r="AW62">
        <f t="shared" si="23"/>
        <v>9.1733333333333391</v>
      </c>
      <c r="AX62">
        <f t="shared" si="19"/>
        <v>6.5500000000000007</v>
      </c>
      <c r="AY62">
        <v>1</v>
      </c>
      <c r="AZ62">
        <v>1</v>
      </c>
      <c r="BA62">
        <v>1</v>
      </c>
      <c r="BG62">
        <f t="shared" si="20"/>
        <v>83.333333333333329</v>
      </c>
      <c r="BH62" s="10">
        <f t="shared" si="21"/>
        <v>4.1666666666666665E-5</v>
      </c>
    </row>
    <row r="63" spans="1:60" ht="87">
      <c r="A63">
        <v>43</v>
      </c>
      <c r="B63" s="1" t="s">
        <v>851</v>
      </c>
      <c r="C63" s="2" t="s">
        <v>146</v>
      </c>
      <c r="D63">
        <v>1</v>
      </c>
      <c r="E63">
        <v>1</v>
      </c>
      <c r="F63">
        <f t="shared" si="8"/>
        <v>2</v>
      </c>
      <c r="G63">
        <f t="shared" si="9"/>
        <v>35</v>
      </c>
      <c r="H63">
        <f t="shared" si="10"/>
        <v>17.5</v>
      </c>
      <c r="I63">
        <f t="shared" si="22"/>
        <v>170</v>
      </c>
      <c r="J63">
        <f>'[1]TSS boilerplates'!$C59</f>
        <v>58</v>
      </c>
      <c r="K63">
        <f t="shared" si="12"/>
        <v>1.6571428571428573</v>
      </c>
      <c r="L63">
        <f t="shared" si="13"/>
        <v>163</v>
      </c>
      <c r="M63">
        <f t="shared" si="14"/>
        <v>4.6571428571428575</v>
      </c>
      <c r="N63">
        <v>1</v>
      </c>
      <c r="O63">
        <v>1</v>
      </c>
      <c r="P63">
        <v>0</v>
      </c>
      <c r="Q63">
        <v>1</v>
      </c>
      <c r="R63">
        <f>'[1]TSS boilerplates'!$E59</f>
        <v>0</v>
      </c>
      <c r="S63">
        <v>1</v>
      </c>
      <c r="T63">
        <f t="shared" si="3"/>
        <v>0</v>
      </c>
      <c r="U63">
        <f>'[1]TSS boilerplates'!$F59</f>
        <v>1</v>
      </c>
      <c r="V63">
        <v>1</v>
      </c>
      <c r="W63">
        <f t="shared" si="4"/>
        <v>0</v>
      </c>
      <c r="X63">
        <f t="shared" si="5"/>
        <v>1</v>
      </c>
      <c r="Y63">
        <f>'[1]TSS boilerplates'!$D59</f>
        <v>0</v>
      </c>
      <c r="Z63">
        <f>'[1]TSS boilerplates'!$G59</f>
        <v>1</v>
      </c>
      <c r="AA63">
        <f>'[1]TSS boilerplates'!$H59</f>
        <v>1</v>
      </c>
      <c r="AB63">
        <f>'[1]TSS boilerplates'!$I59</f>
        <v>1</v>
      </c>
      <c r="AC63">
        <v>1</v>
      </c>
      <c r="AD63">
        <f>'[1]TSS boilerplates'!$J59</f>
        <v>1</v>
      </c>
      <c r="AE63">
        <v>1</v>
      </c>
      <c r="AF63">
        <f t="shared" si="15"/>
        <v>9</v>
      </c>
      <c r="AG63">
        <f>'[1]TSS boilerplates'!$K59</f>
        <v>1</v>
      </c>
      <c r="AH63">
        <f t="shared" si="6"/>
        <v>0</v>
      </c>
      <c r="AI63">
        <f>'[1]TSS boilerplates'!$L59</f>
        <v>0</v>
      </c>
      <c r="AJ63">
        <v>1</v>
      </c>
      <c r="AK63">
        <f t="shared" si="7"/>
        <v>0</v>
      </c>
      <c r="AL63">
        <v>0</v>
      </c>
      <c r="AM63">
        <f>'[1]TSS boilerplates'!$M59</f>
        <v>1</v>
      </c>
      <c r="AN63">
        <v>1</v>
      </c>
      <c r="AO63">
        <f>'[1]TSS boilerplates'!$N59</f>
        <v>1</v>
      </c>
      <c r="AP63">
        <v>1</v>
      </c>
      <c r="AQ63">
        <v>1</v>
      </c>
      <c r="AR63">
        <v>1</v>
      </c>
      <c r="AS63">
        <f>'[1]TSS boilerplates'!$O59</f>
        <v>1</v>
      </c>
      <c r="AT63">
        <v>1</v>
      </c>
      <c r="AU63">
        <f t="shared" si="16"/>
        <v>48.878214285714293</v>
      </c>
      <c r="AV63">
        <f t="shared" si="17"/>
        <v>10.789285714285715</v>
      </c>
      <c r="AW63">
        <f t="shared" si="23"/>
        <v>9.8925714285714328</v>
      </c>
      <c r="AX63">
        <f t="shared" si="19"/>
        <v>9.2551428571428573</v>
      </c>
      <c r="AY63">
        <v>0</v>
      </c>
      <c r="AZ63">
        <v>1</v>
      </c>
      <c r="BA63">
        <v>1</v>
      </c>
      <c r="BG63">
        <f t="shared" si="20"/>
        <v>257.14285714285711</v>
      </c>
      <c r="BH63" s="10">
        <f t="shared" si="21"/>
        <v>1.2152777777777776E-4</v>
      </c>
    </row>
    <row r="64" spans="1:60" ht="29">
      <c r="A64">
        <v>44</v>
      </c>
      <c r="B64" s="1" t="s">
        <v>766</v>
      </c>
      <c r="C64" s="2" t="s">
        <v>146</v>
      </c>
      <c r="D64">
        <v>1</v>
      </c>
      <c r="E64">
        <v>1</v>
      </c>
      <c r="F64">
        <f t="shared" si="8"/>
        <v>1</v>
      </c>
      <c r="G64">
        <f t="shared" si="9"/>
        <v>6</v>
      </c>
      <c r="H64">
        <f t="shared" si="10"/>
        <v>6</v>
      </c>
      <c r="I64">
        <f t="shared" si="22"/>
        <v>32</v>
      </c>
      <c r="J64">
        <f>'[1]TSS boilerplates'!$C60</f>
        <v>10</v>
      </c>
      <c r="K64">
        <f t="shared" si="12"/>
        <v>1.6666666666666667</v>
      </c>
      <c r="L64">
        <f t="shared" si="13"/>
        <v>31</v>
      </c>
      <c r="M64">
        <f t="shared" si="14"/>
        <v>5.166666666666667</v>
      </c>
      <c r="N64">
        <v>0</v>
      </c>
      <c r="O64">
        <v>1</v>
      </c>
      <c r="P64">
        <v>1</v>
      </c>
      <c r="Q64">
        <v>1</v>
      </c>
      <c r="R64">
        <f>'[1]TSS boilerplates'!$E60</f>
        <v>1</v>
      </c>
      <c r="S64">
        <v>1</v>
      </c>
      <c r="T64">
        <f t="shared" si="3"/>
        <v>1</v>
      </c>
      <c r="U64">
        <f>'[1]TSS boilerplates'!$F60</f>
        <v>1</v>
      </c>
      <c r="V64">
        <v>1</v>
      </c>
      <c r="W64">
        <f t="shared" si="4"/>
        <v>1</v>
      </c>
      <c r="X64">
        <f t="shared" si="5"/>
        <v>1</v>
      </c>
      <c r="Y64">
        <f>'[1]TSS boilerplates'!$D60</f>
        <v>1</v>
      </c>
      <c r="Z64">
        <f>'[1]TSS boilerplates'!$G60</f>
        <v>1</v>
      </c>
      <c r="AA64">
        <f>'[1]TSS boilerplates'!$H60</f>
        <v>1</v>
      </c>
      <c r="AB64">
        <f>'[1]TSS boilerplates'!$I60</f>
        <v>1</v>
      </c>
      <c r="AC64">
        <v>1</v>
      </c>
      <c r="AD64">
        <f>'[1]TSS boilerplates'!$J60</f>
        <v>1</v>
      </c>
      <c r="AE64">
        <v>1</v>
      </c>
      <c r="AF64">
        <f t="shared" si="15"/>
        <v>1</v>
      </c>
      <c r="AG64">
        <f>'[1]TSS boilerplates'!$K60</f>
        <v>1</v>
      </c>
      <c r="AH64">
        <f t="shared" si="6"/>
        <v>1</v>
      </c>
      <c r="AI64">
        <f>'[1]TSS boilerplates'!$L60</f>
        <v>1</v>
      </c>
      <c r="AJ64">
        <v>1</v>
      </c>
      <c r="AK64">
        <f t="shared" si="7"/>
        <v>1</v>
      </c>
      <c r="AL64">
        <v>0</v>
      </c>
      <c r="AM64">
        <f>'[1]TSS boilerplates'!$M60</f>
        <v>1</v>
      </c>
      <c r="AN64">
        <v>1</v>
      </c>
      <c r="AO64">
        <f>'[1]TSS boilerplates'!$N60</f>
        <v>1</v>
      </c>
      <c r="AP64">
        <v>1</v>
      </c>
      <c r="AQ64">
        <v>1</v>
      </c>
      <c r="AR64">
        <v>1</v>
      </c>
      <c r="AS64">
        <f>'[1]TSS boilerplates'!$O60</f>
        <v>1</v>
      </c>
      <c r="AT64">
        <v>1</v>
      </c>
      <c r="AU64">
        <f t="shared" si="16"/>
        <v>59.745000000000005</v>
      </c>
      <c r="AV64">
        <f t="shared" si="17"/>
        <v>6.4166666666666679</v>
      </c>
      <c r="AW64">
        <f t="shared" si="23"/>
        <v>9.6466666666666683</v>
      </c>
      <c r="AX64">
        <f t="shared" si="19"/>
        <v>5.9050000000000011</v>
      </c>
      <c r="AY64">
        <v>1</v>
      </c>
      <c r="AZ64">
        <v>1</v>
      </c>
      <c r="BA64">
        <v>1</v>
      </c>
      <c r="BG64">
        <f t="shared" si="20"/>
        <v>166.66666666666666</v>
      </c>
      <c r="BH64" s="10">
        <f t="shared" si="21"/>
        <v>2.0833333333333333E-5</v>
      </c>
    </row>
    <row r="65" spans="1:60" ht="43.5">
      <c r="A65">
        <v>45</v>
      </c>
      <c r="B65" s="1" t="s">
        <v>852</v>
      </c>
      <c r="C65" s="2" t="s">
        <v>146</v>
      </c>
      <c r="D65">
        <v>1</v>
      </c>
      <c r="E65">
        <v>1</v>
      </c>
      <c r="F65">
        <f t="shared" si="8"/>
        <v>2</v>
      </c>
      <c r="G65">
        <f t="shared" si="9"/>
        <v>16</v>
      </c>
      <c r="H65">
        <f t="shared" si="10"/>
        <v>8</v>
      </c>
      <c r="I65">
        <f t="shared" si="22"/>
        <v>91</v>
      </c>
      <c r="J65">
        <f>'[1]TSS boilerplates'!$C61</f>
        <v>27</v>
      </c>
      <c r="K65">
        <f t="shared" si="12"/>
        <v>1.6875</v>
      </c>
      <c r="L65">
        <f t="shared" si="13"/>
        <v>85</v>
      </c>
      <c r="M65">
        <f t="shared" si="14"/>
        <v>5.3125</v>
      </c>
      <c r="N65">
        <v>0</v>
      </c>
      <c r="O65">
        <v>1</v>
      </c>
      <c r="P65">
        <v>1</v>
      </c>
      <c r="Q65">
        <v>1</v>
      </c>
      <c r="R65">
        <f>'[1]TSS boilerplates'!$E61</f>
        <v>1</v>
      </c>
      <c r="S65">
        <v>1</v>
      </c>
      <c r="T65">
        <f t="shared" si="3"/>
        <v>1</v>
      </c>
      <c r="U65">
        <f>'[1]TSS boilerplates'!$F61</f>
        <v>1</v>
      </c>
      <c r="V65">
        <v>1</v>
      </c>
      <c r="W65">
        <f t="shared" si="4"/>
        <v>1</v>
      </c>
      <c r="X65">
        <f t="shared" si="5"/>
        <v>1</v>
      </c>
      <c r="Y65">
        <f>'[1]TSS boilerplates'!$D61</f>
        <v>1</v>
      </c>
      <c r="Z65">
        <f>'[1]TSS boilerplates'!$G61</f>
        <v>1</v>
      </c>
      <c r="AA65">
        <f>'[1]TSS boilerplates'!$H61</f>
        <v>1</v>
      </c>
      <c r="AB65">
        <f>'[1]TSS boilerplates'!$I61</f>
        <v>1</v>
      </c>
      <c r="AC65">
        <v>1</v>
      </c>
      <c r="AD65">
        <f>'[1]TSS boilerplates'!$J61</f>
        <v>1</v>
      </c>
      <c r="AE65">
        <v>1</v>
      </c>
      <c r="AF65">
        <f t="shared" si="15"/>
        <v>6</v>
      </c>
      <c r="AG65">
        <f>'[1]TSS boilerplates'!$K61</f>
        <v>1</v>
      </c>
      <c r="AH65">
        <f t="shared" si="6"/>
        <v>1</v>
      </c>
      <c r="AI65">
        <f>'[1]TSS boilerplates'!$L61</f>
        <v>1</v>
      </c>
      <c r="AJ65">
        <v>1</v>
      </c>
      <c r="AK65">
        <f t="shared" si="7"/>
        <v>1</v>
      </c>
      <c r="AL65">
        <v>1</v>
      </c>
      <c r="AM65">
        <f>'[1]TSS boilerplates'!$M61</f>
        <v>1</v>
      </c>
      <c r="AN65">
        <v>1</v>
      </c>
      <c r="AO65">
        <f>'[1]TSS boilerplates'!$N61</f>
        <v>1</v>
      </c>
      <c r="AP65">
        <v>1</v>
      </c>
      <c r="AQ65">
        <v>1</v>
      </c>
      <c r="AR65">
        <v>1</v>
      </c>
      <c r="AS65">
        <f>'[1]TSS boilerplates'!$O61</f>
        <v>1</v>
      </c>
      <c r="AT65">
        <v>1</v>
      </c>
      <c r="AU65">
        <f t="shared" si="16"/>
        <v>55.952500000000022</v>
      </c>
      <c r="AV65">
        <f t="shared" si="17"/>
        <v>7.4425000000000026</v>
      </c>
      <c r="AW65">
        <f t="shared" si="23"/>
        <v>11.737500000000001</v>
      </c>
      <c r="AX65">
        <f t="shared" si="19"/>
        <v>7.5918750000000017</v>
      </c>
      <c r="AY65">
        <v>0</v>
      </c>
      <c r="AZ65">
        <v>1</v>
      </c>
      <c r="BA65">
        <v>1</v>
      </c>
      <c r="BG65">
        <f t="shared" si="20"/>
        <v>375</v>
      </c>
      <c r="BH65" s="10">
        <f t="shared" si="21"/>
        <v>5.5555555555555558E-5</v>
      </c>
    </row>
    <row r="66" spans="1:60" ht="29">
      <c r="A66">
        <v>46</v>
      </c>
      <c r="B66" s="1" t="s">
        <v>768</v>
      </c>
      <c r="C66" s="2" t="s">
        <v>146</v>
      </c>
      <c r="D66">
        <v>1</v>
      </c>
      <c r="E66">
        <v>1</v>
      </c>
      <c r="F66">
        <f t="shared" si="8"/>
        <v>1</v>
      </c>
      <c r="G66">
        <f t="shared" si="9"/>
        <v>8</v>
      </c>
      <c r="H66">
        <f t="shared" si="10"/>
        <v>8</v>
      </c>
      <c r="I66">
        <f t="shared" si="22"/>
        <v>37</v>
      </c>
      <c r="J66">
        <f>'[1]TSS boilerplates'!$C62</f>
        <v>10</v>
      </c>
      <c r="K66">
        <f t="shared" si="12"/>
        <v>1.25</v>
      </c>
      <c r="L66">
        <f t="shared" si="13"/>
        <v>36</v>
      </c>
      <c r="M66">
        <f t="shared" si="14"/>
        <v>4.5</v>
      </c>
      <c r="N66">
        <v>0</v>
      </c>
      <c r="O66">
        <v>1</v>
      </c>
      <c r="P66">
        <v>1</v>
      </c>
      <c r="Q66">
        <v>1</v>
      </c>
      <c r="R66">
        <f>'[1]TSS boilerplates'!$E62</f>
        <v>1</v>
      </c>
      <c r="S66">
        <v>1</v>
      </c>
      <c r="T66">
        <f t="shared" si="3"/>
        <v>1</v>
      </c>
      <c r="U66">
        <f>'[1]TSS boilerplates'!$F62</f>
        <v>1</v>
      </c>
      <c r="V66">
        <v>1</v>
      </c>
      <c r="W66">
        <f t="shared" si="4"/>
        <v>1</v>
      </c>
      <c r="X66">
        <f t="shared" si="5"/>
        <v>1</v>
      </c>
      <c r="Y66">
        <f>'[1]TSS boilerplates'!$D62</f>
        <v>1</v>
      </c>
      <c r="Z66">
        <f>'[1]TSS boilerplates'!$G62</f>
        <v>1</v>
      </c>
      <c r="AA66">
        <f>'[1]TSS boilerplates'!$H62</f>
        <v>1</v>
      </c>
      <c r="AB66">
        <f>'[1]TSS boilerplates'!$I62</f>
        <v>1</v>
      </c>
      <c r="AC66">
        <v>1</v>
      </c>
      <c r="AD66">
        <f>'[1]TSS boilerplates'!$J62</f>
        <v>1</v>
      </c>
      <c r="AE66">
        <v>1</v>
      </c>
      <c r="AF66">
        <f t="shared" si="15"/>
        <v>1</v>
      </c>
      <c r="AG66">
        <f>'[1]TSS boilerplates'!$K62</f>
        <v>1</v>
      </c>
      <c r="AH66">
        <f t="shared" si="6"/>
        <v>1</v>
      </c>
      <c r="AI66">
        <f>'[1]TSS boilerplates'!$L62</f>
        <v>1</v>
      </c>
      <c r="AJ66">
        <v>1</v>
      </c>
      <c r="AK66">
        <f t="shared" si="7"/>
        <v>1</v>
      </c>
      <c r="AL66">
        <v>1</v>
      </c>
      <c r="AM66">
        <f>'[1]TSS boilerplates'!$M62</f>
        <v>1</v>
      </c>
      <c r="AN66">
        <v>1</v>
      </c>
      <c r="AO66">
        <f>'[1]TSS boilerplates'!$N62</f>
        <v>1</v>
      </c>
      <c r="AP66">
        <v>1</v>
      </c>
      <c r="AQ66">
        <v>1</v>
      </c>
      <c r="AR66">
        <v>1</v>
      </c>
      <c r="AS66">
        <f>'[1]TSS boilerplates'!$O62</f>
        <v>1</v>
      </c>
      <c r="AT66">
        <v>1</v>
      </c>
      <c r="AU66">
        <f t="shared" si="16"/>
        <v>92.965000000000003</v>
      </c>
      <c r="AV66">
        <f t="shared" si="17"/>
        <v>2.2800000000000011</v>
      </c>
      <c r="AW66">
        <f t="shared" si="23"/>
        <v>6.9600000000000009</v>
      </c>
      <c r="AX66">
        <f t="shared" si="19"/>
        <v>3.7650000000000006</v>
      </c>
      <c r="AY66">
        <v>1</v>
      </c>
      <c r="AZ66">
        <v>1</v>
      </c>
      <c r="BA66">
        <v>1</v>
      </c>
      <c r="BG66">
        <f t="shared" si="20"/>
        <v>125</v>
      </c>
      <c r="BH66" s="10">
        <f t="shared" si="21"/>
        <v>2.7777777777777779E-5</v>
      </c>
    </row>
    <row r="67" spans="1:60" ht="29">
      <c r="A67">
        <v>47</v>
      </c>
      <c r="B67" s="1" t="s">
        <v>853</v>
      </c>
      <c r="C67" s="2" t="s">
        <v>146</v>
      </c>
      <c r="D67">
        <v>1</v>
      </c>
      <c r="E67">
        <v>1</v>
      </c>
      <c r="F67">
        <f t="shared" si="8"/>
        <v>1</v>
      </c>
      <c r="G67">
        <f t="shared" si="9"/>
        <v>9</v>
      </c>
      <c r="H67">
        <f t="shared" si="10"/>
        <v>9</v>
      </c>
      <c r="I67">
        <f t="shared" si="22"/>
        <v>50</v>
      </c>
      <c r="J67">
        <f>'[1]TSS boilerplates'!$C63</f>
        <v>16</v>
      </c>
      <c r="K67">
        <f t="shared" si="12"/>
        <v>1.7777777777777777</v>
      </c>
      <c r="L67">
        <f t="shared" si="13"/>
        <v>49</v>
      </c>
      <c r="M67">
        <f t="shared" si="14"/>
        <v>5.4444444444444446</v>
      </c>
      <c r="N67">
        <v>1</v>
      </c>
      <c r="O67">
        <v>1</v>
      </c>
      <c r="P67">
        <v>1</v>
      </c>
      <c r="Q67">
        <v>1</v>
      </c>
      <c r="R67">
        <f>'[1]TSS boilerplates'!$E63</f>
        <v>1</v>
      </c>
      <c r="S67">
        <v>1</v>
      </c>
      <c r="T67">
        <f t="shared" si="3"/>
        <v>1</v>
      </c>
      <c r="U67">
        <f>'[1]TSS boilerplates'!$F63</f>
        <v>1</v>
      </c>
      <c r="V67">
        <v>1</v>
      </c>
      <c r="W67">
        <f t="shared" si="4"/>
        <v>1</v>
      </c>
      <c r="X67">
        <f t="shared" si="5"/>
        <v>1</v>
      </c>
      <c r="Y67">
        <f>'[1]TSS boilerplates'!$D63</f>
        <v>1</v>
      </c>
      <c r="Z67">
        <f>'[1]TSS boilerplates'!$G63</f>
        <v>1</v>
      </c>
      <c r="AA67">
        <f>'[1]TSS boilerplates'!$H63</f>
        <v>1</v>
      </c>
      <c r="AB67">
        <f>'[1]TSS boilerplates'!$I63</f>
        <v>1</v>
      </c>
      <c r="AC67">
        <v>1</v>
      </c>
      <c r="AD67">
        <f>'[1]TSS boilerplates'!$J63</f>
        <v>1</v>
      </c>
      <c r="AE67">
        <v>1</v>
      </c>
      <c r="AF67">
        <f t="shared" si="15"/>
        <v>1</v>
      </c>
      <c r="AG67">
        <f>'[1]TSS boilerplates'!$K63</f>
        <v>1</v>
      </c>
      <c r="AH67">
        <f t="shared" si="6"/>
        <v>1</v>
      </c>
      <c r="AI67">
        <f>'[1]TSS boilerplates'!$L63</f>
        <v>1</v>
      </c>
      <c r="AJ67">
        <v>1</v>
      </c>
      <c r="AK67">
        <f t="shared" si="7"/>
        <v>1</v>
      </c>
      <c r="AL67">
        <v>1</v>
      </c>
      <c r="AM67">
        <f>'[1]TSS boilerplates'!$M63</f>
        <v>1</v>
      </c>
      <c r="AN67">
        <v>1</v>
      </c>
      <c r="AO67">
        <f>'[1]TSS boilerplates'!$N63</f>
        <v>1</v>
      </c>
      <c r="AP67">
        <v>1</v>
      </c>
      <c r="AQ67">
        <v>1</v>
      </c>
      <c r="AR67">
        <v>1</v>
      </c>
      <c r="AS67">
        <f>'[1]TSS boilerplates'!$O63</f>
        <v>1</v>
      </c>
      <c r="AT67">
        <v>1</v>
      </c>
      <c r="AU67">
        <f t="shared" si="16"/>
        <v>47.300000000000033</v>
      </c>
      <c r="AV67">
        <f t="shared" si="17"/>
        <v>8.8977777777777796</v>
      </c>
      <c r="AW67">
        <f t="shared" si="23"/>
        <v>12.924444444444447</v>
      </c>
      <c r="AX67">
        <f t="shared" si="19"/>
        <v>8.7133333333333347</v>
      </c>
      <c r="AY67">
        <v>1</v>
      </c>
      <c r="AZ67">
        <v>1</v>
      </c>
      <c r="BA67">
        <v>1</v>
      </c>
      <c r="BG67">
        <f t="shared" si="20"/>
        <v>111.1111111111111</v>
      </c>
      <c r="BH67" s="10">
        <f t="shared" si="21"/>
        <v>3.1250000000000001E-5</v>
      </c>
    </row>
    <row r="68" spans="1:60" ht="29">
      <c r="A68">
        <v>48</v>
      </c>
      <c r="B68" s="1" t="s">
        <v>854</v>
      </c>
      <c r="C68" s="2" t="s">
        <v>146</v>
      </c>
      <c r="D68">
        <v>1</v>
      </c>
      <c r="E68">
        <v>1</v>
      </c>
      <c r="F68">
        <f t="shared" si="8"/>
        <v>1</v>
      </c>
      <c r="G68">
        <f t="shared" si="9"/>
        <v>13</v>
      </c>
      <c r="H68">
        <f t="shared" si="10"/>
        <v>13</v>
      </c>
      <c r="I68">
        <f t="shared" si="22"/>
        <v>62</v>
      </c>
      <c r="J68">
        <f>'[1]TSS boilerplates'!$C64</f>
        <v>21</v>
      </c>
      <c r="K68">
        <f t="shared" si="12"/>
        <v>1.6153846153846154</v>
      </c>
      <c r="L68">
        <f t="shared" si="13"/>
        <v>61</v>
      </c>
      <c r="M68">
        <f t="shared" si="14"/>
        <v>4.6923076923076925</v>
      </c>
      <c r="N68">
        <v>1</v>
      </c>
      <c r="O68">
        <v>1</v>
      </c>
      <c r="P68">
        <v>1</v>
      </c>
      <c r="Q68">
        <v>1</v>
      </c>
      <c r="R68">
        <f>'[1]TSS boilerplates'!$E64</f>
        <v>1</v>
      </c>
      <c r="S68">
        <v>1</v>
      </c>
      <c r="T68">
        <f t="shared" si="3"/>
        <v>1</v>
      </c>
      <c r="U68">
        <f>'[1]TSS boilerplates'!$F64</f>
        <v>1</v>
      </c>
      <c r="V68">
        <v>1</v>
      </c>
      <c r="W68">
        <f t="shared" si="4"/>
        <v>1</v>
      </c>
      <c r="X68">
        <f t="shared" si="5"/>
        <v>1</v>
      </c>
      <c r="Y68">
        <f>'[1]TSS boilerplates'!$D64</f>
        <v>1</v>
      </c>
      <c r="Z68">
        <f>'[1]TSS boilerplates'!$G64</f>
        <v>1</v>
      </c>
      <c r="AA68">
        <f>'[1]TSS boilerplates'!$H64</f>
        <v>1</v>
      </c>
      <c r="AB68">
        <f>'[1]TSS boilerplates'!$I64</f>
        <v>1</v>
      </c>
      <c r="AC68">
        <v>1</v>
      </c>
      <c r="AD68">
        <f>'[1]TSS boilerplates'!$J64</f>
        <v>1</v>
      </c>
      <c r="AE68">
        <v>1</v>
      </c>
      <c r="AF68">
        <f t="shared" si="15"/>
        <v>1</v>
      </c>
      <c r="AG68">
        <f>'[1]TSS boilerplates'!$K64</f>
        <v>1</v>
      </c>
      <c r="AH68">
        <f t="shared" si="6"/>
        <v>1</v>
      </c>
      <c r="AI68">
        <f>'[1]TSS boilerplates'!$L64</f>
        <v>1</v>
      </c>
      <c r="AJ68">
        <v>1</v>
      </c>
      <c r="AK68">
        <f t="shared" si="7"/>
        <v>1</v>
      </c>
      <c r="AL68">
        <v>1</v>
      </c>
      <c r="AM68">
        <f>'[1]TSS boilerplates'!$M64</f>
        <v>0</v>
      </c>
      <c r="AN68">
        <v>1</v>
      </c>
      <c r="AO68">
        <f>'[1]TSS boilerplates'!$N64</f>
        <v>1</v>
      </c>
      <c r="AP68">
        <v>1</v>
      </c>
      <c r="AQ68">
        <v>1</v>
      </c>
      <c r="AR68">
        <v>1</v>
      </c>
      <c r="AS68">
        <f>'[1]TSS boilerplates'!$O64</f>
        <v>1</v>
      </c>
      <c r="AT68">
        <v>1</v>
      </c>
      <c r="AU68">
        <f t="shared" si="16"/>
        <v>56.978461538461566</v>
      </c>
      <c r="AV68">
        <f t="shared" si="17"/>
        <v>8.5415384615384617</v>
      </c>
      <c r="AW68">
        <f t="shared" si="23"/>
        <v>9.5138461538461527</v>
      </c>
      <c r="AX68">
        <f t="shared" si="19"/>
        <v>7.1707692307692312</v>
      </c>
      <c r="AY68">
        <v>1</v>
      </c>
      <c r="AZ68">
        <v>1</v>
      </c>
      <c r="BA68">
        <v>1</v>
      </c>
      <c r="BG68">
        <f t="shared" si="20"/>
        <v>76.923076923076934</v>
      </c>
      <c r="BH68" s="10">
        <f t="shared" si="21"/>
        <v>4.5138888888888894E-5</v>
      </c>
    </row>
    <row r="69" spans="1:60" ht="29">
      <c r="A69">
        <v>49</v>
      </c>
      <c r="B69" s="1" t="s">
        <v>718</v>
      </c>
      <c r="C69" s="2" t="s">
        <v>146</v>
      </c>
      <c r="D69">
        <v>1</v>
      </c>
      <c r="E69">
        <v>1</v>
      </c>
      <c r="F69">
        <f t="shared" si="8"/>
        <v>1</v>
      </c>
      <c r="G69">
        <f t="shared" si="9"/>
        <v>10</v>
      </c>
      <c r="H69">
        <f t="shared" si="10"/>
        <v>10</v>
      </c>
      <c r="I69">
        <f t="shared" si="22"/>
        <v>51</v>
      </c>
      <c r="J69">
        <f>'[1]TSS boilerplates'!$C65</f>
        <v>16</v>
      </c>
      <c r="K69">
        <f t="shared" si="12"/>
        <v>1.6</v>
      </c>
      <c r="L69">
        <f t="shared" si="13"/>
        <v>50</v>
      </c>
      <c r="M69">
        <f t="shared" si="14"/>
        <v>5</v>
      </c>
      <c r="N69">
        <v>0</v>
      </c>
      <c r="O69">
        <v>1</v>
      </c>
      <c r="P69">
        <v>1</v>
      </c>
      <c r="Q69">
        <v>1</v>
      </c>
      <c r="R69">
        <f>'[1]TSS boilerplates'!$E65</f>
        <v>1</v>
      </c>
      <c r="S69">
        <v>1</v>
      </c>
      <c r="T69">
        <f t="shared" si="3"/>
        <v>1</v>
      </c>
      <c r="U69">
        <f>'[1]TSS boilerplates'!$F65</f>
        <v>1</v>
      </c>
      <c r="V69">
        <v>1</v>
      </c>
      <c r="W69">
        <f t="shared" si="4"/>
        <v>1</v>
      </c>
      <c r="X69">
        <f t="shared" si="5"/>
        <v>1</v>
      </c>
      <c r="Y69">
        <f>'[1]TSS boilerplates'!$D65</f>
        <v>1</v>
      </c>
      <c r="Z69">
        <f>'[1]TSS boilerplates'!$G65</f>
        <v>1</v>
      </c>
      <c r="AA69">
        <f>'[1]TSS boilerplates'!$H65</f>
        <v>1</v>
      </c>
      <c r="AB69">
        <f>'[1]TSS boilerplates'!$I65</f>
        <v>1</v>
      </c>
      <c r="AC69">
        <v>1</v>
      </c>
      <c r="AD69">
        <f>'[1]TSS boilerplates'!$J65</f>
        <v>1</v>
      </c>
      <c r="AE69">
        <v>1</v>
      </c>
      <c r="AF69">
        <f t="shared" si="15"/>
        <v>1</v>
      </c>
      <c r="AG69">
        <f>'[1]TSS boilerplates'!$K65</f>
        <v>1</v>
      </c>
      <c r="AH69">
        <f t="shared" si="6"/>
        <v>1</v>
      </c>
      <c r="AI69">
        <f>'[1]TSS boilerplates'!$L65</f>
        <v>1</v>
      </c>
      <c r="AJ69">
        <v>1</v>
      </c>
      <c r="AK69">
        <f t="shared" si="7"/>
        <v>1</v>
      </c>
      <c r="AL69">
        <v>1</v>
      </c>
      <c r="AM69">
        <f>'[1]TSS boilerplates'!$M65</f>
        <v>1</v>
      </c>
      <c r="AN69">
        <v>1</v>
      </c>
      <c r="AO69">
        <f>'[1]TSS boilerplates'!$N65</f>
        <v>1</v>
      </c>
      <c r="AP69">
        <v>1</v>
      </c>
      <c r="AQ69">
        <v>1</v>
      </c>
      <c r="AR69">
        <v>1</v>
      </c>
      <c r="AS69">
        <f>'[1]TSS boilerplates'!$O65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29">
      <c r="A70">
        <v>50</v>
      </c>
      <c r="B70" s="1" t="s">
        <v>770</v>
      </c>
      <c r="C70" s="2" t="s">
        <v>146</v>
      </c>
      <c r="D70">
        <v>1</v>
      </c>
      <c r="E70">
        <v>1</v>
      </c>
      <c r="F70">
        <f t="shared" si="8"/>
        <v>1</v>
      </c>
      <c r="G70">
        <f t="shared" si="9"/>
        <v>10</v>
      </c>
      <c r="H70">
        <f t="shared" si="10"/>
        <v>10</v>
      </c>
      <c r="I70">
        <f t="shared" si="22"/>
        <v>50</v>
      </c>
      <c r="J70">
        <f>'[1]TSS boilerplates'!$C66</f>
        <v>17</v>
      </c>
      <c r="K70">
        <f t="shared" si="12"/>
        <v>1.7</v>
      </c>
      <c r="L70">
        <f t="shared" si="13"/>
        <v>49</v>
      </c>
      <c r="M70">
        <f t="shared" si="14"/>
        <v>4.9000000000000004</v>
      </c>
      <c r="N70">
        <v>0</v>
      </c>
      <c r="O70">
        <v>1</v>
      </c>
      <c r="P70">
        <v>1</v>
      </c>
      <c r="Q70">
        <v>1</v>
      </c>
      <c r="R70">
        <f>'[1]TSS boilerplates'!$E66</f>
        <v>1</v>
      </c>
      <c r="S70">
        <v>1</v>
      </c>
      <c r="T70">
        <f t="shared" ref="T70:T84" si="24">QUOTIENT((Q70+R70+S70),3)</f>
        <v>1</v>
      </c>
      <c r="U70">
        <f>'[1]TSS boilerplates'!$F66</f>
        <v>1</v>
      </c>
      <c r="V70">
        <v>1</v>
      </c>
      <c r="W70">
        <f t="shared" ref="W70:W84" si="25">QUOTIENT((P70+T70),2)</f>
        <v>1</v>
      </c>
      <c r="X70">
        <f t="shared" ref="X70:X84" si="26">IF(U70=1,1,IF(V70=1,1,0))</f>
        <v>1</v>
      </c>
      <c r="Y70">
        <f>'[1]TSS boilerplates'!$D66</f>
        <v>0</v>
      </c>
      <c r="Z70">
        <f>'[1]TSS boilerplates'!$G66</f>
        <v>1</v>
      </c>
      <c r="AA70">
        <f>'[1]TSS boilerplates'!$H66</f>
        <v>1</v>
      </c>
      <c r="AB70">
        <f>'[1]TSS boilerplates'!$I66</f>
        <v>1</v>
      </c>
      <c r="AC70">
        <v>1</v>
      </c>
      <c r="AD70">
        <f>'[1]TSS boilerplates'!$J66</f>
        <v>1</v>
      </c>
      <c r="AE70">
        <v>1</v>
      </c>
      <c r="AF70">
        <f t="shared" si="15"/>
        <v>1</v>
      </c>
      <c r="AG70">
        <f>'[1]TSS boilerplates'!$K66</f>
        <v>1</v>
      </c>
      <c r="AH70">
        <f t="shared" ref="AH70:AH84" si="27">IF(G70&gt;0,IF((LEN(B70)-LEN(SUBSTITUTE(B70,"/","")))&gt;0,0,1),0)</f>
        <v>1</v>
      </c>
      <c r="AI70">
        <f>'[1]TSS boilerplates'!$L66</f>
        <v>1</v>
      </c>
      <c r="AJ70">
        <v>1</v>
      </c>
      <c r="AK70">
        <f t="shared" ref="AK70:AK84" si="28">IF(G70&gt;0,IF(((LEN(B70)-LEN(SUBSTITUTE(B70,"(","")))+(LEN(B70)-LEN(SUBSTITUTE(B70,")","")))+(LEN(B70)-LEN(SUBSTITUTE(B70,"[","")))+(LEN(B70)-LEN(SUBSTITUTE(B70,"]","")))+(LEN(B70)-LEN(SUBSTITUTE(B70,"{","")))+(LEN(B70)-LEN(SUBSTITUTE(B70,"}",""))))&gt;0,0,1),0)</f>
        <v>1</v>
      </c>
      <c r="AL70">
        <v>1</v>
      </c>
      <c r="AM70">
        <f>'[1]TSS boilerplates'!$M66</f>
        <v>1</v>
      </c>
      <c r="AN70">
        <v>1</v>
      </c>
      <c r="AO70">
        <f>'[1]TSS boilerplates'!$N66</f>
        <v>1</v>
      </c>
      <c r="AP70">
        <v>1</v>
      </c>
      <c r="AQ70">
        <v>1</v>
      </c>
      <c r="AR70">
        <v>1</v>
      </c>
      <c r="AS70">
        <f>'[1]TSS boilerplates'!$O66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29">
      <c r="A71">
        <v>51</v>
      </c>
      <c r="B71" s="1" t="s">
        <v>771</v>
      </c>
      <c r="C71" s="2" t="s">
        <v>146</v>
      </c>
      <c r="D71">
        <v>1</v>
      </c>
      <c r="E71">
        <v>1</v>
      </c>
      <c r="F71">
        <f t="shared" ref="F71:F84" si="29">IF(B71="",0,(LEN(B71)-LEN(SUBSTITUTE(B71,". ","."))+1))</f>
        <v>1</v>
      </c>
      <c r="G71">
        <f t="shared" ref="G71:G84" si="30">IF(B71="",0,LEN(B71)-LEN(SUBSTITUTE(B71," ",""))+1)</f>
        <v>10</v>
      </c>
      <c r="H71">
        <f t="shared" ref="H71:H84" si="31">IF(F71=0,0,G71/F71)</f>
        <v>10</v>
      </c>
      <c r="I71">
        <f t="shared" si="22"/>
        <v>49</v>
      </c>
      <c r="J71">
        <f>'[1]TSS boilerplates'!$C67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48</v>
      </c>
      <c r="M71">
        <f t="shared" ref="M71:M84" si="34">IF(G71=0,0,L71/G71)</f>
        <v>4.8</v>
      </c>
      <c r="N71">
        <v>0</v>
      </c>
      <c r="O71">
        <v>1</v>
      </c>
      <c r="P71">
        <v>1</v>
      </c>
      <c r="Q71">
        <v>1</v>
      </c>
      <c r="R71">
        <f>'[1]TSS boilerplates'!$E67</f>
        <v>1</v>
      </c>
      <c r="S71">
        <v>1</v>
      </c>
      <c r="T71">
        <f t="shared" si="24"/>
        <v>1</v>
      </c>
      <c r="U71">
        <f>'[1]TSS boilerplates'!$F67</f>
        <v>1</v>
      </c>
      <c r="V71">
        <v>1</v>
      </c>
      <c r="W71">
        <f t="shared" si="25"/>
        <v>1</v>
      </c>
      <c r="X71">
        <f t="shared" si="26"/>
        <v>1</v>
      </c>
      <c r="Y71">
        <f>'[1]TSS boilerplates'!$D67</f>
        <v>0</v>
      </c>
      <c r="Z71">
        <f>'[1]TSS boilerplates'!$G67</f>
        <v>1</v>
      </c>
      <c r="AA71">
        <f>'[1]TSS boilerplates'!$H67</f>
        <v>1</v>
      </c>
      <c r="AB71">
        <f>'[1]TSS boilerplates'!$I67</f>
        <v>1</v>
      </c>
      <c r="AC71">
        <v>1</v>
      </c>
      <c r="AD71">
        <f>'[1]TSS boilerplates'!$J67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boilerplates'!$K67</f>
        <v>1</v>
      </c>
      <c r="AH71">
        <f t="shared" si="27"/>
        <v>1</v>
      </c>
      <c r="AI71">
        <f>'[1]TSS boilerplates'!$L67</f>
        <v>1</v>
      </c>
      <c r="AJ71">
        <v>1</v>
      </c>
      <c r="AK71">
        <f t="shared" si="28"/>
        <v>1</v>
      </c>
      <c r="AL71">
        <v>1</v>
      </c>
      <c r="AM71">
        <f>'[1]TSS boilerplates'!$M67</f>
        <v>1</v>
      </c>
      <c r="AN71">
        <v>1</v>
      </c>
      <c r="AO71">
        <f>'[1]TSS boilerplates'!$N67</f>
        <v>1</v>
      </c>
      <c r="AP71">
        <v>1</v>
      </c>
      <c r="AQ71">
        <v>1</v>
      </c>
      <c r="AR71">
        <v>1</v>
      </c>
      <c r="AS71">
        <f>'[1]TSS boilerplates'!$O67</f>
        <v>1</v>
      </c>
      <c r="AT71">
        <v>1</v>
      </c>
      <c r="AU71">
        <f t="shared" ref="AU71:AU84" si="36">IF(G71=0,0,(206.835-(84.6*(K71))-(1.015*(H71))))</f>
        <v>52.865000000000016</v>
      </c>
      <c r="AV71">
        <f t="shared" ref="AV71:AV84" si="37">IF(G71=0,0,(0.39*H71)+(11.8*K71)-15.59)</f>
        <v>8.370000000000001</v>
      </c>
      <c r="AW71">
        <f t="shared" si="23"/>
        <v>9.4639999999999986</v>
      </c>
      <c r="AX71">
        <f t="shared" ref="AX71:AX84" si="38">IF(I71=0,0,(4.71*M71)+(0.5*H71)-21.43)</f>
        <v>6.1780000000000008</v>
      </c>
      <c r="AY71">
        <v>1</v>
      </c>
      <c r="AZ71">
        <v>1</v>
      </c>
      <c r="BA71">
        <v>1</v>
      </c>
      <c r="BG71">
        <f t="shared" ref="BG71:BG84" si="39">IF(G71=0,0,AF71/G71*1000)</f>
        <v>100</v>
      </c>
      <c r="BH71" s="10">
        <f t="shared" ref="BH71:BH84" si="40">G71/200/24/60</f>
        <v>3.4722222222222222E-5</v>
      </c>
    </row>
    <row r="72" spans="1:60" ht="29">
      <c r="A72">
        <v>52</v>
      </c>
      <c r="B72" s="1" t="s">
        <v>772</v>
      </c>
      <c r="C72" s="2" t="s">
        <v>146</v>
      </c>
      <c r="D72">
        <v>1</v>
      </c>
      <c r="E72">
        <v>1</v>
      </c>
      <c r="F72">
        <f t="shared" si="29"/>
        <v>1</v>
      </c>
      <c r="G72">
        <f t="shared" si="30"/>
        <v>11</v>
      </c>
      <c r="H72">
        <f t="shared" si="31"/>
        <v>11</v>
      </c>
      <c r="I72">
        <f t="shared" si="22"/>
        <v>56</v>
      </c>
      <c r="J72">
        <f>'[1]TSS boilerplates'!$C68</f>
        <v>17</v>
      </c>
      <c r="K72">
        <f t="shared" si="32"/>
        <v>1.5454545454545454</v>
      </c>
      <c r="L72">
        <f t="shared" si="33"/>
        <v>55</v>
      </c>
      <c r="M72">
        <f t="shared" si="34"/>
        <v>5</v>
      </c>
      <c r="N72">
        <v>1</v>
      </c>
      <c r="O72">
        <v>1</v>
      </c>
      <c r="P72">
        <v>1</v>
      </c>
      <c r="Q72">
        <v>1</v>
      </c>
      <c r="R72">
        <f>'[1]TSS boilerplates'!$E68</f>
        <v>1</v>
      </c>
      <c r="S72">
        <v>1</v>
      </c>
      <c r="T72">
        <f t="shared" si="24"/>
        <v>1</v>
      </c>
      <c r="U72">
        <f>'[1]TSS boilerplates'!$F68</f>
        <v>1</v>
      </c>
      <c r="V72">
        <v>1</v>
      </c>
      <c r="W72">
        <f t="shared" si="25"/>
        <v>1</v>
      </c>
      <c r="X72">
        <f t="shared" si="26"/>
        <v>1</v>
      </c>
      <c r="Y72">
        <f>'[1]TSS boilerplates'!$D68</f>
        <v>1</v>
      </c>
      <c r="Z72">
        <f>'[1]TSS boilerplates'!$G68</f>
        <v>1</v>
      </c>
      <c r="AA72">
        <f>'[1]TSS boilerplates'!$H68</f>
        <v>1</v>
      </c>
      <c r="AB72">
        <f>'[1]TSS boilerplates'!$I68</f>
        <v>1</v>
      </c>
      <c r="AC72">
        <v>1</v>
      </c>
      <c r="AD72">
        <f>'[1]TSS boilerplates'!$J68</f>
        <v>1</v>
      </c>
      <c r="AE72">
        <v>1</v>
      </c>
      <c r="AF72">
        <f t="shared" si="35"/>
        <v>1</v>
      </c>
      <c r="AG72">
        <f>'[1]TSS boilerplates'!$K68</f>
        <v>1</v>
      </c>
      <c r="AH72">
        <f t="shared" si="27"/>
        <v>1</v>
      </c>
      <c r="AI72">
        <f>'[1]TSS boilerplates'!$L68</f>
        <v>1</v>
      </c>
      <c r="AJ72">
        <v>1</v>
      </c>
      <c r="AK72">
        <f t="shared" si="28"/>
        <v>1</v>
      </c>
      <c r="AL72">
        <v>1</v>
      </c>
      <c r="AM72">
        <f>'[1]TSS boilerplates'!$M68</f>
        <v>0</v>
      </c>
      <c r="AN72">
        <v>1</v>
      </c>
      <c r="AO72">
        <f>'[1]TSS boilerplates'!$N68</f>
        <v>1</v>
      </c>
      <c r="AP72">
        <v>1</v>
      </c>
      <c r="AQ72">
        <v>1</v>
      </c>
      <c r="AR72">
        <v>1</v>
      </c>
      <c r="AS72">
        <f>'[1]TSS boilerplates'!$O68</f>
        <v>1</v>
      </c>
      <c r="AT72">
        <v>1</v>
      </c>
      <c r="AU72">
        <f t="shared" si="36"/>
        <v>64.924545454545495</v>
      </c>
      <c r="AV72">
        <f t="shared" si="37"/>
        <v>6.9363636363636374</v>
      </c>
      <c r="AW72">
        <f t="shared" si="23"/>
        <v>10.909090909090907</v>
      </c>
      <c r="AX72">
        <f t="shared" si="38"/>
        <v>7.620000000000001</v>
      </c>
      <c r="AY72">
        <v>1</v>
      </c>
      <c r="AZ72">
        <v>1</v>
      </c>
      <c r="BA72">
        <v>1</v>
      </c>
      <c r="BG72">
        <f t="shared" si="39"/>
        <v>90.909090909090907</v>
      </c>
      <c r="BH72" s="10">
        <f t="shared" si="40"/>
        <v>3.8194444444444444E-5</v>
      </c>
    </row>
    <row r="73" spans="1:60" ht="43.5">
      <c r="A73">
        <v>53</v>
      </c>
      <c r="B73" s="1" t="s">
        <v>722</v>
      </c>
      <c r="C73" s="2" t="s">
        <v>146</v>
      </c>
      <c r="D73">
        <v>1</v>
      </c>
      <c r="E73">
        <v>1</v>
      </c>
      <c r="F73">
        <f t="shared" si="29"/>
        <v>1</v>
      </c>
      <c r="G73">
        <f t="shared" si="30"/>
        <v>13</v>
      </c>
      <c r="H73">
        <f t="shared" si="31"/>
        <v>13</v>
      </c>
      <c r="I73">
        <f t="shared" si="22"/>
        <v>87</v>
      </c>
      <c r="J73">
        <f>'[1]TSS boilerplates'!$C69</f>
        <v>29</v>
      </c>
      <c r="K73">
        <f t="shared" si="32"/>
        <v>2.2307692307692308</v>
      </c>
      <c r="L73">
        <f t="shared" si="33"/>
        <v>83</v>
      </c>
      <c r="M73">
        <f t="shared" si="34"/>
        <v>6.384615384615385</v>
      </c>
      <c r="N73">
        <v>0</v>
      </c>
      <c r="O73">
        <v>1</v>
      </c>
      <c r="P73">
        <v>1</v>
      </c>
      <c r="Q73">
        <v>0</v>
      </c>
      <c r="R73">
        <f>'[1]TSS boilerplates'!$E69</f>
        <v>0</v>
      </c>
      <c r="S73">
        <v>1</v>
      </c>
      <c r="T73">
        <f t="shared" si="24"/>
        <v>0</v>
      </c>
      <c r="U73">
        <f>'[1]TSS boilerplates'!$F69</f>
        <v>1</v>
      </c>
      <c r="V73">
        <v>1</v>
      </c>
      <c r="W73">
        <f t="shared" si="25"/>
        <v>0</v>
      </c>
      <c r="X73">
        <f t="shared" si="26"/>
        <v>1</v>
      </c>
      <c r="Y73">
        <f>'[1]TSS boilerplates'!$D69</f>
        <v>1</v>
      </c>
      <c r="Z73">
        <f>'[1]TSS boilerplates'!$G69</f>
        <v>1</v>
      </c>
      <c r="AA73">
        <f>'[1]TSS boilerplates'!$H69</f>
        <v>1</v>
      </c>
      <c r="AB73">
        <f>'[1]TSS boilerplates'!$I69</f>
        <v>1</v>
      </c>
      <c r="AC73">
        <v>1</v>
      </c>
      <c r="AD73">
        <f>'[1]TSS boilerplates'!$J69</f>
        <v>1</v>
      </c>
      <c r="AE73">
        <v>1</v>
      </c>
      <c r="AF73">
        <f t="shared" si="35"/>
        <v>4</v>
      </c>
      <c r="AG73">
        <f>'[1]TSS boilerplates'!$K69</f>
        <v>1</v>
      </c>
      <c r="AH73">
        <f t="shared" si="27"/>
        <v>1</v>
      </c>
      <c r="AI73">
        <f>'[1]TSS boilerplates'!$L69</f>
        <v>1</v>
      </c>
      <c r="AJ73">
        <v>1</v>
      </c>
      <c r="AK73">
        <f t="shared" si="28"/>
        <v>0</v>
      </c>
      <c r="AL73">
        <v>1</v>
      </c>
      <c r="AM73">
        <f>'[1]TSS boilerplates'!$M69</f>
        <v>1</v>
      </c>
      <c r="AN73">
        <v>1</v>
      </c>
      <c r="AO73">
        <f>'[1]TSS boilerplates'!$N69</f>
        <v>1</v>
      </c>
      <c r="AP73">
        <v>1</v>
      </c>
      <c r="AQ73">
        <v>1</v>
      </c>
      <c r="AR73">
        <v>1</v>
      </c>
      <c r="AS73">
        <f>'[1]TSS boilerplates'!$O69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29">
      <c r="A74" t="s">
        <v>773</v>
      </c>
      <c r="B74" s="1" t="s">
        <v>774</v>
      </c>
      <c r="C74" s="2" t="s">
        <v>146</v>
      </c>
      <c r="D74">
        <v>1</v>
      </c>
      <c r="E74">
        <v>1</v>
      </c>
      <c r="F74">
        <f t="shared" si="29"/>
        <v>1</v>
      </c>
      <c r="G74">
        <f t="shared" si="30"/>
        <v>7</v>
      </c>
      <c r="H74">
        <f t="shared" si="31"/>
        <v>7</v>
      </c>
      <c r="I74">
        <f t="shared" si="22"/>
        <v>31</v>
      </c>
      <c r="J74">
        <f>'[1]TSS boilerplates'!$C70</f>
        <v>9</v>
      </c>
      <c r="K74">
        <f t="shared" si="32"/>
        <v>1.2857142857142858</v>
      </c>
      <c r="L74">
        <f t="shared" si="33"/>
        <v>30</v>
      </c>
      <c r="M74">
        <f t="shared" si="34"/>
        <v>4.2857142857142856</v>
      </c>
      <c r="N74">
        <v>0</v>
      </c>
      <c r="O74">
        <v>1</v>
      </c>
      <c r="P74">
        <v>1</v>
      </c>
      <c r="Q74">
        <v>0</v>
      </c>
      <c r="R74">
        <f>'[1]TSS boilerplates'!$E70</f>
        <v>1</v>
      </c>
      <c r="S74">
        <v>1</v>
      </c>
      <c r="T74">
        <f t="shared" si="24"/>
        <v>0</v>
      </c>
      <c r="U74">
        <f>'[1]TSS boilerplates'!$F70</f>
        <v>1</v>
      </c>
      <c r="V74">
        <v>1</v>
      </c>
      <c r="W74">
        <f t="shared" si="25"/>
        <v>0</v>
      </c>
      <c r="X74">
        <f t="shared" si="26"/>
        <v>1</v>
      </c>
      <c r="Y74">
        <f>'[1]TSS boilerplates'!$D70</f>
        <v>1</v>
      </c>
      <c r="Z74">
        <f>'[1]TSS boilerplates'!$G70</f>
        <v>1</v>
      </c>
      <c r="AA74">
        <f>'[1]TSS boilerplates'!$H70</f>
        <v>1</v>
      </c>
      <c r="AB74">
        <f>'[1]TSS boilerplates'!$I70</f>
        <v>1</v>
      </c>
      <c r="AC74">
        <v>1</v>
      </c>
      <c r="AD74">
        <f>'[1]TSS boilerplates'!$J70</f>
        <v>1</v>
      </c>
      <c r="AE74">
        <v>1</v>
      </c>
      <c r="AF74">
        <f t="shared" si="35"/>
        <v>1</v>
      </c>
      <c r="AG74">
        <f>'[1]TSS boilerplates'!$K70</f>
        <v>1</v>
      </c>
      <c r="AH74">
        <f t="shared" si="27"/>
        <v>1</v>
      </c>
      <c r="AI74">
        <f>'[1]TSS boilerplates'!$L70</f>
        <v>1</v>
      </c>
      <c r="AJ74">
        <v>1</v>
      </c>
      <c r="AK74">
        <f t="shared" si="28"/>
        <v>1</v>
      </c>
      <c r="AL74">
        <v>1</v>
      </c>
      <c r="AM74">
        <f>'[1]TSS boilerplates'!$M70</f>
        <v>1</v>
      </c>
      <c r="AN74">
        <v>1</v>
      </c>
      <c r="AO74">
        <f>'[1]TSS boilerplates'!$N70</f>
        <v>1</v>
      </c>
      <c r="AP74">
        <v>1</v>
      </c>
      <c r="AQ74">
        <v>1</v>
      </c>
      <c r="AR74">
        <v>1</v>
      </c>
      <c r="AS74">
        <f>'[1]TSS boilerplates'!$O70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29">
      <c r="A75">
        <v>54</v>
      </c>
      <c r="B75" s="1" t="s">
        <v>776</v>
      </c>
      <c r="C75" s="2" t="s">
        <v>146</v>
      </c>
      <c r="D75">
        <v>1</v>
      </c>
      <c r="E75">
        <v>1</v>
      </c>
      <c r="F75">
        <f t="shared" si="29"/>
        <v>1</v>
      </c>
      <c r="G75">
        <f t="shared" si="30"/>
        <v>7</v>
      </c>
      <c r="H75">
        <f t="shared" si="31"/>
        <v>7</v>
      </c>
      <c r="I75">
        <f t="shared" si="22"/>
        <v>31</v>
      </c>
      <c r="J75">
        <f>'[1]TSS boilerplates'!$C71</f>
        <v>9</v>
      </c>
      <c r="K75">
        <f t="shared" si="32"/>
        <v>1.2857142857142858</v>
      </c>
      <c r="L75">
        <f t="shared" si="33"/>
        <v>30</v>
      </c>
      <c r="M75">
        <f t="shared" si="34"/>
        <v>4.2857142857142856</v>
      </c>
      <c r="N75">
        <v>0</v>
      </c>
      <c r="O75">
        <v>1</v>
      </c>
      <c r="P75">
        <v>1</v>
      </c>
      <c r="Q75">
        <v>0</v>
      </c>
      <c r="R75">
        <f>'[1]TSS boilerplates'!$E71</f>
        <v>1</v>
      </c>
      <c r="S75">
        <v>1</v>
      </c>
      <c r="T75">
        <f t="shared" si="24"/>
        <v>0</v>
      </c>
      <c r="U75">
        <f>'[1]TSS boilerplates'!$F71</f>
        <v>1</v>
      </c>
      <c r="V75">
        <v>1</v>
      </c>
      <c r="W75">
        <f t="shared" si="25"/>
        <v>0</v>
      </c>
      <c r="X75">
        <f t="shared" si="26"/>
        <v>1</v>
      </c>
      <c r="Y75">
        <f>'[1]TSS boilerplates'!$D71</f>
        <v>1</v>
      </c>
      <c r="Z75">
        <f>'[1]TSS boilerplates'!$G71</f>
        <v>1</v>
      </c>
      <c r="AA75">
        <f>'[1]TSS boilerplates'!$H71</f>
        <v>1</v>
      </c>
      <c r="AB75">
        <f>'[1]TSS boilerplates'!$I71</f>
        <v>1</v>
      </c>
      <c r="AC75">
        <v>1</v>
      </c>
      <c r="AD75">
        <f>'[1]TSS boilerplates'!$J71</f>
        <v>1</v>
      </c>
      <c r="AE75">
        <v>1</v>
      </c>
      <c r="AF75">
        <f t="shared" si="35"/>
        <v>1</v>
      </c>
      <c r="AG75">
        <f>'[1]TSS boilerplates'!$K71</f>
        <v>1</v>
      </c>
      <c r="AH75">
        <f t="shared" si="27"/>
        <v>1</v>
      </c>
      <c r="AI75">
        <f>'[1]TSS boilerplates'!$L71</f>
        <v>1</v>
      </c>
      <c r="AJ75">
        <v>1</v>
      </c>
      <c r="AK75">
        <f t="shared" si="28"/>
        <v>1</v>
      </c>
      <c r="AL75">
        <v>1</v>
      </c>
      <c r="AM75">
        <f>'[1]TSS boilerplates'!$M71</f>
        <v>1</v>
      </c>
      <c r="AN75">
        <v>1</v>
      </c>
      <c r="AO75">
        <f>'[1]TSS boilerplates'!$N71</f>
        <v>1</v>
      </c>
      <c r="AP75">
        <v>1</v>
      </c>
      <c r="AQ75">
        <v>1</v>
      </c>
      <c r="AR75">
        <v>1</v>
      </c>
      <c r="AS75">
        <f>'[1]TSS boilerplates'!$O71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43.5">
      <c r="A76">
        <v>55</v>
      </c>
      <c r="B76" s="1" t="s">
        <v>866</v>
      </c>
      <c r="C76" s="2" t="s">
        <v>166</v>
      </c>
      <c r="D76">
        <v>1</v>
      </c>
      <c r="E76">
        <v>1</v>
      </c>
      <c r="F76">
        <f t="shared" si="29"/>
        <v>1</v>
      </c>
      <c r="G76">
        <f t="shared" si="30"/>
        <v>19</v>
      </c>
      <c r="H76">
        <f t="shared" si="31"/>
        <v>19</v>
      </c>
      <c r="I76">
        <f t="shared" si="22"/>
        <v>103</v>
      </c>
      <c r="J76">
        <f>'[1]TSS boilerplates'!$C72</f>
        <v>35</v>
      </c>
      <c r="K76">
        <f t="shared" si="32"/>
        <v>1.8421052631578947</v>
      </c>
      <c r="L76">
        <f t="shared" si="33"/>
        <v>99</v>
      </c>
      <c r="M76">
        <f t="shared" si="34"/>
        <v>5.2105263157894735</v>
      </c>
      <c r="N76">
        <v>0</v>
      </c>
      <c r="O76">
        <v>1</v>
      </c>
      <c r="P76">
        <v>1</v>
      </c>
      <c r="Q76">
        <v>1</v>
      </c>
      <c r="R76">
        <f>'[1]TSS boilerplates'!$E72</f>
        <v>1</v>
      </c>
      <c r="S76">
        <v>1</v>
      </c>
      <c r="T76">
        <f t="shared" si="24"/>
        <v>1</v>
      </c>
      <c r="U76">
        <f>'[1]TSS boilerplates'!$F72</f>
        <v>1</v>
      </c>
      <c r="V76">
        <v>1</v>
      </c>
      <c r="W76">
        <f t="shared" si="25"/>
        <v>1</v>
      </c>
      <c r="X76">
        <f t="shared" si="26"/>
        <v>1</v>
      </c>
      <c r="Y76">
        <f>'[1]TSS boilerplates'!$D72</f>
        <v>1</v>
      </c>
      <c r="Z76">
        <f>'[1]TSS boilerplates'!$G72</f>
        <v>1</v>
      </c>
      <c r="AA76">
        <f>'[1]TSS boilerplates'!$H72</f>
        <v>1</v>
      </c>
      <c r="AB76">
        <f>'[1]TSS boilerplates'!$I72</f>
        <v>1</v>
      </c>
      <c r="AC76">
        <v>1</v>
      </c>
      <c r="AD76">
        <f>'[1]TSS boilerplates'!$J72</f>
        <v>1</v>
      </c>
      <c r="AE76">
        <v>1</v>
      </c>
      <c r="AF76">
        <f t="shared" si="35"/>
        <v>4</v>
      </c>
      <c r="AG76">
        <f>'[1]TSS boilerplates'!$K72</f>
        <v>0</v>
      </c>
      <c r="AH76">
        <f t="shared" si="27"/>
        <v>0</v>
      </c>
      <c r="AI76">
        <f>'[1]TSS boilerplates'!$L72</f>
        <v>1</v>
      </c>
      <c r="AJ76">
        <v>1</v>
      </c>
      <c r="AK76">
        <f t="shared" si="28"/>
        <v>1</v>
      </c>
      <c r="AL76">
        <v>1</v>
      </c>
      <c r="AM76">
        <f>'[1]TSS boilerplates'!$M72</f>
        <v>0</v>
      </c>
      <c r="AN76">
        <v>1</v>
      </c>
      <c r="AO76">
        <f>'[1]TSS boilerplates'!$N72</f>
        <v>1</v>
      </c>
      <c r="AP76">
        <v>1</v>
      </c>
      <c r="AQ76">
        <v>1</v>
      </c>
      <c r="AR76">
        <v>1</v>
      </c>
      <c r="AS76">
        <f>'[1]TSS boilerplates'!$O72</f>
        <v>1</v>
      </c>
      <c r="AT76">
        <v>1</v>
      </c>
      <c r="AU76">
        <f t="shared" si="36"/>
        <v>31.707894736842121</v>
      </c>
      <c r="AV76">
        <f t="shared" si="37"/>
        <v>13.556842105263158</v>
      </c>
      <c r="AW76">
        <f t="shared" si="23"/>
        <v>13.279999999999998</v>
      </c>
      <c r="AX76">
        <f t="shared" si="38"/>
        <v>12.611578947368422</v>
      </c>
      <c r="AY76">
        <v>1</v>
      </c>
      <c r="AZ76">
        <v>1</v>
      </c>
      <c r="BA76">
        <v>1</v>
      </c>
      <c r="BG76">
        <f t="shared" si="39"/>
        <v>210.52631578947367</v>
      </c>
      <c r="BH76" s="10">
        <f t="shared" si="40"/>
        <v>6.597222222222223E-5</v>
      </c>
    </row>
    <row r="77" spans="1:60" ht="58">
      <c r="A77">
        <v>56</v>
      </c>
      <c r="B77" s="1" t="s">
        <v>725</v>
      </c>
      <c r="C77" s="2" t="s">
        <v>146</v>
      </c>
      <c r="D77">
        <v>1</v>
      </c>
      <c r="E77">
        <v>1</v>
      </c>
      <c r="F77">
        <f t="shared" si="29"/>
        <v>1</v>
      </c>
      <c r="G77">
        <f t="shared" si="30"/>
        <v>13</v>
      </c>
      <c r="H77">
        <f t="shared" si="31"/>
        <v>13</v>
      </c>
      <c r="I77">
        <f t="shared" si="22"/>
        <v>81</v>
      </c>
      <c r="J77">
        <f>'[1]TSS boilerplates'!$C73</f>
        <v>25</v>
      </c>
      <c r="K77">
        <f t="shared" si="32"/>
        <v>1.9230769230769231</v>
      </c>
      <c r="L77">
        <f t="shared" si="33"/>
        <v>75</v>
      </c>
      <c r="M77">
        <f t="shared" si="34"/>
        <v>5.7692307692307692</v>
      </c>
      <c r="N77">
        <v>0</v>
      </c>
      <c r="O77">
        <v>1</v>
      </c>
      <c r="P77">
        <v>1</v>
      </c>
      <c r="Q77">
        <v>1</v>
      </c>
      <c r="R77">
        <f>'[1]TSS boilerplates'!$E73</f>
        <v>1</v>
      </c>
      <c r="S77">
        <v>1</v>
      </c>
      <c r="T77">
        <f t="shared" si="24"/>
        <v>1</v>
      </c>
      <c r="U77">
        <f>'[1]TSS boilerplates'!$F73</f>
        <v>1</v>
      </c>
      <c r="V77">
        <v>1</v>
      </c>
      <c r="W77">
        <f t="shared" si="25"/>
        <v>1</v>
      </c>
      <c r="X77">
        <f t="shared" si="26"/>
        <v>1</v>
      </c>
      <c r="Y77">
        <f>'[1]TSS boilerplates'!$D73</f>
        <v>1</v>
      </c>
      <c r="Z77">
        <f>'[1]TSS boilerplates'!$G73</f>
        <v>1</v>
      </c>
      <c r="AA77">
        <f>'[1]TSS boilerplates'!$H73</f>
        <v>1</v>
      </c>
      <c r="AB77">
        <f>'[1]TSS boilerplates'!$I73</f>
        <v>1</v>
      </c>
      <c r="AC77">
        <v>1</v>
      </c>
      <c r="AD77">
        <f>'[1]TSS boilerplates'!$J73</f>
        <v>1</v>
      </c>
      <c r="AE77">
        <v>1</v>
      </c>
      <c r="AF77">
        <f t="shared" si="35"/>
        <v>6</v>
      </c>
      <c r="AG77">
        <f>'[1]TSS boilerplates'!$K73</f>
        <v>1</v>
      </c>
      <c r="AH77">
        <f t="shared" si="27"/>
        <v>0</v>
      </c>
      <c r="AI77">
        <f>'[1]TSS boilerplates'!$L73</f>
        <v>0</v>
      </c>
      <c r="AJ77">
        <v>1</v>
      </c>
      <c r="AK77">
        <f t="shared" si="28"/>
        <v>0</v>
      </c>
      <c r="AL77">
        <v>1</v>
      </c>
      <c r="AM77">
        <f>'[1]TSS boilerplates'!$M73</f>
        <v>1</v>
      </c>
      <c r="AN77">
        <v>1</v>
      </c>
      <c r="AO77">
        <f>'[1]TSS boilerplates'!$N73</f>
        <v>1</v>
      </c>
      <c r="AP77">
        <v>1</v>
      </c>
      <c r="AQ77">
        <v>1</v>
      </c>
      <c r="AR77">
        <v>1</v>
      </c>
      <c r="AS77">
        <f>'[1]TSS boilerplates'!$O73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2.5">
      <c r="A78">
        <v>57</v>
      </c>
      <c r="B78" s="1" t="s">
        <v>726</v>
      </c>
      <c r="C78" s="2" t="s">
        <v>146</v>
      </c>
      <c r="D78">
        <v>1</v>
      </c>
      <c r="E78">
        <v>1</v>
      </c>
      <c r="F78">
        <f t="shared" si="29"/>
        <v>1</v>
      </c>
      <c r="G78">
        <f t="shared" si="30"/>
        <v>23</v>
      </c>
      <c r="H78">
        <f t="shared" si="31"/>
        <v>23</v>
      </c>
      <c r="I78">
        <f t="shared" si="22"/>
        <v>131</v>
      </c>
      <c r="J78">
        <f>'[1]TSS boilerplates'!$C74</f>
        <v>41</v>
      </c>
      <c r="K78">
        <f t="shared" si="32"/>
        <v>1.7826086956521738</v>
      </c>
      <c r="L78">
        <f t="shared" si="33"/>
        <v>122</v>
      </c>
      <c r="M78">
        <f t="shared" si="34"/>
        <v>5.3043478260869561</v>
      </c>
      <c r="N78">
        <v>1</v>
      </c>
      <c r="O78">
        <v>0</v>
      </c>
      <c r="P78">
        <v>1</v>
      </c>
      <c r="Q78">
        <v>1</v>
      </c>
      <c r="R78">
        <f>'[1]TSS boilerplates'!$E74</f>
        <v>0</v>
      </c>
      <c r="S78">
        <v>1</v>
      </c>
      <c r="T78">
        <f t="shared" si="24"/>
        <v>0</v>
      </c>
      <c r="U78">
        <f>'[1]TSS boilerplates'!$F74</f>
        <v>1</v>
      </c>
      <c r="V78">
        <v>1</v>
      </c>
      <c r="W78">
        <f t="shared" si="25"/>
        <v>0</v>
      </c>
      <c r="X78">
        <f t="shared" si="26"/>
        <v>1</v>
      </c>
      <c r="Y78">
        <f>'[1]TSS boilerplates'!$D74</f>
        <v>1</v>
      </c>
      <c r="Z78">
        <f>'[1]TSS boilerplates'!$G74</f>
        <v>1</v>
      </c>
      <c r="AA78">
        <f>'[1]TSS boilerplates'!$H74</f>
        <v>1</v>
      </c>
      <c r="AB78">
        <f>'[1]TSS boilerplates'!$I74</f>
        <v>1</v>
      </c>
      <c r="AC78">
        <v>1</v>
      </c>
      <c r="AD78">
        <f>'[1]TSS boilerplates'!$J74</f>
        <v>1</v>
      </c>
      <c r="AE78">
        <v>1</v>
      </c>
      <c r="AF78">
        <f t="shared" si="35"/>
        <v>9</v>
      </c>
      <c r="AG78">
        <f>'[1]TSS boilerplates'!$K74</f>
        <v>1</v>
      </c>
      <c r="AH78">
        <f t="shared" si="27"/>
        <v>1</v>
      </c>
      <c r="AI78">
        <f>'[1]TSS boilerplates'!$L74</f>
        <v>1</v>
      </c>
      <c r="AJ78">
        <v>1</v>
      </c>
      <c r="AK78">
        <f t="shared" si="28"/>
        <v>1</v>
      </c>
      <c r="AL78">
        <v>1</v>
      </c>
      <c r="AM78">
        <f>'[1]TSS boilerplates'!$M74</f>
        <v>0</v>
      </c>
      <c r="AN78">
        <v>1</v>
      </c>
      <c r="AO78">
        <f>'[1]TSS boilerplates'!$N74</f>
        <v>1</v>
      </c>
      <c r="AP78">
        <v>1</v>
      </c>
      <c r="AQ78">
        <v>1</v>
      </c>
      <c r="AR78">
        <v>1</v>
      </c>
      <c r="AS78">
        <f>'[1]TSS boilerplates'!$O74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16">
      <c r="A79">
        <v>58</v>
      </c>
      <c r="B79" s="1" t="s">
        <v>778</v>
      </c>
      <c r="C79" s="2" t="s">
        <v>146</v>
      </c>
      <c r="D79">
        <v>1</v>
      </c>
      <c r="E79">
        <v>1</v>
      </c>
      <c r="F79">
        <f t="shared" si="29"/>
        <v>3</v>
      </c>
      <c r="G79">
        <f t="shared" si="30"/>
        <v>47</v>
      </c>
      <c r="H79">
        <f t="shared" si="31"/>
        <v>15.666666666666666</v>
      </c>
      <c r="I79">
        <f t="shared" si="22"/>
        <v>246</v>
      </c>
      <c r="J79">
        <f>'[1]TSS boilerplates'!$C75</f>
        <v>81</v>
      </c>
      <c r="K79">
        <f t="shared" si="32"/>
        <v>1.7234042553191489</v>
      </c>
      <c r="L79">
        <f t="shared" si="33"/>
        <v>230</v>
      </c>
      <c r="M79">
        <f t="shared" si="34"/>
        <v>4.8936170212765955</v>
      </c>
      <c r="N79">
        <v>1</v>
      </c>
      <c r="O79">
        <v>0</v>
      </c>
      <c r="P79">
        <v>1</v>
      </c>
      <c r="Q79">
        <v>1</v>
      </c>
      <c r="R79">
        <f>'[1]TSS boilerplates'!$E75</f>
        <v>0</v>
      </c>
      <c r="S79">
        <v>1</v>
      </c>
      <c r="T79">
        <f t="shared" si="24"/>
        <v>0</v>
      </c>
      <c r="U79">
        <f>'[1]TSS boilerplates'!$F75</f>
        <v>1</v>
      </c>
      <c r="V79">
        <v>1</v>
      </c>
      <c r="W79">
        <f t="shared" si="25"/>
        <v>0</v>
      </c>
      <c r="X79">
        <f t="shared" si="26"/>
        <v>1</v>
      </c>
      <c r="Y79">
        <f>'[1]TSS boilerplates'!$D75</f>
        <v>1</v>
      </c>
      <c r="Z79">
        <f>'[1]TSS boilerplates'!$G75</f>
        <v>1</v>
      </c>
      <c r="AA79">
        <f>'[1]TSS boilerplates'!$H75</f>
        <v>0</v>
      </c>
      <c r="AB79">
        <f>'[1]TSS boilerplates'!$I75</f>
        <v>1</v>
      </c>
      <c r="AC79">
        <v>1</v>
      </c>
      <c r="AD79">
        <f>'[1]TSS boilerplates'!$J75</f>
        <v>1</v>
      </c>
      <c r="AE79">
        <v>1</v>
      </c>
      <c r="AF79">
        <f t="shared" si="35"/>
        <v>16</v>
      </c>
      <c r="AG79">
        <f>'[1]TSS boilerplates'!$K75</f>
        <v>1</v>
      </c>
      <c r="AH79">
        <f t="shared" si="27"/>
        <v>1</v>
      </c>
      <c r="AI79">
        <f>'[1]TSS boilerplates'!$L75</f>
        <v>1</v>
      </c>
      <c r="AJ79">
        <v>1</v>
      </c>
      <c r="AK79">
        <f t="shared" si="28"/>
        <v>0</v>
      </c>
      <c r="AL79">
        <v>1</v>
      </c>
      <c r="AM79">
        <f>'[1]TSS boilerplates'!$M75</f>
        <v>0</v>
      </c>
      <c r="AN79">
        <v>1</v>
      </c>
      <c r="AO79">
        <f>'[1]TSS boilerplates'!$N75</f>
        <v>0</v>
      </c>
      <c r="AP79">
        <v>1</v>
      </c>
      <c r="AQ79">
        <v>1</v>
      </c>
      <c r="AR79">
        <v>1</v>
      </c>
      <c r="AS79">
        <f>'[1]TSS boilerplates'!$O75</f>
        <v>0</v>
      </c>
      <c r="AT79">
        <v>1</v>
      </c>
      <c r="AU79">
        <f t="shared" si="36"/>
        <v>45.133333333333361</v>
      </c>
      <c r="AV79">
        <f t="shared" si="37"/>
        <v>10.856170212765957</v>
      </c>
      <c r="AW79">
        <f t="shared" si="23"/>
        <v>11.085106382978722</v>
      </c>
      <c r="AX79">
        <f t="shared" si="38"/>
        <v>9.4522695035460984</v>
      </c>
      <c r="AY79">
        <v>0</v>
      </c>
      <c r="AZ79">
        <v>1</v>
      </c>
      <c r="BA79">
        <v>1</v>
      </c>
      <c r="BG79">
        <f t="shared" si="39"/>
        <v>340.42553191489361</v>
      </c>
      <c r="BH79" s="10">
        <f t="shared" si="40"/>
        <v>1.6319444444444443E-4</v>
      </c>
    </row>
    <row r="80" spans="1:60" ht="58">
      <c r="A80">
        <v>59</v>
      </c>
      <c r="B80" s="1" t="s">
        <v>834</v>
      </c>
      <c r="C80" s="2" t="s">
        <v>146</v>
      </c>
      <c r="D80">
        <v>1</v>
      </c>
      <c r="E80">
        <v>1</v>
      </c>
      <c r="F80">
        <f t="shared" si="29"/>
        <v>1</v>
      </c>
      <c r="G80">
        <f t="shared" si="30"/>
        <v>27</v>
      </c>
      <c r="H80">
        <f t="shared" si="31"/>
        <v>27</v>
      </c>
      <c r="I80">
        <f t="shared" si="22"/>
        <v>129</v>
      </c>
      <c r="J80">
        <f>'[1]TSS boilerplates'!$C76</f>
        <v>43</v>
      </c>
      <c r="K80">
        <f t="shared" si="32"/>
        <v>1.5925925925925926</v>
      </c>
      <c r="L80">
        <f t="shared" si="33"/>
        <v>122</v>
      </c>
      <c r="M80">
        <f t="shared" si="34"/>
        <v>4.5185185185185182</v>
      </c>
      <c r="N80">
        <v>0</v>
      </c>
      <c r="O80">
        <v>1</v>
      </c>
      <c r="P80">
        <v>1</v>
      </c>
      <c r="Q80">
        <v>1</v>
      </c>
      <c r="R80">
        <f>'[1]TSS boilerplates'!$E76</f>
        <v>0</v>
      </c>
      <c r="S80">
        <v>1</v>
      </c>
      <c r="T80">
        <f t="shared" si="24"/>
        <v>0</v>
      </c>
      <c r="U80">
        <f>'[1]TSS boilerplates'!$F76</f>
        <v>1</v>
      </c>
      <c r="V80">
        <v>1</v>
      </c>
      <c r="W80">
        <f t="shared" si="25"/>
        <v>0</v>
      </c>
      <c r="X80">
        <f t="shared" si="26"/>
        <v>1</v>
      </c>
      <c r="Y80">
        <f>'[1]TSS boilerplates'!$D76</f>
        <v>0</v>
      </c>
      <c r="Z80">
        <f>'[1]TSS boilerplates'!$G76</f>
        <v>1</v>
      </c>
      <c r="AA80">
        <f>'[1]TSS boilerplates'!$H76</f>
        <v>1</v>
      </c>
      <c r="AB80">
        <f>'[1]TSS boilerplates'!$I76</f>
        <v>1</v>
      </c>
      <c r="AC80">
        <v>1</v>
      </c>
      <c r="AD80">
        <f>'[1]TSS boilerplates'!$J76</f>
        <v>1</v>
      </c>
      <c r="AE80">
        <v>1</v>
      </c>
      <c r="AF80">
        <f t="shared" si="35"/>
        <v>7</v>
      </c>
      <c r="AG80">
        <f>'[1]TSS boilerplates'!$K76</f>
        <v>1</v>
      </c>
      <c r="AH80">
        <f t="shared" si="27"/>
        <v>1</v>
      </c>
      <c r="AI80">
        <f>'[1]TSS boilerplates'!$L76</f>
        <v>1</v>
      </c>
      <c r="AJ80">
        <v>1</v>
      </c>
      <c r="AK80">
        <f t="shared" si="28"/>
        <v>0</v>
      </c>
      <c r="AL80">
        <v>1</v>
      </c>
      <c r="AM80">
        <f>'[1]TSS boilerplates'!$M76</f>
        <v>0</v>
      </c>
      <c r="AN80">
        <v>1</v>
      </c>
      <c r="AO80">
        <f>'[1]TSS boilerplates'!$N76</f>
        <v>1</v>
      </c>
      <c r="AP80">
        <v>1</v>
      </c>
      <c r="AQ80">
        <v>1</v>
      </c>
      <c r="AR80">
        <v>1</v>
      </c>
      <c r="AS80">
        <f>'[1]TSS boilerplates'!$O76</f>
        <v>1</v>
      </c>
      <c r="AT80">
        <v>1</v>
      </c>
      <c r="AU80">
        <f t="shared" si="36"/>
        <v>44.696666666666687</v>
      </c>
      <c r="AV80">
        <f t="shared" si="37"/>
        <v>13.732592592592596</v>
      </c>
      <c r="AW80">
        <f t="shared" si="23"/>
        <v>9.67259259259259</v>
      </c>
      <c r="AX80">
        <f t="shared" si="38"/>
        <v>13.352222222222217</v>
      </c>
      <c r="AY80">
        <v>1</v>
      </c>
      <c r="AZ80">
        <v>1</v>
      </c>
      <c r="BA80">
        <v>1</v>
      </c>
      <c r="BG80">
        <f t="shared" si="39"/>
        <v>259.25925925925924</v>
      </c>
      <c r="BH80" s="10">
        <f t="shared" si="40"/>
        <v>9.3750000000000016E-5</v>
      </c>
    </row>
    <row r="81" spans="1:60" ht="29">
      <c r="A81">
        <v>60</v>
      </c>
      <c r="B81" s="1" t="s">
        <v>729</v>
      </c>
      <c r="C81" s="2" t="s">
        <v>146</v>
      </c>
      <c r="D81">
        <v>1</v>
      </c>
      <c r="E81">
        <v>1</v>
      </c>
      <c r="F81">
        <f t="shared" si="29"/>
        <v>1</v>
      </c>
      <c r="G81">
        <f t="shared" si="30"/>
        <v>10</v>
      </c>
      <c r="H81">
        <f t="shared" si="31"/>
        <v>10</v>
      </c>
      <c r="I81">
        <f t="shared" si="22"/>
        <v>64</v>
      </c>
      <c r="J81">
        <f>'[1]TSS boilerplates'!$C77</f>
        <v>20</v>
      </c>
      <c r="K81">
        <f t="shared" si="32"/>
        <v>2</v>
      </c>
      <c r="L81">
        <f t="shared" si="33"/>
        <v>62</v>
      </c>
      <c r="M81">
        <f t="shared" si="34"/>
        <v>6.2</v>
      </c>
      <c r="N81">
        <v>0</v>
      </c>
      <c r="O81">
        <v>1</v>
      </c>
      <c r="P81">
        <v>1</v>
      </c>
      <c r="Q81">
        <v>1</v>
      </c>
      <c r="R81">
        <f>'[1]TSS boilerplates'!$E77</f>
        <v>1</v>
      </c>
      <c r="S81">
        <v>1</v>
      </c>
      <c r="T81">
        <f t="shared" si="24"/>
        <v>1</v>
      </c>
      <c r="U81">
        <f>'[1]TSS boilerplates'!$F77</f>
        <v>1</v>
      </c>
      <c r="V81">
        <v>1</v>
      </c>
      <c r="W81">
        <f t="shared" si="25"/>
        <v>1</v>
      </c>
      <c r="X81">
        <f t="shared" si="26"/>
        <v>1</v>
      </c>
      <c r="Y81">
        <f>'[1]TSS boilerplates'!$D77</f>
        <v>0</v>
      </c>
      <c r="Z81">
        <f>'[1]TSS boilerplates'!$G77</f>
        <v>1</v>
      </c>
      <c r="AA81">
        <f>'[1]TSS boilerplates'!$H77</f>
        <v>1</v>
      </c>
      <c r="AB81">
        <f>'[1]TSS boilerplates'!$I77</f>
        <v>1</v>
      </c>
      <c r="AC81">
        <v>1</v>
      </c>
      <c r="AD81">
        <f>'[1]TSS boilerplates'!$J77</f>
        <v>1</v>
      </c>
      <c r="AE81">
        <v>1</v>
      </c>
      <c r="AF81">
        <f t="shared" si="35"/>
        <v>2</v>
      </c>
      <c r="AG81">
        <f>'[1]TSS boilerplates'!$K77</f>
        <v>1</v>
      </c>
      <c r="AH81">
        <f t="shared" si="27"/>
        <v>0</v>
      </c>
      <c r="AI81">
        <f>'[1]TSS boilerplates'!$L77</f>
        <v>1</v>
      </c>
      <c r="AJ81">
        <v>1</v>
      </c>
      <c r="AK81">
        <f t="shared" si="28"/>
        <v>1</v>
      </c>
      <c r="AL81">
        <v>1</v>
      </c>
      <c r="AM81">
        <f>'[1]TSS boilerplates'!$M77</f>
        <v>1</v>
      </c>
      <c r="AN81">
        <v>1</v>
      </c>
      <c r="AO81">
        <f>'[1]TSS boilerplates'!$N77</f>
        <v>1</v>
      </c>
      <c r="AP81">
        <v>1</v>
      </c>
      <c r="AQ81">
        <v>1</v>
      </c>
      <c r="AR81">
        <v>1</v>
      </c>
      <c r="AS81">
        <f>'[1]TSS boilerplates'!$O77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58">
      <c r="A82">
        <v>61</v>
      </c>
      <c r="B82" s="1" t="s">
        <v>780</v>
      </c>
      <c r="C82" s="2" t="s">
        <v>146</v>
      </c>
      <c r="D82">
        <v>1</v>
      </c>
      <c r="E82">
        <v>1</v>
      </c>
      <c r="F82">
        <f t="shared" si="29"/>
        <v>1</v>
      </c>
      <c r="G82">
        <f t="shared" si="30"/>
        <v>16</v>
      </c>
      <c r="H82">
        <f t="shared" si="31"/>
        <v>16</v>
      </c>
      <c r="I82">
        <f t="shared" si="22"/>
        <v>103</v>
      </c>
      <c r="J82">
        <f>'[1]TSS boilerplates'!$C78</f>
        <v>31</v>
      </c>
      <c r="K82">
        <f t="shared" si="32"/>
        <v>1.9375</v>
      </c>
      <c r="L82">
        <f t="shared" si="33"/>
        <v>102</v>
      </c>
      <c r="M82">
        <f t="shared" si="34"/>
        <v>6.375</v>
      </c>
      <c r="N82">
        <v>0</v>
      </c>
      <c r="O82">
        <v>1</v>
      </c>
      <c r="P82">
        <v>1</v>
      </c>
      <c r="Q82">
        <v>1</v>
      </c>
      <c r="R82">
        <f>'[1]TSS boilerplates'!$E78</f>
        <v>0</v>
      </c>
      <c r="S82">
        <v>1</v>
      </c>
      <c r="T82">
        <f t="shared" si="24"/>
        <v>0</v>
      </c>
      <c r="U82">
        <f>'[1]TSS boilerplates'!$F78</f>
        <v>1</v>
      </c>
      <c r="V82">
        <v>1</v>
      </c>
      <c r="W82">
        <f t="shared" si="25"/>
        <v>0</v>
      </c>
      <c r="X82">
        <f t="shared" si="26"/>
        <v>1</v>
      </c>
      <c r="Y82">
        <f>'[1]TSS boilerplates'!$D78</f>
        <v>1</v>
      </c>
      <c r="Z82">
        <f>'[1]TSS boilerplates'!$G78</f>
        <v>1</v>
      </c>
      <c r="AA82">
        <f>'[1]TSS boilerplates'!$H78</f>
        <v>1</v>
      </c>
      <c r="AB82">
        <f>'[1]TSS boilerplates'!$I78</f>
        <v>1</v>
      </c>
      <c r="AC82">
        <v>1</v>
      </c>
      <c r="AD82">
        <f>'[1]TSS boilerplates'!$J78</f>
        <v>1</v>
      </c>
      <c r="AE82">
        <v>1</v>
      </c>
      <c r="AF82">
        <f t="shared" si="35"/>
        <v>1</v>
      </c>
      <c r="AG82">
        <f>'[1]TSS boilerplates'!$K78</f>
        <v>1</v>
      </c>
      <c r="AH82">
        <f t="shared" si="27"/>
        <v>1</v>
      </c>
      <c r="AI82">
        <f>'[1]TSS boilerplates'!$L78</f>
        <v>0</v>
      </c>
      <c r="AJ82">
        <v>1</v>
      </c>
      <c r="AK82">
        <f t="shared" si="28"/>
        <v>1</v>
      </c>
      <c r="AL82">
        <v>1</v>
      </c>
      <c r="AM82">
        <f>'[1]TSS boilerplates'!$M78</f>
        <v>0</v>
      </c>
      <c r="AN82">
        <v>1</v>
      </c>
      <c r="AO82">
        <f>'[1]TSS boilerplates'!$N78</f>
        <v>1</v>
      </c>
      <c r="AP82">
        <v>1</v>
      </c>
      <c r="AQ82">
        <v>1</v>
      </c>
      <c r="AR82">
        <v>1</v>
      </c>
      <c r="AS82">
        <f>'[1]TSS boilerplates'!$O78</f>
        <v>1</v>
      </c>
      <c r="AT82">
        <v>1</v>
      </c>
      <c r="AU82">
        <f t="shared" si="36"/>
        <v>26.682500000000015</v>
      </c>
      <c r="AV82">
        <f t="shared" si="37"/>
        <v>13.512499999999999</v>
      </c>
      <c r="AW82">
        <f t="shared" si="23"/>
        <v>19.834999999999997</v>
      </c>
      <c r="AX82">
        <f t="shared" si="38"/>
        <v>16.596250000000005</v>
      </c>
      <c r="AY82">
        <v>1</v>
      </c>
      <c r="AZ82">
        <v>1</v>
      </c>
      <c r="BA82">
        <v>1</v>
      </c>
      <c r="BG82">
        <f t="shared" si="39"/>
        <v>62.5</v>
      </c>
      <c r="BH82" s="10">
        <f t="shared" si="40"/>
        <v>5.5555555555555558E-5</v>
      </c>
    </row>
    <row r="83" spans="1:60" ht="43.5">
      <c r="A83">
        <v>62</v>
      </c>
      <c r="B83" s="1" t="s">
        <v>835</v>
      </c>
      <c r="C83" s="2" t="s">
        <v>146</v>
      </c>
      <c r="D83">
        <v>1</v>
      </c>
      <c r="E83">
        <v>1</v>
      </c>
      <c r="F83">
        <f t="shared" si="29"/>
        <v>1</v>
      </c>
      <c r="G83">
        <f t="shared" si="30"/>
        <v>14</v>
      </c>
      <c r="H83">
        <f t="shared" si="31"/>
        <v>14</v>
      </c>
      <c r="I83">
        <f t="shared" si="22"/>
        <v>88</v>
      </c>
      <c r="J83">
        <f>'[1]TSS boilerplates'!$C79</f>
        <v>28</v>
      </c>
      <c r="K83">
        <f t="shared" si="32"/>
        <v>2</v>
      </c>
      <c r="L83">
        <f t="shared" si="33"/>
        <v>86</v>
      </c>
      <c r="M83">
        <f t="shared" si="34"/>
        <v>6.1428571428571432</v>
      </c>
      <c r="N83">
        <v>0</v>
      </c>
      <c r="O83">
        <v>1</v>
      </c>
      <c r="P83">
        <v>1</v>
      </c>
      <c r="Q83">
        <v>1</v>
      </c>
      <c r="R83">
        <f>'[1]TSS boilerplates'!$E79</f>
        <v>1</v>
      </c>
      <c r="S83">
        <v>1</v>
      </c>
      <c r="T83">
        <f t="shared" si="24"/>
        <v>1</v>
      </c>
      <c r="U83">
        <f>'[1]TSS boilerplates'!$F79</f>
        <v>1</v>
      </c>
      <c r="V83">
        <v>1</v>
      </c>
      <c r="W83">
        <f t="shared" si="25"/>
        <v>1</v>
      </c>
      <c r="X83">
        <f t="shared" si="26"/>
        <v>1</v>
      </c>
      <c r="Y83">
        <f>'[1]TSS boilerplates'!$D79</f>
        <v>1</v>
      </c>
      <c r="Z83">
        <f>'[1]TSS boilerplates'!$G79</f>
        <v>1</v>
      </c>
      <c r="AA83">
        <f>'[1]TSS boilerplates'!$H79</f>
        <v>1</v>
      </c>
      <c r="AB83">
        <f>'[1]TSS boilerplates'!$I79</f>
        <v>1</v>
      </c>
      <c r="AC83">
        <v>1</v>
      </c>
      <c r="AD83">
        <f>'[1]TSS boilerplates'!$J79</f>
        <v>1</v>
      </c>
      <c r="AE83">
        <v>1</v>
      </c>
      <c r="AF83">
        <f t="shared" si="35"/>
        <v>2</v>
      </c>
      <c r="AG83">
        <f>'[1]TSS boilerplates'!$K79</f>
        <v>1</v>
      </c>
      <c r="AH83">
        <f t="shared" si="27"/>
        <v>0</v>
      </c>
      <c r="AI83">
        <f>'[1]TSS boilerplates'!$L79</f>
        <v>1</v>
      </c>
      <c r="AJ83">
        <v>1</v>
      </c>
      <c r="AK83">
        <f t="shared" si="28"/>
        <v>1</v>
      </c>
      <c r="AL83">
        <v>1</v>
      </c>
      <c r="AM83">
        <f>'[1]TSS boilerplates'!$M79</f>
        <v>1</v>
      </c>
      <c r="AN83">
        <v>1</v>
      </c>
      <c r="AO83">
        <f>'[1]TSS boilerplates'!$N79</f>
        <v>1</v>
      </c>
      <c r="AP83">
        <v>1</v>
      </c>
      <c r="AQ83">
        <v>1</v>
      </c>
      <c r="AR83">
        <v>1</v>
      </c>
      <c r="AS83">
        <f>'[1]TSS boilerplates'!$O79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29">
      <c r="A84">
        <v>63</v>
      </c>
      <c r="B84" s="1" t="s">
        <v>781</v>
      </c>
      <c r="C84" s="2" t="s">
        <v>146</v>
      </c>
      <c r="D84">
        <v>1</v>
      </c>
      <c r="E84">
        <v>1</v>
      </c>
      <c r="F84">
        <f t="shared" si="29"/>
        <v>1</v>
      </c>
      <c r="G84">
        <f t="shared" si="30"/>
        <v>11</v>
      </c>
      <c r="H84">
        <f t="shared" si="31"/>
        <v>11</v>
      </c>
      <c r="I84">
        <f t="shared" si="22"/>
        <v>58</v>
      </c>
      <c r="J84">
        <f>'[1]TSS boilerplates'!$C80</f>
        <v>18</v>
      </c>
      <c r="K84">
        <f t="shared" si="32"/>
        <v>1.6363636363636365</v>
      </c>
      <c r="L84">
        <f t="shared" si="33"/>
        <v>57</v>
      </c>
      <c r="M84">
        <f t="shared" si="34"/>
        <v>5.1818181818181817</v>
      </c>
      <c r="N84">
        <v>1</v>
      </c>
      <c r="O84">
        <v>1</v>
      </c>
      <c r="P84">
        <v>1</v>
      </c>
      <c r="Q84">
        <v>1</v>
      </c>
      <c r="R84">
        <f>'[1]TSS boilerplates'!$E80</f>
        <v>1</v>
      </c>
      <c r="S84">
        <v>1</v>
      </c>
      <c r="T84">
        <f t="shared" si="24"/>
        <v>1</v>
      </c>
      <c r="U84">
        <f>'[1]TSS boilerplates'!$F80</f>
        <v>1</v>
      </c>
      <c r="V84">
        <v>1</v>
      </c>
      <c r="W84">
        <f t="shared" si="25"/>
        <v>1</v>
      </c>
      <c r="X84">
        <f t="shared" si="26"/>
        <v>1</v>
      </c>
      <c r="Y84">
        <f>'[1]TSS boilerplates'!$D80</f>
        <v>1</v>
      </c>
      <c r="Z84">
        <f>'[1]TSS boilerplates'!$G80</f>
        <v>1</v>
      </c>
      <c r="AA84">
        <f>'[1]TSS boilerplates'!$H80</f>
        <v>1</v>
      </c>
      <c r="AB84">
        <f>'[1]TSS boilerplates'!$I80</f>
        <v>1</v>
      </c>
      <c r="AC84">
        <v>1</v>
      </c>
      <c r="AD84">
        <f>'[1]TSS boilerplates'!$J80</f>
        <v>1</v>
      </c>
      <c r="AE84">
        <v>1</v>
      </c>
      <c r="AF84">
        <f t="shared" si="35"/>
        <v>1</v>
      </c>
      <c r="AG84">
        <f>'[1]TSS boilerplates'!$K80</f>
        <v>1</v>
      </c>
      <c r="AH84">
        <f t="shared" si="27"/>
        <v>1</v>
      </c>
      <c r="AI84">
        <f>'[1]TSS boilerplates'!$L80</f>
        <v>1</v>
      </c>
      <c r="AJ84">
        <v>1</v>
      </c>
      <c r="AK84">
        <f t="shared" si="28"/>
        <v>1</v>
      </c>
      <c r="AL84">
        <v>1</v>
      </c>
      <c r="AM84">
        <f>'[1]TSS boilerplates'!$M80</f>
        <v>1</v>
      </c>
      <c r="AN84">
        <v>1</v>
      </c>
      <c r="AO84">
        <f>'[1]TSS boilerplates'!$N80</f>
        <v>1</v>
      </c>
      <c r="AP84">
        <v>1</v>
      </c>
      <c r="AQ84">
        <v>1</v>
      </c>
      <c r="AR84">
        <v>1</v>
      </c>
      <c r="AS84">
        <f>'[1]TSS boilerplates'!$O80</f>
        <v>1</v>
      </c>
      <c r="AT84">
        <v>1</v>
      </c>
      <c r="AU84">
        <f t="shared" si="36"/>
        <v>57.233636363636371</v>
      </c>
      <c r="AV84">
        <f t="shared" si="37"/>
        <v>8.0090909090909115</v>
      </c>
      <c r="AW84">
        <f t="shared" si="23"/>
        <v>11.978181818181813</v>
      </c>
      <c r="AX84">
        <f t="shared" si="38"/>
        <v>8.4763636363636365</v>
      </c>
      <c r="AY84">
        <v>1</v>
      </c>
      <c r="AZ84">
        <v>1</v>
      </c>
      <c r="BA84">
        <v>1</v>
      </c>
      <c r="BG84">
        <f t="shared" si="39"/>
        <v>90.909090909090907</v>
      </c>
      <c r="BH84" s="10">
        <f t="shared" si="40"/>
        <v>3.8194444444444444E-5</v>
      </c>
    </row>
  </sheetData>
  <mergeCells count="1">
    <mergeCell ref="A3:A4"/>
  </mergeCells>
  <conditionalFormatting sqref="F50:F84">
    <cfRule type="cellIs" dxfId="1726" priority="132" operator="greaterThanOrEqual">
      <formula>2</formula>
    </cfRule>
    <cfRule type="cellIs" dxfId="1725" priority="133" operator="equal">
      <formula>1</formula>
    </cfRule>
    <cfRule type="cellIs" dxfId="1724" priority="141" operator="equal">
      <formula>0</formula>
    </cfRule>
  </conditionalFormatting>
  <conditionalFormatting sqref="G50:G84">
    <cfRule type="cellIs" dxfId="1723" priority="129" operator="greaterThan">
      <formula>20</formula>
    </cfRule>
    <cfRule type="cellIs" dxfId="1722" priority="130" operator="between">
      <formula>16</formula>
      <formula>20</formula>
    </cfRule>
    <cfRule type="cellIs" dxfId="1721" priority="131" operator="between">
      <formula>5</formula>
      <formula>15</formula>
    </cfRule>
    <cfRule type="cellIs" dxfId="1720" priority="140" operator="lessThan">
      <formula>5</formula>
    </cfRule>
  </conditionalFormatting>
  <conditionalFormatting sqref="AU50:AU84">
    <cfRule type="colorScale" priority="139">
      <colorScale>
        <cfvo type="num" val="0"/>
        <cfvo type="num" val="65"/>
        <cfvo type="num" val="100"/>
        <color rgb="FFFFCCCC"/>
        <color rgb="FFFFEB84"/>
        <color theme="9" tint="0.39997558519241921"/>
      </colorScale>
    </cfRule>
  </conditionalFormatting>
  <conditionalFormatting sqref="AV50:AV84 AX50:AX84 AW50:AW120">
    <cfRule type="colorScale" priority="138">
      <colorScale>
        <cfvo type="num" val="0"/>
        <cfvo type="num" val="8"/>
        <cfvo type="num" val="15"/>
        <color theme="9" tint="0.39997558519241921"/>
        <color rgb="FFFFEB84"/>
        <color rgb="FFFFCCCC"/>
      </colorScale>
    </cfRule>
  </conditionalFormatting>
  <conditionalFormatting sqref="AU2">
    <cfRule type="colorScale" priority="137">
      <colorScale>
        <cfvo type="num" val="0"/>
        <cfvo type="num" val="65"/>
        <cfvo type="num" val="100"/>
        <color rgb="FFFFCCCC"/>
        <color rgb="FFFFEB84"/>
        <color theme="9" tint="0.39997558519241921"/>
      </colorScale>
    </cfRule>
  </conditionalFormatting>
  <conditionalFormatting sqref="AV2">
    <cfRule type="colorScale" priority="136">
      <colorScale>
        <cfvo type="num" val="0"/>
        <cfvo type="num" val="8"/>
        <cfvo type="num" val="13"/>
        <color theme="9" tint="0.39997558519241921"/>
        <color rgb="FFFFEB84"/>
        <color rgb="FFFFCCCC"/>
      </colorScale>
    </cfRule>
  </conditionalFormatting>
  <conditionalFormatting sqref="AW2">
    <cfRule type="colorScale" priority="135">
      <colorScale>
        <cfvo type="num" val="0"/>
        <cfvo type="num" val="8"/>
        <cfvo type="num" val="13"/>
        <color theme="9" tint="0.39997558519241921"/>
        <color rgb="FFFFEB84"/>
        <color rgb="FFFFCCCC"/>
      </colorScale>
    </cfRule>
  </conditionalFormatting>
  <conditionalFormatting sqref="AX2">
    <cfRule type="colorScale" priority="134">
      <colorScale>
        <cfvo type="num" val="0"/>
        <cfvo type="num" val="8"/>
        <cfvo type="num" val="13"/>
        <color theme="9" tint="0.39997558519241921"/>
        <color rgb="FFFFEB84"/>
        <color rgb="FFFFCCCC"/>
      </colorScale>
    </cfRule>
  </conditionalFormatting>
  <conditionalFormatting sqref="L2:M2 O2:AE2 AG2:AT2 AY2:BA2">
    <cfRule type="colorScale" priority="128">
      <colorScale>
        <cfvo type="num" val="0"/>
        <cfvo type="num" val="50"/>
        <cfvo type="num" val="100"/>
        <color rgb="FFFFCCCC"/>
        <color rgb="FFFFEB84"/>
        <color theme="9" tint="0.39997558519241921"/>
      </colorScale>
    </cfRule>
  </conditionalFormatting>
  <conditionalFormatting sqref="BM2">
    <cfRule type="colorScale" priority="127">
      <colorScale>
        <cfvo type="num" val="0"/>
        <cfvo type="num" val="50"/>
        <cfvo type="num" val="100"/>
        <color rgb="FFFFCCCC"/>
        <color rgb="FFFFEB84"/>
        <color theme="9" tint="0.39997558519241921"/>
      </colorScale>
    </cfRule>
  </conditionalFormatting>
  <conditionalFormatting sqref="BG2">
    <cfRule type="cellIs" dxfId="1719" priority="123" operator="greaterThanOrEqual">
      <formula>208</formula>
    </cfRule>
    <cfRule type="cellIs" dxfId="1718" priority="124" operator="lessThan">
      <formula>208</formula>
    </cfRule>
  </conditionalFormatting>
  <conditionalFormatting sqref="BB50:BB84 BB2">
    <cfRule type="cellIs" dxfId="1717" priority="120" operator="greaterThanOrEqual">
      <formula>9</formula>
    </cfRule>
    <cfRule type="cellIs" dxfId="1716" priority="121" operator="between">
      <formula>7</formula>
      <formula>9</formula>
    </cfRule>
    <cfRule type="cellIs" dxfId="1715" priority="122" operator="lessThan">
      <formula>7</formula>
    </cfRule>
  </conditionalFormatting>
  <conditionalFormatting sqref="BC2:BF2">
    <cfRule type="cellIs" dxfId="1714" priority="117" operator="greaterThanOrEqual">
      <formula>9</formula>
    </cfRule>
    <cfRule type="cellIs" dxfId="1713" priority="118" operator="between">
      <formula>7</formula>
      <formula>9</formula>
    </cfRule>
    <cfRule type="cellIs" dxfId="1712" priority="119" operator="lessThan">
      <formula>7</formula>
    </cfRule>
  </conditionalFormatting>
  <conditionalFormatting sqref="BC50:BC84">
    <cfRule type="cellIs" dxfId="1711" priority="114" operator="greaterThanOrEqual">
      <formula>9</formula>
    </cfRule>
    <cfRule type="cellIs" dxfId="1710" priority="115" operator="between">
      <formula>7</formula>
      <formula>9</formula>
    </cfRule>
    <cfRule type="cellIs" dxfId="1709" priority="116" operator="lessThan">
      <formula>7</formula>
    </cfRule>
  </conditionalFormatting>
  <conditionalFormatting sqref="BD50:BD84">
    <cfRule type="cellIs" dxfId="1708" priority="111" operator="greaterThanOrEqual">
      <formula>9</formula>
    </cfRule>
    <cfRule type="cellIs" dxfId="1707" priority="112" operator="between">
      <formula>7</formula>
      <formula>9</formula>
    </cfRule>
    <cfRule type="cellIs" dxfId="1706" priority="113" operator="lessThan">
      <formula>7</formula>
    </cfRule>
  </conditionalFormatting>
  <conditionalFormatting sqref="BE50:BF84">
    <cfRule type="cellIs" dxfId="1705" priority="108" operator="greaterThanOrEqual">
      <formula>9</formula>
    </cfRule>
    <cfRule type="cellIs" dxfId="1704" priority="109" operator="between">
      <formula>7</formula>
      <formula>9</formula>
    </cfRule>
    <cfRule type="cellIs" dxfId="1703" priority="110" operator="lessThan">
      <formula>7</formula>
    </cfRule>
  </conditionalFormatting>
  <conditionalFormatting sqref="AH50:AH84 AZ84 D84:E84 T50:T84 W50:X84 AK50:AL84 AC50:AC84 AE84 AN50:AN84 AP50:AR84 AT50:AT84">
    <cfRule type="cellIs" dxfId="1702" priority="106" operator="equal">
      <formula>1</formula>
    </cfRule>
    <cfRule type="cellIs" dxfId="1701" priority="107" operator="equal">
      <formula>0</formula>
    </cfRule>
  </conditionalFormatting>
  <conditionalFormatting sqref="N2">
    <cfRule type="colorScale" priority="104">
      <colorScale>
        <cfvo type="num" val="0"/>
        <cfvo type="num" val="0.5"/>
        <cfvo type="num" val="1"/>
        <color rgb="FFFFCCCC"/>
        <color rgb="FFFFEB84"/>
        <color theme="9" tint="0.39997558519241921"/>
      </colorScale>
    </cfRule>
  </conditionalFormatting>
  <conditionalFormatting sqref="F6:F49">
    <cfRule type="cellIs" dxfId="1700" priority="98" operator="greaterThanOrEqual">
      <formula>2</formula>
    </cfRule>
    <cfRule type="cellIs" dxfId="1699" priority="99" operator="equal">
      <formula>1</formula>
    </cfRule>
    <cfRule type="cellIs" dxfId="1698" priority="103" operator="equal">
      <formula>0</formula>
    </cfRule>
  </conditionalFormatting>
  <conditionalFormatting sqref="G6:G49">
    <cfRule type="cellIs" dxfId="1697" priority="95" operator="greaterThan">
      <formula>20</formula>
    </cfRule>
    <cfRule type="cellIs" dxfId="1696" priority="96" operator="between">
      <formula>16</formula>
      <formula>20</formula>
    </cfRule>
    <cfRule type="cellIs" dxfId="1695" priority="97" operator="between">
      <formula>5</formula>
      <formula>15</formula>
    </cfRule>
    <cfRule type="cellIs" dxfId="1694" priority="102" operator="lessThan">
      <formula>5</formula>
    </cfRule>
  </conditionalFormatting>
  <conditionalFormatting sqref="AU6:AU49">
    <cfRule type="colorScale" priority="101">
      <colorScale>
        <cfvo type="num" val="0"/>
        <cfvo type="num" val="65"/>
        <cfvo type="num" val="100"/>
        <color rgb="FFFFCCCC"/>
        <color rgb="FFFFEB84"/>
        <color theme="9" tint="0.39997558519241921"/>
      </colorScale>
    </cfRule>
  </conditionalFormatting>
  <conditionalFormatting sqref="AV6:AX49">
    <cfRule type="colorScale" priority="100">
      <colorScale>
        <cfvo type="num" val="0"/>
        <cfvo type="num" val="8"/>
        <cfvo type="num" val="15"/>
        <color theme="9" tint="0.39997558519241921"/>
        <color rgb="FFFFEB84"/>
        <color rgb="FFFFCCCC"/>
      </colorScale>
    </cfRule>
  </conditionalFormatting>
  <conditionalFormatting sqref="BG6:BG84">
    <cfRule type="cellIs" dxfId="1693" priority="93" operator="greaterThanOrEqual">
      <formula>208</formula>
    </cfRule>
    <cfRule type="cellIs" dxfId="1692" priority="94" operator="lessThan">
      <formula>208</formula>
    </cfRule>
  </conditionalFormatting>
  <conditionalFormatting sqref="BB6:BB49 BC6:BF6">
    <cfRule type="cellIs" dxfId="1691" priority="90" operator="greaterThanOrEqual">
      <formula>9</formula>
    </cfRule>
    <cfRule type="cellIs" dxfId="1690" priority="91" operator="between">
      <formula>7</formula>
      <formula>9</formula>
    </cfRule>
    <cfRule type="cellIs" dxfId="1689" priority="92" operator="lessThan">
      <formula>7</formula>
    </cfRule>
  </conditionalFormatting>
  <conditionalFormatting sqref="BC6">
    <cfRule type="colorScale" priority="89">
      <colorScale>
        <cfvo type="num" val="0"/>
        <cfvo type="percentile" val="8"/>
        <cfvo type="num" val="15"/>
        <color theme="9" tint="0.39997558519241921"/>
        <color rgb="FFFFEB84"/>
        <color rgb="FFFFCCCC"/>
      </colorScale>
    </cfRule>
  </conditionalFormatting>
  <conditionalFormatting sqref="BD6">
    <cfRule type="colorScale" priority="88">
      <colorScale>
        <cfvo type="num" val="0"/>
        <cfvo type="percentile" val="8"/>
        <cfvo type="num" val="15"/>
        <color theme="9" tint="0.39997558519241921"/>
        <color rgb="FFFFEB84"/>
        <color rgb="FFFFCCCC"/>
      </colorScale>
    </cfRule>
  </conditionalFormatting>
  <conditionalFormatting sqref="BE6">
    <cfRule type="colorScale" priority="87">
      <colorScale>
        <cfvo type="num" val="0"/>
        <cfvo type="percentile" val="8"/>
        <cfvo type="num" val="15"/>
        <color theme="9" tint="0.39997558519241921"/>
        <color rgb="FFFFEB84"/>
        <color rgb="FFFFCCCC"/>
      </colorScale>
    </cfRule>
  </conditionalFormatting>
  <conditionalFormatting sqref="BF6">
    <cfRule type="colorScale" priority="86">
      <colorScale>
        <cfvo type="num" val="0"/>
        <cfvo type="percentile" val="8"/>
        <cfvo type="num" val="15"/>
        <color theme="9" tint="0.39997558519241921"/>
        <color rgb="FFFFEB84"/>
        <color rgb="FFFFCCCC"/>
      </colorScale>
    </cfRule>
  </conditionalFormatting>
  <conditionalFormatting sqref="BC7:BF7">
    <cfRule type="cellIs" dxfId="1688" priority="83" operator="greaterThanOrEqual">
      <formula>9</formula>
    </cfRule>
    <cfRule type="cellIs" dxfId="1687" priority="84" operator="between">
      <formula>7</formula>
      <formula>9</formula>
    </cfRule>
    <cfRule type="cellIs" dxfId="1686" priority="85" operator="lessThan">
      <formula>7</formula>
    </cfRule>
  </conditionalFormatting>
  <conditionalFormatting sqref="BC8:BC49">
    <cfRule type="cellIs" dxfId="1685" priority="80" operator="greaterThanOrEqual">
      <formula>9</formula>
    </cfRule>
    <cfRule type="cellIs" dxfId="1684" priority="81" operator="between">
      <formula>7</formula>
      <formula>9</formula>
    </cfRule>
    <cfRule type="cellIs" dxfId="1683" priority="82" operator="lessThan">
      <formula>7</formula>
    </cfRule>
  </conditionalFormatting>
  <conditionalFormatting sqref="BD8:BD49">
    <cfRule type="cellIs" dxfId="1682" priority="77" operator="greaterThanOrEqual">
      <formula>9</formula>
    </cfRule>
    <cfRule type="cellIs" dxfId="1681" priority="78" operator="between">
      <formula>7</formula>
      <formula>9</formula>
    </cfRule>
    <cfRule type="cellIs" dxfId="1680" priority="79" operator="lessThan">
      <formula>7</formula>
    </cfRule>
  </conditionalFormatting>
  <conditionalFormatting sqref="BE8:BF49">
    <cfRule type="cellIs" dxfId="1679" priority="74" operator="greaterThanOrEqual">
      <formula>9</formula>
    </cfRule>
    <cfRule type="cellIs" dxfId="1678" priority="75" operator="between">
      <formula>7</formula>
      <formula>9</formula>
    </cfRule>
    <cfRule type="cellIs" dxfId="1677" priority="76" operator="lessThan">
      <formula>7</formula>
    </cfRule>
  </conditionalFormatting>
  <conditionalFormatting sqref="AF6:AF49">
    <cfRule type="cellIs" dxfId="1676" priority="72" operator="equal">
      <formula>0</formula>
    </cfRule>
    <cfRule type="colorScale" priority="73">
      <colorScale>
        <cfvo type="num" val="1"/>
        <cfvo type="num" val="3"/>
        <cfvo type="num" val="5"/>
        <color theme="9" tint="0.39997558519241921"/>
        <color rgb="FFFFEB84"/>
        <color rgb="FFFFCCCC"/>
      </colorScale>
    </cfRule>
  </conditionalFormatting>
  <conditionalFormatting sqref="D6:E83">
    <cfRule type="cellIs" dxfId="1675" priority="70" operator="equal">
      <formula>1</formula>
    </cfRule>
    <cfRule type="cellIs" dxfId="1674" priority="71" operator="equal">
      <formula>0</formula>
    </cfRule>
  </conditionalFormatting>
  <conditionalFormatting sqref="P6">
    <cfRule type="cellIs" dxfId="1673" priority="68" operator="equal">
      <formula>1</formula>
    </cfRule>
    <cfRule type="cellIs" dxfId="1672" priority="69" operator="equal">
      <formula>0</formula>
    </cfRule>
  </conditionalFormatting>
  <conditionalFormatting sqref="P7:P84">
    <cfRule type="cellIs" dxfId="1671" priority="66" operator="equal">
      <formula>1</formula>
    </cfRule>
    <cfRule type="cellIs" dxfId="1670" priority="67" operator="equal">
      <formula>0</formula>
    </cfRule>
  </conditionalFormatting>
  <conditionalFormatting sqref="AE6:AE83">
    <cfRule type="cellIs" dxfId="1669" priority="64" operator="equal">
      <formula>1</formula>
    </cfRule>
    <cfRule type="cellIs" dxfId="1668" priority="65" operator="equal">
      <formula>0</formula>
    </cfRule>
  </conditionalFormatting>
  <conditionalFormatting sqref="AG6:AT6 AH7:AH49 AK7:AL49 AG7:AG84 AI7:AI84 AN7:AN49 AM7:AM84 AP7:AR49 AO7:AO84 AT7:AT49 AS7:AS84">
    <cfRule type="cellIs" dxfId="1667" priority="62" operator="equal">
      <formula>1</formula>
    </cfRule>
    <cfRule type="cellIs" dxfId="1666" priority="63" operator="equal">
      <formula>0</formula>
    </cfRule>
  </conditionalFormatting>
  <conditionalFormatting sqref="T6:T49 W6:Y6 AA6:AD6 W7:X49 Y7:Y84 AC7:AC49 AA7:AB84 AD7:AD84">
    <cfRule type="cellIs" dxfId="1665" priority="60" operator="equal">
      <formula>1</formula>
    </cfRule>
    <cfRule type="cellIs" dxfId="1664" priority="61" operator="equal">
      <formula>0</formula>
    </cfRule>
  </conditionalFormatting>
  <conditionalFormatting sqref="U6:U84">
    <cfRule type="cellIs" dxfId="1663" priority="57" operator="equal">
      <formula>0</formula>
    </cfRule>
  </conditionalFormatting>
  <conditionalFormatting sqref="U6:U84">
    <cfRule type="cellIs" dxfId="1662" priority="56" operator="equal">
      <formula>1</formula>
    </cfRule>
  </conditionalFormatting>
  <conditionalFormatting sqref="V6">
    <cfRule type="cellIs" dxfId="1661" priority="55" operator="equal">
      <formula>0</formula>
    </cfRule>
  </conditionalFormatting>
  <conditionalFormatting sqref="V6">
    <cfRule type="cellIs" dxfId="1660" priority="54" operator="equal">
      <formula>1</formula>
    </cfRule>
  </conditionalFormatting>
  <conditionalFormatting sqref="V7:V84">
    <cfRule type="cellIs" dxfId="1659" priority="53" operator="equal">
      <formula>0</formula>
    </cfRule>
  </conditionalFormatting>
  <conditionalFormatting sqref="V7:V84">
    <cfRule type="cellIs" dxfId="1658" priority="52" operator="equal">
      <formula>1</formula>
    </cfRule>
  </conditionalFormatting>
  <conditionalFormatting sqref="BA6">
    <cfRule type="cellIs" dxfId="1657" priority="51" operator="equal">
      <formula>0</formula>
    </cfRule>
  </conditionalFormatting>
  <conditionalFormatting sqref="BA6">
    <cfRule type="cellIs" dxfId="1656" priority="50" operator="equal">
      <formula>1</formula>
    </cfRule>
  </conditionalFormatting>
  <conditionalFormatting sqref="BA7:BA84">
    <cfRule type="cellIs" dxfId="1655" priority="49" operator="equal">
      <formula>0</formula>
    </cfRule>
  </conditionalFormatting>
  <conditionalFormatting sqref="BA7:BA84">
    <cfRule type="cellIs" dxfId="1654" priority="48" operator="equal">
      <formula>1</formula>
    </cfRule>
  </conditionalFormatting>
  <conditionalFormatting sqref="Z6:Z84">
    <cfRule type="cellIs" dxfId="1653" priority="47" operator="equal">
      <formula>0</formula>
    </cfRule>
  </conditionalFormatting>
  <conditionalFormatting sqref="Z6:Z84">
    <cfRule type="cellIs" dxfId="1652" priority="46" operator="equal">
      <formula>1</formula>
    </cfRule>
  </conditionalFormatting>
  <conditionalFormatting sqref="Z6:Z84">
    <cfRule type="cellIs" dxfId="1651" priority="43" operator="equal">
      <formula>0</formula>
    </cfRule>
  </conditionalFormatting>
  <conditionalFormatting sqref="Z6:Z84">
    <cfRule type="cellIs" dxfId="1650" priority="42" operator="equal">
      <formula>1</formula>
    </cfRule>
  </conditionalFormatting>
  <conditionalFormatting sqref="AJ7:AJ84">
    <cfRule type="cellIs" dxfId="1649" priority="24" operator="equal">
      <formula>1</formula>
    </cfRule>
    <cfRule type="cellIs" dxfId="1648" priority="25" operator="equal">
      <formula>0</formula>
    </cfRule>
  </conditionalFormatting>
  <conditionalFormatting sqref="AZ6:AZ83">
    <cfRule type="cellIs" dxfId="1647" priority="22" operator="equal">
      <formula>1</formula>
    </cfRule>
    <cfRule type="cellIs" dxfId="1646" priority="23" operator="equal">
      <formula>0</formula>
    </cfRule>
  </conditionalFormatting>
  <conditionalFormatting sqref="AY84">
    <cfRule type="cellIs" dxfId="1645" priority="21" operator="equal">
      <formula>0</formula>
    </cfRule>
  </conditionalFormatting>
  <conditionalFormatting sqref="AY84">
    <cfRule type="cellIs" dxfId="1644" priority="20" operator="equal">
      <formula>1</formula>
    </cfRule>
  </conditionalFormatting>
  <conditionalFormatting sqref="AY6:AY83">
    <cfRule type="cellIs" dxfId="1643" priority="19" operator="equal">
      <formula>0</formula>
    </cfRule>
  </conditionalFormatting>
  <conditionalFormatting sqref="AY6:AY83">
    <cfRule type="cellIs" dxfId="1642" priority="18" operator="equal">
      <formula>1</formula>
    </cfRule>
  </conditionalFormatting>
  <conditionalFormatting sqref="N84">
    <cfRule type="cellIs" dxfId="1641" priority="16" operator="equal">
      <formula>1</formula>
    </cfRule>
    <cfRule type="cellIs" dxfId="1640" priority="17" operator="notEqual">
      <formula>1</formula>
    </cfRule>
  </conditionalFormatting>
  <conditionalFormatting sqref="O84">
    <cfRule type="cellIs" dxfId="1639" priority="15" operator="equal">
      <formula>0</formula>
    </cfRule>
  </conditionalFormatting>
  <conditionalFormatting sqref="O84">
    <cfRule type="cellIs" dxfId="1638" priority="14" operator="equal">
      <formula>1</formula>
    </cfRule>
  </conditionalFormatting>
  <conditionalFormatting sqref="N6:N83">
    <cfRule type="cellIs" dxfId="1637" priority="12" operator="equal">
      <formula>1</formula>
    </cfRule>
    <cfRule type="cellIs" dxfId="1636" priority="13" operator="notEqual">
      <formula>1</formula>
    </cfRule>
  </conditionalFormatting>
  <conditionalFormatting sqref="O6:O83">
    <cfRule type="cellIs" dxfId="1635" priority="11" operator="equal">
      <formula>0</formula>
    </cfRule>
  </conditionalFormatting>
  <conditionalFormatting sqref="O6:O83">
    <cfRule type="cellIs" dxfId="1634" priority="10" operator="equal">
      <formula>1</formula>
    </cfRule>
  </conditionalFormatting>
  <conditionalFormatting sqref="Q84 S84">
    <cfRule type="cellIs" dxfId="1633" priority="9" operator="equal">
      <formula>0</formula>
    </cfRule>
  </conditionalFormatting>
  <conditionalFormatting sqref="Q84 S84">
    <cfRule type="cellIs" dxfId="1632" priority="8" operator="equal">
      <formula>1</formula>
    </cfRule>
  </conditionalFormatting>
  <conditionalFormatting sqref="Q6:S6 Q7:Q83 S7:S83 R7:R84">
    <cfRule type="cellIs" dxfId="1631" priority="7" operator="equal">
      <formula>0</formula>
    </cfRule>
  </conditionalFormatting>
  <conditionalFormatting sqref="Q6:S6 Q7:Q83 S7:S83 R7:R84">
    <cfRule type="cellIs" dxfId="1630"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84">
    <cfRule type="cellIs" dxfId="162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O6:V84 D6:E84 AY6:BA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26953125" bestFit="1" customWidth="1"/>
    <col min="5" max="5" width="5.453125" bestFit="1" customWidth="1"/>
    <col min="6" max="6" width="3.7265625" bestFit="1" customWidth="1"/>
    <col min="7" max="7" width="5.1796875" bestFit="1" customWidth="1"/>
    <col min="8" max="8" width="5.453125" bestFit="1" customWidth="1"/>
    <col min="9" max="9" width="4.26953125" customWidth="1"/>
    <col min="10" max="10" width="5.1796875" bestFit="1" customWidth="1"/>
    <col min="11" max="11" width="6" customWidth="1"/>
    <col min="12" max="12" width="4.7265625" customWidth="1"/>
    <col min="13" max="13" width="4.453125" customWidth="1"/>
    <col min="14" max="14" width="4.26953125" customWidth="1"/>
    <col min="15" max="17" width="3.7265625" bestFit="1" customWidth="1"/>
    <col min="18" max="18" width="4.26953125" bestFit="1" customWidth="1"/>
    <col min="19"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7" width="3.7265625" bestFit="1" customWidth="1"/>
    <col min="28" max="29" width="4.26953125" bestFit="1" customWidth="1"/>
    <col min="30" max="30" width="3.7265625" bestFit="1" customWidth="1"/>
    <col min="31" max="32" width="4.26953125" bestFit="1" customWidth="1"/>
    <col min="33" max="37" width="3.7265625" bestFit="1" customWidth="1"/>
    <col min="38" max="53" width="3.7265625" customWidth="1"/>
    <col min="54" max="55" width="3.7265625" bestFit="1" customWidth="1"/>
    <col min="56" max="57" width="3.7265625" customWidth="1"/>
    <col min="58" max="58" width="3.7265625" bestFit="1" customWidth="1"/>
    <col min="59" max="59" width="4.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1471</v>
      </c>
      <c r="F2" s="8">
        <f>IF(D2=0,0,E2/D2)</f>
        <v>14.564356435643564</v>
      </c>
      <c r="G2" s="8">
        <f>SUM(I6:I202)</f>
        <v>8491</v>
      </c>
      <c r="H2" s="8">
        <f>SUM(J6:J202)</f>
        <v>2476</v>
      </c>
      <c r="I2" s="8">
        <f>IF(E2=0,0,H2/E2)</f>
        <v>1.6832087015635622</v>
      </c>
      <c r="J2" s="8">
        <f>SUM(L6:L202)</f>
        <v>7382</v>
      </c>
      <c r="K2" s="8">
        <f>IF(E2=0,0,J2/E2)</f>
        <v>5.0183548606390209</v>
      </c>
      <c r="L2" s="8">
        <f>IF($C$2=0,0,COUNTIF(D6:D202,1)/$C$2*100)</f>
        <v>100</v>
      </c>
      <c r="M2" s="8">
        <f>IF($C$2=0,0,COUNTIF(E6:E202,1)/$C$2*100)</f>
        <v>100</v>
      </c>
      <c r="N2" s="12">
        <f>IF($C$2=0,0,SUM(N6:N202)/$C$2)</f>
        <v>0.53164556962025311</v>
      </c>
      <c r="O2" s="8">
        <f t="shared" ref="O2:U2" si="0">IF($C$2=0,0,COUNTIF(O6:O202,1)/$C$2*100)</f>
        <v>97.468354430379748</v>
      </c>
      <c r="P2" s="8">
        <f t="shared" si="0"/>
        <v>84.810126582278471</v>
      </c>
      <c r="Q2" s="8">
        <f t="shared" si="0"/>
        <v>77.215189873417728</v>
      </c>
      <c r="R2" s="8">
        <f t="shared" si="0"/>
        <v>82.278481012658233</v>
      </c>
      <c r="S2" s="8">
        <f t="shared" si="0"/>
        <v>97.468354430379748</v>
      </c>
      <c r="T2" s="8">
        <f t="shared" si="0"/>
        <v>60.75949367088608</v>
      </c>
      <c r="U2" s="8">
        <f t="shared" si="0"/>
        <v>100</v>
      </c>
      <c r="V2" s="8">
        <f>IF(COUNTIFS(U6:U202,0,G6:G202,"&gt;0")=0,100,(COUNTIFS(V6:V202,1,U6:U202,0)/COUNTIFS(U6:U202,0,G6:G202,"&gt;0")*100))</f>
        <v>100</v>
      </c>
      <c r="W2" s="8">
        <f t="shared" ref="W2:AE2" si="1">IF($C$2=0,0,COUNTIF(W6:W202,1)/$C$2*100)</f>
        <v>56.962025316455701</v>
      </c>
      <c r="X2" s="8">
        <f t="shared" si="1"/>
        <v>100</v>
      </c>
      <c r="Y2" s="8">
        <f t="shared" si="1"/>
        <v>65.822784810126578</v>
      </c>
      <c r="Z2" s="8">
        <f t="shared" si="1"/>
        <v>92.405063291139243</v>
      </c>
      <c r="AA2" s="8">
        <f t="shared" si="1"/>
        <v>97.468354430379748</v>
      </c>
      <c r="AB2" s="8">
        <f t="shared" si="1"/>
        <v>100</v>
      </c>
      <c r="AC2" s="8">
        <f t="shared" si="1"/>
        <v>100</v>
      </c>
      <c r="AD2" s="8">
        <f t="shared" si="1"/>
        <v>97.468354430379748</v>
      </c>
      <c r="AE2" s="8">
        <f t="shared" si="1"/>
        <v>100</v>
      </c>
      <c r="AF2" s="8">
        <f>SUM(AF6:AF202)</f>
        <v>228</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77.215189873417728</v>
      </c>
      <c r="AN2" s="8">
        <f t="shared" si="2"/>
        <v>100</v>
      </c>
      <c r="AO2" s="8">
        <f t="shared" si="2"/>
        <v>89.87341772151899</v>
      </c>
      <c r="AP2" s="8">
        <f t="shared" si="2"/>
        <v>100</v>
      </c>
      <c r="AQ2" s="8">
        <f t="shared" si="2"/>
        <v>100</v>
      </c>
      <c r="AR2" s="8">
        <f t="shared" si="2"/>
        <v>100</v>
      </c>
      <c r="AS2" s="8">
        <f t="shared" si="2"/>
        <v>91.139240506329116</v>
      </c>
      <c r="AT2" s="8">
        <f t="shared" si="2"/>
        <v>100</v>
      </c>
      <c r="AU2">
        <f>IF(E2=0,0,(206.835-(84.6*(I2))-(1.015*(F2))))</f>
        <v>49.652722065544452</v>
      </c>
      <c r="AV2">
        <f>IF(E2=0,0,(0.39*F2)+(11.8*I2)-15.59)</f>
        <v>9.9519616883510231</v>
      </c>
      <c r="AW2">
        <f>IF(E2=0,0,((0.0588*K2*100)-(0.296*(D2/E2)*100)-15.8))</f>
        <v>11.6755676410605</v>
      </c>
      <c r="AX2">
        <f>IF(G2=0,0,(4.71*K2)+(0.5*F2)-21.43)</f>
        <v>9.4886296114315698</v>
      </c>
      <c r="AY2" s="8">
        <f>IF($C$2=0,0,COUNTIF(AY6:AY202,1)/$C$2*100)</f>
        <v>72.151898734177209</v>
      </c>
      <c r="AZ2" s="8">
        <f>IF($C$2=0,0,COUNTIF(AZ6:AZ202,1)/$C$2*100)</f>
        <v>100</v>
      </c>
      <c r="BA2" s="8">
        <f>IF($C$2=0,0,COUNTIF(BA6:BA202,1)/$C$2*100)</f>
        <v>100</v>
      </c>
      <c r="BB2" s="8">
        <v>6.1</v>
      </c>
      <c r="BC2" s="8">
        <v>8</v>
      </c>
      <c r="BD2" s="8">
        <v>9.9</v>
      </c>
      <c r="BE2" s="8">
        <v>3</v>
      </c>
      <c r="BF2" s="8">
        <v>8</v>
      </c>
      <c r="BG2">
        <f>IF(E2=0,0,AF2/E2*1000)</f>
        <v>154.99660095173351</v>
      </c>
      <c r="BH2" s="10">
        <f>E2/200/24/60</f>
        <v>5.107638888888889E-3</v>
      </c>
      <c r="BI2" s="10">
        <f>IF($C$2=0,0,BH2/$C$2)</f>
        <v>6.4653656821378339E-5</v>
      </c>
      <c r="BJ2" s="8">
        <f>IF($C$2=0,0,D2/$C$2)</f>
        <v>1.2784810126582278</v>
      </c>
      <c r="BK2" s="8">
        <f>IF($C$2=0,0,E2/$C$2)</f>
        <v>18.620253164556964</v>
      </c>
      <c r="BL2" s="8">
        <f>IF($C$2=0,0,AF2/$C$2)</f>
        <v>2.8860759493670884</v>
      </c>
      <c r="BM2" s="8">
        <f>(0.5*W2)+(0.5*X2)</f>
        <v>78.481012658227854</v>
      </c>
      <c r="BN2" s="8">
        <f>IF(C2=0,0,J2/G2*100)</f>
        <v>86.939112000942174</v>
      </c>
      <c r="BO2" s="8">
        <f>'[1]TSS boilerplates (DODT)'!$P$2</f>
        <v>54.088464493469431</v>
      </c>
      <c r="BP2" s="28">
        <v>60.9</v>
      </c>
      <c r="BQ2" s="8">
        <v>8</v>
      </c>
      <c r="BR2" s="8">
        <v>11</v>
      </c>
      <c r="BS2" s="8">
        <v>8</v>
      </c>
      <c r="BT2" s="8">
        <v>7.3</v>
      </c>
      <c r="BU2" s="8">
        <v>8</v>
      </c>
      <c r="BV2" s="8">
        <v>2.468</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0.50303043047636331</v>
      </c>
      <c r="H3" s="8">
        <f>IFERROR(_xlfn.F.TEST(H6:H84,'TSS free'!H6:H68),1)</f>
        <v>0.63030567684364747</v>
      </c>
      <c r="I3" s="8">
        <f>IFERROR(_xlfn.F.TEST(I6:I84,'TSS free'!I6:I68),1)</f>
        <v>0.40756308571239319</v>
      </c>
      <c r="J3" s="8">
        <f>IFERROR(_xlfn.F.TEST(J6:J84,'TSS free'!J6:J68),1)</f>
        <v>0.64576971410248174</v>
      </c>
      <c r="K3" s="8">
        <f>IFERROR(_xlfn.F.TEST(K6:K84,'TSS free'!K6:K68),1)</f>
        <v>0.53304866979401033</v>
      </c>
      <c r="L3" s="8">
        <f>IFERROR(_xlfn.F.TEST(L6:L84,'TSS free'!L6:L68),1)</f>
        <v>0.6798235546361221</v>
      </c>
      <c r="M3" s="8">
        <f>IFERROR(_xlfn.F.TEST(M6:M84,'TSS free'!M6:M68),1)</f>
        <v>0.840441174596256</v>
      </c>
      <c r="N3" s="8">
        <f>IFERROR(_xlfn.F.TEST(N6:N84,'TSS free'!N6:N68),1)</f>
        <v>0.58138143531217945</v>
      </c>
      <c r="O3" s="8">
        <f>IFERROR(_xlfn.F.TEST(O6:O84,'TSS free'!O6:O68),1)</f>
        <v>2.4487707904749458E-4</v>
      </c>
      <c r="P3" s="8">
        <f>IFERROR(_xlfn.F.TEST(P6:P84,'TSS free'!P6:P68),1)</f>
        <v>2.8875237445341734E-2</v>
      </c>
      <c r="Q3" s="8">
        <f>IFERROR(_xlfn.F.TEST(Q6:Q84,'TSS free'!Q6:Q68),1)</f>
        <v>0.14315150442625482</v>
      </c>
      <c r="R3" s="8">
        <f>IFERROR(_xlfn.F.TEST(R6:R84,'TSS free'!R6:R68),1)</f>
        <v>0.61379507228149188</v>
      </c>
      <c r="S3" s="8">
        <f>IFERROR(_xlfn.F.TEST(S6:S84,'TSS free'!S6:S68),1)</f>
        <v>1</v>
      </c>
      <c r="T3" s="8">
        <f>IFERROR(_xlfn.F.TEST(T6:T84,'TSS free'!T6:T68),1)</f>
        <v>0.70946644444771911</v>
      </c>
      <c r="U3" s="8">
        <f>IFERROR(_xlfn.F.TEST(U6:U84,'TSS free'!U6:U68),1)</f>
        <v>1</v>
      </c>
      <c r="V3" s="8">
        <f>IFERROR(_xlfn.F.TEST(V6:V84,'TSS free'!V6:V68),1)</f>
        <v>1</v>
      </c>
      <c r="W3" s="8">
        <f>IFERROR(_xlfn.F.TEST(W6:W84,'TSS free'!W6:W68),1)</f>
        <v>0.92479405581818519</v>
      </c>
      <c r="X3" s="8">
        <f>IFERROR(_xlfn.F.TEST(X6:X84,'TSS free'!X6:X68),1)</f>
        <v>1</v>
      </c>
      <c r="Y3" s="8">
        <f>IFERROR(_xlfn.F.TEST(Y6:Y84,'TSS free'!Y6:Y68),1)</f>
        <v>0.88339218184930546</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2.4725139864188912E-7</v>
      </c>
      <c r="AE3" s="8">
        <f>IFERROR(_xlfn.F.TEST(AE6:AE84,'TSS free'!AE6:AE68),1)</f>
        <v>1</v>
      </c>
      <c r="AF3" s="8">
        <f>IFERROR(_xlfn.F.TEST(AF6:AF84,'TSS free'!AF6:AF68),1)</f>
        <v>0.76840252386101182</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0.44116118051586589</v>
      </c>
      <c r="AN3" s="8">
        <f>IFERROR(_xlfn.F.TEST(AN6:AN84,'TSS free'!AN6:AN68),1)</f>
        <v>1</v>
      </c>
      <c r="AO3" s="8">
        <f>IFERROR(_xlfn.F.TEST(AO6:AO84,'TSS free'!AO6:AO68),1)</f>
        <v>0.71749859016034578</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0.28697109125899883</v>
      </c>
      <c r="AV3" s="8">
        <f>IFERROR(_xlfn.F.TEST(AV6:AV84,'TSS free'!AV6:AV68),1)</f>
        <v>0.34906706639343732</v>
      </c>
      <c r="AW3" s="8">
        <f>IFERROR(_xlfn.F.TEST(AW6:AW84,'TSS free'!AW6:AW68),1)</f>
        <v>0.29703243873391982</v>
      </c>
      <c r="AX3" s="8">
        <f>IFERROR(_xlfn.F.TEST(AX6:AX84,'TSS free'!AX6:AX68),1)</f>
        <v>0.66484086897023575</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0.81616468699921318</v>
      </c>
      <c r="BH3" s="8">
        <f>IFERROR(_xlfn.F.TEST(BH6:BH84,'TSS free'!BH6:BH68),1)</f>
        <v>0.50303043047636375</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8.9093058225395705E-2</v>
      </c>
      <c r="H4" s="8">
        <f>IFERROR(_xlfn.T.TEST(H6:H84,'TSS free'!H6:H68,2,3),1)</f>
        <v>0.31923744716882324</v>
      </c>
      <c r="I4" s="8">
        <f>IFERROR(_xlfn.T.TEST(I6:I84,'TSS free'!I6:I68,2,3),1)</f>
        <v>0.70458862868958982</v>
      </c>
      <c r="J4" s="8">
        <f>IFERROR(_xlfn.T.TEST(J6:J84,'TSS free'!J6:J68,2,3),1)</f>
        <v>0.11602969810896605</v>
      </c>
      <c r="K4" s="8">
        <f>IFERROR(_xlfn.T.TEST(K6:K84,'TSS free'!K6:K68,2,3),1)</f>
        <v>0.95477584531801618</v>
      </c>
      <c r="L4" s="8">
        <f>IFERROR(_xlfn.T.TEST(L6:L84,'TSS free'!L6:L68,2,3),1)</f>
        <v>0.12794653751276747</v>
      </c>
      <c r="M4" s="8">
        <f>IFERROR(_xlfn.T.TEST(M6:M84,'TSS free'!M6:M68,2,3),1)</f>
        <v>0.69754545824510295</v>
      </c>
      <c r="N4" s="8">
        <f>IFERROR(_xlfn.T.TEST(N6:N84,'TSS free'!N6:N68,2,3),1)</f>
        <v>6.7169972741806486E-2</v>
      </c>
      <c r="O4" s="8">
        <f>IFERROR(_xlfn.T.TEST(O6:O84,'TSS free'!O6:O68,2,3),1)</f>
        <v>0.28763613481701938</v>
      </c>
      <c r="P4" s="8">
        <f>IFERROR(_xlfn.T.TEST(P6:P84,'TSS free'!P6:P68,2,3),1)</f>
        <v>2.28090721594707E-2</v>
      </c>
      <c r="Q4" s="8">
        <f>IFERROR(_xlfn.T.TEST(Q6:Q84,'TSS free'!Q6:Q68,2,3),1)</f>
        <v>0.19346307629493137</v>
      </c>
      <c r="R4" s="8">
        <f>IFERROR(_xlfn.T.TEST(R6:R84,'TSS free'!R6:R68,2,3),1)</f>
        <v>0.66516794876825636</v>
      </c>
      <c r="S4" s="8">
        <f>IFERROR(_xlfn.T.TEST(S6:S84,'TSS free'!S6:S68,2,3),1)</f>
        <v>0.15861749001123593</v>
      </c>
      <c r="T4" s="8">
        <f>IFERROR(_xlfn.T.TEST(T6:T84,'TSS free'!T6:T68,2,3),1)</f>
        <v>0.3561380474263689</v>
      </c>
      <c r="U4" s="8">
        <f>IFERROR(_xlfn.T.TEST(U6:U84,'TSS free'!U6:U68,2,3),1)</f>
        <v>1</v>
      </c>
      <c r="V4" s="8">
        <f>IFERROR(_xlfn.T.TEST(V6:V84,'TSS free'!V6:V68,2,3),1)</f>
        <v>1</v>
      </c>
      <c r="W4" s="8">
        <f>IFERROR(_xlfn.T.TEST(W6:W84,'TSS free'!W6:W68,2,3),1)</f>
        <v>0.58930628484129732</v>
      </c>
      <c r="X4" s="8">
        <f>IFERROR(_xlfn.T.TEST(X6:X84,'TSS free'!X6:X68,2,3),1)</f>
        <v>1</v>
      </c>
      <c r="Y4" s="8">
        <f>IFERROR(_xlfn.T.TEST(Y6:Y84,'TSS free'!Y6:Y68,2,3),1)</f>
        <v>0.77502237007357633</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9.3965121717138569E-2</v>
      </c>
      <c r="AE4" s="8">
        <f>IFERROR(_xlfn.T.TEST(AE6:AE84,'TSS free'!AE6:AE68,2,3),1)</f>
        <v>1</v>
      </c>
      <c r="AF4" s="8">
        <f>IFERROR(_xlfn.T.TEST(AF6:AF84,'TSS free'!AF6:AF68,2,3),1)</f>
        <v>0.43237797360706454</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0.32857198148841193</v>
      </c>
      <c r="AN4" s="8">
        <f>IFERROR(_xlfn.T.TEST(AN6:AN84,'TSS free'!AN6:AN68,2,3),1)</f>
        <v>1</v>
      </c>
      <c r="AO4" s="8">
        <f>IFERROR(_xlfn.T.TEST(AO6:AO84,'TSS free'!AO6:AO68,2,3),1)</f>
        <v>0.85163138650107217</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0.75273658362310869</v>
      </c>
      <c r="AV4" s="8">
        <f>IFERROR(_xlfn.T.TEST(AV6:AV84,'TSS free'!AV6:AV68,2,3),1)</f>
        <v>0.43450383537996873</v>
      </c>
      <c r="AW4" s="8">
        <f>IFERROR(_xlfn.T.TEST(AW6:AW84,'TSS free'!AW6:AW68,2,3),1)</f>
        <v>0.37414402844933148</v>
      </c>
      <c r="AX4" s="8">
        <f>IFERROR(_xlfn.T.TEST(AX6:AX84,'TSS free'!AX6:AX68,2,3),1)</f>
        <v>0.52481148882804951</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0.97245817855549221</v>
      </c>
      <c r="BH4" s="8">
        <f>IFERROR(_xlfn.T.TEST(BH6:BH84,'TSS free'!BH6:BH68,2,3),1)</f>
        <v>8.9093058225394872E-2</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58">
      <c r="A6" t="s">
        <v>320</v>
      </c>
      <c r="B6" s="2" t="s">
        <v>733</v>
      </c>
      <c r="C6" s="2" t="s">
        <v>146</v>
      </c>
      <c r="D6">
        <v>1</v>
      </c>
      <c r="E6">
        <v>1</v>
      </c>
      <c r="F6">
        <f>IF(B6="",0,(LEN(B6)-LEN(SUBSTITUTE(B6,". ","."))+1))</f>
        <v>2</v>
      </c>
      <c r="G6">
        <f>IF(B6="",0,LEN(B6)-LEN(SUBSTITUTE(B6," ",""))+1)</f>
        <v>20</v>
      </c>
      <c r="H6">
        <f>IF(F6=0,0,G6/F6)</f>
        <v>10</v>
      </c>
      <c r="I6">
        <f>LEN(B6)</f>
        <v>138</v>
      </c>
      <c r="J6">
        <f>'[1]TSS boilerplates (DODT)'!$C2</f>
        <v>39</v>
      </c>
      <c r="K6">
        <f>IF(G6=0,0,J6/G6)</f>
        <v>1.95</v>
      </c>
      <c r="L6">
        <f>LEN(SUBSTITUTE(SUBSTITUTE(SUBSTITUTE(SUBSTITUTE(SUBSTITUTE(SUBSTITUTE(SUBSTITUTE(SUBSTITUTE(SUBSTITUTE(SUBSTITUTE(SUBSTITUTE(SUBSTITUTE(SUBSTITUTE(SUBSTITUTE(SUBSTITUTE(SUBSTITUTE(SUBSTITUTE(SUBSTITUTE(SUBSTITUTE(B6," ",""),".",""),",",""),"?",""),"!",""),";",""),"(",""),")",""),"[",""),"]",""),"-",""),"{",""),"}",""),"/",""),"+",""),"*",""),"_",""),"&amp;",""),"#",""))</f>
        <v>112</v>
      </c>
      <c r="M6">
        <f>IF(G6=0,0,L6/G6)</f>
        <v>5.6</v>
      </c>
      <c r="N6">
        <v>1</v>
      </c>
      <c r="O6">
        <v>1</v>
      </c>
      <c r="P6">
        <v>1</v>
      </c>
      <c r="Q6">
        <v>1</v>
      </c>
      <c r="R6">
        <f>'[1]TSS boilerplates (DODT)'!$E2</f>
        <v>1</v>
      </c>
      <c r="S6">
        <v>1</v>
      </c>
      <c r="T6">
        <f t="shared" ref="T6:T69" si="3">QUOTIENT((Q6+R6+S6),3)</f>
        <v>1</v>
      </c>
      <c r="U6">
        <f>'[1]TSS boilerplates (DODT)'!$F2</f>
        <v>1</v>
      </c>
      <c r="V6">
        <v>1</v>
      </c>
      <c r="W6">
        <f t="shared" ref="W6:W69" si="4">QUOTIENT((P6+T6),2)</f>
        <v>1</v>
      </c>
      <c r="X6">
        <f t="shared" ref="X6:X69" si="5">IF(U6=1,1,IF(V6=1,1,0))</f>
        <v>1</v>
      </c>
      <c r="Y6">
        <f>'[1]TSS boilerplates (DODT)'!$D2</f>
        <v>1</v>
      </c>
      <c r="Z6">
        <f>'[1]TSS boilerplates (DODT)'!$G2</f>
        <v>1</v>
      </c>
      <c r="AA6">
        <f>'[1]TSS boilerplates (DODT)'!$H2</f>
        <v>1</v>
      </c>
      <c r="AB6">
        <f>'[1]TSS boilerplates (DODT)'!$I2</f>
        <v>1</v>
      </c>
      <c r="AC6">
        <v>1</v>
      </c>
      <c r="AD6">
        <f>'[1]TSS boilerplates (DODT)'!$J2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7</v>
      </c>
      <c r="AG6">
        <f>'[1]TSS boilerplates (DODT)'!$K2</f>
        <v>1</v>
      </c>
      <c r="AH6">
        <f t="shared" ref="AH6:AH69" si="6">IF(G6&gt;0,IF((LEN(B6)-LEN(SUBSTITUTE(B6,"/","")))&gt;0,0,1),0)</f>
        <v>1</v>
      </c>
      <c r="AI6">
        <f>'[1]TSS boilerplates (DODT)'!$L2</f>
        <v>0</v>
      </c>
      <c r="AJ6">
        <v>1</v>
      </c>
      <c r="AK6">
        <f t="shared" ref="AK6:AK69" si="7">IF(G6&gt;0,IF(((LEN(B6)-LEN(SUBSTITUTE(B6,"(","")))+(LEN(B6)-LEN(SUBSTITUTE(B6,")","")))+(LEN(B6)-LEN(SUBSTITUTE(B6,"[","")))+(LEN(B6)-LEN(SUBSTITUTE(B6,"]","")))+(LEN(B6)-LEN(SUBSTITUTE(B6,"{","")))+(LEN(B6)-LEN(SUBSTITUTE(B6,"}",""))))&gt;0,0,1),0)</f>
        <v>0</v>
      </c>
      <c r="AL6">
        <v>1</v>
      </c>
      <c r="AM6">
        <f>'[1]TSS boilerplates (DODT)'!$M2</f>
        <v>1</v>
      </c>
      <c r="AN6">
        <v>1</v>
      </c>
      <c r="AO6">
        <f>'[1]TSS boilerplates (DODT)'!$N2</f>
        <v>1</v>
      </c>
      <c r="AP6">
        <v>1</v>
      </c>
      <c r="AQ6">
        <v>1</v>
      </c>
      <c r="AR6">
        <v>1</v>
      </c>
      <c r="AS6">
        <f>'[1]TSS boilerplates (DODT)'!$O2</f>
        <v>1</v>
      </c>
      <c r="AT6">
        <v>1</v>
      </c>
      <c r="AU6">
        <f>IF(G6=0,0,(206.835-(84.6*(K6))-(1.015*(H6))))</f>
        <v>31.715000000000011</v>
      </c>
      <c r="AV6">
        <f>IF(G6=0,0,(0.39*H6)+(11.8*K6)-15.59)</f>
        <v>11.320000000000004</v>
      </c>
      <c r="AW6">
        <f>IF(G6=0,0,((0.0588*(LEN(SUBSTITUTE(B6," ",""))/G6)*100)-(0.296*(F6/G6)*100)-15.8))</f>
        <v>16.225999999999996</v>
      </c>
      <c r="AX6">
        <f>IF(I6=0,0,(4.71*M6)+(0.5*H6)-21.43)</f>
        <v>9.945999999999998</v>
      </c>
      <c r="AY6">
        <v>0</v>
      </c>
      <c r="AZ6">
        <v>1</v>
      </c>
      <c r="BA6">
        <v>1</v>
      </c>
      <c r="BG6">
        <f>IF(G6=0,0,AF6/G6*1000)</f>
        <v>350</v>
      </c>
      <c r="BH6" s="10">
        <f>G6/200/24/60</f>
        <v>6.9444444444444444E-5</v>
      </c>
    </row>
    <row r="7" spans="1:74" ht="29">
      <c r="A7" t="s">
        <v>322</v>
      </c>
      <c r="B7" s="2" t="s">
        <v>782</v>
      </c>
      <c r="C7" s="2" t="s">
        <v>146</v>
      </c>
      <c r="D7">
        <v>1</v>
      </c>
      <c r="E7">
        <v>1</v>
      </c>
      <c r="F7">
        <f t="shared" ref="F7:F70" si="8">IF(B7="",0,(LEN(B7)-LEN(SUBSTITUTE(B7,". ","."))+1))</f>
        <v>1</v>
      </c>
      <c r="G7">
        <f t="shared" ref="G7:G70" si="9">IF(B7="",0,LEN(B7)-LEN(SUBSTITUTE(B7," ",""))+1)</f>
        <v>10</v>
      </c>
      <c r="H7">
        <f t="shared" ref="H7:H70" si="10">IF(F7=0,0,G7/F7)</f>
        <v>10</v>
      </c>
      <c r="I7">
        <f t="shared" ref="I7:I49" si="11">LEN(B7)</f>
        <v>60</v>
      </c>
      <c r="J7">
        <f>'[1]TSS boilerplates (DODT)'!$C3</f>
        <v>18</v>
      </c>
      <c r="K7">
        <f t="shared" ref="K7:K70" si="12">IF(G7=0,0,J7/G7)</f>
        <v>1.8</v>
      </c>
      <c r="L7">
        <f t="shared" ref="L7:L70" si="13">LEN(SUBSTITUTE(SUBSTITUTE(SUBSTITUTE(SUBSTITUTE(SUBSTITUTE(SUBSTITUTE(SUBSTITUTE(SUBSTITUTE(SUBSTITUTE(SUBSTITUTE(SUBSTITUTE(SUBSTITUTE(SUBSTITUTE(SUBSTITUTE(SUBSTITUTE(SUBSTITUTE(SUBSTITUTE(SUBSTITUTE(SUBSTITUTE(B7," ",""),".",""),",",""),"?",""),"!",""),";",""),"(",""),")",""),"[",""),"]",""),"-",""),"{",""),"}",""),"/",""),"+",""),"*",""),"_",""),"&amp;",""),"#",""))</f>
        <v>50</v>
      </c>
      <c r="M7">
        <f t="shared" ref="M7:M70" si="14">IF(G7=0,0,L7/G7)</f>
        <v>5</v>
      </c>
      <c r="N7">
        <v>0</v>
      </c>
      <c r="O7">
        <v>1</v>
      </c>
      <c r="P7">
        <v>1</v>
      </c>
      <c r="Q7">
        <v>1</v>
      </c>
      <c r="R7">
        <f>'[1]TSS boilerplates (DODT)'!$E3</f>
        <v>1</v>
      </c>
      <c r="S7">
        <v>1</v>
      </c>
      <c r="T7">
        <f t="shared" si="3"/>
        <v>1</v>
      </c>
      <c r="U7">
        <f>'[1]TSS boilerplates (DODT)'!$F3</f>
        <v>1</v>
      </c>
      <c r="V7">
        <v>1</v>
      </c>
      <c r="W7">
        <f t="shared" si="4"/>
        <v>1</v>
      </c>
      <c r="X7">
        <f t="shared" si="5"/>
        <v>1</v>
      </c>
      <c r="Y7">
        <f>'[1]TSS boilerplates (DODT)'!$D3</f>
        <v>1</v>
      </c>
      <c r="Z7">
        <f>'[1]TSS boilerplates (DODT)'!$G3</f>
        <v>1</v>
      </c>
      <c r="AA7">
        <f>'[1]TSS boilerplates (DODT)'!$H3</f>
        <v>1</v>
      </c>
      <c r="AB7">
        <f>'[1]TSS boilerplates (DODT)'!$I3</f>
        <v>1</v>
      </c>
      <c r="AC7">
        <v>1</v>
      </c>
      <c r="AD7">
        <f>'[1]TSS boilerplates (DODT)'!$J3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'[1]TSS boilerplates (DODT)'!$K3</f>
        <v>1</v>
      </c>
      <c r="AH7">
        <f t="shared" si="6"/>
        <v>1</v>
      </c>
      <c r="AI7">
        <f>'[1]TSS boilerplates (DODT)'!$L3</f>
        <v>1</v>
      </c>
      <c r="AJ7">
        <v>1</v>
      </c>
      <c r="AK7">
        <f t="shared" si="7"/>
        <v>1</v>
      </c>
      <c r="AL7">
        <v>1</v>
      </c>
      <c r="AM7">
        <f>'[1]TSS boilerplates (DODT)'!$M3</f>
        <v>1</v>
      </c>
      <c r="AN7">
        <v>1</v>
      </c>
      <c r="AO7">
        <f>'[1]TSS boilerplates (DODT)'!$N3</f>
        <v>1</v>
      </c>
      <c r="AP7">
        <v>1</v>
      </c>
      <c r="AQ7">
        <v>1</v>
      </c>
      <c r="AR7">
        <v>1</v>
      </c>
      <c r="AS7">
        <f>'[1]TSS boilerplates (DODT)'!$O3</f>
        <v>1</v>
      </c>
      <c r="AT7">
        <v>1</v>
      </c>
      <c r="AU7">
        <f t="shared" ref="AU7:AU70" si="16">IF(G7=0,0,(206.835-(84.6*(K7))-(1.015*(H7))))</f>
        <v>44.405000000000008</v>
      </c>
      <c r="AV7">
        <f t="shared" ref="AV7:AV70" si="17">IF(G7=0,0,(0.39*H7)+(11.8*K7)-15.59)</f>
        <v>9.5500000000000007</v>
      </c>
      <c r="AW7">
        <f t="shared" ref="AW7:AW49" si="18">IF(G7=0,0,((0.0588*(LEN(SUBSTITUTE(B7," ",""))/G7)*100)-(0.296*(F7/G7)*100)-15.8))</f>
        <v>11.227999999999998</v>
      </c>
      <c r="AX7">
        <f t="shared" ref="AX7:AX70" si="19">IF(I7=0,0,(4.71*M7)+(0.5*H7)-21.43)</f>
        <v>7.120000000000001</v>
      </c>
      <c r="AY7">
        <v>1</v>
      </c>
      <c r="AZ7">
        <v>1</v>
      </c>
      <c r="BA7">
        <v>1</v>
      </c>
      <c r="BG7">
        <f t="shared" ref="BG7:BG70" si="20">IF(G7=0,0,AF7/G7*1000)</f>
        <v>100</v>
      </c>
      <c r="BH7" s="10">
        <f t="shared" ref="BH7:BH70" si="21">G7/200/24/60</f>
        <v>3.4722222222222222E-5</v>
      </c>
    </row>
    <row r="8" spans="1:74" ht="29">
      <c r="A8" t="s">
        <v>324</v>
      </c>
      <c r="B8" s="2" t="s">
        <v>783</v>
      </c>
      <c r="C8" s="2" t="s">
        <v>146</v>
      </c>
      <c r="D8">
        <v>1</v>
      </c>
      <c r="E8">
        <v>1</v>
      </c>
      <c r="F8">
        <f t="shared" si="8"/>
        <v>1</v>
      </c>
      <c r="G8">
        <f t="shared" si="9"/>
        <v>10</v>
      </c>
      <c r="H8">
        <f t="shared" si="10"/>
        <v>10</v>
      </c>
      <c r="I8">
        <f t="shared" si="11"/>
        <v>62</v>
      </c>
      <c r="J8">
        <f>'[1]TSS boilerplates (DODT)'!$C4</f>
        <v>18</v>
      </c>
      <c r="K8">
        <f t="shared" si="12"/>
        <v>1.8</v>
      </c>
      <c r="L8">
        <f t="shared" si="13"/>
        <v>52</v>
      </c>
      <c r="M8">
        <f t="shared" si="14"/>
        <v>5.2</v>
      </c>
      <c r="N8">
        <v>0</v>
      </c>
      <c r="O8">
        <v>1</v>
      </c>
      <c r="P8">
        <v>1</v>
      </c>
      <c r="Q8">
        <v>1</v>
      </c>
      <c r="R8">
        <f>'[1]TSS boilerplates (DODT)'!$E4</f>
        <v>0</v>
      </c>
      <c r="S8">
        <v>1</v>
      </c>
      <c r="T8">
        <f t="shared" si="3"/>
        <v>0</v>
      </c>
      <c r="U8">
        <f>'[1]TSS boilerplates (DODT)'!$F4</f>
        <v>1</v>
      </c>
      <c r="V8">
        <v>1</v>
      </c>
      <c r="W8">
        <f t="shared" si="4"/>
        <v>0</v>
      </c>
      <c r="X8">
        <f t="shared" si="5"/>
        <v>1</v>
      </c>
      <c r="Y8">
        <f>'[1]TSS boilerplates (DODT)'!$D4</f>
        <v>1</v>
      </c>
      <c r="Z8">
        <f>'[1]TSS boilerplates (DODT)'!$G4</f>
        <v>1</v>
      </c>
      <c r="AA8">
        <f>'[1]TSS boilerplates (DODT)'!$H4</f>
        <v>1</v>
      </c>
      <c r="AB8">
        <f>'[1]TSS boilerplates (DODT)'!$I4</f>
        <v>1</v>
      </c>
      <c r="AC8">
        <v>1</v>
      </c>
      <c r="AD8">
        <f>'[1]TSS boilerplates (DODT)'!$J4</f>
        <v>1</v>
      </c>
      <c r="AE8">
        <v>1</v>
      </c>
      <c r="AF8">
        <f t="shared" si="15"/>
        <v>1</v>
      </c>
      <c r="AG8">
        <f>'[1]TSS boilerplates (DODT)'!$K4</f>
        <v>1</v>
      </c>
      <c r="AH8">
        <f t="shared" si="6"/>
        <v>1</v>
      </c>
      <c r="AI8">
        <f>'[1]TSS boilerplates (DODT)'!$L4</f>
        <v>1</v>
      </c>
      <c r="AJ8">
        <v>1</v>
      </c>
      <c r="AK8">
        <f t="shared" si="7"/>
        <v>1</v>
      </c>
      <c r="AL8">
        <v>1</v>
      </c>
      <c r="AM8">
        <f>'[1]TSS boilerplates (DODT)'!$M4</f>
        <v>1</v>
      </c>
      <c r="AN8">
        <v>1</v>
      </c>
      <c r="AO8">
        <f>'[1]TSS boilerplates (DODT)'!$N4</f>
        <v>1</v>
      </c>
      <c r="AP8">
        <v>1</v>
      </c>
      <c r="AQ8">
        <v>1</v>
      </c>
      <c r="AR8">
        <v>1</v>
      </c>
      <c r="AS8">
        <f>'[1]TSS boilerplates (DODT)'!$O4</f>
        <v>1</v>
      </c>
      <c r="AT8">
        <v>1</v>
      </c>
      <c r="AU8">
        <f t="shared" si="16"/>
        <v>44.405000000000008</v>
      </c>
      <c r="AV8">
        <f t="shared" si="17"/>
        <v>9.5500000000000007</v>
      </c>
      <c r="AW8">
        <f t="shared" si="18"/>
        <v>12.403999999999996</v>
      </c>
      <c r="AX8">
        <f t="shared" si="19"/>
        <v>8.0620000000000012</v>
      </c>
      <c r="AY8">
        <v>1</v>
      </c>
      <c r="AZ8">
        <v>1</v>
      </c>
      <c r="BA8">
        <v>1</v>
      </c>
      <c r="BG8">
        <f t="shared" si="20"/>
        <v>100</v>
      </c>
      <c r="BH8" s="10">
        <f t="shared" si="21"/>
        <v>3.4722222222222222E-5</v>
      </c>
      <c r="BK8" s="10"/>
      <c r="BL8" s="10"/>
    </row>
    <row r="9" spans="1:74" ht="29">
      <c r="A9" t="s">
        <v>784</v>
      </c>
      <c r="B9" s="2" t="s">
        <v>836</v>
      </c>
      <c r="C9" s="2" t="s">
        <v>146</v>
      </c>
      <c r="D9">
        <v>1</v>
      </c>
      <c r="E9">
        <v>1</v>
      </c>
      <c r="F9">
        <f t="shared" si="8"/>
        <v>1</v>
      </c>
      <c r="G9">
        <f t="shared" si="9"/>
        <v>11</v>
      </c>
      <c r="H9">
        <f t="shared" si="10"/>
        <v>11</v>
      </c>
      <c r="I9">
        <f t="shared" si="11"/>
        <v>70</v>
      </c>
      <c r="J9">
        <f>'[1]TSS boilerplates (DODT)'!$C5</f>
        <v>19</v>
      </c>
      <c r="K9">
        <f t="shared" si="12"/>
        <v>1.7272727272727273</v>
      </c>
      <c r="L9">
        <f t="shared" si="13"/>
        <v>59</v>
      </c>
      <c r="M9">
        <f t="shared" si="14"/>
        <v>5.3636363636363633</v>
      </c>
      <c r="N9">
        <v>1</v>
      </c>
      <c r="O9">
        <v>1</v>
      </c>
      <c r="P9">
        <v>1</v>
      </c>
      <c r="Q9">
        <v>1</v>
      </c>
      <c r="R9">
        <f>'[1]TSS boilerplates (DODT)'!$E5</f>
        <v>1</v>
      </c>
      <c r="S9">
        <v>1</v>
      </c>
      <c r="T9">
        <f t="shared" si="3"/>
        <v>1</v>
      </c>
      <c r="U9">
        <f>'[1]TSS boilerplates (DODT)'!$F5</f>
        <v>1</v>
      </c>
      <c r="V9">
        <v>1</v>
      </c>
      <c r="W9">
        <f t="shared" si="4"/>
        <v>1</v>
      </c>
      <c r="X9">
        <f t="shared" si="5"/>
        <v>1</v>
      </c>
      <c r="Y9">
        <f>'[1]TSS boilerplates (DODT)'!$D5</f>
        <v>1</v>
      </c>
      <c r="Z9">
        <f>'[1]TSS boilerplates (DODT)'!$G5</f>
        <v>1</v>
      </c>
      <c r="AA9">
        <f>'[1]TSS boilerplates (DODT)'!$H5</f>
        <v>1</v>
      </c>
      <c r="AB9">
        <f>'[1]TSS boilerplates (DODT)'!$I5</f>
        <v>1</v>
      </c>
      <c r="AC9">
        <v>1</v>
      </c>
      <c r="AD9">
        <f>'[1]TSS boilerplates (DODT)'!$J5</f>
        <v>1</v>
      </c>
      <c r="AE9">
        <v>1</v>
      </c>
      <c r="AF9">
        <f t="shared" si="15"/>
        <v>1</v>
      </c>
      <c r="AG9">
        <f>'[1]TSS boilerplates (DODT)'!$K5</f>
        <v>1</v>
      </c>
      <c r="AH9">
        <f t="shared" si="6"/>
        <v>1</v>
      </c>
      <c r="AI9">
        <f>'[1]TSS boilerplates (DODT)'!$L5</f>
        <v>1</v>
      </c>
      <c r="AJ9">
        <v>1</v>
      </c>
      <c r="AK9">
        <f t="shared" si="7"/>
        <v>1</v>
      </c>
      <c r="AL9">
        <v>1</v>
      </c>
      <c r="AM9">
        <f>'[1]TSS boilerplates (DODT)'!$M5</f>
        <v>1</v>
      </c>
      <c r="AN9">
        <v>1</v>
      </c>
      <c r="AO9">
        <f>'[1]TSS boilerplates (DODT)'!$N5</f>
        <v>1</v>
      </c>
      <c r="AP9">
        <v>1</v>
      </c>
      <c r="AQ9">
        <v>1</v>
      </c>
      <c r="AR9">
        <v>1</v>
      </c>
      <c r="AS9">
        <f>'[1]TSS boilerplates (DODT)'!$O5</f>
        <v>1</v>
      </c>
      <c r="AT9">
        <v>1</v>
      </c>
      <c r="AU9">
        <f t="shared" si="16"/>
        <v>49.542727272727284</v>
      </c>
      <c r="AV9">
        <f t="shared" si="17"/>
        <v>9.081818181818182</v>
      </c>
      <c r="AW9">
        <f t="shared" si="18"/>
        <v>13.581818181818178</v>
      </c>
      <c r="AX9">
        <f t="shared" si="19"/>
        <v>9.3327272727272721</v>
      </c>
      <c r="AY9">
        <v>1</v>
      </c>
      <c r="AZ9">
        <v>1</v>
      </c>
      <c r="BA9">
        <v>1</v>
      </c>
      <c r="BG9">
        <f t="shared" si="20"/>
        <v>90.909090909090907</v>
      </c>
      <c r="BH9" s="10">
        <f t="shared" si="21"/>
        <v>3.8194444444444444E-5</v>
      </c>
    </row>
    <row r="10" spans="1:74" ht="43.5">
      <c r="A10" t="s">
        <v>786</v>
      </c>
      <c r="B10" s="2" t="s">
        <v>857</v>
      </c>
      <c r="C10" s="2" t="s">
        <v>146</v>
      </c>
      <c r="D10">
        <v>1</v>
      </c>
      <c r="E10">
        <v>1</v>
      </c>
      <c r="F10">
        <f t="shared" si="8"/>
        <v>1</v>
      </c>
      <c r="G10">
        <f t="shared" si="9"/>
        <v>17</v>
      </c>
      <c r="H10">
        <f t="shared" si="10"/>
        <v>17</v>
      </c>
      <c r="I10">
        <f t="shared" si="11"/>
        <v>92</v>
      </c>
      <c r="J10">
        <f>'[1]TSS boilerplates (DODT)'!$C6</f>
        <v>27</v>
      </c>
      <c r="K10">
        <f t="shared" si="12"/>
        <v>1.588235294117647</v>
      </c>
      <c r="L10">
        <f t="shared" si="13"/>
        <v>75</v>
      </c>
      <c r="M10">
        <f t="shared" si="14"/>
        <v>4.4117647058823533</v>
      </c>
      <c r="N10">
        <v>0</v>
      </c>
      <c r="O10">
        <v>1</v>
      </c>
      <c r="P10">
        <v>0</v>
      </c>
      <c r="Q10">
        <v>1</v>
      </c>
      <c r="R10">
        <f>'[1]TSS boilerplates (DODT)'!$E6</f>
        <v>1</v>
      </c>
      <c r="S10">
        <v>1</v>
      </c>
      <c r="T10">
        <f t="shared" si="3"/>
        <v>1</v>
      </c>
      <c r="U10">
        <f>'[1]TSS boilerplates (DODT)'!$F6</f>
        <v>1</v>
      </c>
      <c r="V10">
        <v>1</v>
      </c>
      <c r="W10">
        <f t="shared" si="4"/>
        <v>0</v>
      </c>
      <c r="X10">
        <f t="shared" si="5"/>
        <v>1</v>
      </c>
      <c r="Y10">
        <f>'[1]TSS boilerplates (DODT)'!$D6</f>
        <v>0</v>
      </c>
      <c r="Z10">
        <f>'[1]TSS boilerplates (DODT)'!$G6</f>
        <v>1</v>
      </c>
      <c r="AA10">
        <f>'[1]TSS boilerplates (DODT)'!$H6</f>
        <v>1</v>
      </c>
      <c r="AB10">
        <f>'[1]TSS boilerplates (DODT)'!$I6</f>
        <v>1</v>
      </c>
      <c r="AC10">
        <v>1</v>
      </c>
      <c r="AD10">
        <f>'[1]TSS boilerplates (DODT)'!$J6</f>
        <v>1</v>
      </c>
      <c r="AE10">
        <v>1</v>
      </c>
      <c r="AF10">
        <f t="shared" si="15"/>
        <v>1</v>
      </c>
      <c r="AG10">
        <f>'[1]TSS boilerplates (DODT)'!$K6</f>
        <v>1</v>
      </c>
      <c r="AH10">
        <f t="shared" si="6"/>
        <v>1</v>
      </c>
      <c r="AI10">
        <f>'[1]TSS boilerplates (DODT)'!$L6</f>
        <v>1</v>
      </c>
      <c r="AJ10">
        <v>1</v>
      </c>
      <c r="AK10">
        <f t="shared" si="7"/>
        <v>1</v>
      </c>
      <c r="AL10">
        <v>1</v>
      </c>
      <c r="AM10">
        <f>'[1]TSS boilerplates (DODT)'!$M6</f>
        <v>1</v>
      </c>
      <c r="AN10">
        <v>1</v>
      </c>
      <c r="AO10">
        <f>'[1]TSS boilerplates (DODT)'!$N6</f>
        <v>1</v>
      </c>
      <c r="AP10">
        <v>1</v>
      </c>
      <c r="AQ10">
        <v>1</v>
      </c>
      <c r="AR10">
        <v>1</v>
      </c>
      <c r="AS10">
        <f>'[1]TSS boilerplates (DODT)'!$O6</f>
        <v>1</v>
      </c>
      <c r="AT10">
        <v>1</v>
      </c>
      <c r="AU10">
        <f t="shared" si="16"/>
        <v>55.21529411764709</v>
      </c>
      <c r="AV10">
        <f t="shared" si="17"/>
        <v>9.7811764705882354</v>
      </c>
      <c r="AW10">
        <f t="shared" si="18"/>
        <v>8.7458823529411767</v>
      </c>
      <c r="AX10">
        <f t="shared" si="19"/>
        <v>7.8494117647058843</v>
      </c>
      <c r="AY10">
        <v>1</v>
      </c>
      <c r="AZ10">
        <v>1</v>
      </c>
      <c r="BA10">
        <v>1</v>
      </c>
      <c r="BG10">
        <f t="shared" si="20"/>
        <v>58.823529411764703</v>
      </c>
      <c r="BH10" s="10">
        <f t="shared" si="21"/>
        <v>5.902777777777778E-5</v>
      </c>
    </row>
    <row r="11" spans="1:74" ht="72.5">
      <c r="A11">
        <v>3</v>
      </c>
      <c r="B11" s="2" t="s">
        <v>788</v>
      </c>
      <c r="C11" s="2" t="s">
        <v>146</v>
      </c>
      <c r="D11">
        <v>1</v>
      </c>
      <c r="E11">
        <v>1</v>
      </c>
      <c r="F11">
        <f t="shared" si="8"/>
        <v>1</v>
      </c>
      <c r="G11">
        <f t="shared" si="9"/>
        <v>23</v>
      </c>
      <c r="H11">
        <f t="shared" si="10"/>
        <v>23</v>
      </c>
      <c r="I11">
        <f t="shared" si="11"/>
        <v>157</v>
      </c>
      <c r="J11">
        <f>'[1]TSS boilerplates (DODT)'!$C7</f>
        <v>42</v>
      </c>
      <c r="K11">
        <f t="shared" si="12"/>
        <v>1.826086956521739</v>
      </c>
      <c r="L11">
        <f t="shared" si="13"/>
        <v>125</v>
      </c>
      <c r="M11">
        <f t="shared" si="14"/>
        <v>5.4347826086956523</v>
      </c>
      <c r="N11">
        <v>1</v>
      </c>
      <c r="O11">
        <v>1</v>
      </c>
      <c r="P11">
        <v>1</v>
      </c>
      <c r="Q11">
        <v>1</v>
      </c>
      <c r="R11">
        <f>'[1]TSS boilerplates (DODT)'!$E7</f>
        <v>0</v>
      </c>
      <c r="S11">
        <v>1</v>
      </c>
      <c r="T11">
        <f t="shared" si="3"/>
        <v>0</v>
      </c>
      <c r="U11">
        <f>'[1]TSS boilerplates (DODT)'!$F7</f>
        <v>1</v>
      </c>
      <c r="V11">
        <v>1</v>
      </c>
      <c r="W11">
        <f t="shared" si="4"/>
        <v>0</v>
      </c>
      <c r="X11">
        <f t="shared" si="5"/>
        <v>1</v>
      </c>
      <c r="Y11">
        <f>'[1]TSS boilerplates (DODT)'!$D7</f>
        <v>1</v>
      </c>
      <c r="Z11">
        <f>'[1]TSS boilerplates (DODT)'!$G7</f>
        <v>1</v>
      </c>
      <c r="AA11">
        <f>'[1]TSS boilerplates (DODT)'!$H7</f>
        <v>1</v>
      </c>
      <c r="AB11">
        <f>'[1]TSS boilerplates (DODT)'!$I7</f>
        <v>1</v>
      </c>
      <c r="AC11">
        <v>1</v>
      </c>
      <c r="AD11">
        <f>'[1]TSS boilerplates (DODT)'!$J7</f>
        <v>1</v>
      </c>
      <c r="AE11">
        <v>1</v>
      </c>
      <c r="AF11">
        <f t="shared" si="15"/>
        <v>10</v>
      </c>
      <c r="AG11">
        <f>'[1]TSS boilerplates (DODT)'!$K7</f>
        <v>1</v>
      </c>
      <c r="AH11">
        <f t="shared" si="6"/>
        <v>1</v>
      </c>
      <c r="AI11">
        <f>'[1]TSS boilerplates (DODT)'!$L7</f>
        <v>0</v>
      </c>
      <c r="AJ11">
        <v>1</v>
      </c>
      <c r="AK11">
        <f t="shared" si="7"/>
        <v>0</v>
      </c>
      <c r="AL11">
        <v>0</v>
      </c>
      <c r="AM11">
        <f>'[1]TSS boilerplates (DODT)'!$M7</f>
        <v>1</v>
      </c>
      <c r="AN11">
        <v>1</v>
      </c>
      <c r="AO11">
        <f>'[1]TSS boilerplates (DODT)'!$N7</f>
        <v>1</v>
      </c>
      <c r="AP11">
        <v>1</v>
      </c>
      <c r="AQ11">
        <v>1</v>
      </c>
      <c r="AR11">
        <v>1</v>
      </c>
      <c r="AS11">
        <f>'[1]TSS boilerplates (DODT)'!$O7</f>
        <v>1</v>
      </c>
      <c r="AT11">
        <v>1</v>
      </c>
      <c r="AU11">
        <f t="shared" si="16"/>
        <v>29.003043478260906</v>
      </c>
      <c r="AV11">
        <f t="shared" si="17"/>
        <v>14.927826086956525</v>
      </c>
      <c r="AW11">
        <f t="shared" si="18"/>
        <v>17.42608695652174</v>
      </c>
      <c r="AX11">
        <f t="shared" si="19"/>
        <v>15.667826086956524</v>
      </c>
      <c r="AY11">
        <v>0</v>
      </c>
      <c r="AZ11">
        <v>1</v>
      </c>
      <c r="BA11">
        <v>1</v>
      </c>
      <c r="BG11">
        <f t="shared" si="20"/>
        <v>434.78260869565219</v>
      </c>
      <c r="BH11" s="10">
        <f t="shared" si="21"/>
        <v>7.9861111111111116E-5</v>
      </c>
    </row>
    <row r="12" spans="1:74" ht="29">
      <c r="A12" t="s">
        <v>789</v>
      </c>
      <c r="B12" s="2" t="s">
        <v>790</v>
      </c>
      <c r="C12" s="2" t="s">
        <v>146</v>
      </c>
      <c r="D12">
        <v>1</v>
      </c>
      <c r="E12">
        <v>1</v>
      </c>
      <c r="F12">
        <f t="shared" si="8"/>
        <v>1</v>
      </c>
      <c r="G12">
        <f t="shared" si="9"/>
        <v>8</v>
      </c>
      <c r="H12">
        <f t="shared" si="10"/>
        <v>8</v>
      </c>
      <c r="I12">
        <f t="shared" si="11"/>
        <v>44</v>
      </c>
      <c r="J12">
        <f>'[1]TSS boilerplates (DODT)'!$C8</f>
        <v>11</v>
      </c>
      <c r="K12">
        <f t="shared" si="12"/>
        <v>1.375</v>
      </c>
      <c r="L12">
        <f t="shared" si="13"/>
        <v>36</v>
      </c>
      <c r="M12">
        <f t="shared" si="14"/>
        <v>4.5</v>
      </c>
      <c r="N12">
        <v>1</v>
      </c>
      <c r="O12">
        <v>1</v>
      </c>
      <c r="P12">
        <v>1</v>
      </c>
      <c r="Q12">
        <v>1</v>
      </c>
      <c r="R12">
        <f>'[1]TSS boilerplates (DODT)'!$E8</f>
        <v>1</v>
      </c>
      <c r="S12">
        <v>1</v>
      </c>
      <c r="T12">
        <f t="shared" si="3"/>
        <v>1</v>
      </c>
      <c r="U12">
        <f>'[1]TSS boilerplates (DODT)'!$F8</f>
        <v>1</v>
      </c>
      <c r="V12">
        <v>1</v>
      </c>
      <c r="W12">
        <f t="shared" si="4"/>
        <v>1</v>
      </c>
      <c r="X12">
        <f t="shared" si="5"/>
        <v>1</v>
      </c>
      <c r="Y12">
        <f>'[1]TSS boilerplates (DODT)'!$D8</f>
        <v>1</v>
      </c>
      <c r="Z12">
        <f>'[1]TSS boilerplates (DODT)'!$G8</f>
        <v>1</v>
      </c>
      <c r="AA12">
        <f>'[1]TSS boilerplates (DODT)'!$H8</f>
        <v>1</v>
      </c>
      <c r="AB12">
        <f>'[1]TSS boilerplates (DODT)'!$I8</f>
        <v>1</v>
      </c>
      <c r="AC12">
        <v>1</v>
      </c>
      <c r="AD12">
        <f>'[1]TSS boilerplates (DODT)'!$J8</f>
        <v>1</v>
      </c>
      <c r="AE12">
        <v>1</v>
      </c>
      <c r="AF12">
        <f t="shared" si="15"/>
        <v>1</v>
      </c>
      <c r="AG12">
        <f>'[1]TSS boilerplates (DODT)'!$K8</f>
        <v>1</v>
      </c>
      <c r="AH12">
        <f t="shared" si="6"/>
        <v>1</v>
      </c>
      <c r="AI12">
        <f>'[1]TSS boilerplates (DODT)'!$L8</f>
        <v>1</v>
      </c>
      <c r="AJ12">
        <v>1</v>
      </c>
      <c r="AK12">
        <f t="shared" si="7"/>
        <v>1</v>
      </c>
      <c r="AL12">
        <v>1</v>
      </c>
      <c r="AM12">
        <f>'[1]TSS boilerplates (DODT)'!$M8</f>
        <v>1</v>
      </c>
      <c r="AN12">
        <v>1</v>
      </c>
      <c r="AO12">
        <f>'[1]TSS boilerplates (DODT)'!$N8</f>
        <v>1</v>
      </c>
      <c r="AP12">
        <v>1</v>
      </c>
      <c r="AQ12">
        <v>1</v>
      </c>
      <c r="AR12">
        <v>1</v>
      </c>
      <c r="AS12">
        <f>'[1]TSS boilerplates (DODT)'!$O8</f>
        <v>1</v>
      </c>
      <c r="AT12">
        <v>1</v>
      </c>
      <c r="AU12">
        <f t="shared" si="16"/>
        <v>82.390000000000015</v>
      </c>
      <c r="AV12">
        <f t="shared" si="17"/>
        <v>3.7550000000000026</v>
      </c>
      <c r="AW12">
        <f t="shared" si="18"/>
        <v>7.6949999999999967</v>
      </c>
      <c r="AX12">
        <f t="shared" si="19"/>
        <v>3.7650000000000006</v>
      </c>
      <c r="AY12">
        <v>1</v>
      </c>
      <c r="AZ12">
        <v>1</v>
      </c>
      <c r="BA12">
        <v>1</v>
      </c>
      <c r="BG12">
        <f t="shared" si="20"/>
        <v>125</v>
      </c>
      <c r="BH12" s="10">
        <f t="shared" si="21"/>
        <v>2.7777777777777779E-5</v>
      </c>
    </row>
    <row r="13" spans="1:74" ht="29">
      <c r="A13" t="s">
        <v>791</v>
      </c>
      <c r="B13" s="2" t="s">
        <v>792</v>
      </c>
      <c r="C13" s="2" t="s">
        <v>146</v>
      </c>
      <c r="D13">
        <v>1</v>
      </c>
      <c r="E13">
        <v>1</v>
      </c>
      <c r="F13">
        <f t="shared" si="8"/>
        <v>1</v>
      </c>
      <c r="G13">
        <f t="shared" si="9"/>
        <v>7</v>
      </c>
      <c r="H13">
        <f t="shared" si="10"/>
        <v>7</v>
      </c>
      <c r="I13">
        <f t="shared" si="11"/>
        <v>43</v>
      </c>
      <c r="J13">
        <f>'[1]TSS boilerplates (DODT)'!$C9</f>
        <v>11</v>
      </c>
      <c r="K13">
        <f t="shared" si="12"/>
        <v>1.5714285714285714</v>
      </c>
      <c r="L13">
        <f t="shared" si="13"/>
        <v>36</v>
      </c>
      <c r="M13">
        <f t="shared" si="14"/>
        <v>5.1428571428571432</v>
      </c>
      <c r="N13">
        <v>1</v>
      </c>
      <c r="O13">
        <v>1</v>
      </c>
      <c r="P13">
        <v>1</v>
      </c>
      <c r="Q13">
        <v>1</v>
      </c>
      <c r="R13">
        <f>'[1]TSS boilerplates (DODT)'!$E9</f>
        <v>0</v>
      </c>
      <c r="S13">
        <v>1</v>
      </c>
      <c r="T13">
        <f t="shared" si="3"/>
        <v>0</v>
      </c>
      <c r="U13">
        <f>'[1]TSS boilerplates (DODT)'!$F9</f>
        <v>1</v>
      </c>
      <c r="V13">
        <v>1</v>
      </c>
      <c r="W13">
        <f t="shared" si="4"/>
        <v>0</v>
      </c>
      <c r="X13">
        <f t="shared" si="5"/>
        <v>1</v>
      </c>
      <c r="Y13">
        <f>'[1]TSS boilerplates (DODT)'!$D9</f>
        <v>1</v>
      </c>
      <c r="Z13">
        <f>'[1]TSS boilerplates (DODT)'!$G9</f>
        <v>1</v>
      </c>
      <c r="AA13">
        <f>'[1]TSS boilerplates (DODT)'!$H9</f>
        <v>1</v>
      </c>
      <c r="AB13">
        <f>'[1]TSS boilerplates (DODT)'!$I9</f>
        <v>1</v>
      </c>
      <c r="AC13">
        <v>1</v>
      </c>
      <c r="AD13">
        <f>'[1]TSS boilerplates (DODT)'!$J9</f>
        <v>1</v>
      </c>
      <c r="AE13">
        <v>1</v>
      </c>
      <c r="AF13">
        <f t="shared" si="15"/>
        <v>1</v>
      </c>
      <c r="AG13">
        <f>'[1]TSS boilerplates (DODT)'!$K9</f>
        <v>1</v>
      </c>
      <c r="AH13">
        <f t="shared" si="6"/>
        <v>1</v>
      </c>
      <c r="AI13">
        <f>'[1]TSS boilerplates (DODT)'!$L9</f>
        <v>1</v>
      </c>
      <c r="AJ13">
        <v>1</v>
      </c>
      <c r="AK13">
        <f t="shared" si="7"/>
        <v>1</v>
      </c>
      <c r="AL13">
        <v>1</v>
      </c>
      <c r="AM13">
        <f>'[1]TSS boilerplates (DODT)'!$M9</f>
        <v>1</v>
      </c>
      <c r="AN13">
        <v>1</v>
      </c>
      <c r="AO13">
        <f>'[1]TSS boilerplates (DODT)'!$N9</f>
        <v>1</v>
      </c>
      <c r="AP13">
        <v>1</v>
      </c>
      <c r="AQ13">
        <v>1</v>
      </c>
      <c r="AR13">
        <v>1</v>
      </c>
      <c r="AS13">
        <f>'[1]TSS boilerplates (DODT)'!$O9</f>
        <v>1</v>
      </c>
      <c r="AT13">
        <v>1</v>
      </c>
      <c r="AU13">
        <f t="shared" si="16"/>
        <v>66.787142857142882</v>
      </c>
      <c r="AV13">
        <f t="shared" si="17"/>
        <v>5.682857142857145</v>
      </c>
      <c r="AW13">
        <f t="shared" si="18"/>
        <v>11.05142857142857</v>
      </c>
      <c r="AX13">
        <f t="shared" si="19"/>
        <v>6.2928571428571445</v>
      </c>
      <c r="AY13">
        <v>1</v>
      </c>
      <c r="AZ13">
        <v>1</v>
      </c>
      <c r="BA13">
        <v>1</v>
      </c>
      <c r="BG13">
        <f t="shared" si="20"/>
        <v>142.85714285714286</v>
      </c>
      <c r="BH13" s="10">
        <f t="shared" si="21"/>
        <v>2.4305555555555558E-5</v>
      </c>
    </row>
    <row r="14" spans="1:74" ht="29">
      <c r="A14" t="s">
        <v>793</v>
      </c>
      <c r="B14" s="2" t="s">
        <v>794</v>
      </c>
      <c r="C14" s="2" t="s">
        <v>146</v>
      </c>
      <c r="D14">
        <v>1</v>
      </c>
      <c r="E14">
        <v>1</v>
      </c>
      <c r="F14">
        <f t="shared" si="8"/>
        <v>1</v>
      </c>
      <c r="G14">
        <f t="shared" si="9"/>
        <v>8</v>
      </c>
      <c r="H14">
        <f t="shared" si="10"/>
        <v>8</v>
      </c>
      <c r="I14">
        <f t="shared" si="11"/>
        <v>48</v>
      </c>
      <c r="J14">
        <f>'[1]TSS boilerplates (DODT)'!$C10</f>
        <v>12</v>
      </c>
      <c r="K14">
        <f t="shared" si="12"/>
        <v>1.5</v>
      </c>
      <c r="L14">
        <f t="shared" si="13"/>
        <v>40</v>
      </c>
      <c r="M14">
        <f t="shared" si="14"/>
        <v>5</v>
      </c>
      <c r="N14">
        <v>1</v>
      </c>
      <c r="O14">
        <v>1</v>
      </c>
      <c r="P14">
        <v>1</v>
      </c>
      <c r="Q14">
        <v>1</v>
      </c>
      <c r="R14">
        <f>'[1]TSS boilerplates (DODT)'!$E10</f>
        <v>1</v>
      </c>
      <c r="S14">
        <v>1</v>
      </c>
      <c r="T14">
        <f t="shared" si="3"/>
        <v>1</v>
      </c>
      <c r="U14">
        <f>'[1]TSS boilerplates (DODT)'!$F10</f>
        <v>1</v>
      </c>
      <c r="V14">
        <v>1</v>
      </c>
      <c r="W14">
        <f t="shared" si="4"/>
        <v>1</v>
      </c>
      <c r="X14">
        <f t="shared" si="5"/>
        <v>1</v>
      </c>
      <c r="Y14">
        <f>'[1]TSS boilerplates (DODT)'!$D10</f>
        <v>1</v>
      </c>
      <c r="Z14">
        <f>'[1]TSS boilerplates (DODT)'!$G10</f>
        <v>1</v>
      </c>
      <c r="AA14">
        <f>'[1]TSS boilerplates (DODT)'!$H10</f>
        <v>1</v>
      </c>
      <c r="AB14">
        <f>'[1]TSS boilerplates (DODT)'!$I10</f>
        <v>1</v>
      </c>
      <c r="AC14">
        <v>1</v>
      </c>
      <c r="AD14">
        <f>'[1]TSS boilerplates (DODT)'!$J10</f>
        <v>1</v>
      </c>
      <c r="AE14">
        <v>1</v>
      </c>
      <c r="AF14">
        <f t="shared" si="15"/>
        <v>1</v>
      </c>
      <c r="AG14">
        <f>'[1]TSS boilerplates (DODT)'!$K10</f>
        <v>1</v>
      </c>
      <c r="AH14">
        <f t="shared" si="6"/>
        <v>1</v>
      </c>
      <c r="AI14">
        <f>'[1]TSS boilerplates (DODT)'!$L10</f>
        <v>1</v>
      </c>
      <c r="AJ14">
        <v>1</v>
      </c>
      <c r="AK14">
        <f t="shared" si="7"/>
        <v>1</v>
      </c>
      <c r="AL14">
        <v>1</v>
      </c>
      <c r="AM14">
        <f>'[1]TSS boilerplates (DODT)'!$M10</f>
        <v>1</v>
      </c>
      <c r="AN14">
        <v>1</v>
      </c>
      <c r="AO14">
        <f>'[1]TSS boilerplates (DODT)'!$N10</f>
        <v>1</v>
      </c>
      <c r="AP14">
        <v>1</v>
      </c>
      <c r="AQ14">
        <v>1</v>
      </c>
      <c r="AR14">
        <v>1</v>
      </c>
      <c r="AS14">
        <f>'[1]TSS boilerplates (DODT)'!$O10</f>
        <v>1</v>
      </c>
      <c r="AT14">
        <v>1</v>
      </c>
      <c r="AU14">
        <f t="shared" si="16"/>
        <v>71.815000000000012</v>
      </c>
      <c r="AV14">
        <f t="shared" si="17"/>
        <v>5.230000000000004</v>
      </c>
      <c r="AW14">
        <f t="shared" si="18"/>
        <v>10.635000000000002</v>
      </c>
      <c r="AX14">
        <f t="shared" si="19"/>
        <v>6.120000000000001</v>
      </c>
      <c r="AY14">
        <v>1</v>
      </c>
      <c r="AZ14">
        <v>1</v>
      </c>
      <c r="BA14">
        <v>1</v>
      </c>
      <c r="BG14">
        <f t="shared" si="20"/>
        <v>125</v>
      </c>
      <c r="BH14" s="10">
        <f t="shared" si="21"/>
        <v>2.7777777777777779E-5</v>
      </c>
    </row>
    <row r="15" spans="1:74" ht="29">
      <c r="A15" t="s">
        <v>795</v>
      </c>
      <c r="B15" s="2" t="s">
        <v>796</v>
      </c>
      <c r="C15" s="2" t="s">
        <v>146</v>
      </c>
      <c r="D15">
        <v>1</v>
      </c>
      <c r="E15">
        <v>1</v>
      </c>
      <c r="F15">
        <f t="shared" si="8"/>
        <v>1</v>
      </c>
      <c r="G15">
        <f t="shared" si="9"/>
        <v>7</v>
      </c>
      <c r="H15">
        <f t="shared" si="10"/>
        <v>7</v>
      </c>
      <c r="I15">
        <f t="shared" si="11"/>
        <v>41</v>
      </c>
      <c r="J15">
        <f>'[1]TSS boilerplates (DODT)'!$C11</f>
        <v>10</v>
      </c>
      <c r="K15">
        <f t="shared" si="12"/>
        <v>1.4285714285714286</v>
      </c>
      <c r="L15">
        <f t="shared" si="13"/>
        <v>34</v>
      </c>
      <c r="M15">
        <f t="shared" si="14"/>
        <v>4.8571428571428568</v>
      </c>
      <c r="N15">
        <v>0</v>
      </c>
      <c r="O15">
        <v>1</v>
      </c>
      <c r="P15">
        <v>1</v>
      </c>
      <c r="Q15">
        <v>1</v>
      </c>
      <c r="R15">
        <f>'[1]TSS boilerplates (DODT)'!$E11</f>
        <v>1</v>
      </c>
      <c r="S15">
        <v>0</v>
      </c>
      <c r="T15">
        <f t="shared" si="3"/>
        <v>0</v>
      </c>
      <c r="U15">
        <f>'[1]TSS boilerplates (DODT)'!$F11</f>
        <v>1</v>
      </c>
      <c r="V15">
        <v>1</v>
      </c>
      <c r="W15">
        <f t="shared" si="4"/>
        <v>0</v>
      </c>
      <c r="X15">
        <f t="shared" si="5"/>
        <v>1</v>
      </c>
      <c r="Y15">
        <f>'[1]TSS boilerplates (DODT)'!$D11</f>
        <v>1</v>
      </c>
      <c r="Z15">
        <f>'[1]TSS boilerplates (DODT)'!$G11</f>
        <v>1</v>
      </c>
      <c r="AA15">
        <f>'[1]TSS boilerplates (DODT)'!$H11</f>
        <v>1</v>
      </c>
      <c r="AB15">
        <f>'[1]TSS boilerplates (DODT)'!$I11</f>
        <v>1</v>
      </c>
      <c r="AC15">
        <v>1</v>
      </c>
      <c r="AD15">
        <f>'[1]TSS boilerplates (DODT)'!$J11</f>
        <v>1</v>
      </c>
      <c r="AE15">
        <v>1</v>
      </c>
      <c r="AF15">
        <f t="shared" si="15"/>
        <v>1</v>
      </c>
      <c r="AG15">
        <f>'[1]TSS boilerplates (DODT)'!$K11</f>
        <v>1</v>
      </c>
      <c r="AH15">
        <f t="shared" si="6"/>
        <v>1</v>
      </c>
      <c r="AI15">
        <f>'[1]TSS boilerplates (DODT)'!$L11</f>
        <v>1</v>
      </c>
      <c r="AJ15">
        <v>1</v>
      </c>
      <c r="AK15">
        <f t="shared" si="7"/>
        <v>1</v>
      </c>
      <c r="AL15">
        <v>1</v>
      </c>
      <c r="AM15">
        <f>'[1]TSS boilerplates (DODT)'!$M11</f>
        <v>1</v>
      </c>
      <c r="AN15">
        <v>1</v>
      </c>
      <c r="AO15">
        <f>'[1]TSS boilerplates (DODT)'!$N11</f>
        <v>1</v>
      </c>
      <c r="AP15">
        <v>1</v>
      </c>
      <c r="AQ15">
        <v>1</v>
      </c>
      <c r="AR15">
        <v>1</v>
      </c>
      <c r="AS15">
        <f>'[1]TSS boilerplates (DODT)'!$O11</f>
        <v>1</v>
      </c>
      <c r="AT15">
        <v>1</v>
      </c>
      <c r="AU15">
        <f t="shared" si="16"/>
        <v>78.872857142857157</v>
      </c>
      <c r="AV15">
        <f t="shared" si="17"/>
        <v>3.9971428571428582</v>
      </c>
      <c r="AW15">
        <f t="shared" si="18"/>
        <v>9.3714285714285701</v>
      </c>
      <c r="AX15">
        <f t="shared" si="19"/>
        <v>4.947142857142854</v>
      </c>
      <c r="AY15">
        <v>1</v>
      </c>
      <c r="AZ15">
        <v>1</v>
      </c>
      <c r="BA15">
        <v>1</v>
      </c>
      <c r="BG15">
        <f t="shared" si="20"/>
        <v>142.85714285714286</v>
      </c>
      <c r="BH15" s="10">
        <f t="shared" si="21"/>
        <v>2.4305555555555558E-5</v>
      </c>
    </row>
    <row r="16" spans="1:74" ht="29">
      <c r="A16" t="s">
        <v>797</v>
      </c>
      <c r="B16" s="2" t="s">
        <v>798</v>
      </c>
      <c r="C16" s="2" t="s">
        <v>146</v>
      </c>
      <c r="D16">
        <v>1</v>
      </c>
      <c r="E16">
        <v>1</v>
      </c>
      <c r="F16">
        <f t="shared" si="8"/>
        <v>1</v>
      </c>
      <c r="G16">
        <f t="shared" si="9"/>
        <v>8</v>
      </c>
      <c r="H16">
        <f t="shared" si="10"/>
        <v>8</v>
      </c>
      <c r="I16">
        <f t="shared" si="11"/>
        <v>48</v>
      </c>
      <c r="J16">
        <f>'[1]TSS boilerplates (DODT)'!$C12</f>
        <v>13</v>
      </c>
      <c r="K16">
        <f t="shared" si="12"/>
        <v>1.625</v>
      </c>
      <c r="L16">
        <f t="shared" si="13"/>
        <v>40</v>
      </c>
      <c r="M16">
        <f t="shared" si="14"/>
        <v>5</v>
      </c>
      <c r="N16">
        <v>0</v>
      </c>
      <c r="O16">
        <v>1</v>
      </c>
      <c r="P16">
        <v>1</v>
      </c>
      <c r="Q16">
        <v>1</v>
      </c>
      <c r="R16">
        <f>'[1]TSS boilerplates (DODT)'!$E12</f>
        <v>1</v>
      </c>
      <c r="S16">
        <v>0</v>
      </c>
      <c r="T16">
        <f t="shared" si="3"/>
        <v>0</v>
      </c>
      <c r="U16">
        <f>'[1]TSS boilerplates (DODT)'!$F12</f>
        <v>1</v>
      </c>
      <c r="V16">
        <v>1</v>
      </c>
      <c r="W16">
        <f t="shared" si="4"/>
        <v>0</v>
      </c>
      <c r="X16">
        <f t="shared" si="5"/>
        <v>1</v>
      </c>
      <c r="Y16">
        <f>'[1]TSS boilerplates (DODT)'!$D12</f>
        <v>1</v>
      </c>
      <c r="Z16">
        <f>'[1]TSS boilerplates (DODT)'!$G12</f>
        <v>1</v>
      </c>
      <c r="AA16">
        <f>'[1]TSS boilerplates (DODT)'!$H12</f>
        <v>1</v>
      </c>
      <c r="AB16">
        <f>'[1]TSS boilerplates (DODT)'!$I12</f>
        <v>1</v>
      </c>
      <c r="AC16">
        <v>1</v>
      </c>
      <c r="AD16">
        <f>'[1]TSS boilerplates (DODT)'!$J12</f>
        <v>1</v>
      </c>
      <c r="AE16">
        <v>1</v>
      </c>
      <c r="AF16">
        <f t="shared" si="15"/>
        <v>1</v>
      </c>
      <c r="AG16">
        <f>'[1]TSS boilerplates (DODT)'!$K12</f>
        <v>1</v>
      </c>
      <c r="AH16">
        <f t="shared" si="6"/>
        <v>1</v>
      </c>
      <c r="AI16">
        <f>'[1]TSS boilerplates (DODT)'!$L12</f>
        <v>1</v>
      </c>
      <c r="AJ16">
        <v>1</v>
      </c>
      <c r="AK16">
        <f t="shared" si="7"/>
        <v>1</v>
      </c>
      <c r="AL16">
        <v>1</v>
      </c>
      <c r="AM16">
        <f>'[1]TSS boilerplates (DODT)'!$M12</f>
        <v>1</v>
      </c>
      <c r="AN16">
        <v>1</v>
      </c>
      <c r="AO16">
        <f>'[1]TSS boilerplates (DODT)'!$N12</f>
        <v>1</v>
      </c>
      <c r="AP16">
        <v>1</v>
      </c>
      <c r="AQ16">
        <v>1</v>
      </c>
      <c r="AR16">
        <v>1</v>
      </c>
      <c r="AS16">
        <f>'[1]TSS boilerplates (DODT)'!$O12</f>
        <v>1</v>
      </c>
      <c r="AT16">
        <v>1</v>
      </c>
      <c r="AU16">
        <f t="shared" si="16"/>
        <v>61.240000000000016</v>
      </c>
      <c r="AV16">
        <f t="shared" si="17"/>
        <v>6.7050000000000018</v>
      </c>
      <c r="AW16">
        <f t="shared" si="18"/>
        <v>10.635000000000002</v>
      </c>
      <c r="AX16">
        <f t="shared" si="19"/>
        <v>6.120000000000001</v>
      </c>
      <c r="AY16">
        <v>1</v>
      </c>
      <c r="AZ16">
        <v>1</v>
      </c>
      <c r="BA16">
        <v>1</v>
      </c>
      <c r="BG16">
        <f t="shared" si="20"/>
        <v>125</v>
      </c>
      <c r="BH16" s="10">
        <f t="shared" si="21"/>
        <v>2.7777777777777779E-5</v>
      </c>
    </row>
    <row r="17" spans="1:60" ht="101.5">
      <c r="A17">
        <v>5</v>
      </c>
      <c r="B17" s="2" t="s">
        <v>673</v>
      </c>
      <c r="C17" s="2" t="s">
        <v>146</v>
      </c>
      <c r="D17">
        <v>1</v>
      </c>
      <c r="E17">
        <v>1</v>
      </c>
      <c r="F17">
        <f t="shared" si="8"/>
        <v>2</v>
      </c>
      <c r="G17">
        <f t="shared" si="9"/>
        <v>30</v>
      </c>
      <c r="H17">
        <f t="shared" si="10"/>
        <v>15</v>
      </c>
      <c r="I17">
        <f t="shared" si="11"/>
        <v>218</v>
      </c>
      <c r="J17">
        <f>'[1]TSS boilerplates (DODT)'!$C13</f>
        <v>56</v>
      </c>
      <c r="K17">
        <f t="shared" si="12"/>
        <v>1.8666666666666667</v>
      </c>
      <c r="L17">
        <f t="shared" si="13"/>
        <v>183</v>
      </c>
      <c r="M17">
        <f t="shared" si="14"/>
        <v>6.1</v>
      </c>
      <c r="N17">
        <v>1</v>
      </c>
      <c r="O17">
        <v>1</v>
      </c>
      <c r="P17">
        <v>0</v>
      </c>
      <c r="Q17">
        <v>1</v>
      </c>
      <c r="R17">
        <f>'[1]TSS boilerplates (DODT)'!$E13</f>
        <v>0</v>
      </c>
      <c r="S17">
        <v>1</v>
      </c>
      <c r="T17">
        <f t="shared" si="3"/>
        <v>0</v>
      </c>
      <c r="U17">
        <f>'[1]TSS boilerplates (DODT)'!$F13</f>
        <v>1</v>
      </c>
      <c r="V17">
        <v>1</v>
      </c>
      <c r="W17">
        <f t="shared" si="4"/>
        <v>0</v>
      </c>
      <c r="X17">
        <f t="shared" si="5"/>
        <v>1</v>
      </c>
      <c r="Y17">
        <f>'[1]TSS boilerplates (DODT)'!$D13</f>
        <v>1</v>
      </c>
      <c r="Z17">
        <f>'[1]TSS boilerplates (DODT)'!$G13</f>
        <v>0</v>
      </c>
      <c r="AA17">
        <f>'[1]TSS boilerplates (DODT)'!$H13</f>
        <v>1</v>
      </c>
      <c r="AB17">
        <f>'[1]TSS boilerplates (DODT)'!$I13</f>
        <v>1</v>
      </c>
      <c r="AC17">
        <v>1</v>
      </c>
      <c r="AD17">
        <f>'[1]TSS boilerplates (DODT)'!$J13</f>
        <v>1</v>
      </c>
      <c r="AE17">
        <v>1</v>
      </c>
      <c r="AF17">
        <f t="shared" si="15"/>
        <v>5</v>
      </c>
      <c r="AG17">
        <f>'[1]TSS boilerplates (DODT)'!$K13</f>
        <v>1</v>
      </c>
      <c r="AH17">
        <f t="shared" si="6"/>
        <v>0</v>
      </c>
      <c r="AI17">
        <f>'[1]TSS boilerplates (DODT)'!$L13</f>
        <v>1</v>
      </c>
      <c r="AJ17">
        <v>1</v>
      </c>
      <c r="AK17">
        <f t="shared" si="7"/>
        <v>1</v>
      </c>
      <c r="AL17">
        <v>1</v>
      </c>
      <c r="AM17">
        <f>'[1]TSS boilerplates (DODT)'!$M13</f>
        <v>1</v>
      </c>
      <c r="AN17">
        <v>1</v>
      </c>
      <c r="AO17">
        <f>'[1]TSS boilerplates (DODT)'!$N13</f>
        <v>1</v>
      </c>
      <c r="AP17">
        <v>1</v>
      </c>
      <c r="AQ17">
        <v>1</v>
      </c>
      <c r="AR17">
        <v>1</v>
      </c>
      <c r="AS17">
        <f>'[1]TSS boilerplates (DODT)'!$O13</f>
        <v>1</v>
      </c>
      <c r="AT17">
        <v>1</v>
      </c>
      <c r="AU17">
        <f t="shared" si="16"/>
        <v>33.690000000000026</v>
      </c>
      <c r="AV17">
        <f t="shared" si="17"/>
        <v>12.286666666666669</v>
      </c>
      <c r="AW17">
        <f t="shared" si="18"/>
        <v>19.27066666666666</v>
      </c>
      <c r="AX17">
        <f t="shared" si="19"/>
        <v>14.800999999999995</v>
      </c>
      <c r="AY17">
        <v>0</v>
      </c>
      <c r="AZ17">
        <v>1</v>
      </c>
      <c r="BA17">
        <v>1</v>
      </c>
      <c r="BG17">
        <f t="shared" si="20"/>
        <v>166.66666666666666</v>
      </c>
      <c r="BH17" s="10">
        <f t="shared" si="21"/>
        <v>1.0416666666666666E-4</v>
      </c>
    </row>
    <row r="18" spans="1:60" ht="43.5">
      <c r="A18">
        <v>6</v>
      </c>
      <c r="B18" s="2" t="s">
        <v>858</v>
      </c>
      <c r="C18" s="2" t="s">
        <v>146</v>
      </c>
      <c r="D18">
        <v>1</v>
      </c>
      <c r="E18">
        <v>1</v>
      </c>
      <c r="F18">
        <f t="shared" si="8"/>
        <v>1</v>
      </c>
      <c r="G18">
        <f t="shared" si="9"/>
        <v>22</v>
      </c>
      <c r="H18">
        <f t="shared" si="10"/>
        <v>22</v>
      </c>
      <c r="I18">
        <f t="shared" si="11"/>
        <v>117</v>
      </c>
      <c r="J18">
        <f>'[1]TSS boilerplates (DODT)'!$C14</f>
        <v>31</v>
      </c>
      <c r="K18">
        <f t="shared" si="12"/>
        <v>1.4090909090909092</v>
      </c>
      <c r="L18">
        <f t="shared" si="13"/>
        <v>95</v>
      </c>
      <c r="M18">
        <f t="shared" si="14"/>
        <v>4.3181818181818183</v>
      </c>
      <c r="N18">
        <v>1</v>
      </c>
      <c r="O18">
        <v>1</v>
      </c>
      <c r="P18">
        <v>1</v>
      </c>
      <c r="Q18">
        <v>1</v>
      </c>
      <c r="R18">
        <f>'[1]TSS boilerplates (DODT)'!$E14</f>
        <v>1</v>
      </c>
      <c r="S18">
        <v>1</v>
      </c>
      <c r="T18">
        <f t="shared" si="3"/>
        <v>1</v>
      </c>
      <c r="U18">
        <f>'[1]TSS boilerplates (DODT)'!$F14</f>
        <v>1</v>
      </c>
      <c r="V18">
        <v>1</v>
      </c>
      <c r="W18">
        <f t="shared" si="4"/>
        <v>1</v>
      </c>
      <c r="X18">
        <f t="shared" si="5"/>
        <v>1</v>
      </c>
      <c r="Y18">
        <f>'[1]TSS boilerplates (DODT)'!$D14</f>
        <v>1</v>
      </c>
      <c r="Z18">
        <f>'[1]TSS boilerplates (DODT)'!$G14</f>
        <v>1</v>
      </c>
      <c r="AA18">
        <f>'[1]TSS boilerplates (DODT)'!$H14</f>
        <v>1</v>
      </c>
      <c r="AB18">
        <f>'[1]TSS boilerplates (DODT)'!$I14</f>
        <v>1</v>
      </c>
      <c r="AC18">
        <v>1</v>
      </c>
      <c r="AD18">
        <f>'[1]TSS boilerplates (DODT)'!$J14</f>
        <v>1</v>
      </c>
      <c r="AE18">
        <v>1</v>
      </c>
      <c r="AF18">
        <f t="shared" si="15"/>
        <v>1</v>
      </c>
      <c r="AG18">
        <f>'[1]TSS boilerplates (DODT)'!$K14</f>
        <v>1</v>
      </c>
      <c r="AH18">
        <f t="shared" si="6"/>
        <v>1</v>
      </c>
      <c r="AI18">
        <f>'[1]TSS boilerplates (DODT)'!$L14</f>
        <v>1</v>
      </c>
      <c r="AJ18">
        <v>1</v>
      </c>
      <c r="AK18">
        <f t="shared" si="7"/>
        <v>1</v>
      </c>
      <c r="AL18">
        <v>1</v>
      </c>
      <c r="AM18">
        <f>'[1]TSS boilerplates (DODT)'!$M14</f>
        <v>1</v>
      </c>
      <c r="AN18">
        <v>1</v>
      </c>
      <c r="AO18">
        <f>'[1]TSS boilerplates (DODT)'!$N14</f>
        <v>1</v>
      </c>
      <c r="AP18">
        <v>1</v>
      </c>
      <c r="AQ18">
        <v>1</v>
      </c>
      <c r="AR18">
        <v>1</v>
      </c>
      <c r="AS18">
        <f>'[1]TSS boilerplates (DODT)'!$O14</f>
        <v>1</v>
      </c>
      <c r="AT18">
        <v>1</v>
      </c>
      <c r="AU18">
        <f t="shared" si="16"/>
        <v>65.295909090909106</v>
      </c>
      <c r="AV18">
        <f t="shared" si="17"/>
        <v>9.6172727272727307</v>
      </c>
      <c r="AW18">
        <f t="shared" si="18"/>
        <v>8.5127272727272683</v>
      </c>
      <c r="AX18">
        <f t="shared" si="19"/>
        <v>9.908636363636365</v>
      </c>
      <c r="AY18">
        <v>1</v>
      </c>
      <c r="AZ18">
        <v>1</v>
      </c>
      <c r="BA18">
        <v>1</v>
      </c>
      <c r="BG18">
        <f t="shared" si="20"/>
        <v>45.454545454545453</v>
      </c>
      <c r="BH18" s="10">
        <f t="shared" si="21"/>
        <v>7.6388888888888887E-5</v>
      </c>
    </row>
    <row r="19" spans="1:60" ht="217.5">
      <c r="A19">
        <v>7</v>
      </c>
      <c r="B19" s="2" t="s">
        <v>675</v>
      </c>
      <c r="C19" s="2" t="s">
        <v>146</v>
      </c>
      <c r="D19">
        <v>1</v>
      </c>
      <c r="E19">
        <v>1</v>
      </c>
      <c r="F19">
        <f t="shared" si="8"/>
        <v>4</v>
      </c>
      <c r="G19">
        <f t="shared" si="9"/>
        <v>68</v>
      </c>
      <c r="H19">
        <f t="shared" si="10"/>
        <v>17</v>
      </c>
      <c r="I19">
        <f t="shared" si="11"/>
        <v>445</v>
      </c>
      <c r="J19">
        <f>'[1]TSS boilerplates (DODT)'!$C15</f>
        <v>119</v>
      </c>
      <c r="K19">
        <f t="shared" si="12"/>
        <v>1.75</v>
      </c>
      <c r="L19">
        <f t="shared" si="13"/>
        <v>362</v>
      </c>
      <c r="M19">
        <f t="shared" si="14"/>
        <v>5.3235294117647056</v>
      </c>
      <c r="N19">
        <v>1</v>
      </c>
      <c r="O19">
        <v>1</v>
      </c>
      <c r="P19">
        <v>0</v>
      </c>
      <c r="Q19">
        <v>1</v>
      </c>
      <c r="R19">
        <f>'[1]TSS boilerplates (DODT)'!$E15</f>
        <v>1</v>
      </c>
      <c r="S19">
        <v>1</v>
      </c>
      <c r="T19">
        <f t="shared" si="3"/>
        <v>1</v>
      </c>
      <c r="U19">
        <f>'[1]TSS boilerplates (DODT)'!$F15</f>
        <v>1</v>
      </c>
      <c r="V19">
        <v>1</v>
      </c>
      <c r="W19">
        <f t="shared" si="4"/>
        <v>0</v>
      </c>
      <c r="X19">
        <f t="shared" si="5"/>
        <v>1</v>
      </c>
      <c r="Y19">
        <f>'[1]TSS boilerplates (DODT)'!$D15</f>
        <v>0</v>
      </c>
      <c r="Z19">
        <f>'[1]TSS boilerplates (DODT)'!$G15</f>
        <v>0</v>
      </c>
      <c r="AA19">
        <f>'[1]TSS boilerplates (DODT)'!$H15</f>
        <v>1</v>
      </c>
      <c r="AB19">
        <f>'[1]TSS boilerplates (DODT)'!$I15</f>
        <v>1</v>
      </c>
      <c r="AC19">
        <v>1</v>
      </c>
      <c r="AD19">
        <f>'[1]TSS boilerplates (DODT)'!$J15</f>
        <v>1</v>
      </c>
      <c r="AE19">
        <v>1</v>
      </c>
      <c r="AF19">
        <f t="shared" si="15"/>
        <v>16</v>
      </c>
      <c r="AG19">
        <f>'[1]TSS boilerplates (DODT)'!$K15</f>
        <v>1</v>
      </c>
      <c r="AH19">
        <f t="shared" si="6"/>
        <v>0</v>
      </c>
      <c r="AI19">
        <f>'[1]TSS boilerplates (DODT)'!$L15</f>
        <v>0</v>
      </c>
      <c r="AJ19">
        <v>1</v>
      </c>
      <c r="AK19">
        <f t="shared" si="7"/>
        <v>0</v>
      </c>
      <c r="AL19">
        <v>1</v>
      </c>
      <c r="AM19">
        <f>'[1]TSS boilerplates (DODT)'!$M15</f>
        <v>0</v>
      </c>
      <c r="AN19">
        <v>1</v>
      </c>
      <c r="AO19">
        <f>'[1]TSS boilerplates (DODT)'!$N15</f>
        <v>1</v>
      </c>
      <c r="AP19">
        <v>1</v>
      </c>
      <c r="AQ19">
        <v>1</v>
      </c>
      <c r="AR19">
        <v>1</v>
      </c>
      <c r="AS19">
        <f>'[1]TSS boilerplates (DODT)'!$O15</f>
        <v>1</v>
      </c>
      <c r="AT19">
        <v>1</v>
      </c>
      <c r="AU19">
        <f t="shared" si="16"/>
        <v>41.53000000000003</v>
      </c>
      <c r="AV19">
        <f t="shared" si="17"/>
        <v>11.690000000000001</v>
      </c>
      <c r="AW19">
        <f t="shared" si="18"/>
        <v>15.144705882352941</v>
      </c>
      <c r="AX19">
        <f t="shared" si="19"/>
        <v>12.143823529411762</v>
      </c>
      <c r="AY19">
        <v>0</v>
      </c>
      <c r="AZ19">
        <v>1</v>
      </c>
      <c r="BA19">
        <v>1</v>
      </c>
      <c r="BG19">
        <f t="shared" si="20"/>
        <v>235.29411764705881</v>
      </c>
      <c r="BH19" s="10">
        <f t="shared" si="21"/>
        <v>2.3611111111111112E-4</v>
      </c>
    </row>
    <row r="20" spans="1:60" ht="58">
      <c r="A20">
        <v>8</v>
      </c>
      <c r="B20" s="2" t="s">
        <v>676</v>
      </c>
      <c r="C20" s="2" t="s">
        <v>146</v>
      </c>
      <c r="D20">
        <v>1</v>
      </c>
      <c r="E20">
        <v>1</v>
      </c>
      <c r="F20">
        <f t="shared" si="8"/>
        <v>1</v>
      </c>
      <c r="G20">
        <f t="shared" si="9"/>
        <v>23</v>
      </c>
      <c r="H20">
        <f t="shared" si="10"/>
        <v>23</v>
      </c>
      <c r="I20">
        <f t="shared" si="11"/>
        <v>143</v>
      </c>
      <c r="J20">
        <f>'[1]TSS boilerplates (DODT)'!$C16</f>
        <v>38</v>
      </c>
      <c r="K20">
        <f t="shared" si="12"/>
        <v>1.6521739130434783</v>
      </c>
      <c r="L20">
        <f t="shared" si="13"/>
        <v>117</v>
      </c>
      <c r="M20">
        <f t="shared" si="14"/>
        <v>5.0869565217391308</v>
      </c>
      <c r="N20">
        <v>0</v>
      </c>
      <c r="O20">
        <v>1</v>
      </c>
      <c r="P20">
        <v>1</v>
      </c>
      <c r="Q20">
        <v>0</v>
      </c>
      <c r="R20">
        <f>'[1]TSS boilerplates (DODT)'!$E16</f>
        <v>1</v>
      </c>
      <c r="S20">
        <v>1</v>
      </c>
      <c r="T20">
        <f t="shared" si="3"/>
        <v>0</v>
      </c>
      <c r="U20">
        <f>'[1]TSS boilerplates (DODT)'!$F16</f>
        <v>1</v>
      </c>
      <c r="V20">
        <v>1</v>
      </c>
      <c r="W20">
        <f t="shared" si="4"/>
        <v>0</v>
      </c>
      <c r="X20">
        <f t="shared" si="5"/>
        <v>1</v>
      </c>
      <c r="Y20">
        <f>'[1]TSS boilerplates (DODT)'!$D16</f>
        <v>1</v>
      </c>
      <c r="Z20">
        <f>'[1]TSS boilerplates (DODT)'!$G16</f>
        <v>0</v>
      </c>
      <c r="AA20">
        <f>'[1]TSS boilerplates (DODT)'!$H16</f>
        <v>1</v>
      </c>
      <c r="AB20">
        <f>'[1]TSS boilerplates (DODT)'!$I16</f>
        <v>1</v>
      </c>
      <c r="AC20">
        <v>1</v>
      </c>
      <c r="AD20">
        <f>'[1]TSS boilerplates (DODT)'!$J16</f>
        <v>0</v>
      </c>
      <c r="AE20">
        <v>1</v>
      </c>
      <c r="AF20">
        <f t="shared" si="15"/>
        <v>4</v>
      </c>
      <c r="AG20">
        <f>'[1]TSS boilerplates (DODT)'!$K16</f>
        <v>1</v>
      </c>
      <c r="AH20">
        <f t="shared" si="6"/>
        <v>1</v>
      </c>
      <c r="AI20">
        <f>'[1]TSS boilerplates (DODT)'!$L16</f>
        <v>1</v>
      </c>
      <c r="AJ20">
        <v>1</v>
      </c>
      <c r="AK20">
        <f t="shared" si="7"/>
        <v>0</v>
      </c>
      <c r="AL20">
        <v>1</v>
      </c>
      <c r="AM20">
        <f>'[1]TSS boilerplates (DODT)'!$M16</f>
        <v>1</v>
      </c>
      <c r="AN20">
        <v>1</v>
      </c>
      <c r="AO20">
        <f>'[1]TSS boilerplates (DODT)'!$N16</f>
        <v>1</v>
      </c>
      <c r="AP20">
        <v>1</v>
      </c>
      <c r="AQ20">
        <v>1</v>
      </c>
      <c r="AR20">
        <v>1</v>
      </c>
      <c r="AS20">
        <f>'[1]TSS boilerplates (DODT)'!$O16</f>
        <v>1</v>
      </c>
      <c r="AT20">
        <v>1</v>
      </c>
      <c r="AU20">
        <f t="shared" si="16"/>
        <v>43.716086956521764</v>
      </c>
      <c r="AV20">
        <f t="shared" si="17"/>
        <v>12.875652173913043</v>
      </c>
      <c r="AW20">
        <f t="shared" si="18"/>
        <v>13.846956521739131</v>
      </c>
      <c r="AX20">
        <f t="shared" si="19"/>
        <v>14.029565217391301</v>
      </c>
      <c r="AY20">
        <v>1</v>
      </c>
      <c r="AZ20">
        <v>1</v>
      </c>
      <c r="BA20">
        <v>1</v>
      </c>
      <c r="BG20">
        <f t="shared" si="20"/>
        <v>173.91304347826087</v>
      </c>
      <c r="BH20" s="10">
        <f t="shared" si="21"/>
        <v>7.9861111111111116E-5</v>
      </c>
    </row>
    <row r="21" spans="1:60" ht="101.5">
      <c r="A21">
        <v>9</v>
      </c>
      <c r="B21" s="2" t="s">
        <v>737</v>
      </c>
      <c r="C21" s="2" t="s">
        <v>146</v>
      </c>
      <c r="D21">
        <v>1</v>
      </c>
      <c r="E21">
        <v>1</v>
      </c>
      <c r="F21">
        <f t="shared" si="8"/>
        <v>2</v>
      </c>
      <c r="G21">
        <f t="shared" si="9"/>
        <v>41</v>
      </c>
      <c r="H21">
        <f t="shared" si="10"/>
        <v>20.5</v>
      </c>
      <c r="I21">
        <f t="shared" si="11"/>
        <v>250</v>
      </c>
      <c r="J21">
        <f>'[1]TSS boilerplates (DODT)'!$C17</f>
        <v>69</v>
      </c>
      <c r="K21">
        <f t="shared" si="12"/>
        <v>1.6829268292682926</v>
      </c>
      <c r="L21">
        <f t="shared" si="13"/>
        <v>205</v>
      </c>
      <c r="M21">
        <f t="shared" si="14"/>
        <v>5</v>
      </c>
      <c r="N21">
        <v>0</v>
      </c>
      <c r="O21">
        <v>1</v>
      </c>
      <c r="P21">
        <v>0</v>
      </c>
      <c r="Q21">
        <v>0</v>
      </c>
      <c r="R21">
        <f>'[1]TSS boilerplates (DODT)'!$E17</f>
        <v>1</v>
      </c>
      <c r="S21">
        <v>1</v>
      </c>
      <c r="T21">
        <f t="shared" si="3"/>
        <v>0</v>
      </c>
      <c r="U21">
        <f>'[1]TSS boilerplates (DODT)'!$F17</f>
        <v>1</v>
      </c>
      <c r="V21">
        <v>1</v>
      </c>
      <c r="W21">
        <f t="shared" si="4"/>
        <v>0</v>
      </c>
      <c r="X21">
        <f t="shared" si="5"/>
        <v>1</v>
      </c>
      <c r="Y21">
        <f>'[1]TSS boilerplates (DODT)'!$D17</f>
        <v>1</v>
      </c>
      <c r="Z21">
        <f>'[1]TSS boilerplates (DODT)'!$G17</f>
        <v>0</v>
      </c>
      <c r="AA21">
        <f>'[1]TSS boilerplates (DODT)'!$H17</f>
        <v>1</v>
      </c>
      <c r="AB21">
        <f>'[1]TSS boilerplates (DODT)'!$I17</f>
        <v>1</v>
      </c>
      <c r="AC21">
        <v>1</v>
      </c>
      <c r="AD21">
        <f>'[1]TSS boilerplates (DODT)'!$J17</f>
        <v>1</v>
      </c>
      <c r="AE21">
        <v>1</v>
      </c>
      <c r="AF21">
        <f t="shared" si="15"/>
        <v>5</v>
      </c>
      <c r="AG21">
        <f>'[1]TSS boilerplates (DODT)'!$K17</f>
        <v>1</v>
      </c>
      <c r="AH21">
        <f t="shared" si="6"/>
        <v>1</v>
      </c>
      <c r="AI21">
        <f>'[1]TSS boilerplates (DODT)'!$L17</f>
        <v>0</v>
      </c>
      <c r="AJ21">
        <v>1</v>
      </c>
      <c r="AK21">
        <f t="shared" si="7"/>
        <v>0</v>
      </c>
      <c r="AL21">
        <v>1</v>
      </c>
      <c r="AM21">
        <f>'[1]TSS boilerplates (DODT)'!$M17</f>
        <v>0</v>
      </c>
      <c r="AN21">
        <v>1</v>
      </c>
      <c r="AO21">
        <f>'[1]TSS boilerplates (DODT)'!$N17</f>
        <v>1</v>
      </c>
      <c r="AP21">
        <v>1</v>
      </c>
      <c r="AQ21">
        <v>1</v>
      </c>
      <c r="AR21">
        <v>1</v>
      </c>
      <c r="AS21">
        <f>'[1]TSS boilerplates (DODT)'!$O17</f>
        <v>1</v>
      </c>
      <c r="AT21">
        <v>1</v>
      </c>
      <c r="AU21">
        <f t="shared" si="16"/>
        <v>43.65189024390245</v>
      </c>
      <c r="AV21">
        <f t="shared" si="17"/>
        <v>12.263536585365856</v>
      </c>
      <c r="AW21">
        <f t="shared" si="18"/>
        <v>12.873170731707315</v>
      </c>
      <c r="AX21">
        <f t="shared" si="19"/>
        <v>12.369999999999997</v>
      </c>
      <c r="AY21">
        <v>0</v>
      </c>
      <c r="AZ21">
        <v>1</v>
      </c>
      <c r="BA21">
        <v>1</v>
      </c>
      <c r="BG21">
        <f t="shared" si="20"/>
        <v>121.95121951219512</v>
      </c>
      <c r="BH21" s="10">
        <f t="shared" si="21"/>
        <v>1.4236111111111109E-4</v>
      </c>
    </row>
    <row r="22" spans="1:60" ht="29">
      <c r="A22">
        <v>10</v>
      </c>
      <c r="B22" s="2" t="s">
        <v>859</v>
      </c>
      <c r="C22" s="2" t="s">
        <v>166</v>
      </c>
      <c r="D22">
        <v>1</v>
      </c>
      <c r="E22">
        <v>1</v>
      </c>
      <c r="F22">
        <f t="shared" si="8"/>
        <v>1</v>
      </c>
      <c r="G22">
        <f t="shared" si="9"/>
        <v>12</v>
      </c>
      <c r="H22">
        <f t="shared" si="10"/>
        <v>12</v>
      </c>
      <c r="I22">
        <f t="shared" si="11"/>
        <v>63</v>
      </c>
      <c r="J22">
        <f>'[1]TSS boilerplates (DODT)'!$C18</f>
        <v>15</v>
      </c>
      <c r="K22">
        <f t="shared" si="12"/>
        <v>1.25</v>
      </c>
      <c r="L22">
        <f t="shared" si="13"/>
        <v>50</v>
      </c>
      <c r="M22">
        <f t="shared" si="14"/>
        <v>4.166666666666667</v>
      </c>
      <c r="N22">
        <v>1</v>
      </c>
      <c r="O22">
        <v>1</v>
      </c>
      <c r="P22">
        <v>1</v>
      </c>
      <c r="Q22">
        <v>1</v>
      </c>
      <c r="R22">
        <f>'[1]TSS boilerplates (DODT)'!$E18</f>
        <v>1</v>
      </c>
      <c r="S22">
        <v>1</v>
      </c>
      <c r="T22">
        <f t="shared" si="3"/>
        <v>1</v>
      </c>
      <c r="U22">
        <f>'[1]TSS boilerplates (DODT)'!$F18</f>
        <v>1</v>
      </c>
      <c r="V22">
        <v>1</v>
      </c>
      <c r="W22">
        <f t="shared" si="4"/>
        <v>1</v>
      </c>
      <c r="X22">
        <f t="shared" si="5"/>
        <v>1</v>
      </c>
      <c r="Y22">
        <f>'[1]TSS boilerplates (DODT)'!$D18</f>
        <v>0</v>
      </c>
      <c r="Z22">
        <f>'[1]TSS boilerplates (DODT)'!$G18</f>
        <v>1</v>
      </c>
      <c r="AA22">
        <f>'[1]TSS boilerplates (DODT)'!$H18</f>
        <v>1</v>
      </c>
      <c r="AB22">
        <f>'[1]TSS boilerplates (DODT)'!$I18</f>
        <v>1</v>
      </c>
      <c r="AC22">
        <v>1</v>
      </c>
      <c r="AD22">
        <f>'[1]TSS boilerplates (DODT)'!$J18</f>
        <v>1</v>
      </c>
      <c r="AE22">
        <v>1</v>
      </c>
      <c r="AF22">
        <f t="shared" si="15"/>
        <v>2</v>
      </c>
      <c r="AG22">
        <f>'[1]TSS boilerplates (DODT)'!$K18</f>
        <v>1</v>
      </c>
      <c r="AH22">
        <f t="shared" si="6"/>
        <v>1</v>
      </c>
      <c r="AI22">
        <f>'[1]TSS boilerplates (DODT)'!$L18</f>
        <v>1</v>
      </c>
      <c r="AJ22">
        <v>1</v>
      </c>
      <c r="AK22">
        <f t="shared" si="7"/>
        <v>1</v>
      </c>
      <c r="AL22">
        <v>1</v>
      </c>
      <c r="AM22">
        <f>'[1]TSS boilerplates (DODT)'!$M18</f>
        <v>0</v>
      </c>
      <c r="AN22">
        <v>1</v>
      </c>
      <c r="AO22">
        <f>'[1]TSS boilerplates (DODT)'!$N18</f>
        <v>1</v>
      </c>
      <c r="AP22">
        <v>1</v>
      </c>
      <c r="AQ22">
        <v>1</v>
      </c>
      <c r="AR22">
        <v>1</v>
      </c>
      <c r="AS22">
        <f>'[1]TSS boilerplates (DODT)'!$O18</f>
        <v>1</v>
      </c>
      <c r="AT22">
        <v>1</v>
      </c>
      <c r="AU22">
        <f t="shared" si="16"/>
        <v>88.905000000000001</v>
      </c>
      <c r="AV22">
        <f t="shared" si="17"/>
        <v>3.84</v>
      </c>
      <c r="AW22">
        <f t="shared" si="18"/>
        <v>7.2133333333333312</v>
      </c>
      <c r="AX22">
        <f t="shared" si="19"/>
        <v>4.1950000000000003</v>
      </c>
      <c r="AY22">
        <v>1</v>
      </c>
      <c r="AZ22">
        <v>1</v>
      </c>
      <c r="BA22">
        <v>1</v>
      </c>
      <c r="BG22">
        <f t="shared" si="20"/>
        <v>166.66666666666666</v>
      </c>
      <c r="BH22" s="10">
        <f t="shared" si="21"/>
        <v>4.1666666666666665E-5</v>
      </c>
    </row>
    <row r="23" spans="1:60" ht="43.5">
      <c r="A23" t="s">
        <v>186</v>
      </c>
      <c r="B23" s="2" t="s">
        <v>802</v>
      </c>
      <c r="C23" s="2" t="s">
        <v>146</v>
      </c>
      <c r="D23">
        <v>1</v>
      </c>
      <c r="E23">
        <v>1</v>
      </c>
      <c r="F23">
        <f t="shared" si="8"/>
        <v>1</v>
      </c>
      <c r="G23">
        <f t="shared" si="9"/>
        <v>19</v>
      </c>
      <c r="H23">
        <f t="shared" si="10"/>
        <v>19</v>
      </c>
      <c r="I23">
        <f t="shared" si="11"/>
        <v>101</v>
      </c>
      <c r="J23">
        <f>'[1]TSS boilerplates (DODT)'!$C19</f>
        <v>27</v>
      </c>
      <c r="K23">
        <f t="shared" si="12"/>
        <v>1.4210526315789473</v>
      </c>
      <c r="L23">
        <f t="shared" si="13"/>
        <v>82</v>
      </c>
      <c r="M23">
        <f t="shared" si="14"/>
        <v>4.3157894736842106</v>
      </c>
      <c r="N23">
        <v>0</v>
      </c>
      <c r="O23">
        <v>1</v>
      </c>
      <c r="P23">
        <v>1</v>
      </c>
      <c r="Q23">
        <v>0</v>
      </c>
      <c r="R23">
        <f>'[1]TSS boilerplates (DODT)'!$E19</f>
        <v>1</v>
      </c>
      <c r="S23">
        <v>1</v>
      </c>
      <c r="T23">
        <f t="shared" si="3"/>
        <v>0</v>
      </c>
      <c r="U23">
        <f>'[1]TSS boilerplates (DODT)'!$F19</f>
        <v>1</v>
      </c>
      <c r="V23">
        <v>1</v>
      </c>
      <c r="W23">
        <f t="shared" si="4"/>
        <v>0</v>
      </c>
      <c r="X23">
        <f t="shared" si="5"/>
        <v>1</v>
      </c>
      <c r="Y23">
        <f>'[1]TSS boilerplates (DODT)'!$D19</f>
        <v>1</v>
      </c>
      <c r="Z23">
        <f>'[1]TSS boilerplates (DODT)'!$G19</f>
        <v>1</v>
      </c>
      <c r="AA23">
        <f>'[1]TSS boilerplates (DODT)'!$H19</f>
        <v>1</v>
      </c>
      <c r="AB23">
        <f>'[1]TSS boilerplates (DODT)'!$I19</f>
        <v>1</v>
      </c>
      <c r="AC23">
        <v>1</v>
      </c>
      <c r="AD23">
        <f>'[1]TSS boilerplates (DODT)'!$J19</f>
        <v>1</v>
      </c>
      <c r="AE23">
        <v>1</v>
      </c>
      <c r="AF23">
        <f t="shared" si="15"/>
        <v>1</v>
      </c>
      <c r="AG23">
        <f>'[1]TSS boilerplates (DODT)'!$K19</f>
        <v>1</v>
      </c>
      <c r="AH23">
        <f t="shared" si="6"/>
        <v>1</v>
      </c>
      <c r="AI23">
        <f>'[1]TSS boilerplates (DODT)'!$L19</f>
        <v>1</v>
      </c>
      <c r="AJ23">
        <v>1</v>
      </c>
      <c r="AK23">
        <f t="shared" si="7"/>
        <v>1</v>
      </c>
      <c r="AL23">
        <v>1</v>
      </c>
      <c r="AM23">
        <f>'[1]TSS boilerplates (DODT)'!$M19</f>
        <v>1</v>
      </c>
      <c r="AN23">
        <v>1</v>
      </c>
      <c r="AO23">
        <f>'[1]TSS boilerplates (DODT)'!$N19</f>
        <v>1</v>
      </c>
      <c r="AP23">
        <v>1</v>
      </c>
      <c r="AQ23">
        <v>1</v>
      </c>
      <c r="AR23">
        <v>1</v>
      </c>
      <c r="AS23">
        <f>'[1]TSS boilerplates (DODT)'!$O19</f>
        <v>1</v>
      </c>
      <c r="AT23">
        <v>1</v>
      </c>
      <c r="AU23">
        <f t="shared" si="16"/>
        <v>67.328947368421069</v>
      </c>
      <c r="AV23">
        <f t="shared" si="17"/>
        <v>8.5884210526315812</v>
      </c>
      <c r="AW23">
        <f t="shared" si="18"/>
        <v>8.3284210526315796</v>
      </c>
      <c r="AX23">
        <f t="shared" si="19"/>
        <v>8.3973684210526329</v>
      </c>
      <c r="AY23">
        <v>1</v>
      </c>
      <c r="AZ23">
        <v>1</v>
      </c>
      <c r="BA23">
        <v>1</v>
      </c>
      <c r="BG23">
        <f t="shared" si="20"/>
        <v>52.631578947368418</v>
      </c>
      <c r="BH23" s="10">
        <f t="shared" si="21"/>
        <v>6.597222222222223E-5</v>
      </c>
    </row>
    <row r="24" spans="1:60" ht="43.5">
      <c r="A24" t="s">
        <v>188</v>
      </c>
      <c r="B24" s="2" t="s">
        <v>803</v>
      </c>
      <c r="C24" s="2" t="s">
        <v>146</v>
      </c>
      <c r="D24">
        <v>1</v>
      </c>
      <c r="E24">
        <v>1</v>
      </c>
      <c r="F24">
        <f t="shared" si="8"/>
        <v>1</v>
      </c>
      <c r="G24">
        <f t="shared" si="9"/>
        <v>19</v>
      </c>
      <c r="H24">
        <f t="shared" si="10"/>
        <v>19</v>
      </c>
      <c r="I24">
        <f t="shared" si="11"/>
        <v>99</v>
      </c>
      <c r="J24">
        <f>'[1]TSS boilerplates (DODT)'!$C20</f>
        <v>27</v>
      </c>
      <c r="K24">
        <f t="shared" si="12"/>
        <v>1.4210526315789473</v>
      </c>
      <c r="L24">
        <f t="shared" si="13"/>
        <v>80</v>
      </c>
      <c r="M24">
        <f t="shared" si="14"/>
        <v>4.2105263157894735</v>
      </c>
      <c r="N24">
        <v>0</v>
      </c>
      <c r="O24">
        <v>1</v>
      </c>
      <c r="P24">
        <v>1</v>
      </c>
      <c r="Q24">
        <v>0</v>
      </c>
      <c r="R24">
        <f>'[1]TSS boilerplates (DODT)'!$E20</f>
        <v>1</v>
      </c>
      <c r="S24">
        <v>1</v>
      </c>
      <c r="T24">
        <f t="shared" si="3"/>
        <v>0</v>
      </c>
      <c r="U24">
        <f>'[1]TSS boilerplates (DODT)'!$F20</f>
        <v>1</v>
      </c>
      <c r="V24">
        <v>1</v>
      </c>
      <c r="W24">
        <f t="shared" si="4"/>
        <v>0</v>
      </c>
      <c r="X24">
        <f t="shared" si="5"/>
        <v>1</v>
      </c>
      <c r="Y24">
        <f>'[1]TSS boilerplates (DODT)'!$D20</f>
        <v>1</v>
      </c>
      <c r="Z24">
        <f>'[1]TSS boilerplates (DODT)'!$G20</f>
        <v>1</v>
      </c>
      <c r="AA24">
        <f>'[1]TSS boilerplates (DODT)'!$H20</f>
        <v>1</v>
      </c>
      <c r="AB24">
        <f>'[1]TSS boilerplates (DODT)'!$I20</f>
        <v>1</v>
      </c>
      <c r="AC24">
        <v>1</v>
      </c>
      <c r="AD24">
        <f>'[1]TSS boilerplates (DODT)'!$J20</f>
        <v>1</v>
      </c>
      <c r="AE24">
        <v>1</v>
      </c>
      <c r="AF24">
        <f t="shared" si="15"/>
        <v>1</v>
      </c>
      <c r="AG24">
        <f>'[1]TSS boilerplates (DODT)'!$K20</f>
        <v>1</v>
      </c>
      <c r="AH24">
        <f t="shared" si="6"/>
        <v>1</v>
      </c>
      <c r="AI24">
        <f>'[1]TSS boilerplates (DODT)'!$L20</f>
        <v>1</v>
      </c>
      <c r="AJ24">
        <v>1</v>
      </c>
      <c r="AK24">
        <f t="shared" si="7"/>
        <v>1</v>
      </c>
      <c r="AL24">
        <v>1</v>
      </c>
      <c r="AM24">
        <f>'[1]TSS boilerplates (DODT)'!$M20</f>
        <v>1</v>
      </c>
      <c r="AN24">
        <v>1</v>
      </c>
      <c r="AO24">
        <f>'[1]TSS boilerplates (DODT)'!$N20</f>
        <v>1</v>
      </c>
      <c r="AP24">
        <v>1</v>
      </c>
      <c r="AQ24">
        <v>1</v>
      </c>
      <c r="AR24">
        <v>1</v>
      </c>
      <c r="AS24">
        <f>'[1]TSS boilerplates (DODT)'!$O20</f>
        <v>1</v>
      </c>
      <c r="AT24">
        <v>1</v>
      </c>
      <c r="AU24">
        <f t="shared" si="16"/>
        <v>67.328947368421069</v>
      </c>
      <c r="AV24">
        <f t="shared" si="17"/>
        <v>8.5884210526315812</v>
      </c>
      <c r="AW24">
        <f t="shared" si="18"/>
        <v>7.7094736842105256</v>
      </c>
      <c r="AX24">
        <f t="shared" si="19"/>
        <v>7.9015789473684208</v>
      </c>
      <c r="AY24">
        <v>1</v>
      </c>
      <c r="AZ24">
        <v>1</v>
      </c>
      <c r="BA24">
        <v>1</v>
      </c>
      <c r="BG24">
        <f t="shared" si="20"/>
        <v>52.631578947368418</v>
      </c>
      <c r="BH24" s="10">
        <f t="shared" si="21"/>
        <v>6.597222222222223E-5</v>
      </c>
    </row>
    <row r="25" spans="1:60" ht="43.5">
      <c r="A25" t="s">
        <v>188</v>
      </c>
      <c r="B25" s="2" t="s">
        <v>804</v>
      </c>
      <c r="C25" s="2" t="s">
        <v>146</v>
      </c>
      <c r="D25">
        <v>1</v>
      </c>
      <c r="E25">
        <v>1</v>
      </c>
      <c r="F25">
        <f t="shared" si="8"/>
        <v>1</v>
      </c>
      <c r="G25">
        <f t="shared" si="9"/>
        <v>17</v>
      </c>
      <c r="H25">
        <f t="shared" si="10"/>
        <v>17</v>
      </c>
      <c r="I25">
        <f t="shared" si="11"/>
        <v>96</v>
      </c>
      <c r="J25">
        <f>'[1]TSS boilerplates (DODT)'!$C21</f>
        <v>26</v>
      </c>
      <c r="K25">
        <f t="shared" si="12"/>
        <v>1.5294117647058822</v>
      </c>
      <c r="L25">
        <f t="shared" si="13"/>
        <v>79</v>
      </c>
      <c r="M25">
        <f t="shared" si="14"/>
        <v>4.6470588235294121</v>
      </c>
      <c r="N25">
        <v>0</v>
      </c>
      <c r="O25">
        <v>1</v>
      </c>
      <c r="P25">
        <v>1</v>
      </c>
      <c r="Q25">
        <v>0</v>
      </c>
      <c r="R25">
        <f>'[1]TSS boilerplates (DODT)'!$E21</f>
        <v>1</v>
      </c>
      <c r="S25">
        <v>1</v>
      </c>
      <c r="T25">
        <f t="shared" si="3"/>
        <v>0</v>
      </c>
      <c r="U25">
        <f>'[1]TSS boilerplates (DODT)'!$F21</f>
        <v>1</v>
      </c>
      <c r="V25">
        <v>1</v>
      </c>
      <c r="W25">
        <f t="shared" si="4"/>
        <v>0</v>
      </c>
      <c r="X25">
        <f t="shared" si="5"/>
        <v>1</v>
      </c>
      <c r="Y25">
        <f>'[1]TSS boilerplates (DODT)'!$D21</f>
        <v>1</v>
      </c>
      <c r="Z25">
        <f>'[1]TSS boilerplates (DODT)'!$G21</f>
        <v>1</v>
      </c>
      <c r="AA25">
        <f>'[1]TSS boilerplates (DODT)'!$H21</f>
        <v>1</v>
      </c>
      <c r="AB25">
        <f>'[1]TSS boilerplates (DODT)'!$I21</f>
        <v>1</v>
      </c>
      <c r="AC25">
        <v>1</v>
      </c>
      <c r="AD25">
        <f>'[1]TSS boilerplates (DODT)'!$J21</f>
        <v>1</v>
      </c>
      <c r="AE25">
        <v>1</v>
      </c>
      <c r="AF25">
        <f t="shared" si="15"/>
        <v>1</v>
      </c>
      <c r="AG25">
        <f>'[1]TSS boilerplates (DODT)'!$K21</f>
        <v>1</v>
      </c>
      <c r="AH25">
        <f t="shared" si="6"/>
        <v>1</v>
      </c>
      <c r="AI25">
        <f>'[1]TSS boilerplates (DODT)'!$L21</f>
        <v>1</v>
      </c>
      <c r="AJ25">
        <v>1</v>
      </c>
      <c r="AK25">
        <f t="shared" si="7"/>
        <v>1</v>
      </c>
      <c r="AL25">
        <v>1</v>
      </c>
      <c r="AM25">
        <f>'[1]TSS boilerplates (DODT)'!$M21</f>
        <v>1</v>
      </c>
      <c r="AN25">
        <v>1</v>
      </c>
      <c r="AO25">
        <f>'[1]TSS boilerplates (DODT)'!$N21</f>
        <v>1</v>
      </c>
      <c r="AP25">
        <v>1</v>
      </c>
      <c r="AQ25">
        <v>1</v>
      </c>
      <c r="AR25">
        <v>1</v>
      </c>
      <c r="AS25">
        <f>'[1]TSS boilerplates (DODT)'!$O21</f>
        <v>1</v>
      </c>
      <c r="AT25">
        <v>1</v>
      </c>
      <c r="AU25">
        <f t="shared" si="16"/>
        <v>60.191764705882377</v>
      </c>
      <c r="AV25">
        <f t="shared" si="17"/>
        <v>9.0870588235294107</v>
      </c>
      <c r="AW25">
        <f t="shared" si="18"/>
        <v>10.129411764705882</v>
      </c>
      <c r="AX25">
        <f t="shared" si="19"/>
        <v>8.9576470588235324</v>
      </c>
      <c r="AY25">
        <v>1</v>
      </c>
      <c r="AZ25">
        <v>1</v>
      </c>
      <c r="BA25">
        <v>1</v>
      </c>
      <c r="BG25">
        <f t="shared" si="20"/>
        <v>58.823529411764703</v>
      </c>
      <c r="BH25" s="10">
        <f t="shared" si="21"/>
        <v>5.902777777777778E-5</v>
      </c>
    </row>
    <row r="26" spans="1:60" ht="43.5">
      <c r="A26" t="s">
        <v>190</v>
      </c>
      <c r="B26" s="2" t="s">
        <v>805</v>
      </c>
      <c r="C26" s="2" t="s">
        <v>146</v>
      </c>
      <c r="D26">
        <v>1</v>
      </c>
      <c r="E26">
        <v>1</v>
      </c>
      <c r="F26">
        <f t="shared" si="8"/>
        <v>1</v>
      </c>
      <c r="G26">
        <f t="shared" si="9"/>
        <v>19</v>
      </c>
      <c r="H26">
        <f t="shared" si="10"/>
        <v>19</v>
      </c>
      <c r="I26">
        <f t="shared" si="11"/>
        <v>101</v>
      </c>
      <c r="J26">
        <f>'[1]TSS boilerplates (DODT)'!$C22</f>
        <v>26</v>
      </c>
      <c r="K26">
        <f t="shared" si="12"/>
        <v>1.368421052631579</v>
      </c>
      <c r="L26">
        <f t="shared" si="13"/>
        <v>82</v>
      </c>
      <c r="M26">
        <f t="shared" si="14"/>
        <v>4.3157894736842106</v>
      </c>
      <c r="N26">
        <v>0</v>
      </c>
      <c r="O26">
        <v>1</v>
      </c>
      <c r="P26">
        <v>0</v>
      </c>
      <c r="Q26">
        <v>0</v>
      </c>
      <c r="R26">
        <f>'[1]TSS boilerplates (DODT)'!$E22</f>
        <v>1</v>
      </c>
      <c r="S26">
        <v>1</v>
      </c>
      <c r="T26">
        <f t="shared" si="3"/>
        <v>0</v>
      </c>
      <c r="U26">
        <f>'[1]TSS boilerplates (DODT)'!$F22</f>
        <v>1</v>
      </c>
      <c r="V26">
        <v>1</v>
      </c>
      <c r="W26">
        <f t="shared" si="4"/>
        <v>0</v>
      </c>
      <c r="X26">
        <f t="shared" si="5"/>
        <v>1</v>
      </c>
      <c r="Y26">
        <f>'[1]TSS boilerplates (DODT)'!$D22</f>
        <v>1</v>
      </c>
      <c r="Z26">
        <f>'[1]TSS boilerplates (DODT)'!$G22</f>
        <v>1</v>
      </c>
      <c r="AA26">
        <f>'[1]TSS boilerplates (DODT)'!$H22</f>
        <v>1</v>
      </c>
      <c r="AB26">
        <f>'[1]TSS boilerplates (DODT)'!$I22</f>
        <v>1</v>
      </c>
      <c r="AC26">
        <v>1</v>
      </c>
      <c r="AD26">
        <f>'[1]TSS boilerplates (DODT)'!$J22</f>
        <v>1</v>
      </c>
      <c r="AE26">
        <v>1</v>
      </c>
      <c r="AF26">
        <f t="shared" si="15"/>
        <v>1</v>
      </c>
      <c r="AG26">
        <f>'[1]TSS boilerplates (DODT)'!$K22</f>
        <v>1</v>
      </c>
      <c r="AH26">
        <f t="shared" si="6"/>
        <v>1</v>
      </c>
      <c r="AI26">
        <f>'[1]TSS boilerplates (DODT)'!$L22</f>
        <v>1</v>
      </c>
      <c r="AJ26">
        <v>1</v>
      </c>
      <c r="AK26">
        <f t="shared" si="7"/>
        <v>1</v>
      </c>
      <c r="AL26">
        <v>1</v>
      </c>
      <c r="AM26">
        <f>'[1]TSS boilerplates (DODT)'!$M22</f>
        <v>1</v>
      </c>
      <c r="AN26">
        <v>1</v>
      </c>
      <c r="AO26">
        <f>'[1]TSS boilerplates (DODT)'!$N22</f>
        <v>1</v>
      </c>
      <c r="AP26">
        <v>1</v>
      </c>
      <c r="AQ26">
        <v>1</v>
      </c>
      <c r="AR26">
        <v>1</v>
      </c>
      <c r="AS26">
        <f>'[1]TSS boilerplates (DODT)'!$O22</f>
        <v>1</v>
      </c>
      <c r="AT26">
        <v>1</v>
      </c>
      <c r="AU26">
        <f t="shared" si="16"/>
        <v>71.78157894736843</v>
      </c>
      <c r="AV26">
        <f t="shared" si="17"/>
        <v>7.9673684210526332</v>
      </c>
      <c r="AW26">
        <f t="shared" si="18"/>
        <v>8.3284210526315796</v>
      </c>
      <c r="AX26">
        <f t="shared" si="19"/>
        <v>8.3973684210526329</v>
      </c>
      <c r="AY26">
        <v>1</v>
      </c>
      <c r="AZ26">
        <v>1</v>
      </c>
      <c r="BA26">
        <v>1</v>
      </c>
      <c r="BG26">
        <f t="shared" si="20"/>
        <v>52.631578947368418</v>
      </c>
      <c r="BH26" s="10">
        <f t="shared" si="21"/>
        <v>6.597222222222223E-5</v>
      </c>
    </row>
    <row r="27" spans="1:60" ht="43.5">
      <c r="A27" t="s">
        <v>190</v>
      </c>
      <c r="B27" s="2" t="s">
        <v>806</v>
      </c>
      <c r="C27" s="2" t="s">
        <v>146</v>
      </c>
      <c r="D27">
        <v>1</v>
      </c>
      <c r="E27">
        <v>1</v>
      </c>
      <c r="F27">
        <f t="shared" si="8"/>
        <v>1</v>
      </c>
      <c r="G27">
        <f t="shared" si="9"/>
        <v>18</v>
      </c>
      <c r="H27">
        <f t="shared" si="10"/>
        <v>18</v>
      </c>
      <c r="I27">
        <f t="shared" si="11"/>
        <v>101</v>
      </c>
      <c r="J27">
        <f>'[1]TSS boilerplates (DODT)'!$C23</f>
        <v>27</v>
      </c>
      <c r="K27">
        <f t="shared" si="12"/>
        <v>1.5</v>
      </c>
      <c r="L27">
        <f t="shared" si="13"/>
        <v>83</v>
      </c>
      <c r="M27">
        <f t="shared" si="14"/>
        <v>4.6111111111111107</v>
      </c>
      <c r="N27">
        <v>0</v>
      </c>
      <c r="O27">
        <v>1</v>
      </c>
      <c r="P27">
        <v>0</v>
      </c>
      <c r="Q27">
        <v>0</v>
      </c>
      <c r="R27">
        <f>'[1]TSS boilerplates (DODT)'!$E23</f>
        <v>0</v>
      </c>
      <c r="S27">
        <v>1</v>
      </c>
      <c r="T27">
        <f t="shared" si="3"/>
        <v>0</v>
      </c>
      <c r="U27">
        <f>'[1]TSS boilerplates (DODT)'!$F23</f>
        <v>1</v>
      </c>
      <c r="V27">
        <v>1</v>
      </c>
      <c r="W27">
        <f t="shared" si="4"/>
        <v>0</v>
      </c>
      <c r="X27">
        <f t="shared" si="5"/>
        <v>1</v>
      </c>
      <c r="Y27">
        <f>'[1]TSS boilerplates (DODT)'!$D23</f>
        <v>1</v>
      </c>
      <c r="Z27">
        <f>'[1]TSS boilerplates (DODT)'!$G23</f>
        <v>1</v>
      </c>
      <c r="AA27">
        <f>'[1]TSS boilerplates (DODT)'!$H23</f>
        <v>1</v>
      </c>
      <c r="AB27">
        <f>'[1]TSS boilerplates (DODT)'!$I23</f>
        <v>1</v>
      </c>
      <c r="AC27">
        <v>1</v>
      </c>
      <c r="AD27">
        <f>'[1]TSS boilerplates (DODT)'!$J23</f>
        <v>1</v>
      </c>
      <c r="AE27">
        <v>1</v>
      </c>
      <c r="AF27">
        <f t="shared" si="15"/>
        <v>1</v>
      </c>
      <c r="AG27">
        <f>'[1]TSS boilerplates (DODT)'!$K23</f>
        <v>1</v>
      </c>
      <c r="AH27">
        <f t="shared" si="6"/>
        <v>1</v>
      </c>
      <c r="AI27">
        <f>'[1]TSS boilerplates (DODT)'!$L23</f>
        <v>1</v>
      </c>
      <c r="AJ27">
        <v>1</v>
      </c>
      <c r="AK27">
        <f t="shared" si="7"/>
        <v>1</v>
      </c>
      <c r="AL27">
        <v>1</v>
      </c>
      <c r="AM27">
        <f>'[1]TSS boilerplates (DODT)'!$M23</f>
        <v>1</v>
      </c>
      <c r="AN27">
        <v>1</v>
      </c>
      <c r="AO27">
        <f>'[1]TSS boilerplates (DODT)'!$N23</f>
        <v>1</v>
      </c>
      <c r="AP27">
        <v>1</v>
      </c>
      <c r="AQ27">
        <v>1</v>
      </c>
      <c r="AR27">
        <v>1</v>
      </c>
      <c r="AS27">
        <f>'[1]TSS boilerplates (DODT)'!$O23</f>
        <v>1</v>
      </c>
      <c r="AT27">
        <v>1</v>
      </c>
      <c r="AU27">
        <f t="shared" si="16"/>
        <v>61.66500000000002</v>
      </c>
      <c r="AV27">
        <f t="shared" si="17"/>
        <v>9.1300000000000026</v>
      </c>
      <c r="AW27">
        <f t="shared" si="18"/>
        <v>9.9955555555555584</v>
      </c>
      <c r="AX27">
        <f t="shared" si="19"/>
        <v>9.2883333333333304</v>
      </c>
      <c r="AY27">
        <v>1</v>
      </c>
      <c r="AZ27">
        <v>1</v>
      </c>
      <c r="BA27">
        <v>1</v>
      </c>
      <c r="BG27">
        <f t="shared" si="20"/>
        <v>55.55555555555555</v>
      </c>
      <c r="BH27" s="10">
        <f t="shared" si="21"/>
        <v>6.2500000000000001E-5</v>
      </c>
    </row>
    <row r="28" spans="1:60" ht="43.5">
      <c r="A28" t="s">
        <v>192</v>
      </c>
      <c r="B28" s="2" t="s">
        <v>807</v>
      </c>
      <c r="C28" s="2" t="s">
        <v>146</v>
      </c>
      <c r="D28">
        <v>1</v>
      </c>
      <c r="E28">
        <v>1</v>
      </c>
      <c r="F28">
        <f t="shared" si="8"/>
        <v>1</v>
      </c>
      <c r="G28">
        <f t="shared" si="9"/>
        <v>20</v>
      </c>
      <c r="H28">
        <f t="shared" si="10"/>
        <v>20</v>
      </c>
      <c r="I28">
        <f t="shared" si="11"/>
        <v>108</v>
      </c>
      <c r="J28">
        <f>'[1]TSS boilerplates (DODT)'!$C24</f>
        <v>28</v>
      </c>
      <c r="K28">
        <f t="shared" si="12"/>
        <v>1.4</v>
      </c>
      <c r="L28">
        <f t="shared" si="13"/>
        <v>88</v>
      </c>
      <c r="M28">
        <f t="shared" si="14"/>
        <v>4.4000000000000004</v>
      </c>
      <c r="N28">
        <v>0</v>
      </c>
      <c r="O28">
        <v>1</v>
      </c>
      <c r="P28">
        <v>0</v>
      </c>
      <c r="Q28">
        <v>0</v>
      </c>
      <c r="R28">
        <f>'[1]TSS boilerplates (DODT)'!$E24</f>
        <v>1</v>
      </c>
      <c r="S28">
        <v>1</v>
      </c>
      <c r="T28">
        <f t="shared" si="3"/>
        <v>0</v>
      </c>
      <c r="U28">
        <f>'[1]TSS boilerplates (DODT)'!$F24</f>
        <v>1</v>
      </c>
      <c r="V28">
        <v>1</v>
      </c>
      <c r="W28">
        <f t="shared" si="4"/>
        <v>0</v>
      </c>
      <c r="X28">
        <f t="shared" si="5"/>
        <v>1</v>
      </c>
      <c r="Y28">
        <f>'[1]TSS boilerplates (DODT)'!$D24</f>
        <v>1</v>
      </c>
      <c r="Z28">
        <f>'[1]TSS boilerplates (DODT)'!$G24</f>
        <v>1</v>
      </c>
      <c r="AA28">
        <f>'[1]TSS boilerplates (DODT)'!$H24</f>
        <v>1</v>
      </c>
      <c r="AB28">
        <f>'[1]TSS boilerplates (DODT)'!$I24</f>
        <v>1</v>
      </c>
      <c r="AC28">
        <v>1</v>
      </c>
      <c r="AD28">
        <f>'[1]TSS boilerplates (DODT)'!$J24</f>
        <v>1</v>
      </c>
      <c r="AE28">
        <v>1</v>
      </c>
      <c r="AF28">
        <f t="shared" si="15"/>
        <v>1</v>
      </c>
      <c r="AG28">
        <f>'[1]TSS boilerplates (DODT)'!$K24</f>
        <v>1</v>
      </c>
      <c r="AH28">
        <f t="shared" si="6"/>
        <v>1</v>
      </c>
      <c r="AI28">
        <f>'[1]TSS boilerplates (DODT)'!$L24</f>
        <v>1</v>
      </c>
      <c r="AJ28">
        <v>1</v>
      </c>
      <c r="AK28">
        <f t="shared" si="7"/>
        <v>1</v>
      </c>
      <c r="AL28">
        <v>1</v>
      </c>
      <c r="AM28">
        <f>'[1]TSS boilerplates (DODT)'!$M24</f>
        <v>1</v>
      </c>
      <c r="AN28">
        <v>1</v>
      </c>
      <c r="AO28">
        <f>'[1]TSS boilerplates (DODT)'!$N24</f>
        <v>1</v>
      </c>
      <c r="AP28">
        <v>1</v>
      </c>
      <c r="AQ28">
        <v>1</v>
      </c>
      <c r="AR28">
        <v>1</v>
      </c>
      <c r="AS28">
        <f>'[1]TSS boilerplates (DODT)'!$O24</f>
        <v>1</v>
      </c>
      <c r="AT28">
        <v>1</v>
      </c>
      <c r="AU28">
        <f t="shared" si="16"/>
        <v>68.095000000000027</v>
      </c>
      <c r="AV28">
        <f t="shared" si="17"/>
        <v>8.73</v>
      </c>
      <c r="AW28">
        <f t="shared" si="18"/>
        <v>8.8859999999999992</v>
      </c>
      <c r="AX28">
        <f t="shared" si="19"/>
        <v>9.2940000000000005</v>
      </c>
      <c r="AY28">
        <v>1</v>
      </c>
      <c r="AZ28">
        <v>1</v>
      </c>
      <c r="BA28">
        <v>1</v>
      </c>
      <c r="BG28">
        <f t="shared" si="20"/>
        <v>50</v>
      </c>
      <c r="BH28" s="10">
        <f t="shared" si="21"/>
        <v>6.9444444444444444E-5</v>
      </c>
    </row>
    <row r="29" spans="1:60" ht="43.5">
      <c r="A29" t="s">
        <v>194</v>
      </c>
      <c r="B29" s="2" t="s">
        <v>808</v>
      </c>
      <c r="C29" s="2" t="s">
        <v>146</v>
      </c>
      <c r="D29">
        <v>1</v>
      </c>
      <c r="E29">
        <v>1</v>
      </c>
      <c r="F29">
        <f t="shared" si="8"/>
        <v>1</v>
      </c>
      <c r="G29">
        <f t="shared" si="9"/>
        <v>20</v>
      </c>
      <c r="H29">
        <f t="shared" si="10"/>
        <v>20</v>
      </c>
      <c r="I29">
        <f t="shared" si="11"/>
        <v>109</v>
      </c>
      <c r="J29">
        <f>'[1]TSS boilerplates (DODT)'!$C25</f>
        <v>29</v>
      </c>
      <c r="K29">
        <f t="shared" si="12"/>
        <v>1.45</v>
      </c>
      <c r="L29">
        <f t="shared" si="13"/>
        <v>89</v>
      </c>
      <c r="M29">
        <f t="shared" si="14"/>
        <v>4.45</v>
      </c>
      <c r="N29">
        <v>0</v>
      </c>
      <c r="O29">
        <v>1</v>
      </c>
      <c r="P29">
        <v>0</v>
      </c>
      <c r="Q29">
        <v>0</v>
      </c>
      <c r="R29">
        <f>'[1]TSS boilerplates (DODT)'!$E25</f>
        <v>0</v>
      </c>
      <c r="S29">
        <v>1</v>
      </c>
      <c r="T29">
        <f t="shared" si="3"/>
        <v>0</v>
      </c>
      <c r="U29">
        <f>'[1]TSS boilerplates (DODT)'!$F25</f>
        <v>1</v>
      </c>
      <c r="V29">
        <v>1</v>
      </c>
      <c r="W29">
        <f t="shared" si="4"/>
        <v>0</v>
      </c>
      <c r="X29">
        <f t="shared" si="5"/>
        <v>1</v>
      </c>
      <c r="Y29">
        <f>'[1]TSS boilerplates (DODT)'!$D25</f>
        <v>1</v>
      </c>
      <c r="Z29">
        <f>'[1]TSS boilerplates (DODT)'!$G25</f>
        <v>1</v>
      </c>
      <c r="AA29">
        <f>'[1]TSS boilerplates (DODT)'!$H25</f>
        <v>1</v>
      </c>
      <c r="AB29">
        <f>'[1]TSS boilerplates (DODT)'!$I25</f>
        <v>1</v>
      </c>
      <c r="AC29">
        <v>1</v>
      </c>
      <c r="AD29">
        <f>'[1]TSS boilerplates (DODT)'!$J25</f>
        <v>1</v>
      </c>
      <c r="AE29">
        <v>1</v>
      </c>
      <c r="AF29">
        <f t="shared" si="15"/>
        <v>1</v>
      </c>
      <c r="AG29">
        <f>'[1]TSS boilerplates (DODT)'!$K25</f>
        <v>1</v>
      </c>
      <c r="AH29">
        <f t="shared" si="6"/>
        <v>1</v>
      </c>
      <c r="AI29">
        <f>'[1]TSS boilerplates (DODT)'!$L25</f>
        <v>1</v>
      </c>
      <c r="AJ29">
        <v>1</v>
      </c>
      <c r="AK29">
        <f t="shared" si="7"/>
        <v>1</v>
      </c>
      <c r="AL29">
        <v>1</v>
      </c>
      <c r="AM29">
        <f>'[1]TSS boilerplates (DODT)'!$M25</f>
        <v>0</v>
      </c>
      <c r="AN29">
        <v>1</v>
      </c>
      <c r="AO29">
        <f>'[1]TSS boilerplates (DODT)'!$N25</f>
        <v>1</v>
      </c>
      <c r="AP29">
        <v>1</v>
      </c>
      <c r="AQ29">
        <v>1</v>
      </c>
      <c r="AR29">
        <v>1</v>
      </c>
      <c r="AS29">
        <f>'[1]TSS boilerplates (DODT)'!$O25</f>
        <v>1</v>
      </c>
      <c r="AT29">
        <v>1</v>
      </c>
      <c r="AU29">
        <f t="shared" si="16"/>
        <v>63.865000000000023</v>
      </c>
      <c r="AV29">
        <f t="shared" si="17"/>
        <v>9.32</v>
      </c>
      <c r="AW29">
        <f t="shared" si="18"/>
        <v>9.18</v>
      </c>
      <c r="AX29">
        <f t="shared" si="19"/>
        <v>9.5295000000000023</v>
      </c>
      <c r="AY29">
        <v>1</v>
      </c>
      <c r="AZ29">
        <v>1</v>
      </c>
      <c r="BA29">
        <v>1</v>
      </c>
      <c r="BG29">
        <f t="shared" si="20"/>
        <v>50</v>
      </c>
      <c r="BH29" s="10">
        <f t="shared" si="21"/>
        <v>6.9444444444444444E-5</v>
      </c>
    </row>
    <row r="30" spans="1:60" ht="72.5">
      <c r="A30" t="s">
        <v>558</v>
      </c>
      <c r="B30" s="2" t="s">
        <v>809</v>
      </c>
      <c r="C30" s="2" t="s">
        <v>146</v>
      </c>
      <c r="D30">
        <v>1</v>
      </c>
      <c r="E30">
        <v>1</v>
      </c>
      <c r="F30">
        <f t="shared" si="8"/>
        <v>1</v>
      </c>
      <c r="G30">
        <f t="shared" si="9"/>
        <v>33</v>
      </c>
      <c r="H30">
        <f t="shared" si="10"/>
        <v>33</v>
      </c>
      <c r="I30">
        <f t="shared" si="11"/>
        <v>169</v>
      </c>
      <c r="J30">
        <f>'[1]TSS boilerplates (DODT)'!$C26</f>
        <v>44</v>
      </c>
      <c r="K30">
        <f t="shared" si="12"/>
        <v>1.3333333333333333</v>
      </c>
      <c r="L30">
        <f t="shared" si="13"/>
        <v>130</v>
      </c>
      <c r="M30">
        <f t="shared" si="14"/>
        <v>3.9393939393939394</v>
      </c>
      <c r="N30">
        <v>0</v>
      </c>
      <c r="O30">
        <v>1</v>
      </c>
      <c r="P30">
        <v>1</v>
      </c>
      <c r="Q30">
        <v>1</v>
      </c>
      <c r="R30">
        <f>'[1]TSS boilerplates (DODT)'!$E26</f>
        <v>1</v>
      </c>
      <c r="S30">
        <v>1</v>
      </c>
      <c r="T30">
        <f t="shared" si="3"/>
        <v>1</v>
      </c>
      <c r="U30">
        <f>'[1]TSS boilerplates (DODT)'!$F26</f>
        <v>1</v>
      </c>
      <c r="V30">
        <v>1</v>
      </c>
      <c r="W30">
        <f t="shared" si="4"/>
        <v>1</v>
      </c>
      <c r="X30">
        <f t="shared" si="5"/>
        <v>1</v>
      </c>
      <c r="Y30">
        <f>'[1]TSS boilerplates (DODT)'!$D26</f>
        <v>0</v>
      </c>
      <c r="Z30">
        <f>'[1]TSS boilerplates (DODT)'!$G26</f>
        <v>1</v>
      </c>
      <c r="AA30">
        <f>'[1]TSS boilerplates (DODT)'!$H26</f>
        <v>1</v>
      </c>
      <c r="AB30">
        <f>'[1]TSS boilerplates (DODT)'!$I26</f>
        <v>1</v>
      </c>
      <c r="AC30">
        <v>1</v>
      </c>
      <c r="AD30">
        <f>'[1]TSS boilerplates (DODT)'!$J26</f>
        <v>1</v>
      </c>
      <c r="AE30">
        <v>1</v>
      </c>
      <c r="AF30">
        <f t="shared" si="15"/>
        <v>7</v>
      </c>
      <c r="AG30">
        <f>'[1]TSS boilerplates (DODT)'!$K26</f>
        <v>1</v>
      </c>
      <c r="AH30">
        <f t="shared" si="6"/>
        <v>1</v>
      </c>
      <c r="AI30">
        <f>'[1]TSS boilerplates (DODT)'!$L26</f>
        <v>1</v>
      </c>
      <c r="AJ30">
        <v>1</v>
      </c>
      <c r="AK30">
        <f t="shared" si="7"/>
        <v>0</v>
      </c>
      <c r="AL30">
        <v>1</v>
      </c>
      <c r="AM30">
        <f>'[1]TSS boilerplates (DODT)'!$M26</f>
        <v>1</v>
      </c>
      <c r="AN30">
        <v>1</v>
      </c>
      <c r="AO30">
        <f>'[1]TSS boilerplates (DODT)'!$N26</f>
        <v>0</v>
      </c>
      <c r="AP30">
        <v>1</v>
      </c>
      <c r="AQ30">
        <v>1</v>
      </c>
      <c r="AR30">
        <v>1</v>
      </c>
      <c r="AS30">
        <f>'[1]TSS boilerplates (DODT)'!$O26</f>
        <v>1</v>
      </c>
      <c r="AT30">
        <v>1</v>
      </c>
      <c r="AU30">
        <f t="shared" si="16"/>
        <v>60.540000000000028</v>
      </c>
      <c r="AV30">
        <f t="shared" si="17"/>
        <v>13.013333333333335</v>
      </c>
      <c r="AW30">
        <f t="shared" si="18"/>
        <v>7.7139393939393912</v>
      </c>
      <c r="AX30">
        <f t="shared" si="19"/>
        <v>13.624545454545455</v>
      </c>
      <c r="AY30">
        <v>1</v>
      </c>
      <c r="AZ30">
        <v>1</v>
      </c>
      <c r="BA30">
        <v>1</v>
      </c>
      <c r="BG30">
        <f t="shared" si="20"/>
        <v>212.12121212121212</v>
      </c>
      <c r="BH30" s="10">
        <f t="shared" si="21"/>
        <v>1.1458333333333333E-4</v>
      </c>
    </row>
    <row r="31" spans="1:60" ht="72.5">
      <c r="A31" t="s">
        <v>560</v>
      </c>
      <c r="B31" s="2" t="s">
        <v>840</v>
      </c>
      <c r="C31" s="2" t="s">
        <v>146</v>
      </c>
      <c r="D31">
        <v>1</v>
      </c>
      <c r="E31">
        <v>1</v>
      </c>
      <c r="F31">
        <f t="shared" si="8"/>
        <v>1</v>
      </c>
      <c r="G31">
        <f t="shared" si="9"/>
        <v>33</v>
      </c>
      <c r="H31">
        <f t="shared" si="10"/>
        <v>33</v>
      </c>
      <c r="I31">
        <f t="shared" si="11"/>
        <v>167</v>
      </c>
      <c r="J31">
        <f>'[1]TSS boilerplates (DODT)'!$C27</f>
        <v>44</v>
      </c>
      <c r="K31">
        <f t="shared" si="12"/>
        <v>1.3333333333333333</v>
      </c>
      <c r="L31">
        <f t="shared" si="13"/>
        <v>128</v>
      </c>
      <c r="M31">
        <f t="shared" si="14"/>
        <v>3.8787878787878789</v>
      </c>
      <c r="N31">
        <v>0</v>
      </c>
      <c r="O31">
        <v>1</v>
      </c>
      <c r="P31">
        <v>1</v>
      </c>
      <c r="Q31">
        <v>1</v>
      </c>
      <c r="R31">
        <f>'[1]TSS boilerplates (DODT)'!$E27</f>
        <v>1</v>
      </c>
      <c r="S31">
        <v>1</v>
      </c>
      <c r="T31">
        <f t="shared" si="3"/>
        <v>1</v>
      </c>
      <c r="U31">
        <f>'[1]TSS boilerplates (DODT)'!$F27</f>
        <v>1</v>
      </c>
      <c r="V31">
        <v>1</v>
      </c>
      <c r="W31">
        <f t="shared" si="4"/>
        <v>1</v>
      </c>
      <c r="X31">
        <f t="shared" si="5"/>
        <v>1</v>
      </c>
      <c r="Y31">
        <f>'[1]TSS boilerplates (DODT)'!$D27</f>
        <v>0</v>
      </c>
      <c r="Z31">
        <f>'[1]TSS boilerplates (DODT)'!$G27</f>
        <v>1</v>
      </c>
      <c r="AA31">
        <f>'[1]TSS boilerplates (DODT)'!$H27</f>
        <v>1</v>
      </c>
      <c r="AB31">
        <f>'[1]TSS boilerplates (DODT)'!$I27</f>
        <v>1</v>
      </c>
      <c r="AC31">
        <v>1</v>
      </c>
      <c r="AD31">
        <f>'[1]TSS boilerplates (DODT)'!$J27</f>
        <v>1</v>
      </c>
      <c r="AE31">
        <v>1</v>
      </c>
      <c r="AF31">
        <f t="shared" si="15"/>
        <v>7</v>
      </c>
      <c r="AG31">
        <f>'[1]TSS boilerplates (DODT)'!$K27</f>
        <v>1</v>
      </c>
      <c r="AH31">
        <f t="shared" si="6"/>
        <v>1</v>
      </c>
      <c r="AI31">
        <f>'[1]TSS boilerplates (DODT)'!$L27</f>
        <v>1</v>
      </c>
      <c r="AJ31">
        <v>1</v>
      </c>
      <c r="AK31">
        <f t="shared" si="7"/>
        <v>0</v>
      </c>
      <c r="AL31">
        <v>1</v>
      </c>
      <c r="AM31">
        <f>'[1]TSS boilerplates (DODT)'!$M27</f>
        <v>1</v>
      </c>
      <c r="AN31">
        <v>1</v>
      </c>
      <c r="AO31">
        <f>'[1]TSS boilerplates (DODT)'!$N27</f>
        <v>0</v>
      </c>
      <c r="AP31">
        <v>1</v>
      </c>
      <c r="AQ31">
        <v>1</v>
      </c>
      <c r="AR31">
        <v>1</v>
      </c>
      <c r="AS31">
        <f>'[1]TSS boilerplates (DODT)'!$O27</f>
        <v>1</v>
      </c>
      <c r="AT31">
        <v>1</v>
      </c>
      <c r="AU31">
        <f t="shared" si="16"/>
        <v>60.540000000000028</v>
      </c>
      <c r="AV31">
        <f t="shared" si="17"/>
        <v>13.013333333333335</v>
      </c>
      <c r="AW31">
        <f t="shared" si="18"/>
        <v>7.3575757575757557</v>
      </c>
      <c r="AX31">
        <f t="shared" si="19"/>
        <v>13.339090909090906</v>
      </c>
      <c r="AY31">
        <v>1</v>
      </c>
      <c r="AZ31">
        <v>1</v>
      </c>
      <c r="BA31">
        <v>1</v>
      </c>
      <c r="BG31">
        <f t="shared" si="20"/>
        <v>212.12121212121212</v>
      </c>
      <c r="BH31" s="10">
        <f t="shared" si="21"/>
        <v>1.1458333333333333E-4</v>
      </c>
    </row>
    <row r="32" spans="1:60" ht="87">
      <c r="A32">
        <v>13</v>
      </c>
      <c r="B32" s="2" t="s">
        <v>681</v>
      </c>
      <c r="C32" s="2" t="s">
        <v>146</v>
      </c>
      <c r="D32">
        <v>1</v>
      </c>
      <c r="E32">
        <v>1</v>
      </c>
      <c r="F32">
        <f t="shared" si="8"/>
        <v>3</v>
      </c>
      <c r="G32">
        <f t="shared" si="9"/>
        <v>30</v>
      </c>
      <c r="H32">
        <f t="shared" si="10"/>
        <v>10</v>
      </c>
      <c r="I32">
        <f t="shared" si="11"/>
        <v>196</v>
      </c>
      <c r="J32">
        <f>'[1]TSS boilerplates (DODT)'!$C28</f>
        <v>53</v>
      </c>
      <c r="K32">
        <f t="shared" si="12"/>
        <v>1.7666666666666666</v>
      </c>
      <c r="L32">
        <f t="shared" si="13"/>
        <v>162</v>
      </c>
      <c r="M32">
        <f t="shared" si="14"/>
        <v>5.4</v>
      </c>
      <c r="N32">
        <v>1</v>
      </c>
      <c r="O32">
        <v>1</v>
      </c>
      <c r="P32">
        <v>1</v>
      </c>
      <c r="Q32">
        <v>1</v>
      </c>
      <c r="R32">
        <f>'[1]TSS boilerplates (DODT)'!$E28</f>
        <v>1</v>
      </c>
      <c r="S32">
        <v>1</v>
      </c>
      <c r="T32">
        <f t="shared" si="3"/>
        <v>1</v>
      </c>
      <c r="U32">
        <f>'[1]TSS boilerplates (DODT)'!$F28</f>
        <v>1</v>
      </c>
      <c r="V32">
        <v>1</v>
      </c>
      <c r="W32">
        <f t="shared" si="4"/>
        <v>1</v>
      </c>
      <c r="X32">
        <f t="shared" si="5"/>
        <v>1</v>
      </c>
      <c r="Y32">
        <f>'[1]TSS boilerplates (DODT)'!$D28</f>
        <v>0</v>
      </c>
      <c r="Z32">
        <f>'[1]TSS boilerplates (DODT)'!$G28</f>
        <v>1</v>
      </c>
      <c r="AA32">
        <f>'[1]TSS boilerplates (DODT)'!$H28</f>
        <v>1</v>
      </c>
      <c r="AB32">
        <f>'[1]TSS boilerplates (DODT)'!$I28</f>
        <v>1</v>
      </c>
      <c r="AC32">
        <v>1</v>
      </c>
      <c r="AD32">
        <f>'[1]TSS boilerplates (DODT)'!$J28</f>
        <v>1</v>
      </c>
      <c r="AE32">
        <v>1</v>
      </c>
      <c r="AF32">
        <f t="shared" si="15"/>
        <v>4</v>
      </c>
      <c r="AG32">
        <f>'[1]TSS boilerplates (DODT)'!$K28</f>
        <v>1</v>
      </c>
      <c r="AH32">
        <f t="shared" si="6"/>
        <v>1</v>
      </c>
      <c r="AI32">
        <f>'[1]TSS boilerplates (DODT)'!$L28</f>
        <v>0</v>
      </c>
      <c r="AJ32">
        <v>1</v>
      </c>
      <c r="AK32">
        <f t="shared" si="7"/>
        <v>1</v>
      </c>
      <c r="AL32">
        <v>1</v>
      </c>
      <c r="AM32">
        <f>'[1]TSS boilerplates (DODT)'!$M28</f>
        <v>1</v>
      </c>
      <c r="AN32">
        <v>1</v>
      </c>
      <c r="AO32">
        <f>'[1]TSS boilerplates (DODT)'!$N28</f>
        <v>0</v>
      </c>
      <c r="AP32">
        <v>1</v>
      </c>
      <c r="AQ32">
        <v>1</v>
      </c>
      <c r="AR32">
        <v>1</v>
      </c>
      <c r="AS32">
        <f>'[1]TSS boilerplates (DODT)'!$O28</f>
        <v>0</v>
      </c>
      <c r="AT32">
        <v>1</v>
      </c>
      <c r="AU32">
        <f t="shared" si="16"/>
        <v>47.22500000000003</v>
      </c>
      <c r="AV32">
        <f t="shared" si="17"/>
        <v>9.1566666666666698</v>
      </c>
      <c r="AW32">
        <f t="shared" si="18"/>
        <v>13.971999999999998</v>
      </c>
      <c r="AX32">
        <f t="shared" si="19"/>
        <v>9.0040000000000013</v>
      </c>
      <c r="AY32">
        <v>0</v>
      </c>
      <c r="AZ32">
        <v>1</v>
      </c>
      <c r="BA32">
        <v>1</v>
      </c>
      <c r="BG32">
        <f t="shared" si="20"/>
        <v>133.33333333333334</v>
      </c>
      <c r="BH32" s="10">
        <f t="shared" si="21"/>
        <v>1.0416666666666666E-4</v>
      </c>
    </row>
    <row r="33" spans="1:60" ht="72.5">
      <c r="A33">
        <v>14</v>
      </c>
      <c r="B33" s="2" t="s">
        <v>682</v>
      </c>
      <c r="C33" s="2" t="s">
        <v>146</v>
      </c>
      <c r="D33">
        <v>1</v>
      </c>
      <c r="E33">
        <v>1</v>
      </c>
      <c r="F33">
        <f t="shared" si="8"/>
        <v>2</v>
      </c>
      <c r="G33">
        <f t="shared" si="9"/>
        <v>24</v>
      </c>
      <c r="H33">
        <f t="shared" si="10"/>
        <v>12</v>
      </c>
      <c r="I33">
        <f t="shared" si="11"/>
        <v>157</v>
      </c>
      <c r="J33">
        <f>'[1]TSS boilerplates (DODT)'!$C29</f>
        <v>44</v>
      </c>
      <c r="K33">
        <f t="shared" si="12"/>
        <v>1.8333333333333333</v>
      </c>
      <c r="L33">
        <f t="shared" si="13"/>
        <v>131</v>
      </c>
      <c r="M33">
        <f t="shared" si="14"/>
        <v>5.458333333333333</v>
      </c>
      <c r="N33">
        <v>1</v>
      </c>
      <c r="O33">
        <v>1</v>
      </c>
      <c r="P33">
        <v>1</v>
      </c>
      <c r="Q33">
        <v>1</v>
      </c>
      <c r="R33">
        <f>'[1]TSS boilerplates (DODT)'!$E29</f>
        <v>1</v>
      </c>
      <c r="S33">
        <v>1</v>
      </c>
      <c r="T33">
        <f t="shared" si="3"/>
        <v>1</v>
      </c>
      <c r="U33">
        <f>'[1]TSS boilerplates (DODT)'!$F29</f>
        <v>1</v>
      </c>
      <c r="V33">
        <v>1</v>
      </c>
      <c r="W33">
        <f t="shared" si="4"/>
        <v>1</v>
      </c>
      <c r="X33">
        <f t="shared" si="5"/>
        <v>1</v>
      </c>
      <c r="Y33">
        <f>'[1]TSS boilerplates (DODT)'!$D29</f>
        <v>0</v>
      </c>
      <c r="Z33">
        <f>'[1]TSS boilerplates (DODT)'!$G29</f>
        <v>1</v>
      </c>
      <c r="AA33">
        <f>'[1]TSS boilerplates (DODT)'!$H29</f>
        <v>1</v>
      </c>
      <c r="AB33">
        <f>'[1]TSS boilerplates (DODT)'!$I29</f>
        <v>1</v>
      </c>
      <c r="AC33">
        <v>1</v>
      </c>
      <c r="AD33">
        <f>'[1]TSS boilerplates (DODT)'!$J29</f>
        <v>1</v>
      </c>
      <c r="AE33">
        <v>1</v>
      </c>
      <c r="AF33">
        <f t="shared" si="15"/>
        <v>3</v>
      </c>
      <c r="AG33">
        <f>'[1]TSS boilerplates (DODT)'!$K29</f>
        <v>1</v>
      </c>
      <c r="AH33">
        <f t="shared" si="6"/>
        <v>1</v>
      </c>
      <c r="AI33">
        <f>'[1]TSS boilerplates (DODT)'!$L29</f>
        <v>0</v>
      </c>
      <c r="AJ33">
        <v>1</v>
      </c>
      <c r="AK33">
        <f t="shared" si="7"/>
        <v>1</v>
      </c>
      <c r="AL33">
        <v>1</v>
      </c>
      <c r="AM33">
        <f>'[1]TSS boilerplates (DODT)'!$M29</f>
        <v>1</v>
      </c>
      <c r="AN33">
        <v>1</v>
      </c>
      <c r="AO33">
        <f>'[1]TSS boilerplates (DODT)'!$N29</f>
        <v>1</v>
      </c>
      <c r="AP33">
        <v>1</v>
      </c>
      <c r="AQ33">
        <v>1</v>
      </c>
      <c r="AR33">
        <v>1</v>
      </c>
      <c r="AS33">
        <f>'[1]TSS boilerplates (DODT)'!$O29</f>
        <v>1</v>
      </c>
      <c r="AT33">
        <v>1</v>
      </c>
      <c r="AU33">
        <f t="shared" si="16"/>
        <v>39.555000000000014</v>
      </c>
      <c r="AV33">
        <f t="shared" si="17"/>
        <v>10.723333333333333</v>
      </c>
      <c r="AW33">
        <f t="shared" si="18"/>
        <v>14.563333333333333</v>
      </c>
      <c r="AX33">
        <f t="shared" si="19"/>
        <v>10.278749999999999</v>
      </c>
      <c r="AY33">
        <v>0</v>
      </c>
      <c r="AZ33">
        <v>1</v>
      </c>
      <c r="BA33">
        <v>1</v>
      </c>
      <c r="BG33">
        <f t="shared" si="20"/>
        <v>125</v>
      </c>
      <c r="BH33" s="10">
        <f t="shared" si="21"/>
        <v>8.3333333333333331E-5</v>
      </c>
    </row>
    <row r="34" spans="1:60" ht="72.5">
      <c r="A34">
        <v>15</v>
      </c>
      <c r="B34" s="2" t="s">
        <v>741</v>
      </c>
      <c r="C34" s="2" t="s">
        <v>146</v>
      </c>
      <c r="D34">
        <v>1</v>
      </c>
      <c r="E34">
        <v>1</v>
      </c>
      <c r="F34">
        <f t="shared" si="8"/>
        <v>1</v>
      </c>
      <c r="G34">
        <f t="shared" si="9"/>
        <v>17</v>
      </c>
      <c r="H34">
        <f t="shared" si="10"/>
        <v>17</v>
      </c>
      <c r="I34">
        <f t="shared" si="11"/>
        <v>126</v>
      </c>
      <c r="J34">
        <f>'[1]TSS boilerplates (DODT)'!$C30</f>
        <v>37</v>
      </c>
      <c r="K34">
        <f t="shared" si="12"/>
        <v>2.1764705882352939</v>
      </c>
      <c r="L34">
        <f t="shared" si="13"/>
        <v>106</v>
      </c>
      <c r="M34">
        <f t="shared" si="14"/>
        <v>6.2352941176470589</v>
      </c>
      <c r="N34">
        <v>0</v>
      </c>
      <c r="O34">
        <v>1</v>
      </c>
      <c r="P34">
        <v>1</v>
      </c>
      <c r="Q34">
        <v>1</v>
      </c>
      <c r="R34">
        <f>'[1]TSS boilerplates (DODT)'!$E30</f>
        <v>1</v>
      </c>
      <c r="S34">
        <v>1</v>
      </c>
      <c r="T34">
        <f t="shared" si="3"/>
        <v>1</v>
      </c>
      <c r="U34">
        <f>'[1]TSS boilerplates (DODT)'!$F30</f>
        <v>1</v>
      </c>
      <c r="V34">
        <v>1</v>
      </c>
      <c r="W34">
        <f t="shared" si="4"/>
        <v>1</v>
      </c>
      <c r="X34">
        <f t="shared" si="5"/>
        <v>1</v>
      </c>
      <c r="Y34">
        <f>'[1]TSS boilerplates (DODT)'!$D30</f>
        <v>1</v>
      </c>
      <c r="Z34">
        <f>'[1]TSS boilerplates (DODT)'!$G30</f>
        <v>1</v>
      </c>
      <c r="AA34">
        <f>'[1]TSS boilerplates (DODT)'!$H30</f>
        <v>1</v>
      </c>
      <c r="AB34">
        <f>'[1]TSS boilerplates (DODT)'!$I30</f>
        <v>1</v>
      </c>
      <c r="AC34">
        <v>1</v>
      </c>
      <c r="AD34">
        <f>'[1]TSS boilerplates (DODT)'!$J30</f>
        <v>1</v>
      </c>
      <c r="AE34">
        <v>1</v>
      </c>
      <c r="AF34">
        <f t="shared" si="15"/>
        <v>1</v>
      </c>
      <c r="AG34">
        <f>'[1]TSS boilerplates (DODT)'!$K30</f>
        <v>1</v>
      </c>
      <c r="AH34">
        <f t="shared" si="6"/>
        <v>1</v>
      </c>
      <c r="AI34">
        <f>'[1]TSS boilerplates (DODT)'!$L30</f>
        <v>0</v>
      </c>
      <c r="AJ34">
        <v>1</v>
      </c>
      <c r="AK34">
        <f t="shared" si="7"/>
        <v>1</v>
      </c>
      <c r="AL34">
        <v>1</v>
      </c>
      <c r="AM34">
        <f>'[1]TSS boilerplates (DODT)'!$M30</f>
        <v>1</v>
      </c>
      <c r="AN34">
        <v>1</v>
      </c>
      <c r="AO34">
        <f>'[1]TSS boilerplates (DODT)'!$N30</f>
        <v>1</v>
      </c>
      <c r="AP34">
        <v>1</v>
      </c>
      <c r="AQ34">
        <v>1</v>
      </c>
      <c r="AR34">
        <v>1</v>
      </c>
      <c r="AS34">
        <f>'[1]TSS boilerplates (DODT)'!$O30</f>
        <v>1</v>
      </c>
      <c r="AT34">
        <v>1</v>
      </c>
      <c r="AU34">
        <f t="shared" si="16"/>
        <v>5.450588235294159</v>
      </c>
      <c r="AV34">
        <f t="shared" si="17"/>
        <v>16.722352941176471</v>
      </c>
      <c r="AW34">
        <f t="shared" si="18"/>
        <v>20.505882352941175</v>
      </c>
      <c r="AX34">
        <f t="shared" si="19"/>
        <v>16.438235294117646</v>
      </c>
      <c r="AY34">
        <v>0</v>
      </c>
      <c r="AZ34">
        <v>1</v>
      </c>
      <c r="BA34">
        <v>1</v>
      </c>
      <c r="BG34">
        <f t="shared" si="20"/>
        <v>58.823529411764703</v>
      </c>
      <c r="BH34" s="10">
        <f t="shared" si="21"/>
        <v>5.902777777777778E-5</v>
      </c>
    </row>
    <row r="35" spans="1:60" ht="29">
      <c r="A35">
        <v>16</v>
      </c>
      <c r="B35" s="2" t="s">
        <v>684</v>
      </c>
      <c r="C35" s="2" t="s">
        <v>146</v>
      </c>
      <c r="D35">
        <v>1</v>
      </c>
      <c r="E35">
        <v>1</v>
      </c>
      <c r="F35">
        <f t="shared" si="8"/>
        <v>1</v>
      </c>
      <c r="G35">
        <f t="shared" si="9"/>
        <v>11</v>
      </c>
      <c r="H35">
        <f t="shared" si="10"/>
        <v>11</v>
      </c>
      <c r="I35">
        <f t="shared" si="11"/>
        <v>59</v>
      </c>
      <c r="J35">
        <f>'[1]TSS boilerplates (DODT)'!$C31</f>
        <v>16</v>
      </c>
      <c r="K35">
        <f t="shared" si="12"/>
        <v>1.4545454545454546</v>
      </c>
      <c r="L35">
        <f t="shared" si="13"/>
        <v>48</v>
      </c>
      <c r="M35">
        <f t="shared" si="14"/>
        <v>4.3636363636363633</v>
      </c>
      <c r="N35">
        <v>1</v>
      </c>
      <c r="O35">
        <v>1</v>
      </c>
      <c r="P35">
        <v>1</v>
      </c>
      <c r="Q35">
        <v>1</v>
      </c>
      <c r="R35">
        <f>'[1]TSS boilerplates (DODT)'!$E31</f>
        <v>0</v>
      </c>
      <c r="S35">
        <v>1</v>
      </c>
      <c r="T35">
        <f t="shared" si="3"/>
        <v>0</v>
      </c>
      <c r="U35">
        <f>'[1]TSS boilerplates (DODT)'!$F31</f>
        <v>1</v>
      </c>
      <c r="V35">
        <v>1</v>
      </c>
      <c r="W35">
        <f t="shared" si="4"/>
        <v>0</v>
      </c>
      <c r="X35">
        <f t="shared" si="5"/>
        <v>1</v>
      </c>
      <c r="Y35">
        <f>'[1]TSS boilerplates (DODT)'!$D31</f>
        <v>0</v>
      </c>
      <c r="Z35">
        <f>'[1]TSS boilerplates (DODT)'!$G31</f>
        <v>1</v>
      </c>
      <c r="AA35">
        <f>'[1]TSS boilerplates (DODT)'!$H31</f>
        <v>1</v>
      </c>
      <c r="AB35">
        <f>'[1]TSS boilerplates (DODT)'!$I31</f>
        <v>1</v>
      </c>
      <c r="AC35">
        <v>1</v>
      </c>
      <c r="AD35">
        <f>'[1]TSS boilerplates (DODT)'!$J31</f>
        <v>1</v>
      </c>
      <c r="AE35">
        <v>1</v>
      </c>
      <c r="AF35">
        <f t="shared" si="15"/>
        <v>1</v>
      </c>
      <c r="AG35">
        <f>'[1]TSS boilerplates (DODT)'!$K31</f>
        <v>1</v>
      </c>
      <c r="AH35">
        <f t="shared" si="6"/>
        <v>1</v>
      </c>
      <c r="AI35">
        <f>'[1]TSS boilerplates (DODT)'!$L31</f>
        <v>1</v>
      </c>
      <c r="AJ35">
        <v>1</v>
      </c>
      <c r="AK35">
        <f t="shared" si="7"/>
        <v>1</v>
      </c>
      <c r="AL35">
        <v>1</v>
      </c>
      <c r="AM35">
        <f>'[1]TSS boilerplates (DODT)'!$M31</f>
        <v>1</v>
      </c>
      <c r="AN35">
        <v>1</v>
      </c>
      <c r="AO35">
        <f>'[1]TSS boilerplates (DODT)'!$N31</f>
        <v>1</v>
      </c>
      <c r="AP35">
        <v>1</v>
      </c>
      <c r="AQ35">
        <v>1</v>
      </c>
      <c r="AR35">
        <v>1</v>
      </c>
      <c r="AS35">
        <f>'[1]TSS boilerplates (DODT)'!$O31</f>
        <v>1</v>
      </c>
      <c r="AT35">
        <v>1</v>
      </c>
      <c r="AU35">
        <f t="shared" si="16"/>
        <v>72.615454545454554</v>
      </c>
      <c r="AV35">
        <f t="shared" si="17"/>
        <v>5.8636363636363633</v>
      </c>
      <c r="AW35">
        <f t="shared" si="18"/>
        <v>7.7018181818181759</v>
      </c>
      <c r="AX35">
        <f t="shared" si="19"/>
        <v>4.6227272727272712</v>
      </c>
      <c r="AY35">
        <v>1</v>
      </c>
      <c r="AZ35">
        <v>1</v>
      </c>
      <c r="BA35">
        <v>1</v>
      </c>
      <c r="BG35">
        <f t="shared" si="20"/>
        <v>90.909090909090907</v>
      </c>
      <c r="BH35" s="10">
        <f t="shared" si="21"/>
        <v>3.8194444444444444E-5</v>
      </c>
    </row>
    <row r="36" spans="1:60" ht="72.5">
      <c r="A36">
        <v>17</v>
      </c>
      <c r="B36" s="2" t="s">
        <v>860</v>
      </c>
      <c r="C36" s="2" t="s">
        <v>166</v>
      </c>
      <c r="D36">
        <v>1</v>
      </c>
      <c r="E36">
        <v>1</v>
      </c>
      <c r="F36">
        <f t="shared" si="8"/>
        <v>2</v>
      </c>
      <c r="G36">
        <f t="shared" si="9"/>
        <v>31</v>
      </c>
      <c r="H36">
        <f t="shared" si="10"/>
        <v>15.5</v>
      </c>
      <c r="I36">
        <f t="shared" si="11"/>
        <v>178</v>
      </c>
      <c r="J36">
        <f>'[1]TSS boilerplates (DODT)'!$C32</f>
        <v>51</v>
      </c>
      <c r="K36">
        <f t="shared" si="12"/>
        <v>1.6451612903225807</v>
      </c>
      <c r="L36">
        <f t="shared" si="13"/>
        <v>144</v>
      </c>
      <c r="M36">
        <f t="shared" si="14"/>
        <v>4.645161290322581</v>
      </c>
      <c r="N36">
        <v>1</v>
      </c>
      <c r="O36">
        <v>1</v>
      </c>
      <c r="P36">
        <v>1</v>
      </c>
      <c r="Q36">
        <v>1</v>
      </c>
      <c r="R36">
        <f>'[1]TSS boilerplates (DODT)'!$E32</f>
        <v>1</v>
      </c>
      <c r="S36">
        <v>1</v>
      </c>
      <c r="T36">
        <f t="shared" si="3"/>
        <v>1</v>
      </c>
      <c r="U36">
        <f>'[1]TSS boilerplates (DODT)'!$F32</f>
        <v>1</v>
      </c>
      <c r="V36">
        <v>1</v>
      </c>
      <c r="W36">
        <f t="shared" si="4"/>
        <v>1</v>
      </c>
      <c r="X36">
        <f t="shared" si="5"/>
        <v>1</v>
      </c>
      <c r="Y36">
        <f>'[1]TSS boilerplates (DODT)'!$D32</f>
        <v>0</v>
      </c>
      <c r="Z36">
        <f>'[1]TSS boilerplates (DODT)'!$G32</f>
        <v>1</v>
      </c>
      <c r="AA36">
        <f>'[1]TSS boilerplates (DODT)'!$H32</f>
        <v>1</v>
      </c>
      <c r="AB36">
        <f>'[1]TSS boilerplates (DODT)'!$I32</f>
        <v>1</v>
      </c>
      <c r="AC36">
        <v>1</v>
      </c>
      <c r="AD36">
        <f>'[1]TSS boilerplates (DODT)'!$J32</f>
        <v>1</v>
      </c>
      <c r="AE36">
        <v>1</v>
      </c>
      <c r="AF36">
        <f t="shared" si="15"/>
        <v>3</v>
      </c>
      <c r="AG36">
        <f>'[1]TSS boilerplates (DODT)'!$K32</f>
        <v>0</v>
      </c>
      <c r="AH36">
        <f t="shared" si="6"/>
        <v>1</v>
      </c>
      <c r="AI36">
        <f>'[1]TSS boilerplates (DODT)'!$L32</f>
        <v>0</v>
      </c>
      <c r="AJ36">
        <v>1</v>
      </c>
      <c r="AK36">
        <f t="shared" si="7"/>
        <v>1</v>
      </c>
      <c r="AL36">
        <v>1</v>
      </c>
      <c r="AM36">
        <f>'[1]TSS boilerplates (DODT)'!$M32</f>
        <v>0</v>
      </c>
      <c r="AN36">
        <v>1</v>
      </c>
      <c r="AO36">
        <f>'[1]TSS boilerplates (DODT)'!$N32</f>
        <v>1</v>
      </c>
      <c r="AP36">
        <v>1</v>
      </c>
      <c r="AQ36">
        <v>1</v>
      </c>
      <c r="AR36">
        <v>1</v>
      </c>
      <c r="AS36">
        <f>'[1]TSS boilerplates (DODT)'!$O32</f>
        <v>1</v>
      </c>
      <c r="AT36">
        <v>1</v>
      </c>
      <c r="AU36">
        <f t="shared" si="16"/>
        <v>51.921854838709677</v>
      </c>
      <c r="AV36">
        <f t="shared" si="17"/>
        <v>9.8679032258064545</v>
      </c>
      <c r="AW36">
        <f t="shared" si="18"/>
        <v>10.362580645161291</v>
      </c>
      <c r="AX36">
        <f t="shared" si="19"/>
        <v>8.1987096774193553</v>
      </c>
      <c r="AY36">
        <v>0</v>
      </c>
      <c r="AZ36">
        <v>1</v>
      </c>
      <c r="BA36">
        <v>1</v>
      </c>
      <c r="BG36">
        <f t="shared" si="20"/>
        <v>96.774193548387089</v>
      </c>
      <c r="BH36" s="10">
        <f t="shared" si="21"/>
        <v>1.0763888888888889E-4</v>
      </c>
    </row>
    <row r="37" spans="1:60" ht="43.5">
      <c r="A37">
        <v>18</v>
      </c>
      <c r="B37" s="2" t="s">
        <v>861</v>
      </c>
      <c r="C37" s="2" t="s">
        <v>166</v>
      </c>
      <c r="D37">
        <v>1</v>
      </c>
      <c r="E37">
        <v>1</v>
      </c>
      <c r="F37">
        <f t="shared" si="8"/>
        <v>1</v>
      </c>
      <c r="G37">
        <f t="shared" si="9"/>
        <v>19</v>
      </c>
      <c r="H37">
        <f t="shared" si="10"/>
        <v>19</v>
      </c>
      <c r="I37">
        <f t="shared" si="11"/>
        <v>107</v>
      </c>
      <c r="J37">
        <f>'[1]TSS boilerplates (DODT)'!$C33</f>
        <v>29</v>
      </c>
      <c r="K37">
        <f t="shared" si="12"/>
        <v>1.5263157894736843</v>
      </c>
      <c r="L37">
        <f t="shared" si="13"/>
        <v>87</v>
      </c>
      <c r="M37">
        <f t="shared" si="14"/>
        <v>4.5789473684210522</v>
      </c>
      <c r="N37">
        <v>1</v>
      </c>
      <c r="O37">
        <v>1</v>
      </c>
      <c r="P37">
        <v>1</v>
      </c>
      <c r="Q37">
        <v>1</v>
      </c>
      <c r="R37">
        <f>'[1]TSS boilerplates (DODT)'!$E33</f>
        <v>1</v>
      </c>
      <c r="S37">
        <v>1</v>
      </c>
      <c r="T37">
        <f t="shared" si="3"/>
        <v>1</v>
      </c>
      <c r="U37">
        <f>'[1]TSS boilerplates (DODT)'!$F33</f>
        <v>1</v>
      </c>
      <c r="V37">
        <v>1</v>
      </c>
      <c r="W37">
        <f t="shared" si="4"/>
        <v>1</v>
      </c>
      <c r="X37">
        <f t="shared" si="5"/>
        <v>1</v>
      </c>
      <c r="Y37">
        <f>'[1]TSS boilerplates (DODT)'!$D33</f>
        <v>0</v>
      </c>
      <c r="Z37">
        <f>'[1]TSS boilerplates (DODT)'!$G33</f>
        <v>1</v>
      </c>
      <c r="AA37">
        <f>'[1]TSS boilerplates (DODT)'!$H33</f>
        <v>1</v>
      </c>
      <c r="AB37">
        <f>'[1]TSS boilerplates (DODT)'!$I33</f>
        <v>1</v>
      </c>
      <c r="AC37">
        <v>1</v>
      </c>
      <c r="AD37">
        <f>'[1]TSS boilerplates (DODT)'!$J33</f>
        <v>1</v>
      </c>
      <c r="AE37">
        <v>1</v>
      </c>
      <c r="AF37">
        <f t="shared" si="15"/>
        <v>2</v>
      </c>
      <c r="AG37">
        <f>'[1]TSS boilerplates (DODT)'!$K33</f>
        <v>1</v>
      </c>
      <c r="AH37">
        <f t="shared" si="6"/>
        <v>1</v>
      </c>
      <c r="AI37">
        <f>'[1]TSS boilerplates (DODT)'!$L33</f>
        <v>1</v>
      </c>
      <c r="AJ37">
        <v>1</v>
      </c>
      <c r="AK37">
        <f t="shared" si="7"/>
        <v>1</v>
      </c>
      <c r="AL37">
        <v>1</v>
      </c>
      <c r="AM37">
        <f>'[1]TSS boilerplates (DODT)'!$M33</f>
        <v>1</v>
      </c>
      <c r="AN37">
        <v>1</v>
      </c>
      <c r="AO37">
        <f>'[1]TSS boilerplates (DODT)'!$N33</f>
        <v>0</v>
      </c>
      <c r="AP37">
        <v>1</v>
      </c>
      <c r="AQ37">
        <v>1</v>
      </c>
      <c r="AR37">
        <v>1</v>
      </c>
      <c r="AS37">
        <f>'[1]TSS boilerplates (DODT)'!$O33</f>
        <v>0</v>
      </c>
      <c r="AT37">
        <v>1</v>
      </c>
      <c r="AU37">
        <f t="shared" si="16"/>
        <v>58.423684210526318</v>
      </c>
      <c r="AV37">
        <f t="shared" si="17"/>
        <v>9.8305263157894771</v>
      </c>
      <c r="AW37">
        <f t="shared" si="18"/>
        <v>10.185263157894735</v>
      </c>
      <c r="AX37">
        <f t="shared" si="19"/>
        <v>9.6368421052631561</v>
      </c>
      <c r="AY37">
        <v>1</v>
      </c>
      <c r="AZ37">
        <v>1</v>
      </c>
      <c r="BA37">
        <v>1</v>
      </c>
      <c r="BG37">
        <f t="shared" si="20"/>
        <v>105.26315789473684</v>
      </c>
      <c r="BH37" s="10">
        <f t="shared" si="21"/>
        <v>6.597222222222223E-5</v>
      </c>
    </row>
    <row r="38" spans="1:60" ht="87">
      <c r="A38">
        <v>19</v>
      </c>
      <c r="B38" s="1" t="s">
        <v>862</v>
      </c>
      <c r="C38" s="2" t="s">
        <v>166</v>
      </c>
      <c r="D38">
        <v>1</v>
      </c>
      <c r="E38">
        <v>1</v>
      </c>
      <c r="F38">
        <f t="shared" si="8"/>
        <v>1</v>
      </c>
      <c r="G38">
        <f t="shared" si="9"/>
        <v>28</v>
      </c>
      <c r="H38">
        <f t="shared" si="10"/>
        <v>28</v>
      </c>
      <c r="I38">
        <f t="shared" si="11"/>
        <v>171</v>
      </c>
      <c r="J38">
        <f>'[1]TSS boilerplates (DODT)'!$C34</f>
        <v>44</v>
      </c>
      <c r="K38">
        <f t="shared" si="12"/>
        <v>1.5714285714285714</v>
      </c>
      <c r="L38">
        <f t="shared" si="13"/>
        <v>142</v>
      </c>
      <c r="M38">
        <f t="shared" si="14"/>
        <v>5.0714285714285712</v>
      </c>
      <c r="N38">
        <v>1</v>
      </c>
      <c r="O38">
        <v>1</v>
      </c>
      <c r="P38">
        <v>1</v>
      </c>
      <c r="Q38">
        <v>1</v>
      </c>
      <c r="R38">
        <f>'[1]TSS boilerplates (DODT)'!$E34</f>
        <v>1</v>
      </c>
      <c r="S38">
        <v>1</v>
      </c>
      <c r="T38">
        <f t="shared" si="3"/>
        <v>1</v>
      </c>
      <c r="U38">
        <f>'[1]TSS boilerplates (DODT)'!$F34</f>
        <v>1</v>
      </c>
      <c r="V38">
        <v>1</v>
      </c>
      <c r="W38">
        <f t="shared" si="4"/>
        <v>1</v>
      </c>
      <c r="X38">
        <f t="shared" si="5"/>
        <v>1</v>
      </c>
      <c r="Y38">
        <f>'[1]TSS boilerplates (DODT)'!$D34</f>
        <v>0</v>
      </c>
      <c r="Z38">
        <f>'[1]TSS boilerplates (DODT)'!$G34</f>
        <v>1</v>
      </c>
      <c r="AA38">
        <f>'[1]TSS boilerplates (DODT)'!$H34</f>
        <v>1</v>
      </c>
      <c r="AB38">
        <f>'[1]TSS boilerplates (DODT)'!$I34</f>
        <v>1</v>
      </c>
      <c r="AC38">
        <v>1</v>
      </c>
      <c r="AD38">
        <f>'[1]TSS boilerplates (DODT)'!$J34</f>
        <v>1</v>
      </c>
      <c r="AE38">
        <v>1</v>
      </c>
      <c r="AF38">
        <f t="shared" si="15"/>
        <v>2</v>
      </c>
      <c r="AG38">
        <f>'[1]TSS boilerplates (DODT)'!$K34</f>
        <v>1</v>
      </c>
      <c r="AH38">
        <f t="shared" si="6"/>
        <v>1</v>
      </c>
      <c r="AI38">
        <f>'[1]TSS boilerplates (DODT)'!$L34</f>
        <v>0</v>
      </c>
      <c r="AJ38">
        <v>1</v>
      </c>
      <c r="AK38">
        <f t="shared" si="7"/>
        <v>1</v>
      </c>
      <c r="AL38">
        <v>1</v>
      </c>
      <c r="AM38">
        <f>'[1]TSS boilerplates (DODT)'!$M34</f>
        <v>1</v>
      </c>
      <c r="AN38">
        <v>1</v>
      </c>
      <c r="AO38">
        <f>'[1]TSS boilerplates (DODT)'!$N34</f>
        <v>0</v>
      </c>
      <c r="AP38">
        <v>1</v>
      </c>
      <c r="AQ38">
        <v>1</v>
      </c>
      <c r="AR38">
        <v>1</v>
      </c>
      <c r="AS38">
        <f>'[1]TSS boilerplates (DODT)'!$O34</f>
        <v>0</v>
      </c>
      <c r="AT38">
        <v>1</v>
      </c>
      <c r="AU38">
        <f t="shared" si="16"/>
        <v>45.472142857142885</v>
      </c>
      <c r="AV38">
        <f t="shared" si="17"/>
        <v>13.872857142857146</v>
      </c>
      <c r="AW38">
        <f t="shared" si="18"/>
        <v>13.382857142857144</v>
      </c>
      <c r="AX38">
        <f t="shared" si="19"/>
        <v>16.456428571428567</v>
      </c>
      <c r="AY38">
        <v>1</v>
      </c>
      <c r="AZ38">
        <v>1</v>
      </c>
      <c r="BA38">
        <v>1</v>
      </c>
      <c r="BG38">
        <f t="shared" si="20"/>
        <v>71.428571428571431</v>
      </c>
      <c r="BH38" s="10">
        <f t="shared" si="21"/>
        <v>9.722222222222223E-5</v>
      </c>
    </row>
    <row r="39" spans="1:60" ht="72.5">
      <c r="A39">
        <v>20</v>
      </c>
      <c r="B39" s="1" t="s">
        <v>814</v>
      </c>
      <c r="C39" s="2" t="s">
        <v>146</v>
      </c>
      <c r="D39">
        <v>1</v>
      </c>
      <c r="E39">
        <v>1</v>
      </c>
      <c r="F39">
        <f t="shared" si="8"/>
        <v>1</v>
      </c>
      <c r="G39">
        <f t="shared" si="9"/>
        <v>31</v>
      </c>
      <c r="H39">
        <f t="shared" si="10"/>
        <v>31</v>
      </c>
      <c r="I39">
        <f t="shared" si="11"/>
        <v>183</v>
      </c>
      <c r="J39">
        <f>'[1]TSS boilerplates (DODT)'!$C35</f>
        <v>50</v>
      </c>
      <c r="K39">
        <f t="shared" si="12"/>
        <v>1.6129032258064515</v>
      </c>
      <c r="L39">
        <f t="shared" si="13"/>
        <v>149</v>
      </c>
      <c r="M39">
        <f t="shared" si="14"/>
        <v>4.806451612903226</v>
      </c>
      <c r="N39">
        <v>0</v>
      </c>
      <c r="O39">
        <v>1</v>
      </c>
      <c r="P39">
        <v>0</v>
      </c>
      <c r="Q39">
        <v>0</v>
      </c>
      <c r="R39">
        <f>'[1]TSS boilerplates (DODT)'!$E35</f>
        <v>1</v>
      </c>
      <c r="S39">
        <v>1</v>
      </c>
      <c r="T39">
        <f t="shared" si="3"/>
        <v>0</v>
      </c>
      <c r="U39">
        <f>'[1]TSS boilerplates (DODT)'!$F35</f>
        <v>1</v>
      </c>
      <c r="V39">
        <v>1</v>
      </c>
      <c r="W39">
        <f t="shared" si="4"/>
        <v>0</v>
      </c>
      <c r="X39">
        <f t="shared" si="5"/>
        <v>1</v>
      </c>
      <c r="Y39">
        <f>'[1]TSS boilerplates (DODT)'!$D35</f>
        <v>1</v>
      </c>
      <c r="Z39">
        <f>'[1]TSS boilerplates (DODT)'!$G35</f>
        <v>1</v>
      </c>
      <c r="AA39">
        <f>'[1]TSS boilerplates (DODT)'!$H35</f>
        <v>1</v>
      </c>
      <c r="AB39">
        <f>'[1]TSS boilerplates (DODT)'!$I35</f>
        <v>1</v>
      </c>
      <c r="AC39">
        <v>1</v>
      </c>
      <c r="AD39">
        <f>'[1]TSS boilerplates (DODT)'!$J35</f>
        <v>1</v>
      </c>
      <c r="AE39">
        <v>1</v>
      </c>
      <c r="AF39">
        <f t="shared" si="15"/>
        <v>3</v>
      </c>
      <c r="AG39">
        <f>'[1]TSS boilerplates (DODT)'!$K35</f>
        <v>1</v>
      </c>
      <c r="AH39">
        <f t="shared" si="6"/>
        <v>1</v>
      </c>
      <c r="AI39">
        <f>'[1]TSS boilerplates (DODT)'!$L35</f>
        <v>0</v>
      </c>
      <c r="AJ39">
        <v>1</v>
      </c>
      <c r="AK39">
        <f t="shared" si="7"/>
        <v>1</v>
      </c>
      <c r="AL39">
        <v>1</v>
      </c>
      <c r="AM39">
        <f>'[1]TSS boilerplates (DODT)'!$M35</f>
        <v>1</v>
      </c>
      <c r="AN39">
        <v>1</v>
      </c>
      <c r="AO39">
        <f>'[1]TSS boilerplates (DODT)'!$N35</f>
        <v>1</v>
      </c>
      <c r="AP39">
        <v>1</v>
      </c>
      <c r="AQ39">
        <v>1</v>
      </c>
      <c r="AR39">
        <v>1</v>
      </c>
      <c r="AS39">
        <f>'[1]TSS boilerplates (DODT)'!$O35</f>
        <v>1</v>
      </c>
      <c r="AT39">
        <v>1</v>
      </c>
      <c r="AU39">
        <f t="shared" si="16"/>
        <v>38.918387096774218</v>
      </c>
      <c r="AV39">
        <f t="shared" si="17"/>
        <v>15.532258064516128</v>
      </c>
      <c r="AW39">
        <f t="shared" si="18"/>
        <v>12.265806451612903</v>
      </c>
      <c r="AX39">
        <f t="shared" si="19"/>
        <v>16.708387096774196</v>
      </c>
      <c r="AY39">
        <v>0</v>
      </c>
      <c r="AZ39">
        <v>1</v>
      </c>
      <c r="BA39">
        <v>1</v>
      </c>
      <c r="BG39">
        <f t="shared" si="20"/>
        <v>96.774193548387089</v>
      </c>
      <c r="BH39" s="10">
        <f t="shared" si="21"/>
        <v>1.0763888888888889E-4</v>
      </c>
    </row>
    <row r="40" spans="1:60" ht="43.5">
      <c r="A40">
        <v>21</v>
      </c>
      <c r="B40" s="1" t="s">
        <v>863</v>
      </c>
      <c r="C40" s="2" t="s">
        <v>166</v>
      </c>
      <c r="D40">
        <v>1</v>
      </c>
      <c r="E40">
        <v>1</v>
      </c>
      <c r="F40">
        <f t="shared" si="8"/>
        <v>1</v>
      </c>
      <c r="G40">
        <f t="shared" si="9"/>
        <v>15</v>
      </c>
      <c r="H40">
        <f t="shared" si="10"/>
        <v>15</v>
      </c>
      <c r="I40">
        <f t="shared" si="11"/>
        <v>100</v>
      </c>
      <c r="J40">
        <f>'[1]TSS boilerplates (DODT)'!$C36</f>
        <v>27</v>
      </c>
      <c r="K40">
        <f t="shared" si="12"/>
        <v>1.8</v>
      </c>
      <c r="L40">
        <f t="shared" si="13"/>
        <v>83</v>
      </c>
      <c r="M40">
        <f t="shared" si="14"/>
        <v>5.5333333333333332</v>
      </c>
      <c r="N40">
        <v>1</v>
      </c>
      <c r="O40">
        <v>1</v>
      </c>
      <c r="P40">
        <v>1</v>
      </c>
      <c r="Q40">
        <v>1</v>
      </c>
      <c r="R40">
        <f>'[1]TSS boilerplates (DODT)'!$E36</f>
        <v>1</v>
      </c>
      <c r="S40">
        <v>1</v>
      </c>
      <c r="T40">
        <f t="shared" si="3"/>
        <v>1</v>
      </c>
      <c r="U40">
        <f>'[1]TSS boilerplates (DODT)'!$F36</f>
        <v>1</v>
      </c>
      <c r="V40">
        <v>1</v>
      </c>
      <c r="W40">
        <f t="shared" si="4"/>
        <v>1</v>
      </c>
      <c r="X40">
        <f t="shared" si="5"/>
        <v>1</v>
      </c>
      <c r="Y40">
        <f>'[1]TSS boilerplates (DODT)'!$D36</f>
        <v>1</v>
      </c>
      <c r="Z40">
        <f>'[1]TSS boilerplates (DODT)'!$G36</f>
        <v>1</v>
      </c>
      <c r="AA40">
        <f>'[1]TSS boilerplates (DODT)'!$H36</f>
        <v>1</v>
      </c>
      <c r="AB40">
        <f>'[1]TSS boilerplates (DODT)'!$I36</f>
        <v>1</v>
      </c>
      <c r="AC40">
        <v>1</v>
      </c>
      <c r="AD40">
        <f>'[1]TSS boilerplates (DODT)'!$J36</f>
        <v>1</v>
      </c>
      <c r="AE40">
        <v>1</v>
      </c>
      <c r="AF40">
        <f t="shared" si="15"/>
        <v>2</v>
      </c>
      <c r="AG40">
        <f>'[1]TSS boilerplates (DODT)'!$K36</f>
        <v>1</v>
      </c>
      <c r="AH40">
        <f t="shared" si="6"/>
        <v>1</v>
      </c>
      <c r="AI40">
        <f>'[1]TSS boilerplates (DODT)'!$L36</f>
        <v>1</v>
      </c>
      <c r="AJ40">
        <v>1</v>
      </c>
      <c r="AK40">
        <f t="shared" si="7"/>
        <v>1</v>
      </c>
      <c r="AL40">
        <v>1</v>
      </c>
      <c r="AM40">
        <f>'[1]TSS boilerplates (DODT)'!$M36</f>
        <v>1</v>
      </c>
      <c r="AN40">
        <v>1</v>
      </c>
      <c r="AO40">
        <f>'[1]TSS boilerplates (DODT)'!$N36</f>
        <v>1</v>
      </c>
      <c r="AP40">
        <v>1</v>
      </c>
      <c r="AQ40">
        <v>1</v>
      </c>
      <c r="AR40">
        <v>1</v>
      </c>
      <c r="AS40">
        <f>'[1]TSS boilerplates (DODT)'!$O36</f>
        <v>1</v>
      </c>
      <c r="AT40">
        <v>1</v>
      </c>
      <c r="AU40">
        <f t="shared" si="16"/>
        <v>39.330000000000013</v>
      </c>
      <c r="AV40">
        <f t="shared" si="17"/>
        <v>11.500000000000004</v>
      </c>
      <c r="AW40">
        <f t="shared" si="18"/>
        <v>15.938666666666663</v>
      </c>
      <c r="AX40">
        <f t="shared" si="19"/>
        <v>12.131999999999998</v>
      </c>
      <c r="AY40">
        <v>1</v>
      </c>
      <c r="AZ40">
        <v>1</v>
      </c>
      <c r="BA40">
        <v>1</v>
      </c>
      <c r="BG40">
        <f t="shared" si="20"/>
        <v>133.33333333333334</v>
      </c>
      <c r="BH40" s="10">
        <f t="shared" si="21"/>
        <v>5.208333333333333E-5</v>
      </c>
    </row>
    <row r="41" spans="1:60" ht="29">
      <c r="A41">
        <v>22</v>
      </c>
      <c r="B41" s="1" t="s">
        <v>746</v>
      </c>
      <c r="C41" s="2" t="s">
        <v>146</v>
      </c>
      <c r="D41">
        <v>1</v>
      </c>
      <c r="E41">
        <v>1</v>
      </c>
      <c r="F41">
        <f t="shared" si="8"/>
        <v>1</v>
      </c>
      <c r="G41">
        <f t="shared" si="9"/>
        <v>12</v>
      </c>
      <c r="H41">
        <f t="shared" si="10"/>
        <v>12</v>
      </c>
      <c r="I41">
        <f t="shared" si="11"/>
        <v>77</v>
      </c>
      <c r="J41">
        <f>'[1]TSS boilerplates (DODT)'!$C37</f>
        <v>22</v>
      </c>
      <c r="K41">
        <f t="shared" si="12"/>
        <v>1.8333333333333333</v>
      </c>
      <c r="L41">
        <f t="shared" si="13"/>
        <v>63</v>
      </c>
      <c r="M41">
        <f t="shared" si="14"/>
        <v>5.25</v>
      </c>
      <c r="N41">
        <v>1</v>
      </c>
      <c r="O41">
        <v>1</v>
      </c>
      <c r="P41">
        <v>1</v>
      </c>
      <c r="Q41">
        <v>1</v>
      </c>
      <c r="R41">
        <f>'[1]TSS boilerplates (DODT)'!$E37</f>
        <v>1</v>
      </c>
      <c r="S41">
        <v>1</v>
      </c>
      <c r="T41">
        <f t="shared" si="3"/>
        <v>1</v>
      </c>
      <c r="U41">
        <f>'[1]TSS boilerplates (DODT)'!$F37</f>
        <v>1</v>
      </c>
      <c r="V41">
        <v>1</v>
      </c>
      <c r="W41">
        <f t="shared" si="4"/>
        <v>1</v>
      </c>
      <c r="X41">
        <f t="shared" si="5"/>
        <v>1</v>
      </c>
      <c r="Y41">
        <f>'[1]TSS boilerplates (DODT)'!$D37</f>
        <v>1</v>
      </c>
      <c r="Z41">
        <f>'[1]TSS boilerplates (DODT)'!$G37</f>
        <v>1</v>
      </c>
      <c r="AA41">
        <f>'[1]TSS boilerplates (DODT)'!$H37</f>
        <v>1</v>
      </c>
      <c r="AB41">
        <f>'[1]TSS boilerplates (DODT)'!$I37</f>
        <v>1</v>
      </c>
      <c r="AC41">
        <v>1</v>
      </c>
      <c r="AD41">
        <f>'[1]TSS boilerplates (DODT)'!$J37</f>
        <v>1</v>
      </c>
      <c r="AE41">
        <v>1</v>
      </c>
      <c r="AF41">
        <f t="shared" si="15"/>
        <v>1</v>
      </c>
      <c r="AG41">
        <f>'[1]TSS boilerplates (DODT)'!$K37</f>
        <v>0</v>
      </c>
      <c r="AH41">
        <f t="shared" si="6"/>
        <v>1</v>
      </c>
      <c r="AI41">
        <f>'[1]TSS boilerplates (DODT)'!$L37</f>
        <v>1</v>
      </c>
      <c r="AJ41">
        <v>1</v>
      </c>
      <c r="AK41">
        <f t="shared" si="7"/>
        <v>1</v>
      </c>
      <c r="AL41">
        <v>1</v>
      </c>
      <c r="AM41">
        <f>'[1]TSS boilerplates (DODT)'!$M37</f>
        <v>0</v>
      </c>
      <c r="AN41">
        <v>1</v>
      </c>
      <c r="AO41">
        <f>'[1]TSS boilerplates (DODT)'!$N37</f>
        <v>1</v>
      </c>
      <c r="AP41">
        <v>1</v>
      </c>
      <c r="AQ41">
        <v>1</v>
      </c>
      <c r="AR41">
        <v>1</v>
      </c>
      <c r="AS41">
        <f>'[1]TSS boilerplates (DODT)'!$O37</f>
        <v>1</v>
      </c>
      <c r="AT41">
        <v>1</v>
      </c>
      <c r="AU41">
        <f t="shared" si="16"/>
        <v>39.555000000000014</v>
      </c>
      <c r="AV41">
        <f t="shared" si="17"/>
        <v>10.723333333333333</v>
      </c>
      <c r="AW41">
        <f t="shared" si="18"/>
        <v>14.073333333333331</v>
      </c>
      <c r="AX41">
        <f t="shared" si="19"/>
        <v>9.2974999999999994</v>
      </c>
      <c r="AY41">
        <v>1</v>
      </c>
      <c r="AZ41">
        <v>1</v>
      </c>
      <c r="BA41">
        <v>1</v>
      </c>
      <c r="BG41">
        <f t="shared" si="20"/>
        <v>83.333333333333329</v>
      </c>
      <c r="BH41" s="10">
        <f t="shared" si="21"/>
        <v>4.1666666666666665E-5</v>
      </c>
    </row>
    <row r="42" spans="1:60" ht="43.5">
      <c r="A42">
        <v>23</v>
      </c>
      <c r="B42" s="1" t="s">
        <v>747</v>
      </c>
      <c r="C42" s="2" t="s">
        <v>146</v>
      </c>
      <c r="D42">
        <v>1</v>
      </c>
      <c r="E42">
        <v>1</v>
      </c>
      <c r="F42">
        <f t="shared" si="8"/>
        <v>1</v>
      </c>
      <c r="G42">
        <f t="shared" si="9"/>
        <v>12</v>
      </c>
      <c r="H42">
        <f t="shared" si="10"/>
        <v>12</v>
      </c>
      <c r="I42">
        <f t="shared" si="11"/>
        <v>79</v>
      </c>
      <c r="J42">
        <f>'[1]TSS boilerplates (DODT)'!$C38</f>
        <v>23</v>
      </c>
      <c r="K42">
        <f t="shared" si="12"/>
        <v>1.9166666666666667</v>
      </c>
      <c r="L42">
        <f t="shared" si="13"/>
        <v>65</v>
      </c>
      <c r="M42">
        <f t="shared" si="14"/>
        <v>5.416666666666667</v>
      </c>
      <c r="N42">
        <v>1</v>
      </c>
      <c r="O42">
        <v>1</v>
      </c>
      <c r="P42">
        <v>1</v>
      </c>
      <c r="Q42">
        <v>1</v>
      </c>
      <c r="R42">
        <f>'[1]TSS boilerplates (DODT)'!$E38</f>
        <v>1</v>
      </c>
      <c r="S42">
        <v>1</v>
      </c>
      <c r="T42">
        <f t="shared" si="3"/>
        <v>1</v>
      </c>
      <c r="U42">
        <f>'[1]TSS boilerplates (DODT)'!$F38</f>
        <v>1</v>
      </c>
      <c r="V42">
        <v>1</v>
      </c>
      <c r="W42">
        <f t="shared" si="4"/>
        <v>1</v>
      </c>
      <c r="X42">
        <f t="shared" si="5"/>
        <v>1</v>
      </c>
      <c r="Y42">
        <f>'[1]TSS boilerplates (DODT)'!$D38</f>
        <v>1</v>
      </c>
      <c r="Z42">
        <f>'[1]TSS boilerplates (DODT)'!$G38</f>
        <v>1</v>
      </c>
      <c r="AA42">
        <f>'[1]TSS boilerplates (DODT)'!$H38</f>
        <v>1</v>
      </c>
      <c r="AB42">
        <f>'[1]TSS boilerplates (DODT)'!$I38</f>
        <v>1</v>
      </c>
      <c r="AC42">
        <v>1</v>
      </c>
      <c r="AD42">
        <f>'[1]TSS boilerplates (DODT)'!$J38</f>
        <v>1</v>
      </c>
      <c r="AE42">
        <v>1</v>
      </c>
      <c r="AF42">
        <f t="shared" si="15"/>
        <v>1</v>
      </c>
      <c r="AG42">
        <f>'[1]TSS boilerplates (DODT)'!$K38</f>
        <v>0</v>
      </c>
      <c r="AH42">
        <f t="shared" si="6"/>
        <v>1</v>
      </c>
      <c r="AI42">
        <f>'[1]TSS boilerplates (DODT)'!$L38</f>
        <v>1</v>
      </c>
      <c r="AJ42">
        <v>1</v>
      </c>
      <c r="AK42">
        <f t="shared" si="7"/>
        <v>1</v>
      </c>
      <c r="AL42">
        <v>1</v>
      </c>
      <c r="AM42">
        <f>'[1]TSS boilerplates (DODT)'!$M38</f>
        <v>0</v>
      </c>
      <c r="AN42">
        <v>1</v>
      </c>
      <c r="AO42">
        <f>'[1]TSS boilerplates (DODT)'!$N38</f>
        <v>1</v>
      </c>
      <c r="AP42">
        <v>1</v>
      </c>
      <c r="AQ42">
        <v>1</v>
      </c>
      <c r="AR42">
        <v>1</v>
      </c>
      <c r="AS42">
        <f>'[1]TSS boilerplates (DODT)'!$O38</f>
        <v>1</v>
      </c>
      <c r="AT42">
        <v>1</v>
      </c>
      <c r="AU42">
        <f t="shared" si="16"/>
        <v>32.505000000000003</v>
      </c>
      <c r="AV42">
        <f t="shared" si="17"/>
        <v>11.706666666666667</v>
      </c>
      <c r="AW42">
        <f t="shared" si="18"/>
        <v>15.053333333333335</v>
      </c>
      <c r="AX42">
        <f t="shared" si="19"/>
        <v>10.082500000000003</v>
      </c>
      <c r="AY42">
        <v>1</v>
      </c>
      <c r="AZ42">
        <v>1</v>
      </c>
      <c r="BA42">
        <v>1</v>
      </c>
      <c r="BG42">
        <f t="shared" si="20"/>
        <v>83.333333333333329</v>
      </c>
      <c r="BH42" s="10">
        <f t="shared" si="21"/>
        <v>4.1666666666666665E-5</v>
      </c>
    </row>
    <row r="43" spans="1:60" ht="43.5">
      <c r="A43">
        <v>24</v>
      </c>
      <c r="B43" s="1" t="s">
        <v>748</v>
      </c>
      <c r="C43" s="2" t="s">
        <v>146</v>
      </c>
      <c r="D43">
        <v>1</v>
      </c>
      <c r="E43">
        <v>1</v>
      </c>
      <c r="F43">
        <f t="shared" si="8"/>
        <v>1</v>
      </c>
      <c r="G43">
        <f t="shared" si="9"/>
        <v>15</v>
      </c>
      <c r="H43">
        <f t="shared" si="10"/>
        <v>15</v>
      </c>
      <c r="I43">
        <f t="shared" si="11"/>
        <v>110</v>
      </c>
      <c r="J43">
        <f>'[1]TSS boilerplates (DODT)'!$C39</f>
        <v>31</v>
      </c>
      <c r="K43">
        <f t="shared" si="12"/>
        <v>2.0666666666666669</v>
      </c>
      <c r="L43">
        <f t="shared" si="13"/>
        <v>92</v>
      </c>
      <c r="M43">
        <f t="shared" si="14"/>
        <v>6.1333333333333337</v>
      </c>
      <c r="N43">
        <v>1</v>
      </c>
      <c r="O43">
        <v>1</v>
      </c>
      <c r="P43">
        <v>1</v>
      </c>
      <c r="Q43">
        <v>1</v>
      </c>
      <c r="R43">
        <f>'[1]TSS boilerplates (DODT)'!$E39</f>
        <v>1</v>
      </c>
      <c r="S43">
        <v>1</v>
      </c>
      <c r="T43">
        <f t="shared" si="3"/>
        <v>1</v>
      </c>
      <c r="U43">
        <f>'[1]TSS boilerplates (DODT)'!$F39</f>
        <v>1</v>
      </c>
      <c r="V43">
        <v>1</v>
      </c>
      <c r="W43">
        <f t="shared" si="4"/>
        <v>1</v>
      </c>
      <c r="X43">
        <f t="shared" si="5"/>
        <v>1</v>
      </c>
      <c r="Y43">
        <f>'[1]TSS boilerplates (DODT)'!$D39</f>
        <v>1</v>
      </c>
      <c r="Z43">
        <f>'[1]TSS boilerplates (DODT)'!$G39</f>
        <v>1</v>
      </c>
      <c r="AA43">
        <f>'[1]TSS boilerplates (DODT)'!$H39</f>
        <v>1</v>
      </c>
      <c r="AB43">
        <f>'[1]TSS boilerplates (DODT)'!$I39</f>
        <v>1</v>
      </c>
      <c r="AC43">
        <v>1</v>
      </c>
      <c r="AD43">
        <f>'[1]TSS boilerplates (DODT)'!$J39</f>
        <v>1</v>
      </c>
      <c r="AE43">
        <v>1</v>
      </c>
      <c r="AF43">
        <f t="shared" si="15"/>
        <v>4</v>
      </c>
      <c r="AG43">
        <f>'[1]TSS boilerplates (DODT)'!$K39</f>
        <v>1</v>
      </c>
      <c r="AH43">
        <f t="shared" si="6"/>
        <v>1</v>
      </c>
      <c r="AI43">
        <f>'[1]TSS boilerplates (DODT)'!$L39</f>
        <v>0</v>
      </c>
      <c r="AJ43">
        <v>1</v>
      </c>
      <c r="AK43">
        <f t="shared" si="7"/>
        <v>1</v>
      </c>
      <c r="AL43">
        <v>1</v>
      </c>
      <c r="AM43">
        <f>'[1]TSS boilerplates (DODT)'!$M39</f>
        <v>1</v>
      </c>
      <c r="AN43">
        <v>1</v>
      </c>
      <c r="AO43">
        <f>'[1]TSS boilerplates (DODT)'!$N39</f>
        <v>1</v>
      </c>
      <c r="AP43">
        <v>1</v>
      </c>
      <c r="AQ43">
        <v>1</v>
      </c>
      <c r="AR43">
        <v>1</v>
      </c>
      <c r="AS43">
        <f>'[1]TSS boilerplates (DODT)'!$O39</f>
        <v>1</v>
      </c>
      <c r="AT43">
        <v>1</v>
      </c>
      <c r="AU43">
        <f t="shared" si="16"/>
        <v>16.770000000000007</v>
      </c>
      <c r="AV43">
        <f t="shared" si="17"/>
        <v>14.646666666666672</v>
      </c>
      <c r="AW43">
        <f t="shared" si="18"/>
        <v>19.858666666666661</v>
      </c>
      <c r="AX43">
        <f t="shared" si="19"/>
        <v>14.958000000000006</v>
      </c>
      <c r="AY43">
        <v>0</v>
      </c>
      <c r="AZ43">
        <v>1</v>
      </c>
      <c r="BA43">
        <v>1</v>
      </c>
      <c r="BG43">
        <f t="shared" si="20"/>
        <v>266.66666666666669</v>
      </c>
      <c r="BH43" s="10">
        <f t="shared" si="21"/>
        <v>5.208333333333333E-5</v>
      </c>
    </row>
    <row r="44" spans="1:60" ht="29">
      <c r="A44">
        <v>25</v>
      </c>
      <c r="B44" s="1" t="s">
        <v>749</v>
      </c>
      <c r="C44" s="2" t="s">
        <v>146</v>
      </c>
      <c r="D44">
        <v>1</v>
      </c>
      <c r="E44">
        <v>1</v>
      </c>
      <c r="F44">
        <f t="shared" si="8"/>
        <v>1</v>
      </c>
      <c r="G44">
        <f t="shared" si="9"/>
        <v>11</v>
      </c>
      <c r="H44">
        <f t="shared" si="10"/>
        <v>11</v>
      </c>
      <c r="I44">
        <f t="shared" si="11"/>
        <v>71</v>
      </c>
      <c r="J44">
        <f>'[1]TSS boilerplates (DODT)'!$C40</f>
        <v>20</v>
      </c>
      <c r="K44">
        <f t="shared" si="12"/>
        <v>1.8181818181818181</v>
      </c>
      <c r="L44">
        <f t="shared" si="13"/>
        <v>60</v>
      </c>
      <c r="M44">
        <f t="shared" si="14"/>
        <v>5.4545454545454541</v>
      </c>
      <c r="N44">
        <v>1</v>
      </c>
      <c r="O44">
        <v>1</v>
      </c>
      <c r="P44">
        <v>1</v>
      </c>
      <c r="Q44">
        <v>1</v>
      </c>
      <c r="R44">
        <f>'[1]TSS boilerplates (DODT)'!$E40</f>
        <v>1</v>
      </c>
      <c r="S44">
        <v>1</v>
      </c>
      <c r="T44">
        <f t="shared" si="3"/>
        <v>1</v>
      </c>
      <c r="U44">
        <f>'[1]TSS boilerplates (DODT)'!$F40</f>
        <v>1</v>
      </c>
      <c r="V44">
        <v>1</v>
      </c>
      <c r="W44">
        <f t="shared" si="4"/>
        <v>1</v>
      </c>
      <c r="X44">
        <f t="shared" si="5"/>
        <v>1</v>
      </c>
      <c r="Y44">
        <f>'[1]TSS boilerplates (DODT)'!$D40</f>
        <v>1</v>
      </c>
      <c r="Z44">
        <f>'[1]TSS boilerplates (DODT)'!$G40</f>
        <v>1</v>
      </c>
      <c r="AA44">
        <f>'[1]TSS boilerplates (DODT)'!$H40</f>
        <v>1</v>
      </c>
      <c r="AB44">
        <f>'[1]TSS boilerplates (DODT)'!$I40</f>
        <v>1</v>
      </c>
      <c r="AC44">
        <v>1</v>
      </c>
      <c r="AD44">
        <f>'[1]TSS boilerplates (DODT)'!$J40</f>
        <v>1</v>
      </c>
      <c r="AE44">
        <v>1</v>
      </c>
      <c r="AF44">
        <f t="shared" si="15"/>
        <v>1</v>
      </c>
      <c r="AG44">
        <f>'[1]TSS boilerplates (DODT)'!$K40</f>
        <v>1</v>
      </c>
      <c r="AH44">
        <f t="shared" si="6"/>
        <v>1</v>
      </c>
      <c r="AI44">
        <f>'[1]TSS boilerplates (DODT)'!$L40</f>
        <v>1</v>
      </c>
      <c r="AJ44">
        <v>1</v>
      </c>
      <c r="AK44">
        <f t="shared" si="7"/>
        <v>1</v>
      </c>
      <c r="AL44">
        <v>1</v>
      </c>
      <c r="AM44">
        <f>'[1]TSS boilerplates (DODT)'!$M40</f>
        <v>1</v>
      </c>
      <c r="AN44">
        <v>1</v>
      </c>
      <c r="AO44">
        <f>'[1]TSS boilerplates (DODT)'!$N40</f>
        <v>1</v>
      </c>
      <c r="AP44">
        <v>1</v>
      </c>
      <c r="AQ44">
        <v>1</v>
      </c>
      <c r="AR44">
        <v>1</v>
      </c>
      <c r="AS44">
        <f>'[1]TSS boilerplates (DODT)'!$O40</f>
        <v>1</v>
      </c>
      <c r="AT44">
        <v>1</v>
      </c>
      <c r="AU44">
        <f t="shared" si="16"/>
        <v>41.851818181818196</v>
      </c>
      <c r="AV44">
        <f t="shared" si="17"/>
        <v>10.154545454545456</v>
      </c>
      <c r="AW44">
        <f t="shared" si="18"/>
        <v>14.116363636363637</v>
      </c>
      <c r="AX44">
        <f t="shared" si="19"/>
        <v>9.7609090909090881</v>
      </c>
      <c r="AY44">
        <v>1</v>
      </c>
      <c r="AZ44">
        <v>1</v>
      </c>
      <c r="BA44">
        <v>1</v>
      </c>
      <c r="BG44">
        <f t="shared" si="20"/>
        <v>90.909090909090907</v>
      </c>
      <c r="BH44" s="10">
        <f t="shared" si="21"/>
        <v>3.8194444444444444E-5</v>
      </c>
    </row>
    <row r="45" spans="1:60" ht="72.5">
      <c r="A45">
        <v>26</v>
      </c>
      <c r="B45" s="1" t="s">
        <v>816</v>
      </c>
      <c r="C45" s="2" t="s">
        <v>146</v>
      </c>
      <c r="D45">
        <v>1</v>
      </c>
      <c r="E45">
        <v>1</v>
      </c>
      <c r="F45">
        <f t="shared" si="8"/>
        <v>2</v>
      </c>
      <c r="G45">
        <f t="shared" si="9"/>
        <v>24</v>
      </c>
      <c r="H45">
        <f t="shared" si="10"/>
        <v>12</v>
      </c>
      <c r="I45">
        <f t="shared" si="11"/>
        <v>152</v>
      </c>
      <c r="J45">
        <f>'[1]TSS boilerplates (DODT)'!$C41</f>
        <v>45</v>
      </c>
      <c r="K45">
        <f t="shared" si="12"/>
        <v>1.875</v>
      </c>
      <c r="L45">
        <f t="shared" si="13"/>
        <v>126</v>
      </c>
      <c r="M45">
        <f t="shared" si="14"/>
        <v>5.25</v>
      </c>
      <c r="N45">
        <v>0</v>
      </c>
      <c r="O45">
        <v>1</v>
      </c>
      <c r="P45">
        <v>1</v>
      </c>
      <c r="Q45">
        <v>0</v>
      </c>
      <c r="R45">
        <f>'[1]TSS boilerplates (DODT)'!$E41</f>
        <v>1</v>
      </c>
      <c r="S45">
        <v>1</v>
      </c>
      <c r="T45">
        <f t="shared" si="3"/>
        <v>0</v>
      </c>
      <c r="U45">
        <f>'[1]TSS boilerplates (DODT)'!$F41</f>
        <v>1</v>
      </c>
      <c r="V45">
        <v>1</v>
      </c>
      <c r="W45">
        <f t="shared" si="4"/>
        <v>0</v>
      </c>
      <c r="X45">
        <f t="shared" si="5"/>
        <v>1</v>
      </c>
      <c r="Y45">
        <f>'[1]TSS boilerplates (DODT)'!$D41</f>
        <v>0</v>
      </c>
      <c r="Z45">
        <f>'[1]TSS boilerplates (DODT)'!$G41</f>
        <v>1</v>
      </c>
      <c r="AA45">
        <f>'[1]TSS boilerplates (DODT)'!$H41</f>
        <v>1</v>
      </c>
      <c r="AB45">
        <f>'[1]TSS boilerplates (DODT)'!$I41</f>
        <v>1</v>
      </c>
      <c r="AC45">
        <v>1</v>
      </c>
      <c r="AD45">
        <f>'[1]TSS boilerplates (DODT)'!$J41</f>
        <v>1</v>
      </c>
      <c r="AE45">
        <v>1</v>
      </c>
      <c r="AF45">
        <f t="shared" si="15"/>
        <v>2</v>
      </c>
      <c r="AG45">
        <f>'[1]TSS boilerplates (DODT)'!$K41</f>
        <v>1</v>
      </c>
      <c r="AH45">
        <f t="shared" si="6"/>
        <v>1</v>
      </c>
      <c r="AI45">
        <f>'[1]TSS boilerplates (DODT)'!$L41</f>
        <v>1</v>
      </c>
      <c r="AJ45">
        <v>1</v>
      </c>
      <c r="AK45">
        <f t="shared" si="7"/>
        <v>1</v>
      </c>
      <c r="AL45">
        <v>1</v>
      </c>
      <c r="AM45">
        <f>'[1]TSS boilerplates (DODT)'!$M41</f>
        <v>0</v>
      </c>
      <c r="AN45">
        <v>1</v>
      </c>
      <c r="AO45">
        <f>'[1]TSS boilerplates (DODT)'!$N41</f>
        <v>1</v>
      </c>
      <c r="AP45">
        <v>1</v>
      </c>
      <c r="AQ45">
        <v>1</v>
      </c>
      <c r="AR45">
        <v>1</v>
      </c>
      <c r="AS45">
        <f>'[1]TSS boilerplates (DODT)'!$O41</f>
        <v>1</v>
      </c>
      <c r="AT45">
        <v>1</v>
      </c>
      <c r="AU45">
        <f t="shared" si="16"/>
        <v>36.030000000000008</v>
      </c>
      <c r="AV45">
        <f t="shared" si="17"/>
        <v>11.215</v>
      </c>
      <c r="AW45">
        <f t="shared" si="18"/>
        <v>13.338333333333335</v>
      </c>
      <c r="AX45">
        <f t="shared" si="19"/>
        <v>9.2974999999999994</v>
      </c>
      <c r="AY45">
        <v>0</v>
      </c>
      <c r="AZ45">
        <v>1</v>
      </c>
      <c r="BA45">
        <v>1</v>
      </c>
      <c r="BG45">
        <f t="shared" si="20"/>
        <v>83.333333333333329</v>
      </c>
      <c r="BH45" s="10">
        <f t="shared" si="21"/>
        <v>8.3333333333333331E-5</v>
      </c>
    </row>
    <row r="46" spans="1:60" ht="72.5">
      <c r="A46">
        <v>27</v>
      </c>
      <c r="B46" s="1" t="s">
        <v>817</v>
      </c>
      <c r="C46" s="2" t="s">
        <v>146</v>
      </c>
      <c r="D46">
        <v>1</v>
      </c>
      <c r="E46">
        <v>1</v>
      </c>
      <c r="F46">
        <f t="shared" si="8"/>
        <v>2</v>
      </c>
      <c r="G46">
        <f t="shared" si="9"/>
        <v>21</v>
      </c>
      <c r="H46">
        <f t="shared" si="10"/>
        <v>10.5</v>
      </c>
      <c r="I46">
        <f t="shared" si="11"/>
        <v>145</v>
      </c>
      <c r="J46">
        <f>'[1]TSS boilerplates (DODT)'!$C42</f>
        <v>40</v>
      </c>
      <c r="K46">
        <f t="shared" si="12"/>
        <v>1.9047619047619047</v>
      </c>
      <c r="L46">
        <f t="shared" si="13"/>
        <v>119</v>
      </c>
      <c r="M46">
        <f t="shared" si="14"/>
        <v>5.666666666666667</v>
      </c>
      <c r="N46">
        <v>1</v>
      </c>
      <c r="O46">
        <v>1</v>
      </c>
      <c r="P46">
        <v>1</v>
      </c>
      <c r="Q46">
        <v>1</v>
      </c>
      <c r="R46">
        <f>'[1]TSS boilerplates (DODT)'!$E42</f>
        <v>1</v>
      </c>
      <c r="S46">
        <v>1</v>
      </c>
      <c r="T46">
        <f t="shared" si="3"/>
        <v>1</v>
      </c>
      <c r="U46">
        <f>'[1]TSS boilerplates (DODT)'!$F42</f>
        <v>1</v>
      </c>
      <c r="V46">
        <v>1</v>
      </c>
      <c r="W46">
        <f t="shared" si="4"/>
        <v>1</v>
      </c>
      <c r="X46">
        <f t="shared" si="5"/>
        <v>1</v>
      </c>
      <c r="Y46">
        <f>'[1]TSS boilerplates (DODT)'!$D42</f>
        <v>0</v>
      </c>
      <c r="Z46">
        <f>'[1]TSS boilerplates (DODT)'!$G42</f>
        <v>1</v>
      </c>
      <c r="AA46">
        <f>'[1]TSS boilerplates (DODT)'!$H42</f>
        <v>1</v>
      </c>
      <c r="AB46">
        <f>'[1]TSS boilerplates (DODT)'!$I42</f>
        <v>1</v>
      </c>
      <c r="AC46">
        <v>1</v>
      </c>
      <c r="AD46">
        <f>'[1]TSS boilerplates (DODT)'!$J42</f>
        <v>1</v>
      </c>
      <c r="AE46">
        <v>1</v>
      </c>
      <c r="AF46">
        <f t="shared" si="15"/>
        <v>3</v>
      </c>
      <c r="AG46">
        <f>'[1]TSS boilerplates (DODT)'!$K42</f>
        <v>1</v>
      </c>
      <c r="AH46">
        <f t="shared" si="6"/>
        <v>1</v>
      </c>
      <c r="AI46">
        <f>'[1]TSS boilerplates (DODT)'!$L42</f>
        <v>0</v>
      </c>
      <c r="AJ46">
        <v>1</v>
      </c>
      <c r="AK46">
        <f t="shared" si="7"/>
        <v>1</v>
      </c>
      <c r="AL46">
        <v>1</v>
      </c>
      <c r="AM46">
        <f>'[1]TSS boilerplates (DODT)'!$M42</f>
        <v>1</v>
      </c>
      <c r="AN46">
        <v>1</v>
      </c>
      <c r="AO46">
        <f>'[1]TSS boilerplates (DODT)'!$N42</f>
        <v>1</v>
      </c>
      <c r="AP46">
        <v>1</v>
      </c>
      <c r="AQ46">
        <v>1</v>
      </c>
      <c r="AR46">
        <v>1</v>
      </c>
      <c r="AS46">
        <f>'[1]TSS boilerplates (DODT)'!$O42</f>
        <v>1</v>
      </c>
      <c r="AT46">
        <v>1</v>
      </c>
      <c r="AU46">
        <f t="shared" si="16"/>
        <v>35.034642857142899</v>
      </c>
      <c r="AV46">
        <f t="shared" si="17"/>
        <v>10.981190476190477</v>
      </c>
      <c r="AW46">
        <f t="shared" si="18"/>
        <v>16.380952380952383</v>
      </c>
      <c r="AX46">
        <f t="shared" si="19"/>
        <v>10.510000000000002</v>
      </c>
      <c r="AY46">
        <v>0</v>
      </c>
      <c r="AZ46">
        <v>1</v>
      </c>
      <c r="BA46">
        <v>1</v>
      </c>
      <c r="BG46">
        <f t="shared" si="20"/>
        <v>142.85714285714286</v>
      </c>
      <c r="BH46" s="10">
        <f t="shared" si="21"/>
        <v>7.2916666666666659E-5</v>
      </c>
    </row>
    <row r="47" spans="1:60" ht="87">
      <c r="A47">
        <v>28</v>
      </c>
      <c r="B47" s="1" t="s">
        <v>843</v>
      </c>
      <c r="C47" s="2" t="s">
        <v>146</v>
      </c>
      <c r="D47">
        <v>1</v>
      </c>
      <c r="E47">
        <v>1</v>
      </c>
      <c r="F47">
        <f t="shared" si="8"/>
        <v>2</v>
      </c>
      <c r="G47">
        <f t="shared" si="9"/>
        <v>20</v>
      </c>
      <c r="H47">
        <f t="shared" si="10"/>
        <v>10</v>
      </c>
      <c r="I47">
        <f t="shared" si="11"/>
        <v>148</v>
      </c>
      <c r="J47">
        <f>'[1]TSS boilerplates (DODT)'!$C43</f>
        <v>43</v>
      </c>
      <c r="K47">
        <f t="shared" si="12"/>
        <v>2.15</v>
      </c>
      <c r="L47">
        <f t="shared" si="13"/>
        <v>123</v>
      </c>
      <c r="M47">
        <f t="shared" si="14"/>
        <v>6.15</v>
      </c>
      <c r="N47">
        <v>1</v>
      </c>
      <c r="O47">
        <v>1</v>
      </c>
      <c r="P47">
        <v>1</v>
      </c>
      <c r="Q47">
        <v>0</v>
      </c>
      <c r="R47">
        <f>'[1]TSS boilerplates (DODT)'!$E43</f>
        <v>1</v>
      </c>
      <c r="S47">
        <v>1</v>
      </c>
      <c r="T47">
        <f t="shared" si="3"/>
        <v>0</v>
      </c>
      <c r="U47">
        <f>'[1]TSS boilerplates (DODT)'!$F43</f>
        <v>1</v>
      </c>
      <c r="V47">
        <v>1</v>
      </c>
      <c r="W47">
        <f t="shared" si="4"/>
        <v>0</v>
      </c>
      <c r="X47">
        <f t="shared" si="5"/>
        <v>1</v>
      </c>
      <c r="Y47">
        <f>'[1]TSS boilerplates (DODT)'!$D43</f>
        <v>1</v>
      </c>
      <c r="Z47">
        <f>'[1]TSS boilerplates (DODT)'!$G43</f>
        <v>1</v>
      </c>
      <c r="AA47">
        <f>'[1]TSS boilerplates (DODT)'!$H43</f>
        <v>1</v>
      </c>
      <c r="AB47">
        <f>'[1]TSS boilerplates (DODT)'!$I43</f>
        <v>1</v>
      </c>
      <c r="AC47">
        <v>1</v>
      </c>
      <c r="AD47">
        <f>'[1]TSS boilerplates (DODT)'!$J43</f>
        <v>1</v>
      </c>
      <c r="AE47">
        <v>1</v>
      </c>
      <c r="AF47">
        <f t="shared" si="15"/>
        <v>3</v>
      </c>
      <c r="AG47">
        <f>'[1]TSS boilerplates (DODT)'!$K43</f>
        <v>1</v>
      </c>
      <c r="AH47">
        <f t="shared" si="6"/>
        <v>1</v>
      </c>
      <c r="AI47">
        <f>'[1]TSS boilerplates (DODT)'!$L43</f>
        <v>0</v>
      </c>
      <c r="AJ47">
        <v>1</v>
      </c>
      <c r="AK47">
        <f t="shared" si="7"/>
        <v>1</v>
      </c>
      <c r="AL47">
        <v>1</v>
      </c>
      <c r="AM47">
        <f>'[1]TSS boilerplates (DODT)'!$M43</f>
        <v>1</v>
      </c>
      <c r="AN47">
        <v>1</v>
      </c>
      <c r="AO47">
        <f>'[1]TSS boilerplates (DODT)'!$N43</f>
        <v>1</v>
      </c>
      <c r="AP47">
        <v>1</v>
      </c>
      <c r="AQ47">
        <v>1</v>
      </c>
      <c r="AR47">
        <v>1</v>
      </c>
      <c r="AS47">
        <f>'[1]TSS boilerplates (DODT)'!$O43</f>
        <v>1</v>
      </c>
      <c r="AT47">
        <v>1</v>
      </c>
      <c r="AU47">
        <f t="shared" si="16"/>
        <v>14.795000000000023</v>
      </c>
      <c r="AV47">
        <f t="shared" si="17"/>
        <v>13.680000000000003</v>
      </c>
      <c r="AW47">
        <f t="shared" si="18"/>
        <v>19.166</v>
      </c>
      <c r="AX47">
        <f t="shared" si="19"/>
        <v>12.536499999999997</v>
      </c>
      <c r="AY47">
        <v>0</v>
      </c>
      <c r="AZ47">
        <v>1</v>
      </c>
      <c r="BA47">
        <v>1</v>
      </c>
      <c r="BG47">
        <f t="shared" si="20"/>
        <v>150</v>
      </c>
      <c r="BH47" s="10">
        <f t="shared" si="21"/>
        <v>6.9444444444444444E-5</v>
      </c>
    </row>
    <row r="48" spans="1:60" ht="101.5">
      <c r="A48">
        <v>29</v>
      </c>
      <c r="B48" s="1" t="s">
        <v>819</v>
      </c>
      <c r="C48" s="2" t="s">
        <v>146</v>
      </c>
      <c r="D48">
        <v>1</v>
      </c>
      <c r="E48">
        <v>1</v>
      </c>
      <c r="F48">
        <f t="shared" si="8"/>
        <v>2</v>
      </c>
      <c r="G48">
        <f t="shared" si="9"/>
        <v>22</v>
      </c>
      <c r="H48">
        <f t="shared" si="10"/>
        <v>11</v>
      </c>
      <c r="I48">
        <f t="shared" si="11"/>
        <v>168</v>
      </c>
      <c r="J48">
        <f>'[1]TSS boilerplates (DODT)'!$C44</f>
        <v>49</v>
      </c>
      <c r="K48">
        <f t="shared" si="12"/>
        <v>2.2272727272727271</v>
      </c>
      <c r="L48">
        <f t="shared" si="13"/>
        <v>140</v>
      </c>
      <c r="M48">
        <f t="shared" si="14"/>
        <v>6.3636363636363633</v>
      </c>
      <c r="N48">
        <v>1</v>
      </c>
      <c r="O48">
        <v>1</v>
      </c>
      <c r="P48">
        <v>1</v>
      </c>
      <c r="Q48">
        <v>1</v>
      </c>
      <c r="R48">
        <f>'[1]TSS boilerplates (DODT)'!$E44</f>
        <v>1</v>
      </c>
      <c r="S48">
        <v>1</v>
      </c>
      <c r="T48">
        <f t="shared" si="3"/>
        <v>1</v>
      </c>
      <c r="U48">
        <f>'[1]TSS boilerplates (DODT)'!$F44</f>
        <v>1</v>
      </c>
      <c r="V48">
        <v>1</v>
      </c>
      <c r="W48">
        <f t="shared" si="4"/>
        <v>1</v>
      </c>
      <c r="X48">
        <f t="shared" si="5"/>
        <v>1</v>
      </c>
      <c r="Y48">
        <f>'[1]TSS boilerplates (DODT)'!$D44</f>
        <v>0</v>
      </c>
      <c r="Z48">
        <f>'[1]TSS boilerplates (DODT)'!$G44</f>
        <v>1</v>
      </c>
      <c r="AA48">
        <f>'[1]TSS boilerplates (DODT)'!$H44</f>
        <v>1</v>
      </c>
      <c r="AB48">
        <f>'[1]TSS boilerplates (DODT)'!$I44</f>
        <v>1</v>
      </c>
      <c r="AC48">
        <v>1</v>
      </c>
      <c r="AD48">
        <f>'[1]TSS boilerplates (DODT)'!$J44</f>
        <v>1</v>
      </c>
      <c r="AE48">
        <v>1</v>
      </c>
      <c r="AF48">
        <f t="shared" si="15"/>
        <v>3</v>
      </c>
      <c r="AG48">
        <f>'[1]TSS boilerplates (DODT)'!$K44</f>
        <v>1</v>
      </c>
      <c r="AH48">
        <f t="shared" si="6"/>
        <v>1</v>
      </c>
      <c r="AI48">
        <f>'[1]TSS boilerplates (DODT)'!$L44</f>
        <v>0</v>
      </c>
      <c r="AJ48">
        <v>1</v>
      </c>
      <c r="AK48">
        <f t="shared" si="7"/>
        <v>1</v>
      </c>
      <c r="AL48">
        <v>1</v>
      </c>
      <c r="AM48">
        <f>'[1]TSS boilerplates (DODT)'!$M44</f>
        <v>0</v>
      </c>
      <c r="AN48">
        <v>1</v>
      </c>
      <c r="AO48">
        <f>'[1]TSS boilerplates (DODT)'!$N44</f>
        <v>1</v>
      </c>
      <c r="AP48">
        <v>1</v>
      </c>
      <c r="AQ48">
        <v>1</v>
      </c>
      <c r="AR48">
        <v>1</v>
      </c>
      <c r="AS48">
        <f>'[1]TSS boilerplates (DODT)'!$O44</f>
        <v>1</v>
      </c>
      <c r="AT48">
        <v>1</v>
      </c>
      <c r="AU48">
        <f t="shared" si="16"/>
        <v>7.2427272727273007</v>
      </c>
      <c r="AV48">
        <f t="shared" si="17"/>
        <v>14.981818181818181</v>
      </c>
      <c r="AW48">
        <f t="shared" si="18"/>
        <v>20.798181818181821</v>
      </c>
      <c r="AX48">
        <f t="shared" si="19"/>
        <v>14.042727272727269</v>
      </c>
      <c r="AY48">
        <v>0</v>
      </c>
      <c r="AZ48">
        <v>1</v>
      </c>
      <c r="BA48">
        <v>1</v>
      </c>
      <c r="BG48">
        <f t="shared" si="20"/>
        <v>136.36363636363635</v>
      </c>
      <c r="BH48" s="10">
        <f t="shared" si="21"/>
        <v>7.6388888888888887E-5</v>
      </c>
    </row>
    <row r="49" spans="1:60" ht="87">
      <c r="A49">
        <v>30</v>
      </c>
      <c r="B49" s="1" t="s">
        <v>820</v>
      </c>
      <c r="C49" s="2" t="s">
        <v>146</v>
      </c>
      <c r="D49">
        <v>1</v>
      </c>
      <c r="E49">
        <v>1</v>
      </c>
      <c r="F49">
        <f t="shared" si="8"/>
        <v>2</v>
      </c>
      <c r="G49">
        <f t="shared" si="9"/>
        <v>28</v>
      </c>
      <c r="H49">
        <f t="shared" si="10"/>
        <v>14</v>
      </c>
      <c r="I49">
        <f t="shared" si="11"/>
        <v>188</v>
      </c>
      <c r="J49">
        <f>'[1]TSS boilerplates (DODT)'!$C45</f>
        <v>53</v>
      </c>
      <c r="K49">
        <f t="shared" si="12"/>
        <v>1.8928571428571428</v>
      </c>
      <c r="L49">
        <f t="shared" si="13"/>
        <v>155</v>
      </c>
      <c r="M49">
        <f t="shared" si="14"/>
        <v>5.5357142857142856</v>
      </c>
      <c r="N49">
        <v>1</v>
      </c>
      <c r="O49">
        <v>1</v>
      </c>
      <c r="P49">
        <v>1</v>
      </c>
      <c r="Q49">
        <v>1</v>
      </c>
      <c r="R49">
        <f>'[1]TSS boilerplates (DODT)'!$E45</f>
        <v>1</v>
      </c>
      <c r="S49">
        <v>1</v>
      </c>
      <c r="T49">
        <f t="shared" si="3"/>
        <v>1</v>
      </c>
      <c r="U49">
        <f>'[1]TSS boilerplates (DODT)'!$F45</f>
        <v>1</v>
      </c>
      <c r="V49">
        <v>1</v>
      </c>
      <c r="W49">
        <f t="shared" si="4"/>
        <v>1</v>
      </c>
      <c r="X49">
        <f t="shared" si="5"/>
        <v>1</v>
      </c>
      <c r="Y49">
        <f>'[1]TSS boilerplates (DODT)'!$D45</f>
        <v>0</v>
      </c>
      <c r="Z49">
        <f>'[1]TSS boilerplates (DODT)'!$G45</f>
        <v>1</v>
      </c>
      <c r="AA49">
        <f>'[1]TSS boilerplates (DODT)'!$H45</f>
        <v>1</v>
      </c>
      <c r="AB49">
        <f>'[1]TSS boilerplates (DODT)'!$I45</f>
        <v>1</v>
      </c>
      <c r="AC49">
        <v>1</v>
      </c>
      <c r="AD49">
        <f>'[1]TSS boilerplates (DODT)'!$J45</f>
        <v>1</v>
      </c>
      <c r="AE49">
        <v>1</v>
      </c>
      <c r="AF49">
        <f t="shared" si="15"/>
        <v>3</v>
      </c>
      <c r="AG49">
        <f>'[1]TSS boilerplates (DODT)'!$K45</f>
        <v>1</v>
      </c>
      <c r="AH49">
        <f t="shared" si="6"/>
        <v>1</v>
      </c>
      <c r="AI49">
        <f>'[1]TSS boilerplates (DODT)'!$L45</f>
        <v>0</v>
      </c>
      <c r="AJ49">
        <v>1</v>
      </c>
      <c r="AK49">
        <f t="shared" si="7"/>
        <v>1</v>
      </c>
      <c r="AL49">
        <v>1</v>
      </c>
      <c r="AM49">
        <f>'[1]TSS boilerplates (DODT)'!$M45</f>
        <v>0</v>
      </c>
      <c r="AN49">
        <v>1</v>
      </c>
      <c r="AO49">
        <f>'[1]TSS boilerplates (DODT)'!$N45</f>
        <v>1</v>
      </c>
      <c r="AP49">
        <v>1</v>
      </c>
      <c r="AQ49">
        <v>1</v>
      </c>
      <c r="AR49">
        <v>1</v>
      </c>
      <c r="AS49">
        <f>'[1]TSS boilerplates (DODT)'!$O45</f>
        <v>1</v>
      </c>
      <c r="AT49">
        <v>1</v>
      </c>
      <c r="AU49">
        <f t="shared" si="16"/>
        <v>32.489285714285735</v>
      </c>
      <c r="AV49">
        <f t="shared" si="17"/>
        <v>12.205714285714286</v>
      </c>
      <c r="AW49">
        <f t="shared" si="18"/>
        <v>15.895714285714288</v>
      </c>
      <c r="AX49">
        <f t="shared" si="19"/>
        <v>11.643214285714286</v>
      </c>
      <c r="AY49">
        <v>0</v>
      </c>
      <c r="AZ49">
        <v>1</v>
      </c>
      <c r="BA49">
        <v>1</v>
      </c>
      <c r="BG49">
        <f t="shared" si="20"/>
        <v>107.14285714285714</v>
      </c>
      <c r="BH49" s="10">
        <f t="shared" si="21"/>
        <v>9.722222222222223E-5</v>
      </c>
    </row>
    <row r="50" spans="1:60" ht="43.5">
      <c r="A50">
        <v>31</v>
      </c>
      <c r="B50" s="1" t="s">
        <v>753</v>
      </c>
      <c r="C50" s="2" t="s">
        <v>146</v>
      </c>
      <c r="D50">
        <v>1</v>
      </c>
      <c r="E50">
        <v>1</v>
      </c>
      <c r="F50">
        <f t="shared" si="8"/>
        <v>1</v>
      </c>
      <c r="G50">
        <f t="shared" si="9"/>
        <v>15</v>
      </c>
      <c r="H50">
        <f t="shared" si="10"/>
        <v>15</v>
      </c>
      <c r="I50">
        <f t="shared" ref="I50:I84" si="22">LEN(SUBSTITUTE(B50," ",""))</f>
        <v>84</v>
      </c>
      <c r="J50">
        <f>'[1]TSS boilerplates (DODT)'!$C46</f>
        <v>29</v>
      </c>
      <c r="K50">
        <f t="shared" si="12"/>
        <v>1.9333333333333333</v>
      </c>
      <c r="L50">
        <f t="shared" si="13"/>
        <v>83</v>
      </c>
      <c r="M50">
        <f t="shared" si="14"/>
        <v>5.5333333333333332</v>
      </c>
      <c r="N50">
        <v>1</v>
      </c>
      <c r="O50">
        <v>1</v>
      </c>
      <c r="P50">
        <v>1</v>
      </c>
      <c r="Q50">
        <v>1</v>
      </c>
      <c r="R50">
        <f>'[1]TSS boilerplates (DODT)'!$E46</f>
        <v>1</v>
      </c>
      <c r="S50">
        <v>1</v>
      </c>
      <c r="T50">
        <f t="shared" si="3"/>
        <v>1</v>
      </c>
      <c r="U50">
        <f>'[1]TSS boilerplates (DODT)'!$F46</f>
        <v>1</v>
      </c>
      <c r="V50">
        <v>1</v>
      </c>
      <c r="W50">
        <f t="shared" si="4"/>
        <v>1</v>
      </c>
      <c r="X50">
        <f t="shared" si="5"/>
        <v>1</v>
      </c>
      <c r="Y50">
        <f>'[1]TSS boilerplates (DODT)'!$D46</f>
        <v>1</v>
      </c>
      <c r="Z50">
        <f>'[1]TSS boilerplates (DODT)'!$G46</f>
        <v>1</v>
      </c>
      <c r="AA50">
        <f>'[1]TSS boilerplates (DODT)'!$H46</f>
        <v>1</v>
      </c>
      <c r="AB50">
        <f>'[1]TSS boilerplates (DODT)'!$I46</f>
        <v>1</v>
      </c>
      <c r="AC50">
        <v>1</v>
      </c>
      <c r="AD50">
        <f>'[1]TSS boilerplates (DODT)'!$J46</f>
        <v>1</v>
      </c>
      <c r="AE50">
        <v>1</v>
      </c>
      <c r="AF50">
        <f t="shared" si="15"/>
        <v>1</v>
      </c>
      <c r="AG50">
        <f>'[1]TSS boilerplates (DODT)'!$K46</f>
        <v>1</v>
      </c>
      <c r="AH50">
        <f t="shared" si="6"/>
        <v>1</v>
      </c>
      <c r="AI50">
        <f>'[1]TSS boilerplates (DODT)'!$L46</f>
        <v>0</v>
      </c>
      <c r="AJ50">
        <v>1</v>
      </c>
      <c r="AK50">
        <f t="shared" si="7"/>
        <v>1</v>
      </c>
      <c r="AL50">
        <v>1</v>
      </c>
      <c r="AM50">
        <f>'[1]TSS boilerplates (DODT)'!$M46</f>
        <v>1</v>
      </c>
      <c r="AN50">
        <v>1</v>
      </c>
      <c r="AO50">
        <f>'[1]TSS boilerplates (DODT)'!$N46</f>
        <v>1</v>
      </c>
      <c r="AP50">
        <v>1</v>
      </c>
      <c r="AQ50">
        <v>1</v>
      </c>
      <c r="AR50">
        <v>1</v>
      </c>
      <c r="AS50">
        <f>'[1]TSS boilerplates (DODT)'!$O46</f>
        <v>1</v>
      </c>
      <c r="AT50">
        <v>1</v>
      </c>
      <c r="AU50">
        <f t="shared" si="16"/>
        <v>28.050000000000008</v>
      </c>
      <c r="AV50">
        <f t="shared" si="17"/>
        <v>13.073333333333338</v>
      </c>
      <c r="AW50">
        <f t="shared" ref="AW50:AW84" si="23">IF(G50=0,0,((0.0588*M50*100)-(0.296*(F50/G50)*100)-15.8))</f>
        <v>14.762666666666668</v>
      </c>
      <c r="AX50">
        <f t="shared" si="19"/>
        <v>12.131999999999998</v>
      </c>
      <c r="AY50">
        <v>1</v>
      </c>
      <c r="AZ50">
        <v>1</v>
      </c>
      <c r="BA50">
        <v>1</v>
      </c>
      <c r="BG50">
        <f t="shared" si="20"/>
        <v>66.666666666666671</v>
      </c>
      <c r="BH50" s="10">
        <f t="shared" si="21"/>
        <v>5.208333333333333E-5</v>
      </c>
    </row>
    <row r="51" spans="1:60" ht="72.5">
      <c r="A51">
        <v>32</v>
      </c>
      <c r="B51" s="1" t="s">
        <v>844</v>
      </c>
      <c r="C51" s="2" t="s">
        <v>166</v>
      </c>
      <c r="D51">
        <v>1</v>
      </c>
      <c r="E51">
        <v>1</v>
      </c>
      <c r="F51">
        <f t="shared" si="8"/>
        <v>1</v>
      </c>
      <c r="G51">
        <f t="shared" si="9"/>
        <v>34</v>
      </c>
      <c r="H51">
        <f t="shared" si="10"/>
        <v>34</v>
      </c>
      <c r="I51">
        <f t="shared" si="22"/>
        <v>137</v>
      </c>
      <c r="J51">
        <f>'[1]TSS boilerplates (DODT)'!$C47</f>
        <v>45</v>
      </c>
      <c r="K51">
        <f t="shared" si="12"/>
        <v>1.3235294117647058</v>
      </c>
      <c r="L51">
        <f t="shared" si="13"/>
        <v>132</v>
      </c>
      <c r="M51">
        <f t="shared" si="14"/>
        <v>3.8823529411764706</v>
      </c>
      <c r="N51">
        <v>1</v>
      </c>
      <c r="O51">
        <v>1</v>
      </c>
      <c r="P51">
        <v>1</v>
      </c>
      <c r="Q51">
        <v>1</v>
      </c>
      <c r="R51">
        <f>'[1]TSS boilerplates (DODT)'!$E47</f>
        <v>1</v>
      </c>
      <c r="S51">
        <v>1</v>
      </c>
      <c r="T51">
        <f t="shared" si="3"/>
        <v>1</v>
      </c>
      <c r="U51">
        <f>'[1]TSS boilerplates (DODT)'!$F47</f>
        <v>1</v>
      </c>
      <c r="V51">
        <v>1</v>
      </c>
      <c r="W51">
        <f t="shared" si="4"/>
        <v>1</v>
      </c>
      <c r="X51">
        <f t="shared" si="5"/>
        <v>1</v>
      </c>
      <c r="Y51">
        <f>'[1]TSS boilerplates (DODT)'!$D47</f>
        <v>0</v>
      </c>
      <c r="Z51">
        <f>'[1]TSS boilerplates (DODT)'!$G47</f>
        <v>1</v>
      </c>
      <c r="AA51">
        <f>'[1]TSS boilerplates (DODT)'!$H47</f>
        <v>1</v>
      </c>
      <c r="AB51">
        <f>'[1]TSS boilerplates (DODT)'!$I47</f>
        <v>1</v>
      </c>
      <c r="AC51">
        <v>1</v>
      </c>
      <c r="AD51">
        <f>'[1]TSS boilerplates (DODT)'!$J47</f>
        <v>1</v>
      </c>
      <c r="AE51">
        <v>1</v>
      </c>
      <c r="AF51">
        <f t="shared" si="15"/>
        <v>4</v>
      </c>
      <c r="AG51">
        <f>'[1]TSS boilerplates (DODT)'!$K47</f>
        <v>1</v>
      </c>
      <c r="AH51">
        <f t="shared" si="6"/>
        <v>1</v>
      </c>
      <c r="AI51">
        <f>'[1]TSS boilerplates (DODT)'!$L47</f>
        <v>0</v>
      </c>
      <c r="AJ51">
        <v>1</v>
      </c>
      <c r="AK51">
        <f t="shared" si="7"/>
        <v>0</v>
      </c>
      <c r="AL51">
        <v>1</v>
      </c>
      <c r="AM51">
        <f>'[1]TSS boilerplates (DODT)'!$M47</f>
        <v>1</v>
      </c>
      <c r="AN51">
        <v>1</v>
      </c>
      <c r="AO51">
        <f>'[1]TSS boilerplates (DODT)'!$N47</f>
        <v>1</v>
      </c>
      <c r="AP51">
        <v>1</v>
      </c>
      <c r="AQ51">
        <v>1</v>
      </c>
      <c r="AR51">
        <v>1</v>
      </c>
      <c r="AS51">
        <f>'[1]TSS boilerplates (DODT)'!$O47</f>
        <v>1</v>
      </c>
      <c r="AT51">
        <v>1</v>
      </c>
      <c r="AU51">
        <f t="shared" si="16"/>
        <v>60.354411764705908</v>
      </c>
      <c r="AV51">
        <f t="shared" si="17"/>
        <v>13.287647058823531</v>
      </c>
      <c r="AW51">
        <f t="shared" si="23"/>
        <v>6.1576470588235281</v>
      </c>
      <c r="AX51">
        <f t="shared" si="19"/>
        <v>13.855882352941173</v>
      </c>
      <c r="AY51">
        <v>1</v>
      </c>
      <c r="AZ51">
        <v>1</v>
      </c>
      <c r="BA51">
        <v>1</v>
      </c>
      <c r="BG51">
        <f t="shared" si="20"/>
        <v>117.64705882352941</v>
      </c>
      <c r="BH51" s="10">
        <f t="shared" si="21"/>
        <v>1.1805555555555556E-4</v>
      </c>
    </row>
    <row r="52" spans="1:60" ht="72.5">
      <c r="A52">
        <v>33</v>
      </c>
      <c r="B52" s="1" t="s">
        <v>845</v>
      </c>
      <c r="C52" s="2" t="s">
        <v>166</v>
      </c>
      <c r="D52">
        <v>1</v>
      </c>
      <c r="E52">
        <v>1</v>
      </c>
      <c r="F52">
        <f t="shared" si="8"/>
        <v>1</v>
      </c>
      <c r="G52">
        <f t="shared" si="9"/>
        <v>29</v>
      </c>
      <c r="H52">
        <f t="shared" si="10"/>
        <v>29</v>
      </c>
      <c r="I52">
        <f t="shared" si="22"/>
        <v>151</v>
      </c>
      <c r="J52">
        <f>'[1]TSS boilerplates (DODT)'!$C48</f>
        <v>49</v>
      </c>
      <c r="K52">
        <f t="shared" si="12"/>
        <v>1.6896551724137931</v>
      </c>
      <c r="L52">
        <f t="shared" si="13"/>
        <v>144</v>
      </c>
      <c r="M52">
        <f t="shared" si="14"/>
        <v>4.9655172413793105</v>
      </c>
      <c r="N52">
        <v>1</v>
      </c>
      <c r="O52">
        <v>1</v>
      </c>
      <c r="P52">
        <v>1</v>
      </c>
      <c r="Q52">
        <v>1</v>
      </c>
      <c r="R52">
        <f>'[1]TSS boilerplates (DODT)'!$E48</f>
        <v>1</v>
      </c>
      <c r="S52">
        <v>1</v>
      </c>
      <c r="T52">
        <f t="shared" si="3"/>
        <v>1</v>
      </c>
      <c r="U52">
        <f>'[1]TSS boilerplates (DODT)'!$F48</f>
        <v>1</v>
      </c>
      <c r="V52">
        <v>1</v>
      </c>
      <c r="W52">
        <f t="shared" si="4"/>
        <v>1</v>
      </c>
      <c r="X52">
        <f t="shared" si="5"/>
        <v>1</v>
      </c>
      <c r="Y52">
        <f>'[1]TSS boilerplates (DODT)'!$D48</f>
        <v>0</v>
      </c>
      <c r="Z52">
        <f>'[1]TSS boilerplates (DODT)'!$G48</f>
        <v>1</v>
      </c>
      <c r="AA52">
        <f>'[1]TSS boilerplates (DODT)'!$H48</f>
        <v>1</v>
      </c>
      <c r="AB52">
        <f>'[1]TSS boilerplates (DODT)'!$I48</f>
        <v>1</v>
      </c>
      <c r="AC52">
        <v>1</v>
      </c>
      <c r="AD52">
        <f>'[1]TSS boilerplates (DODT)'!$J48</f>
        <v>1</v>
      </c>
      <c r="AE52">
        <v>1</v>
      </c>
      <c r="AF52">
        <f t="shared" si="15"/>
        <v>5</v>
      </c>
      <c r="AG52">
        <f>'[1]TSS boilerplates (DODT)'!$K48</f>
        <v>1</v>
      </c>
      <c r="AH52">
        <f t="shared" si="6"/>
        <v>1</v>
      </c>
      <c r="AI52">
        <f>'[1]TSS boilerplates (DODT)'!$L48</f>
        <v>0</v>
      </c>
      <c r="AJ52">
        <v>1</v>
      </c>
      <c r="AK52">
        <f t="shared" si="7"/>
        <v>0</v>
      </c>
      <c r="AL52">
        <v>1</v>
      </c>
      <c r="AM52">
        <f>'[1]TSS boilerplates (DODT)'!$M48</f>
        <v>1</v>
      </c>
      <c r="AN52">
        <v>1</v>
      </c>
      <c r="AO52">
        <f>'[1]TSS boilerplates (DODT)'!$N48</f>
        <v>1</v>
      </c>
      <c r="AP52">
        <v>1</v>
      </c>
      <c r="AQ52">
        <v>1</v>
      </c>
      <c r="AR52">
        <v>1</v>
      </c>
      <c r="AS52">
        <f>'[1]TSS boilerplates (DODT)'!$O48</f>
        <v>1</v>
      </c>
      <c r="AT52">
        <v>1</v>
      </c>
      <c r="AU52">
        <f t="shared" si="16"/>
        <v>34.455172413793122</v>
      </c>
      <c r="AV52">
        <f t="shared" si="17"/>
        <v>15.657931034482761</v>
      </c>
      <c r="AW52">
        <f t="shared" si="23"/>
        <v>12.376551724137929</v>
      </c>
      <c r="AX52">
        <f t="shared" si="19"/>
        <v>16.457586206896558</v>
      </c>
      <c r="AY52">
        <v>1</v>
      </c>
      <c r="AZ52">
        <v>1</v>
      </c>
      <c r="BA52">
        <v>1</v>
      </c>
      <c r="BG52">
        <f t="shared" si="20"/>
        <v>172.41379310344828</v>
      </c>
      <c r="BH52" s="10">
        <f t="shared" si="21"/>
        <v>1.0069444444444445E-4</v>
      </c>
    </row>
    <row r="53" spans="1:60" ht="58">
      <c r="A53">
        <v>34</v>
      </c>
      <c r="B53" s="1" t="s">
        <v>846</v>
      </c>
      <c r="C53" s="16" t="s">
        <v>166</v>
      </c>
      <c r="D53">
        <v>1</v>
      </c>
      <c r="E53">
        <v>1</v>
      </c>
      <c r="F53">
        <f t="shared" si="8"/>
        <v>1</v>
      </c>
      <c r="G53">
        <f t="shared" si="9"/>
        <v>17</v>
      </c>
      <c r="H53">
        <f t="shared" si="10"/>
        <v>17</v>
      </c>
      <c r="I53">
        <f t="shared" si="22"/>
        <v>94</v>
      </c>
      <c r="J53">
        <f>'[1]TSS boilerplates (DODT)'!$C49</f>
        <v>31</v>
      </c>
      <c r="K53">
        <f t="shared" si="12"/>
        <v>1.8235294117647058</v>
      </c>
      <c r="L53">
        <f t="shared" si="13"/>
        <v>90</v>
      </c>
      <c r="M53">
        <f t="shared" si="14"/>
        <v>5.2941176470588234</v>
      </c>
      <c r="N53">
        <v>1</v>
      </c>
      <c r="O53">
        <v>1</v>
      </c>
      <c r="P53">
        <v>1</v>
      </c>
      <c r="Q53">
        <v>1</v>
      </c>
      <c r="R53">
        <f>'[1]TSS boilerplates (DODT)'!$E49</f>
        <v>1</v>
      </c>
      <c r="S53">
        <v>1</v>
      </c>
      <c r="T53">
        <f t="shared" si="3"/>
        <v>1</v>
      </c>
      <c r="U53">
        <f>'[1]TSS boilerplates (DODT)'!$F49</f>
        <v>1</v>
      </c>
      <c r="V53">
        <v>1</v>
      </c>
      <c r="W53">
        <f t="shared" si="4"/>
        <v>1</v>
      </c>
      <c r="X53">
        <f t="shared" si="5"/>
        <v>1</v>
      </c>
      <c r="Y53">
        <f>'[1]TSS boilerplates (DODT)'!$D49</f>
        <v>0</v>
      </c>
      <c r="Z53">
        <f>'[1]TSS boilerplates (DODT)'!$G49</f>
        <v>1</v>
      </c>
      <c r="AA53">
        <f>'[1]TSS boilerplates (DODT)'!$H49</f>
        <v>1</v>
      </c>
      <c r="AB53">
        <f>'[1]TSS boilerplates (DODT)'!$I49</f>
        <v>1</v>
      </c>
      <c r="AC53">
        <v>1</v>
      </c>
      <c r="AD53">
        <f>'[1]TSS boilerplates (DODT)'!$J49</f>
        <v>1</v>
      </c>
      <c r="AE53">
        <v>1</v>
      </c>
      <c r="AF53">
        <f t="shared" si="15"/>
        <v>2</v>
      </c>
      <c r="AG53">
        <f>'[1]TSS boilerplates (DODT)'!$K49</f>
        <v>1</v>
      </c>
      <c r="AH53">
        <f t="shared" si="6"/>
        <v>1</v>
      </c>
      <c r="AI53">
        <f>'[1]TSS boilerplates (DODT)'!$L49</f>
        <v>0</v>
      </c>
      <c r="AJ53">
        <v>1</v>
      </c>
      <c r="AK53">
        <f t="shared" si="7"/>
        <v>1</v>
      </c>
      <c r="AL53">
        <v>1</v>
      </c>
      <c r="AM53">
        <f>'[1]TSS boilerplates (DODT)'!$M49</f>
        <v>1</v>
      </c>
      <c r="AN53">
        <v>1</v>
      </c>
      <c r="AO53">
        <f>'[1]TSS boilerplates (DODT)'!$N49</f>
        <v>1</v>
      </c>
      <c r="AP53">
        <v>1</v>
      </c>
      <c r="AQ53">
        <v>1</v>
      </c>
      <c r="AR53">
        <v>1</v>
      </c>
      <c r="AS53">
        <f>'[1]TSS boilerplates (DODT)'!$O49</f>
        <v>1</v>
      </c>
      <c r="AT53">
        <v>1</v>
      </c>
      <c r="AU53">
        <f t="shared" si="16"/>
        <v>35.309411764705914</v>
      </c>
      <c r="AV53">
        <f t="shared" si="17"/>
        <v>12.55764705882353</v>
      </c>
      <c r="AW53">
        <f t="shared" si="23"/>
        <v>13.588235294117641</v>
      </c>
      <c r="AX53">
        <f t="shared" si="19"/>
        <v>12.005294117647061</v>
      </c>
      <c r="AY53">
        <v>1</v>
      </c>
      <c r="AZ53">
        <v>1</v>
      </c>
      <c r="BA53">
        <v>1</v>
      </c>
      <c r="BG53">
        <f t="shared" si="20"/>
        <v>117.64705882352941</v>
      </c>
      <c r="BH53" s="10">
        <f t="shared" si="21"/>
        <v>5.902777777777778E-5</v>
      </c>
    </row>
    <row r="54" spans="1:60" ht="29">
      <c r="A54">
        <v>35</v>
      </c>
      <c r="B54" s="1" t="s">
        <v>757</v>
      </c>
      <c r="C54" s="2" t="s">
        <v>146</v>
      </c>
      <c r="D54">
        <v>1</v>
      </c>
      <c r="E54">
        <v>1</v>
      </c>
      <c r="F54">
        <f t="shared" si="8"/>
        <v>1</v>
      </c>
      <c r="G54">
        <f t="shared" si="9"/>
        <v>7</v>
      </c>
      <c r="H54">
        <f t="shared" si="10"/>
        <v>7</v>
      </c>
      <c r="I54">
        <f t="shared" si="22"/>
        <v>35</v>
      </c>
      <c r="J54">
        <f>'[1]TSS boilerplates (DODT)'!$C50</f>
        <v>11</v>
      </c>
      <c r="K54">
        <f t="shared" si="12"/>
        <v>1.5714285714285714</v>
      </c>
      <c r="L54">
        <f t="shared" si="13"/>
        <v>34</v>
      </c>
      <c r="M54">
        <f t="shared" si="14"/>
        <v>4.8571428571428568</v>
      </c>
      <c r="N54">
        <v>1</v>
      </c>
      <c r="O54">
        <v>1</v>
      </c>
      <c r="P54">
        <v>1</v>
      </c>
      <c r="Q54">
        <v>1</v>
      </c>
      <c r="R54">
        <f>'[1]TSS boilerplates (DODT)'!$E50</f>
        <v>1</v>
      </c>
      <c r="S54">
        <v>1</v>
      </c>
      <c r="T54">
        <f t="shared" si="3"/>
        <v>1</v>
      </c>
      <c r="U54">
        <f>'[1]TSS boilerplates (DODT)'!$F50</f>
        <v>1</v>
      </c>
      <c r="V54">
        <v>1</v>
      </c>
      <c r="W54">
        <f t="shared" si="4"/>
        <v>1</v>
      </c>
      <c r="X54">
        <f t="shared" si="5"/>
        <v>1</v>
      </c>
      <c r="Y54">
        <f>'[1]TSS boilerplates (DODT)'!$D50</f>
        <v>1</v>
      </c>
      <c r="Z54">
        <f>'[1]TSS boilerplates (DODT)'!$G50</f>
        <v>1</v>
      </c>
      <c r="AA54">
        <f>'[1]TSS boilerplates (DODT)'!$H50</f>
        <v>1</v>
      </c>
      <c r="AB54">
        <f>'[1]TSS boilerplates (DODT)'!$I50</f>
        <v>1</v>
      </c>
      <c r="AC54">
        <v>1</v>
      </c>
      <c r="AD54">
        <f>'[1]TSS boilerplates (DODT)'!$J50</f>
        <v>1</v>
      </c>
      <c r="AE54">
        <v>1</v>
      </c>
      <c r="AF54">
        <f t="shared" si="15"/>
        <v>1</v>
      </c>
      <c r="AG54">
        <f>'[1]TSS boilerplates (DODT)'!$K50</f>
        <v>1</v>
      </c>
      <c r="AH54">
        <f t="shared" si="6"/>
        <v>1</v>
      </c>
      <c r="AI54">
        <f>'[1]TSS boilerplates (DODT)'!$L50</f>
        <v>1</v>
      </c>
      <c r="AJ54">
        <v>1</v>
      </c>
      <c r="AK54">
        <f t="shared" si="7"/>
        <v>1</v>
      </c>
      <c r="AL54">
        <v>1</v>
      </c>
      <c r="AM54">
        <f>'[1]TSS boilerplates (DODT)'!$M50</f>
        <v>1</v>
      </c>
      <c r="AN54">
        <v>1</v>
      </c>
      <c r="AO54">
        <f>'[1]TSS boilerplates (DODT)'!$N50</f>
        <v>1</v>
      </c>
      <c r="AP54">
        <v>1</v>
      </c>
      <c r="AQ54">
        <v>1</v>
      </c>
      <c r="AR54">
        <v>1</v>
      </c>
      <c r="AS54">
        <f>'[1]TSS boilerplates (DODT)'!$O50</f>
        <v>1</v>
      </c>
      <c r="AT54">
        <v>1</v>
      </c>
      <c r="AU54">
        <f t="shared" si="16"/>
        <v>66.787142857142882</v>
      </c>
      <c r="AV54">
        <f t="shared" si="17"/>
        <v>5.682857142857145</v>
      </c>
      <c r="AW54">
        <f t="shared" si="23"/>
        <v>8.5314285714285667</v>
      </c>
      <c r="AX54">
        <f t="shared" si="19"/>
        <v>4.947142857142854</v>
      </c>
      <c r="AY54">
        <v>1</v>
      </c>
      <c r="AZ54">
        <v>1</v>
      </c>
      <c r="BA54">
        <v>1</v>
      </c>
      <c r="BG54">
        <f t="shared" si="20"/>
        <v>142.85714285714286</v>
      </c>
      <c r="BH54" s="10">
        <f t="shared" si="21"/>
        <v>2.4305555555555558E-5</v>
      </c>
    </row>
    <row r="55" spans="1:60" ht="43.5">
      <c r="A55">
        <v>36</v>
      </c>
      <c r="B55" s="1" t="s">
        <v>758</v>
      </c>
      <c r="C55" s="2" t="s">
        <v>146</v>
      </c>
      <c r="D55">
        <v>1</v>
      </c>
      <c r="E55">
        <v>1</v>
      </c>
      <c r="F55">
        <f t="shared" si="8"/>
        <v>1</v>
      </c>
      <c r="G55">
        <f t="shared" si="9"/>
        <v>17</v>
      </c>
      <c r="H55">
        <f t="shared" si="10"/>
        <v>17</v>
      </c>
      <c r="I55">
        <f t="shared" si="22"/>
        <v>73</v>
      </c>
      <c r="J55">
        <f>'[1]TSS boilerplates (DODT)'!$C51</f>
        <v>24</v>
      </c>
      <c r="K55">
        <f t="shared" si="12"/>
        <v>1.411764705882353</v>
      </c>
      <c r="L55">
        <f t="shared" si="13"/>
        <v>71</v>
      </c>
      <c r="M55">
        <f t="shared" si="14"/>
        <v>4.1764705882352944</v>
      </c>
      <c r="N55">
        <v>1</v>
      </c>
      <c r="O55">
        <v>1</v>
      </c>
      <c r="P55">
        <v>1</v>
      </c>
      <c r="Q55">
        <v>0</v>
      </c>
      <c r="R55">
        <f>'[1]TSS boilerplates (DODT)'!$E51</f>
        <v>1</v>
      </c>
      <c r="S55">
        <v>1</v>
      </c>
      <c r="T55">
        <f t="shared" si="3"/>
        <v>0</v>
      </c>
      <c r="U55">
        <f>'[1]TSS boilerplates (DODT)'!$F51</f>
        <v>1</v>
      </c>
      <c r="V55">
        <v>1</v>
      </c>
      <c r="W55">
        <f t="shared" si="4"/>
        <v>0</v>
      </c>
      <c r="X55">
        <f t="shared" si="5"/>
        <v>1</v>
      </c>
      <c r="Y55">
        <f>'[1]TSS boilerplates (DODT)'!$D51</f>
        <v>0</v>
      </c>
      <c r="Z55">
        <f>'[1]TSS boilerplates (DODT)'!$G51</f>
        <v>1</v>
      </c>
      <c r="AA55">
        <f>'[1]TSS boilerplates (DODT)'!$H51</f>
        <v>1</v>
      </c>
      <c r="AB55">
        <f>'[1]TSS boilerplates (DODT)'!$I51</f>
        <v>1</v>
      </c>
      <c r="AC55">
        <v>1</v>
      </c>
      <c r="AD55">
        <f>'[1]TSS boilerplates (DODT)'!$J51</f>
        <v>1</v>
      </c>
      <c r="AE55">
        <v>1</v>
      </c>
      <c r="AF55">
        <f t="shared" si="15"/>
        <v>2</v>
      </c>
      <c r="AG55">
        <f>'[1]TSS boilerplates (DODT)'!$K51</f>
        <v>1</v>
      </c>
      <c r="AH55">
        <f t="shared" si="6"/>
        <v>1</v>
      </c>
      <c r="AI55">
        <f>'[1]TSS boilerplates (DODT)'!$L51</f>
        <v>1</v>
      </c>
      <c r="AJ55">
        <v>0</v>
      </c>
      <c r="AK55">
        <f t="shared" si="7"/>
        <v>1</v>
      </c>
      <c r="AL55">
        <v>1</v>
      </c>
      <c r="AM55">
        <f>'[1]TSS boilerplates (DODT)'!$M51</f>
        <v>1</v>
      </c>
      <c r="AN55">
        <v>1</v>
      </c>
      <c r="AO55">
        <f>'[1]TSS boilerplates (DODT)'!$N51</f>
        <v>0</v>
      </c>
      <c r="AP55">
        <v>1</v>
      </c>
      <c r="AQ55">
        <v>1</v>
      </c>
      <c r="AR55">
        <v>1</v>
      </c>
      <c r="AS55">
        <f>'[1]TSS boilerplates (DODT)'!$O51</f>
        <v>0</v>
      </c>
      <c r="AT55">
        <v>1</v>
      </c>
      <c r="AU55">
        <f t="shared" si="16"/>
        <v>70.144705882352952</v>
      </c>
      <c r="AV55">
        <f t="shared" si="17"/>
        <v>7.6988235294117651</v>
      </c>
      <c r="AW55">
        <f t="shared" si="23"/>
        <v>7.0164705882352933</v>
      </c>
      <c r="AX55">
        <f t="shared" si="19"/>
        <v>6.7411764705882362</v>
      </c>
      <c r="AY55">
        <v>1</v>
      </c>
      <c r="AZ55">
        <v>1</v>
      </c>
      <c r="BA55">
        <v>1</v>
      </c>
      <c r="BG55">
        <f t="shared" si="20"/>
        <v>117.64705882352941</v>
      </c>
      <c r="BH55" s="10">
        <f t="shared" si="21"/>
        <v>5.902777777777778E-5</v>
      </c>
    </row>
    <row r="56" spans="1:60" ht="43.5">
      <c r="A56">
        <v>37</v>
      </c>
      <c r="B56" s="1" t="s">
        <v>825</v>
      </c>
      <c r="C56" s="2" t="s">
        <v>146</v>
      </c>
      <c r="D56">
        <v>1</v>
      </c>
      <c r="E56">
        <v>1</v>
      </c>
      <c r="F56">
        <f t="shared" si="8"/>
        <v>1</v>
      </c>
      <c r="G56">
        <f t="shared" si="9"/>
        <v>15</v>
      </c>
      <c r="H56">
        <f t="shared" si="10"/>
        <v>15</v>
      </c>
      <c r="I56">
        <f t="shared" si="22"/>
        <v>67</v>
      </c>
      <c r="J56">
        <f>'[1]TSS boilerplates (DODT)'!$C52</f>
        <v>25</v>
      </c>
      <c r="K56">
        <f t="shared" si="12"/>
        <v>1.6666666666666667</v>
      </c>
      <c r="L56">
        <f t="shared" si="13"/>
        <v>66</v>
      </c>
      <c r="M56">
        <f t="shared" si="14"/>
        <v>4.4000000000000004</v>
      </c>
      <c r="N56">
        <v>0</v>
      </c>
      <c r="O56">
        <v>1</v>
      </c>
      <c r="P56">
        <v>1</v>
      </c>
      <c r="Q56">
        <v>0</v>
      </c>
      <c r="R56">
        <f>'[1]TSS boilerplates (DODT)'!$E52</f>
        <v>1</v>
      </c>
      <c r="S56">
        <v>1</v>
      </c>
      <c r="T56">
        <f t="shared" si="3"/>
        <v>0</v>
      </c>
      <c r="U56">
        <f>'[1]TSS boilerplates (DODT)'!$F52</f>
        <v>1</v>
      </c>
      <c r="V56">
        <v>1</v>
      </c>
      <c r="W56">
        <f t="shared" si="4"/>
        <v>0</v>
      </c>
      <c r="X56">
        <f t="shared" si="5"/>
        <v>1</v>
      </c>
      <c r="Y56">
        <f>'[1]TSS boilerplates (DODT)'!$D52</f>
        <v>0</v>
      </c>
      <c r="Z56">
        <f>'[1]TSS boilerplates (DODT)'!$G52</f>
        <v>1</v>
      </c>
      <c r="AA56">
        <f>'[1]TSS boilerplates (DODT)'!$H52</f>
        <v>1</v>
      </c>
      <c r="AB56">
        <f>'[1]TSS boilerplates (DODT)'!$I52</f>
        <v>1</v>
      </c>
      <c r="AC56">
        <v>1</v>
      </c>
      <c r="AD56">
        <f>'[1]TSS boilerplates (DODT)'!$J52</f>
        <v>0</v>
      </c>
      <c r="AE56">
        <v>1</v>
      </c>
      <c r="AF56">
        <f t="shared" si="15"/>
        <v>1</v>
      </c>
      <c r="AG56">
        <f>'[1]TSS boilerplates (DODT)'!$K52</f>
        <v>1</v>
      </c>
      <c r="AH56">
        <f t="shared" si="6"/>
        <v>1</v>
      </c>
      <c r="AI56">
        <f>'[1]TSS boilerplates (DODT)'!$L52</f>
        <v>0</v>
      </c>
      <c r="AJ56">
        <v>1</v>
      </c>
      <c r="AK56">
        <f t="shared" si="7"/>
        <v>1</v>
      </c>
      <c r="AL56">
        <v>1</v>
      </c>
      <c r="AM56">
        <f>'[1]TSS boilerplates (DODT)'!$M52</f>
        <v>1</v>
      </c>
      <c r="AN56">
        <v>1</v>
      </c>
      <c r="AO56">
        <f>'[1]TSS boilerplates (DODT)'!$N52</f>
        <v>1</v>
      </c>
      <c r="AP56">
        <v>1</v>
      </c>
      <c r="AQ56">
        <v>1</v>
      </c>
      <c r="AR56">
        <v>1</v>
      </c>
      <c r="AS56">
        <f>'[1]TSS boilerplates (DODT)'!$O52</f>
        <v>1</v>
      </c>
      <c r="AT56">
        <v>1</v>
      </c>
      <c r="AU56">
        <f t="shared" si="16"/>
        <v>50.610000000000014</v>
      </c>
      <c r="AV56">
        <f t="shared" si="17"/>
        <v>9.9266666666666694</v>
      </c>
      <c r="AW56">
        <f t="shared" si="23"/>
        <v>8.0986666666666665</v>
      </c>
      <c r="AX56">
        <f t="shared" si="19"/>
        <v>6.7940000000000005</v>
      </c>
      <c r="AY56">
        <v>1</v>
      </c>
      <c r="AZ56">
        <v>1</v>
      </c>
      <c r="BA56">
        <v>1</v>
      </c>
      <c r="BG56">
        <f t="shared" si="20"/>
        <v>66.666666666666671</v>
      </c>
      <c r="BH56" s="10">
        <f t="shared" si="21"/>
        <v>5.208333333333333E-5</v>
      </c>
    </row>
    <row r="57" spans="1:60" ht="72.5">
      <c r="A57">
        <v>38</v>
      </c>
      <c r="B57" s="1" t="s">
        <v>848</v>
      </c>
      <c r="C57" s="2" t="s">
        <v>146</v>
      </c>
      <c r="D57">
        <v>1</v>
      </c>
      <c r="E57">
        <v>1</v>
      </c>
      <c r="F57">
        <f t="shared" si="8"/>
        <v>2</v>
      </c>
      <c r="G57">
        <f t="shared" si="9"/>
        <v>24</v>
      </c>
      <c r="H57">
        <f t="shared" si="10"/>
        <v>12</v>
      </c>
      <c r="I57">
        <f t="shared" si="22"/>
        <v>143</v>
      </c>
      <c r="J57">
        <f>'[1]TSS boilerplates (DODT)'!$C53</f>
        <v>49</v>
      </c>
      <c r="K57">
        <f t="shared" si="12"/>
        <v>2.0416666666666665</v>
      </c>
      <c r="L57">
        <f t="shared" si="13"/>
        <v>138</v>
      </c>
      <c r="M57">
        <f t="shared" si="14"/>
        <v>5.75</v>
      </c>
      <c r="N57">
        <v>1</v>
      </c>
      <c r="O57">
        <v>1</v>
      </c>
      <c r="P57">
        <v>1</v>
      </c>
      <c r="Q57">
        <v>1</v>
      </c>
      <c r="R57">
        <f>'[1]TSS boilerplates (DODT)'!$E53</f>
        <v>1</v>
      </c>
      <c r="S57">
        <v>1</v>
      </c>
      <c r="T57">
        <f t="shared" si="3"/>
        <v>1</v>
      </c>
      <c r="U57">
        <f>'[1]TSS boilerplates (DODT)'!$F53</f>
        <v>1</v>
      </c>
      <c r="V57">
        <v>1</v>
      </c>
      <c r="W57">
        <f t="shared" si="4"/>
        <v>1</v>
      </c>
      <c r="X57">
        <f t="shared" si="5"/>
        <v>1</v>
      </c>
      <c r="Y57">
        <f>'[1]TSS boilerplates (DODT)'!$D53</f>
        <v>1</v>
      </c>
      <c r="Z57">
        <f>'[1]TSS boilerplates (DODT)'!$G53</f>
        <v>1</v>
      </c>
      <c r="AA57">
        <f>'[1]TSS boilerplates (DODT)'!$H53</f>
        <v>1</v>
      </c>
      <c r="AB57">
        <f>'[1]TSS boilerplates (DODT)'!$I53</f>
        <v>1</v>
      </c>
      <c r="AC57">
        <v>1</v>
      </c>
      <c r="AD57">
        <f>'[1]TSS boilerplates (DODT)'!$J53</f>
        <v>1</v>
      </c>
      <c r="AE57">
        <v>1</v>
      </c>
      <c r="AF57">
        <f t="shared" si="15"/>
        <v>3</v>
      </c>
      <c r="AG57">
        <f>'[1]TSS boilerplates (DODT)'!$K53</f>
        <v>1</v>
      </c>
      <c r="AH57">
        <f t="shared" si="6"/>
        <v>1</v>
      </c>
      <c r="AI57">
        <f>'[1]TSS boilerplates (DODT)'!$L53</f>
        <v>0</v>
      </c>
      <c r="AJ57">
        <v>1</v>
      </c>
      <c r="AK57">
        <f t="shared" si="7"/>
        <v>1</v>
      </c>
      <c r="AL57">
        <v>1</v>
      </c>
      <c r="AM57">
        <f>'[1]TSS boilerplates (DODT)'!$M53</f>
        <v>0</v>
      </c>
      <c r="AN57">
        <v>1</v>
      </c>
      <c r="AO57">
        <f>'[1]TSS boilerplates (DODT)'!$N53</f>
        <v>1</v>
      </c>
      <c r="AP57">
        <v>1</v>
      </c>
      <c r="AQ57">
        <v>1</v>
      </c>
      <c r="AR57">
        <v>1</v>
      </c>
      <c r="AS57">
        <f>'[1]TSS boilerplates (DODT)'!$O53</f>
        <v>1</v>
      </c>
      <c r="AT57">
        <v>1</v>
      </c>
      <c r="AU57">
        <f t="shared" si="16"/>
        <v>21.930000000000042</v>
      </c>
      <c r="AV57">
        <f t="shared" si="17"/>
        <v>13.181666666666665</v>
      </c>
      <c r="AW57">
        <f t="shared" si="23"/>
        <v>15.543333333333337</v>
      </c>
      <c r="AX57">
        <f t="shared" si="19"/>
        <v>11.652499999999996</v>
      </c>
      <c r="AY57">
        <v>0</v>
      </c>
      <c r="AZ57">
        <v>1</v>
      </c>
      <c r="BA57">
        <v>1</v>
      </c>
      <c r="BG57">
        <f t="shared" si="20"/>
        <v>125</v>
      </c>
      <c r="BH57" s="10">
        <f t="shared" si="21"/>
        <v>8.3333333333333331E-5</v>
      </c>
    </row>
    <row r="58" spans="1:60" ht="29">
      <c r="A58">
        <v>39</v>
      </c>
      <c r="B58" s="1" t="s">
        <v>760</v>
      </c>
      <c r="C58" s="2" t="s">
        <v>146</v>
      </c>
      <c r="D58">
        <v>1</v>
      </c>
      <c r="E58">
        <v>1</v>
      </c>
      <c r="F58">
        <f t="shared" si="8"/>
        <v>1</v>
      </c>
      <c r="G58">
        <f t="shared" si="9"/>
        <v>11</v>
      </c>
      <c r="H58">
        <f t="shared" si="10"/>
        <v>11</v>
      </c>
      <c r="I58">
        <f t="shared" si="22"/>
        <v>55</v>
      </c>
      <c r="J58">
        <f>'[1]TSS boilerplates (DODT)'!$C54</f>
        <v>17</v>
      </c>
      <c r="K58">
        <f t="shared" si="12"/>
        <v>1.5454545454545454</v>
      </c>
      <c r="L58">
        <f t="shared" si="13"/>
        <v>54</v>
      </c>
      <c r="M58">
        <f t="shared" si="14"/>
        <v>4.9090909090909092</v>
      </c>
      <c r="N58">
        <v>0</v>
      </c>
      <c r="O58">
        <v>1</v>
      </c>
      <c r="P58">
        <v>1</v>
      </c>
      <c r="Q58">
        <v>0</v>
      </c>
      <c r="R58">
        <f>'[1]TSS boilerplates (DODT)'!$E54</f>
        <v>1</v>
      </c>
      <c r="S58">
        <v>1</v>
      </c>
      <c r="T58">
        <f t="shared" si="3"/>
        <v>0</v>
      </c>
      <c r="U58">
        <f>'[1]TSS boilerplates (DODT)'!$F54</f>
        <v>1</v>
      </c>
      <c r="V58">
        <v>1</v>
      </c>
      <c r="W58">
        <f t="shared" si="4"/>
        <v>0</v>
      </c>
      <c r="X58">
        <f t="shared" si="5"/>
        <v>1</v>
      </c>
      <c r="Y58">
        <f>'[1]TSS boilerplates (DODT)'!$D54</f>
        <v>1</v>
      </c>
      <c r="Z58">
        <f>'[1]TSS boilerplates (DODT)'!$G54</f>
        <v>1</v>
      </c>
      <c r="AA58">
        <f>'[1]TSS boilerplates (DODT)'!$H54</f>
        <v>1</v>
      </c>
      <c r="AB58">
        <f>'[1]TSS boilerplates (DODT)'!$I54</f>
        <v>1</v>
      </c>
      <c r="AC58">
        <v>1</v>
      </c>
      <c r="AD58">
        <f>'[1]TSS boilerplates (DODT)'!$J54</f>
        <v>1</v>
      </c>
      <c r="AE58">
        <v>1</v>
      </c>
      <c r="AF58">
        <f t="shared" si="15"/>
        <v>1</v>
      </c>
      <c r="AG58">
        <f>'[1]TSS boilerplates (DODT)'!$K54</f>
        <v>0</v>
      </c>
      <c r="AH58">
        <f t="shared" si="6"/>
        <v>1</v>
      </c>
      <c r="AI58">
        <f>'[1]TSS boilerplates (DODT)'!$L54</f>
        <v>1</v>
      </c>
      <c r="AJ58">
        <v>1</v>
      </c>
      <c r="AK58">
        <f t="shared" si="7"/>
        <v>1</v>
      </c>
      <c r="AL58">
        <v>1</v>
      </c>
      <c r="AM58">
        <f>'[1]TSS boilerplates (DODT)'!$M54</f>
        <v>1</v>
      </c>
      <c r="AN58">
        <v>1</v>
      </c>
      <c r="AO58">
        <f>'[1]TSS boilerplates (DODT)'!$N54</f>
        <v>1</v>
      </c>
      <c r="AP58">
        <v>1</v>
      </c>
      <c r="AQ58">
        <v>1</v>
      </c>
      <c r="AR58">
        <v>1</v>
      </c>
      <c r="AS58">
        <f>'[1]TSS boilerplates (DODT)'!$O54</f>
        <v>1</v>
      </c>
      <c r="AT58">
        <v>1</v>
      </c>
      <c r="AU58">
        <f t="shared" si="16"/>
        <v>64.924545454545495</v>
      </c>
      <c r="AV58">
        <f t="shared" si="17"/>
        <v>6.9363636363636374</v>
      </c>
      <c r="AW58">
        <f t="shared" si="23"/>
        <v>10.374545454545451</v>
      </c>
      <c r="AX58">
        <f t="shared" si="19"/>
        <v>7.1918181818181814</v>
      </c>
      <c r="AY58">
        <v>1</v>
      </c>
      <c r="AZ58">
        <v>1</v>
      </c>
      <c r="BA58">
        <v>1</v>
      </c>
      <c r="BG58">
        <f t="shared" si="20"/>
        <v>90.909090909090907</v>
      </c>
      <c r="BH58" s="10">
        <f t="shared" si="21"/>
        <v>3.8194444444444444E-5</v>
      </c>
    </row>
    <row r="59" spans="1:60" ht="29">
      <c r="A59" t="s">
        <v>761</v>
      </c>
      <c r="B59" s="1" t="s">
        <v>762</v>
      </c>
      <c r="C59" s="2" t="s">
        <v>146</v>
      </c>
      <c r="D59">
        <v>1</v>
      </c>
      <c r="E59">
        <v>1</v>
      </c>
      <c r="F59">
        <f t="shared" si="8"/>
        <v>1</v>
      </c>
      <c r="G59">
        <f t="shared" si="9"/>
        <v>13</v>
      </c>
      <c r="H59">
        <f t="shared" si="10"/>
        <v>13</v>
      </c>
      <c r="I59">
        <f t="shared" si="22"/>
        <v>66</v>
      </c>
      <c r="J59">
        <f>'[1]TSS boilerplates (DODT)'!$C55</f>
        <v>22</v>
      </c>
      <c r="K59">
        <f t="shared" si="12"/>
        <v>1.6923076923076923</v>
      </c>
      <c r="L59">
        <f t="shared" si="13"/>
        <v>65</v>
      </c>
      <c r="M59">
        <f t="shared" si="14"/>
        <v>5</v>
      </c>
      <c r="N59">
        <v>1</v>
      </c>
      <c r="O59">
        <v>1</v>
      </c>
      <c r="P59">
        <v>1</v>
      </c>
      <c r="Q59">
        <v>1</v>
      </c>
      <c r="R59">
        <f>'[1]TSS boilerplates (DODT)'!$E55</f>
        <v>1</v>
      </c>
      <c r="S59">
        <v>1</v>
      </c>
      <c r="T59">
        <f t="shared" si="3"/>
        <v>1</v>
      </c>
      <c r="U59">
        <f>'[1]TSS boilerplates (DODT)'!$F55</f>
        <v>1</v>
      </c>
      <c r="V59">
        <v>1</v>
      </c>
      <c r="W59">
        <f t="shared" si="4"/>
        <v>1</v>
      </c>
      <c r="X59">
        <f t="shared" si="5"/>
        <v>1</v>
      </c>
      <c r="Y59">
        <f>'[1]TSS boilerplates (DODT)'!$D55</f>
        <v>1</v>
      </c>
      <c r="Z59">
        <f>'[1]TSS boilerplates (DODT)'!$G55</f>
        <v>0</v>
      </c>
      <c r="AA59">
        <f>'[1]TSS boilerplates (DODT)'!$H55</f>
        <v>1</v>
      </c>
      <c r="AB59">
        <f>'[1]TSS boilerplates (DODT)'!$I55</f>
        <v>1</v>
      </c>
      <c r="AC59">
        <v>1</v>
      </c>
      <c r="AD59">
        <f>'[1]TSS boilerplates (DODT)'!$J55</f>
        <v>1</v>
      </c>
      <c r="AE59">
        <v>1</v>
      </c>
      <c r="AF59">
        <f t="shared" si="15"/>
        <v>1</v>
      </c>
      <c r="AG59">
        <f>'[1]TSS boilerplates (DODT)'!$K55</f>
        <v>1</v>
      </c>
      <c r="AH59">
        <f t="shared" si="6"/>
        <v>1</v>
      </c>
      <c r="AI59">
        <f>'[1]TSS boilerplates (DODT)'!$L55</f>
        <v>1</v>
      </c>
      <c r="AJ59">
        <v>1</v>
      </c>
      <c r="AK59">
        <f t="shared" si="7"/>
        <v>1</v>
      </c>
      <c r="AL59">
        <v>1</v>
      </c>
      <c r="AM59">
        <f>'[1]TSS boilerplates (DODT)'!$M55</f>
        <v>1</v>
      </c>
      <c r="AN59">
        <v>1</v>
      </c>
      <c r="AO59">
        <f>'[1]TSS boilerplates (DODT)'!$N55</f>
        <v>1</v>
      </c>
      <c r="AP59">
        <v>1</v>
      </c>
      <c r="AQ59">
        <v>1</v>
      </c>
      <c r="AR59">
        <v>1</v>
      </c>
      <c r="AS59">
        <f>'[1]TSS boilerplates (DODT)'!$O55</f>
        <v>1</v>
      </c>
      <c r="AT59">
        <v>1</v>
      </c>
      <c r="AU59">
        <f t="shared" si="16"/>
        <v>50.470769230769257</v>
      </c>
      <c r="AV59">
        <f t="shared" si="17"/>
        <v>9.4492307692307698</v>
      </c>
      <c r="AW59">
        <f t="shared" si="23"/>
        <v>11.323076923076922</v>
      </c>
      <c r="AX59">
        <f t="shared" si="19"/>
        <v>8.620000000000001</v>
      </c>
      <c r="AY59">
        <v>1</v>
      </c>
      <c r="AZ59">
        <v>1</v>
      </c>
      <c r="BA59">
        <v>1</v>
      </c>
      <c r="BG59">
        <f t="shared" si="20"/>
        <v>76.923076923076934</v>
      </c>
      <c r="BH59" s="10">
        <f t="shared" si="21"/>
        <v>4.5138888888888894E-5</v>
      </c>
    </row>
    <row r="60" spans="1:60" ht="43.5">
      <c r="A60" t="s">
        <v>763</v>
      </c>
      <c r="B60" s="1" t="s">
        <v>867</v>
      </c>
      <c r="C60" s="2" t="s">
        <v>166</v>
      </c>
      <c r="D60">
        <v>1</v>
      </c>
      <c r="E60">
        <v>1</v>
      </c>
      <c r="F60">
        <f t="shared" si="8"/>
        <v>1</v>
      </c>
      <c r="G60">
        <f t="shared" si="9"/>
        <v>15</v>
      </c>
      <c r="H60">
        <f t="shared" si="10"/>
        <v>15</v>
      </c>
      <c r="I60">
        <f t="shared" si="22"/>
        <v>72</v>
      </c>
      <c r="J60">
        <f>'[1]TSS boilerplates (DODT)'!$C56</f>
        <v>25</v>
      </c>
      <c r="K60">
        <f t="shared" si="12"/>
        <v>1.6666666666666667</v>
      </c>
      <c r="L60">
        <f t="shared" si="13"/>
        <v>70</v>
      </c>
      <c r="M60">
        <f t="shared" si="14"/>
        <v>4.666666666666667</v>
      </c>
      <c r="N60">
        <v>1</v>
      </c>
      <c r="O60">
        <v>1</v>
      </c>
      <c r="P60">
        <v>0</v>
      </c>
      <c r="Q60">
        <v>1</v>
      </c>
      <c r="R60">
        <f>'[1]TSS boilerplates (DODT)'!$E56</f>
        <v>1</v>
      </c>
      <c r="S60">
        <v>1</v>
      </c>
      <c r="T60">
        <f t="shared" si="3"/>
        <v>1</v>
      </c>
      <c r="U60">
        <f>'[1]TSS boilerplates (DODT)'!$F56</f>
        <v>1</v>
      </c>
      <c r="V60">
        <v>1</v>
      </c>
      <c r="W60">
        <f t="shared" si="4"/>
        <v>0</v>
      </c>
      <c r="X60">
        <f t="shared" si="5"/>
        <v>1</v>
      </c>
      <c r="Y60">
        <f>'[1]TSS boilerplates (DODT)'!$D56</f>
        <v>0</v>
      </c>
      <c r="Z60">
        <f>'[1]TSS boilerplates (DODT)'!$G56</f>
        <v>1</v>
      </c>
      <c r="AA60">
        <f>'[1]TSS boilerplates (DODT)'!$H56</f>
        <v>1</v>
      </c>
      <c r="AB60">
        <f>'[1]TSS boilerplates (DODT)'!$I56</f>
        <v>1</v>
      </c>
      <c r="AC60">
        <v>1</v>
      </c>
      <c r="AD60">
        <f>'[1]TSS boilerplates (DODT)'!$J56</f>
        <v>1</v>
      </c>
      <c r="AE60">
        <v>1</v>
      </c>
      <c r="AF60">
        <f t="shared" si="15"/>
        <v>2</v>
      </c>
      <c r="AG60">
        <f>'[1]TSS boilerplates (DODT)'!$K56</f>
        <v>1</v>
      </c>
      <c r="AH60">
        <f t="shared" si="6"/>
        <v>1</v>
      </c>
      <c r="AI60">
        <f>'[1]TSS boilerplates (DODT)'!$L56</f>
        <v>1</v>
      </c>
      <c r="AJ60">
        <v>1</v>
      </c>
      <c r="AK60">
        <f t="shared" si="7"/>
        <v>1</v>
      </c>
      <c r="AL60">
        <v>1</v>
      </c>
      <c r="AM60">
        <f>'[1]TSS boilerplates (DODT)'!$M56</f>
        <v>1</v>
      </c>
      <c r="AN60">
        <v>1</v>
      </c>
      <c r="AO60">
        <f>'[1]TSS boilerplates (DODT)'!$N56</f>
        <v>0</v>
      </c>
      <c r="AP60">
        <v>1</v>
      </c>
      <c r="AQ60">
        <v>1</v>
      </c>
      <c r="AR60">
        <v>1</v>
      </c>
      <c r="AS60">
        <f>'[1]TSS boilerplates (DODT)'!$O56</f>
        <v>0</v>
      </c>
      <c r="AT60">
        <v>1</v>
      </c>
      <c r="AU60">
        <f t="shared" si="16"/>
        <v>50.610000000000014</v>
      </c>
      <c r="AV60">
        <f t="shared" si="17"/>
        <v>9.9266666666666694</v>
      </c>
      <c r="AW60">
        <f t="shared" si="23"/>
        <v>9.6666666666666714</v>
      </c>
      <c r="AX60">
        <f t="shared" si="19"/>
        <v>8.0500000000000007</v>
      </c>
      <c r="AY60">
        <v>1</v>
      </c>
      <c r="AZ60">
        <v>1</v>
      </c>
      <c r="BA60">
        <v>1</v>
      </c>
      <c r="BG60">
        <f t="shared" si="20"/>
        <v>133.33333333333334</v>
      </c>
      <c r="BH60" s="10">
        <f t="shared" si="21"/>
        <v>5.208333333333333E-5</v>
      </c>
    </row>
    <row r="61" spans="1:60" ht="72.5">
      <c r="A61">
        <v>41</v>
      </c>
      <c r="B61" s="1" t="s">
        <v>850</v>
      </c>
      <c r="C61" s="2" t="s">
        <v>146</v>
      </c>
      <c r="D61">
        <v>1</v>
      </c>
      <c r="E61">
        <v>1</v>
      </c>
      <c r="F61">
        <f t="shared" si="8"/>
        <v>3</v>
      </c>
      <c r="G61">
        <f t="shared" si="9"/>
        <v>33</v>
      </c>
      <c r="H61">
        <f t="shared" si="10"/>
        <v>11</v>
      </c>
      <c r="I61">
        <f t="shared" si="22"/>
        <v>152</v>
      </c>
      <c r="J61">
        <f>'[1]TSS boilerplates (DODT)'!$C57</f>
        <v>48</v>
      </c>
      <c r="K61">
        <f t="shared" si="12"/>
        <v>1.4545454545454546</v>
      </c>
      <c r="L61">
        <f t="shared" si="13"/>
        <v>147</v>
      </c>
      <c r="M61">
        <f t="shared" si="14"/>
        <v>4.4545454545454541</v>
      </c>
      <c r="N61">
        <v>0</v>
      </c>
      <c r="O61">
        <v>1</v>
      </c>
      <c r="P61">
        <v>0</v>
      </c>
      <c r="Q61">
        <v>1</v>
      </c>
      <c r="R61">
        <f>'[1]TSS boilerplates (DODT)'!$E57</f>
        <v>0</v>
      </c>
      <c r="S61">
        <v>1</v>
      </c>
      <c r="T61">
        <f t="shared" si="3"/>
        <v>0</v>
      </c>
      <c r="U61">
        <f>'[1]TSS boilerplates (DODT)'!$F57</f>
        <v>1</v>
      </c>
      <c r="V61">
        <v>1</v>
      </c>
      <c r="W61">
        <f t="shared" si="4"/>
        <v>0</v>
      </c>
      <c r="X61">
        <f t="shared" si="5"/>
        <v>1</v>
      </c>
      <c r="Y61">
        <f>'[1]TSS boilerplates (DODT)'!$D57</f>
        <v>0</v>
      </c>
      <c r="Z61">
        <f>'[1]TSS boilerplates (DODT)'!$G57</f>
        <v>0</v>
      </c>
      <c r="AA61">
        <f>'[1]TSS boilerplates (DODT)'!$H57</f>
        <v>1</v>
      </c>
      <c r="AB61">
        <f>'[1]TSS boilerplates (DODT)'!$I57</f>
        <v>1</v>
      </c>
      <c r="AC61">
        <v>1</v>
      </c>
      <c r="AD61">
        <f>'[1]TSS boilerplates (DODT)'!$J57</f>
        <v>1</v>
      </c>
      <c r="AE61">
        <v>1</v>
      </c>
      <c r="AF61">
        <f t="shared" si="15"/>
        <v>5</v>
      </c>
      <c r="AG61">
        <f>'[1]TSS boilerplates (DODT)'!$K57</f>
        <v>0</v>
      </c>
      <c r="AH61">
        <f t="shared" si="6"/>
        <v>1</v>
      </c>
      <c r="AI61">
        <f>'[1]TSS boilerplates (DODT)'!$L57</f>
        <v>0</v>
      </c>
      <c r="AJ61">
        <v>1</v>
      </c>
      <c r="AK61">
        <f t="shared" si="7"/>
        <v>1</v>
      </c>
      <c r="AL61">
        <v>1</v>
      </c>
      <c r="AM61">
        <f>'[1]TSS boilerplates (DODT)'!$M57</f>
        <v>1</v>
      </c>
      <c r="AN61">
        <v>1</v>
      </c>
      <c r="AO61">
        <f>'[1]TSS boilerplates (DODT)'!$N57</f>
        <v>1</v>
      </c>
      <c r="AP61">
        <v>1</v>
      </c>
      <c r="AQ61">
        <v>1</v>
      </c>
      <c r="AR61">
        <v>1</v>
      </c>
      <c r="AS61">
        <f>'[1]TSS boilerplates (DODT)'!$O57</f>
        <v>1</v>
      </c>
      <c r="AT61">
        <v>1</v>
      </c>
      <c r="AU61">
        <f t="shared" si="16"/>
        <v>72.615454545454554</v>
      </c>
      <c r="AV61">
        <f t="shared" si="17"/>
        <v>5.8636363636363633</v>
      </c>
      <c r="AW61">
        <f t="shared" si="23"/>
        <v>7.7018181818181759</v>
      </c>
      <c r="AX61">
        <f t="shared" si="19"/>
        <v>5.0509090909090908</v>
      </c>
      <c r="AY61">
        <v>0</v>
      </c>
      <c r="AZ61">
        <v>1</v>
      </c>
      <c r="BA61">
        <v>1</v>
      </c>
      <c r="BG61">
        <f t="shared" si="20"/>
        <v>151.51515151515153</v>
      </c>
      <c r="BH61" s="10">
        <f t="shared" si="21"/>
        <v>1.1458333333333333E-4</v>
      </c>
    </row>
    <row r="62" spans="1:60" ht="29">
      <c r="A62">
        <v>42</v>
      </c>
      <c r="B62" s="1" t="s">
        <v>710</v>
      </c>
      <c r="C62" s="2" t="s">
        <v>146</v>
      </c>
      <c r="D62">
        <v>1</v>
      </c>
      <c r="E62">
        <v>1</v>
      </c>
      <c r="F62">
        <f t="shared" si="8"/>
        <v>1</v>
      </c>
      <c r="G62">
        <f t="shared" si="9"/>
        <v>12</v>
      </c>
      <c r="H62">
        <f t="shared" si="10"/>
        <v>12</v>
      </c>
      <c r="I62">
        <f t="shared" si="22"/>
        <v>57</v>
      </c>
      <c r="J62">
        <f>'[1]TSS boilerplates (DODT)'!$C58</f>
        <v>20</v>
      </c>
      <c r="K62">
        <f t="shared" si="12"/>
        <v>1.6666666666666667</v>
      </c>
      <c r="L62">
        <f t="shared" si="13"/>
        <v>56</v>
      </c>
      <c r="M62">
        <f t="shared" si="14"/>
        <v>4.666666666666667</v>
      </c>
      <c r="N62">
        <v>1</v>
      </c>
      <c r="O62">
        <v>1</v>
      </c>
      <c r="P62">
        <v>1</v>
      </c>
      <c r="Q62">
        <v>1</v>
      </c>
      <c r="R62">
        <f>'[1]TSS boilerplates (DODT)'!$E58</f>
        <v>1</v>
      </c>
      <c r="S62">
        <v>1</v>
      </c>
      <c r="T62">
        <f t="shared" si="3"/>
        <v>1</v>
      </c>
      <c r="U62">
        <f>'[1]TSS boilerplates (DODT)'!$F58</f>
        <v>1</v>
      </c>
      <c r="V62">
        <v>1</v>
      </c>
      <c r="W62">
        <f t="shared" si="4"/>
        <v>1</v>
      </c>
      <c r="X62">
        <f t="shared" si="5"/>
        <v>1</v>
      </c>
      <c r="Y62">
        <f>'[1]TSS boilerplates (DODT)'!$D58</f>
        <v>1</v>
      </c>
      <c r="Z62">
        <f>'[1]TSS boilerplates (DODT)'!$G58</f>
        <v>1</v>
      </c>
      <c r="AA62">
        <f>'[1]TSS boilerplates (DODT)'!$H58</f>
        <v>0</v>
      </c>
      <c r="AB62">
        <f>'[1]TSS boilerplates (DODT)'!$I58</f>
        <v>1</v>
      </c>
      <c r="AC62">
        <v>1</v>
      </c>
      <c r="AD62">
        <f>'[1]TSS boilerplates (DODT)'!$J58</f>
        <v>1</v>
      </c>
      <c r="AE62">
        <v>1</v>
      </c>
      <c r="AF62">
        <f t="shared" si="15"/>
        <v>1</v>
      </c>
      <c r="AG62">
        <f>'[1]TSS boilerplates (DODT)'!$K58</f>
        <v>1</v>
      </c>
      <c r="AH62">
        <f t="shared" si="6"/>
        <v>1</v>
      </c>
      <c r="AI62">
        <f>'[1]TSS boilerplates (DODT)'!$L58</f>
        <v>1</v>
      </c>
      <c r="AJ62">
        <v>1</v>
      </c>
      <c r="AK62">
        <f t="shared" si="7"/>
        <v>1</v>
      </c>
      <c r="AL62">
        <v>1</v>
      </c>
      <c r="AM62">
        <f>'[1]TSS boilerplates (DODT)'!$M58</f>
        <v>1</v>
      </c>
      <c r="AN62">
        <v>1</v>
      </c>
      <c r="AO62">
        <f>'[1]TSS boilerplates (DODT)'!$N58</f>
        <v>1</v>
      </c>
      <c r="AP62">
        <v>1</v>
      </c>
      <c r="AQ62">
        <v>1</v>
      </c>
      <c r="AR62">
        <v>1</v>
      </c>
      <c r="AS62">
        <f>'[1]TSS boilerplates (DODT)'!$O58</f>
        <v>0</v>
      </c>
      <c r="AT62">
        <v>1</v>
      </c>
      <c r="AU62">
        <f t="shared" si="16"/>
        <v>53.655000000000008</v>
      </c>
      <c r="AV62">
        <f t="shared" si="17"/>
        <v>8.7566666666666677</v>
      </c>
      <c r="AW62">
        <f t="shared" si="23"/>
        <v>9.1733333333333391</v>
      </c>
      <c r="AX62">
        <f t="shared" si="19"/>
        <v>6.5500000000000007</v>
      </c>
      <c r="AY62">
        <v>1</v>
      </c>
      <c r="AZ62">
        <v>1</v>
      </c>
      <c r="BA62">
        <v>1</v>
      </c>
      <c r="BG62">
        <f t="shared" si="20"/>
        <v>83.333333333333329</v>
      </c>
      <c r="BH62" s="10">
        <f t="shared" si="21"/>
        <v>4.1666666666666665E-5</v>
      </c>
    </row>
    <row r="63" spans="1:60" ht="87">
      <c r="A63">
        <v>43</v>
      </c>
      <c r="B63" s="1" t="s">
        <v>851</v>
      </c>
      <c r="C63" s="2" t="s">
        <v>146</v>
      </c>
      <c r="D63">
        <v>1</v>
      </c>
      <c r="E63">
        <v>1</v>
      </c>
      <c r="F63">
        <f t="shared" si="8"/>
        <v>2</v>
      </c>
      <c r="G63">
        <f t="shared" si="9"/>
        <v>35</v>
      </c>
      <c r="H63">
        <f t="shared" si="10"/>
        <v>17.5</v>
      </c>
      <c r="I63">
        <f t="shared" si="22"/>
        <v>170</v>
      </c>
      <c r="J63">
        <f>'[1]TSS boilerplates (DODT)'!$C59</f>
        <v>58</v>
      </c>
      <c r="K63">
        <f t="shared" si="12"/>
        <v>1.6571428571428573</v>
      </c>
      <c r="L63">
        <f t="shared" si="13"/>
        <v>163</v>
      </c>
      <c r="M63">
        <f t="shared" si="14"/>
        <v>4.6571428571428575</v>
      </c>
      <c r="N63">
        <v>1</v>
      </c>
      <c r="O63">
        <v>1</v>
      </c>
      <c r="P63">
        <v>0</v>
      </c>
      <c r="Q63">
        <v>1</v>
      </c>
      <c r="R63">
        <f>'[1]TSS boilerplates (DODT)'!$E59</f>
        <v>0</v>
      </c>
      <c r="S63">
        <v>1</v>
      </c>
      <c r="T63">
        <f t="shared" si="3"/>
        <v>0</v>
      </c>
      <c r="U63">
        <f>'[1]TSS boilerplates (DODT)'!$F59</f>
        <v>1</v>
      </c>
      <c r="V63">
        <v>1</v>
      </c>
      <c r="W63">
        <f t="shared" si="4"/>
        <v>0</v>
      </c>
      <c r="X63">
        <f t="shared" si="5"/>
        <v>1</v>
      </c>
      <c r="Y63">
        <f>'[1]TSS boilerplates (DODT)'!$D59</f>
        <v>0</v>
      </c>
      <c r="Z63">
        <f>'[1]TSS boilerplates (DODT)'!$G59</f>
        <v>1</v>
      </c>
      <c r="AA63">
        <f>'[1]TSS boilerplates (DODT)'!$H59</f>
        <v>1</v>
      </c>
      <c r="AB63">
        <f>'[1]TSS boilerplates (DODT)'!$I59</f>
        <v>1</v>
      </c>
      <c r="AC63">
        <v>1</v>
      </c>
      <c r="AD63">
        <f>'[1]TSS boilerplates (DODT)'!$J59</f>
        <v>1</v>
      </c>
      <c r="AE63">
        <v>1</v>
      </c>
      <c r="AF63">
        <f t="shared" si="15"/>
        <v>9</v>
      </c>
      <c r="AG63">
        <f>'[1]TSS boilerplates (DODT)'!$K59</f>
        <v>1</v>
      </c>
      <c r="AH63">
        <f t="shared" si="6"/>
        <v>0</v>
      </c>
      <c r="AI63">
        <f>'[1]TSS boilerplates (DODT)'!$L59</f>
        <v>0</v>
      </c>
      <c r="AJ63">
        <v>1</v>
      </c>
      <c r="AK63">
        <f t="shared" si="7"/>
        <v>0</v>
      </c>
      <c r="AL63">
        <v>0</v>
      </c>
      <c r="AM63">
        <f>'[1]TSS boilerplates (DODT)'!$M59</f>
        <v>1</v>
      </c>
      <c r="AN63">
        <v>1</v>
      </c>
      <c r="AO63">
        <f>'[1]TSS boilerplates (DODT)'!$N59</f>
        <v>1</v>
      </c>
      <c r="AP63">
        <v>1</v>
      </c>
      <c r="AQ63">
        <v>1</v>
      </c>
      <c r="AR63">
        <v>1</v>
      </c>
      <c r="AS63">
        <f>'[1]TSS boilerplates (DODT)'!$O59</f>
        <v>1</v>
      </c>
      <c r="AT63">
        <v>1</v>
      </c>
      <c r="AU63">
        <f t="shared" si="16"/>
        <v>48.878214285714293</v>
      </c>
      <c r="AV63">
        <f t="shared" si="17"/>
        <v>10.789285714285715</v>
      </c>
      <c r="AW63">
        <f t="shared" si="23"/>
        <v>9.8925714285714328</v>
      </c>
      <c r="AX63">
        <f t="shared" si="19"/>
        <v>9.2551428571428573</v>
      </c>
      <c r="AY63">
        <v>0</v>
      </c>
      <c r="AZ63">
        <v>1</v>
      </c>
      <c r="BA63">
        <v>1</v>
      </c>
      <c r="BG63">
        <f t="shared" si="20"/>
        <v>257.14285714285711</v>
      </c>
      <c r="BH63" s="10">
        <f t="shared" si="21"/>
        <v>1.2152777777777776E-4</v>
      </c>
    </row>
    <row r="64" spans="1:60" ht="29">
      <c r="A64">
        <v>44</v>
      </c>
      <c r="B64" s="1" t="s">
        <v>766</v>
      </c>
      <c r="C64" s="2" t="s">
        <v>146</v>
      </c>
      <c r="D64">
        <v>1</v>
      </c>
      <c r="E64">
        <v>1</v>
      </c>
      <c r="F64">
        <f t="shared" si="8"/>
        <v>1</v>
      </c>
      <c r="G64">
        <f t="shared" si="9"/>
        <v>6</v>
      </c>
      <c r="H64">
        <f t="shared" si="10"/>
        <v>6</v>
      </c>
      <c r="I64">
        <f t="shared" si="22"/>
        <v>32</v>
      </c>
      <c r="J64">
        <f>'[1]TSS boilerplates (DODT)'!$C60</f>
        <v>10</v>
      </c>
      <c r="K64">
        <f t="shared" si="12"/>
        <v>1.6666666666666667</v>
      </c>
      <c r="L64">
        <f t="shared" si="13"/>
        <v>31</v>
      </c>
      <c r="M64">
        <f t="shared" si="14"/>
        <v>5.166666666666667</v>
      </c>
      <c r="N64">
        <v>0</v>
      </c>
      <c r="O64">
        <v>1</v>
      </c>
      <c r="P64">
        <v>1</v>
      </c>
      <c r="Q64">
        <v>1</v>
      </c>
      <c r="R64">
        <f>'[1]TSS boilerplates (DODT)'!$E60</f>
        <v>1</v>
      </c>
      <c r="S64">
        <v>1</v>
      </c>
      <c r="T64">
        <f t="shared" si="3"/>
        <v>1</v>
      </c>
      <c r="U64">
        <f>'[1]TSS boilerplates (DODT)'!$F60</f>
        <v>1</v>
      </c>
      <c r="V64">
        <v>1</v>
      </c>
      <c r="W64">
        <f t="shared" si="4"/>
        <v>1</v>
      </c>
      <c r="X64">
        <f t="shared" si="5"/>
        <v>1</v>
      </c>
      <c r="Y64">
        <f>'[1]TSS boilerplates (DODT)'!$D60</f>
        <v>1</v>
      </c>
      <c r="Z64">
        <f>'[1]TSS boilerplates (DODT)'!$G60</f>
        <v>1</v>
      </c>
      <c r="AA64">
        <f>'[1]TSS boilerplates (DODT)'!$H60</f>
        <v>1</v>
      </c>
      <c r="AB64">
        <f>'[1]TSS boilerplates (DODT)'!$I60</f>
        <v>1</v>
      </c>
      <c r="AC64">
        <v>1</v>
      </c>
      <c r="AD64">
        <f>'[1]TSS boilerplates (DODT)'!$J60</f>
        <v>1</v>
      </c>
      <c r="AE64">
        <v>1</v>
      </c>
      <c r="AF64">
        <f t="shared" si="15"/>
        <v>1</v>
      </c>
      <c r="AG64">
        <f>'[1]TSS boilerplates (DODT)'!$K60</f>
        <v>1</v>
      </c>
      <c r="AH64">
        <f t="shared" si="6"/>
        <v>1</v>
      </c>
      <c r="AI64">
        <f>'[1]TSS boilerplates (DODT)'!$L60</f>
        <v>1</v>
      </c>
      <c r="AJ64">
        <v>1</v>
      </c>
      <c r="AK64">
        <f t="shared" si="7"/>
        <v>1</v>
      </c>
      <c r="AL64">
        <v>0</v>
      </c>
      <c r="AM64">
        <f>'[1]TSS boilerplates (DODT)'!$M60</f>
        <v>1</v>
      </c>
      <c r="AN64">
        <v>1</v>
      </c>
      <c r="AO64">
        <f>'[1]TSS boilerplates (DODT)'!$N60</f>
        <v>1</v>
      </c>
      <c r="AP64">
        <v>1</v>
      </c>
      <c r="AQ64">
        <v>1</v>
      </c>
      <c r="AR64">
        <v>1</v>
      </c>
      <c r="AS64">
        <f>'[1]TSS boilerplates (DODT)'!$O60</f>
        <v>1</v>
      </c>
      <c r="AT64">
        <v>1</v>
      </c>
      <c r="AU64">
        <f t="shared" si="16"/>
        <v>59.745000000000005</v>
      </c>
      <c r="AV64">
        <f t="shared" si="17"/>
        <v>6.4166666666666679</v>
      </c>
      <c r="AW64">
        <f t="shared" si="23"/>
        <v>9.6466666666666683</v>
      </c>
      <c r="AX64">
        <f t="shared" si="19"/>
        <v>5.9050000000000011</v>
      </c>
      <c r="AY64">
        <v>1</v>
      </c>
      <c r="AZ64">
        <v>1</v>
      </c>
      <c r="BA64">
        <v>1</v>
      </c>
      <c r="BG64">
        <f t="shared" si="20"/>
        <v>166.66666666666666</v>
      </c>
      <c r="BH64" s="10">
        <f t="shared" si="21"/>
        <v>2.0833333333333333E-5</v>
      </c>
    </row>
    <row r="65" spans="1:60" ht="43.5">
      <c r="A65">
        <v>45</v>
      </c>
      <c r="B65" s="1" t="s">
        <v>852</v>
      </c>
      <c r="C65" s="2" t="s">
        <v>146</v>
      </c>
      <c r="D65">
        <v>1</v>
      </c>
      <c r="E65">
        <v>1</v>
      </c>
      <c r="F65">
        <f t="shared" si="8"/>
        <v>2</v>
      </c>
      <c r="G65">
        <f t="shared" si="9"/>
        <v>16</v>
      </c>
      <c r="H65">
        <f t="shared" si="10"/>
        <v>8</v>
      </c>
      <c r="I65">
        <f t="shared" si="22"/>
        <v>91</v>
      </c>
      <c r="J65">
        <f>'[1]TSS boilerplates (DODT)'!$C61</f>
        <v>27</v>
      </c>
      <c r="K65">
        <f t="shared" si="12"/>
        <v>1.6875</v>
      </c>
      <c r="L65">
        <f t="shared" si="13"/>
        <v>85</v>
      </c>
      <c r="M65">
        <f t="shared" si="14"/>
        <v>5.3125</v>
      </c>
      <c r="N65">
        <v>0</v>
      </c>
      <c r="O65">
        <v>1</v>
      </c>
      <c r="P65">
        <v>1</v>
      </c>
      <c r="Q65">
        <v>1</v>
      </c>
      <c r="R65">
        <f>'[1]TSS boilerplates (DODT)'!$E61</f>
        <v>1</v>
      </c>
      <c r="S65">
        <v>1</v>
      </c>
      <c r="T65">
        <f t="shared" si="3"/>
        <v>1</v>
      </c>
      <c r="U65">
        <f>'[1]TSS boilerplates (DODT)'!$F61</f>
        <v>1</v>
      </c>
      <c r="V65">
        <v>1</v>
      </c>
      <c r="W65">
        <f t="shared" si="4"/>
        <v>1</v>
      </c>
      <c r="X65">
        <f t="shared" si="5"/>
        <v>1</v>
      </c>
      <c r="Y65">
        <f>'[1]TSS boilerplates (DODT)'!$D61</f>
        <v>1</v>
      </c>
      <c r="Z65">
        <f>'[1]TSS boilerplates (DODT)'!$G61</f>
        <v>1</v>
      </c>
      <c r="AA65">
        <f>'[1]TSS boilerplates (DODT)'!$H61</f>
        <v>1</v>
      </c>
      <c r="AB65">
        <f>'[1]TSS boilerplates (DODT)'!$I61</f>
        <v>1</v>
      </c>
      <c r="AC65">
        <v>1</v>
      </c>
      <c r="AD65">
        <f>'[1]TSS boilerplates (DODT)'!$J61</f>
        <v>1</v>
      </c>
      <c r="AE65">
        <v>1</v>
      </c>
      <c r="AF65">
        <f t="shared" si="15"/>
        <v>6</v>
      </c>
      <c r="AG65">
        <f>'[1]TSS boilerplates (DODT)'!$K61</f>
        <v>1</v>
      </c>
      <c r="AH65">
        <f t="shared" si="6"/>
        <v>1</v>
      </c>
      <c r="AI65">
        <f>'[1]TSS boilerplates (DODT)'!$L61</f>
        <v>1</v>
      </c>
      <c r="AJ65">
        <v>1</v>
      </c>
      <c r="AK65">
        <f t="shared" si="7"/>
        <v>1</v>
      </c>
      <c r="AL65">
        <v>1</v>
      </c>
      <c r="AM65">
        <f>'[1]TSS boilerplates (DODT)'!$M61</f>
        <v>1</v>
      </c>
      <c r="AN65">
        <v>1</v>
      </c>
      <c r="AO65">
        <f>'[1]TSS boilerplates (DODT)'!$N61</f>
        <v>1</v>
      </c>
      <c r="AP65">
        <v>1</v>
      </c>
      <c r="AQ65">
        <v>1</v>
      </c>
      <c r="AR65">
        <v>1</v>
      </c>
      <c r="AS65">
        <f>'[1]TSS boilerplates (DODT)'!$O61</f>
        <v>1</v>
      </c>
      <c r="AT65">
        <v>1</v>
      </c>
      <c r="AU65">
        <f t="shared" si="16"/>
        <v>55.952500000000022</v>
      </c>
      <c r="AV65">
        <f t="shared" si="17"/>
        <v>7.4425000000000026</v>
      </c>
      <c r="AW65">
        <f t="shared" si="23"/>
        <v>11.737500000000001</v>
      </c>
      <c r="AX65">
        <f t="shared" si="19"/>
        <v>7.5918750000000017</v>
      </c>
      <c r="AY65">
        <v>0</v>
      </c>
      <c r="AZ65">
        <v>1</v>
      </c>
      <c r="BA65">
        <v>1</v>
      </c>
      <c r="BG65">
        <f t="shared" si="20"/>
        <v>375</v>
      </c>
      <c r="BH65" s="10">
        <f t="shared" si="21"/>
        <v>5.5555555555555558E-5</v>
      </c>
    </row>
    <row r="66" spans="1:60" ht="29">
      <c r="A66">
        <v>46</v>
      </c>
      <c r="B66" s="1" t="s">
        <v>768</v>
      </c>
      <c r="C66" s="2" t="s">
        <v>146</v>
      </c>
      <c r="D66">
        <v>1</v>
      </c>
      <c r="E66">
        <v>1</v>
      </c>
      <c r="F66">
        <f t="shared" si="8"/>
        <v>1</v>
      </c>
      <c r="G66">
        <f t="shared" si="9"/>
        <v>8</v>
      </c>
      <c r="H66">
        <f t="shared" si="10"/>
        <v>8</v>
      </c>
      <c r="I66">
        <f t="shared" si="22"/>
        <v>37</v>
      </c>
      <c r="J66">
        <f>'[1]TSS boilerplates (DODT)'!$C62</f>
        <v>10</v>
      </c>
      <c r="K66">
        <f t="shared" si="12"/>
        <v>1.25</v>
      </c>
      <c r="L66">
        <f t="shared" si="13"/>
        <v>36</v>
      </c>
      <c r="M66">
        <f t="shared" si="14"/>
        <v>4.5</v>
      </c>
      <c r="N66">
        <v>0</v>
      </c>
      <c r="O66">
        <v>1</v>
      </c>
      <c r="P66">
        <v>1</v>
      </c>
      <c r="Q66">
        <v>1</v>
      </c>
      <c r="R66">
        <f>'[1]TSS boilerplates (DODT)'!$E62</f>
        <v>1</v>
      </c>
      <c r="S66">
        <v>1</v>
      </c>
      <c r="T66">
        <f t="shared" si="3"/>
        <v>1</v>
      </c>
      <c r="U66">
        <f>'[1]TSS boilerplates (DODT)'!$F62</f>
        <v>1</v>
      </c>
      <c r="V66">
        <v>1</v>
      </c>
      <c r="W66">
        <f t="shared" si="4"/>
        <v>1</v>
      </c>
      <c r="X66">
        <f t="shared" si="5"/>
        <v>1</v>
      </c>
      <c r="Y66">
        <f>'[1]TSS boilerplates (DODT)'!$D62</f>
        <v>1</v>
      </c>
      <c r="Z66">
        <f>'[1]TSS boilerplates (DODT)'!$G62</f>
        <v>1</v>
      </c>
      <c r="AA66">
        <f>'[1]TSS boilerplates (DODT)'!$H62</f>
        <v>1</v>
      </c>
      <c r="AB66">
        <f>'[1]TSS boilerplates (DODT)'!$I62</f>
        <v>1</v>
      </c>
      <c r="AC66">
        <v>1</v>
      </c>
      <c r="AD66">
        <f>'[1]TSS boilerplates (DODT)'!$J62</f>
        <v>1</v>
      </c>
      <c r="AE66">
        <v>1</v>
      </c>
      <c r="AF66">
        <f t="shared" si="15"/>
        <v>1</v>
      </c>
      <c r="AG66">
        <f>'[1]TSS boilerplates (DODT)'!$K62</f>
        <v>1</v>
      </c>
      <c r="AH66">
        <f t="shared" si="6"/>
        <v>1</v>
      </c>
      <c r="AI66">
        <f>'[1]TSS boilerplates (DODT)'!$L62</f>
        <v>1</v>
      </c>
      <c r="AJ66">
        <v>1</v>
      </c>
      <c r="AK66">
        <f t="shared" si="7"/>
        <v>1</v>
      </c>
      <c r="AL66">
        <v>1</v>
      </c>
      <c r="AM66">
        <f>'[1]TSS boilerplates (DODT)'!$M62</f>
        <v>1</v>
      </c>
      <c r="AN66">
        <v>1</v>
      </c>
      <c r="AO66">
        <f>'[1]TSS boilerplates (DODT)'!$N62</f>
        <v>1</v>
      </c>
      <c r="AP66">
        <v>1</v>
      </c>
      <c r="AQ66">
        <v>1</v>
      </c>
      <c r="AR66">
        <v>1</v>
      </c>
      <c r="AS66">
        <f>'[1]TSS boilerplates (DODT)'!$O62</f>
        <v>1</v>
      </c>
      <c r="AT66">
        <v>1</v>
      </c>
      <c r="AU66">
        <f t="shared" si="16"/>
        <v>92.965000000000003</v>
      </c>
      <c r="AV66">
        <f t="shared" si="17"/>
        <v>2.2800000000000011</v>
      </c>
      <c r="AW66">
        <f t="shared" si="23"/>
        <v>6.9600000000000009</v>
      </c>
      <c r="AX66">
        <f t="shared" si="19"/>
        <v>3.7650000000000006</v>
      </c>
      <c r="AY66">
        <v>1</v>
      </c>
      <c r="AZ66">
        <v>1</v>
      </c>
      <c r="BA66">
        <v>1</v>
      </c>
      <c r="BG66">
        <f t="shared" si="20"/>
        <v>125</v>
      </c>
      <c r="BH66" s="10">
        <f t="shared" si="21"/>
        <v>2.7777777777777779E-5</v>
      </c>
    </row>
    <row r="67" spans="1:60" ht="29">
      <c r="A67">
        <v>47</v>
      </c>
      <c r="B67" s="1" t="s">
        <v>853</v>
      </c>
      <c r="C67" s="2" t="s">
        <v>146</v>
      </c>
      <c r="D67">
        <v>1</v>
      </c>
      <c r="E67">
        <v>1</v>
      </c>
      <c r="F67">
        <f t="shared" si="8"/>
        <v>1</v>
      </c>
      <c r="G67">
        <f t="shared" si="9"/>
        <v>9</v>
      </c>
      <c r="H67">
        <f t="shared" si="10"/>
        <v>9</v>
      </c>
      <c r="I67">
        <f t="shared" si="22"/>
        <v>50</v>
      </c>
      <c r="J67">
        <f>'[1]TSS boilerplates (DODT)'!$C63</f>
        <v>16</v>
      </c>
      <c r="K67">
        <f t="shared" si="12"/>
        <v>1.7777777777777777</v>
      </c>
      <c r="L67">
        <f t="shared" si="13"/>
        <v>49</v>
      </c>
      <c r="M67">
        <f t="shared" si="14"/>
        <v>5.4444444444444446</v>
      </c>
      <c r="N67">
        <v>1</v>
      </c>
      <c r="O67">
        <v>1</v>
      </c>
      <c r="P67">
        <v>1</v>
      </c>
      <c r="Q67">
        <v>1</v>
      </c>
      <c r="R67">
        <f>'[1]TSS boilerplates (DODT)'!$E63</f>
        <v>1</v>
      </c>
      <c r="S67">
        <v>1</v>
      </c>
      <c r="T67">
        <f t="shared" si="3"/>
        <v>1</v>
      </c>
      <c r="U67">
        <f>'[1]TSS boilerplates (DODT)'!$F63</f>
        <v>1</v>
      </c>
      <c r="V67">
        <v>1</v>
      </c>
      <c r="W67">
        <f t="shared" si="4"/>
        <v>1</v>
      </c>
      <c r="X67">
        <f t="shared" si="5"/>
        <v>1</v>
      </c>
      <c r="Y67">
        <f>'[1]TSS boilerplates (DODT)'!$D63</f>
        <v>1</v>
      </c>
      <c r="Z67">
        <f>'[1]TSS boilerplates (DODT)'!$G63</f>
        <v>1</v>
      </c>
      <c r="AA67">
        <f>'[1]TSS boilerplates (DODT)'!$H63</f>
        <v>1</v>
      </c>
      <c r="AB67">
        <f>'[1]TSS boilerplates (DODT)'!$I63</f>
        <v>1</v>
      </c>
      <c r="AC67">
        <v>1</v>
      </c>
      <c r="AD67">
        <f>'[1]TSS boilerplates (DODT)'!$J63</f>
        <v>1</v>
      </c>
      <c r="AE67">
        <v>1</v>
      </c>
      <c r="AF67">
        <f t="shared" si="15"/>
        <v>1</v>
      </c>
      <c r="AG67">
        <f>'[1]TSS boilerplates (DODT)'!$K63</f>
        <v>1</v>
      </c>
      <c r="AH67">
        <f t="shared" si="6"/>
        <v>1</v>
      </c>
      <c r="AI67">
        <f>'[1]TSS boilerplates (DODT)'!$L63</f>
        <v>1</v>
      </c>
      <c r="AJ67">
        <v>1</v>
      </c>
      <c r="AK67">
        <f t="shared" si="7"/>
        <v>1</v>
      </c>
      <c r="AL67">
        <v>1</v>
      </c>
      <c r="AM67">
        <f>'[1]TSS boilerplates (DODT)'!$M63</f>
        <v>1</v>
      </c>
      <c r="AN67">
        <v>1</v>
      </c>
      <c r="AO67">
        <f>'[1]TSS boilerplates (DODT)'!$N63</f>
        <v>1</v>
      </c>
      <c r="AP67">
        <v>1</v>
      </c>
      <c r="AQ67">
        <v>1</v>
      </c>
      <c r="AR67">
        <v>1</v>
      </c>
      <c r="AS67">
        <f>'[1]TSS boilerplates (DODT)'!$O63</f>
        <v>1</v>
      </c>
      <c r="AT67">
        <v>1</v>
      </c>
      <c r="AU67">
        <f t="shared" si="16"/>
        <v>47.300000000000033</v>
      </c>
      <c r="AV67">
        <f t="shared" si="17"/>
        <v>8.8977777777777796</v>
      </c>
      <c r="AW67">
        <f t="shared" si="23"/>
        <v>12.924444444444447</v>
      </c>
      <c r="AX67">
        <f t="shared" si="19"/>
        <v>8.7133333333333347</v>
      </c>
      <c r="AY67">
        <v>1</v>
      </c>
      <c r="AZ67">
        <v>1</v>
      </c>
      <c r="BA67">
        <v>1</v>
      </c>
      <c r="BG67">
        <f t="shared" si="20"/>
        <v>111.1111111111111</v>
      </c>
      <c r="BH67" s="10">
        <f t="shared" si="21"/>
        <v>3.1250000000000001E-5</v>
      </c>
    </row>
    <row r="68" spans="1:60" ht="29">
      <c r="A68">
        <v>48</v>
      </c>
      <c r="B68" s="1" t="s">
        <v>854</v>
      </c>
      <c r="C68" s="2" t="s">
        <v>146</v>
      </c>
      <c r="D68">
        <v>1</v>
      </c>
      <c r="E68">
        <v>1</v>
      </c>
      <c r="F68">
        <f t="shared" si="8"/>
        <v>1</v>
      </c>
      <c r="G68">
        <f t="shared" si="9"/>
        <v>13</v>
      </c>
      <c r="H68">
        <f t="shared" si="10"/>
        <v>13</v>
      </c>
      <c r="I68">
        <f t="shared" si="22"/>
        <v>62</v>
      </c>
      <c r="J68">
        <f>'[1]TSS boilerplates (DODT)'!$C64</f>
        <v>21</v>
      </c>
      <c r="K68">
        <f t="shared" si="12"/>
        <v>1.6153846153846154</v>
      </c>
      <c r="L68">
        <f t="shared" si="13"/>
        <v>61</v>
      </c>
      <c r="M68">
        <f t="shared" si="14"/>
        <v>4.6923076923076925</v>
      </c>
      <c r="N68">
        <v>1</v>
      </c>
      <c r="O68">
        <v>1</v>
      </c>
      <c r="P68">
        <v>1</v>
      </c>
      <c r="Q68">
        <v>1</v>
      </c>
      <c r="R68">
        <f>'[1]TSS boilerplates (DODT)'!$E64</f>
        <v>1</v>
      </c>
      <c r="S68">
        <v>1</v>
      </c>
      <c r="T68">
        <f t="shared" si="3"/>
        <v>1</v>
      </c>
      <c r="U68">
        <f>'[1]TSS boilerplates (DODT)'!$F64</f>
        <v>1</v>
      </c>
      <c r="V68">
        <v>1</v>
      </c>
      <c r="W68">
        <f t="shared" si="4"/>
        <v>1</v>
      </c>
      <c r="X68">
        <f t="shared" si="5"/>
        <v>1</v>
      </c>
      <c r="Y68">
        <f>'[1]TSS boilerplates (DODT)'!$D64</f>
        <v>1</v>
      </c>
      <c r="Z68">
        <f>'[1]TSS boilerplates (DODT)'!$G64</f>
        <v>1</v>
      </c>
      <c r="AA68">
        <f>'[1]TSS boilerplates (DODT)'!$H64</f>
        <v>1</v>
      </c>
      <c r="AB68">
        <f>'[1]TSS boilerplates (DODT)'!$I64</f>
        <v>1</v>
      </c>
      <c r="AC68">
        <v>1</v>
      </c>
      <c r="AD68">
        <f>'[1]TSS boilerplates (DODT)'!$J64</f>
        <v>1</v>
      </c>
      <c r="AE68">
        <v>1</v>
      </c>
      <c r="AF68">
        <f t="shared" si="15"/>
        <v>1</v>
      </c>
      <c r="AG68">
        <f>'[1]TSS boilerplates (DODT)'!$K64</f>
        <v>1</v>
      </c>
      <c r="AH68">
        <f t="shared" si="6"/>
        <v>1</v>
      </c>
      <c r="AI68">
        <f>'[1]TSS boilerplates (DODT)'!$L64</f>
        <v>1</v>
      </c>
      <c r="AJ68">
        <v>1</v>
      </c>
      <c r="AK68">
        <f t="shared" si="7"/>
        <v>1</v>
      </c>
      <c r="AL68">
        <v>1</v>
      </c>
      <c r="AM68">
        <f>'[1]TSS boilerplates (DODT)'!$M64</f>
        <v>0</v>
      </c>
      <c r="AN68">
        <v>1</v>
      </c>
      <c r="AO68">
        <f>'[1]TSS boilerplates (DODT)'!$N64</f>
        <v>1</v>
      </c>
      <c r="AP68">
        <v>1</v>
      </c>
      <c r="AQ68">
        <v>1</v>
      </c>
      <c r="AR68">
        <v>1</v>
      </c>
      <c r="AS68">
        <f>'[1]TSS boilerplates (DODT)'!$O64</f>
        <v>1</v>
      </c>
      <c r="AT68">
        <v>1</v>
      </c>
      <c r="AU68">
        <f t="shared" si="16"/>
        <v>56.978461538461566</v>
      </c>
      <c r="AV68">
        <f t="shared" si="17"/>
        <v>8.5415384615384617</v>
      </c>
      <c r="AW68">
        <f t="shared" si="23"/>
        <v>9.5138461538461527</v>
      </c>
      <c r="AX68">
        <f t="shared" si="19"/>
        <v>7.1707692307692312</v>
      </c>
      <c r="AY68">
        <v>1</v>
      </c>
      <c r="AZ68">
        <v>1</v>
      </c>
      <c r="BA68">
        <v>1</v>
      </c>
      <c r="BG68">
        <f t="shared" si="20"/>
        <v>76.923076923076934</v>
      </c>
      <c r="BH68" s="10">
        <f t="shared" si="21"/>
        <v>4.5138888888888894E-5</v>
      </c>
    </row>
    <row r="69" spans="1:60" ht="29">
      <c r="A69">
        <v>49</v>
      </c>
      <c r="B69" s="1" t="s">
        <v>718</v>
      </c>
      <c r="C69" s="2" t="s">
        <v>146</v>
      </c>
      <c r="D69">
        <v>1</v>
      </c>
      <c r="E69">
        <v>1</v>
      </c>
      <c r="F69">
        <f t="shared" si="8"/>
        <v>1</v>
      </c>
      <c r="G69">
        <f t="shared" si="9"/>
        <v>10</v>
      </c>
      <c r="H69">
        <f t="shared" si="10"/>
        <v>10</v>
      </c>
      <c r="I69">
        <f t="shared" si="22"/>
        <v>51</v>
      </c>
      <c r="J69">
        <f>'[1]TSS boilerplates (DODT)'!$C65</f>
        <v>16</v>
      </c>
      <c r="K69">
        <f t="shared" si="12"/>
        <v>1.6</v>
      </c>
      <c r="L69">
        <f t="shared" si="13"/>
        <v>50</v>
      </c>
      <c r="M69">
        <f t="shared" si="14"/>
        <v>5</v>
      </c>
      <c r="N69">
        <v>0</v>
      </c>
      <c r="O69">
        <v>1</v>
      </c>
      <c r="P69">
        <v>1</v>
      </c>
      <c r="Q69">
        <v>1</v>
      </c>
      <c r="R69">
        <f>'[1]TSS boilerplates (DODT)'!$E65</f>
        <v>1</v>
      </c>
      <c r="S69">
        <v>1</v>
      </c>
      <c r="T69">
        <f t="shared" si="3"/>
        <v>1</v>
      </c>
      <c r="U69">
        <f>'[1]TSS boilerplates (DODT)'!$F65</f>
        <v>1</v>
      </c>
      <c r="V69">
        <v>1</v>
      </c>
      <c r="W69">
        <f t="shared" si="4"/>
        <v>1</v>
      </c>
      <c r="X69">
        <f t="shared" si="5"/>
        <v>1</v>
      </c>
      <c r="Y69">
        <f>'[1]TSS boilerplates (DODT)'!$D65</f>
        <v>1</v>
      </c>
      <c r="Z69">
        <f>'[1]TSS boilerplates (DODT)'!$G65</f>
        <v>1</v>
      </c>
      <c r="AA69">
        <f>'[1]TSS boilerplates (DODT)'!$H65</f>
        <v>1</v>
      </c>
      <c r="AB69">
        <f>'[1]TSS boilerplates (DODT)'!$I65</f>
        <v>1</v>
      </c>
      <c r="AC69">
        <v>1</v>
      </c>
      <c r="AD69">
        <f>'[1]TSS boilerplates (DODT)'!$J65</f>
        <v>1</v>
      </c>
      <c r="AE69">
        <v>1</v>
      </c>
      <c r="AF69">
        <f t="shared" si="15"/>
        <v>1</v>
      </c>
      <c r="AG69">
        <f>'[1]TSS boilerplates (DODT)'!$K65</f>
        <v>1</v>
      </c>
      <c r="AH69">
        <f t="shared" si="6"/>
        <v>1</v>
      </c>
      <c r="AI69">
        <f>'[1]TSS boilerplates (DODT)'!$L65</f>
        <v>1</v>
      </c>
      <c r="AJ69">
        <v>1</v>
      </c>
      <c r="AK69">
        <f t="shared" si="7"/>
        <v>1</v>
      </c>
      <c r="AL69">
        <v>1</v>
      </c>
      <c r="AM69">
        <f>'[1]TSS boilerplates (DODT)'!$M65</f>
        <v>1</v>
      </c>
      <c r="AN69">
        <v>1</v>
      </c>
      <c r="AO69">
        <f>'[1]TSS boilerplates (DODT)'!$N65</f>
        <v>1</v>
      </c>
      <c r="AP69">
        <v>1</v>
      </c>
      <c r="AQ69">
        <v>1</v>
      </c>
      <c r="AR69">
        <v>1</v>
      </c>
      <c r="AS69">
        <f>'[1]TSS boilerplates (DODT)'!$O65</f>
        <v>1</v>
      </c>
      <c r="AT69">
        <v>1</v>
      </c>
      <c r="AU69">
        <f t="shared" si="16"/>
        <v>61.325000000000024</v>
      </c>
      <c r="AV69">
        <f t="shared" si="17"/>
        <v>7.1900000000000013</v>
      </c>
      <c r="AW69">
        <f t="shared" si="23"/>
        <v>10.639999999999997</v>
      </c>
      <c r="AX69">
        <f t="shared" si="19"/>
        <v>7.120000000000001</v>
      </c>
      <c r="AY69">
        <v>1</v>
      </c>
      <c r="AZ69">
        <v>1</v>
      </c>
      <c r="BA69">
        <v>1</v>
      </c>
      <c r="BG69">
        <f t="shared" si="20"/>
        <v>100</v>
      </c>
      <c r="BH69" s="10">
        <f t="shared" si="21"/>
        <v>3.4722222222222222E-5</v>
      </c>
    </row>
    <row r="70" spans="1:60" ht="29">
      <c r="A70">
        <v>50</v>
      </c>
      <c r="B70" s="1" t="s">
        <v>770</v>
      </c>
      <c r="C70" s="2" t="s">
        <v>146</v>
      </c>
      <c r="D70">
        <v>1</v>
      </c>
      <c r="E70">
        <v>1</v>
      </c>
      <c r="F70">
        <f t="shared" si="8"/>
        <v>1</v>
      </c>
      <c r="G70">
        <f t="shared" si="9"/>
        <v>10</v>
      </c>
      <c r="H70">
        <f t="shared" si="10"/>
        <v>10</v>
      </c>
      <c r="I70">
        <f t="shared" si="22"/>
        <v>50</v>
      </c>
      <c r="J70">
        <f>'[1]TSS boilerplates (DODT)'!$C66</f>
        <v>17</v>
      </c>
      <c r="K70">
        <f t="shared" si="12"/>
        <v>1.7</v>
      </c>
      <c r="L70">
        <f t="shared" si="13"/>
        <v>49</v>
      </c>
      <c r="M70">
        <f t="shared" si="14"/>
        <v>4.9000000000000004</v>
      </c>
      <c r="N70">
        <v>0</v>
      </c>
      <c r="O70">
        <v>1</v>
      </c>
      <c r="P70">
        <v>1</v>
      </c>
      <c r="Q70">
        <v>1</v>
      </c>
      <c r="R70">
        <f>'[1]TSS boilerplates (DODT)'!$E66</f>
        <v>1</v>
      </c>
      <c r="S70">
        <v>1</v>
      </c>
      <c r="T70">
        <f t="shared" ref="T70:T84" si="24">QUOTIENT((Q70+R70+S70),3)</f>
        <v>1</v>
      </c>
      <c r="U70">
        <f>'[1]TSS boilerplates (DODT)'!$F66</f>
        <v>1</v>
      </c>
      <c r="V70">
        <v>1</v>
      </c>
      <c r="W70">
        <f t="shared" ref="W70:W84" si="25">QUOTIENT((P70+T70),2)</f>
        <v>1</v>
      </c>
      <c r="X70">
        <f t="shared" ref="X70:X84" si="26">IF(U70=1,1,IF(V70=1,1,0))</f>
        <v>1</v>
      </c>
      <c r="Y70">
        <f>'[1]TSS boilerplates (DODT)'!$D66</f>
        <v>0</v>
      </c>
      <c r="Z70">
        <f>'[1]TSS boilerplates (DODT)'!$G66</f>
        <v>1</v>
      </c>
      <c r="AA70">
        <f>'[1]TSS boilerplates (DODT)'!$H66</f>
        <v>1</v>
      </c>
      <c r="AB70">
        <f>'[1]TSS boilerplates (DODT)'!$I66</f>
        <v>1</v>
      </c>
      <c r="AC70">
        <v>1</v>
      </c>
      <c r="AD70">
        <f>'[1]TSS boilerplates (DODT)'!$J66</f>
        <v>1</v>
      </c>
      <c r="AE70">
        <v>1</v>
      </c>
      <c r="AF70">
        <f t="shared" si="15"/>
        <v>1</v>
      </c>
      <c r="AG70">
        <f>'[1]TSS boilerplates (DODT)'!$K66</f>
        <v>1</v>
      </c>
      <c r="AH70">
        <f t="shared" ref="AH70:AH84" si="27">IF(G70&gt;0,IF((LEN(B70)-LEN(SUBSTITUTE(B70,"/","")))&gt;0,0,1),0)</f>
        <v>1</v>
      </c>
      <c r="AI70">
        <f>'[1]TSS boilerplates (DODT)'!$L66</f>
        <v>1</v>
      </c>
      <c r="AJ70">
        <v>1</v>
      </c>
      <c r="AK70">
        <f t="shared" ref="AK70:AK84" si="28">IF(G70&gt;0,IF(((LEN(B70)-LEN(SUBSTITUTE(B70,"(","")))+(LEN(B70)-LEN(SUBSTITUTE(B70,")","")))+(LEN(B70)-LEN(SUBSTITUTE(B70,"[","")))+(LEN(B70)-LEN(SUBSTITUTE(B70,"]","")))+(LEN(B70)-LEN(SUBSTITUTE(B70,"{","")))+(LEN(B70)-LEN(SUBSTITUTE(B70,"}",""))))&gt;0,0,1),0)</f>
        <v>1</v>
      </c>
      <c r="AL70">
        <v>1</v>
      </c>
      <c r="AM70">
        <f>'[1]TSS boilerplates (DODT)'!$M66</f>
        <v>1</v>
      </c>
      <c r="AN70">
        <v>1</v>
      </c>
      <c r="AO70">
        <f>'[1]TSS boilerplates (DODT)'!$N66</f>
        <v>1</v>
      </c>
      <c r="AP70">
        <v>1</v>
      </c>
      <c r="AQ70">
        <v>1</v>
      </c>
      <c r="AR70">
        <v>1</v>
      </c>
      <c r="AS70">
        <f>'[1]TSS boilerplates (DODT)'!$O66</f>
        <v>1</v>
      </c>
      <c r="AT70">
        <v>1</v>
      </c>
      <c r="AU70">
        <f t="shared" si="16"/>
        <v>52.865000000000016</v>
      </c>
      <c r="AV70">
        <f t="shared" si="17"/>
        <v>8.370000000000001</v>
      </c>
      <c r="AW70">
        <f t="shared" si="23"/>
        <v>10.051999999999996</v>
      </c>
      <c r="AX70">
        <f t="shared" si="19"/>
        <v>6.6490000000000009</v>
      </c>
      <c r="AY70">
        <v>1</v>
      </c>
      <c r="AZ70">
        <v>1</v>
      </c>
      <c r="BA70">
        <v>1</v>
      </c>
      <c r="BG70">
        <f t="shared" si="20"/>
        <v>100</v>
      </c>
      <c r="BH70" s="10">
        <f t="shared" si="21"/>
        <v>3.4722222222222222E-5</v>
      </c>
    </row>
    <row r="71" spans="1:60" ht="29">
      <c r="A71">
        <v>51</v>
      </c>
      <c r="B71" s="1" t="s">
        <v>771</v>
      </c>
      <c r="C71" s="2" t="s">
        <v>146</v>
      </c>
      <c r="D71">
        <v>1</v>
      </c>
      <c r="E71">
        <v>1</v>
      </c>
      <c r="F71">
        <f t="shared" ref="F71:F84" si="29">IF(B71="",0,(LEN(B71)-LEN(SUBSTITUTE(B71,". ","."))+1))</f>
        <v>1</v>
      </c>
      <c r="G71">
        <f t="shared" ref="G71:G84" si="30">IF(B71="",0,LEN(B71)-LEN(SUBSTITUTE(B71," ",""))+1)</f>
        <v>10</v>
      </c>
      <c r="H71">
        <f t="shared" ref="H71:H84" si="31">IF(F71=0,0,G71/F71)</f>
        <v>10</v>
      </c>
      <c r="I71">
        <f t="shared" si="22"/>
        <v>49</v>
      </c>
      <c r="J71">
        <f>'[1]TSS boilerplates (DODT)'!$C67</f>
        <v>17</v>
      </c>
      <c r="K71">
        <f t="shared" ref="K71:K84" si="32">IF(G71=0,0,J71/G71)</f>
        <v>1.7</v>
      </c>
      <c r="L71">
        <f t="shared" ref="L71:L84" si="33">LEN(SUBSTITUTE(SUBSTITUTE(SUBSTITUTE(SUBSTITUTE(SUBSTITUTE(SUBSTITUTE(SUBSTITUTE(SUBSTITUTE(SUBSTITUTE(SUBSTITUTE(SUBSTITUTE(SUBSTITUTE(SUBSTITUTE(SUBSTITUTE(SUBSTITUTE(SUBSTITUTE(SUBSTITUTE(SUBSTITUTE(SUBSTITUTE(B71," ",""),".",""),",",""),"?",""),"!",""),";",""),"(",""),")",""),"[",""),"]",""),"-",""),"{",""),"}",""),"/",""),"+",""),"*",""),"_",""),"&amp;",""),"#",""))</f>
        <v>48</v>
      </c>
      <c r="M71">
        <f t="shared" ref="M71:M84" si="34">IF(G71=0,0,L71/G71)</f>
        <v>4.8</v>
      </c>
      <c r="N71">
        <v>0</v>
      </c>
      <c r="O71">
        <v>1</v>
      </c>
      <c r="P71">
        <v>1</v>
      </c>
      <c r="Q71">
        <v>1</v>
      </c>
      <c r="R71">
        <f>'[1]TSS boilerplates (DODT)'!$E67</f>
        <v>1</v>
      </c>
      <c r="S71">
        <v>1</v>
      </c>
      <c r="T71">
        <f t="shared" si="24"/>
        <v>1</v>
      </c>
      <c r="U71">
        <f>'[1]TSS boilerplates (DODT)'!$F67</f>
        <v>1</v>
      </c>
      <c r="V71">
        <v>1</v>
      </c>
      <c r="W71">
        <f t="shared" si="25"/>
        <v>1</v>
      </c>
      <c r="X71">
        <f t="shared" si="26"/>
        <v>1</v>
      </c>
      <c r="Y71">
        <f>'[1]TSS boilerplates (DODT)'!$D67</f>
        <v>0</v>
      </c>
      <c r="Z71">
        <f>'[1]TSS boilerplates (DODT)'!$G67</f>
        <v>1</v>
      </c>
      <c r="AA71">
        <f>'[1]TSS boilerplates (DODT)'!$H67</f>
        <v>1</v>
      </c>
      <c r="AB71">
        <f>'[1]TSS boilerplates (DODT)'!$I67</f>
        <v>1</v>
      </c>
      <c r="AC71">
        <v>1</v>
      </c>
      <c r="AD71">
        <f>'[1]TSS boilerplates (DODT)'!$J67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'[1]TSS boilerplates (DODT)'!$K67</f>
        <v>1</v>
      </c>
      <c r="AH71">
        <f t="shared" si="27"/>
        <v>1</v>
      </c>
      <c r="AI71">
        <f>'[1]TSS boilerplates (DODT)'!$L67</f>
        <v>1</v>
      </c>
      <c r="AJ71">
        <v>1</v>
      </c>
      <c r="AK71">
        <f t="shared" si="28"/>
        <v>1</v>
      </c>
      <c r="AL71">
        <v>1</v>
      </c>
      <c r="AM71">
        <f>'[1]TSS boilerplates (DODT)'!$M67</f>
        <v>1</v>
      </c>
      <c r="AN71">
        <v>1</v>
      </c>
      <c r="AO71">
        <f>'[1]TSS boilerplates (DODT)'!$N67</f>
        <v>1</v>
      </c>
      <c r="AP71">
        <v>1</v>
      </c>
      <c r="AQ71">
        <v>1</v>
      </c>
      <c r="AR71">
        <v>1</v>
      </c>
      <c r="AS71">
        <f>'[1]TSS boilerplates (DODT)'!$O67</f>
        <v>1</v>
      </c>
      <c r="AT71">
        <v>1</v>
      </c>
      <c r="AU71">
        <f t="shared" ref="AU71:AU84" si="36">IF(G71=0,0,(206.835-(84.6*(K71))-(1.015*(H71))))</f>
        <v>52.865000000000016</v>
      </c>
      <c r="AV71">
        <f t="shared" ref="AV71:AV84" si="37">IF(G71=0,0,(0.39*H71)+(11.8*K71)-15.59)</f>
        <v>8.370000000000001</v>
      </c>
      <c r="AW71">
        <f t="shared" si="23"/>
        <v>9.4639999999999986</v>
      </c>
      <c r="AX71">
        <f t="shared" ref="AX71:AX84" si="38">IF(I71=0,0,(4.71*M71)+(0.5*H71)-21.43)</f>
        <v>6.1780000000000008</v>
      </c>
      <c r="AY71">
        <v>1</v>
      </c>
      <c r="AZ71">
        <v>1</v>
      </c>
      <c r="BA71">
        <v>1</v>
      </c>
      <c r="BG71">
        <f t="shared" ref="BG71:BG84" si="39">IF(G71=0,0,AF71/G71*1000)</f>
        <v>100</v>
      </c>
      <c r="BH71" s="10">
        <f t="shared" ref="BH71:BH84" si="40">G71/200/24/60</f>
        <v>3.4722222222222222E-5</v>
      </c>
    </row>
    <row r="72" spans="1:60" ht="29">
      <c r="A72">
        <v>52</v>
      </c>
      <c r="B72" s="1" t="s">
        <v>772</v>
      </c>
      <c r="C72" s="2" t="s">
        <v>146</v>
      </c>
      <c r="D72">
        <v>1</v>
      </c>
      <c r="E72">
        <v>1</v>
      </c>
      <c r="F72">
        <f t="shared" si="29"/>
        <v>1</v>
      </c>
      <c r="G72">
        <f t="shared" si="30"/>
        <v>11</v>
      </c>
      <c r="H72">
        <f t="shared" si="31"/>
        <v>11</v>
      </c>
      <c r="I72">
        <f t="shared" si="22"/>
        <v>56</v>
      </c>
      <c r="J72">
        <f>'[1]TSS boilerplates (DODT)'!$C68</f>
        <v>17</v>
      </c>
      <c r="K72">
        <f t="shared" si="32"/>
        <v>1.5454545454545454</v>
      </c>
      <c r="L72">
        <f t="shared" si="33"/>
        <v>55</v>
      </c>
      <c r="M72">
        <f t="shared" si="34"/>
        <v>5</v>
      </c>
      <c r="N72">
        <v>1</v>
      </c>
      <c r="O72">
        <v>1</v>
      </c>
      <c r="P72">
        <v>1</v>
      </c>
      <c r="Q72">
        <v>1</v>
      </c>
      <c r="R72">
        <f>'[1]TSS boilerplates (DODT)'!$E68</f>
        <v>1</v>
      </c>
      <c r="S72">
        <v>1</v>
      </c>
      <c r="T72">
        <f t="shared" si="24"/>
        <v>1</v>
      </c>
      <c r="U72">
        <f>'[1]TSS boilerplates (DODT)'!$F68</f>
        <v>1</v>
      </c>
      <c r="V72">
        <v>1</v>
      </c>
      <c r="W72">
        <f t="shared" si="25"/>
        <v>1</v>
      </c>
      <c r="X72">
        <f t="shared" si="26"/>
        <v>1</v>
      </c>
      <c r="Y72">
        <f>'[1]TSS boilerplates (DODT)'!$D68</f>
        <v>1</v>
      </c>
      <c r="Z72">
        <f>'[1]TSS boilerplates (DODT)'!$G68</f>
        <v>1</v>
      </c>
      <c r="AA72">
        <f>'[1]TSS boilerplates (DODT)'!$H68</f>
        <v>1</v>
      </c>
      <c r="AB72">
        <f>'[1]TSS boilerplates (DODT)'!$I68</f>
        <v>1</v>
      </c>
      <c r="AC72">
        <v>1</v>
      </c>
      <c r="AD72">
        <f>'[1]TSS boilerplates (DODT)'!$J68</f>
        <v>1</v>
      </c>
      <c r="AE72">
        <v>1</v>
      </c>
      <c r="AF72">
        <f t="shared" si="35"/>
        <v>1</v>
      </c>
      <c r="AG72">
        <f>'[1]TSS boilerplates (DODT)'!$K68</f>
        <v>1</v>
      </c>
      <c r="AH72">
        <f t="shared" si="27"/>
        <v>1</v>
      </c>
      <c r="AI72">
        <f>'[1]TSS boilerplates (DODT)'!$L68</f>
        <v>1</v>
      </c>
      <c r="AJ72">
        <v>1</v>
      </c>
      <c r="AK72">
        <f t="shared" si="28"/>
        <v>1</v>
      </c>
      <c r="AL72">
        <v>1</v>
      </c>
      <c r="AM72">
        <f>'[1]TSS boilerplates (DODT)'!$M68</f>
        <v>0</v>
      </c>
      <c r="AN72">
        <v>1</v>
      </c>
      <c r="AO72">
        <f>'[1]TSS boilerplates (DODT)'!$N68</f>
        <v>1</v>
      </c>
      <c r="AP72">
        <v>1</v>
      </c>
      <c r="AQ72">
        <v>1</v>
      </c>
      <c r="AR72">
        <v>1</v>
      </c>
      <c r="AS72">
        <f>'[1]TSS boilerplates (DODT)'!$O68</f>
        <v>1</v>
      </c>
      <c r="AT72">
        <v>1</v>
      </c>
      <c r="AU72">
        <f t="shared" si="36"/>
        <v>64.924545454545495</v>
      </c>
      <c r="AV72">
        <f t="shared" si="37"/>
        <v>6.9363636363636374</v>
      </c>
      <c r="AW72">
        <f t="shared" si="23"/>
        <v>10.909090909090907</v>
      </c>
      <c r="AX72">
        <f t="shared" si="38"/>
        <v>7.620000000000001</v>
      </c>
      <c r="AY72">
        <v>1</v>
      </c>
      <c r="AZ72">
        <v>1</v>
      </c>
      <c r="BA72">
        <v>1</v>
      </c>
      <c r="BG72">
        <f t="shared" si="39"/>
        <v>90.909090909090907</v>
      </c>
      <c r="BH72" s="10">
        <f t="shared" si="40"/>
        <v>3.8194444444444444E-5</v>
      </c>
    </row>
    <row r="73" spans="1:60" ht="43.5">
      <c r="A73">
        <v>53</v>
      </c>
      <c r="B73" s="1" t="s">
        <v>722</v>
      </c>
      <c r="C73" s="2" t="s">
        <v>146</v>
      </c>
      <c r="D73">
        <v>1</v>
      </c>
      <c r="E73">
        <v>1</v>
      </c>
      <c r="F73">
        <f t="shared" si="29"/>
        <v>1</v>
      </c>
      <c r="G73">
        <f t="shared" si="30"/>
        <v>13</v>
      </c>
      <c r="H73">
        <f t="shared" si="31"/>
        <v>13</v>
      </c>
      <c r="I73">
        <f t="shared" si="22"/>
        <v>87</v>
      </c>
      <c r="J73">
        <f>'[1]TSS boilerplates (DODT)'!$C69</f>
        <v>29</v>
      </c>
      <c r="K73">
        <f t="shared" si="32"/>
        <v>2.2307692307692308</v>
      </c>
      <c r="L73">
        <f t="shared" si="33"/>
        <v>83</v>
      </c>
      <c r="M73">
        <f t="shared" si="34"/>
        <v>6.384615384615385</v>
      </c>
      <c r="N73">
        <v>0</v>
      </c>
      <c r="O73">
        <v>1</v>
      </c>
      <c r="P73">
        <v>1</v>
      </c>
      <c r="Q73">
        <v>0</v>
      </c>
      <c r="R73">
        <f>'[1]TSS boilerplates (DODT)'!$E69</f>
        <v>0</v>
      </c>
      <c r="S73">
        <v>1</v>
      </c>
      <c r="T73">
        <f t="shared" si="24"/>
        <v>0</v>
      </c>
      <c r="U73">
        <f>'[1]TSS boilerplates (DODT)'!$F69</f>
        <v>1</v>
      </c>
      <c r="V73">
        <v>1</v>
      </c>
      <c r="W73">
        <f t="shared" si="25"/>
        <v>0</v>
      </c>
      <c r="X73">
        <f t="shared" si="26"/>
        <v>1</v>
      </c>
      <c r="Y73">
        <f>'[1]TSS boilerplates (DODT)'!$D69</f>
        <v>1</v>
      </c>
      <c r="Z73">
        <f>'[1]TSS boilerplates (DODT)'!$G69</f>
        <v>1</v>
      </c>
      <c r="AA73">
        <f>'[1]TSS boilerplates (DODT)'!$H69</f>
        <v>1</v>
      </c>
      <c r="AB73">
        <f>'[1]TSS boilerplates (DODT)'!$I69</f>
        <v>1</v>
      </c>
      <c r="AC73">
        <v>1</v>
      </c>
      <c r="AD73">
        <f>'[1]TSS boilerplates (DODT)'!$J69</f>
        <v>1</v>
      </c>
      <c r="AE73">
        <v>1</v>
      </c>
      <c r="AF73">
        <f t="shared" si="35"/>
        <v>4</v>
      </c>
      <c r="AG73">
        <f>'[1]TSS boilerplates (DODT)'!$K69</f>
        <v>1</v>
      </c>
      <c r="AH73">
        <f t="shared" si="27"/>
        <v>1</v>
      </c>
      <c r="AI73">
        <f>'[1]TSS boilerplates (DODT)'!$L69</f>
        <v>1</v>
      </c>
      <c r="AJ73">
        <v>1</v>
      </c>
      <c r="AK73">
        <f t="shared" si="28"/>
        <v>0</v>
      </c>
      <c r="AL73">
        <v>1</v>
      </c>
      <c r="AM73">
        <f>'[1]TSS boilerplates (DODT)'!$M69</f>
        <v>1</v>
      </c>
      <c r="AN73">
        <v>1</v>
      </c>
      <c r="AO73">
        <f>'[1]TSS boilerplates (DODT)'!$N69</f>
        <v>1</v>
      </c>
      <c r="AP73">
        <v>1</v>
      </c>
      <c r="AQ73">
        <v>1</v>
      </c>
      <c r="AR73">
        <v>1</v>
      </c>
      <c r="AS73">
        <f>'[1]TSS boilerplates (DODT)'!$O69</f>
        <v>1</v>
      </c>
      <c r="AT73">
        <v>1</v>
      </c>
      <c r="AU73">
        <f t="shared" si="36"/>
        <v>4.9169230769230925</v>
      </c>
      <c r="AV73">
        <f t="shared" si="37"/>
        <v>15.803076923076926</v>
      </c>
      <c r="AW73">
        <f t="shared" si="23"/>
        <v>19.464615384615389</v>
      </c>
      <c r="AX73">
        <f t="shared" si="38"/>
        <v>15.141538461538467</v>
      </c>
      <c r="AY73">
        <v>1</v>
      </c>
      <c r="AZ73">
        <v>1</v>
      </c>
      <c r="BA73">
        <v>1</v>
      </c>
      <c r="BG73">
        <f t="shared" si="39"/>
        <v>307.69230769230774</v>
      </c>
      <c r="BH73" s="10">
        <f t="shared" si="40"/>
        <v>4.5138888888888894E-5</v>
      </c>
    </row>
    <row r="74" spans="1:60" ht="29">
      <c r="A74" t="s">
        <v>773</v>
      </c>
      <c r="B74" s="1" t="s">
        <v>774</v>
      </c>
      <c r="C74" s="2" t="s">
        <v>146</v>
      </c>
      <c r="D74">
        <v>1</v>
      </c>
      <c r="E74">
        <v>1</v>
      </c>
      <c r="F74">
        <f t="shared" si="29"/>
        <v>1</v>
      </c>
      <c r="G74">
        <f t="shared" si="30"/>
        <v>7</v>
      </c>
      <c r="H74">
        <f t="shared" si="31"/>
        <v>7</v>
      </c>
      <c r="I74">
        <f t="shared" si="22"/>
        <v>31</v>
      </c>
      <c r="J74">
        <f>'[1]TSS boilerplates (DODT)'!$C70</f>
        <v>9</v>
      </c>
      <c r="K74">
        <f t="shared" si="32"/>
        <v>1.2857142857142858</v>
      </c>
      <c r="L74">
        <f t="shared" si="33"/>
        <v>30</v>
      </c>
      <c r="M74">
        <f t="shared" si="34"/>
        <v>4.2857142857142856</v>
      </c>
      <c r="N74">
        <v>0</v>
      </c>
      <c r="O74">
        <v>1</v>
      </c>
      <c r="P74">
        <v>1</v>
      </c>
      <c r="Q74">
        <v>0</v>
      </c>
      <c r="R74">
        <f>'[1]TSS boilerplates (DODT)'!$E70</f>
        <v>1</v>
      </c>
      <c r="S74">
        <v>1</v>
      </c>
      <c r="T74">
        <f t="shared" si="24"/>
        <v>0</v>
      </c>
      <c r="U74">
        <f>'[1]TSS boilerplates (DODT)'!$F70</f>
        <v>1</v>
      </c>
      <c r="V74">
        <v>1</v>
      </c>
      <c r="W74">
        <f t="shared" si="25"/>
        <v>0</v>
      </c>
      <c r="X74">
        <f t="shared" si="26"/>
        <v>1</v>
      </c>
      <c r="Y74">
        <f>'[1]TSS boilerplates (DODT)'!$D70</f>
        <v>1</v>
      </c>
      <c r="Z74">
        <f>'[1]TSS boilerplates (DODT)'!$G70</f>
        <v>1</v>
      </c>
      <c r="AA74">
        <f>'[1]TSS boilerplates (DODT)'!$H70</f>
        <v>1</v>
      </c>
      <c r="AB74">
        <f>'[1]TSS boilerplates (DODT)'!$I70</f>
        <v>1</v>
      </c>
      <c r="AC74">
        <v>1</v>
      </c>
      <c r="AD74">
        <f>'[1]TSS boilerplates (DODT)'!$J70</f>
        <v>1</v>
      </c>
      <c r="AE74">
        <v>1</v>
      </c>
      <c r="AF74">
        <f t="shared" si="35"/>
        <v>1</v>
      </c>
      <c r="AG74">
        <f>'[1]TSS boilerplates (DODT)'!$K70</f>
        <v>1</v>
      </c>
      <c r="AH74">
        <f t="shared" si="27"/>
        <v>1</v>
      </c>
      <c r="AI74">
        <f>'[1]TSS boilerplates (DODT)'!$L70</f>
        <v>1</v>
      </c>
      <c r="AJ74">
        <v>1</v>
      </c>
      <c r="AK74">
        <f t="shared" si="28"/>
        <v>1</v>
      </c>
      <c r="AL74">
        <v>1</v>
      </c>
      <c r="AM74">
        <f>'[1]TSS boilerplates (DODT)'!$M70</f>
        <v>1</v>
      </c>
      <c r="AN74">
        <v>1</v>
      </c>
      <c r="AO74">
        <f>'[1]TSS boilerplates (DODT)'!$N70</f>
        <v>1</v>
      </c>
      <c r="AP74">
        <v>1</v>
      </c>
      <c r="AQ74">
        <v>1</v>
      </c>
      <c r="AR74">
        <v>1</v>
      </c>
      <c r="AS74">
        <f>'[1]TSS boilerplates (DODT)'!$O70</f>
        <v>1</v>
      </c>
      <c r="AT74">
        <v>1</v>
      </c>
      <c r="AU74">
        <f t="shared" si="36"/>
        <v>90.958571428571432</v>
      </c>
      <c r="AV74">
        <f t="shared" si="37"/>
        <v>2.3114285714285714</v>
      </c>
      <c r="AW74">
        <f t="shared" si="23"/>
        <v>5.1714285714285708</v>
      </c>
      <c r="AX74">
        <f t="shared" si="38"/>
        <v>2.2557142857142836</v>
      </c>
      <c r="AY74">
        <v>1</v>
      </c>
      <c r="AZ74">
        <v>1</v>
      </c>
      <c r="BA74">
        <v>1</v>
      </c>
      <c r="BG74">
        <f t="shared" si="39"/>
        <v>142.85714285714286</v>
      </c>
      <c r="BH74" s="10">
        <f t="shared" si="40"/>
        <v>2.4305555555555558E-5</v>
      </c>
    </row>
    <row r="75" spans="1:60" ht="29">
      <c r="A75">
        <v>54</v>
      </c>
      <c r="B75" s="1" t="s">
        <v>776</v>
      </c>
      <c r="C75" s="2" t="s">
        <v>146</v>
      </c>
      <c r="D75">
        <v>1</v>
      </c>
      <c r="E75">
        <v>1</v>
      </c>
      <c r="F75">
        <f t="shared" si="29"/>
        <v>1</v>
      </c>
      <c r="G75">
        <f t="shared" si="30"/>
        <v>7</v>
      </c>
      <c r="H75">
        <f t="shared" si="31"/>
        <v>7</v>
      </c>
      <c r="I75">
        <f t="shared" si="22"/>
        <v>31</v>
      </c>
      <c r="J75">
        <f>'[1]TSS boilerplates (DODT)'!$C71</f>
        <v>9</v>
      </c>
      <c r="K75">
        <f t="shared" si="32"/>
        <v>1.2857142857142858</v>
      </c>
      <c r="L75">
        <f t="shared" si="33"/>
        <v>30</v>
      </c>
      <c r="M75">
        <f t="shared" si="34"/>
        <v>4.2857142857142856</v>
      </c>
      <c r="N75">
        <v>0</v>
      </c>
      <c r="O75">
        <v>1</v>
      </c>
      <c r="P75">
        <v>1</v>
      </c>
      <c r="Q75">
        <v>0</v>
      </c>
      <c r="R75">
        <f>'[1]TSS boilerplates (DODT)'!$E71</f>
        <v>1</v>
      </c>
      <c r="S75">
        <v>1</v>
      </c>
      <c r="T75">
        <f t="shared" si="24"/>
        <v>0</v>
      </c>
      <c r="U75">
        <f>'[1]TSS boilerplates (DODT)'!$F71</f>
        <v>1</v>
      </c>
      <c r="V75">
        <v>1</v>
      </c>
      <c r="W75">
        <f t="shared" si="25"/>
        <v>0</v>
      </c>
      <c r="X75">
        <f t="shared" si="26"/>
        <v>1</v>
      </c>
      <c r="Y75">
        <f>'[1]TSS boilerplates (DODT)'!$D71</f>
        <v>1</v>
      </c>
      <c r="Z75">
        <f>'[1]TSS boilerplates (DODT)'!$G71</f>
        <v>1</v>
      </c>
      <c r="AA75">
        <f>'[1]TSS boilerplates (DODT)'!$H71</f>
        <v>1</v>
      </c>
      <c r="AB75">
        <f>'[1]TSS boilerplates (DODT)'!$I71</f>
        <v>1</v>
      </c>
      <c r="AC75">
        <v>1</v>
      </c>
      <c r="AD75">
        <f>'[1]TSS boilerplates (DODT)'!$J71</f>
        <v>1</v>
      </c>
      <c r="AE75">
        <v>1</v>
      </c>
      <c r="AF75">
        <f t="shared" si="35"/>
        <v>1</v>
      </c>
      <c r="AG75">
        <f>'[1]TSS boilerplates (DODT)'!$K71</f>
        <v>1</v>
      </c>
      <c r="AH75">
        <f t="shared" si="27"/>
        <v>1</v>
      </c>
      <c r="AI75">
        <f>'[1]TSS boilerplates (DODT)'!$L71</f>
        <v>1</v>
      </c>
      <c r="AJ75">
        <v>1</v>
      </c>
      <c r="AK75">
        <f t="shared" si="28"/>
        <v>1</v>
      </c>
      <c r="AL75">
        <v>1</v>
      </c>
      <c r="AM75">
        <f>'[1]TSS boilerplates (DODT)'!$M71</f>
        <v>1</v>
      </c>
      <c r="AN75">
        <v>1</v>
      </c>
      <c r="AO75">
        <f>'[1]TSS boilerplates (DODT)'!$N71</f>
        <v>1</v>
      </c>
      <c r="AP75">
        <v>1</v>
      </c>
      <c r="AQ75">
        <v>1</v>
      </c>
      <c r="AR75">
        <v>1</v>
      </c>
      <c r="AS75">
        <f>'[1]TSS boilerplates (DODT)'!$O71</f>
        <v>1</v>
      </c>
      <c r="AT75">
        <v>1</v>
      </c>
      <c r="AU75">
        <f t="shared" si="36"/>
        <v>90.958571428571432</v>
      </c>
      <c r="AV75">
        <f t="shared" si="37"/>
        <v>2.3114285714285714</v>
      </c>
      <c r="AW75">
        <f t="shared" si="23"/>
        <v>5.1714285714285708</v>
      </c>
      <c r="AX75">
        <f t="shared" si="38"/>
        <v>2.2557142857142836</v>
      </c>
      <c r="AY75">
        <v>1</v>
      </c>
      <c r="AZ75">
        <v>1</v>
      </c>
      <c r="BA75">
        <v>1</v>
      </c>
      <c r="BG75">
        <f t="shared" si="39"/>
        <v>142.85714285714286</v>
      </c>
      <c r="BH75" s="10">
        <f t="shared" si="40"/>
        <v>2.4305555555555558E-5</v>
      </c>
    </row>
    <row r="76" spans="1:60" ht="43.5">
      <c r="A76">
        <v>55</v>
      </c>
      <c r="B76" s="1" t="s">
        <v>866</v>
      </c>
      <c r="C76" s="2" t="s">
        <v>166</v>
      </c>
      <c r="D76">
        <v>1</v>
      </c>
      <c r="E76">
        <v>1</v>
      </c>
      <c r="F76">
        <f t="shared" si="29"/>
        <v>1</v>
      </c>
      <c r="G76">
        <f t="shared" si="30"/>
        <v>19</v>
      </c>
      <c r="H76">
        <f t="shared" si="31"/>
        <v>19</v>
      </c>
      <c r="I76">
        <f t="shared" si="22"/>
        <v>103</v>
      </c>
      <c r="J76">
        <f>'[1]TSS boilerplates (DODT)'!$C72</f>
        <v>35</v>
      </c>
      <c r="K76">
        <f t="shared" si="32"/>
        <v>1.8421052631578947</v>
      </c>
      <c r="L76">
        <f t="shared" si="33"/>
        <v>99</v>
      </c>
      <c r="M76">
        <f t="shared" si="34"/>
        <v>5.2105263157894735</v>
      </c>
      <c r="N76">
        <v>0</v>
      </c>
      <c r="O76">
        <v>1</v>
      </c>
      <c r="P76">
        <v>1</v>
      </c>
      <c r="Q76">
        <v>1</v>
      </c>
      <c r="R76">
        <f>'[1]TSS boilerplates (DODT)'!$E72</f>
        <v>1</v>
      </c>
      <c r="S76">
        <v>1</v>
      </c>
      <c r="T76">
        <f t="shared" si="24"/>
        <v>1</v>
      </c>
      <c r="U76">
        <f>'[1]TSS boilerplates (DODT)'!$F72</f>
        <v>1</v>
      </c>
      <c r="V76">
        <v>1</v>
      </c>
      <c r="W76">
        <f t="shared" si="25"/>
        <v>1</v>
      </c>
      <c r="X76">
        <f t="shared" si="26"/>
        <v>1</v>
      </c>
      <c r="Y76">
        <f>'[1]TSS boilerplates (DODT)'!$D72</f>
        <v>1</v>
      </c>
      <c r="Z76">
        <f>'[1]TSS boilerplates (DODT)'!$G72</f>
        <v>1</v>
      </c>
      <c r="AA76">
        <f>'[1]TSS boilerplates (DODT)'!$H72</f>
        <v>1</v>
      </c>
      <c r="AB76">
        <f>'[1]TSS boilerplates (DODT)'!$I72</f>
        <v>1</v>
      </c>
      <c r="AC76">
        <v>1</v>
      </c>
      <c r="AD76">
        <f>'[1]TSS boilerplates (DODT)'!$J72</f>
        <v>1</v>
      </c>
      <c r="AE76">
        <v>1</v>
      </c>
      <c r="AF76">
        <f t="shared" si="35"/>
        <v>4</v>
      </c>
      <c r="AG76">
        <f>'[1]TSS boilerplates (DODT)'!$K72</f>
        <v>0</v>
      </c>
      <c r="AH76">
        <f t="shared" si="27"/>
        <v>0</v>
      </c>
      <c r="AI76">
        <f>'[1]TSS boilerplates (DODT)'!$L72</f>
        <v>1</v>
      </c>
      <c r="AJ76">
        <v>1</v>
      </c>
      <c r="AK76">
        <f t="shared" si="28"/>
        <v>1</v>
      </c>
      <c r="AL76">
        <v>1</v>
      </c>
      <c r="AM76">
        <f>'[1]TSS boilerplates (DODT)'!$M72</f>
        <v>0</v>
      </c>
      <c r="AN76">
        <v>1</v>
      </c>
      <c r="AO76">
        <f>'[1]TSS boilerplates (DODT)'!$N72</f>
        <v>1</v>
      </c>
      <c r="AP76">
        <v>1</v>
      </c>
      <c r="AQ76">
        <v>1</v>
      </c>
      <c r="AR76">
        <v>1</v>
      </c>
      <c r="AS76">
        <f>'[1]TSS boilerplates (DODT)'!$O72</f>
        <v>1</v>
      </c>
      <c r="AT76">
        <v>1</v>
      </c>
      <c r="AU76">
        <f t="shared" si="36"/>
        <v>31.707894736842121</v>
      </c>
      <c r="AV76">
        <f t="shared" si="37"/>
        <v>13.556842105263158</v>
      </c>
      <c r="AW76">
        <f t="shared" si="23"/>
        <v>13.279999999999998</v>
      </c>
      <c r="AX76">
        <f t="shared" si="38"/>
        <v>12.611578947368422</v>
      </c>
      <c r="AY76">
        <v>1</v>
      </c>
      <c r="AZ76">
        <v>1</v>
      </c>
      <c r="BA76">
        <v>1</v>
      </c>
      <c r="BG76">
        <f t="shared" si="39"/>
        <v>210.52631578947367</v>
      </c>
      <c r="BH76" s="10">
        <f t="shared" si="40"/>
        <v>6.597222222222223E-5</v>
      </c>
    </row>
    <row r="77" spans="1:60" ht="58">
      <c r="A77">
        <v>56</v>
      </c>
      <c r="B77" s="1" t="s">
        <v>725</v>
      </c>
      <c r="C77" s="2" t="s">
        <v>146</v>
      </c>
      <c r="D77">
        <v>1</v>
      </c>
      <c r="E77">
        <v>1</v>
      </c>
      <c r="F77">
        <f t="shared" si="29"/>
        <v>1</v>
      </c>
      <c r="G77">
        <f t="shared" si="30"/>
        <v>13</v>
      </c>
      <c r="H77">
        <f t="shared" si="31"/>
        <v>13</v>
      </c>
      <c r="I77">
        <f t="shared" si="22"/>
        <v>81</v>
      </c>
      <c r="J77">
        <f>'[1]TSS boilerplates (DODT)'!$C73</f>
        <v>25</v>
      </c>
      <c r="K77">
        <f t="shared" si="32"/>
        <v>1.9230769230769231</v>
      </c>
      <c r="L77">
        <f t="shared" si="33"/>
        <v>75</v>
      </c>
      <c r="M77">
        <f t="shared" si="34"/>
        <v>5.7692307692307692</v>
      </c>
      <c r="N77">
        <v>0</v>
      </c>
      <c r="O77">
        <v>1</v>
      </c>
      <c r="P77">
        <v>1</v>
      </c>
      <c r="Q77">
        <v>1</v>
      </c>
      <c r="R77">
        <f>'[1]TSS boilerplates (DODT)'!$E73</f>
        <v>1</v>
      </c>
      <c r="S77">
        <v>1</v>
      </c>
      <c r="T77">
        <f t="shared" si="24"/>
        <v>1</v>
      </c>
      <c r="U77">
        <f>'[1]TSS boilerplates (DODT)'!$F73</f>
        <v>1</v>
      </c>
      <c r="V77">
        <v>1</v>
      </c>
      <c r="W77">
        <f t="shared" si="25"/>
        <v>1</v>
      </c>
      <c r="X77">
        <f t="shared" si="26"/>
        <v>1</v>
      </c>
      <c r="Y77">
        <f>'[1]TSS boilerplates (DODT)'!$D73</f>
        <v>1</v>
      </c>
      <c r="Z77">
        <f>'[1]TSS boilerplates (DODT)'!$G73</f>
        <v>1</v>
      </c>
      <c r="AA77">
        <f>'[1]TSS boilerplates (DODT)'!$H73</f>
        <v>1</v>
      </c>
      <c r="AB77">
        <f>'[1]TSS boilerplates (DODT)'!$I73</f>
        <v>1</v>
      </c>
      <c r="AC77">
        <v>1</v>
      </c>
      <c r="AD77">
        <f>'[1]TSS boilerplates (DODT)'!$J73</f>
        <v>1</v>
      </c>
      <c r="AE77">
        <v>1</v>
      </c>
      <c r="AF77">
        <f t="shared" si="35"/>
        <v>6</v>
      </c>
      <c r="AG77">
        <f>'[1]TSS boilerplates (DODT)'!$K73</f>
        <v>1</v>
      </c>
      <c r="AH77">
        <f t="shared" si="27"/>
        <v>0</v>
      </c>
      <c r="AI77">
        <f>'[1]TSS boilerplates (DODT)'!$L73</f>
        <v>0</v>
      </c>
      <c r="AJ77">
        <v>1</v>
      </c>
      <c r="AK77">
        <f t="shared" si="28"/>
        <v>0</v>
      </c>
      <c r="AL77">
        <v>1</v>
      </c>
      <c r="AM77">
        <f>'[1]TSS boilerplates (DODT)'!$M73</f>
        <v>1</v>
      </c>
      <c r="AN77">
        <v>1</v>
      </c>
      <c r="AO77">
        <f>'[1]TSS boilerplates (DODT)'!$N73</f>
        <v>1</v>
      </c>
      <c r="AP77">
        <v>1</v>
      </c>
      <c r="AQ77">
        <v>1</v>
      </c>
      <c r="AR77">
        <v>1</v>
      </c>
      <c r="AS77">
        <f>'[1]TSS boilerplates (DODT)'!$O73</f>
        <v>1</v>
      </c>
      <c r="AT77">
        <v>1</v>
      </c>
      <c r="AU77">
        <f t="shared" si="36"/>
        <v>30.947692307692328</v>
      </c>
      <c r="AV77">
        <f t="shared" si="37"/>
        <v>12.172307692307694</v>
      </c>
      <c r="AW77">
        <f t="shared" si="23"/>
        <v>15.846153846153843</v>
      </c>
      <c r="AX77">
        <f t="shared" si="38"/>
        <v>12.24307692307692</v>
      </c>
      <c r="AY77">
        <v>1</v>
      </c>
      <c r="AZ77">
        <v>1</v>
      </c>
      <c r="BA77">
        <v>1</v>
      </c>
      <c r="BG77">
        <f t="shared" si="39"/>
        <v>461.53846153846155</v>
      </c>
      <c r="BH77" s="10">
        <f t="shared" si="40"/>
        <v>4.5138888888888894E-5</v>
      </c>
    </row>
    <row r="78" spans="1:60" ht="72.5">
      <c r="A78">
        <v>57</v>
      </c>
      <c r="B78" s="1" t="s">
        <v>726</v>
      </c>
      <c r="C78" s="2" t="s">
        <v>146</v>
      </c>
      <c r="D78">
        <v>1</v>
      </c>
      <c r="E78">
        <v>1</v>
      </c>
      <c r="F78">
        <f t="shared" si="29"/>
        <v>1</v>
      </c>
      <c r="G78">
        <f t="shared" si="30"/>
        <v>23</v>
      </c>
      <c r="H78">
        <f t="shared" si="31"/>
        <v>23</v>
      </c>
      <c r="I78">
        <f t="shared" si="22"/>
        <v>131</v>
      </c>
      <c r="J78">
        <f>'[1]TSS boilerplates (DODT)'!$C74</f>
        <v>41</v>
      </c>
      <c r="K78">
        <f t="shared" si="32"/>
        <v>1.7826086956521738</v>
      </c>
      <c r="L78">
        <f t="shared" si="33"/>
        <v>122</v>
      </c>
      <c r="M78">
        <f t="shared" si="34"/>
        <v>5.3043478260869561</v>
      </c>
      <c r="N78">
        <v>1</v>
      </c>
      <c r="O78">
        <v>0</v>
      </c>
      <c r="P78">
        <v>1</v>
      </c>
      <c r="Q78">
        <v>1</v>
      </c>
      <c r="R78">
        <f>'[1]TSS boilerplates (DODT)'!$E74</f>
        <v>0</v>
      </c>
      <c r="S78">
        <v>1</v>
      </c>
      <c r="T78">
        <f t="shared" si="24"/>
        <v>0</v>
      </c>
      <c r="U78">
        <f>'[1]TSS boilerplates (DODT)'!$F74</f>
        <v>1</v>
      </c>
      <c r="V78">
        <v>1</v>
      </c>
      <c r="W78">
        <f t="shared" si="25"/>
        <v>0</v>
      </c>
      <c r="X78">
        <f t="shared" si="26"/>
        <v>1</v>
      </c>
      <c r="Y78">
        <f>'[1]TSS boilerplates (DODT)'!$D74</f>
        <v>1</v>
      </c>
      <c r="Z78">
        <f>'[1]TSS boilerplates (DODT)'!$G74</f>
        <v>1</v>
      </c>
      <c r="AA78">
        <f>'[1]TSS boilerplates (DODT)'!$H74</f>
        <v>1</v>
      </c>
      <c r="AB78">
        <f>'[1]TSS boilerplates (DODT)'!$I74</f>
        <v>1</v>
      </c>
      <c r="AC78">
        <v>1</v>
      </c>
      <c r="AD78">
        <f>'[1]TSS boilerplates (DODT)'!$J74</f>
        <v>1</v>
      </c>
      <c r="AE78">
        <v>1</v>
      </c>
      <c r="AF78">
        <f t="shared" si="35"/>
        <v>9</v>
      </c>
      <c r="AG78">
        <f>'[1]TSS boilerplates (DODT)'!$K74</f>
        <v>1</v>
      </c>
      <c r="AH78">
        <f t="shared" si="27"/>
        <v>1</v>
      </c>
      <c r="AI78">
        <f>'[1]TSS boilerplates (DODT)'!$L74</f>
        <v>1</v>
      </c>
      <c r="AJ78">
        <v>1</v>
      </c>
      <c r="AK78">
        <f t="shared" si="28"/>
        <v>1</v>
      </c>
      <c r="AL78">
        <v>1</v>
      </c>
      <c r="AM78">
        <f>'[1]TSS boilerplates (DODT)'!$M74</f>
        <v>0</v>
      </c>
      <c r="AN78">
        <v>1</v>
      </c>
      <c r="AO78">
        <f>'[1]TSS boilerplates (DODT)'!$N74</f>
        <v>1</v>
      </c>
      <c r="AP78">
        <v>1</v>
      </c>
      <c r="AQ78">
        <v>1</v>
      </c>
      <c r="AR78">
        <v>1</v>
      </c>
      <c r="AS78">
        <f>'[1]TSS boilerplates (DODT)'!$O74</f>
        <v>1</v>
      </c>
      <c r="AT78">
        <v>1</v>
      </c>
      <c r="AU78">
        <f t="shared" si="36"/>
        <v>32.681304347826114</v>
      </c>
      <c r="AV78">
        <f t="shared" si="37"/>
        <v>14.414782608695656</v>
      </c>
      <c r="AW78">
        <f t="shared" si="23"/>
        <v>14.102608695652169</v>
      </c>
      <c r="AX78">
        <f t="shared" si="38"/>
        <v>15.053478260869561</v>
      </c>
      <c r="AY78">
        <v>1</v>
      </c>
      <c r="AZ78">
        <v>1</v>
      </c>
      <c r="BA78">
        <v>1</v>
      </c>
      <c r="BG78">
        <f t="shared" si="39"/>
        <v>391.304347826087</v>
      </c>
      <c r="BH78" s="10">
        <f t="shared" si="40"/>
        <v>7.9861111111111116E-5</v>
      </c>
    </row>
    <row r="79" spans="1:60" ht="116">
      <c r="A79">
        <v>58</v>
      </c>
      <c r="B79" s="1" t="s">
        <v>778</v>
      </c>
      <c r="C79" s="2" t="s">
        <v>146</v>
      </c>
      <c r="D79">
        <v>1</v>
      </c>
      <c r="E79">
        <v>1</v>
      </c>
      <c r="F79">
        <f t="shared" si="29"/>
        <v>3</v>
      </c>
      <c r="G79">
        <f t="shared" si="30"/>
        <v>47</v>
      </c>
      <c r="H79">
        <f t="shared" si="31"/>
        <v>15.666666666666666</v>
      </c>
      <c r="I79">
        <f t="shared" si="22"/>
        <v>246</v>
      </c>
      <c r="J79">
        <f>'[1]TSS boilerplates (DODT)'!$C75</f>
        <v>81</v>
      </c>
      <c r="K79">
        <f t="shared" si="32"/>
        <v>1.7234042553191489</v>
      </c>
      <c r="L79">
        <f t="shared" si="33"/>
        <v>230</v>
      </c>
      <c r="M79">
        <f t="shared" si="34"/>
        <v>4.8936170212765955</v>
      </c>
      <c r="N79">
        <v>1</v>
      </c>
      <c r="O79">
        <v>0</v>
      </c>
      <c r="P79">
        <v>1</v>
      </c>
      <c r="Q79">
        <v>1</v>
      </c>
      <c r="R79">
        <f>'[1]TSS boilerplates (DODT)'!$E75</f>
        <v>0</v>
      </c>
      <c r="S79">
        <v>1</v>
      </c>
      <c r="T79">
        <f t="shared" si="24"/>
        <v>0</v>
      </c>
      <c r="U79">
        <f>'[1]TSS boilerplates (DODT)'!$F75</f>
        <v>1</v>
      </c>
      <c r="V79">
        <v>1</v>
      </c>
      <c r="W79">
        <f t="shared" si="25"/>
        <v>0</v>
      </c>
      <c r="X79">
        <f t="shared" si="26"/>
        <v>1</v>
      </c>
      <c r="Y79">
        <f>'[1]TSS boilerplates (DODT)'!$D75</f>
        <v>1</v>
      </c>
      <c r="Z79">
        <f>'[1]TSS boilerplates (DODT)'!$G75</f>
        <v>1</v>
      </c>
      <c r="AA79">
        <f>'[1]TSS boilerplates (DODT)'!$H75</f>
        <v>0</v>
      </c>
      <c r="AB79">
        <f>'[1]TSS boilerplates (DODT)'!$I75</f>
        <v>1</v>
      </c>
      <c r="AC79">
        <v>1</v>
      </c>
      <c r="AD79">
        <f>'[1]TSS boilerplates (DODT)'!$J75</f>
        <v>1</v>
      </c>
      <c r="AE79">
        <v>1</v>
      </c>
      <c r="AF79">
        <f t="shared" si="35"/>
        <v>16</v>
      </c>
      <c r="AG79">
        <f>'[1]TSS boilerplates (DODT)'!$K75</f>
        <v>1</v>
      </c>
      <c r="AH79">
        <f t="shared" si="27"/>
        <v>1</v>
      </c>
      <c r="AI79">
        <f>'[1]TSS boilerplates (DODT)'!$L75</f>
        <v>1</v>
      </c>
      <c r="AJ79">
        <v>1</v>
      </c>
      <c r="AK79">
        <f t="shared" si="28"/>
        <v>0</v>
      </c>
      <c r="AL79">
        <v>1</v>
      </c>
      <c r="AM79">
        <f>'[1]TSS boilerplates (DODT)'!$M75</f>
        <v>0</v>
      </c>
      <c r="AN79">
        <v>1</v>
      </c>
      <c r="AO79">
        <f>'[1]TSS boilerplates (DODT)'!$N75</f>
        <v>0</v>
      </c>
      <c r="AP79">
        <v>1</v>
      </c>
      <c r="AQ79">
        <v>1</v>
      </c>
      <c r="AR79">
        <v>1</v>
      </c>
      <c r="AS79">
        <f>'[1]TSS boilerplates (DODT)'!$O75</f>
        <v>0</v>
      </c>
      <c r="AT79">
        <v>1</v>
      </c>
      <c r="AU79">
        <f t="shared" si="36"/>
        <v>45.133333333333361</v>
      </c>
      <c r="AV79">
        <f t="shared" si="37"/>
        <v>10.856170212765957</v>
      </c>
      <c r="AW79">
        <f t="shared" si="23"/>
        <v>11.085106382978722</v>
      </c>
      <c r="AX79">
        <f t="shared" si="38"/>
        <v>9.4522695035460984</v>
      </c>
      <c r="AY79">
        <v>0</v>
      </c>
      <c r="AZ79">
        <v>1</v>
      </c>
      <c r="BA79">
        <v>1</v>
      </c>
      <c r="BG79">
        <f t="shared" si="39"/>
        <v>340.42553191489361</v>
      </c>
      <c r="BH79" s="10">
        <f t="shared" si="40"/>
        <v>1.6319444444444443E-4</v>
      </c>
    </row>
    <row r="80" spans="1:60" ht="58">
      <c r="A80">
        <v>59</v>
      </c>
      <c r="B80" s="1" t="s">
        <v>834</v>
      </c>
      <c r="C80" s="2" t="s">
        <v>146</v>
      </c>
      <c r="D80">
        <v>1</v>
      </c>
      <c r="E80">
        <v>1</v>
      </c>
      <c r="F80">
        <f t="shared" si="29"/>
        <v>1</v>
      </c>
      <c r="G80">
        <f t="shared" si="30"/>
        <v>27</v>
      </c>
      <c r="H80">
        <f t="shared" si="31"/>
        <v>27</v>
      </c>
      <c r="I80">
        <f t="shared" si="22"/>
        <v>129</v>
      </c>
      <c r="J80">
        <f>'[1]TSS boilerplates (DODT)'!$C76</f>
        <v>43</v>
      </c>
      <c r="K80">
        <f t="shared" si="32"/>
        <v>1.5925925925925926</v>
      </c>
      <c r="L80">
        <f t="shared" si="33"/>
        <v>122</v>
      </c>
      <c r="M80">
        <f t="shared" si="34"/>
        <v>4.5185185185185182</v>
      </c>
      <c r="N80">
        <v>0</v>
      </c>
      <c r="O80">
        <v>1</v>
      </c>
      <c r="P80">
        <v>1</v>
      </c>
      <c r="Q80">
        <v>1</v>
      </c>
      <c r="R80">
        <f>'[1]TSS boilerplates (DODT)'!$E76</f>
        <v>0</v>
      </c>
      <c r="S80">
        <v>1</v>
      </c>
      <c r="T80">
        <f t="shared" si="24"/>
        <v>0</v>
      </c>
      <c r="U80">
        <f>'[1]TSS boilerplates (DODT)'!$F76</f>
        <v>1</v>
      </c>
      <c r="V80">
        <v>1</v>
      </c>
      <c r="W80">
        <f t="shared" si="25"/>
        <v>0</v>
      </c>
      <c r="X80">
        <f t="shared" si="26"/>
        <v>1</v>
      </c>
      <c r="Y80">
        <f>'[1]TSS boilerplates (DODT)'!$D76</f>
        <v>0</v>
      </c>
      <c r="Z80">
        <f>'[1]TSS boilerplates (DODT)'!$G76</f>
        <v>1</v>
      </c>
      <c r="AA80">
        <f>'[1]TSS boilerplates (DODT)'!$H76</f>
        <v>1</v>
      </c>
      <c r="AB80">
        <f>'[1]TSS boilerplates (DODT)'!$I76</f>
        <v>1</v>
      </c>
      <c r="AC80">
        <v>1</v>
      </c>
      <c r="AD80">
        <f>'[1]TSS boilerplates (DODT)'!$J76</f>
        <v>1</v>
      </c>
      <c r="AE80">
        <v>1</v>
      </c>
      <c r="AF80">
        <f t="shared" si="35"/>
        <v>7</v>
      </c>
      <c r="AG80">
        <f>'[1]TSS boilerplates (DODT)'!$K76</f>
        <v>1</v>
      </c>
      <c r="AH80">
        <f t="shared" si="27"/>
        <v>1</v>
      </c>
      <c r="AI80">
        <f>'[1]TSS boilerplates (DODT)'!$L76</f>
        <v>1</v>
      </c>
      <c r="AJ80">
        <v>1</v>
      </c>
      <c r="AK80">
        <f t="shared" si="28"/>
        <v>0</v>
      </c>
      <c r="AL80">
        <v>1</v>
      </c>
      <c r="AM80">
        <f>'[1]TSS boilerplates (DODT)'!$M76</f>
        <v>0</v>
      </c>
      <c r="AN80">
        <v>1</v>
      </c>
      <c r="AO80">
        <f>'[1]TSS boilerplates (DODT)'!$N76</f>
        <v>1</v>
      </c>
      <c r="AP80">
        <v>1</v>
      </c>
      <c r="AQ80">
        <v>1</v>
      </c>
      <c r="AR80">
        <v>1</v>
      </c>
      <c r="AS80">
        <f>'[1]TSS boilerplates (DODT)'!$O76</f>
        <v>1</v>
      </c>
      <c r="AT80">
        <v>1</v>
      </c>
      <c r="AU80">
        <f t="shared" si="36"/>
        <v>44.696666666666687</v>
      </c>
      <c r="AV80">
        <f t="shared" si="37"/>
        <v>13.732592592592596</v>
      </c>
      <c r="AW80">
        <f t="shared" si="23"/>
        <v>9.67259259259259</v>
      </c>
      <c r="AX80">
        <f t="shared" si="38"/>
        <v>13.352222222222217</v>
      </c>
      <c r="AY80">
        <v>1</v>
      </c>
      <c r="AZ80">
        <v>1</v>
      </c>
      <c r="BA80">
        <v>1</v>
      </c>
      <c r="BG80">
        <f t="shared" si="39"/>
        <v>259.25925925925924</v>
      </c>
      <c r="BH80" s="10">
        <f t="shared" si="40"/>
        <v>9.3750000000000016E-5</v>
      </c>
    </row>
    <row r="81" spans="1:60" ht="29">
      <c r="A81">
        <v>60</v>
      </c>
      <c r="B81" s="1" t="s">
        <v>729</v>
      </c>
      <c r="C81" s="2" t="s">
        <v>146</v>
      </c>
      <c r="D81">
        <v>1</v>
      </c>
      <c r="E81">
        <v>1</v>
      </c>
      <c r="F81">
        <f t="shared" si="29"/>
        <v>1</v>
      </c>
      <c r="G81">
        <f t="shared" si="30"/>
        <v>10</v>
      </c>
      <c r="H81">
        <f t="shared" si="31"/>
        <v>10</v>
      </c>
      <c r="I81">
        <f t="shared" si="22"/>
        <v>64</v>
      </c>
      <c r="J81">
        <f>'[1]TSS boilerplates (DODT)'!$C77</f>
        <v>20</v>
      </c>
      <c r="K81">
        <f t="shared" si="32"/>
        <v>2</v>
      </c>
      <c r="L81">
        <f t="shared" si="33"/>
        <v>62</v>
      </c>
      <c r="M81">
        <f t="shared" si="34"/>
        <v>6.2</v>
      </c>
      <c r="N81">
        <v>0</v>
      </c>
      <c r="O81">
        <v>1</v>
      </c>
      <c r="P81">
        <v>1</v>
      </c>
      <c r="Q81">
        <v>1</v>
      </c>
      <c r="R81">
        <f>'[1]TSS boilerplates (DODT)'!$E77</f>
        <v>1</v>
      </c>
      <c r="S81">
        <v>1</v>
      </c>
      <c r="T81">
        <f t="shared" si="24"/>
        <v>1</v>
      </c>
      <c r="U81">
        <f>'[1]TSS boilerplates (DODT)'!$F77</f>
        <v>1</v>
      </c>
      <c r="V81">
        <v>1</v>
      </c>
      <c r="W81">
        <f t="shared" si="25"/>
        <v>1</v>
      </c>
      <c r="X81">
        <f t="shared" si="26"/>
        <v>1</v>
      </c>
      <c r="Y81">
        <f>'[1]TSS boilerplates (DODT)'!$D77</f>
        <v>0</v>
      </c>
      <c r="Z81">
        <f>'[1]TSS boilerplates (DODT)'!$G77</f>
        <v>1</v>
      </c>
      <c r="AA81">
        <f>'[1]TSS boilerplates (DODT)'!$H77</f>
        <v>1</v>
      </c>
      <c r="AB81">
        <f>'[1]TSS boilerplates (DODT)'!$I77</f>
        <v>1</v>
      </c>
      <c r="AC81">
        <v>1</v>
      </c>
      <c r="AD81">
        <f>'[1]TSS boilerplates (DODT)'!$J77</f>
        <v>1</v>
      </c>
      <c r="AE81">
        <v>1</v>
      </c>
      <c r="AF81">
        <f t="shared" si="35"/>
        <v>2</v>
      </c>
      <c r="AG81">
        <f>'[1]TSS boilerplates (DODT)'!$K77</f>
        <v>1</v>
      </c>
      <c r="AH81">
        <f t="shared" si="27"/>
        <v>0</v>
      </c>
      <c r="AI81">
        <f>'[1]TSS boilerplates (DODT)'!$L77</f>
        <v>1</v>
      </c>
      <c r="AJ81">
        <v>1</v>
      </c>
      <c r="AK81">
        <f t="shared" si="28"/>
        <v>1</v>
      </c>
      <c r="AL81">
        <v>1</v>
      </c>
      <c r="AM81">
        <f>'[1]TSS boilerplates (DODT)'!$M77</f>
        <v>1</v>
      </c>
      <c r="AN81">
        <v>1</v>
      </c>
      <c r="AO81">
        <f>'[1]TSS boilerplates (DODT)'!$N77</f>
        <v>1</v>
      </c>
      <c r="AP81">
        <v>1</v>
      </c>
      <c r="AQ81">
        <v>1</v>
      </c>
      <c r="AR81">
        <v>1</v>
      </c>
      <c r="AS81">
        <f>'[1]TSS boilerplates (DODT)'!$O77</f>
        <v>1</v>
      </c>
      <c r="AT81">
        <v>1</v>
      </c>
      <c r="AU81">
        <f t="shared" si="36"/>
        <v>27.485000000000021</v>
      </c>
      <c r="AV81">
        <f t="shared" si="37"/>
        <v>11.91</v>
      </c>
      <c r="AW81">
        <f t="shared" si="23"/>
        <v>17.696000000000002</v>
      </c>
      <c r="AX81">
        <f t="shared" si="38"/>
        <v>12.771999999999998</v>
      </c>
      <c r="AY81">
        <v>0</v>
      </c>
      <c r="AZ81">
        <v>1</v>
      </c>
      <c r="BA81">
        <v>1</v>
      </c>
      <c r="BG81">
        <f t="shared" si="39"/>
        <v>200</v>
      </c>
      <c r="BH81" s="10">
        <f t="shared" si="40"/>
        <v>3.4722222222222222E-5</v>
      </c>
    </row>
    <row r="82" spans="1:60" ht="58">
      <c r="A82">
        <v>61</v>
      </c>
      <c r="B82" s="1" t="s">
        <v>780</v>
      </c>
      <c r="C82" s="2" t="s">
        <v>146</v>
      </c>
      <c r="D82">
        <v>1</v>
      </c>
      <c r="E82">
        <v>1</v>
      </c>
      <c r="F82">
        <f t="shared" si="29"/>
        <v>1</v>
      </c>
      <c r="G82">
        <f t="shared" si="30"/>
        <v>16</v>
      </c>
      <c r="H82">
        <f t="shared" si="31"/>
        <v>16</v>
      </c>
      <c r="I82">
        <f t="shared" si="22"/>
        <v>103</v>
      </c>
      <c r="J82">
        <f>'[1]TSS boilerplates (DODT)'!$C78</f>
        <v>31</v>
      </c>
      <c r="K82">
        <f t="shared" si="32"/>
        <v>1.9375</v>
      </c>
      <c r="L82">
        <f t="shared" si="33"/>
        <v>102</v>
      </c>
      <c r="M82">
        <f t="shared" si="34"/>
        <v>6.375</v>
      </c>
      <c r="N82">
        <v>0</v>
      </c>
      <c r="O82">
        <v>1</v>
      </c>
      <c r="P82">
        <v>1</v>
      </c>
      <c r="Q82">
        <v>1</v>
      </c>
      <c r="R82">
        <f>'[1]TSS boilerplates (DODT)'!$E78</f>
        <v>0</v>
      </c>
      <c r="S82">
        <v>1</v>
      </c>
      <c r="T82">
        <f t="shared" si="24"/>
        <v>0</v>
      </c>
      <c r="U82">
        <f>'[1]TSS boilerplates (DODT)'!$F78</f>
        <v>1</v>
      </c>
      <c r="V82">
        <v>1</v>
      </c>
      <c r="W82">
        <f t="shared" si="25"/>
        <v>0</v>
      </c>
      <c r="X82">
        <f t="shared" si="26"/>
        <v>1</v>
      </c>
      <c r="Y82">
        <f>'[1]TSS boilerplates (DODT)'!$D78</f>
        <v>1</v>
      </c>
      <c r="Z82">
        <f>'[1]TSS boilerplates (DODT)'!$G78</f>
        <v>1</v>
      </c>
      <c r="AA82">
        <f>'[1]TSS boilerplates (DODT)'!$H78</f>
        <v>1</v>
      </c>
      <c r="AB82">
        <f>'[1]TSS boilerplates (DODT)'!$I78</f>
        <v>1</v>
      </c>
      <c r="AC82">
        <v>1</v>
      </c>
      <c r="AD82">
        <f>'[1]TSS boilerplates (DODT)'!$J78</f>
        <v>1</v>
      </c>
      <c r="AE82">
        <v>1</v>
      </c>
      <c r="AF82">
        <f t="shared" si="35"/>
        <v>1</v>
      </c>
      <c r="AG82">
        <f>'[1]TSS boilerplates (DODT)'!$K78</f>
        <v>1</v>
      </c>
      <c r="AH82">
        <f t="shared" si="27"/>
        <v>1</v>
      </c>
      <c r="AI82">
        <f>'[1]TSS boilerplates (DODT)'!$L78</f>
        <v>0</v>
      </c>
      <c r="AJ82">
        <v>1</v>
      </c>
      <c r="AK82">
        <f t="shared" si="28"/>
        <v>1</v>
      </c>
      <c r="AL82">
        <v>1</v>
      </c>
      <c r="AM82">
        <f>'[1]TSS boilerplates (DODT)'!$M78</f>
        <v>0</v>
      </c>
      <c r="AN82">
        <v>1</v>
      </c>
      <c r="AO82">
        <f>'[1]TSS boilerplates (DODT)'!$N78</f>
        <v>1</v>
      </c>
      <c r="AP82">
        <v>1</v>
      </c>
      <c r="AQ82">
        <v>1</v>
      </c>
      <c r="AR82">
        <v>1</v>
      </c>
      <c r="AS82">
        <f>'[1]TSS boilerplates (DODT)'!$O78</f>
        <v>1</v>
      </c>
      <c r="AT82">
        <v>1</v>
      </c>
      <c r="AU82">
        <f t="shared" si="36"/>
        <v>26.682500000000015</v>
      </c>
      <c r="AV82">
        <f t="shared" si="37"/>
        <v>13.512499999999999</v>
      </c>
      <c r="AW82">
        <f t="shared" si="23"/>
        <v>19.834999999999997</v>
      </c>
      <c r="AX82">
        <f t="shared" si="38"/>
        <v>16.596250000000005</v>
      </c>
      <c r="AY82">
        <v>1</v>
      </c>
      <c r="AZ82">
        <v>1</v>
      </c>
      <c r="BA82">
        <v>1</v>
      </c>
      <c r="BG82">
        <f t="shared" si="39"/>
        <v>62.5</v>
      </c>
      <c r="BH82" s="10">
        <f t="shared" si="40"/>
        <v>5.5555555555555558E-5</v>
      </c>
    </row>
    <row r="83" spans="1:60" ht="43.5">
      <c r="A83">
        <v>62</v>
      </c>
      <c r="B83" s="1" t="s">
        <v>835</v>
      </c>
      <c r="C83" s="2" t="s">
        <v>146</v>
      </c>
      <c r="D83">
        <v>1</v>
      </c>
      <c r="E83">
        <v>1</v>
      </c>
      <c r="F83">
        <f t="shared" si="29"/>
        <v>1</v>
      </c>
      <c r="G83">
        <f t="shared" si="30"/>
        <v>14</v>
      </c>
      <c r="H83">
        <f t="shared" si="31"/>
        <v>14</v>
      </c>
      <c r="I83">
        <f t="shared" si="22"/>
        <v>88</v>
      </c>
      <c r="J83">
        <f>'[1]TSS boilerplates (DODT)'!$C79</f>
        <v>28</v>
      </c>
      <c r="K83">
        <f t="shared" si="32"/>
        <v>2</v>
      </c>
      <c r="L83">
        <f t="shared" si="33"/>
        <v>86</v>
      </c>
      <c r="M83">
        <f t="shared" si="34"/>
        <v>6.1428571428571432</v>
      </c>
      <c r="N83">
        <v>0</v>
      </c>
      <c r="O83">
        <v>1</v>
      </c>
      <c r="P83">
        <v>1</v>
      </c>
      <c r="Q83">
        <v>1</v>
      </c>
      <c r="R83">
        <f>'[1]TSS boilerplates (DODT)'!$E79</f>
        <v>1</v>
      </c>
      <c r="S83">
        <v>1</v>
      </c>
      <c r="T83">
        <f t="shared" si="24"/>
        <v>1</v>
      </c>
      <c r="U83">
        <f>'[1]TSS boilerplates (DODT)'!$F79</f>
        <v>1</v>
      </c>
      <c r="V83">
        <v>1</v>
      </c>
      <c r="W83">
        <f t="shared" si="25"/>
        <v>1</v>
      </c>
      <c r="X83">
        <f t="shared" si="26"/>
        <v>1</v>
      </c>
      <c r="Y83">
        <f>'[1]TSS boilerplates (DODT)'!$D79</f>
        <v>1</v>
      </c>
      <c r="Z83">
        <f>'[1]TSS boilerplates (DODT)'!$G79</f>
        <v>1</v>
      </c>
      <c r="AA83">
        <f>'[1]TSS boilerplates (DODT)'!$H79</f>
        <v>1</v>
      </c>
      <c r="AB83">
        <f>'[1]TSS boilerplates (DODT)'!$I79</f>
        <v>1</v>
      </c>
      <c r="AC83">
        <v>1</v>
      </c>
      <c r="AD83">
        <f>'[1]TSS boilerplates (DODT)'!$J79</f>
        <v>1</v>
      </c>
      <c r="AE83">
        <v>1</v>
      </c>
      <c r="AF83">
        <f t="shared" si="35"/>
        <v>2</v>
      </c>
      <c r="AG83">
        <f>'[1]TSS boilerplates (DODT)'!$K79</f>
        <v>1</v>
      </c>
      <c r="AH83">
        <f t="shared" si="27"/>
        <v>0</v>
      </c>
      <c r="AI83">
        <f>'[1]TSS boilerplates (DODT)'!$L79</f>
        <v>1</v>
      </c>
      <c r="AJ83">
        <v>1</v>
      </c>
      <c r="AK83">
        <f t="shared" si="28"/>
        <v>1</v>
      </c>
      <c r="AL83">
        <v>1</v>
      </c>
      <c r="AM83">
        <f>'[1]TSS boilerplates (DODT)'!$M79</f>
        <v>1</v>
      </c>
      <c r="AN83">
        <v>1</v>
      </c>
      <c r="AO83">
        <f>'[1]TSS boilerplates (DODT)'!$N79</f>
        <v>1</v>
      </c>
      <c r="AP83">
        <v>1</v>
      </c>
      <c r="AQ83">
        <v>1</v>
      </c>
      <c r="AR83">
        <v>1</v>
      </c>
      <c r="AS83">
        <f>'[1]TSS boilerplates (DODT)'!$O79</f>
        <v>1</v>
      </c>
      <c r="AT83">
        <v>1</v>
      </c>
      <c r="AU83">
        <f t="shared" si="36"/>
        <v>23.425000000000018</v>
      </c>
      <c r="AV83">
        <f t="shared" si="37"/>
        <v>13.470000000000002</v>
      </c>
      <c r="AW83">
        <f t="shared" si="23"/>
        <v>18.20571428571429</v>
      </c>
      <c r="AX83">
        <f t="shared" si="38"/>
        <v>14.502857142857145</v>
      </c>
      <c r="AY83">
        <v>1</v>
      </c>
      <c r="AZ83">
        <v>1</v>
      </c>
      <c r="BA83">
        <v>1</v>
      </c>
      <c r="BG83">
        <f t="shared" si="39"/>
        <v>142.85714285714286</v>
      </c>
      <c r="BH83" s="10">
        <f t="shared" si="40"/>
        <v>4.8611111111111115E-5</v>
      </c>
    </row>
    <row r="84" spans="1:60" ht="29">
      <c r="A84">
        <v>63</v>
      </c>
      <c r="B84" s="1" t="s">
        <v>781</v>
      </c>
      <c r="C84" s="2" t="s">
        <v>146</v>
      </c>
      <c r="D84">
        <v>1</v>
      </c>
      <c r="E84">
        <v>1</v>
      </c>
      <c r="F84">
        <f t="shared" si="29"/>
        <v>1</v>
      </c>
      <c r="G84">
        <f t="shared" si="30"/>
        <v>11</v>
      </c>
      <c r="H84">
        <f t="shared" si="31"/>
        <v>11</v>
      </c>
      <c r="I84">
        <f t="shared" si="22"/>
        <v>58</v>
      </c>
      <c r="J84">
        <f>'[1]TSS boilerplates (DODT)'!$C80</f>
        <v>18</v>
      </c>
      <c r="K84">
        <f t="shared" si="32"/>
        <v>1.6363636363636365</v>
      </c>
      <c r="L84">
        <f t="shared" si="33"/>
        <v>57</v>
      </c>
      <c r="M84">
        <f t="shared" si="34"/>
        <v>5.1818181818181817</v>
      </c>
      <c r="N84">
        <v>1</v>
      </c>
      <c r="O84">
        <v>1</v>
      </c>
      <c r="P84">
        <v>1</v>
      </c>
      <c r="Q84">
        <v>1</v>
      </c>
      <c r="R84">
        <f>'[1]TSS boilerplates (DODT)'!$E80</f>
        <v>1</v>
      </c>
      <c r="S84">
        <v>1</v>
      </c>
      <c r="T84">
        <f t="shared" si="24"/>
        <v>1</v>
      </c>
      <c r="U84">
        <f>'[1]TSS boilerplates (DODT)'!$F80</f>
        <v>1</v>
      </c>
      <c r="V84">
        <v>1</v>
      </c>
      <c r="W84">
        <f t="shared" si="25"/>
        <v>1</v>
      </c>
      <c r="X84">
        <f t="shared" si="26"/>
        <v>1</v>
      </c>
      <c r="Y84">
        <f>'[1]TSS boilerplates (DODT)'!$D80</f>
        <v>1</v>
      </c>
      <c r="Z84">
        <f>'[1]TSS boilerplates (DODT)'!$G80</f>
        <v>1</v>
      </c>
      <c r="AA84">
        <f>'[1]TSS boilerplates (DODT)'!$H80</f>
        <v>1</v>
      </c>
      <c r="AB84">
        <f>'[1]TSS boilerplates (DODT)'!$I80</f>
        <v>1</v>
      </c>
      <c r="AC84">
        <v>1</v>
      </c>
      <c r="AD84">
        <f>'[1]TSS boilerplates (DODT)'!$J80</f>
        <v>1</v>
      </c>
      <c r="AE84">
        <v>1</v>
      </c>
      <c r="AF84">
        <f t="shared" si="35"/>
        <v>1</v>
      </c>
      <c r="AG84">
        <f>'[1]TSS boilerplates (DODT)'!$K80</f>
        <v>1</v>
      </c>
      <c r="AH84">
        <f t="shared" si="27"/>
        <v>1</v>
      </c>
      <c r="AI84">
        <f>'[1]TSS boilerplates (DODT)'!$L80</f>
        <v>1</v>
      </c>
      <c r="AJ84">
        <v>1</v>
      </c>
      <c r="AK84">
        <f t="shared" si="28"/>
        <v>1</v>
      </c>
      <c r="AL84">
        <v>1</v>
      </c>
      <c r="AM84">
        <f>'[1]TSS boilerplates (DODT)'!$M80</f>
        <v>1</v>
      </c>
      <c r="AN84">
        <v>1</v>
      </c>
      <c r="AO84">
        <f>'[1]TSS boilerplates (DODT)'!$N80</f>
        <v>1</v>
      </c>
      <c r="AP84">
        <v>1</v>
      </c>
      <c r="AQ84">
        <v>1</v>
      </c>
      <c r="AR84">
        <v>1</v>
      </c>
      <c r="AS84">
        <f>'[1]TSS boilerplates (DODT)'!$O80</f>
        <v>1</v>
      </c>
      <c r="AT84">
        <v>1</v>
      </c>
      <c r="AU84">
        <f t="shared" si="36"/>
        <v>57.233636363636371</v>
      </c>
      <c r="AV84">
        <f t="shared" si="37"/>
        <v>8.0090909090909115</v>
      </c>
      <c r="AW84">
        <f t="shared" si="23"/>
        <v>11.978181818181813</v>
      </c>
      <c r="AX84">
        <f t="shared" si="38"/>
        <v>8.4763636363636365</v>
      </c>
      <c r="AY84">
        <v>1</v>
      </c>
      <c r="AZ84">
        <v>1</v>
      </c>
      <c r="BA84">
        <v>1</v>
      </c>
      <c r="BG84">
        <f t="shared" si="39"/>
        <v>90.909090909090907</v>
      </c>
      <c r="BH84" s="10">
        <f t="shared" si="40"/>
        <v>3.8194444444444444E-5</v>
      </c>
    </row>
  </sheetData>
  <mergeCells count="1">
    <mergeCell ref="A3:A4"/>
  </mergeCells>
  <conditionalFormatting sqref="F50:F78">
    <cfRule type="cellIs" dxfId="1628" priority="149" operator="greaterThanOrEqual">
      <formula>2</formula>
    </cfRule>
    <cfRule type="cellIs" dxfId="1627" priority="150" operator="equal">
      <formula>1</formula>
    </cfRule>
    <cfRule type="cellIs" dxfId="1626" priority="154" operator="equal">
      <formula>0</formula>
    </cfRule>
  </conditionalFormatting>
  <conditionalFormatting sqref="G50:G78">
    <cfRule type="cellIs" dxfId="1625" priority="146" operator="greaterThan">
      <formula>20</formula>
    </cfRule>
    <cfRule type="cellIs" dxfId="1624" priority="147" operator="between">
      <formula>16</formula>
      <formula>20</formula>
    </cfRule>
    <cfRule type="cellIs" dxfId="1623" priority="148" operator="between">
      <formula>5</formula>
      <formula>15</formula>
    </cfRule>
    <cfRule type="cellIs" dxfId="1622" priority="153" operator="lessThan">
      <formula>5</formula>
    </cfRule>
  </conditionalFormatting>
  <conditionalFormatting sqref="AU50:AU78">
    <cfRule type="colorScale" priority="152">
      <colorScale>
        <cfvo type="num" val="0"/>
        <cfvo type="num" val="65"/>
        <cfvo type="num" val="100"/>
        <color rgb="FFFFCCCC"/>
        <color rgb="FFFFEB84"/>
        <color theme="9" tint="0.39997558519241921"/>
      </colorScale>
    </cfRule>
  </conditionalFormatting>
  <conditionalFormatting sqref="AV50:AX78">
    <cfRule type="colorScale" priority="151">
      <colorScale>
        <cfvo type="num" val="0"/>
        <cfvo type="num" val="8"/>
        <cfvo type="num" val="15"/>
        <color theme="9" tint="0.39997558519241921"/>
        <color rgb="FFFFEB84"/>
        <color rgb="FFFFCCCC"/>
      </colorScale>
    </cfRule>
  </conditionalFormatting>
  <conditionalFormatting sqref="BB50:BF78">
    <cfRule type="cellIs" dxfId="1621" priority="141" operator="greaterThanOrEqual">
      <formula>9</formula>
    </cfRule>
    <cfRule type="cellIs" dxfId="1620" priority="142" operator="between">
      <formula>7</formula>
      <formula>9</formula>
    </cfRule>
    <cfRule type="cellIs" dxfId="1619" priority="143" operator="lessThan">
      <formula>7</formula>
    </cfRule>
  </conditionalFormatting>
  <conditionalFormatting sqref="P50:P78 AH50:AH78 W50:X78 AK50:AL78 T50:T78 AC50:AC78 AN50:AN78 AP50:AR78 AT50:AT78">
    <cfRule type="cellIs" dxfId="1618" priority="139" operator="equal">
      <formula>1</formula>
    </cfRule>
    <cfRule type="cellIs" dxfId="1617" priority="140" operator="equal">
      <formula>0</formula>
    </cfRule>
  </conditionalFormatting>
  <conditionalFormatting sqref="P7:P49">
    <cfRule type="cellIs" dxfId="1616" priority="137" operator="equal">
      <formula>0</formula>
    </cfRule>
  </conditionalFormatting>
  <conditionalFormatting sqref="P7:P49">
    <cfRule type="cellIs" dxfId="1615" priority="136" operator="equal">
      <formula>1</formula>
    </cfRule>
  </conditionalFormatting>
  <conditionalFormatting sqref="F6:F49">
    <cfRule type="cellIs" dxfId="1614" priority="130" operator="greaterThanOrEqual">
      <formula>2</formula>
    </cfRule>
    <cfRule type="cellIs" dxfId="1613" priority="131" operator="equal">
      <formula>1</formula>
    </cfRule>
    <cfRule type="cellIs" dxfId="1612" priority="135" operator="equal">
      <formula>0</formula>
    </cfRule>
  </conditionalFormatting>
  <conditionalFormatting sqref="G6:G49">
    <cfRule type="cellIs" dxfId="1611" priority="127" operator="greaterThan">
      <formula>20</formula>
    </cfRule>
    <cfRule type="cellIs" dxfId="1610" priority="128" operator="between">
      <formula>16</formula>
      <formula>20</formula>
    </cfRule>
    <cfRule type="cellIs" dxfId="1609" priority="129" operator="between">
      <formula>5</formula>
      <formula>15</formula>
    </cfRule>
    <cfRule type="cellIs" dxfId="1608" priority="134" operator="lessThan">
      <formula>5</formula>
    </cfRule>
  </conditionalFormatting>
  <conditionalFormatting sqref="AU6:AU49">
    <cfRule type="colorScale" priority="133">
      <colorScale>
        <cfvo type="num" val="0"/>
        <cfvo type="num" val="65"/>
        <cfvo type="num" val="100"/>
        <color rgb="FFFFCCCC"/>
        <color rgb="FFFFEB84"/>
        <color theme="9" tint="0.39997558519241921"/>
      </colorScale>
    </cfRule>
  </conditionalFormatting>
  <conditionalFormatting sqref="AV6:AX49">
    <cfRule type="colorScale" priority="132">
      <colorScale>
        <cfvo type="num" val="0"/>
        <cfvo type="num" val="8"/>
        <cfvo type="num" val="15"/>
        <color theme="9" tint="0.39997558519241921"/>
        <color rgb="FFFFEB84"/>
        <color rgb="FFFFCCCC"/>
      </colorScale>
    </cfRule>
  </conditionalFormatting>
  <conditionalFormatting sqref="BG6:BG84">
    <cfRule type="cellIs" dxfId="1607" priority="125" operator="greaterThanOrEqual">
      <formula>208</formula>
    </cfRule>
    <cfRule type="cellIs" dxfId="1606" priority="126" operator="lessThan">
      <formula>208</formula>
    </cfRule>
  </conditionalFormatting>
  <conditionalFormatting sqref="BB6:BB49 BC6:BF6">
    <cfRule type="cellIs" dxfId="1605" priority="122" operator="greaterThanOrEqual">
      <formula>9</formula>
    </cfRule>
    <cfRule type="cellIs" dxfId="1604" priority="123" operator="between">
      <formula>7</formula>
      <formula>9</formula>
    </cfRule>
    <cfRule type="cellIs" dxfId="1603" priority="124" operator="lessThan">
      <formula>7</formula>
    </cfRule>
  </conditionalFormatting>
  <conditionalFormatting sqref="BC6">
    <cfRule type="colorScale" priority="121">
      <colorScale>
        <cfvo type="num" val="0"/>
        <cfvo type="percentile" val="8"/>
        <cfvo type="num" val="15"/>
        <color theme="9" tint="0.39997558519241921"/>
        <color rgb="FFFFEB84"/>
        <color rgb="FFFFCCCC"/>
      </colorScale>
    </cfRule>
  </conditionalFormatting>
  <conditionalFormatting sqref="BD6">
    <cfRule type="colorScale" priority="120">
      <colorScale>
        <cfvo type="num" val="0"/>
        <cfvo type="percentile" val="8"/>
        <cfvo type="num" val="15"/>
        <color theme="9" tint="0.39997558519241921"/>
        <color rgb="FFFFEB84"/>
        <color rgb="FFFFCCCC"/>
      </colorScale>
    </cfRule>
  </conditionalFormatting>
  <conditionalFormatting sqref="BE6">
    <cfRule type="colorScale" priority="119">
      <colorScale>
        <cfvo type="num" val="0"/>
        <cfvo type="percentile" val="8"/>
        <cfvo type="num" val="15"/>
        <color theme="9" tint="0.39997558519241921"/>
        <color rgb="FFFFEB84"/>
        <color rgb="FFFFCCCC"/>
      </colorScale>
    </cfRule>
  </conditionalFormatting>
  <conditionalFormatting sqref="BF6">
    <cfRule type="colorScale" priority="118">
      <colorScale>
        <cfvo type="num" val="0"/>
        <cfvo type="percentile" val="8"/>
        <cfvo type="num" val="15"/>
        <color theme="9" tint="0.39997558519241921"/>
        <color rgb="FFFFEB84"/>
        <color rgb="FFFFCCCC"/>
      </colorScale>
    </cfRule>
  </conditionalFormatting>
  <conditionalFormatting sqref="BC7:BF7">
    <cfRule type="cellIs" dxfId="1602" priority="115" operator="greaterThanOrEqual">
      <formula>9</formula>
    </cfRule>
    <cfRule type="cellIs" dxfId="1601" priority="116" operator="between">
      <formula>7</formula>
      <formula>9</formula>
    </cfRule>
    <cfRule type="cellIs" dxfId="1600" priority="117" operator="lessThan">
      <formula>7</formula>
    </cfRule>
  </conditionalFormatting>
  <conditionalFormatting sqref="BC8:BC49">
    <cfRule type="cellIs" dxfId="1599" priority="112" operator="greaterThanOrEqual">
      <formula>9</formula>
    </cfRule>
    <cfRule type="cellIs" dxfId="1598" priority="113" operator="between">
      <formula>7</formula>
      <formula>9</formula>
    </cfRule>
    <cfRule type="cellIs" dxfId="1597" priority="114" operator="lessThan">
      <formula>7</formula>
    </cfRule>
  </conditionalFormatting>
  <conditionalFormatting sqref="BD8:BD49">
    <cfRule type="cellIs" dxfId="1596" priority="109" operator="greaterThanOrEqual">
      <formula>9</formula>
    </cfRule>
    <cfRule type="cellIs" dxfId="1595" priority="110" operator="between">
      <formula>7</formula>
      <formula>9</formula>
    </cfRule>
    <cfRule type="cellIs" dxfId="1594" priority="111" operator="lessThan">
      <formula>7</formula>
    </cfRule>
  </conditionalFormatting>
  <conditionalFormatting sqref="BE8:BF49">
    <cfRule type="cellIs" dxfId="1593" priority="106" operator="greaterThanOrEqual">
      <formula>9</formula>
    </cfRule>
    <cfRule type="cellIs" dxfId="1592" priority="107" operator="between">
      <formula>7</formula>
      <formula>9</formula>
    </cfRule>
    <cfRule type="cellIs" dxfId="1591" priority="108" operator="lessThan">
      <formula>7</formula>
    </cfRule>
  </conditionalFormatting>
  <conditionalFormatting sqref="AF6:AF84">
    <cfRule type="cellIs" dxfId="1590" priority="104" operator="equal">
      <formula>0</formula>
    </cfRule>
    <cfRule type="colorScale" priority="105">
      <colorScale>
        <cfvo type="num" val="1"/>
        <cfvo type="num" val="3"/>
        <cfvo type="num" val="5"/>
        <color theme="9" tint="0.39997558519241921"/>
        <color rgb="FFFFEB84"/>
        <color rgb="FFFFCCCC"/>
      </colorScale>
    </cfRule>
  </conditionalFormatting>
  <conditionalFormatting sqref="F79:F84">
    <cfRule type="cellIs" dxfId="1589" priority="98" operator="greaterThanOrEqual">
      <formula>2</formula>
    </cfRule>
    <cfRule type="cellIs" dxfId="1588" priority="99" operator="equal">
      <formula>1</formula>
    </cfRule>
    <cfRule type="cellIs" dxfId="1587" priority="103" operator="equal">
      <formula>0</formula>
    </cfRule>
  </conditionalFormatting>
  <conditionalFormatting sqref="G79:G84">
    <cfRule type="cellIs" dxfId="1586" priority="95" operator="greaterThan">
      <formula>20</formula>
    </cfRule>
    <cfRule type="cellIs" dxfId="1585" priority="96" operator="between">
      <formula>16</formula>
      <formula>20</formula>
    </cfRule>
    <cfRule type="cellIs" dxfId="1584" priority="97" operator="between">
      <formula>5</formula>
      <formula>15</formula>
    </cfRule>
    <cfRule type="cellIs" dxfId="1583" priority="102" operator="lessThan">
      <formula>5</formula>
    </cfRule>
  </conditionalFormatting>
  <conditionalFormatting sqref="AU79:AU84">
    <cfRule type="colorScale" priority="101">
      <colorScale>
        <cfvo type="num" val="0"/>
        <cfvo type="num" val="65"/>
        <cfvo type="num" val="100"/>
        <color rgb="FFFFCCCC"/>
        <color rgb="FFFFEB84"/>
        <color theme="9" tint="0.39997558519241921"/>
      </colorScale>
    </cfRule>
  </conditionalFormatting>
  <conditionalFormatting sqref="AV79:AX84">
    <cfRule type="colorScale" priority="100">
      <colorScale>
        <cfvo type="num" val="0"/>
        <cfvo type="num" val="8"/>
        <cfvo type="num" val="15"/>
        <color theme="9" tint="0.39997558519241921"/>
        <color rgb="FFFFEB84"/>
        <color rgb="FFFFCCCC"/>
      </colorScale>
    </cfRule>
  </conditionalFormatting>
  <conditionalFormatting sqref="BB79:BF84">
    <cfRule type="cellIs" dxfId="1582" priority="90" operator="greaterThanOrEqual">
      <formula>9</formula>
    </cfRule>
    <cfRule type="cellIs" dxfId="1581" priority="91" operator="between">
      <formula>7</formula>
      <formula>9</formula>
    </cfRule>
    <cfRule type="cellIs" dxfId="1580" priority="92" operator="lessThan">
      <formula>7</formula>
    </cfRule>
  </conditionalFormatting>
  <conditionalFormatting sqref="D84:E84 P79:P84 AH79:AH84 AZ84 W79:X84 AK79:AL84 T79:T84 AC79:AC84 AE84 AN79:AN84 AP79:AR84 AT79:AT84">
    <cfRule type="cellIs" dxfId="1579" priority="88" operator="equal">
      <formula>1</formula>
    </cfRule>
    <cfRule type="cellIs" dxfId="1578" priority="89" operator="equal">
      <formula>0</formula>
    </cfRule>
  </conditionalFormatting>
  <conditionalFormatting sqref="D6:E83">
    <cfRule type="cellIs" dxfId="1577" priority="85" operator="equal">
      <formula>1</formula>
    </cfRule>
    <cfRule type="cellIs" dxfId="1576" priority="86" operator="equal">
      <formula>0</formula>
    </cfRule>
  </conditionalFormatting>
  <conditionalFormatting sqref="P6:P84">
    <cfRule type="cellIs" dxfId="1575" priority="83" operator="equal">
      <formula>1</formula>
    </cfRule>
    <cfRule type="cellIs" dxfId="1574" priority="84" operator="equal">
      <formula>0</formula>
    </cfRule>
  </conditionalFormatting>
  <conditionalFormatting sqref="AE84">
    <cfRule type="cellIs" dxfId="1573" priority="81" operator="equal">
      <formula>1</formula>
    </cfRule>
    <cfRule type="cellIs" dxfId="1572" priority="82" operator="equal">
      <formula>0</formula>
    </cfRule>
  </conditionalFormatting>
  <conditionalFormatting sqref="AE6:AE83">
    <cfRule type="cellIs" dxfId="1571" priority="79" operator="equal">
      <formula>1</formula>
    </cfRule>
    <cfRule type="cellIs" dxfId="1570" priority="80" operator="equal">
      <formula>0</formula>
    </cfRule>
  </conditionalFormatting>
  <conditionalFormatting sqref="AE6:AE83">
    <cfRule type="cellIs" dxfId="1569" priority="77" operator="equal">
      <formula>1</formula>
    </cfRule>
    <cfRule type="cellIs" dxfId="1568" priority="78" operator="equal">
      <formula>0</formula>
    </cfRule>
  </conditionalFormatting>
  <conditionalFormatting sqref="AG6:AT6 AH7:AH49 AK7:AL49 AG7:AG84 AI7:AI84 AN7:AN49 AM7:AM84 AP7:AR49 AO7:AO84 AT7:AT49 AS7:AS84">
    <cfRule type="cellIs" dxfId="1567" priority="75" operator="equal">
      <formula>1</formula>
    </cfRule>
    <cfRule type="cellIs" dxfId="1566" priority="76" operator="equal">
      <formula>0</formula>
    </cfRule>
  </conditionalFormatting>
  <conditionalFormatting sqref="W6:Y6 T6:T49 AA6:AD6 W7:X49 Y7:Y84 AC7:AC49 AA7:AB84 AD7:AD84">
    <cfRule type="cellIs" dxfId="1565" priority="73" operator="equal">
      <formula>1</formula>
    </cfRule>
    <cfRule type="cellIs" dxfId="1564" priority="74" operator="equal">
      <formula>0</formula>
    </cfRule>
  </conditionalFormatting>
  <conditionalFormatting sqref="U6:U84">
    <cfRule type="cellIs" dxfId="1563" priority="70" operator="equal">
      <formula>0</formula>
    </cfRule>
  </conditionalFormatting>
  <conditionalFormatting sqref="U6:U84">
    <cfRule type="cellIs" dxfId="1562" priority="69" operator="equal">
      <formula>1</formula>
    </cfRule>
  </conditionalFormatting>
  <conditionalFormatting sqref="V6">
    <cfRule type="cellIs" dxfId="1561" priority="68" operator="equal">
      <formula>0</formula>
    </cfRule>
  </conditionalFormatting>
  <conditionalFormatting sqref="V6">
    <cfRule type="cellIs" dxfId="1560" priority="67" operator="equal">
      <formula>1</formula>
    </cfRule>
  </conditionalFormatting>
  <conditionalFormatting sqref="V7:V84">
    <cfRule type="cellIs" dxfId="1559" priority="66" operator="equal">
      <formula>0</formula>
    </cfRule>
  </conditionalFormatting>
  <conditionalFormatting sqref="V7:V84">
    <cfRule type="cellIs" dxfId="1558" priority="65" operator="equal">
      <formula>1</formula>
    </cfRule>
  </conditionalFormatting>
  <conditionalFormatting sqref="BA6">
    <cfRule type="cellIs" dxfId="1557" priority="64" operator="equal">
      <formula>0</formula>
    </cfRule>
  </conditionalFormatting>
  <conditionalFormatting sqref="BA6">
    <cfRule type="cellIs" dxfId="1556" priority="63" operator="equal">
      <formula>1</formula>
    </cfRule>
  </conditionalFormatting>
  <conditionalFormatting sqref="BA7:BA84">
    <cfRule type="cellIs" dxfId="1555" priority="62" operator="equal">
      <formula>0</formula>
    </cfRule>
  </conditionalFormatting>
  <conditionalFormatting sqref="BA7:BA84">
    <cfRule type="cellIs" dxfId="1554" priority="61" operator="equal">
      <formula>1</formula>
    </cfRule>
  </conditionalFormatting>
  <conditionalFormatting sqref="AU2">
    <cfRule type="colorScale" priority="60">
      <colorScale>
        <cfvo type="num" val="0"/>
        <cfvo type="num" val="65"/>
        <cfvo type="num" val="100"/>
        <color rgb="FFFFCCCC"/>
        <color rgb="FFFFEB84"/>
        <color theme="9" tint="0.39997558519241921"/>
      </colorScale>
    </cfRule>
  </conditionalFormatting>
  <conditionalFormatting sqref="AV2">
    <cfRule type="colorScale" priority="59">
      <colorScale>
        <cfvo type="num" val="0"/>
        <cfvo type="num" val="8"/>
        <cfvo type="num" val="13"/>
        <color theme="9" tint="0.39997558519241921"/>
        <color rgb="FFFFEB84"/>
        <color rgb="FFFFCCCC"/>
      </colorScale>
    </cfRule>
  </conditionalFormatting>
  <conditionalFormatting sqref="AW2">
    <cfRule type="colorScale" priority="58">
      <colorScale>
        <cfvo type="num" val="0"/>
        <cfvo type="num" val="8"/>
        <cfvo type="num" val="13"/>
        <color theme="9" tint="0.39997558519241921"/>
        <color rgb="FFFFEB84"/>
        <color rgb="FFFFCCCC"/>
      </colorScale>
    </cfRule>
  </conditionalFormatting>
  <conditionalFormatting sqref="AX2">
    <cfRule type="colorScale" priority="57">
      <colorScale>
        <cfvo type="num" val="0"/>
        <cfvo type="num" val="8"/>
        <cfvo type="num" val="13"/>
        <color theme="9" tint="0.39997558519241921"/>
        <color rgb="FFFFEB84"/>
        <color rgb="FFFFCCCC"/>
      </colorScale>
    </cfRule>
  </conditionalFormatting>
  <conditionalFormatting sqref="L2:M2 O2:AE2 AG2:AT2 AY2:BA2">
    <cfRule type="colorScale" priority="56">
      <colorScale>
        <cfvo type="num" val="0"/>
        <cfvo type="num" val="50"/>
        <cfvo type="num" val="100"/>
        <color rgb="FFFFCCCC"/>
        <color rgb="FFFFEB84"/>
        <color theme="9" tint="0.39997558519241921"/>
      </colorScale>
    </cfRule>
  </conditionalFormatting>
  <conditionalFormatting sqref="BM2">
    <cfRule type="colorScale" priority="55">
      <colorScale>
        <cfvo type="num" val="0"/>
        <cfvo type="num" val="50"/>
        <cfvo type="num" val="100"/>
        <color rgb="FFFFCCCC"/>
        <color rgb="FFFFEB84"/>
        <color theme="9" tint="0.39997558519241921"/>
      </colorScale>
    </cfRule>
  </conditionalFormatting>
  <conditionalFormatting sqref="BG2">
    <cfRule type="cellIs" dxfId="1553" priority="53" operator="greaterThanOrEqual">
      <formula>208</formula>
    </cfRule>
    <cfRule type="cellIs" dxfId="1552" priority="54" operator="lessThan">
      <formula>208</formula>
    </cfRule>
  </conditionalFormatting>
  <conditionalFormatting sqref="BB2">
    <cfRule type="cellIs" dxfId="1551" priority="50" operator="greaterThanOrEqual">
      <formula>9</formula>
    </cfRule>
    <cfRule type="cellIs" dxfId="1550" priority="51" operator="between">
      <formula>7</formula>
      <formula>9</formula>
    </cfRule>
    <cfRule type="cellIs" dxfId="1549" priority="52" operator="lessThan">
      <formula>7</formula>
    </cfRule>
  </conditionalFormatting>
  <conditionalFormatting sqref="BC2:BF2">
    <cfRule type="cellIs" dxfId="1548" priority="47" operator="greaterThanOrEqual">
      <formula>9</formula>
    </cfRule>
    <cfRule type="cellIs" dxfId="1547" priority="48" operator="between">
      <formula>7</formula>
      <formula>9</formula>
    </cfRule>
    <cfRule type="cellIs" dxfId="1546" priority="49" operator="lessThan">
      <formula>7</formula>
    </cfRule>
  </conditionalFormatting>
  <conditionalFormatting sqref="N2">
    <cfRule type="colorScale" priority="46">
      <colorScale>
        <cfvo type="num" val="0"/>
        <cfvo type="num" val="0.5"/>
        <cfvo type="num" val="1"/>
        <color rgb="FFFFCCCC"/>
        <color rgb="FFFFEB84"/>
        <color theme="9" tint="0.39997558519241921"/>
      </colorScale>
    </cfRule>
  </conditionalFormatting>
  <conditionalFormatting sqref="Z6:Z84">
    <cfRule type="cellIs" dxfId="1545" priority="45" operator="equal">
      <formula>0</formula>
    </cfRule>
  </conditionalFormatting>
  <conditionalFormatting sqref="Z6:Z84">
    <cfRule type="cellIs" dxfId="1544" priority="44" operator="equal">
      <formula>1</formula>
    </cfRule>
  </conditionalFormatting>
  <conditionalFormatting sqref="Z6:Z84">
    <cfRule type="cellIs" dxfId="1543" priority="41" operator="equal">
      <formula>0</formula>
    </cfRule>
  </conditionalFormatting>
  <conditionalFormatting sqref="Z6:Z84">
    <cfRule type="cellIs" dxfId="1542" priority="40" operator="equal">
      <formula>1</formula>
    </cfRule>
  </conditionalFormatting>
  <conditionalFormatting sqref="AJ7:AJ84">
    <cfRule type="cellIs" dxfId="1541" priority="22" operator="equal">
      <formula>1</formula>
    </cfRule>
    <cfRule type="cellIs" dxfId="1540" priority="23" operator="equal">
      <formula>0</formula>
    </cfRule>
  </conditionalFormatting>
  <conditionalFormatting sqref="AZ6:AZ83">
    <cfRule type="cellIs" dxfId="1539" priority="20" operator="equal">
      <formula>1</formula>
    </cfRule>
    <cfRule type="cellIs" dxfId="1538" priority="21" operator="equal">
      <formula>0</formula>
    </cfRule>
  </conditionalFormatting>
  <conditionalFormatting sqref="AY84">
    <cfRule type="cellIs" dxfId="1537" priority="19" operator="equal">
      <formula>0</formula>
    </cfRule>
  </conditionalFormatting>
  <conditionalFormatting sqref="AY84">
    <cfRule type="cellIs" dxfId="1536" priority="18" operator="equal">
      <formula>1</formula>
    </cfRule>
  </conditionalFormatting>
  <conditionalFormatting sqref="AY6:AY83">
    <cfRule type="cellIs" dxfId="1535" priority="17" operator="equal">
      <formula>0</formula>
    </cfRule>
  </conditionalFormatting>
  <conditionalFormatting sqref="AY6:AY83">
    <cfRule type="cellIs" dxfId="1534" priority="16" operator="equal">
      <formula>1</formula>
    </cfRule>
  </conditionalFormatting>
  <conditionalFormatting sqref="N84">
    <cfRule type="cellIs" dxfId="1533" priority="14" operator="equal">
      <formula>1</formula>
    </cfRule>
    <cfRule type="cellIs" dxfId="1532" priority="15" operator="notEqual">
      <formula>1</formula>
    </cfRule>
  </conditionalFormatting>
  <conditionalFormatting sqref="O84">
    <cfRule type="cellIs" dxfId="1531" priority="13" operator="equal">
      <formula>0</formula>
    </cfRule>
  </conditionalFormatting>
  <conditionalFormatting sqref="O84">
    <cfRule type="cellIs" dxfId="1530" priority="12" operator="equal">
      <formula>1</formula>
    </cfRule>
  </conditionalFormatting>
  <conditionalFormatting sqref="N6:N83">
    <cfRule type="cellIs" dxfId="1529" priority="10" operator="equal">
      <formula>1</formula>
    </cfRule>
    <cfRule type="cellIs" dxfId="1528" priority="11" operator="notEqual">
      <formula>1</formula>
    </cfRule>
  </conditionalFormatting>
  <conditionalFormatting sqref="O6:O83">
    <cfRule type="cellIs" dxfId="1527" priority="9" operator="equal">
      <formula>0</formula>
    </cfRule>
  </conditionalFormatting>
  <conditionalFormatting sqref="O6:O83">
    <cfRule type="cellIs" dxfId="1526" priority="8" operator="equal">
      <formula>1</formula>
    </cfRule>
  </conditionalFormatting>
  <conditionalFormatting sqref="Q84 S84">
    <cfRule type="cellIs" dxfId="1525" priority="7" operator="equal">
      <formula>0</formula>
    </cfRule>
  </conditionalFormatting>
  <conditionalFormatting sqref="Q84 S84">
    <cfRule type="cellIs" dxfId="1524" priority="6" operator="equal">
      <formula>1</formula>
    </cfRule>
  </conditionalFormatting>
  <conditionalFormatting sqref="Q6:S6 Q7:Q83 S7:S83 R7:R84">
    <cfRule type="cellIs" dxfId="1523" priority="5" operator="equal">
      <formula>0</formula>
    </cfRule>
  </conditionalFormatting>
  <conditionalFormatting sqref="Q6:S6 Q7:Q83 S7:S83 R7:R84">
    <cfRule type="cellIs" dxfId="1522" priority="4" operator="equal">
      <formula>1</formula>
    </cfRule>
  </conditionalFormatting>
  <conditionalFormatting sqref="BM3:BM4">
    <cfRule type="colorScale" priority="3">
      <colorScale>
        <cfvo type="num" val="0"/>
        <cfvo type="num" val="50"/>
        <cfvo type="num" val="100"/>
        <color rgb="FFFFCCCC"/>
        <color rgb="FFFFEB84"/>
        <color theme="9" tint="0.39997558519241921"/>
      </colorScale>
    </cfRule>
  </conditionalFormatting>
  <conditionalFormatting sqref="BP2">
    <cfRule type="colorScale" priority="2">
      <colorScale>
        <cfvo type="num" val="0"/>
        <cfvo type="num" val="8"/>
        <cfvo type="num" val="13"/>
        <color theme="9" tint="0.39997558519241921"/>
        <color rgb="FFFFEB84"/>
        <color rgb="FFFFCCCC"/>
      </colorScale>
    </cfRule>
  </conditionalFormatting>
  <conditionalFormatting sqref="BQ2:BU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AY6:BA84 D6:E84 O6:V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84"/>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26953125" bestFit="1" customWidth="1"/>
    <col min="5" max="5" width="5.453125" bestFit="1" customWidth="1"/>
    <col min="6" max="6" width="3.7265625" bestFit="1" customWidth="1"/>
    <col min="7" max="7" width="6.453125" bestFit="1" customWidth="1"/>
    <col min="8" max="8" width="5.453125" bestFit="1" customWidth="1"/>
    <col min="9" max="9" width="4.453125" customWidth="1"/>
    <col min="10" max="10" width="5.1796875" bestFit="1" customWidth="1"/>
    <col min="11" max="11" width="3.7265625" customWidth="1"/>
    <col min="12" max="12" width="4.453125" customWidth="1"/>
    <col min="13" max="13" width="4" customWidth="1"/>
    <col min="14" max="14" width="4.54296875" customWidth="1"/>
    <col min="15" max="17" width="3.7265625" bestFit="1" customWidth="1"/>
    <col min="18" max="19" width="4.26953125" bestFit="1" customWidth="1"/>
    <col min="20" max="20" width="3.7265625" bestFit="1" customWidth="1"/>
    <col min="21" max="21" width="4.26953125" bestFit="1" customWidth="1"/>
    <col min="22" max="22" width="4" bestFit="1" customWidth="1"/>
    <col min="23" max="23" width="3.7265625" bestFit="1" customWidth="1"/>
    <col min="24" max="24" width="4.26953125" bestFit="1" customWidth="1"/>
    <col min="25" max="25" width="3.7265625" bestFit="1" customWidth="1"/>
    <col min="26" max="26" width="4.26953125" bestFit="1" customWidth="1"/>
    <col min="27" max="27" width="3.7265625" bestFit="1" customWidth="1"/>
    <col min="28" max="32" width="4.26953125" bestFit="1" customWidth="1"/>
    <col min="33" max="37" width="3.7265625" bestFit="1" customWidth="1"/>
    <col min="38" max="53" width="3.7265625" customWidth="1"/>
    <col min="54" max="55" width="3.7265625" bestFit="1" customWidth="1"/>
    <col min="56" max="57" width="3.7265625" customWidth="1"/>
    <col min="58" max="58" width="3.7265625" bestFit="1" customWidth="1"/>
    <col min="59" max="59" width="4"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79</v>
      </c>
      <c r="D2" s="8">
        <f>SUM(F6:F202)</f>
        <v>101</v>
      </c>
      <c r="E2" s="8">
        <f>SUM(G6:G202)</f>
        <v>1878</v>
      </c>
      <c r="F2" s="8">
        <f>IF(D2=0,0,E2/D2)</f>
        <v>18.594059405940595</v>
      </c>
      <c r="G2" s="8">
        <f>SUM(I6:I202)</f>
        <v>10508</v>
      </c>
      <c r="H2" s="8">
        <f>SUM(J6:J202)</f>
        <v>3165</v>
      </c>
      <c r="I2" s="8">
        <f>IF(E2=0,0,H2/E2)</f>
        <v>1.6853035143769968</v>
      </c>
      <c r="J2" s="8">
        <f>SUM(L6:L202)</f>
        <v>9100</v>
      </c>
      <c r="K2" s="8">
        <f>IF(E2=0,0,J2/E2)</f>
        <v>4.845580404685836</v>
      </c>
      <c r="L2" s="8">
        <f>IF($C$2=0,0,COUNTIF(D6:D202,1)/$C$2*100)</f>
        <v>100</v>
      </c>
      <c r="M2" s="8">
        <f>IF($C$2=0,0,COUNTIF(E6:E202,1)/$C$2*100)</f>
        <v>100</v>
      </c>
      <c r="N2" s="12">
        <f>IF($C$2=0,0,SUM(N6:N202)/$C$2)</f>
        <v>0.53164556962025311</v>
      </c>
      <c r="O2" s="8">
        <f t="shared" ref="O2:U2" si="0">IF($C$2=0,0,COUNTIF(O6:O202,1)/$C$2*100)</f>
        <v>97.468354430379748</v>
      </c>
      <c r="P2" s="8">
        <f t="shared" si="0"/>
        <v>86.075949367088612</v>
      </c>
      <c r="Q2" s="8">
        <f t="shared" si="0"/>
        <v>77.215189873417728</v>
      </c>
      <c r="R2" s="8">
        <f t="shared" si="0"/>
        <v>83.544303797468359</v>
      </c>
      <c r="S2" s="8">
        <f t="shared" si="0"/>
        <v>97.468354430379748</v>
      </c>
      <c r="T2" s="8">
        <f t="shared" si="0"/>
        <v>62.025316455696199</v>
      </c>
      <c r="U2" s="8">
        <f t="shared" si="0"/>
        <v>100</v>
      </c>
      <c r="V2" s="8">
        <f>IF(COUNTIFS(U6:U202,0,G6:G202,"&gt;0")=0,100,(COUNTIFS(V6:V202,1,U6:U202,0)/COUNTIFS(U6:U202,0,G6:G202,"&gt;0")*100))</f>
        <v>100</v>
      </c>
      <c r="W2" s="8">
        <f t="shared" ref="W2:AE2" si="1">IF($C$2=0,0,COUNTIF(W6:W202,1)/$C$2*100)</f>
        <v>59.493670886075947</v>
      </c>
      <c r="X2" s="8">
        <f t="shared" si="1"/>
        <v>100</v>
      </c>
      <c r="Y2" s="8">
        <f t="shared" si="1"/>
        <v>67.088607594936718</v>
      </c>
      <c r="Z2" s="8">
        <f t="shared" si="1"/>
        <v>92.405063291139243</v>
      </c>
      <c r="AA2" s="8">
        <f t="shared" si="1"/>
        <v>97.468354430379748</v>
      </c>
      <c r="AB2" s="8">
        <f t="shared" si="1"/>
        <v>100</v>
      </c>
      <c r="AC2" s="8">
        <f t="shared" si="1"/>
        <v>100</v>
      </c>
      <c r="AD2" s="8">
        <f t="shared" si="1"/>
        <v>100</v>
      </c>
      <c r="AE2" s="8">
        <f t="shared" si="1"/>
        <v>100</v>
      </c>
      <c r="AF2" s="8">
        <f>SUM(AF6:AF202)</f>
        <v>297</v>
      </c>
      <c r="AG2" s="8">
        <f t="shared" ref="AG2:AT2" si="2">IF($C$2=0,0,COUNTIF(AG6:AG202,1)/$C$2*100)</f>
        <v>92.405063291139243</v>
      </c>
      <c r="AH2" s="8">
        <f t="shared" si="2"/>
        <v>91.139240506329116</v>
      </c>
      <c r="AI2" s="8">
        <f t="shared" si="2"/>
        <v>68.35443037974683</v>
      </c>
      <c r="AJ2" s="8">
        <f t="shared" si="2"/>
        <v>98.734177215189874</v>
      </c>
      <c r="AK2" s="8">
        <f t="shared" si="2"/>
        <v>82.278481012658233</v>
      </c>
      <c r="AL2" s="8">
        <f t="shared" si="2"/>
        <v>96.202531645569621</v>
      </c>
      <c r="AM2" s="8">
        <f t="shared" si="2"/>
        <v>8.8607594936708853</v>
      </c>
      <c r="AN2" s="8">
        <f t="shared" si="2"/>
        <v>100</v>
      </c>
      <c r="AO2" s="8">
        <f t="shared" si="2"/>
        <v>8.8607594936708853</v>
      </c>
      <c r="AP2" s="8">
        <f t="shared" si="2"/>
        <v>100</v>
      </c>
      <c r="AQ2" s="8">
        <f t="shared" si="2"/>
        <v>100</v>
      </c>
      <c r="AR2" s="8">
        <f t="shared" si="2"/>
        <v>100</v>
      </c>
      <c r="AS2" s="8">
        <f t="shared" si="2"/>
        <v>91.139240506329116</v>
      </c>
      <c r="AT2" s="8">
        <f t="shared" si="2"/>
        <v>100</v>
      </c>
      <c r="AU2">
        <f>IF(E2=0,0,(206.835-(84.6*(I2))-(1.015*(F2))))</f>
        <v>45.385352386676395</v>
      </c>
      <c r="AV2">
        <f>IF(E2=0,0,(0.39*F2)+(11.8*I2)-15.59)</f>
        <v>11.548264637965392</v>
      </c>
      <c r="AW2">
        <f>IF(E2=0,0,((0.0588*K2*100)-(0.296*(D2/E2)*100)-15.8))</f>
        <v>11.10010649627263</v>
      </c>
      <c r="AX2">
        <f>IF(G2=0,0,(4.71*K2)+(0.5*F2)-21.43)</f>
        <v>10.689713409040586</v>
      </c>
      <c r="AY2" s="8">
        <f>IF($C$2=0,0,COUNTIF(AY6:AY202,1)/$C$2*100)</f>
        <v>72.151898734177209</v>
      </c>
      <c r="AZ2" s="8">
        <f>IF($C$2=0,0,COUNTIF(AZ6:AZ202,1)/$C$2*100)</f>
        <v>100</v>
      </c>
      <c r="BA2" s="8">
        <f>IF($C$2=0,0,COUNTIF(BA6:BA202,1)/$C$2*100)</f>
        <v>100</v>
      </c>
      <c r="BB2" s="8">
        <v>6.4</v>
      </c>
      <c r="BC2" s="8">
        <v>9</v>
      </c>
      <c r="BD2" s="8">
        <v>11.4</v>
      </c>
      <c r="BE2" s="8">
        <v>4</v>
      </c>
      <c r="BF2" s="8">
        <v>9.1</v>
      </c>
      <c r="BG2">
        <f>IF(E2=0,0,AF2/E2*1000)</f>
        <v>158.14696485623003</v>
      </c>
      <c r="BH2" s="10">
        <f>E2/200/24/60</f>
        <v>6.5208333333333342E-3</v>
      </c>
      <c r="BI2" s="10">
        <f>IF($C$2=0,0,BH2/$C$2)</f>
        <v>8.2542194092827012E-5</v>
      </c>
      <c r="BJ2" s="8">
        <f>IF($C$2=0,0,D2/$C$2)</f>
        <v>1.2784810126582278</v>
      </c>
      <c r="BK2" s="8">
        <f>IF($C$2=0,0,E2/$C$2)</f>
        <v>23.772151898734176</v>
      </c>
      <c r="BL2" s="8">
        <f>IF($C$2=0,0,AF2/$C$2)</f>
        <v>3.759493670886076</v>
      </c>
      <c r="BM2" s="8">
        <f>(0.5*W2)+(0.5*X2)</f>
        <v>79.74683544303798</v>
      </c>
      <c r="BN2" s="8">
        <f>IF(C2=0,0,J2/G2*100)</f>
        <v>86.600685192234479</v>
      </c>
      <c r="BO2" s="8">
        <f>'[1]TSS SPIDER'!$P$2</f>
        <v>53.091552410437863</v>
      </c>
      <c r="BP2" s="28">
        <v>58</v>
      </c>
      <c r="BQ2" s="8">
        <v>9.3000000000000007</v>
      </c>
      <c r="BR2" s="8">
        <v>10</v>
      </c>
      <c r="BS2" s="8">
        <v>9.1999999999999993</v>
      </c>
      <c r="BT2" s="8">
        <v>10.7</v>
      </c>
      <c r="BU2" s="8">
        <v>8</v>
      </c>
      <c r="BV2" s="8">
        <v>2.7847</v>
      </c>
    </row>
    <row r="3" spans="1:74" s="8" customFormat="1">
      <c r="A3" s="53" t="s">
        <v>73</v>
      </c>
      <c r="B3" s="8" t="s">
        <v>74</v>
      </c>
      <c r="D3" s="8">
        <f>IFERROR(_xlfn.F.TEST(D6:D84,'TSS free'!D6:D68),1)</f>
        <v>1</v>
      </c>
      <c r="E3" s="8">
        <f>IFERROR(_xlfn.F.TEST(E6:E84,'TSS free'!E6:E68),1)</f>
        <v>1</v>
      </c>
      <c r="F3" s="8">
        <f>IFERROR(_xlfn.F.TEST(F6:F84,'TSS free'!F6:F68),1)</f>
        <v>0.24338857824821006</v>
      </c>
      <c r="G3" s="8">
        <f>IFERROR(_xlfn.F.TEST(G6:G84,'TSS free'!G6:G68),1)</f>
        <v>0.47276510617317374</v>
      </c>
      <c r="H3" s="8">
        <f>IFERROR(_xlfn.F.TEST(H6:H84,'TSS free'!H6:H68),1)</f>
        <v>0.54041543228803068</v>
      </c>
      <c r="I3" s="8">
        <f>IFERROR(_xlfn.F.TEST(I6:I84,'TSS free'!I6:I68),1)</f>
        <v>0.33015880853623752</v>
      </c>
      <c r="J3" s="8">
        <f>IFERROR(_xlfn.F.TEST(J6:J84,'TSS free'!J6:J68),1)</f>
        <v>0.67037511265892236</v>
      </c>
      <c r="K3" s="8">
        <f>IFERROR(_xlfn.F.TEST(K6:K84,'TSS free'!K6:K68),1)</f>
        <v>5.6395491410641353E-2</v>
      </c>
      <c r="L3" s="8">
        <f>IFERROR(_xlfn.F.TEST(L6:L84,'TSS free'!L6:L68),1)</f>
        <v>0.6952363602502617</v>
      </c>
      <c r="M3" s="8">
        <f>IFERROR(_xlfn.F.TEST(M6:M84,'TSS free'!M6:M68),1)</f>
        <v>4.2095022468243863E-2</v>
      </c>
      <c r="N3" s="8">
        <f>IFERROR(_xlfn.F.TEST(N6:N84,'TSS free'!N6:N68),1)</f>
        <v>0.58138143531217945</v>
      </c>
      <c r="O3" s="8">
        <f>IFERROR(_xlfn.F.TEST(O6:O84,'TSS free'!O6:O68),1)</f>
        <v>2.4487707904749458E-4</v>
      </c>
      <c r="P3" s="8">
        <f>IFERROR(_xlfn.F.TEST(P6:P84,'TSS free'!P6:P68),1)</f>
        <v>1.2965616365847183E-2</v>
      </c>
      <c r="Q3" s="8">
        <f>IFERROR(_xlfn.F.TEST(Q6:Q84,'TSS free'!Q6:Q68),1)</f>
        <v>0.14315150442625482</v>
      </c>
      <c r="R3" s="8">
        <f>IFERROR(_xlfn.F.TEST(R6:R84,'TSS free'!R6:R68),1)</f>
        <v>0.45363620871559962</v>
      </c>
      <c r="S3" s="8">
        <f>IFERROR(_xlfn.F.TEST(S6:S84,'TSS free'!S6:S68),1)</f>
        <v>1</v>
      </c>
      <c r="T3" s="8">
        <f>IFERROR(_xlfn.F.TEST(T6:T84,'TSS free'!T6:T68),1)</f>
        <v>0.74717800914746357</v>
      </c>
      <c r="U3" s="8">
        <f>IFERROR(_xlfn.F.TEST(U6:U84,'TSS free'!U6:U68),1)</f>
        <v>1</v>
      </c>
      <c r="V3" s="8">
        <f>IFERROR(_xlfn.F.TEST(V6:V84,'TSS free'!V6:V68),1)</f>
        <v>1</v>
      </c>
      <c r="W3" s="8">
        <f>IFERROR(_xlfn.F.TEST(W6:W84,'TSS free'!W6:W68),1)</f>
        <v>0.86859285765569971</v>
      </c>
      <c r="X3" s="8">
        <f>IFERROR(_xlfn.F.TEST(X6:X84,'TSS free'!X6:X68),1)</f>
        <v>1</v>
      </c>
      <c r="Y3" s="8">
        <f>IFERROR(_xlfn.F.TEST(Y6:Y84,'TSS free'!Y6:Y68),1)</f>
        <v>0.82260875339591411</v>
      </c>
      <c r="Z3" s="8">
        <f>IFERROR(_xlfn.F.TEST(Z6:Z84,'TSS free'!Z6:Z68),1)</f>
        <v>0.38148944421062025</v>
      </c>
      <c r="AA3" s="8">
        <f>IFERROR(_xlfn.F.TEST(AA6:AA84,'TSS free'!AA6:AA68),1)</f>
        <v>0.34957017432299553</v>
      </c>
      <c r="AB3" s="8">
        <f>IFERROR(_xlfn.F.TEST(AB6:AB84,'TSS free'!AB6:AB68),1)</f>
        <v>1</v>
      </c>
      <c r="AC3" s="8">
        <f>IFERROR(_xlfn.F.TEST(AC6:AC84,'TSS free'!AC6:AC68),1)</f>
        <v>1</v>
      </c>
      <c r="AD3" s="8">
        <f>IFERROR(_xlfn.F.TEST(AD6:AD84,'TSS free'!AD6:AD68),1)</f>
        <v>1</v>
      </c>
      <c r="AE3" s="8">
        <f>IFERROR(_xlfn.F.TEST(AE6:AE84,'TSS free'!AE6:AE68),1)</f>
        <v>1</v>
      </c>
      <c r="AF3" s="8">
        <f>IFERROR(_xlfn.F.TEST(AF6:AF84,'TSS free'!AF6:AF68),1)</f>
        <v>0.8137364786412008</v>
      </c>
      <c r="AG3" s="8">
        <f>IFERROR(_xlfn.F.TEST(AG6:AG84,'TSS free'!AG6:AG68),1)</f>
        <v>0.3814894442106187</v>
      </c>
      <c r="AH3" s="8">
        <f>IFERROR(_xlfn.F.TEST(AH6:AH84,'TSS free'!AH6:AH68),1)</f>
        <v>0.39039859341069716</v>
      </c>
      <c r="AI3" s="8">
        <f>IFERROR(_xlfn.F.TEST(AI6:AI84,'TSS free'!AI6:AI68),1)</f>
        <v>0.56741638319578203</v>
      </c>
      <c r="AJ3" s="8">
        <f>IFERROR(_xlfn.F.TEST(AJ6:AJ84,'TSS free'!AJ6:AJ68),1)</f>
        <v>0.34241679317423818</v>
      </c>
      <c r="AK3" s="8">
        <f>IFERROR(_xlfn.F.TEST(AK6:AK84,'TSS free'!AK6:AK68),1)</f>
        <v>0.46610444804524576</v>
      </c>
      <c r="AL3" s="8">
        <f>IFERROR(_xlfn.F.TEST(AL6:AL84,'TSS free'!AL6:AL68),1)</f>
        <v>0.35703498464513733</v>
      </c>
      <c r="AM3" s="8">
        <f>IFERROR(_xlfn.F.TEST(AM6:AM84,'TSS free'!AM6:AM68),1)</f>
        <v>6.6103881214997755E-5</v>
      </c>
      <c r="AN3" s="8">
        <f>IFERROR(_xlfn.F.TEST(AN6:AN84,'TSS free'!AN6:AN68),1)</f>
        <v>1</v>
      </c>
      <c r="AO3" s="8">
        <f>IFERROR(_xlfn.F.TEST(AO6:AO84,'TSS free'!AO6:AO68),1)</f>
        <v>0.39039859341070121</v>
      </c>
      <c r="AP3" s="8">
        <f>IFERROR(_xlfn.F.TEST(AP6:AP84,'TSS free'!AP6:AP68),1)</f>
        <v>1</v>
      </c>
      <c r="AQ3" s="8">
        <f>IFERROR(_xlfn.F.TEST(AQ6:AQ84,'TSS free'!AQ6:AQ68),1)</f>
        <v>1</v>
      </c>
      <c r="AR3" s="8">
        <f>IFERROR(_xlfn.F.TEST(AR6:AR84,'TSS free'!AR6:AR68),1)</f>
        <v>1</v>
      </c>
      <c r="AS3" s="8">
        <f>IFERROR(_xlfn.F.TEST(AS6:AS84,'TSS free'!AS6:AS68),1)</f>
        <v>0.39039859341069888</v>
      </c>
      <c r="AT3" s="8">
        <f>IFERROR(_xlfn.F.TEST(AT6:AT84,'TSS free'!AT6:AT68),1)</f>
        <v>1</v>
      </c>
      <c r="AU3" s="8">
        <f>IFERROR(_xlfn.F.TEST(AU6:AU84,'TSS free'!AU6:AU68),1)</f>
        <v>0.10138698939490663</v>
      </c>
      <c r="AV3" s="8">
        <f>IFERROR(_xlfn.F.TEST(AV6:AV84,'TSS free'!AV6:AV68),1)</f>
        <v>0.42577529741095271</v>
      </c>
      <c r="AW3" s="8">
        <f>IFERROR(_xlfn.F.TEST(AW6:AW84,'TSS free'!AW6:AW68),1)</f>
        <v>0.23042569941693847</v>
      </c>
      <c r="AX3" s="8">
        <f>IFERROR(_xlfn.F.TEST(AX6:AX84,'TSS free'!AX6:AX68),1)</f>
        <v>0.8622833259930005</v>
      </c>
      <c r="AY3" s="8">
        <f>IFERROR(_xlfn.F.TEST(AY6:AY84,'TSS free'!AY6:AY68),1)</f>
        <v>0.35266529184449152</v>
      </c>
      <c r="AZ3" s="8">
        <f>IFERROR(_xlfn.F.TEST(AZ6:AZ84,'TSS free'!AZ6:AZ68),1)</f>
        <v>1</v>
      </c>
      <c r="BA3" s="8">
        <f>IFERROR(_xlfn.F.TEST(BA6:BA84,'TSS free'!BA6:BA68),1)</f>
        <v>1</v>
      </c>
      <c r="BB3" s="8">
        <f>IFERROR(_xlfn.F.TEST(BB6:BB84,'TSS free'!BB6:BB68),1)</f>
        <v>1</v>
      </c>
      <c r="BC3" s="8">
        <f>IFERROR(_xlfn.F.TEST(BC6:BC84,'TSS free'!BC6:BC68),1)</f>
        <v>1</v>
      </c>
      <c r="BD3" s="8">
        <f>IFERROR(_xlfn.F.TEST(BD6:BD84,'TSS free'!BD6:BD68),1)</f>
        <v>1</v>
      </c>
      <c r="BE3" s="8">
        <f>IFERROR(_xlfn.F.TEST(BE6:BE84,'TSS free'!BE6:BE68),1)</f>
        <v>1</v>
      </c>
      <c r="BF3" s="8">
        <f>IFERROR(_xlfn.F.TEST(BF6:BF84,'TSS free'!BF6:BF68),1)</f>
        <v>1</v>
      </c>
      <c r="BG3" s="8">
        <f>IFERROR(_xlfn.F.TEST(BG6:BG84,'TSS free'!BG6:BG68),1)</f>
        <v>1.3118950394040469E-2</v>
      </c>
      <c r="BH3" s="8">
        <f>IFERROR(_xlfn.F.TEST(BH6:BH84,'TSS free'!BH6:BH68),1)</f>
        <v>0.47276510617317441</v>
      </c>
      <c r="BI3" s="10"/>
    </row>
    <row r="4" spans="1:74" s="8" customFormat="1">
      <c r="A4" s="54"/>
      <c r="B4" s="8" t="s">
        <v>75</v>
      </c>
      <c r="D4" s="8">
        <f>IFERROR(_xlfn.T.TEST(D6:D84,'TSS free'!D6:D68,2,3),1)</f>
        <v>1</v>
      </c>
      <c r="E4" s="8">
        <f>IFERROR(_xlfn.T.TEST(E6:E84,'TSS free'!E6:E68,2,3),1)</f>
        <v>1</v>
      </c>
      <c r="F4" s="8">
        <f>IFERROR(_xlfn.T.TEST(F6:F84,'TSS free'!F6:F68,2,3),1)</f>
        <v>0.22314251486751166</v>
      </c>
      <c r="G4" s="8">
        <f>IFERROR(_xlfn.T.TEST(G6:G84,'TSS free'!G6:G68,2,3),1)</f>
        <v>0.28635447340960696</v>
      </c>
      <c r="H4" s="8">
        <f>IFERROR(_xlfn.T.TEST(H6:H84,'TSS free'!H6:H68,2,3),1)</f>
        <v>3.8447176805076373E-3</v>
      </c>
      <c r="I4" s="8">
        <f>IFERROR(_xlfn.T.TEST(I6:I84,'TSS free'!I6:I68,2,3),1)</f>
        <v>4.0426793176601576E-2</v>
      </c>
      <c r="J4" s="8">
        <f>IFERROR(_xlfn.T.TEST(J6:J84,'TSS free'!J6:J68,2,3),1)</f>
        <v>0.23656112379704755</v>
      </c>
      <c r="K4" s="8">
        <f>IFERROR(_xlfn.T.TEST(K6:K84,'TSS free'!K6:K68,2,3),1)</f>
        <v>0.84059414525290677</v>
      </c>
      <c r="L4" s="8">
        <f>IFERROR(_xlfn.T.TEST(L6:L84,'TSS free'!L6:L68,2,3),1)</f>
        <v>0.41224419699785642</v>
      </c>
      <c r="M4" s="8">
        <f>IFERROR(_xlfn.T.TEST(M6:M84,'TSS free'!M6:M68,2,3),1)</f>
        <v>6.958229501472038E-2</v>
      </c>
      <c r="N4" s="8">
        <f>IFERROR(_xlfn.T.TEST(N6:N84,'TSS free'!N6:N68,2,3),1)</f>
        <v>6.7169972741806486E-2</v>
      </c>
      <c r="O4" s="8">
        <f>IFERROR(_xlfn.T.TEST(O6:O84,'TSS free'!O6:O68,2,3),1)</f>
        <v>0.28763613481701938</v>
      </c>
      <c r="P4" s="8">
        <f>IFERROR(_xlfn.T.TEST(P6:P84,'TSS free'!P6:P68,2,3),1)</f>
        <v>1.3418799929515267E-2</v>
      </c>
      <c r="Q4" s="8">
        <f>IFERROR(_xlfn.T.TEST(Q6:Q84,'TSS free'!Q6:Q68,2,3),1)</f>
        <v>0.19346307629493137</v>
      </c>
      <c r="R4" s="8">
        <f>IFERROR(_xlfn.T.TEST(R6:R84,'TSS free'!R6:R68,2,3),1)</f>
        <v>0.52998214895995277</v>
      </c>
      <c r="S4" s="8">
        <f>IFERROR(_xlfn.T.TEST(S6:S84,'TSS free'!S6:S68,2,3),1)</f>
        <v>0.15861749001123593</v>
      </c>
      <c r="T4" s="8">
        <f>IFERROR(_xlfn.T.TEST(T6:T84,'TSS free'!T6:T68,2,3),1)</f>
        <v>0.44163570985789014</v>
      </c>
      <c r="U4" s="8">
        <f>IFERROR(_xlfn.T.TEST(U6:U84,'TSS free'!U6:U68,2,3),1)</f>
        <v>1</v>
      </c>
      <c r="V4" s="8">
        <f>IFERROR(_xlfn.T.TEST(V6:V84,'TSS free'!V6:V68,2,3),1)</f>
        <v>1</v>
      </c>
      <c r="W4" s="8">
        <f>IFERROR(_xlfn.T.TEST(W6:W84,'TSS free'!W6:W68,2,3),1)</f>
        <v>0.40054741240274605</v>
      </c>
      <c r="X4" s="8">
        <f>IFERROR(_xlfn.T.TEST(X6:X84,'TSS free'!X6:X68,2,3),1)</f>
        <v>1</v>
      </c>
      <c r="Y4" s="8">
        <f>IFERROR(_xlfn.T.TEST(Y6:Y84,'TSS free'!Y6:Y68,2,3),1)</f>
        <v>0.65796415102049277</v>
      </c>
      <c r="Z4" s="8">
        <f>IFERROR(_xlfn.T.TEST(Z6:Z84,'TSS free'!Z6:Z68,2,3),1)</f>
        <v>0.68754663500252278</v>
      </c>
      <c r="AA4" s="8">
        <f>IFERROR(_xlfn.T.TEST(AA6:AA84,'TSS free'!AA6:AA68,2,3),1)</f>
        <v>0.82186675501811235</v>
      </c>
      <c r="AB4" s="8">
        <f>IFERROR(_xlfn.T.TEST(AB6:AB84,'TSS free'!AB6:AB68,2,3),1)</f>
        <v>1</v>
      </c>
      <c r="AC4" s="8">
        <f>IFERROR(_xlfn.T.TEST(AC6:AC84,'TSS free'!AC6:AC68,2,3),1)</f>
        <v>1</v>
      </c>
      <c r="AD4" s="8">
        <f>IFERROR(_xlfn.T.TEST(AD6:AD84,'TSS free'!AD6:AD68,2,3),1)</f>
        <v>1.3098531490058836E-2</v>
      </c>
      <c r="AE4" s="8">
        <f>IFERROR(_xlfn.T.TEST(AE6:AE84,'TSS free'!AE6:AE68,2,3),1)</f>
        <v>1</v>
      </c>
      <c r="AF4" s="8">
        <f>IFERROR(_xlfn.T.TEST(AF6:AF84,'TSS free'!AF6:AF68,2,3),1)</f>
        <v>0.38846165354974438</v>
      </c>
      <c r="AG4" s="8">
        <f>IFERROR(_xlfn.T.TEST(AG6:AG84,'TSS free'!AG6:AG68,2,3),1)</f>
        <v>0.68754663500252278</v>
      </c>
      <c r="AH4" s="8">
        <f>IFERROR(_xlfn.T.TEST(AH6:AH84,'TSS free'!AH6:AH68,2,3),1)</f>
        <v>0.66145069057830552</v>
      </c>
      <c r="AI4" s="8">
        <f>IFERROR(_xlfn.T.TEST(AI6:AI84,'TSS free'!AI6:AI68,2,3),1)</f>
        <v>0.12188390110253476</v>
      </c>
      <c r="AJ4" s="8">
        <f>IFERROR(_xlfn.T.TEST(AJ6:AJ84,'TSS free'!AJ6:AJ68,2,3),1)</f>
        <v>0.87443853558554818</v>
      </c>
      <c r="AK4" s="8">
        <f>IFERROR(_xlfn.T.TEST(AK6:AK84,'TSS free'!AK6:AK68,2,3),1)</f>
        <v>0.51075658446237404</v>
      </c>
      <c r="AL4" s="8">
        <f>IFERROR(_xlfn.T.TEST(AL6:AL84,'TSS free'!AL6:AL68,2,3),1)</f>
        <v>0.78114157710328824</v>
      </c>
      <c r="AM4" s="8">
        <f>IFERROR(_xlfn.T.TEST(AM6:AM84,'TSS free'!AM6:AM68,2,3),1)</f>
        <v>7.894494165238682E-15</v>
      </c>
      <c r="AN4" s="8">
        <f>IFERROR(_xlfn.T.TEST(AN6:AN84,'TSS free'!AN6:AN68,2,3),1)</f>
        <v>1</v>
      </c>
      <c r="AO4" s="8">
        <f>IFERROR(_xlfn.T.TEST(AO6:AO84,'TSS free'!AO6:AO68,2,3),1)</f>
        <v>2.8707040171017798E-31</v>
      </c>
      <c r="AP4" s="8">
        <f>IFERROR(_xlfn.T.TEST(AP6:AP84,'TSS free'!AP6:AP68,2,3),1)</f>
        <v>1</v>
      </c>
      <c r="AQ4" s="8">
        <f>IFERROR(_xlfn.T.TEST(AQ6:AQ84,'TSS free'!AQ6:AQ68,2,3),1)</f>
        <v>1</v>
      </c>
      <c r="AR4" s="8">
        <f>IFERROR(_xlfn.T.TEST(AR6:AR84,'TSS free'!AR6:AR68,2,3),1)</f>
        <v>1</v>
      </c>
      <c r="AS4" s="8">
        <f>IFERROR(_xlfn.T.TEST(AS6:AS84,'TSS free'!AS6:AS68,2,3),1)</f>
        <v>0.66145069057830552</v>
      </c>
      <c r="AT4" s="8">
        <f>IFERROR(_xlfn.T.TEST(AT6:AT84,'TSS free'!AT6:AT68,2,3),1)</f>
        <v>1</v>
      </c>
      <c r="AU4" s="8">
        <f>IFERROR(_xlfn.T.TEST(AU6:AU84,'TSS free'!AU6:AU68,2,3),1)</f>
        <v>0.14337169832147173</v>
      </c>
      <c r="AV4" s="8">
        <f>IFERROR(_xlfn.T.TEST(AV6:AV84,'TSS free'!AV6:AV68,2,3),1)</f>
        <v>5.3272258175602856E-3</v>
      </c>
      <c r="AW4" s="8">
        <f>IFERROR(_xlfn.T.TEST(AW6:AW84,'TSS free'!AW6:AW68,2,3),1)</f>
        <v>0.97900982820071336</v>
      </c>
      <c r="AX4" s="8">
        <f>IFERROR(_xlfn.T.TEST(AX6:AX84,'TSS free'!AX6:AX68,2,3),1)</f>
        <v>0.13689673643048625</v>
      </c>
      <c r="AY4" s="8">
        <f>IFERROR(_xlfn.T.TEST(AY6:AY84,'TSS free'!AY6:AY68,2,3),1)</f>
        <v>5.5353337345358964E-3</v>
      </c>
      <c r="AZ4" s="8">
        <f>IFERROR(_xlfn.T.TEST(AZ6:AZ84,'TSS free'!AZ6:AZ68,2,3),1)</f>
        <v>1</v>
      </c>
      <c r="BA4" s="8">
        <f>IFERROR(_xlfn.T.TEST(BA6:BA84,'TSS free'!BA6:BA68,2,3),1)</f>
        <v>1</v>
      </c>
      <c r="BB4" s="8">
        <f>IFERROR(_xlfn.T.TEST(BB6:BB84,'TSS free'!BB6:BB68,2,3),1)</f>
        <v>1</v>
      </c>
      <c r="BC4" s="8">
        <f>IFERROR(_xlfn.T.TEST(BC6:BC84,'TSS free'!BC6:BC68,2,3),1)</f>
        <v>1</v>
      </c>
      <c r="BD4" s="8">
        <f>IFERROR(_xlfn.T.TEST(BD6:BD84,'TSS free'!BD6:BD68,2,3),1)</f>
        <v>1</v>
      </c>
      <c r="BE4" s="8">
        <f>IFERROR(_xlfn.T.TEST(BE6:BE84,'TSS free'!BE6:BE68,2,3),1)</f>
        <v>1</v>
      </c>
      <c r="BF4" s="8">
        <f>IFERROR(_xlfn.T.TEST(BF6:BF84,'TSS free'!BF6:BF68,2,3),1)</f>
        <v>1</v>
      </c>
      <c r="BG4" s="8">
        <f>IFERROR(_xlfn.T.TEST(BG6:BG84,'TSS free'!BG6:BG68,2,3),1)</f>
        <v>0.59487968188182072</v>
      </c>
      <c r="BH4" s="8">
        <f>IFERROR(_xlfn.T.TEST(BH6:BH84,'TSS free'!BH6:BH68,2,3),1)</f>
        <v>0.28635447340961295</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72.5">
      <c r="A6" t="s">
        <v>320</v>
      </c>
      <c r="B6" s="2" t="s">
        <v>868</v>
      </c>
      <c r="C6" s="2" t="s">
        <v>241</v>
      </c>
      <c r="D6">
        <v>1</v>
      </c>
      <c r="E6">
        <v>1</v>
      </c>
      <c r="F6">
        <f>IF(B6="",0,(LEN(B6)-LEN(SUBSTITUTE(B6,". ","."))+1))</f>
        <v>2</v>
      </c>
      <c r="G6">
        <f>IF(B6="",0,LEN(B6)-LEN(SUBSTITUTE(B6," ",""))+1)</f>
        <v>26</v>
      </c>
      <c r="H6">
        <f>IF(F6=0,0,G6/F6)</f>
        <v>13</v>
      </c>
      <c r="I6">
        <f>LEN(B6)</f>
        <v>170</v>
      </c>
      <c r="J6">
        <f>'[1]TSS SPIDER'!$C2</f>
        <v>49</v>
      </c>
      <c r="K6">
        <f>IF(G6=0,0,J6/G6)</f>
        <v>1.8846153846153846</v>
      </c>
      <c r="L6">
        <f>LEN(SUBSTITUTE(SUBSTITUTE(SUBSTITUTE(SUBSTITUTE(SUBSTITUTE(SUBSTITUTE(SUBSTITUTE(SUBSTITUTE(SUBSTITUTE(SUBSTITUTE(SUBSTITUTE(SUBSTITUTE(SUBSTITUTE(SUBSTITUTE(SUBSTITUTE(SUBSTITUTE(SUBSTITUTE(SUBSTITUTE(SUBSTITUTE(B6," ",""),".",""),",",""),"?",""),"!",""),";",""),"(",""),")",""),"[",""),"]",""),"-",""),"{",""),"}",""),"/",""),"+",""),"*",""),"_",""),"&amp;",""),"#",""))</f>
        <v>137</v>
      </c>
      <c r="M6">
        <f>IF(G6=0,0,L6/G6)</f>
        <v>5.2692307692307692</v>
      </c>
      <c r="N6">
        <v>1</v>
      </c>
      <c r="O6">
        <v>1</v>
      </c>
      <c r="P6">
        <v>1</v>
      </c>
      <c r="Q6">
        <v>1</v>
      </c>
      <c r="R6">
        <f>'[1]TSS SPIDER'!$E2</f>
        <v>1</v>
      </c>
      <c r="S6">
        <v>1</v>
      </c>
      <c r="T6">
        <f t="shared" ref="T6:T69" si="3">QUOTIENT((Q6+R6+S6),3)</f>
        <v>1</v>
      </c>
      <c r="U6">
        <f>'[1]TSS SPIDER'!$F2</f>
        <v>1</v>
      </c>
      <c r="V6">
        <v>1</v>
      </c>
      <c r="W6">
        <f t="shared" ref="W6:W69" si="4">QUOTIENT((P6+T6),2)</f>
        <v>1</v>
      </c>
      <c r="X6">
        <f t="shared" ref="X6:X69" si="5">IF(U6=1,1,IF(V6=1,1,0))</f>
        <v>1</v>
      </c>
      <c r="Y6">
        <f>'[1]TSS SPIDER'!$D2</f>
        <v>1</v>
      </c>
      <c r="Z6">
        <f>'[1]TSS SPIDER'!$G2</f>
        <v>1</v>
      </c>
      <c r="AA6">
        <f>'[1]TSS SPIDER'!$H2</f>
        <v>1</v>
      </c>
      <c r="AB6">
        <f>'[1]TSS SPIDER'!$I2</f>
        <v>1</v>
      </c>
      <c r="AC6">
        <v>1</v>
      </c>
      <c r="AD6">
        <f>'[1]TSS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8</v>
      </c>
      <c r="AG6">
        <f>'[1]TSS SPIDER'!$K2</f>
        <v>1</v>
      </c>
      <c r="AH6">
        <f t="shared" ref="AH6:AH69" si="6">IF(G6&gt;0,IF((LEN(B6)-LEN(SUBSTITUTE(B6,"/","")))&gt;0,0,1),0)</f>
        <v>1</v>
      </c>
      <c r="AI6">
        <f>'[1]TSS SPIDER'!$L2</f>
        <v>0</v>
      </c>
      <c r="AJ6">
        <v>1</v>
      </c>
      <c r="AK6">
        <f t="shared" ref="AK6:AK69" si="7">IF(G6&gt;0,IF(((LEN(B6)-LEN(SUBSTITUTE(B6,"(","")))+(LEN(B6)-LEN(SUBSTITUTE(B6,")","")))+(LEN(B6)-LEN(SUBSTITUTE(B6,"[","")))+(LEN(B6)-LEN(SUBSTITUTE(B6,"]","")))+(LEN(B6)-LEN(SUBSTITUTE(B6,"{","")))+(LEN(B6)-LEN(SUBSTITUTE(B6,"}",""))))&gt;0,0,1),0)</f>
        <v>0</v>
      </c>
      <c r="AL6">
        <v>1</v>
      </c>
      <c r="AM6">
        <f>'[1]TSS SPIDER'!$M2</f>
        <v>0</v>
      </c>
      <c r="AN6">
        <v>1</v>
      </c>
      <c r="AO6">
        <f>'[1]TSS SPIDER'!$N2</f>
        <v>0</v>
      </c>
      <c r="AP6">
        <v>1</v>
      </c>
      <c r="AQ6">
        <v>1</v>
      </c>
      <c r="AR6">
        <v>1</v>
      </c>
      <c r="AS6">
        <f>'[1]TSS SPIDER'!$O2</f>
        <v>1</v>
      </c>
      <c r="AT6">
        <v>1</v>
      </c>
      <c r="AU6">
        <f>IF(G6=0,0,(206.835-(84.6*(K6))-(1.015*(H6))))</f>
        <v>34.201538461538483</v>
      </c>
      <c r="AV6">
        <f>IF(G6=0,0,(0.39*H6)+(11.8*K6)-15.59)</f>
        <v>11.71846153846154</v>
      </c>
      <c r="AW6">
        <f>IF(G6=0,0,((0.0588*(LEN(SUBSTITUTE(B6," ",""))/G6)*100)-(0.296*(F6/G6)*100)-15.8))</f>
        <v>14.715384615384611</v>
      </c>
      <c r="AX6">
        <f>IF(I6=0,0,(4.71*M6)+(0.5*H6)-21.43)</f>
        <v>9.8880769230769232</v>
      </c>
      <c r="AY6">
        <v>0</v>
      </c>
      <c r="AZ6">
        <v>1</v>
      </c>
      <c r="BA6">
        <v>1</v>
      </c>
      <c r="BG6">
        <f>IF(G6=0,0,AF6/G6*1000)</f>
        <v>307.69230769230774</v>
      </c>
      <c r="BH6" s="10">
        <f>G6/200/24/60</f>
        <v>9.0277777777777787E-5</v>
      </c>
    </row>
    <row r="7" spans="1:74" ht="43.5">
      <c r="A7" t="s">
        <v>322</v>
      </c>
      <c r="B7" s="2" t="s">
        <v>869</v>
      </c>
      <c r="C7" s="2" t="s">
        <v>241</v>
      </c>
      <c r="D7">
        <v>1</v>
      </c>
      <c r="E7">
        <v>1</v>
      </c>
      <c r="F7">
        <f t="shared" ref="F7:F70" si="8">IF(B7="",0,(LEN(B7)-LEN(SUBSTITUTE(B7,". ","."))+1))</f>
        <v>1</v>
      </c>
      <c r="G7">
        <f t="shared" ref="G7:G70" si="9">IF(B7="",0,LEN(B7)-LEN(SUBSTITUTE(B7," ",""))+1)</f>
        <v>16</v>
      </c>
      <c r="H7">
        <f t="shared" ref="H7:H70" si="10">IF(F7=0,0,G7/F7)</f>
        <v>16</v>
      </c>
      <c r="I7">
        <f t="shared" ref="I7:I49" si="11">LEN(B7)</f>
        <v>92</v>
      </c>
      <c r="J7">
        <f>'[1]TSS SPIDER'!$C3</f>
        <v>28</v>
      </c>
      <c r="K7">
        <f t="shared" ref="K7:K70" si="12">IF(G7=0,0,J7/G7)</f>
        <v>1.75</v>
      </c>
      <c r="L7">
        <f t="shared" ref="L7:L70" si="13">LEN(SUBSTITUTE(SUBSTITUTE(SUBSTITUTE(SUBSTITUTE(SUBSTITUTE(SUBSTITUTE(SUBSTITUTE(SUBSTITUTE(SUBSTITUTE(SUBSTITUTE(SUBSTITUTE(SUBSTITUTE(SUBSTITUTE(SUBSTITUTE(SUBSTITUTE(SUBSTITUTE(SUBSTITUTE(SUBSTITUTE(SUBSTITUTE(B7," ",""),".",""),",",""),"?",""),"!",""),";",""),"(",""),")",""),"[",""),"]",""),"-",""),"{",""),"}",""),"/",""),"+",""),"*",""),"_",""),"&amp;",""),"#",""))</f>
        <v>75</v>
      </c>
      <c r="M7">
        <f t="shared" ref="M7:M70" si="14">IF(G7=0,0,L7/G7)</f>
        <v>4.6875</v>
      </c>
      <c r="N7">
        <v>0</v>
      </c>
      <c r="O7">
        <v>1</v>
      </c>
      <c r="P7">
        <v>1</v>
      </c>
      <c r="Q7">
        <v>1</v>
      </c>
      <c r="R7">
        <f>'[1]TSS SPIDER'!$E3</f>
        <v>1</v>
      </c>
      <c r="S7">
        <v>1</v>
      </c>
      <c r="T7">
        <f t="shared" si="3"/>
        <v>1</v>
      </c>
      <c r="U7">
        <f>'[1]TSS SPIDER'!$F3</f>
        <v>1</v>
      </c>
      <c r="V7">
        <v>1</v>
      </c>
      <c r="W7">
        <f t="shared" si="4"/>
        <v>1</v>
      </c>
      <c r="X7">
        <f t="shared" si="5"/>
        <v>1</v>
      </c>
      <c r="Y7">
        <f>'[1]TSS SPIDER'!$D3</f>
        <v>1</v>
      </c>
      <c r="Z7">
        <f>'[1]TSS SPIDER'!$G3</f>
        <v>1</v>
      </c>
      <c r="AA7">
        <f>'[1]TSS SPIDER'!$H3</f>
        <v>1</v>
      </c>
      <c r="AB7">
        <f>'[1]TSS SPIDER'!$I3</f>
        <v>1</v>
      </c>
      <c r="AC7">
        <v>1</v>
      </c>
      <c r="AD7">
        <f>'[1]TSS SPIDER'!$J3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'[1]TSS SPIDER'!$K3</f>
        <v>1</v>
      </c>
      <c r="AH7">
        <f t="shared" si="6"/>
        <v>1</v>
      </c>
      <c r="AI7">
        <f>'[1]TSS SPIDER'!$L3</f>
        <v>1</v>
      </c>
      <c r="AJ7">
        <v>1</v>
      </c>
      <c r="AK7">
        <f t="shared" si="7"/>
        <v>1</v>
      </c>
      <c r="AL7">
        <v>1</v>
      </c>
      <c r="AM7">
        <f>'[1]TSS SPIDER'!$M3</f>
        <v>0</v>
      </c>
      <c r="AN7">
        <v>1</v>
      </c>
      <c r="AO7">
        <f>'[1]TSS SPIDER'!$N3</f>
        <v>0</v>
      </c>
      <c r="AP7">
        <v>1</v>
      </c>
      <c r="AQ7">
        <v>1</v>
      </c>
      <c r="AR7">
        <v>1</v>
      </c>
      <c r="AS7">
        <f>'[1]TSS SPIDER'!$O3</f>
        <v>1</v>
      </c>
      <c r="AT7">
        <v>1</v>
      </c>
      <c r="AU7">
        <f t="shared" ref="AU7:AU70" si="16">IF(G7=0,0,(206.835-(84.6*(K7))-(1.015*(H7))))</f>
        <v>42.54500000000003</v>
      </c>
      <c r="AV7">
        <f t="shared" ref="AV7:AV70" si="17">IF(G7=0,0,(0.39*H7)+(11.8*K7)-15.59)</f>
        <v>11.3</v>
      </c>
      <c r="AW7">
        <f t="shared" ref="AW7:AW49" si="18">IF(G7=0,0,((0.0588*(LEN(SUBSTITUTE(B7," ",""))/G7)*100)-(0.296*(F7/G7)*100)-15.8))</f>
        <v>10.647499999999997</v>
      </c>
      <c r="AX7">
        <f t="shared" ref="AX7:AX70" si="19">IF(I7=0,0,(4.71*M7)+(0.5*H7)-21.43)</f>
        <v>8.6481250000000003</v>
      </c>
      <c r="AY7">
        <v>1</v>
      </c>
      <c r="AZ7">
        <v>1</v>
      </c>
      <c r="BA7">
        <v>1</v>
      </c>
      <c r="BG7">
        <f t="shared" ref="BG7:BG70" si="20">IF(G7=0,0,AF7/G7*1000)</f>
        <v>125</v>
      </c>
      <c r="BH7" s="10">
        <f t="shared" ref="BH7:BH70" si="21">G7/200/24/60</f>
        <v>5.5555555555555558E-5</v>
      </c>
    </row>
    <row r="8" spans="1:74" ht="43.5">
      <c r="A8" t="s">
        <v>324</v>
      </c>
      <c r="B8" s="2" t="s">
        <v>870</v>
      </c>
      <c r="C8" s="2" t="s">
        <v>241</v>
      </c>
      <c r="D8">
        <v>1</v>
      </c>
      <c r="E8">
        <v>1</v>
      </c>
      <c r="F8">
        <f t="shared" si="8"/>
        <v>1</v>
      </c>
      <c r="G8">
        <f t="shared" si="9"/>
        <v>16</v>
      </c>
      <c r="H8">
        <f t="shared" si="10"/>
        <v>16</v>
      </c>
      <c r="I8">
        <f t="shared" si="11"/>
        <v>94</v>
      </c>
      <c r="J8">
        <f>'[1]TSS SPIDER'!$C4</f>
        <v>28</v>
      </c>
      <c r="K8">
        <f t="shared" si="12"/>
        <v>1.75</v>
      </c>
      <c r="L8">
        <f t="shared" si="13"/>
        <v>77</v>
      </c>
      <c r="M8">
        <f t="shared" si="14"/>
        <v>4.8125</v>
      </c>
      <c r="N8">
        <v>0</v>
      </c>
      <c r="O8">
        <v>1</v>
      </c>
      <c r="P8">
        <v>1</v>
      </c>
      <c r="Q8">
        <v>1</v>
      </c>
      <c r="R8">
        <f>'[1]TSS SPIDER'!$E4</f>
        <v>0</v>
      </c>
      <c r="S8">
        <v>1</v>
      </c>
      <c r="T8">
        <f t="shared" si="3"/>
        <v>0</v>
      </c>
      <c r="U8">
        <f>'[1]TSS SPIDER'!$F4</f>
        <v>1</v>
      </c>
      <c r="V8">
        <v>1</v>
      </c>
      <c r="W8">
        <f t="shared" si="4"/>
        <v>0</v>
      </c>
      <c r="X8">
        <f t="shared" si="5"/>
        <v>1</v>
      </c>
      <c r="Y8">
        <f>'[1]TSS SPIDER'!$D4</f>
        <v>1</v>
      </c>
      <c r="Z8">
        <f>'[1]TSS SPIDER'!$G4</f>
        <v>1</v>
      </c>
      <c r="AA8">
        <f>'[1]TSS SPIDER'!$H4</f>
        <v>1</v>
      </c>
      <c r="AB8">
        <f>'[1]TSS SPIDER'!$I4</f>
        <v>1</v>
      </c>
      <c r="AC8">
        <v>1</v>
      </c>
      <c r="AD8">
        <f>'[1]TSS SPIDER'!$J4</f>
        <v>1</v>
      </c>
      <c r="AE8">
        <v>1</v>
      </c>
      <c r="AF8">
        <f t="shared" si="15"/>
        <v>2</v>
      </c>
      <c r="AG8">
        <f>'[1]TSS SPIDER'!$K4</f>
        <v>1</v>
      </c>
      <c r="AH8">
        <f t="shared" si="6"/>
        <v>1</v>
      </c>
      <c r="AI8">
        <f>'[1]TSS SPIDER'!$L4</f>
        <v>1</v>
      </c>
      <c r="AJ8">
        <v>1</v>
      </c>
      <c r="AK8">
        <f t="shared" si="7"/>
        <v>1</v>
      </c>
      <c r="AL8">
        <v>1</v>
      </c>
      <c r="AM8">
        <f>'[1]TSS SPIDER'!$M4</f>
        <v>0</v>
      </c>
      <c r="AN8">
        <v>1</v>
      </c>
      <c r="AO8">
        <f>'[1]TSS SPIDER'!$N4</f>
        <v>0</v>
      </c>
      <c r="AP8">
        <v>1</v>
      </c>
      <c r="AQ8">
        <v>1</v>
      </c>
      <c r="AR8">
        <v>1</v>
      </c>
      <c r="AS8">
        <f>'[1]TSS SPIDER'!$O4</f>
        <v>1</v>
      </c>
      <c r="AT8">
        <v>1</v>
      </c>
      <c r="AU8">
        <f t="shared" si="16"/>
        <v>42.54500000000003</v>
      </c>
      <c r="AV8">
        <f t="shared" si="17"/>
        <v>11.3</v>
      </c>
      <c r="AW8">
        <f t="shared" si="18"/>
        <v>11.382499999999997</v>
      </c>
      <c r="AX8">
        <f t="shared" si="19"/>
        <v>9.2368750000000013</v>
      </c>
      <c r="AY8">
        <v>1</v>
      </c>
      <c r="AZ8">
        <v>1</v>
      </c>
      <c r="BA8">
        <v>1</v>
      </c>
      <c r="BG8">
        <f t="shared" si="20"/>
        <v>125</v>
      </c>
      <c r="BH8" s="10">
        <f t="shared" si="21"/>
        <v>5.5555555555555558E-5</v>
      </c>
      <c r="BK8" s="10"/>
      <c r="BL8" s="10"/>
    </row>
    <row r="9" spans="1:74" ht="43.5">
      <c r="A9" t="s">
        <v>784</v>
      </c>
      <c r="B9" s="2" t="s">
        <v>871</v>
      </c>
      <c r="C9" s="2" t="s">
        <v>241</v>
      </c>
      <c r="D9">
        <v>1</v>
      </c>
      <c r="E9">
        <v>1</v>
      </c>
      <c r="F9">
        <f t="shared" si="8"/>
        <v>1</v>
      </c>
      <c r="G9">
        <f t="shared" si="9"/>
        <v>18</v>
      </c>
      <c r="H9">
        <f t="shared" si="10"/>
        <v>18</v>
      </c>
      <c r="I9">
        <f t="shared" si="11"/>
        <v>103</v>
      </c>
      <c r="J9">
        <f>'[1]TSS SPIDER'!$C5</f>
        <v>29</v>
      </c>
      <c r="K9">
        <f t="shared" si="12"/>
        <v>1.6111111111111112</v>
      </c>
      <c r="L9">
        <f t="shared" si="13"/>
        <v>84</v>
      </c>
      <c r="M9">
        <f t="shared" si="14"/>
        <v>4.666666666666667</v>
      </c>
      <c r="N9">
        <v>1</v>
      </c>
      <c r="O9">
        <v>1</v>
      </c>
      <c r="P9">
        <v>1</v>
      </c>
      <c r="Q9">
        <v>1</v>
      </c>
      <c r="R9">
        <f>'[1]TSS SPIDER'!$E5</f>
        <v>1</v>
      </c>
      <c r="S9">
        <v>1</v>
      </c>
      <c r="T9">
        <f t="shared" si="3"/>
        <v>1</v>
      </c>
      <c r="U9">
        <f>'[1]TSS SPIDER'!$F5</f>
        <v>1</v>
      </c>
      <c r="V9">
        <v>1</v>
      </c>
      <c r="W9">
        <f t="shared" si="4"/>
        <v>1</v>
      </c>
      <c r="X9">
        <f t="shared" si="5"/>
        <v>1</v>
      </c>
      <c r="Y9">
        <f>'[1]TSS SPIDER'!$D5</f>
        <v>1</v>
      </c>
      <c r="Z9">
        <f>'[1]TSS SPIDER'!$G5</f>
        <v>1</v>
      </c>
      <c r="AA9">
        <f>'[1]TSS SPIDER'!$H5</f>
        <v>1</v>
      </c>
      <c r="AB9">
        <f>'[1]TSS SPIDER'!$I5</f>
        <v>1</v>
      </c>
      <c r="AC9">
        <v>1</v>
      </c>
      <c r="AD9">
        <f>'[1]TSS SPIDER'!$J5</f>
        <v>1</v>
      </c>
      <c r="AE9">
        <v>1</v>
      </c>
      <c r="AF9">
        <f t="shared" si="15"/>
        <v>2</v>
      </c>
      <c r="AG9">
        <f>'[1]TSS SPIDER'!$K5</f>
        <v>1</v>
      </c>
      <c r="AH9">
        <f t="shared" si="6"/>
        <v>1</v>
      </c>
      <c r="AI9">
        <f>'[1]TSS SPIDER'!$L5</f>
        <v>1</v>
      </c>
      <c r="AJ9">
        <v>1</v>
      </c>
      <c r="AK9">
        <f t="shared" si="7"/>
        <v>1</v>
      </c>
      <c r="AL9">
        <v>1</v>
      </c>
      <c r="AM9">
        <f>'[1]TSS SPIDER'!$M5</f>
        <v>0</v>
      </c>
      <c r="AN9">
        <v>1</v>
      </c>
      <c r="AO9">
        <f>'[1]TSS SPIDER'!$N5</f>
        <v>0</v>
      </c>
      <c r="AP9">
        <v>1</v>
      </c>
      <c r="AQ9">
        <v>1</v>
      </c>
      <c r="AR9">
        <v>1</v>
      </c>
      <c r="AS9">
        <f>'[1]TSS SPIDER'!$O5</f>
        <v>1</v>
      </c>
      <c r="AT9">
        <v>1</v>
      </c>
      <c r="AU9">
        <f t="shared" si="16"/>
        <v>52.265000000000029</v>
      </c>
      <c r="AV9">
        <f t="shared" si="17"/>
        <v>10.441111111111113</v>
      </c>
      <c r="AW9">
        <f t="shared" si="18"/>
        <v>10.648888888888884</v>
      </c>
      <c r="AX9">
        <f t="shared" si="19"/>
        <v>9.5500000000000007</v>
      </c>
      <c r="AY9">
        <v>1</v>
      </c>
      <c r="AZ9">
        <v>1</v>
      </c>
      <c r="BA9">
        <v>1</v>
      </c>
      <c r="BG9">
        <f t="shared" si="20"/>
        <v>111.1111111111111</v>
      </c>
      <c r="BH9" s="10">
        <f t="shared" si="21"/>
        <v>6.2500000000000001E-5</v>
      </c>
    </row>
    <row r="10" spans="1:74" ht="43.5">
      <c r="A10" t="s">
        <v>786</v>
      </c>
      <c r="B10" s="2" t="s">
        <v>872</v>
      </c>
      <c r="C10" s="2" t="s">
        <v>241</v>
      </c>
      <c r="D10">
        <v>1</v>
      </c>
      <c r="E10">
        <v>1</v>
      </c>
      <c r="F10">
        <f t="shared" si="8"/>
        <v>1</v>
      </c>
      <c r="G10">
        <f t="shared" si="9"/>
        <v>21</v>
      </c>
      <c r="H10">
        <f t="shared" si="10"/>
        <v>21</v>
      </c>
      <c r="I10">
        <f t="shared" si="11"/>
        <v>119</v>
      </c>
      <c r="J10">
        <f>'[1]TSS SPIDER'!$C6</f>
        <v>35</v>
      </c>
      <c r="K10">
        <f t="shared" si="12"/>
        <v>1.6666666666666667</v>
      </c>
      <c r="L10">
        <f t="shared" si="13"/>
        <v>97</v>
      </c>
      <c r="M10">
        <f t="shared" si="14"/>
        <v>4.6190476190476186</v>
      </c>
      <c r="N10">
        <v>0</v>
      </c>
      <c r="O10">
        <v>1</v>
      </c>
      <c r="P10">
        <v>1</v>
      </c>
      <c r="Q10">
        <v>1</v>
      </c>
      <c r="R10">
        <f>'[1]TSS SPIDER'!$E6</f>
        <v>1</v>
      </c>
      <c r="S10">
        <v>1</v>
      </c>
      <c r="T10">
        <f t="shared" si="3"/>
        <v>1</v>
      </c>
      <c r="U10">
        <f>'[1]TSS SPIDER'!$F6</f>
        <v>1</v>
      </c>
      <c r="V10">
        <v>1</v>
      </c>
      <c r="W10">
        <f t="shared" si="4"/>
        <v>1</v>
      </c>
      <c r="X10">
        <f t="shared" si="5"/>
        <v>1</v>
      </c>
      <c r="Y10">
        <f>'[1]TSS SPIDER'!$D6</f>
        <v>1</v>
      </c>
      <c r="Z10">
        <f>'[1]TSS SPIDER'!$G6</f>
        <v>1</v>
      </c>
      <c r="AA10">
        <f>'[1]TSS SPIDER'!$H6</f>
        <v>1</v>
      </c>
      <c r="AB10">
        <f>'[1]TSS SPIDER'!$I6</f>
        <v>1</v>
      </c>
      <c r="AC10">
        <v>1</v>
      </c>
      <c r="AD10">
        <f>'[1]TSS SPIDER'!$J6</f>
        <v>1</v>
      </c>
      <c r="AE10">
        <v>1</v>
      </c>
      <c r="AF10">
        <f t="shared" si="15"/>
        <v>2</v>
      </c>
      <c r="AG10">
        <f>'[1]TSS SPIDER'!$K6</f>
        <v>1</v>
      </c>
      <c r="AH10">
        <f t="shared" si="6"/>
        <v>1</v>
      </c>
      <c r="AI10">
        <f>'[1]TSS SPIDER'!$L6</f>
        <v>1</v>
      </c>
      <c r="AJ10">
        <v>1</v>
      </c>
      <c r="AK10">
        <f t="shared" si="7"/>
        <v>1</v>
      </c>
      <c r="AL10">
        <v>1</v>
      </c>
      <c r="AM10">
        <f>'[1]TSS SPIDER'!$M6</f>
        <v>0</v>
      </c>
      <c r="AN10">
        <v>1</v>
      </c>
      <c r="AO10">
        <f>'[1]TSS SPIDER'!$N6</f>
        <v>0</v>
      </c>
      <c r="AP10">
        <v>1</v>
      </c>
      <c r="AQ10">
        <v>1</v>
      </c>
      <c r="AR10">
        <v>1</v>
      </c>
      <c r="AS10">
        <f>'[1]TSS SPIDER'!$O6</f>
        <v>1</v>
      </c>
      <c r="AT10">
        <v>1</v>
      </c>
      <c r="AU10">
        <f t="shared" si="16"/>
        <v>44.52000000000001</v>
      </c>
      <c r="AV10">
        <f t="shared" si="17"/>
        <v>12.266666666666669</v>
      </c>
      <c r="AW10">
        <f t="shared" si="18"/>
        <v>10.51047619047619</v>
      </c>
      <c r="AX10">
        <f t="shared" si="19"/>
        <v>10.825714285714284</v>
      </c>
      <c r="AY10">
        <v>1</v>
      </c>
      <c r="AZ10">
        <v>1</v>
      </c>
      <c r="BA10">
        <v>1</v>
      </c>
      <c r="BG10">
        <f t="shared" si="20"/>
        <v>95.238095238095227</v>
      </c>
      <c r="BH10" s="10">
        <f t="shared" si="21"/>
        <v>7.2916666666666659E-5</v>
      </c>
    </row>
    <row r="11" spans="1:74" ht="72.5">
      <c r="A11">
        <v>3</v>
      </c>
      <c r="B11" s="2" t="s">
        <v>873</v>
      </c>
      <c r="C11" s="2" t="s">
        <v>241</v>
      </c>
      <c r="D11">
        <v>1</v>
      </c>
      <c r="E11">
        <v>1</v>
      </c>
      <c r="F11">
        <f t="shared" si="8"/>
        <v>1</v>
      </c>
      <c r="G11">
        <f t="shared" si="9"/>
        <v>29</v>
      </c>
      <c r="H11">
        <f t="shared" si="10"/>
        <v>29</v>
      </c>
      <c r="I11">
        <f t="shared" si="11"/>
        <v>189</v>
      </c>
      <c r="J11">
        <f>'[1]TSS SPIDER'!$C7</f>
        <v>52</v>
      </c>
      <c r="K11">
        <f t="shared" si="12"/>
        <v>1.7931034482758621</v>
      </c>
      <c r="L11">
        <f t="shared" si="13"/>
        <v>150</v>
      </c>
      <c r="M11">
        <f t="shared" si="14"/>
        <v>5.1724137931034484</v>
      </c>
      <c r="N11">
        <v>1</v>
      </c>
      <c r="O11">
        <v>1</v>
      </c>
      <c r="P11">
        <v>1</v>
      </c>
      <c r="Q11">
        <v>1</v>
      </c>
      <c r="R11">
        <f>'[1]TSS SPIDER'!$E7</f>
        <v>0</v>
      </c>
      <c r="S11">
        <v>1</v>
      </c>
      <c r="T11">
        <f t="shared" si="3"/>
        <v>0</v>
      </c>
      <c r="U11">
        <f>'[1]TSS SPIDER'!$F7</f>
        <v>1</v>
      </c>
      <c r="V11">
        <v>1</v>
      </c>
      <c r="W11">
        <f t="shared" si="4"/>
        <v>0</v>
      </c>
      <c r="X11">
        <f t="shared" si="5"/>
        <v>1</v>
      </c>
      <c r="Y11">
        <f>'[1]TSS SPIDER'!$D7</f>
        <v>1</v>
      </c>
      <c r="Z11">
        <f>'[1]TSS SPIDER'!$G7</f>
        <v>1</v>
      </c>
      <c r="AA11">
        <f>'[1]TSS SPIDER'!$H7</f>
        <v>1</v>
      </c>
      <c r="AB11">
        <f>'[1]TSS SPIDER'!$I7</f>
        <v>1</v>
      </c>
      <c r="AC11">
        <v>1</v>
      </c>
      <c r="AD11">
        <f>'[1]TSS SPIDER'!$J7</f>
        <v>1</v>
      </c>
      <c r="AE11">
        <v>1</v>
      </c>
      <c r="AF11">
        <f t="shared" si="15"/>
        <v>11</v>
      </c>
      <c r="AG11">
        <f>'[1]TSS SPIDER'!$K7</f>
        <v>1</v>
      </c>
      <c r="AH11">
        <f t="shared" si="6"/>
        <v>1</v>
      </c>
      <c r="AI11">
        <f>'[1]TSS SPIDER'!$L7</f>
        <v>0</v>
      </c>
      <c r="AJ11">
        <v>1</v>
      </c>
      <c r="AK11">
        <f t="shared" si="7"/>
        <v>0</v>
      </c>
      <c r="AL11">
        <v>0</v>
      </c>
      <c r="AM11">
        <f>'[1]TSS SPIDER'!$M7</f>
        <v>0</v>
      </c>
      <c r="AN11">
        <v>1</v>
      </c>
      <c r="AO11">
        <f>'[1]TSS SPIDER'!$N7</f>
        <v>0</v>
      </c>
      <c r="AP11">
        <v>1</v>
      </c>
      <c r="AQ11">
        <v>1</v>
      </c>
      <c r="AR11">
        <v>1</v>
      </c>
      <c r="AS11">
        <f>'[1]TSS SPIDER'!$O7</f>
        <v>1</v>
      </c>
      <c r="AT11">
        <v>1</v>
      </c>
      <c r="AU11">
        <f t="shared" si="16"/>
        <v>25.70344827586209</v>
      </c>
      <c r="AV11">
        <f t="shared" si="17"/>
        <v>16.878620689655175</v>
      </c>
      <c r="AW11">
        <f t="shared" si="18"/>
        <v>15.82344827586207</v>
      </c>
      <c r="AX11">
        <f t="shared" si="19"/>
        <v>17.432068965517239</v>
      </c>
      <c r="AY11">
        <v>0</v>
      </c>
      <c r="AZ11">
        <v>1</v>
      </c>
      <c r="BA11">
        <v>1</v>
      </c>
      <c r="BG11">
        <f t="shared" si="20"/>
        <v>379.31034482758616</v>
      </c>
      <c r="BH11" s="10">
        <f t="shared" si="21"/>
        <v>1.0069444444444445E-4</v>
      </c>
    </row>
    <row r="12" spans="1:74" ht="29">
      <c r="A12" t="s">
        <v>789</v>
      </c>
      <c r="B12" s="2" t="s">
        <v>874</v>
      </c>
      <c r="C12" s="2" t="s">
        <v>241</v>
      </c>
      <c r="D12">
        <v>1</v>
      </c>
      <c r="E12">
        <v>1</v>
      </c>
      <c r="F12">
        <f t="shared" si="8"/>
        <v>1</v>
      </c>
      <c r="G12">
        <f t="shared" si="9"/>
        <v>15</v>
      </c>
      <c r="H12">
        <f t="shared" si="10"/>
        <v>15</v>
      </c>
      <c r="I12">
        <f t="shared" si="11"/>
        <v>77</v>
      </c>
      <c r="J12">
        <f>'[1]TSS SPIDER'!$C8</f>
        <v>21</v>
      </c>
      <c r="K12">
        <f t="shared" si="12"/>
        <v>1.4</v>
      </c>
      <c r="L12">
        <f t="shared" si="13"/>
        <v>61</v>
      </c>
      <c r="M12">
        <f t="shared" si="14"/>
        <v>4.0666666666666664</v>
      </c>
      <c r="N12">
        <v>1</v>
      </c>
      <c r="O12">
        <v>1</v>
      </c>
      <c r="P12">
        <v>1</v>
      </c>
      <c r="Q12">
        <v>1</v>
      </c>
      <c r="R12">
        <f>'[1]TSS SPIDER'!$E8</f>
        <v>1</v>
      </c>
      <c r="S12">
        <v>1</v>
      </c>
      <c r="T12">
        <f t="shared" si="3"/>
        <v>1</v>
      </c>
      <c r="U12">
        <f>'[1]TSS SPIDER'!$F8</f>
        <v>1</v>
      </c>
      <c r="V12">
        <v>1</v>
      </c>
      <c r="W12">
        <f t="shared" si="4"/>
        <v>1</v>
      </c>
      <c r="X12">
        <f t="shared" si="5"/>
        <v>1</v>
      </c>
      <c r="Y12">
        <f>'[1]TSS SPIDER'!$D8</f>
        <v>1</v>
      </c>
      <c r="Z12">
        <f>'[1]TSS SPIDER'!$G8</f>
        <v>1</v>
      </c>
      <c r="AA12">
        <f>'[1]TSS SPIDER'!$H8</f>
        <v>1</v>
      </c>
      <c r="AB12">
        <f>'[1]TSS SPIDER'!$I8</f>
        <v>1</v>
      </c>
      <c r="AC12">
        <v>1</v>
      </c>
      <c r="AD12">
        <f>'[1]TSS SPIDER'!$J8</f>
        <v>1</v>
      </c>
      <c r="AE12">
        <v>1</v>
      </c>
      <c r="AF12">
        <f t="shared" si="15"/>
        <v>2</v>
      </c>
      <c r="AG12">
        <f>'[1]TSS SPIDER'!$K8</f>
        <v>1</v>
      </c>
      <c r="AH12">
        <f t="shared" si="6"/>
        <v>1</v>
      </c>
      <c r="AI12">
        <f>'[1]TSS SPIDER'!$L8</f>
        <v>1</v>
      </c>
      <c r="AJ12">
        <v>1</v>
      </c>
      <c r="AK12">
        <f t="shared" si="7"/>
        <v>1</v>
      </c>
      <c r="AL12">
        <v>1</v>
      </c>
      <c r="AM12">
        <f>'[1]TSS SPIDER'!$M8</f>
        <v>0</v>
      </c>
      <c r="AN12">
        <v>1</v>
      </c>
      <c r="AO12">
        <f>'[1]TSS SPIDER'!$N8</f>
        <v>0</v>
      </c>
      <c r="AP12">
        <v>1</v>
      </c>
      <c r="AQ12">
        <v>1</v>
      </c>
      <c r="AR12">
        <v>1</v>
      </c>
      <c r="AS12">
        <f>'[1]TSS SPIDER'!$O8</f>
        <v>1</v>
      </c>
      <c r="AT12">
        <v>1</v>
      </c>
      <c r="AU12">
        <f t="shared" si="16"/>
        <v>73.17000000000003</v>
      </c>
      <c r="AV12">
        <f t="shared" si="17"/>
        <v>6.7800000000000011</v>
      </c>
      <c r="AW12">
        <f t="shared" si="18"/>
        <v>6.9226666666666681</v>
      </c>
      <c r="AX12">
        <f t="shared" si="19"/>
        <v>5.2240000000000002</v>
      </c>
      <c r="AY12">
        <v>1</v>
      </c>
      <c r="AZ12">
        <v>1</v>
      </c>
      <c r="BA12">
        <v>1</v>
      </c>
      <c r="BG12">
        <f t="shared" si="20"/>
        <v>133.33333333333334</v>
      </c>
      <c r="BH12" s="10">
        <f t="shared" si="21"/>
        <v>5.208333333333333E-5</v>
      </c>
    </row>
    <row r="13" spans="1:74" ht="29">
      <c r="A13" t="s">
        <v>791</v>
      </c>
      <c r="B13" s="2" t="s">
        <v>875</v>
      </c>
      <c r="C13" s="2" t="s">
        <v>241</v>
      </c>
      <c r="D13">
        <v>1</v>
      </c>
      <c r="E13">
        <v>1</v>
      </c>
      <c r="F13">
        <f t="shared" si="8"/>
        <v>1</v>
      </c>
      <c r="G13">
        <f t="shared" si="9"/>
        <v>13</v>
      </c>
      <c r="H13">
        <f t="shared" si="10"/>
        <v>13</v>
      </c>
      <c r="I13">
        <f t="shared" si="11"/>
        <v>75</v>
      </c>
      <c r="J13">
        <f>'[1]TSS SPIDER'!$C9</f>
        <v>21</v>
      </c>
      <c r="K13">
        <f t="shared" si="12"/>
        <v>1.6153846153846154</v>
      </c>
      <c r="L13">
        <f t="shared" si="13"/>
        <v>61</v>
      </c>
      <c r="M13">
        <f t="shared" si="14"/>
        <v>4.6923076923076925</v>
      </c>
      <c r="N13">
        <v>1</v>
      </c>
      <c r="O13">
        <v>1</v>
      </c>
      <c r="P13">
        <v>1</v>
      </c>
      <c r="Q13">
        <v>1</v>
      </c>
      <c r="R13">
        <f>'[1]TSS SPIDER'!$E9</f>
        <v>0</v>
      </c>
      <c r="S13">
        <v>1</v>
      </c>
      <c r="T13">
        <f t="shared" si="3"/>
        <v>0</v>
      </c>
      <c r="U13">
        <f>'[1]TSS SPIDER'!$F9</f>
        <v>1</v>
      </c>
      <c r="V13">
        <v>1</v>
      </c>
      <c r="W13">
        <f t="shared" si="4"/>
        <v>0</v>
      </c>
      <c r="X13">
        <f t="shared" si="5"/>
        <v>1</v>
      </c>
      <c r="Y13">
        <f>'[1]TSS SPIDER'!$D9</f>
        <v>1</v>
      </c>
      <c r="Z13">
        <f>'[1]TSS SPIDER'!$G9</f>
        <v>1</v>
      </c>
      <c r="AA13">
        <f>'[1]TSS SPIDER'!$H9</f>
        <v>1</v>
      </c>
      <c r="AB13">
        <f>'[1]TSS SPIDER'!$I9</f>
        <v>1</v>
      </c>
      <c r="AC13">
        <v>1</v>
      </c>
      <c r="AD13">
        <f>'[1]TSS SPIDER'!$J9</f>
        <v>1</v>
      </c>
      <c r="AE13">
        <v>1</v>
      </c>
      <c r="AF13">
        <f t="shared" si="15"/>
        <v>2</v>
      </c>
      <c r="AG13">
        <f>'[1]TSS SPIDER'!$K9</f>
        <v>1</v>
      </c>
      <c r="AH13">
        <f t="shared" si="6"/>
        <v>1</v>
      </c>
      <c r="AI13">
        <f>'[1]TSS SPIDER'!$L9</f>
        <v>1</v>
      </c>
      <c r="AJ13">
        <v>1</v>
      </c>
      <c r="AK13">
        <f t="shared" si="7"/>
        <v>1</v>
      </c>
      <c r="AL13">
        <v>1</v>
      </c>
      <c r="AM13">
        <f>'[1]TSS SPIDER'!$M9</f>
        <v>0</v>
      </c>
      <c r="AN13">
        <v>1</v>
      </c>
      <c r="AO13">
        <f>'[1]TSS SPIDER'!$N9</f>
        <v>0</v>
      </c>
      <c r="AP13">
        <v>1</v>
      </c>
      <c r="AQ13">
        <v>1</v>
      </c>
      <c r="AR13">
        <v>1</v>
      </c>
      <c r="AS13">
        <f>'[1]TSS SPIDER'!$O9</f>
        <v>1</v>
      </c>
      <c r="AT13">
        <v>1</v>
      </c>
      <c r="AU13">
        <f t="shared" si="16"/>
        <v>56.978461538461566</v>
      </c>
      <c r="AV13">
        <f t="shared" si="17"/>
        <v>8.5415384615384617</v>
      </c>
      <c r="AW13">
        <f t="shared" si="18"/>
        <v>10.418461538461536</v>
      </c>
      <c r="AX13">
        <f t="shared" si="19"/>
        <v>7.1707692307692312</v>
      </c>
      <c r="AY13">
        <v>1</v>
      </c>
      <c r="AZ13">
        <v>1</v>
      </c>
      <c r="BA13">
        <v>1</v>
      </c>
      <c r="BG13">
        <f t="shared" si="20"/>
        <v>153.84615384615387</v>
      </c>
      <c r="BH13" s="10">
        <f t="shared" si="21"/>
        <v>4.5138888888888894E-5</v>
      </c>
    </row>
    <row r="14" spans="1:74" ht="29">
      <c r="A14" t="s">
        <v>793</v>
      </c>
      <c r="B14" s="2" t="s">
        <v>876</v>
      </c>
      <c r="C14" s="2" t="s">
        <v>241</v>
      </c>
      <c r="D14">
        <v>1</v>
      </c>
      <c r="E14">
        <v>1</v>
      </c>
      <c r="F14">
        <f t="shared" si="8"/>
        <v>1</v>
      </c>
      <c r="G14">
        <f t="shared" si="9"/>
        <v>14</v>
      </c>
      <c r="H14">
        <f t="shared" si="10"/>
        <v>14</v>
      </c>
      <c r="I14">
        <f t="shared" si="11"/>
        <v>80</v>
      </c>
      <c r="J14">
        <f>'[1]TSS SPIDER'!$C10</f>
        <v>22</v>
      </c>
      <c r="K14">
        <f t="shared" si="12"/>
        <v>1.5714285714285714</v>
      </c>
      <c r="L14">
        <f t="shared" si="13"/>
        <v>65</v>
      </c>
      <c r="M14">
        <f t="shared" si="14"/>
        <v>4.6428571428571432</v>
      </c>
      <c r="N14">
        <v>1</v>
      </c>
      <c r="O14">
        <v>1</v>
      </c>
      <c r="P14">
        <v>1</v>
      </c>
      <c r="Q14">
        <v>1</v>
      </c>
      <c r="R14">
        <f>'[1]TSS SPIDER'!$E10</f>
        <v>1</v>
      </c>
      <c r="S14">
        <v>1</v>
      </c>
      <c r="T14">
        <f t="shared" si="3"/>
        <v>1</v>
      </c>
      <c r="U14">
        <f>'[1]TSS SPIDER'!$F10</f>
        <v>1</v>
      </c>
      <c r="V14">
        <v>1</v>
      </c>
      <c r="W14">
        <f t="shared" si="4"/>
        <v>1</v>
      </c>
      <c r="X14">
        <f t="shared" si="5"/>
        <v>1</v>
      </c>
      <c r="Y14">
        <f>'[1]TSS SPIDER'!$D10</f>
        <v>1</v>
      </c>
      <c r="Z14">
        <f>'[1]TSS SPIDER'!$G10</f>
        <v>1</v>
      </c>
      <c r="AA14">
        <f>'[1]TSS SPIDER'!$H10</f>
        <v>1</v>
      </c>
      <c r="AB14">
        <f>'[1]TSS SPIDER'!$I10</f>
        <v>1</v>
      </c>
      <c r="AC14">
        <v>1</v>
      </c>
      <c r="AD14">
        <f>'[1]TSS SPIDER'!$J10</f>
        <v>1</v>
      </c>
      <c r="AE14">
        <v>1</v>
      </c>
      <c r="AF14">
        <f t="shared" si="15"/>
        <v>2</v>
      </c>
      <c r="AG14">
        <f>'[1]TSS SPIDER'!$K10</f>
        <v>1</v>
      </c>
      <c r="AH14">
        <f t="shared" si="6"/>
        <v>1</v>
      </c>
      <c r="AI14">
        <f>'[1]TSS SPIDER'!$L10</f>
        <v>1</v>
      </c>
      <c r="AJ14">
        <v>1</v>
      </c>
      <c r="AK14">
        <f t="shared" si="7"/>
        <v>1</v>
      </c>
      <c r="AL14">
        <v>1</v>
      </c>
      <c r="AM14">
        <f>'[1]TSS SPIDER'!$M10</f>
        <v>0</v>
      </c>
      <c r="AN14">
        <v>1</v>
      </c>
      <c r="AO14">
        <f>'[1]TSS SPIDER'!$N10</f>
        <v>0</v>
      </c>
      <c r="AP14">
        <v>1</v>
      </c>
      <c r="AQ14">
        <v>1</v>
      </c>
      <c r="AR14">
        <v>1</v>
      </c>
      <c r="AS14">
        <f>'[1]TSS SPIDER'!$O10</f>
        <v>1</v>
      </c>
      <c r="AT14">
        <v>1</v>
      </c>
      <c r="AU14">
        <f t="shared" si="16"/>
        <v>59.682142857142885</v>
      </c>
      <c r="AV14">
        <f t="shared" si="17"/>
        <v>8.4128571428571455</v>
      </c>
      <c r="AW14">
        <f t="shared" si="18"/>
        <v>10.225714285714282</v>
      </c>
      <c r="AX14">
        <f t="shared" si="19"/>
        <v>7.4378571428571441</v>
      </c>
      <c r="AY14">
        <v>1</v>
      </c>
      <c r="AZ14">
        <v>1</v>
      </c>
      <c r="BA14">
        <v>1</v>
      </c>
      <c r="BG14">
        <f t="shared" si="20"/>
        <v>142.85714285714286</v>
      </c>
      <c r="BH14" s="10">
        <f t="shared" si="21"/>
        <v>4.8611111111111115E-5</v>
      </c>
    </row>
    <row r="15" spans="1:74" ht="29">
      <c r="A15" t="s">
        <v>795</v>
      </c>
      <c r="B15" s="2" t="s">
        <v>877</v>
      </c>
      <c r="C15" s="2" t="s">
        <v>241</v>
      </c>
      <c r="D15">
        <v>1</v>
      </c>
      <c r="E15">
        <v>1</v>
      </c>
      <c r="F15">
        <f t="shared" si="8"/>
        <v>1</v>
      </c>
      <c r="G15">
        <f t="shared" si="9"/>
        <v>13</v>
      </c>
      <c r="H15">
        <f t="shared" si="10"/>
        <v>13</v>
      </c>
      <c r="I15">
        <f t="shared" si="11"/>
        <v>73</v>
      </c>
      <c r="J15">
        <f>'[1]TSS SPIDER'!$C11</f>
        <v>20</v>
      </c>
      <c r="K15">
        <f t="shared" si="12"/>
        <v>1.5384615384615385</v>
      </c>
      <c r="L15">
        <f t="shared" si="13"/>
        <v>59</v>
      </c>
      <c r="M15">
        <f t="shared" si="14"/>
        <v>4.5384615384615383</v>
      </c>
      <c r="N15">
        <v>0</v>
      </c>
      <c r="O15">
        <v>1</v>
      </c>
      <c r="P15">
        <v>1</v>
      </c>
      <c r="Q15">
        <v>1</v>
      </c>
      <c r="R15">
        <f>'[1]TSS SPIDER'!$E11</f>
        <v>1</v>
      </c>
      <c r="S15">
        <v>0</v>
      </c>
      <c r="T15">
        <f t="shared" si="3"/>
        <v>0</v>
      </c>
      <c r="U15">
        <f>'[1]TSS SPIDER'!$F11</f>
        <v>1</v>
      </c>
      <c r="V15">
        <v>1</v>
      </c>
      <c r="W15">
        <f t="shared" si="4"/>
        <v>0</v>
      </c>
      <c r="X15">
        <f t="shared" si="5"/>
        <v>1</v>
      </c>
      <c r="Y15">
        <f>'[1]TSS SPIDER'!$D11</f>
        <v>1</v>
      </c>
      <c r="Z15">
        <f>'[1]TSS SPIDER'!$G11</f>
        <v>1</v>
      </c>
      <c r="AA15">
        <f>'[1]TSS SPIDER'!$H11</f>
        <v>1</v>
      </c>
      <c r="AB15">
        <f>'[1]TSS SPIDER'!$I11</f>
        <v>1</v>
      </c>
      <c r="AC15">
        <v>1</v>
      </c>
      <c r="AD15">
        <f>'[1]TSS SPIDER'!$J11</f>
        <v>1</v>
      </c>
      <c r="AE15">
        <v>1</v>
      </c>
      <c r="AF15">
        <f t="shared" si="15"/>
        <v>2</v>
      </c>
      <c r="AG15">
        <f>'[1]TSS SPIDER'!$K11</f>
        <v>1</v>
      </c>
      <c r="AH15">
        <f t="shared" si="6"/>
        <v>1</v>
      </c>
      <c r="AI15">
        <f>'[1]TSS SPIDER'!$L11</f>
        <v>1</v>
      </c>
      <c r="AJ15">
        <v>1</v>
      </c>
      <c r="AK15">
        <f t="shared" si="7"/>
        <v>1</v>
      </c>
      <c r="AL15">
        <v>1</v>
      </c>
      <c r="AM15">
        <f>'[1]TSS SPIDER'!$M11</f>
        <v>0</v>
      </c>
      <c r="AN15">
        <v>1</v>
      </c>
      <c r="AO15">
        <f>'[1]TSS SPIDER'!$N11</f>
        <v>0</v>
      </c>
      <c r="AP15">
        <v>1</v>
      </c>
      <c r="AQ15">
        <v>1</v>
      </c>
      <c r="AR15">
        <v>1</v>
      </c>
      <c r="AS15">
        <f>'[1]TSS SPIDER'!$O11</f>
        <v>1</v>
      </c>
      <c r="AT15">
        <v>1</v>
      </c>
      <c r="AU15">
        <f t="shared" si="16"/>
        <v>63.486153846153847</v>
      </c>
      <c r="AV15">
        <f t="shared" si="17"/>
        <v>7.6338461538461573</v>
      </c>
      <c r="AW15">
        <f t="shared" si="18"/>
        <v>9.5138461538461527</v>
      </c>
      <c r="AX15">
        <f t="shared" si="19"/>
        <v>6.4461538461538446</v>
      </c>
      <c r="AY15">
        <v>1</v>
      </c>
      <c r="AZ15">
        <v>1</v>
      </c>
      <c r="BA15">
        <v>1</v>
      </c>
      <c r="BG15">
        <f t="shared" si="20"/>
        <v>153.84615384615387</v>
      </c>
      <c r="BH15" s="10">
        <f t="shared" si="21"/>
        <v>4.5138888888888894E-5</v>
      </c>
    </row>
    <row r="16" spans="1:74" ht="29">
      <c r="A16" t="s">
        <v>797</v>
      </c>
      <c r="B16" s="2" t="s">
        <v>878</v>
      </c>
      <c r="C16" s="2" t="s">
        <v>241</v>
      </c>
      <c r="D16">
        <v>1</v>
      </c>
      <c r="E16">
        <v>1</v>
      </c>
      <c r="F16">
        <f t="shared" si="8"/>
        <v>1</v>
      </c>
      <c r="G16">
        <f t="shared" si="9"/>
        <v>14</v>
      </c>
      <c r="H16">
        <f t="shared" si="10"/>
        <v>14</v>
      </c>
      <c r="I16">
        <f t="shared" si="11"/>
        <v>80</v>
      </c>
      <c r="J16">
        <f>'[1]TSS SPIDER'!$C12</f>
        <v>23</v>
      </c>
      <c r="K16">
        <f t="shared" si="12"/>
        <v>1.6428571428571428</v>
      </c>
      <c r="L16">
        <f t="shared" si="13"/>
        <v>65</v>
      </c>
      <c r="M16">
        <f t="shared" si="14"/>
        <v>4.6428571428571432</v>
      </c>
      <c r="N16">
        <v>0</v>
      </c>
      <c r="O16">
        <v>1</v>
      </c>
      <c r="P16">
        <v>1</v>
      </c>
      <c r="Q16">
        <v>1</v>
      </c>
      <c r="R16">
        <f>'[1]TSS SPIDER'!$E12</f>
        <v>1</v>
      </c>
      <c r="S16">
        <v>0</v>
      </c>
      <c r="T16">
        <f t="shared" si="3"/>
        <v>0</v>
      </c>
      <c r="U16">
        <f>'[1]TSS SPIDER'!$F12</f>
        <v>1</v>
      </c>
      <c r="V16">
        <v>1</v>
      </c>
      <c r="W16">
        <f t="shared" si="4"/>
        <v>0</v>
      </c>
      <c r="X16">
        <f t="shared" si="5"/>
        <v>1</v>
      </c>
      <c r="Y16">
        <f>'[1]TSS SPIDER'!$D12</f>
        <v>1</v>
      </c>
      <c r="Z16">
        <f>'[1]TSS SPIDER'!$G12</f>
        <v>1</v>
      </c>
      <c r="AA16">
        <f>'[1]TSS SPIDER'!$H12</f>
        <v>1</v>
      </c>
      <c r="AB16">
        <f>'[1]TSS SPIDER'!$I12</f>
        <v>1</v>
      </c>
      <c r="AC16">
        <v>1</v>
      </c>
      <c r="AD16">
        <f>'[1]TSS SPIDER'!$J12</f>
        <v>1</v>
      </c>
      <c r="AE16">
        <v>1</v>
      </c>
      <c r="AF16">
        <f t="shared" si="15"/>
        <v>2</v>
      </c>
      <c r="AG16">
        <f>'[1]TSS SPIDER'!$K12</f>
        <v>1</v>
      </c>
      <c r="AH16">
        <f t="shared" si="6"/>
        <v>1</v>
      </c>
      <c r="AI16">
        <f>'[1]TSS SPIDER'!$L12</f>
        <v>1</v>
      </c>
      <c r="AJ16">
        <v>1</v>
      </c>
      <c r="AK16">
        <f t="shared" si="7"/>
        <v>1</v>
      </c>
      <c r="AL16">
        <v>1</v>
      </c>
      <c r="AM16">
        <f>'[1]TSS SPIDER'!$M12</f>
        <v>0</v>
      </c>
      <c r="AN16">
        <v>1</v>
      </c>
      <c r="AO16">
        <f>'[1]TSS SPIDER'!$N12</f>
        <v>0</v>
      </c>
      <c r="AP16">
        <v>1</v>
      </c>
      <c r="AQ16">
        <v>1</v>
      </c>
      <c r="AR16">
        <v>1</v>
      </c>
      <c r="AS16">
        <f>'[1]TSS SPIDER'!$O12</f>
        <v>1</v>
      </c>
      <c r="AT16">
        <v>1</v>
      </c>
      <c r="AU16">
        <f t="shared" si="16"/>
        <v>53.639285714285741</v>
      </c>
      <c r="AV16">
        <f t="shared" si="17"/>
        <v>9.2557142857142871</v>
      </c>
      <c r="AW16">
        <f t="shared" si="18"/>
        <v>10.225714285714282</v>
      </c>
      <c r="AX16">
        <f t="shared" si="19"/>
        <v>7.4378571428571441</v>
      </c>
      <c r="AY16">
        <v>1</v>
      </c>
      <c r="AZ16">
        <v>1</v>
      </c>
      <c r="BA16">
        <v>1</v>
      </c>
      <c r="BG16">
        <f t="shared" si="20"/>
        <v>142.85714285714286</v>
      </c>
      <c r="BH16" s="10">
        <f t="shared" si="21"/>
        <v>4.8611111111111115E-5</v>
      </c>
    </row>
    <row r="17" spans="1:60" ht="116">
      <c r="A17">
        <v>5</v>
      </c>
      <c r="B17" s="2" t="s">
        <v>879</v>
      </c>
      <c r="C17" s="2" t="s">
        <v>241</v>
      </c>
      <c r="D17">
        <v>1</v>
      </c>
      <c r="E17">
        <v>1</v>
      </c>
      <c r="F17">
        <f t="shared" si="8"/>
        <v>2</v>
      </c>
      <c r="G17">
        <f t="shared" si="9"/>
        <v>36</v>
      </c>
      <c r="H17">
        <f t="shared" si="10"/>
        <v>18</v>
      </c>
      <c r="I17">
        <f t="shared" si="11"/>
        <v>250</v>
      </c>
      <c r="J17">
        <f>'[1]TSS SPIDER'!$C13</f>
        <v>66</v>
      </c>
      <c r="K17">
        <f t="shared" si="12"/>
        <v>1.8333333333333333</v>
      </c>
      <c r="L17">
        <f t="shared" si="13"/>
        <v>208</v>
      </c>
      <c r="M17">
        <f t="shared" si="14"/>
        <v>5.7777777777777777</v>
      </c>
      <c r="N17">
        <v>1</v>
      </c>
      <c r="O17">
        <v>1</v>
      </c>
      <c r="P17">
        <v>0</v>
      </c>
      <c r="Q17">
        <v>1</v>
      </c>
      <c r="R17">
        <f>'[1]TSS SPIDER'!$E13</f>
        <v>0</v>
      </c>
      <c r="S17">
        <v>1</v>
      </c>
      <c r="T17">
        <f t="shared" si="3"/>
        <v>0</v>
      </c>
      <c r="U17">
        <f>'[1]TSS SPIDER'!$F13</f>
        <v>1</v>
      </c>
      <c r="V17">
        <v>1</v>
      </c>
      <c r="W17">
        <f t="shared" si="4"/>
        <v>0</v>
      </c>
      <c r="X17">
        <f t="shared" si="5"/>
        <v>1</v>
      </c>
      <c r="Y17">
        <f>'[1]TSS SPIDER'!$D13</f>
        <v>1</v>
      </c>
      <c r="Z17">
        <f>'[1]TSS SPIDER'!$G13</f>
        <v>0</v>
      </c>
      <c r="AA17">
        <f>'[1]TSS SPIDER'!$H13</f>
        <v>1</v>
      </c>
      <c r="AB17">
        <f>'[1]TSS SPIDER'!$I13</f>
        <v>1</v>
      </c>
      <c r="AC17">
        <v>1</v>
      </c>
      <c r="AD17">
        <f>'[1]TSS SPIDER'!$J13</f>
        <v>1</v>
      </c>
      <c r="AE17">
        <v>1</v>
      </c>
      <c r="AF17">
        <f t="shared" si="15"/>
        <v>6</v>
      </c>
      <c r="AG17">
        <f>'[1]TSS SPIDER'!$K13</f>
        <v>1</v>
      </c>
      <c r="AH17">
        <f t="shared" si="6"/>
        <v>0</v>
      </c>
      <c r="AI17">
        <f>'[1]TSS SPIDER'!$L13</f>
        <v>1</v>
      </c>
      <c r="AJ17">
        <v>1</v>
      </c>
      <c r="AK17">
        <f t="shared" si="7"/>
        <v>1</v>
      </c>
      <c r="AL17">
        <v>1</v>
      </c>
      <c r="AM17">
        <f>'[1]TSS SPIDER'!$M13</f>
        <v>0</v>
      </c>
      <c r="AN17">
        <v>1</v>
      </c>
      <c r="AO17">
        <f>'[1]TSS SPIDER'!$N13</f>
        <v>0</v>
      </c>
      <c r="AP17">
        <v>1</v>
      </c>
      <c r="AQ17">
        <v>1</v>
      </c>
      <c r="AR17">
        <v>1</v>
      </c>
      <c r="AS17">
        <f>'[1]TSS SPIDER'!$O13</f>
        <v>1</v>
      </c>
      <c r="AT17">
        <v>1</v>
      </c>
      <c r="AU17">
        <f t="shared" si="16"/>
        <v>33.465000000000018</v>
      </c>
      <c r="AV17">
        <f t="shared" si="17"/>
        <v>13.063333333333333</v>
      </c>
      <c r="AW17">
        <f t="shared" si="18"/>
        <v>17.672222222222221</v>
      </c>
      <c r="AX17">
        <f t="shared" si="19"/>
        <v>14.783333333333331</v>
      </c>
      <c r="AY17">
        <v>0</v>
      </c>
      <c r="AZ17">
        <v>1</v>
      </c>
      <c r="BA17">
        <v>1</v>
      </c>
      <c r="BG17">
        <f t="shared" si="20"/>
        <v>166.66666666666666</v>
      </c>
      <c r="BH17" s="10">
        <f t="shared" si="21"/>
        <v>1.25E-4</v>
      </c>
    </row>
    <row r="18" spans="1:60" ht="58">
      <c r="A18">
        <v>6</v>
      </c>
      <c r="B18" s="2" t="s">
        <v>880</v>
      </c>
      <c r="C18" s="2" t="s">
        <v>241</v>
      </c>
      <c r="D18">
        <v>1</v>
      </c>
      <c r="E18">
        <v>1</v>
      </c>
      <c r="F18">
        <f t="shared" si="8"/>
        <v>1</v>
      </c>
      <c r="G18">
        <f t="shared" si="9"/>
        <v>28</v>
      </c>
      <c r="H18">
        <f t="shared" si="10"/>
        <v>28</v>
      </c>
      <c r="I18">
        <f t="shared" si="11"/>
        <v>149</v>
      </c>
      <c r="J18">
        <f>'[1]TSS SPIDER'!$C14</f>
        <v>41</v>
      </c>
      <c r="K18">
        <f t="shared" si="12"/>
        <v>1.4642857142857142</v>
      </c>
      <c r="L18">
        <f t="shared" si="13"/>
        <v>120</v>
      </c>
      <c r="M18">
        <f t="shared" si="14"/>
        <v>4.2857142857142856</v>
      </c>
      <c r="N18">
        <v>1</v>
      </c>
      <c r="O18">
        <v>1</v>
      </c>
      <c r="P18">
        <v>1</v>
      </c>
      <c r="Q18">
        <v>1</v>
      </c>
      <c r="R18">
        <f>'[1]TSS SPIDER'!$E14</f>
        <v>1</v>
      </c>
      <c r="S18">
        <v>1</v>
      </c>
      <c r="T18">
        <f t="shared" si="3"/>
        <v>1</v>
      </c>
      <c r="U18">
        <f>'[1]TSS SPIDER'!$F14</f>
        <v>1</v>
      </c>
      <c r="V18">
        <v>1</v>
      </c>
      <c r="W18">
        <f t="shared" si="4"/>
        <v>1</v>
      </c>
      <c r="X18">
        <f t="shared" si="5"/>
        <v>1</v>
      </c>
      <c r="Y18">
        <f>'[1]TSS SPIDER'!$D14</f>
        <v>1</v>
      </c>
      <c r="Z18">
        <f>'[1]TSS SPIDER'!$G14</f>
        <v>1</v>
      </c>
      <c r="AA18">
        <f>'[1]TSS SPIDER'!$H14</f>
        <v>1</v>
      </c>
      <c r="AB18">
        <f>'[1]TSS SPIDER'!$I14</f>
        <v>1</v>
      </c>
      <c r="AC18">
        <v>1</v>
      </c>
      <c r="AD18">
        <f>'[1]TSS SPIDER'!$J14</f>
        <v>1</v>
      </c>
      <c r="AE18">
        <v>1</v>
      </c>
      <c r="AF18">
        <f t="shared" si="15"/>
        <v>2</v>
      </c>
      <c r="AG18">
        <f>'[1]TSS SPIDER'!$K14</f>
        <v>1</v>
      </c>
      <c r="AH18">
        <f t="shared" si="6"/>
        <v>1</v>
      </c>
      <c r="AI18">
        <f>'[1]TSS SPIDER'!$L14</f>
        <v>1</v>
      </c>
      <c r="AJ18">
        <v>1</v>
      </c>
      <c r="AK18">
        <f t="shared" si="7"/>
        <v>1</v>
      </c>
      <c r="AL18">
        <v>1</v>
      </c>
      <c r="AM18">
        <f>'[1]TSS SPIDER'!$M14</f>
        <v>0</v>
      </c>
      <c r="AN18">
        <v>1</v>
      </c>
      <c r="AO18">
        <f>'[1]TSS SPIDER'!$N14</f>
        <v>0</v>
      </c>
      <c r="AP18">
        <v>1</v>
      </c>
      <c r="AQ18">
        <v>1</v>
      </c>
      <c r="AR18">
        <v>1</v>
      </c>
      <c r="AS18">
        <f>'[1]TSS SPIDER'!$O14</f>
        <v>1</v>
      </c>
      <c r="AT18">
        <v>1</v>
      </c>
      <c r="AU18">
        <f t="shared" si="16"/>
        <v>54.536428571428587</v>
      </c>
      <c r="AV18">
        <f t="shared" si="17"/>
        <v>12.608571428571427</v>
      </c>
      <c r="AW18">
        <f t="shared" si="18"/>
        <v>8.7628571428571398</v>
      </c>
      <c r="AX18">
        <f t="shared" si="19"/>
        <v>12.755714285714284</v>
      </c>
      <c r="AY18">
        <v>1</v>
      </c>
      <c r="AZ18">
        <v>1</v>
      </c>
      <c r="BA18">
        <v>1</v>
      </c>
      <c r="BG18">
        <f t="shared" si="20"/>
        <v>71.428571428571431</v>
      </c>
      <c r="BH18" s="10">
        <f t="shared" si="21"/>
        <v>9.722222222222223E-5</v>
      </c>
    </row>
    <row r="19" spans="1:60" ht="217.5">
      <c r="A19">
        <v>7</v>
      </c>
      <c r="B19" s="2" t="s">
        <v>881</v>
      </c>
      <c r="C19" s="2" t="s">
        <v>241</v>
      </c>
      <c r="D19">
        <v>1</v>
      </c>
      <c r="E19">
        <v>1</v>
      </c>
      <c r="F19">
        <f t="shared" si="8"/>
        <v>4</v>
      </c>
      <c r="G19">
        <f t="shared" si="9"/>
        <v>74</v>
      </c>
      <c r="H19">
        <f t="shared" si="10"/>
        <v>18.5</v>
      </c>
      <c r="I19">
        <f t="shared" si="11"/>
        <v>477</v>
      </c>
      <c r="J19">
        <f>'[1]TSS SPIDER'!$C15</f>
        <v>129</v>
      </c>
      <c r="K19">
        <f t="shared" si="12"/>
        <v>1.7432432432432432</v>
      </c>
      <c r="L19">
        <f t="shared" si="13"/>
        <v>387</v>
      </c>
      <c r="M19">
        <f t="shared" si="14"/>
        <v>5.2297297297297298</v>
      </c>
      <c r="N19">
        <v>1</v>
      </c>
      <c r="O19">
        <v>1</v>
      </c>
      <c r="P19">
        <v>0</v>
      </c>
      <c r="Q19">
        <v>1</v>
      </c>
      <c r="R19">
        <f>'[1]TSS SPIDER'!$E15</f>
        <v>1</v>
      </c>
      <c r="S19">
        <v>1</v>
      </c>
      <c r="T19">
        <f t="shared" si="3"/>
        <v>1</v>
      </c>
      <c r="U19">
        <f>'[1]TSS SPIDER'!$F15</f>
        <v>1</v>
      </c>
      <c r="V19">
        <v>1</v>
      </c>
      <c r="W19">
        <f t="shared" si="4"/>
        <v>0</v>
      </c>
      <c r="X19">
        <f t="shared" si="5"/>
        <v>1</v>
      </c>
      <c r="Y19">
        <f>'[1]TSS SPIDER'!$D15</f>
        <v>0</v>
      </c>
      <c r="Z19">
        <f>'[1]TSS SPIDER'!$G15</f>
        <v>0</v>
      </c>
      <c r="AA19">
        <f>'[1]TSS SPIDER'!$H15</f>
        <v>1</v>
      </c>
      <c r="AB19">
        <f>'[1]TSS SPIDER'!$I15</f>
        <v>1</v>
      </c>
      <c r="AC19">
        <v>1</v>
      </c>
      <c r="AD19">
        <f>'[1]TSS SPIDER'!$J15</f>
        <v>1</v>
      </c>
      <c r="AE19">
        <v>1</v>
      </c>
      <c r="AF19">
        <f t="shared" si="15"/>
        <v>17</v>
      </c>
      <c r="AG19">
        <f>'[1]TSS SPIDER'!$K15</f>
        <v>1</v>
      </c>
      <c r="AH19">
        <f t="shared" si="6"/>
        <v>0</v>
      </c>
      <c r="AI19">
        <f>'[1]TSS SPIDER'!$L15</f>
        <v>0</v>
      </c>
      <c r="AJ19">
        <v>1</v>
      </c>
      <c r="AK19">
        <f t="shared" si="7"/>
        <v>0</v>
      </c>
      <c r="AL19">
        <v>1</v>
      </c>
      <c r="AM19">
        <f>'[1]TSS SPIDER'!$M15</f>
        <v>0</v>
      </c>
      <c r="AN19">
        <v>1</v>
      </c>
      <c r="AO19">
        <f>'[1]TSS SPIDER'!$N15</f>
        <v>0</v>
      </c>
      <c r="AP19">
        <v>1</v>
      </c>
      <c r="AQ19">
        <v>1</v>
      </c>
      <c r="AR19">
        <v>1</v>
      </c>
      <c r="AS19">
        <f>'[1]TSS SPIDER'!$O15</f>
        <v>1</v>
      </c>
      <c r="AT19">
        <v>1</v>
      </c>
      <c r="AU19">
        <f t="shared" si="16"/>
        <v>40.579121621621653</v>
      </c>
      <c r="AV19">
        <f t="shared" si="17"/>
        <v>12.195270270270271</v>
      </c>
      <c r="AW19">
        <f t="shared" si="18"/>
        <v>14.701621621621623</v>
      </c>
      <c r="AX19">
        <f t="shared" si="19"/>
        <v>12.452027027027029</v>
      </c>
      <c r="AY19">
        <v>0</v>
      </c>
      <c r="AZ19">
        <v>1</v>
      </c>
      <c r="BA19">
        <v>1</v>
      </c>
      <c r="BG19">
        <f t="shared" si="20"/>
        <v>229.72972972972974</v>
      </c>
      <c r="BH19" s="10">
        <f t="shared" si="21"/>
        <v>2.5694444444444446E-4</v>
      </c>
    </row>
    <row r="20" spans="1:60" ht="72.5">
      <c r="A20">
        <v>8</v>
      </c>
      <c r="B20" s="2" t="s">
        <v>882</v>
      </c>
      <c r="C20" s="2" t="s">
        <v>241</v>
      </c>
      <c r="D20">
        <v>1</v>
      </c>
      <c r="E20">
        <v>1</v>
      </c>
      <c r="F20">
        <f t="shared" si="8"/>
        <v>1</v>
      </c>
      <c r="G20">
        <f t="shared" si="9"/>
        <v>26</v>
      </c>
      <c r="H20">
        <f t="shared" si="10"/>
        <v>26</v>
      </c>
      <c r="I20">
        <f t="shared" si="11"/>
        <v>164</v>
      </c>
      <c r="J20">
        <f>'[1]TSS SPIDER'!$C16</f>
        <v>44</v>
      </c>
      <c r="K20">
        <f t="shared" si="12"/>
        <v>1.6923076923076923</v>
      </c>
      <c r="L20">
        <f t="shared" si="13"/>
        <v>134</v>
      </c>
      <c r="M20">
        <f t="shared" si="14"/>
        <v>5.1538461538461542</v>
      </c>
      <c r="N20">
        <v>0</v>
      </c>
      <c r="O20">
        <v>1</v>
      </c>
      <c r="P20">
        <v>1</v>
      </c>
      <c r="Q20">
        <v>0</v>
      </c>
      <c r="R20">
        <f>'[1]TSS SPIDER'!$E16</f>
        <v>1</v>
      </c>
      <c r="S20">
        <v>1</v>
      </c>
      <c r="T20">
        <f t="shared" si="3"/>
        <v>0</v>
      </c>
      <c r="U20">
        <f>'[1]TSS SPIDER'!$F16</f>
        <v>1</v>
      </c>
      <c r="V20">
        <v>1</v>
      </c>
      <c r="W20">
        <f t="shared" si="4"/>
        <v>0</v>
      </c>
      <c r="X20">
        <f t="shared" si="5"/>
        <v>1</v>
      </c>
      <c r="Y20">
        <f>'[1]TSS SPIDER'!$D16</f>
        <v>1</v>
      </c>
      <c r="Z20">
        <f>'[1]TSS SPIDER'!$G16</f>
        <v>0</v>
      </c>
      <c r="AA20">
        <f>'[1]TSS SPIDER'!$H16</f>
        <v>1</v>
      </c>
      <c r="AB20">
        <f>'[1]TSS SPIDER'!$I16</f>
        <v>1</v>
      </c>
      <c r="AC20">
        <v>1</v>
      </c>
      <c r="AD20">
        <f>'[1]TSS SPIDER'!$J16</f>
        <v>1</v>
      </c>
      <c r="AE20">
        <v>1</v>
      </c>
      <c r="AF20">
        <f t="shared" si="15"/>
        <v>5</v>
      </c>
      <c r="AG20">
        <f>'[1]TSS SPIDER'!$K16</f>
        <v>1</v>
      </c>
      <c r="AH20">
        <f t="shared" si="6"/>
        <v>1</v>
      </c>
      <c r="AI20">
        <f>'[1]TSS SPIDER'!$L16</f>
        <v>1</v>
      </c>
      <c r="AJ20">
        <v>1</v>
      </c>
      <c r="AK20">
        <f t="shared" si="7"/>
        <v>0</v>
      </c>
      <c r="AL20">
        <v>1</v>
      </c>
      <c r="AM20">
        <f>'[1]TSS SPIDER'!$M16</f>
        <v>0</v>
      </c>
      <c r="AN20">
        <v>1</v>
      </c>
      <c r="AO20">
        <f>'[1]TSS SPIDER'!$N16</f>
        <v>0</v>
      </c>
      <c r="AP20">
        <v>1</v>
      </c>
      <c r="AQ20">
        <v>1</v>
      </c>
      <c r="AR20">
        <v>1</v>
      </c>
      <c r="AS20">
        <f>'[1]TSS SPIDER'!$O16</f>
        <v>1</v>
      </c>
      <c r="AT20">
        <v>1</v>
      </c>
      <c r="AU20">
        <f t="shared" si="16"/>
        <v>37.275769230769257</v>
      </c>
      <c r="AV20">
        <f t="shared" si="17"/>
        <v>14.51923076923077</v>
      </c>
      <c r="AW20">
        <f t="shared" si="18"/>
        <v>14.496923076923075</v>
      </c>
      <c r="AX20">
        <f t="shared" si="19"/>
        <v>15.844615384615388</v>
      </c>
      <c r="AY20">
        <v>1</v>
      </c>
      <c r="AZ20">
        <v>1</v>
      </c>
      <c r="BA20">
        <v>1</v>
      </c>
      <c r="BG20">
        <f t="shared" si="20"/>
        <v>192.30769230769232</v>
      </c>
      <c r="BH20" s="10">
        <f t="shared" si="21"/>
        <v>9.0277777777777787E-5</v>
      </c>
    </row>
    <row r="21" spans="1:60" ht="116">
      <c r="A21">
        <v>9</v>
      </c>
      <c r="B21" s="2" t="s">
        <v>883</v>
      </c>
      <c r="C21" s="2" t="s">
        <v>241</v>
      </c>
      <c r="D21">
        <v>1</v>
      </c>
      <c r="E21">
        <v>1</v>
      </c>
      <c r="F21">
        <f t="shared" si="8"/>
        <v>2</v>
      </c>
      <c r="G21">
        <f t="shared" si="9"/>
        <v>47</v>
      </c>
      <c r="H21">
        <f t="shared" si="10"/>
        <v>23.5</v>
      </c>
      <c r="I21">
        <f t="shared" si="11"/>
        <v>282</v>
      </c>
      <c r="J21">
        <f>'[1]TSS SPIDER'!$C17</f>
        <v>79</v>
      </c>
      <c r="K21">
        <f t="shared" si="12"/>
        <v>1.6808510638297873</v>
      </c>
      <c r="L21">
        <f t="shared" si="13"/>
        <v>230</v>
      </c>
      <c r="M21">
        <f t="shared" si="14"/>
        <v>4.8936170212765955</v>
      </c>
      <c r="N21">
        <v>0</v>
      </c>
      <c r="O21">
        <v>1</v>
      </c>
      <c r="P21">
        <v>0</v>
      </c>
      <c r="Q21">
        <v>0</v>
      </c>
      <c r="R21">
        <f>'[1]TSS SPIDER'!$E17</f>
        <v>1</v>
      </c>
      <c r="S21">
        <v>1</v>
      </c>
      <c r="T21">
        <f t="shared" si="3"/>
        <v>0</v>
      </c>
      <c r="U21">
        <f>'[1]TSS SPIDER'!$F17</f>
        <v>1</v>
      </c>
      <c r="V21">
        <v>1</v>
      </c>
      <c r="W21">
        <f t="shared" si="4"/>
        <v>0</v>
      </c>
      <c r="X21">
        <f t="shared" si="5"/>
        <v>1</v>
      </c>
      <c r="Y21">
        <f>'[1]TSS SPIDER'!$D17</f>
        <v>1</v>
      </c>
      <c r="Z21">
        <f>'[1]TSS SPIDER'!$G17</f>
        <v>0</v>
      </c>
      <c r="AA21">
        <f>'[1]TSS SPIDER'!$H17</f>
        <v>1</v>
      </c>
      <c r="AB21">
        <f>'[1]TSS SPIDER'!$I17</f>
        <v>1</v>
      </c>
      <c r="AC21">
        <v>1</v>
      </c>
      <c r="AD21">
        <f>'[1]TSS SPIDER'!$J17</f>
        <v>1</v>
      </c>
      <c r="AE21">
        <v>1</v>
      </c>
      <c r="AF21">
        <f t="shared" si="15"/>
        <v>6</v>
      </c>
      <c r="AG21">
        <f>'[1]TSS SPIDER'!$K17</f>
        <v>1</v>
      </c>
      <c r="AH21">
        <f t="shared" si="6"/>
        <v>1</v>
      </c>
      <c r="AI21">
        <f>'[1]TSS SPIDER'!$L17</f>
        <v>0</v>
      </c>
      <c r="AJ21">
        <v>1</v>
      </c>
      <c r="AK21">
        <f t="shared" si="7"/>
        <v>0</v>
      </c>
      <c r="AL21">
        <v>1</v>
      </c>
      <c r="AM21">
        <f>'[1]TSS SPIDER'!$M17</f>
        <v>0</v>
      </c>
      <c r="AN21">
        <v>1</v>
      </c>
      <c r="AO21">
        <f>'[1]TSS SPIDER'!$N17</f>
        <v>0</v>
      </c>
      <c r="AP21">
        <v>1</v>
      </c>
      <c r="AQ21">
        <v>1</v>
      </c>
      <c r="AR21">
        <v>1</v>
      </c>
      <c r="AS21">
        <f>'[1]TSS SPIDER'!$O17</f>
        <v>1</v>
      </c>
      <c r="AT21">
        <v>1</v>
      </c>
      <c r="AU21">
        <f t="shared" si="16"/>
        <v>40.78250000000002</v>
      </c>
      <c r="AV21">
        <f t="shared" si="17"/>
        <v>13.409042553191494</v>
      </c>
      <c r="AW21">
        <f t="shared" si="18"/>
        <v>12.465531914893617</v>
      </c>
      <c r="AX21">
        <f t="shared" si="19"/>
        <v>13.36893617021277</v>
      </c>
      <c r="AY21">
        <v>0</v>
      </c>
      <c r="AZ21">
        <v>1</v>
      </c>
      <c r="BA21">
        <v>1</v>
      </c>
      <c r="BG21">
        <f t="shared" si="20"/>
        <v>127.6595744680851</v>
      </c>
      <c r="BH21" s="10">
        <f t="shared" si="21"/>
        <v>1.6319444444444443E-4</v>
      </c>
    </row>
    <row r="22" spans="1:60" ht="29">
      <c r="A22">
        <v>10</v>
      </c>
      <c r="B22" s="2" t="s">
        <v>884</v>
      </c>
      <c r="C22" s="16" t="s">
        <v>451</v>
      </c>
      <c r="D22">
        <v>1</v>
      </c>
      <c r="E22">
        <v>1</v>
      </c>
      <c r="F22">
        <f t="shared" si="8"/>
        <v>1</v>
      </c>
      <c r="G22">
        <f t="shared" si="9"/>
        <v>11</v>
      </c>
      <c r="H22">
        <f t="shared" si="10"/>
        <v>11</v>
      </c>
      <c r="I22">
        <f t="shared" si="11"/>
        <v>61</v>
      </c>
      <c r="J22">
        <f>'[1]TSS SPIDER'!$C18</f>
        <v>15</v>
      </c>
      <c r="K22">
        <f t="shared" si="12"/>
        <v>1.3636363636363635</v>
      </c>
      <c r="L22">
        <f t="shared" si="13"/>
        <v>49</v>
      </c>
      <c r="M22">
        <f t="shared" si="14"/>
        <v>4.4545454545454541</v>
      </c>
      <c r="N22">
        <v>1</v>
      </c>
      <c r="O22">
        <v>1</v>
      </c>
      <c r="P22">
        <v>1</v>
      </c>
      <c r="Q22">
        <v>1</v>
      </c>
      <c r="R22">
        <f>'[1]TSS SPIDER'!$E18</f>
        <v>1</v>
      </c>
      <c r="S22">
        <v>1</v>
      </c>
      <c r="T22">
        <f t="shared" si="3"/>
        <v>1</v>
      </c>
      <c r="U22">
        <f>'[1]TSS SPIDER'!$F18</f>
        <v>1</v>
      </c>
      <c r="V22">
        <v>1</v>
      </c>
      <c r="W22">
        <f t="shared" si="4"/>
        <v>1</v>
      </c>
      <c r="X22">
        <f t="shared" si="5"/>
        <v>1</v>
      </c>
      <c r="Y22">
        <f>'[1]TSS SPIDER'!$D18</f>
        <v>0</v>
      </c>
      <c r="Z22">
        <f>'[1]TSS SPIDER'!$G18</f>
        <v>1</v>
      </c>
      <c r="AA22">
        <f>'[1]TSS SPIDER'!$H18</f>
        <v>1</v>
      </c>
      <c r="AB22">
        <f>'[1]TSS SPIDER'!$I18</f>
        <v>1</v>
      </c>
      <c r="AC22">
        <v>1</v>
      </c>
      <c r="AD22">
        <f>'[1]TSS SPIDER'!$J18</f>
        <v>1</v>
      </c>
      <c r="AE22">
        <v>1</v>
      </c>
      <c r="AF22">
        <f t="shared" si="15"/>
        <v>2</v>
      </c>
      <c r="AG22">
        <f>'[1]TSS SPIDER'!$K18</f>
        <v>1</v>
      </c>
      <c r="AH22">
        <f t="shared" si="6"/>
        <v>1</v>
      </c>
      <c r="AI22">
        <f>'[1]TSS SPIDER'!$L18</f>
        <v>1</v>
      </c>
      <c r="AJ22">
        <v>1</v>
      </c>
      <c r="AK22">
        <f t="shared" si="7"/>
        <v>1</v>
      </c>
      <c r="AL22">
        <v>1</v>
      </c>
      <c r="AM22">
        <f>'[1]TSS SPIDER'!$M18</f>
        <v>0</v>
      </c>
      <c r="AN22">
        <v>1</v>
      </c>
      <c r="AO22">
        <f>'[1]TSS SPIDER'!$N18</f>
        <v>1</v>
      </c>
      <c r="AP22">
        <v>1</v>
      </c>
      <c r="AQ22">
        <v>1</v>
      </c>
      <c r="AR22">
        <v>1</v>
      </c>
      <c r="AS22">
        <f>'[1]TSS SPIDER'!$O18</f>
        <v>1</v>
      </c>
      <c r="AT22">
        <v>1</v>
      </c>
      <c r="AU22">
        <f t="shared" si="16"/>
        <v>80.30636363636367</v>
      </c>
      <c r="AV22">
        <f t="shared" si="17"/>
        <v>4.7909090909090892</v>
      </c>
      <c r="AW22">
        <f t="shared" si="18"/>
        <v>8.7709090909090897</v>
      </c>
      <c r="AX22">
        <f t="shared" si="19"/>
        <v>5.0509090909090908</v>
      </c>
      <c r="AY22">
        <v>1</v>
      </c>
      <c r="AZ22">
        <v>1</v>
      </c>
      <c r="BA22">
        <v>1</v>
      </c>
      <c r="BG22">
        <f t="shared" si="20"/>
        <v>181.81818181818181</v>
      </c>
      <c r="BH22" s="10">
        <f t="shared" si="21"/>
        <v>3.8194444444444444E-5</v>
      </c>
    </row>
    <row r="23" spans="1:60" ht="58">
      <c r="A23" t="s">
        <v>186</v>
      </c>
      <c r="B23" s="2" t="s">
        <v>885</v>
      </c>
      <c r="C23" s="2" t="s">
        <v>241</v>
      </c>
      <c r="D23">
        <v>1</v>
      </c>
      <c r="E23">
        <v>1</v>
      </c>
      <c r="F23">
        <f t="shared" si="8"/>
        <v>1</v>
      </c>
      <c r="G23">
        <f t="shared" si="9"/>
        <v>25</v>
      </c>
      <c r="H23">
        <f t="shared" si="10"/>
        <v>25</v>
      </c>
      <c r="I23">
        <f t="shared" si="11"/>
        <v>133</v>
      </c>
      <c r="J23">
        <f>'[1]TSS SPIDER'!$C19</f>
        <v>37</v>
      </c>
      <c r="K23">
        <f t="shared" si="12"/>
        <v>1.48</v>
      </c>
      <c r="L23">
        <f t="shared" si="13"/>
        <v>107</v>
      </c>
      <c r="M23">
        <f t="shared" si="14"/>
        <v>4.28</v>
      </c>
      <c r="N23">
        <v>0</v>
      </c>
      <c r="O23">
        <v>1</v>
      </c>
      <c r="P23">
        <v>1</v>
      </c>
      <c r="Q23">
        <v>0</v>
      </c>
      <c r="R23">
        <f>'[1]TSS SPIDER'!$E19</f>
        <v>1</v>
      </c>
      <c r="S23">
        <v>1</v>
      </c>
      <c r="T23">
        <f t="shared" si="3"/>
        <v>0</v>
      </c>
      <c r="U23">
        <f>'[1]TSS SPIDER'!$F19</f>
        <v>1</v>
      </c>
      <c r="V23">
        <v>1</v>
      </c>
      <c r="W23">
        <f t="shared" si="4"/>
        <v>0</v>
      </c>
      <c r="X23">
        <f t="shared" si="5"/>
        <v>1</v>
      </c>
      <c r="Y23">
        <f>'[1]TSS SPIDER'!$D19</f>
        <v>1</v>
      </c>
      <c r="Z23">
        <f>'[1]TSS SPIDER'!$G19</f>
        <v>1</v>
      </c>
      <c r="AA23">
        <f>'[1]TSS SPIDER'!$H19</f>
        <v>1</v>
      </c>
      <c r="AB23">
        <f>'[1]TSS SPIDER'!$I19</f>
        <v>1</v>
      </c>
      <c r="AC23">
        <v>1</v>
      </c>
      <c r="AD23">
        <f>'[1]TSS SPIDER'!$J19</f>
        <v>1</v>
      </c>
      <c r="AE23">
        <v>1</v>
      </c>
      <c r="AF23">
        <f t="shared" si="15"/>
        <v>2</v>
      </c>
      <c r="AG23">
        <f>'[1]TSS SPIDER'!$K19</f>
        <v>1</v>
      </c>
      <c r="AH23">
        <f t="shared" si="6"/>
        <v>1</v>
      </c>
      <c r="AI23">
        <f>'[1]TSS SPIDER'!$L19</f>
        <v>1</v>
      </c>
      <c r="AJ23">
        <v>1</v>
      </c>
      <c r="AK23">
        <f t="shared" si="7"/>
        <v>1</v>
      </c>
      <c r="AL23">
        <v>1</v>
      </c>
      <c r="AM23">
        <f>'[1]TSS SPIDER'!$M19</f>
        <v>0</v>
      </c>
      <c r="AN23">
        <v>1</v>
      </c>
      <c r="AO23">
        <f>'[1]TSS SPIDER'!$N19</f>
        <v>0</v>
      </c>
      <c r="AP23">
        <v>1</v>
      </c>
      <c r="AQ23">
        <v>1</v>
      </c>
      <c r="AR23">
        <v>1</v>
      </c>
      <c r="AS23">
        <f>'[1]TSS SPIDER'!$O19</f>
        <v>1</v>
      </c>
      <c r="AT23">
        <v>1</v>
      </c>
      <c r="AU23">
        <f t="shared" si="16"/>
        <v>56.252000000000024</v>
      </c>
      <c r="AV23">
        <f t="shared" si="17"/>
        <v>11.624000000000002</v>
      </c>
      <c r="AW23">
        <f t="shared" si="18"/>
        <v>8.6527999999999956</v>
      </c>
      <c r="AX23">
        <f t="shared" si="19"/>
        <v>11.2288</v>
      </c>
      <c r="AY23">
        <v>1</v>
      </c>
      <c r="AZ23">
        <v>1</v>
      </c>
      <c r="BA23">
        <v>1</v>
      </c>
      <c r="BG23">
        <f t="shared" si="20"/>
        <v>80</v>
      </c>
      <c r="BH23" s="10">
        <f t="shared" si="21"/>
        <v>8.6805555555555545E-5</v>
      </c>
    </row>
    <row r="24" spans="1:60" ht="58">
      <c r="A24" t="s">
        <v>188</v>
      </c>
      <c r="B24" s="2" t="s">
        <v>886</v>
      </c>
      <c r="C24" s="2" t="s">
        <v>241</v>
      </c>
      <c r="D24">
        <v>1</v>
      </c>
      <c r="E24">
        <v>1</v>
      </c>
      <c r="F24">
        <f t="shared" si="8"/>
        <v>1</v>
      </c>
      <c r="G24">
        <f t="shared" si="9"/>
        <v>25</v>
      </c>
      <c r="H24">
        <f t="shared" si="10"/>
        <v>25</v>
      </c>
      <c r="I24">
        <f t="shared" si="11"/>
        <v>131</v>
      </c>
      <c r="J24">
        <f>'[1]TSS SPIDER'!$C20</f>
        <v>37</v>
      </c>
      <c r="K24">
        <f t="shared" si="12"/>
        <v>1.48</v>
      </c>
      <c r="L24">
        <f t="shared" si="13"/>
        <v>105</v>
      </c>
      <c r="M24">
        <f t="shared" si="14"/>
        <v>4.2</v>
      </c>
      <c r="N24">
        <v>0</v>
      </c>
      <c r="O24">
        <v>1</v>
      </c>
      <c r="P24">
        <v>1</v>
      </c>
      <c r="Q24">
        <v>0</v>
      </c>
      <c r="R24">
        <f>'[1]TSS SPIDER'!$E20</f>
        <v>1</v>
      </c>
      <c r="S24">
        <v>1</v>
      </c>
      <c r="T24">
        <f t="shared" si="3"/>
        <v>0</v>
      </c>
      <c r="U24">
        <f>'[1]TSS SPIDER'!$F20</f>
        <v>1</v>
      </c>
      <c r="V24">
        <v>1</v>
      </c>
      <c r="W24">
        <f t="shared" si="4"/>
        <v>0</v>
      </c>
      <c r="X24">
        <f t="shared" si="5"/>
        <v>1</v>
      </c>
      <c r="Y24">
        <f>'[1]TSS SPIDER'!$D20</f>
        <v>1</v>
      </c>
      <c r="Z24">
        <f>'[1]TSS SPIDER'!$G20</f>
        <v>1</v>
      </c>
      <c r="AA24">
        <f>'[1]TSS SPIDER'!$H20</f>
        <v>1</v>
      </c>
      <c r="AB24">
        <f>'[1]TSS SPIDER'!$I20</f>
        <v>1</v>
      </c>
      <c r="AC24">
        <v>1</v>
      </c>
      <c r="AD24">
        <f>'[1]TSS SPIDER'!$J20</f>
        <v>1</v>
      </c>
      <c r="AE24">
        <v>1</v>
      </c>
      <c r="AF24">
        <f t="shared" si="15"/>
        <v>2</v>
      </c>
      <c r="AG24">
        <f>'[1]TSS SPIDER'!$K20</f>
        <v>1</v>
      </c>
      <c r="AH24">
        <f t="shared" si="6"/>
        <v>1</v>
      </c>
      <c r="AI24">
        <f>'[1]TSS SPIDER'!$L20</f>
        <v>1</v>
      </c>
      <c r="AJ24">
        <v>1</v>
      </c>
      <c r="AK24">
        <f t="shared" si="7"/>
        <v>1</v>
      </c>
      <c r="AL24">
        <v>1</v>
      </c>
      <c r="AM24">
        <f>'[1]TSS SPIDER'!$M20</f>
        <v>0</v>
      </c>
      <c r="AN24">
        <v>1</v>
      </c>
      <c r="AO24">
        <f>'[1]TSS SPIDER'!$N20</f>
        <v>0</v>
      </c>
      <c r="AP24">
        <v>1</v>
      </c>
      <c r="AQ24">
        <v>1</v>
      </c>
      <c r="AR24">
        <v>1</v>
      </c>
      <c r="AS24">
        <f>'[1]TSS SPIDER'!$O20</f>
        <v>1</v>
      </c>
      <c r="AT24">
        <v>1</v>
      </c>
      <c r="AU24">
        <f t="shared" si="16"/>
        <v>56.252000000000024</v>
      </c>
      <c r="AV24">
        <f t="shared" si="17"/>
        <v>11.624000000000002</v>
      </c>
      <c r="AW24">
        <f t="shared" si="18"/>
        <v>8.1823999999999977</v>
      </c>
      <c r="AX24">
        <f t="shared" si="19"/>
        <v>10.851999999999997</v>
      </c>
      <c r="AY24">
        <v>1</v>
      </c>
      <c r="AZ24">
        <v>1</v>
      </c>
      <c r="BA24">
        <v>1</v>
      </c>
      <c r="BG24">
        <f t="shared" si="20"/>
        <v>80</v>
      </c>
      <c r="BH24" s="10">
        <f t="shared" si="21"/>
        <v>8.6805555555555545E-5</v>
      </c>
    </row>
    <row r="25" spans="1:60" ht="58">
      <c r="A25" t="s">
        <v>188</v>
      </c>
      <c r="B25" s="2" t="s">
        <v>887</v>
      </c>
      <c r="C25" s="2" t="s">
        <v>241</v>
      </c>
      <c r="D25">
        <v>1</v>
      </c>
      <c r="E25">
        <v>1</v>
      </c>
      <c r="F25">
        <f t="shared" si="8"/>
        <v>1</v>
      </c>
      <c r="G25">
        <f t="shared" si="9"/>
        <v>23</v>
      </c>
      <c r="H25">
        <f t="shared" si="10"/>
        <v>23</v>
      </c>
      <c r="I25">
        <f t="shared" si="11"/>
        <v>128</v>
      </c>
      <c r="J25">
        <f>'[1]TSS SPIDER'!$C21</f>
        <v>36</v>
      </c>
      <c r="K25">
        <f t="shared" si="12"/>
        <v>1.5652173913043479</v>
      </c>
      <c r="L25">
        <f t="shared" si="13"/>
        <v>104</v>
      </c>
      <c r="M25">
        <f t="shared" si="14"/>
        <v>4.5217391304347823</v>
      </c>
      <c r="N25">
        <v>0</v>
      </c>
      <c r="O25">
        <v>1</v>
      </c>
      <c r="P25">
        <v>1</v>
      </c>
      <c r="Q25">
        <v>0</v>
      </c>
      <c r="R25">
        <f>'[1]TSS SPIDER'!$E21</f>
        <v>1</v>
      </c>
      <c r="S25">
        <v>1</v>
      </c>
      <c r="T25">
        <f t="shared" si="3"/>
        <v>0</v>
      </c>
      <c r="U25">
        <f>'[1]TSS SPIDER'!$F21</f>
        <v>1</v>
      </c>
      <c r="V25">
        <v>1</v>
      </c>
      <c r="W25">
        <f t="shared" si="4"/>
        <v>0</v>
      </c>
      <c r="X25">
        <f t="shared" si="5"/>
        <v>1</v>
      </c>
      <c r="Y25">
        <f>'[1]TSS SPIDER'!$D21</f>
        <v>1</v>
      </c>
      <c r="Z25">
        <f>'[1]TSS SPIDER'!$G21</f>
        <v>1</v>
      </c>
      <c r="AA25">
        <f>'[1]TSS SPIDER'!$H21</f>
        <v>1</v>
      </c>
      <c r="AB25">
        <f>'[1]TSS SPIDER'!$I21</f>
        <v>1</v>
      </c>
      <c r="AC25">
        <v>1</v>
      </c>
      <c r="AD25">
        <f>'[1]TSS SPIDER'!$J21</f>
        <v>1</v>
      </c>
      <c r="AE25">
        <v>1</v>
      </c>
      <c r="AF25">
        <f t="shared" si="15"/>
        <v>2</v>
      </c>
      <c r="AG25">
        <f>'[1]TSS SPIDER'!$K21</f>
        <v>1</v>
      </c>
      <c r="AH25">
        <f t="shared" si="6"/>
        <v>1</v>
      </c>
      <c r="AI25">
        <f>'[1]TSS SPIDER'!$L21</f>
        <v>1</v>
      </c>
      <c r="AJ25">
        <v>1</v>
      </c>
      <c r="AK25">
        <f t="shared" si="7"/>
        <v>1</v>
      </c>
      <c r="AL25">
        <v>1</v>
      </c>
      <c r="AM25">
        <f>'[1]TSS SPIDER'!$M21</f>
        <v>0</v>
      </c>
      <c r="AN25">
        <v>1</v>
      </c>
      <c r="AO25">
        <f>'[1]TSS SPIDER'!$N21</f>
        <v>0</v>
      </c>
      <c r="AP25">
        <v>1</v>
      </c>
      <c r="AQ25">
        <v>1</v>
      </c>
      <c r="AR25">
        <v>1</v>
      </c>
      <c r="AS25">
        <f>'[1]TSS SPIDER'!$O21</f>
        <v>1</v>
      </c>
      <c r="AT25">
        <v>1</v>
      </c>
      <c r="AU25">
        <f t="shared" si="16"/>
        <v>51.072608695652178</v>
      </c>
      <c r="AV25">
        <f t="shared" si="17"/>
        <v>11.849565217391305</v>
      </c>
      <c r="AW25">
        <f t="shared" si="18"/>
        <v>10.012173913043476</v>
      </c>
      <c r="AX25">
        <f t="shared" si="19"/>
        <v>11.367391304347827</v>
      </c>
      <c r="AY25">
        <v>1</v>
      </c>
      <c r="AZ25">
        <v>1</v>
      </c>
      <c r="BA25">
        <v>1</v>
      </c>
      <c r="BG25">
        <f t="shared" si="20"/>
        <v>86.956521739130437</v>
      </c>
      <c r="BH25" s="10">
        <f t="shared" si="21"/>
        <v>7.9861111111111116E-5</v>
      </c>
    </row>
    <row r="26" spans="1:60" ht="58">
      <c r="A26" t="s">
        <v>190</v>
      </c>
      <c r="B26" s="2" t="s">
        <v>888</v>
      </c>
      <c r="C26" s="2" t="s">
        <v>241</v>
      </c>
      <c r="D26">
        <v>1</v>
      </c>
      <c r="E26">
        <v>1</v>
      </c>
      <c r="F26">
        <f t="shared" si="8"/>
        <v>1</v>
      </c>
      <c r="G26">
        <f t="shared" si="9"/>
        <v>25</v>
      </c>
      <c r="H26">
        <f t="shared" si="10"/>
        <v>25</v>
      </c>
      <c r="I26">
        <f t="shared" si="11"/>
        <v>133</v>
      </c>
      <c r="J26">
        <f>'[1]TSS SPIDER'!$C22</f>
        <v>36</v>
      </c>
      <c r="K26">
        <f t="shared" si="12"/>
        <v>1.44</v>
      </c>
      <c r="L26">
        <f t="shared" si="13"/>
        <v>107</v>
      </c>
      <c r="M26">
        <f t="shared" si="14"/>
        <v>4.28</v>
      </c>
      <c r="N26">
        <v>0</v>
      </c>
      <c r="O26">
        <v>1</v>
      </c>
      <c r="P26">
        <v>0</v>
      </c>
      <c r="Q26">
        <v>0</v>
      </c>
      <c r="R26">
        <f>'[1]TSS SPIDER'!$E22</f>
        <v>1</v>
      </c>
      <c r="S26">
        <v>1</v>
      </c>
      <c r="T26">
        <f t="shared" si="3"/>
        <v>0</v>
      </c>
      <c r="U26">
        <f>'[1]TSS SPIDER'!$F22</f>
        <v>1</v>
      </c>
      <c r="V26">
        <v>1</v>
      </c>
      <c r="W26">
        <f t="shared" si="4"/>
        <v>0</v>
      </c>
      <c r="X26">
        <f t="shared" si="5"/>
        <v>1</v>
      </c>
      <c r="Y26">
        <f>'[1]TSS SPIDER'!$D22</f>
        <v>1</v>
      </c>
      <c r="Z26">
        <f>'[1]TSS SPIDER'!$G22</f>
        <v>1</v>
      </c>
      <c r="AA26">
        <f>'[1]TSS SPIDER'!$H22</f>
        <v>1</v>
      </c>
      <c r="AB26">
        <f>'[1]TSS SPIDER'!$I22</f>
        <v>1</v>
      </c>
      <c r="AC26">
        <v>1</v>
      </c>
      <c r="AD26">
        <f>'[1]TSS SPIDER'!$J22</f>
        <v>1</v>
      </c>
      <c r="AE26">
        <v>1</v>
      </c>
      <c r="AF26">
        <f t="shared" si="15"/>
        <v>2</v>
      </c>
      <c r="AG26">
        <f>'[1]TSS SPIDER'!$K22</f>
        <v>1</v>
      </c>
      <c r="AH26">
        <f t="shared" si="6"/>
        <v>1</v>
      </c>
      <c r="AI26">
        <f>'[1]TSS SPIDER'!$L22</f>
        <v>1</v>
      </c>
      <c r="AJ26">
        <v>1</v>
      </c>
      <c r="AK26">
        <f t="shared" si="7"/>
        <v>1</v>
      </c>
      <c r="AL26">
        <v>1</v>
      </c>
      <c r="AM26">
        <f>'[1]TSS SPIDER'!$M22</f>
        <v>0</v>
      </c>
      <c r="AN26">
        <v>1</v>
      </c>
      <c r="AO26">
        <f>'[1]TSS SPIDER'!$N22</f>
        <v>0</v>
      </c>
      <c r="AP26">
        <v>1</v>
      </c>
      <c r="AQ26">
        <v>1</v>
      </c>
      <c r="AR26">
        <v>1</v>
      </c>
      <c r="AS26">
        <f>'[1]TSS SPIDER'!$O22</f>
        <v>1</v>
      </c>
      <c r="AT26">
        <v>1</v>
      </c>
      <c r="AU26">
        <f t="shared" si="16"/>
        <v>59.636000000000024</v>
      </c>
      <c r="AV26">
        <f t="shared" si="17"/>
        <v>11.152000000000001</v>
      </c>
      <c r="AW26">
        <f t="shared" si="18"/>
        <v>8.6527999999999956</v>
      </c>
      <c r="AX26">
        <f t="shared" si="19"/>
        <v>11.2288</v>
      </c>
      <c r="AY26">
        <v>1</v>
      </c>
      <c r="AZ26">
        <v>1</v>
      </c>
      <c r="BA26">
        <v>1</v>
      </c>
      <c r="BG26">
        <f t="shared" si="20"/>
        <v>80</v>
      </c>
      <c r="BH26" s="10">
        <f t="shared" si="21"/>
        <v>8.6805555555555545E-5</v>
      </c>
    </row>
    <row r="27" spans="1:60" ht="58">
      <c r="A27" t="s">
        <v>190</v>
      </c>
      <c r="B27" s="2" t="s">
        <v>889</v>
      </c>
      <c r="C27" s="2" t="s">
        <v>241</v>
      </c>
      <c r="D27">
        <v>1</v>
      </c>
      <c r="E27">
        <v>1</v>
      </c>
      <c r="F27">
        <f t="shared" si="8"/>
        <v>1</v>
      </c>
      <c r="G27">
        <f t="shared" si="9"/>
        <v>24</v>
      </c>
      <c r="H27">
        <f t="shared" si="10"/>
        <v>24</v>
      </c>
      <c r="I27">
        <f t="shared" si="11"/>
        <v>133</v>
      </c>
      <c r="J27">
        <f>'[1]TSS SPIDER'!$C23</f>
        <v>37</v>
      </c>
      <c r="K27">
        <f t="shared" si="12"/>
        <v>1.5416666666666667</v>
      </c>
      <c r="L27">
        <f t="shared" si="13"/>
        <v>108</v>
      </c>
      <c r="M27">
        <f t="shared" si="14"/>
        <v>4.5</v>
      </c>
      <c r="N27">
        <v>0</v>
      </c>
      <c r="O27">
        <v>1</v>
      </c>
      <c r="P27">
        <v>0</v>
      </c>
      <c r="Q27">
        <v>0</v>
      </c>
      <c r="R27">
        <f>'[1]TSS SPIDER'!$E23</f>
        <v>0</v>
      </c>
      <c r="S27">
        <v>1</v>
      </c>
      <c r="T27">
        <f t="shared" si="3"/>
        <v>0</v>
      </c>
      <c r="U27">
        <f>'[1]TSS SPIDER'!$F23</f>
        <v>1</v>
      </c>
      <c r="V27">
        <v>1</v>
      </c>
      <c r="W27">
        <f t="shared" si="4"/>
        <v>0</v>
      </c>
      <c r="X27">
        <f t="shared" si="5"/>
        <v>1</v>
      </c>
      <c r="Y27">
        <f>'[1]TSS SPIDER'!$D23</f>
        <v>1</v>
      </c>
      <c r="Z27">
        <f>'[1]TSS SPIDER'!$G23</f>
        <v>1</v>
      </c>
      <c r="AA27">
        <f>'[1]TSS SPIDER'!$H23</f>
        <v>1</v>
      </c>
      <c r="AB27">
        <f>'[1]TSS SPIDER'!$I23</f>
        <v>1</v>
      </c>
      <c r="AC27">
        <v>1</v>
      </c>
      <c r="AD27">
        <f>'[1]TSS SPIDER'!$J23</f>
        <v>1</v>
      </c>
      <c r="AE27">
        <v>1</v>
      </c>
      <c r="AF27">
        <f t="shared" si="15"/>
        <v>2</v>
      </c>
      <c r="AG27">
        <f>'[1]TSS SPIDER'!$K23</f>
        <v>1</v>
      </c>
      <c r="AH27">
        <f t="shared" si="6"/>
        <v>1</v>
      </c>
      <c r="AI27">
        <f>'[1]TSS SPIDER'!$L23</f>
        <v>1</v>
      </c>
      <c r="AJ27">
        <v>1</v>
      </c>
      <c r="AK27">
        <f t="shared" si="7"/>
        <v>1</v>
      </c>
      <c r="AL27">
        <v>1</v>
      </c>
      <c r="AM27">
        <f>'[1]TSS SPIDER'!$M23</f>
        <v>0</v>
      </c>
      <c r="AN27">
        <v>1</v>
      </c>
      <c r="AO27">
        <f>'[1]TSS SPIDER'!$N23</f>
        <v>0</v>
      </c>
      <c r="AP27">
        <v>1</v>
      </c>
      <c r="AQ27">
        <v>1</v>
      </c>
      <c r="AR27">
        <v>1</v>
      </c>
      <c r="AS27">
        <f>'[1]TSS SPIDER'!$O23</f>
        <v>1</v>
      </c>
      <c r="AT27">
        <v>1</v>
      </c>
      <c r="AU27">
        <f t="shared" si="16"/>
        <v>52.05</v>
      </c>
      <c r="AV27">
        <f t="shared" si="17"/>
        <v>11.96166666666667</v>
      </c>
      <c r="AW27">
        <f t="shared" si="18"/>
        <v>9.9166666666666607</v>
      </c>
      <c r="AX27">
        <f t="shared" si="19"/>
        <v>11.765000000000001</v>
      </c>
      <c r="AY27">
        <v>1</v>
      </c>
      <c r="AZ27">
        <v>1</v>
      </c>
      <c r="BA27">
        <v>1</v>
      </c>
      <c r="BG27">
        <f t="shared" si="20"/>
        <v>83.333333333333329</v>
      </c>
      <c r="BH27" s="10">
        <f t="shared" si="21"/>
        <v>8.3333333333333331E-5</v>
      </c>
    </row>
    <row r="28" spans="1:60" ht="58">
      <c r="A28" t="s">
        <v>192</v>
      </c>
      <c r="B28" s="2" t="s">
        <v>890</v>
      </c>
      <c r="C28" s="2" t="s">
        <v>241</v>
      </c>
      <c r="D28">
        <v>1</v>
      </c>
      <c r="E28">
        <v>1</v>
      </c>
      <c r="F28">
        <f t="shared" si="8"/>
        <v>1</v>
      </c>
      <c r="G28">
        <f t="shared" si="9"/>
        <v>26</v>
      </c>
      <c r="H28">
        <f t="shared" si="10"/>
        <v>26</v>
      </c>
      <c r="I28">
        <f t="shared" si="11"/>
        <v>140</v>
      </c>
      <c r="J28">
        <f>'[1]TSS SPIDER'!$C24</f>
        <v>38</v>
      </c>
      <c r="K28">
        <f t="shared" si="12"/>
        <v>1.4615384615384615</v>
      </c>
      <c r="L28">
        <f t="shared" si="13"/>
        <v>113</v>
      </c>
      <c r="M28">
        <f t="shared" si="14"/>
        <v>4.3461538461538458</v>
      </c>
      <c r="N28">
        <v>0</v>
      </c>
      <c r="O28">
        <v>1</v>
      </c>
      <c r="P28">
        <v>0</v>
      </c>
      <c r="Q28">
        <v>0</v>
      </c>
      <c r="R28">
        <f>'[1]TSS SPIDER'!$E24</f>
        <v>1</v>
      </c>
      <c r="S28">
        <v>1</v>
      </c>
      <c r="T28">
        <f t="shared" si="3"/>
        <v>0</v>
      </c>
      <c r="U28">
        <f>'[1]TSS SPIDER'!$F24</f>
        <v>1</v>
      </c>
      <c r="V28">
        <v>1</v>
      </c>
      <c r="W28">
        <f t="shared" si="4"/>
        <v>0</v>
      </c>
      <c r="X28">
        <f t="shared" si="5"/>
        <v>1</v>
      </c>
      <c r="Y28">
        <f>'[1]TSS SPIDER'!$D24</f>
        <v>1</v>
      </c>
      <c r="Z28">
        <f>'[1]TSS SPIDER'!$G24</f>
        <v>1</v>
      </c>
      <c r="AA28">
        <f>'[1]TSS SPIDER'!$H24</f>
        <v>1</v>
      </c>
      <c r="AB28">
        <f>'[1]TSS SPIDER'!$I24</f>
        <v>1</v>
      </c>
      <c r="AC28">
        <v>1</v>
      </c>
      <c r="AD28">
        <f>'[1]TSS SPIDER'!$J24</f>
        <v>1</v>
      </c>
      <c r="AE28">
        <v>1</v>
      </c>
      <c r="AF28">
        <f t="shared" si="15"/>
        <v>2</v>
      </c>
      <c r="AG28">
        <f>'[1]TSS SPIDER'!$K24</f>
        <v>1</v>
      </c>
      <c r="AH28">
        <f t="shared" si="6"/>
        <v>1</v>
      </c>
      <c r="AI28">
        <f>'[1]TSS SPIDER'!$L24</f>
        <v>1</v>
      </c>
      <c r="AJ28">
        <v>1</v>
      </c>
      <c r="AK28">
        <f t="shared" si="7"/>
        <v>1</v>
      </c>
      <c r="AL28">
        <v>1</v>
      </c>
      <c r="AM28">
        <f>'[1]TSS SPIDER'!$M24</f>
        <v>0</v>
      </c>
      <c r="AN28">
        <v>1</v>
      </c>
      <c r="AO28">
        <f>'[1]TSS SPIDER'!$N24</f>
        <v>0</v>
      </c>
      <c r="AP28">
        <v>1</v>
      </c>
      <c r="AQ28">
        <v>1</v>
      </c>
      <c r="AR28">
        <v>1</v>
      </c>
      <c r="AS28">
        <f>'[1]TSS SPIDER'!$O24</f>
        <v>1</v>
      </c>
      <c r="AT28">
        <v>1</v>
      </c>
      <c r="AU28">
        <f t="shared" si="16"/>
        <v>56.798846153846171</v>
      </c>
      <c r="AV28">
        <f t="shared" si="17"/>
        <v>11.796153846153846</v>
      </c>
      <c r="AW28">
        <f t="shared" si="18"/>
        <v>9.0692307692307708</v>
      </c>
      <c r="AX28">
        <f t="shared" si="19"/>
        <v>12.040384615384617</v>
      </c>
      <c r="AY28">
        <v>1</v>
      </c>
      <c r="AZ28">
        <v>1</v>
      </c>
      <c r="BA28">
        <v>1</v>
      </c>
      <c r="BG28">
        <f t="shared" si="20"/>
        <v>76.923076923076934</v>
      </c>
      <c r="BH28" s="10">
        <f t="shared" si="21"/>
        <v>9.0277777777777787E-5</v>
      </c>
    </row>
    <row r="29" spans="1:60" ht="58">
      <c r="A29" t="s">
        <v>194</v>
      </c>
      <c r="B29" s="2" t="s">
        <v>891</v>
      </c>
      <c r="C29" s="2" t="s">
        <v>241</v>
      </c>
      <c r="D29">
        <v>1</v>
      </c>
      <c r="E29">
        <v>1</v>
      </c>
      <c r="F29">
        <f t="shared" si="8"/>
        <v>1</v>
      </c>
      <c r="G29">
        <f t="shared" si="9"/>
        <v>26</v>
      </c>
      <c r="H29">
        <f t="shared" si="10"/>
        <v>26</v>
      </c>
      <c r="I29">
        <f t="shared" si="11"/>
        <v>141</v>
      </c>
      <c r="J29">
        <f>'[1]TSS SPIDER'!$C25</f>
        <v>39</v>
      </c>
      <c r="K29">
        <f t="shared" si="12"/>
        <v>1.5</v>
      </c>
      <c r="L29">
        <f t="shared" si="13"/>
        <v>114</v>
      </c>
      <c r="M29">
        <f t="shared" si="14"/>
        <v>4.384615384615385</v>
      </c>
      <c r="N29">
        <v>0</v>
      </c>
      <c r="O29">
        <v>1</v>
      </c>
      <c r="P29">
        <v>0</v>
      </c>
      <c r="Q29">
        <v>0</v>
      </c>
      <c r="R29">
        <f>'[1]TSS SPIDER'!$E25</f>
        <v>0</v>
      </c>
      <c r="S29">
        <v>1</v>
      </c>
      <c r="T29">
        <f t="shared" si="3"/>
        <v>0</v>
      </c>
      <c r="U29">
        <f>'[1]TSS SPIDER'!$F25</f>
        <v>1</v>
      </c>
      <c r="V29">
        <v>1</v>
      </c>
      <c r="W29">
        <f t="shared" si="4"/>
        <v>0</v>
      </c>
      <c r="X29">
        <f t="shared" si="5"/>
        <v>1</v>
      </c>
      <c r="Y29">
        <f>'[1]TSS SPIDER'!$D25</f>
        <v>1</v>
      </c>
      <c r="Z29">
        <f>'[1]TSS SPIDER'!$G25</f>
        <v>1</v>
      </c>
      <c r="AA29">
        <f>'[1]TSS SPIDER'!$H25</f>
        <v>1</v>
      </c>
      <c r="AB29">
        <f>'[1]TSS SPIDER'!$I25</f>
        <v>1</v>
      </c>
      <c r="AC29">
        <v>1</v>
      </c>
      <c r="AD29">
        <f>'[1]TSS SPIDER'!$J25</f>
        <v>1</v>
      </c>
      <c r="AE29">
        <v>1</v>
      </c>
      <c r="AF29">
        <f t="shared" si="15"/>
        <v>2</v>
      </c>
      <c r="AG29">
        <f>'[1]TSS SPIDER'!$K25</f>
        <v>1</v>
      </c>
      <c r="AH29">
        <f t="shared" si="6"/>
        <v>1</v>
      </c>
      <c r="AI29">
        <f>'[1]TSS SPIDER'!$L25</f>
        <v>1</v>
      </c>
      <c r="AJ29">
        <v>1</v>
      </c>
      <c r="AK29">
        <f t="shared" si="7"/>
        <v>1</v>
      </c>
      <c r="AL29">
        <v>1</v>
      </c>
      <c r="AM29">
        <f>'[1]TSS SPIDER'!$M25</f>
        <v>0</v>
      </c>
      <c r="AN29">
        <v>1</v>
      </c>
      <c r="AO29">
        <f>'[1]TSS SPIDER'!$N25</f>
        <v>0</v>
      </c>
      <c r="AP29">
        <v>1</v>
      </c>
      <c r="AQ29">
        <v>1</v>
      </c>
      <c r="AR29">
        <v>1</v>
      </c>
      <c r="AS29">
        <f>'[1]TSS SPIDER'!$O25</f>
        <v>1</v>
      </c>
      <c r="AT29">
        <v>1</v>
      </c>
      <c r="AU29">
        <f t="shared" si="16"/>
        <v>53.545000000000016</v>
      </c>
      <c r="AV29">
        <f t="shared" si="17"/>
        <v>12.250000000000004</v>
      </c>
      <c r="AW29">
        <f t="shared" si="18"/>
        <v>9.2953846153846129</v>
      </c>
      <c r="AX29">
        <f t="shared" si="19"/>
        <v>12.221538461538465</v>
      </c>
      <c r="AY29">
        <v>1</v>
      </c>
      <c r="AZ29">
        <v>1</v>
      </c>
      <c r="BA29">
        <v>1</v>
      </c>
      <c r="BG29">
        <f t="shared" si="20"/>
        <v>76.923076923076934</v>
      </c>
      <c r="BH29" s="10">
        <f t="shared" si="21"/>
        <v>9.0277777777777787E-5</v>
      </c>
    </row>
    <row r="30" spans="1:60" ht="87">
      <c r="A30" t="s">
        <v>558</v>
      </c>
      <c r="B30" s="2" t="s">
        <v>892</v>
      </c>
      <c r="C30" s="2" t="s">
        <v>241</v>
      </c>
      <c r="D30">
        <v>1</v>
      </c>
      <c r="E30">
        <v>1</v>
      </c>
      <c r="F30">
        <f t="shared" si="8"/>
        <v>1</v>
      </c>
      <c r="G30">
        <f t="shared" si="9"/>
        <v>39</v>
      </c>
      <c r="H30">
        <f t="shared" si="10"/>
        <v>39</v>
      </c>
      <c r="I30">
        <f t="shared" si="11"/>
        <v>201</v>
      </c>
      <c r="J30">
        <f>'[1]TSS SPIDER'!$C26</f>
        <v>54</v>
      </c>
      <c r="K30">
        <f t="shared" si="12"/>
        <v>1.3846153846153846</v>
      </c>
      <c r="L30">
        <f t="shared" si="13"/>
        <v>155</v>
      </c>
      <c r="M30">
        <f t="shared" si="14"/>
        <v>3.9743589743589745</v>
      </c>
      <c r="N30">
        <v>0</v>
      </c>
      <c r="O30">
        <v>1</v>
      </c>
      <c r="P30">
        <v>1</v>
      </c>
      <c r="Q30">
        <v>1</v>
      </c>
      <c r="R30">
        <f>'[1]TSS SPIDER'!$E26</f>
        <v>1</v>
      </c>
      <c r="S30">
        <v>1</v>
      </c>
      <c r="T30">
        <f t="shared" si="3"/>
        <v>1</v>
      </c>
      <c r="U30">
        <f>'[1]TSS SPIDER'!$F26</f>
        <v>1</v>
      </c>
      <c r="V30">
        <v>1</v>
      </c>
      <c r="W30">
        <f t="shared" si="4"/>
        <v>1</v>
      </c>
      <c r="X30">
        <f t="shared" si="5"/>
        <v>1</v>
      </c>
      <c r="Y30">
        <f>'[1]TSS SPIDER'!$D26</f>
        <v>0</v>
      </c>
      <c r="Z30">
        <f>'[1]TSS SPIDER'!$G26</f>
        <v>1</v>
      </c>
      <c r="AA30">
        <f>'[1]TSS SPIDER'!$H26</f>
        <v>1</v>
      </c>
      <c r="AB30">
        <f>'[1]TSS SPIDER'!$I26</f>
        <v>1</v>
      </c>
      <c r="AC30">
        <v>1</v>
      </c>
      <c r="AD30">
        <f>'[1]TSS SPIDER'!$J26</f>
        <v>1</v>
      </c>
      <c r="AE30">
        <v>1</v>
      </c>
      <c r="AF30">
        <f t="shared" si="15"/>
        <v>8</v>
      </c>
      <c r="AG30">
        <f>'[1]TSS SPIDER'!$K26</f>
        <v>1</v>
      </c>
      <c r="AH30">
        <f t="shared" si="6"/>
        <v>1</v>
      </c>
      <c r="AI30">
        <f>'[1]TSS SPIDER'!$L26</f>
        <v>1</v>
      </c>
      <c r="AJ30">
        <v>1</v>
      </c>
      <c r="AK30">
        <f t="shared" si="7"/>
        <v>0</v>
      </c>
      <c r="AL30">
        <v>1</v>
      </c>
      <c r="AM30">
        <f>'[1]TSS SPIDER'!$M26</f>
        <v>0</v>
      </c>
      <c r="AN30">
        <v>1</v>
      </c>
      <c r="AO30">
        <f>'[1]TSS SPIDER'!$N26</f>
        <v>0</v>
      </c>
      <c r="AP30">
        <v>1</v>
      </c>
      <c r="AQ30">
        <v>1</v>
      </c>
      <c r="AR30">
        <v>1</v>
      </c>
      <c r="AS30">
        <f>'[1]TSS SPIDER'!$O26</f>
        <v>1</v>
      </c>
      <c r="AT30">
        <v>1</v>
      </c>
      <c r="AU30">
        <f t="shared" si="16"/>
        <v>50.111538461538487</v>
      </c>
      <c r="AV30">
        <f t="shared" si="17"/>
        <v>15.958461538461542</v>
      </c>
      <c r="AW30">
        <f t="shared" si="18"/>
        <v>8.0164102564102535</v>
      </c>
      <c r="AX30">
        <f t="shared" si="19"/>
        <v>16.78923076923077</v>
      </c>
      <c r="AY30">
        <v>1</v>
      </c>
      <c r="AZ30">
        <v>1</v>
      </c>
      <c r="BA30">
        <v>1</v>
      </c>
      <c r="BG30">
        <f t="shared" si="20"/>
        <v>205.12820512820511</v>
      </c>
      <c r="BH30" s="10">
        <f t="shared" si="21"/>
        <v>1.3541666666666666E-4</v>
      </c>
    </row>
    <row r="31" spans="1:60" ht="87">
      <c r="A31" t="s">
        <v>560</v>
      </c>
      <c r="B31" s="2" t="s">
        <v>893</v>
      </c>
      <c r="C31" s="2" t="s">
        <v>241</v>
      </c>
      <c r="D31">
        <v>1</v>
      </c>
      <c r="E31">
        <v>1</v>
      </c>
      <c r="F31">
        <f t="shared" si="8"/>
        <v>1</v>
      </c>
      <c r="G31">
        <f t="shared" si="9"/>
        <v>39</v>
      </c>
      <c r="H31">
        <f t="shared" si="10"/>
        <v>39</v>
      </c>
      <c r="I31">
        <f t="shared" si="11"/>
        <v>199</v>
      </c>
      <c r="J31">
        <f>'[1]TSS SPIDER'!$C27</f>
        <v>54</v>
      </c>
      <c r="K31">
        <f t="shared" si="12"/>
        <v>1.3846153846153846</v>
      </c>
      <c r="L31">
        <f t="shared" si="13"/>
        <v>153</v>
      </c>
      <c r="M31">
        <f t="shared" si="14"/>
        <v>3.9230769230769229</v>
      </c>
      <c r="N31">
        <v>0</v>
      </c>
      <c r="O31">
        <v>1</v>
      </c>
      <c r="P31">
        <v>1</v>
      </c>
      <c r="Q31">
        <v>1</v>
      </c>
      <c r="R31">
        <f>'[1]TSS SPIDER'!$E27</f>
        <v>1</v>
      </c>
      <c r="S31">
        <v>1</v>
      </c>
      <c r="T31">
        <f t="shared" si="3"/>
        <v>1</v>
      </c>
      <c r="U31">
        <f>'[1]TSS SPIDER'!$F27</f>
        <v>1</v>
      </c>
      <c r="V31">
        <v>1</v>
      </c>
      <c r="W31">
        <f t="shared" si="4"/>
        <v>1</v>
      </c>
      <c r="X31">
        <f t="shared" si="5"/>
        <v>1</v>
      </c>
      <c r="Y31">
        <f>'[1]TSS SPIDER'!$D27</f>
        <v>0</v>
      </c>
      <c r="Z31">
        <f>'[1]TSS SPIDER'!$G27</f>
        <v>1</v>
      </c>
      <c r="AA31">
        <f>'[1]TSS SPIDER'!$H27</f>
        <v>1</v>
      </c>
      <c r="AB31">
        <f>'[1]TSS SPIDER'!$I27</f>
        <v>1</v>
      </c>
      <c r="AC31">
        <v>1</v>
      </c>
      <c r="AD31">
        <f>'[1]TSS SPIDER'!$J27</f>
        <v>1</v>
      </c>
      <c r="AE31">
        <v>1</v>
      </c>
      <c r="AF31">
        <f t="shared" si="15"/>
        <v>8</v>
      </c>
      <c r="AG31">
        <f>'[1]TSS SPIDER'!$K27</f>
        <v>1</v>
      </c>
      <c r="AH31">
        <f t="shared" si="6"/>
        <v>1</v>
      </c>
      <c r="AI31">
        <f>'[1]TSS SPIDER'!$L27</f>
        <v>1</v>
      </c>
      <c r="AJ31">
        <v>1</v>
      </c>
      <c r="AK31">
        <f t="shared" si="7"/>
        <v>0</v>
      </c>
      <c r="AL31">
        <v>1</v>
      </c>
      <c r="AM31">
        <f>'[1]TSS SPIDER'!$M27</f>
        <v>0</v>
      </c>
      <c r="AN31">
        <v>1</v>
      </c>
      <c r="AO31">
        <f>'[1]TSS SPIDER'!$N27</f>
        <v>0</v>
      </c>
      <c r="AP31">
        <v>1</v>
      </c>
      <c r="AQ31">
        <v>1</v>
      </c>
      <c r="AR31">
        <v>1</v>
      </c>
      <c r="AS31">
        <f>'[1]TSS SPIDER'!$O27</f>
        <v>1</v>
      </c>
      <c r="AT31">
        <v>1</v>
      </c>
      <c r="AU31">
        <f t="shared" si="16"/>
        <v>50.111538461538487</v>
      </c>
      <c r="AV31">
        <f t="shared" si="17"/>
        <v>15.958461538461542</v>
      </c>
      <c r="AW31">
        <f t="shared" si="18"/>
        <v>7.7148717948717973</v>
      </c>
      <c r="AX31">
        <f t="shared" si="19"/>
        <v>16.547692307692309</v>
      </c>
      <c r="AY31">
        <v>1</v>
      </c>
      <c r="AZ31">
        <v>1</v>
      </c>
      <c r="BA31">
        <v>1</v>
      </c>
      <c r="BG31">
        <f t="shared" si="20"/>
        <v>205.12820512820511</v>
      </c>
      <c r="BH31" s="10">
        <f t="shared" si="21"/>
        <v>1.3541666666666666E-4</v>
      </c>
    </row>
    <row r="32" spans="1:60" ht="101.5">
      <c r="A32">
        <v>13</v>
      </c>
      <c r="B32" s="2" t="s">
        <v>894</v>
      </c>
      <c r="C32" s="2" t="s">
        <v>241</v>
      </c>
      <c r="D32">
        <v>1</v>
      </c>
      <c r="E32">
        <v>1</v>
      </c>
      <c r="F32">
        <f t="shared" si="8"/>
        <v>3</v>
      </c>
      <c r="G32">
        <f t="shared" si="9"/>
        <v>36</v>
      </c>
      <c r="H32">
        <f t="shared" si="10"/>
        <v>12</v>
      </c>
      <c r="I32">
        <f t="shared" si="11"/>
        <v>228</v>
      </c>
      <c r="J32">
        <f>'[1]TSS SPIDER'!$C28</f>
        <v>63</v>
      </c>
      <c r="K32">
        <f t="shared" si="12"/>
        <v>1.75</v>
      </c>
      <c r="L32">
        <f t="shared" si="13"/>
        <v>187</v>
      </c>
      <c r="M32">
        <f t="shared" si="14"/>
        <v>5.1944444444444446</v>
      </c>
      <c r="N32">
        <v>1</v>
      </c>
      <c r="O32">
        <v>1</v>
      </c>
      <c r="P32">
        <v>1</v>
      </c>
      <c r="Q32">
        <v>1</v>
      </c>
      <c r="R32">
        <f>'[1]TSS SPIDER'!$E28</f>
        <v>1</v>
      </c>
      <c r="S32">
        <v>1</v>
      </c>
      <c r="T32">
        <f t="shared" si="3"/>
        <v>1</v>
      </c>
      <c r="U32">
        <f>'[1]TSS SPIDER'!$F28</f>
        <v>1</v>
      </c>
      <c r="V32">
        <v>1</v>
      </c>
      <c r="W32">
        <f t="shared" si="4"/>
        <v>1</v>
      </c>
      <c r="X32">
        <f t="shared" si="5"/>
        <v>1</v>
      </c>
      <c r="Y32">
        <f>'[1]TSS SPIDER'!$D28</f>
        <v>0</v>
      </c>
      <c r="Z32">
        <f>'[1]TSS SPIDER'!$G28</f>
        <v>1</v>
      </c>
      <c r="AA32">
        <f>'[1]TSS SPIDER'!$H28</f>
        <v>1</v>
      </c>
      <c r="AB32">
        <f>'[1]TSS SPIDER'!$I28</f>
        <v>1</v>
      </c>
      <c r="AC32">
        <v>1</v>
      </c>
      <c r="AD32">
        <f>'[1]TSS SPIDER'!$J28</f>
        <v>1</v>
      </c>
      <c r="AE32">
        <v>1</v>
      </c>
      <c r="AF32">
        <f t="shared" si="15"/>
        <v>5</v>
      </c>
      <c r="AG32">
        <f>'[1]TSS SPIDER'!$K28</f>
        <v>1</v>
      </c>
      <c r="AH32">
        <f t="shared" si="6"/>
        <v>1</v>
      </c>
      <c r="AI32">
        <f>'[1]TSS SPIDER'!$L28</f>
        <v>0</v>
      </c>
      <c r="AJ32">
        <v>1</v>
      </c>
      <c r="AK32">
        <f t="shared" si="7"/>
        <v>1</v>
      </c>
      <c r="AL32">
        <v>1</v>
      </c>
      <c r="AM32">
        <f>'[1]TSS SPIDER'!$M28</f>
        <v>0</v>
      </c>
      <c r="AN32">
        <v>1</v>
      </c>
      <c r="AO32">
        <f>'[1]TSS SPIDER'!$N28</f>
        <v>0</v>
      </c>
      <c r="AP32">
        <v>1</v>
      </c>
      <c r="AQ32">
        <v>1</v>
      </c>
      <c r="AR32">
        <v>1</v>
      </c>
      <c r="AS32">
        <f>'[1]TSS SPIDER'!$O28</f>
        <v>0</v>
      </c>
      <c r="AT32">
        <v>1</v>
      </c>
      <c r="AU32">
        <f t="shared" si="16"/>
        <v>46.605000000000025</v>
      </c>
      <c r="AV32">
        <f t="shared" si="17"/>
        <v>9.740000000000002</v>
      </c>
      <c r="AW32">
        <f t="shared" si="18"/>
        <v>13.256666666666664</v>
      </c>
      <c r="AX32">
        <f t="shared" si="19"/>
        <v>9.0358333333333327</v>
      </c>
      <c r="AY32">
        <v>0</v>
      </c>
      <c r="AZ32">
        <v>1</v>
      </c>
      <c r="BA32">
        <v>1</v>
      </c>
      <c r="BG32">
        <f t="shared" si="20"/>
        <v>138.88888888888889</v>
      </c>
      <c r="BH32" s="10">
        <f t="shared" si="21"/>
        <v>1.25E-4</v>
      </c>
    </row>
    <row r="33" spans="1:60" ht="72.5">
      <c r="A33">
        <v>14</v>
      </c>
      <c r="B33" s="2" t="s">
        <v>895</v>
      </c>
      <c r="C33" s="2" t="s">
        <v>241</v>
      </c>
      <c r="D33">
        <v>1</v>
      </c>
      <c r="E33">
        <v>1</v>
      </c>
      <c r="F33">
        <f t="shared" si="8"/>
        <v>2</v>
      </c>
      <c r="G33">
        <f t="shared" si="9"/>
        <v>30</v>
      </c>
      <c r="H33">
        <f t="shared" si="10"/>
        <v>15</v>
      </c>
      <c r="I33">
        <f t="shared" si="11"/>
        <v>189</v>
      </c>
      <c r="J33">
        <f>'[1]TSS SPIDER'!$C29</f>
        <v>54</v>
      </c>
      <c r="K33">
        <f t="shared" si="12"/>
        <v>1.8</v>
      </c>
      <c r="L33">
        <f t="shared" si="13"/>
        <v>156</v>
      </c>
      <c r="M33">
        <f t="shared" si="14"/>
        <v>5.2</v>
      </c>
      <c r="N33">
        <v>1</v>
      </c>
      <c r="O33">
        <v>1</v>
      </c>
      <c r="P33">
        <v>1</v>
      </c>
      <c r="Q33">
        <v>1</v>
      </c>
      <c r="R33">
        <f>'[1]TSS SPIDER'!$E29</f>
        <v>1</v>
      </c>
      <c r="S33">
        <v>1</v>
      </c>
      <c r="T33">
        <f t="shared" si="3"/>
        <v>1</v>
      </c>
      <c r="U33">
        <f>'[1]TSS SPIDER'!$F29</f>
        <v>1</v>
      </c>
      <c r="V33">
        <v>1</v>
      </c>
      <c r="W33">
        <f t="shared" si="4"/>
        <v>1</v>
      </c>
      <c r="X33">
        <f t="shared" si="5"/>
        <v>1</v>
      </c>
      <c r="Y33">
        <f>'[1]TSS SPIDER'!$D29</f>
        <v>0</v>
      </c>
      <c r="Z33">
        <f>'[1]TSS SPIDER'!$G29</f>
        <v>1</v>
      </c>
      <c r="AA33">
        <f>'[1]TSS SPIDER'!$H29</f>
        <v>1</v>
      </c>
      <c r="AB33">
        <f>'[1]TSS SPIDER'!$I29</f>
        <v>1</v>
      </c>
      <c r="AC33">
        <v>1</v>
      </c>
      <c r="AD33">
        <f>'[1]TSS SPIDER'!$J29</f>
        <v>1</v>
      </c>
      <c r="AE33">
        <v>1</v>
      </c>
      <c r="AF33">
        <f t="shared" si="15"/>
        <v>4</v>
      </c>
      <c r="AG33">
        <f>'[1]TSS SPIDER'!$K29</f>
        <v>1</v>
      </c>
      <c r="AH33">
        <f t="shared" si="6"/>
        <v>1</v>
      </c>
      <c r="AI33">
        <f>'[1]TSS SPIDER'!$L29</f>
        <v>0</v>
      </c>
      <c r="AJ33">
        <v>1</v>
      </c>
      <c r="AK33">
        <f t="shared" si="7"/>
        <v>1</v>
      </c>
      <c r="AL33">
        <v>1</v>
      </c>
      <c r="AM33">
        <f>'[1]TSS SPIDER'!$M29</f>
        <v>0</v>
      </c>
      <c r="AN33">
        <v>1</v>
      </c>
      <c r="AO33">
        <f>'[1]TSS SPIDER'!$N29</f>
        <v>0</v>
      </c>
      <c r="AP33">
        <v>1</v>
      </c>
      <c r="AQ33">
        <v>1</v>
      </c>
      <c r="AR33">
        <v>1</v>
      </c>
      <c r="AS33">
        <f>'[1]TSS SPIDER'!$O29</f>
        <v>1</v>
      </c>
      <c r="AT33">
        <v>1</v>
      </c>
      <c r="AU33">
        <f t="shared" si="16"/>
        <v>39.330000000000013</v>
      </c>
      <c r="AV33">
        <f t="shared" si="17"/>
        <v>11.500000000000004</v>
      </c>
      <c r="AW33">
        <f t="shared" si="18"/>
        <v>13.586666666666666</v>
      </c>
      <c r="AX33">
        <f t="shared" si="19"/>
        <v>10.562000000000001</v>
      </c>
      <c r="AY33">
        <v>0</v>
      </c>
      <c r="AZ33">
        <v>1</v>
      </c>
      <c r="BA33">
        <v>1</v>
      </c>
      <c r="BG33">
        <f t="shared" si="20"/>
        <v>133.33333333333334</v>
      </c>
      <c r="BH33" s="10">
        <f t="shared" si="21"/>
        <v>1.0416666666666666E-4</v>
      </c>
    </row>
    <row r="34" spans="1:60" ht="72.5">
      <c r="A34">
        <v>15</v>
      </c>
      <c r="B34" s="2" t="s">
        <v>896</v>
      </c>
      <c r="C34" s="2" t="s">
        <v>241</v>
      </c>
      <c r="D34">
        <v>1</v>
      </c>
      <c r="E34">
        <v>1</v>
      </c>
      <c r="F34">
        <f t="shared" si="8"/>
        <v>1</v>
      </c>
      <c r="G34">
        <f t="shared" si="9"/>
        <v>23</v>
      </c>
      <c r="H34">
        <f t="shared" si="10"/>
        <v>23</v>
      </c>
      <c r="I34">
        <f t="shared" si="11"/>
        <v>158</v>
      </c>
      <c r="J34">
        <f>'[1]TSS SPIDER'!$C30</f>
        <v>47</v>
      </c>
      <c r="K34">
        <f t="shared" si="12"/>
        <v>2.0434782608695654</v>
      </c>
      <c r="L34">
        <f t="shared" si="13"/>
        <v>131</v>
      </c>
      <c r="M34">
        <f t="shared" si="14"/>
        <v>5.6956521739130439</v>
      </c>
      <c r="N34">
        <v>0</v>
      </c>
      <c r="O34">
        <v>1</v>
      </c>
      <c r="P34">
        <v>1</v>
      </c>
      <c r="Q34">
        <v>1</v>
      </c>
      <c r="R34">
        <f>'[1]TSS SPIDER'!$E30</f>
        <v>1</v>
      </c>
      <c r="S34">
        <v>1</v>
      </c>
      <c r="T34">
        <f t="shared" si="3"/>
        <v>1</v>
      </c>
      <c r="U34">
        <f>'[1]TSS SPIDER'!$F30</f>
        <v>1</v>
      </c>
      <c r="V34">
        <v>1</v>
      </c>
      <c r="W34">
        <f t="shared" si="4"/>
        <v>1</v>
      </c>
      <c r="X34">
        <f t="shared" si="5"/>
        <v>1</v>
      </c>
      <c r="Y34">
        <f>'[1]TSS SPIDER'!$D30</f>
        <v>1</v>
      </c>
      <c r="Z34">
        <f>'[1]TSS SPIDER'!$G30</f>
        <v>1</v>
      </c>
      <c r="AA34">
        <f>'[1]TSS SPIDER'!$H30</f>
        <v>1</v>
      </c>
      <c r="AB34">
        <f>'[1]TSS SPIDER'!$I30</f>
        <v>1</v>
      </c>
      <c r="AC34">
        <v>1</v>
      </c>
      <c r="AD34">
        <f>'[1]TSS SPIDER'!$J30</f>
        <v>1</v>
      </c>
      <c r="AE34">
        <v>1</v>
      </c>
      <c r="AF34">
        <f t="shared" si="15"/>
        <v>2</v>
      </c>
      <c r="AG34">
        <f>'[1]TSS SPIDER'!$K30</f>
        <v>1</v>
      </c>
      <c r="AH34">
        <f t="shared" si="6"/>
        <v>1</v>
      </c>
      <c r="AI34">
        <f>'[1]TSS SPIDER'!$L30</f>
        <v>0</v>
      </c>
      <c r="AJ34">
        <v>1</v>
      </c>
      <c r="AK34">
        <f t="shared" si="7"/>
        <v>1</v>
      </c>
      <c r="AL34">
        <v>1</v>
      </c>
      <c r="AM34">
        <f>'[1]TSS SPIDER'!$M30</f>
        <v>0</v>
      </c>
      <c r="AN34">
        <v>1</v>
      </c>
      <c r="AO34">
        <f>'[1]TSS SPIDER'!$N30</f>
        <v>0</v>
      </c>
      <c r="AP34">
        <v>1</v>
      </c>
      <c r="AQ34">
        <v>1</v>
      </c>
      <c r="AR34">
        <v>1</v>
      </c>
      <c r="AS34">
        <f>'[1]TSS SPIDER'!$O30</f>
        <v>1</v>
      </c>
      <c r="AT34">
        <v>1</v>
      </c>
      <c r="AU34">
        <f t="shared" si="16"/>
        <v>10.611739130434785</v>
      </c>
      <c r="AV34">
        <f t="shared" si="17"/>
        <v>17.493043478260876</v>
      </c>
      <c r="AW34">
        <f t="shared" si="18"/>
        <v>17.681739130434782</v>
      </c>
      <c r="AX34">
        <f t="shared" si="19"/>
        <v>16.896521739130442</v>
      </c>
      <c r="AY34">
        <v>0</v>
      </c>
      <c r="AZ34">
        <v>1</v>
      </c>
      <c r="BA34">
        <v>1</v>
      </c>
      <c r="BG34">
        <f t="shared" si="20"/>
        <v>86.956521739130437</v>
      </c>
      <c r="BH34" s="10">
        <f t="shared" si="21"/>
        <v>7.9861111111111116E-5</v>
      </c>
    </row>
    <row r="35" spans="1:60" ht="43.5">
      <c r="A35">
        <v>16</v>
      </c>
      <c r="B35" s="2" t="s">
        <v>897</v>
      </c>
      <c r="C35" s="2" t="s">
        <v>241</v>
      </c>
      <c r="D35">
        <v>1</v>
      </c>
      <c r="E35">
        <v>1</v>
      </c>
      <c r="F35">
        <f t="shared" si="8"/>
        <v>1</v>
      </c>
      <c r="G35">
        <f t="shared" si="9"/>
        <v>17</v>
      </c>
      <c r="H35">
        <f t="shared" si="10"/>
        <v>17</v>
      </c>
      <c r="I35">
        <f t="shared" si="11"/>
        <v>91</v>
      </c>
      <c r="J35">
        <f>'[1]TSS SPIDER'!$C31</f>
        <v>26</v>
      </c>
      <c r="K35">
        <f t="shared" si="12"/>
        <v>1.5294117647058822</v>
      </c>
      <c r="L35">
        <f t="shared" si="13"/>
        <v>73</v>
      </c>
      <c r="M35">
        <f t="shared" si="14"/>
        <v>4.2941176470588234</v>
      </c>
      <c r="N35">
        <v>1</v>
      </c>
      <c r="O35">
        <v>1</v>
      </c>
      <c r="P35">
        <v>1</v>
      </c>
      <c r="Q35">
        <v>1</v>
      </c>
      <c r="R35">
        <f>'[1]TSS SPIDER'!$E31</f>
        <v>0</v>
      </c>
      <c r="S35">
        <v>1</v>
      </c>
      <c r="T35">
        <f t="shared" si="3"/>
        <v>0</v>
      </c>
      <c r="U35">
        <f>'[1]TSS SPIDER'!$F31</f>
        <v>1</v>
      </c>
      <c r="V35">
        <v>1</v>
      </c>
      <c r="W35">
        <f t="shared" si="4"/>
        <v>0</v>
      </c>
      <c r="X35">
        <f t="shared" si="5"/>
        <v>1</v>
      </c>
      <c r="Y35">
        <f>'[1]TSS SPIDER'!$D31</f>
        <v>0</v>
      </c>
      <c r="Z35">
        <f>'[1]TSS SPIDER'!$G31</f>
        <v>1</v>
      </c>
      <c r="AA35">
        <f>'[1]TSS SPIDER'!$H31</f>
        <v>1</v>
      </c>
      <c r="AB35">
        <f>'[1]TSS SPIDER'!$I31</f>
        <v>1</v>
      </c>
      <c r="AC35">
        <v>1</v>
      </c>
      <c r="AD35">
        <f>'[1]TSS SPIDER'!$J31</f>
        <v>1</v>
      </c>
      <c r="AE35">
        <v>1</v>
      </c>
      <c r="AF35">
        <f t="shared" si="15"/>
        <v>2</v>
      </c>
      <c r="AG35">
        <f>'[1]TSS SPIDER'!$K31</f>
        <v>1</v>
      </c>
      <c r="AH35">
        <f t="shared" si="6"/>
        <v>1</v>
      </c>
      <c r="AI35">
        <f>'[1]TSS SPIDER'!$L31</f>
        <v>1</v>
      </c>
      <c r="AJ35">
        <v>1</v>
      </c>
      <c r="AK35">
        <f t="shared" si="7"/>
        <v>1</v>
      </c>
      <c r="AL35">
        <v>1</v>
      </c>
      <c r="AM35">
        <f>'[1]TSS SPIDER'!$M31</f>
        <v>0</v>
      </c>
      <c r="AN35">
        <v>1</v>
      </c>
      <c r="AO35">
        <f>'[1]TSS SPIDER'!$N31</f>
        <v>0</v>
      </c>
      <c r="AP35">
        <v>1</v>
      </c>
      <c r="AQ35">
        <v>1</v>
      </c>
      <c r="AR35">
        <v>1</v>
      </c>
      <c r="AS35">
        <f>'[1]TSS SPIDER'!$O31</f>
        <v>1</v>
      </c>
      <c r="AT35">
        <v>1</v>
      </c>
      <c r="AU35">
        <f t="shared" si="16"/>
        <v>60.191764705882377</v>
      </c>
      <c r="AV35">
        <f t="shared" si="17"/>
        <v>9.0870588235294107</v>
      </c>
      <c r="AW35">
        <f t="shared" si="18"/>
        <v>8.3999999999999986</v>
      </c>
      <c r="AX35">
        <f t="shared" si="19"/>
        <v>7.2952941176470567</v>
      </c>
      <c r="AY35">
        <v>1</v>
      </c>
      <c r="AZ35">
        <v>1</v>
      </c>
      <c r="BA35">
        <v>1</v>
      </c>
      <c r="BG35">
        <f t="shared" si="20"/>
        <v>117.64705882352941</v>
      </c>
      <c r="BH35" s="10">
        <f t="shared" si="21"/>
        <v>5.902777777777778E-5</v>
      </c>
    </row>
    <row r="36" spans="1:60" ht="72.5">
      <c r="A36">
        <v>17</v>
      </c>
      <c r="B36" s="2" t="s">
        <v>898</v>
      </c>
      <c r="C36" s="16" t="s">
        <v>899</v>
      </c>
      <c r="D36">
        <v>1</v>
      </c>
      <c r="E36">
        <v>1</v>
      </c>
      <c r="F36">
        <f t="shared" si="8"/>
        <v>2</v>
      </c>
      <c r="G36">
        <f t="shared" si="9"/>
        <v>30</v>
      </c>
      <c r="H36">
        <f t="shared" si="10"/>
        <v>15</v>
      </c>
      <c r="I36">
        <f t="shared" si="11"/>
        <v>177</v>
      </c>
      <c r="J36">
        <f>'[1]TSS SPIDER'!$C32</f>
        <v>52</v>
      </c>
      <c r="K36">
        <f t="shared" si="12"/>
        <v>1.7333333333333334</v>
      </c>
      <c r="L36">
        <f t="shared" si="13"/>
        <v>144</v>
      </c>
      <c r="M36">
        <f t="shared" si="14"/>
        <v>4.8</v>
      </c>
      <c r="N36">
        <v>1</v>
      </c>
      <c r="O36">
        <v>1</v>
      </c>
      <c r="P36">
        <v>1</v>
      </c>
      <c r="Q36">
        <v>1</v>
      </c>
      <c r="R36">
        <f>'[1]TSS SPIDER'!$E32</f>
        <v>1</v>
      </c>
      <c r="S36">
        <v>1</v>
      </c>
      <c r="T36">
        <f t="shared" si="3"/>
        <v>1</v>
      </c>
      <c r="U36">
        <f>'[1]TSS SPIDER'!$F32</f>
        <v>1</v>
      </c>
      <c r="V36">
        <v>1</v>
      </c>
      <c r="W36">
        <f t="shared" si="4"/>
        <v>1</v>
      </c>
      <c r="X36">
        <f t="shared" si="5"/>
        <v>1</v>
      </c>
      <c r="Y36">
        <f>'[1]TSS SPIDER'!$D32</f>
        <v>0</v>
      </c>
      <c r="Z36">
        <f>'[1]TSS SPIDER'!$G32</f>
        <v>1</v>
      </c>
      <c r="AA36">
        <f>'[1]TSS SPIDER'!$H32</f>
        <v>1</v>
      </c>
      <c r="AB36">
        <f>'[1]TSS SPIDER'!$I32</f>
        <v>1</v>
      </c>
      <c r="AC36">
        <v>1</v>
      </c>
      <c r="AD36">
        <f>'[1]TSS SPIDER'!$J32</f>
        <v>1</v>
      </c>
      <c r="AE36">
        <v>1</v>
      </c>
      <c r="AF36">
        <f t="shared" si="15"/>
        <v>3</v>
      </c>
      <c r="AG36">
        <f>'[1]TSS SPIDER'!$K32</f>
        <v>0</v>
      </c>
      <c r="AH36">
        <f t="shared" si="6"/>
        <v>1</v>
      </c>
      <c r="AI36">
        <f>'[1]TSS SPIDER'!$L32</f>
        <v>0</v>
      </c>
      <c r="AJ36">
        <v>1</v>
      </c>
      <c r="AK36">
        <f t="shared" si="7"/>
        <v>1</v>
      </c>
      <c r="AL36">
        <v>1</v>
      </c>
      <c r="AM36">
        <f>'[1]TSS SPIDER'!$M32</f>
        <v>0</v>
      </c>
      <c r="AN36">
        <v>1</v>
      </c>
      <c r="AO36">
        <f>'[1]TSS SPIDER'!$N32</f>
        <v>1</v>
      </c>
      <c r="AP36">
        <v>1</v>
      </c>
      <c r="AQ36">
        <v>1</v>
      </c>
      <c r="AR36">
        <v>1</v>
      </c>
      <c r="AS36">
        <f>'[1]TSS SPIDER'!$O32</f>
        <v>1</v>
      </c>
      <c r="AT36">
        <v>1</v>
      </c>
      <c r="AU36">
        <f t="shared" si="16"/>
        <v>44.970000000000027</v>
      </c>
      <c r="AV36">
        <f t="shared" si="17"/>
        <v>10.713333333333338</v>
      </c>
      <c r="AW36">
        <f t="shared" si="18"/>
        <v>11.234666666666666</v>
      </c>
      <c r="AX36">
        <f t="shared" si="19"/>
        <v>8.6780000000000008</v>
      </c>
      <c r="AY36">
        <v>0</v>
      </c>
      <c r="AZ36">
        <v>1</v>
      </c>
      <c r="BA36">
        <v>1</v>
      </c>
      <c r="BG36">
        <f t="shared" si="20"/>
        <v>100</v>
      </c>
      <c r="BH36" s="10">
        <f t="shared" si="21"/>
        <v>1.0416666666666666E-4</v>
      </c>
    </row>
    <row r="37" spans="1:60" ht="43.5">
      <c r="A37">
        <v>18</v>
      </c>
      <c r="B37" s="2" t="s">
        <v>900</v>
      </c>
      <c r="C37" s="16" t="s">
        <v>451</v>
      </c>
      <c r="D37">
        <v>1</v>
      </c>
      <c r="E37">
        <v>1</v>
      </c>
      <c r="F37">
        <f t="shared" si="8"/>
        <v>1</v>
      </c>
      <c r="G37">
        <f t="shared" si="9"/>
        <v>19</v>
      </c>
      <c r="H37">
        <f t="shared" si="10"/>
        <v>19</v>
      </c>
      <c r="I37">
        <f t="shared" si="11"/>
        <v>109</v>
      </c>
      <c r="J37">
        <f>'[1]TSS SPIDER'!$C33</f>
        <v>30</v>
      </c>
      <c r="K37">
        <f t="shared" si="12"/>
        <v>1.5789473684210527</v>
      </c>
      <c r="L37">
        <f t="shared" si="13"/>
        <v>89</v>
      </c>
      <c r="M37">
        <f t="shared" si="14"/>
        <v>4.6842105263157894</v>
      </c>
      <c r="N37">
        <v>1</v>
      </c>
      <c r="O37">
        <v>1</v>
      </c>
      <c r="P37">
        <v>1</v>
      </c>
      <c r="Q37">
        <v>1</v>
      </c>
      <c r="R37">
        <f>'[1]TSS SPIDER'!$E33</f>
        <v>1</v>
      </c>
      <c r="S37">
        <v>1</v>
      </c>
      <c r="T37">
        <f t="shared" si="3"/>
        <v>1</v>
      </c>
      <c r="U37">
        <f>'[1]TSS SPIDER'!$F33</f>
        <v>1</v>
      </c>
      <c r="V37">
        <v>1</v>
      </c>
      <c r="W37">
        <f t="shared" si="4"/>
        <v>1</v>
      </c>
      <c r="X37">
        <f t="shared" si="5"/>
        <v>1</v>
      </c>
      <c r="Y37">
        <f>'[1]TSS SPIDER'!$D33</f>
        <v>0</v>
      </c>
      <c r="Z37">
        <f>'[1]TSS SPIDER'!$G33</f>
        <v>1</v>
      </c>
      <c r="AA37">
        <f>'[1]TSS SPIDER'!$H33</f>
        <v>1</v>
      </c>
      <c r="AB37">
        <f>'[1]TSS SPIDER'!$I33</f>
        <v>1</v>
      </c>
      <c r="AC37">
        <v>1</v>
      </c>
      <c r="AD37">
        <f>'[1]TSS SPIDER'!$J33</f>
        <v>1</v>
      </c>
      <c r="AE37">
        <v>1</v>
      </c>
      <c r="AF37">
        <f t="shared" si="15"/>
        <v>2</v>
      </c>
      <c r="AG37">
        <f>'[1]TSS SPIDER'!$K33</f>
        <v>1</v>
      </c>
      <c r="AH37">
        <f t="shared" si="6"/>
        <v>1</v>
      </c>
      <c r="AI37">
        <f>'[1]TSS SPIDER'!$L33</f>
        <v>1</v>
      </c>
      <c r="AJ37">
        <v>1</v>
      </c>
      <c r="AK37">
        <f t="shared" si="7"/>
        <v>1</v>
      </c>
      <c r="AL37">
        <v>1</v>
      </c>
      <c r="AM37">
        <f>'[1]TSS SPIDER'!$M33</f>
        <v>1</v>
      </c>
      <c r="AN37">
        <v>1</v>
      </c>
      <c r="AO37">
        <f>'[1]TSS SPIDER'!$N33</f>
        <v>0</v>
      </c>
      <c r="AP37">
        <v>1</v>
      </c>
      <c r="AQ37">
        <v>1</v>
      </c>
      <c r="AR37">
        <v>1</v>
      </c>
      <c r="AS37">
        <f>'[1]TSS SPIDER'!$O33</f>
        <v>0</v>
      </c>
      <c r="AT37">
        <v>1</v>
      </c>
      <c r="AU37">
        <f t="shared" si="16"/>
        <v>53.971052631578971</v>
      </c>
      <c r="AV37">
        <f t="shared" si="17"/>
        <v>10.451578947368422</v>
      </c>
      <c r="AW37">
        <f t="shared" si="18"/>
        <v>10.804210526315789</v>
      </c>
      <c r="AX37">
        <f t="shared" si="19"/>
        <v>10.132631578947368</v>
      </c>
      <c r="AY37">
        <v>1</v>
      </c>
      <c r="AZ37">
        <v>1</v>
      </c>
      <c r="BA37">
        <v>1</v>
      </c>
      <c r="BG37">
        <f t="shared" si="20"/>
        <v>105.26315789473684</v>
      </c>
      <c r="BH37" s="10">
        <f t="shared" si="21"/>
        <v>6.597222222222223E-5</v>
      </c>
    </row>
    <row r="38" spans="1:60" ht="87">
      <c r="A38">
        <v>19</v>
      </c>
      <c r="B38" s="1" t="s">
        <v>901</v>
      </c>
      <c r="C38" s="16" t="s">
        <v>451</v>
      </c>
      <c r="D38">
        <v>1</v>
      </c>
      <c r="E38">
        <v>1</v>
      </c>
      <c r="F38">
        <f t="shared" si="8"/>
        <v>1</v>
      </c>
      <c r="G38">
        <f t="shared" si="9"/>
        <v>27</v>
      </c>
      <c r="H38">
        <f t="shared" si="10"/>
        <v>27</v>
      </c>
      <c r="I38">
        <f t="shared" si="11"/>
        <v>169</v>
      </c>
      <c r="J38">
        <f>'[1]TSS SPIDER'!$C34</f>
        <v>44</v>
      </c>
      <c r="K38">
        <f t="shared" si="12"/>
        <v>1.6296296296296295</v>
      </c>
      <c r="L38">
        <f t="shared" si="13"/>
        <v>141</v>
      </c>
      <c r="M38">
        <f t="shared" si="14"/>
        <v>5.2222222222222223</v>
      </c>
      <c r="N38">
        <v>1</v>
      </c>
      <c r="O38">
        <v>1</v>
      </c>
      <c r="P38">
        <v>1</v>
      </c>
      <c r="Q38">
        <v>1</v>
      </c>
      <c r="R38">
        <f>'[1]TSS SPIDER'!$E34</f>
        <v>1</v>
      </c>
      <c r="S38">
        <v>1</v>
      </c>
      <c r="T38">
        <f t="shared" si="3"/>
        <v>1</v>
      </c>
      <c r="U38">
        <f>'[1]TSS SPIDER'!$F34</f>
        <v>1</v>
      </c>
      <c r="V38">
        <v>1</v>
      </c>
      <c r="W38">
        <f t="shared" si="4"/>
        <v>1</v>
      </c>
      <c r="X38">
        <f t="shared" si="5"/>
        <v>1</v>
      </c>
      <c r="Y38">
        <f>'[1]TSS SPIDER'!$D34</f>
        <v>0</v>
      </c>
      <c r="Z38">
        <f>'[1]TSS SPIDER'!$G34</f>
        <v>1</v>
      </c>
      <c r="AA38">
        <f>'[1]TSS SPIDER'!$H34</f>
        <v>1</v>
      </c>
      <c r="AB38">
        <f>'[1]TSS SPIDER'!$I34</f>
        <v>1</v>
      </c>
      <c r="AC38">
        <v>1</v>
      </c>
      <c r="AD38">
        <f>'[1]TSS SPIDER'!$J34</f>
        <v>1</v>
      </c>
      <c r="AE38">
        <v>1</v>
      </c>
      <c r="AF38">
        <f t="shared" si="15"/>
        <v>2</v>
      </c>
      <c r="AG38">
        <f>'[1]TSS SPIDER'!$K34</f>
        <v>1</v>
      </c>
      <c r="AH38">
        <f t="shared" si="6"/>
        <v>1</v>
      </c>
      <c r="AI38">
        <f>'[1]TSS SPIDER'!$L34</f>
        <v>0</v>
      </c>
      <c r="AJ38">
        <v>1</v>
      </c>
      <c r="AK38">
        <f t="shared" si="7"/>
        <v>1</v>
      </c>
      <c r="AL38">
        <v>1</v>
      </c>
      <c r="AM38">
        <f>'[1]TSS SPIDER'!$M34</f>
        <v>1</v>
      </c>
      <c r="AN38">
        <v>1</v>
      </c>
      <c r="AO38">
        <f>'[1]TSS SPIDER'!$N34</f>
        <v>0</v>
      </c>
      <c r="AP38">
        <v>1</v>
      </c>
      <c r="AQ38">
        <v>1</v>
      </c>
      <c r="AR38">
        <v>1</v>
      </c>
      <c r="AS38">
        <f>'[1]TSS SPIDER'!$O34</f>
        <v>0</v>
      </c>
      <c r="AT38">
        <v>1</v>
      </c>
      <c r="AU38">
        <f t="shared" si="16"/>
        <v>41.563333333333361</v>
      </c>
      <c r="AV38">
        <f t="shared" si="17"/>
        <v>14.169629629629632</v>
      </c>
      <c r="AW38">
        <f t="shared" si="18"/>
        <v>14.245925925925924</v>
      </c>
      <c r="AX38">
        <f t="shared" si="19"/>
        <v>16.666666666666664</v>
      </c>
      <c r="AY38">
        <v>1</v>
      </c>
      <c r="AZ38">
        <v>1</v>
      </c>
      <c r="BA38">
        <v>1</v>
      </c>
      <c r="BG38">
        <f t="shared" si="20"/>
        <v>74.074074074074076</v>
      </c>
      <c r="BH38" s="10">
        <f t="shared" si="21"/>
        <v>9.3750000000000016E-5</v>
      </c>
    </row>
    <row r="39" spans="1:60" ht="87">
      <c r="A39">
        <v>20</v>
      </c>
      <c r="B39" s="1" t="s">
        <v>902</v>
      </c>
      <c r="C39" s="2" t="s">
        <v>241</v>
      </c>
      <c r="D39">
        <v>1</v>
      </c>
      <c r="E39">
        <v>1</v>
      </c>
      <c r="F39">
        <f t="shared" si="8"/>
        <v>1</v>
      </c>
      <c r="G39">
        <f t="shared" si="9"/>
        <v>37</v>
      </c>
      <c r="H39">
        <f t="shared" si="10"/>
        <v>37</v>
      </c>
      <c r="I39">
        <f t="shared" si="11"/>
        <v>215</v>
      </c>
      <c r="J39">
        <f>'[1]TSS SPIDER'!$C35</f>
        <v>60</v>
      </c>
      <c r="K39">
        <f t="shared" si="12"/>
        <v>1.6216216216216217</v>
      </c>
      <c r="L39">
        <f t="shared" si="13"/>
        <v>174</v>
      </c>
      <c r="M39">
        <f t="shared" si="14"/>
        <v>4.7027027027027026</v>
      </c>
      <c r="N39">
        <v>0</v>
      </c>
      <c r="O39">
        <v>1</v>
      </c>
      <c r="P39">
        <v>0</v>
      </c>
      <c r="Q39">
        <v>0</v>
      </c>
      <c r="R39">
        <f>'[1]TSS SPIDER'!$E35</f>
        <v>1</v>
      </c>
      <c r="S39">
        <v>1</v>
      </c>
      <c r="T39">
        <f t="shared" si="3"/>
        <v>0</v>
      </c>
      <c r="U39">
        <f>'[1]TSS SPIDER'!$F35</f>
        <v>1</v>
      </c>
      <c r="V39">
        <v>1</v>
      </c>
      <c r="W39">
        <f t="shared" si="4"/>
        <v>0</v>
      </c>
      <c r="X39">
        <f t="shared" si="5"/>
        <v>1</v>
      </c>
      <c r="Y39">
        <f>'[1]TSS SPIDER'!$D35</f>
        <v>1</v>
      </c>
      <c r="Z39">
        <f>'[1]TSS SPIDER'!$G35</f>
        <v>1</v>
      </c>
      <c r="AA39">
        <f>'[1]TSS SPIDER'!$H35</f>
        <v>1</v>
      </c>
      <c r="AB39">
        <f>'[1]TSS SPIDER'!$I35</f>
        <v>1</v>
      </c>
      <c r="AC39">
        <v>1</v>
      </c>
      <c r="AD39">
        <f>'[1]TSS SPIDER'!$J35</f>
        <v>1</v>
      </c>
      <c r="AE39">
        <v>1</v>
      </c>
      <c r="AF39">
        <f t="shared" si="15"/>
        <v>4</v>
      </c>
      <c r="AG39">
        <f>'[1]TSS SPIDER'!$K35</f>
        <v>1</v>
      </c>
      <c r="AH39">
        <f t="shared" si="6"/>
        <v>1</v>
      </c>
      <c r="AI39">
        <f>'[1]TSS SPIDER'!$L35</f>
        <v>0</v>
      </c>
      <c r="AJ39">
        <v>1</v>
      </c>
      <c r="AK39">
        <f t="shared" si="7"/>
        <v>1</v>
      </c>
      <c r="AL39">
        <v>1</v>
      </c>
      <c r="AM39">
        <f>'[1]TSS SPIDER'!$M35</f>
        <v>0</v>
      </c>
      <c r="AN39">
        <v>1</v>
      </c>
      <c r="AO39">
        <f>'[1]TSS SPIDER'!$N35</f>
        <v>0</v>
      </c>
      <c r="AP39">
        <v>1</v>
      </c>
      <c r="AQ39">
        <v>1</v>
      </c>
      <c r="AR39">
        <v>1</v>
      </c>
      <c r="AS39">
        <f>'[1]TSS SPIDER'!$O35</f>
        <v>1</v>
      </c>
      <c r="AT39">
        <v>1</v>
      </c>
      <c r="AU39">
        <f t="shared" si="16"/>
        <v>32.090810810810815</v>
      </c>
      <c r="AV39">
        <f t="shared" si="17"/>
        <v>17.975135135135137</v>
      </c>
      <c r="AW39">
        <f t="shared" si="18"/>
        <v>11.84648648648648</v>
      </c>
      <c r="AX39">
        <f t="shared" si="19"/>
        <v>19.219729729729728</v>
      </c>
      <c r="AY39">
        <v>0</v>
      </c>
      <c r="AZ39">
        <v>1</v>
      </c>
      <c r="BA39">
        <v>1</v>
      </c>
      <c r="BG39">
        <f t="shared" si="20"/>
        <v>108.10810810810811</v>
      </c>
      <c r="BH39" s="10">
        <f t="shared" si="21"/>
        <v>1.2847222222222223E-4</v>
      </c>
    </row>
    <row r="40" spans="1:60" ht="43.5">
      <c r="A40">
        <v>21</v>
      </c>
      <c r="B40" s="1" t="s">
        <v>903</v>
      </c>
      <c r="C40" s="16" t="s">
        <v>451</v>
      </c>
      <c r="D40">
        <v>1</v>
      </c>
      <c r="E40">
        <v>1</v>
      </c>
      <c r="F40">
        <f t="shared" si="8"/>
        <v>1</v>
      </c>
      <c r="G40">
        <f t="shared" si="9"/>
        <v>14</v>
      </c>
      <c r="H40">
        <f t="shared" si="10"/>
        <v>14</v>
      </c>
      <c r="I40">
        <f t="shared" si="11"/>
        <v>98</v>
      </c>
      <c r="J40">
        <f>'[1]TSS SPIDER'!$C36</f>
        <v>27</v>
      </c>
      <c r="K40">
        <f t="shared" si="12"/>
        <v>1.9285714285714286</v>
      </c>
      <c r="L40">
        <f t="shared" si="13"/>
        <v>82</v>
      </c>
      <c r="M40">
        <f t="shared" si="14"/>
        <v>5.8571428571428568</v>
      </c>
      <c r="N40">
        <v>1</v>
      </c>
      <c r="O40">
        <v>1</v>
      </c>
      <c r="P40">
        <v>1</v>
      </c>
      <c r="Q40">
        <v>1</v>
      </c>
      <c r="R40">
        <f>'[1]TSS SPIDER'!$E36</f>
        <v>1</v>
      </c>
      <c r="S40">
        <v>1</v>
      </c>
      <c r="T40">
        <f t="shared" si="3"/>
        <v>1</v>
      </c>
      <c r="U40">
        <f>'[1]TSS SPIDER'!$F36</f>
        <v>1</v>
      </c>
      <c r="V40">
        <v>1</v>
      </c>
      <c r="W40">
        <f t="shared" si="4"/>
        <v>1</v>
      </c>
      <c r="X40">
        <f t="shared" si="5"/>
        <v>1</v>
      </c>
      <c r="Y40">
        <f>'[1]TSS SPIDER'!$D36</f>
        <v>1</v>
      </c>
      <c r="Z40">
        <f>'[1]TSS SPIDER'!$G36</f>
        <v>1</v>
      </c>
      <c r="AA40">
        <f>'[1]TSS SPIDER'!$H36</f>
        <v>1</v>
      </c>
      <c r="AB40">
        <f>'[1]TSS SPIDER'!$I36</f>
        <v>1</v>
      </c>
      <c r="AC40">
        <v>1</v>
      </c>
      <c r="AD40">
        <f>'[1]TSS SPIDER'!$J36</f>
        <v>1</v>
      </c>
      <c r="AE40">
        <v>1</v>
      </c>
      <c r="AF40">
        <f t="shared" si="15"/>
        <v>2</v>
      </c>
      <c r="AG40">
        <f>'[1]TSS SPIDER'!$K36</f>
        <v>1</v>
      </c>
      <c r="AH40">
        <f t="shared" si="6"/>
        <v>1</v>
      </c>
      <c r="AI40">
        <f>'[1]TSS SPIDER'!$L36</f>
        <v>1</v>
      </c>
      <c r="AJ40">
        <v>1</v>
      </c>
      <c r="AK40">
        <f t="shared" si="7"/>
        <v>1</v>
      </c>
      <c r="AL40">
        <v>1</v>
      </c>
      <c r="AM40">
        <f>'[1]TSS SPIDER'!$M36</f>
        <v>1</v>
      </c>
      <c r="AN40">
        <v>1</v>
      </c>
      <c r="AO40">
        <f>'[1]TSS SPIDER'!$N36</f>
        <v>1</v>
      </c>
      <c r="AP40">
        <v>1</v>
      </c>
      <c r="AQ40">
        <v>1</v>
      </c>
      <c r="AR40">
        <v>1</v>
      </c>
      <c r="AS40">
        <f>'[1]TSS SPIDER'!$O36</f>
        <v>1</v>
      </c>
      <c r="AT40">
        <v>1</v>
      </c>
      <c r="AU40">
        <f t="shared" si="16"/>
        <v>29.467857142857163</v>
      </c>
      <c r="AV40">
        <f t="shared" si="17"/>
        <v>12.627142857142861</v>
      </c>
      <c r="AW40">
        <f t="shared" si="18"/>
        <v>17.785714285714281</v>
      </c>
      <c r="AX40">
        <f t="shared" si="19"/>
        <v>13.157142857142851</v>
      </c>
      <c r="AY40">
        <v>1</v>
      </c>
      <c r="AZ40">
        <v>1</v>
      </c>
      <c r="BA40">
        <v>1</v>
      </c>
      <c r="BG40">
        <f t="shared" si="20"/>
        <v>142.85714285714286</v>
      </c>
      <c r="BH40" s="10">
        <f t="shared" si="21"/>
        <v>4.8611111111111115E-5</v>
      </c>
    </row>
    <row r="41" spans="1:60" ht="43.5">
      <c r="A41">
        <v>22</v>
      </c>
      <c r="B41" s="1" t="s">
        <v>904</v>
      </c>
      <c r="C41" s="2" t="s">
        <v>241</v>
      </c>
      <c r="D41">
        <v>1</v>
      </c>
      <c r="E41">
        <v>1</v>
      </c>
      <c r="F41">
        <f t="shared" si="8"/>
        <v>1</v>
      </c>
      <c r="G41">
        <f t="shared" si="9"/>
        <v>19</v>
      </c>
      <c r="H41">
        <f t="shared" si="10"/>
        <v>19</v>
      </c>
      <c r="I41">
        <f t="shared" si="11"/>
        <v>113</v>
      </c>
      <c r="J41">
        <f>'[1]TSS SPIDER'!$C37</f>
        <v>33</v>
      </c>
      <c r="K41">
        <f t="shared" si="12"/>
        <v>1.736842105263158</v>
      </c>
      <c r="L41">
        <f t="shared" si="13"/>
        <v>91</v>
      </c>
      <c r="M41">
        <f t="shared" si="14"/>
        <v>4.7894736842105265</v>
      </c>
      <c r="N41">
        <v>1</v>
      </c>
      <c r="O41">
        <v>1</v>
      </c>
      <c r="P41">
        <v>1</v>
      </c>
      <c r="Q41">
        <v>1</v>
      </c>
      <c r="R41">
        <f>'[1]TSS SPIDER'!$E37</f>
        <v>1</v>
      </c>
      <c r="S41">
        <v>1</v>
      </c>
      <c r="T41">
        <f t="shared" si="3"/>
        <v>1</v>
      </c>
      <c r="U41">
        <f>'[1]TSS SPIDER'!$F37</f>
        <v>1</v>
      </c>
      <c r="V41">
        <v>1</v>
      </c>
      <c r="W41">
        <f t="shared" si="4"/>
        <v>1</v>
      </c>
      <c r="X41">
        <f t="shared" si="5"/>
        <v>1</v>
      </c>
      <c r="Y41">
        <f>'[1]TSS SPIDER'!$D37</f>
        <v>1</v>
      </c>
      <c r="Z41">
        <f>'[1]TSS SPIDER'!$G37</f>
        <v>1</v>
      </c>
      <c r="AA41">
        <f>'[1]TSS SPIDER'!$H37</f>
        <v>1</v>
      </c>
      <c r="AB41">
        <f>'[1]TSS SPIDER'!$I37</f>
        <v>1</v>
      </c>
      <c r="AC41">
        <v>1</v>
      </c>
      <c r="AD41">
        <f>'[1]TSS SPIDER'!$J37</f>
        <v>1</v>
      </c>
      <c r="AE41">
        <v>1</v>
      </c>
      <c r="AF41">
        <f t="shared" si="15"/>
        <v>2</v>
      </c>
      <c r="AG41">
        <f>'[1]TSS SPIDER'!$K37</f>
        <v>0</v>
      </c>
      <c r="AH41">
        <f t="shared" si="6"/>
        <v>1</v>
      </c>
      <c r="AI41">
        <f>'[1]TSS SPIDER'!$L37</f>
        <v>1</v>
      </c>
      <c r="AJ41">
        <v>1</v>
      </c>
      <c r="AK41">
        <f t="shared" si="7"/>
        <v>1</v>
      </c>
      <c r="AL41">
        <v>1</v>
      </c>
      <c r="AM41">
        <f>'[1]TSS SPIDER'!$M37</f>
        <v>0</v>
      </c>
      <c r="AN41">
        <v>1</v>
      </c>
      <c r="AO41">
        <f>'[1]TSS SPIDER'!$N37</f>
        <v>0</v>
      </c>
      <c r="AP41">
        <v>1</v>
      </c>
      <c r="AQ41">
        <v>1</v>
      </c>
      <c r="AR41">
        <v>1</v>
      </c>
      <c r="AS41">
        <f>'[1]TSS SPIDER'!$O37</f>
        <v>1</v>
      </c>
      <c r="AT41">
        <v>1</v>
      </c>
      <c r="AU41">
        <f t="shared" si="16"/>
        <v>40.613157894736844</v>
      </c>
      <c r="AV41">
        <f t="shared" si="17"/>
        <v>12.314736842105265</v>
      </c>
      <c r="AW41">
        <f t="shared" si="18"/>
        <v>12.042105263157893</v>
      </c>
      <c r="AX41">
        <f t="shared" si="19"/>
        <v>10.62842105263158</v>
      </c>
      <c r="AY41">
        <v>1</v>
      </c>
      <c r="AZ41">
        <v>1</v>
      </c>
      <c r="BA41">
        <v>1</v>
      </c>
      <c r="BG41">
        <f t="shared" si="20"/>
        <v>105.26315789473684</v>
      </c>
      <c r="BH41" s="10">
        <f t="shared" si="21"/>
        <v>6.597222222222223E-5</v>
      </c>
    </row>
    <row r="42" spans="1:60" ht="43.5">
      <c r="A42">
        <v>23</v>
      </c>
      <c r="B42" s="1" t="s">
        <v>905</v>
      </c>
      <c r="C42" s="2" t="s">
        <v>241</v>
      </c>
      <c r="D42">
        <v>1</v>
      </c>
      <c r="E42">
        <v>1</v>
      </c>
      <c r="F42">
        <f t="shared" si="8"/>
        <v>1</v>
      </c>
      <c r="G42">
        <f t="shared" si="9"/>
        <v>19</v>
      </c>
      <c r="H42">
        <f t="shared" si="10"/>
        <v>19</v>
      </c>
      <c r="I42">
        <f t="shared" si="11"/>
        <v>115</v>
      </c>
      <c r="J42">
        <f>'[1]TSS SPIDER'!$C38</f>
        <v>34</v>
      </c>
      <c r="K42">
        <f t="shared" si="12"/>
        <v>1.7894736842105263</v>
      </c>
      <c r="L42">
        <f t="shared" si="13"/>
        <v>93</v>
      </c>
      <c r="M42">
        <f t="shared" si="14"/>
        <v>4.8947368421052628</v>
      </c>
      <c r="N42">
        <v>1</v>
      </c>
      <c r="O42">
        <v>1</v>
      </c>
      <c r="P42">
        <v>1</v>
      </c>
      <c r="Q42">
        <v>1</v>
      </c>
      <c r="R42">
        <f>'[1]TSS SPIDER'!$E38</f>
        <v>1</v>
      </c>
      <c r="S42">
        <v>1</v>
      </c>
      <c r="T42">
        <f t="shared" si="3"/>
        <v>1</v>
      </c>
      <c r="U42">
        <f>'[1]TSS SPIDER'!$F38</f>
        <v>1</v>
      </c>
      <c r="V42">
        <v>1</v>
      </c>
      <c r="W42">
        <f t="shared" si="4"/>
        <v>1</v>
      </c>
      <c r="X42">
        <f t="shared" si="5"/>
        <v>1</v>
      </c>
      <c r="Y42">
        <f>'[1]TSS SPIDER'!$D38</f>
        <v>1</v>
      </c>
      <c r="Z42">
        <f>'[1]TSS SPIDER'!$G38</f>
        <v>1</v>
      </c>
      <c r="AA42">
        <f>'[1]TSS SPIDER'!$H38</f>
        <v>1</v>
      </c>
      <c r="AB42">
        <f>'[1]TSS SPIDER'!$I38</f>
        <v>1</v>
      </c>
      <c r="AC42">
        <v>1</v>
      </c>
      <c r="AD42">
        <f>'[1]TSS SPIDER'!$J38</f>
        <v>1</v>
      </c>
      <c r="AE42">
        <v>1</v>
      </c>
      <c r="AF42">
        <f t="shared" si="15"/>
        <v>2</v>
      </c>
      <c r="AG42">
        <f>'[1]TSS SPIDER'!$K38</f>
        <v>0</v>
      </c>
      <c r="AH42">
        <f t="shared" si="6"/>
        <v>1</v>
      </c>
      <c r="AI42">
        <f>'[1]TSS SPIDER'!$L38</f>
        <v>1</v>
      </c>
      <c r="AJ42">
        <v>1</v>
      </c>
      <c r="AK42">
        <f t="shared" si="7"/>
        <v>1</v>
      </c>
      <c r="AL42">
        <v>1</v>
      </c>
      <c r="AM42">
        <f>'[1]TSS SPIDER'!$M38</f>
        <v>0</v>
      </c>
      <c r="AN42">
        <v>1</v>
      </c>
      <c r="AO42">
        <f>'[1]TSS SPIDER'!$N38</f>
        <v>0</v>
      </c>
      <c r="AP42">
        <v>1</v>
      </c>
      <c r="AQ42">
        <v>1</v>
      </c>
      <c r="AR42">
        <v>1</v>
      </c>
      <c r="AS42">
        <f>'[1]TSS SPIDER'!$O38</f>
        <v>1</v>
      </c>
      <c r="AT42">
        <v>1</v>
      </c>
      <c r="AU42">
        <f t="shared" si="16"/>
        <v>36.160526315789497</v>
      </c>
      <c r="AV42">
        <f t="shared" si="17"/>
        <v>12.935789473684213</v>
      </c>
      <c r="AW42">
        <f t="shared" si="18"/>
        <v>12.661052631578951</v>
      </c>
      <c r="AX42">
        <f t="shared" si="19"/>
        <v>11.124210526315785</v>
      </c>
      <c r="AY42">
        <v>1</v>
      </c>
      <c r="AZ42">
        <v>1</v>
      </c>
      <c r="BA42">
        <v>1</v>
      </c>
      <c r="BG42">
        <f t="shared" si="20"/>
        <v>105.26315789473684</v>
      </c>
      <c r="BH42" s="10">
        <f t="shared" si="21"/>
        <v>6.597222222222223E-5</v>
      </c>
    </row>
    <row r="43" spans="1:60" ht="58">
      <c r="A43">
        <v>24</v>
      </c>
      <c r="B43" s="1" t="s">
        <v>906</v>
      </c>
      <c r="C43" s="2" t="s">
        <v>241</v>
      </c>
      <c r="D43">
        <v>1</v>
      </c>
      <c r="E43">
        <v>1</v>
      </c>
      <c r="F43">
        <f t="shared" si="8"/>
        <v>1</v>
      </c>
      <c r="G43">
        <f t="shared" si="9"/>
        <v>21</v>
      </c>
      <c r="H43">
        <f t="shared" si="10"/>
        <v>21</v>
      </c>
      <c r="I43">
        <f t="shared" si="11"/>
        <v>142</v>
      </c>
      <c r="J43">
        <f>'[1]TSS SPIDER'!$C39</f>
        <v>41</v>
      </c>
      <c r="K43">
        <f t="shared" si="12"/>
        <v>1.9523809523809523</v>
      </c>
      <c r="L43">
        <f t="shared" si="13"/>
        <v>117</v>
      </c>
      <c r="M43">
        <f t="shared" si="14"/>
        <v>5.5714285714285712</v>
      </c>
      <c r="N43">
        <v>1</v>
      </c>
      <c r="O43">
        <v>1</v>
      </c>
      <c r="P43">
        <v>1</v>
      </c>
      <c r="Q43">
        <v>1</v>
      </c>
      <c r="R43">
        <f>'[1]TSS SPIDER'!$E39</f>
        <v>1</v>
      </c>
      <c r="S43">
        <v>1</v>
      </c>
      <c r="T43">
        <f t="shared" si="3"/>
        <v>1</v>
      </c>
      <c r="U43">
        <f>'[1]TSS SPIDER'!$F39</f>
        <v>1</v>
      </c>
      <c r="V43">
        <v>1</v>
      </c>
      <c r="W43">
        <f t="shared" si="4"/>
        <v>1</v>
      </c>
      <c r="X43">
        <f t="shared" si="5"/>
        <v>1</v>
      </c>
      <c r="Y43">
        <f>'[1]TSS SPIDER'!$D39</f>
        <v>1</v>
      </c>
      <c r="Z43">
        <f>'[1]TSS SPIDER'!$G39</f>
        <v>1</v>
      </c>
      <c r="AA43">
        <f>'[1]TSS SPIDER'!$H39</f>
        <v>1</v>
      </c>
      <c r="AB43">
        <f>'[1]TSS SPIDER'!$I39</f>
        <v>1</v>
      </c>
      <c r="AC43">
        <v>1</v>
      </c>
      <c r="AD43">
        <f>'[1]TSS SPIDER'!$J39</f>
        <v>1</v>
      </c>
      <c r="AE43">
        <v>1</v>
      </c>
      <c r="AF43">
        <f t="shared" si="15"/>
        <v>5</v>
      </c>
      <c r="AG43">
        <f>'[1]TSS SPIDER'!$K39</f>
        <v>1</v>
      </c>
      <c r="AH43">
        <f t="shared" si="6"/>
        <v>1</v>
      </c>
      <c r="AI43">
        <f>'[1]TSS SPIDER'!$L39</f>
        <v>0</v>
      </c>
      <c r="AJ43">
        <v>1</v>
      </c>
      <c r="AK43">
        <f t="shared" si="7"/>
        <v>1</v>
      </c>
      <c r="AL43">
        <v>1</v>
      </c>
      <c r="AM43">
        <f>'[1]TSS SPIDER'!$M39</f>
        <v>0</v>
      </c>
      <c r="AN43">
        <v>1</v>
      </c>
      <c r="AO43">
        <f>'[1]TSS SPIDER'!$N39</f>
        <v>0</v>
      </c>
      <c r="AP43">
        <v>1</v>
      </c>
      <c r="AQ43">
        <v>1</v>
      </c>
      <c r="AR43">
        <v>1</v>
      </c>
      <c r="AS43">
        <f>'[1]TSS SPIDER'!$O39</f>
        <v>1</v>
      </c>
      <c r="AT43">
        <v>1</v>
      </c>
      <c r="AU43">
        <f t="shared" si="16"/>
        <v>20.348571428571461</v>
      </c>
      <c r="AV43">
        <f t="shared" si="17"/>
        <v>15.638095238095236</v>
      </c>
      <c r="AW43">
        <f t="shared" si="18"/>
        <v>16.950476190476184</v>
      </c>
      <c r="AX43">
        <f t="shared" si="19"/>
        <v>15.311428571428571</v>
      </c>
      <c r="AY43">
        <v>0</v>
      </c>
      <c r="AZ43">
        <v>1</v>
      </c>
      <c r="BA43">
        <v>1</v>
      </c>
      <c r="BG43">
        <f t="shared" si="20"/>
        <v>238.09523809523807</v>
      </c>
      <c r="BH43" s="10">
        <f t="shared" si="21"/>
        <v>7.2916666666666659E-5</v>
      </c>
    </row>
    <row r="44" spans="1:60" ht="43.5">
      <c r="A44">
        <v>25</v>
      </c>
      <c r="B44" s="1" t="s">
        <v>907</v>
      </c>
      <c r="C44" s="2" t="s">
        <v>241</v>
      </c>
      <c r="D44">
        <v>1</v>
      </c>
      <c r="E44">
        <v>1</v>
      </c>
      <c r="F44">
        <f t="shared" si="8"/>
        <v>1</v>
      </c>
      <c r="G44">
        <f t="shared" si="9"/>
        <v>17</v>
      </c>
      <c r="H44">
        <f t="shared" si="10"/>
        <v>17</v>
      </c>
      <c r="I44">
        <f t="shared" si="11"/>
        <v>103</v>
      </c>
      <c r="J44">
        <f>'[1]TSS SPIDER'!$C40</f>
        <v>30</v>
      </c>
      <c r="K44">
        <f t="shared" si="12"/>
        <v>1.7647058823529411</v>
      </c>
      <c r="L44">
        <f t="shared" si="13"/>
        <v>85</v>
      </c>
      <c r="M44">
        <f t="shared" si="14"/>
        <v>5</v>
      </c>
      <c r="N44">
        <v>1</v>
      </c>
      <c r="O44">
        <v>1</v>
      </c>
      <c r="P44">
        <v>1</v>
      </c>
      <c r="Q44">
        <v>1</v>
      </c>
      <c r="R44">
        <f>'[1]TSS SPIDER'!$E40</f>
        <v>1</v>
      </c>
      <c r="S44">
        <v>1</v>
      </c>
      <c r="T44">
        <f t="shared" si="3"/>
        <v>1</v>
      </c>
      <c r="U44">
        <f>'[1]TSS SPIDER'!$F40</f>
        <v>1</v>
      </c>
      <c r="V44">
        <v>1</v>
      </c>
      <c r="W44">
        <f t="shared" si="4"/>
        <v>1</v>
      </c>
      <c r="X44">
        <f t="shared" si="5"/>
        <v>1</v>
      </c>
      <c r="Y44">
        <f>'[1]TSS SPIDER'!$D40</f>
        <v>1</v>
      </c>
      <c r="Z44">
        <f>'[1]TSS SPIDER'!$G40</f>
        <v>1</v>
      </c>
      <c r="AA44">
        <f>'[1]TSS SPIDER'!$H40</f>
        <v>1</v>
      </c>
      <c r="AB44">
        <f>'[1]TSS SPIDER'!$I40</f>
        <v>1</v>
      </c>
      <c r="AC44">
        <v>1</v>
      </c>
      <c r="AD44">
        <f>'[1]TSS SPIDER'!$J40</f>
        <v>1</v>
      </c>
      <c r="AE44">
        <v>1</v>
      </c>
      <c r="AF44">
        <f t="shared" si="15"/>
        <v>2</v>
      </c>
      <c r="AG44">
        <f>'[1]TSS SPIDER'!$K40</f>
        <v>1</v>
      </c>
      <c r="AH44">
        <f t="shared" si="6"/>
        <v>1</v>
      </c>
      <c r="AI44">
        <f>'[1]TSS SPIDER'!$L40</f>
        <v>1</v>
      </c>
      <c r="AJ44">
        <v>1</v>
      </c>
      <c r="AK44">
        <f t="shared" si="7"/>
        <v>1</v>
      </c>
      <c r="AL44">
        <v>1</v>
      </c>
      <c r="AM44">
        <f>'[1]TSS SPIDER'!$M40</f>
        <v>0</v>
      </c>
      <c r="AN44">
        <v>1</v>
      </c>
      <c r="AO44">
        <f>'[1]TSS SPIDER'!$N40</f>
        <v>0</v>
      </c>
      <c r="AP44">
        <v>1</v>
      </c>
      <c r="AQ44">
        <v>1</v>
      </c>
      <c r="AR44">
        <v>1</v>
      </c>
      <c r="AS44">
        <f>'[1]TSS SPIDER'!$O40</f>
        <v>1</v>
      </c>
      <c r="AT44">
        <v>1</v>
      </c>
      <c r="AU44">
        <f t="shared" si="16"/>
        <v>40.285882352941201</v>
      </c>
      <c r="AV44">
        <f t="shared" si="17"/>
        <v>11.863529411764706</v>
      </c>
      <c r="AW44">
        <f t="shared" si="18"/>
        <v>12.550588235294114</v>
      </c>
      <c r="AX44">
        <f t="shared" si="19"/>
        <v>10.619999999999997</v>
      </c>
      <c r="AY44">
        <v>1</v>
      </c>
      <c r="AZ44">
        <v>1</v>
      </c>
      <c r="BA44">
        <v>1</v>
      </c>
      <c r="BG44">
        <f t="shared" si="20"/>
        <v>117.64705882352941</v>
      </c>
      <c r="BH44" s="10">
        <f t="shared" si="21"/>
        <v>5.902777777777778E-5</v>
      </c>
    </row>
    <row r="45" spans="1:60" ht="72.5">
      <c r="A45">
        <v>26</v>
      </c>
      <c r="B45" s="1" t="s">
        <v>908</v>
      </c>
      <c r="C45" s="2" t="s">
        <v>241</v>
      </c>
      <c r="D45">
        <v>1</v>
      </c>
      <c r="E45">
        <v>1</v>
      </c>
      <c r="F45">
        <f t="shared" si="8"/>
        <v>2</v>
      </c>
      <c r="G45">
        <f t="shared" si="9"/>
        <v>30</v>
      </c>
      <c r="H45">
        <f t="shared" si="10"/>
        <v>15</v>
      </c>
      <c r="I45">
        <f t="shared" si="11"/>
        <v>184</v>
      </c>
      <c r="J45">
        <f>'[1]TSS SPIDER'!$C41</f>
        <v>55</v>
      </c>
      <c r="K45">
        <f t="shared" si="12"/>
        <v>1.8333333333333333</v>
      </c>
      <c r="L45">
        <f t="shared" si="13"/>
        <v>151</v>
      </c>
      <c r="M45">
        <f t="shared" si="14"/>
        <v>5.0333333333333332</v>
      </c>
      <c r="N45">
        <v>0</v>
      </c>
      <c r="O45">
        <v>1</v>
      </c>
      <c r="P45">
        <v>1</v>
      </c>
      <c r="Q45">
        <v>0</v>
      </c>
      <c r="R45">
        <f>'[1]TSS SPIDER'!$E41</f>
        <v>1</v>
      </c>
      <c r="S45">
        <v>1</v>
      </c>
      <c r="T45">
        <f t="shared" si="3"/>
        <v>0</v>
      </c>
      <c r="U45">
        <f>'[1]TSS SPIDER'!$F41</f>
        <v>1</v>
      </c>
      <c r="V45">
        <v>1</v>
      </c>
      <c r="W45">
        <f t="shared" si="4"/>
        <v>0</v>
      </c>
      <c r="X45">
        <f t="shared" si="5"/>
        <v>1</v>
      </c>
      <c r="Y45">
        <f>'[1]TSS SPIDER'!$D41</f>
        <v>0</v>
      </c>
      <c r="Z45">
        <f>'[1]TSS SPIDER'!$G41</f>
        <v>1</v>
      </c>
      <c r="AA45">
        <f>'[1]TSS SPIDER'!$H41</f>
        <v>1</v>
      </c>
      <c r="AB45">
        <f>'[1]TSS SPIDER'!$I41</f>
        <v>1</v>
      </c>
      <c r="AC45">
        <v>1</v>
      </c>
      <c r="AD45">
        <f>'[1]TSS SPIDER'!$J41</f>
        <v>1</v>
      </c>
      <c r="AE45">
        <v>1</v>
      </c>
      <c r="AF45">
        <f t="shared" si="15"/>
        <v>3</v>
      </c>
      <c r="AG45">
        <f>'[1]TSS SPIDER'!$K41</f>
        <v>1</v>
      </c>
      <c r="AH45">
        <f t="shared" si="6"/>
        <v>1</v>
      </c>
      <c r="AI45">
        <f>'[1]TSS SPIDER'!$L41</f>
        <v>1</v>
      </c>
      <c r="AJ45">
        <v>1</v>
      </c>
      <c r="AK45">
        <f t="shared" si="7"/>
        <v>1</v>
      </c>
      <c r="AL45">
        <v>1</v>
      </c>
      <c r="AM45">
        <f>'[1]TSS SPIDER'!$M41</f>
        <v>0</v>
      </c>
      <c r="AN45">
        <v>1</v>
      </c>
      <c r="AO45">
        <f>'[1]TSS SPIDER'!$N41</f>
        <v>0</v>
      </c>
      <c r="AP45">
        <v>1</v>
      </c>
      <c r="AQ45">
        <v>1</v>
      </c>
      <c r="AR45">
        <v>1</v>
      </c>
      <c r="AS45">
        <f>'[1]TSS SPIDER'!$O41</f>
        <v>1</v>
      </c>
      <c r="AT45">
        <v>1</v>
      </c>
      <c r="AU45">
        <f t="shared" si="16"/>
        <v>36.510000000000019</v>
      </c>
      <c r="AV45">
        <f t="shared" si="17"/>
        <v>11.893333333333334</v>
      </c>
      <c r="AW45">
        <f t="shared" si="18"/>
        <v>12.606666666666669</v>
      </c>
      <c r="AX45">
        <f t="shared" si="19"/>
        <v>9.777000000000001</v>
      </c>
      <c r="AY45">
        <v>0</v>
      </c>
      <c r="AZ45">
        <v>1</v>
      </c>
      <c r="BA45">
        <v>1</v>
      </c>
      <c r="BG45">
        <f t="shared" si="20"/>
        <v>100</v>
      </c>
      <c r="BH45" s="10">
        <f t="shared" si="21"/>
        <v>1.0416666666666666E-4</v>
      </c>
    </row>
    <row r="46" spans="1:60" ht="72.5">
      <c r="A46">
        <v>27</v>
      </c>
      <c r="B46" s="1" t="s">
        <v>909</v>
      </c>
      <c r="C46" s="2" t="s">
        <v>241</v>
      </c>
      <c r="D46">
        <v>1</v>
      </c>
      <c r="E46">
        <v>1</v>
      </c>
      <c r="F46">
        <f t="shared" si="8"/>
        <v>2</v>
      </c>
      <c r="G46">
        <f t="shared" si="9"/>
        <v>27</v>
      </c>
      <c r="H46">
        <f t="shared" si="10"/>
        <v>13.5</v>
      </c>
      <c r="I46">
        <f t="shared" si="11"/>
        <v>177</v>
      </c>
      <c r="J46">
        <f>'[1]TSS SPIDER'!$C42</f>
        <v>50</v>
      </c>
      <c r="K46">
        <f t="shared" si="12"/>
        <v>1.8518518518518519</v>
      </c>
      <c r="L46">
        <f t="shared" si="13"/>
        <v>144</v>
      </c>
      <c r="M46">
        <f t="shared" si="14"/>
        <v>5.333333333333333</v>
      </c>
      <c r="N46">
        <v>1</v>
      </c>
      <c r="O46">
        <v>1</v>
      </c>
      <c r="P46">
        <v>1</v>
      </c>
      <c r="Q46">
        <v>1</v>
      </c>
      <c r="R46">
        <f>'[1]TSS SPIDER'!$E42</f>
        <v>1</v>
      </c>
      <c r="S46">
        <v>1</v>
      </c>
      <c r="T46">
        <f t="shared" si="3"/>
        <v>1</v>
      </c>
      <c r="U46">
        <f>'[1]TSS SPIDER'!$F42</f>
        <v>1</v>
      </c>
      <c r="V46">
        <v>1</v>
      </c>
      <c r="W46">
        <f t="shared" si="4"/>
        <v>1</v>
      </c>
      <c r="X46">
        <f t="shared" si="5"/>
        <v>1</v>
      </c>
      <c r="Y46">
        <f>'[1]TSS SPIDER'!$D42</f>
        <v>0</v>
      </c>
      <c r="Z46">
        <f>'[1]TSS SPIDER'!$G42</f>
        <v>1</v>
      </c>
      <c r="AA46">
        <f>'[1]TSS SPIDER'!$H42</f>
        <v>1</v>
      </c>
      <c r="AB46">
        <f>'[1]TSS SPIDER'!$I42</f>
        <v>1</v>
      </c>
      <c r="AC46">
        <v>1</v>
      </c>
      <c r="AD46">
        <f>'[1]TSS SPIDER'!$J42</f>
        <v>1</v>
      </c>
      <c r="AE46">
        <v>1</v>
      </c>
      <c r="AF46">
        <f t="shared" si="15"/>
        <v>4</v>
      </c>
      <c r="AG46">
        <f>'[1]TSS SPIDER'!$K42</f>
        <v>1</v>
      </c>
      <c r="AH46">
        <f t="shared" si="6"/>
        <v>1</v>
      </c>
      <c r="AI46">
        <f>'[1]TSS SPIDER'!$L42</f>
        <v>0</v>
      </c>
      <c r="AJ46">
        <v>1</v>
      </c>
      <c r="AK46">
        <f t="shared" si="7"/>
        <v>1</v>
      </c>
      <c r="AL46">
        <v>1</v>
      </c>
      <c r="AM46">
        <f>'[1]TSS SPIDER'!$M42</f>
        <v>0</v>
      </c>
      <c r="AN46">
        <v>1</v>
      </c>
      <c r="AO46">
        <f>'[1]TSS SPIDER'!$N42</f>
        <v>0</v>
      </c>
      <c r="AP46">
        <v>1</v>
      </c>
      <c r="AQ46">
        <v>1</v>
      </c>
      <c r="AR46">
        <v>1</v>
      </c>
      <c r="AS46">
        <f>'[1]TSS SPIDER'!$O42</f>
        <v>1</v>
      </c>
      <c r="AT46">
        <v>1</v>
      </c>
      <c r="AU46">
        <f t="shared" si="16"/>
        <v>36.46583333333335</v>
      </c>
      <c r="AV46">
        <f t="shared" si="17"/>
        <v>11.526851851851855</v>
      </c>
      <c r="AW46">
        <f t="shared" si="18"/>
        <v>14.891851851851847</v>
      </c>
      <c r="AX46">
        <f t="shared" si="19"/>
        <v>10.439999999999998</v>
      </c>
      <c r="AY46">
        <v>0</v>
      </c>
      <c r="AZ46">
        <v>1</v>
      </c>
      <c r="BA46">
        <v>1</v>
      </c>
      <c r="BG46">
        <f t="shared" si="20"/>
        <v>148.14814814814815</v>
      </c>
      <c r="BH46" s="10">
        <f t="shared" si="21"/>
        <v>9.3750000000000016E-5</v>
      </c>
    </row>
    <row r="47" spans="1:60" ht="87">
      <c r="A47">
        <v>28</v>
      </c>
      <c r="B47" s="1" t="s">
        <v>910</v>
      </c>
      <c r="C47" s="2" t="s">
        <v>241</v>
      </c>
      <c r="D47">
        <v>1</v>
      </c>
      <c r="E47">
        <v>1</v>
      </c>
      <c r="F47">
        <f t="shared" si="8"/>
        <v>2</v>
      </c>
      <c r="G47">
        <f t="shared" si="9"/>
        <v>27</v>
      </c>
      <c r="H47">
        <f t="shared" si="10"/>
        <v>13.5</v>
      </c>
      <c r="I47">
        <f t="shared" si="11"/>
        <v>180</v>
      </c>
      <c r="J47">
        <f>'[1]TSS SPIDER'!$C43</f>
        <v>53</v>
      </c>
      <c r="K47">
        <f t="shared" si="12"/>
        <v>1.962962962962963</v>
      </c>
      <c r="L47">
        <f t="shared" si="13"/>
        <v>147</v>
      </c>
      <c r="M47">
        <f t="shared" si="14"/>
        <v>5.4444444444444446</v>
      </c>
      <c r="N47">
        <v>1</v>
      </c>
      <c r="O47">
        <v>1</v>
      </c>
      <c r="P47">
        <v>1</v>
      </c>
      <c r="Q47">
        <v>0</v>
      </c>
      <c r="R47">
        <f>'[1]TSS SPIDER'!$E43</f>
        <v>1</v>
      </c>
      <c r="S47">
        <v>1</v>
      </c>
      <c r="T47">
        <f t="shared" si="3"/>
        <v>0</v>
      </c>
      <c r="U47">
        <f>'[1]TSS SPIDER'!$F43</f>
        <v>1</v>
      </c>
      <c r="V47">
        <v>1</v>
      </c>
      <c r="W47">
        <f t="shared" si="4"/>
        <v>0</v>
      </c>
      <c r="X47">
        <f t="shared" si="5"/>
        <v>1</v>
      </c>
      <c r="Y47">
        <f>'[1]TSS SPIDER'!$D43</f>
        <v>1</v>
      </c>
      <c r="Z47">
        <f>'[1]TSS SPIDER'!$G43</f>
        <v>1</v>
      </c>
      <c r="AA47">
        <f>'[1]TSS SPIDER'!$H43</f>
        <v>1</v>
      </c>
      <c r="AB47">
        <f>'[1]TSS SPIDER'!$I43</f>
        <v>1</v>
      </c>
      <c r="AC47">
        <v>1</v>
      </c>
      <c r="AD47">
        <f>'[1]TSS SPIDER'!$J43</f>
        <v>1</v>
      </c>
      <c r="AE47">
        <v>1</v>
      </c>
      <c r="AF47">
        <f t="shared" si="15"/>
        <v>4</v>
      </c>
      <c r="AG47">
        <f>'[1]TSS SPIDER'!$K43</f>
        <v>1</v>
      </c>
      <c r="AH47">
        <f t="shared" si="6"/>
        <v>1</v>
      </c>
      <c r="AI47">
        <f>'[1]TSS SPIDER'!$L43</f>
        <v>0</v>
      </c>
      <c r="AJ47">
        <v>1</v>
      </c>
      <c r="AK47">
        <f t="shared" si="7"/>
        <v>1</v>
      </c>
      <c r="AL47">
        <v>1</v>
      </c>
      <c r="AM47">
        <f>'[1]TSS SPIDER'!$M43</f>
        <v>0</v>
      </c>
      <c r="AN47">
        <v>1</v>
      </c>
      <c r="AO47">
        <f>'[1]TSS SPIDER'!$N43</f>
        <v>0</v>
      </c>
      <c r="AP47">
        <v>1</v>
      </c>
      <c r="AQ47">
        <v>1</v>
      </c>
      <c r="AR47">
        <v>1</v>
      </c>
      <c r="AS47">
        <f>'[1]TSS SPIDER'!$O43</f>
        <v>1</v>
      </c>
      <c r="AT47">
        <v>1</v>
      </c>
      <c r="AU47">
        <f t="shared" si="16"/>
        <v>27.065833333333345</v>
      </c>
      <c r="AV47">
        <f t="shared" si="17"/>
        <v>12.837962962962965</v>
      </c>
      <c r="AW47">
        <f t="shared" si="18"/>
        <v>15.545185185185176</v>
      </c>
      <c r="AX47">
        <f t="shared" si="19"/>
        <v>10.963333333333331</v>
      </c>
      <c r="AY47">
        <v>0</v>
      </c>
      <c r="AZ47">
        <v>1</v>
      </c>
      <c r="BA47">
        <v>1</v>
      </c>
      <c r="BG47">
        <f t="shared" si="20"/>
        <v>148.14814814814815</v>
      </c>
      <c r="BH47" s="10">
        <f t="shared" si="21"/>
        <v>9.3750000000000016E-5</v>
      </c>
    </row>
    <row r="48" spans="1:60" ht="116">
      <c r="A48">
        <v>29</v>
      </c>
      <c r="B48" s="1" t="s">
        <v>911</v>
      </c>
      <c r="C48" s="2" t="s">
        <v>241</v>
      </c>
      <c r="D48">
        <v>1</v>
      </c>
      <c r="E48">
        <v>1</v>
      </c>
      <c r="F48">
        <f t="shared" si="8"/>
        <v>2</v>
      </c>
      <c r="G48">
        <f t="shared" si="9"/>
        <v>28</v>
      </c>
      <c r="H48">
        <f t="shared" si="10"/>
        <v>14</v>
      </c>
      <c r="I48">
        <f t="shared" si="11"/>
        <v>200</v>
      </c>
      <c r="J48">
        <f>'[1]TSS SPIDER'!$C44</f>
        <v>59</v>
      </c>
      <c r="K48">
        <f t="shared" si="12"/>
        <v>2.1071428571428572</v>
      </c>
      <c r="L48">
        <f t="shared" si="13"/>
        <v>165</v>
      </c>
      <c r="M48">
        <f t="shared" si="14"/>
        <v>5.8928571428571432</v>
      </c>
      <c r="N48">
        <v>1</v>
      </c>
      <c r="O48">
        <v>1</v>
      </c>
      <c r="P48">
        <v>1</v>
      </c>
      <c r="Q48">
        <v>1</v>
      </c>
      <c r="R48">
        <f>'[1]TSS SPIDER'!$E44</f>
        <v>1</v>
      </c>
      <c r="S48">
        <v>1</v>
      </c>
      <c r="T48">
        <f t="shared" si="3"/>
        <v>1</v>
      </c>
      <c r="U48">
        <f>'[1]TSS SPIDER'!$F44</f>
        <v>1</v>
      </c>
      <c r="V48">
        <v>1</v>
      </c>
      <c r="W48">
        <f t="shared" si="4"/>
        <v>1</v>
      </c>
      <c r="X48">
        <f t="shared" si="5"/>
        <v>1</v>
      </c>
      <c r="Y48">
        <f>'[1]TSS SPIDER'!$D44</f>
        <v>0</v>
      </c>
      <c r="Z48">
        <f>'[1]TSS SPIDER'!$G44</f>
        <v>1</v>
      </c>
      <c r="AA48">
        <f>'[1]TSS SPIDER'!$H44</f>
        <v>1</v>
      </c>
      <c r="AB48">
        <f>'[1]TSS SPIDER'!$I44</f>
        <v>1</v>
      </c>
      <c r="AC48">
        <v>1</v>
      </c>
      <c r="AD48">
        <f>'[1]TSS SPIDER'!$J44</f>
        <v>1</v>
      </c>
      <c r="AE48">
        <v>1</v>
      </c>
      <c r="AF48">
        <f t="shared" si="15"/>
        <v>4</v>
      </c>
      <c r="AG48">
        <f>'[1]TSS SPIDER'!$K44</f>
        <v>1</v>
      </c>
      <c r="AH48">
        <f t="shared" si="6"/>
        <v>1</v>
      </c>
      <c r="AI48">
        <f>'[1]TSS SPIDER'!$L44</f>
        <v>0</v>
      </c>
      <c r="AJ48">
        <v>1</v>
      </c>
      <c r="AK48">
        <f t="shared" si="7"/>
        <v>1</v>
      </c>
      <c r="AL48">
        <v>1</v>
      </c>
      <c r="AM48">
        <f>'[1]TSS SPIDER'!$M44</f>
        <v>0</v>
      </c>
      <c r="AN48">
        <v>1</v>
      </c>
      <c r="AO48">
        <f>'[1]TSS SPIDER'!$N44</f>
        <v>0</v>
      </c>
      <c r="AP48">
        <v>1</v>
      </c>
      <c r="AQ48">
        <v>1</v>
      </c>
      <c r="AR48">
        <v>1</v>
      </c>
      <c r="AS48">
        <f>'[1]TSS SPIDER'!$O44</f>
        <v>1</v>
      </c>
      <c r="AT48">
        <v>1</v>
      </c>
      <c r="AU48">
        <f t="shared" si="16"/>
        <v>14.360714285714304</v>
      </c>
      <c r="AV48">
        <f t="shared" si="17"/>
        <v>14.734285714285718</v>
      </c>
      <c r="AW48">
        <f t="shared" si="18"/>
        <v>18.415714285714284</v>
      </c>
      <c r="AX48">
        <f t="shared" si="19"/>
        <v>13.325357142857143</v>
      </c>
      <c r="AY48">
        <v>0</v>
      </c>
      <c r="AZ48">
        <v>1</v>
      </c>
      <c r="BA48">
        <v>1</v>
      </c>
      <c r="BG48">
        <f t="shared" si="20"/>
        <v>142.85714285714286</v>
      </c>
      <c r="BH48" s="10">
        <f t="shared" si="21"/>
        <v>9.722222222222223E-5</v>
      </c>
    </row>
    <row r="49" spans="1:60" ht="101.5">
      <c r="A49">
        <v>30</v>
      </c>
      <c r="B49" s="1" t="s">
        <v>912</v>
      </c>
      <c r="C49" s="2" t="s">
        <v>241</v>
      </c>
      <c r="D49">
        <v>1</v>
      </c>
      <c r="E49">
        <v>1</v>
      </c>
      <c r="F49">
        <f t="shared" si="8"/>
        <v>2</v>
      </c>
      <c r="G49">
        <f t="shared" si="9"/>
        <v>34</v>
      </c>
      <c r="H49">
        <f t="shared" si="10"/>
        <v>17</v>
      </c>
      <c r="I49">
        <f t="shared" si="11"/>
        <v>220</v>
      </c>
      <c r="J49">
        <f>'[1]TSS SPIDER'!$C45</f>
        <v>63</v>
      </c>
      <c r="K49">
        <f t="shared" si="12"/>
        <v>1.8529411764705883</v>
      </c>
      <c r="L49">
        <f t="shared" si="13"/>
        <v>180</v>
      </c>
      <c r="M49">
        <f t="shared" si="14"/>
        <v>5.2941176470588234</v>
      </c>
      <c r="N49">
        <v>1</v>
      </c>
      <c r="O49">
        <v>1</v>
      </c>
      <c r="P49">
        <v>1</v>
      </c>
      <c r="Q49">
        <v>1</v>
      </c>
      <c r="R49">
        <f>'[1]TSS SPIDER'!$E45</f>
        <v>1</v>
      </c>
      <c r="S49">
        <v>1</v>
      </c>
      <c r="T49">
        <f t="shared" si="3"/>
        <v>1</v>
      </c>
      <c r="U49">
        <f>'[1]TSS SPIDER'!$F45</f>
        <v>1</v>
      </c>
      <c r="V49">
        <v>1</v>
      </c>
      <c r="W49">
        <f t="shared" si="4"/>
        <v>1</v>
      </c>
      <c r="X49">
        <f t="shared" si="5"/>
        <v>1</v>
      </c>
      <c r="Y49">
        <f>'[1]TSS SPIDER'!$D45</f>
        <v>0</v>
      </c>
      <c r="Z49">
        <f>'[1]TSS SPIDER'!$G45</f>
        <v>1</v>
      </c>
      <c r="AA49">
        <f>'[1]TSS SPIDER'!$H45</f>
        <v>1</v>
      </c>
      <c r="AB49">
        <f>'[1]TSS SPIDER'!$I45</f>
        <v>1</v>
      </c>
      <c r="AC49">
        <v>1</v>
      </c>
      <c r="AD49">
        <f>'[1]TSS SPIDER'!$J45</f>
        <v>1</v>
      </c>
      <c r="AE49">
        <v>1</v>
      </c>
      <c r="AF49">
        <f t="shared" si="15"/>
        <v>4</v>
      </c>
      <c r="AG49">
        <f>'[1]TSS SPIDER'!$K45</f>
        <v>1</v>
      </c>
      <c r="AH49">
        <f t="shared" si="6"/>
        <v>1</v>
      </c>
      <c r="AI49">
        <f>'[1]TSS SPIDER'!$L45</f>
        <v>0</v>
      </c>
      <c r="AJ49">
        <v>1</v>
      </c>
      <c r="AK49">
        <f t="shared" si="7"/>
        <v>1</v>
      </c>
      <c r="AL49">
        <v>1</v>
      </c>
      <c r="AM49">
        <f>'[1]TSS SPIDER'!$M45</f>
        <v>0</v>
      </c>
      <c r="AN49">
        <v>1</v>
      </c>
      <c r="AO49">
        <f>'[1]TSS SPIDER'!$N45</f>
        <v>0</v>
      </c>
      <c r="AP49">
        <v>1</v>
      </c>
      <c r="AQ49">
        <v>1</v>
      </c>
      <c r="AR49">
        <v>1</v>
      </c>
      <c r="AS49">
        <f>'[1]TSS SPIDER'!$O45</f>
        <v>1</v>
      </c>
      <c r="AT49">
        <v>1</v>
      </c>
      <c r="AU49">
        <f t="shared" si="16"/>
        <v>32.821176470588256</v>
      </c>
      <c r="AV49">
        <f t="shared" si="17"/>
        <v>12.904705882352943</v>
      </c>
      <c r="AW49">
        <f t="shared" si="18"/>
        <v>14.798823529411759</v>
      </c>
      <c r="AX49">
        <f t="shared" si="19"/>
        <v>12.005294117647061</v>
      </c>
      <c r="AY49">
        <v>0</v>
      </c>
      <c r="AZ49">
        <v>1</v>
      </c>
      <c r="BA49">
        <v>1</v>
      </c>
      <c r="BG49">
        <f t="shared" si="20"/>
        <v>117.64705882352941</v>
      </c>
      <c r="BH49" s="10">
        <f t="shared" si="21"/>
        <v>1.1805555555555556E-4</v>
      </c>
    </row>
    <row r="50" spans="1:60" ht="58">
      <c r="A50">
        <v>31</v>
      </c>
      <c r="B50" s="1" t="s">
        <v>913</v>
      </c>
      <c r="C50" s="2" t="s">
        <v>241</v>
      </c>
      <c r="D50">
        <v>1</v>
      </c>
      <c r="E50">
        <v>1</v>
      </c>
      <c r="F50">
        <f t="shared" si="8"/>
        <v>1</v>
      </c>
      <c r="G50">
        <f t="shared" si="9"/>
        <v>21</v>
      </c>
      <c r="H50">
        <f t="shared" si="10"/>
        <v>21</v>
      </c>
      <c r="I50">
        <f t="shared" ref="I50:I84" si="22">LEN(SUBSTITUTE(B50," ",""))</f>
        <v>110</v>
      </c>
      <c r="J50">
        <f>'[1]TSS SPIDER'!$C46</f>
        <v>39</v>
      </c>
      <c r="K50">
        <f t="shared" si="12"/>
        <v>1.8571428571428572</v>
      </c>
      <c r="L50">
        <f t="shared" si="13"/>
        <v>108</v>
      </c>
      <c r="M50">
        <f t="shared" si="14"/>
        <v>5.1428571428571432</v>
      </c>
      <c r="N50">
        <v>1</v>
      </c>
      <c r="O50">
        <v>1</v>
      </c>
      <c r="P50">
        <v>1</v>
      </c>
      <c r="Q50">
        <v>1</v>
      </c>
      <c r="R50">
        <f>'[1]TSS SPIDER'!$E46</f>
        <v>1</v>
      </c>
      <c r="S50">
        <v>1</v>
      </c>
      <c r="T50">
        <f t="shared" si="3"/>
        <v>1</v>
      </c>
      <c r="U50">
        <f>'[1]TSS SPIDER'!$F46</f>
        <v>1</v>
      </c>
      <c r="V50">
        <v>1</v>
      </c>
      <c r="W50">
        <f t="shared" si="4"/>
        <v>1</v>
      </c>
      <c r="X50">
        <f t="shared" si="5"/>
        <v>1</v>
      </c>
      <c r="Y50">
        <f>'[1]TSS SPIDER'!$D46</f>
        <v>1</v>
      </c>
      <c r="Z50">
        <f>'[1]TSS SPIDER'!$G46</f>
        <v>1</v>
      </c>
      <c r="AA50">
        <f>'[1]TSS SPIDER'!$H46</f>
        <v>1</v>
      </c>
      <c r="AB50">
        <f>'[1]TSS SPIDER'!$I46</f>
        <v>1</v>
      </c>
      <c r="AC50">
        <v>1</v>
      </c>
      <c r="AD50">
        <f>'[1]TSS SPIDER'!$J46</f>
        <v>1</v>
      </c>
      <c r="AE50">
        <v>1</v>
      </c>
      <c r="AF50">
        <f t="shared" si="15"/>
        <v>2</v>
      </c>
      <c r="AG50">
        <f>'[1]TSS SPIDER'!$K46</f>
        <v>1</v>
      </c>
      <c r="AH50">
        <f t="shared" si="6"/>
        <v>1</v>
      </c>
      <c r="AI50">
        <f>'[1]TSS SPIDER'!$L46</f>
        <v>0</v>
      </c>
      <c r="AJ50">
        <v>1</v>
      </c>
      <c r="AK50">
        <f t="shared" si="7"/>
        <v>1</v>
      </c>
      <c r="AL50">
        <v>1</v>
      </c>
      <c r="AM50">
        <f>'[1]TSS SPIDER'!$M46</f>
        <v>0</v>
      </c>
      <c r="AN50">
        <v>1</v>
      </c>
      <c r="AO50">
        <f>'[1]TSS SPIDER'!$N46</f>
        <v>0</v>
      </c>
      <c r="AP50">
        <v>1</v>
      </c>
      <c r="AQ50">
        <v>1</v>
      </c>
      <c r="AR50">
        <v>1</v>
      </c>
      <c r="AS50">
        <f>'[1]TSS SPIDER'!$O46</f>
        <v>1</v>
      </c>
      <c r="AT50">
        <v>1</v>
      </c>
      <c r="AU50">
        <f t="shared" si="16"/>
        <v>28.405714285714311</v>
      </c>
      <c r="AV50">
        <f t="shared" si="17"/>
        <v>14.514285714285716</v>
      </c>
      <c r="AW50">
        <f t="shared" ref="AW50:AW84" si="23">IF(G50=0,0,((0.0588*M50*100)-(0.296*(F50/G50)*100)-15.8))</f>
        <v>13.030476190476193</v>
      </c>
      <c r="AX50">
        <f t="shared" si="19"/>
        <v>13.292857142857144</v>
      </c>
      <c r="AY50">
        <v>1</v>
      </c>
      <c r="AZ50">
        <v>1</v>
      </c>
      <c r="BA50">
        <v>1</v>
      </c>
      <c r="BG50">
        <f t="shared" si="20"/>
        <v>95.238095238095227</v>
      </c>
      <c r="BH50" s="10">
        <f t="shared" si="21"/>
        <v>7.2916666666666659E-5</v>
      </c>
    </row>
    <row r="51" spans="1:60" ht="72.5">
      <c r="A51">
        <v>32</v>
      </c>
      <c r="B51" s="1" t="s">
        <v>914</v>
      </c>
      <c r="C51" s="16" t="s">
        <v>451</v>
      </c>
      <c r="D51">
        <v>1</v>
      </c>
      <c r="E51">
        <v>1</v>
      </c>
      <c r="F51">
        <f t="shared" si="8"/>
        <v>1</v>
      </c>
      <c r="G51">
        <f t="shared" si="9"/>
        <v>34</v>
      </c>
      <c r="H51">
        <f t="shared" si="10"/>
        <v>34</v>
      </c>
      <c r="I51">
        <f t="shared" si="22"/>
        <v>137</v>
      </c>
      <c r="J51">
        <f>'[1]TSS SPIDER'!$C47</f>
        <v>46</v>
      </c>
      <c r="K51">
        <f t="shared" si="12"/>
        <v>1.3529411764705883</v>
      </c>
      <c r="L51">
        <f t="shared" si="13"/>
        <v>132</v>
      </c>
      <c r="M51">
        <f t="shared" si="14"/>
        <v>3.8823529411764706</v>
      </c>
      <c r="N51">
        <v>1</v>
      </c>
      <c r="O51">
        <v>1</v>
      </c>
      <c r="P51">
        <v>1</v>
      </c>
      <c r="Q51">
        <v>1</v>
      </c>
      <c r="R51">
        <f>'[1]TSS SPIDER'!$E47</f>
        <v>1</v>
      </c>
      <c r="S51">
        <v>1</v>
      </c>
      <c r="T51">
        <f t="shared" si="3"/>
        <v>1</v>
      </c>
      <c r="U51">
        <f>'[1]TSS SPIDER'!$F47</f>
        <v>1</v>
      </c>
      <c r="V51">
        <v>1</v>
      </c>
      <c r="W51">
        <f t="shared" si="4"/>
        <v>1</v>
      </c>
      <c r="X51">
        <f t="shared" si="5"/>
        <v>1</v>
      </c>
      <c r="Y51">
        <f>'[1]TSS SPIDER'!$D47</f>
        <v>0</v>
      </c>
      <c r="Z51">
        <f>'[1]TSS SPIDER'!$G47</f>
        <v>1</v>
      </c>
      <c r="AA51">
        <f>'[1]TSS SPIDER'!$H47</f>
        <v>1</v>
      </c>
      <c r="AB51">
        <f>'[1]TSS SPIDER'!$I47</f>
        <v>1</v>
      </c>
      <c r="AC51">
        <v>1</v>
      </c>
      <c r="AD51">
        <f>'[1]TSS SPIDER'!$J47</f>
        <v>1</v>
      </c>
      <c r="AE51">
        <v>1</v>
      </c>
      <c r="AF51">
        <f t="shared" si="15"/>
        <v>4</v>
      </c>
      <c r="AG51">
        <f>'[1]TSS SPIDER'!$K47</f>
        <v>1</v>
      </c>
      <c r="AH51">
        <f t="shared" si="6"/>
        <v>1</v>
      </c>
      <c r="AI51">
        <f>'[1]TSS SPIDER'!$L47</f>
        <v>0</v>
      </c>
      <c r="AJ51">
        <v>1</v>
      </c>
      <c r="AK51">
        <f t="shared" si="7"/>
        <v>0</v>
      </c>
      <c r="AL51">
        <v>1</v>
      </c>
      <c r="AM51">
        <f>'[1]TSS SPIDER'!$M47</f>
        <v>1</v>
      </c>
      <c r="AN51">
        <v>1</v>
      </c>
      <c r="AO51">
        <f>'[1]TSS SPIDER'!$N47</f>
        <v>1</v>
      </c>
      <c r="AP51">
        <v>1</v>
      </c>
      <c r="AQ51">
        <v>1</v>
      </c>
      <c r="AR51">
        <v>1</v>
      </c>
      <c r="AS51">
        <f>'[1]TSS SPIDER'!$O47</f>
        <v>1</v>
      </c>
      <c r="AT51">
        <v>1</v>
      </c>
      <c r="AU51">
        <f t="shared" si="16"/>
        <v>57.86617647058825</v>
      </c>
      <c r="AV51">
        <f t="shared" si="17"/>
        <v>13.634705882352943</v>
      </c>
      <c r="AW51">
        <f t="shared" si="23"/>
        <v>6.1576470588235281</v>
      </c>
      <c r="AX51">
        <f t="shared" si="19"/>
        <v>13.855882352941173</v>
      </c>
      <c r="AY51">
        <v>1</v>
      </c>
      <c r="AZ51">
        <v>1</v>
      </c>
      <c r="BA51">
        <v>1</v>
      </c>
      <c r="BG51">
        <f t="shared" si="20"/>
        <v>117.64705882352941</v>
      </c>
      <c r="BH51" s="10">
        <f t="shared" si="21"/>
        <v>1.1805555555555556E-4</v>
      </c>
    </row>
    <row r="52" spans="1:60" ht="72.5">
      <c r="A52">
        <v>33</v>
      </c>
      <c r="B52" s="1" t="s">
        <v>915</v>
      </c>
      <c r="C52" s="16" t="s">
        <v>451</v>
      </c>
      <c r="D52">
        <v>1</v>
      </c>
      <c r="E52">
        <v>1</v>
      </c>
      <c r="F52">
        <f t="shared" si="8"/>
        <v>1</v>
      </c>
      <c r="G52">
        <f t="shared" si="9"/>
        <v>30</v>
      </c>
      <c r="H52">
        <f t="shared" si="10"/>
        <v>30</v>
      </c>
      <c r="I52">
        <f t="shared" si="22"/>
        <v>154</v>
      </c>
      <c r="J52">
        <f>'[1]TSS SPIDER'!$C48</f>
        <v>51</v>
      </c>
      <c r="K52">
        <f t="shared" si="12"/>
        <v>1.7</v>
      </c>
      <c r="L52">
        <f t="shared" si="13"/>
        <v>147</v>
      </c>
      <c r="M52">
        <f t="shared" si="14"/>
        <v>4.9000000000000004</v>
      </c>
      <c r="N52">
        <v>1</v>
      </c>
      <c r="O52">
        <v>1</v>
      </c>
      <c r="P52">
        <v>1</v>
      </c>
      <c r="Q52">
        <v>1</v>
      </c>
      <c r="R52">
        <f>'[1]TSS SPIDER'!$E48</f>
        <v>1</v>
      </c>
      <c r="S52">
        <v>1</v>
      </c>
      <c r="T52">
        <f t="shared" si="3"/>
        <v>1</v>
      </c>
      <c r="U52">
        <f>'[1]TSS SPIDER'!$F48</f>
        <v>1</v>
      </c>
      <c r="V52">
        <v>1</v>
      </c>
      <c r="W52">
        <f t="shared" si="4"/>
        <v>1</v>
      </c>
      <c r="X52">
        <f t="shared" si="5"/>
        <v>1</v>
      </c>
      <c r="Y52">
        <f>'[1]TSS SPIDER'!$D48</f>
        <v>0</v>
      </c>
      <c r="Z52">
        <f>'[1]TSS SPIDER'!$G48</f>
        <v>1</v>
      </c>
      <c r="AA52">
        <f>'[1]TSS SPIDER'!$H48</f>
        <v>1</v>
      </c>
      <c r="AB52">
        <f>'[1]TSS SPIDER'!$I48</f>
        <v>1</v>
      </c>
      <c r="AC52">
        <v>1</v>
      </c>
      <c r="AD52">
        <f>'[1]TSS SPIDER'!$J48</f>
        <v>1</v>
      </c>
      <c r="AE52">
        <v>1</v>
      </c>
      <c r="AF52">
        <f t="shared" si="15"/>
        <v>5</v>
      </c>
      <c r="AG52">
        <f>'[1]TSS SPIDER'!$K48</f>
        <v>1</v>
      </c>
      <c r="AH52">
        <f t="shared" si="6"/>
        <v>1</v>
      </c>
      <c r="AI52">
        <f>'[1]TSS SPIDER'!$L48</f>
        <v>0</v>
      </c>
      <c r="AJ52">
        <v>1</v>
      </c>
      <c r="AK52">
        <f t="shared" si="7"/>
        <v>0</v>
      </c>
      <c r="AL52">
        <v>1</v>
      </c>
      <c r="AM52">
        <f>'[1]TSS SPIDER'!$M48</f>
        <v>1</v>
      </c>
      <c r="AN52">
        <v>1</v>
      </c>
      <c r="AO52">
        <f>'[1]TSS SPIDER'!$N48</f>
        <v>1</v>
      </c>
      <c r="AP52">
        <v>1</v>
      </c>
      <c r="AQ52">
        <v>1</v>
      </c>
      <c r="AR52">
        <v>1</v>
      </c>
      <c r="AS52">
        <f>'[1]TSS SPIDER'!$O48</f>
        <v>1</v>
      </c>
      <c r="AT52">
        <v>1</v>
      </c>
      <c r="AU52">
        <f t="shared" si="16"/>
        <v>32.565000000000019</v>
      </c>
      <c r="AV52">
        <f t="shared" si="17"/>
        <v>16.170000000000005</v>
      </c>
      <c r="AW52">
        <f t="shared" si="23"/>
        <v>12.025333333333329</v>
      </c>
      <c r="AX52">
        <f t="shared" si="19"/>
        <v>16.649000000000001</v>
      </c>
      <c r="AY52">
        <v>1</v>
      </c>
      <c r="AZ52">
        <v>1</v>
      </c>
      <c r="BA52">
        <v>1</v>
      </c>
      <c r="BG52">
        <f t="shared" si="20"/>
        <v>166.66666666666666</v>
      </c>
      <c r="BH52" s="10">
        <f t="shared" si="21"/>
        <v>1.0416666666666666E-4</v>
      </c>
    </row>
    <row r="53" spans="1:60" ht="58">
      <c r="A53">
        <v>34</v>
      </c>
      <c r="B53" s="1" t="s">
        <v>916</v>
      </c>
      <c r="C53" s="16" t="s">
        <v>451</v>
      </c>
      <c r="D53">
        <v>1</v>
      </c>
      <c r="E53">
        <v>1</v>
      </c>
      <c r="F53">
        <f t="shared" si="8"/>
        <v>1</v>
      </c>
      <c r="G53">
        <f t="shared" si="9"/>
        <v>18</v>
      </c>
      <c r="H53">
        <f t="shared" si="10"/>
        <v>18</v>
      </c>
      <c r="I53">
        <f t="shared" si="22"/>
        <v>99</v>
      </c>
      <c r="J53">
        <f>'[1]TSS SPIDER'!$C49</f>
        <v>33</v>
      </c>
      <c r="K53">
        <f t="shared" si="12"/>
        <v>1.8333333333333333</v>
      </c>
      <c r="L53">
        <f t="shared" si="13"/>
        <v>95</v>
      </c>
      <c r="M53">
        <f t="shared" si="14"/>
        <v>5.2777777777777777</v>
      </c>
      <c r="N53">
        <v>1</v>
      </c>
      <c r="O53">
        <v>1</v>
      </c>
      <c r="P53">
        <v>1</v>
      </c>
      <c r="Q53">
        <v>1</v>
      </c>
      <c r="R53">
        <f>'[1]TSS SPIDER'!$E49</f>
        <v>1</v>
      </c>
      <c r="S53">
        <v>1</v>
      </c>
      <c r="T53">
        <f t="shared" si="3"/>
        <v>1</v>
      </c>
      <c r="U53">
        <f>'[1]TSS SPIDER'!$F49</f>
        <v>1</v>
      </c>
      <c r="V53">
        <v>1</v>
      </c>
      <c r="W53">
        <f t="shared" si="4"/>
        <v>1</v>
      </c>
      <c r="X53">
        <f t="shared" si="5"/>
        <v>1</v>
      </c>
      <c r="Y53">
        <f>'[1]TSS SPIDER'!$D49</f>
        <v>0</v>
      </c>
      <c r="Z53">
        <f>'[1]TSS SPIDER'!$G49</f>
        <v>1</v>
      </c>
      <c r="AA53">
        <f>'[1]TSS SPIDER'!$H49</f>
        <v>1</v>
      </c>
      <c r="AB53">
        <f>'[1]TSS SPIDER'!$I49</f>
        <v>1</v>
      </c>
      <c r="AC53">
        <v>1</v>
      </c>
      <c r="AD53">
        <f>'[1]TSS SPIDER'!$J49</f>
        <v>1</v>
      </c>
      <c r="AE53">
        <v>1</v>
      </c>
      <c r="AF53">
        <f t="shared" si="15"/>
        <v>2</v>
      </c>
      <c r="AG53">
        <f>'[1]TSS SPIDER'!$K49</f>
        <v>1</v>
      </c>
      <c r="AH53">
        <f t="shared" si="6"/>
        <v>1</v>
      </c>
      <c r="AI53">
        <f>'[1]TSS SPIDER'!$L49</f>
        <v>0</v>
      </c>
      <c r="AJ53">
        <v>1</v>
      </c>
      <c r="AK53">
        <f t="shared" si="7"/>
        <v>1</v>
      </c>
      <c r="AL53">
        <v>1</v>
      </c>
      <c r="AM53">
        <f>'[1]TSS SPIDER'!$M49</f>
        <v>1</v>
      </c>
      <c r="AN53">
        <v>1</v>
      </c>
      <c r="AO53">
        <f>'[1]TSS SPIDER'!$N49</f>
        <v>1</v>
      </c>
      <c r="AP53">
        <v>1</v>
      </c>
      <c r="AQ53">
        <v>1</v>
      </c>
      <c r="AR53">
        <v>1</v>
      </c>
      <c r="AS53">
        <f>'[1]TSS SPIDER'!$O49</f>
        <v>1</v>
      </c>
      <c r="AT53">
        <v>1</v>
      </c>
      <c r="AU53">
        <f t="shared" si="16"/>
        <v>33.465000000000018</v>
      </c>
      <c r="AV53">
        <f t="shared" si="17"/>
        <v>13.063333333333333</v>
      </c>
      <c r="AW53">
        <f t="shared" si="23"/>
        <v>13.588888888888881</v>
      </c>
      <c r="AX53">
        <f t="shared" si="19"/>
        <v>12.428333333333335</v>
      </c>
      <c r="AY53">
        <v>1</v>
      </c>
      <c r="AZ53">
        <v>1</v>
      </c>
      <c r="BA53">
        <v>1</v>
      </c>
      <c r="BG53">
        <f t="shared" si="20"/>
        <v>111.1111111111111</v>
      </c>
      <c r="BH53" s="10">
        <f t="shared" si="21"/>
        <v>6.2500000000000001E-5</v>
      </c>
    </row>
    <row r="54" spans="1:60" ht="29">
      <c r="A54">
        <v>35</v>
      </c>
      <c r="B54" s="1" t="s">
        <v>917</v>
      </c>
      <c r="C54" s="2" t="s">
        <v>241</v>
      </c>
      <c r="D54">
        <v>1</v>
      </c>
      <c r="E54">
        <v>1</v>
      </c>
      <c r="F54">
        <f t="shared" si="8"/>
        <v>1</v>
      </c>
      <c r="G54">
        <f t="shared" si="9"/>
        <v>13</v>
      </c>
      <c r="H54">
        <f t="shared" si="10"/>
        <v>13</v>
      </c>
      <c r="I54">
        <f t="shared" si="22"/>
        <v>61</v>
      </c>
      <c r="J54">
        <f>'[1]TSS SPIDER'!$C50</f>
        <v>21</v>
      </c>
      <c r="K54">
        <f t="shared" si="12"/>
        <v>1.6153846153846154</v>
      </c>
      <c r="L54">
        <f t="shared" si="13"/>
        <v>59</v>
      </c>
      <c r="M54">
        <f t="shared" si="14"/>
        <v>4.5384615384615383</v>
      </c>
      <c r="N54">
        <v>1</v>
      </c>
      <c r="O54">
        <v>1</v>
      </c>
      <c r="P54">
        <v>1</v>
      </c>
      <c r="Q54">
        <v>1</v>
      </c>
      <c r="R54">
        <f>'[1]TSS SPIDER'!$E50</f>
        <v>1</v>
      </c>
      <c r="S54">
        <v>1</v>
      </c>
      <c r="T54">
        <f t="shared" si="3"/>
        <v>1</v>
      </c>
      <c r="U54">
        <f>'[1]TSS SPIDER'!$F50</f>
        <v>1</v>
      </c>
      <c r="V54">
        <v>1</v>
      </c>
      <c r="W54">
        <f t="shared" si="4"/>
        <v>1</v>
      </c>
      <c r="X54">
        <f t="shared" si="5"/>
        <v>1</v>
      </c>
      <c r="Y54">
        <f>'[1]TSS SPIDER'!$D50</f>
        <v>1</v>
      </c>
      <c r="Z54">
        <f>'[1]TSS SPIDER'!$G50</f>
        <v>1</v>
      </c>
      <c r="AA54">
        <f>'[1]TSS SPIDER'!$H50</f>
        <v>1</v>
      </c>
      <c r="AB54">
        <f>'[1]TSS SPIDER'!$I50</f>
        <v>1</v>
      </c>
      <c r="AC54">
        <v>1</v>
      </c>
      <c r="AD54">
        <f>'[1]TSS SPIDER'!$J50</f>
        <v>1</v>
      </c>
      <c r="AE54">
        <v>1</v>
      </c>
      <c r="AF54">
        <f t="shared" si="15"/>
        <v>2</v>
      </c>
      <c r="AG54">
        <f>'[1]TSS SPIDER'!$K50</f>
        <v>1</v>
      </c>
      <c r="AH54">
        <f t="shared" si="6"/>
        <v>1</v>
      </c>
      <c r="AI54">
        <f>'[1]TSS SPIDER'!$L50</f>
        <v>1</v>
      </c>
      <c r="AJ54">
        <v>1</v>
      </c>
      <c r="AK54">
        <f t="shared" si="7"/>
        <v>1</v>
      </c>
      <c r="AL54">
        <v>1</v>
      </c>
      <c r="AM54">
        <f>'[1]TSS SPIDER'!$M50</f>
        <v>0</v>
      </c>
      <c r="AN54">
        <v>1</v>
      </c>
      <c r="AO54">
        <f>'[1]TSS SPIDER'!$N50</f>
        <v>0</v>
      </c>
      <c r="AP54">
        <v>1</v>
      </c>
      <c r="AQ54">
        <v>1</v>
      </c>
      <c r="AR54">
        <v>1</v>
      </c>
      <c r="AS54">
        <f>'[1]TSS SPIDER'!$O50</f>
        <v>1</v>
      </c>
      <c r="AT54">
        <v>1</v>
      </c>
      <c r="AU54">
        <f t="shared" si="16"/>
        <v>56.978461538461566</v>
      </c>
      <c r="AV54">
        <f t="shared" si="17"/>
        <v>8.5415384615384617</v>
      </c>
      <c r="AW54">
        <f t="shared" si="23"/>
        <v>8.6092307692307664</v>
      </c>
      <c r="AX54">
        <f t="shared" si="19"/>
        <v>6.4461538461538446</v>
      </c>
      <c r="AY54">
        <v>1</v>
      </c>
      <c r="AZ54">
        <v>1</v>
      </c>
      <c r="BA54">
        <v>1</v>
      </c>
      <c r="BG54">
        <f t="shared" si="20"/>
        <v>153.84615384615387</v>
      </c>
      <c r="BH54" s="10">
        <f t="shared" si="21"/>
        <v>4.5138888888888894E-5</v>
      </c>
    </row>
    <row r="55" spans="1:60" ht="58">
      <c r="A55">
        <v>36</v>
      </c>
      <c r="B55" s="1" t="s">
        <v>918</v>
      </c>
      <c r="C55" s="2" t="s">
        <v>241</v>
      </c>
      <c r="D55">
        <v>1</v>
      </c>
      <c r="E55">
        <v>1</v>
      </c>
      <c r="F55">
        <f t="shared" si="8"/>
        <v>1</v>
      </c>
      <c r="G55">
        <f t="shared" si="9"/>
        <v>23</v>
      </c>
      <c r="H55">
        <f t="shared" si="10"/>
        <v>23</v>
      </c>
      <c r="I55">
        <f t="shared" si="22"/>
        <v>99</v>
      </c>
      <c r="J55">
        <f>'[1]TSS SPIDER'!$C51</f>
        <v>34</v>
      </c>
      <c r="K55">
        <f t="shared" si="12"/>
        <v>1.4782608695652173</v>
      </c>
      <c r="L55">
        <f t="shared" si="13"/>
        <v>96</v>
      </c>
      <c r="M55">
        <f t="shared" si="14"/>
        <v>4.1739130434782608</v>
      </c>
      <c r="N55">
        <v>1</v>
      </c>
      <c r="O55">
        <v>1</v>
      </c>
      <c r="P55">
        <v>1</v>
      </c>
      <c r="Q55">
        <v>0</v>
      </c>
      <c r="R55">
        <f>'[1]TSS SPIDER'!$E51</f>
        <v>1</v>
      </c>
      <c r="S55">
        <v>1</v>
      </c>
      <c r="T55">
        <f t="shared" si="3"/>
        <v>0</v>
      </c>
      <c r="U55">
        <f>'[1]TSS SPIDER'!$F51</f>
        <v>1</v>
      </c>
      <c r="V55">
        <v>1</v>
      </c>
      <c r="W55">
        <f t="shared" si="4"/>
        <v>0</v>
      </c>
      <c r="X55">
        <f t="shared" si="5"/>
        <v>1</v>
      </c>
      <c r="Y55">
        <f>'[1]TSS SPIDER'!$D51</f>
        <v>0</v>
      </c>
      <c r="Z55">
        <f>'[1]TSS SPIDER'!$G51</f>
        <v>1</v>
      </c>
      <c r="AA55">
        <f>'[1]TSS SPIDER'!$H51</f>
        <v>1</v>
      </c>
      <c r="AB55">
        <f>'[1]TSS SPIDER'!$I51</f>
        <v>1</v>
      </c>
      <c r="AC55">
        <v>1</v>
      </c>
      <c r="AD55">
        <f>'[1]TSS SPIDER'!$J51</f>
        <v>1</v>
      </c>
      <c r="AE55">
        <v>1</v>
      </c>
      <c r="AF55">
        <f t="shared" si="15"/>
        <v>3</v>
      </c>
      <c r="AG55">
        <f>'[1]TSS SPIDER'!$K51</f>
        <v>1</v>
      </c>
      <c r="AH55">
        <f t="shared" si="6"/>
        <v>1</v>
      </c>
      <c r="AI55">
        <f>'[1]TSS SPIDER'!$L51</f>
        <v>1</v>
      </c>
      <c r="AJ55">
        <v>0</v>
      </c>
      <c r="AK55">
        <f t="shared" si="7"/>
        <v>1</v>
      </c>
      <c r="AL55">
        <v>1</v>
      </c>
      <c r="AM55">
        <f>'[1]TSS SPIDER'!$M51</f>
        <v>0</v>
      </c>
      <c r="AN55">
        <v>1</v>
      </c>
      <c r="AO55">
        <f>'[1]TSS SPIDER'!$N51</f>
        <v>0</v>
      </c>
      <c r="AP55">
        <v>1</v>
      </c>
      <c r="AQ55">
        <v>1</v>
      </c>
      <c r="AR55">
        <v>1</v>
      </c>
      <c r="AS55">
        <f>'[1]TSS SPIDER'!$O51</f>
        <v>0</v>
      </c>
      <c r="AT55">
        <v>1</v>
      </c>
      <c r="AU55">
        <f t="shared" si="16"/>
        <v>58.429130434782635</v>
      </c>
      <c r="AV55">
        <f t="shared" si="17"/>
        <v>10.823478260869567</v>
      </c>
      <c r="AW55">
        <f t="shared" si="23"/>
        <v>7.4556521739130375</v>
      </c>
      <c r="AX55">
        <f t="shared" si="19"/>
        <v>9.7291304347826078</v>
      </c>
      <c r="AY55">
        <v>1</v>
      </c>
      <c r="AZ55">
        <v>1</v>
      </c>
      <c r="BA55">
        <v>1</v>
      </c>
      <c r="BG55">
        <f t="shared" si="20"/>
        <v>130.43478260869566</v>
      </c>
      <c r="BH55" s="10">
        <f t="shared" si="21"/>
        <v>7.9861111111111116E-5</v>
      </c>
    </row>
    <row r="56" spans="1:60" ht="43.5">
      <c r="A56">
        <v>37</v>
      </c>
      <c r="B56" s="1" t="s">
        <v>919</v>
      </c>
      <c r="C56" s="2" t="s">
        <v>241</v>
      </c>
      <c r="D56">
        <v>1</v>
      </c>
      <c r="E56">
        <v>1</v>
      </c>
      <c r="F56">
        <f t="shared" si="8"/>
        <v>1</v>
      </c>
      <c r="G56">
        <f t="shared" si="9"/>
        <v>18</v>
      </c>
      <c r="H56">
        <f t="shared" si="10"/>
        <v>18</v>
      </c>
      <c r="I56">
        <f t="shared" si="22"/>
        <v>85</v>
      </c>
      <c r="J56">
        <f>'[1]TSS SPIDER'!$C52</f>
        <v>31</v>
      </c>
      <c r="K56">
        <f t="shared" si="12"/>
        <v>1.7222222222222223</v>
      </c>
      <c r="L56">
        <f t="shared" si="13"/>
        <v>83</v>
      </c>
      <c r="M56">
        <f t="shared" si="14"/>
        <v>4.6111111111111107</v>
      </c>
      <c r="N56">
        <v>0</v>
      </c>
      <c r="O56">
        <v>1</v>
      </c>
      <c r="P56">
        <v>1</v>
      </c>
      <c r="Q56">
        <v>0</v>
      </c>
      <c r="R56">
        <f>'[1]TSS SPIDER'!$E52</f>
        <v>1</v>
      </c>
      <c r="S56">
        <v>1</v>
      </c>
      <c r="T56">
        <f t="shared" si="3"/>
        <v>0</v>
      </c>
      <c r="U56">
        <f>'[1]TSS SPIDER'!$F52</f>
        <v>1</v>
      </c>
      <c r="V56">
        <v>1</v>
      </c>
      <c r="W56">
        <f t="shared" si="4"/>
        <v>0</v>
      </c>
      <c r="X56">
        <f t="shared" si="5"/>
        <v>1</v>
      </c>
      <c r="Y56">
        <f>'[1]TSS SPIDER'!$D52</f>
        <v>0</v>
      </c>
      <c r="Z56">
        <f>'[1]TSS SPIDER'!$G52</f>
        <v>1</v>
      </c>
      <c r="AA56">
        <f>'[1]TSS SPIDER'!$H52</f>
        <v>1</v>
      </c>
      <c r="AB56">
        <f>'[1]TSS SPIDER'!$I52</f>
        <v>1</v>
      </c>
      <c r="AC56">
        <v>1</v>
      </c>
      <c r="AD56">
        <f>'[1]TSS SPIDER'!$J52</f>
        <v>1</v>
      </c>
      <c r="AE56">
        <v>1</v>
      </c>
      <c r="AF56">
        <f t="shared" si="15"/>
        <v>2</v>
      </c>
      <c r="AG56">
        <f>'[1]TSS SPIDER'!$K52</f>
        <v>1</v>
      </c>
      <c r="AH56">
        <f t="shared" si="6"/>
        <v>1</v>
      </c>
      <c r="AI56">
        <f>'[1]TSS SPIDER'!$L52</f>
        <v>0</v>
      </c>
      <c r="AJ56">
        <v>1</v>
      </c>
      <c r="AK56">
        <f t="shared" si="7"/>
        <v>1</v>
      </c>
      <c r="AL56">
        <v>1</v>
      </c>
      <c r="AM56">
        <f>'[1]TSS SPIDER'!$M52</f>
        <v>0</v>
      </c>
      <c r="AN56">
        <v>1</v>
      </c>
      <c r="AO56">
        <f>'[1]TSS SPIDER'!$N52</f>
        <v>0</v>
      </c>
      <c r="AP56">
        <v>1</v>
      </c>
      <c r="AQ56">
        <v>1</v>
      </c>
      <c r="AR56">
        <v>1</v>
      </c>
      <c r="AS56">
        <f>'[1]TSS SPIDER'!$O52</f>
        <v>1</v>
      </c>
      <c r="AT56">
        <v>1</v>
      </c>
      <c r="AU56">
        <f t="shared" si="16"/>
        <v>42.865000000000023</v>
      </c>
      <c r="AV56">
        <f t="shared" si="17"/>
        <v>11.752222222222223</v>
      </c>
      <c r="AW56">
        <f t="shared" si="23"/>
        <v>9.6688888888888833</v>
      </c>
      <c r="AX56">
        <f t="shared" si="19"/>
        <v>9.2883333333333304</v>
      </c>
      <c r="AY56">
        <v>1</v>
      </c>
      <c r="AZ56">
        <v>1</v>
      </c>
      <c r="BA56">
        <v>1</v>
      </c>
      <c r="BG56">
        <f t="shared" si="20"/>
        <v>111.1111111111111</v>
      </c>
      <c r="BH56" s="10">
        <f t="shared" si="21"/>
        <v>6.2500000000000001E-5</v>
      </c>
    </row>
    <row r="57" spans="1:60" ht="87">
      <c r="A57">
        <v>38</v>
      </c>
      <c r="B57" s="1" t="s">
        <v>920</v>
      </c>
      <c r="C57" s="2" t="s">
        <v>241</v>
      </c>
      <c r="D57">
        <v>1</v>
      </c>
      <c r="E57">
        <v>1</v>
      </c>
      <c r="F57">
        <f t="shared" si="8"/>
        <v>2</v>
      </c>
      <c r="G57">
        <f t="shared" si="9"/>
        <v>31</v>
      </c>
      <c r="H57">
        <f t="shared" si="10"/>
        <v>15.5</v>
      </c>
      <c r="I57">
        <f t="shared" si="22"/>
        <v>172</v>
      </c>
      <c r="J57">
        <f>'[1]TSS SPIDER'!$C53</f>
        <v>60</v>
      </c>
      <c r="K57">
        <f t="shared" si="12"/>
        <v>1.935483870967742</v>
      </c>
      <c r="L57">
        <f t="shared" si="13"/>
        <v>166</v>
      </c>
      <c r="M57">
        <f t="shared" si="14"/>
        <v>5.354838709677419</v>
      </c>
      <c r="N57">
        <v>1</v>
      </c>
      <c r="O57">
        <v>1</v>
      </c>
      <c r="P57">
        <v>1</v>
      </c>
      <c r="Q57">
        <v>1</v>
      </c>
      <c r="R57">
        <f>'[1]TSS SPIDER'!$E53</f>
        <v>1</v>
      </c>
      <c r="S57">
        <v>1</v>
      </c>
      <c r="T57">
        <f t="shared" si="3"/>
        <v>1</v>
      </c>
      <c r="U57">
        <f>'[1]TSS SPIDER'!$F53</f>
        <v>1</v>
      </c>
      <c r="V57">
        <v>1</v>
      </c>
      <c r="W57">
        <f t="shared" si="4"/>
        <v>1</v>
      </c>
      <c r="X57">
        <f t="shared" si="5"/>
        <v>1</v>
      </c>
      <c r="Y57">
        <f>'[1]TSS SPIDER'!$D53</f>
        <v>1</v>
      </c>
      <c r="Z57">
        <f>'[1]TSS SPIDER'!$G53</f>
        <v>1</v>
      </c>
      <c r="AA57">
        <f>'[1]TSS SPIDER'!$H53</f>
        <v>1</v>
      </c>
      <c r="AB57">
        <f>'[1]TSS SPIDER'!$I53</f>
        <v>1</v>
      </c>
      <c r="AC57">
        <v>1</v>
      </c>
      <c r="AD57">
        <f>'[1]TSS SPIDER'!$J53</f>
        <v>1</v>
      </c>
      <c r="AE57">
        <v>1</v>
      </c>
      <c r="AF57">
        <f t="shared" si="15"/>
        <v>4</v>
      </c>
      <c r="AG57">
        <f>'[1]TSS SPIDER'!$K53</f>
        <v>1</v>
      </c>
      <c r="AH57">
        <f t="shared" si="6"/>
        <v>1</v>
      </c>
      <c r="AI57">
        <f>'[1]TSS SPIDER'!$L53</f>
        <v>0</v>
      </c>
      <c r="AJ57">
        <v>1</v>
      </c>
      <c r="AK57">
        <f t="shared" si="7"/>
        <v>1</v>
      </c>
      <c r="AL57">
        <v>1</v>
      </c>
      <c r="AM57">
        <f>'[1]TSS SPIDER'!$M53</f>
        <v>0</v>
      </c>
      <c r="AN57">
        <v>1</v>
      </c>
      <c r="AO57">
        <f>'[1]TSS SPIDER'!$N53</f>
        <v>0</v>
      </c>
      <c r="AP57">
        <v>1</v>
      </c>
      <c r="AQ57">
        <v>1</v>
      </c>
      <c r="AR57">
        <v>1</v>
      </c>
      <c r="AS57">
        <f>'[1]TSS SPIDER'!$O53</f>
        <v>1</v>
      </c>
      <c r="AT57">
        <v>1</v>
      </c>
      <c r="AU57">
        <f t="shared" si="16"/>
        <v>27.360564516129035</v>
      </c>
      <c r="AV57">
        <f t="shared" si="17"/>
        <v>13.293709677419354</v>
      </c>
      <c r="AW57">
        <f t="shared" si="23"/>
        <v>13.776774193548381</v>
      </c>
      <c r="AX57">
        <f t="shared" si="19"/>
        <v>11.541290322580643</v>
      </c>
      <c r="AY57">
        <v>0</v>
      </c>
      <c r="AZ57">
        <v>1</v>
      </c>
      <c r="BA57">
        <v>1</v>
      </c>
      <c r="BG57">
        <f t="shared" si="20"/>
        <v>129.03225806451613</v>
      </c>
      <c r="BH57" s="10">
        <f t="shared" si="21"/>
        <v>1.0763888888888889E-4</v>
      </c>
    </row>
    <row r="58" spans="1:60" ht="43.5">
      <c r="A58">
        <v>39</v>
      </c>
      <c r="B58" s="1" t="s">
        <v>921</v>
      </c>
      <c r="C58" s="2" t="s">
        <v>241</v>
      </c>
      <c r="D58">
        <v>1</v>
      </c>
      <c r="E58">
        <v>1</v>
      </c>
      <c r="F58">
        <f t="shared" si="8"/>
        <v>1</v>
      </c>
      <c r="G58">
        <f t="shared" si="9"/>
        <v>17</v>
      </c>
      <c r="H58">
        <f t="shared" si="10"/>
        <v>17</v>
      </c>
      <c r="I58">
        <f t="shared" si="22"/>
        <v>81</v>
      </c>
      <c r="J58">
        <f>'[1]TSS SPIDER'!$C54</f>
        <v>27</v>
      </c>
      <c r="K58">
        <f t="shared" si="12"/>
        <v>1.588235294117647</v>
      </c>
      <c r="L58">
        <f t="shared" si="13"/>
        <v>79</v>
      </c>
      <c r="M58">
        <f t="shared" si="14"/>
        <v>4.6470588235294121</v>
      </c>
      <c r="N58">
        <v>0</v>
      </c>
      <c r="O58">
        <v>1</v>
      </c>
      <c r="P58">
        <v>1</v>
      </c>
      <c r="Q58">
        <v>0</v>
      </c>
      <c r="R58">
        <f>'[1]TSS SPIDER'!$E54</f>
        <v>1</v>
      </c>
      <c r="S58">
        <v>1</v>
      </c>
      <c r="T58">
        <f t="shared" si="3"/>
        <v>0</v>
      </c>
      <c r="U58">
        <f>'[1]TSS SPIDER'!$F54</f>
        <v>1</v>
      </c>
      <c r="V58">
        <v>1</v>
      </c>
      <c r="W58">
        <f t="shared" si="4"/>
        <v>0</v>
      </c>
      <c r="X58">
        <f t="shared" si="5"/>
        <v>1</v>
      </c>
      <c r="Y58">
        <f>'[1]TSS SPIDER'!$D54</f>
        <v>1</v>
      </c>
      <c r="Z58">
        <f>'[1]TSS SPIDER'!$G54</f>
        <v>1</v>
      </c>
      <c r="AA58">
        <f>'[1]TSS SPIDER'!$H54</f>
        <v>1</v>
      </c>
      <c r="AB58">
        <f>'[1]TSS SPIDER'!$I54</f>
        <v>1</v>
      </c>
      <c r="AC58">
        <v>1</v>
      </c>
      <c r="AD58">
        <f>'[1]TSS SPIDER'!$J54</f>
        <v>1</v>
      </c>
      <c r="AE58">
        <v>1</v>
      </c>
      <c r="AF58">
        <f t="shared" si="15"/>
        <v>2</v>
      </c>
      <c r="AG58">
        <f>'[1]TSS SPIDER'!$K54</f>
        <v>0</v>
      </c>
      <c r="AH58">
        <f t="shared" si="6"/>
        <v>1</v>
      </c>
      <c r="AI58">
        <f>'[1]TSS SPIDER'!$L54</f>
        <v>1</v>
      </c>
      <c r="AJ58">
        <v>1</v>
      </c>
      <c r="AK58">
        <f t="shared" si="7"/>
        <v>1</v>
      </c>
      <c r="AL58">
        <v>1</v>
      </c>
      <c r="AM58">
        <f>'[1]TSS SPIDER'!$M54</f>
        <v>0</v>
      </c>
      <c r="AN58">
        <v>1</v>
      </c>
      <c r="AO58">
        <f>'[1]TSS SPIDER'!$N54</f>
        <v>0</v>
      </c>
      <c r="AP58">
        <v>1</v>
      </c>
      <c r="AQ58">
        <v>1</v>
      </c>
      <c r="AR58">
        <v>1</v>
      </c>
      <c r="AS58">
        <f>'[1]TSS SPIDER'!$O54</f>
        <v>1</v>
      </c>
      <c r="AT58">
        <v>1</v>
      </c>
      <c r="AU58">
        <f t="shared" si="16"/>
        <v>55.21529411764709</v>
      </c>
      <c r="AV58">
        <f t="shared" si="17"/>
        <v>9.7811764705882354</v>
      </c>
      <c r="AW58">
        <f t="shared" si="23"/>
        <v>9.7835294117647038</v>
      </c>
      <c r="AX58">
        <f t="shared" si="19"/>
        <v>8.9576470588235324</v>
      </c>
      <c r="AY58">
        <v>1</v>
      </c>
      <c r="AZ58">
        <v>1</v>
      </c>
      <c r="BA58">
        <v>1</v>
      </c>
      <c r="BG58">
        <f t="shared" si="20"/>
        <v>117.64705882352941</v>
      </c>
      <c r="BH58" s="10">
        <f t="shared" si="21"/>
        <v>5.902777777777778E-5</v>
      </c>
    </row>
    <row r="59" spans="1:60" ht="43.5">
      <c r="A59" t="s">
        <v>761</v>
      </c>
      <c r="B59" s="1" t="s">
        <v>922</v>
      </c>
      <c r="C59" s="2" t="s">
        <v>241</v>
      </c>
      <c r="D59">
        <v>1</v>
      </c>
      <c r="E59">
        <v>1</v>
      </c>
      <c r="F59">
        <f t="shared" si="8"/>
        <v>1</v>
      </c>
      <c r="G59">
        <f t="shared" si="9"/>
        <v>19</v>
      </c>
      <c r="H59">
        <f t="shared" si="10"/>
        <v>19</v>
      </c>
      <c r="I59">
        <f t="shared" si="22"/>
        <v>92</v>
      </c>
      <c r="J59">
        <f>'[1]TSS SPIDER'!$C55</f>
        <v>32</v>
      </c>
      <c r="K59">
        <f t="shared" si="12"/>
        <v>1.6842105263157894</v>
      </c>
      <c r="L59">
        <f t="shared" si="13"/>
        <v>90</v>
      </c>
      <c r="M59">
        <f t="shared" si="14"/>
        <v>4.7368421052631575</v>
      </c>
      <c r="N59">
        <v>1</v>
      </c>
      <c r="O59">
        <v>1</v>
      </c>
      <c r="P59">
        <v>1</v>
      </c>
      <c r="Q59">
        <v>1</v>
      </c>
      <c r="R59">
        <f>'[1]TSS SPIDER'!$E55</f>
        <v>1</v>
      </c>
      <c r="S59">
        <v>1</v>
      </c>
      <c r="T59">
        <f t="shared" si="3"/>
        <v>1</v>
      </c>
      <c r="U59">
        <f>'[1]TSS SPIDER'!$F55</f>
        <v>1</v>
      </c>
      <c r="V59">
        <v>1</v>
      </c>
      <c r="W59">
        <f t="shared" si="4"/>
        <v>1</v>
      </c>
      <c r="X59">
        <f t="shared" si="5"/>
        <v>1</v>
      </c>
      <c r="Y59">
        <f>'[1]TSS SPIDER'!$D55</f>
        <v>1</v>
      </c>
      <c r="Z59">
        <f>'[1]TSS SPIDER'!$G55</f>
        <v>0</v>
      </c>
      <c r="AA59">
        <f>'[1]TSS SPIDER'!$H55</f>
        <v>1</v>
      </c>
      <c r="AB59">
        <f>'[1]TSS SPIDER'!$I55</f>
        <v>1</v>
      </c>
      <c r="AC59">
        <v>1</v>
      </c>
      <c r="AD59">
        <f>'[1]TSS SPIDER'!$J55</f>
        <v>1</v>
      </c>
      <c r="AE59">
        <v>1</v>
      </c>
      <c r="AF59">
        <f t="shared" si="15"/>
        <v>2</v>
      </c>
      <c r="AG59">
        <f>'[1]TSS SPIDER'!$K55</f>
        <v>1</v>
      </c>
      <c r="AH59">
        <f t="shared" si="6"/>
        <v>1</v>
      </c>
      <c r="AI59">
        <f>'[1]TSS SPIDER'!$L55</f>
        <v>1</v>
      </c>
      <c r="AJ59">
        <v>1</v>
      </c>
      <c r="AK59">
        <f t="shared" si="7"/>
        <v>1</v>
      </c>
      <c r="AL59">
        <v>1</v>
      </c>
      <c r="AM59">
        <f>'[1]TSS SPIDER'!$M55</f>
        <v>0</v>
      </c>
      <c r="AN59">
        <v>1</v>
      </c>
      <c r="AO59">
        <f>'[1]TSS SPIDER'!$N55</f>
        <v>0</v>
      </c>
      <c r="AP59">
        <v>1</v>
      </c>
      <c r="AQ59">
        <v>1</v>
      </c>
      <c r="AR59">
        <v>1</v>
      </c>
      <c r="AS59">
        <f>'[1]TSS SPIDER'!$O55</f>
        <v>1</v>
      </c>
      <c r="AT59">
        <v>1</v>
      </c>
      <c r="AU59">
        <f t="shared" si="16"/>
        <v>45.065789473684248</v>
      </c>
      <c r="AV59">
        <f t="shared" si="17"/>
        <v>11.693684210526317</v>
      </c>
      <c r="AW59">
        <f t="shared" si="23"/>
        <v>10.494736842105262</v>
      </c>
      <c r="AX59">
        <f t="shared" si="19"/>
        <v>10.380526315789471</v>
      </c>
      <c r="AY59">
        <v>1</v>
      </c>
      <c r="AZ59">
        <v>1</v>
      </c>
      <c r="BA59">
        <v>1</v>
      </c>
      <c r="BG59">
        <f t="shared" si="20"/>
        <v>105.26315789473684</v>
      </c>
      <c r="BH59" s="10">
        <f t="shared" si="21"/>
        <v>6.597222222222223E-5</v>
      </c>
    </row>
    <row r="60" spans="1:60" ht="43.5">
      <c r="A60" t="s">
        <v>763</v>
      </c>
      <c r="B60" s="1" t="s">
        <v>923</v>
      </c>
      <c r="C60" s="16" t="s">
        <v>451</v>
      </c>
      <c r="D60">
        <v>1</v>
      </c>
      <c r="E60">
        <v>1</v>
      </c>
      <c r="F60">
        <f t="shared" si="8"/>
        <v>1</v>
      </c>
      <c r="G60">
        <f t="shared" si="9"/>
        <v>13</v>
      </c>
      <c r="H60">
        <f t="shared" si="10"/>
        <v>13</v>
      </c>
      <c r="I60">
        <f t="shared" si="22"/>
        <v>68</v>
      </c>
      <c r="J60">
        <f>'[1]TSS SPIDER'!$C56</f>
        <v>24</v>
      </c>
      <c r="K60">
        <f t="shared" si="12"/>
        <v>1.8461538461538463</v>
      </c>
      <c r="L60">
        <f t="shared" si="13"/>
        <v>66</v>
      </c>
      <c r="M60">
        <f t="shared" si="14"/>
        <v>5.0769230769230766</v>
      </c>
      <c r="N60">
        <v>1</v>
      </c>
      <c r="O60">
        <v>1</v>
      </c>
      <c r="P60">
        <v>0</v>
      </c>
      <c r="Q60">
        <v>1</v>
      </c>
      <c r="R60">
        <f>'[1]TSS SPIDER'!$E56</f>
        <v>1</v>
      </c>
      <c r="S60">
        <v>1</v>
      </c>
      <c r="T60">
        <f t="shared" si="3"/>
        <v>1</v>
      </c>
      <c r="U60">
        <f>'[1]TSS SPIDER'!$F56</f>
        <v>1</v>
      </c>
      <c r="V60">
        <v>1</v>
      </c>
      <c r="W60">
        <f t="shared" si="4"/>
        <v>0</v>
      </c>
      <c r="X60">
        <f t="shared" si="5"/>
        <v>1</v>
      </c>
      <c r="Y60">
        <f>'[1]TSS SPIDER'!$D56</f>
        <v>0</v>
      </c>
      <c r="Z60">
        <f>'[1]TSS SPIDER'!$G56</f>
        <v>1</v>
      </c>
      <c r="AA60">
        <f>'[1]TSS SPIDER'!$H56</f>
        <v>1</v>
      </c>
      <c r="AB60">
        <f>'[1]TSS SPIDER'!$I56</f>
        <v>1</v>
      </c>
      <c r="AC60">
        <v>1</v>
      </c>
      <c r="AD60">
        <f>'[1]TSS SPIDER'!$J56</f>
        <v>1</v>
      </c>
      <c r="AE60">
        <v>1</v>
      </c>
      <c r="AF60">
        <f t="shared" si="15"/>
        <v>2</v>
      </c>
      <c r="AG60">
        <f>'[1]TSS SPIDER'!$K56</f>
        <v>1</v>
      </c>
      <c r="AH60">
        <f t="shared" si="6"/>
        <v>1</v>
      </c>
      <c r="AI60">
        <f>'[1]TSS SPIDER'!$L56</f>
        <v>1</v>
      </c>
      <c r="AJ60">
        <v>1</v>
      </c>
      <c r="AK60">
        <f t="shared" si="7"/>
        <v>1</v>
      </c>
      <c r="AL60">
        <v>1</v>
      </c>
      <c r="AM60">
        <f>'[1]TSS SPIDER'!$M56</f>
        <v>1</v>
      </c>
      <c r="AN60">
        <v>1</v>
      </c>
      <c r="AO60">
        <f>'[1]TSS SPIDER'!$N56</f>
        <v>0</v>
      </c>
      <c r="AP60">
        <v>1</v>
      </c>
      <c r="AQ60">
        <v>1</v>
      </c>
      <c r="AR60">
        <v>1</v>
      </c>
      <c r="AS60">
        <f>'[1]TSS SPIDER'!$O56</f>
        <v>0</v>
      </c>
      <c r="AT60">
        <v>1</v>
      </c>
      <c r="AU60">
        <f t="shared" si="16"/>
        <v>37.455384615384638</v>
      </c>
      <c r="AV60">
        <f t="shared" si="17"/>
        <v>11.264615384615386</v>
      </c>
      <c r="AW60">
        <f t="shared" si="23"/>
        <v>11.775384615384613</v>
      </c>
      <c r="AX60">
        <f t="shared" si="19"/>
        <v>8.9823076923076925</v>
      </c>
      <c r="AY60">
        <v>1</v>
      </c>
      <c r="AZ60">
        <v>1</v>
      </c>
      <c r="BA60">
        <v>1</v>
      </c>
      <c r="BG60">
        <f t="shared" si="20"/>
        <v>153.84615384615387</v>
      </c>
      <c r="BH60" s="10">
        <f t="shared" si="21"/>
        <v>4.5138888888888894E-5</v>
      </c>
    </row>
    <row r="61" spans="1:60" ht="87">
      <c r="A61">
        <v>41</v>
      </c>
      <c r="B61" s="1" t="s">
        <v>924</v>
      </c>
      <c r="C61" s="2" t="s">
        <v>241</v>
      </c>
      <c r="D61">
        <v>1</v>
      </c>
      <c r="E61">
        <v>1</v>
      </c>
      <c r="F61">
        <f t="shared" si="8"/>
        <v>3</v>
      </c>
      <c r="G61">
        <f t="shared" si="9"/>
        <v>39</v>
      </c>
      <c r="H61">
        <f t="shared" si="10"/>
        <v>13</v>
      </c>
      <c r="I61">
        <f t="shared" si="22"/>
        <v>178</v>
      </c>
      <c r="J61">
        <f>'[1]TSS SPIDER'!$C57</f>
        <v>58</v>
      </c>
      <c r="K61">
        <f t="shared" si="12"/>
        <v>1.4871794871794872</v>
      </c>
      <c r="L61">
        <f t="shared" si="13"/>
        <v>172</v>
      </c>
      <c r="M61">
        <f t="shared" si="14"/>
        <v>4.4102564102564106</v>
      </c>
      <c r="N61">
        <v>0</v>
      </c>
      <c r="O61">
        <v>1</v>
      </c>
      <c r="P61">
        <v>0</v>
      </c>
      <c r="Q61">
        <v>1</v>
      </c>
      <c r="R61">
        <f>'[1]TSS SPIDER'!$E57</f>
        <v>0</v>
      </c>
      <c r="S61">
        <v>1</v>
      </c>
      <c r="T61">
        <f t="shared" si="3"/>
        <v>0</v>
      </c>
      <c r="U61">
        <f>'[1]TSS SPIDER'!$F57</f>
        <v>1</v>
      </c>
      <c r="V61">
        <v>1</v>
      </c>
      <c r="W61">
        <f t="shared" si="4"/>
        <v>0</v>
      </c>
      <c r="X61">
        <f t="shared" si="5"/>
        <v>1</v>
      </c>
      <c r="Y61">
        <f>'[1]TSS SPIDER'!$D57</f>
        <v>0</v>
      </c>
      <c r="Z61">
        <f>'[1]TSS SPIDER'!$G57</f>
        <v>0</v>
      </c>
      <c r="AA61">
        <f>'[1]TSS SPIDER'!$H57</f>
        <v>1</v>
      </c>
      <c r="AB61">
        <f>'[1]TSS SPIDER'!$I57</f>
        <v>1</v>
      </c>
      <c r="AC61">
        <v>1</v>
      </c>
      <c r="AD61">
        <f>'[1]TSS SPIDER'!$J57</f>
        <v>1</v>
      </c>
      <c r="AE61">
        <v>1</v>
      </c>
      <c r="AF61">
        <f t="shared" si="15"/>
        <v>6</v>
      </c>
      <c r="AG61">
        <f>'[1]TSS SPIDER'!$K57</f>
        <v>0</v>
      </c>
      <c r="AH61">
        <f t="shared" si="6"/>
        <v>1</v>
      </c>
      <c r="AI61">
        <f>'[1]TSS SPIDER'!$L57</f>
        <v>0</v>
      </c>
      <c r="AJ61">
        <v>1</v>
      </c>
      <c r="AK61">
        <f t="shared" si="7"/>
        <v>1</v>
      </c>
      <c r="AL61">
        <v>1</v>
      </c>
      <c r="AM61">
        <f>'[1]TSS SPIDER'!$M57</f>
        <v>0</v>
      </c>
      <c r="AN61">
        <v>1</v>
      </c>
      <c r="AO61">
        <f>'[1]TSS SPIDER'!$N57</f>
        <v>0</v>
      </c>
      <c r="AP61">
        <v>1</v>
      </c>
      <c r="AQ61">
        <v>1</v>
      </c>
      <c r="AR61">
        <v>1</v>
      </c>
      <c r="AS61">
        <f>'[1]TSS SPIDER'!$O57</f>
        <v>1</v>
      </c>
      <c r="AT61">
        <v>1</v>
      </c>
      <c r="AU61">
        <f t="shared" si="16"/>
        <v>67.824615384615399</v>
      </c>
      <c r="AV61">
        <f t="shared" si="17"/>
        <v>7.0287179487179507</v>
      </c>
      <c r="AW61">
        <f t="shared" si="23"/>
        <v>7.8553846153846152</v>
      </c>
      <c r="AX61">
        <f t="shared" si="19"/>
        <v>5.8423076923076955</v>
      </c>
      <c r="AY61">
        <v>0</v>
      </c>
      <c r="AZ61">
        <v>1</v>
      </c>
      <c r="BA61">
        <v>1</v>
      </c>
      <c r="BG61">
        <f t="shared" si="20"/>
        <v>153.84615384615387</v>
      </c>
      <c r="BH61" s="10">
        <f t="shared" si="21"/>
        <v>1.3541666666666666E-4</v>
      </c>
    </row>
    <row r="62" spans="1:60" ht="43.5">
      <c r="A62">
        <v>42</v>
      </c>
      <c r="B62" s="1" t="s">
        <v>925</v>
      </c>
      <c r="C62" s="2" t="s">
        <v>241</v>
      </c>
      <c r="D62">
        <v>1</v>
      </c>
      <c r="E62">
        <v>1</v>
      </c>
      <c r="F62">
        <f t="shared" si="8"/>
        <v>1</v>
      </c>
      <c r="G62">
        <f t="shared" si="9"/>
        <v>18</v>
      </c>
      <c r="H62">
        <f t="shared" si="10"/>
        <v>18</v>
      </c>
      <c r="I62">
        <f t="shared" si="22"/>
        <v>83</v>
      </c>
      <c r="J62">
        <f>'[1]TSS SPIDER'!$C58</f>
        <v>30</v>
      </c>
      <c r="K62">
        <f t="shared" si="12"/>
        <v>1.6666666666666667</v>
      </c>
      <c r="L62">
        <f t="shared" si="13"/>
        <v>81</v>
      </c>
      <c r="M62">
        <f t="shared" si="14"/>
        <v>4.5</v>
      </c>
      <c r="N62">
        <v>1</v>
      </c>
      <c r="O62">
        <v>1</v>
      </c>
      <c r="P62">
        <v>1</v>
      </c>
      <c r="Q62">
        <v>1</v>
      </c>
      <c r="R62">
        <f>'[1]TSS SPIDER'!$E58</f>
        <v>1</v>
      </c>
      <c r="S62">
        <v>1</v>
      </c>
      <c r="T62">
        <f t="shared" si="3"/>
        <v>1</v>
      </c>
      <c r="U62">
        <f>'[1]TSS SPIDER'!$F58</f>
        <v>1</v>
      </c>
      <c r="V62">
        <v>1</v>
      </c>
      <c r="W62">
        <f t="shared" si="4"/>
        <v>1</v>
      </c>
      <c r="X62">
        <f t="shared" si="5"/>
        <v>1</v>
      </c>
      <c r="Y62">
        <f>'[1]TSS SPIDER'!$D58</f>
        <v>1</v>
      </c>
      <c r="Z62">
        <f>'[1]TSS SPIDER'!$G58</f>
        <v>1</v>
      </c>
      <c r="AA62">
        <f>'[1]TSS SPIDER'!$H58</f>
        <v>0</v>
      </c>
      <c r="AB62">
        <f>'[1]TSS SPIDER'!$I58</f>
        <v>1</v>
      </c>
      <c r="AC62">
        <v>1</v>
      </c>
      <c r="AD62">
        <f>'[1]TSS SPIDER'!$J58</f>
        <v>1</v>
      </c>
      <c r="AE62">
        <v>1</v>
      </c>
      <c r="AF62">
        <f t="shared" si="15"/>
        <v>2</v>
      </c>
      <c r="AG62">
        <f>'[1]TSS SPIDER'!$K58</f>
        <v>1</v>
      </c>
      <c r="AH62">
        <f t="shared" si="6"/>
        <v>1</v>
      </c>
      <c r="AI62">
        <f>'[1]TSS SPIDER'!$L58</f>
        <v>1</v>
      </c>
      <c r="AJ62">
        <v>1</v>
      </c>
      <c r="AK62">
        <f t="shared" si="7"/>
        <v>1</v>
      </c>
      <c r="AL62">
        <v>1</v>
      </c>
      <c r="AM62">
        <f>'[1]TSS SPIDER'!$M58</f>
        <v>0</v>
      </c>
      <c r="AN62">
        <v>1</v>
      </c>
      <c r="AO62">
        <f>'[1]TSS SPIDER'!$N58</f>
        <v>0</v>
      </c>
      <c r="AP62">
        <v>1</v>
      </c>
      <c r="AQ62">
        <v>1</v>
      </c>
      <c r="AR62">
        <v>1</v>
      </c>
      <c r="AS62">
        <f>'[1]TSS SPIDER'!$O58</f>
        <v>0</v>
      </c>
      <c r="AT62">
        <v>1</v>
      </c>
      <c r="AU62">
        <f t="shared" si="16"/>
        <v>47.565000000000012</v>
      </c>
      <c r="AV62">
        <f t="shared" si="17"/>
        <v>11.096666666666668</v>
      </c>
      <c r="AW62">
        <f t="shared" si="23"/>
        <v>9.0155555555555544</v>
      </c>
      <c r="AX62">
        <f t="shared" si="19"/>
        <v>8.7650000000000006</v>
      </c>
      <c r="AY62">
        <v>1</v>
      </c>
      <c r="AZ62">
        <v>1</v>
      </c>
      <c r="BA62">
        <v>1</v>
      </c>
      <c r="BG62">
        <f t="shared" si="20"/>
        <v>111.1111111111111</v>
      </c>
      <c r="BH62" s="10">
        <f t="shared" si="21"/>
        <v>6.2500000000000001E-5</v>
      </c>
    </row>
    <row r="63" spans="1:60" ht="87">
      <c r="A63">
        <v>43</v>
      </c>
      <c r="B63" s="1" t="s">
        <v>926</v>
      </c>
      <c r="C63" s="2" t="s">
        <v>241</v>
      </c>
      <c r="D63">
        <v>1</v>
      </c>
      <c r="E63">
        <v>1</v>
      </c>
      <c r="F63">
        <f t="shared" si="8"/>
        <v>2</v>
      </c>
      <c r="G63">
        <f t="shared" si="9"/>
        <v>41</v>
      </c>
      <c r="H63">
        <f t="shared" si="10"/>
        <v>20.5</v>
      </c>
      <c r="I63">
        <f t="shared" si="22"/>
        <v>196</v>
      </c>
      <c r="J63">
        <f>'[1]TSS SPIDER'!$C59</f>
        <v>68</v>
      </c>
      <c r="K63">
        <f t="shared" si="12"/>
        <v>1.6585365853658536</v>
      </c>
      <c r="L63">
        <f t="shared" si="13"/>
        <v>188</v>
      </c>
      <c r="M63">
        <f t="shared" si="14"/>
        <v>4.5853658536585362</v>
      </c>
      <c r="N63">
        <v>1</v>
      </c>
      <c r="O63">
        <v>1</v>
      </c>
      <c r="P63">
        <v>0</v>
      </c>
      <c r="Q63">
        <v>1</v>
      </c>
      <c r="R63">
        <f>'[1]TSS SPIDER'!$E59</f>
        <v>0</v>
      </c>
      <c r="S63">
        <v>1</v>
      </c>
      <c r="T63">
        <f t="shared" si="3"/>
        <v>0</v>
      </c>
      <c r="U63">
        <f>'[1]TSS SPIDER'!$F59</f>
        <v>1</v>
      </c>
      <c r="V63">
        <v>1</v>
      </c>
      <c r="W63">
        <f t="shared" si="4"/>
        <v>0</v>
      </c>
      <c r="X63">
        <f t="shared" si="5"/>
        <v>1</v>
      </c>
      <c r="Y63">
        <f>'[1]TSS SPIDER'!$D59</f>
        <v>0</v>
      </c>
      <c r="Z63">
        <f>'[1]TSS SPIDER'!$G59</f>
        <v>1</v>
      </c>
      <c r="AA63">
        <f>'[1]TSS SPIDER'!$H59</f>
        <v>1</v>
      </c>
      <c r="AB63">
        <f>'[1]TSS SPIDER'!$I59</f>
        <v>1</v>
      </c>
      <c r="AC63">
        <v>1</v>
      </c>
      <c r="AD63">
        <f>'[1]TSS SPIDER'!$J59</f>
        <v>1</v>
      </c>
      <c r="AE63">
        <v>1</v>
      </c>
      <c r="AF63">
        <f t="shared" si="15"/>
        <v>10</v>
      </c>
      <c r="AG63">
        <f>'[1]TSS SPIDER'!$K59</f>
        <v>1</v>
      </c>
      <c r="AH63">
        <f t="shared" si="6"/>
        <v>0</v>
      </c>
      <c r="AI63">
        <f>'[1]TSS SPIDER'!$L59</f>
        <v>0</v>
      </c>
      <c r="AJ63">
        <v>1</v>
      </c>
      <c r="AK63">
        <f t="shared" si="7"/>
        <v>0</v>
      </c>
      <c r="AL63">
        <v>0</v>
      </c>
      <c r="AM63">
        <f>'[1]TSS SPIDER'!$M59</f>
        <v>0</v>
      </c>
      <c r="AN63">
        <v>1</v>
      </c>
      <c r="AO63">
        <f>'[1]TSS SPIDER'!$N59</f>
        <v>0</v>
      </c>
      <c r="AP63">
        <v>1</v>
      </c>
      <c r="AQ63">
        <v>1</v>
      </c>
      <c r="AR63">
        <v>1</v>
      </c>
      <c r="AS63">
        <f>'[1]TSS SPIDER'!$O59</f>
        <v>1</v>
      </c>
      <c r="AT63">
        <v>1</v>
      </c>
      <c r="AU63">
        <f t="shared" si="16"/>
        <v>45.715304878048819</v>
      </c>
      <c r="AV63">
        <f t="shared" si="17"/>
        <v>11.975731707317074</v>
      </c>
      <c r="AW63">
        <f t="shared" si="23"/>
        <v>9.718048780487802</v>
      </c>
      <c r="AX63">
        <f t="shared" si="19"/>
        <v>10.417073170731705</v>
      </c>
      <c r="AY63">
        <v>0</v>
      </c>
      <c r="AZ63">
        <v>1</v>
      </c>
      <c r="BA63">
        <v>1</v>
      </c>
      <c r="BG63">
        <f t="shared" si="20"/>
        <v>243.90243902439025</v>
      </c>
      <c r="BH63" s="10">
        <f t="shared" si="21"/>
        <v>1.4236111111111109E-4</v>
      </c>
    </row>
    <row r="64" spans="1:60" ht="29">
      <c r="A64">
        <v>44</v>
      </c>
      <c r="B64" s="1" t="s">
        <v>927</v>
      </c>
      <c r="C64" s="2" t="s">
        <v>241</v>
      </c>
      <c r="D64">
        <v>1</v>
      </c>
      <c r="E64">
        <v>1</v>
      </c>
      <c r="F64">
        <f t="shared" si="8"/>
        <v>1</v>
      </c>
      <c r="G64">
        <f t="shared" si="9"/>
        <v>12</v>
      </c>
      <c r="H64">
        <f t="shared" si="10"/>
        <v>12</v>
      </c>
      <c r="I64">
        <f t="shared" si="22"/>
        <v>58</v>
      </c>
      <c r="J64">
        <f>'[1]TSS SPIDER'!$C60</f>
        <v>20</v>
      </c>
      <c r="K64">
        <f t="shared" si="12"/>
        <v>1.6666666666666667</v>
      </c>
      <c r="L64">
        <f t="shared" si="13"/>
        <v>56</v>
      </c>
      <c r="M64">
        <f t="shared" si="14"/>
        <v>4.666666666666667</v>
      </c>
      <c r="N64">
        <v>0</v>
      </c>
      <c r="O64">
        <v>1</v>
      </c>
      <c r="P64">
        <v>1</v>
      </c>
      <c r="Q64">
        <v>1</v>
      </c>
      <c r="R64">
        <f>'[1]TSS SPIDER'!$E60</f>
        <v>1</v>
      </c>
      <c r="S64">
        <v>1</v>
      </c>
      <c r="T64">
        <f t="shared" si="3"/>
        <v>1</v>
      </c>
      <c r="U64">
        <f>'[1]TSS SPIDER'!$F60</f>
        <v>1</v>
      </c>
      <c r="V64">
        <v>1</v>
      </c>
      <c r="W64">
        <f t="shared" si="4"/>
        <v>1</v>
      </c>
      <c r="X64">
        <f t="shared" si="5"/>
        <v>1</v>
      </c>
      <c r="Y64">
        <f>'[1]TSS SPIDER'!$D60</f>
        <v>1</v>
      </c>
      <c r="Z64">
        <f>'[1]TSS SPIDER'!$G60</f>
        <v>1</v>
      </c>
      <c r="AA64">
        <f>'[1]TSS SPIDER'!$H60</f>
        <v>1</v>
      </c>
      <c r="AB64">
        <f>'[1]TSS SPIDER'!$I60</f>
        <v>1</v>
      </c>
      <c r="AC64">
        <v>1</v>
      </c>
      <c r="AD64">
        <f>'[1]TSS SPIDER'!$J60</f>
        <v>1</v>
      </c>
      <c r="AE64">
        <v>1</v>
      </c>
      <c r="AF64">
        <f t="shared" si="15"/>
        <v>2</v>
      </c>
      <c r="AG64">
        <f>'[1]TSS SPIDER'!$K60</f>
        <v>1</v>
      </c>
      <c r="AH64">
        <f t="shared" si="6"/>
        <v>1</v>
      </c>
      <c r="AI64">
        <f>'[1]TSS SPIDER'!$L60</f>
        <v>1</v>
      </c>
      <c r="AJ64">
        <v>1</v>
      </c>
      <c r="AK64">
        <f t="shared" si="7"/>
        <v>1</v>
      </c>
      <c r="AL64">
        <v>0</v>
      </c>
      <c r="AM64">
        <f>'[1]TSS SPIDER'!$M60</f>
        <v>0</v>
      </c>
      <c r="AN64">
        <v>1</v>
      </c>
      <c r="AO64">
        <f>'[1]TSS SPIDER'!$N60</f>
        <v>0</v>
      </c>
      <c r="AP64">
        <v>1</v>
      </c>
      <c r="AQ64">
        <v>1</v>
      </c>
      <c r="AR64">
        <v>1</v>
      </c>
      <c r="AS64">
        <f>'[1]TSS SPIDER'!$O60</f>
        <v>1</v>
      </c>
      <c r="AT64">
        <v>1</v>
      </c>
      <c r="AU64">
        <f t="shared" si="16"/>
        <v>53.655000000000008</v>
      </c>
      <c r="AV64">
        <f t="shared" si="17"/>
        <v>8.7566666666666677</v>
      </c>
      <c r="AW64">
        <f t="shared" si="23"/>
        <v>9.1733333333333391</v>
      </c>
      <c r="AX64">
        <f t="shared" si="19"/>
        <v>6.5500000000000007</v>
      </c>
      <c r="AY64">
        <v>1</v>
      </c>
      <c r="AZ64">
        <v>1</v>
      </c>
      <c r="BA64">
        <v>1</v>
      </c>
      <c r="BG64">
        <f t="shared" si="20"/>
        <v>166.66666666666666</v>
      </c>
      <c r="BH64" s="10">
        <f t="shared" si="21"/>
        <v>4.1666666666666665E-5</v>
      </c>
    </row>
    <row r="65" spans="1:60" ht="58">
      <c r="A65">
        <v>45</v>
      </c>
      <c r="B65" s="1" t="s">
        <v>928</v>
      </c>
      <c r="C65" s="2" t="s">
        <v>241</v>
      </c>
      <c r="D65">
        <v>1</v>
      </c>
      <c r="E65">
        <v>1</v>
      </c>
      <c r="F65">
        <f t="shared" si="8"/>
        <v>2</v>
      </c>
      <c r="G65">
        <f t="shared" si="9"/>
        <v>22</v>
      </c>
      <c r="H65">
        <f t="shared" si="10"/>
        <v>11</v>
      </c>
      <c r="I65">
        <f t="shared" si="22"/>
        <v>117</v>
      </c>
      <c r="J65">
        <f>'[1]TSS SPIDER'!$C61</f>
        <v>37</v>
      </c>
      <c r="K65">
        <f t="shared" si="12"/>
        <v>1.6818181818181819</v>
      </c>
      <c r="L65">
        <f t="shared" si="13"/>
        <v>110</v>
      </c>
      <c r="M65">
        <f t="shared" si="14"/>
        <v>5</v>
      </c>
      <c r="N65">
        <v>0</v>
      </c>
      <c r="O65">
        <v>1</v>
      </c>
      <c r="P65">
        <v>1</v>
      </c>
      <c r="Q65">
        <v>1</v>
      </c>
      <c r="R65">
        <f>'[1]TSS SPIDER'!$E61</f>
        <v>1</v>
      </c>
      <c r="S65">
        <v>1</v>
      </c>
      <c r="T65">
        <f t="shared" si="3"/>
        <v>1</v>
      </c>
      <c r="U65">
        <f>'[1]TSS SPIDER'!$F61</f>
        <v>1</v>
      </c>
      <c r="V65">
        <v>1</v>
      </c>
      <c r="W65">
        <f t="shared" si="4"/>
        <v>1</v>
      </c>
      <c r="X65">
        <f t="shared" si="5"/>
        <v>1</v>
      </c>
      <c r="Y65">
        <f>'[1]TSS SPIDER'!$D61</f>
        <v>1</v>
      </c>
      <c r="Z65">
        <f>'[1]TSS SPIDER'!$G61</f>
        <v>1</v>
      </c>
      <c r="AA65">
        <f>'[1]TSS SPIDER'!$H61</f>
        <v>1</v>
      </c>
      <c r="AB65">
        <f>'[1]TSS SPIDER'!$I61</f>
        <v>1</v>
      </c>
      <c r="AC65">
        <v>1</v>
      </c>
      <c r="AD65">
        <f>'[1]TSS SPIDER'!$J61</f>
        <v>1</v>
      </c>
      <c r="AE65">
        <v>1</v>
      </c>
      <c r="AF65">
        <f t="shared" si="15"/>
        <v>7</v>
      </c>
      <c r="AG65">
        <f>'[1]TSS SPIDER'!$K61</f>
        <v>1</v>
      </c>
      <c r="AH65">
        <f t="shared" si="6"/>
        <v>1</v>
      </c>
      <c r="AI65">
        <f>'[1]TSS SPIDER'!$L61</f>
        <v>1</v>
      </c>
      <c r="AJ65">
        <v>1</v>
      </c>
      <c r="AK65">
        <f t="shared" si="7"/>
        <v>1</v>
      </c>
      <c r="AL65">
        <v>1</v>
      </c>
      <c r="AM65">
        <f>'[1]TSS SPIDER'!$M61</f>
        <v>0</v>
      </c>
      <c r="AN65">
        <v>1</v>
      </c>
      <c r="AO65">
        <f>'[1]TSS SPIDER'!$N61</f>
        <v>0</v>
      </c>
      <c r="AP65">
        <v>1</v>
      </c>
      <c r="AQ65">
        <v>1</v>
      </c>
      <c r="AR65">
        <v>1</v>
      </c>
      <c r="AS65">
        <f>'[1]TSS SPIDER'!$O61</f>
        <v>1</v>
      </c>
      <c r="AT65">
        <v>1</v>
      </c>
      <c r="AU65">
        <f t="shared" si="16"/>
        <v>53.388181818181828</v>
      </c>
      <c r="AV65">
        <f t="shared" si="17"/>
        <v>8.5454545454545467</v>
      </c>
      <c r="AW65">
        <f t="shared" si="23"/>
        <v>10.909090909090907</v>
      </c>
      <c r="AX65">
        <f t="shared" si="19"/>
        <v>7.620000000000001</v>
      </c>
      <c r="AY65">
        <v>0</v>
      </c>
      <c r="AZ65">
        <v>1</v>
      </c>
      <c r="BA65">
        <v>1</v>
      </c>
      <c r="BG65">
        <f t="shared" si="20"/>
        <v>318.18181818181819</v>
      </c>
      <c r="BH65" s="10">
        <f t="shared" si="21"/>
        <v>7.6388888888888887E-5</v>
      </c>
    </row>
    <row r="66" spans="1:60" ht="29">
      <c r="A66">
        <v>46</v>
      </c>
      <c r="B66" s="1" t="s">
        <v>929</v>
      </c>
      <c r="C66" s="2" t="s">
        <v>241</v>
      </c>
      <c r="D66">
        <v>1</v>
      </c>
      <c r="E66">
        <v>1</v>
      </c>
      <c r="F66">
        <f t="shared" si="8"/>
        <v>1</v>
      </c>
      <c r="G66">
        <f t="shared" si="9"/>
        <v>14</v>
      </c>
      <c r="H66">
        <f t="shared" si="10"/>
        <v>14</v>
      </c>
      <c r="I66">
        <f t="shared" si="22"/>
        <v>63</v>
      </c>
      <c r="J66">
        <f>'[1]TSS SPIDER'!$C62</f>
        <v>20</v>
      </c>
      <c r="K66">
        <f t="shared" si="12"/>
        <v>1.4285714285714286</v>
      </c>
      <c r="L66">
        <f t="shared" si="13"/>
        <v>61</v>
      </c>
      <c r="M66">
        <f t="shared" si="14"/>
        <v>4.3571428571428568</v>
      </c>
      <c r="N66">
        <v>0</v>
      </c>
      <c r="O66">
        <v>1</v>
      </c>
      <c r="P66">
        <v>1</v>
      </c>
      <c r="Q66">
        <v>1</v>
      </c>
      <c r="R66">
        <f>'[1]TSS SPIDER'!$E62</f>
        <v>1</v>
      </c>
      <c r="S66">
        <v>1</v>
      </c>
      <c r="T66">
        <f t="shared" si="3"/>
        <v>1</v>
      </c>
      <c r="U66">
        <f>'[1]TSS SPIDER'!$F62</f>
        <v>1</v>
      </c>
      <c r="V66">
        <v>1</v>
      </c>
      <c r="W66">
        <f t="shared" si="4"/>
        <v>1</v>
      </c>
      <c r="X66">
        <f t="shared" si="5"/>
        <v>1</v>
      </c>
      <c r="Y66">
        <f>'[1]TSS SPIDER'!$D62</f>
        <v>1</v>
      </c>
      <c r="Z66">
        <f>'[1]TSS SPIDER'!$G62</f>
        <v>1</v>
      </c>
      <c r="AA66">
        <f>'[1]TSS SPIDER'!$H62</f>
        <v>1</v>
      </c>
      <c r="AB66">
        <f>'[1]TSS SPIDER'!$I62</f>
        <v>1</v>
      </c>
      <c r="AC66">
        <v>1</v>
      </c>
      <c r="AD66">
        <f>'[1]TSS SPIDER'!$J62</f>
        <v>1</v>
      </c>
      <c r="AE66">
        <v>1</v>
      </c>
      <c r="AF66">
        <f t="shared" si="15"/>
        <v>2</v>
      </c>
      <c r="AG66">
        <f>'[1]TSS SPIDER'!$K62</f>
        <v>1</v>
      </c>
      <c r="AH66">
        <f t="shared" si="6"/>
        <v>1</v>
      </c>
      <c r="AI66">
        <f>'[1]TSS SPIDER'!$L62</f>
        <v>1</v>
      </c>
      <c r="AJ66">
        <v>1</v>
      </c>
      <c r="AK66">
        <f t="shared" si="7"/>
        <v>1</v>
      </c>
      <c r="AL66">
        <v>1</v>
      </c>
      <c r="AM66">
        <f>'[1]TSS SPIDER'!$M62</f>
        <v>0</v>
      </c>
      <c r="AN66">
        <v>1</v>
      </c>
      <c r="AO66">
        <f>'[1]TSS SPIDER'!$N62</f>
        <v>0</v>
      </c>
      <c r="AP66">
        <v>1</v>
      </c>
      <c r="AQ66">
        <v>1</v>
      </c>
      <c r="AR66">
        <v>1</v>
      </c>
      <c r="AS66">
        <f>'[1]TSS SPIDER'!$O62</f>
        <v>1</v>
      </c>
      <c r="AT66">
        <v>1</v>
      </c>
      <c r="AU66">
        <f t="shared" si="16"/>
        <v>71.767857142857167</v>
      </c>
      <c r="AV66">
        <f t="shared" si="17"/>
        <v>6.7271428571428586</v>
      </c>
      <c r="AW66">
        <f t="shared" si="23"/>
        <v>7.7057142857142829</v>
      </c>
      <c r="AX66">
        <f t="shared" si="19"/>
        <v>6.0921428571428571</v>
      </c>
      <c r="AY66">
        <v>1</v>
      </c>
      <c r="AZ66">
        <v>1</v>
      </c>
      <c r="BA66">
        <v>1</v>
      </c>
      <c r="BG66">
        <f t="shared" si="20"/>
        <v>142.85714285714286</v>
      </c>
      <c r="BH66" s="10">
        <f t="shared" si="21"/>
        <v>4.8611111111111115E-5</v>
      </c>
    </row>
    <row r="67" spans="1:60" ht="43.5">
      <c r="A67">
        <v>47</v>
      </c>
      <c r="B67" s="1" t="s">
        <v>930</v>
      </c>
      <c r="C67" s="2" t="s">
        <v>241</v>
      </c>
      <c r="D67">
        <v>1</v>
      </c>
      <c r="E67">
        <v>1</v>
      </c>
      <c r="F67">
        <f t="shared" si="8"/>
        <v>1</v>
      </c>
      <c r="G67">
        <f t="shared" si="9"/>
        <v>15</v>
      </c>
      <c r="H67">
        <f t="shared" si="10"/>
        <v>15</v>
      </c>
      <c r="I67">
        <f t="shared" si="22"/>
        <v>76</v>
      </c>
      <c r="J67">
        <f>'[1]TSS SPIDER'!$C63</f>
        <v>26</v>
      </c>
      <c r="K67">
        <f t="shared" si="12"/>
        <v>1.7333333333333334</v>
      </c>
      <c r="L67">
        <f t="shared" si="13"/>
        <v>74</v>
      </c>
      <c r="M67">
        <f t="shared" si="14"/>
        <v>4.9333333333333336</v>
      </c>
      <c r="N67">
        <v>1</v>
      </c>
      <c r="O67">
        <v>1</v>
      </c>
      <c r="P67">
        <v>1</v>
      </c>
      <c r="Q67">
        <v>1</v>
      </c>
      <c r="R67">
        <f>'[1]TSS SPIDER'!$E63</f>
        <v>1</v>
      </c>
      <c r="S67">
        <v>1</v>
      </c>
      <c r="T67">
        <f t="shared" si="3"/>
        <v>1</v>
      </c>
      <c r="U67">
        <f>'[1]TSS SPIDER'!$F63</f>
        <v>1</v>
      </c>
      <c r="V67">
        <v>1</v>
      </c>
      <c r="W67">
        <f t="shared" si="4"/>
        <v>1</v>
      </c>
      <c r="X67">
        <f t="shared" si="5"/>
        <v>1</v>
      </c>
      <c r="Y67">
        <f>'[1]TSS SPIDER'!$D63</f>
        <v>1</v>
      </c>
      <c r="Z67">
        <f>'[1]TSS SPIDER'!$G63</f>
        <v>1</v>
      </c>
      <c r="AA67">
        <f>'[1]TSS SPIDER'!$H63</f>
        <v>1</v>
      </c>
      <c r="AB67">
        <f>'[1]TSS SPIDER'!$I63</f>
        <v>1</v>
      </c>
      <c r="AC67">
        <v>1</v>
      </c>
      <c r="AD67">
        <f>'[1]TSS SPIDER'!$J63</f>
        <v>1</v>
      </c>
      <c r="AE67">
        <v>1</v>
      </c>
      <c r="AF67">
        <f t="shared" si="15"/>
        <v>2</v>
      </c>
      <c r="AG67">
        <f>'[1]TSS SPIDER'!$K63</f>
        <v>1</v>
      </c>
      <c r="AH67">
        <f t="shared" si="6"/>
        <v>1</v>
      </c>
      <c r="AI67">
        <f>'[1]TSS SPIDER'!$L63</f>
        <v>1</v>
      </c>
      <c r="AJ67">
        <v>1</v>
      </c>
      <c r="AK67">
        <f t="shared" si="7"/>
        <v>1</v>
      </c>
      <c r="AL67">
        <v>1</v>
      </c>
      <c r="AM67">
        <f>'[1]TSS SPIDER'!$M63</f>
        <v>0</v>
      </c>
      <c r="AN67">
        <v>1</v>
      </c>
      <c r="AO67">
        <f>'[1]TSS SPIDER'!$N63</f>
        <v>0</v>
      </c>
      <c r="AP67">
        <v>1</v>
      </c>
      <c r="AQ67">
        <v>1</v>
      </c>
      <c r="AR67">
        <v>1</v>
      </c>
      <c r="AS67">
        <f>'[1]TSS SPIDER'!$O63</f>
        <v>1</v>
      </c>
      <c r="AT67">
        <v>1</v>
      </c>
      <c r="AU67">
        <f t="shared" si="16"/>
        <v>44.970000000000027</v>
      </c>
      <c r="AV67">
        <f t="shared" si="17"/>
        <v>10.713333333333338</v>
      </c>
      <c r="AW67">
        <f t="shared" si="23"/>
        <v>11.234666666666666</v>
      </c>
      <c r="AX67">
        <f t="shared" si="19"/>
        <v>9.3060000000000009</v>
      </c>
      <c r="AY67">
        <v>1</v>
      </c>
      <c r="AZ67">
        <v>1</v>
      </c>
      <c r="BA67">
        <v>1</v>
      </c>
      <c r="BG67">
        <f t="shared" si="20"/>
        <v>133.33333333333334</v>
      </c>
      <c r="BH67" s="10">
        <f t="shared" si="21"/>
        <v>5.208333333333333E-5</v>
      </c>
    </row>
    <row r="68" spans="1:60" ht="43.5">
      <c r="A68">
        <v>48</v>
      </c>
      <c r="B68" s="1" t="s">
        <v>931</v>
      </c>
      <c r="C68" s="2" t="s">
        <v>241</v>
      </c>
      <c r="D68">
        <v>1</v>
      </c>
      <c r="E68">
        <v>1</v>
      </c>
      <c r="F68">
        <f t="shared" si="8"/>
        <v>1</v>
      </c>
      <c r="G68">
        <f t="shared" si="9"/>
        <v>19</v>
      </c>
      <c r="H68">
        <f t="shared" si="10"/>
        <v>19</v>
      </c>
      <c r="I68">
        <f t="shared" si="22"/>
        <v>88</v>
      </c>
      <c r="J68">
        <f>'[1]TSS SPIDER'!$C64</f>
        <v>31</v>
      </c>
      <c r="K68">
        <f t="shared" si="12"/>
        <v>1.631578947368421</v>
      </c>
      <c r="L68">
        <f t="shared" si="13"/>
        <v>86</v>
      </c>
      <c r="M68">
        <f t="shared" si="14"/>
        <v>4.5263157894736841</v>
      </c>
      <c r="N68">
        <v>1</v>
      </c>
      <c r="O68">
        <v>1</v>
      </c>
      <c r="P68">
        <v>1</v>
      </c>
      <c r="Q68">
        <v>1</v>
      </c>
      <c r="R68">
        <f>'[1]TSS SPIDER'!$E64</f>
        <v>1</v>
      </c>
      <c r="S68">
        <v>1</v>
      </c>
      <c r="T68">
        <f t="shared" si="3"/>
        <v>1</v>
      </c>
      <c r="U68">
        <f>'[1]TSS SPIDER'!$F64</f>
        <v>1</v>
      </c>
      <c r="V68">
        <v>1</v>
      </c>
      <c r="W68">
        <f t="shared" si="4"/>
        <v>1</v>
      </c>
      <c r="X68">
        <f t="shared" si="5"/>
        <v>1</v>
      </c>
      <c r="Y68">
        <f>'[1]TSS SPIDER'!$D64</f>
        <v>1</v>
      </c>
      <c r="Z68">
        <f>'[1]TSS SPIDER'!$G64</f>
        <v>1</v>
      </c>
      <c r="AA68">
        <f>'[1]TSS SPIDER'!$H64</f>
        <v>1</v>
      </c>
      <c r="AB68">
        <f>'[1]TSS SPIDER'!$I64</f>
        <v>1</v>
      </c>
      <c r="AC68">
        <v>1</v>
      </c>
      <c r="AD68">
        <f>'[1]TSS SPIDER'!$J64</f>
        <v>1</v>
      </c>
      <c r="AE68">
        <v>1</v>
      </c>
      <c r="AF68">
        <f t="shared" si="15"/>
        <v>2</v>
      </c>
      <c r="AG68">
        <f>'[1]TSS SPIDER'!$K64</f>
        <v>1</v>
      </c>
      <c r="AH68">
        <f t="shared" si="6"/>
        <v>1</v>
      </c>
      <c r="AI68">
        <f>'[1]TSS SPIDER'!$L64</f>
        <v>1</v>
      </c>
      <c r="AJ68">
        <v>1</v>
      </c>
      <c r="AK68">
        <f t="shared" si="7"/>
        <v>1</v>
      </c>
      <c r="AL68">
        <v>1</v>
      </c>
      <c r="AM68">
        <f>'[1]TSS SPIDER'!$M64</f>
        <v>0</v>
      </c>
      <c r="AN68">
        <v>1</v>
      </c>
      <c r="AO68">
        <f>'[1]TSS SPIDER'!$N64</f>
        <v>0</v>
      </c>
      <c r="AP68">
        <v>1</v>
      </c>
      <c r="AQ68">
        <v>1</v>
      </c>
      <c r="AR68">
        <v>1</v>
      </c>
      <c r="AS68">
        <f>'[1]TSS SPIDER'!$O64</f>
        <v>1</v>
      </c>
      <c r="AT68">
        <v>1</v>
      </c>
      <c r="AU68">
        <f t="shared" si="16"/>
        <v>49.518421052631595</v>
      </c>
      <c r="AV68">
        <f t="shared" si="17"/>
        <v>11.072631578947369</v>
      </c>
      <c r="AW68">
        <f t="shared" si="23"/>
        <v>9.2568421052631571</v>
      </c>
      <c r="AX68">
        <f t="shared" si="19"/>
        <v>9.3889473684210536</v>
      </c>
      <c r="AY68">
        <v>1</v>
      </c>
      <c r="AZ68">
        <v>1</v>
      </c>
      <c r="BA68">
        <v>1</v>
      </c>
      <c r="BG68">
        <f t="shared" si="20"/>
        <v>105.26315789473684</v>
      </c>
      <c r="BH68" s="10">
        <f t="shared" si="21"/>
        <v>6.597222222222223E-5</v>
      </c>
    </row>
    <row r="69" spans="1:60" ht="43.5">
      <c r="A69">
        <v>49</v>
      </c>
      <c r="B69" s="1" t="s">
        <v>932</v>
      </c>
      <c r="C69" s="2" t="s">
        <v>241</v>
      </c>
      <c r="D69">
        <v>1</v>
      </c>
      <c r="E69">
        <v>1</v>
      </c>
      <c r="F69">
        <f t="shared" si="8"/>
        <v>1</v>
      </c>
      <c r="G69">
        <f t="shared" si="9"/>
        <v>16</v>
      </c>
      <c r="H69">
        <f t="shared" si="10"/>
        <v>16</v>
      </c>
      <c r="I69">
        <f t="shared" si="22"/>
        <v>77</v>
      </c>
      <c r="J69">
        <f>'[1]TSS SPIDER'!$C65</f>
        <v>26</v>
      </c>
      <c r="K69">
        <f t="shared" si="12"/>
        <v>1.625</v>
      </c>
      <c r="L69">
        <f t="shared" si="13"/>
        <v>75</v>
      </c>
      <c r="M69">
        <f t="shared" si="14"/>
        <v>4.6875</v>
      </c>
      <c r="N69">
        <v>0</v>
      </c>
      <c r="O69">
        <v>1</v>
      </c>
      <c r="P69">
        <v>1</v>
      </c>
      <c r="Q69">
        <v>1</v>
      </c>
      <c r="R69">
        <f>'[1]TSS SPIDER'!$E65</f>
        <v>1</v>
      </c>
      <c r="S69">
        <v>1</v>
      </c>
      <c r="T69">
        <f t="shared" si="3"/>
        <v>1</v>
      </c>
      <c r="U69">
        <f>'[1]TSS SPIDER'!$F65</f>
        <v>1</v>
      </c>
      <c r="V69">
        <v>1</v>
      </c>
      <c r="W69">
        <f t="shared" si="4"/>
        <v>1</v>
      </c>
      <c r="X69">
        <f t="shared" si="5"/>
        <v>1</v>
      </c>
      <c r="Y69">
        <f>'[1]TSS SPIDER'!$D65</f>
        <v>1</v>
      </c>
      <c r="Z69">
        <f>'[1]TSS SPIDER'!$G65</f>
        <v>1</v>
      </c>
      <c r="AA69">
        <f>'[1]TSS SPIDER'!$H65</f>
        <v>1</v>
      </c>
      <c r="AB69">
        <f>'[1]TSS SPIDER'!$I65</f>
        <v>1</v>
      </c>
      <c r="AC69">
        <v>1</v>
      </c>
      <c r="AD69">
        <f>'[1]TSS SPIDER'!$J65</f>
        <v>1</v>
      </c>
      <c r="AE69">
        <v>1</v>
      </c>
      <c r="AF69">
        <f t="shared" si="15"/>
        <v>2</v>
      </c>
      <c r="AG69">
        <f>'[1]TSS SPIDER'!$K65</f>
        <v>1</v>
      </c>
      <c r="AH69">
        <f t="shared" si="6"/>
        <v>1</v>
      </c>
      <c r="AI69">
        <f>'[1]TSS SPIDER'!$L65</f>
        <v>1</v>
      </c>
      <c r="AJ69">
        <v>1</v>
      </c>
      <c r="AK69">
        <f t="shared" si="7"/>
        <v>1</v>
      </c>
      <c r="AL69">
        <v>1</v>
      </c>
      <c r="AM69">
        <f>'[1]TSS SPIDER'!$M65</f>
        <v>0</v>
      </c>
      <c r="AN69">
        <v>1</v>
      </c>
      <c r="AO69">
        <f>'[1]TSS SPIDER'!$N65</f>
        <v>0</v>
      </c>
      <c r="AP69">
        <v>1</v>
      </c>
      <c r="AQ69">
        <v>1</v>
      </c>
      <c r="AR69">
        <v>1</v>
      </c>
      <c r="AS69">
        <f>'[1]TSS SPIDER'!$O65</f>
        <v>1</v>
      </c>
      <c r="AT69">
        <v>1</v>
      </c>
      <c r="AU69">
        <f t="shared" si="16"/>
        <v>53.120000000000019</v>
      </c>
      <c r="AV69">
        <f t="shared" si="17"/>
        <v>9.8249999999999993</v>
      </c>
      <c r="AW69">
        <f t="shared" si="23"/>
        <v>9.9124999999999979</v>
      </c>
      <c r="AX69">
        <f t="shared" si="19"/>
        <v>8.6481250000000003</v>
      </c>
      <c r="AY69">
        <v>1</v>
      </c>
      <c r="AZ69">
        <v>1</v>
      </c>
      <c r="BA69">
        <v>1</v>
      </c>
      <c r="BG69">
        <f t="shared" si="20"/>
        <v>125</v>
      </c>
      <c r="BH69" s="10">
        <f t="shared" si="21"/>
        <v>5.5555555555555558E-5</v>
      </c>
    </row>
    <row r="70" spans="1:60" ht="43.5">
      <c r="A70">
        <v>50</v>
      </c>
      <c r="B70" s="1" t="s">
        <v>933</v>
      </c>
      <c r="C70" s="2" t="s">
        <v>241</v>
      </c>
      <c r="D70">
        <v>1</v>
      </c>
      <c r="E70">
        <v>1</v>
      </c>
      <c r="F70">
        <f t="shared" si="8"/>
        <v>1</v>
      </c>
      <c r="G70">
        <f t="shared" si="9"/>
        <v>16</v>
      </c>
      <c r="H70">
        <f t="shared" si="10"/>
        <v>16</v>
      </c>
      <c r="I70">
        <f t="shared" si="22"/>
        <v>76</v>
      </c>
      <c r="J70">
        <f>'[1]TSS SPIDER'!$C66</f>
        <v>27</v>
      </c>
      <c r="K70">
        <f t="shared" si="12"/>
        <v>1.6875</v>
      </c>
      <c r="L70">
        <f t="shared" si="13"/>
        <v>74</v>
      </c>
      <c r="M70">
        <f t="shared" si="14"/>
        <v>4.625</v>
      </c>
      <c r="N70">
        <v>0</v>
      </c>
      <c r="O70">
        <v>1</v>
      </c>
      <c r="P70">
        <v>1</v>
      </c>
      <c r="Q70">
        <v>1</v>
      </c>
      <c r="R70">
        <f>'[1]TSS SPIDER'!$E66</f>
        <v>1</v>
      </c>
      <c r="S70">
        <v>1</v>
      </c>
      <c r="T70">
        <f t="shared" ref="T70:T84" si="24">QUOTIENT((Q70+R70+S70),3)</f>
        <v>1</v>
      </c>
      <c r="U70">
        <f>'[1]TSS SPIDER'!$F66</f>
        <v>1</v>
      </c>
      <c r="V70">
        <v>1</v>
      </c>
      <c r="W70">
        <f t="shared" ref="W70:W84" si="25">QUOTIENT((P70+T70),2)</f>
        <v>1</v>
      </c>
      <c r="X70">
        <f t="shared" ref="X70:X84" si="26">IF(U70=1,1,IF(V70=1,1,0))</f>
        <v>1</v>
      </c>
      <c r="Y70">
        <f>'[1]TSS SPIDER'!$D66</f>
        <v>0</v>
      </c>
      <c r="Z70">
        <f>'[1]TSS SPIDER'!$G66</f>
        <v>1</v>
      </c>
      <c r="AA70">
        <f>'[1]TSS SPIDER'!$H66</f>
        <v>1</v>
      </c>
      <c r="AB70">
        <f>'[1]TSS SPIDER'!$I66</f>
        <v>1</v>
      </c>
      <c r="AC70">
        <v>1</v>
      </c>
      <c r="AD70">
        <f>'[1]TSS SPIDER'!$J66</f>
        <v>1</v>
      </c>
      <c r="AE70">
        <v>1</v>
      </c>
      <c r="AF70">
        <f t="shared" si="15"/>
        <v>2</v>
      </c>
      <c r="AG70">
        <f>'[1]TSS SPIDER'!$K66</f>
        <v>1</v>
      </c>
      <c r="AH70">
        <f t="shared" ref="AH70:AH84" si="27">IF(G70&gt;0,IF((LEN(B70)-LEN(SUBSTITUTE(B70,"/","")))&gt;0,0,1),0)</f>
        <v>1</v>
      </c>
      <c r="AI70">
        <f>'[1]TSS SPIDER'!$L66</f>
        <v>1</v>
      </c>
      <c r="AJ70">
        <v>1</v>
      </c>
      <c r="AK70">
        <f t="shared" ref="AK70:AK84" si="28">IF(G70&gt;0,IF(((LEN(B70)-LEN(SUBSTITUTE(B70,"(","")))+(LEN(B70)-LEN(SUBSTITUTE(B70,")","")))+(LEN(B70)-LEN(SUBSTITUTE(B70,"[","")))+(LEN(B70)-LEN(SUBSTITUTE(B70,"]","")))+(LEN(B70)-LEN(SUBSTITUTE(B70,"{","")))+(LEN(B70)-LEN(SUBSTITUTE(B70,"}",""))))&gt;0,0,1),0)</f>
        <v>1</v>
      </c>
      <c r="AL70">
        <v>1</v>
      </c>
      <c r="AM70">
        <f>'[1]TSS SPIDER'!$M66</f>
        <v>0</v>
      </c>
      <c r="AN70">
        <v>1</v>
      </c>
      <c r="AO70">
        <f>'[1]TSS SPIDER'!$N66</f>
        <v>0</v>
      </c>
      <c r="AP70">
        <v>1</v>
      </c>
      <c r="AQ70">
        <v>1</v>
      </c>
      <c r="AR70">
        <v>1</v>
      </c>
      <c r="AS70">
        <f>'[1]TSS SPIDER'!$O66</f>
        <v>1</v>
      </c>
      <c r="AT70">
        <v>1</v>
      </c>
      <c r="AU70">
        <f t="shared" si="16"/>
        <v>47.832500000000024</v>
      </c>
      <c r="AV70">
        <f t="shared" si="17"/>
        <v>10.562500000000004</v>
      </c>
      <c r="AW70">
        <f t="shared" si="23"/>
        <v>9.5449999999999946</v>
      </c>
      <c r="AX70">
        <f t="shared" si="19"/>
        <v>8.3537500000000016</v>
      </c>
      <c r="AY70">
        <v>1</v>
      </c>
      <c r="AZ70">
        <v>1</v>
      </c>
      <c r="BA70">
        <v>1</v>
      </c>
      <c r="BG70">
        <f t="shared" si="20"/>
        <v>125</v>
      </c>
      <c r="BH70" s="10">
        <f t="shared" si="21"/>
        <v>5.5555555555555558E-5</v>
      </c>
    </row>
    <row r="71" spans="1:60" ht="43.5">
      <c r="A71">
        <v>51</v>
      </c>
      <c r="B71" s="1" t="s">
        <v>934</v>
      </c>
      <c r="C71" s="2" t="s">
        <v>241</v>
      </c>
      <c r="D71">
        <v>1</v>
      </c>
      <c r="E71">
        <v>1</v>
      </c>
      <c r="F71">
        <f t="shared" ref="F71:F84" si="29">IF(B71="",0,(LEN(B71)-LEN(SUBSTITUTE(B71,". ","."))+1))</f>
        <v>1</v>
      </c>
      <c r="G71">
        <f t="shared" ref="G71:G84" si="30">IF(B71="",0,LEN(B71)-LEN(SUBSTITUTE(B71," ",""))+1)</f>
        <v>16</v>
      </c>
      <c r="H71">
        <f t="shared" ref="H71:H84" si="31">IF(F71=0,0,G71/F71)</f>
        <v>16</v>
      </c>
      <c r="I71">
        <f t="shared" si="22"/>
        <v>75</v>
      </c>
      <c r="J71">
        <f>'[1]TSS SPIDER'!$C67</f>
        <v>27</v>
      </c>
      <c r="K71">
        <f t="shared" ref="K71:K84" si="32">IF(G71=0,0,J71/G71)</f>
        <v>1.6875</v>
      </c>
      <c r="L71">
        <f t="shared" ref="L71:L84" si="33">LEN(SUBSTITUTE(SUBSTITUTE(SUBSTITUTE(SUBSTITUTE(SUBSTITUTE(SUBSTITUTE(SUBSTITUTE(SUBSTITUTE(SUBSTITUTE(SUBSTITUTE(SUBSTITUTE(SUBSTITUTE(SUBSTITUTE(SUBSTITUTE(SUBSTITUTE(SUBSTITUTE(SUBSTITUTE(SUBSTITUTE(SUBSTITUTE(B71," ",""),".",""),",",""),"?",""),"!",""),";",""),"(",""),")",""),"[",""),"]",""),"-",""),"{",""),"}",""),"/",""),"+",""),"*",""),"_",""),"&amp;",""),"#",""))</f>
        <v>73</v>
      </c>
      <c r="M71">
        <f t="shared" ref="M71:M84" si="34">IF(G71=0,0,L71/G71)</f>
        <v>4.5625</v>
      </c>
      <c r="N71">
        <v>0</v>
      </c>
      <c r="O71">
        <v>1</v>
      </c>
      <c r="P71">
        <v>1</v>
      </c>
      <c r="Q71">
        <v>1</v>
      </c>
      <c r="R71">
        <f>'[1]TSS SPIDER'!$E67</f>
        <v>1</v>
      </c>
      <c r="S71">
        <v>1</v>
      </c>
      <c r="T71">
        <f t="shared" si="24"/>
        <v>1</v>
      </c>
      <c r="U71">
        <f>'[1]TSS SPIDER'!$F67</f>
        <v>1</v>
      </c>
      <c r="V71">
        <v>1</v>
      </c>
      <c r="W71">
        <f t="shared" si="25"/>
        <v>1</v>
      </c>
      <c r="X71">
        <f t="shared" si="26"/>
        <v>1</v>
      </c>
      <c r="Y71">
        <f>'[1]TSS SPIDER'!$D67</f>
        <v>0</v>
      </c>
      <c r="Z71">
        <f>'[1]TSS SPIDER'!$G67</f>
        <v>1</v>
      </c>
      <c r="AA71">
        <f>'[1]TSS SPIDER'!$H67</f>
        <v>1</v>
      </c>
      <c r="AB71">
        <f>'[1]TSS SPIDER'!$I67</f>
        <v>1</v>
      </c>
      <c r="AC71">
        <v>1</v>
      </c>
      <c r="AD71">
        <f>'[1]TSS SPIDER'!$J67</f>
        <v>1</v>
      </c>
      <c r="AE71">
        <v>1</v>
      </c>
      <c r="AF71">
        <f t="shared" ref="AF71:AF84"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'[1]TSS SPIDER'!$K67</f>
        <v>1</v>
      </c>
      <c r="AH71">
        <f t="shared" si="27"/>
        <v>1</v>
      </c>
      <c r="AI71">
        <f>'[1]TSS SPIDER'!$L67</f>
        <v>1</v>
      </c>
      <c r="AJ71">
        <v>1</v>
      </c>
      <c r="AK71">
        <f t="shared" si="28"/>
        <v>1</v>
      </c>
      <c r="AL71">
        <v>1</v>
      </c>
      <c r="AM71">
        <f>'[1]TSS SPIDER'!$M67</f>
        <v>0</v>
      </c>
      <c r="AN71">
        <v>1</v>
      </c>
      <c r="AO71">
        <f>'[1]TSS SPIDER'!$N67</f>
        <v>0</v>
      </c>
      <c r="AP71">
        <v>1</v>
      </c>
      <c r="AQ71">
        <v>1</v>
      </c>
      <c r="AR71">
        <v>1</v>
      </c>
      <c r="AS71">
        <f>'[1]TSS SPIDER'!$O67</f>
        <v>1</v>
      </c>
      <c r="AT71">
        <v>1</v>
      </c>
      <c r="AU71">
        <f t="shared" ref="AU71:AU84" si="36">IF(G71=0,0,(206.835-(84.6*(K71))-(1.015*(H71))))</f>
        <v>47.832500000000024</v>
      </c>
      <c r="AV71">
        <f t="shared" ref="AV71:AV84" si="37">IF(G71=0,0,(0.39*H71)+(11.8*K71)-15.59)</f>
        <v>10.562500000000004</v>
      </c>
      <c r="AW71">
        <f t="shared" si="23"/>
        <v>9.1774999999999949</v>
      </c>
      <c r="AX71">
        <f t="shared" ref="AX71:AX84" si="38">IF(I71=0,0,(4.71*M71)+(0.5*H71)-21.43)</f>
        <v>8.0593749999999993</v>
      </c>
      <c r="AY71">
        <v>1</v>
      </c>
      <c r="AZ71">
        <v>1</v>
      </c>
      <c r="BA71">
        <v>1</v>
      </c>
      <c r="BG71">
        <f t="shared" ref="BG71:BG84" si="39">IF(G71=0,0,AF71/G71*1000)</f>
        <v>125</v>
      </c>
      <c r="BH71" s="10">
        <f t="shared" ref="BH71:BH84" si="40">G71/200/24/60</f>
        <v>5.5555555555555558E-5</v>
      </c>
    </row>
    <row r="72" spans="1:60" ht="43.5">
      <c r="A72">
        <v>52</v>
      </c>
      <c r="B72" s="1" t="s">
        <v>935</v>
      </c>
      <c r="C72" s="2" t="s">
        <v>241</v>
      </c>
      <c r="D72">
        <v>1</v>
      </c>
      <c r="E72">
        <v>1</v>
      </c>
      <c r="F72">
        <f t="shared" si="29"/>
        <v>1</v>
      </c>
      <c r="G72">
        <f t="shared" si="30"/>
        <v>17</v>
      </c>
      <c r="H72">
        <f t="shared" si="31"/>
        <v>17</v>
      </c>
      <c r="I72">
        <f t="shared" si="22"/>
        <v>82</v>
      </c>
      <c r="J72">
        <f>'[1]TSS SPIDER'!$C68</f>
        <v>27</v>
      </c>
      <c r="K72">
        <f t="shared" si="32"/>
        <v>1.588235294117647</v>
      </c>
      <c r="L72">
        <f t="shared" si="33"/>
        <v>80</v>
      </c>
      <c r="M72">
        <f t="shared" si="34"/>
        <v>4.7058823529411766</v>
      </c>
      <c r="N72">
        <v>1</v>
      </c>
      <c r="O72">
        <v>1</v>
      </c>
      <c r="P72">
        <v>1</v>
      </c>
      <c r="Q72">
        <v>1</v>
      </c>
      <c r="R72">
        <f>'[1]TSS SPIDER'!$E68</f>
        <v>1</v>
      </c>
      <c r="S72">
        <v>1</v>
      </c>
      <c r="T72">
        <f t="shared" si="24"/>
        <v>1</v>
      </c>
      <c r="U72">
        <f>'[1]TSS SPIDER'!$F68</f>
        <v>1</v>
      </c>
      <c r="V72">
        <v>1</v>
      </c>
      <c r="W72">
        <f t="shared" si="25"/>
        <v>1</v>
      </c>
      <c r="X72">
        <f t="shared" si="26"/>
        <v>1</v>
      </c>
      <c r="Y72">
        <f>'[1]TSS SPIDER'!$D68</f>
        <v>1</v>
      </c>
      <c r="Z72">
        <f>'[1]TSS SPIDER'!$G68</f>
        <v>1</v>
      </c>
      <c r="AA72">
        <f>'[1]TSS SPIDER'!$H68</f>
        <v>1</v>
      </c>
      <c r="AB72">
        <f>'[1]TSS SPIDER'!$I68</f>
        <v>1</v>
      </c>
      <c r="AC72">
        <v>1</v>
      </c>
      <c r="AD72">
        <f>'[1]TSS SPIDER'!$J68</f>
        <v>1</v>
      </c>
      <c r="AE72">
        <v>1</v>
      </c>
      <c r="AF72">
        <f t="shared" si="35"/>
        <v>2</v>
      </c>
      <c r="AG72">
        <f>'[1]TSS SPIDER'!$K68</f>
        <v>1</v>
      </c>
      <c r="AH72">
        <f t="shared" si="27"/>
        <v>1</v>
      </c>
      <c r="AI72">
        <f>'[1]TSS SPIDER'!$L68</f>
        <v>1</v>
      </c>
      <c r="AJ72">
        <v>1</v>
      </c>
      <c r="AK72">
        <f t="shared" si="28"/>
        <v>1</v>
      </c>
      <c r="AL72">
        <v>1</v>
      </c>
      <c r="AM72">
        <f>'[1]TSS SPIDER'!$M68</f>
        <v>0</v>
      </c>
      <c r="AN72">
        <v>1</v>
      </c>
      <c r="AO72">
        <f>'[1]TSS SPIDER'!$N68</f>
        <v>0</v>
      </c>
      <c r="AP72">
        <v>1</v>
      </c>
      <c r="AQ72">
        <v>1</v>
      </c>
      <c r="AR72">
        <v>1</v>
      </c>
      <c r="AS72">
        <f>'[1]TSS SPIDER'!$O68</f>
        <v>1</v>
      </c>
      <c r="AT72">
        <v>1</v>
      </c>
      <c r="AU72">
        <f t="shared" si="36"/>
        <v>55.21529411764709</v>
      </c>
      <c r="AV72">
        <f t="shared" si="37"/>
        <v>9.7811764705882354</v>
      </c>
      <c r="AW72">
        <f t="shared" si="23"/>
        <v>10.129411764705882</v>
      </c>
      <c r="AX72">
        <f t="shared" si="38"/>
        <v>9.2347058823529409</v>
      </c>
      <c r="AY72">
        <v>1</v>
      </c>
      <c r="AZ72">
        <v>1</v>
      </c>
      <c r="BA72">
        <v>1</v>
      </c>
      <c r="BG72">
        <f t="shared" si="39"/>
        <v>117.64705882352941</v>
      </c>
      <c r="BH72" s="10">
        <f t="shared" si="40"/>
        <v>5.902777777777778E-5</v>
      </c>
    </row>
    <row r="73" spans="1:60" ht="58">
      <c r="A73">
        <v>53</v>
      </c>
      <c r="B73" s="1" t="s">
        <v>936</v>
      </c>
      <c r="C73" s="2" t="s">
        <v>241</v>
      </c>
      <c r="D73">
        <v>1</v>
      </c>
      <c r="E73">
        <v>1</v>
      </c>
      <c r="F73">
        <f t="shared" si="29"/>
        <v>1</v>
      </c>
      <c r="G73">
        <f t="shared" si="30"/>
        <v>19</v>
      </c>
      <c r="H73">
        <f t="shared" si="31"/>
        <v>19</v>
      </c>
      <c r="I73">
        <f t="shared" si="22"/>
        <v>112</v>
      </c>
      <c r="J73">
        <f>'[1]TSS SPIDER'!$C69</f>
        <v>39</v>
      </c>
      <c r="K73">
        <f t="shared" si="32"/>
        <v>2.0526315789473686</v>
      </c>
      <c r="L73">
        <f t="shared" si="33"/>
        <v>107</v>
      </c>
      <c r="M73">
        <f t="shared" si="34"/>
        <v>5.6315789473684212</v>
      </c>
      <c r="N73">
        <v>0</v>
      </c>
      <c r="O73">
        <v>1</v>
      </c>
      <c r="P73">
        <v>1</v>
      </c>
      <c r="Q73">
        <v>0</v>
      </c>
      <c r="R73">
        <f>'[1]TSS SPIDER'!$E69</f>
        <v>0</v>
      </c>
      <c r="S73">
        <v>1</v>
      </c>
      <c r="T73">
        <f t="shared" si="24"/>
        <v>0</v>
      </c>
      <c r="U73">
        <f>'[1]TSS SPIDER'!$F69</f>
        <v>1</v>
      </c>
      <c r="V73">
        <v>1</v>
      </c>
      <c r="W73">
        <f t="shared" si="25"/>
        <v>0</v>
      </c>
      <c r="X73">
        <f t="shared" si="26"/>
        <v>1</v>
      </c>
      <c r="Y73">
        <f>'[1]TSS SPIDER'!$D69</f>
        <v>1</v>
      </c>
      <c r="Z73">
        <f>'[1]TSS SPIDER'!$G69</f>
        <v>1</v>
      </c>
      <c r="AA73">
        <f>'[1]TSS SPIDER'!$H69</f>
        <v>1</v>
      </c>
      <c r="AB73">
        <f>'[1]TSS SPIDER'!$I69</f>
        <v>1</v>
      </c>
      <c r="AC73">
        <v>1</v>
      </c>
      <c r="AD73">
        <f>'[1]TSS SPIDER'!$J69</f>
        <v>1</v>
      </c>
      <c r="AE73">
        <v>1</v>
      </c>
      <c r="AF73">
        <f t="shared" si="35"/>
        <v>5</v>
      </c>
      <c r="AG73">
        <f>'[1]TSS SPIDER'!$K69</f>
        <v>1</v>
      </c>
      <c r="AH73">
        <f t="shared" si="27"/>
        <v>1</v>
      </c>
      <c r="AI73">
        <f>'[1]TSS SPIDER'!$L69</f>
        <v>1</v>
      </c>
      <c r="AJ73">
        <v>1</v>
      </c>
      <c r="AK73">
        <f t="shared" si="28"/>
        <v>0</v>
      </c>
      <c r="AL73">
        <v>1</v>
      </c>
      <c r="AM73">
        <f>'[1]TSS SPIDER'!$M69</f>
        <v>0</v>
      </c>
      <c r="AN73">
        <v>1</v>
      </c>
      <c r="AO73">
        <f>'[1]TSS SPIDER'!$N69</f>
        <v>0</v>
      </c>
      <c r="AP73">
        <v>1</v>
      </c>
      <c r="AQ73">
        <v>1</v>
      </c>
      <c r="AR73">
        <v>1</v>
      </c>
      <c r="AS73">
        <f>'[1]TSS SPIDER'!$O69</f>
        <v>1</v>
      </c>
      <c r="AT73">
        <v>1</v>
      </c>
      <c r="AU73">
        <f t="shared" si="36"/>
        <v>13.897368421052647</v>
      </c>
      <c r="AV73">
        <f t="shared" si="37"/>
        <v>16.04105263157895</v>
      </c>
      <c r="AW73">
        <f t="shared" si="23"/>
        <v>15.75578947368421</v>
      </c>
      <c r="AX73">
        <f t="shared" si="38"/>
        <v>14.594736842105263</v>
      </c>
      <c r="AY73">
        <v>1</v>
      </c>
      <c r="AZ73">
        <v>1</v>
      </c>
      <c r="BA73">
        <v>1</v>
      </c>
      <c r="BG73">
        <f t="shared" si="39"/>
        <v>263.15789473684208</v>
      </c>
      <c r="BH73" s="10">
        <f t="shared" si="40"/>
        <v>6.597222222222223E-5</v>
      </c>
    </row>
    <row r="74" spans="1:60" ht="29">
      <c r="A74" t="s">
        <v>773</v>
      </c>
      <c r="B74" s="1" t="s">
        <v>937</v>
      </c>
      <c r="C74" s="2" t="s">
        <v>241</v>
      </c>
      <c r="D74">
        <v>1</v>
      </c>
      <c r="E74">
        <v>1</v>
      </c>
      <c r="F74">
        <f t="shared" si="29"/>
        <v>1</v>
      </c>
      <c r="G74">
        <f t="shared" si="30"/>
        <v>13</v>
      </c>
      <c r="H74">
        <f t="shared" si="31"/>
        <v>13</v>
      </c>
      <c r="I74">
        <f t="shared" si="22"/>
        <v>57</v>
      </c>
      <c r="J74">
        <f>'[1]TSS SPIDER'!$C70</f>
        <v>19</v>
      </c>
      <c r="K74">
        <f t="shared" si="32"/>
        <v>1.4615384615384615</v>
      </c>
      <c r="L74">
        <f t="shared" si="33"/>
        <v>55</v>
      </c>
      <c r="M74">
        <f t="shared" si="34"/>
        <v>4.2307692307692308</v>
      </c>
      <c r="N74">
        <v>0</v>
      </c>
      <c r="O74">
        <v>1</v>
      </c>
      <c r="P74">
        <v>1</v>
      </c>
      <c r="Q74">
        <v>0</v>
      </c>
      <c r="R74">
        <f>'[1]TSS SPIDER'!$E70</f>
        <v>1</v>
      </c>
      <c r="S74">
        <v>1</v>
      </c>
      <c r="T74">
        <f t="shared" si="24"/>
        <v>0</v>
      </c>
      <c r="U74">
        <f>'[1]TSS SPIDER'!$F70</f>
        <v>1</v>
      </c>
      <c r="V74">
        <v>1</v>
      </c>
      <c r="W74">
        <f t="shared" si="25"/>
        <v>0</v>
      </c>
      <c r="X74">
        <f t="shared" si="26"/>
        <v>1</v>
      </c>
      <c r="Y74">
        <f>'[1]TSS SPIDER'!$D70</f>
        <v>1</v>
      </c>
      <c r="Z74">
        <f>'[1]TSS SPIDER'!$G70</f>
        <v>1</v>
      </c>
      <c r="AA74">
        <f>'[1]TSS SPIDER'!$H70</f>
        <v>1</v>
      </c>
      <c r="AB74">
        <f>'[1]TSS SPIDER'!$I70</f>
        <v>1</v>
      </c>
      <c r="AC74">
        <v>1</v>
      </c>
      <c r="AD74">
        <f>'[1]TSS SPIDER'!$J70</f>
        <v>1</v>
      </c>
      <c r="AE74">
        <v>1</v>
      </c>
      <c r="AF74">
        <f t="shared" si="35"/>
        <v>2</v>
      </c>
      <c r="AG74">
        <f>'[1]TSS SPIDER'!$K70</f>
        <v>1</v>
      </c>
      <c r="AH74">
        <f t="shared" si="27"/>
        <v>1</v>
      </c>
      <c r="AI74">
        <f>'[1]TSS SPIDER'!$L70</f>
        <v>1</v>
      </c>
      <c r="AJ74">
        <v>1</v>
      </c>
      <c r="AK74">
        <f t="shared" si="28"/>
        <v>1</v>
      </c>
      <c r="AL74">
        <v>1</v>
      </c>
      <c r="AM74">
        <f>'[1]TSS SPIDER'!$M70</f>
        <v>0</v>
      </c>
      <c r="AN74">
        <v>1</v>
      </c>
      <c r="AO74">
        <f>'[1]TSS SPIDER'!$N70</f>
        <v>0</v>
      </c>
      <c r="AP74">
        <v>1</v>
      </c>
      <c r="AQ74">
        <v>1</v>
      </c>
      <c r="AR74">
        <v>1</v>
      </c>
      <c r="AS74">
        <f>'[1]TSS SPIDER'!$O70</f>
        <v>1</v>
      </c>
      <c r="AT74">
        <v>1</v>
      </c>
      <c r="AU74">
        <f t="shared" si="36"/>
        <v>69.993846153846178</v>
      </c>
      <c r="AV74">
        <f t="shared" si="37"/>
        <v>6.7261538461538457</v>
      </c>
      <c r="AW74">
        <f t="shared" si="23"/>
        <v>6.8000000000000007</v>
      </c>
      <c r="AX74">
        <f t="shared" si="38"/>
        <v>4.9969230769230784</v>
      </c>
      <c r="AY74">
        <v>1</v>
      </c>
      <c r="AZ74">
        <v>1</v>
      </c>
      <c r="BA74">
        <v>1</v>
      </c>
      <c r="BG74">
        <f t="shared" si="39"/>
        <v>153.84615384615387</v>
      </c>
      <c r="BH74" s="10">
        <f t="shared" si="40"/>
        <v>4.5138888888888894E-5</v>
      </c>
    </row>
    <row r="75" spans="1:60" ht="29">
      <c r="A75">
        <v>54</v>
      </c>
      <c r="B75" s="1" t="s">
        <v>938</v>
      </c>
      <c r="C75" s="2" t="s">
        <v>241</v>
      </c>
      <c r="D75">
        <v>1</v>
      </c>
      <c r="E75">
        <v>1</v>
      </c>
      <c r="F75">
        <f t="shared" si="29"/>
        <v>1</v>
      </c>
      <c r="G75">
        <f t="shared" si="30"/>
        <v>13</v>
      </c>
      <c r="H75">
        <f t="shared" si="31"/>
        <v>13</v>
      </c>
      <c r="I75">
        <f t="shared" si="22"/>
        <v>57</v>
      </c>
      <c r="J75">
        <f>'[1]TSS SPIDER'!$C71</f>
        <v>19</v>
      </c>
      <c r="K75">
        <f t="shared" si="32"/>
        <v>1.4615384615384615</v>
      </c>
      <c r="L75">
        <f t="shared" si="33"/>
        <v>55</v>
      </c>
      <c r="M75">
        <f t="shared" si="34"/>
        <v>4.2307692307692308</v>
      </c>
      <c r="N75">
        <v>0</v>
      </c>
      <c r="O75">
        <v>1</v>
      </c>
      <c r="P75">
        <v>1</v>
      </c>
      <c r="Q75">
        <v>0</v>
      </c>
      <c r="R75">
        <f>'[1]TSS SPIDER'!$E71</f>
        <v>1</v>
      </c>
      <c r="S75">
        <v>1</v>
      </c>
      <c r="T75">
        <f t="shared" si="24"/>
        <v>0</v>
      </c>
      <c r="U75">
        <f>'[1]TSS SPIDER'!$F71</f>
        <v>1</v>
      </c>
      <c r="V75">
        <v>1</v>
      </c>
      <c r="W75">
        <f t="shared" si="25"/>
        <v>0</v>
      </c>
      <c r="X75">
        <f t="shared" si="26"/>
        <v>1</v>
      </c>
      <c r="Y75">
        <f>'[1]TSS SPIDER'!$D71</f>
        <v>1</v>
      </c>
      <c r="Z75">
        <f>'[1]TSS SPIDER'!$G71</f>
        <v>1</v>
      </c>
      <c r="AA75">
        <f>'[1]TSS SPIDER'!$H71</f>
        <v>1</v>
      </c>
      <c r="AB75">
        <f>'[1]TSS SPIDER'!$I71</f>
        <v>1</v>
      </c>
      <c r="AC75">
        <v>1</v>
      </c>
      <c r="AD75">
        <f>'[1]TSS SPIDER'!$J71</f>
        <v>1</v>
      </c>
      <c r="AE75">
        <v>1</v>
      </c>
      <c r="AF75">
        <f t="shared" si="35"/>
        <v>2</v>
      </c>
      <c r="AG75">
        <f>'[1]TSS SPIDER'!$K71</f>
        <v>1</v>
      </c>
      <c r="AH75">
        <f t="shared" si="27"/>
        <v>1</v>
      </c>
      <c r="AI75">
        <f>'[1]TSS SPIDER'!$L71</f>
        <v>1</v>
      </c>
      <c r="AJ75">
        <v>1</v>
      </c>
      <c r="AK75">
        <f t="shared" si="28"/>
        <v>1</v>
      </c>
      <c r="AL75">
        <v>1</v>
      </c>
      <c r="AM75">
        <f>'[1]TSS SPIDER'!$M71</f>
        <v>0</v>
      </c>
      <c r="AN75">
        <v>1</v>
      </c>
      <c r="AO75">
        <f>'[1]TSS SPIDER'!$N71</f>
        <v>0</v>
      </c>
      <c r="AP75">
        <v>1</v>
      </c>
      <c r="AQ75">
        <v>1</v>
      </c>
      <c r="AR75">
        <v>1</v>
      </c>
      <c r="AS75">
        <f>'[1]TSS SPIDER'!$O71</f>
        <v>1</v>
      </c>
      <c r="AT75">
        <v>1</v>
      </c>
      <c r="AU75">
        <f t="shared" si="36"/>
        <v>69.993846153846178</v>
      </c>
      <c r="AV75">
        <f t="shared" si="37"/>
        <v>6.7261538461538457</v>
      </c>
      <c r="AW75">
        <f t="shared" si="23"/>
        <v>6.8000000000000007</v>
      </c>
      <c r="AX75">
        <f t="shared" si="38"/>
        <v>4.9969230769230784</v>
      </c>
      <c r="AY75">
        <v>1</v>
      </c>
      <c r="AZ75">
        <v>1</v>
      </c>
      <c r="BA75">
        <v>1</v>
      </c>
      <c r="BG75">
        <f t="shared" si="39"/>
        <v>153.84615384615387</v>
      </c>
      <c r="BH75" s="10">
        <f t="shared" si="40"/>
        <v>4.5138888888888894E-5</v>
      </c>
    </row>
    <row r="76" spans="1:60" ht="58">
      <c r="A76">
        <v>55</v>
      </c>
      <c r="B76" s="1" t="s">
        <v>939</v>
      </c>
      <c r="C76" s="16" t="s">
        <v>451</v>
      </c>
      <c r="D76">
        <v>1</v>
      </c>
      <c r="E76">
        <v>1</v>
      </c>
      <c r="F76">
        <f t="shared" si="29"/>
        <v>1</v>
      </c>
      <c r="G76">
        <f t="shared" si="30"/>
        <v>19</v>
      </c>
      <c r="H76">
        <f t="shared" si="31"/>
        <v>19</v>
      </c>
      <c r="I76">
        <f t="shared" si="22"/>
        <v>103</v>
      </c>
      <c r="J76">
        <f>'[1]TSS SPIDER'!$C72</f>
        <v>35</v>
      </c>
      <c r="K76">
        <f t="shared" si="32"/>
        <v>1.8421052631578947</v>
      </c>
      <c r="L76">
        <f t="shared" si="33"/>
        <v>99</v>
      </c>
      <c r="M76">
        <f t="shared" si="34"/>
        <v>5.2105263157894735</v>
      </c>
      <c r="N76">
        <v>0</v>
      </c>
      <c r="O76">
        <v>1</v>
      </c>
      <c r="P76">
        <v>1</v>
      </c>
      <c r="Q76">
        <v>1</v>
      </c>
      <c r="R76">
        <f>'[1]TSS SPIDER'!$E72</f>
        <v>1</v>
      </c>
      <c r="S76">
        <v>1</v>
      </c>
      <c r="T76">
        <f t="shared" si="24"/>
        <v>1</v>
      </c>
      <c r="U76">
        <f>'[1]TSS SPIDER'!$F72</f>
        <v>1</v>
      </c>
      <c r="V76">
        <v>1</v>
      </c>
      <c r="W76">
        <f t="shared" si="25"/>
        <v>1</v>
      </c>
      <c r="X76">
        <f t="shared" si="26"/>
        <v>1</v>
      </c>
      <c r="Y76">
        <f>'[1]TSS SPIDER'!$D72</f>
        <v>1</v>
      </c>
      <c r="Z76">
        <f>'[1]TSS SPIDER'!$G72</f>
        <v>1</v>
      </c>
      <c r="AA76">
        <f>'[1]TSS SPIDER'!$H72</f>
        <v>1</v>
      </c>
      <c r="AB76">
        <f>'[1]TSS SPIDER'!$I72</f>
        <v>1</v>
      </c>
      <c r="AC76">
        <v>1</v>
      </c>
      <c r="AD76">
        <f>'[1]TSS SPIDER'!$J72</f>
        <v>1</v>
      </c>
      <c r="AE76">
        <v>1</v>
      </c>
      <c r="AF76">
        <f t="shared" si="35"/>
        <v>4</v>
      </c>
      <c r="AG76">
        <f>'[1]TSS SPIDER'!$K72</f>
        <v>0</v>
      </c>
      <c r="AH76">
        <f t="shared" si="27"/>
        <v>0</v>
      </c>
      <c r="AI76">
        <f>'[1]TSS SPIDER'!$L72</f>
        <v>1</v>
      </c>
      <c r="AJ76">
        <v>1</v>
      </c>
      <c r="AK76">
        <f t="shared" si="28"/>
        <v>1</v>
      </c>
      <c r="AL76">
        <v>1</v>
      </c>
      <c r="AM76">
        <f>'[1]TSS SPIDER'!$M72</f>
        <v>0</v>
      </c>
      <c r="AN76">
        <v>1</v>
      </c>
      <c r="AO76">
        <f>'[1]TSS SPIDER'!$N72</f>
        <v>1</v>
      </c>
      <c r="AP76">
        <v>1</v>
      </c>
      <c r="AQ76">
        <v>1</v>
      </c>
      <c r="AR76">
        <v>1</v>
      </c>
      <c r="AS76">
        <f>'[1]TSS SPIDER'!$O72</f>
        <v>1</v>
      </c>
      <c r="AT76">
        <v>1</v>
      </c>
      <c r="AU76">
        <f t="shared" si="36"/>
        <v>31.707894736842121</v>
      </c>
      <c r="AV76">
        <f t="shared" si="37"/>
        <v>13.556842105263158</v>
      </c>
      <c r="AW76">
        <f t="shared" si="23"/>
        <v>13.279999999999998</v>
      </c>
      <c r="AX76">
        <f t="shared" si="38"/>
        <v>12.611578947368422</v>
      </c>
      <c r="AY76">
        <v>1</v>
      </c>
      <c r="AZ76">
        <v>1</v>
      </c>
      <c r="BA76">
        <v>1</v>
      </c>
      <c r="BG76">
        <f t="shared" si="39"/>
        <v>210.52631578947367</v>
      </c>
      <c r="BH76" s="10">
        <f t="shared" si="40"/>
        <v>6.597222222222223E-5</v>
      </c>
    </row>
    <row r="77" spans="1:60" ht="58">
      <c r="A77">
        <v>56</v>
      </c>
      <c r="B77" s="1" t="s">
        <v>940</v>
      </c>
      <c r="C77" s="2" t="s">
        <v>241</v>
      </c>
      <c r="D77">
        <v>1</v>
      </c>
      <c r="E77">
        <v>1</v>
      </c>
      <c r="F77">
        <f t="shared" si="29"/>
        <v>1</v>
      </c>
      <c r="G77">
        <f t="shared" si="30"/>
        <v>19</v>
      </c>
      <c r="H77">
        <f t="shared" si="31"/>
        <v>19</v>
      </c>
      <c r="I77">
        <f t="shared" si="22"/>
        <v>107</v>
      </c>
      <c r="J77">
        <f>'[1]TSS SPIDER'!$C73</f>
        <v>35</v>
      </c>
      <c r="K77">
        <f t="shared" si="32"/>
        <v>1.8421052631578947</v>
      </c>
      <c r="L77">
        <f t="shared" si="33"/>
        <v>100</v>
      </c>
      <c r="M77">
        <f t="shared" si="34"/>
        <v>5.2631578947368425</v>
      </c>
      <c r="N77">
        <v>0</v>
      </c>
      <c r="O77">
        <v>1</v>
      </c>
      <c r="P77">
        <v>1</v>
      </c>
      <c r="Q77">
        <v>1</v>
      </c>
      <c r="R77">
        <f>'[1]TSS SPIDER'!$E73</f>
        <v>1</v>
      </c>
      <c r="S77">
        <v>1</v>
      </c>
      <c r="T77">
        <f t="shared" si="24"/>
        <v>1</v>
      </c>
      <c r="U77">
        <f>'[1]TSS SPIDER'!$F73</f>
        <v>1</v>
      </c>
      <c r="V77">
        <v>1</v>
      </c>
      <c r="W77">
        <f t="shared" si="25"/>
        <v>1</v>
      </c>
      <c r="X77">
        <f t="shared" si="26"/>
        <v>1</v>
      </c>
      <c r="Y77">
        <f>'[1]TSS SPIDER'!$D73</f>
        <v>1</v>
      </c>
      <c r="Z77">
        <f>'[1]TSS SPIDER'!$G73</f>
        <v>1</v>
      </c>
      <c r="AA77">
        <f>'[1]TSS SPIDER'!$H73</f>
        <v>1</v>
      </c>
      <c r="AB77">
        <f>'[1]TSS SPIDER'!$I73</f>
        <v>1</v>
      </c>
      <c r="AC77">
        <v>1</v>
      </c>
      <c r="AD77">
        <f>'[1]TSS SPIDER'!$J73</f>
        <v>1</v>
      </c>
      <c r="AE77">
        <v>1</v>
      </c>
      <c r="AF77">
        <f t="shared" si="35"/>
        <v>7</v>
      </c>
      <c r="AG77">
        <f>'[1]TSS SPIDER'!$K73</f>
        <v>1</v>
      </c>
      <c r="AH77">
        <f t="shared" si="27"/>
        <v>0</v>
      </c>
      <c r="AI77">
        <f>'[1]TSS SPIDER'!$L73</f>
        <v>0</v>
      </c>
      <c r="AJ77">
        <v>1</v>
      </c>
      <c r="AK77">
        <f t="shared" si="28"/>
        <v>0</v>
      </c>
      <c r="AL77">
        <v>1</v>
      </c>
      <c r="AM77">
        <f>'[1]TSS SPIDER'!$M73</f>
        <v>0</v>
      </c>
      <c r="AN77">
        <v>1</v>
      </c>
      <c r="AO77">
        <f>'[1]TSS SPIDER'!$N73</f>
        <v>0</v>
      </c>
      <c r="AP77">
        <v>1</v>
      </c>
      <c r="AQ77">
        <v>1</v>
      </c>
      <c r="AR77">
        <v>1</v>
      </c>
      <c r="AS77">
        <f>'[1]TSS SPIDER'!$O73</f>
        <v>1</v>
      </c>
      <c r="AT77">
        <v>1</v>
      </c>
      <c r="AU77">
        <f t="shared" si="36"/>
        <v>31.707894736842121</v>
      </c>
      <c r="AV77">
        <f t="shared" si="37"/>
        <v>13.556842105263158</v>
      </c>
      <c r="AW77">
        <f t="shared" si="23"/>
        <v>13.589473684210528</v>
      </c>
      <c r="AX77">
        <f t="shared" si="38"/>
        <v>12.859473684210528</v>
      </c>
      <c r="AY77">
        <v>1</v>
      </c>
      <c r="AZ77">
        <v>1</v>
      </c>
      <c r="BA77">
        <v>1</v>
      </c>
      <c r="BG77">
        <f t="shared" si="39"/>
        <v>368.4210526315789</v>
      </c>
      <c r="BH77" s="10">
        <f t="shared" si="40"/>
        <v>6.597222222222223E-5</v>
      </c>
    </row>
    <row r="78" spans="1:60" ht="72.5">
      <c r="A78">
        <v>57</v>
      </c>
      <c r="B78" s="1" t="s">
        <v>941</v>
      </c>
      <c r="C78" s="2" t="s">
        <v>241</v>
      </c>
      <c r="D78">
        <v>1</v>
      </c>
      <c r="E78">
        <v>1</v>
      </c>
      <c r="F78">
        <f t="shared" si="29"/>
        <v>1</v>
      </c>
      <c r="G78">
        <f t="shared" si="30"/>
        <v>29</v>
      </c>
      <c r="H78">
        <f t="shared" si="31"/>
        <v>29</v>
      </c>
      <c r="I78">
        <f t="shared" si="22"/>
        <v>157</v>
      </c>
      <c r="J78">
        <f>'[1]TSS SPIDER'!$C74</f>
        <v>51</v>
      </c>
      <c r="K78">
        <f t="shared" si="32"/>
        <v>1.7586206896551724</v>
      </c>
      <c r="L78">
        <f t="shared" si="33"/>
        <v>147</v>
      </c>
      <c r="M78">
        <f t="shared" si="34"/>
        <v>5.068965517241379</v>
      </c>
      <c r="N78">
        <v>1</v>
      </c>
      <c r="O78">
        <v>0</v>
      </c>
      <c r="P78">
        <v>1</v>
      </c>
      <c r="Q78">
        <v>1</v>
      </c>
      <c r="R78">
        <f>'[1]TSS SPIDER'!$E74</f>
        <v>1</v>
      </c>
      <c r="S78">
        <v>1</v>
      </c>
      <c r="T78">
        <f t="shared" si="24"/>
        <v>1</v>
      </c>
      <c r="U78">
        <f>'[1]TSS SPIDER'!$F74</f>
        <v>1</v>
      </c>
      <c r="V78">
        <v>1</v>
      </c>
      <c r="W78">
        <f t="shared" si="25"/>
        <v>1</v>
      </c>
      <c r="X78">
        <f t="shared" si="26"/>
        <v>1</v>
      </c>
      <c r="Y78">
        <f>'[1]TSS SPIDER'!$D74</f>
        <v>1</v>
      </c>
      <c r="Z78">
        <f>'[1]TSS SPIDER'!$G74</f>
        <v>1</v>
      </c>
      <c r="AA78">
        <f>'[1]TSS SPIDER'!$H74</f>
        <v>1</v>
      </c>
      <c r="AB78">
        <f>'[1]TSS SPIDER'!$I74</f>
        <v>1</v>
      </c>
      <c r="AC78">
        <v>1</v>
      </c>
      <c r="AD78">
        <f>'[1]TSS SPIDER'!$J74</f>
        <v>1</v>
      </c>
      <c r="AE78">
        <v>1</v>
      </c>
      <c r="AF78">
        <f t="shared" si="35"/>
        <v>10</v>
      </c>
      <c r="AG78">
        <f>'[1]TSS SPIDER'!$K74</f>
        <v>1</v>
      </c>
      <c r="AH78">
        <f t="shared" si="27"/>
        <v>1</v>
      </c>
      <c r="AI78">
        <f>'[1]TSS SPIDER'!$L74</f>
        <v>1</v>
      </c>
      <c r="AJ78">
        <v>1</v>
      </c>
      <c r="AK78">
        <f t="shared" si="28"/>
        <v>1</v>
      </c>
      <c r="AL78">
        <v>1</v>
      </c>
      <c r="AM78">
        <f>'[1]TSS SPIDER'!$M74</f>
        <v>0</v>
      </c>
      <c r="AN78">
        <v>1</v>
      </c>
      <c r="AO78">
        <f>'[1]TSS SPIDER'!$N74</f>
        <v>0</v>
      </c>
      <c r="AP78">
        <v>1</v>
      </c>
      <c r="AQ78">
        <v>1</v>
      </c>
      <c r="AR78">
        <v>1</v>
      </c>
      <c r="AS78">
        <f>'[1]TSS SPIDER'!$O74</f>
        <v>1</v>
      </c>
      <c r="AT78">
        <v>1</v>
      </c>
      <c r="AU78">
        <f t="shared" si="36"/>
        <v>28.620689655172445</v>
      </c>
      <c r="AV78">
        <f t="shared" si="37"/>
        <v>16.471724137931037</v>
      </c>
      <c r="AW78">
        <f t="shared" si="23"/>
        <v>12.984827586206894</v>
      </c>
      <c r="AX78">
        <f t="shared" si="38"/>
        <v>16.944827586206891</v>
      </c>
      <c r="AY78">
        <v>1</v>
      </c>
      <c r="AZ78">
        <v>1</v>
      </c>
      <c r="BA78">
        <v>1</v>
      </c>
      <c r="BG78">
        <f t="shared" si="39"/>
        <v>344.82758620689657</v>
      </c>
      <c r="BH78" s="10">
        <f t="shared" si="40"/>
        <v>1.0069444444444445E-4</v>
      </c>
    </row>
    <row r="79" spans="1:60" ht="130.5">
      <c r="A79">
        <v>58</v>
      </c>
      <c r="B79" s="1" t="s">
        <v>942</v>
      </c>
      <c r="C79" s="2" t="s">
        <v>241</v>
      </c>
      <c r="D79">
        <v>1</v>
      </c>
      <c r="E79">
        <v>1</v>
      </c>
      <c r="F79">
        <f t="shared" si="29"/>
        <v>3</v>
      </c>
      <c r="G79">
        <f t="shared" si="30"/>
        <v>52</v>
      </c>
      <c r="H79">
        <f t="shared" si="31"/>
        <v>17.333333333333332</v>
      </c>
      <c r="I79">
        <f t="shared" si="22"/>
        <v>273</v>
      </c>
      <c r="J79">
        <f>'[1]TSS SPIDER'!$C75</f>
        <v>91</v>
      </c>
      <c r="K79">
        <f t="shared" si="32"/>
        <v>1.75</v>
      </c>
      <c r="L79">
        <f t="shared" si="33"/>
        <v>256</v>
      </c>
      <c r="M79">
        <f t="shared" si="34"/>
        <v>4.9230769230769234</v>
      </c>
      <c r="N79">
        <v>1</v>
      </c>
      <c r="O79">
        <v>0</v>
      </c>
      <c r="P79">
        <v>1</v>
      </c>
      <c r="Q79">
        <v>1</v>
      </c>
      <c r="R79">
        <f>'[1]TSS SPIDER'!$E75</f>
        <v>0</v>
      </c>
      <c r="S79">
        <v>1</v>
      </c>
      <c r="T79">
        <f t="shared" si="24"/>
        <v>0</v>
      </c>
      <c r="U79">
        <f>'[1]TSS SPIDER'!$F75</f>
        <v>1</v>
      </c>
      <c r="V79">
        <v>1</v>
      </c>
      <c r="W79">
        <f t="shared" si="25"/>
        <v>0</v>
      </c>
      <c r="X79">
        <f t="shared" si="26"/>
        <v>1</v>
      </c>
      <c r="Y79">
        <f>'[1]TSS SPIDER'!$D75</f>
        <v>1</v>
      </c>
      <c r="Z79">
        <f>'[1]TSS SPIDER'!$G75</f>
        <v>1</v>
      </c>
      <c r="AA79">
        <f>'[1]TSS SPIDER'!$H75</f>
        <v>0</v>
      </c>
      <c r="AB79">
        <f>'[1]TSS SPIDER'!$I75</f>
        <v>1</v>
      </c>
      <c r="AC79">
        <v>1</v>
      </c>
      <c r="AD79">
        <f>'[1]TSS SPIDER'!$J75</f>
        <v>1</v>
      </c>
      <c r="AE79">
        <v>1</v>
      </c>
      <c r="AF79">
        <f t="shared" si="35"/>
        <v>17</v>
      </c>
      <c r="AG79">
        <f>'[1]TSS SPIDER'!$K75</f>
        <v>1</v>
      </c>
      <c r="AH79">
        <f t="shared" si="27"/>
        <v>1</v>
      </c>
      <c r="AI79">
        <f>'[1]TSS SPIDER'!$L75</f>
        <v>1</v>
      </c>
      <c r="AJ79">
        <v>1</v>
      </c>
      <c r="AK79">
        <f t="shared" si="28"/>
        <v>0</v>
      </c>
      <c r="AL79">
        <v>1</v>
      </c>
      <c r="AM79">
        <f>'[1]TSS SPIDER'!$M75</f>
        <v>0</v>
      </c>
      <c r="AN79">
        <v>1</v>
      </c>
      <c r="AO79">
        <f>'[1]TSS SPIDER'!$N75</f>
        <v>0</v>
      </c>
      <c r="AP79">
        <v>1</v>
      </c>
      <c r="AQ79">
        <v>1</v>
      </c>
      <c r="AR79">
        <v>1</v>
      </c>
      <c r="AS79">
        <f>'[1]TSS SPIDER'!$O75</f>
        <v>0</v>
      </c>
      <c r="AT79">
        <v>1</v>
      </c>
      <c r="AU79">
        <f t="shared" si="36"/>
        <v>41.191666666666691</v>
      </c>
      <c r="AV79">
        <f t="shared" si="37"/>
        <v>11.820000000000004</v>
      </c>
      <c r="AW79">
        <f t="shared" si="23"/>
        <v>11.439999999999998</v>
      </c>
      <c r="AX79">
        <f t="shared" si="38"/>
        <v>10.424358974358974</v>
      </c>
      <c r="AY79">
        <v>0</v>
      </c>
      <c r="AZ79">
        <v>1</v>
      </c>
      <c r="BA79">
        <v>1</v>
      </c>
      <c r="BG79">
        <f t="shared" si="39"/>
        <v>326.92307692307691</v>
      </c>
      <c r="BH79" s="10">
        <f t="shared" si="40"/>
        <v>1.8055555555555557E-4</v>
      </c>
    </row>
    <row r="80" spans="1:60" ht="72.5">
      <c r="A80">
        <v>59</v>
      </c>
      <c r="B80" s="1" t="s">
        <v>943</v>
      </c>
      <c r="C80" s="2" t="s">
        <v>241</v>
      </c>
      <c r="D80">
        <v>1</v>
      </c>
      <c r="E80">
        <v>1</v>
      </c>
      <c r="F80">
        <f t="shared" si="29"/>
        <v>1</v>
      </c>
      <c r="G80">
        <f t="shared" si="30"/>
        <v>33</v>
      </c>
      <c r="H80">
        <f t="shared" si="31"/>
        <v>33</v>
      </c>
      <c r="I80">
        <f t="shared" si="22"/>
        <v>157</v>
      </c>
      <c r="J80">
        <f>'[1]TSS SPIDER'!$C76</f>
        <v>53</v>
      </c>
      <c r="K80">
        <f t="shared" si="32"/>
        <v>1.606060606060606</v>
      </c>
      <c r="L80">
        <f t="shared" si="33"/>
        <v>149</v>
      </c>
      <c r="M80">
        <f t="shared" si="34"/>
        <v>4.5151515151515156</v>
      </c>
      <c r="N80">
        <v>0</v>
      </c>
      <c r="O80">
        <v>1</v>
      </c>
      <c r="P80">
        <v>1</v>
      </c>
      <c r="Q80">
        <v>1</v>
      </c>
      <c r="R80">
        <f>'[1]TSS SPIDER'!$E76</f>
        <v>0</v>
      </c>
      <c r="S80">
        <v>1</v>
      </c>
      <c r="T80">
        <f t="shared" si="24"/>
        <v>0</v>
      </c>
      <c r="U80">
        <f>'[1]TSS SPIDER'!$F76</f>
        <v>1</v>
      </c>
      <c r="V80">
        <v>1</v>
      </c>
      <c r="W80">
        <f t="shared" si="25"/>
        <v>0</v>
      </c>
      <c r="X80">
        <f t="shared" si="26"/>
        <v>1</v>
      </c>
      <c r="Y80">
        <f>'[1]TSS SPIDER'!$D76</f>
        <v>0</v>
      </c>
      <c r="Z80">
        <f>'[1]TSS SPIDER'!$G76</f>
        <v>1</v>
      </c>
      <c r="AA80">
        <f>'[1]TSS SPIDER'!$H76</f>
        <v>1</v>
      </c>
      <c r="AB80">
        <f>'[1]TSS SPIDER'!$I76</f>
        <v>1</v>
      </c>
      <c r="AC80">
        <v>1</v>
      </c>
      <c r="AD80">
        <f>'[1]TSS SPIDER'!$J76</f>
        <v>1</v>
      </c>
      <c r="AE80">
        <v>1</v>
      </c>
      <c r="AF80">
        <f t="shared" si="35"/>
        <v>8</v>
      </c>
      <c r="AG80">
        <f>'[1]TSS SPIDER'!$K76</f>
        <v>1</v>
      </c>
      <c r="AH80">
        <f t="shared" si="27"/>
        <v>1</v>
      </c>
      <c r="AI80">
        <f>'[1]TSS SPIDER'!$L76</f>
        <v>1</v>
      </c>
      <c r="AJ80">
        <v>1</v>
      </c>
      <c r="AK80">
        <f t="shared" si="28"/>
        <v>0</v>
      </c>
      <c r="AL80">
        <v>1</v>
      </c>
      <c r="AM80">
        <f>'[1]TSS SPIDER'!$M76</f>
        <v>0</v>
      </c>
      <c r="AN80">
        <v>1</v>
      </c>
      <c r="AO80">
        <f>'[1]TSS SPIDER'!$N76</f>
        <v>0</v>
      </c>
      <c r="AP80">
        <v>1</v>
      </c>
      <c r="AQ80">
        <v>1</v>
      </c>
      <c r="AR80">
        <v>1</v>
      </c>
      <c r="AS80">
        <f>'[1]TSS SPIDER'!$O76</f>
        <v>1</v>
      </c>
      <c r="AT80">
        <v>1</v>
      </c>
      <c r="AU80">
        <f t="shared" si="36"/>
        <v>37.467272727272764</v>
      </c>
      <c r="AV80">
        <f t="shared" si="37"/>
        <v>16.231515151515154</v>
      </c>
      <c r="AW80">
        <f t="shared" si="23"/>
        <v>9.8521212121212116</v>
      </c>
      <c r="AX80">
        <f t="shared" si="38"/>
        <v>16.336363636363636</v>
      </c>
      <c r="AY80">
        <v>1</v>
      </c>
      <c r="AZ80">
        <v>1</v>
      </c>
      <c r="BA80">
        <v>1</v>
      </c>
      <c r="BG80">
        <f t="shared" si="39"/>
        <v>242.42424242424244</v>
      </c>
      <c r="BH80" s="10">
        <f t="shared" si="40"/>
        <v>1.1458333333333333E-4</v>
      </c>
    </row>
    <row r="81" spans="1:60" ht="43.5">
      <c r="A81">
        <v>60</v>
      </c>
      <c r="B81" s="1" t="s">
        <v>944</v>
      </c>
      <c r="C81" s="2" t="s">
        <v>241</v>
      </c>
      <c r="D81">
        <v>1</v>
      </c>
      <c r="E81">
        <v>1</v>
      </c>
      <c r="F81">
        <f t="shared" si="29"/>
        <v>1</v>
      </c>
      <c r="G81">
        <f t="shared" si="30"/>
        <v>16</v>
      </c>
      <c r="H81">
        <f t="shared" si="31"/>
        <v>16</v>
      </c>
      <c r="I81">
        <f t="shared" si="22"/>
        <v>90</v>
      </c>
      <c r="J81">
        <f>'[1]TSS SPIDER'!$C77</f>
        <v>30</v>
      </c>
      <c r="K81">
        <f t="shared" si="32"/>
        <v>1.875</v>
      </c>
      <c r="L81">
        <f t="shared" si="33"/>
        <v>87</v>
      </c>
      <c r="M81">
        <f t="shared" si="34"/>
        <v>5.4375</v>
      </c>
      <c r="N81">
        <v>0</v>
      </c>
      <c r="O81">
        <v>1</v>
      </c>
      <c r="P81">
        <v>1</v>
      </c>
      <c r="Q81">
        <v>1</v>
      </c>
      <c r="R81">
        <f>'[1]TSS SPIDER'!$E77</f>
        <v>1</v>
      </c>
      <c r="S81">
        <v>1</v>
      </c>
      <c r="T81">
        <f t="shared" si="24"/>
        <v>1</v>
      </c>
      <c r="U81">
        <f>'[1]TSS SPIDER'!$F77</f>
        <v>1</v>
      </c>
      <c r="V81">
        <v>1</v>
      </c>
      <c r="W81">
        <f t="shared" si="25"/>
        <v>1</v>
      </c>
      <c r="X81">
        <f t="shared" si="26"/>
        <v>1</v>
      </c>
      <c r="Y81">
        <f>'[1]TSS SPIDER'!$D77</f>
        <v>0</v>
      </c>
      <c r="Z81">
        <f>'[1]TSS SPIDER'!$G77</f>
        <v>1</v>
      </c>
      <c r="AA81">
        <f>'[1]TSS SPIDER'!$H77</f>
        <v>1</v>
      </c>
      <c r="AB81">
        <f>'[1]TSS SPIDER'!$I77</f>
        <v>1</v>
      </c>
      <c r="AC81">
        <v>1</v>
      </c>
      <c r="AD81">
        <f>'[1]TSS SPIDER'!$J77</f>
        <v>1</v>
      </c>
      <c r="AE81">
        <v>1</v>
      </c>
      <c r="AF81">
        <f t="shared" si="35"/>
        <v>3</v>
      </c>
      <c r="AG81">
        <f>'[1]TSS SPIDER'!$K77</f>
        <v>1</v>
      </c>
      <c r="AH81">
        <f t="shared" si="27"/>
        <v>0</v>
      </c>
      <c r="AI81">
        <f>'[1]TSS SPIDER'!$L77</f>
        <v>1</v>
      </c>
      <c r="AJ81">
        <v>1</v>
      </c>
      <c r="AK81">
        <f t="shared" si="28"/>
        <v>1</v>
      </c>
      <c r="AL81">
        <v>1</v>
      </c>
      <c r="AM81">
        <f>'[1]TSS SPIDER'!$M77</f>
        <v>0</v>
      </c>
      <c r="AN81">
        <v>1</v>
      </c>
      <c r="AO81">
        <f>'[1]TSS SPIDER'!$N77</f>
        <v>0</v>
      </c>
      <c r="AP81">
        <v>1</v>
      </c>
      <c r="AQ81">
        <v>1</v>
      </c>
      <c r="AR81">
        <v>1</v>
      </c>
      <c r="AS81">
        <f>'[1]TSS SPIDER'!$O77</f>
        <v>1</v>
      </c>
      <c r="AT81">
        <v>1</v>
      </c>
      <c r="AU81">
        <f t="shared" si="36"/>
        <v>31.97000000000001</v>
      </c>
      <c r="AV81">
        <f t="shared" si="37"/>
        <v>12.775000000000002</v>
      </c>
      <c r="AW81">
        <f t="shared" si="23"/>
        <v>14.322499999999994</v>
      </c>
      <c r="AX81">
        <f t="shared" si="38"/>
        <v>12.180624999999999</v>
      </c>
      <c r="AY81">
        <v>0</v>
      </c>
      <c r="AZ81">
        <v>1</v>
      </c>
      <c r="BA81">
        <v>1</v>
      </c>
      <c r="BG81">
        <f t="shared" si="39"/>
        <v>187.5</v>
      </c>
      <c r="BH81" s="10">
        <f t="shared" si="40"/>
        <v>5.5555555555555558E-5</v>
      </c>
    </row>
    <row r="82" spans="1:60" ht="58">
      <c r="A82">
        <v>61</v>
      </c>
      <c r="B82" s="1" t="s">
        <v>945</v>
      </c>
      <c r="C82" s="2" t="s">
        <v>241</v>
      </c>
      <c r="D82">
        <v>1</v>
      </c>
      <c r="E82">
        <v>1</v>
      </c>
      <c r="F82">
        <f t="shared" si="29"/>
        <v>1</v>
      </c>
      <c r="G82">
        <f t="shared" si="30"/>
        <v>22</v>
      </c>
      <c r="H82">
        <f t="shared" si="31"/>
        <v>22</v>
      </c>
      <c r="I82">
        <f t="shared" si="22"/>
        <v>129</v>
      </c>
      <c r="J82">
        <f>'[1]TSS SPIDER'!$C78</f>
        <v>41</v>
      </c>
      <c r="K82">
        <f t="shared" si="32"/>
        <v>1.8636363636363635</v>
      </c>
      <c r="L82">
        <f t="shared" si="33"/>
        <v>127</v>
      </c>
      <c r="M82">
        <f t="shared" si="34"/>
        <v>5.7727272727272725</v>
      </c>
      <c r="N82">
        <v>0</v>
      </c>
      <c r="O82">
        <v>1</v>
      </c>
      <c r="P82">
        <v>1</v>
      </c>
      <c r="Q82">
        <v>1</v>
      </c>
      <c r="R82">
        <f>'[1]TSS SPIDER'!$E78</f>
        <v>0</v>
      </c>
      <c r="S82">
        <v>1</v>
      </c>
      <c r="T82">
        <f t="shared" si="24"/>
        <v>0</v>
      </c>
      <c r="U82">
        <f>'[1]TSS SPIDER'!$F78</f>
        <v>1</v>
      </c>
      <c r="V82">
        <v>1</v>
      </c>
      <c r="W82">
        <f t="shared" si="25"/>
        <v>0</v>
      </c>
      <c r="X82">
        <f t="shared" si="26"/>
        <v>1</v>
      </c>
      <c r="Y82">
        <f>'[1]TSS SPIDER'!$D78</f>
        <v>1</v>
      </c>
      <c r="Z82">
        <f>'[1]TSS SPIDER'!$G78</f>
        <v>1</v>
      </c>
      <c r="AA82">
        <f>'[1]TSS SPIDER'!$H78</f>
        <v>1</v>
      </c>
      <c r="AB82">
        <f>'[1]TSS SPIDER'!$I78</f>
        <v>1</v>
      </c>
      <c r="AC82">
        <v>1</v>
      </c>
      <c r="AD82">
        <f>'[1]TSS SPIDER'!$J78</f>
        <v>1</v>
      </c>
      <c r="AE82">
        <v>1</v>
      </c>
      <c r="AF82">
        <f t="shared" si="35"/>
        <v>2</v>
      </c>
      <c r="AG82">
        <f>'[1]TSS SPIDER'!$K78</f>
        <v>1</v>
      </c>
      <c r="AH82">
        <f t="shared" si="27"/>
        <v>1</v>
      </c>
      <c r="AI82">
        <f>'[1]TSS SPIDER'!$L78</f>
        <v>0</v>
      </c>
      <c r="AJ82">
        <v>1</v>
      </c>
      <c r="AK82">
        <f t="shared" si="28"/>
        <v>1</v>
      </c>
      <c r="AL82">
        <v>1</v>
      </c>
      <c r="AM82">
        <f>'[1]TSS SPIDER'!$M78</f>
        <v>0</v>
      </c>
      <c r="AN82">
        <v>1</v>
      </c>
      <c r="AO82">
        <f>'[1]TSS SPIDER'!$N78</f>
        <v>0</v>
      </c>
      <c r="AP82">
        <v>1</v>
      </c>
      <c r="AQ82">
        <v>1</v>
      </c>
      <c r="AR82">
        <v>1</v>
      </c>
      <c r="AS82">
        <f>'[1]TSS SPIDER'!$O78</f>
        <v>1</v>
      </c>
      <c r="AT82">
        <v>1</v>
      </c>
      <c r="AU82">
        <f t="shared" si="36"/>
        <v>26.841363636363653</v>
      </c>
      <c r="AV82">
        <f t="shared" si="37"/>
        <v>14.980909090909091</v>
      </c>
      <c r="AW82">
        <f t="shared" si="23"/>
        <v>16.798181818181813</v>
      </c>
      <c r="AX82">
        <f t="shared" si="38"/>
        <v>16.759545454545453</v>
      </c>
      <c r="AY82">
        <v>1</v>
      </c>
      <c r="AZ82">
        <v>1</v>
      </c>
      <c r="BA82">
        <v>1</v>
      </c>
      <c r="BG82">
        <f t="shared" si="39"/>
        <v>90.909090909090907</v>
      </c>
      <c r="BH82" s="10">
        <f t="shared" si="40"/>
        <v>7.6388888888888887E-5</v>
      </c>
    </row>
    <row r="83" spans="1:60" ht="58">
      <c r="A83">
        <v>62</v>
      </c>
      <c r="B83" s="1" t="s">
        <v>946</v>
      </c>
      <c r="C83" s="2" t="s">
        <v>241</v>
      </c>
      <c r="D83">
        <v>1</v>
      </c>
      <c r="E83">
        <v>1</v>
      </c>
      <c r="F83">
        <f t="shared" si="29"/>
        <v>1</v>
      </c>
      <c r="G83">
        <f t="shared" si="30"/>
        <v>20</v>
      </c>
      <c r="H83">
        <f t="shared" si="31"/>
        <v>20</v>
      </c>
      <c r="I83">
        <f t="shared" si="22"/>
        <v>114</v>
      </c>
      <c r="J83">
        <f>'[1]TSS SPIDER'!$C79</f>
        <v>38</v>
      </c>
      <c r="K83">
        <f t="shared" si="32"/>
        <v>1.9</v>
      </c>
      <c r="L83">
        <f t="shared" si="33"/>
        <v>111</v>
      </c>
      <c r="M83">
        <f t="shared" si="34"/>
        <v>5.55</v>
      </c>
      <c r="N83">
        <v>0</v>
      </c>
      <c r="O83">
        <v>1</v>
      </c>
      <c r="P83">
        <v>1</v>
      </c>
      <c r="Q83">
        <v>1</v>
      </c>
      <c r="R83">
        <f>'[1]TSS SPIDER'!$E79</f>
        <v>1</v>
      </c>
      <c r="S83">
        <v>1</v>
      </c>
      <c r="T83">
        <f t="shared" si="24"/>
        <v>1</v>
      </c>
      <c r="U83">
        <f>'[1]TSS SPIDER'!$F79</f>
        <v>1</v>
      </c>
      <c r="V83">
        <v>1</v>
      </c>
      <c r="W83">
        <f t="shared" si="25"/>
        <v>1</v>
      </c>
      <c r="X83">
        <f t="shared" si="26"/>
        <v>1</v>
      </c>
      <c r="Y83">
        <f>'[1]TSS SPIDER'!$D79</f>
        <v>1</v>
      </c>
      <c r="Z83">
        <f>'[1]TSS SPIDER'!$G79</f>
        <v>1</v>
      </c>
      <c r="AA83">
        <f>'[1]TSS SPIDER'!$H79</f>
        <v>1</v>
      </c>
      <c r="AB83">
        <f>'[1]TSS SPIDER'!$I79</f>
        <v>1</v>
      </c>
      <c r="AC83">
        <v>1</v>
      </c>
      <c r="AD83">
        <f>'[1]TSS SPIDER'!$J79</f>
        <v>1</v>
      </c>
      <c r="AE83">
        <v>1</v>
      </c>
      <c r="AF83">
        <f t="shared" si="35"/>
        <v>3</v>
      </c>
      <c r="AG83">
        <f>'[1]TSS SPIDER'!$K79</f>
        <v>1</v>
      </c>
      <c r="AH83">
        <f t="shared" si="27"/>
        <v>0</v>
      </c>
      <c r="AI83">
        <f>'[1]TSS SPIDER'!$L79</f>
        <v>1</v>
      </c>
      <c r="AJ83">
        <v>1</v>
      </c>
      <c r="AK83">
        <f t="shared" si="28"/>
        <v>1</v>
      </c>
      <c r="AL83">
        <v>1</v>
      </c>
      <c r="AM83">
        <f>'[1]TSS SPIDER'!$M79</f>
        <v>0</v>
      </c>
      <c r="AN83">
        <v>1</v>
      </c>
      <c r="AO83">
        <f>'[1]TSS SPIDER'!$N79</f>
        <v>0</v>
      </c>
      <c r="AP83">
        <v>1</v>
      </c>
      <c r="AQ83">
        <v>1</v>
      </c>
      <c r="AR83">
        <v>1</v>
      </c>
      <c r="AS83">
        <f>'[1]TSS SPIDER'!$O79</f>
        <v>1</v>
      </c>
      <c r="AT83">
        <v>1</v>
      </c>
      <c r="AU83">
        <f t="shared" si="36"/>
        <v>25.79500000000003</v>
      </c>
      <c r="AV83">
        <f t="shared" si="37"/>
        <v>14.630000000000003</v>
      </c>
      <c r="AW83">
        <f t="shared" si="23"/>
        <v>15.353999999999992</v>
      </c>
      <c r="AX83">
        <f t="shared" si="38"/>
        <v>14.710500000000003</v>
      </c>
      <c r="AY83">
        <v>1</v>
      </c>
      <c r="AZ83">
        <v>1</v>
      </c>
      <c r="BA83">
        <v>1</v>
      </c>
      <c r="BG83">
        <f t="shared" si="39"/>
        <v>150</v>
      </c>
      <c r="BH83" s="10">
        <f t="shared" si="40"/>
        <v>6.9444444444444444E-5</v>
      </c>
    </row>
    <row r="84" spans="1:60" ht="43.5">
      <c r="A84">
        <v>63</v>
      </c>
      <c r="B84" s="1" t="s">
        <v>947</v>
      </c>
      <c r="C84" s="2" t="s">
        <v>241</v>
      </c>
      <c r="D84">
        <v>1</v>
      </c>
      <c r="E84">
        <v>1</v>
      </c>
      <c r="F84">
        <f t="shared" si="29"/>
        <v>1</v>
      </c>
      <c r="G84">
        <f t="shared" si="30"/>
        <v>17</v>
      </c>
      <c r="H84">
        <f t="shared" si="31"/>
        <v>17</v>
      </c>
      <c r="I84">
        <f t="shared" si="22"/>
        <v>83</v>
      </c>
      <c r="J84">
        <f>'[1]TSS SPIDER'!$C80</f>
        <v>28</v>
      </c>
      <c r="K84">
        <f t="shared" si="32"/>
        <v>1.6470588235294117</v>
      </c>
      <c r="L84">
        <f t="shared" si="33"/>
        <v>81</v>
      </c>
      <c r="M84">
        <f t="shared" si="34"/>
        <v>4.7647058823529411</v>
      </c>
      <c r="N84">
        <v>1</v>
      </c>
      <c r="O84">
        <v>1</v>
      </c>
      <c r="P84">
        <v>1</v>
      </c>
      <c r="Q84">
        <v>1</v>
      </c>
      <c r="R84">
        <f>'[1]TSS SPIDER'!$E80</f>
        <v>1</v>
      </c>
      <c r="S84">
        <v>1</v>
      </c>
      <c r="T84">
        <f t="shared" si="24"/>
        <v>1</v>
      </c>
      <c r="U84">
        <f>'[1]TSS SPIDER'!$F80</f>
        <v>1</v>
      </c>
      <c r="V84">
        <v>1</v>
      </c>
      <c r="W84">
        <f t="shared" si="25"/>
        <v>1</v>
      </c>
      <c r="X84">
        <f t="shared" si="26"/>
        <v>1</v>
      </c>
      <c r="Y84">
        <f>'[1]TSS SPIDER'!$D80</f>
        <v>1</v>
      </c>
      <c r="Z84">
        <f>'[1]TSS SPIDER'!$G80</f>
        <v>1</v>
      </c>
      <c r="AA84">
        <f>'[1]TSS SPIDER'!$H80</f>
        <v>1</v>
      </c>
      <c r="AB84">
        <f>'[1]TSS SPIDER'!$I80</f>
        <v>1</v>
      </c>
      <c r="AC84">
        <v>1</v>
      </c>
      <c r="AD84">
        <f>'[1]TSS SPIDER'!$J80</f>
        <v>1</v>
      </c>
      <c r="AE84">
        <v>1</v>
      </c>
      <c r="AF84">
        <f t="shared" si="35"/>
        <v>2</v>
      </c>
      <c r="AG84">
        <f>'[1]TSS SPIDER'!$K80</f>
        <v>1</v>
      </c>
      <c r="AH84">
        <f t="shared" si="27"/>
        <v>1</v>
      </c>
      <c r="AI84">
        <f>'[1]TSS SPIDER'!$L80</f>
        <v>1</v>
      </c>
      <c r="AJ84">
        <v>1</v>
      </c>
      <c r="AK84">
        <f t="shared" si="28"/>
        <v>1</v>
      </c>
      <c r="AL84">
        <v>1</v>
      </c>
      <c r="AM84">
        <f>'[1]TSS SPIDER'!$M80</f>
        <v>0</v>
      </c>
      <c r="AN84">
        <v>1</v>
      </c>
      <c r="AO84">
        <f>'[1]TSS SPIDER'!$N80</f>
        <v>0</v>
      </c>
      <c r="AP84">
        <v>1</v>
      </c>
      <c r="AQ84">
        <v>1</v>
      </c>
      <c r="AR84">
        <v>1</v>
      </c>
      <c r="AS84">
        <f>'[1]TSS SPIDER'!$O80</f>
        <v>1</v>
      </c>
      <c r="AT84">
        <v>1</v>
      </c>
      <c r="AU84">
        <f t="shared" si="36"/>
        <v>50.238823529411803</v>
      </c>
      <c r="AV84">
        <f t="shared" si="37"/>
        <v>10.47529411764706</v>
      </c>
      <c r="AW84">
        <f t="shared" si="23"/>
        <v>10.475294117647056</v>
      </c>
      <c r="AX84">
        <f t="shared" si="38"/>
        <v>9.5117647058823529</v>
      </c>
      <c r="AY84">
        <v>1</v>
      </c>
      <c r="AZ84">
        <v>1</v>
      </c>
      <c r="BA84">
        <v>1</v>
      </c>
      <c r="BG84">
        <f t="shared" si="39"/>
        <v>117.64705882352941</v>
      </c>
      <c r="BH84" s="10">
        <f t="shared" si="40"/>
        <v>5.902777777777778E-5</v>
      </c>
    </row>
  </sheetData>
  <mergeCells count="1">
    <mergeCell ref="A3:A4"/>
  </mergeCells>
  <conditionalFormatting sqref="F50:F84">
    <cfRule type="cellIs" dxfId="1521" priority="135" operator="greaterThanOrEqual">
      <formula>2</formula>
    </cfRule>
    <cfRule type="cellIs" dxfId="1520" priority="136" operator="equal">
      <formula>1</formula>
    </cfRule>
    <cfRule type="cellIs" dxfId="1519" priority="144" operator="equal">
      <formula>0</formula>
    </cfRule>
  </conditionalFormatting>
  <conditionalFormatting sqref="G50:G84">
    <cfRule type="cellIs" dxfId="1518" priority="132" operator="greaterThan">
      <formula>20</formula>
    </cfRule>
    <cfRule type="cellIs" dxfId="1517" priority="133" operator="between">
      <formula>16</formula>
      <formula>20</formula>
    </cfRule>
    <cfRule type="cellIs" dxfId="1516" priority="134" operator="between">
      <formula>5</formula>
      <formula>15</formula>
    </cfRule>
    <cfRule type="cellIs" dxfId="1515" priority="143" operator="lessThan">
      <formula>5</formula>
    </cfRule>
  </conditionalFormatting>
  <conditionalFormatting sqref="AU50:AU84">
    <cfRule type="colorScale" priority="142">
      <colorScale>
        <cfvo type="num" val="0"/>
        <cfvo type="num" val="65"/>
        <cfvo type="num" val="100"/>
        <color rgb="FFFFCCCC"/>
        <color rgb="FFFFEB84"/>
        <color theme="9" tint="0.39997558519241921"/>
      </colorScale>
    </cfRule>
  </conditionalFormatting>
  <conditionalFormatting sqref="AV50:AX84">
    <cfRule type="colorScale" priority="141">
      <colorScale>
        <cfvo type="num" val="0"/>
        <cfvo type="num" val="8"/>
        <cfvo type="num" val="15"/>
        <color theme="9" tint="0.39997558519241921"/>
        <color rgb="FFFFEB84"/>
        <color rgb="FFFFCCCC"/>
      </colorScale>
    </cfRule>
  </conditionalFormatting>
  <conditionalFormatting sqref="AU2">
    <cfRule type="colorScale" priority="140">
      <colorScale>
        <cfvo type="num" val="0"/>
        <cfvo type="num" val="65"/>
        <cfvo type="num" val="100"/>
        <color rgb="FFFFCCCC"/>
        <color rgb="FFFFEB84"/>
        <color theme="9" tint="0.39997558519241921"/>
      </colorScale>
    </cfRule>
  </conditionalFormatting>
  <conditionalFormatting sqref="AV2">
    <cfRule type="colorScale" priority="139">
      <colorScale>
        <cfvo type="num" val="0"/>
        <cfvo type="num" val="8"/>
        <cfvo type="num" val="13"/>
        <color theme="9" tint="0.39997558519241921"/>
        <color rgb="FFFFEB84"/>
        <color rgb="FFFFCCCC"/>
      </colorScale>
    </cfRule>
  </conditionalFormatting>
  <conditionalFormatting sqref="AW2">
    <cfRule type="colorScale" priority="138">
      <colorScale>
        <cfvo type="num" val="0"/>
        <cfvo type="num" val="8"/>
        <cfvo type="num" val="13"/>
        <color theme="9" tint="0.39997558519241921"/>
        <color rgb="FFFFEB84"/>
        <color rgb="FFFFCCCC"/>
      </colorScale>
    </cfRule>
  </conditionalFormatting>
  <conditionalFormatting sqref="AX2">
    <cfRule type="colorScale" priority="137">
      <colorScale>
        <cfvo type="num" val="0"/>
        <cfvo type="num" val="8"/>
        <cfvo type="num" val="13"/>
        <color theme="9" tint="0.39997558519241921"/>
        <color rgb="FFFFEB84"/>
        <color rgb="FFFFCCCC"/>
      </colorScale>
    </cfRule>
  </conditionalFormatting>
  <conditionalFormatting sqref="L2:M2 O2:AE2 AG2:AT2 AY2:BA2">
    <cfRule type="colorScale" priority="131">
      <colorScale>
        <cfvo type="num" val="0"/>
        <cfvo type="num" val="50"/>
        <cfvo type="num" val="100"/>
        <color rgb="FFFFCCCC"/>
        <color rgb="FFFFEB84"/>
        <color theme="9" tint="0.39997558519241921"/>
      </colorScale>
    </cfRule>
  </conditionalFormatting>
  <conditionalFormatting sqref="BM2">
    <cfRule type="colorScale" priority="130">
      <colorScale>
        <cfvo type="num" val="0"/>
        <cfvo type="num" val="50"/>
        <cfvo type="num" val="100"/>
        <color rgb="FFFFCCCC"/>
        <color rgb="FFFFEB84"/>
        <color theme="9" tint="0.39997558519241921"/>
      </colorScale>
    </cfRule>
  </conditionalFormatting>
  <conditionalFormatting sqref="BG2">
    <cfRule type="cellIs" dxfId="1514" priority="126" operator="greaterThanOrEqual">
      <formula>208</formula>
    </cfRule>
    <cfRule type="cellIs" dxfId="1513" priority="127" operator="lessThan">
      <formula>208</formula>
    </cfRule>
  </conditionalFormatting>
  <conditionalFormatting sqref="BB2 BB50:BF84">
    <cfRule type="cellIs" dxfId="1512" priority="123" operator="greaterThanOrEqual">
      <formula>9</formula>
    </cfRule>
    <cfRule type="cellIs" dxfId="1511" priority="124" operator="between">
      <formula>7</formula>
      <formula>9</formula>
    </cfRule>
    <cfRule type="cellIs" dxfId="1510" priority="125" operator="lessThan">
      <formula>7</formula>
    </cfRule>
  </conditionalFormatting>
  <conditionalFormatting sqref="BC2:BF2">
    <cfRule type="cellIs" dxfId="1509" priority="120" operator="greaterThanOrEqual">
      <formula>9</formula>
    </cfRule>
    <cfRule type="cellIs" dxfId="1508" priority="121" operator="between">
      <formula>7</formula>
      <formula>9</formula>
    </cfRule>
    <cfRule type="cellIs" dxfId="1507" priority="122" operator="lessThan">
      <formula>7</formula>
    </cfRule>
  </conditionalFormatting>
  <conditionalFormatting sqref="AH50:AH84 AZ84 T50:T84 W50:X84 AK50:AL84 AC50:AC84 AN50:AN84 AP50:AR84 AT50:AT84">
    <cfRule type="cellIs" dxfId="1506" priority="119" operator="equal">
      <formula>0</formula>
    </cfRule>
  </conditionalFormatting>
  <conditionalFormatting sqref="AH50:AH84 AZ84 T50:T84 W50:X84 AK50:AL84 AC50:AC84 AN50:AN84 AP50:AR84 AT50:AT84">
    <cfRule type="cellIs" dxfId="1505" priority="118" operator="equal">
      <formula>1</formula>
    </cfRule>
  </conditionalFormatting>
  <conditionalFormatting sqref="N2">
    <cfRule type="colorScale" priority="116">
      <colorScale>
        <cfvo type="num" val="0"/>
        <cfvo type="num" val="0.5"/>
        <cfvo type="num" val="1"/>
        <color rgb="FFFFCCCC"/>
        <color rgb="FFFFEB84"/>
        <color theme="9" tint="0.39997558519241921"/>
      </colorScale>
    </cfRule>
  </conditionalFormatting>
  <conditionalFormatting sqref="F6:F49">
    <cfRule type="cellIs" dxfId="1504" priority="110" operator="greaterThanOrEqual">
      <formula>2</formula>
    </cfRule>
    <cfRule type="cellIs" dxfId="1503" priority="111" operator="equal">
      <formula>1</formula>
    </cfRule>
    <cfRule type="cellIs" dxfId="1502" priority="115" operator="equal">
      <formula>0</formula>
    </cfRule>
  </conditionalFormatting>
  <conditionalFormatting sqref="G6:G49">
    <cfRule type="cellIs" dxfId="1501" priority="107" operator="greaterThan">
      <formula>20</formula>
    </cfRule>
    <cfRule type="cellIs" dxfId="1500" priority="108" operator="between">
      <formula>16</formula>
      <formula>20</formula>
    </cfRule>
    <cfRule type="cellIs" dxfId="1499" priority="109" operator="between">
      <formula>5</formula>
      <formula>15</formula>
    </cfRule>
    <cfRule type="cellIs" dxfId="1498" priority="114" operator="lessThan">
      <formula>5</formula>
    </cfRule>
  </conditionalFormatting>
  <conditionalFormatting sqref="AU6:AU49">
    <cfRule type="colorScale" priority="113">
      <colorScale>
        <cfvo type="num" val="0"/>
        <cfvo type="num" val="65"/>
        <cfvo type="num" val="100"/>
        <color rgb="FFFFCCCC"/>
        <color rgb="FFFFEB84"/>
        <color theme="9" tint="0.39997558519241921"/>
      </colorScale>
    </cfRule>
  </conditionalFormatting>
  <conditionalFormatting sqref="AV6:AX49">
    <cfRule type="colorScale" priority="112">
      <colorScale>
        <cfvo type="num" val="0"/>
        <cfvo type="num" val="8"/>
        <cfvo type="num" val="15"/>
        <color theme="9" tint="0.39997558519241921"/>
        <color rgb="FFFFEB84"/>
        <color rgb="FFFFCCCC"/>
      </colorScale>
    </cfRule>
  </conditionalFormatting>
  <conditionalFormatting sqref="BG6:BG84">
    <cfRule type="cellIs" dxfId="1497" priority="105" operator="greaterThanOrEqual">
      <formula>208</formula>
    </cfRule>
    <cfRule type="cellIs" dxfId="1496" priority="106" operator="lessThan">
      <formula>208</formula>
    </cfRule>
  </conditionalFormatting>
  <conditionalFormatting sqref="BB6:BB49 BC6:BF6">
    <cfRule type="cellIs" dxfId="1495" priority="102" operator="greaterThanOrEqual">
      <formula>9</formula>
    </cfRule>
    <cfRule type="cellIs" dxfId="1494" priority="103" operator="between">
      <formula>7</formula>
      <formula>9</formula>
    </cfRule>
    <cfRule type="cellIs" dxfId="1493" priority="104" operator="lessThan">
      <formula>7</formula>
    </cfRule>
  </conditionalFormatting>
  <conditionalFormatting sqref="BC6">
    <cfRule type="colorScale" priority="101">
      <colorScale>
        <cfvo type="num" val="0"/>
        <cfvo type="percentile" val="8"/>
        <cfvo type="num" val="15"/>
        <color theme="9" tint="0.39997558519241921"/>
        <color rgb="FFFFEB84"/>
        <color rgb="FFFFCCCC"/>
      </colorScale>
    </cfRule>
  </conditionalFormatting>
  <conditionalFormatting sqref="BD6">
    <cfRule type="colorScale" priority="100">
      <colorScale>
        <cfvo type="num" val="0"/>
        <cfvo type="percentile" val="8"/>
        <cfvo type="num" val="15"/>
        <color theme="9" tint="0.39997558519241921"/>
        <color rgb="FFFFEB84"/>
        <color rgb="FFFFCCCC"/>
      </colorScale>
    </cfRule>
  </conditionalFormatting>
  <conditionalFormatting sqref="BE6">
    <cfRule type="colorScale" priority="99">
      <colorScale>
        <cfvo type="num" val="0"/>
        <cfvo type="percentile" val="8"/>
        <cfvo type="num" val="15"/>
        <color theme="9" tint="0.39997558519241921"/>
        <color rgb="FFFFEB84"/>
        <color rgb="FFFFCCCC"/>
      </colorScale>
    </cfRule>
  </conditionalFormatting>
  <conditionalFormatting sqref="BF6">
    <cfRule type="colorScale" priority="98">
      <colorScale>
        <cfvo type="num" val="0"/>
        <cfvo type="percentile" val="8"/>
        <cfvo type="num" val="15"/>
        <color theme="9" tint="0.39997558519241921"/>
        <color rgb="FFFFEB84"/>
        <color rgb="FFFFCCCC"/>
      </colorScale>
    </cfRule>
  </conditionalFormatting>
  <conditionalFormatting sqref="BC7:BF7">
    <cfRule type="cellIs" dxfId="1492" priority="95" operator="greaterThanOrEqual">
      <formula>9</formula>
    </cfRule>
    <cfRule type="cellIs" dxfId="1491" priority="96" operator="between">
      <formula>7</formula>
      <formula>9</formula>
    </cfRule>
    <cfRule type="cellIs" dxfId="1490" priority="97" operator="lessThan">
      <formula>7</formula>
    </cfRule>
  </conditionalFormatting>
  <conditionalFormatting sqref="BC8:BC49">
    <cfRule type="cellIs" dxfId="1489" priority="92" operator="greaterThanOrEqual">
      <formula>9</formula>
    </cfRule>
    <cfRule type="cellIs" dxfId="1488" priority="93" operator="between">
      <formula>7</formula>
      <formula>9</formula>
    </cfRule>
    <cfRule type="cellIs" dxfId="1487" priority="94" operator="lessThan">
      <formula>7</formula>
    </cfRule>
  </conditionalFormatting>
  <conditionalFormatting sqref="BD8:BD49">
    <cfRule type="cellIs" dxfId="1486" priority="89" operator="greaterThanOrEqual">
      <formula>9</formula>
    </cfRule>
    <cfRule type="cellIs" dxfId="1485" priority="90" operator="between">
      <formula>7</formula>
      <formula>9</formula>
    </cfRule>
    <cfRule type="cellIs" dxfId="1484" priority="91" operator="lessThan">
      <formula>7</formula>
    </cfRule>
  </conditionalFormatting>
  <conditionalFormatting sqref="BE8:BF49">
    <cfRule type="cellIs" dxfId="1483" priority="86" operator="greaterThanOrEqual">
      <formula>9</formula>
    </cfRule>
    <cfRule type="cellIs" dxfId="1482" priority="87" operator="between">
      <formula>7</formula>
      <formula>9</formula>
    </cfRule>
    <cfRule type="cellIs" dxfId="1481" priority="88" operator="lessThan">
      <formula>7</formula>
    </cfRule>
  </conditionalFormatting>
  <conditionalFormatting sqref="AF6:AF49">
    <cfRule type="cellIs" dxfId="1480" priority="84" operator="equal">
      <formula>0</formula>
    </cfRule>
    <cfRule type="colorScale" priority="85">
      <colorScale>
        <cfvo type="num" val="1"/>
        <cfvo type="num" val="3"/>
        <cfvo type="num" val="5"/>
        <color theme="9" tint="0.39997558519241921"/>
        <color rgb="FFFFEB84"/>
        <color rgb="FFFFCCCC"/>
      </colorScale>
    </cfRule>
  </conditionalFormatting>
  <conditionalFormatting sqref="P50:P78">
    <cfRule type="cellIs" dxfId="1479" priority="82" operator="equal">
      <formula>1</formula>
    </cfRule>
    <cfRule type="cellIs" dxfId="1478" priority="83" operator="equal">
      <formula>0</formula>
    </cfRule>
  </conditionalFormatting>
  <conditionalFormatting sqref="P7:P49">
    <cfRule type="cellIs" dxfId="1477" priority="81" operator="equal">
      <formula>0</formula>
    </cfRule>
  </conditionalFormatting>
  <conditionalFormatting sqref="P7:P49">
    <cfRule type="cellIs" dxfId="1476" priority="80" operator="equal">
      <formula>1</formula>
    </cfRule>
  </conditionalFormatting>
  <conditionalFormatting sqref="P79:P84">
    <cfRule type="cellIs" dxfId="1475" priority="78" operator="equal">
      <formula>1</formula>
    </cfRule>
    <cfRule type="cellIs" dxfId="1474" priority="79" operator="equal">
      <formula>0</formula>
    </cfRule>
  </conditionalFormatting>
  <conditionalFormatting sqref="P6:P84">
    <cfRule type="cellIs" dxfId="1473" priority="76" operator="equal">
      <formula>1</formula>
    </cfRule>
    <cfRule type="cellIs" dxfId="1472" priority="77" operator="equal">
      <formula>0</formula>
    </cfRule>
  </conditionalFormatting>
  <conditionalFormatting sqref="D6">
    <cfRule type="cellIs" dxfId="1471" priority="74" operator="equal">
      <formula>1</formula>
    </cfRule>
    <cfRule type="cellIs" dxfId="1470" priority="75" operator="equal">
      <formula>0</formula>
    </cfRule>
  </conditionalFormatting>
  <conditionalFormatting sqref="E6">
    <cfRule type="cellIs" dxfId="1469" priority="72" operator="equal">
      <formula>1</formula>
    </cfRule>
    <cfRule type="cellIs" dxfId="1468" priority="73" operator="equal">
      <formula>0</formula>
    </cfRule>
  </conditionalFormatting>
  <conditionalFormatting sqref="D7:D84">
    <cfRule type="cellIs" dxfId="1467" priority="70" operator="equal">
      <formula>1</formula>
    </cfRule>
    <cfRule type="cellIs" dxfId="1466" priority="71" operator="equal">
      <formula>0</formula>
    </cfRule>
  </conditionalFormatting>
  <conditionalFormatting sqref="E7:E84">
    <cfRule type="cellIs" dxfId="1465" priority="68" operator="equal">
      <formula>1</formula>
    </cfRule>
    <cfRule type="cellIs" dxfId="1464" priority="69" operator="equal">
      <formula>0</formula>
    </cfRule>
  </conditionalFormatting>
  <conditionalFormatting sqref="AE6">
    <cfRule type="cellIs" dxfId="1463" priority="66" operator="equal">
      <formula>1</formula>
    </cfRule>
    <cfRule type="cellIs" dxfId="1462" priority="67" operator="equal">
      <formula>0</formula>
    </cfRule>
  </conditionalFormatting>
  <conditionalFormatting sqref="AE7:AE84">
    <cfRule type="cellIs" dxfId="1461" priority="64" operator="equal">
      <formula>1</formula>
    </cfRule>
    <cfRule type="cellIs" dxfId="1460" priority="65" operator="equal">
      <formula>0</formula>
    </cfRule>
  </conditionalFormatting>
  <conditionalFormatting sqref="AG6:AT6 AH7:AH49 AK7:AL49 AG7:AG84 AI7:AI84 AN7:AN49 AM7:AM84 AP7:AR49 AO7:AO84 AT7:AT49 AS7:AS84">
    <cfRule type="cellIs" dxfId="1459" priority="63" operator="equal">
      <formula>0</formula>
    </cfRule>
  </conditionalFormatting>
  <conditionalFormatting sqref="AG6:AT6 AH7:AH49 AK7:AL49 AG7:AG84 AI7:AI84 AN7:AN49 AM7:AM84 AP7:AR49 AO7:AO84 AT7:AT49 AS7:AS84">
    <cfRule type="cellIs" dxfId="1458" priority="62" operator="equal">
      <formula>1</formula>
    </cfRule>
  </conditionalFormatting>
  <conditionalFormatting sqref="W6:Y6 T6:T49 AA6:AD6 W7:X49 Y7:Y84 AC7:AC49 AA7:AB84 AD7:AD84">
    <cfRule type="cellIs" dxfId="1457" priority="61" operator="equal">
      <formula>0</formula>
    </cfRule>
  </conditionalFormatting>
  <conditionalFormatting sqref="W6:Y6 T6:T49 AA6:AD6 W7:X49 Y7:Y84 AC7:AC49 AA7:AB84 AD7:AD84">
    <cfRule type="cellIs" dxfId="1456" priority="60" operator="equal">
      <formula>1</formula>
    </cfRule>
  </conditionalFormatting>
  <conditionalFormatting sqref="U6:U84">
    <cfRule type="cellIs" dxfId="1455" priority="57" operator="equal">
      <formula>0</formula>
    </cfRule>
  </conditionalFormatting>
  <conditionalFormatting sqref="U6:U84">
    <cfRule type="cellIs" dxfId="1454" priority="56" operator="equal">
      <formula>1</formula>
    </cfRule>
  </conditionalFormatting>
  <conditionalFormatting sqref="V6">
    <cfRule type="cellIs" dxfId="1453" priority="55" operator="equal">
      <formula>0</formula>
    </cfRule>
  </conditionalFormatting>
  <conditionalFormatting sqref="V6">
    <cfRule type="cellIs" dxfId="1452" priority="54" operator="equal">
      <formula>1</formula>
    </cfRule>
  </conditionalFormatting>
  <conditionalFormatting sqref="V7:V84">
    <cfRule type="cellIs" dxfId="1451" priority="53" operator="equal">
      <formula>0</formula>
    </cfRule>
  </conditionalFormatting>
  <conditionalFormatting sqref="V7:V84">
    <cfRule type="cellIs" dxfId="1450" priority="52" operator="equal">
      <formula>1</formula>
    </cfRule>
  </conditionalFormatting>
  <conditionalFormatting sqref="BA6">
    <cfRule type="cellIs" dxfId="1449" priority="51" operator="equal">
      <formula>0</formula>
    </cfRule>
  </conditionalFormatting>
  <conditionalFormatting sqref="BA6">
    <cfRule type="cellIs" dxfId="1448" priority="50" operator="equal">
      <formula>1</formula>
    </cfRule>
  </conditionalFormatting>
  <conditionalFormatting sqref="BA7:BA84">
    <cfRule type="cellIs" dxfId="1447" priority="49" operator="equal">
      <formula>0</formula>
    </cfRule>
  </conditionalFormatting>
  <conditionalFormatting sqref="BA7:BA84">
    <cfRule type="cellIs" dxfId="1446" priority="48" operator="equal">
      <formula>1</formula>
    </cfRule>
  </conditionalFormatting>
  <conditionalFormatting sqref="Z6:Z84">
    <cfRule type="cellIs" dxfId="1445" priority="47" operator="equal">
      <formula>0</formula>
    </cfRule>
  </conditionalFormatting>
  <conditionalFormatting sqref="Z6:Z84">
    <cfRule type="cellIs" dxfId="1444" priority="46" operator="equal">
      <formula>1</formula>
    </cfRule>
  </conditionalFormatting>
  <conditionalFormatting sqref="Z6:Z84">
    <cfRule type="cellIs" dxfId="1443" priority="43" operator="equal">
      <formula>0</formula>
    </cfRule>
  </conditionalFormatting>
  <conditionalFormatting sqref="Z6:Z84">
    <cfRule type="cellIs" dxfId="1442" priority="42" operator="equal">
      <formula>1</formula>
    </cfRule>
  </conditionalFormatting>
  <conditionalFormatting sqref="AJ7:AJ84">
    <cfRule type="cellIs" dxfId="1441" priority="25" operator="equal">
      <formula>0</formula>
    </cfRule>
  </conditionalFormatting>
  <conditionalFormatting sqref="AJ7:AJ84">
    <cfRule type="cellIs" dxfId="1440" priority="24" operator="equal">
      <formula>1</formula>
    </cfRule>
  </conditionalFormatting>
  <conditionalFormatting sqref="AZ6:AZ83">
    <cfRule type="cellIs" dxfId="1439" priority="23" operator="equal">
      <formula>0</formula>
    </cfRule>
  </conditionalFormatting>
  <conditionalFormatting sqref="AZ6:AZ83">
    <cfRule type="cellIs" dxfId="1438" priority="22" operator="equal">
      <formula>1</formula>
    </cfRule>
  </conditionalFormatting>
  <conditionalFormatting sqref="AY84">
    <cfRule type="cellIs" dxfId="1437" priority="21" operator="equal">
      <formula>0</formula>
    </cfRule>
  </conditionalFormatting>
  <conditionalFormatting sqref="AY84">
    <cfRule type="cellIs" dxfId="1436" priority="20" operator="equal">
      <formula>1</formula>
    </cfRule>
  </conditionalFormatting>
  <conditionalFormatting sqref="AY6:AY83">
    <cfRule type="cellIs" dxfId="1435" priority="19" operator="equal">
      <formula>0</formula>
    </cfRule>
  </conditionalFormatting>
  <conditionalFormatting sqref="AY6:AY83">
    <cfRule type="cellIs" dxfId="1434" priority="18" operator="equal">
      <formula>1</formula>
    </cfRule>
  </conditionalFormatting>
  <conditionalFormatting sqref="N84">
    <cfRule type="cellIs" dxfId="1433" priority="16" operator="equal">
      <formula>1</formula>
    </cfRule>
    <cfRule type="cellIs" dxfId="1432" priority="17" operator="notEqual">
      <formula>1</formula>
    </cfRule>
  </conditionalFormatting>
  <conditionalFormatting sqref="O84">
    <cfRule type="cellIs" dxfId="1431" priority="15" operator="equal">
      <formula>0</formula>
    </cfRule>
  </conditionalFormatting>
  <conditionalFormatting sqref="O84">
    <cfRule type="cellIs" dxfId="1430" priority="14" operator="equal">
      <formula>1</formula>
    </cfRule>
  </conditionalFormatting>
  <conditionalFormatting sqref="N6:N83">
    <cfRule type="cellIs" dxfId="1429" priority="12" operator="equal">
      <formula>1</formula>
    </cfRule>
    <cfRule type="cellIs" dxfId="1428" priority="13" operator="notEqual">
      <formula>1</formula>
    </cfRule>
  </conditionalFormatting>
  <conditionalFormatting sqref="O6:O83">
    <cfRule type="cellIs" dxfId="1427" priority="11" operator="equal">
      <formula>0</formula>
    </cfRule>
  </conditionalFormatting>
  <conditionalFormatting sqref="O6:O83">
    <cfRule type="cellIs" dxfId="1426" priority="10" operator="equal">
      <formula>1</formula>
    </cfRule>
  </conditionalFormatting>
  <conditionalFormatting sqref="Q84 S84">
    <cfRule type="cellIs" dxfId="1425" priority="9" operator="equal">
      <formula>0</formula>
    </cfRule>
  </conditionalFormatting>
  <conditionalFormatting sqref="Q84 S84">
    <cfRule type="cellIs" dxfId="1424" priority="8" operator="equal">
      <formula>1</formula>
    </cfRule>
  </conditionalFormatting>
  <conditionalFormatting sqref="Q6:S6 Q7:Q83 S7:S83 R7:R84">
    <cfRule type="cellIs" dxfId="1423" priority="7" operator="equal">
      <formula>0</formula>
    </cfRule>
  </conditionalFormatting>
  <conditionalFormatting sqref="Q6:S6 Q7:Q83 S7:S83 R7:R84">
    <cfRule type="cellIs" dxfId="1422"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84">
    <cfRule type="cellIs" dxfId="1421"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O6:V84 AY6:BA84 D6:E84 Y6:AE84 AG6:AT84">
      <formula1>0</formula1>
      <formula2>1</formula2>
    </dataValidation>
    <dataValidation type="time" operator="greaterThanOrEqual" allowBlank="1" showInputMessage="1" showErrorMessage="1" sqref="BH6:BH84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15"/>
  <sheetViews>
    <sheetView workbookViewId="0"/>
  </sheetViews>
  <sheetFormatPr baseColWidth="10" defaultColWidth="9.1796875" defaultRowHeight="14.5"/>
  <cols>
    <col min="1" max="1" width="5.453125" customWidth="1"/>
    <col min="2" max="2" width="34.1796875" style="33" customWidth="1"/>
    <col min="3" max="3" width="18.1796875" style="2" bestFit="1" customWidth="1"/>
    <col min="4" max="4" width="4" bestFit="1" customWidth="1"/>
    <col min="5" max="5" width="6" customWidth="1"/>
    <col min="6" max="6" width="3.453125" customWidth="1"/>
    <col min="7" max="7" width="6.453125" customWidth="1"/>
    <col min="8" max="8" width="5.81640625" customWidth="1"/>
    <col min="9" max="9" width="4.453125" customWidth="1"/>
    <col min="10" max="10" width="7.1796875" customWidth="1"/>
    <col min="11" max="11" width="4.1796875" customWidth="1"/>
    <col min="12" max="12" width="5.26953125" customWidth="1"/>
    <col min="13" max="13" width="3.7265625" customWidth="1"/>
    <col min="14" max="14" width="4.26953125" customWidth="1"/>
    <col min="15" max="17" width="3.7265625" bestFit="1" customWidth="1"/>
    <col min="18" max="18" width="4" bestFit="1" customWidth="1"/>
    <col min="19" max="19" width="4.26953125" bestFit="1" customWidth="1"/>
    <col min="20" max="20" width="3.7265625" bestFit="1" customWidth="1"/>
    <col min="21" max="22" width="4" bestFit="1" customWidth="1"/>
    <col min="23" max="23" width="3.7265625" bestFit="1" customWidth="1"/>
    <col min="24" max="24" width="4.26953125" bestFit="1" customWidth="1"/>
    <col min="25" max="25" width="3.7265625" bestFit="1" customWidth="1"/>
    <col min="26" max="26" width="4" bestFit="1" customWidth="1"/>
    <col min="27" max="27" width="3.7265625" bestFit="1" customWidth="1"/>
    <col min="28" max="30" width="4.26953125" bestFit="1" customWidth="1"/>
    <col min="31" max="31" width="3.7265625" bestFit="1" customWidth="1"/>
    <col min="32" max="32" width="4" bestFit="1" customWidth="1"/>
    <col min="33" max="37" width="3.7265625" bestFit="1" customWidth="1"/>
    <col min="38" max="38" width="4.26953125" bestFit="1" customWidth="1"/>
    <col min="39" max="51" width="3.7265625" customWidth="1"/>
    <col min="52" max="53" width="4.26953125" bestFit="1" customWidth="1"/>
    <col min="54" max="55" width="3.7265625" bestFit="1" customWidth="1"/>
    <col min="56" max="57" width="3.7265625" customWidth="1"/>
    <col min="58" max="58" width="3.7265625" bestFit="1" customWidth="1"/>
    <col min="59" max="59" width="5.26953125" customWidth="1"/>
    <col min="60" max="60" width="8.26953125" customWidth="1"/>
    <col min="61" max="61" width="7.1796875" bestFit="1" customWidth="1"/>
    <col min="62" max="65" width="3.7265625" customWidth="1"/>
    <col min="66" max="66" width="3.7265625" bestFit="1" customWidth="1"/>
    <col min="67" max="67" width="3.453125" customWidth="1"/>
  </cols>
  <sheetData>
    <row r="1" spans="1:74" s="8" customFormat="1" ht="140.25" customHeight="1">
      <c r="B1" s="31"/>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110</v>
      </c>
      <c r="D2" s="8">
        <f>SUM(F6:F202)</f>
        <v>127</v>
      </c>
      <c r="E2" s="8">
        <f>SUM(G6:G202)</f>
        <v>2226</v>
      </c>
      <c r="F2" s="8">
        <f>IF(D2=0,0,E2/D2)</f>
        <v>17.527559055118111</v>
      </c>
      <c r="G2" s="8">
        <f>SUM(I6:I202)</f>
        <v>10998</v>
      </c>
      <c r="H2" s="8">
        <f>SUM(J6:J202)</f>
        <v>3789</v>
      </c>
      <c r="I2" s="8">
        <f>IF(E2=0,0,H2/E2)</f>
        <v>1.702156334231806</v>
      </c>
      <c r="J2" s="8">
        <f>SUM(L6:L202)</f>
        <v>10667</v>
      </c>
      <c r="K2" s="8">
        <f>IF(E2=0,0,J2/E2)</f>
        <v>4.792003593890386</v>
      </c>
      <c r="L2" s="8">
        <f>IF($C$2=0,0,COUNTIF(D6:D202,1)/$C$2*100)</f>
        <v>100</v>
      </c>
      <c r="M2" s="8">
        <f>IF($C$2=0,0,COUNTIF(E6:E202,1)/$C$2*100)</f>
        <v>100</v>
      </c>
      <c r="N2" s="12">
        <f>IF($C$2=0,0,SUM(N6:N202)/$C$2)</f>
        <v>0.50909090909090904</v>
      </c>
      <c r="O2" s="8">
        <f t="shared" ref="O2:U2" si="0">IF($C$2=0,0,COUNTIF(O6:O202,1)/$C$2*100)</f>
        <v>96.36363636363636</v>
      </c>
      <c r="P2" s="8">
        <f t="shared" si="0"/>
        <v>70.909090909090907</v>
      </c>
      <c r="Q2" s="8">
        <f t="shared" si="0"/>
        <v>82.727272727272734</v>
      </c>
      <c r="R2" s="8">
        <f t="shared" si="0"/>
        <v>73.636363636363626</v>
      </c>
      <c r="S2" s="8">
        <f t="shared" si="0"/>
        <v>100</v>
      </c>
      <c r="T2" s="8">
        <f t="shared" si="0"/>
        <v>60</v>
      </c>
      <c r="U2" s="8">
        <f t="shared" si="0"/>
        <v>95.454545454545453</v>
      </c>
      <c r="V2" s="8">
        <f>IF(COUNTIFS(U6:U202,0,G6:G202,"&gt;0")=0,100,(COUNTIFS(V6:V202,1,U6:U202,0)/COUNTIFS(U6:U202,0,G6:G202,"&gt;0")*100))</f>
        <v>100</v>
      </c>
      <c r="W2" s="8">
        <f t="shared" ref="W2:AE2" si="1">IF($C$2=0,0,COUNTIF(W6:W202,1)/$C$2*100)</f>
        <v>42.727272727272727</v>
      </c>
      <c r="X2" s="8">
        <f t="shared" si="1"/>
        <v>100</v>
      </c>
      <c r="Y2" s="8">
        <f t="shared" si="1"/>
        <v>43.636363636363633</v>
      </c>
      <c r="Z2" s="8">
        <f t="shared" si="1"/>
        <v>91.818181818181827</v>
      </c>
      <c r="AA2" s="8">
        <f t="shared" si="1"/>
        <v>91.818181818181827</v>
      </c>
      <c r="AB2" s="8">
        <f t="shared" si="1"/>
        <v>100</v>
      </c>
      <c r="AC2" s="8">
        <f t="shared" si="1"/>
        <v>99.090909090909093</v>
      </c>
      <c r="AD2" s="8">
        <f t="shared" si="1"/>
        <v>90</v>
      </c>
      <c r="AE2" s="8">
        <f t="shared" si="1"/>
        <v>96.36363636363636</v>
      </c>
      <c r="AF2" s="8">
        <f>SUM(AF6:AF202)</f>
        <v>333</v>
      </c>
      <c r="AG2" s="8">
        <f t="shared" ref="AG2:AT2" si="2">IF($C$2=0,0,COUNTIF(AG6:AG202,1)/$C$2*100)</f>
        <v>82.727272727272734</v>
      </c>
      <c r="AH2" s="8">
        <f t="shared" si="2"/>
        <v>93.63636363636364</v>
      </c>
      <c r="AI2" s="8">
        <f t="shared" si="2"/>
        <v>66.363636363636374</v>
      </c>
      <c r="AJ2" s="8">
        <f t="shared" si="2"/>
        <v>97.27272727272728</v>
      </c>
      <c r="AK2" s="8">
        <f t="shared" si="2"/>
        <v>71.818181818181813</v>
      </c>
      <c r="AL2" s="8">
        <f t="shared" si="2"/>
        <v>100</v>
      </c>
      <c r="AM2" s="8">
        <f t="shared" si="2"/>
        <v>64.545454545454547</v>
      </c>
      <c r="AN2" s="8">
        <f t="shared" si="2"/>
        <v>99.090909090909093</v>
      </c>
      <c r="AO2" s="8">
        <f t="shared" si="2"/>
        <v>87.272727272727266</v>
      </c>
      <c r="AP2" s="8">
        <f t="shared" si="2"/>
        <v>100</v>
      </c>
      <c r="AQ2" s="8">
        <f t="shared" si="2"/>
        <v>100</v>
      </c>
      <c r="AR2" s="8">
        <f t="shared" si="2"/>
        <v>99.090909090909093</v>
      </c>
      <c r="AS2" s="8">
        <f t="shared" si="2"/>
        <v>86.36363636363636</v>
      </c>
      <c r="AT2" s="8">
        <f t="shared" si="2"/>
        <v>100</v>
      </c>
      <c r="AU2">
        <f>IF(E2=0,0,(206.835-(84.6*(I2))-(1.015*(F2))))</f>
        <v>45.042101683044336</v>
      </c>
      <c r="AV2">
        <f>IF(E2=0,0,(0.39*F2)+(11.8*I2)-15.59)</f>
        <v>11.331192775431376</v>
      </c>
      <c r="AW2">
        <f>IF(E2=0,0,((0.0588*K2*100)-(0.296*(D2/E2)*100)-15.8))</f>
        <v>10.68821203953279</v>
      </c>
      <c r="AX2">
        <f>IF(G2=0,0,(4.71*K2)+(0.5*F2)-21.43)</f>
        <v>9.9041164547827734</v>
      </c>
      <c r="AY2" s="8">
        <f>IF($C$2=0,0,COUNTIF(AY6:AY202,1)/$C$2*100)</f>
        <v>80.909090909090907</v>
      </c>
      <c r="AZ2" s="8">
        <f>IF($C$2=0,0,COUNTIF(AZ6:AZ202,1)/$C$2*100)</f>
        <v>100</v>
      </c>
      <c r="BA2" s="8">
        <f>IF($C$2=0,0,COUNTIF(BA6:BA202,1)/$C$2*100)</f>
        <v>100</v>
      </c>
      <c r="BB2" s="8">
        <v>7.2</v>
      </c>
      <c r="BC2" s="8">
        <v>9</v>
      </c>
      <c r="BD2" s="8">
        <v>11.1</v>
      </c>
      <c r="BE2" s="8">
        <v>5</v>
      </c>
      <c r="BF2" s="8">
        <v>8.3000000000000007</v>
      </c>
      <c r="BG2">
        <f>IF(E2=0,0,AF2/E2*1000)</f>
        <v>149.5956873315364</v>
      </c>
      <c r="BH2" s="10">
        <f>E2/200/24/60</f>
        <v>7.7291666666666672E-3</v>
      </c>
      <c r="BI2" s="10">
        <f>IF($C$2=0,0,BH2/$C$2)</f>
        <v>7.0265151515151519E-5</v>
      </c>
      <c r="BJ2" s="8">
        <f>IF($C$2=0,0,D2/$C$2)</f>
        <v>1.1545454545454545</v>
      </c>
      <c r="BK2" s="8">
        <f>IF($C$2=0,0,E2/$C$2)</f>
        <v>20.236363636363638</v>
      </c>
      <c r="BL2" s="8">
        <f>IF($C$2=0,0,AF2/$C$2)</f>
        <v>3.0272727272727273</v>
      </c>
      <c r="BM2" s="8">
        <f>(0.5*W2)+(0.5*X2)</f>
        <v>71.36363636363636</v>
      </c>
      <c r="BN2" s="8">
        <f>IF(C2=0,0,J2/G2*100)</f>
        <v>96.990361883978906</v>
      </c>
      <c r="BO2" s="8">
        <f>'[1]EVS free'!$P$2</f>
        <v>53.985479845723361</v>
      </c>
      <c r="BP2" s="28">
        <v>60.4</v>
      </c>
      <c r="BQ2" s="8">
        <v>8.6</v>
      </c>
      <c r="BR2" s="8">
        <v>10</v>
      </c>
      <c r="BS2" s="8">
        <v>8.1</v>
      </c>
      <c r="BT2" s="8">
        <v>8.6</v>
      </c>
      <c r="BU2" s="8">
        <v>10</v>
      </c>
      <c r="BV2" s="8">
        <v>3.5445000000000002</v>
      </c>
    </row>
    <row r="3" spans="1:74" s="8" customFormat="1">
      <c r="A3" s="53" t="s">
        <v>73</v>
      </c>
      <c r="B3" s="8" t="s">
        <v>74</v>
      </c>
      <c r="D3" s="8">
        <f>IFERROR(_xlfn.F.TEST(D6:D126,'EVS free'!D6:D115),1)</f>
        <v>1</v>
      </c>
      <c r="E3" s="8">
        <f>IFERROR(_xlfn.F.TEST(E6:E126,'EVS free'!E6:E115),1)</f>
        <v>1</v>
      </c>
      <c r="F3" s="8">
        <f>IFERROR(_xlfn.F.TEST(F6:F126,'EVS free'!F6:F115),1)</f>
        <v>0.99999999999999933</v>
      </c>
      <c r="G3" s="8">
        <f>IFERROR(_xlfn.F.TEST(G6:G126,'EVS free'!G6:G115),1)</f>
        <v>0.99999999999999933</v>
      </c>
      <c r="H3" s="8">
        <f>IFERROR(_xlfn.F.TEST(H6:H126,'EVS free'!H6:H115),1)</f>
        <v>0.99999999999999933</v>
      </c>
      <c r="I3" s="8">
        <f>IFERROR(_xlfn.F.TEST(I6:I126,'EVS free'!I6:I115),1)</f>
        <v>0.99999999999999933</v>
      </c>
      <c r="J3" s="8">
        <f>IFERROR(_xlfn.F.TEST(J6:J126,'EVS free'!J6:J115),1)</f>
        <v>0.99999999999999933</v>
      </c>
      <c r="K3" s="8">
        <f>IFERROR(_xlfn.F.TEST(K6:K126,'EVS free'!K6:K115),1)</f>
        <v>0.99999999999999933</v>
      </c>
      <c r="L3" s="8">
        <f>IFERROR(_xlfn.F.TEST(L6:L126,'EVS free'!L6:L115),1)</f>
        <v>0.99999999999999933</v>
      </c>
      <c r="M3" s="8">
        <f>IFERROR(_xlfn.F.TEST(M6:M126,'EVS free'!M6:M115),1)</f>
        <v>0.99999999999999933</v>
      </c>
      <c r="N3" s="8">
        <f>IFERROR(_xlfn.F.TEST(N6:N126,'EVS free'!N6:N115),1)</f>
        <v>0.99999999999999933</v>
      </c>
      <c r="O3" s="8">
        <f>IFERROR(_xlfn.F.TEST(O6:O126,'EVS free'!O6:O115),1)</f>
        <v>0.99999999999999933</v>
      </c>
      <c r="P3" s="8">
        <f>IFERROR(_xlfn.F.TEST(P6:P126,'EVS free'!P6:P115),1)</f>
        <v>0.99999999999999933</v>
      </c>
      <c r="Q3" s="8">
        <f>IFERROR(_xlfn.F.TEST(Q6:Q126,'EVS free'!Q6:Q115),1)</f>
        <v>0.99999999999999933</v>
      </c>
      <c r="R3" s="8">
        <f>IFERROR(_xlfn.F.TEST(R6:R126,'EVS free'!R6:R115),1)</f>
        <v>0.99999999999999933</v>
      </c>
      <c r="S3" s="8">
        <f>IFERROR(_xlfn.F.TEST(S6:S126,'EVS free'!S6:S115),1)</f>
        <v>1</v>
      </c>
      <c r="T3" s="8">
        <f>IFERROR(_xlfn.F.TEST(T6:T126,'EVS free'!T6:T115),1)</f>
        <v>0.99999999999999933</v>
      </c>
      <c r="U3" s="8">
        <f>IFERROR(_xlfn.F.TEST(U6:U126,'EVS free'!U6:U115),1)</f>
        <v>0.99999999999999933</v>
      </c>
      <c r="V3" s="8">
        <f>IFERROR(_xlfn.F.TEST(V6:V126,'EVS free'!V6:V115),1)</f>
        <v>1</v>
      </c>
      <c r="W3" s="8">
        <f>IFERROR(_xlfn.F.TEST(W6:W126,'EVS free'!W6:W115),1)</f>
        <v>0.99999999999999933</v>
      </c>
      <c r="X3" s="8">
        <f>IFERROR(_xlfn.F.TEST(X6:X126,'EVS free'!X6:X115),1)</f>
        <v>1</v>
      </c>
      <c r="Y3" s="8">
        <f>IFERROR(_xlfn.F.TEST(Y6:Y126,'EVS free'!Y6:Y115),1)</f>
        <v>0.99999999999999933</v>
      </c>
      <c r="Z3" s="8">
        <f>IFERROR(_xlfn.F.TEST(Z6:Z126,'EVS free'!Z6:Z115),1)</f>
        <v>0.99999999999999933</v>
      </c>
      <c r="AA3" s="8">
        <f>IFERROR(_xlfn.F.TEST(AA6:AA126,'EVS free'!AA6:AA115),1)</f>
        <v>0.99999999999999933</v>
      </c>
      <c r="AB3" s="8">
        <f>IFERROR(_xlfn.F.TEST(AB6:AB126,'EVS free'!AB6:AB115),1)</f>
        <v>1</v>
      </c>
      <c r="AC3" s="8">
        <f>IFERROR(_xlfn.F.TEST(AC6:AC126,'EVS free'!AC6:AC115),1)</f>
        <v>0.99999999999999933</v>
      </c>
      <c r="AD3" s="8">
        <f>IFERROR(_xlfn.F.TEST(AD6:AD126,'EVS free'!AD6:AD115),1)</f>
        <v>0.99999999999999933</v>
      </c>
      <c r="AE3" s="8">
        <f>IFERROR(_xlfn.F.TEST(AE6:AE126,'EVS free'!AE6:AE115),1)</f>
        <v>0.99999999999999933</v>
      </c>
      <c r="AF3" s="8">
        <f>IFERROR(_xlfn.F.TEST(AF6:AF126,'EVS free'!AF6:AF115),1)</f>
        <v>0.99999999999999933</v>
      </c>
      <c r="AG3" s="8">
        <f>IFERROR(_xlfn.F.TEST(AG6:AG126,'EVS free'!AG6:AG115),1)</f>
        <v>0.99999999999999933</v>
      </c>
      <c r="AH3" s="8">
        <f>IFERROR(_xlfn.F.TEST(AH6:AH126,'EVS free'!AH6:AH115),1)</f>
        <v>0.99999999999999933</v>
      </c>
      <c r="AI3" s="8">
        <f>IFERROR(_xlfn.F.TEST(AI6:AI126,'EVS free'!AI6:AI115),1)</f>
        <v>0.99999999999999933</v>
      </c>
      <c r="AJ3" s="8">
        <f>IFERROR(_xlfn.F.TEST(AJ6:AJ126,'EVS free'!AJ6:AJ115),1)</f>
        <v>0.99999999999999933</v>
      </c>
      <c r="AK3" s="8">
        <f>IFERROR(_xlfn.F.TEST(AK6:AK126,'EVS free'!AK6:AK115),1)</f>
        <v>0.99999999999999933</v>
      </c>
      <c r="AL3" s="8">
        <f>IFERROR(_xlfn.F.TEST(AL6:AL126,'EVS free'!AL6:AL115),1)</f>
        <v>1</v>
      </c>
      <c r="AM3" s="8">
        <f>IFERROR(_xlfn.F.TEST(AM6:AM126,'EVS free'!AM6:AM115),1)</f>
        <v>0.99999999999999933</v>
      </c>
      <c r="AN3" s="8">
        <f>IFERROR(_xlfn.F.TEST(AN6:AN126,'EVS free'!AN6:AN115),1)</f>
        <v>0.99999999999999933</v>
      </c>
      <c r="AO3" s="8">
        <f>IFERROR(_xlfn.F.TEST(AO6:AO126,'EVS free'!AO6:AO115),1)</f>
        <v>0.99999999999999933</v>
      </c>
      <c r="AP3" s="8">
        <f>IFERROR(_xlfn.F.TEST(AP6:AP126,'EVS free'!AP6:AP115),1)</f>
        <v>1</v>
      </c>
      <c r="AQ3" s="8">
        <f>IFERROR(_xlfn.F.TEST(AQ6:AQ126,'EVS free'!AQ6:AQ115),1)</f>
        <v>1</v>
      </c>
      <c r="AR3" s="8">
        <f>IFERROR(_xlfn.F.TEST(AR6:AR126,'EVS free'!AR6:AR115),1)</f>
        <v>0.99999999999999933</v>
      </c>
      <c r="AS3" s="8">
        <f>IFERROR(_xlfn.F.TEST(AS6:AS126,'EVS free'!AS6:AS115),1)</f>
        <v>0.99999999999999933</v>
      </c>
      <c r="AT3" s="8">
        <f>IFERROR(_xlfn.F.TEST(AT6:AT126,'EVS free'!AT6:AT115),1)</f>
        <v>1</v>
      </c>
      <c r="AU3" s="8">
        <f>IFERROR(_xlfn.F.TEST(AU6:AU126,'EVS free'!AU6:AU115),1)</f>
        <v>0.99999999999999933</v>
      </c>
      <c r="AV3" s="8">
        <f>IFERROR(_xlfn.F.TEST(AV6:AV126,'EVS free'!AV6:AV115),1)</f>
        <v>0.99999999999999933</v>
      </c>
      <c r="AW3" s="8">
        <f>IFERROR(_xlfn.F.TEST(AW6:AW126,'EVS free'!AW6:AW115),1)</f>
        <v>0.99999999999999933</v>
      </c>
      <c r="AX3" s="8">
        <f>IFERROR(_xlfn.F.TEST(AX6:AX126,'EVS free'!AX6:AX115),1)</f>
        <v>0.99999999999999933</v>
      </c>
      <c r="AY3" s="8">
        <f>IFERROR(_xlfn.F.TEST(AY6:AY126,'EVS free'!AY6:AY115),1)</f>
        <v>0.99999999999999933</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0.99999999999999933</v>
      </c>
      <c r="BH3" s="8">
        <f>IFERROR(_xlfn.F.TEST(BH6:BH126,'EVS free'!BH6:BH115),1)</f>
        <v>0.99999999999999933</v>
      </c>
      <c r="BI3" s="10"/>
    </row>
    <row r="4" spans="1:74" s="8" customFormat="1">
      <c r="A4" s="54"/>
      <c r="B4" s="8" t="s">
        <v>75</v>
      </c>
      <c r="D4" s="8">
        <f>IFERROR(_xlfn.T.TEST(D6:D126,'EVS free'!D6:D115,2,3),1)</f>
        <v>1</v>
      </c>
      <c r="E4" s="8">
        <f>IFERROR(_xlfn.T.TEST(E6:E126,'EVS free'!E6:E115,2,3),1)</f>
        <v>1</v>
      </c>
      <c r="F4" s="8">
        <f>IFERROR(_xlfn.T.TEST(F6:F126,'EVS free'!F6:F115,2,3),1)</f>
        <v>1</v>
      </c>
      <c r="G4" s="8">
        <f>IFERROR(_xlfn.T.TEST(G6:G126,'EVS free'!G6:G115,2,3),1)</f>
        <v>1</v>
      </c>
      <c r="H4" s="8">
        <f>IFERROR(_xlfn.T.TEST(H6:H126,'EVS free'!H6:H115,2,3),1)</f>
        <v>1</v>
      </c>
      <c r="I4" s="8">
        <f>IFERROR(_xlfn.T.TEST(I6:I126,'EVS free'!I6:I115,2,3),1)</f>
        <v>1</v>
      </c>
      <c r="J4" s="8">
        <f>IFERROR(_xlfn.T.TEST(J6:J126,'EVS free'!J6:J115,2,3),1)</f>
        <v>1</v>
      </c>
      <c r="K4" s="8">
        <f>IFERROR(_xlfn.T.TEST(K6:K126,'EVS free'!K6:K115,2,3),1)</f>
        <v>1</v>
      </c>
      <c r="L4" s="8">
        <f>IFERROR(_xlfn.T.TEST(L6:L126,'EVS free'!L6:L115,2,3),1)</f>
        <v>1</v>
      </c>
      <c r="M4" s="8">
        <f>IFERROR(_xlfn.T.TEST(M6:M126,'EVS free'!M6:M115,2,3),1)</f>
        <v>1</v>
      </c>
      <c r="N4" s="8">
        <f>IFERROR(_xlfn.T.TEST(N6:N126,'EVS free'!N6:N115,2,3),1)</f>
        <v>1</v>
      </c>
      <c r="O4" s="8">
        <f>IFERROR(_xlfn.T.TEST(O6:O126,'EVS free'!O6:O115,2,3),1)</f>
        <v>1</v>
      </c>
      <c r="P4" s="8">
        <f>IFERROR(_xlfn.T.TEST(P6:P126,'EVS free'!P6:P115,2,3),1)</f>
        <v>1</v>
      </c>
      <c r="Q4" s="8">
        <f>IFERROR(_xlfn.T.TEST(Q6:Q126,'EVS free'!Q6:Q115,2,3),1)</f>
        <v>1</v>
      </c>
      <c r="R4" s="8">
        <f>IFERROR(_xlfn.T.TEST(R6:R126,'EVS free'!R6:R115,2,3),1)</f>
        <v>1</v>
      </c>
      <c r="S4" s="8">
        <f>IFERROR(_xlfn.T.TEST(S6:S126,'EVS free'!S6:S115,2,3),1)</f>
        <v>1</v>
      </c>
      <c r="T4" s="8">
        <f>IFERROR(_xlfn.T.TEST(T6:T126,'EVS free'!T6:T115,2,3),1)</f>
        <v>1</v>
      </c>
      <c r="U4" s="8">
        <f>IFERROR(_xlfn.T.TEST(U6:U126,'EVS free'!U6:U115,2,3),1)</f>
        <v>1</v>
      </c>
      <c r="V4" s="8">
        <f>IFERROR(_xlfn.T.TEST(V6:V126,'EVS free'!V6:V115,2,3),1)</f>
        <v>1</v>
      </c>
      <c r="W4" s="8">
        <f>IFERROR(_xlfn.T.TEST(W6:W126,'EVS free'!W6:W115,2,3),1)</f>
        <v>1</v>
      </c>
      <c r="X4" s="8">
        <f>IFERROR(_xlfn.T.TEST(X6:X126,'EVS free'!X6:X115,2,3),1)</f>
        <v>1</v>
      </c>
      <c r="Y4" s="8">
        <f>IFERROR(_xlfn.T.TEST(Y6:Y126,'EVS free'!Y6:Y115,2,3),1)</f>
        <v>1</v>
      </c>
      <c r="Z4" s="8">
        <f>IFERROR(_xlfn.T.TEST(Z6:Z126,'EVS free'!Z6:Z115,2,3),1)</f>
        <v>1</v>
      </c>
      <c r="AA4" s="8">
        <f>IFERROR(_xlfn.T.TEST(AA6:AA126,'EVS free'!AA6:AA115,2,3),1)</f>
        <v>1</v>
      </c>
      <c r="AB4" s="8">
        <f>IFERROR(_xlfn.T.TEST(AB6:AB126,'EVS free'!AB6:AB115,2,3),1)</f>
        <v>1</v>
      </c>
      <c r="AC4" s="8">
        <f>IFERROR(_xlfn.T.TEST(AC6:AC126,'EVS free'!AC6:AC115,2,3),1)</f>
        <v>1</v>
      </c>
      <c r="AD4" s="8">
        <f>IFERROR(_xlfn.T.TEST(AD6:AD126,'EVS free'!AD6:AD115,2,3),1)</f>
        <v>1</v>
      </c>
      <c r="AE4" s="8">
        <f>IFERROR(_xlfn.T.TEST(AE6:AE126,'EVS free'!AE6:AE115,2,3),1)</f>
        <v>1</v>
      </c>
      <c r="AF4" s="8">
        <f>IFERROR(_xlfn.T.TEST(AF6:AF126,'EVS free'!AF6:AF115,2,3),1)</f>
        <v>1</v>
      </c>
      <c r="AG4" s="8">
        <f>IFERROR(_xlfn.T.TEST(AG6:AG126,'EVS free'!AG6:AG115,2,3),1)</f>
        <v>1</v>
      </c>
      <c r="AH4" s="8">
        <f>IFERROR(_xlfn.T.TEST(AH6:AH126,'EVS free'!AH6:AH115,2,3),1)</f>
        <v>1</v>
      </c>
      <c r="AI4" s="8">
        <f>IFERROR(_xlfn.T.TEST(AI6:AI126,'EVS free'!AI6:AI115,2,3),1)</f>
        <v>1</v>
      </c>
      <c r="AJ4" s="8">
        <f>IFERROR(_xlfn.T.TEST(AJ6:AJ126,'EVS free'!AJ6:AJ115,2,3),1)</f>
        <v>1</v>
      </c>
      <c r="AK4" s="8">
        <f>IFERROR(_xlfn.T.TEST(AK6:AK126,'EVS free'!AK6:AK115,2,3),1)</f>
        <v>1</v>
      </c>
      <c r="AL4" s="8">
        <f>IFERROR(_xlfn.T.TEST(AL6:AL126,'EVS free'!AL6:AL115,2,3),1)</f>
        <v>1</v>
      </c>
      <c r="AM4" s="8">
        <f>IFERROR(_xlfn.T.TEST(AM6:AM126,'EVS free'!AM6:AM115,2,3),1)</f>
        <v>1</v>
      </c>
      <c r="AN4" s="8">
        <f>IFERROR(_xlfn.T.TEST(AN6:AN126,'EVS free'!AN6:AN115,2,3),1)</f>
        <v>1</v>
      </c>
      <c r="AO4" s="8">
        <f>IFERROR(_xlfn.T.TEST(AO6:AO126,'EVS free'!AO6:AO115,2,3),1)</f>
        <v>1</v>
      </c>
      <c r="AP4" s="8">
        <f>IFERROR(_xlfn.T.TEST(AP6:AP126,'EVS free'!AP6:AP115,2,3),1)</f>
        <v>1</v>
      </c>
      <c r="AQ4" s="8">
        <f>IFERROR(_xlfn.T.TEST(AQ6:AQ126,'EVS free'!AQ6:AQ115,2,3),1)</f>
        <v>1</v>
      </c>
      <c r="AR4" s="8">
        <f>IFERROR(_xlfn.T.TEST(AR6:AR126,'EVS free'!AR6:AR115,2,3),1)</f>
        <v>1</v>
      </c>
      <c r="AS4" s="8">
        <f>IFERROR(_xlfn.T.TEST(AS6:AS126,'EVS free'!AS6:AS115,2,3),1)</f>
        <v>1</v>
      </c>
      <c r="AT4" s="8">
        <f>IFERROR(_xlfn.T.TEST(AT6:AT126,'EVS free'!AT6:AT115,2,3),1)</f>
        <v>1</v>
      </c>
      <c r="AU4" s="8">
        <f>IFERROR(_xlfn.T.TEST(AU6:AU126,'EVS free'!AU6:AU115,2,3),1)</f>
        <v>1</v>
      </c>
      <c r="AV4" s="8">
        <f>IFERROR(_xlfn.T.TEST(AV6:AV126,'EVS free'!AV6:AV115,2,3),1)</f>
        <v>1</v>
      </c>
      <c r="AW4" s="8">
        <f>IFERROR(_xlfn.T.TEST(AW6:AW126,'EVS free'!AW6:AW115,2,3),1)</f>
        <v>1</v>
      </c>
      <c r="AX4" s="8">
        <f>IFERROR(_xlfn.T.TEST(AX6:AX126,'EVS free'!AX6:AX115,2,3),1)</f>
        <v>1</v>
      </c>
      <c r="AY4" s="8">
        <f>IFERROR(_xlfn.T.TEST(AY6:AY126,'EVS free'!AY6:AY115,2,3),1)</f>
        <v>1</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1</v>
      </c>
      <c r="BH4" s="8">
        <f>IFERROR(_xlfn.T.TEST(BH6:BH126,'EVS free'!BH6:BH115,2,3),1)</f>
        <v>1</v>
      </c>
      <c r="BI4" s="10"/>
    </row>
    <row r="5" spans="1:74" s="4" customFormat="1" ht="201" customHeight="1">
      <c r="A5" s="4" t="s">
        <v>76</v>
      </c>
      <c r="B5" s="32"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I5" s="7" t="s">
        <v>63</v>
      </c>
      <c r="BO5" s="11"/>
    </row>
    <row r="6" spans="1:74" ht="43.5">
      <c r="A6">
        <v>1</v>
      </c>
      <c r="B6" s="2" t="s">
        <v>948</v>
      </c>
      <c r="C6" s="2" t="s">
        <v>949</v>
      </c>
      <c r="D6">
        <v>1</v>
      </c>
      <c r="E6">
        <v>1</v>
      </c>
      <c r="F6">
        <f t="shared" ref="F6:F69" si="3">IF(B6="",0,(LEN(B6)-LEN(SUBSTITUTE(B6,". ","."))+1))</f>
        <v>1</v>
      </c>
      <c r="G6">
        <f t="shared" ref="G6:G69" si="4">IF(B6="",0,LEN(B6)-LEN(SUBSTITUTE(B6," ",""))+1)</f>
        <v>12</v>
      </c>
      <c r="H6">
        <f t="shared" ref="H6:H69" si="5">IF(F6=0,0,G6/F6)</f>
        <v>12</v>
      </c>
      <c r="I6">
        <f t="shared" ref="I6:I69" si="6">LEN(SUBSTITUTE(B6," ",""))</f>
        <v>77</v>
      </c>
      <c r="J6">
        <f>'[1]EVS free'!$C2</f>
        <v>26</v>
      </c>
      <c r="K6">
        <f t="shared" ref="K6:K69" si="7">IF(G6=0,0,J6/G6)</f>
        <v>2.1666666666666665</v>
      </c>
      <c r="L6">
        <f t="shared" ref="L6:L69" si="8">LEN(SUBSTITUTE(SUBSTITUTE(SUBSTITUTE(SUBSTITUTE(SUBSTITUTE(SUBSTITUTE(SUBSTITUTE(SUBSTITUTE(SUBSTITUTE(SUBSTITUTE(SUBSTITUTE(SUBSTITUTE(SUBSTITUTE(SUBSTITUTE(SUBSTITUTE(SUBSTITUTE(SUBSTITUTE(SUBSTITUTE(SUBSTITUTE(B6," ",""),".",""),",",""),"?",""),"!",""),";",""),"(",""),")",""),"[",""),"]",""),"-",""),"{",""),"}",""),"/",""),"+",""),"*",""),"_",""),"&amp;",""),"#",""))</f>
        <v>74</v>
      </c>
      <c r="M6">
        <f t="shared" ref="M6:M69" si="9">IF(G6=0,0,L6/G6)</f>
        <v>6.166666666666667</v>
      </c>
      <c r="N6">
        <v>1</v>
      </c>
      <c r="O6">
        <v>1</v>
      </c>
      <c r="P6">
        <v>1</v>
      </c>
      <c r="Q6">
        <v>1</v>
      </c>
      <c r="R6">
        <f>'[1]EVS free'!$E2</f>
        <v>1</v>
      </c>
      <c r="S6">
        <v>1</v>
      </c>
      <c r="T6">
        <f t="shared" ref="T6:T69" si="10">QUOTIENT((Q6+R6+S6),3)</f>
        <v>1</v>
      </c>
      <c r="U6">
        <f>'[1]EVS free'!$F2</f>
        <v>1</v>
      </c>
      <c r="V6">
        <v>1</v>
      </c>
      <c r="W6">
        <f t="shared" ref="W6:W69" si="11">QUOTIENT((P6+T6),2)</f>
        <v>1</v>
      </c>
      <c r="X6">
        <f t="shared" ref="X6:X69" si="12">IF(U6=1,1,IF(V6=1,1,0))</f>
        <v>1</v>
      </c>
      <c r="Y6">
        <f>'[1]EVS free'!$D2</f>
        <v>1</v>
      </c>
      <c r="Z6">
        <f>'[1]EVS free'!$G2</f>
        <v>1</v>
      </c>
      <c r="AA6">
        <f>'[1]EVS free'!$H2</f>
        <v>1</v>
      </c>
      <c r="AB6">
        <f>'[1]EVS free'!$I2</f>
        <v>1</v>
      </c>
      <c r="AC6">
        <v>1</v>
      </c>
      <c r="AD6">
        <f>'[1]EVS free'!$J2</f>
        <v>1</v>
      </c>
      <c r="AE6">
        <v>1</v>
      </c>
      <c r="AF6">
        <f t="shared" ref="AF6:AF69" si="13">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free'!$K2</f>
        <v>1</v>
      </c>
      <c r="AH6">
        <f t="shared" ref="AH6:AH69" si="14">IF(G6&gt;0,IF((LEN(B6)-LEN(SUBSTITUTE(B6,"/","")))&gt;0,0,1),0)</f>
        <v>1</v>
      </c>
      <c r="AI6">
        <f>'[1]EVS free'!$L2</f>
        <v>1</v>
      </c>
      <c r="AJ6">
        <v>1</v>
      </c>
      <c r="AK6">
        <f t="shared" ref="AK6:AK69" si="15">IF(G6&gt;0,IF(((LEN(B6)-LEN(SUBSTITUTE(B6,"(","")))+(LEN(B6)-LEN(SUBSTITUTE(B6,")","")))+(LEN(B6)-LEN(SUBSTITUTE(B6,"[","")))+(LEN(B6)-LEN(SUBSTITUTE(B6,"]","")))+(LEN(B6)-LEN(SUBSTITUTE(B6,"{","")))+(LEN(B6)-LEN(SUBSTITUTE(B6,"}",""))))&gt;0,0,1),0)</f>
        <v>0</v>
      </c>
      <c r="AL6">
        <v>1</v>
      </c>
      <c r="AM6">
        <f>'[1]EVS free'!$M2</f>
        <v>1</v>
      </c>
      <c r="AN6">
        <v>1</v>
      </c>
      <c r="AO6">
        <f>'[1]EVS free'!$N2</f>
        <v>1</v>
      </c>
      <c r="AP6">
        <v>1</v>
      </c>
      <c r="AQ6">
        <v>1</v>
      </c>
      <c r="AR6">
        <v>1</v>
      </c>
      <c r="AS6">
        <f>'[1]EVS free'!$O2</f>
        <v>1</v>
      </c>
      <c r="AT6">
        <v>1</v>
      </c>
      <c r="AU6">
        <f t="shared" ref="AU6:AU69" si="16">IF(G6=0,0,(206.835-(84.6*(K6))-(1.015*(H6))))</f>
        <v>11.355000000000025</v>
      </c>
      <c r="AV6">
        <f t="shared" ref="AV6:AV69" si="17">IF(G6=0,0,(0.39*H6)+(11.8*K6)-15.59)</f>
        <v>14.656666666666666</v>
      </c>
      <c r="AW6">
        <f t="shared" ref="AW6:AW69" si="18">IF(G6=0,0,((0.0588*M6*100)-(0.296*(F6/G6)*100)-15.8))</f>
        <v>17.993333333333336</v>
      </c>
      <c r="AX6">
        <f t="shared" ref="AX6:AX69" si="19">IF(I6=0,0,(4.71*M6)+(0.5*H6)-21.43)</f>
        <v>13.615000000000002</v>
      </c>
      <c r="AY6">
        <v>1</v>
      </c>
      <c r="AZ6">
        <v>1</v>
      </c>
      <c r="BA6">
        <v>1</v>
      </c>
      <c r="BG6">
        <f>IF(G6=0,0,AF6/G6*1000)</f>
        <v>250</v>
      </c>
      <c r="BH6" s="10">
        <f t="shared" ref="BH6:BH69" si="20">G6/200/24/60</f>
        <v>4.1666666666666665E-5</v>
      </c>
      <c r="BI6">
        <f t="shared" ref="BI6:BI69" si="21">IF(G6=0,0,L6/I6*100)</f>
        <v>96.103896103896105</v>
      </c>
    </row>
    <row r="7" spans="1:74" ht="29">
      <c r="A7" t="s">
        <v>320</v>
      </c>
      <c r="B7" s="2" t="s">
        <v>950</v>
      </c>
      <c r="C7" s="2" t="s">
        <v>949</v>
      </c>
      <c r="D7">
        <v>1</v>
      </c>
      <c r="E7">
        <v>1</v>
      </c>
      <c r="F7">
        <f t="shared" si="3"/>
        <v>2</v>
      </c>
      <c r="G7">
        <f t="shared" si="4"/>
        <v>15</v>
      </c>
      <c r="H7">
        <f t="shared" si="5"/>
        <v>7.5</v>
      </c>
      <c r="I7">
        <f t="shared" si="6"/>
        <v>61</v>
      </c>
      <c r="J7">
        <f>'[1]EVS free'!$C3</f>
        <v>22</v>
      </c>
      <c r="K7">
        <f t="shared" si="7"/>
        <v>1.4666666666666666</v>
      </c>
      <c r="L7">
        <f t="shared" si="8"/>
        <v>57</v>
      </c>
      <c r="M7">
        <f t="shared" si="9"/>
        <v>3.8</v>
      </c>
      <c r="N7">
        <v>0</v>
      </c>
      <c r="O7">
        <v>1</v>
      </c>
      <c r="P7">
        <v>1</v>
      </c>
      <c r="Q7">
        <v>1</v>
      </c>
      <c r="R7">
        <f>'[1]EVS free'!$E3</f>
        <v>1</v>
      </c>
      <c r="S7">
        <v>1</v>
      </c>
      <c r="T7">
        <f t="shared" si="10"/>
        <v>1</v>
      </c>
      <c r="U7">
        <f>'[1]EVS free'!$F3</f>
        <v>1</v>
      </c>
      <c r="V7">
        <v>1</v>
      </c>
      <c r="W7">
        <f t="shared" si="11"/>
        <v>1</v>
      </c>
      <c r="X7">
        <f t="shared" si="12"/>
        <v>1</v>
      </c>
      <c r="Y7">
        <f>'[1]EVS free'!$D3</f>
        <v>0</v>
      </c>
      <c r="Z7">
        <f>'[1]EVS free'!$G3</f>
        <v>1</v>
      </c>
      <c r="AA7">
        <f>'[1]EVS free'!$H3</f>
        <v>1</v>
      </c>
      <c r="AB7">
        <f>'[1]EVS free'!$I3</f>
        <v>1</v>
      </c>
      <c r="AC7">
        <v>1</v>
      </c>
      <c r="AD7">
        <f>'[1]EVS free'!$J3</f>
        <v>1</v>
      </c>
      <c r="AE7">
        <v>1</v>
      </c>
      <c r="AF7">
        <f t="shared" si="13"/>
        <v>4</v>
      </c>
      <c r="AG7">
        <f>'[1]EVS free'!$K3</f>
        <v>1</v>
      </c>
      <c r="AH7">
        <f t="shared" si="14"/>
        <v>1</v>
      </c>
      <c r="AI7">
        <f>'[1]EVS free'!$L3</f>
        <v>1</v>
      </c>
      <c r="AJ7">
        <v>1</v>
      </c>
      <c r="AK7">
        <f t="shared" si="15"/>
        <v>0</v>
      </c>
      <c r="AL7">
        <v>1</v>
      </c>
      <c r="AM7">
        <f>'[1]EVS free'!$M3</f>
        <v>1</v>
      </c>
      <c r="AN7">
        <v>1</v>
      </c>
      <c r="AO7">
        <f>'[1]EVS free'!$N3</f>
        <v>1</v>
      </c>
      <c r="AP7">
        <v>1</v>
      </c>
      <c r="AQ7">
        <v>1</v>
      </c>
      <c r="AR7">
        <v>1</v>
      </c>
      <c r="AS7">
        <f>'[1]EVS free'!$O3</f>
        <v>1</v>
      </c>
      <c r="AT7">
        <v>1</v>
      </c>
      <c r="AU7">
        <f t="shared" si="16"/>
        <v>75.142500000000027</v>
      </c>
      <c r="AV7">
        <f t="shared" si="17"/>
        <v>4.6416666666666657</v>
      </c>
      <c r="AW7">
        <f t="shared" si="18"/>
        <v>2.5973333333333315</v>
      </c>
      <c r="AX7">
        <f t="shared" si="19"/>
        <v>0.21799999999999997</v>
      </c>
      <c r="AY7">
        <v>0</v>
      </c>
      <c r="AZ7">
        <v>1</v>
      </c>
      <c r="BA7">
        <v>1</v>
      </c>
      <c r="BG7">
        <f t="shared" ref="BG7:BG70" si="22">IF(G7=0,0,AF7/G7*1000)</f>
        <v>266.66666666666669</v>
      </c>
      <c r="BH7" s="10">
        <f t="shared" si="20"/>
        <v>5.208333333333333E-5</v>
      </c>
      <c r="BI7">
        <f t="shared" si="21"/>
        <v>93.442622950819683</v>
      </c>
    </row>
    <row r="8" spans="1:74">
      <c r="A8" t="s">
        <v>322</v>
      </c>
      <c r="B8" s="2" t="s">
        <v>951</v>
      </c>
      <c r="C8" s="2" t="s">
        <v>949</v>
      </c>
      <c r="D8">
        <v>1</v>
      </c>
      <c r="E8">
        <v>1</v>
      </c>
      <c r="F8">
        <f t="shared" si="3"/>
        <v>1</v>
      </c>
      <c r="G8">
        <f t="shared" si="4"/>
        <v>6</v>
      </c>
      <c r="H8">
        <f t="shared" si="5"/>
        <v>6</v>
      </c>
      <c r="I8">
        <f t="shared" si="6"/>
        <v>30</v>
      </c>
      <c r="J8">
        <f>'[1]EVS free'!$C4</f>
        <v>9</v>
      </c>
      <c r="K8">
        <f t="shared" si="7"/>
        <v>1.5</v>
      </c>
      <c r="L8">
        <f t="shared" si="8"/>
        <v>29</v>
      </c>
      <c r="M8">
        <f t="shared" si="9"/>
        <v>4.833333333333333</v>
      </c>
      <c r="N8">
        <v>0</v>
      </c>
      <c r="O8">
        <v>1</v>
      </c>
      <c r="P8">
        <v>1</v>
      </c>
      <c r="Q8">
        <v>1</v>
      </c>
      <c r="R8">
        <f>'[1]EVS free'!$E4</f>
        <v>0</v>
      </c>
      <c r="S8">
        <v>1</v>
      </c>
      <c r="T8">
        <f t="shared" si="10"/>
        <v>0</v>
      </c>
      <c r="U8">
        <f>'[1]EVS free'!$F4</f>
        <v>1</v>
      </c>
      <c r="V8">
        <v>1</v>
      </c>
      <c r="W8">
        <f t="shared" si="11"/>
        <v>0</v>
      </c>
      <c r="X8">
        <f t="shared" si="12"/>
        <v>1</v>
      </c>
      <c r="Y8">
        <f>'[1]EVS free'!$D4</f>
        <v>0</v>
      </c>
      <c r="Z8">
        <f>'[1]EVS free'!$G4</f>
        <v>1</v>
      </c>
      <c r="AA8">
        <f>'[1]EVS free'!$H4</f>
        <v>1</v>
      </c>
      <c r="AB8">
        <f>'[1]EVS free'!$I4</f>
        <v>1</v>
      </c>
      <c r="AC8">
        <v>1</v>
      </c>
      <c r="AD8">
        <f>'[1]EVS free'!$J4</f>
        <v>1</v>
      </c>
      <c r="AE8">
        <v>1</v>
      </c>
      <c r="AF8">
        <f t="shared" si="13"/>
        <v>1</v>
      </c>
      <c r="AG8">
        <f>'[1]EVS free'!$K4</f>
        <v>1</v>
      </c>
      <c r="AH8">
        <f t="shared" si="14"/>
        <v>1</v>
      </c>
      <c r="AI8">
        <f>'[1]EVS free'!$L4</f>
        <v>1</v>
      </c>
      <c r="AJ8">
        <v>1</v>
      </c>
      <c r="AK8">
        <f t="shared" si="15"/>
        <v>1</v>
      </c>
      <c r="AL8">
        <v>1</v>
      </c>
      <c r="AM8">
        <f>'[1]EVS free'!$M4</f>
        <v>1</v>
      </c>
      <c r="AN8">
        <v>1</v>
      </c>
      <c r="AO8">
        <f>'[1]EVS free'!$N4</f>
        <v>1</v>
      </c>
      <c r="AP8">
        <v>1</v>
      </c>
      <c r="AQ8">
        <v>1</v>
      </c>
      <c r="AR8">
        <v>1</v>
      </c>
      <c r="AS8">
        <f>'[1]EVS free'!$O4</f>
        <v>1</v>
      </c>
      <c r="AT8">
        <v>1</v>
      </c>
      <c r="AU8">
        <f t="shared" si="16"/>
        <v>73.845000000000013</v>
      </c>
      <c r="AV8">
        <f t="shared" si="17"/>
        <v>4.4500000000000028</v>
      </c>
      <c r="AW8">
        <f t="shared" si="18"/>
        <v>7.6866666666666603</v>
      </c>
      <c r="AX8">
        <f t="shared" si="19"/>
        <v>4.3349999999999973</v>
      </c>
      <c r="AY8">
        <v>1</v>
      </c>
      <c r="AZ8">
        <v>1</v>
      </c>
      <c r="BA8">
        <v>1</v>
      </c>
      <c r="BG8">
        <f t="shared" si="22"/>
        <v>166.66666666666666</v>
      </c>
      <c r="BH8" s="10">
        <f t="shared" si="20"/>
        <v>2.0833333333333333E-5</v>
      </c>
      <c r="BI8">
        <f t="shared" si="21"/>
        <v>96.666666666666671</v>
      </c>
      <c r="BK8" s="10"/>
      <c r="BL8" s="10"/>
    </row>
    <row r="9" spans="1:74" ht="29">
      <c r="A9" t="s">
        <v>324</v>
      </c>
      <c r="B9" s="2" t="s">
        <v>952</v>
      </c>
      <c r="C9" s="2" t="s">
        <v>949</v>
      </c>
      <c r="D9">
        <v>1</v>
      </c>
      <c r="E9">
        <v>1</v>
      </c>
      <c r="F9">
        <f t="shared" si="3"/>
        <v>1</v>
      </c>
      <c r="G9">
        <f t="shared" si="4"/>
        <v>13</v>
      </c>
      <c r="H9">
        <f t="shared" si="5"/>
        <v>13</v>
      </c>
      <c r="I9">
        <f t="shared" si="6"/>
        <v>56</v>
      </c>
      <c r="J9">
        <f>'[1]EVS free'!$C5</f>
        <v>18</v>
      </c>
      <c r="K9">
        <f t="shared" si="7"/>
        <v>1.3846153846153846</v>
      </c>
      <c r="L9">
        <f t="shared" si="8"/>
        <v>53</v>
      </c>
      <c r="M9">
        <f t="shared" si="9"/>
        <v>4.0769230769230766</v>
      </c>
      <c r="N9">
        <v>0</v>
      </c>
      <c r="O9">
        <v>1</v>
      </c>
      <c r="P9">
        <v>1</v>
      </c>
      <c r="Q9">
        <v>1</v>
      </c>
      <c r="R9">
        <f>'[1]EVS free'!$E5</f>
        <v>1</v>
      </c>
      <c r="S9">
        <v>1</v>
      </c>
      <c r="T9">
        <f t="shared" si="10"/>
        <v>1</v>
      </c>
      <c r="U9">
        <f>'[1]EVS free'!$F5</f>
        <v>1</v>
      </c>
      <c r="V9">
        <v>1</v>
      </c>
      <c r="W9">
        <f t="shared" si="11"/>
        <v>1</v>
      </c>
      <c r="X9">
        <f t="shared" si="12"/>
        <v>1</v>
      </c>
      <c r="Y9">
        <f>'[1]EVS free'!$D5</f>
        <v>0</v>
      </c>
      <c r="Z9">
        <f>'[1]EVS free'!$G5</f>
        <v>1</v>
      </c>
      <c r="AA9">
        <f>'[1]EVS free'!$H5</f>
        <v>1</v>
      </c>
      <c r="AB9">
        <f>'[1]EVS free'!$I5</f>
        <v>1</v>
      </c>
      <c r="AC9">
        <v>1</v>
      </c>
      <c r="AD9">
        <f>'[1]EVS free'!$J5</f>
        <v>1</v>
      </c>
      <c r="AE9">
        <v>1</v>
      </c>
      <c r="AF9">
        <f t="shared" si="13"/>
        <v>3</v>
      </c>
      <c r="AG9">
        <f>'[1]EVS free'!$K5</f>
        <v>1</v>
      </c>
      <c r="AH9">
        <f t="shared" si="14"/>
        <v>1</v>
      </c>
      <c r="AI9">
        <f>'[1]EVS free'!$L5</f>
        <v>0</v>
      </c>
      <c r="AJ9">
        <v>1</v>
      </c>
      <c r="AK9">
        <f t="shared" si="15"/>
        <v>0</v>
      </c>
      <c r="AL9">
        <v>1</v>
      </c>
      <c r="AM9">
        <f>'[1]EVS free'!$M5</f>
        <v>1</v>
      </c>
      <c r="AN9">
        <v>1</v>
      </c>
      <c r="AO9">
        <f>'[1]EVS free'!$N5</f>
        <v>1</v>
      </c>
      <c r="AP9">
        <v>1</v>
      </c>
      <c r="AQ9">
        <v>1</v>
      </c>
      <c r="AR9">
        <v>1</v>
      </c>
      <c r="AS9">
        <f>'[1]EVS free'!$O5</f>
        <v>1</v>
      </c>
      <c r="AT9">
        <v>1</v>
      </c>
      <c r="AU9">
        <f t="shared" si="16"/>
        <v>76.501538461538487</v>
      </c>
      <c r="AV9">
        <f t="shared" si="17"/>
        <v>5.8184615384615412</v>
      </c>
      <c r="AW9">
        <f t="shared" si="18"/>
        <v>5.8953846153846143</v>
      </c>
      <c r="AX9">
        <f t="shared" si="19"/>
        <v>4.2723076923076917</v>
      </c>
      <c r="AY9">
        <v>1</v>
      </c>
      <c r="AZ9">
        <v>1</v>
      </c>
      <c r="BA9">
        <v>1</v>
      </c>
      <c r="BG9">
        <f t="shared" si="22"/>
        <v>230.76923076923077</v>
      </c>
      <c r="BH9" s="10">
        <f t="shared" si="20"/>
        <v>4.5138888888888894E-5</v>
      </c>
      <c r="BI9">
        <f t="shared" si="21"/>
        <v>94.642857142857139</v>
      </c>
    </row>
    <row r="10" spans="1:74" ht="29">
      <c r="A10">
        <v>2</v>
      </c>
      <c r="B10" s="2" t="s">
        <v>953</v>
      </c>
      <c r="C10" s="2" t="s">
        <v>949</v>
      </c>
      <c r="D10">
        <v>1</v>
      </c>
      <c r="E10">
        <v>1</v>
      </c>
      <c r="F10">
        <f t="shared" si="3"/>
        <v>1</v>
      </c>
      <c r="G10">
        <f t="shared" si="4"/>
        <v>12</v>
      </c>
      <c r="H10">
        <f t="shared" si="5"/>
        <v>12</v>
      </c>
      <c r="I10">
        <f t="shared" si="6"/>
        <v>43</v>
      </c>
      <c r="J10">
        <f>'[1]EVS free'!$C6</f>
        <v>13</v>
      </c>
      <c r="K10">
        <f t="shared" si="7"/>
        <v>1.0833333333333333</v>
      </c>
      <c r="L10">
        <f t="shared" si="8"/>
        <v>42</v>
      </c>
      <c r="M10">
        <f t="shared" si="9"/>
        <v>3.5</v>
      </c>
      <c r="N10">
        <v>0</v>
      </c>
      <c r="O10">
        <v>1</v>
      </c>
      <c r="P10">
        <v>1</v>
      </c>
      <c r="Q10">
        <v>1</v>
      </c>
      <c r="R10">
        <f>'[1]EVS free'!$E6</f>
        <v>1</v>
      </c>
      <c r="S10">
        <v>1</v>
      </c>
      <c r="T10">
        <f t="shared" si="10"/>
        <v>1</v>
      </c>
      <c r="U10">
        <f>'[1]EVS free'!$F6</f>
        <v>1</v>
      </c>
      <c r="V10">
        <v>1</v>
      </c>
      <c r="W10">
        <f t="shared" si="11"/>
        <v>1</v>
      </c>
      <c r="X10">
        <f t="shared" si="12"/>
        <v>1</v>
      </c>
      <c r="Y10">
        <f>'[1]EVS free'!$D6</f>
        <v>0</v>
      </c>
      <c r="Z10">
        <f>'[1]EVS free'!$G6</f>
        <v>0</v>
      </c>
      <c r="AA10">
        <f>'[1]EVS free'!$H6</f>
        <v>1</v>
      </c>
      <c r="AB10">
        <f>'[1]EVS free'!$I6</f>
        <v>1</v>
      </c>
      <c r="AC10">
        <v>1</v>
      </c>
      <c r="AD10">
        <f>'[1]EVS free'!$J6</f>
        <v>1</v>
      </c>
      <c r="AE10">
        <v>1</v>
      </c>
      <c r="AF10">
        <f t="shared" si="13"/>
        <v>1</v>
      </c>
      <c r="AG10">
        <f>'[1]EVS free'!$K6</f>
        <v>1</v>
      </c>
      <c r="AH10">
        <f t="shared" si="14"/>
        <v>1</v>
      </c>
      <c r="AI10">
        <f>'[1]EVS free'!$L6</f>
        <v>1</v>
      </c>
      <c r="AJ10">
        <v>1</v>
      </c>
      <c r="AK10">
        <f t="shared" si="15"/>
        <v>1</v>
      </c>
      <c r="AL10">
        <v>1</v>
      </c>
      <c r="AM10">
        <f>'[1]EVS free'!$M6</f>
        <v>1</v>
      </c>
      <c r="AN10">
        <v>1</v>
      </c>
      <c r="AO10">
        <f>'[1]EVS free'!$N6</f>
        <v>1</v>
      </c>
      <c r="AP10">
        <v>1</v>
      </c>
      <c r="AQ10">
        <v>1</v>
      </c>
      <c r="AR10">
        <v>1</v>
      </c>
      <c r="AS10">
        <f>'[1]EVS free'!$O6</f>
        <v>1</v>
      </c>
      <c r="AT10">
        <v>1</v>
      </c>
      <c r="AU10">
        <f t="shared" si="16"/>
        <v>103.00500000000002</v>
      </c>
      <c r="AV10">
        <f t="shared" si="17"/>
        <v>1.8733333333333313</v>
      </c>
      <c r="AW10">
        <f t="shared" si="18"/>
        <v>2.3133333333333326</v>
      </c>
      <c r="AX10">
        <f t="shared" si="19"/>
        <v>1.0549999999999997</v>
      </c>
      <c r="AY10">
        <v>1</v>
      </c>
      <c r="AZ10">
        <v>1</v>
      </c>
      <c r="BA10">
        <v>1</v>
      </c>
      <c r="BG10">
        <f t="shared" si="22"/>
        <v>83.333333333333329</v>
      </c>
      <c r="BH10" s="10">
        <f t="shared" si="20"/>
        <v>4.1666666666666665E-5</v>
      </c>
      <c r="BI10">
        <f t="shared" si="21"/>
        <v>97.674418604651152</v>
      </c>
    </row>
    <row r="11" spans="1:74" ht="43.5">
      <c r="A11">
        <v>3</v>
      </c>
      <c r="B11" s="2" t="s">
        <v>954</v>
      </c>
      <c r="C11" s="2" t="s">
        <v>949</v>
      </c>
      <c r="D11">
        <v>1</v>
      </c>
      <c r="E11">
        <v>1</v>
      </c>
      <c r="F11">
        <f t="shared" si="3"/>
        <v>1</v>
      </c>
      <c r="G11">
        <f t="shared" si="4"/>
        <v>16</v>
      </c>
      <c r="H11">
        <f t="shared" si="5"/>
        <v>16</v>
      </c>
      <c r="I11">
        <f t="shared" si="6"/>
        <v>81</v>
      </c>
      <c r="J11">
        <f>'[1]EVS free'!$C7</f>
        <v>30</v>
      </c>
      <c r="K11">
        <f t="shared" si="7"/>
        <v>1.875</v>
      </c>
      <c r="L11">
        <f t="shared" si="8"/>
        <v>80</v>
      </c>
      <c r="M11">
        <f t="shared" si="9"/>
        <v>5</v>
      </c>
      <c r="N11">
        <v>1</v>
      </c>
      <c r="O11">
        <v>1</v>
      </c>
      <c r="P11">
        <v>1</v>
      </c>
      <c r="Q11">
        <v>1</v>
      </c>
      <c r="R11">
        <f>'[1]EVS free'!$E7</f>
        <v>1</v>
      </c>
      <c r="S11">
        <v>1</v>
      </c>
      <c r="T11">
        <f t="shared" si="10"/>
        <v>1</v>
      </c>
      <c r="U11">
        <f>'[1]EVS free'!$F7</f>
        <v>1</v>
      </c>
      <c r="V11">
        <v>1</v>
      </c>
      <c r="W11">
        <f t="shared" si="11"/>
        <v>1</v>
      </c>
      <c r="X11">
        <f t="shared" si="12"/>
        <v>1</v>
      </c>
      <c r="Y11">
        <f>'[1]EVS free'!$D7</f>
        <v>0</v>
      </c>
      <c r="Z11">
        <f>'[1]EVS free'!$G7</f>
        <v>1</v>
      </c>
      <c r="AA11">
        <f>'[1]EVS free'!$H7</f>
        <v>0</v>
      </c>
      <c r="AB11">
        <f>'[1]EVS free'!$I7</f>
        <v>1</v>
      </c>
      <c r="AC11">
        <v>1</v>
      </c>
      <c r="AD11">
        <f>'[1]EVS free'!$J7</f>
        <v>1</v>
      </c>
      <c r="AE11">
        <v>1</v>
      </c>
      <c r="AF11">
        <f t="shared" si="13"/>
        <v>1</v>
      </c>
      <c r="AG11">
        <f>'[1]EVS free'!$K7</f>
        <v>1</v>
      </c>
      <c r="AH11">
        <f t="shared" si="14"/>
        <v>1</v>
      </c>
      <c r="AI11">
        <f>'[1]EVS free'!$L7</f>
        <v>1</v>
      </c>
      <c r="AJ11">
        <v>1</v>
      </c>
      <c r="AK11">
        <f t="shared" si="15"/>
        <v>1</v>
      </c>
      <c r="AL11">
        <v>1</v>
      </c>
      <c r="AM11">
        <f>'[1]EVS free'!$M7</f>
        <v>1</v>
      </c>
      <c r="AN11">
        <v>1</v>
      </c>
      <c r="AO11">
        <f>'[1]EVS free'!$N7</f>
        <v>1</v>
      </c>
      <c r="AP11">
        <v>1</v>
      </c>
      <c r="AQ11">
        <v>1</v>
      </c>
      <c r="AR11">
        <v>1</v>
      </c>
      <c r="AS11">
        <f>'[1]EVS free'!$O7</f>
        <v>1</v>
      </c>
      <c r="AT11">
        <v>1</v>
      </c>
      <c r="AU11">
        <f t="shared" si="16"/>
        <v>31.97000000000001</v>
      </c>
      <c r="AV11">
        <f t="shared" si="17"/>
        <v>12.775000000000002</v>
      </c>
      <c r="AW11">
        <f t="shared" si="18"/>
        <v>11.749999999999996</v>
      </c>
      <c r="AX11">
        <f t="shared" si="19"/>
        <v>10.120000000000001</v>
      </c>
      <c r="AY11">
        <v>1</v>
      </c>
      <c r="AZ11">
        <v>1</v>
      </c>
      <c r="BA11">
        <v>1</v>
      </c>
      <c r="BG11">
        <f t="shared" si="22"/>
        <v>62.5</v>
      </c>
      <c r="BH11" s="10">
        <f t="shared" si="20"/>
        <v>5.5555555555555558E-5</v>
      </c>
      <c r="BI11">
        <f t="shared" si="21"/>
        <v>98.76543209876543</v>
      </c>
    </row>
    <row r="12" spans="1:74" ht="43.5">
      <c r="A12">
        <v>4</v>
      </c>
      <c r="B12" s="2" t="s">
        <v>955</v>
      </c>
      <c r="C12" s="2" t="s">
        <v>949</v>
      </c>
      <c r="D12">
        <v>1</v>
      </c>
      <c r="E12">
        <v>1</v>
      </c>
      <c r="F12">
        <f t="shared" si="3"/>
        <v>1</v>
      </c>
      <c r="G12">
        <f t="shared" si="4"/>
        <v>17</v>
      </c>
      <c r="H12">
        <f t="shared" si="5"/>
        <v>17</v>
      </c>
      <c r="I12">
        <f t="shared" si="6"/>
        <v>102</v>
      </c>
      <c r="J12">
        <f>'[1]EVS free'!$C8</f>
        <v>33</v>
      </c>
      <c r="K12">
        <f t="shared" si="7"/>
        <v>1.9411764705882353</v>
      </c>
      <c r="L12">
        <f t="shared" si="8"/>
        <v>96</v>
      </c>
      <c r="M12">
        <f t="shared" si="9"/>
        <v>5.6470588235294121</v>
      </c>
      <c r="N12">
        <v>1</v>
      </c>
      <c r="O12">
        <v>1</v>
      </c>
      <c r="P12">
        <v>1</v>
      </c>
      <c r="Q12">
        <v>1</v>
      </c>
      <c r="R12">
        <f>'[1]EVS free'!$E8</f>
        <v>0</v>
      </c>
      <c r="S12">
        <v>1</v>
      </c>
      <c r="T12">
        <f t="shared" si="10"/>
        <v>0</v>
      </c>
      <c r="U12">
        <f>'[1]EVS free'!$F8</f>
        <v>1</v>
      </c>
      <c r="V12">
        <v>1</v>
      </c>
      <c r="W12">
        <f t="shared" si="11"/>
        <v>0</v>
      </c>
      <c r="X12">
        <f t="shared" si="12"/>
        <v>1</v>
      </c>
      <c r="Y12">
        <f>'[1]EVS free'!$D8</f>
        <v>0</v>
      </c>
      <c r="Z12">
        <f>'[1]EVS free'!$G8</f>
        <v>1</v>
      </c>
      <c r="AA12">
        <f>'[1]EVS free'!$H8</f>
        <v>1</v>
      </c>
      <c r="AB12">
        <f>'[1]EVS free'!$I8</f>
        <v>1</v>
      </c>
      <c r="AC12">
        <v>1</v>
      </c>
      <c r="AD12">
        <f>'[1]EVS free'!$J8</f>
        <v>1</v>
      </c>
      <c r="AE12">
        <v>1</v>
      </c>
      <c r="AF12">
        <f t="shared" si="13"/>
        <v>6</v>
      </c>
      <c r="AG12">
        <f>'[1]EVS free'!$K8</f>
        <v>1</v>
      </c>
      <c r="AH12">
        <f t="shared" si="14"/>
        <v>1</v>
      </c>
      <c r="AI12">
        <f>'[1]EVS free'!$L8</f>
        <v>1</v>
      </c>
      <c r="AJ12">
        <v>1</v>
      </c>
      <c r="AK12">
        <f t="shared" si="15"/>
        <v>0</v>
      </c>
      <c r="AL12">
        <v>1</v>
      </c>
      <c r="AM12">
        <f>'[1]EVS free'!$M8</f>
        <v>1</v>
      </c>
      <c r="AN12">
        <v>1</v>
      </c>
      <c r="AO12">
        <f>'[1]EVS free'!$N8</f>
        <v>1</v>
      </c>
      <c r="AP12">
        <v>1</v>
      </c>
      <c r="AQ12">
        <v>1</v>
      </c>
      <c r="AR12">
        <v>1</v>
      </c>
      <c r="AS12">
        <f>'[1]EVS free'!$O8</f>
        <v>1</v>
      </c>
      <c r="AT12">
        <v>1</v>
      </c>
      <c r="AU12">
        <f t="shared" si="16"/>
        <v>25.356470588235307</v>
      </c>
      <c r="AV12">
        <f t="shared" si="17"/>
        <v>13.945882352941176</v>
      </c>
      <c r="AW12">
        <f t="shared" si="18"/>
        <v>15.663529411764703</v>
      </c>
      <c r="AX12">
        <f t="shared" si="19"/>
        <v>13.667647058823526</v>
      </c>
      <c r="AY12">
        <v>1</v>
      </c>
      <c r="AZ12">
        <v>1</v>
      </c>
      <c r="BA12">
        <v>1</v>
      </c>
      <c r="BG12">
        <f t="shared" si="22"/>
        <v>352.94117647058823</v>
      </c>
      <c r="BH12" s="10">
        <f t="shared" si="20"/>
        <v>5.902777777777778E-5</v>
      </c>
      <c r="BI12">
        <f t="shared" si="21"/>
        <v>94.117647058823522</v>
      </c>
    </row>
    <row r="13" spans="1:74" ht="29">
      <c r="A13" t="s">
        <v>789</v>
      </c>
      <c r="B13" s="2" t="s">
        <v>956</v>
      </c>
      <c r="C13" s="2" t="s">
        <v>949</v>
      </c>
      <c r="D13">
        <v>1</v>
      </c>
      <c r="E13">
        <v>1</v>
      </c>
      <c r="F13">
        <f t="shared" si="3"/>
        <v>1</v>
      </c>
      <c r="G13">
        <f t="shared" si="4"/>
        <v>14</v>
      </c>
      <c r="H13">
        <f t="shared" si="5"/>
        <v>14</v>
      </c>
      <c r="I13">
        <f t="shared" si="6"/>
        <v>51</v>
      </c>
      <c r="J13">
        <f>'[1]EVS free'!$C9</f>
        <v>18</v>
      </c>
      <c r="K13">
        <f t="shared" si="7"/>
        <v>1.2857142857142858</v>
      </c>
      <c r="L13">
        <f t="shared" si="8"/>
        <v>49</v>
      </c>
      <c r="M13">
        <f t="shared" si="9"/>
        <v>3.5</v>
      </c>
      <c r="N13">
        <v>1</v>
      </c>
      <c r="O13">
        <v>1</v>
      </c>
      <c r="P13">
        <v>1</v>
      </c>
      <c r="Q13">
        <v>1</v>
      </c>
      <c r="R13">
        <f>'[1]EVS free'!$E9</f>
        <v>1</v>
      </c>
      <c r="S13">
        <v>1</v>
      </c>
      <c r="T13">
        <f t="shared" si="10"/>
        <v>1</v>
      </c>
      <c r="U13">
        <f>'[1]EVS free'!$F9</f>
        <v>1</v>
      </c>
      <c r="V13">
        <v>1</v>
      </c>
      <c r="W13">
        <f t="shared" si="11"/>
        <v>1</v>
      </c>
      <c r="X13">
        <f t="shared" si="12"/>
        <v>1</v>
      </c>
      <c r="Y13">
        <f>'[1]EVS free'!$D9</f>
        <v>0</v>
      </c>
      <c r="Z13">
        <f>'[1]EVS free'!$G9</f>
        <v>1</v>
      </c>
      <c r="AA13">
        <f>'[1]EVS free'!$H9</f>
        <v>1</v>
      </c>
      <c r="AB13">
        <f>'[1]EVS free'!$I9</f>
        <v>1</v>
      </c>
      <c r="AC13">
        <v>1</v>
      </c>
      <c r="AD13">
        <f>'[1]EVS free'!$J9</f>
        <v>1</v>
      </c>
      <c r="AE13">
        <v>1</v>
      </c>
      <c r="AF13">
        <f t="shared" si="13"/>
        <v>2</v>
      </c>
      <c r="AG13">
        <f>'[1]EVS free'!$K9</f>
        <v>0</v>
      </c>
      <c r="AH13">
        <f t="shared" si="14"/>
        <v>1</v>
      </c>
      <c r="AI13">
        <f>'[1]EVS free'!$L9</f>
        <v>1</v>
      </c>
      <c r="AJ13">
        <v>1</v>
      </c>
      <c r="AK13">
        <f t="shared" si="15"/>
        <v>1</v>
      </c>
      <c r="AL13">
        <v>1</v>
      </c>
      <c r="AM13">
        <f>'[1]EVS free'!$M9</f>
        <v>1</v>
      </c>
      <c r="AN13">
        <v>1</v>
      </c>
      <c r="AO13">
        <f>'[1]EVS free'!$N9</f>
        <v>1</v>
      </c>
      <c r="AP13">
        <v>1</v>
      </c>
      <c r="AQ13">
        <v>1</v>
      </c>
      <c r="AR13">
        <v>1</v>
      </c>
      <c r="AS13">
        <f>'[1]EVS free'!$O9</f>
        <v>1</v>
      </c>
      <c r="AT13">
        <v>1</v>
      </c>
      <c r="AU13">
        <f t="shared" si="16"/>
        <v>83.853571428571442</v>
      </c>
      <c r="AV13">
        <f t="shared" si="17"/>
        <v>5.0414285714285718</v>
      </c>
      <c r="AW13">
        <f t="shared" si="18"/>
        <v>2.6657142857142837</v>
      </c>
      <c r="AX13">
        <f t="shared" si="19"/>
        <v>2.0549999999999997</v>
      </c>
      <c r="AY13">
        <v>1</v>
      </c>
      <c r="AZ13">
        <v>1</v>
      </c>
      <c r="BA13">
        <v>1</v>
      </c>
      <c r="BG13">
        <f t="shared" si="22"/>
        <v>142.85714285714286</v>
      </c>
      <c r="BH13" s="10">
        <f t="shared" si="20"/>
        <v>4.8611111111111115E-5</v>
      </c>
      <c r="BI13">
        <f t="shared" si="21"/>
        <v>96.078431372549019</v>
      </c>
    </row>
    <row r="14" spans="1:74" ht="29">
      <c r="A14" t="s">
        <v>791</v>
      </c>
      <c r="B14" s="2" t="s">
        <v>957</v>
      </c>
      <c r="C14" s="2" t="s">
        <v>949</v>
      </c>
      <c r="D14">
        <v>1</v>
      </c>
      <c r="E14">
        <v>1</v>
      </c>
      <c r="F14">
        <f t="shared" si="3"/>
        <v>1</v>
      </c>
      <c r="G14">
        <f t="shared" si="4"/>
        <v>14</v>
      </c>
      <c r="H14">
        <f t="shared" si="5"/>
        <v>14</v>
      </c>
      <c r="I14">
        <f t="shared" si="6"/>
        <v>55</v>
      </c>
      <c r="J14">
        <f>'[1]EVS free'!$C10</f>
        <v>18</v>
      </c>
      <c r="K14">
        <f t="shared" si="7"/>
        <v>1.2857142857142858</v>
      </c>
      <c r="L14">
        <f t="shared" si="8"/>
        <v>53</v>
      </c>
      <c r="M14">
        <f t="shared" si="9"/>
        <v>3.7857142857142856</v>
      </c>
      <c r="N14">
        <v>1</v>
      </c>
      <c r="O14">
        <v>1</v>
      </c>
      <c r="P14">
        <v>1</v>
      </c>
      <c r="Q14">
        <v>1</v>
      </c>
      <c r="R14">
        <f>'[1]EVS free'!$E10</f>
        <v>1</v>
      </c>
      <c r="S14">
        <v>1</v>
      </c>
      <c r="T14">
        <f t="shared" si="10"/>
        <v>1</v>
      </c>
      <c r="U14">
        <f>'[1]EVS free'!$F10</f>
        <v>1</v>
      </c>
      <c r="V14">
        <v>1</v>
      </c>
      <c r="W14">
        <f t="shared" si="11"/>
        <v>1</v>
      </c>
      <c r="X14">
        <f t="shared" si="12"/>
        <v>1</v>
      </c>
      <c r="Y14">
        <f>'[1]EVS free'!$D10</f>
        <v>0</v>
      </c>
      <c r="Z14">
        <f>'[1]EVS free'!$G10</f>
        <v>1</v>
      </c>
      <c r="AA14">
        <f>'[1]EVS free'!$H10</f>
        <v>1</v>
      </c>
      <c r="AB14">
        <f>'[1]EVS free'!$I10</f>
        <v>1</v>
      </c>
      <c r="AC14">
        <v>1</v>
      </c>
      <c r="AD14">
        <f>'[1]EVS free'!$J10</f>
        <v>1</v>
      </c>
      <c r="AE14">
        <v>1</v>
      </c>
      <c r="AF14">
        <f t="shared" si="13"/>
        <v>2</v>
      </c>
      <c r="AG14">
        <f>'[1]EVS free'!$K10</f>
        <v>0</v>
      </c>
      <c r="AH14">
        <f t="shared" si="14"/>
        <v>1</v>
      </c>
      <c r="AI14">
        <f>'[1]EVS free'!$L10</f>
        <v>1</v>
      </c>
      <c r="AJ14">
        <v>1</v>
      </c>
      <c r="AK14">
        <f t="shared" si="15"/>
        <v>1</v>
      </c>
      <c r="AL14">
        <v>1</v>
      </c>
      <c r="AM14">
        <f>'[1]EVS free'!$M10</f>
        <v>1</v>
      </c>
      <c r="AN14">
        <v>1</v>
      </c>
      <c r="AO14">
        <f>'[1]EVS free'!$N10</f>
        <v>1</v>
      </c>
      <c r="AP14">
        <v>1</v>
      </c>
      <c r="AQ14">
        <v>1</v>
      </c>
      <c r="AR14">
        <v>1</v>
      </c>
      <c r="AS14">
        <f>'[1]EVS free'!$O10</f>
        <v>1</v>
      </c>
      <c r="AT14">
        <v>1</v>
      </c>
      <c r="AU14">
        <f t="shared" si="16"/>
        <v>83.853571428571442</v>
      </c>
      <c r="AV14">
        <f t="shared" si="17"/>
        <v>5.0414285714285718</v>
      </c>
      <c r="AW14">
        <f t="shared" si="18"/>
        <v>4.3457142857142834</v>
      </c>
      <c r="AX14">
        <f t="shared" si="19"/>
        <v>3.4007142857142867</v>
      </c>
      <c r="AY14">
        <v>1</v>
      </c>
      <c r="AZ14">
        <v>1</v>
      </c>
      <c r="BA14">
        <v>1</v>
      </c>
      <c r="BG14">
        <f t="shared" si="22"/>
        <v>142.85714285714286</v>
      </c>
      <c r="BH14" s="10">
        <f t="shared" si="20"/>
        <v>4.8611111111111115E-5</v>
      </c>
      <c r="BI14">
        <f t="shared" si="21"/>
        <v>96.36363636363636</v>
      </c>
    </row>
    <row r="15" spans="1:74" ht="159.5">
      <c r="A15">
        <v>5</v>
      </c>
      <c r="B15" s="2" t="s">
        <v>958</v>
      </c>
      <c r="C15" s="2" t="s">
        <v>959</v>
      </c>
      <c r="D15">
        <v>1</v>
      </c>
      <c r="E15">
        <v>1</v>
      </c>
      <c r="F15">
        <f t="shared" si="3"/>
        <v>1</v>
      </c>
      <c r="G15">
        <f t="shared" si="4"/>
        <v>52</v>
      </c>
      <c r="H15">
        <f t="shared" si="5"/>
        <v>52</v>
      </c>
      <c r="I15">
        <f t="shared" si="6"/>
        <v>249</v>
      </c>
      <c r="J15">
        <f>'[1]EVS free'!$C11</f>
        <v>84</v>
      </c>
      <c r="K15">
        <f t="shared" si="7"/>
        <v>1.6153846153846154</v>
      </c>
      <c r="L15">
        <f t="shared" si="8"/>
        <v>244</v>
      </c>
      <c r="M15">
        <f t="shared" si="9"/>
        <v>4.6923076923076925</v>
      </c>
      <c r="N15">
        <v>1</v>
      </c>
      <c r="O15">
        <v>1</v>
      </c>
      <c r="P15">
        <v>1</v>
      </c>
      <c r="Q15">
        <v>1</v>
      </c>
      <c r="R15">
        <f>'[1]EVS free'!$E11</f>
        <v>0</v>
      </c>
      <c r="S15">
        <v>1</v>
      </c>
      <c r="T15">
        <f t="shared" si="10"/>
        <v>0</v>
      </c>
      <c r="U15">
        <f>'[1]EVS free'!$F11</f>
        <v>0</v>
      </c>
      <c r="V15">
        <v>1</v>
      </c>
      <c r="W15">
        <f t="shared" si="11"/>
        <v>0</v>
      </c>
      <c r="X15">
        <f t="shared" si="12"/>
        <v>1</v>
      </c>
      <c r="Y15">
        <f>'[1]EVS free'!$D11</f>
        <v>0</v>
      </c>
      <c r="Z15">
        <f>'[1]EVS free'!$G11</f>
        <v>1</v>
      </c>
      <c r="AA15">
        <f>'[1]EVS free'!$H11</f>
        <v>1</v>
      </c>
      <c r="AB15">
        <f>'[1]EVS free'!$I11</f>
        <v>1</v>
      </c>
      <c r="AC15">
        <v>1</v>
      </c>
      <c r="AD15">
        <f>'[1]EVS free'!$J11</f>
        <v>1</v>
      </c>
      <c r="AE15">
        <v>0</v>
      </c>
      <c r="AF15">
        <f t="shared" si="13"/>
        <v>5</v>
      </c>
      <c r="AG15">
        <f>'[1]EVS free'!$K11</f>
        <v>1</v>
      </c>
      <c r="AH15">
        <f t="shared" si="14"/>
        <v>0</v>
      </c>
      <c r="AI15">
        <f>'[1]EVS free'!$L11</f>
        <v>0</v>
      </c>
      <c r="AJ15">
        <v>1</v>
      </c>
      <c r="AK15">
        <f t="shared" si="15"/>
        <v>0</v>
      </c>
      <c r="AL15">
        <v>1</v>
      </c>
      <c r="AM15">
        <f>'[1]EVS free'!$M11</f>
        <v>0</v>
      </c>
      <c r="AN15">
        <v>1</v>
      </c>
      <c r="AO15">
        <f>'[1]EVS free'!$N11</f>
        <v>1</v>
      </c>
      <c r="AP15">
        <v>1</v>
      </c>
      <c r="AQ15">
        <v>1</v>
      </c>
      <c r="AR15">
        <v>1</v>
      </c>
      <c r="AS15">
        <f>'[1]EVS free'!$O11</f>
        <v>1</v>
      </c>
      <c r="AT15">
        <v>1</v>
      </c>
      <c r="AU15">
        <f t="shared" si="16"/>
        <v>17.393461538461573</v>
      </c>
      <c r="AV15">
        <f t="shared" si="17"/>
        <v>23.751538461538463</v>
      </c>
      <c r="AW15">
        <f t="shared" si="18"/>
        <v>11.221538461538458</v>
      </c>
      <c r="AX15">
        <f t="shared" si="19"/>
        <v>26.670769230769231</v>
      </c>
      <c r="AY15">
        <v>0</v>
      </c>
      <c r="AZ15">
        <v>1</v>
      </c>
      <c r="BA15">
        <v>1</v>
      </c>
      <c r="BG15">
        <f t="shared" si="22"/>
        <v>96.15384615384616</v>
      </c>
      <c r="BH15" s="10">
        <f t="shared" si="20"/>
        <v>1.8055555555555557E-4</v>
      </c>
      <c r="BI15">
        <f t="shared" si="21"/>
        <v>97.99196787148594</v>
      </c>
    </row>
    <row r="16" spans="1:74" ht="58">
      <c r="A16">
        <v>6</v>
      </c>
      <c r="B16" s="2" t="s">
        <v>960</v>
      </c>
      <c r="C16" s="2" t="s">
        <v>959</v>
      </c>
      <c r="D16">
        <v>1</v>
      </c>
      <c r="E16">
        <v>1</v>
      </c>
      <c r="F16">
        <f t="shared" si="3"/>
        <v>1</v>
      </c>
      <c r="G16">
        <f t="shared" si="4"/>
        <v>21</v>
      </c>
      <c r="H16">
        <f t="shared" si="5"/>
        <v>21</v>
      </c>
      <c r="I16">
        <f t="shared" si="6"/>
        <v>112</v>
      </c>
      <c r="J16">
        <f>'[1]EVS free'!$C12</f>
        <v>40</v>
      </c>
      <c r="K16">
        <f t="shared" si="7"/>
        <v>1.9047619047619047</v>
      </c>
      <c r="L16">
        <f t="shared" si="8"/>
        <v>111</v>
      </c>
      <c r="M16">
        <f t="shared" si="9"/>
        <v>5.2857142857142856</v>
      </c>
      <c r="N16">
        <v>1</v>
      </c>
      <c r="O16">
        <v>1</v>
      </c>
      <c r="P16">
        <v>1</v>
      </c>
      <c r="Q16">
        <v>0</v>
      </c>
      <c r="R16">
        <f>'[1]EVS free'!$E12</f>
        <v>1</v>
      </c>
      <c r="S16">
        <v>1</v>
      </c>
      <c r="T16">
        <f t="shared" si="10"/>
        <v>0</v>
      </c>
      <c r="U16">
        <f>'[1]EVS free'!$F12</f>
        <v>1</v>
      </c>
      <c r="V16">
        <v>1</v>
      </c>
      <c r="W16">
        <f t="shared" si="11"/>
        <v>0</v>
      </c>
      <c r="X16">
        <f t="shared" si="12"/>
        <v>1</v>
      </c>
      <c r="Y16">
        <f>'[1]EVS free'!$D12</f>
        <v>1</v>
      </c>
      <c r="Z16">
        <f>'[1]EVS free'!$G12</f>
        <v>1</v>
      </c>
      <c r="AA16">
        <f>'[1]EVS free'!$H12</f>
        <v>1</v>
      </c>
      <c r="AB16">
        <f>'[1]EVS free'!$I12</f>
        <v>1</v>
      </c>
      <c r="AC16">
        <v>1</v>
      </c>
      <c r="AD16">
        <f>'[1]EVS free'!$J12</f>
        <v>1</v>
      </c>
      <c r="AE16">
        <v>1</v>
      </c>
      <c r="AF16">
        <f t="shared" si="13"/>
        <v>1</v>
      </c>
      <c r="AG16">
        <f>'[1]EVS free'!$K12</f>
        <v>1</v>
      </c>
      <c r="AH16">
        <f t="shared" si="14"/>
        <v>1</v>
      </c>
      <c r="AI16">
        <f>'[1]EVS free'!$L12</f>
        <v>0</v>
      </c>
      <c r="AJ16">
        <v>1</v>
      </c>
      <c r="AK16">
        <f t="shared" si="15"/>
        <v>1</v>
      </c>
      <c r="AL16">
        <v>1</v>
      </c>
      <c r="AM16">
        <f>'[1]EVS free'!$M12</f>
        <v>1</v>
      </c>
      <c r="AN16">
        <v>1</v>
      </c>
      <c r="AO16">
        <f>'[1]EVS free'!$N12</f>
        <v>1</v>
      </c>
      <c r="AP16">
        <v>1</v>
      </c>
      <c r="AQ16">
        <v>1</v>
      </c>
      <c r="AR16">
        <v>1</v>
      </c>
      <c r="AS16">
        <f>'[1]EVS free'!$O12</f>
        <v>1</v>
      </c>
      <c r="AT16">
        <v>1</v>
      </c>
      <c r="AU16">
        <f t="shared" si="16"/>
        <v>24.3771428571429</v>
      </c>
      <c r="AV16">
        <f t="shared" si="17"/>
        <v>15.076190476190479</v>
      </c>
      <c r="AW16">
        <f t="shared" si="18"/>
        <v>13.87047619047619</v>
      </c>
      <c r="AX16">
        <f t="shared" si="19"/>
        <v>13.965714285714284</v>
      </c>
      <c r="AY16">
        <v>1</v>
      </c>
      <c r="AZ16">
        <v>1</v>
      </c>
      <c r="BA16">
        <v>1</v>
      </c>
      <c r="BG16">
        <f t="shared" si="22"/>
        <v>47.619047619047613</v>
      </c>
      <c r="BH16" s="10">
        <f t="shared" si="20"/>
        <v>7.2916666666666659E-5</v>
      </c>
      <c r="BI16">
        <f t="shared" si="21"/>
        <v>99.107142857142861</v>
      </c>
    </row>
    <row r="17" spans="1:61" ht="43.5">
      <c r="A17">
        <v>7</v>
      </c>
      <c r="B17" s="2" t="s">
        <v>961</v>
      </c>
      <c r="C17" s="2" t="s">
        <v>959</v>
      </c>
      <c r="D17">
        <v>1</v>
      </c>
      <c r="E17">
        <v>1</v>
      </c>
      <c r="F17">
        <f t="shared" si="3"/>
        <v>1</v>
      </c>
      <c r="G17">
        <f t="shared" si="4"/>
        <v>17</v>
      </c>
      <c r="H17">
        <f t="shared" si="5"/>
        <v>17</v>
      </c>
      <c r="I17">
        <f t="shared" si="6"/>
        <v>70</v>
      </c>
      <c r="J17">
        <f>'[1]EVS free'!$C13</f>
        <v>25</v>
      </c>
      <c r="K17">
        <f t="shared" si="7"/>
        <v>1.4705882352941178</v>
      </c>
      <c r="L17">
        <f t="shared" si="8"/>
        <v>67</v>
      </c>
      <c r="M17">
        <f t="shared" si="9"/>
        <v>3.9411764705882355</v>
      </c>
      <c r="N17">
        <v>0</v>
      </c>
      <c r="O17">
        <v>1</v>
      </c>
      <c r="P17">
        <v>1</v>
      </c>
      <c r="Q17">
        <v>1</v>
      </c>
      <c r="R17">
        <f>'[1]EVS free'!$E13</f>
        <v>1</v>
      </c>
      <c r="S17">
        <v>1</v>
      </c>
      <c r="T17">
        <f t="shared" si="10"/>
        <v>1</v>
      </c>
      <c r="U17">
        <f>'[1]EVS free'!$F13</f>
        <v>1</v>
      </c>
      <c r="V17">
        <v>1</v>
      </c>
      <c r="W17">
        <f t="shared" si="11"/>
        <v>1</v>
      </c>
      <c r="X17">
        <f t="shared" si="12"/>
        <v>1</v>
      </c>
      <c r="Y17">
        <f>'[1]EVS free'!$D13</f>
        <v>0</v>
      </c>
      <c r="Z17">
        <f>'[1]EVS free'!$G13</f>
        <v>1</v>
      </c>
      <c r="AA17">
        <f>'[1]EVS free'!$H13</f>
        <v>1</v>
      </c>
      <c r="AB17">
        <f>'[1]EVS free'!$I13</f>
        <v>1</v>
      </c>
      <c r="AC17">
        <v>1</v>
      </c>
      <c r="AD17">
        <f>'[1]EVS free'!$J13</f>
        <v>1</v>
      </c>
      <c r="AE17">
        <v>1</v>
      </c>
      <c r="AF17">
        <f t="shared" si="13"/>
        <v>3</v>
      </c>
      <c r="AG17">
        <f>'[1]EVS free'!$K13</f>
        <v>1</v>
      </c>
      <c r="AH17">
        <f t="shared" si="14"/>
        <v>1</v>
      </c>
      <c r="AI17">
        <f>'[1]EVS free'!$L13</f>
        <v>1</v>
      </c>
      <c r="AJ17">
        <v>1</v>
      </c>
      <c r="AK17">
        <f t="shared" si="15"/>
        <v>0</v>
      </c>
      <c r="AL17">
        <v>1</v>
      </c>
      <c r="AM17">
        <f>'[1]EVS free'!$M13</f>
        <v>1</v>
      </c>
      <c r="AN17">
        <v>1</v>
      </c>
      <c r="AO17">
        <f>'[1]EVS free'!$N13</f>
        <v>1</v>
      </c>
      <c r="AP17">
        <v>1</v>
      </c>
      <c r="AQ17">
        <v>1</v>
      </c>
      <c r="AR17">
        <v>1</v>
      </c>
      <c r="AS17">
        <f>'[1]EVS free'!$O13</f>
        <v>1</v>
      </c>
      <c r="AT17">
        <v>1</v>
      </c>
      <c r="AU17">
        <f t="shared" si="16"/>
        <v>65.168235294117665</v>
      </c>
      <c r="AV17">
        <f t="shared" si="17"/>
        <v>8.3929411764705897</v>
      </c>
      <c r="AW17">
        <f t="shared" si="18"/>
        <v>5.6329411764705846</v>
      </c>
      <c r="AX17">
        <f t="shared" si="19"/>
        <v>5.6329411764705881</v>
      </c>
      <c r="AY17">
        <v>0</v>
      </c>
      <c r="AZ17">
        <v>1</v>
      </c>
      <c r="BA17">
        <v>1</v>
      </c>
      <c r="BG17">
        <f t="shared" si="22"/>
        <v>176.47058823529412</v>
      </c>
      <c r="BH17" s="10">
        <f t="shared" si="20"/>
        <v>5.902777777777778E-5</v>
      </c>
      <c r="BI17">
        <f t="shared" si="21"/>
        <v>95.714285714285722</v>
      </c>
    </row>
    <row r="18" spans="1:61" ht="43.5">
      <c r="A18">
        <v>8</v>
      </c>
      <c r="B18" s="2" t="s">
        <v>962</v>
      </c>
      <c r="C18" s="2" t="s">
        <v>959</v>
      </c>
      <c r="D18">
        <v>1</v>
      </c>
      <c r="E18">
        <v>1</v>
      </c>
      <c r="F18">
        <f t="shared" si="3"/>
        <v>1</v>
      </c>
      <c r="G18">
        <f t="shared" si="4"/>
        <v>14</v>
      </c>
      <c r="H18">
        <f t="shared" si="5"/>
        <v>14</v>
      </c>
      <c r="I18">
        <f t="shared" si="6"/>
        <v>63</v>
      </c>
      <c r="J18">
        <f>'[1]EVS free'!$C14</f>
        <v>22</v>
      </c>
      <c r="K18">
        <f t="shared" si="7"/>
        <v>1.5714285714285714</v>
      </c>
      <c r="L18">
        <f t="shared" si="8"/>
        <v>62</v>
      </c>
      <c r="M18">
        <f t="shared" si="9"/>
        <v>4.4285714285714288</v>
      </c>
      <c r="N18">
        <v>0</v>
      </c>
      <c r="O18">
        <v>1</v>
      </c>
      <c r="P18">
        <v>1</v>
      </c>
      <c r="Q18">
        <v>1</v>
      </c>
      <c r="R18">
        <f>'[1]EVS free'!$E14</f>
        <v>0</v>
      </c>
      <c r="S18">
        <v>1</v>
      </c>
      <c r="T18">
        <f t="shared" si="10"/>
        <v>0</v>
      </c>
      <c r="U18">
        <f>'[1]EVS free'!$F14</f>
        <v>1</v>
      </c>
      <c r="V18">
        <v>1</v>
      </c>
      <c r="W18">
        <f t="shared" si="11"/>
        <v>0</v>
      </c>
      <c r="X18">
        <f t="shared" si="12"/>
        <v>1</v>
      </c>
      <c r="Y18">
        <f>'[1]EVS free'!$D14</f>
        <v>0</v>
      </c>
      <c r="Z18">
        <f>'[1]EVS free'!$G14</f>
        <v>1</v>
      </c>
      <c r="AA18">
        <f>'[1]EVS free'!$H14</f>
        <v>1</v>
      </c>
      <c r="AB18">
        <f>'[1]EVS free'!$I14</f>
        <v>1</v>
      </c>
      <c r="AC18">
        <v>1</v>
      </c>
      <c r="AD18">
        <f>'[1]EVS free'!$J14</f>
        <v>1</v>
      </c>
      <c r="AE18">
        <v>1</v>
      </c>
      <c r="AF18">
        <f t="shared" si="13"/>
        <v>1</v>
      </c>
      <c r="AG18">
        <f>'[1]EVS free'!$K14</f>
        <v>1</v>
      </c>
      <c r="AH18">
        <f t="shared" si="14"/>
        <v>1</v>
      </c>
      <c r="AI18">
        <f>'[1]EVS free'!$L14</f>
        <v>0</v>
      </c>
      <c r="AJ18">
        <v>1</v>
      </c>
      <c r="AK18">
        <f t="shared" si="15"/>
        <v>1</v>
      </c>
      <c r="AL18">
        <v>1</v>
      </c>
      <c r="AM18">
        <f>'[1]EVS free'!$M14</f>
        <v>1</v>
      </c>
      <c r="AN18">
        <v>1</v>
      </c>
      <c r="AO18">
        <f>'[1]EVS free'!$N14</f>
        <v>1</v>
      </c>
      <c r="AP18">
        <v>1</v>
      </c>
      <c r="AQ18">
        <v>1</v>
      </c>
      <c r="AR18">
        <v>1</v>
      </c>
      <c r="AS18">
        <f>'[1]EVS free'!$O14</f>
        <v>1</v>
      </c>
      <c r="AT18">
        <v>1</v>
      </c>
      <c r="AU18">
        <f t="shared" si="16"/>
        <v>59.682142857142885</v>
      </c>
      <c r="AV18">
        <f t="shared" si="17"/>
        <v>8.4128571428571455</v>
      </c>
      <c r="AW18">
        <f t="shared" si="18"/>
        <v>8.1257142857142881</v>
      </c>
      <c r="AX18">
        <f t="shared" si="19"/>
        <v>6.4285714285714306</v>
      </c>
      <c r="AY18">
        <v>0</v>
      </c>
      <c r="AZ18">
        <v>1</v>
      </c>
      <c r="BA18">
        <v>1</v>
      </c>
      <c r="BG18">
        <f t="shared" si="22"/>
        <v>71.428571428571431</v>
      </c>
      <c r="BH18" s="10">
        <f t="shared" si="20"/>
        <v>4.8611111111111115E-5</v>
      </c>
      <c r="BI18">
        <f t="shared" si="21"/>
        <v>98.412698412698404</v>
      </c>
    </row>
    <row r="19" spans="1:61" ht="43.5">
      <c r="A19">
        <v>9</v>
      </c>
      <c r="B19" s="2" t="s">
        <v>963</v>
      </c>
      <c r="C19" s="2" t="s">
        <v>964</v>
      </c>
      <c r="D19">
        <v>1</v>
      </c>
      <c r="E19">
        <v>1</v>
      </c>
      <c r="F19">
        <f t="shared" si="3"/>
        <v>1</v>
      </c>
      <c r="G19">
        <f t="shared" si="4"/>
        <v>13</v>
      </c>
      <c r="H19">
        <f t="shared" si="5"/>
        <v>13</v>
      </c>
      <c r="I19">
        <f t="shared" si="6"/>
        <v>61</v>
      </c>
      <c r="J19">
        <f>'[1]EVS free'!$C15</f>
        <v>21</v>
      </c>
      <c r="K19">
        <f t="shared" si="7"/>
        <v>1.6153846153846154</v>
      </c>
      <c r="L19">
        <f t="shared" si="8"/>
        <v>57</v>
      </c>
      <c r="M19">
        <f t="shared" si="9"/>
        <v>4.384615384615385</v>
      </c>
      <c r="N19">
        <v>0</v>
      </c>
      <c r="O19">
        <v>1</v>
      </c>
      <c r="P19">
        <v>1</v>
      </c>
      <c r="Q19">
        <v>1</v>
      </c>
      <c r="R19">
        <f>'[1]EVS free'!$E15</f>
        <v>1</v>
      </c>
      <c r="S19">
        <v>1</v>
      </c>
      <c r="T19">
        <f t="shared" si="10"/>
        <v>1</v>
      </c>
      <c r="U19">
        <f>'[1]EVS free'!$F15</f>
        <v>1</v>
      </c>
      <c r="V19">
        <v>1</v>
      </c>
      <c r="W19">
        <f t="shared" si="11"/>
        <v>1</v>
      </c>
      <c r="X19">
        <f t="shared" si="12"/>
        <v>1</v>
      </c>
      <c r="Y19">
        <f>'[1]EVS free'!$D15</f>
        <v>0</v>
      </c>
      <c r="Z19">
        <f>'[1]EVS free'!$G15</f>
        <v>1</v>
      </c>
      <c r="AA19">
        <f>'[1]EVS free'!$H15</f>
        <v>1</v>
      </c>
      <c r="AB19">
        <f>'[1]EVS free'!$I15</f>
        <v>1</v>
      </c>
      <c r="AC19">
        <v>1</v>
      </c>
      <c r="AD19">
        <f>'[1]EVS free'!$J15</f>
        <v>1</v>
      </c>
      <c r="AE19">
        <v>1</v>
      </c>
      <c r="AF19">
        <f t="shared" si="13"/>
        <v>4</v>
      </c>
      <c r="AG19">
        <f>'[1]EVS free'!$K15</f>
        <v>1</v>
      </c>
      <c r="AH19">
        <f t="shared" si="14"/>
        <v>1</v>
      </c>
      <c r="AI19">
        <f>'[1]EVS free'!$L15</f>
        <v>1</v>
      </c>
      <c r="AJ19">
        <v>1</v>
      </c>
      <c r="AK19">
        <f t="shared" si="15"/>
        <v>1</v>
      </c>
      <c r="AL19">
        <v>1</v>
      </c>
      <c r="AM19">
        <f>'[1]EVS free'!$M15</f>
        <v>1</v>
      </c>
      <c r="AN19">
        <v>1</v>
      </c>
      <c r="AO19">
        <f>'[1]EVS free'!$N15</f>
        <v>1</v>
      </c>
      <c r="AP19">
        <v>1</v>
      </c>
      <c r="AQ19">
        <v>1</v>
      </c>
      <c r="AR19">
        <v>1</v>
      </c>
      <c r="AS19">
        <f>'[1]EVS free'!$O15</f>
        <v>1</v>
      </c>
      <c r="AT19">
        <v>1</v>
      </c>
      <c r="AU19">
        <f t="shared" si="16"/>
        <v>56.978461538461566</v>
      </c>
      <c r="AV19">
        <f t="shared" si="17"/>
        <v>8.5415384615384617</v>
      </c>
      <c r="AW19">
        <f t="shared" si="18"/>
        <v>7.7046153846153835</v>
      </c>
      <c r="AX19">
        <f t="shared" si="19"/>
        <v>5.721538461538465</v>
      </c>
      <c r="AY19">
        <v>1</v>
      </c>
      <c r="AZ19">
        <v>1</v>
      </c>
      <c r="BA19">
        <v>1</v>
      </c>
      <c r="BG19">
        <f t="shared" si="22"/>
        <v>307.69230769230774</v>
      </c>
      <c r="BH19" s="10">
        <f t="shared" si="20"/>
        <v>4.5138888888888894E-5</v>
      </c>
      <c r="BI19">
        <f t="shared" si="21"/>
        <v>93.442622950819683</v>
      </c>
    </row>
    <row r="20" spans="1:61" ht="72.5">
      <c r="A20">
        <v>10</v>
      </c>
      <c r="B20" s="2" t="s">
        <v>965</v>
      </c>
      <c r="C20" s="2" t="s">
        <v>964</v>
      </c>
      <c r="D20">
        <v>1</v>
      </c>
      <c r="E20">
        <v>1</v>
      </c>
      <c r="F20">
        <f t="shared" si="3"/>
        <v>1</v>
      </c>
      <c r="G20">
        <f t="shared" si="4"/>
        <v>24</v>
      </c>
      <c r="H20">
        <f t="shared" si="5"/>
        <v>24</v>
      </c>
      <c r="I20">
        <f t="shared" si="6"/>
        <v>124</v>
      </c>
      <c r="J20">
        <f>'[1]EVS free'!$C16</f>
        <v>41</v>
      </c>
      <c r="K20">
        <f t="shared" si="7"/>
        <v>1.7083333333333333</v>
      </c>
      <c r="L20">
        <f t="shared" si="8"/>
        <v>120</v>
      </c>
      <c r="M20">
        <f t="shared" si="9"/>
        <v>5</v>
      </c>
      <c r="N20">
        <v>0</v>
      </c>
      <c r="O20">
        <v>1</v>
      </c>
      <c r="P20">
        <v>0</v>
      </c>
      <c r="Q20">
        <v>0</v>
      </c>
      <c r="R20">
        <f>'[1]EVS free'!$E16</f>
        <v>0</v>
      </c>
      <c r="S20">
        <v>1</v>
      </c>
      <c r="T20">
        <f t="shared" si="10"/>
        <v>0</v>
      </c>
      <c r="U20">
        <f>'[1]EVS free'!$F16</f>
        <v>1</v>
      </c>
      <c r="V20">
        <v>1</v>
      </c>
      <c r="W20">
        <f t="shared" si="11"/>
        <v>0</v>
      </c>
      <c r="X20">
        <f t="shared" si="12"/>
        <v>1</v>
      </c>
      <c r="Y20">
        <f>'[1]EVS free'!$D16</f>
        <v>0</v>
      </c>
      <c r="Z20">
        <f>'[1]EVS free'!$G16</f>
        <v>1</v>
      </c>
      <c r="AA20">
        <f>'[1]EVS free'!$H16</f>
        <v>1</v>
      </c>
      <c r="AB20">
        <f>'[1]EVS free'!$I16</f>
        <v>1</v>
      </c>
      <c r="AC20">
        <v>1</v>
      </c>
      <c r="AD20">
        <f>'[1]EVS free'!$J16</f>
        <v>1</v>
      </c>
      <c r="AE20">
        <v>1</v>
      </c>
      <c r="AF20">
        <f t="shared" si="13"/>
        <v>4</v>
      </c>
      <c r="AG20">
        <f>'[1]EVS free'!$K16</f>
        <v>1</v>
      </c>
      <c r="AH20">
        <f t="shared" si="14"/>
        <v>1</v>
      </c>
      <c r="AI20">
        <f>'[1]EVS free'!$L16</f>
        <v>0</v>
      </c>
      <c r="AJ20">
        <v>1</v>
      </c>
      <c r="AK20">
        <f t="shared" si="15"/>
        <v>1</v>
      </c>
      <c r="AL20">
        <v>1</v>
      </c>
      <c r="AM20">
        <f>'[1]EVS free'!$M16</f>
        <v>1</v>
      </c>
      <c r="AN20">
        <v>1</v>
      </c>
      <c r="AO20">
        <f>'[1]EVS free'!$N16</f>
        <v>1</v>
      </c>
      <c r="AP20">
        <v>1</v>
      </c>
      <c r="AQ20">
        <v>1</v>
      </c>
      <c r="AR20">
        <v>1</v>
      </c>
      <c r="AS20">
        <f>'[1]EVS free'!$O16</f>
        <v>1</v>
      </c>
      <c r="AT20">
        <v>1</v>
      </c>
      <c r="AU20">
        <f t="shared" si="16"/>
        <v>37.950000000000031</v>
      </c>
      <c r="AV20">
        <f t="shared" si="17"/>
        <v>13.928333333333335</v>
      </c>
      <c r="AW20">
        <f t="shared" si="18"/>
        <v>12.366666666666664</v>
      </c>
      <c r="AX20">
        <f t="shared" si="19"/>
        <v>14.119999999999997</v>
      </c>
      <c r="AY20">
        <v>0</v>
      </c>
      <c r="AZ20">
        <v>1</v>
      </c>
      <c r="BA20">
        <v>1</v>
      </c>
      <c r="BG20">
        <f t="shared" si="22"/>
        <v>166.66666666666666</v>
      </c>
      <c r="BH20" s="10">
        <f t="shared" si="20"/>
        <v>8.3333333333333331E-5</v>
      </c>
      <c r="BI20">
        <f t="shared" si="21"/>
        <v>96.774193548387103</v>
      </c>
    </row>
    <row r="21" spans="1:61" ht="43.5">
      <c r="A21">
        <v>11</v>
      </c>
      <c r="B21" s="2" t="s">
        <v>966</v>
      </c>
      <c r="C21" s="2" t="s">
        <v>964</v>
      </c>
      <c r="D21">
        <v>1</v>
      </c>
      <c r="E21">
        <v>1</v>
      </c>
      <c r="F21">
        <f t="shared" si="3"/>
        <v>1</v>
      </c>
      <c r="G21">
        <f t="shared" si="4"/>
        <v>18</v>
      </c>
      <c r="H21">
        <f t="shared" si="5"/>
        <v>18</v>
      </c>
      <c r="I21">
        <f t="shared" si="6"/>
        <v>79</v>
      </c>
      <c r="J21">
        <f>'[1]EVS free'!$C17</f>
        <v>28</v>
      </c>
      <c r="K21">
        <f t="shared" si="7"/>
        <v>1.5555555555555556</v>
      </c>
      <c r="L21">
        <f t="shared" si="8"/>
        <v>78</v>
      </c>
      <c r="M21">
        <f t="shared" si="9"/>
        <v>4.333333333333333</v>
      </c>
      <c r="N21">
        <v>0</v>
      </c>
      <c r="O21">
        <v>1</v>
      </c>
      <c r="P21">
        <v>0</v>
      </c>
      <c r="Q21">
        <v>0</v>
      </c>
      <c r="R21">
        <f>'[1]EVS free'!$E17</f>
        <v>1</v>
      </c>
      <c r="S21">
        <v>1</v>
      </c>
      <c r="T21">
        <f t="shared" si="10"/>
        <v>0</v>
      </c>
      <c r="U21">
        <f>'[1]EVS free'!$F17</f>
        <v>1</v>
      </c>
      <c r="V21">
        <v>1</v>
      </c>
      <c r="W21">
        <f t="shared" si="11"/>
        <v>0</v>
      </c>
      <c r="X21">
        <f t="shared" si="12"/>
        <v>1</v>
      </c>
      <c r="Y21">
        <f>'[1]EVS free'!$D17</f>
        <v>0</v>
      </c>
      <c r="Z21">
        <f>'[1]EVS free'!$G17</f>
        <v>1</v>
      </c>
      <c r="AA21">
        <f>'[1]EVS free'!$H17</f>
        <v>1</v>
      </c>
      <c r="AB21">
        <f>'[1]EVS free'!$I17</f>
        <v>1</v>
      </c>
      <c r="AC21">
        <v>1</v>
      </c>
      <c r="AD21">
        <f>'[1]EVS free'!$J17</f>
        <v>1</v>
      </c>
      <c r="AE21">
        <v>1</v>
      </c>
      <c r="AF21">
        <f t="shared" si="13"/>
        <v>1</v>
      </c>
      <c r="AG21">
        <f>'[1]EVS free'!$K17</f>
        <v>1</v>
      </c>
      <c r="AH21">
        <f t="shared" si="14"/>
        <v>1</v>
      </c>
      <c r="AI21">
        <f>'[1]EVS free'!$L17</f>
        <v>1</v>
      </c>
      <c r="AJ21">
        <v>1</v>
      </c>
      <c r="AK21">
        <f t="shared" si="15"/>
        <v>1</v>
      </c>
      <c r="AL21">
        <v>1</v>
      </c>
      <c r="AM21">
        <f>'[1]EVS free'!$M17</f>
        <v>1</v>
      </c>
      <c r="AN21">
        <v>1</v>
      </c>
      <c r="AO21">
        <f>'[1]EVS free'!$N17</f>
        <v>1</v>
      </c>
      <c r="AP21">
        <v>1</v>
      </c>
      <c r="AQ21">
        <v>1</v>
      </c>
      <c r="AR21">
        <v>1</v>
      </c>
      <c r="AS21">
        <f>'[1]EVS free'!$O17</f>
        <v>1</v>
      </c>
      <c r="AT21">
        <v>1</v>
      </c>
      <c r="AU21">
        <f t="shared" si="16"/>
        <v>56.965000000000018</v>
      </c>
      <c r="AV21">
        <f t="shared" si="17"/>
        <v>9.7855555555555576</v>
      </c>
      <c r="AW21">
        <f t="shared" si="18"/>
        <v>8.0355555555555505</v>
      </c>
      <c r="AX21">
        <f t="shared" si="19"/>
        <v>7.98</v>
      </c>
      <c r="AY21">
        <v>1</v>
      </c>
      <c r="AZ21">
        <v>1</v>
      </c>
      <c r="BA21">
        <v>1</v>
      </c>
      <c r="BG21">
        <f t="shared" si="22"/>
        <v>55.55555555555555</v>
      </c>
      <c r="BH21" s="10">
        <f t="shared" si="20"/>
        <v>6.2500000000000001E-5</v>
      </c>
      <c r="BI21">
        <f t="shared" si="21"/>
        <v>98.734177215189874</v>
      </c>
    </row>
    <row r="22" spans="1:61" ht="43.5">
      <c r="A22">
        <v>12</v>
      </c>
      <c r="B22" s="2" t="s">
        <v>967</v>
      </c>
      <c r="C22" s="2" t="s">
        <v>964</v>
      </c>
      <c r="D22">
        <v>1</v>
      </c>
      <c r="E22">
        <v>1</v>
      </c>
      <c r="F22">
        <f t="shared" si="3"/>
        <v>1</v>
      </c>
      <c r="G22">
        <f t="shared" si="4"/>
        <v>17</v>
      </c>
      <c r="H22">
        <f t="shared" si="5"/>
        <v>17</v>
      </c>
      <c r="I22">
        <f t="shared" si="6"/>
        <v>68</v>
      </c>
      <c r="J22">
        <f>'[1]EVS free'!$C18</f>
        <v>22</v>
      </c>
      <c r="K22">
        <f t="shared" si="7"/>
        <v>1.2941176470588236</v>
      </c>
      <c r="L22">
        <f t="shared" si="8"/>
        <v>66</v>
      </c>
      <c r="M22">
        <f t="shared" si="9"/>
        <v>3.8823529411764706</v>
      </c>
      <c r="N22">
        <v>1</v>
      </c>
      <c r="O22">
        <v>1</v>
      </c>
      <c r="P22">
        <v>1</v>
      </c>
      <c r="Q22">
        <v>1</v>
      </c>
      <c r="R22">
        <f>'[1]EVS free'!$E18</f>
        <v>1</v>
      </c>
      <c r="S22">
        <v>1</v>
      </c>
      <c r="T22">
        <f t="shared" si="10"/>
        <v>1</v>
      </c>
      <c r="U22">
        <f>'[1]EVS free'!$F18</f>
        <v>1</v>
      </c>
      <c r="V22">
        <v>1</v>
      </c>
      <c r="W22">
        <f t="shared" si="11"/>
        <v>1</v>
      </c>
      <c r="X22">
        <f t="shared" si="12"/>
        <v>1</v>
      </c>
      <c r="Y22">
        <f>'[1]EVS free'!$D18</f>
        <v>0</v>
      </c>
      <c r="Z22">
        <f>'[1]EVS free'!$G18</f>
        <v>1</v>
      </c>
      <c r="AA22">
        <f>'[1]EVS free'!$H18</f>
        <v>1</v>
      </c>
      <c r="AB22">
        <f>'[1]EVS free'!$I18</f>
        <v>1</v>
      </c>
      <c r="AC22">
        <v>1</v>
      </c>
      <c r="AD22">
        <f>'[1]EVS free'!$J18</f>
        <v>1</v>
      </c>
      <c r="AE22">
        <v>1</v>
      </c>
      <c r="AF22">
        <f t="shared" si="13"/>
        <v>2</v>
      </c>
      <c r="AG22">
        <f>'[1]EVS free'!$K18</f>
        <v>1</v>
      </c>
      <c r="AH22">
        <f t="shared" si="14"/>
        <v>1</v>
      </c>
      <c r="AI22">
        <f>'[1]EVS free'!$L18</f>
        <v>1</v>
      </c>
      <c r="AJ22">
        <v>1</v>
      </c>
      <c r="AK22">
        <f t="shared" si="15"/>
        <v>1</v>
      </c>
      <c r="AL22">
        <v>1</v>
      </c>
      <c r="AM22">
        <f>'[1]EVS free'!$M18</f>
        <v>1</v>
      </c>
      <c r="AN22">
        <v>1</v>
      </c>
      <c r="AO22">
        <f>'[1]EVS free'!$N18</f>
        <v>1</v>
      </c>
      <c r="AP22">
        <v>1</v>
      </c>
      <c r="AQ22">
        <v>1</v>
      </c>
      <c r="AR22">
        <v>1</v>
      </c>
      <c r="AS22">
        <f>'[1]EVS free'!$O18</f>
        <v>1</v>
      </c>
      <c r="AT22">
        <v>1</v>
      </c>
      <c r="AU22">
        <f t="shared" si="16"/>
        <v>80.09764705882354</v>
      </c>
      <c r="AV22">
        <f t="shared" si="17"/>
        <v>6.3105882352941194</v>
      </c>
      <c r="AW22">
        <f t="shared" si="18"/>
        <v>5.28705882352941</v>
      </c>
      <c r="AX22">
        <f t="shared" si="19"/>
        <v>5.3558823529411761</v>
      </c>
      <c r="AY22">
        <v>1</v>
      </c>
      <c r="AZ22">
        <v>1</v>
      </c>
      <c r="BA22">
        <v>1</v>
      </c>
      <c r="BG22">
        <f t="shared" si="22"/>
        <v>117.64705882352941</v>
      </c>
      <c r="BH22" s="10">
        <f t="shared" si="20"/>
        <v>5.902777777777778E-5</v>
      </c>
      <c r="BI22">
        <f t="shared" si="21"/>
        <v>97.058823529411768</v>
      </c>
    </row>
    <row r="23" spans="1:61" ht="29">
      <c r="A23">
        <v>13</v>
      </c>
      <c r="B23" s="2" t="s">
        <v>968</v>
      </c>
      <c r="C23" s="2" t="s">
        <v>964</v>
      </c>
      <c r="D23">
        <v>1</v>
      </c>
      <c r="E23">
        <v>1</v>
      </c>
      <c r="F23">
        <f t="shared" si="3"/>
        <v>1</v>
      </c>
      <c r="G23">
        <f t="shared" si="4"/>
        <v>16</v>
      </c>
      <c r="H23">
        <f t="shared" si="5"/>
        <v>16</v>
      </c>
      <c r="I23">
        <f t="shared" si="6"/>
        <v>66</v>
      </c>
      <c r="J23">
        <f>'[1]EVS free'!$C19</f>
        <v>20</v>
      </c>
      <c r="K23">
        <f t="shared" si="7"/>
        <v>1.25</v>
      </c>
      <c r="L23">
        <f t="shared" si="8"/>
        <v>64</v>
      </c>
      <c r="M23">
        <f t="shared" si="9"/>
        <v>4</v>
      </c>
      <c r="N23">
        <v>1</v>
      </c>
      <c r="O23">
        <v>1</v>
      </c>
      <c r="P23">
        <v>1</v>
      </c>
      <c r="Q23">
        <v>1</v>
      </c>
      <c r="R23">
        <f>'[1]EVS free'!$E19</f>
        <v>1</v>
      </c>
      <c r="S23">
        <v>1</v>
      </c>
      <c r="T23">
        <f t="shared" si="10"/>
        <v>1</v>
      </c>
      <c r="U23">
        <f>'[1]EVS free'!$F19</f>
        <v>1</v>
      </c>
      <c r="V23">
        <v>1</v>
      </c>
      <c r="W23">
        <f t="shared" si="11"/>
        <v>1</v>
      </c>
      <c r="X23">
        <f t="shared" si="12"/>
        <v>1</v>
      </c>
      <c r="Y23">
        <f>'[1]EVS free'!$D19</f>
        <v>1</v>
      </c>
      <c r="Z23">
        <f>'[1]EVS free'!$G19</f>
        <v>1</v>
      </c>
      <c r="AA23">
        <f>'[1]EVS free'!$H19</f>
        <v>1</v>
      </c>
      <c r="AB23">
        <f>'[1]EVS free'!$I19</f>
        <v>1</v>
      </c>
      <c r="AC23">
        <v>1</v>
      </c>
      <c r="AD23">
        <f>'[1]EVS free'!$J19</f>
        <v>1</v>
      </c>
      <c r="AE23">
        <v>1</v>
      </c>
      <c r="AF23">
        <f t="shared" si="13"/>
        <v>2</v>
      </c>
      <c r="AG23">
        <f>'[1]EVS free'!$K19</f>
        <v>1</v>
      </c>
      <c r="AH23">
        <f t="shared" si="14"/>
        <v>1</v>
      </c>
      <c r="AI23">
        <f>'[1]EVS free'!$L19</f>
        <v>1</v>
      </c>
      <c r="AJ23">
        <v>1</v>
      </c>
      <c r="AK23">
        <f t="shared" si="15"/>
        <v>1</v>
      </c>
      <c r="AL23">
        <v>1</v>
      </c>
      <c r="AM23">
        <f>'[1]EVS free'!$M19</f>
        <v>1</v>
      </c>
      <c r="AN23">
        <v>1</v>
      </c>
      <c r="AO23">
        <f>'[1]EVS free'!$N19</f>
        <v>1</v>
      </c>
      <c r="AP23">
        <v>1</v>
      </c>
      <c r="AQ23">
        <v>1</v>
      </c>
      <c r="AR23">
        <v>1</v>
      </c>
      <c r="AS23">
        <f>'[1]EVS free'!$O19</f>
        <v>1</v>
      </c>
      <c r="AT23">
        <v>1</v>
      </c>
      <c r="AU23">
        <f t="shared" si="16"/>
        <v>84.845000000000013</v>
      </c>
      <c r="AV23">
        <f t="shared" si="17"/>
        <v>5.4000000000000021</v>
      </c>
      <c r="AW23">
        <f t="shared" si="18"/>
        <v>5.8699999999999974</v>
      </c>
      <c r="AX23">
        <f t="shared" si="19"/>
        <v>5.41</v>
      </c>
      <c r="AY23">
        <v>1</v>
      </c>
      <c r="AZ23">
        <v>1</v>
      </c>
      <c r="BA23">
        <v>1</v>
      </c>
      <c r="BG23">
        <f t="shared" si="22"/>
        <v>125</v>
      </c>
      <c r="BH23" s="10">
        <f t="shared" si="20"/>
        <v>5.5555555555555558E-5</v>
      </c>
      <c r="BI23">
        <f t="shared" si="21"/>
        <v>96.969696969696969</v>
      </c>
    </row>
    <row r="24" spans="1:61" ht="58">
      <c r="A24">
        <v>14</v>
      </c>
      <c r="B24" s="2" t="s">
        <v>969</v>
      </c>
      <c r="C24" s="2" t="s">
        <v>964</v>
      </c>
      <c r="D24">
        <v>1</v>
      </c>
      <c r="E24">
        <v>1</v>
      </c>
      <c r="F24">
        <f t="shared" si="3"/>
        <v>1</v>
      </c>
      <c r="G24">
        <f t="shared" si="4"/>
        <v>23</v>
      </c>
      <c r="H24">
        <f t="shared" si="5"/>
        <v>23</v>
      </c>
      <c r="I24">
        <f t="shared" si="6"/>
        <v>105</v>
      </c>
      <c r="J24">
        <f>'[1]EVS free'!$C20</f>
        <v>35</v>
      </c>
      <c r="K24">
        <f t="shared" si="7"/>
        <v>1.5217391304347827</v>
      </c>
      <c r="L24">
        <f t="shared" si="8"/>
        <v>103</v>
      </c>
      <c r="M24">
        <f t="shared" si="9"/>
        <v>4.4782608695652177</v>
      </c>
      <c r="N24">
        <v>1</v>
      </c>
      <c r="O24">
        <v>1</v>
      </c>
      <c r="P24">
        <v>1</v>
      </c>
      <c r="Q24">
        <v>1</v>
      </c>
      <c r="R24">
        <f>'[1]EVS free'!$E20</f>
        <v>1</v>
      </c>
      <c r="S24">
        <v>1</v>
      </c>
      <c r="T24">
        <f t="shared" si="10"/>
        <v>1</v>
      </c>
      <c r="U24">
        <f>'[1]EVS free'!$F20</f>
        <v>1</v>
      </c>
      <c r="V24">
        <v>1</v>
      </c>
      <c r="W24">
        <f t="shared" si="11"/>
        <v>1</v>
      </c>
      <c r="X24">
        <f t="shared" si="12"/>
        <v>1</v>
      </c>
      <c r="Y24">
        <f>'[1]EVS free'!$D20</f>
        <v>1</v>
      </c>
      <c r="Z24">
        <f>'[1]EVS free'!$G20</f>
        <v>1</v>
      </c>
      <c r="AA24">
        <f>'[1]EVS free'!$H20</f>
        <v>1</v>
      </c>
      <c r="AB24">
        <f>'[1]EVS free'!$I20</f>
        <v>1</v>
      </c>
      <c r="AC24">
        <v>1</v>
      </c>
      <c r="AD24">
        <f>'[1]EVS free'!$J20</f>
        <v>1</v>
      </c>
      <c r="AE24">
        <v>1</v>
      </c>
      <c r="AF24">
        <f t="shared" si="13"/>
        <v>2</v>
      </c>
      <c r="AG24">
        <f>'[1]EVS free'!$K20</f>
        <v>1</v>
      </c>
      <c r="AH24">
        <f t="shared" si="14"/>
        <v>1</v>
      </c>
      <c r="AI24">
        <f>'[1]EVS free'!$L20</f>
        <v>0</v>
      </c>
      <c r="AJ24">
        <v>1</v>
      </c>
      <c r="AK24">
        <f t="shared" si="15"/>
        <v>1</v>
      </c>
      <c r="AL24">
        <v>1</v>
      </c>
      <c r="AM24">
        <f>'[1]EVS free'!$M20</f>
        <v>0</v>
      </c>
      <c r="AN24">
        <v>1</v>
      </c>
      <c r="AO24">
        <f>'[1]EVS free'!$N20</f>
        <v>0</v>
      </c>
      <c r="AP24">
        <v>1</v>
      </c>
      <c r="AQ24">
        <v>1</v>
      </c>
      <c r="AR24">
        <v>1</v>
      </c>
      <c r="AS24">
        <f>'[1]EVS free'!$O20</f>
        <v>0</v>
      </c>
      <c r="AT24">
        <v>1</v>
      </c>
      <c r="AU24">
        <f t="shared" si="16"/>
        <v>54.750869565217414</v>
      </c>
      <c r="AV24">
        <f t="shared" si="17"/>
        <v>11.336521739130436</v>
      </c>
      <c r="AW24">
        <f t="shared" si="18"/>
        <v>9.2452173913043438</v>
      </c>
      <c r="AX24">
        <f t="shared" si="19"/>
        <v>11.162608695652175</v>
      </c>
      <c r="AY24">
        <v>1</v>
      </c>
      <c r="AZ24">
        <v>1</v>
      </c>
      <c r="BA24">
        <v>1</v>
      </c>
      <c r="BG24">
        <f t="shared" si="22"/>
        <v>86.956521739130437</v>
      </c>
      <c r="BH24" s="10">
        <f t="shared" si="20"/>
        <v>7.9861111111111116E-5</v>
      </c>
      <c r="BI24">
        <f t="shared" si="21"/>
        <v>98.095238095238088</v>
      </c>
    </row>
    <row r="25" spans="1:61" ht="58">
      <c r="A25">
        <v>15</v>
      </c>
      <c r="B25" s="2" t="s">
        <v>970</v>
      </c>
      <c r="C25" s="2" t="s">
        <v>964</v>
      </c>
      <c r="D25">
        <v>1</v>
      </c>
      <c r="E25">
        <v>1</v>
      </c>
      <c r="F25">
        <f t="shared" si="3"/>
        <v>1</v>
      </c>
      <c r="G25">
        <f t="shared" si="4"/>
        <v>25</v>
      </c>
      <c r="H25">
        <f t="shared" si="5"/>
        <v>25</v>
      </c>
      <c r="I25">
        <f t="shared" si="6"/>
        <v>115</v>
      </c>
      <c r="J25">
        <f>'[1]EVS free'!$C21</f>
        <v>40</v>
      </c>
      <c r="K25">
        <f t="shared" si="7"/>
        <v>1.6</v>
      </c>
      <c r="L25">
        <f t="shared" si="8"/>
        <v>112</v>
      </c>
      <c r="M25">
        <f t="shared" si="9"/>
        <v>4.4800000000000004</v>
      </c>
      <c r="N25">
        <v>1</v>
      </c>
      <c r="O25">
        <v>1</v>
      </c>
      <c r="P25">
        <v>1</v>
      </c>
      <c r="Q25">
        <v>1</v>
      </c>
      <c r="R25">
        <f>'[1]EVS free'!$E21</f>
        <v>1</v>
      </c>
      <c r="S25">
        <v>1</v>
      </c>
      <c r="T25">
        <f t="shared" si="10"/>
        <v>1</v>
      </c>
      <c r="U25">
        <f>'[1]EVS free'!$F21</f>
        <v>1</v>
      </c>
      <c r="V25">
        <v>1</v>
      </c>
      <c r="W25">
        <f t="shared" si="11"/>
        <v>1</v>
      </c>
      <c r="X25">
        <f t="shared" si="12"/>
        <v>1</v>
      </c>
      <c r="Y25">
        <f>'[1]EVS free'!$D21</f>
        <v>0</v>
      </c>
      <c r="Z25">
        <f>'[1]EVS free'!$G21</f>
        <v>1</v>
      </c>
      <c r="AA25">
        <f>'[1]EVS free'!$H21</f>
        <v>1</v>
      </c>
      <c r="AB25">
        <f>'[1]EVS free'!$I21</f>
        <v>1</v>
      </c>
      <c r="AC25">
        <v>1</v>
      </c>
      <c r="AD25">
        <f>'[1]EVS free'!$J21</f>
        <v>1</v>
      </c>
      <c r="AE25">
        <v>1</v>
      </c>
      <c r="AF25">
        <f t="shared" si="13"/>
        <v>3</v>
      </c>
      <c r="AG25">
        <f>'[1]EVS free'!$K21</f>
        <v>0</v>
      </c>
      <c r="AH25">
        <f t="shared" si="14"/>
        <v>1</v>
      </c>
      <c r="AI25">
        <f>'[1]EVS free'!$L21</f>
        <v>0</v>
      </c>
      <c r="AJ25">
        <v>1</v>
      </c>
      <c r="AK25">
        <f t="shared" si="15"/>
        <v>0</v>
      </c>
      <c r="AL25">
        <v>1</v>
      </c>
      <c r="AM25">
        <f>'[1]EVS free'!$M21</f>
        <v>1</v>
      </c>
      <c r="AN25">
        <v>1</v>
      </c>
      <c r="AO25">
        <f>'[1]EVS free'!$N21</f>
        <v>1</v>
      </c>
      <c r="AP25">
        <v>1</v>
      </c>
      <c r="AQ25">
        <v>1</v>
      </c>
      <c r="AR25">
        <v>1</v>
      </c>
      <c r="AS25">
        <f>'[1]EVS free'!$O21</f>
        <v>1</v>
      </c>
      <c r="AT25">
        <v>1</v>
      </c>
      <c r="AU25">
        <f t="shared" si="16"/>
        <v>46.100000000000023</v>
      </c>
      <c r="AV25">
        <f t="shared" si="17"/>
        <v>13.040000000000003</v>
      </c>
      <c r="AW25">
        <f t="shared" si="18"/>
        <v>9.3583999999999961</v>
      </c>
      <c r="AX25">
        <f t="shared" si="19"/>
        <v>12.170800000000007</v>
      </c>
      <c r="AY25">
        <v>1</v>
      </c>
      <c r="AZ25">
        <v>1</v>
      </c>
      <c r="BA25">
        <v>1</v>
      </c>
      <c r="BG25">
        <f t="shared" si="22"/>
        <v>120</v>
      </c>
      <c r="BH25" s="10">
        <f t="shared" si="20"/>
        <v>8.6805555555555545E-5</v>
      </c>
      <c r="BI25">
        <f t="shared" si="21"/>
        <v>97.391304347826093</v>
      </c>
    </row>
    <row r="26" spans="1:61" ht="43.5">
      <c r="A26">
        <v>16</v>
      </c>
      <c r="B26" s="2" t="s">
        <v>971</v>
      </c>
      <c r="C26" t="s">
        <v>972</v>
      </c>
      <c r="D26">
        <v>1</v>
      </c>
      <c r="E26">
        <v>1</v>
      </c>
      <c r="F26">
        <f t="shared" si="3"/>
        <v>1</v>
      </c>
      <c r="G26">
        <f t="shared" si="4"/>
        <v>14</v>
      </c>
      <c r="H26">
        <f t="shared" si="5"/>
        <v>14</v>
      </c>
      <c r="I26">
        <f t="shared" si="6"/>
        <v>73</v>
      </c>
      <c r="J26">
        <f>'[1]EVS free'!$C22</f>
        <v>28</v>
      </c>
      <c r="K26">
        <f t="shared" si="7"/>
        <v>2</v>
      </c>
      <c r="L26">
        <f t="shared" si="8"/>
        <v>72</v>
      </c>
      <c r="M26">
        <f t="shared" si="9"/>
        <v>5.1428571428571432</v>
      </c>
      <c r="N26">
        <v>0</v>
      </c>
      <c r="O26">
        <v>1</v>
      </c>
      <c r="P26">
        <v>1</v>
      </c>
      <c r="Q26">
        <v>0</v>
      </c>
      <c r="R26">
        <f>'[1]EVS free'!$E22</f>
        <v>1</v>
      </c>
      <c r="S26">
        <v>1</v>
      </c>
      <c r="T26">
        <f t="shared" si="10"/>
        <v>0</v>
      </c>
      <c r="U26">
        <f>'[1]EVS free'!$F22</f>
        <v>1</v>
      </c>
      <c r="V26">
        <v>1</v>
      </c>
      <c r="W26">
        <f t="shared" si="11"/>
        <v>0</v>
      </c>
      <c r="X26">
        <f t="shared" si="12"/>
        <v>1</v>
      </c>
      <c r="Y26">
        <f>'[1]EVS free'!$D22</f>
        <v>1</v>
      </c>
      <c r="Z26">
        <f>'[1]EVS free'!$G22</f>
        <v>1</v>
      </c>
      <c r="AA26">
        <f>'[1]EVS free'!$H22</f>
        <v>1</v>
      </c>
      <c r="AB26">
        <f>'[1]EVS free'!$I22</f>
        <v>1</v>
      </c>
      <c r="AC26">
        <v>1</v>
      </c>
      <c r="AD26">
        <f>'[1]EVS free'!$J22</f>
        <v>1</v>
      </c>
      <c r="AE26">
        <v>1</v>
      </c>
      <c r="AF26">
        <f t="shared" si="13"/>
        <v>1</v>
      </c>
      <c r="AG26">
        <f>'[1]EVS free'!$K22</f>
        <v>1</v>
      </c>
      <c r="AH26">
        <f t="shared" si="14"/>
        <v>1</v>
      </c>
      <c r="AI26">
        <f>'[1]EVS free'!$L22</f>
        <v>1</v>
      </c>
      <c r="AJ26">
        <v>1</v>
      </c>
      <c r="AK26">
        <f t="shared" si="15"/>
        <v>1</v>
      </c>
      <c r="AL26">
        <v>1</v>
      </c>
      <c r="AM26">
        <f>'[1]EVS free'!$M22</f>
        <v>1</v>
      </c>
      <c r="AN26">
        <v>1</v>
      </c>
      <c r="AO26">
        <f>'[1]EVS free'!$N22</f>
        <v>0</v>
      </c>
      <c r="AP26">
        <v>1</v>
      </c>
      <c r="AQ26">
        <v>1</v>
      </c>
      <c r="AR26">
        <v>1</v>
      </c>
      <c r="AS26">
        <f>'[1]EVS free'!$O22</f>
        <v>0</v>
      </c>
      <c r="AT26">
        <v>1</v>
      </c>
      <c r="AU26">
        <f t="shared" si="16"/>
        <v>23.425000000000018</v>
      </c>
      <c r="AV26">
        <f t="shared" si="17"/>
        <v>13.470000000000002</v>
      </c>
      <c r="AW26">
        <f t="shared" si="18"/>
        <v>12.325714285714287</v>
      </c>
      <c r="AX26">
        <f t="shared" si="19"/>
        <v>9.7928571428571445</v>
      </c>
      <c r="AY26">
        <v>1</v>
      </c>
      <c r="AZ26">
        <v>1</v>
      </c>
      <c r="BA26">
        <v>1</v>
      </c>
      <c r="BG26">
        <f t="shared" si="22"/>
        <v>71.428571428571431</v>
      </c>
      <c r="BH26" s="10">
        <f t="shared" si="20"/>
        <v>4.8611111111111115E-5</v>
      </c>
      <c r="BI26">
        <f t="shared" si="21"/>
        <v>98.630136986301366</v>
      </c>
    </row>
    <row r="27" spans="1:61" ht="43.5">
      <c r="A27" t="s">
        <v>349</v>
      </c>
      <c r="B27" s="2" t="s">
        <v>973</v>
      </c>
      <c r="C27" t="s">
        <v>972</v>
      </c>
      <c r="D27">
        <v>1</v>
      </c>
      <c r="E27">
        <v>1</v>
      </c>
      <c r="F27">
        <f t="shared" si="3"/>
        <v>1</v>
      </c>
      <c r="G27">
        <f t="shared" si="4"/>
        <v>12</v>
      </c>
      <c r="H27">
        <f t="shared" si="5"/>
        <v>12</v>
      </c>
      <c r="I27">
        <f t="shared" si="6"/>
        <v>78</v>
      </c>
      <c r="J27">
        <f>'[1]EVS free'!$C23</f>
        <v>27</v>
      </c>
      <c r="K27">
        <f t="shared" si="7"/>
        <v>2.25</v>
      </c>
      <c r="L27">
        <f t="shared" si="8"/>
        <v>77</v>
      </c>
      <c r="M27">
        <f t="shared" si="9"/>
        <v>6.416666666666667</v>
      </c>
      <c r="N27">
        <v>1</v>
      </c>
      <c r="O27">
        <v>1</v>
      </c>
      <c r="P27">
        <v>1</v>
      </c>
      <c r="Q27">
        <v>1</v>
      </c>
      <c r="R27">
        <f>'[1]EVS free'!$E23</f>
        <v>1</v>
      </c>
      <c r="S27">
        <v>1</v>
      </c>
      <c r="T27">
        <f t="shared" si="10"/>
        <v>1</v>
      </c>
      <c r="U27">
        <f>'[1]EVS free'!$F23</f>
        <v>1</v>
      </c>
      <c r="V27">
        <v>1</v>
      </c>
      <c r="W27">
        <f t="shared" si="11"/>
        <v>1</v>
      </c>
      <c r="X27">
        <f t="shared" si="12"/>
        <v>1</v>
      </c>
      <c r="Y27">
        <f>'[1]EVS free'!$D23</f>
        <v>1</v>
      </c>
      <c r="Z27">
        <f>'[1]EVS free'!$G23</f>
        <v>1</v>
      </c>
      <c r="AA27">
        <f>'[1]EVS free'!$H23</f>
        <v>1</v>
      </c>
      <c r="AB27">
        <f>'[1]EVS free'!$I23</f>
        <v>1</v>
      </c>
      <c r="AC27">
        <v>1</v>
      </c>
      <c r="AD27">
        <f>'[1]EVS free'!$J23</f>
        <v>1</v>
      </c>
      <c r="AE27">
        <v>1</v>
      </c>
      <c r="AF27">
        <f t="shared" si="13"/>
        <v>1</v>
      </c>
      <c r="AG27">
        <f>'[1]EVS free'!$K23</f>
        <v>1</v>
      </c>
      <c r="AH27">
        <f t="shared" si="14"/>
        <v>1</v>
      </c>
      <c r="AI27">
        <f>'[1]EVS free'!$L23</f>
        <v>0</v>
      </c>
      <c r="AJ27">
        <v>1</v>
      </c>
      <c r="AK27">
        <f t="shared" si="15"/>
        <v>1</v>
      </c>
      <c r="AL27">
        <v>1</v>
      </c>
      <c r="AM27">
        <f>'[1]EVS free'!$M23</f>
        <v>0</v>
      </c>
      <c r="AN27">
        <v>1</v>
      </c>
      <c r="AO27">
        <f>'[1]EVS free'!$N23</f>
        <v>1</v>
      </c>
      <c r="AP27">
        <v>1</v>
      </c>
      <c r="AQ27">
        <v>1</v>
      </c>
      <c r="AR27">
        <v>1</v>
      </c>
      <c r="AS27">
        <f>'[1]EVS free'!$O23</f>
        <v>1</v>
      </c>
      <c r="AT27">
        <v>1</v>
      </c>
      <c r="AU27">
        <f t="shared" si="16"/>
        <v>4.3050000000000139</v>
      </c>
      <c r="AV27">
        <f t="shared" si="17"/>
        <v>15.64</v>
      </c>
      <c r="AW27">
        <f t="shared" si="18"/>
        <v>19.463333333333335</v>
      </c>
      <c r="AX27">
        <f t="shared" si="19"/>
        <v>14.792499999999997</v>
      </c>
      <c r="AY27">
        <v>1</v>
      </c>
      <c r="AZ27">
        <v>1</v>
      </c>
      <c r="BA27">
        <v>1</v>
      </c>
      <c r="BG27">
        <f t="shared" si="22"/>
        <v>83.333333333333329</v>
      </c>
      <c r="BH27" s="10">
        <f t="shared" si="20"/>
        <v>4.1666666666666665E-5</v>
      </c>
      <c r="BI27">
        <f t="shared" si="21"/>
        <v>98.71794871794873</v>
      </c>
    </row>
    <row r="28" spans="1:61" ht="58">
      <c r="A28" t="s">
        <v>351</v>
      </c>
      <c r="B28" s="2" t="s">
        <v>974</v>
      </c>
      <c r="C28" t="s">
        <v>972</v>
      </c>
      <c r="D28">
        <v>1</v>
      </c>
      <c r="E28">
        <v>1</v>
      </c>
      <c r="F28">
        <f t="shared" si="3"/>
        <v>1</v>
      </c>
      <c r="G28">
        <f t="shared" si="4"/>
        <v>19</v>
      </c>
      <c r="H28">
        <f t="shared" si="5"/>
        <v>19</v>
      </c>
      <c r="I28">
        <f t="shared" si="6"/>
        <v>100</v>
      </c>
      <c r="J28">
        <f>'[1]EVS free'!$C24</f>
        <v>37</v>
      </c>
      <c r="K28">
        <f t="shared" si="7"/>
        <v>1.9473684210526316</v>
      </c>
      <c r="L28">
        <f t="shared" si="8"/>
        <v>99</v>
      </c>
      <c r="M28">
        <f t="shared" si="9"/>
        <v>5.2105263157894735</v>
      </c>
      <c r="N28">
        <v>1</v>
      </c>
      <c r="O28">
        <v>1</v>
      </c>
      <c r="P28">
        <v>1</v>
      </c>
      <c r="Q28">
        <v>1</v>
      </c>
      <c r="R28">
        <f>'[1]EVS free'!$E24</f>
        <v>1</v>
      </c>
      <c r="S28">
        <v>1</v>
      </c>
      <c r="T28">
        <f t="shared" si="10"/>
        <v>1</v>
      </c>
      <c r="U28">
        <f>'[1]EVS free'!$F24</f>
        <v>1</v>
      </c>
      <c r="V28">
        <v>1</v>
      </c>
      <c r="W28">
        <f t="shared" si="11"/>
        <v>1</v>
      </c>
      <c r="X28">
        <f t="shared" si="12"/>
        <v>1</v>
      </c>
      <c r="Y28">
        <f>'[1]EVS free'!$D24</f>
        <v>1</v>
      </c>
      <c r="Z28">
        <f>'[1]EVS free'!$G24</f>
        <v>1</v>
      </c>
      <c r="AA28">
        <f>'[1]EVS free'!$H24</f>
        <v>1</v>
      </c>
      <c r="AB28">
        <f>'[1]EVS free'!$I24</f>
        <v>1</v>
      </c>
      <c r="AC28">
        <v>1</v>
      </c>
      <c r="AD28">
        <f>'[1]EVS free'!$J24</f>
        <v>0</v>
      </c>
      <c r="AE28">
        <v>1</v>
      </c>
      <c r="AF28">
        <f t="shared" si="13"/>
        <v>1</v>
      </c>
      <c r="AG28">
        <f>'[1]EVS free'!$K24</f>
        <v>1</v>
      </c>
      <c r="AH28">
        <f t="shared" si="14"/>
        <v>1</v>
      </c>
      <c r="AI28">
        <f>'[1]EVS free'!$L24</f>
        <v>1</v>
      </c>
      <c r="AJ28">
        <v>1</v>
      </c>
      <c r="AK28">
        <f t="shared" si="15"/>
        <v>1</v>
      </c>
      <c r="AL28">
        <v>1</v>
      </c>
      <c r="AM28">
        <f>'[1]EVS free'!$M24</f>
        <v>1</v>
      </c>
      <c r="AN28">
        <v>1</v>
      </c>
      <c r="AO28">
        <f>'[1]EVS free'!$N24</f>
        <v>1</v>
      </c>
      <c r="AP28">
        <v>1</v>
      </c>
      <c r="AQ28">
        <v>1</v>
      </c>
      <c r="AR28">
        <v>1</v>
      </c>
      <c r="AS28">
        <f>'[1]EVS free'!$O24</f>
        <v>1</v>
      </c>
      <c r="AT28">
        <v>1</v>
      </c>
      <c r="AU28">
        <f t="shared" si="16"/>
        <v>22.802631578947398</v>
      </c>
      <c r="AV28">
        <f t="shared" si="17"/>
        <v>14.798947368421054</v>
      </c>
      <c r="AW28">
        <f t="shared" si="18"/>
        <v>13.279999999999998</v>
      </c>
      <c r="AX28">
        <f t="shared" si="19"/>
        <v>12.611578947368422</v>
      </c>
      <c r="AY28">
        <v>1</v>
      </c>
      <c r="AZ28">
        <v>1</v>
      </c>
      <c r="BA28">
        <v>1</v>
      </c>
      <c r="BG28">
        <f t="shared" si="22"/>
        <v>52.631578947368418</v>
      </c>
      <c r="BH28" s="10">
        <f t="shared" si="20"/>
        <v>6.597222222222223E-5</v>
      </c>
      <c r="BI28">
        <f t="shared" si="21"/>
        <v>99</v>
      </c>
    </row>
    <row r="29" spans="1:61" ht="43.5">
      <c r="A29">
        <v>17</v>
      </c>
      <c r="B29" s="2" t="s">
        <v>975</v>
      </c>
      <c r="C29" t="s">
        <v>972</v>
      </c>
      <c r="D29">
        <v>1</v>
      </c>
      <c r="E29">
        <v>1</v>
      </c>
      <c r="F29">
        <f t="shared" si="3"/>
        <v>1</v>
      </c>
      <c r="G29">
        <f t="shared" si="4"/>
        <v>13</v>
      </c>
      <c r="H29">
        <f t="shared" si="5"/>
        <v>13</v>
      </c>
      <c r="I29">
        <f t="shared" si="6"/>
        <v>70</v>
      </c>
      <c r="J29">
        <f>'[1]EVS free'!$C25</f>
        <v>26</v>
      </c>
      <c r="K29">
        <f t="shared" si="7"/>
        <v>2</v>
      </c>
      <c r="L29">
        <f t="shared" si="8"/>
        <v>69</v>
      </c>
      <c r="M29">
        <f t="shared" si="9"/>
        <v>5.3076923076923075</v>
      </c>
      <c r="N29">
        <v>1</v>
      </c>
      <c r="O29">
        <v>1</v>
      </c>
      <c r="P29">
        <v>1</v>
      </c>
      <c r="Q29">
        <v>1</v>
      </c>
      <c r="R29">
        <f>'[1]EVS free'!$E25</f>
        <v>1</v>
      </c>
      <c r="S29">
        <v>1</v>
      </c>
      <c r="T29">
        <f t="shared" si="10"/>
        <v>1</v>
      </c>
      <c r="U29">
        <f>'[1]EVS free'!$F25</f>
        <v>1</v>
      </c>
      <c r="V29">
        <v>1</v>
      </c>
      <c r="W29">
        <f t="shared" si="11"/>
        <v>1</v>
      </c>
      <c r="X29">
        <f t="shared" si="12"/>
        <v>1</v>
      </c>
      <c r="Y29">
        <f>'[1]EVS free'!$D25</f>
        <v>1</v>
      </c>
      <c r="Z29">
        <f>'[1]EVS free'!$G25</f>
        <v>1</v>
      </c>
      <c r="AA29">
        <f>'[1]EVS free'!$H25</f>
        <v>0</v>
      </c>
      <c r="AB29">
        <f>'[1]EVS free'!$I25</f>
        <v>1</v>
      </c>
      <c r="AC29">
        <v>1</v>
      </c>
      <c r="AD29">
        <f>'[1]EVS free'!$J25</f>
        <v>1</v>
      </c>
      <c r="AE29">
        <v>1</v>
      </c>
      <c r="AF29">
        <f t="shared" si="13"/>
        <v>1</v>
      </c>
      <c r="AG29">
        <f>'[1]EVS free'!$K25</f>
        <v>1</v>
      </c>
      <c r="AH29">
        <f t="shared" si="14"/>
        <v>1</v>
      </c>
      <c r="AI29">
        <f>'[1]EVS free'!$L25</f>
        <v>1</v>
      </c>
      <c r="AJ29">
        <v>1</v>
      </c>
      <c r="AK29">
        <f t="shared" si="15"/>
        <v>1</v>
      </c>
      <c r="AL29">
        <v>1</v>
      </c>
      <c r="AM29">
        <f>'[1]EVS free'!$M25</f>
        <v>1</v>
      </c>
      <c r="AN29">
        <v>1</v>
      </c>
      <c r="AO29">
        <f>'[1]EVS free'!$N25</f>
        <v>1</v>
      </c>
      <c r="AP29">
        <v>1</v>
      </c>
      <c r="AQ29">
        <v>1</v>
      </c>
      <c r="AR29">
        <v>1</v>
      </c>
      <c r="AS29">
        <f>'[1]EVS free'!$O25</f>
        <v>1</v>
      </c>
      <c r="AT29">
        <v>1</v>
      </c>
      <c r="AU29">
        <f t="shared" si="16"/>
        <v>24.440000000000019</v>
      </c>
      <c r="AV29">
        <f t="shared" si="17"/>
        <v>13.080000000000002</v>
      </c>
      <c r="AW29">
        <f t="shared" si="18"/>
        <v>13.132307692307691</v>
      </c>
      <c r="AX29">
        <f t="shared" si="19"/>
        <v>10.069230769230767</v>
      </c>
      <c r="AY29">
        <v>1</v>
      </c>
      <c r="AZ29">
        <v>1</v>
      </c>
      <c r="BA29">
        <v>1</v>
      </c>
      <c r="BG29">
        <f t="shared" si="22"/>
        <v>76.923076923076934</v>
      </c>
      <c r="BH29" s="10">
        <f t="shared" si="20"/>
        <v>4.5138888888888894E-5</v>
      </c>
      <c r="BI29">
        <f t="shared" si="21"/>
        <v>98.571428571428584</v>
      </c>
    </row>
    <row r="30" spans="1:61" ht="43.5">
      <c r="A30" t="s">
        <v>533</v>
      </c>
      <c r="B30" s="2" t="s">
        <v>976</v>
      </c>
      <c r="C30" t="s">
        <v>972</v>
      </c>
      <c r="D30">
        <v>1</v>
      </c>
      <c r="E30">
        <v>1</v>
      </c>
      <c r="F30">
        <f t="shared" si="3"/>
        <v>1</v>
      </c>
      <c r="G30">
        <f t="shared" si="4"/>
        <v>16</v>
      </c>
      <c r="H30">
        <f t="shared" si="5"/>
        <v>16</v>
      </c>
      <c r="I30">
        <f t="shared" si="6"/>
        <v>72</v>
      </c>
      <c r="J30">
        <f>'[1]EVS free'!$C26</f>
        <v>25</v>
      </c>
      <c r="K30">
        <f t="shared" si="7"/>
        <v>1.5625</v>
      </c>
      <c r="L30">
        <f t="shared" si="8"/>
        <v>69</v>
      </c>
      <c r="M30">
        <f t="shared" si="9"/>
        <v>4.3125</v>
      </c>
      <c r="N30">
        <v>1</v>
      </c>
      <c r="O30">
        <v>1</v>
      </c>
      <c r="P30">
        <v>1</v>
      </c>
      <c r="Q30">
        <v>1</v>
      </c>
      <c r="R30">
        <f>'[1]EVS free'!$E26</f>
        <v>1</v>
      </c>
      <c r="S30">
        <v>1</v>
      </c>
      <c r="T30">
        <f t="shared" si="10"/>
        <v>1</v>
      </c>
      <c r="U30">
        <f>'[1]EVS free'!$F26</f>
        <v>1</v>
      </c>
      <c r="V30">
        <v>1</v>
      </c>
      <c r="W30">
        <f t="shared" si="11"/>
        <v>1</v>
      </c>
      <c r="X30">
        <f t="shared" si="12"/>
        <v>1</v>
      </c>
      <c r="Y30">
        <f>'[1]EVS free'!$D26</f>
        <v>1</v>
      </c>
      <c r="Z30">
        <f>'[1]EVS free'!$G26</f>
        <v>1</v>
      </c>
      <c r="AA30">
        <f>'[1]EVS free'!$H26</f>
        <v>1</v>
      </c>
      <c r="AB30">
        <f>'[1]EVS free'!$I26</f>
        <v>1</v>
      </c>
      <c r="AC30">
        <v>1</v>
      </c>
      <c r="AD30">
        <f>'[1]EVS free'!$J26</f>
        <v>1</v>
      </c>
      <c r="AE30">
        <v>1</v>
      </c>
      <c r="AF30">
        <f t="shared" si="13"/>
        <v>3</v>
      </c>
      <c r="AG30">
        <f>'[1]EVS free'!$K26</f>
        <v>1</v>
      </c>
      <c r="AH30">
        <f t="shared" si="14"/>
        <v>1</v>
      </c>
      <c r="AI30">
        <f>'[1]EVS free'!$L26</f>
        <v>1</v>
      </c>
      <c r="AJ30">
        <v>1</v>
      </c>
      <c r="AK30">
        <f t="shared" si="15"/>
        <v>0</v>
      </c>
      <c r="AL30">
        <v>1</v>
      </c>
      <c r="AM30">
        <f>'[1]EVS free'!$M26</f>
        <v>1</v>
      </c>
      <c r="AN30">
        <v>1</v>
      </c>
      <c r="AO30">
        <f>'[1]EVS free'!$N26</f>
        <v>1</v>
      </c>
      <c r="AP30">
        <v>1</v>
      </c>
      <c r="AQ30">
        <v>1</v>
      </c>
      <c r="AR30">
        <v>1</v>
      </c>
      <c r="AS30">
        <f>'[1]EVS free'!$O26</f>
        <v>1</v>
      </c>
      <c r="AT30">
        <v>1</v>
      </c>
      <c r="AU30">
        <f t="shared" si="16"/>
        <v>58.407500000000013</v>
      </c>
      <c r="AV30">
        <f t="shared" si="17"/>
        <v>9.0875000000000021</v>
      </c>
      <c r="AW30">
        <f t="shared" si="18"/>
        <v>7.707499999999996</v>
      </c>
      <c r="AX30">
        <f t="shared" si="19"/>
        <v>6.8818750000000009</v>
      </c>
      <c r="AY30">
        <v>1</v>
      </c>
      <c r="AZ30">
        <v>1</v>
      </c>
      <c r="BA30">
        <v>1</v>
      </c>
      <c r="BG30">
        <f t="shared" si="22"/>
        <v>187.5</v>
      </c>
      <c r="BH30" s="10">
        <f t="shared" si="20"/>
        <v>5.5555555555555558E-5</v>
      </c>
      <c r="BI30">
        <f t="shared" si="21"/>
        <v>95.833333333333343</v>
      </c>
    </row>
    <row r="31" spans="1:61" ht="29">
      <c r="A31" t="s">
        <v>535</v>
      </c>
      <c r="B31" s="2" t="s">
        <v>977</v>
      </c>
      <c r="C31" t="s">
        <v>972</v>
      </c>
      <c r="D31">
        <v>1</v>
      </c>
      <c r="E31">
        <v>1</v>
      </c>
      <c r="F31">
        <f t="shared" si="3"/>
        <v>1</v>
      </c>
      <c r="G31">
        <f t="shared" si="4"/>
        <v>14</v>
      </c>
      <c r="H31">
        <f t="shared" si="5"/>
        <v>14</v>
      </c>
      <c r="I31">
        <f t="shared" si="6"/>
        <v>62</v>
      </c>
      <c r="J31">
        <f>'[1]EVS free'!$C27</f>
        <v>20</v>
      </c>
      <c r="K31">
        <f t="shared" si="7"/>
        <v>1.4285714285714286</v>
      </c>
      <c r="L31">
        <f t="shared" si="8"/>
        <v>61</v>
      </c>
      <c r="M31">
        <f t="shared" si="9"/>
        <v>4.3571428571428568</v>
      </c>
      <c r="N31">
        <v>0</v>
      </c>
      <c r="O31">
        <v>1</v>
      </c>
      <c r="P31">
        <v>1</v>
      </c>
      <c r="Q31">
        <v>0</v>
      </c>
      <c r="R31">
        <f>'[1]EVS free'!$E27</f>
        <v>1</v>
      </c>
      <c r="S31">
        <v>1</v>
      </c>
      <c r="T31">
        <f t="shared" si="10"/>
        <v>0</v>
      </c>
      <c r="U31">
        <f>'[1]EVS free'!$F27</f>
        <v>1</v>
      </c>
      <c r="V31">
        <v>1</v>
      </c>
      <c r="W31">
        <f t="shared" si="11"/>
        <v>0</v>
      </c>
      <c r="X31">
        <f t="shared" si="12"/>
        <v>1</v>
      </c>
      <c r="Y31">
        <f>'[1]EVS free'!$D27</f>
        <v>1</v>
      </c>
      <c r="Z31">
        <f>'[1]EVS free'!$G27</f>
        <v>1</v>
      </c>
      <c r="AA31">
        <f>'[1]EVS free'!$H27</f>
        <v>1</v>
      </c>
      <c r="AB31">
        <f>'[1]EVS free'!$I27</f>
        <v>1</v>
      </c>
      <c r="AC31">
        <v>1</v>
      </c>
      <c r="AD31">
        <f>'[1]EVS free'!$J27</f>
        <v>1</v>
      </c>
      <c r="AE31">
        <v>1</v>
      </c>
      <c r="AF31">
        <f t="shared" si="13"/>
        <v>1</v>
      </c>
      <c r="AG31">
        <f>'[1]EVS free'!$K27</f>
        <v>1</v>
      </c>
      <c r="AH31">
        <f t="shared" si="14"/>
        <v>1</v>
      </c>
      <c r="AI31">
        <f>'[1]EVS free'!$L27</f>
        <v>1</v>
      </c>
      <c r="AJ31">
        <v>1</v>
      </c>
      <c r="AK31">
        <f t="shared" si="15"/>
        <v>1</v>
      </c>
      <c r="AL31">
        <v>1</v>
      </c>
      <c r="AM31">
        <f>'[1]EVS free'!$M27</f>
        <v>0</v>
      </c>
      <c r="AN31">
        <v>1</v>
      </c>
      <c r="AO31">
        <f>'[1]EVS free'!$N27</f>
        <v>1</v>
      </c>
      <c r="AP31">
        <v>1</v>
      </c>
      <c r="AQ31">
        <v>1</v>
      </c>
      <c r="AR31">
        <v>1</v>
      </c>
      <c r="AS31">
        <f>'[1]EVS free'!$O27</f>
        <v>1</v>
      </c>
      <c r="AT31">
        <v>1</v>
      </c>
      <c r="AU31">
        <f t="shared" si="16"/>
        <v>71.767857142857167</v>
      </c>
      <c r="AV31">
        <f t="shared" si="17"/>
        <v>6.7271428571428586</v>
      </c>
      <c r="AW31">
        <f t="shared" si="18"/>
        <v>7.7057142857142829</v>
      </c>
      <c r="AX31">
        <f t="shared" si="19"/>
        <v>6.0921428571428571</v>
      </c>
      <c r="AY31">
        <v>1</v>
      </c>
      <c r="AZ31">
        <v>1</v>
      </c>
      <c r="BA31">
        <v>1</v>
      </c>
      <c r="BG31">
        <f t="shared" si="22"/>
        <v>71.428571428571431</v>
      </c>
      <c r="BH31" s="10">
        <f t="shared" si="20"/>
        <v>4.8611111111111115E-5</v>
      </c>
      <c r="BI31">
        <f t="shared" si="21"/>
        <v>98.387096774193552</v>
      </c>
    </row>
    <row r="32" spans="1:61" ht="43.5">
      <c r="A32">
        <v>18</v>
      </c>
      <c r="B32" s="2" t="s">
        <v>978</v>
      </c>
      <c r="C32" t="s">
        <v>972</v>
      </c>
      <c r="D32">
        <v>1</v>
      </c>
      <c r="E32">
        <v>1</v>
      </c>
      <c r="F32">
        <f t="shared" si="3"/>
        <v>1</v>
      </c>
      <c r="G32">
        <f t="shared" si="4"/>
        <v>16</v>
      </c>
      <c r="H32">
        <f t="shared" si="5"/>
        <v>16</v>
      </c>
      <c r="I32">
        <f t="shared" si="6"/>
        <v>83</v>
      </c>
      <c r="J32">
        <f>'[1]EVS free'!$C28</f>
        <v>28</v>
      </c>
      <c r="K32">
        <f t="shared" si="7"/>
        <v>1.75</v>
      </c>
      <c r="L32">
        <f t="shared" si="8"/>
        <v>83</v>
      </c>
      <c r="M32">
        <f t="shared" si="9"/>
        <v>5.1875</v>
      </c>
      <c r="N32">
        <v>1</v>
      </c>
      <c r="O32">
        <v>1</v>
      </c>
      <c r="P32">
        <v>1</v>
      </c>
      <c r="Q32">
        <v>1</v>
      </c>
      <c r="R32">
        <f>'[1]EVS free'!$E28</f>
        <v>1</v>
      </c>
      <c r="S32">
        <v>1</v>
      </c>
      <c r="T32">
        <f t="shared" si="10"/>
        <v>1</v>
      </c>
      <c r="U32">
        <f>'[1]EVS free'!$F28</f>
        <v>1</v>
      </c>
      <c r="V32">
        <v>1</v>
      </c>
      <c r="W32">
        <f t="shared" si="11"/>
        <v>1</v>
      </c>
      <c r="X32">
        <f t="shared" si="12"/>
        <v>1</v>
      </c>
      <c r="Y32">
        <f>'[1]EVS free'!$D28</f>
        <v>1</v>
      </c>
      <c r="Z32">
        <f>'[1]EVS free'!$G28</f>
        <v>1</v>
      </c>
      <c r="AA32">
        <f>'[1]EVS free'!$H28</f>
        <v>1</v>
      </c>
      <c r="AB32">
        <f>'[1]EVS free'!$I28</f>
        <v>1</v>
      </c>
      <c r="AC32">
        <v>1</v>
      </c>
      <c r="AD32">
        <f>'[1]EVS free'!$J28</f>
        <v>1</v>
      </c>
      <c r="AE32">
        <v>1</v>
      </c>
      <c r="AF32">
        <f t="shared" si="13"/>
        <v>0</v>
      </c>
      <c r="AG32">
        <f>'[1]EVS free'!$K28</f>
        <v>1</v>
      </c>
      <c r="AH32">
        <f t="shared" si="14"/>
        <v>1</v>
      </c>
      <c r="AI32">
        <f>'[1]EVS free'!$L28</f>
        <v>1</v>
      </c>
      <c r="AJ32">
        <v>1</v>
      </c>
      <c r="AK32">
        <f t="shared" si="15"/>
        <v>1</v>
      </c>
      <c r="AL32">
        <v>1</v>
      </c>
      <c r="AM32">
        <f>'[1]EVS free'!$M28</f>
        <v>0</v>
      </c>
      <c r="AN32">
        <v>1</v>
      </c>
      <c r="AO32">
        <f>'[1]EVS free'!$N28</f>
        <v>1</v>
      </c>
      <c r="AP32">
        <v>1</v>
      </c>
      <c r="AQ32">
        <v>1</v>
      </c>
      <c r="AR32">
        <v>1</v>
      </c>
      <c r="AS32">
        <f>'[1]EVS free'!$O28</f>
        <v>1</v>
      </c>
      <c r="AT32">
        <v>1</v>
      </c>
      <c r="AU32">
        <f t="shared" si="16"/>
        <v>42.54500000000003</v>
      </c>
      <c r="AV32">
        <f t="shared" si="17"/>
        <v>11.3</v>
      </c>
      <c r="AW32">
        <f t="shared" si="18"/>
        <v>12.852499999999996</v>
      </c>
      <c r="AX32">
        <f t="shared" si="19"/>
        <v>11.003125000000004</v>
      </c>
      <c r="AY32">
        <v>1</v>
      </c>
      <c r="AZ32">
        <v>1</v>
      </c>
      <c r="BA32">
        <v>1</v>
      </c>
      <c r="BG32">
        <f t="shared" si="22"/>
        <v>0</v>
      </c>
      <c r="BH32" s="10">
        <f t="shared" si="20"/>
        <v>5.5555555555555558E-5</v>
      </c>
      <c r="BI32">
        <f t="shared" si="21"/>
        <v>100</v>
      </c>
    </row>
    <row r="33" spans="1:61" ht="58">
      <c r="A33">
        <v>19</v>
      </c>
      <c r="B33" s="1" t="s">
        <v>979</v>
      </c>
      <c r="C33" t="s">
        <v>972</v>
      </c>
      <c r="D33">
        <v>1</v>
      </c>
      <c r="E33">
        <v>1</v>
      </c>
      <c r="F33">
        <f t="shared" si="3"/>
        <v>2</v>
      </c>
      <c r="G33">
        <f t="shared" si="4"/>
        <v>25</v>
      </c>
      <c r="H33">
        <f t="shared" si="5"/>
        <v>12.5</v>
      </c>
      <c r="I33">
        <f t="shared" si="6"/>
        <v>112</v>
      </c>
      <c r="J33">
        <f>'[1]EVS free'!$C29</f>
        <v>41</v>
      </c>
      <c r="K33">
        <f t="shared" si="7"/>
        <v>1.64</v>
      </c>
      <c r="L33">
        <f t="shared" si="8"/>
        <v>111</v>
      </c>
      <c r="M33">
        <f t="shared" si="9"/>
        <v>4.4400000000000004</v>
      </c>
      <c r="N33">
        <v>1</v>
      </c>
      <c r="O33">
        <v>1</v>
      </c>
      <c r="P33">
        <v>0</v>
      </c>
      <c r="Q33">
        <v>1</v>
      </c>
      <c r="R33">
        <f>'[1]EVS free'!$E29</f>
        <v>1</v>
      </c>
      <c r="S33">
        <v>1</v>
      </c>
      <c r="T33">
        <f t="shared" si="10"/>
        <v>1</v>
      </c>
      <c r="U33">
        <f>'[1]EVS free'!$F29</f>
        <v>1</v>
      </c>
      <c r="V33">
        <v>1</v>
      </c>
      <c r="W33">
        <f t="shared" si="11"/>
        <v>0</v>
      </c>
      <c r="X33">
        <f t="shared" si="12"/>
        <v>1</v>
      </c>
      <c r="Y33">
        <f>'[1]EVS free'!$D29</f>
        <v>0</v>
      </c>
      <c r="Z33">
        <f>'[1]EVS free'!$G29</f>
        <v>1</v>
      </c>
      <c r="AA33">
        <f>'[1]EVS free'!$H29</f>
        <v>1</v>
      </c>
      <c r="AB33">
        <f>'[1]EVS free'!$I29</f>
        <v>1</v>
      </c>
      <c r="AC33">
        <v>1</v>
      </c>
      <c r="AD33">
        <f>'[1]EVS free'!$J29</f>
        <v>1</v>
      </c>
      <c r="AE33">
        <v>1</v>
      </c>
      <c r="AF33">
        <f t="shared" si="13"/>
        <v>1</v>
      </c>
      <c r="AG33">
        <f>'[1]EVS free'!$K29</f>
        <v>1</v>
      </c>
      <c r="AH33">
        <f t="shared" si="14"/>
        <v>1</v>
      </c>
      <c r="AI33">
        <f>'[1]EVS free'!$L29</f>
        <v>0</v>
      </c>
      <c r="AJ33">
        <v>1</v>
      </c>
      <c r="AK33">
        <f t="shared" si="15"/>
        <v>1</v>
      </c>
      <c r="AL33">
        <v>1</v>
      </c>
      <c r="AM33">
        <f>'[1]EVS free'!$M29</f>
        <v>0</v>
      </c>
      <c r="AN33">
        <v>1</v>
      </c>
      <c r="AO33">
        <f>'[1]EVS free'!$N29</f>
        <v>1</v>
      </c>
      <c r="AP33">
        <v>1</v>
      </c>
      <c r="AQ33">
        <v>1</v>
      </c>
      <c r="AR33">
        <v>1</v>
      </c>
      <c r="AS33">
        <f>'[1]EVS free'!$O29</f>
        <v>1</v>
      </c>
      <c r="AT33">
        <v>1</v>
      </c>
      <c r="AU33">
        <f t="shared" si="16"/>
        <v>55.403500000000037</v>
      </c>
      <c r="AV33">
        <f t="shared" si="17"/>
        <v>8.6370000000000005</v>
      </c>
      <c r="AW33">
        <f t="shared" si="18"/>
        <v>7.9392000000000031</v>
      </c>
      <c r="AX33">
        <f t="shared" si="19"/>
        <v>5.7324000000000019</v>
      </c>
      <c r="AY33">
        <v>0</v>
      </c>
      <c r="AZ33">
        <v>1</v>
      </c>
      <c r="BA33">
        <v>1</v>
      </c>
      <c r="BG33">
        <f t="shared" si="22"/>
        <v>40</v>
      </c>
      <c r="BH33" s="10">
        <f t="shared" si="20"/>
        <v>8.6805555555555545E-5</v>
      </c>
      <c r="BI33">
        <f t="shared" si="21"/>
        <v>99.107142857142861</v>
      </c>
    </row>
    <row r="34" spans="1:61" ht="29">
      <c r="A34" t="s">
        <v>980</v>
      </c>
      <c r="B34" s="2" t="s">
        <v>981</v>
      </c>
      <c r="C34" t="s">
        <v>972</v>
      </c>
      <c r="D34">
        <v>1</v>
      </c>
      <c r="E34">
        <v>1</v>
      </c>
      <c r="F34">
        <f t="shared" si="3"/>
        <v>1</v>
      </c>
      <c r="G34">
        <f t="shared" si="4"/>
        <v>13</v>
      </c>
      <c r="H34">
        <f t="shared" si="5"/>
        <v>13</v>
      </c>
      <c r="I34">
        <f t="shared" si="6"/>
        <v>68</v>
      </c>
      <c r="J34">
        <f>'[1]EVS free'!$C30</f>
        <v>25</v>
      </c>
      <c r="K34">
        <f t="shared" si="7"/>
        <v>1.9230769230769231</v>
      </c>
      <c r="L34">
        <f t="shared" si="8"/>
        <v>67</v>
      </c>
      <c r="M34">
        <f t="shared" si="9"/>
        <v>5.1538461538461542</v>
      </c>
      <c r="N34">
        <v>1</v>
      </c>
      <c r="O34">
        <v>1</v>
      </c>
      <c r="P34">
        <v>1</v>
      </c>
      <c r="Q34">
        <v>1</v>
      </c>
      <c r="R34">
        <f>'[1]EVS free'!$E30</f>
        <v>1</v>
      </c>
      <c r="S34">
        <v>1</v>
      </c>
      <c r="T34">
        <f t="shared" si="10"/>
        <v>1</v>
      </c>
      <c r="U34">
        <f>'[1]EVS free'!$F30</f>
        <v>1</v>
      </c>
      <c r="V34">
        <v>1</v>
      </c>
      <c r="W34">
        <f t="shared" si="11"/>
        <v>1</v>
      </c>
      <c r="X34">
        <f t="shared" si="12"/>
        <v>1</v>
      </c>
      <c r="Y34">
        <f>'[1]EVS free'!$D30</f>
        <v>1</v>
      </c>
      <c r="Z34">
        <f>'[1]EVS free'!$G30</f>
        <v>1</v>
      </c>
      <c r="AA34">
        <f>'[1]EVS free'!$H30</f>
        <v>1</v>
      </c>
      <c r="AB34">
        <f>'[1]EVS free'!$I30</f>
        <v>1</v>
      </c>
      <c r="AC34">
        <v>1</v>
      </c>
      <c r="AD34">
        <f>'[1]EVS free'!$J30</f>
        <v>1</v>
      </c>
      <c r="AE34">
        <v>1</v>
      </c>
      <c r="AF34">
        <f t="shared" si="13"/>
        <v>1</v>
      </c>
      <c r="AG34">
        <f>'[1]EVS free'!$K30</f>
        <v>1</v>
      </c>
      <c r="AH34">
        <f t="shared" si="14"/>
        <v>1</v>
      </c>
      <c r="AI34">
        <f>'[1]EVS free'!$L30</f>
        <v>1</v>
      </c>
      <c r="AJ34">
        <v>1</v>
      </c>
      <c r="AK34">
        <f t="shared" si="15"/>
        <v>1</v>
      </c>
      <c r="AL34">
        <v>1</v>
      </c>
      <c r="AM34">
        <f>'[1]EVS free'!$M30</f>
        <v>1</v>
      </c>
      <c r="AN34">
        <v>1</v>
      </c>
      <c r="AO34">
        <f>'[1]EVS free'!$N30</f>
        <v>1</v>
      </c>
      <c r="AP34">
        <v>1</v>
      </c>
      <c r="AQ34">
        <v>1</v>
      </c>
      <c r="AR34">
        <v>1</v>
      </c>
      <c r="AS34">
        <f>'[1]EVS free'!$O30</f>
        <v>1</v>
      </c>
      <c r="AT34">
        <v>1</v>
      </c>
      <c r="AU34">
        <f t="shared" si="16"/>
        <v>30.947692307692328</v>
      </c>
      <c r="AV34">
        <f t="shared" si="17"/>
        <v>12.172307692307694</v>
      </c>
      <c r="AW34">
        <f t="shared" si="18"/>
        <v>12.227692307692308</v>
      </c>
      <c r="AX34">
        <f t="shared" si="19"/>
        <v>9.3446153846153877</v>
      </c>
      <c r="AY34">
        <v>1</v>
      </c>
      <c r="AZ34">
        <v>1</v>
      </c>
      <c r="BA34">
        <v>1</v>
      </c>
      <c r="BG34">
        <f t="shared" si="22"/>
        <v>76.923076923076934</v>
      </c>
      <c r="BH34" s="10">
        <f t="shared" si="20"/>
        <v>4.5138888888888894E-5</v>
      </c>
      <c r="BI34">
        <f t="shared" si="21"/>
        <v>98.529411764705884</v>
      </c>
    </row>
    <row r="35" spans="1:61" ht="43.5">
      <c r="A35" t="s">
        <v>982</v>
      </c>
      <c r="B35" s="2" t="s">
        <v>983</v>
      </c>
      <c r="C35" t="s">
        <v>972</v>
      </c>
      <c r="D35">
        <v>1</v>
      </c>
      <c r="E35">
        <v>1</v>
      </c>
      <c r="F35">
        <f t="shared" si="3"/>
        <v>1</v>
      </c>
      <c r="G35">
        <f t="shared" si="4"/>
        <v>15</v>
      </c>
      <c r="H35">
        <f t="shared" si="5"/>
        <v>15</v>
      </c>
      <c r="I35">
        <f t="shared" si="6"/>
        <v>73</v>
      </c>
      <c r="J35">
        <f>'[1]EVS free'!$C31</f>
        <v>26</v>
      </c>
      <c r="K35">
        <f t="shared" si="7"/>
        <v>1.7333333333333334</v>
      </c>
      <c r="L35">
        <f t="shared" si="8"/>
        <v>72</v>
      </c>
      <c r="M35">
        <f t="shared" si="9"/>
        <v>4.8</v>
      </c>
      <c r="N35">
        <v>0</v>
      </c>
      <c r="O35">
        <v>1</v>
      </c>
      <c r="P35">
        <v>1</v>
      </c>
      <c r="Q35">
        <v>0</v>
      </c>
      <c r="R35">
        <f>'[1]EVS free'!$E31</f>
        <v>1</v>
      </c>
      <c r="S35">
        <v>1</v>
      </c>
      <c r="T35">
        <f t="shared" si="10"/>
        <v>0</v>
      </c>
      <c r="U35">
        <f>'[1]EVS free'!$F31</f>
        <v>1</v>
      </c>
      <c r="V35">
        <v>1</v>
      </c>
      <c r="W35">
        <f t="shared" si="11"/>
        <v>0</v>
      </c>
      <c r="X35">
        <f t="shared" si="12"/>
        <v>1</v>
      </c>
      <c r="Y35">
        <f>'[1]EVS free'!$D31</f>
        <v>1</v>
      </c>
      <c r="Z35">
        <f>'[1]EVS free'!$G31</f>
        <v>1</v>
      </c>
      <c r="AA35">
        <f>'[1]EVS free'!$H31</f>
        <v>1</v>
      </c>
      <c r="AB35">
        <f>'[1]EVS free'!$I31</f>
        <v>1</v>
      </c>
      <c r="AC35">
        <v>1</v>
      </c>
      <c r="AD35">
        <f>'[1]EVS free'!$J31</f>
        <v>1</v>
      </c>
      <c r="AE35">
        <v>1</v>
      </c>
      <c r="AF35">
        <f t="shared" si="13"/>
        <v>1</v>
      </c>
      <c r="AG35">
        <f>'[1]EVS free'!$K31</f>
        <v>0</v>
      </c>
      <c r="AH35">
        <f t="shared" si="14"/>
        <v>1</v>
      </c>
      <c r="AI35">
        <f>'[1]EVS free'!$L31</f>
        <v>1</v>
      </c>
      <c r="AJ35">
        <v>1</v>
      </c>
      <c r="AK35">
        <f t="shared" si="15"/>
        <v>1</v>
      </c>
      <c r="AL35">
        <v>1</v>
      </c>
      <c r="AM35">
        <f>'[1]EVS free'!$M31</f>
        <v>0</v>
      </c>
      <c r="AN35">
        <v>1</v>
      </c>
      <c r="AO35">
        <f>'[1]EVS free'!$N31</f>
        <v>1</v>
      </c>
      <c r="AP35">
        <v>1</v>
      </c>
      <c r="AQ35">
        <v>1</v>
      </c>
      <c r="AR35">
        <v>1</v>
      </c>
      <c r="AS35">
        <f>'[1]EVS free'!$O31</f>
        <v>1</v>
      </c>
      <c r="AT35">
        <v>1</v>
      </c>
      <c r="AU35">
        <f t="shared" si="16"/>
        <v>44.970000000000027</v>
      </c>
      <c r="AV35">
        <f t="shared" si="17"/>
        <v>10.713333333333338</v>
      </c>
      <c r="AW35">
        <f t="shared" si="18"/>
        <v>10.450666666666667</v>
      </c>
      <c r="AX35">
        <f t="shared" si="19"/>
        <v>8.6780000000000008</v>
      </c>
      <c r="AY35">
        <v>1</v>
      </c>
      <c r="AZ35">
        <v>1</v>
      </c>
      <c r="BA35">
        <v>1</v>
      </c>
      <c r="BG35">
        <f t="shared" si="22"/>
        <v>66.666666666666671</v>
      </c>
      <c r="BH35" s="10">
        <f t="shared" si="20"/>
        <v>5.208333333333333E-5</v>
      </c>
      <c r="BI35">
        <f t="shared" si="21"/>
        <v>98.630136986301366</v>
      </c>
    </row>
    <row r="36" spans="1:61" ht="43.5">
      <c r="A36">
        <v>20</v>
      </c>
      <c r="B36" s="1" t="s">
        <v>984</v>
      </c>
      <c r="C36" t="s">
        <v>972</v>
      </c>
      <c r="D36">
        <v>1</v>
      </c>
      <c r="E36">
        <v>1</v>
      </c>
      <c r="F36">
        <f t="shared" si="3"/>
        <v>1</v>
      </c>
      <c r="G36">
        <f t="shared" si="4"/>
        <v>17</v>
      </c>
      <c r="H36">
        <f t="shared" si="5"/>
        <v>17</v>
      </c>
      <c r="I36">
        <f t="shared" si="6"/>
        <v>85</v>
      </c>
      <c r="J36">
        <f>'[1]EVS free'!$C32</f>
        <v>31</v>
      </c>
      <c r="K36">
        <f t="shared" si="7"/>
        <v>1.8235294117647058</v>
      </c>
      <c r="L36">
        <f t="shared" si="8"/>
        <v>82</v>
      </c>
      <c r="M36">
        <f t="shared" si="9"/>
        <v>4.8235294117647056</v>
      </c>
      <c r="N36">
        <v>1</v>
      </c>
      <c r="O36">
        <v>1</v>
      </c>
      <c r="P36">
        <v>1</v>
      </c>
      <c r="Q36">
        <v>1</v>
      </c>
      <c r="R36">
        <f>'[1]EVS free'!$E32</f>
        <v>1</v>
      </c>
      <c r="S36">
        <v>1</v>
      </c>
      <c r="T36">
        <f t="shared" si="10"/>
        <v>1</v>
      </c>
      <c r="U36">
        <f>'[1]EVS free'!$F32</f>
        <v>1</v>
      </c>
      <c r="V36">
        <v>1</v>
      </c>
      <c r="W36">
        <f t="shared" si="11"/>
        <v>1</v>
      </c>
      <c r="X36">
        <f t="shared" si="12"/>
        <v>1</v>
      </c>
      <c r="Y36">
        <f>'[1]EVS free'!$D32</f>
        <v>0</v>
      </c>
      <c r="Z36">
        <f>'[1]EVS free'!$G32</f>
        <v>1</v>
      </c>
      <c r="AA36">
        <f>'[1]EVS free'!$H32</f>
        <v>1</v>
      </c>
      <c r="AB36">
        <f>'[1]EVS free'!$I32</f>
        <v>1</v>
      </c>
      <c r="AC36">
        <v>1</v>
      </c>
      <c r="AD36">
        <f>'[1]EVS free'!$J32</f>
        <v>1</v>
      </c>
      <c r="AE36">
        <v>1</v>
      </c>
      <c r="AF36">
        <f t="shared" si="13"/>
        <v>3</v>
      </c>
      <c r="AG36">
        <f>'[1]EVS free'!$K32</f>
        <v>1</v>
      </c>
      <c r="AH36">
        <f t="shared" si="14"/>
        <v>1</v>
      </c>
      <c r="AI36">
        <f>'[1]EVS free'!$L32</f>
        <v>0</v>
      </c>
      <c r="AJ36">
        <v>1</v>
      </c>
      <c r="AK36">
        <f t="shared" si="15"/>
        <v>0</v>
      </c>
      <c r="AL36">
        <v>1</v>
      </c>
      <c r="AM36">
        <f>'[1]EVS free'!$M32</f>
        <v>1</v>
      </c>
      <c r="AN36">
        <v>1</v>
      </c>
      <c r="AO36">
        <f>'[1]EVS free'!$N32</f>
        <v>0</v>
      </c>
      <c r="AP36">
        <v>1</v>
      </c>
      <c r="AQ36">
        <v>1</v>
      </c>
      <c r="AR36">
        <v>1</v>
      </c>
      <c r="AS36">
        <f>'[1]EVS free'!$O32</f>
        <v>0</v>
      </c>
      <c r="AT36">
        <v>1</v>
      </c>
      <c r="AU36">
        <f t="shared" si="16"/>
        <v>35.309411764705914</v>
      </c>
      <c r="AV36">
        <f t="shared" si="17"/>
        <v>12.55764705882353</v>
      </c>
      <c r="AW36">
        <f t="shared" si="18"/>
        <v>10.821176470588231</v>
      </c>
      <c r="AX36">
        <f t="shared" si="19"/>
        <v>9.7888235294117649</v>
      </c>
      <c r="AY36">
        <v>1</v>
      </c>
      <c r="AZ36">
        <v>1</v>
      </c>
      <c r="BA36">
        <v>1</v>
      </c>
      <c r="BG36">
        <f t="shared" si="22"/>
        <v>176.47058823529412</v>
      </c>
      <c r="BH36" s="10">
        <f t="shared" si="20"/>
        <v>5.902777777777778E-5</v>
      </c>
      <c r="BI36">
        <f t="shared" si="21"/>
        <v>96.470588235294116</v>
      </c>
    </row>
    <row r="37" spans="1:61" ht="72.5">
      <c r="A37" t="s">
        <v>985</v>
      </c>
      <c r="B37" s="1" t="s">
        <v>986</v>
      </c>
      <c r="C37" t="s">
        <v>972</v>
      </c>
      <c r="D37">
        <v>1</v>
      </c>
      <c r="E37">
        <v>1</v>
      </c>
      <c r="F37">
        <f t="shared" si="3"/>
        <v>1</v>
      </c>
      <c r="G37">
        <f t="shared" si="4"/>
        <v>29</v>
      </c>
      <c r="H37">
        <f t="shared" si="5"/>
        <v>29</v>
      </c>
      <c r="I37">
        <f t="shared" si="6"/>
        <v>138</v>
      </c>
      <c r="J37">
        <f>'[1]EVS free'!$C33</f>
        <v>52</v>
      </c>
      <c r="K37">
        <f t="shared" si="7"/>
        <v>1.7931034482758621</v>
      </c>
      <c r="L37">
        <f t="shared" si="8"/>
        <v>135</v>
      </c>
      <c r="M37">
        <f t="shared" si="9"/>
        <v>4.6551724137931032</v>
      </c>
      <c r="N37">
        <v>1</v>
      </c>
      <c r="O37">
        <v>1</v>
      </c>
      <c r="P37">
        <v>1</v>
      </c>
      <c r="Q37">
        <v>1</v>
      </c>
      <c r="R37">
        <f>'[1]EVS free'!$E33</f>
        <v>0</v>
      </c>
      <c r="S37">
        <v>1</v>
      </c>
      <c r="T37">
        <f t="shared" si="10"/>
        <v>0</v>
      </c>
      <c r="U37">
        <f>'[1]EVS free'!$F33</f>
        <v>1</v>
      </c>
      <c r="V37">
        <v>1</v>
      </c>
      <c r="W37">
        <f t="shared" si="11"/>
        <v>0</v>
      </c>
      <c r="X37">
        <f t="shared" si="12"/>
        <v>1</v>
      </c>
      <c r="Y37">
        <f>'[1]EVS free'!$D33</f>
        <v>0</v>
      </c>
      <c r="Z37">
        <f>'[1]EVS free'!$G33</f>
        <v>1</v>
      </c>
      <c r="AA37">
        <f>'[1]EVS free'!$H33</f>
        <v>0</v>
      </c>
      <c r="AB37">
        <f>'[1]EVS free'!$I33</f>
        <v>1</v>
      </c>
      <c r="AC37">
        <v>1</v>
      </c>
      <c r="AD37">
        <f>'[1]EVS free'!$J33</f>
        <v>1</v>
      </c>
      <c r="AE37">
        <v>1</v>
      </c>
      <c r="AF37">
        <f t="shared" si="13"/>
        <v>3</v>
      </c>
      <c r="AG37">
        <f>'[1]EVS free'!$K33</f>
        <v>0</v>
      </c>
      <c r="AH37">
        <f t="shared" si="14"/>
        <v>1</v>
      </c>
      <c r="AI37">
        <f>'[1]EVS free'!$L33</f>
        <v>0</v>
      </c>
      <c r="AJ37">
        <v>1</v>
      </c>
      <c r="AK37">
        <f t="shared" si="15"/>
        <v>1</v>
      </c>
      <c r="AL37">
        <v>1</v>
      </c>
      <c r="AM37">
        <f>'[1]EVS free'!$M33</f>
        <v>0</v>
      </c>
      <c r="AN37">
        <v>1</v>
      </c>
      <c r="AO37">
        <f>'[1]EVS free'!$N33</f>
        <v>0</v>
      </c>
      <c r="AP37">
        <v>1</v>
      </c>
      <c r="AQ37">
        <v>1</v>
      </c>
      <c r="AR37">
        <v>1</v>
      </c>
      <c r="AS37">
        <f>'[1]EVS free'!$O33</f>
        <v>0</v>
      </c>
      <c r="AT37">
        <v>1</v>
      </c>
      <c r="AU37">
        <f t="shared" si="16"/>
        <v>25.70344827586209</v>
      </c>
      <c r="AV37">
        <f t="shared" si="17"/>
        <v>16.878620689655175</v>
      </c>
      <c r="AW37">
        <f t="shared" si="18"/>
        <v>10.551724137931028</v>
      </c>
      <c r="AX37">
        <f t="shared" si="19"/>
        <v>14.995862068965515</v>
      </c>
      <c r="AY37">
        <v>1</v>
      </c>
      <c r="AZ37">
        <v>1</v>
      </c>
      <c r="BA37">
        <v>1</v>
      </c>
      <c r="BG37">
        <f t="shared" si="22"/>
        <v>103.44827586206897</v>
      </c>
      <c r="BH37" s="10">
        <f t="shared" si="20"/>
        <v>1.0069444444444445E-4</v>
      </c>
      <c r="BI37">
        <f t="shared" si="21"/>
        <v>97.826086956521735</v>
      </c>
    </row>
    <row r="38" spans="1:61" ht="58">
      <c r="A38">
        <v>21</v>
      </c>
      <c r="B38" s="1" t="s">
        <v>987</v>
      </c>
      <c r="C38" t="s">
        <v>972</v>
      </c>
      <c r="D38">
        <v>1</v>
      </c>
      <c r="E38">
        <v>1</v>
      </c>
      <c r="F38">
        <f t="shared" si="3"/>
        <v>1</v>
      </c>
      <c r="G38">
        <f t="shared" si="4"/>
        <v>27</v>
      </c>
      <c r="H38">
        <f t="shared" si="5"/>
        <v>27</v>
      </c>
      <c r="I38">
        <f t="shared" si="6"/>
        <v>114</v>
      </c>
      <c r="J38">
        <f>'[1]EVS free'!$C34</f>
        <v>40</v>
      </c>
      <c r="K38">
        <f t="shared" si="7"/>
        <v>1.4814814814814814</v>
      </c>
      <c r="L38">
        <f t="shared" si="8"/>
        <v>112</v>
      </c>
      <c r="M38">
        <f t="shared" si="9"/>
        <v>4.1481481481481479</v>
      </c>
      <c r="N38">
        <v>1</v>
      </c>
      <c r="O38">
        <v>1</v>
      </c>
      <c r="P38">
        <v>1</v>
      </c>
      <c r="Q38">
        <v>1</v>
      </c>
      <c r="R38">
        <f>'[1]EVS free'!$E34</f>
        <v>1</v>
      </c>
      <c r="S38">
        <v>1</v>
      </c>
      <c r="T38">
        <f t="shared" si="10"/>
        <v>1</v>
      </c>
      <c r="U38">
        <f>'[1]EVS free'!$F34</f>
        <v>1</v>
      </c>
      <c r="V38">
        <v>1</v>
      </c>
      <c r="W38">
        <f t="shared" si="11"/>
        <v>1</v>
      </c>
      <c r="X38">
        <f t="shared" si="12"/>
        <v>1</v>
      </c>
      <c r="Y38">
        <f>'[1]EVS free'!$D34</f>
        <v>0</v>
      </c>
      <c r="Z38">
        <f>'[1]EVS free'!$G34</f>
        <v>0</v>
      </c>
      <c r="AA38">
        <f>'[1]EVS free'!$H34</f>
        <v>1</v>
      </c>
      <c r="AB38">
        <f>'[1]EVS free'!$I34</f>
        <v>1</v>
      </c>
      <c r="AC38">
        <v>1</v>
      </c>
      <c r="AD38">
        <f>'[1]EVS free'!$J34</f>
        <v>1</v>
      </c>
      <c r="AE38">
        <v>1</v>
      </c>
      <c r="AF38">
        <f t="shared" si="13"/>
        <v>2</v>
      </c>
      <c r="AG38">
        <f>'[1]EVS free'!$K34</f>
        <v>1</v>
      </c>
      <c r="AH38">
        <f t="shared" si="14"/>
        <v>1</v>
      </c>
      <c r="AI38">
        <f>'[1]EVS free'!$L34</f>
        <v>0</v>
      </c>
      <c r="AJ38">
        <v>1</v>
      </c>
      <c r="AK38">
        <f t="shared" si="15"/>
        <v>1</v>
      </c>
      <c r="AL38">
        <v>1</v>
      </c>
      <c r="AM38">
        <f>'[1]EVS free'!$M34</f>
        <v>1</v>
      </c>
      <c r="AN38">
        <v>1</v>
      </c>
      <c r="AO38">
        <f>'[1]EVS free'!$N34</f>
        <v>1</v>
      </c>
      <c r="AP38">
        <v>1</v>
      </c>
      <c r="AQ38">
        <v>1</v>
      </c>
      <c r="AR38">
        <v>1</v>
      </c>
      <c r="AS38">
        <f>'[1]EVS free'!$O34</f>
        <v>1</v>
      </c>
      <c r="AT38">
        <v>1</v>
      </c>
      <c r="AU38">
        <f t="shared" si="16"/>
        <v>54.096666666666692</v>
      </c>
      <c r="AV38">
        <f t="shared" si="17"/>
        <v>12.421481481481482</v>
      </c>
      <c r="AW38">
        <f t="shared" si="18"/>
        <v>7.4948148148148128</v>
      </c>
      <c r="AX38">
        <f t="shared" si="19"/>
        <v>11.607777777777777</v>
      </c>
      <c r="AY38">
        <v>1</v>
      </c>
      <c r="AZ38">
        <v>1</v>
      </c>
      <c r="BA38">
        <v>1</v>
      </c>
      <c r="BG38">
        <f t="shared" si="22"/>
        <v>74.074074074074076</v>
      </c>
      <c r="BH38" s="10">
        <f t="shared" si="20"/>
        <v>9.3750000000000016E-5</v>
      </c>
      <c r="BI38">
        <f t="shared" si="21"/>
        <v>98.245614035087712</v>
      </c>
    </row>
    <row r="39" spans="1:61" ht="43.5">
      <c r="A39">
        <v>22</v>
      </c>
      <c r="B39" s="1" t="s">
        <v>988</v>
      </c>
      <c r="C39" s="2" t="s">
        <v>989</v>
      </c>
      <c r="D39">
        <v>1</v>
      </c>
      <c r="E39">
        <v>1</v>
      </c>
      <c r="F39">
        <f t="shared" si="3"/>
        <v>1</v>
      </c>
      <c r="G39">
        <f t="shared" si="4"/>
        <v>17</v>
      </c>
      <c r="H39">
        <f t="shared" si="5"/>
        <v>17</v>
      </c>
      <c r="I39">
        <f t="shared" si="6"/>
        <v>91</v>
      </c>
      <c r="J39">
        <f>'[1]EVS free'!$C35</f>
        <v>33</v>
      </c>
      <c r="K39">
        <f t="shared" si="7"/>
        <v>1.9411764705882353</v>
      </c>
      <c r="L39">
        <f t="shared" si="8"/>
        <v>88</v>
      </c>
      <c r="M39">
        <f t="shared" si="9"/>
        <v>5.1764705882352944</v>
      </c>
      <c r="N39">
        <v>1</v>
      </c>
      <c r="O39">
        <v>1</v>
      </c>
      <c r="P39">
        <v>1</v>
      </c>
      <c r="Q39">
        <v>1</v>
      </c>
      <c r="R39">
        <f>'[1]EVS free'!$E35</f>
        <v>1</v>
      </c>
      <c r="S39">
        <v>1</v>
      </c>
      <c r="T39">
        <f t="shared" si="10"/>
        <v>1</v>
      </c>
      <c r="U39">
        <f>'[1]EVS free'!$F35</f>
        <v>1</v>
      </c>
      <c r="V39">
        <v>1</v>
      </c>
      <c r="W39">
        <f t="shared" si="11"/>
        <v>1</v>
      </c>
      <c r="X39">
        <f t="shared" si="12"/>
        <v>1</v>
      </c>
      <c r="Y39">
        <f>'[1]EVS free'!$D35</f>
        <v>1</v>
      </c>
      <c r="Z39">
        <f>'[1]EVS free'!$G35</f>
        <v>1</v>
      </c>
      <c r="AA39">
        <f>'[1]EVS free'!$H35</f>
        <v>0</v>
      </c>
      <c r="AB39">
        <f>'[1]EVS free'!$I35</f>
        <v>1</v>
      </c>
      <c r="AC39">
        <v>1</v>
      </c>
      <c r="AD39">
        <f>'[1]EVS free'!$J35</f>
        <v>1</v>
      </c>
      <c r="AE39">
        <v>1</v>
      </c>
      <c r="AF39">
        <f t="shared" si="13"/>
        <v>3</v>
      </c>
      <c r="AG39">
        <f>'[1]EVS free'!$K35</f>
        <v>1</v>
      </c>
      <c r="AH39">
        <f t="shared" si="14"/>
        <v>1</v>
      </c>
      <c r="AI39">
        <f>'[1]EVS free'!$L35</f>
        <v>0</v>
      </c>
      <c r="AJ39">
        <v>1</v>
      </c>
      <c r="AK39">
        <f t="shared" si="15"/>
        <v>0</v>
      </c>
      <c r="AL39">
        <v>1</v>
      </c>
      <c r="AM39">
        <f>'[1]EVS free'!$M35</f>
        <v>1</v>
      </c>
      <c r="AN39">
        <v>1</v>
      </c>
      <c r="AO39">
        <f>'[1]EVS free'!$N35</f>
        <v>0</v>
      </c>
      <c r="AP39">
        <v>1</v>
      </c>
      <c r="AQ39">
        <v>1</v>
      </c>
      <c r="AR39">
        <v>1</v>
      </c>
      <c r="AS39">
        <f>'[1]EVS free'!$O35</f>
        <v>0</v>
      </c>
      <c r="AT39">
        <v>1</v>
      </c>
      <c r="AU39">
        <f t="shared" si="16"/>
        <v>25.356470588235307</v>
      </c>
      <c r="AV39">
        <f t="shared" si="17"/>
        <v>13.945882352941176</v>
      </c>
      <c r="AW39">
        <f t="shared" si="18"/>
        <v>12.896470588235292</v>
      </c>
      <c r="AX39">
        <f t="shared" si="19"/>
        <v>11.451176470588237</v>
      </c>
      <c r="AY39">
        <v>1</v>
      </c>
      <c r="AZ39">
        <v>1</v>
      </c>
      <c r="BA39">
        <v>1</v>
      </c>
      <c r="BG39">
        <f t="shared" si="22"/>
        <v>176.47058823529412</v>
      </c>
      <c r="BH39" s="10">
        <f t="shared" si="20"/>
        <v>5.902777777777778E-5</v>
      </c>
      <c r="BI39">
        <f t="shared" si="21"/>
        <v>96.703296703296701</v>
      </c>
    </row>
    <row r="40" spans="1:61" ht="72.5">
      <c r="A40" t="s">
        <v>990</v>
      </c>
      <c r="B40" s="1" t="s">
        <v>991</v>
      </c>
      <c r="C40" s="2" t="s">
        <v>989</v>
      </c>
      <c r="D40">
        <v>1</v>
      </c>
      <c r="E40">
        <v>1</v>
      </c>
      <c r="F40">
        <f t="shared" si="3"/>
        <v>1</v>
      </c>
      <c r="G40">
        <f t="shared" si="4"/>
        <v>28</v>
      </c>
      <c r="H40">
        <f t="shared" si="5"/>
        <v>28</v>
      </c>
      <c r="I40">
        <f t="shared" si="6"/>
        <v>134</v>
      </c>
      <c r="J40">
        <f>'[1]EVS free'!$C36</f>
        <v>51</v>
      </c>
      <c r="K40">
        <f t="shared" si="7"/>
        <v>1.8214285714285714</v>
      </c>
      <c r="L40">
        <f t="shared" si="8"/>
        <v>131</v>
      </c>
      <c r="M40">
        <f t="shared" si="9"/>
        <v>4.6785714285714288</v>
      </c>
      <c r="N40">
        <v>1</v>
      </c>
      <c r="O40">
        <v>1</v>
      </c>
      <c r="P40">
        <v>1</v>
      </c>
      <c r="Q40">
        <v>1</v>
      </c>
      <c r="R40">
        <f>'[1]EVS free'!$E36</f>
        <v>0</v>
      </c>
      <c r="S40">
        <v>1</v>
      </c>
      <c r="T40">
        <f t="shared" si="10"/>
        <v>0</v>
      </c>
      <c r="U40">
        <f>'[1]EVS free'!$F36</f>
        <v>1</v>
      </c>
      <c r="V40">
        <v>1</v>
      </c>
      <c r="W40">
        <f t="shared" si="11"/>
        <v>0</v>
      </c>
      <c r="X40">
        <f t="shared" si="12"/>
        <v>1</v>
      </c>
      <c r="Y40">
        <f>'[1]EVS free'!$D36</f>
        <v>0</v>
      </c>
      <c r="Z40">
        <f>'[1]EVS free'!$G36</f>
        <v>1</v>
      </c>
      <c r="AA40">
        <f>'[1]EVS free'!$H36</f>
        <v>0</v>
      </c>
      <c r="AB40">
        <f>'[1]EVS free'!$I36</f>
        <v>1</v>
      </c>
      <c r="AC40">
        <v>1</v>
      </c>
      <c r="AD40">
        <f>'[1]EVS free'!$J36</f>
        <v>1</v>
      </c>
      <c r="AE40">
        <v>1</v>
      </c>
      <c r="AF40">
        <f t="shared" si="13"/>
        <v>3</v>
      </c>
      <c r="AG40">
        <f>'[1]EVS free'!$K36</f>
        <v>0</v>
      </c>
      <c r="AH40">
        <f t="shared" si="14"/>
        <v>1</v>
      </c>
      <c r="AI40">
        <f>'[1]EVS free'!$L36</f>
        <v>0</v>
      </c>
      <c r="AJ40">
        <v>1</v>
      </c>
      <c r="AK40">
        <f t="shared" si="15"/>
        <v>1</v>
      </c>
      <c r="AL40">
        <v>1</v>
      </c>
      <c r="AM40">
        <f>'[1]EVS free'!$M36</f>
        <v>1</v>
      </c>
      <c r="AN40">
        <v>1</v>
      </c>
      <c r="AO40">
        <f>'[1]EVS free'!$N36</f>
        <v>0</v>
      </c>
      <c r="AP40">
        <v>1</v>
      </c>
      <c r="AQ40">
        <v>1</v>
      </c>
      <c r="AR40">
        <v>1</v>
      </c>
      <c r="AS40">
        <f>'[1]EVS free'!$O36</f>
        <v>0</v>
      </c>
      <c r="AT40">
        <v>1</v>
      </c>
      <c r="AU40">
        <f t="shared" si="16"/>
        <v>24.322142857142882</v>
      </c>
      <c r="AV40">
        <f t="shared" si="17"/>
        <v>16.822857142857142</v>
      </c>
      <c r="AW40">
        <f t="shared" si="18"/>
        <v>10.652857142857144</v>
      </c>
      <c r="AX40">
        <f t="shared" si="19"/>
        <v>14.606071428571433</v>
      </c>
      <c r="AY40">
        <v>0</v>
      </c>
      <c r="AZ40">
        <v>1</v>
      </c>
      <c r="BA40">
        <v>1</v>
      </c>
      <c r="BG40">
        <f t="shared" si="22"/>
        <v>107.14285714285714</v>
      </c>
      <c r="BH40" s="10">
        <f t="shared" si="20"/>
        <v>9.722222222222223E-5</v>
      </c>
      <c r="BI40">
        <f t="shared" si="21"/>
        <v>97.761194029850756</v>
      </c>
    </row>
    <row r="41" spans="1:61" ht="58">
      <c r="A41">
        <v>23</v>
      </c>
      <c r="B41" s="1" t="s">
        <v>992</v>
      </c>
      <c r="C41" s="2" t="s">
        <v>989</v>
      </c>
      <c r="D41">
        <v>1</v>
      </c>
      <c r="E41">
        <v>1</v>
      </c>
      <c r="F41">
        <f t="shared" si="3"/>
        <v>1</v>
      </c>
      <c r="G41">
        <f t="shared" si="4"/>
        <v>18</v>
      </c>
      <c r="H41">
        <f t="shared" si="5"/>
        <v>18</v>
      </c>
      <c r="I41">
        <f t="shared" si="6"/>
        <v>86</v>
      </c>
      <c r="J41">
        <f>'[1]EVS free'!$C37</f>
        <v>27</v>
      </c>
      <c r="K41">
        <f t="shared" si="7"/>
        <v>1.5</v>
      </c>
      <c r="L41">
        <f t="shared" si="8"/>
        <v>85</v>
      </c>
      <c r="M41">
        <f t="shared" si="9"/>
        <v>4.7222222222222223</v>
      </c>
      <c r="N41">
        <v>0</v>
      </c>
      <c r="O41">
        <v>1</v>
      </c>
      <c r="P41">
        <v>1</v>
      </c>
      <c r="Q41">
        <v>0</v>
      </c>
      <c r="R41">
        <f>'[1]EVS free'!$E37</f>
        <v>1</v>
      </c>
      <c r="S41">
        <v>1</v>
      </c>
      <c r="T41">
        <f t="shared" si="10"/>
        <v>0</v>
      </c>
      <c r="U41">
        <f>'[1]EVS free'!$F37</f>
        <v>1</v>
      </c>
      <c r="V41">
        <v>1</v>
      </c>
      <c r="W41">
        <f t="shared" si="11"/>
        <v>0</v>
      </c>
      <c r="X41">
        <f t="shared" si="12"/>
        <v>1</v>
      </c>
      <c r="Y41">
        <f>'[1]EVS free'!$D37</f>
        <v>1</v>
      </c>
      <c r="Z41">
        <f>'[1]EVS free'!$G37</f>
        <v>1</v>
      </c>
      <c r="AA41">
        <f>'[1]EVS free'!$H37</f>
        <v>1</v>
      </c>
      <c r="AB41">
        <f>'[1]EVS free'!$I37</f>
        <v>1</v>
      </c>
      <c r="AC41">
        <v>1</v>
      </c>
      <c r="AD41">
        <f>'[1]EVS free'!$J37</f>
        <v>1</v>
      </c>
      <c r="AE41">
        <v>1</v>
      </c>
      <c r="AF41">
        <f t="shared" si="13"/>
        <v>1</v>
      </c>
      <c r="AG41">
        <f>'[1]EVS free'!$K37</f>
        <v>0</v>
      </c>
      <c r="AH41">
        <f t="shared" si="14"/>
        <v>1</v>
      </c>
      <c r="AI41">
        <f>'[1]EVS free'!$L37</f>
        <v>0</v>
      </c>
      <c r="AJ41">
        <v>1</v>
      </c>
      <c r="AK41">
        <f t="shared" si="15"/>
        <v>1</v>
      </c>
      <c r="AL41">
        <v>1</v>
      </c>
      <c r="AM41">
        <f>'[1]EVS free'!$M37</f>
        <v>0</v>
      </c>
      <c r="AN41">
        <v>1</v>
      </c>
      <c r="AO41">
        <f>'[1]EVS free'!$N37</f>
        <v>1</v>
      </c>
      <c r="AP41">
        <v>1</v>
      </c>
      <c r="AQ41">
        <v>1</v>
      </c>
      <c r="AR41">
        <v>1</v>
      </c>
      <c r="AS41">
        <f>'[1]EVS free'!$O37</f>
        <v>1</v>
      </c>
      <c r="AT41">
        <v>1</v>
      </c>
      <c r="AU41">
        <f t="shared" si="16"/>
        <v>61.66500000000002</v>
      </c>
      <c r="AV41">
        <f t="shared" si="17"/>
        <v>9.1300000000000026</v>
      </c>
      <c r="AW41">
        <f t="shared" si="18"/>
        <v>10.322222222222219</v>
      </c>
      <c r="AX41">
        <f t="shared" si="19"/>
        <v>9.8116666666666674</v>
      </c>
      <c r="AY41">
        <v>0</v>
      </c>
      <c r="AZ41">
        <v>1</v>
      </c>
      <c r="BA41">
        <v>1</v>
      </c>
      <c r="BG41">
        <f t="shared" si="22"/>
        <v>55.55555555555555</v>
      </c>
      <c r="BH41" s="10">
        <f t="shared" si="20"/>
        <v>6.2500000000000001E-5</v>
      </c>
      <c r="BI41">
        <f t="shared" si="21"/>
        <v>98.837209302325576</v>
      </c>
    </row>
    <row r="42" spans="1:61" ht="58">
      <c r="A42">
        <v>24</v>
      </c>
      <c r="B42" s="1" t="s">
        <v>993</v>
      </c>
      <c r="C42" s="2" t="s">
        <v>989</v>
      </c>
      <c r="D42">
        <v>1</v>
      </c>
      <c r="E42">
        <v>1</v>
      </c>
      <c r="F42">
        <f t="shared" si="3"/>
        <v>1</v>
      </c>
      <c r="G42">
        <f t="shared" si="4"/>
        <v>19</v>
      </c>
      <c r="H42">
        <f t="shared" si="5"/>
        <v>19</v>
      </c>
      <c r="I42">
        <f t="shared" si="6"/>
        <v>99</v>
      </c>
      <c r="J42">
        <f>'[1]EVS free'!$C38</f>
        <v>35</v>
      </c>
      <c r="K42">
        <f t="shared" si="7"/>
        <v>1.8421052631578947</v>
      </c>
      <c r="L42">
        <f t="shared" si="8"/>
        <v>94</v>
      </c>
      <c r="M42">
        <f t="shared" si="9"/>
        <v>4.9473684210526319</v>
      </c>
      <c r="N42">
        <v>0</v>
      </c>
      <c r="O42">
        <v>1</v>
      </c>
      <c r="P42">
        <v>0</v>
      </c>
      <c r="Q42">
        <v>0</v>
      </c>
      <c r="R42">
        <f>'[1]EVS free'!$E38</f>
        <v>1</v>
      </c>
      <c r="S42">
        <v>1</v>
      </c>
      <c r="T42">
        <f t="shared" si="10"/>
        <v>0</v>
      </c>
      <c r="U42">
        <f>'[1]EVS free'!$F38</f>
        <v>1</v>
      </c>
      <c r="V42">
        <v>1</v>
      </c>
      <c r="W42">
        <f t="shared" si="11"/>
        <v>0</v>
      </c>
      <c r="X42">
        <f t="shared" si="12"/>
        <v>1</v>
      </c>
      <c r="Y42">
        <f>'[1]EVS free'!$D38</f>
        <v>1</v>
      </c>
      <c r="Z42">
        <f>'[1]EVS free'!$G38</f>
        <v>0</v>
      </c>
      <c r="AA42">
        <f>'[1]EVS free'!$H38</f>
        <v>1</v>
      </c>
      <c r="AB42">
        <f>'[1]EVS free'!$I38</f>
        <v>1</v>
      </c>
      <c r="AC42">
        <v>1</v>
      </c>
      <c r="AD42">
        <f>'[1]EVS free'!$J38</f>
        <v>1</v>
      </c>
      <c r="AE42">
        <v>1</v>
      </c>
      <c r="AF42">
        <f t="shared" si="13"/>
        <v>5</v>
      </c>
      <c r="AG42">
        <f>'[1]EVS free'!$K38</f>
        <v>0</v>
      </c>
      <c r="AH42">
        <f t="shared" si="14"/>
        <v>1</v>
      </c>
      <c r="AI42">
        <f>'[1]EVS free'!$L38</f>
        <v>1</v>
      </c>
      <c r="AJ42">
        <v>1</v>
      </c>
      <c r="AK42">
        <f t="shared" si="15"/>
        <v>0</v>
      </c>
      <c r="AL42">
        <v>1</v>
      </c>
      <c r="AM42">
        <f>'[1]EVS free'!$M38</f>
        <v>1</v>
      </c>
      <c r="AN42">
        <v>1</v>
      </c>
      <c r="AO42">
        <f>'[1]EVS free'!$N38</f>
        <v>1</v>
      </c>
      <c r="AP42">
        <v>1</v>
      </c>
      <c r="AQ42">
        <v>1</v>
      </c>
      <c r="AR42">
        <v>1</v>
      </c>
      <c r="AS42">
        <f>'[1]EVS free'!$O38</f>
        <v>1</v>
      </c>
      <c r="AT42">
        <v>1</v>
      </c>
      <c r="AU42">
        <f t="shared" si="16"/>
        <v>31.707894736842121</v>
      </c>
      <c r="AV42">
        <f t="shared" si="17"/>
        <v>13.556842105263158</v>
      </c>
      <c r="AW42">
        <f t="shared" si="18"/>
        <v>11.732631578947366</v>
      </c>
      <c r="AX42">
        <f t="shared" si="19"/>
        <v>11.372105263157898</v>
      </c>
      <c r="AY42">
        <v>1</v>
      </c>
      <c r="AZ42">
        <v>1</v>
      </c>
      <c r="BA42">
        <v>1</v>
      </c>
      <c r="BG42">
        <f t="shared" si="22"/>
        <v>263.15789473684208</v>
      </c>
      <c r="BH42" s="10">
        <f t="shared" si="20"/>
        <v>6.597222222222223E-5</v>
      </c>
      <c r="BI42">
        <f t="shared" si="21"/>
        <v>94.949494949494948</v>
      </c>
    </row>
    <row r="43" spans="1:61" ht="72.5">
      <c r="A43" t="s">
        <v>994</v>
      </c>
      <c r="B43" s="1" t="s">
        <v>995</v>
      </c>
      <c r="C43" s="2" t="s">
        <v>989</v>
      </c>
      <c r="D43">
        <v>1</v>
      </c>
      <c r="E43">
        <v>1</v>
      </c>
      <c r="F43">
        <f t="shared" si="3"/>
        <v>1</v>
      </c>
      <c r="G43">
        <f t="shared" si="4"/>
        <v>27</v>
      </c>
      <c r="H43">
        <f t="shared" si="5"/>
        <v>27</v>
      </c>
      <c r="I43">
        <f t="shared" si="6"/>
        <v>140</v>
      </c>
      <c r="J43">
        <f>'[1]EVS free'!$C39</f>
        <v>51</v>
      </c>
      <c r="K43">
        <f t="shared" si="7"/>
        <v>1.8888888888888888</v>
      </c>
      <c r="L43">
        <f t="shared" si="8"/>
        <v>136</v>
      </c>
      <c r="M43">
        <f t="shared" si="9"/>
        <v>5.0370370370370372</v>
      </c>
      <c r="N43">
        <v>1</v>
      </c>
      <c r="O43">
        <v>1</v>
      </c>
      <c r="P43">
        <v>0</v>
      </c>
      <c r="Q43">
        <v>1</v>
      </c>
      <c r="R43">
        <f>'[1]EVS free'!$E39</f>
        <v>1</v>
      </c>
      <c r="S43">
        <v>1</v>
      </c>
      <c r="T43">
        <f t="shared" si="10"/>
        <v>1</v>
      </c>
      <c r="U43">
        <f>'[1]EVS free'!$F39</f>
        <v>1</v>
      </c>
      <c r="V43">
        <v>1</v>
      </c>
      <c r="W43">
        <f t="shared" si="11"/>
        <v>0</v>
      </c>
      <c r="X43">
        <f t="shared" si="12"/>
        <v>1</v>
      </c>
      <c r="Y43">
        <f>'[1]EVS free'!$D39</f>
        <v>1</v>
      </c>
      <c r="Z43">
        <f>'[1]EVS free'!$G39</f>
        <v>1</v>
      </c>
      <c r="AA43">
        <f>'[1]EVS free'!$H39</f>
        <v>1</v>
      </c>
      <c r="AB43">
        <f>'[1]EVS free'!$I39</f>
        <v>1</v>
      </c>
      <c r="AC43">
        <v>1</v>
      </c>
      <c r="AD43">
        <f>'[1]EVS free'!$J39</f>
        <v>1</v>
      </c>
      <c r="AE43">
        <v>1</v>
      </c>
      <c r="AF43">
        <f t="shared" si="13"/>
        <v>4</v>
      </c>
      <c r="AG43">
        <f>'[1]EVS free'!$K39</f>
        <v>0</v>
      </c>
      <c r="AH43">
        <f t="shared" si="14"/>
        <v>1</v>
      </c>
      <c r="AI43">
        <f>'[1]EVS free'!$L39</f>
        <v>1</v>
      </c>
      <c r="AJ43">
        <v>1</v>
      </c>
      <c r="AK43">
        <f t="shared" si="15"/>
        <v>0</v>
      </c>
      <c r="AL43">
        <v>1</v>
      </c>
      <c r="AM43">
        <f>'[1]EVS free'!$M39</f>
        <v>0</v>
      </c>
      <c r="AN43">
        <v>1</v>
      </c>
      <c r="AO43">
        <f>'[1]EVS free'!$N39</f>
        <v>0</v>
      </c>
      <c r="AP43">
        <v>1</v>
      </c>
      <c r="AQ43">
        <v>1</v>
      </c>
      <c r="AR43">
        <v>1</v>
      </c>
      <c r="AS43">
        <f>'[1]EVS free'!$O39</f>
        <v>0</v>
      </c>
      <c r="AT43">
        <v>1</v>
      </c>
      <c r="AU43">
        <f t="shared" si="16"/>
        <v>19.630000000000027</v>
      </c>
      <c r="AV43">
        <f t="shared" si="17"/>
        <v>17.228888888888893</v>
      </c>
      <c r="AW43">
        <f t="shared" si="18"/>
        <v>12.721481481481479</v>
      </c>
      <c r="AX43">
        <f t="shared" si="19"/>
        <v>15.794444444444444</v>
      </c>
      <c r="AY43">
        <v>1</v>
      </c>
      <c r="AZ43">
        <v>1</v>
      </c>
      <c r="BA43">
        <v>1</v>
      </c>
      <c r="BG43">
        <f t="shared" si="22"/>
        <v>148.14814814814815</v>
      </c>
      <c r="BH43" s="10">
        <f t="shared" si="20"/>
        <v>9.3750000000000016E-5</v>
      </c>
      <c r="BI43">
        <f t="shared" si="21"/>
        <v>97.142857142857139</v>
      </c>
    </row>
    <row r="44" spans="1:61" ht="58">
      <c r="A44">
        <v>25</v>
      </c>
      <c r="B44" s="1" t="s">
        <v>996</v>
      </c>
      <c r="C44" s="2" t="s">
        <v>997</v>
      </c>
      <c r="D44">
        <v>1</v>
      </c>
      <c r="E44">
        <v>1</v>
      </c>
      <c r="F44">
        <f t="shared" si="3"/>
        <v>1</v>
      </c>
      <c r="G44">
        <f t="shared" si="4"/>
        <v>25</v>
      </c>
      <c r="H44">
        <f t="shared" si="5"/>
        <v>25</v>
      </c>
      <c r="I44">
        <f t="shared" si="6"/>
        <v>111</v>
      </c>
      <c r="J44">
        <f>'[1]EVS free'!$C40</f>
        <v>43</v>
      </c>
      <c r="K44">
        <f t="shared" si="7"/>
        <v>1.72</v>
      </c>
      <c r="L44">
        <f t="shared" si="8"/>
        <v>109</v>
      </c>
      <c r="M44">
        <f t="shared" si="9"/>
        <v>4.3600000000000003</v>
      </c>
      <c r="N44">
        <v>1</v>
      </c>
      <c r="O44">
        <v>1</v>
      </c>
      <c r="P44">
        <v>1</v>
      </c>
      <c r="Q44">
        <v>1</v>
      </c>
      <c r="R44">
        <f>'[1]EVS free'!$E40</f>
        <v>1</v>
      </c>
      <c r="S44">
        <v>1</v>
      </c>
      <c r="T44">
        <f t="shared" si="10"/>
        <v>1</v>
      </c>
      <c r="U44">
        <f>'[1]EVS free'!$F40</f>
        <v>1</v>
      </c>
      <c r="V44">
        <v>1</v>
      </c>
      <c r="W44">
        <f t="shared" si="11"/>
        <v>1</v>
      </c>
      <c r="X44">
        <f t="shared" si="12"/>
        <v>1</v>
      </c>
      <c r="Y44">
        <f>'[1]EVS free'!$D40</f>
        <v>0</v>
      </c>
      <c r="Z44">
        <f>'[1]EVS free'!$G40</f>
        <v>1</v>
      </c>
      <c r="AA44">
        <f>'[1]EVS free'!$H40</f>
        <v>0</v>
      </c>
      <c r="AB44">
        <f>'[1]EVS free'!$I40</f>
        <v>1</v>
      </c>
      <c r="AC44">
        <v>1</v>
      </c>
      <c r="AD44">
        <f>'[1]EVS free'!$J40</f>
        <v>1</v>
      </c>
      <c r="AE44">
        <v>1</v>
      </c>
      <c r="AF44">
        <f t="shared" si="13"/>
        <v>2</v>
      </c>
      <c r="AG44">
        <f>'[1]EVS free'!$K40</f>
        <v>1</v>
      </c>
      <c r="AH44">
        <f t="shared" si="14"/>
        <v>1</v>
      </c>
      <c r="AI44">
        <f>'[1]EVS free'!$L40</f>
        <v>1</v>
      </c>
      <c r="AJ44">
        <v>1</v>
      </c>
      <c r="AK44">
        <f t="shared" si="15"/>
        <v>1</v>
      </c>
      <c r="AL44">
        <v>1</v>
      </c>
      <c r="AM44">
        <f>'[1]EVS free'!$M40</f>
        <v>1</v>
      </c>
      <c r="AN44">
        <v>1</v>
      </c>
      <c r="AO44">
        <f>'[1]EVS free'!$N40</f>
        <v>1</v>
      </c>
      <c r="AP44">
        <v>1</v>
      </c>
      <c r="AQ44">
        <v>1</v>
      </c>
      <c r="AR44">
        <v>1</v>
      </c>
      <c r="AS44">
        <f>'[1]EVS free'!$O40</f>
        <v>1</v>
      </c>
      <c r="AT44">
        <v>1</v>
      </c>
      <c r="AU44">
        <f t="shared" si="16"/>
        <v>35.948000000000008</v>
      </c>
      <c r="AV44">
        <f t="shared" si="17"/>
        <v>14.456</v>
      </c>
      <c r="AW44">
        <f t="shared" si="18"/>
        <v>8.6527999999999956</v>
      </c>
      <c r="AX44">
        <f t="shared" si="19"/>
        <v>11.605600000000003</v>
      </c>
      <c r="AY44">
        <v>1</v>
      </c>
      <c r="AZ44">
        <v>1</v>
      </c>
      <c r="BA44">
        <v>1</v>
      </c>
      <c r="BG44">
        <f t="shared" si="22"/>
        <v>80</v>
      </c>
      <c r="BH44" s="10">
        <f t="shared" si="20"/>
        <v>8.6805555555555545E-5</v>
      </c>
      <c r="BI44">
        <f t="shared" si="21"/>
        <v>98.198198198198199</v>
      </c>
    </row>
    <row r="45" spans="1:61" ht="29">
      <c r="A45" t="s">
        <v>998</v>
      </c>
      <c r="B45" s="1" t="s">
        <v>999</v>
      </c>
      <c r="D45">
        <v>1</v>
      </c>
      <c r="E45">
        <v>1</v>
      </c>
      <c r="F45">
        <f t="shared" si="3"/>
        <v>1</v>
      </c>
      <c r="G45">
        <f t="shared" si="4"/>
        <v>10</v>
      </c>
      <c r="H45">
        <f t="shared" si="5"/>
        <v>10</v>
      </c>
      <c r="I45">
        <f t="shared" si="6"/>
        <v>53</v>
      </c>
      <c r="J45">
        <f>'[1]EVS free'!$C41</f>
        <v>19</v>
      </c>
      <c r="K45">
        <f t="shared" si="7"/>
        <v>1.9</v>
      </c>
      <c r="L45">
        <f t="shared" si="8"/>
        <v>52</v>
      </c>
      <c r="M45">
        <f t="shared" si="9"/>
        <v>5.2</v>
      </c>
      <c r="N45">
        <v>1</v>
      </c>
      <c r="O45">
        <v>0</v>
      </c>
      <c r="P45">
        <v>0</v>
      </c>
      <c r="Q45">
        <v>1</v>
      </c>
      <c r="R45">
        <f>'[1]EVS free'!$E41</f>
        <v>1</v>
      </c>
      <c r="S45">
        <v>1</v>
      </c>
      <c r="T45">
        <f t="shared" si="10"/>
        <v>1</v>
      </c>
      <c r="U45">
        <f>'[1]EVS free'!$F41</f>
        <v>1</v>
      </c>
      <c r="V45">
        <v>1</v>
      </c>
      <c r="W45">
        <f t="shared" si="11"/>
        <v>0</v>
      </c>
      <c r="X45">
        <f t="shared" si="12"/>
        <v>1</v>
      </c>
      <c r="Y45">
        <f>'[1]EVS free'!$D41</f>
        <v>0</v>
      </c>
      <c r="Z45">
        <f>'[1]EVS free'!$G41</f>
        <v>1</v>
      </c>
      <c r="AA45">
        <f>'[1]EVS free'!$H41</f>
        <v>1</v>
      </c>
      <c r="AB45">
        <f>'[1]EVS free'!$I41</f>
        <v>1</v>
      </c>
      <c r="AC45">
        <v>1</v>
      </c>
      <c r="AD45">
        <f>'[1]EVS free'!$J41</f>
        <v>1</v>
      </c>
      <c r="AE45">
        <v>1</v>
      </c>
      <c r="AF45">
        <f t="shared" si="13"/>
        <v>1</v>
      </c>
      <c r="AG45">
        <f>'[1]EVS free'!$K41</f>
        <v>1</v>
      </c>
      <c r="AH45">
        <f t="shared" si="14"/>
        <v>1</v>
      </c>
      <c r="AI45">
        <f>'[1]EVS free'!$L41</f>
        <v>1</v>
      </c>
      <c r="AJ45">
        <v>1</v>
      </c>
      <c r="AK45">
        <f t="shared" si="15"/>
        <v>1</v>
      </c>
      <c r="AL45">
        <v>1</v>
      </c>
      <c r="AM45">
        <f>'[1]EVS free'!$M41</f>
        <v>1</v>
      </c>
      <c r="AN45">
        <v>1</v>
      </c>
      <c r="AO45">
        <f>'[1]EVS free'!$N41</f>
        <v>1</v>
      </c>
      <c r="AP45">
        <v>1</v>
      </c>
      <c r="AQ45">
        <v>1</v>
      </c>
      <c r="AR45">
        <v>1</v>
      </c>
      <c r="AS45">
        <f>'[1]EVS free'!$O41</f>
        <v>1</v>
      </c>
      <c r="AT45">
        <v>1</v>
      </c>
      <c r="AU45">
        <f t="shared" si="16"/>
        <v>35.945000000000029</v>
      </c>
      <c r="AV45">
        <f t="shared" si="17"/>
        <v>10.73</v>
      </c>
      <c r="AW45">
        <f t="shared" si="18"/>
        <v>11.815999999999995</v>
      </c>
      <c r="AX45">
        <f t="shared" si="19"/>
        <v>8.0620000000000012</v>
      </c>
      <c r="AY45">
        <v>1</v>
      </c>
      <c r="AZ45">
        <v>1</v>
      </c>
      <c r="BA45">
        <v>1</v>
      </c>
      <c r="BG45">
        <f t="shared" si="22"/>
        <v>100</v>
      </c>
      <c r="BH45" s="10">
        <f t="shared" si="20"/>
        <v>3.4722222222222222E-5</v>
      </c>
      <c r="BI45">
        <f t="shared" si="21"/>
        <v>98.113207547169807</v>
      </c>
    </row>
    <row r="46" spans="1:61" ht="43.5">
      <c r="A46" t="s">
        <v>1000</v>
      </c>
      <c r="B46" s="1" t="s">
        <v>1001</v>
      </c>
      <c r="C46" s="2" t="s">
        <v>997</v>
      </c>
      <c r="D46">
        <v>1</v>
      </c>
      <c r="E46">
        <v>1</v>
      </c>
      <c r="F46">
        <f t="shared" si="3"/>
        <v>1</v>
      </c>
      <c r="G46">
        <f t="shared" si="4"/>
        <v>16</v>
      </c>
      <c r="H46">
        <f t="shared" si="5"/>
        <v>16</v>
      </c>
      <c r="I46">
        <f t="shared" si="6"/>
        <v>72</v>
      </c>
      <c r="J46">
        <f>'[1]EVS free'!$C42</f>
        <v>27</v>
      </c>
      <c r="K46">
        <f t="shared" si="7"/>
        <v>1.6875</v>
      </c>
      <c r="L46">
        <f t="shared" si="8"/>
        <v>71</v>
      </c>
      <c r="M46">
        <f t="shared" si="9"/>
        <v>4.4375</v>
      </c>
      <c r="N46">
        <v>0</v>
      </c>
      <c r="O46">
        <v>1</v>
      </c>
      <c r="P46">
        <v>1</v>
      </c>
      <c r="Q46">
        <v>0</v>
      </c>
      <c r="R46">
        <f>'[1]EVS free'!$E42</f>
        <v>1</v>
      </c>
      <c r="S46">
        <v>1</v>
      </c>
      <c r="T46">
        <f t="shared" si="10"/>
        <v>0</v>
      </c>
      <c r="U46">
        <f>'[1]EVS free'!$F42</f>
        <v>1</v>
      </c>
      <c r="V46">
        <v>1</v>
      </c>
      <c r="W46">
        <f t="shared" si="11"/>
        <v>0</v>
      </c>
      <c r="X46">
        <f t="shared" si="12"/>
        <v>1</v>
      </c>
      <c r="Y46">
        <f>'[1]EVS free'!$D42</f>
        <v>0</v>
      </c>
      <c r="Z46">
        <f>'[1]EVS free'!$G42</f>
        <v>1</v>
      </c>
      <c r="AA46">
        <f>'[1]EVS free'!$H42</f>
        <v>1</v>
      </c>
      <c r="AB46">
        <f>'[1]EVS free'!$I42</f>
        <v>1</v>
      </c>
      <c r="AC46">
        <v>1</v>
      </c>
      <c r="AD46">
        <f>'[1]EVS free'!$J42</f>
        <v>1</v>
      </c>
      <c r="AE46">
        <v>1</v>
      </c>
      <c r="AF46">
        <f t="shared" si="13"/>
        <v>1</v>
      </c>
      <c r="AG46">
        <f>'[1]EVS free'!$K42</f>
        <v>1</v>
      </c>
      <c r="AH46">
        <f t="shared" si="14"/>
        <v>1</v>
      </c>
      <c r="AI46">
        <f>'[1]EVS free'!$L42</f>
        <v>1</v>
      </c>
      <c r="AJ46">
        <v>1</v>
      </c>
      <c r="AK46">
        <f t="shared" si="15"/>
        <v>1</v>
      </c>
      <c r="AL46">
        <v>1</v>
      </c>
      <c r="AM46">
        <f>'[1]EVS free'!$M42</f>
        <v>0</v>
      </c>
      <c r="AN46">
        <v>1</v>
      </c>
      <c r="AO46">
        <f>'[1]EVS free'!$N42</f>
        <v>1</v>
      </c>
      <c r="AP46">
        <v>1</v>
      </c>
      <c r="AQ46">
        <v>1</v>
      </c>
      <c r="AR46">
        <v>1</v>
      </c>
      <c r="AS46">
        <f>'[1]EVS free'!$O42</f>
        <v>1</v>
      </c>
      <c r="AT46">
        <v>1</v>
      </c>
      <c r="AU46">
        <f t="shared" si="16"/>
        <v>47.832500000000024</v>
      </c>
      <c r="AV46">
        <f t="shared" si="17"/>
        <v>10.562500000000004</v>
      </c>
      <c r="AW46">
        <f t="shared" si="18"/>
        <v>8.442499999999999</v>
      </c>
      <c r="AX46">
        <f t="shared" si="19"/>
        <v>7.4706250000000018</v>
      </c>
      <c r="AY46">
        <v>1</v>
      </c>
      <c r="AZ46">
        <v>1</v>
      </c>
      <c r="BA46">
        <v>1</v>
      </c>
      <c r="BG46">
        <f t="shared" si="22"/>
        <v>62.5</v>
      </c>
      <c r="BH46" s="10">
        <f t="shared" si="20"/>
        <v>5.5555555555555558E-5</v>
      </c>
      <c r="BI46">
        <f t="shared" si="21"/>
        <v>98.611111111111114</v>
      </c>
    </row>
    <row r="47" spans="1:61" ht="43.5">
      <c r="A47">
        <v>26</v>
      </c>
      <c r="B47" s="1" t="s">
        <v>1002</v>
      </c>
      <c r="C47" s="2" t="s">
        <v>997</v>
      </c>
      <c r="D47">
        <v>1</v>
      </c>
      <c r="E47">
        <v>1</v>
      </c>
      <c r="F47">
        <f t="shared" si="3"/>
        <v>1</v>
      </c>
      <c r="G47">
        <f t="shared" si="4"/>
        <v>15</v>
      </c>
      <c r="H47">
        <f t="shared" si="5"/>
        <v>15</v>
      </c>
      <c r="I47">
        <f t="shared" si="6"/>
        <v>85</v>
      </c>
      <c r="J47">
        <f>'[1]EVS free'!$C43</f>
        <v>32</v>
      </c>
      <c r="K47">
        <f t="shared" si="7"/>
        <v>2.1333333333333333</v>
      </c>
      <c r="L47">
        <f t="shared" si="8"/>
        <v>84</v>
      </c>
      <c r="M47">
        <f t="shared" si="9"/>
        <v>5.6</v>
      </c>
      <c r="N47">
        <v>1</v>
      </c>
      <c r="O47">
        <v>1</v>
      </c>
      <c r="P47">
        <v>1</v>
      </c>
      <c r="Q47">
        <v>1</v>
      </c>
      <c r="R47">
        <f>'[1]EVS free'!$E43</f>
        <v>1</v>
      </c>
      <c r="S47">
        <v>1</v>
      </c>
      <c r="T47">
        <f t="shared" si="10"/>
        <v>1</v>
      </c>
      <c r="U47">
        <f>'[1]EVS free'!$F43</f>
        <v>1</v>
      </c>
      <c r="V47">
        <v>1</v>
      </c>
      <c r="W47">
        <f t="shared" si="11"/>
        <v>1</v>
      </c>
      <c r="X47">
        <f t="shared" si="12"/>
        <v>1</v>
      </c>
      <c r="Y47">
        <f>'[1]EVS free'!$D43</f>
        <v>1</v>
      </c>
      <c r="Z47">
        <f>'[1]EVS free'!$G43</f>
        <v>1</v>
      </c>
      <c r="AA47">
        <f>'[1]EVS free'!$H43</f>
        <v>1</v>
      </c>
      <c r="AB47">
        <f>'[1]EVS free'!$I43</f>
        <v>1</v>
      </c>
      <c r="AC47">
        <v>1</v>
      </c>
      <c r="AD47">
        <f>'[1]EVS free'!$J43</f>
        <v>1</v>
      </c>
      <c r="AE47">
        <v>1</v>
      </c>
      <c r="AF47">
        <f t="shared" si="13"/>
        <v>1</v>
      </c>
      <c r="AG47">
        <f>'[1]EVS free'!$K43</f>
        <v>1</v>
      </c>
      <c r="AH47">
        <f t="shared" si="14"/>
        <v>1</v>
      </c>
      <c r="AI47">
        <f>'[1]EVS free'!$L43</f>
        <v>1</v>
      </c>
      <c r="AJ47">
        <v>1</v>
      </c>
      <c r="AK47">
        <f t="shared" si="15"/>
        <v>1</v>
      </c>
      <c r="AL47">
        <v>1</v>
      </c>
      <c r="AM47">
        <f>'[1]EVS free'!$M43</f>
        <v>1</v>
      </c>
      <c r="AN47">
        <v>1</v>
      </c>
      <c r="AO47">
        <f>'[1]EVS free'!$N43</f>
        <v>1</v>
      </c>
      <c r="AP47">
        <v>1</v>
      </c>
      <c r="AQ47">
        <v>1</v>
      </c>
      <c r="AR47">
        <v>1</v>
      </c>
      <c r="AS47">
        <f>'[1]EVS free'!$O43</f>
        <v>1</v>
      </c>
      <c r="AT47">
        <v>1</v>
      </c>
      <c r="AU47">
        <f t="shared" si="16"/>
        <v>11.13000000000002</v>
      </c>
      <c r="AV47">
        <f t="shared" si="17"/>
        <v>15.433333333333337</v>
      </c>
      <c r="AW47">
        <f t="shared" si="18"/>
        <v>15.154666666666664</v>
      </c>
      <c r="AX47">
        <f t="shared" si="19"/>
        <v>12.445999999999998</v>
      </c>
      <c r="AY47">
        <v>1</v>
      </c>
      <c r="AZ47">
        <v>1</v>
      </c>
      <c r="BA47">
        <v>1</v>
      </c>
      <c r="BG47">
        <f t="shared" si="22"/>
        <v>66.666666666666671</v>
      </c>
      <c r="BH47" s="10">
        <f t="shared" si="20"/>
        <v>5.208333333333333E-5</v>
      </c>
      <c r="BI47">
        <f t="shared" si="21"/>
        <v>98.82352941176471</v>
      </c>
    </row>
    <row r="48" spans="1:61" ht="58">
      <c r="A48">
        <v>27</v>
      </c>
      <c r="B48" s="1" t="s">
        <v>1003</v>
      </c>
      <c r="C48" s="2" t="s">
        <v>997</v>
      </c>
      <c r="D48">
        <v>1</v>
      </c>
      <c r="E48">
        <v>1</v>
      </c>
      <c r="F48">
        <f t="shared" si="3"/>
        <v>1</v>
      </c>
      <c r="G48">
        <f t="shared" si="4"/>
        <v>26</v>
      </c>
      <c r="H48">
        <f t="shared" si="5"/>
        <v>26</v>
      </c>
      <c r="I48">
        <f t="shared" si="6"/>
        <v>120</v>
      </c>
      <c r="J48">
        <f>'[1]EVS free'!$C44</f>
        <v>45</v>
      </c>
      <c r="K48">
        <f t="shared" si="7"/>
        <v>1.7307692307692308</v>
      </c>
      <c r="L48">
        <f t="shared" si="8"/>
        <v>118</v>
      </c>
      <c r="M48">
        <f t="shared" si="9"/>
        <v>4.5384615384615383</v>
      </c>
      <c r="N48">
        <v>1</v>
      </c>
      <c r="O48">
        <v>1</v>
      </c>
      <c r="P48">
        <v>1</v>
      </c>
      <c r="Q48">
        <v>1</v>
      </c>
      <c r="R48">
        <f>'[1]EVS free'!$E44</f>
        <v>1</v>
      </c>
      <c r="S48">
        <v>1</v>
      </c>
      <c r="T48">
        <f t="shared" si="10"/>
        <v>1</v>
      </c>
      <c r="U48">
        <f>'[1]EVS free'!$F44</f>
        <v>1</v>
      </c>
      <c r="V48">
        <v>1</v>
      </c>
      <c r="W48">
        <f t="shared" si="11"/>
        <v>1</v>
      </c>
      <c r="X48">
        <f t="shared" si="12"/>
        <v>1</v>
      </c>
      <c r="Y48">
        <f>'[1]EVS free'!$D44</f>
        <v>0</v>
      </c>
      <c r="Z48">
        <f>'[1]EVS free'!$G44</f>
        <v>1</v>
      </c>
      <c r="AA48">
        <f>'[1]EVS free'!$H44</f>
        <v>1</v>
      </c>
      <c r="AB48">
        <f>'[1]EVS free'!$I44</f>
        <v>1</v>
      </c>
      <c r="AC48">
        <v>1</v>
      </c>
      <c r="AD48">
        <f>'[1]EVS free'!$J44</f>
        <v>1</v>
      </c>
      <c r="AE48">
        <v>1</v>
      </c>
      <c r="AF48">
        <f t="shared" si="13"/>
        <v>2</v>
      </c>
      <c r="AG48">
        <f>'[1]EVS free'!$K44</f>
        <v>1</v>
      </c>
      <c r="AH48">
        <f t="shared" si="14"/>
        <v>1</v>
      </c>
      <c r="AI48">
        <f>'[1]EVS free'!$L44</f>
        <v>1</v>
      </c>
      <c r="AJ48">
        <v>1</v>
      </c>
      <c r="AK48">
        <f t="shared" si="15"/>
        <v>1</v>
      </c>
      <c r="AL48">
        <v>1</v>
      </c>
      <c r="AM48">
        <f>'[1]EVS free'!$M44</f>
        <v>1</v>
      </c>
      <c r="AN48">
        <v>1</v>
      </c>
      <c r="AO48">
        <f>'[1]EVS free'!$N44</f>
        <v>1</v>
      </c>
      <c r="AP48">
        <v>1</v>
      </c>
      <c r="AQ48">
        <v>1</v>
      </c>
      <c r="AR48">
        <v>1</v>
      </c>
      <c r="AS48">
        <f>'[1]EVS free'!$O44</f>
        <v>1</v>
      </c>
      <c r="AT48">
        <v>1</v>
      </c>
      <c r="AU48">
        <f t="shared" si="16"/>
        <v>34.021923076923102</v>
      </c>
      <c r="AV48">
        <f t="shared" si="17"/>
        <v>14.973076923076924</v>
      </c>
      <c r="AW48">
        <f t="shared" si="18"/>
        <v>9.7476923076923043</v>
      </c>
      <c r="AX48">
        <f t="shared" si="19"/>
        <v>12.946153846153841</v>
      </c>
      <c r="AY48">
        <v>1</v>
      </c>
      <c r="AZ48">
        <v>1</v>
      </c>
      <c r="BA48">
        <v>1</v>
      </c>
      <c r="BG48">
        <f t="shared" si="22"/>
        <v>76.923076923076934</v>
      </c>
      <c r="BH48" s="10">
        <f t="shared" si="20"/>
        <v>9.0277777777777787E-5</v>
      </c>
      <c r="BI48">
        <f t="shared" si="21"/>
        <v>98.333333333333329</v>
      </c>
    </row>
    <row r="49" spans="1:61" ht="43.5">
      <c r="A49" t="s">
        <v>409</v>
      </c>
      <c r="B49" s="1" t="s">
        <v>1004</v>
      </c>
      <c r="C49" s="2" t="s">
        <v>997</v>
      </c>
      <c r="D49">
        <v>1</v>
      </c>
      <c r="E49">
        <v>1</v>
      </c>
      <c r="F49">
        <f t="shared" si="3"/>
        <v>1</v>
      </c>
      <c r="G49">
        <f t="shared" si="4"/>
        <v>22</v>
      </c>
      <c r="H49">
        <f t="shared" si="5"/>
        <v>22</v>
      </c>
      <c r="I49">
        <f t="shared" si="6"/>
        <v>91</v>
      </c>
      <c r="J49">
        <f>'[1]EVS free'!$C45</f>
        <v>31</v>
      </c>
      <c r="K49">
        <f t="shared" si="7"/>
        <v>1.4090909090909092</v>
      </c>
      <c r="L49">
        <f t="shared" si="8"/>
        <v>89</v>
      </c>
      <c r="M49">
        <f t="shared" si="9"/>
        <v>4.0454545454545459</v>
      </c>
      <c r="N49">
        <v>0</v>
      </c>
      <c r="O49">
        <v>1</v>
      </c>
      <c r="P49">
        <v>1</v>
      </c>
      <c r="Q49">
        <v>0</v>
      </c>
      <c r="R49">
        <f>'[1]EVS free'!$E45</f>
        <v>1</v>
      </c>
      <c r="S49">
        <v>1</v>
      </c>
      <c r="T49">
        <f t="shared" si="10"/>
        <v>0</v>
      </c>
      <c r="U49">
        <f>'[1]EVS free'!$F45</f>
        <v>1</v>
      </c>
      <c r="V49">
        <v>1</v>
      </c>
      <c r="W49">
        <f t="shared" si="11"/>
        <v>0</v>
      </c>
      <c r="X49">
        <f t="shared" si="12"/>
        <v>1</v>
      </c>
      <c r="Y49">
        <f>'[1]EVS free'!$D45</f>
        <v>1</v>
      </c>
      <c r="Z49">
        <f>'[1]EVS free'!$G45</f>
        <v>1</v>
      </c>
      <c r="AA49">
        <f>'[1]EVS free'!$H45</f>
        <v>1</v>
      </c>
      <c r="AB49">
        <f>'[1]EVS free'!$I45</f>
        <v>1</v>
      </c>
      <c r="AC49">
        <v>1</v>
      </c>
      <c r="AD49">
        <f>'[1]EVS free'!$J45</f>
        <v>1</v>
      </c>
      <c r="AE49">
        <v>1</v>
      </c>
      <c r="AF49">
        <f t="shared" si="13"/>
        <v>2</v>
      </c>
      <c r="AG49">
        <f>'[1]EVS free'!$K45</f>
        <v>0</v>
      </c>
      <c r="AH49">
        <f t="shared" si="14"/>
        <v>1</v>
      </c>
      <c r="AI49">
        <f>'[1]EVS free'!$L45</f>
        <v>1</v>
      </c>
      <c r="AJ49">
        <v>1</v>
      </c>
      <c r="AK49">
        <f t="shared" si="15"/>
        <v>1</v>
      </c>
      <c r="AL49">
        <v>1</v>
      </c>
      <c r="AM49">
        <f>'[1]EVS free'!$M45</f>
        <v>1</v>
      </c>
      <c r="AN49">
        <v>1</v>
      </c>
      <c r="AO49">
        <f>'[1]EVS free'!$N45</f>
        <v>1</v>
      </c>
      <c r="AP49">
        <v>1</v>
      </c>
      <c r="AQ49">
        <v>1</v>
      </c>
      <c r="AR49">
        <v>1</v>
      </c>
      <c r="AS49">
        <f>'[1]EVS free'!$O45</f>
        <v>1</v>
      </c>
      <c r="AT49">
        <v>1</v>
      </c>
      <c r="AU49">
        <f t="shared" si="16"/>
        <v>65.295909090909106</v>
      </c>
      <c r="AV49">
        <f t="shared" si="17"/>
        <v>9.6172727272727307</v>
      </c>
      <c r="AW49">
        <f t="shared" si="18"/>
        <v>6.6418181818181843</v>
      </c>
      <c r="AX49">
        <f t="shared" si="19"/>
        <v>8.6240909090909099</v>
      </c>
      <c r="AY49">
        <v>1</v>
      </c>
      <c r="AZ49">
        <v>1</v>
      </c>
      <c r="BA49">
        <v>1</v>
      </c>
      <c r="BG49">
        <f t="shared" si="22"/>
        <v>90.909090909090907</v>
      </c>
      <c r="BH49" s="10">
        <f t="shared" si="20"/>
        <v>7.6388888888888887E-5</v>
      </c>
      <c r="BI49">
        <f t="shared" si="21"/>
        <v>97.802197802197796</v>
      </c>
    </row>
    <row r="50" spans="1:61" ht="101.5">
      <c r="A50">
        <v>28</v>
      </c>
      <c r="B50" s="1" t="s">
        <v>1005</v>
      </c>
      <c r="C50" s="2" t="s">
        <v>997</v>
      </c>
      <c r="D50">
        <v>1</v>
      </c>
      <c r="E50">
        <v>1</v>
      </c>
      <c r="F50">
        <f t="shared" si="3"/>
        <v>2</v>
      </c>
      <c r="G50">
        <f t="shared" si="4"/>
        <v>40</v>
      </c>
      <c r="H50">
        <f t="shared" si="5"/>
        <v>20</v>
      </c>
      <c r="I50">
        <f t="shared" si="6"/>
        <v>197</v>
      </c>
      <c r="J50">
        <f>'[1]EVS free'!$C46</f>
        <v>67</v>
      </c>
      <c r="K50">
        <f t="shared" si="7"/>
        <v>1.675</v>
      </c>
      <c r="L50">
        <f t="shared" si="8"/>
        <v>190</v>
      </c>
      <c r="M50">
        <f t="shared" si="9"/>
        <v>4.75</v>
      </c>
      <c r="N50">
        <v>1</v>
      </c>
      <c r="O50">
        <v>1</v>
      </c>
      <c r="P50">
        <v>0</v>
      </c>
      <c r="Q50">
        <v>1</v>
      </c>
      <c r="R50">
        <f>'[1]EVS free'!$E46</f>
        <v>0</v>
      </c>
      <c r="S50">
        <v>1</v>
      </c>
      <c r="T50">
        <f t="shared" si="10"/>
        <v>0</v>
      </c>
      <c r="U50">
        <f>'[1]EVS free'!$F46</f>
        <v>1</v>
      </c>
      <c r="V50">
        <v>1</v>
      </c>
      <c r="W50">
        <f t="shared" si="11"/>
        <v>0</v>
      </c>
      <c r="X50">
        <f t="shared" si="12"/>
        <v>1</v>
      </c>
      <c r="Y50">
        <f>'[1]EVS free'!$D46</f>
        <v>0</v>
      </c>
      <c r="Z50">
        <f>'[1]EVS free'!$G46</f>
        <v>1</v>
      </c>
      <c r="AA50">
        <f>'[1]EVS free'!$H46</f>
        <v>1</v>
      </c>
      <c r="AB50">
        <f>'[1]EVS free'!$I46</f>
        <v>1</v>
      </c>
      <c r="AC50">
        <v>1</v>
      </c>
      <c r="AD50">
        <f>'[1]EVS free'!$J46</f>
        <v>1</v>
      </c>
      <c r="AE50">
        <v>1</v>
      </c>
      <c r="AF50">
        <f t="shared" si="13"/>
        <v>7</v>
      </c>
      <c r="AG50">
        <f>'[1]EVS free'!$K46</f>
        <v>0</v>
      </c>
      <c r="AH50">
        <f t="shared" si="14"/>
        <v>0</v>
      </c>
      <c r="AI50">
        <f>'[1]EVS free'!$L46</f>
        <v>1</v>
      </c>
      <c r="AJ50">
        <v>1</v>
      </c>
      <c r="AK50">
        <f t="shared" si="15"/>
        <v>0</v>
      </c>
      <c r="AL50">
        <v>1</v>
      </c>
      <c r="AM50">
        <f>'[1]EVS free'!$M46</f>
        <v>0</v>
      </c>
      <c r="AN50">
        <v>1</v>
      </c>
      <c r="AO50">
        <f>'[1]EVS free'!$N46</f>
        <v>1</v>
      </c>
      <c r="AP50">
        <v>1</v>
      </c>
      <c r="AQ50">
        <v>1</v>
      </c>
      <c r="AR50">
        <v>1</v>
      </c>
      <c r="AS50">
        <f>'[1]EVS free'!$O46</f>
        <v>1</v>
      </c>
      <c r="AT50">
        <v>1</v>
      </c>
      <c r="AU50">
        <f t="shared" si="16"/>
        <v>44.830000000000027</v>
      </c>
      <c r="AV50">
        <f t="shared" si="17"/>
        <v>11.975000000000001</v>
      </c>
      <c r="AW50">
        <f t="shared" si="18"/>
        <v>10.649999999999999</v>
      </c>
      <c r="AX50">
        <f t="shared" si="19"/>
        <v>10.942500000000003</v>
      </c>
      <c r="AY50">
        <v>0</v>
      </c>
      <c r="AZ50">
        <v>1</v>
      </c>
      <c r="BA50">
        <v>1</v>
      </c>
      <c r="BG50">
        <f t="shared" si="22"/>
        <v>175</v>
      </c>
      <c r="BH50" s="10">
        <f t="shared" si="20"/>
        <v>1.3888888888888889E-4</v>
      </c>
      <c r="BI50">
        <f t="shared" si="21"/>
        <v>96.44670050761421</v>
      </c>
    </row>
    <row r="51" spans="1:61" ht="58">
      <c r="A51" t="s">
        <v>373</v>
      </c>
      <c r="B51" s="1" t="s">
        <v>1006</v>
      </c>
      <c r="C51" s="2" t="s">
        <v>997</v>
      </c>
      <c r="D51">
        <v>1</v>
      </c>
      <c r="E51">
        <v>1</v>
      </c>
      <c r="F51">
        <f t="shared" si="3"/>
        <v>1</v>
      </c>
      <c r="G51">
        <f t="shared" si="4"/>
        <v>22</v>
      </c>
      <c r="H51">
        <f t="shared" si="5"/>
        <v>22</v>
      </c>
      <c r="I51">
        <f t="shared" si="6"/>
        <v>127</v>
      </c>
      <c r="J51">
        <f>'[1]EVS free'!$C47</f>
        <v>42</v>
      </c>
      <c r="K51">
        <f t="shared" si="7"/>
        <v>1.9090909090909092</v>
      </c>
      <c r="L51">
        <f t="shared" si="8"/>
        <v>122</v>
      </c>
      <c r="M51">
        <f t="shared" si="9"/>
        <v>5.5454545454545459</v>
      </c>
      <c r="N51">
        <v>0</v>
      </c>
      <c r="O51">
        <v>1</v>
      </c>
      <c r="P51">
        <v>1</v>
      </c>
      <c r="Q51">
        <v>1</v>
      </c>
      <c r="R51">
        <f>'[1]EVS free'!$E47</f>
        <v>0</v>
      </c>
      <c r="S51">
        <v>1</v>
      </c>
      <c r="T51">
        <f t="shared" si="10"/>
        <v>0</v>
      </c>
      <c r="U51">
        <f>'[1]EVS free'!$F47</f>
        <v>1</v>
      </c>
      <c r="V51">
        <v>1</v>
      </c>
      <c r="W51">
        <f t="shared" si="11"/>
        <v>0</v>
      </c>
      <c r="X51">
        <f t="shared" si="12"/>
        <v>1</v>
      </c>
      <c r="Y51">
        <f>'[1]EVS free'!$D47</f>
        <v>0</v>
      </c>
      <c r="Z51">
        <f>'[1]EVS free'!$G47</f>
        <v>1</v>
      </c>
      <c r="AA51">
        <f>'[1]EVS free'!$H47</f>
        <v>1</v>
      </c>
      <c r="AB51">
        <f>'[1]EVS free'!$I47</f>
        <v>1</v>
      </c>
      <c r="AC51">
        <v>1</v>
      </c>
      <c r="AD51">
        <f>'[1]EVS free'!$J47</f>
        <v>1</v>
      </c>
      <c r="AE51">
        <v>1</v>
      </c>
      <c r="AF51">
        <f t="shared" si="13"/>
        <v>5</v>
      </c>
      <c r="AG51">
        <f>'[1]EVS free'!$K47</f>
        <v>1</v>
      </c>
      <c r="AH51">
        <f t="shared" si="14"/>
        <v>1</v>
      </c>
      <c r="AI51">
        <f>'[1]EVS free'!$L47</f>
        <v>0</v>
      </c>
      <c r="AJ51">
        <v>1</v>
      </c>
      <c r="AK51">
        <f t="shared" si="15"/>
        <v>1</v>
      </c>
      <c r="AL51">
        <v>1</v>
      </c>
      <c r="AM51">
        <f>'[1]EVS free'!$M47</f>
        <v>1</v>
      </c>
      <c r="AN51">
        <v>1</v>
      </c>
      <c r="AO51">
        <f>'[1]EVS free'!$N47</f>
        <v>1</v>
      </c>
      <c r="AP51">
        <v>1</v>
      </c>
      <c r="AQ51">
        <v>1</v>
      </c>
      <c r="AR51">
        <v>1</v>
      </c>
      <c r="AS51">
        <f>'[1]EVS free'!$O47</f>
        <v>1</v>
      </c>
      <c r="AT51">
        <v>1</v>
      </c>
      <c r="AU51">
        <f t="shared" si="16"/>
        <v>22.995909090909109</v>
      </c>
      <c r="AV51">
        <f t="shared" si="17"/>
        <v>15.517272727272729</v>
      </c>
      <c r="AW51">
        <f t="shared" si="18"/>
        <v>15.461818181818185</v>
      </c>
      <c r="AX51">
        <f t="shared" si="19"/>
        <v>15.689090909090915</v>
      </c>
      <c r="AY51">
        <v>0</v>
      </c>
      <c r="AZ51">
        <v>1</v>
      </c>
      <c r="BA51">
        <v>1</v>
      </c>
      <c r="BG51">
        <f t="shared" si="22"/>
        <v>227.27272727272725</v>
      </c>
      <c r="BH51" s="10">
        <f t="shared" si="20"/>
        <v>7.6388888888888887E-5</v>
      </c>
      <c r="BI51">
        <f t="shared" si="21"/>
        <v>96.062992125984252</v>
      </c>
    </row>
    <row r="52" spans="1:61" ht="72.5">
      <c r="A52" t="s">
        <v>375</v>
      </c>
      <c r="B52" s="1" t="s">
        <v>1007</v>
      </c>
      <c r="C52" s="2" t="s">
        <v>997</v>
      </c>
      <c r="D52">
        <v>1</v>
      </c>
      <c r="E52">
        <v>1</v>
      </c>
      <c r="F52">
        <f t="shared" si="3"/>
        <v>1</v>
      </c>
      <c r="G52">
        <f t="shared" si="4"/>
        <v>25</v>
      </c>
      <c r="H52">
        <f t="shared" si="5"/>
        <v>25</v>
      </c>
      <c r="I52">
        <f t="shared" si="6"/>
        <v>140</v>
      </c>
      <c r="J52">
        <f>'[1]EVS free'!$C48</f>
        <v>51</v>
      </c>
      <c r="K52">
        <f t="shared" si="7"/>
        <v>2.04</v>
      </c>
      <c r="L52">
        <f t="shared" si="8"/>
        <v>138</v>
      </c>
      <c r="M52">
        <f t="shared" si="9"/>
        <v>5.52</v>
      </c>
      <c r="N52">
        <v>0</v>
      </c>
      <c r="O52">
        <v>1</v>
      </c>
      <c r="P52">
        <v>1</v>
      </c>
      <c r="Q52">
        <v>1</v>
      </c>
      <c r="R52">
        <f>'[1]EVS free'!$E48</f>
        <v>0</v>
      </c>
      <c r="S52">
        <v>1</v>
      </c>
      <c r="T52">
        <f t="shared" si="10"/>
        <v>0</v>
      </c>
      <c r="U52">
        <f>'[1]EVS free'!$F48</f>
        <v>1</v>
      </c>
      <c r="V52">
        <v>1</v>
      </c>
      <c r="W52">
        <f t="shared" si="11"/>
        <v>0</v>
      </c>
      <c r="X52">
        <f t="shared" si="12"/>
        <v>1</v>
      </c>
      <c r="Y52">
        <f>'[1]EVS free'!$D48</f>
        <v>0</v>
      </c>
      <c r="Z52">
        <f>'[1]EVS free'!$G48</f>
        <v>1</v>
      </c>
      <c r="AA52">
        <f>'[1]EVS free'!$H48</f>
        <v>1</v>
      </c>
      <c r="AB52">
        <f>'[1]EVS free'!$I48</f>
        <v>1</v>
      </c>
      <c r="AC52">
        <v>1</v>
      </c>
      <c r="AD52">
        <f>'[1]EVS free'!$J48</f>
        <v>1</v>
      </c>
      <c r="AE52">
        <v>1</v>
      </c>
      <c r="AF52">
        <f t="shared" si="13"/>
        <v>2</v>
      </c>
      <c r="AG52">
        <f>'[1]EVS free'!$K48</f>
        <v>1</v>
      </c>
      <c r="AH52">
        <f t="shared" si="14"/>
        <v>1</v>
      </c>
      <c r="AI52">
        <f>'[1]EVS free'!$L48</f>
        <v>1</v>
      </c>
      <c r="AJ52">
        <v>0</v>
      </c>
      <c r="AK52">
        <f t="shared" si="15"/>
        <v>1</v>
      </c>
      <c r="AL52">
        <v>1</v>
      </c>
      <c r="AM52">
        <f>'[1]EVS free'!$M48</f>
        <v>0</v>
      </c>
      <c r="AN52">
        <v>1</v>
      </c>
      <c r="AO52">
        <f>'[1]EVS free'!$N48</f>
        <v>1</v>
      </c>
      <c r="AP52">
        <v>1</v>
      </c>
      <c r="AQ52">
        <v>1</v>
      </c>
      <c r="AR52">
        <v>1</v>
      </c>
      <c r="AS52">
        <f>'[1]EVS free'!$O48</f>
        <v>1</v>
      </c>
      <c r="AT52">
        <v>1</v>
      </c>
      <c r="AU52">
        <f t="shared" si="16"/>
        <v>8.8760000000000083</v>
      </c>
      <c r="AV52">
        <f t="shared" si="17"/>
        <v>18.232000000000003</v>
      </c>
      <c r="AW52">
        <f t="shared" si="18"/>
        <v>15.473599999999998</v>
      </c>
      <c r="AX52">
        <f t="shared" si="19"/>
        <v>17.069200000000002</v>
      </c>
      <c r="AY52">
        <v>1</v>
      </c>
      <c r="AZ52">
        <v>1</v>
      </c>
      <c r="BA52">
        <v>1</v>
      </c>
      <c r="BG52">
        <f t="shared" si="22"/>
        <v>80</v>
      </c>
      <c r="BH52" s="10">
        <f t="shared" si="20"/>
        <v>8.6805555555555545E-5</v>
      </c>
      <c r="BI52">
        <f t="shared" si="21"/>
        <v>98.571428571428584</v>
      </c>
    </row>
    <row r="53" spans="1:61" ht="72.5">
      <c r="A53">
        <v>29</v>
      </c>
      <c r="B53" s="1" t="s">
        <v>1008</v>
      </c>
      <c r="C53" s="2" t="s">
        <v>997</v>
      </c>
      <c r="D53">
        <v>1</v>
      </c>
      <c r="E53">
        <v>1</v>
      </c>
      <c r="F53">
        <f t="shared" si="3"/>
        <v>1</v>
      </c>
      <c r="G53">
        <f t="shared" si="4"/>
        <v>27</v>
      </c>
      <c r="H53">
        <f t="shared" si="5"/>
        <v>27</v>
      </c>
      <c r="I53">
        <f t="shared" si="6"/>
        <v>154</v>
      </c>
      <c r="J53">
        <f>'[1]EVS free'!$C49</f>
        <v>50</v>
      </c>
      <c r="K53">
        <f t="shared" si="7"/>
        <v>1.8518518518518519</v>
      </c>
      <c r="L53">
        <f t="shared" si="8"/>
        <v>149</v>
      </c>
      <c r="M53">
        <f t="shared" si="9"/>
        <v>5.5185185185185182</v>
      </c>
      <c r="N53">
        <v>1</v>
      </c>
      <c r="O53">
        <v>1</v>
      </c>
      <c r="P53">
        <v>1</v>
      </c>
      <c r="Q53">
        <v>1</v>
      </c>
      <c r="R53">
        <f>'[1]EVS free'!$E49</f>
        <v>1</v>
      </c>
      <c r="S53">
        <v>1</v>
      </c>
      <c r="T53">
        <f t="shared" si="10"/>
        <v>1</v>
      </c>
      <c r="U53">
        <f>'[1]EVS free'!$F49</f>
        <v>1</v>
      </c>
      <c r="V53">
        <v>1</v>
      </c>
      <c r="W53">
        <f t="shared" si="11"/>
        <v>1</v>
      </c>
      <c r="X53">
        <f t="shared" si="12"/>
        <v>1</v>
      </c>
      <c r="Y53">
        <f>'[1]EVS free'!$D49</f>
        <v>1</v>
      </c>
      <c r="Z53">
        <f>'[1]EVS free'!$G49</f>
        <v>1</v>
      </c>
      <c r="AA53">
        <f>'[1]EVS free'!$H49</f>
        <v>1</v>
      </c>
      <c r="AB53">
        <f>'[1]EVS free'!$I49</f>
        <v>1</v>
      </c>
      <c r="AC53">
        <v>1</v>
      </c>
      <c r="AD53">
        <f>'[1]EVS free'!$J49</f>
        <v>1</v>
      </c>
      <c r="AE53">
        <v>1</v>
      </c>
      <c r="AF53">
        <f t="shared" si="13"/>
        <v>5</v>
      </c>
      <c r="AG53">
        <f>'[1]EVS free'!$K49</f>
        <v>1</v>
      </c>
      <c r="AH53">
        <f t="shared" si="14"/>
        <v>1</v>
      </c>
      <c r="AI53">
        <f>'[1]EVS free'!$L49</f>
        <v>0</v>
      </c>
      <c r="AJ53">
        <v>1</v>
      </c>
      <c r="AK53">
        <f t="shared" si="15"/>
        <v>1</v>
      </c>
      <c r="AL53">
        <v>1</v>
      </c>
      <c r="AM53">
        <f>'[1]EVS free'!$M49</f>
        <v>1</v>
      </c>
      <c r="AN53">
        <v>1</v>
      </c>
      <c r="AO53">
        <f>'[1]EVS free'!$N49</f>
        <v>1</v>
      </c>
      <c r="AP53">
        <v>1</v>
      </c>
      <c r="AQ53">
        <v>1</v>
      </c>
      <c r="AR53">
        <v>0</v>
      </c>
      <c r="AS53">
        <f>'[1]EVS free'!$O49</f>
        <v>1</v>
      </c>
      <c r="AT53">
        <v>1</v>
      </c>
      <c r="AU53">
        <f t="shared" si="16"/>
        <v>22.763333333333353</v>
      </c>
      <c r="AV53">
        <f t="shared" si="17"/>
        <v>16.791851851851856</v>
      </c>
      <c r="AW53">
        <f t="shared" si="18"/>
        <v>15.552592592592593</v>
      </c>
      <c r="AX53">
        <f t="shared" si="19"/>
        <v>18.062222222222225</v>
      </c>
      <c r="AY53">
        <v>1</v>
      </c>
      <c r="AZ53">
        <v>1</v>
      </c>
      <c r="BA53">
        <v>1</v>
      </c>
      <c r="BG53">
        <f t="shared" si="22"/>
        <v>185.18518518518516</v>
      </c>
      <c r="BH53" s="10">
        <f t="shared" si="20"/>
        <v>9.3750000000000016E-5</v>
      </c>
      <c r="BI53">
        <f t="shared" si="21"/>
        <v>96.753246753246756</v>
      </c>
    </row>
    <row r="54" spans="1:61" ht="43.5">
      <c r="A54">
        <v>30</v>
      </c>
      <c r="B54" s="1" t="s">
        <v>1009</v>
      </c>
      <c r="C54" s="2" t="s">
        <v>997</v>
      </c>
      <c r="D54">
        <v>1</v>
      </c>
      <c r="E54">
        <v>1</v>
      </c>
      <c r="F54">
        <f t="shared" si="3"/>
        <v>1</v>
      </c>
      <c r="G54">
        <f t="shared" si="4"/>
        <v>18</v>
      </c>
      <c r="H54">
        <f t="shared" si="5"/>
        <v>18</v>
      </c>
      <c r="I54">
        <f t="shared" si="6"/>
        <v>95</v>
      </c>
      <c r="J54">
        <f>'[1]EVS free'!$C50</f>
        <v>34</v>
      </c>
      <c r="K54">
        <f t="shared" si="7"/>
        <v>1.8888888888888888</v>
      </c>
      <c r="L54">
        <f t="shared" si="8"/>
        <v>94</v>
      </c>
      <c r="M54">
        <f t="shared" si="9"/>
        <v>5.2222222222222223</v>
      </c>
      <c r="N54">
        <v>0</v>
      </c>
      <c r="O54">
        <v>1</v>
      </c>
      <c r="P54">
        <v>1</v>
      </c>
      <c r="Q54">
        <v>1</v>
      </c>
      <c r="R54">
        <f>'[1]EVS free'!$E50</f>
        <v>1</v>
      </c>
      <c r="S54">
        <v>1</v>
      </c>
      <c r="T54">
        <f t="shared" si="10"/>
        <v>1</v>
      </c>
      <c r="U54">
        <f>'[1]EVS free'!$F50</f>
        <v>1</v>
      </c>
      <c r="V54">
        <v>1</v>
      </c>
      <c r="W54">
        <f t="shared" si="11"/>
        <v>1</v>
      </c>
      <c r="X54">
        <f t="shared" si="12"/>
        <v>1</v>
      </c>
      <c r="Y54">
        <f>'[1]EVS free'!$D50</f>
        <v>1</v>
      </c>
      <c r="Z54">
        <f>'[1]EVS free'!$G50</f>
        <v>1</v>
      </c>
      <c r="AA54">
        <f>'[1]EVS free'!$H50</f>
        <v>1</v>
      </c>
      <c r="AB54">
        <f>'[1]EVS free'!$I50</f>
        <v>1</v>
      </c>
      <c r="AC54">
        <v>1</v>
      </c>
      <c r="AD54">
        <f>'[1]EVS free'!$J50</f>
        <v>1</v>
      </c>
      <c r="AE54">
        <v>1</v>
      </c>
      <c r="AF54">
        <f t="shared" si="13"/>
        <v>1</v>
      </c>
      <c r="AG54">
        <f>'[1]EVS free'!$K50</f>
        <v>1</v>
      </c>
      <c r="AH54">
        <f t="shared" si="14"/>
        <v>1</v>
      </c>
      <c r="AI54">
        <f>'[1]EVS free'!$L50</f>
        <v>1</v>
      </c>
      <c r="AJ54">
        <v>1</v>
      </c>
      <c r="AK54">
        <f t="shared" si="15"/>
        <v>1</v>
      </c>
      <c r="AL54">
        <v>1</v>
      </c>
      <c r="AM54">
        <f>'[1]EVS free'!$M50</f>
        <v>1</v>
      </c>
      <c r="AN54">
        <v>1</v>
      </c>
      <c r="AO54">
        <f>'[1]EVS free'!$N50</f>
        <v>1</v>
      </c>
      <c r="AP54">
        <v>1</v>
      </c>
      <c r="AQ54">
        <v>1</v>
      </c>
      <c r="AR54">
        <v>1</v>
      </c>
      <c r="AS54">
        <f>'[1]EVS free'!$O50</f>
        <v>1</v>
      </c>
      <c r="AT54">
        <v>1</v>
      </c>
      <c r="AU54">
        <f t="shared" si="16"/>
        <v>28.765000000000025</v>
      </c>
      <c r="AV54">
        <f t="shared" si="17"/>
        <v>13.718888888888891</v>
      </c>
      <c r="AW54">
        <f t="shared" si="18"/>
        <v>13.262222222222221</v>
      </c>
      <c r="AX54">
        <f t="shared" si="19"/>
        <v>12.166666666666664</v>
      </c>
      <c r="AY54">
        <v>1</v>
      </c>
      <c r="AZ54">
        <v>1</v>
      </c>
      <c r="BA54">
        <v>1</v>
      </c>
      <c r="BG54">
        <f t="shared" si="22"/>
        <v>55.55555555555555</v>
      </c>
      <c r="BH54" s="10">
        <f t="shared" si="20"/>
        <v>6.2500000000000001E-5</v>
      </c>
      <c r="BI54">
        <f t="shared" si="21"/>
        <v>98.94736842105263</v>
      </c>
    </row>
    <row r="55" spans="1:61" ht="43.5">
      <c r="A55" t="s">
        <v>1010</v>
      </c>
      <c r="B55" s="1" t="s">
        <v>1011</v>
      </c>
      <c r="C55" s="2" t="s">
        <v>997</v>
      </c>
      <c r="D55">
        <v>1</v>
      </c>
      <c r="E55">
        <v>1</v>
      </c>
      <c r="F55">
        <f t="shared" si="3"/>
        <v>1</v>
      </c>
      <c r="G55">
        <f t="shared" si="4"/>
        <v>18</v>
      </c>
      <c r="H55">
        <f t="shared" si="5"/>
        <v>18</v>
      </c>
      <c r="I55">
        <f t="shared" si="6"/>
        <v>82</v>
      </c>
      <c r="J55">
        <f>'[1]EVS free'!$C51</f>
        <v>30</v>
      </c>
      <c r="K55">
        <f t="shared" si="7"/>
        <v>1.6666666666666667</v>
      </c>
      <c r="L55">
        <f t="shared" si="8"/>
        <v>81</v>
      </c>
      <c r="M55">
        <f t="shared" si="9"/>
        <v>4.5</v>
      </c>
      <c r="N55">
        <v>0</v>
      </c>
      <c r="O55">
        <v>1</v>
      </c>
      <c r="P55">
        <v>0</v>
      </c>
      <c r="Q55">
        <v>1</v>
      </c>
      <c r="R55">
        <f>'[1]EVS free'!$E51</f>
        <v>1</v>
      </c>
      <c r="S55">
        <v>1</v>
      </c>
      <c r="T55">
        <f t="shared" si="10"/>
        <v>1</v>
      </c>
      <c r="U55">
        <f>'[1]EVS free'!$F51</f>
        <v>1</v>
      </c>
      <c r="V55">
        <v>1</v>
      </c>
      <c r="W55">
        <f t="shared" si="11"/>
        <v>0</v>
      </c>
      <c r="X55">
        <f t="shared" si="12"/>
        <v>1</v>
      </c>
      <c r="Y55">
        <f>'[1]EVS free'!$D51</f>
        <v>0</v>
      </c>
      <c r="Z55">
        <f>'[1]EVS free'!$G51</f>
        <v>1</v>
      </c>
      <c r="AA55">
        <f>'[1]EVS free'!$H51</f>
        <v>1</v>
      </c>
      <c r="AB55">
        <f>'[1]EVS free'!$I51</f>
        <v>1</v>
      </c>
      <c r="AC55">
        <v>1</v>
      </c>
      <c r="AD55">
        <f>'[1]EVS free'!$J51</f>
        <v>0</v>
      </c>
      <c r="AE55">
        <v>1</v>
      </c>
      <c r="AF55">
        <f t="shared" si="13"/>
        <v>1</v>
      </c>
      <c r="AG55">
        <f>'[1]EVS free'!$K51</f>
        <v>1</v>
      </c>
      <c r="AH55">
        <f t="shared" si="14"/>
        <v>1</v>
      </c>
      <c r="AI55">
        <f>'[1]EVS free'!$L51</f>
        <v>1</v>
      </c>
      <c r="AJ55">
        <v>1</v>
      </c>
      <c r="AK55">
        <f t="shared" si="15"/>
        <v>1</v>
      </c>
      <c r="AL55">
        <v>1</v>
      </c>
      <c r="AM55">
        <f>'[1]EVS free'!$M51</f>
        <v>0</v>
      </c>
      <c r="AN55">
        <v>1</v>
      </c>
      <c r="AO55">
        <f>'[1]EVS free'!$N51</f>
        <v>1</v>
      </c>
      <c r="AP55">
        <v>1</v>
      </c>
      <c r="AQ55">
        <v>1</v>
      </c>
      <c r="AR55">
        <v>1</v>
      </c>
      <c r="AS55">
        <f>'[1]EVS free'!$O51</f>
        <v>1</v>
      </c>
      <c r="AT55">
        <v>1</v>
      </c>
      <c r="AU55">
        <f t="shared" si="16"/>
        <v>47.565000000000012</v>
      </c>
      <c r="AV55">
        <f t="shared" si="17"/>
        <v>11.096666666666668</v>
      </c>
      <c r="AW55">
        <f t="shared" si="18"/>
        <v>9.0155555555555544</v>
      </c>
      <c r="AX55">
        <f t="shared" si="19"/>
        <v>8.7650000000000006</v>
      </c>
      <c r="AY55">
        <v>1</v>
      </c>
      <c r="AZ55">
        <v>1</v>
      </c>
      <c r="BA55">
        <v>1</v>
      </c>
      <c r="BG55">
        <f t="shared" si="22"/>
        <v>55.55555555555555</v>
      </c>
      <c r="BH55" s="10">
        <f t="shared" si="20"/>
        <v>6.2500000000000001E-5</v>
      </c>
      <c r="BI55">
        <f t="shared" si="21"/>
        <v>98.780487804878049</v>
      </c>
    </row>
    <row r="56" spans="1:61" ht="29">
      <c r="A56" t="s">
        <v>1012</v>
      </c>
      <c r="B56" s="1" t="s">
        <v>1013</v>
      </c>
      <c r="C56" s="2" t="s">
        <v>997</v>
      </c>
      <c r="D56">
        <v>1</v>
      </c>
      <c r="E56">
        <v>1</v>
      </c>
      <c r="F56">
        <f t="shared" si="3"/>
        <v>1</v>
      </c>
      <c r="G56">
        <f t="shared" si="4"/>
        <v>13</v>
      </c>
      <c r="H56">
        <f t="shared" si="5"/>
        <v>13</v>
      </c>
      <c r="I56">
        <f t="shared" si="6"/>
        <v>67</v>
      </c>
      <c r="J56">
        <f>'[1]EVS free'!$C52</f>
        <v>25</v>
      </c>
      <c r="K56">
        <f t="shared" si="7"/>
        <v>1.9230769230769231</v>
      </c>
      <c r="L56">
        <f t="shared" si="8"/>
        <v>64</v>
      </c>
      <c r="M56">
        <f t="shared" si="9"/>
        <v>4.9230769230769234</v>
      </c>
      <c r="N56">
        <v>0</v>
      </c>
      <c r="O56">
        <v>1</v>
      </c>
      <c r="P56">
        <v>1</v>
      </c>
      <c r="Q56">
        <v>1</v>
      </c>
      <c r="R56">
        <f>'[1]EVS free'!$E52</f>
        <v>1</v>
      </c>
      <c r="S56">
        <v>1</v>
      </c>
      <c r="T56">
        <f t="shared" si="10"/>
        <v>1</v>
      </c>
      <c r="U56">
        <f>'[1]EVS free'!$F52</f>
        <v>1</v>
      </c>
      <c r="V56">
        <v>1</v>
      </c>
      <c r="W56">
        <f t="shared" si="11"/>
        <v>1</v>
      </c>
      <c r="X56">
        <f t="shared" si="12"/>
        <v>1</v>
      </c>
      <c r="Y56">
        <f>'[1]EVS free'!$D52</f>
        <v>0</v>
      </c>
      <c r="Z56">
        <f>'[1]EVS free'!$G52</f>
        <v>1</v>
      </c>
      <c r="AA56">
        <f>'[1]EVS free'!$H52</f>
        <v>1</v>
      </c>
      <c r="AB56">
        <f>'[1]EVS free'!$I52</f>
        <v>1</v>
      </c>
      <c r="AC56">
        <v>1</v>
      </c>
      <c r="AD56">
        <f>'[1]EVS free'!$J52</f>
        <v>1</v>
      </c>
      <c r="AE56">
        <v>1</v>
      </c>
      <c r="AF56">
        <f t="shared" si="13"/>
        <v>3</v>
      </c>
      <c r="AG56">
        <f>'[1]EVS free'!$K52</f>
        <v>1</v>
      </c>
      <c r="AH56">
        <f t="shared" si="14"/>
        <v>1</v>
      </c>
      <c r="AI56">
        <f>'[1]EVS free'!$L52</f>
        <v>1</v>
      </c>
      <c r="AJ56">
        <v>1</v>
      </c>
      <c r="AK56">
        <f t="shared" si="15"/>
        <v>0</v>
      </c>
      <c r="AL56">
        <v>1</v>
      </c>
      <c r="AM56">
        <f>'[1]EVS free'!$M52</f>
        <v>1</v>
      </c>
      <c r="AN56">
        <v>1</v>
      </c>
      <c r="AO56">
        <f>'[1]EVS free'!$N52</f>
        <v>1</v>
      </c>
      <c r="AP56">
        <v>1</v>
      </c>
      <c r="AQ56">
        <v>1</v>
      </c>
      <c r="AR56">
        <v>1</v>
      </c>
      <c r="AS56">
        <f>'[1]EVS free'!$O52</f>
        <v>1</v>
      </c>
      <c r="AT56">
        <v>1</v>
      </c>
      <c r="AU56">
        <f t="shared" si="16"/>
        <v>30.947692307692328</v>
      </c>
      <c r="AV56">
        <f t="shared" si="17"/>
        <v>12.172307692307694</v>
      </c>
      <c r="AW56">
        <f t="shared" si="18"/>
        <v>10.870769230769231</v>
      </c>
      <c r="AX56">
        <f t="shared" si="19"/>
        <v>8.2576923076923094</v>
      </c>
      <c r="AY56">
        <v>1</v>
      </c>
      <c r="AZ56">
        <v>1</v>
      </c>
      <c r="BA56">
        <v>1</v>
      </c>
      <c r="BG56">
        <f t="shared" si="22"/>
        <v>230.76923076923077</v>
      </c>
      <c r="BH56" s="10">
        <f t="shared" si="20"/>
        <v>4.5138888888888894E-5</v>
      </c>
      <c r="BI56">
        <f t="shared" si="21"/>
        <v>95.522388059701484</v>
      </c>
    </row>
    <row r="57" spans="1:61" ht="43.5">
      <c r="A57">
        <v>31</v>
      </c>
      <c r="B57" s="1" t="s">
        <v>1014</v>
      </c>
      <c r="C57" s="2" t="s">
        <v>1015</v>
      </c>
      <c r="D57">
        <v>1</v>
      </c>
      <c r="E57">
        <v>1</v>
      </c>
      <c r="F57">
        <f t="shared" si="3"/>
        <v>1</v>
      </c>
      <c r="G57">
        <f t="shared" si="4"/>
        <v>20</v>
      </c>
      <c r="H57">
        <f t="shared" si="5"/>
        <v>20</v>
      </c>
      <c r="I57">
        <f t="shared" si="6"/>
        <v>77</v>
      </c>
      <c r="J57">
        <f>'[1]EVS free'!$C53</f>
        <v>27</v>
      </c>
      <c r="K57">
        <f t="shared" si="7"/>
        <v>1.35</v>
      </c>
      <c r="L57">
        <f t="shared" si="8"/>
        <v>75</v>
      </c>
      <c r="M57">
        <f t="shared" si="9"/>
        <v>3.75</v>
      </c>
      <c r="N57">
        <v>1</v>
      </c>
      <c r="O57">
        <v>1</v>
      </c>
      <c r="P57">
        <v>0</v>
      </c>
      <c r="Q57">
        <v>1</v>
      </c>
      <c r="R57">
        <f>'[1]EVS free'!$E53</f>
        <v>1</v>
      </c>
      <c r="S57">
        <v>1</v>
      </c>
      <c r="T57">
        <f t="shared" si="10"/>
        <v>1</v>
      </c>
      <c r="U57">
        <f>'[1]EVS free'!$F53</f>
        <v>1</v>
      </c>
      <c r="V57">
        <v>1</v>
      </c>
      <c r="W57">
        <f t="shared" si="11"/>
        <v>0</v>
      </c>
      <c r="X57">
        <f t="shared" si="12"/>
        <v>1</v>
      </c>
      <c r="Y57">
        <f>'[1]EVS free'!$D53</f>
        <v>0</v>
      </c>
      <c r="Z57">
        <f>'[1]EVS free'!$G53</f>
        <v>1</v>
      </c>
      <c r="AA57">
        <f>'[1]EVS free'!$H53</f>
        <v>1</v>
      </c>
      <c r="AB57">
        <f>'[1]EVS free'!$I53</f>
        <v>1</v>
      </c>
      <c r="AC57">
        <v>1</v>
      </c>
      <c r="AD57">
        <f>'[1]EVS free'!$J53</f>
        <v>1</v>
      </c>
      <c r="AE57">
        <v>1</v>
      </c>
      <c r="AF57">
        <f t="shared" si="13"/>
        <v>2</v>
      </c>
      <c r="AG57">
        <f>'[1]EVS free'!$K53</f>
        <v>1</v>
      </c>
      <c r="AH57">
        <f t="shared" si="14"/>
        <v>1</v>
      </c>
      <c r="AI57">
        <f>'[1]EVS free'!$L53</f>
        <v>1</v>
      </c>
      <c r="AJ57">
        <v>1</v>
      </c>
      <c r="AK57">
        <f t="shared" si="15"/>
        <v>1</v>
      </c>
      <c r="AL57">
        <v>1</v>
      </c>
      <c r="AM57">
        <f>'[1]EVS free'!$M53</f>
        <v>1</v>
      </c>
      <c r="AN57">
        <v>1</v>
      </c>
      <c r="AO57">
        <f>'[1]EVS free'!$N53</f>
        <v>1</v>
      </c>
      <c r="AP57">
        <v>1</v>
      </c>
      <c r="AQ57">
        <v>1</v>
      </c>
      <c r="AR57">
        <v>1</v>
      </c>
      <c r="AS57">
        <f>'[1]EVS free'!$O53</f>
        <v>1</v>
      </c>
      <c r="AT57">
        <v>1</v>
      </c>
      <c r="AU57">
        <f t="shared" si="16"/>
        <v>72.325000000000017</v>
      </c>
      <c r="AV57">
        <f t="shared" si="17"/>
        <v>8.1400000000000041</v>
      </c>
      <c r="AW57">
        <f t="shared" si="18"/>
        <v>4.7699999999999996</v>
      </c>
      <c r="AX57">
        <f t="shared" si="19"/>
        <v>6.2325000000000017</v>
      </c>
      <c r="AY57">
        <v>1</v>
      </c>
      <c r="AZ57">
        <v>1</v>
      </c>
      <c r="BA57">
        <v>1</v>
      </c>
      <c r="BG57">
        <f t="shared" si="22"/>
        <v>100</v>
      </c>
      <c r="BH57" s="10">
        <f t="shared" si="20"/>
        <v>6.9444444444444444E-5</v>
      </c>
      <c r="BI57">
        <f t="shared" si="21"/>
        <v>97.402597402597408</v>
      </c>
    </row>
    <row r="58" spans="1:61" ht="43.5">
      <c r="A58">
        <v>32</v>
      </c>
      <c r="B58" s="1" t="s">
        <v>1016</v>
      </c>
      <c r="C58" s="2" t="s">
        <v>1015</v>
      </c>
      <c r="D58">
        <v>1</v>
      </c>
      <c r="E58">
        <v>1</v>
      </c>
      <c r="F58">
        <f t="shared" si="3"/>
        <v>1</v>
      </c>
      <c r="G58">
        <f t="shared" si="4"/>
        <v>20</v>
      </c>
      <c r="H58">
        <f t="shared" si="5"/>
        <v>20</v>
      </c>
      <c r="I58">
        <f t="shared" si="6"/>
        <v>76</v>
      </c>
      <c r="J58">
        <f>'[1]EVS free'!$C54</f>
        <v>29</v>
      </c>
      <c r="K58">
        <f t="shared" si="7"/>
        <v>1.45</v>
      </c>
      <c r="L58">
        <f t="shared" si="8"/>
        <v>75</v>
      </c>
      <c r="M58">
        <f t="shared" si="9"/>
        <v>3.75</v>
      </c>
      <c r="N58">
        <v>0</v>
      </c>
      <c r="O58">
        <v>1</v>
      </c>
      <c r="P58">
        <v>0</v>
      </c>
      <c r="Q58">
        <v>1</v>
      </c>
      <c r="R58">
        <f>'[1]EVS free'!$E54</f>
        <v>1</v>
      </c>
      <c r="S58">
        <v>1</v>
      </c>
      <c r="T58">
        <f t="shared" si="10"/>
        <v>1</v>
      </c>
      <c r="U58">
        <f>'[1]EVS free'!$F54</f>
        <v>1</v>
      </c>
      <c r="V58">
        <v>1</v>
      </c>
      <c r="W58">
        <f t="shared" si="11"/>
        <v>0</v>
      </c>
      <c r="X58">
        <f t="shared" si="12"/>
        <v>1</v>
      </c>
      <c r="Y58">
        <f>'[1]EVS free'!$D54</f>
        <v>0</v>
      </c>
      <c r="Z58">
        <f>'[1]EVS free'!$G54</f>
        <v>1</v>
      </c>
      <c r="AA58">
        <f>'[1]EVS free'!$H54</f>
        <v>1</v>
      </c>
      <c r="AB58">
        <f>'[1]EVS free'!$I54</f>
        <v>1</v>
      </c>
      <c r="AC58">
        <v>1</v>
      </c>
      <c r="AD58">
        <f>'[1]EVS free'!$J54</f>
        <v>0</v>
      </c>
      <c r="AE58">
        <v>1</v>
      </c>
      <c r="AF58">
        <f t="shared" si="13"/>
        <v>1</v>
      </c>
      <c r="AG58">
        <f>'[1]EVS free'!$K54</f>
        <v>1</v>
      </c>
      <c r="AH58">
        <f t="shared" si="14"/>
        <v>1</v>
      </c>
      <c r="AI58">
        <f>'[1]EVS free'!$L54</f>
        <v>1</v>
      </c>
      <c r="AJ58">
        <v>1</v>
      </c>
      <c r="AK58">
        <f t="shared" si="15"/>
        <v>1</v>
      </c>
      <c r="AL58">
        <v>1</v>
      </c>
      <c r="AM58">
        <f>'[1]EVS free'!$M54</f>
        <v>0</v>
      </c>
      <c r="AN58">
        <v>1</v>
      </c>
      <c r="AO58">
        <f>'[1]EVS free'!$N54</f>
        <v>0</v>
      </c>
      <c r="AP58">
        <v>1</v>
      </c>
      <c r="AQ58">
        <v>1</v>
      </c>
      <c r="AR58">
        <v>1</v>
      </c>
      <c r="AS58">
        <f>'[1]EVS free'!$O54</f>
        <v>0</v>
      </c>
      <c r="AT58">
        <v>1</v>
      </c>
      <c r="AU58">
        <f t="shared" si="16"/>
        <v>63.865000000000023</v>
      </c>
      <c r="AV58">
        <f t="shared" si="17"/>
        <v>9.32</v>
      </c>
      <c r="AW58">
        <f t="shared" si="18"/>
        <v>4.7699999999999996</v>
      </c>
      <c r="AX58">
        <f t="shared" si="19"/>
        <v>6.2325000000000017</v>
      </c>
      <c r="AY58">
        <v>1</v>
      </c>
      <c r="AZ58">
        <v>1</v>
      </c>
      <c r="BA58">
        <v>1</v>
      </c>
      <c r="BG58">
        <f t="shared" si="22"/>
        <v>50</v>
      </c>
      <c r="BH58" s="10">
        <f t="shared" si="20"/>
        <v>6.9444444444444444E-5</v>
      </c>
      <c r="BI58">
        <f t="shared" si="21"/>
        <v>98.68421052631578</v>
      </c>
    </row>
    <row r="59" spans="1:61" ht="43.5">
      <c r="A59">
        <v>33</v>
      </c>
      <c r="B59" s="1" t="s">
        <v>1017</v>
      </c>
      <c r="C59" s="2" t="s">
        <v>1015</v>
      </c>
      <c r="D59">
        <v>1</v>
      </c>
      <c r="E59">
        <v>1</v>
      </c>
      <c r="F59">
        <f t="shared" si="3"/>
        <v>1</v>
      </c>
      <c r="G59">
        <f t="shared" si="4"/>
        <v>19</v>
      </c>
      <c r="H59">
        <f t="shared" si="5"/>
        <v>19</v>
      </c>
      <c r="I59">
        <f t="shared" si="6"/>
        <v>83</v>
      </c>
      <c r="J59">
        <f>'[1]EVS free'!$C55</f>
        <v>30</v>
      </c>
      <c r="K59">
        <f t="shared" si="7"/>
        <v>1.5789473684210527</v>
      </c>
      <c r="L59">
        <f t="shared" si="8"/>
        <v>81</v>
      </c>
      <c r="M59">
        <f t="shared" si="9"/>
        <v>4.2631578947368425</v>
      </c>
      <c r="N59">
        <v>1</v>
      </c>
      <c r="O59">
        <v>1</v>
      </c>
      <c r="P59">
        <v>0</v>
      </c>
      <c r="Q59">
        <v>1</v>
      </c>
      <c r="R59">
        <f>'[1]EVS free'!$E55</f>
        <v>1</v>
      </c>
      <c r="S59">
        <v>1</v>
      </c>
      <c r="T59">
        <f t="shared" si="10"/>
        <v>1</v>
      </c>
      <c r="U59">
        <f>'[1]EVS free'!$F55</f>
        <v>1</v>
      </c>
      <c r="V59">
        <v>1</v>
      </c>
      <c r="W59">
        <f t="shared" si="11"/>
        <v>0</v>
      </c>
      <c r="X59">
        <f t="shared" si="12"/>
        <v>1</v>
      </c>
      <c r="Y59">
        <f>'[1]EVS free'!$D55</f>
        <v>0</v>
      </c>
      <c r="Z59">
        <f>'[1]EVS free'!$G55</f>
        <v>1</v>
      </c>
      <c r="AA59">
        <f>'[1]EVS free'!$H55</f>
        <v>1</v>
      </c>
      <c r="AB59">
        <f>'[1]EVS free'!$I55</f>
        <v>1</v>
      </c>
      <c r="AC59">
        <v>1</v>
      </c>
      <c r="AD59">
        <f>'[1]EVS free'!$J55</f>
        <v>0</v>
      </c>
      <c r="AE59">
        <v>1</v>
      </c>
      <c r="AF59">
        <f t="shared" si="13"/>
        <v>2</v>
      </c>
      <c r="AG59">
        <f>'[1]EVS free'!$K55</f>
        <v>1</v>
      </c>
      <c r="AH59">
        <f t="shared" si="14"/>
        <v>1</v>
      </c>
      <c r="AI59">
        <f>'[1]EVS free'!$L55</f>
        <v>1</v>
      </c>
      <c r="AJ59">
        <v>1</v>
      </c>
      <c r="AK59">
        <f t="shared" si="15"/>
        <v>1</v>
      </c>
      <c r="AL59">
        <v>1</v>
      </c>
      <c r="AM59">
        <f>'[1]EVS free'!$M55</f>
        <v>0</v>
      </c>
      <c r="AN59">
        <v>1</v>
      </c>
      <c r="AO59">
        <f>'[1]EVS free'!$N55</f>
        <v>0</v>
      </c>
      <c r="AP59">
        <v>1</v>
      </c>
      <c r="AQ59">
        <v>1</v>
      </c>
      <c r="AR59">
        <v>1</v>
      </c>
      <c r="AS59">
        <f>'[1]EVS free'!$O55</f>
        <v>1</v>
      </c>
      <c r="AT59">
        <v>1</v>
      </c>
      <c r="AU59">
        <f t="shared" si="16"/>
        <v>53.971052631578971</v>
      </c>
      <c r="AV59">
        <f t="shared" si="17"/>
        <v>10.451578947368422</v>
      </c>
      <c r="AW59">
        <f t="shared" si="18"/>
        <v>7.7094736842105256</v>
      </c>
      <c r="AX59">
        <f t="shared" si="19"/>
        <v>8.1494736842105269</v>
      </c>
      <c r="AY59">
        <v>1</v>
      </c>
      <c r="AZ59">
        <v>1</v>
      </c>
      <c r="BA59">
        <v>1</v>
      </c>
      <c r="BG59">
        <f t="shared" si="22"/>
        <v>105.26315789473684</v>
      </c>
      <c r="BH59" s="10">
        <f t="shared" si="20"/>
        <v>6.597222222222223E-5</v>
      </c>
      <c r="BI59">
        <f t="shared" si="21"/>
        <v>97.590361445783131</v>
      </c>
    </row>
    <row r="60" spans="1:61" ht="58">
      <c r="A60">
        <v>34</v>
      </c>
      <c r="B60" s="1" t="s">
        <v>1018</v>
      </c>
      <c r="C60" s="2" t="s">
        <v>1015</v>
      </c>
      <c r="D60">
        <v>1</v>
      </c>
      <c r="E60">
        <v>1</v>
      </c>
      <c r="F60">
        <f t="shared" si="3"/>
        <v>2</v>
      </c>
      <c r="G60">
        <f t="shared" si="4"/>
        <v>30</v>
      </c>
      <c r="H60">
        <f t="shared" si="5"/>
        <v>15</v>
      </c>
      <c r="I60">
        <f t="shared" si="6"/>
        <v>124</v>
      </c>
      <c r="J60">
        <f>'[1]EVS free'!$C56</f>
        <v>43</v>
      </c>
      <c r="K60">
        <f t="shared" si="7"/>
        <v>1.4333333333333333</v>
      </c>
      <c r="L60">
        <f t="shared" si="8"/>
        <v>122</v>
      </c>
      <c r="M60">
        <f t="shared" si="9"/>
        <v>4.0666666666666664</v>
      </c>
      <c r="N60">
        <v>0</v>
      </c>
      <c r="O60">
        <v>1</v>
      </c>
      <c r="P60">
        <v>0</v>
      </c>
      <c r="Q60">
        <v>1</v>
      </c>
      <c r="R60">
        <f>'[1]EVS free'!$E56</f>
        <v>1</v>
      </c>
      <c r="S60">
        <v>1</v>
      </c>
      <c r="T60">
        <f t="shared" si="10"/>
        <v>1</v>
      </c>
      <c r="U60">
        <f>'[1]EVS free'!$F56</f>
        <v>0</v>
      </c>
      <c r="V60">
        <v>1</v>
      </c>
      <c r="W60">
        <f t="shared" si="11"/>
        <v>0</v>
      </c>
      <c r="X60">
        <f t="shared" si="12"/>
        <v>1</v>
      </c>
      <c r="Y60">
        <f>'[1]EVS free'!$D56</f>
        <v>0</v>
      </c>
      <c r="Z60">
        <f>'[1]EVS free'!$G56</f>
        <v>0</v>
      </c>
      <c r="AA60">
        <f>'[1]EVS free'!$H56</f>
        <v>1</v>
      </c>
      <c r="AB60">
        <f>'[1]EVS free'!$I56</f>
        <v>1</v>
      </c>
      <c r="AC60">
        <v>1</v>
      </c>
      <c r="AD60">
        <f>'[1]EVS free'!$J56</f>
        <v>1</v>
      </c>
      <c r="AE60">
        <v>1</v>
      </c>
      <c r="AF60">
        <f t="shared" si="13"/>
        <v>2</v>
      </c>
      <c r="AG60">
        <f>'[1]EVS free'!$K56</f>
        <v>1</v>
      </c>
      <c r="AH60">
        <f t="shared" si="14"/>
        <v>1</v>
      </c>
      <c r="AI60">
        <f>'[1]EVS free'!$L56</f>
        <v>0</v>
      </c>
      <c r="AJ60">
        <v>1</v>
      </c>
      <c r="AK60">
        <f t="shared" si="15"/>
        <v>1</v>
      </c>
      <c r="AL60">
        <v>1</v>
      </c>
      <c r="AM60">
        <f>'[1]EVS free'!$M56</f>
        <v>0</v>
      </c>
      <c r="AN60">
        <v>1</v>
      </c>
      <c r="AO60">
        <f>'[1]EVS free'!$N56</f>
        <v>1</v>
      </c>
      <c r="AP60">
        <v>1</v>
      </c>
      <c r="AQ60">
        <v>1</v>
      </c>
      <c r="AR60">
        <v>1</v>
      </c>
      <c r="AS60">
        <f>'[1]EVS free'!$O56</f>
        <v>1</v>
      </c>
      <c r="AT60">
        <v>1</v>
      </c>
      <c r="AU60">
        <f t="shared" si="16"/>
        <v>70.350000000000023</v>
      </c>
      <c r="AV60">
        <f t="shared" si="17"/>
        <v>7.1733333333333356</v>
      </c>
      <c r="AW60">
        <f t="shared" si="18"/>
        <v>6.1386666666666621</v>
      </c>
      <c r="AX60">
        <f t="shared" si="19"/>
        <v>5.2240000000000002</v>
      </c>
      <c r="AY60">
        <v>0</v>
      </c>
      <c r="AZ60">
        <v>1</v>
      </c>
      <c r="BA60">
        <v>1</v>
      </c>
      <c r="BG60">
        <f t="shared" si="22"/>
        <v>66.666666666666671</v>
      </c>
      <c r="BH60" s="10">
        <f t="shared" si="20"/>
        <v>1.0416666666666666E-4</v>
      </c>
      <c r="BI60">
        <f t="shared" si="21"/>
        <v>98.387096774193552</v>
      </c>
    </row>
    <row r="61" spans="1:61" ht="87">
      <c r="A61">
        <v>35</v>
      </c>
      <c r="B61" s="1" t="s">
        <v>1019</v>
      </c>
      <c r="C61" s="2" t="s">
        <v>1020</v>
      </c>
      <c r="D61">
        <v>1</v>
      </c>
      <c r="E61">
        <v>1</v>
      </c>
      <c r="F61">
        <f t="shared" si="3"/>
        <v>3</v>
      </c>
      <c r="G61">
        <f t="shared" si="4"/>
        <v>32</v>
      </c>
      <c r="H61">
        <f t="shared" si="5"/>
        <v>10.666666666666666</v>
      </c>
      <c r="I61">
        <f t="shared" si="6"/>
        <v>169</v>
      </c>
      <c r="J61">
        <f>'[1]EVS free'!$C57</f>
        <v>60</v>
      </c>
      <c r="K61">
        <f t="shared" si="7"/>
        <v>1.875</v>
      </c>
      <c r="L61">
        <f t="shared" si="8"/>
        <v>165</v>
      </c>
      <c r="M61">
        <f t="shared" si="9"/>
        <v>5.15625</v>
      </c>
      <c r="N61">
        <v>0</v>
      </c>
      <c r="O61">
        <v>1</v>
      </c>
      <c r="P61">
        <v>0</v>
      </c>
      <c r="Q61">
        <v>0</v>
      </c>
      <c r="R61">
        <f>'[1]EVS free'!$E57</f>
        <v>0</v>
      </c>
      <c r="S61">
        <v>1</v>
      </c>
      <c r="T61">
        <f t="shared" si="10"/>
        <v>0</v>
      </c>
      <c r="U61">
        <f>'[1]EVS free'!$F57</f>
        <v>1</v>
      </c>
      <c r="V61">
        <v>1</v>
      </c>
      <c r="W61">
        <f t="shared" si="11"/>
        <v>0</v>
      </c>
      <c r="X61">
        <f t="shared" si="12"/>
        <v>1</v>
      </c>
      <c r="Y61">
        <f>'[1]EVS free'!$D57</f>
        <v>1</v>
      </c>
      <c r="Z61">
        <f>'[1]EVS free'!$G57</f>
        <v>1</v>
      </c>
      <c r="AA61">
        <f>'[1]EVS free'!$H57</f>
        <v>0</v>
      </c>
      <c r="AB61">
        <f>'[1]EVS free'!$I57</f>
        <v>1</v>
      </c>
      <c r="AC61">
        <v>1</v>
      </c>
      <c r="AD61">
        <f>'[1]EVS free'!$J57</f>
        <v>1</v>
      </c>
      <c r="AE61">
        <v>1</v>
      </c>
      <c r="AF61">
        <f t="shared" si="13"/>
        <v>4</v>
      </c>
      <c r="AG61">
        <f>'[1]EVS free'!$K57</f>
        <v>1</v>
      </c>
      <c r="AH61">
        <f t="shared" si="14"/>
        <v>1</v>
      </c>
      <c r="AI61">
        <f>'[1]EVS free'!$L57</f>
        <v>0</v>
      </c>
      <c r="AJ61">
        <v>1</v>
      </c>
      <c r="AK61">
        <f t="shared" si="15"/>
        <v>1</v>
      </c>
      <c r="AL61">
        <v>1</v>
      </c>
      <c r="AM61">
        <f>'[1]EVS free'!$M57</f>
        <v>0</v>
      </c>
      <c r="AN61">
        <v>1</v>
      </c>
      <c r="AO61">
        <f>'[1]EVS free'!$N57</f>
        <v>1</v>
      </c>
      <c r="AP61">
        <v>1</v>
      </c>
      <c r="AQ61">
        <v>1</v>
      </c>
      <c r="AR61">
        <v>1</v>
      </c>
      <c r="AS61">
        <f>'[1]EVS free'!$O57</f>
        <v>0</v>
      </c>
      <c r="AT61">
        <v>1</v>
      </c>
      <c r="AU61">
        <f t="shared" si="16"/>
        <v>37.38333333333334</v>
      </c>
      <c r="AV61">
        <f t="shared" si="17"/>
        <v>10.695</v>
      </c>
      <c r="AW61">
        <f t="shared" si="18"/>
        <v>11.743750000000002</v>
      </c>
      <c r="AX61">
        <f t="shared" si="19"/>
        <v>8.1892708333333317</v>
      </c>
      <c r="AY61">
        <v>0</v>
      </c>
      <c r="AZ61">
        <v>1</v>
      </c>
      <c r="BA61">
        <v>1</v>
      </c>
      <c r="BG61">
        <f t="shared" si="22"/>
        <v>125</v>
      </c>
      <c r="BH61" s="10">
        <f t="shared" si="20"/>
        <v>1.1111111111111112E-4</v>
      </c>
      <c r="BI61">
        <f t="shared" si="21"/>
        <v>97.633136094674555</v>
      </c>
    </row>
    <row r="62" spans="1:61" ht="29">
      <c r="A62">
        <v>36</v>
      </c>
      <c r="B62" s="1" t="s">
        <v>1021</v>
      </c>
      <c r="C62" s="2" t="s">
        <v>1020</v>
      </c>
      <c r="D62">
        <v>1</v>
      </c>
      <c r="E62">
        <v>1</v>
      </c>
      <c r="F62">
        <f t="shared" si="3"/>
        <v>1</v>
      </c>
      <c r="G62">
        <f t="shared" si="4"/>
        <v>14</v>
      </c>
      <c r="H62">
        <f t="shared" si="5"/>
        <v>14</v>
      </c>
      <c r="I62">
        <f t="shared" si="6"/>
        <v>58</v>
      </c>
      <c r="J62">
        <f>'[1]EVS free'!$C58</f>
        <v>22</v>
      </c>
      <c r="K62">
        <f t="shared" si="7"/>
        <v>1.5714285714285714</v>
      </c>
      <c r="L62">
        <f t="shared" si="8"/>
        <v>57</v>
      </c>
      <c r="M62">
        <f t="shared" si="9"/>
        <v>4.0714285714285712</v>
      </c>
      <c r="N62">
        <v>0</v>
      </c>
      <c r="O62">
        <v>1</v>
      </c>
      <c r="P62">
        <v>1</v>
      </c>
      <c r="Q62">
        <v>0</v>
      </c>
      <c r="R62">
        <f>'[1]EVS free'!$E58</f>
        <v>1</v>
      </c>
      <c r="S62">
        <v>1</v>
      </c>
      <c r="T62">
        <f t="shared" si="10"/>
        <v>0</v>
      </c>
      <c r="U62">
        <f>'[1]EVS free'!$F58</f>
        <v>1</v>
      </c>
      <c r="V62">
        <v>1</v>
      </c>
      <c r="W62">
        <f t="shared" si="11"/>
        <v>0</v>
      </c>
      <c r="X62">
        <f t="shared" si="12"/>
        <v>1</v>
      </c>
      <c r="Y62">
        <f>'[1]EVS free'!$D58</f>
        <v>0</v>
      </c>
      <c r="Z62">
        <f>'[1]EVS free'!$G58</f>
        <v>1</v>
      </c>
      <c r="AA62">
        <f>'[1]EVS free'!$H58</f>
        <v>1</v>
      </c>
      <c r="AB62">
        <f>'[1]EVS free'!$I58</f>
        <v>1</v>
      </c>
      <c r="AC62">
        <v>1</v>
      </c>
      <c r="AD62">
        <f>'[1]EVS free'!$J58</f>
        <v>1</v>
      </c>
      <c r="AE62">
        <v>1</v>
      </c>
      <c r="AF62">
        <f t="shared" si="13"/>
        <v>1</v>
      </c>
      <c r="AG62">
        <f>'[1]EVS free'!$K58</f>
        <v>0</v>
      </c>
      <c r="AH62">
        <f t="shared" si="14"/>
        <v>1</v>
      </c>
      <c r="AI62">
        <f>'[1]EVS free'!$L58</f>
        <v>1</v>
      </c>
      <c r="AJ62">
        <v>1</v>
      </c>
      <c r="AK62">
        <f t="shared" si="15"/>
        <v>1</v>
      </c>
      <c r="AL62">
        <v>1</v>
      </c>
      <c r="AM62">
        <f>'[1]EVS free'!$M58</f>
        <v>1</v>
      </c>
      <c r="AN62">
        <v>1</v>
      </c>
      <c r="AO62">
        <f>'[1]EVS free'!$N58</f>
        <v>1</v>
      </c>
      <c r="AP62">
        <v>1</v>
      </c>
      <c r="AQ62">
        <v>1</v>
      </c>
      <c r="AR62">
        <v>1</v>
      </c>
      <c r="AS62">
        <f>'[1]EVS free'!$O58</f>
        <v>1</v>
      </c>
      <c r="AT62">
        <v>1</v>
      </c>
      <c r="AU62">
        <f t="shared" si="16"/>
        <v>59.682142857142885</v>
      </c>
      <c r="AV62">
        <f t="shared" si="17"/>
        <v>8.4128571428571455</v>
      </c>
      <c r="AW62">
        <f t="shared" si="18"/>
        <v>6.0257142857142831</v>
      </c>
      <c r="AX62">
        <f t="shared" si="19"/>
        <v>4.7464285714285701</v>
      </c>
      <c r="AY62">
        <v>1</v>
      </c>
      <c r="AZ62">
        <v>1</v>
      </c>
      <c r="BA62">
        <v>1</v>
      </c>
      <c r="BG62">
        <f t="shared" si="22"/>
        <v>71.428571428571431</v>
      </c>
      <c r="BH62" s="10">
        <f t="shared" si="20"/>
        <v>4.8611111111111115E-5</v>
      </c>
      <c r="BI62">
        <f t="shared" si="21"/>
        <v>98.275862068965509</v>
      </c>
    </row>
    <row r="63" spans="1:61" ht="43.5">
      <c r="A63">
        <v>37</v>
      </c>
      <c r="B63" s="1" t="s">
        <v>1022</v>
      </c>
      <c r="C63" s="2" t="s">
        <v>1023</v>
      </c>
      <c r="D63">
        <v>1</v>
      </c>
      <c r="E63">
        <v>1</v>
      </c>
      <c r="F63">
        <f t="shared" si="3"/>
        <v>1</v>
      </c>
      <c r="G63">
        <f t="shared" si="4"/>
        <v>15</v>
      </c>
      <c r="H63">
        <f t="shared" si="5"/>
        <v>15</v>
      </c>
      <c r="I63">
        <f t="shared" si="6"/>
        <v>75</v>
      </c>
      <c r="J63">
        <f>'[1]EVS free'!$C59</f>
        <v>27</v>
      </c>
      <c r="K63">
        <f t="shared" si="7"/>
        <v>1.8</v>
      </c>
      <c r="L63">
        <f t="shared" si="8"/>
        <v>74</v>
      </c>
      <c r="M63">
        <f t="shared" si="9"/>
        <v>4.9333333333333336</v>
      </c>
      <c r="N63">
        <v>1</v>
      </c>
      <c r="O63">
        <v>1</v>
      </c>
      <c r="P63">
        <v>1</v>
      </c>
      <c r="Q63">
        <v>1</v>
      </c>
      <c r="R63">
        <f>'[1]EVS free'!$E59</f>
        <v>1</v>
      </c>
      <c r="S63">
        <v>1</v>
      </c>
      <c r="T63">
        <f t="shared" si="10"/>
        <v>1</v>
      </c>
      <c r="U63">
        <f>'[1]EVS free'!$F59</f>
        <v>1</v>
      </c>
      <c r="V63">
        <v>1</v>
      </c>
      <c r="W63">
        <f t="shared" si="11"/>
        <v>1</v>
      </c>
      <c r="X63">
        <f t="shared" si="12"/>
        <v>1</v>
      </c>
      <c r="Y63">
        <f>'[1]EVS free'!$D59</f>
        <v>0</v>
      </c>
      <c r="Z63">
        <f>'[1]EVS free'!$G59</f>
        <v>1</v>
      </c>
      <c r="AA63">
        <f>'[1]EVS free'!$H59</f>
        <v>1</v>
      </c>
      <c r="AB63">
        <f>'[1]EVS free'!$I59</f>
        <v>1</v>
      </c>
      <c r="AC63">
        <v>1</v>
      </c>
      <c r="AD63">
        <f>'[1]EVS free'!$J59</f>
        <v>1</v>
      </c>
      <c r="AE63">
        <v>1</v>
      </c>
      <c r="AF63">
        <f t="shared" si="13"/>
        <v>1</v>
      </c>
      <c r="AG63">
        <f>'[1]EVS free'!$K59</f>
        <v>1</v>
      </c>
      <c r="AH63">
        <f t="shared" si="14"/>
        <v>1</v>
      </c>
      <c r="AI63">
        <f>'[1]EVS free'!$L59</f>
        <v>1</v>
      </c>
      <c r="AJ63">
        <v>1</v>
      </c>
      <c r="AK63">
        <f t="shared" si="15"/>
        <v>1</v>
      </c>
      <c r="AL63">
        <v>1</v>
      </c>
      <c r="AM63">
        <f>'[1]EVS free'!$M59</f>
        <v>1</v>
      </c>
      <c r="AN63">
        <v>1</v>
      </c>
      <c r="AO63">
        <f>'[1]EVS free'!$N59</f>
        <v>1</v>
      </c>
      <c r="AP63">
        <v>1</v>
      </c>
      <c r="AQ63">
        <v>1</v>
      </c>
      <c r="AR63">
        <v>1</v>
      </c>
      <c r="AS63">
        <f>'[1]EVS free'!$O59</f>
        <v>1</v>
      </c>
      <c r="AT63">
        <v>1</v>
      </c>
      <c r="AU63">
        <f t="shared" si="16"/>
        <v>39.330000000000013</v>
      </c>
      <c r="AV63">
        <f t="shared" si="17"/>
        <v>11.500000000000004</v>
      </c>
      <c r="AW63">
        <f t="shared" si="18"/>
        <v>11.234666666666666</v>
      </c>
      <c r="AX63">
        <f t="shared" si="19"/>
        <v>9.3060000000000009</v>
      </c>
      <c r="AY63">
        <v>1</v>
      </c>
      <c r="AZ63">
        <v>1</v>
      </c>
      <c r="BA63">
        <v>1</v>
      </c>
      <c r="BG63">
        <f t="shared" si="22"/>
        <v>66.666666666666671</v>
      </c>
      <c r="BH63" s="10">
        <f t="shared" si="20"/>
        <v>5.208333333333333E-5</v>
      </c>
      <c r="BI63">
        <f t="shared" si="21"/>
        <v>98.666666666666671</v>
      </c>
    </row>
    <row r="64" spans="1:61" ht="72.5">
      <c r="A64">
        <v>38</v>
      </c>
      <c r="B64" s="1" t="s">
        <v>1024</v>
      </c>
      <c r="C64" s="2" t="s">
        <v>1023</v>
      </c>
      <c r="D64">
        <v>1</v>
      </c>
      <c r="E64">
        <v>1</v>
      </c>
      <c r="F64">
        <f t="shared" si="3"/>
        <v>1</v>
      </c>
      <c r="G64">
        <f t="shared" si="4"/>
        <v>25</v>
      </c>
      <c r="H64">
        <f t="shared" si="5"/>
        <v>25</v>
      </c>
      <c r="I64">
        <f t="shared" si="6"/>
        <v>140</v>
      </c>
      <c r="J64">
        <f>'[1]EVS free'!$C60</f>
        <v>52</v>
      </c>
      <c r="K64">
        <f t="shared" si="7"/>
        <v>2.08</v>
      </c>
      <c r="L64">
        <f t="shared" si="8"/>
        <v>138</v>
      </c>
      <c r="M64">
        <f t="shared" si="9"/>
        <v>5.52</v>
      </c>
      <c r="N64">
        <v>1</v>
      </c>
      <c r="O64">
        <v>1</v>
      </c>
      <c r="P64">
        <v>0</v>
      </c>
      <c r="Q64">
        <v>1</v>
      </c>
      <c r="R64">
        <f>'[1]EVS free'!$E60</f>
        <v>0</v>
      </c>
      <c r="S64">
        <v>1</v>
      </c>
      <c r="T64">
        <f t="shared" si="10"/>
        <v>0</v>
      </c>
      <c r="U64">
        <f>'[1]EVS free'!$F60</f>
        <v>1</v>
      </c>
      <c r="V64">
        <v>1</v>
      </c>
      <c r="W64">
        <f t="shared" si="11"/>
        <v>0</v>
      </c>
      <c r="X64">
        <f t="shared" si="12"/>
        <v>1</v>
      </c>
      <c r="Y64">
        <f>'[1]EVS free'!$D60</f>
        <v>0</v>
      </c>
      <c r="Z64">
        <f>'[1]EVS free'!$G60</f>
        <v>1</v>
      </c>
      <c r="AA64">
        <f>'[1]EVS free'!$H60</f>
        <v>1</v>
      </c>
      <c r="AB64">
        <f>'[1]EVS free'!$I60</f>
        <v>1</v>
      </c>
      <c r="AC64">
        <v>1</v>
      </c>
      <c r="AD64">
        <f>'[1]EVS free'!$J60</f>
        <v>1</v>
      </c>
      <c r="AE64">
        <v>1</v>
      </c>
      <c r="AF64">
        <f t="shared" si="13"/>
        <v>2</v>
      </c>
      <c r="AG64">
        <f>'[1]EVS free'!$K60</f>
        <v>1</v>
      </c>
      <c r="AH64">
        <f t="shared" si="14"/>
        <v>1</v>
      </c>
      <c r="AI64">
        <f>'[1]EVS free'!$L60</f>
        <v>1</v>
      </c>
      <c r="AJ64">
        <v>1</v>
      </c>
      <c r="AK64">
        <f t="shared" si="15"/>
        <v>1</v>
      </c>
      <c r="AL64">
        <v>1</v>
      </c>
      <c r="AM64">
        <f>'[1]EVS free'!$M60</f>
        <v>0</v>
      </c>
      <c r="AN64">
        <v>1</v>
      </c>
      <c r="AO64">
        <f>'[1]EVS free'!$N60</f>
        <v>1</v>
      </c>
      <c r="AP64">
        <v>1</v>
      </c>
      <c r="AQ64">
        <v>1</v>
      </c>
      <c r="AR64">
        <v>1</v>
      </c>
      <c r="AS64">
        <f>'[1]EVS free'!$O60</f>
        <v>1</v>
      </c>
      <c r="AT64">
        <v>1</v>
      </c>
      <c r="AU64">
        <f t="shared" si="16"/>
        <v>5.4920000000000222</v>
      </c>
      <c r="AV64">
        <f t="shared" si="17"/>
        <v>18.704000000000004</v>
      </c>
      <c r="AW64">
        <f t="shared" si="18"/>
        <v>15.473599999999998</v>
      </c>
      <c r="AX64">
        <f t="shared" si="19"/>
        <v>17.069200000000002</v>
      </c>
      <c r="AY64">
        <v>1</v>
      </c>
      <c r="AZ64">
        <v>1</v>
      </c>
      <c r="BA64">
        <v>1</v>
      </c>
      <c r="BG64">
        <f t="shared" si="22"/>
        <v>80</v>
      </c>
      <c r="BH64" s="10">
        <f t="shared" si="20"/>
        <v>8.6805555555555545E-5</v>
      </c>
      <c r="BI64">
        <f t="shared" si="21"/>
        <v>98.571428571428584</v>
      </c>
    </row>
    <row r="65" spans="1:61" ht="43.5">
      <c r="A65">
        <v>39</v>
      </c>
      <c r="B65" s="1" t="s">
        <v>1025</v>
      </c>
      <c r="C65" s="2" t="s">
        <v>1026</v>
      </c>
      <c r="D65">
        <v>1</v>
      </c>
      <c r="E65">
        <v>1</v>
      </c>
      <c r="F65">
        <f t="shared" si="3"/>
        <v>1</v>
      </c>
      <c r="G65">
        <f t="shared" si="4"/>
        <v>20</v>
      </c>
      <c r="H65">
        <f t="shared" si="5"/>
        <v>20</v>
      </c>
      <c r="I65">
        <f t="shared" si="6"/>
        <v>69</v>
      </c>
      <c r="J65">
        <f>'[1]EVS free'!$C61</f>
        <v>27</v>
      </c>
      <c r="K65">
        <f t="shared" si="7"/>
        <v>1.35</v>
      </c>
      <c r="L65">
        <f t="shared" si="8"/>
        <v>67</v>
      </c>
      <c r="M65">
        <f t="shared" si="9"/>
        <v>3.35</v>
      </c>
      <c r="N65">
        <v>1</v>
      </c>
      <c r="O65">
        <v>0</v>
      </c>
      <c r="P65">
        <v>1</v>
      </c>
      <c r="Q65">
        <v>1</v>
      </c>
      <c r="R65">
        <f>'[1]EVS free'!$E61</f>
        <v>1</v>
      </c>
      <c r="S65">
        <v>1</v>
      </c>
      <c r="T65">
        <f t="shared" si="10"/>
        <v>1</v>
      </c>
      <c r="U65">
        <f>'[1]EVS free'!$F61</f>
        <v>1</v>
      </c>
      <c r="V65">
        <v>1</v>
      </c>
      <c r="W65">
        <f t="shared" si="11"/>
        <v>1</v>
      </c>
      <c r="X65">
        <f t="shared" si="12"/>
        <v>1</v>
      </c>
      <c r="Y65">
        <f>'[1]EVS free'!$D61</f>
        <v>0</v>
      </c>
      <c r="Z65">
        <f>'[1]EVS free'!$G61</f>
        <v>1</v>
      </c>
      <c r="AA65">
        <f>'[1]EVS free'!$H61</f>
        <v>1</v>
      </c>
      <c r="AB65">
        <f>'[1]EVS free'!$I61</f>
        <v>1</v>
      </c>
      <c r="AC65">
        <v>1</v>
      </c>
      <c r="AD65">
        <f>'[1]EVS free'!$J61</f>
        <v>1</v>
      </c>
      <c r="AE65">
        <v>1</v>
      </c>
      <c r="AF65">
        <f t="shared" si="13"/>
        <v>2</v>
      </c>
      <c r="AG65">
        <f>'[1]EVS free'!$K61</f>
        <v>1</v>
      </c>
      <c r="AH65">
        <f t="shared" si="14"/>
        <v>1</v>
      </c>
      <c r="AI65">
        <f>'[1]EVS free'!$L61</f>
        <v>1</v>
      </c>
      <c r="AJ65">
        <v>1</v>
      </c>
      <c r="AK65">
        <f t="shared" si="15"/>
        <v>1</v>
      </c>
      <c r="AL65">
        <v>1</v>
      </c>
      <c r="AM65">
        <f>'[1]EVS free'!$M61</f>
        <v>1</v>
      </c>
      <c r="AN65">
        <v>1</v>
      </c>
      <c r="AO65">
        <f>'[1]EVS free'!$N61</f>
        <v>1</v>
      </c>
      <c r="AP65">
        <v>1</v>
      </c>
      <c r="AQ65">
        <v>1</v>
      </c>
      <c r="AR65">
        <v>1</v>
      </c>
      <c r="AS65">
        <f>'[1]EVS free'!$O61</f>
        <v>1</v>
      </c>
      <c r="AT65">
        <v>1</v>
      </c>
      <c r="AU65">
        <f t="shared" si="16"/>
        <v>72.325000000000017</v>
      </c>
      <c r="AV65">
        <f t="shared" si="17"/>
        <v>8.1400000000000041</v>
      </c>
      <c r="AW65">
        <f t="shared" si="18"/>
        <v>2.4179999999999993</v>
      </c>
      <c r="AX65">
        <f t="shared" si="19"/>
        <v>4.3485000000000014</v>
      </c>
      <c r="AY65">
        <v>1</v>
      </c>
      <c r="AZ65">
        <v>1</v>
      </c>
      <c r="BA65">
        <v>1</v>
      </c>
      <c r="BG65">
        <f t="shared" si="22"/>
        <v>100</v>
      </c>
      <c r="BH65" s="10">
        <f t="shared" si="20"/>
        <v>6.9444444444444444E-5</v>
      </c>
      <c r="BI65">
        <f t="shared" si="21"/>
        <v>97.101449275362313</v>
      </c>
    </row>
    <row r="66" spans="1:61" ht="29">
      <c r="A66">
        <v>40</v>
      </c>
      <c r="B66" s="1" t="s">
        <v>1027</v>
      </c>
      <c r="C66" s="2" t="s">
        <v>1026</v>
      </c>
      <c r="D66">
        <v>1</v>
      </c>
      <c r="E66">
        <v>1</v>
      </c>
      <c r="F66">
        <f t="shared" si="3"/>
        <v>1</v>
      </c>
      <c r="G66">
        <f t="shared" si="4"/>
        <v>12</v>
      </c>
      <c r="H66">
        <f t="shared" si="5"/>
        <v>12</v>
      </c>
      <c r="I66">
        <f t="shared" si="6"/>
        <v>60</v>
      </c>
      <c r="J66">
        <f>'[1]EVS free'!$C62</f>
        <v>20</v>
      </c>
      <c r="K66">
        <f t="shared" si="7"/>
        <v>1.6666666666666667</v>
      </c>
      <c r="L66">
        <f t="shared" si="8"/>
        <v>59</v>
      </c>
      <c r="M66">
        <f t="shared" si="9"/>
        <v>4.916666666666667</v>
      </c>
      <c r="N66">
        <v>0</v>
      </c>
      <c r="O66">
        <v>1</v>
      </c>
      <c r="P66">
        <v>1</v>
      </c>
      <c r="Q66">
        <v>1</v>
      </c>
      <c r="R66">
        <f>'[1]EVS free'!$E62</f>
        <v>1</v>
      </c>
      <c r="S66">
        <v>1</v>
      </c>
      <c r="T66">
        <f t="shared" si="10"/>
        <v>1</v>
      </c>
      <c r="U66">
        <f>'[1]EVS free'!$F62</f>
        <v>1</v>
      </c>
      <c r="V66">
        <v>1</v>
      </c>
      <c r="W66">
        <f t="shared" si="11"/>
        <v>1</v>
      </c>
      <c r="X66">
        <f t="shared" si="12"/>
        <v>1</v>
      </c>
      <c r="Y66">
        <f>'[1]EVS free'!$D62</f>
        <v>0</v>
      </c>
      <c r="Z66">
        <f>'[1]EVS free'!$G62</f>
        <v>1</v>
      </c>
      <c r="AA66">
        <f>'[1]EVS free'!$H62</f>
        <v>1</v>
      </c>
      <c r="AB66">
        <f>'[1]EVS free'!$I62</f>
        <v>1</v>
      </c>
      <c r="AC66">
        <v>1</v>
      </c>
      <c r="AD66">
        <f>'[1]EVS free'!$J62</f>
        <v>1</v>
      </c>
      <c r="AE66">
        <v>1</v>
      </c>
      <c r="AF66">
        <f t="shared" si="13"/>
        <v>1</v>
      </c>
      <c r="AG66">
        <f>'[1]EVS free'!$K62</f>
        <v>1</v>
      </c>
      <c r="AH66">
        <f t="shared" si="14"/>
        <v>1</v>
      </c>
      <c r="AI66">
        <f>'[1]EVS free'!$L62</f>
        <v>1</v>
      </c>
      <c r="AJ66">
        <v>1</v>
      </c>
      <c r="AK66">
        <f t="shared" si="15"/>
        <v>1</v>
      </c>
      <c r="AL66">
        <v>1</v>
      </c>
      <c r="AM66">
        <f>'[1]EVS free'!$M62</f>
        <v>1</v>
      </c>
      <c r="AN66">
        <v>1</v>
      </c>
      <c r="AO66">
        <f>'[1]EVS free'!$N62</f>
        <v>1</v>
      </c>
      <c r="AP66">
        <v>1</v>
      </c>
      <c r="AQ66">
        <v>1</v>
      </c>
      <c r="AR66">
        <v>1</v>
      </c>
      <c r="AS66">
        <f>'[1]EVS free'!$O62</f>
        <v>1</v>
      </c>
      <c r="AT66">
        <v>1</v>
      </c>
      <c r="AU66">
        <f t="shared" si="16"/>
        <v>53.655000000000008</v>
      </c>
      <c r="AV66">
        <f t="shared" si="17"/>
        <v>8.7566666666666677</v>
      </c>
      <c r="AW66">
        <f t="shared" si="18"/>
        <v>10.643333333333338</v>
      </c>
      <c r="AX66">
        <f t="shared" si="19"/>
        <v>7.7275000000000027</v>
      </c>
      <c r="AY66">
        <v>1</v>
      </c>
      <c r="AZ66">
        <v>1</v>
      </c>
      <c r="BA66">
        <v>1</v>
      </c>
      <c r="BG66">
        <f t="shared" si="22"/>
        <v>83.333333333333329</v>
      </c>
      <c r="BH66" s="10">
        <f t="shared" si="20"/>
        <v>4.1666666666666665E-5</v>
      </c>
      <c r="BI66">
        <f t="shared" si="21"/>
        <v>98.333333333333329</v>
      </c>
    </row>
    <row r="67" spans="1:61" ht="58">
      <c r="A67" t="s">
        <v>761</v>
      </c>
      <c r="B67" s="1" t="s">
        <v>1028</v>
      </c>
      <c r="C67" s="2" t="s">
        <v>1026</v>
      </c>
      <c r="D67">
        <v>1</v>
      </c>
      <c r="E67">
        <v>1</v>
      </c>
      <c r="F67">
        <f t="shared" si="3"/>
        <v>1</v>
      </c>
      <c r="G67">
        <f t="shared" si="4"/>
        <v>23</v>
      </c>
      <c r="H67">
        <f t="shared" si="5"/>
        <v>23</v>
      </c>
      <c r="I67">
        <f t="shared" si="6"/>
        <v>116</v>
      </c>
      <c r="J67">
        <f>'[1]EVS free'!$C63</f>
        <v>38</v>
      </c>
      <c r="K67">
        <f t="shared" si="7"/>
        <v>1.6521739130434783</v>
      </c>
      <c r="L67">
        <f t="shared" si="8"/>
        <v>110</v>
      </c>
      <c r="M67">
        <f t="shared" si="9"/>
        <v>4.7826086956521738</v>
      </c>
      <c r="N67">
        <v>0</v>
      </c>
      <c r="O67">
        <v>1</v>
      </c>
      <c r="P67">
        <v>1</v>
      </c>
      <c r="Q67">
        <v>1</v>
      </c>
      <c r="R67">
        <f>'[1]EVS free'!$E63</f>
        <v>0</v>
      </c>
      <c r="S67">
        <v>1</v>
      </c>
      <c r="T67">
        <f t="shared" si="10"/>
        <v>0</v>
      </c>
      <c r="U67">
        <f>'[1]EVS free'!$F63</f>
        <v>1</v>
      </c>
      <c r="V67">
        <v>1</v>
      </c>
      <c r="W67">
        <f t="shared" si="11"/>
        <v>0</v>
      </c>
      <c r="X67">
        <f t="shared" si="12"/>
        <v>1</v>
      </c>
      <c r="Y67">
        <f>'[1]EVS free'!$D63</f>
        <v>1</v>
      </c>
      <c r="Z67">
        <f>'[1]EVS free'!$G63</f>
        <v>0</v>
      </c>
      <c r="AA67">
        <f>'[1]EVS free'!$H63</f>
        <v>1</v>
      </c>
      <c r="AB67">
        <f>'[1]EVS free'!$I63</f>
        <v>1</v>
      </c>
      <c r="AC67">
        <v>1</v>
      </c>
      <c r="AD67">
        <f>'[1]EVS free'!$J63</f>
        <v>1</v>
      </c>
      <c r="AE67">
        <v>1</v>
      </c>
      <c r="AF67">
        <f t="shared" si="13"/>
        <v>6</v>
      </c>
      <c r="AG67">
        <f>'[1]EVS free'!$K63</f>
        <v>1</v>
      </c>
      <c r="AH67">
        <f t="shared" si="14"/>
        <v>1</v>
      </c>
      <c r="AI67">
        <f>'[1]EVS free'!$L63</f>
        <v>1</v>
      </c>
      <c r="AJ67">
        <v>1</v>
      </c>
      <c r="AK67">
        <f t="shared" si="15"/>
        <v>0</v>
      </c>
      <c r="AL67">
        <v>1</v>
      </c>
      <c r="AM67">
        <f>'[1]EVS free'!$M63</f>
        <v>1</v>
      </c>
      <c r="AN67">
        <v>1</v>
      </c>
      <c r="AO67">
        <f>'[1]EVS free'!$N63</f>
        <v>1</v>
      </c>
      <c r="AP67">
        <v>1</v>
      </c>
      <c r="AQ67">
        <v>1</v>
      </c>
      <c r="AR67">
        <v>1</v>
      </c>
      <c r="AS67">
        <f>'[1]EVS free'!$O63</f>
        <v>1</v>
      </c>
      <c r="AT67">
        <v>1</v>
      </c>
      <c r="AU67">
        <f t="shared" si="16"/>
        <v>43.716086956521764</v>
      </c>
      <c r="AV67">
        <f t="shared" si="17"/>
        <v>12.875652173913043</v>
      </c>
      <c r="AW67">
        <f t="shared" si="18"/>
        <v>11.034782608695647</v>
      </c>
      <c r="AX67">
        <f t="shared" si="19"/>
        <v>12.596086956521738</v>
      </c>
      <c r="AY67">
        <v>1</v>
      </c>
      <c r="AZ67">
        <v>1</v>
      </c>
      <c r="BA67">
        <v>1</v>
      </c>
      <c r="BG67">
        <f t="shared" si="22"/>
        <v>260.86956521739131</v>
      </c>
      <c r="BH67" s="10">
        <f t="shared" si="20"/>
        <v>7.9861111111111116E-5</v>
      </c>
      <c r="BI67">
        <f t="shared" si="21"/>
        <v>94.827586206896555</v>
      </c>
    </row>
    <row r="68" spans="1:61" ht="43.5">
      <c r="A68">
        <v>41</v>
      </c>
      <c r="B68" s="1" t="s">
        <v>1029</v>
      </c>
      <c r="C68" s="2" t="s">
        <v>1026</v>
      </c>
      <c r="D68">
        <v>1</v>
      </c>
      <c r="E68">
        <v>1</v>
      </c>
      <c r="F68">
        <f t="shared" si="3"/>
        <v>1</v>
      </c>
      <c r="G68">
        <f t="shared" si="4"/>
        <v>15</v>
      </c>
      <c r="H68">
        <f t="shared" si="5"/>
        <v>15</v>
      </c>
      <c r="I68">
        <f t="shared" si="6"/>
        <v>67</v>
      </c>
      <c r="J68">
        <f>'[1]EVS free'!$C64</f>
        <v>21</v>
      </c>
      <c r="K68">
        <f t="shared" si="7"/>
        <v>1.4</v>
      </c>
      <c r="L68">
        <f t="shared" si="8"/>
        <v>65</v>
      </c>
      <c r="M68">
        <f t="shared" si="9"/>
        <v>4.333333333333333</v>
      </c>
      <c r="N68">
        <v>1</v>
      </c>
      <c r="O68">
        <v>1</v>
      </c>
      <c r="P68">
        <v>0</v>
      </c>
      <c r="Q68">
        <v>1</v>
      </c>
      <c r="R68">
        <f>'[1]EVS free'!$E64</f>
        <v>1</v>
      </c>
      <c r="S68">
        <v>1</v>
      </c>
      <c r="T68">
        <f t="shared" si="10"/>
        <v>1</v>
      </c>
      <c r="U68">
        <f>'[1]EVS free'!$F64</f>
        <v>1</v>
      </c>
      <c r="V68">
        <v>1</v>
      </c>
      <c r="W68">
        <f t="shared" si="11"/>
        <v>0</v>
      </c>
      <c r="X68">
        <f t="shared" si="12"/>
        <v>1</v>
      </c>
      <c r="Y68">
        <f>'[1]EVS free'!$D64</f>
        <v>1</v>
      </c>
      <c r="Z68">
        <f>'[1]EVS free'!$G64</f>
        <v>1</v>
      </c>
      <c r="AA68">
        <f>'[1]EVS free'!$H64</f>
        <v>1</v>
      </c>
      <c r="AB68">
        <f>'[1]EVS free'!$I64</f>
        <v>1</v>
      </c>
      <c r="AC68">
        <v>1</v>
      </c>
      <c r="AD68">
        <f>'[1]EVS free'!$J64</f>
        <v>1</v>
      </c>
      <c r="AE68">
        <v>1</v>
      </c>
      <c r="AF68">
        <f t="shared" si="13"/>
        <v>2</v>
      </c>
      <c r="AG68">
        <f>'[1]EVS free'!$K64</f>
        <v>1</v>
      </c>
      <c r="AH68">
        <f t="shared" si="14"/>
        <v>1</v>
      </c>
      <c r="AI68">
        <f>'[1]EVS free'!$L64</f>
        <v>0</v>
      </c>
      <c r="AJ68">
        <v>1</v>
      </c>
      <c r="AK68">
        <f t="shared" si="15"/>
        <v>1</v>
      </c>
      <c r="AL68">
        <v>1</v>
      </c>
      <c r="AM68">
        <f>'[1]EVS free'!$M64</f>
        <v>1</v>
      </c>
      <c r="AN68">
        <v>1</v>
      </c>
      <c r="AO68">
        <f>'[1]EVS free'!$N64</f>
        <v>1</v>
      </c>
      <c r="AP68">
        <v>1</v>
      </c>
      <c r="AQ68">
        <v>1</v>
      </c>
      <c r="AR68">
        <v>1</v>
      </c>
      <c r="AS68">
        <f>'[1]EVS free'!$O64</f>
        <v>1</v>
      </c>
      <c r="AT68">
        <v>1</v>
      </c>
      <c r="AU68">
        <f t="shared" si="16"/>
        <v>73.17000000000003</v>
      </c>
      <c r="AV68">
        <f t="shared" si="17"/>
        <v>6.7800000000000011</v>
      </c>
      <c r="AW68">
        <f t="shared" si="18"/>
        <v>7.7066666666666634</v>
      </c>
      <c r="AX68">
        <f t="shared" si="19"/>
        <v>6.48</v>
      </c>
      <c r="AY68">
        <v>1</v>
      </c>
      <c r="AZ68">
        <v>1</v>
      </c>
      <c r="BA68">
        <v>1</v>
      </c>
      <c r="BG68">
        <f t="shared" si="22"/>
        <v>133.33333333333334</v>
      </c>
      <c r="BH68" s="10">
        <f t="shared" si="20"/>
        <v>5.208333333333333E-5</v>
      </c>
      <c r="BI68">
        <f t="shared" si="21"/>
        <v>97.014925373134332</v>
      </c>
    </row>
    <row r="69" spans="1:61" ht="29">
      <c r="A69">
        <v>42</v>
      </c>
      <c r="B69" s="1" t="s">
        <v>1030</v>
      </c>
      <c r="C69" s="2" t="s">
        <v>1026</v>
      </c>
      <c r="D69">
        <v>1</v>
      </c>
      <c r="E69">
        <v>1</v>
      </c>
      <c r="F69">
        <f t="shared" si="3"/>
        <v>1</v>
      </c>
      <c r="G69">
        <f t="shared" si="4"/>
        <v>10</v>
      </c>
      <c r="H69">
        <f t="shared" si="5"/>
        <v>10</v>
      </c>
      <c r="I69">
        <f t="shared" si="6"/>
        <v>39</v>
      </c>
      <c r="J69">
        <f>'[1]EVS free'!$C65</f>
        <v>14</v>
      </c>
      <c r="K69">
        <f t="shared" si="7"/>
        <v>1.4</v>
      </c>
      <c r="L69">
        <f t="shared" si="8"/>
        <v>38</v>
      </c>
      <c r="M69">
        <f t="shared" si="9"/>
        <v>3.8</v>
      </c>
      <c r="N69">
        <v>0</v>
      </c>
      <c r="O69">
        <v>1</v>
      </c>
      <c r="P69">
        <v>1</v>
      </c>
      <c r="Q69">
        <v>1</v>
      </c>
      <c r="R69">
        <f>'[1]EVS free'!$E65</f>
        <v>1</v>
      </c>
      <c r="S69">
        <v>1</v>
      </c>
      <c r="T69">
        <f t="shared" si="10"/>
        <v>1</v>
      </c>
      <c r="U69">
        <f>'[1]EVS free'!$F65</f>
        <v>1</v>
      </c>
      <c r="V69">
        <v>1</v>
      </c>
      <c r="W69">
        <f t="shared" si="11"/>
        <v>1</v>
      </c>
      <c r="X69">
        <f t="shared" si="12"/>
        <v>1</v>
      </c>
      <c r="Y69">
        <f>'[1]EVS free'!$D65</f>
        <v>0</v>
      </c>
      <c r="Z69">
        <f>'[1]EVS free'!$G65</f>
        <v>1</v>
      </c>
      <c r="AA69">
        <f>'[1]EVS free'!$H65</f>
        <v>1</v>
      </c>
      <c r="AB69">
        <f>'[1]EVS free'!$I65</f>
        <v>1</v>
      </c>
      <c r="AC69">
        <v>1</v>
      </c>
      <c r="AD69">
        <f>'[1]EVS free'!$J65</f>
        <v>1</v>
      </c>
      <c r="AE69">
        <v>1</v>
      </c>
      <c r="AF69">
        <f t="shared" si="13"/>
        <v>1</v>
      </c>
      <c r="AG69">
        <f>'[1]EVS free'!$K65</f>
        <v>1</v>
      </c>
      <c r="AH69">
        <f t="shared" si="14"/>
        <v>1</v>
      </c>
      <c r="AI69">
        <f>'[1]EVS free'!$L65</f>
        <v>1</v>
      </c>
      <c r="AJ69">
        <v>1</v>
      </c>
      <c r="AK69">
        <f t="shared" si="15"/>
        <v>1</v>
      </c>
      <c r="AL69">
        <v>1</v>
      </c>
      <c r="AM69">
        <f>'[1]EVS free'!$M65</f>
        <v>1</v>
      </c>
      <c r="AN69">
        <v>1</v>
      </c>
      <c r="AO69">
        <f>'[1]EVS free'!$N65</f>
        <v>1</v>
      </c>
      <c r="AP69">
        <v>1</v>
      </c>
      <c r="AQ69">
        <v>1</v>
      </c>
      <c r="AR69">
        <v>1</v>
      </c>
      <c r="AS69">
        <f>'[1]EVS free'!$O65</f>
        <v>1</v>
      </c>
      <c r="AT69">
        <v>1</v>
      </c>
      <c r="AU69">
        <f t="shared" si="16"/>
        <v>78.245000000000033</v>
      </c>
      <c r="AV69">
        <f t="shared" si="17"/>
        <v>4.8300000000000018</v>
      </c>
      <c r="AW69">
        <f t="shared" si="18"/>
        <v>3.5839999999999961</v>
      </c>
      <c r="AX69">
        <f t="shared" si="19"/>
        <v>1.468</v>
      </c>
      <c r="AY69">
        <v>1</v>
      </c>
      <c r="AZ69">
        <v>1</v>
      </c>
      <c r="BA69">
        <v>1</v>
      </c>
      <c r="BG69">
        <f t="shared" si="22"/>
        <v>100</v>
      </c>
      <c r="BH69" s="10">
        <f t="shared" si="20"/>
        <v>3.4722222222222222E-5</v>
      </c>
      <c r="BI69">
        <f t="shared" si="21"/>
        <v>97.435897435897431</v>
      </c>
    </row>
    <row r="70" spans="1:61" ht="58">
      <c r="A70">
        <v>43</v>
      </c>
      <c r="B70" s="1" t="s">
        <v>1031</v>
      </c>
      <c r="C70" s="2" t="s">
        <v>1026</v>
      </c>
      <c r="D70">
        <v>1</v>
      </c>
      <c r="E70">
        <v>1</v>
      </c>
      <c r="F70">
        <f t="shared" ref="F70:F115" si="23">IF(B70="",0,(LEN(B70)-LEN(SUBSTITUTE(B70,". ","."))+1))</f>
        <v>1</v>
      </c>
      <c r="G70">
        <f t="shared" ref="G70:G115" si="24">IF(B70="",0,LEN(B70)-LEN(SUBSTITUTE(B70," ",""))+1)</f>
        <v>23</v>
      </c>
      <c r="H70">
        <f t="shared" ref="H70:H115" si="25">IF(F70=0,0,G70/F70)</f>
        <v>23</v>
      </c>
      <c r="I70">
        <f t="shared" ref="I70:I115" si="26">LEN(SUBSTITUTE(B70," ",""))</f>
        <v>101</v>
      </c>
      <c r="J70">
        <f>'[1]EVS free'!$C66</f>
        <v>37</v>
      </c>
      <c r="K70">
        <f t="shared" ref="K70:K115" si="27">IF(G70=0,0,J70/G70)</f>
        <v>1.6086956521739131</v>
      </c>
      <c r="L70">
        <f t="shared" ref="L70:L115" si="28">LEN(SUBSTITUTE(SUBSTITUTE(SUBSTITUTE(SUBSTITUTE(SUBSTITUTE(SUBSTITUTE(SUBSTITUTE(SUBSTITUTE(SUBSTITUTE(SUBSTITUTE(SUBSTITUTE(SUBSTITUTE(SUBSTITUTE(SUBSTITUTE(SUBSTITUTE(SUBSTITUTE(SUBSTITUTE(SUBSTITUTE(SUBSTITUTE(B70," ",""),".",""),",",""),"?",""),"!",""),";",""),"(",""),")",""),"[",""),"]",""),"-",""),"{",""),"}",""),"/",""),"+",""),"*",""),"_",""),"&amp;",""),"#",""))</f>
        <v>94</v>
      </c>
      <c r="M70">
        <f t="shared" ref="M70:M115" si="29">IF(G70=0,0,L70/G70)</f>
        <v>4.0869565217391308</v>
      </c>
      <c r="N70">
        <v>1</v>
      </c>
      <c r="O70">
        <v>1</v>
      </c>
      <c r="P70">
        <v>0</v>
      </c>
      <c r="Q70">
        <v>1</v>
      </c>
      <c r="R70">
        <f>'[1]EVS free'!$E66</f>
        <v>1</v>
      </c>
      <c r="S70">
        <v>1</v>
      </c>
      <c r="T70">
        <f t="shared" ref="T70:T115" si="30">QUOTIENT((Q70+R70+S70),3)</f>
        <v>1</v>
      </c>
      <c r="U70">
        <f>'[1]EVS free'!$F66</f>
        <v>1</v>
      </c>
      <c r="V70">
        <v>1</v>
      </c>
      <c r="W70">
        <f t="shared" ref="W70:W115" si="31">QUOTIENT((P70+T70),2)</f>
        <v>0</v>
      </c>
      <c r="X70">
        <f t="shared" ref="X70:X115" si="32">IF(U70=1,1,IF(V70=1,1,0))</f>
        <v>1</v>
      </c>
      <c r="Y70">
        <f>'[1]EVS free'!$D66</f>
        <v>1</v>
      </c>
      <c r="Z70">
        <f>'[1]EVS free'!$G66</f>
        <v>1</v>
      </c>
      <c r="AA70">
        <f>'[1]EVS free'!$H66</f>
        <v>1</v>
      </c>
      <c r="AB70">
        <f>'[1]EVS free'!$I66</f>
        <v>1</v>
      </c>
      <c r="AC70">
        <v>1</v>
      </c>
      <c r="AD70">
        <f>'[1]EVS free'!$J66</f>
        <v>1</v>
      </c>
      <c r="AE70">
        <v>1</v>
      </c>
      <c r="AF70">
        <f t="shared" ref="AF70:AF115" si="33">IF(B70="",0,((LEN(B70)-LEN(SUBSTITUTE(B70,".","")))+(LEN(B70)-LEN(SUBSTITUTE(B70,",","")))+(LEN(B70)-LEN(SUBSTITUTE(B70,"'","")))+(LEN(B70)-LEN(SUBSTITUTE(B70,"""","")))+(LEN(B70)-LEN(SUBSTITUTE(B70,"-","")))+(LEN(B70)-LEN(SUBSTITUTE(B70,":","")))+(LEN(B70)-LEN(SUBSTITUTE(B70,";","")))+(LEN(B70)-LEN(SUBSTITUTE(B70,"!","")))+(LEN(B70)-LEN(SUBSTITUTE(B70,"?","")))+(LEN(B70)-LEN(SUBSTITUTE(B70,"(","")))+(LEN(B70)-LEN(SUBSTITUTE(B70,")","")))+(LEN(B70)-LEN(SUBSTITUTE(B70,"[","")))+(LEN(B70)-LEN(SUBSTITUTE(B70,"]","")))+(LEN(B70)-LEN(SUBSTITUTE(B70,"/","")))+(LEN(B70)-LEN(SUBSTITUTE(B70,"'","")))))</f>
        <v>7</v>
      </c>
      <c r="AG70">
        <f>'[1]EVS free'!$K66</f>
        <v>1</v>
      </c>
      <c r="AH70">
        <f t="shared" ref="AH70:AH115" si="34">IF(G70&gt;0,IF((LEN(B70)-LEN(SUBSTITUTE(B70,"/","")))&gt;0,0,1),0)</f>
        <v>1</v>
      </c>
      <c r="AI70">
        <f>'[1]EVS free'!$L66</f>
        <v>1</v>
      </c>
      <c r="AJ70">
        <v>1</v>
      </c>
      <c r="AK70">
        <f t="shared" ref="AK70:AK115" si="35">IF(G70&gt;0,IF(((LEN(B70)-LEN(SUBSTITUTE(B70,"(","")))+(LEN(B70)-LEN(SUBSTITUTE(B70,")","")))+(LEN(B70)-LEN(SUBSTITUTE(B70,"[","")))+(LEN(B70)-LEN(SUBSTITUTE(B70,"]","")))+(LEN(B70)-LEN(SUBSTITUTE(B70,"{","")))+(LEN(B70)-LEN(SUBSTITUTE(B70,"}",""))))&gt;0,0,1),0)</f>
        <v>1</v>
      </c>
      <c r="AL70">
        <v>1</v>
      </c>
      <c r="AM70">
        <f>'[1]EVS free'!$M66</f>
        <v>1</v>
      </c>
      <c r="AN70">
        <v>1</v>
      </c>
      <c r="AO70">
        <f>'[1]EVS free'!$N66</f>
        <v>1</v>
      </c>
      <c r="AP70">
        <v>1</v>
      </c>
      <c r="AQ70">
        <v>1</v>
      </c>
      <c r="AR70">
        <v>1</v>
      </c>
      <c r="AS70">
        <f>'[1]EVS free'!$O66</f>
        <v>1</v>
      </c>
      <c r="AT70">
        <v>1</v>
      </c>
      <c r="AU70">
        <f t="shared" ref="AU70:AU115" si="36">IF(G70=0,0,(206.835-(84.6*(K70))-(1.015*(H70))))</f>
        <v>47.394347826086971</v>
      </c>
      <c r="AV70">
        <f t="shared" ref="AV70:AV115" si="37">IF(G70=0,0,(0.39*H70)+(11.8*K70)-15.59)</f>
        <v>12.362608695652174</v>
      </c>
      <c r="AW70">
        <f t="shared" ref="AW70:AW115" si="38">IF(G70=0,0,((0.0588*M70*100)-(0.296*(F70/G70)*100)-15.8))</f>
        <v>6.944347826086954</v>
      </c>
      <c r="AX70">
        <f t="shared" ref="AX70:AX115" si="39">IF(I70=0,0,(4.71*M70)+(0.5*H70)-21.43)</f>
        <v>9.3195652173913075</v>
      </c>
      <c r="AY70">
        <v>1</v>
      </c>
      <c r="AZ70">
        <v>1</v>
      </c>
      <c r="BA70">
        <v>1</v>
      </c>
      <c r="BG70">
        <f t="shared" si="22"/>
        <v>304.34782608695656</v>
      </c>
      <c r="BH70" s="10">
        <f t="shared" ref="BH70:BH115" si="40">G70/200/24/60</f>
        <v>7.9861111111111116E-5</v>
      </c>
      <c r="BI70">
        <f t="shared" ref="BI70:BI115" si="41">IF(G70=0,0,L70/I70*100)</f>
        <v>93.069306930693074</v>
      </c>
    </row>
    <row r="71" spans="1:61" ht="43.5">
      <c r="A71">
        <v>44</v>
      </c>
      <c r="B71" s="1" t="s">
        <v>1032</v>
      </c>
      <c r="C71" s="2" t="s">
        <v>1026</v>
      </c>
      <c r="D71">
        <v>1</v>
      </c>
      <c r="E71">
        <v>1</v>
      </c>
      <c r="F71">
        <f t="shared" si="23"/>
        <v>1</v>
      </c>
      <c r="G71">
        <f t="shared" si="24"/>
        <v>13</v>
      </c>
      <c r="H71">
        <f t="shared" si="25"/>
        <v>13</v>
      </c>
      <c r="I71">
        <f t="shared" si="26"/>
        <v>70</v>
      </c>
      <c r="J71">
        <f>'[1]EVS free'!$C67</f>
        <v>23</v>
      </c>
      <c r="K71">
        <f t="shared" si="27"/>
        <v>1.7692307692307692</v>
      </c>
      <c r="L71">
        <f t="shared" si="28"/>
        <v>69</v>
      </c>
      <c r="M71">
        <f t="shared" si="29"/>
        <v>5.3076923076923075</v>
      </c>
      <c r="N71">
        <v>0</v>
      </c>
      <c r="O71">
        <v>1</v>
      </c>
      <c r="P71">
        <v>1</v>
      </c>
      <c r="Q71">
        <v>0</v>
      </c>
      <c r="R71">
        <f>'[1]EVS free'!$E67</f>
        <v>1</v>
      </c>
      <c r="S71">
        <v>1</v>
      </c>
      <c r="T71">
        <f t="shared" si="30"/>
        <v>0</v>
      </c>
      <c r="U71">
        <f>'[1]EVS free'!$F67</f>
        <v>1</v>
      </c>
      <c r="V71">
        <v>1</v>
      </c>
      <c r="W71">
        <f t="shared" si="31"/>
        <v>0</v>
      </c>
      <c r="X71">
        <f t="shared" si="32"/>
        <v>1</v>
      </c>
      <c r="Y71">
        <f>'[1]EVS free'!$D67</f>
        <v>1</v>
      </c>
      <c r="Z71">
        <f>'[1]EVS free'!$G67</f>
        <v>1</v>
      </c>
      <c r="AA71">
        <f>'[1]EVS free'!$H67</f>
        <v>1</v>
      </c>
      <c r="AB71">
        <f>'[1]EVS free'!$I67</f>
        <v>1</v>
      </c>
      <c r="AC71">
        <v>1</v>
      </c>
      <c r="AD71">
        <f>'[1]EVS free'!$J67</f>
        <v>1</v>
      </c>
      <c r="AE71">
        <v>1</v>
      </c>
      <c r="AF71">
        <f t="shared" si="33"/>
        <v>1</v>
      </c>
      <c r="AG71">
        <f>'[1]EVS free'!$K67</f>
        <v>0</v>
      </c>
      <c r="AH71">
        <f t="shared" si="34"/>
        <v>1</v>
      </c>
      <c r="AI71">
        <f>'[1]EVS free'!$L67</f>
        <v>1</v>
      </c>
      <c r="AJ71">
        <v>1</v>
      </c>
      <c r="AK71">
        <f t="shared" si="35"/>
        <v>1</v>
      </c>
      <c r="AL71">
        <v>1</v>
      </c>
      <c r="AM71">
        <f>'[1]EVS free'!$M67</f>
        <v>0</v>
      </c>
      <c r="AN71">
        <v>1</v>
      </c>
      <c r="AO71">
        <f>'[1]EVS free'!$N67</f>
        <v>1</v>
      </c>
      <c r="AP71">
        <v>1</v>
      </c>
      <c r="AQ71">
        <v>1</v>
      </c>
      <c r="AR71">
        <v>1</v>
      </c>
      <c r="AS71">
        <f>'[1]EVS free'!$O67</f>
        <v>1</v>
      </c>
      <c r="AT71">
        <v>1</v>
      </c>
      <c r="AU71">
        <f t="shared" si="36"/>
        <v>43.963076923076947</v>
      </c>
      <c r="AV71">
        <f t="shared" si="37"/>
        <v>10.356923076923078</v>
      </c>
      <c r="AW71">
        <f t="shared" si="38"/>
        <v>13.132307692307691</v>
      </c>
      <c r="AX71">
        <f t="shared" si="39"/>
        <v>10.069230769230767</v>
      </c>
      <c r="AY71">
        <v>1</v>
      </c>
      <c r="AZ71">
        <v>1</v>
      </c>
      <c r="BA71">
        <v>1</v>
      </c>
      <c r="BG71">
        <f t="shared" ref="BG71:BG115" si="42">IF(G71=0,0,AF71/G71*1000)</f>
        <v>76.923076923076934</v>
      </c>
      <c r="BH71" s="10">
        <f t="shared" si="40"/>
        <v>4.5138888888888894E-5</v>
      </c>
      <c r="BI71">
        <f t="shared" si="41"/>
        <v>98.571428571428584</v>
      </c>
    </row>
    <row r="72" spans="1:61" ht="87">
      <c r="A72">
        <v>45</v>
      </c>
      <c r="B72" s="1" t="s">
        <v>1033</v>
      </c>
      <c r="C72" s="2" t="s">
        <v>1026</v>
      </c>
      <c r="D72">
        <v>1</v>
      </c>
      <c r="E72">
        <v>1</v>
      </c>
      <c r="F72">
        <f t="shared" si="23"/>
        <v>2</v>
      </c>
      <c r="G72">
        <f t="shared" si="24"/>
        <v>33</v>
      </c>
      <c r="H72">
        <f t="shared" si="25"/>
        <v>16.5</v>
      </c>
      <c r="I72">
        <f t="shared" si="26"/>
        <v>163</v>
      </c>
      <c r="J72">
        <f>'[1]EVS free'!$C68</f>
        <v>57</v>
      </c>
      <c r="K72">
        <f t="shared" si="27"/>
        <v>1.7272727272727273</v>
      </c>
      <c r="L72">
        <f t="shared" si="28"/>
        <v>155</v>
      </c>
      <c r="M72">
        <f t="shared" si="29"/>
        <v>4.6969696969696972</v>
      </c>
      <c r="N72">
        <v>1</v>
      </c>
      <c r="O72">
        <v>1</v>
      </c>
      <c r="P72">
        <v>1</v>
      </c>
      <c r="Q72">
        <v>1</v>
      </c>
      <c r="R72">
        <f>'[1]EVS free'!$E68</f>
        <v>1</v>
      </c>
      <c r="S72">
        <v>1</v>
      </c>
      <c r="T72">
        <f t="shared" si="30"/>
        <v>1</v>
      </c>
      <c r="U72">
        <f>'[1]EVS free'!$F68</f>
        <v>1</v>
      </c>
      <c r="V72">
        <v>1</v>
      </c>
      <c r="W72">
        <f t="shared" si="31"/>
        <v>1</v>
      </c>
      <c r="X72">
        <f t="shared" si="32"/>
        <v>1</v>
      </c>
      <c r="Y72">
        <f>'[1]EVS free'!$D68</f>
        <v>0</v>
      </c>
      <c r="Z72">
        <f>'[1]EVS free'!$G68</f>
        <v>1</v>
      </c>
      <c r="AA72">
        <f>'[1]EVS free'!$H68</f>
        <v>1</v>
      </c>
      <c r="AB72">
        <f>'[1]EVS free'!$I68</f>
        <v>1</v>
      </c>
      <c r="AC72">
        <v>1</v>
      </c>
      <c r="AD72">
        <f>'[1]EVS free'!$J68</f>
        <v>1</v>
      </c>
      <c r="AE72">
        <v>1</v>
      </c>
      <c r="AF72">
        <f t="shared" si="33"/>
        <v>8</v>
      </c>
      <c r="AG72">
        <f>'[1]EVS free'!$K68</f>
        <v>1</v>
      </c>
      <c r="AH72">
        <f t="shared" si="34"/>
        <v>1</v>
      </c>
      <c r="AI72">
        <f>'[1]EVS free'!$L68</f>
        <v>0</v>
      </c>
      <c r="AJ72">
        <v>1</v>
      </c>
      <c r="AK72">
        <f t="shared" si="35"/>
        <v>1</v>
      </c>
      <c r="AL72">
        <v>1</v>
      </c>
      <c r="AM72">
        <f>'[1]EVS free'!$M68</f>
        <v>1</v>
      </c>
      <c r="AN72">
        <v>1</v>
      </c>
      <c r="AO72">
        <f>'[1]EVS free'!$N68</f>
        <v>1</v>
      </c>
      <c r="AP72">
        <v>1</v>
      </c>
      <c r="AQ72">
        <v>1</v>
      </c>
      <c r="AR72">
        <v>1</v>
      </c>
      <c r="AS72">
        <f>'[1]EVS free'!$O68</f>
        <v>1</v>
      </c>
      <c r="AT72">
        <v>1</v>
      </c>
      <c r="AU72">
        <f t="shared" si="36"/>
        <v>43.96022727272728</v>
      </c>
      <c r="AV72">
        <f t="shared" si="37"/>
        <v>11.226818181818185</v>
      </c>
      <c r="AW72">
        <f t="shared" si="38"/>
        <v>10.024242424242427</v>
      </c>
      <c r="AX72">
        <f t="shared" si="39"/>
        <v>8.9427272727272751</v>
      </c>
      <c r="AY72">
        <v>0</v>
      </c>
      <c r="AZ72">
        <v>1</v>
      </c>
      <c r="BA72">
        <v>1</v>
      </c>
      <c r="BG72">
        <f t="shared" si="42"/>
        <v>242.42424242424244</v>
      </c>
      <c r="BH72" s="10">
        <f t="shared" si="40"/>
        <v>1.1458333333333333E-4</v>
      </c>
      <c r="BI72">
        <f t="shared" si="41"/>
        <v>95.092024539877301</v>
      </c>
    </row>
    <row r="73" spans="1:61" ht="29">
      <c r="A73">
        <v>46</v>
      </c>
      <c r="B73" s="1" t="s">
        <v>1034</v>
      </c>
      <c r="C73" s="2" t="s">
        <v>1026</v>
      </c>
      <c r="D73">
        <v>1</v>
      </c>
      <c r="E73">
        <v>1</v>
      </c>
      <c r="F73">
        <f t="shared" si="23"/>
        <v>1</v>
      </c>
      <c r="G73">
        <f t="shared" si="24"/>
        <v>10</v>
      </c>
      <c r="H73">
        <f t="shared" si="25"/>
        <v>10</v>
      </c>
      <c r="I73">
        <f t="shared" si="26"/>
        <v>47</v>
      </c>
      <c r="J73">
        <f>'[1]EVS free'!$C69</f>
        <v>15</v>
      </c>
      <c r="K73">
        <f t="shared" si="27"/>
        <v>1.5</v>
      </c>
      <c r="L73">
        <f t="shared" si="28"/>
        <v>46</v>
      </c>
      <c r="M73">
        <f t="shared" si="29"/>
        <v>4.5999999999999996</v>
      </c>
      <c r="N73">
        <v>1</v>
      </c>
      <c r="O73">
        <v>1</v>
      </c>
      <c r="P73">
        <v>1</v>
      </c>
      <c r="Q73">
        <v>1</v>
      </c>
      <c r="R73">
        <f>'[1]EVS free'!$E69</f>
        <v>1</v>
      </c>
      <c r="S73">
        <v>1</v>
      </c>
      <c r="T73">
        <f t="shared" si="30"/>
        <v>1</v>
      </c>
      <c r="U73">
        <f>'[1]EVS free'!$F69</f>
        <v>1</v>
      </c>
      <c r="V73">
        <v>1</v>
      </c>
      <c r="W73">
        <f t="shared" si="31"/>
        <v>1</v>
      </c>
      <c r="X73">
        <f t="shared" si="32"/>
        <v>1</v>
      </c>
      <c r="Y73">
        <f>'[1]EVS free'!$D69</f>
        <v>0</v>
      </c>
      <c r="Z73">
        <f>'[1]EVS free'!$G69</f>
        <v>1</v>
      </c>
      <c r="AA73">
        <f>'[1]EVS free'!$H69</f>
        <v>1</v>
      </c>
      <c r="AB73">
        <f>'[1]EVS free'!$I69</f>
        <v>1</v>
      </c>
      <c r="AC73">
        <v>1</v>
      </c>
      <c r="AD73">
        <f>'[1]EVS free'!$J69</f>
        <v>1</v>
      </c>
      <c r="AE73">
        <v>1</v>
      </c>
      <c r="AF73">
        <f t="shared" si="33"/>
        <v>1</v>
      </c>
      <c r="AG73">
        <f>'[1]EVS free'!$K69</f>
        <v>1</v>
      </c>
      <c r="AH73">
        <f t="shared" si="34"/>
        <v>1</v>
      </c>
      <c r="AI73">
        <f>'[1]EVS free'!$L69</f>
        <v>1</v>
      </c>
      <c r="AJ73">
        <v>1</v>
      </c>
      <c r="AK73">
        <f t="shared" si="35"/>
        <v>1</v>
      </c>
      <c r="AL73">
        <v>1</v>
      </c>
      <c r="AM73">
        <f>'[1]EVS free'!$M69</f>
        <v>1</v>
      </c>
      <c r="AN73">
        <v>1</v>
      </c>
      <c r="AO73">
        <f>'[1]EVS free'!$N69</f>
        <v>0</v>
      </c>
      <c r="AP73">
        <v>1</v>
      </c>
      <c r="AQ73">
        <v>1</v>
      </c>
      <c r="AR73">
        <v>1</v>
      </c>
      <c r="AS73">
        <f>'[1]EVS free'!$O69</f>
        <v>0</v>
      </c>
      <c r="AT73">
        <v>1</v>
      </c>
      <c r="AU73">
        <f t="shared" si="36"/>
        <v>69.785000000000025</v>
      </c>
      <c r="AV73">
        <f t="shared" si="37"/>
        <v>6.0100000000000016</v>
      </c>
      <c r="AW73">
        <f t="shared" si="38"/>
        <v>8.2879999999999932</v>
      </c>
      <c r="AX73">
        <f t="shared" si="39"/>
        <v>5.2359999999999971</v>
      </c>
      <c r="AY73">
        <v>1</v>
      </c>
      <c r="AZ73">
        <v>1</v>
      </c>
      <c r="BA73">
        <v>1</v>
      </c>
      <c r="BG73">
        <f t="shared" si="42"/>
        <v>100</v>
      </c>
      <c r="BH73" s="10">
        <f t="shared" si="40"/>
        <v>3.4722222222222222E-5</v>
      </c>
      <c r="BI73">
        <f t="shared" si="41"/>
        <v>97.872340425531917</v>
      </c>
    </row>
    <row r="74" spans="1:61" ht="72.5">
      <c r="A74">
        <v>47</v>
      </c>
      <c r="B74" s="1" t="s">
        <v>1035</v>
      </c>
      <c r="C74" s="2" t="s">
        <v>1026</v>
      </c>
      <c r="D74">
        <v>1</v>
      </c>
      <c r="E74">
        <v>1</v>
      </c>
      <c r="F74">
        <f t="shared" si="23"/>
        <v>1</v>
      </c>
      <c r="G74">
        <f t="shared" si="24"/>
        <v>30</v>
      </c>
      <c r="H74">
        <f t="shared" si="25"/>
        <v>30</v>
      </c>
      <c r="I74">
        <f t="shared" si="26"/>
        <v>160</v>
      </c>
      <c r="J74">
        <f>'[1]EVS free'!$C70</f>
        <v>52</v>
      </c>
      <c r="K74">
        <f t="shared" si="27"/>
        <v>1.7333333333333334</v>
      </c>
      <c r="L74">
        <f t="shared" si="28"/>
        <v>154</v>
      </c>
      <c r="M74">
        <f t="shared" si="29"/>
        <v>5.1333333333333337</v>
      </c>
      <c r="N74">
        <v>0</v>
      </c>
      <c r="O74">
        <v>1</v>
      </c>
      <c r="P74">
        <v>1</v>
      </c>
      <c r="Q74">
        <v>0</v>
      </c>
      <c r="R74">
        <f>'[1]EVS free'!$E70</f>
        <v>0</v>
      </c>
      <c r="S74">
        <v>1</v>
      </c>
      <c r="T74">
        <f t="shared" si="30"/>
        <v>0</v>
      </c>
      <c r="U74">
        <f>'[1]EVS free'!$F70</f>
        <v>1</v>
      </c>
      <c r="V74">
        <v>1</v>
      </c>
      <c r="W74">
        <f t="shared" si="31"/>
        <v>0</v>
      </c>
      <c r="X74">
        <f t="shared" si="32"/>
        <v>1</v>
      </c>
      <c r="Y74">
        <f>'[1]EVS free'!$D70</f>
        <v>1</v>
      </c>
      <c r="Z74">
        <f>'[1]EVS free'!$G70</f>
        <v>1</v>
      </c>
      <c r="AA74">
        <f>'[1]EVS free'!$H70</f>
        <v>1</v>
      </c>
      <c r="AB74">
        <f>'[1]EVS free'!$I70</f>
        <v>1</v>
      </c>
      <c r="AC74">
        <v>1</v>
      </c>
      <c r="AD74">
        <f>'[1]EVS free'!$J70</f>
        <v>1</v>
      </c>
      <c r="AE74">
        <v>1</v>
      </c>
      <c r="AF74">
        <f t="shared" si="33"/>
        <v>6</v>
      </c>
      <c r="AG74">
        <f>'[1]EVS free'!$K70</f>
        <v>0</v>
      </c>
      <c r="AH74">
        <f t="shared" si="34"/>
        <v>1</v>
      </c>
      <c r="AI74">
        <f>'[1]EVS free'!$L70</f>
        <v>0</v>
      </c>
      <c r="AJ74">
        <v>1</v>
      </c>
      <c r="AK74">
        <f t="shared" si="35"/>
        <v>0</v>
      </c>
      <c r="AL74">
        <v>1</v>
      </c>
      <c r="AM74">
        <f>'[1]EVS free'!$M70</f>
        <v>1</v>
      </c>
      <c r="AN74">
        <v>1</v>
      </c>
      <c r="AO74">
        <f>'[1]EVS free'!$N70</f>
        <v>1</v>
      </c>
      <c r="AP74">
        <v>1</v>
      </c>
      <c r="AQ74">
        <v>1</v>
      </c>
      <c r="AR74">
        <v>1</v>
      </c>
      <c r="AS74">
        <f>'[1]EVS free'!$O70</f>
        <v>1</v>
      </c>
      <c r="AT74">
        <v>1</v>
      </c>
      <c r="AU74">
        <f t="shared" si="36"/>
        <v>29.745000000000026</v>
      </c>
      <c r="AV74">
        <f t="shared" si="37"/>
        <v>16.563333333333336</v>
      </c>
      <c r="AW74">
        <f t="shared" si="38"/>
        <v>13.397333333333332</v>
      </c>
      <c r="AX74">
        <f t="shared" si="39"/>
        <v>17.747999999999998</v>
      </c>
      <c r="AY74">
        <v>1</v>
      </c>
      <c r="AZ74">
        <v>1</v>
      </c>
      <c r="BA74">
        <v>1</v>
      </c>
      <c r="BG74">
        <f t="shared" si="42"/>
        <v>200</v>
      </c>
      <c r="BH74" s="10">
        <f t="shared" si="40"/>
        <v>1.0416666666666666E-4</v>
      </c>
      <c r="BI74">
        <f t="shared" si="41"/>
        <v>96.25</v>
      </c>
    </row>
    <row r="75" spans="1:61" ht="58">
      <c r="A75">
        <v>48</v>
      </c>
      <c r="B75" s="1" t="s">
        <v>1036</v>
      </c>
      <c r="C75" s="2" t="s">
        <v>1026</v>
      </c>
      <c r="D75">
        <v>1</v>
      </c>
      <c r="E75">
        <v>1</v>
      </c>
      <c r="F75">
        <f t="shared" si="23"/>
        <v>1</v>
      </c>
      <c r="G75">
        <f t="shared" si="24"/>
        <v>22</v>
      </c>
      <c r="H75">
        <f t="shared" si="25"/>
        <v>22</v>
      </c>
      <c r="I75">
        <f t="shared" si="26"/>
        <v>118</v>
      </c>
      <c r="J75">
        <f>'[1]EVS free'!$C71</f>
        <v>40</v>
      </c>
      <c r="K75">
        <f t="shared" si="27"/>
        <v>1.8181818181818181</v>
      </c>
      <c r="L75">
        <f t="shared" si="28"/>
        <v>115</v>
      </c>
      <c r="M75">
        <f t="shared" si="29"/>
        <v>5.2272727272727275</v>
      </c>
      <c r="N75">
        <v>1</v>
      </c>
      <c r="O75">
        <v>1</v>
      </c>
      <c r="P75">
        <v>1</v>
      </c>
      <c r="Q75">
        <v>1</v>
      </c>
      <c r="R75">
        <f>'[1]EVS free'!$E71</f>
        <v>0</v>
      </c>
      <c r="S75">
        <v>1</v>
      </c>
      <c r="T75">
        <f t="shared" si="30"/>
        <v>0</v>
      </c>
      <c r="U75">
        <f>'[1]EVS free'!$F71</f>
        <v>1</v>
      </c>
      <c r="V75">
        <v>1</v>
      </c>
      <c r="W75">
        <f t="shared" si="31"/>
        <v>0</v>
      </c>
      <c r="X75">
        <f t="shared" si="32"/>
        <v>1</v>
      </c>
      <c r="Y75">
        <f>'[1]EVS free'!$D71</f>
        <v>0</v>
      </c>
      <c r="Z75">
        <f>'[1]EVS free'!$G71</f>
        <v>1</v>
      </c>
      <c r="AA75">
        <f>'[1]EVS free'!$H71</f>
        <v>1</v>
      </c>
      <c r="AB75">
        <f>'[1]EVS free'!$I71</f>
        <v>1</v>
      </c>
      <c r="AC75">
        <v>1</v>
      </c>
      <c r="AD75">
        <f>'[1]EVS free'!$J71</f>
        <v>1</v>
      </c>
      <c r="AE75">
        <v>1</v>
      </c>
      <c r="AF75">
        <f t="shared" si="33"/>
        <v>3</v>
      </c>
      <c r="AG75">
        <f>'[1]EVS free'!$K71</f>
        <v>1</v>
      </c>
      <c r="AH75">
        <f t="shared" si="34"/>
        <v>1</v>
      </c>
      <c r="AI75">
        <f>'[1]EVS free'!$L71</f>
        <v>1</v>
      </c>
      <c r="AJ75">
        <v>1</v>
      </c>
      <c r="AK75">
        <f t="shared" si="35"/>
        <v>0</v>
      </c>
      <c r="AL75">
        <v>1</v>
      </c>
      <c r="AM75">
        <f>'[1]EVS free'!$M71</f>
        <v>1</v>
      </c>
      <c r="AN75">
        <v>1</v>
      </c>
      <c r="AO75">
        <f>'[1]EVS free'!$N71</f>
        <v>1</v>
      </c>
      <c r="AP75">
        <v>1</v>
      </c>
      <c r="AQ75">
        <v>1</v>
      </c>
      <c r="AR75">
        <v>1</v>
      </c>
      <c r="AS75">
        <f>'[1]EVS free'!$O71</f>
        <v>1</v>
      </c>
      <c r="AT75">
        <v>1</v>
      </c>
      <c r="AU75">
        <f t="shared" si="36"/>
        <v>30.686818181818197</v>
      </c>
      <c r="AV75">
        <f t="shared" si="37"/>
        <v>14.444545454545459</v>
      </c>
      <c r="AW75">
        <f t="shared" si="38"/>
        <v>13.590909090909093</v>
      </c>
      <c r="AX75">
        <f t="shared" si="39"/>
        <v>14.19045454545455</v>
      </c>
      <c r="AY75">
        <v>1</v>
      </c>
      <c r="AZ75">
        <v>1</v>
      </c>
      <c r="BA75">
        <v>1</v>
      </c>
      <c r="BG75">
        <f t="shared" si="42"/>
        <v>136.36363636363635</v>
      </c>
      <c r="BH75" s="10">
        <f t="shared" si="40"/>
        <v>7.6388888888888887E-5</v>
      </c>
      <c r="BI75">
        <f t="shared" si="41"/>
        <v>97.457627118644069</v>
      </c>
    </row>
    <row r="76" spans="1:61" ht="58">
      <c r="A76">
        <v>49</v>
      </c>
      <c r="B76" s="1" t="s">
        <v>1037</v>
      </c>
      <c r="C76" s="2" t="s">
        <v>1026</v>
      </c>
      <c r="D76">
        <v>1</v>
      </c>
      <c r="E76">
        <v>1</v>
      </c>
      <c r="F76">
        <f t="shared" si="23"/>
        <v>1</v>
      </c>
      <c r="G76">
        <f t="shared" si="24"/>
        <v>24</v>
      </c>
      <c r="H76">
        <f t="shared" si="25"/>
        <v>24</v>
      </c>
      <c r="I76">
        <f t="shared" si="26"/>
        <v>130</v>
      </c>
      <c r="J76">
        <f>'[1]EVS free'!$C72</f>
        <v>43</v>
      </c>
      <c r="K76">
        <f t="shared" si="27"/>
        <v>1.7916666666666667</v>
      </c>
      <c r="L76">
        <f t="shared" si="28"/>
        <v>127</v>
      </c>
      <c r="M76">
        <f t="shared" si="29"/>
        <v>5.291666666666667</v>
      </c>
      <c r="N76">
        <v>1</v>
      </c>
      <c r="O76">
        <v>1</v>
      </c>
      <c r="P76">
        <v>1</v>
      </c>
      <c r="Q76">
        <v>1</v>
      </c>
      <c r="R76">
        <f>'[1]EVS free'!$E72</f>
        <v>0</v>
      </c>
      <c r="S76">
        <v>1</v>
      </c>
      <c r="T76">
        <f t="shared" si="30"/>
        <v>0</v>
      </c>
      <c r="U76">
        <f>'[1]EVS free'!$F72</f>
        <v>1</v>
      </c>
      <c r="V76">
        <v>1</v>
      </c>
      <c r="W76">
        <f t="shared" si="31"/>
        <v>0</v>
      </c>
      <c r="X76">
        <f t="shared" si="32"/>
        <v>1</v>
      </c>
      <c r="Y76">
        <f>'[1]EVS free'!$D72</f>
        <v>0</v>
      </c>
      <c r="Z76">
        <f>'[1]EVS free'!$G72</f>
        <v>1</v>
      </c>
      <c r="AA76">
        <f>'[1]EVS free'!$H72</f>
        <v>1</v>
      </c>
      <c r="AB76">
        <f>'[1]EVS free'!$I72</f>
        <v>1</v>
      </c>
      <c r="AC76">
        <v>1</v>
      </c>
      <c r="AD76">
        <f>'[1]EVS free'!$J72</f>
        <v>1</v>
      </c>
      <c r="AE76">
        <v>1</v>
      </c>
      <c r="AF76">
        <f t="shared" si="33"/>
        <v>3</v>
      </c>
      <c r="AG76">
        <f>'[1]EVS free'!$K72</f>
        <v>1</v>
      </c>
      <c r="AH76">
        <f t="shared" si="34"/>
        <v>1</v>
      </c>
      <c r="AI76">
        <f>'[1]EVS free'!$L72</f>
        <v>1</v>
      </c>
      <c r="AJ76">
        <v>1</v>
      </c>
      <c r="AK76">
        <f t="shared" si="35"/>
        <v>0</v>
      </c>
      <c r="AL76">
        <v>1</v>
      </c>
      <c r="AM76">
        <f>'[1]EVS free'!$M72</f>
        <v>0</v>
      </c>
      <c r="AN76">
        <v>1</v>
      </c>
      <c r="AO76">
        <f>'[1]EVS free'!$N72</f>
        <v>0</v>
      </c>
      <c r="AP76">
        <v>1</v>
      </c>
      <c r="AQ76">
        <v>1</v>
      </c>
      <c r="AR76">
        <v>1</v>
      </c>
      <c r="AS76">
        <f>'[1]EVS free'!$O72</f>
        <v>0</v>
      </c>
      <c r="AT76">
        <v>1</v>
      </c>
      <c r="AU76">
        <f t="shared" si="36"/>
        <v>30.90000000000002</v>
      </c>
      <c r="AV76">
        <f t="shared" si="37"/>
        <v>14.911666666666669</v>
      </c>
      <c r="AW76">
        <f t="shared" si="38"/>
        <v>14.081666666666663</v>
      </c>
      <c r="AX76">
        <f t="shared" si="39"/>
        <v>15.493749999999999</v>
      </c>
      <c r="AY76">
        <v>1</v>
      </c>
      <c r="AZ76">
        <v>1</v>
      </c>
      <c r="BA76">
        <v>1</v>
      </c>
      <c r="BG76">
        <f t="shared" si="42"/>
        <v>125</v>
      </c>
      <c r="BH76" s="10">
        <f t="shared" si="40"/>
        <v>8.3333333333333331E-5</v>
      </c>
      <c r="BI76">
        <f t="shared" si="41"/>
        <v>97.692307692307693</v>
      </c>
    </row>
    <row r="77" spans="1:61" ht="58">
      <c r="A77">
        <v>50</v>
      </c>
      <c r="B77" s="1" t="s">
        <v>1038</v>
      </c>
      <c r="C77" s="2" t="s">
        <v>1039</v>
      </c>
      <c r="D77">
        <v>1</v>
      </c>
      <c r="E77">
        <v>1</v>
      </c>
      <c r="F77">
        <f t="shared" si="23"/>
        <v>1</v>
      </c>
      <c r="G77">
        <f t="shared" si="24"/>
        <v>32</v>
      </c>
      <c r="H77">
        <f t="shared" si="25"/>
        <v>32</v>
      </c>
      <c r="I77">
        <f t="shared" si="26"/>
        <v>128</v>
      </c>
      <c r="J77">
        <f>'[1]EVS free'!$C73</f>
        <v>46</v>
      </c>
      <c r="K77">
        <f t="shared" si="27"/>
        <v>1.4375</v>
      </c>
      <c r="L77">
        <f t="shared" si="28"/>
        <v>126</v>
      </c>
      <c r="M77">
        <f t="shared" si="29"/>
        <v>3.9375</v>
      </c>
      <c r="N77">
        <v>1</v>
      </c>
      <c r="O77">
        <v>1</v>
      </c>
      <c r="P77">
        <v>1</v>
      </c>
      <c r="Q77">
        <v>1</v>
      </c>
      <c r="R77">
        <f>'[1]EVS free'!$E73</f>
        <v>1</v>
      </c>
      <c r="S77">
        <v>1</v>
      </c>
      <c r="T77">
        <f t="shared" si="30"/>
        <v>1</v>
      </c>
      <c r="U77">
        <f>'[1]EVS free'!$F73</f>
        <v>1</v>
      </c>
      <c r="V77">
        <v>1</v>
      </c>
      <c r="W77">
        <f t="shared" si="31"/>
        <v>1</v>
      </c>
      <c r="X77">
        <f t="shared" si="32"/>
        <v>1</v>
      </c>
      <c r="Y77">
        <f>'[1]EVS free'!$D73</f>
        <v>0</v>
      </c>
      <c r="Z77">
        <f>'[1]EVS free'!$G73</f>
        <v>0</v>
      </c>
      <c r="AA77">
        <f>'[1]EVS free'!$H73</f>
        <v>1</v>
      </c>
      <c r="AB77">
        <f>'[1]EVS free'!$I73</f>
        <v>1</v>
      </c>
      <c r="AC77">
        <v>1</v>
      </c>
      <c r="AD77">
        <f>'[1]EVS free'!$J73</f>
        <v>1</v>
      </c>
      <c r="AE77">
        <v>1</v>
      </c>
      <c r="AF77">
        <f t="shared" si="33"/>
        <v>2</v>
      </c>
      <c r="AG77">
        <f>'[1]EVS free'!$K73</f>
        <v>1</v>
      </c>
      <c r="AH77">
        <f t="shared" si="34"/>
        <v>1</v>
      </c>
      <c r="AI77">
        <f>'[1]EVS free'!$L73</f>
        <v>0</v>
      </c>
      <c r="AJ77">
        <v>1</v>
      </c>
      <c r="AK77">
        <f t="shared" si="35"/>
        <v>1</v>
      </c>
      <c r="AL77">
        <v>1</v>
      </c>
      <c r="AM77">
        <f>'[1]EVS free'!$M73</f>
        <v>1</v>
      </c>
      <c r="AN77">
        <v>1</v>
      </c>
      <c r="AO77">
        <f>'[1]EVS free'!$N73</f>
        <v>1</v>
      </c>
      <c r="AP77">
        <v>1</v>
      </c>
      <c r="AQ77">
        <v>1</v>
      </c>
      <c r="AR77">
        <v>1</v>
      </c>
      <c r="AS77">
        <f>'[1]EVS free'!$O73</f>
        <v>1</v>
      </c>
      <c r="AT77">
        <v>1</v>
      </c>
      <c r="AU77">
        <f t="shared" si="36"/>
        <v>52.742500000000014</v>
      </c>
      <c r="AV77">
        <f t="shared" si="37"/>
        <v>13.852500000000003</v>
      </c>
      <c r="AW77">
        <f t="shared" si="38"/>
        <v>6.4274999999999949</v>
      </c>
      <c r="AX77">
        <f t="shared" si="39"/>
        <v>13.115625000000001</v>
      </c>
      <c r="AY77">
        <v>1</v>
      </c>
      <c r="AZ77">
        <v>1</v>
      </c>
      <c r="BA77">
        <v>1</v>
      </c>
      <c r="BG77">
        <f t="shared" si="42"/>
        <v>62.5</v>
      </c>
      <c r="BH77" s="10">
        <f t="shared" si="40"/>
        <v>1.1111111111111112E-4</v>
      </c>
      <c r="BI77">
        <f t="shared" si="41"/>
        <v>98.4375</v>
      </c>
    </row>
    <row r="78" spans="1:61" ht="43.5">
      <c r="A78">
        <v>51</v>
      </c>
      <c r="B78" s="1" t="s">
        <v>1040</v>
      </c>
      <c r="C78" s="2" t="s">
        <v>1039</v>
      </c>
      <c r="D78">
        <v>1</v>
      </c>
      <c r="E78">
        <v>1</v>
      </c>
      <c r="F78">
        <f t="shared" si="23"/>
        <v>1</v>
      </c>
      <c r="G78">
        <f t="shared" si="24"/>
        <v>19</v>
      </c>
      <c r="H78">
        <f t="shared" si="25"/>
        <v>19</v>
      </c>
      <c r="I78">
        <f t="shared" si="26"/>
        <v>81</v>
      </c>
      <c r="J78">
        <f>'[1]EVS free'!$C74</f>
        <v>27</v>
      </c>
      <c r="K78">
        <f t="shared" si="27"/>
        <v>1.4210526315789473</v>
      </c>
      <c r="L78">
        <f t="shared" si="28"/>
        <v>80</v>
      </c>
      <c r="M78">
        <f t="shared" si="29"/>
        <v>4.2105263157894735</v>
      </c>
      <c r="N78">
        <v>0</v>
      </c>
      <c r="O78">
        <v>1</v>
      </c>
      <c r="P78">
        <v>1</v>
      </c>
      <c r="Q78">
        <v>1</v>
      </c>
      <c r="R78">
        <f>'[1]EVS free'!$E74</f>
        <v>1</v>
      </c>
      <c r="S78">
        <v>1</v>
      </c>
      <c r="T78">
        <f t="shared" si="30"/>
        <v>1</v>
      </c>
      <c r="U78">
        <f>'[1]EVS free'!$F74</f>
        <v>0</v>
      </c>
      <c r="V78">
        <v>1</v>
      </c>
      <c r="W78">
        <f t="shared" si="31"/>
        <v>1</v>
      </c>
      <c r="X78">
        <f t="shared" si="32"/>
        <v>1</v>
      </c>
      <c r="Y78">
        <f>'[1]EVS free'!$D74</f>
        <v>1</v>
      </c>
      <c r="Z78">
        <f>'[1]EVS free'!$G74</f>
        <v>0</v>
      </c>
      <c r="AA78">
        <f>'[1]EVS free'!$H74</f>
        <v>1</v>
      </c>
      <c r="AB78">
        <f>'[1]EVS free'!$I74</f>
        <v>1</v>
      </c>
      <c r="AC78">
        <v>1</v>
      </c>
      <c r="AD78">
        <f>'[1]EVS free'!$J74</f>
        <v>1</v>
      </c>
      <c r="AE78">
        <v>1</v>
      </c>
      <c r="AF78">
        <f t="shared" si="33"/>
        <v>1</v>
      </c>
      <c r="AG78">
        <f>'[1]EVS free'!$K74</f>
        <v>1</v>
      </c>
      <c r="AH78">
        <f t="shared" si="34"/>
        <v>1</v>
      </c>
      <c r="AI78">
        <f>'[1]EVS free'!$L74</f>
        <v>1</v>
      </c>
      <c r="AJ78">
        <v>1</v>
      </c>
      <c r="AK78">
        <f t="shared" si="35"/>
        <v>1</v>
      </c>
      <c r="AL78">
        <v>1</v>
      </c>
      <c r="AM78">
        <f>'[1]EVS free'!$M74</f>
        <v>0</v>
      </c>
      <c r="AN78">
        <v>1</v>
      </c>
      <c r="AO78">
        <f>'[1]EVS free'!$N74</f>
        <v>1</v>
      </c>
      <c r="AP78">
        <v>1</v>
      </c>
      <c r="AQ78">
        <v>1</v>
      </c>
      <c r="AR78">
        <v>1</v>
      </c>
      <c r="AS78">
        <f>'[1]EVS free'!$O74</f>
        <v>1</v>
      </c>
      <c r="AT78">
        <v>1</v>
      </c>
      <c r="AU78">
        <f t="shared" si="36"/>
        <v>67.328947368421069</v>
      </c>
      <c r="AV78">
        <f t="shared" si="37"/>
        <v>8.5884210526315812</v>
      </c>
      <c r="AW78">
        <f t="shared" si="38"/>
        <v>7.3999999999999986</v>
      </c>
      <c r="AX78">
        <f t="shared" si="39"/>
        <v>7.9015789473684208</v>
      </c>
      <c r="AY78">
        <v>1</v>
      </c>
      <c r="AZ78">
        <v>1</v>
      </c>
      <c r="BA78">
        <v>1</v>
      </c>
      <c r="BG78">
        <f t="shared" si="42"/>
        <v>52.631578947368418</v>
      </c>
      <c r="BH78" s="10">
        <f t="shared" si="40"/>
        <v>6.597222222222223E-5</v>
      </c>
      <c r="BI78">
        <f t="shared" si="41"/>
        <v>98.76543209876543</v>
      </c>
    </row>
    <row r="79" spans="1:61" ht="43.5">
      <c r="A79">
        <v>52</v>
      </c>
      <c r="B79" s="1" t="s">
        <v>1041</v>
      </c>
      <c r="C79" s="2" t="s">
        <v>1039</v>
      </c>
      <c r="D79">
        <v>1</v>
      </c>
      <c r="E79">
        <v>1</v>
      </c>
      <c r="F79">
        <f t="shared" si="23"/>
        <v>1</v>
      </c>
      <c r="G79">
        <f t="shared" si="24"/>
        <v>20</v>
      </c>
      <c r="H79">
        <f t="shared" si="25"/>
        <v>20</v>
      </c>
      <c r="I79">
        <f t="shared" si="26"/>
        <v>88</v>
      </c>
      <c r="J79">
        <f>'[1]EVS free'!$C75</f>
        <v>32</v>
      </c>
      <c r="K79">
        <f t="shared" si="27"/>
        <v>1.6</v>
      </c>
      <c r="L79">
        <f t="shared" si="28"/>
        <v>84</v>
      </c>
      <c r="M79">
        <f t="shared" si="29"/>
        <v>4.2</v>
      </c>
      <c r="N79">
        <v>0</v>
      </c>
      <c r="O79">
        <v>1</v>
      </c>
      <c r="P79">
        <v>1</v>
      </c>
      <c r="Q79">
        <v>0</v>
      </c>
      <c r="R79">
        <f>'[1]EVS free'!$E75</f>
        <v>1</v>
      </c>
      <c r="S79">
        <v>1</v>
      </c>
      <c r="T79">
        <f t="shared" si="30"/>
        <v>0</v>
      </c>
      <c r="U79">
        <f>'[1]EVS free'!$F75</f>
        <v>1</v>
      </c>
      <c r="V79">
        <v>1</v>
      </c>
      <c r="W79">
        <f t="shared" si="31"/>
        <v>0</v>
      </c>
      <c r="X79">
        <f t="shared" si="32"/>
        <v>1</v>
      </c>
      <c r="Y79">
        <f>'[1]EVS free'!$D75</f>
        <v>0</v>
      </c>
      <c r="Z79">
        <f>'[1]EVS free'!$G75</f>
        <v>1</v>
      </c>
      <c r="AA79">
        <f>'[1]EVS free'!$H75</f>
        <v>1</v>
      </c>
      <c r="AB79">
        <f>'[1]EVS free'!$I75</f>
        <v>1</v>
      </c>
      <c r="AC79">
        <v>1</v>
      </c>
      <c r="AD79">
        <f>'[1]EVS free'!$J75</f>
        <v>1</v>
      </c>
      <c r="AE79">
        <v>1</v>
      </c>
      <c r="AF79">
        <f t="shared" si="33"/>
        <v>4</v>
      </c>
      <c r="AG79">
        <f>'[1]EVS free'!$K75</f>
        <v>0</v>
      </c>
      <c r="AH79">
        <f t="shared" si="34"/>
        <v>1</v>
      </c>
      <c r="AI79">
        <f>'[1]EVS free'!$L75</f>
        <v>1</v>
      </c>
      <c r="AJ79">
        <v>1</v>
      </c>
      <c r="AK79">
        <f t="shared" si="35"/>
        <v>0</v>
      </c>
      <c r="AL79">
        <v>1</v>
      </c>
      <c r="AM79">
        <f>'[1]EVS free'!$M75</f>
        <v>0</v>
      </c>
      <c r="AN79">
        <v>1</v>
      </c>
      <c r="AO79">
        <f>'[1]EVS free'!$N75</f>
        <v>1</v>
      </c>
      <c r="AP79">
        <v>1</v>
      </c>
      <c r="AQ79">
        <v>1</v>
      </c>
      <c r="AR79">
        <v>1</v>
      </c>
      <c r="AS79">
        <f>'[1]EVS free'!$O75</f>
        <v>1</v>
      </c>
      <c r="AT79">
        <v>1</v>
      </c>
      <c r="AU79">
        <f t="shared" si="36"/>
        <v>51.175000000000026</v>
      </c>
      <c r="AV79">
        <f t="shared" si="37"/>
        <v>11.090000000000003</v>
      </c>
      <c r="AW79">
        <f t="shared" si="38"/>
        <v>7.4160000000000004</v>
      </c>
      <c r="AX79">
        <f t="shared" si="39"/>
        <v>8.3520000000000003</v>
      </c>
      <c r="AY79">
        <v>1</v>
      </c>
      <c r="AZ79">
        <v>1</v>
      </c>
      <c r="BA79">
        <v>1</v>
      </c>
      <c r="BG79">
        <f t="shared" si="42"/>
        <v>200</v>
      </c>
      <c r="BH79" s="10">
        <f t="shared" si="40"/>
        <v>6.9444444444444444E-5</v>
      </c>
      <c r="BI79">
        <f t="shared" si="41"/>
        <v>95.454545454545453</v>
      </c>
    </row>
    <row r="80" spans="1:61" ht="58">
      <c r="A80">
        <v>53</v>
      </c>
      <c r="B80" s="1" t="s">
        <v>1042</v>
      </c>
      <c r="C80" s="2" t="s">
        <v>1039</v>
      </c>
      <c r="D80">
        <v>1</v>
      </c>
      <c r="E80">
        <v>1</v>
      </c>
      <c r="F80">
        <f t="shared" si="23"/>
        <v>1</v>
      </c>
      <c r="G80">
        <f t="shared" si="24"/>
        <v>29</v>
      </c>
      <c r="H80">
        <f t="shared" si="25"/>
        <v>29</v>
      </c>
      <c r="I80">
        <f t="shared" si="26"/>
        <v>124</v>
      </c>
      <c r="J80">
        <f>'[1]EVS free'!$C76</f>
        <v>44</v>
      </c>
      <c r="K80">
        <f t="shared" si="27"/>
        <v>1.5172413793103448</v>
      </c>
      <c r="L80">
        <f t="shared" si="28"/>
        <v>122</v>
      </c>
      <c r="M80">
        <f t="shared" si="29"/>
        <v>4.2068965517241379</v>
      </c>
      <c r="N80">
        <v>1</v>
      </c>
      <c r="O80">
        <v>1</v>
      </c>
      <c r="P80">
        <v>1</v>
      </c>
      <c r="Q80">
        <v>1</v>
      </c>
      <c r="R80">
        <f>'[1]EVS free'!$E76</f>
        <v>1</v>
      </c>
      <c r="S80">
        <v>1</v>
      </c>
      <c r="T80">
        <f t="shared" si="30"/>
        <v>1</v>
      </c>
      <c r="U80">
        <f>'[1]EVS free'!$F76</f>
        <v>1</v>
      </c>
      <c r="V80">
        <v>1</v>
      </c>
      <c r="W80">
        <f t="shared" si="31"/>
        <v>1</v>
      </c>
      <c r="X80">
        <f t="shared" si="32"/>
        <v>1</v>
      </c>
      <c r="Y80">
        <f>'[1]EVS free'!$D76</f>
        <v>0</v>
      </c>
      <c r="Z80">
        <f>'[1]EVS free'!$G76</f>
        <v>0</v>
      </c>
      <c r="AA80">
        <f>'[1]EVS free'!$H76</f>
        <v>1</v>
      </c>
      <c r="AB80">
        <f>'[1]EVS free'!$I76</f>
        <v>1</v>
      </c>
      <c r="AC80">
        <v>1</v>
      </c>
      <c r="AD80">
        <f>'[1]EVS free'!$J76</f>
        <v>1</v>
      </c>
      <c r="AE80">
        <v>1</v>
      </c>
      <c r="AF80">
        <f t="shared" si="33"/>
        <v>2</v>
      </c>
      <c r="AG80">
        <f>'[1]EVS free'!$K76</f>
        <v>1</v>
      </c>
      <c r="AH80">
        <f t="shared" si="34"/>
        <v>1</v>
      </c>
      <c r="AI80">
        <f>'[1]EVS free'!$L76</f>
        <v>0</v>
      </c>
      <c r="AJ80">
        <v>1</v>
      </c>
      <c r="AK80">
        <f t="shared" si="35"/>
        <v>1</v>
      </c>
      <c r="AL80">
        <v>1</v>
      </c>
      <c r="AM80">
        <f>'[1]EVS free'!$M76</f>
        <v>1</v>
      </c>
      <c r="AN80">
        <v>1</v>
      </c>
      <c r="AO80">
        <f>'[1]EVS free'!$N76</f>
        <v>1</v>
      </c>
      <c r="AP80">
        <v>1</v>
      </c>
      <c r="AQ80">
        <v>1</v>
      </c>
      <c r="AR80">
        <v>1</v>
      </c>
      <c r="AS80">
        <f>'[1]EVS free'!$O76</f>
        <v>1</v>
      </c>
      <c r="AT80">
        <v>1</v>
      </c>
      <c r="AU80">
        <f t="shared" si="36"/>
        <v>49.041379310344837</v>
      </c>
      <c r="AV80">
        <f t="shared" si="37"/>
        <v>13.623448275862071</v>
      </c>
      <c r="AW80">
        <f t="shared" si="38"/>
        <v>7.9158620689655166</v>
      </c>
      <c r="AX80">
        <f t="shared" si="39"/>
        <v>12.884482758620685</v>
      </c>
      <c r="AY80">
        <v>1</v>
      </c>
      <c r="AZ80">
        <v>1</v>
      </c>
      <c r="BA80">
        <v>1</v>
      </c>
      <c r="BG80">
        <f t="shared" si="42"/>
        <v>68.965517241379303</v>
      </c>
      <c r="BH80" s="10">
        <f t="shared" si="40"/>
        <v>1.0069444444444445E-4</v>
      </c>
      <c r="BI80">
        <f t="shared" si="41"/>
        <v>98.387096774193552</v>
      </c>
    </row>
    <row r="81" spans="1:61" ht="58">
      <c r="A81">
        <v>54</v>
      </c>
      <c r="B81" s="1" t="s">
        <v>1043</v>
      </c>
      <c r="C81" s="2" t="s">
        <v>1039</v>
      </c>
      <c r="D81">
        <v>1</v>
      </c>
      <c r="E81">
        <v>1</v>
      </c>
      <c r="F81">
        <f t="shared" si="23"/>
        <v>1</v>
      </c>
      <c r="G81">
        <f t="shared" si="24"/>
        <v>25</v>
      </c>
      <c r="H81">
        <f t="shared" si="25"/>
        <v>25</v>
      </c>
      <c r="I81">
        <f t="shared" si="26"/>
        <v>111</v>
      </c>
      <c r="J81">
        <f>'[1]EVS free'!$C77</f>
        <v>40</v>
      </c>
      <c r="K81">
        <f t="shared" si="27"/>
        <v>1.6</v>
      </c>
      <c r="L81">
        <f t="shared" si="28"/>
        <v>109</v>
      </c>
      <c r="M81">
        <f t="shared" si="29"/>
        <v>4.3600000000000003</v>
      </c>
      <c r="N81">
        <v>1</v>
      </c>
      <c r="O81">
        <v>1</v>
      </c>
      <c r="P81">
        <v>1</v>
      </c>
      <c r="Q81">
        <v>1</v>
      </c>
      <c r="R81">
        <f>'[1]EVS free'!$E77</f>
        <v>0</v>
      </c>
      <c r="S81">
        <v>1</v>
      </c>
      <c r="T81">
        <f t="shared" si="30"/>
        <v>0</v>
      </c>
      <c r="U81">
        <f>'[1]EVS free'!$F77</f>
        <v>1</v>
      </c>
      <c r="V81">
        <v>1</v>
      </c>
      <c r="W81">
        <f t="shared" si="31"/>
        <v>0</v>
      </c>
      <c r="X81">
        <f t="shared" si="32"/>
        <v>1</v>
      </c>
      <c r="Y81">
        <f>'[1]EVS free'!$D77</f>
        <v>0</v>
      </c>
      <c r="Z81">
        <f>'[1]EVS free'!$G77</f>
        <v>1</v>
      </c>
      <c r="AA81">
        <f>'[1]EVS free'!$H77</f>
        <v>1</v>
      </c>
      <c r="AB81">
        <f>'[1]EVS free'!$I77</f>
        <v>1</v>
      </c>
      <c r="AC81">
        <v>1</v>
      </c>
      <c r="AD81">
        <f>'[1]EVS free'!$J77</f>
        <v>1</v>
      </c>
      <c r="AE81">
        <v>1</v>
      </c>
      <c r="AF81">
        <f t="shared" si="33"/>
        <v>2</v>
      </c>
      <c r="AG81">
        <f>'[1]EVS free'!$K77</f>
        <v>1</v>
      </c>
      <c r="AH81">
        <f t="shared" si="34"/>
        <v>1</v>
      </c>
      <c r="AI81">
        <f>'[1]EVS free'!$L77</f>
        <v>0</v>
      </c>
      <c r="AJ81">
        <v>1</v>
      </c>
      <c r="AK81">
        <f t="shared" si="35"/>
        <v>1</v>
      </c>
      <c r="AL81">
        <v>1</v>
      </c>
      <c r="AM81">
        <f>'[1]EVS free'!$M77</f>
        <v>1</v>
      </c>
      <c r="AN81">
        <v>1</v>
      </c>
      <c r="AO81">
        <f>'[1]EVS free'!$N77</f>
        <v>0</v>
      </c>
      <c r="AP81">
        <v>1</v>
      </c>
      <c r="AQ81">
        <v>1</v>
      </c>
      <c r="AR81">
        <v>1</v>
      </c>
      <c r="AS81">
        <f>'[1]EVS free'!$O77</f>
        <v>0</v>
      </c>
      <c r="AT81">
        <v>1</v>
      </c>
      <c r="AU81">
        <f t="shared" si="36"/>
        <v>46.100000000000023</v>
      </c>
      <c r="AV81">
        <f t="shared" si="37"/>
        <v>13.040000000000003</v>
      </c>
      <c r="AW81">
        <f t="shared" si="38"/>
        <v>8.6527999999999956</v>
      </c>
      <c r="AX81">
        <f t="shared" si="39"/>
        <v>11.605600000000003</v>
      </c>
      <c r="AY81">
        <v>1</v>
      </c>
      <c r="AZ81">
        <v>1</v>
      </c>
      <c r="BA81">
        <v>1</v>
      </c>
      <c r="BG81">
        <f t="shared" si="42"/>
        <v>80</v>
      </c>
      <c r="BH81" s="10">
        <f t="shared" si="40"/>
        <v>8.6805555555555545E-5</v>
      </c>
      <c r="BI81">
        <f t="shared" si="41"/>
        <v>98.198198198198199</v>
      </c>
    </row>
    <row r="82" spans="1:61" ht="43.5">
      <c r="A82">
        <v>55</v>
      </c>
      <c r="B82" s="1" t="s">
        <v>1044</v>
      </c>
      <c r="C82" s="2" t="s">
        <v>1039</v>
      </c>
      <c r="D82">
        <v>1</v>
      </c>
      <c r="E82">
        <v>1</v>
      </c>
      <c r="F82">
        <f t="shared" si="23"/>
        <v>1</v>
      </c>
      <c r="G82">
        <f t="shared" si="24"/>
        <v>14</v>
      </c>
      <c r="H82">
        <f t="shared" si="25"/>
        <v>14</v>
      </c>
      <c r="I82">
        <f t="shared" si="26"/>
        <v>81</v>
      </c>
      <c r="J82">
        <f>'[1]EVS free'!$C78</f>
        <v>29</v>
      </c>
      <c r="K82">
        <f t="shared" si="27"/>
        <v>2.0714285714285716</v>
      </c>
      <c r="L82">
        <f t="shared" si="28"/>
        <v>80</v>
      </c>
      <c r="M82">
        <f t="shared" si="29"/>
        <v>5.7142857142857144</v>
      </c>
      <c r="N82">
        <v>0</v>
      </c>
      <c r="O82">
        <v>1</v>
      </c>
      <c r="P82">
        <v>1</v>
      </c>
      <c r="Q82">
        <v>1</v>
      </c>
      <c r="R82">
        <f>'[1]EVS free'!$E78</f>
        <v>0</v>
      </c>
      <c r="S82">
        <v>1</v>
      </c>
      <c r="T82">
        <f t="shared" si="30"/>
        <v>0</v>
      </c>
      <c r="U82">
        <f>'[1]EVS free'!$F78</f>
        <v>1</v>
      </c>
      <c r="V82">
        <v>1</v>
      </c>
      <c r="W82">
        <f t="shared" si="31"/>
        <v>0</v>
      </c>
      <c r="X82">
        <f t="shared" si="32"/>
        <v>1</v>
      </c>
      <c r="Y82">
        <f>'[1]EVS free'!$D78</f>
        <v>0</v>
      </c>
      <c r="Z82">
        <f>'[1]EVS free'!$G78</f>
        <v>1</v>
      </c>
      <c r="AA82">
        <f>'[1]EVS free'!$H78</f>
        <v>1</v>
      </c>
      <c r="AB82">
        <f>'[1]EVS free'!$I78</f>
        <v>1</v>
      </c>
      <c r="AC82">
        <v>1</v>
      </c>
      <c r="AD82">
        <f>'[1]EVS free'!$J78</f>
        <v>1</v>
      </c>
      <c r="AE82">
        <v>1</v>
      </c>
      <c r="AF82">
        <f t="shared" si="33"/>
        <v>1</v>
      </c>
      <c r="AG82">
        <f>'[1]EVS free'!$K78</f>
        <v>1</v>
      </c>
      <c r="AH82">
        <f t="shared" si="34"/>
        <v>1</v>
      </c>
      <c r="AI82">
        <f>'[1]EVS free'!$L78</f>
        <v>1</v>
      </c>
      <c r="AJ82">
        <v>1</v>
      </c>
      <c r="AK82">
        <f t="shared" si="35"/>
        <v>1</v>
      </c>
      <c r="AL82">
        <v>1</v>
      </c>
      <c r="AM82">
        <f>'[1]EVS free'!$M78</f>
        <v>1</v>
      </c>
      <c r="AN82">
        <v>1</v>
      </c>
      <c r="AO82">
        <f>'[1]EVS free'!$N78</f>
        <v>1</v>
      </c>
      <c r="AP82">
        <v>1</v>
      </c>
      <c r="AQ82">
        <v>1</v>
      </c>
      <c r="AR82">
        <v>1</v>
      </c>
      <c r="AS82">
        <f>'[1]EVS free'!$O78</f>
        <v>1</v>
      </c>
      <c r="AT82">
        <v>1</v>
      </c>
      <c r="AU82">
        <f t="shared" si="36"/>
        <v>17.382142857142874</v>
      </c>
      <c r="AV82">
        <f t="shared" si="37"/>
        <v>14.312857142857148</v>
      </c>
      <c r="AW82">
        <f t="shared" si="38"/>
        <v>15.685714285714287</v>
      </c>
      <c r="AX82">
        <f t="shared" si="39"/>
        <v>12.484285714285711</v>
      </c>
      <c r="AY82">
        <v>1</v>
      </c>
      <c r="AZ82">
        <v>1</v>
      </c>
      <c r="BA82">
        <v>1</v>
      </c>
      <c r="BG82">
        <f t="shared" si="42"/>
        <v>71.428571428571431</v>
      </c>
      <c r="BH82" s="10">
        <f t="shared" si="40"/>
        <v>4.8611111111111115E-5</v>
      </c>
      <c r="BI82">
        <f t="shared" si="41"/>
        <v>98.76543209876543</v>
      </c>
    </row>
    <row r="83" spans="1:61" ht="87">
      <c r="A83">
        <v>56</v>
      </c>
      <c r="B83" s="1" t="s">
        <v>1045</v>
      </c>
      <c r="C83" s="2" t="s">
        <v>1039</v>
      </c>
      <c r="D83">
        <v>1</v>
      </c>
      <c r="E83">
        <v>1</v>
      </c>
      <c r="F83">
        <f t="shared" si="23"/>
        <v>2</v>
      </c>
      <c r="G83">
        <f t="shared" si="24"/>
        <v>37</v>
      </c>
      <c r="H83">
        <f t="shared" si="25"/>
        <v>18.5</v>
      </c>
      <c r="I83">
        <f t="shared" si="26"/>
        <v>159</v>
      </c>
      <c r="J83">
        <f>'[1]EVS free'!$C79</f>
        <v>56</v>
      </c>
      <c r="K83">
        <f t="shared" si="27"/>
        <v>1.5135135135135136</v>
      </c>
      <c r="L83">
        <f t="shared" si="28"/>
        <v>157</v>
      </c>
      <c r="M83">
        <f t="shared" si="29"/>
        <v>4.243243243243243</v>
      </c>
      <c r="N83">
        <v>0</v>
      </c>
      <c r="O83">
        <v>1</v>
      </c>
      <c r="P83">
        <v>1</v>
      </c>
      <c r="Q83">
        <v>1</v>
      </c>
      <c r="R83">
        <f>'[1]EVS free'!$E79</f>
        <v>1</v>
      </c>
      <c r="S83">
        <v>1</v>
      </c>
      <c r="T83">
        <f t="shared" si="30"/>
        <v>1</v>
      </c>
      <c r="U83">
        <f>'[1]EVS free'!$F79</f>
        <v>0</v>
      </c>
      <c r="V83">
        <v>1</v>
      </c>
      <c r="W83">
        <f t="shared" si="31"/>
        <v>1</v>
      </c>
      <c r="X83">
        <f t="shared" si="32"/>
        <v>1</v>
      </c>
      <c r="Y83">
        <f>'[1]EVS free'!$D79</f>
        <v>0</v>
      </c>
      <c r="Z83">
        <f>'[1]EVS free'!$G79</f>
        <v>0</v>
      </c>
      <c r="AA83">
        <f>'[1]EVS free'!$H79</f>
        <v>1</v>
      </c>
      <c r="AB83">
        <f>'[1]EVS free'!$I79</f>
        <v>1</v>
      </c>
      <c r="AC83">
        <v>1</v>
      </c>
      <c r="AD83">
        <f>'[1]EVS free'!$J79</f>
        <v>1</v>
      </c>
      <c r="AE83">
        <v>1</v>
      </c>
      <c r="AF83">
        <f t="shared" si="33"/>
        <v>2</v>
      </c>
      <c r="AG83">
        <f>'[1]EVS free'!$K79</f>
        <v>1</v>
      </c>
      <c r="AH83">
        <f t="shared" si="34"/>
        <v>1</v>
      </c>
      <c r="AI83">
        <f>'[1]EVS free'!$L79</f>
        <v>0</v>
      </c>
      <c r="AJ83">
        <v>1</v>
      </c>
      <c r="AK83">
        <f t="shared" si="35"/>
        <v>1</v>
      </c>
      <c r="AL83">
        <v>1</v>
      </c>
      <c r="AM83">
        <f>'[1]EVS free'!$M79</f>
        <v>0</v>
      </c>
      <c r="AN83">
        <v>1</v>
      </c>
      <c r="AO83">
        <f>'[1]EVS free'!$N79</f>
        <v>1</v>
      </c>
      <c r="AP83">
        <v>1</v>
      </c>
      <c r="AQ83">
        <v>1</v>
      </c>
      <c r="AR83">
        <v>1</v>
      </c>
      <c r="AS83">
        <f>'[1]EVS free'!$O79</f>
        <v>1</v>
      </c>
      <c r="AT83">
        <v>1</v>
      </c>
      <c r="AU83">
        <f t="shared" si="36"/>
        <v>60.014256756756765</v>
      </c>
      <c r="AV83">
        <f t="shared" si="37"/>
        <v>9.4844594594594618</v>
      </c>
      <c r="AW83">
        <f t="shared" si="38"/>
        <v>7.5502702702702642</v>
      </c>
      <c r="AX83">
        <f t="shared" si="39"/>
        <v>7.8056756756756762</v>
      </c>
      <c r="AY83">
        <v>0</v>
      </c>
      <c r="AZ83">
        <v>1</v>
      </c>
      <c r="BA83">
        <v>1</v>
      </c>
      <c r="BG83">
        <f t="shared" si="42"/>
        <v>54.054054054054056</v>
      </c>
      <c r="BH83" s="10">
        <f t="shared" si="40"/>
        <v>1.2847222222222223E-4</v>
      </c>
      <c r="BI83">
        <f t="shared" si="41"/>
        <v>98.742138364779876</v>
      </c>
    </row>
    <row r="84" spans="1:61" ht="72.5">
      <c r="A84">
        <v>57</v>
      </c>
      <c r="B84" s="1" t="s">
        <v>1046</v>
      </c>
      <c r="C84" s="2" t="s">
        <v>1039</v>
      </c>
      <c r="D84">
        <v>1</v>
      </c>
      <c r="E84">
        <v>1</v>
      </c>
      <c r="F84">
        <f t="shared" si="23"/>
        <v>1</v>
      </c>
      <c r="G84">
        <f t="shared" si="24"/>
        <v>29</v>
      </c>
      <c r="H84">
        <f t="shared" si="25"/>
        <v>29</v>
      </c>
      <c r="I84">
        <f t="shared" si="26"/>
        <v>127</v>
      </c>
      <c r="J84">
        <f>'[1]EVS free'!$C80</f>
        <v>42</v>
      </c>
      <c r="K84">
        <f t="shared" si="27"/>
        <v>1.4482758620689655</v>
      </c>
      <c r="L84">
        <f t="shared" si="28"/>
        <v>124</v>
      </c>
      <c r="M84">
        <f t="shared" si="29"/>
        <v>4.2758620689655169</v>
      </c>
      <c r="N84">
        <v>1</v>
      </c>
      <c r="O84">
        <v>1</v>
      </c>
      <c r="P84">
        <v>1</v>
      </c>
      <c r="Q84">
        <v>1</v>
      </c>
      <c r="R84">
        <f>'[1]EVS free'!$E80</f>
        <v>0</v>
      </c>
      <c r="S84">
        <v>1</v>
      </c>
      <c r="T84">
        <f t="shared" si="30"/>
        <v>0</v>
      </c>
      <c r="U84">
        <f>'[1]EVS free'!$F80</f>
        <v>1</v>
      </c>
      <c r="V84">
        <v>1</v>
      </c>
      <c r="W84">
        <f t="shared" si="31"/>
        <v>0</v>
      </c>
      <c r="X84">
        <f t="shared" si="32"/>
        <v>1</v>
      </c>
      <c r="Y84">
        <f>'[1]EVS free'!$D80</f>
        <v>0</v>
      </c>
      <c r="Z84">
        <f>'[1]EVS free'!$G80</f>
        <v>1</v>
      </c>
      <c r="AA84">
        <f>'[1]EVS free'!$H80</f>
        <v>1</v>
      </c>
      <c r="AB84">
        <f>'[1]EVS free'!$I80</f>
        <v>1</v>
      </c>
      <c r="AC84">
        <v>1</v>
      </c>
      <c r="AD84">
        <f>'[1]EVS free'!$J80</f>
        <v>1</v>
      </c>
      <c r="AE84">
        <v>1</v>
      </c>
      <c r="AF84">
        <f t="shared" si="33"/>
        <v>3</v>
      </c>
      <c r="AG84">
        <f>'[1]EVS free'!$K80</f>
        <v>1</v>
      </c>
      <c r="AH84">
        <f t="shared" si="34"/>
        <v>1</v>
      </c>
      <c r="AI84">
        <f>'[1]EVS free'!$L80</f>
        <v>0</v>
      </c>
      <c r="AJ84">
        <v>1</v>
      </c>
      <c r="AK84">
        <f t="shared" si="35"/>
        <v>1</v>
      </c>
      <c r="AL84">
        <v>1</v>
      </c>
      <c r="AM84">
        <f>'[1]EVS free'!$M80</f>
        <v>1</v>
      </c>
      <c r="AN84">
        <v>1</v>
      </c>
      <c r="AO84">
        <f>'[1]EVS free'!$N80</f>
        <v>1</v>
      </c>
      <c r="AP84">
        <v>1</v>
      </c>
      <c r="AQ84">
        <v>1</v>
      </c>
      <c r="AR84">
        <v>1</v>
      </c>
      <c r="AS84">
        <f>'[1]EVS free'!$O80</f>
        <v>1</v>
      </c>
      <c r="AT84">
        <v>1</v>
      </c>
      <c r="AU84">
        <f t="shared" si="36"/>
        <v>54.875862068965532</v>
      </c>
      <c r="AV84">
        <f t="shared" si="37"/>
        <v>12.809655172413795</v>
      </c>
      <c r="AW84">
        <f t="shared" si="38"/>
        <v>8.3213793103448239</v>
      </c>
      <c r="AX84">
        <f t="shared" si="39"/>
        <v>13.209310344827585</v>
      </c>
      <c r="AY84">
        <v>1</v>
      </c>
      <c r="AZ84">
        <v>1</v>
      </c>
      <c r="BA84">
        <v>1</v>
      </c>
      <c r="BG84">
        <f t="shared" si="42"/>
        <v>103.44827586206897</v>
      </c>
      <c r="BH84" s="10">
        <f t="shared" si="40"/>
        <v>1.0069444444444445E-4</v>
      </c>
      <c r="BI84">
        <f t="shared" si="41"/>
        <v>97.637795275590548</v>
      </c>
    </row>
    <row r="85" spans="1:61" ht="29">
      <c r="A85">
        <v>58</v>
      </c>
      <c r="B85" s="1" t="s">
        <v>1047</v>
      </c>
      <c r="C85" s="2" t="s">
        <v>1039</v>
      </c>
      <c r="D85">
        <v>1</v>
      </c>
      <c r="E85">
        <v>1</v>
      </c>
      <c r="F85">
        <f t="shared" si="23"/>
        <v>1</v>
      </c>
      <c r="G85">
        <f t="shared" si="24"/>
        <v>13</v>
      </c>
      <c r="H85">
        <f t="shared" si="25"/>
        <v>13</v>
      </c>
      <c r="I85">
        <f t="shared" si="26"/>
        <v>62</v>
      </c>
      <c r="J85">
        <f>'[1]EVS free'!$C81</f>
        <v>17</v>
      </c>
      <c r="K85">
        <f t="shared" si="27"/>
        <v>1.3076923076923077</v>
      </c>
      <c r="L85">
        <f t="shared" si="28"/>
        <v>56</v>
      </c>
      <c r="M85">
        <f t="shared" si="29"/>
        <v>4.3076923076923075</v>
      </c>
      <c r="N85">
        <v>1</v>
      </c>
      <c r="O85">
        <v>1</v>
      </c>
      <c r="P85">
        <v>1</v>
      </c>
      <c r="Q85">
        <v>1</v>
      </c>
      <c r="R85">
        <f>'[1]EVS free'!$E81</f>
        <v>1</v>
      </c>
      <c r="S85">
        <v>1</v>
      </c>
      <c r="T85">
        <f t="shared" si="30"/>
        <v>1</v>
      </c>
      <c r="U85">
        <f>'[1]EVS free'!$F81</f>
        <v>1</v>
      </c>
      <c r="V85">
        <v>1</v>
      </c>
      <c r="W85">
        <f t="shared" si="31"/>
        <v>1</v>
      </c>
      <c r="X85">
        <f t="shared" si="32"/>
        <v>1</v>
      </c>
      <c r="Y85">
        <f>'[1]EVS free'!$D81</f>
        <v>1</v>
      </c>
      <c r="Z85">
        <f>'[1]EVS free'!$G81</f>
        <v>1</v>
      </c>
      <c r="AA85">
        <f>'[1]EVS free'!$H81</f>
        <v>1</v>
      </c>
      <c r="AB85">
        <f>'[1]EVS free'!$I81</f>
        <v>1</v>
      </c>
      <c r="AC85">
        <v>1</v>
      </c>
      <c r="AD85">
        <f>'[1]EVS free'!$J81</f>
        <v>1</v>
      </c>
      <c r="AE85">
        <v>1</v>
      </c>
      <c r="AF85">
        <f t="shared" si="33"/>
        <v>6</v>
      </c>
      <c r="AG85">
        <f>'[1]EVS free'!$K81</f>
        <v>1</v>
      </c>
      <c r="AH85">
        <f t="shared" si="34"/>
        <v>1</v>
      </c>
      <c r="AI85">
        <f>'[1]EVS free'!$L81</f>
        <v>1</v>
      </c>
      <c r="AJ85">
        <v>1</v>
      </c>
      <c r="AK85">
        <f t="shared" si="35"/>
        <v>0</v>
      </c>
      <c r="AL85">
        <v>1</v>
      </c>
      <c r="AM85">
        <f>'[1]EVS free'!$M81</f>
        <v>1</v>
      </c>
      <c r="AN85">
        <v>1</v>
      </c>
      <c r="AO85">
        <f>'[1]EVS free'!$N81</f>
        <v>1</v>
      </c>
      <c r="AP85">
        <v>1</v>
      </c>
      <c r="AQ85">
        <v>1</v>
      </c>
      <c r="AR85">
        <v>1</v>
      </c>
      <c r="AS85">
        <f>'[1]EVS free'!$O81</f>
        <v>1</v>
      </c>
      <c r="AT85">
        <v>1</v>
      </c>
      <c r="AU85">
        <f t="shared" si="36"/>
        <v>83.009230769230797</v>
      </c>
      <c r="AV85">
        <f t="shared" si="37"/>
        <v>4.9107692307692297</v>
      </c>
      <c r="AW85">
        <f t="shared" si="38"/>
        <v>7.2523076923076886</v>
      </c>
      <c r="AX85">
        <f t="shared" si="39"/>
        <v>5.3592307692307699</v>
      </c>
      <c r="AY85">
        <v>1</v>
      </c>
      <c r="AZ85">
        <v>1</v>
      </c>
      <c r="BA85">
        <v>1</v>
      </c>
      <c r="BG85">
        <f t="shared" si="42"/>
        <v>461.53846153846155</v>
      </c>
      <c r="BH85" s="10">
        <f t="shared" si="40"/>
        <v>4.5138888888888894E-5</v>
      </c>
      <c r="BI85">
        <f t="shared" si="41"/>
        <v>90.322580645161281</v>
      </c>
    </row>
    <row r="86" spans="1:61" ht="58">
      <c r="A86">
        <v>59</v>
      </c>
      <c r="B86" s="1" t="s">
        <v>1048</v>
      </c>
      <c r="C86" s="2" t="s">
        <v>1049</v>
      </c>
      <c r="D86">
        <v>1</v>
      </c>
      <c r="E86">
        <v>1</v>
      </c>
      <c r="F86">
        <f t="shared" si="23"/>
        <v>2</v>
      </c>
      <c r="G86">
        <f t="shared" si="24"/>
        <v>22</v>
      </c>
      <c r="H86">
        <f t="shared" si="25"/>
        <v>11</v>
      </c>
      <c r="I86">
        <f t="shared" si="26"/>
        <v>115</v>
      </c>
      <c r="J86">
        <f>'[1]EVS free'!$C82</f>
        <v>38</v>
      </c>
      <c r="K86">
        <f t="shared" si="27"/>
        <v>1.7272727272727273</v>
      </c>
      <c r="L86">
        <f t="shared" si="28"/>
        <v>113</v>
      </c>
      <c r="M86">
        <f t="shared" si="29"/>
        <v>5.1363636363636367</v>
      </c>
      <c r="N86">
        <v>0</v>
      </c>
      <c r="O86">
        <v>1</v>
      </c>
      <c r="P86">
        <v>0</v>
      </c>
      <c r="Q86">
        <v>0</v>
      </c>
      <c r="R86">
        <f>'[1]EVS free'!$E82</f>
        <v>1</v>
      </c>
      <c r="S86">
        <v>1</v>
      </c>
      <c r="T86">
        <f t="shared" si="30"/>
        <v>0</v>
      </c>
      <c r="U86">
        <f>'[1]EVS free'!$F82</f>
        <v>1</v>
      </c>
      <c r="V86">
        <v>1</v>
      </c>
      <c r="W86">
        <f t="shared" si="31"/>
        <v>0</v>
      </c>
      <c r="X86">
        <f t="shared" si="32"/>
        <v>1</v>
      </c>
      <c r="Y86">
        <f>'[1]EVS free'!$D82</f>
        <v>1</v>
      </c>
      <c r="Z86">
        <f>'[1]EVS free'!$G82</f>
        <v>1</v>
      </c>
      <c r="AA86">
        <f>'[1]EVS free'!$H82</f>
        <v>1</v>
      </c>
      <c r="AB86">
        <f>'[1]EVS free'!$I82</f>
        <v>1</v>
      </c>
      <c r="AC86">
        <v>1</v>
      </c>
      <c r="AD86">
        <f>'[1]EVS free'!$J82</f>
        <v>1</v>
      </c>
      <c r="AE86">
        <v>1</v>
      </c>
      <c r="AF86">
        <f t="shared" si="33"/>
        <v>2</v>
      </c>
      <c r="AG86">
        <f>'[1]EVS free'!$K82</f>
        <v>0</v>
      </c>
      <c r="AH86">
        <f t="shared" si="34"/>
        <v>1</v>
      </c>
      <c r="AI86">
        <f>'[1]EVS free'!$L82</f>
        <v>0</v>
      </c>
      <c r="AJ86">
        <v>1</v>
      </c>
      <c r="AK86">
        <f t="shared" si="35"/>
        <v>1</v>
      </c>
      <c r="AL86">
        <v>1</v>
      </c>
      <c r="AM86">
        <f>'[1]EVS free'!$M82</f>
        <v>0</v>
      </c>
      <c r="AN86">
        <v>1</v>
      </c>
      <c r="AO86">
        <f>'[1]EVS free'!$N82</f>
        <v>1</v>
      </c>
      <c r="AP86">
        <v>1</v>
      </c>
      <c r="AQ86">
        <v>1</v>
      </c>
      <c r="AR86">
        <v>1</v>
      </c>
      <c r="AS86">
        <f>'[1]EVS free'!$O82</f>
        <v>1</v>
      </c>
      <c r="AT86">
        <v>1</v>
      </c>
      <c r="AU86">
        <f t="shared" si="36"/>
        <v>49.542727272727284</v>
      </c>
      <c r="AV86">
        <f t="shared" si="37"/>
        <v>9.081818181818182</v>
      </c>
      <c r="AW86">
        <f t="shared" si="38"/>
        <v>11.710909090909094</v>
      </c>
      <c r="AX86">
        <f t="shared" si="39"/>
        <v>8.2622727272727303</v>
      </c>
      <c r="AY86">
        <v>0</v>
      </c>
      <c r="AZ86">
        <v>1</v>
      </c>
      <c r="BA86">
        <v>1</v>
      </c>
      <c r="BG86">
        <f t="shared" si="42"/>
        <v>90.909090909090907</v>
      </c>
      <c r="BH86" s="10">
        <f t="shared" si="40"/>
        <v>7.6388888888888887E-5</v>
      </c>
      <c r="BI86">
        <f t="shared" si="41"/>
        <v>98.260869565217391</v>
      </c>
    </row>
    <row r="87" spans="1:61" ht="29">
      <c r="A87">
        <v>60</v>
      </c>
      <c r="B87" s="1" t="s">
        <v>1050</v>
      </c>
      <c r="C87" s="2" t="s">
        <v>1049</v>
      </c>
      <c r="D87">
        <v>1</v>
      </c>
      <c r="E87">
        <v>1</v>
      </c>
      <c r="F87">
        <f t="shared" si="23"/>
        <v>1</v>
      </c>
      <c r="G87">
        <f t="shared" si="24"/>
        <v>10</v>
      </c>
      <c r="H87">
        <f t="shared" si="25"/>
        <v>10</v>
      </c>
      <c r="I87">
        <f t="shared" si="26"/>
        <v>56</v>
      </c>
      <c r="J87">
        <f>'[1]EVS free'!$C83</f>
        <v>15</v>
      </c>
      <c r="K87">
        <f t="shared" si="27"/>
        <v>1.5</v>
      </c>
      <c r="L87">
        <f t="shared" si="28"/>
        <v>52</v>
      </c>
      <c r="M87">
        <f t="shared" si="29"/>
        <v>5.2</v>
      </c>
      <c r="N87">
        <v>0</v>
      </c>
      <c r="O87">
        <v>1</v>
      </c>
      <c r="P87">
        <v>1</v>
      </c>
      <c r="Q87">
        <v>1</v>
      </c>
      <c r="R87">
        <f>'[1]EVS free'!$E83</f>
        <v>1</v>
      </c>
      <c r="S87">
        <v>1</v>
      </c>
      <c r="T87">
        <f t="shared" si="30"/>
        <v>1</v>
      </c>
      <c r="U87">
        <f>'[1]EVS free'!$F83</f>
        <v>1</v>
      </c>
      <c r="V87">
        <v>1</v>
      </c>
      <c r="W87">
        <f t="shared" si="31"/>
        <v>1</v>
      </c>
      <c r="X87">
        <f t="shared" si="32"/>
        <v>1</v>
      </c>
      <c r="Y87">
        <f>'[1]EVS free'!$D83</f>
        <v>1</v>
      </c>
      <c r="Z87">
        <f>'[1]EVS free'!$G83</f>
        <v>1</v>
      </c>
      <c r="AA87">
        <f>'[1]EVS free'!$H83</f>
        <v>1</v>
      </c>
      <c r="AB87">
        <f>'[1]EVS free'!$I83</f>
        <v>1</v>
      </c>
      <c r="AC87">
        <v>1</v>
      </c>
      <c r="AD87">
        <f>'[1]EVS free'!$J83</f>
        <v>1</v>
      </c>
      <c r="AE87">
        <v>1</v>
      </c>
      <c r="AF87">
        <f t="shared" si="33"/>
        <v>4</v>
      </c>
      <c r="AG87">
        <f>'[1]EVS free'!$K83</f>
        <v>1</v>
      </c>
      <c r="AH87">
        <f t="shared" si="34"/>
        <v>1</v>
      </c>
      <c r="AI87">
        <f>'[1]EVS free'!$L83</f>
        <v>1</v>
      </c>
      <c r="AJ87">
        <v>1</v>
      </c>
      <c r="AK87">
        <f t="shared" si="35"/>
        <v>0</v>
      </c>
      <c r="AL87">
        <v>1</v>
      </c>
      <c r="AM87">
        <f>'[1]EVS free'!$M83</f>
        <v>1</v>
      </c>
      <c r="AN87">
        <v>1</v>
      </c>
      <c r="AO87">
        <f>'[1]EVS free'!$N83</f>
        <v>1</v>
      </c>
      <c r="AP87">
        <v>1</v>
      </c>
      <c r="AQ87">
        <v>1</v>
      </c>
      <c r="AR87">
        <v>1</v>
      </c>
      <c r="AS87">
        <f>'[1]EVS free'!$O83</f>
        <v>1</v>
      </c>
      <c r="AT87">
        <v>1</v>
      </c>
      <c r="AU87">
        <f t="shared" si="36"/>
        <v>69.785000000000025</v>
      </c>
      <c r="AV87">
        <f t="shared" si="37"/>
        <v>6.0100000000000016</v>
      </c>
      <c r="AW87">
        <f t="shared" si="38"/>
        <v>11.815999999999995</v>
      </c>
      <c r="AX87">
        <f t="shared" si="39"/>
        <v>8.0620000000000012</v>
      </c>
      <c r="AY87">
        <v>1</v>
      </c>
      <c r="AZ87">
        <v>1</v>
      </c>
      <c r="BA87">
        <v>1</v>
      </c>
      <c r="BG87">
        <f t="shared" si="42"/>
        <v>400</v>
      </c>
      <c r="BH87" s="10">
        <f t="shared" si="40"/>
        <v>3.4722222222222222E-5</v>
      </c>
      <c r="BI87">
        <f t="shared" si="41"/>
        <v>92.857142857142861</v>
      </c>
    </row>
    <row r="88" spans="1:61" ht="43.5">
      <c r="A88">
        <v>61</v>
      </c>
      <c r="B88" s="1" t="s">
        <v>1051</v>
      </c>
      <c r="C88" s="2" t="s">
        <v>1049</v>
      </c>
      <c r="D88">
        <v>1</v>
      </c>
      <c r="E88">
        <v>1</v>
      </c>
      <c r="F88">
        <f t="shared" si="23"/>
        <v>1</v>
      </c>
      <c r="G88">
        <f t="shared" si="24"/>
        <v>11</v>
      </c>
      <c r="H88">
        <f t="shared" si="25"/>
        <v>11</v>
      </c>
      <c r="I88">
        <f t="shared" si="26"/>
        <v>75</v>
      </c>
      <c r="J88">
        <f>'[1]EVS free'!$C84</f>
        <v>21</v>
      </c>
      <c r="K88">
        <f t="shared" si="27"/>
        <v>1.9090909090909092</v>
      </c>
      <c r="L88">
        <f t="shared" si="28"/>
        <v>66</v>
      </c>
      <c r="M88">
        <f t="shared" si="29"/>
        <v>6</v>
      </c>
      <c r="N88">
        <v>0</v>
      </c>
      <c r="O88">
        <v>1</v>
      </c>
      <c r="P88">
        <v>1</v>
      </c>
      <c r="Q88">
        <v>1</v>
      </c>
      <c r="R88">
        <f>'[1]EVS free'!$E84</f>
        <v>1</v>
      </c>
      <c r="S88">
        <v>1</v>
      </c>
      <c r="T88">
        <f t="shared" si="30"/>
        <v>1</v>
      </c>
      <c r="U88">
        <f>'[1]EVS free'!$F84</f>
        <v>1</v>
      </c>
      <c r="V88">
        <v>1</v>
      </c>
      <c r="W88">
        <f t="shared" si="31"/>
        <v>1</v>
      </c>
      <c r="X88">
        <f t="shared" si="32"/>
        <v>1</v>
      </c>
      <c r="Y88">
        <f>'[1]EVS free'!$D84</f>
        <v>1</v>
      </c>
      <c r="Z88">
        <f>'[1]EVS free'!$G84</f>
        <v>1</v>
      </c>
      <c r="AA88">
        <f>'[1]EVS free'!$H84</f>
        <v>1</v>
      </c>
      <c r="AB88">
        <f>'[1]EVS free'!$I84</f>
        <v>1</v>
      </c>
      <c r="AC88">
        <v>1</v>
      </c>
      <c r="AD88">
        <f>'[1]EVS free'!$J84</f>
        <v>1</v>
      </c>
      <c r="AE88">
        <v>1</v>
      </c>
      <c r="AF88">
        <f t="shared" si="33"/>
        <v>9</v>
      </c>
      <c r="AG88">
        <f>'[1]EVS free'!$K84</f>
        <v>1</v>
      </c>
      <c r="AH88">
        <f t="shared" si="34"/>
        <v>1</v>
      </c>
      <c r="AI88">
        <f>'[1]EVS free'!$L84</f>
        <v>1</v>
      </c>
      <c r="AJ88">
        <v>1</v>
      </c>
      <c r="AK88">
        <f t="shared" si="35"/>
        <v>0</v>
      </c>
      <c r="AL88">
        <v>1</v>
      </c>
      <c r="AM88">
        <f>'[1]EVS free'!$M84</f>
        <v>1</v>
      </c>
      <c r="AN88">
        <v>1</v>
      </c>
      <c r="AO88">
        <f>'[1]EVS free'!$N84</f>
        <v>1</v>
      </c>
      <c r="AP88">
        <v>1</v>
      </c>
      <c r="AQ88">
        <v>1</v>
      </c>
      <c r="AR88">
        <v>1</v>
      </c>
      <c r="AS88">
        <f>'[1]EVS free'!$O84</f>
        <v>1</v>
      </c>
      <c r="AT88">
        <v>1</v>
      </c>
      <c r="AU88">
        <f t="shared" si="36"/>
        <v>34.160909090909108</v>
      </c>
      <c r="AV88">
        <f t="shared" si="37"/>
        <v>11.22727272727273</v>
      </c>
      <c r="AW88">
        <f t="shared" si="38"/>
        <v>16.789090909090913</v>
      </c>
      <c r="AX88">
        <f t="shared" si="39"/>
        <v>12.329999999999998</v>
      </c>
      <c r="AY88">
        <v>1</v>
      </c>
      <c r="AZ88">
        <v>1</v>
      </c>
      <c r="BA88">
        <v>1</v>
      </c>
      <c r="BG88">
        <f t="shared" si="42"/>
        <v>818.18181818181824</v>
      </c>
      <c r="BH88" s="10">
        <f t="shared" si="40"/>
        <v>3.8194444444444444E-5</v>
      </c>
      <c r="BI88">
        <f t="shared" si="41"/>
        <v>88</v>
      </c>
    </row>
    <row r="89" spans="1:61" ht="58">
      <c r="A89">
        <v>62</v>
      </c>
      <c r="B89" s="1" t="s">
        <v>1052</v>
      </c>
      <c r="C89" s="2" t="s">
        <v>1049</v>
      </c>
      <c r="D89">
        <v>1</v>
      </c>
      <c r="E89">
        <v>1</v>
      </c>
      <c r="F89">
        <f t="shared" si="23"/>
        <v>1</v>
      </c>
      <c r="G89">
        <f t="shared" si="24"/>
        <v>16</v>
      </c>
      <c r="H89">
        <f t="shared" si="25"/>
        <v>16</v>
      </c>
      <c r="I89">
        <f t="shared" si="26"/>
        <v>94</v>
      </c>
      <c r="J89">
        <f>'[1]EVS free'!$C85</f>
        <v>32</v>
      </c>
      <c r="K89">
        <f t="shared" si="27"/>
        <v>2</v>
      </c>
      <c r="L89">
        <f t="shared" si="28"/>
        <v>88</v>
      </c>
      <c r="M89">
        <f t="shared" si="29"/>
        <v>5.5</v>
      </c>
      <c r="N89">
        <v>0</v>
      </c>
      <c r="O89">
        <v>1</v>
      </c>
      <c r="P89">
        <v>1</v>
      </c>
      <c r="Q89">
        <v>1</v>
      </c>
      <c r="R89">
        <f>'[1]EVS free'!$E85</f>
        <v>0</v>
      </c>
      <c r="S89">
        <v>1</v>
      </c>
      <c r="T89">
        <f t="shared" si="30"/>
        <v>0</v>
      </c>
      <c r="U89">
        <f>'[1]EVS free'!$F85</f>
        <v>1</v>
      </c>
      <c r="V89">
        <v>1</v>
      </c>
      <c r="W89">
        <f t="shared" si="31"/>
        <v>0</v>
      </c>
      <c r="X89">
        <f t="shared" si="32"/>
        <v>1</v>
      </c>
      <c r="Y89">
        <f>'[1]EVS free'!$D85</f>
        <v>1</v>
      </c>
      <c r="Z89">
        <f>'[1]EVS free'!$G85</f>
        <v>1</v>
      </c>
      <c r="AA89">
        <f>'[1]EVS free'!$H85</f>
        <v>1</v>
      </c>
      <c r="AB89">
        <f>'[1]EVS free'!$I85</f>
        <v>1</v>
      </c>
      <c r="AC89">
        <v>1</v>
      </c>
      <c r="AD89">
        <f>'[1]EVS free'!$J85</f>
        <v>1</v>
      </c>
      <c r="AE89">
        <v>1</v>
      </c>
      <c r="AF89">
        <f t="shared" si="33"/>
        <v>6</v>
      </c>
      <c r="AG89">
        <f>'[1]EVS free'!$K85</f>
        <v>1</v>
      </c>
      <c r="AH89">
        <f t="shared" si="34"/>
        <v>1</v>
      </c>
      <c r="AI89">
        <f>'[1]EVS free'!$L85</f>
        <v>1</v>
      </c>
      <c r="AJ89">
        <v>1</v>
      </c>
      <c r="AK89">
        <f t="shared" si="35"/>
        <v>0</v>
      </c>
      <c r="AL89">
        <v>1</v>
      </c>
      <c r="AM89">
        <f>'[1]EVS free'!$M85</f>
        <v>1</v>
      </c>
      <c r="AN89">
        <v>1</v>
      </c>
      <c r="AO89">
        <f>'[1]EVS free'!$N85</f>
        <v>1</v>
      </c>
      <c r="AP89">
        <v>1</v>
      </c>
      <c r="AQ89">
        <v>1</v>
      </c>
      <c r="AR89">
        <v>1</v>
      </c>
      <c r="AS89">
        <f>'[1]EVS free'!$O85</f>
        <v>1</v>
      </c>
      <c r="AT89">
        <v>1</v>
      </c>
      <c r="AU89">
        <f t="shared" si="36"/>
        <v>21.395000000000021</v>
      </c>
      <c r="AV89">
        <f t="shared" si="37"/>
        <v>14.250000000000004</v>
      </c>
      <c r="AW89">
        <f t="shared" si="38"/>
        <v>14.689999999999994</v>
      </c>
      <c r="AX89">
        <f t="shared" si="39"/>
        <v>12.475000000000001</v>
      </c>
      <c r="AY89">
        <v>1</v>
      </c>
      <c r="AZ89">
        <v>1</v>
      </c>
      <c r="BA89">
        <v>1</v>
      </c>
      <c r="BG89">
        <f t="shared" si="42"/>
        <v>375</v>
      </c>
      <c r="BH89" s="10">
        <f t="shared" si="40"/>
        <v>5.5555555555555558E-5</v>
      </c>
      <c r="BI89">
        <f t="shared" si="41"/>
        <v>93.61702127659575</v>
      </c>
    </row>
    <row r="90" spans="1:61" ht="87">
      <c r="A90">
        <v>63</v>
      </c>
      <c r="B90" s="1" t="s">
        <v>1053</v>
      </c>
      <c r="C90" s="2" t="s">
        <v>1049</v>
      </c>
      <c r="D90">
        <v>1</v>
      </c>
      <c r="E90">
        <v>1</v>
      </c>
      <c r="F90">
        <f t="shared" si="23"/>
        <v>1</v>
      </c>
      <c r="G90">
        <f t="shared" si="24"/>
        <v>35</v>
      </c>
      <c r="H90">
        <f t="shared" si="25"/>
        <v>35</v>
      </c>
      <c r="I90">
        <f t="shared" si="26"/>
        <v>172</v>
      </c>
      <c r="J90">
        <f>'[1]EVS free'!$C86</f>
        <v>60</v>
      </c>
      <c r="K90">
        <f t="shared" si="27"/>
        <v>1.7142857142857142</v>
      </c>
      <c r="L90">
        <f t="shared" si="28"/>
        <v>168</v>
      </c>
      <c r="M90">
        <f t="shared" si="29"/>
        <v>4.8</v>
      </c>
      <c r="N90">
        <v>0</v>
      </c>
      <c r="O90">
        <v>1</v>
      </c>
      <c r="P90">
        <v>0</v>
      </c>
      <c r="Q90">
        <v>1</v>
      </c>
      <c r="R90">
        <f>'[1]EVS free'!$E86</f>
        <v>1</v>
      </c>
      <c r="S90">
        <v>1</v>
      </c>
      <c r="T90">
        <f t="shared" si="30"/>
        <v>1</v>
      </c>
      <c r="U90">
        <f>'[1]EVS free'!$F86</f>
        <v>1</v>
      </c>
      <c r="V90">
        <v>1</v>
      </c>
      <c r="W90">
        <f t="shared" si="31"/>
        <v>0</v>
      </c>
      <c r="X90">
        <f t="shared" si="32"/>
        <v>1</v>
      </c>
      <c r="Y90">
        <f>'[1]EVS free'!$D86</f>
        <v>0</v>
      </c>
      <c r="Z90">
        <f>'[1]EVS free'!$G86</f>
        <v>1</v>
      </c>
      <c r="AA90">
        <f>'[1]EVS free'!$H86</f>
        <v>1</v>
      </c>
      <c r="AB90">
        <f>'[1]EVS free'!$I86</f>
        <v>1</v>
      </c>
      <c r="AC90">
        <v>1</v>
      </c>
      <c r="AD90">
        <f>'[1]EVS free'!$J86</f>
        <v>0</v>
      </c>
      <c r="AE90">
        <v>1</v>
      </c>
      <c r="AF90">
        <f t="shared" si="33"/>
        <v>5</v>
      </c>
      <c r="AG90">
        <f>'[1]EVS free'!$K86</f>
        <v>1</v>
      </c>
      <c r="AH90">
        <f t="shared" si="34"/>
        <v>0</v>
      </c>
      <c r="AI90">
        <f>'[1]EVS free'!$L86</f>
        <v>1</v>
      </c>
      <c r="AJ90">
        <v>1</v>
      </c>
      <c r="AK90">
        <f t="shared" si="35"/>
        <v>1</v>
      </c>
      <c r="AL90">
        <v>1</v>
      </c>
      <c r="AM90">
        <f>'[1]EVS free'!$M86</f>
        <v>0</v>
      </c>
      <c r="AN90">
        <v>1</v>
      </c>
      <c r="AO90">
        <f>'[1]EVS free'!$N86</f>
        <v>1</v>
      </c>
      <c r="AP90">
        <v>1</v>
      </c>
      <c r="AQ90">
        <v>1</v>
      </c>
      <c r="AR90">
        <v>1</v>
      </c>
      <c r="AS90">
        <f>'[1]EVS free'!$O86</f>
        <v>1</v>
      </c>
      <c r="AT90">
        <v>1</v>
      </c>
      <c r="AU90">
        <f t="shared" si="36"/>
        <v>26.281428571428599</v>
      </c>
      <c r="AV90">
        <f t="shared" si="37"/>
        <v>18.288571428571426</v>
      </c>
      <c r="AW90">
        <f t="shared" si="38"/>
        <v>11.578285714285713</v>
      </c>
      <c r="AX90">
        <f t="shared" si="39"/>
        <v>18.678000000000004</v>
      </c>
      <c r="AY90">
        <v>1</v>
      </c>
      <c r="AZ90">
        <v>1</v>
      </c>
      <c r="BA90">
        <v>1</v>
      </c>
      <c r="BG90">
        <f t="shared" si="42"/>
        <v>142.85714285714286</v>
      </c>
      <c r="BH90" s="10">
        <f t="shared" si="40"/>
        <v>1.2152777777777776E-4</v>
      </c>
      <c r="BI90">
        <f t="shared" si="41"/>
        <v>97.674418604651152</v>
      </c>
    </row>
    <row r="91" spans="1:61" ht="58">
      <c r="A91">
        <v>64</v>
      </c>
      <c r="B91" s="1" t="s">
        <v>1054</v>
      </c>
      <c r="C91" s="2" t="s">
        <v>1049</v>
      </c>
      <c r="D91">
        <v>1</v>
      </c>
      <c r="E91">
        <v>1</v>
      </c>
      <c r="F91">
        <f t="shared" si="23"/>
        <v>1</v>
      </c>
      <c r="G91">
        <f t="shared" si="24"/>
        <v>23</v>
      </c>
      <c r="H91">
        <f t="shared" si="25"/>
        <v>23</v>
      </c>
      <c r="I91">
        <f t="shared" si="26"/>
        <v>121</v>
      </c>
      <c r="J91">
        <f>'[1]EVS free'!$C87</f>
        <v>41</v>
      </c>
      <c r="K91">
        <f t="shared" si="27"/>
        <v>1.7826086956521738</v>
      </c>
      <c r="L91">
        <f t="shared" si="28"/>
        <v>117</v>
      </c>
      <c r="M91">
        <f t="shared" si="29"/>
        <v>5.0869565217391308</v>
      </c>
      <c r="N91">
        <v>1</v>
      </c>
      <c r="O91">
        <v>1</v>
      </c>
      <c r="P91">
        <v>0</v>
      </c>
      <c r="Q91">
        <v>1</v>
      </c>
      <c r="R91">
        <f>'[1]EVS free'!$E87</f>
        <v>1</v>
      </c>
      <c r="S91">
        <v>1</v>
      </c>
      <c r="T91">
        <f t="shared" si="30"/>
        <v>1</v>
      </c>
      <c r="U91">
        <f>'[1]EVS free'!$F87</f>
        <v>1</v>
      </c>
      <c r="V91">
        <v>1</v>
      </c>
      <c r="W91">
        <f t="shared" si="31"/>
        <v>0</v>
      </c>
      <c r="X91">
        <f t="shared" si="32"/>
        <v>1</v>
      </c>
      <c r="Y91">
        <f>'[1]EVS free'!$D87</f>
        <v>0</v>
      </c>
      <c r="Z91">
        <f>'[1]EVS free'!$G87</f>
        <v>1</v>
      </c>
      <c r="AA91">
        <f>'[1]EVS free'!$H87</f>
        <v>1</v>
      </c>
      <c r="AB91">
        <f>'[1]EVS free'!$I87</f>
        <v>1</v>
      </c>
      <c r="AC91">
        <v>1</v>
      </c>
      <c r="AD91">
        <f>'[1]EVS free'!$J87</f>
        <v>0</v>
      </c>
      <c r="AE91">
        <v>1</v>
      </c>
      <c r="AF91">
        <f t="shared" si="33"/>
        <v>4</v>
      </c>
      <c r="AG91">
        <f>'[1]EVS free'!$K87</f>
        <v>1</v>
      </c>
      <c r="AH91">
        <f t="shared" si="34"/>
        <v>1</v>
      </c>
      <c r="AI91">
        <f>'[1]EVS free'!$L87</f>
        <v>1</v>
      </c>
      <c r="AJ91">
        <v>1</v>
      </c>
      <c r="AK91">
        <f t="shared" si="35"/>
        <v>0</v>
      </c>
      <c r="AL91">
        <v>1</v>
      </c>
      <c r="AM91">
        <f>'[1]EVS free'!$M87</f>
        <v>0</v>
      </c>
      <c r="AN91">
        <v>1</v>
      </c>
      <c r="AO91">
        <f>'[1]EVS free'!$N87</f>
        <v>1</v>
      </c>
      <c r="AP91">
        <v>1</v>
      </c>
      <c r="AQ91">
        <v>1</v>
      </c>
      <c r="AR91">
        <v>1</v>
      </c>
      <c r="AS91">
        <f>'[1]EVS free'!$O87</f>
        <v>1</v>
      </c>
      <c r="AT91">
        <v>1</v>
      </c>
      <c r="AU91">
        <f t="shared" si="36"/>
        <v>32.681304347826114</v>
      </c>
      <c r="AV91">
        <f t="shared" si="37"/>
        <v>14.414782608695656</v>
      </c>
      <c r="AW91">
        <f t="shared" si="38"/>
        <v>12.824347826086957</v>
      </c>
      <c r="AX91">
        <f t="shared" si="39"/>
        <v>14.029565217391301</v>
      </c>
      <c r="AY91">
        <v>1</v>
      </c>
      <c r="AZ91">
        <v>1</v>
      </c>
      <c r="BA91">
        <v>1</v>
      </c>
      <c r="BG91">
        <f t="shared" si="42"/>
        <v>173.91304347826087</v>
      </c>
      <c r="BH91" s="10">
        <f t="shared" si="40"/>
        <v>7.9861111111111116E-5</v>
      </c>
      <c r="BI91">
        <f t="shared" si="41"/>
        <v>96.694214876033058</v>
      </c>
    </row>
    <row r="92" spans="1:61" ht="43.5">
      <c r="A92">
        <v>65</v>
      </c>
      <c r="B92" s="1" t="s">
        <v>1055</v>
      </c>
      <c r="C92" s="2" t="s">
        <v>1056</v>
      </c>
      <c r="D92">
        <v>1</v>
      </c>
      <c r="E92">
        <v>1</v>
      </c>
      <c r="F92">
        <f t="shared" si="23"/>
        <v>1</v>
      </c>
      <c r="G92">
        <f t="shared" si="24"/>
        <v>16</v>
      </c>
      <c r="H92">
        <f t="shared" si="25"/>
        <v>16</v>
      </c>
      <c r="I92">
        <f t="shared" si="26"/>
        <v>69</v>
      </c>
      <c r="J92">
        <f>'[1]EVS free'!$C88</f>
        <v>25</v>
      </c>
      <c r="K92">
        <f t="shared" si="27"/>
        <v>1.5625</v>
      </c>
      <c r="L92">
        <f t="shared" si="28"/>
        <v>68</v>
      </c>
      <c r="M92">
        <f t="shared" si="29"/>
        <v>4.25</v>
      </c>
      <c r="N92">
        <v>1</v>
      </c>
      <c r="O92">
        <v>1</v>
      </c>
      <c r="P92">
        <v>0</v>
      </c>
      <c r="Q92">
        <v>1</v>
      </c>
      <c r="R92">
        <f>'[1]EVS free'!$E88</f>
        <v>1</v>
      </c>
      <c r="S92">
        <v>1</v>
      </c>
      <c r="T92">
        <f t="shared" si="30"/>
        <v>1</v>
      </c>
      <c r="U92">
        <f>'[1]EVS free'!$F88</f>
        <v>1</v>
      </c>
      <c r="V92">
        <v>1</v>
      </c>
      <c r="W92">
        <f t="shared" si="31"/>
        <v>0</v>
      </c>
      <c r="X92">
        <f t="shared" si="32"/>
        <v>1</v>
      </c>
      <c r="Y92">
        <f>'[1]EVS free'!$D88</f>
        <v>0</v>
      </c>
      <c r="Z92">
        <f>'[1]EVS free'!$G88</f>
        <v>1</v>
      </c>
      <c r="AA92">
        <f>'[1]EVS free'!$H88</f>
        <v>1</v>
      </c>
      <c r="AB92">
        <f>'[1]EVS free'!$I88</f>
        <v>1</v>
      </c>
      <c r="AC92">
        <v>1</v>
      </c>
      <c r="AD92">
        <f>'[1]EVS free'!$J88</f>
        <v>0</v>
      </c>
      <c r="AE92">
        <v>1</v>
      </c>
      <c r="AF92">
        <f t="shared" si="33"/>
        <v>1</v>
      </c>
      <c r="AG92">
        <f>'[1]EVS free'!$K88</f>
        <v>1</v>
      </c>
      <c r="AH92">
        <f t="shared" si="34"/>
        <v>1</v>
      </c>
      <c r="AI92">
        <f>'[1]EVS free'!$L88</f>
        <v>1</v>
      </c>
      <c r="AJ92">
        <v>1</v>
      </c>
      <c r="AK92">
        <f t="shared" si="35"/>
        <v>1</v>
      </c>
      <c r="AL92">
        <v>1</v>
      </c>
      <c r="AM92">
        <f>'[1]EVS free'!$M88</f>
        <v>0</v>
      </c>
      <c r="AN92">
        <v>1</v>
      </c>
      <c r="AO92">
        <f>'[1]EVS free'!$N88</f>
        <v>1</v>
      </c>
      <c r="AP92">
        <v>1</v>
      </c>
      <c r="AQ92">
        <v>1</v>
      </c>
      <c r="AR92">
        <v>1</v>
      </c>
      <c r="AS92">
        <f>'[1]EVS free'!$O88</f>
        <v>1</v>
      </c>
      <c r="AT92">
        <v>1</v>
      </c>
      <c r="AU92">
        <f t="shared" si="36"/>
        <v>58.407500000000013</v>
      </c>
      <c r="AV92">
        <f t="shared" si="37"/>
        <v>9.0875000000000021</v>
      </c>
      <c r="AW92">
        <f t="shared" si="38"/>
        <v>7.3399999999999963</v>
      </c>
      <c r="AX92">
        <f t="shared" si="39"/>
        <v>6.5874999999999986</v>
      </c>
      <c r="AY92">
        <v>1</v>
      </c>
      <c r="AZ92">
        <v>1</v>
      </c>
      <c r="BA92">
        <v>1</v>
      </c>
      <c r="BG92">
        <f t="shared" si="42"/>
        <v>62.5</v>
      </c>
      <c r="BH92" s="10">
        <f t="shared" si="40"/>
        <v>5.5555555555555558E-5</v>
      </c>
      <c r="BI92">
        <f t="shared" si="41"/>
        <v>98.550724637681171</v>
      </c>
    </row>
    <row r="93" spans="1:61" ht="72.5">
      <c r="A93" t="s">
        <v>1057</v>
      </c>
      <c r="B93" s="1" t="s">
        <v>1058</v>
      </c>
      <c r="C93" s="2" t="s">
        <v>1056</v>
      </c>
      <c r="D93">
        <v>1</v>
      </c>
      <c r="E93">
        <v>1</v>
      </c>
      <c r="F93">
        <f t="shared" si="23"/>
        <v>1</v>
      </c>
      <c r="G93">
        <f t="shared" si="24"/>
        <v>25</v>
      </c>
      <c r="H93">
        <f t="shared" si="25"/>
        <v>25</v>
      </c>
      <c r="I93">
        <f t="shared" si="26"/>
        <v>139</v>
      </c>
      <c r="J93">
        <f>'[1]EVS free'!$C89</f>
        <v>44</v>
      </c>
      <c r="K93">
        <f t="shared" si="27"/>
        <v>1.76</v>
      </c>
      <c r="L93">
        <f t="shared" si="28"/>
        <v>134</v>
      </c>
      <c r="M93">
        <f t="shared" si="29"/>
        <v>5.36</v>
      </c>
      <c r="N93">
        <v>0</v>
      </c>
      <c r="O93">
        <v>1</v>
      </c>
      <c r="P93">
        <v>0</v>
      </c>
      <c r="Q93">
        <v>0</v>
      </c>
      <c r="R93">
        <f>'[1]EVS free'!$E89</f>
        <v>1</v>
      </c>
      <c r="S93">
        <v>1</v>
      </c>
      <c r="T93">
        <f t="shared" si="30"/>
        <v>0</v>
      </c>
      <c r="U93">
        <f>'[1]EVS free'!$F89</f>
        <v>1</v>
      </c>
      <c r="V93">
        <v>1</v>
      </c>
      <c r="W93">
        <f t="shared" si="31"/>
        <v>0</v>
      </c>
      <c r="X93">
        <f t="shared" si="32"/>
        <v>1</v>
      </c>
      <c r="Y93">
        <f>'[1]EVS free'!$D89</f>
        <v>1</v>
      </c>
      <c r="Z93">
        <f>'[1]EVS free'!$G89</f>
        <v>1</v>
      </c>
      <c r="AA93">
        <f>'[1]EVS free'!$H89</f>
        <v>1</v>
      </c>
      <c r="AB93">
        <f>'[1]EVS free'!$I89</f>
        <v>1</v>
      </c>
      <c r="AC93">
        <v>1</v>
      </c>
      <c r="AD93">
        <f>'[1]EVS free'!$J89</f>
        <v>1</v>
      </c>
      <c r="AE93">
        <v>1</v>
      </c>
      <c r="AF93">
        <f t="shared" si="33"/>
        <v>5</v>
      </c>
      <c r="AG93">
        <f>'[1]EVS free'!$K89</f>
        <v>1</v>
      </c>
      <c r="AH93">
        <f t="shared" si="34"/>
        <v>1</v>
      </c>
      <c r="AI93">
        <f>'[1]EVS free'!$L89</f>
        <v>0</v>
      </c>
      <c r="AJ93">
        <v>1</v>
      </c>
      <c r="AK93">
        <f t="shared" si="35"/>
        <v>0</v>
      </c>
      <c r="AL93">
        <v>1</v>
      </c>
      <c r="AM93">
        <f>'[1]EVS free'!$M89</f>
        <v>1</v>
      </c>
      <c r="AN93">
        <v>1</v>
      </c>
      <c r="AO93">
        <f>'[1]EVS free'!$N89</f>
        <v>1</v>
      </c>
      <c r="AP93">
        <v>1</v>
      </c>
      <c r="AQ93">
        <v>1</v>
      </c>
      <c r="AR93">
        <v>1</v>
      </c>
      <c r="AS93">
        <f>'[1]EVS free'!$O89</f>
        <v>1</v>
      </c>
      <c r="AT93">
        <v>1</v>
      </c>
      <c r="AU93">
        <f t="shared" si="36"/>
        <v>32.564000000000021</v>
      </c>
      <c r="AV93">
        <f t="shared" si="37"/>
        <v>14.928000000000001</v>
      </c>
      <c r="AW93">
        <f t="shared" si="38"/>
        <v>14.532799999999998</v>
      </c>
      <c r="AX93">
        <f t="shared" si="39"/>
        <v>16.315599999999996</v>
      </c>
      <c r="AY93">
        <v>1</v>
      </c>
      <c r="AZ93">
        <v>1</v>
      </c>
      <c r="BA93">
        <v>1</v>
      </c>
      <c r="BG93">
        <f t="shared" si="42"/>
        <v>200</v>
      </c>
      <c r="BH93" s="10">
        <f t="shared" si="40"/>
        <v>8.6805555555555545E-5</v>
      </c>
      <c r="BI93">
        <f t="shared" si="41"/>
        <v>96.402877697841731</v>
      </c>
    </row>
    <row r="94" spans="1:61" ht="43.5">
      <c r="A94" t="s">
        <v>1059</v>
      </c>
      <c r="B94" s="1" t="s">
        <v>1060</v>
      </c>
      <c r="C94" s="2" t="s">
        <v>1056</v>
      </c>
      <c r="D94">
        <v>1</v>
      </c>
      <c r="E94">
        <v>1</v>
      </c>
      <c r="F94">
        <f t="shared" si="23"/>
        <v>1</v>
      </c>
      <c r="G94">
        <f t="shared" si="24"/>
        <v>16</v>
      </c>
      <c r="H94">
        <f t="shared" si="25"/>
        <v>16</v>
      </c>
      <c r="I94">
        <f t="shared" si="26"/>
        <v>82</v>
      </c>
      <c r="J94">
        <f>'[1]EVS free'!$C90</f>
        <v>27</v>
      </c>
      <c r="K94">
        <f t="shared" si="27"/>
        <v>1.6875</v>
      </c>
      <c r="L94">
        <f t="shared" si="28"/>
        <v>80</v>
      </c>
      <c r="M94">
        <f t="shared" si="29"/>
        <v>5</v>
      </c>
      <c r="N94">
        <v>1</v>
      </c>
      <c r="O94">
        <v>1</v>
      </c>
      <c r="P94">
        <v>0</v>
      </c>
      <c r="Q94">
        <v>1</v>
      </c>
      <c r="R94">
        <f>'[1]EVS free'!$E90</f>
        <v>1</v>
      </c>
      <c r="S94">
        <v>1</v>
      </c>
      <c r="T94">
        <f t="shared" si="30"/>
        <v>1</v>
      </c>
      <c r="U94">
        <f>'[1]EVS free'!$F90</f>
        <v>1</v>
      </c>
      <c r="V94">
        <v>1</v>
      </c>
      <c r="W94">
        <f t="shared" si="31"/>
        <v>0</v>
      </c>
      <c r="X94">
        <f t="shared" si="32"/>
        <v>1</v>
      </c>
      <c r="Y94">
        <f>'[1]EVS free'!$D90</f>
        <v>1</v>
      </c>
      <c r="Z94">
        <f>'[1]EVS free'!$G90</f>
        <v>1</v>
      </c>
      <c r="AA94">
        <f>'[1]EVS free'!$H90</f>
        <v>1</v>
      </c>
      <c r="AB94">
        <f>'[1]EVS free'!$I90</f>
        <v>1</v>
      </c>
      <c r="AC94">
        <v>1</v>
      </c>
      <c r="AD94">
        <f>'[1]EVS free'!$J90</f>
        <v>1</v>
      </c>
      <c r="AE94">
        <v>0</v>
      </c>
      <c r="AF94">
        <f t="shared" si="33"/>
        <v>2</v>
      </c>
      <c r="AG94">
        <f>'[1]EVS free'!$K90</f>
        <v>1</v>
      </c>
      <c r="AH94">
        <f t="shared" si="34"/>
        <v>1</v>
      </c>
      <c r="AI94">
        <f>'[1]EVS free'!$L90</f>
        <v>1</v>
      </c>
      <c r="AJ94">
        <v>1</v>
      </c>
      <c r="AK94">
        <f t="shared" si="35"/>
        <v>1</v>
      </c>
      <c r="AL94">
        <v>1</v>
      </c>
      <c r="AM94">
        <f>'[1]EVS free'!$M90</f>
        <v>1</v>
      </c>
      <c r="AN94">
        <v>1</v>
      </c>
      <c r="AO94">
        <f>'[1]EVS free'!$N90</f>
        <v>1</v>
      </c>
      <c r="AP94">
        <v>1</v>
      </c>
      <c r="AQ94">
        <v>1</v>
      </c>
      <c r="AR94">
        <v>1</v>
      </c>
      <c r="AS94">
        <f>'[1]EVS free'!$O90</f>
        <v>1</v>
      </c>
      <c r="AT94">
        <v>1</v>
      </c>
      <c r="AU94">
        <f t="shared" si="36"/>
        <v>47.832500000000024</v>
      </c>
      <c r="AV94">
        <f t="shared" si="37"/>
        <v>10.562500000000004</v>
      </c>
      <c r="AW94">
        <f t="shared" si="38"/>
        <v>11.749999999999996</v>
      </c>
      <c r="AX94">
        <f t="shared" si="39"/>
        <v>10.120000000000001</v>
      </c>
      <c r="AY94">
        <v>1</v>
      </c>
      <c r="AZ94">
        <v>1</v>
      </c>
      <c r="BA94">
        <v>1</v>
      </c>
      <c r="BG94">
        <f t="shared" si="42"/>
        <v>125</v>
      </c>
      <c r="BH94" s="10">
        <f t="shared" si="40"/>
        <v>5.5555555555555558E-5</v>
      </c>
      <c r="BI94">
        <f t="shared" si="41"/>
        <v>97.560975609756099</v>
      </c>
    </row>
    <row r="95" spans="1:61" ht="29">
      <c r="A95">
        <v>66</v>
      </c>
      <c r="B95" s="1" t="s">
        <v>1061</v>
      </c>
      <c r="C95" s="2" t="s">
        <v>1056</v>
      </c>
      <c r="D95">
        <v>1</v>
      </c>
      <c r="E95">
        <v>1</v>
      </c>
      <c r="F95">
        <f t="shared" si="23"/>
        <v>1</v>
      </c>
      <c r="G95">
        <f t="shared" si="24"/>
        <v>10</v>
      </c>
      <c r="H95">
        <f t="shared" si="25"/>
        <v>10</v>
      </c>
      <c r="I95">
        <f t="shared" si="26"/>
        <v>51</v>
      </c>
      <c r="J95">
        <f>'[1]EVS free'!$C91</f>
        <v>17</v>
      </c>
      <c r="K95">
        <f t="shared" si="27"/>
        <v>1.7</v>
      </c>
      <c r="L95">
        <f t="shared" si="28"/>
        <v>50</v>
      </c>
      <c r="M95">
        <f t="shared" si="29"/>
        <v>5</v>
      </c>
      <c r="N95">
        <v>0</v>
      </c>
      <c r="O95">
        <v>1</v>
      </c>
      <c r="P95">
        <v>1</v>
      </c>
      <c r="Q95">
        <v>1</v>
      </c>
      <c r="R95">
        <f>'[1]EVS free'!$E91</f>
        <v>1</v>
      </c>
      <c r="S95">
        <v>1</v>
      </c>
      <c r="T95">
        <f t="shared" si="30"/>
        <v>1</v>
      </c>
      <c r="U95">
        <f>'[1]EVS free'!$F91</f>
        <v>1</v>
      </c>
      <c r="V95">
        <v>1</v>
      </c>
      <c r="W95">
        <f t="shared" si="31"/>
        <v>1</v>
      </c>
      <c r="X95">
        <f t="shared" si="32"/>
        <v>1</v>
      </c>
      <c r="Y95">
        <f>'[1]EVS free'!$D91</f>
        <v>1</v>
      </c>
      <c r="Z95">
        <f>'[1]EVS free'!$G91</f>
        <v>1</v>
      </c>
      <c r="AA95">
        <f>'[1]EVS free'!$H91</f>
        <v>1</v>
      </c>
      <c r="AB95">
        <f>'[1]EVS free'!$I91</f>
        <v>1</v>
      </c>
      <c r="AC95">
        <v>1</v>
      </c>
      <c r="AD95">
        <f>'[1]EVS free'!$J91</f>
        <v>1</v>
      </c>
      <c r="AE95">
        <v>1</v>
      </c>
      <c r="AF95">
        <f t="shared" si="33"/>
        <v>1</v>
      </c>
      <c r="AG95">
        <f>'[1]EVS free'!$K91</f>
        <v>1</v>
      </c>
      <c r="AH95">
        <f t="shared" si="34"/>
        <v>1</v>
      </c>
      <c r="AI95">
        <f>'[1]EVS free'!$L91</f>
        <v>1</v>
      </c>
      <c r="AJ95">
        <v>1</v>
      </c>
      <c r="AK95">
        <f t="shared" si="35"/>
        <v>1</v>
      </c>
      <c r="AL95">
        <v>1</v>
      </c>
      <c r="AM95">
        <f>'[1]EVS free'!$M91</f>
        <v>1</v>
      </c>
      <c r="AN95">
        <v>1</v>
      </c>
      <c r="AO95">
        <f>'[1]EVS free'!$N91</f>
        <v>1</v>
      </c>
      <c r="AP95">
        <v>1</v>
      </c>
      <c r="AQ95">
        <v>1</v>
      </c>
      <c r="AR95">
        <v>1</v>
      </c>
      <c r="AS95">
        <f>'[1]EVS free'!$O91</f>
        <v>1</v>
      </c>
      <c r="AT95">
        <v>1</v>
      </c>
      <c r="AU95">
        <f t="shared" si="36"/>
        <v>52.865000000000016</v>
      </c>
      <c r="AV95">
        <f t="shared" si="37"/>
        <v>8.370000000000001</v>
      </c>
      <c r="AW95">
        <f t="shared" si="38"/>
        <v>10.639999999999997</v>
      </c>
      <c r="AX95">
        <f t="shared" si="39"/>
        <v>7.120000000000001</v>
      </c>
      <c r="AY95">
        <v>1</v>
      </c>
      <c r="AZ95">
        <v>1</v>
      </c>
      <c r="BA95">
        <v>1</v>
      </c>
      <c r="BG95">
        <f t="shared" si="42"/>
        <v>100</v>
      </c>
      <c r="BH95" s="10">
        <f t="shared" si="40"/>
        <v>3.4722222222222222E-5</v>
      </c>
      <c r="BI95">
        <f t="shared" si="41"/>
        <v>98.039215686274503</v>
      </c>
    </row>
    <row r="96" spans="1:61" ht="29">
      <c r="A96">
        <v>67</v>
      </c>
      <c r="B96" s="1" t="s">
        <v>1062</v>
      </c>
      <c r="C96" s="2" t="s">
        <v>1056</v>
      </c>
      <c r="D96">
        <v>1</v>
      </c>
      <c r="E96">
        <v>1</v>
      </c>
      <c r="F96">
        <f t="shared" si="23"/>
        <v>1</v>
      </c>
      <c r="G96">
        <f t="shared" si="24"/>
        <v>9</v>
      </c>
      <c r="H96">
        <f t="shared" si="25"/>
        <v>9</v>
      </c>
      <c r="I96">
        <f t="shared" si="26"/>
        <v>49</v>
      </c>
      <c r="J96">
        <f>'[1]EVS free'!$C92</f>
        <v>17</v>
      </c>
      <c r="K96">
        <f t="shared" si="27"/>
        <v>1.8888888888888888</v>
      </c>
      <c r="L96">
        <f t="shared" si="28"/>
        <v>48</v>
      </c>
      <c r="M96">
        <f t="shared" si="29"/>
        <v>5.333333333333333</v>
      </c>
      <c r="N96">
        <v>0</v>
      </c>
      <c r="O96">
        <v>1</v>
      </c>
      <c r="P96">
        <v>1</v>
      </c>
      <c r="Q96">
        <v>1</v>
      </c>
      <c r="R96">
        <f>'[1]EVS free'!$E92</f>
        <v>1</v>
      </c>
      <c r="S96">
        <v>1</v>
      </c>
      <c r="T96">
        <f t="shared" si="30"/>
        <v>1</v>
      </c>
      <c r="U96">
        <f>'[1]EVS free'!$F92</f>
        <v>1</v>
      </c>
      <c r="V96">
        <v>1</v>
      </c>
      <c r="W96">
        <f t="shared" si="31"/>
        <v>1</v>
      </c>
      <c r="X96">
        <f t="shared" si="32"/>
        <v>1</v>
      </c>
      <c r="Y96">
        <f>'[1]EVS free'!$D92</f>
        <v>1</v>
      </c>
      <c r="Z96">
        <f>'[1]EVS free'!$G92</f>
        <v>1</v>
      </c>
      <c r="AA96">
        <f>'[1]EVS free'!$H92</f>
        <v>1</v>
      </c>
      <c r="AB96">
        <f>'[1]EVS free'!$I92</f>
        <v>1</v>
      </c>
      <c r="AC96">
        <v>1</v>
      </c>
      <c r="AD96">
        <f>'[1]EVS free'!$J92</f>
        <v>1</v>
      </c>
      <c r="AE96">
        <v>0</v>
      </c>
      <c r="AF96">
        <f t="shared" si="33"/>
        <v>1</v>
      </c>
      <c r="AG96">
        <f>'[1]EVS free'!$K92</f>
        <v>1</v>
      </c>
      <c r="AH96">
        <f t="shared" si="34"/>
        <v>1</v>
      </c>
      <c r="AI96">
        <f>'[1]EVS free'!$L92</f>
        <v>1</v>
      </c>
      <c r="AJ96">
        <v>1</v>
      </c>
      <c r="AK96">
        <f t="shared" si="35"/>
        <v>1</v>
      </c>
      <c r="AL96">
        <v>1</v>
      </c>
      <c r="AM96">
        <f>'[1]EVS free'!$M92</f>
        <v>1</v>
      </c>
      <c r="AN96">
        <v>1</v>
      </c>
      <c r="AO96">
        <f>'[1]EVS free'!$N92</f>
        <v>1</v>
      </c>
      <c r="AP96">
        <v>1</v>
      </c>
      <c r="AQ96">
        <v>1</v>
      </c>
      <c r="AR96">
        <v>1</v>
      </c>
      <c r="AS96">
        <f>'[1]EVS free'!$O92</f>
        <v>1</v>
      </c>
      <c r="AT96">
        <v>1</v>
      </c>
      <c r="AU96">
        <f t="shared" si="36"/>
        <v>37.900000000000027</v>
      </c>
      <c r="AV96">
        <f t="shared" si="37"/>
        <v>10.208888888888893</v>
      </c>
      <c r="AW96">
        <f t="shared" si="38"/>
        <v>12.271111111111111</v>
      </c>
      <c r="AX96">
        <f t="shared" si="39"/>
        <v>8.1899999999999977</v>
      </c>
      <c r="AY96">
        <v>1</v>
      </c>
      <c r="AZ96">
        <v>1</v>
      </c>
      <c r="BA96">
        <v>1</v>
      </c>
      <c r="BG96">
        <f t="shared" si="42"/>
        <v>111.1111111111111</v>
      </c>
      <c r="BH96" s="10">
        <f t="shared" si="40"/>
        <v>3.1250000000000001E-5</v>
      </c>
      <c r="BI96">
        <f t="shared" si="41"/>
        <v>97.959183673469383</v>
      </c>
    </row>
    <row r="97" spans="1:61" ht="58">
      <c r="A97">
        <v>68</v>
      </c>
      <c r="B97" s="1" t="s">
        <v>1063</v>
      </c>
      <c r="C97" s="2" t="s">
        <v>1056</v>
      </c>
      <c r="D97">
        <v>1</v>
      </c>
      <c r="E97">
        <v>1</v>
      </c>
      <c r="F97">
        <f t="shared" si="23"/>
        <v>2</v>
      </c>
      <c r="G97">
        <f t="shared" si="24"/>
        <v>20</v>
      </c>
      <c r="H97">
        <f t="shared" si="25"/>
        <v>10</v>
      </c>
      <c r="I97">
        <f t="shared" si="26"/>
        <v>101</v>
      </c>
      <c r="J97">
        <f>'[1]EVS free'!$C93</f>
        <v>37</v>
      </c>
      <c r="K97">
        <f t="shared" si="27"/>
        <v>1.85</v>
      </c>
      <c r="L97">
        <f t="shared" si="28"/>
        <v>99</v>
      </c>
      <c r="M97">
        <f t="shared" si="29"/>
        <v>4.95</v>
      </c>
      <c r="N97">
        <v>0</v>
      </c>
      <c r="O97">
        <v>1</v>
      </c>
      <c r="P97">
        <v>1</v>
      </c>
      <c r="Q97">
        <v>1</v>
      </c>
      <c r="R97">
        <f>'[1]EVS free'!$E93</f>
        <v>1</v>
      </c>
      <c r="S97">
        <v>1</v>
      </c>
      <c r="T97">
        <f t="shared" si="30"/>
        <v>1</v>
      </c>
      <c r="U97">
        <f>'[1]EVS free'!$F93</f>
        <v>1</v>
      </c>
      <c r="V97">
        <v>1</v>
      </c>
      <c r="W97">
        <f t="shared" si="31"/>
        <v>1</v>
      </c>
      <c r="X97">
        <f t="shared" si="32"/>
        <v>1</v>
      </c>
      <c r="Y97">
        <f>'[1]EVS free'!$D93</f>
        <v>0</v>
      </c>
      <c r="Z97">
        <f>'[1]EVS free'!$G93</f>
        <v>1</v>
      </c>
      <c r="AA97">
        <f>'[1]EVS free'!$H93</f>
        <v>1</v>
      </c>
      <c r="AB97">
        <f>'[1]EVS free'!$I93</f>
        <v>1</v>
      </c>
      <c r="AC97">
        <v>1</v>
      </c>
      <c r="AD97">
        <f>'[1]EVS free'!$J93</f>
        <v>1</v>
      </c>
      <c r="AE97">
        <v>0</v>
      </c>
      <c r="AF97">
        <f t="shared" si="33"/>
        <v>2</v>
      </c>
      <c r="AG97">
        <f>'[1]EVS free'!$K93</f>
        <v>1</v>
      </c>
      <c r="AH97">
        <f t="shared" si="34"/>
        <v>1</v>
      </c>
      <c r="AI97">
        <f>'[1]EVS free'!$L93</f>
        <v>1</v>
      </c>
      <c r="AJ97">
        <v>1</v>
      </c>
      <c r="AK97">
        <f t="shared" si="35"/>
        <v>1</v>
      </c>
      <c r="AL97">
        <v>1</v>
      </c>
      <c r="AM97">
        <f>'[1]EVS free'!$M93</f>
        <v>1</v>
      </c>
      <c r="AN97">
        <v>1</v>
      </c>
      <c r="AO97">
        <f>'[1]EVS free'!$N93</f>
        <v>1</v>
      </c>
      <c r="AP97">
        <v>1</v>
      </c>
      <c r="AQ97">
        <v>1</v>
      </c>
      <c r="AR97">
        <v>1</v>
      </c>
      <c r="AS97">
        <f>'[1]EVS free'!$O93</f>
        <v>1</v>
      </c>
      <c r="AT97">
        <v>1</v>
      </c>
      <c r="AU97">
        <f t="shared" si="36"/>
        <v>40.175000000000018</v>
      </c>
      <c r="AV97">
        <f t="shared" si="37"/>
        <v>10.140000000000004</v>
      </c>
      <c r="AW97">
        <f t="shared" si="38"/>
        <v>10.345999999999997</v>
      </c>
      <c r="AX97">
        <f t="shared" si="39"/>
        <v>6.8844999999999992</v>
      </c>
      <c r="AY97">
        <v>0</v>
      </c>
      <c r="AZ97">
        <v>1</v>
      </c>
      <c r="BA97">
        <v>1</v>
      </c>
      <c r="BG97">
        <f t="shared" si="42"/>
        <v>100</v>
      </c>
      <c r="BH97" s="10">
        <f t="shared" si="40"/>
        <v>6.9444444444444444E-5</v>
      </c>
      <c r="BI97">
        <f t="shared" si="41"/>
        <v>98.019801980198025</v>
      </c>
    </row>
    <row r="98" spans="1:61" ht="87">
      <c r="A98">
        <v>69</v>
      </c>
      <c r="B98" s="1" t="s">
        <v>1064</v>
      </c>
      <c r="C98" s="2" t="s">
        <v>1056</v>
      </c>
      <c r="D98">
        <v>1</v>
      </c>
      <c r="E98">
        <v>1</v>
      </c>
      <c r="F98">
        <f t="shared" si="23"/>
        <v>1</v>
      </c>
      <c r="G98">
        <f t="shared" si="24"/>
        <v>33</v>
      </c>
      <c r="H98">
        <f t="shared" si="25"/>
        <v>33</v>
      </c>
      <c r="I98">
        <f t="shared" si="26"/>
        <v>178</v>
      </c>
      <c r="J98">
        <f>'[1]EVS free'!$C94</f>
        <v>54</v>
      </c>
      <c r="K98">
        <f t="shared" si="27"/>
        <v>1.6363636363636365</v>
      </c>
      <c r="L98">
        <f t="shared" si="28"/>
        <v>168</v>
      </c>
      <c r="M98">
        <f t="shared" si="29"/>
        <v>5.0909090909090908</v>
      </c>
      <c r="N98">
        <v>0</v>
      </c>
      <c r="O98">
        <v>1</v>
      </c>
      <c r="P98">
        <v>1</v>
      </c>
      <c r="Q98">
        <v>1</v>
      </c>
      <c r="R98">
        <f>'[1]EVS free'!$E94</f>
        <v>0</v>
      </c>
      <c r="S98">
        <v>1</v>
      </c>
      <c r="T98">
        <f t="shared" si="30"/>
        <v>0</v>
      </c>
      <c r="U98">
        <f>'[1]EVS free'!$F94</f>
        <v>1</v>
      </c>
      <c r="V98">
        <v>1</v>
      </c>
      <c r="W98">
        <f t="shared" si="31"/>
        <v>0</v>
      </c>
      <c r="X98">
        <f t="shared" si="32"/>
        <v>1</v>
      </c>
      <c r="Y98">
        <f>'[1]EVS free'!$D94</f>
        <v>1</v>
      </c>
      <c r="Z98">
        <f>'[1]EVS free'!$G94</f>
        <v>1</v>
      </c>
      <c r="AA98">
        <f>'[1]EVS free'!$H94</f>
        <v>1</v>
      </c>
      <c r="AB98">
        <f>'[1]EVS free'!$I94</f>
        <v>1</v>
      </c>
      <c r="AC98">
        <v>1</v>
      </c>
      <c r="AD98">
        <f>'[1]EVS free'!$J94</f>
        <v>1</v>
      </c>
      <c r="AE98">
        <v>1</v>
      </c>
      <c r="AF98">
        <f t="shared" si="33"/>
        <v>10</v>
      </c>
      <c r="AG98">
        <f>'[1]EVS free'!$K94</f>
        <v>1</v>
      </c>
      <c r="AH98">
        <f t="shared" si="34"/>
        <v>1</v>
      </c>
      <c r="AI98">
        <f>'[1]EVS free'!$L94</f>
        <v>0</v>
      </c>
      <c r="AJ98">
        <v>0</v>
      </c>
      <c r="AK98">
        <f t="shared" si="35"/>
        <v>0</v>
      </c>
      <c r="AL98">
        <v>1</v>
      </c>
      <c r="AM98">
        <f>'[1]EVS free'!$M94</f>
        <v>0</v>
      </c>
      <c r="AN98">
        <v>1</v>
      </c>
      <c r="AO98">
        <f>'[1]EVS free'!$N94</f>
        <v>1</v>
      </c>
      <c r="AP98">
        <v>1</v>
      </c>
      <c r="AQ98">
        <v>1</v>
      </c>
      <c r="AR98">
        <v>1</v>
      </c>
      <c r="AS98">
        <f>'[1]EVS free'!$O94</f>
        <v>1</v>
      </c>
      <c r="AT98">
        <v>1</v>
      </c>
      <c r="AU98">
        <f t="shared" si="36"/>
        <v>34.903636363636373</v>
      </c>
      <c r="AV98">
        <f t="shared" si="37"/>
        <v>16.589090909090917</v>
      </c>
      <c r="AW98">
        <f t="shared" si="38"/>
        <v>13.237575757575755</v>
      </c>
      <c r="AX98">
        <f t="shared" si="39"/>
        <v>19.048181818181817</v>
      </c>
      <c r="AY98">
        <v>1</v>
      </c>
      <c r="AZ98">
        <v>1</v>
      </c>
      <c r="BA98">
        <v>1</v>
      </c>
      <c r="BG98">
        <f t="shared" si="42"/>
        <v>303.03030303030306</v>
      </c>
      <c r="BH98" s="10">
        <f t="shared" si="40"/>
        <v>1.1458333333333333E-4</v>
      </c>
      <c r="BI98">
        <f t="shared" si="41"/>
        <v>94.382022471910105</v>
      </c>
    </row>
    <row r="99" spans="1:61" ht="43.5">
      <c r="A99">
        <v>70</v>
      </c>
      <c r="B99" s="1" t="s">
        <v>1065</v>
      </c>
      <c r="C99" s="2" t="s">
        <v>1056</v>
      </c>
      <c r="D99">
        <v>1</v>
      </c>
      <c r="E99">
        <v>1</v>
      </c>
      <c r="F99">
        <f t="shared" si="23"/>
        <v>1</v>
      </c>
      <c r="G99">
        <f t="shared" si="24"/>
        <v>14</v>
      </c>
      <c r="H99">
        <f t="shared" si="25"/>
        <v>14</v>
      </c>
      <c r="I99">
        <f t="shared" si="26"/>
        <v>83</v>
      </c>
      <c r="J99">
        <f>'[1]EVS free'!$C95</f>
        <v>27</v>
      </c>
      <c r="K99">
        <f t="shared" si="27"/>
        <v>1.9285714285714286</v>
      </c>
      <c r="L99">
        <f t="shared" si="28"/>
        <v>82</v>
      </c>
      <c r="M99">
        <f t="shared" si="29"/>
        <v>5.8571428571428568</v>
      </c>
      <c r="N99">
        <v>1</v>
      </c>
      <c r="O99">
        <v>1</v>
      </c>
      <c r="P99">
        <v>1</v>
      </c>
      <c r="Q99">
        <v>1</v>
      </c>
      <c r="R99">
        <f>'[1]EVS free'!$E95</f>
        <v>0</v>
      </c>
      <c r="S99">
        <v>1</v>
      </c>
      <c r="T99">
        <f t="shared" si="30"/>
        <v>0</v>
      </c>
      <c r="U99">
        <f>'[1]EVS free'!$F95</f>
        <v>1</v>
      </c>
      <c r="V99">
        <v>1</v>
      </c>
      <c r="W99">
        <f t="shared" si="31"/>
        <v>0</v>
      </c>
      <c r="X99">
        <f t="shared" si="32"/>
        <v>1</v>
      </c>
      <c r="Y99">
        <f>'[1]EVS free'!$D95</f>
        <v>1</v>
      </c>
      <c r="Z99">
        <f>'[1]EVS free'!$G95</f>
        <v>1</v>
      </c>
      <c r="AA99">
        <f>'[1]EVS free'!$H95</f>
        <v>1</v>
      </c>
      <c r="AB99">
        <f>'[1]EVS free'!$I95</f>
        <v>1</v>
      </c>
      <c r="AC99">
        <v>1</v>
      </c>
      <c r="AD99">
        <f>'[1]EVS free'!$J95</f>
        <v>1</v>
      </c>
      <c r="AE99">
        <v>1</v>
      </c>
      <c r="AF99">
        <f t="shared" si="33"/>
        <v>1</v>
      </c>
      <c r="AG99">
        <f>'[1]EVS free'!$K95</f>
        <v>1</v>
      </c>
      <c r="AH99">
        <f t="shared" si="34"/>
        <v>1</v>
      </c>
      <c r="AI99">
        <f>'[1]EVS free'!$L95</f>
        <v>0</v>
      </c>
      <c r="AJ99">
        <v>1</v>
      </c>
      <c r="AK99">
        <f t="shared" si="35"/>
        <v>1</v>
      </c>
      <c r="AL99">
        <v>1</v>
      </c>
      <c r="AM99">
        <f>'[1]EVS free'!$M95</f>
        <v>0</v>
      </c>
      <c r="AN99">
        <v>1</v>
      </c>
      <c r="AO99">
        <f>'[1]EVS free'!$N95</f>
        <v>1</v>
      </c>
      <c r="AP99">
        <v>1</v>
      </c>
      <c r="AQ99">
        <v>1</v>
      </c>
      <c r="AR99">
        <v>1</v>
      </c>
      <c r="AS99">
        <f>'[1]EVS free'!$O95</f>
        <v>1</v>
      </c>
      <c r="AT99">
        <v>1</v>
      </c>
      <c r="AU99">
        <f t="shared" si="36"/>
        <v>29.467857142857163</v>
      </c>
      <c r="AV99">
        <f t="shared" si="37"/>
        <v>12.627142857142861</v>
      </c>
      <c r="AW99">
        <f t="shared" si="38"/>
        <v>16.525714285714283</v>
      </c>
      <c r="AX99">
        <f t="shared" si="39"/>
        <v>13.157142857142851</v>
      </c>
      <c r="AY99">
        <v>1</v>
      </c>
      <c r="AZ99">
        <v>1</v>
      </c>
      <c r="BA99">
        <v>1</v>
      </c>
      <c r="BG99">
        <f t="shared" si="42"/>
        <v>71.428571428571431</v>
      </c>
      <c r="BH99" s="10">
        <f t="shared" si="40"/>
        <v>4.8611111111111115E-5</v>
      </c>
      <c r="BI99">
        <f t="shared" si="41"/>
        <v>98.795180722891558</v>
      </c>
    </row>
    <row r="100" spans="1:61" ht="58">
      <c r="A100">
        <v>71</v>
      </c>
      <c r="B100" s="1" t="s">
        <v>1066</v>
      </c>
      <c r="C100" s="2" t="s">
        <v>1067</v>
      </c>
      <c r="D100">
        <v>1</v>
      </c>
      <c r="E100">
        <v>1</v>
      </c>
      <c r="F100">
        <f t="shared" si="23"/>
        <v>1</v>
      </c>
      <c r="G100">
        <f t="shared" si="24"/>
        <v>19</v>
      </c>
      <c r="H100">
        <f t="shared" si="25"/>
        <v>19</v>
      </c>
      <c r="I100">
        <f t="shared" si="26"/>
        <v>123</v>
      </c>
      <c r="J100">
        <f>'[1]EVS free'!$C96</f>
        <v>44</v>
      </c>
      <c r="K100">
        <f t="shared" si="27"/>
        <v>2.3157894736842106</v>
      </c>
      <c r="L100">
        <f t="shared" si="28"/>
        <v>120</v>
      </c>
      <c r="M100">
        <f t="shared" si="29"/>
        <v>6.3157894736842106</v>
      </c>
      <c r="N100">
        <v>0</v>
      </c>
      <c r="O100">
        <v>1</v>
      </c>
      <c r="P100">
        <v>0</v>
      </c>
      <c r="Q100">
        <v>0</v>
      </c>
      <c r="R100">
        <f>'[1]EVS free'!$E96</f>
        <v>0</v>
      </c>
      <c r="S100">
        <v>1</v>
      </c>
      <c r="T100">
        <f t="shared" si="30"/>
        <v>0</v>
      </c>
      <c r="U100">
        <f>'[1]EVS free'!$F96</f>
        <v>1</v>
      </c>
      <c r="V100">
        <v>1</v>
      </c>
      <c r="W100">
        <f t="shared" si="31"/>
        <v>0</v>
      </c>
      <c r="X100">
        <f t="shared" si="32"/>
        <v>1</v>
      </c>
      <c r="Y100">
        <f>'[1]EVS free'!$D96</f>
        <v>1</v>
      </c>
      <c r="Z100">
        <f>'[1]EVS free'!$G96</f>
        <v>1</v>
      </c>
      <c r="AA100">
        <f>'[1]EVS free'!$H96</f>
        <v>1</v>
      </c>
      <c r="AB100">
        <f>'[1]EVS free'!$I96</f>
        <v>1</v>
      </c>
      <c r="AC100">
        <v>1</v>
      </c>
      <c r="AD100">
        <f>'[1]EVS free'!$J96</f>
        <v>1</v>
      </c>
      <c r="AE100">
        <v>1</v>
      </c>
      <c r="AF100">
        <f t="shared" si="33"/>
        <v>3</v>
      </c>
      <c r="AG100">
        <f>'[1]EVS free'!$K96</f>
        <v>1</v>
      </c>
      <c r="AH100">
        <f t="shared" si="34"/>
        <v>1</v>
      </c>
      <c r="AI100">
        <f>'[1]EVS free'!$L96</f>
        <v>0</v>
      </c>
      <c r="AJ100">
        <v>1</v>
      </c>
      <c r="AK100">
        <f t="shared" si="35"/>
        <v>1</v>
      </c>
      <c r="AL100">
        <v>1</v>
      </c>
      <c r="AM100">
        <f>'[1]EVS free'!$M96</f>
        <v>1</v>
      </c>
      <c r="AN100">
        <v>1</v>
      </c>
      <c r="AO100">
        <f>'[1]EVS free'!$N96</f>
        <v>1</v>
      </c>
      <c r="AP100">
        <v>1</v>
      </c>
      <c r="AQ100">
        <v>1</v>
      </c>
      <c r="AR100">
        <v>1</v>
      </c>
      <c r="AS100">
        <f>'[1]EVS free'!$O96</f>
        <v>1</v>
      </c>
      <c r="AT100">
        <v>1</v>
      </c>
      <c r="AU100">
        <f t="shared" si="36"/>
        <v>-8.3657894736842024</v>
      </c>
      <c r="AV100">
        <f t="shared" si="37"/>
        <v>19.146315789473686</v>
      </c>
      <c r="AW100">
        <f t="shared" si="38"/>
        <v>19.778947368421047</v>
      </c>
      <c r="AX100">
        <f t="shared" si="39"/>
        <v>17.817368421052628</v>
      </c>
      <c r="AY100">
        <v>1</v>
      </c>
      <c r="AZ100">
        <v>1</v>
      </c>
      <c r="BA100">
        <v>1</v>
      </c>
      <c r="BG100">
        <f t="shared" si="42"/>
        <v>157.89473684210526</v>
      </c>
      <c r="BH100" s="10">
        <f t="shared" si="40"/>
        <v>6.597222222222223E-5</v>
      </c>
      <c r="BI100">
        <f t="shared" si="41"/>
        <v>97.560975609756099</v>
      </c>
    </row>
    <row r="101" spans="1:61" ht="43.5">
      <c r="A101">
        <v>72</v>
      </c>
      <c r="B101" s="1" t="s">
        <v>1068</v>
      </c>
      <c r="C101" s="2" t="s">
        <v>1067</v>
      </c>
      <c r="D101">
        <v>1</v>
      </c>
      <c r="E101">
        <v>1</v>
      </c>
      <c r="F101">
        <f t="shared" si="23"/>
        <v>1</v>
      </c>
      <c r="G101">
        <f t="shared" si="24"/>
        <v>16</v>
      </c>
      <c r="H101">
        <f t="shared" si="25"/>
        <v>16</v>
      </c>
      <c r="I101">
        <f t="shared" si="26"/>
        <v>68</v>
      </c>
      <c r="J101">
        <f>'[1]EVS free'!$C97</f>
        <v>24</v>
      </c>
      <c r="K101">
        <f t="shared" si="27"/>
        <v>1.5</v>
      </c>
      <c r="L101">
        <f t="shared" si="28"/>
        <v>61</v>
      </c>
      <c r="M101">
        <f t="shared" si="29"/>
        <v>3.8125</v>
      </c>
      <c r="N101">
        <v>0</v>
      </c>
      <c r="O101">
        <v>1</v>
      </c>
      <c r="P101">
        <v>1</v>
      </c>
      <c r="Q101">
        <v>1</v>
      </c>
      <c r="R101">
        <f>'[1]EVS free'!$E97</f>
        <v>1</v>
      </c>
      <c r="S101">
        <v>1</v>
      </c>
      <c r="T101">
        <f t="shared" si="30"/>
        <v>1</v>
      </c>
      <c r="U101">
        <f>'[1]EVS free'!$F97</f>
        <v>1</v>
      </c>
      <c r="V101">
        <v>1</v>
      </c>
      <c r="W101">
        <f t="shared" si="31"/>
        <v>1</v>
      </c>
      <c r="X101">
        <f t="shared" si="32"/>
        <v>1</v>
      </c>
      <c r="Y101">
        <f>'[1]EVS free'!$D97</f>
        <v>0</v>
      </c>
      <c r="Z101">
        <f>'[1]EVS free'!$G97</f>
        <v>1</v>
      </c>
      <c r="AA101">
        <f>'[1]EVS free'!$H97</f>
        <v>1</v>
      </c>
      <c r="AB101">
        <f>'[1]EVS free'!$I97</f>
        <v>1</v>
      </c>
      <c r="AC101">
        <v>1</v>
      </c>
      <c r="AD101">
        <f>'[1]EVS free'!$J97</f>
        <v>1</v>
      </c>
      <c r="AE101">
        <v>1</v>
      </c>
      <c r="AF101">
        <f t="shared" si="33"/>
        <v>7</v>
      </c>
      <c r="AG101">
        <f>'[1]EVS free'!$K97</f>
        <v>1</v>
      </c>
      <c r="AH101">
        <f t="shared" si="34"/>
        <v>1</v>
      </c>
      <c r="AI101">
        <f>'[1]EVS free'!$L97</f>
        <v>0</v>
      </c>
      <c r="AJ101">
        <v>1</v>
      </c>
      <c r="AK101">
        <f t="shared" si="35"/>
        <v>0</v>
      </c>
      <c r="AL101">
        <v>1</v>
      </c>
      <c r="AM101">
        <f>'[1]EVS free'!$M97</f>
        <v>1</v>
      </c>
      <c r="AN101">
        <v>0</v>
      </c>
      <c r="AO101">
        <f>'[1]EVS free'!$N97</f>
        <v>1</v>
      </c>
      <c r="AP101">
        <v>1</v>
      </c>
      <c r="AQ101">
        <v>1</v>
      </c>
      <c r="AR101">
        <v>1</v>
      </c>
      <c r="AS101">
        <f>'[1]EVS free'!$O97</f>
        <v>1</v>
      </c>
      <c r="AT101">
        <v>1</v>
      </c>
      <c r="AU101">
        <f t="shared" si="36"/>
        <v>63.695000000000022</v>
      </c>
      <c r="AV101">
        <f t="shared" si="37"/>
        <v>8.350000000000005</v>
      </c>
      <c r="AW101">
        <f t="shared" si="38"/>
        <v>4.7674999999999947</v>
      </c>
      <c r="AX101">
        <f t="shared" si="39"/>
        <v>4.5268750000000004</v>
      </c>
      <c r="AY101">
        <v>1</v>
      </c>
      <c r="AZ101">
        <v>1</v>
      </c>
      <c r="BA101">
        <v>1</v>
      </c>
      <c r="BG101">
        <f t="shared" si="42"/>
        <v>437.5</v>
      </c>
      <c r="BH101" s="10">
        <f t="shared" si="40"/>
        <v>5.5555555555555558E-5</v>
      </c>
      <c r="BI101">
        <f t="shared" si="41"/>
        <v>89.705882352941174</v>
      </c>
    </row>
    <row r="102" spans="1:61" ht="130.5">
      <c r="A102">
        <v>73</v>
      </c>
      <c r="B102" s="1" t="s">
        <v>1069</v>
      </c>
      <c r="C102" s="2" t="s">
        <v>1067</v>
      </c>
      <c r="D102">
        <v>1</v>
      </c>
      <c r="E102">
        <v>1</v>
      </c>
      <c r="F102">
        <f t="shared" si="23"/>
        <v>3</v>
      </c>
      <c r="G102">
        <f t="shared" si="24"/>
        <v>44</v>
      </c>
      <c r="H102">
        <f t="shared" si="25"/>
        <v>14.666666666666666</v>
      </c>
      <c r="I102">
        <f t="shared" si="26"/>
        <v>254</v>
      </c>
      <c r="J102">
        <f>'[1]EVS free'!$C98</f>
        <v>83</v>
      </c>
      <c r="K102">
        <f t="shared" si="27"/>
        <v>1.8863636363636365</v>
      </c>
      <c r="L102">
        <f t="shared" si="28"/>
        <v>244</v>
      </c>
      <c r="M102">
        <f t="shared" si="29"/>
        <v>5.5454545454545459</v>
      </c>
      <c r="N102">
        <v>1</v>
      </c>
      <c r="O102">
        <v>1</v>
      </c>
      <c r="P102">
        <v>0</v>
      </c>
      <c r="Q102">
        <v>1</v>
      </c>
      <c r="R102">
        <f>'[1]EVS free'!$E98</f>
        <v>0</v>
      </c>
      <c r="S102">
        <v>1</v>
      </c>
      <c r="T102">
        <f t="shared" si="30"/>
        <v>0</v>
      </c>
      <c r="U102">
        <f>'[1]EVS free'!$F98</f>
        <v>1</v>
      </c>
      <c r="V102">
        <v>1</v>
      </c>
      <c r="W102">
        <f t="shared" si="31"/>
        <v>0</v>
      </c>
      <c r="X102">
        <f t="shared" si="32"/>
        <v>1</v>
      </c>
      <c r="Y102">
        <f>'[1]EVS free'!$D98</f>
        <v>1</v>
      </c>
      <c r="Z102">
        <f>'[1]EVS free'!$G98</f>
        <v>1</v>
      </c>
      <c r="AA102">
        <f>'[1]EVS free'!$H98</f>
        <v>1</v>
      </c>
      <c r="AB102">
        <f>'[1]EVS free'!$I98</f>
        <v>1</v>
      </c>
      <c r="AC102">
        <v>1</v>
      </c>
      <c r="AD102">
        <f>'[1]EVS free'!$J98</f>
        <v>1</v>
      </c>
      <c r="AE102">
        <v>1</v>
      </c>
      <c r="AF102">
        <f t="shared" si="33"/>
        <v>11</v>
      </c>
      <c r="AG102">
        <f>'[1]EVS free'!$K98</f>
        <v>0</v>
      </c>
      <c r="AH102">
        <f t="shared" si="34"/>
        <v>0</v>
      </c>
      <c r="AI102">
        <f>'[1]EVS free'!$L98</f>
        <v>1</v>
      </c>
      <c r="AJ102">
        <v>1</v>
      </c>
      <c r="AK102">
        <f t="shared" si="35"/>
        <v>1</v>
      </c>
      <c r="AL102">
        <v>1</v>
      </c>
      <c r="AM102">
        <f>'[1]EVS free'!$M98</f>
        <v>0</v>
      </c>
      <c r="AN102">
        <v>1</v>
      </c>
      <c r="AO102">
        <f>'[1]EVS free'!$N98</f>
        <v>1</v>
      </c>
      <c r="AP102">
        <v>1</v>
      </c>
      <c r="AQ102">
        <v>1</v>
      </c>
      <c r="AR102">
        <v>1</v>
      </c>
      <c r="AS102">
        <f>'[1]EVS free'!$O98</f>
        <v>1</v>
      </c>
      <c r="AT102">
        <v>1</v>
      </c>
      <c r="AU102">
        <f t="shared" si="36"/>
        <v>32.361969696969702</v>
      </c>
      <c r="AV102">
        <f t="shared" si="37"/>
        <v>12.38909090909091</v>
      </c>
      <c r="AW102">
        <f t="shared" si="38"/>
        <v>14.789090909090909</v>
      </c>
      <c r="AX102">
        <f t="shared" si="39"/>
        <v>12.022424242424243</v>
      </c>
      <c r="AY102">
        <v>0</v>
      </c>
      <c r="AZ102">
        <v>1</v>
      </c>
      <c r="BA102">
        <v>1</v>
      </c>
      <c r="BG102">
        <f t="shared" si="42"/>
        <v>250</v>
      </c>
      <c r="BH102" s="10">
        <f t="shared" si="40"/>
        <v>1.5277777777777777E-4</v>
      </c>
      <c r="BI102">
        <f t="shared" si="41"/>
        <v>96.062992125984252</v>
      </c>
    </row>
    <row r="103" spans="1:61" ht="43.5">
      <c r="A103">
        <v>74</v>
      </c>
      <c r="B103" s="1" t="s">
        <v>1070</v>
      </c>
      <c r="C103" s="2" t="s">
        <v>1067</v>
      </c>
      <c r="D103">
        <v>1</v>
      </c>
      <c r="E103">
        <v>1</v>
      </c>
      <c r="F103">
        <f t="shared" si="23"/>
        <v>1</v>
      </c>
      <c r="G103">
        <f t="shared" si="24"/>
        <v>14</v>
      </c>
      <c r="H103">
        <f t="shared" si="25"/>
        <v>14</v>
      </c>
      <c r="I103">
        <f t="shared" si="26"/>
        <v>88</v>
      </c>
      <c r="J103">
        <f>'[1]EVS free'!$C99</f>
        <v>28</v>
      </c>
      <c r="K103">
        <f t="shared" si="27"/>
        <v>2</v>
      </c>
      <c r="L103">
        <f t="shared" si="28"/>
        <v>81</v>
      </c>
      <c r="M103">
        <f t="shared" si="29"/>
        <v>5.7857142857142856</v>
      </c>
      <c r="N103">
        <v>0</v>
      </c>
      <c r="O103">
        <v>1</v>
      </c>
      <c r="P103">
        <v>1</v>
      </c>
      <c r="Q103">
        <v>1</v>
      </c>
      <c r="R103">
        <f>'[1]EVS free'!$E99</f>
        <v>1</v>
      </c>
      <c r="S103">
        <v>1</v>
      </c>
      <c r="T103">
        <f t="shared" si="30"/>
        <v>1</v>
      </c>
      <c r="U103">
        <f>'[1]EVS free'!$F99</f>
        <v>1</v>
      </c>
      <c r="V103">
        <v>1</v>
      </c>
      <c r="W103">
        <f t="shared" si="31"/>
        <v>1</v>
      </c>
      <c r="X103">
        <f t="shared" si="32"/>
        <v>1</v>
      </c>
      <c r="Y103">
        <f>'[1]EVS free'!$D99</f>
        <v>1</v>
      </c>
      <c r="Z103">
        <f>'[1]EVS free'!$G99</f>
        <v>1</v>
      </c>
      <c r="AA103">
        <f>'[1]EVS free'!$H99</f>
        <v>1</v>
      </c>
      <c r="AB103">
        <f>'[1]EVS free'!$I99</f>
        <v>1</v>
      </c>
      <c r="AC103">
        <v>1</v>
      </c>
      <c r="AD103">
        <f>'[1]EVS free'!$J99</f>
        <v>1</v>
      </c>
      <c r="AE103">
        <v>1</v>
      </c>
      <c r="AF103">
        <f t="shared" si="33"/>
        <v>7</v>
      </c>
      <c r="AG103">
        <f>'[1]EVS free'!$K99</f>
        <v>1</v>
      </c>
      <c r="AH103">
        <f t="shared" si="34"/>
        <v>0</v>
      </c>
      <c r="AI103">
        <f>'[1]EVS free'!$L99</f>
        <v>0</v>
      </c>
      <c r="AJ103">
        <v>1</v>
      </c>
      <c r="AK103">
        <f t="shared" si="35"/>
        <v>0</v>
      </c>
      <c r="AL103">
        <v>1</v>
      </c>
      <c r="AM103">
        <f>'[1]EVS free'!$M99</f>
        <v>1</v>
      </c>
      <c r="AN103">
        <v>1</v>
      </c>
      <c r="AO103">
        <f>'[1]EVS free'!$N99</f>
        <v>1</v>
      </c>
      <c r="AP103">
        <v>1</v>
      </c>
      <c r="AQ103">
        <v>1</v>
      </c>
      <c r="AR103">
        <v>1</v>
      </c>
      <c r="AS103">
        <f>'[1]EVS free'!$O99</f>
        <v>1</v>
      </c>
      <c r="AT103">
        <v>1</v>
      </c>
      <c r="AU103">
        <f t="shared" si="36"/>
        <v>23.425000000000018</v>
      </c>
      <c r="AV103">
        <f t="shared" si="37"/>
        <v>13.470000000000002</v>
      </c>
      <c r="AW103">
        <f t="shared" si="38"/>
        <v>16.105714285714289</v>
      </c>
      <c r="AX103">
        <f t="shared" si="39"/>
        <v>12.820714285714281</v>
      </c>
      <c r="AY103">
        <v>1</v>
      </c>
      <c r="AZ103">
        <v>1</v>
      </c>
      <c r="BA103">
        <v>1</v>
      </c>
      <c r="BG103">
        <f t="shared" si="42"/>
        <v>500</v>
      </c>
      <c r="BH103" s="10">
        <f t="shared" si="40"/>
        <v>4.8611111111111115E-5</v>
      </c>
      <c r="BI103">
        <f t="shared" si="41"/>
        <v>92.045454545454547</v>
      </c>
    </row>
    <row r="104" spans="1:61" ht="58">
      <c r="A104">
        <v>75</v>
      </c>
      <c r="B104" s="1" t="s">
        <v>1071</v>
      </c>
      <c r="C104" s="2" t="s">
        <v>1067</v>
      </c>
      <c r="D104">
        <v>1</v>
      </c>
      <c r="E104">
        <v>1</v>
      </c>
      <c r="F104">
        <f t="shared" si="23"/>
        <v>1</v>
      </c>
      <c r="G104">
        <f t="shared" si="24"/>
        <v>20</v>
      </c>
      <c r="H104">
        <f t="shared" si="25"/>
        <v>20</v>
      </c>
      <c r="I104">
        <f t="shared" si="26"/>
        <v>129</v>
      </c>
      <c r="J104">
        <f>'[1]EVS free'!$C100</f>
        <v>42</v>
      </c>
      <c r="K104">
        <f t="shared" si="27"/>
        <v>2.1</v>
      </c>
      <c r="L104">
        <f t="shared" si="28"/>
        <v>124</v>
      </c>
      <c r="M104">
        <f t="shared" si="29"/>
        <v>6.2</v>
      </c>
      <c r="N104">
        <v>0</v>
      </c>
      <c r="O104">
        <v>0</v>
      </c>
      <c r="P104">
        <v>0</v>
      </c>
      <c r="Q104">
        <v>1</v>
      </c>
      <c r="R104">
        <f>'[1]EVS free'!$E100</f>
        <v>0</v>
      </c>
      <c r="S104">
        <v>1</v>
      </c>
      <c r="T104">
        <f t="shared" si="30"/>
        <v>0</v>
      </c>
      <c r="U104">
        <f>'[1]EVS free'!$F100</f>
        <v>1</v>
      </c>
      <c r="V104">
        <v>1</v>
      </c>
      <c r="W104">
        <f t="shared" si="31"/>
        <v>0</v>
      </c>
      <c r="X104">
        <f t="shared" si="32"/>
        <v>1</v>
      </c>
      <c r="Y104">
        <f>'[1]EVS free'!$D100</f>
        <v>1</v>
      </c>
      <c r="Z104">
        <f>'[1]EVS free'!$G100</f>
        <v>1</v>
      </c>
      <c r="AA104">
        <f>'[1]EVS free'!$H100</f>
        <v>1</v>
      </c>
      <c r="AB104">
        <f>'[1]EVS free'!$I100</f>
        <v>1</v>
      </c>
      <c r="AC104">
        <v>1</v>
      </c>
      <c r="AD104">
        <f>'[1]EVS free'!$J100</f>
        <v>1</v>
      </c>
      <c r="AE104">
        <v>1</v>
      </c>
      <c r="AF104">
        <f t="shared" si="33"/>
        <v>5</v>
      </c>
      <c r="AG104">
        <f>'[1]EVS free'!$K100</f>
        <v>1</v>
      </c>
      <c r="AH104">
        <f t="shared" si="34"/>
        <v>1</v>
      </c>
      <c r="AI104">
        <f>'[1]EVS free'!$L100</f>
        <v>0</v>
      </c>
      <c r="AJ104">
        <v>1</v>
      </c>
      <c r="AK104">
        <f t="shared" si="35"/>
        <v>1</v>
      </c>
      <c r="AL104">
        <v>1</v>
      </c>
      <c r="AM104">
        <f>'[1]EVS free'!$M100</f>
        <v>1</v>
      </c>
      <c r="AN104">
        <v>1</v>
      </c>
      <c r="AO104">
        <f>'[1]EVS free'!$N100</f>
        <v>1</v>
      </c>
      <c r="AP104">
        <v>1</v>
      </c>
      <c r="AQ104">
        <v>1</v>
      </c>
      <c r="AR104">
        <v>1</v>
      </c>
      <c r="AS104">
        <f>'[1]EVS free'!$O100</f>
        <v>1</v>
      </c>
      <c r="AT104">
        <v>1</v>
      </c>
      <c r="AU104">
        <f t="shared" si="36"/>
        <v>8.8750000000000142</v>
      </c>
      <c r="AV104">
        <f t="shared" si="37"/>
        <v>16.989999999999998</v>
      </c>
      <c r="AW104">
        <f t="shared" si="38"/>
        <v>19.176000000000005</v>
      </c>
      <c r="AX104">
        <f t="shared" si="39"/>
        <v>17.771999999999998</v>
      </c>
      <c r="AY104">
        <v>1</v>
      </c>
      <c r="AZ104">
        <v>1</v>
      </c>
      <c r="BA104">
        <v>1</v>
      </c>
      <c r="BG104">
        <f t="shared" si="42"/>
        <v>250</v>
      </c>
      <c r="BH104" s="10">
        <f t="shared" si="40"/>
        <v>6.9444444444444444E-5</v>
      </c>
      <c r="BI104">
        <f t="shared" si="41"/>
        <v>96.124031007751938</v>
      </c>
    </row>
    <row r="105" spans="1:61" ht="116">
      <c r="A105">
        <v>76</v>
      </c>
      <c r="B105" s="1" t="s">
        <v>1072</v>
      </c>
      <c r="C105" s="2" t="s">
        <v>1067</v>
      </c>
      <c r="D105">
        <v>1</v>
      </c>
      <c r="E105">
        <v>1</v>
      </c>
      <c r="F105">
        <f t="shared" si="23"/>
        <v>3</v>
      </c>
      <c r="G105">
        <f t="shared" si="24"/>
        <v>47</v>
      </c>
      <c r="H105">
        <f t="shared" si="25"/>
        <v>15.666666666666666</v>
      </c>
      <c r="I105">
        <f t="shared" si="26"/>
        <v>247</v>
      </c>
      <c r="J105">
        <f>'[1]EVS free'!$C101</f>
        <v>82</v>
      </c>
      <c r="K105">
        <f t="shared" si="27"/>
        <v>1.7446808510638299</v>
      </c>
      <c r="L105">
        <f t="shared" si="28"/>
        <v>232</v>
      </c>
      <c r="M105">
        <f t="shared" si="29"/>
        <v>4.9361702127659575</v>
      </c>
      <c r="N105">
        <v>1</v>
      </c>
      <c r="O105">
        <v>1</v>
      </c>
      <c r="P105">
        <v>1</v>
      </c>
      <c r="Q105">
        <v>1</v>
      </c>
      <c r="R105">
        <f>'[1]EVS free'!$E101</f>
        <v>0</v>
      </c>
      <c r="S105">
        <v>1</v>
      </c>
      <c r="T105">
        <f t="shared" si="30"/>
        <v>0</v>
      </c>
      <c r="U105">
        <f>'[1]EVS free'!$F101</f>
        <v>1</v>
      </c>
      <c r="V105">
        <v>1</v>
      </c>
      <c r="W105">
        <f t="shared" si="31"/>
        <v>0</v>
      </c>
      <c r="X105">
        <f t="shared" si="32"/>
        <v>1</v>
      </c>
      <c r="Y105">
        <f>'[1]EVS free'!$D101</f>
        <v>1</v>
      </c>
      <c r="Z105">
        <f>'[1]EVS free'!$G101</f>
        <v>1</v>
      </c>
      <c r="AA105">
        <f>'[1]EVS free'!$H101</f>
        <v>0</v>
      </c>
      <c r="AB105">
        <f>'[1]EVS free'!$I101</f>
        <v>1</v>
      </c>
      <c r="AC105">
        <v>0</v>
      </c>
      <c r="AD105">
        <f>'[1]EVS free'!$J101</f>
        <v>1</v>
      </c>
      <c r="AE105">
        <v>1</v>
      </c>
      <c r="AF105">
        <f t="shared" si="33"/>
        <v>15</v>
      </c>
      <c r="AG105">
        <f>'[1]EVS free'!$K101</f>
        <v>1</v>
      </c>
      <c r="AH105">
        <f t="shared" si="34"/>
        <v>1</v>
      </c>
      <c r="AI105">
        <f>'[1]EVS free'!$L101</f>
        <v>1</v>
      </c>
      <c r="AJ105">
        <v>1</v>
      </c>
      <c r="AK105">
        <f t="shared" si="35"/>
        <v>0</v>
      </c>
      <c r="AL105">
        <v>1</v>
      </c>
      <c r="AM105">
        <f>'[1]EVS free'!$M101</f>
        <v>0</v>
      </c>
      <c r="AN105">
        <v>1</v>
      </c>
      <c r="AO105">
        <f>'[1]EVS free'!$N101</f>
        <v>0</v>
      </c>
      <c r="AP105">
        <v>1</v>
      </c>
      <c r="AQ105">
        <v>1</v>
      </c>
      <c r="AR105">
        <v>1</v>
      </c>
      <c r="AS105">
        <f>'[1]EVS free'!$O101</f>
        <v>0</v>
      </c>
      <c r="AT105">
        <v>1</v>
      </c>
      <c r="AU105">
        <f t="shared" si="36"/>
        <v>43.33333333333335</v>
      </c>
      <c r="AV105">
        <f t="shared" si="37"/>
        <v>11.107234042553195</v>
      </c>
      <c r="AW105">
        <f t="shared" si="38"/>
        <v>11.335319148936168</v>
      </c>
      <c r="AX105">
        <f t="shared" si="39"/>
        <v>9.6526950354609902</v>
      </c>
      <c r="AY105">
        <v>0</v>
      </c>
      <c r="AZ105">
        <v>1</v>
      </c>
      <c r="BA105">
        <v>1</v>
      </c>
      <c r="BG105">
        <f t="shared" si="42"/>
        <v>319.14893617021278</v>
      </c>
      <c r="BH105" s="10">
        <f t="shared" si="40"/>
        <v>1.6319444444444443E-4</v>
      </c>
      <c r="BI105">
        <f t="shared" si="41"/>
        <v>93.927125506072869</v>
      </c>
    </row>
    <row r="106" spans="1:61" ht="29">
      <c r="A106">
        <v>77</v>
      </c>
      <c r="B106" s="1" t="s">
        <v>1073</v>
      </c>
      <c r="C106" s="2" t="s">
        <v>1067</v>
      </c>
      <c r="D106">
        <v>1</v>
      </c>
      <c r="E106">
        <v>1</v>
      </c>
      <c r="F106">
        <f t="shared" si="23"/>
        <v>1</v>
      </c>
      <c r="G106">
        <f t="shared" si="24"/>
        <v>8</v>
      </c>
      <c r="H106">
        <f t="shared" si="25"/>
        <v>8</v>
      </c>
      <c r="I106">
        <f t="shared" si="26"/>
        <v>47</v>
      </c>
      <c r="J106">
        <f>'[1]EVS free'!$C102</f>
        <v>15</v>
      </c>
      <c r="K106">
        <f t="shared" si="27"/>
        <v>1.875</v>
      </c>
      <c r="L106">
        <f t="shared" si="28"/>
        <v>47</v>
      </c>
      <c r="M106">
        <f t="shared" si="29"/>
        <v>5.875</v>
      </c>
      <c r="N106">
        <v>0</v>
      </c>
      <c r="O106">
        <v>0</v>
      </c>
      <c r="P106">
        <v>0</v>
      </c>
      <c r="Q106">
        <v>1</v>
      </c>
      <c r="R106">
        <f>'[1]EVS free'!$E102</f>
        <v>1</v>
      </c>
      <c r="S106">
        <v>1</v>
      </c>
      <c r="T106">
        <f t="shared" si="30"/>
        <v>1</v>
      </c>
      <c r="U106">
        <f>'[1]EVS free'!$F102</f>
        <v>1</v>
      </c>
      <c r="V106">
        <v>1</v>
      </c>
      <c r="W106">
        <f t="shared" si="31"/>
        <v>0</v>
      </c>
      <c r="X106">
        <f t="shared" si="32"/>
        <v>1</v>
      </c>
      <c r="Y106">
        <f>'[1]EVS free'!$D102</f>
        <v>1</v>
      </c>
      <c r="Z106">
        <f>'[1]EVS free'!$G102</f>
        <v>1</v>
      </c>
      <c r="AA106">
        <f>'[1]EVS free'!$H102</f>
        <v>1</v>
      </c>
      <c r="AB106">
        <f>'[1]EVS free'!$I102</f>
        <v>1</v>
      </c>
      <c r="AC106">
        <v>1</v>
      </c>
      <c r="AD106">
        <f>'[1]EVS free'!$J102</f>
        <v>1</v>
      </c>
      <c r="AE106">
        <v>1</v>
      </c>
      <c r="AF106">
        <f t="shared" si="33"/>
        <v>0</v>
      </c>
      <c r="AG106">
        <f>'[1]EVS free'!$K102</f>
        <v>1</v>
      </c>
      <c r="AH106">
        <f t="shared" si="34"/>
        <v>1</v>
      </c>
      <c r="AI106">
        <f>'[1]EVS free'!$L102</f>
        <v>1</v>
      </c>
      <c r="AJ106">
        <v>1</v>
      </c>
      <c r="AK106">
        <f t="shared" si="35"/>
        <v>1</v>
      </c>
      <c r="AL106">
        <v>1</v>
      </c>
      <c r="AM106">
        <f>'[1]EVS free'!$M102</f>
        <v>1</v>
      </c>
      <c r="AN106">
        <v>1</v>
      </c>
      <c r="AO106">
        <f>'[1]EVS free'!$N102</f>
        <v>1</v>
      </c>
      <c r="AP106">
        <v>1</v>
      </c>
      <c r="AQ106">
        <v>1</v>
      </c>
      <c r="AR106">
        <v>1</v>
      </c>
      <c r="AS106">
        <f>'[1]EVS free'!$O102</f>
        <v>1</v>
      </c>
      <c r="AT106">
        <v>1</v>
      </c>
      <c r="AU106">
        <f t="shared" si="36"/>
        <v>40.090000000000011</v>
      </c>
      <c r="AV106">
        <f t="shared" si="37"/>
        <v>9.6550000000000011</v>
      </c>
      <c r="AW106">
        <f t="shared" si="38"/>
        <v>15.044999999999995</v>
      </c>
      <c r="AX106">
        <f t="shared" si="39"/>
        <v>10.241250000000001</v>
      </c>
      <c r="AY106">
        <v>1</v>
      </c>
      <c r="AZ106">
        <v>1</v>
      </c>
      <c r="BA106">
        <v>1</v>
      </c>
      <c r="BG106">
        <f t="shared" si="42"/>
        <v>0</v>
      </c>
      <c r="BH106" s="10">
        <f t="shared" si="40"/>
        <v>2.7777777777777779E-5</v>
      </c>
      <c r="BI106">
        <f t="shared" si="41"/>
        <v>100</v>
      </c>
    </row>
    <row r="107" spans="1:61" ht="43.5">
      <c r="A107">
        <v>78</v>
      </c>
      <c r="B107" s="1" t="s">
        <v>1074</v>
      </c>
      <c r="C107" s="2" t="s">
        <v>1075</v>
      </c>
      <c r="D107">
        <v>1</v>
      </c>
      <c r="E107">
        <v>1</v>
      </c>
      <c r="F107">
        <f t="shared" si="23"/>
        <v>1</v>
      </c>
      <c r="G107">
        <f t="shared" si="24"/>
        <v>21</v>
      </c>
      <c r="H107">
        <f t="shared" si="25"/>
        <v>21</v>
      </c>
      <c r="I107">
        <f t="shared" si="26"/>
        <v>91</v>
      </c>
      <c r="J107">
        <f>'[1]EVS free'!$C103</f>
        <v>31</v>
      </c>
      <c r="K107">
        <f t="shared" si="27"/>
        <v>1.4761904761904763</v>
      </c>
      <c r="L107">
        <f t="shared" si="28"/>
        <v>88</v>
      </c>
      <c r="M107">
        <f t="shared" si="29"/>
        <v>4.1904761904761907</v>
      </c>
      <c r="N107">
        <v>0</v>
      </c>
      <c r="O107">
        <v>1</v>
      </c>
      <c r="P107">
        <v>0</v>
      </c>
      <c r="Q107">
        <v>1</v>
      </c>
      <c r="R107">
        <f>'[1]EVS free'!$E103</f>
        <v>1</v>
      </c>
      <c r="S107">
        <v>1</v>
      </c>
      <c r="T107">
        <f t="shared" si="30"/>
        <v>1</v>
      </c>
      <c r="U107">
        <f>'[1]EVS free'!$F103</f>
        <v>1</v>
      </c>
      <c r="V107">
        <v>1</v>
      </c>
      <c r="W107">
        <f t="shared" si="31"/>
        <v>0</v>
      </c>
      <c r="X107">
        <f t="shared" si="32"/>
        <v>1</v>
      </c>
      <c r="Y107">
        <f>'[1]EVS free'!$D103</f>
        <v>0</v>
      </c>
      <c r="Z107">
        <f>'[1]EVS free'!$G103</f>
        <v>1</v>
      </c>
      <c r="AA107">
        <f>'[1]EVS free'!$H103</f>
        <v>1</v>
      </c>
      <c r="AB107">
        <f>'[1]EVS free'!$I103</f>
        <v>1</v>
      </c>
      <c r="AC107">
        <v>1</v>
      </c>
      <c r="AD107">
        <f>'[1]EVS free'!$J103</f>
        <v>0</v>
      </c>
      <c r="AE107">
        <v>1</v>
      </c>
      <c r="AF107">
        <f t="shared" si="33"/>
        <v>3</v>
      </c>
      <c r="AG107">
        <f>'[1]EVS free'!$K103</f>
        <v>0</v>
      </c>
      <c r="AH107">
        <f t="shared" si="34"/>
        <v>0</v>
      </c>
      <c r="AI107">
        <f>'[1]EVS free'!$L103</f>
        <v>1</v>
      </c>
      <c r="AJ107">
        <v>1</v>
      </c>
      <c r="AK107">
        <f t="shared" si="35"/>
        <v>1</v>
      </c>
      <c r="AL107">
        <v>1</v>
      </c>
      <c r="AM107">
        <f>'[1]EVS free'!$M103</f>
        <v>0</v>
      </c>
      <c r="AN107">
        <v>1</v>
      </c>
      <c r="AO107">
        <f>'[1]EVS free'!$N103</f>
        <v>0</v>
      </c>
      <c r="AP107">
        <v>1</v>
      </c>
      <c r="AQ107">
        <v>1</v>
      </c>
      <c r="AR107">
        <v>1</v>
      </c>
      <c r="AS107">
        <f>'[1]EVS free'!$O103</f>
        <v>0</v>
      </c>
      <c r="AT107">
        <v>1</v>
      </c>
      <c r="AU107">
        <f t="shared" si="36"/>
        <v>60.634285714285724</v>
      </c>
      <c r="AV107">
        <f t="shared" si="37"/>
        <v>10.019047619047623</v>
      </c>
      <c r="AW107">
        <f t="shared" si="38"/>
        <v>7.4304761904761918</v>
      </c>
      <c r="AX107">
        <f t="shared" si="39"/>
        <v>8.8071428571428569</v>
      </c>
      <c r="AY107">
        <v>1</v>
      </c>
      <c r="AZ107">
        <v>1</v>
      </c>
      <c r="BA107">
        <v>1</v>
      </c>
      <c r="BG107">
        <f t="shared" si="42"/>
        <v>142.85714285714286</v>
      </c>
      <c r="BH107" s="10">
        <f t="shared" si="40"/>
        <v>7.2916666666666659E-5</v>
      </c>
      <c r="BI107">
        <f t="shared" si="41"/>
        <v>96.703296703296701</v>
      </c>
    </row>
    <row r="108" spans="1:61" ht="72.5">
      <c r="A108">
        <v>79</v>
      </c>
      <c r="B108" s="1" t="s">
        <v>1076</v>
      </c>
      <c r="C108" s="2" t="s">
        <v>1075</v>
      </c>
      <c r="D108">
        <v>1</v>
      </c>
      <c r="E108">
        <v>1</v>
      </c>
      <c r="F108">
        <f t="shared" si="23"/>
        <v>1</v>
      </c>
      <c r="G108">
        <f t="shared" si="24"/>
        <v>21</v>
      </c>
      <c r="H108">
        <f t="shared" si="25"/>
        <v>21</v>
      </c>
      <c r="I108">
        <f t="shared" si="26"/>
        <v>130</v>
      </c>
      <c r="J108">
        <f>'[1]EVS free'!$C104</f>
        <v>42</v>
      </c>
      <c r="K108">
        <f t="shared" si="27"/>
        <v>2</v>
      </c>
      <c r="L108">
        <f t="shared" si="28"/>
        <v>123</v>
      </c>
      <c r="M108">
        <f t="shared" si="29"/>
        <v>5.8571428571428568</v>
      </c>
      <c r="N108">
        <v>1</v>
      </c>
      <c r="O108">
        <v>1</v>
      </c>
      <c r="P108">
        <v>0</v>
      </c>
      <c r="Q108">
        <v>1</v>
      </c>
      <c r="R108">
        <f>'[1]EVS free'!$E104</f>
        <v>0</v>
      </c>
      <c r="S108">
        <v>1</v>
      </c>
      <c r="T108">
        <f t="shared" si="30"/>
        <v>0</v>
      </c>
      <c r="U108">
        <f>'[1]EVS free'!$F104</f>
        <v>1</v>
      </c>
      <c r="V108">
        <v>1</v>
      </c>
      <c r="W108">
        <f t="shared" si="31"/>
        <v>0</v>
      </c>
      <c r="X108">
        <f t="shared" si="32"/>
        <v>1</v>
      </c>
      <c r="Y108">
        <f>'[1]EVS free'!$D104</f>
        <v>0</v>
      </c>
      <c r="Z108">
        <f>'[1]EVS free'!$G104</f>
        <v>1</v>
      </c>
      <c r="AA108">
        <f>'[1]EVS free'!$H104</f>
        <v>1</v>
      </c>
      <c r="AB108">
        <f>'[1]EVS free'!$I104</f>
        <v>1</v>
      </c>
      <c r="AC108">
        <v>1</v>
      </c>
      <c r="AD108">
        <f>'[1]EVS free'!$J104</f>
        <v>0</v>
      </c>
      <c r="AE108">
        <v>1</v>
      </c>
      <c r="AF108">
        <f t="shared" si="33"/>
        <v>7</v>
      </c>
      <c r="AG108">
        <f>'[1]EVS free'!$K104</f>
        <v>1</v>
      </c>
      <c r="AH108">
        <f t="shared" si="34"/>
        <v>1</v>
      </c>
      <c r="AI108">
        <f>'[1]EVS free'!$L104</f>
        <v>1</v>
      </c>
      <c r="AJ108">
        <v>1</v>
      </c>
      <c r="AK108">
        <f t="shared" si="35"/>
        <v>0</v>
      </c>
      <c r="AL108">
        <v>1</v>
      </c>
      <c r="AM108">
        <f>'[1]EVS free'!$M104</f>
        <v>0</v>
      </c>
      <c r="AN108">
        <v>1</v>
      </c>
      <c r="AO108">
        <f>'[1]EVS free'!$N104</f>
        <v>1</v>
      </c>
      <c r="AP108">
        <v>1</v>
      </c>
      <c r="AQ108">
        <v>1</v>
      </c>
      <c r="AR108">
        <v>1</v>
      </c>
      <c r="AS108">
        <f>'[1]EVS free'!$O104</f>
        <v>1</v>
      </c>
      <c r="AT108">
        <v>1</v>
      </c>
      <c r="AU108">
        <f t="shared" si="36"/>
        <v>16.320000000000022</v>
      </c>
      <c r="AV108">
        <f t="shared" si="37"/>
        <v>16.2</v>
      </c>
      <c r="AW108">
        <f t="shared" si="38"/>
        <v>17.230476190476185</v>
      </c>
      <c r="AX108">
        <f t="shared" si="39"/>
        <v>16.657142857142851</v>
      </c>
      <c r="AY108">
        <v>1</v>
      </c>
      <c r="AZ108">
        <v>1</v>
      </c>
      <c r="BA108">
        <v>1</v>
      </c>
      <c r="BG108">
        <f t="shared" si="42"/>
        <v>333.33333333333331</v>
      </c>
      <c r="BH108" s="10">
        <f t="shared" si="40"/>
        <v>7.2916666666666659E-5</v>
      </c>
      <c r="BI108">
        <f t="shared" si="41"/>
        <v>94.615384615384613</v>
      </c>
    </row>
    <row r="109" spans="1:61" ht="43.5">
      <c r="A109">
        <v>80</v>
      </c>
      <c r="B109" s="1" t="s">
        <v>1077</v>
      </c>
      <c r="C109" s="2" t="s">
        <v>1075</v>
      </c>
      <c r="D109">
        <v>1</v>
      </c>
      <c r="E109">
        <v>1</v>
      </c>
      <c r="F109">
        <f t="shared" si="23"/>
        <v>1</v>
      </c>
      <c r="G109">
        <f t="shared" si="24"/>
        <v>17</v>
      </c>
      <c r="H109">
        <f t="shared" si="25"/>
        <v>17</v>
      </c>
      <c r="I109">
        <f t="shared" si="26"/>
        <v>85</v>
      </c>
      <c r="J109">
        <f>'[1]EVS free'!$C105</f>
        <v>30</v>
      </c>
      <c r="K109">
        <f t="shared" si="27"/>
        <v>1.7647058823529411</v>
      </c>
      <c r="L109">
        <f t="shared" si="28"/>
        <v>84</v>
      </c>
      <c r="M109">
        <f t="shared" si="29"/>
        <v>4.9411764705882355</v>
      </c>
      <c r="N109">
        <v>1</v>
      </c>
      <c r="O109">
        <v>1</v>
      </c>
      <c r="P109">
        <v>0</v>
      </c>
      <c r="Q109">
        <v>1</v>
      </c>
      <c r="R109">
        <f>'[1]EVS free'!$E105</f>
        <v>0</v>
      </c>
      <c r="S109">
        <v>1</v>
      </c>
      <c r="T109">
        <f t="shared" si="30"/>
        <v>0</v>
      </c>
      <c r="U109">
        <f>'[1]EVS free'!$F105</f>
        <v>1</v>
      </c>
      <c r="V109">
        <v>1</v>
      </c>
      <c r="W109">
        <f t="shared" si="31"/>
        <v>0</v>
      </c>
      <c r="X109">
        <f t="shared" si="32"/>
        <v>1</v>
      </c>
      <c r="Y109">
        <f>'[1]EVS free'!$D105</f>
        <v>0</v>
      </c>
      <c r="Z109">
        <f>'[1]EVS free'!$G105</f>
        <v>1</v>
      </c>
      <c r="AA109">
        <f>'[1]EVS free'!$H105</f>
        <v>1</v>
      </c>
      <c r="AB109">
        <f>'[1]EVS free'!$I105</f>
        <v>1</v>
      </c>
      <c r="AC109">
        <v>1</v>
      </c>
      <c r="AD109">
        <f>'[1]EVS free'!$J105</f>
        <v>0</v>
      </c>
      <c r="AE109">
        <v>1</v>
      </c>
      <c r="AF109">
        <f t="shared" si="33"/>
        <v>1</v>
      </c>
      <c r="AG109">
        <f>'[1]EVS free'!$K105</f>
        <v>1</v>
      </c>
      <c r="AH109">
        <f t="shared" si="34"/>
        <v>1</v>
      </c>
      <c r="AI109">
        <f>'[1]EVS free'!$L105</f>
        <v>1</v>
      </c>
      <c r="AJ109">
        <v>1</v>
      </c>
      <c r="AK109">
        <f t="shared" si="35"/>
        <v>1</v>
      </c>
      <c r="AL109">
        <v>1</v>
      </c>
      <c r="AM109">
        <f>'[1]EVS free'!$M105</f>
        <v>0</v>
      </c>
      <c r="AN109">
        <v>1</v>
      </c>
      <c r="AO109">
        <f>'[1]EVS free'!$N105</f>
        <v>1</v>
      </c>
      <c r="AP109">
        <v>1</v>
      </c>
      <c r="AQ109">
        <v>1</v>
      </c>
      <c r="AR109">
        <v>1</v>
      </c>
      <c r="AS109">
        <f>'[1]EVS free'!$O105</f>
        <v>1</v>
      </c>
      <c r="AT109">
        <v>1</v>
      </c>
      <c r="AU109">
        <f t="shared" si="36"/>
        <v>40.285882352941201</v>
      </c>
      <c r="AV109">
        <f t="shared" si="37"/>
        <v>11.863529411764706</v>
      </c>
      <c r="AW109">
        <f t="shared" si="38"/>
        <v>11.512941176470587</v>
      </c>
      <c r="AX109">
        <f t="shared" si="39"/>
        <v>10.342941176470589</v>
      </c>
      <c r="AY109">
        <v>1</v>
      </c>
      <c r="AZ109">
        <v>1</v>
      </c>
      <c r="BA109">
        <v>1</v>
      </c>
      <c r="BG109">
        <f t="shared" si="42"/>
        <v>58.823529411764703</v>
      </c>
      <c r="BH109" s="10">
        <f t="shared" si="40"/>
        <v>5.902777777777778E-5</v>
      </c>
      <c r="BI109">
        <f t="shared" si="41"/>
        <v>98.82352941176471</v>
      </c>
    </row>
    <row r="110" spans="1:61" ht="72.5">
      <c r="A110">
        <v>81</v>
      </c>
      <c r="B110" s="1" t="s">
        <v>1078</v>
      </c>
      <c r="C110" s="2" t="s">
        <v>1075</v>
      </c>
      <c r="D110">
        <v>1</v>
      </c>
      <c r="E110">
        <v>1</v>
      </c>
      <c r="F110">
        <f t="shared" si="23"/>
        <v>2</v>
      </c>
      <c r="G110">
        <f t="shared" si="24"/>
        <v>33</v>
      </c>
      <c r="H110">
        <f t="shared" si="25"/>
        <v>16.5</v>
      </c>
      <c r="I110">
        <f t="shared" si="26"/>
        <v>164</v>
      </c>
      <c r="J110">
        <f>'[1]EVS free'!$C106</f>
        <v>58</v>
      </c>
      <c r="K110">
        <f t="shared" si="27"/>
        <v>1.7575757575757576</v>
      </c>
      <c r="L110">
        <f t="shared" si="28"/>
        <v>160</v>
      </c>
      <c r="M110">
        <f t="shared" si="29"/>
        <v>4.8484848484848486</v>
      </c>
      <c r="N110">
        <v>1</v>
      </c>
      <c r="O110">
        <v>1</v>
      </c>
      <c r="P110">
        <v>0</v>
      </c>
      <c r="Q110">
        <v>1</v>
      </c>
      <c r="R110">
        <f>'[1]EVS free'!$E106</f>
        <v>1</v>
      </c>
      <c r="S110">
        <v>1</v>
      </c>
      <c r="T110">
        <f t="shared" si="30"/>
        <v>1</v>
      </c>
      <c r="U110">
        <f>'[1]EVS free'!$F106</f>
        <v>1</v>
      </c>
      <c r="V110">
        <v>1</v>
      </c>
      <c r="W110">
        <f t="shared" si="31"/>
        <v>0</v>
      </c>
      <c r="X110">
        <f t="shared" si="32"/>
        <v>1</v>
      </c>
      <c r="Y110">
        <f>'[1]EVS free'!$D106</f>
        <v>0</v>
      </c>
      <c r="Z110">
        <f>'[1]EVS free'!$G106</f>
        <v>1</v>
      </c>
      <c r="AA110">
        <f>'[1]EVS free'!$H106</f>
        <v>1</v>
      </c>
      <c r="AB110">
        <f>'[1]EVS free'!$I106</f>
        <v>1</v>
      </c>
      <c r="AC110">
        <v>1</v>
      </c>
      <c r="AD110">
        <f>'[1]EVS free'!$J106</f>
        <v>0</v>
      </c>
      <c r="AE110">
        <v>1</v>
      </c>
      <c r="AF110">
        <f t="shared" si="33"/>
        <v>4</v>
      </c>
      <c r="AG110">
        <f>'[1]EVS free'!$K106</f>
        <v>1</v>
      </c>
      <c r="AH110">
        <f t="shared" si="34"/>
        <v>1</v>
      </c>
      <c r="AI110">
        <f>'[1]EVS free'!$L106</f>
        <v>0</v>
      </c>
      <c r="AJ110">
        <v>1</v>
      </c>
      <c r="AK110">
        <f t="shared" si="35"/>
        <v>1</v>
      </c>
      <c r="AL110">
        <v>1</v>
      </c>
      <c r="AM110">
        <f>'[1]EVS free'!$M106</f>
        <v>0</v>
      </c>
      <c r="AN110">
        <v>1</v>
      </c>
      <c r="AO110">
        <f>'[1]EVS free'!$N106</f>
        <v>1</v>
      </c>
      <c r="AP110">
        <v>1</v>
      </c>
      <c r="AQ110">
        <v>1</v>
      </c>
      <c r="AR110">
        <v>1</v>
      </c>
      <c r="AS110">
        <f>'[1]EVS free'!$O106</f>
        <v>1</v>
      </c>
      <c r="AT110">
        <v>1</v>
      </c>
      <c r="AU110">
        <f t="shared" si="36"/>
        <v>41.396590909090918</v>
      </c>
      <c r="AV110">
        <f t="shared" si="37"/>
        <v>11.584393939393944</v>
      </c>
      <c r="AW110">
        <f t="shared" si="38"/>
        <v>10.915151515151518</v>
      </c>
      <c r="AX110">
        <f t="shared" si="39"/>
        <v>9.6563636363636363</v>
      </c>
      <c r="AY110">
        <v>0</v>
      </c>
      <c r="AZ110">
        <v>1</v>
      </c>
      <c r="BA110">
        <v>1</v>
      </c>
      <c r="BG110">
        <f t="shared" si="42"/>
        <v>121.21212121212122</v>
      </c>
      <c r="BH110" s="10">
        <f t="shared" si="40"/>
        <v>1.1458333333333333E-4</v>
      </c>
      <c r="BI110">
        <f t="shared" si="41"/>
        <v>97.560975609756099</v>
      </c>
    </row>
    <row r="111" spans="1:61" ht="72.5">
      <c r="A111">
        <v>82</v>
      </c>
      <c r="B111" s="1" t="s">
        <v>1079</v>
      </c>
      <c r="C111" s="2" t="s">
        <v>1080</v>
      </c>
      <c r="D111">
        <v>1</v>
      </c>
      <c r="E111">
        <v>1</v>
      </c>
      <c r="F111">
        <f t="shared" si="23"/>
        <v>1</v>
      </c>
      <c r="G111">
        <f t="shared" si="24"/>
        <v>29</v>
      </c>
      <c r="H111">
        <f t="shared" si="25"/>
        <v>29</v>
      </c>
      <c r="I111">
        <f t="shared" si="26"/>
        <v>137</v>
      </c>
      <c r="J111">
        <f>'[1]EVS free'!$C107</f>
        <v>47</v>
      </c>
      <c r="K111">
        <f t="shared" si="27"/>
        <v>1.6206896551724137</v>
      </c>
      <c r="L111">
        <f t="shared" si="28"/>
        <v>130</v>
      </c>
      <c r="M111">
        <f t="shared" si="29"/>
        <v>4.4827586206896548</v>
      </c>
      <c r="N111">
        <v>0</v>
      </c>
      <c r="O111">
        <v>1</v>
      </c>
      <c r="P111">
        <v>0</v>
      </c>
      <c r="Q111">
        <v>1</v>
      </c>
      <c r="R111">
        <f>'[1]EVS free'!$E107</f>
        <v>1</v>
      </c>
      <c r="S111">
        <v>1</v>
      </c>
      <c r="T111">
        <f t="shared" si="30"/>
        <v>1</v>
      </c>
      <c r="U111">
        <f>'[1]EVS free'!$F107</f>
        <v>1</v>
      </c>
      <c r="V111">
        <v>1</v>
      </c>
      <c r="W111">
        <f t="shared" si="31"/>
        <v>0</v>
      </c>
      <c r="X111">
        <f t="shared" si="32"/>
        <v>1</v>
      </c>
      <c r="Y111">
        <f>'[1]EVS free'!$D107</f>
        <v>0</v>
      </c>
      <c r="Z111">
        <f>'[1]EVS free'!$G107</f>
        <v>1</v>
      </c>
      <c r="AA111">
        <f>'[1]EVS free'!$H107</f>
        <v>1</v>
      </c>
      <c r="AB111">
        <f>'[1]EVS free'!$I107</f>
        <v>1</v>
      </c>
      <c r="AC111">
        <v>1</v>
      </c>
      <c r="AD111">
        <f>'[1]EVS free'!$J107</f>
        <v>1</v>
      </c>
      <c r="AE111">
        <v>1</v>
      </c>
      <c r="AF111">
        <f t="shared" si="33"/>
        <v>7</v>
      </c>
      <c r="AG111">
        <f>'[1]EVS free'!$K107</f>
        <v>1</v>
      </c>
      <c r="AH111">
        <f t="shared" si="34"/>
        <v>1</v>
      </c>
      <c r="AI111">
        <f>'[1]EVS free'!$L107</f>
        <v>0</v>
      </c>
      <c r="AJ111">
        <v>0</v>
      </c>
      <c r="AK111">
        <f t="shared" si="35"/>
        <v>0</v>
      </c>
      <c r="AL111">
        <v>1</v>
      </c>
      <c r="AM111">
        <f>'[1]EVS free'!$M107</f>
        <v>1</v>
      </c>
      <c r="AN111">
        <v>1</v>
      </c>
      <c r="AO111">
        <f>'[1]EVS free'!$N107</f>
        <v>1</v>
      </c>
      <c r="AP111">
        <v>1</v>
      </c>
      <c r="AQ111">
        <v>1</v>
      </c>
      <c r="AR111">
        <v>1</v>
      </c>
      <c r="AS111">
        <f>'[1]EVS free'!$O107</f>
        <v>1</v>
      </c>
      <c r="AT111">
        <v>1</v>
      </c>
      <c r="AU111">
        <f t="shared" si="36"/>
        <v>40.289655172413802</v>
      </c>
      <c r="AV111">
        <f t="shared" si="37"/>
        <v>14.844137931034485</v>
      </c>
      <c r="AW111">
        <f t="shared" si="38"/>
        <v>9.5379310344827566</v>
      </c>
      <c r="AX111">
        <f t="shared" si="39"/>
        <v>14.183793103448274</v>
      </c>
      <c r="AY111">
        <v>1</v>
      </c>
      <c r="AZ111">
        <v>1</v>
      </c>
      <c r="BA111">
        <v>1</v>
      </c>
      <c r="BG111">
        <f t="shared" si="42"/>
        <v>241.37931034482759</v>
      </c>
      <c r="BH111" s="10">
        <f t="shared" si="40"/>
        <v>1.0069444444444445E-4</v>
      </c>
      <c r="BI111">
        <f t="shared" si="41"/>
        <v>94.890510948905103</v>
      </c>
    </row>
    <row r="112" spans="1:61" ht="58">
      <c r="A112">
        <v>83</v>
      </c>
      <c r="B112" s="1" t="s">
        <v>1081</v>
      </c>
      <c r="C112" s="2" t="s">
        <v>1080</v>
      </c>
      <c r="D112">
        <v>1</v>
      </c>
      <c r="E112">
        <v>1</v>
      </c>
      <c r="F112">
        <f t="shared" si="23"/>
        <v>2</v>
      </c>
      <c r="G112">
        <f t="shared" si="24"/>
        <v>20</v>
      </c>
      <c r="H112">
        <f t="shared" si="25"/>
        <v>10</v>
      </c>
      <c r="I112">
        <f t="shared" si="26"/>
        <v>112</v>
      </c>
      <c r="J112">
        <f>'[1]EVS free'!$C108</f>
        <v>38</v>
      </c>
      <c r="K112">
        <f t="shared" si="27"/>
        <v>1.9</v>
      </c>
      <c r="L112">
        <f t="shared" si="28"/>
        <v>108</v>
      </c>
      <c r="M112">
        <f t="shared" si="29"/>
        <v>5.4</v>
      </c>
      <c r="N112">
        <v>0</v>
      </c>
      <c r="O112">
        <v>1</v>
      </c>
      <c r="P112">
        <v>1</v>
      </c>
      <c r="Q112">
        <v>0</v>
      </c>
      <c r="R112">
        <f>'[1]EVS free'!$E108</f>
        <v>1</v>
      </c>
      <c r="S112">
        <v>1</v>
      </c>
      <c r="T112">
        <f t="shared" si="30"/>
        <v>0</v>
      </c>
      <c r="U112">
        <f>'[1]EVS free'!$F108</f>
        <v>1</v>
      </c>
      <c r="V112">
        <v>1</v>
      </c>
      <c r="W112">
        <f t="shared" si="31"/>
        <v>0</v>
      </c>
      <c r="X112">
        <f t="shared" si="32"/>
        <v>1</v>
      </c>
      <c r="Y112">
        <f>'[1]EVS free'!$D108</f>
        <v>0</v>
      </c>
      <c r="Z112">
        <f>'[1]EVS free'!$G108</f>
        <v>1</v>
      </c>
      <c r="AA112">
        <f>'[1]EVS free'!$H108</f>
        <v>1</v>
      </c>
      <c r="AB112">
        <f>'[1]EVS free'!$I108</f>
        <v>1</v>
      </c>
      <c r="AC112">
        <v>1</v>
      </c>
      <c r="AD112">
        <f>'[1]EVS free'!$J108</f>
        <v>1</v>
      </c>
      <c r="AE112">
        <v>1</v>
      </c>
      <c r="AF112">
        <f t="shared" si="33"/>
        <v>4</v>
      </c>
      <c r="AG112">
        <f>'[1]EVS free'!$K108</f>
        <v>1</v>
      </c>
      <c r="AH112">
        <f t="shared" si="34"/>
        <v>0</v>
      </c>
      <c r="AI112">
        <f>'[1]EVS free'!$L108</f>
        <v>1</v>
      </c>
      <c r="AJ112">
        <v>1</v>
      </c>
      <c r="AK112">
        <f t="shared" si="35"/>
        <v>1</v>
      </c>
      <c r="AL112">
        <v>1</v>
      </c>
      <c r="AM112">
        <f>'[1]EVS free'!$M108</f>
        <v>0</v>
      </c>
      <c r="AN112">
        <v>1</v>
      </c>
      <c r="AO112">
        <f>'[1]EVS free'!$N108</f>
        <v>1</v>
      </c>
      <c r="AP112">
        <v>1</v>
      </c>
      <c r="AQ112">
        <v>1</v>
      </c>
      <c r="AR112">
        <v>1</v>
      </c>
      <c r="AS112">
        <f>'[1]EVS free'!$O108</f>
        <v>1</v>
      </c>
      <c r="AT112">
        <v>1</v>
      </c>
      <c r="AU112">
        <f t="shared" si="36"/>
        <v>35.945000000000029</v>
      </c>
      <c r="AV112">
        <f t="shared" si="37"/>
        <v>10.73</v>
      </c>
      <c r="AW112">
        <f t="shared" si="38"/>
        <v>12.992000000000001</v>
      </c>
      <c r="AX112">
        <f t="shared" si="39"/>
        <v>9.0040000000000013</v>
      </c>
      <c r="AY112">
        <v>0</v>
      </c>
      <c r="AZ112">
        <v>1</v>
      </c>
      <c r="BA112">
        <v>1</v>
      </c>
      <c r="BG112">
        <f t="shared" si="42"/>
        <v>200</v>
      </c>
      <c r="BH112" s="10">
        <f t="shared" si="40"/>
        <v>6.9444444444444444E-5</v>
      </c>
      <c r="BI112">
        <f t="shared" si="41"/>
        <v>96.428571428571431</v>
      </c>
    </row>
    <row r="113" spans="1:61" ht="43.5">
      <c r="A113">
        <v>84</v>
      </c>
      <c r="B113" s="1" t="s">
        <v>1082</v>
      </c>
      <c r="C113" s="2" t="s">
        <v>1080</v>
      </c>
      <c r="D113">
        <v>1</v>
      </c>
      <c r="E113">
        <v>1</v>
      </c>
      <c r="F113">
        <f t="shared" si="23"/>
        <v>1</v>
      </c>
      <c r="G113">
        <f t="shared" si="24"/>
        <v>14</v>
      </c>
      <c r="H113">
        <f t="shared" si="25"/>
        <v>14</v>
      </c>
      <c r="I113">
        <f t="shared" si="26"/>
        <v>90</v>
      </c>
      <c r="J113">
        <f>'[1]EVS free'!$C109</f>
        <v>28</v>
      </c>
      <c r="K113">
        <f t="shared" si="27"/>
        <v>2</v>
      </c>
      <c r="L113">
        <f t="shared" si="28"/>
        <v>89</v>
      </c>
      <c r="M113">
        <f t="shared" si="29"/>
        <v>6.3571428571428568</v>
      </c>
      <c r="N113">
        <v>0</v>
      </c>
      <c r="O113">
        <v>1</v>
      </c>
      <c r="P113">
        <v>1</v>
      </c>
      <c r="Q113">
        <v>1</v>
      </c>
      <c r="R113">
        <f>'[1]EVS free'!$E109</f>
        <v>0</v>
      </c>
      <c r="S113">
        <v>1</v>
      </c>
      <c r="T113">
        <f t="shared" si="30"/>
        <v>0</v>
      </c>
      <c r="U113">
        <f>'[1]EVS free'!$F109</f>
        <v>1</v>
      </c>
      <c r="V113">
        <v>1</v>
      </c>
      <c r="W113">
        <f t="shared" si="31"/>
        <v>0</v>
      </c>
      <c r="X113">
        <f t="shared" si="32"/>
        <v>1</v>
      </c>
      <c r="Y113">
        <f>'[1]EVS free'!$D109</f>
        <v>1</v>
      </c>
      <c r="Z113">
        <f>'[1]EVS free'!$G109</f>
        <v>1</v>
      </c>
      <c r="AA113">
        <f>'[1]EVS free'!$H109</f>
        <v>0</v>
      </c>
      <c r="AB113">
        <f>'[1]EVS free'!$I109</f>
        <v>1</v>
      </c>
      <c r="AC113">
        <v>1</v>
      </c>
      <c r="AD113">
        <f>'[1]EVS free'!$J109</f>
        <v>1</v>
      </c>
      <c r="AE113">
        <v>1</v>
      </c>
      <c r="AF113">
        <f t="shared" si="33"/>
        <v>1</v>
      </c>
      <c r="AG113">
        <f>'[1]EVS free'!$K109</f>
        <v>1</v>
      </c>
      <c r="AH113">
        <f t="shared" si="34"/>
        <v>1</v>
      </c>
      <c r="AI113">
        <f>'[1]EVS free'!$L109</f>
        <v>1</v>
      </c>
      <c r="AJ113">
        <v>1</v>
      </c>
      <c r="AK113">
        <f t="shared" si="35"/>
        <v>1</v>
      </c>
      <c r="AL113">
        <v>1</v>
      </c>
      <c r="AM113">
        <f>'[1]EVS free'!$M109</f>
        <v>0</v>
      </c>
      <c r="AN113">
        <v>1</v>
      </c>
      <c r="AO113">
        <f>'[1]EVS free'!$N109</f>
        <v>1</v>
      </c>
      <c r="AP113">
        <v>1</v>
      </c>
      <c r="AQ113">
        <v>1</v>
      </c>
      <c r="AR113">
        <v>1</v>
      </c>
      <c r="AS113">
        <f>'[1]EVS free'!$O109</f>
        <v>0</v>
      </c>
      <c r="AT113">
        <v>1</v>
      </c>
      <c r="AU113">
        <f t="shared" si="36"/>
        <v>23.425000000000018</v>
      </c>
      <c r="AV113">
        <f t="shared" si="37"/>
        <v>13.470000000000002</v>
      </c>
      <c r="AW113">
        <f t="shared" si="38"/>
        <v>19.465714285714281</v>
      </c>
      <c r="AX113">
        <f t="shared" si="39"/>
        <v>15.512142857142855</v>
      </c>
      <c r="AY113">
        <v>1</v>
      </c>
      <c r="AZ113">
        <v>1</v>
      </c>
      <c r="BA113">
        <v>1</v>
      </c>
      <c r="BG113">
        <f t="shared" si="42"/>
        <v>71.428571428571431</v>
      </c>
      <c r="BH113" s="10">
        <f t="shared" si="40"/>
        <v>4.8611111111111115E-5</v>
      </c>
      <c r="BI113">
        <f t="shared" si="41"/>
        <v>98.888888888888886</v>
      </c>
    </row>
    <row r="114" spans="1:61" ht="72.5">
      <c r="A114">
        <v>85</v>
      </c>
      <c r="B114" s="1" t="s">
        <v>1083</v>
      </c>
      <c r="C114" s="2" t="s">
        <v>1080</v>
      </c>
      <c r="D114">
        <v>1</v>
      </c>
      <c r="E114">
        <v>1</v>
      </c>
      <c r="F114">
        <f t="shared" si="23"/>
        <v>2</v>
      </c>
      <c r="G114">
        <f t="shared" si="24"/>
        <v>28</v>
      </c>
      <c r="H114">
        <f t="shared" si="25"/>
        <v>14</v>
      </c>
      <c r="I114">
        <f t="shared" si="26"/>
        <v>144</v>
      </c>
      <c r="J114">
        <f>'[1]EVS free'!$C110</f>
        <v>49</v>
      </c>
      <c r="K114">
        <f t="shared" si="27"/>
        <v>1.75</v>
      </c>
      <c r="L114">
        <f t="shared" si="28"/>
        <v>138</v>
      </c>
      <c r="M114">
        <f t="shared" si="29"/>
        <v>4.9285714285714288</v>
      </c>
      <c r="N114">
        <v>0</v>
      </c>
      <c r="O114">
        <v>1</v>
      </c>
      <c r="P114">
        <v>0</v>
      </c>
      <c r="Q114">
        <v>1</v>
      </c>
      <c r="R114">
        <f>'[1]EVS free'!$E110</f>
        <v>1</v>
      </c>
      <c r="S114">
        <v>1</v>
      </c>
      <c r="T114">
        <f t="shared" si="30"/>
        <v>1</v>
      </c>
      <c r="U114">
        <f>'[1]EVS free'!$F110</f>
        <v>0</v>
      </c>
      <c r="V114">
        <v>1</v>
      </c>
      <c r="W114">
        <f t="shared" si="31"/>
        <v>0</v>
      </c>
      <c r="X114">
        <f t="shared" si="32"/>
        <v>1</v>
      </c>
      <c r="Y114">
        <f>'[1]EVS free'!$D110</f>
        <v>1</v>
      </c>
      <c r="Z114">
        <f>'[1]EVS free'!$G110</f>
        <v>1</v>
      </c>
      <c r="AA114">
        <f>'[1]EVS free'!$H110</f>
        <v>1</v>
      </c>
      <c r="AB114">
        <f>'[1]EVS free'!$I110</f>
        <v>1</v>
      </c>
      <c r="AC114">
        <v>1</v>
      </c>
      <c r="AD114">
        <f>'[1]EVS free'!$J110</f>
        <v>1</v>
      </c>
      <c r="AE114">
        <v>1</v>
      </c>
      <c r="AF114">
        <f t="shared" si="33"/>
        <v>6</v>
      </c>
      <c r="AG114">
        <f>'[1]EVS free'!$K110</f>
        <v>0</v>
      </c>
      <c r="AH114">
        <f t="shared" si="34"/>
        <v>1</v>
      </c>
      <c r="AI114">
        <f>'[1]EVS free'!$L110</f>
        <v>1</v>
      </c>
      <c r="AJ114">
        <v>1</v>
      </c>
      <c r="AK114">
        <f t="shared" si="35"/>
        <v>1</v>
      </c>
      <c r="AL114">
        <v>1</v>
      </c>
      <c r="AM114">
        <f>'[1]EVS free'!$M110</f>
        <v>0</v>
      </c>
      <c r="AN114">
        <v>1</v>
      </c>
      <c r="AO114">
        <f>'[1]EVS free'!$N110</f>
        <v>1</v>
      </c>
      <c r="AP114">
        <v>1</v>
      </c>
      <c r="AQ114">
        <v>1</v>
      </c>
      <c r="AR114">
        <v>1</v>
      </c>
      <c r="AS114">
        <f>'[1]EVS free'!$O110</f>
        <v>1</v>
      </c>
      <c r="AT114">
        <v>1</v>
      </c>
      <c r="AU114">
        <f t="shared" si="36"/>
        <v>44.575000000000024</v>
      </c>
      <c r="AV114">
        <f t="shared" si="37"/>
        <v>10.520000000000003</v>
      </c>
      <c r="AW114">
        <f t="shared" si="38"/>
        <v>11.065714285714286</v>
      </c>
      <c r="AX114">
        <f t="shared" si="39"/>
        <v>8.783571428571431</v>
      </c>
      <c r="AY114">
        <v>0</v>
      </c>
      <c r="AZ114">
        <v>1</v>
      </c>
      <c r="BA114">
        <v>1</v>
      </c>
      <c r="BG114">
        <f t="shared" si="42"/>
        <v>214.28571428571428</v>
      </c>
      <c r="BH114" s="10">
        <f t="shared" si="40"/>
        <v>9.722222222222223E-5</v>
      </c>
      <c r="BI114">
        <f t="shared" si="41"/>
        <v>95.833333333333343</v>
      </c>
    </row>
    <row r="115" spans="1:61" ht="29">
      <c r="A115">
        <v>86</v>
      </c>
      <c r="B115" s="1" t="s">
        <v>1084</v>
      </c>
      <c r="C115" s="2" t="s">
        <v>1080</v>
      </c>
      <c r="D115">
        <v>1</v>
      </c>
      <c r="E115">
        <v>1</v>
      </c>
      <c r="F115">
        <f t="shared" si="23"/>
        <v>1</v>
      </c>
      <c r="G115">
        <f t="shared" si="24"/>
        <v>12</v>
      </c>
      <c r="H115">
        <f t="shared" si="25"/>
        <v>12</v>
      </c>
      <c r="I115">
        <f t="shared" si="26"/>
        <v>61</v>
      </c>
      <c r="J115">
        <f>'[1]EVS free'!$C111</f>
        <v>19</v>
      </c>
      <c r="K115">
        <f t="shared" si="27"/>
        <v>1.5833333333333333</v>
      </c>
      <c r="L115">
        <f t="shared" si="28"/>
        <v>60</v>
      </c>
      <c r="M115">
        <f t="shared" si="29"/>
        <v>5</v>
      </c>
      <c r="N115">
        <v>1</v>
      </c>
      <c r="O115">
        <v>1</v>
      </c>
      <c r="P115">
        <v>1</v>
      </c>
      <c r="Q115">
        <v>1</v>
      </c>
      <c r="R115">
        <f>'[1]EVS free'!$E111</f>
        <v>1</v>
      </c>
      <c r="S115">
        <v>1</v>
      </c>
      <c r="T115">
        <f t="shared" si="30"/>
        <v>1</v>
      </c>
      <c r="U115">
        <f>'[1]EVS free'!$F111</f>
        <v>1</v>
      </c>
      <c r="V115">
        <v>1</v>
      </c>
      <c r="W115">
        <f t="shared" si="31"/>
        <v>1</v>
      </c>
      <c r="X115">
        <f t="shared" si="32"/>
        <v>1</v>
      </c>
      <c r="Y115">
        <f>'[1]EVS free'!$D111</f>
        <v>1</v>
      </c>
      <c r="Z115">
        <f>'[1]EVS free'!$G111</f>
        <v>1</v>
      </c>
      <c r="AA115">
        <f>'[1]EVS free'!$H111</f>
        <v>1</v>
      </c>
      <c r="AB115">
        <f>'[1]EVS free'!$I111</f>
        <v>1</v>
      </c>
      <c r="AC115">
        <v>1</v>
      </c>
      <c r="AD115">
        <f>'[1]EVS free'!$J111</f>
        <v>1</v>
      </c>
      <c r="AE115">
        <v>1</v>
      </c>
      <c r="AF115">
        <f t="shared" si="33"/>
        <v>1</v>
      </c>
      <c r="AG115">
        <f>'[1]EVS free'!$K111</f>
        <v>1</v>
      </c>
      <c r="AH115">
        <f t="shared" si="34"/>
        <v>1</v>
      </c>
      <c r="AI115">
        <f>'[1]EVS free'!$L111</f>
        <v>1</v>
      </c>
      <c r="AJ115">
        <v>1</v>
      </c>
      <c r="AK115">
        <f t="shared" si="35"/>
        <v>1</v>
      </c>
      <c r="AL115">
        <v>1</v>
      </c>
      <c r="AM115">
        <f>'[1]EVS free'!$M111</f>
        <v>1</v>
      </c>
      <c r="AN115">
        <v>1</v>
      </c>
      <c r="AO115">
        <f>'[1]EVS free'!$N111</f>
        <v>1</v>
      </c>
      <c r="AP115">
        <v>1</v>
      </c>
      <c r="AQ115">
        <v>1</v>
      </c>
      <c r="AR115">
        <v>1</v>
      </c>
      <c r="AS115">
        <f>'[1]EVS free'!$O111</f>
        <v>1</v>
      </c>
      <c r="AT115">
        <v>1</v>
      </c>
      <c r="AU115">
        <f t="shared" si="36"/>
        <v>60.70500000000002</v>
      </c>
      <c r="AV115">
        <f t="shared" si="37"/>
        <v>7.7733333333333334</v>
      </c>
      <c r="AW115">
        <f t="shared" si="38"/>
        <v>11.133333333333333</v>
      </c>
      <c r="AX115">
        <f t="shared" si="39"/>
        <v>8.120000000000001</v>
      </c>
      <c r="AY115">
        <v>1</v>
      </c>
      <c r="AZ115">
        <v>1</v>
      </c>
      <c r="BA115">
        <v>1</v>
      </c>
      <c r="BG115">
        <f t="shared" si="42"/>
        <v>83.333333333333329</v>
      </c>
      <c r="BH115" s="10">
        <f t="shared" si="40"/>
        <v>4.1666666666666665E-5</v>
      </c>
      <c r="BI115">
        <f t="shared" si="41"/>
        <v>98.360655737704917</v>
      </c>
    </row>
  </sheetData>
  <mergeCells count="1">
    <mergeCell ref="A3:A4"/>
  </mergeCells>
  <conditionalFormatting sqref="F6:F104">
    <cfRule type="cellIs" dxfId="1420" priority="139" operator="greaterThanOrEqual">
      <formula>2</formula>
    </cfRule>
    <cfRule type="cellIs" dxfId="1419" priority="140" operator="equal">
      <formula>1</formula>
    </cfRule>
    <cfRule type="cellIs" dxfId="1418" priority="148" operator="equal">
      <formula>0</formula>
    </cfRule>
  </conditionalFormatting>
  <conditionalFormatting sqref="G6:G104">
    <cfRule type="cellIs" dxfId="1417" priority="136" operator="greaterThan">
      <formula>20</formula>
    </cfRule>
    <cfRule type="cellIs" dxfId="1416" priority="137" operator="between">
      <formula>16</formula>
      <formula>20</formula>
    </cfRule>
    <cfRule type="cellIs" dxfId="1415" priority="138" operator="between">
      <formula>5</formula>
      <formula>15</formula>
    </cfRule>
    <cfRule type="cellIs" dxfId="1414" priority="147" operator="lessThan">
      <formula>5</formula>
    </cfRule>
  </conditionalFormatting>
  <conditionalFormatting sqref="AU6:AU104">
    <cfRule type="colorScale" priority="146">
      <colorScale>
        <cfvo type="num" val="0"/>
        <cfvo type="num" val="65"/>
        <cfvo type="num" val="100"/>
        <color rgb="FFFFCCCC"/>
        <color rgb="FFFFEB84"/>
        <color theme="9" tint="0.39997558519241921"/>
      </colorScale>
    </cfRule>
  </conditionalFormatting>
  <conditionalFormatting sqref="AV6:AX104">
    <cfRule type="colorScale" priority="145">
      <colorScale>
        <cfvo type="num" val="0"/>
        <cfvo type="num" val="8"/>
        <cfvo type="num" val="15"/>
        <color theme="9" tint="0.39997558519241921"/>
        <color rgb="FFFFEB84"/>
        <color rgb="FFFFCCCC"/>
      </colorScale>
    </cfRule>
  </conditionalFormatting>
  <conditionalFormatting sqref="AU2">
    <cfRule type="colorScale" priority="144">
      <colorScale>
        <cfvo type="num" val="0"/>
        <cfvo type="num" val="65"/>
        <cfvo type="num" val="100"/>
        <color rgb="FFFFCCCC"/>
        <color rgb="FFFFEB84"/>
        <color theme="9" tint="0.39997558519241921"/>
      </colorScale>
    </cfRule>
  </conditionalFormatting>
  <conditionalFormatting sqref="AV2">
    <cfRule type="colorScale" priority="143">
      <colorScale>
        <cfvo type="num" val="0"/>
        <cfvo type="num" val="8"/>
        <cfvo type="num" val="13"/>
        <color theme="9" tint="0.39997558519241921"/>
        <color rgb="FFFFEB84"/>
        <color rgb="FFFFCCCC"/>
      </colorScale>
    </cfRule>
  </conditionalFormatting>
  <conditionalFormatting sqref="AW2">
    <cfRule type="colorScale" priority="142">
      <colorScale>
        <cfvo type="num" val="0"/>
        <cfvo type="num" val="8"/>
        <cfvo type="num" val="13"/>
        <color theme="9" tint="0.39997558519241921"/>
        <color rgb="FFFFEB84"/>
        <color rgb="FFFFCCCC"/>
      </colorScale>
    </cfRule>
  </conditionalFormatting>
  <conditionalFormatting sqref="AX2">
    <cfRule type="colorScale" priority="141">
      <colorScale>
        <cfvo type="num" val="0"/>
        <cfvo type="num" val="8"/>
        <cfvo type="num" val="13"/>
        <color theme="9" tint="0.39997558519241921"/>
        <color rgb="FFFFEB84"/>
        <color rgb="FFFFCCCC"/>
      </colorScale>
    </cfRule>
  </conditionalFormatting>
  <conditionalFormatting sqref="N6">
    <cfRule type="cellIs" dxfId="1413" priority="134" operator="equal">
      <formula>1</formula>
    </cfRule>
    <cfRule type="cellIs" dxfId="1412" priority="135" operator="notEqual">
      <formula>1</formula>
    </cfRule>
  </conditionalFormatting>
  <conditionalFormatting sqref="L2:M2 O2:AE2 AG2:AT2 AY2:BA2">
    <cfRule type="colorScale" priority="133">
      <colorScale>
        <cfvo type="num" val="0"/>
        <cfvo type="num" val="50"/>
        <cfvo type="num" val="100"/>
        <color rgb="FFFFCCCC"/>
        <color rgb="FFFFEB84"/>
        <color theme="9" tint="0.39997558519241921"/>
      </colorScale>
    </cfRule>
  </conditionalFormatting>
  <conditionalFormatting sqref="BM2">
    <cfRule type="colorScale" priority="132">
      <colorScale>
        <cfvo type="num" val="0"/>
        <cfvo type="num" val="50"/>
        <cfvo type="num" val="100"/>
        <color rgb="FFFFCCCC"/>
        <color rgb="FFFFEB84"/>
        <color theme="9" tint="0.39997558519241921"/>
      </colorScale>
    </cfRule>
  </conditionalFormatting>
  <conditionalFormatting sqref="BG6:BG115">
    <cfRule type="cellIs" dxfId="1411" priority="130" operator="greaterThanOrEqual">
      <formula>208</formula>
    </cfRule>
    <cfRule type="cellIs" dxfId="1410" priority="131" operator="lessThan">
      <formula>208</formula>
    </cfRule>
  </conditionalFormatting>
  <conditionalFormatting sqref="BG2">
    <cfRule type="cellIs" dxfId="1409" priority="128" operator="greaterThanOrEqual">
      <formula>208</formula>
    </cfRule>
    <cfRule type="cellIs" dxfId="1408" priority="129" operator="lessThan">
      <formula>208</formula>
    </cfRule>
  </conditionalFormatting>
  <conditionalFormatting sqref="BB2 BB6:BF104">
    <cfRule type="cellIs" dxfId="1407" priority="125" operator="greaterThanOrEqual">
      <formula>9</formula>
    </cfRule>
    <cfRule type="cellIs" dxfId="1406" priority="126" operator="between">
      <formula>7</formula>
      <formula>9</formula>
    </cfRule>
    <cfRule type="cellIs" dxfId="1405" priority="127" operator="lessThan">
      <formula>7</formula>
    </cfRule>
  </conditionalFormatting>
  <conditionalFormatting sqref="BC6">
    <cfRule type="colorScale" priority="124">
      <colorScale>
        <cfvo type="num" val="0"/>
        <cfvo type="percentile" val="8"/>
        <cfvo type="num" val="15"/>
        <color theme="9" tint="0.39997558519241921"/>
        <color rgb="FFFFEB84"/>
        <color rgb="FFFFCCCC"/>
      </colorScale>
    </cfRule>
  </conditionalFormatting>
  <conditionalFormatting sqref="BD6">
    <cfRule type="colorScale" priority="123">
      <colorScale>
        <cfvo type="num" val="0"/>
        <cfvo type="percentile" val="8"/>
        <cfvo type="num" val="15"/>
        <color theme="9" tint="0.39997558519241921"/>
        <color rgb="FFFFEB84"/>
        <color rgb="FFFFCCCC"/>
      </colorScale>
    </cfRule>
  </conditionalFormatting>
  <conditionalFormatting sqref="BE6">
    <cfRule type="colorScale" priority="122">
      <colorScale>
        <cfvo type="num" val="0"/>
        <cfvo type="percentile" val="8"/>
        <cfvo type="num" val="15"/>
        <color theme="9" tint="0.39997558519241921"/>
        <color rgb="FFFFEB84"/>
        <color rgb="FFFFCCCC"/>
      </colorScale>
    </cfRule>
  </conditionalFormatting>
  <conditionalFormatting sqref="BF6">
    <cfRule type="colorScale" priority="121">
      <colorScale>
        <cfvo type="num" val="0"/>
        <cfvo type="percentile" val="8"/>
        <cfvo type="num" val="15"/>
        <color theme="9" tint="0.39997558519241921"/>
        <color rgb="FFFFEB84"/>
        <color rgb="FFFFCCCC"/>
      </colorScale>
    </cfRule>
  </conditionalFormatting>
  <conditionalFormatting sqref="BC2:BF2">
    <cfRule type="cellIs" dxfId="1404" priority="118" operator="greaterThanOrEqual">
      <formula>9</formula>
    </cfRule>
    <cfRule type="cellIs" dxfId="1403" priority="119" operator="between">
      <formula>7</formula>
      <formula>9</formula>
    </cfRule>
    <cfRule type="cellIs" dxfId="1402" priority="120" operator="lessThan">
      <formula>7</formula>
    </cfRule>
  </conditionalFormatting>
  <conditionalFormatting sqref="BC7:BF7">
    <cfRule type="cellIs" dxfId="1401" priority="115" operator="greaterThanOrEqual">
      <formula>9</formula>
    </cfRule>
    <cfRule type="cellIs" dxfId="1400" priority="116" operator="between">
      <formula>7</formula>
      <formula>9</formula>
    </cfRule>
    <cfRule type="cellIs" dxfId="1399" priority="117" operator="lessThan">
      <formula>7</formula>
    </cfRule>
  </conditionalFormatting>
  <conditionalFormatting sqref="AY6:BA6 O6:U6 Q7 AG6:AM6 W6:AD6 AH7:AH104 AK7:AL104 AO6:AT6 T8:T104 W7:X104 AC7:AC104 S7:T7 R7:R115 U7:U115 Y7:AB115 AD7:AD115 AG7:AG115 AI7:AI115 AN24:AN104 AM7:AM115 AP7:AR104 AO7:AO115 AT7:AT104 AS7:AS115">
    <cfRule type="cellIs" dxfId="1398" priority="114" operator="equal">
      <formula>0</formula>
    </cfRule>
  </conditionalFormatting>
  <conditionalFormatting sqref="AY6:BA6 O6:U6 Q7 AG6:AM6 W6:AD6 AH7:AH104 AK7:AL104 AO6:AT6 T8:T104 W7:X104 AC7:AC104 S7:T7 R7:R115 U7:U115 Y7:AB115 AD7:AD115 AG7:AG115 AI7:AI115 AN24:AN104 AM7:AM115 AP7:AR104 AO7:AO115 AT7:AT104 AS7:AS115">
    <cfRule type="cellIs" dxfId="1397" priority="113" operator="equal">
      <formula>1</formula>
    </cfRule>
  </conditionalFormatting>
  <conditionalFormatting sqref="N2">
    <cfRule type="colorScale" priority="111">
      <colorScale>
        <cfvo type="num" val="0"/>
        <cfvo type="num" val="0.5"/>
        <cfvo type="num" val="1"/>
        <color rgb="FFFFCCCC"/>
        <color rgb="FFFFEB84"/>
        <color theme="9" tint="0.39997558519241921"/>
      </colorScale>
    </cfRule>
  </conditionalFormatting>
  <conditionalFormatting sqref="Z6:Z115">
    <cfRule type="cellIs" dxfId="1396" priority="108" operator="equal">
      <formula>0</formula>
    </cfRule>
  </conditionalFormatting>
  <conditionalFormatting sqref="Z6:Z115">
    <cfRule type="cellIs" dxfId="1395" priority="107" operator="equal">
      <formula>1</formula>
    </cfRule>
  </conditionalFormatting>
  <conditionalFormatting sqref="P7:P115">
    <cfRule type="cellIs" dxfId="1394" priority="49" operator="equal">
      <formula>0</formula>
    </cfRule>
  </conditionalFormatting>
  <conditionalFormatting sqref="P7:P115">
    <cfRule type="cellIs" dxfId="1393" priority="48" operator="equal">
      <formula>1</formula>
    </cfRule>
  </conditionalFormatting>
  <conditionalFormatting sqref="F105:F109">
    <cfRule type="cellIs" dxfId="1392" priority="97" operator="greaterThanOrEqual">
      <formula>2</formula>
    </cfRule>
    <cfRule type="cellIs" dxfId="1391" priority="98" operator="equal">
      <formula>1</formula>
    </cfRule>
    <cfRule type="cellIs" dxfId="1390" priority="102" operator="equal">
      <formula>0</formula>
    </cfRule>
  </conditionalFormatting>
  <conditionalFormatting sqref="G105:G109">
    <cfRule type="cellIs" dxfId="1389" priority="94" operator="greaterThan">
      <formula>20</formula>
    </cfRule>
    <cfRule type="cellIs" dxfId="1388" priority="95" operator="between">
      <formula>16</formula>
      <formula>20</formula>
    </cfRule>
    <cfRule type="cellIs" dxfId="1387" priority="96" operator="between">
      <formula>5</formula>
      <formula>15</formula>
    </cfRule>
    <cfRule type="cellIs" dxfId="1386" priority="101" operator="lessThan">
      <formula>5</formula>
    </cfRule>
  </conditionalFormatting>
  <conditionalFormatting sqref="AU105:AU109">
    <cfRule type="colorScale" priority="100">
      <colorScale>
        <cfvo type="num" val="0"/>
        <cfvo type="num" val="65"/>
        <cfvo type="num" val="100"/>
        <color rgb="FFFFCCCC"/>
        <color rgb="FFFFEB84"/>
        <color theme="9" tint="0.39997558519241921"/>
      </colorScale>
    </cfRule>
  </conditionalFormatting>
  <conditionalFormatting sqref="AV105:AX109">
    <cfRule type="colorScale" priority="99">
      <colorScale>
        <cfvo type="num" val="0"/>
        <cfvo type="num" val="8"/>
        <cfvo type="num" val="15"/>
        <color theme="9" tint="0.39997558519241921"/>
        <color rgb="FFFFEB84"/>
        <color rgb="FFFFCCCC"/>
      </colorScale>
    </cfRule>
  </conditionalFormatting>
  <conditionalFormatting sqref="BB105:BF109">
    <cfRule type="cellIs" dxfId="1385" priority="89" operator="greaterThanOrEqual">
      <formula>9</formula>
    </cfRule>
    <cfRule type="cellIs" dxfId="1384" priority="90" operator="between">
      <formula>7</formula>
      <formula>9</formula>
    </cfRule>
    <cfRule type="cellIs" dxfId="1383" priority="91" operator="lessThan">
      <formula>7</formula>
    </cfRule>
  </conditionalFormatting>
  <conditionalFormatting sqref="AH105:AH109 T105:T109 W105:X109 AK105:AL109 AC105:AC109 AN105:AN109 AP105:AR109 AT105:AT109">
    <cfRule type="cellIs" dxfId="1382" priority="88" operator="equal">
      <formula>0</formula>
    </cfRule>
  </conditionalFormatting>
  <conditionalFormatting sqref="AH105:AH109 T105:T109 W105:X109 AK105:AL109 AC105:AC109 AN105:AN109 AP105:AR109 AT105:AT109">
    <cfRule type="cellIs" dxfId="1381" priority="87" operator="equal">
      <formula>1</formula>
    </cfRule>
  </conditionalFormatting>
  <conditionalFormatting sqref="F110:F114">
    <cfRule type="cellIs" dxfId="1380" priority="80" operator="greaterThanOrEqual">
      <formula>2</formula>
    </cfRule>
    <cfRule type="cellIs" dxfId="1379" priority="81" operator="equal">
      <formula>1</formula>
    </cfRule>
    <cfRule type="cellIs" dxfId="1378" priority="85" operator="equal">
      <formula>0</formula>
    </cfRule>
  </conditionalFormatting>
  <conditionalFormatting sqref="G110:G114">
    <cfRule type="cellIs" dxfId="1377" priority="77" operator="greaterThan">
      <formula>20</formula>
    </cfRule>
    <cfRule type="cellIs" dxfId="1376" priority="78" operator="between">
      <formula>16</formula>
      <formula>20</formula>
    </cfRule>
    <cfRule type="cellIs" dxfId="1375" priority="79" operator="between">
      <formula>5</formula>
      <formula>15</formula>
    </cfRule>
    <cfRule type="cellIs" dxfId="1374" priority="84" operator="lessThan">
      <formula>5</formula>
    </cfRule>
  </conditionalFormatting>
  <conditionalFormatting sqref="AU110:AU114">
    <cfRule type="colorScale" priority="83">
      <colorScale>
        <cfvo type="num" val="0"/>
        <cfvo type="num" val="65"/>
        <cfvo type="num" val="100"/>
        <color rgb="FFFFCCCC"/>
        <color rgb="FFFFEB84"/>
        <color theme="9" tint="0.39997558519241921"/>
      </colorScale>
    </cfRule>
  </conditionalFormatting>
  <conditionalFormatting sqref="AV110:AX114">
    <cfRule type="colorScale" priority="82">
      <colorScale>
        <cfvo type="num" val="0"/>
        <cfvo type="num" val="8"/>
        <cfvo type="num" val="15"/>
        <color theme="9" tint="0.39997558519241921"/>
        <color rgb="FFFFEB84"/>
        <color rgb="FFFFCCCC"/>
      </colorScale>
    </cfRule>
  </conditionalFormatting>
  <conditionalFormatting sqref="BB110:BF114">
    <cfRule type="cellIs" dxfId="1373" priority="72" operator="greaterThanOrEqual">
      <formula>9</formula>
    </cfRule>
    <cfRule type="cellIs" dxfId="1372" priority="73" operator="between">
      <formula>7</formula>
      <formula>9</formula>
    </cfRule>
    <cfRule type="cellIs" dxfId="1371" priority="74" operator="lessThan">
      <formula>7</formula>
    </cfRule>
  </conditionalFormatting>
  <conditionalFormatting sqref="AH110:AH114 T110:T114 W110:X114 AK110:AL114 AC110:AC114 AN110:AN114 AP110:AR114 AT110:AT114">
    <cfRule type="cellIs" dxfId="1370" priority="71" operator="equal">
      <formula>0</formula>
    </cfRule>
  </conditionalFormatting>
  <conditionalFormatting sqref="AH110:AH114 T110:T114 W110:X114 AK110:AL114 AC110:AC114 AN110:AN114 AP110:AR114 AT110:AT114">
    <cfRule type="cellIs" dxfId="1369" priority="70" operator="equal">
      <formula>1</formula>
    </cfRule>
  </conditionalFormatting>
  <conditionalFormatting sqref="F115">
    <cfRule type="cellIs" dxfId="1368" priority="63" operator="greaterThanOrEqual">
      <formula>2</formula>
    </cfRule>
    <cfRule type="cellIs" dxfId="1367" priority="64" operator="equal">
      <formula>1</formula>
    </cfRule>
    <cfRule type="cellIs" dxfId="1366" priority="68" operator="equal">
      <formula>0</formula>
    </cfRule>
  </conditionalFormatting>
  <conditionalFormatting sqref="G115">
    <cfRule type="cellIs" dxfId="1365" priority="60" operator="greaterThan">
      <formula>20</formula>
    </cfRule>
    <cfRule type="cellIs" dxfId="1364" priority="61" operator="between">
      <formula>16</formula>
      <formula>20</formula>
    </cfRule>
    <cfRule type="cellIs" dxfId="1363" priority="62" operator="between">
      <formula>5</formula>
      <formula>15</formula>
    </cfRule>
    <cfRule type="cellIs" dxfId="1362" priority="67" operator="lessThan">
      <formula>5</formula>
    </cfRule>
  </conditionalFormatting>
  <conditionalFormatting sqref="AU115">
    <cfRule type="colorScale" priority="66">
      <colorScale>
        <cfvo type="num" val="0"/>
        <cfvo type="num" val="65"/>
        <cfvo type="num" val="100"/>
        <color rgb="FFFFCCCC"/>
        <color rgb="FFFFEB84"/>
        <color theme="9" tint="0.39997558519241921"/>
      </colorScale>
    </cfRule>
  </conditionalFormatting>
  <conditionalFormatting sqref="AV115:AX115">
    <cfRule type="colorScale" priority="65">
      <colorScale>
        <cfvo type="num" val="0"/>
        <cfvo type="num" val="8"/>
        <cfvo type="num" val="15"/>
        <color theme="9" tint="0.39997558519241921"/>
        <color rgb="FFFFEB84"/>
        <color rgb="FFFFCCCC"/>
      </colorScale>
    </cfRule>
  </conditionalFormatting>
  <conditionalFormatting sqref="BB115:BF115">
    <cfRule type="cellIs" dxfId="1361" priority="55" operator="greaterThanOrEqual">
      <formula>9</formula>
    </cfRule>
    <cfRule type="cellIs" dxfId="1360" priority="56" operator="between">
      <formula>7</formula>
      <formula>9</formula>
    </cfRule>
    <cfRule type="cellIs" dxfId="1359" priority="57" operator="lessThan">
      <formula>7</formula>
    </cfRule>
  </conditionalFormatting>
  <conditionalFormatting sqref="D115:E115 AH115 T115 W115:X115 AK115:AL115 AC115 AE115 AN115 AP115:AR115 AT115">
    <cfRule type="cellIs" dxfId="1358" priority="54" operator="equal">
      <formula>0</formula>
    </cfRule>
  </conditionalFormatting>
  <conditionalFormatting sqref="D115:E115 AH115 T115 W115:X115 AK115:AL115 AC115 AE115 AN115 AP115:AR115 AT115">
    <cfRule type="cellIs" dxfId="1357" priority="53" operator="equal">
      <formula>1</formula>
    </cfRule>
  </conditionalFormatting>
  <conditionalFormatting sqref="D6:E114">
    <cfRule type="cellIs" dxfId="1356" priority="51" operator="equal">
      <formula>0</formula>
    </cfRule>
  </conditionalFormatting>
  <conditionalFormatting sqref="D6:E114">
    <cfRule type="cellIs" dxfId="1355" priority="50" operator="equal">
      <formula>1</formula>
    </cfRule>
  </conditionalFormatting>
  <conditionalFormatting sqref="AE6:AE114">
    <cfRule type="cellIs" dxfId="1354" priority="47" operator="equal">
      <formula>0</formula>
    </cfRule>
  </conditionalFormatting>
  <conditionalFormatting sqref="AE6:AE114">
    <cfRule type="cellIs" dxfId="1353" priority="46" operator="equal">
      <formula>1</formula>
    </cfRule>
  </conditionalFormatting>
  <conditionalFormatting sqref="BA7:BA115">
    <cfRule type="cellIs" dxfId="1352" priority="45" operator="equal">
      <formula>0</formula>
    </cfRule>
  </conditionalFormatting>
  <conditionalFormatting sqref="BA7:BA115">
    <cfRule type="cellIs" dxfId="1351" priority="44" operator="equal">
      <formula>1</formula>
    </cfRule>
  </conditionalFormatting>
  <conditionalFormatting sqref="V6:V9">
    <cfRule type="cellIs" dxfId="1350" priority="43" operator="equal">
      <formula>0</formula>
    </cfRule>
  </conditionalFormatting>
  <conditionalFormatting sqref="V6:V9">
    <cfRule type="cellIs" dxfId="1349" priority="42" operator="equal">
      <formula>1</formula>
    </cfRule>
  </conditionalFormatting>
  <conditionalFormatting sqref="V10:V14">
    <cfRule type="cellIs" dxfId="1348" priority="41" operator="equal">
      <formula>0</formula>
    </cfRule>
  </conditionalFormatting>
  <conditionalFormatting sqref="V10:V14">
    <cfRule type="cellIs" dxfId="1347" priority="40" operator="equal">
      <formula>1</formula>
    </cfRule>
  </conditionalFormatting>
  <conditionalFormatting sqref="V15">
    <cfRule type="cellIs" dxfId="1346" priority="39" operator="equal">
      <formula>0</formula>
    </cfRule>
  </conditionalFormatting>
  <conditionalFormatting sqref="V15">
    <cfRule type="cellIs" dxfId="1345" priority="38" operator="equal">
      <formula>1</formula>
    </cfRule>
  </conditionalFormatting>
  <conditionalFormatting sqref="V16:V59">
    <cfRule type="cellIs" dxfId="1344" priority="37" operator="equal">
      <formula>0</formula>
    </cfRule>
  </conditionalFormatting>
  <conditionalFormatting sqref="V16:V59">
    <cfRule type="cellIs" dxfId="1343" priority="36" operator="equal">
      <formula>1</formula>
    </cfRule>
  </conditionalFormatting>
  <conditionalFormatting sqref="V60">
    <cfRule type="cellIs" dxfId="1342" priority="35" operator="equal">
      <formula>0</formula>
    </cfRule>
  </conditionalFormatting>
  <conditionalFormatting sqref="V60">
    <cfRule type="cellIs" dxfId="1341" priority="34" operator="equal">
      <formula>1</formula>
    </cfRule>
  </conditionalFormatting>
  <conditionalFormatting sqref="V61:V77">
    <cfRule type="cellIs" dxfId="1340" priority="33" operator="equal">
      <formula>0</formula>
    </cfRule>
  </conditionalFormatting>
  <conditionalFormatting sqref="V61:V77">
    <cfRule type="cellIs" dxfId="1339" priority="32" operator="equal">
      <formula>1</formula>
    </cfRule>
  </conditionalFormatting>
  <conditionalFormatting sqref="V78:V82">
    <cfRule type="cellIs" dxfId="1338" priority="31" operator="equal">
      <formula>0</formula>
    </cfRule>
  </conditionalFormatting>
  <conditionalFormatting sqref="V78:V82">
    <cfRule type="cellIs" dxfId="1337" priority="30" operator="equal">
      <formula>1</formula>
    </cfRule>
  </conditionalFormatting>
  <conditionalFormatting sqref="V83:V113">
    <cfRule type="cellIs" dxfId="1336" priority="29" operator="equal">
      <formula>0</formula>
    </cfRule>
  </conditionalFormatting>
  <conditionalFormatting sqref="V83:V113">
    <cfRule type="cellIs" dxfId="1335" priority="28" operator="equal">
      <formula>1</formula>
    </cfRule>
  </conditionalFormatting>
  <conditionalFormatting sqref="V114:V115">
    <cfRule type="cellIs" dxfId="1334" priority="27" operator="equal">
      <formula>0</formula>
    </cfRule>
  </conditionalFormatting>
  <conditionalFormatting sqref="V114:V115">
    <cfRule type="cellIs" dxfId="1333" priority="26" operator="equal">
      <formula>1</formula>
    </cfRule>
  </conditionalFormatting>
  <conditionalFormatting sqref="AJ7:AJ115">
    <cfRule type="cellIs" dxfId="1332" priority="21" operator="equal">
      <formula>0</formula>
    </cfRule>
  </conditionalFormatting>
  <conditionalFormatting sqref="AJ7:AJ115">
    <cfRule type="cellIs" dxfId="1331" priority="20" operator="equal">
      <formula>1</formula>
    </cfRule>
  </conditionalFormatting>
  <conditionalFormatting sqref="AN6:AN23">
    <cfRule type="cellIs" dxfId="1330" priority="19" operator="equal">
      <formula>0</formula>
    </cfRule>
  </conditionalFormatting>
  <conditionalFormatting sqref="AN6:AN23">
    <cfRule type="cellIs" dxfId="1329" priority="18" operator="equal">
      <formula>1</formula>
    </cfRule>
  </conditionalFormatting>
  <conditionalFormatting sqref="AZ7:AZ115">
    <cfRule type="cellIs" dxfId="1328" priority="17" operator="equal">
      <formula>0</formula>
    </cfRule>
  </conditionalFormatting>
  <conditionalFormatting sqref="AZ7:AZ115">
    <cfRule type="cellIs" dxfId="1327" priority="16" operator="equal">
      <formula>1</formula>
    </cfRule>
  </conditionalFormatting>
  <conditionalFormatting sqref="AY115">
    <cfRule type="cellIs" dxfId="1326" priority="15" operator="equal">
      <formula>0</formula>
    </cfRule>
  </conditionalFormatting>
  <conditionalFormatting sqref="AY115">
    <cfRule type="cellIs" dxfId="1325" priority="14" operator="equal">
      <formula>1</formula>
    </cfRule>
  </conditionalFormatting>
  <conditionalFormatting sqref="AY7:AY114">
    <cfRule type="cellIs" dxfId="1324" priority="13" operator="equal">
      <formula>0</formula>
    </cfRule>
  </conditionalFormatting>
  <conditionalFormatting sqref="AY7:AY114">
    <cfRule type="cellIs" dxfId="1323" priority="12" operator="equal">
      <formula>1</formula>
    </cfRule>
  </conditionalFormatting>
  <conditionalFormatting sqref="N7:N115">
    <cfRule type="cellIs" dxfId="1322" priority="10" operator="equal">
      <formula>1</formula>
    </cfRule>
    <cfRule type="cellIs" dxfId="1321" priority="11" operator="notEqual">
      <formula>1</formula>
    </cfRule>
  </conditionalFormatting>
  <conditionalFormatting sqref="O7:O115">
    <cfRule type="cellIs" dxfId="1320" priority="9" operator="equal">
      <formula>0</formula>
    </cfRule>
  </conditionalFormatting>
  <conditionalFormatting sqref="O7:O115">
    <cfRule type="cellIs" dxfId="1319" priority="8" operator="equal">
      <formula>1</formula>
    </cfRule>
  </conditionalFormatting>
  <conditionalFormatting sqref="Q8:Q115 S8:S115">
    <cfRule type="cellIs" dxfId="1318" priority="7" operator="equal">
      <formula>0</formula>
    </cfRule>
  </conditionalFormatting>
  <conditionalFormatting sqref="Q8:Q115 S8:S115">
    <cfRule type="cellIs" dxfId="1317"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6:AF115">
    <cfRule type="cellIs" dxfId="1316"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15 BH2">
      <formula1>0</formula1>
    </dataValidation>
    <dataValidation type="whole" allowBlank="1" showInputMessage="1" showErrorMessage="1" sqref="O6:V115 D6:E115 AY6:BA115 Y6:AE115 AG6:AT115">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17"/>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 bestFit="1" customWidth="1"/>
    <col min="5" max="5" width="5.453125" bestFit="1" customWidth="1"/>
    <col min="6" max="6" width="3.7265625" bestFit="1" customWidth="1"/>
    <col min="7" max="7" width="6.26953125" bestFit="1" customWidth="1"/>
    <col min="8" max="8" width="5.453125" bestFit="1" customWidth="1"/>
    <col min="9" max="9" width="6.7265625" customWidth="1"/>
    <col min="10" max="10" width="6.81640625" bestFit="1" customWidth="1"/>
    <col min="11" max="11" width="3.7265625" customWidth="1"/>
    <col min="12" max="12" width="5.453125" bestFit="1" customWidth="1"/>
    <col min="13" max="13" width="5.453125" customWidth="1"/>
    <col min="14" max="14" width="5.1796875" customWidth="1"/>
    <col min="15" max="17" width="3.7265625" bestFit="1" customWidth="1"/>
    <col min="18" max="18" width="4" bestFit="1" customWidth="1"/>
    <col min="19" max="19" width="5.453125" bestFit="1" customWidth="1"/>
    <col min="20" max="20" width="3.7265625" bestFit="1" customWidth="1"/>
    <col min="21" max="21" width="4" bestFit="1" customWidth="1"/>
    <col min="22" max="22" width="5.1796875" customWidth="1"/>
    <col min="23" max="23" width="3.7265625" bestFit="1" customWidth="1"/>
    <col min="24" max="24" width="5.453125" bestFit="1" customWidth="1"/>
    <col min="25" max="25" width="3.7265625" bestFit="1" customWidth="1"/>
    <col min="26" max="26" width="4" bestFit="1" customWidth="1"/>
    <col min="27" max="27" width="3.7265625" bestFit="1" customWidth="1"/>
    <col min="28" max="31" width="5.453125" bestFit="1" customWidth="1"/>
    <col min="32" max="32" width="4" bestFit="1" customWidth="1"/>
    <col min="33" max="37" width="3.7265625" bestFit="1" customWidth="1"/>
    <col min="38" max="38" width="5.453125" bestFit="1" customWidth="1"/>
    <col min="39" max="41" width="3.7265625" customWidth="1"/>
    <col min="42" max="43" width="5.453125" bestFit="1" customWidth="1"/>
    <col min="44" max="48" width="3.7265625" customWidth="1"/>
    <col min="49" max="49" width="4.453125" customWidth="1"/>
    <col min="50" max="51" width="3.7265625" customWidth="1"/>
    <col min="52" max="53" width="4.26953125" bestFit="1" customWidth="1"/>
    <col min="54" max="55" width="3.7265625" bestFit="1" customWidth="1"/>
    <col min="56" max="57" width="3.7265625" customWidth="1"/>
    <col min="58" max="58" width="3.7265625" bestFit="1" customWidth="1"/>
    <col min="59" max="59" width="7.7265625" customWidth="1"/>
    <col min="60" max="60" width="9.26953125" bestFit="1" customWidth="1"/>
    <col min="61" max="61" width="8.726562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COUNTA(A6:A196)</f>
        <v>112</v>
      </c>
      <c r="D2" s="8">
        <f>SUM(F6:F196)</f>
        <v>128</v>
      </c>
      <c r="E2" s="8">
        <f>SUM(G6:G196)</f>
        <v>2212</v>
      </c>
      <c r="F2" s="8">
        <f>IF(D2=0,0,E2/D2)</f>
        <v>17.28125</v>
      </c>
      <c r="G2" s="8">
        <f>SUM(I6:I196)</f>
        <v>11736</v>
      </c>
      <c r="H2" s="8">
        <f>SUM(J6:J196)</f>
        <v>3778</v>
      </c>
      <c r="I2" s="8">
        <f>IF(E2=0,0,H2/E2)</f>
        <v>1.7079566003616637</v>
      </c>
      <c r="J2" s="8">
        <f>SUM(L6:L196)</f>
        <v>10637</v>
      </c>
      <c r="K2" s="8">
        <f>IF(E2=0,0,J2/E2)</f>
        <v>4.8087703435804698</v>
      </c>
      <c r="L2" s="8">
        <f>IF($C$2=0,0,COUNTIF(D6:D196,1)/$C$2*100)</f>
        <v>100</v>
      </c>
      <c r="M2" s="8">
        <f>IF($C$2=0,0,COUNTIF(E6:E196,1)/$C$2*100)</f>
        <v>100</v>
      </c>
      <c r="N2" s="12">
        <f>IF($C$2=0,0,SUM(N6:N196)/$C$2)</f>
        <v>0.49107142857142855</v>
      </c>
      <c r="O2" s="8">
        <f t="shared" ref="O2:U2" si="0">IF($C$2=0,0,COUNTIF(O6:O196,1)/$C$2*100)</f>
        <v>96.428571428571431</v>
      </c>
      <c r="P2" s="8">
        <f t="shared" si="0"/>
        <v>70.535714285714292</v>
      </c>
      <c r="Q2" s="8">
        <f t="shared" si="0"/>
        <v>84.821428571428569</v>
      </c>
      <c r="R2" s="8">
        <f t="shared" si="0"/>
        <v>74.107142857142861</v>
      </c>
      <c r="S2" s="8">
        <f t="shared" si="0"/>
        <v>100</v>
      </c>
      <c r="T2" s="8">
        <f t="shared" si="0"/>
        <v>61.607142857142861</v>
      </c>
      <c r="U2" s="8">
        <f t="shared" si="0"/>
        <v>95.535714285714292</v>
      </c>
      <c r="V2" s="8">
        <f>IF(COUNTIFS(U6:U202,0,G6:G202,"&gt;0")=0,100,(COUNTIFS(V6:V202,1,U6:U202,0)/COUNTIFS(U6:U202,0,G6:G202,"&gt;0")*100))</f>
        <v>100</v>
      </c>
      <c r="W2" s="8">
        <f t="shared" ref="W2:AE2" si="1">IF($C$2=0,0,COUNTIF(W6:W196,1)/$C$2*100)</f>
        <v>43.75</v>
      </c>
      <c r="X2" s="8">
        <f t="shared" si="1"/>
        <v>100</v>
      </c>
      <c r="Y2" s="8">
        <f t="shared" si="1"/>
        <v>41.964285714285715</v>
      </c>
      <c r="Z2" s="8">
        <f t="shared" si="1"/>
        <v>91.964285714285708</v>
      </c>
      <c r="AA2" s="8">
        <f t="shared" si="1"/>
        <v>91.964285714285708</v>
      </c>
      <c r="AB2" s="8">
        <f t="shared" si="1"/>
        <v>100</v>
      </c>
      <c r="AC2" s="8">
        <f t="shared" si="1"/>
        <v>99.107142857142861</v>
      </c>
      <c r="AD2" s="8">
        <f t="shared" si="1"/>
        <v>90.178571428571431</v>
      </c>
      <c r="AE2" s="8">
        <f t="shared" si="1"/>
        <v>100</v>
      </c>
      <c r="AF2" s="8">
        <f>SUM(AF6:AF196)</f>
        <v>334</v>
      </c>
      <c r="AG2" s="8">
        <f t="shared" ref="AG2:AT2" si="2">IF($C$2=0,0,COUNTIF(AG6:AG196,1)/$C$2*100)</f>
        <v>83.035714285714292</v>
      </c>
      <c r="AH2" s="8">
        <f t="shared" si="2"/>
        <v>93.75</v>
      </c>
      <c r="AI2" s="8">
        <f t="shared" si="2"/>
        <v>66.964285714285708</v>
      </c>
      <c r="AJ2" s="8">
        <f t="shared" si="2"/>
        <v>97.321428571428569</v>
      </c>
      <c r="AK2" s="8">
        <f t="shared" si="2"/>
        <v>73.214285714285708</v>
      </c>
      <c r="AL2" s="8">
        <f t="shared" si="2"/>
        <v>99.107142857142861</v>
      </c>
      <c r="AM2" s="8">
        <f t="shared" si="2"/>
        <v>64.285714285714292</v>
      </c>
      <c r="AN2" s="8">
        <f t="shared" si="2"/>
        <v>99.107142857142861</v>
      </c>
      <c r="AO2" s="8">
        <f t="shared" si="2"/>
        <v>87.5</v>
      </c>
      <c r="AP2" s="8">
        <f t="shared" si="2"/>
        <v>100</v>
      </c>
      <c r="AQ2" s="8">
        <f t="shared" si="2"/>
        <v>100</v>
      </c>
      <c r="AR2" s="8">
        <f t="shared" si="2"/>
        <v>99.107142857142861</v>
      </c>
      <c r="AS2" s="8">
        <f t="shared" si="2"/>
        <v>86.607142857142861</v>
      </c>
      <c r="AT2" s="8">
        <f t="shared" si="2"/>
        <v>100</v>
      </c>
      <c r="AU2">
        <f>IF(E2=0,0,(206.835-(84.6*(I2))-(1.015*(F2))))</f>
        <v>44.801402859403254</v>
      </c>
      <c r="AV2">
        <f>IF(E2=0,0,(0.39*F2)+(11.8*I2)-15.59)</f>
        <v>11.303575384267635</v>
      </c>
      <c r="AW2">
        <f>IF(E2=0,0,((0.0588*K2*100)-(0.296*(D2/E2)*100)-15.8))</f>
        <v>10.762730560578657</v>
      </c>
      <c r="AX2">
        <f>IF(G2=0,0,(4.71*K2)+(0.5*F2)-21.43)</f>
        <v>9.8599333182640123</v>
      </c>
      <c r="AY2" s="8">
        <f>IF($C$2=0,0,COUNTIF(AY6:AY196,1)/$C$2*100)</f>
        <v>83.928571428571431</v>
      </c>
      <c r="AZ2" s="8">
        <f>IF($C$2=0,0,COUNTIF(AZ6:AZ196,1)/$C$2*100)</f>
        <v>100</v>
      </c>
      <c r="BA2" s="8">
        <f>IF($C$2=0,0,COUNTIF(BA6:BA196,1)/$C$2*100)</f>
        <v>100</v>
      </c>
      <c r="BB2" s="8">
        <v>7.2</v>
      </c>
      <c r="BC2" s="8">
        <v>9</v>
      </c>
      <c r="BD2" s="8">
        <v>11.2</v>
      </c>
      <c r="BE2" s="8">
        <v>5</v>
      </c>
      <c r="BF2" s="8">
        <v>8.3000000000000007</v>
      </c>
      <c r="BG2">
        <f>IF(E2=0,0,AF2/E2*1000)</f>
        <v>150.99457504520797</v>
      </c>
      <c r="BH2" s="10">
        <f>E2/200/24/60</f>
        <v>7.6805555555555559E-3</v>
      </c>
      <c r="BI2" s="10">
        <f>IF($C$2=0,0,BH2/$C$2)</f>
        <v>6.8576388888888894E-5</v>
      </c>
      <c r="BJ2" s="8">
        <f>IF($C$2=0,0,D2/$C$2)</f>
        <v>1.1428571428571428</v>
      </c>
      <c r="BK2" s="8">
        <f>IF($C$2=0,0,E2/$C$2)</f>
        <v>19.75</v>
      </c>
      <c r="BL2" s="8">
        <f>IF($C$2=0,0,AF2/$C$2)</f>
        <v>2.9821428571428572</v>
      </c>
      <c r="BM2" s="8">
        <f>(0.5*W2)+(0.5*X2)</f>
        <v>71.875</v>
      </c>
      <c r="BN2" s="8">
        <f>IF(C2=0,0,J2/G2*100)</f>
        <v>90.635650988411726</v>
      </c>
      <c r="BO2" s="8">
        <f>'[1]EVS EARS'!$P$2</f>
        <v>54.120191213293879</v>
      </c>
      <c r="BP2" s="28">
        <v>60</v>
      </c>
      <c r="BQ2" s="8">
        <v>8.6999999999999993</v>
      </c>
      <c r="BR2" s="8">
        <v>10</v>
      </c>
      <c r="BS2" s="8">
        <v>8.3000000000000007</v>
      </c>
      <c r="BT2" s="8">
        <v>8.6</v>
      </c>
      <c r="BU2" s="8">
        <v>10</v>
      </c>
      <c r="BV2" s="8">
        <v>3.5754000000000001</v>
      </c>
    </row>
    <row r="3" spans="1:74" s="8" customFormat="1">
      <c r="A3" s="53" t="s">
        <v>73</v>
      </c>
      <c r="B3" s="8" t="s">
        <v>74</v>
      </c>
      <c r="D3" s="8">
        <f>IFERROR(_xlfn.F.TEST(D6:D120,'EVS free'!D6:D115),1)</f>
        <v>1</v>
      </c>
      <c r="E3" s="8">
        <f>IFERROR(_xlfn.F.TEST(E6:E120,'EVS free'!E6:E115),1)</f>
        <v>1</v>
      </c>
      <c r="F3" s="8">
        <f>IFERROR(_xlfn.F.TEST(F6:F120,'EVS free'!F6:F115),1)</f>
        <v>0.78900670386540372</v>
      </c>
      <c r="G3" s="8">
        <f>IFERROR(_xlfn.F.TEST(G6:G120,'EVS free'!G6:G115),1)</f>
        <v>0.94310245682801186</v>
      </c>
      <c r="H3" s="8">
        <f>IFERROR(_xlfn.F.TEST(H6:H120,'EVS free'!H6:H115),1)</f>
        <v>0.82261567377215228</v>
      </c>
      <c r="I3" s="8">
        <f>IFERROR(_xlfn.F.TEST(I6:I120,'EVS free'!I6:I115),1)</f>
        <v>0.62738832000493516</v>
      </c>
      <c r="J3" s="8">
        <f>IFERROR(_xlfn.F.TEST(J6:J120,'EVS free'!J6:J115),1)</f>
        <v>0.99380107082324953</v>
      </c>
      <c r="K3" s="8">
        <f>IFERROR(_xlfn.F.TEST(K6:K120,'EVS free'!K6:K115),1)</f>
        <v>0.86773282255665729</v>
      </c>
      <c r="L3" s="8">
        <f>IFERROR(_xlfn.F.TEST(L6:L120,'EVS free'!L6:L115),1)</f>
        <v>0.99419235534950412</v>
      </c>
      <c r="M3" s="8">
        <f>IFERROR(_xlfn.F.TEST(M6:M120,'EVS free'!M6:M115),1)</f>
        <v>0.61511788372322529</v>
      </c>
      <c r="N3" s="8">
        <f>IFERROR(_xlfn.F.TEST(N6:N120,'EVS free'!N6:N115),1)</f>
        <v>0.99890332313020702</v>
      </c>
      <c r="O3" s="8">
        <f>IFERROR(_xlfn.F.TEST(O6:O120,'EVS free'!O6:O115),1)</f>
        <v>0.92655134965770292</v>
      </c>
      <c r="P3" s="8">
        <f>IFERROR(_xlfn.F.TEST(P6:P120,'EVS free'!P6:P115),1)</f>
        <v>0.96995438418963686</v>
      </c>
      <c r="Q3" s="8">
        <f>IFERROR(_xlfn.F.TEST(Q6:Q120,'EVS free'!Q6:Q115),1)</f>
        <v>0.58451512403764339</v>
      </c>
      <c r="R3" s="8">
        <f>IFERROR(_xlfn.F.TEST(R6:R120,'EVS free'!R6:R115),1)</f>
        <v>0.95027192216914791</v>
      </c>
      <c r="S3" s="8">
        <f>IFERROR(_xlfn.F.TEST(S6:S120,'EVS free'!S6:S115),1)</f>
        <v>1</v>
      </c>
      <c r="T3" s="8">
        <f>IFERROR(_xlfn.F.TEST(T6:T120,'EVS free'!T6:T115),1)</f>
        <v>0.93807373518971882</v>
      </c>
      <c r="U3" s="8">
        <f>IFERROR(_xlfn.F.TEST(U6:U120,'EVS free'!U6:U115),1)</f>
        <v>0.92728445743937116</v>
      </c>
      <c r="V3" s="8">
        <f>IFERROR(_xlfn.F.TEST(V6:V120,'EVS free'!V6:V115),1)</f>
        <v>1</v>
      </c>
      <c r="W3" s="8">
        <f>IFERROR(_xlfn.F.TEST(W6:W120,'EVS free'!W6:W115),1)</f>
        <v>0.97762267306146178</v>
      </c>
      <c r="X3" s="8">
        <f>IFERROR(_xlfn.F.TEST(X6:X120,'EVS free'!X6:X115),1)</f>
        <v>1</v>
      </c>
      <c r="Y3" s="8">
        <f>IFERROR(_xlfn.F.TEST(Y6:Y120,'EVS free'!Y6:Y115),1)</f>
        <v>0.95780709834543487</v>
      </c>
      <c r="Z3" s="8">
        <f>IFERROR(_xlfn.F.TEST(Z6:Z120,'EVS free'!Z6:Z115),1)</f>
        <v>0.9303613131864914</v>
      </c>
      <c r="AA3" s="8">
        <f>IFERROR(_xlfn.F.TEST(AA6:AA120,'EVS free'!AA6:AA115),1)</f>
        <v>0.93036131318651161</v>
      </c>
      <c r="AB3" s="8">
        <f>IFERROR(_xlfn.F.TEST(AB6:AB120,'EVS free'!AB6:AB115),1)</f>
        <v>1</v>
      </c>
      <c r="AC3" s="8">
        <f>IFERROR(_xlfn.F.TEST(AC6:AC120,'EVS free'!AC6:AC115),1)</f>
        <v>0.9244323607355911</v>
      </c>
      <c r="AD3" s="8">
        <f>IFERROR(_xlfn.F.TEST(AD6:AD120,'EVS free'!AD6:AD115),1)</f>
        <v>0.93199247993239032</v>
      </c>
      <c r="AE3" s="8">
        <f>IFERROR(_xlfn.F.TEST(AE6:AE120,'EVS free'!AE6:AE115),1)</f>
        <v>1</v>
      </c>
      <c r="AF3" s="8">
        <f>IFERROR(_xlfn.F.TEST(AF6:AF120,'EVS free'!AF6:AF115),1)</f>
        <v>0.86976467551951209</v>
      </c>
      <c r="AG3" s="8">
        <f>IFERROR(_xlfn.F.TEST(AG6:AG120,'EVS free'!AG6:AG115),1)</f>
        <v>0.93922976896608279</v>
      </c>
      <c r="AH3" s="8">
        <f>IFERROR(_xlfn.F.TEST(AH6:AH120,'EVS free'!AH6:AH115),1)</f>
        <v>0.92879316470217832</v>
      </c>
      <c r="AI3" s="8">
        <f>IFERROR(_xlfn.F.TEST(AI6:AI120,'EVS free'!AI6:AI115),1)</f>
        <v>0.96126418119267998</v>
      </c>
      <c r="AJ3" s="8">
        <f>IFERROR(_xlfn.F.TEST(AJ6:AJ120,'EVS free'!AJ6:AJ115),1)</f>
        <v>0.92583187964347424</v>
      </c>
      <c r="AK3" s="8">
        <f>IFERROR(_xlfn.F.TEST(AK6:AK120,'EVS free'!AK6:AK115),1)</f>
        <v>0.86773527689689167</v>
      </c>
      <c r="AL3" s="8">
        <f>IFERROR(_xlfn.F.TEST(AL6:AL120,'EVS free'!AL6:AL115),1)</f>
        <v>1</v>
      </c>
      <c r="AM3" s="8">
        <f>IFERROR(_xlfn.F.TEST(AM6:AM120,'EVS free'!AM6:AM115),1)</f>
        <v>0.98750795405078695</v>
      </c>
      <c r="AN3" s="8">
        <f>IFERROR(_xlfn.F.TEST(AN6:AN120,'EVS free'!AN6:AN115),1)</f>
        <v>0.92443236073559487</v>
      </c>
      <c r="AO3" s="8">
        <f>IFERROR(_xlfn.F.TEST(AO6:AO120,'EVS free'!AO6:AO115),1)</f>
        <v>0.93456594091049239</v>
      </c>
      <c r="AP3" s="8">
        <f>IFERROR(_xlfn.F.TEST(AP6:AP120,'EVS free'!AP6:AP115),1)</f>
        <v>1</v>
      </c>
      <c r="AQ3" s="8">
        <f>IFERROR(_xlfn.F.TEST(AQ6:AQ120,'EVS free'!AQ6:AQ115),1)</f>
        <v>1</v>
      </c>
      <c r="AR3" s="8">
        <f>IFERROR(_xlfn.F.TEST(AR6:AR120,'EVS free'!AR6:AR115),1)</f>
        <v>0.92443236073559465</v>
      </c>
      <c r="AS3" s="8">
        <f>IFERROR(_xlfn.F.TEST(AS6:AS120,'EVS free'!AS6:AS115),1)</f>
        <v>0.93545966850174622</v>
      </c>
      <c r="AT3" s="8">
        <f>IFERROR(_xlfn.F.TEST(AT6:AT120,'EVS free'!AT6:AT115),1)</f>
        <v>1</v>
      </c>
      <c r="AU3" s="8">
        <f>IFERROR(_xlfn.F.TEST(AU6:AU120,'EVS free'!AU6:AU115),1)</f>
        <v>0.93725230991433173</v>
      </c>
      <c r="AV3" s="8">
        <f>IFERROR(_xlfn.F.TEST(AV6:AV120,'EVS free'!AV6:AV115),1)</f>
        <v>0.72869919519620618</v>
      </c>
      <c r="AW3" s="8">
        <f>IFERROR(_xlfn.F.TEST(AW6:AW120,'EVS free'!AW6:AW115),1)</f>
        <v>0.68776692830532615</v>
      </c>
      <c r="AX3" s="8">
        <f>IFERROR(_xlfn.F.TEST(AX6:AX120,'EVS free'!AX6:AX115),1)</f>
        <v>0.73814342642897834</v>
      </c>
      <c r="AY3" s="8">
        <f>IFERROR(_xlfn.F.TEST(AY6:AY120,'EVS free'!AY6:AY115),1)</f>
        <v>0.47746312340841202</v>
      </c>
      <c r="AZ3" s="8">
        <f>IFERROR(_xlfn.F.TEST(AZ6:AZ120,'EVS free'!AZ6:AZ115),1)</f>
        <v>1</v>
      </c>
      <c r="BA3" s="8">
        <f>IFERROR(_xlfn.F.TEST(BA6:BA120,'EVS free'!BA6:BA115),1)</f>
        <v>1</v>
      </c>
      <c r="BB3" s="8">
        <f>IFERROR(_xlfn.F.TEST(BB6:BB120,'EVS free'!BB6:BB115),1)</f>
        <v>1</v>
      </c>
      <c r="BC3" s="8">
        <f>IFERROR(_xlfn.F.TEST(BC6:BC120,'EVS free'!BC6:BC115),1)</f>
        <v>1</v>
      </c>
      <c r="BD3" s="8">
        <f>IFERROR(_xlfn.F.TEST(BD6:BD120,'EVS free'!BD6:BD115),1)</f>
        <v>1</v>
      </c>
      <c r="BE3" s="8">
        <f>IFERROR(_xlfn.F.TEST(BE6:BE120,'EVS free'!BE6:BE115),1)</f>
        <v>1</v>
      </c>
      <c r="BF3" s="8">
        <f>IFERROR(_xlfn.F.TEST(BF6:BF120,'EVS free'!BF6:BF115),1)</f>
        <v>1</v>
      </c>
      <c r="BG3" s="8">
        <f>IFERROR(_xlfn.F.TEST(BG6:BG120,'EVS free'!BG6:BG115),1)</f>
        <v>0.90853225381084746</v>
      </c>
      <c r="BH3" s="8">
        <f>IFERROR(_xlfn.F.TEST(BH6:BH120,'EVS free'!BH6:BH115),1)</f>
        <v>0.94310245682801119</v>
      </c>
      <c r="BI3" s="10"/>
    </row>
    <row r="4" spans="1:74" s="8" customFormat="1">
      <c r="A4" s="54"/>
      <c r="B4" s="8" t="s">
        <v>75</v>
      </c>
      <c r="D4" s="8">
        <f>IFERROR(_xlfn.T.TEST(D6:D120,'EVS free'!D6:D115,2,3),1)</f>
        <v>1</v>
      </c>
      <c r="E4" s="8">
        <f>IFERROR(_xlfn.T.TEST(E6:E120,'EVS free'!E6:E115,2,3),1)</f>
        <v>1</v>
      </c>
      <c r="F4" s="8">
        <f>IFERROR(_xlfn.T.TEST(F6:F120,'EVS free'!F6:F115,2,3),1)</f>
        <v>0.83859386793596835</v>
      </c>
      <c r="G4" s="8">
        <f>IFERROR(_xlfn.T.TEST(G6:G120,'EVS free'!G6:G115,2,3),1)</f>
        <v>0.66243183176962006</v>
      </c>
      <c r="H4" s="8">
        <f>IFERROR(_xlfn.T.TEST(H6:H120,'EVS free'!H6:H115,2,3),1)</f>
        <v>0.76337658587336155</v>
      </c>
      <c r="I4" s="8">
        <f>IFERROR(_xlfn.T.TEST(I6:I120,'EVS free'!I6:I115,2,3),1)</f>
        <v>0.41581513901106659</v>
      </c>
      <c r="J4" s="8">
        <f>IFERROR(_xlfn.T.TEST(J6:J120,'EVS free'!J6:J115,2,3),1)</f>
        <v>0.71770442342903218</v>
      </c>
      <c r="K4" s="8">
        <f>IFERROR(_xlfn.T.TEST(K6:K120,'EVS free'!K6:K115,2,3),1)</f>
        <v>0.99553622860361124</v>
      </c>
      <c r="L4" s="8">
        <f>IFERROR(_xlfn.T.TEST(L6:L120,'EVS free'!L6:L115,2,3),1)</f>
        <v>0.71923503447207171</v>
      </c>
      <c r="M4" s="8">
        <f>IFERROR(_xlfn.T.TEST(M6:M120,'EVS free'!M6:M115,2,3),1)</f>
        <v>0.97257861564424075</v>
      </c>
      <c r="N4" s="8">
        <f>IFERROR(_xlfn.T.TEST(N6:N120,'EVS free'!N6:N115,2,3),1)</f>
        <v>0.78948525371406575</v>
      </c>
      <c r="O4" s="8">
        <f>IFERROR(_xlfn.T.TEST(O6:O120,'EVS free'!O6:O115,2,3),1)</f>
        <v>0.97941229166883081</v>
      </c>
      <c r="P4" s="8">
        <f>IFERROR(_xlfn.T.TEST(P6:P120,'EVS free'!P6:P115,2,3),1)</f>
        <v>0.95153227930605244</v>
      </c>
      <c r="Q4" s="8">
        <f>IFERROR(_xlfn.T.TEST(Q6:Q120,'EVS free'!Q6:Q115,2,3),1)</f>
        <v>0.67395163989915341</v>
      </c>
      <c r="R4" s="8">
        <f>IFERROR(_xlfn.T.TEST(R6:R120,'EVS free'!R6:R115,2,3),1)</f>
        <v>0.93673429033042521</v>
      </c>
      <c r="S4" s="8">
        <f>IFERROR(_xlfn.T.TEST(S6:S120,'EVS free'!S6:S115,2,3),1)</f>
        <v>1</v>
      </c>
      <c r="T4" s="8">
        <f>IFERROR(_xlfn.T.TEST(T6:T120,'EVS free'!T6:T115,2,3),1)</f>
        <v>0.80733458975912198</v>
      </c>
      <c r="U4" s="8">
        <f>IFERROR(_xlfn.T.TEST(U6:U120,'EVS free'!U6:U115,2,3),1)</f>
        <v>0.97687457159352675</v>
      </c>
      <c r="V4" s="8">
        <f>IFERROR(_xlfn.T.TEST(V6:V120,'EVS free'!V6:V115,2,3),1)</f>
        <v>1</v>
      </c>
      <c r="W4" s="8">
        <f>IFERROR(_xlfn.T.TEST(W6:W120,'EVS free'!W6:W115,2,3),1)</f>
        <v>0.87845579792426998</v>
      </c>
      <c r="X4" s="8">
        <f>IFERROR(_xlfn.T.TEST(X6:X120,'EVS free'!X6:X115,2,3),1)</f>
        <v>1</v>
      </c>
      <c r="Y4" s="8">
        <f>IFERROR(_xlfn.T.TEST(Y6:Y120,'EVS free'!Y6:Y115,2,3),1)</f>
        <v>0.80232582406959352</v>
      </c>
      <c r="Z4" s="8">
        <f>IFERROR(_xlfn.T.TEST(Z6:Z120,'EVS free'!Z6:Z115,2,3),1)</f>
        <v>0.96837520133373323</v>
      </c>
      <c r="AA4" s="8">
        <f>IFERROR(_xlfn.T.TEST(AA6:AA120,'EVS free'!AA6:AA115,2,3),1)</f>
        <v>0.96837520133373323</v>
      </c>
      <c r="AB4" s="8">
        <f>IFERROR(_xlfn.T.TEST(AB6:AB120,'EVS free'!AB6:AB115,2,3),1)</f>
        <v>1</v>
      </c>
      <c r="AC4" s="8">
        <f>IFERROR(_xlfn.T.TEST(AC6:AC120,'EVS free'!AC6:AC115,2,3),1)</f>
        <v>0.9898466635441765</v>
      </c>
      <c r="AD4" s="8">
        <f>IFERROR(_xlfn.T.TEST(AD6:AD120,'EVS free'!AD6:AD115,2,3),1)</f>
        <v>0.96469177765385128</v>
      </c>
      <c r="AE4" s="8">
        <f>IFERROR(_xlfn.T.TEST(AE6:AE120,'EVS free'!AE6:AE115,2,3),1)</f>
        <v>4.4988306362538963E-2</v>
      </c>
      <c r="AF4" s="8">
        <f>IFERROR(_xlfn.T.TEST(AF6:AF120,'EVS free'!AF6:AF115,2,3),1)</f>
        <v>0.89308041749551248</v>
      </c>
      <c r="AG4" s="8">
        <f>IFERROR(_xlfn.T.TEST(AG6:AG120,'EVS free'!AG6:AG115,2,3),1)</f>
        <v>0.9516337661137888</v>
      </c>
      <c r="AH4" s="8">
        <f>IFERROR(_xlfn.T.TEST(AH6:AH120,'EVS free'!AH6:AH115,2,3),1)</f>
        <v>0.97237737164539717</v>
      </c>
      <c r="AI4" s="8">
        <f>IFERROR(_xlfn.T.TEST(AI6:AI120,'EVS free'!AI6:AI115,2,3),1)</f>
        <v>0.92480667621656409</v>
      </c>
      <c r="AJ4" s="8">
        <f>IFERROR(_xlfn.T.TEST(AJ6:AJ120,'EVS free'!AJ6:AJ115,2,3),1)</f>
        <v>0.98225276880224921</v>
      </c>
      <c r="AK4" s="8">
        <f>IFERROR(_xlfn.T.TEST(AK6:AK120,'EVS free'!AK6:AK115,2,3),1)</f>
        <v>0.8168121903555533</v>
      </c>
      <c r="AL4" s="8">
        <f>IFERROR(_xlfn.T.TEST(AL6:AL120,'EVS free'!AL6:AL115,2,3),1)</f>
        <v>0.31948550722342123</v>
      </c>
      <c r="AM4" s="8">
        <f>IFERROR(_xlfn.T.TEST(AM6:AM120,'EVS free'!AM6:AM115,2,3),1)</f>
        <v>0.96794388971900491</v>
      </c>
      <c r="AN4" s="8">
        <f>IFERROR(_xlfn.T.TEST(AN6:AN120,'EVS free'!AN6:AN115,2,3),1)</f>
        <v>0.9898466635441765</v>
      </c>
      <c r="AO4" s="8">
        <f>IFERROR(_xlfn.T.TEST(AO6:AO120,'EVS free'!AO6:AO115,2,3),1)</f>
        <v>0.95955964742420574</v>
      </c>
      <c r="AP4" s="8">
        <f>IFERROR(_xlfn.T.TEST(AP6:AP120,'EVS free'!AP6:AP115,2,3),1)</f>
        <v>1</v>
      </c>
      <c r="AQ4" s="8">
        <f>IFERROR(_xlfn.T.TEST(AQ6:AQ120,'EVS free'!AQ6:AQ115,2,3),1)</f>
        <v>1</v>
      </c>
      <c r="AR4" s="8">
        <f>IFERROR(_xlfn.T.TEST(AR6:AR120,'EVS free'!AR6:AR115,2,3),1)</f>
        <v>0.9898466635441765</v>
      </c>
      <c r="AS4" s="8">
        <f>IFERROR(_xlfn.T.TEST(AS6:AS120,'EVS free'!AS6:AS115,2,3),1)</f>
        <v>0.95792424086573003</v>
      </c>
      <c r="AT4" s="8">
        <f>IFERROR(_xlfn.T.TEST(AT6:AT120,'EVS free'!AT6:AT115,2,3),1)</f>
        <v>1</v>
      </c>
      <c r="AU4" s="8">
        <f>IFERROR(_xlfn.T.TEST(AU6:AU120,'EVS free'!AU6:AU115,2,3),1)</f>
        <v>0.92343128346697245</v>
      </c>
      <c r="AV4" s="8">
        <f>IFERROR(_xlfn.T.TEST(AV6:AV120,'EVS free'!AV6:AV115,2,3),1)</f>
        <v>0.83510259600709558</v>
      </c>
      <c r="AW4" s="8">
        <f>IFERROR(_xlfn.T.TEST(AW6:AW120,'EVS free'!AW6:AW115,2,3),1)</f>
        <v>0.63892673172841796</v>
      </c>
      <c r="AX4" s="8">
        <f>IFERROR(_xlfn.T.TEST(AX6:AX120,'EVS free'!AX6:AX115,2,3),1)</f>
        <v>0.79723201884062322</v>
      </c>
      <c r="AY4" s="8">
        <f>IFERROR(_xlfn.T.TEST(AY6:AY120,'EVS free'!AY6:AY115,2,3),1)</f>
        <v>0.55678636956213845</v>
      </c>
      <c r="AZ4" s="8">
        <f>IFERROR(_xlfn.T.TEST(AZ6:AZ120,'EVS free'!AZ6:AZ115,2,3),1)</f>
        <v>1</v>
      </c>
      <c r="BA4" s="8">
        <f>IFERROR(_xlfn.T.TEST(BA6:BA120,'EVS free'!BA6:BA115,2,3),1)</f>
        <v>1</v>
      </c>
      <c r="BB4" s="8">
        <f>IFERROR(_xlfn.T.TEST(BB6:BB120,'EVS free'!BB6:BB115,2,3),1)</f>
        <v>1</v>
      </c>
      <c r="BC4" s="8">
        <f>IFERROR(_xlfn.T.TEST(BC6:BC120,'EVS free'!BC6:BC115,2,3),1)</f>
        <v>1</v>
      </c>
      <c r="BD4" s="8">
        <f>IFERROR(_xlfn.T.TEST(BD6:BD120,'EVS free'!BD6:BD115,2,3),1)</f>
        <v>1</v>
      </c>
      <c r="BE4" s="8">
        <f>IFERROR(_xlfn.T.TEST(BE6:BE120,'EVS free'!BE6:BE115,2,3),1)</f>
        <v>1</v>
      </c>
      <c r="BF4" s="8">
        <f>IFERROR(_xlfn.T.TEST(BF6:BF120,'EVS free'!BF6:BF115,2,3),1)</f>
        <v>1</v>
      </c>
      <c r="BG4" s="8">
        <f>IFERROR(_xlfn.T.TEST(BG6:BG120,'EVS free'!BG6:BG115,2,3),1)</f>
        <v>0.89014554361516374</v>
      </c>
      <c r="BH4" s="8">
        <f>IFERROR(_xlfn.T.TEST(BH6:BH120,'EVS free'!BH6:BH115,2,3),1)</f>
        <v>0.66243183176962006</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v>1</v>
      </c>
      <c r="B6" s="2" t="s">
        <v>1085</v>
      </c>
      <c r="C6" s="16" t="s">
        <v>146</v>
      </c>
      <c r="D6">
        <v>1</v>
      </c>
      <c r="E6">
        <v>1</v>
      </c>
      <c r="F6">
        <f>IF(B6="",0,(LEN(B6)-LEN(SUBSTITUTE(B6,". ","."))+1))</f>
        <v>1</v>
      </c>
      <c r="G6">
        <f>IF(B6="",0,LEN(B6)-LEN(SUBSTITUTE(B6," ",""))+1)</f>
        <v>12</v>
      </c>
      <c r="H6">
        <f>IF(F6=0,0,G6/F6)</f>
        <v>12</v>
      </c>
      <c r="I6">
        <f>LEN(B6)</f>
        <v>88</v>
      </c>
      <c r="J6">
        <f>'[1]EVS EARS'!$C2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EARS'!$E2</f>
        <v>1</v>
      </c>
      <c r="S6">
        <v>1</v>
      </c>
      <c r="T6">
        <f t="shared" ref="T6:T69" si="3">QUOTIENT((Q6+R6+S6),3)</f>
        <v>1</v>
      </c>
      <c r="U6">
        <f>'[1]EVS EARS'!$F2</f>
        <v>1</v>
      </c>
      <c r="V6">
        <v>1</v>
      </c>
      <c r="W6">
        <f t="shared" ref="W6:W69" si="4">QUOTIENT((P6+T6),2)</f>
        <v>1</v>
      </c>
      <c r="X6">
        <f t="shared" ref="X6:X69" si="5">IF(U6=1,1,IF(V6=1,1,0))</f>
        <v>1</v>
      </c>
      <c r="Y6">
        <f>'[1]EVS EARS'!$D2</f>
        <v>1</v>
      </c>
      <c r="Z6">
        <f>'[1]EVS EARS'!$G2</f>
        <v>1</v>
      </c>
      <c r="AA6">
        <f>'[1]EVS EARS'!$H2</f>
        <v>1</v>
      </c>
      <c r="AB6">
        <f>'[1]EVS EARS'!$I2</f>
        <v>1</v>
      </c>
      <c r="AC6">
        <v>1</v>
      </c>
      <c r="AD6">
        <f>'[1]EVS 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EARS'!$K2</f>
        <v>1</v>
      </c>
      <c r="AH6">
        <f t="shared" ref="AH6:AH69" si="6">IF(G6&gt;0,IF((LEN(B6)-LEN(SUBSTITUTE(B6,"/","")))&gt;0,0,1),0)</f>
        <v>1</v>
      </c>
      <c r="AI6">
        <f>'[1]EVS EARS'!$L2</f>
        <v>1</v>
      </c>
      <c r="AJ6">
        <v>1</v>
      </c>
      <c r="AK6">
        <f t="shared" ref="AK6:AK69" si="7">IF(G6&gt;0,IF(((LEN(B6)-LEN(SUBSTITUTE(B6,"(","")))+(LEN(B6)-LEN(SUBSTITUTE(B6,")","")))+(LEN(B6)-LEN(SUBSTITUTE(B6,"[","")))+(LEN(B6)-LEN(SUBSTITUTE(B6,"]","")))+(LEN(B6)-LEN(SUBSTITUTE(B6,"{","")))+(LEN(B6)-LEN(SUBSTITUTE(B6,"}",""))))&gt;0,0,1),0)</f>
        <v>0</v>
      </c>
      <c r="AL6">
        <v>1</v>
      </c>
      <c r="AM6">
        <f>'[1]EVS EARS'!$M2</f>
        <v>1</v>
      </c>
      <c r="AN6">
        <v>1</v>
      </c>
      <c r="AO6">
        <f>'[1]EVS EARS'!$N2</f>
        <v>1</v>
      </c>
      <c r="AP6">
        <v>1</v>
      </c>
      <c r="AQ6">
        <v>1</v>
      </c>
      <c r="AR6">
        <v>1</v>
      </c>
      <c r="AS6">
        <f>'[1]EVS EARS'!$O2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29">
      <c r="A7" t="s">
        <v>320</v>
      </c>
      <c r="B7" s="2" t="s">
        <v>1086</v>
      </c>
      <c r="C7" s="16" t="s">
        <v>146</v>
      </c>
      <c r="D7">
        <v>1</v>
      </c>
      <c r="E7">
        <v>1</v>
      </c>
      <c r="F7">
        <f t="shared" ref="F7:F70" si="8">IF(B7="",0,(LEN(B7)-LEN(SUBSTITUTE(B7,". ","."))+1))</f>
        <v>1</v>
      </c>
      <c r="G7">
        <f t="shared" ref="G7:G70" si="9">IF(B7="",0,LEN(B7)-LEN(SUBSTITUTE(B7," ",""))+1)</f>
        <v>6</v>
      </c>
      <c r="H7">
        <f t="shared" ref="H7:H70" si="10">IF(F7=0,0,G7/F7)</f>
        <v>6</v>
      </c>
      <c r="I7">
        <f t="shared" ref="I7:I50" si="11">LEN(B7)</f>
        <v>29</v>
      </c>
      <c r="J7">
        <f>'[1]EVS EARS'!$C3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EARS'!$E3</f>
        <v>1</v>
      </c>
      <c r="S7">
        <v>1</v>
      </c>
      <c r="T7">
        <f t="shared" si="3"/>
        <v>1</v>
      </c>
      <c r="U7">
        <f>'[1]EVS EARS'!$F3</f>
        <v>1</v>
      </c>
      <c r="V7">
        <v>1</v>
      </c>
      <c r="W7">
        <f t="shared" si="4"/>
        <v>1</v>
      </c>
      <c r="X7">
        <f t="shared" si="5"/>
        <v>1</v>
      </c>
      <c r="Y7">
        <f>'[1]EVS EARS'!$D3</f>
        <v>0</v>
      </c>
      <c r="Z7">
        <f>'[1]EVS EARS'!$G3</f>
        <v>1</v>
      </c>
      <c r="AA7">
        <f>'[1]EVS EARS'!$H3</f>
        <v>1</v>
      </c>
      <c r="AB7">
        <f>'[1]EVS EARS'!$I3</f>
        <v>1</v>
      </c>
      <c r="AC7">
        <v>1</v>
      </c>
      <c r="AD7">
        <f>'[1]EVS EARS'!$J3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EARS'!$K3</f>
        <v>1</v>
      </c>
      <c r="AH7">
        <f t="shared" si="6"/>
        <v>1</v>
      </c>
      <c r="AI7">
        <f>'[1]EVS EARS'!$L3</f>
        <v>1</v>
      </c>
      <c r="AJ7">
        <v>1</v>
      </c>
      <c r="AK7">
        <f t="shared" si="7"/>
        <v>1</v>
      </c>
      <c r="AL7">
        <v>1</v>
      </c>
      <c r="AM7">
        <f>'[1]EVS EARS'!$M3</f>
        <v>1</v>
      </c>
      <c r="AN7">
        <v>1</v>
      </c>
      <c r="AO7">
        <f>'[1]EVS EARS'!$N3</f>
        <v>1</v>
      </c>
      <c r="AP7">
        <v>1</v>
      </c>
      <c r="AQ7">
        <v>1</v>
      </c>
      <c r="AR7">
        <v>1</v>
      </c>
      <c r="AS7">
        <f>'[1]EVS EARS'!$O3</f>
        <v>1</v>
      </c>
      <c r="AT7">
        <v>1</v>
      </c>
      <c r="AU7">
        <f t="shared" ref="AU7:AU70" si="16">IF(G7=0,0,(206.835-(84.6*(K7))-(1.015*(H7))))</f>
        <v>87.945000000000022</v>
      </c>
      <c r="AV7">
        <f t="shared" ref="AV7:AV70" si="17">IF(G7=0,0,(0.39*H7)+(11.8*K7)-15.59)</f>
        <v>2.4833333333333343</v>
      </c>
      <c r="AW7">
        <f t="shared" ref="AW7:AW50"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29">
      <c r="A8" t="s">
        <v>322</v>
      </c>
      <c r="B8" s="2" t="s">
        <v>1087</v>
      </c>
      <c r="C8" s="16" t="s">
        <v>146</v>
      </c>
      <c r="D8">
        <v>1</v>
      </c>
      <c r="E8">
        <v>1</v>
      </c>
      <c r="F8">
        <f t="shared" si="8"/>
        <v>1</v>
      </c>
      <c r="G8">
        <f t="shared" si="9"/>
        <v>9</v>
      </c>
      <c r="H8">
        <f t="shared" si="10"/>
        <v>9</v>
      </c>
      <c r="I8">
        <f t="shared" si="11"/>
        <v>48</v>
      </c>
      <c r="J8">
        <f>'[1]EVS EARS'!$C4</f>
        <v>14</v>
      </c>
      <c r="K8">
        <f t="shared" si="12"/>
        <v>1.5555555555555556</v>
      </c>
      <c r="L8">
        <f t="shared" si="13"/>
        <v>37</v>
      </c>
      <c r="M8">
        <f t="shared" si="14"/>
        <v>4.1111111111111107</v>
      </c>
      <c r="N8">
        <v>0</v>
      </c>
      <c r="O8">
        <v>1</v>
      </c>
      <c r="P8">
        <v>1</v>
      </c>
      <c r="Q8">
        <v>1</v>
      </c>
      <c r="R8">
        <f>'[1]EVS EARS'!$E4</f>
        <v>1</v>
      </c>
      <c r="S8">
        <v>1</v>
      </c>
      <c r="T8">
        <f t="shared" si="3"/>
        <v>1</v>
      </c>
      <c r="U8">
        <f>'[1]EVS EARS'!$F4</f>
        <v>1</v>
      </c>
      <c r="V8">
        <v>1</v>
      </c>
      <c r="W8">
        <f t="shared" si="4"/>
        <v>1</v>
      </c>
      <c r="X8">
        <f t="shared" si="5"/>
        <v>1</v>
      </c>
      <c r="Y8">
        <f>'[1]EVS EARS'!$D4</f>
        <v>1</v>
      </c>
      <c r="Z8">
        <f>'[1]EVS EARS'!$G4</f>
        <v>1</v>
      </c>
      <c r="AA8">
        <f>'[1]EVS EARS'!$H4</f>
        <v>1</v>
      </c>
      <c r="AB8">
        <f>'[1]EVS EARS'!$I4</f>
        <v>1</v>
      </c>
      <c r="AC8">
        <v>1</v>
      </c>
      <c r="AD8">
        <f>'[1]EVS EARS'!$J4</f>
        <v>1</v>
      </c>
      <c r="AE8">
        <v>1</v>
      </c>
      <c r="AF8">
        <f t="shared" si="15"/>
        <v>3</v>
      </c>
      <c r="AG8">
        <f>'[1]EVS EARS'!$K4</f>
        <v>1</v>
      </c>
      <c r="AH8">
        <f t="shared" si="6"/>
        <v>1</v>
      </c>
      <c r="AI8">
        <f>'[1]EVS EARS'!$L4</f>
        <v>1</v>
      </c>
      <c r="AJ8">
        <v>1</v>
      </c>
      <c r="AK8">
        <f t="shared" si="7"/>
        <v>0</v>
      </c>
      <c r="AL8">
        <v>1</v>
      </c>
      <c r="AM8">
        <f>'[1]EVS EARS'!$M4</f>
        <v>1</v>
      </c>
      <c r="AN8">
        <v>1</v>
      </c>
      <c r="AO8">
        <f>'[1]EVS EARS'!$N4</f>
        <v>1</v>
      </c>
      <c r="AP8">
        <v>1</v>
      </c>
      <c r="AQ8">
        <v>1</v>
      </c>
      <c r="AR8">
        <v>1</v>
      </c>
      <c r="AS8">
        <f>'[1]EVS EARS'!$O4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row>
    <row r="9" spans="1:74" ht="29">
      <c r="A9" t="s">
        <v>324</v>
      </c>
      <c r="B9" s="2" t="s">
        <v>1088</v>
      </c>
      <c r="C9" s="16" t="s">
        <v>146</v>
      </c>
      <c r="D9">
        <v>1</v>
      </c>
      <c r="E9">
        <v>1</v>
      </c>
      <c r="F9">
        <f t="shared" si="8"/>
        <v>1</v>
      </c>
      <c r="G9">
        <f t="shared" si="9"/>
        <v>6</v>
      </c>
      <c r="H9">
        <f t="shared" si="10"/>
        <v>6</v>
      </c>
      <c r="I9">
        <f t="shared" si="11"/>
        <v>35</v>
      </c>
      <c r="J9">
        <f>'[1]EVS EARS'!$C5</f>
        <v>9</v>
      </c>
      <c r="K9">
        <f t="shared" si="12"/>
        <v>1.5</v>
      </c>
      <c r="L9">
        <f t="shared" si="13"/>
        <v>29</v>
      </c>
      <c r="M9">
        <f t="shared" si="14"/>
        <v>4.833333333333333</v>
      </c>
      <c r="N9">
        <v>0</v>
      </c>
      <c r="O9">
        <v>1</v>
      </c>
      <c r="P9">
        <v>1</v>
      </c>
      <c r="Q9">
        <v>1</v>
      </c>
      <c r="R9">
        <f>'[1]EVS EARS'!$E5</f>
        <v>0</v>
      </c>
      <c r="S9">
        <v>1</v>
      </c>
      <c r="T9">
        <f t="shared" si="3"/>
        <v>0</v>
      </c>
      <c r="U9">
        <f>'[1]EVS EARS'!$F5</f>
        <v>1</v>
      </c>
      <c r="V9">
        <v>1</v>
      </c>
      <c r="W9">
        <f t="shared" si="4"/>
        <v>0</v>
      </c>
      <c r="X9">
        <f t="shared" si="5"/>
        <v>1</v>
      </c>
      <c r="Y9">
        <f>'[1]EVS EARS'!$D5</f>
        <v>0</v>
      </c>
      <c r="Z9">
        <f>'[1]EVS EARS'!$G5</f>
        <v>1</v>
      </c>
      <c r="AA9">
        <f>'[1]EVS EARS'!$H5</f>
        <v>1</v>
      </c>
      <c r="AB9">
        <f>'[1]EVS EARS'!$I5</f>
        <v>1</v>
      </c>
      <c r="AC9">
        <v>1</v>
      </c>
      <c r="AD9">
        <f>'[1]EVS EARS'!$J5</f>
        <v>1</v>
      </c>
      <c r="AE9">
        <v>1</v>
      </c>
      <c r="AF9">
        <f t="shared" si="15"/>
        <v>1</v>
      </c>
      <c r="AG9">
        <f>'[1]EVS EARS'!$K5</f>
        <v>1</v>
      </c>
      <c r="AH9">
        <f t="shared" si="6"/>
        <v>1</v>
      </c>
      <c r="AI9">
        <f>'[1]EVS EARS'!$L5</f>
        <v>1</v>
      </c>
      <c r="AJ9">
        <v>1</v>
      </c>
      <c r="AK9">
        <f t="shared" si="7"/>
        <v>1</v>
      </c>
      <c r="AL9">
        <v>1</v>
      </c>
      <c r="AM9">
        <f>'[1]EVS EARS'!$M5</f>
        <v>1</v>
      </c>
      <c r="AN9">
        <v>1</v>
      </c>
      <c r="AO9">
        <f>'[1]EVS EARS'!$N5</f>
        <v>1</v>
      </c>
      <c r="AP9">
        <v>1</v>
      </c>
      <c r="AQ9">
        <v>1</v>
      </c>
      <c r="AR9">
        <v>1</v>
      </c>
      <c r="AS9">
        <f>'[1]EVS EARS'!$O5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c r="BK9" s="10"/>
      <c r="BL9" s="10"/>
    </row>
    <row r="10" spans="1:74" ht="29">
      <c r="A10" t="s">
        <v>326</v>
      </c>
      <c r="B10" s="2" t="s">
        <v>1089</v>
      </c>
      <c r="C10" s="16" t="s">
        <v>146</v>
      </c>
      <c r="D10">
        <v>1</v>
      </c>
      <c r="E10">
        <v>1</v>
      </c>
      <c r="F10">
        <f t="shared" si="8"/>
        <v>1</v>
      </c>
      <c r="G10">
        <f t="shared" si="9"/>
        <v>13</v>
      </c>
      <c r="H10">
        <f t="shared" si="10"/>
        <v>13</v>
      </c>
      <c r="I10">
        <f t="shared" si="11"/>
        <v>68</v>
      </c>
      <c r="J10">
        <f>'[1]EVS EARS'!$C6</f>
        <v>18</v>
      </c>
      <c r="K10">
        <f t="shared" si="12"/>
        <v>1.3846153846153846</v>
      </c>
      <c r="L10">
        <f t="shared" si="13"/>
        <v>53</v>
      </c>
      <c r="M10">
        <f t="shared" si="14"/>
        <v>4.0769230769230766</v>
      </c>
      <c r="N10">
        <v>0</v>
      </c>
      <c r="O10">
        <v>1</v>
      </c>
      <c r="P10">
        <v>1</v>
      </c>
      <c r="Q10">
        <v>1</v>
      </c>
      <c r="R10">
        <f>'[1]EVS EARS'!$E6</f>
        <v>1</v>
      </c>
      <c r="S10">
        <v>1</v>
      </c>
      <c r="T10">
        <f t="shared" si="3"/>
        <v>1</v>
      </c>
      <c r="U10">
        <f>'[1]EVS EARS'!$F6</f>
        <v>1</v>
      </c>
      <c r="V10">
        <v>1</v>
      </c>
      <c r="W10">
        <f t="shared" si="4"/>
        <v>1</v>
      </c>
      <c r="X10">
        <f t="shared" si="5"/>
        <v>1</v>
      </c>
      <c r="Y10">
        <f>'[1]EVS EARS'!$D6</f>
        <v>0</v>
      </c>
      <c r="Z10">
        <f>'[1]EVS EARS'!$G6</f>
        <v>1</v>
      </c>
      <c r="AA10">
        <f>'[1]EVS EARS'!$H6</f>
        <v>1</v>
      </c>
      <c r="AB10">
        <f>'[1]EVS EARS'!$I6</f>
        <v>1</v>
      </c>
      <c r="AC10">
        <v>1</v>
      </c>
      <c r="AD10">
        <f>'[1]EVS EARS'!$J6</f>
        <v>1</v>
      </c>
      <c r="AE10">
        <v>1</v>
      </c>
      <c r="AF10">
        <f t="shared" si="15"/>
        <v>3</v>
      </c>
      <c r="AG10">
        <f>'[1]EVS EARS'!$K6</f>
        <v>1</v>
      </c>
      <c r="AH10">
        <f t="shared" si="6"/>
        <v>1</v>
      </c>
      <c r="AI10">
        <f>'[1]EVS EARS'!$L6</f>
        <v>0</v>
      </c>
      <c r="AJ10">
        <v>1</v>
      </c>
      <c r="AK10">
        <f t="shared" si="7"/>
        <v>0</v>
      </c>
      <c r="AL10">
        <v>1</v>
      </c>
      <c r="AM10">
        <f>'[1]EVS EARS'!$M6</f>
        <v>1</v>
      </c>
      <c r="AN10">
        <v>1</v>
      </c>
      <c r="AO10">
        <f>'[1]EVS EARS'!$N6</f>
        <v>1</v>
      </c>
      <c r="AP10">
        <v>1</v>
      </c>
      <c r="AQ10">
        <v>1</v>
      </c>
      <c r="AR10">
        <v>1</v>
      </c>
      <c r="AS10">
        <f>'[1]EVS EARS'!$O6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29">
      <c r="A11">
        <v>2</v>
      </c>
      <c r="B11" s="2" t="s">
        <v>1090</v>
      </c>
      <c r="C11" s="16" t="s">
        <v>146</v>
      </c>
      <c r="D11">
        <v>1</v>
      </c>
      <c r="E11">
        <v>1</v>
      </c>
      <c r="F11">
        <f t="shared" si="8"/>
        <v>1</v>
      </c>
      <c r="G11">
        <f t="shared" si="9"/>
        <v>12</v>
      </c>
      <c r="H11">
        <f t="shared" si="10"/>
        <v>12</v>
      </c>
      <c r="I11">
        <f t="shared" si="11"/>
        <v>54</v>
      </c>
      <c r="J11">
        <f>'[1]EVS EARS'!$C7</f>
        <v>13</v>
      </c>
      <c r="K11">
        <f t="shared" si="12"/>
        <v>1.0833333333333333</v>
      </c>
      <c r="L11">
        <f t="shared" si="13"/>
        <v>42</v>
      </c>
      <c r="M11">
        <f t="shared" si="14"/>
        <v>3.5</v>
      </c>
      <c r="N11">
        <v>0</v>
      </c>
      <c r="O11">
        <v>1</v>
      </c>
      <c r="P11">
        <v>1</v>
      </c>
      <c r="Q11">
        <v>1</v>
      </c>
      <c r="R11">
        <f>'[1]EVS EARS'!$E7</f>
        <v>1</v>
      </c>
      <c r="S11">
        <v>1</v>
      </c>
      <c r="T11">
        <f t="shared" si="3"/>
        <v>1</v>
      </c>
      <c r="U11">
        <f>'[1]EVS EARS'!$F7</f>
        <v>1</v>
      </c>
      <c r="V11">
        <v>1</v>
      </c>
      <c r="W11">
        <f t="shared" si="4"/>
        <v>1</v>
      </c>
      <c r="X11">
        <f t="shared" si="5"/>
        <v>1</v>
      </c>
      <c r="Y11">
        <f>'[1]EVS EARS'!$D7</f>
        <v>0</v>
      </c>
      <c r="Z11">
        <f>'[1]EVS EARS'!$G7</f>
        <v>0</v>
      </c>
      <c r="AA11">
        <f>'[1]EVS EARS'!$H7</f>
        <v>1</v>
      </c>
      <c r="AB11">
        <f>'[1]EVS EARS'!$I7</f>
        <v>1</v>
      </c>
      <c r="AC11">
        <v>1</v>
      </c>
      <c r="AD11">
        <f>'[1]EVS EARS'!$J7</f>
        <v>1</v>
      </c>
      <c r="AE11">
        <v>1</v>
      </c>
      <c r="AF11">
        <f t="shared" si="15"/>
        <v>1</v>
      </c>
      <c r="AG11">
        <f>'[1]EVS EARS'!$K7</f>
        <v>1</v>
      </c>
      <c r="AH11">
        <f t="shared" si="6"/>
        <v>1</v>
      </c>
      <c r="AI11">
        <f>'[1]EVS EARS'!$L7</f>
        <v>1</v>
      </c>
      <c r="AJ11">
        <v>1</v>
      </c>
      <c r="AK11">
        <f t="shared" si="7"/>
        <v>1</v>
      </c>
      <c r="AL11">
        <v>1</v>
      </c>
      <c r="AM11">
        <f>'[1]EVS EARS'!$M7</f>
        <v>1</v>
      </c>
      <c r="AN11">
        <v>1</v>
      </c>
      <c r="AO11">
        <f>'[1]EVS EARS'!$N7</f>
        <v>1</v>
      </c>
      <c r="AP11">
        <v>1</v>
      </c>
      <c r="AQ11">
        <v>1</v>
      </c>
      <c r="AR11">
        <v>1</v>
      </c>
      <c r="AS11">
        <f>'[1]EVS EARS'!$O7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43.5">
      <c r="A12">
        <v>3</v>
      </c>
      <c r="B12" s="2" t="s">
        <v>1091</v>
      </c>
      <c r="C12" s="16" t="s">
        <v>146</v>
      </c>
      <c r="D12">
        <v>1</v>
      </c>
      <c r="E12">
        <v>1</v>
      </c>
      <c r="F12">
        <f t="shared" si="8"/>
        <v>1</v>
      </c>
      <c r="G12">
        <f t="shared" si="9"/>
        <v>16</v>
      </c>
      <c r="H12">
        <f t="shared" si="10"/>
        <v>16</v>
      </c>
      <c r="I12">
        <f t="shared" si="11"/>
        <v>96</v>
      </c>
      <c r="J12">
        <f>'[1]EVS EARS'!$C8</f>
        <v>30</v>
      </c>
      <c r="K12">
        <f t="shared" si="12"/>
        <v>1.875</v>
      </c>
      <c r="L12">
        <f t="shared" si="13"/>
        <v>80</v>
      </c>
      <c r="M12">
        <f t="shared" si="14"/>
        <v>5</v>
      </c>
      <c r="N12">
        <v>1</v>
      </c>
      <c r="O12">
        <v>1</v>
      </c>
      <c r="P12">
        <v>1</v>
      </c>
      <c r="Q12">
        <v>1</v>
      </c>
      <c r="R12">
        <f>'[1]EVS EARS'!$E8</f>
        <v>1</v>
      </c>
      <c r="S12">
        <v>1</v>
      </c>
      <c r="T12">
        <f t="shared" si="3"/>
        <v>1</v>
      </c>
      <c r="U12">
        <f>'[1]EVS EARS'!$F8</f>
        <v>1</v>
      </c>
      <c r="V12">
        <v>1</v>
      </c>
      <c r="W12">
        <f t="shared" si="4"/>
        <v>1</v>
      </c>
      <c r="X12">
        <f t="shared" si="5"/>
        <v>1</v>
      </c>
      <c r="Y12">
        <f>'[1]EVS EARS'!$D8</f>
        <v>0</v>
      </c>
      <c r="Z12">
        <f>'[1]EVS EARS'!$G8</f>
        <v>1</v>
      </c>
      <c r="AA12">
        <f>'[1]EVS EARS'!$H8</f>
        <v>0</v>
      </c>
      <c r="AB12">
        <f>'[1]EVS EARS'!$I8</f>
        <v>1</v>
      </c>
      <c r="AC12">
        <v>1</v>
      </c>
      <c r="AD12">
        <f>'[1]EVS EARS'!$J8</f>
        <v>1</v>
      </c>
      <c r="AE12">
        <v>1</v>
      </c>
      <c r="AF12">
        <f t="shared" si="15"/>
        <v>1</v>
      </c>
      <c r="AG12">
        <f>'[1]EVS EARS'!$K8</f>
        <v>1</v>
      </c>
      <c r="AH12">
        <f t="shared" si="6"/>
        <v>1</v>
      </c>
      <c r="AI12">
        <f>'[1]EVS EARS'!$L8</f>
        <v>1</v>
      </c>
      <c r="AJ12">
        <v>1</v>
      </c>
      <c r="AK12">
        <f t="shared" si="7"/>
        <v>1</v>
      </c>
      <c r="AL12">
        <v>1</v>
      </c>
      <c r="AM12">
        <f>'[1]EVS EARS'!$M8</f>
        <v>1</v>
      </c>
      <c r="AN12">
        <v>1</v>
      </c>
      <c r="AO12">
        <f>'[1]EVS EARS'!$N8</f>
        <v>1</v>
      </c>
      <c r="AP12">
        <v>1</v>
      </c>
      <c r="AQ12">
        <v>1</v>
      </c>
      <c r="AR12">
        <v>1</v>
      </c>
      <c r="AS12">
        <f>'[1]EVS EARS'!$O8</f>
        <v>1</v>
      </c>
      <c r="AT12">
        <v>1</v>
      </c>
      <c r="AU12">
        <f t="shared" si="16"/>
        <v>31.97000000000001</v>
      </c>
      <c r="AV12">
        <f t="shared" si="17"/>
        <v>12.775000000000002</v>
      </c>
      <c r="AW12">
        <f t="shared" si="18"/>
        <v>12.117499999999996</v>
      </c>
      <c r="AX12">
        <f t="shared" si="19"/>
        <v>10.120000000000001</v>
      </c>
      <c r="AY12">
        <v>1</v>
      </c>
      <c r="AZ12">
        <v>1</v>
      </c>
      <c r="BA12">
        <v>1</v>
      </c>
      <c r="BG12">
        <f t="shared" si="20"/>
        <v>62.5</v>
      </c>
      <c r="BH12" s="10">
        <f t="shared" si="21"/>
        <v>5.5555555555555558E-5</v>
      </c>
    </row>
    <row r="13" spans="1:74" ht="43.5">
      <c r="A13">
        <v>4</v>
      </c>
      <c r="B13" s="2" t="s">
        <v>1092</v>
      </c>
      <c r="C13" s="16" t="s">
        <v>146</v>
      </c>
      <c r="D13">
        <v>1</v>
      </c>
      <c r="E13">
        <v>1</v>
      </c>
      <c r="F13">
        <f t="shared" si="8"/>
        <v>1</v>
      </c>
      <c r="G13">
        <f t="shared" si="9"/>
        <v>17</v>
      </c>
      <c r="H13">
        <f t="shared" si="10"/>
        <v>17</v>
      </c>
      <c r="I13">
        <f t="shared" si="11"/>
        <v>117</v>
      </c>
      <c r="J13">
        <f>'[1]EVS EARS'!$C9</f>
        <v>33</v>
      </c>
      <c r="K13">
        <f t="shared" si="12"/>
        <v>1.9411764705882353</v>
      </c>
      <c r="L13">
        <f t="shared" si="13"/>
        <v>95</v>
      </c>
      <c r="M13">
        <f t="shared" si="14"/>
        <v>5.5882352941176467</v>
      </c>
      <c r="N13">
        <v>1</v>
      </c>
      <c r="O13">
        <v>1</v>
      </c>
      <c r="P13">
        <v>1</v>
      </c>
      <c r="Q13">
        <v>1</v>
      </c>
      <c r="R13">
        <f>'[1]EVS EARS'!$E9</f>
        <v>0</v>
      </c>
      <c r="S13">
        <v>1</v>
      </c>
      <c r="T13">
        <f t="shared" si="3"/>
        <v>0</v>
      </c>
      <c r="U13">
        <f>'[1]EVS EARS'!$F9</f>
        <v>1</v>
      </c>
      <c r="V13">
        <v>1</v>
      </c>
      <c r="W13">
        <f t="shared" si="4"/>
        <v>0</v>
      </c>
      <c r="X13">
        <f t="shared" si="5"/>
        <v>1</v>
      </c>
      <c r="Y13">
        <f>'[1]EVS EARS'!$D9</f>
        <v>0</v>
      </c>
      <c r="Z13">
        <f>'[1]EVS EARS'!$G9</f>
        <v>1</v>
      </c>
      <c r="AA13">
        <f>'[1]EVS EARS'!$H9</f>
        <v>1</v>
      </c>
      <c r="AB13">
        <f>'[1]EVS EARS'!$I9</f>
        <v>1</v>
      </c>
      <c r="AC13">
        <v>1</v>
      </c>
      <c r="AD13">
        <f>'[1]EVS EARS'!$J9</f>
        <v>1</v>
      </c>
      <c r="AE13">
        <v>1</v>
      </c>
      <c r="AF13">
        <f t="shared" si="15"/>
        <v>6</v>
      </c>
      <c r="AG13">
        <f>'[1]EVS EARS'!$K9</f>
        <v>1</v>
      </c>
      <c r="AH13">
        <f t="shared" si="6"/>
        <v>1</v>
      </c>
      <c r="AI13">
        <f>'[1]EVS EARS'!$L9</f>
        <v>1</v>
      </c>
      <c r="AJ13">
        <v>1</v>
      </c>
      <c r="AK13">
        <f t="shared" si="7"/>
        <v>0</v>
      </c>
      <c r="AL13">
        <v>1</v>
      </c>
      <c r="AM13">
        <f>'[1]EVS EARS'!$M9</f>
        <v>1</v>
      </c>
      <c r="AN13">
        <v>1</v>
      </c>
      <c r="AO13">
        <f>'[1]EVS EARS'!$N9</f>
        <v>1</v>
      </c>
      <c r="AP13">
        <v>1</v>
      </c>
      <c r="AQ13">
        <v>1</v>
      </c>
      <c r="AR13">
        <v>1</v>
      </c>
      <c r="AS13">
        <f>'[1]EVS EARS'!$O9</f>
        <v>1</v>
      </c>
      <c r="AT13">
        <v>1</v>
      </c>
      <c r="AU13">
        <f t="shared" si="16"/>
        <v>25.356470588235307</v>
      </c>
      <c r="AV13">
        <f t="shared" si="17"/>
        <v>13.945882352941176</v>
      </c>
      <c r="AW13">
        <f t="shared" si="18"/>
        <v>17.392941176470583</v>
      </c>
      <c r="AX13">
        <f t="shared" si="19"/>
        <v>13.390588235294118</v>
      </c>
      <c r="AY13">
        <v>1</v>
      </c>
      <c r="AZ13">
        <v>1</v>
      </c>
      <c r="BA13">
        <v>1</v>
      </c>
      <c r="BG13">
        <f t="shared" si="20"/>
        <v>352.94117647058823</v>
      </c>
      <c r="BH13" s="10">
        <f t="shared" si="21"/>
        <v>5.902777777777778E-5</v>
      </c>
    </row>
    <row r="14" spans="1:74" ht="29">
      <c r="A14" t="s">
        <v>789</v>
      </c>
      <c r="B14" s="2" t="s">
        <v>1093</v>
      </c>
      <c r="C14" s="2" t="s">
        <v>166</v>
      </c>
      <c r="D14">
        <v>1</v>
      </c>
      <c r="E14">
        <v>1</v>
      </c>
      <c r="F14">
        <f t="shared" si="8"/>
        <v>1</v>
      </c>
      <c r="G14">
        <f t="shared" si="9"/>
        <v>14</v>
      </c>
      <c r="H14">
        <f t="shared" si="10"/>
        <v>14</v>
      </c>
      <c r="I14">
        <f t="shared" si="11"/>
        <v>64</v>
      </c>
      <c r="J14">
        <f>'[1]EVS EARS'!$C10</f>
        <v>18</v>
      </c>
      <c r="K14">
        <f t="shared" si="12"/>
        <v>1.2857142857142858</v>
      </c>
      <c r="L14">
        <f t="shared" si="13"/>
        <v>49</v>
      </c>
      <c r="M14">
        <f t="shared" si="14"/>
        <v>3.5</v>
      </c>
      <c r="N14">
        <v>1</v>
      </c>
      <c r="O14">
        <v>1</v>
      </c>
      <c r="P14">
        <v>1</v>
      </c>
      <c r="Q14">
        <v>1</v>
      </c>
      <c r="R14">
        <f>'[1]EVS EARS'!$E10</f>
        <v>1</v>
      </c>
      <c r="S14">
        <v>1</v>
      </c>
      <c r="T14">
        <f t="shared" si="3"/>
        <v>1</v>
      </c>
      <c r="U14">
        <f>'[1]EVS EARS'!$F10</f>
        <v>1</v>
      </c>
      <c r="V14">
        <v>1</v>
      </c>
      <c r="W14">
        <f t="shared" si="4"/>
        <v>1</v>
      </c>
      <c r="X14">
        <f t="shared" si="5"/>
        <v>1</v>
      </c>
      <c r="Y14">
        <f>'[1]EVS EARS'!$D10</f>
        <v>0</v>
      </c>
      <c r="Z14">
        <f>'[1]EVS EARS'!$G10</f>
        <v>1</v>
      </c>
      <c r="AA14">
        <f>'[1]EVS EARS'!$H10</f>
        <v>1</v>
      </c>
      <c r="AB14">
        <f>'[1]EVS EARS'!$I10</f>
        <v>1</v>
      </c>
      <c r="AC14">
        <v>1</v>
      </c>
      <c r="AD14">
        <f>'[1]EVS EARS'!$J10</f>
        <v>1</v>
      </c>
      <c r="AE14">
        <v>1</v>
      </c>
      <c r="AF14">
        <f t="shared" si="15"/>
        <v>2</v>
      </c>
      <c r="AG14">
        <f>'[1]EVS EARS'!$K10</f>
        <v>0</v>
      </c>
      <c r="AH14">
        <f t="shared" si="6"/>
        <v>1</v>
      </c>
      <c r="AI14">
        <f>'[1]EVS EARS'!$L10</f>
        <v>1</v>
      </c>
      <c r="AJ14">
        <v>1</v>
      </c>
      <c r="AK14">
        <f t="shared" si="7"/>
        <v>1</v>
      </c>
      <c r="AL14">
        <v>1</v>
      </c>
      <c r="AM14">
        <f>'[1]EVS EARS'!$M10</f>
        <v>1</v>
      </c>
      <c r="AN14">
        <v>1</v>
      </c>
      <c r="AO14">
        <f>'[1]EVS EARS'!$N10</f>
        <v>1</v>
      </c>
      <c r="AP14">
        <v>1</v>
      </c>
      <c r="AQ14">
        <v>1</v>
      </c>
      <c r="AR14">
        <v>1</v>
      </c>
      <c r="AS14">
        <f>'[1]EVS EARS'!$O10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29">
      <c r="A15" t="s">
        <v>791</v>
      </c>
      <c r="B15" s="2" t="s">
        <v>1094</v>
      </c>
      <c r="C15" s="2" t="s">
        <v>166</v>
      </c>
      <c r="D15">
        <v>1</v>
      </c>
      <c r="E15">
        <v>1</v>
      </c>
      <c r="F15">
        <f t="shared" si="8"/>
        <v>1</v>
      </c>
      <c r="G15">
        <f t="shared" si="9"/>
        <v>14</v>
      </c>
      <c r="H15">
        <f t="shared" si="10"/>
        <v>14</v>
      </c>
      <c r="I15">
        <f t="shared" si="11"/>
        <v>68</v>
      </c>
      <c r="J15">
        <f>'[1]EVS EARS'!$C11</f>
        <v>18</v>
      </c>
      <c r="K15">
        <f t="shared" si="12"/>
        <v>1.2857142857142858</v>
      </c>
      <c r="L15">
        <f t="shared" si="13"/>
        <v>53</v>
      </c>
      <c r="M15">
        <f t="shared" si="14"/>
        <v>3.7857142857142856</v>
      </c>
      <c r="N15">
        <v>1</v>
      </c>
      <c r="O15">
        <v>1</v>
      </c>
      <c r="P15">
        <v>1</v>
      </c>
      <c r="Q15">
        <v>1</v>
      </c>
      <c r="R15">
        <f>'[1]EVS EARS'!$E11</f>
        <v>1</v>
      </c>
      <c r="S15">
        <v>1</v>
      </c>
      <c r="T15">
        <f t="shared" si="3"/>
        <v>1</v>
      </c>
      <c r="U15">
        <f>'[1]EVS EARS'!$F11</f>
        <v>1</v>
      </c>
      <c r="V15">
        <v>1</v>
      </c>
      <c r="W15">
        <f t="shared" si="4"/>
        <v>1</v>
      </c>
      <c r="X15">
        <f t="shared" si="5"/>
        <v>1</v>
      </c>
      <c r="Y15">
        <f>'[1]EVS EARS'!$D11</f>
        <v>0</v>
      </c>
      <c r="Z15">
        <f>'[1]EVS EARS'!$G11</f>
        <v>1</v>
      </c>
      <c r="AA15">
        <f>'[1]EVS EARS'!$H11</f>
        <v>1</v>
      </c>
      <c r="AB15">
        <f>'[1]EVS EARS'!$I11</f>
        <v>1</v>
      </c>
      <c r="AC15">
        <v>1</v>
      </c>
      <c r="AD15">
        <f>'[1]EVS EARS'!$J11</f>
        <v>1</v>
      </c>
      <c r="AE15">
        <v>1</v>
      </c>
      <c r="AF15">
        <f t="shared" si="15"/>
        <v>2</v>
      </c>
      <c r="AG15">
        <f>'[1]EVS EARS'!$K11</f>
        <v>0</v>
      </c>
      <c r="AH15">
        <f t="shared" si="6"/>
        <v>1</v>
      </c>
      <c r="AI15">
        <f>'[1]EVS EARS'!$L11</f>
        <v>1</v>
      </c>
      <c r="AJ15">
        <v>1</v>
      </c>
      <c r="AK15">
        <f t="shared" si="7"/>
        <v>1</v>
      </c>
      <c r="AL15">
        <v>1</v>
      </c>
      <c r="AM15">
        <f>'[1]EVS EARS'!$M11</f>
        <v>1</v>
      </c>
      <c r="AN15">
        <v>1</v>
      </c>
      <c r="AO15">
        <f>'[1]EVS EARS'!$N11</f>
        <v>1</v>
      </c>
      <c r="AP15">
        <v>1</v>
      </c>
      <c r="AQ15">
        <v>1</v>
      </c>
      <c r="AR15">
        <v>1</v>
      </c>
      <c r="AS15">
        <f>'[1]EVS EARS'!$O11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59.5">
      <c r="A16">
        <v>5</v>
      </c>
      <c r="B16" s="2" t="s">
        <v>1095</v>
      </c>
      <c r="C16" s="16" t="s">
        <v>146</v>
      </c>
      <c r="D16">
        <v>1</v>
      </c>
      <c r="E16">
        <v>1</v>
      </c>
      <c r="F16">
        <f t="shared" si="8"/>
        <v>1</v>
      </c>
      <c r="G16">
        <f t="shared" si="9"/>
        <v>56</v>
      </c>
      <c r="H16">
        <f t="shared" si="10"/>
        <v>56</v>
      </c>
      <c r="I16">
        <f t="shared" si="11"/>
        <v>318</v>
      </c>
      <c r="J16">
        <f>'[1]EVS EARS'!$C12</f>
        <v>90</v>
      </c>
      <c r="K16">
        <f t="shared" si="12"/>
        <v>1.6071428571428572</v>
      </c>
      <c r="L16">
        <f t="shared" si="13"/>
        <v>259</v>
      </c>
      <c r="M16">
        <f t="shared" si="14"/>
        <v>4.625</v>
      </c>
      <c r="N16">
        <v>1</v>
      </c>
      <c r="O16">
        <v>1</v>
      </c>
      <c r="P16">
        <v>1</v>
      </c>
      <c r="Q16">
        <v>1</v>
      </c>
      <c r="R16">
        <f>'[1]EVS EARS'!$E12</f>
        <v>0</v>
      </c>
      <c r="S16">
        <v>1</v>
      </c>
      <c r="T16">
        <f t="shared" si="3"/>
        <v>0</v>
      </c>
      <c r="U16">
        <f>'[1]EVS EARS'!$F12</f>
        <v>0</v>
      </c>
      <c r="V16">
        <v>1</v>
      </c>
      <c r="W16">
        <f t="shared" si="4"/>
        <v>0</v>
      </c>
      <c r="X16">
        <f t="shared" si="5"/>
        <v>1</v>
      </c>
      <c r="Y16">
        <f>'[1]EVS EARS'!$D12</f>
        <v>0</v>
      </c>
      <c r="Z16">
        <f>'[1]EVS EARS'!$G12</f>
        <v>1</v>
      </c>
      <c r="AA16">
        <f>'[1]EVS EARS'!$H12</f>
        <v>1</v>
      </c>
      <c r="AB16">
        <f>'[1]EVS EARS'!$I12</f>
        <v>1</v>
      </c>
      <c r="AC16">
        <v>1</v>
      </c>
      <c r="AD16">
        <f>'[1]EVS EARS'!$J12</f>
        <v>1</v>
      </c>
      <c r="AE16">
        <v>1</v>
      </c>
      <c r="AF16">
        <f t="shared" si="15"/>
        <v>5</v>
      </c>
      <c r="AG16">
        <f>'[1]EVS EARS'!$K12</f>
        <v>1</v>
      </c>
      <c r="AH16">
        <f t="shared" si="6"/>
        <v>0</v>
      </c>
      <c r="AI16">
        <f>'[1]EVS EARS'!$L12</f>
        <v>0</v>
      </c>
      <c r="AJ16">
        <v>1</v>
      </c>
      <c r="AK16">
        <f t="shared" si="7"/>
        <v>0</v>
      </c>
      <c r="AL16">
        <v>1</v>
      </c>
      <c r="AM16">
        <f>'[1]EVS EARS'!$M12</f>
        <v>0</v>
      </c>
      <c r="AN16">
        <v>1</v>
      </c>
      <c r="AO16">
        <f>'[1]EVS EARS'!$N12</f>
        <v>1</v>
      </c>
      <c r="AP16">
        <v>1</v>
      </c>
      <c r="AQ16">
        <v>1</v>
      </c>
      <c r="AR16">
        <v>1</v>
      </c>
      <c r="AS16">
        <f>'[1]EVS EARS'!$O12</f>
        <v>1</v>
      </c>
      <c r="AT16">
        <v>1</v>
      </c>
      <c r="AU16">
        <f t="shared" si="16"/>
        <v>14.030714285714289</v>
      </c>
      <c r="AV16">
        <f t="shared" si="17"/>
        <v>25.214285714285712</v>
      </c>
      <c r="AW16">
        <f t="shared" si="18"/>
        <v>11.286428571428566</v>
      </c>
      <c r="AX16">
        <f t="shared" si="19"/>
        <v>28.353749999999998</v>
      </c>
      <c r="AY16">
        <v>0</v>
      </c>
      <c r="AZ16">
        <v>1</v>
      </c>
      <c r="BA16">
        <v>1</v>
      </c>
      <c r="BG16">
        <f t="shared" si="20"/>
        <v>89.285714285714292</v>
      </c>
      <c r="BH16" s="10">
        <f t="shared" si="21"/>
        <v>1.9444444444444446E-4</v>
      </c>
    </row>
    <row r="17" spans="1:60" ht="58">
      <c r="A17">
        <v>6</v>
      </c>
      <c r="B17" s="2" t="s">
        <v>1096</v>
      </c>
      <c r="C17" s="16" t="s">
        <v>146</v>
      </c>
      <c r="D17">
        <v>1</v>
      </c>
      <c r="E17">
        <v>1</v>
      </c>
      <c r="F17">
        <f t="shared" si="8"/>
        <v>1</v>
      </c>
      <c r="G17">
        <f t="shared" si="9"/>
        <v>21</v>
      </c>
      <c r="H17">
        <f t="shared" si="10"/>
        <v>21</v>
      </c>
      <c r="I17">
        <f t="shared" si="11"/>
        <v>132</v>
      </c>
      <c r="J17">
        <f>'[1]EVS EARS'!$C13</f>
        <v>41</v>
      </c>
      <c r="K17">
        <f t="shared" si="12"/>
        <v>1.9523809523809523</v>
      </c>
      <c r="L17">
        <f t="shared" si="13"/>
        <v>111</v>
      </c>
      <c r="M17">
        <f t="shared" si="14"/>
        <v>5.2857142857142856</v>
      </c>
      <c r="N17">
        <v>1</v>
      </c>
      <c r="O17">
        <v>1</v>
      </c>
      <c r="P17">
        <v>1</v>
      </c>
      <c r="Q17">
        <v>0</v>
      </c>
      <c r="R17">
        <f>'[1]EVS EARS'!$E13</f>
        <v>1</v>
      </c>
      <c r="S17">
        <v>1</v>
      </c>
      <c r="T17">
        <f t="shared" si="3"/>
        <v>0</v>
      </c>
      <c r="U17">
        <f>'[1]EVS EARS'!$F13</f>
        <v>1</v>
      </c>
      <c r="V17">
        <v>1</v>
      </c>
      <c r="W17">
        <f t="shared" si="4"/>
        <v>0</v>
      </c>
      <c r="X17">
        <f t="shared" si="5"/>
        <v>1</v>
      </c>
      <c r="Y17">
        <f>'[1]EVS EARS'!$D13</f>
        <v>1</v>
      </c>
      <c r="Z17">
        <f>'[1]EVS EARS'!$G13</f>
        <v>1</v>
      </c>
      <c r="AA17">
        <f>'[1]EVS EARS'!$H13</f>
        <v>1</v>
      </c>
      <c r="AB17">
        <f>'[1]EVS EARS'!$I13</f>
        <v>1</v>
      </c>
      <c r="AC17">
        <v>1</v>
      </c>
      <c r="AD17">
        <f>'[1]EVS EARS'!$J13</f>
        <v>1</v>
      </c>
      <c r="AE17">
        <v>1</v>
      </c>
      <c r="AF17">
        <f t="shared" si="15"/>
        <v>1</v>
      </c>
      <c r="AG17">
        <f>'[1]EVS EARS'!$K13</f>
        <v>1</v>
      </c>
      <c r="AH17">
        <f t="shared" si="6"/>
        <v>1</v>
      </c>
      <c r="AI17">
        <f>'[1]EVS EARS'!$L13</f>
        <v>0</v>
      </c>
      <c r="AJ17">
        <v>1</v>
      </c>
      <c r="AK17">
        <f t="shared" si="7"/>
        <v>1</v>
      </c>
      <c r="AL17">
        <v>1</v>
      </c>
      <c r="AM17">
        <f>'[1]EVS EARS'!$M13</f>
        <v>1</v>
      </c>
      <c r="AN17">
        <v>1</v>
      </c>
      <c r="AO17">
        <f>'[1]EVS EARS'!$N13</f>
        <v>1</v>
      </c>
      <c r="AP17">
        <v>1</v>
      </c>
      <c r="AQ17">
        <v>1</v>
      </c>
      <c r="AR17">
        <v>1</v>
      </c>
      <c r="AS17">
        <f>'[1]EVS EARS'!$O13</f>
        <v>1</v>
      </c>
      <c r="AT17">
        <v>1</v>
      </c>
      <c r="AU17">
        <f t="shared" si="16"/>
        <v>20.348571428571461</v>
      </c>
      <c r="AV17">
        <f t="shared" si="17"/>
        <v>15.638095238095236</v>
      </c>
      <c r="AW17">
        <f t="shared" si="18"/>
        <v>14.150476190476191</v>
      </c>
      <c r="AX17">
        <f t="shared" si="19"/>
        <v>13.965714285714284</v>
      </c>
      <c r="AY17">
        <v>1</v>
      </c>
      <c r="AZ17">
        <v>1</v>
      </c>
      <c r="BA17">
        <v>1</v>
      </c>
      <c r="BG17">
        <f t="shared" si="20"/>
        <v>47.619047619047613</v>
      </c>
      <c r="BH17" s="10">
        <f t="shared" si="21"/>
        <v>7.2916666666666659E-5</v>
      </c>
    </row>
    <row r="18" spans="1:60" ht="43.5">
      <c r="A18">
        <v>7</v>
      </c>
      <c r="B18" s="2" t="s">
        <v>1097</v>
      </c>
      <c r="C18" s="16" t="s">
        <v>146</v>
      </c>
      <c r="D18">
        <v>1</v>
      </c>
      <c r="E18">
        <v>1</v>
      </c>
      <c r="F18">
        <f t="shared" si="8"/>
        <v>1</v>
      </c>
      <c r="G18">
        <f t="shared" si="9"/>
        <v>17</v>
      </c>
      <c r="H18">
        <f t="shared" si="10"/>
        <v>17</v>
      </c>
      <c r="I18">
        <f t="shared" si="11"/>
        <v>86</v>
      </c>
      <c r="J18">
        <f>'[1]EVS EARS'!$C14</f>
        <v>25</v>
      </c>
      <c r="K18">
        <f t="shared" si="12"/>
        <v>1.4705882352941178</v>
      </c>
      <c r="L18">
        <f t="shared" si="13"/>
        <v>67</v>
      </c>
      <c r="M18">
        <f t="shared" si="14"/>
        <v>3.9411764705882355</v>
      </c>
      <c r="N18">
        <v>0</v>
      </c>
      <c r="O18">
        <v>1</v>
      </c>
      <c r="P18">
        <v>1</v>
      </c>
      <c r="Q18">
        <v>1</v>
      </c>
      <c r="R18">
        <f>'[1]EVS EARS'!$E14</f>
        <v>1</v>
      </c>
      <c r="S18">
        <v>1</v>
      </c>
      <c r="T18">
        <f t="shared" si="3"/>
        <v>1</v>
      </c>
      <c r="U18">
        <f>'[1]EVS EARS'!$F14</f>
        <v>1</v>
      </c>
      <c r="V18">
        <v>1</v>
      </c>
      <c r="W18">
        <f t="shared" si="4"/>
        <v>1</v>
      </c>
      <c r="X18">
        <f t="shared" si="5"/>
        <v>1</v>
      </c>
      <c r="Y18">
        <f>'[1]EVS EARS'!$D14</f>
        <v>0</v>
      </c>
      <c r="Z18">
        <f>'[1]EVS EARS'!$G14</f>
        <v>1</v>
      </c>
      <c r="AA18">
        <f>'[1]EVS EARS'!$H14</f>
        <v>1</v>
      </c>
      <c r="AB18">
        <f>'[1]EVS EARS'!$I14</f>
        <v>1</v>
      </c>
      <c r="AC18">
        <v>1</v>
      </c>
      <c r="AD18">
        <f>'[1]EVS EARS'!$J14</f>
        <v>1</v>
      </c>
      <c r="AE18">
        <v>1</v>
      </c>
      <c r="AF18">
        <f t="shared" si="15"/>
        <v>3</v>
      </c>
      <c r="AG18">
        <f>'[1]EVS EARS'!$K14</f>
        <v>1</v>
      </c>
      <c r="AH18">
        <f t="shared" si="6"/>
        <v>1</v>
      </c>
      <c r="AI18">
        <f>'[1]EVS EARS'!$L14</f>
        <v>1</v>
      </c>
      <c r="AJ18">
        <v>1</v>
      </c>
      <c r="AK18">
        <f t="shared" si="7"/>
        <v>0</v>
      </c>
      <c r="AL18">
        <v>1</v>
      </c>
      <c r="AM18">
        <f>'[1]EVS EARS'!$M14</f>
        <v>1</v>
      </c>
      <c r="AN18">
        <v>1</v>
      </c>
      <c r="AO18">
        <f>'[1]EVS EARS'!$N14</f>
        <v>1</v>
      </c>
      <c r="AP18">
        <v>1</v>
      </c>
      <c r="AQ18">
        <v>1</v>
      </c>
      <c r="AR18">
        <v>1</v>
      </c>
      <c r="AS18">
        <f>'[1]EVS EARS'!$O14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3.5">
      <c r="A19">
        <v>8</v>
      </c>
      <c r="B19" s="2" t="s">
        <v>1098</v>
      </c>
      <c r="C19" s="16" t="s">
        <v>146</v>
      </c>
      <c r="D19">
        <v>1</v>
      </c>
      <c r="E19">
        <v>1</v>
      </c>
      <c r="F19">
        <f t="shared" si="8"/>
        <v>1</v>
      </c>
      <c r="G19">
        <f t="shared" si="9"/>
        <v>14</v>
      </c>
      <c r="H19">
        <f t="shared" si="10"/>
        <v>14</v>
      </c>
      <c r="I19">
        <f t="shared" si="11"/>
        <v>76</v>
      </c>
      <c r="J19">
        <f>'[1]EVS EARS'!$C15</f>
        <v>22</v>
      </c>
      <c r="K19">
        <f t="shared" si="12"/>
        <v>1.5714285714285714</v>
      </c>
      <c r="L19">
        <f t="shared" si="13"/>
        <v>62</v>
      </c>
      <c r="M19">
        <f t="shared" si="14"/>
        <v>4.4285714285714288</v>
      </c>
      <c r="N19">
        <v>0</v>
      </c>
      <c r="O19">
        <v>1</v>
      </c>
      <c r="P19">
        <v>1</v>
      </c>
      <c r="Q19">
        <v>1</v>
      </c>
      <c r="R19">
        <f>'[1]EVS EARS'!$E15</f>
        <v>0</v>
      </c>
      <c r="S19">
        <v>1</v>
      </c>
      <c r="T19">
        <f t="shared" si="3"/>
        <v>0</v>
      </c>
      <c r="U19">
        <f>'[1]EVS EARS'!$F15</f>
        <v>1</v>
      </c>
      <c r="V19">
        <v>1</v>
      </c>
      <c r="W19">
        <f t="shared" si="4"/>
        <v>0</v>
      </c>
      <c r="X19">
        <f t="shared" si="5"/>
        <v>1</v>
      </c>
      <c r="Y19">
        <f>'[1]EVS EARS'!$D15</f>
        <v>0</v>
      </c>
      <c r="Z19">
        <f>'[1]EVS EARS'!$G15</f>
        <v>1</v>
      </c>
      <c r="AA19">
        <f>'[1]EVS EARS'!$H15</f>
        <v>1</v>
      </c>
      <c r="AB19">
        <f>'[1]EVS EARS'!$I15</f>
        <v>1</v>
      </c>
      <c r="AC19">
        <v>1</v>
      </c>
      <c r="AD19">
        <f>'[1]EVS EARS'!$J15</f>
        <v>1</v>
      </c>
      <c r="AE19">
        <v>1</v>
      </c>
      <c r="AF19">
        <f t="shared" si="15"/>
        <v>1</v>
      </c>
      <c r="AG19">
        <f>'[1]EVS EARS'!$K15</f>
        <v>1</v>
      </c>
      <c r="AH19">
        <f t="shared" si="6"/>
        <v>1</v>
      </c>
      <c r="AI19">
        <f>'[1]EVS EARS'!$L15</f>
        <v>0</v>
      </c>
      <c r="AJ19">
        <v>1</v>
      </c>
      <c r="AK19">
        <f t="shared" si="7"/>
        <v>1</v>
      </c>
      <c r="AL19">
        <v>1</v>
      </c>
      <c r="AM19">
        <f>'[1]EVS EARS'!$M15</f>
        <v>1</v>
      </c>
      <c r="AN19">
        <v>1</v>
      </c>
      <c r="AO19">
        <f>'[1]EVS EARS'!$N15</f>
        <v>1</v>
      </c>
      <c r="AP19">
        <v>1</v>
      </c>
      <c r="AQ19">
        <v>1</v>
      </c>
      <c r="AR19">
        <v>1</v>
      </c>
      <c r="AS19">
        <f>'[1]EVS EARS'!$O15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3.5">
      <c r="A20">
        <v>9</v>
      </c>
      <c r="B20" s="2" t="s">
        <v>1099</v>
      </c>
      <c r="C20" s="16" t="s">
        <v>146</v>
      </c>
      <c r="D20">
        <v>1</v>
      </c>
      <c r="E20">
        <v>1</v>
      </c>
      <c r="F20">
        <f t="shared" si="8"/>
        <v>1</v>
      </c>
      <c r="G20">
        <f t="shared" si="9"/>
        <v>13</v>
      </c>
      <c r="H20">
        <f t="shared" si="10"/>
        <v>13</v>
      </c>
      <c r="I20">
        <f t="shared" si="11"/>
        <v>73</v>
      </c>
      <c r="J20">
        <f>'[1]EVS EARS'!$C16</f>
        <v>21</v>
      </c>
      <c r="K20">
        <f t="shared" si="12"/>
        <v>1.6153846153846154</v>
      </c>
      <c r="L20">
        <f t="shared" si="13"/>
        <v>57</v>
      </c>
      <c r="M20">
        <f t="shared" si="14"/>
        <v>4.384615384615385</v>
      </c>
      <c r="N20">
        <v>0</v>
      </c>
      <c r="O20">
        <v>1</v>
      </c>
      <c r="P20">
        <v>1</v>
      </c>
      <c r="Q20">
        <v>1</v>
      </c>
      <c r="R20">
        <f>'[1]EVS EARS'!$E16</f>
        <v>1</v>
      </c>
      <c r="S20">
        <v>1</v>
      </c>
      <c r="T20">
        <f t="shared" si="3"/>
        <v>1</v>
      </c>
      <c r="U20">
        <f>'[1]EVS EARS'!$F16</f>
        <v>1</v>
      </c>
      <c r="V20">
        <v>1</v>
      </c>
      <c r="W20">
        <f t="shared" si="4"/>
        <v>1</v>
      </c>
      <c r="X20">
        <f t="shared" si="5"/>
        <v>1</v>
      </c>
      <c r="Y20">
        <f>'[1]EVS EARS'!$D16</f>
        <v>0</v>
      </c>
      <c r="Z20">
        <f>'[1]EVS EARS'!$G16</f>
        <v>1</v>
      </c>
      <c r="AA20">
        <f>'[1]EVS EARS'!$H16</f>
        <v>1</v>
      </c>
      <c r="AB20">
        <f>'[1]EVS EARS'!$I16</f>
        <v>1</v>
      </c>
      <c r="AC20">
        <v>1</v>
      </c>
      <c r="AD20">
        <f>'[1]EVS EARS'!$J16</f>
        <v>1</v>
      </c>
      <c r="AE20">
        <v>1</v>
      </c>
      <c r="AF20">
        <f t="shared" si="15"/>
        <v>4</v>
      </c>
      <c r="AG20">
        <f>'[1]EVS EARS'!$K16</f>
        <v>1</v>
      </c>
      <c r="AH20">
        <f t="shared" si="6"/>
        <v>1</v>
      </c>
      <c r="AI20">
        <f>'[1]EVS EARS'!$L16</f>
        <v>1</v>
      </c>
      <c r="AJ20">
        <v>1</v>
      </c>
      <c r="AK20">
        <f t="shared" si="7"/>
        <v>1</v>
      </c>
      <c r="AL20">
        <v>1</v>
      </c>
      <c r="AM20">
        <f>'[1]EVS EARS'!$M16</f>
        <v>1</v>
      </c>
      <c r="AN20">
        <v>1</v>
      </c>
      <c r="AO20">
        <f>'[1]EVS EARS'!$N16</f>
        <v>1</v>
      </c>
      <c r="AP20">
        <v>1</v>
      </c>
      <c r="AQ20">
        <v>1</v>
      </c>
      <c r="AR20">
        <v>1</v>
      </c>
      <c r="AS20">
        <f>'[1]EVS EARS'!$O16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72.5">
      <c r="A21">
        <v>10</v>
      </c>
      <c r="B21" s="2" t="s">
        <v>1100</v>
      </c>
      <c r="C21" s="16" t="s">
        <v>146</v>
      </c>
      <c r="D21">
        <v>1</v>
      </c>
      <c r="E21">
        <v>1</v>
      </c>
      <c r="F21">
        <f t="shared" si="8"/>
        <v>1</v>
      </c>
      <c r="G21">
        <f t="shared" si="9"/>
        <v>25</v>
      </c>
      <c r="H21">
        <f t="shared" si="10"/>
        <v>25</v>
      </c>
      <c r="I21">
        <f t="shared" si="11"/>
        <v>151</v>
      </c>
      <c r="J21">
        <f>'[1]EVS EARS'!$C17</f>
        <v>42</v>
      </c>
      <c r="K21">
        <f t="shared" si="12"/>
        <v>1.68</v>
      </c>
      <c r="L21">
        <f t="shared" si="13"/>
        <v>123</v>
      </c>
      <c r="M21">
        <f t="shared" si="14"/>
        <v>4.92</v>
      </c>
      <c r="N21">
        <v>0</v>
      </c>
      <c r="O21">
        <v>1</v>
      </c>
      <c r="P21">
        <v>0</v>
      </c>
      <c r="Q21">
        <v>0</v>
      </c>
      <c r="R21">
        <f>'[1]EVS EARS'!$E17</f>
        <v>0</v>
      </c>
      <c r="S21">
        <v>1</v>
      </c>
      <c r="T21">
        <f t="shared" si="3"/>
        <v>0</v>
      </c>
      <c r="U21">
        <f>'[1]EVS EARS'!$F17</f>
        <v>1</v>
      </c>
      <c r="V21">
        <v>1</v>
      </c>
      <c r="W21">
        <f t="shared" si="4"/>
        <v>0</v>
      </c>
      <c r="X21">
        <f t="shared" si="5"/>
        <v>1</v>
      </c>
      <c r="Y21">
        <f>'[1]EVS EARS'!$D17</f>
        <v>0</v>
      </c>
      <c r="Z21">
        <f>'[1]EVS EARS'!$G17</f>
        <v>1</v>
      </c>
      <c r="AA21">
        <f>'[1]EVS EARS'!$H17</f>
        <v>1</v>
      </c>
      <c r="AB21">
        <f>'[1]EVS EARS'!$I17</f>
        <v>1</v>
      </c>
      <c r="AC21">
        <v>1</v>
      </c>
      <c r="AD21">
        <f>'[1]EVS EARS'!$J17</f>
        <v>1</v>
      </c>
      <c r="AE21">
        <v>1</v>
      </c>
      <c r="AF21">
        <f t="shared" si="15"/>
        <v>4</v>
      </c>
      <c r="AG21">
        <f>'[1]EVS EARS'!$K17</f>
        <v>1</v>
      </c>
      <c r="AH21">
        <f t="shared" si="6"/>
        <v>1</v>
      </c>
      <c r="AI21">
        <f>'[1]EVS EARS'!$L17</f>
        <v>0</v>
      </c>
      <c r="AJ21">
        <v>1</v>
      </c>
      <c r="AK21">
        <f t="shared" si="7"/>
        <v>1</v>
      </c>
      <c r="AL21">
        <v>1</v>
      </c>
      <c r="AM21">
        <f>'[1]EVS EARS'!$M17</f>
        <v>1</v>
      </c>
      <c r="AN21">
        <v>1</v>
      </c>
      <c r="AO21">
        <f>'[1]EVS EARS'!$N17</f>
        <v>1</v>
      </c>
      <c r="AP21">
        <v>1</v>
      </c>
      <c r="AQ21">
        <v>1</v>
      </c>
      <c r="AR21">
        <v>1</v>
      </c>
      <c r="AS21">
        <f>'[1]EVS EARS'!$O17</f>
        <v>1</v>
      </c>
      <c r="AT21">
        <v>1</v>
      </c>
      <c r="AU21">
        <f t="shared" si="16"/>
        <v>39.332000000000022</v>
      </c>
      <c r="AV21">
        <f t="shared" si="17"/>
        <v>13.984000000000002</v>
      </c>
      <c r="AW21">
        <f t="shared" si="18"/>
        <v>12.886399999999995</v>
      </c>
      <c r="AX21">
        <f t="shared" si="19"/>
        <v>14.243199999999995</v>
      </c>
      <c r="AY21">
        <v>0</v>
      </c>
      <c r="AZ21">
        <v>1</v>
      </c>
      <c r="BA21">
        <v>1</v>
      </c>
      <c r="BG21">
        <f t="shared" si="20"/>
        <v>160</v>
      </c>
      <c r="BH21" s="10">
        <f t="shared" si="21"/>
        <v>8.6805555555555545E-5</v>
      </c>
    </row>
    <row r="22" spans="1:60" ht="43.5">
      <c r="A22">
        <v>11</v>
      </c>
      <c r="B22" s="2" t="s">
        <v>1101</v>
      </c>
      <c r="C22" s="16" t="s">
        <v>146</v>
      </c>
      <c r="D22">
        <v>1</v>
      </c>
      <c r="E22">
        <v>1</v>
      </c>
      <c r="F22">
        <f t="shared" si="8"/>
        <v>1</v>
      </c>
      <c r="G22">
        <f t="shared" si="9"/>
        <v>19</v>
      </c>
      <c r="H22">
        <f t="shared" si="10"/>
        <v>19</v>
      </c>
      <c r="I22">
        <f t="shared" si="11"/>
        <v>100</v>
      </c>
      <c r="J22">
        <f>'[1]EVS EARS'!$C18</f>
        <v>29</v>
      </c>
      <c r="K22">
        <f t="shared" si="12"/>
        <v>1.5263157894736843</v>
      </c>
      <c r="L22">
        <f t="shared" si="13"/>
        <v>81</v>
      </c>
      <c r="M22">
        <f t="shared" si="14"/>
        <v>4.2631578947368425</v>
      </c>
      <c r="N22">
        <v>0</v>
      </c>
      <c r="O22">
        <v>1</v>
      </c>
      <c r="P22">
        <v>0</v>
      </c>
      <c r="Q22">
        <v>0</v>
      </c>
      <c r="R22">
        <f>'[1]EVS EARS'!$E18</f>
        <v>1</v>
      </c>
      <c r="S22">
        <v>1</v>
      </c>
      <c r="T22">
        <f t="shared" si="3"/>
        <v>0</v>
      </c>
      <c r="U22">
        <f>'[1]EVS EARS'!$F18</f>
        <v>1</v>
      </c>
      <c r="V22">
        <v>1</v>
      </c>
      <c r="W22">
        <f t="shared" si="4"/>
        <v>0</v>
      </c>
      <c r="X22">
        <f t="shared" si="5"/>
        <v>1</v>
      </c>
      <c r="Y22">
        <f>'[1]EVS EARS'!$D18</f>
        <v>0</v>
      </c>
      <c r="Z22">
        <f>'[1]EVS EARS'!$G18</f>
        <v>1</v>
      </c>
      <c r="AA22">
        <f>'[1]EVS EARS'!$H18</f>
        <v>1</v>
      </c>
      <c r="AB22">
        <f>'[1]EVS EARS'!$I18</f>
        <v>1</v>
      </c>
      <c r="AC22">
        <v>1</v>
      </c>
      <c r="AD22">
        <f>'[1]EVS EARS'!$J18</f>
        <v>1</v>
      </c>
      <c r="AE22">
        <v>1</v>
      </c>
      <c r="AF22">
        <f t="shared" si="15"/>
        <v>1</v>
      </c>
      <c r="AG22">
        <f>'[1]EVS EARS'!$K18</f>
        <v>1</v>
      </c>
      <c r="AH22">
        <f t="shared" si="6"/>
        <v>1</v>
      </c>
      <c r="AI22">
        <f>'[1]EVS EARS'!$L18</f>
        <v>1</v>
      </c>
      <c r="AJ22">
        <v>1</v>
      </c>
      <c r="AK22">
        <f t="shared" si="7"/>
        <v>1</v>
      </c>
      <c r="AL22">
        <v>1</v>
      </c>
      <c r="AM22">
        <f>'[1]EVS EARS'!$M18</f>
        <v>1</v>
      </c>
      <c r="AN22">
        <v>1</v>
      </c>
      <c r="AO22">
        <f>'[1]EVS EARS'!$N18</f>
        <v>1</v>
      </c>
      <c r="AP22">
        <v>1</v>
      </c>
      <c r="AQ22">
        <v>1</v>
      </c>
      <c r="AR22">
        <v>1</v>
      </c>
      <c r="AS22">
        <f>'[1]EVS EARS'!$O18</f>
        <v>1</v>
      </c>
      <c r="AT22">
        <v>1</v>
      </c>
      <c r="AU22">
        <f t="shared" si="16"/>
        <v>58.423684210526318</v>
      </c>
      <c r="AV22">
        <f t="shared" si="17"/>
        <v>9.8305263157894771</v>
      </c>
      <c r="AW22">
        <f t="shared" si="18"/>
        <v>8.0189473684210526</v>
      </c>
      <c r="AX22">
        <f t="shared" si="19"/>
        <v>8.1494736842105269</v>
      </c>
      <c r="AY22">
        <v>1</v>
      </c>
      <c r="AZ22">
        <v>1</v>
      </c>
      <c r="BA22">
        <v>1</v>
      </c>
      <c r="BG22">
        <f t="shared" si="20"/>
        <v>52.631578947368418</v>
      </c>
      <c r="BH22" s="10">
        <f t="shared" si="21"/>
        <v>6.597222222222223E-5</v>
      </c>
    </row>
    <row r="23" spans="1:60" ht="29">
      <c r="A23">
        <v>12</v>
      </c>
      <c r="B23" s="2" t="s">
        <v>1102</v>
      </c>
      <c r="C23" s="2" t="s">
        <v>148</v>
      </c>
      <c r="D23">
        <v>1</v>
      </c>
      <c r="E23">
        <v>1</v>
      </c>
      <c r="F23">
        <f t="shared" si="8"/>
        <v>1</v>
      </c>
      <c r="G23">
        <f t="shared" si="9"/>
        <v>15</v>
      </c>
      <c r="H23">
        <f t="shared" si="10"/>
        <v>15</v>
      </c>
      <c r="I23">
        <f t="shared" si="11"/>
        <v>78</v>
      </c>
      <c r="J23">
        <f>'[1]EVS EARS'!$C19</f>
        <v>20</v>
      </c>
      <c r="K23">
        <f t="shared" si="12"/>
        <v>1.3333333333333333</v>
      </c>
      <c r="L23">
        <f t="shared" si="13"/>
        <v>62</v>
      </c>
      <c r="M23">
        <f t="shared" si="14"/>
        <v>4.1333333333333337</v>
      </c>
      <c r="N23">
        <v>1</v>
      </c>
      <c r="O23">
        <v>1</v>
      </c>
      <c r="P23">
        <v>1</v>
      </c>
      <c r="Q23">
        <v>1</v>
      </c>
      <c r="R23">
        <f>'[1]EVS EARS'!$E19</f>
        <v>1</v>
      </c>
      <c r="S23">
        <v>1</v>
      </c>
      <c r="T23">
        <f t="shared" si="3"/>
        <v>1</v>
      </c>
      <c r="U23">
        <f>'[1]EVS EARS'!$F19</f>
        <v>1</v>
      </c>
      <c r="V23">
        <v>1</v>
      </c>
      <c r="W23">
        <f t="shared" si="4"/>
        <v>1</v>
      </c>
      <c r="X23">
        <f t="shared" si="5"/>
        <v>1</v>
      </c>
      <c r="Y23">
        <f>'[1]EVS EARS'!$D19</f>
        <v>0</v>
      </c>
      <c r="Z23">
        <f>'[1]EVS EARS'!$G19</f>
        <v>1</v>
      </c>
      <c r="AA23">
        <f>'[1]EVS EARS'!$H19</f>
        <v>1</v>
      </c>
      <c r="AB23">
        <f>'[1]EVS EARS'!$I19</f>
        <v>1</v>
      </c>
      <c r="AC23">
        <v>1</v>
      </c>
      <c r="AD23">
        <f>'[1]EVS EARS'!$J19</f>
        <v>1</v>
      </c>
      <c r="AE23">
        <v>1</v>
      </c>
      <c r="AF23">
        <f t="shared" si="15"/>
        <v>2</v>
      </c>
      <c r="AG23">
        <f>'[1]EVS EARS'!$K19</f>
        <v>1</v>
      </c>
      <c r="AH23">
        <f t="shared" si="6"/>
        <v>1</v>
      </c>
      <c r="AI23">
        <f>'[1]EVS EARS'!$L19</f>
        <v>1</v>
      </c>
      <c r="AJ23">
        <v>1</v>
      </c>
      <c r="AK23">
        <f t="shared" si="7"/>
        <v>1</v>
      </c>
      <c r="AL23">
        <v>1</v>
      </c>
      <c r="AM23">
        <f>'[1]EVS EARS'!$M19</f>
        <v>1</v>
      </c>
      <c r="AN23">
        <v>1</v>
      </c>
      <c r="AO23">
        <f>'[1]EVS EARS'!$N19</f>
        <v>1</v>
      </c>
      <c r="AP23">
        <v>1</v>
      </c>
      <c r="AQ23">
        <v>1</v>
      </c>
      <c r="AR23">
        <v>1</v>
      </c>
      <c r="AS23">
        <f>'[1]EVS EARS'!$O19</f>
        <v>1</v>
      </c>
      <c r="AT23">
        <v>1</v>
      </c>
      <c r="AU23">
        <f t="shared" si="16"/>
        <v>78.810000000000031</v>
      </c>
      <c r="AV23">
        <f t="shared" si="17"/>
        <v>5.9933333333333358</v>
      </c>
      <c r="AW23">
        <f t="shared" si="18"/>
        <v>7.3146666666666675</v>
      </c>
      <c r="AX23">
        <f t="shared" si="19"/>
        <v>5.5380000000000038</v>
      </c>
      <c r="AY23">
        <v>1</v>
      </c>
      <c r="AZ23">
        <v>1</v>
      </c>
      <c r="BA23">
        <v>1</v>
      </c>
      <c r="BG23">
        <f t="shared" si="20"/>
        <v>133.33333333333334</v>
      </c>
      <c r="BH23" s="10">
        <f t="shared" si="21"/>
        <v>5.208333333333333E-5</v>
      </c>
    </row>
    <row r="24" spans="1:60" ht="29">
      <c r="A24">
        <v>13</v>
      </c>
      <c r="B24" s="2" t="s">
        <v>1103</v>
      </c>
      <c r="C24" s="2" t="s">
        <v>148</v>
      </c>
      <c r="D24">
        <v>1</v>
      </c>
      <c r="E24">
        <v>1</v>
      </c>
      <c r="F24">
        <f t="shared" si="8"/>
        <v>1</v>
      </c>
      <c r="G24">
        <f t="shared" si="9"/>
        <v>14</v>
      </c>
      <c r="H24">
        <f t="shared" si="10"/>
        <v>14</v>
      </c>
      <c r="I24">
        <f t="shared" si="11"/>
        <v>75</v>
      </c>
      <c r="J24">
        <f>'[1]EVS EARS'!$C20</f>
        <v>18</v>
      </c>
      <c r="K24">
        <f t="shared" si="12"/>
        <v>1.2857142857142858</v>
      </c>
      <c r="L24">
        <f t="shared" si="13"/>
        <v>60</v>
      </c>
      <c r="M24">
        <f t="shared" si="14"/>
        <v>4.2857142857142856</v>
      </c>
      <c r="N24">
        <v>1</v>
      </c>
      <c r="O24">
        <v>1</v>
      </c>
      <c r="P24">
        <v>1</v>
      </c>
      <c r="Q24">
        <v>1</v>
      </c>
      <c r="R24">
        <f>'[1]EVS EARS'!$E20</f>
        <v>1</v>
      </c>
      <c r="S24">
        <v>1</v>
      </c>
      <c r="T24">
        <f t="shared" si="3"/>
        <v>1</v>
      </c>
      <c r="U24">
        <f>'[1]EVS EARS'!$F20</f>
        <v>1</v>
      </c>
      <c r="V24">
        <v>1</v>
      </c>
      <c r="W24">
        <f t="shared" si="4"/>
        <v>1</v>
      </c>
      <c r="X24">
        <f t="shared" si="5"/>
        <v>1</v>
      </c>
      <c r="Y24">
        <f>'[1]EVS EARS'!$D20</f>
        <v>1</v>
      </c>
      <c r="Z24">
        <f>'[1]EVS EARS'!$G20</f>
        <v>1</v>
      </c>
      <c r="AA24">
        <f>'[1]EVS EARS'!$H20</f>
        <v>1</v>
      </c>
      <c r="AB24">
        <f>'[1]EVS EARS'!$I20</f>
        <v>1</v>
      </c>
      <c r="AC24">
        <v>1</v>
      </c>
      <c r="AD24">
        <f>'[1]EVS EARS'!$J20</f>
        <v>1</v>
      </c>
      <c r="AE24">
        <v>1</v>
      </c>
      <c r="AF24">
        <f t="shared" si="15"/>
        <v>2</v>
      </c>
      <c r="AG24">
        <f>'[1]EVS EARS'!$K20</f>
        <v>1</v>
      </c>
      <c r="AH24">
        <f t="shared" si="6"/>
        <v>1</v>
      </c>
      <c r="AI24">
        <f>'[1]EVS EARS'!$L20</f>
        <v>1</v>
      </c>
      <c r="AJ24">
        <v>1</v>
      </c>
      <c r="AK24">
        <f t="shared" si="7"/>
        <v>1</v>
      </c>
      <c r="AL24">
        <v>1</v>
      </c>
      <c r="AM24">
        <f>'[1]EVS EARS'!$M20</f>
        <v>1</v>
      </c>
      <c r="AN24">
        <v>1</v>
      </c>
      <c r="AO24">
        <f>'[1]EVS EARS'!$N20</f>
        <v>1</v>
      </c>
      <c r="AP24">
        <v>1</v>
      </c>
      <c r="AQ24">
        <v>1</v>
      </c>
      <c r="AR24">
        <v>1</v>
      </c>
      <c r="AS24">
        <f>'[1]EVS EARS'!$O20</f>
        <v>1</v>
      </c>
      <c r="AT24">
        <v>1</v>
      </c>
      <c r="AU24">
        <f t="shared" si="16"/>
        <v>83.853571428571442</v>
      </c>
      <c r="AV24">
        <f t="shared" si="17"/>
        <v>5.0414285714285718</v>
      </c>
      <c r="AW24">
        <f t="shared" si="18"/>
        <v>8.1257142857142881</v>
      </c>
      <c r="AX24">
        <f t="shared" si="19"/>
        <v>5.7557142857142836</v>
      </c>
      <c r="AY24">
        <v>1</v>
      </c>
      <c r="AZ24">
        <v>1</v>
      </c>
      <c r="BA24">
        <v>1</v>
      </c>
      <c r="BG24">
        <f t="shared" si="20"/>
        <v>142.85714285714286</v>
      </c>
      <c r="BH24" s="10">
        <f t="shared" si="21"/>
        <v>4.8611111111111115E-5</v>
      </c>
    </row>
    <row r="25" spans="1:60" ht="58">
      <c r="A25">
        <v>14</v>
      </c>
      <c r="B25" s="2" t="s">
        <v>1104</v>
      </c>
      <c r="C25" s="2" t="s">
        <v>148</v>
      </c>
      <c r="D25">
        <v>1</v>
      </c>
      <c r="E25">
        <v>1</v>
      </c>
      <c r="F25">
        <f t="shared" si="8"/>
        <v>1</v>
      </c>
      <c r="G25">
        <f t="shared" si="9"/>
        <v>21</v>
      </c>
      <c r="H25">
        <f t="shared" si="10"/>
        <v>21</v>
      </c>
      <c r="I25">
        <f t="shared" si="11"/>
        <v>121</v>
      </c>
      <c r="J25">
        <f>'[1]EVS EARS'!$C21</f>
        <v>33</v>
      </c>
      <c r="K25">
        <f t="shared" si="12"/>
        <v>1.5714285714285714</v>
      </c>
      <c r="L25">
        <f t="shared" si="13"/>
        <v>99</v>
      </c>
      <c r="M25">
        <f t="shared" si="14"/>
        <v>4.7142857142857144</v>
      </c>
      <c r="N25">
        <v>1</v>
      </c>
      <c r="O25">
        <v>1</v>
      </c>
      <c r="P25">
        <v>1</v>
      </c>
      <c r="Q25">
        <v>1</v>
      </c>
      <c r="R25">
        <f>'[1]EVS EARS'!$E21</f>
        <v>1</v>
      </c>
      <c r="S25">
        <v>1</v>
      </c>
      <c r="T25">
        <f t="shared" si="3"/>
        <v>1</v>
      </c>
      <c r="U25">
        <f>'[1]EVS EARS'!$F21</f>
        <v>1</v>
      </c>
      <c r="V25">
        <v>1</v>
      </c>
      <c r="W25">
        <f t="shared" si="4"/>
        <v>1</v>
      </c>
      <c r="X25">
        <f t="shared" si="5"/>
        <v>1</v>
      </c>
      <c r="Y25">
        <f>'[1]EVS EARS'!$D21</f>
        <v>1</v>
      </c>
      <c r="Z25">
        <f>'[1]EVS EARS'!$G21</f>
        <v>1</v>
      </c>
      <c r="AA25">
        <f>'[1]EVS EARS'!$H21</f>
        <v>1</v>
      </c>
      <c r="AB25">
        <f>'[1]EVS EARS'!$I21</f>
        <v>1</v>
      </c>
      <c r="AC25">
        <v>1</v>
      </c>
      <c r="AD25">
        <f>'[1]EVS EARS'!$J21</f>
        <v>1</v>
      </c>
      <c r="AE25">
        <v>1</v>
      </c>
      <c r="AF25">
        <f t="shared" si="15"/>
        <v>2</v>
      </c>
      <c r="AG25">
        <f>'[1]EVS EARS'!$K21</f>
        <v>1</v>
      </c>
      <c r="AH25">
        <f t="shared" si="6"/>
        <v>1</v>
      </c>
      <c r="AI25">
        <f>'[1]EVS EARS'!$L21</f>
        <v>0</v>
      </c>
      <c r="AJ25">
        <v>1</v>
      </c>
      <c r="AK25">
        <f t="shared" si="7"/>
        <v>1</v>
      </c>
      <c r="AL25">
        <v>1</v>
      </c>
      <c r="AM25">
        <f>'[1]EVS EARS'!$M21</f>
        <v>0</v>
      </c>
      <c r="AN25">
        <v>1</v>
      </c>
      <c r="AO25">
        <f>'[1]EVS EARS'!$N21</f>
        <v>0</v>
      </c>
      <c r="AP25">
        <v>1</v>
      </c>
      <c r="AQ25">
        <v>1</v>
      </c>
      <c r="AR25">
        <v>1</v>
      </c>
      <c r="AS25">
        <f>'[1]EVS EARS'!$O21</f>
        <v>0</v>
      </c>
      <c r="AT25">
        <v>1</v>
      </c>
      <c r="AU25">
        <f t="shared" si="16"/>
        <v>52.577142857142888</v>
      </c>
      <c r="AV25">
        <f t="shared" si="17"/>
        <v>11.142857142857142</v>
      </c>
      <c r="AW25">
        <f t="shared" si="18"/>
        <v>11.070476190476192</v>
      </c>
      <c r="AX25">
        <f t="shared" si="19"/>
        <v>11.274285714285718</v>
      </c>
      <c r="AY25">
        <v>1</v>
      </c>
      <c r="AZ25">
        <v>1</v>
      </c>
      <c r="BA25">
        <v>1</v>
      </c>
      <c r="BG25">
        <f t="shared" si="20"/>
        <v>95.238095238095227</v>
      </c>
      <c r="BH25" s="10">
        <f t="shared" si="21"/>
        <v>7.2916666666666659E-5</v>
      </c>
    </row>
    <row r="26" spans="1:60" ht="58">
      <c r="A26">
        <v>15</v>
      </c>
      <c r="B26" s="2" t="s">
        <v>1105</v>
      </c>
      <c r="C26" s="2" t="s">
        <v>148</v>
      </c>
      <c r="D26">
        <v>1</v>
      </c>
      <c r="E26">
        <v>1</v>
      </c>
      <c r="F26">
        <f t="shared" si="8"/>
        <v>1</v>
      </c>
      <c r="G26">
        <f t="shared" si="9"/>
        <v>26</v>
      </c>
      <c r="H26">
        <f t="shared" si="10"/>
        <v>26</v>
      </c>
      <c r="I26">
        <f t="shared" si="11"/>
        <v>144</v>
      </c>
      <c r="J26">
        <f>'[1]EVS EARS'!$C22</f>
        <v>41</v>
      </c>
      <c r="K26">
        <f t="shared" si="12"/>
        <v>1.5769230769230769</v>
      </c>
      <c r="L26">
        <f t="shared" si="13"/>
        <v>115</v>
      </c>
      <c r="M26">
        <f t="shared" si="14"/>
        <v>4.4230769230769234</v>
      </c>
      <c r="N26">
        <v>1</v>
      </c>
      <c r="O26">
        <v>1</v>
      </c>
      <c r="P26">
        <v>1</v>
      </c>
      <c r="Q26">
        <v>1</v>
      </c>
      <c r="R26">
        <f>'[1]EVS EARS'!$E22</f>
        <v>1</v>
      </c>
      <c r="S26">
        <v>1</v>
      </c>
      <c r="T26">
        <f t="shared" si="3"/>
        <v>1</v>
      </c>
      <c r="U26">
        <f>'[1]EVS EARS'!$F22</f>
        <v>1</v>
      </c>
      <c r="V26">
        <v>1</v>
      </c>
      <c r="W26">
        <f t="shared" si="4"/>
        <v>1</v>
      </c>
      <c r="X26">
        <f t="shared" si="5"/>
        <v>1</v>
      </c>
      <c r="Y26">
        <f>'[1]EVS EARS'!$D22</f>
        <v>0</v>
      </c>
      <c r="Z26">
        <f>'[1]EVS EARS'!$G22</f>
        <v>1</v>
      </c>
      <c r="AA26">
        <f>'[1]EVS EARS'!$H22</f>
        <v>1</v>
      </c>
      <c r="AB26">
        <f>'[1]EVS EARS'!$I22</f>
        <v>1</v>
      </c>
      <c r="AC26">
        <v>1</v>
      </c>
      <c r="AD26">
        <f>'[1]EVS EARS'!$J22</f>
        <v>1</v>
      </c>
      <c r="AE26">
        <v>1</v>
      </c>
      <c r="AF26">
        <f t="shared" si="15"/>
        <v>4</v>
      </c>
      <c r="AG26">
        <f>'[1]EVS EARS'!$K22</f>
        <v>0</v>
      </c>
      <c r="AH26">
        <f t="shared" si="6"/>
        <v>1</v>
      </c>
      <c r="AI26">
        <f>'[1]EVS EARS'!$L22</f>
        <v>0</v>
      </c>
      <c r="AJ26">
        <v>1</v>
      </c>
      <c r="AK26">
        <f t="shared" si="7"/>
        <v>0</v>
      </c>
      <c r="AL26">
        <v>1</v>
      </c>
      <c r="AM26">
        <f>'[1]EVS EARS'!$M22</f>
        <v>1</v>
      </c>
      <c r="AN26">
        <v>1</v>
      </c>
      <c r="AO26">
        <f>'[1]EVS EARS'!$N22</f>
        <v>1</v>
      </c>
      <c r="AP26">
        <v>1</v>
      </c>
      <c r="AQ26">
        <v>1</v>
      </c>
      <c r="AR26">
        <v>1</v>
      </c>
      <c r="AS26">
        <f>'[1]EVS EARS'!$O22</f>
        <v>1</v>
      </c>
      <c r="AT26">
        <v>1</v>
      </c>
      <c r="AU26">
        <f t="shared" si="16"/>
        <v>47.037307692307721</v>
      </c>
      <c r="AV26">
        <f t="shared" si="17"/>
        <v>13.157692307692308</v>
      </c>
      <c r="AW26">
        <f t="shared" si="18"/>
        <v>9.9738461538461536</v>
      </c>
      <c r="AX26">
        <f t="shared" si="19"/>
        <v>12.402692307692313</v>
      </c>
      <c r="AY26">
        <v>1</v>
      </c>
      <c r="AZ26">
        <v>1</v>
      </c>
      <c r="BA26">
        <v>1</v>
      </c>
      <c r="BG26">
        <f t="shared" si="20"/>
        <v>153.84615384615387</v>
      </c>
      <c r="BH26" s="10">
        <f t="shared" si="21"/>
        <v>9.0277777777777787E-5</v>
      </c>
    </row>
    <row r="27" spans="1:60" ht="43.5">
      <c r="A27">
        <v>16</v>
      </c>
      <c r="B27" s="2" t="s">
        <v>1106</v>
      </c>
      <c r="C27" s="16" t="s">
        <v>146</v>
      </c>
      <c r="D27">
        <v>1</v>
      </c>
      <c r="E27">
        <v>1</v>
      </c>
      <c r="F27">
        <f t="shared" si="8"/>
        <v>1</v>
      </c>
      <c r="G27">
        <f t="shared" si="9"/>
        <v>14</v>
      </c>
      <c r="H27">
        <f t="shared" si="10"/>
        <v>14</v>
      </c>
      <c r="I27">
        <f t="shared" si="11"/>
        <v>86</v>
      </c>
      <c r="J27">
        <f>'[1]EVS EARS'!$C23</f>
        <v>28</v>
      </c>
      <c r="K27">
        <f t="shared" si="12"/>
        <v>2</v>
      </c>
      <c r="L27">
        <f t="shared" si="13"/>
        <v>72</v>
      </c>
      <c r="M27">
        <f t="shared" si="14"/>
        <v>5.1428571428571432</v>
      </c>
      <c r="N27">
        <v>0</v>
      </c>
      <c r="O27">
        <v>1</v>
      </c>
      <c r="P27">
        <v>1</v>
      </c>
      <c r="Q27">
        <v>0</v>
      </c>
      <c r="R27">
        <f>'[1]EVS EARS'!$E23</f>
        <v>1</v>
      </c>
      <c r="S27">
        <v>1</v>
      </c>
      <c r="T27">
        <f t="shared" si="3"/>
        <v>0</v>
      </c>
      <c r="U27">
        <f>'[1]EVS EARS'!$F23</f>
        <v>1</v>
      </c>
      <c r="V27">
        <v>1</v>
      </c>
      <c r="W27">
        <f t="shared" si="4"/>
        <v>0</v>
      </c>
      <c r="X27">
        <f t="shared" si="5"/>
        <v>1</v>
      </c>
      <c r="Y27">
        <f>'[1]EVS EARS'!$D23</f>
        <v>1</v>
      </c>
      <c r="Z27">
        <f>'[1]EVS EARS'!$G23</f>
        <v>1</v>
      </c>
      <c r="AA27">
        <f>'[1]EVS EARS'!$H23</f>
        <v>1</v>
      </c>
      <c r="AB27">
        <f>'[1]EVS EARS'!$I23</f>
        <v>1</v>
      </c>
      <c r="AC27">
        <v>1</v>
      </c>
      <c r="AD27">
        <f>'[1]EVS EARS'!$J23</f>
        <v>1</v>
      </c>
      <c r="AE27">
        <v>1</v>
      </c>
      <c r="AF27">
        <f t="shared" si="15"/>
        <v>1</v>
      </c>
      <c r="AG27">
        <f>'[1]EVS EARS'!$K23</f>
        <v>1</v>
      </c>
      <c r="AH27">
        <f t="shared" si="6"/>
        <v>1</v>
      </c>
      <c r="AI27">
        <f>'[1]EVS EARS'!$L23</f>
        <v>1</v>
      </c>
      <c r="AJ27">
        <v>1</v>
      </c>
      <c r="AK27">
        <f t="shared" si="7"/>
        <v>1</v>
      </c>
      <c r="AL27">
        <v>1</v>
      </c>
      <c r="AM27">
        <f>'[1]EVS EARS'!$M23</f>
        <v>1</v>
      </c>
      <c r="AN27">
        <v>1</v>
      </c>
      <c r="AO27">
        <f>'[1]EVS EARS'!$N23</f>
        <v>0</v>
      </c>
      <c r="AP27">
        <v>1</v>
      </c>
      <c r="AQ27">
        <v>1</v>
      </c>
      <c r="AR27">
        <v>1</v>
      </c>
      <c r="AS27">
        <f>'[1]EVS EARS'!$O23</f>
        <v>0</v>
      </c>
      <c r="AT27">
        <v>1</v>
      </c>
      <c r="AU27">
        <f t="shared" si="16"/>
        <v>23.425000000000018</v>
      </c>
      <c r="AV27">
        <f t="shared" si="17"/>
        <v>13.470000000000002</v>
      </c>
      <c r="AW27">
        <f t="shared" si="18"/>
        <v>12.745714285714282</v>
      </c>
      <c r="AX27">
        <f t="shared" si="19"/>
        <v>9.7928571428571445</v>
      </c>
      <c r="AY27">
        <v>1</v>
      </c>
      <c r="AZ27">
        <v>1</v>
      </c>
      <c r="BA27">
        <v>1</v>
      </c>
      <c r="BG27">
        <f t="shared" si="20"/>
        <v>71.428571428571431</v>
      </c>
      <c r="BH27" s="10">
        <f t="shared" si="21"/>
        <v>4.8611111111111115E-5</v>
      </c>
    </row>
    <row r="28" spans="1:60" ht="43.5">
      <c r="A28" t="s">
        <v>349</v>
      </c>
      <c r="B28" s="2" t="s">
        <v>1107</v>
      </c>
      <c r="C28" s="16" t="s">
        <v>146</v>
      </c>
      <c r="D28">
        <v>1</v>
      </c>
      <c r="E28">
        <v>1</v>
      </c>
      <c r="F28">
        <f t="shared" si="8"/>
        <v>1</v>
      </c>
      <c r="G28">
        <f t="shared" si="9"/>
        <v>13</v>
      </c>
      <c r="H28">
        <f t="shared" si="10"/>
        <v>13</v>
      </c>
      <c r="I28">
        <f t="shared" si="11"/>
        <v>91</v>
      </c>
      <c r="J28">
        <f>'[1]EVS EARS'!$C24</f>
        <v>28</v>
      </c>
      <c r="K28">
        <f t="shared" si="12"/>
        <v>2.1538461538461537</v>
      </c>
      <c r="L28">
        <f t="shared" si="13"/>
        <v>78</v>
      </c>
      <c r="M28">
        <f t="shared" si="14"/>
        <v>6</v>
      </c>
      <c r="N28">
        <v>1</v>
      </c>
      <c r="O28">
        <v>1</v>
      </c>
      <c r="P28">
        <v>1</v>
      </c>
      <c r="Q28">
        <v>1</v>
      </c>
      <c r="R28">
        <f>'[1]EVS EARS'!$E24</f>
        <v>1</v>
      </c>
      <c r="S28">
        <v>1</v>
      </c>
      <c r="T28">
        <f t="shared" si="3"/>
        <v>1</v>
      </c>
      <c r="U28">
        <f>'[1]EVS EARS'!$F24</f>
        <v>1</v>
      </c>
      <c r="V28">
        <v>1</v>
      </c>
      <c r="W28">
        <f t="shared" si="4"/>
        <v>1</v>
      </c>
      <c r="X28">
        <f t="shared" si="5"/>
        <v>1</v>
      </c>
      <c r="Y28">
        <f>'[1]EVS EARS'!$D24</f>
        <v>0</v>
      </c>
      <c r="Z28">
        <f>'[1]EVS EARS'!$G24</f>
        <v>1</v>
      </c>
      <c r="AA28">
        <f>'[1]EVS EARS'!$H24</f>
        <v>1</v>
      </c>
      <c r="AB28">
        <f>'[1]EVS EARS'!$I24</f>
        <v>1</v>
      </c>
      <c r="AC28">
        <v>1</v>
      </c>
      <c r="AD28">
        <f>'[1]EVS EARS'!$J24</f>
        <v>1</v>
      </c>
      <c r="AE28">
        <v>1</v>
      </c>
      <c r="AF28">
        <f t="shared" si="15"/>
        <v>1</v>
      </c>
      <c r="AG28">
        <f>'[1]EVS EARS'!$K24</f>
        <v>1</v>
      </c>
      <c r="AH28">
        <f t="shared" si="6"/>
        <v>1</v>
      </c>
      <c r="AI28">
        <f>'[1]EVS EARS'!$L24</f>
        <v>0</v>
      </c>
      <c r="AJ28">
        <v>1</v>
      </c>
      <c r="AK28">
        <f t="shared" si="7"/>
        <v>1</v>
      </c>
      <c r="AL28">
        <v>1</v>
      </c>
      <c r="AM28">
        <f>'[1]EVS EARS'!$M24</f>
        <v>0</v>
      </c>
      <c r="AN28">
        <v>1</v>
      </c>
      <c r="AO28">
        <f>'[1]EVS EARS'!$N24</f>
        <v>1</v>
      </c>
      <c r="AP28">
        <v>1</v>
      </c>
      <c r="AQ28">
        <v>1</v>
      </c>
      <c r="AR28">
        <v>1</v>
      </c>
      <c r="AS28">
        <f>'[1]EVS EARS'!$O24</f>
        <v>1</v>
      </c>
      <c r="AT28">
        <v>1</v>
      </c>
      <c r="AU28">
        <f t="shared" si="16"/>
        <v>11.424615384615402</v>
      </c>
      <c r="AV28">
        <f t="shared" si="17"/>
        <v>14.895384615384618</v>
      </c>
      <c r="AW28">
        <f t="shared" si="18"/>
        <v>17.655384615384616</v>
      </c>
      <c r="AX28">
        <f t="shared" si="19"/>
        <v>13.329999999999998</v>
      </c>
      <c r="AY28">
        <v>1</v>
      </c>
      <c r="AZ28">
        <v>1</v>
      </c>
      <c r="BA28">
        <v>1</v>
      </c>
      <c r="BG28">
        <f t="shared" si="20"/>
        <v>76.923076923076934</v>
      </c>
      <c r="BH28" s="10">
        <f t="shared" si="21"/>
        <v>4.5138888888888894E-5</v>
      </c>
    </row>
    <row r="29" spans="1:60" ht="58">
      <c r="A29" t="s">
        <v>351</v>
      </c>
      <c r="B29" s="2" t="s">
        <v>1108</v>
      </c>
      <c r="C29" s="16" t="s">
        <v>146</v>
      </c>
      <c r="D29">
        <v>1</v>
      </c>
      <c r="E29">
        <v>1</v>
      </c>
      <c r="F29">
        <f t="shared" si="8"/>
        <v>1</v>
      </c>
      <c r="G29">
        <f t="shared" si="9"/>
        <v>19</v>
      </c>
      <c r="H29">
        <f t="shared" si="10"/>
        <v>19</v>
      </c>
      <c r="I29">
        <f t="shared" si="11"/>
        <v>118</v>
      </c>
      <c r="J29">
        <f>'[1]EVS EARS'!$C25</f>
        <v>37</v>
      </c>
      <c r="K29">
        <f t="shared" si="12"/>
        <v>1.9473684210526316</v>
      </c>
      <c r="L29">
        <f t="shared" si="13"/>
        <v>99</v>
      </c>
      <c r="M29">
        <f t="shared" si="14"/>
        <v>5.2105263157894735</v>
      </c>
      <c r="N29">
        <v>1</v>
      </c>
      <c r="O29">
        <v>1</v>
      </c>
      <c r="P29">
        <v>1</v>
      </c>
      <c r="Q29">
        <v>1</v>
      </c>
      <c r="R29">
        <f>'[1]EVS EARS'!$E25</f>
        <v>1</v>
      </c>
      <c r="S29">
        <v>1</v>
      </c>
      <c r="T29">
        <f t="shared" si="3"/>
        <v>1</v>
      </c>
      <c r="U29">
        <f>'[1]EVS EARS'!$F25</f>
        <v>1</v>
      </c>
      <c r="V29">
        <v>1</v>
      </c>
      <c r="W29">
        <f t="shared" si="4"/>
        <v>1</v>
      </c>
      <c r="X29">
        <f t="shared" si="5"/>
        <v>1</v>
      </c>
      <c r="Y29">
        <f>'[1]EVS EARS'!$D25</f>
        <v>1</v>
      </c>
      <c r="Z29">
        <f>'[1]EVS EARS'!$G25</f>
        <v>1</v>
      </c>
      <c r="AA29">
        <f>'[1]EVS EARS'!$H25</f>
        <v>1</v>
      </c>
      <c r="AB29">
        <f>'[1]EVS EARS'!$I25</f>
        <v>1</v>
      </c>
      <c r="AC29">
        <v>1</v>
      </c>
      <c r="AD29">
        <f>'[1]EVS EARS'!$J25</f>
        <v>0</v>
      </c>
      <c r="AE29">
        <v>1</v>
      </c>
      <c r="AF29">
        <f t="shared" si="15"/>
        <v>1</v>
      </c>
      <c r="AG29">
        <f>'[1]EVS EARS'!$K25</f>
        <v>1</v>
      </c>
      <c r="AH29">
        <f t="shared" si="6"/>
        <v>1</v>
      </c>
      <c r="AI29">
        <f>'[1]EVS EARS'!$L25</f>
        <v>1</v>
      </c>
      <c r="AJ29">
        <v>1</v>
      </c>
      <c r="AK29">
        <f t="shared" si="7"/>
        <v>1</v>
      </c>
      <c r="AL29">
        <v>1</v>
      </c>
      <c r="AM29">
        <f>'[1]EVS EARS'!$M25</f>
        <v>1</v>
      </c>
      <c r="AN29">
        <v>1</v>
      </c>
      <c r="AO29">
        <f>'[1]EVS EARS'!$N25</f>
        <v>1</v>
      </c>
      <c r="AP29">
        <v>1</v>
      </c>
      <c r="AQ29">
        <v>1</v>
      </c>
      <c r="AR29">
        <v>1</v>
      </c>
      <c r="AS29">
        <f>'[1]EVS EARS'!$O25</f>
        <v>1</v>
      </c>
      <c r="AT29">
        <v>1</v>
      </c>
      <c r="AU29">
        <f t="shared" si="16"/>
        <v>22.802631578947398</v>
      </c>
      <c r="AV29">
        <f t="shared" si="17"/>
        <v>14.798947368421054</v>
      </c>
      <c r="AW29">
        <f t="shared" si="18"/>
        <v>13.589473684210528</v>
      </c>
      <c r="AX29">
        <f t="shared" si="19"/>
        <v>12.611578947368422</v>
      </c>
      <c r="AY29">
        <v>1</v>
      </c>
      <c r="AZ29">
        <v>1</v>
      </c>
      <c r="BA29">
        <v>1</v>
      </c>
      <c r="BG29">
        <f t="shared" si="20"/>
        <v>52.631578947368418</v>
      </c>
      <c r="BH29" s="10">
        <f t="shared" si="21"/>
        <v>6.597222222222223E-5</v>
      </c>
    </row>
    <row r="30" spans="1:60" ht="43.5">
      <c r="A30">
        <v>17</v>
      </c>
      <c r="B30" s="2" t="s">
        <v>1109</v>
      </c>
      <c r="C30" s="16" t="s">
        <v>146</v>
      </c>
      <c r="D30">
        <v>1</v>
      </c>
      <c r="E30">
        <v>1</v>
      </c>
      <c r="F30">
        <f t="shared" si="8"/>
        <v>1</v>
      </c>
      <c r="G30">
        <f t="shared" si="9"/>
        <v>13</v>
      </c>
      <c r="H30">
        <f t="shared" si="10"/>
        <v>13</v>
      </c>
      <c r="I30">
        <f t="shared" si="11"/>
        <v>82</v>
      </c>
      <c r="J30">
        <f>'[1]EVS EARS'!$C26</f>
        <v>26</v>
      </c>
      <c r="K30">
        <f t="shared" si="12"/>
        <v>2</v>
      </c>
      <c r="L30">
        <f t="shared" si="13"/>
        <v>69</v>
      </c>
      <c r="M30">
        <f t="shared" si="14"/>
        <v>5.3076923076923075</v>
      </c>
      <c r="N30">
        <v>1</v>
      </c>
      <c r="O30">
        <v>1</v>
      </c>
      <c r="P30">
        <v>1</v>
      </c>
      <c r="Q30">
        <v>1</v>
      </c>
      <c r="R30">
        <f>'[1]EVS EARS'!$E26</f>
        <v>1</v>
      </c>
      <c r="S30">
        <v>1</v>
      </c>
      <c r="T30">
        <f t="shared" si="3"/>
        <v>1</v>
      </c>
      <c r="U30">
        <f>'[1]EVS EARS'!$F26</f>
        <v>1</v>
      </c>
      <c r="V30">
        <v>1</v>
      </c>
      <c r="W30">
        <f t="shared" si="4"/>
        <v>1</v>
      </c>
      <c r="X30">
        <f t="shared" si="5"/>
        <v>1</v>
      </c>
      <c r="Y30">
        <f>'[1]EVS EARS'!$D26</f>
        <v>1</v>
      </c>
      <c r="Z30">
        <f>'[1]EVS EARS'!$G26</f>
        <v>1</v>
      </c>
      <c r="AA30">
        <f>'[1]EVS EARS'!$H26</f>
        <v>0</v>
      </c>
      <c r="AB30">
        <f>'[1]EVS EARS'!$I26</f>
        <v>1</v>
      </c>
      <c r="AC30">
        <v>1</v>
      </c>
      <c r="AD30">
        <f>'[1]EVS EARS'!$J26</f>
        <v>1</v>
      </c>
      <c r="AE30">
        <v>1</v>
      </c>
      <c r="AF30">
        <f t="shared" si="15"/>
        <v>1</v>
      </c>
      <c r="AG30">
        <f>'[1]EVS EARS'!$K26</f>
        <v>1</v>
      </c>
      <c r="AH30">
        <f t="shared" si="6"/>
        <v>1</v>
      </c>
      <c r="AI30">
        <f>'[1]EVS EARS'!$L26</f>
        <v>1</v>
      </c>
      <c r="AJ30">
        <v>1</v>
      </c>
      <c r="AK30">
        <f t="shared" si="7"/>
        <v>1</v>
      </c>
      <c r="AL30">
        <v>1</v>
      </c>
      <c r="AM30">
        <f>'[1]EVS EARS'!$M26</f>
        <v>1</v>
      </c>
      <c r="AN30">
        <v>1</v>
      </c>
      <c r="AO30">
        <f>'[1]EVS EARS'!$N26</f>
        <v>1</v>
      </c>
      <c r="AP30">
        <v>1</v>
      </c>
      <c r="AQ30">
        <v>1</v>
      </c>
      <c r="AR30">
        <v>1</v>
      </c>
      <c r="AS30">
        <f>'[1]EVS EARS'!$O26</f>
        <v>1</v>
      </c>
      <c r="AT30">
        <v>1</v>
      </c>
      <c r="AU30">
        <f t="shared" si="16"/>
        <v>24.440000000000019</v>
      </c>
      <c r="AV30">
        <f t="shared" si="17"/>
        <v>13.080000000000002</v>
      </c>
      <c r="AW30">
        <f t="shared" si="18"/>
        <v>13.584615384615386</v>
      </c>
      <c r="AX30">
        <f t="shared" si="19"/>
        <v>10.069230769230767</v>
      </c>
      <c r="AY30">
        <v>1</v>
      </c>
      <c r="AZ30">
        <v>1</v>
      </c>
      <c r="BA30">
        <v>1</v>
      </c>
      <c r="BG30">
        <f t="shared" si="20"/>
        <v>76.923076923076934</v>
      </c>
      <c r="BH30" s="10">
        <f t="shared" si="21"/>
        <v>4.5138888888888894E-5</v>
      </c>
    </row>
    <row r="31" spans="1:60" ht="43.5">
      <c r="A31" t="s">
        <v>533</v>
      </c>
      <c r="B31" s="2" t="s">
        <v>976</v>
      </c>
      <c r="C31" s="16" t="s">
        <v>146</v>
      </c>
      <c r="D31">
        <v>1</v>
      </c>
      <c r="E31">
        <v>1</v>
      </c>
      <c r="F31">
        <f t="shared" si="8"/>
        <v>1</v>
      </c>
      <c r="G31">
        <f t="shared" si="9"/>
        <v>16</v>
      </c>
      <c r="H31">
        <f t="shared" si="10"/>
        <v>16</v>
      </c>
      <c r="I31">
        <f t="shared" si="11"/>
        <v>87</v>
      </c>
      <c r="J31">
        <f>'[1]EVS EARS'!$C27</f>
        <v>25</v>
      </c>
      <c r="K31">
        <f t="shared" si="12"/>
        <v>1.5625</v>
      </c>
      <c r="L31">
        <f t="shared" si="13"/>
        <v>69</v>
      </c>
      <c r="M31">
        <f t="shared" si="14"/>
        <v>4.3125</v>
      </c>
      <c r="N31">
        <v>1</v>
      </c>
      <c r="O31">
        <v>1</v>
      </c>
      <c r="P31">
        <v>0</v>
      </c>
      <c r="Q31">
        <v>1</v>
      </c>
      <c r="R31">
        <f>'[1]EVS EARS'!$E27</f>
        <v>1</v>
      </c>
      <c r="S31">
        <v>1</v>
      </c>
      <c r="T31">
        <f t="shared" si="3"/>
        <v>1</v>
      </c>
      <c r="U31">
        <f>'[1]EVS EARS'!$F27</f>
        <v>1</v>
      </c>
      <c r="V31">
        <v>1</v>
      </c>
      <c r="W31">
        <f t="shared" si="4"/>
        <v>0</v>
      </c>
      <c r="X31">
        <f t="shared" si="5"/>
        <v>1</v>
      </c>
      <c r="Y31">
        <f>'[1]EVS EARS'!$D27</f>
        <v>1</v>
      </c>
      <c r="Z31">
        <f>'[1]EVS EARS'!$G27</f>
        <v>1</v>
      </c>
      <c r="AA31">
        <f>'[1]EVS EARS'!$H27</f>
        <v>1</v>
      </c>
      <c r="AB31">
        <f>'[1]EVS EARS'!$I27</f>
        <v>1</v>
      </c>
      <c r="AC31">
        <v>1</v>
      </c>
      <c r="AD31">
        <f>'[1]EVS EARS'!$J27</f>
        <v>1</v>
      </c>
      <c r="AE31">
        <v>1</v>
      </c>
      <c r="AF31">
        <f t="shared" si="15"/>
        <v>3</v>
      </c>
      <c r="AG31">
        <f>'[1]EVS EARS'!$K27</f>
        <v>1</v>
      </c>
      <c r="AH31">
        <f t="shared" si="6"/>
        <v>1</v>
      </c>
      <c r="AI31">
        <f>'[1]EVS EARS'!$L27</f>
        <v>1</v>
      </c>
      <c r="AJ31">
        <v>1</v>
      </c>
      <c r="AK31">
        <f t="shared" si="7"/>
        <v>0</v>
      </c>
      <c r="AL31">
        <v>1</v>
      </c>
      <c r="AM31">
        <f>'[1]EVS EARS'!$M27</f>
        <v>1</v>
      </c>
      <c r="AN31">
        <v>1</v>
      </c>
      <c r="AO31">
        <f>'[1]EVS EARS'!$N27</f>
        <v>1</v>
      </c>
      <c r="AP31">
        <v>1</v>
      </c>
      <c r="AQ31">
        <v>1</v>
      </c>
      <c r="AR31">
        <v>1</v>
      </c>
      <c r="AS31">
        <f>'[1]EVS EARS'!$O27</f>
        <v>1</v>
      </c>
      <c r="AT31">
        <v>1</v>
      </c>
      <c r="AU31">
        <f t="shared" si="16"/>
        <v>58.407500000000013</v>
      </c>
      <c r="AV31">
        <f t="shared" si="17"/>
        <v>9.0875000000000021</v>
      </c>
      <c r="AW31">
        <f t="shared" si="18"/>
        <v>8.8099999999999987</v>
      </c>
      <c r="AX31">
        <f t="shared" si="19"/>
        <v>6.8818750000000009</v>
      </c>
      <c r="AY31">
        <v>1</v>
      </c>
      <c r="AZ31">
        <v>1</v>
      </c>
      <c r="BA31">
        <v>1</v>
      </c>
      <c r="BG31">
        <f t="shared" si="20"/>
        <v>187.5</v>
      </c>
      <c r="BH31" s="10">
        <f t="shared" si="21"/>
        <v>5.5555555555555558E-5</v>
      </c>
    </row>
    <row r="32" spans="1:60" ht="29">
      <c r="A32" t="s">
        <v>535</v>
      </c>
      <c r="B32" s="2" t="s">
        <v>1110</v>
      </c>
      <c r="C32" s="16" t="s">
        <v>146</v>
      </c>
      <c r="D32">
        <v>1</v>
      </c>
      <c r="E32">
        <v>1</v>
      </c>
      <c r="F32">
        <f t="shared" si="8"/>
        <v>1</v>
      </c>
      <c r="G32">
        <f t="shared" si="9"/>
        <v>14</v>
      </c>
      <c r="H32">
        <f t="shared" si="10"/>
        <v>14</v>
      </c>
      <c r="I32">
        <f t="shared" si="11"/>
        <v>75</v>
      </c>
      <c r="J32">
        <f>'[1]EVS EARS'!$C28</f>
        <v>20</v>
      </c>
      <c r="K32">
        <f t="shared" si="12"/>
        <v>1.4285714285714286</v>
      </c>
      <c r="L32">
        <f t="shared" si="13"/>
        <v>61</v>
      </c>
      <c r="M32">
        <f t="shared" si="14"/>
        <v>4.3571428571428568</v>
      </c>
      <c r="N32">
        <v>0</v>
      </c>
      <c r="O32">
        <v>1</v>
      </c>
      <c r="P32">
        <v>1</v>
      </c>
      <c r="Q32">
        <v>0</v>
      </c>
      <c r="R32">
        <f>'[1]EVS EARS'!$E28</f>
        <v>1</v>
      </c>
      <c r="S32">
        <v>1</v>
      </c>
      <c r="T32">
        <f t="shared" si="3"/>
        <v>0</v>
      </c>
      <c r="U32">
        <f>'[1]EVS EARS'!$F28</f>
        <v>1</v>
      </c>
      <c r="V32">
        <v>1</v>
      </c>
      <c r="W32">
        <f t="shared" si="4"/>
        <v>0</v>
      </c>
      <c r="X32">
        <f t="shared" si="5"/>
        <v>1</v>
      </c>
      <c r="Y32">
        <f>'[1]EVS EARS'!$D28</f>
        <v>1</v>
      </c>
      <c r="Z32">
        <f>'[1]EVS EARS'!$G28</f>
        <v>1</v>
      </c>
      <c r="AA32">
        <f>'[1]EVS EARS'!$H28</f>
        <v>1</v>
      </c>
      <c r="AB32">
        <f>'[1]EVS EARS'!$I28</f>
        <v>1</v>
      </c>
      <c r="AC32">
        <v>1</v>
      </c>
      <c r="AD32">
        <f>'[1]EVS EARS'!$J28</f>
        <v>1</v>
      </c>
      <c r="AE32">
        <v>1</v>
      </c>
      <c r="AF32">
        <f t="shared" si="15"/>
        <v>1</v>
      </c>
      <c r="AG32">
        <f>'[1]EVS EARS'!$K28</f>
        <v>1</v>
      </c>
      <c r="AH32">
        <f t="shared" si="6"/>
        <v>1</v>
      </c>
      <c r="AI32">
        <f>'[1]EVS EARS'!$L28</f>
        <v>1</v>
      </c>
      <c r="AJ32">
        <v>1</v>
      </c>
      <c r="AK32">
        <f t="shared" si="7"/>
        <v>1</v>
      </c>
      <c r="AL32">
        <v>1</v>
      </c>
      <c r="AM32">
        <f>'[1]EVS EARS'!$M28</f>
        <v>0</v>
      </c>
      <c r="AN32">
        <v>1</v>
      </c>
      <c r="AO32">
        <f>'[1]EVS EARS'!$N28</f>
        <v>1</v>
      </c>
      <c r="AP32">
        <v>1</v>
      </c>
      <c r="AQ32">
        <v>1</v>
      </c>
      <c r="AR32">
        <v>1</v>
      </c>
      <c r="AS32">
        <f>'[1]EVS EARS'!$O28</f>
        <v>1</v>
      </c>
      <c r="AT32">
        <v>1</v>
      </c>
      <c r="AU32">
        <f t="shared" si="16"/>
        <v>71.767857142857167</v>
      </c>
      <c r="AV32">
        <f t="shared" si="17"/>
        <v>6.7271428571428586</v>
      </c>
      <c r="AW32">
        <f t="shared" si="18"/>
        <v>8.1257142857142881</v>
      </c>
      <c r="AX32">
        <f t="shared" si="19"/>
        <v>6.0921428571428571</v>
      </c>
      <c r="AY32">
        <v>1</v>
      </c>
      <c r="AZ32">
        <v>1</v>
      </c>
      <c r="BA32">
        <v>1</v>
      </c>
      <c r="BG32">
        <f t="shared" si="20"/>
        <v>71.428571428571431</v>
      </c>
      <c r="BH32" s="10">
        <f t="shared" si="21"/>
        <v>4.8611111111111115E-5</v>
      </c>
    </row>
    <row r="33" spans="1:60" ht="43.5">
      <c r="A33">
        <v>18</v>
      </c>
      <c r="B33" s="2" t="s">
        <v>1111</v>
      </c>
      <c r="C33" s="16" t="s">
        <v>146</v>
      </c>
      <c r="D33">
        <v>1</v>
      </c>
      <c r="E33">
        <v>1</v>
      </c>
      <c r="F33">
        <f t="shared" si="8"/>
        <v>1</v>
      </c>
      <c r="G33">
        <f t="shared" si="9"/>
        <v>16</v>
      </c>
      <c r="H33">
        <f t="shared" si="10"/>
        <v>16</v>
      </c>
      <c r="I33">
        <f t="shared" si="11"/>
        <v>97</v>
      </c>
      <c r="J33">
        <f>'[1]EVS EARS'!$C29</f>
        <v>28</v>
      </c>
      <c r="K33">
        <f t="shared" si="12"/>
        <v>1.75</v>
      </c>
      <c r="L33">
        <f t="shared" si="13"/>
        <v>81</v>
      </c>
      <c r="M33">
        <f t="shared" si="14"/>
        <v>5.0625</v>
      </c>
      <c r="N33">
        <v>1</v>
      </c>
      <c r="O33">
        <v>1</v>
      </c>
      <c r="P33">
        <v>1</v>
      </c>
      <c r="Q33">
        <v>1</v>
      </c>
      <c r="R33">
        <f>'[1]EVS EARS'!$E29</f>
        <v>1</v>
      </c>
      <c r="S33">
        <v>1</v>
      </c>
      <c r="T33">
        <f t="shared" si="3"/>
        <v>1</v>
      </c>
      <c r="U33">
        <f>'[1]EVS EARS'!$F29</f>
        <v>1</v>
      </c>
      <c r="V33">
        <v>1</v>
      </c>
      <c r="W33">
        <f t="shared" si="4"/>
        <v>1</v>
      </c>
      <c r="X33">
        <f t="shared" si="5"/>
        <v>1</v>
      </c>
      <c r="Y33">
        <f>'[1]EVS EARS'!$D29</f>
        <v>1</v>
      </c>
      <c r="Z33">
        <f>'[1]EVS EARS'!$G29</f>
        <v>1</v>
      </c>
      <c r="AA33">
        <f>'[1]EVS EARS'!$H29</f>
        <v>1</v>
      </c>
      <c r="AB33">
        <f>'[1]EVS EARS'!$I29</f>
        <v>1</v>
      </c>
      <c r="AC33">
        <v>1</v>
      </c>
      <c r="AD33">
        <f>'[1]EVS EARS'!$J29</f>
        <v>1</v>
      </c>
      <c r="AE33">
        <v>1</v>
      </c>
      <c r="AF33">
        <f t="shared" si="15"/>
        <v>1</v>
      </c>
      <c r="AG33">
        <f>'[1]EVS EARS'!$K29</f>
        <v>1</v>
      </c>
      <c r="AH33">
        <f t="shared" si="6"/>
        <v>1</v>
      </c>
      <c r="AI33">
        <f>'[1]EVS EARS'!$L29</f>
        <v>1</v>
      </c>
      <c r="AJ33">
        <v>1</v>
      </c>
      <c r="AK33">
        <f t="shared" si="7"/>
        <v>1</v>
      </c>
      <c r="AL33">
        <v>1</v>
      </c>
      <c r="AM33">
        <f>'[1]EVS EARS'!$M29</f>
        <v>0</v>
      </c>
      <c r="AN33">
        <v>1</v>
      </c>
      <c r="AO33">
        <f>'[1]EVS EARS'!$N29</f>
        <v>1</v>
      </c>
      <c r="AP33">
        <v>1</v>
      </c>
      <c r="AQ33">
        <v>1</v>
      </c>
      <c r="AR33">
        <v>1</v>
      </c>
      <c r="AS33">
        <f>'[1]EVS EARS'!$O29</f>
        <v>1</v>
      </c>
      <c r="AT33">
        <v>1</v>
      </c>
      <c r="AU33">
        <f t="shared" si="16"/>
        <v>42.54500000000003</v>
      </c>
      <c r="AV33">
        <f t="shared" si="17"/>
        <v>11.3</v>
      </c>
      <c r="AW33">
        <f t="shared" si="18"/>
        <v>12.484999999999999</v>
      </c>
      <c r="AX33">
        <f t="shared" si="19"/>
        <v>10.414375</v>
      </c>
      <c r="AY33">
        <v>1</v>
      </c>
      <c r="AZ33">
        <v>1</v>
      </c>
      <c r="BA33">
        <v>1</v>
      </c>
      <c r="BG33">
        <f t="shared" si="20"/>
        <v>62.5</v>
      </c>
      <c r="BH33" s="10">
        <f t="shared" si="21"/>
        <v>5.5555555555555558E-5</v>
      </c>
    </row>
    <row r="34" spans="1:60" ht="58">
      <c r="A34">
        <v>19</v>
      </c>
      <c r="B34" s="1" t="s">
        <v>1112</v>
      </c>
      <c r="C34" s="16" t="s">
        <v>146</v>
      </c>
      <c r="D34">
        <v>1</v>
      </c>
      <c r="E34">
        <v>1</v>
      </c>
      <c r="F34">
        <f t="shared" si="8"/>
        <v>2</v>
      </c>
      <c r="G34">
        <f t="shared" si="9"/>
        <v>25</v>
      </c>
      <c r="H34">
        <f t="shared" si="10"/>
        <v>12.5</v>
      </c>
      <c r="I34">
        <f t="shared" si="11"/>
        <v>136</v>
      </c>
      <c r="J34">
        <f>'[1]EVS EARS'!$C30</f>
        <v>41</v>
      </c>
      <c r="K34">
        <f t="shared" si="12"/>
        <v>1.64</v>
      </c>
      <c r="L34">
        <f t="shared" si="13"/>
        <v>110</v>
      </c>
      <c r="M34">
        <f t="shared" si="14"/>
        <v>4.4000000000000004</v>
      </c>
      <c r="N34">
        <v>1</v>
      </c>
      <c r="O34">
        <v>1</v>
      </c>
      <c r="P34">
        <v>0</v>
      </c>
      <c r="Q34">
        <v>1</v>
      </c>
      <c r="R34">
        <f>'[1]EVS EARS'!$E30</f>
        <v>1</v>
      </c>
      <c r="S34">
        <v>1</v>
      </c>
      <c r="T34">
        <f t="shared" si="3"/>
        <v>1</v>
      </c>
      <c r="U34">
        <f>'[1]EVS EARS'!$F30</f>
        <v>1</v>
      </c>
      <c r="V34">
        <v>1</v>
      </c>
      <c r="W34">
        <f t="shared" si="4"/>
        <v>0</v>
      </c>
      <c r="X34">
        <f t="shared" si="5"/>
        <v>1</v>
      </c>
      <c r="Y34">
        <f>'[1]EVS EARS'!$D30</f>
        <v>0</v>
      </c>
      <c r="Z34">
        <f>'[1]EVS EARS'!$G30</f>
        <v>1</v>
      </c>
      <c r="AA34">
        <f>'[1]EVS EARS'!$H30</f>
        <v>1</v>
      </c>
      <c r="AB34">
        <f>'[1]EVS EARS'!$I30</f>
        <v>1</v>
      </c>
      <c r="AC34">
        <v>1</v>
      </c>
      <c r="AD34">
        <f>'[1]EVS EARS'!$J30</f>
        <v>1</v>
      </c>
      <c r="AE34">
        <v>1</v>
      </c>
      <c r="AF34">
        <f t="shared" si="15"/>
        <v>2</v>
      </c>
      <c r="AG34">
        <f>'[1]EVS EARS'!$K30</f>
        <v>1</v>
      </c>
      <c r="AH34">
        <f t="shared" si="6"/>
        <v>1</v>
      </c>
      <c r="AI34">
        <f>'[1]EVS EARS'!$L30</f>
        <v>0</v>
      </c>
      <c r="AJ34">
        <v>1</v>
      </c>
      <c r="AK34">
        <f t="shared" si="7"/>
        <v>1</v>
      </c>
      <c r="AL34">
        <v>1</v>
      </c>
      <c r="AM34">
        <f>'[1]EVS EARS'!$M30</f>
        <v>0</v>
      </c>
      <c r="AN34">
        <v>1</v>
      </c>
      <c r="AO34">
        <f>'[1]EVS EARS'!$N30</f>
        <v>1</v>
      </c>
      <c r="AP34">
        <v>1</v>
      </c>
      <c r="AQ34">
        <v>1</v>
      </c>
      <c r="AR34">
        <v>1</v>
      </c>
      <c r="AS34">
        <f>'[1]EVS EARS'!$O30</f>
        <v>1</v>
      </c>
      <c r="AT34">
        <v>1</v>
      </c>
      <c r="AU34">
        <f t="shared" si="16"/>
        <v>55.403500000000037</v>
      </c>
      <c r="AV34">
        <f t="shared" si="17"/>
        <v>8.6370000000000005</v>
      </c>
      <c r="AW34">
        <f t="shared" si="18"/>
        <v>8.1743999999999986</v>
      </c>
      <c r="AX34">
        <f t="shared" si="19"/>
        <v>5.5440000000000005</v>
      </c>
      <c r="AY34">
        <v>0</v>
      </c>
      <c r="AZ34">
        <v>1</v>
      </c>
      <c r="BA34">
        <v>1</v>
      </c>
      <c r="BG34">
        <f t="shared" si="20"/>
        <v>80</v>
      </c>
      <c r="BH34" s="10">
        <f t="shared" si="21"/>
        <v>8.6805555555555545E-5</v>
      </c>
    </row>
    <row r="35" spans="1:60" ht="29">
      <c r="A35" t="s">
        <v>980</v>
      </c>
      <c r="B35" s="2" t="s">
        <v>1113</v>
      </c>
      <c r="C35" s="16" t="s">
        <v>146</v>
      </c>
      <c r="D35">
        <v>1</v>
      </c>
      <c r="E35">
        <v>1</v>
      </c>
      <c r="F35">
        <f t="shared" si="8"/>
        <v>1</v>
      </c>
      <c r="G35">
        <f t="shared" si="9"/>
        <v>13</v>
      </c>
      <c r="H35">
        <f t="shared" si="10"/>
        <v>13</v>
      </c>
      <c r="I35">
        <f t="shared" si="11"/>
        <v>80</v>
      </c>
      <c r="J35">
        <f>'[1]EVS EARS'!$C31</f>
        <v>25</v>
      </c>
      <c r="K35">
        <f t="shared" si="12"/>
        <v>1.9230769230769231</v>
      </c>
      <c r="L35">
        <f t="shared" si="13"/>
        <v>67</v>
      </c>
      <c r="M35">
        <f t="shared" si="14"/>
        <v>5.1538461538461542</v>
      </c>
      <c r="N35">
        <v>1</v>
      </c>
      <c r="O35">
        <v>1</v>
      </c>
      <c r="P35">
        <v>1</v>
      </c>
      <c r="Q35">
        <v>1</v>
      </c>
      <c r="R35">
        <f>'[1]EVS EARS'!$E31</f>
        <v>1</v>
      </c>
      <c r="S35">
        <v>1</v>
      </c>
      <c r="T35">
        <f t="shared" si="3"/>
        <v>1</v>
      </c>
      <c r="U35">
        <f>'[1]EVS EARS'!$F31</f>
        <v>1</v>
      </c>
      <c r="V35">
        <v>1</v>
      </c>
      <c r="W35">
        <f t="shared" si="4"/>
        <v>1</v>
      </c>
      <c r="X35">
        <f t="shared" si="5"/>
        <v>1</v>
      </c>
      <c r="Y35">
        <f>'[1]EVS EARS'!$D31</f>
        <v>1</v>
      </c>
      <c r="Z35">
        <f>'[1]EVS EARS'!$G31</f>
        <v>1</v>
      </c>
      <c r="AA35">
        <f>'[1]EVS EARS'!$H31</f>
        <v>1</v>
      </c>
      <c r="AB35">
        <f>'[1]EVS EARS'!$I31</f>
        <v>1</v>
      </c>
      <c r="AC35">
        <v>1</v>
      </c>
      <c r="AD35">
        <f>'[1]EVS EARS'!$J31</f>
        <v>1</v>
      </c>
      <c r="AE35">
        <v>1</v>
      </c>
      <c r="AF35">
        <f t="shared" si="15"/>
        <v>1</v>
      </c>
      <c r="AG35">
        <f>'[1]EVS EARS'!$K31</f>
        <v>1</v>
      </c>
      <c r="AH35">
        <f t="shared" si="6"/>
        <v>1</v>
      </c>
      <c r="AI35">
        <f>'[1]EVS EARS'!$L31</f>
        <v>1</v>
      </c>
      <c r="AJ35">
        <v>1</v>
      </c>
      <c r="AK35">
        <f t="shared" si="7"/>
        <v>1</v>
      </c>
      <c r="AL35">
        <v>1</v>
      </c>
      <c r="AM35">
        <f>'[1]EVS EARS'!$M31</f>
        <v>1</v>
      </c>
      <c r="AN35">
        <v>1</v>
      </c>
      <c r="AO35">
        <f>'[1]EVS EARS'!$N31</f>
        <v>1</v>
      </c>
      <c r="AP35">
        <v>1</v>
      </c>
      <c r="AQ35">
        <v>1</v>
      </c>
      <c r="AR35">
        <v>1</v>
      </c>
      <c r="AS35">
        <f>'[1]EVS EARS'!$O31</f>
        <v>1</v>
      </c>
      <c r="AT35">
        <v>1</v>
      </c>
      <c r="AU35">
        <f t="shared" si="16"/>
        <v>30.947692307692328</v>
      </c>
      <c r="AV35">
        <f t="shared" si="17"/>
        <v>12.172307692307694</v>
      </c>
      <c r="AW35">
        <f t="shared" si="18"/>
        <v>12.68</v>
      </c>
      <c r="AX35">
        <f t="shared" si="19"/>
        <v>9.3446153846153877</v>
      </c>
      <c r="AY35">
        <v>1</v>
      </c>
      <c r="AZ35">
        <v>1</v>
      </c>
      <c r="BA35">
        <v>1</v>
      </c>
      <c r="BG35">
        <f t="shared" si="20"/>
        <v>76.923076923076934</v>
      </c>
      <c r="BH35" s="10">
        <f t="shared" si="21"/>
        <v>4.5138888888888894E-5</v>
      </c>
    </row>
    <row r="36" spans="1:60" ht="43.5">
      <c r="A36" t="s">
        <v>982</v>
      </c>
      <c r="B36" s="2" t="s">
        <v>1114</v>
      </c>
      <c r="C36" s="16" t="s">
        <v>146</v>
      </c>
      <c r="D36">
        <v>1</v>
      </c>
      <c r="E36">
        <v>1</v>
      </c>
      <c r="F36">
        <f t="shared" si="8"/>
        <v>1</v>
      </c>
      <c r="G36">
        <f t="shared" si="9"/>
        <v>15</v>
      </c>
      <c r="H36">
        <f t="shared" si="10"/>
        <v>15</v>
      </c>
      <c r="I36">
        <f t="shared" si="11"/>
        <v>87</v>
      </c>
      <c r="J36">
        <f>'[1]EVS EARS'!$C32</f>
        <v>26</v>
      </c>
      <c r="K36">
        <f t="shared" si="12"/>
        <v>1.7333333333333334</v>
      </c>
      <c r="L36">
        <f t="shared" si="13"/>
        <v>72</v>
      </c>
      <c r="M36">
        <f t="shared" si="14"/>
        <v>4.8</v>
      </c>
      <c r="N36">
        <v>0</v>
      </c>
      <c r="O36">
        <v>1</v>
      </c>
      <c r="P36">
        <v>1</v>
      </c>
      <c r="Q36">
        <v>0</v>
      </c>
      <c r="R36">
        <f>'[1]EVS EARS'!$E32</f>
        <v>1</v>
      </c>
      <c r="S36">
        <v>1</v>
      </c>
      <c r="T36">
        <f t="shared" si="3"/>
        <v>0</v>
      </c>
      <c r="U36">
        <f>'[1]EVS EARS'!$F32</f>
        <v>1</v>
      </c>
      <c r="V36">
        <v>1</v>
      </c>
      <c r="W36">
        <f t="shared" si="4"/>
        <v>0</v>
      </c>
      <c r="X36">
        <f t="shared" si="5"/>
        <v>1</v>
      </c>
      <c r="Y36">
        <f>'[1]EVS EARS'!$D32</f>
        <v>1</v>
      </c>
      <c r="Z36">
        <f>'[1]EVS EARS'!$G32</f>
        <v>1</v>
      </c>
      <c r="AA36">
        <f>'[1]EVS EARS'!$H32</f>
        <v>1</v>
      </c>
      <c r="AB36">
        <f>'[1]EVS EARS'!$I32</f>
        <v>1</v>
      </c>
      <c r="AC36">
        <v>1</v>
      </c>
      <c r="AD36">
        <f>'[1]EVS EARS'!$J32</f>
        <v>1</v>
      </c>
      <c r="AE36">
        <v>1</v>
      </c>
      <c r="AF36">
        <f t="shared" si="15"/>
        <v>1</v>
      </c>
      <c r="AG36">
        <f>'[1]EVS EARS'!$K32</f>
        <v>0</v>
      </c>
      <c r="AH36">
        <f t="shared" si="6"/>
        <v>1</v>
      </c>
      <c r="AI36">
        <f>'[1]EVS EARS'!$L32</f>
        <v>1</v>
      </c>
      <c r="AJ36">
        <v>1</v>
      </c>
      <c r="AK36">
        <f t="shared" si="7"/>
        <v>1</v>
      </c>
      <c r="AL36">
        <v>1</v>
      </c>
      <c r="AM36">
        <f>'[1]EVS EARS'!$M32</f>
        <v>0</v>
      </c>
      <c r="AN36">
        <v>1</v>
      </c>
      <c r="AO36">
        <f>'[1]EVS EARS'!$N32</f>
        <v>1</v>
      </c>
      <c r="AP36">
        <v>1</v>
      </c>
      <c r="AQ36">
        <v>1</v>
      </c>
      <c r="AR36">
        <v>1</v>
      </c>
      <c r="AS36">
        <f>'[1]EVS EARS'!$O32</f>
        <v>1</v>
      </c>
      <c r="AT36">
        <v>1</v>
      </c>
      <c r="AU36">
        <f t="shared" si="16"/>
        <v>44.970000000000027</v>
      </c>
      <c r="AV36">
        <f t="shared" si="17"/>
        <v>10.713333333333338</v>
      </c>
      <c r="AW36">
        <f t="shared" si="18"/>
        <v>10.842666666666663</v>
      </c>
      <c r="AX36">
        <f t="shared" si="19"/>
        <v>8.6780000000000008</v>
      </c>
      <c r="AY36">
        <v>1</v>
      </c>
      <c r="AZ36">
        <v>1</v>
      </c>
      <c r="BA36">
        <v>1</v>
      </c>
      <c r="BG36">
        <f t="shared" si="20"/>
        <v>66.666666666666671</v>
      </c>
      <c r="BH36" s="10">
        <f t="shared" si="21"/>
        <v>5.208333333333333E-5</v>
      </c>
    </row>
    <row r="37" spans="1:60" ht="43.5">
      <c r="A37">
        <v>20</v>
      </c>
      <c r="B37" s="1" t="s">
        <v>1115</v>
      </c>
      <c r="C37" s="16" t="s">
        <v>146</v>
      </c>
      <c r="D37">
        <v>1</v>
      </c>
      <c r="E37">
        <v>1</v>
      </c>
      <c r="F37">
        <f t="shared" si="8"/>
        <v>1</v>
      </c>
      <c r="G37">
        <f t="shared" si="9"/>
        <v>17</v>
      </c>
      <c r="H37">
        <f t="shared" si="10"/>
        <v>17</v>
      </c>
      <c r="I37">
        <f t="shared" si="11"/>
        <v>101</v>
      </c>
      <c r="J37">
        <f>'[1]EVS EARS'!$C33</f>
        <v>31</v>
      </c>
      <c r="K37">
        <f t="shared" si="12"/>
        <v>1.8235294117647058</v>
      </c>
      <c r="L37">
        <f t="shared" si="13"/>
        <v>82</v>
      </c>
      <c r="M37">
        <f t="shared" si="14"/>
        <v>4.8235294117647056</v>
      </c>
      <c r="N37">
        <v>1</v>
      </c>
      <c r="O37">
        <v>1</v>
      </c>
      <c r="P37">
        <v>1</v>
      </c>
      <c r="Q37">
        <v>1</v>
      </c>
      <c r="R37">
        <f>'[1]EVS EARS'!$E33</f>
        <v>1</v>
      </c>
      <c r="S37">
        <v>1</v>
      </c>
      <c r="T37">
        <f t="shared" si="3"/>
        <v>1</v>
      </c>
      <c r="U37">
        <f>'[1]EVS EARS'!$F33</f>
        <v>1</v>
      </c>
      <c r="V37">
        <v>1</v>
      </c>
      <c r="W37">
        <f t="shared" si="4"/>
        <v>1</v>
      </c>
      <c r="X37">
        <f t="shared" si="5"/>
        <v>1</v>
      </c>
      <c r="Y37">
        <f>'[1]EVS EARS'!$D33</f>
        <v>0</v>
      </c>
      <c r="Z37">
        <f>'[1]EVS EARS'!$G33</f>
        <v>1</v>
      </c>
      <c r="AA37">
        <f>'[1]EVS EARS'!$H33</f>
        <v>1</v>
      </c>
      <c r="AB37">
        <f>'[1]EVS EARS'!$I33</f>
        <v>1</v>
      </c>
      <c r="AC37">
        <v>1</v>
      </c>
      <c r="AD37">
        <f>'[1]EVS EARS'!$J33</f>
        <v>1</v>
      </c>
      <c r="AE37">
        <v>1</v>
      </c>
      <c r="AF37">
        <f t="shared" si="15"/>
        <v>3</v>
      </c>
      <c r="AG37">
        <f>'[1]EVS EARS'!$K33</f>
        <v>1</v>
      </c>
      <c r="AH37">
        <f t="shared" si="6"/>
        <v>1</v>
      </c>
      <c r="AI37">
        <f>'[1]EVS EARS'!$L33</f>
        <v>0</v>
      </c>
      <c r="AJ37">
        <v>1</v>
      </c>
      <c r="AK37">
        <f t="shared" si="7"/>
        <v>0</v>
      </c>
      <c r="AL37">
        <v>1</v>
      </c>
      <c r="AM37">
        <f>'[1]EVS EARS'!$M33</f>
        <v>1</v>
      </c>
      <c r="AN37">
        <v>1</v>
      </c>
      <c r="AO37">
        <f>'[1]EVS EARS'!$N33</f>
        <v>0</v>
      </c>
      <c r="AP37">
        <v>1</v>
      </c>
      <c r="AQ37">
        <v>1</v>
      </c>
      <c r="AR37">
        <v>1</v>
      </c>
      <c r="AS37">
        <f>'[1]EVS EARS'!$O33</f>
        <v>0</v>
      </c>
      <c r="AT37">
        <v>1</v>
      </c>
      <c r="AU37">
        <f t="shared" si="16"/>
        <v>35.309411764705914</v>
      </c>
      <c r="AV37">
        <f t="shared" si="17"/>
        <v>12.55764705882353</v>
      </c>
      <c r="AW37">
        <f t="shared" si="18"/>
        <v>11.858823529411762</v>
      </c>
      <c r="AX37">
        <f t="shared" si="19"/>
        <v>9.7888235294117649</v>
      </c>
      <c r="AY37">
        <v>1</v>
      </c>
      <c r="AZ37">
        <v>1</v>
      </c>
      <c r="BA37">
        <v>1</v>
      </c>
      <c r="BG37">
        <f t="shared" si="20"/>
        <v>176.47058823529412</v>
      </c>
      <c r="BH37" s="10">
        <f t="shared" si="21"/>
        <v>5.902777777777778E-5</v>
      </c>
    </row>
    <row r="38" spans="1:60" ht="72.5">
      <c r="A38" t="s">
        <v>985</v>
      </c>
      <c r="B38" s="1" t="s">
        <v>1116</v>
      </c>
      <c r="C38" s="2" t="s">
        <v>166</v>
      </c>
      <c r="D38">
        <v>1</v>
      </c>
      <c r="E38">
        <v>1</v>
      </c>
      <c r="F38">
        <f t="shared" si="8"/>
        <v>1</v>
      </c>
      <c r="G38">
        <f t="shared" si="9"/>
        <v>30</v>
      </c>
      <c r="H38">
        <f t="shared" si="10"/>
        <v>30</v>
      </c>
      <c r="I38">
        <f t="shared" si="11"/>
        <v>170</v>
      </c>
      <c r="J38">
        <f>'[1]EVS EARS'!$C34</f>
        <v>53</v>
      </c>
      <c r="K38">
        <f t="shared" si="12"/>
        <v>1.7666666666666666</v>
      </c>
      <c r="L38">
        <f t="shared" si="13"/>
        <v>138</v>
      </c>
      <c r="M38">
        <f t="shared" si="14"/>
        <v>4.5999999999999996</v>
      </c>
      <c r="N38">
        <v>1</v>
      </c>
      <c r="O38">
        <v>1</v>
      </c>
      <c r="P38">
        <v>1</v>
      </c>
      <c r="Q38">
        <v>1</v>
      </c>
      <c r="R38">
        <f>'[1]EVS EARS'!$E34</f>
        <v>0</v>
      </c>
      <c r="S38">
        <v>1</v>
      </c>
      <c r="T38">
        <f t="shared" si="3"/>
        <v>0</v>
      </c>
      <c r="U38">
        <f>'[1]EVS EARS'!$F34</f>
        <v>1</v>
      </c>
      <c r="V38">
        <v>1</v>
      </c>
      <c r="W38">
        <f t="shared" si="4"/>
        <v>0</v>
      </c>
      <c r="X38">
        <f t="shared" si="5"/>
        <v>1</v>
      </c>
      <c r="Y38">
        <f>'[1]EVS EARS'!$D34</f>
        <v>0</v>
      </c>
      <c r="Z38">
        <f>'[1]EVS EARS'!$G34</f>
        <v>1</v>
      </c>
      <c r="AA38">
        <f>'[1]EVS EARS'!$H34</f>
        <v>0</v>
      </c>
      <c r="AB38">
        <f>'[1]EVS EARS'!$I34</f>
        <v>1</v>
      </c>
      <c r="AC38">
        <v>1</v>
      </c>
      <c r="AD38">
        <f>'[1]EVS EARS'!$J34</f>
        <v>1</v>
      </c>
      <c r="AE38">
        <v>1</v>
      </c>
      <c r="AF38">
        <f t="shared" si="15"/>
        <v>3</v>
      </c>
      <c r="AG38">
        <f>'[1]EVS EARS'!$K34</f>
        <v>0</v>
      </c>
      <c r="AH38">
        <f t="shared" si="6"/>
        <v>1</v>
      </c>
      <c r="AI38">
        <f>'[1]EVS EARS'!$L34</f>
        <v>0</v>
      </c>
      <c r="AJ38">
        <v>1</v>
      </c>
      <c r="AK38">
        <f t="shared" si="7"/>
        <v>1</v>
      </c>
      <c r="AL38">
        <v>1</v>
      </c>
      <c r="AM38">
        <f>'[1]EVS EARS'!$M34</f>
        <v>0</v>
      </c>
      <c r="AN38">
        <v>1</v>
      </c>
      <c r="AO38">
        <f>'[1]EVS EARS'!$N34</f>
        <v>0</v>
      </c>
      <c r="AP38">
        <v>1</v>
      </c>
      <c r="AQ38">
        <v>1</v>
      </c>
      <c r="AR38">
        <v>1</v>
      </c>
      <c r="AS38">
        <f>'[1]EVS EARS'!$O34</f>
        <v>0</v>
      </c>
      <c r="AT38">
        <v>1</v>
      </c>
      <c r="AU38">
        <f t="shared" si="16"/>
        <v>26.925000000000033</v>
      </c>
      <c r="AV38">
        <f t="shared" si="17"/>
        <v>16.956666666666667</v>
      </c>
      <c r="AW38">
        <f t="shared" si="18"/>
        <v>10.84933333333333</v>
      </c>
      <c r="AX38">
        <f t="shared" si="19"/>
        <v>15.235999999999997</v>
      </c>
      <c r="AY38">
        <v>1</v>
      </c>
      <c r="AZ38">
        <v>1</v>
      </c>
      <c r="BA38">
        <v>1</v>
      </c>
      <c r="BG38">
        <f t="shared" si="20"/>
        <v>100</v>
      </c>
      <c r="BH38" s="10">
        <f t="shared" si="21"/>
        <v>1.0416666666666666E-4</v>
      </c>
    </row>
    <row r="39" spans="1:60" ht="58">
      <c r="A39">
        <v>21</v>
      </c>
      <c r="B39" s="1" t="s">
        <v>1117</v>
      </c>
      <c r="C39" s="2" t="s">
        <v>148</v>
      </c>
      <c r="D39">
        <v>1</v>
      </c>
      <c r="E39">
        <v>1</v>
      </c>
      <c r="F39">
        <f t="shared" si="8"/>
        <v>1</v>
      </c>
      <c r="G39">
        <f t="shared" si="9"/>
        <v>26</v>
      </c>
      <c r="H39">
        <f t="shared" si="10"/>
        <v>26</v>
      </c>
      <c r="I39">
        <f t="shared" si="11"/>
        <v>138</v>
      </c>
      <c r="J39">
        <f>'[1]EVS EARS'!$C35</f>
        <v>39</v>
      </c>
      <c r="K39">
        <f t="shared" si="12"/>
        <v>1.5</v>
      </c>
      <c r="L39">
        <f t="shared" si="13"/>
        <v>111</v>
      </c>
      <c r="M39">
        <f t="shared" si="14"/>
        <v>4.2692307692307692</v>
      </c>
      <c r="N39">
        <v>1</v>
      </c>
      <c r="O39">
        <v>1</v>
      </c>
      <c r="P39">
        <v>1</v>
      </c>
      <c r="Q39">
        <v>1</v>
      </c>
      <c r="R39">
        <f>'[1]EVS EARS'!$E35</f>
        <v>1</v>
      </c>
      <c r="S39">
        <v>1</v>
      </c>
      <c r="T39">
        <f t="shared" si="3"/>
        <v>1</v>
      </c>
      <c r="U39">
        <f>'[1]EVS EARS'!$F35</f>
        <v>1</v>
      </c>
      <c r="V39">
        <v>1</v>
      </c>
      <c r="W39">
        <f t="shared" si="4"/>
        <v>1</v>
      </c>
      <c r="X39">
        <f t="shared" si="5"/>
        <v>1</v>
      </c>
      <c r="Y39">
        <f>'[1]EVS EARS'!$D35</f>
        <v>0</v>
      </c>
      <c r="Z39">
        <f>'[1]EVS EARS'!$G35</f>
        <v>0</v>
      </c>
      <c r="AA39">
        <f>'[1]EVS EARS'!$H35</f>
        <v>1</v>
      </c>
      <c r="AB39">
        <f>'[1]EVS EARS'!$I35</f>
        <v>1</v>
      </c>
      <c r="AC39">
        <v>1</v>
      </c>
      <c r="AD39">
        <f>'[1]EVS EARS'!$J35</f>
        <v>1</v>
      </c>
      <c r="AE39">
        <v>1</v>
      </c>
      <c r="AF39">
        <f t="shared" si="15"/>
        <v>2</v>
      </c>
      <c r="AG39">
        <f>'[1]EVS EARS'!$K35</f>
        <v>1</v>
      </c>
      <c r="AH39">
        <f t="shared" si="6"/>
        <v>1</v>
      </c>
      <c r="AI39">
        <f>'[1]EVS EARS'!$L35</f>
        <v>0</v>
      </c>
      <c r="AJ39">
        <v>1</v>
      </c>
      <c r="AK39">
        <f t="shared" si="7"/>
        <v>1</v>
      </c>
      <c r="AL39">
        <v>1</v>
      </c>
      <c r="AM39">
        <f>'[1]EVS EARS'!$M35</f>
        <v>1</v>
      </c>
      <c r="AN39">
        <v>1</v>
      </c>
      <c r="AO39">
        <f>'[1]EVS EARS'!$N35</f>
        <v>1</v>
      </c>
      <c r="AP39">
        <v>1</v>
      </c>
      <c r="AQ39">
        <v>1</v>
      </c>
      <c r="AR39">
        <v>1</v>
      </c>
      <c r="AS39">
        <f>'[1]EVS EARS'!$O35</f>
        <v>1</v>
      </c>
      <c r="AT39">
        <v>1</v>
      </c>
      <c r="AU39">
        <f t="shared" si="16"/>
        <v>53.545000000000016</v>
      </c>
      <c r="AV39">
        <f t="shared" si="17"/>
        <v>12.250000000000004</v>
      </c>
      <c r="AW39">
        <f t="shared" si="18"/>
        <v>8.6169230769230758</v>
      </c>
      <c r="AX39">
        <f t="shared" si="19"/>
        <v>11.678076923076922</v>
      </c>
      <c r="AY39">
        <v>1</v>
      </c>
      <c r="AZ39">
        <v>1</v>
      </c>
      <c r="BA39">
        <v>1</v>
      </c>
      <c r="BG39">
        <f t="shared" si="20"/>
        <v>76.923076923076934</v>
      </c>
      <c r="BH39" s="10">
        <f t="shared" si="21"/>
        <v>9.0277777777777787E-5</v>
      </c>
    </row>
    <row r="40" spans="1:60" ht="43.5">
      <c r="A40">
        <v>22</v>
      </c>
      <c r="B40" s="1" t="s">
        <v>1118</v>
      </c>
      <c r="C40" s="16" t="s">
        <v>146</v>
      </c>
      <c r="D40">
        <v>1</v>
      </c>
      <c r="E40">
        <v>1</v>
      </c>
      <c r="F40">
        <f t="shared" si="8"/>
        <v>1</v>
      </c>
      <c r="G40">
        <f t="shared" si="9"/>
        <v>17</v>
      </c>
      <c r="H40">
        <f t="shared" si="10"/>
        <v>17</v>
      </c>
      <c r="I40">
        <f t="shared" si="11"/>
        <v>107</v>
      </c>
      <c r="J40">
        <f>'[1]EVS EARS'!$C36</f>
        <v>33</v>
      </c>
      <c r="K40">
        <f t="shared" si="12"/>
        <v>1.9411764705882353</v>
      </c>
      <c r="L40">
        <f t="shared" si="13"/>
        <v>88</v>
      </c>
      <c r="M40">
        <f t="shared" si="14"/>
        <v>5.1764705882352944</v>
      </c>
      <c r="N40">
        <v>1</v>
      </c>
      <c r="O40">
        <v>1</v>
      </c>
      <c r="P40">
        <v>1</v>
      </c>
      <c r="Q40">
        <v>1</v>
      </c>
      <c r="R40">
        <f>'[1]EVS EARS'!$E36</f>
        <v>1</v>
      </c>
      <c r="S40">
        <v>1</v>
      </c>
      <c r="T40">
        <f t="shared" si="3"/>
        <v>1</v>
      </c>
      <c r="U40">
        <f>'[1]EVS EARS'!$F36</f>
        <v>1</v>
      </c>
      <c r="V40">
        <v>1</v>
      </c>
      <c r="W40">
        <f t="shared" si="4"/>
        <v>1</v>
      </c>
      <c r="X40">
        <f t="shared" si="5"/>
        <v>1</v>
      </c>
      <c r="Y40">
        <f>'[1]EVS EARS'!$D36</f>
        <v>1</v>
      </c>
      <c r="Z40">
        <f>'[1]EVS EARS'!$G36</f>
        <v>1</v>
      </c>
      <c r="AA40">
        <f>'[1]EVS EARS'!$H36</f>
        <v>0</v>
      </c>
      <c r="AB40">
        <f>'[1]EVS EARS'!$I36</f>
        <v>1</v>
      </c>
      <c r="AC40">
        <v>1</v>
      </c>
      <c r="AD40">
        <f>'[1]EVS EARS'!$J36</f>
        <v>1</v>
      </c>
      <c r="AE40">
        <v>1</v>
      </c>
      <c r="AF40">
        <f t="shared" si="15"/>
        <v>3</v>
      </c>
      <c r="AG40">
        <f>'[1]EVS EARS'!$K36</f>
        <v>1</v>
      </c>
      <c r="AH40">
        <f t="shared" si="6"/>
        <v>1</v>
      </c>
      <c r="AI40">
        <f>'[1]EVS EARS'!$L36</f>
        <v>0</v>
      </c>
      <c r="AJ40">
        <v>1</v>
      </c>
      <c r="AK40">
        <f t="shared" si="7"/>
        <v>0</v>
      </c>
      <c r="AL40">
        <v>1</v>
      </c>
      <c r="AM40">
        <f>'[1]EVS EARS'!$M36</f>
        <v>1</v>
      </c>
      <c r="AN40">
        <v>1</v>
      </c>
      <c r="AO40">
        <f>'[1]EVS EARS'!$N36</f>
        <v>0</v>
      </c>
      <c r="AP40">
        <v>1</v>
      </c>
      <c r="AQ40">
        <v>1</v>
      </c>
      <c r="AR40">
        <v>1</v>
      </c>
      <c r="AS40">
        <f>'[1]EVS EARS'!$O36</f>
        <v>0</v>
      </c>
      <c r="AT40">
        <v>1</v>
      </c>
      <c r="AU40">
        <f t="shared" si="16"/>
        <v>25.356470588235307</v>
      </c>
      <c r="AV40">
        <f t="shared" si="17"/>
        <v>13.945882352941176</v>
      </c>
      <c r="AW40">
        <f t="shared" si="18"/>
        <v>13.93411764705882</v>
      </c>
      <c r="AX40">
        <f t="shared" si="19"/>
        <v>11.451176470588237</v>
      </c>
      <c r="AY40">
        <v>1</v>
      </c>
      <c r="AZ40">
        <v>1</v>
      </c>
      <c r="BA40">
        <v>1</v>
      </c>
      <c r="BG40">
        <f t="shared" si="20"/>
        <v>176.47058823529412</v>
      </c>
      <c r="BH40" s="10">
        <f t="shared" si="21"/>
        <v>5.902777777777778E-5</v>
      </c>
    </row>
    <row r="41" spans="1:60" ht="72.5">
      <c r="A41" t="s">
        <v>990</v>
      </c>
      <c r="B41" s="1" t="s">
        <v>1116</v>
      </c>
      <c r="C41" s="2" t="s">
        <v>166</v>
      </c>
      <c r="D41">
        <v>1</v>
      </c>
      <c r="E41">
        <v>1</v>
      </c>
      <c r="F41">
        <f t="shared" si="8"/>
        <v>1</v>
      </c>
      <c r="G41">
        <f t="shared" si="9"/>
        <v>30</v>
      </c>
      <c r="H41">
        <f t="shared" si="10"/>
        <v>30</v>
      </c>
      <c r="I41">
        <f t="shared" si="11"/>
        <v>170</v>
      </c>
      <c r="J41">
        <f>'[1]EVS EARS'!$C37</f>
        <v>53</v>
      </c>
      <c r="K41">
        <f t="shared" si="12"/>
        <v>1.7666666666666666</v>
      </c>
      <c r="L41">
        <f t="shared" si="13"/>
        <v>138</v>
      </c>
      <c r="M41">
        <f t="shared" si="14"/>
        <v>4.5999999999999996</v>
      </c>
      <c r="N41">
        <v>1</v>
      </c>
      <c r="O41">
        <v>1</v>
      </c>
      <c r="P41">
        <v>1</v>
      </c>
      <c r="Q41">
        <v>1</v>
      </c>
      <c r="R41">
        <f>'[1]EVS EARS'!$E37</f>
        <v>0</v>
      </c>
      <c r="S41">
        <v>1</v>
      </c>
      <c r="T41">
        <f t="shared" si="3"/>
        <v>0</v>
      </c>
      <c r="U41">
        <f>'[1]EVS EARS'!$F37</f>
        <v>1</v>
      </c>
      <c r="V41">
        <v>1</v>
      </c>
      <c r="W41">
        <f t="shared" si="4"/>
        <v>0</v>
      </c>
      <c r="X41">
        <f t="shared" si="5"/>
        <v>1</v>
      </c>
      <c r="Y41">
        <f>'[1]EVS EARS'!$D37</f>
        <v>0</v>
      </c>
      <c r="Z41">
        <f>'[1]EVS EARS'!$G37</f>
        <v>1</v>
      </c>
      <c r="AA41">
        <f>'[1]EVS EARS'!$H37</f>
        <v>0</v>
      </c>
      <c r="AB41">
        <f>'[1]EVS EARS'!$I37</f>
        <v>1</v>
      </c>
      <c r="AC41">
        <v>1</v>
      </c>
      <c r="AD41">
        <f>'[1]EVS EARS'!$J37</f>
        <v>1</v>
      </c>
      <c r="AE41">
        <v>1</v>
      </c>
      <c r="AF41">
        <f t="shared" si="15"/>
        <v>3</v>
      </c>
      <c r="AG41">
        <f>'[1]EVS EARS'!$K37</f>
        <v>0</v>
      </c>
      <c r="AH41">
        <f t="shared" si="6"/>
        <v>1</v>
      </c>
      <c r="AI41">
        <f>'[1]EVS EARS'!$L37</f>
        <v>0</v>
      </c>
      <c r="AJ41">
        <v>1</v>
      </c>
      <c r="AK41">
        <f t="shared" si="7"/>
        <v>1</v>
      </c>
      <c r="AL41">
        <v>1</v>
      </c>
      <c r="AM41">
        <f>'[1]EVS EARS'!$M37</f>
        <v>0</v>
      </c>
      <c r="AN41">
        <v>1</v>
      </c>
      <c r="AO41">
        <f>'[1]EVS EARS'!$N37</f>
        <v>0</v>
      </c>
      <c r="AP41">
        <v>1</v>
      </c>
      <c r="AQ41">
        <v>1</v>
      </c>
      <c r="AR41">
        <v>1</v>
      </c>
      <c r="AS41">
        <f>'[1]EVS EARS'!$O37</f>
        <v>0</v>
      </c>
      <c r="AT41">
        <v>1</v>
      </c>
      <c r="AU41">
        <f t="shared" si="16"/>
        <v>26.925000000000033</v>
      </c>
      <c r="AV41">
        <f t="shared" si="17"/>
        <v>16.956666666666667</v>
      </c>
      <c r="AW41">
        <f t="shared" si="18"/>
        <v>10.84933333333333</v>
      </c>
      <c r="AX41">
        <f t="shared" si="19"/>
        <v>15.235999999999997</v>
      </c>
      <c r="AY41">
        <v>0</v>
      </c>
      <c r="AZ41">
        <v>1</v>
      </c>
      <c r="BA41">
        <v>1</v>
      </c>
      <c r="BG41">
        <f t="shared" si="20"/>
        <v>100</v>
      </c>
      <c r="BH41" s="10">
        <f t="shared" si="21"/>
        <v>1.0416666666666666E-4</v>
      </c>
    </row>
    <row r="42" spans="1:60" ht="58">
      <c r="A42">
        <v>23</v>
      </c>
      <c r="B42" s="1" t="s">
        <v>1119</v>
      </c>
      <c r="C42" s="16" t="s">
        <v>146</v>
      </c>
      <c r="D42">
        <v>1</v>
      </c>
      <c r="E42">
        <v>1</v>
      </c>
      <c r="F42">
        <f t="shared" si="8"/>
        <v>1</v>
      </c>
      <c r="G42">
        <f t="shared" si="9"/>
        <v>18</v>
      </c>
      <c r="H42">
        <f t="shared" si="10"/>
        <v>18</v>
      </c>
      <c r="I42">
        <f t="shared" si="11"/>
        <v>103</v>
      </c>
      <c r="J42">
        <f>'[1]EVS EARS'!$C38</f>
        <v>27</v>
      </c>
      <c r="K42">
        <f t="shared" si="12"/>
        <v>1.5</v>
      </c>
      <c r="L42">
        <f t="shared" si="13"/>
        <v>85</v>
      </c>
      <c r="M42">
        <f t="shared" si="14"/>
        <v>4.7222222222222223</v>
      </c>
      <c r="N42">
        <v>0</v>
      </c>
      <c r="O42">
        <v>1</v>
      </c>
      <c r="P42">
        <v>1</v>
      </c>
      <c r="Q42">
        <v>0</v>
      </c>
      <c r="R42">
        <f>'[1]EVS EARS'!$E38</f>
        <v>1</v>
      </c>
      <c r="S42">
        <v>1</v>
      </c>
      <c r="T42">
        <f t="shared" si="3"/>
        <v>0</v>
      </c>
      <c r="U42">
        <f>'[1]EVS EARS'!$F38</f>
        <v>1</v>
      </c>
      <c r="V42">
        <v>1</v>
      </c>
      <c r="W42">
        <f t="shared" si="4"/>
        <v>0</v>
      </c>
      <c r="X42">
        <f t="shared" si="5"/>
        <v>1</v>
      </c>
      <c r="Y42">
        <f>'[1]EVS EARS'!$D38</f>
        <v>1</v>
      </c>
      <c r="Z42">
        <f>'[1]EVS EARS'!$G38</f>
        <v>1</v>
      </c>
      <c r="AA42">
        <f>'[1]EVS EARS'!$H38</f>
        <v>1</v>
      </c>
      <c r="AB42">
        <f>'[1]EVS EARS'!$I38</f>
        <v>1</v>
      </c>
      <c r="AC42">
        <v>1</v>
      </c>
      <c r="AD42">
        <f>'[1]EVS EARS'!$J38</f>
        <v>1</v>
      </c>
      <c r="AE42">
        <v>1</v>
      </c>
      <c r="AF42">
        <f t="shared" si="15"/>
        <v>1</v>
      </c>
      <c r="AG42">
        <f>'[1]EVS EARS'!$K38</f>
        <v>0</v>
      </c>
      <c r="AH42">
        <f t="shared" si="6"/>
        <v>1</v>
      </c>
      <c r="AI42">
        <f>'[1]EVS EARS'!$L38</f>
        <v>0</v>
      </c>
      <c r="AJ42">
        <v>1</v>
      </c>
      <c r="AK42">
        <f t="shared" si="7"/>
        <v>1</v>
      </c>
      <c r="AL42">
        <v>1</v>
      </c>
      <c r="AM42">
        <f>'[1]EVS EARS'!$M38</f>
        <v>0</v>
      </c>
      <c r="AN42">
        <v>1</v>
      </c>
      <c r="AO42">
        <f>'[1]EVS EARS'!$N38</f>
        <v>1</v>
      </c>
      <c r="AP42">
        <v>1</v>
      </c>
      <c r="AQ42">
        <v>1</v>
      </c>
      <c r="AR42">
        <v>1</v>
      </c>
      <c r="AS42">
        <f>'[1]EVS EARS'!$O38</f>
        <v>1</v>
      </c>
      <c r="AT42">
        <v>1</v>
      </c>
      <c r="AU42">
        <f t="shared" si="16"/>
        <v>61.66500000000002</v>
      </c>
      <c r="AV42">
        <f t="shared" si="17"/>
        <v>9.1300000000000026</v>
      </c>
      <c r="AW42">
        <f t="shared" si="18"/>
        <v>10.648888888888884</v>
      </c>
      <c r="AX42">
        <f t="shared" si="19"/>
        <v>9.8116666666666674</v>
      </c>
      <c r="AY42">
        <v>0</v>
      </c>
      <c r="AZ42">
        <v>1</v>
      </c>
      <c r="BA42">
        <v>1</v>
      </c>
      <c r="BG42">
        <f t="shared" si="20"/>
        <v>55.55555555555555</v>
      </c>
      <c r="BH42" s="10">
        <f t="shared" si="21"/>
        <v>6.2500000000000001E-5</v>
      </c>
    </row>
    <row r="43" spans="1:60" ht="58">
      <c r="A43">
        <v>24</v>
      </c>
      <c r="B43" s="1" t="s">
        <v>1120</v>
      </c>
      <c r="C43" s="2" t="s">
        <v>166</v>
      </c>
      <c r="D43">
        <v>1</v>
      </c>
      <c r="E43">
        <v>1</v>
      </c>
      <c r="F43">
        <f t="shared" si="8"/>
        <v>1</v>
      </c>
      <c r="G43">
        <f t="shared" si="9"/>
        <v>19</v>
      </c>
      <c r="H43">
        <f t="shared" si="10"/>
        <v>19</v>
      </c>
      <c r="I43">
        <f t="shared" si="11"/>
        <v>117</v>
      </c>
      <c r="J43">
        <f>'[1]EVS EARS'!$C39</f>
        <v>35</v>
      </c>
      <c r="K43">
        <f t="shared" si="12"/>
        <v>1.8421052631578947</v>
      </c>
      <c r="L43">
        <f t="shared" si="13"/>
        <v>94</v>
      </c>
      <c r="M43">
        <f t="shared" si="14"/>
        <v>4.9473684210526319</v>
      </c>
      <c r="N43">
        <v>0</v>
      </c>
      <c r="O43">
        <v>1</v>
      </c>
      <c r="P43">
        <v>0</v>
      </c>
      <c r="Q43">
        <v>0</v>
      </c>
      <c r="R43">
        <f>'[1]EVS EARS'!$E39</f>
        <v>1</v>
      </c>
      <c r="S43">
        <v>1</v>
      </c>
      <c r="T43">
        <f t="shared" si="3"/>
        <v>0</v>
      </c>
      <c r="U43">
        <f>'[1]EVS EARS'!$F39</f>
        <v>1</v>
      </c>
      <c r="V43">
        <v>1</v>
      </c>
      <c r="W43">
        <f t="shared" si="4"/>
        <v>0</v>
      </c>
      <c r="X43">
        <f t="shared" si="5"/>
        <v>1</v>
      </c>
      <c r="Y43">
        <f>'[1]EVS EARS'!$D39</f>
        <v>1</v>
      </c>
      <c r="Z43">
        <f>'[1]EVS EARS'!$G39</f>
        <v>0</v>
      </c>
      <c r="AA43">
        <f>'[1]EVS EARS'!$H39</f>
        <v>1</v>
      </c>
      <c r="AB43">
        <f>'[1]EVS EARS'!$I39</f>
        <v>1</v>
      </c>
      <c r="AC43">
        <v>1</v>
      </c>
      <c r="AD43">
        <f>'[1]EVS EARS'!$J39</f>
        <v>1</v>
      </c>
      <c r="AE43">
        <v>1</v>
      </c>
      <c r="AF43">
        <f t="shared" si="15"/>
        <v>5</v>
      </c>
      <c r="AG43">
        <f>'[1]EVS EARS'!$K39</f>
        <v>0</v>
      </c>
      <c r="AH43">
        <f t="shared" si="6"/>
        <v>1</v>
      </c>
      <c r="AI43">
        <f>'[1]EVS EARS'!$L39</f>
        <v>1</v>
      </c>
      <c r="AJ43">
        <v>1</v>
      </c>
      <c r="AK43">
        <f t="shared" si="7"/>
        <v>0</v>
      </c>
      <c r="AL43">
        <v>1</v>
      </c>
      <c r="AM43">
        <f>'[1]EVS EARS'!$M39</f>
        <v>1</v>
      </c>
      <c r="AN43">
        <v>1</v>
      </c>
      <c r="AO43">
        <f>'[1]EVS EARS'!$N39</f>
        <v>1</v>
      </c>
      <c r="AP43">
        <v>1</v>
      </c>
      <c r="AQ43">
        <v>1</v>
      </c>
      <c r="AR43">
        <v>1</v>
      </c>
      <c r="AS43">
        <f>'[1]EVS EARS'!$O39</f>
        <v>1</v>
      </c>
      <c r="AT43">
        <v>1</v>
      </c>
      <c r="AU43">
        <f t="shared" si="16"/>
        <v>31.707894736842121</v>
      </c>
      <c r="AV43">
        <f t="shared" si="17"/>
        <v>13.556842105263158</v>
      </c>
      <c r="AW43">
        <f t="shared" si="18"/>
        <v>13.279999999999998</v>
      </c>
      <c r="AX43">
        <f t="shared" si="19"/>
        <v>11.372105263157898</v>
      </c>
      <c r="AY43">
        <v>1</v>
      </c>
      <c r="AZ43">
        <v>1</v>
      </c>
      <c r="BA43">
        <v>1</v>
      </c>
      <c r="BG43">
        <f t="shared" si="20"/>
        <v>263.15789473684208</v>
      </c>
      <c r="BH43" s="10">
        <f t="shared" si="21"/>
        <v>6.597222222222223E-5</v>
      </c>
    </row>
    <row r="44" spans="1:60" ht="72.5">
      <c r="A44" t="s">
        <v>994</v>
      </c>
      <c r="B44" s="1" t="s">
        <v>1121</v>
      </c>
      <c r="C44" s="2" t="s">
        <v>148</v>
      </c>
      <c r="D44">
        <v>1</v>
      </c>
      <c r="E44">
        <v>1</v>
      </c>
      <c r="F44">
        <f t="shared" si="8"/>
        <v>1</v>
      </c>
      <c r="G44">
        <f t="shared" si="9"/>
        <v>25</v>
      </c>
      <c r="H44">
        <f t="shared" si="10"/>
        <v>25</v>
      </c>
      <c r="I44">
        <f t="shared" si="11"/>
        <v>160</v>
      </c>
      <c r="J44">
        <f>'[1]EVS EARS'!$C40</f>
        <v>49</v>
      </c>
      <c r="K44">
        <f t="shared" si="12"/>
        <v>1.96</v>
      </c>
      <c r="L44">
        <f t="shared" si="13"/>
        <v>132</v>
      </c>
      <c r="M44">
        <f t="shared" si="14"/>
        <v>5.28</v>
      </c>
      <c r="N44">
        <v>1</v>
      </c>
      <c r="O44">
        <v>1</v>
      </c>
      <c r="P44">
        <v>0</v>
      </c>
      <c r="Q44">
        <v>1</v>
      </c>
      <c r="R44">
        <f>'[1]EVS EARS'!$E40</f>
        <v>1</v>
      </c>
      <c r="S44">
        <v>1</v>
      </c>
      <c r="T44">
        <f t="shared" si="3"/>
        <v>1</v>
      </c>
      <c r="U44">
        <f>'[1]EVS EARS'!$F40</f>
        <v>1</v>
      </c>
      <c r="V44">
        <v>1</v>
      </c>
      <c r="W44">
        <f t="shared" si="4"/>
        <v>0</v>
      </c>
      <c r="X44">
        <f t="shared" si="5"/>
        <v>1</v>
      </c>
      <c r="Y44">
        <f>'[1]EVS EARS'!$D40</f>
        <v>1</v>
      </c>
      <c r="Z44">
        <f>'[1]EVS EARS'!$G40</f>
        <v>1</v>
      </c>
      <c r="AA44">
        <f>'[1]EVS EARS'!$H40</f>
        <v>1</v>
      </c>
      <c r="AB44">
        <f>'[1]EVS EARS'!$I40</f>
        <v>1</v>
      </c>
      <c r="AC44">
        <v>1</v>
      </c>
      <c r="AD44">
        <f>'[1]EVS EARS'!$J40</f>
        <v>1</v>
      </c>
      <c r="AE44">
        <v>1</v>
      </c>
      <c r="AF44">
        <f t="shared" si="15"/>
        <v>4</v>
      </c>
      <c r="AG44">
        <f>'[1]EVS EARS'!$K40</f>
        <v>0</v>
      </c>
      <c r="AH44">
        <f t="shared" si="6"/>
        <v>1</v>
      </c>
      <c r="AI44">
        <f>'[1]EVS EARS'!$L40</f>
        <v>1</v>
      </c>
      <c r="AJ44">
        <v>1</v>
      </c>
      <c r="AK44">
        <f t="shared" si="7"/>
        <v>0</v>
      </c>
      <c r="AL44">
        <v>1</v>
      </c>
      <c r="AM44">
        <f>'[1]EVS EARS'!$M40</f>
        <v>0</v>
      </c>
      <c r="AN44">
        <v>1</v>
      </c>
      <c r="AO44">
        <f>'[1]EVS EARS'!$N40</f>
        <v>0</v>
      </c>
      <c r="AP44">
        <v>1</v>
      </c>
      <c r="AQ44">
        <v>1</v>
      </c>
      <c r="AR44">
        <v>1</v>
      </c>
      <c r="AS44">
        <f>'[1]EVS EARS'!$O40</f>
        <v>0</v>
      </c>
      <c r="AT44">
        <v>1</v>
      </c>
      <c r="AU44">
        <f t="shared" si="16"/>
        <v>15.644000000000037</v>
      </c>
      <c r="AV44">
        <f t="shared" si="17"/>
        <v>17.288</v>
      </c>
      <c r="AW44">
        <f t="shared" si="18"/>
        <v>15.003199999999996</v>
      </c>
      <c r="AX44">
        <f t="shared" si="19"/>
        <v>15.938800000000001</v>
      </c>
      <c r="AY44">
        <v>1</v>
      </c>
      <c r="AZ44">
        <v>1</v>
      </c>
      <c r="BA44">
        <v>1</v>
      </c>
      <c r="BG44">
        <f t="shared" si="20"/>
        <v>160</v>
      </c>
      <c r="BH44" s="10">
        <f t="shared" si="21"/>
        <v>8.6805555555555545E-5</v>
      </c>
    </row>
    <row r="45" spans="1:60" ht="58">
      <c r="A45">
        <v>25</v>
      </c>
      <c r="B45" s="1" t="s">
        <v>1122</v>
      </c>
      <c r="C45" s="2" t="s">
        <v>148</v>
      </c>
      <c r="D45">
        <v>1</v>
      </c>
      <c r="E45">
        <v>1</v>
      </c>
      <c r="F45">
        <f t="shared" si="8"/>
        <v>1</v>
      </c>
      <c r="G45">
        <f t="shared" si="9"/>
        <v>24</v>
      </c>
      <c r="H45">
        <f t="shared" si="10"/>
        <v>24</v>
      </c>
      <c r="I45">
        <f t="shared" si="11"/>
        <v>133</v>
      </c>
      <c r="J45">
        <f>'[1]EVS EARS'!$C41</f>
        <v>42</v>
      </c>
      <c r="K45">
        <f t="shared" si="12"/>
        <v>1.75</v>
      </c>
      <c r="L45">
        <f t="shared" si="13"/>
        <v>108</v>
      </c>
      <c r="M45">
        <f t="shared" si="14"/>
        <v>4.5</v>
      </c>
      <c r="N45">
        <v>1</v>
      </c>
      <c r="O45">
        <v>1</v>
      </c>
      <c r="P45">
        <v>1</v>
      </c>
      <c r="Q45">
        <v>1</v>
      </c>
      <c r="R45">
        <f>'[1]EVS EARS'!$E41</f>
        <v>1</v>
      </c>
      <c r="S45">
        <v>1</v>
      </c>
      <c r="T45">
        <f t="shared" si="3"/>
        <v>1</v>
      </c>
      <c r="U45">
        <f>'[1]EVS EARS'!$F41</f>
        <v>1</v>
      </c>
      <c r="V45">
        <v>1</v>
      </c>
      <c r="W45">
        <f t="shared" si="4"/>
        <v>1</v>
      </c>
      <c r="X45">
        <f t="shared" si="5"/>
        <v>1</v>
      </c>
      <c r="Y45">
        <f>'[1]EVS EARS'!$D41</f>
        <v>0</v>
      </c>
      <c r="Z45">
        <f>'[1]EVS EARS'!$G41</f>
        <v>1</v>
      </c>
      <c r="AA45">
        <f>'[1]EVS EARS'!$H41</f>
        <v>0</v>
      </c>
      <c r="AB45">
        <f>'[1]EVS EARS'!$I41</f>
        <v>1</v>
      </c>
      <c r="AC45">
        <v>1</v>
      </c>
      <c r="AD45">
        <f>'[1]EVS EARS'!$J41</f>
        <v>1</v>
      </c>
      <c r="AE45">
        <v>1</v>
      </c>
      <c r="AF45">
        <f t="shared" si="15"/>
        <v>2</v>
      </c>
      <c r="AG45">
        <f>'[1]EVS EARS'!$K41</f>
        <v>1</v>
      </c>
      <c r="AH45">
        <f t="shared" si="6"/>
        <v>1</v>
      </c>
      <c r="AI45">
        <f>'[1]EVS EARS'!$L41</f>
        <v>1</v>
      </c>
      <c r="AJ45">
        <v>1</v>
      </c>
      <c r="AK45">
        <f t="shared" si="7"/>
        <v>1</v>
      </c>
      <c r="AL45">
        <v>1</v>
      </c>
      <c r="AM45">
        <f>'[1]EVS EARS'!$M41</f>
        <v>1</v>
      </c>
      <c r="AN45">
        <v>1</v>
      </c>
      <c r="AO45">
        <f>'[1]EVS EARS'!$N41</f>
        <v>1</v>
      </c>
      <c r="AP45">
        <v>1</v>
      </c>
      <c r="AQ45">
        <v>1</v>
      </c>
      <c r="AR45">
        <v>1</v>
      </c>
      <c r="AS45">
        <f>'[1]EVS EARS'!$O41</f>
        <v>1</v>
      </c>
      <c r="AT45">
        <v>1</v>
      </c>
      <c r="AU45">
        <f t="shared" si="16"/>
        <v>34.425000000000026</v>
      </c>
      <c r="AV45">
        <f t="shared" si="17"/>
        <v>14.420000000000002</v>
      </c>
      <c r="AW45">
        <f t="shared" si="18"/>
        <v>9.9166666666666607</v>
      </c>
      <c r="AX45">
        <f t="shared" si="19"/>
        <v>11.765000000000001</v>
      </c>
      <c r="AY45">
        <v>1</v>
      </c>
      <c r="AZ45">
        <v>1</v>
      </c>
      <c r="BA45">
        <v>1</v>
      </c>
      <c r="BG45">
        <f t="shared" si="20"/>
        <v>83.333333333333329</v>
      </c>
      <c r="BH45" s="10">
        <f t="shared" si="21"/>
        <v>8.3333333333333331E-5</v>
      </c>
    </row>
    <row r="46" spans="1:60" ht="29">
      <c r="A46" t="s">
        <v>998</v>
      </c>
      <c r="B46" s="1" t="s">
        <v>1123</v>
      </c>
      <c r="C46" s="16" t="s">
        <v>146</v>
      </c>
      <c r="D46">
        <v>1</v>
      </c>
      <c r="E46">
        <v>1</v>
      </c>
      <c r="F46">
        <f t="shared" si="8"/>
        <v>1</v>
      </c>
      <c r="G46">
        <f t="shared" si="9"/>
        <v>10</v>
      </c>
      <c r="H46">
        <f t="shared" si="10"/>
        <v>10</v>
      </c>
      <c r="I46">
        <f t="shared" si="11"/>
        <v>62</v>
      </c>
      <c r="J46">
        <f>'[1]EVS EARS'!$C42</f>
        <v>19</v>
      </c>
      <c r="K46">
        <f t="shared" si="12"/>
        <v>1.9</v>
      </c>
      <c r="L46">
        <f t="shared" si="13"/>
        <v>52</v>
      </c>
      <c r="M46">
        <f t="shared" si="14"/>
        <v>5.2</v>
      </c>
      <c r="N46">
        <v>1</v>
      </c>
      <c r="O46">
        <v>0</v>
      </c>
      <c r="P46">
        <v>0</v>
      </c>
      <c r="Q46">
        <v>1</v>
      </c>
      <c r="R46">
        <f>'[1]EVS EARS'!$E42</f>
        <v>1</v>
      </c>
      <c r="S46">
        <v>1</v>
      </c>
      <c r="T46">
        <f t="shared" si="3"/>
        <v>1</v>
      </c>
      <c r="U46">
        <f>'[1]EVS EARS'!$F42</f>
        <v>1</v>
      </c>
      <c r="V46">
        <v>1</v>
      </c>
      <c r="W46">
        <f t="shared" si="4"/>
        <v>0</v>
      </c>
      <c r="X46">
        <f t="shared" si="5"/>
        <v>1</v>
      </c>
      <c r="Y46">
        <f>'[1]EVS EARS'!$D42</f>
        <v>0</v>
      </c>
      <c r="Z46">
        <f>'[1]EVS EARS'!$G42</f>
        <v>1</v>
      </c>
      <c r="AA46">
        <f>'[1]EVS EARS'!$H42</f>
        <v>1</v>
      </c>
      <c r="AB46">
        <f>'[1]EVS EARS'!$I42</f>
        <v>1</v>
      </c>
      <c r="AC46">
        <v>1</v>
      </c>
      <c r="AD46">
        <f>'[1]EVS EARS'!$J42</f>
        <v>1</v>
      </c>
      <c r="AE46">
        <v>1</v>
      </c>
      <c r="AF46">
        <f t="shared" si="15"/>
        <v>1</v>
      </c>
      <c r="AG46">
        <f>'[1]EVS EARS'!$K42</f>
        <v>1</v>
      </c>
      <c r="AH46">
        <f t="shared" si="6"/>
        <v>1</v>
      </c>
      <c r="AI46">
        <f>'[1]EVS EARS'!$L42</f>
        <v>1</v>
      </c>
      <c r="AJ46">
        <v>1</v>
      </c>
      <c r="AK46">
        <f t="shared" si="7"/>
        <v>1</v>
      </c>
      <c r="AL46">
        <v>1</v>
      </c>
      <c r="AM46">
        <f>'[1]EVS EARS'!$M42</f>
        <v>1</v>
      </c>
      <c r="AN46">
        <v>1</v>
      </c>
      <c r="AO46">
        <f>'[1]EVS EARS'!$N42</f>
        <v>1</v>
      </c>
      <c r="AP46">
        <v>1</v>
      </c>
      <c r="AQ46">
        <v>1</v>
      </c>
      <c r="AR46">
        <v>1</v>
      </c>
      <c r="AS46">
        <f>'[1]EVS EARS'!$O42</f>
        <v>1</v>
      </c>
      <c r="AT46">
        <v>1</v>
      </c>
      <c r="AU46">
        <f t="shared" si="16"/>
        <v>35.945000000000029</v>
      </c>
      <c r="AV46">
        <f t="shared" si="17"/>
        <v>10.73</v>
      </c>
      <c r="AW46">
        <f t="shared" si="18"/>
        <v>12.403999999999996</v>
      </c>
      <c r="AX46">
        <f t="shared" si="19"/>
        <v>8.0620000000000012</v>
      </c>
      <c r="AY46">
        <v>1</v>
      </c>
      <c r="AZ46">
        <v>1</v>
      </c>
      <c r="BA46">
        <v>1</v>
      </c>
      <c r="BG46">
        <f t="shared" si="20"/>
        <v>100</v>
      </c>
      <c r="BH46" s="10">
        <f t="shared" si="21"/>
        <v>3.4722222222222222E-5</v>
      </c>
    </row>
    <row r="47" spans="1:60" ht="43.5">
      <c r="A47" t="s">
        <v>1000</v>
      </c>
      <c r="B47" s="1" t="s">
        <v>1124</v>
      </c>
      <c r="C47" s="16" t="s">
        <v>146</v>
      </c>
      <c r="D47">
        <v>1</v>
      </c>
      <c r="E47">
        <v>1</v>
      </c>
      <c r="F47">
        <f t="shared" si="8"/>
        <v>1</v>
      </c>
      <c r="G47">
        <f t="shared" si="9"/>
        <v>16</v>
      </c>
      <c r="H47">
        <f t="shared" si="10"/>
        <v>16</v>
      </c>
      <c r="I47">
        <f t="shared" si="11"/>
        <v>87</v>
      </c>
      <c r="J47">
        <f>'[1]EVS EARS'!$C43</f>
        <v>27</v>
      </c>
      <c r="K47">
        <f t="shared" si="12"/>
        <v>1.6875</v>
      </c>
      <c r="L47">
        <f t="shared" si="13"/>
        <v>71</v>
      </c>
      <c r="M47">
        <f t="shared" si="14"/>
        <v>4.4375</v>
      </c>
      <c r="N47">
        <v>0</v>
      </c>
      <c r="O47">
        <v>1</v>
      </c>
      <c r="P47">
        <v>1</v>
      </c>
      <c r="Q47">
        <v>0</v>
      </c>
      <c r="R47">
        <f>'[1]EVS EARS'!$E43</f>
        <v>1</v>
      </c>
      <c r="S47">
        <v>1</v>
      </c>
      <c r="T47">
        <f t="shared" si="3"/>
        <v>0</v>
      </c>
      <c r="U47">
        <f>'[1]EVS EARS'!$F43</f>
        <v>1</v>
      </c>
      <c r="V47">
        <v>1</v>
      </c>
      <c r="W47">
        <f t="shared" si="4"/>
        <v>0</v>
      </c>
      <c r="X47">
        <f t="shared" si="5"/>
        <v>1</v>
      </c>
      <c r="Y47">
        <f>'[1]EVS EARS'!$D43</f>
        <v>0</v>
      </c>
      <c r="Z47">
        <f>'[1]EVS EARS'!$G43</f>
        <v>1</v>
      </c>
      <c r="AA47">
        <f>'[1]EVS EARS'!$H43</f>
        <v>1</v>
      </c>
      <c r="AB47">
        <f>'[1]EVS EARS'!$I43</f>
        <v>1</v>
      </c>
      <c r="AC47">
        <v>1</v>
      </c>
      <c r="AD47">
        <f>'[1]EVS EARS'!$J43</f>
        <v>1</v>
      </c>
      <c r="AE47">
        <v>1</v>
      </c>
      <c r="AF47">
        <f t="shared" si="15"/>
        <v>1</v>
      </c>
      <c r="AG47">
        <f>'[1]EVS EARS'!$K43</f>
        <v>1</v>
      </c>
      <c r="AH47">
        <f t="shared" si="6"/>
        <v>1</v>
      </c>
      <c r="AI47">
        <f>'[1]EVS EARS'!$L43</f>
        <v>1</v>
      </c>
      <c r="AJ47">
        <v>1</v>
      </c>
      <c r="AK47">
        <f t="shared" si="7"/>
        <v>1</v>
      </c>
      <c r="AL47">
        <v>1</v>
      </c>
      <c r="AM47">
        <f>'[1]EVS EARS'!$M43</f>
        <v>0</v>
      </c>
      <c r="AN47">
        <v>1</v>
      </c>
      <c r="AO47">
        <f>'[1]EVS EARS'!$N43</f>
        <v>1</v>
      </c>
      <c r="AP47">
        <v>1</v>
      </c>
      <c r="AQ47">
        <v>1</v>
      </c>
      <c r="AR47">
        <v>1</v>
      </c>
      <c r="AS47">
        <f>'[1]EVS EARS'!$O43</f>
        <v>1</v>
      </c>
      <c r="AT47">
        <v>1</v>
      </c>
      <c r="AU47">
        <f t="shared" si="16"/>
        <v>47.832500000000024</v>
      </c>
      <c r="AV47">
        <f t="shared" si="17"/>
        <v>10.562500000000004</v>
      </c>
      <c r="AW47">
        <f t="shared" si="18"/>
        <v>8.8099999999999987</v>
      </c>
      <c r="AX47">
        <f t="shared" si="19"/>
        <v>7.4706250000000018</v>
      </c>
      <c r="AY47">
        <v>1</v>
      </c>
      <c r="AZ47">
        <v>1</v>
      </c>
      <c r="BA47">
        <v>1</v>
      </c>
      <c r="BG47">
        <f t="shared" si="20"/>
        <v>62.5</v>
      </c>
      <c r="BH47" s="10">
        <f t="shared" si="21"/>
        <v>5.5555555555555558E-5</v>
      </c>
    </row>
    <row r="48" spans="1:60" ht="43.5">
      <c r="A48">
        <v>26</v>
      </c>
      <c r="B48" s="1" t="s">
        <v>1125</v>
      </c>
      <c r="C48" s="16" t="s">
        <v>146</v>
      </c>
      <c r="D48">
        <v>1</v>
      </c>
      <c r="E48">
        <v>1</v>
      </c>
      <c r="F48">
        <f t="shared" si="8"/>
        <v>1</v>
      </c>
      <c r="G48">
        <f t="shared" si="9"/>
        <v>15</v>
      </c>
      <c r="H48">
        <f t="shared" si="10"/>
        <v>15</v>
      </c>
      <c r="I48">
        <f t="shared" si="11"/>
        <v>98</v>
      </c>
      <c r="J48">
        <f>'[1]EVS EARS'!$C44</f>
        <v>32</v>
      </c>
      <c r="K48">
        <f t="shared" si="12"/>
        <v>2.1333333333333333</v>
      </c>
      <c r="L48">
        <f t="shared" si="13"/>
        <v>83</v>
      </c>
      <c r="M48">
        <f t="shared" si="14"/>
        <v>5.5333333333333332</v>
      </c>
      <c r="N48">
        <v>1</v>
      </c>
      <c r="O48">
        <v>1</v>
      </c>
      <c r="P48">
        <v>1</v>
      </c>
      <c r="Q48">
        <v>1</v>
      </c>
      <c r="R48">
        <f>'[1]EVS EARS'!$E44</f>
        <v>1</v>
      </c>
      <c r="S48">
        <v>1</v>
      </c>
      <c r="T48">
        <f t="shared" si="3"/>
        <v>1</v>
      </c>
      <c r="U48">
        <f>'[1]EVS EARS'!$F44</f>
        <v>1</v>
      </c>
      <c r="V48">
        <v>1</v>
      </c>
      <c r="W48">
        <f t="shared" si="4"/>
        <v>1</v>
      </c>
      <c r="X48">
        <f t="shared" si="5"/>
        <v>1</v>
      </c>
      <c r="Y48">
        <f>'[1]EVS EARS'!$D44</f>
        <v>1</v>
      </c>
      <c r="Z48">
        <f>'[1]EVS EARS'!$G44</f>
        <v>1</v>
      </c>
      <c r="AA48">
        <f>'[1]EVS EARS'!$H44</f>
        <v>1</v>
      </c>
      <c r="AB48">
        <f>'[1]EVS EARS'!$I44</f>
        <v>1</v>
      </c>
      <c r="AC48">
        <v>1</v>
      </c>
      <c r="AD48">
        <f>'[1]EVS EARS'!$J44</f>
        <v>1</v>
      </c>
      <c r="AE48">
        <v>1</v>
      </c>
      <c r="AF48">
        <f t="shared" si="15"/>
        <v>1</v>
      </c>
      <c r="AG48">
        <f>'[1]EVS EARS'!$K44</f>
        <v>1</v>
      </c>
      <c r="AH48">
        <f t="shared" si="6"/>
        <v>1</v>
      </c>
      <c r="AI48">
        <f>'[1]EVS EARS'!$L44</f>
        <v>1</v>
      </c>
      <c r="AJ48">
        <v>1</v>
      </c>
      <c r="AK48">
        <f t="shared" si="7"/>
        <v>1</v>
      </c>
      <c r="AL48">
        <v>1</v>
      </c>
      <c r="AM48">
        <f>'[1]EVS EARS'!$M44</f>
        <v>1</v>
      </c>
      <c r="AN48">
        <v>1</v>
      </c>
      <c r="AO48">
        <f>'[1]EVS EARS'!$N44</f>
        <v>1</v>
      </c>
      <c r="AP48">
        <v>1</v>
      </c>
      <c r="AQ48">
        <v>1</v>
      </c>
      <c r="AR48">
        <v>1</v>
      </c>
      <c r="AS48">
        <f>'[1]EVS EARS'!$O44</f>
        <v>1</v>
      </c>
      <c r="AT48">
        <v>1</v>
      </c>
      <c r="AU48">
        <f t="shared" si="16"/>
        <v>11.13000000000002</v>
      </c>
      <c r="AV48">
        <f t="shared" si="17"/>
        <v>15.433333333333337</v>
      </c>
      <c r="AW48">
        <f t="shared" si="18"/>
        <v>15.154666666666664</v>
      </c>
      <c r="AX48">
        <f t="shared" si="19"/>
        <v>12.131999999999998</v>
      </c>
      <c r="AY48">
        <v>1</v>
      </c>
      <c r="AZ48">
        <v>1</v>
      </c>
      <c r="BA48">
        <v>1</v>
      </c>
      <c r="BG48">
        <f t="shared" si="20"/>
        <v>66.666666666666671</v>
      </c>
      <c r="BH48" s="10">
        <f t="shared" si="21"/>
        <v>5.208333333333333E-5</v>
      </c>
    </row>
    <row r="49" spans="1:60" ht="58">
      <c r="A49">
        <v>27</v>
      </c>
      <c r="B49" s="1" t="s">
        <v>1126</v>
      </c>
      <c r="C49" s="2" t="s">
        <v>148</v>
      </c>
      <c r="D49">
        <v>1</v>
      </c>
      <c r="E49">
        <v>1</v>
      </c>
      <c r="F49">
        <f t="shared" si="8"/>
        <v>1</v>
      </c>
      <c r="G49">
        <f t="shared" si="9"/>
        <v>25</v>
      </c>
      <c r="H49">
        <f t="shared" si="10"/>
        <v>25</v>
      </c>
      <c r="I49">
        <f t="shared" si="11"/>
        <v>143</v>
      </c>
      <c r="J49">
        <f>'[1]EVS EARS'!$C45</f>
        <v>44</v>
      </c>
      <c r="K49">
        <f t="shared" si="12"/>
        <v>1.76</v>
      </c>
      <c r="L49">
        <f t="shared" si="13"/>
        <v>117</v>
      </c>
      <c r="M49">
        <f t="shared" si="14"/>
        <v>4.68</v>
      </c>
      <c r="N49">
        <v>1</v>
      </c>
      <c r="O49">
        <v>1</v>
      </c>
      <c r="P49">
        <v>1</v>
      </c>
      <c r="Q49">
        <v>1</v>
      </c>
      <c r="R49">
        <f>'[1]EVS EARS'!$E45</f>
        <v>1</v>
      </c>
      <c r="S49">
        <v>1</v>
      </c>
      <c r="T49">
        <f t="shared" si="3"/>
        <v>1</v>
      </c>
      <c r="U49">
        <f>'[1]EVS EARS'!$F45</f>
        <v>1</v>
      </c>
      <c r="V49">
        <v>1</v>
      </c>
      <c r="W49">
        <f t="shared" si="4"/>
        <v>1</v>
      </c>
      <c r="X49">
        <f t="shared" si="5"/>
        <v>1</v>
      </c>
      <c r="Y49">
        <f>'[1]EVS EARS'!$D45</f>
        <v>0</v>
      </c>
      <c r="Z49">
        <f>'[1]EVS EARS'!$G45</f>
        <v>1</v>
      </c>
      <c r="AA49">
        <f>'[1]EVS EARS'!$H45</f>
        <v>1</v>
      </c>
      <c r="AB49">
        <f>'[1]EVS EARS'!$I45</f>
        <v>1</v>
      </c>
      <c r="AC49">
        <v>1</v>
      </c>
      <c r="AD49">
        <f>'[1]EVS EARS'!$J45</f>
        <v>1</v>
      </c>
      <c r="AE49">
        <v>1</v>
      </c>
      <c r="AF49">
        <f t="shared" si="15"/>
        <v>2</v>
      </c>
      <c r="AG49">
        <f>'[1]EVS EARS'!$K45</f>
        <v>1</v>
      </c>
      <c r="AH49">
        <f t="shared" si="6"/>
        <v>1</v>
      </c>
      <c r="AI49">
        <f>'[1]EVS EARS'!$L45</f>
        <v>1</v>
      </c>
      <c r="AJ49">
        <v>1</v>
      </c>
      <c r="AK49">
        <f t="shared" si="7"/>
        <v>1</v>
      </c>
      <c r="AL49">
        <v>1</v>
      </c>
      <c r="AM49">
        <f>'[1]EVS EARS'!$M45</f>
        <v>1</v>
      </c>
      <c r="AN49">
        <v>1</v>
      </c>
      <c r="AO49">
        <f>'[1]EVS EARS'!$N45</f>
        <v>1</v>
      </c>
      <c r="AP49">
        <v>1</v>
      </c>
      <c r="AQ49">
        <v>1</v>
      </c>
      <c r="AR49">
        <v>1</v>
      </c>
      <c r="AS49">
        <f>'[1]EVS EARS'!$O45</f>
        <v>1</v>
      </c>
      <c r="AT49">
        <v>1</v>
      </c>
      <c r="AU49">
        <f t="shared" si="16"/>
        <v>32.564000000000021</v>
      </c>
      <c r="AV49">
        <f t="shared" si="17"/>
        <v>14.928000000000001</v>
      </c>
      <c r="AW49">
        <f t="shared" si="18"/>
        <v>11.004799999999996</v>
      </c>
      <c r="AX49">
        <f t="shared" si="19"/>
        <v>13.1128</v>
      </c>
      <c r="AY49">
        <v>1</v>
      </c>
      <c r="AZ49">
        <v>1</v>
      </c>
      <c r="BA49">
        <v>1</v>
      </c>
      <c r="BG49">
        <f t="shared" si="20"/>
        <v>80</v>
      </c>
      <c r="BH49" s="10">
        <f t="shared" si="21"/>
        <v>8.6805555555555545E-5</v>
      </c>
    </row>
    <row r="50" spans="1:60" ht="58">
      <c r="A50" t="s">
        <v>409</v>
      </c>
      <c r="B50" s="1" t="s">
        <v>1127</v>
      </c>
      <c r="C50" s="2" t="s">
        <v>166</v>
      </c>
      <c r="D50">
        <v>1</v>
      </c>
      <c r="E50">
        <v>1</v>
      </c>
      <c r="F50">
        <f t="shared" si="8"/>
        <v>1</v>
      </c>
      <c r="G50">
        <f t="shared" si="9"/>
        <v>23</v>
      </c>
      <c r="H50">
        <f t="shared" si="10"/>
        <v>23</v>
      </c>
      <c r="I50">
        <f t="shared" si="11"/>
        <v>116</v>
      </c>
      <c r="J50">
        <f>'[1]EVS EARS'!$C46</f>
        <v>32</v>
      </c>
      <c r="K50">
        <f t="shared" si="12"/>
        <v>1.3913043478260869</v>
      </c>
      <c r="L50">
        <f t="shared" si="13"/>
        <v>92</v>
      </c>
      <c r="M50">
        <f t="shared" si="14"/>
        <v>4</v>
      </c>
      <c r="N50">
        <v>0</v>
      </c>
      <c r="O50">
        <v>1</v>
      </c>
      <c r="P50">
        <v>1</v>
      </c>
      <c r="Q50">
        <v>0</v>
      </c>
      <c r="R50">
        <f>'[1]EVS EARS'!$E46</f>
        <v>1</v>
      </c>
      <c r="S50">
        <v>1</v>
      </c>
      <c r="T50">
        <f t="shared" si="3"/>
        <v>0</v>
      </c>
      <c r="U50">
        <f>'[1]EVS EARS'!$F46</f>
        <v>1</v>
      </c>
      <c r="V50">
        <v>1</v>
      </c>
      <c r="W50">
        <f t="shared" si="4"/>
        <v>0</v>
      </c>
      <c r="X50">
        <f t="shared" si="5"/>
        <v>1</v>
      </c>
      <c r="Y50">
        <f>'[1]EVS EARS'!$D46</f>
        <v>1</v>
      </c>
      <c r="Z50">
        <f>'[1]EVS EARS'!$G46</f>
        <v>1</v>
      </c>
      <c r="AA50">
        <f>'[1]EVS EARS'!$H46</f>
        <v>1</v>
      </c>
      <c r="AB50">
        <f>'[1]EVS EARS'!$I46</f>
        <v>1</v>
      </c>
      <c r="AC50">
        <v>1</v>
      </c>
      <c r="AD50">
        <f>'[1]EVS EARS'!$J46</f>
        <v>1</v>
      </c>
      <c r="AE50">
        <v>1</v>
      </c>
      <c r="AF50">
        <f t="shared" si="15"/>
        <v>2</v>
      </c>
      <c r="AG50">
        <f>'[1]EVS EARS'!$K46</f>
        <v>0</v>
      </c>
      <c r="AH50">
        <f t="shared" si="6"/>
        <v>1</v>
      </c>
      <c r="AI50">
        <f>'[1]EVS EARS'!$L46</f>
        <v>1</v>
      </c>
      <c r="AJ50">
        <v>1</v>
      </c>
      <c r="AK50">
        <f t="shared" si="7"/>
        <v>1</v>
      </c>
      <c r="AL50">
        <v>1</v>
      </c>
      <c r="AM50">
        <f>'[1]EVS EARS'!$M46</f>
        <v>1</v>
      </c>
      <c r="AN50">
        <v>1</v>
      </c>
      <c r="AO50">
        <f>'[1]EVS EARS'!$N46</f>
        <v>1</v>
      </c>
      <c r="AP50">
        <v>1</v>
      </c>
      <c r="AQ50">
        <v>1</v>
      </c>
      <c r="AR50">
        <v>1</v>
      </c>
      <c r="AS50">
        <f>'[1]EVS EARS'!$O46</f>
        <v>1</v>
      </c>
      <c r="AT50">
        <v>1</v>
      </c>
      <c r="AU50">
        <f t="shared" si="16"/>
        <v>65.785652173913064</v>
      </c>
      <c r="AV50">
        <f t="shared" si="17"/>
        <v>9.7973913043478298</v>
      </c>
      <c r="AW50">
        <f t="shared" si="18"/>
        <v>6.944347826086954</v>
      </c>
      <c r="AX50">
        <f t="shared" si="19"/>
        <v>8.91</v>
      </c>
      <c r="AY50">
        <v>1</v>
      </c>
      <c r="AZ50">
        <v>1</v>
      </c>
      <c r="BA50">
        <v>1</v>
      </c>
      <c r="BG50">
        <f t="shared" si="20"/>
        <v>86.956521739130437</v>
      </c>
      <c r="BH50" s="10">
        <f t="shared" si="21"/>
        <v>7.9861111111111116E-5</v>
      </c>
    </row>
    <row r="51" spans="1:60" ht="43.5">
      <c r="A51">
        <v>28</v>
      </c>
      <c r="B51" s="1" t="s">
        <v>1128</v>
      </c>
      <c r="C51" s="2" t="s">
        <v>148</v>
      </c>
      <c r="D51">
        <v>1</v>
      </c>
      <c r="E51">
        <v>1</v>
      </c>
      <c r="F51">
        <f t="shared" si="8"/>
        <v>2</v>
      </c>
      <c r="G51">
        <f t="shared" si="9"/>
        <v>19</v>
      </c>
      <c r="H51">
        <f t="shared" si="10"/>
        <v>9.5</v>
      </c>
      <c r="I51">
        <f t="shared" ref="I51:I114" si="22">LEN(SUBSTITUTE(B51," ",""))</f>
        <v>83</v>
      </c>
      <c r="J51">
        <f>'[1]EVS EARS'!$C47</f>
        <v>30</v>
      </c>
      <c r="K51">
        <f t="shared" si="12"/>
        <v>1.5789473684210527</v>
      </c>
      <c r="L51">
        <f t="shared" si="13"/>
        <v>81</v>
      </c>
      <c r="M51">
        <f t="shared" si="14"/>
        <v>4.2631578947368425</v>
      </c>
      <c r="N51">
        <v>1</v>
      </c>
      <c r="O51">
        <v>1</v>
      </c>
      <c r="P51">
        <v>0</v>
      </c>
      <c r="Q51">
        <v>1</v>
      </c>
      <c r="R51">
        <f>'[1]EVS EARS'!$E47</f>
        <v>0</v>
      </c>
      <c r="S51">
        <v>1</v>
      </c>
      <c r="T51">
        <f t="shared" si="3"/>
        <v>0</v>
      </c>
      <c r="U51">
        <f>'[1]EVS EARS'!$F47</f>
        <v>1</v>
      </c>
      <c r="V51">
        <v>1</v>
      </c>
      <c r="W51">
        <f t="shared" si="4"/>
        <v>0</v>
      </c>
      <c r="X51">
        <f t="shared" si="5"/>
        <v>1</v>
      </c>
      <c r="Y51">
        <f>'[1]EVS EARS'!$D47</f>
        <v>0</v>
      </c>
      <c r="Z51">
        <f>'[1]EVS EARS'!$G47</f>
        <v>1</v>
      </c>
      <c r="AA51">
        <f>'[1]EVS EARS'!$H47</f>
        <v>1</v>
      </c>
      <c r="AB51">
        <f>'[1]EVS EARS'!$I47</f>
        <v>1</v>
      </c>
      <c r="AC51">
        <v>1</v>
      </c>
      <c r="AD51">
        <f>'[1]EVS EARS'!$J47</f>
        <v>1</v>
      </c>
      <c r="AE51">
        <v>1</v>
      </c>
      <c r="AF51">
        <f t="shared" si="15"/>
        <v>2</v>
      </c>
      <c r="AG51">
        <f>'[1]EVS EARS'!$K47</f>
        <v>1</v>
      </c>
      <c r="AH51">
        <f t="shared" si="6"/>
        <v>1</v>
      </c>
      <c r="AI51">
        <f>'[1]EVS EARS'!$L47</f>
        <v>1</v>
      </c>
      <c r="AJ51">
        <v>1</v>
      </c>
      <c r="AK51">
        <f t="shared" si="7"/>
        <v>1</v>
      </c>
      <c r="AL51">
        <v>1</v>
      </c>
      <c r="AM51">
        <f>'[1]EVS EARS'!$M47</f>
        <v>1</v>
      </c>
      <c r="AN51">
        <v>1</v>
      </c>
      <c r="AO51">
        <f>'[1]EVS EARS'!$N47</f>
        <v>1</v>
      </c>
      <c r="AP51">
        <v>1</v>
      </c>
      <c r="AQ51">
        <v>1</v>
      </c>
      <c r="AR51">
        <v>1</v>
      </c>
      <c r="AS51">
        <f>'[1]EVS EARS'!$O47</f>
        <v>1</v>
      </c>
      <c r="AT51">
        <v>1</v>
      </c>
      <c r="AU51">
        <f t="shared" si="16"/>
        <v>63.613552631578969</v>
      </c>
      <c r="AV51">
        <f t="shared" si="17"/>
        <v>6.7465789473684232</v>
      </c>
      <c r="AW51">
        <f t="shared" ref="AW51:AW114" si="23">IF(G51=0,0,((0.0588*M51*100)-(0.296*(F51/G51)*100)-15.8))</f>
        <v>6.1515789473684208</v>
      </c>
      <c r="AX51">
        <f t="shared" si="19"/>
        <v>3.3994736842105269</v>
      </c>
      <c r="AY51">
        <v>1</v>
      </c>
      <c r="AZ51">
        <v>1</v>
      </c>
      <c r="BA51">
        <v>1</v>
      </c>
      <c r="BG51">
        <f t="shared" si="20"/>
        <v>105.26315789473684</v>
      </c>
      <c r="BH51" s="10">
        <f t="shared" si="21"/>
        <v>6.597222222222223E-5</v>
      </c>
    </row>
    <row r="52" spans="1:60" ht="58">
      <c r="A52" t="s">
        <v>373</v>
      </c>
      <c r="B52" s="1" t="s">
        <v>1129</v>
      </c>
      <c r="C52" s="16" t="s">
        <v>146</v>
      </c>
      <c r="D52">
        <v>1</v>
      </c>
      <c r="E52">
        <v>1</v>
      </c>
      <c r="F52">
        <f t="shared" si="8"/>
        <v>1</v>
      </c>
      <c r="G52">
        <f t="shared" si="9"/>
        <v>20</v>
      </c>
      <c r="H52">
        <f t="shared" si="10"/>
        <v>20</v>
      </c>
      <c r="I52">
        <f t="shared" si="22"/>
        <v>108</v>
      </c>
      <c r="J52">
        <f>'[1]EVS EARS'!$C48</f>
        <v>35</v>
      </c>
      <c r="K52">
        <f t="shared" si="12"/>
        <v>1.75</v>
      </c>
      <c r="L52">
        <f t="shared" si="13"/>
        <v>105</v>
      </c>
      <c r="M52">
        <f t="shared" si="14"/>
        <v>5.25</v>
      </c>
      <c r="N52">
        <v>1</v>
      </c>
      <c r="O52">
        <v>1</v>
      </c>
      <c r="P52">
        <v>1</v>
      </c>
      <c r="Q52">
        <v>1</v>
      </c>
      <c r="R52">
        <f>'[1]EVS EARS'!$E48</f>
        <v>1</v>
      </c>
      <c r="S52">
        <v>1</v>
      </c>
      <c r="T52">
        <f t="shared" si="3"/>
        <v>1</v>
      </c>
      <c r="U52">
        <f>'[1]EVS EARS'!$F48</f>
        <v>1</v>
      </c>
      <c r="V52">
        <v>1</v>
      </c>
      <c r="W52">
        <f t="shared" si="4"/>
        <v>1</v>
      </c>
      <c r="X52">
        <f t="shared" si="5"/>
        <v>1</v>
      </c>
      <c r="Y52">
        <f>'[1]EVS EARS'!$D48</f>
        <v>1</v>
      </c>
      <c r="Z52">
        <f>'[1]EVS EARS'!$G48</f>
        <v>1</v>
      </c>
      <c r="AA52">
        <f>'[1]EVS EARS'!$H48</f>
        <v>1</v>
      </c>
      <c r="AB52">
        <f>'[1]EVS EARS'!$I48</f>
        <v>1</v>
      </c>
      <c r="AC52">
        <v>1</v>
      </c>
      <c r="AD52">
        <f>'[1]EVS EARS'!$J48</f>
        <v>1</v>
      </c>
      <c r="AE52">
        <v>1</v>
      </c>
      <c r="AF52">
        <f t="shared" si="15"/>
        <v>3</v>
      </c>
      <c r="AG52">
        <f>'[1]EVS EARS'!$K48</f>
        <v>0</v>
      </c>
      <c r="AH52">
        <f t="shared" si="6"/>
        <v>0</v>
      </c>
      <c r="AI52">
        <f>'[1]EVS EARS'!$L48</f>
        <v>1</v>
      </c>
      <c r="AJ52">
        <v>1</v>
      </c>
      <c r="AK52">
        <f t="shared" si="7"/>
        <v>1</v>
      </c>
      <c r="AL52">
        <v>1</v>
      </c>
      <c r="AM52">
        <f>'[1]EVS EARS'!$M48</f>
        <v>0</v>
      </c>
      <c r="AN52">
        <v>1</v>
      </c>
      <c r="AO52">
        <f>'[1]EVS EARS'!$N48</f>
        <v>1</v>
      </c>
      <c r="AP52">
        <v>1</v>
      </c>
      <c r="AQ52">
        <v>1</v>
      </c>
      <c r="AR52">
        <v>1</v>
      </c>
      <c r="AS52">
        <f>'[1]EVS EARS'!$O48</f>
        <v>1</v>
      </c>
      <c r="AT52">
        <v>1</v>
      </c>
      <c r="AU52">
        <f t="shared" si="16"/>
        <v>38.485000000000028</v>
      </c>
      <c r="AV52">
        <f t="shared" si="17"/>
        <v>12.860000000000003</v>
      </c>
      <c r="AW52">
        <f t="shared" si="23"/>
        <v>13.589999999999996</v>
      </c>
      <c r="AX52">
        <f t="shared" si="19"/>
        <v>13.297499999999999</v>
      </c>
      <c r="AY52">
        <v>1</v>
      </c>
      <c r="AZ52">
        <v>1</v>
      </c>
      <c r="BA52">
        <v>1</v>
      </c>
      <c r="BG52">
        <f t="shared" si="20"/>
        <v>150</v>
      </c>
      <c r="BH52" s="10">
        <f t="shared" si="21"/>
        <v>6.9444444444444444E-5</v>
      </c>
    </row>
    <row r="53" spans="1:60" ht="58">
      <c r="A53" t="s">
        <v>375</v>
      </c>
      <c r="B53" s="1" t="s">
        <v>1130</v>
      </c>
      <c r="C53" s="16" t="s">
        <v>146</v>
      </c>
      <c r="D53">
        <v>1</v>
      </c>
      <c r="E53">
        <v>1</v>
      </c>
      <c r="F53">
        <f t="shared" si="8"/>
        <v>1</v>
      </c>
      <c r="G53">
        <f t="shared" si="9"/>
        <v>22</v>
      </c>
      <c r="H53">
        <f t="shared" si="10"/>
        <v>22</v>
      </c>
      <c r="I53">
        <f t="shared" si="22"/>
        <v>127</v>
      </c>
      <c r="J53">
        <f>'[1]EVS EARS'!$C49</f>
        <v>42</v>
      </c>
      <c r="K53">
        <f t="shared" si="12"/>
        <v>1.9090909090909092</v>
      </c>
      <c r="L53">
        <f t="shared" si="13"/>
        <v>122</v>
      </c>
      <c r="M53">
        <f t="shared" si="14"/>
        <v>5.5454545454545459</v>
      </c>
      <c r="N53">
        <v>0</v>
      </c>
      <c r="O53">
        <v>1</v>
      </c>
      <c r="P53">
        <v>1</v>
      </c>
      <c r="Q53">
        <v>1</v>
      </c>
      <c r="R53">
        <f>'[1]EVS EARS'!$E49</f>
        <v>0</v>
      </c>
      <c r="S53">
        <v>1</v>
      </c>
      <c r="T53">
        <f t="shared" si="3"/>
        <v>0</v>
      </c>
      <c r="U53">
        <f>'[1]EVS EARS'!$F49</f>
        <v>1</v>
      </c>
      <c r="V53">
        <v>1</v>
      </c>
      <c r="W53">
        <f t="shared" si="4"/>
        <v>0</v>
      </c>
      <c r="X53">
        <f t="shared" si="5"/>
        <v>1</v>
      </c>
      <c r="Y53">
        <f>'[1]EVS EARS'!$D49</f>
        <v>0</v>
      </c>
      <c r="Z53">
        <f>'[1]EVS EARS'!$G49</f>
        <v>1</v>
      </c>
      <c r="AA53">
        <f>'[1]EVS EARS'!$H49</f>
        <v>1</v>
      </c>
      <c r="AB53">
        <f>'[1]EVS EARS'!$I49</f>
        <v>1</v>
      </c>
      <c r="AC53">
        <v>1</v>
      </c>
      <c r="AD53">
        <f>'[1]EVS EARS'!$J49</f>
        <v>1</v>
      </c>
      <c r="AE53">
        <v>1</v>
      </c>
      <c r="AF53">
        <f t="shared" si="15"/>
        <v>5</v>
      </c>
      <c r="AG53">
        <f>'[1]EVS EARS'!$K49</f>
        <v>1</v>
      </c>
      <c r="AH53">
        <f t="shared" si="6"/>
        <v>1</v>
      </c>
      <c r="AI53">
        <f>'[1]EVS EARS'!$L49</f>
        <v>0</v>
      </c>
      <c r="AJ53">
        <v>1</v>
      </c>
      <c r="AK53">
        <f t="shared" si="7"/>
        <v>1</v>
      </c>
      <c r="AL53">
        <v>1</v>
      </c>
      <c r="AM53">
        <f>'[1]EVS EARS'!$M49</f>
        <v>1</v>
      </c>
      <c r="AN53">
        <v>1</v>
      </c>
      <c r="AO53">
        <f>'[1]EVS EARS'!$N49</f>
        <v>1</v>
      </c>
      <c r="AP53">
        <v>1</v>
      </c>
      <c r="AQ53">
        <v>1</v>
      </c>
      <c r="AR53">
        <v>1</v>
      </c>
      <c r="AS53">
        <f>'[1]EVS EARS'!$O49</f>
        <v>1</v>
      </c>
      <c r="AT53">
        <v>1</v>
      </c>
      <c r="AU53">
        <f t="shared" si="16"/>
        <v>22.995909090909109</v>
      </c>
      <c r="AV53">
        <f t="shared" si="17"/>
        <v>15.517272727272729</v>
      </c>
      <c r="AW53">
        <f t="shared" si="23"/>
        <v>15.461818181818185</v>
      </c>
      <c r="AX53">
        <f t="shared" si="19"/>
        <v>15.689090909090915</v>
      </c>
      <c r="AY53">
        <v>0</v>
      </c>
      <c r="AZ53">
        <v>1</v>
      </c>
      <c r="BA53">
        <v>1</v>
      </c>
      <c r="BG53">
        <f t="shared" si="20"/>
        <v>227.27272727272725</v>
      </c>
      <c r="BH53" s="10">
        <f t="shared" si="21"/>
        <v>7.6388888888888887E-5</v>
      </c>
    </row>
    <row r="54" spans="1:60" ht="72.5">
      <c r="A54" t="s">
        <v>1131</v>
      </c>
      <c r="B54" s="1" t="s">
        <v>1132</v>
      </c>
      <c r="C54" s="16" t="s">
        <v>146</v>
      </c>
      <c r="D54">
        <v>1</v>
      </c>
      <c r="E54">
        <v>1</v>
      </c>
      <c r="F54">
        <f t="shared" si="8"/>
        <v>1</v>
      </c>
      <c r="G54">
        <f t="shared" si="9"/>
        <v>25</v>
      </c>
      <c r="H54">
        <f t="shared" si="10"/>
        <v>25</v>
      </c>
      <c r="I54">
        <f t="shared" si="22"/>
        <v>139</v>
      </c>
      <c r="J54">
        <f>'[1]EVS EARS'!$C50</f>
        <v>51</v>
      </c>
      <c r="K54">
        <f t="shared" si="12"/>
        <v>2.04</v>
      </c>
      <c r="L54">
        <f t="shared" si="13"/>
        <v>137</v>
      </c>
      <c r="M54">
        <f t="shared" si="14"/>
        <v>5.48</v>
      </c>
      <c r="N54">
        <v>0</v>
      </c>
      <c r="O54">
        <v>1</v>
      </c>
      <c r="P54">
        <v>1</v>
      </c>
      <c r="Q54">
        <v>1</v>
      </c>
      <c r="R54">
        <f>'[1]EVS EARS'!$E50</f>
        <v>0</v>
      </c>
      <c r="S54">
        <v>1</v>
      </c>
      <c r="T54">
        <f t="shared" si="3"/>
        <v>0</v>
      </c>
      <c r="U54">
        <f>'[1]EVS EARS'!$F50</f>
        <v>1</v>
      </c>
      <c r="V54">
        <v>1</v>
      </c>
      <c r="W54">
        <f t="shared" si="4"/>
        <v>0</v>
      </c>
      <c r="X54">
        <f t="shared" si="5"/>
        <v>1</v>
      </c>
      <c r="Y54">
        <f>'[1]EVS EARS'!$D50</f>
        <v>0</v>
      </c>
      <c r="Z54">
        <f>'[1]EVS EARS'!$G50</f>
        <v>1</v>
      </c>
      <c r="AA54">
        <f>'[1]EVS EARS'!$H50</f>
        <v>1</v>
      </c>
      <c r="AB54">
        <f>'[1]EVS EARS'!$I50</f>
        <v>1</v>
      </c>
      <c r="AC54">
        <v>1</v>
      </c>
      <c r="AD54">
        <f>'[1]EVS EARS'!$J50</f>
        <v>1</v>
      </c>
      <c r="AE54">
        <v>1</v>
      </c>
      <c r="AF54">
        <f t="shared" si="15"/>
        <v>2</v>
      </c>
      <c r="AG54">
        <f>'[1]EVS EARS'!$K50</f>
        <v>1</v>
      </c>
      <c r="AH54">
        <f t="shared" si="6"/>
        <v>1</v>
      </c>
      <c r="AI54">
        <f>'[1]EVS EARS'!$L50</f>
        <v>1</v>
      </c>
      <c r="AJ54">
        <v>0</v>
      </c>
      <c r="AK54">
        <f t="shared" si="7"/>
        <v>1</v>
      </c>
      <c r="AL54">
        <v>1</v>
      </c>
      <c r="AM54">
        <f>'[1]EVS EARS'!$M50</f>
        <v>0</v>
      </c>
      <c r="AN54">
        <v>1</v>
      </c>
      <c r="AO54">
        <f>'[1]EVS EARS'!$N50</f>
        <v>1</v>
      </c>
      <c r="AP54">
        <v>1</v>
      </c>
      <c r="AQ54">
        <v>1</v>
      </c>
      <c r="AR54">
        <v>1</v>
      </c>
      <c r="AS54">
        <f>'[1]EVS EARS'!$O50</f>
        <v>1</v>
      </c>
      <c r="AT54">
        <v>1</v>
      </c>
      <c r="AU54">
        <f t="shared" si="16"/>
        <v>8.8760000000000083</v>
      </c>
      <c r="AV54">
        <f t="shared" si="17"/>
        <v>18.232000000000003</v>
      </c>
      <c r="AW54">
        <f t="shared" si="23"/>
        <v>15.238399999999999</v>
      </c>
      <c r="AX54">
        <f t="shared" si="19"/>
        <v>16.880800000000001</v>
      </c>
      <c r="AY54">
        <v>1</v>
      </c>
      <c r="AZ54">
        <v>1</v>
      </c>
      <c r="BA54">
        <v>1</v>
      </c>
      <c r="BG54">
        <f t="shared" si="20"/>
        <v>80</v>
      </c>
      <c r="BH54" s="10">
        <f t="shared" si="21"/>
        <v>8.6805555555555545E-5</v>
      </c>
    </row>
    <row r="55" spans="1:60" ht="72.5">
      <c r="A55">
        <v>29</v>
      </c>
      <c r="B55" s="1" t="s">
        <v>1133</v>
      </c>
      <c r="C55" s="16" t="s">
        <v>146</v>
      </c>
      <c r="D55">
        <v>1</v>
      </c>
      <c r="E55">
        <v>1</v>
      </c>
      <c r="F55">
        <f t="shared" si="8"/>
        <v>1</v>
      </c>
      <c r="G55">
        <f t="shared" si="9"/>
        <v>26</v>
      </c>
      <c r="H55">
        <f t="shared" si="10"/>
        <v>26</v>
      </c>
      <c r="I55">
        <f t="shared" si="22"/>
        <v>153</v>
      </c>
      <c r="J55">
        <f>'[1]EVS EARS'!$C51</f>
        <v>50</v>
      </c>
      <c r="K55">
        <f t="shared" si="12"/>
        <v>1.9230769230769231</v>
      </c>
      <c r="L55">
        <f t="shared" si="13"/>
        <v>148</v>
      </c>
      <c r="M55">
        <f t="shared" si="14"/>
        <v>5.6923076923076925</v>
      </c>
      <c r="N55">
        <v>1</v>
      </c>
      <c r="O55">
        <v>1</v>
      </c>
      <c r="P55">
        <v>1</v>
      </c>
      <c r="Q55">
        <v>1</v>
      </c>
      <c r="R55">
        <f>'[1]EVS EARS'!$E51</f>
        <v>1</v>
      </c>
      <c r="S55">
        <v>1</v>
      </c>
      <c r="T55">
        <f t="shared" si="3"/>
        <v>1</v>
      </c>
      <c r="U55">
        <f>'[1]EVS EARS'!$F51</f>
        <v>1</v>
      </c>
      <c r="V55">
        <v>1</v>
      </c>
      <c r="W55">
        <f t="shared" si="4"/>
        <v>1</v>
      </c>
      <c r="X55">
        <f t="shared" si="5"/>
        <v>1</v>
      </c>
      <c r="Y55">
        <f>'[1]EVS EARS'!$D51</f>
        <v>1</v>
      </c>
      <c r="Z55">
        <f>'[1]EVS EARS'!$G51</f>
        <v>1</v>
      </c>
      <c r="AA55">
        <f>'[1]EVS EARS'!$H51</f>
        <v>1</v>
      </c>
      <c r="AB55">
        <f>'[1]EVS EARS'!$I51</f>
        <v>1</v>
      </c>
      <c r="AC55">
        <v>1</v>
      </c>
      <c r="AD55">
        <f>'[1]EVS EARS'!$J51</f>
        <v>1</v>
      </c>
      <c r="AE55">
        <v>1</v>
      </c>
      <c r="AF55">
        <f t="shared" si="15"/>
        <v>5</v>
      </c>
      <c r="AG55">
        <f>'[1]EVS EARS'!$K51</f>
        <v>1</v>
      </c>
      <c r="AH55">
        <f t="shared" si="6"/>
        <v>1</v>
      </c>
      <c r="AI55">
        <f>'[1]EVS EARS'!$L51</f>
        <v>0</v>
      </c>
      <c r="AJ55">
        <v>1</v>
      </c>
      <c r="AK55">
        <f t="shared" si="7"/>
        <v>1</v>
      </c>
      <c r="AL55">
        <v>1</v>
      </c>
      <c r="AM55">
        <f>'[1]EVS EARS'!$M51</f>
        <v>1</v>
      </c>
      <c r="AN55">
        <v>1</v>
      </c>
      <c r="AO55">
        <f>'[1]EVS EARS'!$N51</f>
        <v>1</v>
      </c>
      <c r="AP55">
        <v>1</v>
      </c>
      <c r="AQ55">
        <v>1</v>
      </c>
      <c r="AR55">
        <v>0</v>
      </c>
      <c r="AS55">
        <f>'[1]EVS EARS'!$O51</f>
        <v>1</v>
      </c>
      <c r="AT55">
        <v>1</v>
      </c>
      <c r="AU55">
        <f t="shared" si="16"/>
        <v>17.752692307692332</v>
      </c>
      <c r="AV55">
        <f t="shared" si="17"/>
        <v>17.242307692307694</v>
      </c>
      <c r="AW55">
        <f t="shared" si="23"/>
        <v>16.532307692307686</v>
      </c>
      <c r="AX55">
        <f t="shared" si="19"/>
        <v>18.380769230769232</v>
      </c>
      <c r="AY55">
        <v>1</v>
      </c>
      <c r="AZ55">
        <v>1</v>
      </c>
      <c r="BA55">
        <v>1</v>
      </c>
      <c r="BG55">
        <f t="shared" si="20"/>
        <v>192.30769230769232</v>
      </c>
      <c r="BH55" s="10">
        <f t="shared" si="21"/>
        <v>9.0277777777777787E-5</v>
      </c>
    </row>
    <row r="56" spans="1:60" ht="43.5">
      <c r="A56">
        <v>30</v>
      </c>
      <c r="B56" s="1" t="s">
        <v>1134</v>
      </c>
      <c r="C56" s="16" t="s">
        <v>146</v>
      </c>
      <c r="D56">
        <v>1</v>
      </c>
      <c r="E56">
        <v>1</v>
      </c>
      <c r="F56">
        <f t="shared" si="8"/>
        <v>1</v>
      </c>
      <c r="G56">
        <f t="shared" si="9"/>
        <v>18</v>
      </c>
      <c r="H56">
        <f t="shared" si="10"/>
        <v>18</v>
      </c>
      <c r="I56">
        <f t="shared" si="22"/>
        <v>95</v>
      </c>
      <c r="J56">
        <f>'[1]EVS EARS'!$C52</f>
        <v>34</v>
      </c>
      <c r="K56">
        <f t="shared" si="12"/>
        <v>1.8888888888888888</v>
      </c>
      <c r="L56">
        <f t="shared" si="13"/>
        <v>94</v>
      </c>
      <c r="M56">
        <f t="shared" si="14"/>
        <v>5.2222222222222223</v>
      </c>
      <c r="N56">
        <v>0</v>
      </c>
      <c r="O56">
        <v>1</v>
      </c>
      <c r="P56">
        <v>1</v>
      </c>
      <c r="Q56">
        <v>1</v>
      </c>
      <c r="R56">
        <f>'[1]EVS EARS'!$E52</f>
        <v>1</v>
      </c>
      <c r="S56">
        <v>1</v>
      </c>
      <c r="T56">
        <f t="shared" si="3"/>
        <v>1</v>
      </c>
      <c r="U56">
        <f>'[1]EVS EARS'!$F52</f>
        <v>1</v>
      </c>
      <c r="V56">
        <v>1</v>
      </c>
      <c r="W56">
        <f t="shared" si="4"/>
        <v>1</v>
      </c>
      <c r="X56">
        <f t="shared" si="5"/>
        <v>1</v>
      </c>
      <c r="Y56">
        <f>'[1]EVS EARS'!$D52</f>
        <v>1</v>
      </c>
      <c r="Z56">
        <f>'[1]EVS EARS'!$G52</f>
        <v>1</v>
      </c>
      <c r="AA56">
        <f>'[1]EVS EARS'!$H52</f>
        <v>1</v>
      </c>
      <c r="AB56">
        <f>'[1]EVS EARS'!$I52</f>
        <v>1</v>
      </c>
      <c r="AC56">
        <v>1</v>
      </c>
      <c r="AD56">
        <f>'[1]EVS EARS'!$J52</f>
        <v>1</v>
      </c>
      <c r="AE56">
        <v>1</v>
      </c>
      <c r="AF56">
        <f t="shared" si="15"/>
        <v>1</v>
      </c>
      <c r="AG56">
        <f>'[1]EVS EARS'!$K52</f>
        <v>1</v>
      </c>
      <c r="AH56">
        <f t="shared" si="6"/>
        <v>1</v>
      </c>
      <c r="AI56">
        <f>'[1]EVS EARS'!$L52</f>
        <v>1</v>
      </c>
      <c r="AJ56">
        <v>1</v>
      </c>
      <c r="AK56">
        <f t="shared" si="7"/>
        <v>1</v>
      </c>
      <c r="AL56">
        <v>1</v>
      </c>
      <c r="AM56">
        <f>'[1]EVS EARS'!$M52</f>
        <v>1</v>
      </c>
      <c r="AN56">
        <v>1</v>
      </c>
      <c r="AO56">
        <f>'[1]EVS EARS'!$N52</f>
        <v>1</v>
      </c>
      <c r="AP56">
        <v>1</v>
      </c>
      <c r="AQ56">
        <v>1</v>
      </c>
      <c r="AR56">
        <v>1</v>
      </c>
      <c r="AS56">
        <f>'[1]EVS EARS'!$O52</f>
        <v>1</v>
      </c>
      <c r="AT56">
        <v>1</v>
      </c>
      <c r="AU56">
        <f t="shared" si="16"/>
        <v>28.765000000000025</v>
      </c>
      <c r="AV56">
        <f t="shared" si="17"/>
        <v>13.718888888888891</v>
      </c>
      <c r="AW56">
        <f t="shared" si="23"/>
        <v>13.262222222222221</v>
      </c>
      <c r="AX56">
        <f t="shared" si="19"/>
        <v>12.166666666666664</v>
      </c>
      <c r="AY56">
        <v>1</v>
      </c>
      <c r="AZ56">
        <v>1</v>
      </c>
      <c r="BA56">
        <v>1</v>
      </c>
      <c r="BG56">
        <f t="shared" si="20"/>
        <v>55.55555555555555</v>
      </c>
      <c r="BH56" s="10">
        <f t="shared" si="21"/>
        <v>6.2500000000000001E-5</v>
      </c>
    </row>
    <row r="57" spans="1:60" ht="43.5">
      <c r="A57" t="s">
        <v>1010</v>
      </c>
      <c r="B57" s="1" t="s">
        <v>1135</v>
      </c>
      <c r="C57" s="16" t="s">
        <v>146</v>
      </c>
      <c r="D57">
        <v>1</v>
      </c>
      <c r="E57">
        <v>1</v>
      </c>
      <c r="F57">
        <f t="shared" si="8"/>
        <v>1</v>
      </c>
      <c r="G57">
        <f t="shared" si="9"/>
        <v>18</v>
      </c>
      <c r="H57">
        <f t="shared" si="10"/>
        <v>18</v>
      </c>
      <c r="I57">
        <f t="shared" si="22"/>
        <v>82</v>
      </c>
      <c r="J57">
        <f>'[1]EVS EARS'!$C53</f>
        <v>30</v>
      </c>
      <c r="K57">
        <f t="shared" si="12"/>
        <v>1.6666666666666667</v>
      </c>
      <c r="L57">
        <f t="shared" si="13"/>
        <v>81</v>
      </c>
      <c r="M57">
        <f t="shared" si="14"/>
        <v>4.5</v>
      </c>
      <c r="N57">
        <v>0</v>
      </c>
      <c r="O57">
        <v>1</v>
      </c>
      <c r="P57">
        <v>0</v>
      </c>
      <c r="Q57">
        <v>1</v>
      </c>
      <c r="R57">
        <f>'[1]EVS EARS'!$E53</f>
        <v>1</v>
      </c>
      <c r="S57">
        <v>1</v>
      </c>
      <c r="T57">
        <f t="shared" si="3"/>
        <v>1</v>
      </c>
      <c r="U57">
        <f>'[1]EVS EARS'!$F53</f>
        <v>1</v>
      </c>
      <c r="V57">
        <v>1</v>
      </c>
      <c r="W57">
        <f t="shared" si="4"/>
        <v>0</v>
      </c>
      <c r="X57">
        <f t="shared" si="5"/>
        <v>1</v>
      </c>
      <c r="Y57">
        <f>'[1]EVS EARS'!$D53</f>
        <v>0</v>
      </c>
      <c r="Z57">
        <f>'[1]EVS EARS'!$G53</f>
        <v>1</v>
      </c>
      <c r="AA57">
        <f>'[1]EVS EARS'!$H53</f>
        <v>1</v>
      </c>
      <c r="AB57">
        <f>'[1]EVS EARS'!$I53</f>
        <v>1</v>
      </c>
      <c r="AC57">
        <v>1</v>
      </c>
      <c r="AD57">
        <f>'[1]EVS EARS'!$J53</f>
        <v>0</v>
      </c>
      <c r="AE57">
        <v>1</v>
      </c>
      <c r="AF57">
        <f t="shared" si="15"/>
        <v>1</v>
      </c>
      <c r="AG57">
        <f>'[1]EVS EARS'!$K53</f>
        <v>1</v>
      </c>
      <c r="AH57">
        <f t="shared" si="6"/>
        <v>1</v>
      </c>
      <c r="AI57">
        <f>'[1]EVS EARS'!$L53</f>
        <v>1</v>
      </c>
      <c r="AJ57">
        <v>1</v>
      </c>
      <c r="AK57">
        <f t="shared" si="7"/>
        <v>1</v>
      </c>
      <c r="AL57">
        <v>1</v>
      </c>
      <c r="AM57">
        <f>'[1]EVS EARS'!$M53</f>
        <v>0</v>
      </c>
      <c r="AN57">
        <v>1</v>
      </c>
      <c r="AO57">
        <f>'[1]EVS EARS'!$N53</f>
        <v>1</v>
      </c>
      <c r="AP57">
        <v>1</v>
      </c>
      <c r="AQ57">
        <v>1</v>
      </c>
      <c r="AR57">
        <v>1</v>
      </c>
      <c r="AS57">
        <f>'[1]EVS EARS'!$O53</f>
        <v>1</v>
      </c>
      <c r="AT57">
        <v>1</v>
      </c>
      <c r="AU57">
        <f t="shared" si="16"/>
        <v>47.565000000000012</v>
      </c>
      <c r="AV57">
        <f t="shared" si="17"/>
        <v>11.096666666666668</v>
      </c>
      <c r="AW57">
        <f t="shared" si="23"/>
        <v>9.0155555555555544</v>
      </c>
      <c r="AX57">
        <f t="shared" si="19"/>
        <v>8.7650000000000006</v>
      </c>
      <c r="AY57">
        <v>1</v>
      </c>
      <c r="AZ57">
        <v>1</v>
      </c>
      <c r="BA57">
        <v>1</v>
      </c>
      <c r="BG57">
        <f t="shared" si="20"/>
        <v>55.55555555555555</v>
      </c>
      <c r="BH57" s="10">
        <f t="shared" si="21"/>
        <v>6.2500000000000001E-5</v>
      </c>
    </row>
    <row r="58" spans="1:60" ht="29">
      <c r="A58" t="s">
        <v>1012</v>
      </c>
      <c r="B58" s="1" t="s">
        <v>1136</v>
      </c>
      <c r="C58" s="16" t="s">
        <v>146</v>
      </c>
      <c r="D58">
        <v>1</v>
      </c>
      <c r="E58">
        <v>1</v>
      </c>
      <c r="F58">
        <f t="shared" si="8"/>
        <v>1</v>
      </c>
      <c r="G58">
        <f t="shared" si="9"/>
        <v>13</v>
      </c>
      <c r="H58">
        <f t="shared" si="10"/>
        <v>13</v>
      </c>
      <c r="I58">
        <f t="shared" si="22"/>
        <v>67</v>
      </c>
      <c r="J58">
        <f>'[1]EVS EARS'!$C54</f>
        <v>25</v>
      </c>
      <c r="K58">
        <f t="shared" si="12"/>
        <v>1.9230769230769231</v>
      </c>
      <c r="L58">
        <f t="shared" si="13"/>
        <v>64</v>
      </c>
      <c r="M58">
        <f t="shared" si="14"/>
        <v>4.9230769230769234</v>
      </c>
      <c r="N58">
        <v>0</v>
      </c>
      <c r="O58">
        <v>1</v>
      </c>
      <c r="P58">
        <v>1</v>
      </c>
      <c r="Q58">
        <v>1</v>
      </c>
      <c r="R58">
        <f>'[1]EVS EARS'!$E54</f>
        <v>1</v>
      </c>
      <c r="S58">
        <v>1</v>
      </c>
      <c r="T58">
        <f t="shared" si="3"/>
        <v>1</v>
      </c>
      <c r="U58">
        <f>'[1]EVS EARS'!$F54</f>
        <v>1</v>
      </c>
      <c r="V58">
        <v>1</v>
      </c>
      <c r="W58">
        <f t="shared" si="4"/>
        <v>1</v>
      </c>
      <c r="X58">
        <f t="shared" si="5"/>
        <v>1</v>
      </c>
      <c r="Y58">
        <f>'[1]EVS EARS'!$D54</f>
        <v>0</v>
      </c>
      <c r="Z58">
        <f>'[1]EVS EARS'!$G54</f>
        <v>1</v>
      </c>
      <c r="AA58">
        <f>'[1]EVS EARS'!$H54</f>
        <v>1</v>
      </c>
      <c r="AB58">
        <f>'[1]EVS EARS'!$I54</f>
        <v>1</v>
      </c>
      <c r="AC58">
        <v>1</v>
      </c>
      <c r="AD58">
        <f>'[1]EVS EARS'!$J54</f>
        <v>1</v>
      </c>
      <c r="AE58">
        <v>1</v>
      </c>
      <c r="AF58">
        <f t="shared" si="15"/>
        <v>3</v>
      </c>
      <c r="AG58">
        <f>'[1]EVS EARS'!$K54</f>
        <v>1</v>
      </c>
      <c r="AH58">
        <f t="shared" si="6"/>
        <v>1</v>
      </c>
      <c r="AI58">
        <f>'[1]EVS EARS'!$L54</f>
        <v>1</v>
      </c>
      <c r="AJ58">
        <v>1</v>
      </c>
      <c r="AK58">
        <f t="shared" si="7"/>
        <v>0</v>
      </c>
      <c r="AL58">
        <v>1</v>
      </c>
      <c r="AM58">
        <f>'[1]EVS EARS'!$M54</f>
        <v>1</v>
      </c>
      <c r="AN58">
        <v>1</v>
      </c>
      <c r="AO58">
        <f>'[1]EVS EARS'!$N54</f>
        <v>1</v>
      </c>
      <c r="AP58">
        <v>1</v>
      </c>
      <c r="AQ58">
        <v>1</v>
      </c>
      <c r="AR58">
        <v>1</v>
      </c>
      <c r="AS58">
        <f>'[1]EVS EARS'!$O54</f>
        <v>1</v>
      </c>
      <c r="AT58">
        <v>1</v>
      </c>
      <c r="AU58">
        <f t="shared" si="16"/>
        <v>30.947692307692328</v>
      </c>
      <c r="AV58">
        <f t="shared" si="17"/>
        <v>12.172307692307694</v>
      </c>
      <c r="AW58">
        <f t="shared" si="23"/>
        <v>10.870769230769231</v>
      </c>
      <c r="AX58">
        <f t="shared" si="19"/>
        <v>8.2576923076923094</v>
      </c>
      <c r="AY58">
        <v>1</v>
      </c>
      <c r="AZ58">
        <v>1</v>
      </c>
      <c r="BA58">
        <v>1</v>
      </c>
      <c r="BG58">
        <f t="shared" si="20"/>
        <v>230.76923076923077</v>
      </c>
      <c r="BH58" s="10">
        <f t="shared" si="21"/>
        <v>4.5138888888888894E-5</v>
      </c>
    </row>
    <row r="59" spans="1:60" ht="43.5">
      <c r="A59">
        <v>31</v>
      </c>
      <c r="B59" s="1" t="s">
        <v>1137</v>
      </c>
      <c r="C59" s="2" t="s">
        <v>148</v>
      </c>
      <c r="D59">
        <v>1</v>
      </c>
      <c r="E59">
        <v>1</v>
      </c>
      <c r="F59">
        <f t="shared" si="8"/>
        <v>1</v>
      </c>
      <c r="G59">
        <f t="shared" si="9"/>
        <v>18</v>
      </c>
      <c r="H59">
        <f t="shared" si="10"/>
        <v>18</v>
      </c>
      <c r="I59">
        <f t="shared" si="22"/>
        <v>73</v>
      </c>
      <c r="J59">
        <f>'[1]EVS EARS'!$C55</f>
        <v>25</v>
      </c>
      <c r="K59">
        <f t="shared" si="12"/>
        <v>1.3888888888888888</v>
      </c>
      <c r="L59">
        <f t="shared" si="13"/>
        <v>71</v>
      </c>
      <c r="M59">
        <f t="shared" si="14"/>
        <v>3.9444444444444446</v>
      </c>
      <c r="N59">
        <v>1</v>
      </c>
      <c r="O59">
        <v>1</v>
      </c>
      <c r="P59">
        <v>0</v>
      </c>
      <c r="Q59">
        <v>1</v>
      </c>
      <c r="R59">
        <f>'[1]EVS EARS'!$E55</f>
        <v>1</v>
      </c>
      <c r="S59">
        <v>1</v>
      </c>
      <c r="T59">
        <f t="shared" si="3"/>
        <v>1</v>
      </c>
      <c r="U59">
        <f>'[1]EVS EARS'!$F55</f>
        <v>1</v>
      </c>
      <c r="V59">
        <v>1</v>
      </c>
      <c r="W59">
        <f t="shared" si="4"/>
        <v>0</v>
      </c>
      <c r="X59">
        <f t="shared" si="5"/>
        <v>1</v>
      </c>
      <c r="Y59">
        <f>'[1]EVS EARS'!$D55</f>
        <v>0</v>
      </c>
      <c r="Z59">
        <f>'[1]EVS EARS'!$G55</f>
        <v>1</v>
      </c>
      <c r="AA59">
        <f>'[1]EVS EARS'!$H55</f>
        <v>1</v>
      </c>
      <c r="AB59">
        <f>'[1]EVS EARS'!$I55</f>
        <v>1</v>
      </c>
      <c r="AC59">
        <v>1</v>
      </c>
      <c r="AD59">
        <f>'[1]EVS EARS'!$J55</f>
        <v>1</v>
      </c>
      <c r="AE59">
        <v>1</v>
      </c>
      <c r="AF59">
        <f t="shared" si="15"/>
        <v>2</v>
      </c>
      <c r="AG59">
        <f>'[1]EVS EARS'!$K55</f>
        <v>1</v>
      </c>
      <c r="AH59">
        <f t="shared" si="6"/>
        <v>1</v>
      </c>
      <c r="AI59">
        <f>'[1]EVS EARS'!$L55</f>
        <v>1</v>
      </c>
      <c r="AJ59">
        <v>1</v>
      </c>
      <c r="AK59">
        <f t="shared" si="7"/>
        <v>1</v>
      </c>
      <c r="AL59">
        <v>1</v>
      </c>
      <c r="AM59">
        <f>'[1]EVS EARS'!$M55</f>
        <v>1</v>
      </c>
      <c r="AN59">
        <v>1</v>
      </c>
      <c r="AO59">
        <f>'[1]EVS EARS'!$N55</f>
        <v>1</v>
      </c>
      <c r="AP59">
        <v>1</v>
      </c>
      <c r="AQ59">
        <v>1</v>
      </c>
      <c r="AR59">
        <v>1</v>
      </c>
      <c r="AS59">
        <f>'[1]EVS EARS'!$O55</f>
        <v>1</v>
      </c>
      <c r="AT59">
        <v>1</v>
      </c>
      <c r="AU59">
        <f t="shared" si="16"/>
        <v>71.065000000000026</v>
      </c>
      <c r="AV59">
        <f t="shared" si="17"/>
        <v>7.818888888888889</v>
      </c>
      <c r="AW59">
        <f t="shared" si="23"/>
        <v>5.7488888888888852</v>
      </c>
      <c r="AX59">
        <f t="shared" si="19"/>
        <v>6.1483333333333334</v>
      </c>
      <c r="AY59">
        <v>1</v>
      </c>
      <c r="AZ59">
        <v>1</v>
      </c>
      <c r="BA59">
        <v>1</v>
      </c>
      <c r="BG59">
        <f t="shared" si="20"/>
        <v>111.1111111111111</v>
      </c>
      <c r="BH59" s="10">
        <f t="shared" si="21"/>
        <v>6.2500000000000001E-5</v>
      </c>
    </row>
    <row r="60" spans="1:60" ht="43.5">
      <c r="A60">
        <v>32</v>
      </c>
      <c r="B60" s="1" t="s">
        <v>1138</v>
      </c>
      <c r="C60" s="16" t="s">
        <v>146</v>
      </c>
      <c r="D60">
        <v>1</v>
      </c>
      <c r="E60">
        <v>1</v>
      </c>
      <c r="F60">
        <f t="shared" si="8"/>
        <v>1</v>
      </c>
      <c r="G60">
        <f t="shared" si="9"/>
        <v>20</v>
      </c>
      <c r="H60">
        <f t="shared" si="10"/>
        <v>20</v>
      </c>
      <c r="I60">
        <f t="shared" si="22"/>
        <v>76</v>
      </c>
      <c r="J60">
        <f>'[1]EVS EARS'!$C56</f>
        <v>29</v>
      </c>
      <c r="K60">
        <f t="shared" si="12"/>
        <v>1.45</v>
      </c>
      <c r="L60">
        <f t="shared" si="13"/>
        <v>75</v>
      </c>
      <c r="M60">
        <f t="shared" si="14"/>
        <v>3.75</v>
      </c>
      <c r="N60">
        <v>0</v>
      </c>
      <c r="O60">
        <v>1</v>
      </c>
      <c r="P60">
        <v>0</v>
      </c>
      <c r="Q60">
        <v>1</v>
      </c>
      <c r="R60">
        <f>'[1]EVS EARS'!$E56</f>
        <v>1</v>
      </c>
      <c r="S60">
        <v>1</v>
      </c>
      <c r="T60">
        <f t="shared" si="3"/>
        <v>1</v>
      </c>
      <c r="U60">
        <f>'[1]EVS EARS'!$F56</f>
        <v>1</v>
      </c>
      <c r="V60">
        <v>1</v>
      </c>
      <c r="W60">
        <f t="shared" si="4"/>
        <v>0</v>
      </c>
      <c r="X60">
        <f t="shared" si="5"/>
        <v>1</v>
      </c>
      <c r="Y60">
        <f>'[1]EVS EARS'!$D56</f>
        <v>0</v>
      </c>
      <c r="Z60">
        <f>'[1]EVS EARS'!$G56</f>
        <v>1</v>
      </c>
      <c r="AA60">
        <f>'[1]EVS EARS'!$H56</f>
        <v>1</v>
      </c>
      <c r="AB60">
        <f>'[1]EVS EARS'!$I56</f>
        <v>1</v>
      </c>
      <c r="AC60">
        <v>1</v>
      </c>
      <c r="AD60">
        <f>'[1]EVS EARS'!$J56</f>
        <v>0</v>
      </c>
      <c r="AE60">
        <v>1</v>
      </c>
      <c r="AF60">
        <f t="shared" si="15"/>
        <v>1</v>
      </c>
      <c r="AG60">
        <f>'[1]EVS EARS'!$K56</f>
        <v>1</v>
      </c>
      <c r="AH60">
        <f t="shared" si="6"/>
        <v>1</v>
      </c>
      <c r="AI60">
        <f>'[1]EVS EARS'!$L56</f>
        <v>1</v>
      </c>
      <c r="AJ60">
        <v>1</v>
      </c>
      <c r="AK60">
        <f t="shared" si="7"/>
        <v>1</v>
      </c>
      <c r="AL60">
        <v>1</v>
      </c>
      <c r="AM60">
        <f>'[1]EVS EARS'!$M56</f>
        <v>0</v>
      </c>
      <c r="AN60">
        <v>1</v>
      </c>
      <c r="AO60">
        <f>'[1]EVS EARS'!$N56</f>
        <v>0</v>
      </c>
      <c r="AP60">
        <v>1</v>
      </c>
      <c r="AQ60">
        <v>1</v>
      </c>
      <c r="AR60">
        <v>1</v>
      </c>
      <c r="AS60">
        <f>'[1]EVS EARS'!$O56</f>
        <v>0</v>
      </c>
      <c r="AT60">
        <v>1</v>
      </c>
      <c r="AU60">
        <f t="shared" si="16"/>
        <v>63.865000000000023</v>
      </c>
      <c r="AV60">
        <f t="shared" si="17"/>
        <v>9.32</v>
      </c>
      <c r="AW60">
        <f t="shared" si="23"/>
        <v>4.7699999999999996</v>
      </c>
      <c r="AX60">
        <f t="shared" si="19"/>
        <v>6.2325000000000017</v>
      </c>
      <c r="AY60">
        <v>1</v>
      </c>
      <c r="AZ60">
        <v>1</v>
      </c>
      <c r="BA60">
        <v>1</v>
      </c>
      <c r="BG60">
        <f t="shared" si="20"/>
        <v>50</v>
      </c>
      <c r="BH60" s="10">
        <f t="shared" si="21"/>
        <v>6.9444444444444444E-5</v>
      </c>
    </row>
    <row r="61" spans="1:60" ht="43.5">
      <c r="A61">
        <v>33</v>
      </c>
      <c r="B61" s="1" t="s">
        <v>1139</v>
      </c>
      <c r="C61" s="16" t="s">
        <v>146</v>
      </c>
      <c r="D61">
        <v>1</v>
      </c>
      <c r="E61">
        <v>1</v>
      </c>
      <c r="F61">
        <f t="shared" si="8"/>
        <v>1</v>
      </c>
      <c r="G61">
        <f t="shared" si="9"/>
        <v>19</v>
      </c>
      <c r="H61">
        <f t="shared" si="10"/>
        <v>19</v>
      </c>
      <c r="I61">
        <f t="shared" si="22"/>
        <v>83</v>
      </c>
      <c r="J61">
        <f>'[1]EVS EARS'!$C57</f>
        <v>30</v>
      </c>
      <c r="K61">
        <f t="shared" si="12"/>
        <v>1.5789473684210527</v>
      </c>
      <c r="L61">
        <f t="shared" si="13"/>
        <v>81</v>
      </c>
      <c r="M61">
        <f t="shared" si="14"/>
        <v>4.2631578947368425</v>
      </c>
      <c r="N61">
        <v>1</v>
      </c>
      <c r="O61">
        <v>1</v>
      </c>
      <c r="P61">
        <v>0</v>
      </c>
      <c r="Q61">
        <v>1</v>
      </c>
      <c r="R61">
        <f>'[1]EVS EARS'!$E57</f>
        <v>1</v>
      </c>
      <c r="S61">
        <v>1</v>
      </c>
      <c r="T61">
        <f t="shared" si="3"/>
        <v>1</v>
      </c>
      <c r="U61">
        <f>'[1]EVS EARS'!$F57</f>
        <v>1</v>
      </c>
      <c r="V61">
        <v>1</v>
      </c>
      <c r="W61">
        <f t="shared" si="4"/>
        <v>0</v>
      </c>
      <c r="X61">
        <f t="shared" si="5"/>
        <v>1</v>
      </c>
      <c r="Y61">
        <f>'[1]EVS EARS'!$D57</f>
        <v>0</v>
      </c>
      <c r="Z61">
        <f>'[1]EVS EARS'!$G57</f>
        <v>1</v>
      </c>
      <c r="AA61">
        <f>'[1]EVS EARS'!$H57</f>
        <v>1</v>
      </c>
      <c r="AB61">
        <f>'[1]EVS EARS'!$I57</f>
        <v>1</v>
      </c>
      <c r="AC61">
        <v>1</v>
      </c>
      <c r="AD61">
        <f>'[1]EVS EARS'!$J57</f>
        <v>0</v>
      </c>
      <c r="AE61">
        <v>1</v>
      </c>
      <c r="AF61">
        <f t="shared" si="15"/>
        <v>2</v>
      </c>
      <c r="AG61">
        <f>'[1]EVS EARS'!$K57</f>
        <v>1</v>
      </c>
      <c r="AH61">
        <f t="shared" si="6"/>
        <v>1</v>
      </c>
      <c r="AI61">
        <f>'[1]EVS EARS'!$L57</f>
        <v>1</v>
      </c>
      <c r="AJ61">
        <v>1</v>
      </c>
      <c r="AK61">
        <f t="shared" si="7"/>
        <v>1</v>
      </c>
      <c r="AL61">
        <v>1</v>
      </c>
      <c r="AM61">
        <f>'[1]EVS EARS'!$M57</f>
        <v>0</v>
      </c>
      <c r="AN61">
        <v>1</v>
      </c>
      <c r="AO61">
        <f>'[1]EVS EARS'!$N57</f>
        <v>0</v>
      </c>
      <c r="AP61">
        <v>1</v>
      </c>
      <c r="AQ61">
        <v>1</v>
      </c>
      <c r="AR61">
        <v>1</v>
      </c>
      <c r="AS61">
        <f>'[1]EVS EARS'!$O57</f>
        <v>1</v>
      </c>
      <c r="AT61">
        <v>1</v>
      </c>
      <c r="AU61">
        <f t="shared" si="16"/>
        <v>53.971052631578971</v>
      </c>
      <c r="AV61">
        <f t="shared" si="17"/>
        <v>10.451578947368422</v>
      </c>
      <c r="AW61">
        <f t="shared" si="23"/>
        <v>7.7094736842105256</v>
      </c>
      <c r="AX61">
        <f t="shared" si="19"/>
        <v>8.1494736842105269</v>
      </c>
      <c r="AY61">
        <v>1</v>
      </c>
      <c r="AZ61">
        <v>1</v>
      </c>
      <c r="BA61">
        <v>1</v>
      </c>
      <c r="BG61">
        <f t="shared" si="20"/>
        <v>105.26315789473684</v>
      </c>
      <c r="BH61" s="10">
        <f t="shared" si="21"/>
        <v>6.597222222222223E-5</v>
      </c>
    </row>
    <row r="62" spans="1:60" ht="58">
      <c r="A62">
        <v>34</v>
      </c>
      <c r="B62" s="1" t="s">
        <v>1140</v>
      </c>
      <c r="C62" s="16" t="s">
        <v>146</v>
      </c>
      <c r="D62">
        <v>1</v>
      </c>
      <c r="E62">
        <v>1</v>
      </c>
      <c r="F62">
        <f t="shared" si="8"/>
        <v>2</v>
      </c>
      <c r="G62">
        <f t="shared" si="9"/>
        <v>30</v>
      </c>
      <c r="H62">
        <f t="shared" si="10"/>
        <v>15</v>
      </c>
      <c r="I62">
        <f t="shared" si="22"/>
        <v>124</v>
      </c>
      <c r="J62">
        <f>'[1]EVS EARS'!$C58</f>
        <v>43</v>
      </c>
      <c r="K62">
        <f t="shared" si="12"/>
        <v>1.4333333333333333</v>
      </c>
      <c r="L62">
        <f t="shared" si="13"/>
        <v>122</v>
      </c>
      <c r="M62">
        <f t="shared" si="14"/>
        <v>4.0666666666666664</v>
      </c>
      <c r="N62">
        <v>0</v>
      </c>
      <c r="O62">
        <v>1</v>
      </c>
      <c r="P62">
        <v>0</v>
      </c>
      <c r="Q62">
        <v>1</v>
      </c>
      <c r="R62">
        <f>'[1]EVS EARS'!$E58</f>
        <v>1</v>
      </c>
      <c r="S62">
        <v>1</v>
      </c>
      <c r="T62">
        <f t="shared" si="3"/>
        <v>1</v>
      </c>
      <c r="U62">
        <f>'[1]EVS EARS'!$F58</f>
        <v>0</v>
      </c>
      <c r="V62">
        <v>1</v>
      </c>
      <c r="W62">
        <f t="shared" si="4"/>
        <v>0</v>
      </c>
      <c r="X62">
        <f t="shared" si="5"/>
        <v>1</v>
      </c>
      <c r="Y62">
        <f>'[1]EVS EARS'!$D58</f>
        <v>0</v>
      </c>
      <c r="Z62">
        <f>'[1]EVS EARS'!$G58</f>
        <v>0</v>
      </c>
      <c r="AA62">
        <f>'[1]EVS EARS'!$H58</f>
        <v>1</v>
      </c>
      <c r="AB62">
        <f>'[1]EVS EARS'!$I58</f>
        <v>1</v>
      </c>
      <c r="AC62">
        <v>1</v>
      </c>
      <c r="AD62">
        <f>'[1]EVS EARS'!$J58</f>
        <v>1</v>
      </c>
      <c r="AE62">
        <v>1</v>
      </c>
      <c r="AF62">
        <f t="shared" si="15"/>
        <v>2</v>
      </c>
      <c r="AG62">
        <f>'[1]EVS EARS'!$K58</f>
        <v>1</v>
      </c>
      <c r="AH62">
        <f t="shared" si="6"/>
        <v>1</v>
      </c>
      <c r="AI62">
        <f>'[1]EVS EARS'!$L58</f>
        <v>0</v>
      </c>
      <c r="AJ62">
        <v>1</v>
      </c>
      <c r="AK62">
        <f t="shared" si="7"/>
        <v>1</v>
      </c>
      <c r="AL62">
        <v>1</v>
      </c>
      <c r="AM62">
        <f>'[1]EVS EARS'!$M58</f>
        <v>0</v>
      </c>
      <c r="AN62">
        <v>1</v>
      </c>
      <c r="AO62">
        <f>'[1]EVS EARS'!$N58</f>
        <v>1</v>
      </c>
      <c r="AP62">
        <v>1</v>
      </c>
      <c r="AQ62">
        <v>1</v>
      </c>
      <c r="AR62">
        <v>1</v>
      </c>
      <c r="AS62">
        <f>'[1]EVS EARS'!$O58</f>
        <v>1</v>
      </c>
      <c r="AT62">
        <v>1</v>
      </c>
      <c r="AU62">
        <f t="shared" si="16"/>
        <v>70.350000000000023</v>
      </c>
      <c r="AV62">
        <f t="shared" si="17"/>
        <v>7.1733333333333356</v>
      </c>
      <c r="AW62">
        <f t="shared" si="23"/>
        <v>6.1386666666666621</v>
      </c>
      <c r="AX62">
        <f t="shared" si="19"/>
        <v>5.2240000000000002</v>
      </c>
      <c r="AY62">
        <v>0</v>
      </c>
      <c r="AZ62">
        <v>1</v>
      </c>
      <c r="BA62">
        <v>1</v>
      </c>
      <c r="BG62">
        <f t="shared" si="20"/>
        <v>66.666666666666671</v>
      </c>
      <c r="BH62" s="10">
        <f t="shared" si="21"/>
        <v>1.0416666666666666E-4</v>
      </c>
    </row>
    <row r="63" spans="1:60" ht="87">
      <c r="A63">
        <v>35</v>
      </c>
      <c r="B63" s="1" t="s">
        <v>1141</v>
      </c>
      <c r="C63" s="16" t="s">
        <v>146</v>
      </c>
      <c r="D63">
        <v>1</v>
      </c>
      <c r="E63">
        <v>1</v>
      </c>
      <c r="F63">
        <f t="shared" si="8"/>
        <v>3</v>
      </c>
      <c r="G63">
        <f t="shared" si="9"/>
        <v>31</v>
      </c>
      <c r="H63">
        <f t="shared" si="10"/>
        <v>10.333333333333334</v>
      </c>
      <c r="I63">
        <f t="shared" si="22"/>
        <v>167</v>
      </c>
      <c r="J63">
        <f>'[1]EVS EARS'!$C59</f>
        <v>59</v>
      </c>
      <c r="K63">
        <f t="shared" si="12"/>
        <v>1.903225806451613</v>
      </c>
      <c r="L63">
        <f t="shared" si="13"/>
        <v>163</v>
      </c>
      <c r="M63">
        <f t="shared" si="14"/>
        <v>5.258064516129032</v>
      </c>
      <c r="N63">
        <v>0</v>
      </c>
      <c r="O63">
        <v>1</v>
      </c>
      <c r="P63">
        <v>0</v>
      </c>
      <c r="Q63">
        <v>0</v>
      </c>
      <c r="R63">
        <f>'[1]EVS EARS'!$E59</f>
        <v>0</v>
      </c>
      <c r="S63">
        <v>1</v>
      </c>
      <c r="T63">
        <f t="shared" si="3"/>
        <v>0</v>
      </c>
      <c r="U63">
        <f>'[1]EVS EARS'!$F59</f>
        <v>1</v>
      </c>
      <c r="V63">
        <v>1</v>
      </c>
      <c r="W63">
        <f t="shared" si="4"/>
        <v>0</v>
      </c>
      <c r="X63">
        <f t="shared" si="5"/>
        <v>1</v>
      </c>
      <c r="Y63">
        <f>'[1]EVS EARS'!$D59</f>
        <v>1</v>
      </c>
      <c r="Z63">
        <f>'[1]EVS EARS'!$G59</f>
        <v>1</v>
      </c>
      <c r="AA63">
        <f>'[1]EVS EARS'!$H59</f>
        <v>0</v>
      </c>
      <c r="AB63">
        <f>'[1]EVS EARS'!$I59</f>
        <v>1</v>
      </c>
      <c r="AC63">
        <v>1</v>
      </c>
      <c r="AD63">
        <f>'[1]EVS EARS'!$J59</f>
        <v>1</v>
      </c>
      <c r="AE63">
        <v>1</v>
      </c>
      <c r="AF63">
        <f t="shared" si="15"/>
        <v>4</v>
      </c>
      <c r="AG63">
        <f>'[1]EVS EARS'!$K59</f>
        <v>1</v>
      </c>
      <c r="AH63">
        <f t="shared" si="6"/>
        <v>1</v>
      </c>
      <c r="AI63">
        <f>'[1]EVS EARS'!$L59</f>
        <v>0</v>
      </c>
      <c r="AJ63">
        <v>1</v>
      </c>
      <c r="AK63">
        <f t="shared" si="7"/>
        <v>1</v>
      </c>
      <c r="AL63">
        <v>1</v>
      </c>
      <c r="AM63">
        <f>'[1]EVS EARS'!$M59</f>
        <v>0</v>
      </c>
      <c r="AN63">
        <v>1</v>
      </c>
      <c r="AO63">
        <f>'[1]EVS EARS'!$N59</f>
        <v>1</v>
      </c>
      <c r="AP63">
        <v>1</v>
      </c>
      <c r="AQ63">
        <v>1</v>
      </c>
      <c r="AR63">
        <v>1</v>
      </c>
      <c r="AS63">
        <f>'[1]EVS EARS'!$O59</f>
        <v>0</v>
      </c>
      <c r="AT63">
        <v>1</v>
      </c>
      <c r="AU63">
        <f t="shared" si="16"/>
        <v>35.333763440860238</v>
      </c>
      <c r="AV63">
        <f t="shared" si="17"/>
        <v>10.898064516129036</v>
      </c>
      <c r="AW63">
        <f t="shared" si="23"/>
        <v>12.252903225806453</v>
      </c>
      <c r="AX63">
        <f t="shared" si="19"/>
        <v>8.5021505376344102</v>
      </c>
      <c r="AY63">
        <v>0</v>
      </c>
      <c r="AZ63">
        <v>1</v>
      </c>
      <c r="BA63">
        <v>1</v>
      </c>
      <c r="BG63">
        <f t="shared" si="20"/>
        <v>129.03225806451613</v>
      </c>
      <c r="BH63" s="10">
        <f t="shared" si="21"/>
        <v>1.0763888888888889E-4</v>
      </c>
    </row>
    <row r="64" spans="1:60" ht="29">
      <c r="A64">
        <v>36</v>
      </c>
      <c r="B64" s="1" t="s">
        <v>1142</v>
      </c>
      <c r="C64" s="16" t="s">
        <v>146</v>
      </c>
      <c r="D64">
        <v>1</v>
      </c>
      <c r="E64">
        <v>1</v>
      </c>
      <c r="F64">
        <f t="shared" si="8"/>
        <v>1</v>
      </c>
      <c r="G64">
        <f t="shared" si="9"/>
        <v>14</v>
      </c>
      <c r="H64">
        <f t="shared" si="10"/>
        <v>14</v>
      </c>
      <c r="I64">
        <f t="shared" si="22"/>
        <v>58</v>
      </c>
      <c r="J64">
        <f>'[1]EVS EARS'!$C60</f>
        <v>22</v>
      </c>
      <c r="K64">
        <f t="shared" si="12"/>
        <v>1.5714285714285714</v>
      </c>
      <c r="L64">
        <f t="shared" si="13"/>
        <v>57</v>
      </c>
      <c r="M64">
        <f t="shared" si="14"/>
        <v>4.0714285714285712</v>
      </c>
      <c r="N64">
        <v>0</v>
      </c>
      <c r="O64">
        <v>1</v>
      </c>
      <c r="P64">
        <v>1</v>
      </c>
      <c r="Q64">
        <v>0</v>
      </c>
      <c r="R64">
        <f>'[1]EVS EARS'!$E60</f>
        <v>1</v>
      </c>
      <c r="S64">
        <v>1</v>
      </c>
      <c r="T64">
        <f t="shared" si="3"/>
        <v>0</v>
      </c>
      <c r="U64">
        <f>'[1]EVS EARS'!$F60</f>
        <v>1</v>
      </c>
      <c r="V64">
        <v>1</v>
      </c>
      <c r="W64">
        <f t="shared" si="4"/>
        <v>0</v>
      </c>
      <c r="X64">
        <f t="shared" si="5"/>
        <v>1</v>
      </c>
      <c r="Y64">
        <f>'[1]EVS EARS'!$D60</f>
        <v>0</v>
      </c>
      <c r="Z64">
        <f>'[1]EVS EARS'!$G60</f>
        <v>1</v>
      </c>
      <c r="AA64">
        <f>'[1]EVS EARS'!$H60</f>
        <v>1</v>
      </c>
      <c r="AB64">
        <f>'[1]EVS EARS'!$I60</f>
        <v>1</v>
      </c>
      <c r="AC64">
        <v>1</v>
      </c>
      <c r="AD64">
        <f>'[1]EVS EARS'!$J60</f>
        <v>1</v>
      </c>
      <c r="AE64">
        <v>1</v>
      </c>
      <c r="AF64">
        <f t="shared" si="15"/>
        <v>1</v>
      </c>
      <c r="AG64">
        <f>'[1]EVS EARS'!$K60</f>
        <v>0</v>
      </c>
      <c r="AH64">
        <f t="shared" si="6"/>
        <v>1</v>
      </c>
      <c r="AI64">
        <f>'[1]EVS EARS'!$L60</f>
        <v>1</v>
      </c>
      <c r="AJ64">
        <v>1</v>
      </c>
      <c r="AK64">
        <f t="shared" si="7"/>
        <v>1</v>
      </c>
      <c r="AL64">
        <v>1</v>
      </c>
      <c r="AM64">
        <f>'[1]EVS EARS'!$M60</f>
        <v>1</v>
      </c>
      <c r="AN64">
        <v>1</v>
      </c>
      <c r="AO64">
        <f>'[1]EVS EARS'!$N60</f>
        <v>1</v>
      </c>
      <c r="AP64">
        <v>1</v>
      </c>
      <c r="AQ64">
        <v>1</v>
      </c>
      <c r="AR64">
        <v>1</v>
      </c>
      <c r="AS64">
        <f>'[1]EVS EARS'!$O60</f>
        <v>1</v>
      </c>
      <c r="AT64">
        <v>1</v>
      </c>
      <c r="AU64">
        <f t="shared" si="16"/>
        <v>59.682142857142885</v>
      </c>
      <c r="AV64">
        <f t="shared" si="17"/>
        <v>8.4128571428571455</v>
      </c>
      <c r="AW64">
        <f t="shared" si="23"/>
        <v>6.0257142857142831</v>
      </c>
      <c r="AX64">
        <f t="shared" si="19"/>
        <v>4.7464285714285701</v>
      </c>
      <c r="AY64">
        <v>1</v>
      </c>
      <c r="AZ64">
        <v>1</v>
      </c>
      <c r="BA64">
        <v>1</v>
      </c>
      <c r="BG64">
        <f t="shared" si="20"/>
        <v>71.428571428571431</v>
      </c>
      <c r="BH64" s="10">
        <f t="shared" si="21"/>
        <v>4.8611111111111115E-5</v>
      </c>
    </row>
    <row r="65" spans="1:60" ht="43.5">
      <c r="A65">
        <v>37</v>
      </c>
      <c r="B65" s="1" t="s">
        <v>1143</v>
      </c>
      <c r="C65" s="16" t="s">
        <v>146</v>
      </c>
      <c r="D65">
        <v>1</v>
      </c>
      <c r="E65">
        <v>1</v>
      </c>
      <c r="F65">
        <f t="shared" si="8"/>
        <v>1</v>
      </c>
      <c r="G65">
        <f t="shared" si="9"/>
        <v>15</v>
      </c>
      <c r="H65">
        <f t="shared" si="10"/>
        <v>15</v>
      </c>
      <c r="I65">
        <f t="shared" si="22"/>
        <v>75</v>
      </c>
      <c r="J65">
        <f>'[1]EVS EARS'!$C61</f>
        <v>27</v>
      </c>
      <c r="K65">
        <f t="shared" si="12"/>
        <v>1.8</v>
      </c>
      <c r="L65">
        <f t="shared" si="13"/>
        <v>74</v>
      </c>
      <c r="M65">
        <f t="shared" si="14"/>
        <v>4.9333333333333336</v>
      </c>
      <c r="N65">
        <v>1</v>
      </c>
      <c r="O65">
        <v>1</v>
      </c>
      <c r="P65">
        <v>1</v>
      </c>
      <c r="Q65">
        <v>1</v>
      </c>
      <c r="R65">
        <f>'[1]EVS EARS'!$E61</f>
        <v>1</v>
      </c>
      <c r="S65">
        <v>1</v>
      </c>
      <c r="T65">
        <f t="shared" si="3"/>
        <v>1</v>
      </c>
      <c r="U65">
        <f>'[1]EVS EARS'!$F61</f>
        <v>1</v>
      </c>
      <c r="V65">
        <v>1</v>
      </c>
      <c r="W65">
        <f t="shared" si="4"/>
        <v>1</v>
      </c>
      <c r="X65">
        <f t="shared" si="5"/>
        <v>1</v>
      </c>
      <c r="Y65">
        <f>'[1]EVS EARS'!$D61</f>
        <v>0</v>
      </c>
      <c r="Z65">
        <f>'[1]EVS EARS'!$G61</f>
        <v>1</v>
      </c>
      <c r="AA65">
        <f>'[1]EVS EARS'!$H61</f>
        <v>1</v>
      </c>
      <c r="AB65">
        <f>'[1]EVS EARS'!$I61</f>
        <v>1</v>
      </c>
      <c r="AC65">
        <v>1</v>
      </c>
      <c r="AD65">
        <f>'[1]EVS EARS'!$J61</f>
        <v>1</v>
      </c>
      <c r="AE65">
        <v>1</v>
      </c>
      <c r="AF65">
        <f t="shared" si="15"/>
        <v>1</v>
      </c>
      <c r="AG65">
        <f>'[1]EVS EARS'!$K61</f>
        <v>1</v>
      </c>
      <c r="AH65">
        <f t="shared" si="6"/>
        <v>1</v>
      </c>
      <c r="AI65">
        <f>'[1]EVS EARS'!$L61</f>
        <v>1</v>
      </c>
      <c r="AJ65">
        <v>1</v>
      </c>
      <c r="AK65">
        <f t="shared" si="7"/>
        <v>1</v>
      </c>
      <c r="AL65">
        <v>1</v>
      </c>
      <c r="AM65">
        <f>'[1]EVS EARS'!$M61</f>
        <v>1</v>
      </c>
      <c r="AN65">
        <v>1</v>
      </c>
      <c r="AO65">
        <f>'[1]EVS EARS'!$N61</f>
        <v>1</v>
      </c>
      <c r="AP65">
        <v>1</v>
      </c>
      <c r="AQ65">
        <v>1</v>
      </c>
      <c r="AR65">
        <v>1</v>
      </c>
      <c r="AS65">
        <f>'[1]EVS EARS'!$O61</f>
        <v>1</v>
      </c>
      <c r="AT65">
        <v>1</v>
      </c>
      <c r="AU65">
        <f t="shared" si="16"/>
        <v>39.330000000000013</v>
      </c>
      <c r="AV65">
        <f t="shared" si="17"/>
        <v>11.500000000000004</v>
      </c>
      <c r="AW65">
        <f t="shared" si="23"/>
        <v>11.234666666666666</v>
      </c>
      <c r="AX65">
        <f t="shared" si="19"/>
        <v>9.3060000000000009</v>
      </c>
      <c r="AY65">
        <v>1</v>
      </c>
      <c r="AZ65">
        <v>1</v>
      </c>
      <c r="BA65">
        <v>1</v>
      </c>
      <c r="BG65">
        <f t="shared" si="20"/>
        <v>66.666666666666671</v>
      </c>
      <c r="BH65" s="10">
        <f t="shared" si="21"/>
        <v>5.208333333333333E-5</v>
      </c>
    </row>
    <row r="66" spans="1:60" ht="72.5">
      <c r="A66">
        <v>38</v>
      </c>
      <c r="B66" s="1" t="s">
        <v>1144</v>
      </c>
      <c r="C66" s="2" t="s">
        <v>166</v>
      </c>
      <c r="D66">
        <v>1</v>
      </c>
      <c r="E66">
        <v>1</v>
      </c>
      <c r="F66">
        <f t="shared" si="8"/>
        <v>1</v>
      </c>
      <c r="G66">
        <f t="shared" si="9"/>
        <v>25</v>
      </c>
      <c r="H66">
        <f t="shared" si="10"/>
        <v>25</v>
      </c>
      <c r="I66">
        <f t="shared" si="22"/>
        <v>139</v>
      </c>
      <c r="J66">
        <f>'[1]EVS EARS'!$C62</f>
        <v>52</v>
      </c>
      <c r="K66">
        <f t="shared" si="12"/>
        <v>2.08</v>
      </c>
      <c r="L66">
        <f t="shared" si="13"/>
        <v>137</v>
      </c>
      <c r="M66">
        <f t="shared" si="14"/>
        <v>5.48</v>
      </c>
      <c r="N66">
        <v>1</v>
      </c>
      <c r="O66">
        <v>1</v>
      </c>
      <c r="P66">
        <v>0</v>
      </c>
      <c r="Q66">
        <v>1</v>
      </c>
      <c r="R66">
        <f>'[1]EVS EARS'!$E62</f>
        <v>0</v>
      </c>
      <c r="S66">
        <v>1</v>
      </c>
      <c r="T66">
        <f t="shared" si="3"/>
        <v>0</v>
      </c>
      <c r="U66">
        <f>'[1]EVS EARS'!$F62</f>
        <v>1</v>
      </c>
      <c r="V66">
        <v>1</v>
      </c>
      <c r="W66">
        <f t="shared" si="4"/>
        <v>0</v>
      </c>
      <c r="X66">
        <f t="shared" si="5"/>
        <v>1</v>
      </c>
      <c r="Y66">
        <f>'[1]EVS EARS'!$D62</f>
        <v>0</v>
      </c>
      <c r="Z66">
        <f>'[1]EVS EARS'!$G62</f>
        <v>1</v>
      </c>
      <c r="AA66">
        <f>'[1]EVS EARS'!$H62</f>
        <v>1</v>
      </c>
      <c r="AB66">
        <f>'[1]EVS EARS'!$I62</f>
        <v>1</v>
      </c>
      <c r="AC66">
        <v>1</v>
      </c>
      <c r="AD66">
        <f>'[1]EVS EARS'!$J62</f>
        <v>1</v>
      </c>
      <c r="AE66">
        <v>1</v>
      </c>
      <c r="AF66">
        <f t="shared" si="15"/>
        <v>2</v>
      </c>
      <c r="AG66">
        <f>'[1]EVS EARS'!$K62</f>
        <v>1</v>
      </c>
      <c r="AH66">
        <f t="shared" si="6"/>
        <v>1</v>
      </c>
      <c r="AI66">
        <f>'[1]EVS EARS'!$L62</f>
        <v>1</v>
      </c>
      <c r="AJ66">
        <v>1</v>
      </c>
      <c r="AK66">
        <f t="shared" si="7"/>
        <v>1</v>
      </c>
      <c r="AL66">
        <v>1</v>
      </c>
      <c r="AM66">
        <f>'[1]EVS EARS'!$M62</f>
        <v>0</v>
      </c>
      <c r="AN66">
        <v>1</v>
      </c>
      <c r="AO66">
        <f>'[1]EVS EARS'!$N62</f>
        <v>1</v>
      </c>
      <c r="AP66">
        <v>1</v>
      </c>
      <c r="AQ66">
        <v>1</v>
      </c>
      <c r="AR66">
        <v>1</v>
      </c>
      <c r="AS66">
        <f>'[1]EVS EARS'!$O62</f>
        <v>1</v>
      </c>
      <c r="AT66">
        <v>1</v>
      </c>
      <c r="AU66">
        <f t="shared" si="16"/>
        <v>5.4920000000000222</v>
      </c>
      <c r="AV66">
        <f t="shared" si="17"/>
        <v>18.704000000000004</v>
      </c>
      <c r="AW66">
        <f t="shared" si="23"/>
        <v>15.238399999999999</v>
      </c>
      <c r="AX66">
        <f t="shared" si="19"/>
        <v>16.880800000000001</v>
      </c>
      <c r="AY66">
        <v>1</v>
      </c>
      <c r="AZ66">
        <v>1</v>
      </c>
      <c r="BA66">
        <v>1</v>
      </c>
      <c r="BG66">
        <f t="shared" si="20"/>
        <v>80</v>
      </c>
      <c r="BH66" s="10">
        <f t="shared" si="21"/>
        <v>8.6805555555555545E-5</v>
      </c>
    </row>
    <row r="67" spans="1:60" ht="43.5">
      <c r="A67">
        <v>39</v>
      </c>
      <c r="B67" s="1" t="s">
        <v>1145</v>
      </c>
      <c r="C67" s="2" t="s">
        <v>148</v>
      </c>
      <c r="D67">
        <v>1</v>
      </c>
      <c r="E67">
        <v>1</v>
      </c>
      <c r="F67">
        <f t="shared" si="8"/>
        <v>1</v>
      </c>
      <c r="G67">
        <f t="shared" si="9"/>
        <v>19</v>
      </c>
      <c r="H67">
        <f t="shared" si="10"/>
        <v>19</v>
      </c>
      <c r="I67">
        <f t="shared" si="22"/>
        <v>68</v>
      </c>
      <c r="J67">
        <f>'[1]EVS EARS'!$C63</f>
        <v>26</v>
      </c>
      <c r="K67">
        <f t="shared" si="12"/>
        <v>1.368421052631579</v>
      </c>
      <c r="L67">
        <f t="shared" si="13"/>
        <v>66</v>
      </c>
      <c r="M67">
        <f t="shared" si="14"/>
        <v>3.4736842105263159</v>
      </c>
      <c r="N67">
        <v>1</v>
      </c>
      <c r="O67">
        <v>0</v>
      </c>
      <c r="P67">
        <v>1</v>
      </c>
      <c r="Q67">
        <v>1</v>
      </c>
      <c r="R67">
        <f>'[1]EVS EARS'!$E63</f>
        <v>1</v>
      </c>
      <c r="S67">
        <v>1</v>
      </c>
      <c r="T67">
        <f t="shared" si="3"/>
        <v>1</v>
      </c>
      <c r="U67">
        <f>'[1]EVS EARS'!$F63</f>
        <v>1</v>
      </c>
      <c r="V67">
        <v>1</v>
      </c>
      <c r="W67">
        <f t="shared" si="4"/>
        <v>1</v>
      </c>
      <c r="X67">
        <f t="shared" si="5"/>
        <v>1</v>
      </c>
      <c r="Y67">
        <f>'[1]EVS EARS'!$D63</f>
        <v>0</v>
      </c>
      <c r="Z67">
        <f>'[1]EVS EARS'!$G63</f>
        <v>1</v>
      </c>
      <c r="AA67">
        <f>'[1]EVS EARS'!$H63</f>
        <v>1</v>
      </c>
      <c r="AB67">
        <f>'[1]EVS EARS'!$I63</f>
        <v>1</v>
      </c>
      <c r="AC67">
        <v>1</v>
      </c>
      <c r="AD67">
        <f>'[1]EVS EARS'!$J63</f>
        <v>1</v>
      </c>
      <c r="AE67">
        <v>1</v>
      </c>
      <c r="AF67">
        <f t="shared" si="15"/>
        <v>2</v>
      </c>
      <c r="AG67">
        <f>'[1]EVS EARS'!$K63</f>
        <v>1</v>
      </c>
      <c r="AH67">
        <f t="shared" si="6"/>
        <v>1</v>
      </c>
      <c r="AI67">
        <f>'[1]EVS EARS'!$L63</f>
        <v>1</v>
      </c>
      <c r="AJ67">
        <v>1</v>
      </c>
      <c r="AK67">
        <f t="shared" si="7"/>
        <v>1</v>
      </c>
      <c r="AL67">
        <v>1</v>
      </c>
      <c r="AM67">
        <f>'[1]EVS EARS'!$M63</f>
        <v>1</v>
      </c>
      <c r="AN67">
        <v>1</v>
      </c>
      <c r="AO67">
        <f>'[1]EVS EARS'!$N63</f>
        <v>1</v>
      </c>
      <c r="AP67">
        <v>1</v>
      </c>
      <c r="AQ67">
        <v>1</v>
      </c>
      <c r="AR67">
        <v>1</v>
      </c>
      <c r="AS67">
        <f>'[1]EVS EARS'!$O63</f>
        <v>1</v>
      </c>
      <c r="AT67">
        <v>1</v>
      </c>
      <c r="AU67">
        <f t="shared" si="16"/>
        <v>71.78157894736843</v>
      </c>
      <c r="AV67">
        <f t="shared" si="17"/>
        <v>7.9673684210526332</v>
      </c>
      <c r="AW67">
        <f t="shared" si="23"/>
        <v>3.0673684210526311</v>
      </c>
      <c r="AX67">
        <f t="shared" si="19"/>
        <v>4.4310526315789467</v>
      </c>
      <c r="AY67">
        <v>1</v>
      </c>
      <c r="AZ67">
        <v>1</v>
      </c>
      <c r="BA67">
        <v>1</v>
      </c>
      <c r="BG67">
        <f t="shared" si="20"/>
        <v>105.26315789473684</v>
      </c>
      <c r="BH67" s="10">
        <f t="shared" si="21"/>
        <v>6.597222222222223E-5</v>
      </c>
    </row>
    <row r="68" spans="1:60" ht="29">
      <c r="A68">
        <v>40</v>
      </c>
      <c r="B68" s="1" t="s">
        <v>1146</v>
      </c>
      <c r="C68" s="16" t="s">
        <v>146</v>
      </c>
      <c r="D68">
        <v>1</v>
      </c>
      <c r="E68">
        <v>1</v>
      </c>
      <c r="F68">
        <f t="shared" si="8"/>
        <v>1</v>
      </c>
      <c r="G68">
        <f t="shared" si="9"/>
        <v>12</v>
      </c>
      <c r="H68">
        <f t="shared" si="10"/>
        <v>12</v>
      </c>
      <c r="I68">
        <f t="shared" si="22"/>
        <v>60</v>
      </c>
      <c r="J68">
        <f>'[1]EVS EARS'!$C64</f>
        <v>20</v>
      </c>
      <c r="K68">
        <f t="shared" si="12"/>
        <v>1.6666666666666667</v>
      </c>
      <c r="L68">
        <f t="shared" si="13"/>
        <v>59</v>
      </c>
      <c r="M68">
        <f t="shared" si="14"/>
        <v>4.916666666666667</v>
      </c>
      <c r="N68">
        <v>0</v>
      </c>
      <c r="O68">
        <v>1</v>
      </c>
      <c r="P68">
        <v>1</v>
      </c>
      <c r="Q68">
        <v>1</v>
      </c>
      <c r="R68">
        <f>'[1]EVS EARS'!$E64</f>
        <v>1</v>
      </c>
      <c r="S68">
        <v>1</v>
      </c>
      <c r="T68">
        <f t="shared" si="3"/>
        <v>1</v>
      </c>
      <c r="U68">
        <f>'[1]EVS EARS'!$F64</f>
        <v>1</v>
      </c>
      <c r="V68">
        <v>1</v>
      </c>
      <c r="W68">
        <f t="shared" si="4"/>
        <v>1</v>
      </c>
      <c r="X68">
        <f t="shared" si="5"/>
        <v>1</v>
      </c>
      <c r="Y68">
        <f>'[1]EVS EARS'!$D64</f>
        <v>0</v>
      </c>
      <c r="Z68">
        <f>'[1]EVS EARS'!$G64</f>
        <v>1</v>
      </c>
      <c r="AA68">
        <f>'[1]EVS EARS'!$H64</f>
        <v>1</v>
      </c>
      <c r="AB68">
        <f>'[1]EVS EARS'!$I64</f>
        <v>1</v>
      </c>
      <c r="AC68">
        <v>1</v>
      </c>
      <c r="AD68">
        <f>'[1]EVS EARS'!$J64</f>
        <v>1</v>
      </c>
      <c r="AE68">
        <v>1</v>
      </c>
      <c r="AF68">
        <f t="shared" si="15"/>
        <v>1</v>
      </c>
      <c r="AG68">
        <f>'[1]EVS EARS'!$K64</f>
        <v>1</v>
      </c>
      <c r="AH68">
        <f t="shared" si="6"/>
        <v>1</v>
      </c>
      <c r="AI68">
        <f>'[1]EVS EARS'!$L64</f>
        <v>1</v>
      </c>
      <c r="AJ68">
        <v>1</v>
      </c>
      <c r="AK68">
        <f t="shared" si="7"/>
        <v>1</v>
      </c>
      <c r="AL68">
        <v>1</v>
      </c>
      <c r="AM68">
        <f>'[1]EVS EARS'!$M64</f>
        <v>1</v>
      </c>
      <c r="AN68">
        <v>1</v>
      </c>
      <c r="AO68">
        <f>'[1]EVS EARS'!$N64</f>
        <v>1</v>
      </c>
      <c r="AP68">
        <v>1</v>
      </c>
      <c r="AQ68">
        <v>1</v>
      </c>
      <c r="AR68">
        <v>1</v>
      </c>
      <c r="AS68">
        <f>'[1]EVS EARS'!$O64</f>
        <v>1</v>
      </c>
      <c r="AT68">
        <v>1</v>
      </c>
      <c r="AU68">
        <f t="shared" si="16"/>
        <v>53.655000000000008</v>
      </c>
      <c r="AV68">
        <f t="shared" si="17"/>
        <v>8.7566666666666677</v>
      </c>
      <c r="AW68">
        <f t="shared" si="23"/>
        <v>10.643333333333338</v>
      </c>
      <c r="AX68">
        <f t="shared" si="19"/>
        <v>7.7275000000000027</v>
      </c>
      <c r="AY68">
        <v>1</v>
      </c>
      <c r="AZ68">
        <v>1</v>
      </c>
      <c r="BA68">
        <v>1</v>
      </c>
      <c r="BG68">
        <f t="shared" si="20"/>
        <v>83.333333333333329</v>
      </c>
      <c r="BH68" s="10">
        <f t="shared" si="21"/>
        <v>4.1666666666666665E-5</v>
      </c>
    </row>
    <row r="69" spans="1:60" ht="58">
      <c r="A69" t="s">
        <v>761</v>
      </c>
      <c r="B69" s="1" t="s">
        <v>1147</v>
      </c>
      <c r="C69" s="2" t="s">
        <v>166</v>
      </c>
      <c r="D69">
        <v>1</v>
      </c>
      <c r="E69">
        <v>1</v>
      </c>
      <c r="F69">
        <f t="shared" si="8"/>
        <v>1</v>
      </c>
      <c r="G69">
        <f t="shared" si="9"/>
        <v>23</v>
      </c>
      <c r="H69">
        <f t="shared" si="10"/>
        <v>23</v>
      </c>
      <c r="I69">
        <f t="shared" si="22"/>
        <v>115</v>
      </c>
      <c r="J69">
        <f>'[1]EVS EARS'!$C65</f>
        <v>38</v>
      </c>
      <c r="K69">
        <f t="shared" si="12"/>
        <v>1.6521739130434783</v>
      </c>
      <c r="L69">
        <f t="shared" si="13"/>
        <v>109</v>
      </c>
      <c r="M69">
        <f t="shared" si="14"/>
        <v>4.7391304347826084</v>
      </c>
      <c r="N69">
        <v>0</v>
      </c>
      <c r="O69">
        <v>1</v>
      </c>
      <c r="P69">
        <v>1</v>
      </c>
      <c r="Q69">
        <v>1</v>
      </c>
      <c r="R69">
        <f>'[1]EVS EARS'!$E65</f>
        <v>0</v>
      </c>
      <c r="S69">
        <v>1</v>
      </c>
      <c r="T69">
        <f t="shared" si="3"/>
        <v>0</v>
      </c>
      <c r="U69">
        <f>'[1]EVS EARS'!$F65</f>
        <v>1</v>
      </c>
      <c r="V69">
        <v>1</v>
      </c>
      <c r="W69">
        <f t="shared" si="4"/>
        <v>0</v>
      </c>
      <c r="X69">
        <f t="shared" si="5"/>
        <v>1</v>
      </c>
      <c r="Y69">
        <f>'[1]EVS EARS'!$D65</f>
        <v>1</v>
      </c>
      <c r="Z69">
        <f>'[1]EVS EARS'!$G65</f>
        <v>0</v>
      </c>
      <c r="AA69">
        <f>'[1]EVS EARS'!$H65</f>
        <v>1</v>
      </c>
      <c r="AB69">
        <f>'[1]EVS EARS'!$I65</f>
        <v>1</v>
      </c>
      <c r="AC69">
        <v>1</v>
      </c>
      <c r="AD69">
        <f>'[1]EVS EARS'!$J65</f>
        <v>1</v>
      </c>
      <c r="AE69">
        <v>1</v>
      </c>
      <c r="AF69">
        <f t="shared" si="15"/>
        <v>6</v>
      </c>
      <c r="AG69">
        <f>'[1]EVS EARS'!$K65</f>
        <v>1</v>
      </c>
      <c r="AH69">
        <f t="shared" si="6"/>
        <v>1</v>
      </c>
      <c r="AI69">
        <f>'[1]EVS EARS'!$L65</f>
        <v>1</v>
      </c>
      <c r="AJ69">
        <v>1</v>
      </c>
      <c r="AK69">
        <f t="shared" si="7"/>
        <v>0</v>
      </c>
      <c r="AL69">
        <v>1</v>
      </c>
      <c r="AM69">
        <f>'[1]EVS EARS'!$M65</f>
        <v>1</v>
      </c>
      <c r="AN69">
        <v>1</v>
      </c>
      <c r="AO69">
        <f>'[1]EVS EARS'!$N65</f>
        <v>1</v>
      </c>
      <c r="AP69">
        <v>1</v>
      </c>
      <c r="AQ69">
        <v>1</v>
      </c>
      <c r="AR69">
        <v>1</v>
      </c>
      <c r="AS69">
        <f>'[1]EVS EARS'!$O65</f>
        <v>1</v>
      </c>
      <c r="AT69">
        <v>1</v>
      </c>
      <c r="AU69">
        <f t="shared" si="16"/>
        <v>43.716086956521764</v>
      </c>
      <c r="AV69">
        <f t="shared" si="17"/>
        <v>12.875652173913043</v>
      </c>
      <c r="AW69">
        <f t="shared" si="23"/>
        <v>10.779130434782601</v>
      </c>
      <c r="AX69">
        <f t="shared" si="19"/>
        <v>12.391304347826086</v>
      </c>
      <c r="AY69">
        <v>1</v>
      </c>
      <c r="AZ69">
        <v>1</v>
      </c>
      <c r="BA69">
        <v>1</v>
      </c>
      <c r="BG69">
        <f t="shared" si="20"/>
        <v>260.86956521739131</v>
      </c>
      <c r="BH69" s="10">
        <f t="shared" si="21"/>
        <v>7.9861111111111116E-5</v>
      </c>
    </row>
    <row r="70" spans="1:60" ht="29">
      <c r="A70">
        <v>41</v>
      </c>
      <c r="B70" s="1" t="s">
        <v>1148</v>
      </c>
      <c r="C70" s="2" t="s">
        <v>148</v>
      </c>
      <c r="D70">
        <v>1</v>
      </c>
      <c r="E70">
        <v>1</v>
      </c>
      <c r="F70">
        <f t="shared" si="8"/>
        <v>1</v>
      </c>
      <c r="G70">
        <f t="shared" si="9"/>
        <v>13</v>
      </c>
      <c r="H70">
        <f t="shared" si="10"/>
        <v>13</v>
      </c>
      <c r="I70">
        <f t="shared" si="22"/>
        <v>63</v>
      </c>
      <c r="J70">
        <f>'[1]EVS EARS'!$C66</f>
        <v>19</v>
      </c>
      <c r="K70">
        <f t="shared" si="12"/>
        <v>1.4615384615384615</v>
      </c>
      <c r="L70">
        <f t="shared" si="13"/>
        <v>61</v>
      </c>
      <c r="M70">
        <f t="shared" si="14"/>
        <v>4.6923076923076925</v>
      </c>
      <c r="N70">
        <v>1</v>
      </c>
      <c r="O70">
        <v>1</v>
      </c>
      <c r="P70">
        <v>0</v>
      </c>
      <c r="Q70">
        <v>1</v>
      </c>
      <c r="R70">
        <f>'[1]EVS EARS'!$E66</f>
        <v>1</v>
      </c>
      <c r="S70">
        <v>1</v>
      </c>
      <c r="T70">
        <f t="shared" ref="T70:T117" si="24">QUOTIENT((Q70+R70+S70),3)</f>
        <v>1</v>
      </c>
      <c r="U70">
        <f>'[1]EVS EARS'!$F66</f>
        <v>1</v>
      </c>
      <c r="V70">
        <v>1</v>
      </c>
      <c r="W70">
        <f t="shared" ref="W70:W117" si="25">QUOTIENT((P70+T70),2)</f>
        <v>0</v>
      </c>
      <c r="X70">
        <f t="shared" ref="X70:X117" si="26">IF(U70=1,1,IF(V70=1,1,0))</f>
        <v>1</v>
      </c>
      <c r="Y70">
        <f>'[1]EVS EARS'!$D66</f>
        <v>1</v>
      </c>
      <c r="Z70">
        <f>'[1]EVS EARS'!$G66</f>
        <v>1</v>
      </c>
      <c r="AA70">
        <f>'[1]EVS EARS'!$H66</f>
        <v>1</v>
      </c>
      <c r="AB70">
        <f>'[1]EVS EARS'!$I66</f>
        <v>1</v>
      </c>
      <c r="AC70">
        <v>1</v>
      </c>
      <c r="AD70">
        <f>'[1]EVS EARS'!$J66</f>
        <v>1</v>
      </c>
      <c r="AE70">
        <v>1</v>
      </c>
      <c r="AF70">
        <f t="shared" si="15"/>
        <v>2</v>
      </c>
      <c r="AG70">
        <f>'[1]EVS EARS'!$K66</f>
        <v>1</v>
      </c>
      <c r="AH70">
        <f t="shared" ref="AH70:AH117" si="27">IF(G70&gt;0,IF((LEN(B70)-LEN(SUBSTITUTE(B70,"/","")))&gt;0,0,1),0)</f>
        <v>1</v>
      </c>
      <c r="AI70">
        <f>'[1]EVS EARS'!$L66</f>
        <v>0</v>
      </c>
      <c r="AJ70">
        <v>1</v>
      </c>
      <c r="AK70">
        <f t="shared" ref="AK70:AK117" si="28">IF(G70&gt;0,IF(((LEN(B70)-LEN(SUBSTITUTE(B70,"(","")))+(LEN(B70)-LEN(SUBSTITUTE(B70,")","")))+(LEN(B70)-LEN(SUBSTITUTE(B70,"[","")))+(LEN(B70)-LEN(SUBSTITUTE(B70,"]","")))+(LEN(B70)-LEN(SUBSTITUTE(B70,"{","")))+(LEN(B70)-LEN(SUBSTITUTE(B70,"}",""))))&gt;0,0,1),0)</f>
        <v>1</v>
      </c>
      <c r="AL70">
        <v>1</v>
      </c>
      <c r="AM70">
        <f>'[1]EVS EARS'!$M66</f>
        <v>1</v>
      </c>
      <c r="AN70">
        <v>1</v>
      </c>
      <c r="AO70">
        <f>'[1]EVS EARS'!$N66</f>
        <v>1</v>
      </c>
      <c r="AP70">
        <v>1</v>
      </c>
      <c r="AQ70">
        <v>1</v>
      </c>
      <c r="AR70">
        <v>1</v>
      </c>
      <c r="AS70">
        <f>'[1]EVS EARS'!$O66</f>
        <v>1</v>
      </c>
      <c r="AT70">
        <v>1</v>
      </c>
      <c r="AU70">
        <f t="shared" si="16"/>
        <v>69.993846153846178</v>
      </c>
      <c r="AV70">
        <f t="shared" si="17"/>
        <v>6.7261538461538457</v>
      </c>
      <c r="AW70">
        <f t="shared" si="23"/>
        <v>9.5138461538461527</v>
      </c>
      <c r="AX70">
        <f t="shared" si="19"/>
        <v>7.1707692307692312</v>
      </c>
      <c r="AY70">
        <v>1</v>
      </c>
      <c r="AZ70">
        <v>1</v>
      </c>
      <c r="BA70">
        <v>1</v>
      </c>
      <c r="BG70">
        <f t="shared" si="20"/>
        <v>153.84615384615387</v>
      </c>
      <c r="BH70" s="10">
        <f t="shared" si="21"/>
        <v>4.5138888888888894E-5</v>
      </c>
    </row>
    <row r="71" spans="1:60" ht="29">
      <c r="A71">
        <v>42</v>
      </c>
      <c r="B71" s="1" t="s">
        <v>1149</v>
      </c>
      <c r="C71" s="16" t="s">
        <v>146</v>
      </c>
      <c r="D71">
        <v>1</v>
      </c>
      <c r="E71">
        <v>1</v>
      </c>
      <c r="F71">
        <f t="shared" ref="F71:F117" si="29">IF(B71="",0,(LEN(B71)-LEN(SUBSTITUTE(B71,". ","."))+1))</f>
        <v>1</v>
      </c>
      <c r="G71">
        <f t="shared" ref="G71:G117" si="30">IF(B71="",0,LEN(B71)-LEN(SUBSTITUTE(B71," ",""))+1)</f>
        <v>10</v>
      </c>
      <c r="H71">
        <f t="shared" ref="H71:H117" si="31">IF(F71=0,0,G71/F71)</f>
        <v>10</v>
      </c>
      <c r="I71">
        <f t="shared" si="22"/>
        <v>39</v>
      </c>
      <c r="J71">
        <f>'[1]EVS EARS'!$C67</f>
        <v>14</v>
      </c>
      <c r="K71">
        <f t="shared" ref="K71:K117" si="32">IF(G71=0,0,J71/G71)</f>
        <v>1.4</v>
      </c>
      <c r="L71">
        <f t="shared" ref="L71:L117" si="33">LEN(SUBSTITUTE(SUBSTITUTE(SUBSTITUTE(SUBSTITUTE(SUBSTITUTE(SUBSTITUTE(SUBSTITUTE(SUBSTITUTE(SUBSTITUTE(SUBSTITUTE(SUBSTITUTE(SUBSTITUTE(SUBSTITUTE(SUBSTITUTE(SUBSTITUTE(SUBSTITUTE(SUBSTITUTE(SUBSTITUTE(SUBSTITUTE(B71," ",""),".",""),",",""),"?",""),"!",""),";",""),"(",""),")",""),"[",""),"]",""),"-",""),"{",""),"}",""),"/",""),"+",""),"*",""),"_",""),"&amp;",""),"#",""))</f>
        <v>38</v>
      </c>
      <c r="M71">
        <f t="shared" ref="M71:M117" si="34">IF(G71=0,0,L71/G71)</f>
        <v>3.8</v>
      </c>
      <c r="N71">
        <v>1</v>
      </c>
      <c r="O71">
        <v>1</v>
      </c>
      <c r="P71">
        <v>1</v>
      </c>
      <c r="Q71">
        <v>1</v>
      </c>
      <c r="R71">
        <f>'[1]EVS EARS'!$E67</f>
        <v>1</v>
      </c>
      <c r="S71">
        <v>1</v>
      </c>
      <c r="T71">
        <f t="shared" si="24"/>
        <v>1</v>
      </c>
      <c r="U71">
        <f>'[1]EVS EARS'!$F67</f>
        <v>1</v>
      </c>
      <c r="V71">
        <v>1</v>
      </c>
      <c r="W71">
        <f t="shared" si="25"/>
        <v>1</v>
      </c>
      <c r="X71">
        <f t="shared" si="26"/>
        <v>1</v>
      </c>
      <c r="Y71">
        <f>'[1]EVS EARS'!$D67</f>
        <v>0</v>
      </c>
      <c r="Z71">
        <f>'[1]EVS EARS'!$G67</f>
        <v>1</v>
      </c>
      <c r="AA71">
        <f>'[1]EVS EARS'!$H67</f>
        <v>1</v>
      </c>
      <c r="AB71">
        <f>'[1]EVS EARS'!$I67</f>
        <v>1</v>
      </c>
      <c r="AC71">
        <v>1</v>
      </c>
      <c r="AD71">
        <f>'[1]EVS EARS'!$J67</f>
        <v>1</v>
      </c>
      <c r="AE71">
        <v>1</v>
      </c>
      <c r="AF71">
        <f t="shared" ref="AF71:AF117"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1</v>
      </c>
      <c r="AG71">
        <f>'[1]EVS EARS'!$K67</f>
        <v>1</v>
      </c>
      <c r="AH71">
        <f t="shared" si="27"/>
        <v>1</v>
      </c>
      <c r="AI71">
        <f>'[1]EVS EARS'!$L67</f>
        <v>1</v>
      </c>
      <c r="AJ71">
        <v>1</v>
      </c>
      <c r="AK71">
        <f t="shared" si="28"/>
        <v>1</v>
      </c>
      <c r="AL71">
        <v>1</v>
      </c>
      <c r="AM71">
        <f>'[1]EVS EARS'!$M67</f>
        <v>1</v>
      </c>
      <c r="AN71">
        <v>1</v>
      </c>
      <c r="AO71">
        <f>'[1]EVS EARS'!$N67</f>
        <v>1</v>
      </c>
      <c r="AP71">
        <v>1</v>
      </c>
      <c r="AQ71">
        <v>1</v>
      </c>
      <c r="AR71">
        <v>1</v>
      </c>
      <c r="AS71">
        <f>'[1]EVS EARS'!$O67</f>
        <v>1</v>
      </c>
      <c r="AT71">
        <v>1</v>
      </c>
      <c r="AU71">
        <f t="shared" ref="AU71:AU117" si="36">IF(G71=0,0,(206.835-(84.6*(K71))-(1.015*(H71))))</f>
        <v>78.245000000000033</v>
      </c>
      <c r="AV71">
        <f t="shared" ref="AV71:AV117" si="37">IF(G71=0,0,(0.39*H71)+(11.8*K71)-15.59)</f>
        <v>4.8300000000000018</v>
      </c>
      <c r="AW71">
        <f t="shared" si="23"/>
        <v>3.5839999999999961</v>
      </c>
      <c r="AX71">
        <f t="shared" ref="AX71:AX117" si="38">IF(I71=0,0,(4.71*M71)+(0.5*H71)-21.43)</f>
        <v>1.468</v>
      </c>
      <c r="AY71">
        <v>1</v>
      </c>
      <c r="AZ71">
        <v>1</v>
      </c>
      <c r="BA71">
        <v>1</v>
      </c>
      <c r="BG71">
        <f t="shared" ref="BG71:BG117" si="39">IF(G71=0,0,AF71/G71*1000)</f>
        <v>100</v>
      </c>
      <c r="BH71" s="10">
        <f t="shared" ref="BH71:BH117" si="40">G71/200/24/60</f>
        <v>3.4722222222222222E-5</v>
      </c>
    </row>
    <row r="72" spans="1:60" ht="43.5">
      <c r="A72">
        <v>43</v>
      </c>
      <c r="B72" s="1" t="s">
        <v>1150</v>
      </c>
      <c r="C72" s="2" t="s">
        <v>148</v>
      </c>
      <c r="D72">
        <v>1</v>
      </c>
      <c r="E72">
        <v>1</v>
      </c>
      <c r="F72">
        <f t="shared" si="29"/>
        <v>1</v>
      </c>
      <c r="G72">
        <f t="shared" si="30"/>
        <v>21</v>
      </c>
      <c r="H72">
        <f t="shared" si="31"/>
        <v>21</v>
      </c>
      <c r="I72">
        <f t="shared" si="22"/>
        <v>97</v>
      </c>
      <c r="J72">
        <f>'[1]EVS EARS'!$C68</f>
        <v>35</v>
      </c>
      <c r="K72">
        <f t="shared" si="32"/>
        <v>1.6666666666666667</v>
      </c>
      <c r="L72">
        <f t="shared" si="33"/>
        <v>90</v>
      </c>
      <c r="M72">
        <f t="shared" si="34"/>
        <v>4.2857142857142856</v>
      </c>
      <c r="N72">
        <v>1</v>
      </c>
      <c r="O72">
        <v>1</v>
      </c>
      <c r="P72">
        <v>0</v>
      </c>
      <c r="Q72">
        <v>1</v>
      </c>
      <c r="R72">
        <f>'[1]EVS EARS'!$E68</f>
        <v>1</v>
      </c>
      <c r="S72">
        <v>1</v>
      </c>
      <c r="T72">
        <f t="shared" si="24"/>
        <v>1</v>
      </c>
      <c r="U72">
        <f>'[1]EVS EARS'!$F68</f>
        <v>1</v>
      </c>
      <c r="V72">
        <v>1</v>
      </c>
      <c r="W72">
        <f t="shared" si="25"/>
        <v>0</v>
      </c>
      <c r="X72">
        <f t="shared" si="26"/>
        <v>1</v>
      </c>
      <c r="Y72">
        <f>'[1]EVS EARS'!$D68</f>
        <v>1</v>
      </c>
      <c r="Z72">
        <f>'[1]EVS EARS'!$G68</f>
        <v>1</v>
      </c>
      <c r="AA72">
        <f>'[1]EVS EARS'!$H68</f>
        <v>1</v>
      </c>
      <c r="AB72">
        <f>'[1]EVS EARS'!$I68</f>
        <v>1</v>
      </c>
      <c r="AC72">
        <v>1</v>
      </c>
      <c r="AD72">
        <f>'[1]EVS EARS'!$J68</f>
        <v>1</v>
      </c>
      <c r="AE72">
        <v>1</v>
      </c>
      <c r="AF72">
        <f t="shared" si="35"/>
        <v>7</v>
      </c>
      <c r="AG72">
        <f>'[1]EVS EARS'!$K68</f>
        <v>1</v>
      </c>
      <c r="AH72">
        <f t="shared" si="27"/>
        <v>1</v>
      </c>
      <c r="AI72">
        <f>'[1]EVS EARS'!$L68</f>
        <v>1</v>
      </c>
      <c r="AJ72">
        <v>1</v>
      </c>
      <c r="AK72">
        <f t="shared" si="28"/>
        <v>1</v>
      </c>
      <c r="AL72">
        <v>1</v>
      </c>
      <c r="AM72">
        <f>'[1]EVS EARS'!$M68</f>
        <v>1</v>
      </c>
      <c r="AN72">
        <v>1</v>
      </c>
      <c r="AO72">
        <f>'[1]EVS EARS'!$N68</f>
        <v>1</v>
      </c>
      <c r="AP72">
        <v>1</v>
      </c>
      <c r="AQ72">
        <v>1</v>
      </c>
      <c r="AR72">
        <v>1</v>
      </c>
      <c r="AS72">
        <f>'[1]EVS EARS'!$O68</f>
        <v>1</v>
      </c>
      <c r="AT72">
        <v>1</v>
      </c>
      <c r="AU72">
        <f t="shared" si="36"/>
        <v>44.52000000000001</v>
      </c>
      <c r="AV72">
        <f t="shared" si="37"/>
        <v>12.266666666666669</v>
      </c>
      <c r="AW72">
        <f t="shared" si="23"/>
        <v>7.9904761904761905</v>
      </c>
      <c r="AX72">
        <f t="shared" si="38"/>
        <v>9.2557142857142836</v>
      </c>
      <c r="AY72">
        <v>1</v>
      </c>
      <c r="AZ72">
        <v>1</v>
      </c>
      <c r="BA72">
        <v>1</v>
      </c>
      <c r="BG72">
        <f t="shared" si="39"/>
        <v>333.33333333333331</v>
      </c>
      <c r="BH72" s="10">
        <f t="shared" si="40"/>
        <v>7.2916666666666659E-5</v>
      </c>
    </row>
    <row r="73" spans="1:60" ht="43.5">
      <c r="A73">
        <v>44</v>
      </c>
      <c r="B73" s="1" t="s">
        <v>1151</v>
      </c>
      <c r="C73" s="16" t="s">
        <v>146</v>
      </c>
      <c r="D73">
        <v>1</v>
      </c>
      <c r="E73">
        <v>1</v>
      </c>
      <c r="F73">
        <f t="shared" si="29"/>
        <v>1</v>
      </c>
      <c r="G73">
        <f t="shared" si="30"/>
        <v>13</v>
      </c>
      <c r="H73">
        <f t="shared" si="31"/>
        <v>13</v>
      </c>
      <c r="I73">
        <f t="shared" si="22"/>
        <v>70</v>
      </c>
      <c r="J73">
        <f>'[1]EVS EARS'!$C69</f>
        <v>23</v>
      </c>
      <c r="K73">
        <f t="shared" si="32"/>
        <v>1.7692307692307692</v>
      </c>
      <c r="L73">
        <f t="shared" si="33"/>
        <v>69</v>
      </c>
      <c r="M73">
        <f t="shared" si="34"/>
        <v>5.3076923076923075</v>
      </c>
      <c r="N73">
        <v>0</v>
      </c>
      <c r="O73">
        <v>1</v>
      </c>
      <c r="P73">
        <v>1</v>
      </c>
      <c r="Q73">
        <v>0</v>
      </c>
      <c r="R73">
        <f>'[1]EVS EARS'!$E69</f>
        <v>1</v>
      </c>
      <c r="S73">
        <v>1</v>
      </c>
      <c r="T73">
        <f t="shared" si="24"/>
        <v>0</v>
      </c>
      <c r="U73">
        <f>'[1]EVS EARS'!$F69</f>
        <v>1</v>
      </c>
      <c r="V73">
        <v>1</v>
      </c>
      <c r="W73">
        <f t="shared" si="25"/>
        <v>0</v>
      </c>
      <c r="X73">
        <f t="shared" si="26"/>
        <v>1</v>
      </c>
      <c r="Y73">
        <f>'[1]EVS EARS'!$D69</f>
        <v>1</v>
      </c>
      <c r="Z73">
        <f>'[1]EVS EARS'!$G69</f>
        <v>1</v>
      </c>
      <c r="AA73">
        <f>'[1]EVS EARS'!$H69</f>
        <v>1</v>
      </c>
      <c r="AB73">
        <f>'[1]EVS EARS'!$I69</f>
        <v>1</v>
      </c>
      <c r="AC73">
        <v>1</v>
      </c>
      <c r="AD73">
        <f>'[1]EVS EARS'!$J69</f>
        <v>1</v>
      </c>
      <c r="AE73">
        <v>1</v>
      </c>
      <c r="AF73">
        <f t="shared" si="35"/>
        <v>1</v>
      </c>
      <c r="AG73">
        <f>'[1]EVS EARS'!$K69</f>
        <v>0</v>
      </c>
      <c r="AH73">
        <f t="shared" si="27"/>
        <v>1</v>
      </c>
      <c r="AI73">
        <f>'[1]EVS EARS'!$L69</f>
        <v>1</v>
      </c>
      <c r="AJ73">
        <v>1</v>
      </c>
      <c r="AK73">
        <f t="shared" si="28"/>
        <v>1</v>
      </c>
      <c r="AL73">
        <v>1</v>
      </c>
      <c r="AM73">
        <f>'[1]EVS EARS'!$M69</f>
        <v>0</v>
      </c>
      <c r="AN73">
        <v>1</v>
      </c>
      <c r="AO73">
        <f>'[1]EVS EARS'!$N69</f>
        <v>1</v>
      </c>
      <c r="AP73">
        <v>1</v>
      </c>
      <c r="AQ73">
        <v>1</v>
      </c>
      <c r="AR73">
        <v>1</v>
      </c>
      <c r="AS73">
        <f>'[1]EVS EARS'!$O69</f>
        <v>1</v>
      </c>
      <c r="AT73">
        <v>1</v>
      </c>
      <c r="AU73">
        <f t="shared" si="36"/>
        <v>43.963076923076947</v>
      </c>
      <c r="AV73">
        <f t="shared" si="37"/>
        <v>10.356923076923078</v>
      </c>
      <c r="AW73">
        <f t="shared" si="23"/>
        <v>13.132307692307691</v>
      </c>
      <c r="AX73">
        <f t="shared" si="38"/>
        <v>10.069230769230767</v>
      </c>
      <c r="AY73">
        <v>1</v>
      </c>
      <c r="AZ73">
        <v>1</v>
      </c>
      <c r="BA73">
        <v>1</v>
      </c>
      <c r="BG73">
        <f t="shared" si="39"/>
        <v>76.923076923076934</v>
      </c>
      <c r="BH73" s="10">
        <f t="shared" si="40"/>
        <v>4.5138888888888894E-5</v>
      </c>
    </row>
    <row r="74" spans="1:60" ht="87">
      <c r="A74">
        <v>45</v>
      </c>
      <c r="B74" s="1" t="s">
        <v>1152</v>
      </c>
      <c r="C74" s="16" t="s">
        <v>146</v>
      </c>
      <c r="D74">
        <v>1</v>
      </c>
      <c r="E74">
        <v>1</v>
      </c>
      <c r="F74">
        <f t="shared" si="29"/>
        <v>2</v>
      </c>
      <c r="G74">
        <f t="shared" si="30"/>
        <v>32</v>
      </c>
      <c r="H74">
        <f t="shared" si="31"/>
        <v>16</v>
      </c>
      <c r="I74">
        <f t="shared" si="22"/>
        <v>161</v>
      </c>
      <c r="J74">
        <f>'[1]EVS EARS'!$C70</f>
        <v>56</v>
      </c>
      <c r="K74">
        <f t="shared" si="32"/>
        <v>1.75</v>
      </c>
      <c r="L74">
        <f t="shared" si="33"/>
        <v>153</v>
      </c>
      <c r="M74">
        <f t="shared" si="34"/>
        <v>4.78125</v>
      </c>
      <c r="N74">
        <v>1</v>
      </c>
      <c r="O74">
        <v>1</v>
      </c>
      <c r="P74">
        <v>1</v>
      </c>
      <c r="Q74">
        <v>1</v>
      </c>
      <c r="R74">
        <f>'[1]EVS EARS'!$E70</f>
        <v>1</v>
      </c>
      <c r="S74">
        <v>1</v>
      </c>
      <c r="T74">
        <f t="shared" si="24"/>
        <v>1</v>
      </c>
      <c r="U74">
        <f>'[1]EVS EARS'!$F70</f>
        <v>1</v>
      </c>
      <c r="V74">
        <v>1</v>
      </c>
      <c r="W74">
        <f t="shared" si="25"/>
        <v>1</v>
      </c>
      <c r="X74">
        <f t="shared" si="26"/>
        <v>1</v>
      </c>
      <c r="Y74">
        <f>'[1]EVS EARS'!$D70</f>
        <v>0</v>
      </c>
      <c r="Z74">
        <f>'[1]EVS EARS'!$G70</f>
        <v>1</v>
      </c>
      <c r="AA74">
        <f>'[1]EVS EARS'!$H70</f>
        <v>1</v>
      </c>
      <c r="AB74">
        <f>'[1]EVS EARS'!$I70</f>
        <v>1</v>
      </c>
      <c r="AC74">
        <v>1</v>
      </c>
      <c r="AD74">
        <f>'[1]EVS EARS'!$J70</f>
        <v>1</v>
      </c>
      <c r="AE74">
        <v>1</v>
      </c>
      <c r="AF74">
        <f t="shared" si="35"/>
        <v>8</v>
      </c>
      <c r="AG74">
        <f>'[1]EVS EARS'!$K70</f>
        <v>1</v>
      </c>
      <c r="AH74">
        <f t="shared" si="27"/>
        <v>1</v>
      </c>
      <c r="AI74">
        <f>'[1]EVS EARS'!$L70</f>
        <v>0</v>
      </c>
      <c r="AJ74">
        <v>1</v>
      </c>
      <c r="AK74">
        <f t="shared" si="28"/>
        <v>1</v>
      </c>
      <c r="AL74">
        <v>1</v>
      </c>
      <c r="AM74">
        <f>'[1]EVS EARS'!$M70</f>
        <v>1</v>
      </c>
      <c r="AN74">
        <v>1</v>
      </c>
      <c r="AO74">
        <f>'[1]EVS EARS'!$N70</f>
        <v>1</v>
      </c>
      <c r="AP74">
        <v>1</v>
      </c>
      <c r="AQ74">
        <v>1</v>
      </c>
      <c r="AR74">
        <v>1</v>
      </c>
      <c r="AS74">
        <f>'[1]EVS EARS'!$O70</f>
        <v>1</v>
      </c>
      <c r="AT74">
        <v>1</v>
      </c>
      <c r="AU74">
        <f t="shared" si="36"/>
        <v>42.54500000000003</v>
      </c>
      <c r="AV74">
        <f t="shared" si="37"/>
        <v>11.3</v>
      </c>
      <c r="AW74">
        <f t="shared" si="23"/>
        <v>10.463749999999997</v>
      </c>
      <c r="AX74">
        <f t="shared" si="38"/>
        <v>9.0896875000000001</v>
      </c>
      <c r="AY74">
        <v>0</v>
      </c>
      <c r="AZ74">
        <v>1</v>
      </c>
      <c r="BA74">
        <v>1</v>
      </c>
      <c r="BG74">
        <f t="shared" si="39"/>
        <v>250</v>
      </c>
      <c r="BH74" s="10">
        <f t="shared" si="40"/>
        <v>1.1111111111111112E-4</v>
      </c>
    </row>
    <row r="75" spans="1:60" ht="29">
      <c r="A75">
        <v>46</v>
      </c>
      <c r="B75" s="1" t="s">
        <v>1153</v>
      </c>
      <c r="C75" s="16" t="s">
        <v>146</v>
      </c>
      <c r="D75">
        <v>1</v>
      </c>
      <c r="E75">
        <v>1</v>
      </c>
      <c r="F75">
        <f t="shared" si="29"/>
        <v>1</v>
      </c>
      <c r="G75">
        <f t="shared" si="30"/>
        <v>10</v>
      </c>
      <c r="H75">
        <f t="shared" si="31"/>
        <v>10</v>
      </c>
      <c r="I75">
        <f t="shared" si="22"/>
        <v>46</v>
      </c>
      <c r="J75">
        <f>'[1]EVS EARS'!$C71</f>
        <v>15</v>
      </c>
      <c r="K75">
        <f t="shared" si="32"/>
        <v>1.5</v>
      </c>
      <c r="L75">
        <f t="shared" si="33"/>
        <v>45</v>
      </c>
      <c r="M75">
        <f t="shared" si="34"/>
        <v>4.5</v>
      </c>
      <c r="N75">
        <v>1</v>
      </c>
      <c r="O75">
        <v>1</v>
      </c>
      <c r="P75">
        <v>1</v>
      </c>
      <c r="Q75">
        <v>1</v>
      </c>
      <c r="R75">
        <f>'[1]EVS EARS'!$E71</f>
        <v>1</v>
      </c>
      <c r="S75">
        <v>1</v>
      </c>
      <c r="T75">
        <f t="shared" si="24"/>
        <v>1</v>
      </c>
      <c r="U75">
        <f>'[1]EVS EARS'!$F71</f>
        <v>1</v>
      </c>
      <c r="V75">
        <v>1</v>
      </c>
      <c r="W75">
        <f t="shared" si="25"/>
        <v>1</v>
      </c>
      <c r="X75">
        <f t="shared" si="26"/>
        <v>1</v>
      </c>
      <c r="Y75">
        <f>'[1]EVS EARS'!$D71</f>
        <v>0</v>
      </c>
      <c r="Z75">
        <f>'[1]EVS EARS'!$G71</f>
        <v>1</v>
      </c>
      <c r="AA75">
        <f>'[1]EVS EARS'!$H71</f>
        <v>1</v>
      </c>
      <c r="AB75">
        <f>'[1]EVS EARS'!$I71</f>
        <v>1</v>
      </c>
      <c r="AC75">
        <v>1</v>
      </c>
      <c r="AD75">
        <f>'[1]EVS EARS'!$J71</f>
        <v>1</v>
      </c>
      <c r="AE75">
        <v>1</v>
      </c>
      <c r="AF75">
        <f t="shared" si="35"/>
        <v>1</v>
      </c>
      <c r="AG75">
        <f>'[1]EVS EARS'!$K71</f>
        <v>1</v>
      </c>
      <c r="AH75">
        <f t="shared" si="27"/>
        <v>1</v>
      </c>
      <c r="AI75">
        <f>'[1]EVS EARS'!$L71</f>
        <v>1</v>
      </c>
      <c r="AJ75">
        <v>1</v>
      </c>
      <c r="AK75">
        <f t="shared" si="28"/>
        <v>1</v>
      </c>
      <c r="AL75">
        <v>1</v>
      </c>
      <c r="AM75">
        <f>'[1]EVS EARS'!$M71</f>
        <v>1</v>
      </c>
      <c r="AN75">
        <v>1</v>
      </c>
      <c r="AO75">
        <f>'[1]EVS EARS'!$N71</f>
        <v>0</v>
      </c>
      <c r="AP75">
        <v>1</v>
      </c>
      <c r="AQ75">
        <v>1</v>
      </c>
      <c r="AR75">
        <v>1</v>
      </c>
      <c r="AS75">
        <f>'[1]EVS EARS'!$O71</f>
        <v>0</v>
      </c>
      <c r="AT75">
        <v>1</v>
      </c>
      <c r="AU75">
        <f t="shared" si="36"/>
        <v>69.785000000000025</v>
      </c>
      <c r="AV75">
        <f t="shared" si="37"/>
        <v>6.0100000000000016</v>
      </c>
      <c r="AW75">
        <f t="shared" si="23"/>
        <v>7.6999999999999993</v>
      </c>
      <c r="AX75">
        <f t="shared" si="38"/>
        <v>4.7650000000000006</v>
      </c>
      <c r="AY75">
        <v>1</v>
      </c>
      <c r="AZ75">
        <v>1</v>
      </c>
      <c r="BA75">
        <v>1</v>
      </c>
      <c r="BG75">
        <f t="shared" si="39"/>
        <v>100</v>
      </c>
      <c r="BH75" s="10">
        <f t="shared" si="40"/>
        <v>3.4722222222222222E-5</v>
      </c>
    </row>
    <row r="76" spans="1:60" ht="72.5">
      <c r="A76">
        <v>47</v>
      </c>
      <c r="B76" s="1" t="s">
        <v>1154</v>
      </c>
      <c r="C76" s="16" t="s">
        <v>146</v>
      </c>
      <c r="D76">
        <v>1</v>
      </c>
      <c r="E76">
        <v>1</v>
      </c>
      <c r="F76">
        <f t="shared" si="29"/>
        <v>1</v>
      </c>
      <c r="G76">
        <f t="shared" si="30"/>
        <v>30</v>
      </c>
      <c r="H76">
        <f t="shared" si="31"/>
        <v>30</v>
      </c>
      <c r="I76">
        <f t="shared" si="22"/>
        <v>160</v>
      </c>
      <c r="J76">
        <f>'[1]EVS EARS'!$C72</f>
        <v>52</v>
      </c>
      <c r="K76">
        <f t="shared" si="32"/>
        <v>1.7333333333333334</v>
      </c>
      <c r="L76">
        <f t="shared" si="33"/>
        <v>154</v>
      </c>
      <c r="M76">
        <f t="shared" si="34"/>
        <v>5.1333333333333337</v>
      </c>
      <c r="N76">
        <v>0</v>
      </c>
      <c r="O76">
        <v>1</v>
      </c>
      <c r="P76">
        <v>1</v>
      </c>
      <c r="Q76">
        <v>0</v>
      </c>
      <c r="R76">
        <f>'[1]EVS EARS'!$E72</f>
        <v>0</v>
      </c>
      <c r="S76">
        <v>1</v>
      </c>
      <c r="T76">
        <f t="shared" si="24"/>
        <v>0</v>
      </c>
      <c r="U76">
        <f>'[1]EVS EARS'!$F72</f>
        <v>1</v>
      </c>
      <c r="V76">
        <v>1</v>
      </c>
      <c r="W76">
        <f t="shared" si="25"/>
        <v>0</v>
      </c>
      <c r="X76">
        <f t="shared" si="26"/>
        <v>1</v>
      </c>
      <c r="Y76">
        <f>'[1]EVS EARS'!$D72</f>
        <v>1</v>
      </c>
      <c r="Z76">
        <f>'[1]EVS EARS'!$G72</f>
        <v>1</v>
      </c>
      <c r="AA76">
        <f>'[1]EVS EARS'!$H72</f>
        <v>1</v>
      </c>
      <c r="AB76">
        <f>'[1]EVS EARS'!$I72</f>
        <v>1</v>
      </c>
      <c r="AC76">
        <v>1</v>
      </c>
      <c r="AD76">
        <f>'[1]EVS EARS'!$J72</f>
        <v>1</v>
      </c>
      <c r="AE76">
        <v>1</v>
      </c>
      <c r="AF76">
        <f t="shared" si="35"/>
        <v>6</v>
      </c>
      <c r="AG76">
        <f>'[1]EVS EARS'!$K72</f>
        <v>0</v>
      </c>
      <c r="AH76">
        <f t="shared" si="27"/>
        <v>1</v>
      </c>
      <c r="AI76">
        <f>'[1]EVS EARS'!$L72</f>
        <v>0</v>
      </c>
      <c r="AJ76">
        <v>1</v>
      </c>
      <c r="AK76">
        <f t="shared" si="28"/>
        <v>0</v>
      </c>
      <c r="AL76">
        <v>1</v>
      </c>
      <c r="AM76">
        <f>'[1]EVS EARS'!$M72</f>
        <v>1</v>
      </c>
      <c r="AN76">
        <v>1</v>
      </c>
      <c r="AO76">
        <f>'[1]EVS EARS'!$N72</f>
        <v>1</v>
      </c>
      <c r="AP76">
        <v>1</v>
      </c>
      <c r="AQ76">
        <v>1</v>
      </c>
      <c r="AR76">
        <v>1</v>
      </c>
      <c r="AS76">
        <f>'[1]EVS EARS'!$O72</f>
        <v>1</v>
      </c>
      <c r="AT76">
        <v>1</v>
      </c>
      <c r="AU76">
        <f t="shared" si="36"/>
        <v>29.745000000000026</v>
      </c>
      <c r="AV76">
        <f t="shared" si="37"/>
        <v>16.563333333333336</v>
      </c>
      <c r="AW76">
        <f t="shared" si="23"/>
        <v>13.397333333333332</v>
      </c>
      <c r="AX76">
        <f t="shared" si="38"/>
        <v>17.747999999999998</v>
      </c>
      <c r="AY76">
        <v>1</v>
      </c>
      <c r="AZ76">
        <v>1</v>
      </c>
      <c r="BA76">
        <v>1</v>
      </c>
      <c r="BG76">
        <f t="shared" si="39"/>
        <v>200</v>
      </c>
      <c r="BH76" s="10">
        <f t="shared" si="40"/>
        <v>1.0416666666666666E-4</v>
      </c>
    </row>
    <row r="77" spans="1:60" ht="58">
      <c r="A77">
        <v>48</v>
      </c>
      <c r="B77" s="1" t="s">
        <v>1155</v>
      </c>
      <c r="C77" s="16" t="s">
        <v>146</v>
      </c>
      <c r="D77">
        <v>1</v>
      </c>
      <c r="E77">
        <v>1</v>
      </c>
      <c r="F77">
        <f t="shared" si="29"/>
        <v>1</v>
      </c>
      <c r="G77">
        <f t="shared" si="30"/>
        <v>22</v>
      </c>
      <c r="H77">
        <f t="shared" si="31"/>
        <v>22</v>
      </c>
      <c r="I77">
        <f t="shared" si="22"/>
        <v>118</v>
      </c>
      <c r="J77">
        <f>'[1]EVS EARS'!$C73</f>
        <v>40</v>
      </c>
      <c r="K77">
        <f t="shared" si="32"/>
        <v>1.8181818181818181</v>
      </c>
      <c r="L77">
        <f t="shared" si="33"/>
        <v>115</v>
      </c>
      <c r="M77">
        <f t="shared" si="34"/>
        <v>5.2272727272727275</v>
      </c>
      <c r="N77">
        <v>1</v>
      </c>
      <c r="O77">
        <v>1</v>
      </c>
      <c r="P77">
        <v>1</v>
      </c>
      <c r="Q77">
        <v>1</v>
      </c>
      <c r="R77">
        <f>'[1]EVS EARS'!$E73</f>
        <v>0</v>
      </c>
      <c r="S77">
        <v>1</v>
      </c>
      <c r="T77">
        <f t="shared" si="24"/>
        <v>0</v>
      </c>
      <c r="U77">
        <f>'[1]EVS EARS'!$F73</f>
        <v>1</v>
      </c>
      <c r="V77">
        <v>1</v>
      </c>
      <c r="W77">
        <f t="shared" si="25"/>
        <v>0</v>
      </c>
      <c r="X77">
        <f t="shared" si="26"/>
        <v>1</v>
      </c>
      <c r="Y77">
        <f>'[1]EVS EARS'!$D73</f>
        <v>0</v>
      </c>
      <c r="Z77">
        <f>'[1]EVS EARS'!$G73</f>
        <v>1</v>
      </c>
      <c r="AA77">
        <f>'[1]EVS EARS'!$H73</f>
        <v>1</v>
      </c>
      <c r="AB77">
        <f>'[1]EVS EARS'!$I73</f>
        <v>1</v>
      </c>
      <c r="AC77">
        <v>1</v>
      </c>
      <c r="AD77">
        <f>'[1]EVS EARS'!$J73</f>
        <v>1</v>
      </c>
      <c r="AE77">
        <v>1</v>
      </c>
      <c r="AF77">
        <f t="shared" si="35"/>
        <v>3</v>
      </c>
      <c r="AG77">
        <f>'[1]EVS EARS'!$K73</f>
        <v>1</v>
      </c>
      <c r="AH77">
        <f t="shared" si="27"/>
        <v>1</v>
      </c>
      <c r="AI77">
        <f>'[1]EVS EARS'!$L73</f>
        <v>1</v>
      </c>
      <c r="AJ77">
        <v>1</v>
      </c>
      <c r="AK77">
        <f t="shared" si="28"/>
        <v>0</v>
      </c>
      <c r="AL77">
        <v>1</v>
      </c>
      <c r="AM77">
        <f>'[1]EVS EARS'!$M73</f>
        <v>1</v>
      </c>
      <c r="AN77">
        <v>1</v>
      </c>
      <c r="AO77">
        <f>'[1]EVS EARS'!$N73</f>
        <v>1</v>
      </c>
      <c r="AP77">
        <v>1</v>
      </c>
      <c r="AQ77">
        <v>1</v>
      </c>
      <c r="AR77">
        <v>1</v>
      </c>
      <c r="AS77">
        <f>'[1]EVS EARS'!$O73</f>
        <v>1</v>
      </c>
      <c r="AT77">
        <v>1</v>
      </c>
      <c r="AU77">
        <f t="shared" si="36"/>
        <v>30.686818181818197</v>
      </c>
      <c r="AV77">
        <f t="shared" si="37"/>
        <v>14.444545454545459</v>
      </c>
      <c r="AW77">
        <f t="shared" si="23"/>
        <v>13.590909090909093</v>
      </c>
      <c r="AX77">
        <f t="shared" si="38"/>
        <v>14.19045454545455</v>
      </c>
      <c r="AY77">
        <v>1</v>
      </c>
      <c r="AZ77">
        <v>1</v>
      </c>
      <c r="BA77">
        <v>1</v>
      </c>
      <c r="BG77">
        <f t="shared" si="39"/>
        <v>136.36363636363635</v>
      </c>
      <c r="BH77" s="10">
        <f t="shared" si="40"/>
        <v>7.6388888888888887E-5</v>
      </c>
    </row>
    <row r="78" spans="1:60" ht="58">
      <c r="A78">
        <v>49</v>
      </c>
      <c r="B78" s="1" t="s">
        <v>1156</v>
      </c>
      <c r="C78" s="16" t="s">
        <v>146</v>
      </c>
      <c r="D78">
        <v>1</v>
      </c>
      <c r="E78">
        <v>1</v>
      </c>
      <c r="F78">
        <f t="shared" si="29"/>
        <v>1</v>
      </c>
      <c r="G78">
        <f t="shared" si="30"/>
        <v>24</v>
      </c>
      <c r="H78">
        <f t="shared" si="31"/>
        <v>24</v>
      </c>
      <c r="I78">
        <f t="shared" si="22"/>
        <v>129</v>
      </c>
      <c r="J78">
        <f>'[1]EVS EARS'!$C74</f>
        <v>43</v>
      </c>
      <c r="K78">
        <f t="shared" si="32"/>
        <v>1.7916666666666667</v>
      </c>
      <c r="L78">
        <f t="shared" si="33"/>
        <v>126</v>
      </c>
      <c r="M78">
        <f t="shared" si="34"/>
        <v>5.25</v>
      </c>
      <c r="N78">
        <v>1</v>
      </c>
      <c r="O78">
        <v>1</v>
      </c>
      <c r="P78">
        <v>1</v>
      </c>
      <c r="Q78">
        <v>1</v>
      </c>
      <c r="R78">
        <f>'[1]EVS EARS'!$E74</f>
        <v>0</v>
      </c>
      <c r="S78">
        <v>1</v>
      </c>
      <c r="T78">
        <f t="shared" si="24"/>
        <v>0</v>
      </c>
      <c r="U78">
        <f>'[1]EVS EARS'!$F74</f>
        <v>1</v>
      </c>
      <c r="V78">
        <v>1</v>
      </c>
      <c r="W78">
        <f t="shared" si="25"/>
        <v>0</v>
      </c>
      <c r="X78">
        <f t="shared" si="26"/>
        <v>1</v>
      </c>
      <c r="Y78">
        <f>'[1]EVS EARS'!$D74</f>
        <v>0</v>
      </c>
      <c r="Z78">
        <f>'[1]EVS EARS'!$G74</f>
        <v>1</v>
      </c>
      <c r="AA78">
        <f>'[1]EVS EARS'!$H74</f>
        <v>1</v>
      </c>
      <c r="AB78">
        <f>'[1]EVS EARS'!$I74</f>
        <v>1</v>
      </c>
      <c r="AC78">
        <v>1</v>
      </c>
      <c r="AD78">
        <f>'[1]EVS EARS'!$J74</f>
        <v>1</v>
      </c>
      <c r="AE78">
        <v>1</v>
      </c>
      <c r="AF78">
        <f t="shared" si="35"/>
        <v>3</v>
      </c>
      <c r="AG78">
        <f>'[1]EVS EARS'!$K74</f>
        <v>1</v>
      </c>
      <c r="AH78">
        <f t="shared" si="27"/>
        <v>1</v>
      </c>
      <c r="AI78">
        <f>'[1]EVS EARS'!$L74</f>
        <v>1</v>
      </c>
      <c r="AJ78">
        <v>1</v>
      </c>
      <c r="AK78">
        <f t="shared" si="28"/>
        <v>0</v>
      </c>
      <c r="AL78">
        <v>1</v>
      </c>
      <c r="AM78">
        <f>'[1]EVS EARS'!$M74</f>
        <v>0</v>
      </c>
      <c r="AN78">
        <v>1</v>
      </c>
      <c r="AO78">
        <f>'[1]EVS EARS'!$N74</f>
        <v>0</v>
      </c>
      <c r="AP78">
        <v>1</v>
      </c>
      <c r="AQ78">
        <v>1</v>
      </c>
      <c r="AR78">
        <v>1</v>
      </c>
      <c r="AS78">
        <f>'[1]EVS EARS'!$O74</f>
        <v>0</v>
      </c>
      <c r="AT78">
        <v>1</v>
      </c>
      <c r="AU78">
        <f t="shared" si="36"/>
        <v>30.90000000000002</v>
      </c>
      <c r="AV78">
        <f t="shared" si="37"/>
        <v>14.911666666666669</v>
      </c>
      <c r="AW78">
        <f t="shared" si="23"/>
        <v>13.836666666666662</v>
      </c>
      <c r="AX78">
        <f t="shared" si="38"/>
        <v>15.297499999999999</v>
      </c>
      <c r="AY78">
        <v>1</v>
      </c>
      <c r="AZ78">
        <v>1</v>
      </c>
      <c r="BA78">
        <v>1</v>
      </c>
      <c r="BG78">
        <f t="shared" si="39"/>
        <v>125</v>
      </c>
      <c r="BH78" s="10">
        <f t="shared" si="40"/>
        <v>8.3333333333333331E-5</v>
      </c>
    </row>
    <row r="79" spans="1:60" ht="58">
      <c r="A79">
        <v>50</v>
      </c>
      <c r="B79" s="1" t="s">
        <v>1157</v>
      </c>
      <c r="C79" s="2" t="s">
        <v>148</v>
      </c>
      <c r="D79">
        <v>1</v>
      </c>
      <c r="E79">
        <v>1</v>
      </c>
      <c r="F79">
        <f t="shared" si="29"/>
        <v>1</v>
      </c>
      <c r="G79">
        <f t="shared" si="30"/>
        <v>30</v>
      </c>
      <c r="H79">
        <f t="shared" si="31"/>
        <v>30</v>
      </c>
      <c r="I79">
        <f t="shared" si="22"/>
        <v>124</v>
      </c>
      <c r="J79">
        <f>'[1]EVS EARS'!$C75</f>
        <v>44</v>
      </c>
      <c r="K79">
        <f t="shared" si="32"/>
        <v>1.4666666666666666</v>
      </c>
      <c r="L79">
        <f t="shared" si="33"/>
        <v>122</v>
      </c>
      <c r="M79">
        <f t="shared" si="34"/>
        <v>4.0666666666666664</v>
      </c>
      <c r="N79">
        <v>1</v>
      </c>
      <c r="O79">
        <v>1</v>
      </c>
      <c r="P79">
        <v>1</v>
      </c>
      <c r="Q79">
        <v>1</v>
      </c>
      <c r="R79">
        <f>'[1]EVS EARS'!$E75</f>
        <v>1</v>
      </c>
      <c r="S79">
        <v>1</v>
      </c>
      <c r="T79">
        <f t="shared" si="24"/>
        <v>1</v>
      </c>
      <c r="U79">
        <f>'[1]EVS EARS'!$F75</f>
        <v>1</v>
      </c>
      <c r="V79">
        <v>1</v>
      </c>
      <c r="W79">
        <f t="shared" si="25"/>
        <v>1</v>
      </c>
      <c r="X79">
        <f t="shared" si="26"/>
        <v>1</v>
      </c>
      <c r="Y79">
        <f>'[1]EVS EARS'!$D75</f>
        <v>0</v>
      </c>
      <c r="Z79">
        <f>'[1]EVS EARS'!$G75</f>
        <v>0</v>
      </c>
      <c r="AA79">
        <f>'[1]EVS EARS'!$H75</f>
        <v>1</v>
      </c>
      <c r="AB79">
        <f>'[1]EVS EARS'!$I75</f>
        <v>1</v>
      </c>
      <c r="AC79">
        <v>1</v>
      </c>
      <c r="AD79">
        <f>'[1]EVS EARS'!$J75</f>
        <v>1</v>
      </c>
      <c r="AE79">
        <v>1</v>
      </c>
      <c r="AF79">
        <f t="shared" si="35"/>
        <v>2</v>
      </c>
      <c r="AG79">
        <f>'[1]EVS EARS'!$K75</f>
        <v>1</v>
      </c>
      <c r="AH79">
        <f t="shared" si="27"/>
        <v>1</v>
      </c>
      <c r="AI79">
        <f>'[1]EVS EARS'!$L75</f>
        <v>0</v>
      </c>
      <c r="AJ79">
        <v>1</v>
      </c>
      <c r="AK79">
        <f t="shared" si="28"/>
        <v>1</v>
      </c>
      <c r="AL79">
        <v>1</v>
      </c>
      <c r="AM79">
        <f>'[1]EVS EARS'!$M75</f>
        <v>1</v>
      </c>
      <c r="AN79">
        <v>1</v>
      </c>
      <c r="AO79">
        <f>'[1]EVS EARS'!$N75</f>
        <v>1</v>
      </c>
      <c r="AP79">
        <v>1</v>
      </c>
      <c r="AQ79">
        <v>1</v>
      </c>
      <c r="AR79">
        <v>1</v>
      </c>
      <c r="AS79">
        <f>'[1]EVS EARS'!$O75</f>
        <v>1</v>
      </c>
      <c r="AT79">
        <v>1</v>
      </c>
      <c r="AU79">
        <f t="shared" si="36"/>
        <v>52.305000000000028</v>
      </c>
      <c r="AV79">
        <f t="shared" si="37"/>
        <v>13.416666666666668</v>
      </c>
      <c r="AW79">
        <f t="shared" si="23"/>
        <v>7.1253333333333266</v>
      </c>
      <c r="AX79">
        <f t="shared" si="38"/>
        <v>12.723999999999997</v>
      </c>
      <c r="AY79">
        <v>1</v>
      </c>
      <c r="AZ79">
        <v>1</v>
      </c>
      <c r="BA79">
        <v>1</v>
      </c>
      <c r="BG79">
        <f t="shared" si="39"/>
        <v>66.666666666666671</v>
      </c>
      <c r="BH79" s="10">
        <f t="shared" si="40"/>
        <v>1.0416666666666666E-4</v>
      </c>
    </row>
    <row r="80" spans="1:60" ht="43.5">
      <c r="A80">
        <v>51</v>
      </c>
      <c r="B80" s="1" t="s">
        <v>1158</v>
      </c>
      <c r="C80" s="16" t="s">
        <v>146</v>
      </c>
      <c r="D80">
        <v>1</v>
      </c>
      <c r="E80">
        <v>1</v>
      </c>
      <c r="F80">
        <f t="shared" si="29"/>
        <v>1</v>
      </c>
      <c r="G80">
        <f t="shared" si="30"/>
        <v>20</v>
      </c>
      <c r="H80">
        <f t="shared" si="31"/>
        <v>20</v>
      </c>
      <c r="I80">
        <f t="shared" si="22"/>
        <v>84</v>
      </c>
      <c r="J80">
        <f>'[1]EVS EARS'!$C76</f>
        <v>28</v>
      </c>
      <c r="K80">
        <f t="shared" si="32"/>
        <v>1.4</v>
      </c>
      <c r="L80">
        <f t="shared" si="33"/>
        <v>83</v>
      </c>
      <c r="M80">
        <f t="shared" si="34"/>
        <v>4.1500000000000004</v>
      </c>
      <c r="N80">
        <v>0</v>
      </c>
      <c r="O80">
        <v>1</v>
      </c>
      <c r="P80">
        <v>1</v>
      </c>
      <c r="Q80">
        <v>1</v>
      </c>
      <c r="R80">
        <f>'[1]EVS EARS'!$E76</f>
        <v>1</v>
      </c>
      <c r="S80">
        <v>1</v>
      </c>
      <c r="T80">
        <f t="shared" si="24"/>
        <v>1</v>
      </c>
      <c r="U80">
        <f>'[1]EVS EARS'!$F76</f>
        <v>0</v>
      </c>
      <c r="V80">
        <v>1</v>
      </c>
      <c r="W80">
        <f t="shared" si="25"/>
        <v>1</v>
      </c>
      <c r="X80">
        <f t="shared" si="26"/>
        <v>1</v>
      </c>
      <c r="Y80">
        <f>'[1]EVS EARS'!$D76</f>
        <v>1</v>
      </c>
      <c r="Z80">
        <f>'[1]EVS EARS'!$G76</f>
        <v>0</v>
      </c>
      <c r="AA80">
        <f>'[1]EVS EARS'!$H76</f>
        <v>1</v>
      </c>
      <c r="AB80">
        <f>'[1]EVS EARS'!$I76</f>
        <v>1</v>
      </c>
      <c r="AC80">
        <v>1</v>
      </c>
      <c r="AD80">
        <f>'[1]EVS EARS'!$J76</f>
        <v>1</v>
      </c>
      <c r="AE80">
        <v>1</v>
      </c>
      <c r="AF80">
        <f t="shared" si="35"/>
        <v>1</v>
      </c>
      <c r="AG80">
        <f>'[1]EVS EARS'!$K76</f>
        <v>1</v>
      </c>
      <c r="AH80">
        <f t="shared" si="27"/>
        <v>1</v>
      </c>
      <c r="AI80">
        <f>'[1]EVS EARS'!$L76</f>
        <v>1</v>
      </c>
      <c r="AJ80">
        <v>1</v>
      </c>
      <c r="AK80">
        <f t="shared" si="28"/>
        <v>1</v>
      </c>
      <c r="AL80">
        <v>1</v>
      </c>
      <c r="AM80">
        <f>'[1]EVS EARS'!$M76</f>
        <v>0</v>
      </c>
      <c r="AN80">
        <v>1</v>
      </c>
      <c r="AO80">
        <f>'[1]EVS EARS'!$N76</f>
        <v>1</v>
      </c>
      <c r="AP80">
        <v>1</v>
      </c>
      <c r="AQ80">
        <v>1</v>
      </c>
      <c r="AR80">
        <v>1</v>
      </c>
      <c r="AS80">
        <f>'[1]EVS EARS'!$O76</f>
        <v>1</v>
      </c>
      <c r="AT80">
        <v>1</v>
      </c>
      <c r="AU80">
        <f t="shared" si="36"/>
        <v>68.095000000000027</v>
      </c>
      <c r="AV80">
        <f t="shared" si="37"/>
        <v>8.73</v>
      </c>
      <c r="AW80">
        <f t="shared" si="23"/>
        <v>7.1219999999999999</v>
      </c>
      <c r="AX80">
        <f t="shared" si="38"/>
        <v>8.116500000000002</v>
      </c>
      <c r="AY80">
        <v>1</v>
      </c>
      <c r="AZ80">
        <v>1</v>
      </c>
      <c r="BA80">
        <v>1</v>
      </c>
      <c r="BG80">
        <f t="shared" si="39"/>
        <v>50</v>
      </c>
      <c r="BH80" s="10">
        <f t="shared" si="40"/>
        <v>6.9444444444444444E-5</v>
      </c>
    </row>
    <row r="81" spans="1:60" ht="43.5">
      <c r="A81">
        <v>52</v>
      </c>
      <c r="B81" s="1" t="s">
        <v>1159</v>
      </c>
      <c r="C81" s="2" t="s">
        <v>148</v>
      </c>
      <c r="D81">
        <v>1</v>
      </c>
      <c r="E81">
        <v>1</v>
      </c>
      <c r="F81">
        <f t="shared" si="29"/>
        <v>1</v>
      </c>
      <c r="G81">
        <f t="shared" si="30"/>
        <v>18</v>
      </c>
      <c r="H81">
        <f t="shared" si="31"/>
        <v>18</v>
      </c>
      <c r="I81">
        <f t="shared" si="22"/>
        <v>84</v>
      </c>
      <c r="J81">
        <f>'[1]EVS EARS'!$C77</f>
        <v>30</v>
      </c>
      <c r="K81">
        <f t="shared" si="32"/>
        <v>1.6666666666666667</v>
      </c>
      <c r="L81">
        <f t="shared" si="33"/>
        <v>80</v>
      </c>
      <c r="M81">
        <f t="shared" si="34"/>
        <v>4.4444444444444446</v>
      </c>
      <c r="N81">
        <v>0</v>
      </c>
      <c r="O81">
        <v>1</v>
      </c>
      <c r="P81">
        <v>1</v>
      </c>
      <c r="Q81">
        <v>0</v>
      </c>
      <c r="R81">
        <f>'[1]EVS EARS'!$E77</f>
        <v>1</v>
      </c>
      <c r="S81">
        <v>1</v>
      </c>
      <c r="T81">
        <f t="shared" si="24"/>
        <v>0</v>
      </c>
      <c r="U81">
        <f>'[1]EVS EARS'!$F77</f>
        <v>1</v>
      </c>
      <c r="V81">
        <v>1</v>
      </c>
      <c r="W81">
        <f t="shared" si="25"/>
        <v>0</v>
      </c>
      <c r="X81">
        <f t="shared" si="26"/>
        <v>1</v>
      </c>
      <c r="Y81">
        <f>'[1]EVS EARS'!$D77</f>
        <v>0</v>
      </c>
      <c r="Z81">
        <f>'[1]EVS EARS'!$G77</f>
        <v>1</v>
      </c>
      <c r="AA81">
        <f>'[1]EVS EARS'!$H77</f>
        <v>1</v>
      </c>
      <c r="AB81">
        <f>'[1]EVS EARS'!$I77</f>
        <v>1</v>
      </c>
      <c r="AC81">
        <v>1</v>
      </c>
      <c r="AD81">
        <f>'[1]EVS EARS'!$J77</f>
        <v>1</v>
      </c>
      <c r="AE81">
        <v>1</v>
      </c>
      <c r="AF81">
        <f t="shared" si="35"/>
        <v>4</v>
      </c>
      <c r="AG81">
        <f>'[1]EVS EARS'!$K77</f>
        <v>0</v>
      </c>
      <c r="AH81">
        <f t="shared" si="27"/>
        <v>1</v>
      </c>
      <c r="AI81">
        <f>'[1]EVS EARS'!$L77</f>
        <v>1</v>
      </c>
      <c r="AJ81">
        <v>1</v>
      </c>
      <c r="AK81">
        <f t="shared" si="28"/>
        <v>0</v>
      </c>
      <c r="AL81">
        <v>1</v>
      </c>
      <c r="AM81">
        <f>'[1]EVS EARS'!$M77</f>
        <v>0</v>
      </c>
      <c r="AN81">
        <v>1</v>
      </c>
      <c r="AO81">
        <f>'[1]EVS EARS'!$N77</f>
        <v>1</v>
      </c>
      <c r="AP81">
        <v>1</v>
      </c>
      <c r="AQ81">
        <v>1</v>
      </c>
      <c r="AR81">
        <v>1</v>
      </c>
      <c r="AS81">
        <f>'[1]EVS EARS'!$O77</f>
        <v>1</v>
      </c>
      <c r="AT81">
        <v>1</v>
      </c>
      <c r="AU81">
        <f t="shared" si="36"/>
        <v>47.565000000000012</v>
      </c>
      <c r="AV81">
        <f t="shared" si="37"/>
        <v>11.096666666666668</v>
      </c>
      <c r="AW81">
        <f t="shared" si="23"/>
        <v>8.68888888888889</v>
      </c>
      <c r="AX81">
        <f t="shared" si="38"/>
        <v>8.5033333333333339</v>
      </c>
      <c r="AY81">
        <v>1</v>
      </c>
      <c r="AZ81">
        <v>1</v>
      </c>
      <c r="BA81">
        <v>1</v>
      </c>
      <c r="BG81">
        <f t="shared" si="39"/>
        <v>222.2222222222222</v>
      </c>
      <c r="BH81" s="10">
        <f t="shared" si="40"/>
        <v>6.2500000000000001E-5</v>
      </c>
    </row>
    <row r="82" spans="1:60" ht="58">
      <c r="A82">
        <v>53</v>
      </c>
      <c r="B82" s="1" t="s">
        <v>1160</v>
      </c>
      <c r="C82" s="2" t="s">
        <v>148</v>
      </c>
      <c r="D82">
        <v>1</v>
      </c>
      <c r="E82">
        <v>1</v>
      </c>
      <c r="F82">
        <f t="shared" si="29"/>
        <v>1</v>
      </c>
      <c r="G82">
        <f t="shared" si="30"/>
        <v>27</v>
      </c>
      <c r="H82">
        <f t="shared" si="31"/>
        <v>27</v>
      </c>
      <c r="I82">
        <f t="shared" si="22"/>
        <v>120</v>
      </c>
      <c r="J82">
        <f>'[1]EVS EARS'!$C78</f>
        <v>42</v>
      </c>
      <c r="K82">
        <f t="shared" si="32"/>
        <v>1.5555555555555556</v>
      </c>
      <c r="L82">
        <f t="shared" si="33"/>
        <v>118</v>
      </c>
      <c r="M82">
        <f t="shared" si="34"/>
        <v>4.3703703703703702</v>
      </c>
      <c r="N82">
        <v>1</v>
      </c>
      <c r="O82">
        <v>1</v>
      </c>
      <c r="P82">
        <v>1</v>
      </c>
      <c r="Q82">
        <v>1</v>
      </c>
      <c r="R82">
        <f>'[1]EVS EARS'!$E78</f>
        <v>1</v>
      </c>
      <c r="S82">
        <v>1</v>
      </c>
      <c r="T82">
        <f t="shared" si="24"/>
        <v>1</v>
      </c>
      <c r="U82">
        <f>'[1]EVS EARS'!$F78</f>
        <v>1</v>
      </c>
      <c r="V82">
        <v>1</v>
      </c>
      <c r="W82">
        <f t="shared" si="25"/>
        <v>1</v>
      </c>
      <c r="X82">
        <f t="shared" si="26"/>
        <v>1</v>
      </c>
      <c r="Y82">
        <f>'[1]EVS EARS'!$D78</f>
        <v>0</v>
      </c>
      <c r="Z82">
        <f>'[1]EVS EARS'!$G78</f>
        <v>0</v>
      </c>
      <c r="AA82">
        <f>'[1]EVS EARS'!$H78</f>
        <v>1</v>
      </c>
      <c r="AB82">
        <f>'[1]EVS EARS'!$I78</f>
        <v>1</v>
      </c>
      <c r="AC82">
        <v>1</v>
      </c>
      <c r="AD82">
        <f>'[1]EVS EARS'!$J78</f>
        <v>1</v>
      </c>
      <c r="AE82">
        <v>1</v>
      </c>
      <c r="AF82">
        <f t="shared" si="35"/>
        <v>2</v>
      </c>
      <c r="AG82">
        <f>'[1]EVS EARS'!$K78</f>
        <v>1</v>
      </c>
      <c r="AH82">
        <f t="shared" si="27"/>
        <v>1</v>
      </c>
      <c r="AI82">
        <f>'[1]EVS EARS'!$L78</f>
        <v>0</v>
      </c>
      <c r="AJ82">
        <v>1</v>
      </c>
      <c r="AK82">
        <f t="shared" si="28"/>
        <v>1</v>
      </c>
      <c r="AL82">
        <v>1</v>
      </c>
      <c r="AM82">
        <f>'[1]EVS EARS'!$M78</f>
        <v>1</v>
      </c>
      <c r="AN82">
        <v>1</v>
      </c>
      <c r="AO82">
        <f>'[1]EVS EARS'!$N78</f>
        <v>1</v>
      </c>
      <c r="AP82">
        <v>1</v>
      </c>
      <c r="AQ82">
        <v>1</v>
      </c>
      <c r="AR82">
        <v>1</v>
      </c>
      <c r="AS82">
        <f>'[1]EVS EARS'!$O78</f>
        <v>1</v>
      </c>
      <c r="AT82">
        <v>1</v>
      </c>
      <c r="AU82">
        <f t="shared" si="36"/>
        <v>47.830000000000013</v>
      </c>
      <c r="AV82">
        <f t="shared" si="37"/>
        <v>13.295555555555559</v>
      </c>
      <c r="AW82">
        <f t="shared" si="23"/>
        <v>8.8014814814814777</v>
      </c>
      <c r="AX82">
        <f t="shared" si="38"/>
        <v>12.654444444444444</v>
      </c>
      <c r="AY82">
        <v>1</v>
      </c>
      <c r="AZ82">
        <v>1</v>
      </c>
      <c r="BA82">
        <v>1</v>
      </c>
      <c r="BG82">
        <f t="shared" si="39"/>
        <v>74.074074074074076</v>
      </c>
      <c r="BH82" s="10">
        <f t="shared" si="40"/>
        <v>9.3750000000000016E-5</v>
      </c>
    </row>
    <row r="83" spans="1:60" ht="58">
      <c r="A83">
        <v>54</v>
      </c>
      <c r="B83" s="1" t="s">
        <v>1161</v>
      </c>
      <c r="C83" s="2" t="s">
        <v>148</v>
      </c>
      <c r="D83">
        <v>1</v>
      </c>
      <c r="E83">
        <v>1</v>
      </c>
      <c r="F83">
        <f t="shared" si="29"/>
        <v>1</v>
      </c>
      <c r="G83">
        <f t="shared" si="30"/>
        <v>23</v>
      </c>
      <c r="H83">
        <f t="shared" si="31"/>
        <v>23</v>
      </c>
      <c r="I83">
        <f t="shared" si="22"/>
        <v>107</v>
      </c>
      <c r="J83">
        <f>'[1]EVS EARS'!$C79</f>
        <v>38</v>
      </c>
      <c r="K83">
        <f t="shared" si="32"/>
        <v>1.6521739130434783</v>
      </c>
      <c r="L83">
        <f t="shared" si="33"/>
        <v>105</v>
      </c>
      <c r="M83">
        <f t="shared" si="34"/>
        <v>4.5652173913043477</v>
      </c>
      <c r="N83">
        <v>1</v>
      </c>
      <c r="O83">
        <v>1</v>
      </c>
      <c r="P83">
        <v>1</v>
      </c>
      <c r="Q83">
        <v>1</v>
      </c>
      <c r="R83">
        <f>'[1]EVS EARS'!$E79</f>
        <v>0</v>
      </c>
      <c r="S83">
        <v>1</v>
      </c>
      <c r="T83">
        <f t="shared" si="24"/>
        <v>0</v>
      </c>
      <c r="U83">
        <f>'[1]EVS EARS'!$F79</f>
        <v>1</v>
      </c>
      <c r="V83">
        <v>1</v>
      </c>
      <c r="W83">
        <f t="shared" si="25"/>
        <v>0</v>
      </c>
      <c r="X83">
        <f t="shared" si="26"/>
        <v>1</v>
      </c>
      <c r="Y83">
        <f>'[1]EVS EARS'!$D79</f>
        <v>0</v>
      </c>
      <c r="Z83">
        <f>'[1]EVS EARS'!$G79</f>
        <v>1</v>
      </c>
      <c r="AA83">
        <f>'[1]EVS EARS'!$H79</f>
        <v>1</v>
      </c>
      <c r="AB83">
        <f>'[1]EVS EARS'!$I79</f>
        <v>1</v>
      </c>
      <c r="AC83">
        <v>1</v>
      </c>
      <c r="AD83">
        <f>'[1]EVS EARS'!$J79</f>
        <v>1</v>
      </c>
      <c r="AE83">
        <v>1</v>
      </c>
      <c r="AF83">
        <f t="shared" si="35"/>
        <v>2</v>
      </c>
      <c r="AG83">
        <f>'[1]EVS EARS'!$K79</f>
        <v>1</v>
      </c>
      <c r="AH83">
        <f t="shared" si="27"/>
        <v>1</v>
      </c>
      <c r="AI83">
        <f>'[1]EVS EARS'!$L79</f>
        <v>0</v>
      </c>
      <c r="AJ83">
        <v>1</v>
      </c>
      <c r="AK83">
        <f t="shared" si="28"/>
        <v>1</v>
      </c>
      <c r="AL83">
        <v>1</v>
      </c>
      <c r="AM83">
        <f>'[1]EVS EARS'!$M79</f>
        <v>1</v>
      </c>
      <c r="AN83">
        <v>1</v>
      </c>
      <c r="AO83">
        <f>'[1]EVS EARS'!$N79</f>
        <v>0</v>
      </c>
      <c r="AP83">
        <v>1</v>
      </c>
      <c r="AQ83">
        <v>1</v>
      </c>
      <c r="AR83">
        <v>1</v>
      </c>
      <c r="AS83">
        <f>'[1]EVS EARS'!$O79</f>
        <v>0</v>
      </c>
      <c r="AT83">
        <v>1</v>
      </c>
      <c r="AU83">
        <f t="shared" si="36"/>
        <v>43.716086956521764</v>
      </c>
      <c r="AV83">
        <f t="shared" si="37"/>
        <v>12.875652173913043</v>
      </c>
      <c r="AW83">
        <f t="shared" si="23"/>
        <v>9.7565217391304309</v>
      </c>
      <c r="AX83">
        <f t="shared" si="38"/>
        <v>11.572173913043478</v>
      </c>
      <c r="AY83">
        <v>1</v>
      </c>
      <c r="AZ83">
        <v>1</v>
      </c>
      <c r="BA83">
        <v>1</v>
      </c>
      <c r="BG83">
        <f t="shared" si="39"/>
        <v>86.956521739130437</v>
      </c>
      <c r="BH83" s="10">
        <f t="shared" si="40"/>
        <v>7.9861111111111116E-5</v>
      </c>
    </row>
    <row r="84" spans="1:60" ht="43.5">
      <c r="A84">
        <v>55</v>
      </c>
      <c r="B84" s="1" t="s">
        <v>1162</v>
      </c>
      <c r="C84" s="16" t="s">
        <v>146</v>
      </c>
      <c r="D84">
        <v>1</v>
      </c>
      <c r="E84">
        <v>1</v>
      </c>
      <c r="F84">
        <f t="shared" si="29"/>
        <v>1</v>
      </c>
      <c r="G84">
        <f t="shared" si="30"/>
        <v>14</v>
      </c>
      <c r="H84">
        <f t="shared" si="31"/>
        <v>14</v>
      </c>
      <c r="I84">
        <f t="shared" si="22"/>
        <v>81</v>
      </c>
      <c r="J84">
        <f>'[1]EVS EARS'!$C80</f>
        <v>29</v>
      </c>
      <c r="K84">
        <f t="shared" si="32"/>
        <v>2.0714285714285716</v>
      </c>
      <c r="L84">
        <f t="shared" si="33"/>
        <v>80</v>
      </c>
      <c r="M84">
        <f t="shared" si="34"/>
        <v>5.7142857142857144</v>
      </c>
      <c r="N84">
        <v>0</v>
      </c>
      <c r="O84">
        <v>1</v>
      </c>
      <c r="P84">
        <v>1</v>
      </c>
      <c r="Q84">
        <v>1</v>
      </c>
      <c r="R84">
        <f>'[1]EVS EARS'!$E80</f>
        <v>0</v>
      </c>
      <c r="S84">
        <v>1</v>
      </c>
      <c r="T84">
        <f t="shared" si="24"/>
        <v>0</v>
      </c>
      <c r="U84">
        <f>'[1]EVS EARS'!$F80</f>
        <v>1</v>
      </c>
      <c r="V84">
        <v>1</v>
      </c>
      <c r="W84">
        <f t="shared" si="25"/>
        <v>0</v>
      </c>
      <c r="X84">
        <f t="shared" si="26"/>
        <v>1</v>
      </c>
      <c r="Y84">
        <f>'[1]EVS EARS'!$D80</f>
        <v>0</v>
      </c>
      <c r="Z84">
        <f>'[1]EVS EARS'!$G80</f>
        <v>1</v>
      </c>
      <c r="AA84">
        <f>'[1]EVS EARS'!$H80</f>
        <v>1</v>
      </c>
      <c r="AB84">
        <f>'[1]EVS EARS'!$I80</f>
        <v>1</v>
      </c>
      <c r="AC84">
        <v>1</v>
      </c>
      <c r="AD84">
        <f>'[1]EVS EARS'!$J80</f>
        <v>1</v>
      </c>
      <c r="AE84">
        <v>1</v>
      </c>
      <c r="AF84">
        <f t="shared" si="35"/>
        <v>1</v>
      </c>
      <c r="AG84">
        <f>'[1]EVS EARS'!$K80</f>
        <v>1</v>
      </c>
      <c r="AH84">
        <f t="shared" si="27"/>
        <v>1</v>
      </c>
      <c r="AI84">
        <f>'[1]EVS EARS'!$L80</f>
        <v>1</v>
      </c>
      <c r="AJ84">
        <v>1</v>
      </c>
      <c r="AK84">
        <f t="shared" si="28"/>
        <v>1</v>
      </c>
      <c r="AL84">
        <v>1</v>
      </c>
      <c r="AM84">
        <f>'[1]EVS EARS'!$M80</f>
        <v>1</v>
      </c>
      <c r="AN84">
        <v>1</v>
      </c>
      <c r="AO84">
        <f>'[1]EVS EARS'!$N80</f>
        <v>1</v>
      </c>
      <c r="AP84">
        <v>1</v>
      </c>
      <c r="AQ84">
        <v>1</v>
      </c>
      <c r="AR84">
        <v>1</v>
      </c>
      <c r="AS84">
        <f>'[1]EVS EARS'!$O80</f>
        <v>1</v>
      </c>
      <c r="AT84">
        <v>1</v>
      </c>
      <c r="AU84">
        <f t="shared" si="36"/>
        <v>17.382142857142874</v>
      </c>
      <c r="AV84">
        <f t="shared" si="37"/>
        <v>14.312857142857148</v>
      </c>
      <c r="AW84">
        <f t="shared" si="23"/>
        <v>15.685714285714287</v>
      </c>
      <c r="AX84">
        <f t="shared" si="38"/>
        <v>12.484285714285711</v>
      </c>
      <c r="AY84">
        <v>1</v>
      </c>
      <c r="AZ84">
        <v>1</v>
      </c>
      <c r="BA84">
        <v>1</v>
      </c>
      <c r="BG84">
        <f t="shared" si="39"/>
        <v>71.428571428571431</v>
      </c>
      <c r="BH84" s="10">
        <f t="shared" si="40"/>
        <v>4.8611111111111115E-5</v>
      </c>
    </row>
    <row r="85" spans="1:60" ht="87">
      <c r="A85">
        <v>56</v>
      </c>
      <c r="B85" s="1" t="s">
        <v>1163</v>
      </c>
      <c r="C85" s="16" t="s">
        <v>146</v>
      </c>
      <c r="D85">
        <v>1</v>
      </c>
      <c r="E85">
        <v>1</v>
      </c>
      <c r="F85">
        <f t="shared" si="29"/>
        <v>2</v>
      </c>
      <c r="G85">
        <f t="shared" si="30"/>
        <v>37</v>
      </c>
      <c r="H85">
        <f t="shared" si="31"/>
        <v>18.5</v>
      </c>
      <c r="I85">
        <f t="shared" si="22"/>
        <v>159</v>
      </c>
      <c r="J85">
        <f>'[1]EVS EARS'!$C81</f>
        <v>56</v>
      </c>
      <c r="K85">
        <f t="shared" si="32"/>
        <v>1.5135135135135136</v>
      </c>
      <c r="L85">
        <f t="shared" si="33"/>
        <v>157</v>
      </c>
      <c r="M85">
        <f t="shared" si="34"/>
        <v>4.243243243243243</v>
      </c>
      <c r="N85">
        <v>0</v>
      </c>
      <c r="O85">
        <v>1</v>
      </c>
      <c r="P85">
        <v>1</v>
      </c>
      <c r="Q85">
        <v>1</v>
      </c>
      <c r="R85">
        <f>'[1]EVS EARS'!$E81</f>
        <v>1</v>
      </c>
      <c r="S85">
        <v>1</v>
      </c>
      <c r="T85">
        <f t="shared" si="24"/>
        <v>1</v>
      </c>
      <c r="U85">
        <f>'[1]EVS EARS'!$F81</f>
        <v>0</v>
      </c>
      <c r="V85">
        <v>1</v>
      </c>
      <c r="W85">
        <f t="shared" si="25"/>
        <v>1</v>
      </c>
      <c r="X85">
        <f t="shared" si="26"/>
        <v>1</v>
      </c>
      <c r="Y85">
        <f>'[1]EVS EARS'!$D81</f>
        <v>0</v>
      </c>
      <c r="Z85">
        <f>'[1]EVS EARS'!$G81</f>
        <v>0</v>
      </c>
      <c r="AA85">
        <f>'[1]EVS EARS'!$H81</f>
        <v>1</v>
      </c>
      <c r="AB85">
        <f>'[1]EVS EARS'!$I81</f>
        <v>1</v>
      </c>
      <c r="AC85">
        <v>1</v>
      </c>
      <c r="AD85">
        <f>'[1]EVS EARS'!$J81</f>
        <v>1</v>
      </c>
      <c r="AE85">
        <v>1</v>
      </c>
      <c r="AF85">
        <f t="shared" si="35"/>
        <v>2</v>
      </c>
      <c r="AG85">
        <f>'[1]EVS EARS'!$K81</f>
        <v>1</v>
      </c>
      <c r="AH85">
        <f t="shared" si="27"/>
        <v>1</v>
      </c>
      <c r="AI85">
        <f>'[1]EVS EARS'!$L81</f>
        <v>0</v>
      </c>
      <c r="AJ85">
        <v>1</v>
      </c>
      <c r="AK85">
        <f t="shared" si="28"/>
        <v>1</v>
      </c>
      <c r="AL85">
        <v>1</v>
      </c>
      <c r="AM85">
        <f>'[1]EVS EARS'!$M81</f>
        <v>0</v>
      </c>
      <c r="AN85">
        <v>1</v>
      </c>
      <c r="AO85">
        <f>'[1]EVS EARS'!$N81</f>
        <v>1</v>
      </c>
      <c r="AP85">
        <v>1</v>
      </c>
      <c r="AQ85">
        <v>1</v>
      </c>
      <c r="AR85">
        <v>1</v>
      </c>
      <c r="AS85">
        <f>'[1]EVS EARS'!$O81</f>
        <v>1</v>
      </c>
      <c r="AT85">
        <v>1</v>
      </c>
      <c r="AU85">
        <f t="shared" si="36"/>
        <v>60.014256756756765</v>
      </c>
      <c r="AV85">
        <f t="shared" si="37"/>
        <v>9.4844594594594618</v>
      </c>
      <c r="AW85">
        <f t="shared" si="23"/>
        <v>7.5502702702702642</v>
      </c>
      <c r="AX85">
        <f t="shared" si="38"/>
        <v>7.8056756756756762</v>
      </c>
      <c r="AY85">
        <v>0</v>
      </c>
      <c r="AZ85">
        <v>1</v>
      </c>
      <c r="BA85">
        <v>1</v>
      </c>
      <c r="BG85">
        <f t="shared" si="39"/>
        <v>54.054054054054056</v>
      </c>
      <c r="BH85" s="10">
        <f t="shared" si="40"/>
        <v>1.2847222222222223E-4</v>
      </c>
    </row>
    <row r="86" spans="1:60" ht="72.5">
      <c r="A86">
        <v>57</v>
      </c>
      <c r="B86" s="1" t="s">
        <v>1164</v>
      </c>
      <c r="C86" s="16" t="s">
        <v>146</v>
      </c>
      <c r="D86">
        <v>1</v>
      </c>
      <c r="E86">
        <v>1</v>
      </c>
      <c r="F86">
        <f t="shared" si="29"/>
        <v>1</v>
      </c>
      <c r="G86">
        <f t="shared" si="30"/>
        <v>29</v>
      </c>
      <c r="H86">
        <f t="shared" si="31"/>
        <v>29</v>
      </c>
      <c r="I86">
        <f t="shared" si="22"/>
        <v>127</v>
      </c>
      <c r="J86">
        <f>'[1]EVS EARS'!$C82</f>
        <v>42</v>
      </c>
      <c r="K86">
        <f t="shared" si="32"/>
        <v>1.4482758620689655</v>
      </c>
      <c r="L86">
        <f t="shared" si="33"/>
        <v>124</v>
      </c>
      <c r="M86">
        <f t="shared" si="34"/>
        <v>4.2758620689655169</v>
      </c>
      <c r="N86">
        <v>1</v>
      </c>
      <c r="O86">
        <v>1</v>
      </c>
      <c r="P86">
        <v>1</v>
      </c>
      <c r="Q86">
        <v>1</v>
      </c>
      <c r="R86">
        <f>'[1]EVS EARS'!$E82</f>
        <v>0</v>
      </c>
      <c r="S86">
        <v>1</v>
      </c>
      <c r="T86">
        <f t="shared" si="24"/>
        <v>0</v>
      </c>
      <c r="U86">
        <f>'[1]EVS EARS'!$F82</f>
        <v>1</v>
      </c>
      <c r="V86">
        <v>1</v>
      </c>
      <c r="W86">
        <f t="shared" si="25"/>
        <v>0</v>
      </c>
      <c r="X86">
        <f t="shared" si="26"/>
        <v>1</v>
      </c>
      <c r="Y86">
        <f>'[1]EVS EARS'!$D82</f>
        <v>0</v>
      </c>
      <c r="Z86">
        <f>'[1]EVS EARS'!$G82</f>
        <v>1</v>
      </c>
      <c r="AA86">
        <f>'[1]EVS EARS'!$H82</f>
        <v>1</v>
      </c>
      <c r="AB86">
        <f>'[1]EVS EARS'!$I82</f>
        <v>1</v>
      </c>
      <c r="AC86">
        <v>1</v>
      </c>
      <c r="AD86">
        <f>'[1]EVS EARS'!$J82</f>
        <v>1</v>
      </c>
      <c r="AE86">
        <v>1</v>
      </c>
      <c r="AF86">
        <f t="shared" si="35"/>
        <v>3</v>
      </c>
      <c r="AG86">
        <f>'[1]EVS EARS'!$K82</f>
        <v>1</v>
      </c>
      <c r="AH86">
        <f t="shared" si="27"/>
        <v>1</v>
      </c>
      <c r="AI86">
        <f>'[1]EVS EARS'!$L82</f>
        <v>0</v>
      </c>
      <c r="AJ86">
        <v>1</v>
      </c>
      <c r="AK86">
        <f t="shared" si="28"/>
        <v>1</v>
      </c>
      <c r="AL86">
        <v>1</v>
      </c>
      <c r="AM86">
        <f>'[1]EVS EARS'!$M82</f>
        <v>1</v>
      </c>
      <c r="AN86">
        <v>1</v>
      </c>
      <c r="AO86">
        <f>'[1]EVS EARS'!$N82</f>
        <v>1</v>
      </c>
      <c r="AP86">
        <v>1</v>
      </c>
      <c r="AQ86">
        <v>1</v>
      </c>
      <c r="AR86">
        <v>1</v>
      </c>
      <c r="AS86">
        <f>'[1]EVS EARS'!$O82</f>
        <v>1</v>
      </c>
      <c r="AT86">
        <v>1</v>
      </c>
      <c r="AU86">
        <f t="shared" si="36"/>
        <v>54.875862068965532</v>
      </c>
      <c r="AV86">
        <f t="shared" si="37"/>
        <v>12.809655172413795</v>
      </c>
      <c r="AW86">
        <f t="shared" si="23"/>
        <v>8.3213793103448239</v>
      </c>
      <c r="AX86">
        <f t="shared" si="38"/>
        <v>13.209310344827585</v>
      </c>
      <c r="AY86">
        <v>1</v>
      </c>
      <c r="AZ86">
        <v>1</v>
      </c>
      <c r="BA86">
        <v>1</v>
      </c>
      <c r="BG86">
        <f t="shared" si="39"/>
        <v>103.44827586206897</v>
      </c>
      <c r="BH86" s="10">
        <f t="shared" si="40"/>
        <v>1.0069444444444445E-4</v>
      </c>
    </row>
    <row r="87" spans="1:60" ht="29">
      <c r="A87">
        <v>58</v>
      </c>
      <c r="B87" s="1" t="s">
        <v>1165</v>
      </c>
      <c r="C87" s="16" t="s">
        <v>146</v>
      </c>
      <c r="D87">
        <v>1</v>
      </c>
      <c r="E87">
        <v>1</v>
      </c>
      <c r="F87">
        <f t="shared" si="29"/>
        <v>1</v>
      </c>
      <c r="G87">
        <f t="shared" si="30"/>
        <v>14</v>
      </c>
      <c r="H87">
        <f t="shared" si="31"/>
        <v>14</v>
      </c>
      <c r="I87">
        <f t="shared" si="22"/>
        <v>63</v>
      </c>
      <c r="J87">
        <f>'[1]EVS EARS'!$C83</f>
        <v>18</v>
      </c>
      <c r="K87">
        <f t="shared" si="32"/>
        <v>1.2857142857142858</v>
      </c>
      <c r="L87">
        <f t="shared" si="33"/>
        <v>57</v>
      </c>
      <c r="M87">
        <f t="shared" si="34"/>
        <v>4.0714285714285712</v>
      </c>
      <c r="N87">
        <v>1</v>
      </c>
      <c r="O87">
        <v>1</v>
      </c>
      <c r="P87">
        <v>1</v>
      </c>
      <c r="Q87">
        <v>1</v>
      </c>
      <c r="R87">
        <f>'[1]EVS EARS'!$E83</f>
        <v>1</v>
      </c>
      <c r="S87">
        <v>1</v>
      </c>
      <c r="T87">
        <f t="shared" si="24"/>
        <v>1</v>
      </c>
      <c r="U87">
        <f>'[1]EVS EARS'!$F83</f>
        <v>1</v>
      </c>
      <c r="V87">
        <v>1</v>
      </c>
      <c r="W87">
        <f t="shared" si="25"/>
        <v>1</v>
      </c>
      <c r="X87">
        <f t="shared" si="26"/>
        <v>1</v>
      </c>
      <c r="Y87">
        <f>'[1]EVS EARS'!$D83</f>
        <v>0</v>
      </c>
      <c r="Z87">
        <f>'[1]EVS EARS'!$G83</f>
        <v>1</v>
      </c>
      <c r="AA87">
        <f>'[1]EVS EARS'!$H83</f>
        <v>1</v>
      </c>
      <c r="AB87">
        <f>'[1]EVS EARS'!$I83</f>
        <v>1</v>
      </c>
      <c r="AC87">
        <v>1</v>
      </c>
      <c r="AD87">
        <f>'[1]EVS EARS'!$J83</f>
        <v>1</v>
      </c>
      <c r="AE87">
        <v>1</v>
      </c>
      <c r="AF87">
        <f t="shared" si="35"/>
        <v>6</v>
      </c>
      <c r="AG87">
        <f>'[1]EVS EARS'!$K83</f>
        <v>1</v>
      </c>
      <c r="AH87">
        <f t="shared" si="27"/>
        <v>1</v>
      </c>
      <c r="AI87">
        <f>'[1]EVS EARS'!$L83</f>
        <v>1</v>
      </c>
      <c r="AJ87">
        <v>1</v>
      </c>
      <c r="AK87">
        <f t="shared" si="28"/>
        <v>0</v>
      </c>
      <c r="AL87">
        <v>1</v>
      </c>
      <c r="AM87">
        <f>'[1]EVS EARS'!$M83</f>
        <v>1</v>
      </c>
      <c r="AN87">
        <v>1</v>
      </c>
      <c r="AO87">
        <f>'[1]EVS EARS'!$N83</f>
        <v>1</v>
      </c>
      <c r="AP87">
        <v>1</v>
      </c>
      <c r="AQ87">
        <v>1</v>
      </c>
      <c r="AR87">
        <v>1</v>
      </c>
      <c r="AS87">
        <f>'[1]EVS EARS'!$O83</f>
        <v>1</v>
      </c>
      <c r="AT87">
        <v>1</v>
      </c>
      <c r="AU87">
        <f t="shared" si="36"/>
        <v>83.853571428571442</v>
      </c>
      <c r="AV87">
        <f t="shared" si="37"/>
        <v>5.0414285714285718</v>
      </c>
      <c r="AW87">
        <f t="shared" si="23"/>
        <v>6.0257142857142831</v>
      </c>
      <c r="AX87">
        <f t="shared" si="38"/>
        <v>4.7464285714285701</v>
      </c>
      <c r="AY87">
        <v>1</v>
      </c>
      <c r="AZ87">
        <v>1</v>
      </c>
      <c r="BA87">
        <v>1</v>
      </c>
      <c r="BG87">
        <f t="shared" si="39"/>
        <v>428.57142857142856</v>
      </c>
      <c r="BH87" s="10">
        <f t="shared" si="40"/>
        <v>4.8611111111111115E-5</v>
      </c>
    </row>
    <row r="88" spans="1:60" ht="58">
      <c r="A88">
        <v>59</v>
      </c>
      <c r="B88" s="1" t="s">
        <v>1166</v>
      </c>
      <c r="C88" s="16" t="s">
        <v>146</v>
      </c>
      <c r="D88">
        <v>1</v>
      </c>
      <c r="E88">
        <v>1</v>
      </c>
      <c r="F88">
        <f t="shared" si="29"/>
        <v>2</v>
      </c>
      <c r="G88">
        <f t="shared" si="30"/>
        <v>22</v>
      </c>
      <c r="H88">
        <f t="shared" si="31"/>
        <v>11</v>
      </c>
      <c r="I88">
        <f t="shared" si="22"/>
        <v>115</v>
      </c>
      <c r="J88">
        <f>'[1]EVS EARS'!$C84</f>
        <v>38</v>
      </c>
      <c r="K88">
        <f t="shared" si="32"/>
        <v>1.7272727272727273</v>
      </c>
      <c r="L88">
        <f t="shared" si="33"/>
        <v>113</v>
      </c>
      <c r="M88">
        <f t="shared" si="34"/>
        <v>5.1363636363636367</v>
      </c>
      <c r="N88">
        <v>0</v>
      </c>
      <c r="O88">
        <v>1</v>
      </c>
      <c r="P88">
        <v>0</v>
      </c>
      <c r="Q88">
        <v>0</v>
      </c>
      <c r="R88">
        <f>'[1]EVS EARS'!$E84</f>
        <v>1</v>
      </c>
      <c r="S88">
        <v>1</v>
      </c>
      <c r="T88">
        <f t="shared" si="24"/>
        <v>0</v>
      </c>
      <c r="U88">
        <f>'[1]EVS EARS'!$F84</f>
        <v>1</v>
      </c>
      <c r="V88">
        <v>1</v>
      </c>
      <c r="W88">
        <f t="shared" si="25"/>
        <v>0</v>
      </c>
      <c r="X88">
        <f t="shared" si="26"/>
        <v>1</v>
      </c>
      <c r="Y88">
        <f>'[1]EVS EARS'!$D84</f>
        <v>1</v>
      </c>
      <c r="Z88">
        <f>'[1]EVS EARS'!$G84</f>
        <v>1</v>
      </c>
      <c r="AA88">
        <f>'[1]EVS EARS'!$H84</f>
        <v>1</v>
      </c>
      <c r="AB88">
        <f>'[1]EVS EARS'!$I84</f>
        <v>1</v>
      </c>
      <c r="AC88">
        <v>1</v>
      </c>
      <c r="AD88">
        <f>'[1]EVS EARS'!$J84</f>
        <v>1</v>
      </c>
      <c r="AE88">
        <v>1</v>
      </c>
      <c r="AF88">
        <f t="shared" si="35"/>
        <v>2</v>
      </c>
      <c r="AG88">
        <f>'[1]EVS EARS'!$K84</f>
        <v>0</v>
      </c>
      <c r="AH88">
        <f t="shared" si="27"/>
        <v>1</v>
      </c>
      <c r="AI88">
        <f>'[1]EVS EARS'!$L84</f>
        <v>0</v>
      </c>
      <c r="AJ88">
        <v>1</v>
      </c>
      <c r="AK88">
        <f t="shared" si="28"/>
        <v>1</v>
      </c>
      <c r="AL88">
        <v>1</v>
      </c>
      <c r="AM88">
        <f>'[1]EVS EARS'!$M84</f>
        <v>0</v>
      </c>
      <c r="AN88">
        <v>1</v>
      </c>
      <c r="AO88">
        <f>'[1]EVS EARS'!$N84</f>
        <v>1</v>
      </c>
      <c r="AP88">
        <v>1</v>
      </c>
      <c r="AQ88">
        <v>1</v>
      </c>
      <c r="AR88">
        <v>1</v>
      </c>
      <c r="AS88">
        <f>'[1]EVS EARS'!$O84</f>
        <v>1</v>
      </c>
      <c r="AT88">
        <v>1</v>
      </c>
      <c r="AU88">
        <f t="shared" si="36"/>
        <v>49.542727272727284</v>
      </c>
      <c r="AV88">
        <f t="shared" si="37"/>
        <v>9.081818181818182</v>
      </c>
      <c r="AW88">
        <f t="shared" si="23"/>
        <v>11.710909090909094</v>
      </c>
      <c r="AX88">
        <f t="shared" si="38"/>
        <v>8.2622727272727303</v>
      </c>
      <c r="AY88">
        <v>0</v>
      </c>
      <c r="AZ88">
        <v>1</v>
      </c>
      <c r="BA88">
        <v>1</v>
      </c>
      <c r="BG88">
        <f t="shared" si="39"/>
        <v>90.909090909090907</v>
      </c>
      <c r="BH88" s="10">
        <f t="shared" si="40"/>
        <v>7.6388888888888887E-5</v>
      </c>
    </row>
    <row r="89" spans="1:60" ht="29">
      <c r="A89">
        <v>60</v>
      </c>
      <c r="B89" s="1" t="s">
        <v>1167</v>
      </c>
      <c r="C89" s="16" t="s">
        <v>146</v>
      </c>
      <c r="D89">
        <v>1</v>
      </c>
      <c r="E89">
        <v>1</v>
      </c>
      <c r="F89">
        <f t="shared" si="29"/>
        <v>1</v>
      </c>
      <c r="G89">
        <f t="shared" si="30"/>
        <v>10</v>
      </c>
      <c r="H89">
        <f t="shared" si="31"/>
        <v>10</v>
      </c>
      <c r="I89">
        <f t="shared" si="22"/>
        <v>55</v>
      </c>
      <c r="J89">
        <f>'[1]EVS EARS'!$C85</f>
        <v>15</v>
      </c>
      <c r="K89">
        <f t="shared" si="32"/>
        <v>1.5</v>
      </c>
      <c r="L89">
        <f t="shared" si="33"/>
        <v>51</v>
      </c>
      <c r="M89">
        <f t="shared" si="34"/>
        <v>5.0999999999999996</v>
      </c>
      <c r="N89">
        <v>0</v>
      </c>
      <c r="O89">
        <v>1</v>
      </c>
      <c r="P89">
        <v>1</v>
      </c>
      <c r="Q89">
        <v>1</v>
      </c>
      <c r="R89">
        <f>'[1]EVS EARS'!$E85</f>
        <v>1</v>
      </c>
      <c r="S89">
        <v>1</v>
      </c>
      <c r="T89">
        <f t="shared" si="24"/>
        <v>1</v>
      </c>
      <c r="U89">
        <f>'[1]EVS EARS'!$F85</f>
        <v>1</v>
      </c>
      <c r="V89">
        <v>1</v>
      </c>
      <c r="W89">
        <f t="shared" si="25"/>
        <v>1</v>
      </c>
      <c r="X89">
        <f t="shared" si="26"/>
        <v>1</v>
      </c>
      <c r="Y89">
        <f>'[1]EVS EARS'!$D85</f>
        <v>1</v>
      </c>
      <c r="Z89">
        <f>'[1]EVS EARS'!$G85</f>
        <v>1</v>
      </c>
      <c r="AA89">
        <f>'[1]EVS EARS'!$H85</f>
        <v>1</v>
      </c>
      <c r="AB89">
        <f>'[1]EVS EARS'!$I85</f>
        <v>1</v>
      </c>
      <c r="AC89">
        <v>1</v>
      </c>
      <c r="AD89">
        <f>'[1]EVS EARS'!$J85</f>
        <v>1</v>
      </c>
      <c r="AE89">
        <v>1</v>
      </c>
      <c r="AF89">
        <f t="shared" si="35"/>
        <v>4</v>
      </c>
      <c r="AG89">
        <f>'[1]EVS EARS'!$K85</f>
        <v>1</v>
      </c>
      <c r="AH89">
        <f t="shared" si="27"/>
        <v>1</v>
      </c>
      <c r="AI89">
        <f>'[1]EVS EARS'!$L85</f>
        <v>1</v>
      </c>
      <c r="AJ89">
        <v>1</v>
      </c>
      <c r="AK89">
        <f t="shared" si="28"/>
        <v>0</v>
      </c>
      <c r="AL89">
        <v>1</v>
      </c>
      <c r="AM89">
        <f>'[1]EVS EARS'!$M85</f>
        <v>1</v>
      </c>
      <c r="AN89">
        <v>1</v>
      </c>
      <c r="AO89">
        <f>'[1]EVS EARS'!$N85</f>
        <v>1</v>
      </c>
      <c r="AP89">
        <v>1</v>
      </c>
      <c r="AQ89">
        <v>1</v>
      </c>
      <c r="AR89">
        <v>1</v>
      </c>
      <c r="AS89">
        <f>'[1]EVS EARS'!$O85</f>
        <v>1</v>
      </c>
      <c r="AT89">
        <v>1</v>
      </c>
      <c r="AU89">
        <f t="shared" si="36"/>
        <v>69.785000000000025</v>
      </c>
      <c r="AV89">
        <f t="shared" si="37"/>
        <v>6.0100000000000016</v>
      </c>
      <c r="AW89">
        <f t="shared" si="23"/>
        <v>11.227999999999998</v>
      </c>
      <c r="AX89">
        <f t="shared" si="38"/>
        <v>7.5909999999999975</v>
      </c>
      <c r="AY89">
        <v>1</v>
      </c>
      <c r="AZ89">
        <v>1</v>
      </c>
      <c r="BA89">
        <v>1</v>
      </c>
      <c r="BG89">
        <f t="shared" si="39"/>
        <v>400</v>
      </c>
      <c r="BH89" s="10">
        <f t="shared" si="40"/>
        <v>3.4722222222222222E-5</v>
      </c>
    </row>
    <row r="90" spans="1:60" ht="43.5">
      <c r="A90">
        <v>61</v>
      </c>
      <c r="B90" s="1" t="s">
        <v>1168</v>
      </c>
      <c r="C90" s="16" t="s">
        <v>146</v>
      </c>
      <c r="D90">
        <v>1</v>
      </c>
      <c r="E90">
        <v>1</v>
      </c>
      <c r="F90">
        <f t="shared" si="29"/>
        <v>1</v>
      </c>
      <c r="G90">
        <f t="shared" si="30"/>
        <v>11</v>
      </c>
      <c r="H90">
        <f t="shared" si="31"/>
        <v>11</v>
      </c>
      <c r="I90">
        <f t="shared" si="22"/>
        <v>74</v>
      </c>
      <c r="J90">
        <f>'[1]EVS EARS'!$C86</f>
        <v>21</v>
      </c>
      <c r="K90">
        <f t="shared" si="32"/>
        <v>1.9090909090909092</v>
      </c>
      <c r="L90">
        <f t="shared" si="33"/>
        <v>65</v>
      </c>
      <c r="M90">
        <f t="shared" si="34"/>
        <v>5.9090909090909092</v>
      </c>
      <c r="N90">
        <v>0</v>
      </c>
      <c r="O90">
        <v>1</v>
      </c>
      <c r="P90">
        <v>1</v>
      </c>
      <c r="Q90">
        <v>1</v>
      </c>
      <c r="R90">
        <f>'[1]EVS EARS'!$E86</f>
        <v>1</v>
      </c>
      <c r="S90">
        <v>1</v>
      </c>
      <c r="T90">
        <f t="shared" si="24"/>
        <v>1</v>
      </c>
      <c r="U90">
        <f>'[1]EVS EARS'!$F86</f>
        <v>1</v>
      </c>
      <c r="V90">
        <v>1</v>
      </c>
      <c r="W90">
        <f t="shared" si="25"/>
        <v>1</v>
      </c>
      <c r="X90">
        <f t="shared" si="26"/>
        <v>1</v>
      </c>
      <c r="Y90">
        <f>'[1]EVS EARS'!$D86</f>
        <v>1</v>
      </c>
      <c r="Z90">
        <f>'[1]EVS EARS'!$G86</f>
        <v>1</v>
      </c>
      <c r="AA90">
        <f>'[1]EVS EARS'!$H86</f>
        <v>1</v>
      </c>
      <c r="AB90">
        <f>'[1]EVS EARS'!$I86</f>
        <v>1</v>
      </c>
      <c r="AC90">
        <v>1</v>
      </c>
      <c r="AD90">
        <f>'[1]EVS EARS'!$J86</f>
        <v>1</v>
      </c>
      <c r="AE90">
        <v>1</v>
      </c>
      <c r="AF90">
        <f t="shared" si="35"/>
        <v>9</v>
      </c>
      <c r="AG90">
        <f>'[1]EVS EARS'!$K86</f>
        <v>1</v>
      </c>
      <c r="AH90">
        <f t="shared" si="27"/>
        <v>1</v>
      </c>
      <c r="AI90">
        <f>'[1]EVS EARS'!$L86</f>
        <v>1</v>
      </c>
      <c r="AJ90">
        <v>1</v>
      </c>
      <c r="AK90">
        <f t="shared" si="28"/>
        <v>0</v>
      </c>
      <c r="AL90">
        <v>1</v>
      </c>
      <c r="AM90">
        <f>'[1]EVS EARS'!$M86</f>
        <v>1</v>
      </c>
      <c r="AN90">
        <v>1</v>
      </c>
      <c r="AO90">
        <f>'[1]EVS EARS'!$N86</f>
        <v>1</v>
      </c>
      <c r="AP90">
        <v>1</v>
      </c>
      <c r="AQ90">
        <v>1</v>
      </c>
      <c r="AR90">
        <v>1</v>
      </c>
      <c r="AS90">
        <f>'[1]EVS EARS'!$O86</f>
        <v>1</v>
      </c>
      <c r="AT90">
        <v>1</v>
      </c>
      <c r="AU90">
        <f t="shared" si="36"/>
        <v>34.160909090909108</v>
      </c>
      <c r="AV90">
        <f t="shared" si="37"/>
        <v>11.22727272727273</v>
      </c>
      <c r="AW90">
        <f t="shared" si="23"/>
        <v>16.254545454545461</v>
      </c>
      <c r="AX90">
        <f t="shared" si="38"/>
        <v>11.901818181818179</v>
      </c>
      <c r="AY90">
        <v>1</v>
      </c>
      <c r="AZ90">
        <v>1</v>
      </c>
      <c r="BA90">
        <v>1</v>
      </c>
      <c r="BG90">
        <f t="shared" si="39"/>
        <v>818.18181818181824</v>
      </c>
      <c r="BH90" s="10">
        <f t="shared" si="40"/>
        <v>3.8194444444444444E-5</v>
      </c>
    </row>
    <row r="91" spans="1:60" ht="58">
      <c r="A91">
        <v>62</v>
      </c>
      <c r="B91" s="1" t="s">
        <v>1169</v>
      </c>
      <c r="C91" s="16" t="s">
        <v>146</v>
      </c>
      <c r="D91">
        <v>1</v>
      </c>
      <c r="E91">
        <v>1</v>
      </c>
      <c r="F91">
        <f t="shared" si="29"/>
        <v>1</v>
      </c>
      <c r="G91">
        <f t="shared" si="30"/>
        <v>16</v>
      </c>
      <c r="H91">
        <f t="shared" si="31"/>
        <v>16</v>
      </c>
      <c r="I91">
        <f t="shared" si="22"/>
        <v>93</v>
      </c>
      <c r="J91">
        <f>'[1]EVS EARS'!$C87</f>
        <v>32</v>
      </c>
      <c r="K91">
        <f t="shared" si="32"/>
        <v>2</v>
      </c>
      <c r="L91">
        <f t="shared" si="33"/>
        <v>87</v>
      </c>
      <c r="M91">
        <f t="shared" si="34"/>
        <v>5.4375</v>
      </c>
      <c r="N91">
        <v>0</v>
      </c>
      <c r="O91">
        <v>1</v>
      </c>
      <c r="P91">
        <v>1</v>
      </c>
      <c r="Q91">
        <v>1</v>
      </c>
      <c r="R91">
        <f>'[1]EVS EARS'!$E87</f>
        <v>0</v>
      </c>
      <c r="S91">
        <v>1</v>
      </c>
      <c r="T91">
        <f t="shared" si="24"/>
        <v>0</v>
      </c>
      <c r="U91">
        <f>'[1]EVS EARS'!$F87</f>
        <v>1</v>
      </c>
      <c r="V91">
        <v>1</v>
      </c>
      <c r="W91">
        <f t="shared" si="25"/>
        <v>0</v>
      </c>
      <c r="X91">
        <f t="shared" si="26"/>
        <v>1</v>
      </c>
      <c r="Y91">
        <f>'[1]EVS EARS'!$D87</f>
        <v>1</v>
      </c>
      <c r="Z91">
        <f>'[1]EVS EARS'!$G87</f>
        <v>1</v>
      </c>
      <c r="AA91">
        <f>'[1]EVS EARS'!$H87</f>
        <v>1</v>
      </c>
      <c r="AB91">
        <f>'[1]EVS EARS'!$I87</f>
        <v>1</v>
      </c>
      <c r="AC91">
        <v>1</v>
      </c>
      <c r="AD91">
        <f>'[1]EVS EARS'!$J87</f>
        <v>1</v>
      </c>
      <c r="AE91">
        <v>1</v>
      </c>
      <c r="AF91">
        <f t="shared" si="35"/>
        <v>6</v>
      </c>
      <c r="AG91">
        <f>'[1]EVS EARS'!$K87</f>
        <v>1</v>
      </c>
      <c r="AH91">
        <f t="shared" si="27"/>
        <v>1</v>
      </c>
      <c r="AI91">
        <f>'[1]EVS EARS'!$L87</f>
        <v>1</v>
      </c>
      <c r="AJ91">
        <v>1</v>
      </c>
      <c r="AK91">
        <f t="shared" si="28"/>
        <v>0</v>
      </c>
      <c r="AL91">
        <v>1</v>
      </c>
      <c r="AM91">
        <f>'[1]EVS EARS'!$M87</f>
        <v>1</v>
      </c>
      <c r="AN91">
        <v>1</v>
      </c>
      <c r="AO91">
        <f>'[1]EVS EARS'!$N87</f>
        <v>1</v>
      </c>
      <c r="AP91">
        <v>1</v>
      </c>
      <c r="AQ91">
        <v>1</v>
      </c>
      <c r="AR91">
        <v>1</v>
      </c>
      <c r="AS91">
        <f>'[1]EVS EARS'!$O87</f>
        <v>1</v>
      </c>
      <c r="AT91">
        <v>1</v>
      </c>
      <c r="AU91">
        <f t="shared" si="36"/>
        <v>21.395000000000021</v>
      </c>
      <c r="AV91">
        <f t="shared" si="37"/>
        <v>14.250000000000004</v>
      </c>
      <c r="AW91">
        <f t="shared" si="23"/>
        <v>14.322499999999994</v>
      </c>
      <c r="AX91">
        <f t="shared" si="38"/>
        <v>12.180624999999999</v>
      </c>
      <c r="AY91">
        <v>1</v>
      </c>
      <c r="AZ91">
        <v>1</v>
      </c>
      <c r="BA91">
        <v>1</v>
      </c>
      <c r="BG91">
        <f t="shared" si="39"/>
        <v>375</v>
      </c>
      <c r="BH91" s="10">
        <f t="shared" si="40"/>
        <v>5.5555555555555558E-5</v>
      </c>
    </row>
    <row r="92" spans="1:60" ht="87">
      <c r="A92">
        <v>63</v>
      </c>
      <c r="B92" s="1" t="s">
        <v>1170</v>
      </c>
      <c r="C92" s="16" t="s">
        <v>146</v>
      </c>
      <c r="D92">
        <v>1</v>
      </c>
      <c r="E92">
        <v>1</v>
      </c>
      <c r="F92">
        <f t="shared" si="29"/>
        <v>1</v>
      </c>
      <c r="G92">
        <f t="shared" si="30"/>
        <v>35</v>
      </c>
      <c r="H92">
        <f t="shared" si="31"/>
        <v>35</v>
      </c>
      <c r="I92">
        <f t="shared" si="22"/>
        <v>172</v>
      </c>
      <c r="J92">
        <f>'[1]EVS EARS'!$C88</f>
        <v>60</v>
      </c>
      <c r="K92">
        <f t="shared" si="32"/>
        <v>1.7142857142857142</v>
      </c>
      <c r="L92">
        <f t="shared" si="33"/>
        <v>168</v>
      </c>
      <c r="M92">
        <f t="shared" si="34"/>
        <v>4.8</v>
      </c>
      <c r="N92">
        <v>0</v>
      </c>
      <c r="O92">
        <v>1</v>
      </c>
      <c r="P92">
        <v>0</v>
      </c>
      <c r="Q92">
        <v>1</v>
      </c>
      <c r="R92">
        <f>'[1]EVS EARS'!$E88</f>
        <v>1</v>
      </c>
      <c r="S92">
        <v>1</v>
      </c>
      <c r="T92">
        <f t="shared" si="24"/>
        <v>1</v>
      </c>
      <c r="U92">
        <f>'[1]EVS EARS'!$F88</f>
        <v>1</v>
      </c>
      <c r="V92">
        <v>1</v>
      </c>
      <c r="W92">
        <f t="shared" si="25"/>
        <v>0</v>
      </c>
      <c r="X92">
        <f t="shared" si="26"/>
        <v>1</v>
      </c>
      <c r="Y92">
        <f>'[1]EVS EARS'!$D88</f>
        <v>0</v>
      </c>
      <c r="Z92">
        <f>'[1]EVS EARS'!$G88</f>
        <v>1</v>
      </c>
      <c r="AA92">
        <f>'[1]EVS EARS'!$H88</f>
        <v>1</v>
      </c>
      <c r="AB92">
        <f>'[1]EVS EARS'!$I88</f>
        <v>1</v>
      </c>
      <c r="AC92">
        <v>1</v>
      </c>
      <c r="AD92">
        <f>'[1]EVS EARS'!$J88</f>
        <v>0</v>
      </c>
      <c r="AE92">
        <v>1</v>
      </c>
      <c r="AF92">
        <f t="shared" si="35"/>
        <v>5</v>
      </c>
      <c r="AG92">
        <f>'[1]EVS EARS'!$K88</f>
        <v>1</v>
      </c>
      <c r="AH92">
        <f t="shared" si="27"/>
        <v>0</v>
      </c>
      <c r="AI92">
        <f>'[1]EVS EARS'!$L88</f>
        <v>1</v>
      </c>
      <c r="AJ92">
        <v>1</v>
      </c>
      <c r="AK92">
        <f t="shared" si="28"/>
        <v>1</v>
      </c>
      <c r="AL92">
        <v>1</v>
      </c>
      <c r="AM92">
        <f>'[1]EVS EARS'!$M88</f>
        <v>0</v>
      </c>
      <c r="AN92">
        <v>1</v>
      </c>
      <c r="AO92">
        <f>'[1]EVS EARS'!$N88</f>
        <v>1</v>
      </c>
      <c r="AP92">
        <v>1</v>
      </c>
      <c r="AQ92">
        <v>1</v>
      </c>
      <c r="AR92">
        <v>1</v>
      </c>
      <c r="AS92">
        <f>'[1]EVS EARS'!$O88</f>
        <v>1</v>
      </c>
      <c r="AT92">
        <v>1</v>
      </c>
      <c r="AU92">
        <f t="shared" si="36"/>
        <v>26.281428571428599</v>
      </c>
      <c r="AV92">
        <f t="shared" si="37"/>
        <v>18.288571428571426</v>
      </c>
      <c r="AW92">
        <f t="shared" si="23"/>
        <v>11.578285714285713</v>
      </c>
      <c r="AX92">
        <f t="shared" si="38"/>
        <v>18.678000000000004</v>
      </c>
      <c r="AY92">
        <v>1</v>
      </c>
      <c r="AZ92">
        <v>1</v>
      </c>
      <c r="BA92">
        <v>1</v>
      </c>
      <c r="BG92">
        <f t="shared" si="39"/>
        <v>142.85714285714286</v>
      </c>
      <c r="BH92" s="10">
        <f t="shared" si="40"/>
        <v>1.2152777777777776E-4</v>
      </c>
    </row>
    <row r="93" spans="1:60" ht="58">
      <c r="A93">
        <v>64</v>
      </c>
      <c r="B93" s="1" t="s">
        <v>1171</v>
      </c>
      <c r="C93" s="16" t="s">
        <v>146</v>
      </c>
      <c r="D93">
        <v>1</v>
      </c>
      <c r="E93">
        <v>1</v>
      </c>
      <c r="F93">
        <f t="shared" si="29"/>
        <v>1</v>
      </c>
      <c r="G93">
        <f t="shared" si="30"/>
        <v>23</v>
      </c>
      <c r="H93">
        <f t="shared" si="31"/>
        <v>23</v>
      </c>
      <c r="I93">
        <f t="shared" si="22"/>
        <v>120</v>
      </c>
      <c r="J93">
        <f>'[1]EVS EARS'!$C89</f>
        <v>41</v>
      </c>
      <c r="K93">
        <f t="shared" si="32"/>
        <v>1.7826086956521738</v>
      </c>
      <c r="L93">
        <f t="shared" si="33"/>
        <v>116</v>
      </c>
      <c r="M93">
        <f t="shared" si="34"/>
        <v>5.0434782608695654</v>
      </c>
      <c r="N93">
        <v>0</v>
      </c>
      <c r="O93">
        <v>1</v>
      </c>
      <c r="P93">
        <v>0</v>
      </c>
      <c r="Q93">
        <v>1</v>
      </c>
      <c r="R93">
        <f>'[1]EVS EARS'!$E89</f>
        <v>1</v>
      </c>
      <c r="S93">
        <v>1</v>
      </c>
      <c r="T93">
        <f t="shared" si="24"/>
        <v>1</v>
      </c>
      <c r="U93">
        <f>'[1]EVS EARS'!$F89</f>
        <v>1</v>
      </c>
      <c r="V93">
        <v>1</v>
      </c>
      <c r="W93">
        <f t="shared" si="25"/>
        <v>0</v>
      </c>
      <c r="X93">
        <f t="shared" si="26"/>
        <v>1</v>
      </c>
      <c r="Y93">
        <f>'[1]EVS EARS'!$D89</f>
        <v>0</v>
      </c>
      <c r="Z93">
        <f>'[1]EVS EARS'!$G89</f>
        <v>1</v>
      </c>
      <c r="AA93">
        <f>'[1]EVS EARS'!$H89</f>
        <v>1</v>
      </c>
      <c r="AB93">
        <f>'[1]EVS EARS'!$I89</f>
        <v>1</v>
      </c>
      <c r="AC93">
        <v>1</v>
      </c>
      <c r="AD93">
        <f>'[1]EVS EARS'!$J89</f>
        <v>0</v>
      </c>
      <c r="AE93">
        <v>1</v>
      </c>
      <c r="AF93">
        <f t="shared" si="35"/>
        <v>4</v>
      </c>
      <c r="AG93">
        <f>'[1]EVS EARS'!$K89</f>
        <v>1</v>
      </c>
      <c r="AH93">
        <f t="shared" si="27"/>
        <v>1</v>
      </c>
      <c r="AI93">
        <f>'[1]EVS EARS'!$L89</f>
        <v>1</v>
      </c>
      <c r="AJ93">
        <v>1</v>
      </c>
      <c r="AK93">
        <f t="shared" si="28"/>
        <v>0</v>
      </c>
      <c r="AL93">
        <v>0</v>
      </c>
      <c r="AM93">
        <f>'[1]EVS EARS'!$M89</f>
        <v>0</v>
      </c>
      <c r="AN93">
        <v>1</v>
      </c>
      <c r="AO93">
        <f>'[1]EVS EARS'!$N89</f>
        <v>1</v>
      </c>
      <c r="AP93">
        <v>1</v>
      </c>
      <c r="AQ93">
        <v>1</v>
      </c>
      <c r="AR93">
        <v>1</v>
      </c>
      <c r="AS93">
        <f>'[1]EVS EARS'!$O89</f>
        <v>1</v>
      </c>
      <c r="AT93">
        <v>1</v>
      </c>
      <c r="AU93">
        <f t="shared" si="36"/>
        <v>32.681304347826114</v>
      </c>
      <c r="AV93">
        <f t="shared" si="37"/>
        <v>14.414782608695656</v>
      </c>
      <c r="AW93">
        <f t="shared" si="23"/>
        <v>12.568695652173911</v>
      </c>
      <c r="AX93">
        <f t="shared" si="38"/>
        <v>13.824782608695649</v>
      </c>
      <c r="AY93">
        <v>1</v>
      </c>
      <c r="AZ93">
        <v>1</v>
      </c>
      <c r="BA93">
        <v>1</v>
      </c>
      <c r="BG93">
        <f t="shared" si="39"/>
        <v>173.91304347826087</v>
      </c>
      <c r="BH93" s="10">
        <f t="shared" si="40"/>
        <v>7.9861111111111116E-5</v>
      </c>
    </row>
    <row r="94" spans="1:60" ht="43.5">
      <c r="A94">
        <v>65</v>
      </c>
      <c r="B94" s="1" t="s">
        <v>1172</v>
      </c>
      <c r="C94" s="16" t="s">
        <v>146</v>
      </c>
      <c r="D94">
        <v>1</v>
      </c>
      <c r="E94">
        <v>1</v>
      </c>
      <c r="F94">
        <f t="shared" si="29"/>
        <v>1</v>
      </c>
      <c r="G94">
        <f t="shared" si="30"/>
        <v>16</v>
      </c>
      <c r="H94">
        <f t="shared" si="31"/>
        <v>16</v>
      </c>
      <c r="I94">
        <f t="shared" si="22"/>
        <v>69</v>
      </c>
      <c r="J94">
        <f>'[1]EVS EARS'!$C90</f>
        <v>25</v>
      </c>
      <c r="K94">
        <f t="shared" si="32"/>
        <v>1.5625</v>
      </c>
      <c r="L94">
        <f t="shared" si="33"/>
        <v>68</v>
      </c>
      <c r="M94">
        <f t="shared" si="34"/>
        <v>4.25</v>
      </c>
      <c r="N94">
        <v>0</v>
      </c>
      <c r="O94">
        <v>1</v>
      </c>
      <c r="P94">
        <v>0</v>
      </c>
      <c r="Q94">
        <v>1</v>
      </c>
      <c r="R94">
        <f>'[1]EVS EARS'!$E90</f>
        <v>1</v>
      </c>
      <c r="S94">
        <v>1</v>
      </c>
      <c r="T94">
        <f t="shared" si="24"/>
        <v>1</v>
      </c>
      <c r="U94">
        <f>'[1]EVS EARS'!$F90</f>
        <v>1</v>
      </c>
      <c r="V94">
        <v>1</v>
      </c>
      <c r="W94">
        <f t="shared" si="25"/>
        <v>0</v>
      </c>
      <c r="X94">
        <f t="shared" si="26"/>
        <v>1</v>
      </c>
      <c r="Y94">
        <f>'[1]EVS EARS'!$D90</f>
        <v>0</v>
      </c>
      <c r="Z94">
        <f>'[1]EVS EARS'!$G90</f>
        <v>1</v>
      </c>
      <c r="AA94">
        <f>'[1]EVS EARS'!$H90</f>
        <v>1</v>
      </c>
      <c r="AB94">
        <f>'[1]EVS EARS'!$I90</f>
        <v>1</v>
      </c>
      <c r="AC94">
        <v>1</v>
      </c>
      <c r="AD94">
        <f>'[1]EVS EARS'!$J90</f>
        <v>0</v>
      </c>
      <c r="AE94">
        <v>1</v>
      </c>
      <c r="AF94">
        <f t="shared" si="35"/>
        <v>1</v>
      </c>
      <c r="AG94">
        <f>'[1]EVS EARS'!$K90</f>
        <v>1</v>
      </c>
      <c r="AH94">
        <f t="shared" si="27"/>
        <v>1</v>
      </c>
      <c r="AI94">
        <f>'[1]EVS EARS'!$L90</f>
        <v>1</v>
      </c>
      <c r="AJ94">
        <v>1</v>
      </c>
      <c r="AK94">
        <f t="shared" si="28"/>
        <v>1</v>
      </c>
      <c r="AL94">
        <v>1</v>
      </c>
      <c r="AM94">
        <f>'[1]EVS EARS'!$M90</f>
        <v>0</v>
      </c>
      <c r="AN94">
        <v>1</v>
      </c>
      <c r="AO94">
        <f>'[1]EVS EARS'!$N90</f>
        <v>1</v>
      </c>
      <c r="AP94">
        <v>1</v>
      </c>
      <c r="AQ94">
        <v>1</v>
      </c>
      <c r="AR94">
        <v>1</v>
      </c>
      <c r="AS94">
        <f>'[1]EVS EARS'!$O90</f>
        <v>1</v>
      </c>
      <c r="AT94">
        <v>1</v>
      </c>
      <c r="AU94">
        <f t="shared" si="36"/>
        <v>58.407500000000013</v>
      </c>
      <c r="AV94">
        <f t="shared" si="37"/>
        <v>9.0875000000000021</v>
      </c>
      <c r="AW94">
        <f t="shared" si="23"/>
        <v>7.3399999999999963</v>
      </c>
      <c r="AX94">
        <f t="shared" si="38"/>
        <v>6.5874999999999986</v>
      </c>
      <c r="AY94">
        <v>1</v>
      </c>
      <c r="AZ94">
        <v>1</v>
      </c>
      <c r="BA94">
        <v>1</v>
      </c>
      <c r="BG94">
        <f t="shared" si="39"/>
        <v>62.5</v>
      </c>
      <c r="BH94" s="10">
        <f t="shared" si="40"/>
        <v>5.5555555555555558E-5</v>
      </c>
    </row>
    <row r="95" spans="1:60" ht="72.5">
      <c r="A95" t="s">
        <v>1057</v>
      </c>
      <c r="B95" s="1" t="s">
        <v>1173</v>
      </c>
      <c r="C95" s="16" t="s">
        <v>146</v>
      </c>
      <c r="D95">
        <v>1</v>
      </c>
      <c r="E95">
        <v>1</v>
      </c>
      <c r="F95">
        <f t="shared" si="29"/>
        <v>1</v>
      </c>
      <c r="G95">
        <f t="shared" si="30"/>
        <v>25</v>
      </c>
      <c r="H95">
        <f t="shared" si="31"/>
        <v>25</v>
      </c>
      <c r="I95">
        <f t="shared" si="22"/>
        <v>139</v>
      </c>
      <c r="J95">
        <f>'[1]EVS EARS'!$C91</f>
        <v>44</v>
      </c>
      <c r="K95">
        <f t="shared" si="32"/>
        <v>1.76</v>
      </c>
      <c r="L95">
        <f t="shared" si="33"/>
        <v>134</v>
      </c>
      <c r="M95">
        <f t="shared" si="34"/>
        <v>5.36</v>
      </c>
      <c r="N95">
        <v>0</v>
      </c>
      <c r="O95">
        <v>1</v>
      </c>
      <c r="P95">
        <v>0</v>
      </c>
      <c r="Q95">
        <v>0</v>
      </c>
      <c r="R95">
        <f>'[1]EVS EARS'!$E91</f>
        <v>1</v>
      </c>
      <c r="S95">
        <v>1</v>
      </c>
      <c r="T95">
        <f t="shared" si="24"/>
        <v>0</v>
      </c>
      <c r="U95">
        <f>'[1]EVS EARS'!$F91</f>
        <v>1</v>
      </c>
      <c r="V95">
        <v>1</v>
      </c>
      <c r="W95">
        <f t="shared" si="25"/>
        <v>0</v>
      </c>
      <c r="X95">
        <f t="shared" si="26"/>
        <v>1</v>
      </c>
      <c r="Y95">
        <f>'[1]EVS EARS'!$D91</f>
        <v>1</v>
      </c>
      <c r="Z95">
        <f>'[1]EVS EARS'!$G91</f>
        <v>1</v>
      </c>
      <c r="AA95">
        <f>'[1]EVS EARS'!$H91</f>
        <v>1</v>
      </c>
      <c r="AB95">
        <f>'[1]EVS EARS'!$I91</f>
        <v>1</v>
      </c>
      <c r="AC95">
        <v>1</v>
      </c>
      <c r="AD95">
        <f>'[1]EVS EARS'!$J91</f>
        <v>1</v>
      </c>
      <c r="AE95">
        <v>1</v>
      </c>
      <c r="AF95">
        <f t="shared" si="35"/>
        <v>5</v>
      </c>
      <c r="AG95">
        <f>'[1]EVS EARS'!$K91</f>
        <v>1</v>
      </c>
      <c r="AH95">
        <f t="shared" si="27"/>
        <v>1</v>
      </c>
      <c r="AI95">
        <f>'[1]EVS EARS'!$L91</f>
        <v>0</v>
      </c>
      <c r="AJ95">
        <v>1</v>
      </c>
      <c r="AK95">
        <f t="shared" si="28"/>
        <v>0</v>
      </c>
      <c r="AL95">
        <v>1</v>
      </c>
      <c r="AM95">
        <f>'[1]EVS EARS'!$M91</f>
        <v>1</v>
      </c>
      <c r="AN95">
        <v>1</v>
      </c>
      <c r="AO95">
        <f>'[1]EVS EARS'!$N91</f>
        <v>1</v>
      </c>
      <c r="AP95">
        <v>1</v>
      </c>
      <c r="AQ95">
        <v>1</v>
      </c>
      <c r="AR95">
        <v>1</v>
      </c>
      <c r="AS95">
        <f>'[1]EVS EARS'!$O91</f>
        <v>1</v>
      </c>
      <c r="AT95">
        <v>1</v>
      </c>
      <c r="AU95">
        <f t="shared" si="36"/>
        <v>32.564000000000021</v>
      </c>
      <c r="AV95">
        <f t="shared" si="37"/>
        <v>14.928000000000001</v>
      </c>
      <c r="AW95">
        <f t="shared" si="23"/>
        <v>14.532799999999998</v>
      </c>
      <c r="AX95">
        <f t="shared" si="38"/>
        <v>16.315599999999996</v>
      </c>
      <c r="AY95">
        <v>1</v>
      </c>
      <c r="AZ95">
        <v>1</v>
      </c>
      <c r="BA95">
        <v>1</v>
      </c>
      <c r="BG95">
        <f t="shared" si="39"/>
        <v>200</v>
      </c>
      <c r="BH95" s="10">
        <f t="shared" si="40"/>
        <v>8.6805555555555545E-5</v>
      </c>
    </row>
    <row r="96" spans="1:60" ht="43.5">
      <c r="A96" t="s">
        <v>1059</v>
      </c>
      <c r="B96" s="1" t="s">
        <v>1174</v>
      </c>
      <c r="C96" s="2" t="s">
        <v>166</v>
      </c>
      <c r="D96">
        <v>1</v>
      </c>
      <c r="E96">
        <v>1</v>
      </c>
      <c r="F96">
        <f t="shared" si="29"/>
        <v>1</v>
      </c>
      <c r="G96">
        <f t="shared" si="30"/>
        <v>16</v>
      </c>
      <c r="H96">
        <f t="shared" si="31"/>
        <v>16</v>
      </c>
      <c r="I96">
        <f t="shared" si="22"/>
        <v>81</v>
      </c>
      <c r="J96">
        <f>'[1]EVS EARS'!$C92</f>
        <v>27</v>
      </c>
      <c r="K96">
        <f t="shared" si="32"/>
        <v>1.6875</v>
      </c>
      <c r="L96">
        <f t="shared" si="33"/>
        <v>79</v>
      </c>
      <c r="M96">
        <f t="shared" si="34"/>
        <v>4.9375</v>
      </c>
      <c r="N96">
        <v>0</v>
      </c>
      <c r="O96">
        <v>1</v>
      </c>
      <c r="P96">
        <v>0</v>
      </c>
      <c r="Q96">
        <v>1</v>
      </c>
      <c r="R96">
        <f>'[1]EVS EARS'!$E92</f>
        <v>1</v>
      </c>
      <c r="S96">
        <v>1</v>
      </c>
      <c r="T96">
        <f t="shared" si="24"/>
        <v>1</v>
      </c>
      <c r="U96">
        <f>'[1]EVS EARS'!$F92</f>
        <v>1</v>
      </c>
      <c r="V96">
        <v>1</v>
      </c>
      <c r="W96">
        <f t="shared" si="25"/>
        <v>0</v>
      </c>
      <c r="X96">
        <f t="shared" si="26"/>
        <v>1</v>
      </c>
      <c r="Y96">
        <f>'[1]EVS EARS'!$D92</f>
        <v>1</v>
      </c>
      <c r="Z96">
        <f>'[1]EVS EARS'!$G92</f>
        <v>1</v>
      </c>
      <c r="AA96">
        <f>'[1]EVS EARS'!$H92</f>
        <v>1</v>
      </c>
      <c r="AB96">
        <f>'[1]EVS EARS'!$I92</f>
        <v>1</v>
      </c>
      <c r="AC96">
        <v>1</v>
      </c>
      <c r="AD96">
        <f>'[1]EVS EARS'!$J92</f>
        <v>1</v>
      </c>
      <c r="AE96">
        <v>1</v>
      </c>
      <c r="AF96">
        <f t="shared" si="35"/>
        <v>2</v>
      </c>
      <c r="AG96">
        <f>'[1]EVS EARS'!$K92</f>
        <v>1</v>
      </c>
      <c r="AH96">
        <f t="shared" si="27"/>
        <v>1</v>
      </c>
      <c r="AI96">
        <f>'[1]EVS EARS'!$L92</f>
        <v>1</v>
      </c>
      <c r="AJ96">
        <v>1</v>
      </c>
      <c r="AK96">
        <f t="shared" si="28"/>
        <v>1</v>
      </c>
      <c r="AL96">
        <v>1</v>
      </c>
      <c r="AM96">
        <f>'[1]EVS EARS'!$M92</f>
        <v>1</v>
      </c>
      <c r="AN96">
        <v>1</v>
      </c>
      <c r="AO96">
        <f>'[1]EVS EARS'!$N92</f>
        <v>1</v>
      </c>
      <c r="AP96">
        <v>1</v>
      </c>
      <c r="AQ96">
        <v>1</v>
      </c>
      <c r="AR96">
        <v>1</v>
      </c>
      <c r="AS96">
        <f>'[1]EVS EARS'!$O92</f>
        <v>1</v>
      </c>
      <c r="AT96">
        <v>1</v>
      </c>
      <c r="AU96">
        <f t="shared" si="36"/>
        <v>47.832500000000024</v>
      </c>
      <c r="AV96">
        <f t="shared" si="37"/>
        <v>10.562500000000004</v>
      </c>
      <c r="AW96">
        <f t="shared" si="23"/>
        <v>11.382499999999997</v>
      </c>
      <c r="AX96">
        <f t="shared" si="38"/>
        <v>9.8256249999999987</v>
      </c>
      <c r="AY96">
        <v>1</v>
      </c>
      <c r="AZ96">
        <v>1</v>
      </c>
      <c r="BA96">
        <v>1</v>
      </c>
      <c r="BG96">
        <f t="shared" si="39"/>
        <v>125</v>
      </c>
      <c r="BH96" s="10">
        <f t="shared" si="40"/>
        <v>5.5555555555555558E-5</v>
      </c>
    </row>
    <row r="97" spans="1:60" ht="29">
      <c r="A97">
        <v>66</v>
      </c>
      <c r="B97" s="1" t="s">
        <v>1175</v>
      </c>
      <c r="C97" s="16" t="s">
        <v>146</v>
      </c>
      <c r="D97">
        <v>1</v>
      </c>
      <c r="E97">
        <v>1</v>
      </c>
      <c r="F97">
        <f t="shared" si="29"/>
        <v>1</v>
      </c>
      <c r="G97">
        <f t="shared" si="30"/>
        <v>10</v>
      </c>
      <c r="H97">
        <f t="shared" si="31"/>
        <v>10</v>
      </c>
      <c r="I97">
        <f t="shared" si="22"/>
        <v>51</v>
      </c>
      <c r="J97">
        <f>'[1]EVS EARS'!$C93</f>
        <v>17</v>
      </c>
      <c r="K97">
        <f t="shared" si="32"/>
        <v>1.7</v>
      </c>
      <c r="L97">
        <f t="shared" si="33"/>
        <v>50</v>
      </c>
      <c r="M97">
        <f t="shared" si="34"/>
        <v>5</v>
      </c>
      <c r="N97">
        <v>0</v>
      </c>
      <c r="O97">
        <v>1</v>
      </c>
      <c r="P97">
        <v>1</v>
      </c>
      <c r="Q97">
        <v>1</v>
      </c>
      <c r="R97">
        <f>'[1]EVS EARS'!$E93</f>
        <v>1</v>
      </c>
      <c r="S97">
        <v>1</v>
      </c>
      <c r="T97">
        <f t="shared" si="24"/>
        <v>1</v>
      </c>
      <c r="U97">
        <f>'[1]EVS EARS'!$F93</f>
        <v>1</v>
      </c>
      <c r="V97">
        <v>1</v>
      </c>
      <c r="W97">
        <f t="shared" si="25"/>
        <v>1</v>
      </c>
      <c r="X97">
        <f t="shared" si="26"/>
        <v>1</v>
      </c>
      <c r="Y97">
        <f>'[1]EVS EARS'!$D93</f>
        <v>1</v>
      </c>
      <c r="Z97">
        <f>'[1]EVS EARS'!$G93</f>
        <v>1</v>
      </c>
      <c r="AA97">
        <f>'[1]EVS EARS'!$H93</f>
        <v>1</v>
      </c>
      <c r="AB97">
        <f>'[1]EVS EARS'!$I93</f>
        <v>1</v>
      </c>
      <c r="AC97">
        <v>1</v>
      </c>
      <c r="AD97">
        <f>'[1]EVS EARS'!$J93</f>
        <v>1</v>
      </c>
      <c r="AE97">
        <v>1</v>
      </c>
      <c r="AF97">
        <f t="shared" si="35"/>
        <v>1</v>
      </c>
      <c r="AG97">
        <f>'[1]EVS EARS'!$K93</f>
        <v>1</v>
      </c>
      <c r="AH97">
        <f t="shared" si="27"/>
        <v>1</v>
      </c>
      <c r="AI97">
        <f>'[1]EVS EARS'!$L93</f>
        <v>1</v>
      </c>
      <c r="AJ97">
        <v>1</v>
      </c>
      <c r="AK97">
        <f t="shared" si="28"/>
        <v>1</v>
      </c>
      <c r="AL97">
        <v>1</v>
      </c>
      <c r="AM97">
        <f>'[1]EVS EARS'!$M93</f>
        <v>1</v>
      </c>
      <c r="AN97">
        <v>1</v>
      </c>
      <c r="AO97">
        <f>'[1]EVS EARS'!$N93</f>
        <v>1</v>
      </c>
      <c r="AP97">
        <v>1</v>
      </c>
      <c r="AQ97">
        <v>1</v>
      </c>
      <c r="AR97">
        <v>1</v>
      </c>
      <c r="AS97">
        <f>'[1]EVS EARS'!$O93</f>
        <v>1</v>
      </c>
      <c r="AT97">
        <v>1</v>
      </c>
      <c r="AU97">
        <f t="shared" si="36"/>
        <v>52.865000000000016</v>
      </c>
      <c r="AV97">
        <f t="shared" si="37"/>
        <v>8.370000000000001</v>
      </c>
      <c r="AW97">
        <f t="shared" si="23"/>
        <v>10.639999999999997</v>
      </c>
      <c r="AX97">
        <f t="shared" si="38"/>
        <v>7.120000000000001</v>
      </c>
      <c r="AY97">
        <v>1</v>
      </c>
      <c r="AZ97">
        <v>1</v>
      </c>
      <c r="BA97">
        <v>1</v>
      </c>
      <c r="BG97">
        <f t="shared" si="39"/>
        <v>100</v>
      </c>
      <c r="BH97" s="10">
        <f t="shared" si="40"/>
        <v>3.4722222222222222E-5</v>
      </c>
    </row>
    <row r="98" spans="1:60" ht="29">
      <c r="A98">
        <v>67</v>
      </c>
      <c r="B98" s="1" t="s">
        <v>1176</v>
      </c>
      <c r="C98" s="16" t="s">
        <v>146</v>
      </c>
      <c r="D98">
        <v>1</v>
      </c>
      <c r="E98">
        <v>1</v>
      </c>
      <c r="F98">
        <f t="shared" si="29"/>
        <v>1</v>
      </c>
      <c r="G98">
        <f t="shared" si="30"/>
        <v>10</v>
      </c>
      <c r="H98">
        <f t="shared" si="31"/>
        <v>10</v>
      </c>
      <c r="I98">
        <f t="shared" si="22"/>
        <v>50</v>
      </c>
      <c r="J98">
        <f>'[1]EVS EARS'!$C94</f>
        <v>18</v>
      </c>
      <c r="K98">
        <f t="shared" si="32"/>
        <v>1.8</v>
      </c>
      <c r="L98">
        <f t="shared" si="33"/>
        <v>49</v>
      </c>
      <c r="M98">
        <f t="shared" si="34"/>
        <v>4.9000000000000004</v>
      </c>
      <c r="N98">
        <v>0</v>
      </c>
      <c r="O98">
        <v>1</v>
      </c>
      <c r="P98">
        <v>1</v>
      </c>
      <c r="Q98">
        <v>1</v>
      </c>
      <c r="R98">
        <f>'[1]EVS EARS'!$E94</f>
        <v>1</v>
      </c>
      <c r="S98">
        <v>1</v>
      </c>
      <c r="T98">
        <f t="shared" si="24"/>
        <v>1</v>
      </c>
      <c r="U98">
        <f>'[1]EVS EARS'!$F94</f>
        <v>1</v>
      </c>
      <c r="V98">
        <v>1</v>
      </c>
      <c r="W98">
        <f t="shared" si="25"/>
        <v>1</v>
      </c>
      <c r="X98">
        <f t="shared" si="26"/>
        <v>1</v>
      </c>
      <c r="Y98">
        <f>'[1]EVS EARS'!$D94</f>
        <v>0</v>
      </c>
      <c r="Z98">
        <f>'[1]EVS EARS'!$G94</f>
        <v>1</v>
      </c>
      <c r="AA98">
        <f>'[1]EVS EARS'!$H94</f>
        <v>1</v>
      </c>
      <c r="AB98">
        <f>'[1]EVS EARS'!$I94</f>
        <v>1</v>
      </c>
      <c r="AC98">
        <v>1</v>
      </c>
      <c r="AD98">
        <f>'[1]EVS EARS'!$J94</f>
        <v>1</v>
      </c>
      <c r="AE98">
        <v>1</v>
      </c>
      <c r="AF98">
        <f t="shared" si="35"/>
        <v>1</v>
      </c>
      <c r="AG98">
        <f>'[1]EVS EARS'!$K94</f>
        <v>1</v>
      </c>
      <c r="AH98">
        <f t="shared" si="27"/>
        <v>1</v>
      </c>
      <c r="AI98">
        <f>'[1]EVS EARS'!$L94</f>
        <v>1</v>
      </c>
      <c r="AJ98">
        <v>1</v>
      </c>
      <c r="AK98">
        <f t="shared" si="28"/>
        <v>1</v>
      </c>
      <c r="AL98">
        <v>1</v>
      </c>
      <c r="AM98">
        <f>'[1]EVS EARS'!$M94</f>
        <v>1</v>
      </c>
      <c r="AN98">
        <v>1</v>
      </c>
      <c r="AO98">
        <f>'[1]EVS EARS'!$N94</f>
        <v>1</v>
      </c>
      <c r="AP98">
        <v>1</v>
      </c>
      <c r="AQ98">
        <v>1</v>
      </c>
      <c r="AR98">
        <v>1</v>
      </c>
      <c r="AS98">
        <f>'[1]EVS EARS'!$O94</f>
        <v>1</v>
      </c>
      <c r="AT98">
        <v>1</v>
      </c>
      <c r="AU98">
        <f t="shared" si="36"/>
        <v>44.405000000000008</v>
      </c>
      <c r="AV98">
        <f t="shared" si="37"/>
        <v>9.5500000000000007</v>
      </c>
      <c r="AW98">
        <f t="shared" si="23"/>
        <v>10.051999999999996</v>
      </c>
      <c r="AX98">
        <f t="shared" si="38"/>
        <v>6.6490000000000009</v>
      </c>
      <c r="AY98">
        <v>1</v>
      </c>
      <c r="AZ98">
        <v>1</v>
      </c>
      <c r="BA98">
        <v>1</v>
      </c>
      <c r="BG98">
        <f t="shared" si="39"/>
        <v>100</v>
      </c>
      <c r="BH98" s="10">
        <f t="shared" si="40"/>
        <v>3.4722222222222222E-5</v>
      </c>
    </row>
    <row r="99" spans="1:60" ht="58">
      <c r="A99">
        <v>68</v>
      </c>
      <c r="B99" s="1" t="s">
        <v>1177</v>
      </c>
      <c r="C99" s="16" t="s">
        <v>146</v>
      </c>
      <c r="D99">
        <v>1</v>
      </c>
      <c r="E99">
        <v>1</v>
      </c>
      <c r="F99">
        <f t="shared" si="29"/>
        <v>2</v>
      </c>
      <c r="G99">
        <f t="shared" si="30"/>
        <v>21</v>
      </c>
      <c r="H99">
        <f t="shared" si="31"/>
        <v>10.5</v>
      </c>
      <c r="I99">
        <f t="shared" si="22"/>
        <v>102</v>
      </c>
      <c r="J99">
        <f>'[1]EVS EARS'!$C95</f>
        <v>38</v>
      </c>
      <c r="K99">
        <f t="shared" si="32"/>
        <v>1.8095238095238095</v>
      </c>
      <c r="L99">
        <f t="shared" si="33"/>
        <v>100</v>
      </c>
      <c r="M99">
        <f t="shared" si="34"/>
        <v>4.7619047619047619</v>
      </c>
      <c r="N99">
        <v>0</v>
      </c>
      <c r="O99">
        <v>1</v>
      </c>
      <c r="P99">
        <v>1</v>
      </c>
      <c r="Q99">
        <v>1</v>
      </c>
      <c r="R99">
        <f>'[1]EVS EARS'!$E95</f>
        <v>1</v>
      </c>
      <c r="S99">
        <v>1</v>
      </c>
      <c r="T99">
        <f t="shared" si="24"/>
        <v>1</v>
      </c>
      <c r="U99">
        <f>'[1]EVS EARS'!$F95</f>
        <v>1</v>
      </c>
      <c r="V99">
        <v>1</v>
      </c>
      <c r="W99">
        <f t="shared" si="25"/>
        <v>1</v>
      </c>
      <c r="X99">
        <f t="shared" si="26"/>
        <v>1</v>
      </c>
      <c r="Y99">
        <f>'[1]EVS EARS'!$D95</f>
        <v>0</v>
      </c>
      <c r="Z99">
        <f>'[1]EVS EARS'!$G95</f>
        <v>1</v>
      </c>
      <c r="AA99">
        <f>'[1]EVS EARS'!$H95</f>
        <v>1</v>
      </c>
      <c r="AB99">
        <f>'[1]EVS EARS'!$I95</f>
        <v>1</v>
      </c>
      <c r="AC99">
        <v>1</v>
      </c>
      <c r="AD99">
        <f>'[1]EVS EARS'!$J95</f>
        <v>1</v>
      </c>
      <c r="AE99">
        <v>1</v>
      </c>
      <c r="AF99">
        <f t="shared" si="35"/>
        <v>2</v>
      </c>
      <c r="AG99">
        <f>'[1]EVS EARS'!$K95</f>
        <v>1</v>
      </c>
      <c r="AH99">
        <f t="shared" si="27"/>
        <v>1</v>
      </c>
      <c r="AI99">
        <f>'[1]EVS EARS'!$L95</f>
        <v>1</v>
      </c>
      <c r="AJ99">
        <v>1</v>
      </c>
      <c r="AK99">
        <f t="shared" si="28"/>
        <v>1</v>
      </c>
      <c r="AL99">
        <v>1</v>
      </c>
      <c r="AM99">
        <f>'[1]EVS EARS'!$M95</f>
        <v>1</v>
      </c>
      <c r="AN99">
        <v>1</v>
      </c>
      <c r="AO99">
        <f>'[1]EVS EARS'!$N95</f>
        <v>1</v>
      </c>
      <c r="AP99">
        <v>1</v>
      </c>
      <c r="AQ99">
        <v>1</v>
      </c>
      <c r="AR99">
        <v>1</v>
      </c>
      <c r="AS99">
        <f>'[1]EVS EARS'!$O95</f>
        <v>1</v>
      </c>
      <c r="AT99">
        <v>1</v>
      </c>
      <c r="AU99">
        <f t="shared" si="36"/>
        <v>43.09178571428572</v>
      </c>
      <c r="AV99">
        <f t="shared" si="37"/>
        <v>9.8573809523809537</v>
      </c>
      <c r="AW99">
        <f t="shared" si="23"/>
        <v>9.380952380952376</v>
      </c>
      <c r="AX99">
        <f t="shared" si="38"/>
        <v>6.2485714285714273</v>
      </c>
      <c r="AY99">
        <v>0</v>
      </c>
      <c r="AZ99">
        <v>1</v>
      </c>
      <c r="BA99">
        <v>1</v>
      </c>
      <c r="BG99">
        <f t="shared" si="39"/>
        <v>95.238095238095227</v>
      </c>
      <c r="BH99" s="10">
        <f t="shared" si="40"/>
        <v>7.2916666666666659E-5</v>
      </c>
    </row>
    <row r="100" spans="1:60" ht="87">
      <c r="A100">
        <v>69</v>
      </c>
      <c r="B100" s="1" t="s">
        <v>1178</v>
      </c>
      <c r="C100" s="16" t="s">
        <v>146</v>
      </c>
      <c r="D100">
        <v>1</v>
      </c>
      <c r="E100">
        <v>1</v>
      </c>
      <c r="F100">
        <f t="shared" si="29"/>
        <v>1</v>
      </c>
      <c r="G100">
        <f t="shared" si="30"/>
        <v>33</v>
      </c>
      <c r="H100">
        <f t="shared" si="31"/>
        <v>33</v>
      </c>
      <c r="I100">
        <f t="shared" si="22"/>
        <v>177</v>
      </c>
      <c r="J100">
        <f>'[1]EVS EARS'!$C96</f>
        <v>54</v>
      </c>
      <c r="K100">
        <f t="shared" si="32"/>
        <v>1.6363636363636365</v>
      </c>
      <c r="L100">
        <f t="shared" si="33"/>
        <v>167</v>
      </c>
      <c r="M100">
        <f t="shared" si="34"/>
        <v>5.0606060606060606</v>
      </c>
      <c r="N100">
        <v>0</v>
      </c>
      <c r="O100">
        <v>1</v>
      </c>
      <c r="P100">
        <v>1</v>
      </c>
      <c r="Q100">
        <v>1</v>
      </c>
      <c r="R100">
        <f>'[1]EVS EARS'!$E96</f>
        <v>0</v>
      </c>
      <c r="S100">
        <v>1</v>
      </c>
      <c r="T100">
        <f t="shared" si="24"/>
        <v>0</v>
      </c>
      <c r="U100">
        <f>'[1]EVS EARS'!$F96</f>
        <v>1</v>
      </c>
      <c r="V100">
        <v>1</v>
      </c>
      <c r="W100">
        <f t="shared" si="25"/>
        <v>0</v>
      </c>
      <c r="X100">
        <f t="shared" si="26"/>
        <v>1</v>
      </c>
      <c r="Y100">
        <f>'[1]EVS EARS'!$D96</f>
        <v>1</v>
      </c>
      <c r="Z100">
        <f>'[1]EVS EARS'!$G96</f>
        <v>1</v>
      </c>
      <c r="AA100">
        <f>'[1]EVS EARS'!$H96</f>
        <v>1</v>
      </c>
      <c r="AB100">
        <f>'[1]EVS EARS'!$I96</f>
        <v>1</v>
      </c>
      <c r="AC100">
        <v>1</v>
      </c>
      <c r="AD100">
        <f>'[1]EVS EARS'!$J96</f>
        <v>1</v>
      </c>
      <c r="AE100">
        <v>1</v>
      </c>
      <c r="AF100">
        <f t="shared" si="35"/>
        <v>10</v>
      </c>
      <c r="AG100">
        <f>'[1]EVS EARS'!$K96</f>
        <v>1</v>
      </c>
      <c r="AH100">
        <f t="shared" si="27"/>
        <v>1</v>
      </c>
      <c r="AI100">
        <f>'[1]EVS EARS'!$L96</f>
        <v>0</v>
      </c>
      <c r="AJ100">
        <v>0</v>
      </c>
      <c r="AK100">
        <f t="shared" si="28"/>
        <v>0</v>
      </c>
      <c r="AL100">
        <v>1</v>
      </c>
      <c r="AM100">
        <f>'[1]EVS EARS'!$M96</f>
        <v>0</v>
      </c>
      <c r="AN100">
        <v>1</v>
      </c>
      <c r="AO100">
        <f>'[1]EVS EARS'!$N96</f>
        <v>1</v>
      </c>
      <c r="AP100">
        <v>1</v>
      </c>
      <c r="AQ100">
        <v>1</v>
      </c>
      <c r="AR100">
        <v>1</v>
      </c>
      <c r="AS100">
        <f>'[1]EVS EARS'!$O96</f>
        <v>1</v>
      </c>
      <c r="AT100">
        <v>1</v>
      </c>
      <c r="AU100">
        <f t="shared" si="36"/>
        <v>34.903636363636373</v>
      </c>
      <c r="AV100">
        <f t="shared" si="37"/>
        <v>16.589090909090917</v>
      </c>
      <c r="AW100">
        <f t="shared" si="23"/>
        <v>13.059393939393939</v>
      </c>
      <c r="AX100">
        <f t="shared" si="38"/>
        <v>18.905454545454546</v>
      </c>
      <c r="AY100">
        <v>1</v>
      </c>
      <c r="AZ100">
        <v>1</v>
      </c>
      <c r="BA100">
        <v>1</v>
      </c>
      <c r="BG100">
        <f t="shared" si="39"/>
        <v>303.03030303030306</v>
      </c>
      <c r="BH100" s="10">
        <f t="shared" si="40"/>
        <v>1.1458333333333333E-4</v>
      </c>
    </row>
    <row r="101" spans="1:60" ht="43.5">
      <c r="A101">
        <v>70</v>
      </c>
      <c r="B101" s="1" t="s">
        <v>1179</v>
      </c>
      <c r="C101" s="16" t="s">
        <v>146</v>
      </c>
      <c r="D101">
        <v>1</v>
      </c>
      <c r="E101">
        <v>1</v>
      </c>
      <c r="F101">
        <f t="shared" si="29"/>
        <v>1</v>
      </c>
      <c r="G101">
        <f t="shared" si="30"/>
        <v>14</v>
      </c>
      <c r="H101">
        <f t="shared" si="31"/>
        <v>14</v>
      </c>
      <c r="I101">
        <f t="shared" si="22"/>
        <v>82</v>
      </c>
      <c r="J101">
        <f>'[1]EVS EARS'!$C97</f>
        <v>27</v>
      </c>
      <c r="K101">
        <f t="shared" si="32"/>
        <v>1.9285714285714286</v>
      </c>
      <c r="L101">
        <f t="shared" si="33"/>
        <v>81</v>
      </c>
      <c r="M101">
        <f t="shared" si="34"/>
        <v>5.7857142857142856</v>
      </c>
      <c r="N101">
        <v>1</v>
      </c>
      <c r="O101">
        <v>1</v>
      </c>
      <c r="P101">
        <v>1</v>
      </c>
      <c r="Q101">
        <v>1</v>
      </c>
      <c r="R101">
        <f>'[1]EVS EARS'!$E97</f>
        <v>0</v>
      </c>
      <c r="S101">
        <v>1</v>
      </c>
      <c r="T101">
        <f t="shared" si="24"/>
        <v>0</v>
      </c>
      <c r="U101">
        <f>'[1]EVS EARS'!$F97</f>
        <v>1</v>
      </c>
      <c r="V101">
        <v>1</v>
      </c>
      <c r="W101">
        <f t="shared" si="25"/>
        <v>0</v>
      </c>
      <c r="X101">
        <f t="shared" si="26"/>
        <v>1</v>
      </c>
      <c r="Y101">
        <f>'[1]EVS EARS'!$D97</f>
        <v>1</v>
      </c>
      <c r="Z101">
        <f>'[1]EVS EARS'!$G97</f>
        <v>1</v>
      </c>
      <c r="AA101">
        <f>'[1]EVS EARS'!$H97</f>
        <v>1</v>
      </c>
      <c r="AB101">
        <f>'[1]EVS EARS'!$I97</f>
        <v>1</v>
      </c>
      <c r="AC101">
        <v>1</v>
      </c>
      <c r="AD101">
        <f>'[1]EVS EARS'!$J97</f>
        <v>1</v>
      </c>
      <c r="AE101">
        <v>1</v>
      </c>
      <c r="AF101">
        <f t="shared" si="35"/>
        <v>1</v>
      </c>
      <c r="AG101">
        <f>'[1]EVS EARS'!$K97</f>
        <v>1</v>
      </c>
      <c r="AH101">
        <f t="shared" si="27"/>
        <v>1</v>
      </c>
      <c r="AI101">
        <f>'[1]EVS EARS'!$L97</f>
        <v>0</v>
      </c>
      <c r="AJ101">
        <v>1</v>
      </c>
      <c r="AK101">
        <f t="shared" si="28"/>
        <v>1</v>
      </c>
      <c r="AL101">
        <v>1</v>
      </c>
      <c r="AM101">
        <f>'[1]EVS EARS'!$M97</f>
        <v>0</v>
      </c>
      <c r="AN101">
        <v>1</v>
      </c>
      <c r="AO101">
        <f>'[1]EVS EARS'!$N97</f>
        <v>1</v>
      </c>
      <c r="AP101">
        <v>1</v>
      </c>
      <c r="AQ101">
        <v>1</v>
      </c>
      <c r="AR101">
        <v>1</v>
      </c>
      <c r="AS101">
        <f>'[1]EVS EARS'!$O97</f>
        <v>1</v>
      </c>
      <c r="AT101">
        <v>1</v>
      </c>
      <c r="AU101">
        <f t="shared" si="36"/>
        <v>29.467857142857163</v>
      </c>
      <c r="AV101">
        <f t="shared" si="37"/>
        <v>12.627142857142861</v>
      </c>
      <c r="AW101">
        <f t="shared" si="23"/>
        <v>16.105714285714289</v>
      </c>
      <c r="AX101">
        <f t="shared" si="38"/>
        <v>12.820714285714281</v>
      </c>
      <c r="AY101">
        <v>1</v>
      </c>
      <c r="AZ101">
        <v>1</v>
      </c>
      <c r="BA101">
        <v>1</v>
      </c>
      <c r="BG101">
        <f t="shared" si="39"/>
        <v>71.428571428571431</v>
      </c>
      <c r="BH101" s="10">
        <f t="shared" si="40"/>
        <v>4.8611111111111115E-5</v>
      </c>
    </row>
    <row r="102" spans="1:60" ht="58">
      <c r="A102">
        <v>71</v>
      </c>
      <c r="B102" s="1" t="s">
        <v>1180</v>
      </c>
      <c r="C102" s="16" t="s">
        <v>146</v>
      </c>
      <c r="D102">
        <v>1</v>
      </c>
      <c r="E102">
        <v>1</v>
      </c>
      <c r="F102">
        <f t="shared" si="29"/>
        <v>1</v>
      </c>
      <c r="G102">
        <f t="shared" si="30"/>
        <v>19</v>
      </c>
      <c r="H102">
        <f t="shared" si="31"/>
        <v>19</v>
      </c>
      <c r="I102">
        <f t="shared" si="22"/>
        <v>123</v>
      </c>
      <c r="J102">
        <f>'[1]EVS EARS'!$C98</f>
        <v>44</v>
      </c>
      <c r="K102">
        <f t="shared" si="32"/>
        <v>2.3157894736842106</v>
      </c>
      <c r="L102">
        <f t="shared" si="33"/>
        <v>120</v>
      </c>
      <c r="M102">
        <f t="shared" si="34"/>
        <v>6.3157894736842106</v>
      </c>
      <c r="N102">
        <v>0</v>
      </c>
      <c r="O102">
        <v>1</v>
      </c>
      <c r="P102">
        <v>0</v>
      </c>
      <c r="Q102">
        <v>1</v>
      </c>
      <c r="R102">
        <f>'[1]EVS EARS'!$E98</f>
        <v>0</v>
      </c>
      <c r="S102">
        <v>1</v>
      </c>
      <c r="T102">
        <f t="shared" si="24"/>
        <v>0</v>
      </c>
      <c r="U102">
        <f>'[1]EVS EARS'!$F98</f>
        <v>1</v>
      </c>
      <c r="V102">
        <v>1</v>
      </c>
      <c r="W102">
        <f t="shared" si="25"/>
        <v>0</v>
      </c>
      <c r="X102">
        <f t="shared" si="26"/>
        <v>1</v>
      </c>
      <c r="Y102">
        <f>'[1]EVS EARS'!$D98</f>
        <v>1</v>
      </c>
      <c r="Z102">
        <f>'[1]EVS EARS'!$G98</f>
        <v>1</v>
      </c>
      <c r="AA102">
        <f>'[1]EVS EARS'!$H98</f>
        <v>1</v>
      </c>
      <c r="AB102">
        <f>'[1]EVS EARS'!$I98</f>
        <v>1</v>
      </c>
      <c r="AC102">
        <v>1</v>
      </c>
      <c r="AD102">
        <f>'[1]EVS EARS'!$J98</f>
        <v>1</v>
      </c>
      <c r="AE102">
        <v>1</v>
      </c>
      <c r="AF102">
        <f t="shared" si="35"/>
        <v>3</v>
      </c>
      <c r="AG102">
        <f>'[1]EVS EARS'!$K98</f>
        <v>1</v>
      </c>
      <c r="AH102">
        <f t="shared" si="27"/>
        <v>1</v>
      </c>
      <c r="AI102">
        <f>'[1]EVS EARS'!$L98</f>
        <v>0</v>
      </c>
      <c r="AJ102">
        <v>1</v>
      </c>
      <c r="AK102">
        <f t="shared" si="28"/>
        <v>1</v>
      </c>
      <c r="AL102">
        <v>1</v>
      </c>
      <c r="AM102">
        <f>'[1]EVS EARS'!$M98</f>
        <v>1</v>
      </c>
      <c r="AN102">
        <v>1</v>
      </c>
      <c r="AO102">
        <f>'[1]EVS EARS'!$N98</f>
        <v>1</v>
      </c>
      <c r="AP102">
        <v>1</v>
      </c>
      <c r="AQ102">
        <v>1</v>
      </c>
      <c r="AR102">
        <v>1</v>
      </c>
      <c r="AS102">
        <f>'[1]EVS EARS'!$O98</f>
        <v>1</v>
      </c>
      <c r="AT102">
        <v>1</v>
      </c>
      <c r="AU102">
        <f t="shared" si="36"/>
        <v>-8.3657894736842024</v>
      </c>
      <c r="AV102">
        <f t="shared" si="37"/>
        <v>19.146315789473686</v>
      </c>
      <c r="AW102">
        <f t="shared" si="23"/>
        <v>19.778947368421047</v>
      </c>
      <c r="AX102">
        <f t="shared" si="38"/>
        <v>17.817368421052628</v>
      </c>
      <c r="AY102">
        <v>1</v>
      </c>
      <c r="AZ102">
        <v>1</v>
      </c>
      <c r="BA102">
        <v>1</v>
      </c>
      <c r="BG102">
        <f t="shared" si="39"/>
        <v>157.89473684210526</v>
      </c>
      <c r="BH102" s="10">
        <f t="shared" si="40"/>
        <v>6.597222222222223E-5</v>
      </c>
    </row>
    <row r="103" spans="1:60" ht="43.5">
      <c r="A103">
        <v>72</v>
      </c>
      <c r="B103" s="1" t="s">
        <v>1181</v>
      </c>
      <c r="C103" s="16" t="s">
        <v>146</v>
      </c>
      <c r="D103">
        <v>1</v>
      </c>
      <c r="E103">
        <v>1</v>
      </c>
      <c r="F103">
        <f t="shared" si="29"/>
        <v>1</v>
      </c>
      <c r="G103">
        <f t="shared" si="30"/>
        <v>16</v>
      </c>
      <c r="H103">
        <f t="shared" si="31"/>
        <v>16</v>
      </c>
      <c r="I103">
        <f t="shared" si="22"/>
        <v>68</v>
      </c>
      <c r="J103">
        <f>'[1]EVS EARS'!$C99</f>
        <v>24</v>
      </c>
      <c r="K103">
        <f t="shared" si="32"/>
        <v>1.5</v>
      </c>
      <c r="L103">
        <f t="shared" si="33"/>
        <v>61</v>
      </c>
      <c r="M103">
        <f t="shared" si="34"/>
        <v>3.8125</v>
      </c>
      <c r="N103">
        <v>0</v>
      </c>
      <c r="O103">
        <v>1</v>
      </c>
      <c r="P103">
        <v>1</v>
      </c>
      <c r="Q103">
        <v>1</v>
      </c>
      <c r="R103">
        <f>'[1]EVS EARS'!$E99</f>
        <v>1</v>
      </c>
      <c r="S103">
        <v>1</v>
      </c>
      <c r="T103">
        <f t="shared" si="24"/>
        <v>1</v>
      </c>
      <c r="U103">
        <f>'[1]EVS EARS'!$F99</f>
        <v>1</v>
      </c>
      <c r="V103">
        <v>1</v>
      </c>
      <c r="W103">
        <f t="shared" si="25"/>
        <v>1</v>
      </c>
      <c r="X103">
        <f t="shared" si="26"/>
        <v>1</v>
      </c>
      <c r="Y103">
        <f>'[1]EVS EARS'!$D99</f>
        <v>0</v>
      </c>
      <c r="Z103">
        <f>'[1]EVS EARS'!$G99</f>
        <v>1</v>
      </c>
      <c r="AA103">
        <f>'[1]EVS EARS'!$H99</f>
        <v>1</v>
      </c>
      <c r="AB103">
        <f>'[1]EVS EARS'!$I99</f>
        <v>1</v>
      </c>
      <c r="AC103">
        <v>1</v>
      </c>
      <c r="AD103">
        <f>'[1]EVS EARS'!$J99</f>
        <v>1</v>
      </c>
      <c r="AE103">
        <v>1</v>
      </c>
      <c r="AF103">
        <f t="shared" si="35"/>
        <v>7</v>
      </c>
      <c r="AG103">
        <f>'[1]EVS EARS'!$K99</f>
        <v>1</v>
      </c>
      <c r="AH103">
        <f t="shared" si="27"/>
        <v>1</v>
      </c>
      <c r="AI103">
        <f>'[1]EVS EARS'!$L99</f>
        <v>0</v>
      </c>
      <c r="AJ103">
        <v>1</v>
      </c>
      <c r="AK103">
        <f t="shared" si="28"/>
        <v>0</v>
      </c>
      <c r="AL103">
        <v>1</v>
      </c>
      <c r="AM103">
        <f>'[1]EVS EARS'!$M99</f>
        <v>1</v>
      </c>
      <c r="AN103">
        <v>0</v>
      </c>
      <c r="AO103">
        <f>'[1]EVS EARS'!$N99</f>
        <v>1</v>
      </c>
      <c r="AP103">
        <v>1</v>
      </c>
      <c r="AQ103">
        <v>1</v>
      </c>
      <c r="AR103">
        <v>1</v>
      </c>
      <c r="AS103">
        <f>'[1]EVS EARS'!$O99</f>
        <v>1</v>
      </c>
      <c r="AT103">
        <v>1</v>
      </c>
      <c r="AU103">
        <f t="shared" si="36"/>
        <v>63.695000000000022</v>
      </c>
      <c r="AV103">
        <f t="shared" si="37"/>
        <v>8.350000000000005</v>
      </c>
      <c r="AW103">
        <f t="shared" si="23"/>
        <v>4.7674999999999947</v>
      </c>
      <c r="AX103">
        <f t="shared" si="38"/>
        <v>4.5268750000000004</v>
      </c>
      <c r="AY103">
        <v>1</v>
      </c>
      <c r="AZ103">
        <v>1</v>
      </c>
      <c r="BA103">
        <v>1</v>
      </c>
      <c r="BG103">
        <f t="shared" si="39"/>
        <v>437.5</v>
      </c>
      <c r="BH103" s="10">
        <f t="shared" si="40"/>
        <v>5.5555555555555558E-5</v>
      </c>
    </row>
    <row r="104" spans="1:60" ht="130.5">
      <c r="A104">
        <v>73</v>
      </c>
      <c r="B104" s="1" t="s">
        <v>1182</v>
      </c>
      <c r="C104" s="16" t="s">
        <v>146</v>
      </c>
      <c r="D104">
        <v>1</v>
      </c>
      <c r="E104">
        <v>1</v>
      </c>
      <c r="F104">
        <f t="shared" si="29"/>
        <v>3</v>
      </c>
      <c r="G104">
        <f t="shared" si="30"/>
        <v>44</v>
      </c>
      <c r="H104">
        <f t="shared" si="31"/>
        <v>14.666666666666666</v>
      </c>
      <c r="I104">
        <f t="shared" si="22"/>
        <v>253</v>
      </c>
      <c r="J104">
        <f>'[1]EVS EARS'!$C100</f>
        <v>83</v>
      </c>
      <c r="K104">
        <f t="shared" si="32"/>
        <v>1.8863636363636365</v>
      </c>
      <c r="L104">
        <f t="shared" si="33"/>
        <v>244</v>
      </c>
      <c r="M104">
        <f t="shared" si="34"/>
        <v>5.5454545454545459</v>
      </c>
      <c r="N104">
        <v>1</v>
      </c>
      <c r="O104">
        <v>1</v>
      </c>
      <c r="P104">
        <v>0</v>
      </c>
      <c r="Q104">
        <v>1</v>
      </c>
      <c r="R104">
        <f>'[1]EVS EARS'!$E100</f>
        <v>0</v>
      </c>
      <c r="S104">
        <v>1</v>
      </c>
      <c r="T104">
        <f t="shared" si="24"/>
        <v>0</v>
      </c>
      <c r="U104">
        <f>'[1]EVS EARS'!$F100</f>
        <v>1</v>
      </c>
      <c r="V104">
        <v>1</v>
      </c>
      <c r="W104">
        <f t="shared" si="25"/>
        <v>0</v>
      </c>
      <c r="X104">
        <f t="shared" si="26"/>
        <v>1</v>
      </c>
      <c r="Y104">
        <f>'[1]EVS EARS'!$D100</f>
        <v>1</v>
      </c>
      <c r="Z104">
        <f>'[1]EVS EARS'!$G100</f>
        <v>1</v>
      </c>
      <c r="AA104">
        <f>'[1]EVS EARS'!$H100</f>
        <v>1</v>
      </c>
      <c r="AB104">
        <f>'[1]EVS EARS'!$I100</f>
        <v>1</v>
      </c>
      <c r="AC104">
        <v>1</v>
      </c>
      <c r="AD104">
        <f>'[1]EVS EARS'!$J100</f>
        <v>1</v>
      </c>
      <c r="AE104">
        <v>1</v>
      </c>
      <c r="AF104">
        <f t="shared" si="35"/>
        <v>10</v>
      </c>
      <c r="AG104">
        <f>'[1]EVS EARS'!$K100</f>
        <v>0</v>
      </c>
      <c r="AH104">
        <f t="shared" si="27"/>
        <v>0</v>
      </c>
      <c r="AI104">
        <f>'[1]EVS EARS'!$L100</f>
        <v>1</v>
      </c>
      <c r="AJ104">
        <v>1</v>
      </c>
      <c r="AK104">
        <f t="shared" si="28"/>
        <v>1</v>
      </c>
      <c r="AL104">
        <v>1</v>
      </c>
      <c r="AM104">
        <f>'[1]EVS EARS'!$M100</f>
        <v>0</v>
      </c>
      <c r="AN104">
        <v>1</v>
      </c>
      <c r="AO104">
        <f>'[1]EVS EARS'!$N100</f>
        <v>1</v>
      </c>
      <c r="AP104">
        <v>1</v>
      </c>
      <c r="AQ104">
        <v>1</v>
      </c>
      <c r="AR104">
        <v>1</v>
      </c>
      <c r="AS104">
        <f>'[1]EVS EARS'!$O100</f>
        <v>1</v>
      </c>
      <c r="AT104">
        <v>1</v>
      </c>
      <c r="AU104">
        <f t="shared" si="36"/>
        <v>32.361969696969702</v>
      </c>
      <c r="AV104">
        <f t="shared" si="37"/>
        <v>12.38909090909091</v>
      </c>
      <c r="AW104">
        <f t="shared" si="23"/>
        <v>14.789090909090909</v>
      </c>
      <c r="AX104">
        <f t="shared" si="38"/>
        <v>12.022424242424243</v>
      </c>
      <c r="AY104">
        <v>0</v>
      </c>
      <c r="AZ104">
        <v>1</v>
      </c>
      <c r="BA104">
        <v>1</v>
      </c>
      <c r="BG104">
        <f t="shared" si="39"/>
        <v>227.27272727272725</v>
      </c>
      <c r="BH104" s="10">
        <f t="shared" si="40"/>
        <v>1.5277777777777777E-4</v>
      </c>
    </row>
    <row r="105" spans="1:60" ht="43.5">
      <c r="A105">
        <v>74</v>
      </c>
      <c r="B105" s="1" t="s">
        <v>1183</v>
      </c>
      <c r="C105" s="16" t="s">
        <v>146</v>
      </c>
      <c r="D105">
        <v>1</v>
      </c>
      <c r="E105">
        <v>1</v>
      </c>
      <c r="F105">
        <f t="shared" si="29"/>
        <v>1</v>
      </c>
      <c r="G105">
        <f t="shared" si="30"/>
        <v>14</v>
      </c>
      <c r="H105">
        <f t="shared" si="31"/>
        <v>14</v>
      </c>
      <c r="I105">
        <f t="shared" si="22"/>
        <v>88</v>
      </c>
      <c r="J105">
        <f>'[1]EVS EARS'!$C101</f>
        <v>28</v>
      </c>
      <c r="K105">
        <f t="shared" si="32"/>
        <v>2</v>
      </c>
      <c r="L105">
        <f t="shared" si="33"/>
        <v>81</v>
      </c>
      <c r="M105">
        <f t="shared" si="34"/>
        <v>5.7857142857142856</v>
      </c>
      <c r="N105">
        <v>0</v>
      </c>
      <c r="O105">
        <v>1</v>
      </c>
      <c r="P105">
        <v>1</v>
      </c>
      <c r="Q105">
        <v>1</v>
      </c>
      <c r="R105">
        <f>'[1]EVS EARS'!$E101</f>
        <v>1</v>
      </c>
      <c r="S105">
        <v>1</v>
      </c>
      <c r="T105">
        <f t="shared" si="24"/>
        <v>1</v>
      </c>
      <c r="U105">
        <f>'[1]EVS EARS'!$F101</f>
        <v>1</v>
      </c>
      <c r="V105">
        <v>1</v>
      </c>
      <c r="W105">
        <f t="shared" si="25"/>
        <v>1</v>
      </c>
      <c r="X105">
        <f t="shared" si="26"/>
        <v>1</v>
      </c>
      <c r="Y105">
        <f>'[1]EVS EARS'!$D101</f>
        <v>1</v>
      </c>
      <c r="Z105">
        <f>'[1]EVS EARS'!$G101</f>
        <v>1</v>
      </c>
      <c r="AA105">
        <f>'[1]EVS EARS'!$H101</f>
        <v>1</v>
      </c>
      <c r="AB105">
        <f>'[1]EVS EARS'!$I101</f>
        <v>1</v>
      </c>
      <c r="AC105">
        <v>1</v>
      </c>
      <c r="AD105">
        <f>'[1]EVS EARS'!$J101</f>
        <v>1</v>
      </c>
      <c r="AE105">
        <v>1</v>
      </c>
      <c r="AF105">
        <f t="shared" si="35"/>
        <v>7</v>
      </c>
      <c r="AG105">
        <f>'[1]EVS EARS'!$K101</f>
        <v>1</v>
      </c>
      <c r="AH105">
        <f t="shared" si="27"/>
        <v>0</v>
      </c>
      <c r="AI105">
        <f>'[1]EVS EARS'!$L101</f>
        <v>0</v>
      </c>
      <c r="AJ105">
        <v>1</v>
      </c>
      <c r="AK105">
        <f t="shared" si="28"/>
        <v>0</v>
      </c>
      <c r="AL105">
        <v>1</v>
      </c>
      <c r="AM105">
        <f>'[1]EVS EARS'!$M101</f>
        <v>1</v>
      </c>
      <c r="AN105">
        <v>1</v>
      </c>
      <c r="AO105">
        <f>'[1]EVS EARS'!$N101</f>
        <v>1</v>
      </c>
      <c r="AP105">
        <v>1</v>
      </c>
      <c r="AQ105">
        <v>1</v>
      </c>
      <c r="AR105">
        <v>1</v>
      </c>
      <c r="AS105">
        <f>'[1]EVS EARS'!$O101</f>
        <v>1</v>
      </c>
      <c r="AT105">
        <v>1</v>
      </c>
      <c r="AU105">
        <f t="shared" si="36"/>
        <v>23.425000000000018</v>
      </c>
      <c r="AV105">
        <f t="shared" si="37"/>
        <v>13.470000000000002</v>
      </c>
      <c r="AW105">
        <f t="shared" si="23"/>
        <v>16.105714285714289</v>
      </c>
      <c r="AX105">
        <f t="shared" si="38"/>
        <v>12.820714285714281</v>
      </c>
      <c r="AY105">
        <v>1</v>
      </c>
      <c r="AZ105">
        <v>1</v>
      </c>
      <c r="BA105">
        <v>1</v>
      </c>
      <c r="BG105">
        <f t="shared" si="39"/>
        <v>500</v>
      </c>
      <c r="BH105" s="10">
        <f t="shared" si="40"/>
        <v>4.8611111111111115E-5</v>
      </c>
    </row>
    <row r="106" spans="1:60" ht="58">
      <c r="A106">
        <v>75</v>
      </c>
      <c r="B106" s="1" t="s">
        <v>1184</v>
      </c>
      <c r="C106" s="16" t="s">
        <v>146</v>
      </c>
      <c r="D106">
        <v>1</v>
      </c>
      <c r="E106">
        <v>1</v>
      </c>
      <c r="F106">
        <f t="shared" si="29"/>
        <v>1</v>
      </c>
      <c r="G106">
        <f t="shared" si="30"/>
        <v>20</v>
      </c>
      <c r="H106">
        <f t="shared" si="31"/>
        <v>20</v>
      </c>
      <c r="I106">
        <f t="shared" si="22"/>
        <v>129</v>
      </c>
      <c r="J106">
        <f>'[1]EVS EARS'!$C102</f>
        <v>42</v>
      </c>
      <c r="K106">
        <f t="shared" si="32"/>
        <v>2.1</v>
      </c>
      <c r="L106">
        <f t="shared" si="33"/>
        <v>124</v>
      </c>
      <c r="M106">
        <f t="shared" si="34"/>
        <v>6.2</v>
      </c>
      <c r="N106">
        <v>0</v>
      </c>
      <c r="O106">
        <v>0</v>
      </c>
      <c r="P106">
        <v>0</v>
      </c>
      <c r="Q106">
        <v>1</v>
      </c>
      <c r="R106">
        <f>'[1]EVS EARS'!$E102</f>
        <v>0</v>
      </c>
      <c r="S106">
        <v>1</v>
      </c>
      <c r="T106">
        <f t="shared" si="24"/>
        <v>0</v>
      </c>
      <c r="U106">
        <f>'[1]EVS EARS'!$F102</f>
        <v>1</v>
      </c>
      <c r="V106">
        <v>1</v>
      </c>
      <c r="W106">
        <f t="shared" si="25"/>
        <v>0</v>
      </c>
      <c r="X106">
        <f t="shared" si="26"/>
        <v>1</v>
      </c>
      <c r="Y106">
        <f>'[1]EVS EARS'!$D102</f>
        <v>1</v>
      </c>
      <c r="Z106">
        <f>'[1]EVS EARS'!$G102</f>
        <v>1</v>
      </c>
      <c r="AA106">
        <f>'[1]EVS EARS'!$H102</f>
        <v>1</v>
      </c>
      <c r="AB106">
        <f>'[1]EVS EARS'!$I102</f>
        <v>1</v>
      </c>
      <c r="AC106">
        <v>1</v>
      </c>
      <c r="AD106">
        <f>'[1]EVS EARS'!$J102</f>
        <v>1</v>
      </c>
      <c r="AE106">
        <v>1</v>
      </c>
      <c r="AF106">
        <f t="shared" si="35"/>
        <v>5</v>
      </c>
      <c r="AG106">
        <f>'[1]EVS EARS'!$K102</f>
        <v>1</v>
      </c>
      <c r="AH106">
        <f t="shared" si="27"/>
        <v>1</v>
      </c>
      <c r="AI106">
        <f>'[1]EVS EARS'!$L102</f>
        <v>0</v>
      </c>
      <c r="AJ106">
        <v>1</v>
      </c>
      <c r="AK106">
        <f t="shared" si="28"/>
        <v>1</v>
      </c>
      <c r="AL106">
        <v>1</v>
      </c>
      <c r="AM106">
        <f>'[1]EVS EARS'!$M102</f>
        <v>1</v>
      </c>
      <c r="AN106">
        <v>1</v>
      </c>
      <c r="AO106">
        <f>'[1]EVS EARS'!$N102</f>
        <v>1</v>
      </c>
      <c r="AP106">
        <v>1</v>
      </c>
      <c r="AQ106">
        <v>1</v>
      </c>
      <c r="AR106">
        <v>1</v>
      </c>
      <c r="AS106">
        <f>'[1]EVS EARS'!$O102</f>
        <v>1</v>
      </c>
      <c r="AT106">
        <v>1</v>
      </c>
      <c r="AU106">
        <f t="shared" si="36"/>
        <v>8.8750000000000142</v>
      </c>
      <c r="AV106">
        <f t="shared" si="37"/>
        <v>16.989999999999998</v>
      </c>
      <c r="AW106">
        <f t="shared" si="23"/>
        <v>19.176000000000005</v>
      </c>
      <c r="AX106">
        <f t="shared" si="38"/>
        <v>17.771999999999998</v>
      </c>
      <c r="AY106">
        <v>1</v>
      </c>
      <c r="AZ106">
        <v>1</v>
      </c>
      <c r="BA106">
        <v>1</v>
      </c>
      <c r="BG106">
        <f t="shared" si="39"/>
        <v>250</v>
      </c>
      <c r="BH106" s="10">
        <f t="shared" si="40"/>
        <v>6.9444444444444444E-5</v>
      </c>
    </row>
    <row r="107" spans="1:60" ht="116">
      <c r="A107">
        <v>76</v>
      </c>
      <c r="B107" s="1" t="s">
        <v>1185</v>
      </c>
      <c r="C107" s="16" t="s">
        <v>146</v>
      </c>
      <c r="D107">
        <v>1</v>
      </c>
      <c r="E107">
        <v>1</v>
      </c>
      <c r="F107">
        <f t="shared" si="29"/>
        <v>3</v>
      </c>
      <c r="G107">
        <f t="shared" si="30"/>
        <v>47</v>
      </c>
      <c r="H107">
        <f t="shared" si="31"/>
        <v>15.666666666666666</v>
      </c>
      <c r="I107">
        <f t="shared" si="22"/>
        <v>248</v>
      </c>
      <c r="J107">
        <f>'[1]EVS EARS'!$C103</f>
        <v>82</v>
      </c>
      <c r="K107">
        <f t="shared" si="32"/>
        <v>1.7446808510638299</v>
      </c>
      <c r="L107">
        <f t="shared" si="33"/>
        <v>232</v>
      </c>
      <c r="M107">
        <f t="shared" si="34"/>
        <v>4.9361702127659575</v>
      </c>
      <c r="N107">
        <v>1</v>
      </c>
      <c r="O107">
        <v>1</v>
      </c>
      <c r="P107">
        <v>1</v>
      </c>
      <c r="Q107">
        <v>1</v>
      </c>
      <c r="R107">
        <f>'[1]EVS EARS'!$E103</f>
        <v>0</v>
      </c>
      <c r="S107">
        <v>1</v>
      </c>
      <c r="T107">
        <f t="shared" si="24"/>
        <v>0</v>
      </c>
      <c r="U107">
        <f>'[1]EVS EARS'!$F103</f>
        <v>1</v>
      </c>
      <c r="V107">
        <v>1</v>
      </c>
      <c r="W107">
        <f t="shared" si="25"/>
        <v>0</v>
      </c>
      <c r="X107">
        <f t="shared" si="26"/>
        <v>1</v>
      </c>
      <c r="Y107">
        <f>'[1]EVS EARS'!$D103</f>
        <v>1</v>
      </c>
      <c r="Z107">
        <f>'[1]EVS EARS'!$G103</f>
        <v>1</v>
      </c>
      <c r="AA107">
        <f>'[1]EVS EARS'!$H103</f>
        <v>0</v>
      </c>
      <c r="AB107">
        <f>'[1]EVS EARS'!$I103</f>
        <v>1</v>
      </c>
      <c r="AC107">
        <v>0</v>
      </c>
      <c r="AD107">
        <f>'[1]EVS EARS'!$J103</f>
        <v>1</v>
      </c>
      <c r="AE107">
        <v>1</v>
      </c>
      <c r="AF107">
        <f t="shared" si="35"/>
        <v>16</v>
      </c>
      <c r="AG107">
        <f>'[1]EVS EARS'!$K103</f>
        <v>1</v>
      </c>
      <c r="AH107">
        <f t="shared" si="27"/>
        <v>1</v>
      </c>
      <c r="AI107">
        <f>'[1]EVS EARS'!$L103</f>
        <v>1</v>
      </c>
      <c r="AJ107">
        <v>1</v>
      </c>
      <c r="AK107">
        <f t="shared" si="28"/>
        <v>0</v>
      </c>
      <c r="AL107">
        <v>1</v>
      </c>
      <c r="AM107">
        <f>'[1]EVS EARS'!$M103</f>
        <v>0</v>
      </c>
      <c r="AN107">
        <v>1</v>
      </c>
      <c r="AO107">
        <f>'[1]EVS EARS'!$N103</f>
        <v>0</v>
      </c>
      <c r="AP107">
        <v>1</v>
      </c>
      <c r="AQ107">
        <v>1</v>
      </c>
      <c r="AR107">
        <v>1</v>
      </c>
      <c r="AS107">
        <f>'[1]EVS EARS'!$O103</f>
        <v>0</v>
      </c>
      <c r="AT107">
        <v>1</v>
      </c>
      <c r="AU107">
        <f t="shared" si="36"/>
        <v>43.33333333333335</v>
      </c>
      <c r="AV107">
        <f t="shared" si="37"/>
        <v>11.107234042553195</v>
      </c>
      <c r="AW107">
        <f t="shared" si="23"/>
        <v>11.335319148936168</v>
      </c>
      <c r="AX107">
        <f t="shared" si="38"/>
        <v>9.6526950354609902</v>
      </c>
      <c r="AY107">
        <v>0</v>
      </c>
      <c r="AZ107">
        <v>1</v>
      </c>
      <c r="BA107">
        <v>1</v>
      </c>
      <c r="BG107">
        <f t="shared" si="39"/>
        <v>340.42553191489361</v>
      </c>
      <c r="BH107" s="10">
        <f t="shared" si="40"/>
        <v>1.6319444444444443E-4</v>
      </c>
    </row>
    <row r="108" spans="1:60" ht="29">
      <c r="A108">
        <v>77</v>
      </c>
      <c r="B108" s="1" t="s">
        <v>1186</v>
      </c>
      <c r="C108" s="16" t="s">
        <v>146</v>
      </c>
      <c r="D108">
        <v>1</v>
      </c>
      <c r="E108">
        <v>1</v>
      </c>
      <c r="F108">
        <f t="shared" si="29"/>
        <v>1</v>
      </c>
      <c r="G108">
        <f t="shared" si="30"/>
        <v>8</v>
      </c>
      <c r="H108">
        <f t="shared" si="31"/>
        <v>8</v>
      </c>
      <c r="I108">
        <f t="shared" si="22"/>
        <v>47</v>
      </c>
      <c r="J108">
        <f>'[1]EVS EARS'!$C104</f>
        <v>15</v>
      </c>
      <c r="K108">
        <f t="shared" si="32"/>
        <v>1.875</v>
      </c>
      <c r="L108">
        <f t="shared" si="33"/>
        <v>47</v>
      </c>
      <c r="M108">
        <f t="shared" si="34"/>
        <v>5.875</v>
      </c>
      <c r="N108">
        <v>0</v>
      </c>
      <c r="O108">
        <v>0</v>
      </c>
      <c r="P108">
        <v>0</v>
      </c>
      <c r="Q108">
        <v>1</v>
      </c>
      <c r="R108">
        <f>'[1]EVS EARS'!$E104</f>
        <v>1</v>
      </c>
      <c r="S108">
        <v>1</v>
      </c>
      <c r="T108">
        <f t="shared" si="24"/>
        <v>1</v>
      </c>
      <c r="U108">
        <f>'[1]EVS EARS'!$F104</f>
        <v>1</v>
      </c>
      <c r="V108">
        <v>1</v>
      </c>
      <c r="W108">
        <f t="shared" si="25"/>
        <v>0</v>
      </c>
      <c r="X108">
        <f t="shared" si="26"/>
        <v>1</v>
      </c>
      <c r="Y108">
        <f>'[1]EVS EARS'!$D104</f>
        <v>1</v>
      </c>
      <c r="Z108">
        <f>'[1]EVS EARS'!$G104</f>
        <v>1</v>
      </c>
      <c r="AA108">
        <f>'[1]EVS EARS'!$H104</f>
        <v>1</v>
      </c>
      <c r="AB108">
        <f>'[1]EVS EARS'!$I104</f>
        <v>1</v>
      </c>
      <c r="AC108">
        <v>1</v>
      </c>
      <c r="AD108">
        <f>'[1]EVS EARS'!$J104</f>
        <v>1</v>
      </c>
      <c r="AE108">
        <v>1</v>
      </c>
      <c r="AF108">
        <f t="shared" si="35"/>
        <v>0</v>
      </c>
      <c r="AG108">
        <f>'[1]EVS EARS'!$K104</f>
        <v>1</v>
      </c>
      <c r="AH108">
        <f t="shared" si="27"/>
        <v>1</v>
      </c>
      <c r="AI108">
        <f>'[1]EVS EARS'!$L104</f>
        <v>1</v>
      </c>
      <c r="AJ108">
        <v>1</v>
      </c>
      <c r="AK108">
        <f t="shared" si="28"/>
        <v>1</v>
      </c>
      <c r="AL108">
        <v>1</v>
      </c>
      <c r="AM108">
        <f>'[1]EVS EARS'!$M104</f>
        <v>1</v>
      </c>
      <c r="AN108">
        <v>1</v>
      </c>
      <c r="AO108">
        <f>'[1]EVS EARS'!$N104</f>
        <v>1</v>
      </c>
      <c r="AP108">
        <v>1</v>
      </c>
      <c r="AQ108">
        <v>1</v>
      </c>
      <c r="AR108">
        <v>1</v>
      </c>
      <c r="AS108">
        <f>'[1]EVS EARS'!$O104</f>
        <v>1</v>
      </c>
      <c r="AT108">
        <v>1</v>
      </c>
      <c r="AU108">
        <f t="shared" si="36"/>
        <v>40.090000000000011</v>
      </c>
      <c r="AV108">
        <f t="shared" si="37"/>
        <v>9.6550000000000011</v>
      </c>
      <c r="AW108">
        <f t="shared" si="23"/>
        <v>15.044999999999995</v>
      </c>
      <c r="AX108">
        <f t="shared" si="38"/>
        <v>10.241250000000001</v>
      </c>
      <c r="AY108">
        <v>1</v>
      </c>
      <c r="AZ108">
        <v>1</v>
      </c>
      <c r="BA108">
        <v>1</v>
      </c>
      <c r="BG108">
        <f t="shared" si="39"/>
        <v>0</v>
      </c>
      <c r="BH108" s="10">
        <f t="shared" si="40"/>
        <v>2.7777777777777779E-5</v>
      </c>
    </row>
    <row r="109" spans="1:60" ht="43.5">
      <c r="A109">
        <v>78</v>
      </c>
      <c r="B109" s="1" t="s">
        <v>1187</v>
      </c>
      <c r="C109" s="2" t="s">
        <v>166</v>
      </c>
      <c r="D109">
        <v>1</v>
      </c>
      <c r="E109">
        <v>1</v>
      </c>
      <c r="F109">
        <f t="shared" si="29"/>
        <v>1</v>
      </c>
      <c r="G109">
        <f t="shared" si="30"/>
        <v>21</v>
      </c>
      <c r="H109">
        <f t="shared" si="31"/>
        <v>21</v>
      </c>
      <c r="I109">
        <f t="shared" si="22"/>
        <v>91</v>
      </c>
      <c r="J109">
        <f>'[1]EVS EARS'!$C105</f>
        <v>31</v>
      </c>
      <c r="K109">
        <f t="shared" si="32"/>
        <v>1.4761904761904763</v>
      </c>
      <c r="L109">
        <f t="shared" si="33"/>
        <v>88</v>
      </c>
      <c r="M109">
        <f t="shared" si="34"/>
        <v>4.1904761904761907</v>
      </c>
      <c r="N109">
        <v>0</v>
      </c>
      <c r="O109">
        <v>1</v>
      </c>
      <c r="P109">
        <v>0</v>
      </c>
      <c r="Q109">
        <v>1</v>
      </c>
      <c r="R109">
        <f>'[1]EVS EARS'!$E105</f>
        <v>1</v>
      </c>
      <c r="S109">
        <v>1</v>
      </c>
      <c r="T109">
        <f t="shared" si="24"/>
        <v>1</v>
      </c>
      <c r="U109">
        <f>'[1]EVS EARS'!$F105</f>
        <v>1</v>
      </c>
      <c r="V109">
        <v>1</v>
      </c>
      <c r="W109">
        <f t="shared" si="25"/>
        <v>0</v>
      </c>
      <c r="X109">
        <f t="shared" si="26"/>
        <v>1</v>
      </c>
      <c r="Y109">
        <f>'[1]EVS EARS'!$D105</f>
        <v>0</v>
      </c>
      <c r="Z109">
        <f>'[1]EVS EARS'!$G105</f>
        <v>1</v>
      </c>
      <c r="AA109">
        <f>'[1]EVS EARS'!$H105</f>
        <v>1</v>
      </c>
      <c r="AB109">
        <f>'[1]EVS EARS'!$I105</f>
        <v>1</v>
      </c>
      <c r="AC109">
        <v>1</v>
      </c>
      <c r="AD109">
        <f>'[1]EVS EARS'!$J105</f>
        <v>0</v>
      </c>
      <c r="AE109">
        <v>1</v>
      </c>
      <c r="AF109">
        <f t="shared" si="35"/>
        <v>3</v>
      </c>
      <c r="AG109">
        <f>'[1]EVS EARS'!$K105</f>
        <v>0</v>
      </c>
      <c r="AH109">
        <f t="shared" si="27"/>
        <v>0</v>
      </c>
      <c r="AI109">
        <f>'[1]EVS EARS'!$L105</f>
        <v>1</v>
      </c>
      <c r="AJ109">
        <v>1</v>
      </c>
      <c r="AK109">
        <f t="shared" si="28"/>
        <v>1</v>
      </c>
      <c r="AL109">
        <v>1</v>
      </c>
      <c r="AM109">
        <f>'[1]EVS EARS'!$M105</f>
        <v>0</v>
      </c>
      <c r="AN109">
        <v>1</v>
      </c>
      <c r="AO109">
        <f>'[1]EVS EARS'!$N105</f>
        <v>0</v>
      </c>
      <c r="AP109">
        <v>1</v>
      </c>
      <c r="AQ109">
        <v>1</v>
      </c>
      <c r="AR109">
        <v>1</v>
      </c>
      <c r="AS109">
        <f>'[1]EVS EARS'!$O105</f>
        <v>0</v>
      </c>
      <c r="AT109">
        <v>1</v>
      </c>
      <c r="AU109">
        <f t="shared" si="36"/>
        <v>60.634285714285724</v>
      </c>
      <c r="AV109">
        <f t="shared" si="37"/>
        <v>10.019047619047623</v>
      </c>
      <c r="AW109">
        <f t="shared" si="23"/>
        <v>7.4304761904761918</v>
      </c>
      <c r="AX109">
        <f t="shared" si="38"/>
        <v>8.8071428571428569</v>
      </c>
      <c r="AY109">
        <v>1</v>
      </c>
      <c r="AZ109">
        <v>1</v>
      </c>
      <c r="BA109">
        <v>1</v>
      </c>
      <c r="BG109">
        <f t="shared" si="39"/>
        <v>142.85714285714286</v>
      </c>
      <c r="BH109" s="10">
        <f t="shared" si="40"/>
        <v>7.2916666666666659E-5</v>
      </c>
    </row>
    <row r="110" spans="1:60" ht="72.5">
      <c r="A110">
        <v>79</v>
      </c>
      <c r="B110" s="1" t="s">
        <v>1188</v>
      </c>
      <c r="C110" s="16" t="s">
        <v>146</v>
      </c>
      <c r="D110">
        <v>1</v>
      </c>
      <c r="E110">
        <v>1</v>
      </c>
      <c r="F110">
        <f t="shared" si="29"/>
        <v>1</v>
      </c>
      <c r="G110">
        <f t="shared" si="30"/>
        <v>21</v>
      </c>
      <c r="H110">
        <f t="shared" si="31"/>
        <v>21</v>
      </c>
      <c r="I110">
        <f t="shared" si="22"/>
        <v>130</v>
      </c>
      <c r="J110">
        <f>'[1]EVS EARS'!$C106</f>
        <v>42</v>
      </c>
      <c r="K110">
        <f t="shared" si="32"/>
        <v>2</v>
      </c>
      <c r="L110">
        <f t="shared" si="33"/>
        <v>123</v>
      </c>
      <c r="M110">
        <f t="shared" si="34"/>
        <v>5.8571428571428568</v>
      </c>
      <c r="N110">
        <v>1</v>
      </c>
      <c r="O110">
        <v>1</v>
      </c>
      <c r="P110">
        <v>0</v>
      </c>
      <c r="Q110">
        <v>1</v>
      </c>
      <c r="R110">
        <f>'[1]EVS EARS'!$E106</f>
        <v>0</v>
      </c>
      <c r="S110">
        <v>1</v>
      </c>
      <c r="T110">
        <f t="shared" si="24"/>
        <v>0</v>
      </c>
      <c r="U110">
        <f>'[1]EVS EARS'!$F106</f>
        <v>1</v>
      </c>
      <c r="V110">
        <v>1</v>
      </c>
      <c r="W110">
        <f t="shared" si="25"/>
        <v>0</v>
      </c>
      <c r="X110">
        <f t="shared" si="26"/>
        <v>1</v>
      </c>
      <c r="Y110">
        <f>'[1]EVS EARS'!$D106</f>
        <v>0</v>
      </c>
      <c r="Z110">
        <f>'[1]EVS EARS'!$G106</f>
        <v>1</v>
      </c>
      <c r="AA110">
        <f>'[1]EVS EARS'!$H106</f>
        <v>1</v>
      </c>
      <c r="AB110">
        <f>'[1]EVS EARS'!$I106</f>
        <v>1</v>
      </c>
      <c r="AC110">
        <v>1</v>
      </c>
      <c r="AD110">
        <f>'[1]EVS EARS'!$J106</f>
        <v>0</v>
      </c>
      <c r="AE110">
        <v>1</v>
      </c>
      <c r="AF110">
        <f t="shared" si="35"/>
        <v>7</v>
      </c>
      <c r="AG110">
        <f>'[1]EVS EARS'!$K106</f>
        <v>1</v>
      </c>
      <c r="AH110">
        <f t="shared" si="27"/>
        <v>1</v>
      </c>
      <c r="AI110">
        <f>'[1]EVS EARS'!$L106</f>
        <v>1</v>
      </c>
      <c r="AJ110">
        <v>1</v>
      </c>
      <c r="AK110">
        <f t="shared" si="28"/>
        <v>0</v>
      </c>
      <c r="AL110">
        <v>1</v>
      </c>
      <c r="AM110">
        <f>'[1]EVS EARS'!$M106</f>
        <v>0</v>
      </c>
      <c r="AN110">
        <v>1</v>
      </c>
      <c r="AO110">
        <f>'[1]EVS EARS'!$N106</f>
        <v>1</v>
      </c>
      <c r="AP110">
        <v>1</v>
      </c>
      <c r="AQ110">
        <v>1</v>
      </c>
      <c r="AR110">
        <v>1</v>
      </c>
      <c r="AS110">
        <f>'[1]EVS EARS'!$O106</f>
        <v>1</v>
      </c>
      <c r="AT110">
        <v>1</v>
      </c>
      <c r="AU110">
        <f t="shared" si="36"/>
        <v>16.320000000000022</v>
      </c>
      <c r="AV110">
        <f t="shared" si="37"/>
        <v>16.2</v>
      </c>
      <c r="AW110">
        <f t="shared" si="23"/>
        <v>17.230476190476185</v>
      </c>
      <c r="AX110">
        <f t="shared" si="38"/>
        <v>16.657142857142851</v>
      </c>
      <c r="AY110">
        <v>1</v>
      </c>
      <c r="AZ110">
        <v>1</v>
      </c>
      <c r="BA110">
        <v>1</v>
      </c>
      <c r="BG110">
        <f t="shared" si="39"/>
        <v>333.33333333333331</v>
      </c>
      <c r="BH110" s="10">
        <f t="shared" si="40"/>
        <v>7.2916666666666659E-5</v>
      </c>
    </row>
    <row r="111" spans="1:60" ht="43.5">
      <c r="A111">
        <v>80</v>
      </c>
      <c r="B111" s="1" t="s">
        <v>1189</v>
      </c>
      <c r="C111" s="16" t="s">
        <v>146</v>
      </c>
      <c r="D111">
        <v>1</v>
      </c>
      <c r="E111">
        <v>1</v>
      </c>
      <c r="F111">
        <f t="shared" si="29"/>
        <v>1</v>
      </c>
      <c r="G111">
        <f t="shared" si="30"/>
        <v>17</v>
      </c>
      <c r="H111">
        <f t="shared" si="31"/>
        <v>17</v>
      </c>
      <c r="I111">
        <f t="shared" si="22"/>
        <v>84</v>
      </c>
      <c r="J111">
        <f>'[1]EVS EARS'!$C107</f>
        <v>30</v>
      </c>
      <c r="K111">
        <f t="shared" si="32"/>
        <v>1.7647058823529411</v>
      </c>
      <c r="L111">
        <f t="shared" si="33"/>
        <v>83</v>
      </c>
      <c r="M111">
        <f t="shared" si="34"/>
        <v>4.882352941176471</v>
      </c>
      <c r="N111">
        <v>1</v>
      </c>
      <c r="O111">
        <v>1</v>
      </c>
      <c r="P111">
        <v>0</v>
      </c>
      <c r="Q111">
        <v>1</v>
      </c>
      <c r="R111">
        <f>'[1]EVS EARS'!$E107</f>
        <v>0</v>
      </c>
      <c r="S111">
        <v>1</v>
      </c>
      <c r="T111">
        <f t="shared" si="24"/>
        <v>0</v>
      </c>
      <c r="U111">
        <f>'[1]EVS EARS'!$F107</f>
        <v>1</v>
      </c>
      <c r="V111">
        <v>1</v>
      </c>
      <c r="W111">
        <f t="shared" si="25"/>
        <v>0</v>
      </c>
      <c r="X111">
        <f t="shared" si="26"/>
        <v>1</v>
      </c>
      <c r="Y111">
        <f>'[1]EVS EARS'!$D107</f>
        <v>0</v>
      </c>
      <c r="Z111">
        <f>'[1]EVS EARS'!$G107</f>
        <v>1</v>
      </c>
      <c r="AA111">
        <f>'[1]EVS EARS'!$H107</f>
        <v>1</v>
      </c>
      <c r="AB111">
        <f>'[1]EVS EARS'!$I107</f>
        <v>1</v>
      </c>
      <c r="AC111">
        <v>1</v>
      </c>
      <c r="AD111">
        <f>'[1]EVS EARS'!$J107</f>
        <v>0</v>
      </c>
      <c r="AE111">
        <v>1</v>
      </c>
      <c r="AF111">
        <f t="shared" si="35"/>
        <v>1</v>
      </c>
      <c r="AG111">
        <f>'[1]EVS EARS'!$K107</f>
        <v>1</v>
      </c>
      <c r="AH111">
        <f t="shared" si="27"/>
        <v>1</v>
      </c>
      <c r="AI111">
        <f>'[1]EVS EARS'!$L107</f>
        <v>1</v>
      </c>
      <c r="AJ111">
        <v>1</v>
      </c>
      <c r="AK111">
        <f t="shared" si="28"/>
        <v>1</v>
      </c>
      <c r="AL111">
        <v>1</v>
      </c>
      <c r="AM111">
        <f>'[1]EVS EARS'!$M107</f>
        <v>0</v>
      </c>
      <c r="AN111">
        <v>1</v>
      </c>
      <c r="AO111">
        <f>'[1]EVS EARS'!$N107</f>
        <v>1</v>
      </c>
      <c r="AP111">
        <v>1</v>
      </c>
      <c r="AQ111">
        <v>1</v>
      </c>
      <c r="AR111">
        <v>1</v>
      </c>
      <c r="AS111">
        <f>'[1]EVS EARS'!$O107</f>
        <v>1</v>
      </c>
      <c r="AT111">
        <v>1</v>
      </c>
      <c r="AU111">
        <f t="shared" si="36"/>
        <v>40.285882352941201</v>
      </c>
      <c r="AV111">
        <f t="shared" si="37"/>
        <v>11.863529411764706</v>
      </c>
      <c r="AW111">
        <f t="shared" si="23"/>
        <v>11.167058823529413</v>
      </c>
      <c r="AX111">
        <f t="shared" si="38"/>
        <v>10.065882352941177</v>
      </c>
      <c r="AY111">
        <v>1</v>
      </c>
      <c r="AZ111">
        <v>1</v>
      </c>
      <c r="BA111">
        <v>1</v>
      </c>
      <c r="BG111">
        <f t="shared" si="39"/>
        <v>58.823529411764703</v>
      </c>
      <c r="BH111" s="10">
        <f t="shared" si="40"/>
        <v>5.902777777777778E-5</v>
      </c>
    </row>
    <row r="112" spans="1:60" ht="72.5">
      <c r="A112">
        <v>81</v>
      </c>
      <c r="B112" s="1" t="s">
        <v>1078</v>
      </c>
      <c r="C112" s="16" t="s">
        <v>146</v>
      </c>
      <c r="D112">
        <v>1</v>
      </c>
      <c r="E112">
        <v>1</v>
      </c>
      <c r="F112">
        <f t="shared" si="29"/>
        <v>2</v>
      </c>
      <c r="G112">
        <f t="shared" si="30"/>
        <v>33</v>
      </c>
      <c r="H112">
        <f t="shared" si="31"/>
        <v>16.5</v>
      </c>
      <c r="I112">
        <f t="shared" si="22"/>
        <v>164</v>
      </c>
      <c r="J112">
        <f>'[1]EVS EARS'!$C108</f>
        <v>58</v>
      </c>
      <c r="K112">
        <f t="shared" si="32"/>
        <v>1.7575757575757576</v>
      </c>
      <c r="L112">
        <f t="shared" si="33"/>
        <v>160</v>
      </c>
      <c r="M112">
        <f t="shared" si="34"/>
        <v>4.8484848484848486</v>
      </c>
      <c r="N112">
        <v>1</v>
      </c>
      <c r="O112">
        <v>1</v>
      </c>
      <c r="P112">
        <v>0</v>
      </c>
      <c r="Q112">
        <v>1</v>
      </c>
      <c r="R112">
        <f>'[1]EVS EARS'!$E108</f>
        <v>1</v>
      </c>
      <c r="S112">
        <v>1</v>
      </c>
      <c r="T112">
        <f t="shared" si="24"/>
        <v>1</v>
      </c>
      <c r="U112">
        <f>'[1]EVS EARS'!$F108</f>
        <v>1</v>
      </c>
      <c r="V112">
        <v>1</v>
      </c>
      <c r="W112">
        <f t="shared" si="25"/>
        <v>0</v>
      </c>
      <c r="X112">
        <f t="shared" si="26"/>
        <v>1</v>
      </c>
      <c r="Y112">
        <f>'[1]EVS EARS'!$D108</f>
        <v>0</v>
      </c>
      <c r="Z112">
        <f>'[1]EVS EARS'!$G108</f>
        <v>1</v>
      </c>
      <c r="AA112">
        <f>'[1]EVS EARS'!$H108</f>
        <v>1</v>
      </c>
      <c r="AB112">
        <f>'[1]EVS EARS'!$I108</f>
        <v>1</v>
      </c>
      <c r="AC112">
        <v>1</v>
      </c>
      <c r="AD112">
        <f>'[1]EVS EARS'!$J108</f>
        <v>0</v>
      </c>
      <c r="AE112">
        <v>1</v>
      </c>
      <c r="AF112">
        <f t="shared" si="35"/>
        <v>4</v>
      </c>
      <c r="AG112">
        <f>'[1]EVS EARS'!$K108</f>
        <v>1</v>
      </c>
      <c r="AH112">
        <f t="shared" si="27"/>
        <v>1</v>
      </c>
      <c r="AI112">
        <f>'[1]EVS EARS'!$L108</f>
        <v>0</v>
      </c>
      <c r="AJ112">
        <v>1</v>
      </c>
      <c r="AK112">
        <f t="shared" si="28"/>
        <v>1</v>
      </c>
      <c r="AL112">
        <v>1</v>
      </c>
      <c r="AM112">
        <f>'[1]EVS EARS'!$M108</f>
        <v>0</v>
      </c>
      <c r="AN112">
        <v>1</v>
      </c>
      <c r="AO112">
        <f>'[1]EVS EARS'!$N108</f>
        <v>1</v>
      </c>
      <c r="AP112">
        <v>1</v>
      </c>
      <c r="AQ112">
        <v>1</v>
      </c>
      <c r="AR112">
        <v>1</v>
      </c>
      <c r="AS112">
        <f>'[1]EVS EARS'!$O108</f>
        <v>1</v>
      </c>
      <c r="AT112">
        <v>1</v>
      </c>
      <c r="AU112">
        <f t="shared" si="36"/>
        <v>41.396590909090918</v>
      </c>
      <c r="AV112">
        <f t="shared" si="37"/>
        <v>11.584393939393944</v>
      </c>
      <c r="AW112">
        <f t="shared" si="23"/>
        <v>10.915151515151518</v>
      </c>
      <c r="AX112">
        <f t="shared" si="38"/>
        <v>9.6563636363636363</v>
      </c>
      <c r="AY112">
        <v>0</v>
      </c>
      <c r="AZ112">
        <v>1</v>
      </c>
      <c r="BA112">
        <v>1</v>
      </c>
      <c r="BG112">
        <f t="shared" si="39"/>
        <v>121.21212121212122</v>
      </c>
      <c r="BH112" s="10">
        <f t="shared" si="40"/>
        <v>1.1458333333333333E-4</v>
      </c>
    </row>
    <row r="113" spans="1:60" ht="72.5">
      <c r="A113">
        <v>82</v>
      </c>
      <c r="B113" s="1" t="s">
        <v>1190</v>
      </c>
      <c r="C113" s="16" t="s">
        <v>146</v>
      </c>
      <c r="D113">
        <v>1</v>
      </c>
      <c r="E113">
        <v>1</v>
      </c>
      <c r="F113">
        <f t="shared" si="29"/>
        <v>1</v>
      </c>
      <c r="G113">
        <f t="shared" si="30"/>
        <v>29</v>
      </c>
      <c r="H113">
        <f t="shared" si="31"/>
        <v>29</v>
      </c>
      <c r="I113">
        <f t="shared" si="22"/>
        <v>137</v>
      </c>
      <c r="J113">
        <f>'[1]EVS EARS'!$C109</f>
        <v>47</v>
      </c>
      <c r="K113">
        <f t="shared" si="32"/>
        <v>1.6206896551724137</v>
      </c>
      <c r="L113">
        <f t="shared" si="33"/>
        <v>130</v>
      </c>
      <c r="M113">
        <f t="shared" si="34"/>
        <v>4.4827586206896548</v>
      </c>
      <c r="N113">
        <v>0</v>
      </c>
      <c r="O113">
        <v>1</v>
      </c>
      <c r="P113">
        <v>0</v>
      </c>
      <c r="Q113">
        <v>1</v>
      </c>
      <c r="R113">
        <f>'[1]EVS EARS'!$E109</f>
        <v>1</v>
      </c>
      <c r="S113">
        <v>1</v>
      </c>
      <c r="T113">
        <f t="shared" si="24"/>
        <v>1</v>
      </c>
      <c r="U113">
        <f>'[1]EVS EARS'!$F109</f>
        <v>1</v>
      </c>
      <c r="V113">
        <v>1</v>
      </c>
      <c r="W113">
        <f t="shared" si="25"/>
        <v>0</v>
      </c>
      <c r="X113">
        <f t="shared" si="26"/>
        <v>1</v>
      </c>
      <c r="Y113">
        <f>'[1]EVS EARS'!$D109</f>
        <v>0</v>
      </c>
      <c r="Z113">
        <f>'[1]EVS EARS'!$G109</f>
        <v>1</v>
      </c>
      <c r="AA113">
        <f>'[1]EVS EARS'!$H109</f>
        <v>1</v>
      </c>
      <c r="AB113">
        <f>'[1]EVS EARS'!$I109</f>
        <v>1</v>
      </c>
      <c r="AC113">
        <v>1</v>
      </c>
      <c r="AD113">
        <f>'[1]EVS EARS'!$J109</f>
        <v>1</v>
      </c>
      <c r="AE113">
        <v>1</v>
      </c>
      <c r="AF113">
        <f t="shared" si="35"/>
        <v>7</v>
      </c>
      <c r="AG113">
        <f>'[1]EVS EARS'!$K109</f>
        <v>1</v>
      </c>
      <c r="AH113">
        <f t="shared" si="27"/>
        <v>1</v>
      </c>
      <c r="AI113">
        <f>'[1]EVS EARS'!$L109</f>
        <v>0</v>
      </c>
      <c r="AJ113">
        <v>0</v>
      </c>
      <c r="AK113">
        <f t="shared" si="28"/>
        <v>0</v>
      </c>
      <c r="AL113">
        <v>1</v>
      </c>
      <c r="AM113">
        <f>'[1]EVS EARS'!$M109</f>
        <v>1</v>
      </c>
      <c r="AN113">
        <v>1</v>
      </c>
      <c r="AO113">
        <f>'[1]EVS EARS'!$N109</f>
        <v>1</v>
      </c>
      <c r="AP113">
        <v>1</v>
      </c>
      <c r="AQ113">
        <v>1</v>
      </c>
      <c r="AR113">
        <v>1</v>
      </c>
      <c r="AS113">
        <f>'[1]EVS EARS'!$O109</f>
        <v>1</v>
      </c>
      <c r="AT113">
        <v>1</v>
      </c>
      <c r="AU113">
        <f t="shared" si="36"/>
        <v>40.289655172413802</v>
      </c>
      <c r="AV113">
        <f t="shared" si="37"/>
        <v>14.844137931034485</v>
      </c>
      <c r="AW113">
        <f t="shared" si="23"/>
        <v>9.5379310344827566</v>
      </c>
      <c r="AX113">
        <f t="shared" si="38"/>
        <v>14.183793103448274</v>
      </c>
      <c r="AY113">
        <v>1</v>
      </c>
      <c r="AZ113">
        <v>1</v>
      </c>
      <c r="BA113">
        <v>1</v>
      </c>
      <c r="BG113">
        <f t="shared" si="39"/>
        <v>241.37931034482759</v>
      </c>
      <c r="BH113" s="10">
        <f t="shared" si="40"/>
        <v>1.0069444444444445E-4</v>
      </c>
    </row>
    <row r="114" spans="1:60" ht="58">
      <c r="A114">
        <v>83</v>
      </c>
      <c r="B114" s="1" t="s">
        <v>1191</v>
      </c>
      <c r="C114" s="16" t="s">
        <v>146</v>
      </c>
      <c r="D114">
        <v>1</v>
      </c>
      <c r="E114">
        <v>1</v>
      </c>
      <c r="F114">
        <f t="shared" si="29"/>
        <v>2</v>
      </c>
      <c r="G114">
        <f t="shared" si="30"/>
        <v>20</v>
      </c>
      <c r="H114">
        <f t="shared" si="31"/>
        <v>10</v>
      </c>
      <c r="I114">
        <f t="shared" si="22"/>
        <v>112</v>
      </c>
      <c r="J114">
        <f>'[1]EVS EARS'!$C110</f>
        <v>38</v>
      </c>
      <c r="K114">
        <f t="shared" si="32"/>
        <v>1.9</v>
      </c>
      <c r="L114">
        <f t="shared" si="33"/>
        <v>108</v>
      </c>
      <c r="M114">
        <f t="shared" si="34"/>
        <v>5.4</v>
      </c>
      <c r="N114">
        <v>0</v>
      </c>
      <c r="O114">
        <v>1</v>
      </c>
      <c r="P114">
        <v>1</v>
      </c>
      <c r="Q114">
        <v>1</v>
      </c>
      <c r="R114">
        <f>'[1]EVS EARS'!$E110</f>
        <v>1</v>
      </c>
      <c r="S114">
        <v>1</v>
      </c>
      <c r="T114">
        <f t="shared" si="24"/>
        <v>1</v>
      </c>
      <c r="U114">
        <f>'[1]EVS EARS'!$F110</f>
        <v>1</v>
      </c>
      <c r="V114">
        <v>1</v>
      </c>
      <c r="W114">
        <f t="shared" si="25"/>
        <v>1</v>
      </c>
      <c r="X114">
        <f t="shared" si="26"/>
        <v>1</v>
      </c>
      <c r="Y114">
        <f>'[1]EVS EARS'!$D110</f>
        <v>0</v>
      </c>
      <c r="Z114">
        <f>'[1]EVS EARS'!$G110</f>
        <v>1</v>
      </c>
      <c r="AA114">
        <f>'[1]EVS EARS'!$H110</f>
        <v>1</v>
      </c>
      <c r="AB114">
        <f>'[1]EVS EARS'!$I110</f>
        <v>1</v>
      </c>
      <c r="AC114">
        <v>1</v>
      </c>
      <c r="AD114">
        <f>'[1]EVS EARS'!$J110</f>
        <v>1</v>
      </c>
      <c r="AE114">
        <v>1</v>
      </c>
      <c r="AF114">
        <f t="shared" si="35"/>
        <v>4</v>
      </c>
      <c r="AG114">
        <f>'[1]EVS EARS'!$K110</f>
        <v>1</v>
      </c>
      <c r="AH114">
        <f t="shared" si="27"/>
        <v>0</v>
      </c>
      <c r="AI114">
        <f>'[1]EVS EARS'!$L110</f>
        <v>1</v>
      </c>
      <c r="AJ114">
        <v>1</v>
      </c>
      <c r="AK114">
        <f t="shared" si="28"/>
        <v>1</v>
      </c>
      <c r="AL114">
        <v>1</v>
      </c>
      <c r="AM114">
        <f>'[1]EVS EARS'!$M110</f>
        <v>0</v>
      </c>
      <c r="AN114">
        <v>1</v>
      </c>
      <c r="AO114">
        <f>'[1]EVS EARS'!$N110</f>
        <v>1</v>
      </c>
      <c r="AP114">
        <v>1</v>
      </c>
      <c r="AQ114">
        <v>1</v>
      </c>
      <c r="AR114">
        <v>1</v>
      </c>
      <c r="AS114">
        <f>'[1]EVS EARS'!$O110</f>
        <v>1</v>
      </c>
      <c r="AT114">
        <v>1</v>
      </c>
      <c r="AU114">
        <f t="shared" si="36"/>
        <v>35.945000000000029</v>
      </c>
      <c r="AV114">
        <f t="shared" si="37"/>
        <v>10.73</v>
      </c>
      <c r="AW114">
        <f t="shared" si="23"/>
        <v>12.992000000000001</v>
      </c>
      <c r="AX114">
        <f t="shared" si="38"/>
        <v>9.0040000000000013</v>
      </c>
      <c r="AY114">
        <v>0</v>
      </c>
      <c r="AZ114">
        <v>1</v>
      </c>
      <c r="BA114">
        <v>1</v>
      </c>
      <c r="BG114">
        <f t="shared" si="39"/>
        <v>200</v>
      </c>
      <c r="BH114" s="10">
        <f t="shared" si="40"/>
        <v>6.9444444444444444E-5</v>
      </c>
    </row>
    <row r="115" spans="1:60" ht="43.5">
      <c r="A115">
        <v>84</v>
      </c>
      <c r="B115" s="1" t="s">
        <v>1192</v>
      </c>
      <c r="C115" s="16" t="s">
        <v>146</v>
      </c>
      <c r="D115">
        <v>1</v>
      </c>
      <c r="E115">
        <v>1</v>
      </c>
      <c r="F115">
        <f t="shared" si="29"/>
        <v>1</v>
      </c>
      <c r="G115">
        <f t="shared" si="30"/>
        <v>14</v>
      </c>
      <c r="H115">
        <f t="shared" si="31"/>
        <v>14</v>
      </c>
      <c r="I115">
        <f>LEN(SUBSTITUTE(B115," ",""))</f>
        <v>89</v>
      </c>
      <c r="J115">
        <f>'[1]EVS EARS'!$C111</f>
        <v>28</v>
      </c>
      <c r="K115">
        <f t="shared" si="32"/>
        <v>2</v>
      </c>
      <c r="L115">
        <f t="shared" si="33"/>
        <v>88</v>
      </c>
      <c r="M115">
        <f t="shared" si="34"/>
        <v>6.2857142857142856</v>
      </c>
      <c r="N115">
        <v>0</v>
      </c>
      <c r="O115">
        <v>1</v>
      </c>
      <c r="P115">
        <v>1</v>
      </c>
      <c r="Q115">
        <v>1</v>
      </c>
      <c r="R115">
        <f>'[1]EVS EARS'!$E111</f>
        <v>0</v>
      </c>
      <c r="S115">
        <v>1</v>
      </c>
      <c r="T115">
        <f t="shared" si="24"/>
        <v>0</v>
      </c>
      <c r="U115">
        <f>'[1]EVS EARS'!$F111</f>
        <v>1</v>
      </c>
      <c r="V115">
        <v>1</v>
      </c>
      <c r="W115">
        <f t="shared" si="25"/>
        <v>0</v>
      </c>
      <c r="X115">
        <f t="shared" si="26"/>
        <v>1</v>
      </c>
      <c r="Y115">
        <f>'[1]EVS EARS'!$D111</f>
        <v>1</v>
      </c>
      <c r="Z115">
        <f>'[1]EVS EARS'!$G111</f>
        <v>1</v>
      </c>
      <c r="AA115">
        <f>'[1]EVS EARS'!$H111</f>
        <v>0</v>
      </c>
      <c r="AB115">
        <f>'[1]EVS EARS'!$I111</f>
        <v>1</v>
      </c>
      <c r="AC115">
        <v>1</v>
      </c>
      <c r="AD115">
        <f>'[1]EVS EARS'!$J111</f>
        <v>1</v>
      </c>
      <c r="AE115">
        <v>1</v>
      </c>
      <c r="AF115">
        <f t="shared" si="35"/>
        <v>1</v>
      </c>
      <c r="AG115">
        <f>'[1]EVS EARS'!$K111</f>
        <v>1</v>
      </c>
      <c r="AH115">
        <f t="shared" si="27"/>
        <v>1</v>
      </c>
      <c r="AI115">
        <f>'[1]EVS EARS'!$L111</f>
        <v>1</v>
      </c>
      <c r="AJ115">
        <v>1</v>
      </c>
      <c r="AK115">
        <f t="shared" si="28"/>
        <v>1</v>
      </c>
      <c r="AL115">
        <v>1</v>
      </c>
      <c r="AM115">
        <f>'[1]EVS EARS'!$M111</f>
        <v>0</v>
      </c>
      <c r="AN115">
        <v>1</v>
      </c>
      <c r="AO115">
        <f>'[1]EVS EARS'!$N111</f>
        <v>1</v>
      </c>
      <c r="AP115">
        <v>1</v>
      </c>
      <c r="AQ115">
        <v>1</v>
      </c>
      <c r="AR115">
        <v>1</v>
      </c>
      <c r="AS115">
        <f>'[1]EVS EARS'!$O111</f>
        <v>0</v>
      </c>
      <c r="AT115">
        <v>1</v>
      </c>
      <c r="AU115">
        <f t="shared" si="36"/>
        <v>23.425000000000018</v>
      </c>
      <c r="AV115">
        <f t="shared" si="37"/>
        <v>13.470000000000002</v>
      </c>
      <c r="AW115">
        <f>IF(G115=0,0,((0.0588*M115*100)-(0.296*(F115/G115)*100)-15.8))</f>
        <v>19.045714285714286</v>
      </c>
      <c r="AX115">
        <f t="shared" si="38"/>
        <v>15.175714285714285</v>
      </c>
      <c r="AY115">
        <v>1</v>
      </c>
      <c r="AZ115">
        <v>1</v>
      </c>
      <c r="BA115">
        <v>1</v>
      </c>
      <c r="BG115">
        <f t="shared" si="39"/>
        <v>71.428571428571431</v>
      </c>
      <c r="BH115" s="10">
        <f t="shared" si="40"/>
        <v>4.8611111111111115E-5</v>
      </c>
    </row>
    <row r="116" spans="1:60" ht="72.5">
      <c r="A116">
        <v>85</v>
      </c>
      <c r="B116" s="1" t="s">
        <v>1193</v>
      </c>
      <c r="C116" s="16" t="s">
        <v>146</v>
      </c>
      <c r="D116">
        <v>1</v>
      </c>
      <c r="E116">
        <v>1</v>
      </c>
      <c r="F116">
        <f t="shared" si="29"/>
        <v>2</v>
      </c>
      <c r="G116">
        <f t="shared" si="30"/>
        <v>28</v>
      </c>
      <c r="H116">
        <f t="shared" si="31"/>
        <v>14</v>
      </c>
      <c r="I116">
        <f>LEN(SUBSTITUTE(B116," ",""))</f>
        <v>144</v>
      </c>
      <c r="J116">
        <f>'[1]EVS EARS'!$C112</f>
        <v>49</v>
      </c>
      <c r="K116">
        <f t="shared" si="32"/>
        <v>1.75</v>
      </c>
      <c r="L116">
        <f t="shared" si="33"/>
        <v>138</v>
      </c>
      <c r="M116">
        <f t="shared" si="34"/>
        <v>4.9285714285714288</v>
      </c>
      <c r="N116">
        <v>0</v>
      </c>
      <c r="O116">
        <v>1</v>
      </c>
      <c r="P116">
        <v>0</v>
      </c>
      <c r="Q116">
        <v>1</v>
      </c>
      <c r="R116">
        <f>'[1]EVS EARS'!$E112</f>
        <v>1</v>
      </c>
      <c r="S116">
        <v>1</v>
      </c>
      <c r="T116">
        <f t="shared" si="24"/>
        <v>1</v>
      </c>
      <c r="U116">
        <f>'[1]EVS EARS'!$F112</f>
        <v>0</v>
      </c>
      <c r="V116">
        <v>1</v>
      </c>
      <c r="W116">
        <f t="shared" si="25"/>
        <v>0</v>
      </c>
      <c r="X116">
        <f t="shared" si="26"/>
        <v>1</v>
      </c>
      <c r="Y116">
        <f>'[1]EVS EARS'!$D112</f>
        <v>1</v>
      </c>
      <c r="Z116">
        <f>'[1]EVS EARS'!$G112</f>
        <v>1</v>
      </c>
      <c r="AA116">
        <f>'[1]EVS EARS'!$H112</f>
        <v>1</v>
      </c>
      <c r="AB116">
        <f>'[1]EVS EARS'!$I112</f>
        <v>1</v>
      </c>
      <c r="AC116">
        <v>1</v>
      </c>
      <c r="AD116">
        <f>'[1]EVS EARS'!$J112</f>
        <v>1</v>
      </c>
      <c r="AE116">
        <v>1</v>
      </c>
      <c r="AF116">
        <f t="shared" si="35"/>
        <v>6</v>
      </c>
      <c r="AG116">
        <f>'[1]EVS EARS'!$K112</f>
        <v>0</v>
      </c>
      <c r="AH116">
        <f t="shared" si="27"/>
        <v>1</v>
      </c>
      <c r="AI116">
        <f>'[1]EVS EARS'!$L112</f>
        <v>1</v>
      </c>
      <c r="AJ116">
        <v>1</v>
      </c>
      <c r="AK116">
        <f t="shared" si="28"/>
        <v>1</v>
      </c>
      <c r="AL116">
        <v>1</v>
      </c>
      <c r="AM116">
        <f>'[1]EVS EARS'!$M112</f>
        <v>0</v>
      </c>
      <c r="AN116">
        <v>1</v>
      </c>
      <c r="AO116">
        <f>'[1]EVS EARS'!$N112</f>
        <v>1</v>
      </c>
      <c r="AP116">
        <v>1</v>
      </c>
      <c r="AQ116">
        <v>1</v>
      </c>
      <c r="AR116">
        <v>1</v>
      </c>
      <c r="AS116">
        <f>'[1]EVS EARS'!$O112</f>
        <v>1</v>
      </c>
      <c r="AT116">
        <v>1</v>
      </c>
      <c r="AU116">
        <f t="shared" si="36"/>
        <v>44.575000000000024</v>
      </c>
      <c r="AV116">
        <f t="shared" si="37"/>
        <v>10.520000000000003</v>
      </c>
      <c r="AW116">
        <f>IF(G116=0,0,((0.0588*M116*100)-(0.296*(F116/G116)*100)-15.8))</f>
        <v>11.065714285714286</v>
      </c>
      <c r="AX116">
        <f t="shared" si="38"/>
        <v>8.783571428571431</v>
      </c>
      <c r="AY116">
        <v>0</v>
      </c>
      <c r="AZ116">
        <v>1</v>
      </c>
      <c r="BA116">
        <v>1</v>
      </c>
      <c r="BG116">
        <f t="shared" si="39"/>
        <v>214.28571428571428</v>
      </c>
      <c r="BH116" s="10">
        <f t="shared" si="40"/>
        <v>9.722222222222223E-5</v>
      </c>
    </row>
    <row r="117" spans="1:60" ht="29">
      <c r="A117">
        <v>86</v>
      </c>
      <c r="B117" s="1" t="s">
        <v>1194</v>
      </c>
      <c r="C117" s="16" t="s">
        <v>146</v>
      </c>
      <c r="D117">
        <v>1</v>
      </c>
      <c r="E117">
        <v>1</v>
      </c>
      <c r="F117">
        <f t="shared" si="29"/>
        <v>1</v>
      </c>
      <c r="G117">
        <f t="shared" si="30"/>
        <v>12</v>
      </c>
      <c r="H117">
        <f t="shared" si="31"/>
        <v>12</v>
      </c>
      <c r="I117">
        <f>LEN(SUBSTITUTE(B117," ",""))</f>
        <v>60</v>
      </c>
      <c r="J117">
        <f>'[1]EVS EARS'!$C113</f>
        <v>19</v>
      </c>
      <c r="K117">
        <f t="shared" si="32"/>
        <v>1.5833333333333333</v>
      </c>
      <c r="L117">
        <f t="shared" si="33"/>
        <v>59</v>
      </c>
      <c r="M117">
        <f t="shared" si="34"/>
        <v>4.916666666666667</v>
      </c>
      <c r="N117">
        <v>1</v>
      </c>
      <c r="O117">
        <v>1</v>
      </c>
      <c r="P117">
        <v>1</v>
      </c>
      <c r="Q117">
        <v>1</v>
      </c>
      <c r="R117">
        <f>'[1]EVS EARS'!$E113</f>
        <v>1</v>
      </c>
      <c r="S117">
        <v>1</v>
      </c>
      <c r="T117">
        <f t="shared" si="24"/>
        <v>1</v>
      </c>
      <c r="U117">
        <f>'[1]EVS EARS'!$F113</f>
        <v>1</v>
      </c>
      <c r="V117">
        <v>1</v>
      </c>
      <c r="W117">
        <f t="shared" si="25"/>
        <v>1</v>
      </c>
      <c r="X117">
        <f t="shared" si="26"/>
        <v>1</v>
      </c>
      <c r="Y117">
        <f>'[1]EVS EARS'!$D113</f>
        <v>1</v>
      </c>
      <c r="Z117">
        <f>'[1]EVS EARS'!$G113</f>
        <v>1</v>
      </c>
      <c r="AA117">
        <f>'[1]EVS EARS'!$H113</f>
        <v>1</v>
      </c>
      <c r="AB117">
        <f>'[1]EVS EARS'!$I113</f>
        <v>1</v>
      </c>
      <c r="AC117">
        <v>1</v>
      </c>
      <c r="AD117">
        <f>'[1]EVS EARS'!$J113</f>
        <v>1</v>
      </c>
      <c r="AE117">
        <v>1</v>
      </c>
      <c r="AF117">
        <f t="shared" si="35"/>
        <v>1</v>
      </c>
      <c r="AG117">
        <f>'[1]EVS EARS'!$K113</f>
        <v>1</v>
      </c>
      <c r="AH117">
        <f t="shared" si="27"/>
        <v>1</v>
      </c>
      <c r="AI117">
        <f>'[1]EVS EARS'!$L113</f>
        <v>1</v>
      </c>
      <c r="AJ117">
        <v>1</v>
      </c>
      <c r="AK117">
        <f t="shared" si="28"/>
        <v>1</v>
      </c>
      <c r="AL117">
        <v>1</v>
      </c>
      <c r="AM117">
        <f>'[1]EVS EARS'!$M113</f>
        <v>1</v>
      </c>
      <c r="AN117">
        <v>1</v>
      </c>
      <c r="AO117">
        <f>'[1]EVS EARS'!$N113</f>
        <v>1</v>
      </c>
      <c r="AP117">
        <v>1</v>
      </c>
      <c r="AQ117">
        <v>1</v>
      </c>
      <c r="AR117">
        <v>1</v>
      </c>
      <c r="AS117">
        <f>'[1]EVS EARS'!$O113</f>
        <v>1</v>
      </c>
      <c r="AT117">
        <v>1</v>
      </c>
      <c r="AU117">
        <f t="shared" si="36"/>
        <v>60.70500000000002</v>
      </c>
      <c r="AV117">
        <f t="shared" si="37"/>
        <v>7.7733333333333334</v>
      </c>
      <c r="AW117">
        <f>IF(G117=0,0,((0.0588*M117*100)-(0.296*(F117/G117)*100)-15.8))</f>
        <v>10.643333333333338</v>
      </c>
      <c r="AX117">
        <f t="shared" si="38"/>
        <v>7.7275000000000027</v>
      </c>
      <c r="AY117">
        <v>1</v>
      </c>
      <c r="AZ117">
        <v>1</v>
      </c>
      <c r="BA117">
        <v>1</v>
      </c>
      <c r="BG117">
        <f t="shared" si="39"/>
        <v>83.333333333333329</v>
      </c>
      <c r="BH117" s="10">
        <f t="shared" si="40"/>
        <v>4.1666666666666665E-5</v>
      </c>
    </row>
  </sheetData>
  <mergeCells count="1">
    <mergeCell ref="A3:A4"/>
  </mergeCells>
  <conditionalFormatting sqref="F52:F100">
    <cfRule type="cellIs" dxfId="1315" priority="204" operator="greaterThanOrEqual">
      <formula>2</formula>
    </cfRule>
    <cfRule type="cellIs" dxfId="1314" priority="205" operator="equal">
      <formula>1</formula>
    </cfRule>
    <cfRule type="cellIs" dxfId="1313" priority="213" operator="equal">
      <formula>0</formula>
    </cfRule>
  </conditionalFormatting>
  <conditionalFormatting sqref="G52:G100">
    <cfRule type="cellIs" dxfId="1312" priority="201" operator="greaterThan">
      <formula>20</formula>
    </cfRule>
    <cfRule type="cellIs" dxfId="1311" priority="202" operator="between">
      <formula>16</formula>
      <formula>20</formula>
    </cfRule>
    <cfRule type="cellIs" dxfId="1310" priority="203" operator="between">
      <formula>5</formula>
      <formula>15</formula>
    </cfRule>
    <cfRule type="cellIs" dxfId="1309" priority="212" operator="lessThan">
      <formula>5</formula>
    </cfRule>
  </conditionalFormatting>
  <conditionalFormatting sqref="AU52:AU100">
    <cfRule type="colorScale" priority="211">
      <colorScale>
        <cfvo type="num" val="0"/>
        <cfvo type="num" val="65"/>
        <cfvo type="num" val="100"/>
        <color rgb="FFFFCCCC"/>
        <color rgb="FFFFEB84"/>
        <color theme="9" tint="0.39997558519241921"/>
      </colorScale>
    </cfRule>
  </conditionalFormatting>
  <conditionalFormatting sqref="AV52:AX100">
    <cfRule type="colorScale" priority="210">
      <colorScale>
        <cfvo type="num" val="0"/>
        <cfvo type="num" val="8"/>
        <cfvo type="num" val="15"/>
        <color theme="9" tint="0.39997558519241921"/>
        <color rgb="FFFFEB84"/>
        <color rgb="FFFFCCCC"/>
      </colorScale>
    </cfRule>
  </conditionalFormatting>
  <conditionalFormatting sqref="AU2">
    <cfRule type="colorScale" priority="209">
      <colorScale>
        <cfvo type="num" val="0"/>
        <cfvo type="num" val="65"/>
        <cfvo type="num" val="100"/>
        <color rgb="FFFFCCCC"/>
        <color rgb="FFFFEB84"/>
        <color theme="9" tint="0.39997558519241921"/>
      </colorScale>
    </cfRule>
  </conditionalFormatting>
  <conditionalFormatting sqref="AV2">
    <cfRule type="colorScale" priority="208">
      <colorScale>
        <cfvo type="num" val="0"/>
        <cfvo type="num" val="8"/>
        <cfvo type="num" val="13"/>
        <color theme="9" tint="0.39997558519241921"/>
        <color rgb="FFFFEB84"/>
        <color rgb="FFFFCCCC"/>
      </colorScale>
    </cfRule>
  </conditionalFormatting>
  <conditionalFormatting sqref="AW2">
    <cfRule type="colorScale" priority="207">
      <colorScale>
        <cfvo type="num" val="0"/>
        <cfvo type="num" val="8"/>
        <cfvo type="num" val="13"/>
        <color theme="9" tint="0.39997558519241921"/>
        <color rgb="FFFFEB84"/>
        <color rgb="FFFFCCCC"/>
      </colorScale>
    </cfRule>
  </conditionalFormatting>
  <conditionalFormatting sqref="AX2">
    <cfRule type="colorScale" priority="206">
      <colorScale>
        <cfvo type="num" val="0"/>
        <cfvo type="num" val="8"/>
        <cfvo type="num" val="13"/>
        <color theme="9" tint="0.39997558519241921"/>
        <color rgb="FFFFEB84"/>
        <color rgb="FFFFCCCC"/>
      </colorScale>
    </cfRule>
  </conditionalFormatting>
  <conditionalFormatting sqref="L2:M2 O2:AE2 AG2:AT2 AY2:BA2">
    <cfRule type="colorScale" priority="200">
      <colorScale>
        <cfvo type="num" val="0"/>
        <cfvo type="num" val="50"/>
        <cfvo type="num" val="100"/>
        <color rgb="FFFFCCCC"/>
        <color rgb="FFFFEB84"/>
        <color theme="9" tint="0.39997558519241921"/>
      </colorScale>
    </cfRule>
  </conditionalFormatting>
  <conditionalFormatting sqref="BM2">
    <cfRule type="colorScale" priority="199">
      <colorScale>
        <cfvo type="num" val="0"/>
        <cfvo type="num" val="50"/>
        <cfvo type="num" val="100"/>
        <color rgb="FFFFCCCC"/>
        <color rgb="FFFFEB84"/>
        <color theme="9" tint="0.39997558519241921"/>
      </colorScale>
    </cfRule>
  </conditionalFormatting>
  <conditionalFormatting sqref="BG2">
    <cfRule type="cellIs" dxfId="1308" priority="195" operator="greaterThanOrEqual">
      <formula>208</formula>
    </cfRule>
    <cfRule type="cellIs" dxfId="1307" priority="196" operator="lessThan">
      <formula>208</formula>
    </cfRule>
  </conditionalFormatting>
  <conditionalFormatting sqref="BB2 BB52:BF100">
    <cfRule type="cellIs" dxfId="1306" priority="192" operator="greaterThanOrEqual">
      <formula>9</formula>
    </cfRule>
    <cfRule type="cellIs" dxfId="1305" priority="193" operator="between">
      <formula>7</formula>
      <formula>9</formula>
    </cfRule>
    <cfRule type="cellIs" dxfId="1304" priority="194" operator="lessThan">
      <formula>7</formula>
    </cfRule>
  </conditionalFormatting>
  <conditionalFormatting sqref="BC2:BF2">
    <cfRule type="cellIs" dxfId="1303" priority="189" operator="greaterThanOrEqual">
      <formula>9</formula>
    </cfRule>
    <cfRule type="cellIs" dxfId="1302" priority="190" operator="between">
      <formula>7</formula>
      <formula>9</formula>
    </cfRule>
    <cfRule type="cellIs" dxfId="1301" priority="191" operator="lessThan">
      <formula>7</formula>
    </cfRule>
  </conditionalFormatting>
  <conditionalFormatting sqref="W52:X100 AH52:AH100 T52:T100 AC52:AC100 AK52:AL100 AN52:AN100 AP52:AR100 AT52:AT100">
    <cfRule type="cellIs" dxfId="1300" priority="188" operator="equal">
      <formula>0</formula>
    </cfRule>
  </conditionalFormatting>
  <conditionalFormatting sqref="W52:X100 AH52:AH100 T52:T100 AC52:AC100 AK52:AL100 AN52:AN100 AP52:AR100 AT52:AT100">
    <cfRule type="cellIs" dxfId="1299" priority="187" operator="equal">
      <formula>1</formula>
    </cfRule>
  </conditionalFormatting>
  <conditionalFormatting sqref="N2">
    <cfRule type="colorScale" priority="185">
      <colorScale>
        <cfvo type="num" val="0"/>
        <cfvo type="num" val="0.5"/>
        <cfvo type="num" val="1"/>
        <color rgb="FFFFCCCC"/>
        <color rgb="FFFFEB84"/>
        <color theme="9" tint="0.39997558519241921"/>
      </colorScale>
    </cfRule>
  </conditionalFormatting>
  <conditionalFormatting sqref="F6 F8:F50">
    <cfRule type="cellIs" dxfId="1298" priority="179" operator="greaterThanOrEqual">
      <formula>2</formula>
    </cfRule>
    <cfRule type="cellIs" dxfId="1297" priority="180" operator="equal">
      <formula>1</formula>
    </cfRule>
    <cfRule type="cellIs" dxfId="1296" priority="184" operator="equal">
      <formula>0</formula>
    </cfRule>
  </conditionalFormatting>
  <conditionalFormatting sqref="G6 G8:G50">
    <cfRule type="cellIs" dxfId="1295" priority="176" operator="greaterThan">
      <formula>20</formula>
    </cfRule>
    <cfRule type="cellIs" dxfId="1294" priority="177" operator="between">
      <formula>16</formula>
      <formula>20</formula>
    </cfRule>
    <cfRule type="cellIs" dxfId="1293" priority="178" operator="between">
      <formula>5</formula>
      <formula>15</formula>
    </cfRule>
    <cfRule type="cellIs" dxfId="1292" priority="183" operator="lessThan">
      <formula>5</formula>
    </cfRule>
  </conditionalFormatting>
  <conditionalFormatting sqref="AU8:AU50 AU6">
    <cfRule type="colorScale" priority="182">
      <colorScale>
        <cfvo type="num" val="0"/>
        <cfvo type="num" val="65"/>
        <cfvo type="num" val="100"/>
        <color rgb="FFFFCCCC"/>
        <color rgb="FFFFEB84"/>
        <color theme="9" tint="0.39997558519241921"/>
      </colorScale>
    </cfRule>
  </conditionalFormatting>
  <conditionalFormatting sqref="AV6:AX6 AV8:AX50">
    <cfRule type="colorScale" priority="181">
      <colorScale>
        <cfvo type="num" val="0"/>
        <cfvo type="num" val="8"/>
        <cfvo type="num" val="15"/>
        <color theme="9" tint="0.39997558519241921"/>
        <color rgb="FFFFEB84"/>
        <color rgb="FFFFCCCC"/>
      </colorScale>
    </cfRule>
  </conditionalFormatting>
  <conditionalFormatting sqref="BG6:BG117">
    <cfRule type="cellIs" dxfId="1291" priority="174" operator="greaterThanOrEqual">
      <formula>208</formula>
    </cfRule>
    <cfRule type="cellIs" dxfId="1290" priority="175" operator="lessThan">
      <formula>208</formula>
    </cfRule>
  </conditionalFormatting>
  <conditionalFormatting sqref="BB6:BF6 BB8:BB50">
    <cfRule type="cellIs" dxfId="1289" priority="171" operator="greaterThanOrEqual">
      <formula>9</formula>
    </cfRule>
    <cfRule type="cellIs" dxfId="1288" priority="172" operator="between">
      <formula>7</formula>
      <formula>9</formula>
    </cfRule>
    <cfRule type="cellIs" dxfId="1287" priority="173" operator="lessThan">
      <formula>7</formula>
    </cfRule>
  </conditionalFormatting>
  <conditionalFormatting sqref="BC6">
    <cfRule type="colorScale" priority="170">
      <colorScale>
        <cfvo type="num" val="0"/>
        <cfvo type="percentile" val="8"/>
        <cfvo type="num" val="15"/>
        <color theme="9" tint="0.39997558519241921"/>
        <color rgb="FFFFEB84"/>
        <color rgb="FFFFCCCC"/>
      </colorScale>
    </cfRule>
  </conditionalFormatting>
  <conditionalFormatting sqref="BD6">
    <cfRule type="colorScale" priority="169">
      <colorScale>
        <cfvo type="num" val="0"/>
        <cfvo type="percentile" val="8"/>
        <cfvo type="num" val="15"/>
        <color theme="9" tint="0.39997558519241921"/>
        <color rgb="FFFFEB84"/>
        <color rgb="FFFFCCCC"/>
      </colorScale>
    </cfRule>
  </conditionalFormatting>
  <conditionalFormatting sqref="BE6">
    <cfRule type="colorScale" priority="168">
      <colorScale>
        <cfvo type="num" val="0"/>
        <cfvo type="percentile" val="8"/>
        <cfvo type="num" val="15"/>
        <color theme="9" tint="0.39997558519241921"/>
        <color rgb="FFFFEB84"/>
        <color rgb="FFFFCCCC"/>
      </colorScale>
    </cfRule>
  </conditionalFormatting>
  <conditionalFormatting sqref="BF6">
    <cfRule type="colorScale" priority="167">
      <colorScale>
        <cfvo type="num" val="0"/>
        <cfvo type="percentile" val="8"/>
        <cfvo type="num" val="15"/>
        <color theme="9" tint="0.39997558519241921"/>
        <color rgb="FFFFEB84"/>
        <color rgb="FFFFCCCC"/>
      </colorScale>
    </cfRule>
  </conditionalFormatting>
  <conditionalFormatting sqref="BC8:BF8">
    <cfRule type="cellIs" dxfId="1286" priority="164" operator="greaterThanOrEqual">
      <formula>9</formula>
    </cfRule>
    <cfRule type="cellIs" dxfId="1285" priority="165" operator="between">
      <formula>7</formula>
      <formula>9</formula>
    </cfRule>
    <cfRule type="cellIs" dxfId="1284" priority="166" operator="lessThan">
      <formula>7</formula>
    </cfRule>
  </conditionalFormatting>
  <conditionalFormatting sqref="BC9:BC50">
    <cfRule type="cellIs" dxfId="1283" priority="161" operator="greaterThanOrEqual">
      <formula>9</formula>
    </cfRule>
    <cfRule type="cellIs" dxfId="1282" priority="162" operator="between">
      <formula>7</formula>
      <formula>9</formula>
    </cfRule>
    <cfRule type="cellIs" dxfId="1281" priority="163" operator="lessThan">
      <formula>7</formula>
    </cfRule>
  </conditionalFormatting>
  <conditionalFormatting sqref="BD9:BD50">
    <cfRule type="cellIs" dxfId="1280" priority="158" operator="greaterThanOrEqual">
      <formula>9</formula>
    </cfRule>
    <cfRule type="cellIs" dxfId="1279" priority="159" operator="between">
      <formula>7</formula>
      <formula>9</formula>
    </cfRule>
    <cfRule type="cellIs" dxfId="1278" priority="160" operator="lessThan">
      <formula>7</formula>
    </cfRule>
  </conditionalFormatting>
  <conditionalFormatting sqref="BE9:BF50">
    <cfRule type="cellIs" dxfId="1277" priority="155" operator="greaterThanOrEqual">
      <formula>9</formula>
    </cfRule>
    <cfRule type="cellIs" dxfId="1276" priority="156" operator="between">
      <formula>7</formula>
      <formula>9</formula>
    </cfRule>
    <cfRule type="cellIs" dxfId="1275" priority="157" operator="lessThan">
      <formula>7</formula>
    </cfRule>
  </conditionalFormatting>
  <conditionalFormatting sqref="AF8:AF50 AF6">
    <cfRule type="cellIs" dxfId="1274" priority="153" operator="equal">
      <formula>0</formula>
    </cfRule>
    <cfRule type="colorScale" priority="154">
      <colorScale>
        <cfvo type="num" val="1"/>
        <cfvo type="num" val="3"/>
        <cfvo type="num" val="5"/>
        <color theme="9" tint="0.39997558519241921"/>
        <color rgb="FFFFEB84"/>
        <color rgb="FFFFCCCC"/>
      </colorScale>
    </cfRule>
  </conditionalFormatting>
  <conditionalFormatting sqref="F101:F117">
    <cfRule type="cellIs" dxfId="1273" priority="147" operator="greaterThanOrEqual">
      <formula>2</formula>
    </cfRule>
    <cfRule type="cellIs" dxfId="1272" priority="148" operator="equal">
      <formula>1</formula>
    </cfRule>
    <cfRule type="cellIs" dxfId="1271" priority="152" operator="equal">
      <formula>0</formula>
    </cfRule>
  </conditionalFormatting>
  <conditionalFormatting sqref="G101:G117">
    <cfRule type="cellIs" dxfId="1270" priority="144" operator="greaterThan">
      <formula>20</formula>
    </cfRule>
    <cfRule type="cellIs" dxfId="1269" priority="145" operator="between">
      <formula>16</formula>
      <formula>20</formula>
    </cfRule>
    <cfRule type="cellIs" dxfId="1268" priority="146" operator="between">
      <formula>5</formula>
      <formula>15</formula>
    </cfRule>
    <cfRule type="cellIs" dxfId="1267" priority="151" operator="lessThan">
      <formula>5</formula>
    </cfRule>
  </conditionalFormatting>
  <conditionalFormatting sqref="AU101:AU117">
    <cfRule type="colorScale" priority="150">
      <colorScale>
        <cfvo type="num" val="0"/>
        <cfvo type="num" val="65"/>
        <cfvo type="num" val="100"/>
        <color rgb="FFFFCCCC"/>
        <color rgb="FFFFEB84"/>
        <color theme="9" tint="0.39997558519241921"/>
      </colorScale>
    </cfRule>
  </conditionalFormatting>
  <conditionalFormatting sqref="AV101:AX117">
    <cfRule type="colorScale" priority="149">
      <colorScale>
        <cfvo type="num" val="0"/>
        <cfvo type="num" val="8"/>
        <cfvo type="num" val="15"/>
        <color theme="9" tint="0.39997558519241921"/>
        <color rgb="FFFFEB84"/>
        <color rgb="FFFFCCCC"/>
      </colorScale>
    </cfRule>
  </conditionalFormatting>
  <conditionalFormatting sqref="N117">
    <cfRule type="cellIs" dxfId="1266" priority="142" operator="equal">
      <formula>1</formula>
    </cfRule>
    <cfRule type="cellIs" dxfId="1265" priority="143" operator="notEqual">
      <formula>1</formula>
    </cfRule>
  </conditionalFormatting>
  <conditionalFormatting sqref="BB101:BF117">
    <cfRule type="cellIs" dxfId="1264" priority="137" operator="greaterThanOrEqual">
      <formula>9</formula>
    </cfRule>
    <cfRule type="cellIs" dxfId="1263" priority="138" operator="between">
      <formula>7</formula>
      <formula>9</formula>
    </cfRule>
    <cfRule type="cellIs" dxfId="1262" priority="139" operator="lessThan">
      <formula>7</formula>
    </cfRule>
  </conditionalFormatting>
  <conditionalFormatting sqref="AY117:BA117 AH101:AH117 O117 T101:T117 W101:X117 AK101:AL117 BA116 AC101:AC117 AN101:AN117 AP101:AR117 AT101:AT117">
    <cfRule type="cellIs" dxfId="1261" priority="136" operator="equal">
      <formula>0</formula>
    </cfRule>
  </conditionalFormatting>
  <conditionalFormatting sqref="AY117:BA117 AH101:AH117 O117 T101:T117 W101:X117 AK101:AL117 BA116 AC101:AC117 AN101:AN117 AP101:AR117 AT101:AT117">
    <cfRule type="cellIs" dxfId="1260" priority="135" operator="equal">
      <formula>1</formula>
    </cfRule>
  </conditionalFormatting>
  <conditionalFormatting sqref="F51">
    <cfRule type="cellIs" dxfId="1259" priority="128" operator="greaterThanOrEqual">
      <formula>2</formula>
    </cfRule>
    <cfRule type="cellIs" dxfId="1258" priority="129" operator="equal">
      <formula>1</formula>
    </cfRule>
    <cfRule type="cellIs" dxfId="1257" priority="133" operator="equal">
      <formula>0</formula>
    </cfRule>
  </conditionalFormatting>
  <conditionalFormatting sqref="G51">
    <cfRule type="cellIs" dxfId="1256" priority="125" operator="greaterThan">
      <formula>20</formula>
    </cfRule>
    <cfRule type="cellIs" dxfId="1255" priority="126" operator="between">
      <formula>16</formula>
      <formula>20</formula>
    </cfRule>
    <cfRule type="cellIs" dxfId="1254" priority="127" operator="between">
      <formula>5</formula>
      <formula>15</formula>
    </cfRule>
    <cfRule type="cellIs" dxfId="1253" priority="132" operator="lessThan">
      <formula>5</formula>
    </cfRule>
  </conditionalFormatting>
  <conditionalFormatting sqref="AU51">
    <cfRule type="colorScale" priority="131">
      <colorScale>
        <cfvo type="num" val="0"/>
        <cfvo type="num" val="65"/>
        <cfvo type="num" val="100"/>
        <color rgb="FFFFCCCC"/>
        <color rgb="FFFFEB84"/>
        <color theme="9" tint="0.39997558519241921"/>
      </colorScale>
    </cfRule>
  </conditionalFormatting>
  <conditionalFormatting sqref="AV51:AX51">
    <cfRule type="colorScale" priority="130">
      <colorScale>
        <cfvo type="num" val="0"/>
        <cfvo type="num" val="8"/>
        <cfvo type="num" val="15"/>
        <color theme="9" tint="0.39997558519241921"/>
        <color rgb="FFFFEB84"/>
        <color rgb="FFFFCCCC"/>
      </colorScale>
    </cfRule>
  </conditionalFormatting>
  <conditionalFormatting sqref="BB51:BF51">
    <cfRule type="cellIs" dxfId="1252" priority="120" operator="greaterThanOrEqual">
      <formula>9</formula>
    </cfRule>
    <cfRule type="cellIs" dxfId="1251" priority="121" operator="between">
      <formula>7</formula>
      <formula>9</formula>
    </cfRule>
    <cfRule type="cellIs" dxfId="1250" priority="122" operator="lessThan">
      <formula>7</formula>
    </cfRule>
  </conditionalFormatting>
  <conditionalFormatting sqref="W51:X51 AH51 T51 AC51 AK51:AL51 AN51 AP51:AR51 AT51">
    <cfRule type="cellIs" dxfId="1249" priority="119" operator="equal">
      <formula>0</formula>
    </cfRule>
  </conditionalFormatting>
  <conditionalFormatting sqref="W51:X51 AH51 T51 AC51 AK51:AL51 AN51 AP51:AR51 AT51">
    <cfRule type="cellIs" dxfId="1248" priority="118" operator="equal">
      <formula>1</formula>
    </cfRule>
  </conditionalFormatting>
  <conditionalFormatting sqref="F7">
    <cfRule type="cellIs" dxfId="1247" priority="111" operator="greaterThanOrEqual">
      <formula>2</formula>
    </cfRule>
    <cfRule type="cellIs" dxfId="1246" priority="112" operator="equal">
      <formula>1</formula>
    </cfRule>
    <cfRule type="cellIs" dxfId="1245" priority="116" operator="equal">
      <formula>0</formula>
    </cfRule>
  </conditionalFormatting>
  <conditionalFormatting sqref="G7">
    <cfRule type="cellIs" dxfId="1244" priority="108" operator="greaterThan">
      <formula>20</formula>
    </cfRule>
    <cfRule type="cellIs" dxfId="1243" priority="109" operator="between">
      <formula>16</formula>
      <formula>20</formula>
    </cfRule>
    <cfRule type="cellIs" dxfId="1242" priority="110" operator="between">
      <formula>5</formula>
      <formula>15</formula>
    </cfRule>
    <cfRule type="cellIs" dxfId="1241" priority="115" operator="lessThan">
      <formula>5</formula>
    </cfRule>
  </conditionalFormatting>
  <conditionalFormatting sqref="AU7">
    <cfRule type="colorScale" priority="114">
      <colorScale>
        <cfvo type="num" val="0"/>
        <cfvo type="num" val="65"/>
        <cfvo type="num" val="100"/>
        <color rgb="FFFFCCCC"/>
        <color rgb="FFFFEB84"/>
        <color theme="9" tint="0.39997558519241921"/>
      </colorScale>
    </cfRule>
  </conditionalFormatting>
  <conditionalFormatting sqref="AV7:AX7">
    <cfRule type="colorScale" priority="113">
      <colorScale>
        <cfvo type="num" val="0"/>
        <cfvo type="num" val="8"/>
        <cfvo type="num" val="15"/>
        <color theme="9" tint="0.39997558519241921"/>
        <color rgb="FFFFEB84"/>
        <color rgb="FFFFCCCC"/>
      </colorScale>
    </cfRule>
  </conditionalFormatting>
  <conditionalFormatting sqref="BB7">
    <cfRule type="cellIs" dxfId="1240" priority="103" operator="greaterThanOrEqual">
      <formula>9</formula>
    </cfRule>
    <cfRule type="cellIs" dxfId="1239" priority="104" operator="between">
      <formula>7</formula>
      <formula>9</formula>
    </cfRule>
    <cfRule type="cellIs" dxfId="1238" priority="105" operator="lessThan">
      <formula>7</formula>
    </cfRule>
  </conditionalFormatting>
  <conditionalFormatting sqref="BC7:BF7">
    <cfRule type="cellIs" dxfId="1237" priority="100" operator="greaterThanOrEqual">
      <formula>9</formula>
    </cfRule>
    <cfRule type="cellIs" dxfId="1236" priority="101" operator="between">
      <formula>7</formula>
      <formula>9</formula>
    </cfRule>
    <cfRule type="cellIs" dxfId="1235" priority="102" operator="lessThan">
      <formula>7</formula>
    </cfRule>
  </conditionalFormatting>
  <conditionalFormatting sqref="AF7">
    <cfRule type="cellIs" dxfId="1234" priority="98" operator="equal">
      <formula>0</formula>
    </cfRule>
    <cfRule type="colorScale" priority="99">
      <colorScale>
        <cfvo type="num" val="1"/>
        <cfvo type="num" val="3"/>
        <cfvo type="num" val="5"/>
        <color theme="9" tint="0.39997558519241921"/>
        <color rgb="FFFFEB84"/>
        <color rgb="FFFFCCCC"/>
      </colorScale>
    </cfRule>
  </conditionalFormatting>
  <conditionalFormatting sqref="D6">
    <cfRule type="cellIs" dxfId="1233" priority="97" operator="equal">
      <formula>0</formula>
    </cfRule>
  </conditionalFormatting>
  <conditionalFormatting sqref="D6">
    <cfRule type="cellIs" dxfId="1232" priority="96" operator="equal">
      <formula>1</formula>
    </cfRule>
  </conditionalFormatting>
  <conditionalFormatting sqref="E6">
    <cfRule type="cellIs" dxfId="1231" priority="95" operator="equal">
      <formula>0</formula>
    </cfRule>
  </conditionalFormatting>
  <conditionalFormatting sqref="E6">
    <cfRule type="cellIs" dxfId="1230" priority="94" operator="equal">
      <formula>1</formula>
    </cfRule>
  </conditionalFormatting>
  <conditionalFormatting sqref="D7:D117">
    <cfRule type="cellIs" dxfId="1229" priority="93" operator="equal">
      <formula>0</formula>
    </cfRule>
  </conditionalFormatting>
  <conditionalFormatting sqref="D7:D117">
    <cfRule type="cellIs" dxfId="1228" priority="92" operator="equal">
      <formula>1</formula>
    </cfRule>
  </conditionalFormatting>
  <conditionalFormatting sqref="E7:E117">
    <cfRule type="cellIs" dxfId="1227" priority="91" operator="equal">
      <formula>0</formula>
    </cfRule>
  </conditionalFormatting>
  <conditionalFormatting sqref="E7:E117">
    <cfRule type="cellIs" dxfId="1226" priority="90" operator="equal">
      <formula>1</formula>
    </cfRule>
  </conditionalFormatting>
  <conditionalFormatting sqref="P55:P117">
    <cfRule type="cellIs" dxfId="1225" priority="78" operator="equal">
      <formula>1</formula>
    </cfRule>
  </conditionalFormatting>
  <conditionalFormatting sqref="P6">
    <cfRule type="cellIs" dxfId="1224" priority="89" operator="equal">
      <formula>0</formula>
    </cfRule>
  </conditionalFormatting>
  <conditionalFormatting sqref="P6">
    <cfRule type="cellIs" dxfId="1223" priority="88" operator="equal">
      <formula>1</formula>
    </cfRule>
  </conditionalFormatting>
  <conditionalFormatting sqref="P7:P37">
    <cfRule type="cellIs" dxfId="1222" priority="87" operator="equal">
      <formula>0</formula>
    </cfRule>
  </conditionalFormatting>
  <conditionalFormatting sqref="P7:P37">
    <cfRule type="cellIs" dxfId="1221" priority="86" operator="equal">
      <formula>1</formula>
    </cfRule>
  </conditionalFormatting>
  <conditionalFormatting sqref="AE6">
    <cfRule type="cellIs" dxfId="1220" priority="85" operator="equal">
      <formula>0</formula>
    </cfRule>
  </conditionalFormatting>
  <conditionalFormatting sqref="AE6">
    <cfRule type="cellIs" dxfId="1219" priority="84" operator="equal">
      <formula>1</formula>
    </cfRule>
  </conditionalFormatting>
  <conditionalFormatting sqref="AE7:AE117">
    <cfRule type="cellIs" dxfId="1218" priority="83" operator="equal">
      <formula>0</formula>
    </cfRule>
  </conditionalFormatting>
  <conditionalFormatting sqref="AE7:AE117">
    <cfRule type="cellIs" dxfId="1217" priority="82" operator="equal">
      <formula>1</formula>
    </cfRule>
  </conditionalFormatting>
  <conditionalFormatting sqref="P38:P54">
    <cfRule type="cellIs" dxfId="1216" priority="81" operator="equal">
      <formula>0</formula>
    </cfRule>
  </conditionalFormatting>
  <conditionalFormatting sqref="P38:P54">
    <cfRule type="cellIs" dxfId="1215" priority="80" operator="equal">
      <formula>1</formula>
    </cfRule>
  </conditionalFormatting>
  <conditionalFormatting sqref="P55:P117">
    <cfRule type="cellIs" dxfId="1214" priority="79" operator="equal">
      <formula>0</formula>
    </cfRule>
  </conditionalFormatting>
  <conditionalFormatting sqref="W6:Y6 Q6:T6 AA6:AD6 T7:T50 W7:X50 Y7:Y117 R7:R117 AC7:AC50 AA7:AB117 AD7:AD117">
    <cfRule type="cellIs" dxfId="1213" priority="77" operator="equal">
      <formula>0</formula>
    </cfRule>
  </conditionalFormatting>
  <conditionalFormatting sqref="W6:Y6 Q6:T6 AA6:AD6 T7:T50 W7:X50 Y7:Y117 R7:R117 AC7:AC50 AA7:AB117 AD7:AD117">
    <cfRule type="cellIs" dxfId="1212" priority="76" operator="equal">
      <formula>1</formula>
    </cfRule>
  </conditionalFormatting>
  <conditionalFormatting sqref="AG6:AT6 AH7:AH50 AK7:AL50 AG7:AG117 AI7:AI117 AN7:AN50 AM7:AM117 AP7:AR50 AO7:AO117 AT7:AT50 AS7:AS117">
    <cfRule type="cellIs" dxfId="1211" priority="75" operator="equal">
      <formula>0</formula>
    </cfRule>
  </conditionalFormatting>
  <conditionalFormatting sqref="AG6:AT6 AH7:AH50 AK7:AL50 AG7:AG117 AI7:AI117 AN7:AN50 AM7:AM117 AP7:AR50 AO7:AO117 AT7:AT50 AS7:AS117">
    <cfRule type="cellIs" dxfId="1210" priority="74" operator="equal">
      <formula>1</formula>
    </cfRule>
  </conditionalFormatting>
  <conditionalFormatting sqref="BA6">
    <cfRule type="cellIs" dxfId="1209" priority="73" operator="equal">
      <formula>0</formula>
    </cfRule>
  </conditionalFormatting>
  <conditionalFormatting sqref="BA6">
    <cfRule type="cellIs" dxfId="1208" priority="72" operator="equal">
      <formula>1</formula>
    </cfRule>
  </conditionalFormatting>
  <conditionalFormatting sqref="BA7:BA115">
    <cfRule type="cellIs" dxfId="1207" priority="71" operator="equal">
      <formula>0</formula>
    </cfRule>
  </conditionalFormatting>
  <conditionalFormatting sqref="BA7:BA115">
    <cfRule type="cellIs" dxfId="1206" priority="70" operator="equal">
      <formula>1</formula>
    </cfRule>
  </conditionalFormatting>
  <conditionalFormatting sqref="U6:U117">
    <cfRule type="cellIs" dxfId="1205" priority="69" operator="equal">
      <formula>0</formula>
    </cfRule>
  </conditionalFormatting>
  <conditionalFormatting sqref="U6:U117">
    <cfRule type="cellIs" dxfId="1204" priority="68" operator="equal">
      <formula>1</formula>
    </cfRule>
  </conditionalFormatting>
  <conditionalFormatting sqref="V6:V9">
    <cfRule type="cellIs" dxfId="1203" priority="61" operator="equal">
      <formula>0</formula>
    </cfRule>
  </conditionalFormatting>
  <conditionalFormatting sqref="V6:V9">
    <cfRule type="cellIs" dxfId="1202" priority="60" operator="equal">
      <formula>1</formula>
    </cfRule>
  </conditionalFormatting>
  <conditionalFormatting sqref="V10:V14">
    <cfRule type="cellIs" dxfId="1201" priority="59" operator="equal">
      <formula>0</formula>
    </cfRule>
  </conditionalFormatting>
  <conditionalFormatting sqref="V10:V14">
    <cfRule type="cellIs" dxfId="1200" priority="58" operator="equal">
      <formula>1</formula>
    </cfRule>
  </conditionalFormatting>
  <conditionalFormatting sqref="V15">
    <cfRule type="cellIs" dxfId="1199" priority="57" operator="equal">
      <formula>0</formula>
    </cfRule>
  </conditionalFormatting>
  <conditionalFormatting sqref="V15">
    <cfRule type="cellIs" dxfId="1198" priority="56" operator="equal">
      <formula>1</formula>
    </cfRule>
  </conditionalFormatting>
  <conditionalFormatting sqref="V16:V59">
    <cfRule type="cellIs" dxfId="1197" priority="55" operator="equal">
      <formula>0</formula>
    </cfRule>
  </conditionalFormatting>
  <conditionalFormatting sqref="V16:V59">
    <cfRule type="cellIs" dxfId="1196" priority="54" operator="equal">
      <formula>1</formula>
    </cfRule>
  </conditionalFormatting>
  <conditionalFormatting sqref="V60">
    <cfRule type="cellIs" dxfId="1195" priority="53" operator="equal">
      <formula>0</formula>
    </cfRule>
  </conditionalFormatting>
  <conditionalFormatting sqref="V60">
    <cfRule type="cellIs" dxfId="1194" priority="52" operator="equal">
      <formula>1</formula>
    </cfRule>
  </conditionalFormatting>
  <conditionalFormatting sqref="V61:V77">
    <cfRule type="cellIs" dxfId="1193" priority="51" operator="equal">
      <formula>0</formula>
    </cfRule>
  </conditionalFormatting>
  <conditionalFormatting sqref="V61:V77">
    <cfRule type="cellIs" dxfId="1192" priority="50" operator="equal">
      <formula>1</formula>
    </cfRule>
  </conditionalFormatting>
  <conditionalFormatting sqref="V78:V82">
    <cfRule type="cellIs" dxfId="1191" priority="49" operator="equal">
      <formula>0</formula>
    </cfRule>
  </conditionalFormatting>
  <conditionalFormatting sqref="V78:V82">
    <cfRule type="cellIs" dxfId="1190" priority="48" operator="equal">
      <formula>1</formula>
    </cfRule>
  </conditionalFormatting>
  <conditionalFormatting sqref="V83:V113">
    <cfRule type="cellIs" dxfId="1189" priority="47" operator="equal">
      <formula>0</formula>
    </cfRule>
  </conditionalFormatting>
  <conditionalFormatting sqref="V83:V113">
    <cfRule type="cellIs" dxfId="1188" priority="46" operator="equal">
      <formula>1</formula>
    </cfRule>
  </conditionalFormatting>
  <conditionalFormatting sqref="V114:V115">
    <cfRule type="cellIs" dxfId="1187" priority="45" operator="equal">
      <formula>0</formula>
    </cfRule>
  </conditionalFormatting>
  <conditionalFormatting sqref="V114:V115">
    <cfRule type="cellIs" dxfId="1186" priority="44" operator="equal">
      <formula>1</formula>
    </cfRule>
  </conditionalFormatting>
  <conditionalFormatting sqref="V116:V117">
    <cfRule type="cellIs" dxfId="1185" priority="43" operator="equal">
      <formula>0</formula>
    </cfRule>
  </conditionalFormatting>
  <conditionalFormatting sqref="V116:V117">
    <cfRule type="cellIs" dxfId="1184" priority="42" operator="equal">
      <formula>1</formula>
    </cfRule>
  </conditionalFormatting>
  <conditionalFormatting sqref="Z6:Z117">
    <cfRule type="cellIs" dxfId="1183" priority="41" operator="equal">
      <formula>0</formula>
    </cfRule>
  </conditionalFormatting>
  <conditionalFormatting sqref="Z6:Z117">
    <cfRule type="cellIs" dxfId="1182" priority="40" operator="equal">
      <formula>1</formula>
    </cfRule>
  </conditionalFormatting>
  <conditionalFormatting sqref="Z6:Z117">
    <cfRule type="cellIs" dxfId="1181" priority="37" operator="equal">
      <formula>0</formula>
    </cfRule>
  </conditionalFormatting>
  <conditionalFormatting sqref="Z6:Z117">
    <cfRule type="cellIs" dxfId="1180" priority="36" operator="equal">
      <formula>1</formula>
    </cfRule>
  </conditionalFormatting>
  <conditionalFormatting sqref="AJ7:AJ117">
    <cfRule type="cellIs" dxfId="1179" priority="21" operator="equal">
      <formula>0</formula>
    </cfRule>
  </conditionalFormatting>
  <conditionalFormatting sqref="AJ7:AJ117">
    <cfRule type="cellIs" dxfId="1178" priority="20" operator="equal">
      <formula>1</formula>
    </cfRule>
  </conditionalFormatting>
  <conditionalFormatting sqref="AZ6:AZ116">
    <cfRule type="cellIs" dxfId="1177" priority="19" operator="equal">
      <formula>0</formula>
    </cfRule>
  </conditionalFormatting>
  <conditionalFormatting sqref="AZ6:AZ116">
    <cfRule type="cellIs" dxfId="1176" priority="18" operator="equal">
      <formula>1</formula>
    </cfRule>
  </conditionalFormatting>
  <conditionalFormatting sqref="AY116">
    <cfRule type="cellIs" dxfId="1175" priority="17" operator="equal">
      <formula>0</formula>
    </cfRule>
  </conditionalFormatting>
  <conditionalFormatting sqref="AY116">
    <cfRule type="cellIs" dxfId="1174" priority="16" operator="equal">
      <formula>1</formula>
    </cfRule>
  </conditionalFormatting>
  <conditionalFormatting sqref="AY11:AY115">
    <cfRule type="cellIs" dxfId="1173" priority="15" operator="equal">
      <formula>0</formula>
    </cfRule>
  </conditionalFormatting>
  <conditionalFormatting sqref="AY11:AY115">
    <cfRule type="cellIs" dxfId="1172" priority="14" operator="equal">
      <formula>1</formula>
    </cfRule>
  </conditionalFormatting>
  <conditionalFormatting sqref="AY6:AY10">
    <cfRule type="cellIs" dxfId="1171" priority="13" operator="equal">
      <formula>0</formula>
    </cfRule>
  </conditionalFormatting>
  <conditionalFormatting sqref="AY6:AY10">
    <cfRule type="cellIs" dxfId="1170" priority="12" operator="equal">
      <formula>1</formula>
    </cfRule>
  </conditionalFormatting>
  <conditionalFormatting sqref="N6:N116">
    <cfRule type="cellIs" dxfId="1169" priority="10" operator="equal">
      <formula>1</formula>
    </cfRule>
    <cfRule type="cellIs" dxfId="1168" priority="11" operator="notEqual">
      <formula>1</formula>
    </cfRule>
  </conditionalFormatting>
  <conditionalFormatting sqref="O6:O116">
    <cfRule type="cellIs" dxfId="1167" priority="9" operator="equal">
      <formula>0</formula>
    </cfRule>
  </conditionalFormatting>
  <conditionalFormatting sqref="O6:O116">
    <cfRule type="cellIs" dxfId="1166" priority="8" operator="equal">
      <formula>1</formula>
    </cfRule>
  </conditionalFormatting>
  <conditionalFormatting sqref="Q7:Q117 S7:S117">
    <cfRule type="cellIs" dxfId="1165" priority="7" operator="equal">
      <formula>0</formula>
    </cfRule>
  </conditionalFormatting>
  <conditionalFormatting sqref="Q7:Q117 S7:S117">
    <cfRule type="cellIs" dxfId="1164"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1:AF117">
    <cfRule type="cellIs" dxfId="1163"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17 BH2">
      <formula1>0</formula1>
    </dataValidation>
    <dataValidation type="whole" allowBlank="1" showInputMessage="1" showErrorMessage="1" sqref="AY6:BA117 O6:V117 D6:E117 Y6:AE117 AG6:AT117">
      <formula1>0</formula1>
      <formula2>1</formula2>
    </dataValidation>
  </dataValidations>
  <pageMargins left="0.70866141732283472" right="0.70866141732283472" top="0.74803149606299213" bottom="0.74803149606299213" header="0.31496062992125984" footer="0.31496062992125984"/>
  <pageSetup paperSize="9" scale="31" fitToHeight="0" orientation="landscape" cellComments="atEnd" horizontalDpi="4294967293"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 bestFit="1" customWidth="1"/>
    <col min="5" max="5" width="6.453125" customWidth="1"/>
    <col min="6" max="6" width="3.7265625" bestFit="1" customWidth="1"/>
    <col min="7" max="7" width="6.81640625" bestFit="1" customWidth="1"/>
    <col min="8" max="8" width="5" bestFit="1" customWidth="1"/>
    <col min="9" max="9" width="4.453125" customWidth="1"/>
    <col min="10" max="10" width="6" bestFit="1" customWidth="1"/>
    <col min="11" max="11" width="3.7265625" customWidth="1"/>
    <col min="12" max="12" width="4.26953125" customWidth="1"/>
    <col min="13" max="13" width="4.453125" customWidth="1"/>
    <col min="14" max="14" width="4.81640625" customWidth="1"/>
    <col min="15" max="17" width="3.7265625" bestFit="1" customWidth="1"/>
    <col min="18" max="18" width="4" bestFit="1" customWidth="1"/>
    <col min="19" max="19" width="4.26953125" bestFit="1" customWidth="1"/>
    <col min="20" max="20" width="3.7265625" bestFit="1" customWidth="1"/>
    <col min="21" max="21" width="4" bestFit="1" customWidth="1"/>
    <col min="22" max="22" width="5.453125" bestFit="1" customWidth="1"/>
    <col min="23" max="23" width="3.7265625" bestFit="1" customWidth="1"/>
    <col min="24" max="24" width="4.26953125" bestFit="1" customWidth="1"/>
    <col min="25" max="25" width="3.7265625" bestFit="1" customWidth="1"/>
    <col min="26" max="26" width="4" bestFit="1" customWidth="1"/>
    <col min="27" max="27" width="3.7265625" bestFit="1" customWidth="1"/>
    <col min="28" max="31" width="4.26953125" bestFit="1" customWidth="1"/>
    <col min="32" max="32" width="4" bestFit="1" customWidth="1"/>
    <col min="33" max="35" width="3.7265625" bestFit="1" customWidth="1"/>
    <col min="36" max="36" width="4.26953125" bestFit="1" customWidth="1"/>
    <col min="37" max="37" width="3.7265625" bestFit="1" customWidth="1"/>
    <col min="38" max="38" width="4.26953125" bestFit="1" customWidth="1"/>
    <col min="39" max="41" width="3.7265625" customWidth="1"/>
    <col min="42" max="43" width="4.26953125" bestFit="1" customWidth="1"/>
    <col min="44" max="53" width="3.7265625" customWidth="1"/>
    <col min="54" max="55" width="3.7265625" bestFit="1" customWidth="1"/>
    <col min="56" max="57" width="3.7265625" customWidth="1"/>
    <col min="58" max="58" width="3.7265625" bestFit="1" customWidth="1"/>
    <col min="59" max="59" width="6.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130</v>
      </c>
      <c r="E2" s="8">
        <f>SUM(G6:G202)</f>
        <v>2154</v>
      </c>
      <c r="F2" s="8">
        <f>IF(D2=0,0,E2/D2)</f>
        <v>16.569230769230771</v>
      </c>
      <c r="G2" s="8">
        <f>SUM(I6:I202)</f>
        <v>11368</v>
      </c>
      <c r="H2" s="8">
        <f>SUM(J6:J202)</f>
        <v>3647</v>
      </c>
      <c r="I2" s="8">
        <f>IF(E2=0,0,H2/E2)</f>
        <v>1.6931290622098421</v>
      </c>
      <c r="J2" s="8">
        <f>SUM(L6:L202)</f>
        <v>10288</v>
      </c>
      <c r="K2" s="8">
        <f>IF(E2=0,0,J2/E2)</f>
        <v>4.7762302692664811</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50.413223140495866</v>
      </c>
      <c r="Z2" s="8">
        <f t="shared" si="1"/>
        <v>92.561983471074385</v>
      </c>
      <c r="AA2" s="8">
        <f t="shared" si="1"/>
        <v>92.561983471074385</v>
      </c>
      <c r="AB2" s="8">
        <f t="shared" si="1"/>
        <v>100</v>
      </c>
      <c r="AC2" s="8">
        <f t="shared" si="1"/>
        <v>99.173553719008268</v>
      </c>
      <c r="AD2" s="8">
        <f t="shared" si="1"/>
        <v>59.504132231404959</v>
      </c>
      <c r="AE2" s="8">
        <f t="shared" si="1"/>
        <v>100</v>
      </c>
      <c r="AF2" s="8">
        <f>SUM(AF6:AF202)</f>
        <v>329</v>
      </c>
      <c r="AG2" s="8">
        <f t="shared" ref="AG2:AT2" si="2">IF($C$2=0,0,COUNTIF(AG6:AG202,1)/$C$2*100)</f>
        <v>82.644628099173559</v>
      </c>
      <c r="AH2" s="8">
        <f t="shared" si="2"/>
        <v>94.214876033057848</v>
      </c>
      <c r="AI2" s="8">
        <f t="shared" si="2"/>
        <v>70.247933884297524</v>
      </c>
      <c r="AJ2" s="8">
        <f t="shared" si="2"/>
        <v>97.52066115702479</v>
      </c>
      <c r="AK2" s="8">
        <f t="shared" si="2"/>
        <v>74.380165289256198</v>
      </c>
      <c r="AL2" s="8">
        <f t="shared" si="2"/>
        <v>100</v>
      </c>
      <c r="AM2" s="8">
        <f t="shared" si="2"/>
        <v>72.727272727272734</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46.778512106278143</v>
      </c>
      <c r="AV2">
        <f>IF(E2=0,0,(0.39*F2)+(11.8*I2)-15.59)</f>
        <v>10.850922934076138</v>
      </c>
      <c r="AW2">
        <f>IF(E2=0,0,((0.0588*K2*100)-(0.296*(D2/E2)*100)-15.8))</f>
        <v>10.49779015784587</v>
      </c>
      <c r="AX2">
        <f>IF(G2=0,0,(4.71*K2)+(0.5*F2)-21.43)</f>
        <v>9.3506599528605108</v>
      </c>
      <c r="AY2" s="8">
        <f>IF($C$2=0,0,COUNTIF(AY6:AY202,1)/$C$2*100)</f>
        <v>91.735537190082653</v>
      </c>
      <c r="AZ2" s="8">
        <f>IF($C$2=0,0,COUNTIF(AZ6:AZ202,1)/$C$2*100)</f>
        <v>100</v>
      </c>
      <c r="BA2" s="8">
        <f>IF($C$2=0,0,COUNTIF(BA6:BA202,1)/$C$2*100)</f>
        <v>100</v>
      </c>
      <c r="BB2" s="8">
        <v>6.4</v>
      </c>
      <c r="BC2" s="8">
        <v>8</v>
      </c>
      <c r="BD2" s="8">
        <v>10.6</v>
      </c>
      <c r="BE2" s="8">
        <v>4</v>
      </c>
      <c r="BF2" s="8">
        <v>8.1</v>
      </c>
      <c r="BG2">
        <f>IF(E2=0,0,AF2/E2*1000)</f>
        <v>152.73909006499537</v>
      </c>
      <c r="BH2" s="10">
        <f>E2/200/24/60</f>
        <v>7.4791666666666661E-3</v>
      </c>
      <c r="BI2" s="10">
        <f>IF($C$2=0,0,BH2/$C$2)</f>
        <v>6.1811294765840217E-5</v>
      </c>
      <c r="BJ2" s="8">
        <f>IF($C$2=0,0,D2/$C$2)</f>
        <v>1.0743801652892562</v>
      </c>
      <c r="BK2" s="8">
        <f>IF($C$2=0,0,E2/$C$2)</f>
        <v>17.801652892561982</v>
      </c>
      <c r="BL2" s="8">
        <f>IF($C$2=0,0,AF2/$C$2)</f>
        <v>2.71900826446281</v>
      </c>
      <c r="BM2" s="8">
        <f>(0.5*W2)+(0.5*X2)</f>
        <v>78.512396694214871</v>
      </c>
      <c r="BN2" s="8">
        <f>IF(C2=0,0,J2/G2*100)</f>
        <v>90.499648135116118</v>
      </c>
      <c r="BO2" s="8">
        <f>'[1]EVS MASTER'!$P$2</f>
        <v>53.822653924486922</v>
      </c>
      <c r="BP2" s="28">
        <v>60.7</v>
      </c>
      <c r="BQ2" s="8">
        <v>8.4</v>
      </c>
      <c r="BR2" s="8">
        <v>10</v>
      </c>
      <c r="BS2" s="8">
        <v>7.7</v>
      </c>
      <c r="BT2" s="8">
        <v>8.1999999999999993</v>
      </c>
      <c r="BU2" s="8">
        <v>8</v>
      </c>
      <c r="BV2" s="8">
        <v>2.7823000000000002</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0.65757345866188588</v>
      </c>
      <c r="H3" s="8">
        <f>IFERROR(_xlfn.F.TEST(H6:H126,'EVS free'!H6:H115),1)</f>
        <v>0.80718365421174987</v>
      </c>
      <c r="I3" s="8">
        <f>IFERROR(_xlfn.F.TEST(I6:I126,'EVS free'!I6:I115),1)</f>
        <v>0.94023601713557492</v>
      </c>
      <c r="J3" s="8">
        <f>IFERROR(_xlfn.F.TEST(J6:J126,'EVS free'!J6:J115),1)</f>
        <v>0.57457689510172605</v>
      </c>
      <c r="K3" s="8">
        <f>IFERROR(_xlfn.F.TEST(K6:K126,'EVS free'!K6:K115),1)</f>
        <v>0.3879849475777235</v>
      </c>
      <c r="L3" s="8">
        <f>IFERROR(_xlfn.F.TEST(L6:L126,'EVS free'!L6:L115),1)</f>
        <v>0.66533519306777911</v>
      </c>
      <c r="M3" s="8">
        <f>IFERROR(_xlfn.F.TEST(M6:M126,'EVS free'!M6:M115),1)</f>
        <v>0.18959982928651226</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0.93682360055489755</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3.2898947261623968E-7</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0.44092977341243766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0.63957081651620939</v>
      </c>
      <c r="AV3" s="8">
        <f>IFERROR(_xlfn.F.TEST(AV6:AV126,'EVS free'!AV6:AV115),1)</f>
        <v>0.86237415216868163</v>
      </c>
      <c r="AW3" s="8">
        <f>IFERROR(_xlfn.F.TEST(AW6:AW126,'EVS free'!AW6:AW115),1)</f>
        <v>0.26354489857110958</v>
      </c>
      <c r="AX3" s="8">
        <f>IFERROR(_xlfn.F.TEST(AX6:AX126,'EVS free'!AX6:AX115),1)</f>
        <v>0.83617348306061612</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0.24786035322777777</v>
      </c>
      <c r="BH3" s="8">
        <f>IFERROR(_xlfn.F.TEST(BH6:BH126,'EVS free'!BH6:BH115),1)</f>
        <v>0.65757345866188566</v>
      </c>
      <c r="BI3" s="10"/>
    </row>
    <row r="4" spans="1:74" s="8" customFormat="1">
      <c r="A4" s="54"/>
      <c r="B4" s="8" t="s">
        <v>75</v>
      </c>
      <c r="D4" s="8">
        <f>IFERROR(_xlfn.T.TEST(D6:D126,'EVS free'!D6:D115,2,3),1)</f>
        <v>1</v>
      </c>
      <c r="E4" s="8">
        <f>IFERROR(_xlfn.T.TEST(E6:E126,'EVS free'!E6:E115,2,3),1)</f>
        <v>1</v>
      </c>
      <c r="F4" s="8">
        <f>IFERROR(_xlfn.T.TEST(F6:F126,'EVS free'!F6:F115,2,3),1)</f>
        <v>0.11386247621454307</v>
      </c>
      <c r="G4" s="8">
        <f>IFERROR(_xlfn.T.TEST(G6:G126,'EVS free'!G6:G115,2,3),1)</f>
        <v>2.4433074532720044E-2</v>
      </c>
      <c r="H4" s="8">
        <f>IFERROR(_xlfn.T.TEST(H6:H126,'EVS free'!H6:H115,2,3),1)</f>
        <v>0.12479905776401404</v>
      </c>
      <c r="I4" s="8">
        <f>IFERROR(_xlfn.T.TEST(I6:I126,'EVS free'!I6:I115,2,3),1)</f>
        <v>0.28519853937018558</v>
      </c>
      <c r="J4" s="8">
        <f>IFERROR(_xlfn.T.TEST(J6:J126,'EVS free'!J6:J115,2,3),1)</f>
        <v>2.345164801255362E-2</v>
      </c>
      <c r="K4" s="8">
        <f>IFERROR(_xlfn.T.TEST(K6:K126,'EVS free'!K6:K115,2,3),1)</f>
        <v>0.96492287041706415</v>
      </c>
      <c r="L4" s="8">
        <f>IFERROR(_xlfn.T.TEST(L6:L126,'EVS free'!L6:L115,2,3),1)</f>
        <v>2.6472272522637924E-2</v>
      </c>
      <c r="M4" s="8">
        <f>IFERROR(_xlfn.T.TEST(M6:M126,'EVS free'!M6:M115,2,3),1)</f>
        <v>0.9697725682748749</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0.30469877390790912</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3.6441817904610284E-8</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1</v>
      </c>
      <c r="AM4" s="8">
        <f>IFERROR(_xlfn.T.TEST(AM6:AM126,'EVS free'!AM6:AM115,2,3),1)</f>
        <v>0.18302232166720744</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0.64879569054556596</v>
      </c>
      <c r="AV4" s="8">
        <f>IFERROR(_xlfn.T.TEST(AV6:AV126,'EVS free'!AV6:AV115,2,3),1)</f>
        <v>0.29258296459038707</v>
      </c>
      <c r="AW4" s="8">
        <f>IFERROR(_xlfn.T.TEST(AW6:AW126,'EVS free'!AW6:AW115,2,3),1)</f>
        <v>0.78516202324156625</v>
      </c>
      <c r="AX4" s="8">
        <f>IFERROR(_xlfn.T.TEST(AX6:AX126,'EVS free'!AX6:AX115,2,3),1)</f>
        <v>0.25248616211077329</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0.93343286088424748</v>
      </c>
      <c r="BH4" s="8">
        <f>IFERROR(_xlfn.T.TEST(BH6:BH126,'EVS free'!BH6:BH115,2,3),1)</f>
        <v>2.4433074532721109E-2</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v>1</v>
      </c>
      <c r="B6" s="2" t="s">
        <v>1085</v>
      </c>
      <c r="C6" s="2" t="s">
        <v>169</v>
      </c>
      <c r="D6">
        <v>1</v>
      </c>
      <c r="E6">
        <v>1</v>
      </c>
      <c r="F6">
        <f>IF(B6="",0,(LEN(B6)-LEN(SUBSTITUTE(B6,". ","."))+1))</f>
        <v>1</v>
      </c>
      <c r="G6">
        <f>IF(B6="",0,LEN(B6)-LEN(SUBSTITUTE(B6," ",""))+1)</f>
        <v>12</v>
      </c>
      <c r="H6">
        <f>IF(F6=0,0,G6/F6)</f>
        <v>12</v>
      </c>
      <c r="I6">
        <f>LEN(B6)</f>
        <v>88</v>
      </c>
      <c r="J6">
        <f>'[1]EVS MASTER'!$C2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MASTER'!$E2</f>
        <v>1</v>
      </c>
      <c r="S6">
        <v>1</v>
      </c>
      <c r="T6">
        <f t="shared" ref="T6:T69" si="3">QUOTIENT((Q6+R6+S6),3)</f>
        <v>1</v>
      </c>
      <c r="U6">
        <f>'[1]EVS MASTER'!$F2</f>
        <v>1</v>
      </c>
      <c r="V6">
        <v>1</v>
      </c>
      <c r="W6">
        <f t="shared" ref="W6:W69" si="4">QUOTIENT((P6+T6),2)</f>
        <v>1</v>
      </c>
      <c r="X6">
        <f t="shared" ref="X6:X69" si="5">IF(U6=1,1,IF(V6=1,1,0))</f>
        <v>1</v>
      </c>
      <c r="Y6">
        <f>'[1]EVS MASTER'!$D2</f>
        <v>1</v>
      </c>
      <c r="Z6">
        <f>'[1]EVS MASTER'!$G2</f>
        <v>1</v>
      </c>
      <c r="AA6">
        <f>'[1]EVS MASTER'!$H2</f>
        <v>1</v>
      </c>
      <c r="AB6">
        <f>'[1]EVS MASTER'!$I2</f>
        <v>1</v>
      </c>
      <c r="AC6">
        <v>1</v>
      </c>
      <c r="AD6">
        <f>'[1]EVS MASTER'!$J2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MASTER'!$K2</f>
        <v>1</v>
      </c>
      <c r="AH6">
        <f t="shared" ref="AH6:AH69" si="6">IF(G6&gt;0,IF((LEN(B6)-LEN(SUBSTITUTE(B6,"/","")))&gt;0,0,1),0)</f>
        <v>1</v>
      </c>
      <c r="AI6">
        <f>'[1]EVS MASTER'!$L2</f>
        <v>1</v>
      </c>
      <c r="AJ6">
        <v>1</v>
      </c>
      <c r="AK6">
        <f t="shared" ref="AK6:AK69" si="7">IF(G6&gt;0,IF(((LEN(B6)-LEN(SUBSTITUTE(B6,"(","")))+(LEN(B6)-LEN(SUBSTITUTE(B6,")","")))+(LEN(B6)-LEN(SUBSTITUTE(B6,"[","")))+(LEN(B6)-LEN(SUBSTITUTE(B6,"]","")))+(LEN(B6)-LEN(SUBSTITUTE(B6,"{","")))+(LEN(B6)-LEN(SUBSTITUTE(B6,"}",""))))&gt;0,0,1),0)</f>
        <v>0</v>
      </c>
      <c r="AL6">
        <v>1</v>
      </c>
      <c r="AM6">
        <f>'[1]EVS MASTER'!$M2</f>
        <v>1</v>
      </c>
      <c r="AN6">
        <v>1</v>
      </c>
      <c r="AO6">
        <f>'[1]EVS MASTER'!$N2</f>
        <v>1</v>
      </c>
      <c r="AP6">
        <v>1</v>
      </c>
      <c r="AQ6">
        <v>1</v>
      </c>
      <c r="AR6">
        <v>1</v>
      </c>
      <c r="AS6">
        <f>'[1]EVS MASTER'!$O2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29">
      <c r="A7" t="s">
        <v>320</v>
      </c>
      <c r="B7" s="2" t="s">
        <v>1086</v>
      </c>
      <c r="C7" s="2" t="s">
        <v>169</v>
      </c>
      <c r="D7">
        <v>1</v>
      </c>
      <c r="E7">
        <v>1</v>
      </c>
      <c r="F7">
        <f t="shared" ref="F7:F70" si="8">IF(B7="",0,(LEN(B7)-LEN(SUBSTITUTE(B7,". ","."))+1))</f>
        <v>1</v>
      </c>
      <c r="G7">
        <f t="shared" ref="G7:G70" si="9">IF(B7="",0,LEN(B7)-LEN(SUBSTITUTE(B7," ",""))+1)</f>
        <v>6</v>
      </c>
      <c r="H7">
        <f t="shared" ref="H7:H70" si="10">IF(F7=0,0,G7/F7)</f>
        <v>6</v>
      </c>
      <c r="I7">
        <f t="shared" ref="I7:I55" si="11">LEN(B7)</f>
        <v>29</v>
      </c>
      <c r="J7">
        <f>'[1]EVS MASTER'!$C3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MASTER'!$E3</f>
        <v>1</v>
      </c>
      <c r="S7">
        <v>1</v>
      </c>
      <c r="T7">
        <f t="shared" si="3"/>
        <v>1</v>
      </c>
      <c r="U7">
        <f>'[1]EVS MASTER'!$F3</f>
        <v>1</v>
      </c>
      <c r="V7">
        <v>1</v>
      </c>
      <c r="W7">
        <f t="shared" si="4"/>
        <v>1</v>
      </c>
      <c r="X7">
        <f t="shared" si="5"/>
        <v>1</v>
      </c>
      <c r="Y7">
        <f>'[1]EVS MASTER'!$D3</f>
        <v>0</v>
      </c>
      <c r="Z7">
        <f>'[1]EVS MASTER'!$G3</f>
        <v>1</v>
      </c>
      <c r="AA7">
        <f>'[1]EVS MASTER'!$H3</f>
        <v>1</v>
      </c>
      <c r="AB7">
        <f>'[1]EVS MASTER'!$I3</f>
        <v>1</v>
      </c>
      <c r="AC7">
        <v>1</v>
      </c>
      <c r="AD7">
        <f>'[1]EVS MASTER'!$J3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MASTER'!$K3</f>
        <v>1</v>
      </c>
      <c r="AH7">
        <f t="shared" si="6"/>
        <v>1</v>
      </c>
      <c r="AI7">
        <f>'[1]EVS MASTER'!$L3</f>
        <v>1</v>
      </c>
      <c r="AJ7">
        <v>1</v>
      </c>
      <c r="AK7">
        <f t="shared" si="7"/>
        <v>1</v>
      </c>
      <c r="AL7">
        <v>1</v>
      </c>
      <c r="AM7">
        <f>'[1]EVS MASTER'!$M3</f>
        <v>1</v>
      </c>
      <c r="AN7">
        <v>1</v>
      </c>
      <c r="AO7">
        <f>'[1]EVS MASTER'!$N3</f>
        <v>1</v>
      </c>
      <c r="AP7">
        <v>1</v>
      </c>
      <c r="AQ7">
        <v>1</v>
      </c>
      <c r="AR7">
        <v>1</v>
      </c>
      <c r="AS7">
        <f>'[1]EVS MASTER'!$O3</f>
        <v>1</v>
      </c>
      <c r="AT7">
        <v>1</v>
      </c>
      <c r="AU7">
        <f t="shared" ref="AU7:AU70" si="16">IF(G7=0,0,(206.835-(84.6*(K7))-(1.015*(H7))))</f>
        <v>87.945000000000022</v>
      </c>
      <c r="AV7">
        <f t="shared" ref="AV7:AV70" si="17">IF(G7=0,0,(0.39*H7)+(11.8*K7)-15.59)</f>
        <v>2.4833333333333343</v>
      </c>
      <c r="AW7">
        <f t="shared" ref="AW7:AW55"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29">
      <c r="A8" t="s">
        <v>322</v>
      </c>
      <c r="B8" s="2" t="s">
        <v>1087</v>
      </c>
      <c r="C8" s="2" t="s">
        <v>169</v>
      </c>
      <c r="D8">
        <v>1</v>
      </c>
      <c r="E8">
        <v>1</v>
      </c>
      <c r="F8">
        <f t="shared" si="8"/>
        <v>1</v>
      </c>
      <c r="G8">
        <f t="shared" si="9"/>
        <v>9</v>
      </c>
      <c r="H8">
        <f t="shared" si="10"/>
        <v>9</v>
      </c>
      <c r="I8">
        <f t="shared" si="11"/>
        <v>48</v>
      </c>
      <c r="J8">
        <f>'[1]EVS MASTER'!$C4</f>
        <v>14</v>
      </c>
      <c r="K8">
        <f t="shared" si="12"/>
        <v>1.5555555555555556</v>
      </c>
      <c r="L8">
        <f t="shared" si="13"/>
        <v>37</v>
      </c>
      <c r="M8">
        <f t="shared" si="14"/>
        <v>4.1111111111111107</v>
      </c>
      <c r="N8">
        <v>0</v>
      </c>
      <c r="O8">
        <v>1</v>
      </c>
      <c r="P8">
        <v>1</v>
      </c>
      <c r="Q8">
        <v>1</v>
      </c>
      <c r="R8">
        <f>'[1]EVS MASTER'!$E4</f>
        <v>1</v>
      </c>
      <c r="S8">
        <v>1</v>
      </c>
      <c r="T8">
        <f t="shared" si="3"/>
        <v>1</v>
      </c>
      <c r="U8">
        <f>'[1]EVS MASTER'!$F4</f>
        <v>1</v>
      </c>
      <c r="V8">
        <v>1</v>
      </c>
      <c r="W8">
        <f t="shared" si="4"/>
        <v>1</v>
      </c>
      <c r="X8">
        <f t="shared" si="5"/>
        <v>1</v>
      </c>
      <c r="Y8">
        <f>'[1]EVS MASTER'!$D4</f>
        <v>1</v>
      </c>
      <c r="Z8">
        <f>'[1]EVS MASTER'!$G4</f>
        <v>1</v>
      </c>
      <c r="AA8">
        <f>'[1]EVS MASTER'!$H4</f>
        <v>1</v>
      </c>
      <c r="AB8">
        <f>'[1]EVS MASTER'!$I4</f>
        <v>1</v>
      </c>
      <c r="AC8">
        <v>1</v>
      </c>
      <c r="AD8">
        <f>'[1]EVS MASTER'!$J4</f>
        <v>1</v>
      </c>
      <c r="AE8">
        <v>1</v>
      </c>
      <c r="AF8">
        <f t="shared" si="15"/>
        <v>3</v>
      </c>
      <c r="AG8">
        <f>'[1]EVS MASTER'!$K4</f>
        <v>1</v>
      </c>
      <c r="AH8">
        <f t="shared" si="6"/>
        <v>1</v>
      </c>
      <c r="AI8">
        <f>'[1]EVS MASTER'!$L4</f>
        <v>1</v>
      </c>
      <c r="AJ8">
        <v>1</v>
      </c>
      <c r="AK8">
        <f t="shared" si="7"/>
        <v>0</v>
      </c>
      <c r="AL8">
        <v>1</v>
      </c>
      <c r="AM8">
        <f>'[1]EVS MASTER'!$M4</f>
        <v>1</v>
      </c>
      <c r="AN8">
        <v>1</v>
      </c>
      <c r="AO8">
        <f>'[1]EVS MASTER'!$N4</f>
        <v>1</v>
      </c>
      <c r="AP8">
        <v>1</v>
      </c>
      <c r="AQ8">
        <v>1</v>
      </c>
      <c r="AR8">
        <v>1</v>
      </c>
      <c r="AS8">
        <f>'[1]EVS MASTER'!$O4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row>
    <row r="9" spans="1:74" ht="29">
      <c r="A9" t="s">
        <v>324</v>
      </c>
      <c r="B9" s="2" t="s">
        <v>1088</v>
      </c>
      <c r="C9" s="2" t="s">
        <v>169</v>
      </c>
      <c r="D9">
        <v>1</v>
      </c>
      <c r="E9">
        <v>1</v>
      </c>
      <c r="F9">
        <f t="shared" si="8"/>
        <v>1</v>
      </c>
      <c r="G9">
        <f t="shared" si="9"/>
        <v>6</v>
      </c>
      <c r="H9">
        <f t="shared" si="10"/>
        <v>6</v>
      </c>
      <c r="I9">
        <f t="shared" si="11"/>
        <v>35</v>
      </c>
      <c r="J9">
        <f>'[1]EVS MASTER'!$C5</f>
        <v>9</v>
      </c>
      <c r="K9">
        <f t="shared" si="12"/>
        <v>1.5</v>
      </c>
      <c r="L9">
        <f t="shared" si="13"/>
        <v>29</v>
      </c>
      <c r="M9">
        <f t="shared" si="14"/>
        <v>4.833333333333333</v>
      </c>
      <c r="N9">
        <v>0</v>
      </c>
      <c r="O9">
        <v>1</v>
      </c>
      <c r="P9">
        <v>1</v>
      </c>
      <c r="Q9">
        <v>1</v>
      </c>
      <c r="R9">
        <f>'[1]EVS MASTER'!$E5</f>
        <v>0</v>
      </c>
      <c r="S9">
        <v>1</v>
      </c>
      <c r="T9">
        <f t="shared" si="3"/>
        <v>0</v>
      </c>
      <c r="U9">
        <f>'[1]EVS MASTER'!$F5</f>
        <v>1</v>
      </c>
      <c r="V9">
        <v>1</v>
      </c>
      <c r="W9">
        <f t="shared" si="4"/>
        <v>0</v>
      </c>
      <c r="X9">
        <f t="shared" si="5"/>
        <v>1</v>
      </c>
      <c r="Y9">
        <f>'[1]EVS MASTER'!$D5</f>
        <v>0</v>
      </c>
      <c r="Z9">
        <f>'[1]EVS MASTER'!$G5</f>
        <v>1</v>
      </c>
      <c r="AA9">
        <f>'[1]EVS MASTER'!$H5</f>
        <v>1</v>
      </c>
      <c r="AB9">
        <f>'[1]EVS MASTER'!$I5</f>
        <v>1</v>
      </c>
      <c r="AC9">
        <v>1</v>
      </c>
      <c r="AD9">
        <f>'[1]EVS MASTER'!$J5</f>
        <v>1</v>
      </c>
      <c r="AE9">
        <v>1</v>
      </c>
      <c r="AF9">
        <f t="shared" si="15"/>
        <v>1</v>
      </c>
      <c r="AG9">
        <f>'[1]EVS MASTER'!$K5</f>
        <v>1</v>
      </c>
      <c r="AH9">
        <f t="shared" si="6"/>
        <v>1</v>
      </c>
      <c r="AI9">
        <f>'[1]EVS MASTER'!$L5</f>
        <v>1</v>
      </c>
      <c r="AJ9">
        <v>1</v>
      </c>
      <c r="AK9">
        <f t="shared" si="7"/>
        <v>1</v>
      </c>
      <c r="AL9">
        <v>1</v>
      </c>
      <c r="AM9">
        <f>'[1]EVS MASTER'!$M5</f>
        <v>1</v>
      </c>
      <c r="AN9">
        <v>1</v>
      </c>
      <c r="AO9">
        <f>'[1]EVS MASTER'!$N5</f>
        <v>1</v>
      </c>
      <c r="AP9">
        <v>1</v>
      </c>
      <c r="AQ9">
        <v>1</v>
      </c>
      <c r="AR9">
        <v>1</v>
      </c>
      <c r="AS9">
        <f>'[1]EVS MASTER'!$O5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c r="BK9" s="10"/>
      <c r="BL9" s="10"/>
    </row>
    <row r="10" spans="1:74" ht="29">
      <c r="A10" t="s">
        <v>326</v>
      </c>
      <c r="B10" s="2" t="s">
        <v>1089</v>
      </c>
      <c r="C10" s="2" t="s">
        <v>169</v>
      </c>
      <c r="D10">
        <v>1</v>
      </c>
      <c r="E10">
        <v>1</v>
      </c>
      <c r="F10">
        <f t="shared" si="8"/>
        <v>1</v>
      </c>
      <c r="G10">
        <f t="shared" si="9"/>
        <v>13</v>
      </c>
      <c r="H10">
        <f t="shared" si="10"/>
        <v>13</v>
      </c>
      <c r="I10">
        <f t="shared" si="11"/>
        <v>68</v>
      </c>
      <c r="J10">
        <f>'[1]EVS MASTER'!$C6</f>
        <v>18</v>
      </c>
      <c r="K10">
        <f t="shared" si="12"/>
        <v>1.3846153846153846</v>
      </c>
      <c r="L10">
        <f t="shared" si="13"/>
        <v>53</v>
      </c>
      <c r="M10">
        <f t="shared" si="14"/>
        <v>4.0769230769230766</v>
      </c>
      <c r="N10">
        <v>0</v>
      </c>
      <c r="O10">
        <v>1</v>
      </c>
      <c r="P10">
        <v>1</v>
      </c>
      <c r="Q10">
        <v>1</v>
      </c>
      <c r="R10">
        <f>'[1]EVS MASTER'!$E6</f>
        <v>1</v>
      </c>
      <c r="S10">
        <v>1</v>
      </c>
      <c r="T10">
        <f t="shared" si="3"/>
        <v>1</v>
      </c>
      <c r="U10">
        <f>'[1]EVS MASTER'!$F6</f>
        <v>1</v>
      </c>
      <c r="V10">
        <v>1</v>
      </c>
      <c r="W10">
        <f t="shared" si="4"/>
        <v>1</v>
      </c>
      <c r="X10">
        <f t="shared" si="5"/>
        <v>1</v>
      </c>
      <c r="Y10">
        <f>'[1]EVS MASTER'!$D6</f>
        <v>0</v>
      </c>
      <c r="Z10">
        <f>'[1]EVS MASTER'!$G6</f>
        <v>1</v>
      </c>
      <c r="AA10">
        <f>'[1]EVS MASTER'!$H6</f>
        <v>1</v>
      </c>
      <c r="AB10">
        <f>'[1]EVS MASTER'!$I6</f>
        <v>1</v>
      </c>
      <c r="AC10">
        <v>1</v>
      </c>
      <c r="AD10">
        <f>'[1]EVS MASTER'!$J6</f>
        <v>1</v>
      </c>
      <c r="AE10">
        <v>1</v>
      </c>
      <c r="AF10">
        <f t="shared" si="15"/>
        <v>3</v>
      </c>
      <c r="AG10">
        <f>'[1]EVS MASTER'!$K6</f>
        <v>1</v>
      </c>
      <c r="AH10">
        <f t="shared" si="6"/>
        <v>1</v>
      </c>
      <c r="AI10">
        <f>'[1]EVS MASTER'!$L6</f>
        <v>0</v>
      </c>
      <c r="AJ10">
        <v>1</v>
      </c>
      <c r="AK10">
        <f t="shared" si="7"/>
        <v>0</v>
      </c>
      <c r="AL10">
        <v>1</v>
      </c>
      <c r="AM10">
        <f>'[1]EVS MASTER'!$M6</f>
        <v>1</v>
      </c>
      <c r="AN10">
        <v>1</v>
      </c>
      <c r="AO10">
        <f>'[1]EVS MASTER'!$N6</f>
        <v>1</v>
      </c>
      <c r="AP10">
        <v>1</v>
      </c>
      <c r="AQ10">
        <v>1</v>
      </c>
      <c r="AR10">
        <v>1</v>
      </c>
      <c r="AS10">
        <f>'[1]EVS MASTER'!$O6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29">
      <c r="A11">
        <v>2</v>
      </c>
      <c r="B11" s="2" t="s">
        <v>1090</v>
      </c>
      <c r="C11" s="2" t="s">
        <v>169</v>
      </c>
      <c r="D11">
        <v>1</v>
      </c>
      <c r="E11">
        <v>1</v>
      </c>
      <c r="F11">
        <f t="shared" si="8"/>
        <v>1</v>
      </c>
      <c r="G11">
        <f t="shared" si="9"/>
        <v>12</v>
      </c>
      <c r="H11">
        <f t="shared" si="10"/>
        <v>12</v>
      </c>
      <c r="I11">
        <f t="shared" si="11"/>
        <v>54</v>
      </c>
      <c r="J11">
        <f>'[1]EVS MASTER'!$C7</f>
        <v>13</v>
      </c>
      <c r="K11">
        <f t="shared" si="12"/>
        <v>1.0833333333333333</v>
      </c>
      <c r="L11">
        <f t="shared" si="13"/>
        <v>42</v>
      </c>
      <c r="M11">
        <f t="shared" si="14"/>
        <v>3.5</v>
      </c>
      <c r="N11">
        <v>0</v>
      </c>
      <c r="O11">
        <v>1</v>
      </c>
      <c r="P11">
        <v>1</v>
      </c>
      <c r="Q11">
        <v>1</v>
      </c>
      <c r="R11">
        <f>'[1]EVS MASTER'!$E7</f>
        <v>1</v>
      </c>
      <c r="S11">
        <v>1</v>
      </c>
      <c r="T11">
        <f t="shared" si="3"/>
        <v>1</v>
      </c>
      <c r="U11">
        <f>'[1]EVS MASTER'!$F7</f>
        <v>1</v>
      </c>
      <c r="V11">
        <v>1</v>
      </c>
      <c r="W11">
        <f t="shared" si="4"/>
        <v>1</v>
      </c>
      <c r="X11">
        <f t="shared" si="5"/>
        <v>1</v>
      </c>
      <c r="Y11">
        <f>'[1]EVS MASTER'!$D7</f>
        <v>0</v>
      </c>
      <c r="Z11">
        <f>'[1]EVS MASTER'!$G7</f>
        <v>0</v>
      </c>
      <c r="AA11">
        <f>'[1]EVS MASTER'!$H7</f>
        <v>1</v>
      </c>
      <c r="AB11">
        <f>'[1]EVS MASTER'!$I7</f>
        <v>1</v>
      </c>
      <c r="AC11">
        <v>1</v>
      </c>
      <c r="AD11">
        <f>'[1]EVS MASTER'!$J7</f>
        <v>1</v>
      </c>
      <c r="AE11">
        <v>1</v>
      </c>
      <c r="AF11">
        <f t="shared" si="15"/>
        <v>1</v>
      </c>
      <c r="AG11">
        <f>'[1]EVS MASTER'!$K7</f>
        <v>1</v>
      </c>
      <c r="AH11">
        <f t="shared" si="6"/>
        <v>1</v>
      </c>
      <c r="AI11">
        <f>'[1]EVS MASTER'!$L7</f>
        <v>1</v>
      </c>
      <c r="AJ11">
        <v>1</v>
      </c>
      <c r="AK11">
        <f t="shared" si="7"/>
        <v>1</v>
      </c>
      <c r="AL11">
        <v>1</v>
      </c>
      <c r="AM11">
        <f>'[1]EVS MASTER'!$M7</f>
        <v>1</v>
      </c>
      <c r="AN11">
        <v>1</v>
      </c>
      <c r="AO11">
        <f>'[1]EVS MASTER'!$N7</f>
        <v>1</v>
      </c>
      <c r="AP11">
        <v>1</v>
      </c>
      <c r="AQ11">
        <v>1</v>
      </c>
      <c r="AR11">
        <v>1</v>
      </c>
      <c r="AS11">
        <f>'[1]EVS MASTER'!$O7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29">
      <c r="A12">
        <v>3</v>
      </c>
      <c r="B12" s="2" t="s">
        <v>1195</v>
      </c>
      <c r="C12" s="2" t="s">
        <v>169</v>
      </c>
      <c r="D12">
        <v>1</v>
      </c>
      <c r="E12">
        <v>1</v>
      </c>
      <c r="F12">
        <f t="shared" si="8"/>
        <v>1</v>
      </c>
      <c r="G12">
        <f t="shared" si="9"/>
        <v>12</v>
      </c>
      <c r="H12">
        <f t="shared" si="10"/>
        <v>12</v>
      </c>
      <c r="I12">
        <f t="shared" si="11"/>
        <v>71</v>
      </c>
      <c r="J12">
        <f>'[1]EVS MASTER'!$C8</f>
        <v>22</v>
      </c>
      <c r="K12">
        <f t="shared" si="12"/>
        <v>1.8333333333333333</v>
      </c>
      <c r="L12">
        <f t="shared" si="13"/>
        <v>59</v>
      </c>
      <c r="M12">
        <f t="shared" si="14"/>
        <v>4.916666666666667</v>
      </c>
      <c r="N12">
        <v>1</v>
      </c>
      <c r="O12">
        <v>1</v>
      </c>
      <c r="P12">
        <v>1</v>
      </c>
      <c r="Q12">
        <v>1</v>
      </c>
      <c r="R12">
        <f>'[1]EVS MASTER'!$E8</f>
        <v>1</v>
      </c>
      <c r="S12">
        <v>1</v>
      </c>
      <c r="T12">
        <f t="shared" si="3"/>
        <v>1</v>
      </c>
      <c r="U12">
        <f>'[1]EVS MASTER'!$F8</f>
        <v>1</v>
      </c>
      <c r="V12">
        <v>1</v>
      </c>
      <c r="W12">
        <f t="shared" si="4"/>
        <v>1</v>
      </c>
      <c r="X12">
        <f t="shared" si="5"/>
        <v>1</v>
      </c>
      <c r="Y12">
        <f>'[1]EVS MASTER'!$D8</f>
        <v>0</v>
      </c>
      <c r="Z12">
        <f>'[1]EVS MASTER'!$G8</f>
        <v>1</v>
      </c>
      <c r="AA12">
        <f>'[1]EVS MASTER'!$H8</f>
        <v>0</v>
      </c>
      <c r="AB12">
        <f>'[1]EVS MASTER'!$I8</f>
        <v>1</v>
      </c>
      <c r="AC12">
        <v>1</v>
      </c>
      <c r="AD12">
        <f>'[1]EVS MASTER'!$J8</f>
        <v>0</v>
      </c>
      <c r="AE12">
        <v>1</v>
      </c>
      <c r="AF12">
        <f t="shared" si="15"/>
        <v>1</v>
      </c>
      <c r="AG12">
        <f>'[1]EVS MASTER'!$K8</f>
        <v>1</v>
      </c>
      <c r="AH12">
        <f t="shared" si="6"/>
        <v>1</v>
      </c>
      <c r="AI12">
        <f>'[1]EVS MASTER'!$L8</f>
        <v>1</v>
      </c>
      <c r="AJ12">
        <v>1</v>
      </c>
      <c r="AK12">
        <f t="shared" si="7"/>
        <v>1</v>
      </c>
      <c r="AL12">
        <v>1</v>
      </c>
      <c r="AM12">
        <f>'[1]EVS MASTER'!$M8</f>
        <v>1</v>
      </c>
      <c r="AN12">
        <v>1</v>
      </c>
      <c r="AO12">
        <f>'[1]EVS MASTER'!$N8</f>
        <v>1</v>
      </c>
      <c r="AP12">
        <v>1</v>
      </c>
      <c r="AQ12">
        <v>1</v>
      </c>
      <c r="AR12">
        <v>1</v>
      </c>
      <c r="AS12">
        <f>'[1]EVS MASTER'!$O8</f>
        <v>1</v>
      </c>
      <c r="AT12">
        <v>1</v>
      </c>
      <c r="AU12">
        <f t="shared" si="16"/>
        <v>39.555000000000014</v>
      </c>
      <c r="AV12">
        <f t="shared" si="17"/>
        <v>10.723333333333333</v>
      </c>
      <c r="AW12">
        <f t="shared" si="18"/>
        <v>11.133333333333333</v>
      </c>
      <c r="AX12">
        <f t="shared" si="19"/>
        <v>7.7275000000000027</v>
      </c>
      <c r="AY12">
        <v>1</v>
      </c>
      <c r="AZ12">
        <v>1</v>
      </c>
      <c r="BA12">
        <v>1</v>
      </c>
      <c r="BG12">
        <f t="shared" si="20"/>
        <v>83.333333333333329</v>
      </c>
      <c r="BH12" s="10">
        <f t="shared" si="21"/>
        <v>4.1666666666666665E-5</v>
      </c>
    </row>
    <row r="13" spans="1:74" ht="58">
      <c r="A13">
        <v>4</v>
      </c>
      <c r="B13" s="2" t="s">
        <v>1196</v>
      </c>
      <c r="C13" s="2" t="s">
        <v>169</v>
      </c>
      <c r="D13">
        <v>1</v>
      </c>
      <c r="E13">
        <v>1</v>
      </c>
      <c r="F13">
        <f t="shared" si="8"/>
        <v>1</v>
      </c>
      <c r="G13">
        <f t="shared" si="9"/>
        <v>12</v>
      </c>
      <c r="H13">
        <f t="shared" si="10"/>
        <v>12</v>
      </c>
      <c r="I13">
        <f t="shared" si="11"/>
        <v>93</v>
      </c>
      <c r="J13">
        <f>'[1]EVS MASTER'!$C9</f>
        <v>25</v>
      </c>
      <c r="K13">
        <f t="shared" si="12"/>
        <v>2.0833333333333335</v>
      </c>
      <c r="L13">
        <f t="shared" si="13"/>
        <v>76</v>
      </c>
      <c r="M13">
        <f t="shared" si="14"/>
        <v>6.333333333333333</v>
      </c>
      <c r="N13">
        <v>1</v>
      </c>
      <c r="O13">
        <v>1</v>
      </c>
      <c r="P13">
        <v>1</v>
      </c>
      <c r="Q13">
        <v>1</v>
      </c>
      <c r="R13">
        <f>'[1]EVS MASTER'!$E9</f>
        <v>0</v>
      </c>
      <c r="S13">
        <v>1</v>
      </c>
      <c r="T13">
        <f t="shared" si="3"/>
        <v>0</v>
      </c>
      <c r="U13">
        <f>'[1]EVS MASTER'!$F9</f>
        <v>1</v>
      </c>
      <c r="V13">
        <v>1</v>
      </c>
      <c r="W13">
        <f t="shared" si="4"/>
        <v>0</v>
      </c>
      <c r="X13">
        <f t="shared" si="5"/>
        <v>1</v>
      </c>
      <c r="Y13">
        <f>'[1]EVS MASTER'!$D9</f>
        <v>0</v>
      </c>
      <c r="Z13">
        <f>'[1]EVS MASTER'!$G9</f>
        <v>1</v>
      </c>
      <c r="AA13">
        <f>'[1]EVS MASTER'!$H9</f>
        <v>1</v>
      </c>
      <c r="AB13">
        <f>'[1]EVS MASTER'!$I9</f>
        <v>1</v>
      </c>
      <c r="AC13">
        <v>1</v>
      </c>
      <c r="AD13">
        <f>'[1]EVS MASTER'!$J9</f>
        <v>0</v>
      </c>
      <c r="AE13">
        <v>1</v>
      </c>
      <c r="AF13">
        <f t="shared" si="15"/>
        <v>6</v>
      </c>
      <c r="AG13">
        <f>'[1]EVS MASTER'!$K9</f>
        <v>1</v>
      </c>
      <c r="AH13">
        <f t="shared" si="6"/>
        <v>1</v>
      </c>
      <c r="AI13">
        <f>'[1]EVS MASTER'!$L9</f>
        <v>1</v>
      </c>
      <c r="AJ13">
        <v>1</v>
      </c>
      <c r="AK13">
        <f t="shared" si="7"/>
        <v>0</v>
      </c>
      <c r="AL13">
        <v>1</v>
      </c>
      <c r="AM13">
        <f>'[1]EVS MASTER'!$M9</f>
        <v>1</v>
      </c>
      <c r="AN13">
        <v>1</v>
      </c>
      <c r="AO13">
        <f>'[1]EVS MASTER'!$N9</f>
        <v>1</v>
      </c>
      <c r="AP13">
        <v>1</v>
      </c>
      <c r="AQ13">
        <v>1</v>
      </c>
      <c r="AR13">
        <v>1</v>
      </c>
      <c r="AS13">
        <f>'[1]EVS MASTER'!$O9</f>
        <v>1</v>
      </c>
      <c r="AT13">
        <v>1</v>
      </c>
      <c r="AU13">
        <f t="shared" si="16"/>
        <v>18.405000000000008</v>
      </c>
      <c r="AV13">
        <f t="shared" si="17"/>
        <v>13.673333333333336</v>
      </c>
      <c r="AW13">
        <f t="shared" si="18"/>
        <v>21.91333333333333</v>
      </c>
      <c r="AX13">
        <f t="shared" si="19"/>
        <v>14.399999999999999</v>
      </c>
      <c r="AY13">
        <v>1</v>
      </c>
      <c r="AZ13">
        <v>1</v>
      </c>
      <c r="BA13">
        <v>1</v>
      </c>
      <c r="BG13">
        <f t="shared" si="20"/>
        <v>500</v>
      </c>
      <c r="BH13" s="10">
        <f t="shared" si="21"/>
        <v>4.1666666666666665E-5</v>
      </c>
    </row>
    <row r="14" spans="1:74" ht="43.5">
      <c r="A14" t="s">
        <v>789</v>
      </c>
      <c r="B14" s="2" t="s">
        <v>1093</v>
      </c>
      <c r="C14" s="16" t="s">
        <v>171</v>
      </c>
      <c r="D14">
        <v>1</v>
      </c>
      <c r="E14">
        <v>1</v>
      </c>
      <c r="F14">
        <f t="shared" si="8"/>
        <v>1</v>
      </c>
      <c r="G14">
        <f t="shared" si="9"/>
        <v>14</v>
      </c>
      <c r="H14">
        <f t="shared" si="10"/>
        <v>14</v>
      </c>
      <c r="I14">
        <f t="shared" si="11"/>
        <v>64</v>
      </c>
      <c r="J14">
        <f>'[1]EVS MASTER'!$C10</f>
        <v>18</v>
      </c>
      <c r="K14">
        <f t="shared" si="12"/>
        <v>1.2857142857142858</v>
      </c>
      <c r="L14">
        <f t="shared" si="13"/>
        <v>49</v>
      </c>
      <c r="M14">
        <f t="shared" si="14"/>
        <v>3.5</v>
      </c>
      <c r="N14">
        <v>1</v>
      </c>
      <c r="O14">
        <v>1</v>
      </c>
      <c r="P14">
        <v>1</v>
      </c>
      <c r="Q14">
        <v>1</v>
      </c>
      <c r="R14">
        <f>'[1]EVS MASTER'!$E10</f>
        <v>1</v>
      </c>
      <c r="S14">
        <v>1</v>
      </c>
      <c r="T14">
        <f t="shared" si="3"/>
        <v>1</v>
      </c>
      <c r="U14">
        <f>'[1]EVS MASTER'!$F10</f>
        <v>1</v>
      </c>
      <c r="V14">
        <v>1</v>
      </c>
      <c r="W14">
        <f t="shared" si="4"/>
        <v>1</v>
      </c>
      <c r="X14">
        <f t="shared" si="5"/>
        <v>1</v>
      </c>
      <c r="Y14">
        <f>'[1]EVS MASTER'!$D10</f>
        <v>0</v>
      </c>
      <c r="Z14">
        <f>'[1]EVS MASTER'!$G10</f>
        <v>1</v>
      </c>
      <c r="AA14">
        <f>'[1]EVS MASTER'!$H10</f>
        <v>1</v>
      </c>
      <c r="AB14">
        <f>'[1]EVS MASTER'!$I10</f>
        <v>1</v>
      </c>
      <c r="AC14">
        <v>1</v>
      </c>
      <c r="AD14">
        <f>'[1]EVS MASTER'!$J10</f>
        <v>1</v>
      </c>
      <c r="AE14">
        <v>1</v>
      </c>
      <c r="AF14">
        <f t="shared" si="15"/>
        <v>2</v>
      </c>
      <c r="AG14">
        <f>'[1]EVS MASTER'!$K10</f>
        <v>0</v>
      </c>
      <c r="AH14">
        <f t="shared" si="6"/>
        <v>1</v>
      </c>
      <c r="AI14">
        <f>'[1]EVS MASTER'!$L10</f>
        <v>1</v>
      </c>
      <c r="AJ14">
        <v>1</v>
      </c>
      <c r="AK14">
        <f t="shared" si="7"/>
        <v>1</v>
      </c>
      <c r="AL14">
        <v>1</v>
      </c>
      <c r="AM14">
        <f>'[1]EVS MASTER'!$M10</f>
        <v>1</v>
      </c>
      <c r="AN14">
        <v>1</v>
      </c>
      <c r="AO14">
        <f>'[1]EVS MASTER'!$N10</f>
        <v>1</v>
      </c>
      <c r="AP14">
        <v>1</v>
      </c>
      <c r="AQ14">
        <v>1</v>
      </c>
      <c r="AR14">
        <v>1</v>
      </c>
      <c r="AS14">
        <f>'[1]EVS MASTER'!$O10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43.5">
      <c r="A15" t="s">
        <v>791</v>
      </c>
      <c r="B15" s="2" t="s">
        <v>1094</v>
      </c>
      <c r="C15" s="16" t="s">
        <v>171</v>
      </c>
      <c r="D15">
        <v>1</v>
      </c>
      <c r="E15">
        <v>1</v>
      </c>
      <c r="F15">
        <f t="shared" si="8"/>
        <v>1</v>
      </c>
      <c r="G15">
        <f t="shared" si="9"/>
        <v>14</v>
      </c>
      <c r="H15">
        <f t="shared" si="10"/>
        <v>14</v>
      </c>
      <c r="I15">
        <f t="shared" si="11"/>
        <v>68</v>
      </c>
      <c r="J15">
        <f>'[1]EVS MASTER'!$C11</f>
        <v>18</v>
      </c>
      <c r="K15">
        <f t="shared" si="12"/>
        <v>1.2857142857142858</v>
      </c>
      <c r="L15">
        <f t="shared" si="13"/>
        <v>53</v>
      </c>
      <c r="M15">
        <f t="shared" si="14"/>
        <v>3.7857142857142856</v>
      </c>
      <c r="N15">
        <v>1</v>
      </c>
      <c r="O15">
        <v>1</v>
      </c>
      <c r="P15">
        <v>1</v>
      </c>
      <c r="Q15">
        <v>1</v>
      </c>
      <c r="R15">
        <f>'[1]EVS MASTER'!$E11</f>
        <v>1</v>
      </c>
      <c r="S15">
        <v>1</v>
      </c>
      <c r="T15">
        <f t="shared" si="3"/>
        <v>1</v>
      </c>
      <c r="U15">
        <f>'[1]EVS MASTER'!$F11</f>
        <v>1</v>
      </c>
      <c r="V15">
        <v>1</v>
      </c>
      <c r="W15">
        <f t="shared" si="4"/>
        <v>1</v>
      </c>
      <c r="X15">
        <f t="shared" si="5"/>
        <v>1</v>
      </c>
      <c r="Y15">
        <f>'[1]EVS MASTER'!$D11</f>
        <v>0</v>
      </c>
      <c r="Z15">
        <f>'[1]EVS MASTER'!$G11</f>
        <v>1</v>
      </c>
      <c r="AA15">
        <f>'[1]EVS MASTER'!$H11</f>
        <v>1</v>
      </c>
      <c r="AB15">
        <f>'[1]EVS MASTER'!$I11</f>
        <v>1</v>
      </c>
      <c r="AC15">
        <v>1</v>
      </c>
      <c r="AD15">
        <f>'[1]EVS MASTER'!$J11</f>
        <v>1</v>
      </c>
      <c r="AE15">
        <v>1</v>
      </c>
      <c r="AF15">
        <f t="shared" si="15"/>
        <v>2</v>
      </c>
      <c r="AG15">
        <f>'[1]EVS MASTER'!$K11</f>
        <v>0</v>
      </c>
      <c r="AH15">
        <f t="shared" si="6"/>
        <v>1</v>
      </c>
      <c r="AI15">
        <f>'[1]EVS MASTER'!$L11</f>
        <v>1</v>
      </c>
      <c r="AJ15">
        <v>1</v>
      </c>
      <c r="AK15">
        <f t="shared" si="7"/>
        <v>1</v>
      </c>
      <c r="AL15">
        <v>1</v>
      </c>
      <c r="AM15">
        <f>'[1]EVS MASTER'!$M11</f>
        <v>1</v>
      </c>
      <c r="AN15">
        <v>1</v>
      </c>
      <c r="AO15">
        <f>'[1]EVS MASTER'!$N11</f>
        <v>1</v>
      </c>
      <c r="AP15">
        <v>1</v>
      </c>
      <c r="AQ15">
        <v>1</v>
      </c>
      <c r="AR15">
        <v>1</v>
      </c>
      <c r="AS15">
        <f>'[1]EVS MASTER'!$O11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45">
      <c r="A16">
        <v>5</v>
      </c>
      <c r="B16" s="2" t="s">
        <v>1197</v>
      </c>
      <c r="C16" s="2" t="s">
        <v>169</v>
      </c>
      <c r="D16">
        <v>1</v>
      </c>
      <c r="E16">
        <v>1</v>
      </c>
      <c r="F16">
        <f t="shared" si="8"/>
        <v>1</v>
      </c>
      <c r="G16">
        <f t="shared" si="9"/>
        <v>51</v>
      </c>
      <c r="H16">
        <f t="shared" si="10"/>
        <v>51</v>
      </c>
      <c r="I16">
        <f t="shared" si="11"/>
        <v>289</v>
      </c>
      <c r="J16">
        <f>'[1]EVS MASTER'!$C12</f>
        <v>81</v>
      </c>
      <c r="K16">
        <f t="shared" si="12"/>
        <v>1.588235294117647</v>
      </c>
      <c r="L16">
        <f t="shared" si="13"/>
        <v>235</v>
      </c>
      <c r="M16">
        <f t="shared" si="14"/>
        <v>4.6078431372549016</v>
      </c>
      <c r="N16">
        <v>1</v>
      </c>
      <c r="O16">
        <v>1</v>
      </c>
      <c r="P16">
        <v>1</v>
      </c>
      <c r="Q16">
        <v>1</v>
      </c>
      <c r="R16">
        <f>'[1]EVS MASTER'!$E12</f>
        <v>0</v>
      </c>
      <c r="S16">
        <v>1</v>
      </c>
      <c r="T16">
        <f t="shared" si="3"/>
        <v>0</v>
      </c>
      <c r="U16">
        <f>'[1]EVS MASTER'!$F12</f>
        <v>0</v>
      </c>
      <c r="V16">
        <v>1</v>
      </c>
      <c r="W16">
        <f t="shared" si="4"/>
        <v>0</v>
      </c>
      <c r="X16">
        <f t="shared" si="5"/>
        <v>1</v>
      </c>
      <c r="Y16">
        <f>'[1]EVS MASTER'!$D12</f>
        <v>0</v>
      </c>
      <c r="Z16">
        <f>'[1]EVS MASTER'!$G12</f>
        <v>1</v>
      </c>
      <c r="AA16">
        <f>'[1]EVS MASTER'!$H12</f>
        <v>1</v>
      </c>
      <c r="AB16">
        <f>'[1]EVS MASTER'!$I12</f>
        <v>1</v>
      </c>
      <c r="AC16">
        <v>1</v>
      </c>
      <c r="AD16">
        <f>'[1]EVS MASTER'!$J12</f>
        <v>0</v>
      </c>
      <c r="AE16">
        <v>1</v>
      </c>
      <c r="AF16">
        <f t="shared" si="15"/>
        <v>5</v>
      </c>
      <c r="AG16">
        <f>'[1]EVS MASTER'!$K12</f>
        <v>1</v>
      </c>
      <c r="AH16">
        <f t="shared" si="6"/>
        <v>0</v>
      </c>
      <c r="AI16">
        <f>'[1]EVS MASTER'!$L12</f>
        <v>0</v>
      </c>
      <c r="AJ16">
        <v>1</v>
      </c>
      <c r="AK16">
        <f t="shared" si="7"/>
        <v>0</v>
      </c>
      <c r="AL16">
        <v>1</v>
      </c>
      <c r="AM16">
        <f>'[1]EVS MASTER'!$M12</f>
        <v>0</v>
      </c>
      <c r="AN16">
        <v>1</v>
      </c>
      <c r="AO16">
        <f>'[1]EVS MASTER'!$N12</f>
        <v>1</v>
      </c>
      <c r="AP16">
        <v>1</v>
      </c>
      <c r="AQ16">
        <v>1</v>
      </c>
      <c r="AR16">
        <v>1</v>
      </c>
      <c r="AS16">
        <f>'[1]EVS MASTER'!$O12</f>
        <v>1</v>
      </c>
      <c r="AT16">
        <v>1</v>
      </c>
      <c r="AU16">
        <f t="shared" si="16"/>
        <v>20.705294117647092</v>
      </c>
      <c r="AV16">
        <f t="shared" si="17"/>
        <v>23.041176470588237</v>
      </c>
      <c r="AW16">
        <f t="shared" si="18"/>
        <v>11.174901960784315</v>
      </c>
      <c r="AX16">
        <f t="shared" si="19"/>
        <v>25.772941176470589</v>
      </c>
      <c r="AY16">
        <v>0</v>
      </c>
      <c r="AZ16">
        <v>1</v>
      </c>
      <c r="BA16">
        <v>1</v>
      </c>
      <c r="BG16">
        <f t="shared" si="20"/>
        <v>98.039215686274503</v>
      </c>
      <c r="BH16" s="10">
        <f t="shared" si="21"/>
        <v>1.7708333333333335E-4</v>
      </c>
    </row>
    <row r="17" spans="1:60" ht="58">
      <c r="A17">
        <v>6</v>
      </c>
      <c r="B17" s="2" t="s">
        <v>1198</v>
      </c>
      <c r="C17" s="2" t="s">
        <v>169</v>
      </c>
      <c r="D17">
        <v>1</v>
      </c>
      <c r="E17">
        <v>1</v>
      </c>
      <c r="F17">
        <f t="shared" si="8"/>
        <v>1</v>
      </c>
      <c r="G17">
        <f t="shared" si="9"/>
        <v>17</v>
      </c>
      <c r="H17">
        <f t="shared" si="10"/>
        <v>17</v>
      </c>
      <c r="I17">
        <f t="shared" si="11"/>
        <v>107</v>
      </c>
      <c r="J17">
        <f>'[1]EVS MASTER'!$C13</f>
        <v>33</v>
      </c>
      <c r="K17">
        <f t="shared" si="12"/>
        <v>1.9411764705882353</v>
      </c>
      <c r="L17">
        <f t="shared" si="13"/>
        <v>90</v>
      </c>
      <c r="M17">
        <f t="shared" si="14"/>
        <v>5.2941176470588234</v>
      </c>
      <c r="N17">
        <v>1</v>
      </c>
      <c r="O17">
        <v>1</v>
      </c>
      <c r="P17">
        <v>1</v>
      </c>
      <c r="Q17">
        <v>0</v>
      </c>
      <c r="R17">
        <f>'[1]EVS MASTER'!$E13</f>
        <v>1</v>
      </c>
      <c r="S17">
        <v>1</v>
      </c>
      <c r="T17">
        <f t="shared" si="3"/>
        <v>0</v>
      </c>
      <c r="U17">
        <f>'[1]EVS MASTER'!$F13</f>
        <v>1</v>
      </c>
      <c r="V17">
        <v>1</v>
      </c>
      <c r="W17">
        <f t="shared" si="4"/>
        <v>0</v>
      </c>
      <c r="X17">
        <f t="shared" si="5"/>
        <v>1</v>
      </c>
      <c r="Y17">
        <f>'[1]EVS MASTER'!$D13</f>
        <v>1</v>
      </c>
      <c r="Z17">
        <f>'[1]EVS MASTER'!$G13</f>
        <v>1</v>
      </c>
      <c r="AA17">
        <f>'[1]EVS MASTER'!$H13</f>
        <v>1</v>
      </c>
      <c r="AB17">
        <f>'[1]EVS MASTER'!$I13</f>
        <v>1</v>
      </c>
      <c r="AC17">
        <v>1</v>
      </c>
      <c r="AD17">
        <f>'[1]EVS MASTER'!$J13</f>
        <v>0</v>
      </c>
      <c r="AE17">
        <v>1</v>
      </c>
      <c r="AF17">
        <f t="shared" si="15"/>
        <v>1</v>
      </c>
      <c r="AG17">
        <f>'[1]EVS MASTER'!$K13</f>
        <v>1</v>
      </c>
      <c r="AH17">
        <f t="shared" si="6"/>
        <v>1</v>
      </c>
      <c r="AI17">
        <f>'[1]EVS MASTER'!$L13</f>
        <v>0</v>
      </c>
      <c r="AJ17">
        <v>1</v>
      </c>
      <c r="AK17">
        <f t="shared" si="7"/>
        <v>1</v>
      </c>
      <c r="AL17">
        <v>1</v>
      </c>
      <c r="AM17">
        <f>'[1]EVS MASTER'!$M13</f>
        <v>1</v>
      </c>
      <c r="AN17">
        <v>1</v>
      </c>
      <c r="AO17">
        <f>'[1]EVS MASTER'!$N13</f>
        <v>1</v>
      </c>
      <c r="AP17">
        <v>1</v>
      </c>
      <c r="AQ17">
        <v>1</v>
      </c>
      <c r="AR17">
        <v>1</v>
      </c>
      <c r="AS17">
        <f>'[1]EVS MASTER'!$O13</f>
        <v>1</v>
      </c>
      <c r="AT17">
        <v>1</v>
      </c>
      <c r="AU17">
        <f t="shared" si="16"/>
        <v>25.356470588235307</v>
      </c>
      <c r="AV17">
        <f t="shared" si="17"/>
        <v>13.945882352941176</v>
      </c>
      <c r="AW17">
        <f t="shared" si="18"/>
        <v>13.93411764705882</v>
      </c>
      <c r="AX17">
        <f t="shared" si="19"/>
        <v>12.005294117647061</v>
      </c>
      <c r="AY17">
        <v>1</v>
      </c>
      <c r="AZ17">
        <v>1</v>
      </c>
      <c r="BA17">
        <v>1</v>
      </c>
      <c r="BG17">
        <f t="shared" si="20"/>
        <v>58.823529411764703</v>
      </c>
      <c r="BH17" s="10">
        <f t="shared" si="21"/>
        <v>5.902777777777778E-5</v>
      </c>
    </row>
    <row r="18" spans="1:60" ht="43.5">
      <c r="A18">
        <v>7</v>
      </c>
      <c r="B18" s="2" t="s">
        <v>1097</v>
      </c>
      <c r="C18" s="2" t="s">
        <v>169</v>
      </c>
      <c r="D18">
        <v>1</v>
      </c>
      <c r="E18">
        <v>1</v>
      </c>
      <c r="F18">
        <f t="shared" si="8"/>
        <v>1</v>
      </c>
      <c r="G18">
        <f t="shared" si="9"/>
        <v>17</v>
      </c>
      <c r="H18">
        <f t="shared" si="10"/>
        <v>17</v>
      </c>
      <c r="I18">
        <f t="shared" si="11"/>
        <v>86</v>
      </c>
      <c r="J18">
        <f>'[1]EVS MASTER'!$C14</f>
        <v>25</v>
      </c>
      <c r="K18">
        <f t="shared" si="12"/>
        <v>1.4705882352941178</v>
      </c>
      <c r="L18">
        <f t="shared" si="13"/>
        <v>67</v>
      </c>
      <c r="M18">
        <f t="shared" si="14"/>
        <v>3.9411764705882355</v>
      </c>
      <c r="N18">
        <v>0</v>
      </c>
      <c r="O18">
        <v>1</v>
      </c>
      <c r="P18">
        <v>1</v>
      </c>
      <c r="Q18">
        <v>1</v>
      </c>
      <c r="R18">
        <f>'[1]EVS MASTER'!$E14</f>
        <v>1</v>
      </c>
      <c r="S18">
        <v>1</v>
      </c>
      <c r="T18">
        <f t="shared" si="3"/>
        <v>1</v>
      </c>
      <c r="U18">
        <f>'[1]EVS MASTER'!$F14</f>
        <v>1</v>
      </c>
      <c r="V18">
        <v>1</v>
      </c>
      <c r="W18">
        <f t="shared" si="4"/>
        <v>1</v>
      </c>
      <c r="X18">
        <f t="shared" si="5"/>
        <v>1</v>
      </c>
      <c r="Y18">
        <f>'[1]EVS MASTER'!$D14</f>
        <v>0</v>
      </c>
      <c r="Z18">
        <f>'[1]EVS MASTER'!$G14</f>
        <v>1</v>
      </c>
      <c r="AA18">
        <f>'[1]EVS MASTER'!$H14</f>
        <v>1</v>
      </c>
      <c r="AB18">
        <f>'[1]EVS MASTER'!$I14</f>
        <v>1</v>
      </c>
      <c r="AC18">
        <v>1</v>
      </c>
      <c r="AD18">
        <f>'[1]EVS MASTER'!$J14</f>
        <v>1</v>
      </c>
      <c r="AE18">
        <v>1</v>
      </c>
      <c r="AF18">
        <f t="shared" si="15"/>
        <v>3</v>
      </c>
      <c r="AG18">
        <f>'[1]EVS MASTER'!$K14</f>
        <v>1</v>
      </c>
      <c r="AH18">
        <f t="shared" si="6"/>
        <v>1</v>
      </c>
      <c r="AI18">
        <f>'[1]EVS MASTER'!$L14</f>
        <v>1</v>
      </c>
      <c r="AJ18">
        <v>1</v>
      </c>
      <c r="AK18">
        <f t="shared" si="7"/>
        <v>0</v>
      </c>
      <c r="AL18">
        <v>1</v>
      </c>
      <c r="AM18">
        <f>'[1]EVS MASTER'!$M14</f>
        <v>1</v>
      </c>
      <c r="AN18">
        <v>1</v>
      </c>
      <c r="AO18">
        <f>'[1]EVS MASTER'!$N14</f>
        <v>1</v>
      </c>
      <c r="AP18">
        <v>1</v>
      </c>
      <c r="AQ18">
        <v>1</v>
      </c>
      <c r="AR18">
        <v>1</v>
      </c>
      <c r="AS18">
        <f>'[1]EVS MASTER'!$O14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3.5">
      <c r="A19">
        <v>8</v>
      </c>
      <c r="B19" s="2" t="s">
        <v>1098</v>
      </c>
      <c r="C19" s="2" t="s">
        <v>169</v>
      </c>
      <c r="D19">
        <v>1</v>
      </c>
      <c r="E19">
        <v>1</v>
      </c>
      <c r="F19">
        <f t="shared" si="8"/>
        <v>1</v>
      </c>
      <c r="G19">
        <f t="shared" si="9"/>
        <v>14</v>
      </c>
      <c r="H19">
        <f t="shared" si="10"/>
        <v>14</v>
      </c>
      <c r="I19">
        <f t="shared" si="11"/>
        <v>76</v>
      </c>
      <c r="J19">
        <f>'[1]EVS MASTER'!$C15</f>
        <v>22</v>
      </c>
      <c r="K19">
        <f t="shared" si="12"/>
        <v>1.5714285714285714</v>
      </c>
      <c r="L19">
        <f t="shared" si="13"/>
        <v>62</v>
      </c>
      <c r="M19">
        <f t="shared" si="14"/>
        <v>4.4285714285714288</v>
      </c>
      <c r="N19">
        <v>0</v>
      </c>
      <c r="O19">
        <v>1</v>
      </c>
      <c r="P19">
        <v>1</v>
      </c>
      <c r="Q19">
        <v>1</v>
      </c>
      <c r="R19">
        <f>'[1]EVS MASTER'!$E15</f>
        <v>0</v>
      </c>
      <c r="S19">
        <v>1</v>
      </c>
      <c r="T19">
        <f t="shared" si="3"/>
        <v>0</v>
      </c>
      <c r="U19">
        <f>'[1]EVS MASTER'!$F15</f>
        <v>1</v>
      </c>
      <c r="V19">
        <v>1</v>
      </c>
      <c r="W19">
        <f t="shared" si="4"/>
        <v>0</v>
      </c>
      <c r="X19">
        <f t="shared" si="5"/>
        <v>1</v>
      </c>
      <c r="Y19">
        <f>'[1]EVS MASTER'!$D15</f>
        <v>0</v>
      </c>
      <c r="Z19">
        <f>'[1]EVS MASTER'!$G15</f>
        <v>1</v>
      </c>
      <c r="AA19">
        <f>'[1]EVS MASTER'!$H15</f>
        <v>1</v>
      </c>
      <c r="AB19">
        <f>'[1]EVS MASTER'!$I15</f>
        <v>1</v>
      </c>
      <c r="AC19">
        <v>1</v>
      </c>
      <c r="AD19">
        <f>'[1]EVS MASTER'!$J15</f>
        <v>1</v>
      </c>
      <c r="AE19">
        <v>1</v>
      </c>
      <c r="AF19">
        <f t="shared" si="15"/>
        <v>1</v>
      </c>
      <c r="AG19">
        <f>'[1]EVS MASTER'!$K15</f>
        <v>1</v>
      </c>
      <c r="AH19">
        <f t="shared" si="6"/>
        <v>1</v>
      </c>
      <c r="AI19">
        <f>'[1]EVS MASTER'!$L15</f>
        <v>0</v>
      </c>
      <c r="AJ19">
        <v>1</v>
      </c>
      <c r="AK19">
        <f t="shared" si="7"/>
        <v>1</v>
      </c>
      <c r="AL19">
        <v>1</v>
      </c>
      <c r="AM19">
        <f>'[1]EVS MASTER'!$M15</f>
        <v>1</v>
      </c>
      <c r="AN19">
        <v>1</v>
      </c>
      <c r="AO19">
        <f>'[1]EVS MASTER'!$N15</f>
        <v>1</v>
      </c>
      <c r="AP19">
        <v>1</v>
      </c>
      <c r="AQ19">
        <v>1</v>
      </c>
      <c r="AR19">
        <v>1</v>
      </c>
      <c r="AS19">
        <f>'[1]EVS MASTER'!$O15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3.5">
      <c r="A20">
        <v>9</v>
      </c>
      <c r="B20" s="2" t="s">
        <v>1099</v>
      </c>
      <c r="C20" s="2" t="s">
        <v>169</v>
      </c>
      <c r="D20">
        <v>1</v>
      </c>
      <c r="E20">
        <v>1</v>
      </c>
      <c r="F20">
        <f t="shared" si="8"/>
        <v>1</v>
      </c>
      <c r="G20">
        <f t="shared" si="9"/>
        <v>13</v>
      </c>
      <c r="H20">
        <f t="shared" si="10"/>
        <v>13</v>
      </c>
      <c r="I20">
        <f t="shared" si="11"/>
        <v>73</v>
      </c>
      <c r="J20">
        <f>'[1]EVS MASTER'!$C16</f>
        <v>21</v>
      </c>
      <c r="K20">
        <f t="shared" si="12"/>
        <v>1.6153846153846154</v>
      </c>
      <c r="L20">
        <f t="shared" si="13"/>
        <v>57</v>
      </c>
      <c r="M20">
        <f t="shared" si="14"/>
        <v>4.384615384615385</v>
      </c>
      <c r="N20">
        <v>0</v>
      </c>
      <c r="O20">
        <v>1</v>
      </c>
      <c r="P20">
        <v>1</v>
      </c>
      <c r="Q20">
        <v>1</v>
      </c>
      <c r="R20">
        <f>'[1]EVS MASTER'!$E16</f>
        <v>1</v>
      </c>
      <c r="S20">
        <v>1</v>
      </c>
      <c r="T20">
        <f t="shared" si="3"/>
        <v>1</v>
      </c>
      <c r="U20">
        <f>'[1]EVS MASTER'!$F16</f>
        <v>1</v>
      </c>
      <c r="V20">
        <v>1</v>
      </c>
      <c r="W20">
        <f t="shared" si="4"/>
        <v>1</v>
      </c>
      <c r="X20">
        <f t="shared" si="5"/>
        <v>1</v>
      </c>
      <c r="Y20">
        <f>'[1]EVS MASTER'!$D16</f>
        <v>0</v>
      </c>
      <c r="Z20">
        <f>'[1]EVS MASTER'!$G16</f>
        <v>1</v>
      </c>
      <c r="AA20">
        <f>'[1]EVS MASTER'!$H16</f>
        <v>1</v>
      </c>
      <c r="AB20">
        <f>'[1]EVS MASTER'!$I16</f>
        <v>1</v>
      </c>
      <c r="AC20">
        <v>1</v>
      </c>
      <c r="AD20">
        <f>'[1]EVS MASTER'!$J16</f>
        <v>1</v>
      </c>
      <c r="AE20">
        <v>1</v>
      </c>
      <c r="AF20">
        <f t="shared" si="15"/>
        <v>4</v>
      </c>
      <c r="AG20">
        <f>'[1]EVS MASTER'!$K16</f>
        <v>1</v>
      </c>
      <c r="AH20">
        <f t="shared" si="6"/>
        <v>1</v>
      </c>
      <c r="AI20">
        <f>'[1]EVS MASTER'!$L16</f>
        <v>1</v>
      </c>
      <c r="AJ20">
        <v>1</v>
      </c>
      <c r="AK20">
        <f t="shared" si="7"/>
        <v>1</v>
      </c>
      <c r="AL20">
        <v>1</v>
      </c>
      <c r="AM20">
        <f>'[1]EVS MASTER'!$M16</f>
        <v>1</v>
      </c>
      <c r="AN20">
        <v>1</v>
      </c>
      <c r="AO20">
        <f>'[1]EVS MASTER'!$N16</f>
        <v>1</v>
      </c>
      <c r="AP20">
        <v>1</v>
      </c>
      <c r="AQ20">
        <v>1</v>
      </c>
      <c r="AR20">
        <v>1</v>
      </c>
      <c r="AS20">
        <f>'[1]EVS MASTER'!$O16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3.5">
      <c r="A21" t="s">
        <v>1199</v>
      </c>
      <c r="B21" s="2" t="s">
        <v>1200</v>
      </c>
      <c r="C21" s="2" t="s">
        <v>169</v>
      </c>
      <c r="D21">
        <v>1</v>
      </c>
      <c r="E21">
        <v>1</v>
      </c>
      <c r="F21">
        <f t="shared" si="8"/>
        <v>1</v>
      </c>
      <c r="G21">
        <f t="shared" si="9"/>
        <v>15</v>
      </c>
      <c r="H21">
        <f t="shared" si="10"/>
        <v>15</v>
      </c>
      <c r="I21">
        <f t="shared" si="11"/>
        <v>81</v>
      </c>
      <c r="J21">
        <f>'[1]EVS MASTER'!$C17</f>
        <v>24</v>
      </c>
      <c r="K21">
        <f t="shared" si="12"/>
        <v>1.6</v>
      </c>
      <c r="L21">
        <f t="shared" si="13"/>
        <v>66</v>
      </c>
      <c r="M21">
        <f t="shared" si="14"/>
        <v>4.4000000000000004</v>
      </c>
      <c r="N21">
        <v>1</v>
      </c>
      <c r="O21">
        <v>1</v>
      </c>
      <c r="P21">
        <v>1</v>
      </c>
      <c r="Q21">
        <v>1</v>
      </c>
      <c r="R21">
        <f>'[1]EVS MASTER'!$E17</f>
        <v>0</v>
      </c>
      <c r="S21">
        <v>1</v>
      </c>
      <c r="T21">
        <f t="shared" si="3"/>
        <v>0</v>
      </c>
      <c r="U21">
        <f>'[1]EVS MASTER'!$F17</f>
        <v>1</v>
      </c>
      <c r="V21">
        <v>1</v>
      </c>
      <c r="W21">
        <f t="shared" si="4"/>
        <v>0</v>
      </c>
      <c r="X21">
        <f t="shared" si="5"/>
        <v>1</v>
      </c>
      <c r="Y21">
        <f>'[1]EVS MASTER'!$D17</f>
        <v>1</v>
      </c>
      <c r="Z21">
        <f>'[1]EVS MASTER'!$G17</f>
        <v>1</v>
      </c>
      <c r="AA21">
        <f>'[1]EVS MASTER'!$H17</f>
        <v>1</v>
      </c>
      <c r="AB21">
        <f>'[1]EVS MASTER'!$I17</f>
        <v>1</v>
      </c>
      <c r="AC21">
        <v>1</v>
      </c>
      <c r="AD21">
        <f>'[1]EVS MASTER'!$J17</f>
        <v>0</v>
      </c>
      <c r="AE21">
        <v>1</v>
      </c>
      <c r="AF21">
        <f t="shared" si="15"/>
        <v>1</v>
      </c>
      <c r="AG21">
        <f>'[1]EVS MASTER'!$K17</f>
        <v>1</v>
      </c>
      <c r="AH21">
        <f t="shared" si="6"/>
        <v>1</v>
      </c>
      <c r="AI21">
        <f>'[1]EVS MASTER'!$L17</f>
        <v>1</v>
      </c>
      <c r="AJ21">
        <v>1</v>
      </c>
      <c r="AK21">
        <f t="shared" si="7"/>
        <v>1</v>
      </c>
      <c r="AL21">
        <v>1</v>
      </c>
      <c r="AM21">
        <f>'[1]EVS MASTER'!$M17</f>
        <v>1</v>
      </c>
      <c r="AN21">
        <v>1</v>
      </c>
      <c r="AO21">
        <f>'[1]EVS MASTER'!$N17</f>
        <v>1</v>
      </c>
      <c r="AP21">
        <v>1</v>
      </c>
      <c r="AQ21">
        <v>1</v>
      </c>
      <c r="AR21">
        <v>1</v>
      </c>
      <c r="AS21">
        <f>'[1]EVS MASTER'!$O17</f>
        <v>1</v>
      </c>
      <c r="AT21">
        <v>1</v>
      </c>
      <c r="AU21">
        <f t="shared" si="16"/>
        <v>56.250000000000028</v>
      </c>
      <c r="AV21">
        <f t="shared" si="17"/>
        <v>9.1400000000000041</v>
      </c>
      <c r="AW21">
        <f t="shared" si="18"/>
        <v>8.4906666666666659</v>
      </c>
      <c r="AX21">
        <f t="shared" si="19"/>
        <v>6.7940000000000005</v>
      </c>
      <c r="AY21">
        <v>1</v>
      </c>
      <c r="AZ21">
        <v>1</v>
      </c>
      <c r="BA21">
        <v>1</v>
      </c>
      <c r="BG21">
        <f t="shared" si="20"/>
        <v>66.666666666666671</v>
      </c>
      <c r="BH21" s="10">
        <f t="shared" si="21"/>
        <v>5.208333333333333E-5</v>
      </c>
    </row>
    <row r="22" spans="1:60" ht="43.5">
      <c r="A22" t="s">
        <v>1201</v>
      </c>
      <c r="B22" s="2" t="s">
        <v>1202</v>
      </c>
      <c r="C22" s="2" t="s">
        <v>169</v>
      </c>
      <c r="D22">
        <v>1</v>
      </c>
      <c r="E22">
        <v>1</v>
      </c>
      <c r="F22">
        <f t="shared" si="8"/>
        <v>1</v>
      </c>
      <c r="G22">
        <f t="shared" si="9"/>
        <v>17</v>
      </c>
      <c r="H22">
        <f t="shared" si="10"/>
        <v>17</v>
      </c>
      <c r="I22">
        <f t="shared" si="11"/>
        <v>91</v>
      </c>
      <c r="J22">
        <f>'[1]EVS MASTER'!$C18</f>
        <v>28</v>
      </c>
      <c r="K22">
        <f t="shared" si="12"/>
        <v>1.6470588235294117</v>
      </c>
      <c r="L22">
        <f t="shared" si="13"/>
        <v>74</v>
      </c>
      <c r="M22">
        <f t="shared" si="14"/>
        <v>4.3529411764705879</v>
      </c>
      <c r="N22">
        <v>1</v>
      </c>
      <c r="O22">
        <v>1</v>
      </c>
      <c r="P22">
        <v>1</v>
      </c>
      <c r="Q22">
        <v>1</v>
      </c>
      <c r="R22">
        <f>'[1]EVS MASTER'!$E18</f>
        <v>1</v>
      </c>
      <c r="S22">
        <v>1</v>
      </c>
      <c r="T22">
        <f t="shared" si="3"/>
        <v>1</v>
      </c>
      <c r="U22">
        <f>'[1]EVS MASTER'!$F18</f>
        <v>1</v>
      </c>
      <c r="V22">
        <v>1</v>
      </c>
      <c r="W22">
        <f t="shared" si="4"/>
        <v>1</v>
      </c>
      <c r="X22">
        <f t="shared" si="5"/>
        <v>1</v>
      </c>
      <c r="Y22">
        <f>'[1]EVS MASTER'!$D18</f>
        <v>1</v>
      </c>
      <c r="Z22">
        <f>'[1]EVS MASTER'!$G18</f>
        <v>1</v>
      </c>
      <c r="AA22">
        <f>'[1]EVS MASTER'!$H18</f>
        <v>1</v>
      </c>
      <c r="AB22">
        <f>'[1]EVS MASTER'!$I18</f>
        <v>1</v>
      </c>
      <c r="AC22">
        <v>1</v>
      </c>
      <c r="AD22">
        <f>'[1]EVS MASTER'!$J18</f>
        <v>0</v>
      </c>
      <c r="AE22">
        <v>1</v>
      </c>
      <c r="AF22">
        <f t="shared" si="15"/>
        <v>1</v>
      </c>
      <c r="AG22">
        <f>'[1]EVS MASTER'!$K18</f>
        <v>1</v>
      </c>
      <c r="AH22">
        <f t="shared" si="6"/>
        <v>1</v>
      </c>
      <c r="AI22">
        <f>'[1]EVS MASTER'!$L18</f>
        <v>1</v>
      </c>
      <c r="AJ22">
        <v>1</v>
      </c>
      <c r="AK22">
        <f t="shared" si="7"/>
        <v>1</v>
      </c>
      <c r="AL22">
        <v>1</v>
      </c>
      <c r="AM22">
        <f>'[1]EVS MASTER'!$M18</f>
        <v>1</v>
      </c>
      <c r="AN22">
        <v>1</v>
      </c>
      <c r="AO22">
        <f>'[1]EVS MASTER'!$N18</f>
        <v>1</v>
      </c>
      <c r="AP22">
        <v>1</v>
      </c>
      <c r="AQ22">
        <v>1</v>
      </c>
      <c r="AR22">
        <v>1</v>
      </c>
      <c r="AS22">
        <f>'[1]EVS MASTER'!$O18</f>
        <v>1</v>
      </c>
      <c r="AT22">
        <v>1</v>
      </c>
      <c r="AU22">
        <f t="shared" si="16"/>
        <v>50.238823529411803</v>
      </c>
      <c r="AV22">
        <f t="shared" si="17"/>
        <v>10.47529411764706</v>
      </c>
      <c r="AW22">
        <f t="shared" si="18"/>
        <v>8.3999999999999986</v>
      </c>
      <c r="AX22">
        <f t="shared" si="19"/>
        <v>7.5723529411764687</v>
      </c>
      <c r="AY22">
        <v>1</v>
      </c>
      <c r="AZ22">
        <v>1</v>
      </c>
      <c r="BA22">
        <v>1</v>
      </c>
      <c r="BG22">
        <f t="shared" si="20"/>
        <v>58.823529411764703</v>
      </c>
      <c r="BH22" s="10">
        <f t="shared" si="21"/>
        <v>5.902777777777778E-5</v>
      </c>
    </row>
    <row r="23" spans="1:60" ht="29">
      <c r="A23" t="s">
        <v>1203</v>
      </c>
      <c r="B23" s="2" t="s">
        <v>1204</v>
      </c>
      <c r="C23" s="2" t="s">
        <v>169</v>
      </c>
      <c r="D23">
        <v>1</v>
      </c>
      <c r="E23">
        <v>1</v>
      </c>
      <c r="F23">
        <f t="shared" si="8"/>
        <v>1</v>
      </c>
      <c r="G23">
        <f t="shared" si="9"/>
        <v>14</v>
      </c>
      <c r="H23">
        <f t="shared" si="10"/>
        <v>14</v>
      </c>
      <c r="I23">
        <f t="shared" si="11"/>
        <v>75</v>
      </c>
      <c r="J23">
        <f>'[1]EVS MASTER'!$C19</f>
        <v>22</v>
      </c>
      <c r="K23">
        <f t="shared" si="12"/>
        <v>1.5714285714285714</v>
      </c>
      <c r="L23">
        <f t="shared" si="13"/>
        <v>61</v>
      </c>
      <c r="M23">
        <f t="shared" si="14"/>
        <v>4.3571428571428568</v>
      </c>
      <c r="N23">
        <v>1</v>
      </c>
      <c r="O23">
        <v>1</v>
      </c>
      <c r="P23">
        <v>1</v>
      </c>
      <c r="Q23">
        <v>1</v>
      </c>
      <c r="R23">
        <f>'[1]EVS MASTER'!$E19</f>
        <v>1</v>
      </c>
      <c r="S23">
        <v>1</v>
      </c>
      <c r="T23">
        <f t="shared" si="3"/>
        <v>1</v>
      </c>
      <c r="U23">
        <f>'[1]EVS MASTER'!$F19</f>
        <v>1</v>
      </c>
      <c r="V23">
        <v>1</v>
      </c>
      <c r="W23">
        <f t="shared" si="4"/>
        <v>1</v>
      </c>
      <c r="X23">
        <f t="shared" si="5"/>
        <v>1</v>
      </c>
      <c r="Y23">
        <f>'[1]EVS MASTER'!$D19</f>
        <v>1</v>
      </c>
      <c r="Z23">
        <f>'[1]EVS MASTER'!$G19</f>
        <v>1</v>
      </c>
      <c r="AA23">
        <f>'[1]EVS MASTER'!$H19</f>
        <v>1</v>
      </c>
      <c r="AB23">
        <f>'[1]EVS MASTER'!$I19</f>
        <v>1</v>
      </c>
      <c r="AC23">
        <v>1</v>
      </c>
      <c r="AD23">
        <f>'[1]EVS MASTER'!$J19</f>
        <v>0</v>
      </c>
      <c r="AE23">
        <v>1</v>
      </c>
      <c r="AF23">
        <f t="shared" si="15"/>
        <v>1</v>
      </c>
      <c r="AG23">
        <f>'[1]EVS MASTER'!$K19</f>
        <v>1</v>
      </c>
      <c r="AH23">
        <f t="shared" si="6"/>
        <v>1</v>
      </c>
      <c r="AI23">
        <f>'[1]EVS MASTER'!$L19</f>
        <v>1</v>
      </c>
      <c r="AJ23">
        <v>1</v>
      </c>
      <c r="AK23">
        <f t="shared" si="7"/>
        <v>1</v>
      </c>
      <c r="AL23">
        <v>1</v>
      </c>
      <c r="AM23">
        <f>'[1]EVS MASTER'!$M19</f>
        <v>1</v>
      </c>
      <c r="AN23">
        <v>1</v>
      </c>
      <c r="AO23">
        <f>'[1]EVS MASTER'!$N19</f>
        <v>1</v>
      </c>
      <c r="AP23">
        <v>1</v>
      </c>
      <c r="AQ23">
        <v>1</v>
      </c>
      <c r="AR23">
        <v>1</v>
      </c>
      <c r="AS23">
        <f>'[1]EVS MASTER'!$O19</f>
        <v>1</v>
      </c>
      <c r="AT23">
        <v>1</v>
      </c>
      <c r="AU23">
        <f t="shared" si="16"/>
        <v>59.682142857142885</v>
      </c>
      <c r="AV23">
        <f t="shared" si="17"/>
        <v>8.4128571428571455</v>
      </c>
      <c r="AW23">
        <f t="shared" si="18"/>
        <v>8.1257142857142881</v>
      </c>
      <c r="AX23">
        <f t="shared" si="19"/>
        <v>6.0921428571428571</v>
      </c>
      <c r="AY23">
        <v>1</v>
      </c>
      <c r="AZ23">
        <v>1</v>
      </c>
      <c r="BA23">
        <v>1</v>
      </c>
      <c r="BG23">
        <f t="shared" si="20"/>
        <v>71.428571428571431</v>
      </c>
      <c r="BH23" s="10">
        <f t="shared" si="21"/>
        <v>4.8611111111111115E-5</v>
      </c>
    </row>
    <row r="24" spans="1:60" ht="43.5">
      <c r="A24" t="s">
        <v>1205</v>
      </c>
      <c r="B24" s="2" t="s">
        <v>1206</v>
      </c>
      <c r="C24" s="2" t="s">
        <v>169</v>
      </c>
      <c r="D24">
        <v>1</v>
      </c>
      <c r="E24">
        <v>1</v>
      </c>
      <c r="F24">
        <f t="shared" si="8"/>
        <v>1</v>
      </c>
      <c r="G24">
        <f t="shared" si="9"/>
        <v>19</v>
      </c>
      <c r="H24">
        <f t="shared" si="10"/>
        <v>19</v>
      </c>
      <c r="I24">
        <f t="shared" si="11"/>
        <v>96</v>
      </c>
      <c r="J24">
        <f>'[1]EVS MASTER'!$C20</f>
        <v>29</v>
      </c>
      <c r="K24">
        <f t="shared" si="12"/>
        <v>1.5263157894736843</v>
      </c>
      <c r="L24">
        <f t="shared" si="13"/>
        <v>77</v>
      </c>
      <c r="M24">
        <f t="shared" si="14"/>
        <v>4.0526315789473681</v>
      </c>
      <c r="N24">
        <v>1</v>
      </c>
      <c r="O24">
        <v>1</v>
      </c>
      <c r="P24">
        <v>1</v>
      </c>
      <c r="Q24">
        <v>1</v>
      </c>
      <c r="R24">
        <f>'[1]EVS MASTER'!$E20</f>
        <v>1</v>
      </c>
      <c r="S24">
        <v>1</v>
      </c>
      <c r="T24">
        <f t="shared" si="3"/>
        <v>1</v>
      </c>
      <c r="U24">
        <f>'[1]EVS MASTER'!$F20</f>
        <v>1</v>
      </c>
      <c r="V24">
        <v>1</v>
      </c>
      <c r="W24">
        <f t="shared" si="4"/>
        <v>1</v>
      </c>
      <c r="X24">
        <f t="shared" si="5"/>
        <v>1</v>
      </c>
      <c r="Y24">
        <f>'[1]EVS MASTER'!$D20</f>
        <v>0</v>
      </c>
      <c r="Z24">
        <f>'[1]EVS MASTER'!$G20</f>
        <v>1</v>
      </c>
      <c r="AA24">
        <f>'[1]EVS MASTER'!$H20</f>
        <v>1</v>
      </c>
      <c r="AB24">
        <f>'[1]EVS MASTER'!$I20</f>
        <v>1</v>
      </c>
      <c r="AC24">
        <v>1</v>
      </c>
      <c r="AD24">
        <f>'[1]EVS MASTER'!$J20</f>
        <v>0</v>
      </c>
      <c r="AE24">
        <v>1</v>
      </c>
      <c r="AF24">
        <f t="shared" si="15"/>
        <v>1</v>
      </c>
      <c r="AG24">
        <f>'[1]EVS MASTER'!$K20</f>
        <v>1</v>
      </c>
      <c r="AH24">
        <f t="shared" si="6"/>
        <v>1</v>
      </c>
      <c r="AI24">
        <f>'[1]EVS MASTER'!$L20</f>
        <v>1</v>
      </c>
      <c r="AJ24">
        <v>1</v>
      </c>
      <c r="AK24">
        <f t="shared" si="7"/>
        <v>1</v>
      </c>
      <c r="AL24">
        <v>1</v>
      </c>
      <c r="AM24">
        <f>'[1]EVS MASTER'!$M20</f>
        <v>1</v>
      </c>
      <c r="AN24">
        <v>1</v>
      </c>
      <c r="AO24">
        <f>'[1]EVS MASTER'!$N20</f>
        <v>1</v>
      </c>
      <c r="AP24">
        <v>1</v>
      </c>
      <c r="AQ24">
        <v>1</v>
      </c>
      <c r="AR24">
        <v>1</v>
      </c>
      <c r="AS24">
        <f>'[1]EVS MASTER'!$O20</f>
        <v>1</v>
      </c>
      <c r="AT24">
        <v>1</v>
      </c>
      <c r="AU24">
        <f t="shared" si="16"/>
        <v>58.423684210526318</v>
      </c>
      <c r="AV24">
        <f t="shared" si="17"/>
        <v>9.8305263157894771</v>
      </c>
      <c r="AW24">
        <f t="shared" si="18"/>
        <v>6.7810526315789481</v>
      </c>
      <c r="AX24">
        <f t="shared" si="19"/>
        <v>7.1578947368421026</v>
      </c>
      <c r="AY24">
        <v>1</v>
      </c>
      <c r="AZ24">
        <v>1</v>
      </c>
      <c r="BA24">
        <v>1</v>
      </c>
      <c r="BG24">
        <f t="shared" si="20"/>
        <v>52.631578947368418</v>
      </c>
      <c r="BH24" s="10">
        <f t="shared" si="21"/>
        <v>6.597222222222223E-5</v>
      </c>
    </row>
    <row r="25" spans="1:60" ht="43.5">
      <c r="A25">
        <v>11</v>
      </c>
      <c r="B25" s="2" t="s">
        <v>1206</v>
      </c>
      <c r="C25" s="2" t="s">
        <v>169</v>
      </c>
      <c r="D25">
        <v>1</v>
      </c>
      <c r="E25">
        <v>1</v>
      </c>
      <c r="F25">
        <f t="shared" si="8"/>
        <v>1</v>
      </c>
      <c r="G25">
        <f t="shared" si="9"/>
        <v>19</v>
      </c>
      <c r="H25">
        <f t="shared" si="10"/>
        <v>19</v>
      </c>
      <c r="I25">
        <f t="shared" si="11"/>
        <v>96</v>
      </c>
      <c r="J25">
        <f>'[1]EVS MASTER'!$C21</f>
        <v>29</v>
      </c>
      <c r="K25">
        <f t="shared" si="12"/>
        <v>1.5263157894736843</v>
      </c>
      <c r="L25">
        <f t="shared" si="13"/>
        <v>77</v>
      </c>
      <c r="M25">
        <f t="shared" si="14"/>
        <v>4.0526315789473681</v>
      </c>
      <c r="N25">
        <v>1</v>
      </c>
      <c r="O25">
        <v>1</v>
      </c>
      <c r="P25">
        <v>1</v>
      </c>
      <c r="Q25">
        <v>1</v>
      </c>
      <c r="R25">
        <f>'[1]EVS MASTER'!$E21</f>
        <v>1</v>
      </c>
      <c r="S25">
        <v>1</v>
      </c>
      <c r="T25">
        <f t="shared" si="3"/>
        <v>1</v>
      </c>
      <c r="U25">
        <f>'[1]EVS MASTER'!$F21</f>
        <v>1</v>
      </c>
      <c r="V25">
        <v>1</v>
      </c>
      <c r="W25">
        <f t="shared" si="4"/>
        <v>1</v>
      </c>
      <c r="X25">
        <f t="shared" si="5"/>
        <v>1</v>
      </c>
      <c r="Y25">
        <f>'[1]EVS MASTER'!$D21</f>
        <v>0</v>
      </c>
      <c r="Z25">
        <f>'[1]EVS MASTER'!$G21</f>
        <v>1</v>
      </c>
      <c r="AA25">
        <f>'[1]EVS MASTER'!$H21</f>
        <v>1</v>
      </c>
      <c r="AB25">
        <f>'[1]EVS MASTER'!$I21</f>
        <v>1</v>
      </c>
      <c r="AC25">
        <v>1</v>
      </c>
      <c r="AD25">
        <f>'[1]EVS MASTER'!$J21</f>
        <v>0</v>
      </c>
      <c r="AE25">
        <v>1</v>
      </c>
      <c r="AF25">
        <f t="shared" si="15"/>
        <v>1</v>
      </c>
      <c r="AG25">
        <f>'[1]EVS MASTER'!$K21</f>
        <v>1</v>
      </c>
      <c r="AH25">
        <f t="shared" si="6"/>
        <v>1</v>
      </c>
      <c r="AI25">
        <f>'[1]EVS MASTER'!$L21</f>
        <v>1</v>
      </c>
      <c r="AJ25">
        <v>1</v>
      </c>
      <c r="AK25">
        <f t="shared" si="7"/>
        <v>1</v>
      </c>
      <c r="AL25">
        <v>1</v>
      </c>
      <c r="AM25">
        <f>'[1]EVS MASTER'!$M21</f>
        <v>1</v>
      </c>
      <c r="AN25">
        <v>1</v>
      </c>
      <c r="AO25">
        <f>'[1]EVS MASTER'!$N21</f>
        <v>1</v>
      </c>
      <c r="AP25">
        <v>1</v>
      </c>
      <c r="AQ25">
        <v>1</v>
      </c>
      <c r="AR25">
        <v>1</v>
      </c>
      <c r="AS25">
        <f>'[1]EVS MASTER'!$O21</f>
        <v>1</v>
      </c>
      <c r="AT25">
        <v>1</v>
      </c>
      <c r="AU25">
        <f t="shared" si="16"/>
        <v>58.423684210526318</v>
      </c>
      <c r="AV25">
        <f t="shared" si="17"/>
        <v>9.8305263157894771</v>
      </c>
      <c r="AW25">
        <f t="shared" si="18"/>
        <v>6.7810526315789481</v>
      </c>
      <c r="AX25">
        <f t="shared" si="19"/>
        <v>7.1578947368421026</v>
      </c>
      <c r="AY25">
        <v>1</v>
      </c>
      <c r="AZ25">
        <v>1</v>
      </c>
      <c r="BA25">
        <v>1</v>
      </c>
      <c r="BG25">
        <f t="shared" si="20"/>
        <v>52.631578947368418</v>
      </c>
      <c r="BH25" s="10">
        <f t="shared" si="21"/>
        <v>6.597222222222223E-5</v>
      </c>
    </row>
    <row r="26" spans="1:60" ht="43.5">
      <c r="A26">
        <v>12</v>
      </c>
      <c r="B26" s="2" t="s">
        <v>1207</v>
      </c>
      <c r="C26" s="16" t="s">
        <v>339</v>
      </c>
      <c r="D26">
        <v>1</v>
      </c>
      <c r="E26">
        <v>1</v>
      </c>
      <c r="F26">
        <f t="shared" si="8"/>
        <v>1</v>
      </c>
      <c r="G26">
        <f t="shared" si="9"/>
        <v>17</v>
      </c>
      <c r="H26">
        <f t="shared" si="10"/>
        <v>17</v>
      </c>
      <c r="I26">
        <f t="shared" si="11"/>
        <v>84</v>
      </c>
      <c r="J26">
        <f>'[1]EVS MASTER'!$C22</f>
        <v>22</v>
      </c>
      <c r="K26">
        <f t="shared" si="12"/>
        <v>1.2941176470588236</v>
      </c>
      <c r="L26">
        <f t="shared" si="13"/>
        <v>66</v>
      </c>
      <c r="M26">
        <f t="shared" si="14"/>
        <v>3.8823529411764706</v>
      </c>
      <c r="N26">
        <v>1</v>
      </c>
      <c r="O26">
        <v>1</v>
      </c>
      <c r="P26">
        <v>1</v>
      </c>
      <c r="Q26">
        <v>1</v>
      </c>
      <c r="R26">
        <f>'[1]EVS MASTER'!$E22</f>
        <v>1</v>
      </c>
      <c r="S26">
        <v>1</v>
      </c>
      <c r="T26">
        <f t="shared" si="3"/>
        <v>1</v>
      </c>
      <c r="U26">
        <f>'[1]EVS MASTER'!$F22</f>
        <v>1</v>
      </c>
      <c r="V26">
        <v>1</v>
      </c>
      <c r="W26">
        <f t="shared" si="4"/>
        <v>1</v>
      </c>
      <c r="X26">
        <f t="shared" si="5"/>
        <v>1</v>
      </c>
      <c r="Y26">
        <f>'[1]EVS MASTER'!$D22</f>
        <v>0</v>
      </c>
      <c r="Z26">
        <f>'[1]EVS MASTER'!$G22</f>
        <v>1</v>
      </c>
      <c r="AA26">
        <f>'[1]EVS MASTER'!$H22</f>
        <v>1</v>
      </c>
      <c r="AB26">
        <f>'[1]EVS MASTER'!$I22</f>
        <v>1</v>
      </c>
      <c r="AC26">
        <v>1</v>
      </c>
      <c r="AD26">
        <f>'[1]EVS MASTER'!$J22</f>
        <v>1</v>
      </c>
      <c r="AE26">
        <v>1</v>
      </c>
      <c r="AF26">
        <f t="shared" si="15"/>
        <v>2</v>
      </c>
      <c r="AG26">
        <f>'[1]EVS MASTER'!$K22</f>
        <v>1</v>
      </c>
      <c r="AH26">
        <f t="shared" si="6"/>
        <v>1</v>
      </c>
      <c r="AI26">
        <f>'[1]EVS MASTER'!$L22</f>
        <v>1</v>
      </c>
      <c r="AJ26">
        <v>1</v>
      </c>
      <c r="AK26">
        <f t="shared" si="7"/>
        <v>1</v>
      </c>
      <c r="AL26">
        <v>1</v>
      </c>
      <c r="AM26">
        <f>'[1]EVS MASTER'!$M22</f>
        <v>1</v>
      </c>
      <c r="AN26">
        <v>1</v>
      </c>
      <c r="AO26">
        <f>'[1]EVS MASTER'!$N22</f>
        <v>1</v>
      </c>
      <c r="AP26">
        <v>1</v>
      </c>
      <c r="AQ26">
        <v>1</v>
      </c>
      <c r="AR26">
        <v>1</v>
      </c>
      <c r="AS26">
        <f>'[1]EVS MASTER'!$O22</f>
        <v>1</v>
      </c>
      <c r="AT26">
        <v>1</v>
      </c>
      <c r="AU26">
        <f t="shared" si="16"/>
        <v>80.09764705882354</v>
      </c>
      <c r="AV26">
        <f t="shared" si="17"/>
        <v>6.3105882352941194</v>
      </c>
      <c r="AW26">
        <f t="shared" si="18"/>
        <v>5.9788235294117626</v>
      </c>
      <c r="AX26">
        <f t="shared" si="19"/>
        <v>5.3558823529411761</v>
      </c>
      <c r="AY26">
        <v>1</v>
      </c>
      <c r="AZ26">
        <v>1</v>
      </c>
      <c r="BA26">
        <v>1</v>
      </c>
      <c r="BG26">
        <f t="shared" si="20"/>
        <v>117.64705882352941</v>
      </c>
      <c r="BH26" s="10">
        <f t="shared" si="21"/>
        <v>5.902777777777778E-5</v>
      </c>
    </row>
    <row r="27" spans="1:60" ht="43.5">
      <c r="A27">
        <v>13</v>
      </c>
      <c r="B27" s="2" t="s">
        <v>1208</v>
      </c>
      <c r="C27" s="16" t="s">
        <v>339</v>
      </c>
      <c r="D27">
        <v>1</v>
      </c>
      <c r="E27">
        <v>1</v>
      </c>
      <c r="F27">
        <f t="shared" si="8"/>
        <v>1</v>
      </c>
      <c r="G27">
        <f t="shared" si="9"/>
        <v>16</v>
      </c>
      <c r="H27">
        <f t="shared" si="10"/>
        <v>16</v>
      </c>
      <c r="I27">
        <f t="shared" si="11"/>
        <v>81</v>
      </c>
      <c r="J27">
        <f>'[1]EVS MASTER'!$C23</f>
        <v>20</v>
      </c>
      <c r="K27">
        <f t="shared" si="12"/>
        <v>1.25</v>
      </c>
      <c r="L27">
        <f t="shared" si="13"/>
        <v>64</v>
      </c>
      <c r="M27">
        <f t="shared" si="14"/>
        <v>4</v>
      </c>
      <c r="N27">
        <v>1</v>
      </c>
      <c r="O27">
        <v>1</v>
      </c>
      <c r="P27">
        <v>1</v>
      </c>
      <c r="Q27">
        <v>1</v>
      </c>
      <c r="R27">
        <f>'[1]EVS MASTER'!$E23</f>
        <v>1</v>
      </c>
      <c r="S27">
        <v>1</v>
      </c>
      <c r="T27">
        <f t="shared" si="3"/>
        <v>1</v>
      </c>
      <c r="U27">
        <f>'[1]EVS MASTER'!$F23</f>
        <v>1</v>
      </c>
      <c r="V27">
        <v>1</v>
      </c>
      <c r="W27">
        <f t="shared" si="4"/>
        <v>1</v>
      </c>
      <c r="X27">
        <f t="shared" si="5"/>
        <v>1</v>
      </c>
      <c r="Y27">
        <f>'[1]EVS MASTER'!$D23</f>
        <v>1</v>
      </c>
      <c r="Z27">
        <f>'[1]EVS MASTER'!$G23</f>
        <v>1</v>
      </c>
      <c r="AA27">
        <f>'[1]EVS MASTER'!$H23</f>
        <v>1</v>
      </c>
      <c r="AB27">
        <f>'[1]EVS MASTER'!$I23</f>
        <v>1</v>
      </c>
      <c r="AC27">
        <v>1</v>
      </c>
      <c r="AD27">
        <f>'[1]EVS MASTER'!$J23</f>
        <v>1</v>
      </c>
      <c r="AE27">
        <v>1</v>
      </c>
      <c r="AF27">
        <f t="shared" si="15"/>
        <v>2</v>
      </c>
      <c r="AG27">
        <f>'[1]EVS MASTER'!$K23</f>
        <v>1</v>
      </c>
      <c r="AH27">
        <f t="shared" si="6"/>
        <v>1</v>
      </c>
      <c r="AI27">
        <f>'[1]EVS MASTER'!$L23</f>
        <v>1</v>
      </c>
      <c r="AJ27">
        <v>1</v>
      </c>
      <c r="AK27">
        <f t="shared" si="7"/>
        <v>1</v>
      </c>
      <c r="AL27">
        <v>1</v>
      </c>
      <c r="AM27">
        <f>'[1]EVS MASTER'!$M23</f>
        <v>1</v>
      </c>
      <c r="AN27">
        <v>1</v>
      </c>
      <c r="AO27">
        <f>'[1]EVS MASTER'!$N23</f>
        <v>1</v>
      </c>
      <c r="AP27">
        <v>1</v>
      </c>
      <c r="AQ27">
        <v>1</v>
      </c>
      <c r="AR27">
        <v>1</v>
      </c>
      <c r="AS27">
        <f>'[1]EVS MASTER'!$O23</f>
        <v>1</v>
      </c>
      <c r="AT27">
        <v>1</v>
      </c>
      <c r="AU27">
        <f t="shared" si="16"/>
        <v>84.845000000000013</v>
      </c>
      <c r="AV27">
        <f t="shared" si="17"/>
        <v>5.4000000000000021</v>
      </c>
      <c r="AW27">
        <f t="shared" si="18"/>
        <v>6.6049999999999969</v>
      </c>
      <c r="AX27">
        <f t="shared" si="19"/>
        <v>5.41</v>
      </c>
      <c r="AY27">
        <v>1</v>
      </c>
      <c r="AZ27">
        <v>1</v>
      </c>
      <c r="BA27">
        <v>1</v>
      </c>
      <c r="BG27">
        <f t="shared" si="20"/>
        <v>125</v>
      </c>
      <c r="BH27" s="10">
        <f t="shared" si="21"/>
        <v>5.5555555555555558E-5</v>
      </c>
    </row>
    <row r="28" spans="1:60" ht="58">
      <c r="A28">
        <v>14</v>
      </c>
      <c r="B28" s="2" t="s">
        <v>1209</v>
      </c>
      <c r="C28" s="16" t="s">
        <v>339</v>
      </c>
      <c r="D28">
        <v>1</v>
      </c>
      <c r="E28">
        <v>1</v>
      </c>
      <c r="F28">
        <f t="shared" si="8"/>
        <v>1</v>
      </c>
      <c r="G28">
        <f t="shared" si="9"/>
        <v>23</v>
      </c>
      <c r="H28">
        <f t="shared" si="10"/>
        <v>23</v>
      </c>
      <c r="I28">
        <f t="shared" si="11"/>
        <v>127</v>
      </c>
      <c r="J28">
        <f>'[1]EVS MASTER'!$C24</f>
        <v>35</v>
      </c>
      <c r="K28">
        <f t="shared" si="12"/>
        <v>1.5217391304347827</v>
      </c>
      <c r="L28">
        <f t="shared" si="13"/>
        <v>103</v>
      </c>
      <c r="M28">
        <f t="shared" si="14"/>
        <v>4.4782608695652177</v>
      </c>
      <c r="N28">
        <v>1</v>
      </c>
      <c r="O28">
        <v>1</v>
      </c>
      <c r="P28">
        <v>1</v>
      </c>
      <c r="Q28">
        <v>1</v>
      </c>
      <c r="R28">
        <f>'[1]EVS MASTER'!$E24</f>
        <v>1</v>
      </c>
      <c r="S28">
        <v>1</v>
      </c>
      <c r="T28">
        <f t="shared" si="3"/>
        <v>1</v>
      </c>
      <c r="U28">
        <f>'[1]EVS MASTER'!$F24</f>
        <v>1</v>
      </c>
      <c r="V28">
        <v>1</v>
      </c>
      <c r="W28">
        <f t="shared" si="4"/>
        <v>1</v>
      </c>
      <c r="X28">
        <f t="shared" si="5"/>
        <v>1</v>
      </c>
      <c r="Y28">
        <f>'[1]EVS MASTER'!$D24</f>
        <v>1</v>
      </c>
      <c r="Z28">
        <f>'[1]EVS MASTER'!$G24</f>
        <v>1</v>
      </c>
      <c r="AA28">
        <f>'[1]EVS MASTER'!$H24</f>
        <v>1</v>
      </c>
      <c r="AB28">
        <f>'[1]EVS MASTER'!$I24</f>
        <v>1</v>
      </c>
      <c r="AC28">
        <v>1</v>
      </c>
      <c r="AD28">
        <f>'[1]EVS MASTER'!$J24</f>
        <v>1</v>
      </c>
      <c r="AE28">
        <v>1</v>
      </c>
      <c r="AF28">
        <f t="shared" si="15"/>
        <v>2</v>
      </c>
      <c r="AG28">
        <f>'[1]EVS MASTER'!$K24</f>
        <v>1</v>
      </c>
      <c r="AH28">
        <f t="shared" si="6"/>
        <v>1</v>
      </c>
      <c r="AI28">
        <f>'[1]EVS MASTER'!$L24</f>
        <v>0</v>
      </c>
      <c r="AJ28">
        <v>1</v>
      </c>
      <c r="AK28">
        <f t="shared" si="7"/>
        <v>1</v>
      </c>
      <c r="AL28">
        <v>1</v>
      </c>
      <c r="AM28">
        <f>'[1]EVS MASTER'!$M24</f>
        <v>0</v>
      </c>
      <c r="AN28">
        <v>1</v>
      </c>
      <c r="AO28">
        <f>'[1]EVS MASTER'!$N24</f>
        <v>0</v>
      </c>
      <c r="AP28">
        <v>1</v>
      </c>
      <c r="AQ28">
        <v>1</v>
      </c>
      <c r="AR28">
        <v>1</v>
      </c>
      <c r="AS28">
        <f>'[1]EVS MASTER'!$O24</f>
        <v>0</v>
      </c>
      <c r="AT28">
        <v>1</v>
      </c>
      <c r="AU28">
        <f t="shared" si="16"/>
        <v>54.750869565217414</v>
      </c>
      <c r="AV28">
        <f t="shared" si="17"/>
        <v>11.336521739130436</v>
      </c>
      <c r="AW28">
        <f t="shared" si="18"/>
        <v>9.7565217391304309</v>
      </c>
      <c r="AX28">
        <f t="shared" si="19"/>
        <v>11.162608695652175</v>
      </c>
      <c r="AY28">
        <v>1</v>
      </c>
      <c r="AZ28">
        <v>1</v>
      </c>
      <c r="BA28">
        <v>1</v>
      </c>
      <c r="BG28">
        <f t="shared" si="20"/>
        <v>86.956521739130437</v>
      </c>
      <c r="BH28" s="10">
        <f t="shared" si="21"/>
        <v>7.9861111111111116E-5</v>
      </c>
    </row>
    <row r="29" spans="1:60" ht="43.5">
      <c r="A29">
        <v>15</v>
      </c>
      <c r="B29" s="2" t="s">
        <v>1210</v>
      </c>
      <c r="C29" s="16" t="s">
        <v>339</v>
      </c>
      <c r="D29">
        <v>1</v>
      </c>
      <c r="E29">
        <v>1</v>
      </c>
      <c r="F29">
        <f t="shared" si="8"/>
        <v>1</v>
      </c>
      <c r="G29">
        <f t="shared" si="9"/>
        <v>21</v>
      </c>
      <c r="H29">
        <f t="shared" si="10"/>
        <v>21</v>
      </c>
      <c r="I29">
        <f t="shared" si="11"/>
        <v>109</v>
      </c>
      <c r="J29">
        <f>'[1]EVS MASTER'!$C25</f>
        <v>32</v>
      </c>
      <c r="K29">
        <f t="shared" si="12"/>
        <v>1.5238095238095237</v>
      </c>
      <c r="L29">
        <f t="shared" si="13"/>
        <v>87</v>
      </c>
      <c r="M29">
        <f t="shared" si="14"/>
        <v>4.1428571428571432</v>
      </c>
      <c r="N29">
        <v>1</v>
      </c>
      <c r="O29">
        <v>1</v>
      </c>
      <c r="P29">
        <v>1</v>
      </c>
      <c r="Q29">
        <v>1</v>
      </c>
      <c r="R29">
        <f>'[1]EVS MASTER'!$E25</f>
        <v>1</v>
      </c>
      <c r="S29">
        <v>1</v>
      </c>
      <c r="T29">
        <f t="shared" si="3"/>
        <v>1</v>
      </c>
      <c r="U29">
        <f>'[1]EVS MASTER'!$F25</f>
        <v>1</v>
      </c>
      <c r="V29">
        <v>1</v>
      </c>
      <c r="W29">
        <f t="shared" si="4"/>
        <v>1</v>
      </c>
      <c r="X29">
        <f t="shared" si="5"/>
        <v>1</v>
      </c>
      <c r="Y29">
        <f>'[1]EVS MASTER'!$D25</f>
        <v>0</v>
      </c>
      <c r="Z29">
        <f>'[1]EVS MASTER'!$G25</f>
        <v>1</v>
      </c>
      <c r="AA29">
        <f>'[1]EVS MASTER'!$H25</f>
        <v>1</v>
      </c>
      <c r="AB29">
        <f>'[1]EVS MASTER'!$I25</f>
        <v>1</v>
      </c>
      <c r="AC29">
        <v>1</v>
      </c>
      <c r="AD29">
        <f>'[1]EVS MASTER'!$J25</f>
        <v>0</v>
      </c>
      <c r="AE29">
        <v>1</v>
      </c>
      <c r="AF29">
        <f t="shared" si="15"/>
        <v>2</v>
      </c>
      <c r="AG29">
        <f>'[1]EVS MASTER'!$K25</f>
        <v>1</v>
      </c>
      <c r="AH29">
        <f t="shared" si="6"/>
        <v>1</v>
      </c>
      <c r="AI29">
        <f>'[1]EVS MASTER'!$L25</f>
        <v>0</v>
      </c>
      <c r="AJ29">
        <v>1</v>
      </c>
      <c r="AK29">
        <f t="shared" si="7"/>
        <v>1</v>
      </c>
      <c r="AL29">
        <v>1</v>
      </c>
      <c r="AM29">
        <f>'[1]EVS MASTER'!$M25</f>
        <v>1</v>
      </c>
      <c r="AN29">
        <v>1</v>
      </c>
      <c r="AO29">
        <f>'[1]EVS MASTER'!$N25</f>
        <v>1</v>
      </c>
      <c r="AP29">
        <v>1</v>
      </c>
      <c r="AQ29">
        <v>1</v>
      </c>
      <c r="AR29">
        <v>1</v>
      </c>
      <c r="AS29">
        <f>'[1]EVS MASTER'!$O25</f>
        <v>1</v>
      </c>
      <c r="AT29">
        <v>1</v>
      </c>
      <c r="AU29">
        <f t="shared" si="16"/>
        <v>56.605714285714299</v>
      </c>
      <c r="AV29">
        <f t="shared" si="17"/>
        <v>10.580952380952379</v>
      </c>
      <c r="AW29">
        <f t="shared" si="18"/>
        <v>7.7104761904761929</v>
      </c>
      <c r="AX29">
        <f t="shared" si="19"/>
        <v>8.5828571428571436</v>
      </c>
      <c r="AY29">
        <v>1</v>
      </c>
      <c r="AZ29">
        <v>1</v>
      </c>
      <c r="BA29">
        <v>1</v>
      </c>
      <c r="BG29">
        <f t="shared" si="20"/>
        <v>95.238095238095227</v>
      </c>
      <c r="BH29" s="10">
        <f t="shared" si="21"/>
        <v>7.2916666666666659E-5</v>
      </c>
    </row>
    <row r="30" spans="1:60" ht="29">
      <c r="A30">
        <v>16</v>
      </c>
      <c r="B30" s="2" t="s">
        <v>1211</v>
      </c>
      <c r="C30" s="2" t="s">
        <v>169</v>
      </c>
      <c r="D30">
        <v>1</v>
      </c>
      <c r="E30">
        <v>1</v>
      </c>
      <c r="F30">
        <f t="shared" si="8"/>
        <v>1</v>
      </c>
      <c r="G30">
        <f t="shared" si="9"/>
        <v>10</v>
      </c>
      <c r="H30">
        <f t="shared" si="10"/>
        <v>10</v>
      </c>
      <c r="I30">
        <f t="shared" si="11"/>
        <v>61</v>
      </c>
      <c r="J30">
        <f>'[1]EVS MASTER'!$C26</f>
        <v>20</v>
      </c>
      <c r="K30">
        <f t="shared" si="12"/>
        <v>2</v>
      </c>
      <c r="L30">
        <f t="shared" si="13"/>
        <v>51</v>
      </c>
      <c r="M30">
        <f t="shared" si="14"/>
        <v>5.0999999999999996</v>
      </c>
      <c r="N30">
        <v>0</v>
      </c>
      <c r="O30">
        <v>1</v>
      </c>
      <c r="P30">
        <v>1</v>
      </c>
      <c r="Q30">
        <v>0</v>
      </c>
      <c r="R30">
        <f>'[1]EVS MASTER'!$E26</f>
        <v>1</v>
      </c>
      <c r="S30">
        <v>1</v>
      </c>
      <c r="T30">
        <f t="shared" si="3"/>
        <v>0</v>
      </c>
      <c r="U30">
        <f>'[1]EVS MASTER'!$F26</f>
        <v>1</v>
      </c>
      <c r="V30">
        <v>1</v>
      </c>
      <c r="W30">
        <f t="shared" si="4"/>
        <v>0</v>
      </c>
      <c r="X30">
        <f t="shared" si="5"/>
        <v>1</v>
      </c>
      <c r="Y30">
        <f>'[1]EVS MASTER'!$D26</f>
        <v>1</v>
      </c>
      <c r="Z30">
        <f>'[1]EVS MASTER'!$G26</f>
        <v>1</v>
      </c>
      <c r="AA30">
        <f>'[1]EVS MASTER'!$H26</f>
        <v>1</v>
      </c>
      <c r="AB30">
        <f>'[1]EVS MASTER'!$I26</f>
        <v>1</v>
      </c>
      <c r="AC30">
        <v>1</v>
      </c>
      <c r="AD30">
        <f>'[1]EVS MASTER'!$J26</f>
        <v>0</v>
      </c>
      <c r="AE30">
        <v>1</v>
      </c>
      <c r="AF30">
        <f t="shared" si="15"/>
        <v>1</v>
      </c>
      <c r="AG30">
        <f>'[1]EVS MASTER'!$K26</f>
        <v>1</v>
      </c>
      <c r="AH30">
        <f t="shared" si="6"/>
        <v>1</v>
      </c>
      <c r="AI30">
        <f>'[1]EVS MASTER'!$L26</f>
        <v>1</v>
      </c>
      <c r="AJ30">
        <v>1</v>
      </c>
      <c r="AK30">
        <f t="shared" si="7"/>
        <v>1</v>
      </c>
      <c r="AL30">
        <v>1</v>
      </c>
      <c r="AM30">
        <f>'[1]EVS MASTER'!$M26</f>
        <v>1</v>
      </c>
      <c r="AN30">
        <v>1</v>
      </c>
      <c r="AO30">
        <f>'[1]EVS MASTER'!$N26</f>
        <v>0</v>
      </c>
      <c r="AP30">
        <v>1</v>
      </c>
      <c r="AQ30">
        <v>1</v>
      </c>
      <c r="AR30">
        <v>1</v>
      </c>
      <c r="AS30">
        <f>'[1]EVS MASTER'!$O26</f>
        <v>0</v>
      </c>
      <c r="AT30">
        <v>1</v>
      </c>
      <c r="AU30">
        <f t="shared" si="16"/>
        <v>27.485000000000021</v>
      </c>
      <c r="AV30">
        <f t="shared" si="17"/>
        <v>11.91</v>
      </c>
      <c r="AW30">
        <f t="shared" si="18"/>
        <v>11.815999999999995</v>
      </c>
      <c r="AX30">
        <f t="shared" si="19"/>
        <v>7.5909999999999975</v>
      </c>
      <c r="AY30">
        <v>1</v>
      </c>
      <c r="AZ30">
        <v>1</v>
      </c>
      <c r="BA30">
        <v>1</v>
      </c>
      <c r="BG30">
        <f t="shared" si="20"/>
        <v>100</v>
      </c>
      <c r="BH30" s="10">
        <f t="shared" si="21"/>
        <v>3.4722222222222222E-5</v>
      </c>
    </row>
    <row r="31" spans="1:60" ht="43.5">
      <c r="A31" t="s">
        <v>349</v>
      </c>
      <c r="B31" s="2" t="s">
        <v>1212</v>
      </c>
      <c r="C31" s="2" t="s">
        <v>169</v>
      </c>
      <c r="D31">
        <v>1</v>
      </c>
      <c r="E31">
        <v>1</v>
      </c>
      <c r="F31">
        <f t="shared" si="8"/>
        <v>1</v>
      </c>
      <c r="G31">
        <f t="shared" si="9"/>
        <v>12</v>
      </c>
      <c r="H31">
        <f t="shared" si="10"/>
        <v>12</v>
      </c>
      <c r="I31">
        <f t="shared" si="11"/>
        <v>82</v>
      </c>
      <c r="J31">
        <f>'[1]EVS MASTER'!$C27</f>
        <v>26</v>
      </c>
      <c r="K31">
        <f t="shared" si="12"/>
        <v>2.1666666666666665</v>
      </c>
      <c r="L31">
        <f t="shared" si="13"/>
        <v>70</v>
      </c>
      <c r="M31">
        <f t="shared" si="14"/>
        <v>5.833333333333333</v>
      </c>
      <c r="N31">
        <v>1</v>
      </c>
      <c r="O31">
        <v>1</v>
      </c>
      <c r="P31">
        <v>1</v>
      </c>
      <c r="Q31">
        <v>1</v>
      </c>
      <c r="R31">
        <f>'[1]EVS MASTER'!$E27</f>
        <v>1</v>
      </c>
      <c r="S31">
        <v>1</v>
      </c>
      <c r="T31">
        <f t="shared" si="3"/>
        <v>1</v>
      </c>
      <c r="U31">
        <f>'[1]EVS MASTER'!$F27</f>
        <v>1</v>
      </c>
      <c r="V31">
        <v>1</v>
      </c>
      <c r="W31">
        <f t="shared" si="4"/>
        <v>1</v>
      </c>
      <c r="X31">
        <f t="shared" si="5"/>
        <v>1</v>
      </c>
      <c r="Y31">
        <f>'[1]EVS MASTER'!$D27</f>
        <v>0</v>
      </c>
      <c r="Z31">
        <f>'[1]EVS MASTER'!$G27</f>
        <v>1</v>
      </c>
      <c r="AA31">
        <f>'[1]EVS MASTER'!$H27</f>
        <v>1</v>
      </c>
      <c r="AB31">
        <f>'[1]EVS MASTER'!$I27</f>
        <v>1</v>
      </c>
      <c r="AC31">
        <v>1</v>
      </c>
      <c r="AD31">
        <f>'[1]EVS MASTER'!$J27</f>
        <v>0</v>
      </c>
      <c r="AE31">
        <v>1</v>
      </c>
      <c r="AF31">
        <f t="shared" si="15"/>
        <v>1</v>
      </c>
      <c r="AG31">
        <f>'[1]EVS MASTER'!$K27</f>
        <v>1</v>
      </c>
      <c r="AH31">
        <f t="shared" si="6"/>
        <v>1</v>
      </c>
      <c r="AI31">
        <f>'[1]EVS MASTER'!$L27</f>
        <v>0</v>
      </c>
      <c r="AJ31">
        <v>1</v>
      </c>
      <c r="AK31">
        <f t="shared" si="7"/>
        <v>1</v>
      </c>
      <c r="AL31">
        <v>1</v>
      </c>
      <c r="AM31">
        <f>'[1]EVS MASTER'!$M27</f>
        <v>0</v>
      </c>
      <c r="AN31">
        <v>1</v>
      </c>
      <c r="AO31">
        <f>'[1]EVS MASTER'!$N27</f>
        <v>1</v>
      </c>
      <c r="AP31">
        <v>1</v>
      </c>
      <c r="AQ31">
        <v>1</v>
      </c>
      <c r="AR31">
        <v>1</v>
      </c>
      <c r="AS31">
        <f>'[1]EVS MASTER'!$O27</f>
        <v>1</v>
      </c>
      <c r="AT31">
        <v>1</v>
      </c>
      <c r="AU31">
        <f t="shared" si="16"/>
        <v>11.355000000000025</v>
      </c>
      <c r="AV31">
        <f t="shared" si="17"/>
        <v>14.656666666666666</v>
      </c>
      <c r="AW31">
        <f t="shared" si="18"/>
        <v>16.52333333333333</v>
      </c>
      <c r="AX31">
        <f t="shared" si="19"/>
        <v>12.044999999999995</v>
      </c>
      <c r="AY31">
        <v>1</v>
      </c>
      <c r="AZ31">
        <v>1</v>
      </c>
      <c r="BA31">
        <v>1</v>
      </c>
      <c r="BG31">
        <f t="shared" si="20"/>
        <v>83.333333333333329</v>
      </c>
      <c r="BH31" s="10">
        <f t="shared" si="21"/>
        <v>4.1666666666666665E-5</v>
      </c>
    </row>
    <row r="32" spans="1:60" ht="58">
      <c r="A32" t="s">
        <v>351</v>
      </c>
      <c r="B32" s="2" t="s">
        <v>1108</v>
      </c>
      <c r="C32" s="2" t="s">
        <v>169</v>
      </c>
      <c r="D32">
        <v>1</v>
      </c>
      <c r="E32">
        <v>1</v>
      </c>
      <c r="F32">
        <f t="shared" si="8"/>
        <v>1</v>
      </c>
      <c r="G32">
        <f t="shared" si="9"/>
        <v>19</v>
      </c>
      <c r="H32">
        <f t="shared" si="10"/>
        <v>19</v>
      </c>
      <c r="I32">
        <f t="shared" si="11"/>
        <v>118</v>
      </c>
      <c r="J32">
        <f>'[1]EVS MASTER'!$C28</f>
        <v>37</v>
      </c>
      <c r="K32">
        <f t="shared" si="12"/>
        <v>1.9473684210526316</v>
      </c>
      <c r="L32">
        <f t="shared" si="13"/>
        <v>99</v>
      </c>
      <c r="M32">
        <f t="shared" si="14"/>
        <v>5.2105263157894735</v>
      </c>
      <c r="N32">
        <v>1</v>
      </c>
      <c r="O32">
        <v>1</v>
      </c>
      <c r="P32">
        <v>1</v>
      </c>
      <c r="Q32">
        <v>1</v>
      </c>
      <c r="R32">
        <f>'[1]EVS MASTER'!$E28</f>
        <v>1</v>
      </c>
      <c r="S32">
        <v>1</v>
      </c>
      <c r="T32">
        <f t="shared" si="3"/>
        <v>1</v>
      </c>
      <c r="U32">
        <f>'[1]EVS MASTER'!$F28</f>
        <v>1</v>
      </c>
      <c r="V32">
        <v>1</v>
      </c>
      <c r="W32">
        <f t="shared" si="4"/>
        <v>1</v>
      </c>
      <c r="X32">
        <f t="shared" si="5"/>
        <v>1</v>
      </c>
      <c r="Y32">
        <f>'[1]EVS MASTER'!$D28</f>
        <v>1</v>
      </c>
      <c r="Z32">
        <f>'[1]EVS MASTER'!$G28</f>
        <v>1</v>
      </c>
      <c r="AA32">
        <f>'[1]EVS MASTER'!$H28</f>
        <v>1</v>
      </c>
      <c r="AB32">
        <f>'[1]EVS MASTER'!$I28</f>
        <v>1</v>
      </c>
      <c r="AC32">
        <v>1</v>
      </c>
      <c r="AD32">
        <f>'[1]EVS MASTER'!$J28</f>
        <v>0</v>
      </c>
      <c r="AE32">
        <v>1</v>
      </c>
      <c r="AF32">
        <f t="shared" si="15"/>
        <v>1</v>
      </c>
      <c r="AG32">
        <f>'[1]EVS MASTER'!$K28</f>
        <v>1</v>
      </c>
      <c r="AH32">
        <f t="shared" si="6"/>
        <v>1</v>
      </c>
      <c r="AI32">
        <f>'[1]EVS MASTER'!$L28</f>
        <v>1</v>
      </c>
      <c r="AJ32">
        <v>1</v>
      </c>
      <c r="AK32">
        <f t="shared" si="7"/>
        <v>1</v>
      </c>
      <c r="AL32">
        <v>1</v>
      </c>
      <c r="AM32">
        <f>'[1]EVS MASTER'!$M28</f>
        <v>1</v>
      </c>
      <c r="AN32">
        <v>1</v>
      </c>
      <c r="AO32">
        <f>'[1]EVS MASTER'!$N28</f>
        <v>1</v>
      </c>
      <c r="AP32">
        <v>1</v>
      </c>
      <c r="AQ32">
        <v>1</v>
      </c>
      <c r="AR32">
        <v>1</v>
      </c>
      <c r="AS32">
        <f>'[1]EVS MASTER'!$O28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29">
      <c r="A33">
        <v>17</v>
      </c>
      <c r="B33" s="2" t="s">
        <v>1213</v>
      </c>
      <c r="C33" s="2" t="s">
        <v>169</v>
      </c>
      <c r="D33">
        <v>1</v>
      </c>
      <c r="E33">
        <v>1</v>
      </c>
      <c r="F33">
        <f t="shared" si="8"/>
        <v>1</v>
      </c>
      <c r="G33">
        <f t="shared" si="9"/>
        <v>9</v>
      </c>
      <c r="H33">
        <f t="shared" si="10"/>
        <v>9</v>
      </c>
      <c r="I33">
        <f t="shared" si="11"/>
        <v>57</v>
      </c>
      <c r="J33">
        <f>'[1]EVS MASTER'!$C29</f>
        <v>18</v>
      </c>
      <c r="K33">
        <f t="shared" si="12"/>
        <v>2</v>
      </c>
      <c r="L33">
        <f t="shared" si="13"/>
        <v>48</v>
      </c>
      <c r="M33">
        <f t="shared" si="14"/>
        <v>5.333333333333333</v>
      </c>
      <c r="N33">
        <v>1</v>
      </c>
      <c r="O33">
        <v>1</v>
      </c>
      <c r="P33">
        <v>1</v>
      </c>
      <c r="Q33">
        <v>1</v>
      </c>
      <c r="R33">
        <f>'[1]EVS MASTER'!$E29</f>
        <v>1</v>
      </c>
      <c r="S33">
        <v>1</v>
      </c>
      <c r="T33">
        <f t="shared" si="3"/>
        <v>1</v>
      </c>
      <c r="U33">
        <f>'[1]EVS MASTER'!$F29</f>
        <v>1</v>
      </c>
      <c r="V33">
        <v>1</v>
      </c>
      <c r="W33">
        <f t="shared" si="4"/>
        <v>1</v>
      </c>
      <c r="X33">
        <f t="shared" si="5"/>
        <v>1</v>
      </c>
      <c r="Y33">
        <f>'[1]EVS MASTER'!$D29</f>
        <v>1</v>
      </c>
      <c r="Z33">
        <f>'[1]EVS MASTER'!$G29</f>
        <v>1</v>
      </c>
      <c r="AA33">
        <f>'[1]EVS MASTER'!$H29</f>
        <v>0</v>
      </c>
      <c r="AB33">
        <f>'[1]EVS MASTER'!$I29</f>
        <v>1</v>
      </c>
      <c r="AC33">
        <v>1</v>
      </c>
      <c r="AD33">
        <f>'[1]EVS MASTER'!$J29</f>
        <v>0</v>
      </c>
      <c r="AE33">
        <v>1</v>
      </c>
      <c r="AF33">
        <f t="shared" si="15"/>
        <v>1</v>
      </c>
      <c r="AG33">
        <f>'[1]EVS MASTER'!$K29</f>
        <v>1</v>
      </c>
      <c r="AH33">
        <f t="shared" si="6"/>
        <v>1</v>
      </c>
      <c r="AI33">
        <f>'[1]EVS MASTER'!$L29</f>
        <v>1</v>
      </c>
      <c r="AJ33">
        <v>1</v>
      </c>
      <c r="AK33">
        <f t="shared" si="7"/>
        <v>1</v>
      </c>
      <c r="AL33">
        <v>1</v>
      </c>
      <c r="AM33">
        <f>'[1]EVS MASTER'!$M29</f>
        <v>1</v>
      </c>
      <c r="AN33">
        <v>1</v>
      </c>
      <c r="AO33">
        <f>'[1]EVS MASTER'!$N29</f>
        <v>1</v>
      </c>
      <c r="AP33">
        <v>1</v>
      </c>
      <c r="AQ33">
        <v>1</v>
      </c>
      <c r="AR33">
        <v>1</v>
      </c>
      <c r="AS33">
        <f>'[1]EVS MASTER'!$O29</f>
        <v>1</v>
      </c>
      <c r="AT33">
        <v>1</v>
      </c>
      <c r="AU33">
        <f t="shared" si="16"/>
        <v>28.500000000000021</v>
      </c>
      <c r="AV33">
        <f t="shared" si="17"/>
        <v>11.520000000000003</v>
      </c>
      <c r="AW33">
        <f t="shared" si="18"/>
        <v>12.924444444444447</v>
      </c>
      <c r="AX33">
        <f t="shared" si="19"/>
        <v>8.1899999999999977</v>
      </c>
      <c r="AY33">
        <v>1</v>
      </c>
      <c r="AZ33">
        <v>1</v>
      </c>
      <c r="BA33">
        <v>1</v>
      </c>
      <c r="BG33">
        <f t="shared" si="20"/>
        <v>111.1111111111111</v>
      </c>
      <c r="BH33" s="10">
        <f t="shared" si="21"/>
        <v>3.1250000000000001E-5</v>
      </c>
    </row>
    <row r="34" spans="1:60" ht="43.5">
      <c r="A34" t="s">
        <v>533</v>
      </c>
      <c r="B34" s="2" t="s">
        <v>1214</v>
      </c>
      <c r="C34" s="2" t="s">
        <v>169</v>
      </c>
      <c r="D34">
        <v>1</v>
      </c>
      <c r="E34">
        <v>1</v>
      </c>
      <c r="F34">
        <f t="shared" si="8"/>
        <v>1</v>
      </c>
      <c r="G34">
        <f t="shared" si="9"/>
        <v>15</v>
      </c>
      <c r="H34">
        <f t="shared" si="10"/>
        <v>15</v>
      </c>
      <c r="I34">
        <f t="shared" si="11"/>
        <v>85</v>
      </c>
      <c r="J34">
        <f>'[1]EVS MASTER'!$C30</f>
        <v>24</v>
      </c>
      <c r="K34">
        <f t="shared" si="12"/>
        <v>1.6</v>
      </c>
      <c r="L34">
        <f t="shared" si="13"/>
        <v>68</v>
      </c>
      <c r="M34">
        <f t="shared" si="14"/>
        <v>4.5333333333333332</v>
      </c>
      <c r="N34">
        <v>0</v>
      </c>
      <c r="O34">
        <v>1</v>
      </c>
      <c r="P34">
        <v>1</v>
      </c>
      <c r="Q34">
        <v>1</v>
      </c>
      <c r="R34">
        <f>'[1]EVS MASTER'!$E30</f>
        <v>1</v>
      </c>
      <c r="S34">
        <v>1</v>
      </c>
      <c r="T34">
        <f t="shared" si="3"/>
        <v>1</v>
      </c>
      <c r="U34">
        <f>'[1]EVS MASTER'!$F30</f>
        <v>1</v>
      </c>
      <c r="V34">
        <v>1</v>
      </c>
      <c r="W34">
        <f t="shared" si="4"/>
        <v>1</v>
      </c>
      <c r="X34">
        <f t="shared" si="5"/>
        <v>1</v>
      </c>
      <c r="Y34">
        <f>'[1]EVS MASTER'!$D30</f>
        <v>1</v>
      </c>
      <c r="Z34">
        <f>'[1]EVS MASTER'!$G30</f>
        <v>1</v>
      </c>
      <c r="AA34">
        <f>'[1]EVS MASTER'!$H30</f>
        <v>1</v>
      </c>
      <c r="AB34">
        <f>'[1]EVS MASTER'!$I30</f>
        <v>1</v>
      </c>
      <c r="AC34">
        <v>1</v>
      </c>
      <c r="AD34">
        <f>'[1]EVS MASTER'!$J30</f>
        <v>1</v>
      </c>
      <c r="AE34">
        <v>1</v>
      </c>
      <c r="AF34">
        <f t="shared" si="15"/>
        <v>3</v>
      </c>
      <c r="AG34">
        <f>'[1]EVS MASTER'!$K30</f>
        <v>1</v>
      </c>
      <c r="AH34">
        <f t="shared" si="6"/>
        <v>1</v>
      </c>
      <c r="AI34">
        <f>'[1]EVS MASTER'!$L30</f>
        <v>1</v>
      </c>
      <c r="AJ34">
        <v>1</v>
      </c>
      <c r="AK34">
        <f t="shared" si="7"/>
        <v>0</v>
      </c>
      <c r="AL34">
        <v>1</v>
      </c>
      <c r="AM34">
        <f>'[1]EVS MASTER'!$M30</f>
        <v>1</v>
      </c>
      <c r="AN34">
        <v>1</v>
      </c>
      <c r="AO34">
        <f>'[1]EVS MASTER'!$N30</f>
        <v>1</v>
      </c>
      <c r="AP34">
        <v>1</v>
      </c>
      <c r="AQ34">
        <v>1</v>
      </c>
      <c r="AR34">
        <v>1</v>
      </c>
      <c r="AS34">
        <f>'[1]EVS MASTER'!$O30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29">
      <c r="A35" t="s">
        <v>535</v>
      </c>
      <c r="B35" s="2" t="s">
        <v>1215</v>
      </c>
      <c r="C35" s="2" t="s">
        <v>169</v>
      </c>
      <c r="D35">
        <v>1</v>
      </c>
      <c r="E35">
        <v>1</v>
      </c>
      <c r="F35">
        <f t="shared" si="8"/>
        <v>1</v>
      </c>
      <c r="G35">
        <f t="shared" si="9"/>
        <v>12</v>
      </c>
      <c r="H35">
        <f t="shared" si="10"/>
        <v>12</v>
      </c>
      <c r="I35">
        <f t="shared" si="11"/>
        <v>62</v>
      </c>
      <c r="J35">
        <f>'[1]EVS MASTER'!$C31</f>
        <v>17</v>
      </c>
      <c r="K35">
        <f t="shared" si="12"/>
        <v>1.4166666666666667</v>
      </c>
      <c r="L35">
        <f t="shared" si="13"/>
        <v>50</v>
      </c>
      <c r="M35">
        <f t="shared" si="14"/>
        <v>4.166666666666667</v>
      </c>
      <c r="N35">
        <v>1</v>
      </c>
      <c r="O35">
        <v>1</v>
      </c>
      <c r="P35">
        <v>1</v>
      </c>
      <c r="Q35">
        <v>1</v>
      </c>
      <c r="R35">
        <f>'[1]EVS MASTER'!$E31</f>
        <v>1</v>
      </c>
      <c r="S35">
        <v>1</v>
      </c>
      <c r="T35">
        <f t="shared" si="3"/>
        <v>1</v>
      </c>
      <c r="U35">
        <f>'[1]EVS MASTER'!$F31</f>
        <v>1</v>
      </c>
      <c r="V35">
        <v>1</v>
      </c>
      <c r="W35">
        <f t="shared" si="4"/>
        <v>1</v>
      </c>
      <c r="X35">
        <f t="shared" si="5"/>
        <v>1</v>
      </c>
      <c r="Y35">
        <f>'[1]EVS MASTER'!$D31</f>
        <v>1</v>
      </c>
      <c r="Z35">
        <f>'[1]EVS MASTER'!$G31</f>
        <v>1</v>
      </c>
      <c r="AA35">
        <f>'[1]EVS MASTER'!$H31</f>
        <v>1</v>
      </c>
      <c r="AB35">
        <f>'[1]EVS MASTER'!$I31</f>
        <v>1</v>
      </c>
      <c r="AC35">
        <v>1</v>
      </c>
      <c r="AD35">
        <f>'[1]EVS MASTER'!$J31</f>
        <v>0</v>
      </c>
      <c r="AE35">
        <v>1</v>
      </c>
      <c r="AF35">
        <f t="shared" si="15"/>
        <v>1</v>
      </c>
      <c r="AG35">
        <f>'[1]EVS MASTER'!$K31</f>
        <v>1</v>
      </c>
      <c r="AH35">
        <f t="shared" si="6"/>
        <v>1</v>
      </c>
      <c r="AI35">
        <f>'[1]EVS MASTER'!$L31</f>
        <v>1</v>
      </c>
      <c r="AJ35">
        <v>1</v>
      </c>
      <c r="AK35">
        <f t="shared" si="7"/>
        <v>1</v>
      </c>
      <c r="AL35">
        <v>1</v>
      </c>
      <c r="AM35">
        <f>'[1]EVS MASTER'!$M31</f>
        <v>0</v>
      </c>
      <c r="AN35">
        <v>1</v>
      </c>
      <c r="AO35">
        <f>'[1]EVS MASTER'!$N31</f>
        <v>1</v>
      </c>
      <c r="AP35">
        <v>1</v>
      </c>
      <c r="AQ35">
        <v>1</v>
      </c>
      <c r="AR35">
        <v>1</v>
      </c>
      <c r="AS35">
        <f>'[1]EVS MASTER'!$O31</f>
        <v>1</v>
      </c>
      <c r="AT35">
        <v>1</v>
      </c>
      <c r="AU35">
        <f t="shared" si="16"/>
        <v>74.805000000000007</v>
      </c>
      <c r="AV35">
        <f t="shared" si="17"/>
        <v>5.8066666666666684</v>
      </c>
      <c r="AW35">
        <f t="shared" si="18"/>
        <v>6.7233333333333327</v>
      </c>
      <c r="AX35">
        <f t="shared" si="19"/>
        <v>4.1950000000000003</v>
      </c>
      <c r="AY35">
        <v>1</v>
      </c>
      <c r="AZ35">
        <v>1</v>
      </c>
      <c r="BA35">
        <v>1</v>
      </c>
      <c r="BG35">
        <f t="shared" si="20"/>
        <v>83.333333333333329</v>
      </c>
      <c r="BH35" s="10">
        <f t="shared" si="21"/>
        <v>4.1666666666666665E-5</v>
      </c>
    </row>
    <row r="36" spans="1:60" ht="29">
      <c r="A36">
        <v>18</v>
      </c>
      <c r="B36" s="2" t="s">
        <v>1216</v>
      </c>
      <c r="C36" s="2" t="s">
        <v>169</v>
      </c>
      <c r="D36">
        <v>1</v>
      </c>
      <c r="E36">
        <v>1</v>
      </c>
      <c r="F36">
        <f t="shared" si="8"/>
        <v>1</v>
      </c>
      <c r="G36">
        <f t="shared" si="9"/>
        <v>12</v>
      </c>
      <c r="H36">
        <f t="shared" si="10"/>
        <v>12</v>
      </c>
      <c r="I36">
        <f t="shared" si="11"/>
        <v>72</v>
      </c>
      <c r="J36">
        <f>'[1]EVS MASTER'!$C32</f>
        <v>20</v>
      </c>
      <c r="K36">
        <f t="shared" si="12"/>
        <v>1.6666666666666667</v>
      </c>
      <c r="L36">
        <f t="shared" si="13"/>
        <v>61</v>
      </c>
      <c r="M36">
        <f t="shared" si="14"/>
        <v>5.083333333333333</v>
      </c>
      <c r="N36">
        <v>1</v>
      </c>
      <c r="O36">
        <v>1</v>
      </c>
      <c r="P36">
        <v>1</v>
      </c>
      <c r="Q36">
        <v>1</v>
      </c>
      <c r="R36">
        <f>'[1]EVS MASTER'!$E32</f>
        <v>1</v>
      </c>
      <c r="S36">
        <v>1</v>
      </c>
      <c r="T36">
        <f t="shared" si="3"/>
        <v>1</v>
      </c>
      <c r="U36">
        <f>'[1]EVS MASTER'!$F32</f>
        <v>1</v>
      </c>
      <c r="V36">
        <v>1</v>
      </c>
      <c r="W36">
        <f t="shared" si="4"/>
        <v>1</v>
      </c>
      <c r="X36">
        <f t="shared" si="5"/>
        <v>1</v>
      </c>
      <c r="Y36">
        <f>'[1]EVS MASTER'!$D32</f>
        <v>1</v>
      </c>
      <c r="Z36">
        <f>'[1]EVS MASTER'!$G32</f>
        <v>1</v>
      </c>
      <c r="AA36">
        <f>'[1]EVS MASTER'!$H32</f>
        <v>1</v>
      </c>
      <c r="AB36">
        <f>'[1]EVS MASTER'!$I32</f>
        <v>1</v>
      </c>
      <c r="AC36">
        <v>1</v>
      </c>
      <c r="AD36">
        <f>'[1]EVS MASTER'!$J32</f>
        <v>0</v>
      </c>
      <c r="AE36">
        <v>1</v>
      </c>
      <c r="AF36">
        <f t="shared" si="15"/>
        <v>0</v>
      </c>
      <c r="AG36">
        <f>'[1]EVS MASTER'!$K32</f>
        <v>1</v>
      </c>
      <c r="AH36">
        <f t="shared" si="6"/>
        <v>1</v>
      </c>
      <c r="AI36">
        <f>'[1]EVS MASTER'!$L32</f>
        <v>1</v>
      </c>
      <c r="AJ36">
        <v>1</v>
      </c>
      <c r="AK36">
        <f t="shared" si="7"/>
        <v>1</v>
      </c>
      <c r="AL36">
        <v>1</v>
      </c>
      <c r="AM36">
        <f>'[1]EVS MASTER'!$M32</f>
        <v>0</v>
      </c>
      <c r="AN36">
        <v>1</v>
      </c>
      <c r="AO36">
        <f>'[1]EVS MASTER'!$N32</f>
        <v>1</v>
      </c>
      <c r="AP36">
        <v>1</v>
      </c>
      <c r="AQ36">
        <v>1</v>
      </c>
      <c r="AR36">
        <v>1</v>
      </c>
      <c r="AS36">
        <f>'[1]EVS MASTER'!$O32</f>
        <v>1</v>
      </c>
      <c r="AT36">
        <v>1</v>
      </c>
      <c r="AU36">
        <f t="shared" si="16"/>
        <v>53.655000000000008</v>
      </c>
      <c r="AV36">
        <f t="shared" si="17"/>
        <v>8.7566666666666677</v>
      </c>
      <c r="AW36">
        <f t="shared" si="18"/>
        <v>11.623333333333335</v>
      </c>
      <c r="AX36">
        <f t="shared" si="19"/>
        <v>8.5124999999999993</v>
      </c>
      <c r="AY36">
        <v>1</v>
      </c>
      <c r="AZ36">
        <v>1</v>
      </c>
      <c r="BA36">
        <v>1</v>
      </c>
      <c r="BG36">
        <f t="shared" si="20"/>
        <v>0</v>
      </c>
      <c r="BH36" s="10">
        <f t="shared" si="21"/>
        <v>4.1666666666666665E-5</v>
      </c>
    </row>
    <row r="37" spans="1:60" ht="43.5">
      <c r="A37">
        <v>19</v>
      </c>
      <c r="B37" s="1" t="s">
        <v>1217</v>
      </c>
      <c r="C37" s="2" t="s">
        <v>169</v>
      </c>
      <c r="D37">
        <v>1</v>
      </c>
      <c r="E37">
        <v>1</v>
      </c>
      <c r="F37">
        <f t="shared" si="8"/>
        <v>2</v>
      </c>
      <c r="G37">
        <f t="shared" si="9"/>
        <v>21</v>
      </c>
      <c r="H37">
        <f t="shared" si="10"/>
        <v>10.5</v>
      </c>
      <c r="I37">
        <f t="shared" si="11"/>
        <v>111</v>
      </c>
      <c r="J37">
        <f>'[1]EVS MASTER'!$C33</f>
        <v>33</v>
      </c>
      <c r="K37">
        <f t="shared" si="12"/>
        <v>1.5714285714285714</v>
      </c>
      <c r="L37">
        <f t="shared" si="13"/>
        <v>90</v>
      </c>
      <c r="M37">
        <f t="shared" si="14"/>
        <v>4.2857142857142856</v>
      </c>
      <c r="N37">
        <v>1</v>
      </c>
      <c r="O37">
        <v>1</v>
      </c>
      <c r="P37">
        <v>1</v>
      </c>
      <c r="Q37">
        <v>1</v>
      </c>
      <c r="R37">
        <f>'[1]EVS MASTER'!$E33</f>
        <v>1</v>
      </c>
      <c r="S37">
        <v>1</v>
      </c>
      <c r="T37">
        <f t="shared" si="3"/>
        <v>1</v>
      </c>
      <c r="U37">
        <f>'[1]EVS MASTER'!$F33</f>
        <v>1</v>
      </c>
      <c r="V37">
        <v>1</v>
      </c>
      <c r="W37">
        <f t="shared" si="4"/>
        <v>1</v>
      </c>
      <c r="X37">
        <f t="shared" si="5"/>
        <v>1</v>
      </c>
      <c r="Y37">
        <f>'[1]EVS MASTER'!$D33</f>
        <v>0</v>
      </c>
      <c r="Z37">
        <f>'[1]EVS MASTER'!$G33</f>
        <v>1</v>
      </c>
      <c r="AA37">
        <f>'[1]EVS MASTER'!$H33</f>
        <v>1</v>
      </c>
      <c r="AB37">
        <f>'[1]EVS MASTER'!$I33</f>
        <v>1</v>
      </c>
      <c r="AC37">
        <v>1</v>
      </c>
      <c r="AD37">
        <f>'[1]EVS MASTER'!$J33</f>
        <v>0</v>
      </c>
      <c r="AE37">
        <v>1</v>
      </c>
      <c r="AF37">
        <f t="shared" si="15"/>
        <v>1</v>
      </c>
      <c r="AG37">
        <f>'[1]EVS MASTER'!$K33</f>
        <v>1</v>
      </c>
      <c r="AH37">
        <f t="shared" si="6"/>
        <v>1</v>
      </c>
      <c r="AI37">
        <f>'[1]EVS MASTER'!$L33</f>
        <v>0</v>
      </c>
      <c r="AJ37">
        <v>1</v>
      </c>
      <c r="AK37">
        <f t="shared" si="7"/>
        <v>1</v>
      </c>
      <c r="AL37">
        <v>1</v>
      </c>
      <c r="AM37">
        <f>'[1]EVS MASTER'!$M33</f>
        <v>0</v>
      </c>
      <c r="AN37">
        <v>1</v>
      </c>
      <c r="AO37">
        <f>'[1]EVS MASTER'!$N33</f>
        <v>1</v>
      </c>
      <c r="AP37">
        <v>1</v>
      </c>
      <c r="AQ37">
        <v>1</v>
      </c>
      <c r="AR37">
        <v>1</v>
      </c>
      <c r="AS37">
        <f>'[1]EVS MASTER'!$O33</f>
        <v>1</v>
      </c>
      <c r="AT37">
        <v>1</v>
      </c>
      <c r="AU37">
        <f t="shared" si="16"/>
        <v>63.234642857142887</v>
      </c>
      <c r="AV37">
        <f t="shared" si="17"/>
        <v>7.0478571428571435</v>
      </c>
      <c r="AW37">
        <f t="shared" si="18"/>
        <v>6.8609523809523765</v>
      </c>
      <c r="AX37">
        <f t="shared" si="19"/>
        <v>4.0057142857142836</v>
      </c>
      <c r="AY37">
        <v>1</v>
      </c>
      <c r="AZ37">
        <v>1</v>
      </c>
      <c r="BA37">
        <v>1</v>
      </c>
      <c r="BG37">
        <f t="shared" si="20"/>
        <v>47.619047619047613</v>
      </c>
      <c r="BH37" s="10">
        <f t="shared" si="21"/>
        <v>7.2916666666666659E-5</v>
      </c>
    </row>
    <row r="38" spans="1:60" ht="29">
      <c r="A38" t="s">
        <v>980</v>
      </c>
      <c r="B38" s="2" t="s">
        <v>1218</v>
      </c>
      <c r="C38" s="2" t="s">
        <v>169</v>
      </c>
      <c r="D38">
        <v>1</v>
      </c>
      <c r="E38">
        <v>1</v>
      </c>
      <c r="F38">
        <f t="shared" si="8"/>
        <v>1</v>
      </c>
      <c r="G38">
        <f t="shared" si="9"/>
        <v>9</v>
      </c>
      <c r="H38">
        <f t="shared" si="10"/>
        <v>9</v>
      </c>
      <c r="I38">
        <f t="shared" si="11"/>
        <v>55</v>
      </c>
      <c r="J38">
        <f>'[1]EVS MASTER'!$C34</f>
        <v>17</v>
      </c>
      <c r="K38">
        <f t="shared" si="12"/>
        <v>1.8888888888888888</v>
      </c>
      <c r="L38">
        <f t="shared" si="13"/>
        <v>46</v>
      </c>
      <c r="M38">
        <f t="shared" si="14"/>
        <v>5.1111111111111107</v>
      </c>
      <c r="N38">
        <v>1</v>
      </c>
      <c r="O38">
        <v>1</v>
      </c>
      <c r="P38">
        <v>1</v>
      </c>
      <c r="Q38">
        <v>1</v>
      </c>
      <c r="R38">
        <f>'[1]EVS MASTER'!$E34</f>
        <v>1</v>
      </c>
      <c r="S38">
        <v>1</v>
      </c>
      <c r="T38">
        <f t="shared" si="3"/>
        <v>1</v>
      </c>
      <c r="U38">
        <f>'[1]EVS MASTER'!$F34</f>
        <v>1</v>
      </c>
      <c r="V38">
        <v>1</v>
      </c>
      <c r="W38">
        <f t="shared" si="4"/>
        <v>1</v>
      </c>
      <c r="X38">
        <f t="shared" si="5"/>
        <v>1</v>
      </c>
      <c r="Y38">
        <f>'[1]EVS MASTER'!$D34</f>
        <v>1</v>
      </c>
      <c r="Z38">
        <f>'[1]EVS MASTER'!$G34</f>
        <v>1</v>
      </c>
      <c r="AA38">
        <f>'[1]EVS MASTER'!$H34</f>
        <v>1</v>
      </c>
      <c r="AB38">
        <f>'[1]EVS MASTER'!$I34</f>
        <v>1</v>
      </c>
      <c r="AC38">
        <v>1</v>
      </c>
      <c r="AD38">
        <f>'[1]EVS MASTER'!$J34</f>
        <v>0</v>
      </c>
      <c r="AE38">
        <v>1</v>
      </c>
      <c r="AF38">
        <f t="shared" si="15"/>
        <v>1</v>
      </c>
      <c r="AG38">
        <f>'[1]EVS MASTER'!$K34</f>
        <v>1</v>
      </c>
      <c r="AH38">
        <f t="shared" si="6"/>
        <v>1</v>
      </c>
      <c r="AI38">
        <f>'[1]EVS MASTER'!$L34</f>
        <v>1</v>
      </c>
      <c r="AJ38">
        <v>1</v>
      </c>
      <c r="AK38">
        <f t="shared" si="7"/>
        <v>1</v>
      </c>
      <c r="AL38">
        <v>1</v>
      </c>
      <c r="AM38">
        <f>'[1]EVS MASTER'!$M34</f>
        <v>1</v>
      </c>
      <c r="AN38">
        <v>1</v>
      </c>
      <c r="AO38">
        <f>'[1]EVS MASTER'!$N34</f>
        <v>1</v>
      </c>
      <c r="AP38">
        <v>1</v>
      </c>
      <c r="AQ38">
        <v>1</v>
      </c>
      <c r="AR38">
        <v>1</v>
      </c>
      <c r="AS38">
        <f>'[1]EVS MASTER'!$O34</f>
        <v>1</v>
      </c>
      <c r="AT38">
        <v>1</v>
      </c>
      <c r="AU38">
        <f t="shared" si="16"/>
        <v>37.900000000000027</v>
      </c>
      <c r="AV38">
        <f t="shared" si="17"/>
        <v>10.208888888888893</v>
      </c>
      <c r="AW38">
        <f t="shared" si="18"/>
        <v>11.617777777777778</v>
      </c>
      <c r="AX38">
        <f t="shared" si="19"/>
        <v>7.1433333333333309</v>
      </c>
      <c r="AY38">
        <v>1</v>
      </c>
      <c r="AZ38">
        <v>1</v>
      </c>
      <c r="BA38">
        <v>1</v>
      </c>
      <c r="BG38">
        <f t="shared" si="20"/>
        <v>111.1111111111111</v>
      </c>
      <c r="BH38" s="10">
        <f t="shared" si="21"/>
        <v>3.1250000000000001E-5</v>
      </c>
    </row>
    <row r="39" spans="1:60" ht="29">
      <c r="A39" t="s">
        <v>982</v>
      </c>
      <c r="B39" s="2" t="s">
        <v>1219</v>
      </c>
      <c r="C39" s="2" t="s">
        <v>169</v>
      </c>
      <c r="D39">
        <v>1</v>
      </c>
      <c r="E39">
        <v>1</v>
      </c>
      <c r="F39">
        <f t="shared" si="8"/>
        <v>1</v>
      </c>
      <c r="G39">
        <f t="shared" si="9"/>
        <v>12</v>
      </c>
      <c r="H39">
        <f t="shared" si="10"/>
        <v>12</v>
      </c>
      <c r="I39">
        <f t="shared" si="11"/>
        <v>75</v>
      </c>
      <c r="J39">
        <f>'[1]EVS MASTER'!$C35</f>
        <v>23</v>
      </c>
      <c r="K39">
        <f t="shared" si="12"/>
        <v>1.9166666666666667</v>
      </c>
      <c r="L39">
        <f t="shared" si="13"/>
        <v>63</v>
      </c>
      <c r="M39">
        <f t="shared" si="14"/>
        <v>5.25</v>
      </c>
      <c r="N39">
        <v>1</v>
      </c>
      <c r="O39">
        <v>1</v>
      </c>
      <c r="P39">
        <v>1</v>
      </c>
      <c r="Q39">
        <v>1</v>
      </c>
      <c r="R39">
        <f>'[1]EVS MASTER'!$E35</f>
        <v>1</v>
      </c>
      <c r="S39">
        <v>1</v>
      </c>
      <c r="T39">
        <f t="shared" si="3"/>
        <v>1</v>
      </c>
      <c r="U39">
        <f>'[1]EVS MASTER'!$F35</f>
        <v>1</v>
      </c>
      <c r="V39">
        <v>1</v>
      </c>
      <c r="W39">
        <f t="shared" si="4"/>
        <v>1</v>
      </c>
      <c r="X39">
        <f t="shared" si="5"/>
        <v>1</v>
      </c>
      <c r="Y39">
        <f>'[1]EVS MASTER'!$D35</f>
        <v>1</v>
      </c>
      <c r="Z39">
        <f>'[1]EVS MASTER'!$G35</f>
        <v>1</v>
      </c>
      <c r="AA39">
        <f>'[1]EVS MASTER'!$H35</f>
        <v>1</v>
      </c>
      <c r="AB39">
        <f>'[1]EVS MASTER'!$I35</f>
        <v>1</v>
      </c>
      <c r="AC39">
        <v>1</v>
      </c>
      <c r="AD39">
        <f>'[1]EVS MASTER'!$J35</f>
        <v>0</v>
      </c>
      <c r="AE39">
        <v>1</v>
      </c>
      <c r="AF39">
        <f t="shared" si="15"/>
        <v>1</v>
      </c>
      <c r="AG39">
        <f>'[1]EVS MASTER'!$K35</f>
        <v>0</v>
      </c>
      <c r="AH39">
        <f t="shared" si="6"/>
        <v>1</v>
      </c>
      <c r="AI39">
        <f>'[1]EVS MASTER'!$L35</f>
        <v>1</v>
      </c>
      <c r="AJ39">
        <v>1</v>
      </c>
      <c r="AK39">
        <f t="shared" si="7"/>
        <v>1</v>
      </c>
      <c r="AL39">
        <v>1</v>
      </c>
      <c r="AM39">
        <f>'[1]EVS MASTER'!$M35</f>
        <v>0</v>
      </c>
      <c r="AN39">
        <v>1</v>
      </c>
      <c r="AO39">
        <f>'[1]EVS MASTER'!$N35</f>
        <v>1</v>
      </c>
      <c r="AP39">
        <v>1</v>
      </c>
      <c r="AQ39">
        <v>1</v>
      </c>
      <c r="AR39">
        <v>1</v>
      </c>
      <c r="AS39">
        <f>'[1]EVS MASTER'!$O35</f>
        <v>1</v>
      </c>
      <c r="AT39">
        <v>1</v>
      </c>
      <c r="AU39">
        <f t="shared" si="16"/>
        <v>32.505000000000003</v>
      </c>
      <c r="AV39">
        <f t="shared" si="17"/>
        <v>11.706666666666667</v>
      </c>
      <c r="AW39">
        <f t="shared" si="18"/>
        <v>13.093333333333334</v>
      </c>
      <c r="AX39">
        <f t="shared" si="19"/>
        <v>9.2974999999999994</v>
      </c>
      <c r="AY39">
        <v>1</v>
      </c>
      <c r="AZ39">
        <v>1</v>
      </c>
      <c r="BA39">
        <v>1</v>
      </c>
      <c r="BG39">
        <f t="shared" si="20"/>
        <v>83.333333333333329</v>
      </c>
      <c r="BH39" s="10">
        <f t="shared" si="21"/>
        <v>4.1666666666666665E-5</v>
      </c>
    </row>
    <row r="40" spans="1:60" ht="29">
      <c r="A40">
        <v>20</v>
      </c>
      <c r="B40" s="1" t="s">
        <v>1220</v>
      </c>
      <c r="C40" s="2" t="s">
        <v>169</v>
      </c>
      <c r="D40">
        <v>1</v>
      </c>
      <c r="E40">
        <v>1</v>
      </c>
      <c r="F40">
        <f t="shared" si="8"/>
        <v>1</v>
      </c>
      <c r="G40">
        <f t="shared" si="9"/>
        <v>13</v>
      </c>
      <c r="H40">
        <f t="shared" si="10"/>
        <v>13</v>
      </c>
      <c r="I40">
        <f t="shared" si="11"/>
        <v>76</v>
      </c>
      <c r="J40">
        <f>'[1]EVS MASTER'!$C36</f>
        <v>23</v>
      </c>
      <c r="K40">
        <f t="shared" si="12"/>
        <v>1.7692307692307692</v>
      </c>
      <c r="L40">
        <f t="shared" si="13"/>
        <v>61</v>
      </c>
      <c r="M40">
        <f t="shared" si="14"/>
        <v>4.6923076923076925</v>
      </c>
      <c r="N40">
        <v>1</v>
      </c>
      <c r="O40">
        <v>1</v>
      </c>
      <c r="P40">
        <v>1</v>
      </c>
      <c r="Q40">
        <v>1</v>
      </c>
      <c r="R40">
        <f>'[1]EVS MASTER'!$E36</f>
        <v>1</v>
      </c>
      <c r="S40">
        <v>1</v>
      </c>
      <c r="T40">
        <f t="shared" si="3"/>
        <v>1</v>
      </c>
      <c r="U40">
        <f>'[1]EVS MASTER'!$F36</f>
        <v>1</v>
      </c>
      <c r="V40">
        <v>1</v>
      </c>
      <c r="W40">
        <f t="shared" si="4"/>
        <v>1</v>
      </c>
      <c r="X40">
        <f t="shared" si="5"/>
        <v>1</v>
      </c>
      <c r="Y40">
        <f>'[1]EVS MASTER'!$D36</f>
        <v>0</v>
      </c>
      <c r="Z40">
        <f>'[1]EVS MASTER'!$G36</f>
        <v>1</v>
      </c>
      <c r="AA40">
        <f>'[1]EVS MASTER'!$H36</f>
        <v>1</v>
      </c>
      <c r="AB40">
        <f>'[1]EVS MASTER'!$I36</f>
        <v>1</v>
      </c>
      <c r="AC40">
        <v>1</v>
      </c>
      <c r="AD40">
        <f>'[1]EVS MASTER'!$J36</f>
        <v>0</v>
      </c>
      <c r="AE40">
        <v>1</v>
      </c>
      <c r="AF40">
        <f t="shared" si="15"/>
        <v>3</v>
      </c>
      <c r="AG40">
        <f>'[1]EVS MASTER'!$K36</f>
        <v>1</v>
      </c>
      <c r="AH40">
        <f t="shared" si="6"/>
        <v>1</v>
      </c>
      <c r="AI40">
        <f>'[1]EVS MASTER'!$L36</f>
        <v>0</v>
      </c>
      <c r="AJ40">
        <v>1</v>
      </c>
      <c r="AK40">
        <f t="shared" si="7"/>
        <v>0</v>
      </c>
      <c r="AL40">
        <v>1</v>
      </c>
      <c r="AM40">
        <f>'[1]EVS MASTER'!$M36</f>
        <v>1</v>
      </c>
      <c r="AN40">
        <v>1</v>
      </c>
      <c r="AO40">
        <f>'[1]EVS MASTER'!$N36</f>
        <v>0</v>
      </c>
      <c r="AP40">
        <v>1</v>
      </c>
      <c r="AQ40">
        <v>1</v>
      </c>
      <c r="AR40">
        <v>1</v>
      </c>
      <c r="AS40">
        <f>'[1]EVS MASTER'!$O36</f>
        <v>0</v>
      </c>
      <c r="AT40">
        <v>1</v>
      </c>
      <c r="AU40">
        <f t="shared" si="16"/>
        <v>43.963076923076947</v>
      </c>
      <c r="AV40">
        <f t="shared" si="17"/>
        <v>10.356923076923078</v>
      </c>
      <c r="AW40">
        <f t="shared" si="18"/>
        <v>10.870769230769231</v>
      </c>
      <c r="AX40">
        <f t="shared" si="19"/>
        <v>7.1707692307692312</v>
      </c>
      <c r="AY40">
        <v>1</v>
      </c>
      <c r="AZ40">
        <v>1</v>
      </c>
      <c r="BA40">
        <v>1</v>
      </c>
      <c r="BG40">
        <f t="shared" si="20"/>
        <v>230.76923076923077</v>
      </c>
      <c r="BH40" s="10">
        <f t="shared" si="21"/>
        <v>4.5138888888888894E-5</v>
      </c>
    </row>
    <row r="41" spans="1:60" ht="72.5">
      <c r="A41" t="s">
        <v>985</v>
      </c>
      <c r="B41" s="1" t="s">
        <v>1116</v>
      </c>
      <c r="C41" s="16" t="s">
        <v>171</v>
      </c>
      <c r="D41">
        <v>1</v>
      </c>
      <c r="E41">
        <v>1</v>
      </c>
      <c r="F41">
        <f t="shared" si="8"/>
        <v>1</v>
      </c>
      <c r="G41">
        <f t="shared" si="9"/>
        <v>30</v>
      </c>
      <c r="H41">
        <f t="shared" si="10"/>
        <v>30</v>
      </c>
      <c r="I41">
        <f t="shared" si="11"/>
        <v>170</v>
      </c>
      <c r="J41">
        <f>'[1]EVS MASTER'!$C37</f>
        <v>53</v>
      </c>
      <c r="K41">
        <f t="shared" si="12"/>
        <v>1.7666666666666666</v>
      </c>
      <c r="L41">
        <f t="shared" si="13"/>
        <v>138</v>
      </c>
      <c r="M41">
        <f t="shared" si="14"/>
        <v>4.5999999999999996</v>
      </c>
      <c r="N41">
        <v>1</v>
      </c>
      <c r="O41">
        <v>1</v>
      </c>
      <c r="P41">
        <v>1</v>
      </c>
      <c r="Q41">
        <v>1</v>
      </c>
      <c r="R41">
        <f>'[1]EVS MASTER'!$E37</f>
        <v>0</v>
      </c>
      <c r="S41">
        <v>1</v>
      </c>
      <c r="T41">
        <f t="shared" si="3"/>
        <v>0</v>
      </c>
      <c r="U41">
        <f>'[1]EVS MASTER'!$F37</f>
        <v>1</v>
      </c>
      <c r="V41">
        <v>1</v>
      </c>
      <c r="W41">
        <f t="shared" si="4"/>
        <v>0</v>
      </c>
      <c r="X41">
        <f t="shared" si="5"/>
        <v>1</v>
      </c>
      <c r="Y41">
        <f>'[1]EVS MASTER'!$D37</f>
        <v>0</v>
      </c>
      <c r="Z41">
        <f>'[1]EVS MASTER'!$G37</f>
        <v>1</v>
      </c>
      <c r="AA41">
        <f>'[1]EVS MASTER'!$H37</f>
        <v>0</v>
      </c>
      <c r="AB41">
        <f>'[1]EVS MASTER'!$I37</f>
        <v>1</v>
      </c>
      <c r="AC41">
        <v>1</v>
      </c>
      <c r="AD41">
        <f>'[1]EVS MASTER'!$J37</f>
        <v>1</v>
      </c>
      <c r="AE41">
        <v>1</v>
      </c>
      <c r="AF41">
        <f t="shared" si="15"/>
        <v>3</v>
      </c>
      <c r="AG41">
        <f>'[1]EVS MASTER'!$K37</f>
        <v>0</v>
      </c>
      <c r="AH41">
        <f t="shared" si="6"/>
        <v>1</v>
      </c>
      <c r="AI41">
        <f>'[1]EVS MASTER'!$L37</f>
        <v>0</v>
      </c>
      <c r="AJ41">
        <v>1</v>
      </c>
      <c r="AK41">
        <f t="shared" si="7"/>
        <v>1</v>
      </c>
      <c r="AL41">
        <v>1</v>
      </c>
      <c r="AM41">
        <f>'[1]EVS MASTER'!$M37</f>
        <v>0</v>
      </c>
      <c r="AN41">
        <v>1</v>
      </c>
      <c r="AO41">
        <f>'[1]EVS MASTER'!$N37</f>
        <v>0</v>
      </c>
      <c r="AP41">
        <v>1</v>
      </c>
      <c r="AQ41">
        <v>1</v>
      </c>
      <c r="AR41">
        <v>1</v>
      </c>
      <c r="AS41">
        <f>'[1]EVS MASTER'!$O37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58">
      <c r="A42">
        <v>21</v>
      </c>
      <c r="B42" s="1" t="s">
        <v>1221</v>
      </c>
      <c r="C42" s="2" t="s">
        <v>339</v>
      </c>
      <c r="D42">
        <v>1</v>
      </c>
      <c r="E42">
        <v>1</v>
      </c>
      <c r="F42">
        <f t="shared" si="8"/>
        <v>1</v>
      </c>
      <c r="G42">
        <f t="shared" si="9"/>
        <v>24</v>
      </c>
      <c r="H42">
        <f t="shared" si="10"/>
        <v>24</v>
      </c>
      <c r="I42">
        <f t="shared" si="11"/>
        <v>119</v>
      </c>
      <c r="J42">
        <f>'[1]EVS MASTER'!$C38</f>
        <v>33</v>
      </c>
      <c r="K42">
        <f t="shared" si="12"/>
        <v>1.375</v>
      </c>
      <c r="L42">
        <f t="shared" si="13"/>
        <v>94</v>
      </c>
      <c r="M42">
        <f t="shared" si="14"/>
        <v>3.9166666666666665</v>
      </c>
      <c r="N42">
        <v>1</v>
      </c>
      <c r="O42">
        <v>1</v>
      </c>
      <c r="P42">
        <v>1</v>
      </c>
      <c r="Q42">
        <v>1</v>
      </c>
      <c r="R42">
        <f>'[1]EVS MASTER'!$E38</f>
        <v>1</v>
      </c>
      <c r="S42">
        <v>1</v>
      </c>
      <c r="T42">
        <f t="shared" si="3"/>
        <v>1</v>
      </c>
      <c r="U42">
        <f>'[1]EVS MASTER'!$F38</f>
        <v>1</v>
      </c>
      <c r="V42">
        <v>1</v>
      </c>
      <c r="W42">
        <f t="shared" si="4"/>
        <v>1</v>
      </c>
      <c r="X42">
        <f t="shared" si="5"/>
        <v>1</v>
      </c>
      <c r="Y42">
        <f>'[1]EVS MASTER'!$D38</f>
        <v>0</v>
      </c>
      <c r="Z42">
        <f>'[1]EVS MASTER'!$G38</f>
        <v>0</v>
      </c>
      <c r="AA42">
        <f>'[1]EVS MASTER'!$H38</f>
        <v>1</v>
      </c>
      <c r="AB42">
        <f>'[1]EVS MASTER'!$I38</f>
        <v>1</v>
      </c>
      <c r="AC42">
        <v>1</v>
      </c>
      <c r="AD42">
        <f>'[1]EVS MASTER'!$J38</f>
        <v>0</v>
      </c>
      <c r="AE42">
        <v>1</v>
      </c>
      <c r="AF42">
        <f t="shared" si="15"/>
        <v>2</v>
      </c>
      <c r="AG42">
        <f>'[1]EVS MASTER'!$K38</f>
        <v>1</v>
      </c>
      <c r="AH42">
        <f t="shared" si="6"/>
        <v>1</v>
      </c>
      <c r="AI42">
        <f>'[1]EVS MASTER'!$L38</f>
        <v>0</v>
      </c>
      <c r="AJ42">
        <v>1</v>
      </c>
      <c r="AK42">
        <f t="shared" si="7"/>
        <v>1</v>
      </c>
      <c r="AL42">
        <v>1</v>
      </c>
      <c r="AM42">
        <f>'[1]EVS MASTER'!$M38</f>
        <v>1</v>
      </c>
      <c r="AN42">
        <v>1</v>
      </c>
      <c r="AO42">
        <f>'[1]EVS MASTER'!$N38</f>
        <v>1</v>
      </c>
      <c r="AP42">
        <v>1</v>
      </c>
      <c r="AQ42">
        <v>1</v>
      </c>
      <c r="AR42">
        <v>1</v>
      </c>
      <c r="AS42">
        <f>'[1]EVS MASTER'!$O38</f>
        <v>1</v>
      </c>
      <c r="AT42">
        <v>1</v>
      </c>
      <c r="AU42">
        <f t="shared" si="16"/>
        <v>66.15000000000002</v>
      </c>
      <c r="AV42">
        <f t="shared" si="17"/>
        <v>9.995000000000001</v>
      </c>
      <c r="AW42">
        <f t="shared" si="18"/>
        <v>6.4866666666666646</v>
      </c>
      <c r="AX42">
        <f t="shared" si="19"/>
        <v>9.0174999999999983</v>
      </c>
      <c r="AY42">
        <v>1</v>
      </c>
      <c r="AZ42">
        <v>1</v>
      </c>
      <c r="BA42">
        <v>1</v>
      </c>
      <c r="BG42">
        <f t="shared" si="20"/>
        <v>83.333333333333329</v>
      </c>
      <c r="BH42" s="10">
        <f t="shared" si="21"/>
        <v>8.3333333333333331E-5</v>
      </c>
    </row>
    <row r="43" spans="1:60" ht="43.5">
      <c r="A43">
        <v>22</v>
      </c>
      <c r="B43" s="1" t="s">
        <v>1222</v>
      </c>
      <c r="C43" s="2" t="s">
        <v>169</v>
      </c>
      <c r="D43">
        <v>1</v>
      </c>
      <c r="E43">
        <v>1</v>
      </c>
      <c r="F43">
        <f t="shared" si="8"/>
        <v>1</v>
      </c>
      <c r="G43">
        <f t="shared" si="9"/>
        <v>13</v>
      </c>
      <c r="H43">
        <f t="shared" si="10"/>
        <v>13</v>
      </c>
      <c r="I43">
        <f t="shared" si="11"/>
        <v>82</v>
      </c>
      <c r="J43">
        <f>'[1]EVS MASTER'!$C39</f>
        <v>25</v>
      </c>
      <c r="K43">
        <f t="shared" si="12"/>
        <v>1.9230769230769231</v>
      </c>
      <c r="L43">
        <f t="shared" si="13"/>
        <v>67</v>
      </c>
      <c r="M43">
        <f t="shared" si="14"/>
        <v>5.1538461538461542</v>
      </c>
      <c r="N43">
        <v>1</v>
      </c>
      <c r="O43">
        <v>1</v>
      </c>
      <c r="P43">
        <v>1</v>
      </c>
      <c r="Q43">
        <v>1</v>
      </c>
      <c r="R43">
        <f>'[1]EVS MASTER'!$E39</f>
        <v>1</v>
      </c>
      <c r="S43">
        <v>1</v>
      </c>
      <c r="T43">
        <f t="shared" si="3"/>
        <v>1</v>
      </c>
      <c r="U43">
        <f>'[1]EVS MASTER'!$F39</f>
        <v>1</v>
      </c>
      <c r="V43">
        <v>1</v>
      </c>
      <c r="W43">
        <f t="shared" si="4"/>
        <v>1</v>
      </c>
      <c r="X43">
        <f t="shared" si="5"/>
        <v>1</v>
      </c>
      <c r="Y43">
        <f>'[1]EVS MASTER'!$D39</f>
        <v>1</v>
      </c>
      <c r="Z43">
        <f>'[1]EVS MASTER'!$G39</f>
        <v>1</v>
      </c>
      <c r="AA43">
        <f>'[1]EVS MASTER'!$H39</f>
        <v>0</v>
      </c>
      <c r="AB43">
        <f>'[1]EVS MASTER'!$I39</f>
        <v>1</v>
      </c>
      <c r="AC43">
        <v>1</v>
      </c>
      <c r="AD43">
        <f>'[1]EVS MASTER'!$J39</f>
        <v>0</v>
      </c>
      <c r="AE43">
        <v>1</v>
      </c>
      <c r="AF43">
        <f t="shared" si="15"/>
        <v>3</v>
      </c>
      <c r="AG43">
        <f>'[1]EVS MASTER'!$K39</f>
        <v>1</v>
      </c>
      <c r="AH43">
        <f t="shared" si="6"/>
        <v>1</v>
      </c>
      <c r="AI43">
        <f>'[1]EVS MASTER'!$L39</f>
        <v>0</v>
      </c>
      <c r="AJ43">
        <v>1</v>
      </c>
      <c r="AK43">
        <f t="shared" si="7"/>
        <v>0</v>
      </c>
      <c r="AL43">
        <v>1</v>
      </c>
      <c r="AM43">
        <f>'[1]EVS MASTER'!$M39</f>
        <v>1</v>
      </c>
      <c r="AN43">
        <v>1</v>
      </c>
      <c r="AO43">
        <f>'[1]EVS MASTER'!$N39</f>
        <v>0</v>
      </c>
      <c r="AP43">
        <v>1</v>
      </c>
      <c r="AQ43">
        <v>1</v>
      </c>
      <c r="AR43">
        <v>1</v>
      </c>
      <c r="AS43">
        <f>'[1]EVS MASTER'!$O39</f>
        <v>0</v>
      </c>
      <c r="AT43">
        <v>1</v>
      </c>
      <c r="AU43">
        <f t="shared" si="16"/>
        <v>30.947692307692328</v>
      </c>
      <c r="AV43">
        <f t="shared" si="17"/>
        <v>12.172307692307694</v>
      </c>
      <c r="AW43">
        <f t="shared" si="18"/>
        <v>13.584615384615386</v>
      </c>
      <c r="AX43">
        <f t="shared" si="19"/>
        <v>9.3446153846153877</v>
      </c>
      <c r="AY43">
        <v>1</v>
      </c>
      <c r="AZ43">
        <v>1</v>
      </c>
      <c r="BA43">
        <v>1</v>
      </c>
      <c r="BG43">
        <f t="shared" si="20"/>
        <v>230.76923076923077</v>
      </c>
      <c r="BH43" s="10">
        <f t="shared" si="21"/>
        <v>4.5138888888888894E-5</v>
      </c>
    </row>
    <row r="44" spans="1:60" ht="72.5">
      <c r="A44" t="s">
        <v>990</v>
      </c>
      <c r="B44" s="1" t="s">
        <v>1116</v>
      </c>
      <c r="C44" s="16" t="s">
        <v>171</v>
      </c>
      <c r="D44">
        <v>1</v>
      </c>
      <c r="E44">
        <v>1</v>
      </c>
      <c r="F44">
        <f t="shared" si="8"/>
        <v>1</v>
      </c>
      <c r="G44">
        <f t="shared" si="9"/>
        <v>30</v>
      </c>
      <c r="H44">
        <f t="shared" si="10"/>
        <v>30</v>
      </c>
      <c r="I44">
        <f t="shared" si="11"/>
        <v>170</v>
      </c>
      <c r="J44">
        <f>'[1]EVS MASTER'!$C40</f>
        <v>53</v>
      </c>
      <c r="K44">
        <f t="shared" si="12"/>
        <v>1.7666666666666666</v>
      </c>
      <c r="L44">
        <f t="shared" si="13"/>
        <v>138</v>
      </c>
      <c r="M44">
        <f t="shared" si="14"/>
        <v>4.5999999999999996</v>
      </c>
      <c r="N44">
        <v>1</v>
      </c>
      <c r="O44">
        <v>1</v>
      </c>
      <c r="P44">
        <v>1</v>
      </c>
      <c r="Q44">
        <v>1</v>
      </c>
      <c r="R44">
        <f>'[1]EVS MASTER'!$E40</f>
        <v>0</v>
      </c>
      <c r="S44">
        <v>1</v>
      </c>
      <c r="T44">
        <f t="shared" si="3"/>
        <v>0</v>
      </c>
      <c r="U44">
        <f>'[1]EVS MASTER'!$F40</f>
        <v>1</v>
      </c>
      <c r="V44">
        <v>1</v>
      </c>
      <c r="W44">
        <f t="shared" si="4"/>
        <v>0</v>
      </c>
      <c r="X44">
        <f t="shared" si="5"/>
        <v>1</v>
      </c>
      <c r="Y44">
        <f>'[1]EVS MASTER'!$D40</f>
        <v>0</v>
      </c>
      <c r="Z44">
        <f>'[1]EVS MASTER'!$G40</f>
        <v>1</v>
      </c>
      <c r="AA44">
        <f>'[1]EVS MASTER'!$H40</f>
        <v>0</v>
      </c>
      <c r="AB44">
        <f>'[1]EVS MASTER'!$I40</f>
        <v>1</v>
      </c>
      <c r="AC44">
        <v>1</v>
      </c>
      <c r="AD44">
        <f>'[1]EVS MASTER'!$J40</f>
        <v>1</v>
      </c>
      <c r="AE44">
        <v>1</v>
      </c>
      <c r="AF44">
        <f t="shared" si="15"/>
        <v>3</v>
      </c>
      <c r="AG44">
        <f>'[1]EVS MASTER'!$K40</f>
        <v>0</v>
      </c>
      <c r="AH44">
        <f t="shared" si="6"/>
        <v>1</v>
      </c>
      <c r="AI44">
        <f>'[1]EVS MASTER'!$L40</f>
        <v>0</v>
      </c>
      <c r="AJ44">
        <v>1</v>
      </c>
      <c r="AK44">
        <f t="shared" si="7"/>
        <v>1</v>
      </c>
      <c r="AL44">
        <v>1</v>
      </c>
      <c r="AM44">
        <f>'[1]EVS MASTER'!$M40</f>
        <v>0</v>
      </c>
      <c r="AN44">
        <v>1</v>
      </c>
      <c r="AO44">
        <f>'[1]EVS MASTER'!$N40</f>
        <v>0</v>
      </c>
      <c r="AP44">
        <v>1</v>
      </c>
      <c r="AQ44">
        <v>1</v>
      </c>
      <c r="AR44">
        <v>1</v>
      </c>
      <c r="AS44">
        <f>'[1]EVS MASTER'!$O40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29">
      <c r="A45" t="s">
        <v>403</v>
      </c>
      <c r="B45" s="1" t="s">
        <v>1223</v>
      </c>
      <c r="C45" s="2" t="s">
        <v>169</v>
      </c>
      <c r="D45">
        <v>1</v>
      </c>
      <c r="E45">
        <v>1</v>
      </c>
      <c r="F45">
        <f t="shared" si="8"/>
        <v>1</v>
      </c>
      <c r="G45">
        <f t="shared" si="9"/>
        <v>13</v>
      </c>
      <c r="H45">
        <f t="shared" si="10"/>
        <v>13</v>
      </c>
      <c r="I45">
        <f t="shared" si="11"/>
        <v>70</v>
      </c>
      <c r="J45">
        <f>'[1]EVS MASTER'!$C41</f>
        <v>20</v>
      </c>
      <c r="K45">
        <f t="shared" si="12"/>
        <v>1.5384615384615385</v>
      </c>
      <c r="L45">
        <f t="shared" si="13"/>
        <v>57</v>
      </c>
      <c r="M45">
        <f t="shared" si="14"/>
        <v>4.384615384615385</v>
      </c>
      <c r="N45">
        <v>1</v>
      </c>
      <c r="O45">
        <v>1</v>
      </c>
      <c r="P45">
        <v>1</v>
      </c>
      <c r="Q45">
        <v>1</v>
      </c>
      <c r="R45">
        <f>'[1]EVS MASTER'!$E41</f>
        <v>1</v>
      </c>
      <c r="S45">
        <v>1</v>
      </c>
      <c r="T45">
        <f t="shared" si="3"/>
        <v>1</v>
      </c>
      <c r="U45">
        <f>'[1]EVS MASTER'!$F41</f>
        <v>1</v>
      </c>
      <c r="V45">
        <v>1</v>
      </c>
      <c r="W45">
        <f t="shared" si="4"/>
        <v>1</v>
      </c>
      <c r="X45">
        <f t="shared" si="5"/>
        <v>1</v>
      </c>
      <c r="Y45">
        <f>'[1]EVS MASTER'!$D41</f>
        <v>1</v>
      </c>
      <c r="Z45">
        <f>'[1]EVS MASTER'!$G41</f>
        <v>1</v>
      </c>
      <c r="AA45">
        <f>'[1]EVS MASTER'!$H41</f>
        <v>1</v>
      </c>
      <c r="AB45">
        <f>'[1]EVS MASTER'!$I41</f>
        <v>1</v>
      </c>
      <c r="AC45">
        <v>1</v>
      </c>
      <c r="AD45">
        <f>'[1]EVS MASTER'!$J41</f>
        <v>0</v>
      </c>
      <c r="AE45">
        <v>1</v>
      </c>
      <c r="AF45">
        <f t="shared" si="15"/>
        <v>1</v>
      </c>
      <c r="AG45">
        <f>'[1]EVS MASTER'!$K41</f>
        <v>0</v>
      </c>
      <c r="AH45">
        <f t="shared" si="6"/>
        <v>1</v>
      </c>
      <c r="AI45">
        <f>'[1]EVS MASTER'!$L41</f>
        <v>1</v>
      </c>
      <c r="AJ45">
        <v>1</v>
      </c>
      <c r="AK45">
        <f t="shared" si="7"/>
        <v>1</v>
      </c>
      <c r="AL45">
        <v>1</v>
      </c>
      <c r="AM45">
        <f>'[1]EVS MASTER'!$M41</f>
        <v>0</v>
      </c>
      <c r="AN45">
        <v>1</v>
      </c>
      <c r="AO45">
        <f>'[1]EVS MASTER'!$N41</f>
        <v>1</v>
      </c>
      <c r="AP45">
        <v>1</v>
      </c>
      <c r="AQ45">
        <v>1</v>
      </c>
      <c r="AR45">
        <v>1</v>
      </c>
      <c r="AS45">
        <f>'[1]EVS MASTER'!$O41</f>
        <v>1</v>
      </c>
      <c r="AT45">
        <v>1</v>
      </c>
      <c r="AU45">
        <f t="shared" si="16"/>
        <v>63.486153846153847</v>
      </c>
      <c r="AV45">
        <f t="shared" si="17"/>
        <v>7.6338461538461573</v>
      </c>
      <c r="AW45">
        <f t="shared" si="18"/>
        <v>8.1569230769230749</v>
      </c>
      <c r="AX45">
        <f t="shared" si="19"/>
        <v>5.721538461538465</v>
      </c>
      <c r="AY45">
        <v>1</v>
      </c>
      <c r="AZ45">
        <v>1</v>
      </c>
      <c r="BA45">
        <v>1</v>
      </c>
      <c r="BG45">
        <f t="shared" si="20"/>
        <v>76.923076923076934</v>
      </c>
      <c r="BH45" s="10">
        <f t="shared" si="21"/>
        <v>4.5138888888888894E-5</v>
      </c>
    </row>
    <row r="46" spans="1:60" ht="43.5">
      <c r="A46" t="s">
        <v>405</v>
      </c>
      <c r="B46" s="1" t="s">
        <v>1224</v>
      </c>
      <c r="C46" s="2" t="s">
        <v>169</v>
      </c>
      <c r="D46">
        <v>1</v>
      </c>
      <c r="E46">
        <v>1</v>
      </c>
      <c r="F46">
        <f t="shared" si="8"/>
        <v>1</v>
      </c>
      <c r="G46">
        <f t="shared" si="9"/>
        <v>16</v>
      </c>
      <c r="H46">
        <f t="shared" si="10"/>
        <v>16</v>
      </c>
      <c r="I46">
        <f t="shared" si="11"/>
        <v>85</v>
      </c>
      <c r="J46">
        <f>'[1]EVS MASTER'!$C42</f>
        <v>23</v>
      </c>
      <c r="K46">
        <f t="shared" si="12"/>
        <v>1.4375</v>
      </c>
      <c r="L46">
        <f t="shared" si="13"/>
        <v>69</v>
      </c>
      <c r="M46">
        <f t="shared" si="14"/>
        <v>4.3125</v>
      </c>
      <c r="N46">
        <v>1</v>
      </c>
      <c r="O46">
        <v>1</v>
      </c>
      <c r="P46">
        <v>1</v>
      </c>
      <c r="Q46">
        <v>1</v>
      </c>
      <c r="R46">
        <f>'[1]EVS MASTER'!$E42</f>
        <v>1</v>
      </c>
      <c r="S46">
        <v>1</v>
      </c>
      <c r="T46">
        <f t="shared" si="3"/>
        <v>1</v>
      </c>
      <c r="U46">
        <f>'[1]EVS MASTER'!$F42</f>
        <v>1</v>
      </c>
      <c r="V46">
        <v>1</v>
      </c>
      <c r="W46">
        <f t="shared" si="4"/>
        <v>1</v>
      </c>
      <c r="X46">
        <f t="shared" si="5"/>
        <v>1</v>
      </c>
      <c r="Y46">
        <f>'[1]EVS MASTER'!$D42</f>
        <v>1</v>
      </c>
      <c r="Z46">
        <f>'[1]EVS MASTER'!$G42</f>
        <v>1</v>
      </c>
      <c r="AA46">
        <f>'[1]EVS MASTER'!$H42</f>
        <v>1</v>
      </c>
      <c r="AB46">
        <f>'[1]EVS MASTER'!$I42</f>
        <v>1</v>
      </c>
      <c r="AC46">
        <v>1</v>
      </c>
      <c r="AD46">
        <f>'[1]EVS MASTER'!$J42</f>
        <v>0</v>
      </c>
      <c r="AE46">
        <v>1</v>
      </c>
      <c r="AF46">
        <f t="shared" si="15"/>
        <v>1</v>
      </c>
      <c r="AG46">
        <f>'[1]EVS MASTER'!$K42</f>
        <v>0</v>
      </c>
      <c r="AH46">
        <f t="shared" si="6"/>
        <v>1</v>
      </c>
      <c r="AI46">
        <f>'[1]EVS MASTER'!$L42</f>
        <v>1</v>
      </c>
      <c r="AJ46">
        <v>1</v>
      </c>
      <c r="AK46">
        <f t="shared" si="7"/>
        <v>1</v>
      </c>
      <c r="AL46">
        <v>1</v>
      </c>
      <c r="AM46">
        <f>'[1]EVS MASTER'!$M42</f>
        <v>0</v>
      </c>
      <c r="AN46">
        <v>1</v>
      </c>
      <c r="AO46">
        <f>'[1]EVS MASTER'!$N42</f>
        <v>1</v>
      </c>
      <c r="AP46">
        <v>1</v>
      </c>
      <c r="AQ46">
        <v>1</v>
      </c>
      <c r="AR46">
        <v>1</v>
      </c>
      <c r="AS46">
        <f>'[1]EVS MASTER'!$O42</f>
        <v>1</v>
      </c>
      <c r="AT46">
        <v>1</v>
      </c>
      <c r="AU46">
        <f t="shared" si="16"/>
        <v>68.982500000000016</v>
      </c>
      <c r="AV46">
        <f t="shared" si="17"/>
        <v>7.6125000000000007</v>
      </c>
      <c r="AW46">
        <f t="shared" si="18"/>
        <v>8.0749999999999957</v>
      </c>
      <c r="AX46">
        <f t="shared" si="19"/>
        <v>6.8818750000000009</v>
      </c>
      <c r="AY46">
        <v>1</v>
      </c>
      <c r="AZ46">
        <v>1</v>
      </c>
      <c r="BA46">
        <v>1</v>
      </c>
      <c r="BG46">
        <f t="shared" si="20"/>
        <v>62.5</v>
      </c>
      <c r="BH46" s="10">
        <f t="shared" si="21"/>
        <v>5.5555555555555558E-5</v>
      </c>
    </row>
    <row r="47" spans="1:60" ht="43.5">
      <c r="A47">
        <v>24</v>
      </c>
      <c r="B47" s="1" t="s">
        <v>1225</v>
      </c>
      <c r="C47" s="16" t="s">
        <v>171</v>
      </c>
      <c r="D47">
        <v>1</v>
      </c>
      <c r="E47">
        <v>1</v>
      </c>
      <c r="F47">
        <f t="shared" si="8"/>
        <v>1</v>
      </c>
      <c r="G47">
        <f t="shared" si="9"/>
        <v>15</v>
      </c>
      <c r="H47">
        <f t="shared" si="10"/>
        <v>15</v>
      </c>
      <c r="I47">
        <f t="shared" si="11"/>
        <v>92</v>
      </c>
      <c r="J47">
        <f>'[1]EVS MASTER'!$C43</f>
        <v>27</v>
      </c>
      <c r="K47">
        <f t="shared" si="12"/>
        <v>1.8</v>
      </c>
      <c r="L47">
        <f t="shared" si="13"/>
        <v>73</v>
      </c>
      <c r="M47">
        <f t="shared" si="14"/>
        <v>4.8666666666666663</v>
      </c>
      <c r="N47">
        <v>0</v>
      </c>
      <c r="O47">
        <v>1</v>
      </c>
      <c r="P47">
        <v>0</v>
      </c>
      <c r="Q47">
        <v>0</v>
      </c>
      <c r="R47">
        <f>'[1]EVS MASTER'!$E43</f>
        <v>1</v>
      </c>
      <c r="S47">
        <v>1</v>
      </c>
      <c r="T47">
        <f t="shared" si="3"/>
        <v>0</v>
      </c>
      <c r="U47">
        <f>'[1]EVS MASTER'!$F43</f>
        <v>1</v>
      </c>
      <c r="V47">
        <v>1</v>
      </c>
      <c r="W47">
        <f t="shared" si="4"/>
        <v>0</v>
      </c>
      <c r="X47">
        <f t="shared" si="5"/>
        <v>1</v>
      </c>
      <c r="Y47">
        <f>'[1]EVS MASTER'!$D43</f>
        <v>1</v>
      </c>
      <c r="Z47">
        <f>'[1]EVS MASTER'!$G43</f>
        <v>0</v>
      </c>
      <c r="AA47">
        <f>'[1]EVS MASTER'!$H43</f>
        <v>1</v>
      </c>
      <c r="AB47">
        <f>'[1]EVS MASTER'!$I43</f>
        <v>1</v>
      </c>
      <c r="AC47">
        <v>1</v>
      </c>
      <c r="AD47">
        <f>'[1]EVS MASTER'!$J43</f>
        <v>0</v>
      </c>
      <c r="AE47">
        <v>1</v>
      </c>
      <c r="AF47">
        <f t="shared" si="15"/>
        <v>5</v>
      </c>
      <c r="AG47">
        <f>'[1]EVS MASTER'!$K43</f>
        <v>0</v>
      </c>
      <c r="AH47">
        <f t="shared" si="6"/>
        <v>1</v>
      </c>
      <c r="AI47">
        <f>'[1]EVS MASTER'!$L43</f>
        <v>1</v>
      </c>
      <c r="AJ47">
        <v>1</v>
      </c>
      <c r="AK47">
        <f t="shared" si="7"/>
        <v>0</v>
      </c>
      <c r="AL47">
        <v>1</v>
      </c>
      <c r="AM47">
        <f>'[1]EVS MASTER'!$M43</f>
        <v>1</v>
      </c>
      <c r="AN47">
        <v>1</v>
      </c>
      <c r="AO47">
        <f>'[1]EVS MASTER'!$N43</f>
        <v>1</v>
      </c>
      <c r="AP47">
        <v>1</v>
      </c>
      <c r="AQ47">
        <v>1</v>
      </c>
      <c r="AR47">
        <v>1</v>
      </c>
      <c r="AS47">
        <f>'[1]EVS MASTER'!$O43</f>
        <v>1</v>
      </c>
      <c r="AT47">
        <v>1</v>
      </c>
      <c r="AU47">
        <f t="shared" si="16"/>
        <v>39.330000000000013</v>
      </c>
      <c r="AV47">
        <f t="shared" si="17"/>
        <v>11.500000000000004</v>
      </c>
      <c r="AW47">
        <f t="shared" si="18"/>
        <v>12.802666666666664</v>
      </c>
      <c r="AX47">
        <f t="shared" si="19"/>
        <v>8.9919999999999973</v>
      </c>
      <c r="AY47">
        <v>1</v>
      </c>
      <c r="AZ47">
        <v>1</v>
      </c>
      <c r="BA47">
        <v>1</v>
      </c>
      <c r="BG47">
        <f t="shared" si="20"/>
        <v>333.33333333333331</v>
      </c>
      <c r="BH47" s="10">
        <f t="shared" si="21"/>
        <v>5.208333333333333E-5</v>
      </c>
    </row>
    <row r="48" spans="1:60" ht="58">
      <c r="A48" t="s">
        <v>994</v>
      </c>
      <c r="B48" s="1" t="s">
        <v>1226</v>
      </c>
      <c r="C48" s="2" t="s">
        <v>339</v>
      </c>
      <c r="D48">
        <v>1</v>
      </c>
      <c r="E48">
        <v>1</v>
      </c>
      <c r="F48">
        <f t="shared" si="8"/>
        <v>1</v>
      </c>
      <c r="G48">
        <f t="shared" si="9"/>
        <v>20</v>
      </c>
      <c r="H48">
        <f t="shared" si="10"/>
        <v>20</v>
      </c>
      <c r="I48">
        <f t="shared" si="11"/>
        <v>117</v>
      </c>
      <c r="J48">
        <f>'[1]EVS MASTER'!$C44</f>
        <v>36</v>
      </c>
      <c r="K48">
        <f t="shared" si="12"/>
        <v>1.8</v>
      </c>
      <c r="L48">
        <f t="shared" si="13"/>
        <v>96</v>
      </c>
      <c r="M48">
        <f t="shared" si="14"/>
        <v>4.8</v>
      </c>
      <c r="N48">
        <v>1</v>
      </c>
      <c r="O48">
        <v>1</v>
      </c>
      <c r="P48">
        <v>0</v>
      </c>
      <c r="Q48">
        <v>1</v>
      </c>
      <c r="R48">
        <f>'[1]EVS MASTER'!$E44</f>
        <v>1</v>
      </c>
      <c r="S48">
        <v>1</v>
      </c>
      <c r="T48">
        <f t="shared" si="3"/>
        <v>1</v>
      </c>
      <c r="U48">
        <f>'[1]EVS MASTER'!$F44</f>
        <v>1</v>
      </c>
      <c r="V48">
        <v>1</v>
      </c>
      <c r="W48">
        <f t="shared" si="4"/>
        <v>0</v>
      </c>
      <c r="X48">
        <f t="shared" si="5"/>
        <v>1</v>
      </c>
      <c r="Y48">
        <f>'[1]EVS MASTER'!$D44</f>
        <v>1</v>
      </c>
      <c r="Z48">
        <f>'[1]EVS MASTER'!$G44</f>
        <v>1</v>
      </c>
      <c r="AA48">
        <f>'[1]EVS MASTER'!$H44</f>
        <v>1</v>
      </c>
      <c r="AB48">
        <f>'[1]EVS MASTER'!$I44</f>
        <v>1</v>
      </c>
      <c r="AC48">
        <v>1</v>
      </c>
      <c r="AD48">
        <f>'[1]EVS MASTER'!$J44</f>
        <v>1</v>
      </c>
      <c r="AE48">
        <v>1</v>
      </c>
      <c r="AF48">
        <f t="shared" si="15"/>
        <v>2</v>
      </c>
      <c r="AG48">
        <f>'[1]EVS MASTER'!$K44</f>
        <v>1</v>
      </c>
      <c r="AH48">
        <f t="shared" si="6"/>
        <v>1</v>
      </c>
      <c r="AI48">
        <f>'[1]EVS MASTER'!$L44</f>
        <v>1</v>
      </c>
      <c r="AJ48">
        <v>1</v>
      </c>
      <c r="AK48">
        <f t="shared" si="7"/>
        <v>1</v>
      </c>
      <c r="AL48">
        <v>1</v>
      </c>
      <c r="AM48">
        <f>'[1]EVS MASTER'!$M44</f>
        <v>0</v>
      </c>
      <c r="AN48">
        <v>1</v>
      </c>
      <c r="AO48">
        <f>'[1]EVS MASTER'!$N44</f>
        <v>0</v>
      </c>
      <c r="AP48">
        <v>1</v>
      </c>
      <c r="AQ48">
        <v>1</v>
      </c>
      <c r="AR48">
        <v>1</v>
      </c>
      <c r="AS48">
        <f>'[1]EVS MASTER'!$O44</f>
        <v>0</v>
      </c>
      <c r="AT48">
        <v>1</v>
      </c>
      <c r="AU48">
        <f t="shared" si="16"/>
        <v>34.25500000000001</v>
      </c>
      <c r="AV48">
        <f t="shared" si="17"/>
        <v>13.450000000000003</v>
      </c>
      <c r="AW48">
        <f t="shared" si="18"/>
        <v>11.531999999999996</v>
      </c>
      <c r="AX48">
        <f t="shared" si="19"/>
        <v>11.178000000000004</v>
      </c>
      <c r="AY48">
        <v>1</v>
      </c>
      <c r="AZ48">
        <v>1</v>
      </c>
      <c r="BA48">
        <v>1</v>
      </c>
      <c r="BG48">
        <f t="shared" si="20"/>
        <v>100</v>
      </c>
      <c r="BH48" s="10">
        <f t="shared" si="21"/>
        <v>6.9444444444444444E-5</v>
      </c>
    </row>
    <row r="49" spans="1:60" ht="29">
      <c r="A49" t="s">
        <v>1227</v>
      </c>
      <c r="B49" s="1" t="s">
        <v>1228</v>
      </c>
      <c r="C49" s="2" t="s">
        <v>169</v>
      </c>
      <c r="D49">
        <v>1</v>
      </c>
      <c r="E49">
        <v>1</v>
      </c>
      <c r="F49">
        <f t="shared" si="8"/>
        <v>1</v>
      </c>
      <c r="G49">
        <f t="shared" si="9"/>
        <v>9</v>
      </c>
      <c r="H49">
        <f t="shared" si="10"/>
        <v>9</v>
      </c>
      <c r="I49">
        <f t="shared" si="11"/>
        <v>56</v>
      </c>
      <c r="J49">
        <f>'[1]EVS MASTER'!$C45</f>
        <v>16</v>
      </c>
      <c r="K49">
        <f t="shared" si="12"/>
        <v>1.7777777777777777</v>
      </c>
      <c r="L49">
        <f t="shared" si="13"/>
        <v>47</v>
      </c>
      <c r="M49">
        <f t="shared" si="14"/>
        <v>5.2222222222222223</v>
      </c>
      <c r="N49">
        <v>1</v>
      </c>
      <c r="O49">
        <v>1</v>
      </c>
      <c r="P49">
        <v>1</v>
      </c>
      <c r="Q49">
        <v>1</v>
      </c>
      <c r="R49">
        <f>'[1]EVS MASTER'!$E45</f>
        <v>1</v>
      </c>
      <c r="S49">
        <v>1</v>
      </c>
      <c r="T49">
        <f t="shared" si="3"/>
        <v>1</v>
      </c>
      <c r="U49">
        <f>'[1]EVS MASTER'!$F45</f>
        <v>1</v>
      </c>
      <c r="V49">
        <v>1</v>
      </c>
      <c r="W49">
        <f t="shared" si="4"/>
        <v>1</v>
      </c>
      <c r="X49">
        <f t="shared" si="5"/>
        <v>1</v>
      </c>
      <c r="Y49">
        <f>'[1]EVS MASTER'!$D45</f>
        <v>1</v>
      </c>
      <c r="Z49">
        <f>'[1]EVS MASTER'!$G45</f>
        <v>1</v>
      </c>
      <c r="AA49">
        <f>'[1]EVS MASTER'!$H45</f>
        <v>1</v>
      </c>
      <c r="AB49">
        <f>'[1]EVS MASTER'!$I45</f>
        <v>1</v>
      </c>
      <c r="AC49">
        <v>1</v>
      </c>
      <c r="AD49">
        <f>'[1]EVS MASTER'!$J45</f>
        <v>1</v>
      </c>
      <c r="AE49">
        <v>1</v>
      </c>
      <c r="AF49">
        <f t="shared" si="15"/>
        <v>1</v>
      </c>
      <c r="AG49">
        <f>'[1]EVS MASTER'!$K45</f>
        <v>0</v>
      </c>
      <c r="AH49">
        <f t="shared" si="6"/>
        <v>1</v>
      </c>
      <c r="AI49">
        <f>'[1]EVS MASTER'!$L45</f>
        <v>1</v>
      </c>
      <c r="AJ49">
        <v>1</v>
      </c>
      <c r="AK49">
        <f t="shared" si="7"/>
        <v>1</v>
      </c>
      <c r="AL49">
        <v>1</v>
      </c>
      <c r="AM49">
        <f>'[1]EVS MASTER'!$M45</f>
        <v>1</v>
      </c>
      <c r="AN49">
        <v>1</v>
      </c>
      <c r="AO49">
        <f>'[1]EVS MASTER'!$N45</f>
        <v>1</v>
      </c>
      <c r="AP49">
        <v>1</v>
      </c>
      <c r="AQ49">
        <v>1</v>
      </c>
      <c r="AR49">
        <v>1</v>
      </c>
      <c r="AS49">
        <f>'[1]EVS MASTER'!$O45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58">
      <c r="A50">
        <v>25</v>
      </c>
      <c r="B50" s="1" t="s">
        <v>1229</v>
      </c>
      <c r="C50" s="2" t="s">
        <v>174</v>
      </c>
      <c r="D50">
        <v>1</v>
      </c>
      <c r="E50">
        <v>1</v>
      </c>
      <c r="F50">
        <f t="shared" si="8"/>
        <v>1</v>
      </c>
      <c r="G50">
        <f t="shared" si="9"/>
        <v>22</v>
      </c>
      <c r="H50">
        <f t="shared" si="10"/>
        <v>22</v>
      </c>
      <c r="I50">
        <f t="shared" si="11"/>
        <v>114</v>
      </c>
      <c r="J50">
        <f>'[1]EVS MASTER'!$C46</f>
        <v>36</v>
      </c>
      <c r="K50">
        <f t="shared" si="12"/>
        <v>1.6363636363636365</v>
      </c>
      <c r="L50">
        <f t="shared" si="13"/>
        <v>91</v>
      </c>
      <c r="M50">
        <f t="shared" si="14"/>
        <v>4.1363636363636367</v>
      </c>
      <c r="N50">
        <v>1</v>
      </c>
      <c r="O50">
        <v>1</v>
      </c>
      <c r="P50">
        <v>1</v>
      </c>
      <c r="Q50">
        <v>1</v>
      </c>
      <c r="R50">
        <f>'[1]EVS MASTER'!$E46</f>
        <v>1</v>
      </c>
      <c r="S50">
        <v>1</v>
      </c>
      <c r="T50">
        <f t="shared" si="3"/>
        <v>1</v>
      </c>
      <c r="U50">
        <f>'[1]EVS MASTER'!$F46</f>
        <v>1</v>
      </c>
      <c r="V50">
        <v>1</v>
      </c>
      <c r="W50">
        <f t="shared" si="4"/>
        <v>1</v>
      </c>
      <c r="X50">
        <f t="shared" si="5"/>
        <v>1</v>
      </c>
      <c r="Y50">
        <f>'[1]EVS MASTER'!$D46</f>
        <v>0</v>
      </c>
      <c r="Z50">
        <f>'[1]EVS MASTER'!$G46</f>
        <v>1</v>
      </c>
      <c r="AA50">
        <f>'[1]EVS MASTER'!$H46</f>
        <v>0</v>
      </c>
      <c r="AB50">
        <f>'[1]EVS MASTER'!$I46</f>
        <v>1</v>
      </c>
      <c r="AC50">
        <v>1</v>
      </c>
      <c r="AD50">
        <f>'[1]EVS MASTER'!$J46</f>
        <v>0</v>
      </c>
      <c r="AE50">
        <v>1</v>
      </c>
      <c r="AF50">
        <f t="shared" si="15"/>
        <v>2</v>
      </c>
      <c r="AG50">
        <f>'[1]EVS MASTER'!$K46</f>
        <v>1</v>
      </c>
      <c r="AH50">
        <f t="shared" si="6"/>
        <v>1</v>
      </c>
      <c r="AI50">
        <f>'[1]EVS MASTER'!$L46</f>
        <v>1</v>
      </c>
      <c r="AJ50">
        <v>1</v>
      </c>
      <c r="AK50">
        <f t="shared" si="7"/>
        <v>1</v>
      </c>
      <c r="AL50">
        <v>1</v>
      </c>
      <c r="AM50">
        <f>'[1]EVS MASTER'!$M46</f>
        <v>1</v>
      </c>
      <c r="AN50">
        <v>1</v>
      </c>
      <c r="AO50">
        <f>'[1]EVS MASTER'!$N46</f>
        <v>1</v>
      </c>
      <c r="AP50">
        <v>1</v>
      </c>
      <c r="AQ50">
        <v>1</v>
      </c>
      <c r="AR50">
        <v>1</v>
      </c>
      <c r="AS50">
        <f>'[1]EVS MASTER'!$O46</f>
        <v>1</v>
      </c>
      <c r="AT50">
        <v>1</v>
      </c>
      <c r="AU50">
        <f t="shared" si="16"/>
        <v>46.068636363636372</v>
      </c>
      <c r="AV50">
        <f t="shared" si="17"/>
        <v>12.299090909090911</v>
      </c>
      <c r="AW50">
        <f t="shared" si="18"/>
        <v>7.7109090909090945</v>
      </c>
      <c r="AX50">
        <f t="shared" si="19"/>
        <v>9.0522727272727295</v>
      </c>
      <c r="AY50">
        <v>1</v>
      </c>
      <c r="AZ50">
        <v>1</v>
      </c>
      <c r="BA50">
        <v>1</v>
      </c>
      <c r="BG50">
        <f t="shared" si="20"/>
        <v>90.909090909090907</v>
      </c>
      <c r="BH50" s="10">
        <f t="shared" si="21"/>
        <v>7.6388888888888887E-5</v>
      </c>
    </row>
    <row r="51" spans="1:60" ht="29">
      <c r="A51" t="s">
        <v>998</v>
      </c>
      <c r="B51" s="1" t="s">
        <v>1123</v>
      </c>
      <c r="C51" s="2" t="s">
        <v>169</v>
      </c>
      <c r="D51">
        <v>1</v>
      </c>
      <c r="E51">
        <v>1</v>
      </c>
      <c r="F51">
        <f t="shared" si="8"/>
        <v>1</v>
      </c>
      <c r="G51">
        <f t="shared" si="9"/>
        <v>10</v>
      </c>
      <c r="H51">
        <f t="shared" si="10"/>
        <v>10</v>
      </c>
      <c r="I51">
        <f t="shared" si="11"/>
        <v>62</v>
      </c>
      <c r="J51">
        <f>'[1]EVS MASTER'!$C47</f>
        <v>19</v>
      </c>
      <c r="K51">
        <f t="shared" si="12"/>
        <v>1.9</v>
      </c>
      <c r="L51">
        <f t="shared" si="13"/>
        <v>52</v>
      </c>
      <c r="M51">
        <f t="shared" si="14"/>
        <v>5.2</v>
      </c>
      <c r="N51">
        <v>1</v>
      </c>
      <c r="O51">
        <v>0</v>
      </c>
      <c r="P51">
        <v>1</v>
      </c>
      <c r="Q51">
        <v>1</v>
      </c>
      <c r="R51">
        <f>'[1]EVS MASTER'!$E47</f>
        <v>1</v>
      </c>
      <c r="S51">
        <v>1</v>
      </c>
      <c r="T51">
        <f t="shared" si="3"/>
        <v>1</v>
      </c>
      <c r="U51">
        <f>'[1]EVS MASTER'!$F47</f>
        <v>1</v>
      </c>
      <c r="V51">
        <v>1</v>
      </c>
      <c r="W51">
        <f t="shared" si="4"/>
        <v>1</v>
      </c>
      <c r="X51">
        <f t="shared" si="5"/>
        <v>1</v>
      </c>
      <c r="Y51">
        <f>'[1]EVS MASTER'!$D47</f>
        <v>0</v>
      </c>
      <c r="Z51">
        <f>'[1]EVS MASTER'!$G47</f>
        <v>1</v>
      </c>
      <c r="AA51">
        <f>'[1]EVS MASTER'!$H47</f>
        <v>1</v>
      </c>
      <c r="AB51">
        <f>'[1]EVS MASTER'!$I47</f>
        <v>1</v>
      </c>
      <c r="AC51">
        <v>1</v>
      </c>
      <c r="AD51">
        <f>'[1]EVS MASTER'!$J47</f>
        <v>1</v>
      </c>
      <c r="AE51">
        <v>1</v>
      </c>
      <c r="AF51">
        <f t="shared" si="15"/>
        <v>1</v>
      </c>
      <c r="AG51">
        <f>'[1]EVS MASTER'!$K47</f>
        <v>1</v>
      </c>
      <c r="AH51">
        <f t="shared" si="6"/>
        <v>1</v>
      </c>
      <c r="AI51">
        <f>'[1]EVS MASTER'!$L47</f>
        <v>1</v>
      </c>
      <c r="AJ51">
        <v>1</v>
      </c>
      <c r="AK51">
        <f t="shared" si="7"/>
        <v>1</v>
      </c>
      <c r="AL51">
        <v>1</v>
      </c>
      <c r="AM51">
        <f>'[1]EVS MASTER'!$M47</f>
        <v>1</v>
      </c>
      <c r="AN51">
        <v>1</v>
      </c>
      <c r="AO51">
        <f>'[1]EVS MASTER'!$N47</f>
        <v>1</v>
      </c>
      <c r="AP51">
        <v>1</v>
      </c>
      <c r="AQ51">
        <v>1</v>
      </c>
      <c r="AR51">
        <v>1</v>
      </c>
      <c r="AS51">
        <f>'[1]EVS MASTER'!$O47</f>
        <v>1</v>
      </c>
      <c r="AT51">
        <v>1</v>
      </c>
      <c r="AU51">
        <f t="shared" si="16"/>
        <v>35.945000000000029</v>
      </c>
      <c r="AV51">
        <f t="shared" si="17"/>
        <v>10.73</v>
      </c>
      <c r="AW51">
        <f t="shared" si="18"/>
        <v>12.403999999999996</v>
      </c>
      <c r="AX51">
        <f t="shared" si="19"/>
        <v>8.0620000000000012</v>
      </c>
      <c r="AY51">
        <v>1</v>
      </c>
      <c r="AZ51">
        <v>1</v>
      </c>
      <c r="BA51">
        <v>1</v>
      </c>
      <c r="BG51">
        <f t="shared" si="20"/>
        <v>100</v>
      </c>
      <c r="BH51" s="10">
        <f t="shared" si="21"/>
        <v>3.4722222222222222E-5</v>
      </c>
    </row>
    <row r="52" spans="1:60" ht="43.5">
      <c r="A52" t="s">
        <v>1000</v>
      </c>
      <c r="B52" s="1" t="s">
        <v>1230</v>
      </c>
      <c r="C52" s="2" t="s">
        <v>169</v>
      </c>
      <c r="D52">
        <v>1</v>
      </c>
      <c r="E52">
        <v>1</v>
      </c>
      <c r="F52">
        <f t="shared" si="8"/>
        <v>1</v>
      </c>
      <c r="G52">
        <f t="shared" si="9"/>
        <v>20</v>
      </c>
      <c r="H52">
        <f t="shared" si="10"/>
        <v>20</v>
      </c>
      <c r="I52">
        <f t="shared" si="11"/>
        <v>105</v>
      </c>
      <c r="J52">
        <f>'[1]EVS MASTER'!$C48</f>
        <v>32</v>
      </c>
      <c r="K52">
        <f t="shared" si="12"/>
        <v>1.6</v>
      </c>
      <c r="L52">
        <f t="shared" si="13"/>
        <v>85</v>
      </c>
      <c r="M52">
        <f t="shared" si="14"/>
        <v>4.25</v>
      </c>
      <c r="N52">
        <v>0</v>
      </c>
      <c r="O52">
        <v>1</v>
      </c>
      <c r="P52">
        <v>0</v>
      </c>
      <c r="Q52">
        <v>1</v>
      </c>
      <c r="R52">
        <f>'[1]EVS MASTER'!$E48</f>
        <v>1</v>
      </c>
      <c r="S52">
        <v>1</v>
      </c>
      <c r="T52">
        <f t="shared" si="3"/>
        <v>1</v>
      </c>
      <c r="U52">
        <f>'[1]EVS MASTER'!$F48</f>
        <v>1</v>
      </c>
      <c r="V52">
        <v>1</v>
      </c>
      <c r="W52">
        <f t="shared" si="4"/>
        <v>0</v>
      </c>
      <c r="X52">
        <f t="shared" si="5"/>
        <v>1</v>
      </c>
      <c r="Y52">
        <f>'[1]EVS MASTER'!$D48</f>
        <v>0</v>
      </c>
      <c r="Z52">
        <f>'[1]EVS MASTER'!$G48</f>
        <v>1</v>
      </c>
      <c r="AA52">
        <f>'[1]EVS MASTER'!$H48</f>
        <v>1</v>
      </c>
      <c r="AB52">
        <f>'[1]EVS MASTER'!$I48</f>
        <v>1</v>
      </c>
      <c r="AC52">
        <v>1</v>
      </c>
      <c r="AD52">
        <f>'[1]EVS MASTER'!$J48</f>
        <v>0</v>
      </c>
      <c r="AE52">
        <v>1</v>
      </c>
      <c r="AF52">
        <f t="shared" si="15"/>
        <v>1</v>
      </c>
      <c r="AG52">
        <f>'[1]EVS MASTER'!$K48</f>
        <v>0</v>
      </c>
      <c r="AH52">
        <f t="shared" si="6"/>
        <v>1</v>
      </c>
      <c r="AI52">
        <f>'[1]EVS MASTER'!$L48</f>
        <v>1</v>
      </c>
      <c r="AJ52">
        <v>1</v>
      </c>
      <c r="AK52">
        <f t="shared" si="7"/>
        <v>1</v>
      </c>
      <c r="AL52">
        <v>1</v>
      </c>
      <c r="AM52">
        <f>'[1]EVS MASTER'!$M48</f>
        <v>0</v>
      </c>
      <c r="AN52">
        <v>1</v>
      </c>
      <c r="AO52">
        <f>'[1]EVS MASTER'!$N48</f>
        <v>1</v>
      </c>
      <c r="AP52">
        <v>1</v>
      </c>
      <c r="AQ52">
        <v>1</v>
      </c>
      <c r="AR52">
        <v>1</v>
      </c>
      <c r="AS52">
        <f>'[1]EVS MASTER'!$O48</f>
        <v>1</v>
      </c>
      <c r="AT52">
        <v>1</v>
      </c>
      <c r="AU52">
        <f t="shared" si="16"/>
        <v>51.175000000000026</v>
      </c>
      <c r="AV52">
        <f t="shared" si="17"/>
        <v>11.090000000000003</v>
      </c>
      <c r="AW52">
        <f t="shared" si="18"/>
        <v>8.0039999999999942</v>
      </c>
      <c r="AX52">
        <f t="shared" si="19"/>
        <v>8.5874999999999986</v>
      </c>
      <c r="AY52">
        <v>1</v>
      </c>
      <c r="AZ52">
        <v>1</v>
      </c>
      <c r="BA52">
        <v>1</v>
      </c>
      <c r="BG52">
        <f t="shared" si="20"/>
        <v>50</v>
      </c>
      <c r="BH52" s="10">
        <f t="shared" si="21"/>
        <v>6.9444444444444444E-5</v>
      </c>
    </row>
    <row r="53" spans="1:60" ht="43.5">
      <c r="A53">
        <v>26</v>
      </c>
      <c r="B53" s="1" t="s">
        <v>1231</v>
      </c>
      <c r="C53" s="2" t="s">
        <v>169</v>
      </c>
      <c r="D53">
        <v>1</v>
      </c>
      <c r="E53">
        <v>1</v>
      </c>
      <c r="F53">
        <f t="shared" si="8"/>
        <v>1</v>
      </c>
      <c r="G53">
        <f t="shared" si="9"/>
        <v>11</v>
      </c>
      <c r="H53">
        <f t="shared" si="10"/>
        <v>11</v>
      </c>
      <c r="I53">
        <f t="shared" si="11"/>
        <v>74</v>
      </c>
      <c r="J53">
        <f>'[1]EVS MASTER'!$C49</f>
        <v>24</v>
      </c>
      <c r="K53">
        <f t="shared" si="12"/>
        <v>2.1818181818181817</v>
      </c>
      <c r="L53">
        <f t="shared" si="13"/>
        <v>63</v>
      </c>
      <c r="M53">
        <f t="shared" si="14"/>
        <v>5.7272727272727275</v>
      </c>
      <c r="N53">
        <v>1</v>
      </c>
      <c r="O53">
        <v>1</v>
      </c>
      <c r="P53">
        <v>1</v>
      </c>
      <c r="Q53">
        <v>1</v>
      </c>
      <c r="R53">
        <f>'[1]EVS MASTER'!$E49</f>
        <v>1</v>
      </c>
      <c r="S53">
        <v>1</v>
      </c>
      <c r="T53">
        <f t="shared" si="3"/>
        <v>1</v>
      </c>
      <c r="U53">
        <f>'[1]EVS MASTER'!$F49</f>
        <v>1</v>
      </c>
      <c r="V53">
        <v>1</v>
      </c>
      <c r="W53">
        <f t="shared" si="4"/>
        <v>1</v>
      </c>
      <c r="X53">
        <f t="shared" si="5"/>
        <v>1</v>
      </c>
      <c r="Y53">
        <f>'[1]EVS MASTER'!$D49</f>
        <v>1</v>
      </c>
      <c r="Z53">
        <f>'[1]EVS MASTER'!$G49</f>
        <v>1</v>
      </c>
      <c r="AA53">
        <f>'[1]EVS MASTER'!$H49</f>
        <v>1</v>
      </c>
      <c r="AB53">
        <f>'[1]EVS MASTER'!$I49</f>
        <v>1</v>
      </c>
      <c r="AC53">
        <v>1</v>
      </c>
      <c r="AD53">
        <f>'[1]EVS MASTER'!$J49</f>
        <v>0</v>
      </c>
      <c r="AE53">
        <v>1</v>
      </c>
      <c r="AF53">
        <f t="shared" si="15"/>
        <v>1</v>
      </c>
      <c r="AG53">
        <f>'[1]EVS MASTER'!$K49</f>
        <v>1</v>
      </c>
      <c r="AH53">
        <f t="shared" si="6"/>
        <v>1</v>
      </c>
      <c r="AI53">
        <f>'[1]EVS MASTER'!$L49</f>
        <v>1</v>
      </c>
      <c r="AJ53">
        <v>1</v>
      </c>
      <c r="AK53">
        <f t="shared" si="7"/>
        <v>1</v>
      </c>
      <c r="AL53">
        <v>1</v>
      </c>
      <c r="AM53">
        <f>'[1]EVS MASTER'!$M49</f>
        <v>1</v>
      </c>
      <c r="AN53">
        <v>1</v>
      </c>
      <c r="AO53">
        <f>'[1]EVS MASTER'!$N49</f>
        <v>1</v>
      </c>
      <c r="AP53">
        <v>1</v>
      </c>
      <c r="AQ53">
        <v>1</v>
      </c>
      <c r="AR53">
        <v>1</v>
      </c>
      <c r="AS53">
        <f>'[1]EVS MASTER'!$O49</f>
        <v>1</v>
      </c>
      <c r="AT53">
        <v>1</v>
      </c>
      <c r="AU53">
        <f t="shared" si="16"/>
        <v>11.088181818181845</v>
      </c>
      <c r="AV53">
        <f t="shared" si="17"/>
        <v>14.445454545454545</v>
      </c>
      <c r="AW53">
        <f t="shared" si="18"/>
        <v>15.719999999999999</v>
      </c>
      <c r="AX53">
        <f t="shared" si="19"/>
        <v>11.045454545454547</v>
      </c>
      <c r="AY53">
        <v>1</v>
      </c>
      <c r="AZ53">
        <v>1</v>
      </c>
      <c r="BA53">
        <v>1</v>
      </c>
      <c r="BG53">
        <f t="shared" si="20"/>
        <v>90.909090909090907</v>
      </c>
      <c r="BH53" s="10">
        <f t="shared" si="21"/>
        <v>3.8194444444444444E-5</v>
      </c>
    </row>
    <row r="54" spans="1:60" ht="58">
      <c r="A54">
        <v>27</v>
      </c>
      <c r="B54" s="1" t="s">
        <v>1232</v>
      </c>
      <c r="C54" s="2" t="s">
        <v>174</v>
      </c>
      <c r="D54">
        <v>1</v>
      </c>
      <c r="E54">
        <v>1</v>
      </c>
      <c r="F54">
        <f t="shared" si="8"/>
        <v>1</v>
      </c>
      <c r="G54">
        <f t="shared" si="9"/>
        <v>23</v>
      </c>
      <c r="H54">
        <f t="shared" si="10"/>
        <v>23</v>
      </c>
      <c r="I54">
        <f t="shared" si="11"/>
        <v>124</v>
      </c>
      <c r="J54">
        <f>'[1]EVS MASTER'!$C50</f>
        <v>38</v>
      </c>
      <c r="K54">
        <f t="shared" si="12"/>
        <v>1.6521739130434783</v>
      </c>
      <c r="L54">
        <f t="shared" si="13"/>
        <v>100</v>
      </c>
      <c r="M54">
        <f t="shared" si="14"/>
        <v>4.3478260869565215</v>
      </c>
      <c r="N54">
        <v>1</v>
      </c>
      <c r="O54">
        <v>1</v>
      </c>
      <c r="P54">
        <v>1</v>
      </c>
      <c r="Q54">
        <v>1</v>
      </c>
      <c r="R54">
        <f>'[1]EVS MASTER'!$E50</f>
        <v>1</v>
      </c>
      <c r="S54">
        <v>1</v>
      </c>
      <c r="T54">
        <f t="shared" si="3"/>
        <v>1</v>
      </c>
      <c r="U54">
        <f>'[1]EVS MASTER'!$F50</f>
        <v>1</v>
      </c>
      <c r="V54">
        <v>1</v>
      </c>
      <c r="W54">
        <f t="shared" si="4"/>
        <v>1</v>
      </c>
      <c r="X54">
        <f t="shared" si="5"/>
        <v>1</v>
      </c>
      <c r="Y54">
        <f>'[1]EVS MASTER'!$D50</f>
        <v>0</v>
      </c>
      <c r="Z54">
        <f>'[1]EVS MASTER'!$G50</f>
        <v>1</v>
      </c>
      <c r="AA54">
        <f>'[1]EVS MASTER'!$H50</f>
        <v>1</v>
      </c>
      <c r="AB54">
        <f>'[1]EVS MASTER'!$I50</f>
        <v>1</v>
      </c>
      <c r="AC54">
        <v>1</v>
      </c>
      <c r="AD54">
        <f>'[1]EVS MASTER'!$J50</f>
        <v>0</v>
      </c>
      <c r="AE54">
        <v>1</v>
      </c>
      <c r="AF54">
        <f t="shared" si="15"/>
        <v>2</v>
      </c>
      <c r="AG54">
        <f>'[1]EVS MASTER'!$K50</f>
        <v>1</v>
      </c>
      <c r="AH54">
        <f t="shared" si="6"/>
        <v>1</v>
      </c>
      <c r="AI54">
        <f>'[1]EVS MASTER'!$L50</f>
        <v>1</v>
      </c>
      <c r="AJ54">
        <v>1</v>
      </c>
      <c r="AK54">
        <f t="shared" si="7"/>
        <v>1</v>
      </c>
      <c r="AL54">
        <v>1</v>
      </c>
      <c r="AM54">
        <f>'[1]EVS MASTER'!$M50</f>
        <v>1</v>
      </c>
      <c r="AN54">
        <v>1</v>
      </c>
      <c r="AO54">
        <f>'[1]EVS MASTER'!$N50</f>
        <v>1</v>
      </c>
      <c r="AP54">
        <v>1</v>
      </c>
      <c r="AQ54">
        <v>1</v>
      </c>
      <c r="AR54">
        <v>1</v>
      </c>
      <c r="AS54">
        <f>'[1]EVS MASTER'!$O50</f>
        <v>1</v>
      </c>
      <c r="AT54">
        <v>1</v>
      </c>
      <c r="AU54">
        <f t="shared" si="16"/>
        <v>43.716086956521764</v>
      </c>
      <c r="AV54">
        <f t="shared" si="17"/>
        <v>12.875652173913043</v>
      </c>
      <c r="AW54">
        <f t="shared" si="18"/>
        <v>8.9895652173913057</v>
      </c>
      <c r="AX54">
        <f t="shared" si="19"/>
        <v>10.548260869565215</v>
      </c>
      <c r="AY54">
        <v>1</v>
      </c>
      <c r="AZ54">
        <v>1</v>
      </c>
      <c r="BA54">
        <v>1</v>
      </c>
      <c r="BG54">
        <f t="shared" si="20"/>
        <v>86.956521739130437</v>
      </c>
      <c r="BH54" s="10">
        <f t="shared" si="21"/>
        <v>7.9861111111111116E-5</v>
      </c>
    </row>
    <row r="55" spans="1:60" ht="43.5">
      <c r="A55" t="s">
        <v>409</v>
      </c>
      <c r="B55" s="1" t="s">
        <v>1233</v>
      </c>
      <c r="C55" s="16" t="s">
        <v>171</v>
      </c>
      <c r="D55">
        <v>1</v>
      </c>
      <c r="E55">
        <v>1</v>
      </c>
      <c r="F55">
        <f t="shared" si="8"/>
        <v>1</v>
      </c>
      <c r="G55">
        <f t="shared" si="9"/>
        <v>22</v>
      </c>
      <c r="H55">
        <f t="shared" si="10"/>
        <v>22</v>
      </c>
      <c r="I55">
        <f t="shared" si="11"/>
        <v>108</v>
      </c>
      <c r="J55">
        <f>'[1]EVS MASTER'!$C51</f>
        <v>31</v>
      </c>
      <c r="K55">
        <f t="shared" si="12"/>
        <v>1.4090909090909092</v>
      </c>
      <c r="L55">
        <f t="shared" si="13"/>
        <v>85</v>
      </c>
      <c r="M55">
        <f t="shared" si="14"/>
        <v>3.8636363636363638</v>
      </c>
      <c r="N55">
        <v>1</v>
      </c>
      <c r="O55">
        <v>1</v>
      </c>
      <c r="P55">
        <v>1</v>
      </c>
      <c r="Q55">
        <v>1</v>
      </c>
      <c r="R55">
        <f>'[1]EVS MASTER'!$E51</f>
        <v>1</v>
      </c>
      <c r="S55">
        <v>1</v>
      </c>
      <c r="T55">
        <f t="shared" si="3"/>
        <v>1</v>
      </c>
      <c r="U55">
        <f>'[1]EVS MASTER'!$F51</f>
        <v>1</v>
      </c>
      <c r="V55">
        <v>1</v>
      </c>
      <c r="W55">
        <f t="shared" si="4"/>
        <v>1</v>
      </c>
      <c r="X55">
        <f t="shared" si="5"/>
        <v>1</v>
      </c>
      <c r="Y55">
        <f>'[1]EVS MASTER'!$D51</f>
        <v>1</v>
      </c>
      <c r="Z55">
        <f>'[1]EVS MASTER'!$G51</f>
        <v>1</v>
      </c>
      <c r="AA55">
        <f>'[1]EVS MASTER'!$H51</f>
        <v>1</v>
      </c>
      <c r="AB55">
        <f>'[1]EVS MASTER'!$I51</f>
        <v>1</v>
      </c>
      <c r="AC55">
        <v>1</v>
      </c>
      <c r="AD55">
        <f>'[1]EVS MASTER'!$J51</f>
        <v>0</v>
      </c>
      <c r="AE55">
        <v>1</v>
      </c>
      <c r="AF55">
        <f t="shared" si="15"/>
        <v>2</v>
      </c>
      <c r="AG55">
        <f>'[1]EVS MASTER'!$K51</f>
        <v>0</v>
      </c>
      <c r="AH55">
        <f t="shared" si="6"/>
        <v>1</v>
      </c>
      <c r="AI55">
        <f>'[1]EVS MASTER'!$L51</f>
        <v>1</v>
      </c>
      <c r="AJ55">
        <v>1</v>
      </c>
      <c r="AK55">
        <f t="shared" si="7"/>
        <v>1</v>
      </c>
      <c r="AL55">
        <v>1</v>
      </c>
      <c r="AM55">
        <f>'[1]EVS MASTER'!$M51</f>
        <v>1</v>
      </c>
      <c r="AN55">
        <v>1</v>
      </c>
      <c r="AO55">
        <f>'[1]EVS MASTER'!$N51</f>
        <v>1</v>
      </c>
      <c r="AP55">
        <v>1</v>
      </c>
      <c r="AQ55">
        <v>1</v>
      </c>
      <c r="AR55">
        <v>1</v>
      </c>
      <c r="AS55">
        <f>'[1]EVS MASTER'!$O51</f>
        <v>1</v>
      </c>
      <c r="AT55">
        <v>1</v>
      </c>
      <c r="AU55">
        <f t="shared" si="16"/>
        <v>65.295909090909106</v>
      </c>
      <c r="AV55">
        <f t="shared" si="17"/>
        <v>9.6172727272727307</v>
      </c>
      <c r="AW55">
        <f t="shared" si="18"/>
        <v>6.1072727272727292</v>
      </c>
      <c r="AX55">
        <f t="shared" si="19"/>
        <v>7.7677272727272744</v>
      </c>
      <c r="AY55">
        <v>1</v>
      </c>
      <c r="AZ55">
        <v>1</v>
      </c>
      <c r="BA55">
        <v>1</v>
      </c>
      <c r="BG55">
        <f t="shared" si="20"/>
        <v>90.909090909090907</v>
      </c>
      <c r="BH55" s="10">
        <f t="shared" si="21"/>
        <v>7.6388888888888887E-5</v>
      </c>
    </row>
    <row r="56" spans="1:60" ht="43.5">
      <c r="A56">
        <v>28</v>
      </c>
      <c r="B56" s="1" t="s">
        <v>1234</v>
      </c>
      <c r="C56" s="2" t="s">
        <v>339</v>
      </c>
      <c r="D56">
        <v>1</v>
      </c>
      <c r="E56">
        <v>1</v>
      </c>
      <c r="F56">
        <f t="shared" si="8"/>
        <v>1</v>
      </c>
      <c r="G56">
        <f t="shared" si="9"/>
        <v>20</v>
      </c>
      <c r="H56">
        <f t="shared" si="10"/>
        <v>20</v>
      </c>
      <c r="I56">
        <f t="shared" ref="I56:I119" si="22">LEN(SUBSTITUTE(B56," ",""))</f>
        <v>87</v>
      </c>
      <c r="J56">
        <f>'[1]EVS MASTER'!$C52</f>
        <v>32</v>
      </c>
      <c r="K56">
        <f t="shared" si="12"/>
        <v>1.6</v>
      </c>
      <c r="L56">
        <f t="shared" si="13"/>
        <v>85</v>
      </c>
      <c r="M56">
        <f t="shared" si="14"/>
        <v>4.25</v>
      </c>
      <c r="N56">
        <v>1</v>
      </c>
      <c r="O56">
        <v>1</v>
      </c>
      <c r="P56">
        <v>0</v>
      </c>
      <c r="Q56">
        <v>1</v>
      </c>
      <c r="R56">
        <f>'[1]EVS MASTER'!$E52</f>
        <v>0</v>
      </c>
      <c r="S56">
        <v>1</v>
      </c>
      <c r="T56">
        <f t="shared" si="3"/>
        <v>0</v>
      </c>
      <c r="U56">
        <f>'[1]EVS MASTER'!$F52</f>
        <v>1</v>
      </c>
      <c r="V56">
        <v>1</v>
      </c>
      <c r="W56">
        <f t="shared" si="4"/>
        <v>0</v>
      </c>
      <c r="X56">
        <f t="shared" si="5"/>
        <v>1</v>
      </c>
      <c r="Y56">
        <f>'[1]EVS MASTER'!$D52</f>
        <v>0</v>
      </c>
      <c r="Z56">
        <f>'[1]EVS MASTER'!$G52</f>
        <v>1</v>
      </c>
      <c r="AA56">
        <f>'[1]EVS MASTER'!$H52</f>
        <v>1</v>
      </c>
      <c r="AB56">
        <f>'[1]EVS MASTER'!$I52</f>
        <v>1</v>
      </c>
      <c r="AC56">
        <v>1</v>
      </c>
      <c r="AD56">
        <f>'[1]EVS MASTER'!$J52</f>
        <v>1</v>
      </c>
      <c r="AE56">
        <v>1</v>
      </c>
      <c r="AF56">
        <f t="shared" si="15"/>
        <v>2</v>
      </c>
      <c r="AG56">
        <f>'[1]EVS MASTER'!$K52</f>
        <v>1</v>
      </c>
      <c r="AH56">
        <f t="shared" si="6"/>
        <v>1</v>
      </c>
      <c r="AI56">
        <f>'[1]EVS MASTER'!$L52</f>
        <v>1</v>
      </c>
      <c r="AJ56">
        <v>1</v>
      </c>
      <c r="AK56">
        <f t="shared" si="7"/>
        <v>1</v>
      </c>
      <c r="AL56">
        <v>1</v>
      </c>
      <c r="AM56">
        <f>'[1]EVS MASTER'!$M52</f>
        <v>1</v>
      </c>
      <c r="AN56">
        <v>1</v>
      </c>
      <c r="AO56">
        <f>'[1]EVS MASTER'!$N52</f>
        <v>1</v>
      </c>
      <c r="AP56">
        <v>1</v>
      </c>
      <c r="AQ56">
        <v>1</v>
      </c>
      <c r="AR56">
        <v>1</v>
      </c>
      <c r="AS56">
        <f>'[1]EVS MASTER'!$O52</f>
        <v>1</v>
      </c>
      <c r="AT56">
        <v>1</v>
      </c>
      <c r="AU56">
        <f t="shared" si="16"/>
        <v>51.175000000000026</v>
      </c>
      <c r="AV56">
        <f t="shared" si="17"/>
        <v>11.090000000000003</v>
      </c>
      <c r="AW56">
        <f t="shared" ref="AW56:AW119" si="23">IF(G56=0,0,((0.0588*M56*100)-(0.296*(F56/G56)*100)-15.8))</f>
        <v>7.7099999999999973</v>
      </c>
      <c r="AX56">
        <f t="shared" si="19"/>
        <v>8.5874999999999986</v>
      </c>
      <c r="AY56">
        <v>1</v>
      </c>
      <c r="AZ56">
        <v>1</v>
      </c>
      <c r="BA56">
        <v>1</v>
      </c>
      <c r="BG56">
        <f t="shared" si="20"/>
        <v>100</v>
      </c>
      <c r="BH56" s="10">
        <f t="shared" si="21"/>
        <v>6.9444444444444444E-5</v>
      </c>
    </row>
    <row r="57" spans="1:60" ht="58">
      <c r="A57" t="s">
        <v>373</v>
      </c>
      <c r="B57" s="1" t="s">
        <v>1235</v>
      </c>
      <c r="C57" s="2" t="s">
        <v>169</v>
      </c>
      <c r="D57">
        <v>1</v>
      </c>
      <c r="E57">
        <v>1</v>
      </c>
      <c r="F57">
        <f t="shared" si="8"/>
        <v>1</v>
      </c>
      <c r="G57">
        <f t="shared" si="9"/>
        <v>20</v>
      </c>
      <c r="H57">
        <f t="shared" si="10"/>
        <v>20</v>
      </c>
      <c r="I57">
        <f t="shared" si="22"/>
        <v>109</v>
      </c>
      <c r="J57">
        <f>'[1]EVS MASTER'!$C53</f>
        <v>35</v>
      </c>
      <c r="K57">
        <f t="shared" si="12"/>
        <v>1.75</v>
      </c>
      <c r="L57">
        <f t="shared" si="13"/>
        <v>105</v>
      </c>
      <c r="M57">
        <f t="shared" si="14"/>
        <v>5.25</v>
      </c>
      <c r="N57">
        <v>0</v>
      </c>
      <c r="O57">
        <v>0</v>
      </c>
      <c r="P57">
        <v>0</v>
      </c>
      <c r="Q57">
        <v>1</v>
      </c>
      <c r="R57">
        <f>'[1]EVS MASTER'!$E53</f>
        <v>1</v>
      </c>
      <c r="S57">
        <v>1</v>
      </c>
      <c r="T57">
        <f t="shared" si="3"/>
        <v>1</v>
      </c>
      <c r="U57">
        <f>'[1]EVS MASTER'!$F53</f>
        <v>1</v>
      </c>
      <c r="V57">
        <v>1</v>
      </c>
      <c r="W57">
        <f t="shared" si="4"/>
        <v>0</v>
      </c>
      <c r="X57">
        <f t="shared" si="5"/>
        <v>1</v>
      </c>
      <c r="Y57">
        <f>'[1]EVS MASTER'!$D53</f>
        <v>1</v>
      </c>
      <c r="Z57">
        <f>'[1]EVS MASTER'!$G53</f>
        <v>1</v>
      </c>
      <c r="AA57">
        <f>'[1]EVS MASTER'!$H53</f>
        <v>1</v>
      </c>
      <c r="AB57">
        <f>'[1]EVS MASTER'!$I53</f>
        <v>1</v>
      </c>
      <c r="AC57">
        <v>1</v>
      </c>
      <c r="AD57">
        <f>'[1]EVS MASTER'!$J53</f>
        <v>1</v>
      </c>
      <c r="AE57">
        <v>1</v>
      </c>
      <c r="AF57">
        <f t="shared" si="15"/>
        <v>4</v>
      </c>
      <c r="AG57">
        <f>'[1]EVS MASTER'!$K53</f>
        <v>0</v>
      </c>
      <c r="AH57">
        <f t="shared" si="6"/>
        <v>0</v>
      </c>
      <c r="AI57">
        <f>'[1]EVS MASTER'!$L53</f>
        <v>1</v>
      </c>
      <c r="AJ57">
        <v>1</v>
      </c>
      <c r="AK57">
        <f t="shared" si="7"/>
        <v>1</v>
      </c>
      <c r="AL57">
        <v>1</v>
      </c>
      <c r="AM57">
        <f>'[1]EVS MASTER'!$M53</f>
        <v>0</v>
      </c>
      <c r="AN57">
        <v>1</v>
      </c>
      <c r="AO57">
        <f>'[1]EVS MASTER'!$N53</f>
        <v>1</v>
      </c>
      <c r="AP57">
        <v>1</v>
      </c>
      <c r="AQ57">
        <v>1</v>
      </c>
      <c r="AR57">
        <v>1</v>
      </c>
      <c r="AS57">
        <f>'[1]EVS MASTER'!$O53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58">
      <c r="A58" t="s">
        <v>375</v>
      </c>
      <c r="B58" s="1" t="s">
        <v>1130</v>
      </c>
      <c r="C58" s="2" t="s">
        <v>169</v>
      </c>
      <c r="D58">
        <v>1</v>
      </c>
      <c r="E58">
        <v>1</v>
      </c>
      <c r="F58">
        <f t="shared" si="8"/>
        <v>1</v>
      </c>
      <c r="G58">
        <f t="shared" si="9"/>
        <v>22</v>
      </c>
      <c r="H58">
        <f t="shared" si="10"/>
        <v>22</v>
      </c>
      <c r="I58">
        <f t="shared" si="22"/>
        <v>127</v>
      </c>
      <c r="J58">
        <f>'[1]EVS MASTER'!$C54</f>
        <v>42</v>
      </c>
      <c r="K58">
        <f t="shared" si="12"/>
        <v>1.9090909090909092</v>
      </c>
      <c r="L58">
        <f t="shared" si="13"/>
        <v>122</v>
      </c>
      <c r="M58">
        <f t="shared" si="14"/>
        <v>5.5454545454545459</v>
      </c>
      <c r="N58">
        <v>0</v>
      </c>
      <c r="O58">
        <v>1</v>
      </c>
      <c r="P58">
        <v>1</v>
      </c>
      <c r="Q58">
        <v>1</v>
      </c>
      <c r="R58">
        <f>'[1]EVS MASTER'!$E54</f>
        <v>0</v>
      </c>
      <c r="S58">
        <v>1</v>
      </c>
      <c r="T58">
        <f t="shared" si="3"/>
        <v>0</v>
      </c>
      <c r="U58">
        <f>'[1]EVS MASTER'!$F54</f>
        <v>1</v>
      </c>
      <c r="V58">
        <v>1</v>
      </c>
      <c r="W58">
        <f t="shared" si="4"/>
        <v>0</v>
      </c>
      <c r="X58">
        <f t="shared" si="5"/>
        <v>1</v>
      </c>
      <c r="Y58">
        <f>'[1]EVS MASTER'!$D54</f>
        <v>0</v>
      </c>
      <c r="Z58">
        <f>'[1]EVS MASTER'!$G54</f>
        <v>1</v>
      </c>
      <c r="AA58">
        <f>'[1]EVS MASTER'!$H54</f>
        <v>1</v>
      </c>
      <c r="AB58">
        <f>'[1]EVS MASTER'!$I54</f>
        <v>1</v>
      </c>
      <c r="AC58">
        <v>1</v>
      </c>
      <c r="AD58">
        <f>'[1]EVS MASTER'!$J54</f>
        <v>1</v>
      </c>
      <c r="AE58">
        <v>1</v>
      </c>
      <c r="AF58">
        <f t="shared" si="15"/>
        <v>5</v>
      </c>
      <c r="AG58">
        <f>'[1]EVS MASTER'!$K54</f>
        <v>1</v>
      </c>
      <c r="AH58">
        <f t="shared" si="6"/>
        <v>1</v>
      </c>
      <c r="AI58">
        <f>'[1]EVS MASTER'!$L54</f>
        <v>0</v>
      </c>
      <c r="AJ58">
        <v>1</v>
      </c>
      <c r="AK58">
        <f t="shared" si="7"/>
        <v>1</v>
      </c>
      <c r="AL58">
        <v>1</v>
      </c>
      <c r="AM58">
        <f>'[1]EVS MASTER'!$M54</f>
        <v>1</v>
      </c>
      <c r="AN58">
        <v>1</v>
      </c>
      <c r="AO58">
        <f>'[1]EVS MASTER'!$N54</f>
        <v>1</v>
      </c>
      <c r="AP58">
        <v>1</v>
      </c>
      <c r="AQ58">
        <v>1</v>
      </c>
      <c r="AR58">
        <v>1</v>
      </c>
      <c r="AS58">
        <f>'[1]EVS MASTER'!$O54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2.5">
      <c r="A59" t="s">
        <v>1131</v>
      </c>
      <c r="B59" s="1" t="s">
        <v>1236</v>
      </c>
      <c r="C59" s="2" t="s">
        <v>169</v>
      </c>
      <c r="D59">
        <v>1</v>
      </c>
      <c r="E59">
        <v>1</v>
      </c>
      <c r="F59">
        <f t="shared" si="8"/>
        <v>1</v>
      </c>
      <c r="G59">
        <f t="shared" si="9"/>
        <v>25</v>
      </c>
      <c r="H59">
        <f t="shared" si="10"/>
        <v>25</v>
      </c>
      <c r="I59">
        <f t="shared" si="22"/>
        <v>140</v>
      </c>
      <c r="J59">
        <f>'[1]EVS MASTER'!$C55</f>
        <v>51</v>
      </c>
      <c r="K59">
        <f t="shared" si="12"/>
        <v>2.04</v>
      </c>
      <c r="L59">
        <f t="shared" si="13"/>
        <v>138</v>
      </c>
      <c r="M59">
        <f t="shared" si="14"/>
        <v>5.52</v>
      </c>
      <c r="N59">
        <v>0</v>
      </c>
      <c r="O59">
        <v>1</v>
      </c>
      <c r="P59">
        <v>1</v>
      </c>
      <c r="Q59">
        <v>1</v>
      </c>
      <c r="R59">
        <f>'[1]EVS MASTER'!$E55</f>
        <v>0</v>
      </c>
      <c r="S59">
        <v>1</v>
      </c>
      <c r="T59">
        <f t="shared" si="3"/>
        <v>0</v>
      </c>
      <c r="U59">
        <f>'[1]EVS MASTER'!$F55</f>
        <v>1</v>
      </c>
      <c r="V59">
        <v>1</v>
      </c>
      <c r="W59">
        <f t="shared" si="4"/>
        <v>0</v>
      </c>
      <c r="X59">
        <f t="shared" si="5"/>
        <v>1</v>
      </c>
      <c r="Y59">
        <f>'[1]EVS MASTER'!$D55</f>
        <v>0</v>
      </c>
      <c r="Z59">
        <f>'[1]EVS MASTER'!$G55</f>
        <v>1</v>
      </c>
      <c r="AA59">
        <f>'[1]EVS MASTER'!$H55</f>
        <v>1</v>
      </c>
      <c r="AB59">
        <f>'[1]EVS MASTER'!$I55</f>
        <v>1</v>
      </c>
      <c r="AC59">
        <v>1</v>
      </c>
      <c r="AD59">
        <f>'[1]EVS MASTER'!$J55</f>
        <v>1</v>
      </c>
      <c r="AE59">
        <v>1</v>
      </c>
      <c r="AF59">
        <f t="shared" si="15"/>
        <v>2</v>
      </c>
      <c r="AG59">
        <f>'[1]EVS MASTER'!$K55</f>
        <v>1</v>
      </c>
      <c r="AH59">
        <f t="shared" si="6"/>
        <v>1</v>
      </c>
      <c r="AI59">
        <f>'[1]EVS MASTER'!$L55</f>
        <v>1</v>
      </c>
      <c r="AJ59">
        <v>0</v>
      </c>
      <c r="AK59">
        <f t="shared" si="7"/>
        <v>1</v>
      </c>
      <c r="AL59">
        <v>1</v>
      </c>
      <c r="AM59">
        <f>'[1]EVS MASTER'!$M55</f>
        <v>0</v>
      </c>
      <c r="AN59">
        <v>1</v>
      </c>
      <c r="AO59">
        <f>'[1]EVS MASTER'!$N55</f>
        <v>1</v>
      </c>
      <c r="AP59">
        <v>1</v>
      </c>
      <c r="AQ59">
        <v>1</v>
      </c>
      <c r="AR59">
        <v>1</v>
      </c>
      <c r="AS59">
        <f>'[1]EVS MASTER'!$O55</f>
        <v>1</v>
      </c>
      <c r="AT59">
        <v>1</v>
      </c>
      <c r="AU59">
        <f t="shared" si="16"/>
        <v>8.8760000000000083</v>
      </c>
      <c r="AV59">
        <f t="shared" si="17"/>
        <v>18.232000000000003</v>
      </c>
      <c r="AW59">
        <f t="shared" si="23"/>
        <v>15.473599999999998</v>
      </c>
      <c r="AX59">
        <f t="shared" si="19"/>
        <v>17.069200000000002</v>
      </c>
      <c r="AY59">
        <v>1</v>
      </c>
      <c r="AZ59">
        <v>1</v>
      </c>
      <c r="BA59">
        <v>1</v>
      </c>
      <c r="BG59">
        <f t="shared" si="20"/>
        <v>80</v>
      </c>
      <c r="BH59" s="10">
        <f t="shared" si="21"/>
        <v>8.6805555555555545E-5</v>
      </c>
    </row>
    <row r="60" spans="1:60" ht="72.5">
      <c r="A60">
        <v>29</v>
      </c>
      <c r="B60" s="1" t="s">
        <v>1237</v>
      </c>
      <c r="C60" s="2" t="s">
        <v>169</v>
      </c>
      <c r="D60">
        <v>1</v>
      </c>
      <c r="E60">
        <v>1</v>
      </c>
      <c r="F60">
        <f t="shared" si="8"/>
        <v>1</v>
      </c>
      <c r="G60">
        <f t="shared" si="9"/>
        <v>23</v>
      </c>
      <c r="H60">
        <f t="shared" si="10"/>
        <v>23</v>
      </c>
      <c r="I60">
        <f t="shared" si="22"/>
        <v>136</v>
      </c>
      <c r="J60">
        <f>'[1]EVS MASTER'!$C56</f>
        <v>43</v>
      </c>
      <c r="K60">
        <f t="shared" si="12"/>
        <v>1.8695652173913044</v>
      </c>
      <c r="L60">
        <f t="shared" si="13"/>
        <v>130</v>
      </c>
      <c r="M60">
        <f t="shared" si="14"/>
        <v>5.6521739130434785</v>
      </c>
      <c r="N60">
        <v>1</v>
      </c>
      <c r="O60">
        <v>1</v>
      </c>
      <c r="P60">
        <v>1</v>
      </c>
      <c r="Q60">
        <v>1</v>
      </c>
      <c r="R60">
        <f>'[1]EVS MASTER'!$E56</f>
        <v>1</v>
      </c>
      <c r="S60">
        <v>1</v>
      </c>
      <c r="T60">
        <f t="shared" si="3"/>
        <v>1</v>
      </c>
      <c r="U60">
        <f>'[1]EVS MASTER'!$F56</f>
        <v>1</v>
      </c>
      <c r="V60">
        <v>1</v>
      </c>
      <c r="W60">
        <f t="shared" si="4"/>
        <v>1</v>
      </c>
      <c r="X60">
        <f t="shared" si="5"/>
        <v>1</v>
      </c>
      <c r="Y60">
        <f>'[1]EVS MASTER'!$D56</f>
        <v>1</v>
      </c>
      <c r="Z60">
        <f>'[1]EVS MASTER'!$G56</f>
        <v>1</v>
      </c>
      <c r="AA60">
        <f>'[1]EVS MASTER'!$H56</f>
        <v>1</v>
      </c>
      <c r="AB60">
        <f>'[1]EVS MASTER'!$I56</f>
        <v>1</v>
      </c>
      <c r="AC60">
        <v>1</v>
      </c>
      <c r="AD60">
        <f>'[1]EVS MASTER'!$J56</f>
        <v>0</v>
      </c>
      <c r="AE60">
        <v>1</v>
      </c>
      <c r="AF60">
        <f t="shared" si="15"/>
        <v>6</v>
      </c>
      <c r="AG60">
        <f>'[1]EVS MASTER'!$K56</f>
        <v>1</v>
      </c>
      <c r="AH60">
        <f t="shared" si="6"/>
        <v>1</v>
      </c>
      <c r="AI60">
        <f>'[1]EVS MASTER'!$L56</f>
        <v>0</v>
      </c>
      <c r="AJ60">
        <v>1</v>
      </c>
      <c r="AK60">
        <f t="shared" si="7"/>
        <v>0</v>
      </c>
      <c r="AL60">
        <v>1</v>
      </c>
      <c r="AM60">
        <f>'[1]EVS MASTER'!$M56</f>
        <v>1</v>
      </c>
      <c r="AN60">
        <v>1</v>
      </c>
      <c r="AO60">
        <f>'[1]EVS MASTER'!$N56</f>
        <v>1</v>
      </c>
      <c r="AP60">
        <v>1</v>
      </c>
      <c r="AQ60">
        <v>1</v>
      </c>
      <c r="AR60">
        <v>0</v>
      </c>
      <c r="AS60">
        <f>'[1]EVS MASTER'!$O56</f>
        <v>1</v>
      </c>
      <c r="AT60">
        <v>1</v>
      </c>
      <c r="AU60">
        <f t="shared" si="16"/>
        <v>25.324782608695671</v>
      </c>
      <c r="AV60">
        <f t="shared" si="17"/>
        <v>15.440869565217394</v>
      </c>
      <c r="AW60">
        <f t="shared" si="23"/>
        <v>16.14782608695652</v>
      </c>
      <c r="AX60">
        <f t="shared" si="19"/>
        <v>16.691739130434783</v>
      </c>
      <c r="AY60">
        <v>1</v>
      </c>
      <c r="AZ60">
        <v>1</v>
      </c>
      <c r="BA60">
        <v>1</v>
      </c>
      <c r="BG60">
        <f t="shared" si="20"/>
        <v>260.86956521739131</v>
      </c>
      <c r="BH60" s="10">
        <f t="shared" si="21"/>
        <v>7.9861111111111116E-5</v>
      </c>
    </row>
    <row r="61" spans="1:60" ht="43.5">
      <c r="A61">
        <v>30</v>
      </c>
      <c r="B61" s="1" t="s">
        <v>1238</v>
      </c>
      <c r="C61" s="2" t="s">
        <v>169</v>
      </c>
      <c r="D61">
        <v>1</v>
      </c>
      <c r="E61">
        <v>1</v>
      </c>
      <c r="F61">
        <f t="shared" si="8"/>
        <v>1</v>
      </c>
      <c r="G61">
        <f t="shared" si="9"/>
        <v>15</v>
      </c>
      <c r="H61">
        <f t="shared" si="10"/>
        <v>15</v>
      </c>
      <c r="I61">
        <f t="shared" si="22"/>
        <v>77</v>
      </c>
      <c r="J61">
        <f>'[1]EVS MASTER'!$C57</f>
        <v>27</v>
      </c>
      <c r="K61">
        <f t="shared" si="12"/>
        <v>1.8</v>
      </c>
      <c r="L61">
        <f t="shared" si="13"/>
        <v>76</v>
      </c>
      <c r="M61">
        <f t="shared" si="14"/>
        <v>5.0666666666666664</v>
      </c>
      <c r="N61">
        <v>0</v>
      </c>
      <c r="O61">
        <v>1</v>
      </c>
      <c r="P61">
        <v>1</v>
      </c>
      <c r="Q61">
        <v>1</v>
      </c>
      <c r="R61">
        <f>'[1]EVS MASTER'!$E57</f>
        <v>1</v>
      </c>
      <c r="S61">
        <v>1</v>
      </c>
      <c r="T61">
        <f t="shared" si="3"/>
        <v>1</v>
      </c>
      <c r="U61">
        <f>'[1]EVS MASTER'!$F57</f>
        <v>1</v>
      </c>
      <c r="V61">
        <v>1</v>
      </c>
      <c r="W61">
        <f t="shared" si="4"/>
        <v>1</v>
      </c>
      <c r="X61">
        <f t="shared" si="5"/>
        <v>1</v>
      </c>
      <c r="Y61">
        <f>'[1]EVS MASTER'!$D57</f>
        <v>1</v>
      </c>
      <c r="Z61">
        <f>'[1]EVS MASTER'!$G57</f>
        <v>1</v>
      </c>
      <c r="AA61">
        <f>'[1]EVS MASTER'!$H57</f>
        <v>1</v>
      </c>
      <c r="AB61">
        <f>'[1]EVS MASTER'!$I57</f>
        <v>1</v>
      </c>
      <c r="AC61">
        <v>1</v>
      </c>
      <c r="AD61">
        <f>'[1]EVS MASTER'!$J57</f>
        <v>0</v>
      </c>
      <c r="AE61">
        <v>1</v>
      </c>
      <c r="AF61">
        <f t="shared" si="15"/>
        <v>1</v>
      </c>
      <c r="AG61">
        <f>'[1]EVS MASTER'!$K57</f>
        <v>1</v>
      </c>
      <c r="AH61">
        <f t="shared" si="6"/>
        <v>1</v>
      </c>
      <c r="AI61">
        <f>'[1]EVS MASTER'!$L57</f>
        <v>1</v>
      </c>
      <c r="AJ61">
        <v>1</v>
      </c>
      <c r="AK61">
        <f t="shared" si="7"/>
        <v>1</v>
      </c>
      <c r="AL61">
        <v>1</v>
      </c>
      <c r="AM61">
        <f>'[1]EVS MASTER'!$M57</f>
        <v>1</v>
      </c>
      <c r="AN61">
        <v>1</v>
      </c>
      <c r="AO61">
        <f>'[1]EVS MASTER'!$N57</f>
        <v>1</v>
      </c>
      <c r="AP61">
        <v>1</v>
      </c>
      <c r="AQ61">
        <v>1</v>
      </c>
      <c r="AR61">
        <v>1</v>
      </c>
      <c r="AS61">
        <f>'[1]EVS MASTER'!$O57</f>
        <v>1</v>
      </c>
      <c r="AT61">
        <v>1</v>
      </c>
      <c r="AU61">
        <f t="shared" si="16"/>
        <v>39.330000000000013</v>
      </c>
      <c r="AV61">
        <f t="shared" si="17"/>
        <v>11.500000000000004</v>
      </c>
      <c r="AW61">
        <f t="shared" si="23"/>
        <v>12.018666666666661</v>
      </c>
      <c r="AX61">
        <f t="shared" si="19"/>
        <v>9.9339999999999975</v>
      </c>
      <c r="AY61">
        <v>1</v>
      </c>
      <c r="AZ61">
        <v>1</v>
      </c>
      <c r="BA61">
        <v>1</v>
      </c>
      <c r="BG61">
        <f t="shared" si="20"/>
        <v>66.666666666666671</v>
      </c>
      <c r="BH61" s="10">
        <f t="shared" si="21"/>
        <v>5.208333333333333E-5</v>
      </c>
    </row>
    <row r="62" spans="1:60" ht="43.5">
      <c r="A62" t="s">
        <v>1010</v>
      </c>
      <c r="B62" s="1" t="s">
        <v>1135</v>
      </c>
      <c r="C62" s="2" t="s">
        <v>169</v>
      </c>
      <c r="D62">
        <v>1</v>
      </c>
      <c r="E62">
        <v>1</v>
      </c>
      <c r="F62">
        <f t="shared" si="8"/>
        <v>1</v>
      </c>
      <c r="G62">
        <f t="shared" si="9"/>
        <v>18</v>
      </c>
      <c r="H62">
        <f t="shared" si="10"/>
        <v>18</v>
      </c>
      <c r="I62">
        <f t="shared" si="22"/>
        <v>82</v>
      </c>
      <c r="J62">
        <f>'[1]EVS MASTER'!$C58</f>
        <v>30</v>
      </c>
      <c r="K62">
        <f t="shared" si="12"/>
        <v>1.6666666666666667</v>
      </c>
      <c r="L62">
        <f t="shared" si="13"/>
        <v>81</v>
      </c>
      <c r="M62">
        <f t="shared" si="14"/>
        <v>4.5</v>
      </c>
      <c r="N62">
        <v>0</v>
      </c>
      <c r="O62">
        <v>1</v>
      </c>
      <c r="P62">
        <v>0</v>
      </c>
      <c r="Q62">
        <v>1</v>
      </c>
      <c r="R62">
        <f>'[1]EVS MASTER'!$E58</f>
        <v>1</v>
      </c>
      <c r="S62">
        <v>1</v>
      </c>
      <c r="T62">
        <f t="shared" si="3"/>
        <v>1</v>
      </c>
      <c r="U62">
        <f>'[1]EVS MASTER'!$F58</f>
        <v>1</v>
      </c>
      <c r="V62">
        <v>1</v>
      </c>
      <c r="W62">
        <f t="shared" si="4"/>
        <v>0</v>
      </c>
      <c r="X62">
        <f t="shared" si="5"/>
        <v>1</v>
      </c>
      <c r="Y62">
        <f>'[1]EVS MASTER'!$D58</f>
        <v>0</v>
      </c>
      <c r="Z62">
        <f>'[1]EVS MASTER'!$G58</f>
        <v>1</v>
      </c>
      <c r="AA62">
        <f>'[1]EVS MASTER'!$H58</f>
        <v>1</v>
      </c>
      <c r="AB62">
        <f>'[1]EVS MASTER'!$I58</f>
        <v>1</v>
      </c>
      <c r="AC62">
        <v>1</v>
      </c>
      <c r="AD62">
        <f>'[1]EVS MASTER'!$J58</f>
        <v>0</v>
      </c>
      <c r="AE62">
        <v>1</v>
      </c>
      <c r="AF62">
        <f t="shared" si="15"/>
        <v>1</v>
      </c>
      <c r="AG62">
        <f>'[1]EVS MASTER'!$K58</f>
        <v>1</v>
      </c>
      <c r="AH62">
        <f t="shared" si="6"/>
        <v>1</v>
      </c>
      <c r="AI62">
        <f>'[1]EVS MASTER'!$L58</f>
        <v>1</v>
      </c>
      <c r="AJ62">
        <v>1</v>
      </c>
      <c r="AK62">
        <f t="shared" si="7"/>
        <v>1</v>
      </c>
      <c r="AL62">
        <v>1</v>
      </c>
      <c r="AM62">
        <f>'[1]EVS MASTER'!$M58</f>
        <v>0</v>
      </c>
      <c r="AN62">
        <v>1</v>
      </c>
      <c r="AO62">
        <f>'[1]EVS MASTER'!$N58</f>
        <v>1</v>
      </c>
      <c r="AP62">
        <v>1</v>
      </c>
      <c r="AQ62">
        <v>1</v>
      </c>
      <c r="AR62">
        <v>1</v>
      </c>
      <c r="AS62">
        <f>'[1]EVS MASTER'!$O58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29">
      <c r="A63" t="s">
        <v>1012</v>
      </c>
      <c r="B63" s="1" t="s">
        <v>1136</v>
      </c>
      <c r="C63" s="2" t="s">
        <v>169</v>
      </c>
      <c r="D63">
        <v>1</v>
      </c>
      <c r="E63">
        <v>1</v>
      </c>
      <c r="F63">
        <f t="shared" si="8"/>
        <v>1</v>
      </c>
      <c r="G63">
        <f t="shared" si="9"/>
        <v>13</v>
      </c>
      <c r="H63">
        <f t="shared" si="10"/>
        <v>13</v>
      </c>
      <c r="I63">
        <f t="shared" si="22"/>
        <v>67</v>
      </c>
      <c r="J63">
        <f>'[1]EVS MASTER'!$C59</f>
        <v>25</v>
      </c>
      <c r="K63">
        <f t="shared" si="12"/>
        <v>1.9230769230769231</v>
      </c>
      <c r="L63">
        <f t="shared" si="13"/>
        <v>64</v>
      </c>
      <c r="M63">
        <f t="shared" si="14"/>
        <v>4.9230769230769234</v>
      </c>
      <c r="N63">
        <v>0</v>
      </c>
      <c r="O63">
        <v>1</v>
      </c>
      <c r="P63">
        <v>1</v>
      </c>
      <c r="Q63">
        <v>1</v>
      </c>
      <c r="R63">
        <f>'[1]EVS MASTER'!$E59</f>
        <v>1</v>
      </c>
      <c r="S63">
        <v>1</v>
      </c>
      <c r="T63">
        <f t="shared" si="3"/>
        <v>1</v>
      </c>
      <c r="U63">
        <f>'[1]EVS MASTER'!$F59</f>
        <v>1</v>
      </c>
      <c r="V63">
        <v>1</v>
      </c>
      <c r="W63">
        <f t="shared" si="4"/>
        <v>1</v>
      </c>
      <c r="X63">
        <f t="shared" si="5"/>
        <v>1</v>
      </c>
      <c r="Y63">
        <f>'[1]EVS MASTER'!$D59</f>
        <v>0</v>
      </c>
      <c r="Z63">
        <f>'[1]EVS MASTER'!$G59</f>
        <v>1</v>
      </c>
      <c r="AA63">
        <f>'[1]EVS MASTER'!$H59</f>
        <v>1</v>
      </c>
      <c r="AB63">
        <f>'[1]EVS MASTER'!$I59</f>
        <v>1</v>
      </c>
      <c r="AC63">
        <v>1</v>
      </c>
      <c r="AD63">
        <f>'[1]EVS MASTER'!$J59</f>
        <v>1</v>
      </c>
      <c r="AE63">
        <v>1</v>
      </c>
      <c r="AF63">
        <f t="shared" si="15"/>
        <v>3</v>
      </c>
      <c r="AG63">
        <f>'[1]EVS MASTER'!$K59</f>
        <v>1</v>
      </c>
      <c r="AH63">
        <f t="shared" si="6"/>
        <v>1</v>
      </c>
      <c r="AI63">
        <f>'[1]EVS MASTER'!$L59</f>
        <v>1</v>
      </c>
      <c r="AJ63">
        <v>1</v>
      </c>
      <c r="AK63">
        <f t="shared" si="7"/>
        <v>0</v>
      </c>
      <c r="AL63">
        <v>1</v>
      </c>
      <c r="AM63">
        <f>'[1]EVS MASTER'!$M59</f>
        <v>1</v>
      </c>
      <c r="AN63">
        <v>1</v>
      </c>
      <c r="AO63">
        <f>'[1]EVS MASTER'!$N59</f>
        <v>1</v>
      </c>
      <c r="AP63">
        <v>1</v>
      </c>
      <c r="AQ63">
        <v>1</v>
      </c>
      <c r="AR63">
        <v>1</v>
      </c>
      <c r="AS63">
        <f>'[1]EVS MASTER'!$O59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3.5">
      <c r="A64">
        <v>31</v>
      </c>
      <c r="B64" s="1" t="s">
        <v>1239</v>
      </c>
      <c r="C64" s="16" t="s">
        <v>339</v>
      </c>
      <c r="D64">
        <v>1</v>
      </c>
      <c r="E64">
        <v>1</v>
      </c>
      <c r="F64">
        <f t="shared" si="8"/>
        <v>1</v>
      </c>
      <c r="G64">
        <f t="shared" si="9"/>
        <v>20</v>
      </c>
      <c r="H64">
        <f t="shared" si="10"/>
        <v>20</v>
      </c>
      <c r="I64">
        <f t="shared" si="22"/>
        <v>77</v>
      </c>
      <c r="J64">
        <f>'[1]EVS MASTER'!$C60</f>
        <v>27</v>
      </c>
      <c r="K64">
        <f t="shared" si="12"/>
        <v>1.35</v>
      </c>
      <c r="L64">
        <f t="shared" si="13"/>
        <v>75</v>
      </c>
      <c r="M64">
        <f t="shared" si="14"/>
        <v>3.75</v>
      </c>
      <c r="N64">
        <v>1</v>
      </c>
      <c r="O64">
        <v>1</v>
      </c>
      <c r="P64">
        <v>0</v>
      </c>
      <c r="Q64">
        <v>1</v>
      </c>
      <c r="R64">
        <f>'[1]EVS MASTER'!$E60</f>
        <v>1</v>
      </c>
      <c r="S64">
        <v>1</v>
      </c>
      <c r="T64">
        <f t="shared" si="3"/>
        <v>1</v>
      </c>
      <c r="U64">
        <f>'[1]EVS MASTER'!$F60</f>
        <v>1</v>
      </c>
      <c r="V64">
        <v>1</v>
      </c>
      <c r="W64">
        <f t="shared" si="4"/>
        <v>0</v>
      </c>
      <c r="X64">
        <f t="shared" si="5"/>
        <v>1</v>
      </c>
      <c r="Y64">
        <f>'[1]EVS MASTER'!$D60</f>
        <v>0</v>
      </c>
      <c r="Z64">
        <f>'[1]EVS MASTER'!$G60</f>
        <v>1</v>
      </c>
      <c r="AA64">
        <f>'[1]EVS MASTER'!$H60</f>
        <v>1</v>
      </c>
      <c r="AB64">
        <f>'[1]EVS MASTER'!$I60</f>
        <v>1</v>
      </c>
      <c r="AC64">
        <v>1</v>
      </c>
      <c r="AD64">
        <f>'[1]EVS MASTER'!$J60</f>
        <v>1</v>
      </c>
      <c r="AE64">
        <v>1</v>
      </c>
      <c r="AF64">
        <f t="shared" si="15"/>
        <v>2</v>
      </c>
      <c r="AG64">
        <f>'[1]EVS MASTER'!$K60</f>
        <v>1</v>
      </c>
      <c r="AH64">
        <f t="shared" si="6"/>
        <v>1</v>
      </c>
      <c r="AI64">
        <f>'[1]EVS MASTER'!$L60</f>
        <v>1</v>
      </c>
      <c r="AJ64">
        <v>1</v>
      </c>
      <c r="AK64">
        <f t="shared" si="7"/>
        <v>1</v>
      </c>
      <c r="AL64">
        <v>1</v>
      </c>
      <c r="AM64">
        <f>'[1]EVS MASTER'!$M60</f>
        <v>1</v>
      </c>
      <c r="AN64">
        <v>1</v>
      </c>
      <c r="AO64">
        <f>'[1]EVS MASTER'!$N60</f>
        <v>1</v>
      </c>
      <c r="AP64">
        <v>1</v>
      </c>
      <c r="AQ64">
        <v>1</v>
      </c>
      <c r="AR64">
        <v>1</v>
      </c>
      <c r="AS64">
        <f>'[1]EVS MASTER'!$O60</f>
        <v>1</v>
      </c>
      <c r="AT64">
        <v>1</v>
      </c>
      <c r="AU64">
        <f t="shared" si="16"/>
        <v>72.325000000000017</v>
      </c>
      <c r="AV64">
        <f t="shared" si="17"/>
        <v>8.1400000000000041</v>
      </c>
      <c r="AW64">
        <f t="shared" si="23"/>
        <v>4.7699999999999996</v>
      </c>
      <c r="AX64">
        <f t="shared" si="19"/>
        <v>6.2325000000000017</v>
      </c>
      <c r="AY64">
        <v>1</v>
      </c>
      <c r="AZ64">
        <v>1</v>
      </c>
      <c r="BA64">
        <v>1</v>
      </c>
      <c r="BG64">
        <f t="shared" si="20"/>
        <v>100</v>
      </c>
      <c r="BH64" s="10">
        <f t="shared" si="21"/>
        <v>6.9444444444444444E-5</v>
      </c>
    </row>
    <row r="65" spans="1:60" ht="43.5">
      <c r="A65">
        <v>32</v>
      </c>
      <c r="B65" s="1" t="s">
        <v>1138</v>
      </c>
      <c r="C65" s="2" t="s">
        <v>169</v>
      </c>
      <c r="D65">
        <v>1</v>
      </c>
      <c r="E65">
        <v>1</v>
      </c>
      <c r="F65">
        <f t="shared" si="8"/>
        <v>1</v>
      </c>
      <c r="G65">
        <f t="shared" si="9"/>
        <v>20</v>
      </c>
      <c r="H65">
        <f t="shared" si="10"/>
        <v>20</v>
      </c>
      <c r="I65">
        <f t="shared" si="22"/>
        <v>76</v>
      </c>
      <c r="J65">
        <f>'[1]EVS MASTER'!$C61</f>
        <v>29</v>
      </c>
      <c r="K65">
        <f t="shared" si="12"/>
        <v>1.45</v>
      </c>
      <c r="L65">
        <f t="shared" si="13"/>
        <v>75</v>
      </c>
      <c r="M65">
        <f t="shared" si="14"/>
        <v>3.75</v>
      </c>
      <c r="N65">
        <v>0</v>
      </c>
      <c r="O65">
        <v>1</v>
      </c>
      <c r="P65">
        <v>0</v>
      </c>
      <c r="Q65">
        <v>1</v>
      </c>
      <c r="R65">
        <f>'[1]EVS MASTER'!$E61</f>
        <v>1</v>
      </c>
      <c r="S65">
        <v>1</v>
      </c>
      <c r="T65">
        <f t="shared" si="3"/>
        <v>1</v>
      </c>
      <c r="U65">
        <f>'[1]EVS MASTER'!$F61</f>
        <v>1</v>
      </c>
      <c r="V65">
        <v>1</v>
      </c>
      <c r="W65">
        <f t="shared" si="4"/>
        <v>0</v>
      </c>
      <c r="X65">
        <f t="shared" si="5"/>
        <v>1</v>
      </c>
      <c r="Y65">
        <f>'[1]EVS MASTER'!$D61</f>
        <v>0</v>
      </c>
      <c r="Z65">
        <f>'[1]EVS MASTER'!$G61</f>
        <v>1</v>
      </c>
      <c r="AA65">
        <f>'[1]EVS MASTER'!$H61</f>
        <v>1</v>
      </c>
      <c r="AB65">
        <f>'[1]EVS MASTER'!$I61</f>
        <v>1</v>
      </c>
      <c r="AC65">
        <v>1</v>
      </c>
      <c r="AD65">
        <f>'[1]EVS MASTER'!$J61</f>
        <v>0</v>
      </c>
      <c r="AE65">
        <v>1</v>
      </c>
      <c r="AF65">
        <f t="shared" si="15"/>
        <v>1</v>
      </c>
      <c r="AG65">
        <f>'[1]EVS MASTER'!$K61</f>
        <v>1</v>
      </c>
      <c r="AH65">
        <f t="shared" si="6"/>
        <v>1</v>
      </c>
      <c r="AI65">
        <f>'[1]EVS MASTER'!$L61</f>
        <v>1</v>
      </c>
      <c r="AJ65">
        <v>1</v>
      </c>
      <c r="AK65">
        <f t="shared" si="7"/>
        <v>1</v>
      </c>
      <c r="AL65">
        <v>1</v>
      </c>
      <c r="AM65">
        <f>'[1]EVS MASTER'!$M61</f>
        <v>0</v>
      </c>
      <c r="AN65">
        <v>1</v>
      </c>
      <c r="AO65">
        <f>'[1]EVS MASTER'!$N61</f>
        <v>0</v>
      </c>
      <c r="AP65">
        <v>1</v>
      </c>
      <c r="AQ65">
        <v>1</v>
      </c>
      <c r="AR65">
        <v>1</v>
      </c>
      <c r="AS65">
        <f>'[1]EVS MASTER'!$O61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3.5">
      <c r="A66">
        <v>33</v>
      </c>
      <c r="B66" s="1" t="s">
        <v>1139</v>
      </c>
      <c r="C66" s="2" t="s">
        <v>169</v>
      </c>
      <c r="D66">
        <v>1</v>
      </c>
      <c r="E66">
        <v>1</v>
      </c>
      <c r="F66">
        <f t="shared" si="8"/>
        <v>1</v>
      </c>
      <c r="G66">
        <f t="shared" si="9"/>
        <v>19</v>
      </c>
      <c r="H66">
        <f t="shared" si="10"/>
        <v>19</v>
      </c>
      <c r="I66">
        <f t="shared" si="22"/>
        <v>83</v>
      </c>
      <c r="J66">
        <f>'[1]EVS MASTER'!$C62</f>
        <v>30</v>
      </c>
      <c r="K66">
        <f t="shared" si="12"/>
        <v>1.5789473684210527</v>
      </c>
      <c r="L66">
        <f t="shared" si="13"/>
        <v>81</v>
      </c>
      <c r="M66">
        <f t="shared" si="14"/>
        <v>4.2631578947368425</v>
      </c>
      <c r="N66">
        <v>1</v>
      </c>
      <c r="O66">
        <v>1</v>
      </c>
      <c r="P66">
        <v>0</v>
      </c>
      <c r="Q66">
        <v>1</v>
      </c>
      <c r="R66">
        <f>'[1]EVS MASTER'!$E62</f>
        <v>1</v>
      </c>
      <c r="S66">
        <v>1</v>
      </c>
      <c r="T66">
        <f t="shared" si="3"/>
        <v>1</v>
      </c>
      <c r="U66">
        <f>'[1]EVS MASTER'!$F62</f>
        <v>1</v>
      </c>
      <c r="V66">
        <v>1</v>
      </c>
      <c r="W66">
        <f t="shared" si="4"/>
        <v>0</v>
      </c>
      <c r="X66">
        <f t="shared" si="5"/>
        <v>1</v>
      </c>
      <c r="Y66">
        <f>'[1]EVS MASTER'!$D62</f>
        <v>0</v>
      </c>
      <c r="Z66">
        <f>'[1]EVS MASTER'!$G62</f>
        <v>1</v>
      </c>
      <c r="AA66">
        <f>'[1]EVS MASTER'!$H62</f>
        <v>1</v>
      </c>
      <c r="AB66">
        <f>'[1]EVS MASTER'!$I62</f>
        <v>1</v>
      </c>
      <c r="AC66">
        <v>1</v>
      </c>
      <c r="AD66">
        <f>'[1]EVS MASTER'!$J62</f>
        <v>0</v>
      </c>
      <c r="AE66">
        <v>1</v>
      </c>
      <c r="AF66">
        <f t="shared" si="15"/>
        <v>2</v>
      </c>
      <c r="AG66">
        <f>'[1]EVS MASTER'!$K62</f>
        <v>1</v>
      </c>
      <c r="AH66">
        <f t="shared" si="6"/>
        <v>1</v>
      </c>
      <c r="AI66">
        <f>'[1]EVS MASTER'!$L62</f>
        <v>1</v>
      </c>
      <c r="AJ66">
        <v>1</v>
      </c>
      <c r="AK66">
        <f t="shared" si="7"/>
        <v>1</v>
      </c>
      <c r="AL66">
        <v>1</v>
      </c>
      <c r="AM66">
        <f>'[1]EVS MASTER'!$M62</f>
        <v>0</v>
      </c>
      <c r="AN66">
        <v>1</v>
      </c>
      <c r="AO66">
        <f>'[1]EVS MASTER'!$N62</f>
        <v>0</v>
      </c>
      <c r="AP66">
        <v>1</v>
      </c>
      <c r="AQ66">
        <v>1</v>
      </c>
      <c r="AR66">
        <v>1</v>
      </c>
      <c r="AS66">
        <f>'[1]EVS MASTER'!$O62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58">
      <c r="A67">
        <v>34</v>
      </c>
      <c r="B67" s="1" t="s">
        <v>1140</v>
      </c>
      <c r="C67" s="2" t="s">
        <v>169</v>
      </c>
      <c r="D67">
        <v>1</v>
      </c>
      <c r="E67">
        <v>1</v>
      </c>
      <c r="F67">
        <f t="shared" si="8"/>
        <v>2</v>
      </c>
      <c r="G67">
        <f t="shared" si="9"/>
        <v>30</v>
      </c>
      <c r="H67">
        <f t="shared" si="10"/>
        <v>15</v>
      </c>
      <c r="I67">
        <f t="shared" si="22"/>
        <v>124</v>
      </c>
      <c r="J67">
        <f>'[1]EVS MASTER'!$C63</f>
        <v>43</v>
      </c>
      <c r="K67">
        <f t="shared" si="12"/>
        <v>1.4333333333333333</v>
      </c>
      <c r="L67">
        <f t="shared" si="13"/>
        <v>122</v>
      </c>
      <c r="M67">
        <f t="shared" si="14"/>
        <v>4.0666666666666664</v>
      </c>
      <c r="N67">
        <v>0</v>
      </c>
      <c r="O67">
        <v>1</v>
      </c>
      <c r="P67">
        <v>1</v>
      </c>
      <c r="Q67">
        <v>1</v>
      </c>
      <c r="R67">
        <f>'[1]EVS MASTER'!$E63</f>
        <v>1</v>
      </c>
      <c r="S67">
        <v>1</v>
      </c>
      <c r="T67">
        <f t="shared" si="3"/>
        <v>1</v>
      </c>
      <c r="U67">
        <f>'[1]EVS MASTER'!$F63</f>
        <v>0</v>
      </c>
      <c r="V67">
        <v>1</v>
      </c>
      <c r="W67">
        <f t="shared" si="4"/>
        <v>1</v>
      </c>
      <c r="X67">
        <f t="shared" si="5"/>
        <v>1</v>
      </c>
      <c r="Y67">
        <f>'[1]EVS MASTER'!$D63</f>
        <v>0</v>
      </c>
      <c r="Z67">
        <f>'[1]EVS MASTER'!$G63</f>
        <v>0</v>
      </c>
      <c r="AA67">
        <f>'[1]EVS MASTER'!$H63</f>
        <v>1</v>
      </c>
      <c r="AB67">
        <f>'[1]EVS MASTER'!$I63</f>
        <v>1</v>
      </c>
      <c r="AC67">
        <v>1</v>
      </c>
      <c r="AD67">
        <f>'[1]EVS MASTER'!$J63</f>
        <v>1</v>
      </c>
      <c r="AE67">
        <v>1</v>
      </c>
      <c r="AF67">
        <f t="shared" si="15"/>
        <v>2</v>
      </c>
      <c r="AG67">
        <f>'[1]EVS MASTER'!$K63</f>
        <v>1</v>
      </c>
      <c r="AH67">
        <f t="shared" si="6"/>
        <v>1</v>
      </c>
      <c r="AI67">
        <f>'[1]EVS MASTER'!$L63</f>
        <v>0</v>
      </c>
      <c r="AJ67">
        <v>1</v>
      </c>
      <c r="AK67">
        <f t="shared" si="7"/>
        <v>1</v>
      </c>
      <c r="AL67">
        <v>1</v>
      </c>
      <c r="AM67">
        <f>'[1]EVS MASTER'!$M63</f>
        <v>0</v>
      </c>
      <c r="AN67">
        <v>1</v>
      </c>
      <c r="AO67">
        <f>'[1]EVS MASTER'!$N63</f>
        <v>1</v>
      </c>
      <c r="AP67">
        <v>1</v>
      </c>
      <c r="AQ67">
        <v>1</v>
      </c>
      <c r="AR67">
        <v>1</v>
      </c>
      <c r="AS67">
        <f>'[1]EVS MASTER'!$O63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87">
      <c r="A68">
        <v>35</v>
      </c>
      <c r="B68" s="1" t="s">
        <v>1141</v>
      </c>
      <c r="C68" s="2" t="s">
        <v>169</v>
      </c>
      <c r="D68">
        <v>1</v>
      </c>
      <c r="E68">
        <v>1</v>
      </c>
      <c r="F68">
        <f t="shared" si="8"/>
        <v>3</v>
      </c>
      <c r="G68">
        <f t="shared" si="9"/>
        <v>31</v>
      </c>
      <c r="H68">
        <f t="shared" si="10"/>
        <v>10.333333333333334</v>
      </c>
      <c r="I68">
        <f t="shared" si="22"/>
        <v>167</v>
      </c>
      <c r="J68">
        <f>'[1]EVS MASTER'!$C64</f>
        <v>59</v>
      </c>
      <c r="K68">
        <f t="shared" si="12"/>
        <v>1.903225806451613</v>
      </c>
      <c r="L68">
        <f t="shared" si="13"/>
        <v>163</v>
      </c>
      <c r="M68">
        <f t="shared" si="14"/>
        <v>5.258064516129032</v>
      </c>
      <c r="N68">
        <v>0</v>
      </c>
      <c r="O68">
        <v>1</v>
      </c>
      <c r="P68">
        <v>0</v>
      </c>
      <c r="Q68">
        <v>0</v>
      </c>
      <c r="R68">
        <f>'[1]EVS MASTER'!$E64</f>
        <v>0</v>
      </c>
      <c r="S68">
        <v>1</v>
      </c>
      <c r="T68">
        <f t="shared" si="3"/>
        <v>0</v>
      </c>
      <c r="U68">
        <f>'[1]EVS MASTER'!$F64</f>
        <v>1</v>
      </c>
      <c r="V68">
        <v>1</v>
      </c>
      <c r="W68">
        <f t="shared" si="4"/>
        <v>0</v>
      </c>
      <c r="X68">
        <f t="shared" si="5"/>
        <v>1</v>
      </c>
      <c r="Y68">
        <f>'[1]EVS MASTER'!$D64</f>
        <v>1</v>
      </c>
      <c r="Z68">
        <f>'[1]EVS MASTER'!$G64</f>
        <v>1</v>
      </c>
      <c r="AA68">
        <f>'[1]EVS MASTER'!$H64</f>
        <v>0</v>
      </c>
      <c r="AB68">
        <f>'[1]EVS MASTER'!$I64</f>
        <v>1</v>
      </c>
      <c r="AC68">
        <v>1</v>
      </c>
      <c r="AD68">
        <f>'[1]EVS MASTER'!$J64</f>
        <v>1</v>
      </c>
      <c r="AE68">
        <v>1</v>
      </c>
      <c r="AF68">
        <f t="shared" si="15"/>
        <v>4</v>
      </c>
      <c r="AG68">
        <f>'[1]EVS MASTER'!$K64</f>
        <v>1</v>
      </c>
      <c r="AH68">
        <f t="shared" si="6"/>
        <v>1</v>
      </c>
      <c r="AI68">
        <f>'[1]EVS MASTER'!$L64</f>
        <v>0</v>
      </c>
      <c r="AJ68">
        <v>1</v>
      </c>
      <c r="AK68">
        <f t="shared" si="7"/>
        <v>1</v>
      </c>
      <c r="AL68">
        <v>1</v>
      </c>
      <c r="AM68">
        <f>'[1]EVS MASTER'!$M64</f>
        <v>0</v>
      </c>
      <c r="AN68">
        <v>1</v>
      </c>
      <c r="AO68">
        <f>'[1]EVS MASTER'!$N64</f>
        <v>1</v>
      </c>
      <c r="AP68">
        <v>1</v>
      </c>
      <c r="AQ68">
        <v>1</v>
      </c>
      <c r="AR68">
        <v>1</v>
      </c>
      <c r="AS68">
        <f>'[1]EVS MASTER'!$O64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3.5">
      <c r="A69">
        <v>36</v>
      </c>
      <c r="B69" s="1" t="s">
        <v>1240</v>
      </c>
      <c r="C69" s="2" t="s">
        <v>169</v>
      </c>
      <c r="D69">
        <v>1</v>
      </c>
      <c r="E69">
        <v>1</v>
      </c>
      <c r="F69">
        <f t="shared" si="8"/>
        <v>1</v>
      </c>
      <c r="G69">
        <f t="shared" si="9"/>
        <v>18</v>
      </c>
      <c r="H69">
        <f t="shared" si="10"/>
        <v>18</v>
      </c>
      <c r="I69">
        <f t="shared" si="22"/>
        <v>65</v>
      </c>
      <c r="J69">
        <f>'[1]EVS MASTER'!$C65</f>
        <v>25</v>
      </c>
      <c r="K69">
        <f t="shared" si="12"/>
        <v>1.3888888888888888</v>
      </c>
      <c r="L69">
        <f t="shared" si="13"/>
        <v>64</v>
      </c>
      <c r="M69">
        <f t="shared" si="14"/>
        <v>3.5555555555555554</v>
      </c>
      <c r="N69">
        <v>1</v>
      </c>
      <c r="O69">
        <v>1</v>
      </c>
      <c r="P69">
        <v>0</v>
      </c>
      <c r="Q69">
        <v>1</v>
      </c>
      <c r="R69">
        <f>'[1]EVS MASTER'!$E65</f>
        <v>1</v>
      </c>
      <c r="S69">
        <v>1</v>
      </c>
      <c r="T69">
        <f t="shared" si="3"/>
        <v>1</v>
      </c>
      <c r="U69">
        <f>'[1]EVS MASTER'!$F65</f>
        <v>1</v>
      </c>
      <c r="V69">
        <v>1</v>
      </c>
      <c r="W69">
        <f t="shared" si="4"/>
        <v>0</v>
      </c>
      <c r="X69">
        <f t="shared" si="5"/>
        <v>1</v>
      </c>
      <c r="Y69">
        <f>'[1]EVS MASTER'!$D65</f>
        <v>0</v>
      </c>
      <c r="Z69">
        <f>'[1]EVS MASTER'!$G65</f>
        <v>1</v>
      </c>
      <c r="AA69">
        <f>'[1]EVS MASTER'!$H65</f>
        <v>1</v>
      </c>
      <c r="AB69">
        <f>'[1]EVS MASTER'!$I65</f>
        <v>1</v>
      </c>
      <c r="AC69">
        <v>1</v>
      </c>
      <c r="AD69">
        <f>'[1]EVS MASTER'!$J65</f>
        <v>0</v>
      </c>
      <c r="AE69">
        <v>1</v>
      </c>
      <c r="AF69">
        <f t="shared" si="15"/>
        <v>1</v>
      </c>
      <c r="AG69">
        <f>'[1]EVS MASTER'!$K65</f>
        <v>0</v>
      </c>
      <c r="AH69">
        <f t="shared" si="6"/>
        <v>1</v>
      </c>
      <c r="AI69">
        <f>'[1]EVS MASTER'!$L65</f>
        <v>1</v>
      </c>
      <c r="AJ69">
        <v>1</v>
      </c>
      <c r="AK69">
        <f t="shared" si="7"/>
        <v>1</v>
      </c>
      <c r="AL69">
        <v>1</v>
      </c>
      <c r="AM69">
        <f>'[1]EVS MASTER'!$M65</f>
        <v>0</v>
      </c>
      <c r="AN69">
        <v>1</v>
      </c>
      <c r="AO69">
        <f>'[1]EVS MASTER'!$N65</f>
        <v>1</v>
      </c>
      <c r="AP69">
        <v>1</v>
      </c>
      <c r="AQ69">
        <v>1</v>
      </c>
      <c r="AR69">
        <v>1</v>
      </c>
      <c r="AS69">
        <f>'[1]EVS MASTER'!$O65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29">
      <c r="A70">
        <v>37</v>
      </c>
      <c r="B70" s="1" t="s">
        <v>1241</v>
      </c>
      <c r="C70" s="2" t="s">
        <v>169</v>
      </c>
      <c r="D70">
        <v>1</v>
      </c>
      <c r="E70">
        <v>1</v>
      </c>
      <c r="F70">
        <f t="shared" si="8"/>
        <v>1</v>
      </c>
      <c r="G70">
        <f t="shared" si="9"/>
        <v>12</v>
      </c>
      <c r="H70">
        <f t="shared" si="10"/>
        <v>12</v>
      </c>
      <c r="I70">
        <f t="shared" si="22"/>
        <v>57</v>
      </c>
      <c r="J70">
        <f>'[1]EVS MASTER'!$C66</f>
        <v>20</v>
      </c>
      <c r="K70">
        <f t="shared" si="12"/>
        <v>1.6666666666666667</v>
      </c>
      <c r="L70">
        <f t="shared" si="13"/>
        <v>56</v>
      </c>
      <c r="M70">
        <f t="shared" si="14"/>
        <v>4.666666666666667</v>
      </c>
      <c r="N70">
        <v>1</v>
      </c>
      <c r="O70">
        <v>1</v>
      </c>
      <c r="P70">
        <v>1</v>
      </c>
      <c r="Q70">
        <v>1</v>
      </c>
      <c r="R70">
        <f>'[1]EVS MASTER'!$E66</f>
        <v>1</v>
      </c>
      <c r="S70">
        <v>1</v>
      </c>
      <c r="T70">
        <f t="shared" ref="T70:T126" si="24">QUOTIENT((Q70+R70+S70),3)</f>
        <v>1</v>
      </c>
      <c r="U70">
        <f>'[1]EVS MASTER'!$F66</f>
        <v>1</v>
      </c>
      <c r="V70">
        <v>1</v>
      </c>
      <c r="W70">
        <f t="shared" ref="W70:W126" si="25">QUOTIENT((P70+T70),2)</f>
        <v>1</v>
      </c>
      <c r="X70">
        <f t="shared" ref="X70:X126" si="26">IF(U70=1,1,IF(V70=1,1,0))</f>
        <v>1</v>
      </c>
      <c r="Y70">
        <f>'[1]EVS MASTER'!$D66</f>
        <v>0</v>
      </c>
      <c r="Z70">
        <f>'[1]EVS MASTER'!$G66</f>
        <v>1</v>
      </c>
      <c r="AA70">
        <f>'[1]EVS MASTER'!$H66</f>
        <v>1</v>
      </c>
      <c r="AB70">
        <f>'[1]EVS MASTER'!$I66</f>
        <v>1</v>
      </c>
      <c r="AC70">
        <v>1</v>
      </c>
      <c r="AD70">
        <f>'[1]EVS MASTER'!$J66</f>
        <v>0</v>
      </c>
      <c r="AE70">
        <v>1</v>
      </c>
      <c r="AF70">
        <f t="shared" si="15"/>
        <v>1</v>
      </c>
      <c r="AG70">
        <f>'[1]EVS MASTER'!$K66</f>
        <v>1</v>
      </c>
      <c r="AH70">
        <f t="shared" ref="AH70:AH126" si="27">IF(G70&gt;0,IF((LEN(B70)-LEN(SUBSTITUTE(B70,"/","")))&gt;0,0,1),0)</f>
        <v>1</v>
      </c>
      <c r="AI70">
        <f>'[1]EVS MASTER'!$L66</f>
        <v>1</v>
      </c>
      <c r="AJ70">
        <v>1</v>
      </c>
      <c r="AK70">
        <f t="shared" ref="AK70:AK126" si="28">IF(G70&gt;0,IF(((LEN(B70)-LEN(SUBSTITUTE(B70,"(","")))+(LEN(B70)-LEN(SUBSTITUTE(B70,")","")))+(LEN(B70)-LEN(SUBSTITUTE(B70,"[","")))+(LEN(B70)-LEN(SUBSTITUTE(B70,"]","")))+(LEN(B70)-LEN(SUBSTITUTE(B70,"{","")))+(LEN(B70)-LEN(SUBSTITUTE(B70,"}",""))))&gt;0,0,1),0)</f>
        <v>1</v>
      </c>
      <c r="AL70">
        <v>1</v>
      </c>
      <c r="AM70">
        <f>'[1]EVS MASTER'!$M66</f>
        <v>1</v>
      </c>
      <c r="AN70">
        <v>1</v>
      </c>
      <c r="AO70">
        <f>'[1]EVS MASTER'!$N66</f>
        <v>1</v>
      </c>
      <c r="AP70">
        <v>1</v>
      </c>
      <c r="AQ70">
        <v>1</v>
      </c>
      <c r="AR70">
        <v>1</v>
      </c>
      <c r="AS70">
        <f>'[1]EVS MASTER'!$O66</f>
        <v>1</v>
      </c>
      <c r="AT70">
        <v>1</v>
      </c>
      <c r="AU70">
        <f t="shared" si="16"/>
        <v>53.655000000000008</v>
      </c>
      <c r="AV70">
        <f t="shared" si="17"/>
        <v>8.7566666666666677</v>
      </c>
      <c r="AW70">
        <f t="shared" si="23"/>
        <v>9.1733333333333391</v>
      </c>
      <c r="AX70">
        <f t="shared" si="19"/>
        <v>6.5500000000000007</v>
      </c>
      <c r="AY70">
        <v>1</v>
      </c>
      <c r="AZ70">
        <v>1</v>
      </c>
      <c r="BA70">
        <v>1</v>
      </c>
      <c r="BG70">
        <f t="shared" si="20"/>
        <v>83.333333333333329</v>
      </c>
      <c r="BH70" s="10">
        <f t="shared" si="21"/>
        <v>4.1666666666666665E-5</v>
      </c>
    </row>
    <row r="71" spans="1:60" ht="58">
      <c r="A71">
        <v>38</v>
      </c>
      <c r="B71" s="1" t="s">
        <v>1242</v>
      </c>
      <c r="C71" s="16" t="s">
        <v>171</v>
      </c>
      <c r="D71">
        <v>1</v>
      </c>
      <c r="E71">
        <v>1</v>
      </c>
      <c r="F71">
        <f t="shared" ref="F71:F126" si="29">IF(B71="",0,(LEN(B71)-LEN(SUBSTITUTE(B71,". ","."))+1))</f>
        <v>1</v>
      </c>
      <c r="G71">
        <f t="shared" ref="G71:G126" si="30">IF(B71="",0,LEN(B71)-LEN(SUBSTITUTE(B71," ",""))+1)</f>
        <v>22</v>
      </c>
      <c r="H71">
        <f t="shared" ref="H71:H126" si="31">IF(F71=0,0,G71/F71)</f>
        <v>22</v>
      </c>
      <c r="I71">
        <f t="shared" si="22"/>
        <v>121</v>
      </c>
      <c r="J71">
        <f>'[1]EVS MASTER'!$C67</f>
        <v>45</v>
      </c>
      <c r="K71">
        <f t="shared" ref="K71:K126" si="32">IF(G71=0,0,J71/G71)</f>
        <v>2.0454545454545454</v>
      </c>
      <c r="L71">
        <f t="shared" ref="L71:L126" si="33">LEN(SUBSTITUTE(SUBSTITUTE(SUBSTITUTE(SUBSTITUTE(SUBSTITUTE(SUBSTITUTE(SUBSTITUTE(SUBSTITUTE(SUBSTITUTE(SUBSTITUTE(SUBSTITUTE(SUBSTITUTE(SUBSTITUTE(SUBSTITUTE(SUBSTITUTE(SUBSTITUTE(SUBSTITUTE(SUBSTITUTE(SUBSTITUTE(B71," ",""),".",""),",",""),"?",""),"!",""),";",""),"(",""),")",""),"[",""),"]",""),"-",""),"{",""),"}",""),"/",""),"+",""),"*",""),"_",""),"&amp;",""),"#",""))</f>
        <v>119</v>
      </c>
      <c r="M71">
        <f t="shared" ref="M71:M126" si="34">IF(G71=0,0,L71/G71)</f>
        <v>5.4090909090909092</v>
      </c>
      <c r="N71">
        <v>1</v>
      </c>
      <c r="O71">
        <v>1</v>
      </c>
      <c r="P71">
        <v>1</v>
      </c>
      <c r="Q71">
        <v>1</v>
      </c>
      <c r="R71">
        <f>'[1]EVS MASTER'!$E67</f>
        <v>0</v>
      </c>
      <c r="S71">
        <v>1</v>
      </c>
      <c r="T71">
        <f t="shared" si="24"/>
        <v>0</v>
      </c>
      <c r="U71">
        <f>'[1]EVS MASTER'!$F67</f>
        <v>1</v>
      </c>
      <c r="V71">
        <v>1</v>
      </c>
      <c r="W71">
        <f t="shared" si="25"/>
        <v>0</v>
      </c>
      <c r="X71">
        <f t="shared" si="26"/>
        <v>1</v>
      </c>
      <c r="Y71">
        <f>'[1]EVS MASTER'!$D67</f>
        <v>0</v>
      </c>
      <c r="Z71">
        <f>'[1]EVS MASTER'!$G67</f>
        <v>1</v>
      </c>
      <c r="AA71">
        <f>'[1]EVS MASTER'!$H67</f>
        <v>1</v>
      </c>
      <c r="AB71">
        <f>'[1]EVS MASTER'!$I67</f>
        <v>1</v>
      </c>
      <c r="AC71">
        <v>1</v>
      </c>
      <c r="AD71">
        <f>'[1]EVS MASTER'!$J67</f>
        <v>0</v>
      </c>
      <c r="AE71">
        <v>1</v>
      </c>
      <c r="AF71">
        <f t="shared" ref="AF71:AF126"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MASTER'!$K67</f>
        <v>1</v>
      </c>
      <c r="AH71">
        <f t="shared" si="27"/>
        <v>1</v>
      </c>
      <c r="AI71">
        <f>'[1]EVS MASTER'!$L67</f>
        <v>1</v>
      </c>
      <c r="AJ71">
        <v>1</v>
      </c>
      <c r="AK71">
        <f t="shared" si="28"/>
        <v>1</v>
      </c>
      <c r="AL71">
        <v>1</v>
      </c>
      <c r="AM71">
        <f>'[1]EVS MASTER'!$M67</f>
        <v>0</v>
      </c>
      <c r="AN71">
        <v>1</v>
      </c>
      <c r="AO71">
        <f>'[1]EVS MASTER'!$N67</f>
        <v>1</v>
      </c>
      <c r="AP71">
        <v>1</v>
      </c>
      <c r="AQ71">
        <v>1</v>
      </c>
      <c r="AR71">
        <v>1</v>
      </c>
      <c r="AS71">
        <f>'[1]EVS MASTER'!$O67</f>
        <v>1</v>
      </c>
      <c r="AT71">
        <v>1</v>
      </c>
      <c r="AU71">
        <f t="shared" ref="AU71:AU126" si="36">IF(G71=0,0,(206.835-(84.6*(K71))-(1.015*(H71))))</f>
        <v>11.459545454545477</v>
      </c>
      <c r="AV71">
        <f t="shared" ref="AV71:AV126" si="37">IF(G71=0,0,(0.39*H71)+(11.8*K71)-15.59)</f>
        <v>17.126363636363639</v>
      </c>
      <c r="AW71">
        <f t="shared" si="23"/>
        <v>14.659999999999997</v>
      </c>
      <c r="AX71">
        <f t="shared" ref="AX71:AX126" si="38">IF(I71=0,0,(4.71*M71)+(0.5*H71)-21.43)</f>
        <v>15.046818181818182</v>
      </c>
      <c r="AY71">
        <v>1</v>
      </c>
      <c r="AZ71">
        <v>1</v>
      </c>
      <c r="BA71">
        <v>1</v>
      </c>
      <c r="BG71">
        <f t="shared" ref="BG71:BG126" si="39">IF(G71=0,0,AF71/G71*1000)</f>
        <v>90.909090909090907</v>
      </c>
      <c r="BH71" s="10">
        <f t="shared" ref="BH71:BH126" si="40">G71/200/24/60</f>
        <v>7.6388888888888887E-5</v>
      </c>
    </row>
    <row r="72" spans="1:60" ht="43.5">
      <c r="A72">
        <v>39</v>
      </c>
      <c r="B72" s="1" t="s">
        <v>1243</v>
      </c>
      <c r="C72" s="2" t="s">
        <v>174</v>
      </c>
      <c r="D72">
        <v>1</v>
      </c>
      <c r="E72">
        <v>1</v>
      </c>
      <c r="F72">
        <f t="shared" si="29"/>
        <v>1</v>
      </c>
      <c r="G72">
        <f t="shared" si="30"/>
        <v>21</v>
      </c>
      <c r="H72">
        <f t="shared" si="31"/>
        <v>21</v>
      </c>
      <c r="I72">
        <f t="shared" si="22"/>
        <v>70</v>
      </c>
      <c r="J72">
        <f>'[1]EVS MASTER'!$C68</f>
        <v>27</v>
      </c>
      <c r="K72">
        <f t="shared" si="32"/>
        <v>1.2857142857142858</v>
      </c>
      <c r="L72">
        <f t="shared" si="33"/>
        <v>68</v>
      </c>
      <c r="M72">
        <f t="shared" si="34"/>
        <v>3.2380952380952381</v>
      </c>
      <c r="N72">
        <v>0</v>
      </c>
      <c r="O72">
        <v>1</v>
      </c>
      <c r="P72">
        <v>1</v>
      </c>
      <c r="Q72">
        <v>1</v>
      </c>
      <c r="R72">
        <f>'[1]EVS MASTER'!$E68</f>
        <v>1</v>
      </c>
      <c r="S72">
        <v>1</v>
      </c>
      <c r="T72">
        <f t="shared" si="24"/>
        <v>1</v>
      </c>
      <c r="U72">
        <f>'[1]EVS MASTER'!$F68</f>
        <v>1</v>
      </c>
      <c r="V72">
        <v>1</v>
      </c>
      <c r="W72">
        <f t="shared" si="25"/>
        <v>1</v>
      </c>
      <c r="X72">
        <f t="shared" si="26"/>
        <v>1</v>
      </c>
      <c r="Y72">
        <f>'[1]EVS MASTER'!$D68</f>
        <v>0</v>
      </c>
      <c r="Z72">
        <f>'[1]EVS MASTER'!$G68</f>
        <v>1</v>
      </c>
      <c r="AA72">
        <f>'[1]EVS MASTER'!$H68</f>
        <v>1</v>
      </c>
      <c r="AB72">
        <f>'[1]EVS MASTER'!$I68</f>
        <v>1</v>
      </c>
      <c r="AC72">
        <v>1</v>
      </c>
      <c r="AD72">
        <f>'[1]EVS MASTER'!$J68</f>
        <v>1</v>
      </c>
      <c r="AE72">
        <v>1</v>
      </c>
      <c r="AF72">
        <f t="shared" si="35"/>
        <v>2</v>
      </c>
      <c r="AG72">
        <f>'[1]EVS MASTER'!$K68</f>
        <v>1</v>
      </c>
      <c r="AH72">
        <f t="shared" si="27"/>
        <v>1</v>
      </c>
      <c r="AI72">
        <f>'[1]EVS MASTER'!$L68</f>
        <v>1</v>
      </c>
      <c r="AJ72">
        <v>1</v>
      </c>
      <c r="AK72">
        <f t="shared" si="28"/>
        <v>1</v>
      </c>
      <c r="AL72">
        <v>1</v>
      </c>
      <c r="AM72">
        <f>'[1]EVS MASTER'!$M68</f>
        <v>1</v>
      </c>
      <c r="AN72">
        <v>1</v>
      </c>
      <c r="AO72">
        <f>'[1]EVS MASTER'!$N68</f>
        <v>1</v>
      </c>
      <c r="AP72">
        <v>1</v>
      </c>
      <c r="AQ72">
        <v>1</v>
      </c>
      <c r="AR72">
        <v>1</v>
      </c>
      <c r="AS72">
        <f>'[1]EVS MASTER'!$O68</f>
        <v>1</v>
      </c>
      <c r="AT72">
        <v>1</v>
      </c>
      <c r="AU72">
        <f t="shared" si="36"/>
        <v>76.748571428571438</v>
      </c>
      <c r="AV72">
        <f t="shared" si="37"/>
        <v>7.7714285714285722</v>
      </c>
      <c r="AW72">
        <f t="shared" si="23"/>
        <v>1.8304761904761904</v>
      </c>
      <c r="AX72">
        <f t="shared" si="38"/>
        <v>4.3214285714285694</v>
      </c>
      <c r="AY72">
        <v>1</v>
      </c>
      <c r="AZ72">
        <v>1</v>
      </c>
      <c r="BA72">
        <v>1</v>
      </c>
      <c r="BG72">
        <f t="shared" si="39"/>
        <v>95.238095238095227</v>
      </c>
      <c r="BH72" s="10">
        <f t="shared" si="40"/>
        <v>7.2916666666666659E-5</v>
      </c>
    </row>
    <row r="73" spans="1:60" ht="29">
      <c r="A73">
        <v>40</v>
      </c>
      <c r="B73" s="1" t="s">
        <v>1244</v>
      </c>
      <c r="C73" s="2" t="s">
        <v>169</v>
      </c>
      <c r="D73">
        <v>1</v>
      </c>
      <c r="E73">
        <v>1</v>
      </c>
      <c r="F73">
        <f t="shared" si="29"/>
        <v>1</v>
      </c>
      <c r="G73">
        <f t="shared" si="30"/>
        <v>12</v>
      </c>
      <c r="H73">
        <f t="shared" si="31"/>
        <v>12</v>
      </c>
      <c r="I73">
        <f t="shared" si="22"/>
        <v>57</v>
      </c>
      <c r="J73">
        <f>'[1]EVS MASTER'!$C69</f>
        <v>20</v>
      </c>
      <c r="K73">
        <f t="shared" si="32"/>
        <v>1.6666666666666667</v>
      </c>
      <c r="L73">
        <f t="shared" si="33"/>
        <v>56</v>
      </c>
      <c r="M73">
        <f t="shared" si="34"/>
        <v>4.666666666666667</v>
      </c>
      <c r="N73">
        <v>0</v>
      </c>
      <c r="O73">
        <v>1</v>
      </c>
      <c r="P73">
        <v>1</v>
      </c>
      <c r="Q73">
        <v>1</v>
      </c>
      <c r="R73">
        <f>'[1]EVS MASTER'!$E69</f>
        <v>1</v>
      </c>
      <c r="S73">
        <v>1</v>
      </c>
      <c r="T73">
        <f t="shared" si="24"/>
        <v>1</v>
      </c>
      <c r="U73">
        <f>'[1]EVS MASTER'!$F69</f>
        <v>1</v>
      </c>
      <c r="V73">
        <v>1</v>
      </c>
      <c r="W73">
        <f t="shared" si="25"/>
        <v>1</v>
      </c>
      <c r="X73">
        <f t="shared" si="26"/>
        <v>1</v>
      </c>
      <c r="Y73">
        <f>'[1]EVS MASTER'!$D69</f>
        <v>0</v>
      </c>
      <c r="Z73">
        <f>'[1]EVS MASTER'!$G69</f>
        <v>1</v>
      </c>
      <c r="AA73">
        <f>'[1]EVS MASTER'!$H69</f>
        <v>1</v>
      </c>
      <c r="AB73">
        <f>'[1]EVS MASTER'!$I69</f>
        <v>1</v>
      </c>
      <c r="AC73">
        <v>1</v>
      </c>
      <c r="AD73">
        <f>'[1]EVS MASTER'!$J69</f>
        <v>1</v>
      </c>
      <c r="AE73">
        <v>1</v>
      </c>
      <c r="AF73">
        <f t="shared" si="35"/>
        <v>1</v>
      </c>
      <c r="AG73">
        <f>'[1]EVS MASTER'!$K69</f>
        <v>1</v>
      </c>
      <c r="AH73">
        <f t="shared" si="27"/>
        <v>1</v>
      </c>
      <c r="AI73">
        <f>'[1]EVS MASTER'!$L69</f>
        <v>1</v>
      </c>
      <c r="AJ73">
        <v>1</v>
      </c>
      <c r="AK73">
        <f t="shared" si="28"/>
        <v>1</v>
      </c>
      <c r="AL73">
        <v>1</v>
      </c>
      <c r="AM73">
        <f>'[1]EVS MASTER'!$M69</f>
        <v>1</v>
      </c>
      <c r="AN73">
        <v>1</v>
      </c>
      <c r="AO73">
        <f>'[1]EVS MASTER'!$N69</f>
        <v>1</v>
      </c>
      <c r="AP73">
        <v>1</v>
      </c>
      <c r="AQ73">
        <v>1</v>
      </c>
      <c r="AR73">
        <v>1</v>
      </c>
      <c r="AS73">
        <f>'[1]EVS MASTER'!$O69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58">
      <c r="A74" t="s">
        <v>761</v>
      </c>
      <c r="B74" s="1" t="s">
        <v>1245</v>
      </c>
      <c r="C74" s="16" t="s">
        <v>171</v>
      </c>
      <c r="D74">
        <v>1</v>
      </c>
      <c r="E74">
        <v>1</v>
      </c>
      <c r="F74">
        <f t="shared" si="29"/>
        <v>1</v>
      </c>
      <c r="G74">
        <f t="shared" si="30"/>
        <v>23</v>
      </c>
      <c r="H74">
        <f t="shared" si="31"/>
        <v>23</v>
      </c>
      <c r="I74">
        <f t="shared" si="22"/>
        <v>116</v>
      </c>
      <c r="J74">
        <f>'[1]EVS MASTER'!$C70</f>
        <v>38</v>
      </c>
      <c r="K74">
        <f t="shared" si="32"/>
        <v>1.6521739130434783</v>
      </c>
      <c r="L74">
        <f t="shared" si="33"/>
        <v>110</v>
      </c>
      <c r="M74">
        <f t="shared" si="34"/>
        <v>4.7826086956521738</v>
      </c>
      <c r="N74">
        <v>0</v>
      </c>
      <c r="O74">
        <v>1</v>
      </c>
      <c r="P74">
        <v>0</v>
      </c>
      <c r="Q74">
        <v>1</v>
      </c>
      <c r="R74">
        <f>'[1]EVS MASTER'!$E70</f>
        <v>0</v>
      </c>
      <c r="S74">
        <v>1</v>
      </c>
      <c r="T74">
        <f t="shared" si="24"/>
        <v>0</v>
      </c>
      <c r="U74">
        <f>'[1]EVS MASTER'!$F70</f>
        <v>1</v>
      </c>
      <c r="V74">
        <v>1</v>
      </c>
      <c r="W74">
        <f t="shared" si="25"/>
        <v>0</v>
      </c>
      <c r="X74">
        <f t="shared" si="26"/>
        <v>1</v>
      </c>
      <c r="Y74">
        <f>'[1]EVS MASTER'!$D70</f>
        <v>1</v>
      </c>
      <c r="Z74">
        <f>'[1]EVS MASTER'!$G70</f>
        <v>0</v>
      </c>
      <c r="AA74">
        <f>'[1]EVS MASTER'!$H70</f>
        <v>1</v>
      </c>
      <c r="AB74">
        <f>'[1]EVS MASTER'!$I70</f>
        <v>1</v>
      </c>
      <c r="AC74">
        <v>1</v>
      </c>
      <c r="AD74">
        <f>'[1]EVS MASTER'!$J70</f>
        <v>1</v>
      </c>
      <c r="AE74">
        <v>1</v>
      </c>
      <c r="AF74">
        <f t="shared" si="35"/>
        <v>6</v>
      </c>
      <c r="AG74">
        <f>'[1]EVS MASTER'!$K70</f>
        <v>1</v>
      </c>
      <c r="AH74">
        <f t="shared" si="27"/>
        <v>1</v>
      </c>
      <c r="AI74">
        <f>'[1]EVS MASTER'!$L70</f>
        <v>1</v>
      </c>
      <c r="AJ74">
        <v>1</v>
      </c>
      <c r="AK74">
        <f t="shared" si="28"/>
        <v>0</v>
      </c>
      <c r="AL74">
        <v>1</v>
      </c>
      <c r="AM74">
        <f>'[1]EVS MASTER'!$M70</f>
        <v>1</v>
      </c>
      <c r="AN74">
        <v>1</v>
      </c>
      <c r="AO74">
        <f>'[1]EVS MASTER'!$N70</f>
        <v>1</v>
      </c>
      <c r="AP74">
        <v>1</v>
      </c>
      <c r="AQ74">
        <v>1</v>
      </c>
      <c r="AR74">
        <v>1</v>
      </c>
      <c r="AS74">
        <f>'[1]EVS MASTER'!$O70</f>
        <v>1</v>
      </c>
      <c r="AT74">
        <v>1</v>
      </c>
      <c r="AU74">
        <f t="shared" si="36"/>
        <v>43.716086956521764</v>
      </c>
      <c r="AV74">
        <f t="shared" si="37"/>
        <v>12.875652173913043</v>
      </c>
      <c r="AW74">
        <f t="shared" si="23"/>
        <v>11.034782608695647</v>
      </c>
      <c r="AX74">
        <f t="shared" si="38"/>
        <v>12.596086956521738</v>
      </c>
      <c r="AY74">
        <v>1</v>
      </c>
      <c r="AZ74">
        <v>1</v>
      </c>
      <c r="BA74">
        <v>1</v>
      </c>
      <c r="BG74">
        <f t="shared" si="39"/>
        <v>260.86956521739131</v>
      </c>
      <c r="BH74" s="10">
        <f t="shared" si="40"/>
        <v>7.9861111111111116E-5</v>
      </c>
    </row>
    <row r="75" spans="1:60" ht="43.5">
      <c r="A75">
        <v>41</v>
      </c>
      <c r="B75" s="1" t="s">
        <v>1246</v>
      </c>
      <c r="C75" s="16" t="s">
        <v>339</v>
      </c>
      <c r="D75">
        <v>1</v>
      </c>
      <c r="E75">
        <v>1</v>
      </c>
      <c r="F75">
        <f t="shared" si="29"/>
        <v>1</v>
      </c>
      <c r="G75">
        <f t="shared" si="30"/>
        <v>15</v>
      </c>
      <c r="H75">
        <f t="shared" si="31"/>
        <v>15</v>
      </c>
      <c r="I75">
        <f t="shared" si="22"/>
        <v>67</v>
      </c>
      <c r="J75">
        <f>'[1]EVS MASTER'!$C71</f>
        <v>21</v>
      </c>
      <c r="K75">
        <f t="shared" si="32"/>
        <v>1.4</v>
      </c>
      <c r="L75">
        <f t="shared" si="33"/>
        <v>65</v>
      </c>
      <c r="M75">
        <f t="shared" si="34"/>
        <v>4.333333333333333</v>
      </c>
      <c r="N75">
        <v>1</v>
      </c>
      <c r="O75">
        <v>1</v>
      </c>
      <c r="P75">
        <v>0</v>
      </c>
      <c r="Q75">
        <v>1</v>
      </c>
      <c r="R75">
        <f>'[1]EVS MASTER'!$E71</f>
        <v>1</v>
      </c>
      <c r="S75">
        <v>1</v>
      </c>
      <c r="T75">
        <f t="shared" si="24"/>
        <v>1</v>
      </c>
      <c r="U75">
        <f>'[1]EVS MASTER'!$F71</f>
        <v>1</v>
      </c>
      <c r="V75">
        <v>1</v>
      </c>
      <c r="W75">
        <f t="shared" si="25"/>
        <v>0</v>
      </c>
      <c r="X75">
        <f t="shared" si="26"/>
        <v>1</v>
      </c>
      <c r="Y75">
        <f>'[1]EVS MASTER'!$D71</f>
        <v>1</v>
      </c>
      <c r="Z75">
        <f>'[1]EVS MASTER'!$G71</f>
        <v>1</v>
      </c>
      <c r="AA75">
        <f>'[1]EVS MASTER'!$H71</f>
        <v>1</v>
      </c>
      <c r="AB75">
        <f>'[1]EVS MASTER'!$I71</f>
        <v>1</v>
      </c>
      <c r="AC75">
        <v>1</v>
      </c>
      <c r="AD75">
        <f>'[1]EVS MASTER'!$J71</f>
        <v>1</v>
      </c>
      <c r="AE75">
        <v>1</v>
      </c>
      <c r="AF75">
        <f t="shared" si="35"/>
        <v>2</v>
      </c>
      <c r="AG75">
        <f>'[1]EVS MASTER'!$K71</f>
        <v>1</v>
      </c>
      <c r="AH75">
        <f t="shared" si="27"/>
        <v>1</v>
      </c>
      <c r="AI75">
        <f>'[1]EVS MASTER'!$L71</f>
        <v>0</v>
      </c>
      <c r="AJ75">
        <v>1</v>
      </c>
      <c r="AK75">
        <f t="shared" si="28"/>
        <v>1</v>
      </c>
      <c r="AL75">
        <v>1</v>
      </c>
      <c r="AM75">
        <f>'[1]EVS MASTER'!$M71</f>
        <v>1</v>
      </c>
      <c r="AN75">
        <v>1</v>
      </c>
      <c r="AO75">
        <f>'[1]EVS MASTER'!$N71</f>
        <v>1</v>
      </c>
      <c r="AP75">
        <v>1</v>
      </c>
      <c r="AQ75">
        <v>1</v>
      </c>
      <c r="AR75">
        <v>1</v>
      </c>
      <c r="AS75">
        <f>'[1]EVS MASTER'!$O71</f>
        <v>1</v>
      </c>
      <c r="AT75">
        <v>1</v>
      </c>
      <c r="AU75">
        <f t="shared" si="36"/>
        <v>73.17000000000003</v>
      </c>
      <c r="AV75">
        <f t="shared" si="37"/>
        <v>6.7800000000000011</v>
      </c>
      <c r="AW75">
        <f t="shared" si="23"/>
        <v>7.7066666666666634</v>
      </c>
      <c r="AX75">
        <f t="shared" si="38"/>
        <v>6.48</v>
      </c>
      <c r="AY75">
        <v>1</v>
      </c>
      <c r="AZ75">
        <v>1</v>
      </c>
      <c r="BA75">
        <v>1</v>
      </c>
      <c r="BG75">
        <f t="shared" si="39"/>
        <v>133.33333333333334</v>
      </c>
      <c r="BH75" s="10">
        <f t="shared" si="40"/>
        <v>5.208333333333333E-5</v>
      </c>
    </row>
    <row r="76" spans="1:60" ht="29">
      <c r="A76">
        <v>42</v>
      </c>
      <c r="B76" s="1" t="s">
        <v>1247</v>
      </c>
      <c r="C76" s="2" t="s">
        <v>169</v>
      </c>
      <c r="D76">
        <v>1</v>
      </c>
      <c r="E76">
        <v>1</v>
      </c>
      <c r="F76">
        <f t="shared" si="29"/>
        <v>1</v>
      </c>
      <c r="G76">
        <f t="shared" si="30"/>
        <v>10</v>
      </c>
      <c r="H76">
        <f t="shared" si="31"/>
        <v>10</v>
      </c>
      <c r="I76">
        <f t="shared" si="22"/>
        <v>36</v>
      </c>
      <c r="J76">
        <f>'[1]EVS MASTER'!$C72</f>
        <v>14</v>
      </c>
      <c r="K76">
        <f t="shared" si="32"/>
        <v>1.4</v>
      </c>
      <c r="L76">
        <f t="shared" si="33"/>
        <v>35</v>
      </c>
      <c r="M76">
        <f t="shared" si="34"/>
        <v>3.5</v>
      </c>
      <c r="N76">
        <v>0</v>
      </c>
      <c r="O76">
        <v>1</v>
      </c>
      <c r="P76">
        <v>1</v>
      </c>
      <c r="Q76">
        <v>1</v>
      </c>
      <c r="R76">
        <f>'[1]EVS MASTER'!$E72</f>
        <v>1</v>
      </c>
      <c r="S76">
        <v>1</v>
      </c>
      <c r="T76">
        <f t="shared" si="24"/>
        <v>1</v>
      </c>
      <c r="U76">
        <f>'[1]EVS MASTER'!$F72</f>
        <v>1</v>
      </c>
      <c r="V76">
        <v>1</v>
      </c>
      <c r="W76">
        <f t="shared" si="25"/>
        <v>1</v>
      </c>
      <c r="X76">
        <f t="shared" si="26"/>
        <v>1</v>
      </c>
      <c r="Y76">
        <f>'[1]EVS MASTER'!$D72</f>
        <v>0</v>
      </c>
      <c r="Z76">
        <f>'[1]EVS MASTER'!$G72</f>
        <v>1</v>
      </c>
      <c r="AA76">
        <f>'[1]EVS MASTER'!$H72</f>
        <v>1</v>
      </c>
      <c r="AB76">
        <f>'[1]EVS MASTER'!$I72</f>
        <v>1</v>
      </c>
      <c r="AC76">
        <v>1</v>
      </c>
      <c r="AD76">
        <f>'[1]EVS MASTER'!$J72</f>
        <v>1</v>
      </c>
      <c r="AE76">
        <v>1</v>
      </c>
      <c r="AF76">
        <f t="shared" si="35"/>
        <v>1</v>
      </c>
      <c r="AG76">
        <f>'[1]EVS MASTER'!$K72</f>
        <v>1</v>
      </c>
      <c r="AH76">
        <f t="shared" si="27"/>
        <v>1</v>
      </c>
      <c r="AI76">
        <f>'[1]EVS MASTER'!$L72</f>
        <v>1</v>
      </c>
      <c r="AJ76">
        <v>1</v>
      </c>
      <c r="AK76">
        <f t="shared" si="28"/>
        <v>1</v>
      </c>
      <c r="AL76">
        <v>1</v>
      </c>
      <c r="AM76">
        <f>'[1]EVS MASTER'!$M72</f>
        <v>1</v>
      </c>
      <c r="AN76">
        <v>1</v>
      </c>
      <c r="AO76">
        <f>'[1]EVS MASTER'!$N72</f>
        <v>1</v>
      </c>
      <c r="AP76">
        <v>1</v>
      </c>
      <c r="AQ76">
        <v>1</v>
      </c>
      <c r="AR76">
        <v>1</v>
      </c>
      <c r="AS76">
        <f>'[1]EVS MASTER'!$O72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58">
      <c r="A77">
        <v>43</v>
      </c>
      <c r="B77" s="1" t="s">
        <v>1248</v>
      </c>
      <c r="C77" s="16" t="s">
        <v>339</v>
      </c>
      <c r="D77">
        <v>1</v>
      </c>
      <c r="E77">
        <v>1</v>
      </c>
      <c r="F77">
        <f t="shared" si="29"/>
        <v>1</v>
      </c>
      <c r="G77">
        <f t="shared" si="30"/>
        <v>24</v>
      </c>
      <c r="H77">
        <f t="shared" si="31"/>
        <v>24</v>
      </c>
      <c r="I77">
        <f t="shared" si="22"/>
        <v>103</v>
      </c>
      <c r="J77">
        <f>'[1]EVS MASTER'!$C73</f>
        <v>38</v>
      </c>
      <c r="K77">
        <f t="shared" si="32"/>
        <v>1.5833333333333333</v>
      </c>
      <c r="L77">
        <f t="shared" si="33"/>
        <v>95</v>
      </c>
      <c r="M77">
        <f t="shared" si="34"/>
        <v>3.9583333333333335</v>
      </c>
      <c r="N77">
        <v>1</v>
      </c>
      <c r="O77">
        <v>1</v>
      </c>
      <c r="P77">
        <v>1</v>
      </c>
      <c r="Q77">
        <v>1</v>
      </c>
      <c r="R77">
        <f>'[1]EVS MASTER'!$E73</f>
        <v>1</v>
      </c>
      <c r="S77">
        <v>1</v>
      </c>
      <c r="T77">
        <f t="shared" si="24"/>
        <v>1</v>
      </c>
      <c r="U77">
        <f>'[1]EVS MASTER'!$F73</f>
        <v>1</v>
      </c>
      <c r="V77">
        <v>1</v>
      </c>
      <c r="W77">
        <f t="shared" si="25"/>
        <v>1</v>
      </c>
      <c r="X77">
        <f t="shared" si="26"/>
        <v>1</v>
      </c>
      <c r="Y77">
        <f>'[1]EVS MASTER'!$D73</f>
        <v>1</v>
      </c>
      <c r="Z77">
        <f>'[1]EVS MASTER'!$G73</f>
        <v>1</v>
      </c>
      <c r="AA77">
        <f>'[1]EVS MASTER'!$H73</f>
        <v>1</v>
      </c>
      <c r="AB77">
        <f>'[1]EVS MASTER'!$I73</f>
        <v>1</v>
      </c>
      <c r="AC77">
        <v>1</v>
      </c>
      <c r="AD77">
        <f>'[1]EVS MASTER'!$J73</f>
        <v>1</v>
      </c>
      <c r="AE77">
        <v>1</v>
      </c>
      <c r="AF77">
        <f t="shared" si="35"/>
        <v>8</v>
      </c>
      <c r="AG77">
        <f>'[1]EVS MASTER'!$K73</f>
        <v>0</v>
      </c>
      <c r="AH77">
        <f t="shared" si="27"/>
        <v>1</v>
      </c>
      <c r="AI77">
        <f>'[1]EVS MASTER'!$L73</f>
        <v>1</v>
      </c>
      <c r="AJ77">
        <v>1</v>
      </c>
      <c r="AK77">
        <f t="shared" si="28"/>
        <v>0</v>
      </c>
      <c r="AL77">
        <v>1</v>
      </c>
      <c r="AM77">
        <f>'[1]EVS MASTER'!$M73</f>
        <v>1</v>
      </c>
      <c r="AN77">
        <v>1</v>
      </c>
      <c r="AO77">
        <f>'[1]EVS MASTER'!$N73</f>
        <v>1</v>
      </c>
      <c r="AP77">
        <v>1</v>
      </c>
      <c r="AQ77">
        <v>1</v>
      </c>
      <c r="AR77">
        <v>1</v>
      </c>
      <c r="AS77">
        <f>'[1]EVS MASTER'!$O73</f>
        <v>1</v>
      </c>
      <c r="AT77">
        <v>1</v>
      </c>
      <c r="AU77">
        <f t="shared" si="36"/>
        <v>48.52500000000002</v>
      </c>
      <c r="AV77">
        <f t="shared" si="37"/>
        <v>12.453333333333333</v>
      </c>
      <c r="AW77">
        <f t="shared" si="23"/>
        <v>6.2416666666666671</v>
      </c>
      <c r="AX77">
        <f t="shared" si="38"/>
        <v>9.213750000000001</v>
      </c>
      <c r="AY77">
        <v>1</v>
      </c>
      <c r="AZ77">
        <v>1</v>
      </c>
      <c r="BA77">
        <v>1</v>
      </c>
      <c r="BG77">
        <f t="shared" si="39"/>
        <v>333.33333333333331</v>
      </c>
      <c r="BH77" s="10">
        <f t="shared" si="40"/>
        <v>8.3333333333333331E-5</v>
      </c>
    </row>
    <row r="78" spans="1:60" ht="29">
      <c r="A78">
        <v>44</v>
      </c>
      <c r="B78" s="1" t="s">
        <v>1249</v>
      </c>
      <c r="C78" s="2" t="s">
        <v>169</v>
      </c>
      <c r="D78">
        <v>1</v>
      </c>
      <c r="E78">
        <v>1</v>
      </c>
      <c r="F78">
        <f t="shared" si="29"/>
        <v>1</v>
      </c>
      <c r="G78">
        <f t="shared" si="30"/>
        <v>12</v>
      </c>
      <c r="H78">
        <f t="shared" si="31"/>
        <v>12</v>
      </c>
      <c r="I78">
        <f t="shared" si="22"/>
        <v>62</v>
      </c>
      <c r="J78">
        <f>'[1]EVS MASTER'!$C74</f>
        <v>21</v>
      </c>
      <c r="K78">
        <f t="shared" si="32"/>
        <v>1.75</v>
      </c>
      <c r="L78">
        <f t="shared" si="33"/>
        <v>61</v>
      </c>
      <c r="M78">
        <f t="shared" si="34"/>
        <v>5.083333333333333</v>
      </c>
      <c r="N78">
        <v>1</v>
      </c>
      <c r="O78">
        <v>1</v>
      </c>
      <c r="P78">
        <v>1</v>
      </c>
      <c r="Q78">
        <v>1</v>
      </c>
      <c r="R78">
        <f>'[1]EVS MASTER'!$E74</f>
        <v>1</v>
      </c>
      <c r="S78">
        <v>1</v>
      </c>
      <c r="T78">
        <f t="shared" si="24"/>
        <v>1</v>
      </c>
      <c r="U78">
        <f>'[1]EVS MASTER'!$F74</f>
        <v>1</v>
      </c>
      <c r="V78">
        <v>1</v>
      </c>
      <c r="W78">
        <f t="shared" si="25"/>
        <v>1</v>
      </c>
      <c r="X78">
        <f t="shared" si="26"/>
        <v>1</v>
      </c>
      <c r="Y78">
        <f>'[1]EVS MASTER'!$D74</f>
        <v>1</v>
      </c>
      <c r="Z78">
        <f>'[1]EVS MASTER'!$G74</f>
        <v>1</v>
      </c>
      <c r="AA78">
        <f>'[1]EVS MASTER'!$H74</f>
        <v>1</v>
      </c>
      <c r="AB78">
        <f>'[1]EVS MASTER'!$I74</f>
        <v>1</v>
      </c>
      <c r="AC78">
        <v>1</v>
      </c>
      <c r="AD78">
        <f>'[1]EVS MASTER'!$J74</f>
        <v>0</v>
      </c>
      <c r="AE78">
        <v>1</v>
      </c>
      <c r="AF78">
        <f t="shared" si="35"/>
        <v>1</v>
      </c>
      <c r="AG78">
        <f>'[1]EVS MASTER'!$K74</f>
        <v>0</v>
      </c>
      <c r="AH78">
        <f t="shared" si="27"/>
        <v>1</v>
      </c>
      <c r="AI78">
        <f>'[1]EVS MASTER'!$L74</f>
        <v>1</v>
      </c>
      <c r="AJ78">
        <v>1</v>
      </c>
      <c r="AK78">
        <f t="shared" si="28"/>
        <v>1</v>
      </c>
      <c r="AL78">
        <v>1</v>
      </c>
      <c r="AM78">
        <f>'[1]EVS MASTER'!$M74</f>
        <v>0</v>
      </c>
      <c r="AN78">
        <v>1</v>
      </c>
      <c r="AO78">
        <f>'[1]EVS MASTER'!$N74</f>
        <v>1</v>
      </c>
      <c r="AP78">
        <v>1</v>
      </c>
      <c r="AQ78">
        <v>1</v>
      </c>
      <c r="AR78">
        <v>1</v>
      </c>
      <c r="AS78">
        <f>'[1]EVS MASTER'!$O74</f>
        <v>1</v>
      </c>
      <c r="AT78">
        <v>1</v>
      </c>
      <c r="AU78">
        <f t="shared" si="36"/>
        <v>46.605000000000025</v>
      </c>
      <c r="AV78">
        <f t="shared" si="37"/>
        <v>9.740000000000002</v>
      </c>
      <c r="AW78">
        <f t="shared" si="23"/>
        <v>11.623333333333335</v>
      </c>
      <c r="AX78">
        <f t="shared" si="38"/>
        <v>8.5124999999999993</v>
      </c>
      <c r="AY78">
        <v>1</v>
      </c>
      <c r="AZ78">
        <v>1</v>
      </c>
      <c r="BA78">
        <v>1</v>
      </c>
      <c r="BG78">
        <f t="shared" si="39"/>
        <v>83.333333333333329</v>
      </c>
      <c r="BH78" s="10">
        <f t="shared" si="40"/>
        <v>4.1666666666666665E-5</v>
      </c>
    </row>
    <row r="79" spans="1:60" ht="43.5">
      <c r="A79" t="s">
        <v>1250</v>
      </c>
      <c r="B79" s="1" t="s">
        <v>1251</v>
      </c>
      <c r="C79" s="2" t="s">
        <v>169</v>
      </c>
      <c r="D79">
        <v>1</v>
      </c>
      <c r="E79">
        <v>1</v>
      </c>
      <c r="F79">
        <f t="shared" si="29"/>
        <v>1</v>
      </c>
      <c r="G79">
        <f t="shared" si="30"/>
        <v>19</v>
      </c>
      <c r="H79">
        <f t="shared" si="31"/>
        <v>19</v>
      </c>
      <c r="I79">
        <f t="shared" si="22"/>
        <v>93</v>
      </c>
      <c r="J79">
        <f>'[1]EVS MASTER'!$C75</f>
        <v>30</v>
      </c>
      <c r="K79">
        <f t="shared" si="32"/>
        <v>1.5789473684210527</v>
      </c>
      <c r="L79">
        <f t="shared" si="33"/>
        <v>86</v>
      </c>
      <c r="M79">
        <f t="shared" si="34"/>
        <v>4.5263157894736841</v>
      </c>
      <c r="N79">
        <v>1</v>
      </c>
      <c r="O79">
        <v>1</v>
      </c>
      <c r="P79">
        <v>1</v>
      </c>
      <c r="Q79">
        <v>1</v>
      </c>
      <c r="R79">
        <f>'[1]EVS MASTER'!$E75</f>
        <v>1</v>
      </c>
      <c r="S79">
        <v>1</v>
      </c>
      <c r="T79">
        <f t="shared" si="24"/>
        <v>1</v>
      </c>
      <c r="U79">
        <f>'[1]EVS MASTER'!$F75</f>
        <v>1</v>
      </c>
      <c r="V79">
        <v>1</v>
      </c>
      <c r="W79">
        <f t="shared" si="25"/>
        <v>1</v>
      </c>
      <c r="X79">
        <f t="shared" si="26"/>
        <v>1</v>
      </c>
      <c r="Y79">
        <f>'[1]EVS MASTER'!$D75</f>
        <v>0</v>
      </c>
      <c r="Z79">
        <f>'[1]EVS MASTER'!$G75</f>
        <v>1</v>
      </c>
      <c r="AA79">
        <f>'[1]EVS MASTER'!$H75</f>
        <v>1</v>
      </c>
      <c r="AB79">
        <f>'[1]EVS MASTER'!$I75</f>
        <v>1</v>
      </c>
      <c r="AC79">
        <v>1</v>
      </c>
      <c r="AD79">
        <f>'[1]EVS MASTER'!$J75</f>
        <v>0</v>
      </c>
      <c r="AE79">
        <v>1</v>
      </c>
      <c r="AF79">
        <f t="shared" si="35"/>
        <v>7</v>
      </c>
      <c r="AG79">
        <f>'[1]EVS MASTER'!$K75</f>
        <v>1</v>
      </c>
      <c r="AH79">
        <f t="shared" si="27"/>
        <v>1</v>
      </c>
      <c r="AI79">
        <f>'[1]EVS MASTER'!$L75</f>
        <v>0</v>
      </c>
      <c r="AJ79">
        <v>1</v>
      </c>
      <c r="AK79">
        <f t="shared" si="28"/>
        <v>0</v>
      </c>
      <c r="AL79">
        <v>1</v>
      </c>
      <c r="AM79">
        <f>'[1]EVS MASTER'!$M75</f>
        <v>1</v>
      </c>
      <c r="AN79">
        <v>1</v>
      </c>
      <c r="AO79">
        <f>'[1]EVS MASTER'!$N75</f>
        <v>1</v>
      </c>
      <c r="AP79">
        <v>1</v>
      </c>
      <c r="AQ79">
        <v>1</v>
      </c>
      <c r="AR79">
        <v>1</v>
      </c>
      <c r="AS79">
        <f>'[1]EVS MASTER'!$O75</f>
        <v>1</v>
      </c>
      <c r="AT79">
        <v>1</v>
      </c>
      <c r="AU79">
        <f t="shared" si="36"/>
        <v>53.971052631578971</v>
      </c>
      <c r="AV79">
        <f t="shared" si="37"/>
        <v>10.451578947368422</v>
      </c>
      <c r="AW79">
        <f t="shared" si="23"/>
        <v>9.2568421052631571</v>
      </c>
      <c r="AX79">
        <f t="shared" si="38"/>
        <v>9.3889473684210536</v>
      </c>
      <c r="AY79">
        <v>1</v>
      </c>
      <c r="AZ79">
        <v>1</v>
      </c>
      <c r="BA79">
        <v>1</v>
      </c>
      <c r="BG79">
        <f t="shared" si="39"/>
        <v>368.4210526315789</v>
      </c>
      <c r="BH79" s="10">
        <f t="shared" si="40"/>
        <v>6.597222222222223E-5</v>
      </c>
    </row>
    <row r="80" spans="1:60" ht="29">
      <c r="A80" t="s">
        <v>1252</v>
      </c>
      <c r="B80" s="1" t="s">
        <v>1253</v>
      </c>
      <c r="C80" s="2" t="s">
        <v>169</v>
      </c>
      <c r="D80">
        <v>1</v>
      </c>
      <c r="E80">
        <v>1</v>
      </c>
      <c r="F80">
        <f t="shared" si="29"/>
        <v>1</v>
      </c>
      <c r="G80">
        <f t="shared" si="30"/>
        <v>10</v>
      </c>
      <c r="H80">
        <f t="shared" si="31"/>
        <v>10</v>
      </c>
      <c r="I80">
        <f t="shared" si="22"/>
        <v>51</v>
      </c>
      <c r="J80">
        <f>'[1]EVS MASTER'!$C76</f>
        <v>19</v>
      </c>
      <c r="K80">
        <f t="shared" si="32"/>
        <v>1.9</v>
      </c>
      <c r="L80">
        <f t="shared" si="33"/>
        <v>49</v>
      </c>
      <c r="M80">
        <f t="shared" si="34"/>
        <v>4.9000000000000004</v>
      </c>
      <c r="N80">
        <v>0</v>
      </c>
      <c r="O80">
        <v>1</v>
      </c>
      <c r="P80">
        <v>1</v>
      </c>
      <c r="Q80">
        <v>1</v>
      </c>
      <c r="R80">
        <f>'[1]EVS MASTER'!$E76</f>
        <v>1</v>
      </c>
      <c r="S80">
        <v>1</v>
      </c>
      <c r="T80">
        <f t="shared" si="24"/>
        <v>1</v>
      </c>
      <c r="U80">
        <f>'[1]EVS MASTER'!$F76</f>
        <v>1</v>
      </c>
      <c r="V80">
        <v>1</v>
      </c>
      <c r="W80">
        <f t="shared" si="25"/>
        <v>1</v>
      </c>
      <c r="X80">
        <f t="shared" si="26"/>
        <v>1</v>
      </c>
      <c r="Y80">
        <f>'[1]EVS MASTER'!$D76</f>
        <v>1</v>
      </c>
      <c r="Z80">
        <f>'[1]EVS MASTER'!$G76</f>
        <v>1</v>
      </c>
      <c r="AA80">
        <f>'[1]EVS MASTER'!$H76</f>
        <v>1</v>
      </c>
      <c r="AB80">
        <f>'[1]EVS MASTER'!$I76</f>
        <v>1</v>
      </c>
      <c r="AC80">
        <v>1</v>
      </c>
      <c r="AD80">
        <f>'[1]EVS MASTER'!$J76</f>
        <v>1</v>
      </c>
      <c r="AE80">
        <v>1</v>
      </c>
      <c r="AF80">
        <f t="shared" si="35"/>
        <v>2</v>
      </c>
      <c r="AG80">
        <f>'[1]EVS MASTER'!$K76</f>
        <v>1</v>
      </c>
      <c r="AH80">
        <f t="shared" si="27"/>
        <v>1</v>
      </c>
      <c r="AI80">
        <f>'[1]EVS MASTER'!$L76</f>
        <v>1</v>
      </c>
      <c r="AJ80">
        <v>1</v>
      </c>
      <c r="AK80">
        <f t="shared" si="28"/>
        <v>1</v>
      </c>
      <c r="AL80">
        <v>1</v>
      </c>
      <c r="AM80">
        <f>'[1]EVS MASTER'!$M76</f>
        <v>1</v>
      </c>
      <c r="AN80">
        <v>1</v>
      </c>
      <c r="AO80">
        <f>'[1]EVS MASTER'!$N76</f>
        <v>1</v>
      </c>
      <c r="AP80">
        <v>1</v>
      </c>
      <c r="AQ80">
        <v>1</v>
      </c>
      <c r="AR80">
        <v>1</v>
      </c>
      <c r="AS80">
        <f>'[1]EVS MASTER'!$O76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29">
      <c r="A81">
        <v>46</v>
      </c>
      <c r="B81" s="1" t="s">
        <v>1254</v>
      </c>
      <c r="C81" s="2" t="s">
        <v>169</v>
      </c>
      <c r="D81">
        <v>1</v>
      </c>
      <c r="E81">
        <v>1</v>
      </c>
      <c r="F81">
        <f t="shared" si="29"/>
        <v>1</v>
      </c>
      <c r="G81">
        <f t="shared" si="30"/>
        <v>9</v>
      </c>
      <c r="H81">
        <f t="shared" si="31"/>
        <v>9</v>
      </c>
      <c r="I81">
        <f t="shared" si="22"/>
        <v>45</v>
      </c>
      <c r="J81">
        <f>'[1]EVS MASTER'!$C77</f>
        <v>14</v>
      </c>
      <c r="K81">
        <f t="shared" si="32"/>
        <v>1.5555555555555556</v>
      </c>
      <c r="L81">
        <f t="shared" si="33"/>
        <v>44</v>
      </c>
      <c r="M81">
        <f t="shared" si="34"/>
        <v>4.8888888888888893</v>
      </c>
      <c r="N81">
        <v>1</v>
      </c>
      <c r="O81">
        <v>1</v>
      </c>
      <c r="P81">
        <v>1</v>
      </c>
      <c r="Q81">
        <v>1</v>
      </c>
      <c r="R81">
        <f>'[1]EVS MASTER'!$E77</f>
        <v>1</v>
      </c>
      <c r="S81">
        <v>1</v>
      </c>
      <c r="T81">
        <f t="shared" si="24"/>
        <v>1</v>
      </c>
      <c r="U81">
        <f>'[1]EVS MASTER'!$F77</f>
        <v>1</v>
      </c>
      <c r="V81">
        <v>1</v>
      </c>
      <c r="W81">
        <f t="shared" si="25"/>
        <v>1</v>
      </c>
      <c r="X81">
        <f t="shared" si="26"/>
        <v>1</v>
      </c>
      <c r="Y81">
        <f>'[1]EVS MASTER'!$D77</f>
        <v>1</v>
      </c>
      <c r="Z81">
        <f>'[1]EVS MASTER'!$G77</f>
        <v>1</v>
      </c>
      <c r="AA81">
        <f>'[1]EVS MASTER'!$H77</f>
        <v>1</v>
      </c>
      <c r="AB81">
        <f>'[1]EVS MASTER'!$I77</f>
        <v>1</v>
      </c>
      <c r="AC81">
        <v>1</v>
      </c>
      <c r="AD81">
        <f>'[1]EVS MASTER'!$J77</f>
        <v>1</v>
      </c>
      <c r="AE81">
        <v>1</v>
      </c>
      <c r="AF81">
        <f t="shared" si="35"/>
        <v>1</v>
      </c>
      <c r="AG81">
        <f>'[1]EVS MASTER'!$K77</f>
        <v>1</v>
      </c>
      <c r="AH81">
        <f t="shared" si="27"/>
        <v>1</v>
      </c>
      <c r="AI81">
        <f>'[1]EVS MASTER'!$L77</f>
        <v>1</v>
      </c>
      <c r="AJ81">
        <v>1</v>
      </c>
      <c r="AK81">
        <f t="shared" si="28"/>
        <v>1</v>
      </c>
      <c r="AL81">
        <v>1</v>
      </c>
      <c r="AM81">
        <f>'[1]EVS MASTER'!$M77</f>
        <v>1</v>
      </c>
      <c r="AN81">
        <v>1</v>
      </c>
      <c r="AO81">
        <f>'[1]EVS MASTER'!$N77</f>
        <v>0</v>
      </c>
      <c r="AP81">
        <v>1</v>
      </c>
      <c r="AQ81">
        <v>1</v>
      </c>
      <c r="AR81">
        <v>1</v>
      </c>
      <c r="AS81">
        <f>'[1]EVS MASTER'!$O77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72.5">
      <c r="A82">
        <v>47</v>
      </c>
      <c r="B82" s="1" t="s">
        <v>1255</v>
      </c>
      <c r="C82" s="2" t="s">
        <v>169</v>
      </c>
      <c r="D82">
        <v>1</v>
      </c>
      <c r="E82">
        <v>1</v>
      </c>
      <c r="F82">
        <f t="shared" si="29"/>
        <v>1</v>
      </c>
      <c r="G82">
        <f t="shared" si="30"/>
        <v>28</v>
      </c>
      <c r="H82">
        <f t="shared" si="31"/>
        <v>28</v>
      </c>
      <c r="I82">
        <f t="shared" si="22"/>
        <v>142</v>
      </c>
      <c r="J82">
        <f>'[1]EVS MASTER'!$C78</f>
        <v>47</v>
      </c>
      <c r="K82">
        <f t="shared" si="32"/>
        <v>1.6785714285714286</v>
      </c>
      <c r="L82">
        <f t="shared" si="33"/>
        <v>136</v>
      </c>
      <c r="M82">
        <f t="shared" si="34"/>
        <v>4.8571428571428568</v>
      </c>
      <c r="N82">
        <v>1</v>
      </c>
      <c r="O82">
        <v>1</v>
      </c>
      <c r="P82">
        <v>1</v>
      </c>
      <c r="Q82">
        <v>1</v>
      </c>
      <c r="R82">
        <f>'[1]EVS MASTER'!$E78</f>
        <v>0</v>
      </c>
      <c r="S82">
        <v>1</v>
      </c>
      <c r="T82">
        <f t="shared" si="24"/>
        <v>0</v>
      </c>
      <c r="U82">
        <f>'[1]EVS MASTER'!$F78</f>
        <v>1</v>
      </c>
      <c r="V82">
        <v>1</v>
      </c>
      <c r="W82">
        <f t="shared" si="25"/>
        <v>0</v>
      </c>
      <c r="X82">
        <f t="shared" si="26"/>
        <v>1</v>
      </c>
      <c r="Y82">
        <f>'[1]EVS MASTER'!$D78</f>
        <v>1</v>
      </c>
      <c r="Z82">
        <f>'[1]EVS MASTER'!$G78</f>
        <v>1</v>
      </c>
      <c r="AA82">
        <f>'[1]EVS MASTER'!$H78</f>
        <v>1</v>
      </c>
      <c r="AB82">
        <f>'[1]EVS MASTER'!$I78</f>
        <v>1</v>
      </c>
      <c r="AC82">
        <v>1</v>
      </c>
      <c r="AD82">
        <f>'[1]EVS MASTER'!$J78</f>
        <v>0</v>
      </c>
      <c r="AE82">
        <v>1</v>
      </c>
      <c r="AF82">
        <f t="shared" si="35"/>
        <v>6</v>
      </c>
      <c r="AG82">
        <f>'[1]EVS MASTER'!$K78</f>
        <v>0</v>
      </c>
      <c r="AH82">
        <f t="shared" si="27"/>
        <v>1</v>
      </c>
      <c r="AI82">
        <f>'[1]EVS MASTER'!$L78</f>
        <v>0</v>
      </c>
      <c r="AJ82">
        <v>1</v>
      </c>
      <c r="AK82">
        <f t="shared" si="28"/>
        <v>0</v>
      </c>
      <c r="AL82">
        <v>1</v>
      </c>
      <c r="AM82">
        <f>'[1]EVS MASTER'!$M78</f>
        <v>1</v>
      </c>
      <c r="AN82">
        <v>1</v>
      </c>
      <c r="AO82">
        <f>'[1]EVS MASTER'!$N78</f>
        <v>1</v>
      </c>
      <c r="AP82">
        <v>1</v>
      </c>
      <c r="AQ82">
        <v>1</v>
      </c>
      <c r="AR82">
        <v>1</v>
      </c>
      <c r="AS82">
        <f>'[1]EVS MASTER'!$O78</f>
        <v>1</v>
      </c>
      <c r="AT82">
        <v>1</v>
      </c>
      <c r="AU82">
        <f t="shared" si="36"/>
        <v>36.407857142857168</v>
      </c>
      <c r="AV82">
        <f t="shared" si="37"/>
        <v>15.137142857142859</v>
      </c>
      <c r="AW82">
        <f t="shared" si="23"/>
        <v>11.702857142857138</v>
      </c>
      <c r="AX82">
        <f t="shared" si="38"/>
        <v>15.447142857142858</v>
      </c>
      <c r="AY82">
        <v>1</v>
      </c>
      <c r="AZ82">
        <v>1</v>
      </c>
      <c r="BA82">
        <v>1</v>
      </c>
      <c r="BG82">
        <f t="shared" si="39"/>
        <v>214.28571428571428</v>
      </c>
      <c r="BH82" s="10">
        <f t="shared" si="40"/>
        <v>9.722222222222223E-5</v>
      </c>
    </row>
    <row r="83" spans="1:60" ht="58">
      <c r="A83">
        <v>48</v>
      </c>
      <c r="B83" s="1" t="s">
        <v>1256</v>
      </c>
      <c r="C83" s="2" t="s">
        <v>169</v>
      </c>
      <c r="D83">
        <v>1</v>
      </c>
      <c r="E83">
        <v>1</v>
      </c>
      <c r="F83">
        <f t="shared" si="29"/>
        <v>1</v>
      </c>
      <c r="G83">
        <f t="shared" si="30"/>
        <v>19</v>
      </c>
      <c r="H83">
        <f t="shared" si="31"/>
        <v>19</v>
      </c>
      <c r="I83">
        <f t="shared" si="22"/>
        <v>100</v>
      </c>
      <c r="J83">
        <f>'[1]EVS MASTER'!$C79</f>
        <v>33</v>
      </c>
      <c r="K83">
        <f t="shared" si="32"/>
        <v>1.736842105263158</v>
      </c>
      <c r="L83">
        <f t="shared" si="33"/>
        <v>97</v>
      </c>
      <c r="M83">
        <f t="shared" si="34"/>
        <v>5.1052631578947372</v>
      </c>
      <c r="N83">
        <v>1</v>
      </c>
      <c r="O83">
        <v>1</v>
      </c>
      <c r="P83">
        <v>1</v>
      </c>
      <c r="Q83">
        <v>1</v>
      </c>
      <c r="R83">
        <f>'[1]EVS MASTER'!$E79</f>
        <v>0</v>
      </c>
      <c r="S83">
        <v>1</v>
      </c>
      <c r="T83">
        <f t="shared" si="24"/>
        <v>0</v>
      </c>
      <c r="U83">
        <f>'[1]EVS MASTER'!$F79</f>
        <v>1</v>
      </c>
      <c r="V83">
        <v>1</v>
      </c>
      <c r="W83">
        <f t="shared" si="25"/>
        <v>0</v>
      </c>
      <c r="X83">
        <f t="shared" si="26"/>
        <v>1</v>
      </c>
      <c r="Y83">
        <f>'[1]EVS MASTER'!$D79</f>
        <v>0</v>
      </c>
      <c r="Z83">
        <f>'[1]EVS MASTER'!$G79</f>
        <v>1</v>
      </c>
      <c r="AA83">
        <f>'[1]EVS MASTER'!$H79</f>
        <v>1</v>
      </c>
      <c r="AB83">
        <f>'[1]EVS MASTER'!$I79</f>
        <v>1</v>
      </c>
      <c r="AC83">
        <v>1</v>
      </c>
      <c r="AD83">
        <f>'[1]EVS MASTER'!$J79</f>
        <v>0</v>
      </c>
      <c r="AE83">
        <v>1</v>
      </c>
      <c r="AF83">
        <f t="shared" si="35"/>
        <v>3</v>
      </c>
      <c r="AG83">
        <f>'[1]EVS MASTER'!$K79</f>
        <v>1</v>
      </c>
      <c r="AH83">
        <f t="shared" si="27"/>
        <v>1</v>
      </c>
      <c r="AI83">
        <f>'[1]EVS MASTER'!$L79</f>
        <v>1</v>
      </c>
      <c r="AJ83">
        <v>1</v>
      </c>
      <c r="AK83">
        <f t="shared" si="28"/>
        <v>0</v>
      </c>
      <c r="AL83">
        <v>1</v>
      </c>
      <c r="AM83">
        <f>'[1]EVS MASTER'!$M79</f>
        <v>1</v>
      </c>
      <c r="AN83">
        <v>1</v>
      </c>
      <c r="AO83">
        <f>'[1]EVS MASTER'!$N79</f>
        <v>1</v>
      </c>
      <c r="AP83">
        <v>1</v>
      </c>
      <c r="AQ83">
        <v>1</v>
      </c>
      <c r="AR83">
        <v>1</v>
      </c>
      <c r="AS83">
        <f>'[1]EVS MASTER'!$O79</f>
        <v>1</v>
      </c>
      <c r="AT83">
        <v>1</v>
      </c>
      <c r="AU83">
        <f t="shared" si="36"/>
        <v>40.613157894736844</v>
      </c>
      <c r="AV83">
        <f t="shared" si="37"/>
        <v>12.314736842105265</v>
      </c>
      <c r="AW83">
        <f t="shared" si="23"/>
        <v>12.661052631578951</v>
      </c>
      <c r="AX83">
        <f t="shared" si="38"/>
        <v>12.11578947368421</v>
      </c>
      <c r="AY83">
        <v>1</v>
      </c>
      <c r="AZ83">
        <v>1</v>
      </c>
      <c r="BA83">
        <v>1</v>
      </c>
      <c r="BG83">
        <f t="shared" si="39"/>
        <v>157.89473684210526</v>
      </c>
      <c r="BH83" s="10">
        <f t="shared" si="40"/>
        <v>6.597222222222223E-5</v>
      </c>
    </row>
    <row r="84" spans="1:60" ht="58">
      <c r="A84">
        <v>49</v>
      </c>
      <c r="B84" s="1" t="s">
        <v>1257</v>
      </c>
      <c r="C84" s="2" t="s">
        <v>169</v>
      </c>
      <c r="D84">
        <v>1</v>
      </c>
      <c r="E84">
        <v>1</v>
      </c>
      <c r="F84">
        <f t="shared" si="29"/>
        <v>1</v>
      </c>
      <c r="G84">
        <f t="shared" si="30"/>
        <v>21</v>
      </c>
      <c r="H84">
        <f t="shared" si="31"/>
        <v>21</v>
      </c>
      <c r="I84">
        <f t="shared" si="22"/>
        <v>108</v>
      </c>
      <c r="J84">
        <f>'[1]EVS MASTER'!$C80</f>
        <v>35</v>
      </c>
      <c r="K84">
        <f t="shared" si="32"/>
        <v>1.6666666666666667</v>
      </c>
      <c r="L84">
        <f t="shared" si="33"/>
        <v>105</v>
      </c>
      <c r="M84">
        <f t="shared" si="34"/>
        <v>5</v>
      </c>
      <c r="N84">
        <v>1</v>
      </c>
      <c r="O84">
        <v>1</v>
      </c>
      <c r="P84">
        <v>1</v>
      </c>
      <c r="Q84">
        <v>1</v>
      </c>
      <c r="R84">
        <f>'[1]EVS MASTER'!$E80</f>
        <v>0</v>
      </c>
      <c r="S84">
        <v>1</v>
      </c>
      <c r="T84">
        <f t="shared" si="24"/>
        <v>0</v>
      </c>
      <c r="U84">
        <f>'[1]EVS MASTER'!$F80</f>
        <v>1</v>
      </c>
      <c r="V84">
        <v>1</v>
      </c>
      <c r="W84">
        <f t="shared" si="25"/>
        <v>0</v>
      </c>
      <c r="X84">
        <f t="shared" si="26"/>
        <v>1</v>
      </c>
      <c r="Y84">
        <f>'[1]EVS MASTER'!$D80</f>
        <v>0</v>
      </c>
      <c r="Z84">
        <f>'[1]EVS MASTER'!$G80</f>
        <v>1</v>
      </c>
      <c r="AA84">
        <f>'[1]EVS MASTER'!$H80</f>
        <v>1</v>
      </c>
      <c r="AB84">
        <f>'[1]EVS MASTER'!$I80</f>
        <v>1</v>
      </c>
      <c r="AC84">
        <v>1</v>
      </c>
      <c r="AD84">
        <f>'[1]EVS MASTER'!$J80</f>
        <v>0</v>
      </c>
      <c r="AE84">
        <v>1</v>
      </c>
      <c r="AF84">
        <f t="shared" si="35"/>
        <v>3</v>
      </c>
      <c r="AG84">
        <f>'[1]EVS MASTER'!$K80</f>
        <v>1</v>
      </c>
      <c r="AH84">
        <f t="shared" si="27"/>
        <v>1</v>
      </c>
      <c r="AI84">
        <f>'[1]EVS MASTER'!$L80</f>
        <v>1</v>
      </c>
      <c r="AJ84">
        <v>1</v>
      </c>
      <c r="AK84">
        <f t="shared" si="28"/>
        <v>0</v>
      </c>
      <c r="AL84">
        <v>1</v>
      </c>
      <c r="AM84">
        <f>'[1]EVS MASTER'!$M80</f>
        <v>0</v>
      </c>
      <c r="AN84">
        <v>1</v>
      </c>
      <c r="AO84">
        <f>'[1]EVS MASTER'!$N80</f>
        <v>0</v>
      </c>
      <c r="AP84">
        <v>1</v>
      </c>
      <c r="AQ84">
        <v>1</v>
      </c>
      <c r="AR84">
        <v>1</v>
      </c>
      <c r="AS84">
        <f>'[1]EVS MASTER'!$O80</f>
        <v>0</v>
      </c>
      <c r="AT84">
        <v>1</v>
      </c>
      <c r="AU84">
        <f t="shared" si="36"/>
        <v>44.52000000000001</v>
      </c>
      <c r="AV84">
        <f t="shared" si="37"/>
        <v>12.266666666666669</v>
      </c>
      <c r="AW84">
        <f t="shared" si="23"/>
        <v>12.19047619047619</v>
      </c>
      <c r="AX84">
        <f t="shared" si="38"/>
        <v>12.619999999999997</v>
      </c>
      <c r="AY84">
        <v>1</v>
      </c>
      <c r="AZ84">
        <v>1</v>
      </c>
      <c r="BA84">
        <v>1</v>
      </c>
      <c r="BG84">
        <f t="shared" si="39"/>
        <v>142.85714285714286</v>
      </c>
      <c r="BH84" s="10">
        <f t="shared" si="40"/>
        <v>7.2916666666666659E-5</v>
      </c>
    </row>
    <row r="85" spans="1:60" ht="58">
      <c r="A85">
        <v>50</v>
      </c>
      <c r="B85" s="1" t="s">
        <v>1258</v>
      </c>
      <c r="C85" s="16" t="s">
        <v>339</v>
      </c>
      <c r="D85">
        <v>1</v>
      </c>
      <c r="E85">
        <v>1</v>
      </c>
      <c r="F85">
        <f t="shared" si="29"/>
        <v>1</v>
      </c>
      <c r="G85">
        <f t="shared" si="30"/>
        <v>29</v>
      </c>
      <c r="H85">
        <f t="shared" si="31"/>
        <v>29</v>
      </c>
      <c r="I85">
        <f t="shared" si="22"/>
        <v>110</v>
      </c>
      <c r="J85">
        <f>'[1]EVS MASTER'!$C81</f>
        <v>39</v>
      </c>
      <c r="K85">
        <f t="shared" si="32"/>
        <v>1.3448275862068966</v>
      </c>
      <c r="L85">
        <f t="shared" si="33"/>
        <v>108</v>
      </c>
      <c r="M85">
        <f t="shared" si="34"/>
        <v>3.7241379310344827</v>
      </c>
      <c r="N85">
        <v>1</v>
      </c>
      <c r="O85">
        <v>1</v>
      </c>
      <c r="P85">
        <v>1</v>
      </c>
      <c r="Q85">
        <v>1</v>
      </c>
      <c r="R85">
        <f>'[1]EVS MASTER'!$E81</f>
        <v>1</v>
      </c>
      <c r="S85">
        <v>1</v>
      </c>
      <c r="T85">
        <f t="shared" si="24"/>
        <v>1</v>
      </c>
      <c r="U85">
        <f>'[1]EVS MASTER'!$F81</f>
        <v>1</v>
      </c>
      <c r="V85">
        <v>1</v>
      </c>
      <c r="W85">
        <f t="shared" si="25"/>
        <v>1</v>
      </c>
      <c r="X85">
        <f t="shared" si="26"/>
        <v>1</v>
      </c>
      <c r="Y85">
        <f>'[1]EVS MASTER'!$D81</f>
        <v>0</v>
      </c>
      <c r="Z85">
        <f>'[1]EVS MASTER'!$G81</f>
        <v>0</v>
      </c>
      <c r="AA85">
        <f>'[1]EVS MASTER'!$H81</f>
        <v>1</v>
      </c>
      <c r="AB85">
        <f>'[1]EVS MASTER'!$I81</f>
        <v>1</v>
      </c>
      <c r="AC85">
        <v>1</v>
      </c>
      <c r="AD85">
        <f>'[1]EVS MASTER'!$J81</f>
        <v>0</v>
      </c>
      <c r="AE85">
        <v>1</v>
      </c>
      <c r="AF85">
        <f t="shared" si="35"/>
        <v>2</v>
      </c>
      <c r="AG85">
        <f>'[1]EVS MASTER'!$K81</f>
        <v>1</v>
      </c>
      <c r="AH85">
        <f t="shared" si="27"/>
        <v>1</v>
      </c>
      <c r="AI85">
        <f>'[1]EVS MASTER'!$L81</f>
        <v>0</v>
      </c>
      <c r="AJ85">
        <v>1</v>
      </c>
      <c r="AK85">
        <f t="shared" si="28"/>
        <v>1</v>
      </c>
      <c r="AL85">
        <v>1</v>
      </c>
      <c r="AM85">
        <f>'[1]EVS MASTER'!$M81</f>
        <v>1</v>
      </c>
      <c r="AN85">
        <v>1</v>
      </c>
      <c r="AO85">
        <f>'[1]EVS MASTER'!$N81</f>
        <v>1</v>
      </c>
      <c r="AP85">
        <v>1</v>
      </c>
      <c r="AQ85">
        <v>1</v>
      </c>
      <c r="AR85">
        <v>1</v>
      </c>
      <c r="AS85">
        <f>'[1]EVS MASTER'!$O81</f>
        <v>1</v>
      </c>
      <c r="AT85">
        <v>1</v>
      </c>
      <c r="AU85">
        <f t="shared" si="36"/>
        <v>63.627586206896567</v>
      </c>
      <c r="AV85">
        <f t="shared" si="37"/>
        <v>11.58896551724138</v>
      </c>
      <c r="AW85">
        <f t="shared" si="23"/>
        <v>5.0772413793103404</v>
      </c>
      <c r="AX85">
        <f t="shared" si="38"/>
        <v>10.610689655172415</v>
      </c>
      <c r="AY85">
        <v>1</v>
      </c>
      <c r="AZ85">
        <v>1</v>
      </c>
      <c r="BA85">
        <v>1</v>
      </c>
      <c r="BG85">
        <f t="shared" si="39"/>
        <v>68.965517241379303</v>
      </c>
      <c r="BH85" s="10">
        <f t="shared" si="40"/>
        <v>1.0069444444444445E-4</v>
      </c>
    </row>
    <row r="86" spans="1:60" ht="43.5">
      <c r="A86">
        <v>51</v>
      </c>
      <c r="B86" s="1" t="s">
        <v>1259</v>
      </c>
      <c r="C86" s="2" t="s">
        <v>169</v>
      </c>
      <c r="D86">
        <v>1</v>
      </c>
      <c r="E86">
        <v>1</v>
      </c>
      <c r="F86">
        <f t="shared" si="29"/>
        <v>1</v>
      </c>
      <c r="G86">
        <f t="shared" si="30"/>
        <v>16</v>
      </c>
      <c r="H86">
        <f t="shared" si="31"/>
        <v>16</v>
      </c>
      <c r="I86">
        <f t="shared" si="22"/>
        <v>68</v>
      </c>
      <c r="J86">
        <f>'[1]EVS MASTER'!$C82</f>
        <v>22</v>
      </c>
      <c r="K86">
        <f t="shared" si="32"/>
        <v>1.375</v>
      </c>
      <c r="L86">
        <f t="shared" si="33"/>
        <v>67</v>
      </c>
      <c r="M86">
        <f t="shared" si="34"/>
        <v>4.1875</v>
      </c>
      <c r="N86">
        <v>1</v>
      </c>
      <c r="O86">
        <v>1</v>
      </c>
      <c r="P86">
        <v>1</v>
      </c>
      <c r="Q86">
        <v>1</v>
      </c>
      <c r="R86">
        <f>'[1]EVS MASTER'!$E82</f>
        <v>1</v>
      </c>
      <c r="S86">
        <v>1</v>
      </c>
      <c r="T86">
        <f t="shared" si="24"/>
        <v>1</v>
      </c>
      <c r="U86">
        <f>'[1]EVS MASTER'!$F82</f>
        <v>0</v>
      </c>
      <c r="V86">
        <v>1</v>
      </c>
      <c r="W86">
        <f t="shared" si="25"/>
        <v>1</v>
      </c>
      <c r="X86">
        <f t="shared" si="26"/>
        <v>1</v>
      </c>
      <c r="Y86">
        <f>'[1]EVS MASTER'!$D82</f>
        <v>1</v>
      </c>
      <c r="Z86">
        <f>'[1]EVS MASTER'!$G82</f>
        <v>0</v>
      </c>
      <c r="AA86">
        <f>'[1]EVS MASTER'!$H82</f>
        <v>1</v>
      </c>
      <c r="AB86">
        <f>'[1]EVS MASTER'!$I82</f>
        <v>1</v>
      </c>
      <c r="AC86">
        <v>1</v>
      </c>
      <c r="AD86">
        <f>'[1]EVS MASTER'!$J82</f>
        <v>0</v>
      </c>
      <c r="AE86">
        <v>1</v>
      </c>
      <c r="AF86">
        <f t="shared" si="35"/>
        <v>1</v>
      </c>
      <c r="AG86">
        <f>'[1]EVS MASTER'!$K82</f>
        <v>1</v>
      </c>
      <c r="AH86">
        <f t="shared" si="27"/>
        <v>1</v>
      </c>
      <c r="AI86">
        <f>'[1]EVS MASTER'!$L82</f>
        <v>1</v>
      </c>
      <c r="AJ86">
        <v>1</v>
      </c>
      <c r="AK86">
        <f t="shared" si="28"/>
        <v>1</v>
      </c>
      <c r="AL86">
        <v>1</v>
      </c>
      <c r="AM86">
        <f>'[1]EVS MASTER'!$M82</f>
        <v>0</v>
      </c>
      <c r="AN86">
        <v>1</v>
      </c>
      <c r="AO86">
        <f>'[1]EVS MASTER'!$N82</f>
        <v>1</v>
      </c>
      <c r="AP86">
        <v>1</v>
      </c>
      <c r="AQ86">
        <v>1</v>
      </c>
      <c r="AR86">
        <v>1</v>
      </c>
      <c r="AS86">
        <f>'[1]EVS MASTER'!$O82</f>
        <v>1</v>
      </c>
      <c r="AT86">
        <v>1</v>
      </c>
      <c r="AU86">
        <f t="shared" si="36"/>
        <v>74.270000000000024</v>
      </c>
      <c r="AV86">
        <f t="shared" si="37"/>
        <v>6.8750000000000036</v>
      </c>
      <c r="AW86">
        <f t="shared" si="23"/>
        <v>6.9724999999999966</v>
      </c>
      <c r="AX86">
        <f t="shared" si="38"/>
        <v>6.2931249999999999</v>
      </c>
      <c r="AY86">
        <v>1</v>
      </c>
      <c r="AZ86">
        <v>1</v>
      </c>
      <c r="BA86">
        <v>1</v>
      </c>
      <c r="BG86">
        <f t="shared" si="39"/>
        <v>62.5</v>
      </c>
      <c r="BH86" s="10">
        <f t="shared" si="40"/>
        <v>5.5555555555555558E-5</v>
      </c>
    </row>
    <row r="87" spans="1:60" ht="43.5">
      <c r="A87">
        <v>52</v>
      </c>
      <c r="B87" s="1" t="s">
        <v>1260</v>
      </c>
      <c r="C87" s="2" t="s">
        <v>174</v>
      </c>
      <c r="D87">
        <v>1</v>
      </c>
      <c r="E87">
        <v>1</v>
      </c>
      <c r="F87">
        <f t="shared" si="29"/>
        <v>1</v>
      </c>
      <c r="G87">
        <f t="shared" si="30"/>
        <v>16</v>
      </c>
      <c r="H87">
        <f t="shared" si="31"/>
        <v>16</v>
      </c>
      <c r="I87">
        <f t="shared" si="22"/>
        <v>72</v>
      </c>
      <c r="J87">
        <f>'[1]EVS MASTER'!$C83</f>
        <v>26</v>
      </c>
      <c r="K87">
        <f t="shared" si="32"/>
        <v>1.625</v>
      </c>
      <c r="L87">
        <f t="shared" si="33"/>
        <v>68</v>
      </c>
      <c r="M87">
        <f t="shared" si="34"/>
        <v>4.25</v>
      </c>
      <c r="N87">
        <v>1</v>
      </c>
      <c r="O87">
        <v>1</v>
      </c>
      <c r="P87">
        <v>1</v>
      </c>
      <c r="Q87">
        <v>1</v>
      </c>
      <c r="R87">
        <f>'[1]EVS MASTER'!$E83</f>
        <v>1</v>
      </c>
      <c r="S87">
        <v>1</v>
      </c>
      <c r="T87">
        <f t="shared" si="24"/>
        <v>1</v>
      </c>
      <c r="U87">
        <f>'[1]EVS MASTER'!$F83</f>
        <v>1</v>
      </c>
      <c r="V87">
        <v>1</v>
      </c>
      <c r="W87">
        <f t="shared" si="25"/>
        <v>1</v>
      </c>
      <c r="X87">
        <f t="shared" si="26"/>
        <v>1</v>
      </c>
      <c r="Y87">
        <f>'[1]EVS MASTER'!$D83</f>
        <v>0</v>
      </c>
      <c r="Z87">
        <f>'[1]EVS MASTER'!$G83</f>
        <v>1</v>
      </c>
      <c r="AA87">
        <f>'[1]EVS MASTER'!$H83</f>
        <v>1</v>
      </c>
      <c r="AB87">
        <f>'[1]EVS MASTER'!$I83</f>
        <v>1</v>
      </c>
      <c r="AC87">
        <v>1</v>
      </c>
      <c r="AD87">
        <f>'[1]EVS MASTER'!$J83</f>
        <v>0</v>
      </c>
      <c r="AE87">
        <v>1</v>
      </c>
      <c r="AF87">
        <f t="shared" si="35"/>
        <v>4</v>
      </c>
      <c r="AG87">
        <f>'[1]EVS MASTER'!$K83</f>
        <v>0</v>
      </c>
      <c r="AH87">
        <f t="shared" si="27"/>
        <v>1</v>
      </c>
      <c r="AI87">
        <f>'[1]EVS MASTER'!$L83</f>
        <v>1</v>
      </c>
      <c r="AJ87">
        <v>1</v>
      </c>
      <c r="AK87">
        <f t="shared" si="28"/>
        <v>0</v>
      </c>
      <c r="AL87">
        <v>1</v>
      </c>
      <c r="AM87">
        <f>'[1]EVS MASTER'!$M83</f>
        <v>0</v>
      </c>
      <c r="AN87">
        <v>1</v>
      </c>
      <c r="AO87">
        <f>'[1]EVS MASTER'!$N83</f>
        <v>1</v>
      </c>
      <c r="AP87">
        <v>1</v>
      </c>
      <c r="AQ87">
        <v>1</v>
      </c>
      <c r="AR87">
        <v>1</v>
      </c>
      <c r="AS87">
        <f>'[1]EVS MASTER'!$O83</f>
        <v>1</v>
      </c>
      <c r="AT87">
        <v>1</v>
      </c>
      <c r="AU87">
        <f t="shared" si="36"/>
        <v>53.120000000000019</v>
      </c>
      <c r="AV87">
        <f t="shared" si="37"/>
        <v>9.8249999999999993</v>
      </c>
      <c r="AW87">
        <f t="shared" si="23"/>
        <v>7.3399999999999963</v>
      </c>
      <c r="AX87">
        <f t="shared" si="38"/>
        <v>6.5874999999999986</v>
      </c>
      <c r="AY87">
        <v>1</v>
      </c>
      <c r="AZ87">
        <v>1</v>
      </c>
      <c r="BA87">
        <v>1</v>
      </c>
      <c r="BG87">
        <f t="shared" si="39"/>
        <v>250</v>
      </c>
      <c r="BH87" s="10">
        <f t="shared" si="40"/>
        <v>5.5555555555555558E-5</v>
      </c>
    </row>
    <row r="88" spans="1:60" ht="58">
      <c r="A88">
        <v>53</v>
      </c>
      <c r="B88" s="1" t="s">
        <v>1261</v>
      </c>
      <c r="C88" s="16" t="s">
        <v>339</v>
      </c>
      <c r="D88">
        <v>1</v>
      </c>
      <c r="E88">
        <v>1</v>
      </c>
      <c r="F88">
        <f t="shared" si="29"/>
        <v>1</v>
      </c>
      <c r="G88">
        <f t="shared" si="30"/>
        <v>26</v>
      </c>
      <c r="H88">
        <f t="shared" si="31"/>
        <v>26</v>
      </c>
      <c r="I88">
        <f t="shared" si="22"/>
        <v>106</v>
      </c>
      <c r="J88">
        <f>'[1]EVS MASTER'!$C84</f>
        <v>37</v>
      </c>
      <c r="K88">
        <f t="shared" si="32"/>
        <v>1.4230769230769231</v>
      </c>
      <c r="L88">
        <f t="shared" si="33"/>
        <v>104</v>
      </c>
      <c r="M88">
        <f t="shared" si="34"/>
        <v>4</v>
      </c>
      <c r="N88">
        <v>1</v>
      </c>
      <c r="O88">
        <v>1</v>
      </c>
      <c r="P88">
        <v>1</v>
      </c>
      <c r="Q88">
        <v>1</v>
      </c>
      <c r="R88">
        <f>'[1]EVS MASTER'!$E84</f>
        <v>1</v>
      </c>
      <c r="S88">
        <v>1</v>
      </c>
      <c r="T88">
        <f t="shared" si="24"/>
        <v>1</v>
      </c>
      <c r="U88">
        <f>'[1]EVS MASTER'!$F84</f>
        <v>1</v>
      </c>
      <c r="V88">
        <v>1</v>
      </c>
      <c r="W88">
        <f t="shared" si="25"/>
        <v>1</v>
      </c>
      <c r="X88">
        <f t="shared" si="26"/>
        <v>1</v>
      </c>
      <c r="Y88">
        <f>'[1]EVS MASTER'!$D84</f>
        <v>0</v>
      </c>
      <c r="Z88">
        <f>'[1]EVS MASTER'!$G84</f>
        <v>0</v>
      </c>
      <c r="AA88">
        <f>'[1]EVS MASTER'!$H84</f>
        <v>1</v>
      </c>
      <c r="AB88">
        <f>'[1]EVS MASTER'!$I84</f>
        <v>1</v>
      </c>
      <c r="AC88">
        <v>1</v>
      </c>
      <c r="AD88">
        <f>'[1]EVS MASTER'!$J84</f>
        <v>0</v>
      </c>
      <c r="AE88">
        <v>1</v>
      </c>
      <c r="AF88">
        <f t="shared" si="35"/>
        <v>2</v>
      </c>
      <c r="AG88">
        <f>'[1]EVS MASTER'!$K84</f>
        <v>1</v>
      </c>
      <c r="AH88">
        <f t="shared" si="27"/>
        <v>1</v>
      </c>
      <c r="AI88">
        <f>'[1]EVS MASTER'!$L84</f>
        <v>0</v>
      </c>
      <c r="AJ88">
        <v>1</v>
      </c>
      <c r="AK88">
        <f t="shared" si="28"/>
        <v>1</v>
      </c>
      <c r="AL88">
        <v>1</v>
      </c>
      <c r="AM88">
        <f>'[1]EVS MASTER'!$M84</f>
        <v>1</v>
      </c>
      <c r="AN88">
        <v>1</v>
      </c>
      <c r="AO88">
        <f>'[1]EVS MASTER'!$N84</f>
        <v>1</v>
      </c>
      <c r="AP88">
        <v>1</v>
      </c>
      <c r="AQ88">
        <v>1</v>
      </c>
      <c r="AR88">
        <v>1</v>
      </c>
      <c r="AS88">
        <f>'[1]EVS MASTER'!$O84</f>
        <v>1</v>
      </c>
      <c r="AT88">
        <v>1</v>
      </c>
      <c r="AU88">
        <f t="shared" si="36"/>
        <v>60.052692307692325</v>
      </c>
      <c r="AV88">
        <f t="shared" si="37"/>
        <v>11.342307692307696</v>
      </c>
      <c r="AW88">
        <f t="shared" si="23"/>
        <v>6.5815384615384609</v>
      </c>
      <c r="AX88">
        <f t="shared" si="38"/>
        <v>10.41</v>
      </c>
      <c r="AY88">
        <v>1</v>
      </c>
      <c r="AZ88">
        <v>1</v>
      </c>
      <c r="BA88">
        <v>1</v>
      </c>
      <c r="BG88">
        <f t="shared" si="39"/>
        <v>76.923076923076934</v>
      </c>
      <c r="BH88" s="10">
        <f t="shared" si="40"/>
        <v>9.0277777777777787E-5</v>
      </c>
    </row>
    <row r="89" spans="1:60" ht="58">
      <c r="A89">
        <v>54</v>
      </c>
      <c r="B89" s="1" t="s">
        <v>1262</v>
      </c>
      <c r="C89" s="16" t="s">
        <v>339</v>
      </c>
      <c r="D89">
        <v>1</v>
      </c>
      <c r="E89">
        <v>1</v>
      </c>
      <c r="F89">
        <f t="shared" si="29"/>
        <v>1</v>
      </c>
      <c r="G89">
        <f t="shared" si="30"/>
        <v>25</v>
      </c>
      <c r="H89">
        <f t="shared" si="31"/>
        <v>25</v>
      </c>
      <c r="I89">
        <f t="shared" si="22"/>
        <v>111</v>
      </c>
      <c r="J89">
        <f>'[1]EVS MASTER'!$C85</f>
        <v>40</v>
      </c>
      <c r="K89">
        <f t="shared" si="32"/>
        <v>1.6</v>
      </c>
      <c r="L89">
        <f t="shared" si="33"/>
        <v>109</v>
      </c>
      <c r="M89">
        <f t="shared" si="34"/>
        <v>4.3600000000000003</v>
      </c>
      <c r="N89">
        <v>1</v>
      </c>
      <c r="O89">
        <v>1</v>
      </c>
      <c r="P89">
        <v>0</v>
      </c>
      <c r="Q89">
        <v>1</v>
      </c>
      <c r="R89">
        <f>'[1]EVS MASTER'!$E85</f>
        <v>0</v>
      </c>
      <c r="S89">
        <v>1</v>
      </c>
      <c r="T89">
        <f t="shared" si="24"/>
        <v>0</v>
      </c>
      <c r="U89">
        <f>'[1]EVS MASTER'!$F85</f>
        <v>1</v>
      </c>
      <c r="V89">
        <v>1</v>
      </c>
      <c r="W89">
        <f t="shared" si="25"/>
        <v>0</v>
      </c>
      <c r="X89">
        <f t="shared" si="26"/>
        <v>1</v>
      </c>
      <c r="Y89">
        <f>'[1]EVS MASTER'!$D85</f>
        <v>0</v>
      </c>
      <c r="Z89">
        <f>'[1]EVS MASTER'!$G85</f>
        <v>1</v>
      </c>
      <c r="AA89">
        <f>'[1]EVS MASTER'!$H85</f>
        <v>1</v>
      </c>
      <c r="AB89">
        <f>'[1]EVS MASTER'!$I85</f>
        <v>1</v>
      </c>
      <c r="AC89">
        <v>1</v>
      </c>
      <c r="AD89">
        <f>'[1]EVS MASTER'!$J85</f>
        <v>1</v>
      </c>
      <c r="AE89">
        <v>1</v>
      </c>
      <c r="AF89">
        <f t="shared" si="35"/>
        <v>2</v>
      </c>
      <c r="AG89">
        <f>'[1]EVS MASTER'!$K85</f>
        <v>1</v>
      </c>
      <c r="AH89">
        <f t="shared" si="27"/>
        <v>1</v>
      </c>
      <c r="AI89">
        <f>'[1]EVS MASTER'!$L85</f>
        <v>0</v>
      </c>
      <c r="AJ89">
        <v>1</v>
      </c>
      <c r="AK89">
        <f t="shared" si="28"/>
        <v>1</v>
      </c>
      <c r="AL89">
        <v>1</v>
      </c>
      <c r="AM89">
        <f>'[1]EVS MASTER'!$M85</f>
        <v>1</v>
      </c>
      <c r="AN89">
        <v>1</v>
      </c>
      <c r="AO89">
        <f>'[1]EVS MASTER'!$N85</f>
        <v>0</v>
      </c>
      <c r="AP89">
        <v>1</v>
      </c>
      <c r="AQ89">
        <v>1</v>
      </c>
      <c r="AR89">
        <v>1</v>
      </c>
      <c r="AS89">
        <f>'[1]EVS MASTER'!$O85</f>
        <v>0</v>
      </c>
      <c r="AT89">
        <v>1</v>
      </c>
      <c r="AU89">
        <f t="shared" si="36"/>
        <v>46.100000000000023</v>
      </c>
      <c r="AV89">
        <f t="shared" si="37"/>
        <v>13.040000000000003</v>
      </c>
      <c r="AW89">
        <f t="shared" si="23"/>
        <v>8.6527999999999956</v>
      </c>
      <c r="AX89">
        <f t="shared" si="38"/>
        <v>11.605600000000003</v>
      </c>
      <c r="AY89">
        <v>1</v>
      </c>
      <c r="AZ89">
        <v>1</v>
      </c>
      <c r="BA89">
        <v>1</v>
      </c>
      <c r="BG89">
        <f t="shared" si="39"/>
        <v>80</v>
      </c>
      <c r="BH89" s="10">
        <f t="shared" si="40"/>
        <v>8.6805555555555545E-5</v>
      </c>
    </row>
    <row r="90" spans="1:60" ht="43.5">
      <c r="A90">
        <v>55</v>
      </c>
      <c r="B90" s="1" t="s">
        <v>1162</v>
      </c>
      <c r="C90" s="2" t="s">
        <v>169</v>
      </c>
      <c r="D90">
        <v>1</v>
      </c>
      <c r="E90">
        <v>1</v>
      </c>
      <c r="F90">
        <f t="shared" si="29"/>
        <v>1</v>
      </c>
      <c r="G90">
        <f t="shared" si="30"/>
        <v>14</v>
      </c>
      <c r="H90">
        <f t="shared" si="31"/>
        <v>14</v>
      </c>
      <c r="I90">
        <f t="shared" si="22"/>
        <v>81</v>
      </c>
      <c r="J90">
        <f>'[1]EVS MASTER'!$C86</f>
        <v>29</v>
      </c>
      <c r="K90">
        <f t="shared" si="32"/>
        <v>2.0714285714285716</v>
      </c>
      <c r="L90">
        <f t="shared" si="33"/>
        <v>80</v>
      </c>
      <c r="M90">
        <f t="shared" si="34"/>
        <v>5.7142857142857144</v>
      </c>
      <c r="N90">
        <v>1</v>
      </c>
      <c r="O90">
        <v>1</v>
      </c>
      <c r="P90">
        <v>1</v>
      </c>
      <c r="Q90">
        <v>1</v>
      </c>
      <c r="R90">
        <f>'[1]EVS MASTER'!$E86</f>
        <v>0</v>
      </c>
      <c r="S90">
        <v>1</v>
      </c>
      <c r="T90">
        <f t="shared" si="24"/>
        <v>0</v>
      </c>
      <c r="U90">
        <f>'[1]EVS MASTER'!$F86</f>
        <v>1</v>
      </c>
      <c r="V90">
        <v>1</v>
      </c>
      <c r="W90">
        <f t="shared" si="25"/>
        <v>0</v>
      </c>
      <c r="X90">
        <f t="shared" si="26"/>
        <v>1</v>
      </c>
      <c r="Y90">
        <f>'[1]EVS MASTER'!$D86</f>
        <v>0</v>
      </c>
      <c r="Z90">
        <f>'[1]EVS MASTER'!$G86</f>
        <v>1</v>
      </c>
      <c r="AA90">
        <f>'[1]EVS MASTER'!$H86</f>
        <v>1</v>
      </c>
      <c r="AB90">
        <f>'[1]EVS MASTER'!$I86</f>
        <v>1</v>
      </c>
      <c r="AC90">
        <v>1</v>
      </c>
      <c r="AD90">
        <f>'[1]EVS MASTER'!$J86</f>
        <v>1</v>
      </c>
      <c r="AE90">
        <v>1</v>
      </c>
      <c r="AF90">
        <f t="shared" si="35"/>
        <v>1</v>
      </c>
      <c r="AG90">
        <f>'[1]EVS MASTER'!$K86</f>
        <v>1</v>
      </c>
      <c r="AH90">
        <f t="shared" si="27"/>
        <v>1</v>
      </c>
      <c r="AI90">
        <f>'[1]EVS MASTER'!$L86</f>
        <v>1</v>
      </c>
      <c r="AJ90">
        <v>1</v>
      </c>
      <c r="AK90">
        <f t="shared" si="28"/>
        <v>1</v>
      </c>
      <c r="AL90">
        <v>1</v>
      </c>
      <c r="AM90">
        <f>'[1]EVS MASTER'!$M86</f>
        <v>1</v>
      </c>
      <c r="AN90">
        <v>1</v>
      </c>
      <c r="AO90">
        <f>'[1]EVS MASTER'!$N86</f>
        <v>1</v>
      </c>
      <c r="AP90">
        <v>1</v>
      </c>
      <c r="AQ90">
        <v>1</v>
      </c>
      <c r="AR90">
        <v>1</v>
      </c>
      <c r="AS90">
        <f>'[1]EVS MASTER'!$O86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87">
      <c r="A91">
        <v>56</v>
      </c>
      <c r="B91" s="1" t="s">
        <v>1163</v>
      </c>
      <c r="C91" s="2" t="s">
        <v>169</v>
      </c>
      <c r="D91">
        <v>1</v>
      </c>
      <c r="E91">
        <v>1</v>
      </c>
      <c r="F91">
        <f t="shared" si="29"/>
        <v>2</v>
      </c>
      <c r="G91">
        <f t="shared" si="30"/>
        <v>37</v>
      </c>
      <c r="H91">
        <f t="shared" si="31"/>
        <v>18.5</v>
      </c>
      <c r="I91">
        <f t="shared" si="22"/>
        <v>159</v>
      </c>
      <c r="J91">
        <f>'[1]EVS MASTER'!$C87</f>
        <v>56</v>
      </c>
      <c r="K91">
        <f t="shared" si="32"/>
        <v>1.5135135135135136</v>
      </c>
      <c r="L91">
        <f t="shared" si="33"/>
        <v>157</v>
      </c>
      <c r="M91">
        <f t="shared" si="34"/>
        <v>4.243243243243243</v>
      </c>
      <c r="N91">
        <v>0</v>
      </c>
      <c r="O91">
        <v>1</v>
      </c>
      <c r="P91">
        <v>1</v>
      </c>
      <c r="Q91">
        <v>1</v>
      </c>
      <c r="R91">
        <f>'[1]EVS MASTER'!$E87</f>
        <v>1</v>
      </c>
      <c r="S91">
        <v>1</v>
      </c>
      <c r="T91">
        <f t="shared" si="24"/>
        <v>1</v>
      </c>
      <c r="U91">
        <f>'[1]EVS MASTER'!$F87</f>
        <v>0</v>
      </c>
      <c r="V91">
        <v>1</v>
      </c>
      <c r="W91">
        <f t="shared" si="25"/>
        <v>1</v>
      </c>
      <c r="X91">
        <f t="shared" si="26"/>
        <v>1</v>
      </c>
      <c r="Y91">
        <f>'[1]EVS MASTER'!$D87</f>
        <v>0</v>
      </c>
      <c r="Z91">
        <f>'[1]EVS MASTER'!$G87</f>
        <v>0</v>
      </c>
      <c r="AA91">
        <f>'[1]EVS MASTER'!$H87</f>
        <v>1</v>
      </c>
      <c r="AB91">
        <f>'[1]EVS MASTER'!$I87</f>
        <v>1</v>
      </c>
      <c r="AC91">
        <v>1</v>
      </c>
      <c r="AD91">
        <f>'[1]EVS MASTER'!$J87</f>
        <v>1</v>
      </c>
      <c r="AE91">
        <v>1</v>
      </c>
      <c r="AF91">
        <f t="shared" si="35"/>
        <v>2</v>
      </c>
      <c r="AG91">
        <f>'[1]EVS MASTER'!$K87</f>
        <v>1</v>
      </c>
      <c r="AH91">
        <f t="shared" si="27"/>
        <v>1</v>
      </c>
      <c r="AI91">
        <f>'[1]EVS MASTER'!$L87</f>
        <v>0</v>
      </c>
      <c r="AJ91">
        <v>1</v>
      </c>
      <c r="AK91">
        <f t="shared" si="28"/>
        <v>1</v>
      </c>
      <c r="AL91">
        <v>1</v>
      </c>
      <c r="AM91">
        <f>'[1]EVS MASTER'!$M87</f>
        <v>0</v>
      </c>
      <c r="AN91">
        <v>1</v>
      </c>
      <c r="AO91">
        <f>'[1]EVS MASTER'!$N87</f>
        <v>1</v>
      </c>
      <c r="AP91">
        <v>1</v>
      </c>
      <c r="AQ91">
        <v>1</v>
      </c>
      <c r="AR91">
        <v>1</v>
      </c>
      <c r="AS91">
        <f>'[1]EVS MASTER'!$O87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2.5">
      <c r="A92">
        <v>57</v>
      </c>
      <c r="B92" s="1" t="s">
        <v>1164</v>
      </c>
      <c r="C92" s="2" t="s">
        <v>169</v>
      </c>
      <c r="D92">
        <v>1</v>
      </c>
      <c r="E92">
        <v>1</v>
      </c>
      <c r="F92">
        <f t="shared" si="29"/>
        <v>1</v>
      </c>
      <c r="G92">
        <f t="shared" si="30"/>
        <v>29</v>
      </c>
      <c r="H92">
        <f t="shared" si="31"/>
        <v>29</v>
      </c>
      <c r="I92">
        <f t="shared" si="22"/>
        <v>127</v>
      </c>
      <c r="J92">
        <f>'[1]EVS MASTER'!$C88</f>
        <v>42</v>
      </c>
      <c r="K92">
        <f t="shared" si="32"/>
        <v>1.4482758620689655</v>
      </c>
      <c r="L92">
        <f t="shared" si="33"/>
        <v>124</v>
      </c>
      <c r="M92">
        <f t="shared" si="34"/>
        <v>4.2758620689655169</v>
      </c>
      <c r="N92">
        <v>1</v>
      </c>
      <c r="O92">
        <v>1</v>
      </c>
      <c r="P92">
        <v>1</v>
      </c>
      <c r="Q92">
        <v>1</v>
      </c>
      <c r="R92">
        <f>'[1]EVS MASTER'!$E88</f>
        <v>0</v>
      </c>
      <c r="S92">
        <v>1</v>
      </c>
      <c r="T92">
        <f t="shared" si="24"/>
        <v>0</v>
      </c>
      <c r="U92">
        <f>'[1]EVS MASTER'!$F88</f>
        <v>1</v>
      </c>
      <c r="V92">
        <v>1</v>
      </c>
      <c r="W92">
        <f t="shared" si="25"/>
        <v>0</v>
      </c>
      <c r="X92">
        <f t="shared" si="26"/>
        <v>1</v>
      </c>
      <c r="Y92">
        <f>'[1]EVS MASTER'!$D88</f>
        <v>0</v>
      </c>
      <c r="Z92">
        <f>'[1]EVS MASTER'!$G88</f>
        <v>1</v>
      </c>
      <c r="AA92">
        <f>'[1]EVS MASTER'!$H88</f>
        <v>1</v>
      </c>
      <c r="AB92">
        <f>'[1]EVS MASTER'!$I88</f>
        <v>1</v>
      </c>
      <c r="AC92">
        <v>1</v>
      </c>
      <c r="AD92">
        <f>'[1]EVS MASTER'!$J88</f>
        <v>1</v>
      </c>
      <c r="AE92">
        <v>1</v>
      </c>
      <c r="AF92">
        <f t="shared" si="35"/>
        <v>3</v>
      </c>
      <c r="AG92">
        <f>'[1]EVS MASTER'!$K88</f>
        <v>1</v>
      </c>
      <c r="AH92">
        <f t="shared" si="27"/>
        <v>1</v>
      </c>
      <c r="AI92">
        <f>'[1]EVS MASTER'!$L88</f>
        <v>0</v>
      </c>
      <c r="AJ92">
        <v>1</v>
      </c>
      <c r="AK92">
        <f t="shared" si="28"/>
        <v>1</v>
      </c>
      <c r="AL92">
        <v>1</v>
      </c>
      <c r="AM92">
        <f>'[1]EVS MASTER'!$M88</f>
        <v>1</v>
      </c>
      <c r="AN92">
        <v>1</v>
      </c>
      <c r="AO92">
        <f>'[1]EVS MASTER'!$N88</f>
        <v>1</v>
      </c>
      <c r="AP92">
        <v>1</v>
      </c>
      <c r="AQ92">
        <v>1</v>
      </c>
      <c r="AR92">
        <v>1</v>
      </c>
      <c r="AS92">
        <f>'[1]EVS MASTER'!$O88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29">
      <c r="A93">
        <v>58</v>
      </c>
      <c r="B93" s="1" t="s">
        <v>1165</v>
      </c>
      <c r="C93" s="2" t="s">
        <v>169</v>
      </c>
      <c r="D93">
        <v>1</v>
      </c>
      <c r="E93">
        <v>1</v>
      </c>
      <c r="F93">
        <f t="shared" si="29"/>
        <v>1</v>
      </c>
      <c r="G93">
        <f t="shared" si="30"/>
        <v>14</v>
      </c>
      <c r="H93">
        <f t="shared" si="31"/>
        <v>14</v>
      </c>
      <c r="I93">
        <f t="shared" si="22"/>
        <v>63</v>
      </c>
      <c r="J93">
        <f>'[1]EVS MASTER'!$C89</f>
        <v>18</v>
      </c>
      <c r="K93">
        <f t="shared" si="32"/>
        <v>1.2857142857142858</v>
      </c>
      <c r="L93">
        <f t="shared" si="33"/>
        <v>57</v>
      </c>
      <c r="M93">
        <f t="shared" si="34"/>
        <v>4.0714285714285712</v>
      </c>
      <c r="N93">
        <v>1</v>
      </c>
      <c r="O93">
        <v>1</v>
      </c>
      <c r="P93">
        <v>1</v>
      </c>
      <c r="Q93">
        <v>1</v>
      </c>
      <c r="R93">
        <f>'[1]EVS MASTER'!$E89</f>
        <v>1</v>
      </c>
      <c r="S93">
        <v>1</v>
      </c>
      <c r="T93">
        <f t="shared" si="24"/>
        <v>1</v>
      </c>
      <c r="U93">
        <f>'[1]EVS MASTER'!$F89</f>
        <v>1</v>
      </c>
      <c r="V93">
        <v>1</v>
      </c>
      <c r="W93">
        <f t="shared" si="25"/>
        <v>1</v>
      </c>
      <c r="X93">
        <f t="shared" si="26"/>
        <v>1</v>
      </c>
      <c r="Y93">
        <f>'[1]EVS MASTER'!$D89</f>
        <v>0</v>
      </c>
      <c r="Z93">
        <f>'[1]EVS MASTER'!$G89</f>
        <v>1</v>
      </c>
      <c r="AA93">
        <f>'[1]EVS MASTER'!$H89</f>
        <v>1</v>
      </c>
      <c r="AB93">
        <f>'[1]EVS MASTER'!$I89</f>
        <v>1</v>
      </c>
      <c r="AC93">
        <v>1</v>
      </c>
      <c r="AD93">
        <f>'[1]EVS MASTER'!$J89</f>
        <v>1</v>
      </c>
      <c r="AE93">
        <v>1</v>
      </c>
      <c r="AF93">
        <f t="shared" si="35"/>
        <v>6</v>
      </c>
      <c r="AG93">
        <f>'[1]EVS MASTER'!$K89</f>
        <v>1</v>
      </c>
      <c r="AH93">
        <f t="shared" si="27"/>
        <v>1</v>
      </c>
      <c r="AI93">
        <f>'[1]EVS MASTER'!$L89</f>
        <v>1</v>
      </c>
      <c r="AJ93">
        <v>1</v>
      </c>
      <c r="AK93">
        <f t="shared" si="28"/>
        <v>0</v>
      </c>
      <c r="AL93">
        <v>1</v>
      </c>
      <c r="AM93">
        <f>'[1]EVS MASTER'!$M89</f>
        <v>1</v>
      </c>
      <c r="AN93">
        <v>1</v>
      </c>
      <c r="AO93">
        <f>'[1]EVS MASTER'!$N89</f>
        <v>1</v>
      </c>
      <c r="AP93">
        <v>1</v>
      </c>
      <c r="AQ93">
        <v>1</v>
      </c>
      <c r="AR93">
        <v>1</v>
      </c>
      <c r="AS93">
        <f>'[1]EVS MASTER'!$O89</f>
        <v>1</v>
      </c>
      <c r="AT93">
        <v>1</v>
      </c>
      <c r="AU93">
        <f t="shared" si="36"/>
        <v>83.853571428571442</v>
      </c>
      <c r="AV93">
        <f t="shared" si="37"/>
        <v>5.0414285714285718</v>
      </c>
      <c r="AW93">
        <f t="shared" si="23"/>
        <v>6.0257142857142831</v>
      </c>
      <c r="AX93">
        <f t="shared" si="38"/>
        <v>4.7464285714285701</v>
      </c>
      <c r="AY93" s="19">
        <v>1</v>
      </c>
      <c r="AZ93">
        <v>1</v>
      </c>
      <c r="BA93">
        <v>1</v>
      </c>
      <c r="BG93">
        <f t="shared" si="39"/>
        <v>428.57142857142856</v>
      </c>
      <c r="BH93" s="10">
        <f t="shared" si="40"/>
        <v>4.8611111111111115E-5</v>
      </c>
    </row>
    <row r="94" spans="1:60" ht="72.5">
      <c r="A94">
        <v>59</v>
      </c>
      <c r="B94" s="1" t="s">
        <v>1263</v>
      </c>
      <c r="C94" s="2" t="s">
        <v>169</v>
      </c>
      <c r="D94">
        <v>1</v>
      </c>
      <c r="E94">
        <v>1</v>
      </c>
      <c r="F94">
        <f t="shared" si="29"/>
        <v>2</v>
      </c>
      <c r="G94">
        <f t="shared" si="30"/>
        <v>25</v>
      </c>
      <c r="H94">
        <f t="shared" si="31"/>
        <v>12.5</v>
      </c>
      <c r="I94">
        <f t="shared" si="22"/>
        <v>126</v>
      </c>
      <c r="J94">
        <f>'[1]EVS MASTER'!$C90</f>
        <v>43</v>
      </c>
      <c r="K94">
        <f t="shared" si="32"/>
        <v>1.72</v>
      </c>
      <c r="L94">
        <f t="shared" si="33"/>
        <v>124</v>
      </c>
      <c r="M94">
        <f t="shared" si="34"/>
        <v>4.96</v>
      </c>
      <c r="N94">
        <v>0</v>
      </c>
      <c r="O94">
        <v>1</v>
      </c>
      <c r="P94">
        <v>1</v>
      </c>
      <c r="Q94">
        <v>1</v>
      </c>
      <c r="R94">
        <f>'[1]EVS MASTER'!$E90</f>
        <v>0</v>
      </c>
      <c r="S94">
        <v>1</v>
      </c>
      <c r="T94">
        <f t="shared" si="24"/>
        <v>0</v>
      </c>
      <c r="U94">
        <f>'[1]EVS MASTER'!$F90</f>
        <v>1</v>
      </c>
      <c r="V94">
        <v>1</v>
      </c>
      <c r="W94">
        <f t="shared" si="25"/>
        <v>0</v>
      </c>
      <c r="X94">
        <f t="shared" si="26"/>
        <v>1</v>
      </c>
      <c r="Y94">
        <f>'[1]EVS MASTER'!$D90</f>
        <v>1</v>
      </c>
      <c r="Z94">
        <f>'[1]EVS MASTER'!$G90</f>
        <v>1</v>
      </c>
      <c r="AA94">
        <f>'[1]EVS MASTER'!$H90</f>
        <v>1</v>
      </c>
      <c r="AB94">
        <f>'[1]EVS MASTER'!$I90</f>
        <v>1</v>
      </c>
      <c r="AC94">
        <v>1</v>
      </c>
      <c r="AD94">
        <f>'[1]EVS MASTER'!$J90</f>
        <v>1</v>
      </c>
      <c r="AE94">
        <v>1</v>
      </c>
      <c r="AF94">
        <f t="shared" si="35"/>
        <v>2</v>
      </c>
      <c r="AG94">
        <f>'[1]EVS MASTER'!$K90</f>
        <v>0</v>
      </c>
      <c r="AH94">
        <f t="shared" si="27"/>
        <v>1</v>
      </c>
      <c r="AI94">
        <f>'[1]EVS MASTER'!$L90</f>
        <v>0</v>
      </c>
      <c r="AJ94">
        <v>1</v>
      </c>
      <c r="AK94">
        <f t="shared" si="28"/>
        <v>1</v>
      </c>
      <c r="AL94">
        <v>1</v>
      </c>
      <c r="AM94">
        <f>'[1]EVS MASTER'!$M90</f>
        <v>0</v>
      </c>
      <c r="AN94">
        <v>1</v>
      </c>
      <c r="AO94">
        <f>'[1]EVS MASTER'!$N90</f>
        <v>1</v>
      </c>
      <c r="AP94">
        <v>1</v>
      </c>
      <c r="AQ94">
        <v>1</v>
      </c>
      <c r="AR94">
        <v>1</v>
      </c>
      <c r="AS94">
        <f>'[1]EVS MASTER'!$O90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3.5">
      <c r="A95">
        <v>60</v>
      </c>
      <c r="B95" s="1" t="s">
        <v>1264</v>
      </c>
      <c r="C95" s="2" t="s">
        <v>169</v>
      </c>
      <c r="D95">
        <v>1</v>
      </c>
      <c r="E95">
        <v>1</v>
      </c>
      <c r="F95">
        <f t="shared" si="29"/>
        <v>1</v>
      </c>
      <c r="G95">
        <f t="shared" si="30"/>
        <v>14</v>
      </c>
      <c r="H95">
        <f t="shared" si="31"/>
        <v>14</v>
      </c>
      <c r="I95">
        <f t="shared" si="22"/>
        <v>82</v>
      </c>
      <c r="J95">
        <f>'[1]EVS MASTER'!$C91</f>
        <v>24</v>
      </c>
      <c r="K95">
        <f t="shared" si="32"/>
        <v>1.7142857142857142</v>
      </c>
      <c r="L95">
        <f t="shared" si="33"/>
        <v>78</v>
      </c>
      <c r="M95">
        <f t="shared" si="34"/>
        <v>5.5714285714285712</v>
      </c>
      <c r="N95">
        <v>0</v>
      </c>
      <c r="O95">
        <v>1</v>
      </c>
      <c r="P95">
        <v>1</v>
      </c>
      <c r="Q95">
        <v>1</v>
      </c>
      <c r="R95">
        <f>'[1]EVS MASTER'!$E91</f>
        <v>0</v>
      </c>
      <c r="S95">
        <v>1</v>
      </c>
      <c r="T95">
        <f t="shared" si="24"/>
        <v>0</v>
      </c>
      <c r="U95">
        <f>'[1]EVS MASTER'!$F91</f>
        <v>1</v>
      </c>
      <c r="V95">
        <v>1</v>
      </c>
      <c r="W95">
        <f t="shared" si="25"/>
        <v>0</v>
      </c>
      <c r="X95">
        <f t="shared" si="26"/>
        <v>1</v>
      </c>
      <c r="Y95">
        <f>'[1]EVS MASTER'!$D91</f>
        <v>1</v>
      </c>
      <c r="Z95">
        <f>'[1]EVS MASTER'!$G91</f>
        <v>1</v>
      </c>
      <c r="AA95">
        <f>'[1]EVS MASTER'!$H91</f>
        <v>1</v>
      </c>
      <c r="AB95">
        <f>'[1]EVS MASTER'!$I91</f>
        <v>1</v>
      </c>
      <c r="AC95">
        <v>1</v>
      </c>
      <c r="AD95">
        <f>'[1]EVS MASTER'!$J91</f>
        <v>1</v>
      </c>
      <c r="AE95">
        <v>1</v>
      </c>
      <c r="AF95">
        <f t="shared" si="35"/>
        <v>4</v>
      </c>
      <c r="AG95">
        <f>'[1]EVS MASTER'!$K91</f>
        <v>1</v>
      </c>
      <c r="AH95">
        <f t="shared" si="27"/>
        <v>1</v>
      </c>
      <c r="AI95">
        <f>'[1]EVS MASTER'!$L91</f>
        <v>1</v>
      </c>
      <c r="AJ95">
        <v>1</v>
      </c>
      <c r="AK95">
        <f t="shared" si="28"/>
        <v>0</v>
      </c>
      <c r="AL95">
        <v>1</v>
      </c>
      <c r="AM95">
        <f>'[1]EVS MASTER'!$M91</f>
        <v>1</v>
      </c>
      <c r="AN95">
        <v>1</v>
      </c>
      <c r="AO95">
        <f>'[1]EVS MASTER'!$N91</f>
        <v>1</v>
      </c>
      <c r="AP95">
        <v>1</v>
      </c>
      <c r="AQ95">
        <v>1</v>
      </c>
      <c r="AR95">
        <v>1</v>
      </c>
      <c r="AS95">
        <f>'[1]EVS MASTER'!$O91</f>
        <v>1</v>
      </c>
      <c r="AT95">
        <v>1</v>
      </c>
      <c r="AU95">
        <f t="shared" si="36"/>
        <v>47.596428571428596</v>
      </c>
      <c r="AV95">
        <f t="shared" si="37"/>
        <v>10.098571428571429</v>
      </c>
      <c r="AW95">
        <f t="shared" si="23"/>
        <v>14.845714285714283</v>
      </c>
      <c r="AX95">
        <f t="shared" si="38"/>
        <v>11.811428571428571</v>
      </c>
      <c r="AY95" s="19">
        <v>1</v>
      </c>
      <c r="AZ95">
        <v>1</v>
      </c>
      <c r="BA95">
        <v>1</v>
      </c>
      <c r="BG95">
        <f t="shared" si="39"/>
        <v>285.71428571428572</v>
      </c>
      <c r="BH95" s="10">
        <f t="shared" si="40"/>
        <v>4.8611111111111115E-5</v>
      </c>
    </row>
    <row r="96" spans="1:60" ht="58">
      <c r="A96">
        <v>61</v>
      </c>
      <c r="B96" s="1" t="s">
        <v>1265</v>
      </c>
      <c r="C96" s="2" t="s">
        <v>169</v>
      </c>
      <c r="D96">
        <v>1</v>
      </c>
      <c r="E96">
        <v>1</v>
      </c>
      <c r="F96">
        <f t="shared" si="29"/>
        <v>1</v>
      </c>
      <c r="G96">
        <f t="shared" si="30"/>
        <v>15</v>
      </c>
      <c r="H96">
        <f t="shared" si="31"/>
        <v>15</v>
      </c>
      <c r="I96">
        <f t="shared" si="22"/>
        <v>101</v>
      </c>
      <c r="J96">
        <f>'[1]EVS MASTER'!$C92</f>
        <v>30</v>
      </c>
      <c r="K96">
        <f t="shared" si="32"/>
        <v>2</v>
      </c>
      <c r="L96">
        <f t="shared" si="33"/>
        <v>92</v>
      </c>
      <c r="M96">
        <f t="shared" si="34"/>
        <v>6.1333333333333337</v>
      </c>
      <c r="N96">
        <v>0</v>
      </c>
      <c r="O96">
        <v>1</v>
      </c>
      <c r="P96">
        <v>1</v>
      </c>
      <c r="Q96">
        <v>1</v>
      </c>
      <c r="R96">
        <f>'[1]EVS MASTER'!$E92</f>
        <v>0</v>
      </c>
      <c r="S96">
        <v>1</v>
      </c>
      <c r="T96">
        <f t="shared" si="24"/>
        <v>0</v>
      </c>
      <c r="U96">
        <f>'[1]EVS MASTER'!$F92</f>
        <v>1</v>
      </c>
      <c r="V96">
        <v>1</v>
      </c>
      <c r="W96">
        <f t="shared" si="25"/>
        <v>0</v>
      </c>
      <c r="X96">
        <f t="shared" si="26"/>
        <v>1</v>
      </c>
      <c r="Y96">
        <f>'[1]EVS MASTER'!$D92</f>
        <v>1</v>
      </c>
      <c r="Z96">
        <f>'[1]EVS MASTER'!$G92</f>
        <v>1</v>
      </c>
      <c r="AA96">
        <f>'[1]EVS MASTER'!$H92</f>
        <v>1</v>
      </c>
      <c r="AB96">
        <f>'[1]EVS MASTER'!$I92</f>
        <v>1</v>
      </c>
      <c r="AC96">
        <v>1</v>
      </c>
      <c r="AD96">
        <f>'[1]EVS MASTER'!$J92</f>
        <v>1</v>
      </c>
      <c r="AE96">
        <v>1</v>
      </c>
      <c r="AF96">
        <f t="shared" si="35"/>
        <v>9</v>
      </c>
      <c r="AG96">
        <f>'[1]EVS MASTER'!$K92</f>
        <v>1</v>
      </c>
      <c r="AH96">
        <f t="shared" si="27"/>
        <v>1</v>
      </c>
      <c r="AI96">
        <f>'[1]EVS MASTER'!$L92</f>
        <v>1</v>
      </c>
      <c r="AJ96">
        <v>1</v>
      </c>
      <c r="AK96">
        <f t="shared" si="28"/>
        <v>0</v>
      </c>
      <c r="AL96">
        <v>1</v>
      </c>
      <c r="AM96">
        <f>'[1]EVS MASTER'!$M92</f>
        <v>1</v>
      </c>
      <c r="AN96">
        <v>1</v>
      </c>
      <c r="AO96">
        <f>'[1]EVS MASTER'!$N92</f>
        <v>1</v>
      </c>
      <c r="AP96">
        <v>1</v>
      </c>
      <c r="AQ96">
        <v>1</v>
      </c>
      <c r="AR96">
        <v>1</v>
      </c>
      <c r="AS96">
        <f>'[1]EVS MASTER'!$O92</f>
        <v>1</v>
      </c>
      <c r="AT96">
        <v>1</v>
      </c>
      <c r="AU96">
        <f t="shared" si="36"/>
        <v>22.410000000000021</v>
      </c>
      <c r="AV96">
        <f t="shared" si="37"/>
        <v>13.860000000000003</v>
      </c>
      <c r="AW96">
        <f t="shared" si="23"/>
        <v>18.290666666666663</v>
      </c>
      <c r="AX96">
        <f t="shared" si="38"/>
        <v>14.958000000000006</v>
      </c>
      <c r="AY96" s="19">
        <v>1</v>
      </c>
      <c r="AZ96">
        <v>1</v>
      </c>
      <c r="BA96">
        <v>1</v>
      </c>
      <c r="BG96">
        <f t="shared" si="39"/>
        <v>600</v>
      </c>
      <c r="BH96" s="10">
        <f t="shared" si="40"/>
        <v>5.208333333333333E-5</v>
      </c>
    </row>
    <row r="97" spans="1:60" ht="72.5">
      <c r="A97">
        <v>62</v>
      </c>
      <c r="B97" s="1" t="s">
        <v>1266</v>
      </c>
      <c r="C97" s="2" t="s">
        <v>169</v>
      </c>
      <c r="D97">
        <v>1</v>
      </c>
      <c r="E97">
        <v>1</v>
      </c>
      <c r="F97">
        <f t="shared" si="29"/>
        <v>1</v>
      </c>
      <c r="G97">
        <f t="shared" si="30"/>
        <v>20</v>
      </c>
      <c r="H97">
        <f t="shared" si="31"/>
        <v>20</v>
      </c>
      <c r="I97">
        <f t="shared" si="22"/>
        <v>120</v>
      </c>
      <c r="J97">
        <f>'[1]EVS MASTER'!$C93</f>
        <v>41</v>
      </c>
      <c r="K97">
        <f t="shared" si="32"/>
        <v>2.0499999999999998</v>
      </c>
      <c r="L97">
        <f t="shared" si="33"/>
        <v>114</v>
      </c>
      <c r="M97">
        <f t="shared" si="34"/>
        <v>5.7</v>
      </c>
      <c r="N97">
        <v>0</v>
      </c>
      <c r="O97">
        <v>1</v>
      </c>
      <c r="P97">
        <v>1</v>
      </c>
      <c r="Q97">
        <v>1</v>
      </c>
      <c r="R97">
        <f>'[1]EVS MASTER'!$E93</f>
        <v>0</v>
      </c>
      <c r="S97">
        <v>1</v>
      </c>
      <c r="T97">
        <f t="shared" si="24"/>
        <v>0</v>
      </c>
      <c r="U97">
        <f>'[1]EVS MASTER'!$F93</f>
        <v>1</v>
      </c>
      <c r="V97">
        <v>1</v>
      </c>
      <c r="W97">
        <f t="shared" si="25"/>
        <v>0</v>
      </c>
      <c r="X97">
        <f t="shared" si="26"/>
        <v>1</v>
      </c>
      <c r="Y97">
        <f>'[1]EVS MASTER'!$D93</f>
        <v>1</v>
      </c>
      <c r="Z97">
        <f>'[1]EVS MASTER'!$G93</f>
        <v>1</v>
      </c>
      <c r="AA97">
        <f>'[1]EVS MASTER'!$H93</f>
        <v>1</v>
      </c>
      <c r="AB97">
        <f>'[1]EVS MASTER'!$I93</f>
        <v>1</v>
      </c>
      <c r="AC97">
        <v>1</v>
      </c>
      <c r="AD97">
        <f>'[1]EVS MASTER'!$J93</f>
        <v>1</v>
      </c>
      <c r="AE97">
        <v>1</v>
      </c>
      <c r="AF97">
        <f t="shared" si="35"/>
        <v>6</v>
      </c>
      <c r="AG97">
        <f>'[1]EVS MASTER'!$K93</f>
        <v>1</v>
      </c>
      <c r="AH97">
        <f t="shared" si="27"/>
        <v>1</v>
      </c>
      <c r="AI97">
        <f>'[1]EVS MASTER'!$L93</f>
        <v>1</v>
      </c>
      <c r="AJ97">
        <v>1</v>
      </c>
      <c r="AK97">
        <f t="shared" si="28"/>
        <v>0</v>
      </c>
      <c r="AL97">
        <v>1</v>
      </c>
      <c r="AM97">
        <f>'[1]EVS MASTER'!$M93</f>
        <v>1</v>
      </c>
      <c r="AN97">
        <v>1</v>
      </c>
      <c r="AO97">
        <f>'[1]EVS MASTER'!$N93</f>
        <v>1</v>
      </c>
      <c r="AP97">
        <v>1</v>
      </c>
      <c r="AQ97">
        <v>1</v>
      </c>
      <c r="AR97">
        <v>1</v>
      </c>
      <c r="AS97">
        <f>'[1]EVS MASTER'!$O93</f>
        <v>1</v>
      </c>
      <c r="AT97">
        <v>1</v>
      </c>
      <c r="AU97">
        <f t="shared" si="36"/>
        <v>13.105000000000032</v>
      </c>
      <c r="AV97">
        <f t="shared" si="37"/>
        <v>16.399999999999999</v>
      </c>
      <c r="AW97">
        <f t="shared" si="23"/>
        <v>16.236000000000001</v>
      </c>
      <c r="AX97">
        <f t="shared" si="38"/>
        <v>15.417000000000002</v>
      </c>
      <c r="AY97" s="19">
        <v>1</v>
      </c>
      <c r="AZ97">
        <v>1</v>
      </c>
      <c r="BA97">
        <v>1</v>
      </c>
      <c r="BG97">
        <f t="shared" si="39"/>
        <v>300</v>
      </c>
      <c r="BH97" s="10">
        <f t="shared" si="40"/>
        <v>6.9444444444444444E-5</v>
      </c>
    </row>
    <row r="98" spans="1:60" ht="72.5">
      <c r="A98">
        <v>63</v>
      </c>
      <c r="B98" s="1" t="s">
        <v>1267</v>
      </c>
      <c r="C98" s="2" t="s">
        <v>169</v>
      </c>
      <c r="D98">
        <v>1</v>
      </c>
      <c r="E98">
        <v>1</v>
      </c>
      <c r="F98">
        <f t="shared" si="29"/>
        <v>1</v>
      </c>
      <c r="G98">
        <f t="shared" si="30"/>
        <v>28</v>
      </c>
      <c r="H98">
        <f t="shared" si="31"/>
        <v>28</v>
      </c>
      <c r="I98">
        <f t="shared" si="22"/>
        <v>149</v>
      </c>
      <c r="J98">
        <f>'[1]EVS MASTER'!$C94</f>
        <v>51</v>
      </c>
      <c r="K98">
        <f t="shared" si="32"/>
        <v>1.8214285714285714</v>
      </c>
      <c r="L98">
        <f t="shared" si="33"/>
        <v>145</v>
      </c>
      <c r="M98">
        <f t="shared" si="34"/>
        <v>5.1785714285714288</v>
      </c>
      <c r="N98">
        <v>0</v>
      </c>
      <c r="O98">
        <v>1</v>
      </c>
      <c r="P98">
        <v>1</v>
      </c>
      <c r="Q98">
        <v>1</v>
      </c>
      <c r="R98">
        <f>'[1]EVS MASTER'!$E94</f>
        <v>1</v>
      </c>
      <c r="S98">
        <v>1</v>
      </c>
      <c r="T98">
        <f t="shared" si="24"/>
        <v>1</v>
      </c>
      <c r="U98">
        <f>'[1]EVS MASTER'!$F94</f>
        <v>1</v>
      </c>
      <c r="V98">
        <v>1</v>
      </c>
      <c r="W98">
        <f t="shared" si="25"/>
        <v>1</v>
      </c>
      <c r="X98">
        <f t="shared" si="26"/>
        <v>1</v>
      </c>
      <c r="Y98">
        <f>'[1]EVS MASTER'!$D94</f>
        <v>1</v>
      </c>
      <c r="Z98">
        <f>'[1]EVS MASTER'!$G94</f>
        <v>1</v>
      </c>
      <c r="AA98">
        <f>'[1]EVS MASTER'!$H94</f>
        <v>1</v>
      </c>
      <c r="AB98">
        <f>'[1]EVS MASTER'!$I94</f>
        <v>1</v>
      </c>
      <c r="AC98">
        <v>1</v>
      </c>
      <c r="AD98">
        <f>'[1]EVS MASTER'!$J94</f>
        <v>1</v>
      </c>
      <c r="AE98">
        <v>1</v>
      </c>
      <c r="AF98">
        <f t="shared" si="35"/>
        <v>5</v>
      </c>
      <c r="AG98">
        <f>'[1]EVS MASTER'!$K94</f>
        <v>1</v>
      </c>
      <c r="AH98">
        <f t="shared" si="27"/>
        <v>0</v>
      </c>
      <c r="AI98">
        <f>'[1]EVS MASTER'!$L94</f>
        <v>1</v>
      </c>
      <c r="AJ98">
        <v>1</v>
      </c>
      <c r="AK98">
        <f t="shared" si="28"/>
        <v>1</v>
      </c>
      <c r="AL98">
        <v>1</v>
      </c>
      <c r="AM98">
        <f>'[1]EVS MASTER'!$M94</f>
        <v>1</v>
      </c>
      <c r="AN98">
        <v>1</v>
      </c>
      <c r="AO98">
        <f>'[1]EVS MASTER'!$N94</f>
        <v>1</v>
      </c>
      <c r="AP98">
        <v>1</v>
      </c>
      <c r="AQ98">
        <v>1</v>
      </c>
      <c r="AR98">
        <v>1</v>
      </c>
      <c r="AS98">
        <f>'[1]EVS MASTER'!$O94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43.5">
      <c r="A99">
        <v>64</v>
      </c>
      <c r="B99" s="1" t="s">
        <v>1268</v>
      </c>
      <c r="C99" s="2" t="s">
        <v>169</v>
      </c>
      <c r="D99">
        <v>1</v>
      </c>
      <c r="E99">
        <v>1</v>
      </c>
      <c r="F99">
        <f t="shared" si="29"/>
        <v>1</v>
      </c>
      <c r="G99">
        <f t="shared" si="30"/>
        <v>16</v>
      </c>
      <c r="H99">
        <f t="shared" si="31"/>
        <v>16</v>
      </c>
      <c r="I99">
        <f t="shared" si="22"/>
        <v>98</v>
      </c>
      <c r="J99">
        <f>'[1]EVS MASTER'!$C95</f>
        <v>32</v>
      </c>
      <c r="K99">
        <f t="shared" si="32"/>
        <v>2</v>
      </c>
      <c r="L99">
        <f t="shared" si="33"/>
        <v>94</v>
      </c>
      <c r="M99">
        <f t="shared" si="34"/>
        <v>5.875</v>
      </c>
      <c r="N99">
        <v>0</v>
      </c>
      <c r="O99">
        <v>1</v>
      </c>
      <c r="P99">
        <v>1</v>
      </c>
      <c r="Q99">
        <v>1</v>
      </c>
      <c r="R99">
        <f>'[1]EVS MASTER'!$E95</f>
        <v>1</v>
      </c>
      <c r="S99">
        <v>1</v>
      </c>
      <c r="T99">
        <f t="shared" si="24"/>
        <v>1</v>
      </c>
      <c r="U99">
        <f>'[1]EVS MASTER'!$F95</f>
        <v>1</v>
      </c>
      <c r="V99">
        <v>1</v>
      </c>
      <c r="W99">
        <f t="shared" si="25"/>
        <v>1</v>
      </c>
      <c r="X99">
        <f t="shared" si="26"/>
        <v>1</v>
      </c>
      <c r="Y99">
        <f>'[1]EVS MASTER'!$D95</f>
        <v>1</v>
      </c>
      <c r="Z99">
        <f>'[1]EVS MASTER'!$G95</f>
        <v>1</v>
      </c>
      <c r="AA99">
        <f>'[1]EVS MASTER'!$H95</f>
        <v>1</v>
      </c>
      <c r="AB99">
        <f>'[1]EVS MASTER'!$I95</f>
        <v>1</v>
      </c>
      <c r="AC99">
        <v>1</v>
      </c>
      <c r="AD99">
        <f>'[1]EVS MASTER'!$J95</f>
        <v>1</v>
      </c>
      <c r="AE99">
        <v>1</v>
      </c>
      <c r="AF99">
        <f t="shared" si="35"/>
        <v>4</v>
      </c>
      <c r="AG99">
        <f>'[1]EVS MASTER'!$K95</f>
        <v>1</v>
      </c>
      <c r="AH99">
        <f t="shared" si="27"/>
        <v>1</v>
      </c>
      <c r="AI99">
        <f>'[1]EVS MASTER'!$L95</f>
        <v>1</v>
      </c>
      <c r="AJ99">
        <v>1</v>
      </c>
      <c r="AK99">
        <f t="shared" si="28"/>
        <v>0</v>
      </c>
      <c r="AL99">
        <v>1</v>
      </c>
      <c r="AM99">
        <f>'[1]EVS MASTER'!$M95</f>
        <v>1</v>
      </c>
      <c r="AN99">
        <v>1</v>
      </c>
      <c r="AO99">
        <f>'[1]EVS MASTER'!$N95</f>
        <v>1</v>
      </c>
      <c r="AP99">
        <v>1</v>
      </c>
      <c r="AQ99">
        <v>1</v>
      </c>
      <c r="AR99">
        <v>1</v>
      </c>
      <c r="AS99">
        <f>'[1]EVS MASTER'!$O95</f>
        <v>1</v>
      </c>
      <c r="AT99">
        <v>1</v>
      </c>
      <c r="AU99">
        <f t="shared" si="36"/>
        <v>21.395000000000021</v>
      </c>
      <c r="AV99">
        <f t="shared" si="37"/>
        <v>14.250000000000004</v>
      </c>
      <c r="AW99">
        <f t="shared" si="23"/>
        <v>16.894999999999992</v>
      </c>
      <c r="AX99">
        <f t="shared" si="38"/>
        <v>14.241250000000001</v>
      </c>
      <c r="AY99" s="19">
        <v>1</v>
      </c>
      <c r="AZ99">
        <v>1</v>
      </c>
      <c r="BA99">
        <v>1</v>
      </c>
      <c r="BG99">
        <f t="shared" si="39"/>
        <v>250</v>
      </c>
      <c r="BH99" s="10">
        <f t="shared" si="40"/>
        <v>5.5555555555555558E-5</v>
      </c>
    </row>
    <row r="100" spans="1:60" ht="29">
      <c r="A100">
        <v>65</v>
      </c>
      <c r="B100" s="1" t="s">
        <v>1269</v>
      </c>
      <c r="C100" s="2" t="s">
        <v>169</v>
      </c>
      <c r="D100">
        <v>1</v>
      </c>
      <c r="E100">
        <v>1</v>
      </c>
      <c r="F100">
        <f t="shared" si="29"/>
        <v>1</v>
      </c>
      <c r="G100">
        <f t="shared" si="30"/>
        <v>10</v>
      </c>
      <c r="H100">
        <f t="shared" si="31"/>
        <v>10</v>
      </c>
      <c r="I100">
        <f t="shared" si="22"/>
        <v>47</v>
      </c>
      <c r="J100">
        <f>'[1]EVS MASTER'!$C96</f>
        <v>17</v>
      </c>
      <c r="K100">
        <f t="shared" si="32"/>
        <v>1.7</v>
      </c>
      <c r="L100">
        <f t="shared" si="33"/>
        <v>46</v>
      </c>
      <c r="M100">
        <f t="shared" si="34"/>
        <v>4.5999999999999996</v>
      </c>
      <c r="N100">
        <v>1</v>
      </c>
      <c r="O100">
        <v>1</v>
      </c>
      <c r="P100">
        <v>1</v>
      </c>
      <c r="Q100">
        <v>1</v>
      </c>
      <c r="R100">
        <f>'[1]EVS MASTER'!$E96</f>
        <v>1</v>
      </c>
      <c r="S100">
        <v>1</v>
      </c>
      <c r="T100">
        <f t="shared" si="24"/>
        <v>1</v>
      </c>
      <c r="U100">
        <f>'[1]EVS MASTER'!$F96</f>
        <v>1</v>
      </c>
      <c r="V100">
        <v>1</v>
      </c>
      <c r="W100">
        <f t="shared" si="25"/>
        <v>1</v>
      </c>
      <c r="X100">
        <f t="shared" si="26"/>
        <v>1</v>
      </c>
      <c r="Y100">
        <f>'[1]EVS MASTER'!$D96</f>
        <v>1</v>
      </c>
      <c r="Z100">
        <f>'[1]EVS MASTER'!$G96</f>
        <v>1</v>
      </c>
      <c r="AA100">
        <f>'[1]EVS MASTER'!$H96</f>
        <v>1</v>
      </c>
      <c r="AB100">
        <f>'[1]EVS MASTER'!$I96</f>
        <v>1</v>
      </c>
      <c r="AC100">
        <v>1</v>
      </c>
      <c r="AD100">
        <f>'[1]EVS MASTER'!$J96</f>
        <v>0</v>
      </c>
      <c r="AE100">
        <v>1</v>
      </c>
      <c r="AF100">
        <f t="shared" si="35"/>
        <v>1</v>
      </c>
      <c r="AG100">
        <f>'[1]EVS MASTER'!$K96</f>
        <v>1</v>
      </c>
      <c r="AH100">
        <f t="shared" si="27"/>
        <v>1</v>
      </c>
      <c r="AI100">
        <f>'[1]EVS MASTER'!$L96</f>
        <v>1</v>
      </c>
      <c r="AJ100">
        <v>1</v>
      </c>
      <c r="AK100">
        <f t="shared" si="28"/>
        <v>1</v>
      </c>
      <c r="AL100">
        <v>1</v>
      </c>
      <c r="AM100">
        <f>'[1]EVS MASTER'!$M96</f>
        <v>1</v>
      </c>
      <c r="AN100">
        <v>1</v>
      </c>
      <c r="AO100">
        <f>'[1]EVS MASTER'!$N96</f>
        <v>1</v>
      </c>
      <c r="AP100">
        <v>1</v>
      </c>
      <c r="AQ100">
        <v>1</v>
      </c>
      <c r="AR100">
        <v>1</v>
      </c>
      <c r="AS100">
        <f>'[1]EVS MASTER'!$O96</f>
        <v>1</v>
      </c>
      <c r="AT100">
        <v>1</v>
      </c>
      <c r="AU100">
        <f t="shared" si="36"/>
        <v>52.865000000000016</v>
      </c>
      <c r="AV100">
        <f t="shared" si="37"/>
        <v>8.370000000000001</v>
      </c>
      <c r="AW100">
        <f t="shared" si="23"/>
        <v>8.2879999999999932</v>
      </c>
      <c r="AX100">
        <f t="shared" si="38"/>
        <v>5.2359999999999971</v>
      </c>
      <c r="AY100" s="19">
        <v>1</v>
      </c>
      <c r="AZ100">
        <v>1</v>
      </c>
      <c r="BA100">
        <v>1</v>
      </c>
      <c r="BG100">
        <f t="shared" si="39"/>
        <v>100</v>
      </c>
      <c r="BH100" s="10">
        <f t="shared" si="40"/>
        <v>3.4722222222222222E-5</v>
      </c>
    </row>
    <row r="101" spans="1:60" ht="72.5">
      <c r="A101" t="s">
        <v>1057</v>
      </c>
      <c r="B101" s="1" t="s">
        <v>1173</v>
      </c>
      <c r="C101" s="2" t="s">
        <v>169</v>
      </c>
      <c r="D101">
        <v>1</v>
      </c>
      <c r="E101">
        <v>1</v>
      </c>
      <c r="F101">
        <f t="shared" si="29"/>
        <v>1</v>
      </c>
      <c r="G101">
        <f t="shared" si="30"/>
        <v>25</v>
      </c>
      <c r="H101">
        <f t="shared" si="31"/>
        <v>25</v>
      </c>
      <c r="I101">
        <f t="shared" si="22"/>
        <v>139</v>
      </c>
      <c r="J101">
        <f>'[1]EVS MASTER'!$C97</f>
        <v>44</v>
      </c>
      <c r="K101">
        <f t="shared" si="32"/>
        <v>1.76</v>
      </c>
      <c r="L101">
        <f t="shared" si="33"/>
        <v>134</v>
      </c>
      <c r="M101">
        <f t="shared" si="34"/>
        <v>5.36</v>
      </c>
      <c r="N101">
        <v>0</v>
      </c>
      <c r="O101">
        <v>1</v>
      </c>
      <c r="P101">
        <v>0</v>
      </c>
      <c r="Q101">
        <v>0</v>
      </c>
      <c r="R101">
        <f>'[1]EVS MASTER'!$E97</f>
        <v>1</v>
      </c>
      <c r="S101">
        <v>1</v>
      </c>
      <c r="T101">
        <f t="shared" si="24"/>
        <v>0</v>
      </c>
      <c r="U101">
        <f>'[1]EVS MASTER'!$F97</f>
        <v>1</v>
      </c>
      <c r="V101">
        <v>1</v>
      </c>
      <c r="W101">
        <f t="shared" si="25"/>
        <v>0</v>
      </c>
      <c r="X101">
        <f t="shared" si="26"/>
        <v>1</v>
      </c>
      <c r="Y101">
        <f>'[1]EVS MASTER'!$D97</f>
        <v>1</v>
      </c>
      <c r="Z101">
        <f>'[1]EVS MASTER'!$G97</f>
        <v>1</v>
      </c>
      <c r="AA101">
        <f>'[1]EVS MASTER'!$H97</f>
        <v>1</v>
      </c>
      <c r="AB101">
        <f>'[1]EVS MASTER'!$I97</f>
        <v>1</v>
      </c>
      <c r="AC101">
        <v>1</v>
      </c>
      <c r="AD101">
        <f>'[1]EVS MASTER'!$J97</f>
        <v>1</v>
      </c>
      <c r="AE101">
        <v>1</v>
      </c>
      <c r="AF101">
        <f t="shared" si="35"/>
        <v>5</v>
      </c>
      <c r="AG101">
        <f>'[1]EVS MASTER'!$K97</f>
        <v>1</v>
      </c>
      <c r="AH101">
        <f t="shared" si="27"/>
        <v>1</v>
      </c>
      <c r="AI101">
        <f>'[1]EVS MASTER'!$L97</f>
        <v>0</v>
      </c>
      <c r="AJ101">
        <v>1</v>
      </c>
      <c r="AK101">
        <f t="shared" si="28"/>
        <v>0</v>
      </c>
      <c r="AL101">
        <v>1</v>
      </c>
      <c r="AM101">
        <f>'[1]EVS MASTER'!$M97</f>
        <v>1</v>
      </c>
      <c r="AN101">
        <v>1</v>
      </c>
      <c r="AO101">
        <f>'[1]EVS MASTER'!$N97</f>
        <v>1</v>
      </c>
      <c r="AP101">
        <v>1</v>
      </c>
      <c r="AQ101">
        <v>1</v>
      </c>
      <c r="AR101">
        <v>1</v>
      </c>
      <c r="AS101">
        <f>'[1]EVS MASTER'!$O97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43.5">
      <c r="A102" t="s">
        <v>1059</v>
      </c>
      <c r="B102" s="1" t="s">
        <v>1270</v>
      </c>
      <c r="C102" s="16" t="s">
        <v>171</v>
      </c>
      <c r="D102">
        <v>1</v>
      </c>
      <c r="E102">
        <v>1</v>
      </c>
      <c r="F102">
        <f t="shared" si="29"/>
        <v>1</v>
      </c>
      <c r="G102">
        <f t="shared" si="30"/>
        <v>18</v>
      </c>
      <c r="H102">
        <f t="shared" si="31"/>
        <v>18</v>
      </c>
      <c r="I102">
        <f t="shared" si="22"/>
        <v>85</v>
      </c>
      <c r="J102">
        <f>'[1]EVS MASTER'!$C98</f>
        <v>29</v>
      </c>
      <c r="K102">
        <f t="shared" si="32"/>
        <v>1.6111111111111112</v>
      </c>
      <c r="L102">
        <f t="shared" si="33"/>
        <v>83</v>
      </c>
      <c r="M102">
        <f t="shared" si="34"/>
        <v>4.6111111111111107</v>
      </c>
      <c r="N102">
        <v>1</v>
      </c>
      <c r="O102">
        <v>1</v>
      </c>
      <c r="P102">
        <v>1</v>
      </c>
      <c r="Q102">
        <v>1</v>
      </c>
      <c r="R102">
        <f>'[1]EVS MASTER'!$E98</f>
        <v>1</v>
      </c>
      <c r="S102">
        <v>1</v>
      </c>
      <c r="T102">
        <f t="shared" si="24"/>
        <v>1</v>
      </c>
      <c r="U102">
        <f>'[1]EVS MASTER'!$F98</f>
        <v>1</v>
      </c>
      <c r="V102">
        <v>1</v>
      </c>
      <c r="W102">
        <f t="shared" si="25"/>
        <v>1</v>
      </c>
      <c r="X102">
        <f t="shared" si="26"/>
        <v>1</v>
      </c>
      <c r="Y102">
        <f>'[1]EVS MASTER'!$D98</f>
        <v>0</v>
      </c>
      <c r="Z102">
        <f>'[1]EVS MASTER'!$G98</f>
        <v>1</v>
      </c>
      <c r="AA102">
        <f>'[1]EVS MASTER'!$H98</f>
        <v>1</v>
      </c>
      <c r="AB102">
        <f>'[1]EVS MASTER'!$I98</f>
        <v>1</v>
      </c>
      <c r="AC102">
        <v>1</v>
      </c>
      <c r="AD102">
        <f>'[1]EVS MASTER'!$J98</f>
        <v>1</v>
      </c>
      <c r="AE102">
        <v>1</v>
      </c>
      <c r="AF102">
        <f t="shared" si="35"/>
        <v>2</v>
      </c>
      <c r="AG102">
        <f>'[1]EVS MASTER'!$K98</f>
        <v>1</v>
      </c>
      <c r="AH102">
        <f t="shared" si="27"/>
        <v>1</v>
      </c>
      <c r="AI102">
        <f>'[1]EVS MASTER'!$L98</f>
        <v>1</v>
      </c>
      <c r="AJ102">
        <v>1</v>
      </c>
      <c r="AK102">
        <f t="shared" si="28"/>
        <v>1</v>
      </c>
      <c r="AL102">
        <v>1</v>
      </c>
      <c r="AM102">
        <f>'[1]EVS MASTER'!$M98</f>
        <v>1</v>
      </c>
      <c r="AN102">
        <v>1</v>
      </c>
      <c r="AO102">
        <f>'[1]EVS MASTER'!$N98</f>
        <v>1</v>
      </c>
      <c r="AP102">
        <v>1</v>
      </c>
      <c r="AQ102">
        <v>1</v>
      </c>
      <c r="AR102">
        <v>1</v>
      </c>
      <c r="AS102">
        <f>'[1]EVS MASTER'!$O98</f>
        <v>1</v>
      </c>
      <c r="AT102">
        <v>1</v>
      </c>
      <c r="AU102">
        <f t="shared" si="36"/>
        <v>52.265000000000029</v>
      </c>
      <c r="AV102">
        <f t="shared" si="37"/>
        <v>10.441111111111113</v>
      </c>
      <c r="AW102">
        <f t="shared" si="23"/>
        <v>9.6688888888888833</v>
      </c>
      <c r="AX102">
        <f t="shared" si="38"/>
        <v>9.2883333333333304</v>
      </c>
      <c r="AY102" s="19">
        <v>1</v>
      </c>
      <c r="AZ102">
        <v>1</v>
      </c>
      <c r="BA102">
        <v>1</v>
      </c>
      <c r="BG102">
        <f t="shared" si="39"/>
        <v>111.1111111111111</v>
      </c>
      <c r="BH102" s="10">
        <f t="shared" si="40"/>
        <v>6.2500000000000001E-5</v>
      </c>
    </row>
    <row r="103" spans="1:60" ht="29">
      <c r="A103">
        <v>66</v>
      </c>
      <c r="B103" s="1" t="s">
        <v>1175</v>
      </c>
      <c r="C103" s="2" t="s">
        <v>169</v>
      </c>
      <c r="D103">
        <v>1</v>
      </c>
      <c r="E103">
        <v>1</v>
      </c>
      <c r="F103">
        <f t="shared" si="29"/>
        <v>1</v>
      </c>
      <c r="G103">
        <f t="shared" si="30"/>
        <v>10</v>
      </c>
      <c r="H103">
        <f t="shared" si="31"/>
        <v>10</v>
      </c>
      <c r="I103">
        <f t="shared" si="22"/>
        <v>51</v>
      </c>
      <c r="J103">
        <f>'[1]EVS MASTER'!$C99</f>
        <v>17</v>
      </c>
      <c r="K103">
        <f t="shared" si="32"/>
        <v>1.7</v>
      </c>
      <c r="L103">
        <f t="shared" si="33"/>
        <v>50</v>
      </c>
      <c r="M103">
        <f t="shared" si="34"/>
        <v>5</v>
      </c>
      <c r="N103">
        <v>0</v>
      </c>
      <c r="O103">
        <v>1</v>
      </c>
      <c r="P103">
        <v>1</v>
      </c>
      <c r="Q103">
        <v>1</v>
      </c>
      <c r="R103">
        <f>'[1]EVS MASTER'!$E99</f>
        <v>1</v>
      </c>
      <c r="S103">
        <v>1</v>
      </c>
      <c r="T103">
        <f t="shared" si="24"/>
        <v>1</v>
      </c>
      <c r="U103">
        <f>'[1]EVS MASTER'!$F99</f>
        <v>1</v>
      </c>
      <c r="V103">
        <v>1</v>
      </c>
      <c r="W103">
        <f t="shared" si="25"/>
        <v>1</v>
      </c>
      <c r="X103">
        <f t="shared" si="26"/>
        <v>1</v>
      </c>
      <c r="Y103">
        <f>'[1]EVS MASTER'!$D99</f>
        <v>1</v>
      </c>
      <c r="Z103">
        <f>'[1]EVS MASTER'!$G99</f>
        <v>1</v>
      </c>
      <c r="AA103">
        <f>'[1]EVS MASTER'!$H99</f>
        <v>1</v>
      </c>
      <c r="AB103">
        <f>'[1]EVS MASTER'!$I99</f>
        <v>1</v>
      </c>
      <c r="AC103">
        <v>1</v>
      </c>
      <c r="AD103">
        <f>'[1]EVS MASTER'!$J99</f>
        <v>1</v>
      </c>
      <c r="AE103">
        <v>1</v>
      </c>
      <c r="AF103">
        <f t="shared" si="35"/>
        <v>1</v>
      </c>
      <c r="AG103">
        <f>'[1]EVS MASTER'!$K99</f>
        <v>1</v>
      </c>
      <c r="AH103">
        <f t="shared" si="27"/>
        <v>1</v>
      </c>
      <c r="AI103">
        <f>'[1]EVS MASTER'!$L99</f>
        <v>1</v>
      </c>
      <c r="AJ103">
        <v>1</v>
      </c>
      <c r="AK103">
        <f t="shared" si="28"/>
        <v>1</v>
      </c>
      <c r="AL103">
        <v>1</v>
      </c>
      <c r="AM103">
        <f>'[1]EVS MASTER'!$M99</f>
        <v>1</v>
      </c>
      <c r="AN103">
        <v>1</v>
      </c>
      <c r="AO103">
        <f>'[1]EVS MASTER'!$N99</f>
        <v>1</v>
      </c>
      <c r="AP103">
        <v>1</v>
      </c>
      <c r="AQ103">
        <v>1</v>
      </c>
      <c r="AR103">
        <v>1</v>
      </c>
      <c r="AS103">
        <f>'[1]EVS MASTER'!$O99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29">
      <c r="A104">
        <v>67</v>
      </c>
      <c r="B104" s="1" t="s">
        <v>1176</v>
      </c>
      <c r="C104" s="2" t="s">
        <v>169</v>
      </c>
      <c r="D104">
        <v>1</v>
      </c>
      <c r="E104">
        <v>1</v>
      </c>
      <c r="F104">
        <f t="shared" si="29"/>
        <v>1</v>
      </c>
      <c r="G104">
        <f t="shared" si="30"/>
        <v>10</v>
      </c>
      <c r="H104">
        <f t="shared" si="31"/>
        <v>10</v>
      </c>
      <c r="I104">
        <f t="shared" si="22"/>
        <v>50</v>
      </c>
      <c r="J104">
        <f>'[1]EVS MASTER'!$C100</f>
        <v>18</v>
      </c>
      <c r="K104">
        <f t="shared" si="32"/>
        <v>1.8</v>
      </c>
      <c r="L104">
        <f t="shared" si="33"/>
        <v>49</v>
      </c>
      <c r="M104">
        <f t="shared" si="34"/>
        <v>4.9000000000000004</v>
      </c>
      <c r="N104">
        <v>0</v>
      </c>
      <c r="O104">
        <v>1</v>
      </c>
      <c r="P104">
        <v>1</v>
      </c>
      <c r="Q104">
        <v>1</v>
      </c>
      <c r="R104">
        <f>'[1]EVS MASTER'!$E100</f>
        <v>1</v>
      </c>
      <c r="S104">
        <v>1</v>
      </c>
      <c r="T104">
        <f t="shared" si="24"/>
        <v>1</v>
      </c>
      <c r="U104">
        <f>'[1]EVS MASTER'!$F100</f>
        <v>1</v>
      </c>
      <c r="V104">
        <v>1</v>
      </c>
      <c r="W104">
        <f t="shared" si="25"/>
        <v>1</v>
      </c>
      <c r="X104">
        <f t="shared" si="26"/>
        <v>1</v>
      </c>
      <c r="Y104">
        <f>'[1]EVS MASTER'!$D100</f>
        <v>0</v>
      </c>
      <c r="Z104">
        <f>'[1]EVS MASTER'!$G100</f>
        <v>1</v>
      </c>
      <c r="AA104">
        <f>'[1]EVS MASTER'!$H100</f>
        <v>1</v>
      </c>
      <c r="AB104">
        <f>'[1]EVS MASTER'!$I100</f>
        <v>1</v>
      </c>
      <c r="AC104">
        <v>1</v>
      </c>
      <c r="AD104">
        <f>'[1]EVS MASTER'!$J100</f>
        <v>1</v>
      </c>
      <c r="AE104">
        <v>1</v>
      </c>
      <c r="AF104">
        <f t="shared" si="35"/>
        <v>1</v>
      </c>
      <c r="AG104">
        <f>'[1]EVS MASTER'!$K100</f>
        <v>1</v>
      </c>
      <c r="AH104">
        <f t="shared" si="27"/>
        <v>1</v>
      </c>
      <c r="AI104">
        <f>'[1]EVS MASTER'!$L100</f>
        <v>1</v>
      </c>
      <c r="AJ104">
        <v>1</v>
      </c>
      <c r="AK104">
        <f t="shared" si="28"/>
        <v>1</v>
      </c>
      <c r="AL104">
        <v>1</v>
      </c>
      <c r="AM104">
        <f>'[1]EVS MASTER'!$M100</f>
        <v>1</v>
      </c>
      <c r="AN104">
        <v>1</v>
      </c>
      <c r="AO104">
        <f>'[1]EVS MASTER'!$N100</f>
        <v>1</v>
      </c>
      <c r="AP104">
        <v>1</v>
      </c>
      <c r="AQ104">
        <v>1</v>
      </c>
      <c r="AR104">
        <v>1</v>
      </c>
      <c r="AS104">
        <f>'[1]EVS MASTER'!$O100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29">
      <c r="A105">
        <v>68</v>
      </c>
      <c r="B105" s="1" t="s">
        <v>1271</v>
      </c>
      <c r="C105" s="2" t="s">
        <v>169</v>
      </c>
      <c r="D105">
        <v>1</v>
      </c>
      <c r="E105">
        <v>1</v>
      </c>
      <c r="F105">
        <f t="shared" si="29"/>
        <v>1</v>
      </c>
      <c r="G105">
        <f t="shared" si="30"/>
        <v>10</v>
      </c>
      <c r="H105">
        <f t="shared" si="31"/>
        <v>10</v>
      </c>
      <c r="I105">
        <f t="shared" si="22"/>
        <v>49</v>
      </c>
      <c r="J105">
        <f>'[1]EVS MASTER'!$C101</f>
        <v>18</v>
      </c>
      <c r="K105">
        <f t="shared" si="32"/>
        <v>1.8</v>
      </c>
      <c r="L105">
        <f t="shared" si="33"/>
        <v>48</v>
      </c>
      <c r="M105">
        <f t="shared" si="34"/>
        <v>4.8</v>
      </c>
      <c r="N105">
        <v>0</v>
      </c>
      <c r="O105">
        <v>1</v>
      </c>
      <c r="P105">
        <v>1</v>
      </c>
      <c r="Q105">
        <v>1</v>
      </c>
      <c r="R105">
        <f>'[1]EVS MASTER'!$E101</f>
        <v>1</v>
      </c>
      <c r="S105">
        <v>1</v>
      </c>
      <c r="T105">
        <f t="shared" si="24"/>
        <v>1</v>
      </c>
      <c r="U105">
        <f>'[1]EVS MASTER'!$F101</f>
        <v>1</v>
      </c>
      <c r="V105">
        <v>1</v>
      </c>
      <c r="W105">
        <f t="shared" si="25"/>
        <v>1</v>
      </c>
      <c r="X105">
        <f t="shared" si="26"/>
        <v>1</v>
      </c>
      <c r="Y105">
        <f>'[1]EVS MASTER'!$D101</f>
        <v>0</v>
      </c>
      <c r="Z105">
        <f>'[1]EVS MASTER'!$G101</f>
        <v>1</v>
      </c>
      <c r="AA105">
        <f>'[1]EVS MASTER'!$H101</f>
        <v>1</v>
      </c>
      <c r="AB105">
        <f>'[1]EVS MASTER'!$I101</f>
        <v>1</v>
      </c>
      <c r="AC105">
        <v>1</v>
      </c>
      <c r="AD105">
        <f>'[1]EVS MASTER'!$J101</f>
        <v>1</v>
      </c>
      <c r="AE105">
        <v>1</v>
      </c>
      <c r="AF105">
        <f t="shared" si="35"/>
        <v>1</v>
      </c>
      <c r="AG105">
        <f>'[1]EVS MASTER'!$K101</f>
        <v>1</v>
      </c>
      <c r="AH105">
        <f t="shared" si="27"/>
        <v>1</v>
      </c>
      <c r="AI105">
        <f>'[1]EVS MASTER'!$L101</f>
        <v>1</v>
      </c>
      <c r="AJ105">
        <v>1</v>
      </c>
      <c r="AK105">
        <f t="shared" si="28"/>
        <v>1</v>
      </c>
      <c r="AL105">
        <v>1</v>
      </c>
      <c r="AM105">
        <f>'[1]EVS MASTER'!$M101</f>
        <v>1</v>
      </c>
      <c r="AN105">
        <v>1</v>
      </c>
      <c r="AO105">
        <f>'[1]EVS MASTER'!$N101</f>
        <v>1</v>
      </c>
      <c r="AP105">
        <v>1</v>
      </c>
      <c r="AQ105">
        <v>1</v>
      </c>
      <c r="AR105">
        <v>1</v>
      </c>
      <c r="AS105">
        <f>'[1]EVS MASTER'!$O101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87">
      <c r="A106">
        <v>69</v>
      </c>
      <c r="B106" s="1" t="s">
        <v>1272</v>
      </c>
      <c r="C106" s="2" t="s">
        <v>169</v>
      </c>
      <c r="D106">
        <v>1</v>
      </c>
      <c r="E106">
        <v>1</v>
      </c>
      <c r="F106">
        <f t="shared" si="29"/>
        <v>1</v>
      </c>
      <c r="G106">
        <f t="shared" si="30"/>
        <v>33</v>
      </c>
      <c r="H106">
        <f t="shared" si="31"/>
        <v>33</v>
      </c>
      <c r="I106">
        <f t="shared" si="22"/>
        <v>178</v>
      </c>
      <c r="J106">
        <f>'[1]EVS MASTER'!$C102</f>
        <v>54</v>
      </c>
      <c r="K106">
        <f t="shared" si="32"/>
        <v>1.6363636363636365</v>
      </c>
      <c r="L106">
        <f t="shared" si="33"/>
        <v>168</v>
      </c>
      <c r="M106">
        <f t="shared" si="34"/>
        <v>5.0909090909090908</v>
      </c>
      <c r="N106">
        <v>0</v>
      </c>
      <c r="O106">
        <v>1</v>
      </c>
      <c r="P106">
        <v>1</v>
      </c>
      <c r="Q106">
        <v>1</v>
      </c>
      <c r="R106">
        <f>'[1]EVS MASTER'!$E102</f>
        <v>0</v>
      </c>
      <c r="S106">
        <v>1</v>
      </c>
      <c r="T106">
        <f t="shared" si="24"/>
        <v>0</v>
      </c>
      <c r="U106">
        <f>'[1]EVS MASTER'!$F102</f>
        <v>1</v>
      </c>
      <c r="V106">
        <v>1</v>
      </c>
      <c r="W106">
        <f t="shared" si="25"/>
        <v>0</v>
      </c>
      <c r="X106">
        <f t="shared" si="26"/>
        <v>1</v>
      </c>
      <c r="Y106">
        <f>'[1]EVS MASTER'!$D102</f>
        <v>1</v>
      </c>
      <c r="Z106">
        <f>'[1]EVS MASTER'!$G102</f>
        <v>1</v>
      </c>
      <c r="AA106">
        <f>'[1]EVS MASTER'!$H102</f>
        <v>1</v>
      </c>
      <c r="AB106">
        <f>'[1]EVS MASTER'!$I102</f>
        <v>1</v>
      </c>
      <c r="AC106">
        <v>1</v>
      </c>
      <c r="AD106">
        <f>'[1]EVS MASTER'!$J102</f>
        <v>1</v>
      </c>
      <c r="AE106">
        <v>1</v>
      </c>
      <c r="AF106">
        <f t="shared" si="35"/>
        <v>10</v>
      </c>
      <c r="AG106">
        <f>'[1]EVS MASTER'!$K102</f>
        <v>1</v>
      </c>
      <c r="AH106">
        <f t="shared" si="27"/>
        <v>1</v>
      </c>
      <c r="AI106">
        <f>'[1]EVS MASTER'!$L102</f>
        <v>0</v>
      </c>
      <c r="AJ106">
        <v>0</v>
      </c>
      <c r="AK106">
        <f t="shared" si="28"/>
        <v>0</v>
      </c>
      <c r="AL106">
        <v>1</v>
      </c>
      <c r="AM106">
        <f>'[1]EVS MASTER'!$M102</f>
        <v>0</v>
      </c>
      <c r="AN106">
        <v>1</v>
      </c>
      <c r="AO106">
        <f>'[1]EVS MASTER'!$N102</f>
        <v>1</v>
      </c>
      <c r="AP106">
        <v>1</v>
      </c>
      <c r="AQ106">
        <v>1</v>
      </c>
      <c r="AR106">
        <v>1</v>
      </c>
      <c r="AS106">
        <f>'[1]EVS MASTER'!$O102</f>
        <v>1</v>
      </c>
      <c r="AT106">
        <v>1</v>
      </c>
      <c r="AU106">
        <f t="shared" si="36"/>
        <v>34.903636363636373</v>
      </c>
      <c r="AV106">
        <f t="shared" si="37"/>
        <v>16.589090909090917</v>
      </c>
      <c r="AW106">
        <f t="shared" si="23"/>
        <v>13.237575757575755</v>
      </c>
      <c r="AX106">
        <f t="shared" si="38"/>
        <v>19.048181818181817</v>
      </c>
      <c r="AY106" s="19">
        <v>1</v>
      </c>
      <c r="AZ106">
        <v>1</v>
      </c>
      <c r="BA106">
        <v>1</v>
      </c>
      <c r="BG106">
        <f t="shared" si="39"/>
        <v>303.03030303030306</v>
      </c>
      <c r="BH106" s="10">
        <f t="shared" si="40"/>
        <v>1.1458333333333333E-4</v>
      </c>
    </row>
    <row r="107" spans="1:60" ht="43.5">
      <c r="A107">
        <v>70</v>
      </c>
      <c r="B107" s="1" t="s">
        <v>1273</v>
      </c>
      <c r="C107" s="2" t="s">
        <v>169</v>
      </c>
      <c r="D107">
        <v>1</v>
      </c>
      <c r="E107">
        <v>1</v>
      </c>
      <c r="F107">
        <f t="shared" si="29"/>
        <v>1</v>
      </c>
      <c r="G107">
        <f t="shared" si="30"/>
        <v>14</v>
      </c>
      <c r="H107">
        <f t="shared" si="31"/>
        <v>14</v>
      </c>
      <c r="I107">
        <f t="shared" si="22"/>
        <v>83</v>
      </c>
      <c r="J107">
        <f>'[1]EVS MASTER'!$C103</f>
        <v>27</v>
      </c>
      <c r="K107">
        <f t="shared" si="32"/>
        <v>1.9285714285714286</v>
      </c>
      <c r="L107">
        <f t="shared" si="33"/>
        <v>82</v>
      </c>
      <c r="M107">
        <f t="shared" si="34"/>
        <v>5.8571428571428568</v>
      </c>
      <c r="N107">
        <v>1</v>
      </c>
      <c r="O107">
        <v>1</v>
      </c>
      <c r="P107">
        <v>1</v>
      </c>
      <c r="Q107">
        <v>1</v>
      </c>
      <c r="R107">
        <f>'[1]EVS MASTER'!$E103</f>
        <v>0</v>
      </c>
      <c r="S107">
        <v>1</v>
      </c>
      <c r="T107">
        <f t="shared" si="24"/>
        <v>0</v>
      </c>
      <c r="U107">
        <f>'[1]EVS MASTER'!$F103</f>
        <v>1</v>
      </c>
      <c r="V107">
        <v>1</v>
      </c>
      <c r="W107">
        <f t="shared" si="25"/>
        <v>0</v>
      </c>
      <c r="X107">
        <f t="shared" si="26"/>
        <v>1</v>
      </c>
      <c r="Y107">
        <f>'[1]EVS MASTER'!$D103</f>
        <v>1</v>
      </c>
      <c r="Z107">
        <f>'[1]EVS MASTER'!$G103</f>
        <v>1</v>
      </c>
      <c r="AA107">
        <f>'[1]EVS MASTER'!$H103</f>
        <v>1</v>
      </c>
      <c r="AB107">
        <f>'[1]EVS MASTER'!$I103</f>
        <v>1</v>
      </c>
      <c r="AC107">
        <v>1</v>
      </c>
      <c r="AD107">
        <f>'[1]EVS MASTER'!$J103</f>
        <v>1</v>
      </c>
      <c r="AE107">
        <v>1</v>
      </c>
      <c r="AF107">
        <f t="shared" si="35"/>
        <v>1</v>
      </c>
      <c r="AG107">
        <f>'[1]EVS MASTER'!$K103</f>
        <v>1</v>
      </c>
      <c r="AH107">
        <f t="shared" si="27"/>
        <v>1</v>
      </c>
      <c r="AI107">
        <f>'[1]EVS MASTER'!$L103</f>
        <v>0</v>
      </c>
      <c r="AJ107">
        <v>1</v>
      </c>
      <c r="AK107">
        <f t="shared" si="28"/>
        <v>1</v>
      </c>
      <c r="AL107">
        <v>1</v>
      </c>
      <c r="AM107">
        <f>'[1]EVS MASTER'!$M103</f>
        <v>0</v>
      </c>
      <c r="AN107">
        <v>1</v>
      </c>
      <c r="AO107">
        <f>'[1]EVS MASTER'!$N103</f>
        <v>1</v>
      </c>
      <c r="AP107">
        <v>1</v>
      </c>
      <c r="AQ107">
        <v>1</v>
      </c>
      <c r="AR107">
        <v>1</v>
      </c>
      <c r="AS107">
        <f>'[1]EVS MASTER'!$O103</f>
        <v>1</v>
      </c>
      <c r="AT107">
        <v>1</v>
      </c>
      <c r="AU107">
        <f t="shared" si="36"/>
        <v>29.467857142857163</v>
      </c>
      <c r="AV107">
        <f t="shared" si="37"/>
        <v>12.627142857142861</v>
      </c>
      <c r="AW107">
        <f t="shared" si="23"/>
        <v>16.525714285714283</v>
      </c>
      <c r="AX107">
        <f t="shared" si="38"/>
        <v>13.157142857142851</v>
      </c>
      <c r="AY107" s="19">
        <v>1</v>
      </c>
      <c r="AZ107">
        <v>1</v>
      </c>
      <c r="BA107">
        <v>1</v>
      </c>
      <c r="BG107">
        <f t="shared" si="39"/>
        <v>71.428571428571431</v>
      </c>
      <c r="BH107" s="10">
        <f t="shared" si="40"/>
        <v>4.8611111111111115E-5</v>
      </c>
    </row>
    <row r="108" spans="1:60" ht="58">
      <c r="A108">
        <v>71</v>
      </c>
      <c r="B108" s="1" t="s">
        <v>1180</v>
      </c>
      <c r="C108" s="2" t="s">
        <v>169</v>
      </c>
      <c r="D108">
        <v>1</v>
      </c>
      <c r="E108">
        <v>1</v>
      </c>
      <c r="F108">
        <f t="shared" si="29"/>
        <v>1</v>
      </c>
      <c r="G108">
        <f t="shared" si="30"/>
        <v>19</v>
      </c>
      <c r="H108">
        <f t="shared" si="31"/>
        <v>19</v>
      </c>
      <c r="I108">
        <f t="shared" si="22"/>
        <v>123</v>
      </c>
      <c r="J108">
        <f>'[1]EVS MASTER'!$C104</f>
        <v>44</v>
      </c>
      <c r="K108">
        <f t="shared" si="32"/>
        <v>2.3157894736842106</v>
      </c>
      <c r="L108">
        <f t="shared" si="33"/>
        <v>120</v>
      </c>
      <c r="M108">
        <f t="shared" si="34"/>
        <v>6.3157894736842106</v>
      </c>
      <c r="N108">
        <v>0</v>
      </c>
      <c r="O108">
        <v>1</v>
      </c>
      <c r="P108">
        <v>0</v>
      </c>
      <c r="Q108">
        <v>1</v>
      </c>
      <c r="R108">
        <f>'[1]EVS MASTER'!$E104</f>
        <v>0</v>
      </c>
      <c r="S108">
        <v>1</v>
      </c>
      <c r="T108">
        <f t="shared" si="24"/>
        <v>0</v>
      </c>
      <c r="U108">
        <f>'[1]EVS MASTER'!$F104</f>
        <v>1</v>
      </c>
      <c r="V108">
        <v>1</v>
      </c>
      <c r="W108">
        <f t="shared" si="25"/>
        <v>0</v>
      </c>
      <c r="X108">
        <f t="shared" si="26"/>
        <v>1</v>
      </c>
      <c r="Y108">
        <f>'[1]EVS MASTER'!$D104</f>
        <v>1</v>
      </c>
      <c r="Z108">
        <f>'[1]EVS MASTER'!$G104</f>
        <v>1</v>
      </c>
      <c r="AA108">
        <f>'[1]EVS MASTER'!$H104</f>
        <v>1</v>
      </c>
      <c r="AB108">
        <f>'[1]EVS MASTER'!$I104</f>
        <v>1</v>
      </c>
      <c r="AC108">
        <v>1</v>
      </c>
      <c r="AD108">
        <f>'[1]EVS MASTER'!$J104</f>
        <v>1</v>
      </c>
      <c r="AE108">
        <v>1</v>
      </c>
      <c r="AF108">
        <f t="shared" si="35"/>
        <v>3</v>
      </c>
      <c r="AG108">
        <f>'[1]EVS MASTER'!$K104</f>
        <v>1</v>
      </c>
      <c r="AH108">
        <f t="shared" si="27"/>
        <v>1</v>
      </c>
      <c r="AI108">
        <f>'[1]EVS MASTER'!$L104</f>
        <v>0</v>
      </c>
      <c r="AJ108">
        <v>1</v>
      </c>
      <c r="AK108">
        <f t="shared" si="28"/>
        <v>1</v>
      </c>
      <c r="AL108">
        <v>1</v>
      </c>
      <c r="AM108">
        <f>'[1]EVS MASTER'!$M104</f>
        <v>1</v>
      </c>
      <c r="AN108">
        <v>1</v>
      </c>
      <c r="AO108">
        <f>'[1]EVS MASTER'!$N104</f>
        <v>1</v>
      </c>
      <c r="AP108">
        <v>1</v>
      </c>
      <c r="AQ108">
        <v>1</v>
      </c>
      <c r="AR108">
        <v>1</v>
      </c>
      <c r="AS108">
        <f>'[1]EVS MASTER'!$O104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29">
      <c r="A109">
        <v>72</v>
      </c>
      <c r="B109" s="1" t="s">
        <v>1274</v>
      </c>
      <c r="C109" s="2" t="s">
        <v>169</v>
      </c>
      <c r="D109">
        <v>1</v>
      </c>
      <c r="E109">
        <v>1</v>
      </c>
      <c r="F109">
        <f t="shared" si="29"/>
        <v>1</v>
      </c>
      <c r="G109">
        <f t="shared" si="30"/>
        <v>13</v>
      </c>
      <c r="H109">
        <f t="shared" si="31"/>
        <v>13</v>
      </c>
      <c r="I109">
        <f t="shared" si="22"/>
        <v>54</v>
      </c>
      <c r="J109">
        <f>'[1]EVS MASTER'!$C105</f>
        <v>20</v>
      </c>
      <c r="K109">
        <f t="shared" si="32"/>
        <v>1.5384615384615385</v>
      </c>
      <c r="L109">
        <f t="shared" si="33"/>
        <v>53</v>
      </c>
      <c r="M109">
        <f t="shared" si="34"/>
        <v>4.0769230769230766</v>
      </c>
      <c r="N109">
        <v>0</v>
      </c>
      <c r="O109">
        <v>1</v>
      </c>
      <c r="P109">
        <v>1</v>
      </c>
      <c r="Q109">
        <v>1</v>
      </c>
      <c r="R109">
        <f>'[1]EVS MASTER'!$E105</f>
        <v>1</v>
      </c>
      <c r="S109">
        <v>1</v>
      </c>
      <c r="T109">
        <f t="shared" si="24"/>
        <v>1</v>
      </c>
      <c r="U109">
        <f>'[1]EVS MASTER'!$F105</f>
        <v>1</v>
      </c>
      <c r="V109">
        <v>1</v>
      </c>
      <c r="W109">
        <f t="shared" si="25"/>
        <v>1</v>
      </c>
      <c r="X109">
        <f t="shared" si="26"/>
        <v>1</v>
      </c>
      <c r="Y109">
        <f>'[1]EVS MASTER'!$D105</f>
        <v>0</v>
      </c>
      <c r="Z109">
        <f>'[1]EVS MASTER'!$G105</f>
        <v>1</v>
      </c>
      <c r="AA109">
        <f>'[1]EVS MASTER'!$H105</f>
        <v>1</v>
      </c>
      <c r="AB109">
        <f>'[1]EVS MASTER'!$I105</f>
        <v>1</v>
      </c>
      <c r="AC109">
        <v>1</v>
      </c>
      <c r="AD109">
        <f>'[1]EVS MASTER'!$J105</f>
        <v>1</v>
      </c>
      <c r="AE109">
        <v>1</v>
      </c>
      <c r="AF109">
        <f t="shared" si="35"/>
        <v>2</v>
      </c>
      <c r="AG109">
        <f>'[1]EVS MASTER'!$K105</f>
        <v>1</v>
      </c>
      <c r="AH109">
        <f t="shared" si="27"/>
        <v>1</v>
      </c>
      <c r="AI109">
        <f>'[1]EVS MASTER'!$L105</f>
        <v>0</v>
      </c>
      <c r="AJ109">
        <v>1</v>
      </c>
      <c r="AK109">
        <f t="shared" si="28"/>
        <v>1</v>
      </c>
      <c r="AL109">
        <v>1</v>
      </c>
      <c r="AM109">
        <f>'[1]EVS MASTER'!$M105</f>
        <v>1</v>
      </c>
      <c r="AN109">
        <v>0</v>
      </c>
      <c r="AO109">
        <f>'[1]EVS MASTER'!$N105</f>
        <v>1</v>
      </c>
      <c r="AP109">
        <v>1</v>
      </c>
      <c r="AQ109">
        <v>1</v>
      </c>
      <c r="AR109">
        <v>1</v>
      </c>
      <c r="AS109">
        <f>'[1]EVS MASTER'!$O105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0.5">
      <c r="A110">
        <v>73</v>
      </c>
      <c r="B110" s="1" t="s">
        <v>1275</v>
      </c>
      <c r="C110" s="2" t="s">
        <v>169</v>
      </c>
      <c r="D110">
        <v>1</v>
      </c>
      <c r="E110">
        <v>1</v>
      </c>
      <c r="F110">
        <f t="shared" si="29"/>
        <v>3</v>
      </c>
      <c r="G110">
        <f t="shared" si="30"/>
        <v>45</v>
      </c>
      <c r="H110">
        <f t="shared" si="31"/>
        <v>15</v>
      </c>
      <c r="I110">
        <f t="shared" si="22"/>
        <v>264</v>
      </c>
      <c r="J110">
        <f>'[1]EVS MASTER'!$C106</f>
        <v>87</v>
      </c>
      <c r="K110">
        <f t="shared" si="32"/>
        <v>1.9333333333333333</v>
      </c>
      <c r="L110">
        <f t="shared" si="33"/>
        <v>255</v>
      </c>
      <c r="M110">
        <f t="shared" si="34"/>
        <v>5.666666666666667</v>
      </c>
      <c r="N110">
        <v>1</v>
      </c>
      <c r="O110">
        <v>1</v>
      </c>
      <c r="P110">
        <v>1</v>
      </c>
      <c r="Q110">
        <v>1</v>
      </c>
      <c r="R110">
        <f>'[1]EVS MASTER'!$E106</f>
        <v>0</v>
      </c>
      <c r="S110">
        <v>1</v>
      </c>
      <c r="T110">
        <f t="shared" si="24"/>
        <v>0</v>
      </c>
      <c r="U110">
        <f>'[1]EVS MASTER'!$F106</f>
        <v>1</v>
      </c>
      <c r="V110">
        <v>1</v>
      </c>
      <c r="W110">
        <f t="shared" si="25"/>
        <v>0</v>
      </c>
      <c r="X110">
        <f t="shared" si="26"/>
        <v>1</v>
      </c>
      <c r="Y110">
        <f>'[1]EVS MASTER'!$D106</f>
        <v>1</v>
      </c>
      <c r="Z110">
        <f>'[1]EVS MASTER'!$G106</f>
        <v>1</v>
      </c>
      <c r="AA110">
        <f>'[1]EVS MASTER'!$H106</f>
        <v>1</v>
      </c>
      <c r="AB110">
        <f>'[1]EVS MASTER'!$I106</f>
        <v>1</v>
      </c>
      <c r="AC110">
        <v>1</v>
      </c>
      <c r="AD110">
        <f>'[1]EVS MASTER'!$J106</f>
        <v>1</v>
      </c>
      <c r="AE110">
        <v>1</v>
      </c>
      <c r="AF110">
        <f t="shared" si="35"/>
        <v>10</v>
      </c>
      <c r="AG110">
        <f>'[1]EVS MASTER'!$K106</f>
        <v>0</v>
      </c>
      <c r="AH110">
        <f t="shared" si="27"/>
        <v>0</v>
      </c>
      <c r="AI110">
        <f>'[1]EVS MASTER'!$L106</f>
        <v>1</v>
      </c>
      <c r="AJ110">
        <v>1</v>
      </c>
      <c r="AK110">
        <f t="shared" si="28"/>
        <v>1</v>
      </c>
      <c r="AL110">
        <v>1</v>
      </c>
      <c r="AM110">
        <f>'[1]EVS MASTER'!$M106</f>
        <v>0</v>
      </c>
      <c r="AN110">
        <v>1</v>
      </c>
      <c r="AO110">
        <f>'[1]EVS MASTER'!$N106</f>
        <v>1</v>
      </c>
      <c r="AP110">
        <v>1</v>
      </c>
      <c r="AQ110">
        <v>1</v>
      </c>
      <c r="AR110">
        <v>1</v>
      </c>
      <c r="AS110">
        <f>'[1]EVS MASTER'!$O106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58">
      <c r="A111">
        <v>74</v>
      </c>
      <c r="B111" s="1" t="s">
        <v>1276</v>
      </c>
      <c r="C111" s="2" t="s">
        <v>169</v>
      </c>
      <c r="D111">
        <v>1</v>
      </c>
      <c r="E111">
        <v>1</v>
      </c>
      <c r="F111">
        <f t="shared" si="29"/>
        <v>1</v>
      </c>
      <c r="G111">
        <f t="shared" si="30"/>
        <v>15</v>
      </c>
      <c r="H111">
        <f t="shared" si="31"/>
        <v>15</v>
      </c>
      <c r="I111">
        <f t="shared" si="22"/>
        <v>100</v>
      </c>
      <c r="J111">
        <f>'[1]EVS MASTER'!$C107</f>
        <v>32</v>
      </c>
      <c r="K111">
        <f t="shared" si="32"/>
        <v>2.1333333333333333</v>
      </c>
      <c r="L111">
        <f t="shared" si="33"/>
        <v>93</v>
      </c>
      <c r="M111">
        <f t="shared" si="34"/>
        <v>6.2</v>
      </c>
      <c r="N111">
        <v>1</v>
      </c>
      <c r="O111">
        <v>1</v>
      </c>
      <c r="P111">
        <v>1</v>
      </c>
      <c r="Q111">
        <v>1</v>
      </c>
      <c r="R111">
        <f>'[1]EVS MASTER'!$E107</f>
        <v>0</v>
      </c>
      <c r="S111">
        <v>1</v>
      </c>
      <c r="T111">
        <f t="shared" si="24"/>
        <v>0</v>
      </c>
      <c r="U111">
        <f>'[1]EVS MASTER'!$F107</f>
        <v>1</v>
      </c>
      <c r="V111">
        <v>1</v>
      </c>
      <c r="W111">
        <f t="shared" si="25"/>
        <v>0</v>
      </c>
      <c r="X111">
        <f t="shared" si="26"/>
        <v>1</v>
      </c>
      <c r="Y111">
        <f>'[1]EVS MASTER'!$D107</f>
        <v>1</v>
      </c>
      <c r="Z111">
        <f>'[1]EVS MASTER'!$G107</f>
        <v>1</v>
      </c>
      <c r="AA111">
        <f>'[1]EVS MASTER'!$H107</f>
        <v>1</v>
      </c>
      <c r="AB111">
        <f>'[1]EVS MASTER'!$I107</f>
        <v>1</v>
      </c>
      <c r="AC111">
        <v>1</v>
      </c>
      <c r="AD111">
        <f>'[1]EVS MASTER'!$J107</f>
        <v>1</v>
      </c>
      <c r="AE111">
        <v>1</v>
      </c>
      <c r="AF111">
        <f t="shared" si="35"/>
        <v>7</v>
      </c>
      <c r="AG111">
        <f>'[1]EVS MASTER'!$K107</f>
        <v>1</v>
      </c>
      <c r="AH111">
        <f t="shared" si="27"/>
        <v>0</v>
      </c>
      <c r="AI111">
        <f>'[1]EVS MASTER'!$L107</f>
        <v>0</v>
      </c>
      <c r="AJ111">
        <v>1</v>
      </c>
      <c r="AK111">
        <f t="shared" si="28"/>
        <v>0</v>
      </c>
      <c r="AL111">
        <v>1</v>
      </c>
      <c r="AM111">
        <f>'[1]EVS MASTER'!$M107</f>
        <v>1</v>
      </c>
      <c r="AN111">
        <v>1</v>
      </c>
      <c r="AO111">
        <f>'[1]EVS MASTER'!$N107</f>
        <v>1</v>
      </c>
      <c r="AP111">
        <v>1</v>
      </c>
      <c r="AQ111">
        <v>1</v>
      </c>
      <c r="AR111">
        <v>1</v>
      </c>
      <c r="AS111">
        <f>'[1]EVS MASTER'!$O107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72.5">
      <c r="A112">
        <v>75</v>
      </c>
      <c r="B112" s="1" t="s">
        <v>1277</v>
      </c>
      <c r="C112" s="2" t="s">
        <v>169</v>
      </c>
      <c r="D112">
        <v>1</v>
      </c>
      <c r="E112">
        <v>1</v>
      </c>
      <c r="F112">
        <f t="shared" si="29"/>
        <v>1</v>
      </c>
      <c r="G112">
        <f t="shared" si="30"/>
        <v>22</v>
      </c>
      <c r="H112">
        <f t="shared" si="31"/>
        <v>22</v>
      </c>
      <c r="I112">
        <f t="shared" si="22"/>
        <v>144</v>
      </c>
      <c r="J112">
        <f>'[1]EVS MASTER'!$C108</f>
        <v>46</v>
      </c>
      <c r="K112">
        <f t="shared" si="32"/>
        <v>2.0909090909090908</v>
      </c>
      <c r="L112">
        <f t="shared" si="33"/>
        <v>139</v>
      </c>
      <c r="M112">
        <f t="shared" si="34"/>
        <v>6.3181818181818183</v>
      </c>
      <c r="N112">
        <v>0</v>
      </c>
      <c r="O112">
        <v>1</v>
      </c>
      <c r="P112">
        <v>1</v>
      </c>
      <c r="Q112">
        <v>1</v>
      </c>
      <c r="R112">
        <f>'[1]EVS MASTER'!$E108</f>
        <v>0</v>
      </c>
      <c r="S112">
        <v>1</v>
      </c>
      <c r="T112">
        <f t="shared" si="24"/>
        <v>0</v>
      </c>
      <c r="U112">
        <f>'[1]EVS MASTER'!$F108</f>
        <v>1</v>
      </c>
      <c r="V112">
        <v>1</v>
      </c>
      <c r="W112">
        <f t="shared" si="25"/>
        <v>0</v>
      </c>
      <c r="X112">
        <f t="shared" si="26"/>
        <v>1</v>
      </c>
      <c r="Y112">
        <f>'[1]EVS MASTER'!$D108</f>
        <v>1</v>
      </c>
      <c r="Z112">
        <f>'[1]EVS MASTER'!$G108</f>
        <v>1</v>
      </c>
      <c r="AA112">
        <f>'[1]EVS MASTER'!$H108</f>
        <v>1</v>
      </c>
      <c r="AB112">
        <f>'[1]EVS MASTER'!$I108</f>
        <v>1</v>
      </c>
      <c r="AC112">
        <v>1</v>
      </c>
      <c r="AD112">
        <f>'[1]EVS MASTER'!$J108</f>
        <v>1</v>
      </c>
      <c r="AE112">
        <v>1</v>
      </c>
      <c r="AF112">
        <f t="shared" si="35"/>
        <v>5</v>
      </c>
      <c r="AG112">
        <f>'[1]EVS MASTER'!$K108</f>
        <v>1</v>
      </c>
      <c r="AH112">
        <f t="shared" si="27"/>
        <v>1</v>
      </c>
      <c r="AI112">
        <f>'[1]EVS MASTER'!$L108</f>
        <v>0</v>
      </c>
      <c r="AJ112">
        <v>1</v>
      </c>
      <c r="AK112">
        <f t="shared" si="28"/>
        <v>1</v>
      </c>
      <c r="AL112">
        <v>1</v>
      </c>
      <c r="AM112">
        <f>'[1]EVS MASTER'!$M108</f>
        <v>1</v>
      </c>
      <c r="AN112">
        <v>1</v>
      </c>
      <c r="AO112">
        <f>'[1]EVS MASTER'!$N108</f>
        <v>1</v>
      </c>
      <c r="AP112">
        <v>1</v>
      </c>
      <c r="AQ112">
        <v>1</v>
      </c>
      <c r="AR112">
        <v>1</v>
      </c>
      <c r="AS112">
        <f>'[1]EVS MASTER'!$O108</f>
        <v>1</v>
      </c>
      <c r="AT112">
        <v>1</v>
      </c>
      <c r="AU112">
        <f t="shared" si="36"/>
        <v>7.6140909090909332</v>
      </c>
      <c r="AV112">
        <f t="shared" si="37"/>
        <v>17.66272727272727</v>
      </c>
      <c r="AW112">
        <f t="shared" si="23"/>
        <v>20.005454545454544</v>
      </c>
      <c r="AX112">
        <f t="shared" si="38"/>
        <v>19.328636363636363</v>
      </c>
      <c r="AY112">
        <v>1</v>
      </c>
      <c r="AZ112">
        <v>1</v>
      </c>
      <c r="BA112">
        <v>1</v>
      </c>
      <c r="BG112">
        <f t="shared" si="39"/>
        <v>227.27272727272725</v>
      </c>
      <c r="BH112" s="10">
        <f t="shared" si="40"/>
        <v>7.6388888888888887E-5</v>
      </c>
    </row>
    <row r="113" spans="1:60" ht="116">
      <c r="A113">
        <v>76</v>
      </c>
      <c r="B113" s="1" t="s">
        <v>1278</v>
      </c>
      <c r="C113" s="2" t="s">
        <v>169</v>
      </c>
      <c r="D113">
        <v>1</v>
      </c>
      <c r="E113">
        <v>1</v>
      </c>
      <c r="F113">
        <f t="shared" si="29"/>
        <v>2</v>
      </c>
      <c r="G113">
        <f t="shared" si="30"/>
        <v>45</v>
      </c>
      <c r="H113">
        <f t="shared" si="31"/>
        <v>22.5</v>
      </c>
      <c r="I113">
        <f t="shared" si="22"/>
        <v>241</v>
      </c>
      <c r="J113">
        <f>'[1]EVS MASTER'!$C109</f>
        <v>79</v>
      </c>
      <c r="K113">
        <f t="shared" si="32"/>
        <v>1.7555555555555555</v>
      </c>
      <c r="L113">
        <f t="shared" si="33"/>
        <v>224</v>
      </c>
      <c r="M113">
        <f t="shared" si="34"/>
        <v>4.9777777777777779</v>
      </c>
      <c r="N113">
        <v>1</v>
      </c>
      <c r="O113">
        <v>1</v>
      </c>
      <c r="P113">
        <v>1</v>
      </c>
      <c r="Q113">
        <v>1</v>
      </c>
      <c r="R113">
        <f>'[1]EVS MASTER'!$E109</f>
        <v>0</v>
      </c>
      <c r="S113">
        <v>1</v>
      </c>
      <c r="T113">
        <f t="shared" si="24"/>
        <v>0</v>
      </c>
      <c r="U113">
        <f>'[1]EVS MASTER'!$F109</f>
        <v>1</v>
      </c>
      <c r="V113">
        <v>1</v>
      </c>
      <c r="W113">
        <f t="shared" si="25"/>
        <v>0</v>
      </c>
      <c r="X113">
        <f t="shared" si="26"/>
        <v>1</v>
      </c>
      <c r="Y113">
        <f>'[1]EVS MASTER'!$D109</f>
        <v>1</v>
      </c>
      <c r="Z113">
        <f>'[1]EVS MASTER'!$G109</f>
        <v>1</v>
      </c>
      <c r="AA113">
        <f>'[1]EVS MASTER'!$H109</f>
        <v>0</v>
      </c>
      <c r="AB113">
        <f>'[1]EVS MASTER'!$I109</f>
        <v>1</v>
      </c>
      <c r="AC113">
        <v>0</v>
      </c>
      <c r="AD113">
        <f>'[1]EVS MASTER'!$J109</f>
        <v>1</v>
      </c>
      <c r="AE113">
        <v>1</v>
      </c>
      <c r="AF113">
        <f t="shared" si="35"/>
        <v>17</v>
      </c>
      <c r="AG113">
        <f>'[1]EVS MASTER'!$K109</f>
        <v>1</v>
      </c>
      <c r="AH113">
        <f t="shared" si="27"/>
        <v>1</v>
      </c>
      <c r="AI113">
        <f>'[1]EVS MASTER'!$L109</f>
        <v>1</v>
      </c>
      <c r="AJ113">
        <v>1</v>
      </c>
      <c r="AK113">
        <f t="shared" si="28"/>
        <v>0</v>
      </c>
      <c r="AL113">
        <v>1</v>
      </c>
      <c r="AM113">
        <f>'[1]EVS MASTER'!$M109</f>
        <v>0</v>
      </c>
      <c r="AN113">
        <v>1</v>
      </c>
      <c r="AO113">
        <f>'[1]EVS MASTER'!$N109</f>
        <v>0</v>
      </c>
      <c r="AP113">
        <v>1</v>
      </c>
      <c r="AQ113">
        <v>1</v>
      </c>
      <c r="AR113">
        <v>1</v>
      </c>
      <c r="AS113">
        <f>'[1]EVS MASTER'!$O109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29">
      <c r="A114">
        <v>77</v>
      </c>
      <c r="B114" s="1" t="s">
        <v>1279</v>
      </c>
      <c r="C114" s="2" t="s">
        <v>169</v>
      </c>
      <c r="D114">
        <v>1</v>
      </c>
      <c r="E114">
        <v>1</v>
      </c>
      <c r="F114">
        <f t="shared" si="29"/>
        <v>1</v>
      </c>
      <c r="G114">
        <f t="shared" si="30"/>
        <v>10</v>
      </c>
      <c r="H114">
        <f t="shared" si="31"/>
        <v>10</v>
      </c>
      <c r="I114">
        <f t="shared" si="22"/>
        <v>63</v>
      </c>
      <c r="J114">
        <f>'[1]EVS MASTER'!$C110</f>
        <v>19</v>
      </c>
      <c r="K114">
        <f t="shared" si="32"/>
        <v>1.9</v>
      </c>
      <c r="L114">
        <f t="shared" si="33"/>
        <v>62</v>
      </c>
      <c r="M114">
        <f t="shared" si="34"/>
        <v>6.2</v>
      </c>
      <c r="N114">
        <v>0</v>
      </c>
      <c r="O114">
        <v>1</v>
      </c>
      <c r="P114">
        <v>1</v>
      </c>
      <c r="Q114">
        <v>1</v>
      </c>
      <c r="R114">
        <f>'[1]EVS MASTER'!$E110</f>
        <v>0</v>
      </c>
      <c r="S114">
        <v>1</v>
      </c>
      <c r="T114">
        <f t="shared" si="24"/>
        <v>0</v>
      </c>
      <c r="U114">
        <f>'[1]EVS MASTER'!$F110</f>
        <v>1</v>
      </c>
      <c r="V114">
        <v>1</v>
      </c>
      <c r="W114">
        <f t="shared" si="25"/>
        <v>0</v>
      </c>
      <c r="X114">
        <f t="shared" si="26"/>
        <v>1</v>
      </c>
      <c r="Y114">
        <f>'[1]EVS MASTER'!$D110</f>
        <v>1</v>
      </c>
      <c r="Z114">
        <f>'[1]EVS MASTER'!$G110</f>
        <v>1</v>
      </c>
      <c r="AA114">
        <f>'[1]EVS MASTER'!$H110</f>
        <v>1</v>
      </c>
      <c r="AB114">
        <f>'[1]EVS MASTER'!$I110</f>
        <v>1</v>
      </c>
      <c r="AC114">
        <v>1</v>
      </c>
      <c r="AD114">
        <f>'[1]EVS MASTER'!$J110</f>
        <v>1</v>
      </c>
      <c r="AE114">
        <v>1</v>
      </c>
      <c r="AF114">
        <f t="shared" si="35"/>
        <v>1</v>
      </c>
      <c r="AG114">
        <f>'[1]EVS MASTER'!$K110</f>
        <v>1</v>
      </c>
      <c r="AH114">
        <f t="shared" si="27"/>
        <v>1</v>
      </c>
      <c r="AI114">
        <f>'[1]EVS MASTER'!$L110</f>
        <v>1</v>
      </c>
      <c r="AJ114">
        <v>1</v>
      </c>
      <c r="AK114">
        <f t="shared" si="28"/>
        <v>1</v>
      </c>
      <c r="AL114">
        <v>1</v>
      </c>
      <c r="AM114">
        <f>'[1]EVS MASTER'!$M110</f>
        <v>1</v>
      </c>
      <c r="AN114">
        <v>1</v>
      </c>
      <c r="AO114">
        <f>'[1]EVS MASTER'!$N110</f>
        <v>1</v>
      </c>
      <c r="AP114">
        <v>1</v>
      </c>
      <c r="AQ114">
        <v>1</v>
      </c>
      <c r="AR114">
        <v>1</v>
      </c>
      <c r="AS114">
        <f>'[1]EVS MASTER'!$O110</f>
        <v>1</v>
      </c>
      <c r="AT114">
        <v>1</v>
      </c>
      <c r="AU114">
        <f t="shared" si="36"/>
        <v>35.945000000000029</v>
      </c>
      <c r="AV114">
        <f t="shared" si="37"/>
        <v>10.73</v>
      </c>
      <c r="AW114">
        <f t="shared" si="23"/>
        <v>17.696000000000002</v>
      </c>
      <c r="AX114">
        <f t="shared" si="38"/>
        <v>12.771999999999998</v>
      </c>
      <c r="AY114">
        <v>1</v>
      </c>
      <c r="AZ114">
        <v>1</v>
      </c>
      <c r="BA114">
        <v>1</v>
      </c>
      <c r="BG114">
        <f t="shared" si="39"/>
        <v>100</v>
      </c>
      <c r="BH114" s="10">
        <f t="shared" si="40"/>
        <v>3.4722222222222222E-5</v>
      </c>
    </row>
    <row r="115" spans="1:60" ht="43.5">
      <c r="A115">
        <v>78</v>
      </c>
      <c r="B115" s="1" t="s">
        <v>1280</v>
      </c>
      <c r="C115" s="16" t="s">
        <v>171</v>
      </c>
      <c r="D115">
        <v>1</v>
      </c>
      <c r="E115">
        <v>1</v>
      </c>
      <c r="F115">
        <f t="shared" si="29"/>
        <v>1</v>
      </c>
      <c r="G115">
        <f t="shared" si="30"/>
        <v>13</v>
      </c>
      <c r="H115">
        <f t="shared" si="31"/>
        <v>13</v>
      </c>
      <c r="I115">
        <f t="shared" si="22"/>
        <v>64</v>
      </c>
      <c r="J115">
        <f>'[1]EVS MASTER'!$C111</f>
        <v>20</v>
      </c>
      <c r="K115">
        <f t="shared" si="32"/>
        <v>1.5384615384615385</v>
      </c>
      <c r="L115">
        <f t="shared" si="33"/>
        <v>61</v>
      </c>
      <c r="M115">
        <f t="shared" si="34"/>
        <v>4.6923076923076925</v>
      </c>
      <c r="N115">
        <v>0</v>
      </c>
      <c r="O115">
        <v>1</v>
      </c>
      <c r="P115">
        <v>0</v>
      </c>
      <c r="Q115">
        <v>0</v>
      </c>
      <c r="R115">
        <f>'[1]EVS MASTER'!$E111</f>
        <v>1</v>
      </c>
      <c r="S115">
        <v>1</v>
      </c>
      <c r="T115">
        <f t="shared" si="24"/>
        <v>0</v>
      </c>
      <c r="U115">
        <f>'[1]EVS MASTER'!$F111</f>
        <v>1</v>
      </c>
      <c r="V115">
        <v>1</v>
      </c>
      <c r="W115">
        <f t="shared" si="25"/>
        <v>0</v>
      </c>
      <c r="X115">
        <f t="shared" si="26"/>
        <v>1</v>
      </c>
      <c r="Y115">
        <f>'[1]EVS MASTER'!$D111</f>
        <v>1</v>
      </c>
      <c r="Z115">
        <f>'[1]EVS MASTER'!$G111</f>
        <v>1</v>
      </c>
      <c r="AA115">
        <f>'[1]EVS MASTER'!$H111</f>
        <v>1</v>
      </c>
      <c r="AB115">
        <f>'[1]EVS MASTER'!$I111</f>
        <v>1</v>
      </c>
      <c r="AC115">
        <v>1</v>
      </c>
      <c r="AD115">
        <f>'[1]EVS MASTER'!$J111</f>
        <v>1</v>
      </c>
      <c r="AE115">
        <v>1</v>
      </c>
      <c r="AF115">
        <f t="shared" si="35"/>
        <v>3</v>
      </c>
      <c r="AG115">
        <f>'[1]EVS MASTER'!$K111</f>
        <v>0</v>
      </c>
      <c r="AH115">
        <f t="shared" si="27"/>
        <v>0</v>
      </c>
      <c r="AI115">
        <f>'[1]EVS MASTER'!$L111</f>
        <v>1</v>
      </c>
      <c r="AJ115">
        <v>1</v>
      </c>
      <c r="AK115">
        <f t="shared" si="28"/>
        <v>1</v>
      </c>
      <c r="AL115">
        <v>1</v>
      </c>
      <c r="AM115">
        <f>'[1]EVS MASTER'!$M111</f>
        <v>1</v>
      </c>
      <c r="AN115">
        <v>1</v>
      </c>
      <c r="AO115">
        <f>'[1]EVS MASTER'!$N111</f>
        <v>0</v>
      </c>
      <c r="AP115">
        <v>1</v>
      </c>
      <c r="AQ115">
        <v>1</v>
      </c>
      <c r="AR115">
        <v>1</v>
      </c>
      <c r="AS115">
        <f>'[1]EVS MASTER'!$O111</f>
        <v>0</v>
      </c>
      <c r="AT115">
        <v>1</v>
      </c>
      <c r="AU115">
        <f t="shared" si="36"/>
        <v>63.486153846153847</v>
      </c>
      <c r="AV115">
        <f t="shared" si="37"/>
        <v>7.6338461538461573</v>
      </c>
      <c r="AW115">
        <f t="shared" si="23"/>
        <v>9.5138461538461527</v>
      </c>
      <c r="AX115">
        <f t="shared" si="38"/>
        <v>7.1707692307692312</v>
      </c>
      <c r="AY115">
        <v>1</v>
      </c>
      <c r="AZ115">
        <v>1</v>
      </c>
      <c r="BA115">
        <v>1</v>
      </c>
      <c r="BG115">
        <f t="shared" si="39"/>
        <v>230.76923076923077</v>
      </c>
      <c r="BH115" s="10">
        <f t="shared" si="40"/>
        <v>4.5138888888888894E-5</v>
      </c>
    </row>
    <row r="116" spans="1:60" ht="43.5">
      <c r="A116" t="s">
        <v>1281</v>
      </c>
      <c r="B116" s="1" t="s">
        <v>1282</v>
      </c>
      <c r="C116" s="2" t="s">
        <v>169</v>
      </c>
      <c r="D116">
        <v>1</v>
      </c>
      <c r="E116">
        <v>1</v>
      </c>
      <c r="F116">
        <f t="shared" si="29"/>
        <v>1</v>
      </c>
      <c r="G116">
        <f t="shared" si="30"/>
        <v>12</v>
      </c>
      <c r="H116">
        <f t="shared" si="31"/>
        <v>12</v>
      </c>
      <c r="I116">
        <f t="shared" si="22"/>
        <v>92</v>
      </c>
      <c r="J116">
        <f>'[1]EVS MASTER'!$C112</f>
        <v>30</v>
      </c>
      <c r="K116">
        <f t="shared" si="32"/>
        <v>2.5</v>
      </c>
      <c r="L116">
        <f t="shared" si="33"/>
        <v>87</v>
      </c>
      <c r="M116">
        <f t="shared" si="34"/>
        <v>7.25</v>
      </c>
      <c r="N116">
        <v>1</v>
      </c>
      <c r="O116">
        <v>1</v>
      </c>
      <c r="P116">
        <v>1</v>
      </c>
      <c r="Q116">
        <v>1</v>
      </c>
      <c r="R116">
        <f>'[1]EVS MASTER'!$E112</f>
        <v>0</v>
      </c>
      <c r="S116">
        <v>1</v>
      </c>
      <c r="T116">
        <f t="shared" si="24"/>
        <v>0</v>
      </c>
      <c r="U116">
        <f>'[1]EVS MASTER'!$F112</f>
        <v>1</v>
      </c>
      <c r="V116">
        <v>1</v>
      </c>
      <c r="W116">
        <f t="shared" si="25"/>
        <v>0</v>
      </c>
      <c r="X116">
        <f t="shared" si="26"/>
        <v>1</v>
      </c>
      <c r="Y116">
        <f>'[1]EVS MASTER'!$D112</f>
        <v>1</v>
      </c>
      <c r="Z116">
        <f>'[1]EVS MASTER'!$G112</f>
        <v>1</v>
      </c>
      <c r="AA116">
        <f>'[1]EVS MASTER'!$H112</f>
        <v>1</v>
      </c>
      <c r="AB116">
        <f>'[1]EVS MASTER'!$I112</f>
        <v>1</v>
      </c>
      <c r="AC116">
        <v>1</v>
      </c>
      <c r="AD116">
        <f>'[1]EVS MASTER'!$J112</f>
        <v>1</v>
      </c>
      <c r="AE116">
        <v>1</v>
      </c>
      <c r="AF116">
        <f t="shared" si="35"/>
        <v>5</v>
      </c>
      <c r="AG116">
        <f>'[1]EVS MASTER'!$K112</f>
        <v>1</v>
      </c>
      <c r="AH116">
        <f t="shared" si="27"/>
        <v>1</v>
      </c>
      <c r="AI116">
        <f>'[1]EVS MASTER'!$L112</f>
        <v>1</v>
      </c>
      <c r="AJ116">
        <v>1</v>
      </c>
      <c r="AK116">
        <f t="shared" si="28"/>
        <v>0</v>
      </c>
      <c r="AL116">
        <v>1</v>
      </c>
      <c r="AM116">
        <f>'[1]EVS MASTER'!$M112</f>
        <v>1</v>
      </c>
      <c r="AN116">
        <v>1</v>
      </c>
      <c r="AO116">
        <f>'[1]EVS MASTER'!$N112</f>
        <v>1</v>
      </c>
      <c r="AP116">
        <v>1</v>
      </c>
      <c r="AQ116">
        <v>1</v>
      </c>
      <c r="AR116">
        <v>1</v>
      </c>
      <c r="AS116">
        <f>'[1]EVS MASTER'!$O112</f>
        <v>1</v>
      </c>
      <c r="AT116">
        <v>1</v>
      </c>
      <c r="AU116">
        <f t="shared" si="36"/>
        <v>-16.844999999999992</v>
      </c>
      <c r="AV116">
        <f t="shared" si="37"/>
        <v>18.59</v>
      </c>
      <c r="AW116">
        <f t="shared" si="23"/>
        <v>24.363333333333333</v>
      </c>
      <c r="AX116">
        <f t="shared" si="38"/>
        <v>18.717500000000001</v>
      </c>
      <c r="AY116">
        <v>1</v>
      </c>
      <c r="AZ116">
        <v>1</v>
      </c>
      <c r="BA116">
        <v>1</v>
      </c>
      <c r="BG116">
        <f t="shared" si="39"/>
        <v>416.66666666666669</v>
      </c>
      <c r="BH116" s="10">
        <f t="shared" si="40"/>
        <v>4.1666666666666665E-5</v>
      </c>
    </row>
    <row r="117" spans="1:60" ht="29">
      <c r="A117" t="s">
        <v>1283</v>
      </c>
      <c r="B117" s="1" t="s">
        <v>1284</v>
      </c>
      <c r="C117" s="2" t="s">
        <v>1612</v>
      </c>
      <c r="D117">
        <v>1</v>
      </c>
      <c r="E117">
        <v>1</v>
      </c>
      <c r="F117">
        <f t="shared" si="29"/>
        <v>1</v>
      </c>
      <c r="G117">
        <f t="shared" si="30"/>
        <v>8</v>
      </c>
      <c r="H117">
        <f t="shared" si="31"/>
        <v>8</v>
      </c>
      <c r="I117">
        <f t="shared" si="22"/>
        <v>44</v>
      </c>
      <c r="J117">
        <f>'[1]EVS MASTER'!$C113</f>
        <v>13</v>
      </c>
      <c r="K117">
        <f t="shared" si="32"/>
        <v>1.625</v>
      </c>
      <c r="L117">
        <f t="shared" si="33"/>
        <v>43</v>
      </c>
      <c r="M117">
        <f t="shared" si="34"/>
        <v>5.375</v>
      </c>
      <c r="N117">
        <v>1</v>
      </c>
      <c r="O117">
        <v>1</v>
      </c>
      <c r="P117">
        <v>1</v>
      </c>
      <c r="Q117">
        <v>1</v>
      </c>
      <c r="R117">
        <f>'[1]EVS MASTER'!$E113</f>
        <v>0</v>
      </c>
      <c r="S117">
        <v>1</v>
      </c>
      <c r="T117">
        <f t="shared" si="24"/>
        <v>0</v>
      </c>
      <c r="U117">
        <f>'[1]EVS MASTER'!$F113</f>
        <v>1</v>
      </c>
      <c r="V117">
        <v>1</v>
      </c>
      <c r="W117">
        <f t="shared" si="25"/>
        <v>0</v>
      </c>
      <c r="X117">
        <f t="shared" si="26"/>
        <v>1</v>
      </c>
      <c r="Y117">
        <f>'[1]EVS MASTER'!$D113</f>
        <v>1</v>
      </c>
      <c r="Z117">
        <f>'[1]EVS MASTER'!$G113</f>
        <v>1</v>
      </c>
      <c r="AA117">
        <f>'[1]EVS MASTER'!$H113</f>
        <v>1</v>
      </c>
      <c r="AB117">
        <f>'[1]EVS MASTER'!$I113</f>
        <v>1</v>
      </c>
      <c r="AC117">
        <v>1</v>
      </c>
      <c r="AD117">
        <f>'[1]EVS MASTER'!$J113</f>
        <v>1</v>
      </c>
      <c r="AE117">
        <v>1</v>
      </c>
      <c r="AF117">
        <f t="shared" si="35"/>
        <v>1</v>
      </c>
      <c r="AG117">
        <f>'[1]EVS MASTER'!$K113</f>
        <v>1</v>
      </c>
      <c r="AH117">
        <f t="shared" si="27"/>
        <v>1</v>
      </c>
      <c r="AI117">
        <f>'[1]EVS MASTER'!$L113</f>
        <v>1</v>
      </c>
      <c r="AJ117">
        <v>1</v>
      </c>
      <c r="AK117">
        <f t="shared" si="28"/>
        <v>1</v>
      </c>
      <c r="AL117">
        <v>1</v>
      </c>
      <c r="AM117">
        <f>'[1]EVS MASTER'!$M113</f>
        <v>1</v>
      </c>
      <c r="AN117">
        <v>1</v>
      </c>
      <c r="AO117">
        <f>'[1]EVS MASTER'!$N113</f>
        <v>1</v>
      </c>
      <c r="AP117">
        <v>1</v>
      </c>
      <c r="AQ117">
        <v>1</v>
      </c>
      <c r="AR117">
        <v>1</v>
      </c>
      <c r="AS117">
        <f>'[1]EVS MASTER'!$O113</f>
        <v>1</v>
      </c>
      <c r="AT117">
        <v>1</v>
      </c>
      <c r="AU117">
        <f t="shared" si="36"/>
        <v>61.240000000000016</v>
      </c>
      <c r="AV117">
        <f t="shared" si="37"/>
        <v>6.7050000000000018</v>
      </c>
      <c r="AW117">
        <f t="shared" si="23"/>
        <v>12.105</v>
      </c>
      <c r="AX117">
        <f t="shared" si="38"/>
        <v>7.8862500000000004</v>
      </c>
      <c r="AY117">
        <v>1</v>
      </c>
      <c r="AZ117">
        <v>1</v>
      </c>
      <c r="BA117">
        <v>1</v>
      </c>
      <c r="BG117">
        <f t="shared" si="39"/>
        <v>125</v>
      </c>
      <c r="BH117" s="10">
        <f t="shared" si="40"/>
        <v>2.7777777777777779E-5</v>
      </c>
    </row>
    <row r="118" spans="1:60" ht="29">
      <c r="A118">
        <v>80</v>
      </c>
      <c r="B118" s="1" t="s">
        <v>1285</v>
      </c>
      <c r="C118" s="2" t="s">
        <v>169</v>
      </c>
      <c r="D118">
        <v>1</v>
      </c>
      <c r="E118">
        <v>1</v>
      </c>
      <c r="F118">
        <f t="shared" si="29"/>
        <v>1</v>
      </c>
      <c r="G118">
        <f t="shared" si="30"/>
        <v>10</v>
      </c>
      <c r="H118">
        <f t="shared" si="31"/>
        <v>10</v>
      </c>
      <c r="I118">
        <f t="shared" si="22"/>
        <v>61</v>
      </c>
      <c r="J118">
        <f>'[1]EVS MASTER'!$C114</f>
        <v>21</v>
      </c>
      <c r="K118">
        <f t="shared" si="32"/>
        <v>2.1</v>
      </c>
      <c r="L118">
        <f t="shared" si="33"/>
        <v>60</v>
      </c>
      <c r="M118">
        <f t="shared" si="34"/>
        <v>6</v>
      </c>
      <c r="N118">
        <v>1</v>
      </c>
      <c r="O118">
        <v>1</v>
      </c>
      <c r="P118">
        <v>1</v>
      </c>
      <c r="Q118">
        <v>1</v>
      </c>
      <c r="R118">
        <f>'[1]EVS MASTER'!$E114</f>
        <v>0</v>
      </c>
      <c r="S118">
        <v>1</v>
      </c>
      <c r="T118">
        <f t="shared" si="24"/>
        <v>0</v>
      </c>
      <c r="U118">
        <f>'[1]EVS MASTER'!$F114</f>
        <v>1</v>
      </c>
      <c r="V118">
        <v>1</v>
      </c>
      <c r="W118">
        <f t="shared" si="25"/>
        <v>0</v>
      </c>
      <c r="X118">
        <f t="shared" si="26"/>
        <v>1</v>
      </c>
      <c r="Y118">
        <f>'[1]EVS MASTER'!$D114</f>
        <v>1</v>
      </c>
      <c r="Z118">
        <f>'[1]EVS MASTER'!$G114</f>
        <v>1</v>
      </c>
      <c r="AA118">
        <f>'[1]EVS MASTER'!$H114</f>
        <v>1</v>
      </c>
      <c r="AB118">
        <f>'[1]EVS MASTER'!$I114</f>
        <v>1</v>
      </c>
      <c r="AC118">
        <v>1</v>
      </c>
      <c r="AD118">
        <f>'[1]EVS MASTER'!$J114</f>
        <v>1</v>
      </c>
      <c r="AE118">
        <v>1</v>
      </c>
      <c r="AF118">
        <f t="shared" si="35"/>
        <v>1</v>
      </c>
      <c r="AG118">
        <f>'[1]EVS MASTER'!$K114</f>
        <v>1</v>
      </c>
      <c r="AH118">
        <f t="shared" si="27"/>
        <v>1</v>
      </c>
      <c r="AI118">
        <f>'[1]EVS MASTER'!$L114</f>
        <v>1</v>
      </c>
      <c r="AJ118">
        <v>1</v>
      </c>
      <c r="AK118">
        <f t="shared" si="28"/>
        <v>1</v>
      </c>
      <c r="AL118">
        <v>1</v>
      </c>
      <c r="AM118">
        <f>'[1]EVS MASTER'!$M114</f>
        <v>1</v>
      </c>
      <c r="AN118">
        <v>1</v>
      </c>
      <c r="AO118">
        <f>'[1]EVS MASTER'!$N114</f>
        <v>1</v>
      </c>
      <c r="AP118">
        <v>1</v>
      </c>
      <c r="AQ118">
        <v>1</v>
      </c>
      <c r="AR118">
        <v>1</v>
      </c>
      <c r="AS118">
        <f>'[1]EVS MASTER'!$O114</f>
        <v>1</v>
      </c>
      <c r="AT118">
        <v>1</v>
      </c>
      <c r="AU118">
        <f t="shared" si="36"/>
        <v>19.025000000000013</v>
      </c>
      <c r="AV118">
        <f t="shared" si="37"/>
        <v>13.09</v>
      </c>
      <c r="AW118">
        <f t="shared" si="23"/>
        <v>16.52</v>
      </c>
      <c r="AX118">
        <f t="shared" si="38"/>
        <v>11.829999999999998</v>
      </c>
      <c r="AY118">
        <v>1</v>
      </c>
      <c r="AZ118">
        <v>1</v>
      </c>
      <c r="BA118">
        <v>1</v>
      </c>
      <c r="BG118">
        <f t="shared" si="39"/>
        <v>100</v>
      </c>
      <c r="BH118" s="10">
        <f t="shared" si="40"/>
        <v>3.4722222222222222E-5</v>
      </c>
    </row>
    <row r="119" spans="1:60" ht="43.5">
      <c r="A119" t="s">
        <v>1286</v>
      </c>
      <c r="B119" s="1" t="s">
        <v>1287</v>
      </c>
      <c r="C119" s="2" t="s">
        <v>169</v>
      </c>
      <c r="D119">
        <v>1</v>
      </c>
      <c r="E119">
        <v>1</v>
      </c>
      <c r="F119">
        <f t="shared" si="29"/>
        <v>1</v>
      </c>
      <c r="G119">
        <f t="shared" si="30"/>
        <v>14</v>
      </c>
      <c r="H119">
        <f t="shared" si="31"/>
        <v>14</v>
      </c>
      <c r="I119">
        <f t="shared" si="22"/>
        <v>74</v>
      </c>
      <c r="J119">
        <f>'[1]EVS MASTER'!$C115</f>
        <v>26</v>
      </c>
      <c r="K119">
        <f t="shared" si="32"/>
        <v>1.8571428571428572</v>
      </c>
      <c r="L119">
        <f t="shared" si="33"/>
        <v>73</v>
      </c>
      <c r="M119">
        <f t="shared" si="34"/>
        <v>5.2142857142857144</v>
      </c>
      <c r="N119">
        <v>1</v>
      </c>
      <c r="O119">
        <v>1</v>
      </c>
      <c r="P119">
        <v>1</v>
      </c>
      <c r="Q119">
        <v>1</v>
      </c>
      <c r="R119">
        <f>'[1]EVS MASTER'!$E115</f>
        <v>1</v>
      </c>
      <c r="S119">
        <v>1</v>
      </c>
      <c r="T119">
        <f t="shared" si="24"/>
        <v>1</v>
      </c>
      <c r="U119">
        <f>'[1]EVS MASTER'!$F115</f>
        <v>1</v>
      </c>
      <c r="V119">
        <v>1</v>
      </c>
      <c r="W119">
        <f t="shared" si="25"/>
        <v>1</v>
      </c>
      <c r="X119">
        <f t="shared" si="26"/>
        <v>1</v>
      </c>
      <c r="Y119">
        <f>'[1]EVS MASTER'!$D115</f>
        <v>1</v>
      </c>
      <c r="Z119">
        <f>'[1]EVS MASTER'!$G115</f>
        <v>1</v>
      </c>
      <c r="AA119">
        <f>'[1]EVS MASTER'!$H115</f>
        <v>1</v>
      </c>
      <c r="AB119">
        <f>'[1]EVS MASTER'!$I115</f>
        <v>1</v>
      </c>
      <c r="AC119">
        <v>1</v>
      </c>
      <c r="AD119">
        <f>'[1]EVS MASTER'!$J115</f>
        <v>1</v>
      </c>
      <c r="AE119">
        <v>1</v>
      </c>
      <c r="AF119">
        <f t="shared" si="35"/>
        <v>1</v>
      </c>
      <c r="AG119">
        <f>'[1]EVS MASTER'!$K115</f>
        <v>1</v>
      </c>
      <c r="AH119">
        <f t="shared" si="27"/>
        <v>1</v>
      </c>
      <c r="AI119">
        <f>'[1]EVS MASTER'!$L115</f>
        <v>0</v>
      </c>
      <c r="AJ119">
        <v>1</v>
      </c>
      <c r="AK119">
        <f t="shared" si="28"/>
        <v>1</v>
      </c>
      <c r="AL119">
        <v>1</v>
      </c>
      <c r="AM119">
        <f>'[1]EVS MASTER'!$M115</f>
        <v>1</v>
      </c>
      <c r="AN119">
        <v>1</v>
      </c>
      <c r="AO119">
        <f>'[1]EVS MASTER'!$N115</f>
        <v>1</v>
      </c>
      <c r="AP119">
        <v>1</v>
      </c>
      <c r="AQ119">
        <v>1</v>
      </c>
      <c r="AR119">
        <v>1</v>
      </c>
      <c r="AS119">
        <f>'[1]EVS MASTER'!$O115</f>
        <v>1</v>
      </c>
      <c r="AT119">
        <v>1</v>
      </c>
      <c r="AU119">
        <f t="shared" si="36"/>
        <v>35.510714285714307</v>
      </c>
      <c r="AV119">
        <f t="shared" si="37"/>
        <v>11.784285714285716</v>
      </c>
      <c r="AW119">
        <f t="shared" si="23"/>
        <v>12.745714285714282</v>
      </c>
      <c r="AX119">
        <f t="shared" si="38"/>
        <v>10.129285714285714</v>
      </c>
      <c r="AY119">
        <v>1</v>
      </c>
      <c r="AZ119">
        <v>1</v>
      </c>
      <c r="BA119">
        <v>1</v>
      </c>
      <c r="BG119">
        <f t="shared" si="39"/>
        <v>71.428571428571431</v>
      </c>
      <c r="BH119" s="10">
        <f t="shared" si="40"/>
        <v>4.8611111111111115E-5</v>
      </c>
    </row>
    <row r="120" spans="1:60" ht="43.5">
      <c r="A120" t="s">
        <v>1288</v>
      </c>
      <c r="B120" s="1" t="s">
        <v>1289</v>
      </c>
      <c r="C120" s="2" t="s">
        <v>169</v>
      </c>
      <c r="D120">
        <v>1</v>
      </c>
      <c r="E120">
        <v>1</v>
      </c>
      <c r="F120">
        <f t="shared" si="29"/>
        <v>1</v>
      </c>
      <c r="G120">
        <f t="shared" si="30"/>
        <v>15</v>
      </c>
      <c r="H120">
        <f t="shared" si="31"/>
        <v>15</v>
      </c>
      <c r="I120">
        <f t="shared" ref="I120:I126" si="41">LEN(SUBSTITUTE(B120," ",""))</f>
        <v>77</v>
      </c>
      <c r="J120">
        <f>'[1]EVS MASTER'!$C116</f>
        <v>27</v>
      </c>
      <c r="K120">
        <f t="shared" si="32"/>
        <v>1.8</v>
      </c>
      <c r="L120">
        <f t="shared" si="33"/>
        <v>74</v>
      </c>
      <c r="M120">
        <f t="shared" si="34"/>
        <v>4.9333333333333336</v>
      </c>
      <c r="N120">
        <v>1</v>
      </c>
      <c r="O120">
        <v>1</v>
      </c>
      <c r="P120">
        <v>1</v>
      </c>
      <c r="Q120">
        <v>1</v>
      </c>
      <c r="R120">
        <f>'[1]EVS MASTER'!$E116</f>
        <v>1</v>
      </c>
      <c r="S120">
        <v>1</v>
      </c>
      <c r="T120">
        <f t="shared" si="24"/>
        <v>1</v>
      </c>
      <c r="U120">
        <f>'[1]EVS MASTER'!$F116</f>
        <v>1</v>
      </c>
      <c r="V120">
        <v>1</v>
      </c>
      <c r="W120">
        <f t="shared" si="25"/>
        <v>1</v>
      </c>
      <c r="X120">
        <f t="shared" si="26"/>
        <v>1</v>
      </c>
      <c r="Y120">
        <f>'[1]EVS MASTER'!$D116</f>
        <v>1</v>
      </c>
      <c r="Z120">
        <f>'[1]EVS MASTER'!$G116</f>
        <v>1</v>
      </c>
      <c r="AA120">
        <f>'[1]EVS MASTER'!$H116</f>
        <v>1</v>
      </c>
      <c r="AB120">
        <f>'[1]EVS MASTER'!$I116</f>
        <v>1</v>
      </c>
      <c r="AC120">
        <v>1</v>
      </c>
      <c r="AD120">
        <f>'[1]EVS MASTER'!$J116</f>
        <v>0</v>
      </c>
      <c r="AE120">
        <v>1</v>
      </c>
      <c r="AF120">
        <f t="shared" si="35"/>
        <v>3</v>
      </c>
      <c r="AG120">
        <f>'[1]EVS MASTER'!$K116</f>
        <v>1</v>
      </c>
      <c r="AH120">
        <f t="shared" si="27"/>
        <v>1</v>
      </c>
      <c r="AI120">
        <f>'[1]EVS MASTER'!$L116</f>
        <v>0</v>
      </c>
      <c r="AJ120">
        <v>1</v>
      </c>
      <c r="AK120">
        <f t="shared" si="28"/>
        <v>1</v>
      </c>
      <c r="AL120">
        <v>1</v>
      </c>
      <c r="AM120">
        <f>'[1]EVS MASTER'!$M116</f>
        <v>1</v>
      </c>
      <c r="AN120">
        <v>1</v>
      </c>
      <c r="AO120">
        <f>'[1]EVS MASTER'!$N116</f>
        <v>1</v>
      </c>
      <c r="AP120">
        <v>1</v>
      </c>
      <c r="AQ120">
        <v>1</v>
      </c>
      <c r="AR120">
        <v>1</v>
      </c>
      <c r="AS120">
        <f>'[1]EVS MASTER'!$O116</f>
        <v>1</v>
      </c>
      <c r="AT120">
        <v>1</v>
      </c>
      <c r="AU120">
        <f t="shared" si="36"/>
        <v>39.330000000000013</v>
      </c>
      <c r="AV120">
        <f t="shared" si="37"/>
        <v>11.500000000000004</v>
      </c>
      <c r="AW120">
        <f t="shared" ref="AW120:AW126" si="42">IF(G120=0,0,((0.0588*M120*100)-(0.296*(F120/G120)*100)-15.8))</f>
        <v>11.234666666666666</v>
      </c>
      <c r="AX120">
        <f t="shared" si="38"/>
        <v>9.3060000000000009</v>
      </c>
      <c r="AY120">
        <v>1</v>
      </c>
      <c r="AZ120">
        <v>1</v>
      </c>
      <c r="BA120">
        <v>1</v>
      </c>
      <c r="BG120">
        <f t="shared" si="39"/>
        <v>200</v>
      </c>
      <c r="BH120" s="10">
        <f t="shared" si="40"/>
        <v>5.208333333333333E-5</v>
      </c>
    </row>
    <row r="121" spans="1:60" ht="72.5">
      <c r="A121">
        <v>82</v>
      </c>
      <c r="B121" s="1" t="s">
        <v>1290</v>
      </c>
      <c r="C121" s="2" t="s">
        <v>169</v>
      </c>
      <c r="D121">
        <v>1</v>
      </c>
      <c r="E121">
        <v>1</v>
      </c>
      <c r="F121">
        <f t="shared" si="29"/>
        <v>1</v>
      </c>
      <c r="G121">
        <f t="shared" si="30"/>
        <v>28</v>
      </c>
      <c r="H121">
        <f t="shared" si="31"/>
        <v>28</v>
      </c>
      <c r="I121">
        <f t="shared" si="41"/>
        <v>143</v>
      </c>
      <c r="J121">
        <f>'[1]EVS MASTER'!$C117</f>
        <v>48</v>
      </c>
      <c r="K121">
        <f t="shared" si="32"/>
        <v>1.7142857142857142</v>
      </c>
      <c r="L121">
        <f t="shared" si="33"/>
        <v>136</v>
      </c>
      <c r="M121">
        <f t="shared" si="34"/>
        <v>4.8571428571428568</v>
      </c>
      <c r="N121">
        <v>0</v>
      </c>
      <c r="O121">
        <v>1</v>
      </c>
      <c r="P121">
        <v>1</v>
      </c>
      <c r="Q121">
        <v>1</v>
      </c>
      <c r="R121">
        <f>'[1]EVS MASTER'!$E117</f>
        <v>0</v>
      </c>
      <c r="S121">
        <v>1</v>
      </c>
      <c r="T121">
        <f t="shared" si="24"/>
        <v>0</v>
      </c>
      <c r="U121">
        <f>'[1]EVS MASTER'!$F117</f>
        <v>1</v>
      </c>
      <c r="V121">
        <v>1</v>
      </c>
      <c r="W121">
        <f t="shared" si="25"/>
        <v>0</v>
      </c>
      <c r="X121">
        <f t="shared" si="26"/>
        <v>1</v>
      </c>
      <c r="Y121">
        <f>'[1]EVS MASTER'!$D117</f>
        <v>0</v>
      </c>
      <c r="Z121">
        <f>'[1]EVS MASTER'!$G117</f>
        <v>1</v>
      </c>
      <c r="AA121">
        <f>'[1]EVS MASTER'!$H117</f>
        <v>1</v>
      </c>
      <c r="AB121">
        <f>'[1]EVS MASTER'!$I117</f>
        <v>1</v>
      </c>
      <c r="AC121">
        <v>1</v>
      </c>
      <c r="AD121">
        <f>'[1]EVS MASTER'!$J117</f>
        <v>1</v>
      </c>
      <c r="AE121">
        <v>1</v>
      </c>
      <c r="AF121">
        <f t="shared" si="35"/>
        <v>7</v>
      </c>
      <c r="AG121">
        <f>'[1]EVS MASTER'!$K117</f>
        <v>1</v>
      </c>
      <c r="AH121">
        <f t="shared" si="27"/>
        <v>1</v>
      </c>
      <c r="AI121">
        <f>'[1]EVS MASTER'!$L117</f>
        <v>0</v>
      </c>
      <c r="AJ121">
        <v>0</v>
      </c>
      <c r="AK121">
        <f t="shared" si="28"/>
        <v>0</v>
      </c>
      <c r="AL121">
        <v>1</v>
      </c>
      <c r="AM121">
        <f>'[1]EVS MASTER'!$M117</f>
        <v>1</v>
      </c>
      <c r="AN121">
        <v>1</v>
      </c>
      <c r="AO121">
        <f>'[1]EVS MASTER'!$N117</f>
        <v>1</v>
      </c>
      <c r="AP121">
        <v>1</v>
      </c>
      <c r="AQ121">
        <v>1</v>
      </c>
      <c r="AR121">
        <v>1</v>
      </c>
      <c r="AS121">
        <f>'[1]EVS MASTER'!$O117</f>
        <v>1</v>
      </c>
      <c r="AT121">
        <v>1</v>
      </c>
      <c r="AU121">
        <f t="shared" si="36"/>
        <v>33.386428571428596</v>
      </c>
      <c r="AV121">
        <f t="shared" si="37"/>
        <v>15.55857142857143</v>
      </c>
      <c r="AW121">
        <f t="shared" si="42"/>
        <v>11.702857142857138</v>
      </c>
      <c r="AX121">
        <f t="shared" si="38"/>
        <v>15.447142857142858</v>
      </c>
      <c r="AY121">
        <v>1</v>
      </c>
      <c r="AZ121">
        <v>1</v>
      </c>
      <c r="BA121">
        <v>1</v>
      </c>
      <c r="BG121">
        <f t="shared" si="39"/>
        <v>250</v>
      </c>
      <c r="BH121" s="10">
        <f t="shared" si="40"/>
        <v>9.722222222222223E-5</v>
      </c>
    </row>
    <row r="122" spans="1:60" ht="29">
      <c r="A122" t="s">
        <v>1291</v>
      </c>
      <c r="B122" s="1" t="s">
        <v>729</v>
      </c>
      <c r="C122" s="2" t="s">
        <v>169</v>
      </c>
      <c r="D122">
        <v>1</v>
      </c>
      <c r="E122">
        <v>1</v>
      </c>
      <c r="F122">
        <f t="shared" si="29"/>
        <v>1</v>
      </c>
      <c r="G122">
        <f t="shared" si="30"/>
        <v>10</v>
      </c>
      <c r="H122">
        <f t="shared" si="31"/>
        <v>10</v>
      </c>
      <c r="I122">
        <f t="shared" si="41"/>
        <v>64</v>
      </c>
      <c r="J122">
        <f>'[1]EVS MASTER'!$C118</f>
        <v>20</v>
      </c>
      <c r="K122">
        <f t="shared" si="32"/>
        <v>2</v>
      </c>
      <c r="L122">
        <f t="shared" si="33"/>
        <v>62</v>
      </c>
      <c r="M122">
        <f t="shared" si="34"/>
        <v>6.2</v>
      </c>
      <c r="N122">
        <v>0</v>
      </c>
      <c r="O122">
        <v>1</v>
      </c>
      <c r="P122">
        <v>1</v>
      </c>
      <c r="Q122">
        <v>0</v>
      </c>
      <c r="R122">
        <f>'[1]EVS MASTER'!$E118</f>
        <v>1</v>
      </c>
      <c r="S122">
        <v>1</v>
      </c>
      <c r="T122">
        <f t="shared" si="24"/>
        <v>0</v>
      </c>
      <c r="U122">
        <f>'[1]EVS MASTER'!$F118</f>
        <v>1</v>
      </c>
      <c r="V122">
        <v>1</v>
      </c>
      <c r="W122">
        <f t="shared" si="25"/>
        <v>0</v>
      </c>
      <c r="X122">
        <f t="shared" si="26"/>
        <v>1</v>
      </c>
      <c r="Y122">
        <f>'[1]EVS MASTER'!$D118</f>
        <v>0</v>
      </c>
      <c r="Z122">
        <f>'[1]EVS MASTER'!$G118</f>
        <v>1</v>
      </c>
      <c r="AA122">
        <f>'[1]EVS MASTER'!$H118</f>
        <v>1</v>
      </c>
      <c r="AB122">
        <f>'[1]EVS MASTER'!$I118</f>
        <v>1</v>
      </c>
      <c r="AC122">
        <v>1</v>
      </c>
      <c r="AD122">
        <f>'[1]EVS MASTER'!$J118</f>
        <v>1</v>
      </c>
      <c r="AE122">
        <v>1</v>
      </c>
      <c r="AF122">
        <f t="shared" si="35"/>
        <v>2</v>
      </c>
      <c r="AG122">
        <f>'[1]EVS MASTER'!$K118</f>
        <v>1</v>
      </c>
      <c r="AH122">
        <f t="shared" si="27"/>
        <v>0</v>
      </c>
      <c r="AI122">
        <f>'[1]EVS MASTER'!$L118</f>
        <v>1</v>
      </c>
      <c r="AJ122">
        <v>1</v>
      </c>
      <c r="AK122">
        <f t="shared" si="28"/>
        <v>1</v>
      </c>
      <c r="AL122">
        <v>1</v>
      </c>
      <c r="AM122">
        <f>'[1]EVS MASTER'!$M118</f>
        <v>1</v>
      </c>
      <c r="AN122">
        <v>1</v>
      </c>
      <c r="AO122">
        <f>'[1]EVS MASTER'!$N118</f>
        <v>1</v>
      </c>
      <c r="AP122">
        <v>1</v>
      </c>
      <c r="AQ122">
        <v>1</v>
      </c>
      <c r="AR122">
        <v>1</v>
      </c>
      <c r="AS122">
        <f>'[1]EVS MASTER'!$O118</f>
        <v>1</v>
      </c>
      <c r="AT122">
        <v>1</v>
      </c>
      <c r="AU122">
        <f t="shared" si="36"/>
        <v>27.485000000000021</v>
      </c>
      <c r="AV122">
        <f t="shared" si="37"/>
        <v>11.91</v>
      </c>
      <c r="AW122">
        <f t="shared" si="42"/>
        <v>17.696000000000002</v>
      </c>
      <c r="AX122">
        <f t="shared" si="38"/>
        <v>12.771999999999998</v>
      </c>
      <c r="AY122">
        <v>1</v>
      </c>
      <c r="AZ122">
        <v>1</v>
      </c>
      <c r="BA122">
        <v>1</v>
      </c>
      <c r="BG122">
        <f t="shared" si="39"/>
        <v>200</v>
      </c>
      <c r="BH122" s="10">
        <f t="shared" si="40"/>
        <v>3.4722222222222222E-5</v>
      </c>
    </row>
    <row r="123" spans="1:60" ht="29">
      <c r="A123" t="s">
        <v>1292</v>
      </c>
      <c r="B123" s="1" t="s">
        <v>1293</v>
      </c>
      <c r="C123" s="2" t="s">
        <v>169</v>
      </c>
      <c r="D123">
        <v>1</v>
      </c>
      <c r="E123">
        <v>1</v>
      </c>
      <c r="F123">
        <f t="shared" si="29"/>
        <v>1</v>
      </c>
      <c r="G123">
        <f t="shared" si="30"/>
        <v>7</v>
      </c>
      <c r="H123">
        <f t="shared" si="31"/>
        <v>7</v>
      </c>
      <c r="I123">
        <f t="shared" si="41"/>
        <v>41</v>
      </c>
      <c r="J123">
        <f>'[1]EVS MASTER'!$C119</f>
        <v>15</v>
      </c>
      <c r="K123">
        <f t="shared" si="32"/>
        <v>2.1428571428571428</v>
      </c>
      <c r="L123">
        <f t="shared" si="33"/>
        <v>40</v>
      </c>
      <c r="M123">
        <f t="shared" si="34"/>
        <v>5.7142857142857144</v>
      </c>
      <c r="N123">
        <v>0</v>
      </c>
      <c r="O123">
        <v>1</v>
      </c>
      <c r="P123">
        <v>1</v>
      </c>
      <c r="Q123">
        <v>1</v>
      </c>
      <c r="R123">
        <f>'[1]EVS MASTER'!$E119</f>
        <v>1</v>
      </c>
      <c r="S123">
        <v>1</v>
      </c>
      <c r="T123">
        <f t="shared" si="24"/>
        <v>1</v>
      </c>
      <c r="U123">
        <f>'[1]EVS MASTER'!$F119</f>
        <v>1</v>
      </c>
      <c r="V123">
        <v>1</v>
      </c>
      <c r="W123">
        <f t="shared" si="25"/>
        <v>1</v>
      </c>
      <c r="X123">
        <f t="shared" si="26"/>
        <v>1</v>
      </c>
      <c r="Y123">
        <f>'[1]EVS MASTER'!$D119</f>
        <v>0</v>
      </c>
      <c r="Z123">
        <f>'[1]EVS MASTER'!$G119</f>
        <v>1</v>
      </c>
      <c r="AA123">
        <f>'[1]EVS MASTER'!$H119</f>
        <v>1</v>
      </c>
      <c r="AB123">
        <f>'[1]EVS MASTER'!$I119</f>
        <v>1</v>
      </c>
      <c r="AC123">
        <v>1</v>
      </c>
      <c r="AD123">
        <f>'[1]EVS MASTER'!$J119</f>
        <v>1</v>
      </c>
      <c r="AE123">
        <v>1</v>
      </c>
      <c r="AF123">
        <f t="shared" si="35"/>
        <v>1</v>
      </c>
      <c r="AG123">
        <f>'[1]EVS MASTER'!$K119</f>
        <v>1</v>
      </c>
      <c r="AH123">
        <f t="shared" si="27"/>
        <v>1</v>
      </c>
      <c r="AI123">
        <f>'[1]EVS MASTER'!$L119</f>
        <v>1</v>
      </c>
      <c r="AJ123">
        <v>1</v>
      </c>
      <c r="AK123">
        <f t="shared" si="28"/>
        <v>1</v>
      </c>
      <c r="AL123">
        <v>1</v>
      </c>
      <c r="AM123">
        <f>'[1]EVS MASTER'!$M119</f>
        <v>1</v>
      </c>
      <c r="AN123">
        <v>1</v>
      </c>
      <c r="AO123">
        <f>'[1]EVS MASTER'!$N119</f>
        <v>1</v>
      </c>
      <c r="AP123">
        <v>1</v>
      </c>
      <c r="AQ123">
        <v>1</v>
      </c>
      <c r="AR123">
        <v>1</v>
      </c>
      <c r="AS123">
        <f>'[1]EVS MASTER'!$O119</f>
        <v>1</v>
      </c>
      <c r="AT123">
        <v>1</v>
      </c>
      <c r="AU123">
        <f t="shared" si="36"/>
        <v>18.44428571428573</v>
      </c>
      <c r="AV123">
        <f t="shared" si="37"/>
        <v>12.425714285714289</v>
      </c>
      <c r="AW123">
        <f t="shared" si="42"/>
        <v>13.571428571428573</v>
      </c>
      <c r="AX123">
        <f t="shared" si="38"/>
        <v>8.9842857142857149</v>
      </c>
      <c r="AY123">
        <v>1</v>
      </c>
      <c r="AZ123">
        <v>1</v>
      </c>
      <c r="BA123">
        <v>1</v>
      </c>
      <c r="BG123">
        <f t="shared" si="39"/>
        <v>142.85714285714286</v>
      </c>
      <c r="BH123" s="10">
        <f t="shared" si="40"/>
        <v>2.4305555555555558E-5</v>
      </c>
    </row>
    <row r="124" spans="1:60" ht="43.5">
      <c r="A124">
        <v>84</v>
      </c>
      <c r="B124" s="1" t="s">
        <v>1294</v>
      </c>
      <c r="C124" s="2" t="s">
        <v>169</v>
      </c>
      <c r="D124">
        <v>1</v>
      </c>
      <c r="E124">
        <v>1</v>
      </c>
      <c r="F124">
        <f t="shared" si="29"/>
        <v>1</v>
      </c>
      <c r="G124">
        <f t="shared" si="30"/>
        <v>14</v>
      </c>
      <c r="H124">
        <f t="shared" si="31"/>
        <v>14</v>
      </c>
      <c r="I124">
        <f t="shared" si="41"/>
        <v>90</v>
      </c>
      <c r="J124">
        <f>'[1]EVS MASTER'!$C120</f>
        <v>28</v>
      </c>
      <c r="K124">
        <f t="shared" si="32"/>
        <v>2</v>
      </c>
      <c r="L124">
        <f t="shared" si="33"/>
        <v>89</v>
      </c>
      <c r="M124">
        <f t="shared" si="34"/>
        <v>6.3571428571428568</v>
      </c>
      <c r="N124">
        <v>1</v>
      </c>
      <c r="O124">
        <v>1</v>
      </c>
      <c r="P124">
        <v>1</v>
      </c>
      <c r="Q124">
        <v>0</v>
      </c>
      <c r="R124">
        <f>'[1]EVS MASTER'!$E120</f>
        <v>0</v>
      </c>
      <c r="S124">
        <v>1</v>
      </c>
      <c r="T124">
        <f t="shared" si="24"/>
        <v>0</v>
      </c>
      <c r="U124">
        <f>'[1]EVS MASTER'!$F120</f>
        <v>1</v>
      </c>
      <c r="V124">
        <v>1</v>
      </c>
      <c r="W124">
        <f t="shared" si="25"/>
        <v>0</v>
      </c>
      <c r="X124">
        <f t="shared" si="26"/>
        <v>1</v>
      </c>
      <c r="Y124">
        <f>'[1]EVS MASTER'!$D120</f>
        <v>1</v>
      </c>
      <c r="Z124">
        <f>'[1]EVS MASTER'!$G120</f>
        <v>1</v>
      </c>
      <c r="AA124">
        <f>'[1]EVS MASTER'!$H120</f>
        <v>0</v>
      </c>
      <c r="AB124">
        <f>'[1]EVS MASTER'!$I120</f>
        <v>1</v>
      </c>
      <c r="AC124">
        <v>1</v>
      </c>
      <c r="AD124">
        <f>'[1]EVS MASTER'!$J120</f>
        <v>1</v>
      </c>
      <c r="AE124">
        <v>1</v>
      </c>
      <c r="AF124">
        <f t="shared" si="35"/>
        <v>1</v>
      </c>
      <c r="AG124">
        <f>'[1]EVS MASTER'!$K120</f>
        <v>1</v>
      </c>
      <c r="AH124">
        <f t="shared" si="27"/>
        <v>1</v>
      </c>
      <c r="AI124">
        <f>'[1]EVS MASTER'!$L120</f>
        <v>1</v>
      </c>
      <c r="AJ124">
        <v>1</v>
      </c>
      <c r="AK124">
        <f t="shared" si="28"/>
        <v>1</v>
      </c>
      <c r="AL124">
        <v>1</v>
      </c>
      <c r="AM124">
        <f>'[1]EVS MASTER'!$M120</f>
        <v>0</v>
      </c>
      <c r="AN124">
        <v>1</v>
      </c>
      <c r="AO124">
        <f>'[1]EVS MASTER'!$N120</f>
        <v>1</v>
      </c>
      <c r="AP124">
        <v>1</v>
      </c>
      <c r="AQ124">
        <v>1</v>
      </c>
      <c r="AR124">
        <v>1</v>
      </c>
      <c r="AS124">
        <f>'[1]EVS MASTER'!$O120</f>
        <v>0</v>
      </c>
      <c r="AT124">
        <v>1</v>
      </c>
      <c r="AU124">
        <f t="shared" si="36"/>
        <v>23.425000000000018</v>
      </c>
      <c r="AV124">
        <f t="shared" si="37"/>
        <v>13.470000000000002</v>
      </c>
      <c r="AW124">
        <f t="shared" si="42"/>
        <v>19.465714285714281</v>
      </c>
      <c r="AX124">
        <f t="shared" si="38"/>
        <v>15.512142857142855</v>
      </c>
      <c r="AY124">
        <v>1</v>
      </c>
      <c r="AZ124">
        <v>1</v>
      </c>
      <c r="BA124">
        <v>1</v>
      </c>
      <c r="BG124">
        <f t="shared" si="39"/>
        <v>71.428571428571431</v>
      </c>
      <c r="BH124" s="10">
        <f t="shared" si="40"/>
        <v>4.8611111111111115E-5</v>
      </c>
    </row>
    <row r="125" spans="1:60" ht="87">
      <c r="A125">
        <v>85</v>
      </c>
      <c r="B125" s="1" t="s">
        <v>1295</v>
      </c>
      <c r="C125" s="2" t="s">
        <v>1612</v>
      </c>
      <c r="D125">
        <v>1</v>
      </c>
      <c r="E125">
        <v>1</v>
      </c>
      <c r="F125">
        <f t="shared" si="29"/>
        <v>1</v>
      </c>
      <c r="G125">
        <f t="shared" si="30"/>
        <v>32</v>
      </c>
      <c r="H125">
        <f t="shared" si="31"/>
        <v>32</v>
      </c>
      <c r="I125">
        <f t="shared" si="41"/>
        <v>177</v>
      </c>
      <c r="J125">
        <f>'[1]EVS MASTER'!$C121</f>
        <v>61</v>
      </c>
      <c r="K125">
        <f t="shared" si="32"/>
        <v>1.90625</v>
      </c>
      <c r="L125">
        <f t="shared" si="33"/>
        <v>170</v>
      </c>
      <c r="M125">
        <f t="shared" si="34"/>
        <v>5.3125</v>
      </c>
      <c r="N125">
        <v>0</v>
      </c>
      <c r="O125">
        <v>1</v>
      </c>
      <c r="P125">
        <v>1</v>
      </c>
      <c r="Q125">
        <v>1</v>
      </c>
      <c r="R125">
        <f>'[1]EVS MASTER'!$E121</f>
        <v>0</v>
      </c>
      <c r="S125">
        <v>1</v>
      </c>
      <c r="T125">
        <f t="shared" si="24"/>
        <v>0</v>
      </c>
      <c r="U125">
        <f>'[1]EVS MASTER'!$F121</f>
        <v>0</v>
      </c>
      <c r="V125">
        <v>1</v>
      </c>
      <c r="W125">
        <f t="shared" si="25"/>
        <v>0</v>
      </c>
      <c r="X125">
        <f t="shared" si="26"/>
        <v>1</v>
      </c>
      <c r="Y125">
        <f>'[1]EVS MASTER'!$D121</f>
        <v>0</v>
      </c>
      <c r="Z125">
        <f>'[1]EVS MASTER'!$G121</f>
        <v>1</v>
      </c>
      <c r="AA125">
        <f>'[1]EVS MASTER'!$H121</f>
        <v>1</v>
      </c>
      <c r="AB125">
        <f>'[1]EVS MASTER'!$I121</f>
        <v>1</v>
      </c>
      <c r="AC125">
        <v>1</v>
      </c>
      <c r="AD125">
        <f>'[1]EVS MASTER'!$J121</f>
        <v>1</v>
      </c>
      <c r="AE125">
        <v>1</v>
      </c>
      <c r="AF125">
        <f t="shared" si="35"/>
        <v>7</v>
      </c>
      <c r="AG125">
        <f>'[1]EVS MASTER'!$K121</f>
        <v>0</v>
      </c>
      <c r="AH125">
        <f t="shared" si="27"/>
        <v>1</v>
      </c>
      <c r="AI125">
        <f>'[1]EVS MASTER'!$L121</f>
        <v>1</v>
      </c>
      <c r="AJ125">
        <v>1</v>
      </c>
      <c r="AK125">
        <f t="shared" si="28"/>
        <v>0</v>
      </c>
      <c r="AL125">
        <v>1</v>
      </c>
      <c r="AM125">
        <f>'[1]EVS MASTER'!$M121</f>
        <v>1</v>
      </c>
      <c r="AN125">
        <v>1</v>
      </c>
      <c r="AO125">
        <f>'[1]EVS MASTER'!$N121</f>
        <v>1</v>
      </c>
      <c r="AP125">
        <v>1</v>
      </c>
      <c r="AQ125">
        <v>1</v>
      </c>
      <c r="AR125">
        <v>1</v>
      </c>
      <c r="AS125">
        <f>'[1]EVS MASTER'!$O121</f>
        <v>1</v>
      </c>
      <c r="AT125">
        <v>1</v>
      </c>
      <c r="AU125">
        <f t="shared" si="36"/>
        <v>13.086250000000028</v>
      </c>
      <c r="AV125">
        <f t="shared" si="37"/>
        <v>19.383750000000003</v>
      </c>
      <c r="AW125">
        <f t="shared" si="42"/>
        <v>14.512499999999999</v>
      </c>
      <c r="AX125">
        <f t="shared" si="38"/>
        <v>19.591875000000002</v>
      </c>
      <c r="AY125">
        <v>1</v>
      </c>
      <c r="AZ125">
        <v>1</v>
      </c>
      <c r="BA125">
        <v>1</v>
      </c>
      <c r="BG125">
        <f t="shared" si="39"/>
        <v>218.75</v>
      </c>
      <c r="BH125" s="10">
        <f t="shared" si="40"/>
        <v>1.1111111111111112E-4</v>
      </c>
    </row>
    <row r="126" spans="1:60" ht="29">
      <c r="A126">
        <v>86</v>
      </c>
      <c r="B126" s="1" t="s">
        <v>1296</v>
      </c>
      <c r="C126" s="2" t="s">
        <v>1612</v>
      </c>
      <c r="D126">
        <v>1</v>
      </c>
      <c r="E126">
        <v>1</v>
      </c>
      <c r="F126">
        <f t="shared" si="29"/>
        <v>1</v>
      </c>
      <c r="G126">
        <f t="shared" si="30"/>
        <v>12</v>
      </c>
      <c r="H126">
        <f t="shared" si="31"/>
        <v>12</v>
      </c>
      <c r="I126">
        <f t="shared" si="41"/>
        <v>61</v>
      </c>
      <c r="J126">
        <f>'[1]EVS MASTER'!$C122</f>
        <v>19</v>
      </c>
      <c r="K126">
        <f t="shared" si="32"/>
        <v>1.5833333333333333</v>
      </c>
      <c r="L126">
        <f t="shared" si="33"/>
        <v>60</v>
      </c>
      <c r="M126">
        <f t="shared" si="34"/>
        <v>5</v>
      </c>
      <c r="N126">
        <v>1</v>
      </c>
      <c r="O126">
        <v>1</v>
      </c>
      <c r="P126">
        <v>1</v>
      </c>
      <c r="Q126">
        <v>1</v>
      </c>
      <c r="R126">
        <f>'[1]EVS MASTER'!$E122</f>
        <v>1</v>
      </c>
      <c r="S126">
        <v>1</v>
      </c>
      <c r="T126">
        <f t="shared" si="24"/>
        <v>1</v>
      </c>
      <c r="U126">
        <f>'[1]EVS MASTER'!$F122</f>
        <v>1</v>
      </c>
      <c r="V126">
        <v>1</v>
      </c>
      <c r="W126">
        <f t="shared" si="25"/>
        <v>1</v>
      </c>
      <c r="X126">
        <f t="shared" si="26"/>
        <v>1</v>
      </c>
      <c r="Y126">
        <f>'[1]EVS MASTER'!$D122</f>
        <v>1</v>
      </c>
      <c r="Z126">
        <f>'[1]EVS MASTER'!$G122</f>
        <v>1</v>
      </c>
      <c r="AA126">
        <f>'[1]EVS MASTER'!$H122</f>
        <v>1</v>
      </c>
      <c r="AB126">
        <f>'[1]EVS MASTER'!$I122</f>
        <v>1</v>
      </c>
      <c r="AC126">
        <v>1</v>
      </c>
      <c r="AD126">
        <f>'[1]EVS MASTER'!$J122</f>
        <v>1</v>
      </c>
      <c r="AE126">
        <v>1</v>
      </c>
      <c r="AF126">
        <f t="shared" si="35"/>
        <v>1</v>
      </c>
      <c r="AG126">
        <f>'[1]EVS MASTER'!$K122</f>
        <v>1</v>
      </c>
      <c r="AH126">
        <f t="shared" si="27"/>
        <v>1</v>
      </c>
      <c r="AI126">
        <f>'[1]EVS MASTER'!$L122</f>
        <v>1</v>
      </c>
      <c r="AJ126">
        <v>1</v>
      </c>
      <c r="AK126">
        <f t="shared" si="28"/>
        <v>1</v>
      </c>
      <c r="AL126">
        <v>1</v>
      </c>
      <c r="AM126">
        <f>'[1]EVS MASTER'!$M122</f>
        <v>1</v>
      </c>
      <c r="AN126">
        <v>1</v>
      </c>
      <c r="AO126">
        <f>'[1]EVS MASTER'!$N122</f>
        <v>1</v>
      </c>
      <c r="AP126">
        <v>1</v>
      </c>
      <c r="AQ126">
        <v>1</v>
      </c>
      <c r="AR126">
        <v>1</v>
      </c>
      <c r="AS126">
        <f>'[1]EVS MASTER'!$O122</f>
        <v>1</v>
      </c>
      <c r="AT126">
        <v>1</v>
      </c>
      <c r="AU126">
        <f t="shared" si="36"/>
        <v>60.70500000000002</v>
      </c>
      <c r="AV126">
        <f t="shared" si="37"/>
        <v>7.7733333333333334</v>
      </c>
      <c r="AW126">
        <f t="shared" si="42"/>
        <v>11.133333333333333</v>
      </c>
      <c r="AX126">
        <f t="shared" si="38"/>
        <v>8.120000000000001</v>
      </c>
      <c r="AY126">
        <v>1</v>
      </c>
      <c r="AZ126">
        <v>1</v>
      </c>
      <c r="BA126">
        <v>1</v>
      </c>
      <c r="BG126">
        <f t="shared" si="39"/>
        <v>83.333333333333329</v>
      </c>
      <c r="BH126" s="10">
        <f t="shared" si="40"/>
        <v>4.1666666666666665E-5</v>
      </c>
    </row>
  </sheetData>
  <mergeCells count="1">
    <mergeCell ref="A3:A4"/>
  </mergeCells>
  <conditionalFormatting sqref="F57:F78 F80:F104 F106:F111">
    <cfRule type="cellIs" dxfId="1162" priority="402" operator="greaterThanOrEqual">
      <formula>2</formula>
    </cfRule>
    <cfRule type="cellIs" dxfId="1161" priority="403" operator="equal">
      <formula>1</formula>
    </cfRule>
    <cfRule type="cellIs" dxfId="1160" priority="411" operator="equal">
      <formula>0</formula>
    </cfRule>
  </conditionalFormatting>
  <conditionalFormatting sqref="G57:G78 G80:G104 G106:G111">
    <cfRule type="cellIs" dxfId="1159" priority="399" operator="greaterThan">
      <formula>20</formula>
    </cfRule>
    <cfRule type="cellIs" dxfId="1158" priority="400" operator="between">
      <formula>16</formula>
      <formula>20</formula>
    </cfRule>
    <cfRule type="cellIs" dxfId="1157" priority="401" operator="between">
      <formula>5</formula>
      <formula>15</formula>
    </cfRule>
    <cfRule type="cellIs" dxfId="1156" priority="410" operator="lessThan">
      <formula>5</formula>
    </cfRule>
  </conditionalFormatting>
  <conditionalFormatting sqref="AU57:AU78 AU80:AU104 AU106:AU111">
    <cfRule type="colorScale" priority="409">
      <colorScale>
        <cfvo type="num" val="0"/>
        <cfvo type="num" val="65"/>
        <cfvo type="num" val="100"/>
        <color rgb="FFFFCCCC"/>
        <color rgb="FFFFEB84"/>
        <color theme="9" tint="0.39997558519241921"/>
      </colorScale>
    </cfRule>
  </conditionalFormatting>
  <conditionalFormatting sqref="AV57:AX78 AV80:AX104 AV106:AX111">
    <cfRule type="colorScale" priority="408">
      <colorScale>
        <cfvo type="num" val="0"/>
        <cfvo type="num" val="8"/>
        <cfvo type="num" val="15"/>
        <color theme="9" tint="0.39997558519241921"/>
        <color rgb="FFFFEB84"/>
        <color rgb="FFFFCCCC"/>
      </colorScale>
    </cfRule>
  </conditionalFormatting>
  <conditionalFormatting sqref="AU2">
    <cfRule type="colorScale" priority="407">
      <colorScale>
        <cfvo type="num" val="0"/>
        <cfvo type="num" val="65"/>
        <cfvo type="num" val="100"/>
        <color rgb="FFFFCCCC"/>
        <color rgb="FFFFEB84"/>
        <color theme="9" tint="0.39997558519241921"/>
      </colorScale>
    </cfRule>
  </conditionalFormatting>
  <conditionalFormatting sqref="AV2">
    <cfRule type="colorScale" priority="406">
      <colorScale>
        <cfvo type="num" val="0"/>
        <cfvo type="num" val="8"/>
        <cfvo type="num" val="13"/>
        <color theme="9" tint="0.39997558519241921"/>
        <color rgb="FFFFEB84"/>
        <color rgb="FFFFCCCC"/>
      </colorScale>
    </cfRule>
  </conditionalFormatting>
  <conditionalFormatting sqref="AW2">
    <cfRule type="colorScale" priority="405">
      <colorScale>
        <cfvo type="num" val="0"/>
        <cfvo type="num" val="8"/>
        <cfvo type="num" val="13"/>
        <color theme="9" tint="0.39997558519241921"/>
        <color rgb="FFFFEB84"/>
        <color rgb="FFFFCCCC"/>
      </colorScale>
    </cfRule>
  </conditionalFormatting>
  <conditionalFormatting sqref="AX2">
    <cfRule type="colorScale" priority="404">
      <colorScale>
        <cfvo type="num" val="0"/>
        <cfvo type="num" val="8"/>
        <cfvo type="num" val="13"/>
        <color theme="9" tint="0.39997558519241921"/>
        <color rgb="FFFFEB84"/>
        <color rgb="FFFFCCCC"/>
      </colorScale>
    </cfRule>
  </conditionalFormatting>
  <conditionalFormatting sqref="L2:M2 O2:AE2 AG2:AT2 AY2:BA2">
    <cfRule type="colorScale" priority="398">
      <colorScale>
        <cfvo type="num" val="0"/>
        <cfvo type="num" val="50"/>
        <cfvo type="num" val="100"/>
        <color rgb="FFFFCCCC"/>
        <color rgb="FFFFEB84"/>
        <color theme="9" tint="0.39997558519241921"/>
      </colorScale>
    </cfRule>
  </conditionalFormatting>
  <conditionalFormatting sqref="BM2">
    <cfRule type="colorScale" priority="397">
      <colorScale>
        <cfvo type="num" val="0"/>
        <cfvo type="num" val="50"/>
        <cfvo type="num" val="100"/>
        <color rgb="FFFFCCCC"/>
        <color rgb="FFFFEB84"/>
        <color theme="9" tint="0.39997558519241921"/>
      </colorScale>
    </cfRule>
  </conditionalFormatting>
  <conditionalFormatting sqref="BG2">
    <cfRule type="cellIs" dxfId="1155" priority="393" operator="greaterThanOrEqual">
      <formula>208</formula>
    </cfRule>
    <cfRule type="cellIs" dxfId="1154" priority="394" operator="lessThan">
      <formula>208</formula>
    </cfRule>
  </conditionalFormatting>
  <conditionalFormatting sqref="BB2 BB57:BF78 BB80:BF104 BB106:BF111">
    <cfRule type="cellIs" dxfId="1153" priority="390" operator="greaterThanOrEqual">
      <formula>9</formula>
    </cfRule>
    <cfRule type="cellIs" dxfId="1152" priority="391" operator="between">
      <formula>7</formula>
      <formula>9</formula>
    </cfRule>
    <cfRule type="cellIs" dxfId="1151" priority="392" operator="lessThan">
      <formula>7</formula>
    </cfRule>
  </conditionalFormatting>
  <conditionalFormatting sqref="BC2:BF2">
    <cfRule type="cellIs" dxfId="1150" priority="387" operator="greaterThanOrEqual">
      <formula>9</formula>
    </cfRule>
    <cfRule type="cellIs" dxfId="1149" priority="388" operator="between">
      <formula>7</formula>
      <formula>9</formula>
    </cfRule>
    <cfRule type="cellIs" dxfId="1148" priority="389" operator="lessThan">
      <formula>7</formula>
    </cfRule>
  </conditionalFormatting>
  <conditionalFormatting sqref="W57:X78 AH57:AH78 AH80:AH104 AY91:AY92 W80:X104 AY106:AY110 W106:X111 T106:T111 T80:T104 T57:T78 AC106:AC111 AC80:AC104 AC57:AC78 AK106:AL111 AK80:AL104 AK57:AL78 AY58:AY69 AH106:AH111 AN57:AN78 AN80:AN104 AN106:AN111 AP106:AR111 AP80:AR104 AP57:AR78 AT57:AT78 AT80:AT104 AT106:AT111">
    <cfRule type="cellIs" dxfId="1147" priority="386" operator="equal">
      <formula>0</formula>
    </cfRule>
  </conditionalFormatting>
  <conditionalFormatting sqref="W57:X78 AH57:AH78 AH80:AH104 AY91:AY92 W80:X104 W106:X111 AY106:AY110 AH106:AH111 T106:T111 T80:T104 T57:T78 AC106:AC111 AC80:AC104 AC57:AC78 AK106:AL111 AK80:AL104 AK57:AL78 AY58:AY69 AN57:AN78 AN80:AN104 AN106:AN111 AP106:AR111 AP80:AR104 AP57:AR78 AT57:AT78 AT80:AT104 AT106:AT111">
    <cfRule type="cellIs" dxfId="1146" priority="385" operator="equal">
      <formula>1</formula>
    </cfRule>
  </conditionalFormatting>
  <conditionalFormatting sqref="N2">
    <cfRule type="colorScale" priority="383">
      <colorScale>
        <cfvo type="num" val="0"/>
        <cfvo type="num" val="0.5"/>
        <cfvo type="num" val="1"/>
        <color rgb="FFFFCCCC"/>
        <color rgb="FFFFEB84"/>
        <color theme="9" tint="0.39997558519241921"/>
      </colorScale>
    </cfRule>
  </conditionalFormatting>
  <conditionalFormatting sqref="AY16">
    <cfRule type="cellIs" dxfId="1145" priority="382" operator="equal">
      <formula>0</formula>
    </cfRule>
  </conditionalFormatting>
  <conditionalFormatting sqref="AY16">
    <cfRule type="cellIs" dxfId="1144" priority="381" operator="equal">
      <formula>1</formula>
    </cfRule>
  </conditionalFormatting>
  <conditionalFormatting sqref="F6 F8:F20 F24:F45 F50:F55 F47:F48">
    <cfRule type="cellIs" dxfId="1143" priority="375" operator="greaterThanOrEqual">
      <formula>2</formula>
    </cfRule>
    <cfRule type="cellIs" dxfId="1142" priority="376" operator="equal">
      <formula>1</formula>
    </cfRule>
    <cfRule type="cellIs" dxfId="1141" priority="380" operator="equal">
      <formula>0</formula>
    </cfRule>
  </conditionalFormatting>
  <conditionalFormatting sqref="G6 G8:G20 G24:G45 G50:G55 G47:G48">
    <cfRule type="cellIs" dxfId="1140" priority="372" operator="greaterThan">
      <formula>20</formula>
    </cfRule>
    <cfRule type="cellIs" dxfId="1139" priority="373" operator="between">
      <formula>16</formula>
      <formula>20</formula>
    </cfRule>
    <cfRule type="cellIs" dxfId="1138" priority="374" operator="between">
      <formula>5</formula>
      <formula>15</formula>
    </cfRule>
    <cfRule type="cellIs" dxfId="1137" priority="379" operator="lessThan">
      <formula>5</formula>
    </cfRule>
  </conditionalFormatting>
  <conditionalFormatting sqref="AU8:AU20 AU6 AU24:AU45 AU50:AU55 AU47:AU48">
    <cfRule type="colorScale" priority="378">
      <colorScale>
        <cfvo type="num" val="0"/>
        <cfvo type="num" val="65"/>
        <cfvo type="num" val="100"/>
        <color rgb="FFFFCCCC"/>
        <color rgb="FFFFEB84"/>
        <color theme="9" tint="0.39997558519241921"/>
      </colorScale>
    </cfRule>
  </conditionalFormatting>
  <conditionalFormatting sqref="AV6:AX6 AV8:AX20 AV24:AX45 AV50:AX55 AV47:AX48">
    <cfRule type="colorScale" priority="377">
      <colorScale>
        <cfvo type="num" val="0"/>
        <cfvo type="num" val="8"/>
        <cfvo type="num" val="15"/>
        <color theme="9" tint="0.39997558519241921"/>
        <color rgb="FFFFEB84"/>
        <color rgb="FFFFCCCC"/>
      </colorScale>
    </cfRule>
  </conditionalFormatting>
  <conditionalFormatting sqref="BG6:BG126">
    <cfRule type="cellIs" dxfId="1136" priority="370" operator="greaterThanOrEqual">
      <formula>208</formula>
    </cfRule>
    <cfRule type="cellIs" dxfId="1135" priority="371" operator="lessThan">
      <formula>208</formula>
    </cfRule>
  </conditionalFormatting>
  <conditionalFormatting sqref="BB6:BF6 BB8:BB20 BB24:BB45 BB50:BB55 BB47:BB48">
    <cfRule type="cellIs" dxfId="1134" priority="367" operator="greaterThanOrEqual">
      <formula>9</formula>
    </cfRule>
    <cfRule type="cellIs" dxfId="1133" priority="368" operator="between">
      <formula>7</formula>
      <formula>9</formula>
    </cfRule>
    <cfRule type="cellIs" dxfId="1132" priority="369" operator="lessThan">
      <formula>7</formula>
    </cfRule>
  </conditionalFormatting>
  <conditionalFormatting sqref="BC6">
    <cfRule type="colorScale" priority="366">
      <colorScale>
        <cfvo type="num" val="0"/>
        <cfvo type="percentile" val="8"/>
        <cfvo type="num" val="15"/>
        <color theme="9" tint="0.39997558519241921"/>
        <color rgb="FFFFEB84"/>
        <color rgb="FFFFCCCC"/>
      </colorScale>
    </cfRule>
  </conditionalFormatting>
  <conditionalFormatting sqref="BD6">
    <cfRule type="colorScale" priority="365">
      <colorScale>
        <cfvo type="num" val="0"/>
        <cfvo type="percentile" val="8"/>
        <cfvo type="num" val="15"/>
        <color theme="9" tint="0.39997558519241921"/>
        <color rgb="FFFFEB84"/>
        <color rgb="FFFFCCCC"/>
      </colorScale>
    </cfRule>
  </conditionalFormatting>
  <conditionalFormatting sqref="BE6">
    <cfRule type="colorScale" priority="364">
      <colorScale>
        <cfvo type="num" val="0"/>
        <cfvo type="percentile" val="8"/>
        <cfvo type="num" val="15"/>
        <color theme="9" tint="0.39997558519241921"/>
        <color rgb="FFFFEB84"/>
        <color rgb="FFFFCCCC"/>
      </colorScale>
    </cfRule>
  </conditionalFormatting>
  <conditionalFormatting sqref="BF6">
    <cfRule type="colorScale" priority="363">
      <colorScale>
        <cfvo type="num" val="0"/>
        <cfvo type="percentile" val="8"/>
        <cfvo type="num" val="15"/>
        <color theme="9" tint="0.39997558519241921"/>
        <color rgb="FFFFEB84"/>
        <color rgb="FFFFCCCC"/>
      </colorScale>
    </cfRule>
  </conditionalFormatting>
  <conditionalFormatting sqref="BC8:BF8">
    <cfRule type="cellIs" dxfId="1131" priority="360" operator="greaterThanOrEqual">
      <formula>9</formula>
    </cfRule>
    <cfRule type="cellIs" dxfId="1130" priority="361" operator="between">
      <formula>7</formula>
      <formula>9</formula>
    </cfRule>
    <cfRule type="cellIs" dxfId="1129" priority="362" operator="lessThan">
      <formula>7</formula>
    </cfRule>
  </conditionalFormatting>
  <conditionalFormatting sqref="BC9:BC20 BC24:BC45 BC50:BC55 BC47:BC48">
    <cfRule type="cellIs" dxfId="1128" priority="357" operator="greaterThanOrEqual">
      <formula>9</formula>
    </cfRule>
    <cfRule type="cellIs" dxfId="1127" priority="358" operator="between">
      <formula>7</formula>
      <formula>9</formula>
    </cfRule>
    <cfRule type="cellIs" dxfId="1126" priority="359" operator="lessThan">
      <formula>7</formula>
    </cfRule>
  </conditionalFormatting>
  <conditionalFormatting sqref="BD9:BD20 BD24:BD45 BD50:BD55 BD47:BD48">
    <cfRule type="cellIs" dxfId="1125" priority="354" operator="greaterThanOrEqual">
      <formula>9</formula>
    </cfRule>
    <cfRule type="cellIs" dxfId="1124" priority="355" operator="between">
      <formula>7</formula>
      <formula>9</formula>
    </cfRule>
    <cfRule type="cellIs" dxfId="1123" priority="356" operator="lessThan">
      <formula>7</formula>
    </cfRule>
  </conditionalFormatting>
  <conditionalFormatting sqref="BE9:BF20 BE24:BF45 BE50:BF55 BE47:BF48">
    <cfRule type="cellIs" dxfId="1122" priority="351" operator="greaterThanOrEqual">
      <formula>9</formula>
    </cfRule>
    <cfRule type="cellIs" dxfId="1121" priority="352" operator="between">
      <formula>7</formula>
      <formula>9</formula>
    </cfRule>
    <cfRule type="cellIs" dxfId="1120" priority="353" operator="lessThan">
      <formula>7</formula>
    </cfRule>
  </conditionalFormatting>
  <conditionalFormatting sqref="AF8:AF20 AF6 AF24:AF45 AF50:AF55 AF47:AF48">
    <cfRule type="cellIs" dxfId="1119" priority="349" operator="equal">
      <formula>0</formula>
    </cfRule>
    <cfRule type="colorScale" priority="350">
      <colorScale>
        <cfvo type="num" val="1"/>
        <cfvo type="num" val="3"/>
        <cfvo type="num" val="5"/>
        <color theme="9" tint="0.39997558519241921"/>
        <color rgb="FFFFEB84"/>
        <color rgb="FFFFCCCC"/>
      </colorScale>
    </cfRule>
  </conditionalFormatting>
  <conditionalFormatting sqref="F112:F115 F117:F119 F121:F122 F124:F126">
    <cfRule type="cellIs" dxfId="1118" priority="343" operator="greaterThanOrEqual">
      <formula>2</formula>
    </cfRule>
    <cfRule type="cellIs" dxfId="1117" priority="344" operator="equal">
      <formula>1</formula>
    </cfRule>
    <cfRule type="cellIs" dxfId="1116" priority="348" operator="equal">
      <formula>0</formula>
    </cfRule>
  </conditionalFormatting>
  <conditionalFormatting sqref="G112:G115 G117:G119 G121:G122 G124:G126">
    <cfRule type="cellIs" dxfId="1115" priority="340" operator="greaterThan">
      <formula>20</formula>
    </cfRule>
    <cfRule type="cellIs" dxfId="1114" priority="341" operator="between">
      <formula>16</formula>
      <formula>20</formula>
    </cfRule>
    <cfRule type="cellIs" dxfId="1113" priority="342" operator="between">
      <formula>5</formula>
      <formula>15</formula>
    </cfRule>
    <cfRule type="cellIs" dxfId="1112" priority="347" operator="lessThan">
      <formula>5</formula>
    </cfRule>
  </conditionalFormatting>
  <conditionalFormatting sqref="AU112:AU115 AU117:AU119 AU121:AU122 AU124:AU126">
    <cfRule type="colorScale" priority="346">
      <colorScale>
        <cfvo type="num" val="0"/>
        <cfvo type="num" val="65"/>
        <cfvo type="num" val="100"/>
        <color rgb="FFFFCCCC"/>
        <color rgb="FFFFEB84"/>
        <color theme="9" tint="0.39997558519241921"/>
      </colorScale>
    </cfRule>
  </conditionalFormatting>
  <conditionalFormatting sqref="AV112:AX115 AV117:AX119 AV121:AX122 AV124:AX126">
    <cfRule type="colorScale" priority="345">
      <colorScale>
        <cfvo type="num" val="0"/>
        <cfvo type="num" val="8"/>
        <cfvo type="num" val="15"/>
        <color theme="9" tint="0.39997558519241921"/>
        <color rgb="FFFFEB84"/>
        <color rgb="FFFFCCCC"/>
      </colorScale>
    </cfRule>
  </conditionalFormatting>
  <conditionalFormatting sqref="N126">
    <cfRule type="cellIs" dxfId="1111" priority="338" operator="equal">
      <formula>1</formula>
    </cfRule>
    <cfRule type="cellIs" dxfId="1110" priority="339" operator="notEqual">
      <formula>1</formula>
    </cfRule>
  </conditionalFormatting>
  <conditionalFormatting sqref="BB112:BF115 BB117:BF119 BB121:BF122 BB124:BF126">
    <cfRule type="cellIs" dxfId="1109" priority="333" operator="greaterThanOrEqual">
      <formula>9</formula>
    </cfRule>
    <cfRule type="cellIs" dxfId="1108" priority="334" operator="between">
      <formula>7</formula>
      <formula>9</formula>
    </cfRule>
    <cfRule type="cellIs" dxfId="1107" priority="335" operator="lessThan">
      <formula>7</formula>
    </cfRule>
  </conditionalFormatting>
  <conditionalFormatting sqref="W112:X115 AH112:AH115 AH117:AH119 W117:X119 W121:X122 AH121:AH122 AH124:AH126 O126:P126 AY126:BA126 W124:X126 D126:E126 T121:T122 T117:T119 T112:T115 AC112:AC115 AK124:AL126 AK121:AL122 AK117:AL119 AK112:AL115 T124:T126 AC124:AC126 AC121:AC122 AC117:AC119 AN112:AN115 AN117:AN119 AN121:AN122 AN124:AN126 AP124:AR126 AP121:AR122 AP117:AR119 AP112:AR115 AT112:AT115 AT117:AT119 AT121:AT122 AT124:AT126">
    <cfRule type="cellIs" dxfId="1106" priority="332" operator="equal">
      <formula>0</formula>
    </cfRule>
  </conditionalFormatting>
  <conditionalFormatting sqref="W112:X115 AH112:AH115 AH117:AH119 W117:X119 W121:X122 AH121:AH122 AH124:AH126 O126:P126 AY126:BA126 W124:X126 D126:E126 T121:T122 T117:T119 T112:T115 AC112:AC115 AK124:AL126 AK121:AL122 AK117:AL119 AK112:AL115 T124:T126 AC124:AC126 AC121:AC122 AC117:AC119 AN112:AN115 AN117:AN119 AN121:AN122 AN124:AN126 AP124:AR126 AP121:AR122 AP117:AR119 AP112:AR115 AT112:AT115 AT117:AT119 AT121:AT122 AT124:AT126">
    <cfRule type="cellIs" dxfId="1105" priority="331" operator="equal">
      <formula>1</formula>
    </cfRule>
  </conditionalFormatting>
  <conditionalFormatting sqref="F7">
    <cfRule type="cellIs" dxfId="1104" priority="324" operator="greaterThanOrEqual">
      <formula>2</formula>
    </cfRule>
    <cfRule type="cellIs" dxfId="1103" priority="325" operator="equal">
      <formula>1</formula>
    </cfRule>
    <cfRule type="cellIs" dxfId="1102" priority="329" operator="equal">
      <formula>0</formula>
    </cfRule>
  </conditionalFormatting>
  <conditionalFormatting sqref="G7">
    <cfRule type="cellIs" dxfId="1101" priority="321" operator="greaterThan">
      <formula>20</formula>
    </cfRule>
    <cfRule type="cellIs" dxfId="1100" priority="322" operator="between">
      <formula>16</formula>
      <formula>20</formula>
    </cfRule>
    <cfRule type="cellIs" dxfId="1099" priority="323" operator="between">
      <formula>5</formula>
      <formula>15</formula>
    </cfRule>
    <cfRule type="cellIs" dxfId="1098" priority="328" operator="lessThan">
      <formula>5</formula>
    </cfRule>
  </conditionalFormatting>
  <conditionalFormatting sqref="AU7">
    <cfRule type="colorScale" priority="327">
      <colorScale>
        <cfvo type="num" val="0"/>
        <cfvo type="num" val="65"/>
        <cfvo type="num" val="100"/>
        <color rgb="FFFFCCCC"/>
        <color rgb="FFFFEB84"/>
        <color theme="9" tint="0.39997558519241921"/>
      </colorScale>
    </cfRule>
  </conditionalFormatting>
  <conditionalFormatting sqref="AV7:AX7">
    <cfRule type="colorScale" priority="326">
      <colorScale>
        <cfvo type="num" val="0"/>
        <cfvo type="num" val="8"/>
        <cfvo type="num" val="15"/>
        <color theme="9" tint="0.39997558519241921"/>
        <color rgb="FFFFEB84"/>
        <color rgb="FFFFCCCC"/>
      </colorScale>
    </cfRule>
  </conditionalFormatting>
  <conditionalFormatting sqref="BB7">
    <cfRule type="cellIs" dxfId="1097" priority="316" operator="greaterThanOrEqual">
      <formula>9</formula>
    </cfRule>
    <cfRule type="cellIs" dxfId="1096" priority="317" operator="between">
      <formula>7</formula>
      <formula>9</formula>
    </cfRule>
    <cfRule type="cellIs" dxfId="1095" priority="318" operator="lessThan">
      <formula>7</formula>
    </cfRule>
  </conditionalFormatting>
  <conditionalFormatting sqref="BC7:BF7">
    <cfRule type="cellIs" dxfId="1094" priority="313" operator="greaterThanOrEqual">
      <formula>9</formula>
    </cfRule>
    <cfRule type="cellIs" dxfId="1093" priority="314" operator="between">
      <formula>7</formula>
      <formula>9</formula>
    </cfRule>
    <cfRule type="cellIs" dxfId="1092" priority="315" operator="lessThan">
      <formula>7</formula>
    </cfRule>
  </conditionalFormatting>
  <conditionalFormatting sqref="AF7">
    <cfRule type="cellIs" dxfId="1091" priority="311" operator="equal">
      <formula>0</formula>
    </cfRule>
    <cfRule type="colorScale" priority="312">
      <colorScale>
        <cfvo type="num" val="1"/>
        <cfvo type="num" val="3"/>
        <cfvo type="num" val="5"/>
        <color theme="9" tint="0.39997558519241921"/>
        <color rgb="FFFFEB84"/>
        <color rgb="FFFFCCCC"/>
      </colorScale>
    </cfRule>
  </conditionalFormatting>
  <conditionalFormatting sqref="F23">
    <cfRule type="cellIs" dxfId="1090" priority="305" operator="greaterThanOrEqual">
      <formula>2</formula>
    </cfRule>
    <cfRule type="cellIs" dxfId="1089" priority="306" operator="equal">
      <formula>1</formula>
    </cfRule>
    <cfRule type="cellIs" dxfId="1088" priority="310" operator="equal">
      <formula>0</formula>
    </cfRule>
  </conditionalFormatting>
  <conditionalFormatting sqref="G23">
    <cfRule type="cellIs" dxfId="1087" priority="302" operator="greaterThan">
      <formula>20</formula>
    </cfRule>
    <cfRule type="cellIs" dxfId="1086" priority="303" operator="between">
      <formula>16</formula>
      <formula>20</formula>
    </cfRule>
    <cfRule type="cellIs" dxfId="1085" priority="304" operator="between">
      <formula>5</formula>
      <formula>15</formula>
    </cfRule>
    <cfRule type="cellIs" dxfId="1084" priority="309" operator="lessThan">
      <formula>5</formula>
    </cfRule>
  </conditionalFormatting>
  <conditionalFormatting sqref="AU23">
    <cfRule type="colorScale" priority="308">
      <colorScale>
        <cfvo type="num" val="0"/>
        <cfvo type="num" val="65"/>
        <cfvo type="num" val="100"/>
        <color rgb="FFFFCCCC"/>
        <color rgb="FFFFEB84"/>
        <color theme="9" tint="0.39997558519241921"/>
      </colorScale>
    </cfRule>
  </conditionalFormatting>
  <conditionalFormatting sqref="AV23:AX23">
    <cfRule type="colorScale" priority="307">
      <colorScale>
        <cfvo type="num" val="0"/>
        <cfvo type="num" val="8"/>
        <cfvo type="num" val="15"/>
        <color theme="9" tint="0.39997558519241921"/>
        <color rgb="FFFFEB84"/>
        <color rgb="FFFFCCCC"/>
      </colorScale>
    </cfRule>
  </conditionalFormatting>
  <conditionalFormatting sqref="BB23">
    <cfRule type="cellIs" dxfId="1083" priority="297" operator="greaterThanOrEqual">
      <formula>9</formula>
    </cfRule>
    <cfRule type="cellIs" dxfId="1082" priority="298" operator="between">
      <formula>7</formula>
      <formula>9</formula>
    </cfRule>
    <cfRule type="cellIs" dxfId="1081" priority="299" operator="lessThan">
      <formula>7</formula>
    </cfRule>
  </conditionalFormatting>
  <conditionalFormatting sqref="BC23">
    <cfRule type="cellIs" dxfId="1080" priority="294" operator="greaterThanOrEqual">
      <formula>9</formula>
    </cfRule>
    <cfRule type="cellIs" dxfId="1079" priority="295" operator="between">
      <formula>7</formula>
      <formula>9</formula>
    </cfRule>
    <cfRule type="cellIs" dxfId="1078" priority="296" operator="lessThan">
      <formula>7</formula>
    </cfRule>
  </conditionalFormatting>
  <conditionalFormatting sqref="BD23">
    <cfRule type="cellIs" dxfId="1077" priority="291" operator="greaterThanOrEqual">
      <formula>9</formula>
    </cfRule>
    <cfRule type="cellIs" dxfId="1076" priority="292" operator="between">
      <formula>7</formula>
      <formula>9</formula>
    </cfRule>
    <cfRule type="cellIs" dxfId="1075" priority="293" operator="lessThan">
      <formula>7</formula>
    </cfRule>
  </conditionalFormatting>
  <conditionalFormatting sqref="BE23:BF23">
    <cfRule type="cellIs" dxfId="1074" priority="288" operator="greaterThanOrEqual">
      <formula>9</formula>
    </cfRule>
    <cfRule type="cellIs" dxfId="1073" priority="289" operator="between">
      <formula>7</formula>
      <formula>9</formula>
    </cfRule>
    <cfRule type="cellIs" dxfId="1072" priority="290" operator="lessThan">
      <formula>7</formula>
    </cfRule>
  </conditionalFormatting>
  <conditionalFormatting sqref="AF23">
    <cfRule type="cellIs" dxfId="1071" priority="286" operator="equal">
      <formula>0</formula>
    </cfRule>
    <cfRule type="colorScale" priority="287">
      <colorScale>
        <cfvo type="num" val="1"/>
        <cfvo type="num" val="3"/>
        <cfvo type="num" val="5"/>
        <color theme="9" tint="0.39997558519241921"/>
        <color rgb="FFFFEB84"/>
        <color rgb="FFFFCCCC"/>
      </colorScale>
    </cfRule>
  </conditionalFormatting>
  <conditionalFormatting sqref="F22">
    <cfRule type="cellIs" dxfId="1070" priority="280" operator="greaterThanOrEqual">
      <formula>2</formula>
    </cfRule>
    <cfRule type="cellIs" dxfId="1069" priority="281" operator="equal">
      <formula>1</formula>
    </cfRule>
    <cfRule type="cellIs" dxfId="1068" priority="285" operator="equal">
      <formula>0</formula>
    </cfRule>
  </conditionalFormatting>
  <conditionalFormatting sqref="G22">
    <cfRule type="cellIs" dxfId="1067" priority="277" operator="greaterThan">
      <formula>20</formula>
    </cfRule>
    <cfRule type="cellIs" dxfId="1066" priority="278" operator="between">
      <formula>16</formula>
      <formula>20</formula>
    </cfRule>
    <cfRule type="cellIs" dxfId="1065" priority="279" operator="between">
      <formula>5</formula>
      <formula>15</formula>
    </cfRule>
    <cfRule type="cellIs" dxfId="1064" priority="284" operator="lessThan">
      <formula>5</formula>
    </cfRule>
  </conditionalFormatting>
  <conditionalFormatting sqref="AU22">
    <cfRule type="colorScale" priority="283">
      <colorScale>
        <cfvo type="num" val="0"/>
        <cfvo type="num" val="65"/>
        <cfvo type="num" val="100"/>
        <color rgb="FFFFCCCC"/>
        <color rgb="FFFFEB84"/>
        <color theme="9" tint="0.39997558519241921"/>
      </colorScale>
    </cfRule>
  </conditionalFormatting>
  <conditionalFormatting sqref="AV22:AX22">
    <cfRule type="colorScale" priority="282">
      <colorScale>
        <cfvo type="num" val="0"/>
        <cfvo type="num" val="8"/>
        <cfvo type="num" val="15"/>
        <color theme="9" tint="0.39997558519241921"/>
        <color rgb="FFFFEB84"/>
        <color rgb="FFFFCCCC"/>
      </colorScale>
    </cfRule>
  </conditionalFormatting>
  <conditionalFormatting sqref="BB22">
    <cfRule type="cellIs" dxfId="1063" priority="272" operator="greaterThanOrEqual">
      <formula>9</formula>
    </cfRule>
    <cfRule type="cellIs" dxfId="1062" priority="273" operator="between">
      <formula>7</formula>
      <formula>9</formula>
    </cfRule>
    <cfRule type="cellIs" dxfId="1061" priority="274" operator="lessThan">
      <formula>7</formula>
    </cfRule>
  </conditionalFormatting>
  <conditionalFormatting sqref="BC22">
    <cfRule type="cellIs" dxfId="1060" priority="269" operator="greaterThanOrEqual">
      <formula>9</formula>
    </cfRule>
    <cfRule type="cellIs" dxfId="1059" priority="270" operator="between">
      <formula>7</formula>
      <formula>9</formula>
    </cfRule>
    <cfRule type="cellIs" dxfId="1058" priority="271" operator="lessThan">
      <formula>7</formula>
    </cfRule>
  </conditionalFormatting>
  <conditionalFormatting sqref="BD22">
    <cfRule type="cellIs" dxfId="1057" priority="266" operator="greaterThanOrEqual">
      <formula>9</formula>
    </cfRule>
    <cfRule type="cellIs" dxfId="1056" priority="267" operator="between">
      <formula>7</formula>
      <formula>9</formula>
    </cfRule>
    <cfRule type="cellIs" dxfId="1055" priority="268" operator="lessThan">
      <formula>7</formula>
    </cfRule>
  </conditionalFormatting>
  <conditionalFormatting sqref="BE22:BF22">
    <cfRule type="cellIs" dxfId="1054" priority="263" operator="greaterThanOrEqual">
      <formula>9</formula>
    </cfRule>
    <cfRule type="cellIs" dxfId="1053" priority="264" operator="between">
      <formula>7</formula>
      <formula>9</formula>
    </cfRule>
    <cfRule type="cellIs" dxfId="1052" priority="265" operator="lessThan">
      <formula>7</formula>
    </cfRule>
  </conditionalFormatting>
  <conditionalFormatting sqref="AF22">
    <cfRule type="cellIs" dxfId="1051" priority="261" operator="equal">
      <formula>0</formula>
    </cfRule>
    <cfRule type="colorScale" priority="262">
      <colorScale>
        <cfvo type="num" val="1"/>
        <cfvo type="num" val="3"/>
        <cfvo type="num" val="5"/>
        <color theme="9" tint="0.39997558519241921"/>
        <color rgb="FFFFEB84"/>
        <color rgb="FFFFCCCC"/>
      </colorScale>
    </cfRule>
  </conditionalFormatting>
  <conditionalFormatting sqref="F21">
    <cfRule type="cellIs" dxfId="1050" priority="255" operator="greaterThanOrEqual">
      <formula>2</formula>
    </cfRule>
    <cfRule type="cellIs" dxfId="1049" priority="256" operator="equal">
      <formula>1</formula>
    </cfRule>
    <cfRule type="cellIs" dxfId="1048" priority="260" operator="equal">
      <formula>0</formula>
    </cfRule>
  </conditionalFormatting>
  <conditionalFormatting sqref="G21">
    <cfRule type="cellIs" dxfId="1047" priority="252" operator="greaterThan">
      <formula>20</formula>
    </cfRule>
    <cfRule type="cellIs" dxfId="1046" priority="253" operator="between">
      <formula>16</formula>
      <formula>20</formula>
    </cfRule>
    <cfRule type="cellIs" dxfId="1045" priority="254" operator="between">
      <formula>5</formula>
      <formula>15</formula>
    </cfRule>
    <cfRule type="cellIs" dxfId="1044" priority="259" operator="lessThan">
      <formula>5</formula>
    </cfRule>
  </conditionalFormatting>
  <conditionalFormatting sqref="AU21">
    <cfRule type="colorScale" priority="258">
      <colorScale>
        <cfvo type="num" val="0"/>
        <cfvo type="num" val="65"/>
        <cfvo type="num" val="100"/>
        <color rgb="FFFFCCCC"/>
        <color rgb="FFFFEB84"/>
        <color theme="9" tint="0.39997558519241921"/>
      </colorScale>
    </cfRule>
  </conditionalFormatting>
  <conditionalFormatting sqref="AV21:AX21">
    <cfRule type="colorScale" priority="257">
      <colorScale>
        <cfvo type="num" val="0"/>
        <cfvo type="num" val="8"/>
        <cfvo type="num" val="15"/>
        <color theme="9" tint="0.39997558519241921"/>
        <color rgb="FFFFEB84"/>
        <color rgb="FFFFCCCC"/>
      </colorScale>
    </cfRule>
  </conditionalFormatting>
  <conditionalFormatting sqref="BB21">
    <cfRule type="cellIs" dxfId="1043" priority="247" operator="greaterThanOrEqual">
      <formula>9</formula>
    </cfRule>
    <cfRule type="cellIs" dxfId="1042" priority="248" operator="between">
      <formula>7</formula>
      <formula>9</formula>
    </cfRule>
    <cfRule type="cellIs" dxfId="1041" priority="249" operator="lessThan">
      <formula>7</formula>
    </cfRule>
  </conditionalFormatting>
  <conditionalFormatting sqref="BC21">
    <cfRule type="cellIs" dxfId="1040" priority="244" operator="greaterThanOrEqual">
      <formula>9</formula>
    </cfRule>
    <cfRule type="cellIs" dxfId="1039" priority="245" operator="between">
      <formula>7</formula>
      <formula>9</formula>
    </cfRule>
    <cfRule type="cellIs" dxfId="1038" priority="246" operator="lessThan">
      <formula>7</formula>
    </cfRule>
  </conditionalFormatting>
  <conditionalFormatting sqref="BD21">
    <cfRule type="cellIs" dxfId="1037" priority="241" operator="greaterThanOrEqual">
      <formula>9</formula>
    </cfRule>
    <cfRule type="cellIs" dxfId="1036" priority="242" operator="between">
      <formula>7</formula>
      <formula>9</formula>
    </cfRule>
    <cfRule type="cellIs" dxfId="1035" priority="243" operator="lessThan">
      <formula>7</formula>
    </cfRule>
  </conditionalFormatting>
  <conditionalFormatting sqref="BE21:BF21">
    <cfRule type="cellIs" dxfId="1034" priority="238" operator="greaterThanOrEqual">
      <formula>9</formula>
    </cfRule>
    <cfRule type="cellIs" dxfId="1033" priority="239" operator="between">
      <formula>7</formula>
      <formula>9</formula>
    </cfRule>
    <cfRule type="cellIs" dxfId="1032" priority="240" operator="lessThan">
      <formula>7</formula>
    </cfRule>
  </conditionalFormatting>
  <conditionalFormatting sqref="AF21">
    <cfRule type="cellIs" dxfId="1031" priority="236" operator="equal">
      <formula>0</formula>
    </cfRule>
    <cfRule type="colorScale" priority="237">
      <colorScale>
        <cfvo type="num" val="1"/>
        <cfvo type="num" val="3"/>
        <cfvo type="num" val="5"/>
        <color theme="9" tint="0.39997558519241921"/>
        <color rgb="FFFFEB84"/>
        <color rgb="FFFFCCCC"/>
      </colorScale>
    </cfRule>
  </conditionalFormatting>
  <conditionalFormatting sqref="F49">
    <cfRule type="cellIs" dxfId="1030" priority="230" operator="greaterThanOrEqual">
      <formula>2</formula>
    </cfRule>
    <cfRule type="cellIs" dxfId="1029" priority="231" operator="equal">
      <formula>1</formula>
    </cfRule>
    <cfRule type="cellIs" dxfId="1028" priority="235" operator="equal">
      <formula>0</formula>
    </cfRule>
  </conditionalFormatting>
  <conditionalFormatting sqref="G49">
    <cfRule type="cellIs" dxfId="1027" priority="227" operator="greaterThan">
      <formula>20</formula>
    </cfRule>
    <cfRule type="cellIs" dxfId="1026" priority="228" operator="between">
      <formula>16</formula>
      <formula>20</formula>
    </cfRule>
    <cfRule type="cellIs" dxfId="1025" priority="229" operator="between">
      <formula>5</formula>
      <formula>15</formula>
    </cfRule>
    <cfRule type="cellIs" dxfId="1024" priority="234" operator="lessThan">
      <formula>5</formula>
    </cfRule>
  </conditionalFormatting>
  <conditionalFormatting sqref="AU49">
    <cfRule type="colorScale" priority="233">
      <colorScale>
        <cfvo type="num" val="0"/>
        <cfvo type="num" val="65"/>
        <cfvo type="num" val="100"/>
        <color rgb="FFFFCCCC"/>
        <color rgb="FFFFEB84"/>
        <color theme="9" tint="0.39997558519241921"/>
      </colorScale>
    </cfRule>
  </conditionalFormatting>
  <conditionalFormatting sqref="AV49:AX49">
    <cfRule type="colorScale" priority="232">
      <colorScale>
        <cfvo type="num" val="0"/>
        <cfvo type="num" val="8"/>
        <cfvo type="num" val="15"/>
        <color theme="9" tint="0.39997558519241921"/>
        <color rgb="FFFFEB84"/>
        <color rgb="FFFFCCCC"/>
      </colorScale>
    </cfRule>
  </conditionalFormatting>
  <conditionalFormatting sqref="BB49">
    <cfRule type="cellIs" dxfId="1023" priority="222" operator="greaterThanOrEqual">
      <formula>9</formula>
    </cfRule>
    <cfRule type="cellIs" dxfId="1022" priority="223" operator="between">
      <formula>7</formula>
      <formula>9</formula>
    </cfRule>
    <cfRule type="cellIs" dxfId="1021" priority="224" operator="lessThan">
      <formula>7</formula>
    </cfRule>
  </conditionalFormatting>
  <conditionalFormatting sqref="BC49">
    <cfRule type="cellIs" dxfId="1020" priority="219" operator="greaterThanOrEqual">
      <formula>9</formula>
    </cfRule>
    <cfRule type="cellIs" dxfId="1019" priority="220" operator="between">
      <formula>7</formula>
      <formula>9</formula>
    </cfRule>
    <cfRule type="cellIs" dxfId="1018" priority="221" operator="lessThan">
      <formula>7</formula>
    </cfRule>
  </conditionalFormatting>
  <conditionalFormatting sqref="BD49">
    <cfRule type="cellIs" dxfId="1017" priority="216" operator="greaterThanOrEqual">
      <formula>9</formula>
    </cfRule>
    <cfRule type="cellIs" dxfId="1016" priority="217" operator="between">
      <formula>7</formula>
      <formula>9</formula>
    </cfRule>
    <cfRule type="cellIs" dxfId="1015" priority="218" operator="lessThan">
      <formula>7</formula>
    </cfRule>
  </conditionalFormatting>
  <conditionalFormatting sqref="BE49:BF49">
    <cfRule type="cellIs" dxfId="1014" priority="213" operator="greaterThanOrEqual">
      <formula>9</formula>
    </cfRule>
    <cfRule type="cellIs" dxfId="1013" priority="214" operator="between">
      <formula>7</formula>
      <formula>9</formula>
    </cfRule>
    <cfRule type="cellIs" dxfId="1012" priority="215" operator="lessThan">
      <formula>7</formula>
    </cfRule>
  </conditionalFormatting>
  <conditionalFormatting sqref="AF49">
    <cfRule type="cellIs" dxfId="1011" priority="211" operator="equal">
      <formula>0</formula>
    </cfRule>
    <cfRule type="colorScale" priority="212">
      <colorScale>
        <cfvo type="num" val="1"/>
        <cfvo type="num" val="3"/>
        <cfvo type="num" val="5"/>
        <color theme="9" tint="0.39997558519241921"/>
        <color rgb="FFFFEB84"/>
        <color rgb="FFFFCCCC"/>
      </colorScale>
    </cfRule>
  </conditionalFormatting>
  <conditionalFormatting sqref="F46">
    <cfRule type="cellIs" dxfId="1010" priority="205" operator="greaterThanOrEqual">
      <formula>2</formula>
    </cfRule>
    <cfRule type="cellIs" dxfId="1009" priority="206" operator="equal">
      <formula>1</formula>
    </cfRule>
    <cfRule type="cellIs" dxfId="1008" priority="210" operator="equal">
      <formula>0</formula>
    </cfRule>
  </conditionalFormatting>
  <conditionalFormatting sqref="G46">
    <cfRule type="cellIs" dxfId="1007" priority="202" operator="greaterThan">
      <formula>20</formula>
    </cfRule>
    <cfRule type="cellIs" dxfId="1006" priority="203" operator="between">
      <formula>16</formula>
      <formula>20</formula>
    </cfRule>
    <cfRule type="cellIs" dxfId="1005" priority="204" operator="between">
      <formula>5</formula>
      <formula>15</formula>
    </cfRule>
    <cfRule type="cellIs" dxfId="1004" priority="209" operator="lessThan">
      <formula>5</formula>
    </cfRule>
  </conditionalFormatting>
  <conditionalFormatting sqref="AU46">
    <cfRule type="colorScale" priority="208">
      <colorScale>
        <cfvo type="num" val="0"/>
        <cfvo type="num" val="65"/>
        <cfvo type="num" val="100"/>
        <color rgb="FFFFCCCC"/>
        <color rgb="FFFFEB84"/>
        <color theme="9" tint="0.39997558519241921"/>
      </colorScale>
    </cfRule>
  </conditionalFormatting>
  <conditionalFormatting sqref="AV46:AX46">
    <cfRule type="colorScale" priority="207">
      <colorScale>
        <cfvo type="num" val="0"/>
        <cfvo type="num" val="8"/>
        <cfvo type="num" val="15"/>
        <color theme="9" tint="0.39997558519241921"/>
        <color rgb="FFFFEB84"/>
        <color rgb="FFFFCCCC"/>
      </colorScale>
    </cfRule>
  </conditionalFormatting>
  <conditionalFormatting sqref="BB46">
    <cfRule type="cellIs" dxfId="1003" priority="197" operator="greaterThanOrEqual">
      <formula>9</formula>
    </cfRule>
    <cfRule type="cellIs" dxfId="1002" priority="198" operator="between">
      <formula>7</formula>
      <formula>9</formula>
    </cfRule>
    <cfRule type="cellIs" dxfId="1001" priority="199" operator="lessThan">
      <formula>7</formula>
    </cfRule>
  </conditionalFormatting>
  <conditionalFormatting sqref="BC46">
    <cfRule type="cellIs" dxfId="1000" priority="194" operator="greaterThanOrEqual">
      <formula>9</formula>
    </cfRule>
    <cfRule type="cellIs" dxfId="999" priority="195" operator="between">
      <formula>7</formula>
      <formula>9</formula>
    </cfRule>
    <cfRule type="cellIs" dxfId="998" priority="196" operator="lessThan">
      <formula>7</formula>
    </cfRule>
  </conditionalFormatting>
  <conditionalFormatting sqref="BD46">
    <cfRule type="cellIs" dxfId="997" priority="191" operator="greaterThanOrEqual">
      <formula>9</formula>
    </cfRule>
    <cfRule type="cellIs" dxfId="996" priority="192" operator="between">
      <formula>7</formula>
      <formula>9</formula>
    </cfRule>
    <cfRule type="cellIs" dxfId="995" priority="193" operator="lessThan">
      <formula>7</formula>
    </cfRule>
  </conditionalFormatting>
  <conditionalFormatting sqref="BE46:BF46">
    <cfRule type="cellIs" dxfId="994" priority="188" operator="greaterThanOrEqual">
      <formula>9</formula>
    </cfRule>
    <cfRule type="cellIs" dxfId="993" priority="189" operator="between">
      <formula>7</formula>
      <formula>9</formula>
    </cfRule>
    <cfRule type="cellIs" dxfId="992" priority="190" operator="lessThan">
      <formula>7</formula>
    </cfRule>
  </conditionalFormatting>
  <conditionalFormatting sqref="AF46">
    <cfRule type="cellIs" dxfId="991" priority="186" operator="equal">
      <formula>0</formula>
    </cfRule>
    <cfRule type="colorScale" priority="187">
      <colorScale>
        <cfvo type="num" val="1"/>
        <cfvo type="num" val="3"/>
        <cfvo type="num" val="5"/>
        <color theme="9" tint="0.39997558519241921"/>
        <color rgb="FFFFEB84"/>
        <color rgb="FFFFCCCC"/>
      </colorScale>
    </cfRule>
  </conditionalFormatting>
  <conditionalFormatting sqref="F56">
    <cfRule type="cellIs" dxfId="990" priority="180" operator="greaterThanOrEqual">
      <formula>2</formula>
    </cfRule>
    <cfRule type="cellIs" dxfId="989" priority="181" operator="equal">
      <formula>1</formula>
    </cfRule>
    <cfRule type="cellIs" dxfId="988" priority="185" operator="equal">
      <formula>0</formula>
    </cfRule>
  </conditionalFormatting>
  <conditionalFormatting sqref="G56">
    <cfRule type="cellIs" dxfId="987" priority="177" operator="greaterThan">
      <formula>20</formula>
    </cfRule>
    <cfRule type="cellIs" dxfId="986" priority="178" operator="between">
      <formula>16</formula>
      <formula>20</formula>
    </cfRule>
    <cfRule type="cellIs" dxfId="985" priority="179" operator="between">
      <formula>5</formula>
      <formula>15</formula>
    </cfRule>
    <cfRule type="cellIs" dxfId="984" priority="184" operator="lessThan">
      <formula>5</formula>
    </cfRule>
  </conditionalFormatting>
  <conditionalFormatting sqref="AU56">
    <cfRule type="colorScale" priority="183">
      <colorScale>
        <cfvo type="num" val="0"/>
        <cfvo type="num" val="65"/>
        <cfvo type="num" val="100"/>
        <color rgb="FFFFCCCC"/>
        <color rgb="FFFFEB84"/>
        <color theme="9" tint="0.39997558519241921"/>
      </colorScale>
    </cfRule>
  </conditionalFormatting>
  <conditionalFormatting sqref="AV56:AX56">
    <cfRule type="colorScale" priority="182">
      <colorScale>
        <cfvo type="num" val="0"/>
        <cfvo type="num" val="8"/>
        <cfvo type="num" val="15"/>
        <color theme="9" tint="0.39997558519241921"/>
        <color rgb="FFFFEB84"/>
        <color rgb="FFFFCCCC"/>
      </colorScale>
    </cfRule>
  </conditionalFormatting>
  <conditionalFormatting sqref="BB56:BF56">
    <cfRule type="cellIs" dxfId="983" priority="172" operator="greaterThanOrEqual">
      <formula>9</formula>
    </cfRule>
    <cfRule type="cellIs" dxfId="982" priority="173" operator="between">
      <formula>7</formula>
      <formula>9</formula>
    </cfRule>
    <cfRule type="cellIs" dxfId="981" priority="174" operator="lessThan">
      <formula>7</formula>
    </cfRule>
  </conditionalFormatting>
  <conditionalFormatting sqref="W56:X56 AH56 T56 AC56 AK56:AL56 AN56 AP56:AR56 AT56">
    <cfRule type="cellIs" dxfId="980" priority="171" operator="equal">
      <formula>0</formula>
    </cfRule>
  </conditionalFormatting>
  <conditionalFormatting sqref="W56:X56 AH56 T56 AC56 AK56:AL56 AN56 AP56:AR56 AT56">
    <cfRule type="cellIs" dxfId="979" priority="170" operator="equal">
      <formula>1</formula>
    </cfRule>
  </conditionalFormatting>
  <conditionalFormatting sqref="F79">
    <cfRule type="cellIs" dxfId="978" priority="163" operator="greaterThanOrEqual">
      <formula>2</formula>
    </cfRule>
    <cfRule type="cellIs" dxfId="977" priority="164" operator="equal">
      <formula>1</formula>
    </cfRule>
    <cfRule type="cellIs" dxfId="976" priority="168" operator="equal">
      <formula>0</formula>
    </cfRule>
  </conditionalFormatting>
  <conditionalFormatting sqref="G79">
    <cfRule type="cellIs" dxfId="975" priority="160" operator="greaterThan">
      <formula>20</formula>
    </cfRule>
    <cfRule type="cellIs" dxfId="974" priority="161" operator="between">
      <formula>16</formula>
      <formula>20</formula>
    </cfRule>
    <cfRule type="cellIs" dxfId="973" priority="162" operator="between">
      <formula>5</formula>
      <formula>15</formula>
    </cfRule>
    <cfRule type="cellIs" dxfId="972" priority="167" operator="lessThan">
      <formula>5</formula>
    </cfRule>
  </conditionalFormatting>
  <conditionalFormatting sqref="AU79">
    <cfRule type="colorScale" priority="166">
      <colorScale>
        <cfvo type="num" val="0"/>
        <cfvo type="num" val="65"/>
        <cfvo type="num" val="100"/>
        <color rgb="FFFFCCCC"/>
        <color rgb="FFFFEB84"/>
        <color theme="9" tint="0.39997558519241921"/>
      </colorScale>
    </cfRule>
  </conditionalFormatting>
  <conditionalFormatting sqref="AV79:AX79">
    <cfRule type="colorScale" priority="165">
      <colorScale>
        <cfvo type="num" val="0"/>
        <cfvo type="num" val="8"/>
        <cfvo type="num" val="15"/>
        <color theme="9" tint="0.39997558519241921"/>
        <color rgb="FFFFEB84"/>
        <color rgb="FFFFCCCC"/>
      </colorScale>
    </cfRule>
  </conditionalFormatting>
  <conditionalFormatting sqref="BB79:BF79">
    <cfRule type="cellIs" dxfId="971" priority="155" operator="greaterThanOrEqual">
      <formula>9</formula>
    </cfRule>
    <cfRule type="cellIs" dxfId="970" priority="156" operator="between">
      <formula>7</formula>
      <formula>9</formula>
    </cfRule>
    <cfRule type="cellIs" dxfId="969" priority="157" operator="lessThan">
      <formula>7</formula>
    </cfRule>
  </conditionalFormatting>
  <conditionalFormatting sqref="AH79 W79:X79 T79 AC79 AK79:AL79 AN79 AP79:AR79 AT79">
    <cfRule type="cellIs" dxfId="968" priority="154" operator="equal">
      <formula>0</formula>
    </cfRule>
  </conditionalFormatting>
  <conditionalFormatting sqref="AH79 W79:X79 T79 AC79 AK79:AL79 AN79 AP79:AR79 AT79">
    <cfRule type="cellIs" dxfId="967" priority="153" operator="equal">
      <formula>1</formula>
    </cfRule>
  </conditionalFormatting>
  <conditionalFormatting sqref="F105">
    <cfRule type="cellIs" dxfId="966" priority="146" operator="greaterThanOrEqual">
      <formula>2</formula>
    </cfRule>
    <cfRule type="cellIs" dxfId="965" priority="147" operator="equal">
      <formula>1</formula>
    </cfRule>
    <cfRule type="cellIs" dxfId="964" priority="151" operator="equal">
      <formula>0</formula>
    </cfRule>
  </conditionalFormatting>
  <conditionalFormatting sqref="G105">
    <cfRule type="cellIs" dxfId="963" priority="143" operator="greaterThan">
      <formula>20</formula>
    </cfRule>
    <cfRule type="cellIs" dxfId="962" priority="144" operator="between">
      <formula>16</formula>
      <formula>20</formula>
    </cfRule>
    <cfRule type="cellIs" dxfId="961" priority="145" operator="between">
      <formula>5</formula>
      <formula>15</formula>
    </cfRule>
    <cfRule type="cellIs" dxfId="960" priority="150" operator="lessThan">
      <formula>5</formula>
    </cfRule>
  </conditionalFormatting>
  <conditionalFormatting sqref="AU105">
    <cfRule type="colorScale" priority="149">
      <colorScale>
        <cfvo type="num" val="0"/>
        <cfvo type="num" val="65"/>
        <cfvo type="num" val="100"/>
        <color rgb="FFFFCCCC"/>
        <color rgb="FFFFEB84"/>
        <color theme="9" tint="0.39997558519241921"/>
      </colorScale>
    </cfRule>
  </conditionalFormatting>
  <conditionalFormatting sqref="AV105:AX105">
    <cfRule type="colorScale" priority="148">
      <colorScale>
        <cfvo type="num" val="0"/>
        <cfvo type="num" val="8"/>
        <cfvo type="num" val="15"/>
        <color theme="9" tint="0.39997558519241921"/>
        <color rgb="FFFFEB84"/>
        <color rgb="FFFFCCCC"/>
      </colorScale>
    </cfRule>
  </conditionalFormatting>
  <conditionalFormatting sqref="BB105:BF105">
    <cfRule type="cellIs" dxfId="959" priority="138" operator="greaterThanOrEqual">
      <formula>9</formula>
    </cfRule>
    <cfRule type="cellIs" dxfId="958" priority="139" operator="between">
      <formula>7</formula>
      <formula>9</formula>
    </cfRule>
    <cfRule type="cellIs" dxfId="957" priority="140" operator="lessThan">
      <formula>7</formula>
    </cfRule>
  </conditionalFormatting>
  <conditionalFormatting sqref="W105:X105 AH105 T105 AC105 AK105:AL105 AN105 AP105:AR105 AT105">
    <cfRule type="cellIs" dxfId="956" priority="137" operator="equal">
      <formula>0</formula>
    </cfRule>
  </conditionalFormatting>
  <conditionalFormatting sqref="W105:X105 AH105 T105 AC105 AK105:AL105 AN105 AP105:AR105 AT105">
    <cfRule type="cellIs" dxfId="955" priority="136" operator="equal">
      <formula>1</formula>
    </cfRule>
  </conditionalFormatting>
  <conditionalFormatting sqref="F116">
    <cfRule type="cellIs" dxfId="954" priority="129" operator="greaterThanOrEqual">
      <formula>2</formula>
    </cfRule>
    <cfRule type="cellIs" dxfId="953" priority="130" operator="equal">
      <formula>1</formula>
    </cfRule>
    <cfRule type="cellIs" dxfId="952" priority="134" operator="equal">
      <formula>0</formula>
    </cfRule>
  </conditionalFormatting>
  <conditionalFormatting sqref="G116">
    <cfRule type="cellIs" dxfId="951" priority="126" operator="greaterThan">
      <formula>20</formula>
    </cfRule>
    <cfRule type="cellIs" dxfId="950" priority="127" operator="between">
      <formula>16</formula>
      <formula>20</formula>
    </cfRule>
    <cfRule type="cellIs" dxfId="949" priority="128" operator="between">
      <formula>5</formula>
      <formula>15</formula>
    </cfRule>
    <cfRule type="cellIs" dxfId="948" priority="133" operator="lessThan">
      <formula>5</formula>
    </cfRule>
  </conditionalFormatting>
  <conditionalFormatting sqref="AU116">
    <cfRule type="colorScale" priority="132">
      <colorScale>
        <cfvo type="num" val="0"/>
        <cfvo type="num" val="65"/>
        <cfvo type="num" val="100"/>
        <color rgb="FFFFCCCC"/>
        <color rgb="FFFFEB84"/>
        <color theme="9" tint="0.39997558519241921"/>
      </colorScale>
    </cfRule>
  </conditionalFormatting>
  <conditionalFormatting sqref="AV116:AX116">
    <cfRule type="colorScale" priority="131">
      <colorScale>
        <cfvo type="num" val="0"/>
        <cfvo type="num" val="8"/>
        <cfvo type="num" val="15"/>
        <color theme="9" tint="0.39997558519241921"/>
        <color rgb="FFFFEB84"/>
        <color rgb="FFFFCCCC"/>
      </colorScale>
    </cfRule>
  </conditionalFormatting>
  <conditionalFormatting sqref="BB116:BF116">
    <cfRule type="cellIs" dxfId="947" priority="121" operator="greaterThanOrEqual">
      <formula>9</formula>
    </cfRule>
    <cfRule type="cellIs" dxfId="946" priority="122" operator="between">
      <formula>7</formula>
      <formula>9</formula>
    </cfRule>
    <cfRule type="cellIs" dxfId="945" priority="123" operator="lessThan">
      <formula>7</formula>
    </cfRule>
  </conditionalFormatting>
  <conditionalFormatting sqref="AH116 W116:X116 T116 AK116:AL116 AC116 AN116 AP116:AR116 AT116">
    <cfRule type="cellIs" dxfId="944" priority="120" operator="equal">
      <formula>0</formula>
    </cfRule>
  </conditionalFormatting>
  <conditionalFormatting sqref="AH116 W116:X116 T116 AK116:AL116 AC116 AN116 AP116:AR116 AT116">
    <cfRule type="cellIs" dxfId="943" priority="119" operator="equal">
      <formula>1</formula>
    </cfRule>
  </conditionalFormatting>
  <conditionalFormatting sqref="F120">
    <cfRule type="cellIs" dxfId="942" priority="112" operator="greaterThanOrEqual">
      <formula>2</formula>
    </cfRule>
    <cfRule type="cellIs" dxfId="941" priority="113" operator="equal">
      <formula>1</formula>
    </cfRule>
    <cfRule type="cellIs" dxfId="940" priority="117" operator="equal">
      <formula>0</formula>
    </cfRule>
  </conditionalFormatting>
  <conditionalFormatting sqref="G120">
    <cfRule type="cellIs" dxfId="939" priority="109" operator="greaterThan">
      <formula>20</formula>
    </cfRule>
    <cfRule type="cellIs" dxfId="938" priority="110" operator="between">
      <formula>16</formula>
      <formula>20</formula>
    </cfRule>
    <cfRule type="cellIs" dxfId="937" priority="111" operator="between">
      <formula>5</formula>
      <formula>15</formula>
    </cfRule>
    <cfRule type="cellIs" dxfId="936" priority="116" operator="lessThan">
      <formula>5</formula>
    </cfRule>
  </conditionalFormatting>
  <conditionalFormatting sqref="AU120">
    <cfRule type="colorScale" priority="115">
      <colorScale>
        <cfvo type="num" val="0"/>
        <cfvo type="num" val="65"/>
        <cfvo type="num" val="100"/>
        <color rgb="FFFFCCCC"/>
        <color rgb="FFFFEB84"/>
        <color theme="9" tint="0.39997558519241921"/>
      </colorScale>
    </cfRule>
  </conditionalFormatting>
  <conditionalFormatting sqref="AV120:AX120">
    <cfRule type="colorScale" priority="114">
      <colorScale>
        <cfvo type="num" val="0"/>
        <cfvo type="num" val="8"/>
        <cfvo type="num" val="15"/>
        <color theme="9" tint="0.39997558519241921"/>
        <color rgb="FFFFEB84"/>
        <color rgb="FFFFCCCC"/>
      </colorScale>
    </cfRule>
  </conditionalFormatting>
  <conditionalFormatting sqref="BB120:BF120">
    <cfRule type="cellIs" dxfId="935" priority="104" operator="greaterThanOrEqual">
      <formula>9</formula>
    </cfRule>
    <cfRule type="cellIs" dxfId="934" priority="105" operator="between">
      <formula>7</formula>
      <formula>9</formula>
    </cfRule>
    <cfRule type="cellIs" dxfId="933" priority="106" operator="lessThan">
      <formula>7</formula>
    </cfRule>
  </conditionalFormatting>
  <conditionalFormatting sqref="AH120 W120:X120 T120 AK120:AL120 AC120 AN120 AP120:AR120 AT120">
    <cfRule type="cellIs" dxfId="932" priority="103" operator="equal">
      <formula>0</formula>
    </cfRule>
  </conditionalFormatting>
  <conditionalFormatting sqref="AH120 W120:X120 T120 AK120:AL120 AC120 AN120 AP120:AR120 AT120">
    <cfRule type="cellIs" dxfId="931" priority="102" operator="equal">
      <formula>1</formula>
    </cfRule>
  </conditionalFormatting>
  <conditionalFormatting sqref="F123">
    <cfRule type="cellIs" dxfId="930" priority="95" operator="greaterThanOrEqual">
      <formula>2</formula>
    </cfRule>
    <cfRule type="cellIs" dxfId="929" priority="96" operator="equal">
      <formula>1</formula>
    </cfRule>
    <cfRule type="cellIs" dxfId="928" priority="100" operator="equal">
      <formula>0</formula>
    </cfRule>
  </conditionalFormatting>
  <conditionalFormatting sqref="G123">
    <cfRule type="cellIs" dxfId="927" priority="92" operator="greaterThan">
      <formula>20</formula>
    </cfRule>
    <cfRule type="cellIs" dxfId="926" priority="93" operator="between">
      <formula>16</formula>
      <formula>20</formula>
    </cfRule>
    <cfRule type="cellIs" dxfId="925" priority="94" operator="between">
      <formula>5</formula>
      <formula>15</formula>
    </cfRule>
    <cfRule type="cellIs" dxfId="924" priority="99" operator="lessThan">
      <formula>5</formula>
    </cfRule>
  </conditionalFormatting>
  <conditionalFormatting sqref="AU123">
    <cfRule type="colorScale" priority="98">
      <colorScale>
        <cfvo type="num" val="0"/>
        <cfvo type="num" val="65"/>
        <cfvo type="num" val="100"/>
        <color rgb="FFFFCCCC"/>
        <color rgb="FFFFEB84"/>
        <color theme="9" tint="0.39997558519241921"/>
      </colorScale>
    </cfRule>
  </conditionalFormatting>
  <conditionalFormatting sqref="AV123:AX123">
    <cfRule type="colorScale" priority="97">
      <colorScale>
        <cfvo type="num" val="0"/>
        <cfvo type="num" val="8"/>
        <cfvo type="num" val="15"/>
        <color theme="9" tint="0.39997558519241921"/>
        <color rgb="FFFFEB84"/>
        <color rgb="FFFFCCCC"/>
      </colorScale>
    </cfRule>
  </conditionalFormatting>
  <conditionalFormatting sqref="BB123:BF123">
    <cfRule type="cellIs" dxfId="923" priority="87" operator="greaterThanOrEqual">
      <formula>9</formula>
    </cfRule>
    <cfRule type="cellIs" dxfId="922" priority="88" operator="between">
      <formula>7</formula>
      <formula>9</formula>
    </cfRule>
    <cfRule type="cellIs" dxfId="921" priority="89" operator="lessThan">
      <formula>7</formula>
    </cfRule>
  </conditionalFormatting>
  <conditionalFormatting sqref="W123:X123 AH123 T123 AK123:AL123 AC123 AN123 AP123:AR123 AT123">
    <cfRule type="cellIs" dxfId="920" priority="86" operator="equal">
      <formula>0</formula>
    </cfRule>
  </conditionalFormatting>
  <conditionalFormatting sqref="W123:X123 AH123 T123 AK123:AL123 AC123 AN123 AP123:AR123 AT123">
    <cfRule type="cellIs" dxfId="919" priority="85" operator="equal">
      <formula>1</formula>
    </cfRule>
  </conditionalFormatting>
  <conditionalFormatting sqref="D6:E125">
    <cfRule type="cellIs" dxfId="918" priority="83" operator="equal">
      <formula>0</formula>
    </cfRule>
  </conditionalFormatting>
  <conditionalFormatting sqref="D6:E125">
    <cfRule type="cellIs" dxfId="917" priority="82" operator="equal">
      <formula>1</formula>
    </cfRule>
  </conditionalFormatting>
  <conditionalFormatting sqref="AE6">
    <cfRule type="cellIs" dxfId="916" priority="81" operator="equal">
      <formula>0</formula>
    </cfRule>
  </conditionalFormatting>
  <conditionalFormatting sqref="AE6">
    <cfRule type="cellIs" dxfId="915" priority="80" operator="equal">
      <formula>1</formula>
    </cfRule>
  </conditionalFormatting>
  <conditionalFormatting sqref="AE7:AE126">
    <cfRule type="cellIs" dxfId="914" priority="79" operator="equal">
      <formula>0</formula>
    </cfRule>
  </conditionalFormatting>
  <conditionalFormatting sqref="AE7:AE126">
    <cfRule type="cellIs" dxfId="913" priority="78" operator="equal">
      <formula>1</formula>
    </cfRule>
  </conditionalFormatting>
  <conditionalFormatting sqref="P6:P125">
    <cfRule type="cellIs" dxfId="912" priority="77" operator="equal">
      <formula>0</formula>
    </cfRule>
  </conditionalFormatting>
  <conditionalFormatting sqref="P6:P125">
    <cfRule type="cellIs" dxfId="911" priority="76" operator="equal">
      <formula>1</formula>
    </cfRule>
  </conditionalFormatting>
  <conditionalFormatting sqref="AG6:AT6 AH7:AH55 AK7:AL55 AN7:AN55 AP7:AR55 AT7:AT55 AG7:AG126 AI7:AI126 AM7:AM126 AO7:AO126 AS7:AS126">
    <cfRule type="cellIs" dxfId="910" priority="75" operator="equal">
      <formula>0</formula>
    </cfRule>
  </conditionalFormatting>
  <conditionalFormatting sqref="AG6:AT6 AH7:AH55 AK7:AL55 AN7:AN55 AP7:AR55 AT7:AT55 AG7:AG126 AI7:AI126 AM7:AM126 AO7:AO126 AS7:AS126">
    <cfRule type="cellIs" dxfId="909" priority="74" operator="equal">
      <formula>1</formula>
    </cfRule>
  </conditionalFormatting>
  <conditionalFormatting sqref="W6:Y6 Q6:U6 T7:T55 AA6:AD6 W7:X55 AC7:AC55 R7:R126 U7:U126 Y7:Y126 AA7:AB126 AD7:AD126">
    <cfRule type="cellIs" dxfId="908" priority="73" operator="equal">
      <formula>0</formula>
    </cfRule>
  </conditionalFormatting>
  <conditionalFormatting sqref="W6:Y6 Q6:U6 T7:T55 AA6:AD6 W7:X55 AC7:AC55 R7:R126 U7:U126 Y7:Y126 AA7:AB126 AD7:AD126">
    <cfRule type="cellIs" dxfId="907" priority="72" operator="equal">
      <formula>1</formula>
    </cfRule>
  </conditionalFormatting>
  <conditionalFormatting sqref="BA6">
    <cfRule type="cellIs" dxfId="906" priority="71" operator="equal">
      <formula>0</formula>
    </cfRule>
  </conditionalFormatting>
  <conditionalFormatting sqref="BA6">
    <cfRule type="cellIs" dxfId="905" priority="70" operator="equal">
      <formula>1</formula>
    </cfRule>
  </conditionalFormatting>
  <conditionalFormatting sqref="BA7:BA115">
    <cfRule type="cellIs" dxfId="904" priority="69" operator="equal">
      <formula>0</formula>
    </cfRule>
  </conditionalFormatting>
  <conditionalFormatting sqref="BA7:BA115">
    <cfRule type="cellIs" dxfId="903" priority="68" operator="equal">
      <formula>1</formula>
    </cfRule>
  </conditionalFormatting>
  <conditionalFormatting sqref="V6">
    <cfRule type="cellIs" dxfId="902" priority="67" operator="equal">
      <formula>0</formula>
    </cfRule>
  </conditionalFormatting>
  <conditionalFormatting sqref="V6">
    <cfRule type="cellIs" dxfId="901" priority="66" operator="equal">
      <formula>1</formula>
    </cfRule>
  </conditionalFormatting>
  <conditionalFormatting sqref="Z6:Z126">
    <cfRule type="cellIs" dxfId="900" priority="61" operator="equal">
      <formula>0</formula>
    </cfRule>
  </conditionalFormatting>
  <conditionalFormatting sqref="Z6:Z126">
    <cfRule type="cellIs" dxfId="899" priority="60" operator="equal">
      <formula>1</formula>
    </cfRule>
  </conditionalFormatting>
  <conditionalFormatting sqref="V7:V126">
    <cfRule type="cellIs" dxfId="898" priority="63" operator="equal">
      <formula>0</formula>
    </cfRule>
  </conditionalFormatting>
  <conditionalFormatting sqref="V7:V126">
    <cfRule type="cellIs" dxfId="897" priority="62" operator="equal">
      <formula>1</formula>
    </cfRule>
  </conditionalFormatting>
  <conditionalFormatting sqref="Z6:Z126">
    <cfRule type="cellIs" dxfId="896" priority="57" operator="equal">
      <formula>0</formula>
    </cfRule>
  </conditionalFormatting>
  <conditionalFormatting sqref="Z6:Z126">
    <cfRule type="cellIs" dxfId="895" priority="56" operator="equal">
      <formula>1</formula>
    </cfRule>
  </conditionalFormatting>
  <conditionalFormatting sqref="AJ7:AJ126">
    <cfRule type="cellIs" dxfId="894" priority="40" operator="equal">
      <formula>1</formula>
    </cfRule>
  </conditionalFormatting>
  <conditionalFormatting sqref="AJ7:AJ126">
    <cfRule type="cellIs" dxfId="893" priority="41" operator="equal">
      <formula>0</formula>
    </cfRule>
  </conditionalFormatting>
  <conditionalFormatting sqref="BA116:BA125">
    <cfRule type="cellIs" dxfId="892" priority="38" operator="equal">
      <formula>1</formula>
    </cfRule>
  </conditionalFormatting>
  <conditionalFormatting sqref="BA116:BA125">
    <cfRule type="cellIs" dxfId="891" priority="39" operator="equal">
      <formula>0</formula>
    </cfRule>
  </conditionalFormatting>
  <conditionalFormatting sqref="AZ6:AZ125">
    <cfRule type="cellIs" dxfId="890" priority="37" operator="equal">
      <formula>0</formula>
    </cfRule>
  </conditionalFormatting>
  <conditionalFormatting sqref="AZ6:AZ125">
    <cfRule type="cellIs" dxfId="889" priority="36" operator="equal">
      <formula>1</formula>
    </cfRule>
  </conditionalFormatting>
  <conditionalFormatting sqref="AY6:AY13">
    <cfRule type="cellIs" dxfId="888" priority="35" operator="equal">
      <formula>0</formula>
    </cfRule>
  </conditionalFormatting>
  <conditionalFormatting sqref="AY6:AY13">
    <cfRule type="cellIs" dxfId="887" priority="34" operator="equal">
      <formula>1</formula>
    </cfRule>
  </conditionalFormatting>
  <conditionalFormatting sqref="AY14:AY15">
    <cfRule type="cellIs" dxfId="886" priority="33" operator="equal">
      <formula>0</formula>
    </cfRule>
  </conditionalFormatting>
  <conditionalFormatting sqref="AY14:AY15">
    <cfRule type="cellIs" dxfId="885" priority="32" operator="equal">
      <formula>1</formula>
    </cfRule>
  </conditionalFormatting>
  <conditionalFormatting sqref="AY17:AY20">
    <cfRule type="cellIs" dxfId="884" priority="31" operator="equal">
      <formula>0</formula>
    </cfRule>
  </conditionalFormatting>
  <conditionalFormatting sqref="AY17:AY20">
    <cfRule type="cellIs" dxfId="883" priority="30" operator="equal">
      <formula>1</formula>
    </cfRule>
  </conditionalFormatting>
  <conditionalFormatting sqref="AY21:AY24">
    <cfRule type="cellIs" dxfId="882" priority="29" operator="equal">
      <formula>0</formula>
    </cfRule>
  </conditionalFormatting>
  <conditionalFormatting sqref="AY21:AY24">
    <cfRule type="cellIs" dxfId="881" priority="28" operator="equal">
      <formula>1</formula>
    </cfRule>
  </conditionalFormatting>
  <conditionalFormatting sqref="AY25:AY40">
    <cfRule type="cellIs" dxfId="880" priority="27" operator="equal">
      <formula>0</formula>
    </cfRule>
  </conditionalFormatting>
  <conditionalFormatting sqref="AY25:AY40">
    <cfRule type="cellIs" dxfId="879" priority="26" operator="equal">
      <formula>1</formula>
    </cfRule>
  </conditionalFormatting>
  <conditionalFormatting sqref="AY41:AY48">
    <cfRule type="cellIs" dxfId="878" priority="25" operator="equal">
      <formula>0</formula>
    </cfRule>
  </conditionalFormatting>
  <conditionalFormatting sqref="AY41:AY48">
    <cfRule type="cellIs" dxfId="877" priority="24" operator="equal">
      <formula>1</formula>
    </cfRule>
  </conditionalFormatting>
  <conditionalFormatting sqref="AY49:AY57">
    <cfRule type="cellIs" dxfId="876" priority="23" operator="equal">
      <formula>0</formula>
    </cfRule>
  </conditionalFormatting>
  <conditionalFormatting sqref="AY49:AY57">
    <cfRule type="cellIs" dxfId="875" priority="22" operator="equal">
      <formula>1</formula>
    </cfRule>
  </conditionalFormatting>
  <conditionalFormatting sqref="AY70:AY90">
    <cfRule type="cellIs" dxfId="874" priority="21" operator="equal">
      <formula>0</formula>
    </cfRule>
  </conditionalFormatting>
  <conditionalFormatting sqref="AY70:AY90">
    <cfRule type="cellIs" dxfId="873" priority="20" operator="equal">
      <formula>1</formula>
    </cfRule>
  </conditionalFormatting>
  <conditionalFormatting sqref="AY111:AY115">
    <cfRule type="cellIs" dxfId="872" priority="19" operator="equal">
      <formula>0</formula>
    </cfRule>
  </conditionalFormatting>
  <conditionalFormatting sqref="AY111:AY115">
    <cfRule type="cellIs" dxfId="871" priority="18" operator="equal">
      <formula>1</formula>
    </cfRule>
  </conditionalFormatting>
  <conditionalFormatting sqref="AY116:AY124">
    <cfRule type="cellIs" dxfId="870" priority="17" operator="equal">
      <formula>0</formula>
    </cfRule>
  </conditionalFormatting>
  <conditionalFormatting sqref="AY116:AY124">
    <cfRule type="cellIs" dxfId="869" priority="16" operator="equal">
      <formula>1</formula>
    </cfRule>
  </conditionalFormatting>
  <conditionalFormatting sqref="AY125">
    <cfRule type="cellIs" dxfId="868" priority="15" operator="equal">
      <formula>0</formula>
    </cfRule>
  </conditionalFormatting>
  <conditionalFormatting sqref="AY125">
    <cfRule type="cellIs" dxfId="867" priority="14" operator="equal">
      <formula>1</formula>
    </cfRule>
  </conditionalFormatting>
  <conditionalFormatting sqref="N6:N125">
    <cfRule type="cellIs" dxfId="866" priority="12" operator="equal">
      <formula>1</formula>
    </cfRule>
    <cfRule type="cellIs" dxfId="865" priority="13" operator="notEqual">
      <formula>1</formula>
    </cfRule>
  </conditionalFormatting>
  <conditionalFormatting sqref="O6:O125">
    <cfRule type="cellIs" dxfId="864" priority="11" operator="equal">
      <formula>0</formula>
    </cfRule>
  </conditionalFormatting>
  <conditionalFormatting sqref="O6:O125">
    <cfRule type="cellIs" dxfId="863" priority="10" operator="equal">
      <formula>1</formula>
    </cfRule>
  </conditionalFormatting>
  <conditionalFormatting sqref="Q7:Q126 S7:S126">
    <cfRule type="cellIs" dxfId="862" priority="9" operator="equal">
      <formula>0</formula>
    </cfRule>
  </conditionalFormatting>
  <conditionalFormatting sqref="Q7:Q126 S7:S126">
    <cfRule type="cellIs" dxfId="861"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F56">
    <cfRule type="cellIs" dxfId="860" priority="3" operator="equal">
      <formula>0</formula>
    </cfRule>
    <cfRule type="colorScale" priority="4">
      <colorScale>
        <cfvo type="num" val="1"/>
        <cfvo type="num" val="3"/>
        <cfvo type="num" val="5"/>
        <color theme="9" tint="0.39997558519241921"/>
        <color rgb="FFFFEB84"/>
        <color rgb="FFFFCCCC"/>
      </colorScale>
    </cfRule>
  </conditionalFormatting>
  <conditionalFormatting sqref="AF57:AF126">
    <cfRule type="cellIs" dxfId="85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106:AY126 D6:E126 Y6:AE126 O6:V126 AZ6:BA126 AY6:AY92 AG6:AT126">
      <formula1>0</formula1>
      <formula2>1</formula2>
    </dataValidation>
    <dataValidation type="time" operator="greaterThanOrEqual" allowBlank="1" showInputMessage="1" showErrorMessage="1" sqref="BH6:BH126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 bestFit="1" customWidth="1"/>
    <col min="5" max="5" width="5" bestFit="1" customWidth="1"/>
    <col min="6" max="6" width="3.7265625" bestFit="1" customWidth="1"/>
    <col min="7" max="7" width="6" bestFit="1" customWidth="1"/>
    <col min="8" max="8" width="5" bestFit="1" customWidth="1"/>
    <col min="9" max="9" width="4.7265625" customWidth="1"/>
    <col min="10" max="10" width="6" bestFit="1" customWidth="1"/>
    <col min="11" max="11" width="3.7265625" customWidth="1"/>
    <col min="12" max="12" width="4.453125" customWidth="1"/>
    <col min="13" max="13" width="4" customWidth="1"/>
    <col min="14" max="14" width="5" customWidth="1"/>
    <col min="15" max="17" width="3.7265625" bestFit="1" customWidth="1"/>
    <col min="18" max="18" width="4" bestFit="1" customWidth="1"/>
    <col min="19" max="19" width="4.26953125" bestFit="1" customWidth="1"/>
    <col min="20" max="20" width="3.7265625" bestFit="1" customWidth="1"/>
    <col min="21" max="22" width="4" bestFit="1" customWidth="1"/>
    <col min="23" max="23" width="3.7265625" bestFit="1" customWidth="1"/>
    <col min="24" max="24" width="4.26953125" bestFit="1" customWidth="1"/>
    <col min="25" max="25" width="3.7265625" bestFit="1" customWidth="1"/>
    <col min="26" max="26" width="4" bestFit="1" customWidth="1"/>
    <col min="27" max="27" width="3.7265625" bestFit="1" customWidth="1"/>
    <col min="28" max="28" width="4" bestFit="1" customWidth="1"/>
    <col min="29" max="30" width="3.7265625" bestFit="1" customWidth="1"/>
    <col min="31" max="32" width="4" bestFit="1" customWidth="1"/>
    <col min="33" max="37" width="3.7265625" bestFit="1" customWidth="1"/>
    <col min="38" max="53" width="3.7265625" customWidth="1"/>
    <col min="54" max="55" width="3.7265625" bestFit="1" customWidth="1"/>
    <col min="56" max="57" width="3.7265625" customWidth="1"/>
    <col min="58" max="58" width="3.7265625" bestFit="1" customWidth="1"/>
    <col min="59" max="59" width="4.4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130</v>
      </c>
      <c r="E2" s="8">
        <f>SUM(G6:G202)</f>
        <v>2232</v>
      </c>
      <c r="F2" s="8">
        <f>IF(D2=0,0,E2/D2)</f>
        <v>17.169230769230769</v>
      </c>
      <c r="G2" s="8">
        <f>SUM(I6:I202)</f>
        <v>11843</v>
      </c>
      <c r="H2" s="8">
        <f>SUM(J6:J202)</f>
        <v>3841</v>
      </c>
      <c r="I2" s="8">
        <f>IF(E2=0,0,H2/E2)</f>
        <v>1.7208781362007168</v>
      </c>
      <c r="J2" s="8">
        <f>SUM(L6:L202)</f>
        <v>10827</v>
      </c>
      <c r="K2" s="8">
        <f>IF(E2=0,0,J2/E2)</f>
        <v>4.850806451612903</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49.586776859504134</v>
      </c>
      <c r="Z2" s="8">
        <f t="shared" si="1"/>
        <v>92.561983471074385</v>
      </c>
      <c r="AA2" s="8">
        <f t="shared" si="1"/>
        <v>92.561983471074385</v>
      </c>
      <c r="AB2" s="8">
        <f t="shared" si="1"/>
        <v>100</v>
      </c>
      <c r="AC2" s="8">
        <f t="shared" si="1"/>
        <v>99.173553719008268</v>
      </c>
      <c r="AD2" s="8">
        <f t="shared" si="1"/>
        <v>93.388429752066116</v>
      </c>
      <c r="AE2" s="8">
        <f t="shared" si="1"/>
        <v>100</v>
      </c>
      <c r="AF2" s="8">
        <f>SUM(AF6:AF202)</f>
        <v>329</v>
      </c>
      <c r="AG2" s="8">
        <f t="shared" ref="AG2:AT2" si="2">IF($C$2=0,0,COUNTIF(AG6:AG202,1)/$C$2*100)</f>
        <v>82.644628099173559</v>
      </c>
      <c r="AH2" s="8">
        <f t="shared" si="2"/>
        <v>94.214876033057848</v>
      </c>
      <c r="AI2" s="8">
        <f t="shared" si="2"/>
        <v>70.247933884297524</v>
      </c>
      <c r="AJ2" s="8">
        <f t="shared" si="2"/>
        <v>97.52066115702479</v>
      </c>
      <c r="AK2" s="8">
        <f t="shared" si="2"/>
        <v>74.380165289256198</v>
      </c>
      <c r="AL2" s="8">
        <f t="shared" si="2"/>
        <v>99.173553719008268</v>
      </c>
      <c r="AM2" s="8">
        <f t="shared" si="2"/>
        <v>71.900826446281002</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43.82194044665016</v>
      </c>
      <c r="AV2">
        <f>IF(E2=0,0,(0.39*F2)+(11.8*I2)-15.59)</f>
        <v>11.412362007168458</v>
      </c>
      <c r="AW2">
        <f>IF(E2=0,0,((0.0588*K2*100)-(0.296*(D2/E2)*100)-15.8))</f>
        <v>10.998727598566305</v>
      </c>
      <c r="AX2">
        <f>IF(G2=0,0,(4.71*K2)+(0.5*F2)-21.43)</f>
        <v>10.001913771712161</v>
      </c>
      <c r="AY2" s="8">
        <f>IF($C$2=0,0,COUNTIF(AY6:AY202,1)/$C$2*100)</f>
        <v>91.735537190082653</v>
      </c>
      <c r="AZ2" s="8">
        <f>IF($C$2=0,0,COUNTIF(AZ6:AZ202,1)/$C$2*100)</f>
        <v>100</v>
      </c>
      <c r="BA2" s="8">
        <f>IF($C$2=0,0,COUNTIF(BA6:BA202,1)/$C$2*100)</f>
        <v>100</v>
      </c>
      <c r="BB2" s="8">
        <v>7</v>
      </c>
      <c r="BC2" s="8">
        <v>9</v>
      </c>
      <c r="BD2" s="8">
        <v>11.4</v>
      </c>
      <c r="BE2" s="8">
        <v>5</v>
      </c>
      <c r="BF2" s="8">
        <v>8.5</v>
      </c>
      <c r="BG2">
        <f>IF(E2=0,0,AF2/E2*1000)</f>
        <v>147.40143369175627</v>
      </c>
      <c r="BH2" s="10">
        <f>E2/200/24/60</f>
        <v>7.7500000000000008E-3</v>
      </c>
      <c r="BI2" s="10">
        <f>IF($C$2=0,0,BH2/$C$2)</f>
        <v>6.4049586776859506E-5</v>
      </c>
      <c r="BJ2" s="8">
        <f>IF($C$2=0,0,D2/$C$2)</f>
        <v>1.0743801652892562</v>
      </c>
      <c r="BK2" s="8">
        <f>IF($C$2=0,0,E2/$C$2)</f>
        <v>18.446280991735538</v>
      </c>
      <c r="BL2" s="8">
        <f>IF($C$2=0,0,AF2/$C$2)</f>
        <v>2.71900826446281</v>
      </c>
      <c r="BM2" s="8">
        <f>(0.5*W2)+(0.5*X2)</f>
        <v>78.512396694214871</v>
      </c>
      <c r="BN2" s="8">
        <f>IF(C2=0,0,J2/G2*100)</f>
        <v>91.421092628556949</v>
      </c>
      <c r="BO2" s="8">
        <f>'[1]EVS advEARS'!$P$2</f>
        <v>54.173204812075021</v>
      </c>
      <c r="BP2" s="28">
        <v>58.8</v>
      </c>
      <c r="BQ2" s="8">
        <v>8.8000000000000007</v>
      </c>
      <c r="BR2" s="8">
        <v>10</v>
      </c>
      <c r="BS2" s="8">
        <v>8.4</v>
      </c>
      <c r="BT2" s="8">
        <v>8.6</v>
      </c>
      <c r="BU2" s="8">
        <v>10</v>
      </c>
      <c r="BV2" s="8">
        <v>3.4097</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0.60688574098528369</v>
      </c>
      <c r="H3" s="8">
        <f>IFERROR(_xlfn.F.TEST(H6:H126,'EVS free'!H6:H115),1)</f>
        <v>0.8051348249335829</v>
      </c>
      <c r="I3" s="8">
        <f>IFERROR(_xlfn.F.TEST(I6:I126,'EVS free'!I6:I115),1)</f>
        <v>0.93923842638659505</v>
      </c>
      <c r="J3" s="8">
        <f>IFERROR(_xlfn.F.TEST(J6:J126,'EVS free'!J6:J115),1)</f>
        <v>0.70136138833596751</v>
      </c>
      <c r="K3" s="8">
        <f>IFERROR(_xlfn.F.TEST(K6:K126,'EVS free'!K6:K115),1)</f>
        <v>0.65715769492228693</v>
      </c>
      <c r="L3" s="8">
        <f>IFERROR(_xlfn.F.TEST(L6:L126,'EVS free'!L6:L115),1)</f>
        <v>0.74839874354211944</v>
      </c>
      <c r="M3" s="8">
        <f>IFERROR(_xlfn.F.TEST(M6:M126,'EVS free'!M6:M115),1)</f>
        <v>0.57592613571162232</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0.93682360055489478</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4.3711462350159248E-2</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0.50140662949989356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0.67432165806114996</v>
      </c>
      <c r="AV3" s="8">
        <f>IFERROR(_xlfn.F.TEST(AV6:AV126,'EVS free'!AV6:AV115),1)</f>
        <v>0.84749692035911761</v>
      </c>
      <c r="AW3" s="8">
        <f>IFERROR(_xlfn.F.TEST(AW6:AW126,'EVS free'!AW6:AW115),1)</f>
        <v>0.64662360283140263</v>
      </c>
      <c r="AX3" s="8">
        <f>IFERROR(_xlfn.F.TEST(AX6:AX126,'EVS free'!AX6:AX115),1)</f>
        <v>0.76983678245809639</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0.10666171527411507</v>
      </c>
      <c r="BH3" s="8">
        <f>IFERROR(_xlfn.F.TEST(BH6:BH126,'EVS free'!BH6:BH115),1)</f>
        <v>0.60688574098528869</v>
      </c>
      <c r="BI3" s="10"/>
    </row>
    <row r="4" spans="1:74" s="8" customFormat="1">
      <c r="A4" s="54"/>
      <c r="B4" s="8" t="s">
        <v>75</v>
      </c>
      <c r="D4" s="8">
        <f>IFERROR(_xlfn.T.TEST(D6:D126,'EVS free'!D6:D115,2,3),1)</f>
        <v>1</v>
      </c>
      <c r="E4" s="8">
        <f>IFERROR(_xlfn.T.TEST(E6:E126,'EVS free'!E6:E115,2,3),1)</f>
        <v>1</v>
      </c>
      <c r="F4" s="8">
        <f>IFERROR(_xlfn.T.TEST(F6:F126,'EVS free'!F6:F115,2,3),1)</f>
        <v>0.11386247621454307</v>
      </c>
      <c r="G4" s="8">
        <f>IFERROR(_xlfn.T.TEST(G6:G126,'EVS free'!G6:G115,2,3),1)</f>
        <v>9.616594660709224E-2</v>
      </c>
      <c r="H4" s="8">
        <f>IFERROR(_xlfn.T.TEST(H6:H126,'EVS free'!H6:H115,2,3),1)</f>
        <v>0.40103389364166631</v>
      </c>
      <c r="I4" s="8">
        <f>IFERROR(_xlfn.T.TEST(I6:I126,'EVS free'!I6:I115,2,3),1)</f>
        <v>0.71061596794652115</v>
      </c>
      <c r="J4" s="8">
        <f>IFERROR(_xlfn.T.TEST(J6:J126,'EVS free'!J6:J115,2,3),1)</f>
        <v>0.15668139829650862</v>
      </c>
      <c r="K4" s="8">
        <f>IFERROR(_xlfn.T.TEST(K6:K126,'EVS free'!K6:K115,2,3),1)</f>
        <v>0.53531859778830015</v>
      </c>
      <c r="L4" s="8">
        <f>IFERROR(_xlfn.T.TEST(L6:L126,'EVS free'!L6:L115,2,3),1)</f>
        <v>0.16458909822028944</v>
      </c>
      <c r="M4" s="8">
        <f>IFERROR(_xlfn.T.TEST(M6:M126,'EVS free'!M6:M115,2,3),1)</f>
        <v>0.53683852600446502</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0.36733489864975499</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0.35572001206363957</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0.31932272386442201</v>
      </c>
      <c r="AM4" s="8">
        <f>IFERROR(_xlfn.T.TEST(AM6:AM126,'EVS free'!AM6:AM115,2,3),1)</f>
        <v>0.23301877576087682</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0.74800126872351302</v>
      </c>
      <c r="AV4" s="8">
        <f>IFERROR(_xlfn.T.TEST(AV6:AV126,'EVS free'!AV6:AV115,2,3),1)</f>
        <v>0.90262239052249271</v>
      </c>
      <c r="AW4" s="8">
        <f>IFERROR(_xlfn.T.TEST(AW6:AW126,'EVS free'!AW6:AW115,2,3),1)</f>
        <v>0.34593988164009848</v>
      </c>
      <c r="AX4" s="8">
        <f>IFERROR(_xlfn.T.TEST(AX6:AX126,'EVS free'!AX6:AX115,2,3),1)</f>
        <v>0.84948516339210856</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0.76204604899816997</v>
      </c>
      <c r="BH4" s="8">
        <f>IFERROR(_xlfn.T.TEST(BH6:BH126,'EVS free'!BH6:BH115,2,3),1)</f>
        <v>9.6165946607093739E-2</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v>1</v>
      </c>
      <c r="B6" s="2" t="s">
        <v>1085</v>
      </c>
      <c r="C6" s="16" t="s">
        <v>146</v>
      </c>
      <c r="D6">
        <v>1</v>
      </c>
      <c r="E6">
        <v>1</v>
      </c>
      <c r="F6">
        <f>IF(B6="",0,(LEN(B6)-LEN(SUBSTITUTE(B6,". ","."))+1))</f>
        <v>1</v>
      </c>
      <c r="G6">
        <f>IF(B6="",0,LEN(B6)-LEN(SUBSTITUTE(B6," ",""))+1)</f>
        <v>12</v>
      </c>
      <c r="H6">
        <f>IF(F6=0,0,G6/F6)</f>
        <v>12</v>
      </c>
      <c r="I6">
        <f>LEN(B6)</f>
        <v>88</v>
      </c>
      <c r="J6">
        <f>'[1]EVS advEARS'!$C2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advEARS'!$E2</f>
        <v>1</v>
      </c>
      <c r="S6">
        <v>1</v>
      </c>
      <c r="T6">
        <f t="shared" ref="T6:T69" si="3">QUOTIENT((Q6+R6+S6),3)</f>
        <v>1</v>
      </c>
      <c r="U6">
        <f>'[1]EVS advEARS'!$F2</f>
        <v>1</v>
      </c>
      <c r="V6">
        <v>1</v>
      </c>
      <c r="W6">
        <f t="shared" ref="W6:W69" si="4">QUOTIENT((P6+T6),2)</f>
        <v>1</v>
      </c>
      <c r="X6">
        <f t="shared" ref="X6:X69" si="5">IF(U6=1,1,IF(V6=1,1,0))</f>
        <v>1</v>
      </c>
      <c r="Y6">
        <f>'[1]EVS advEARS'!$D2</f>
        <v>1</v>
      </c>
      <c r="Z6">
        <f>'[1]EVS advEARS'!$G2</f>
        <v>1</v>
      </c>
      <c r="AA6">
        <f>'[1]EVS advEARS'!$H2</f>
        <v>1</v>
      </c>
      <c r="AB6">
        <f>'[1]EVS advEARS'!$I2</f>
        <v>1</v>
      </c>
      <c r="AC6">
        <v>1</v>
      </c>
      <c r="AD6">
        <f>'[1]EVS advEARS'!$J2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advEARS'!$K2</f>
        <v>1</v>
      </c>
      <c r="AH6">
        <f t="shared" ref="AH6:AH69" si="6">IF(G6&gt;0,IF((LEN(B6)-LEN(SUBSTITUTE(B6,"/","")))&gt;0,0,1),0)</f>
        <v>1</v>
      </c>
      <c r="AI6">
        <f>'[1]EVS advEARS'!$L2</f>
        <v>1</v>
      </c>
      <c r="AJ6">
        <v>1</v>
      </c>
      <c r="AK6">
        <f t="shared" ref="AK6:AK69" si="7">IF(G6&gt;0,IF(((LEN(B6)-LEN(SUBSTITUTE(B6,"(","")))+(LEN(B6)-LEN(SUBSTITUTE(B6,")","")))+(LEN(B6)-LEN(SUBSTITUTE(B6,"[","")))+(LEN(B6)-LEN(SUBSTITUTE(B6,"]","")))+(LEN(B6)-LEN(SUBSTITUTE(B6,"{","")))+(LEN(B6)-LEN(SUBSTITUTE(B6,"}",""))))&gt;0,0,1),0)</f>
        <v>0</v>
      </c>
      <c r="AL6">
        <v>1</v>
      </c>
      <c r="AM6">
        <f>'[1]EVS advEARS'!$M2</f>
        <v>1</v>
      </c>
      <c r="AN6">
        <v>1</v>
      </c>
      <c r="AO6">
        <f>'[1]EVS advEARS'!$N2</f>
        <v>1</v>
      </c>
      <c r="AP6">
        <v>1</v>
      </c>
      <c r="AQ6">
        <v>1</v>
      </c>
      <c r="AR6">
        <v>1</v>
      </c>
      <c r="AS6">
        <f>'[1]EVS advEARS'!$O2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29">
      <c r="A7" t="s">
        <v>320</v>
      </c>
      <c r="B7" s="2" t="s">
        <v>1086</v>
      </c>
      <c r="C7" s="16" t="s">
        <v>146</v>
      </c>
      <c r="D7">
        <v>1</v>
      </c>
      <c r="E7">
        <v>1</v>
      </c>
      <c r="F7">
        <f t="shared" ref="F7:F70" si="8">IF(B7="",0,(LEN(B7)-LEN(SUBSTITUTE(B7,". ","."))+1))</f>
        <v>1</v>
      </c>
      <c r="G7">
        <f t="shared" ref="G7:G70" si="9">IF(B7="",0,LEN(B7)-LEN(SUBSTITUTE(B7," ",""))+1)</f>
        <v>6</v>
      </c>
      <c r="H7">
        <f t="shared" ref="H7:H70" si="10">IF(F7=0,0,G7/F7)</f>
        <v>6</v>
      </c>
      <c r="I7">
        <f t="shared" ref="I7:I49" si="11">LEN(B7)</f>
        <v>29</v>
      </c>
      <c r="J7">
        <f>'[1]EVS advEARS'!$C3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advEARS'!$E3</f>
        <v>1</v>
      </c>
      <c r="S7">
        <v>1</v>
      </c>
      <c r="T7">
        <f t="shared" si="3"/>
        <v>1</v>
      </c>
      <c r="U7">
        <f>'[1]EVS advEARS'!$F3</f>
        <v>1</v>
      </c>
      <c r="V7">
        <v>1</v>
      </c>
      <c r="W7">
        <f t="shared" si="4"/>
        <v>1</v>
      </c>
      <c r="X7">
        <f t="shared" si="5"/>
        <v>1</v>
      </c>
      <c r="Y7">
        <f>'[1]EVS advEARS'!$D3</f>
        <v>0</v>
      </c>
      <c r="Z7">
        <f>'[1]EVS advEARS'!$G3</f>
        <v>1</v>
      </c>
      <c r="AA7">
        <f>'[1]EVS advEARS'!$H3</f>
        <v>1</v>
      </c>
      <c r="AB7">
        <f>'[1]EVS advEARS'!$I3</f>
        <v>1</v>
      </c>
      <c r="AC7">
        <v>1</v>
      </c>
      <c r="AD7">
        <f>'[1]EVS advEARS'!$J3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advEARS'!$K3</f>
        <v>1</v>
      </c>
      <c r="AH7">
        <f t="shared" si="6"/>
        <v>1</v>
      </c>
      <c r="AI7">
        <f>'[1]EVS advEARS'!$L3</f>
        <v>1</v>
      </c>
      <c r="AJ7">
        <v>1</v>
      </c>
      <c r="AK7">
        <f t="shared" si="7"/>
        <v>1</v>
      </c>
      <c r="AL7">
        <v>1</v>
      </c>
      <c r="AM7">
        <f>'[1]EVS advEARS'!$M3</f>
        <v>1</v>
      </c>
      <c r="AN7">
        <v>1</v>
      </c>
      <c r="AO7">
        <f>'[1]EVS advEARS'!$N3</f>
        <v>1</v>
      </c>
      <c r="AP7">
        <v>1</v>
      </c>
      <c r="AQ7">
        <v>1</v>
      </c>
      <c r="AR7">
        <v>1</v>
      </c>
      <c r="AS7">
        <f>'[1]EVS advEARS'!$O3</f>
        <v>1</v>
      </c>
      <c r="AT7">
        <v>1</v>
      </c>
      <c r="AU7">
        <f t="shared" ref="AU7:AU70" si="16">IF(G7=0,0,(206.835-(84.6*(K7))-(1.015*(H7))))</f>
        <v>87.945000000000022</v>
      </c>
      <c r="AV7">
        <f t="shared" ref="AV7:AV70" si="17">IF(G7=0,0,(0.39*H7)+(11.8*K7)-15.59)</f>
        <v>2.4833333333333343</v>
      </c>
      <c r="AW7">
        <f t="shared" ref="AW7:AW49"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29">
      <c r="A8" t="s">
        <v>322</v>
      </c>
      <c r="B8" s="2" t="s">
        <v>1087</v>
      </c>
      <c r="C8" s="16" t="s">
        <v>146</v>
      </c>
      <c r="D8">
        <v>1</v>
      </c>
      <c r="E8">
        <v>1</v>
      </c>
      <c r="F8">
        <f t="shared" si="8"/>
        <v>1</v>
      </c>
      <c r="G8">
        <f t="shared" si="9"/>
        <v>9</v>
      </c>
      <c r="H8">
        <f t="shared" si="10"/>
        <v>9</v>
      </c>
      <c r="I8">
        <f t="shared" si="11"/>
        <v>48</v>
      </c>
      <c r="J8">
        <f>'[1]EVS advEARS'!$C4</f>
        <v>14</v>
      </c>
      <c r="K8">
        <f t="shared" si="12"/>
        <v>1.5555555555555556</v>
      </c>
      <c r="L8">
        <f t="shared" si="13"/>
        <v>37</v>
      </c>
      <c r="M8">
        <f t="shared" si="14"/>
        <v>4.1111111111111107</v>
      </c>
      <c r="N8">
        <v>0</v>
      </c>
      <c r="O8">
        <v>1</v>
      </c>
      <c r="P8">
        <v>1</v>
      </c>
      <c r="Q8">
        <v>1</v>
      </c>
      <c r="R8">
        <f>'[1]EVS advEARS'!$E4</f>
        <v>1</v>
      </c>
      <c r="S8">
        <v>1</v>
      </c>
      <c r="T8">
        <f t="shared" si="3"/>
        <v>1</v>
      </c>
      <c r="U8">
        <f>'[1]EVS advEARS'!$F4</f>
        <v>1</v>
      </c>
      <c r="V8">
        <v>1</v>
      </c>
      <c r="W8">
        <f t="shared" si="4"/>
        <v>1</v>
      </c>
      <c r="X8">
        <f t="shared" si="5"/>
        <v>1</v>
      </c>
      <c r="Y8">
        <f>'[1]EVS advEARS'!$D4</f>
        <v>1</v>
      </c>
      <c r="Z8">
        <f>'[1]EVS advEARS'!$G4</f>
        <v>1</v>
      </c>
      <c r="AA8">
        <f>'[1]EVS advEARS'!$H4</f>
        <v>1</v>
      </c>
      <c r="AB8">
        <f>'[1]EVS advEARS'!$I4</f>
        <v>1</v>
      </c>
      <c r="AC8">
        <v>1</v>
      </c>
      <c r="AD8">
        <f>'[1]EVS advEARS'!$J4</f>
        <v>1</v>
      </c>
      <c r="AE8">
        <v>1</v>
      </c>
      <c r="AF8">
        <f t="shared" si="15"/>
        <v>3</v>
      </c>
      <c r="AG8">
        <f>'[1]EVS advEARS'!$K4</f>
        <v>1</v>
      </c>
      <c r="AH8">
        <f t="shared" si="6"/>
        <v>1</v>
      </c>
      <c r="AI8">
        <f>'[1]EVS advEARS'!$L4</f>
        <v>1</v>
      </c>
      <c r="AJ8">
        <v>1</v>
      </c>
      <c r="AK8">
        <f t="shared" si="7"/>
        <v>0</v>
      </c>
      <c r="AL8">
        <v>1</v>
      </c>
      <c r="AM8">
        <f>'[1]EVS advEARS'!$M4</f>
        <v>1</v>
      </c>
      <c r="AN8">
        <v>1</v>
      </c>
      <c r="AO8">
        <f>'[1]EVS advEARS'!$N4</f>
        <v>1</v>
      </c>
      <c r="AP8">
        <v>1</v>
      </c>
      <c r="AQ8">
        <v>1</v>
      </c>
      <c r="AR8">
        <v>1</v>
      </c>
      <c r="AS8">
        <f>'[1]EVS advEARS'!$O4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c r="BK8" s="10"/>
      <c r="BL8" s="10"/>
    </row>
    <row r="9" spans="1:74" ht="29">
      <c r="A9" t="s">
        <v>324</v>
      </c>
      <c r="B9" s="2" t="s">
        <v>1088</v>
      </c>
      <c r="C9" s="16" t="s">
        <v>146</v>
      </c>
      <c r="D9">
        <v>1</v>
      </c>
      <c r="E9">
        <v>1</v>
      </c>
      <c r="F9">
        <f t="shared" si="8"/>
        <v>1</v>
      </c>
      <c r="G9">
        <f t="shared" si="9"/>
        <v>6</v>
      </c>
      <c r="H9">
        <f t="shared" si="10"/>
        <v>6</v>
      </c>
      <c r="I9">
        <f t="shared" si="11"/>
        <v>35</v>
      </c>
      <c r="J9">
        <f>'[1]EVS advEARS'!$C5</f>
        <v>9</v>
      </c>
      <c r="K9">
        <f t="shared" si="12"/>
        <v>1.5</v>
      </c>
      <c r="L9">
        <f t="shared" si="13"/>
        <v>29</v>
      </c>
      <c r="M9">
        <f t="shared" si="14"/>
        <v>4.833333333333333</v>
      </c>
      <c r="N9">
        <v>0</v>
      </c>
      <c r="O9">
        <v>1</v>
      </c>
      <c r="P9">
        <v>1</v>
      </c>
      <c r="Q9">
        <v>1</v>
      </c>
      <c r="R9">
        <f>'[1]EVS advEARS'!$E5</f>
        <v>0</v>
      </c>
      <c r="S9">
        <v>1</v>
      </c>
      <c r="T9">
        <f t="shared" si="3"/>
        <v>0</v>
      </c>
      <c r="U9">
        <f>'[1]EVS advEARS'!$F5</f>
        <v>1</v>
      </c>
      <c r="V9">
        <v>1</v>
      </c>
      <c r="W9">
        <f t="shared" si="4"/>
        <v>0</v>
      </c>
      <c r="X9">
        <f t="shared" si="5"/>
        <v>1</v>
      </c>
      <c r="Y9">
        <f>'[1]EVS advEARS'!$D5</f>
        <v>0</v>
      </c>
      <c r="Z9">
        <f>'[1]EVS advEARS'!$G5</f>
        <v>1</v>
      </c>
      <c r="AA9">
        <f>'[1]EVS advEARS'!$H5</f>
        <v>1</v>
      </c>
      <c r="AB9">
        <f>'[1]EVS advEARS'!$I5</f>
        <v>1</v>
      </c>
      <c r="AC9">
        <v>1</v>
      </c>
      <c r="AD9">
        <f>'[1]EVS advEARS'!$J5</f>
        <v>1</v>
      </c>
      <c r="AE9">
        <v>1</v>
      </c>
      <c r="AF9">
        <f t="shared" si="15"/>
        <v>1</v>
      </c>
      <c r="AG9">
        <f>'[1]EVS advEARS'!$K5</f>
        <v>1</v>
      </c>
      <c r="AH9">
        <f t="shared" si="6"/>
        <v>1</v>
      </c>
      <c r="AI9">
        <f>'[1]EVS advEARS'!$L5</f>
        <v>1</v>
      </c>
      <c r="AJ9">
        <v>1</v>
      </c>
      <c r="AK9">
        <f t="shared" si="7"/>
        <v>1</v>
      </c>
      <c r="AL9">
        <v>1</v>
      </c>
      <c r="AM9">
        <f>'[1]EVS advEARS'!$M5</f>
        <v>1</v>
      </c>
      <c r="AN9">
        <v>1</v>
      </c>
      <c r="AO9">
        <f>'[1]EVS advEARS'!$N5</f>
        <v>1</v>
      </c>
      <c r="AP9">
        <v>1</v>
      </c>
      <c r="AQ9">
        <v>1</v>
      </c>
      <c r="AR9">
        <v>1</v>
      </c>
      <c r="AS9">
        <f>'[1]EVS advEARS'!$O5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row>
    <row r="10" spans="1:74" ht="29">
      <c r="A10" t="s">
        <v>326</v>
      </c>
      <c r="B10" s="2" t="s">
        <v>1089</v>
      </c>
      <c r="C10" s="16" t="s">
        <v>146</v>
      </c>
      <c r="D10">
        <v>1</v>
      </c>
      <c r="E10">
        <v>1</v>
      </c>
      <c r="F10">
        <f t="shared" si="8"/>
        <v>1</v>
      </c>
      <c r="G10">
        <f t="shared" si="9"/>
        <v>13</v>
      </c>
      <c r="H10">
        <f t="shared" si="10"/>
        <v>13</v>
      </c>
      <c r="I10">
        <f t="shared" si="11"/>
        <v>68</v>
      </c>
      <c r="J10">
        <f>'[1]EVS advEARS'!$C6</f>
        <v>18</v>
      </c>
      <c r="K10">
        <f t="shared" si="12"/>
        <v>1.3846153846153846</v>
      </c>
      <c r="L10">
        <f t="shared" si="13"/>
        <v>53</v>
      </c>
      <c r="M10">
        <f t="shared" si="14"/>
        <v>4.0769230769230766</v>
      </c>
      <c r="N10">
        <v>0</v>
      </c>
      <c r="O10">
        <v>1</v>
      </c>
      <c r="P10">
        <v>1</v>
      </c>
      <c r="Q10">
        <v>1</v>
      </c>
      <c r="R10">
        <f>'[1]EVS advEARS'!$E6</f>
        <v>1</v>
      </c>
      <c r="S10">
        <v>1</v>
      </c>
      <c r="T10">
        <f t="shared" si="3"/>
        <v>1</v>
      </c>
      <c r="U10">
        <f>'[1]EVS advEARS'!$F6</f>
        <v>1</v>
      </c>
      <c r="V10">
        <v>1</v>
      </c>
      <c r="W10">
        <f t="shared" si="4"/>
        <v>1</v>
      </c>
      <c r="X10">
        <f t="shared" si="5"/>
        <v>1</v>
      </c>
      <c r="Y10">
        <f>'[1]EVS advEARS'!$D6</f>
        <v>0</v>
      </c>
      <c r="Z10">
        <f>'[1]EVS advEARS'!$G6</f>
        <v>1</v>
      </c>
      <c r="AA10">
        <f>'[1]EVS advEARS'!$H6</f>
        <v>1</v>
      </c>
      <c r="AB10">
        <f>'[1]EVS advEARS'!$I6</f>
        <v>1</v>
      </c>
      <c r="AC10">
        <v>1</v>
      </c>
      <c r="AD10">
        <f>'[1]EVS advEARS'!$J6</f>
        <v>1</v>
      </c>
      <c r="AE10">
        <v>1</v>
      </c>
      <c r="AF10">
        <f t="shared" si="15"/>
        <v>3</v>
      </c>
      <c r="AG10">
        <f>'[1]EVS advEARS'!$K6</f>
        <v>1</v>
      </c>
      <c r="AH10">
        <f t="shared" si="6"/>
        <v>1</v>
      </c>
      <c r="AI10">
        <f>'[1]EVS advEARS'!$L6</f>
        <v>0</v>
      </c>
      <c r="AJ10">
        <v>1</v>
      </c>
      <c r="AK10">
        <f t="shared" si="7"/>
        <v>0</v>
      </c>
      <c r="AL10">
        <v>1</v>
      </c>
      <c r="AM10">
        <f>'[1]EVS advEARS'!$M6</f>
        <v>1</v>
      </c>
      <c r="AN10">
        <v>1</v>
      </c>
      <c r="AO10">
        <f>'[1]EVS advEARS'!$N6</f>
        <v>1</v>
      </c>
      <c r="AP10">
        <v>1</v>
      </c>
      <c r="AQ10">
        <v>1</v>
      </c>
      <c r="AR10">
        <v>1</v>
      </c>
      <c r="AS10">
        <f>'[1]EVS advEARS'!$O6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29">
      <c r="A11">
        <v>2</v>
      </c>
      <c r="B11" s="2" t="s">
        <v>1090</v>
      </c>
      <c r="C11" s="16" t="s">
        <v>146</v>
      </c>
      <c r="D11">
        <v>1</v>
      </c>
      <c r="E11">
        <v>1</v>
      </c>
      <c r="F11">
        <f t="shared" si="8"/>
        <v>1</v>
      </c>
      <c r="G11">
        <f t="shared" si="9"/>
        <v>12</v>
      </c>
      <c r="H11">
        <f t="shared" si="10"/>
        <v>12</v>
      </c>
      <c r="I11">
        <f t="shared" si="11"/>
        <v>54</v>
      </c>
      <c r="J11">
        <f>'[1]EVS advEARS'!$C7</f>
        <v>13</v>
      </c>
      <c r="K11">
        <f t="shared" si="12"/>
        <v>1.0833333333333333</v>
      </c>
      <c r="L11">
        <f t="shared" si="13"/>
        <v>42</v>
      </c>
      <c r="M11">
        <f t="shared" si="14"/>
        <v>3.5</v>
      </c>
      <c r="N11">
        <v>0</v>
      </c>
      <c r="O11">
        <v>1</v>
      </c>
      <c r="P11">
        <v>1</v>
      </c>
      <c r="Q11">
        <v>1</v>
      </c>
      <c r="R11">
        <f>'[1]EVS advEARS'!$E7</f>
        <v>1</v>
      </c>
      <c r="S11">
        <v>1</v>
      </c>
      <c r="T11">
        <f t="shared" si="3"/>
        <v>1</v>
      </c>
      <c r="U11">
        <f>'[1]EVS advEARS'!$F7</f>
        <v>1</v>
      </c>
      <c r="V11">
        <v>1</v>
      </c>
      <c r="W11">
        <f t="shared" si="4"/>
        <v>1</v>
      </c>
      <c r="X11">
        <f t="shared" si="5"/>
        <v>1</v>
      </c>
      <c r="Y11">
        <f>'[1]EVS advEARS'!$D7</f>
        <v>0</v>
      </c>
      <c r="Z11">
        <f>'[1]EVS advEARS'!$G7</f>
        <v>0</v>
      </c>
      <c r="AA11">
        <f>'[1]EVS advEARS'!$H7</f>
        <v>1</v>
      </c>
      <c r="AB11">
        <f>'[1]EVS advEARS'!$I7</f>
        <v>1</v>
      </c>
      <c r="AC11">
        <v>1</v>
      </c>
      <c r="AD11">
        <f>'[1]EVS advEARS'!$J7</f>
        <v>1</v>
      </c>
      <c r="AE11">
        <v>1</v>
      </c>
      <c r="AF11">
        <f t="shared" si="15"/>
        <v>1</v>
      </c>
      <c r="AG11">
        <f>'[1]EVS advEARS'!$K7</f>
        <v>1</v>
      </c>
      <c r="AH11">
        <f t="shared" si="6"/>
        <v>1</v>
      </c>
      <c r="AI11">
        <f>'[1]EVS advEARS'!$L7</f>
        <v>1</v>
      </c>
      <c r="AJ11">
        <v>1</v>
      </c>
      <c r="AK11">
        <f t="shared" si="7"/>
        <v>1</v>
      </c>
      <c r="AL11">
        <v>1</v>
      </c>
      <c r="AM11">
        <f>'[1]EVS advEARS'!$M7</f>
        <v>1</v>
      </c>
      <c r="AN11">
        <v>1</v>
      </c>
      <c r="AO11">
        <f>'[1]EVS advEARS'!$N7</f>
        <v>1</v>
      </c>
      <c r="AP11">
        <v>1</v>
      </c>
      <c r="AQ11">
        <v>1</v>
      </c>
      <c r="AR11">
        <v>1</v>
      </c>
      <c r="AS11">
        <f>'[1]EVS advEARS'!$O7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43.5">
      <c r="A12">
        <v>3</v>
      </c>
      <c r="B12" s="2" t="s">
        <v>1091</v>
      </c>
      <c r="C12" s="16" t="s">
        <v>146</v>
      </c>
      <c r="D12">
        <v>1</v>
      </c>
      <c r="E12">
        <v>1</v>
      </c>
      <c r="F12">
        <f t="shared" si="8"/>
        <v>1</v>
      </c>
      <c r="G12">
        <f t="shared" si="9"/>
        <v>16</v>
      </c>
      <c r="H12">
        <f t="shared" si="10"/>
        <v>16</v>
      </c>
      <c r="I12">
        <f t="shared" si="11"/>
        <v>96</v>
      </c>
      <c r="J12">
        <f>'[1]EVS advEARS'!$C8</f>
        <v>30</v>
      </c>
      <c r="K12">
        <f t="shared" si="12"/>
        <v>1.875</v>
      </c>
      <c r="L12">
        <f t="shared" si="13"/>
        <v>80</v>
      </c>
      <c r="M12">
        <f t="shared" si="14"/>
        <v>5</v>
      </c>
      <c r="N12">
        <v>1</v>
      </c>
      <c r="O12">
        <v>1</v>
      </c>
      <c r="P12">
        <v>1</v>
      </c>
      <c r="Q12">
        <v>1</v>
      </c>
      <c r="R12">
        <f>'[1]EVS advEARS'!$E8</f>
        <v>1</v>
      </c>
      <c r="S12">
        <v>1</v>
      </c>
      <c r="T12">
        <f t="shared" si="3"/>
        <v>1</v>
      </c>
      <c r="U12">
        <f>'[1]EVS advEARS'!$F8</f>
        <v>1</v>
      </c>
      <c r="V12">
        <v>1</v>
      </c>
      <c r="W12">
        <f t="shared" si="4"/>
        <v>1</v>
      </c>
      <c r="X12">
        <f t="shared" si="5"/>
        <v>1</v>
      </c>
      <c r="Y12">
        <f>'[1]EVS advEARS'!$D8</f>
        <v>0</v>
      </c>
      <c r="Z12">
        <f>'[1]EVS advEARS'!$G8</f>
        <v>1</v>
      </c>
      <c r="AA12">
        <f>'[1]EVS advEARS'!$H8</f>
        <v>0</v>
      </c>
      <c r="AB12">
        <f>'[1]EVS advEARS'!$I8</f>
        <v>1</v>
      </c>
      <c r="AC12">
        <v>1</v>
      </c>
      <c r="AD12">
        <f>'[1]EVS advEARS'!$J8</f>
        <v>1</v>
      </c>
      <c r="AE12">
        <v>1</v>
      </c>
      <c r="AF12">
        <f t="shared" si="15"/>
        <v>1</v>
      </c>
      <c r="AG12">
        <f>'[1]EVS advEARS'!$K8</f>
        <v>1</v>
      </c>
      <c r="AH12">
        <f t="shared" si="6"/>
        <v>1</v>
      </c>
      <c r="AI12">
        <f>'[1]EVS advEARS'!$L8</f>
        <v>1</v>
      </c>
      <c r="AJ12">
        <v>1</v>
      </c>
      <c r="AK12">
        <f t="shared" si="7"/>
        <v>1</v>
      </c>
      <c r="AL12">
        <v>1</v>
      </c>
      <c r="AM12">
        <f>'[1]EVS advEARS'!$M8</f>
        <v>1</v>
      </c>
      <c r="AN12">
        <v>1</v>
      </c>
      <c r="AO12">
        <f>'[1]EVS advEARS'!$N8</f>
        <v>1</v>
      </c>
      <c r="AP12">
        <v>1</v>
      </c>
      <c r="AQ12">
        <v>1</v>
      </c>
      <c r="AR12">
        <v>1</v>
      </c>
      <c r="AS12">
        <f>'[1]EVS advEARS'!$O8</f>
        <v>1</v>
      </c>
      <c r="AT12">
        <v>1</v>
      </c>
      <c r="AU12">
        <f t="shared" si="16"/>
        <v>31.97000000000001</v>
      </c>
      <c r="AV12">
        <f t="shared" si="17"/>
        <v>12.775000000000002</v>
      </c>
      <c r="AW12">
        <f t="shared" si="18"/>
        <v>12.117499999999996</v>
      </c>
      <c r="AX12">
        <f t="shared" si="19"/>
        <v>10.120000000000001</v>
      </c>
      <c r="AY12">
        <v>1</v>
      </c>
      <c r="AZ12">
        <v>1</v>
      </c>
      <c r="BA12">
        <v>1</v>
      </c>
      <c r="BG12">
        <f t="shared" si="20"/>
        <v>62.5</v>
      </c>
      <c r="BH12" s="10">
        <f t="shared" si="21"/>
        <v>5.5555555555555558E-5</v>
      </c>
    </row>
    <row r="13" spans="1:74" ht="43.5">
      <c r="A13">
        <v>4</v>
      </c>
      <c r="B13" s="2" t="s">
        <v>1092</v>
      </c>
      <c r="C13" s="16" t="s">
        <v>146</v>
      </c>
      <c r="D13">
        <v>1</v>
      </c>
      <c r="E13">
        <v>1</v>
      </c>
      <c r="F13">
        <f t="shared" si="8"/>
        <v>1</v>
      </c>
      <c r="G13">
        <f t="shared" si="9"/>
        <v>17</v>
      </c>
      <c r="H13">
        <f t="shared" si="10"/>
        <v>17</v>
      </c>
      <c r="I13">
        <f t="shared" si="11"/>
        <v>117</v>
      </c>
      <c r="J13">
        <f>'[1]EVS advEARS'!$C9</f>
        <v>33</v>
      </c>
      <c r="K13">
        <f t="shared" si="12"/>
        <v>1.9411764705882353</v>
      </c>
      <c r="L13">
        <f t="shared" si="13"/>
        <v>95</v>
      </c>
      <c r="M13">
        <f t="shared" si="14"/>
        <v>5.5882352941176467</v>
      </c>
      <c r="N13">
        <v>1</v>
      </c>
      <c r="O13">
        <v>1</v>
      </c>
      <c r="P13">
        <v>1</v>
      </c>
      <c r="Q13">
        <v>1</v>
      </c>
      <c r="R13">
        <f>'[1]EVS advEARS'!$E9</f>
        <v>0</v>
      </c>
      <c r="S13">
        <v>1</v>
      </c>
      <c r="T13">
        <f t="shared" si="3"/>
        <v>0</v>
      </c>
      <c r="U13">
        <f>'[1]EVS advEARS'!$F9</f>
        <v>1</v>
      </c>
      <c r="V13">
        <v>1</v>
      </c>
      <c r="W13">
        <f t="shared" si="4"/>
        <v>0</v>
      </c>
      <c r="X13">
        <f t="shared" si="5"/>
        <v>1</v>
      </c>
      <c r="Y13">
        <f>'[1]EVS advEARS'!$D9</f>
        <v>0</v>
      </c>
      <c r="Z13">
        <f>'[1]EVS advEARS'!$G9</f>
        <v>1</v>
      </c>
      <c r="AA13">
        <f>'[1]EVS advEARS'!$H9</f>
        <v>1</v>
      </c>
      <c r="AB13">
        <f>'[1]EVS advEARS'!$I9</f>
        <v>1</v>
      </c>
      <c r="AC13">
        <v>1</v>
      </c>
      <c r="AD13">
        <f>'[1]EVS advEARS'!$J9</f>
        <v>1</v>
      </c>
      <c r="AE13">
        <v>1</v>
      </c>
      <c r="AF13">
        <f t="shared" si="15"/>
        <v>6</v>
      </c>
      <c r="AG13">
        <f>'[1]EVS advEARS'!$K9</f>
        <v>1</v>
      </c>
      <c r="AH13">
        <f t="shared" si="6"/>
        <v>1</v>
      </c>
      <c r="AI13">
        <f>'[1]EVS advEARS'!$L9</f>
        <v>1</v>
      </c>
      <c r="AJ13">
        <v>1</v>
      </c>
      <c r="AK13">
        <f t="shared" si="7"/>
        <v>0</v>
      </c>
      <c r="AL13">
        <v>1</v>
      </c>
      <c r="AM13">
        <f>'[1]EVS advEARS'!$M9</f>
        <v>1</v>
      </c>
      <c r="AN13">
        <v>1</v>
      </c>
      <c r="AO13">
        <f>'[1]EVS advEARS'!$N9</f>
        <v>1</v>
      </c>
      <c r="AP13">
        <v>1</v>
      </c>
      <c r="AQ13">
        <v>1</v>
      </c>
      <c r="AR13">
        <v>1</v>
      </c>
      <c r="AS13">
        <f>'[1]EVS advEARS'!$O9</f>
        <v>1</v>
      </c>
      <c r="AT13">
        <v>1</v>
      </c>
      <c r="AU13">
        <f t="shared" si="16"/>
        <v>25.356470588235307</v>
      </c>
      <c r="AV13">
        <f t="shared" si="17"/>
        <v>13.945882352941176</v>
      </c>
      <c r="AW13">
        <f t="shared" si="18"/>
        <v>17.392941176470583</v>
      </c>
      <c r="AX13">
        <f t="shared" si="19"/>
        <v>13.390588235294118</v>
      </c>
      <c r="AY13">
        <v>1</v>
      </c>
      <c r="AZ13">
        <v>1</v>
      </c>
      <c r="BA13">
        <v>1</v>
      </c>
      <c r="BG13">
        <f t="shared" si="20"/>
        <v>352.94117647058823</v>
      </c>
      <c r="BH13" s="10">
        <f t="shared" si="21"/>
        <v>5.902777777777778E-5</v>
      </c>
    </row>
    <row r="14" spans="1:74" ht="29">
      <c r="A14" t="s">
        <v>789</v>
      </c>
      <c r="B14" s="2" t="s">
        <v>1093</v>
      </c>
      <c r="C14" s="2" t="s">
        <v>166</v>
      </c>
      <c r="D14">
        <v>1</v>
      </c>
      <c r="E14">
        <v>1</v>
      </c>
      <c r="F14">
        <f t="shared" si="8"/>
        <v>1</v>
      </c>
      <c r="G14">
        <f t="shared" si="9"/>
        <v>14</v>
      </c>
      <c r="H14">
        <f t="shared" si="10"/>
        <v>14</v>
      </c>
      <c r="I14">
        <f t="shared" si="11"/>
        <v>64</v>
      </c>
      <c r="J14">
        <f>'[1]EVS advEARS'!$C10</f>
        <v>18</v>
      </c>
      <c r="K14">
        <f t="shared" si="12"/>
        <v>1.2857142857142858</v>
      </c>
      <c r="L14">
        <f t="shared" si="13"/>
        <v>49</v>
      </c>
      <c r="M14">
        <f t="shared" si="14"/>
        <v>3.5</v>
      </c>
      <c r="N14">
        <v>1</v>
      </c>
      <c r="O14">
        <v>1</v>
      </c>
      <c r="P14">
        <v>1</v>
      </c>
      <c r="Q14">
        <v>1</v>
      </c>
      <c r="R14">
        <f>'[1]EVS advEARS'!$E10</f>
        <v>1</v>
      </c>
      <c r="S14">
        <v>1</v>
      </c>
      <c r="T14">
        <f t="shared" si="3"/>
        <v>1</v>
      </c>
      <c r="U14">
        <f>'[1]EVS advEARS'!$F10</f>
        <v>1</v>
      </c>
      <c r="V14">
        <v>1</v>
      </c>
      <c r="W14">
        <f t="shared" si="4"/>
        <v>1</v>
      </c>
      <c r="X14">
        <f t="shared" si="5"/>
        <v>1</v>
      </c>
      <c r="Y14">
        <f>'[1]EVS advEARS'!$D10</f>
        <v>0</v>
      </c>
      <c r="Z14">
        <f>'[1]EVS advEARS'!$G10</f>
        <v>1</v>
      </c>
      <c r="AA14">
        <f>'[1]EVS advEARS'!$H10</f>
        <v>1</v>
      </c>
      <c r="AB14">
        <f>'[1]EVS advEARS'!$I10</f>
        <v>1</v>
      </c>
      <c r="AC14">
        <v>1</v>
      </c>
      <c r="AD14">
        <f>'[1]EVS advEARS'!$J10</f>
        <v>1</v>
      </c>
      <c r="AE14">
        <v>1</v>
      </c>
      <c r="AF14">
        <f t="shared" si="15"/>
        <v>2</v>
      </c>
      <c r="AG14">
        <f>'[1]EVS advEARS'!$K10</f>
        <v>0</v>
      </c>
      <c r="AH14">
        <f t="shared" si="6"/>
        <v>1</v>
      </c>
      <c r="AI14">
        <f>'[1]EVS advEARS'!$L10</f>
        <v>1</v>
      </c>
      <c r="AJ14">
        <v>1</v>
      </c>
      <c r="AK14">
        <f t="shared" si="7"/>
        <v>1</v>
      </c>
      <c r="AL14">
        <v>1</v>
      </c>
      <c r="AM14">
        <f>'[1]EVS advEARS'!$M10</f>
        <v>1</v>
      </c>
      <c r="AN14">
        <v>1</v>
      </c>
      <c r="AO14">
        <f>'[1]EVS advEARS'!$N10</f>
        <v>1</v>
      </c>
      <c r="AP14">
        <v>1</v>
      </c>
      <c r="AQ14">
        <v>1</v>
      </c>
      <c r="AR14">
        <v>1</v>
      </c>
      <c r="AS14">
        <f>'[1]EVS advEARS'!$O10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29">
      <c r="A15" t="s">
        <v>791</v>
      </c>
      <c r="B15" s="2" t="s">
        <v>1094</v>
      </c>
      <c r="C15" s="2" t="s">
        <v>166</v>
      </c>
      <c r="D15">
        <v>1</v>
      </c>
      <c r="E15">
        <v>1</v>
      </c>
      <c r="F15">
        <f t="shared" si="8"/>
        <v>1</v>
      </c>
      <c r="G15">
        <f t="shared" si="9"/>
        <v>14</v>
      </c>
      <c r="H15">
        <f t="shared" si="10"/>
        <v>14</v>
      </c>
      <c r="I15">
        <f t="shared" si="11"/>
        <v>68</v>
      </c>
      <c r="J15">
        <f>'[1]EVS advEARS'!$C11</f>
        <v>18</v>
      </c>
      <c r="K15">
        <f t="shared" si="12"/>
        <v>1.2857142857142858</v>
      </c>
      <c r="L15">
        <f t="shared" si="13"/>
        <v>53</v>
      </c>
      <c r="M15">
        <f t="shared" si="14"/>
        <v>3.7857142857142856</v>
      </c>
      <c r="N15">
        <v>1</v>
      </c>
      <c r="O15">
        <v>1</v>
      </c>
      <c r="P15">
        <v>1</v>
      </c>
      <c r="Q15">
        <v>1</v>
      </c>
      <c r="R15">
        <f>'[1]EVS advEARS'!$E11</f>
        <v>1</v>
      </c>
      <c r="S15">
        <v>1</v>
      </c>
      <c r="T15">
        <f t="shared" si="3"/>
        <v>1</v>
      </c>
      <c r="U15">
        <f>'[1]EVS advEARS'!$F11</f>
        <v>1</v>
      </c>
      <c r="V15">
        <v>1</v>
      </c>
      <c r="W15">
        <f t="shared" si="4"/>
        <v>1</v>
      </c>
      <c r="X15">
        <f t="shared" si="5"/>
        <v>1</v>
      </c>
      <c r="Y15">
        <f>'[1]EVS advEARS'!$D11</f>
        <v>0</v>
      </c>
      <c r="Z15">
        <f>'[1]EVS advEARS'!$G11</f>
        <v>1</v>
      </c>
      <c r="AA15">
        <f>'[1]EVS advEARS'!$H11</f>
        <v>1</v>
      </c>
      <c r="AB15">
        <f>'[1]EVS advEARS'!$I11</f>
        <v>1</v>
      </c>
      <c r="AC15">
        <v>1</v>
      </c>
      <c r="AD15">
        <f>'[1]EVS advEARS'!$J11</f>
        <v>1</v>
      </c>
      <c r="AE15">
        <v>1</v>
      </c>
      <c r="AF15">
        <f t="shared" si="15"/>
        <v>2</v>
      </c>
      <c r="AG15">
        <f>'[1]EVS advEARS'!$K11</f>
        <v>0</v>
      </c>
      <c r="AH15">
        <f t="shared" si="6"/>
        <v>1</v>
      </c>
      <c r="AI15">
        <f>'[1]EVS advEARS'!$L11</f>
        <v>1</v>
      </c>
      <c r="AJ15">
        <v>1</v>
      </c>
      <c r="AK15">
        <f t="shared" si="7"/>
        <v>1</v>
      </c>
      <c r="AL15">
        <v>1</v>
      </c>
      <c r="AM15">
        <f>'[1]EVS advEARS'!$M11</f>
        <v>1</v>
      </c>
      <c r="AN15">
        <v>1</v>
      </c>
      <c r="AO15">
        <f>'[1]EVS advEARS'!$N11</f>
        <v>1</v>
      </c>
      <c r="AP15">
        <v>1</v>
      </c>
      <c r="AQ15">
        <v>1</v>
      </c>
      <c r="AR15">
        <v>1</v>
      </c>
      <c r="AS15">
        <f>'[1]EVS advEARS'!$O11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59.5">
      <c r="A16">
        <v>5</v>
      </c>
      <c r="B16" s="2" t="s">
        <v>1297</v>
      </c>
      <c r="C16" s="16" t="s">
        <v>146</v>
      </c>
      <c r="D16">
        <v>1</v>
      </c>
      <c r="E16">
        <v>1</v>
      </c>
      <c r="F16">
        <f t="shared" si="8"/>
        <v>1</v>
      </c>
      <c r="G16">
        <f t="shared" si="9"/>
        <v>52</v>
      </c>
      <c r="H16">
        <f t="shared" si="10"/>
        <v>52</v>
      </c>
      <c r="I16">
        <f t="shared" si="11"/>
        <v>300</v>
      </c>
      <c r="J16">
        <f>'[1]EVS advEARS'!$C12</f>
        <v>84</v>
      </c>
      <c r="K16">
        <f t="shared" si="12"/>
        <v>1.6153846153846154</v>
      </c>
      <c r="L16">
        <f t="shared" si="13"/>
        <v>245</v>
      </c>
      <c r="M16">
        <f t="shared" si="14"/>
        <v>4.7115384615384617</v>
      </c>
      <c r="N16">
        <v>1</v>
      </c>
      <c r="O16">
        <v>1</v>
      </c>
      <c r="P16">
        <v>1</v>
      </c>
      <c r="Q16">
        <v>1</v>
      </c>
      <c r="R16">
        <f>'[1]EVS advEARS'!$E12</f>
        <v>0</v>
      </c>
      <c r="S16">
        <v>1</v>
      </c>
      <c r="T16">
        <f t="shared" si="3"/>
        <v>0</v>
      </c>
      <c r="U16">
        <f>'[1]EVS advEARS'!$F12</f>
        <v>0</v>
      </c>
      <c r="V16">
        <v>1</v>
      </c>
      <c r="W16">
        <f t="shared" si="4"/>
        <v>0</v>
      </c>
      <c r="X16">
        <f t="shared" si="5"/>
        <v>1</v>
      </c>
      <c r="Y16">
        <f>'[1]EVS advEARS'!$D12</f>
        <v>0</v>
      </c>
      <c r="Z16">
        <f>'[1]EVS advEARS'!$G12</f>
        <v>1</v>
      </c>
      <c r="AA16">
        <f>'[1]EVS advEARS'!$H12</f>
        <v>1</v>
      </c>
      <c r="AB16">
        <f>'[1]EVS advEARS'!$I12</f>
        <v>1</v>
      </c>
      <c r="AC16">
        <v>1</v>
      </c>
      <c r="AD16">
        <f>'[1]EVS advEARS'!$J12</f>
        <v>1</v>
      </c>
      <c r="AE16">
        <v>1</v>
      </c>
      <c r="AF16">
        <f t="shared" si="15"/>
        <v>5</v>
      </c>
      <c r="AG16">
        <f>'[1]EVS advEARS'!$K12</f>
        <v>1</v>
      </c>
      <c r="AH16">
        <f t="shared" si="6"/>
        <v>0</v>
      </c>
      <c r="AI16">
        <f>'[1]EVS advEARS'!$L12</f>
        <v>0</v>
      </c>
      <c r="AJ16">
        <v>1</v>
      </c>
      <c r="AK16">
        <f t="shared" si="7"/>
        <v>0</v>
      </c>
      <c r="AL16">
        <v>1</v>
      </c>
      <c r="AM16">
        <f>'[1]EVS advEARS'!$M12</f>
        <v>0</v>
      </c>
      <c r="AN16">
        <v>1</v>
      </c>
      <c r="AO16">
        <f>'[1]EVS advEARS'!$N12</f>
        <v>1</v>
      </c>
      <c r="AP16">
        <v>1</v>
      </c>
      <c r="AQ16">
        <v>1</v>
      </c>
      <c r="AR16">
        <v>1</v>
      </c>
      <c r="AS16">
        <f>'[1]EVS advEARS'!$O12</f>
        <v>1</v>
      </c>
      <c r="AT16">
        <v>1</v>
      </c>
      <c r="AU16">
        <f t="shared" si="16"/>
        <v>17.393461538461573</v>
      </c>
      <c r="AV16">
        <f t="shared" si="17"/>
        <v>23.751538461538463</v>
      </c>
      <c r="AW16">
        <f t="shared" si="18"/>
        <v>11.78692307692307</v>
      </c>
      <c r="AX16">
        <f t="shared" si="19"/>
        <v>26.761346153846155</v>
      </c>
      <c r="AY16">
        <v>0</v>
      </c>
      <c r="AZ16">
        <v>1</v>
      </c>
      <c r="BA16">
        <v>1</v>
      </c>
      <c r="BG16">
        <f t="shared" si="20"/>
        <v>96.15384615384616</v>
      </c>
      <c r="BH16" s="10">
        <f t="shared" si="21"/>
        <v>1.8055555555555557E-4</v>
      </c>
    </row>
    <row r="17" spans="1:60" ht="58">
      <c r="A17">
        <v>6</v>
      </c>
      <c r="B17" s="2" t="s">
        <v>1096</v>
      </c>
      <c r="C17" s="16" t="s">
        <v>146</v>
      </c>
      <c r="D17">
        <v>1</v>
      </c>
      <c r="E17">
        <v>1</v>
      </c>
      <c r="F17">
        <f t="shared" si="8"/>
        <v>1</v>
      </c>
      <c r="G17">
        <f t="shared" si="9"/>
        <v>21</v>
      </c>
      <c r="H17">
        <f t="shared" si="10"/>
        <v>21</v>
      </c>
      <c r="I17">
        <f t="shared" si="11"/>
        <v>132</v>
      </c>
      <c r="J17">
        <f>'[1]EVS advEARS'!$C13</f>
        <v>41</v>
      </c>
      <c r="K17">
        <f t="shared" si="12"/>
        <v>1.9523809523809523</v>
      </c>
      <c r="L17">
        <f t="shared" si="13"/>
        <v>111</v>
      </c>
      <c r="M17">
        <f t="shared" si="14"/>
        <v>5.2857142857142856</v>
      </c>
      <c r="N17">
        <v>1</v>
      </c>
      <c r="O17">
        <v>1</v>
      </c>
      <c r="P17">
        <v>1</v>
      </c>
      <c r="Q17">
        <v>0</v>
      </c>
      <c r="R17">
        <f>'[1]EVS advEARS'!$E13</f>
        <v>1</v>
      </c>
      <c r="S17">
        <v>1</v>
      </c>
      <c r="T17">
        <f t="shared" si="3"/>
        <v>0</v>
      </c>
      <c r="U17">
        <f>'[1]EVS advEARS'!$F13</f>
        <v>1</v>
      </c>
      <c r="V17">
        <v>1</v>
      </c>
      <c r="W17">
        <f t="shared" si="4"/>
        <v>0</v>
      </c>
      <c r="X17">
        <f t="shared" si="5"/>
        <v>1</v>
      </c>
      <c r="Y17">
        <f>'[1]EVS advEARS'!$D13</f>
        <v>1</v>
      </c>
      <c r="Z17">
        <f>'[1]EVS advEARS'!$G13</f>
        <v>1</v>
      </c>
      <c r="AA17">
        <f>'[1]EVS advEARS'!$H13</f>
        <v>1</v>
      </c>
      <c r="AB17">
        <f>'[1]EVS advEARS'!$I13</f>
        <v>1</v>
      </c>
      <c r="AC17">
        <v>1</v>
      </c>
      <c r="AD17">
        <f>'[1]EVS advEARS'!$J13</f>
        <v>1</v>
      </c>
      <c r="AE17">
        <v>1</v>
      </c>
      <c r="AF17">
        <f t="shared" si="15"/>
        <v>1</v>
      </c>
      <c r="AG17">
        <f>'[1]EVS advEARS'!$K13</f>
        <v>1</v>
      </c>
      <c r="AH17">
        <f t="shared" si="6"/>
        <v>1</v>
      </c>
      <c r="AI17">
        <f>'[1]EVS advEARS'!$L13</f>
        <v>0</v>
      </c>
      <c r="AJ17">
        <v>1</v>
      </c>
      <c r="AK17">
        <f t="shared" si="7"/>
        <v>1</v>
      </c>
      <c r="AL17">
        <v>1</v>
      </c>
      <c r="AM17">
        <f>'[1]EVS advEARS'!$M13</f>
        <v>1</v>
      </c>
      <c r="AN17">
        <v>1</v>
      </c>
      <c r="AO17">
        <f>'[1]EVS advEARS'!$N13</f>
        <v>1</v>
      </c>
      <c r="AP17">
        <v>1</v>
      </c>
      <c r="AQ17">
        <v>1</v>
      </c>
      <c r="AR17">
        <v>1</v>
      </c>
      <c r="AS17">
        <f>'[1]EVS advEARS'!$O13</f>
        <v>1</v>
      </c>
      <c r="AT17">
        <v>1</v>
      </c>
      <c r="AU17">
        <f t="shared" si="16"/>
        <v>20.348571428571461</v>
      </c>
      <c r="AV17">
        <f t="shared" si="17"/>
        <v>15.638095238095236</v>
      </c>
      <c r="AW17">
        <f t="shared" si="18"/>
        <v>14.150476190476191</v>
      </c>
      <c r="AX17">
        <f t="shared" si="19"/>
        <v>13.965714285714284</v>
      </c>
      <c r="AY17">
        <v>1</v>
      </c>
      <c r="AZ17">
        <v>1</v>
      </c>
      <c r="BA17">
        <v>1</v>
      </c>
      <c r="BG17">
        <f t="shared" si="20"/>
        <v>47.619047619047613</v>
      </c>
      <c r="BH17" s="10">
        <f t="shared" si="21"/>
        <v>7.2916666666666659E-5</v>
      </c>
    </row>
    <row r="18" spans="1:60" ht="43.5">
      <c r="A18">
        <v>7</v>
      </c>
      <c r="B18" s="2" t="s">
        <v>1097</v>
      </c>
      <c r="C18" s="16" t="s">
        <v>146</v>
      </c>
      <c r="D18">
        <v>1</v>
      </c>
      <c r="E18">
        <v>1</v>
      </c>
      <c r="F18">
        <f t="shared" si="8"/>
        <v>1</v>
      </c>
      <c r="G18">
        <f t="shared" si="9"/>
        <v>17</v>
      </c>
      <c r="H18">
        <f t="shared" si="10"/>
        <v>17</v>
      </c>
      <c r="I18">
        <f t="shared" si="11"/>
        <v>86</v>
      </c>
      <c r="J18">
        <f>'[1]EVS advEARS'!$C14</f>
        <v>25</v>
      </c>
      <c r="K18">
        <f t="shared" si="12"/>
        <v>1.4705882352941178</v>
      </c>
      <c r="L18">
        <f t="shared" si="13"/>
        <v>67</v>
      </c>
      <c r="M18">
        <f t="shared" si="14"/>
        <v>3.9411764705882355</v>
      </c>
      <c r="N18">
        <v>0</v>
      </c>
      <c r="O18">
        <v>1</v>
      </c>
      <c r="P18">
        <v>1</v>
      </c>
      <c r="Q18">
        <v>1</v>
      </c>
      <c r="R18">
        <f>'[1]EVS advEARS'!$E14</f>
        <v>1</v>
      </c>
      <c r="S18">
        <v>1</v>
      </c>
      <c r="T18">
        <f t="shared" si="3"/>
        <v>1</v>
      </c>
      <c r="U18">
        <f>'[1]EVS advEARS'!$F14</f>
        <v>1</v>
      </c>
      <c r="V18">
        <v>1</v>
      </c>
      <c r="W18">
        <f t="shared" si="4"/>
        <v>1</v>
      </c>
      <c r="X18">
        <f t="shared" si="5"/>
        <v>1</v>
      </c>
      <c r="Y18">
        <f>'[1]EVS advEARS'!$D14</f>
        <v>0</v>
      </c>
      <c r="Z18">
        <f>'[1]EVS advEARS'!$G14</f>
        <v>1</v>
      </c>
      <c r="AA18">
        <f>'[1]EVS advEARS'!$H14</f>
        <v>1</v>
      </c>
      <c r="AB18">
        <f>'[1]EVS advEARS'!$I14</f>
        <v>1</v>
      </c>
      <c r="AC18">
        <v>1</v>
      </c>
      <c r="AD18">
        <f>'[1]EVS advEARS'!$J14</f>
        <v>1</v>
      </c>
      <c r="AE18">
        <v>1</v>
      </c>
      <c r="AF18">
        <f t="shared" si="15"/>
        <v>3</v>
      </c>
      <c r="AG18">
        <f>'[1]EVS advEARS'!$K14</f>
        <v>1</v>
      </c>
      <c r="AH18">
        <f t="shared" si="6"/>
        <v>1</v>
      </c>
      <c r="AI18">
        <f>'[1]EVS advEARS'!$L14</f>
        <v>1</v>
      </c>
      <c r="AJ18">
        <v>1</v>
      </c>
      <c r="AK18">
        <f t="shared" si="7"/>
        <v>0</v>
      </c>
      <c r="AL18">
        <v>1</v>
      </c>
      <c r="AM18">
        <f>'[1]EVS advEARS'!$M14</f>
        <v>1</v>
      </c>
      <c r="AN18">
        <v>1</v>
      </c>
      <c r="AO18">
        <f>'[1]EVS advEARS'!$N14</f>
        <v>1</v>
      </c>
      <c r="AP18">
        <v>1</v>
      </c>
      <c r="AQ18">
        <v>1</v>
      </c>
      <c r="AR18">
        <v>1</v>
      </c>
      <c r="AS18">
        <f>'[1]EVS advEARS'!$O14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3.5">
      <c r="A19">
        <v>8</v>
      </c>
      <c r="B19" s="2" t="s">
        <v>1098</v>
      </c>
      <c r="C19" s="16" t="s">
        <v>146</v>
      </c>
      <c r="D19">
        <v>1</v>
      </c>
      <c r="E19">
        <v>1</v>
      </c>
      <c r="F19">
        <f t="shared" si="8"/>
        <v>1</v>
      </c>
      <c r="G19">
        <f t="shared" si="9"/>
        <v>14</v>
      </c>
      <c r="H19">
        <f t="shared" si="10"/>
        <v>14</v>
      </c>
      <c r="I19">
        <f t="shared" si="11"/>
        <v>76</v>
      </c>
      <c r="J19">
        <f>'[1]EVS advEARS'!$C15</f>
        <v>22</v>
      </c>
      <c r="K19">
        <f t="shared" si="12"/>
        <v>1.5714285714285714</v>
      </c>
      <c r="L19">
        <f t="shared" si="13"/>
        <v>62</v>
      </c>
      <c r="M19">
        <f t="shared" si="14"/>
        <v>4.4285714285714288</v>
      </c>
      <c r="N19">
        <v>0</v>
      </c>
      <c r="O19">
        <v>1</v>
      </c>
      <c r="P19">
        <v>1</v>
      </c>
      <c r="Q19">
        <v>1</v>
      </c>
      <c r="R19">
        <f>'[1]EVS advEARS'!$E15</f>
        <v>0</v>
      </c>
      <c r="S19">
        <v>1</v>
      </c>
      <c r="T19">
        <f t="shared" si="3"/>
        <v>0</v>
      </c>
      <c r="U19">
        <f>'[1]EVS advEARS'!$F15</f>
        <v>1</v>
      </c>
      <c r="V19">
        <v>1</v>
      </c>
      <c r="W19">
        <f t="shared" si="4"/>
        <v>0</v>
      </c>
      <c r="X19">
        <f t="shared" si="5"/>
        <v>1</v>
      </c>
      <c r="Y19">
        <f>'[1]EVS advEARS'!$D15</f>
        <v>0</v>
      </c>
      <c r="Z19">
        <f>'[1]EVS advEARS'!$G15</f>
        <v>1</v>
      </c>
      <c r="AA19">
        <f>'[1]EVS advEARS'!$H15</f>
        <v>1</v>
      </c>
      <c r="AB19">
        <f>'[1]EVS advEARS'!$I15</f>
        <v>1</v>
      </c>
      <c r="AC19">
        <v>1</v>
      </c>
      <c r="AD19">
        <f>'[1]EVS advEARS'!$J15</f>
        <v>1</v>
      </c>
      <c r="AE19">
        <v>1</v>
      </c>
      <c r="AF19">
        <f t="shared" si="15"/>
        <v>1</v>
      </c>
      <c r="AG19">
        <f>'[1]EVS advEARS'!$K15</f>
        <v>1</v>
      </c>
      <c r="AH19">
        <f t="shared" si="6"/>
        <v>1</v>
      </c>
      <c r="AI19">
        <f>'[1]EVS advEARS'!$L15</f>
        <v>0</v>
      </c>
      <c r="AJ19">
        <v>1</v>
      </c>
      <c r="AK19">
        <f t="shared" si="7"/>
        <v>1</v>
      </c>
      <c r="AL19">
        <v>1</v>
      </c>
      <c r="AM19">
        <f>'[1]EVS advEARS'!$M15</f>
        <v>1</v>
      </c>
      <c r="AN19">
        <v>1</v>
      </c>
      <c r="AO19">
        <f>'[1]EVS advEARS'!$N15</f>
        <v>1</v>
      </c>
      <c r="AP19">
        <v>1</v>
      </c>
      <c r="AQ19">
        <v>1</v>
      </c>
      <c r="AR19">
        <v>1</v>
      </c>
      <c r="AS19">
        <f>'[1]EVS advEARS'!$O15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3.5">
      <c r="A20">
        <v>9</v>
      </c>
      <c r="B20" s="2" t="s">
        <v>1099</v>
      </c>
      <c r="C20" s="16" t="s">
        <v>146</v>
      </c>
      <c r="D20">
        <v>1</v>
      </c>
      <c r="E20">
        <v>1</v>
      </c>
      <c r="F20">
        <f t="shared" si="8"/>
        <v>1</v>
      </c>
      <c r="G20">
        <f t="shared" si="9"/>
        <v>13</v>
      </c>
      <c r="H20">
        <f t="shared" si="10"/>
        <v>13</v>
      </c>
      <c r="I20">
        <f t="shared" si="11"/>
        <v>73</v>
      </c>
      <c r="J20">
        <f>'[1]EVS advEARS'!$C16</f>
        <v>21</v>
      </c>
      <c r="K20">
        <f t="shared" si="12"/>
        <v>1.6153846153846154</v>
      </c>
      <c r="L20">
        <f t="shared" si="13"/>
        <v>57</v>
      </c>
      <c r="M20">
        <f t="shared" si="14"/>
        <v>4.384615384615385</v>
      </c>
      <c r="N20">
        <v>0</v>
      </c>
      <c r="O20">
        <v>1</v>
      </c>
      <c r="P20">
        <v>1</v>
      </c>
      <c r="Q20">
        <v>1</v>
      </c>
      <c r="R20">
        <f>'[1]EVS advEARS'!$E16</f>
        <v>1</v>
      </c>
      <c r="S20">
        <v>1</v>
      </c>
      <c r="T20">
        <f t="shared" si="3"/>
        <v>1</v>
      </c>
      <c r="U20">
        <f>'[1]EVS advEARS'!$F16</f>
        <v>1</v>
      </c>
      <c r="V20">
        <v>1</v>
      </c>
      <c r="W20">
        <f t="shared" si="4"/>
        <v>1</v>
      </c>
      <c r="X20">
        <f t="shared" si="5"/>
        <v>1</v>
      </c>
      <c r="Y20">
        <f>'[1]EVS advEARS'!$D16</f>
        <v>0</v>
      </c>
      <c r="Z20">
        <f>'[1]EVS advEARS'!$G16</f>
        <v>1</v>
      </c>
      <c r="AA20">
        <f>'[1]EVS advEARS'!$H16</f>
        <v>1</v>
      </c>
      <c r="AB20">
        <f>'[1]EVS advEARS'!$I16</f>
        <v>1</v>
      </c>
      <c r="AC20">
        <v>1</v>
      </c>
      <c r="AD20">
        <f>'[1]EVS advEARS'!$J16</f>
        <v>1</v>
      </c>
      <c r="AE20">
        <v>1</v>
      </c>
      <c r="AF20">
        <f t="shared" si="15"/>
        <v>4</v>
      </c>
      <c r="AG20">
        <f>'[1]EVS advEARS'!$K16</f>
        <v>1</v>
      </c>
      <c r="AH20">
        <f t="shared" si="6"/>
        <v>1</v>
      </c>
      <c r="AI20">
        <f>'[1]EVS advEARS'!$L16</f>
        <v>1</v>
      </c>
      <c r="AJ20">
        <v>1</v>
      </c>
      <c r="AK20">
        <f t="shared" si="7"/>
        <v>1</v>
      </c>
      <c r="AL20">
        <v>1</v>
      </c>
      <c r="AM20">
        <f>'[1]EVS advEARS'!$M16</f>
        <v>1</v>
      </c>
      <c r="AN20">
        <v>1</v>
      </c>
      <c r="AO20">
        <f>'[1]EVS advEARS'!$N16</f>
        <v>1</v>
      </c>
      <c r="AP20">
        <v>1</v>
      </c>
      <c r="AQ20">
        <v>1</v>
      </c>
      <c r="AR20">
        <v>1</v>
      </c>
      <c r="AS20">
        <f>'[1]EVS advEARS'!$O16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3.5">
      <c r="A21" t="s">
        <v>1199</v>
      </c>
      <c r="B21" s="2" t="s">
        <v>1298</v>
      </c>
      <c r="C21" s="16" t="s">
        <v>146</v>
      </c>
      <c r="D21">
        <v>1</v>
      </c>
      <c r="E21">
        <v>1</v>
      </c>
      <c r="F21">
        <f t="shared" si="8"/>
        <v>1</v>
      </c>
      <c r="G21">
        <f t="shared" si="9"/>
        <v>12</v>
      </c>
      <c r="H21">
        <f t="shared" si="10"/>
        <v>12</v>
      </c>
      <c r="I21">
        <f t="shared" si="11"/>
        <v>70</v>
      </c>
      <c r="J21">
        <f>'[1]EVS advEARS'!$C17</f>
        <v>20</v>
      </c>
      <c r="K21">
        <f t="shared" si="12"/>
        <v>1.6666666666666667</v>
      </c>
      <c r="L21">
        <f t="shared" si="13"/>
        <v>58</v>
      </c>
      <c r="M21">
        <f t="shared" si="14"/>
        <v>4.833333333333333</v>
      </c>
      <c r="N21">
        <v>1</v>
      </c>
      <c r="O21">
        <v>1</v>
      </c>
      <c r="P21">
        <v>1</v>
      </c>
      <c r="Q21">
        <v>1</v>
      </c>
      <c r="R21">
        <f>'[1]EVS advEARS'!$E17</f>
        <v>0</v>
      </c>
      <c r="S21">
        <v>1</v>
      </c>
      <c r="T21">
        <f t="shared" si="3"/>
        <v>0</v>
      </c>
      <c r="U21">
        <f>'[1]EVS advEARS'!$F17</f>
        <v>1</v>
      </c>
      <c r="V21">
        <v>1</v>
      </c>
      <c r="W21">
        <f t="shared" si="4"/>
        <v>0</v>
      </c>
      <c r="X21">
        <f t="shared" si="5"/>
        <v>1</v>
      </c>
      <c r="Y21">
        <f>'[1]EVS advEARS'!$D17</f>
        <v>1</v>
      </c>
      <c r="Z21">
        <f>'[1]EVS advEARS'!$G17</f>
        <v>1</v>
      </c>
      <c r="AA21">
        <f>'[1]EVS advEARS'!$H17</f>
        <v>1</v>
      </c>
      <c r="AB21">
        <f>'[1]EVS advEARS'!$I17</f>
        <v>1</v>
      </c>
      <c r="AC21">
        <v>1</v>
      </c>
      <c r="AD21">
        <f>'[1]EVS advEARS'!$J17</f>
        <v>1</v>
      </c>
      <c r="AE21">
        <v>1</v>
      </c>
      <c r="AF21">
        <f t="shared" si="15"/>
        <v>1</v>
      </c>
      <c r="AG21">
        <f>'[1]EVS advEARS'!$K17</f>
        <v>1</v>
      </c>
      <c r="AH21">
        <f t="shared" si="6"/>
        <v>1</v>
      </c>
      <c r="AI21">
        <f>'[1]EVS advEARS'!$L17</f>
        <v>1</v>
      </c>
      <c r="AJ21">
        <v>1</v>
      </c>
      <c r="AK21">
        <f t="shared" si="7"/>
        <v>1</v>
      </c>
      <c r="AL21">
        <v>1</v>
      </c>
      <c r="AM21">
        <f>'[1]EVS advEARS'!$M17</f>
        <v>1</v>
      </c>
      <c r="AN21">
        <v>1</v>
      </c>
      <c r="AO21">
        <f>'[1]EVS advEARS'!$N17</f>
        <v>1</v>
      </c>
      <c r="AP21">
        <v>1</v>
      </c>
      <c r="AQ21">
        <v>1</v>
      </c>
      <c r="AR21">
        <v>1</v>
      </c>
      <c r="AS21">
        <f>'[1]EVS advEARS'!$O17</f>
        <v>1</v>
      </c>
      <c r="AT21">
        <v>1</v>
      </c>
      <c r="AU21">
        <f t="shared" si="16"/>
        <v>53.655000000000008</v>
      </c>
      <c r="AV21">
        <f t="shared" si="17"/>
        <v>8.7566666666666677</v>
      </c>
      <c r="AW21">
        <f t="shared" si="18"/>
        <v>10.643333333333338</v>
      </c>
      <c r="AX21">
        <f t="shared" si="19"/>
        <v>7.3349999999999973</v>
      </c>
      <c r="AY21">
        <v>1</v>
      </c>
      <c r="AZ21">
        <v>1</v>
      </c>
      <c r="BA21">
        <v>1</v>
      </c>
      <c r="BG21">
        <f t="shared" si="20"/>
        <v>83.333333333333329</v>
      </c>
      <c r="BH21" s="10">
        <f t="shared" si="21"/>
        <v>4.1666666666666665E-5</v>
      </c>
    </row>
    <row r="22" spans="1:60" ht="43.5">
      <c r="A22" t="s">
        <v>1201</v>
      </c>
      <c r="B22" s="2" t="s">
        <v>1299</v>
      </c>
      <c r="C22" s="16" t="s">
        <v>146</v>
      </c>
      <c r="D22">
        <v>1</v>
      </c>
      <c r="E22">
        <v>1</v>
      </c>
      <c r="F22">
        <f t="shared" si="8"/>
        <v>1</v>
      </c>
      <c r="G22">
        <f t="shared" si="9"/>
        <v>14</v>
      </c>
      <c r="H22">
        <f t="shared" si="10"/>
        <v>14</v>
      </c>
      <c r="I22">
        <f t="shared" si="11"/>
        <v>80</v>
      </c>
      <c r="J22">
        <f>'[1]EVS advEARS'!$C18</f>
        <v>24</v>
      </c>
      <c r="K22">
        <f t="shared" si="12"/>
        <v>1.7142857142857142</v>
      </c>
      <c r="L22">
        <f t="shared" si="13"/>
        <v>66</v>
      </c>
      <c r="M22">
        <f t="shared" si="14"/>
        <v>4.7142857142857144</v>
      </c>
      <c r="N22">
        <v>1</v>
      </c>
      <c r="O22">
        <v>1</v>
      </c>
      <c r="P22">
        <v>1</v>
      </c>
      <c r="Q22">
        <v>1</v>
      </c>
      <c r="R22">
        <f>'[1]EVS advEARS'!$E18</f>
        <v>1</v>
      </c>
      <c r="S22">
        <v>1</v>
      </c>
      <c r="T22">
        <f t="shared" si="3"/>
        <v>1</v>
      </c>
      <c r="U22">
        <f>'[1]EVS advEARS'!$F18</f>
        <v>1</v>
      </c>
      <c r="V22">
        <v>1</v>
      </c>
      <c r="W22">
        <f t="shared" si="4"/>
        <v>1</v>
      </c>
      <c r="X22">
        <f t="shared" si="5"/>
        <v>1</v>
      </c>
      <c r="Y22">
        <f>'[1]EVS advEARS'!$D18</f>
        <v>1</v>
      </c>
      <c r="Z22">
        <f>'[1]EVS advEARS'!$G18</f>
        <v>1</v>
      </c>
      <c r="AA22">
        <f>'[1]EVS advEARS'!$H18</f>
        <v>1</v>
      </c>
      <c r="AB22">
        <f>'[1]EVS advEARS'!$I18</f>
        <v>1</v>
      </c>
      <c r="AC22">
        <v>1</v>
      </c>
      <c r="AD22">
        <f>'[1]EVS advEARS'!$J18</f>
        <v>1</v>
      </c>
      <c r="AE22">
        <v>1</v>
      </c>
      <c r="AF22">
        <f t="shared" si="15"/>
        <v>1</v>
      </c>
      <c r="AG22">
        <f>'[1]EVS advEARS'!$K18</f>
        <v>1</v>
      </c>
      <c r="AH22">
        <f t="shared" si="6"/>
        <v>1</v>
      </c>
      <c r="AI22">
        <f>'[1]EVS advEARS'!$L18</f>
        <v>1</v>
      </c>
      <c r="AJ22">
        <v>1</v>
      </c>
      <c r="AK22">
        <f t="shared" si="7"/>
        <v>1</v>
      </c>
      <c r="AL22">
        <v>1</v>
      </c>
      <c r="AM22">
        <f>'[1]EVS advEARS'!$M18</f>
        <v>1</v>
      </c>
      <c r="AN22">
        <v>1</v>
      </c>
      <c r="AO22">
        <f>'[1]EVS advEARS'!$N18</f>
        <v>1</v>
      </c>
      <c r="AP22">
        <v>1</v>
      </c>
      <c r="AQ22">
        <v>1</v>
      </c>
      <c r="AR22">
        <v>1</v>
      </c>
      <c r="AS22">
        <f>'[1]EVS advEARS'!$O18</f>
        <v>1</v>
      </c>
      <c r="AT22">
        <v>1</v>
      </c>
      <c r="AU22">
        <f t="shared" si="16"/>
        <v>47.596428571428596</v>
      </c>
      <c r="AV22">
        <f t="shared" si="17"/>
        <v>10.098571428571429</v>
      </c>
      <c r="AW22">
        <f t="shared" si="18"/>
        <v>10.225714285714282</v>
      </c>
      <c r="AX22">
        <f t="shared" si="19"/>
        <v>7.774285714285714</v>
      </c>
      <c r="AY22">
        <v>1</v>
      </c>
      <c r="AZ22">
        <v>1</v>
      </c>
      <c r="BA22">
        <v>1</v>
      </c>
      <c r="BG22">
        <f t="shared" si="20"/>
        <v>71.428571428571431</v>
      </c>
      <c r="BH22" s="10">
        <f t="shared" si="21"/>
        <v>4.8611111111111115E-5</v>
      </c>
    </row>
    <row r="23" spans="1:60" ht="29">
      <c r="A23" t="s">
        <v>1203</v>
      </c>
      <c r="B23" s="2" t="s">
        <v>1300</v>
      </c>
      <c r="C23" s="16" t="s">
        <v>146</v>
      </c>
      <c r="D23">
        <v>1</v>
      </c>
      <c r="E23">
        <v>1</v>
      </c>
      <c r="F23">
        <f t="shared" si="8"/>
        <v>1</v>
      </c>
      <c r="G23">
        <f t="shared" si="9"/>
        <v>11</v>
      </c>
      <c r="H23">
        <f t="shared" si="10"/>
        <v>11</v>
      </c>
      <c r="I23">
        <f t="shared" si="11"/>
        <v>64</v>
      </c>
      <c r="J23">
        <f>'[1]EVS advEARS'!$C19</f>
        <v>18</v>
      </c>
      <c r="K23">
        <f t="shared" si="12"/>
        <v>1.6363636363636365</v>
      </c>
      <c r="L23">
        <f t="shared" si="13"/>
        <v>53</v>
      </c>
      <c r="M23">
        <f t="shared" si="14"/>
        <v>4.8181818181818183</v>
      </c>
      <c r="N23">
        <v>1</v>
      </c>
      <c r="O23">
        <v>1</v>
      </c>
      <c r="P23">
        <v>1</v>
      </c>
      <c r="Q23">
        <v>1</v>
      </c>
      <c r="R23">
        <f>'[1]EVS advEARS'!$E19</f>
        <v>1</v>
      </c>
      <c r="S23">
        <v>1</v>
      </c>
      <c r="T23">
        <f t="shared" si="3"/>
        <v>1</v>
      </c>
      <c r="U23">
        <f>'[1]EVS advEARS'!$F19</f>
        <v>1</v>
      </c>
      <c r="V23">
        <v>1</v>
      </c>
      <c r="W23">
        <f t="shared" si="4"/>
        <v>1</v>
      </c>
      <c r="X23">
        <f t="shared" si="5"/>
        <v>1</v>
      </c>
      <c r="Y23">
        <f>'[1]EVS advEARS'!$D19</f>
        <v>1</v>
      </c>
      <c r="Z23">
        <f>'[1]EVS advEARS'!$G19</f>
        <v>1</v>
      </c>
      <c r="AA23">
        <f>'[1]EVS advEARS'!$H19</f>
        <v>1</v>
      </c>
      <c r="AB23">
        <f>'[1]EVS advEARS'!$I19</f>
        <v>1</v>
      </c>
      <c r="AC23">
        <v>1</v>
      </c>
      <c r="AD23">
        <f>'[1]EVS advEARS'!$J19</f>
        <v>1</v>
      </c>
      <c r="AE23">
        <v>1</v>
      </c>
      <c r="AF23">
        <f t="shared" si="15"/>
        <v>1</v>
      </c>
      <c r="AG23">
        <f>'[1]EVS advEARS'!$K19</f>
        <v>1</v>
      </c>
      <c r="AH23">
        <f t="shared" si="6"/>
        <v>1</v>
      </c>
      <c r="AI23">
        <f>'[1]EVS advEARS'!$L19</f>
        <v>1</v>
      </c>
      <c r="AJ23">
        <v>1</v>
      </c>
      <c r="AK23">
        <f t="shared" si="7"/>
        <v>1</v>
      </c>
      <c r="AL23">
        <v>1</v>
      </c>
      <c r="AM23">
        <f>'[1]EVS advEARS'!$M19</f>
        <v>1</v>
      </c>
      <c r="AN23">
        <v>1</v>
      </c>
      <c r="AO23">
        <f>'[1]EVS advEARS'!$N19</f>
        <v>1</v>
      </c>
      <c r="AP23">
        <v>1</v>
      </c>
      <c r="AQ23">
        <v>1</v>
      </c>
      <c r="AR23">
        <v>1</v>
      </c>
      <c r="AS23">
        <f>'[1]EVS advEARS'!$O19</f>
        <v>1</v>
      </c>
      <c r="AT23">
        <v>1</v>
      </c>
      <c r="AU23">
        <f t="shared" si="16"/>
        <v>57.233636363636371</v>
      </c>
      <c r="AV23">
        <f t="shared" si="17"/>
        <v>8.0090909090909115</v>
      </c>
      <c r="AW23">
        <f t="shared" si="18"/>
        <v>10.374545454545451</v>
      </c>
      <c r="AX23">
        <f t="shared" si="19"/>
        <v>6.7636363636363654</v>
      </c>
      <c r="AY23">
        <v>1</v>
      </c>
      <c r="AZ23">
        <v>1</v>
      </c>
      <c r="BA23">
        <v>1</v>
      </c>
      <c r="BG23">
        <f t="shared" si="20"/>
        <v>90.909090909090907</v>
      </c>
      <c r="BH23" s="10">
        <f t="shared" si="21"/>
        <v>3.8194444444444444E-5</v>
      </c>
    </row>
    <row r="24" spans="1:60" ht="43.5">
      <c r="A24" t="s">
        <v>1205</v>
      </c>
      <c r="B24" s="2" t="s">
        <v>1301</v>
      </c>
      <c r="C24" s="16" t="s">
        <v>146</v>
      </c>
      <c r="D24">
        <v>1</v>
      </c>
      <c r="E24">
        <v>1</v>
      </c>
      <c r="F24">
        <f t="shared" si="8"/>
        <v>1</v>
      </c>
      <c r="G24">
        <f t="shared" si="9"/>
        <v>16</v>
      </c>
      <c r="H24">
        <f t="shared" si="10"/>
        <v>16</v>
      </c>
      <c r="I24">
        <f t="shared" si="11"/>
        <v>85</v>
      </c>
      <c r="J24">
        <f>'[1]EVS advEARS'!$C20</f>
        <v>25</v>
      </c>
      <c r="K24">
        <f t="shared" si="12"/>
        <v>1.5625</v>
      </c>
      <c r="L24">
        <f t="shared" si="13"/>
        <v>69</v>
      </c>
      <c r="M24">
        <f t="shared" si="14"/>
        <v>4.3125</v>
      </c>
      <c r="N24">
        <v>1</v>
      </c>
      <c r="O24">
        <v>1</v>
      </c>
      <c r="P24">
        <v>1</v>
      </c>
      <c r="Q24">
        <v>1</v>
      </c>
      <c r="R24">
        <f>'[1]EVS advEARS'!$E20</f>
        <v>1</v>
      </c>
      <c r="S24">
        <v>1</v>
      </c>
      <c r="T24">
        <f t="shared" si="3"/>
        <v>1</v>
      </c>
      <c r="U24">
        <f>'[1]EVS advEARS'!$F20</f>
        <v>1</v>
      </c>
      <c r="V24">
        <v>1</v>
      </c>
      <c r="W24">
        <f t="shared" si="4"/>
        <v>1</v>
      </c>
      <c r="X24">
        <f t="shared" si="5"/>
        <v>1</v>
      </c>
      <c r="Y24">
        <f>'[1]EVS advEARS'!$D20</f>
        <v>0</v>
      </c>
      <c r="Z24">
        <f>'[1]EVS advEARS'!$G20</f>
        <v>1</v>
      </c>
      <c r="AA24">
        <f>'[1]EVS advEARS'!$H20</f>
        <v>1</v>
      </c>
      <c r="AB24">
        <f>'[1]EVS advEARS'!$I20</f>
        <v>1</v>
      </c>
      <c r="AC24">
        <v>1</v>
      </c>
      <c r="AD24">
        <f>'[1]EVS advEARS'!$J20</f>
        <v>1</v>
      </c>
      <c r="AE24">
        <v>1</v>
      </c>
      <c r="AF24">
        <f t="shared" si="15"/>
        <v>1</v>
      </c>
      <c r="AG24">
        <f>'[1]EVS advEARS'!$K20</f>
        <v>1</v>
      </c>
      <c r="AH24">
        <f t="shared" si="6"/>
        <v>1</v>
      </c>
      <c r="AI24">
        <f>'[1]EVS advEARS'!$L20</f>
        <v>1</v>
      </c>
      <c r="AJ24">
        <v>1</v>
      </c>
      <c r="AK24">
        <f t="shared" si="7"/>
        <v>1</v>
      </c>
      <c r="AL24">
        <v>1</v>
      </c>
      <c r="AM24">
        <f>'[1]EVS advEARS'!$M20</f>
        <v>1</v>
      </c>
      <c r="AN24">
        <v>1</v>
      </c>
      <c r="AO24">
        <f>'[1]EVS advEARS'!$N20</f>
        <v>1</v>
      </c>
      <c r="AP24">
        <v>1</v>
      </c>
      <c r="AQ24">
        <v>1</v>
      </c>
      <c r="AR24">
        <v>1</v>
      </c>
      <c r="AS24">
        <f>'[1]EVS advEARS'!$O20</f>
        <v>1</v>
      </c>
      <c r="AT24">
        <v>1</v>
      </c>
      <c r="AU24">
        <f t="shared" si="16"/>
        <v>58.407500000000013</v>
      </c>
      <c r="AV24">
        <f t="shared" si="17"/>
        <v>9.0875000000000021</v>
      </c>
      <c r="AW24">
        <f t="shared" si="18"/>
        <v>8.0749999999999957</v>
      </c>
      <c r="AX24">
        <f t="shared" si="19"/>
        <v>6.8818750000000009</v>
      </c>
      <c r="AY24">
        <v>1</v>
      </c>
      <c r="AZ24">
        <v>1</v>
      </c>
      <c r="BA24">
        <v>1</v>
      </c>
      <c r="BG24">
        <f t="shared" si="20"/>
        <v>62.5</v>
      </c>
      <c r="BH24" s="10">
        <f t="shared" si="21"/>
        <v>5.5555555555555558E-5</v>
      </c>
    </row>
    <row r="25" spans="1:60" ht="43.5">
      <c r="A25">
        <v>11</v>
      </c>
      <c r="B25" s="2" t="s">
        <v>1301</v>
      </c>
      <c r="C25" s="16" t="s">
        <v>146</v>
      </c>
      <c r="D25">
        <v>1</v>
      </c>
      <c r="E25">
        <v>1</v>
      </c>
      <c r="F25">
        <f t="shared" si="8"/>
        <v>1</v>
      </c>
      <c r="G25">
        <f t="shared" si="9"/>
        <v>16</v>
      </c>
      <c r="H25">
        <f t="shared" si="10"/>
        <v>16</v>
      </c>
      <c r="I25">
        <f t="shared" si="11"/>
        <v>85</v>
      </c>
      <c r="J25">
        <f>'[1]EVS advEARS'!$C21</f>
        <v>25</v>
      </c>
      <c r="K25">
        <f t="shared" si="12"/>
        <v>1.5625</v>
      </c>
      <c r="L25">
        <f t="shared" si="13"/>
        <v>69</v>
      </c>
      <c r="M25">
        <f t="shared" si="14"/>
        <v>4.3125</v>
      </c>
      <c r="N25">
        <v>1</v>
      </c>
      <c r="O25">
        <v>1</v>
      </c>
      <c r="P25">
        <v>1</v>
      </c>
      <c r="Q25">
        <v>1</v>
      </c>
      <c r="R25">
        <f>'[1]EVS advEARS'!$E21</f>
        <v>1</v>
      </c>
      <c r="S25">
        <v>1</v>
      </c>
      <c r="T25">
        <f t="shared" si="3"/>
        <v>1</v>
      </c>
      <c r="U25">
        <f>'[1]EVS advEARS'!$F21</f>
        <v>1</v>
      </c>
      <c r="V25">
        <v>1</v>
      </c>
      <c r="W25">
        <f t="shared" si="4"/>
        <v>1</v>
      </c>
      <c r="X25">
        <f t="shared" si="5"/>
        <v>1</v>
      </c>
      <c r="Y25">
        <f>'[1]EVS advEARS'!$D21</f>
        <v>0</v>
      </c>
      <c r="Z25">
        <f>'[1]EVS advEARS'!$G21</f>
        <v>1</v>
      </c>
      <c r="AA25">
        <f>'[1]EVS advEARS'!$H21</f>
        <v>1</v>
      </c>
      <c r="AB25">
        <f>'[1]EVS advEARS'!$I21</f>
        <v>1</v>
      </c>
      <c r="AC25">
        <v>1</v>
      </c>
      <c r="AD25">
        <f>'[1]EVS advEARS'!$J21</f>
        <v>1</v>
      </c>
      <c r="AE25">
        <v>1</v>
      </c>
      <c r="AF25">
        <f t="shared" si="15"/>
        <v>1</v>
      </c>
      <c r="AG25">
        <f>'[1]EVS advEARS'!$K21</f>
        <v>1</v>
      </c>
      <c r="AH25">
        <f t="shared" si="6"/>
        <v>1</v>
      </c>
      <c r="AI25">
        <f>'[1]EVS advEARS'!$L21</f>
        <v>1</v>
      </c>
      <c r="AJ25">
        <v>1</v>
      </c>
      <c r="AK25">
        <f t="shared" si="7"/>
        <v>1</v>
      </c>
      <c r="AL25">
        <v>1</v>
      </c>
      <c r="AM25">
        <f>'[1]EVS advEARS'!$M21</f>
        <v>1</v>
      </c>
      <c r="AN25">
        <v>1</v>
      </c>
      <c r="AO25">
        <f>'[1]EVS advEARS'!$N21</f>
        <v>1</v>
      </c>
      <c r="AP25">
        <v>1</v>
      </c>
      <c r="AQ25">
        <v>1</v>
      </c>
      <c r="AR25">
        <v>1</v>
      </c>
      <c r="AS25">
        <f>'[1]EVS advEARS'!$O21</f>
        <v>1</v>
      </c>
      <c r="AT25">
        <v>1</v>
      </c>
      <c r="AU25">
        <f t="shared" si="16"/>
        <v>58.407500000000013</v>
      </c>
      <c r="AV25">
        <f t="shared" si="17"/>
        <v>9.0875000000000021</v>
      </c>
      <c r="AW25">
        <f t="shared" si="18"/>
        <v>8.0749999999999957</v>
      </c>
      <c r="AX25">
        <f t="shared" si="19"/>
        <v>6.8818750000000009</v>
      </c>
      <c r="AY25">
        <v>1</v>
      </c>
      <c r="AZ25">
        <v>1</v>
      </c>
      <c r="BA25">
        <v>1</v>
      </c>
      <c r="BG25">
        <f t="shared" si="20"/>
        <v>62.5</v>
      </c>
      <c r="BH25" s="10">
        <f t="shared" si="21"/>
        <v>5.5555555555555558E-5</v>
      </c>
    </row>
    <row r="26" spans="1:60" ht="29">
      <c r="A26">
        <v>12</v>
      </c>
      <c r="B26" s="2" t="s">
        <v>1102</v>
      </c>
      <c r="C26" s="2" t="s">
        <v>148</v>
      </c>
      <c r="D26">
        <v>1</v>
      </c>
      <c r="E26">
        <v>1</v>
      </c>
      <c r="F26">
        <f t="shared" si="8"/>
        <v>1</v>
      </c>
      <c r="G26">
        <f t="shared" si="9"/>
        <v>15</v>
      </c>
      <c r="H26">
        <f t="shared" si="10"/>
        <v>15</v>
      </c>
      <c r="I26">
        <f t="shared" si="11"/>
        <v>78</v>
      </c>
      <c r="J26">
        <f>'[1]EVS advEARS'!$C22</f>
        <v>20</v>
      </c>
      <c r="K26">
        <f t="shared" si="12"/>
        <v>1.3333333333333333</v>
      </c>
      <c r="L26">
        <f t="shared" si="13"/>
        <v>62</v>
      </c>
      <c r="M26">
        <f t="shared" si="14"/>
        <v>4.1333333333333337</v>
      </c>
      <c r="N26">
        <v>1</v>
      </c>
      <c r="O26">
        <v>1</v>
      </c>
      <c r="P26">
        <v>1</v>
      </c>
      <c r="Q26">
        <v>1</v>
      </c>
      <c r="R26">
        <f>'[1]EVS advEARS'!$E22</f>
        <v>1</v>
      </c>
      <c r="S26">
        <v>1</v>
      </c>
      <c r="T26">
        <f t="shared" si="3"/>
        <v>1</v>
      </c>
      <c r="U26">
        <f>'[1]EVS advEARS'!$F22</f>
        <v>1</v>
      </c>
      <c r="V26">
        <v>1</v>
      </c>
      <c r="W26">
        <f t="shared" si="4"/>
        <v>1</v>
      </c>
      <c r="X26">
        <f t="shared" si="5"/>
        <v>1</v>
      </c>
      <c r="Y26">
        <f>'[1]EVS advEARS'!$D22</f>
        <v>0</v>
      </c>
      <c r="Z26">
        <f>'[1]EVS advEARS'!$G22</f>
        <v>1</v>
      </c>
      <c r="AA26">
        <f>'[1]EVS advEARS'!$H22</f>
        <v>1</v>
      </c>
      <c r="AB26">
        <f>'[1]EVS advEARS'!$I22</f>
        <v>1</v>
      </c>
      <c r="AC26">
        <v>1</v>
      </c>
      <c r="AD26">
        <f>'[1]EVS advEARS'!$J22</f>
        <v>1</v>
      </c>
      <c r="AE26">
        <v>1</v>
      </c>
      <c r="AF26">
        <f t="shared" si="15"/>
        <v>2</v>
      </c>
      <c r="AG26">
        <f>'[1]EVS advEARS'!$K22</f>
        <v>1</v>
      </c>
      <c r="AH26">
        <f t="shared" si="6"/>
        <v>1</v>
      </c>
      <c r="AI26">
        <f>'[1]EVS advEARS'!$L22</f>
        <v>1</v>
      </c>
      <c r="AJ26">
        <v>1</v>
      </c>
      <c r="AK26">
        <f t="shared" si="7"/>
        <v>1</v>
      </c>
      <c r="AL26">
        <v>1</v>
      </c>
      <c r="AM26">
        <f>'[1]EVS advEARS'!$M22</f>
        <v>1</v>
      </c>
      <c r="AN26">
        <v>1</v>
      </c>
      <c r="AO26">
        <f>'[1]EVS advEARS'!$N22</f>
        <v>1</v>
      </c>
      <c r="AP26">
        <v>1</v>
      </c>
      <c r="AQ26">
        <v>1</v>
      </c>
      <c r="AR26">
        <v>1</v>
      </c>
      <c r="AS26">
        <f>'[1]EVS advEARS'!$O22</f>
        <v>1</v>
      </c>
      <c r="AT26">
        <v>1</v>
      </c>
      <c r="AU26">
        <f t="shared" si="16"/>
        <v>78.810000000000031</v>
      </c>
      <c r="AV26">
        <f t="shared" si="17"/>
        <v>5.9933333333333358</v>
      </c>
      <c r="AW26">
        <f t="shared" si="18"/>
        <v>7.3146666666666675</v>
      </c>
      <c r="AX26">
        <f t="shared" si="19"/>
        <v>5.5380000000000038</v>
      </c>
      <c r="AY26">
        <v>1</v>
      </c>
      <c r="AZ26">
        <v>1</v>
      </c>
      <c r="BA26">
        <v>1</v>
      </c>
      <c r="BG26">
        <f t="shared" si="20"/>
        <v>133.33333333333334</v>
      </c>
      <c r="BH26" s="10">
        <f t="shared" si="21"/>
        <v>5.208333333333333E-5</v>
      </c>
    </row>
    <row r="27" spans="1:60" ht="29">
      <c r="A27">
        <v>13</v>
      </c>
      <c r="B27" s="2" t="s">
        <v>1103</v>
      </c>
      <c r="C27" s="2" t="s">
        <v>148</v>
      </c>
      <c r="D27">
        <v>1</v>
      </c>
      <c r="E27">
        <v>1</v>
      </c>
      <c r="F27">
        <f t="shared" si="8"/>
        <v>1</v>
      </c>
      <c r="G27">
        <f t="shared" si="9"/>
        <v>14</v>
      </c>
      <c r="H27">
        <f t="shared" si="10"/>
        <v>14</v>
      </c>
      <c r="I27">
        <f t="shared" si="11"/>
        <v>75</v>
      </c>
      <c r="J27">
        <f>'[1]EVS advEARS'!$C23</f>
        <v>18</v>
      </c>
      <c r="K27">
        <f t="shared" si="12"/>
        <v>1.2857142857142858</v>
      </c>
      <c r="L27">
        <f t="shared" si="13"/>
        <v>60</v>
      </c>
      <c r="M27">
        <f t="shared" si="14"/>
        <v>4.2857142857142856</v>
      </c>
      <c r="N27">
        <v>1</v>
      </c>
      <c r="O27">
        <v>1</v>
      </c>
      <c r="P27">
        <v>1</v>
      </c>
      <c r="Q27">
        <v>1</v>
      </c>
      <c r="R27">
        <f>'[1]EVS advEARS'!$E23</f>
        <v>1</v>
      </c>
      <c r="S27">
        <v>1</v>
      </c>
      <c r="T27">
        <f t="shared" si="3"/>
        <v>1</v>
      </c>
      <c r="U27">
        <f>'[1]EVS advEARS'!$F23</f>
        <v>1</v>
      </c>
      <c r="V27">
        <v>1</v>
      </c>
      <c r="W27">
        <f t="shared" si="4"/>
        <v>1</v>
      </c>
      <c r="X27">
        <f t="shared" si="5"/>
        <v>1</v>
      </c>
      <c r="Y27">
        <f>'[1]EVS advEARS'!$D23</f>
        <v>1</v>
      </c>
      <c r="Z27">
        <f>'[1]EVS advEARS'!$G23</f>
        <v>1</v>
      </c>
      <c r="AA27">
        <f>'[1]EVS advEARS'!$H23</f>
        <v>1</v>
      </c>
      <c r="AB27">
        <f>'[1]EVS advEARS'!$I23</f>
        <v>1</v>
      </c>
      <c r="AC27">
        <v>1</v>
      </c>
      <c r="AD27">
        <f>'[1]EVS advEARS'!$J23</f>
        <v>1</v>
      </c>
      <c r="AE27">
        <v>1</v>
      </c>
      <c r="AF27">
        <f t="shared" si="15"/>
        <v>2</v>
      </c>
      <c r="AG27">
        <f>'[1]EVS advEARS'!$K23</f>
        <v>1</v>
      </c>
      <c r="AH27">
        <f t="shared" si="6"/>
        <v>1</v>
      </c>
      <c r="AI27">
        <f>'[1]EVS advEARS'!$L23</f>
        <v>1</v>
      </c>
      <c r="AJ27">
        <v>1</v>
      </c>
      <c r="AK27">
        <f t="shared" si="7"/>
        <v>1</v>
      </c>
      <c r="AL27">
        <v>1</v>
      </c>
      <c r="AM27">
        <f>'[1]EVS advEARS'!$M23</f>
        <v>1</v>
      </c>
      <c r="AN27">
        <v>1</v>
      </c>
      <c r="AO27">
        <f>'[1]EVS advEARS'!$N23</f>
        <v>1</v>
      </c>
      <c r="AP27">
        <v>1</v>
      </c>
      <c r="AQ27">
        <v>1</v>
      </c>
      <c r="AR27">
        <v>1</v>
      </c>
      <c r="AS27">
        <f>'[1]EVS advEARS'!$O23</f>
        <v>1</v>
      </c>
      <c r="AT27">
        <v>1</v>
      </c>
      <c r="AU27">
        <f t="shared" si="16"/>
        <v>83.853571428571442</v>
      </c>
      <c r="AV27">
        <f t="shared" si="17"/>
        <v>5.0414285714285718</v>
      </c>
      <c r="AW27">
        <f t="shared" si="18"/>
        <v>8.1257142857142881</v>
      </c>
      <c r="AX27">
        <f t="shared" si="19"/>
        <v>5.7557142857142836</v>
      </c>
      <c r="AY27">
        <v>1</v>
      </c>
      <c r="AZ27">
        <v>1</v>
      </c>
      <c r="BA27">
        <v>1</v>
      </c>
      <c r="BG27">
        <f t="shared" si="20"/>
        <v>142.85714285714286</v>
      </c>
      <c r="BH27" s="10">
        <f t="shared" si="21"/>
        <v>4.8611111111111115E-5</v>
      </c>
    </row>
    <row r="28" spans="1:60" ht="58">
      <c r="A28">
        <v>14</v>
      </c>
      <c r="B28" s="2" t="s">
        <v>1104</v>
      </c>
      <c r="C28" s="2" t="s">
        <v>148</v>
      </c>
      <c r="D28">
        <v>1</v>
      </c>
      <c r="E28">
        <v>1</v>
      </c>
      <c r="F28">
        <f t="shared" si="8"/>
        <v>1</v>
      </c>
      <c r="G28">
        <f t="shared" si="9"/>
        <v>21</v>
      </c>
      <c r="H28">
        <f t="shared" si="10"/>
        <v>21</v>
      </c>
      <c r="I28">
        <f t="shared" si="11"/>
        <v>121</v>
      </c>
      <c r="J28">
        <f>'[1]EVS advEARS'!$C24</f>
        <v>33</v>
      </c>
      <c r="K28">
        <f t="shared" si="12"/>
        <v>1.5714285714285714</v>
      </c>
      <c r="L28">
        <f t="shared" si="13"/>
        <v>99</v>
      </c>
      <c r="M28">
        <f t="shared" si="14"/>
        <v>4.7142857142857144</v>
      </c>
      <c r="N28">
        <v>1</v>
      </c>
      <c r="O28">
        <v>1</v>
      </c>
      <c r="P28">
        <v>1</v>
      </c>
      <c r="Q28">
        <v>1</v>
      </c>
      <c r="R28">
        <f>'[1]EVS advEARS'!$E24</f>
        <v>1</v>
      </c>
      <c r="S28">
        <v>1</v>
      </c>
      <c r="T28">
        <f t="shared" si="3"/>
        <v>1</v>
      </c>
      <c r="U28">
        <f>'[1]EVS advEARS'!$F24</f>
        <v>1</v>
      </c>
      <c r="V28">
        <v>1</v>
      </c>
      <c r="W28">
        <f t="shared" si="4"/>
        <v>1</v>
      </c>
      <c r="X28">
        <f t="shared" si="5"/>
        <v>1</v>
      </c>
      <c r="Y28">
        <f>'[1]EVS advEARS'!$D24</f>
        <v>1</v>
      </c>
      <c r="Z28">
        <f>'[1]EVS advEARS'!$G24</f>
        <v>1</v>
      </c>
      <c r="AA28">
        <f>'[1]EVS advEARS'!$H24</f>
        <v>1</v>
      </c>
      <c r="AB28">
        <f>'[1]EVS advEARS'!$I24</f>
        <v>1</v>
      </c>
      <c r="AC28">
        <v>1</v>
      </c>
      <c r="AD28">
        <f>'[1]EVS advEARS'!$J24</f>
        <v>1</v>
      </c>
      <c r="AE28">
        <v>1</v>
      </c>
      <c r="AF28">
        <f t="shared" si="15"/>
        <v>2</v>
      </c>
      <c r="AG28">
        <f>'[1]EVS advEARS'!$K24</f>
        <v>1</v>
      </c>
      <c r="AH28">
        <f t="shared" si="6"/>
        <v>1</v>
      </c>
      <c r="AI28">
        <f>'[1]EVS advEARS'!$L24</f>
        <v>0</v>
      </c>
      <c r="AJ28">
        <v>1</v>
      </c>
      <c r="AK28">
        <f t="shared" si="7"/>
        <v>1</v>
      </c>
      <c r="AL28">
        <v>1</v>
      </c>
      <c r="AM28">
        <f>'[1]EVS advEARS'!$M24</f>
        <v>0</v>
      </c>
      <c r="AN28">
        <v>1</v>
      </c>
      <c r="AO28">
        <f>'[1]EVS advEARS'!$N24</f>
        <v>0</v>
      </c>
      <c r="AP28">
        <v>1</v>
      </c>
      <c r="AQ28">
        <v>1</v>
      </c>
      <c r="AR28">
        <v>1</v>
      </c>
      <c r="AS28">
        <f>'[1]EVS advEARS'!$O24</f>
        <v>0</v>
      </c>
      <c r="AT28">
        <v>1</v>
      </c>
      <c r="AU28">
        <f t="shared" si="16"/>
        <v>52.577142857142888</v>
      </c>
      <c r="AV28">
        <f t="shared" si="17"/>
        <v>11.142857142857142</v>
      </c>
      <c r="AW28">
        <f t="shared" si="18"/>
        <v>11.070476190476192</v>
      </c>
      <c r="AX28">
        <f t="shared" si="19"/>
        <v>11.274285714285718</v>
      </c>
      <c r="AY28">
        <v>1</v>
      </c>
      <c r="AZ28">
        <v>1</v>
      </c>
      <c r="BA28">
        <v>1</v>
      </c>
      <c r="BG28">
        <f t="shared" si="20"/>
        <v>95.238095238095227</v>
      </c>
      <c r="BH28" s="10">
        <f t="shared" si="21"/>
        <v>7.2916666666666659E-5</v>
      </c>
    </row>
    <row r="29" spans="1:60" ht="58">
      <c r="A29">
        <v>15</v>
      </c>
      <c r="B29" s="2" t="s">
        <v>1302</v>
      </c>
      <c r="C29" s="2" t="s">
        <v>148</v>
      </c>
      <c r="D29">
        <v>1</v>
      </c>
      <c r="E29">
        <v>1</v>
      </c>
      <c r="F29">
        <f t="shared" si="8"/>
        <v>1</v>
      </c>
      <c r="G29">
        <f t="shared" si="9"/>
        <v>23</v>
      </c>
      <c r="H29">
        <f t="shared" si="10"/>
        <v>23</v>
      </c>
      <c r="I29">
        <f t="shared" si="11"/>
        <v>127</v>
      </c>
      <c r="J29">
        <f>'[1]EVS advEARS'!$C25</f>
        <v>38</v>
      </c>
      <c r="K29">
        <f t="shared" si="12"/>
        <v>1.6521739130434783</v>
      </c>
      <c r="L29">
        <f t="shared" si="13"/>
        <v>103</v>
      </c>
      <c r="M29">
        <f t="shared" si="14"/>
        <v>4.4782608695652177</v>
      </c>
      <c r="N29">
        <v>1</v>
      </c>
      <c r="O29">
        <v>1</v>
      </c>
      <c r="P29">
        <v>1</v>
      </c>
      <c r="Q29">
        <v>1</v>
      </c>
      <c r="R29">
        <f>'[1]EVS advEARS'!$E25</f>
        <v>1</v>
      </c>
      <c r="S29">
        <v>1</v>
      </c>
      <c r="T29">
        <f t="shared" si="3"/>
        <v>1</v>
      </c>
      <c r="U29">
        <f>'[1]EVS advEARS'!$F25</f>
        <v>1</v>
      </c>
      <c r="V29">
        <v>1</v>
      </c>
      <c r="W29">
        <f t="shared" si="4"/>
        <v>1</v>
      </c>
      <c r="X29">
        <f t="shared" si="5"/>
        <v>1</v>
      </c>
      <c r="Y29">
        <f>'[1]EVS advEARS'!$D25</f>
        <v>0</v>
      </c>
      <c r="Z29">
        <f>'[1]EVS advEARS'!$G25</f>
        <v>1</v>
      </c>
      <c r="AA29">
        <f>'[1]EVS advEARS'!$H25</f>
        <v>1</v>
      </c>
      <c r="AB29">
        <f>'[1]EVS advEARS'!$I25</f>
        <v>1</v>
      </c>
      <c r="AC29">
        <v>1</v>
      </c>
      <c r="AD29">
        <f>'[1]EVS advEARS'!$J25</f>
        <v>1</v>
      </c>
      <c r="AE29">
        <v>1</v>
      </c>
      <c r="AF29">
        <f t="shared" si="15"/>
        <v>2</v>
      </c>
      <c r="AG29">
        <f>'[1]EVS advEARS'!$K25</f>
        <v>1</v>
      </c>
      <c r="AH29">
        <f t="shared" si="6"/>
        <v>1</v>
      </c>
      <c r="AI29">
        <f>'[1]EVS advEARS'!$L25</f>
        <v>0</v>
      </c>
      <c r="AJ29">
        <v>1</v>
      </c>
      <c r="AK29">
        <f t="shared" si="7"/>
        <v>1</v>
      </c>
      <c r="AL29">
        <v>1</v>
      </c>
      <c r="AM29">
        <f>'[1]EVS advEARS'!$M25</f>
        <v>1</v>
      </c>
      <c r="AN29">
        <v>1</v>
      </c>
      <c r="AO29">
        <f>'[1]EVS advEARS'!$N25</f>
        <v>1</v>
      </c>
      <c r="AP29">
        <v>1</v>
      </c>
      <c r="AQ29">
        <v>1</v>
      </c>
      <c r="AR29">
        <v>1</v>
      </c>
      <c r="AS29">
        <f>'[1]EVS advEARS'!$O25</f>
        <v>1</v>
      </c>
      <c r="AT29">
        <v>1</v>
      </c>
      <c r="AU29">
        <f t="shared" si="16"/>
        <v>43.716086956521764</v>
      </c>
      <c r="AV29">
        <f t="shared" si="17"/>
        <v>12.875652173913043</v>
      </c>
      <c r="AW29">
        <f t="shared" si="18"/>
        <v>9.7565217391304309</v>
      </c>
      <c r="AX29">
        <f t="shared" si="19"/>
        <v>11.162608695652175</v>
      </c>
      <c r="AY29">
        <v>1</v>
      </c>
      <c r="AZ29">
        <v>1</v>
      </c>
      <c r="BA29">
        <v>1</v>
      </c>
      <c r="BG29">
        <f t="shared" si="20"/>
        <v>86.956521739130437</v>
      </c>
      <c r="BH29" s="10">
        <f t="shared" si="21"/>
        <v>7.9861111111111116E-5</v>
      </c>
    </row>
    <row r="30" spans="1:60" ht="43.5">
      <c r="A30">
        <v>16</v>
      </c>
      <c r="B30" s="2" t="s">
        <v>1106</v>
      </c>
      <c r="C30" s="16" t="s">
        <v>146</v>
      </c>
      <c r="D30">
        <v>1</v>
      </c>
      <c r="E30">
        <v>1</v>
      </c>
      <c r="F30">
        <f t="shared" si="8"/>
        <v>1</v>
      </c>
      <c r="G30">
        <f t="shared" si="9"/>
        <v>14</v>
      </c>
      <c r="H30">
        <f t="shared" si="10"/>
        <v>14</v>
      </c>
      <c r="I30">
        <f t="shared" si="11"/>
        <v>86</v>
      </c>
      <c r="J30">
        <f>'[1]EVS advEARS'!$C26</f>
        <v>28</v>
      </c>
      <c r="K30">
        <f t="shared" si="12"/>
        <v>2</v>
      </c>
      <c r="L30">
        <f t="shared" si="13"/>
        <v>72</v>
      </c>
      <c r="M30">
        <f t="shared" si="14"/>
        <v>5.1428571428571432</v>
      </c>
      <c r="N30">
        <v>0</v>
      </c>
      <c r="O30">
        <v>1</v>
      </c>
      <c r="P30">
        <v>1</v>
      </c>
      <c r="Q30">
        <v>0</v>
      </c>
      <c r="R30">
        <f>'[1]EVS advEARS'!$E26</f>
        <v>1</v>
      </c>
      <c r="S30">
        <v>1</v>
      </c>
      <c r="T30">
        <f t="shared" si="3"/>
        <v>0</v>
      </c>
      <c r="U30">
        <f>'[1]EVS advEARS'!$F26</f>
        <v>1</v>
      </c>
      <c r="V30">
        <v>1</v>
      </c>
      <c r="W30">
        <f t="shared" si="4"/>
        <v>0</v>
      </c>
      <c r="X30">
        <f t="shared" si="5"/>
        <v>1</v>
      </c>
      <c r="Y30">
        <f>'[1]EVS advEARS'!$D26</f>
        <v>1</v>
      </c>
      <c r="Z30">
        <f>'[1]EVS advEARS'!$G26</f>
        <v>1</v>
      </c>
      <c r="AA30">
        <f>'[1]EVS advEARS'!$H26</f>
        <v>1</v>
      </c>
      <c r="AB30">
        <f>'[1]EVS advEARS'!$I26</f>
        <v>1</v>
      </c>
      <c r="AC30">
        <v>1</v>
      </c>
      <c r="AD30">
        <f>'[1]EVS advEARS'!$J26</f>
        <v>1</v>
      </c>
      <c r="AE30">
        <v>1</v>
      </c>
      <c r="AF30">
        <f t="shared" si="15"/>
        <v>1</v>
      </c>
      <c r="AG30">
        <f>'[1]EVS advEARS'!$K26</f>
        <v>1</v>
      </c>
      <c r="AH30">
        <f t="shared" si="6"/>
        <v>1</v>
      </c>
      <c r="AI30">
        <f>'[1]EVS advEARS'!$L26</f>
        <v>1</v>
      </c>
      <c r="AJ30">
        <v>1</v>
      </c>
      <c r="AK30">
        <f t="shared" si="7"/>
        <v>1</v>
      </c>
      <c r="AL30">
        <v>1</v>
      </c>
      <c r="AM30">
        <f>'[1]EVS advEARS'!$M26</f>
        <v>1</v>
      </c>
      <c r="AN30">
        <v>1</v>
      </c>
      <c r="AO30">
        <f>'[1]EVS advEARS'!$N26</f>
        <v>0</v>
      </c>
      <c r="AP30">
        <v>1</v>
      </c>
      <c r="AQ30">
        <v>1</v>
      </c>
      <c r="AR30">
        <v>1</v>
      </c>
      <c r="AS30">
        <f>'[1]EVS advEARS'!$O26</f>
        <v>0</v>
      </c>
      <c r="AT30">
        <v>1</v>
      </c>
      <c r="AU30">
        <f t="shared" si="16"/>
        <v>23.425000000000018</v>
      </c>
      <c r="AV30">
        <f t="shared" si="17"/>
        <v>13.470000000000002</v>
      </c>
      <c r="AW30">
        <f t="shared" si="18"/>
        <v>12.745714285714282</v>
      </c>
      <c r="AX30">
        <f t="shared" si="19"/>
        <v>9.7928571428571445</v>
      </c>
      <c r="AY30">
        <v>1</v>
      </c>
      <c r="AZ30">
        <v>1</v>
      </c>
      <c r="BA30">
        <v>1</v>
      </c>
      <c r="BG30">
        <f t="shared" si="20"/>
        <v>71.428571428571431</v>
      </c>
      <c r="BH30" s="10">
        <f t="shared" si="21"/>
        <v>4.8611111111111115E-5</v>
      </c>
    </row>
    <row r="31" spans="1:60" ht="43.5">
      <c r="A31" t="s">
        <v>349</v>
      </c>
      <c r="B31" s="2" t="s">
        <v>1107</v>
      </c>
      <c r="C31" s="16" t="s">
        <v>146</v>
      </c>
      <c r="D31">
        <v>1</v>
      </c>
      <c r="E31">
        <v>1</v>
      </c>
      <c r="F31">
        <f t="shared" si="8"/>
        <v>1</v>
      </c>
      <c r="G31">
        <f t="shared" si="9"/>
        <v>13</v>
      </c>
      <c r="H31">
        <f t="shared" si="10"/>
        <v>13</v>
      </c>
      <c r="I31">
        <f t="shared" si="11"/>
        <v>91</v>
      </c>
      <c r="J31">
        <f>'[1]EVS advEARS'!$C27</f>
        <v>28</v>
      </c>
      <c r="K31">
        <f t="shared" si="12"/>
        <v>2.1538461538461537</v>
      </c>
      <c r="L31">
        <f t="shared" si="13"/>
        <v>78</v>
      </c>
      <c r="M31">
        <f t="shared" si="14"/>
        <v>6</v>
      </c>
      <c r="N31">
        <v>1</v>
      </c>
      <c r="O31">
        <v>1</v>
      </c>
      <c r="P31">
        <v>1</v>
      </c>
      <c r="Q31">
        <v>1</v>
      </c>
      <c r="R31">
        <f>'[1]EVS advEARS'!$E27</f>
        <v>1</v>
      </c>
      <c r="S31">
        <v>1</v>
      </c>
      <c r="T31">
        <f t="shared" si="3"/>
        <v>1</v>
      </c>
      <c r="U31">
        <f>'[1]EVS advEARS'!$F27</f>
        <v>1</v>
      </c>
      <c r="V31">
        <v>1</v>
      </c>
      <c r="W31">
        <f t="shared" si="4"/>
        <v>1</v>
      </c>
      <c r="X31">
        <f t="shared" si="5"/>
        <v>1</v>
      </c>
      <c r="Y31">
        <f>'[1]EVS advEARS'!$D27</f>
        <v>0</v>
      </c>
      <c r="Z31">
        <f>'[1]EVS advEARS'!$G27</f>
        <v>1</v>
      </c>
      <c r="AA31">
        <f>'[1]EVS advEARS'!$H27</f>
        <v>1</v>
      </c>
      <c r="AB31">
        <f>'[1]EVS advEARS'!$I27</f>
        <v>1</v>
      </c>
      <c r="AC31">
        <v>1</v>
      </c>
      <c r="AD31">
        <f>'[1]EVS advEARS'!$J27</f>
        <v>1</v>
      </c>
      <c r="AE31">
        <v>1</v>
      </c>
      <c r="AF31">
        <f t="shared" si="15"/>
        <v>1</v>
      </c>
      <c r="AG31">
        <f>'[1]EVS advEARS'!$K27</f>
        <v>1</v>
      </c>
      <c r="AH31">
        <f t="shared" si="6"/>
        <v>1</v>
      </c>
      <c r="AI31">
        <f>'[1]EVS advEARS'!$L27</f>
        <v>0</v>
      </c>
      <c r="AJ31">
        <v>1</v>
      </c>
      <c r="AK31">
        <f t="shared" si="7"/>
        <v>1</v>
      </c>
      <c r="AL31">
        <v>1</v>
      </c>
      <c r="AM31">
        <f>'[1]EVS advEARS'!$M27</f>
        <v>0</v>
      </c>
      <c r="AN31">
        <v>1</v>
      </c>
      <c r="AO31">
        <f>'[1]EVS advEARS'!$N27</f>
        <v>1</v>
      </c>
      <c r="AP31">
        <v>1</v>
      </c>
      <c r="AQ31">
        <v>1</v>
      </c>
      <c r="AR31">
        <v>1</v>
      </c>
      <c r="AS31">
        <f>'[1]EVS advEARS'!$O27</f>
        <v>1</v>
      </c>
      <c r="AT31">
        <v>1</v>
      </c>
      <c r="AU31">
        <f t="shared" si="16"/>
        <v>11.424615384615402</v>
      </c>
      <c r="AV31">
        <f t="shared" si="17"/>
        <v>14.895384615384618</v>
      </c>
      <c r="AW31">
        <f t="shared" si="18"/>
        <v>17.655384615384616</v>
      </c>
      <c r="AX31">
        <f t="shared" si="19"/>
        <v>13.329999999999998</v>
      </c>
      <c r="AY31">
        <v>1</v>
      </c>
      <c r="AZ31">
        <v>1</v>
      </c>
      <c r="BA31">
        <v>1</v>
      </c>
      <c r="BG31">
        <f t="shared" si="20"/>
        <v>76.923076923076934</v>
      </c>
      <c r="BH31" s="10">
        <f t="shared" si="21"/>
        <v>4.5138888888888894E-5</v>
      </c>
    </row>
    <row r="32" spans="1:60" ht="58">
      <c r="A32" t="s">
        <v>351</v>
      </c>
      <c r="B32" s="2" t="s">
        <v>1108</v>
      </c>
      <c r="C32" s="16" t="s">
        <v>146</v>
      </c>
      <c r="D32">
        <v>1</v>
      </c>
      <c r="E32">
        <v>1</v>
      </c>
      <c r="F32">
        <f t="shared" si="8"/>
        <v>1</v>
      </c>
      <c r="G32">
        <f t="shared" si="9"/>
        <v>19</v>
      </c>
      <c r="H32">
        <f t="shared" si="10"/>
        <v>19</v>
      </c>
      <c r="I32">
        <f t="shared" si="11"/>
        <v>118</v>
      </c>
      <c r="J32">
        <f>'[1]EVS advEARS'!$C28</f>
        <v>37</v>
      </c>
      <c r="K32">
        <f t="shared" si="12"/>
        <v>1.9473684210526316</v>
      </c>
      <c r="L32">
        <f t="shared" si="13"/>
        <v>99</v>
      </c>
      <c r="M32">
        <f t="shared" si="14"/>
        <v>5.2105263157894735</v>
      </c>
      <c r="N32">
        <v>1</v>
      </c>
      <c r="O32">
        <v>1</v>
      </c>
      <c r="P32">
        <v>1</v>
      </c>
      <c r="Q32">
        <v>1</v>
      </c>
      <c r="R32">
        <f>'[1]EVS advEARS'!$E28</f>
        <v>1</v>
      </c>
      <c r="S32">
        <v>1</v>
      </c>
      <c r="T32">
        <f t="shared" si="3"/>
        <v>1</v>
      </c>
      <c r="U32">
        <f>'[1]EVS advEARS'!$F28</f>
        <v>1</v>
      </c>
      <c r="V32">
        <v>1</v>
      </c>
      <c r="W32">
        <f t="shared" si="4"/>
        <v>1</v>
      </c>
      <c r="X32">
        <f t="shared" si="5"/>
        <v>1</v>
      </c>
      <c r="Y32">
        <f>'[1]EVS advEARS'!$D28</f>
        <v>1</v>
      </c>
      <c r="Z32">
        <f>'[1]EVS advEARS'!$G28</f>
        <v>1</v>
      </c>
      <c r="AA32">
        <f>'[1]EVS advEARS'!$H28</f>
        <v>1</v>
      </c>
      <c r="AB32">
        <f>'[1]EVS advEARS'!$I28</f>
        <v>1</v>
      </c>
      <c r="AC32">
        <v>1</v>
      </c>
      <c r="AD32">
        <f>'[1]EVS advEARS'!$J28</f>
        <v>0</v>
      </c>
      <c r="AE32">
        <v>1</v>
      </c>
      <c r="AF32">
        <f t="shared" si="15"/>
        <v>1</v>
      </c>
      <c r="AG32">
        <f>'[1]EVS advEARS'!$K28</f>
        <v>1</v>
      </c>
      <c r="AH32">
        <f t="shared" si="6"/>
        <v>1</v>
      </c>
      <c r="AI32">
        <f>'[1]EVS advEARS'!$L28</f>
        <v>1</v>
      </c>
      <c r="AJ32">
        <v>1</v>
      </c>
      <c r="AK32">
        <f t="shared" si="7"/>
        <v>1</v>
      </c>
      <c r="AL32">
        <v>1</v>
      </c>
      <c r="AM32">
        <f>'[1]EVS advEARS'!$M28</f>
        <v>1</v>
      </c>
      <c r="AN32">
        <v>1</v>
      </c>
      <c r="AO32">
        <f>'[1]EVS advEARS'!$N28</f>
        <v>1</v>
      </c>
      <c r="AP32">
        <v>1</v>
      </c>
      <c r="AQ32">
        <v>1</v>
      </c>
      <c r="AR32">
        <v>1</v>
      </c>
      <c r="AS32">
        <f>'[1]EVS advEARS'!$O28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43.5">
      <c r="A33">
        <v>17</v>
      </c>
      <c r="B33" s="2" t="s">
        <v>1109</v>
      </c>
      <c r="C33" s="16" t="s">
        <v>146</v>
      </c>
      <c r="D33">
        <v>1</v>
      </c>
      <c r="E33">
        <v>1</v>
      </c>
      <c r="F33">
        <f t="shared" si="8"/>
        <v>1</v>
      </c>
      <c r="G33">
        <f t="shared" si="9"/>
        <v>13</v>
      </c>
      <c r="H33">
        <f t="shared" si="10"/>
        <v>13</v>
      </c>
      <c r="I33">
        <f t="shared" si="11"/>
        <v>82</v>
      </c>
      <c r="J33">
        <f>'[1]EVS advEARS'!$C29</f>
        <v>26</v>
      </c>
      <c r="K33">
        <f t="shared" si="12"/>
        <v>2</v>
      </c>
      <c r="L33">
        <f t="shared" si="13"/>
        <v>69</v>
      </c>
      <c r="M33">
        <f t="shared" si="14"/>
        <v>5.3076923076923075</v>
      </c>
      <c r="N33">
        <v>1</v>
      </c>
      <c r="O33">
        <v>1</v>
      </c>
      <c r="P33">
        <v>1</v>
      </c>
      <c r="Q33">
        <v>1</v>
      </c>
      <c r="R33">
        <f>'[1]EVS advEARS'!$E29</f>
        <v>1</v>
      </c>
      <c r="S33">
        <v>1</v>
      </c>
      <c r="T33">
        <f t="shared" si="3"/>
        <v>1</v>
      </c>
      <c r="U33">
        <f>'[1]EVS advEARS'!$F29</f>
        <v>1</v>
      </c>
      <c r="V33">
        <v>1</v>
      </c>
      <c r="W33">
        <f t="shared" si="4"/>
        <v>1</v>
      </c>
      <c r="X33">
        <f t="shared" si="5"/>
        <v>1</v>
      </c>
      <c r="Y33">
        <f>'[1]EVS advEARS'!$D29</f>
        <v>1</v>
      </c>
      <c r="Z33">
        <f>'[1]EVS advEARS'!$G29</f>
        <v>1</v>
      </c>
      <c r="AA33">
        <f>'[1]EVS advEARS'!$H29</f>
        <v>0</v>
      </c>
      <c r="AB33">
        <f>'[1]EVS advEARS'!$I29</f>
        <v>1</v>
      </c>
      <c r="AC33">
        <v>1</v>
      </c>
      <c r="AD33">
        <f>'[1]EVS advEARS'!$J29</f>
        <v>1</v>
      </c>
      <c r="AE33">
        <v>1</v>
      </c>
      <c r="AF33">
        <f t="shared" si="15"/>
        <v>1</v>
      </c>
      <c r="AG33">
        <f>'[1]EVS advEARS'!$K29</f>
        <v>1</v>
      </c>
      <c r="AH33">
        <f t="shared" si="6"/>
        <v>1</v>
      </c>
      <c r="AI33">
        <f>'[1]EVS advEARS'!$L29</f>
        <v>1</v>
      </c>
      <c r="AJ33">
        <v>1</v>
      </c>
      <c r="AK33">
        <f t="shared" si="7"/>
        <v>1</v>
      </c>
      <c r="AL33">
        <v>1</v>
      </c>
      <c r="AM33">
        <f>'[1]EVS advEARS'!$M29</f>
        <v>1</v>
      </c>
      <c r="AN33">
        <v>1</v>
      </c>
      <c r="AO33">
        <f>'[1]EVS advEARS'!$N29</f>
        <v>1</v>
      </c>
      <c r="AP33">
        <v>1</v>
      </c>
      <c r="AQ33">
        <v>1</v>
      </c>
      <c r="AR33">
        <v>1</v>
      </c>
      <c r="AS33">
        <f>'[1]EVS advEARS'!$O29</f>
        <v>1</v>
      </c>
      <c r="AT33">
        <v>1</v>
      </c>
      <c r="AU33">
        <f t="shared" si="16"/>
        <v>24.440000000000019</v>
      </c>
      <c r="AV33">
        <f t="shared" si="17"/>
        <v>13.080000000000002</v>
      </c>
      <c r="AW33">
        <f t="shared" si="18"/>
        <v>13.584615384615386</v>
      </c>
      <c r="AX33">
        <f t="shared" si="19"/>
        <v>10.069230769230767</v>
      </c>
      <c r="AY33">
        <v>1</v>
      </c>
      <c r="AZ33">
        <v>1</v>
      </c>
      <c r="BA33">
        <v>1</v>
      </c>
      <c r="BG33">
        <f t="shared" si="20"/>
        <v>76.923076923076934</v>
      </c>
      <c r="BH33" s="10">
        <f t="shared" si="21"/>
        <v>4.5138888888888894E-5</v>
      </c>
    </row>
    <row r="34" spans="1:60" ht="43.5">
      <c r="A34" t="s">
        <v>533</v>
      </c>
      <c r="B34" s="2" t="s">
        <v>1214</v>
      </c>
      <c r="C34" s="16" t="s">
        <v>146</v>
      </c>
      <c r="D34">
        <v>1</v>
      </c>
      <c r="E34">
        <v>1</v>
      </c>
      <c r="F34">
        <f t="shared" si="8"/>
        <v>1</v>
      </c>
      <c r="G34">
        <f t="shared" si="9"/>
        <v>15</v>
      </c>
      <c r="H34">
        <f t="shared" si="10"/>
        <v>15</v>
      </c>
      <c r="I34">
        <f t="shared" si="11"/>
        <v>85</v>
      </c>
      <c r="J34">
        <f>'[1]EVS advEARS'!$C30</f>
        <v>24</v>
      </c>
      <c r="K34">
        <f t="shared" si="12"/>
        <v>1.6</v>
      </c>
      <c r="L34">
        <f t="shared" si="13"/>
        <v>68</v>
      </c>
      <c r="M34">
        <f t="shared" si="14"/>
        <v>4.5333333333333332</v>
      </c>
      <c r="N34">
        <v>0</v>
      </c>
      <c r="O34">
        <v>1</v>
      </c>
      <c r="P34">
        <v>1</v>
      </c>
      <c r="Q34">
        <v>1</v>
      </c>
      <c r="R34">
        <f>'[1]EVS advEARS'!$E30</f>
        <v>1</v>
      </c>
      <c r="S34">
        <v>1</v>
      </c>
      <c r="T34">
        <f t="shared" si="3"/>
        <v>1</v>
      </c>
      <c r="U34">
        <f>'[1]EVS advEARS'!$F30</f>
        <v>1</v>
      </c>
      <c r="V34">
        <v>1</v>
      </c>
      <c r="W34">
        <f t="shared" si="4"/>
        <v>1</v>
      </c>
      <c r="X34">
        <f t="shared" si="5"/>
        <v>1</v>
      </c>
      <c r="Y34">
        <f>'[1]EVS advEARS'!$D30</f>
        <v>1</v>
      </c>
      <c r="Z34">
        <f>'[1]EVS advEARS'!$G30</f>
        <v>1</v>
      </c>
      <c r="AA34">
        <f>'[1]EVS advEARS'!$H30</f>
        <v>1</v>
      </c>
      <c r="AB34">
        <f>'[1]EVS advEARS'!$I30</f>
        <v>1</v>
      </c>
      <c r="AC34">
        <v>1</v>
      </c>
      <c r="AD34">
        <f>'[1]EVS advEARS'!$J30</f>
        <v>1</v>
      </c>
      <c r="AE34">
        <v>1</v>
      </c>
      <c r="AF34">
        <f t="shared" si="15"/>
        <v>3</v>
      </c>
      <c r="AG34">
        <f>'[1]EVS advEARS'!$K30</f>
        <v>1</v>
      </c>
      <c r="AH34">
        <f t="shared" si="6"/>
        <v>1</v>
      </c>
      <c r="AI34">
        <f>'[1]EVS advEARS'!$L30</f>
        <v>1</v>
      </c>
      <c r="AJ34">
        <v>1</v>
      </c>
      <c r="AK34">
        <f t="shared" si="7"/>
        <v>0</v>
      </c>
      <c r="AL34">
        <v>1</v>
      </c>
      <c r="AM34">
        <f>'[1]EVS advEARS'!$M30</f>
        <v>1</v>
      </c>
      <c r="AN34">
        <v>1</v>
      </c>
      <c r="AO34">
        <f>'[1]EVS advEARS'!$N30</f>
        <v>1</v>
      </c>
      <c r="AP34">
        <v>1</v>
      </c>
      <c r="AQ34">
        <v>1</v>
      </c>
      <c r="AR34">
        <v>1</v>
      </c>
      <c r="AS34">
        <f>'[1]EVS advEARS'!$O30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43.5">
      <c r="A35" t="s">
        <v>535</v>
      </c>
      <c r="B35" s="2" t="s">
        <v>1303</v>
      </c>
      <c r="C35" s="16" t="s">
        <v>146</v>
      </c>
      <c r="D35">
        <v>1</v>
      </c>
      <c r="E35">
        <v>1</v>
      </c>
      <c r="F35">
        <f t="shared" si="8"/>
        <v>1</v>
      </c>
      <c r="G35">
        <f t="shared" si="9"/>
        <v>16</v>
      </c>
      <c r="H35">
        <f t="shared" si="10"/>
        <v>16</v>
      </c>
      <c r="I35">
        <f t="shared" si="11"/>
        <v>87</v>
      </c>
      <c r="J35">
        <f>'[1]EVS advEARS'!$C31</f>
        <v>25</v>
      </c>
      <c r="K35">
        <f t="shared" si="12"/>
        <v>1.5625</v>
      </c>
      <c r="L35">
        <f t="shared" si="13"/>
        <v>71</v>
      </c>
      <c r="M35">
        <f t="shared" si="14"/>
        <v>4.4375</v>
      </c>
      <c r="N35">
        <v>1</v>
      </c>
      <c r="O35">
        <v>1</v>
      </c>
      <c r="P35">
        <v>1</v>
      </c>
      <c r="Q35">
        <v>1</v>
      </c>
      <c r="R35">
        <f>'[1]EVS advEARS'!$E31</f>
        <v>1</v>
      </c>
      <c r="S35">
        <v>1</v>
      </c>
      <c r="T35">
        <f t="shared" si="3"/>
        <v>1</v>
      </c>
      <c r="U35">
        <f>'[1]EVS advEARS'!$F31</f>
        <v>1</v>
      </c>
      <c r="V35">
        <v>1</v>
      </c>
      <c r="W35">
        <f t="shared" si="4"/>
        <v>1</v>
      </c>
      <c r="X35">
        <f t="shared" si="5"/>
        <v>1</v>
      </c>
      <c r="Y35">
        <f>'[1]EVS advEARS'!$D31</f>
        <v>1</v>
      </c>
      <c r="Z35">
        <f>'[1]EVS advEARS'!$G31</f>
        <v>1</v>
      </c>
      <c r="AA35">
        <f>'[1]EVS advEARS'!$H31</f>
        <v>1</v>
      </c>
      <c r="AB35">
        <f>'[1]EVS advEARS'!$I31</f>
        <v>1</v>
      </c>
      <c r="AC35">
        <v>1</v>
      </c>
      <c r="AD35">
        <f>'[1]EVS advEARS'!$J31</f>
        <v>1</v>
      </c>
      <c r="AE35">
        <v>1</v>
      </c>
      <c r="AF35">
        <f t="shared" si="15"/>
        <v>1</v>
      </c>
      <c r="AG35">
        <f>'[1]EVS advEARS'!$K31</f>
        <v>1</v>
      </c>
      <c r="AH35">
        <f t="shared" si="6"/>
        <v>1</v>
      </c>
      <c r="AI35">
        <f>'[1]EVS advEARS'!$L31</f>
        <v>1</v>
      </c>
      <c r="AJ35">
        <v>1</v>
      </c>
      <c r="AK35">
        <f t="shared" si="7"/>
        <v>1</v>
      </c>
      <c r="AL35">
        <v>1</v>
      </c>
      <c r="AM35">
        <f>'[1]EVS advEARS'!$M31</f>
        <v>0</v>
      </c>
      <c r="AN35">
        <v>1</v>
      </c>
      <c r="AO35">
        <f>'[1]EVS advEARS'!$N31</f>
        <v>1</v>
      </c>
      <c r="AP35">
        <v>1</v>
      </c>
      <c r="AQ35">
        <v>1</v>
      </c>
      <c r="AR35">
        <v>1</v>
      </c>
      <c r="AS35">
        <f>'[1]EVS advEARS'!$O31</f>
        <v>1</v>
      </c>
      <c r="AT35">
        <v>1</v>
      </c>
      <c r="AU35">
        <f t="shared" si="16"/>
        <v>58.407500000000013</v>
      </c>
      <c r="AV35">
        <f t="shared" si="17"/>
        <v>9.0875000000000021</v>
      </c>
      <c r="AW35">
        <f t="shared" si="18"/>
        <v>8.8099999999999987</v>
      </c>
      <c r="AX35">
        <f t="shared" si="19"/>
        <v>7.4706250000000018</v>
      </c>
      <c r="AY35">
        <v>1</v>
      </c>
      <c r="AZ35">
        <v>1</v>
      </c>
      <c r="BA35">
        <v>1</v>
      </c>
      <c r="BG35">
        <f t="shared" si="20"/>
        <v>62.5</v>
      </c>
      <c r="BH35" s="10">
        <f t="shared" si="21"/>
        <v>5.5555555555555558E-5</v>
      </c>
    </row>
    <row r="36" spans="1:60" ht="43.5">
      <c r="A36">
        <v>18</v>
      </c>
      <c r="B36" s="2" t="s">
        <v>1304</v>
      </c>
      <c r="C36" s="16" t="s">
        <v>146</v>
      </c>
      <c r="D36">
        <v>1</v>
      </c>
      <c r="E36">
        <v>1</v>
      </c>
      <c r="F36">
        <f t="shared" si="8"/>
        <v>1</v>
      </c>
      <c r="G36">
        <f t="shared" si="9"/>
        <v>16</v>
      </c>
      <c r="H36">
        <f t="shared" si="10"/>
        <v>16</v>
      </c>
      <c r="I36">
        <f t="shared" si="11"/>
        <v>97</v>
      </c>
      <c r="J36">
        <f>'[1]EVS advEARS'!$C32</f>
        <v>28</v>
      </c>
      <c r="K36">
        <f t="shared" si="12"/>
        <v>1.75</v>
      </c>
      <c r="L36">
        <f t="shared" si="13"/>
        <v>82</v>
      </c>
      <c r="M36">
        <f t="shared" si="14"/>
        <v>5.125</v>
      </c>
      <c r="N36">
        <v>1</v>
      </c>
      <c r="O36">
        <v>1</v>
      </c>
      <c r="P36">
        <v>1</v>
      </c>
      <c r="Q36">
        <v>1</v>
      </c>
      <c r="R36">
        <f>'[1]EVS advEARS'!$E32</f>
        <v>1</v>
      </c>
      <c r="S36">
        <v>1</v>
      </c>
      <c r="T36">
        <f t="shared" si="3"/>
        <v>1</v>
      </c>
      <c r="U36">
        <f>'[1]EVS advEARS'!$F32</f>
        <v>1</v>
      </c>
      <c r="V36">
        <v>1</v>
      </c>
      <c r="W36">
        <f t="shared" si="4"/>
        <v>1</v>
      </c>
      <c r="X36">
        <f t="shared" si="5"/>
        <v>1</v>
      </c>
      <c r="Y36">
        <f>'[1]EVS advEARS'!$D32</f>
        <v>1</v>
      </c>
      <c r="Z36">
        <f>'[1]EVS advEARS'!$G32</f>
        <v>1</v>
      </c>
      <c r="AA36">
        <f>'[1]EVS advEARS'!$H32</f>
        <v>1</v>
      </c>
      <c r="AB36">
        <f>'[1]EVS advEARS'!$I32</f>
        <v>1</v>
      </c>
      <c r="AC36">
        <v>1</v>
      </c>
      <c r="AD36">
        <f>'[1]EVS advEARS'!$J32</f>
        <v>1</v>
      </c>
      <c r="AE36">
        <v>1</v>
      </c>
      <c r="AF36">
        <f t="shared" si="15"/>
        <v>0</v>
      </c>
      <c r="AG36">
        <f>'[1]EVS advEARS'!$K32</f>
        <v>1</v>
      </c>
      <c r="AH36">
        <f t="shared" si="6"/>
        <v>1</v>
      </c>
      <c r="AI36">
        <f>'[1]EVS advEARS'!$L32</f>
        <v>1</v>
      </c>
      <c r="AJ36">
        <v>1</v>
      </c>
      <c r="AK36">
        <f t="shared" si="7"/>
        <v>1</v>
      </c>
      <c r="AL36">
        <v>1</v>
      </c>
      <c r="AM36">
        <f>'[1]EVS advEARS'!$M32</f>
        <v>0</v>
      </c>
      <c r="AN36">
        <v>1</v>
      </c>
      <c r="AO36">
        <f>'[1]EVS advEARS'!$N32</f>
        <v>1</v>
      </c>
      <c r="AP36">
        <v>1</v>
      </c>
      <c r="AQ36">
        <v>1</v>
      </c>
      <c r="AR36">
        <v>1</v>
      </c>
      <c r="AS36">
        <f>'[1]EVS advEARS'!$O32</f>
        <v>1</v>
      </c>
      <c r="AT36">
        <v>1</v>
      </c>
      <c r="AU36">
        <f t="shared" si="16"/>
        <v>42.54500000000003</v>
      </c>
      <c r="AV36">
        <f t="shared" si="17"/>
        <v>11.3</v>
      </c>
      <c r="AW36">
        <f t="shared" si="18"/>
        <v>12.484999999999999</v>
      </c>
      <c r="AX36">
        <f t="shared" si="19"/>
        <v>10.708750000000002</v>
      </c>
      <c r="AY36">
        <v>1</v>
      </c>
      <c r="AZ36">
        <v>1</v>
      </c>
      <c r="BA36">
        <v>1</v>
      </c>
      <c r="BG36">
        <f t="shared" si="20"/>
        <v>0</v>
      </c>
      <c r="BH36" s="10">
        <f t="shared" si="21"/>
        <v>5.5555555555555558E-5</v>
      </c>
    </row>
    <row r="37" spans="1:60" ht="58">
      <c r="A37">
        <v>19</v>
      </c>
      <c r="B37" s="1" t="s">
        <v>1305</v>
      </c>
      <c r="C37" s="16" t="s">
        <v>146</v>
      </c>
      <c r="D37">
        <v>1</v>
      </c>
      <c r="E37">
        <v>1</v>
      </c>
      <c r="F37">
        <f t="shared" si="8"/>
        <v>2</v>
      </c>
      <c r="G37">
        <f t="shared" si="9"/>
        <v>25</v>
      </c>
      <c r="H37">
        <f t="shared" si="10"/>
        <v>12.5</v>
      </c>
      <c r="I37">
        <f t="shared" si="11"/>
        <v>135</v>
      </c>
      <c r="J37">
        <f>'[1]EVS advEARS'!$C33</f>
        <v>41</v>
      </c>
      <c r="K37">
        <f t="shared" si="12"/>
        <v>1.64</v>
      </c>
      <c r="L37">
        <f t="shared" si="13"/>
        <v>110</v>
      </c>
      <c r="M37">
        <f t="shared" si="14"/>
        <v>4.4000000000000004</v>
      </c>
      <c r="N37">
        <v>1</v>
      </c>
      <c r="O37">
        <v>1</v>
      </c>
      <c r="P37">
        <v>1</v>
      </c>
      <c r="Q37">
        <v>1</v>
      </c>
      <c r="R37">
        <f>'[1]EVS advEARS'!$E33</f>
        <v>1</v>
      </c>
      <c r="S37">
        <v>1</v>
      </c>
      <c r="T37">
        <f t="shared" si="3"/>
        <v>1</v>
      </c>
      <c r="U37">
        <f>'[1]EVS advEARS'!$F33</f>
        <v>1</v>
      </c>
      <c r="V37">
        <v>1</v>
      </c>
      <c r="W37">
        <f t="shared" si="4"/>
        <v>1</v>
      </c>
      <c r="X37">
        <f t="shared" si="5"/>
        <v>1</v>
      </c>
      <c r="Y37">
        <f>'[1]EVS advEARS'!$D33</f>
        <v>0</v>
      </c>
      <c r="Z37">
        <f>'[1]EVS advEARS'!$G33</f>
        <v>1</v>
      </c>
      <c r="AA37">
        <f>'[1]EVS advEARS'!$H33</f>
        <v>1</v>
      </c>
      <c r="AB37">
        <f>'[1]EVS advEARS'!$I33</f>
        <v>1</v>
      </c>
      <c r="AC37">
        <v>1</v>
      </c>
      <c r="AD37">
        <f>'[1]EVS advEARS'!$J33</f>
        <v>1</v>
      </c>
      <c r="AE37">
        <v>1</v>
      </c>
      <c r="AF37">
        <f t="shared" si="15"/>
        <v>1</v>
      </c>
      <c r="AG37">
        <f>'[1]EVS advEARS'!$K33</f>
        <v>1</v>
      </c>
      <c r="AH37">
        <f t="shared" si="6"/>
        <v>1</v>
      </c>
      <c r="AI37">
        <f>'[1]EVS advEARS'!$L33</f>
        <v>0</v>
      </c>
      <c r="AJ37">
        <v>1</v>
      </c>
      <c r="AK37">
        <f t="shared" si="7"/>
        <v>1</v>
      </c>
      <c r="AL37">
        <v>1</v>
      </c>
      <c r="AM37">
        <f>'[1]EVS advEARS'!$M33</f>
        <v>0</v>
      </c>
      <c r="AN37">
        <v>1</v>
      </c>
      <c r="AO37">
        <f>'[1]EVS advEARS'!$N33</f>
        <v>1</v>
      </c>
      <c r="AP37">
        <v>1</v>
      </c>
      <c r="AQ37">
        <v>1</v>
      </c>
      <c r="AR37">
        <v>1</v>
      </c>
      <c r="AS37">
        <f>'[1]EVS advEARS'!$O33</f>
        <v>1</v>
      </c>
      <c r="AT37">
        <v>1</v>
      </c>
      <c r="AU37">
        <f t="shared" si="16"/>
        <v>55.403500000000037</v>
      </c>
      <c r="AV37">
        <f t="shared" si="17"/>
        <v>8.6370000000000005</v>
      </c>
      <c r="AW37">
        <f t="shared" si="18"/>
        <v>7.9392000000000031</v>
      </c>
      <c r="AX37">
        <f t="shared" si="19"/>
        <v>5.5440000000000005</v>
      </c>
      <c r="AY37">
        <v>1</v>
      </c>
      <c r="AZ37">
        <v>1</v>
      </c>
      <c r="BA37">
        <v>1</v>
      </c>
      <c r="BG37">
        <f t="shared" si="20"/>
        <v>40</v>
      </c>
      <c r="BH37" s="10">
        <f t="shared" si="21"/>
        <v>8.6805555555555545E-5</v>
      </c>
    </row>
    <row r="38" spans="1:60" ht="29">
      <c r="A38" t="s">
        <v>980</v>
      </c>
      <c r="B38" s="2" t="s">
        <v>1113</v>
      </c>
      <c r="C38" s="16" t="s">
        <v>146</v>
      </c>
      <c r="D38">
        <v>1</v>
      </c>
      <c r="E38">
        <v>1</v>
      </c>
      <c r="F38">
        <f t="shared" si="8"/>
        <v>1</v>
      </c>
      <c r="G38">
        <f t="shared" si="9"/>
        <v>13</v>
      </c>
      <c r="H38">
        <f t="shared" si="10"/>
        <v>13</v>
      </c>
      <c r="I38">
        <f t="shared" si="11"/>
        <v>80</v>
      </c>
      <c r="J38">
        <f>'[1]EVS advEARS'!$C34</f>
        <v>25</v>
      </c>
      <c r="K38">
        <f t="shared" si="12"/>
        <v>1.9230769230769231</v>
      </c>
      <c r="L38">
        <f t="shared" si="13"/>
        <v>67</v>
      </c>
      <c r="M38">
        <f t="shared" si="14"/>
        <v>5.1538461538461542</v>
      </c>
      <c r="N38">
        <v>1</v>
      </c>
      <c r="O38">
        <v>1</v>
      </c>
      <c r="P38">
        <v>1</v>
      </c>
      <c r="Q38">
        <v>1</v>
      </c>
      <c r="R38">
        <f>'[1]EVS advEARS'!$E34</f>
        <v>1</v>
      </c>
      <c r="S38">
        <v>1</v>
      </c>
      <c r="T38">
        <f t="shared" si="3"/>
        <v>1</v>
      </c>
      <c r="U38">
        <f>'[1]EVS advEARS'!$F34</f>
        <v>1</v>
      </c>
      <c r="V38">
        <v>1</v>
      </c>
      <c r="W38">
        <f t="shared" si="4"/>
        <v>1</v>
      </c>
      <c r="X38">
        <f t="shared" si="5"/>
        <v>1</v>
      </c>
      <c r="Y38">
        <f>'[1]EVS advEARS'!$D34</f>
        <v>1</v>
      </c>
      <c r="Z38">
        <f>'[1]EVS advEARS'!$G34</f>
        <v>1</v>
      </c>
      <c r="AA38">
        <f>'[1]EVS advEARS'!$H34</f>
        <v>1</v>
      </c>
      <c r="AB38">
        <f>'[1]EVS advEARS'!$I34</f>
        <v>1</v>
      </c>
      <c r="AC38">
        <v>1</v>
      </c>
      <c r="AD38">
        <f>'[1]EVS advEARS'!$J34</f>
        <v>1</v>
      </c>
      <c r="AE38">
        <v>1</v>
      </c>
      <c r="AF38">
        <f t="shared" si="15"/>
        <v>1</v>
      </c>
      <c r="AG38">
        <f>'[1]EVS advEARS'!$K34</f>
        <v>1</v>
      </c>
      <c r="AH38">
        <f t="shared" si="6"/>
        <v>1</v>
      </c>
      <c r="AI38">
        <f>'[1]EVS advEARS'!$L34</f>
        <v>1</v>
      </c>
      <c r="AJ38">
        <v>1</v>
      </c>
      <c r="AK38">
        <f t="shared" si="7"/>
        <v>1</v>
      </c>
      <c r="AL38">
        <v>1</v>
      </c>
      <c r="AM38">
        <f>'[1]EVS advEARS'!$M34</f>
        <v>1</v>
      </c>
      <c r="AN38">
        <v>1</v>
      </c>
      <c r="AO38">
        <f>'[1]EVS advEARS'!$N34</f>
        <v>1</v>
      </c>
      <c r="AP38">
        <v>1</v>
      </c>
      <c r="AQ38">
        <v>1</v>
      </c>
      <c r="AR38">
        <v>1</v>
      </c>
      <c r="AS38">
        <f>'[1]EVS advEARS'!$O34</f>
        <v>1</v>
      </c>
      <c r="AT38">
        <v>1</v>
      </c>
      <c r="AU38">
        <f t="shared" si="16"/>
        <v>30.947692307692328</v>
      </c>
      <c r="AV38">
        <f t="shared" si="17"/>
        <v>12.172307692307694</v>
      </c>
      <c r="AW38">
        <f t="shared" si="18"/>
        <v>12.68</v>
      </c>
      <c r="AX38">
        <f t="shared" si="19"/>
        <v>9.3446153846153877</v>
      </c>
      <c r="AY38">
        <v>1</v>
      </c>
      <c r="AZ38">
        <v>1</v>
      </c>
      <c r="BA38">
        <v>1</v>
      </c>
      <c r="BG38">
        <f t="shared" si="20"/>
        <v>76.923076923076934</v>
      </c>
      <c r="BH38" s="10">
        <f t="shared" si="21"/>
        <v>4.5138888888888894E-5</v>
      </c>
    </row>
    <row r="39" spans="1:60" ht="43.5">
      <c r="A39" t="s">
        <v>982</v>
      </c>
      <c r="B39" s="2" t="s">
        <v>1114</v>
      </c>
      <c r="C39" s="16" t="s">
        <v>146</v>
      </c>
      <c r="D39">
        <v>1</v>
      </c>
      <c r="E39">
        <v>1</v>
      </c>
      <c r="F39">
        <f t="shared" si="8"/>
        <v>1</v>
      </c>
      <c r="G39">
        <f t="shared" si="9"/>
        <v>15</v>
      </c>
      <c r="H39">
        <f t="shared" si="10"/>
        <v>15</v>
      </c>
      <c r="I39">
        <f t="shared" si="11"/>
        <v>87</v>
      </c>
      <c r="J39">
        <f>'[1]EVS advEARS'!$C35</f>
        <v>26</v>
      </c>
      <c r="K39">
        <f t="shared" si="12"/>
        <v>1.7333333333333334</v>
      </c>
      <c r="L39">
        <f t="shared" si="13"/>
        <v>72</v>
      </c>
      <c r="M39">
        <f t="shared" si="14"/>
        <v>4.8</v>
      </c>
      <c r="N39">
        <v>1</v>
      </c>
      <c r="O39">
        <v>1</v>
      </c>
      <c r="P39">
        <v>1</v>
      </c>
      <c r="Q39">
        <v>1</v>
      </c>
      <c r="R39">
        <f>'[1]EVS advEARS'!$E35</f>
        <v>1</v>
      </c>
      <c r="S39">
        <v>1</v>
      </c>
      <c r="T39">
        <f t="shared" si="3"/>
        <v>1</v>
      </c>
      <c r="U39">
        <f>'[1]EVS advEARS'!$F35</f>
        <v>1</v>
      </c>
      <c r="V39">
        <v>1</v>
      </c>
      <c r="W39">
        <f t="shared" si="4"/>
        <v>1</v>
      </c>
      <c r="X39">
        <f t="shared" si="5"/>
        <v>1</v>
      </c>
      <c r="Y39">
        <f>'[1]EVS advEARS'!$D35</f>
        <v>1</v>
      </c>
      <c r="Z39">
        <f>'[1]EVS advEARS'!$G35</f>
        <v>1</v>
      </c>
      <c r="AA39">
        <f>'[1]EVS advEARS'!$H35</f>
        <v>1</v>
      </c>
      <c r="AB39">
        <f>'[1]EVS advEARS'!$I35</f>
        <v>1</v>
      </c>
      <c r="AC39">
        <v>1</v>
      </c>
      <c r="AD39">
        <f>'[1]EVS advEARS'!$J35</f>
        <v>1</v>
      </c>
      <c r="AE39">
        <v>1</v>
      </c>
      <c r="AF39">
        <f t="shared" si="15"/>
        <v>1</v>
      </c>
      <c r="AG39">
        <f>'[1]EVS advEARS'!$K35</f>
        <v>0</v>
      </c>
      <c r="AH39">
        <f t="shared" si="6"/>
        <v>1</v>
      </c>
      <c r="AI39">
        <f>'[1]EVS advEARS'!$L35</f>
        <v>1</v>
      </c>
      <c r="AJ39">
        <v>1</v>
      </c>
      <c r="AK39">
        <f t="shared" si="7"/>
        <v>1</v>
      </c>
      <c r="AL39">
        <v>1</v>
      </c>
      <c r="AM39">
        <f>'[1]EVS advEARS'!$M35</f>
        <v>0</v>
      </c>
      <c r="AN39">
        <v>1</v>
      </c>
      <c r="AO39">
        <f>'[1]EVS advEARS'!$N35</f>
        <v>1</v>
      </c>
      <c r="AP39">
        <v>1</v>
      </c>
      <c r="AQ39">
        <v>1</v>
      </c>
      <c r="AR39">
        <v>1</v>
      </c>
      <c r="AS39">
        <f>'[1]EVS advEARS'!$O35</f>
        <v>1</v>
      </c>
      <c r="AT39">
        <v>1</v>
      </c>
      <c r="AU39">
        <f t="shared" si="16"/>
        <v>44.970000000000027</v>
      </c>
      <c r="AV39">
        <f t="shared" si="17"/>
        <v>10.713333333333338</v>
      </c>
      <c r="AW39">
        <f t="shared" si="18"/>
        <v>10.842666666666663</v>
      </c>
      <c r="AX39">
        <f t="shared" si="19"/>
        <v>8.6780000000000008</v>
      </c>
      <c r="AY39">
        <v>1</v>
      </c>
      <c r="AZ39">
        <v>1</v>
      </c>
      <c r="BA39">
        <v>1</v>
      </c>
      <c r="BG39">
        <f t="shared" si="20"/>
        <v>66.666666666666671</v>
      </c>
      <c r="BH39" s="10">
        <f t="shared" si="21"/>
        <v>5.208333333333333E-5</v>
      </c>
    </row>
    <row r="40" spans="1:60" ht="43.5">
      <c r="A40">
        <v>20</v>
      </c>
      <c r="B40" s="1" t="s">
        <v>1115</v>
      </c>
      <c r="C40" s="16" t="s">
        <v>146</v>
      </c>
      <c r="D40">
        <v>1</v>
      </c>
      <c r="E40">
        <v>1</v>
      </c>
      <c r="F40">
        <f t="shared" si="8"/>
        <v>1</v>
      </c>
      <c r="G40">
        <f t="shared" si="9"/>
        <v>17</v>
      </c>
      <c r="H40">
        <f t="shared" si="10"/>
        <v>17</v>
      </c>
      <c r="I40">
        <f t="shared" si="11"/>
        <v>101</v>
      </c>
      <c r="J40">
        <f>'[1]EVS advEARS'!$C36</f>
        <v>31</v>
      </c>
      <c r="K40">
        <f t="shared" si="12"/>
        <v>1.8235294117647058</v>
      </c>
      <c r="L40">
        <f t="shared" si="13"/>
        <v>82</v>
      </c>
      <c r="M40">
        <f t="shared" si="14"/>
        <v>4.8235294117647056</v>
      </c>
      <c r="N40">
        <v>1</v>
      </c>
      <c r="O40">
        <v>1</v>
      </c>
      <c r="P40">
        <v>1</v>
      </c>
      <c r="Q40">
        <v>1</v>
      </c>
      <c r="R40">
        <f>'[1]EVS advEARS'!$E36</f>
        <v>1</v>
      </c>
      <c r="S40">
        <v>1</v>
      </c>
      <c r="T40">
        <f t="shared" si="3"/>
        <v>1</v>
      </c>
      <c r="U40">
        <f>'[1]EVS advEARS'!$F36</f>
        <v>1</v>
      </c>
      <c r="V40">
        <v>1</v>
      </c>
      <c r="W40">
        <f t="shared" si="4"/>
        <v>1</v>
      </c>
      <c r="X40">
        <f t="shared" si="5"/>
        <v>1</v>
      </c>
      <c r="Y40">
        <f>'[1]EVS advEARS'!$D36</f>
        <v>0</v>
      </c>
      <c r="Z40">
        <f>'[1]EVS advEARS'!$G36</f>
        <v>1</v>
      </c>
      <c r="AA40">
        <f>'[1]EVS advEARS'!$H36</f>
        <v>1</v>
      </c>
      <c r="AB40">
        <f>'[1]EVS advEARS'!$I36</f>
        <v>1</v>
      </c>
      <c r="AC40">
        <v>1</v>
      </c>
      <c r="AD40">
        <f>'[1]EVS advEARS'!$J36</f>
        <v>1</v>
      </c>
      <c r="AE40">
        <v>1</v>
      </c>
      <c r="AF40">
        <f t="shared" si="15"/>
        <v>3</v>
      </c>
      <c r="AG40">
        <f>'[1]EVS advEARS'!$K36</f>
        <v>1</v>
      </c>
      <c r="AH40">
        <f t="shared" si="6"/>
        <v>1</v>
      </c>
      <c r="AI40">
        <f>'[1]EVS advEARS'!$L36</f>
        <v>0</v>
      </c>
      <c r="AJ40">
        <v>1</v>
      </c>
      <c r="AK40">
        <f t="shared" si="7"/>
        <v>0</v>
      </c>
      <c r="AL40">
        <v>1</v>
      </c>
      <c r="AM40">
        <f>'[1]EVS advEARS'!$M36</f>
        <v>1</v>
      </c>
      <c r="AN40">
        <v>1</v>
      </c>
      <c r="AO40">
        <f>'[1]EVS advEARS'!$N36</f>
        <v>0</v>
      </c>
      <c r="AP40">
        <v>1</v>
      </c>
      <c r="AQ40">
        <v>1</v>
      </c>
      <c r="AR40">
        <v>1</v>
      </c>
      <c r="AS40">
        <f>'[1]EVS advEARS'!$O36</f>
        <v>0</v>
      </c>
      <c r="AT40">
        <v>1</v>
      </c>
      <c r="AU40">
        <f t="shared" si="16"/>
        <v>35.309411764705914</v>
      </c>
      <c r="AV40">
        <f t="shared" si="17"/>
        <v>12.55764705882353</v>
      </c>
      <c r="AW40">
        <f t="shared" si="18"/>
        <v>11.858823529411762</v>
      </c>
      <c r="AX40">
        <f t="shared" si="19"/>
        <v>9.7888235294117649</v>
      </c>
      <c r="AY40">
        <v>1</v>
      </c>
      <c r="AZ40">
        <v>1</v>
      </c>
      <c r="BA40">
        <v>1</v>
      </c>
      <c r="BG40">
        <f t="shared" si="20"/>
        <v>176.47058823529412</v>
      </c>
      <c r="BH40" s="10">
        <f t="shared" si="21"/>
        <v>5.902777777777778E-5</v>
      </c>
    </row>
    <row r="41" spans="1:60" ht="72.5">
      <c r="A41" t="s">
        <v>985</v>
      </c>
      <c r="B41" s="1" t="s">
        <v>1116</v>
      </c>
      <c r="C41" s="2" t="s">
        <v>166</v>
      </c>
      <c r="D41">
        <v>1</v>
      </c>
      <c r="E41">
        <v>1</v>
      </c>
      <c r="F41">
        <f t="shared" si="8"/>
        <v>1</v>
      </c>
      <c r="G41">
        <f t="shared" si="9"/>
        <v>30</v>
      </c>
      <c r="H41">
        <f t="shared" si="10"/>
        <v>30</v>
      </c>
      <c r="I41">
        <f t="shared" si="11"/>
        <v>170</v>
      </c>
      <c r="J41">
        <f>'[1]EVS advEARS'!$C37</f>
        <v>53</v>
      </c>
      <c r="K41">
        <f t="shared" si="12"/>
        <v>1.7666666666666666</v>
      </c>
      <c r="L41">
        <f t="shared" si="13"/>
        <v>138</v>
      </c>
      <c r="M41">
        <f t="shared" si="14"/>
        <v>4.5999999999999996</v>
      </c>
      <c r="N41">
        <v>1</v>
      </c>
      <c r="O41">
        <v>1</v>
      </c>
      <c r="P41">
        <v>1</v>
      </c>
      <c r="Q41">
        <v>1</v>
      </c>
      <c r="R41">
        <f>'[1]EVS advEARS'!$E37</f>
        <v>0</v>
      </c>
      <c r="S41">
        <v>1</v>
      </c>
      <c r="T41">
        <f t="shared" si="3"/>
        <v>0</v>
      </c>
      <c r="U41">
        <f>'[1]EVS advEARS'!$F37</f>
        <v>1</v>
      </c>
      <c r="V41">
        <v>1</v>
      </c>
      <c r="W41">
        <f t="shared" si="4"/>
        <v>0</v>
      </c>
      <c r="X41">
        <f t="shared" si="5"/>
        <v>1</v>
      </c>
      <c r="Y41">
        <f>'[1]EVS advEARS'!$D37</f>
        <v>0</v>
      </c>
      <c r="Z41">
        <f>'[1]EVS advEARS'!$G37</f>
        <v>1</v>
      </c>
      <c r="AA41">
        <f>'[1]EVS advEARS'!$H37</f>
        <v>0</v>
      </c>
      <c r="AB41">
        <f>'[1]EVS advEARS'!$I37</f>
        <v>1</v>
      </c>
      <c r="AC41">
        <v>1</v>
      </c>
      <c r="AD41">
        <f>'[1]EVS advEARS'!$J37</f>
        <v>1</v>
      </c>
      <c r="AE41">
        <v>1</v>
      </c>
      <c r="AF41">
        <f t="shared" si="15"/>
        <v>3</v>
      </c>
      <c r="AG41">
        <f>'[1]EVS advEARS'!$K37</f>
        <v>0</v>
      </c>
      <c r="AH41">
        <f t="shared" si="6"/>
        <v>1</v>
      </c>
      <c r="AI41">
        <f>'[1]EVS advEARS'!$L37</f>
        <v>0</v>
      </c>
      <c r="AJ41">
        <v>1</v>
      </c>
      <c r="AK41">
        <f t="shared" si="7"/>
        <v>1</v>
      </c>
      <c r="AL41">
        <v>1</v>
      </c>
      <c r="AM41">
        <f>'[1]EVS advEARS'!$M37</f>
        <v>0</v>
      </c>
      <c r="AN41">
        <v>1</v>
      </c>
      <c r="AO41">
        <f>'[1]EVS advEARS'!$N37</f>
        <v>0</v>
      </c>
      <c r="AP41">
        <v>1</v>
      </c>
      <c r="AQ41">
        <v>1</v>
      </c>
      <c r="AR41">
        <v>1</v>
      </c>
      <c r="AS41">
        <f>'[1]EVS advEARS'!$O37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58">
      <c r="A42">
        <v>21</v>
      </c>
      <c r="B42" s="1" t="s">
        <v>1117</v>
      </c>
      <c r="C42" s="2" t="s">
        <v>148</v>
      </c>
      <c r="D42">
        <v>1</v>
      </c>
      <c r="E42">
        <v>1</v>
      </c>
      <c r="F42">
        <f t="shared" si="8"/>
        <v>1</v>
      </c>
      <c r="G42">
        <f t="shared" si="9"/>
        <v>26</v>
      </c>
      <c r="H42">
        <f t="shared" si="10"/>
        <v>26</v>
      </c>
      <c r="I42">
        <f t="shared" si="11"/>
        <v>138</v>
      </c>
      <c r="J42">
        <f>'[1]EVS advEARS'!$C38</f>
        <v>39</v>
      </c>
      <c r="K42">
        <f t="shared" si="12"/>
        <v>1.5</v>
      </c>
      <c r="L42">
        <f t="shared" si="13"/>
        <v>111</v>
      </c>
      <c r="M42">
        <f t="shared" si="14"/>
        <v>4.2692307692307692</v>
      </c>
      <c r="N42">
        <v>1</v>
      </c>
      <c r="O42">
        <v>1</v>
      </c>
      <c r="P42">
        <v>1</v>
      </c>
      <c r="Q42">
        <v>1</v>
      </c>
      <c r="R42">
        <f>'[1]EVS advEARS'!$E38</f>
        <v>1</v>
      </c>
      <c r="S42">
        <v>1</v>
      </c>
      <c r="T42">
        <f t="shared" si="3"/>
        <v>1</v>
      </c>
      <c r="U42">
        <f>'[1]EVS advEARS'!$F38</f>
        <v>1</v>
      </c>
      <c r="V42">
        <v>1</v>
      </c>
      <c r="W42">
        <f t="shared" si="4"/>
        <v>1</v>
      </c>
      <c r="X42">
        <f t="shared" si="5"/>
        <v>1</v>
      </c>
      <c r="Y42">
        <f>'[1]EVS advEARS'!$D38</f>
        <v>0</v>
      </c>
      <c r="Z42">
        <f>'[1]EVS advEARS'!$G38</f>
        <v>0</v>
      </c>
      <c r="AA42">
        <f>'[1]EVS advEARS'!$H38</f>
        <v>1</v>
      </c>
      <c r="AB42">
        <f>'[1]EVS advEARS'!$I38</f>
        <v>1</v>
      </c>
      <c r="AC42">
        <v>1</v>
      </c>
      <c r="AD42">
        <f>'[1]EVS advEARS'!$J38</f>
        <v>1</v>
      </c>
      <c r="AE42">
        <v>1</v>
      </c>
      <c r="AF42">
        <f t="shared" si="15"/>
        <v>2</v>
      </c>
      <c r="AG42">
        <f>'[1]EVS advEARS'!$K38</f>
        <v>1</v>
      </c>
      <c r="AH42">
        <f t="shared" si="6"/>
        <v>1</v>
      </c>
      <c r="AI42">
        <f>'[1]EVS advEARS'!$L38</f>
        <v>0</v>
      </c>
      <c r="AJ42">
        <v>1</v>
      </c>
      <c r="AK42">
        <f t="shared" si="7"/>
        <v>1</v>
      </c>
      <c r="AL42">
        <v>1</v>
      </c>
      <c r="AM42">
        <f>'[1]EVS advEARS'!$M38</f>
        <v>1</v>
      </c>
      <c r="AN42">
        <v>1</v>
      </c>
      <c r="AO42">
        <f>'[1]EVS advEARS'!$N38</f>
        <v>1</v>
      </c>
      <c r="AP42">
        <v>1</v>
      </c>
      <c r="AQ42">
        <v>1</v>
      </c>
      <c r="AR42">
        <v>1</v>
      </c>
      <c r="AS42">
        <f>'[1]EVS advEARS'!$O38</f>
        <v>1</v>
      </c>
      <c r="AT42">
        <v>1</v>
      </c>
      <c r="AU42">
        <f t="shared" si="16"/>
        <v>53.545000000000016</v>
      </c>
      <c r="AV42">
        <f t="shared" si="17"/>
        <v>12.250000000000004</v>
      </c>
      <c r="AW42">
        <f t="shared" si="18"/>
        <v>8.6169230769230758</v>
      </c>
      <c r="AX42">
        <f t="shared" si="19"/>
        <v>11.678076923076922</v>
      </c>
      <c r="AY42">
        <v>1</v>
      </c>
      <c r="AZ42">
        <v>1</v>
      </c>
      <c r="BA42">
        <v>1</v>
      </c>
      <c r="BG42">
        <f t="shared" si="20"/>
        <v>76.923076923076934</v>
      </c>
      <c r="BH42" s="10">
        <f t="shared" si="21"/>
        <v>9.0277777777777787E-5</v>
      </c>
    </row>
    <row r="43" spans="1:60" ht="43.5">
      <c r="A43">
        <v>22</v>
      </c>
      <c r="B43" s="1" t="s">
        <v>1118</v>
      </c>
      <c r="C43" s="16" t="s">
        <v>146</v>
      </c>
      <c r="D43">
        <v>1</v>
      </c>
      <c r="E43">
        <v>1</v>
      </c>
      <c r="F43">
        <f t="shared" si="8"/>
        <v>1</v>
      </c>
      <c r="G43">
        <f t="shared" si="9"/>
        <v>17</v>
      </c>
      <c r="H43">
        <f t="shared" si="10"/>
        <v>17</v>
      </c>
      <c r="I43">
        <f t="shared" si="11"/>
        <v>107</v>
      </c>
      <c r="J43">
        <f>'[1]EVS advEARS'!$C39</f>
        <v>33</v>
      </c>
      <c r="K43">
        <f t="shared" si="12"/>
        <v>1.9411764705882353</v>
      </c>
      <c r="L43">
        <f t="shared" si="13"/>
        <v>88</v>
      </c>
      <c r="M43">
        <f t="shared" si="14"/>
        <v>5.1764705882352944</v>
      </c>
      <c r="N43">
        <v>1</v>
      </c>
      <c r="O43">
        <v>1</v>
      </c>
      <c r="P43">
        <v>1</v>
      </c>
      <c r="Q43">
        <v>1</v>
      </c>
      <c r="R43">
        <f>'[1]EVS advEARS'!$E39</f>
        <v>1</v>
      </c>
      <c r="S43">
        <v>1</v>
      </c>
      <c r="T43">
        <f t="shared" si="3"/>
        <v>1</v>
      </c>
      <c r="U43">
        <f>'[1]EVS advEARS'!$F39</f>
        <v>1</v>
      </c>
      <c r="V43">
        <v>1</v>
      </c>
      <c r="W43">
        <f t="shared" si="4"/>
        <v>1</v>
      </c>
      <c r="X43">
        <f t="shared" si="5"/>
        <v>1</v>
      </c>
      <c r="Y43">
        <f>'[1]EVS advEARS'!$D39</f>
        <v>1</v>
      </c>
      <c r="Z43">
        <f>'[1]EVS advEARS'!$G39</f>
        <v>1</v>
      </c>
      <c r="AA43">
        <f>'[1]EVS advEARS'!$H39</f>
        <v>0</v>
      </c>
      <c r="AB43">
        <f>'[1]EVS advEARS'!$I39</f>
        <v>1</v>
      </c>
      <c r="AC43">
        <v>1</v>
      </c>
      <c r="AD43">
        <f>'[1]EVS advEARS'!$J39</f>
        <v>1</v>
      </c>
      <c r="AE43">
        <v>1</v>
      </c>
      <c r="AF43">
        <f t="shared" si="15"/>
        <v>3</v>
      </c>
      <c r="AG43">
        <f>'[1]EVS advEARS'!$K39</f>
        <v>1</v>
      </c>
      <c r="AH43">
        <f t="shared" si="6"/>
        <v>1</v>
      </c>
      <c r="AI43">
        <f>'[1]EVS advEARS'!$L39</f>
        <v>0</v>
      </c>
      <c r="AJ43">
        <v>1</v>
      </c>
      <c r="AK43">
        <f t="shared" si="7"/>
        <v>0</v>
      </c>
      <c r="AL43">
        <v>1</v>
      </c>
      <c r="AM43">
        <f>'[1]EVS advEARS'!$M39</f>
        <v>1</v>
      </c>
      <c r="AN43">
        <v>1</v>
      </c>
      <c r="AO43">
        <f>'[1]EVS advEARS'!$N39</f>
        <v>0</v>
      </c>
      <c r="AP43">
        <v>1</v>
      </c>
      <c r="AQ43">
        <v>1</v>
      </c>
      <c r="AR43">
        <v>1</v>
      </c>
      <c r="AS43">
        <f>'[1]EVS advEARS'!$O39</f>
        <v>0</v>
      </c>
      <c r="AT43">
        <v>1</v>
      </c>
      <c r="AU43">
        <f t="shared" si="16"/>
        <v>25.356470588235307</v>
      </c>
      <c r="AV43">
        <f t="shared" si="17"/>
        <v>13.945882352941176</v>
      </c>
      <c r="AW43">
        <f t="shared" si="18"/>
        <v>13.93411764705882</v>
      </c>
      <c r="AX43">
        <f t="shared" si="19"/>
        <v>11.451176470588237</v>
      </c>
      <c r="AY43">
        <v>1</v>
      </c>
      <c r="AZ43">
        <v>1</v>
      </c>
      <c r="BA43">
        <v>1</v>
      </c>
      <c r="BG43">
        <f t="shared" si="20"/>
        <v>176.47058823529412</v>
      </c>
      <c r="BH43" s="10">
        <f t="shared" si="21"/>
        <v>5.902777777777778E-5</v>
      </c>
    </row>
    <row r="44" spans="1:60" ht="72.5">
      <c r="A44" t="s">
        <v>990</v>
      </c>
      <c r="B44" s="1" t="s">
        <v>1116</v>
      </c>
      <c r="C44" s="2" t="s">
        <v>166</v>
      </c>
      <c r="D44">
        <v>1</v>
      </c>
      <c r="E44">
        <v>1</v>
      </c>
      <c r="F44">
        <f t="shared" si="8"/>
        <v>1</v>
      </c>
      <c r="G44">
        <f t="shared" si="9"/>
        <v>30</v>
      </c>
      <c r="H44">
        <f t="shared" si="10"/>
        <v>30</v>
      </c>
      <c r="I44">
        <f t="shared" si="11"/>
        <v>170</v>
      </c>
      <c r="J44">
        <f>'[1]EVS advEARS'!$C40</f>
        <v>53</v>
      </c>
      <c r="K44">
        <f t="shared" si="12"/>
        <v>1.7666666666666666</v>
      </c>
      <c r="L44">
        <f t="shared" si="13"/>
        <v>138</v>
      </c>
      <c r="M44">
        <f t="shared" si="14"/>
        <v>4.5999999999999996</v>
      </c>
      <c r="N44">
        <v>1</v>
      </c>
      <c r="O44">
        <v>1</v>
      </c>
      <c r="P44">
        <v>1</v>
      </c>
      <c r="Q44">
        <v>1</v>
      </c>
      <c r="R44">
        <f>'[1]EVS advEARS'!$E40</f>
        <v>0</v>
      </c>
      <c r="S44">
        <v>1</v>
      </c>
      <c r="T44">
        <f t="shared" si="3"/>
        <v>0</v>
      </c>
      <c r="U44">
        <f>'[1]EVS advEARS'!$F40</f>
        <v>1</v>
      </c>
      <c r="V44">
        <v>1</v>
      </c>
      <c r="W44">
        <f t="shared" si="4"/>
        <v>0</v>
      </c>
      <c r="X44">
        <f t="shared" si="5"/>
        <v>1</v>
      </c>
      <c r="Y44">
        <f>'[1]EVS advEARS'!$D40</f>
        <v>0</v>
      </c>
      <c r="Z44">
        <f>'[1]EVS advEARS'!$G40</f>
        <v>1</v>
      </c>
      <c r="AA44">
        <f>'[1]EVS advEARS'!$H40</f>
        <v>0</v>
      </c>
      <c r="AB44">
        <f>'[1]EVS advEARS'!$I40</f>
        <v>1</v>
      </c>
      <c r="AC44">
        <v>1</v>
      </c>
      <c r="AD44">
        <f>'[1]EVS advEARS'!$J40</f>
        <v>1</v>
      </c>
      <c r="AE44">
        <v>1</v>
      </c>
      <c r="AF44">
        <f t="shared" si="15"/>
        <v>3</v>
      </c>
      <c r="AG44">
        <f>'[1]EVS advEARS'!$K40</f>
        <v>0</v>
      </c>
      <c r="AH44">
        <f t="shared" si="6"/>
        <v>1</v>
      </c>
      <c r="AI44">
        <f>'[1]EVS advEARS'!$L40</f>
        <v>0</v>
      </c>
      <c r="AJ44">
        <v>1</v>
      </c>
      <c r="AK44">
        <f t="shared" si="7"/>
        <v>1</v>
      </c>
      <c r="AL44">
        <v>1</v>
      </c>
      <c r="AM44">
        <f>'[1]EVS advEARS'!$M40</f>
        <v>0</v>
      </c>
      <c r="AN44">
        <v>1</v>
      </c>
      <c r="AO44">
        <f>'[1]EVS advEARS'!$N40</f>
        <v>0</v>
      </c>
      <c r="AP44">
        <v>1</v>
      </c>
      <c r="AQ44">
        <v>1</v>
      </c>
      <c r="AR44">
        <v>1</v>
      </c>
      <c r="AS44">
        <f>'[1]EVS advEARS'!$O40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43.5">
      <c r="A45" t="s">
        <v>403</v>
      </c>
      <c r="B45" s="1" t="s">
        <v>1306</v>
      </c>
      <c r="C45" s="16" t="s">
        <v>146</v>
      </c>
      <c r="D45">
        <v>1</v>
      </c>
      <c r="E45">
        <v>1</v>
      </c>
      <c r="F45">
        <f t="shared" si="8"/>
        <v>1</v>
      </c>
      <c r="G45">
        <f t="shared" si="9"/>
        <v>15</v>
      </c>
      <c r="H45">
        <f t="shared" si="10"/>
        <v>15</v>
      </c>
      <c r="I45">
        <f t="shared" si="11"/>
        <v>83</v>
      </c>
      <c r="J45">
        <f>'[1]EVS advEARS'!$C41</f>
        <v>23</v>
      </c>
      <c r="K45">
        <f t="shared" si="12"/>
        <v>1.5333333333333334</v>
      </c>
      <c r="L45">
        <f t="shared" si="13"/>
        <v>68</v>
      </c>
      <c r="M45">
        <f t="shared" si="14"/>
        <v>4.5333333333333332</v>
      </c>
      <c r="N45">
        <v>1</v>
      </c>
      <c r="O45">
        <v>1</v>
      </c>
      <c r="P45">
        <v>1</v>
      </c>
      <c r="Q45">
        <v>1</v>
      </c>
      <c r="R45">
        <f>'[1]EVS advEARS'!$E41</f>
        <v>1</v>
      </c>
      <c r="S45">
        <v>1</v>
      </c>
      <c r="T45">
        <f t="shared" si="3"/>
        <v>1</v>
      </c>
      <c r="U45">
        <f>'[1]EVS advEARS'!$F41</f>
        <v>1</v>
      </c>
      <c r="V45">
        <v>1</v>
      </c>
      <c r="W45">
        <f t="shared" si="4"/>
        <v>1</v>
      </c>
      <c r="X45">
        <f t="shared" si="5"/>
        <v>1</v>
      </c>
      <c r="Y45">
        <f>'[1]EVS advEARS'!$D41</f>
        <v>1</v>
      </c>
      <c r="Z45">
        <f>'[1]EVS advEARS'!$G41</f>
        <v>1</v>
      </c>
      <c r="AA45">
        <f>'[1]EVS advEARS'!$H41</f>
        <v>1</v>
      </c>
      <c r="AB45">
        <f>'[1]EVS advEARS'!$I41</f>
        <v>1</v>
      </c>
      <c r="AC45">
        <v>1</v>
      </c>
      <c r="AD45">
        <f>'[1]EVS advEARS'!$J41</f>
        <v>1</v>
      </c>
      <c r="AE45">
        <v>1</v>
      </c>
      <c r="AF45">
        <f t="shared" si="15"/>
        <v>1</v>
      </c>
      <c r="AG45">
        <f>'[1]EVS advEARS'!$K41</f>
        <v>0</v>
      </c>
      <c r="AH45">
        <f t="shared" si="6"/>
        <v>1</v>
      </c>
      <c r="AI45">
        <f>'[1]EVS advEARS'!$L41</f>
        <v>1</v>
      </c>
      <c r="AJ45">
        <v>1</v>
      </c>
      <c r="AK45">
        <f t="shared" si="7"/>
        <v>1</v>
      </c>
      <c r="AL45">
        <v>1</v>
      </c>
      <c r="AM45">
        <f>'[1]EVS advEARS'!$M41</f>
        <v>0</v>
      </c>
      <c r="AN45">
        <v>1</v>
      </c>
      <c r="AO45">
        <f>'[1]EVS advEARS'!$N41</f>
        <v>1</v>
      </c>
      <c r="AP45">
        <v>1</v>
      </c>
      <c r="AQ45">
        <v>1</v>
      </c>
      <c r="AR45">
        <v>1</v>
      </c>
      <c r="AS45">
        <f>'[1]EVS advEARS'!$O41</f>
        <v>1</v>
      </c>
      <c r="AT45">
        <v>1</v>
      </c>
      <c r="AU45">
        <f t="shared" si="16"/>
        <v>61.890000000000015</v>
      </c>
      <c r="AV45">
        <f t="shared" si="17"/>
        <v>8.3533333333333388</v>
      </c>
      <c r="AW45">
        <f t="shared" si="18"/>
        <v>9.2746666666666613</v>
      </c>
      <c r="AX45">
        <f t="shared" si="19"/>
        <v>7.4220000000000006</v>
      </c>
      <c r="AY45">
        <v>1</v>
      </c>
      <c r="AZ45">
        <v>1</v>
      </c>
      <c r="BA45">
        <v>1</v>
      </c>
      <c r="BG45">
        <f t="shared" si="20"/>
        <v>66.666666666666671</v>
      </c>
      <c r="BH45" s="10">
        <f t="shared" si="21"/>
        <v>5.208333333333333E-5</v>
      </c>
    </row>
    <row r="46" spans="1:60" ht="43.5">
      <c r="A46" t="s">
        <v>405</v>
      </c>
      <c r="B46" s="1" t="s">
        <v>1307</v>
      </c>
      <c r="C46" s="16" t="s">
        <v>146</v>
      </c>
      <c r="D46">
        <v>1</v>
      </c>
      <c r="E46">
        <v>1</v>
      </c>
      <c r="F46">
        <f t="shared" si="8"/>
        <v>1</v>
      </c>
      <c r="G46">
        <f t="shared" si="9"/>
        <v>17</v>
      </c>
      <c r="H46">
        <f t="shared" si="10"/>
        <v>17</v>
      </c>
      <c r="I46">
        <f t="shared" si="11"/>
        <v>94</v>
      </c>
      <c r="J46">
        <f>'[1]EVS advEARS'!$C42</f>
        <v>25</v>
      </c>
      <c r="K46">
        <f t="shared" si="12"/>
        <v>1.4705882352941178</v>
      </c>
      <c r="L46">
        <f t="shared" si="13"/>
        <v>77</v>
      </c>
      <c r="M46">
        <f t="shared" si="14"/>
        <v>4.5294117647058822</v>
      </c>
      <c r="N46">
        <v>1</v>
      </c>
      <c r="O46">
        <v>1</v>
      </c>
      <c r="P46">
        <v>1</v>
      </c>
      <c r="Q46">
        <v>1</v>
      </c>
      <c r="R46">
        <f>'[1]EVS advEARS'!$E42</f>
        <v>1</v>
      </c>
      <c r="S46">
        <v>1</v>
      </c>
      <c r="T46">
        <f t="shared" si="3"/>
        <v>1</v>
      </c>
      <c r="U46">
        <f>'[1]EVS advEARS'!$F42</f>
        <v>1</v>
      </c>
      <c r="V46">
        <v>1</v>
      </c>
      <c r="W46">
        <f t="shared" si="4"/>
        <v>1</v>
      </c>
      <c r="X46">
        <f t="shared" si="5"/>
        <v>1</v>
      </c>
      <c r="Y46">
        <f>'[1]EVS advEARS'!$D42</f>
        <v>1</v>
      </c>
      <c r="Z46">
        <f>'[1]EVS advEARS'!$G42</f>
        <v>1</v>
      </c>
      <c r="AA46">
        <f>'[1]EVS advEARS'!$H42</f>
        <v>1</v>
      </c>
      <c r="AB46">
        <f>'[1]EVS advEARS'!$I42</f>
        <v>1</v>
      </c>
      <c r="AC46">
        <v>1</v>
      </c>
      <c r="AD46">
        <f>'[1]EVS advEARS'!$J42</f>
        <v>1</v>
      </c>
      <c r="AE46">
        <v>1</v>
      </c>
      <c r="AF46">
        <f t="shared" si="15"/>
        <v>1</v>
      </c>
      <c r="AG46">
        <f>'[1]EVS advEARS'!$K42</f>
        <v>0</v>
      </c>
      <c r="AH46">
        <f t="shared" si="6"/>
        <v>1</v>
      </c>
      <c r="AI46">
        <f>'[1]EVS advEARS'!$L42</f>
        <v>1</v>
      </c>
      <c r="AJ46">
        <v>1</v>
      </c>
      <c r="AK46">
        <f t="shared" si="7"/>
        <v>1</v>
      </c>
      <c r="AL46">
        <v>1</v>
      </c>
      <c r="AM46">
        <f>'[1]EVS advEARS'!$M42</f>
        <v>0</v>
      </c>
      <c r="AN46">
        <v>1</v>
      </c>
      <c r="AO46">
        <f>'[1]EVS advEARS'!$N42</f>
        <v>1</v>
      </c>
      <c r="AP46">
        <v>1</v>
      </c>
      <c r="AQ46">
        <v>1</v>
      </c>
      <c r="AR46">
        <v>1</v>
      </c>
      <c r="AS46">
        <f>'[1]EVS advEARS'!$O42</f>
        <v>1</v>
      </c>
      <c r="AT46">
        <v>1</v>
      </c>
      <c r="AU46">
        <f t="shared" si="16"/>
        <v>65.168235294117665</v>
      </c>
      <c r="AV46">
        <f t="shared" si="17"/>
        <v>8.3929411764705897</v>
      </c>
      <c r="AW46">
        <f t="shared" si="18"/>
        <v>9.4376470588235222</v>
      </c>
      <c r="AX46">
        <f t="shared" si="19"/>
        <v>8.4035294117647048</v>
      </c>
      <c r="AY46">
        <v>1</v>
      </c>
      <c r="AZ46">
        <v>1</v>
      </c>
      <c r="BA46">
        <v>1</v>
      </c>
      <c r="BG46">
        <f t="shared" si="20"/>
        <v>58.823529411764703</v>
      </c>
      <c r="BH46" s="10">
        <f t="shared" si="21"/>
        <v>5.902777777777778E-5</v>
      </c>
    </row>
    <row r="47" spans="1:60" ht="58">
      <c r="A47">
        <v>24</v>
      </c>
      <c r="B47" s="1" t="s">
        <v>1120</v>
      </c>
      <c r="C47" s="2" t="s">
        <v>166</v>
      </c>
      <c r="D47">
        <v>1</v>
      </c>
      <c r="E47">
        <v>1</v>
      </c>
      <c r="F47">
        <f t="shared" si="8"/>
        <v>1</v>
      </c>
      <c r="G47">
        <f t="shared" si="9"/>
        <v>19</v>
      </c>
      <c r="H47">
        <f t="shared" si="10"/>
        <v>19</v>
      </c>
      <c r="I47">
        <f t="shared" si="11"/>
        <v>117</v>
      </c>
      <c r="J47">
        <f>'[1]EVS advEARS'!$C43</f>
        <v>35</v>
      </c>
      <c r="K47">
        <f t="shared" si="12"/>
        <v>1.8421052631578947</v>
      </c>
      <c r="L47">
        <f t="shared" si="13"/>
        <v>94</v>
      </c>
      <c r="M47">
        <f t="shared" si="14"/>
        <v>4.9473684210526319</v>
      </c>
      <c r="N47">
        <v>0</v>
      </c>
      <c r="O47">
        <v>1</v>
      </c>
      <c r="P47">
        <v>0</v>
      </c>
      <c r="Q47">
        <v>0</v>
      </c>
      <c r="R47">
        <f>'[1]EVS advEARS'!$E43</f>
        <v>1</v>
      </c>
      <c r="S47">
        <v>1</v>
      </c>
      <c r="T47">
        <f t="shared" si="3"/>
        <v>0</v>
      </c>
      <c r="U47">
        <f>'[1]EVS advEARS'!$F43</f>
        <v>1</v>
      </c>
      <c r="V47">
        <v>1</v>
      </c>
      <c r="W47">
        <f t="shared" si="4"/>
        <v>0</v>
      </c>
      <c r="X47">
        <f t="shared" si="5"/>
        <v>1</v>
      </c>
      <c r="Y47">
        <f>'[1]EVS advEARS'!$D43</f>
        <v>1</v>
      </c>
      <c r="Z47">
        <f>'[1]EVS advEARS'!$G43</f>
        <v>0</v>
      </c>
      <c r="AA47">
        <f>'[1]EVS advEARS'!$H43</f>
        <v>1</v>
      </c>
      <c r="AB47">
        <f>'[1]EVS advEARS'!$I43</f>
        <v>1</v>
      </c>
      <c r="AC47">
        <v>1</v>
      </c>
      <c r="AD47">
        <f>'[1]EVS advEARS'!$J43</f>
        <v>1</v>
      </c>
      <c r="AE47">
        <v>1</v>
      </c>
      <c r="AF47">
        <f t="shared" si="15"/>
        <v>5</v>
      </c>
      <c r="AG47">
        <f>'[1]EVS advEARS'!$K43</f>
        <v>0</v>
      </c>
      <c r="AH47">
        <f t="shared" si="6"/>
        <v>1</v>
      </c>
      <c r="AI47">
        <f>'[1]EVS advEARS'!$L43</f>
        <v>1</v>
      </c>
      <c r="AJ47">
        <v>1</v>
      </c>
      <c r="AK47">
        <f t="shared" si="7"/>
        <v>0</v>
      </c>
      <c r="AL47">
        <v>1</v>
      </c>
      <c r="AM47">
        <f>'[1]EVS advEARS'!$M43</f>
        <v>1</v>
      </c>
      <c r="AN47">
        <v>1</v>
      </c>
      <c r="AO47">
        <f>'[1]EVS advEARS'!$N43</f>
        <v>1</v>
      </c>
      <c r="AP47">
        <v>1</v>
      </c>
      <c r="AQ47">
        <v>1</v>
      </c>
      <c r="AR47">
        <v>1</v>
      </c>
      <c r="AS47">
        <f>'[1]EVS advEARS'!$O43</f>
        <v>1</v>
      </c>
      <c r="AT47">
        <v>1</v>
      </c>
      <c r="AU47">
        <f t="shared" si="16"/>
        <v>31.707894736842121</v>
      </c>
      <c r="AV47">
        <f t="shared" si="17"/>
        <v>13.556842105263158</v>
      </c>
      <c r="AW47">
        <f t="shared" si="18"/>
        <v>13.279999999999998</v>
      </c>
      <c r="AX47">
        <f t="shared" si="19"/>
        <v>11.372105263157898</v>
      </c>
      <c r="AY47">
        <v>1</v>
      </c>
      <c r="AZ47">
        <v>1</v>
      </c>
      <c r="BA47">
        <v>1</v>
      </c>
      <c r="BG47">
        <f t="shared" si="20"/>
        <v>263.15789473684208</v>
      </c>
      <c r="BH47" s="10">
        <f t="shared" si="21"/>
        <v>6.597222222222223E-5</v>
      </c>
    </row>
    <row r="48" spans="1:60" ht="43.5">
      <c r="A48" t="s">
        <v>994</v>
      </c>
      <c r="B48" s="1" t="s">
        <v>1308</v>
      </c>
      <c r="C48" s="2" t="s">
        <v>148</v>
      </c>
      <c r="D48">
        <v>1</v>
      </c>
      <c r="E48">
        <v>1</v>
      </c>
      <c r="F48">
        <f t="shared" si="8"/>
        <v>1</v>
      </c>
      <c r="G48">
        <f t="shared" si="9"/>
        <v>18</v>
      </c>
      <c r="H48">
        <f t="shared" si="10"/>
        <v>18</v>
      </c>
      <c r="I48">
        <f t="shared" si="11"/>
        <v>111</v>
      </c>
      <c r="J48">
        <f>'[1]EVS advEARS'!$C44</f>
        <v>34</v>
      </c>
      <c r="K48">
        <f t="shared" si="12"/>
        <v>1.8888888888888888</v>
      </c>
      <c r="L48">
        <f t="shared" si="13"/>
        <v>92</v>
      </c>
      <c r="M48">
        <f t="shared" si="14"/>
        <v>5.1111111111111107</v>
      </c>
      <c r="N48">
        <v>1</v>
      </c>
      <c r="O48">
        <v>1</v>
      </c>
      <c r="P48">
        <v>0</v>
      </c>
      <c r="Q48">
        <v>1</v>
      </c>
      <c r="R48">
        <f>'[1]EVS advEARS'!$E44</f>
        <v>1</v>
      </c>
      <c r="S48">
        <v>1</v>
      </c>
      <c r="T48">
        <f t="shared" si="3"/>
        <v>1</v>
      </c>
      <c r="U48">
        <f>'[1]EVS advEARS'!$F44</f>
        <v>1</v>
      </c>
      <c r="V48">
        <v>1</v>
      </c>
      <c r="W48">
        <f t="shared" si="4"/>
        <v>0</v>
      </c>
      <c r="X48">
        <f t="shared" si="5"/>
        <v>1</v>
      </c>
      <c r="Y48">
        <f>'[1]EVS advEARS'!$D44</f>
        <v>1</v>
      </c>
      <c r="Z48">
        <f>'[1]EVS advEARS'!$G44</f>
        <v>1</v>
      </c>
      <c r="AA48">
        <f>'[1]EVS advEARS'!$H44</f>
        <v>1</v>
      </c>
      <c r="AB48">
        <f>'[1]EVS advEARS'!$I44</f>
        <v>1</v>
      </c>
      <c r="AC48">
        <v>1</v>
      </c>
      <c r="AD48">
        <f>'[1]EVS advEARS'!$J44</f>
        <v>1</v>
      </c>
      <c r="AE48">
        <v>1</v>
      </c>
      <c r="AF48">
        <f t="shared" si="15"/>
        <v>2</v>
      </c>
      <c r="AG48">
        <f>'[1]EVS advEARS'!$K44</f>
        <v>1</v>
      </c>
      <c r="AH48">
        <f t="shared" si="6"/>
        <v>1</v>
      </c>
      <c r="AI48">
        <f>'[1]EVS advEARS'!$L44</f>
        <v>1</v>
      </c>
      <c r="AJ48">
        <v>1</v>
      </c>
      <c r="AK48">
        <f t="shared" si="7"/>
        <v>1</v>
      </c>
      <c r="AL48">
        <v>1</v>
      </c>
      <c r="AM48">
        <f>'[1]EVS advEARS'!$M44</f>
        <v>0</v>
      </c>
      <c r="AN48">
        <v>1</v>
      </c>
      <c r="AO48">
        <f>'[1]EVS advEARS'!$N44</f>
        <v>0</v>
      </c>
      <c r="AP48">
        <v>1</v>
      </c>
      <c r="AQ48">
        <v>1</v>
      </c>
      <c r="AR48">
        <v>1</v>
      </c>
      <c r="AS48">
        <f>'[1]EVS advEARS'!$O44</f>
        <v>0</v>
      </c>
      <c r="AT48">
        <v>1</v>
      </c>
      <c r="AU48">
        <f t="shared" si="16"/>
        <v>28.765000000000025</v>
      </c>
      <c r="AV48">
        <f t="shared" si="17"/>
        <v>13.718888888888891</v>
      </c>
      <c r="AW48">
        <f t="shared" si="18"/>
        <v>13.262222222222221</v>
      </c>
      <c r="AX48">
        <f t="shared" si="19"/>
        <v>11.643333333333331</v>
      </c>
      <c r="AY48">
        <v>1</v>
      </c>
      <c r="AZ48">
        <v>1</v>
      </c>
      <c r="BA48">
        <v>1</v>
      </c>
      <c r="BG48">
        <f t="shared" si="20"/>
        <v>111.1111111111111</v>
      </c>
      <c r="BH48" s="10">
        <f t="shared" si="21"/>
        <v>6.2500000000000001E-5</v>
      </c>
    </row>
    <row r="49" spans="1:60" ht="29">
      <c r="A49" t="s">
        <v>1227</v>
      </c>
      <c r="B49" s="1" t="s">
        <v>1228</v>
      </c>
      <c r="C49" s="16" t="s">
        <v>146</v>
      </c>
      <c r="D49">
        <v>1</v>
      </c>
      <c r="E49">
        <v>1</v>
      </c>
      <c r="F49">
        <f t="shared" si="8"/>
        <v>1</v>
      </c>
      <c r="G49">
        <f t="shared" si="9"/>
        <v>9</v>
      </c>
      <c r="H49">
        <f t="shared" si="10"/>
        <v>9</v>
      </c>
      <c r="I49">
        <f t="shared" si="11"/>
        <v>56</v>
      </c>
      <c r="J49">
        <f>'[1]EVS advEARS'!$C45</f>
        <v>16</v>
      </c>
      <c r="K49">
        <f t="shared" si="12"/>
        <v>1.7777777777777777</v>
      </c>
      <c r="L49">
        <f t="shared" si="13"/>
        <v>47</v>
      </c>
      <c r="M49">
        <f t="shared" si="14"/>
        <v>5.2222222222222223</v>
      </c>
      <c r="N49">
        <v>1</v>
      </c>
      <c r="O49">
        <v>1</v>
      </c>
      <c r="P49">
        <v>1</v>
      </c>
      <c r="Q49">
        <v>1</v>
      </c>
      <c r="R49">
        <f>'[1]EVS advEARS'!$E45</f>
        <v>1</v>
      </c>
      <c r="S49">
        <v>1</v>
      </c>
      <c r="T49">
        <f t="shared" si="3"/>
        <v>1</v>
      </c>
      <c r="U49">
        <f>'[1]EVS advEARS'!$F45</f>
        <v>1</v>
      </c>
      <c r="V49">
        <v>1</v>
      </c>
      <c r="W49">
        <f t="shared" si="4"/>
        <v>1</v>
      </c>
      <c r="X49">
        <f t="shared" si="5"/>
        <v>1</v>
      </c>
      <c r="Y49">
        <f>'[1]EVS advEARS'!$D45</f>
        <v>1</v>
      </c>
      <c r="Z49">
        <f>'[1]EVS advEARS'!$G45</f>
        <v>1</v>
      </c>
      <c r="AA49">
        <f>'[1]EVS advEARS'!$H45</f>
        <v>1</v>
      </c>
      <c r="AB49">
        <f>'[1]EVS advEARS'!$I45</f>
        <v>1</v>
      </c>
      <c r="AC49">
        <v>1</v>
      </c>
      <c r="AD49">
        <f>'[1]EVS advEARS'!$J45</f>
        <v>1</v>
      </c>
      <c r="AE49">
        <v>1</v>
      </c>
      <c r="AF49">
        <f t="shared" si="15"/>
        <v>1</v>
      </c>
      <c r="AG49">
        <f>'[1]EVS advEARS'!$K45</f>
        <v>0</v>
      </c>
      <c r="AH49">
        <f t="shared" si="6"/>
        <v>1</v>
      </c>
      <c r="AI49">
        <f>'[1]EVS advEARS'!$L45</f>
        <v>1</v>
      </c>
      <c r="AJ49">
        <v>1</v>
      </c>
      <c r="AK49">
        <f t="shared" si="7"/>
        <v>1</v>
      </c>
      <c r="AL49">
        <v>1</v>
      </c>
      <c r="AM49">
        <f>'[1]EVS advEARS'!$M45</f>
        <v>1</v>
      </c>
      <c r="AN49">
        <v>1</v>
      </c>
      <c r="AO49">
        <f>'[1]EVS advEARS'!$N45</f>
        <v>1</v>
      </c>
      <c r="AP49">
        <v>1</v>
      </c>
      <c r="AQ49">
        <v>1</v>
      </c>
      <c r="AR49">
        <v>1</v>
      </c>
      <c r="AS49">
        <f>'[1]EVS advEARS'!$O45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58">
      <c r="A50">
        <v>25</v>
      </c>
      <c r="B50" s="1" t="s">
        <v>1122</v>
      </c>
      <c r="C50" s="2" t="s">
        <v>148</v>
      </c>
      <c r="D50">
        <v>1</v>
      </c>
      <c r="E50">
        <v>1</v>
      </c>
      <c r="F50">
        <f t="shared" si="8"/>
        <v>1</v>
      </c>
      <c r="G50">
        <f t="shared" si="9"/>
        <v>24</v>
      </c>
      <c r="H50">
        <f t="shared" si="10"/>
        <v>24</v>
      </c>
      <c r="I50">
        <f t="shared" ref="I50:I113" si="22">LEN(SUBSTITUTE(B50," ",""))</f>
        <v>110</v>
      </c>
      <c r="J50">
        <f>'[1]EVS advEARS'!$C46</f>
        <v>42</v>
      </c>
      <c r="K50">
        <f t="shared" si="12"/>
        <v>1.75</v>
      </c>
      <c r="L50">
        <f t="shared" si="13"/>
        <v>108</v>
      </c>
      <c r="M50">
        <f t="shared" si="14"/>
        <v>4.5</v>
      </c>
      <c r="N50">
        <v>1</v>
      </c>
      <c r="O50">
        <v>1</v>
      </c>
      <c r="P50">
        <v>1</v>
      </c>
      <c r="Q50">
        <v>1</v>
      </c>
      <c r="R50">
        <f>'[1]EVS advEARS'!$E46</f>
        <v>1</v>
      </c>
      <c r="S50">
        <v>1</v>
      </c>
      <c r="T50">
        <f t="shared" si="3"/>
        <v>1</v>
      </c>
      <c r="U50">
        <f>'[1]EVS advEARS'!$F46</f>
        <v>1</v>
      </c>
      <c r="V50">
        <v>1</v>
      </c>
      <c r="W50">
        <f t="shared" si="4"/>
        <v>1</v>
      </c>
      <c r="X50">
        <f t="shared" si="5"/>
        <v>1</v>
      </c>
      <c r="Y50">
        <f>'[1]EVS advEARS'!$D46</f>
        <v>0</v>
      </c>
      <c r="Z50">
        <f>'[1]EVS advEARS'!$G46</f>
        <v>1</v>
      </c>
      <c r="AA50">
        <f>'[1]EVS advEARS'!$H46</f>
        <v>0</v>
      </c>
      <c r="AB50">
        <f>'[1]EVS advEARS'!$I46</f>
        <v>1</v>
      </c>
      <c r="AC50">
        <v>1</v>
      </c>
      <c r="AD50">
        <f>'[1]EVS advEARS'!$J46</f>
        <v>1</v>
      </c>
      <c r="AE50">
        <v>1</v>
      </c>
      <c r="AF50">
        <f t="shared" si="15"/>
        <v>2</v>
      </c>
      <c r="AG50">
        <f>'[1]EVS advEARS'!$K46</f>
        <v>1</v>
      </c>
      <c r="AH50">
        <f t="shared" si="6"/>
        <v>1</v>
      </c>
      <c r="AI50">
        <f>'[1]EVS advEARS'!$L46</f>
        <v>1</v>
      </c>
      <c r="AJ50">
        <v>1</v>
      </c>
      <c r="AK50">
        <f t="shared" si="7"/>
        <v>1</v>
      </c>
      <c r="AL50">
        <v>1</v>
      </c>
      <c r="AM50">
        <f>'[1]EVS advEARS'!$M46</f>
        <v>1</v>
      </c>
      <c r="AN50">
        <v>1</v>
      </c>
      <c r="AO50">
        <f>'[1]EVS advEARS'!$N46</f>
        <v>1</v>
      </c>
      <c r="AP50">
        <v>1</v>
      </c>
      <c r="AQ50">
        <v>1</v>
      </c>
      <c r="AR50">
        <v>1</v>
      </c>
      <c r="AS50">
        <f>'[1]EVS advEARS'!$O46</f>
        <v>1</v>
      </c>
      <c r="AT50">
        <v>1</v>
      </c>
      <c r="AU50">
        <f t="shared" si="16"/>
        <v>34.425000000000026</v>
      </c>
      <c r="AV50">
        <f t="shared" si="17"/>
        <v>14.420000000000002</v>
      </c>
      <c r="AW50">
        <f t="shared" ref="AW50:AW113" si="23">IF(G50=0,0,((0.0588*M50*100)-(0.296*(F50/G50)*100)-15.8))</f>
        <v>9.4266666666666659</v>
      </c>
      <c r="AX50">
        <f t="shared" si="19"/>
        <v>11.765000000000001</v>
      </c>
      <c r="AY50">
        <v>1</v>
      </c>
      <c r="AZ50">
        <v>1</v>
      </c>
      <c r="BA50">
        <v>1</v>
      </c>
      <c r="BG50">
        <f t="shared" si="20"/>
        <v>83.333333333333329</v>
      </c>
      <c r="BH50" s="10">
        <f t="shared" si="21"/>
        <v>8.3333333333333331E-5</v>
      </c>
    </row>
    <row r="51" spans="1:60" ht="29">
      <c r="A51" t="s">
        <v>998</v>
      </c>
      <c r="B51" s="1" t="s">
        <v>1123</v>
      </c>
      <c r="C51" s="16" t="s">
        <v>146</v>
      </c>
      <c r="D51">
        <v>1</v>
      </c>
      <c r="E51">
        <v>1</v>
      </c>
      <c r="F51">
        <f t="shared" si="8"/>
        <v>1</v>
      </c>
      <c r="G51">
        <f t="shared" si="9"/>
        <v>10</v>
      </c>
      <c r="H51">
        <f t="shared" si="10"/>
        <v>10</v>
      </c>
      <c r="I51">
        <f t="shared" si="22"/>
        <v>53</v>
      </c>
      <c r="J51">
        <f>'[1]EVS advEARS'!$C47</f>
        <v>19</v>
      </c>
      <c r="K51">
        <f t="shared" si="12"/>
        <v>1.9</v>
      </c>
      <c r="L51">
        <f t="shared" si="13"/>
        <v>52</v>
      </c>
      <c r="M51">
        <f t="shared" si="14"/>
        <v>5.2</v>
      </c>
      <c r="N51">
        <v>1</v>
      </c>
      <c r="O51">
        <v>0</v>
      </c>
      <c r="P51">
        <v>1</v>
      </c>
      <c r="Q51">
        <v>1</v>
      </c>
      <c r="R51">
        <f>'[1]EVS advEARS'!$E47</f>
        <v>1</v>
      </c>
      <c r="S51">
        <v>1</v>
      </c>
      <c r="T51">
        <f t="shared" si="3"/>
        <v>1</v>
      </c>
      <c r="U51">
        <f>'[1]EVS advEARS'!$F47</f>
        <v>1</v>
      </c>
      <c r="V51">
        <v>1</v>
      </c>
      <c r="W51">
        <f t="shared" si="4"/>
        <v>1</v>
      </c>
      <c r="X51">
        <f t="shared" si="5"/>
        <v>1</v>
      </c>
      <c r="Y51">
        <f>'[1]EVS advEARS'!$D47</f>
        <v>0</v>
      </c>
      <c r="Z51">
        <f>'[1]EVS advEARS'!$G47</f>
        <v>1</v>
      </c>
      <c r="AA51">
        <f>'[1]EVS advEARS'!$H47</f>
        <v>1</v>
      </c>
      <c r="AB51">
        <f>'[1]EVS advEARS'!$I47</f>
        <v>1</v>
      </c>
      <c r="AC51">
        <v>1</v>
      </c>
      <c r="AD51">
        <f>'[1]EVS advEARS'!$J47</f>
        <v>1</v>
      </c>
      <c r="AE51">
        <v>1</v>
      </c>
      <c r="AF51">
        <f t="shared" si="15"/>
        <v>1</v>
      </c>
      <c r="AG51">
        <f>'[1]EVS advEARS'!$K47</f>
        <v>1</v>
      </c>
      <c r="AH51">
        <f t="shared" si="6"/>
        <v>1</v>
      </c>
      <c r="AI51">
        <f>'[1]EVS advEARS'!$L47</f>
        <v>1</v>
      </c>
      <c r="AJ51">
        <v>1</v>
      </c>
      <c r="AK51">
        <f t="shared" si="7"/>
        <v>1</v>
      </c>
      <c r="AL51">
        <v>1</v>
      </c>
      <c r="AM51">
        <f>'[1]EVS advEARS'!$M47</f>
        <v>1</v>
      </c>
      <c r="AN51">
        <v>1</v>
      </c>
      <c r="AO51">
        <f>'[1]EVS advEARS'!$N47</f>
        <v>1</v>
      </c>
      <c r="AP51">
        <v>1</v>
      </c>
      <c r="AQ51">
        <v>1</v>
      </c>
      <c r="AR51">
        <v>1</v>
      </c>
      <c r="AS51">
        <f>'[1]EVS advEARS'!$O47</f>
        <v>1</v>
      </c>
      <c r="AT51">
        <v>1</v>
      </c>
      <c r="AU51">
        <f t="shared" si="16"/>
        <v>35.945000000000029</v>
      </c>
      <c r="AV51">
        <f t="shared" si="17"/>
        <v>10.73</v>
      </c>
      <c r="AW51">
        <f t="shared" si="23"/>
        <v>11.815999999999995</v>
      </c>
      <c r="AX51">
        <f t="shared" si="19"/>
        <v>8.0620000000000012</v>
      </c>
      <c r="AY51">
        <v>1</v>
      </c>
      <c r="AZ51">
        <v>1</v>
      </c>
      <c r="BA51">
        <v>1</v>
      </c>
      <c r="BG51">
        <f t="shared" si="20"/>
        <v>100</v>
      </c>
      <c r="BH51" s="10">
        <f t="shared" si="21"/>
        <v>3.4722222222222222E-5</v>
      </c>
    </row>
    <row r="52" spans="1:60" ht="43.5">
      <c r="A52" t="s">
        <v>1000</v>
      </c>
      <c r="B52" s="1" t="s">
        <v>1230</v>
      </c>
      <c r="C52" s="16" t="s">
        <v>146</v>
      </c>
      <c r="D52">
        <v>1</v>
      </c>
      <c r="E52">
        <v>1</v>
      </c>
      <c r="F52">
        <f t="shared" si="8"/>
        <v>1</v>
      </c>
      <c r="G52">
        <f t="shared" si="9"/>
        <v>20</v>
      </c>
      <c r="H52">
        <f t="shared" si="10"/>
        <v>20</v>
      </c>
      <c r="I52">
        <f t="shared" si="22"/>
        <v>86</v>
      </c>
      <c r="J52">
        <f>'[1]EVS advEARS'!$C48</f>
        <v>32</v>
      </c>
      <c r="K52">
        <f t="shared" si="12"/>
        <v>1.6</v>
      </c>
      <c r="L52">
        <f t="shared" si="13"/>
        <v>85</v>
      </c>
      <c r="M52">
        <f t="shared" si="14"/>
        <v>4.25</v>
      </c>
      <c r="N52">
        <v>0</v>
      </c>
      <c r="O52">
        <v>1</v>
      </c>
      <c r="P52">
        <v>0</v>
      </c>
      <c r="Q52">
        <v>1</v>
      </c>
      <c r="R52">
        <f>'[1]EVS advEARS'!$E48</f>
        <v>1</v>
      </c>
      <c r="S52">
        <v>1</v>
      </c>
      <c r="T52">
        <f t="shared" si="3"/>
        <v>1</v>
      </c>
      <c r="U52">
        <f>'[1]EVS advEARS'!$F48</f>
        <v>1</v>
      </c>
      <c r="V52">
        <v>1</v>
      </c>
      <c r="W52">
        <f t="shared" si="4"/>
        <v>0</v>
      </c>
      <c r="X52">
        <f t="shared" si="5"/>
        <v>1</v>
      </c>
      <c r="Y52">
        <f>'[1]EVS advEARS'!$D48</f>
        <v>0</v>
      </c>
      <c r="Z52">
        <f>'[1]EVS advEARS'!$G48</f>
        <v>1</v>
      </c>
      <c r="AA52">
        <f>'[1]EVS advEARS'!$H48</f>
        <v>1</v>
      </c>
      <c r="AB52">
        <f>'[1]EVS advEARS'!$I48</f>
        <v>1</v>
      </c>
      <c r="AC52">
        <v>1</v>
      </c>
      <c r="AD52">
        <f>'[1]EVS advEARS'!$J48</f>
        <v>0</v>
      </c>
      <c r="AE52">
        <v>1</v>
      </c>
      <c r="AF52">
        <f t="shared" si="15"/>
        <v>1</v>
      </c>
      <c r="AG52">
        <f>'[1]EVS advEARS'!$K48</f>
        <v>0</v>
      </c>
      <c r="AH52">
        <f t="shared" si="6"/>
        <v>1</v>
      </c>
      <c r="AI52">
        <f>'[1]EVS advEARS'!$L48</f>
        <v>1</v>
      </c>
      <c r="AJ52">
        <v>1</v>
      </c>
      <c r="AK52">
        <f t="shared" si="7"/>
        <v>1</v>
      </c>
      <c r="AL52">
        <v>1</v>
      </c>
      <c r="AM52">
        <f>'[1]EVS advEARS'!$M48</f>
        <v>0</v>
      </c>
      <c r="AN52">
        <v>1</v>
      </c>
      <c r="AO52">
        <f>'[1]EVS advEARS'!$N48</f>
        <v>1</v>
      </c>
      <c r="AP52">
        <v>1</v>
      </c>
      <c r="AQ52">
        <v>1</v>
      </c>
      <c r="AR52">
        <v>1</v>
      </c>
      <c r="AS52">
        <f>'[1]EVS advEARS'!$O48</f>
        <v>1</v>
      </c>
      <c r="AT52">
        <v>1</v>
      </c>
      <c r="AU52">
        <f t="shared" si="16"/>
        <v>51.175000000000026</v>
      </c>
      <c r="AV52">
        <f t="shared" si="17"/>
        <v>11.090000000000003</v>
      </c>
      <c r="AW52">
        <f t="shared" si="23"/>
        <v>7.7099999999999973</v>
      </c>
      <c r="AX52">
        <f t="shared" si="19"/>
        <v>8.5874999999999986</v>
      </c>
      <c r="AY52">
        <v>1</v>
      </c>
      <c r="AZ52">
        <v>1</v>
      </c>
      <c r="BA52">
        <v>1</v>
      </c>
      <c r="BG52">
        <f t="shared" si="20"/>
        <v>50</v>
      </c>
      <c r="BH52" s="10">
        <f t="shared" si="21"/>
        <v>6.9444444444444444E-5</v>
      </c>
    </row>
    <row r="53" spans="1:60" ht="43.5">
      <c r="A53">
        <v>26</v>
      </c>
      <c r="B53" s="1" t="s">
        <v>1125</v>
      </c>
      <c r="C53" s="16" t="s">
        <v>146</v>
      </c>
      <c r="D53">
        <v>1</v>
      </c>
      <c r="E53">
        <v>1</v>
      </c>
      <c r="F53">
        <f t="shared" si="8"/>
        <v>1</v>
      </c>
      <c r="G53">
        <f t="shared" si="9"/>
        <v>15</v>
      </c>
      <c r="H53">
        <f t="shared" si="10"/>
        <v>15</v>
      </c>
      <c r="I53">
        <f t="shared" si="22"/>
        <v>84</v>
      </c>
      <c r="J53">
        <f>'[1]EVS advEARS'!$C49</f>
        <v>32</v>
      </c>
      <c r="K53">
        <f t="shared" si="12"/>
        <v>2.1333333333333333</v>
      </c>
      <c r="L53">
        <f t="shared" si="13"/>
        <v>83</v>
      </c>
      <c r="M53">
        <f t="shared" si="14"/>
        <v>5.5333333333333332</v>
      </c>
      <c r="N53">
        <v>1</v>
      </c>
      <c r="O53">
        <v>1</v>
      </c>
      <c r="P53">
        <v>1</v>
      </c>
      <c r="Q53">
        <v>1</v>
      </c>
      <c r="R53">
        <f>'[1]EVS advEARS'!$E49</f>
        <v>1</v>
      </c>
      <c r="S53">
        <v>1</v>
      </c>
      <c r="T53">
        <f t="shared" si="3"/>
        <v>1</v>
      </c>
      <c r="U53">
        <f>'[1]EVS advEARS'!$F49</f>
        <v>1</v>
      </c>
      <c r="V53">
        <v>1</v>
      </c>
      <c r="W53">
        <f t="shared" si="4"/>
        <v>1</v>
      </c>
      <c r="X53">
        <f t="shared" si="5"/>
        <v>1</v>
      </c>
      <c r="Y53">
        <f>'[1]EVS advEARS'!$D49</f>
        <v>1</v>
      </c>
      <c r="Z53">
        <f>'[1]EVS advEARS'!$G49</f>
        <v>1</v>
      </c>
      <c r="AA53">
        <f>'[1]EVS advEARS'!$H49</f>
        <v>1</v>
      </c>
      <c r="AB53">
        <f>'[1]EVS advEARS'!$I49</f>
        <v>1</v>
      </c>
      <c r="AC53">
        <v>1</v>
      </c>
      <c r="AD53">
        <f>'[1]EVS advEARS'!$J49</f>
        <v>1</v>
      </c>
      <c r="AE53">
        <v>1</v>
      </c>
      <c r="AF53">
        <f t="shared" si="15"/>
        <v>1</v>
      </c>
      <c r="AG53">
        <f>'[1]EVS advEARS'!$K49</f>
        <v>1</v>
      </c>
      <c r="AH53">
        <f t="shared" si="6"/>
        <v>1</v>
      </c>
      <c r="AI53">
        <f>'[1]EVS advEARS'!$L49</f>
        <v>1</v>
      </c>
      <c r="AJ53">
        <v>1</v>
      </c>
      <c r="AK53">
        <f t="shared" si="7"/>
        <v>1</v>
      </c>
      <c r="AL53">
        <v>1</v>
      </c>
      <c r="AM53">
        <f>'[1]EVS advEARS'!$M49</f>
        <v>1</v>
      </c>
      <c r="AN53">
        <v>1</v>
      </c>
      <c r="AO53">
        <f>'[1]EVS advEARS'!$N49</f>
        <v>1</v>
      </c>
      <c r="AP53">
        <v>1</v>
      </c>
      <c r="AQ53">
        <v>1</v>
      </c>
      <c r="AR53">
        <v>1</v>
      </c>
      <c r="AS53">
        <f>'[1]EVS advEARS'!$O49</f>
        <v>1</v>
      </c>
      <c r="AT53">
        <v>1</v>
      </c>
      <c r="AU53">
        <f t="shared" si="16"/>
        <v>11.13000000000002</v>
      </c>
      <c r="AV53">
        <f t="shared" si="17"/>
        <v>15.433333333333337</v>
      </c>
      <c r="AW53">
        <f t="shared" si="23"/>
        <v>14.762666666666668</v>
      </c>
      <c r="AX53">
        <f t="shared" si="19"/>
        <v>12.131999999999998</v>
      </c>
      <c r="AY53">
        <v>1</v>
      </c>
      <c r="AZ53">
        <v>1</v>
      </c>
      <c r="BA53">
        <v>1</v>
      </c>
      <c r="BG53">
        <f t="shared" si="20"/>
        <v>66.666666666666671</v>
      </c>
      <c r="BH53" s="10">
        <f t="shared" si="21"/>
        <v>5.208333333333333E-5</v>
      </c>
    </row>
    <row r="54" spans="1:60" ht="58">
      <c r="A54">
        <v>27</v>
      </c>
      <c r="B54" s="1" t="s">
        <v>1126</v>
      </c>
      <c r="C54" s="2" t="s">
        <v>148</v>
      </c>
      <c r="D54">
        <v>1</v>
      </c>
      <c r="E54">
        <v>1</v>
      </c>
      <c r="F54">
        <f t="shared" si="8"/>
        <v>1</v>
      </c>
      <c r="G54">
        <f t="shared" si="9"/>
        <v>25</v>
      </c>
      <c r="H54">
        <f t="shared" si="10"/>
        <v>25</v>
      </c>
      <c r="I54">
        <f t="shared" si="22"/>
        <v>119</v>
      </c>
      <c r="J54">
        <f>'[1]EVS advEARS'!$C50</f>
        <v>44</v>
      </c>
      <c r="K54">
        <f t="shared" si="12"/>
        <v>1.76</v>
      </c>
      <c r="L54">
        <f t="shared" si="13"/>
        <v>117</v>
      </c>
      <c r="M54">
        <f t="shared" si="14"/>
        <v>4.68</v>
      </c>
      <c r="N54">
        <v>1</v>
      </c>
      <c r="O54">
        <v>1</v>
      </c>
      <c r="P54">
        <v>1</v>
      </c>
      <c r="Q54">
        <v>1</v>
      </c>
      <c r="R54">
        <f>'[1]EVS advEARS'!$E50</f>
        <v>1</v>
      </c>
      <c r="S54">
        <v>1</v>
      </c>
      <c r="T54">
        <f t="shared" si="3"/>
        <v>1</v>
      </c>
      <c r="U54">
        <f>'[1]EVS advEARS'!$F50</f>
        <v>1</v>
      </c>
      <c r="V54">
        <v>1</v>
      </c>
      <c r="W54">
        <f t="shared" si="4"/>
        <v>1</v>
      </c>
      <c r="X54">
        <f t="shared" si="5"/>
        <v>1</v>
      </c>
      <c r="Y54">
        <f>'[1]EVS advEARS'!$D50</f>
        <v>0</v>
      </c>
      <c r="Z54">
        <f>'[1]EVS advEARS'!$G50</f>
        <v>1</v>
      </c>
      <c r="AA54">
        <f>'[1]EVS advEARS'!$H50</f>
        <v>1</v>
      </c>
      <c r="AB54">
        <f>'[1]EVS advEARS'!$I50</f>
        <v>1</v>
      </c>
      <c r="AC54">
        <v>1</v>
      </c>
      <c r="AD54">
        <f>'[1]EVS advEARS'!$J50</f>
        <v>1</v>
      </c>
      <c r="AE54">
        <v>1</v>
      </c>
      <c r="AF54">
        <f t="shared" si="15"/>
        <v>2</v>
      </c>
      <c r="AG54">
        <f>'[1]EVS advEARS'!$K50</f>
        <v>1</v>
      </c>
      <c r="AH54">
        <f t="shared" si="6"/>
        <v>1</v>
      </c>
      <c r="AI54">
        <f>'[1]EVS advEARS'!$L50</f>
        <v>1</v>
      </c>
      <c r="AJ54">
        <v>1</v>
      </c>
      <c r="AK54">
        <f t="shared" si="7"/>
        <v>1</v>
      </c>
      <c r="AL54">
        <v>1</v>
      </c>
      <c r="AM54">
        <f>'[1]EVS advEARS'!$M50</f>
        <v>1</v>
      </c>
      <c r="AN54">
        <v>1</v>
      </c>
      <c r="AO54">
        <f>'[1]EVS advEARS'!$N50</f>
        <v>1</v>
      </c>
      <c r="AP54">
        <v>1</v>
      </c>
      <c r="AQ54">
        <v>1</v>
      </c>
      <c r="AR54">
        <v>1</v>
      </c>
      <c r="AS54">
        <f>'[1]EVS advEARS'!$O50</f>
        <v>1</v>
      </c>
      <c r="AT54">
        <v>1</v>
      </c>
      <c r="AU54">
        <f t="shared" si="16"/>
        <v>32.564000000000021</v>
      </c>
      <c r="AV54">
        <f t="shared" si="17"/>
        <v>14.928000000000001</v>
      </c>
      <c r="AW54">
        <f t="shared" si="23"/>
        <v>10.534399999999998</v>
      </c>
      <c r="AX54">
        <f t="shared" si="19"/>
        <v>13.1128</v>
      </c>
      <c r="AY54">
        <v>1</v>
      </c>
      <c r="AZ54">
        <v>1</v>
      </c>
      <c r="BA54">
        <v>1</v>
      </c>
      <c r="BG54">
        <f t="shared" si="20"/>
        <v>80</v>
      </c>
      <c r="BH54" s="10">
        <f t="shared" si="21"/>
        <v>8.6805555555555545E-5</v>
      </c>
    </row>
    <row r="55" spans="1:60" ht="43.5">
      <c r="A55" t="s">
        <v>409</v>
      </c>
      <c r="B55" s="1" t="s">
        <v>1233</v>
      </c>
      <c r="C55" s="2" t="s">
        <v>166</v>
      </c>
      <c r="D55">
        <v>1</v>
      </c>
      <c r="E55">
        <v>1</v>
      </c>
      <c r="F55">
        <f t="shared" si="8"/>
        <v>1</v>
      </c>
      <c r="G55">
        <f t="shared" si="9"/>
        <v>22</v>
      </c>
      <c r="H55">
        <f t="shared" si="10"/>
        <v>22</v>
      </c>
      <c r="I55">
        <f t="shared" si="22"/>
        <v>87</v>
      </c>
      <c r="J55">
        <f>'[1]EVS advEARS'!$C51</f>
        <v>31</v>
      </c>
      <c r="K55">
        <f t="shared" si="12"/>
        <v>1.4090909090909092</v>
      </c>
      <c r="L55">
        <f t="shared" si="13"/>
        <v>85</v>
      </c>
      <c r="M55">
        <f t="shared" si="14"/>
        <v>3.8636363636363638</v>
      </c>
      <c r="N55">
        <v>1</v>
      </c>
      <c r="O55">
        <v>1</v>
      </c>
      <c r="P55">
        <v>1</v>
      </c>
      <c r="Q55">
        <v>1</v>
      </c>
      <c r="R55">
        <f>'[1]EVS advEARS'!$E51</f>
        <v>1</v>
      </c>
      <c r="S55">
        <v>1</v>
      </c>
      <c r="T55">
        <f t="shared" si="3"/>
        <v>1</v>
      </c>
      <c r="U55">
        <f>'[1]EVS advEARS'!$F51</f>
        <v>1</v>
      </c>
      <c r="V55">
        <v>1</v>
      </c>
      <c r="W55">
        <f t="shared" si="4"/>
        <v>1</v>
      </c>
      <c r="X55">
        <f t="shared" si="5"/>
        <v>1</v>
      </c>
      <c r="Y55">
        <f>'[1]EVS advEARS'!$D51</f>
        <v>1</v>
      </c>
      <c r="Z55">
        <f>'[1]EVS advEARS'!$G51</f>
        <v>1</v>
      </c>
      <c r="AA55">
        <f>'[1]EVS advEARS'!$H51</f>
        <v>1</v>
      </c>
      <c r="AB55">
        <f>'[1]EVS advEARS'!$I51</f>
        <v>1</v>
      </c>
      <c r="AC55">
        <v>1</v>
      </c>
      <c r="AD55">
        <f>'[1]EVS advEARS'!$J51</f>
        <v>0</v>
      </c>
      <c r="AE55">
        <v>1</v>
      </c>
      <c r="AF55">
        <f t="shared" si="15"/>
        <v>2</v>
      </c>
      <c r="AG55">
        <f>'[1]EVS advEARS'!$K51</f>
        <v>0</v>
      </c>
      <c r="AH55">
        <f t="shared" si="6"/>
        <v>1</v>
      </c>
      <c r="AI55">
        <f>'[1]EVS advEARS'!$L51</f>
        <v>1</v>
      </c>
      <c r="AJ55">
        <v>1</v>
      </c>
      <c r="AK55">
        <f t="shared" si="7"/>
        <v>1</v>
      </c>
      <c r="AL55">
        <v>1</v>
      </c>
      <c r="AM55">
        <f>'[1]EVS advEARS'!$M51</f>
        <v>1</v>
      </c>
      <c r="AN55">
        <v>1</v>
      </c>
      <c r="AO55">
        <f>'[1]EVS advEARS'!$N51</f>
        <v>1</v>
      </c>
      <c r="AP55">
        <v>1</v>
      </c>
      <c r="AQ55">
        <v>1</v>
      </c>
      <c r="AR55">
        <v>1</v>
      </c>
      <c r="AS55">
        <f>'[1]EVS advEARS'!$O51</f>
        <v>1</v>
      </c>
      <c r="AT55">
        <v>1</v>
      </c>
      <c r="AU55">
        <f t="shared" si="16"/>
        <v>65.295909090909106</v>
      </c>
      <c r="AV55">
        <f t="shared" si="17"/>
        <v>9.6172727272727307</v>
      </c>
      <c r="AW55">
        <f t="shared" si="23"/>
        <v>5.5727272727272741</v>
      </c>
      <c r="AX55">
        <f t="shared" si="19"/>
        <v>7.7677272727272744</v>
      </c>
      <c r="AY55">
        <v>1</v>
      </c>
      <c r="AZ55">
        <v>1</v>
      </c>
      <c r="BA55">
        <v>1</v>
      </c>
      <c r="BG55">
        <f t="shared" si="20"/>
        <v>90.909090909090907</v>
      </c>
      <c r="BH55" s="10">
        <f t="shared" si="21"/>
        <v>7.6388888888888887E-5</v>
      </c>
    </row>
    <row r="56" spans="1:60" ht="43.5">
      <c r="A56">
        <v>28</v>
      </c>
      <c r="B56" s="1" t="s">
        <v>1309</v>
      </c>
      <c r="C56" s="2" t="s">
        <v>148</v>
      </c>
      <c r="D56">
        <v>1</v>
      </c>
      <c r="E56">
        <v>1</v>
      </c>
      <c r="F56">
        <f t="shared" si="8"/>
        <v>1</v>
      </c>
      <c r="G56">
        <f t="shared" si="9"/>
        <v>18</v>
      </c>
      <c r="H56">
        <f t="shared" si="10"/>
        <v>18</v>
      </c>
      <c r="I56">
        <f t="shared" si="22"/>
        <v>83</v>
      </c>
      <c r="J56">
        <f>'[1]EVS advEARS'!$C52</f>
        <v>30</v>
      </c>
      <c r="K56">
        <f t="shared" si="12"/>
        <v>1.6666666666666667</v>
      </c>
      <c r="L56">
        <f t="shared" si="13"/>
        <v>81</v>
      </c>
      <c r="M56">
        <f t="shared" si="14"/>
        <v>4.5</v>
      </c>
      <c r="N56">
        <v>1</v>
      </c>
      <c r="O56">
        <v>1</v>
      </c>
      <c r="P56">
        <v>0</v>
      </c>
      <c r="Q56">
        <v>1</v>
      </c>
      <c r="R56">
        <f>'[1]EVS advEARS'!$E52</f>
        <v>0</v>
      </c>
      <c r="S56">
        <v>1</v>
      </c>
      <c r="T56">
        <f t="shared" si="3"/>
        <v>0</v>
      </c>
      <c r="U56">
        <f>'[1]EVS advEARS'!$F52</f>
        <v>1</v>
      </c>
      <c r="V56">
        <v>1</v>
      </c>
      <c r="W56">
        <f t="shared" si="4"/>
        <v>0</v>
      </c>
      <c r="X56">
        <f t="shared" si="5"/>
        <v>1</v>
      </c>
      <c r="Y56">
        <f>'[1]EVS advEARS'!$D52</f>
        <v>0</v>
      </c>
      <c r="Z56">
        <f>'[1]EVS advEARS'!$G52</f>
        <v>1</v>
      </c>
      <c r="AA56">
        <f>'[1]EVS advEARS'!$H52</f>
        <v>1</v>
      </c>
      <c r="AB56">
        <f>'[1]EVS advEARS'!$I52</f>
        <v>1</v>
      </c>
      <c r="AC56">
        <v>1</v>
      </c>
      <c r="AD56">
        <f>'[1]EVS advEARS'!$J52</f>
        <v>1</v>
      </c>
      <c r="AE56">
        <v>1</v>
      </c>
      <c r="AF56">
        <f t="shared" si="15"/>
        <v>2</v>
      </c>
      <c r="AG56">
        <f>'[1]EVS advEARS'!$K52</f>
        <v>1</v>
      </c>
      <c r="AH56">
        <f t="shared" si="6"/>
        <v>1</v>
      </c>
      <c r="AI56">
        <f>'[1]EVS advEARS'!$L52</f>
        <v>1</v>
      </c>
      <c r="AJ56">
        <v>1</v>
      </c>
      <c r="AK56">
        <f t="shared" si="7"/>
        <v>1</v>
      </c>
      <c r="AL56">
        <v>1</v>
      </c>
      <c r="AM56">
        <f>'[1]EVS advEARS'!$M52</f>
        <v>1</v>
      </c>
      <c r="AN56">
        <v>1</v>
      </c>
      <c r="AO56">
        <f>'[1]EVS advEARS'!$N52</f>
        <v>1</v>
      </c>
      <c r="AP56">
        <v>1</v>
      </c>
      <c r="AQ56">
        <v>1</v>
      </c>
      <c r="AR56">
        <v>1</v>
      </c>
      <c r="AS56">
        <f>'[1]EVS advEARS'!$O52</f>
        <v>1</v>
      </c>
      <c r="AT56">
        <v>1</v>
      </c>
      <c r="AU56">
        <f t="shared" si="16"/>
        <v>47.565000000000012</v>
      </c>
      <c r="AV56">
        <f t="shared" si="17"/>
        <v>11.096666666666668</v>
      </c>
      <c r="AW56">
        <f t="shared" si="23"/>
        <v>9.0155555555555544</v>
      </c>
      <c r="AX56">
        <f t="shared" si="19"/>
        <v>8.7650000000000006</v>
      </c>
      <c r="AY56">
        <v>1</v>
      </c>
      <c r="AZ56">
        <v>1</v>
      </c>
      <c r="BA56">
        <v>1</v>
      </c>
      <c r="BG56">
        <f t="shared" si="20"/>
        <v>111.1111111111111</v>
      </c>
      <c r="BH56" s="10">
        <f t="shared" si="21"/>
        <v>6.2500000000000001E-5</v>
      </c>
    </row>
    <row r="57" spans="1:60" ht="58">
      <c r="A57" t="s">
        <v>373</v>
      </c>
      <c r="B57" s="1" t="s">
        <v>1235</v>
      </c>
      <c r="C57" s="16" t="s">
        <v>146</v>
      </c>
      <c r="D57">
        <v>1</v>
      </c>
      <c r="E57">
        <v>1</v>
      </c>
      <c r="F57">
        <f t="shared" si="8"/>
        <v>1</v>
      </c>
      <c r="G57">
        <f t="shared" si="9"/>
        <v>20</v>
      </c>
      <c r="H57">
        <f t="shared" si="10"/>
        <v>20</v>
      </c>
      <c r="I57">
        <f t="shared" si="22"/>
        <v>109</v>
      </c>
      <c r="J57">
        <f>'[1]EVS advEARS'!$C53</f>
        <v>35</v>
      </c>
      <c r="K57">
        <f t="shared" si="12"/>
        <v>1.75</v>
      </c>
      <c r="L57">
        <f t="shared" si="13"/>
        <v>105</v>
      </c>
      <c r="M57">
        <f t="shared" si="14"/>
        <v>5.25</v>
      </c>
      <c r="N57">
        <v>0</v>
      </c>
      <c r="O57">
        <v>0</v>
      </c>
      <c r="P57">
        <v>0</v>
      </c>
      <c r="Q57">
        <v>1</v>
      </c>
      <c r="R57">
        <f>'[1]EVS advEARS'!$E53</f>
        <v>1</v>
      </c>
      <c r="S57">
        <v>1</v>
      </c>
      <c r="T57">
        <f t="shared" si="3"/>
        <v>1</v>
      </c>
      <c r="U57">
        <f>'[1]EVS advEARS'!$F53</f>
        <v>1</v>
      </c>
      <c r="V57">
        <v>1</v>
      </c>
      <c r="W57">
        <f t="shared" si="4"/>
        <v>0</v>
      </c>
      <c r="X57">
        <f t="shared" si="5"/>
        <v>1</v>
      </c>
      <c r="Y57">
        <f>'[1]EVS advEARS'!$D53</f>
        <v>1</v>
      </c>
      <c r="Z57">
        <f>'[1]EVS advEARS'!$G53</f>
        <v>1</v>
      </c>
      <c r="AA57">
        <f>'[1]EVS advEARS'!$H53</f>
        <v>1</v>
      </c>
      <c r="AB57">
        <f>'[1]EVS advEARS'!$I53</f>
        <v>1</v>
      </c>
      <c r="AC57">
        <v>1</v>
      </c>
      <c r="AD57">
        <f>'[1]EVS advEARS'!$J53</f>
        <v>1</v>
      </c>
      <c r="AE57">
        <v>1</v>
      </c>
      <c r="AF57">
        <f t="shared" si="15"/>
        <v>4</v>
      </c>
      <c r="AG57">
        <f>'[1]EVS advEARS'!$K53</f>
        <v>0</v>
      </c>
      <c r="AH57">
        <f t="shared" si="6"/>
        <v>0</v>
      </c>
      <c r="AI57">
        <f>'[1]EVS advEARS'!$L53</f>
        <v>1</v>
      </c>
      <c r="AJ57">
        <v>1</v>
      </c>
      <c r="AK57">
        <f t="shared" si="7"/>
        <v>1</v>
      </c>
      <c r="AL57">
        <v>1</v>
      </c>
      <c r="AM57">
        <f>'[1]EVS advEARS'!$M53</f>
        <v>0</v>
      </c>
      <c r="AN57">
        <v>1</v>
      </c>
      <c r="AO57">
        <f>'[1]EVS advEARS'!$N53</f>
        <v>1</v>
      </c>
      <c r="AP57">
        <v>1</v>
      </c>
      <c r="AQ57">
        <v>1</v>
      </c>
      <c r="AR57">
        <v>1</v>
      </c>
      <c r="AS57">
        <f>'[1]EVS advEARS'!$O53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58">
      <c r="A58" t="s">
        <v>375</v>
      </c>
      <c r="B58" s="1" t="s">
        <v>1130</v>
      </c>
      <c r="C58" s="16" t="s">
        <v>146</v>
      </c>
      <c r="D58">
        <v>1</v>
      </c>
      <c r="E58">
        <v>1</v>
      </c>
      <c r="F58">
        <f t="shared" si="8"/>
        <v>1</v>
      </c>
      <c r="G58">
        <f t="shared" si="9"/>
        <v>22</v>
      </c>
      <c r="H58">
        <f t="shared" si="10"/>
        <v>22</v>
      </c>
      <c r="I58">
        <f t="shared" si="22"/>
        <v>127</v>
      </c>
      <c r="J58">
        <f>'[1]EVS advEARS'!$C54</f>
        <v>42</v>
      </c>
      <c r="K58">
        <f t="shared" si="12"/>
        <v>1.9090909090909092</v>
      </c>
      <c r="L58">
        <f t="shared" si="13"/>
        <v>122</v>
      </c>
      <c r="M58">
        <f t="shared" si="14"/>
        <v>5.5454545454545459</v>
      </c>
      <c r="N58">
        <v>0</v>
      </c>
      <c r="O58">
        <v>1</v>
      </c>
      <c r="P58">
        <v>1</v>
      </c>
      <c r="Q58">
        <v>1</v>
      </c>
      <c r="R58">
        <f>'[1]EVS advEARS'!$E54</f>
        <v>0</v>
      </c>
      <c r="S58">
        <v>1</v>
      </c>
      <c r="T58">
        <f t="shared" si="3"/>
        <v>0</v>
      </c>
      <c r="U58">
        <f>'[1]EVS advEARS'!$F54</f>
        <v>1</v>
      </c>
      <c r="V58">
        <v>1</v>
      </c>
      <c r="W58">
        <f t="shared" si="4"/>
        <v>0</v>
      </c>
      <c r="X58">
        <f t="shared" si="5"/>
        <v>1</v>
      </c>
      <c r="Y58">
        <f>'[1]EVS advEARS'!$D54</f>
        <v>0</v>
      </c>
      <c r="Z58">
        <f>'[1]EVS advEARS'!$G54</f>
        <v>1</v>
      </c>
      <c r="AA58">
        <f>'[1]EVS advEARS'!$H54</f>
        <v>1</v>
      </c>
      <c r="AB58">
        <f>'[1]EVS advEARS'!$I54</f>
        <v>1</v>
      </c>
      <c r="AC58">
        <v>1</v>
      </c>
      <c r="AD58">
        <f>'[1]EVS advEARS'!$J54</f>
        <v>1</v>
      </c>
      <c r="AE58">
        <v>1</v>
      </c>
      <c r="AF58">
        <f t="shared" si="15"/>
        <v>5</v>
      </c>
      <c r="AG58">
        <f>'[1]EVS advEARS'!$K54</f>
        <v>1</v>
      </c>
      <c r="AH58">
        <f t="shared" si="6"/>
        <v>1</v>
      </c>
      <c r="AI58">
        <f>'[1]EVS advEARS'!$L54</f>
        <v>0</v>
      </c>
      <c r="AJ58">
        <v>1</v>
      </c>
      <c r="AK58">
        <f t="shared" si="7"/>
        <v>1</v>
      </c>
      <c r="AL58">
        <v>1</v>
      </c>
      <c r="AM58">
        <f>'[1]EVS advEARS'!$M54</f>
        <v>1</v>
      </c>
      <c r="AN58">
        <v>1</v>
      </c>
      <c r="AO58">
        <f>'[1]EVS advEARS'!$N54</f>
        <v>1</v>
      </c>
      <c r="AP58">
        <v>1</v>
      </c>
      <c r="AQ58">
        <v>1</v>
      </c>
      <c r="AR58">
        <v>1</v>
      </c>
      <c r="AS58">
        <f>'[1]EVS advEARS'!$O54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2.5">
      <c r="A59" t="s">
        <v>1131</v>
      </c>
      <c r="B59" s="1" t="s">
        <v>1132</v>
      </c>
      <c r="C59" s="16" t="s">
        <v>146</v>
      </c>
      <c r="D59">
        <v>1</v>
      </c>
      <c r="E59">
        <v>1</v>
      </c>
      <c r="F59">
        <f t="shared" si="8"/>
        <v>1</v>
      </c>
      <c r="G59">
        <f t="shared" si="9"/>
        <v>25</v>
      </c>
      <c r="H59">
        <f t="shared" si="10"/>
        <v>25</v>
      </c>
      <c r="I59">
        <f t="shared" si="22"/>
        <v>139</v>
      </c>
      <c r="J59">
        <f>'[1]EVS advEARS'!$C55</f>
        <v>51</v>
      </c>
      <c r="K59">
        <f t="shared" si="12"/>
        <v>2.04</v>
      </c>
      <c r="L59">
        <f t="shared" si="13"/>
        <v>137</v>
      </c>
      <c r="M59">
        <f t="shared" si="14"/>
        <v>5.48</v>
      </c>
      <c r="N59">
        <v>0</v>
      </c>
      <c r="O59">
        <v>1</v>
      </c>
      <c r="P59">
        <v>1</v>
      </c>
      <c r="Q59">
        <v>1</v>
      </c>
      <c r="R59">
        <f>'[1]EVS advEARS'!$E55</f>
        <v>0</v>
      </c>
      <c r="S59">
        <v>1</v>
      </c>
      <c r="T59">
        <f t="shared" si="3"/>
        <v>0</v>
      </c>
      <c r="U59">
        <f>'[1]EVS advEARS'!$F55</f>
        <v>1</v>
      </c>
      <c r="V59">
        <v>1</v>
      </c>
      <c r="W59">
        <f t="shared" si="4"/>
        <v>0</v>
      </c>
      <c r="X59">
        <f t="shared" si="5"/>
        <v>1</v>
      </c>
      <c r="Y59">
        <f>'[1]EVS advEARS'!$D55</f>
        <v>0</v>
      </c>
      <c r="Z59">
        <f>'[1]EVS advEARS'!$G55</f>
        <v>1</v>
      </c>
      <c r="AA59">
        <f>'[1]EVS advEARS'!$H55</f>
        <v>1</v>
      </c>
      <c r="AB59">
        <f>'[1]EVS advEARS'!$I55</f>
        <v>1</v>
      </c>
      <c r="AC59">
        <v>1</v>
      </c>
      <c r="AD59">
        <f>'[1]EVS advEARS'!$J55</f>
        <v>1</v>
      </c>
      <c r="AE59">
        <v>1</v>
      </c>
      <c r="AF59">
        <f t="shared" si="15"/>
        <v>2</v>
      </c>
      <c r="AG59">
        <f>'[1]EVS advEARS'!$K55</f>
        <v>1</v>
      </c>
      <c r="AH59">
        <f t="shared" si="6"/>
        <v>1</v>
      </c>
      <c r="AI59">
        <f>'[1]EVS advEARS'!$L55</f>
        <v>1</v>
      </c>
      <c r="AJ59">
        <v>0</v>
      </c>
      <c r="AK59">
        <f t="shared" si="7"/>
        <v>1</v>
      </c>
      <c r="AL59">
        <v>1</v>
      </c>
      <c r="AM59">
        <f>'[1]EVS advEARS'!$M55</f>
        <v>0</v>
      </c>
      <c r="AN59">
        <v>1</v>
      </c>
      <c r="AO59">
        <f>'[1]EVS advEARS'!$N55</f>
        <v>1</v>
      </c>
      <c r="AP59">
        <v>1</v>
      </c>
      <c r="AQ59">
        <v>1</v>
      </c>
      <c r="AR59">
        <v>1</v>
      </c>
      <c r="AS59">
        <f>'[1]EVS advEARS'!$O55</f>
        <v>1</v>
      </c>
      <c r="AT59">
        <v>1</v>
      </c>
      <c r="AU59">
        <f t="shared" si="16"/>
        <v>8.8760000000000083</v>
      </c>
      <c r="AV59">
        <f t="shared" si="17"/>
        <v>18.232000000000003</v>
      </c>
      <c r="AW59">
        <f t="shared" si="23"/>
        <v>15.238399999999999</v>
      </c>
      <c r="AX59">
        <f t="shared" si="19"/>
        <v>16.880800000000001</v>
      </c>
      <c r="AY59">
        <v>1</v>
      </c>
      <c r="AZ59">
        <v>1</v>
      </c>
      <c r="BA59">
        <v>1</v>
      </c>
      <c r="BG59">
        <f t="shared" si="20"/>
        <v>80</v>
      </c>
      <c r="BH59" s="10">
        <f t="shared" si="21"/>
        <v>8.6805555555555545E-5</v>
      </c>
    </row>
    <row r="60" spans="1:60" ht="72.5">
      <c r="A60">
        <v>29</v>
      </c>
      <c r="B60" s="1" t="s">
        <v>1310</v>
      </c>
      <c r="C60" s="16" t="s">
        <v>146</v>
      </c>
      <c r="D60">
        <v>1</v>
      </c>
      <c r="E60">
        <v>1</v>
      </c>
      <c r="F60">
        <f t="shared" si="8"/>
        <v>1</v>
      </c>
      <c r="G60">
        <f t="shared" si="9"/>
        <v>26</v>
      </c>
      <c r="H60">
        <f t="shared" si="10"/>
        <v>26</v>
      </c>
      <c r="I60">
        <f t="shared" si="22"/>
        <v>154</v>
      </c>
      <c r="J60">
        <f>'[1]EVS advEARS'!$C56</f>
        <v>50</v>
      </c>
      <c r="K60">
        <f t="shared" si="12"/>
        <v>1.9230769230769231</v>
      </c>
      <c r="L60">
        <f t="shared" si="13"/>
        <v>148</v>
      </c>
      <c r="M60">
        <f t="shared" si="14"/>
        <v>5.6923076923076925</v>
      </c>
      <c r="N60">
        <v>1</v>
      </c>
      <c r="O60">
        <v>1</v>
      </c>
      <c r="P60">
        <v>1</v>
      </c>
      <c r="Q60">
        <v>1</v>
      </c>
      <c r="R60">
        <f>'[1]EVS advEARS'!$E56</f>
        <v>1</v>
      </c>
      <c r="S60">
        <v>1</v>
      </c>
      <c r="T60">
        <f t="shared" si="3"/>
        <v>1</v>
      </c>
      <c r="U60">
        <f>'[1]EVS advEARS'!$F56</f>
        <v>1</v>
      </c>
      <c r="V60">
        <v>1</v>
      </c>
      <c r="W60">
        <f t="shared" si="4"/>
        <v>1</v>
      </c>
      <c r="X60">
        <f t="shared" si="5"/>
        <v>1</v>
      </c>
      <c r="Y60">
        <f>'[1]EVS advEARS'!$D56</f>
        <v>1</v>
      </c>
      <c r="Z60">
        <f>'[1]EVS advEARS'!$G56</f>
        <v>1</v>
      </c>
      <c r="AA60">
        <f>'[1]EVS advEARS'!$H56</f>
        <v>1</v>
      </c>
      <c r="AB60">
        <f>'[1]EVS advEARS'!$I56</f>
        <v>1</v>
      </c>
      <c r="AC60">
        <v>1</v>
      </c>
      <c r="AD60">
        <f>'[1]EVS advEARS'!$J56</f>
        <v>1</v>
      </c>
      <c r="AE60">
        <v>1</v>
      </c>
      <c r="AF60">
        <f t="shared" si="15"/>
        <v>6</v>
      </c>
      <c r="AG60">
        <f>'[1]EVS advEARS'!$K56</f>
        <v>1</v>
      </c>
      <c r="AH60">
        <f t="shared" si="6"/>
        <v>1</v>
      </c>
      <c r="AI60">
        <f>'[1]EVS advEARS'!$L56</f>
        <v>0</v>
      </c>
      <c r="AJ60">
        <v>1</v>
      </c>
      <c r="AK60">
        <f t="shared" si="7"/>
        <v>0</v>
      </c>
      <c r="AL60">
        <v>1</v>
      </c>
      <c r="AM60">
        <f>'[1]EVS advEARS'!$M56</f>
        <v>1</v>
      </c>
      <c r="AN60">
        <v>1</v>
      </c>
      <c r="AO60">
        <f>'[1]EVS advEARS'!$N56</f>
        <v>1</v>
      </c>
      <c r="AP60">
        <v>1</v>
      </c>
      <c r="AQ60">
        <v>1</v>
      </c>
      <c r="AR60">
        <v>0</v>
      </c>
      <c r="AS60">
        <f>'[1]EVS advEARS'!$O56</f>
        <v>1</v>
      </c>
      <c r="AT60">
        <v>1</v>
      </c>
      <c r="AU60">
        <f t="shared" si="16"/>
        <v>17.752692307692332</v>
      </c>
      <c r="AV60">
        <f t="shared" si="17"/>
        <v>17.242307692307694</v>
      </c>
      <c r="AW60">
        <f t="shared" si="23"/>
        <v>16.532307692307686</v>
      </c>
      <c r="AX60">
        <f t="shared" si="19"/>
        <v>18.380769230769232</v>
      </c>
      <c r="AY60">
        <v>1</v>
      </c>
      <c r="AZ60">
        <v>1</v>
      </c>
      <c r="BA60">
        <v>1</v>
      </c>
      <c r="BG60">
        <f t="shared" si="20"/>
        <v>230.76923076923077</v>
      </c>
      <c r="BH60" s="10">
        <f t="shared" si="21"/>
        <v>9.0277777777777787E-5</v>
      </c>
    </row>
    <row r="61" spans="1:60" ht="43.5">
      <c r="A61">
        <v>30</v>
      </c>
      <c r="B61" s="1" t="s">
        <v>1134</v>
      </c>
      <c r="C61" s="16" t="s">
        <v>146</v>
      </c>
      <c r="D61">
        <v>1</v>
      </c>
      <c r="E61">
        <v>1</v>
      </c>
      <c r="F61">
        <f t="shared" si="8"/>
        <v>1</v>
      </c>
      <c r="G61">
        <f t="shared" si="9"/>
        <v>18</v>
      </c>
      <c r="H61">
        <f t="shared" si="10"/>
        <v>18</v>
      </c>
      <c r="I61">
        <f t="shared" si="22"/>
        <v>95</v>
      </c>
      <c r="J61">
        <f>'[1]EVS advEARS'!$C57</f>
        <v>34</v>
      </c>
      <c r="K61">
        <f t="shared" si="12"/>
        <v>1.8888888888888888</v>
      </c>
      <c r="L61">
        <f t="shared" si="13"/>
        <v>94</v>
      </c>
      <c r="M61">
        <f t="shared" si="14"/>
        <v>5.2222222222222223</v>
      </c>
      <c r="N61">
        <v>0</v>
      </c>
      <c r="O61">
        <v>1</v>
      </c>
      <c r="P61">
        <v>1</v>
      </c>
      <c r="Q61">
        <v>1</v>
      </c>
      <c r="R61">
        <f>'[1]EVS advEARS'!$E57</f>
        <v>1</v>
      </c>
      <c r="S61">
        <v>1</v>
      </c>
      <c r="T61">
        <f t="shared" si="3"/>
        <v>1</v>
      </c>
      <c r="U61">
        <f>'[1]EVS advEARS'!$F57</f>
        <v>1</v>
      </c>
      <c r="V61">
        <v>1</v>
      </c>
      <c r="W61">
        <f t="shared" si="4"/>
        <v>1</v>
      </c>
      <c r="X61">
        <f t="shared" si="5"/>
        <v>1</v>
      </c>
      <c r="Y61">
        <f>'[1]EVS advEARS'!$D57</f>
        <v>1</v>
      </c>
      <c r="Z61">
        <f>'[1]EVS advEARS'!$G57</f>
        <v>1</v>
      </c>
      <c r="AA61">
        <f>'[1]EVS advEARS'!$H57</f>
        <v>1</v>
      </c>
      <c r="AB61">
        <f>'[1]EVS advEARS'!$I57</f>
        <v>1</v>
      </c>
      <c r="AC61">
        <v>1</v>
      </c>
      <c r="AD61">
        <f>'[1]EVS advEARS'!$J57</f>
        <v>1</v>
      </c>
      <c r="AE61">
        <v>1</v>
      </c>
      <c r="AF61">
        <f t="shared" si="15"/>
        <v>1</v>
      </c>
      <c r="AG61">
        <f>'[1]EVS advEARS'!$K57</f>
        <v>1</v>
      </c>
      <c r="AH61">
        <f t="shared" si="6"/>
        <v>1</v>
      </c>
      <c r="AI61">
        <f>'[1]EVS advEARS'!$L57</f>
        <v>1</v>
      </c>
      <c r="AJ61">
        <v>1</v>
      </c>
      <c r="AK61">
        <f t="shared" si="7"/>
        <v>1</v>
      </c>
      <c r="AL61">
        <v>1</v>
      </c>
      <c r="AM61">
        <f>'[1]EVS advEARS'!$M57</f>
        <v>1</v>
      </c>
      <c r="AN61">
        <v>1</v>
      </c>
      <c r="AO61">
        <f>'[1]EVS advEARS'!$N57</f>
        <v>1</v>
      </c>
      <c r="AP61">
        <v>1</v>
      </c>
      <c r="AQ61">
        <v>1</v>
      </c>
      <c r="AR61">
        <v>1</v>
      </c>
      <c r="AS61">
        <f>'[1]EVS advEARS'!$O57</f>
        <v>1</v>
      </c>
      <c r="AT61">
        <v>1</v>
      </c>
      <c r="AU61">
        <f t="shared" si="16"/>
        <v>28.765000000000025</v>
      </c>
      <c r="AV61">
        <f t="shared" si="17"/>
        <v>13.718888888888891</v>
      </c>
      <c r="AW61">
        <f t="shared" si="23"/>
        <v>13.262222222222221</v>
      </c>
      <c r="AX61">
        <f t="shared" si="19"/>
        <v>12.166666666666664</v>
      </c>
      <c r="AY61">
        <v>1</v>
      </c>
      <c r="AZ61">
        <v>1</v>
      </c>
      <c r="BA61">
        <v>1</v>
      </c>
      <c r="BG61">
        <f t="shared" si="20"/>
        <v>55.55555555555555</v>
      </c>
      <c r="BH61" s="10">
        <f t="shared" si="21"/>
        <v>6.2500000000000001E-5</v>
      </c>
    </row>
    <row r="62" spans="1:60" ht="43.5">
      <c r="A62" t="s">
        <v>1010</v>
      </c>
      <c r="B62" s="1" t="s">
        <v>1135</v>
      </c>
      <c r="C62" s="16" t="s">
        <v>146</v>
      </c>
      <c r="D62">
        <v>1</v>
      </c>
      <c r="E62">
        <v>1</v>
      </c>
      <c r="F62">
        <f t="shared" si="8"/>
        <v>1</v>
      </c>
      <c r="G62">
        <f t="shared" si="9"/>
        <v>18</v>
      </c>
      <c r="H62">
        <f t="shared" si="10"/>
        <v>18</v>
      </c>
      <c r="I62">
        <f t="shared" si="22"/>
        <v>82</v>
      </c>
      <c r="J62">
        <f>'[1]EVS advEARS'!$C58</f>
        <v>30</v>
      </c>
      <c r="K62">
        <f t="shared" si="12"/>
        <v>1.6666666666666667</v>
      </c>
      <c r="L62">
        <f t="shared" si="13"/>
        <v>81</v>
      </c>
      <c r="M62">
        <f t="shared" si="14"/>
        <v>4.5</v>
      </c>
      <c r="N62">
        <v>0</v>
      </c>
      <c r="O62">
        <v>1</v>
      </c>
      <c r="P62">
        <v>0</v>
      </c>
      <c r="Q62">
        <v>1</v>
      </c>
      <c r="R62">
        <f>'[1]EVS advEARS'!$E58</f>
        <v>1</v>
      </c>
      <c r="S62">
        <v>1</v>
      </c>
      <c r="T62">
        <f t="shared" si="3"/>
        <v>1</v>
      </c>
      <c r="U62">
        <f>'[1]EVS advEARS'!$F58</f>
        <v>1</v>
      </c>
      <c r="V62">
        <v>1</v>
      </c>
      <c r="W62">
        <f t="shared" si="4"/>
        <v>0</v>
      </c>
      <c r="X62">
        <f t="shared" si="5"/>
        <v>1</v>
      </c>
      <c r="Y62">
        <f>'[1]EVS advEARS'!$D58</f>
        <v>0</v>
      </c>
      <c r="Z62">
        <f>'[1]EVS advEARS'!$G58</f>
        <v>1</v>
      </c>
      <c r="AA62">
        <f>'[1]EVS advEARS'!$H58</f>
        <v>1</v>
      </c>
      <c r="AB62">
        <f>'[1]EVS advEARS'!$I58</f>
        <v>1</v>
      </c>
      <c r="AC62">
        <v>1</v>
      </c>
      <c r="AD62">
        <f>'[1]EVS advEARS'!$J58</f>
        <v>0</v>
      </c>
      <c r="AE62">
        <v>1</v>
      </c>
      <c r="AF62">
        <f t="shared" si="15"/>
        <v>1</v>
      </c>
      <c r="AG62">
        <f>'[1]EVS advEARS'!$K58</f>
        <v>1</v>
      </c>
      <c r="AH62">
        <f t="shared" si="6"/>
        <v>1</v>
      </c>
      <c r="AI62">
        <f>'[1]EVS advEARS'!$L58</f>
        <v>1</v>
      </c>
      <c r="AJ62">
        <v>1</v>
      </c>
      <c r="AK62">
        <f t="shared" si="7"/>
        <v>1</v>
      </c>
      <c r="AL62">
        <v>1</v>
      </c>
      <c r="AM62">
        <f>'[1]EVS advEARS'!$M58</f>
        <v>0</v>
      </c>
      <c r="AN62">
        <v>1</v>
      </c>
      <c r="AO62">
        <f>'[1]EVS advEARS'!$N58</f>
        <v>1</v>
      </c>
      <c r="AP62">
        <v>1</v>
      </c>
      <c r="AQ62">
        <v>1</v>
      </c>
      <c r="AR62">
        <v>1</v>
      </c>
      <c r="AS62">
        <f>'[1]EVS advEARS'!$O58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29">
      <c r="A63" t="s">
        <v>1012</v>
      </c>
      <c r="B63" s="1" t="s">
        <v>1136</v>
      </c>
      <c r="C63" s="16" t="s">
        <v>146</v>
      </c>
      <c r="D63">
        <v>1</v>
      </c>
      <c r="E63">
        <v>1</v>
      </c>
      <c r="F63">
        <f t="shared" si="8"/>
        <v>1</v>
      </c>
      <c r="G63">
        <f t="shared" si="9"/>
        <v>13</v>
      </c>
      <c r="H63">
        <f t="shared" si="10"/>
        <v>13</v>
      </c>
      <c r="I63">
        <f t="shared" si="22"/>
        <v>67</v>
      </c>
      <c r="J63">
        <f>'[1]EVS advEARS'!$C59</f>
        <v>25</v>
      </c>
      <c r="K63">
        <f t="shared" si="12"/>
        <v>1.9230769230769231</v>
      </c>
      <c r="L63">
        <f t="shared" si="13"/>
        <v>64</v>
      </c>
      <c r="M63">
        <f t="shared" si="14"/>
        <v>4.9230769230769234</v>
      </c>
      <c r="N63">
        <v>0</v>
      </c>
      <c r="O63">
        <v>1</v>
      </c>
      <c r="P63">
        <v>1</v>
      </c>
      <c r="Q63">
        <v>1</v>
      </c>
      <c r="R63">
        <f>'[1]EVS advEARS'!$E59</f>
        <v>1</v>
      </c>
      <c r="S63">
        <v>1</v>
      </c>
      <c r="T63">
        <f t="shared" si="3"/>
        <v>1</v>
      </c>
      <c r="U63">
        <f>'[1]EVS advEARS'!$F59</f>
        <v>1</v>
      </c>
      <c r="V63">
        <v>1</v>
      </c>
      <c r="W63">
        <f t="shared" si="4"/>
        <v>1</v>
      </c>
      <c r="X63">
        <f t="shared" si="5"/>
        <v>1</v>
      </c>
      <c r="Y63">
        <f>'[1]EVS advEARS'!$D59</f>
        <v>0</v>
      </c>
      <c r="Z63">
        <f>'[1]EVS advEARS'!$G59</f>
        <v>1</v>
      </c>
      <c r="AA63">
        <f>'[1]EVS advEARS'!$H59</f>
        <v>1</v>
      </c>
      <c r="AB63">
        <f>'[1]EVS advEARS'!$I59</f>
        <v>1</v>
      </c>
      <c r="AC63">
        <v>1</v>
      </c>
      <c r="AD63">
        <f>'[1]EVS advEARS'!$J59</f>
        <v>1</v>
      </c>
      <c r="AE63">
        <v>1</v>
      </c>
      <c r="AF63">
        <f t="shared" si="15"/>
        <v>3</v>
      </c>
      <c r="AG63">
        <f>'[1]EVS advEARS'!$K59</f>
        <v>1</v>
      </c>
      <c r="AH63">
        <f t="shared" si="6"/>
        <v>1</v>
      </c>
      <c r="AI63">
        <f>'[1]EVS advEARS'!$L59</f>
        <v>1</v>
      </c>
      <c r="AJ63">
        <v>1</v>
      </c>
      <c r="AK63">
        <f t="shared" si="7"/>
        <v>0</v>
      </c>
      <c r="AL63">
        <v>1</v>
      </c>
      <c r="AM63">
        <f>'[1]EVS advEARS'!$M59</f>
        <v>1</v>
      </c>
      <c r="AN63">
        <v>1</v>
      </c>
      <c r="AO63">
        <f>'[1]EVS advEARS'!$N59</f>
        <v>1</v>
      </c>
      <c r="AP63">
        <v>1</v>
      </c>
      <c r="AQ63">
        <v>1</v>
      </c>
      <c r="AR63">
        <v>1</v>
      </c>
      <c r="AS63">
        <f>'[1]EVS advEARS'!$O59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3.5">
      <c r="A64">
        <v>31</v>
      </c>
      <c r="B64" s="1" t="s">
        <v>1137</v>
      </c>
      <c r="C64" s="2" t="s">
        <v>148</v>
      </c>
      <c r="D64">
        <v>1</v>
      </c>
      <c r="E64">
        <v>1</v>
      </c>
      <c r="F64">
        <f t="shared" si="8"/>
        <v>1</v>
      </c>
      <c r="G64">
        <f t="shared" si="9"/>
        <v>18</v>
      </c>
      <c r="H64">
        <f t="shared" si="10"/>
        <v>18</v>
      </c>
      <c r="I64">
        <f t="shared" si="22"/>
        <v>73</v>
      </c>
      <c r="J64">
        <f>'[1]EVS advEARS'!$C60</f>
        <v>25</v>
      </c>
      <c r="K64">
        <f t="shared" si="12"/>
        <v>1.3888888888888888</v>
      </c>
      <c r="L64">
        <f t="shared" si="13"/>
        <v>71</v>
      </c>
      <c r="M64">
        <f t="shared" si="14"/>
        <v>3.9444444444444446</v>
      </c>
      <c r="N64">
        <v>1</v>
      </c>
      <c r="O64">
        <v>1</v>
      </c>
      <c r="P64">
        <v>0</v>
      </c>
      <c r="Q64">
        <v>1</v>
      </c>
      <c r="R64">
        <f>'[1]EVS advEARS'!$E60</f>
        <v>1</v>
      </c>
      <c r="S64">
        <v>1</v>
      </c>
      <c r="T64">
        <f t="shared" si="3"/>
        <v>1</v>
      </c>
      <c r="U64">
        <f>'[1]EVS advEARS'!$F60</f>
        <v>1</v>
      </c>
      <c r="V64">
        <v>1</v>
      </c>
      <c r="W64">
        <f t="shared" si="4"/>
        <v>0</v>
      </c>
      <c r="X64">
        <f t="shared" si="5"/>
        <v>1</v>
      </c>
      <c r="Y64">
        <f>'[1]EVS advEARS'!$D60</f>
        <v>0</v>
      </c>
      <c r="Z64">
        <f>'[1]EVS advEARS'!$G60</f>
        <v>1</v>
      </c>
      <c r="AA64">
        <f>'[1]EVS advEARS'!$H60</f>
        <v>1</v>
      </c>
      <c r="AB64">
        <f>'[1]EVS advEARS'!$I60</f>
        <v>1</v>
      </c>
      <c r="AC64">
        <v>1</v>
      </c>
      <c r="AD64">
        <f>'[1]EVS advEARS'!$J60</f>
        <v>1</v>
      </c>
      <c r="AE64">
        <v>1</v>
      </c>
      <c r="AF64">
        <f t="shared" si="15"/>
        <v>2</v>
      </c>
      <c r="AG64">
        <f>'[1]EVS advEARS'!$K60</f>
        <v>1</v>
      </c>
      <c r="AH64">
        <f t="shared" si="6"/>
        <v>1</v>
      </c>
      <c r="AI64">
        <f>'[1]EVS advEARS'!$L60</f>
        <v>1</v>
      </c>
      <c r="AJ64">
        <v>1</v>
      </c>
      <c r="AK64">
        <f t="shared" si="7"/>
        <v>1</v>
      </c>
      <c r="AL64">
        <v>1</v>
      </c>
      <c r="AM64">
        <f>'[1]EVS advEARS'!$M60</f>
        <v>1</v>
      </c>
      <c r="AN64">
        <v>1</v>
      </c>
      <c r="AO64">
        <f>'[1]EVS advEARS'!$N60</f>
        <v>1</v>
      </c>
      <c r="AP64">
        <v>1</v>
      </c>
      <c r="AQ64">
        <v>1</v>
      </c>
      <c r="AR64">
        <v>1</v>
      </c>
      <c r="AS64">
        <f>'[1]EVS advEARS'!$O60</f>
        <v>1</v>
      </c>
      <c r="AT64">
        <v>1</v>
      </c>
      <c r="AU64">
        <f t="shared" si="16"/>
        <v>71.065000000000026</v>
      </c>
      <c r="AV64">
        <f t="shared" si="17"/>
        <v>7.818888888888889</v>
      </c>
      <c r="AW64">
        <f t="shared" si="23"/>
        <v>5.7488888888888852</v>
      </c>
      <c r="AX64">
        <f t="shared" si="19"/>
        <v>6.1483333333333334</v>
      </c>
      <c r="AY64">
        <v>1</v>
      </c>
      <c r="AZ64">
        <v>1</v>
      </c>
      <c r="BA64">
        <v>1</v>
      </c>
      <c r="BG64">
        <f t="shared" si="20"/>
        <v>111.1111111111111</v>
      </c>
      <c r="BH64" s="10">
        <f t="shared" si="21"/>
        <v>6.2500000000000001E-5</v>
      </c>
    </row>
    <row r="65" spans="1:60" ht="43.5">
      <c r="A65">
        <v>32</v>
      </c>
      <c r="B65" s="1" t="s">
        <v>1138</v>
      </c>
      <c r="C65" s="16" t="s">
        <v>146</v>
      </c>
      <c r="D65">
        <v>1</v>
      </c>
      <c r="E65">
        <v>1</v>
      </c>
      <c r="F65">
        <f t="shared" si="8"/>
        <v>1</v>
      </c>
      <c r="G65">
        <f t="shared" si="9"/>
        <v>20</v>
      </c>
      <c r="H65">
        <f t="shared" si="10"/>
        <v>20</v>
      </c>
      <c r="I65">
        <f t="shared" si="22"/>
        <v>76</v>
      </c>
      <c r="J65">
        <f>'[1]EVS advEARS'!$C61</f>
        <v>29</v>
      </c>
      <c r="K65">
        <f t="shared" si="12"/>
        <v>1.45</v>
      </c>
      <c r="L65">
        <f t="shared" si="13"/>
        <v>75</v>
      </c>
      <c r="M65">
        <f t="shared" si="14"/>
        <v>3.75</v>
      </c>
      <c r="N65">
        <v>0</v>
      </c>
      <c r="O65">
        <v>1</v>
      </c>
      <c r="P65">
        <v>0</v>
      </c>
      <c r="Q65">
        <v>1</v>
      </c>
      <c r="R65">
        <f>'[1]EVS advEARS'!$E61</f>
        <v>1</v>
      </c>
      <c r="S65">
        <v>1</v>
      </c>
      <c r="T65">
        <f t="shared" si="3"/>
        <v>1</v>
      </c>
      <c r="U65">
        <f>'[1]EVS advEARS'!$F61</f>
        <v>1</v>
      </c>
      <c r="V65">
        <v>1</v>
      </c>
      <c r="W65">
        <f t="shared" si="4"/>
        <v>0</v>
      </c>
      <c r="X65">
        <f t="shared" si="5"/>
        <v>1</v>
      </c>
      <c r="Y65">
        <f>'[1]EVS advEARS'!$D61</f>
        <v>0</v>
      </c>
      <c r="Z65">
        <f>'[1]EVS advEARS'!$G61</f>
        <v>1</v>
      </c>
      <c r="AA65">
        <f>'[1]EVS advEARS'!$H61</f>
        <v>1</v>
      </c>
      <c r="AB65">
        <f>'[1]EVS advEARS'!$I61</f>
        <v>1</v>
      </c>
      <c r="AC65">
        <v>1</v>
      </c>
      <c r="AD65">
        <f>'[1]EVS advEARS'!$J61</f>
        <v>0</v>
      </c>
      <c r="AE65">
        <v>1</v>
      </c>
      <c r="AF65">
        <f t="shared" si="15"/>
        <v>1</v>
      </c>
      <c r="AG65">
        <f>'[1]EVS advEARS'!$K61</f>
        <v>1</v>
      </c>
      <c r="AH65">
        <f t="shared" si="6"/>
        <v>1</v>
      </c>
      <c r="AI65">
        <f>'[1]EVS advEARS'!$L61</f>
        <v>1</v>
      </c>
      <c r="AJ65">
        <v>1</v>
      </c>
      <c r="AK65">
        <f t="shared" si="7"/>
        <v>1</v>
      </c>
      <c r="AL65">
        <v>1</v>
      </c>
      <c r="AM65">
        <f>'[1]EVS advEARS'!$M61</f>
        <v>0</v>
      </c>
      <c r="AN65">
        <v>1</v>
      </c>
      <c r="AO65">
        <f>'[1]EVS advEARS'!$N61</f>
        <v>0</v>
      </c>
      <c r="AP65">
        <v>1</v>
      </c>
      <c r="AQ65">
        <v>1</v>
      </c>
      <c r="AR65">
        <v>1</v>
      </c>
      <c r="AS65">
        <f>'[1]EVS advEARS'!$O61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3.5">
      <c r="A66">
        <v>33</v>
      </c>
      <c r="B66" s="1" t="s">
        <v>1139</v>
      </c>
      <c r="C66" s="16" t="s">
        <v>146</v>
      </c>
      <c r="D66">
        <v>1</v>
      </c>
      <c r="E66">
        <v>1</v>
      </c>
      <c r="F66">
        <f t="shared" si="8"/>
        <v>1</v>
      </c>
      <c r="G66">
        <f t="shared" si="9"/>
        <v>19</v>
      </c>
      <c r="H66">
        <f t="shared" si="10"/>
        <v>19</v>
      </c>
      <c r="I66">
        <f t="shared" si="22"/>
        <v>83</v>
      </c>
      <c r="J66">
        <f>'[1]EVS advEARS'!$C62</f>
        <v>30</v>
      </c>
      <c r="K66">
        <f t="shared" si="12"/>
        <v>1.5789473684210527</v>
      </c>
      <c r="L66">
        <f t="shared" si="13"/>
        <v>81</v>
      </c>
      <c r="M66">
        <f t="shared" si="14"/>
        <v>4.2631578947368425</v>
      </c>
      <c r="N66">
        <v>1</v>
      </c>
      <c r="O66">
        <v>1</v>
      </c>
      <c r="P66">
        <v>0</v>
      </c>
      <c r="Q66">
        <v>1</v>
      </c>
      <c r="R66">
        <f>'[1]EVS advEARS'!$E62</f>
        <v>1</v>
      </c>
      <c r="S66">
        <v>1</v>
      </c>
      <c r="T66">
        <f t="shared" si="3"/>
        <v>1</v>
      </c>
      <c r="U66">
        <f>'[1]EVS advEARS'!$F62</f>
        <v>1</v>
      </c>
      <c r="V66">
        <v>1</v>
      </c>
      <c r="W66">
        <f t="shared" si="4"/>
        <v>0</v>
      </c>
      <c r="X66">
        <f t="shared" si="5"/>
        <v>1</v>
      </c>
      <c r="Y66">
        <f>'[1]EVS advEARS'!$D62</f>
        <v>0</v>
      </c>
      <c r="Z66">
        <f>'[1]EVS advEARS'!$G62</f>
        <v>1</v>
      </c>
      <c r="AA66">
        <f>'[1]EVS advEARS'!$H62</f>
        <v>1</v>
      </c>
      <c r="AB66">
        <f>'[1]EVS advEARS'!$I62</f>
        <v>1</v>
      </c>
      <c r="AC66">
        <v>1</v>
      </c>
      <c r="AD66">
        <f>'[1]EVS advEARS'!$J62</f>
        <v>0</v>
      </c>
      <c r="AE66">
        <v>1</v>
      </c>
      <c r="AF66">
        <f t="shared" si="15"/>
        <v>2</v>
      </c>
      <c r="AG66">
        <f>'[1]EVS advEARS'!$K62</f>
        <v>1</v>
      </c>
      <c r="AH66">
        <f t="shared" si="6"/>
        <v>1</v>
      </c>
      <c r="AI66">
        <f>'[1]EVS advEARS'!$L62</f>
        <v>1</v>
      </c>
      <c r="AJ66">
        <v>1</v>
      </c>
      <c r="AK66">
        <f t="shared" si="7"/>
        <v>1</v>
      </c>
      <c r="AL66">
        <v>1</v>
      </c>
      <c r="AM66">
        <f>'[1]EVS advEARS'!$M62</f>
        <v>0</v>
      </c>
      <c r="AN66">
        <v>1</v>
      </c>
      <c r="AO66">
        <f>'[1]EVS advEARS'!$N62</f>
        <v>0</v>
      </c>
      <c r="AP66">
        <v>1</v>
      </c>
      <c r="AQ66">
        <v>1</v>
      </c>
      <c r="AR66">
        <v>1</v>
      </c>
      <c r="AS66">
        <f>'[1]EVS advEARS'!$O62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58">
      <c r="A67">
        <v>34</v>
      </c>
      <c r="B67" s="1" t="s">
        <v>1140</v>
      </c>
      <c r="C67" s="16" t="s">
        <v>146</v>
      </c>
      <c r="D67">
        <v>1</v>
      </c>
      <c r="E67">
        <v>1</v>
      </c>
      <c r="F67">
        <f t="shared" si="8"/>
        <v>2</v>
      </c>
      <c r="G67">
        <f t="shared" si="9"/>
        <v>30</v>
      </c>
      <c r="H67">
        <f t="shared" si="10"/>
        <v>15</v>
      </c>
      <c r="I67">
        <f t="shared" si="22"/>
        <v>124</v>
      </c>
      <c r="J67">
        <f>'[1]EVS advEARS'!$C63</f>
        <v>43</v>
      </c>
      <c r="K67">
        <f t="shared" si="12"/>
        <v>1.4333333333333333</v>
      </c>
      <c r="L67">
        <f t="shared" si="13"/>
        <v>122</v>
      </c>
      <c r="M67">
        <f t="shared" si="14"/>
        <v>4.0666666666666664</v>
      </c>
      <c r="N67">
        <v>0</v>
      </c>
      <c r="O67">
        <v>1</v>
      </c>
      <c r="P67">
        <v>1</v>
      </c>
      <c r="Q67">
        <v>1</v>
      </c>
      <c r="R67">
        <f>'[1]EVS advEARS'!$E63</f>
        <v>1</v>
      </c>
      <c r="S67">
        <v>1</v>
      </c>
      <c r="T67">
        <f t="shared" si="3"/>
        <v>1</v>
      </c>
      <c r="U67">
        <f>'[1]EVS advEARS'!$F63</f>
        <v>0</v>
      </c>
      <c r="V67">
        <v>1</v>
      </c>
      <c r="W67">
        <f t="shared" si="4"/>
        <v>1</v>
      </c>
      <c r="X67">
        <f t="shared" si="5"/>
        <v>1</v>
      </c>
      <c r="Y67">
        <f>'[1]EVS advEARS'!$D63</f>
        <v>0</v>
      </c>
      <c r="Z67">
        <f>'[1]EVS advEARS'!$G63</f>
        <v>0</v>
      </c>
      <c r="AA67">
        <f>'[1]EVS advEARS'!$H63</f>
        <v>1</v>
      </c>
      <c r="AB67">
        <f>'[1]EVS advEARS'!$I63</f>
        <v>1</v>
      </c>
      <c r="AC67">
        <v>1</v>
      </c>
      <c r="AD67">
        <f>'[1]EVS advEARS'!$J63</f>
        <v>1</v>
      </c>
      <c r="AE67">
        <v>1</v>
      </c>
      <c r="AF67">
        <f t="shared" si="15"/>
        <v>2</v>
      </c>
      <c r="AG67">
        <f>'[1]EVS advEARS'!$K63</f>
        <v>1</v>
      </c>
      <c r="AH67">
        <f t="shared" si="6"/>
        <v>1</v>
      </c>
      <c r="AI67">
        <f>'[1]EVS advEARS'!$L63</f>
        <v>0</v>
      </c>
      <c r="AJ67">
        <v>1</v>
      </c>
      <c r="AK67">
        <f t="shared" si="7"/>
        <v>1</v>
      </c>
      <c r="AL67">
        <v>1</v>
      </c>
      <c r="AM67">
        <f>'[1]EVS advEARS'!$M63</f>
        <v>0</v>
      </c>
      <c r="AN67">
        <v>1</v>
      </c>
      <c r="AO67">
        <f>'[1]EVS advEARS'!$N63</f>
        <v>1</v>
      </c>
      <c r="AP67">
        <v>1</v>
      </c>
      <c r="AQ67">
        <v>1</v>
      </c>
      <c r="AR67">
        <v>1</v>
      </c>
      <c r="AS67">
        <f>'[1]EVS advEARS'!$O63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87">
      <c r="A68">
        <v>35</v>
      </c>
      <c r="B68" s="1" t="s">
        <v>1141</v>
      </c>
      <c r="C68" s="16" t="s">
        <v>146</v>
      </c>
      <c r="D68">
        <v>1</v>
      </c>
      <c r="E68">
        <v>1</v>
      </c>
      <c r="F68">
        <f t="shared" si="8"/>
        <v>3</v>
      </c>
      <c r="G68">
        <f t="shared" si="9"/>
        <v>31</v>
      </c>
      <c r="H68">
        <f t="shared" si="10"/>
        <v>10.333333333333334</v>
      </c>
      <c r="I68">
        <f t="shared" si="22"/>
        <v>167</v>
      </c>
      <c r="J68">
        <f>'[1]EVS advEARS'!$C64</f>
        <v>59</v>
      </c>
      <c r="K68">
        <f t="shared" si="12"/>
        <v>1.903225806451613</v>
      </c>
      <c r="L68">
        <f t="shared" si="13"/>
        <v>163</v>
      </c>
      <c r="M68">
        <f t="shared" si="14"/>
        <v>5.258064516129032</v>
      </c>
      <c r="N68">
        <v>0</v>
      </c>
      <c r="O68">
        <v>1</v>
      </c>
      <c r="P68">
        <v>0</v>
      </c>
      <c r="Q68">
        <v>0</v>
      </c>
      <c r="R68">
        <f>'[1]EVS advEARS'!$E64</f>
        <v>0</v>
      </c>
      <c r="S68">
        <v>1</v>
      </c>
      <c r="T68">
        <f t="shared" si="3"/>
        <v>0</v>
      </c>
      <c r="U68">
        <f>'[1]EVS advEARS'!$F64</f>
        <v>1</v>
      </c>
      <c r="V68">
        <v>1</v>
      </c>
      <c r="W68">
        <f t="shared" si="4"/>
        <v>0</v>
      </c>
      <c r="X68">
        <f t="shared" si="5"/>
        <v>1</v>
      </c>
      <c r="Y68">
        <f>'[1]EVS advEARS'!$D64</f>
        <v>1</v>
      </c>
      <c r="Z68">
        <f>'[1]EVS advEARS'!$G64</f>
        <v>1</v>
      </c>
      <c r="AA68">
        <f>'[1]EVS advEARS'!$H64</f>
        <v>0</v>
      </c>
      <c r="AB68">
        <f>'[1]EVS advEARS'!$I64</f>
        <v>1</v>
      </c>
      <c r="AC68">
        <v>1</v>
      </c>
      <c r="AD68">
        <f>'[1]EVS advEARS'!$J64</f>
        <v>1</v>
      </c>
      <c r="AE68">
        <v>1</v>
      </c>
      <c r="AF68">
        <f t="shared" si="15"/>
        <v>4</v>
      </c>
      <c r="AG68">
        <f>'[1]EVS advEARS'!$K64</f>
        <v>1</v>
      </c>
      <c r="AH68">
        <f t="shared" si="6"/>
        <v>1</v>
      </c>
      <c r="AI68">
        <f>'[1]EVS advEARS'!$L64</f>
        <v>0</v>
      </c>
      <c r="AJ68">
        <v>1</v>
      </c>
      <c r="AK68">
        <f t="shared" si="7"/>
        <v>1</v>
      </c>
      <c r="AL68">
        <v>1</v>
      </c>
      <c r="AM68">
        <f>'[1]EVS advEARS'!$M64</f>
        <v>0</v>
      </c>
      <c r="AN68">
        <v>1</v>
      </c>
      <c r="AO68">
        <f>'[1]EVS advEARS'!$N64</f>
        <v>1</v>
      </c>
      <c r="AP68">
        <v>1</v>
      </c>
      <c r="AQ68">
        <v>1</v>
      </c>
      <c r="AR68">
        <v>1</v>
      </c>
      <c r="AS68">
        <f>'[1]EVS advEARS'!$O64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3.5">
      <c r="A69">
        <v>36</v>
      </c>
      <c r="B69" s="1" t="s">
        <v>1240</v>
      </c>
      <c r="C69" s="16" t="s">
        <v>146</v>
      </c>
      <c r="D69">
        <v>1</v>
      </c>
      <c r="E69">
        <v>1</v>
      </c>
      <c r="F69">
        <f t="shared" si="8"/>
        <v>1</v>
      </c>
      <c r="G69">
        <f t="shared" si="9"/>
        <v>18</v>
      </c>
      <c r="H69">
        <f t="shared" si="10"/>
        <v>18</v>
      </c>
      <c r="I69">
        <f t="shared" si="22"/>
        <v>65</v>
      </c>
      <c r="J69">
        <f>'[1]EVS advEARS'!$C65</f>
        <v>25</v>
      </c>
      <c r="K69">
        <f t="shared" si="12"/>
        <v>1.3888888888888888</v>
      </c>
      <c r="L69">
        <f t="shared" si="13"/>
        <v>64</v>
      </c>
      <c r="M69">
        <f t="shared" si="14"/>
        <v>3.5555555555555554</v>
      </c>
      <c r="N69">
        <v>1</v>
      </c>
      <c r="O69">
        <v>1</v>
      </c>
      <c r="P69">
        <v>0</v>
      </c>
      <c r="Q69">
        <v>1</v>
      </c>
      <c r="R69">
        <f>'[1]EVS advEARS'!$E65</f>
        <v>1</v>
      </c>
      <c r="S69">
        <v>1</v>
      </c>
      <c r="T69">
        <f t="shared" si="3"/>
        <v>1</v>
      </c>
      <c r="U69">
        <f>'[1]EVS advEARS'!$F65</f>
        <v>1</v>
      </c>
      <c r="V69">
        <v>1</v>
      </c>
      <c r="W69">
        <f t="shared" si="4"/>
        <v>0</v>
      </c>
      <c r="X69">
        <f t="shared" si="5"/>
        <v>1</v>
      </c>
      <c r="Y69">
        <f>'[1]EVS advEARS'!$D65</f>
        <v>0</v>
      </c>
      <c r="Z69">
        <f>'[1]EVS advEARS'!$G65</f>
        <v>1</v>
      </c>
      <c r="AA69">
        <f>'[1]EVS advEARS'!$H65</f>
        <v>1</v>
      </c>
      <c r="AB69">
        <f>'[1]EVS advEARS'!$I65</f>
        <v>1</v>
      </c>
      <c r="AC69">
        <v>1</v>
      </c>
      <c r="AD69">
        <f>'[1]EVS advEARS'!$J65</f>
        <v>0</v>
      </c>
      <c r="AE69">
        <v>1</v>
      </c>
      <c r="AF69">
        <f t="shared" si="15"/>
        <v>1</v>
      </c>
      <c r="AG69">
        <f>'[1]EVS advEARS'!$K65</f>
        <v>0</v>
      </c>
      <c r="AH69">
        <f t="shared" si="6"/>
        <v>1</v>
      </c>
      <c r="AI69">
        <f>'[1]EVS advEARS'!$L65</f>
        <v>1</v>
      </c>
      <c r="AJ69">
        <v>1</v>
      </c>
      <c r="AK69">
        <f t="shared" si="7"/>
        <v>1</v>
      </c>
      <c r="AL69">
        <v>1</v>
      </c>
      <c r="AM69">
        <f>'[1]EVS advEARS'!$M65</f>
        <v>0</v>
      </c>
      <c r="AN69">
        <v>1</v>
      </c>
      <c r="AO69">
        <f>'[1]EVS advEARS'!$N65</f>
        <v>1</v>
      </c>
      <c r="AP69">
        <v>1</v>
      </c>
      <c r="AQ69">
        <v>1</v>
      </c>
      <c r="AR69">
        <v>1</v>
      </c>
      <c r="AS69">
        <f>'[1]EVS advEARS'!$O65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43.5">
      <c r="A70">
        <v>37</v>
      </c>
      <c r="B70" s="1" t="s">
        <v>1143</v>
      </c>
      <c r="C70" s="16" t="s">
        <v>146</v>
      </c>
      <c r="D70">
        <v>1</v>
      </c>
      <c r="E70">
        <v>1</v>
      </c>
      <c r="F70">
        <f t="shared" si="8"/>
        <v>1</v>
      </c>
      <c r="G70">
        <f t="shared" si="9"/>
        <v>15</v>
      </c>
      <c r="H70">
        <f t="shared" si="10"/>
        <v>15</v>
      </c>
      <c r="I70">
        <f t="shared" si="22"/>
        <v>75</v>
      </c>
      <c r="J70">
        <f>'[1]EVS advEARS'!$C66</f>
        <v>27</v>
      </c>
      <c r="K70">
        <f t="shared" si="12"/>
        <v>1.8</v>
      </c>
      <c r="L70">
        <f t="shared" si="13"/>
        <v>74</v>
      </c>
      <c r="M70">
        <f t="shared" si="14"/>
        <v>4.9333333333333336</v>
      </c>
      <c r="N70">
        <v>1</v>
      </c>
      <c r="O70">
        <v>1</v>
      </c>
      <c r="P70">
        <v>1</v>
      </c>
      <c r="Q70">
        <v>1</v>
      </c>
      <c r="R70">
        <f>'[1]EVS advEARS'!$E66</f>
        <v>1</v>
      </c>
      <c r="S70">
        <v>1</v>
      </c>
      <c r="T70">
        <f t="shared" ref="T70:T126" si="24">QUOTIENT((Q70+R70+S70),3)</f>
        <v>1</v>
      </c>
      <c r="U70">
        <f>'[1]EVS advEARS'!$F66</f>
        <v>1</v>
      </c>
      <c r="V70">
        <v>1</v>
      </c>
      <c r="W70">
        <f t="shared" ref="W70:W126" si="25">QUOTIENT((P70+T70),2)</f>
        <v>1</v>
      </c>
      <c r="X70">
        <f t="shared" ref="X70:X126" si="26">IF(U70=1,1,IF(V70=1,1,0))</f>
        <v>1</v>
      </c>
      <c r="Y70">
        <f>'[1]EVS advEARS'!$D66</f>
        <v>0</v>
      </c>
      <c r="Z70">
        <f>'[1]EVS advEARS'!$G66</f>
        <v>1</v>
      </c>
      <c r="AA70">
        <f>'[1]EVS advEARS'!$H66</f>
        <v>1</v>
      </c>
      <c r="AB70">
        <f>'[1]EVS advEARS'!$I66</f>
        <v>1</v>
      </c>
      <c r="AC70">
        <v>1</v>
      </c>
      <c r="AD70">
        <f>'[1]EVS advEARS'!$J66</f>
        <v>1</v>
      </c>
      <c r="AE70">
        <v>1</v>
      </c>
      <c r="AF70">
        <f t="shared" si="15"/>
        <v>1</v>
      </c>
      <c r="AG70">
        <f>'[1]EVS advEARS'!$K66</f>
        <v>1</v>
      </c>
      <c r="AH70">
        <f t="shared" ref="AH70:AH126" si="27">IF(G70&gt;0,IF((LEN(B70)-LEN(SUBSTITUTE(B70,"/","")))&gt;0,0,1),0)</f>
        <v>1</v>
      </c>
      <c r="AI70">
        <f>'[1]EVS advEARS'!$L66</f>
        <v>1</v>
      </c>
      <c r="AJ70">
        <v>1</v>
      </c>
      <c r="AK70">
        <f t="shared" ref="AK70:AK91" si="28">IF(G70&gt;0,IF(((LEN(B70)-LEN(SUBSTITUTE(B70,"(","")))+(LEN(B70)-LEN(SUBSTITUTE(B70,")","")))+(LEN(B70)-LEN(SUBSTITUTE(B70,"[","")))+(LEN(B70)-LEN(SUBSTITUTE(B70,"]","")))+(LEN(B70)-LEN(SUBSTITUTE(B70,"{","")))+(LEN(B70)-LEN(SUBSTITUTE(B70,"}",""))))&gt;0,0,1),0)</f>
        <v>1</v>
      </c>
      <c r="AL70">
        <v>1</v>
      </c>
      <c r="AM70">
        <f>'[1]EVS advEARS'!$M66</f>
        <v>1</v>
      </c>
      <c r="AN70">
        <v>1</v>
      </c>
      <c r="AO70">
        <f>'[1]EVS advEARS'!$N66</f>
        <v>1</v>
      </c>
      <c r="AP70">
        <v>1</v>
      </c>
      <c r="AQ70">
        <v>1</v>
      </c>
      <c r="AR70">
        <v>1</v>
      </c>
      <c r="AS70">
        <f>'[1]EVS advEARS'!$O66</f>
        <v>1</v>
      </c>
      <c r="AT70">
        <v>1</v>
      </c>
      <c r="AU70">
        <f t="shared" si="16"/>
        <v>39.330000000000013</v>
      </c>
      <c r="AV70">
        <f t="shared" si="17"/>
        <v>11.500000000000004</v>
      </c>
      <c r="AW70">
        <f t="shared" si="23"/>
        <v>11.234666666666666</v>
      </c>
      <c r="AX70">
        <f t="shared" si="19"/>
        <v>9.3060000000000009</v>
      </c>
      <c r="AY70">
        <v>1</v>
      </c>
      <c r="AZ70">
        <v>1</v>
      </c>
      <c r="BA70">
        <v>1</v>
      </c>
      <c r="BG70">
        <f t="shared" si="20"/>
        <v>66.666666666666671</v>
      </c>
      <c r="BH70" s="10">
        <f t="shared" si="21"/>
        <v>5.208333333333333E-5</v>
      </c>
    </row>
    <row r="71" spans="1:60" ht="72.5">
      <c r="A71">
        <v>38</v>
      </c>
      <c r="B71" s="1" t="s">
        <v>1144</v>
      </c>
      <c r="C71" s="2" t="s">
        <v>166</v>
      </c>
      <c r="D71">
        <v>1</v>
      </c>
      <c r="E71">
        <v>1</v>
      </c>
      <c r="F71">
        <f t="shared" ref="F71:F126" si="29">IF(B71="",0,(LEN(B71)-LEN(SUBSTITUTE(B71,". ","."))+1))</f>
        <v>1</v>
      </c>
      <c r="G71">
        <f t="shared" ref="G71:G126" si="30">IF(B71="",0,LEN(B71)-LEN(SUBSTITUTE(B71," ",""))+1)</f>
        <v>25</v>
      </c>
      <c r="H71">
        <f t="shared" ref="H71:H126" si="31">IF(F71=0,0,G71/F71)</f>
        <v>25</v>
      </c>
      <c r="I71">
        <f t="shared" si="22"/>
        <v>139</v>
      </c>
      <c r="J71">
        <f>'[1]EVS advEARS'!$C67</f>
        <v>52</v>
      </c>
      <c r="K71">
        <f t="shared" ref="K71:K126" si="32">IF(G71=0,0,J71/G71)</f>
        <v>2.08</v>
      </c>
      <c r="L71">
        <f t="shared" ref="L71:L126" si="33">LEN(SUBSTITUTE(SUBSTITUTE(SUBSTITUTE(SUBSTITUTE(SUBSTITUTE(SUBSTITUTE(SUBSTITUTE(SUBSTITUTE(SUBSTITUTE(SUBSTITUTE(SUBSTITUTE(SUBSTITUTE(SUBSTITUTE(SUBSTITUTE(SUBSTITUTE(SUBSTITUTE(SUBSTITUTE(SUBSTITUTE(SUBSTITUTE(B71," ",""),".",""),",",""),"?",""),"!",""),";",""),"(",""),")",""),"[",""),"]",""),"-",""),"{",""),"}",""),"/",""),"+",""),"*",""),"_",""),"&amp;",""),"#",""))</f>
        <v>137</v>
      </c>
      <c r="M71">
        <f t="shared" ref="M71:M126" si="34">IF(G71=0,0,L71/G71)</f>
        <v>5.48</v>
      </c>
      <c r="N71">
        <v>1</v>
      </c>
      <c r="O71">
        <v>1</v>
      </c>
      <c r="P71">
        <v>1</v>
      </c>
      <c r="Q71">
        <v>1</v>
      </c>
      <c r="R71">
        <f>'[1]EVS advEARS'!$E67</f>
        <v>0</v>
      </c>
      <c r="S71">
        <v>1</v>
      </c>
      <c r="T71">
        <f t="shared" si="24"/>
        <v>0</v>
      </c>
      <c r="U71">
        <f>'[1]EVS advEARS'!$F67</f>
        <v>1</v>
      </c>
      <c r="V71">
        <v>1</v>
      </c>
      <c r="W71">
        <f t="shared" si="25"/>
        <v>0</v>
      </c>
      <c r="X71">
        <f t="shared" si="26"/>
        <v>1</v>
      </c>
      <c r="Y71">
        <f>'[1]EVS advEARS'!$D67</f>
        <v>0</v>
      </c>
      <c r="Z71">
        <f>'[1]EVS advEARS'!$G67</f>
        <v>1</v>
      </c>
      <c r="AA71">
        <f>'[1]EVS advEARS'!$H67</f>
        <v>1</v>
      </c>
      <c r="AB71">
        <f>'[1]EVS advEARS'!$I67</f>
        <v>1</v>
      </c>
      <c r="AC71">
        <v>1</v>
      </c>
      <c r="AD71">
        <f>'[1]EVS advEARS'!$J67</f>
        <v>1</v>
      </c>
      <c r="AE71">
        <v>1</v>
      </c>
      <c r="AF71">
        <f t="shared" ref="AF71:AF126"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advEARS'!$K67</f>
        <v>1</v>
      </c>
      <c r="AH71">
        <f t="shared" si="27"/>
        <v>1</v>
      </c>
      <c r="AI71">
        <f>'[1]EVS advEARS'!$L67</f>
        <v>1</v>
      </c>
      <c r="AJ71">
        <v>1</v>
      </c>
      <c r="AK71">
        <f t="shared" si="28"/>
        <v>1</v>
      </c>
      <c r="AL71">
        <v>1</v>
      </c>
      <c r="AM71">
        <f>'[1]EVS advEARS'!$M67</f>
        <v>0</v>
      </c>
      <c r="AN71">
        <v>1</v>
      </c>
      <c r="AO71">
        <f>'[1]EVS advEARS'!$N67</f>
        <v>1</v>
      </c>
      <c r="AP71">
        <v>1</v>
      </c>
      <c r="AQ71">
        <v>1</v>
      </c>
      <c r="AR71">
        <v>1</v>
      </c>
      <c r="AS71">
        <f>'[1]EVS advEARS'!$O67</f>
        <v>1</v>
      </c>
      <c r="AT71">
        <v>1</v>
      </c>
      <c r="AU71">
        <f t="shared" ref="AU71:AU126" si="36">IF(G71=0,0,(206.835-(84.6*(K71))-(1.015*(H71))))</f>
        <v>5.4920000000000222</v>
      </c>
      <c r="AV71">
        <f t="shared" ref="AV71:AV126" si="37">IF(G71=0,0,(0.39*H71)+(11.8*K71)-15.59)</f>
        <v>18.704000000000004</v>
      </c>
      <c r="AW71">
        <f t="shared" si="23"/>
        <v>15.238399999999999</v>
      </c>
      <c r="AX71">
        <f t="shared" ref="AX71:AX126" si="38">IF(I71=0,0,(4.71*M71)+(0.5*H71)-21.43)</f>
        <v>16.880800000000001</v>
      </c>
      <c r="AY71">
        <v>1</v>
      </c>
      <c r="AZ71">
        <v>1</v>
      </c>
      <c r="BA71">
        <v>1</v>
      </c>
      <c r="BG71">
        <f t="shared" ref="BG71:BG126" si="39">IF(G71=0,0,AF71/G71*1000)</f>
        <v>80</v>
      </c>
      <c r="BH71" s="10">
        <f t="shared" ref="BH71:BH126" si="40">G71/200/24/60</f>
        <v>8.6805555555555545E-5</v>
      </c>
    </row>
    <row r="72" spans="1:60" ht="43.5">
      <c r="A72">
        <v>39</v>
      </c>
      <c r="B72" s="1" t="s">
        <v>1311</v>
      </c>
      <c r="C72" s="2" t="s">
        <v>148</v>
      </c>
      <c r="D72">
        <v>1</v>
      </c>
      <c r="E72">
        <v>1</v>
      </c>
      <c r="F72">
        <f t="shared" si="29"/>
        <v>1</v>
      </c>
      <c r="G72">
        <f t="shared" si="30"/>
        <v>19</v>
      </c>
      <c r="H72">
        <f t="shared" si="31"/>
        <v>19</v>
      </c>
      <c r="I72">
        <f t="shared" si="22"/>
        <v>66</v>
      </c>
      <c r="J72">
        <f>'[1]EVS advEARS'!$C68</f>
        <v>25</v>
      </c>
      <c r="K72">
        <f t="shared" si="32"/>
        <v>1.3157894736842106</v>
      </c>
      <c r="L72">
        <f t="shared" si="33"/>
        <v>64</v>
      </c>
      <c r="M72">
        <f t="shared" si="34"/>
        <v>3.3684210526315788</v>
      </c>
      <c r="N72">
        <v>0</v>
      </c>
      <c r="O72">
        <v>1</v>
      </c>
      <c r="P72">
        <v>1</v>
      </c>
      <c r="Q72">
        <v>1</v>
      </c>
      <c r="R72">
        <f>'[1]EVS advEARS'!$E68</f>
        <v>1</v>
      </c>
      <c r="S72">
        <v>1</v>
      </c>
      <c r="T72">
        <f t="shared" si="24"/>
        <v>1</v>
      </c>
      <c r="U72">
        <f>'[1]EVS advEARS'!$F68</f>
        <v>1</v>
      </c>
      <c r="V72">
        <v>1</v>
      </c>
      <c r="W72">
        <f t="shared" si="25"/>
        <v>1</v>
      </c>
      <c r="X72">
        <f t="shared" si="26"/>
        <v>1</v>
      </c>
      <c r="Y72">
        <f>'[1]EVS advEARS'!$D68</f>
        <v>0</v>
      </c>
      <c r="Z72">
        <f>'[1]EVS advEARS'!$G68</f>
        <v>1</v>
      </c>
      <c r="AA72">
        <f>'[1]EVS advEARS'!$H68</f>
        <v>1</v>
      </c>
      <c r="AB72">
        <f>'[1]EVS advEARS'!$I68</f>
        <v>1</v>
      </c>
      <c r="AC72">
        <v>1</v>
      </c>
      <c r="AD72">
        <f>'[1]EVS advEARS'!$J68</f>
        <v>1</v>
      </c>
      <c r="AE72">
        <v>1</v>
      </c>
      <c r="AF72">
        <f t="shared" si="35"/>
        <v>2</v>
      </c>
      <c r="AG72">
        <f>'[1]EVS advEARS'!$K68</f>
        <v>1</v>
      </c>
      <c r="AH72">
        <f t="shared" si="27"/>
        <v>1</v>
      </c>
      <c r="AI72">
        <f>'[1]EVS advEARS'!$L68</f>
        <v>1</v>
      </c>
      <c r="AJ72">
        <v>1</v>
      </c>
      <c r="AK72">
        <f t="shared" si="28"/>
        <v>1</v>
      </c>
      <c r="AL72">
        <v>1</v>
      </c>
      <c r="AM72">
        <f>'[1]EVS advEARS'!$M68</f>
        <v>1</v>
      </c>
      <c r="AN72">
        <v>1</v>
      </c>
      <c r="AO72">
        <f>'[1]EVS advEARS'!$N68</f>
        <v>1</v>
      </c>
      <c r="AP72">
        <v>1</v>
      </c>
      <c r="AQ72">
        <v>1</v>
      </c>
      <c r="AR72">
        <v>1</v>
      </c>
      <c r="AS72">
        <f>'[1]EVS advEARS'!$O68</f>
        <v>1</v>
      </c>
      <c r="AT72">
        <v>1</v>
      </c>
      <c r="AU72">
        <f t="shared" si="36"/>
        <v>76.234210526315806</v>
      </c>
      <c r="AV72">
        <f t="shared" si="37"/>
        <v>7.3463157894736888</v>
      </c>
      <c r="AW72">
        <f t="shared" si="23"/>
        <v>2.4484210526315771</v>
      </c>
      <c r="AX72">
        <f t="shared" si="38"/>
        <v>3.9352631578947381</v>
      </c>
      <c r="AY72">
        <v>1</v>
      </c>
      <c r="AZ72">
        <v>1</v>
      </c>
      <c r="BA72">
        <v>1</v>
      </c>
      <c r="BG72">
        <f t="shared" si="39"/>
        <v>105.26315789473684</v>
      </c>
      <c r="BH72" s="10">
        <f t="shared" si="40"/>
        <v>6.597222222222223E-5</v>
      </c>
    </row>
    <row r="73" spans="1:60" ht="29">
      <c r="A73">
        <v>40</v>
      </c>
      <c r="B73" s="1" t="s">
        <v>1244</v>
      </c>
      <c r="C73" s="16" t="s">
        <v>146</v>
      </c>
      <c r="D73">
        <v>1</v>
      </c>
      <c r="E73">
        <v>1</v>
      </c>
      <c r="F73">
        <f t="shared" si="29"/>
        <v>1</v>
      </c>
      <c r="G73">
        <f t="shared" si="30"/>
        <v>12</v>
      </c>
      <c r="H73">
        <f t="shared" si="31"/>
        <v>12</v>
      </c>
      <c r="I73">
        <f t="shared" si="22"/>
        <v>57</v>
      </c>
      <c r="J73">
        <f>'[1]EVS advEARS'!$C69</f>
        <v>20</v>
      </c>
      <c r="K73">
        <f t="shared" si="32"/>
        <v>1.6666666666666667</v>
      </c>
      <c r="L73">
        <f t="shared" si="33"/>
        <v>56</v>
      </c>
      <c r="M73">
        <f t="shared" si="34"/>
        <v>4.666666666666667</v>
      </c>
      <c r="N73">
        <v>0</v>
      </c>
      <c r="O73">
        <v>1</v>
      </c>
      <c r="P73">
        <v>1</v>
      </c>
      <c r="Q73">
        <v>1</v>
      </c>
      <c r="R73">
        <f>'[1]EVS advEARS'!$E69</f>
        <v>1</v>
      </c>
      <c r="S73">
        <v>1</v>
      </c>
      <c r="T73">
        <f t="shared" si="24"/>
        <v>1</v>
      </c>
      <c r="U73">
        <f>'[1]EVS advEARS'!$F69</f>
        <v>1</v>
      </c>
      <c r="V73">
        <v>1</v>
      </c>
      <c r="W73">
        <f t="shared" si="25"/>
        <v>1</v>
      </c>
      <c r="X73">
        <f t="shared" si="26"/>
        <v>1</v>
      </c>
      <c r="Y73">
        <f>'[1]EVS advEARS'!$D69</f>
        <v>0</v>
      </c>
      <c r="Z73">
        <f>'[1]EVS advEARS'!$G69</f>
        <v>1</v>
      </c>
      <c r="AA73">
        <f>'[1]EVS advEARS'!$H69</f>
        <v>1</v>
      </c>
      <c r="AB73">
        <f>'[1]EVS advEARS'!$I69</f>
        <v>1</v>
      </c>
      <c r="AC73">
        <v>1</v>
      </c>
      <c r="AD73">
        <f>'[1]EVS advEARS'!$J69</f>
        <v>1</v>
      </c>
      <c r="AE73">
        <v>1</v>
      </c>
      <c r="AF73">
        <f t="shared" si="35"/>
        <v>1</v>
      </c>
      <c r="AG73">
        <f>'[1]EVS advEARS'!$K69</f>
        <v>1</v>
      </c>
      <c r="AH73">
        <f t="shared" si="27"/>
        <v>1</v>
      </c>
      <c r="AI73">
        <f>'[1]EVS advEARS'!$L69</f>
        <v>1</v>
      </c>
      <c r="AJ73">
        <v>1</v>
      </c>
      <c r="AK73">
        <f t="shared" si="28"/>
        <v>1</v>
      </c>
      <c r="AL73">
        <v>1</v>
      </c>
      <c r="AM73">
        <f>'[1]EVS advEARS'!$M69</f>
        <v>1</v>
      </c>
      <c r="AN73">
        <v>1</v>
      </c>
      <c r="AO73">
        <f>'[1]EVS advEARS'!$N69</f>
        <v>1</v>
      </c>
      <c r="AP73">
        <v>1</v>
      </c>
      <c r="AQ73">
        <v>1</v>
      </c>
      <c r="AR73">
        <v>1</v>
      </c>
      <c r="AS73">
        <f>'[1]EVS advEARS'!$O69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58">
      <c r="A74" t="s">
        <v>761</v>
      </c>
      <c r="B74" s="1" t="s">
        <v>1147</v>
      </c>
      <c r="C74" s="2" t="s">
        <v>166</v>
      </c>
      <c r="D74">
        <v>1</v>
      </c>
      <c r="E74">
        <v>1</v>
      </c>
      <c r="F74">
        <f t="shared" si="29"/>
        <v>1</v>
      </c>
      <c r="G74">
        <f t="shared" si="30"/>
        <v>23</v>
      </c>
      <c r="H74">
        <f t="shared" si="31"/>
        <v>23</v>
      </c>
      <c r="I74">
        <f t="shared" si="22"/>
        <v>115</v>
      </c>
      <c r="J74">
        <f>'[1]EVS advEARS'!$C70</f>
        <v>38</v>
      </c>
      <c r="K74">
        <f t="shared" si="32"/>
        <v>1.6521739130434783</v>
      </c>
      <c r="L74">
        <f t="shared" si="33"/>
        <v>109</v>
      </c>
      <c r="M74">
        <f t="shared" si="34"/>
        <v>4.7391304347826084</v>
      </c>
      <c r="N74">
        <v>0</v>
      </c>
      <c r="O74">
        <v>1</v>
      </c>
      <c r="P74">
        <v>0</v>
      </c>
      <c r="Q74">
        <v>1</v>
      </c>
      <c r="R74">
        <f>'[1]EVS advEARS'!$E70</f>
        <v>0</v>
      </c>
      <c r="S74">
        <v>1</v>
      </c>
      <c r="T74">
        <f t="shared" si="24"/>
        <v>0</v>
      </c>
      <c r="U74">
        <f>'[1]EVS advEARS'!$F70</f>
        <v>1</v>
      </c>
      <c r="V74">
        <v>1</v>
      </c>
      <c r="W74">
        <f t="shared" si="25"/>
        <v>0</v>
      </c>
      <c r="X74">
        <f t="shared" si="26"/>
        <v>1</v>
      </c>
      <c r="Y74">
        <f>'[1]EVS advEARS'!$D70</f>
        <v>1</v>
      </c>
      <c r="Z74">
        <f>'[1]EVS advEARS'!$G70</f>
        <v>0</v>
      </c>
      <c r="AA74">
        <f>'[1]EVS advEARS'!$H70</f>
        <v>1</v>
      </c>
      <c r="AB74">
        <f>'[1]EVS advEARS'!$I70</f>
        <v>1</v>
      </c>
      <c r="AC74">
        <v>1</v>
      </c>
      <c r="AD74">
        <f>'[1]EVS advEARS'!$J70</f>
        <v>1</v>
      </c>
      <c r="AE74">
        <v>1</v>
      </c>
      <c r="AF74">
        <f t="shared" si="35"/>
        <v>6</v>
      </c>
      <c r="AG74">
        <f>'[1]EVS advEARS'!$K70</f>
        <v>1</v>
      </c>
      <c r="AH74">
        <f t="shared" si="27"/>
        <v>1</v>
      </c>
      <c r="AI74">
        <f>'[1]EVS advEARS'!$L70</f>
        <v>1</v>
      </c>
      <c r="AJ74">
        <v>1</v>
      </c>
      <c r="AK74">
        <f t="shared" si="28"/>
        <v>0</v>
      </c>
      <c r="AL74">
        <v>1</v>
      </c>
      <c r="AM74">
        <f>'[1]EVS advEARS'!$M70</f>
        <v>1</v>
      </c>
      <c r="AN74">
        <v>1</v>
      </c>
      <c r="AO74">
        <f>'[1]EVS advEARS'!$N70</f>
        <v>1</v>
      </c>
      <c r="AP74">
        <v>1</v>
      </c>
      <c r="AQ74">
        <v>1</v>
      </c>
      <c r="AR74">
        <v>1</v>
      </c>
      <c r="AS74">
        <f>'[1]EVS advEARS'!$O70</f>
        <v>1</v>
      </c>
      <c r="AT74">
        <v>1</v>
      </c>
      <c r="AU74">
        <f t="shared" si="36"/>
        <v>43.716086956521764</v>
      </c>
      <c r="AV74">
        <f t="shared" si="37"/>
        <v>12.875652173913043</v>
      </c>
      <c r="AW74">
        <f t="shared" si="23"/>
        <v>10.779130434782601</v>
      </c>
      <c r="AX74">
        <f t="shared" si="38"/>
        <v>12.391304347826086</v>
      </c>
      <c r="AY74">
        <v>1</v>
      </c>
      <c r="AZ74">
        <v>1</v>
      </c>
      <c r="BA74">
        <v>1</v>
      </c>
      <c r="BG74">
        <f t="shared" si="39"/>
        <v>260.86956521739131</v>
      </c>
      <c r="BH74" s="10">
        <f t="shared" si="40"/>
        <v>7.9861111111111116E-5</v>
      </c>
    </row>
    <row r="75" spans="1:60" ht="29">
      <c r="A75">
        <v>41</v>
      </c>
      <c r="B75" s="1" t="s">
        <v>1148</v>
      </c>
      <c r="C75" s="2" t="s">
        <v>148</v>
      </c>
      <c r="D75">
        <v>1</v>
      </c>
      <c r="E75">
        <v>1</v>
      </c>
      <c r="F75">
        <f t="shared" si="29"/>
        <v>1</v>
      </c>
      <c r="G75">
        <f t="shared" si="30"/>
        <v>13</v>
      </c>
      <c r="H75">
        <f t="shared" si="31"/>
        <v>13</v>
      </c>
      <c r="I75">
        <f t="shared" si="22"/>
        <v>63</v>
      </c>
      <c r="J75">
        <f>'[1]EVS advEARS'!$C71</f>
        <v>19</v>
      </c>
      <c r="K75">
        <f t="shared" si="32"/>
        <v>1.4615384615384615</v>
      </c>
      <c r="L75">
        <f t="shared" si="33"/>
        <v>61</v>
      </c>
      <c r="M75">
        <f t="shared" si="34"/>
        <v>4.6923076923076925</v>
      </c>
      <c r="N75">
        <v>1</v>
      </c>
      <c r="O75">
        <v>1</v>
      </c>
      <c r="P75">
        <v>0</v>
      </c>
      <c r="Q75">
        <v>1</v>
      </c>
      <c r="R75">
        <f>'[1]EVS advEARS'!$E71</f>
        <v>1</v>
      </c>
      <c r="S75">
        <v>1</v>
      </c>
      <c r="T75">
        <f t="shared" si="24"/>
        <v>1</v>
      </c>
      <c r="U75">
        <f>'[1]EVS advEARS'!$F71</f>
        <v>1</v>
      </c>
      <c r="V75">
        <v>1</v>
      </c>
      <c r="W75">
        <f t="shared" si="25"/>
        <v>0</v>
      </c>
      <c r="X75">
        <f t="shared" si="26"/>
        <v>1</v>
      </c>
      <c r="Y75">
        <f>'[1]EVS advEARS'!$D71</f>
        <v>1</v>
      </c>
      <c r="Z75">
        <f>'[1]EVS advEARS'!$G71</f>
        <v>1</v>
      </c>
      <c r="AA75">
        <f>'[1]EVS advEARS'!$H71</f>
        <v>1</v>
      </c>
      <c r="AB75">
        <f>'[1]EVS advEARS'!$I71</f>
        <v>1</v>
      </c>
      <c r="AC75">
        <v>1</v>
      </c>
      <c r="AD75">
        <f>'[1]EVS advEARS'!$J71</f>
        <v>1</v>
      </c>
      <c r="AE75">
        <v>1</v>
      </c>
      <c r="AF75">
        <f t="shared" si="35"/>
        <v>2</v>
      </c>
      <c r="AG75">
        <f>'[1]EVS advEARS'!$K71</f>
        <v>1</v>
      </c>
      <c r="AH75">
        <f t="shared" si="27"/>
        <v>1</v>
      </c>
      <c r="AI75">
        <f>'[1]EVS advEARS'!$L71</f>
        <v>0</v>
      </c>
      <c r="AJ75">
        <v>1</v>
      </c>
      <c r="AK75">
        <f t="shared" si="28"/>
        <v>1</v>
      </c>
      <c r="AL75">
        <v>1</v>
      </c>
      <c r="AM75">
        <f>'[1]EVS advEARS'!$M71</f>
        <v>1</v>
      </c>
      <c r="AN75">
        <v>1</v>
      </c>
      <c r="AO75">
        <f>'[1]EVS advEARS'!$N71</f>
        <v>1</v>
      </c>
      <c r="AP75">
        <v>1</v>
      </c>
      <c r="AQ75">
        <v>1</v>
      </c>
      <c r="AR75">
        <v>1</v>
      </c>
      <c r="AS75">
        <f>'[1]EVS advEARS'!$O71</f>
        <v>1</v>
      </c>
      <c r="AT75">
        <v>1</v>
      </c>
      <c r="AU75">
        <f t="shared" si="36"/>
        <v>69.993846153846178</v>
      </c>
      <c r="AV75">
        <f t="shared" si="37"/>
        <v>6.7261538461538457</v>
      </c>
      <c r="AW75">
        <f t="shared" si="23"/>
        <v>9.5138461538461527</v>
      </c>
      <c r="AX75">
        <f t="shared" si="38"/>
        <v>7.1707692307692312</v>
      </c>
      <c r="AY75">
        <v>1</v>
      </c>
      <c r="AZ75">
        <v>1</v>
      </c>
      <c r="BA75">
        <v>1</v>
      </c>
      <c r="BG75">
        <f t="shared" si="39"/>
        <v>153.84615384615387</v>
      </c>
      <c r="BH75" s="10">
        <f t="shared" si="40"/>
        <v>4.5138888888888894E-5</v>
      </c>
    </row>
    <row r="76" spans="1:60" ht="29">
      <c r="A76">
        <v>42</v>
      </c>
      <c r="B76" s="1" t="s">
        <v>1247</v>
      </c>
      <c r="C76" s="16" t="s">
        <v>146</v>
      </c>
      <c r="D76">
        <v>1</v>
      </c>
      <c r="E76">
        <v>1</v>
      </c>
      <c r="F76">
        <f t="shared" si="29"/>
        <v>1</v>
      </c>
      <c r="G76">
        <f t="shared" si="30"/>
        <v>10</v>
      </c>
      <c r="H76">
        <f t="shared" si="31"/>
        <v>10</v>
      </c>
      <c r="I76">
        <f t="shared" si="22"/>
        <v>36</v>
      </c>
      <c r="J76">
        <f>'[1]EVS advEARS'!$C72</f>
        <v>14</v>
      </c>
      <c r="K76">
        <f t="shared" si="32"/>
        <v>1.4</v>
      </c>
      <c r="L76">
        <f t="shared" si="33"/>
        <v>35</v>
      </c>
      <c r="M76">
        <f t="shared" si="34"/>
        <v>3.5</v>
      </c>
      <c r="N76">
        <v>0</v>
      </c>
      <c r="O76">
        <v>1</v>
      </c>
      <c r="P76">
        <v>1</v>
      </c>
      <c r="Q76">
        <v>1</v>
      </c>
      <c r="R76">
        <f>'[1]EVS advEARS'!$E72</f>
        <v>1</v>
      </c>
      <c r="S76">
        <v>1</v>
      </c>
      <c r="T76">
        <f t="shared" si="24"/>
        <v>1</v>
      </c>
      <c r="U76">
        <f>'[1]EVS advEARS'!$F72</f>
        <v>1</v>
      </c>
      <c r="V76">
        <v>1</v>
      </c>
      <c r="W76">
        <f t="shared" si="25"/>
        <v>1</v>
      </c>
      <c r="X76">
        <f t="shared" si="26"/>
        <v>1</v>
      </c>
      <c r="Y76">
        <f>'[1]EVS advEARS'!$D72</f>
        <v>0</v>
      </c>
      <c r="Z76">
        <f>'[1]EVS advEARS'!$G72</f>
        <v>1</v>
      </c>
      <c r="AA76">
        <f>'[1]EVS advEARS'!$H72</f>
        <v>1</v>
      </c>
      <c r="AB76">
        <f>'[1]EVS advEARS'!$I72</f>
        <v>1</v>
      </c>
      <c r="AC76">
        <v>1</v>
      </c>
      <c r="AD76">
        <f>'[1]EVS advEARS'!$J72</f>
        <v>1</v>
      </c>
      <c r="AE76">
        <v>1</v>
      </c>
      <c r="AF76">
        <f t="shared" si="35"/>
        <v>1</v>
      </c>
      <c r="AG76">
        <f>'[1]EVS advEARS'!$K72</f>
        <v>1</v>
      </c>
      <c r="AH76">
        <f t="shared" si="27"/>
        <v>1</v>
      </c>
      <c r="AI76">
        <f>'[1]EVS advEARS'!$L72</f>
        <v>1</v>
      </c>
      <c r="AJ76">
        <v>1</v>
      </c>
      <c r="AK76">
        <f t="shared" si="28"/>
        <v>1</v>
      </c>
      <c r="AL76">
        <v>1</v>
      </c>
      <c r="AM76">
        <f>'[1]EVS advEARS'!$M72</f>
        <v>1</v>
      </c>
      <c r="AN76">
        <v>1</v>
      </c>
      <c r="AO76">
        <f>'[1]EVS advEARS'!$N72</f>
        <v>1</v>
      </c>
      <c r="AP76">
        <v>1</v>
      </c>
      <c r="AQ76">
        <v>1</v>
      </c>
      <c r="AR76">
        <v>1</v>
      </c>
      <c r="AS76">
        <f>'[1]EVS advEARS'!$O72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58">
      <c r="A77">
        <v>43</v>
      </c>
      <c r="B77" s="1" t="s">
        <v>1312</v>
      </c>
      <c r="C77" s="2" t="s">
        <v>148</v>
      </c>
      <c r="D77">
        <v>1</v>
      </c>
      <c r="E77">
        <v>1</v>
      </c>
      <c r="F77">
        <f t="shared" si="29"/>
        <v>1</v>
      </c>
      <c r="G77">
        <f t="shared" si="30"/>
        <v>23</v>
      </c>
      <c r="H77">
        <f t="shared" si="31"/>
        <v>23</v>
      </c>
      <c r="I77">
        <f t="shared" si="22"/>
        <v>99</v>
      </c>
      <c r="J77">
        <f>'[1]EVS advEARS'!$C73</f>
        <v>36</v>
      </c>
      <c r="K77">
        <f t="shared" si="32"/>
        <v>1.5652173913043479</v>
      </c>
      <c r="L77">
        <f t="shared" si="33"/>
        <v>91</v>
      </c>
      <c r="M77">
        <f t="shared" si="34"/>
        <v>3.9565217391304346</v>
      </c>
      <c r="N77">
        <v>1</v>
      </c>
      <c r="O77">
        <v>1</v>
      </c>
      <c r="P77">
        <v>1</v>
      </c>
      <c r="Q77">
        <v>1</v>
      </c>
      <c r="R77">
        <f>'[1]EVS advEARS'!$E73</f>
        <v>1</v>
      </c>
      <c r="S77">
        <v>1</v>
      </c>
      <c r="T77">
        <f t="shared" si="24"/>
        <v>1</v>
      </c>
      <c r="U77">
        <f>'[1]EVS advEARS'!$F73</f>
        <v>1</v>
      </c>
      <c r="V77">
        <v>1</v>
      </c>
      <c r="W77">
        <f t="shared" si="25"/>
        <v>1</v>
      </c>
      <c r="X77">
        <f t="shared" si="26"/>
        <v>1</v>
      </c>
      <c r="Y77">
        <f>'[1]EVS advEARS'!$D73</f>
        <v>1</v>
      </c>
      <c r="Z77">
        <f>'[1]EVS advEARS'!$G73</f>
        <v>1</v>
      </c>
      <c r="AA77">
        <f>'[1]EVS advEARS'!$H73</f>
        <v>1</v>
      </c>
      <c r="AB77">
        <f>'[1]EVS advEARS'!$I73</f>
        <v>1</v>
      </c>
      <c r="AC77">
        <v>1</v>
      </c>
      <c r="AD77">
        <f>'[1]EVS advEARS'!$J73</f>
        <v>1</v>
      </c>
      <c r="AE77">
        <v>1</v>
      </c>
      <c r="AF77">
        <f t="shared" si="35"/>
        <v>8</v>
      </c>
      <c r="AG77">
        <f>'[1]EVS advEARS'!$K73</f>
        <v>0</v>
      </c>
      <c r="AH77">
        <f t="shared" si="27"/>
        <v>1</v>
      </c>
      <c r="AI77">
        <f>'[1]EVS advEARS'!$L73</f>
        <v>1</v>
      </c>
      <c r="AJ77">
        <v>1</v>
      </c>
      <c r="AK77">
        <f t="shared" si="28"/>
        <v>0</v>
      </c>
      <c r="AL77">
        <v>1</v>
      </c>
      <c r="AM77">
        <f>'[1]EVS advEARS'!$M73</f>
        <v>1</v>
      </c>
      <c r="AN77">
        <v>1</v>
      </c>
      <c r="AO77">
        <f>'[1]EVS advEARS'!$N73</f>
        <v>1</v>
      </c>
      <c r="AP77">
        <v>1</v>
      </c>
      <c r="AQ77">
        <v>1</v>
      </c>
      <c r="AR77">
        <v>1</v>
      </c>
      <c r="AS77">
        <f>'[1]EVS advEARS'!$O73</f>
        <v>1</v>
      </c>
      <c r="AT77">
        <v>1</v>
      </c>
      <c r="AU77">
        <f t="shared" si="36"/>
        <v>51.072608695652178</v>
      </c>
      <c r="AV77">
        <f t="shared" si="37"/>
        <v>11.849565217391305</v>
      </c>
      <c r="AW77">
        <f t="shared" si="23"/>
        <v>6.1773913043478217</v>
      </c>
      <c r="AX77">
        <f t="shared" si="38"/>
        <v>8.7052173913043482</v>
      </c>
      <c r="AY77">
        <v>1</v>
      </c>
      <c r="AZ77">
        <v>1</v>
      </c>
      <c r="BA77">
        <v>1</v>
      </c>
      <c r="BG77">
        <f t="shared" si="39"/>
        <v>347.82608695652175</v>
      </c>
      <c r="BH77" s="10">
        <f t="shared" si="40"/>
        <v>7.9861111111111116E-5</v>
      </c>
    </row>
    <row r="78" spans="1:60" ht="43.5">
      <c r="A78">
        <v>44</v>
      </c>
      <c r="B78" s="1" t="s">
        <v>1151</v>
      </c>
      <c r="C78" s="16" t="s">
        <v>146</v>
      </c>
      <c r="D78">
        <v>1</v>
      </c>
      <c r="E78">
        <v>1</v>
      </c>
      <c r="F78">
        <f t="shared" si="29"/>
        <v>1</v>
      </c>
      <c r="G78">
        <f t="shared" si="30"/>
        <v>13</v>
      </c>
      <c r="H78">
        <f t="shared" si="31"/>
        <v>13</v>
      </c>
      <c r="I78">
        <f t="shared" si="22"/>
        <v>70</v>
      </c>
      <c r="J78">
        <f>'[1]EVS advEARS'!$C74</f>
        <v>23</v>
      </c>
      <c r="K78">
        <f t="shared" si="32"/>
        <v>1.7692307692307692</v>
      </c>
      <c r="L78">
        <f t="shared" si="33"/>
        <v>69</v>
      </c>
      <c r="M78">
        <f t="shared" si="34"/>
        <v>5.3076923076923075</v>
      </c>
      <c r="N78">
        <v>1</v>
      </c>
      <c r="O78">
        <v>1</v>
      </c>
      <c r="P78">
        <v>1</v>
      </c>
      <c r="Q78">
        <v>1</v>
      </c>
      <c r="R78">
        <f>'[1]EVS advEARS'!$E74</f>
        <v>1</v>
      </c>
      <c r="S78">
        <v>1</v>
      </c>
      <c r="T78">
        <f t="shared" si="24"/>
        <v>1</v>
      </c>
      <c r="U78">
        <f>'[1]EVS advEARS'!$F74</f>
        <v>1</v>
      </c>
      <c r="V78">
        <v>1</v>
      </c>
      <c r="W78">
        <f t="shared" si="25"/>
        <v>1</v>
      </c>
      <c r="X78">
        <f t="shared" si="26"/>
        <v>1</v>
      </c>
      <c r="Y78">
        <f>'[1]EVS advEARS'!$D74</f>
        <v>1</v>
      </c>
      <c r="Z78">
        <f>'[1]EVS advEARS'!$G74</f>
        <v>1</v>
      </c>
      <c r="AA78">
        <f>'[1]EVS advEARS'!$H74</f>
        <v>1</v>
      </c>
      <c r="AB78">
        <f>'[1]EVS advEARS'!$I74</f>
        <v>1</v>
      </c>
      <c r="AC78">
        <v>1</v>
      </c>
      <c r="AD78">
        <f>'[1]EVS advEARS'!$J74</f>
        <v>1</v>
      </c>
      <c r="AE78">
        <v>1</v>
      </c>
      <c r="AF78">
        <f t="shared" si="35"/>
        <v>1</v>
      </c>
      <c r="AG78">
        <f>'[1]EVS advEARS'!$K74</f>
        <v>0</v>
      </c>
      <c r="AH78">
        <f t="shared" si="27"/>
        <v>1</v>
      </c>
      <c r="AI78">
        <f>'[1]EVS advEARS'!$L74</f>
        <v>1</v>
      </c>
      <c r="AJ78">
        <v>1</v>
      </c>
      <c r="AK78">
        <f t="shared" si="28"/>
        <v>1</v>
      </c>
      <c r="AL78">
        <v>1</v>
      </c>
      <c r="AM78">
        <f>'[1]EVS advEARS'!$M74</f>
        <v>0</v>
      </c>
      <c r="AN78">
        <v>1</v>
      </c>
      <c r="AO78">
        <f>'[1]EVS advEARS'!$N74</f>
        <v>1</v>
      </c>
      <c r="AP78">
        <v>1</v>
      </c>
      <c r="AQ78">
        <v>1</v>
      </c>
      <c r="AR78">
        <v>1</v>
      </c>
      <c r="AS78">
        <f>'[1]EVS advEARS'!$O74</f>
        <v>1</v>
      </c>
      <c r="AT78">
        <v>1</v>
      </c>
      <c r="AU78">
        <f t="shared" si="36"/>
        <v>43.963076923076947</v>
      </c>
      <c r="AV78">
        <f t="shared" si="37"/>
        <v>10.356923076923078</v>
      </c>
      <c r="AW78">
        <f t="shared" si="23"/>
        <v>13.132307692307691</v>
      </c>
      <c r="AX78">
        <f t="shared" si="38"/>
        <v>10.069230769230767</v>
      </c>
      <c r="AY78">
        <v>1</v>
      </c>
      <c r="AZ78">
        <v>1</v>
      </c>
      <c r="BA78">
        <v>1</v>
      </c>
      <c r="BG78">
        <f t="shared" si="39"/>
        <v>76.923076923076934</v>
      </c>
      <c r="BH78" s="10">
        <f t="shared" si="40"/>
        <v>4.5138888888888894E-5</v>
      </c>
    </row>
    <row r="79" spans="1:60" ht="58">
      <c r="A79" t="s">
        <v>1250</v>
      </c>
      <c r="B79" s="1" t="s">
        <v>1313</v>
      </c>
      <c r="C79" s="16" t="s">
        <v>146</v>
      </c>
      <c r="D79">
        <v>1</v>
      </c>
      <c r="E79">
        <v>1</v>
      </c>
      <c r="F79">
        <f t="shared" si="29"/>
        <v>1</v>
      </c>
      <c r="G79">
        <f t="shared" si="30"/>
        <v>22</v>
      </c>
      <c r="H79">
        <f t="shared" si="31"/>
        <v>22</v>
      </c>
      <c r="I79">
        <f t="shared" si="22"/>
        <v>111</v>
      </c>
      <c r="J79">
        <f>'[1]EVS advEARS'!$C75</f>
        <v>37</v>
      </c>
      <c r="K79">
        <f t="shared" si="32"/>
        <v>1.6818181818181819</v>
      </c>
      <c r="L79">
        <f t="shared" si="33"/>
        <v>104</v>
      </c>
      <c r="M79">
        <f t="shared" si="34"/>
        <v>4.7272727272727275</v>
      </c>
      <c r="N79">
        <v>1</v>
      </c>
      <c r="O79">
        <v>1</v>
      </c>
      <c r="P79">
        <v>1</v>
      </c>
      <c r="Q79">
        <v>1</v>
      </c>
      <c r="R79">
        <f>'[1]EVS advEARS'!$E75</f>
        <v>1</v>
      </c>
      <c r="S79">
        <v>1</v>
      </c>
      <c r="T79">
        <f t="shared" si="24"/>
        <v>1</v>
      </c>
      <c r="U79">
        <f>'[1]EVS advEARS'!$F75</f>
        <v>1</v>
      </c>
      <c r="V79">
        <v>1</v>
      </c>
      <c r="W79">
        <f t="shared" si="25"/>
        <v>1</v>
      </c>
      <c r="X79">
        <f t="shared" si="26"/>
        <v>1</v>
      </c>
      <c r="Y79">
        <f>'[1]EVS advEARS'!$D75</f>
        <v>0</v>
      </c>
      <c r="Z79">
        <f>'[1]EVS advEARS'!$G75</f>
        <v>1</v>
      </c>
      <c r="AA79">
        <f>'[1]EVS advEARS'!$H75</f>
        <v>1</v>
      </c>
      <c r="AB79">
        <f>'[1]EVS advEARS'!$I75</f>
        <v>1</v>
      </c>
      <c r="AC79">
        <v>1</v>
      </c>
      <c r="AD79">
        <f>'[1]EVS advEARS'!$J75</f>
        <v>1</v>
      </c>
      <c r="AE79">
        <v>1</v>
      </c>
      <c r="AF79">
        <f t="shared" si="35"/>
        <v>7</v>
      </c>
      <c r="AG79">
        <f>'[1]EVS advEARS'!$K75</f>
        <v>1</v>
      </c>
      <c r="AH79">
        <f t="shared" si="27"/>
        <v>1</v>
      </c>
      <c r="AI79">
        <f>'[1]EVS advEARS'!$L75</f>
        <v>0</v>
      </c>
      <c r="AJ79">
        <v>1</v>
      </c>
      <c r="AK79">
        <f t="shared" si="28"/>
        <v>0</v>
      </c>
      <c r="AL79">
        <v>1</v>
      </c>
      <c r="AM79">
        <f>'[1]EVS advEARS'!$M75</f>
        <v>1</v>
      </c>
      <c r="AN79">
        <v>1</v>
      </c>
      <c r="AO79">
        <f>'[1]EVS advEARS'!$N75</f>
        <v>1</v>
      </c>
      <c r="AP79">
        <v>1</v>
      </c>
      <c r="AQ79">
        <v>1</v>
      </c>
      <c r="AR79">
        <v>1</v>
      </c>
      <c r="AS79">
        <f>'[1]EVS advEARS'!$O75</f>
        <v>1</v>
      </c>
      <c r="AT79">
        <v>1</v>
      </c>
      <c r="AU79">
        <f t="shared" si="36"/>
        <v>42.223181818181828</v>
      </c>
      <c r="AV79">
        <f t="shared" si="37"/>
        <v>12.835454545454549</v>
      </c>
      <c r="AW79">
        <f t="shared" si="23"/>
        <v>10.650909090909092</v>
      </c>
      <c r="AX79">
        <f t="shared" si="38"/>
        <v>11.835454545454546</v>
      </c>
      <c r="AY79">
        <v>1</v>
      </c>
      <c r="AZ79">
        <v>1</v>
      </c>
      <c r="BA79">
        <v>1</v>
      </c>
      <c r="BG79">
        <f t="shared" si="39"/>
        <v>318.18181818181819</v>
      </c>
      <c r="BH79" s="10">
        <f t="shared" si="40"/>
        <v>7.6388888888888887E-5</v>
      </c>
    </row>
    <row r="80" spans="1:60" ht="29">
      <c r="A80" t="s">
        <v>1252</v>
      </c>
      <c r="B80" s="1" t="s">
        <v>1253</v>
      </c>
      <c r="C80" s="16" t="s">
        <v>146</v>
      </c>
      <c r="D80">
        <v>1</v>
      </c>
      <c r="E80">
        <v>1</v>
      </c>
      <c r="F80">
        <f t="shared" si="29"/>
        <v>1</v>
      </c>
      <c r="G80">
        <f t="shared" si="30"/>
        <v>10</v>
      </c>
      <c r="H80">
        <f t="shared" si="31"/>
        <v>10</v>
      </c>
      <c r="I80">
        <f t="shared" si="22"/>
        <v>51</v>
      </c>
      <c r="J80">
        <f>'[1]EVS advEARS'!$C76</f>
        <v>19</v>
      </c>
      <c r="K80">
        <f t="shared" si="32"/>
        <v>1.9</v>
      </c>
      <c r="L80">
        <f t="shared" si="33"/>
        <v>49</v>
      </c>
      <c r="M80">
        <f t="shared" si="34"/>
        <v>4.9000000000000004</v>
      </c>
      <c r="N80">
        <v>0</v>
      </c>
      <c r="O80">
        <v>1</v>
      </c>
      <c r="P80">
        <v>1</v>
      </c>
      <c r="Q80">
        <v>1</v>
      </c>
      <c r="R80">
        <f>'[1]EVS advEARS'!$E76</f>
        <v>1</v>
      </c>
      <c r="S80">
        <v>1</v>
      </c>
      <c r="T80">
        <f t="shared" si="24"/>
        <v>1</v>
      </c>
      <c r="U80">
        <f>'[1]EVS advEARS'!$F76</f>
        <v>1</v>
      </c>
      <c r="V80">
        <v>1</v>
      </c>
      <c r="W80">
        <f t="shared" si="25"/>
        <v>1</v>
      </c>
      <c r="X80">
        <f t="shared" si="26"/>
        <v>1</v>
      </c>
      <c r="Y80">
        <f>'[1]EVS advEARS'!$D76</f>
        <v>1</v>
      </c>
      <c r="Z80">
        <f>'[1]EVS advEARS'!$G76</f>
        <v>1</v>
      </c>
      <c r="AA80">
        <f>'[1]EVS advEARS'!$H76</f>
        <v>1</v>
      </c>
      <c r="AB80">
        <f>'[1]EVS advEARS'!$I76</f>
        <v>1</v>
      </c>
      <c r="AC80">
        <v>1</v>
      </c>
      <c r="AD80">
        <f>'[1]EVS advEARS'!$J76</f>
        <v>1</v>
      </c>
      <c r="AE80">
        <v>1</v>
      </c>
      <c r="AF80">
        <f t="shared" si="35"/>
        <v>2</v>
      </c>
      <c r="AG80">
        <f>'[1]EVS advEARS'!$K76</f>
        <v>1</v>
      </c>
      <c r="AH80">
        <f t="shared" si="27"/>
        <v>1</v>
      </c>
      <c r="AI80">
        <f>'[1]EVS advEARS'!$L76</f>
        <v>1</v>
      </c>
      <c r="AJ80">
        <v>1</v>
      </c>
      <c r="AK80">
        <f t="shared" si="28"/>
        <v>1</v>
      </c>
      <c r="AL80">
        <v>1</v>
      </c>
      <c r="AM80">
        <f>'[1]EVS advEARS'!$M76</f>
        <v>1</v>
      </c>
      <c r="AN80">
        <v>1</v>
      </c>
      <c r="AO80">
        <f>'[1]EVS advEARS'!$N76</f>
        <v>1</v>
      </c>
      <c r="AP80">
        <v>1</v>
      </c>
      <c r="AQ80">
        <v>1</v>
      </c>
      <c r="AR80">
        <v>1</v>
      </c>
      <c r="AS80">
        <f>'[1]EVS advEARS'!$O76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29">
      <c r="A81">
        <v>46</v>
      </c>
      <c r="B81" s="1" t="s">
        <v>1254</v>
      </c>
      <c r="C81" s="16" t="s">
        <v>146</v>
      </c>
      <c r="D81">
        <v>1</v>
      </c>
      <c r="E81">
        <v>1</v>
      </c>
      <c r="F81">
        <f t="shared" si="29"/>
        <v>1</v>
      </c>
      <c r="G81">
        <f t="shared" si="30"/>
        <v>9</v>
      </c>
      <c r="H81">
        <f t="shared" si="31"/>
        <v>9</v>
      </c>
      <c r="I81">
        <f t="shared" si="22"/>
        <v>45</v>
      </c>
      <c r="J81">
        <f>'[1]EVS advEARS'!$C77</f>
        <v>14</v>
      </c>
      <c r="K81">
        <f t="shared" si="32"/>
        <v>1.5555555555555556</v>
      </c>
      <c r="L81">
        <f t="shared" si="33"/>
        <v>44</v>
      </c>
      <c r="M81">
        <f t="shared" si="34"/>
        <v>4.8888888888888893</v>
      </c>
      <c r="N81">
        <v>1</v>
      </c>
      <c r="O81">
        <v>1</v>
      </c>
      <c r="P81">
        <v>1</v>
      </c>
      <c r="Q81">
        <v>1</v>
      </c>
      <c r="R81">
        <f>'[1]EVS advEARS'!$E77</f>
        <v>1</v>
      </c>
      <c r="S81">
        <v>1</v>
      </c>
      <c r="T81">
        <f t="shared" si="24"/>
        <v>1</v>
      </c>
      <c r="U81">
        <f>'[1]EVS advEARS'!$F77</f>
        <v>1</v>
      </c>
      <c r="V81">
        <v>1</v>
      </c>
      <c r="W81">
        <f t="shared" si="25"/>
        <v>1</v>
      </c>
      <c r="X81">
        <f t="shared" si="26"/>
        <v>1</v>
      </c>
      <c r="Y81">
        <f>'[1]EVS advEARS'!$D77</f>
        <v>1</v>
      </c>
      <c r="Z81">
        <f>'[1]EVS advEARS'!$G77</f>
        <v>1</v>
      </c>
      <c r="AA81">
        <f>'[1]EVS advEARS'!$H77</f>
        <v>1</v>
      </c>
      <c r="AB81">
        <f>'[1]EVS advEARS'!$I77</f>
        <v>1</v>
      </c>
      <c r="AC81">
        <v>1</v>
      </c>
      <c r="AD81">
        <f>'[1]EVS advEARS'!$J77</f>
        <v>1</v>
      </c>
      <c r="AE81">
        <v>1</v>
      </c>
      <c r="AF81">
        <f t="shared" si="35"/>
        <v>1</v>
      </c>
      <c r="AG81">
        <f>'[1]EVS advEARS'!$K77</f>
        <v>1</v>
      </c>
      <c r="AH81">
        <f t="shared" si="27"/>
        <v>1</v>
      </c>
      <c r="AI81">
        <f>'[1]EVS advEARS'!$L77</f>
        <v>1</v>
      </c>
      <c r="AJ81">
        <v>1</v>
      </c>
      <c r="AK81">
        <f t="shared" si="28"/>
        <v>1</v>
      </c>
      <c r="AL81">
        <v>1</v>
      </c>
      <c r="AM81">
        <f>'[1]EVS advEARS'!$M77</f>
        <v>1</v>
      </c>
      <c r="AN81">
        <v>1</v>
      </c>
      <c r="AO81">
        <f>'[1]EVS advEARS'!$N77</f>
        <v>0</v>
      </c>
      <c r="AP81">
        <v>1</v>
      </c>
      <c r="AQ81">
        <v>1</v>
      </c>
      <c r="AR81">
        <v>1</v>
      </c>
      <c r="AS81">
        <f>'[1]EVS advEARS'!$O77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72.5">
      <c r="A82">
        <v>47</v>
      </c>
      <c r="B82" s="1" t="s">
        <v>1154</v>
      </c>
      <c r="C82" s="16" t="s">
        <v>146</v>
      </c>
      <c r="D82">
        <v>1</v>
      </c>
      <c r="E82">
        <v>1</v>
      </c>
      <c r="F82">
        <f t="shared" si="29"/>
        <v>1</v>
      </c>
      <c r="G82">
        <f t="shared" si="30"/>
        <v>30</v>
      </c>
      <c r="H82">
        <f t="shared" si="31"/>
        <v>30</v>
      </c>
      <c r="I82">
        <f t="shared" si="22"/>
        <v>160</v>
      </c>
      <c r="J82">
        <f>'[1]EVS advEARS'!$C78</f>
        <v>52</v>
      </c>
      <c r="K82">
        <f t="shared" si="32"/>
        <v>1.7333333333333334</v>
      </c>
      <c r="L82">
        <f t="shared" si="33"/>
        <v>154</v>
      </c>
      <c r="M82">
        <f t="shared" si="34"/>
        <v>5.1333333333333337</v>
      </c>
      <c r="N82">
        <v>1</v>
      </c>
      <c r="O82">
        <v>1</v>
      </c>
      <c r="P82">
        <v>1</v>
      </c>
      <c r="Q82">
        <v>1</v>
      </c>
      <c r="R82">
        <f>'[1]EVS advEARS'!$E78</f>
        <v>0</v>
      </c>
      <c r="S82">
        <v>1</v>
      </c>
      <c r="T82">
        <f t="shared" si="24"/>
        <v>0</v>
      </c>
      <c r="U82">
        <f>'[1]EVS advEARS'!$F78</f>
        <v>1</v>
      </c>
      <c r="V82">
        <v>1</v>
      </c>
      <c r="W82">
        <f t="shared" si="25"/>
        <v>0</v>
      </c>
      <c r="X82">
        <f t="shared" si="26"/>
        <v>1</v>
      </c>
      <c r="Y82">
        <f>'[1]EVS advEARS'!$D78</f>
        <v>1</v>
      </c>
      <c r="Z82">
        <f>'[1]EVS advEARS'!$G78</f>
        <v>1</v>
      </c>
      <c r="AA82">
        <f>'[1]EVS advEARS'!$H78</f>
        <v>1</v>
      </c>
      <c r="AB82">
        <f>'[1]EVS advEARS'!$I78</f>
        <v>1</v>
      </c>
      <c r="AC82">
        <v>1</v>
      </c>
      <c r="AD82">
        <f>'[1]EVS advEARS'!$J78</f>
        <v>1</v>
      </c>
      <c r="AE82">
        <v>1</v>
      </c>
      <c r="AF82">
        <f t="shared" si="35"/>
        <v>6</v>
      </c>
      <c r="AG82">
        <f>'[1]EVS advEARS'!$K78</f>
        <v>0</v>
      </c>
      <c r="AH82">
        <f t="shared" si="27"/>
        <v>1</v>
      </c>
      <c r="AI82">
        <f>'[1]EVS advEARS'!$L78</f>
        <v>0</v>
      </c>
      <c r="AJ82">
        <v>1</v>
      </c>
      <c r="AK82">
        <f t="shared" si="28"/>
        <v>0</v>
      </c>
      <c r="AL82">
        <v>1</v>
      </c>
      <c r="AM82">
        <f>'[1]EVS advEARS'!$M78</f>
        <v>1</v>
      </c>
      <c r="AN82">
        <v>1</v>
      </c>
      <c r="AO82">
        <f>'[1]EVS advEARS'!$N78</f>
        <v>1</v>
      </c>
      <c r="AP82">
        <v>1</v>
      </c>
      <c r="AQ82">
        <v>1</v>
      </c>
      <c r="AR82">
        <v>1</v>
      </c>
      <c r="AS82">
        <f>'[1]EVS advEARS'!$O78</f>
        <v>1</v>
      </c>
      <c r="AT82">
        <v>1</v>
      </c>
      <c r="AU82">
        <f t="shared" si="36"/>
        <v>29.745000000000026</v>
      </c>
      <c r="AV82">
        <f t="shared" si="37"/>
        <v>16.563333333333336</v>
      </c>
      <c r="AW82">
        <f t="shared" si="23"/>
        <v>13.397333333333332</v>
      </c>
      <c r="AX82">
        <f t="shared" si="38"/>
        <v>17.747999999999998</v>
      </c>
      <c r="AY82">
        <v>1</v>
      </c>
      <c r="AZ82">
        <v>1</v>
      </c>
      <c r="BA82">
        <v>1</v>
      </c>
      <c r="BG82">
        <f t="shared" si="39"/>
        <v>200</v>
      </c>
      <c r="BH82" s="10">
        <f t="shared" si="40"/>
        <v>1.0416666666666666E-4</v>
      </c>
    </row>
    <row r="83" spans="1:60" ht="58">
      <c r="A83">
        <v>48</v>
      </c>
      <c r="B83" s="1" t="s">
        <v>1155</v>
      </c>
      <c r="C83" s="16" t="s">
        <v>146</v>
      </c>
      <c r="D83">
        <v>1</v>
      </c>
      <c r="E83">
        <v>1</v>
      </c>
      <c r="F83">
        <f t="shared" si="29"/>
        <v>1</v>
      </c>
      <c r="G83">
        <f t="shared" si="30"/>
        <v>22</v>
      </c>
      <c r="H83">
        <f t="shared" si="31"/>
        <v>22</v>
      </c>
      <c r="I83">
        <f t="shared" si="22"/>
        <v>118</v>
      </c>
      <c r="J83">
        <f>'[1]EVS advEARS'!$C79</f>
        <v>40</v>
      </c>
      <c r="K83">
        <f t="shared" si="32"/>
        <v>1.8181818181818181</v>
      </c>
      <c r="L83">
        <f t="shared" si="33"/>
        <v>115</v>
      </c>
      <c r="M83">
        <f t="shared" si="34"/>
        <v>5.2272727272727275</v>
      </c>
      <c r="N83">
        <v>1</v>
      </c>
      <c r="O83">
        <v>1</v>
      </c>
      <c r="P83">
        <v>1</v>
      </c>
      <c r="Q83">
        <v>1</v>
      </c>
      <c r="R83">
        <f>'[1]EVS advEARS'!$E79</f>
        <v>0</v>
      </c>
      <c r="S83">
        <v>1</v>
      </c>
      <c r="T83">
        <f t="shared" si="24"/>
        <v>0</v>
      </c>
      <c r="U83">
        <f>'[1]EVS advEARS'!$F79</f>
        <v>1</v>
      </c>
      <c r="V83">
        <v>1</v>
      </c>
      <c r="W83">
        <f t="shared" si="25"/>
        <v>0</v>
      </c>
      <c r="X83">
        <f t="shared" si="26"/>
        <v>1</v>
      </c>
      <c r="Y83">
        <f>'[1]EVS advEARS'!$D79</f>
        <v>0</v>
      </c>
      <c r="Z83">
        <f>'[1]EVS advEARS'!$G79</f>
        <v>1</v>
      </c>
      <c r="AA83">
        <f>'[1]EVS advEARS'!$H79</f>
        <v>1</v>
      </c>
      <c r="AB83">
        <f>'[1]EVS advEARS'!$I79</f>
        <v>1</v>
      </c>
      <c r="AC83">
        <v>1</v>
      </c>
      <c r="AD83">
        <f>'[1]EVS advEARS'!$J79</f>
        <v>1</v>
      </c>
      <c r="AE83">
        <v>1</v>
      </c>
      <c r="AF83">
        <f t="shared" si="35"/>
        <v>3</v>
      </c>
      <c r="AG83">
        <f>'[1]EVS advEARS'!$K79</f>
        <v>1</v>
      </c>
      <c r="AH83">
        <f t="shared" si="27"/>
        <v>1</v>
      </c>
      <c r="AI83">
        <f>'[1]EVS advEARS'!$L79</f>
        <v>1</v>
      </c>
      <c r="AJ83">
        <v>1</v>
      </c>
      <c r="AK83">
        <f t="shared" si="28"/>
        <v>0</v>
      </c>
      <c r="AL83">
        <v>1</v>
      </c>
      <c r="AM83">
        <f>'[1]EVS advEARS'!$M79</f>
        <v>1</v>
      </c>
      <c r="AN83">
        <v>1</v>
      </c>
      <c r="AO83">
        <f>'[1]EVS advEARS'!$N79</f>
        <v>1</v>
      </c>
      <c r="AP83">
        <v>1</v>
      </c>
      <c r="AQ83">
        <v>1</v>
      </c>
      <c r="AR83">
        <v>1</v>
      </c>
      <c r="AS83">
        <f>'[1]EVS advEARS'!$O79</f>
        <v>1</v>
      </c>
      <c r="AT83">
        <v>1</v>
      </c>
      <c r="AU83">
        <f t="shared" si="36"/>
        <v>30.686818181818197</v>
      </c>
      <c r="AV83">
        <f t="shared" si="37"/>
        <v>14.444545454545459</v>
      </c>
      <c r="AW83">
        <f t="shared" si="23"/>
        <v>13.590909090909093</v>
      </c>
      <c r="AX83">
        <f t="shared" si="38"/>
        <v>14.19045454545455</v>
      </c>
      <c r="AY83">
        <v>1</v>
      </c>
      <c r="AZ83">
        <v>1</v>
      </c>
      <c r="BA83">
        <v>1</v>
      </c>
      <c r="BG83">
        <f t="shared" si="39"/>
        <v>136.36363636363635</v>
      </c>
      <c r="BH83" s="10">
        <f t="shared" si="40"/>
        <v>7.6388888888888887E-5</v>
      </c>
    </row>
    <row r="84" spans="1:60" ht="58">
      <c r="A84">
        <v>49</v>
      </c>
      <c r="B84" s="1" t="s">
        <v>1314</v>
      </c>
      <c r="C84" s="16" t="s">
        <v>146</v>
      </c>
      <c r="D84">
        <v>1</v>
      </c>
      <c r="E84">
        <v>1</v>
      </c>
      <c r="F84">
        <f t="shared" si="29"/>
        <v>1</v>
      </c>
      <c r="G84">
        <f t="shared" si="30"/>
        <v>24</v>
      </c>
      <c r="H84">
        <f t="shared" si="31"/>
        <v>24</v>
      </c>
      <c r="I84">
        <f t="shared" si="22"/>
        <v>126</v>
      </c>
      <c r="J84">
        <f>'[1]EVS advEARS'!$C80</f>
        <v>42</v>
      </c>
      <c r="K84">
        <f t="shared" si="32"/>
        <v>1.75</v>
      </c>
      <c r="L84">
        <f t="shared" si="33"/>
        <v>123</v>
      </c>
      <c r="M84">
        <f t="shared" si="34"/>
        <v>5.125</v>
      </c>
      <c r="N84">
        <v>1</v>
      </c>
      <c r="O84">
        <v>1</v>
      </c>
      <c r="P84">
        <v>1</v>
      </c>
      <c r="Q84">
        <v>1</v>
      </c>
      <c r="R84">
        <f>'[1]EVS advEARS'!$E80</f>
        <v>0</v>
      </c>
      <c r="S84">
        <v>1</v>
      </c>
      <c r="T84">
        <f t="shared" si="24"/>
        <v>0</v>
      </c>
      <c r="U84">
        <f>'[1]EVS advEARS'!$F80</f>
        <v>1</v>
      </c>
      <c r="V84">
        <v>1</v>
      </c>
      <c r="W84">
        <f t="shared" si="25"/>
        <v>0</v>
      </c>
      <c r="X84">
        <f t="shared" si="26"/>
        <v>1</v>
      </c>
      <c r="Y84">
        <f>'[1]EVS advEARS'!$D80</f>
        <v>0</v>
      </c>
      <c r="Z84">
        <f>'[1]EVS advEARS'!$G80</f>
        <v>1</v>
      </c>
      <c r="AA84">
        <f>'[1]EVS advEARS'!$H80</f>
        <v>1</v>
      </c>
      <c r="AB84">
        <f>'[1]EVS advEARS'!$I80</f>
        <v>1</v>
      </c>
      <c r="AC84">
        <v>1</v>
      </c>
      <c r="AD84">
        <f>'[1]EVS advEARS'!$J80</f>
        <v>1</v>
      </c>
      <c r="AE84">
        <v>1</v>
      </c>
      <c r="AF84">
        <f t="shared" si="35"/>
        <v>3</v>
      </c>
      <c r="AG84">
        <f>'[1]EVS advEARS'!$K80</f>
        <v>1</v>
      </c>
      <c r="AH84">
        <f t="shared" si="27"/>
        <v>1</v>
      </c>
      <c r="AI84">
        <f>'[1]EVS advEARS'!$L80</f>
        <v>1</v>
      </c>
      <c r="AJ84">
        <v>1</v>
      </c>
      <c r="AK84">
        <f t="shared" si="28"/>
        <v>0</v>
      </c>
      <c r="AL84">
        <v>1</v>
      </c>
      <c r="AM84">
        <f>'[1]EVS advEARS'!$M80</f>
        <v>0</v>
      </c>
      <c r="AN84">
        <v>1</v>
      </c>
      <c r="AO84">
        <f>'[1]EVS advEARS'!$N80</f>
        <v>0</v>
      </c>
      <c r="AP84">
        <v>1</v>
      </c>
      <c r="AQ84">
        <v>1</v>
      </c>
      <c r="AR84">
        <v>1</v>
      </c>
      <c r="AS84">
        <f>'[1]EVS advEARS'!$O80</f>
        <v>0</v>
      </c>
      <c r="AT84">
        <v>1</v>
      </c>
      <c r="AU84">
        <f t="shared" si="36"/>
        <v>34.425000000000026</v>
      </c>
      <c r="AV84">
        <f t="shared" si="37"/>
        <v>14.420000000000002</v>
      </c>
      <c r="AW84">
        <f t="shared" si="23"/>
        <v>13.101666666666667</v>
      </c>
      <c r="AX84">
        <f t="shared" si="38"/>
        <v>14.708750000000002</v>
      </c>
      <c r="AY84">
        <v>1</v>
      </c>
      <c r="AZ84">
        <v>1</v>
      </c>
      <c r="BA84">
        <v>1</v>
      </c>
      <c r="BG84">
        <f t="shared" si="39"/>
        <v>125</v>
      </c>
      <c r="BH84" s="10">
        <f t="shared" si="40"/>
        <v>8.3333333333333331E-5</v>
      </c>
    </row>
    <row r="85" spans="1:60" ht="58">
      <c r="A85">
        <v>50</v>
      </c>
      <c r="B85" s="1" t="s">
        <v>1157</v>
      </c>
      <c r="C85" s="2" t="s">
        <v>148</v>
      </c>
      <c r="D85">
        <v>1</v>
      </c>
      <c r="E85">
        <v>1</v>
      </c>
      <c r="F85">
        <f t="shared" si="29"/>
        <v>1</v>
      </c>
      <c r="G85">
        <f t="shared" si="30"/>
        <v>30</v>
      </c>
      <c r="H85">
        <f t="shared" si="31"/>
        <v>30</v>
      </c>
      <c r="I85">
        <f t="shared" si="22"/>
        <v>124</v>
      </c>
      <c r="J85">
        <f>'[1]EVS advEARS'!$C81</f>
        <v>44</v>
      </c>
      <c r="K85">
        <f t="shared" si="32"/>
        <v>1.4666666666666666</v>
      </c>
      <c r="L85">
        <f t="shared" si="33"/>
        <v>122</v>
      </c>
      <c r="M85">
        <f t="shared" si="34"/>
        <v>4.0666666666666664</v>
      </c>
      <c r="N85">
        <v>1</v>
      </c>
      <c r="O85">
        <v>1</v>
      </c>
      <c r="P85">
        <v>1</v>
      </c>
      <c r="Q85">
        <v>1</v>
      </c>
      <c r="R85">
        <f>'[1]EVS advEARS'!$E81</f>
        <v>1</v>
      </c>
      <c r="S85">
        <v>1</v>
      </c>
      <c r="T85">
        <f t="shared" si="24"/>
        <v>1</v>
      </c>
      <c r="U85">
        <f>'[1]EVS advEARS'!$F81</f>
        <v>1</v>
      </c>
      <c r="V85">
        <v>1</v>
      </c>
      <c r="W85">
        <f t="shared" si="25"/>
        <v>1</v>
      </c>
      <c r="X85">
        <f t="shared" si="26"/>
        <v>1</v>
      </c>
      <c r="Y85">
        <f>'[1]EVS advEARS'!$D81</f>
        <v>0</v>
      </c>
      <c r="Z85">
        <f>'[1]EVS advEARS'!$G81</f>
        <v>0</v>
      </c>
      <c r="AA85">
        <f>'[1]EVS advEARS'!$H81</f>
        <v>1</v>
      </c>
      <c r="AB85">
        <f>'[1]EVS advEARS'!$I81</f>
        <v>1</v>
      </c>
      <c r="AC85">
        <v>1</v>
      </c>
      <c r="AD85">
        <f>'[1]EVS advEARS'!$J81</f>
        <v>1</v>
      </c>
      <c r="AE85">
        <v>1</v>
      </c>
      <c r="AF85">
        <f t="shared" si="35"/>
        <v>2</v>
      </c>
      <c r="AG85">
        <f>'[1]EVS advEARS'!$K81</f>
        <v>1</v>
      </c>
      <c r="AH85">
        <f t="shared" si="27"/>
        <v>1</v>
      </c>
      <c r="AI85">
        <f>'[1]EVS advEARS'!$L81</f>
        <v>0</v>
      </c>
      <c r="AJ85">
        <v>1</v>
      </c>
      <c r="AK85">
        <f t="shared" si="28"/>
        <v>1</v>
      </c>
      <c r="AL85">
        <v>1</v>
      </c>
      <c r="AM85">
        <f>'[1]EVS advEARS'!$M81</f>
        <v>1</v>
      </c>
      <c r="AN85">
        <v>1</v>
      </c>
      <c r="AO85">
        <f>'[1]EVS advEARS'!$N81</f>
        <v>1</v>
      </c>
      <c r="AP85">
        <v>1</v>
      </c>
      <c r="AQ85">
        <v>1</v>
      </c>
      <c r="AR85">
        <v>1</v>
      </c>
      <c r="AS85">
        <f>'[1]EVS advEARS'!$O81</f>
        <v>1</v>
      </c>
      <c r="AT85">
        <v>1</v>
      </c>
      <c r="AU85">
        <f t="shared" si="36"/>
        <v>52.305000000000028</v>
      </c>
      <c r="AV85">
        <f t="shared" si="37"/>
        <v>13.416666666666668</v>
      </c>
      <c r="AW85">
        <f t="shared" si="23"/>
        <v>7.1253333333333266</v>
      </c>
      <c r="AX85">
        <f t="shared" si="38"/>
        <v>12.723999999999997</v>
      </c>
      <c r="AY85">
        <v>1</v>
      </c>
      <c r="AZ85">
        <v>1</v>
      </c>
      <c r="BA85">
        <v>1</v>
      </c>
      <c r="BG85">
        <f t="shared" si="39"/>
        <v>66.666666666666671</v>
      </c>
      <c r="BH85" s="10">
        <f t="shared" si="40"/>
        <v>1.0416666666666666E-4</v>
      </c>
    </row>
    <row r="86" spans="1:60" ht="43.5">
      <c r="A86">
        <v>51</v>
      </c>
      <c r="B86" s="1" t="s">
        <v>1158</v>
      </c>
      <c r="C86" s="16" t="s">
        <v>146</v>
      </c>
      <c r="D86">
        <v>1</v>
      </c>
      <c r="E86">
        <v>1</v>
      </c>
      <c r="F86">
        <f t="shared" si="29"/>
        <v>1</v>
      </c>
      <c r="G86">
        <f t="shared" si="30"/>
        <v>20</v>
      </c>
      <c r="H86">
        <f t="shared" si="31"/>
        <v>20</v>
      </c>
      <c r="I86">
        <f t="shared" si="22"/>
        <v>84</v>
      </c>
      <c r="J86">
        <f>'[1]EVS advEARS'!$C82</f>
        <v>28</v>
      </c>
      <c r="K86">
        <f t="shared" si="32"/>
        <v>1.4</v>
      </c>
      <c r="L86">
        <f t="shared" si="33"/>
        <v>83</v>
      </c>
      <c r="M86">
        <f t="shared" si="34"/>
        <v>4.1500000000000004</v>
      </c>
      <c r="N86">
        <v>1</v>
      </c>
      <c r="O86">
        <v>1</v>
      </c>
      <c r="P86">
        <v>1</v>
      </c>
      <c r="Q86">
        <v>1</v>
      </c>
      <c r="R86">
        <f>'[1]EVS advEARS'!$E82</f>
        <v>1</v>
      </c>
      <c r="S86">
        <v>1</v>
      </c>
      <c r="T86">
        <f t="shared" si="24"/>
        <v>1</v>
      </c>
      <c r="U86">
        <f>'[1]EVS advEARS'!$F82</f>
        <v>0</v>
      </c>
      <c r="V86">
        <v>1</v>
      </c>
      <c r="W86">
        <f t="shared" si="25"/>
        <v>1</v>
      </c>
      <c r="X86">
        <f t="shared" si="26"/>
        <v>1</v>
      </c>
      <c r="Y86">
        <f>'[1]EVS advEARS'!$D82</f>
        <v>1</v>
      </c>
      <c r="Z86">
        <f>'[1]EVS advEARS'!$G82</f>
        <v>0</v>
      </c>
      <c r="AA86">
        <f>'[1]EVS advEARS'!$H82</f>
        <v>1</v>
      </c>
      <c r="AB86">
        <f>'[1]EVS advEARS'!$I82</f>
        <v>1</v>
      </c>
      <c r="AC86">
        <v>1</v>
      </c>
      <c r="AD86">
        <f>'[1]EVS advEARS'!$J82</f>
        <v>1</v>
      </c>
      <c r="AE86">
        <v>1</v>
      </c>
      <c r="AF86">
        <f t="shared" si="35"/>
        <v>1</v>
      </c>
      <c r="AG86">
        <f>'[1]EVS advEARS'!$K82</f>
        <v>1</v>
      </c>
      <c r="AH86">
        <f t="shared" si="27"/>
        <v>1</v>
      </c>
      <c r="AI86">
        <f>'[1]EVS advEARS'!$L82</f>
        <v>1</v>
      </c>
      <c r="AJ86">
        <v>1</v>
      </c>
      <c r="AK86">
        <f t="shared" si="28"/>
        <v>1</v>
      </c>
      <c r="AL86">
        <v>1</v>
      </c>
      <c r="AM86">
        <f>'[1]EVS advEARS'!$M82</f>
        <v>0</v>
      </c>
      <c r="AN86">
        <v>1</v>
      </c>
      <c r="AO86">
        <f>'[1]EVS advEARS'!$N82</f>
        <v>1</v>
      </c>
      <c r="AP86">
        <v>1</v>
      </c>
      <c r="AQ86">
        <v>1</v>
      </c>
      <c r="AR86">
        <v>1</v>
      </c>
      <c r="AS86">
        <f>'[1]EVS advEARS'!$O82</f>
        <v>1</v>
      </c>
      <c r="AT86">
        <v>1</v>
      </c>
      <c r="AU86">
        <f t="shared" si="36"/>
        <v>68.095000000000027</v>
      </c>
      <c r="AV86">
        <f t="shared" si="37"/>
        <v>8.73</v>
      </c>
      <c r="AW86">
        <f t="shared" si="23"/>
        <v>7.1219999999999999</v>
      </c>
      <c r="AX86">
        <f t="shared" si="38"/>
        <v>8.116500000000002</v>
      </c>
      <c r="AY86">
        <v>1</v>
      </c>
      <c r="AZ86">
        <v>1</v>
      </c>
      <c r="BA86">
        <v>1</v>
      </c>
      <c r="BG86">
        <f t="shared" si="39"/>
        <v>50</v>
      </c>
      <c r="BH86" s="10">
        <f t="shared" si="40"/>
        <v>6.9444444444444444E-5</v>
      </c>
    </row>
    <row r="87" spans="1:60" ht="43.5">
      <c r="A87">
        <v>52</v>
      </c>
      <c r="B87" s="1" t="s">
        <v>1159</v>
      </c>
      <c r="C87" s="2" t="s">
        <v>148</v>
      </c>
      <c r="D87">
        <v>1</v>
      </c>
      <c r="E87">
        <v>1</v>
      </c>
      <c r="F87">
        <f t="shared" si="29"/>
        <v>1</v>
      </c>
      <c r="G87">
        <f t="shared" si="30"/>
        <v>18</v>
      </c>
      <c r="H87">
        <f t="shared" si="31"/>
        <v>18</v>
      </c>
      <c r="I87">
        <f t="shared" si="22"/>
        <v>84</v>
      </c>
      <c r="J87">
        <f>'[1]EVS advEARS'!$C83</f>
        <v>30</v>
      </c>
      <c r="K87">
        <f t="shared" si="32"/>
        <v>1.6666666666666667</v>
      </c>
      <c r="L87">
        <f t="shared" si="33"/>
        <v>80</v>
      </c>
      <c r="M87">
        <f t="shared" si="34"/>
        <v>4.4444444444444446</v>
      </c>
      <c r="N87">
        <v>1</v>
      </c>
      <c r="O87">
        <v>1</v>
      </c>
      <c r="P87">
        <v>1</v>
      </c>
      <c r="Q87">
        <v>1</v>
      </c>
      <c r="R87">
        <f>'[1]EVS advEARS'!$E83</f>
        <v>1</v>
      </c>
      <c r="S87">
        <v>1</v>
      </c>
      <c r="T87">
        <f t="shared" si="24"/>
        <v>1</v>
      </c>
      <c r="U87">
        <f>'[1]EVS advEARS'!$F83</f>
        <v>1</v>
      </c>
      <c r="V87">
        <v>1</v>
      </c>
      <c r="W87">
        <f t="shared" si="25"/>
        <v>1</v>
      </c>
      <c r="X87">
        <f t="shared" si="26"/>
        <v>1</v>
      </c>
      <c r="Y87">
        <f>'[1]EVS advEARS'!$D83</f>
        <v>0</v>
      </c>
      <c r="Z87">
        <f>'[1]EVS advEARS'!$G83</f>
        <v>1</v>
      </c>
      <c r="AA87">
        <f>'[1]EVS advEARS'!$H83</f>
        <v>1</v>
      </c>
      <c r="AB87">
        <f>'[1]EVS advEARS'!$I83</f>
        <v>1</v>
      </c>
      <c r="AC87">
        <v>1</v>
      </c>
      <c r="AD87">
        <f>'[1]EVS advEARS'!$J83</f>
        <v>1</v>
      </c>
      <c r="AE87">
        <v>1</v>
      </c>
      <c r="AF87">
        <f t="shared" si="35"/>
        <v>4</v>
      </c>
      <c r="AG87">
        <f>'[1]EVS advEARS'!$K83</f>
        <v>0</v>
      </c>
      <c r="AH87">
        <f t="shared" si="27"/>
        <v>1</v>
      </c>
      <c r="AI87">
        <f>'[1]EVS advEARS'!$L83</f>
        <v>1</v>
      </c>
      <c r="AJ87">
        <v>1</v>
      </c>
      <c r="AK87">
        <f t="shared" si="28"/>
        <v>0</v>
      </c>
      <c r="AL87">
        <v>1</v>
      </c>
      <c r="AM87">
        <f>'[1]EVS advEARS'!$M83</f>
        <v>0</v>
      </c>
      <c r="AN87">
        <v>1</v>
      </c>
      <c r="AO87">
        <f>'[1]EVS advEARS'!$N83</f>
        <v>1</v>
      </c>
      <c r="AP87">
        <v>1</v>
      </c>
      <c r="AQ87">
        <v>1</v>
      </c>
      <c r="AR87">
        <v>1</v>
      </c>
      <c r="AS87">
        <f>'[1]EVS advEARS'!$O83</f>
        <v>1</v>
      </c>
      <c r="AT87">
        <v>1</v>
      </c>
      <c r="AU87">
        <f t="shared" si="36"/>
        <v>47.565000000000012</v>
      </c>
      <c r="AV87">
        <f t="shared" si="37"/>
        <v>11.096666666666668</v>
      </c>
      <c r="AW87">
        <f t="shared" si="23"/>
        <v>8.68888888888889</v>
      </c>
      <c r="AX87">
        <f t="shared" si="38"/>
        <v>8.5033333333333339</v>
      </c>
      <c r="AY87">
        <v>1</v>
      </c>
      <c r="AZ87">
        <v>1</v>
      </c>
      <c r="BA87">
        <v>1</v>
      </c>
      <c r="BG87">
        <f t="shared" si="39"/>
        <v>222.2222222222222</v>
      </c>
      <c r="BH87" s="10">
        <f t="shared" si="40"/>
        <v>6.2500000000000001E-5</v>
      </c>
    </row>
    <row r="88" spans="1:60" ht="58">
      <c r="A88">
        <v>53</v>
      </c>
      <c r="B88" s="1" t="s">
        <v>1315</v>
      </c>
      <c r="C88" s="2" t="s">
        <v>148</v>
      </c>
      <c r="D88">
        <v>1</v>
      </c>
      <c r="E88">
        <v>1</v>
      </c>
      <c r="F88">
        <f t="shared" si="29"/>
        <v>1</v>
      </c>
      <c r="G88">
        <f t="shared" si="30"/>
        <v>28</v>
      </c>
      <c r="H88">
        <f t="shared" si="31"/>
        <v>28</v>
      </c>
      <c r="I88">
        <f t="shared" si="22"/>
        <v>122</v>
      </c>
      <c r="J88">
        <f>'[1]EVS advEARS'!$C84</f>
        <v>43</v>
      </c>
      <c r="K88">
        <f t="shared" si="32"/>
        <v>1.5357142857142858</v>
      </c>
      <c r="L88">
        <f t="shared" si="33"/>
        <v>120</v>
      </c>
      <c r="M88">
        <f t="shared" si="34"/>
        <v>4.2857142857142856</v>
      </c>
      <c r="N88">
        <v>1</v>
      </c>
      <c r="O88">
        <v>1</v>
      </c>
      <c r="P88">
        <v>1</v>
      </c>
      <c r="Q88">
        <v>1</v>
      </c>
      <c r="R88">
        <f>'[1]EVS advEARS'!$E84</f>
        <v>1</v>
      </c>
      <c r="S88">
        <v>1</v>
      </c>
      <c r="T88">
        <f t="shared" si="24"/>
        <v>1</v>
      </c>
      <c r="U88">
        <f>'[1]EVS advEARS'!$F84</f>
        <v>1</v>
      </c>
      <c r="V88">
        <v>1</v>
      </c>
      <c r="W88">
        <f t="shared" si="25"/>
        <v>1</v>
      </c>
      <c r="X88">
        <f t="shared" si="26"/>
        <v>1</v>
      </c>
      <c r="Y88">
        <f>'[1]EVS advEARS'!$D84</f>
        <v>0</v>
      </c>
      <c r="Z88">
        <f>'[1]EVS advEARS'!$G84</f>
        <v>0</v>
      </c>
      <c r="AA88">
        <f>'[1]EVS advEARS'!$H84</f>
        <v>1</v>
      </c>
      <c r="AB88">
        <f>'[1]EVS advEARS'!$I84</f>
        <v>1</v>
      </c>
      <c r="AC88">
        <v>1</v>
      </c>
      <c r="AD88">
        <f>'[1]EVS advEARS'!$J84</f>
        <v>1</v>
      </c>
      <c r="AE88">
        <v>1</v>
      </c>
      <c r="AF88">
        <f t="shared" si="35"/>
        <v>2</v>
      </c>
      <c r="AG88">
        <f>'[1]EVS advEARS'!$K84</f>
        <v>1</v>
      </c>
      <c r="AH88">
        <f t="shared" si="27"/>
        <v>1</v>
      </c>
      <c r="AI88">
        <f>'[1]EVS advEARS'!$L84</f>
        <v>0</v>
      </c>
      <c r="AJ88">
        <v>1</v>
      </c>
      <c r="AK88">
        <f t="shared" si="28"/>
        <v>1</v>
      </c>
      <c r="AL88">
        <v>1</v>
      </c>
      <c r="AM88">
        <f>'[1]EVS advEARS'!$M84</f>
        <v>1</v>
      </c>
      <c r="AN88">
        <v>1</v>
      </c>
      <c r="AO88">
        <f>'[1]EVS advEARS'!$N84</f>
        <v>1</v>
      </c>
      <c r="AP88">
        <v>1</v>
      </c>
      <c r="AQ88">
        <v>1</v>
      </c>
      <c r="AR88">
        <v>1</v>
      </c>
      <c r="AS88">
        <f>'[1]EVS advEARS'!$O84</f>
        <v>1</v>
      </c>
      <c r="AT88">
        <v>1</v>
      </c>
      <c r="AU88">
        <f t="shared" si="36"/>
        <v>48.493571428571428</v>
      </c>
      <c r="AV88">
        <f t="shared" si="37"/>
        <v>13.451428571428576</v>
      </c>
      <c r="AW88">
        <f t="shared" si="23"/>
        <v>8.3428571428571416</v>
      </c>
      <c r="AX88">
        <f t="shared" si="38"/>
        <v>12.755714285714284</v>
      </c>
      <c r="AY88">
        <v>1</v>
      </c>
      <c r="AZ88">
        <v>1</v>
      </c>
      <c r="BA88">
        <v>1</v>
      </c>
      <c r="BG88">
        <f t="shared" si="39"/>
        <v>71.428571428571431</v>
      </c>
      <c r="BH88" s="10">
        <f t="shared" si="40"/>
        <v>9.722222222222223E-5</v>
      </c>
    </row>
    <row r="89" spans="1:60" ht="58">
      <c r="A89">
        <v>54</v>
      </c>
      <c r="B89" s="1" t="s">
        <v>1161</v>
      </c>
      <c r="C89" s="2" t="s">
        <v>148</v>
      </c>
      <c r="D89">
        <v>1</v>
      </c>
      <c r="E89">
        <v>1</v>
      </c>
      <c r="F89">
        <f t="shared" si="29"/>
        <v>1</v>
      </c>
      <c r="G89">
        <f t="shared" si="30"/>
        <v>23</v>
      </c>
      <c r="H89">
        <f t="shared" si="31"/>
        <v>23</v>
      </c>
      <c r="I89">
        <f t="shared" si="22"/>
        <v>107</v>
      </c>
      <c r="J89">
        <f>'[1]EVS advEARS'!$C85</f>
        <v>38</v>
      </c>
      <c r="K89">
        <f t="shared" si="32"/>
        <v>1.6521739130434783</v>
      </c>
      <c r="L89">
        <f t="shared" si="33"/>
        <v>105</v>
      </c>
      <c r="M89">
        <f t="shared" si="34"/>
        <v>4.5652173913043477</v>
      </c>
      <c r="N89">
        <v>1</v>
      </c>
      <c r="O89">
        <v>1</v>
      </c>
      <c r="P89">
        <v>0</v>
      </c>
      <c r="Q89">
        <v>1</v>
      </c>
      <c r="R89">
        <f>'[1]EVS advEARS'!$E85</f>
        <v>0</v>
      </c>
      <c r="S89">
        <v>1</v>
      </c>
      <c r="T89">
        <f t="shared" si="24"/>
        <v>0</v>
      </c>
      <c r="U89">
        <f>'[1]EVS advEARS'!$F85</f>
        <v>1</v>
      </c>
      <c r="V89">
        <v>1</v>
      </c>
      <c r="W89">
        <f t="shared" si="25"/>
        <v>0</v>
      </c>
      <c r="X89">
        <f t="shared" si="26"/>
        <v>1</v>
      </c>
      <c r="Y89">
        <f>'[1]EVS advEARS'!$D85</f>
        <v>0</v>
      </c>
      <c r="Z89">
        <f>'[1]EVS advEARS'!$G85</f>
        <v>1</v>
      </c>
      <c r="AA89">
        <f>'[1]EVS advEARS'!$H85</f>
        <v>1</v>
      </c>
      <c r="AB89">
        <f>'[1]EVS advEARS'!$I85</f>
        <v>1</v>
      </c>
      <c r="AC89">
        <v>1</v>
      </c>
      <c r="AD89">
        <f>'[1]EVS advEARS'!$J85</f>
        <v>1</v>
      </c>
      <c r="AE89">
        <v>1</v>
      </c>
      <c r="AF89">
        <f t="shared" si="35"/>
        <v>2</v>
      </c>
      <c r="AG89">
        <f>'[1]EVS advEARS'!$K85</f>
        <v>1</v>
      </c>
      <c r="AH89">
        <f t="shared" si="27"/>
        <v>1</v>
      </c>
      <c r="AI89">
        <f>'[1]EVS advEARS'!$L85</f>
        <v>0</v>
      </c>
      <c r="AJ89">
        <v>1</v>
      </c>
      <c r="AK89">
        <f t="shared" si="28"/>
        <v>1</v>
      </c>
      <c r="AL89">
        <v>1</v>
      </c>
      <c r="AM89">
        <f>'[1]EVS advEARS'!$M85</f>
        <v>1</v>
      </c>
      <c r="AN89">
        <v>1</v>
      </c>
      <c r="AO89">
        <f>'[1]EVS advEARS'!$N85</f>
        <v>0</v>
      </c>
      <c r="AP89">
        <v>1</v>
      </c>
      <c r="AQ89">
        <v>1</v>
      </c>
      <c r="AR89">
        <v>1</v>
      </c>
      <c r="AS89">
        <f>'[1]EVS advEARS'!$O85</f>
        <v>0</v>
      </c>
      <c r="AT89">
        <v>1</v>
      </c>
      <c r="AU89">
        <f t="shared" si="36"/>
        <v>43.716086956521764</v>
      </c>
      <c r="AV89">
        <f t="shared" si="37"/>
        <v>12.875652173913043</v>
      </c>
      <c r="AW89">
        <f t="shared" si="23"/>
        <v>9.7565217391304309</v>
      </c>
      <c r="AX89">
        <f t="shared" si="38"/>
        <v>11.572173913043478</v>
      </c>
      <c r="AY89">
        <v>1</v>
      </c>
      <c r="AZ89">
        <v>1</v>
      </c>
      <c r="BA89">
        <v>1</v>
      </c>
      <c r="BG89">
        <f t="shared" si="39"/>
        <v>86.956521739130437</v>
      </c>
      <c r="BH89" s="10">
        <f t="shared" si="40"/>
        <v>7.9861111111111116E-5</v>
      </c>
    </row>
    <row r="90" spans="1:60" ht="43.5">
      <c r="A90">
        <v>55</v>
      </c>
      <c r="B90" s="1" t="s">
        <v>1162</v>
      </c>
      <c r="C90" s="16" t="s">
        <v>146</v>
      </c>
      <c r="D90">
        <v>1</v>
      </c>
      <c r="E90">
        <v>1</v>
      </c>
      <c r="F90">
        <f t="shared" si="29"/>
        <v>1</v>
      </c>
      <c r="G90">
        <f t="shared" si="30"/>
        <v>14</v>
      </c>
      <c r="H90">
        <f t="shared" si="31"/>
        <v>14</v>
      </c>
      <c r="I90">
        <f t="shared" si="22"/>
        <v>81</v>
      </c>
      <c r="J90">
        <f>'[1]EVS advEARS'!$C86</f>
        <v>29</v>
      </c>
      <c r="K90">
        <f t="shared" si="32"/>
        <v>2.0714285714285716</v>
      </c>
      <c r="L90">
        <f t="shared" si="33"/>
        <v>80</v>
      </c>
      <c r="M90">
        <f t="shared" si="34"/>
        <v>5.7142857142857144</v>
      </c>
      <c r="N90">
        <v>1</v>
      </c>
      <c r="O90">
        <v>1</v>
      </c>
      <c r="P90">
        <v>1</v>
      </c>
      <c r="Q90">
        <v>1</v>
      </c>
      <c r="R90">
        <f>'[1]EVS advEARS'!$E86</f>
        <v>0</v>
      </c>
      <c r="S90">
        <v>1</v>
      </c>
      <c r="T90">
        <f t="shared" si="24"/>
        <v>0</v>
      </c>
      <c r="U90">
        <f>'[1]EVS advEARS'!$F86</f>
        <v>1</v>
      </c>
      <c r="V90">
        <v>1</v>
      </c>
      <c r="W90">
        <f t="shared" si="25"/>
        <v>0</v>
      </c>
      <c r="X90">
        <f t="shared" si="26"/>
        <v>1</v>
      </c>
      <c r="Y90">
        <f>'[1]EVS advEARS'!$D86</f>
        <v>0</v>
      </c>
      <c r="Z90">
        <f>'[1]EVS advEARS'!$G86</f>
        <v>1</v>
      </c>
      <c r="AA90">
        <f>'[1]EVS advEARS'!$H86</f>
        <v>1</v>
      </c>
      <c r="AB90">
        <f>'[1]EVS advEARS'!$I86</f>
        <v>1</v>
      </c>
      <c r="AC90">
        <v>1</v>
      </c>
      <c r="AD90">
        <f>'[1]EVS advEARS'!$J86</f>
        <v>1</v>
      </c>
      <c r="AE90">
        <v>1</v>
      </c>
      <c r="AF90">
        <f t="shared" si="35"/>
        <v>1</v>
      </c>
      <c r="AG90">
        <f>'[1]EVS advEARS'!$K86</f>
        <v>1</v>
      </c>
      <c r="AH90">
        <f t="shared" si="27"/>
        <v>1</v>
      </c>
      <c r="AI90">
        <f>'[1]EVS advEARS'!$L86</f>
        <v>1</v>
      </c>
      <c r="AJ90">
        <v>1</v>
      </c>
      <c r="AK90">
        <f t="shared" si="28"/>
        <v>1</v>
      </c>
      <c r="AL90">
        <v>1</v>
      </c>
      <c r="AM90">
        <f>'[1]EVS advEARS'!$M86</f>
        <v>1</v>
      </c>
      <c r="AN90">
        <v>1</v>
      </c>
      <c r="AO90">
        <f>'[1]EVS advEARS'!$N86</f>
        <v>1</v>
      </c>
      <c r="AP90">
        <v>1</v>
      </c>
      <c r="AQ90">
        <v>1</v>
      </c>
      <c r="AR90">
        <v>1</v>
      </c>
      <c r="AS90">
        <f>'[1]EVS advEARS'!$O86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87">
      <c r="A91">
        <v>56</v>
      </c>
      <c r="B91" s="1" t="s">
        <v>1163</v>
      </c>
      <c r="C91" s="16" t="s">
        <v>146</v>
      </c>
      <c r="D91">
        <v>1</v>
      </c>
      <c r="E91">
        <v>1</v>
      </c>
      <c r="F91">
        <f t="shared" si="29"/>
        <v>2</v>
      </c>
      <c r="G91">
        <f t="shared" si="30"/>
        <v>37</v>
      </c>
      <c r="H91">
        <f t="shared" si="31"/>
        <v>18.5</v>
      </c>
      <c r="I91">
        <f t="shared" si="22"/>
        <v>159</v>
      </c>
      <c r="J91">
        <f>'[1]EVS advEARS'!$C87</f>
        <v>56</v>
      </c>
      <c r="K91">
        <f t="shared" si="32"/>
        <v>1.5135135135135136</v>
      </c>
      <c r="L91">
        <f t="shared" si="33"/>
        <v>157</v>
      </c>
      <c r="M91">
        <f t="shared" si="34"/>
        <v>4.243243243243243</v>
      </c>
      <c r="N91">
        <v>0</v>
      </c>
      <c r="O91">
        <v>1</v>
      </c>
      <c r="P91">
        <v>1</v>
      </c>
      <c r="Q91">
        <v>1</v>
      </c>
      <c r="R91">
        <f>'[1]EVS advEARS'!$E87</f>
        <v>1</v>
      </c>
      <c r="S91">
        <v>1</v>
      </c>
      <c r="T91">
        <f t="shared" si="24"/>
        <v>1</v>
      </c>
      <c r="U91">
        <f>'[1]EVS advEARS'!$F87</f>
        <v>0</v>
      </c>
      <c r="V91">
        <v>1</v>
      </c>
      <c r="W91">
        <f t="shared" si="25"/>
        <v>1</v>
      </c>
      <c r="X91">
        <f t="shared" si="26"/>
        <v>1</v>
      </c>
      <c r="Y91">
        <f>'[1]EVS advEARS'!$D87</f>
        <v>0</v>
      </c>
      <c r="Z91">
        <f>'[1]EVS advEARS'!$G87</f>
        <v>0</v>
      </c>
      <c r="AA91">
        <f>'[1]EVS advEARS'!$H87</f>
        <v>1</v>
      </c>
      <c r="AB91">
        <f>'[1]EVS advEARS'!$I87</f>
        <v>1</v>
      </c>
      <c r="AC91">
        <v>1</v>
      </c>
      <c r="AD91">
        <f>'[1]EVS advEARS'!$J87</f>
        <v>1</v>
      </c>
      <c r="AE91">
        <v>1</v>
      </c>
      <c r="AF91">
        <f t="shared" si="35"/>
        <v>2</v>
      </c>
      <c r="AG91">
        <f>'[1]EVS advEARS'!$K87</f>
        <v>1</v>
      </c>
      <c r="AH91">
        <f t="shared" si="27"/>
        <v>1</v>
      </c>
      <c r="AI91">
        <f>'[1]EVS advEARS'!$L87</f>
        <v>0</v>
      </c>
      <c r="AJ91">
        <v>1</v>
      </c>
      <c r="AK91">
        <f t="shared" si="28"/>
        <v>1</v>
      </c>
      <c r="AL91">
        <v>1</v>
      </c>
      <c r="AM91">
        <f>'[1]EVS advEARS'!$M87</f>
        <v>0</v>
      </c>
      <c r="AN91">
        <v>1</v>
      </c>
      <c r="AO91">
        <f>'[1]EVS advEARS'!$N87</f>
        <v>1</v>
      </c>
      <c r="AP91">
        <v>1</v>
      </c>
      <c r="AQ91">
        <v>1</v>
      </c>
      <c r="AR91">
        <v>1</v>
      </c>
      <c r="AS91">
        <f>'[1]EVS advEARS'!$O87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2.5">
      <c r="A92">
        <v>57</v>
      </c>
      <c r="B92" s="1" t="s">
        <v>1164</v>
      </c>
      <c r="C92" s="16" t="s">
        <v>146</v>
      </c>
      <c r="D92">
        <v>1</v>
      </c>
      <c r="E92">
        <v>1</v>
      </c>
      <c r="F92">
        <f t="shared" si="29"/>
        <v>1</v>
      </c>
      <c r="G92">
        <f t="shared" si="30"/>
        <v>29</v>
      </c>
      <c r="H92">
        <f t="shared" si="31"/>
        <v>29</v>
      </c>
      <c r="I92">
        <f t="shared" si="22"/>
        <v>127</v>
      </c>
      <c r="J92">
        <f>'[1]EVS advEARS'!$C88</f>
        <v>42</v>
      </c>
      <c r="K92">
        <f t="shared" si="32"/>
        <v>1.4482758620689655</v>
      </c>
      <c r="L92">
        <f t="shared" si="33"/>
        <v>124</v>
      </c>
      <c r="M92">
        <f t="shared" si="34"/>
        <v>4.2758620689655169</v>
      </c>
      <c r="N92">
        <v>1</v>
      </c>
      <c r="O92">
        <v>1</v>
      </c>
      <c r="P92">
        <v>1</v>
      </c>
      <c r="Q92">
        <v>1</v>
      </c>
      <c r="R92">
        <f>'[1]EVS advEARS'!$E88</f>
        <v>0</v>
      </c>
      <c r="S92">
        <v>1</v>
      </c>
      <c r="T92">
        <f t="shared" si="24"/>
        <v>0</v>
      </c>
      <c r="U92">
        <f>'[1]EVS advEARS'!$F88</f>
        <v>1</v>
      </c>
      <c r="V92">
        <v>1</v>
      </c>
      <c r="W92">
        <f t="shared" si="25"/>
        <v>0</v>
      </c>
      <c r="X92">
        <f t="shared" si="26"/>
        <v>1</v>
      </c>
      <c r="Y92">
        <f>'[1]EVS advEARS'!$D88</f>
        <v>0</v>
      </c>
      <c r="Z92">
        <f>'[1]EVS advEARS'!$G88</f>
        <v>1</v>
      </c>
      <c r="AA92">
        <f>'[1]EVS advEARS'!$H88</f>
        <v>1</v>
      </c>
      <c r="AB92">
        <f>'[1]EVS advEARS'!$I88</f>
        <v>1</v>
      </c>
      <c r="AC92">
        <v>1</v>
      </c>
      <c r="AD92">
        <f>'[1]EVS advEARS'!$J88</f>
        <v>1</v>
      </c>
      <c r="AE92">
        <v>1</v>
      </c>
      <c r="AF92">
        <f t="shared" si="35"/>
        <v>3</v>
      </c>
      <c r="AG92">
        <f>'[1]EVS advEARS'!$K88</f>
        <v>1</v>
      </c>
      <c r="AH92">
        <f t="shared" si="27"/>
        <v>1</v>
      </c>
      <c r="AI92">
        <f>'[1]EVS advEARS'!$L88</f>
        <v>0</v>
      </c>
      <c r="AJ92">
        <v>1</v>
      </c>
      <c r="AK92">
        <f>IF(G92&gt;0,IF(((LEN(B92)-LEN(SUBSTITUTE(B92,"(","")))+(LEN(B92)-LEN(SUBSTITUTE(B92,")","")))+(LEN(B92)-LEN(SUBSTITUTE(B92,"[","")))+(LEN(B92)-LEN(SUBSTITUTE(B92,"]","")))+(LEN(B92)-LEN(SUBSTITUTE(B92,"{","")))+(LEN(B92)-LEN(SUBSTITUTE(B92,"}",""))))&gt;0,0,1),0)</f>
        <v>1</v>
      </c>
      <c r="AL92">
        <v>1</v>
      </c>
      <c r="AM92">
        <f>'[1]EVS advEARS'!$M88</f>
        <v>1</v>
      </c>
      <c r="AN92">
        <v>1</v>
      </c>
      <c r="AO92">
        <f>'[1]EVS advEARS'!$N88</f>
        <v>1</v>
      </c>
      <c r="AP92">
        <v>1</v>
      </c>
      <c r="AQ92">
        <v>1</v>
      </c>
      <c r="AR92">
        <v>1</v>
      </c>
      <c r="AS92">
        <f>'[1]EVS advEARS'!$O88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29">
      <c r="A93">
        <v>58</v>
      </c>
      <c r="B93" s="1" t="s">
        <v>1316</v>
      </c>
      <c r="C93" s="16" t="s">
        <v>146</v>
      </c>
      <c r="D93">
        <v>1</v>
      </c>
      <c r="E93">
        <v>1</v>
      </c>
      <c r="F93">
        <f t="shared" si="29"/>
        <v>1</v>
      </c>
      <c r="G93">
        <f t="shared" si="30"/>
        <v>14</v>
      </c>
      <c r="H93">
        <f t="shared" si="31"/>
        <v>14</v>
      </c>
      <c r="I93">
        <f t="shared" si="22"/>
        <v>62</v>
      </c>
      <c r="J93">
        <f>'[1]EVS advEARS'!$C89</f>
        <v>18</v>
      </c>
      <c r="K93">
        <f t="shared" si="32"/>
        <v>1.2857142857142858</v>
      </c>
      <c r="L93">
        <f t="shared" si="33"/>
        <v>56</v>
      </c>
      <c r="M93">
        <f t="shared" si="34"/>
        <v>4</v>
      </c>
      <c r="N93">
        <v>1</v>
      </c>
      <c r="O93">
        <v>1</v>
      </c>
      <c r="P93">
        <v>1</v>
      </c>
      <c r="Q93">
        <v>1</v>
      </c>
      <c r="R93">
        <f>'[1]EVS advEARS'!$E89</f>
        <v>1</v>
      </c>
      <c r="S93">
        <v>1</v>
      </c>
      <c r="T93">
        <f t="shared" si="24"/>
        <v>1</v>
      </c>
      <c r="U93">
        <f>'[1]EVS advEARS'!$F89</f>
        <v>1</v>
      </c>
      <c r="V93">
        <v>1</v>
      </c>
      <c r="W93">
        <f t="shared" si="25"/>
        <v>1</v>
      </c>
      <c r="X93">
        <f t="shared" si="26"/>
        <v>1</v>
      </c>
      <c r="Y93">
        <f>'[1]EVS advEARS'!$D89</f>
        <v>0</v>
      </c>
      <c r="Z93">
        <f>'[1]EVS advEARS'!$G89</f>
        <v>1</v>
      </c>
      <c r="AA93">
        <f>'[1]EVS advEARS'!$H89</f>
        <v>1</v>
      </c>
      <c r="AB93">
        <f>'[1]EVS advEARS'!$I89</f>
        <v>1</v>
      </c>
      <c r="AC93">
        <v>1</v>
      </c>
      <c r="AD93">
        <f>'[1]EVS advEARS'!$J89</f>
        <v>1</v>
      </c>
      <c r="AE93">
        <v>1</v>
      </c>
      <c r="AF93">
        <f t="shared" si="35"/>
        <v>6</v>
      </c>
      <c r="AG93">
        <f>'[1]EVS advEARS'!$K89</f>
        <v>1</v>
      </c>
      <c r="AH93">
        <f t="shared" si="27"/>
        <v>1</v>
      </c>
      <c r="AI93">
        <f>'[1]EVS advEARS'!$L89</f>
        <v>1</v>
      </c>
      <c r="AJ93">
        <v>1</v>
      </c>
      <c r="AK93">
        <f t="shared" ref="AK93:AK126" si="41">IF(G93&gt;0,IF(((LEN(B93)-LEN(SUBSTITUTE(B93,"(","")))+(LEN(B93)-LEN(SUBSTITUTE(B93,")","")))+(LEN(B93)-LEN(SUBSTITUTE(B93,"[","")))+(LEN(B93)-LEN(SUBSTITUTE(B93,"]","")))+(LEN(B93)-LEN(SUBSTITUTE(B93,"{","")))+(LEN(B93)-LEN(SUBSTITUTE(B93,"}",""))))&gt;0,0,1),0)</f>
        <v>0</v>
      </c>
      <c r="AL93">
        <v>1</v>
      </c>
      <c r="AM93">
        <f>'[1]EVS advEARS'!$M89</f>
        <v>1</v>
      </c>
      <c r="AN93">
        <v>1</v>
      </c>
      <c r="AO93">
        <f>'[1]EVS advEARS'!$N89</f>
        <v>1</v>
      </c>
      <c r="AP93">
        <v>1</v>
      </c>
      <c r="AQ93">
        <v>1</v>
      </c>
      <c r="AR93">
        <v>1</v>
      </c>
      <c r="AS93">
        <f>'[1]EVS advEARS'!$O89</f>
        <v>1</v>
      </c>
      <c r="AT93">
        <v>1</v>
      </c>
      <c r="AU93">
        <f t="shared" si="36"/>
        <v>83.853571428571442</v>
      </c>
      <c r="AV93">
        <f t="shared" si="37"/>
        <v>5.0414285714285718</v>
      </c>
      <c r="AW93">
        <f t="shared" si="23"/>
        <v>5.605714285714285</v>
      </c>
      <c r="AX93">
        <f t="shared" si="38"/>
        <v>4.41</v>
      </c>
      <c r="AY93" s="19">
        <v>1</v>
      </c>
      <c r="AZ93">
        <v>1</v>
      </c>
      <c r="BA93">
        <v>1</v>
      </c>
      <c r="BG93">
        <f t="shared" si="39"/>
        <v>428.57142857142856</v>
      </c>
      <c r="BH93" s="10">
        <f t="shared" si="40"/>
        <v>4.8611111111111115E-5</v>
      </c>
    </row>
    <row r="94" spans="1:60" ht="72.5">
      <c r="A94">
        <v>59</v>
      </c>
      <c r="B94" s="1" t="s">
        <v>1263</v>
      </c>
      <c r="C94" s="16" t="s">
        <v>146</v>
      </c>
      <c r="D94">
        <v>1</v>
      </c>
      <c r="E94">
        <v>1</v>
      </c>
      <c r="F94">
        <f t="shared" si="29"/>
        <v>2</v>
      </c>
      <c r="G94">
        <f t="shared" si="30"/>
        <v>25</v>
      </c>
      <c r="H94">
        <f t="shared" si="31"/>
        <v>12.5</v>
      </c>
      <c r="I94">
        <f t="shared" si="22"/>
        <v>126</v>
      </c>
      <c r="J94">
        <f>'[1]EVS advEARS'!$C90</f>
        <v>43</v>
      </c>
      <c r="K94">
        <f t="shared" si="32"/>
        <v>1.72</v>
      </c>
      <c r="L94">
        <f t="shared" si="33"/>
        <v>124</v>
      </c>
      <c r="M94">
        <f t="shared" si="34"/>
        <v>4.96</v>
      </c>
      <c r="N94">
        <v>0</v>
      </c>
      <c r="O94">
        <v>1</v>
      </c>
      <c r="P94">
        <v>1</v>
      </c>
      <c r="Q94">
        <v>1</v>
      </c>
      <c r="R94">
        <f>'[1]EVS advEARS'!$E90</f>
        <v>0</v>
      </c>
      <c r="S94">
        <v>1</v>
      </c>
      <c r="T94">
        <f t="shared" si="24"/>
        <v>0</v>
      </c>
      <c r="U94">
        <f>'[1]EVS advEARS'!$F90</f>
        <v>1</v>
      </c>
      <c r="V94">
        <v>1</v>
      </c>
      <c r="W94">
        <f t="shared" si="25"/>
        <v>0</v>
      </c>
      <c r="X94">
        <f t="shared" si="26"/>
        <v>1</v>
      </c>
      <c r="Y94">
        <f>'[1]EVS advEARS'!$D90</f>
        <v>1</v>
      </c>
      <c r="Z94">
        <f>'[1]EVS advEARS'!$G90</f>
        <v>1</v>
      </c>
      <c r="AA94">
        <f>'[1]EVS advEARS'!$H90</f>
        <v>1</v>
      </c>
      <c r="AB94">
        <f>'[1]EVS advEARS'!$I90</f>
        <v>1</v>
      </c>
      <c r="AC94">
        <v>1</v>
      </c>
      <c r="AD94">
        <f>'[1]EVS advEARS'!$J90</f>
        <v>1</v>
      </c>
      <c r="AE94">
        <v>1</v>
      </c>
      <c r="AF94">
        <f t="shared" si="35"/>
        <v>2</v>
      </c>
      <c r="AG94">
        <f>'[1]EVS advEARS'!$K90</f>
        <v>0</v>
      </c>
      <c r="AH94">
        <f t="shared" si="27"/>
        <v>1</v>
      </c>
      <c r="AI94">
        <f>'[1]EVS advEARS'!$L90</f>
        <v>0</v>
      </c>
      <c r="AJ94">
        <v>1</v>
      </c>
      <c r="AK94">
        <f t="shared" si="41"/>
        <v>1</v>
      </c>
      <c r="AL94">
        <v>1</v>
      </c>
      <c r="AM94">
        <f>'[1]EVS advEARS'!$M90</f>
        <v>0</v>
      </c>
      <c r="AN94">
        <v>1</v>
      </c>
      <c r="AO94">
        <f>'[1]EVS advEARS'!$N90</f>
        <v>1</v>
      </c>
      <c r="AP94">
        <v>1</v>
      </c>
      <c r="AQ94">
        <v>1</v>
      </c>
      <c r="AR94">
        <v>1</v>
      </c>
      <c r="AS94">
        <f>'[1]EVS advEARS'!$O90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3.5">
      <c r="A95">
        <v>60</v>
      </c>
      <c r="B95" s="1" t="s">
        <v>1317</v>
      </c>
      <c r="C95" s="16" t="s">
        <v>146</v>
      </c>
      <c r="D95">
        <v>1</v>
      </c>
      <c r="E95">
        <v>1</v>
      </c>
      <c r="F95">
        <f t="shared" si="29"/>
        <v>1</v>
      </c>
      <c r="G95">
        <f t="shared" si="30"/>
        <v>14</v>
      </c>
      <c r="H95">
        <f t="shared" si="31"/>
        <v>14</v>
      </c>
      <c r="I95">
        <f t="shared" si="22"/>
        <v>81</v>
      </c>
      <c r="J95">
        <f>'[1]EVS advEARS'!$C91</f>
        <v>24</v>
      </c>
      <c r="K95">
        <f t="shared" si="32"/>
        <v>1.7142857142857142</v>
      </c>
      <c r="L95">
        <f t="shared" si="33"/>
        <v>77</v>
      </c>
      <c r="M95">
        <f t="shared" si="34"/>
        <v>5.5</v>
      </c>
      <c r="N95">
        <v>0</v>
      </c>
      <c r="O95">
        <v>1</v>
      </c>
      <c r="P95">
        <v>1</v>
      </c>
      <c r="Q95">
        <v>1</v>
      </c>
      <c r="R95">
        <f>'[1]EVS advEARS'!$E91</f>
        <v>0</v>
      </c>
      <c r="S95">
        <v>1</v>
      </c>
      <c r="T95">
        <f t="shared" si="24"/>
        <v>0</v>
      </c>
      <c r="U95">
        <f>'[1]EVS advEARS'!$F91</f>
        <v>1</v>
      </c>
      <c r="V95">
        <v>1</v>
      </c>
      <c r="W95">
        <f t="shared" si="25"/>
        <v>0</v>
      </c>
      <c r="X95">
        <f t="shared" si="26"/>
        <v>1</v>
      </c>
      <c r="Y95">
        <f>'[1]EVS advEARS'!$D91</f>
        <v>1</v>
      </c>
      <c r="Z95">
        <f>'[1]EVS advEARS'!$G91</f>
        <v>1</v>
      </c>
      <c r="AA95">
        <f>'[1]EVS advEARS'!$H91</f>
        <v>1</v>
      </c>
      <c r="AB95">
        <f>'[1]EVS advEARS'!$I91</f>
        <v>1</v>
      </c>
      <c r="AC95">
        <v>1</v>
      </c>
      <c r="AD95">
        <f>'[1]EVS advEARS'!$J91</f>
        <v>1</v>
      </c>
      <c r="AE95">
        <v>1</v>
      </c>
      <c r="AF95">
        <f t="shared" si="35"/>
        <v>4</v>
      </c>
      <c r="AG95">
        <f>'[1]EVS advEARS'!$K91</f>
        <v>1</v>
      </c>
      <c r="AH95">
        <f t="shared" si="27"/>
        <v>1</v>
      </c>
      <c r="AI95">
        <f>'[1]EVS advEARS'!$L91</f>
        <v>1</v>
      </c>
      <c r="AJ95">
        <v>1</v>
      </c>
      <c r="AK95">
        <f t="shared" si="41"/>
        <v>0</v>
      </c>
      <c r="AL95">
        <v>1</v>
      </c>
      <c r="AM95">
        <f>'[1]EVS advEARS'!$M91</f>
        <v>1</v>
      </c>
      <c r="AN95">
        <v>1</v>
      </c>
      <c r="AO95">
        <f>'[1]EVS advEARS'!$N91</f>
        <v>1</v>
      </c>
      <c r="AP95">
        <v>1</v>
      </c>
      <c r="AQ95">
        <v>1</v>
      </c>
      <c r="AR95">
        <v>1</v>
      </c>
      <c r="AS95">
        <f>'[1]EVS advEARS'!$O91</f>
        <v>1</v>
      </c>
      <c r="AT95">
        <v>1</v>
      </c>
      <c r="AU95">
        <f t="shared" si="36"/>
        <v>47.596428571428596</v>
      </c>
      <c r="AV95">
        <f t="shared" si="37"/>
        <v>10.098571428571429</v>
      </c>
      <c r="AW95">
        <f t="shared" si="23"/>
        <v>14.425714285714282</v>
      </c>
      <c r="AX95">
        <f t="shared" si="38"/>
        <v>11.475000000000001</v>
      </c>
      <c r="AY95" s="19">
        <v>1</v>
      </c>
      <c r="AZ95">
        <v>1</v>
      </c>
      <c r="BA95">
        <v>1</v>
      </c>
      <c r="BG95">
        <f t="shared" si="39"/>
        <v>285.71428571428572</v>
      </c>
      <c r="BH95" s="10">
        <f t="shared" si="40"/>
        <v>4.8611111111111115E-5</v>
      </c>
    </row>
    <row r="96" spans="1:60" ht="58">
      <c r="A96">
        <v>61</v>
      </c>
      <c r="B96" s="1" t="s">
        <v>1318</v>
      </c>
      <c r="C96" s="16" t="s">
        <v>146</v>
      </c>
      <c r="D96">
        <v>1</v>
      </c>
      <c r="E96">
        <v>1</v>
      </c>
      <c r="F96">
        <f t="shared" si="29"/>
        <v>1</v>
      </c>
      <c r="G96">
        <f t="shared" si="30"/>
        <v>15</v>
      </c>
      <c r="H96">
        <f t="shared" si="31"/>
        <v>15</v>
      </c>
      <c r="I96">
        <f t="shared" si="22"/>
        <v>100</v>
      </c>
      <c r="J96">
        <f>'[1]EVS advEARS'!$C92</f>
        <v>30</v>
      </c>
      <c r="K96">
        <f t="shared" si="32"/>
        <v>2</v>
      </c>
      <c r="L96">
        <f t="shared" si="33"/>
        <v>91</v>
      </c>
      <c r="M96">
        <f t="shared" si="34"/>
        <v>6.0666666666666664</v>
      </c>
      <c r="N96">
        <v>0</v>
      </c>
      <c r="O96">
        <v>1</v>
      </c>
      <c r="P96">
        <v>1</v>
      </c>
      <c r="Q96">
        <v>1</v>
      </c>
      <c r="R96">
        <f>'[1]EVS advEARS'!$E92</f>
        <v>0</v>
      </c>
      <c r="S96">
        <v>1</v>
      </c>
      <c r="T96">
        <f t="shared" si="24"/>
        <v>0</v>
      </c>
      <c r="U96">
        <f>'[1]EVS advEARS'!$F92</f>
        <v>1</v>
      </c>
      <c r="V96">
        <v>1</v>
      </c>
      <c r="W96">
        <f t="shared" si="25"/>
        <v>0</v>
      </c>
      <c r="X96">
        <f t="shared" si="26"/>
        <v>1</v>
      </c>
      <c r="Y96">
        <f>'[1]EVS advEARS'!$D92</f>
        <v>1</v>
      </c>
      <c r="Z96">
        <f>'[1]EVS advEARS'!$G92</f>
        <v>1</v>
      </c>
      <c r="AA96">
        <f>'[1]EVS advEARS'!$H92</f>
        <v>1</v>
      </c>
      <c r="AB96">
        <f>'[1]EVS advEARS'!$I92</f>
        <v>1</v>
      </c>
      <c r="AC96">
        <v>1</v>
      </c>
      <c r="AD96">
        <f>'[1]EVS advEARS'!$J92</f>
        <v>1</v>
      </c>
      <c r="AE96">
        <v>1</v>
      </c>
      <c r="AF96">
        <f t="shared" si="35"/>
        <v>9</v>
      </c>
      <c r="AG96">
        <f>'[1]EVS advEARS'!$K92</f>
        <v>1</v>
      </c>
      <c r="AH96">
        <f t="shared" si="27"/>
        <v>1</v>
      </c>
      <c r="AI96">
        <f>'[1]EVS advEARS'!$L92</f>
        <v>1</v>
      </c>
      <c r="AJ96">
        <v>1</v>
      </c>
      <c r="AK96">
        <f t="shared" si="41"/>
        <v>0</v>
      </c>
      <c r="AL96">
        <v>1</v>
      </c>
      <c r="AM96">
        <f>'[1]EVS advEARS'!$M92</f>
        <v>1</v>
      </c>
      <c r="AN96">
        <v>1</v>
      </c>
      <c r="AO96">
        <f>'[1]EVS advEARS'!$N92</f>
        <v>1</v>
      </c>
      <c r="AP96">
        <v>1</v>
      </c>
      <c r="AQ96">
        <v>1</v>
      </c>
      <c r="AR96">
        <v>1</v>
      </c>
      <c r="AS96">
        <f>'[1]EVS advEARS'!$O92</f>
        <v>1</v>
      </c>
      <c r="AT96">
        <v>1</v>
      </c>
      <c r="AU96">
        <f t="shared" si="36"/>
        <v>22.410000000000021</v>
      </c>
      <c r="AV96">
        <f t="shared" si="37"/>
        <v>13.860000000000003</v>
      </c>
      <c r="AW96">
        <f t="shared" si="23"/>
        <v>17.89866666666666</v>
      </c>
      <c r="AX96">
        <f t="shared" si="38"/>
        <v>14.643999999999998</v>
      </c>
      <c r="AY96" s="19">
        <v>1</v>
      </c>
      <c r="AZ96">
        <v>1</v>
      </c>
      <c r="BA96">
        <v>1</v>
      </c>
      <c r="BG96">
        <f t="shared" si="39"/>
        <v>600</v>
      </c>
      <c r="BH96" s="10">
        <f t="shared" si="40"/>
        <v>5.208333333333333E-5</v>
      </c>
    </row>
    <row r="97" spans="1:60" ht="72.5">
      <c r="A97">
        <v>62</v>
      </c>
      <c r="B97" s="1" t="s">
        <v>1319</v>
      </c>
      <c r="C97" s="16" t="s">
        <v>146</v>
      </c>
      <c r="D97">
        <v>1</v>
      </c>
      <c r="E97">
        <v>1</v>
      </c>
      <c r="F97">
        <f t="shared" si="29"/>
        <v>1</v>
      </c>
      <c r="G97">
        <f t="shared" si="30"/>
        <v>20</v>
      </c>
      <c r="H97">
        <f t="shared" si="31"/>
        <v>20</v>
      </c>
      <c r="I97">
        <f t="shared" si="22"/>
        <v>119</v>
      </c>
      <c r="J97">
        <f>'[1]EVS advEARS'!$C93</f>
        <v>41</v>
      </c>
      <c r="K97">
        <f t="shared" si="32"/>
        <v>2.0499999999999998</v>
      </c>
      <c r="L97">
        <f t="shared" si="33"/>
        <v>113</v>
      </c>
      <c r="M97">
        <f t="shared" si="34"/>
        <v>5.65</v>
      </c>
      <c r="N97">
        <v>0</v>
      </c>
      <c r="O97">
        <v>1</v>
      </c>
      <c r="P97">
        <v>1</v>
      </c>
      <c r="Q97">
        <v>1</v>
      </c>
      <c r="R97">
        <f>'[1]EVS advEARS'!$E93</f>
        <v>0</v>
      </c>
      <c r="S97">
        <v>1</v>
      </c>
      <c r="T97">
        <f t="shared" si="24"/>
        <v>0</v>
      </c>
      <c r="U97">
        <f>'[1]EVS advEARS'!$F93</f>
        <v>1</v>
      </c>
      <c r="V97">
        <v>1</v>
      </c>
      <c r="W97">
        <f t="shared" si="25"/>
        <v>0</v>
      </c>
      <c r="X97">
        <f t="shared" si="26"/>
        <v>1</v>
      </c>
      <c r="Y97">
        <f>'[1]EVS advEARS'!$D93</f>
        <v>1</v>
      </c>
      <c r="Z97">
        <f>'[1]EVS advEARS'!$G93</f>
        <v>1</v>
      </c>
      <c r="AA97">
        <f>'[1]EVS advEARS'!$H93</f>
        <v>1</v>
      </c>
      <c r="AB97">
        <f>'[1]EVS advEARS'!$I93</f>
        <v>1</v>
      </c>
      <c r="AC97">
        <v>1</v>
      </c>
      <c r="AD97">
        <f>'[1]EVS advEARS'!$J93</f>
        <v>1</v>
      </c>
      <c r="AE97">
        <v>1</v>
      </c>
      <c r="AF97">
        <f t="shared" si="35"/>
        <v>6</v>
      </c>
      <c r="AG97">
        <f>'[1]EVS advEARS'!$K93</f>
        <v>1</v>
      </c>
      <c r="AH97">
        <f t="shared" si="27"/>
        <v>1</v>
      </c>
      <c r="AI97">
        <f>'[1]EVS advEARS'!$L93</f>
        <v>1</v>
      </c>
      <c r="AJ97">
        <v>1</v>
      </c>
      <c r="AK97">
        <f t="shared" si="41"/>
        <v>0</v>
      </c>
      <c r="AL97">
        <v>1</v>
      </c>
      <c r="AM97">
        <f>'[1]EVS advEARS'!$M93</f>
        <v>1</v>
      </c>
      <c r="AN97">
        <v>1</v>
      </c>
      <c r="AO97">
        <f>'[1]EVS advEARS'!$N93</f>
        <v>1</v>
      </c>
      <c r="AP97">
        <v>1</v>
      </c>
      <c r="AQ97">
        <v>1</v>
      </c>
      <c r="AR97">
        <v>1</v>
      </c>
      <c r="AS97">
        <f>'[1]EVS advEARS'!$O93</f>
        <v>1</v>
      </c>
      <c r="AT97">
        <v>1</v>
      </c>
      <c r="AU97">
        <f t="shared" si="36"/>
        <v>13.105000000000032</v>
      </c>
      <c r="AV97">
        <f t="shared" si="37"/>
        <v>16.399999999999999</v>
      </c>
      <c r="AW97">
        <f t="shared" si="23"/>
        <v>15.942</v>
      </c>
      <c r="AX97">
        <f t="shared" si="38"/>
        <v>15.181500000000007</v>
      </c>
      <c r="AY97" s="19">
        <v>1</v>
      </c>
      <c r="AZ97">
        <v>1</v>
      </c>
      <c r="BA97">
        <v>1</v>
      </c>
      <c r="BG97">
        <f t="shared" si="39"/>
        <v>300</v>
      </c>
      <c r="BH97" s="10">
        <f t="shared" si="40"/>
        <v>6.9444444444444444E-5</v>
      </c>
    </row>
    <row r="98" spans="1:60" ht="72.5">
      <c r="A98">
        <v>63</v>
      </c>
      <c r="B98" s="1" t="s">
        <v>1267</v>
      </c>
      <c r="C98" s="16" t="s">
        <v>146</v>
      </c>
      <c r="D98">
        <v>1</v>
      </c>
      <c r="E98">
        <v>1</v>
      </c>
      <c r="F98">
        <f t="shared" si="29"/>
        <v>1</v>
      </c>
      <c r="G98">
        <f t="shared" si="30"/>
        <v>28</v>
      </c>
      <c r="H98">
        <f t="shared" si="31"/>
        <v>28</v>
      </c>
      <c r="I98">
        <f t="shared" si="22"/>
        <v>149</v>
      </c>
      <c r="J98">
        <f>'[1]EVS advEARS'!$C94</f>
        <v>51</v>
      </c>
      <c r="K98">
        <f t="shared" si="32"/>
        <v>1.8214285714285714</v>
      </c>
      <c r="L98">
        <f t="shared" si="33"/>
        <v>145</v>
      </c>
      <c r="M98">
        <f t="shared" si="34"/>
        <v>5.1785714285714288</v>
      </c>
      <c r="N98">
        <v>0</v>
      </c>
      <c r="O98">
        <v>1</v>
      </c>
      <c r="P98">
        <v>1</v>
      </c>
      <c r="Q98">
        <v>1</v>
      </c>
      <c r="R98">
        <f>'[1]EVS advEARS'!$E94</f>
        <v>1</v>
      </c>
      <c r="S98">
        <v>1</v>
      </c>
      <c r="T98">
        <f t="shared" si="24"/>
        <v>1</v>
      </c>
      <c r="U98">
        <f>'[1]EVS advEARS'!$F94</f>
        <v>1</v>
      </c>
      <c r="V98">
        <v>1</v>
      </c>
      <c r="W98">
        <f t="shared" si="25"/>
        <v>1</v>
      </c>
      <c r="X98">
        <f t="shared" si="26"/>
        <v>1</v>
      </c>
      <c r="Y98">
        <f>'[1]EVS advEARS'!$D94</f>
        <v>1</v>
      </c>
      <c r="Z98">
        <f>'[1]EVS advEARS'!$G94</f>
        <v>1</v>
      </c>
      <c r="AA98">
        <f>'[1]EVS advEARS'!$H94</f>
        <v>1</v>
      </c>
      <c r="AB98">
        <f>'[1]EVS advEARS'!$I94</f>
        <v>1</v>
      </c>
      <c r="AC98">
        <v>1</v>
      </c>
      <c r="AD98">
        <f>'[1]EVS advEARS'!$J94</f>
        <v>1</v>
      </c>
      <c r="AE98">
        <v>1</v>
      </c>
      <c r="AF98">
        <f t="shared" si="35"/>
        <v>5</v>
      </c>
      <c r="AG98">
        <f>'[1]EVS advEARS'!$K94</f>
        <v>1</v>
      </c>
      <c r="AH98">
        <f t="shared" si="27"/>
        <v>0</v>
      </c>
      <c r="AI98">
        <f>'[1]EVS advEARS'!$L94</f>
        <v>1</v>
      </c>
      <c r="AJ98">
        <v>1</v>
      </c>
      <c r="AK98">
        <f t="shared" si="41"/>
        <v>1</v>
      </c>
      <c r="AL98">
        <v>1</v>
      </c>
      <c r="AM98">
        <f>'[1]EVS advEARS'!$M94</f>
        <v>1</v>
      </c>
      <c r="AN98">
        <v>1</v>
      </c>
      <c r="AO98">
        <f>'[1]EVS advEARS'!$N94</f>
        <v>1</v>
      </c>
      <c r="AP98">
        <v>1</v>
      </c>
      <c r="AQ98">
        <v>1</v>
      </c>
      <c r="AR98">
        <v>1</v>
      </c>
      <c r="AS98">
        <f>'[1]EVS advEARS'!$O94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43.5">
      <c r="A99">
        <v>64</v>
      </c>
      <c r="B99" s="1" t="s">
        <v>1320</v>
      </c>
      <c r="C99" s="16" t="s">
        <v>146</v>
      </c>
      <c r="D99">
        <v>1</v>
      </c>
      <c r="E99">
        <v>1</v>
      </c>
      <c r="F99">
        <f t="shared" si="29"/>
        <v>1</v>
      </c>
      <c r="G99">
        <f t="shared" si="30"/>
        <v>16</v>
      </c>
      <c r="H99">
        <f t="shared" si="31"/>
        <v>16</v>
      </c>
      <c r="I99">
        <f t="shared" si="22"/>
        <v>97</v>
      </c>
      <c r="J99">
        <f>'[1]EVS advEARS'!$C95</f>
        <v>32</v>
      </c>
      <c r="K99">
        <f t="shared" si="32"/>
        <v>2</v>
      </c>
      <c r="L99">
        <f t="shared" si="33"/>
        <v>93</v>
      </c>
      <c r="M99">
        <f t="shared" si="34"/>
        <v>5.8125</v>
      </c>
      <c r="N99">
        <v>0</v>
      </c>
      <c r="O99">
        <v>1</v>
      </c>
      <c r="P99">
        <v>1</v>
      </c>
      <c r="Q99">
        <v>1</v>
      </c>
      <c r="R99">
        <f>'[1]EVS advEARS'!$E95</f>
        <v>1</v>
      </c>
      <c r="S99">
        <v>1</v>
      </c>
      <c r="T99">
        <f t="shared" si="24"/>
        <v>1</v>
      </c>
      <c r="U99">
        <f>'[1]EVS advEARS'!$F95</f>
        <v>1</v>
      </c>
      <c r="V99">
        <v>1</v>
      </c>
      <c r="W99">
        <f t="shared" si="25"/>
        <v>1</v>
      </c>
      <c r="X99">
        <f t="shared" si="26"/>
        <v>1</v>
      </c>
      <c r="Y99">
        <f>'[1]EVS advEARS'!$D95</f>
        <v>1</v>
      </c>
      <c r="Z99">
        <f>'[1]EVS advEARS'!$G95</f>
        <v>1</v>
      </c>
      <c r="AA99">
        <f>'[1]EVS advEARS'!$H95</f>
        <v>1</v>
      </c>
      <c r="AB99">
        <f>'[1]EVS advEARS'!$I95</f>
        <v>1</v>
      </c>
      <c r="AC99">
        <v>1</v>
      </c>
      <c r="AD99">
        <f>'[1]EVS advEARS'!$J95</f>
        <v>1</v>
      </c>
      <c r="AE99">
        <v>1</v>
      </c>
      <c r="AF99">
        <f t="shared" si="35"/>
        <v>4</v>
      </c>
      <c r="AG99">
        <f>'[1]EVS advEARS'!$K95</f>
        <v>1</v>
      </c>
      <c r="AH99">
        <f t="shared" si="27"/>
        <v>1</v>
      </c>
      <c r="AI99">
        <f>'[1]EVS advEARS'!$L95</f>
        <v>1</v>
      </c>
      <c r="AJ99">
        <v>1</v>
      </c>
      <c r="AK99">
        <f t="shared" si="41"/>
        <v>0</v>
      </c>
      <c r="AL99">
        <v>0</v>
      </c>
      <c r="AM99">
        <f>'[1]EVS advEARS'!$M95</f>
        <v>1</v>
      </c>
      <c r="AN99">
        <v>1</v>
      </c>
      <c r="AO99">
        <f>'[1]EVS advEARS'!$N95</f>
        <v>1</v>
      </c>
      <c r="AP99">
        <v>1</v>
      </c>
      <c r="AQ99">
        <v>1</v>
      </c>
      <c r="AR99">
        <v>1</v>
      </c>
      <c r="AS99">
        <f>'[1]EVS advEARS'!$O95</f>
        <v>1</v>
      </c>
      <c r="AT99">
        <v>1</v>
      </c>
      <c r="AU99">
        <f t="shared" si="36"/>
        <v>21.395000000000021</v>
      </c>
      <c r="AV99">
        <f t="shared" si="37"/>
        <v>14.250000000000004</v>
      </c>
      <c r="AW99">
        <f t="shared" si="23"/>
        <v>16.5275</v>
      </c>
      <c r="AX99">
        <f t="shared" si="38"/>
        <v>13.946874999999999</v>
      </c>
      <c r="AY99" s="19">
        <v>1</v>
      </c>
      <c r="AZ99">
        <v>1</v>
      </c>
      <c r="BA99">
        <v>1</v>
      </c>
      <c r="BG99">
        <f t="shared" si="39"/>
        <v>250</v>
      </c>
      <c r="BH99" s="10">
        <f t="shared" si="40"/>
        <v>5.5555555555555558E-5</v>
      </c>
    </row>
    <row r="100" spans="1:60" ht="43.5">
      <c r="A100">
        <v>65</v>
      </c>
      <c r="B100" s="1" t="s">
        <v>1172</v>
      </c>
      <c r="C100" s="16" t="s">
        <v>146</v>
      </c>
      <c r="D100">
        <v>1</v>
      </c>
      <c r="E100">
        <v>1</v>
      </c>
      <c r="F100">
        <f t="shared" si="29"/>
        <v>1</v>
      </c>
      <c r="G100">
        <f t="shared" si="30"/>
        <v>16</v>
      </c>
      <c r="H100">
        <f t="shared" si="31"/>
        <v>16</v>
      </c>
      <c r="I100">
        <f t="shared" si="22"/>
        <v>69</v>
      </c>
      <c r="J100">
        <f>'[1]EVS advEARS'!$C96</f>
        <v>25</v>
      </c>
      <c r="K100">
        <f t="shared" si="32"/>
        <v>1.5625</v>
      </c>
      <c r="L100">
        <f t="shared" si="33"/>
        <v>68</v>
      </c>
      <c r="M100">
        <f t="shared" si="34"/>
        <v>4.25</v>
      </c>
      <c r="N100">
        <v>1</v>
      </c>
      <c r="O100">
        <v>1</v>
      </c>
      <c r="P100">
        <v>1</v>
      </c>
      <c r="Q100">
        <v>1</v>
      </c>
      <c r="R100">
        <f>'[1]EVS advEARS'!$E96</f>
        <v>1</v>
      </c>
      <c r="S100">
        <v>1</v>
      </c>
      <c r="T100">
        <f t="shared" si="24"/>
        <v>1</v>
      </c>
      <c r="U100">
        <f>'[1]EVS advEARS'!$F96</f>
        <v>1</v>
      </c>
      <c r="V100">
        <v>1</v>
      </c>
      <c r="W100">
        <f t="shared" si="25"/>
        <v>1</v>
      </c>
      <c r="X100">
        <f t="shared" si="26"/>
        <v>1</v>
      </c>
      <c r="Y100">
        <f>'[1]EVS advEARS'!$D96</f>
        <v>0</v>
      </c>
      <c r="Z100">
        <f>'[1]EVS advEARS'!$G96</f>
        <v>1</v>
      </c>
      <c r="AA100">
        <f>'[1]EVS advEARS'!$H96</f>
        <v>1</v>
      </c>
      <c r="AB100">
        <f>'[1]EVS advEARS'!$I96</f>
        <v>1</v>
      </c>
      <c r="AC100">
        <v>1</v>
      </c>
      <c r="AD100">
        <f>'[1]EVS advEARS'!$J96</f>
        <v>0</v>
      </c>
      <c r="AE100">
        <v>1</v>
      </c>
      <c r="AF100">
        <f t="shared" si="35"/>
        <v>1</v>
      </c>
      <c r="AG100">
        <f>'[1]EVS advEARS'!$K96</f>
        <v>1</v>
      </c>
      <c r="AH100">
        <f t="shared" si="27"/>
        <v>1</v>
      </c>
      <c r="AI100">
        <f>'[1]EVS advEARS'!$L96</f>
        <v>1</v>
      </c>
      <c r="AJ100">
        <v>1</v>
      </c>
      <c r="AK100">
        <f t="shared" si="41"/>
        <v>1</v>
      </c>
      <c r="AL100">
        <v>1</v>
      </c>
      <c r="AM100">
        <f>'[1]EVS advEARS'!$M96</f>
        <v>0</v>
      </c>
      <c r="AN100">
        <v>1</v>
      </c>
      <c r="AO100">
        <f>'[1]EVS advEARS'!$N96</f>
        <v>1</v>
      </c>
      <c r="AP100">
        <v>1</v>
      </c>
      <c r="AQ100">
        <v>1</v>
      </c>
      <c r="AR100">
        <v>1</v>
      </c>
      <c r="AS100">
        <f>'[1]EVS advEARS'!$O96</f>
        <v>1</v>
      </c>
      <c r="AT100">
        <v>1</v>
      </c>
      <c r="AU100">
        <f t="shared" si="36"/>
        <v>58.407500000000013</v>
      </c>
      <c r="AV100">
        <f t="shared" si="37"/>
        <v>9.0875000000000021</v>
      </c>
      <c r="AW100">
        <f t="shared" si="23"/>
        <v>7.3399999999999963</v>
      </c>
      <c r="AX100">
        <f t="shared" si="38"/>
        <v>6.5874999999999986</v>
      </c>
      <c r="AY100" s="19">
        <v>1</v>
      </c>
      <c r="AZ100">
        <v>1</v>
      </c>
      <c r="BA100">
        <v>1</v>
      </c>
      <c r="BG100">
        <f t="shared" si="39"/>
        <v>62.5</v>
      </c>
      <c r="BH100" s="10">
        <f t="shared" si="40"/>
        <v>5.5555555555555558E-5</v>
      </c>
    </row>
    <row r="101" spans="1:60" ht="72.5">
      <c r="A101" t="s">
        <v>1057</v>
      </c>
      <c r="B101" s="1" t="s">
        <v>1173</v>
      </c>
      <c r="C101" s="16" t="s">
        <v>146</v>
      </c>
      <c r="D101">
        <v>1</v>
      </c>
      <c r="E101">
        <v>1</v>
      </c>
      <c r="F101">
        <f t="shared" si="29"/>
        <v>1</v>
      </c>
      <c r="G101">
        <f t="shared" si="30"/>
        <v>25</v>
      </c>
      <c r="H101">
        <f t="shared" si="31"/>
        <v>25</v>
      </c>
      <c r="I101">
        <f t="shared" si="22"/>
        <v>139</v>
      </c>
      <c r="J101">
        <f>'[1]EVS advEARS'!$C97</f>
        <v>44</v>
      </c>
      <c r="K101">
        <f t="shared" si="32"/>
        <v>1.76</v>
      </c>
      <c r="L101">
        <f t="shared" si="33"/>
        <v>134</v>
      </c>
      <c r="M101">
        <f t="shared" si="34"/>
        <v>5.36</v>
      </c>
      <c r="N101">
        <v>0</v>
      </c>
      <c r="O101">
        <v>1</v>
      </c>
      <c r="P101">
        <v>0</v>
      </c>
      <c r="Q101">
        <v>0</v>
      </c>
      <c r="R101">
        <f>'[1]EVS advEARS'!$E97</f>
        <v>1</v>
      </c>
      <c r="S101">
        <v>1</v>
      </c>
      <c r="T101">
        <f t="shared" si="24"/>
        <v>0</v>
      </c>
      <c r="U101">
        <f>'[1]EVS advEARS'!$F97</f>
        <v>1</v>
      </c>
      <c r="V101">
        <v>1</v>
      </c>
      <c r="W101">
        <f t="shared" si="25"/>
        <v>0</v>
      </c>
      <c r="X101">
        <f t="shared" si="26"/>
        <v>1</v>
      </c>
      <c r="Y101">
        <f>'[1]EVS advEARS'!$D97</f>
        <v>1</v>
      </c>
      <c r="Z101">
        <f>'[1]EVS advEARS'!$G97</f>
        <v>1</v>
      </c>
      <c r="AA101">
        <f>'[1]EVS advEARS'!$H97</f>
        <v>1</v>
      </c>
      <c r="AB101">
        <f>'[1]EVS advEARS'!$I97</f>
        <v>1</v>
      </c>
      <c r="AC101">
        <v>1</v>
      </c>
      <c r="AD101">
        <f>'[1]EVS advEARS'!$J97</f>
        <v>1</v>
      </c>
      <c r="AE101">
        <v>1</v>
      </c>
      <c r="AF101">
        <f t="shared" si="35"/>
        <v>5</v>
      </c>
      <c r="AG101">
        <f>'[1]EVS advEARS'!$K97</f>
        <v>1</v>
      </c>
      <c r="AH101">
        <f t="shared" si="27"/>
        <v>1</v>
      </c>
      <c r="AI101">
        <f>'[1]EVS advEARS'!$L97</f>
        <v>0</v>
      </c>
      <c r="AJ101">
        <v>1</v>
      </c>
      <c r="AK101">
        <f t="shared" si="41"/>
        <v>0</v>
      </c>
      <c r="AL101">
        <v>1</v>
      </c>
      <c r="AM101">
        <f>'[1]EVS advEARS'!$M97</f>
        <v>1</v>
      </c>
      <c r="AN101">
        <v>1</v>
      </c>
      <c r="AO101">
        <f>'[1]EVS advEARS'!$N97</f>
        <v>1</v>
      </c>
      <c r="AP101">
        <v>1</v>
      </c>
      <c r="AQ101">
        <v>1</v>
      </c>
      <c r="AR101">
        <v>1</v>
      </c>
      <c r="AS101">
        <f>'[1]EVS advEARS'!$O97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43.5">
      <c r="A102" t="s">
        <v>1059</v>
      </c>
      <c r="B102" s="1" t="s">
        <v>1321</v>
      </c>
      <c r="C102" s="2" t="s">
        <v>166</v>
      </c>
      <c r="D102">
        <v>1</v>
      </c>
      <c r="E102">
        <v>1</v>
      </c>
      <c r="F102">
        <f t="shared" si="29"/>
        <v>1</v>
      </c>
      <c r="G102">
        <f t="shared" si="30"/>
        <v>18</v>
      </c>
      <c r="H102">
        <f t="shared" si="31"/>
        <v>18</v>
      </c>
      <c r="I102">
        <f t="shared" si="22"/>
        <v>84</v>
      </c>
      <c r="J102">
        <f>'[1]EVS advEARS'!$C98</f>
        <v>29</v>
      </c>
      <c r="K102">
        <f t="shared" si="32"/>
        <v>1.6111111111111112</v>
      </c>
      <c r="L102">
        <f t="shared" si="33"/>
        <v>82</v>
      </c>
      <c r="M102">
        <f t="shared" si="34"/>
        <v>4.5555555555555554</v>
      </c>
      <c r="N102">
        <v>1</v>
      </c>
      <c r="O102">
        <v>1</v>
      </c>
      <c r="P102">
        <v>1</v>
      </c>
      <c r="Q102">
        <v>1</v>
      </c>
      <c r="R102">
        <f>'[1]EVS advEARS'!$E98</f>
        <v>1</v>
      </c>
      <c r="S102">
        <v>1</v>
      </c>
      <c r="T102">
        <f t="shared" si="24"/>
        <v>1</v>
      </c>
      <c r="U102">
        <f>'[1]EVS advEARS'!$F98</f>
        <v>1</v>
      </c>
      <c r="V102">
        <v>1</v>
      </c>
      <c r="W102">
        <f t="shared" si="25"/>
        <v>1</v>
      </c>
      <c r="X102">
        <f t="shared" si="26"/>
        <v>1</v>
      </c>
      <c r="Y102">
        <f>'[1]EVS advEARS'!$D98</f>
        <v>0</v>
      </c>
      <c r="Z102">
        <f>'[1]EVS advEARS'!$G98</f>
        <v>1</v>
      </c>
      <c r="AA102">
        <f>'[1]EVS advEARS'!$H98</f>
        <v>1</v>
      </c>
      <c r="AB102">
        <f>'[1]EVS advEARS'!$I98</f>
        <v>1</v>
      </c>
      <c r="AC102">
        <v>1</v>
      </c>
      <c r="AD102">
        <f>'[1]EVS advEARS'!$J98</f>
        <v>1</v>
      </c>
      <c r="AE102">
        <v>1</v>
      </c>
      <c r="AF102">
        <f t="shared" si="35"/>
        <v>2</v>
      </c>
      <c r="AG102">
        <f>'[1]EVS advEARS'!$K98</f>
        <v>1</v>
      </c>
      <c r="AH102">
        <f t="shared" si="27"/>
        <v>1</v>
      </c>
      <c r="AI102">
        <f>'[1]EVS advEARS'!$L98</f>
        <v>1</v>
      </c>
      <c r="AJ102">
        <v>1</v>
      </c>
      <c r="AK102">
        <f t="shared" si="41"/>
        <v>1</v>
      </c>
      <c r="AL102">
        <v>1</v>
      </c>
      <c r="AM102">
        <f>'[1]EVS advEARS'!$M98</f>
        <v>1</v>
      </c>
      <c r="AN102">
        <v>1</v>
      </c>
      <c r="AO102">
        <f>'[1]EVS advEARS'!$N98</f>
        <v>1</v>
      </c>
      <c r="AP102">
        <v>1</v>
      </c>
      <c r="AQ102">
        <v>1</v>
      </c>
      <c r="AR102">
        <v>1</v>
      </c>
      <c r="AS102">
        <f>'[1]EVS advEARS'!$O98</f>
        <v>1</v>
      </c>
      <c r="AT102">
        <v>1</v>
      </c>
      <c r="AU102">
        <f t="shared" si="36"/>
        <v>52.265000000000029</v>
      </c>
      <c r="AV102">
        <f t="shared" si="37"/>
        <v>10.441111111111113</v>
      </c>
      <c r="AW102">
        <f t="shared" si="23"/>
        <v>9.3422222222222189</v>
      </c>
      <c r="AX102">
        <f t="shared" si="38"/>
        <v>9.0266666666666673</v>
      </c>
      <c r="AY102" s="19">
        <v>1</v>
      </c>
      <c r="AZ102">
        <v>1</v>
      </c>
      <c r="BA102">
        <v>1</v>
      </c>
      <c r="BG102">
        <f t="shared" si="39"/>
        <v>111.1111111111111</v>
      </c>
      <c r="BH102" s="10">
        <f t="shared" si="40"/>
        <v>6.2500000000000001E-5</v>
      </c>
    </row>
    <row r="103" spans="1:60" ht="29">
      <c r="A103">
        <v>66</v>
      </c>
      <c r="B103" s="1" t="s">
        <v>1175</v>
      </c>
      <c r="C103" s="16" t="s">
        <v>146</v>
      </c>
      <c r="D103">
        <v>1</v>
      </c>
      <c r="E103">
        <v>1</v>
      </c>
      <c r="F103">
        <f t="shared" si="29"/>
        <v>1</v>
      </c>
      <c r="G103">
        <f t="shared" si="30"/>
        <v>10</v>
      </c>
      <c r="H103">
        <f t="shared" si="31"/>
        <v>10</v>
      </c>
      <c r="I103">
        <f t="shared" si="22"/>
        <v>51</v>
      </c>
      <c r="J103">
        <f>'[1]EVS advEARS'!$C99</f>
        <v>17</v>
      </c>
      <c r="K103">
        <f t="shared" si="32"/>
        <v>1.7</v>
      </c>
      <c r="L103">
        <f t="shared" si="33"/>
        <v>50</v>
      </c>
      <c r="M103">
        <f t="shared" si="34"/>
        <v>5</v>
      </c>
      <c r="N103">
        <v>0</v>
      </c>
      <c r="O103">
        <v>1</v>
      </c>
      <c r="P103">
        <v>1</v>
      </c>
      <c r="Q103">
        <v>1</v>
      </c>
      <c r="R103">
        <f>'[1]EVS advEARS'!$E99</f>
        <v>1</v>
      </c>
      <c r="S103">
        <v>1</v>
      </c>
      <c r="T103">
        <f t="shared" si="24"/>
        <v>1</v>
      </c>
      <c r="U103">
        <f>'[1]EVS advEARS'!$F99</f>
        <v>1</v>
      </c>
      <c r="V103">
        <v>1</v>
      </c>
      <c r="W103">
        <f t="shared" si="25"/>
        <v>1</v>
      </c>
      <c r="X103">
        <f t="shared" si="26"/>
        <v>1</v>
      </c>
      <c r="Y103">
        <f>'[1]EVS advEARS'!$D99</f>
        <v>1</v>
      </c>
      <c r="Z103">
        <f>'[1]EVS advEARS'!$G99</f>
        <v>1</v>
      </c>
      <c r="AA103">
        <f>'[1]EVS advEARS'!$H99</f>
        <v>1</v>
      </c>
      <c r="AB103">
        <f>'[1]EVS advEARS'!$I99</f>
        <v>1</v>
      </c>
      <c r="AC103">
        <v>1</v>
      </c>
      <c r="AD103">
        <f>'[1]EVS advEARS'!$J99</f>
        <v>1</v>
      </c>
      <c r="AE103">
        <v>1</v>
      </c>
      <c r="AF103">
        <f t="shared" si="35"/>
        <v>1</v>
      </c>
      <c r="AG103">
        <f>'[1]EVS advEARS'!$K99</f>
        <v>1</v>
      </c>
      <c r="AH103">
        <f t="shared" si="27"/>
        <v>1</v>
      </c>
      <c r="AI103">
        <f>'[1]EVS advEARS'!$L99</f>
        <v>1</v>
      </c>
      <c r="AJ103">
        <v>1</v>
      </c>
      <c r="AK103">
        <f t="shared" si="41"/>
        <v>1</v>
      </c>
      <c r="AL103">
        <v>1</v>
      </c>
      <c r="AM103">
        <f>'[1]EVS advEARS'!$M99</f>
        <v>1</v>
      </c>
      <c r="AN103">
        <v>1</v>
      </c>
      <c r="AO103">
        <f>'[1]EVS advEARS'!$N99</f>
        <v>1</v>
      </c>
      <c r="AP103">
        <v>1</v>
      </c>
      <c r="AQ103">
        <v>1</v>
      </c>
      <c r="AR103">
        <v>1</v>
      </c>
      <c r="AS103">
        <f>'[1]EVS advEARS'!$O99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29">
      <c r="A104">
        <v>67</v>
      </c>
      <c r="B104" s="1" t="s">
        <v>1176</v>
      </c>
      <c r="C104" s="16" t="s">
        <v>146</v>
      </c>
      <c r="D104">
        <v>1</v>
      </c>
      <c r="E104">
        <v>1</v>
      </c>
      <c r="F104">
        <f t="shared" si="29"/>
        <v>1</v>
      </c>
      <c r="G104">
        <f t="shared" si="30"/>
        <v>10</v>
      </c>
      <c r="H104">
        <f t="shared" si="31"/>
        <v>10</v>
      </c>
      <c r="I104">
        <f t="shared" si="22"/>
        <v>50</v>
      </c>
      <c r="J104">
        <f>'[1]EVS advEARS'!$C100</f>
        <v>18</v>
      </c>
      <c r="K104">
        <f t="shared" si="32"/>
        <v>1.8</v>
      </c>
      <c r="L104">
        <f t="shared" si="33"/>
        <v>49</v>
      </c>
      <c r="M104">
        <f t="shared" si="34"/>
        <v>4.9000000000000004</v>
      </c>
      <c r="N104">
        <v>0</v>
      </c>
      <c r="O104">
        <v>1</v>
      </c>
      <c r="P104">
        <v>1</v>
      </c>
      <c r="Q104">
        <v>1</v>
      </c>
      <c r="R104">
        <f>'[1]EVS advEARS'!$E100</f>
        <v>1</v>
      </c>
      <c r="S104">
        <v>1</v>
      </c>
      <c r="T104">
        <f t="shared" si="24"/>
        <v>1</v>
      </c>
      <c r="U104">
        <f>'[1]EVS advEARS'!$F100</f>
        <v>1</v>
      </c>
      <c r="V104">
        <v>1</v>
      </c>
      <c r="W104">
        <f t="shared" si="25"/>
        <v>1</v>
      </c>
      <c r="X104">
        <f t="shared" si="26"/>
        <v>1</v>
      </c>
      <c r="Y104">
        <f>'[1]EVS advEARS'!$D100</f>
        <v>0</v>
      </c>
      <c r="Z104">
        <f>'[1]EVS advEARS'!$G100</f>
        <v>1</v>
      </c>
      <c r="AA104">
        <f>'[1]EVS advEARS'!$H100</f>
        <v>1</v>
      </c>
      <c r="AB104">
        <f>'[1]EVS advEARS'!$I100</f>
        <v>1</v>
      </c>
      <c r="AC104">
        <v>1</v>
      </c>
      <c r="AD104">
        <f>'[1]EVS advEARS'!$J100</f>
        <v>1</v>
      </c>
      <c r="AE104">
        <v>1</v>
      </c>
      <c r="AF104">
        <f t="shared" si="35"/>
        <v>1</v>
      </c>
      <c r="AG104">
        <f>'[1]EVS advEARS'!$K100</f>
        <v>1</v>
      </c>
      <c r="AH104">
        <f t="shared" si="27"/>
        <v>1</v>
      </c>
      <c r="AI104">
        <f>'[1]EVS advEARS'!$L100</f>
        <v>1</v>
      </c>
      <c r="AJ104">
        <v>1</v>
      </c>
      <c r="AK104">
        <f t="shared" si="41"/>
        <v>1</v>
      </c>
      <c r="AL104">
        <v>1</v>
      </c>
      <c r="AM104">
        <f>'[1]EVS advEARS'!$M100</f>
        <v>1</v>
      </c>
      <c r="AN104">
        <v>1</v>
      </c>
      <c r="AO104">
        <f>'[1]EVS advEARS'!$N100</f>
        <v>1</v>
      </c>
      <c r="AP104">
        <v>1</v>
      </c>
      <c r="AQ104">
        <v>1</v>
      </c>
      <c r="AR104">
        <v>1</v>
      </c>
      <c r="AS104">
        <f>'[1]EVS advEARS'!$O100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29">
      <c r="A105">
        <v>68</v>
      </c>
      <c r="B105" s="1" t="s">
        <v>1271</v>
      </c>
      <c r="C105" s="16" t="s">
        <v>146</v>
      </c>
      <c r="D105">
        <v>1</v>
      </c>
      <c r="E105">
        <v>1</v>
      </c>
      <c r="F105">
        <f t="shared" si="29"/>
        <v>1</v>
      </c>
      <c r="G105">
        <f t="shared" si="30"/>
        <v>10</v>
      </c>
      <c r="H105">
        <f t="shared" si="31"/>
        <v>10</v>
      </c>
      <c r="I105">
        <f t="shared" si="22"/>
        <v>49</v>
      </c>
      <c r="J105">
        <f>'[1]EVS advEARS'!$C101</f>
        <v>18</v>
      </c>
      <c r="K105">
        <f t="shared" si="32"/>
        <v>1.8</v>
      </c>
      <c r="L105">
        <f t="shared" si="33"/>
        <v>48</v>
      </c>
      <c r="M105">
        <f t="shared" si="34"/>
        <v>4.8</v>
      </c>
      <c r="N105">
        <v>0</v>
      </c>
      <c r="O105">
        <v>1</v>
      </c>
      <c r="P105">
        <v>1</v>
      </c>
      <c r="Q105">
        <v>1</v>
      </c>
      <c r="R105">
        <f>'[1]EVS advEARS'!$E101</f>
        <v>1</v>
      </c>
      <c r="S105">
        <v>1</v>
      </c>
      <c r="T105">
        <f t="shared" si="24"/>
        <v>1</v>
      </c>
      <c r="U105">
        <f>'[1]EVS advEARS'!$F101</f>
        <v>1</v>
      </c>
      <c r="V105">
        <v>1</v>
      </c>
      <c r="W105">
        <f t="shared" si="25"/>
        <v>1</v>
      </c>
      <c r="X105">
        <f t="shared" si="26"/>
        <v>1</v>
      </c>
      <c r="Y105">
        <f>'[1]EVS advEARS'!$D101</f>
        <v>0</v>
      </c>
      <c r="Z105">
        <f>'[1]EVS advEARS'!$G101</f>
        <v>1</v>
      </c>
      <c r="AA105">
        <f>'[1]EVS advEARS'!$H101</f>
        <v>1</v>
      </c>
      <c r="AB105">
        <f>'[1]EVS advEARS'!$I101</f>
        <v>1</v>
      </c>
      <c r="AC105">
        <v>1</v>
      </c>
      <c r="AD105">
        <f>'[1]EVS advEARS'!$J101</f>
        <v>1</v>
      </c>
      <c r="AE105">
        <v>1</v>
      </c>
      <c r="AF105">
        <f t="shared" si="35"/>
        <v>1</v>
      </c>
      <c r="AG105">
        <f>'[1]EVS advEARS'!$K101</f>
        <v>1</v>
      </c>
      <c r="AH105">
        <f t="shared" si="27"/>
        <v>1</v>
      </c>
      <c r="AI105">
        <f>'[1]EVS advEARS'!$L101</f>
        <v>1</v>
      </c>
      <c r="AJ105">
        <v>1</v>
      </c>
      <c r="AK105">
        <f t="shared" si="41"/>
        <v>1</v>
      </c>
      <c r="AL105">
        <v>1</v>
      </c>
      <c r="AM105">
        <f>'[1]EVS advEARS'!$M101</f>
        <v>1</v>
      </c>
      <c r="AN105">
        <v>1</v>
      </c>
      <c r="AO105">
        <f>'[1]EVS advEARS'!$N101</f>
        <v>1</v>
      </c>
      <c r="AP105">
        <v>1</v>
      </c>
      <c r="AQ105">
        <v>1</v>
      </c>
      <c r="AR105">
        <v>1</v>
      </c>
      <c r="AS105">
        <f>'[1]EVS advEARS'!$O101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87">
      <c r="A106">
        <v>69</v>
      </c>
      <c r="B106" s="1" t="s">
        <v>1178</v>
      </c>
      <c r="C106" s="16" t="s">
        <v>146</v>
      </c>
      <c r="D106">
        <v>1</v>
      </c>
      <c r="E106">
        <v>1</v>
      </c>
      <c r="F106">
        <f t="shared" si="29"/>
        <v>1</v>
      </c>
      <c r="G106">
        <f t="shared" si="30"/>
        <v>33</v>
      </c>
      <c r="H106">
        <f t="shared" si="31"/>
        <v>33</v>
      </c>
      <c r="I106">
        <f t="shared" si="22"/>
        <v>177</v>
      </c>
      <c r="J106">
        <f>'[1]EVS advEARS'!$C102</f>
        <v>54</v>
      </c>
      <c r="K106">
        <f t="shared" si="32"/>
        <v>1.6363636363636365</v>
      </c>
      <c r="L106">
        <f t="shared" si="33"/>
        <v>167</v>
      </c>
      <c r="M106">
        <f t="shared" si="34"/>
        <v>5.0606060606060606</v>
      </c>
      <c r="N106">
        <v>0</v>
      </c>
      <c r="O106">
        <v>1</v>
      </c>
      <c r="P106">
        <v>1</v>
      </c>
      <c r="Q106">
        <v>1</v>
      </c>
      <c r="R106">
        <f>'[1]EVS advEARS'!$E102</f>
        <v>0</v>
      </c>
      <c r="S106">
        <v>1</v>
      </c>
      <c r="T106">
        <f t="shared" si="24"/>
        <v>0</v>
      </c>
      <c r="U106">
        <f>'[1]EVS advEARS'!$F102</f>
        <v>1</v>
      </c>
      <c r="V106">
        <v>1</v>
      </c>
      <c r="W106">
        <f t="shared" si="25"/>
        <v>0</v>
      </c>
      <c r="X106">
        <f t="shared" si="26"/>
        <v>1</v>
      </c>
      <c r="Y106">
        <f>'[1]EVS advEARS'!$D102</f>
        <v>1</v>
      </c>
      <c r="Z106">
        <f>'[1]EVS advEARS'!$G102</f>
        <v>1</v>
      </c>
      <c r="AA106">
        <f>'[1]EVS advEARS'!$H102</f>
        <v>1</v>
      </c>
      <c r="AB106">
        <f>'[1]EVS advEARS'!$I102</f>
        <v>1</v>
      </c>
      <c r="AC106">
        <v>1</v>
      </c>
      <c r="AD106">
        <f>'[1]EVS advEARS'!$J102</f>
        <v>1</v>
      </c>
      <c r="AE106">
        <v>1</v>
      </c>
      <c r="AF106">
        <f t="shared" si="35"/>
        <v>10</v>
      </c>
      <c r="AG106">
        <f>'[1]EVS advEARS'!$K102</f>
        <v>1</v>
      </c>
      <c r="AH106">
        <f t="shared" si="27"/>
        <v>1</v>
      </c>
      <c r="AI106">
        <f>'[1]EVS advEARS'!$L102</f>
        <v>0</v>
      </c>
      <c r="AJ106">
        <v>0</v>
      </c>
      <c r="AK106">
        <f t="shared" si="41"/>
        <v>0</v>
      </c>
      <c r="AL106">
        <v>1</v>
      </c>
      <c r="AM106">
        <f>'[1]EVS advEARS'!$M102</f>
        <v>0</v>
      </c>
      <c r="AN106">
        <v>1</v>
      </c>
      <c r="AO106">
        <f>'[1]EVS advEARS'!$N102</f>
        <v>1</v>
      </c>
      <c r="AP106">
        <v>1</v>
      </c>
      <c r="AQ106">
        <v>1</v>
      </c>
      <c r="AR106">
        <v>1</v>
      </c>
      <c r="AS106">
        <f>'[1]EVS advEARS'!$O102</f>
        <v>1</v>
      </c>
      <c r="AT106">
        <v>1</v>
      </c>
      <c r="AU106">
        <f t="shared" si="36"/>
        <v>34.903636363636373</v>
      </c>
      <c r="AV106">
        <f t="shared" si="37"/>
        <v>16.589090909090917</v>
      </c>
      <c r="AW106">
        <f t="shared" si="23"/>
        <v>13.059393939393939</v>
      </c>
      <c r="AX106">
        <f t="shared" si="38"/>
        <v>18.905454545454546</v>
      </c>
      <c r="AY106" s="19">
        <v>1</v>
      </c>
      <c r="AZ106">
        <v>1</v>
      </c>
      <c r="BA106">
        <v>1</v>
      </c>
      <c r="BG106">
        <f t="shared" si="39"/>
        <v>303.03030303030306</v>
      </c>
      <c r="BH106" s="10">
        <f t="shared" si="40"/>
        <v>1.1458333333333333E-4</v>
      </c>
    </row>
    <row r="107" spans="1:60" ht="43.5">
      <c r="A107">
        <v>70</v>
      </c>
      <c r="B107" s="1" t="s">
        <v>1179</v>
      </c>
      <c r="C107" s="16" t="s">
        <v>146</v>
      </c>
      <c r="D107">
        <v>1</v>
      </c>
      <c r="E107">
        <v>1</v>
      </c>
      <c r="F107">
        <f t="shared" si="29"/>
        <v>1</v>
      </c>
      <c r="G107">
        <f t="shared" si="30"/>
        <v>14</v>
      </c>
      <c r="H107">
        <f t="shared" si="31"/>
        <v>14</v>
      </c>
      <c r="I107">
        <f t="shared" si="22"/>
        <v>82</v>
      </c>
      <c r="J107">
        <f>'[1]EVS advEARS'!$C103</f>
        <v>27</v>
      </c>
      <c r="K107">
        <f t="shared" si="32"/>
        <v>1.9285714285714286</v>
      </c>
      <c r="L107">
        <f t="shared" si="33"/>
        <v>81</v>
      </c>
      <c r="M107">
        <f t="shared" si="34"/>
        <v>5.7857142857142856</v>
      </c>
      <c r="N107">
        <v>1</v>
      </c>
      <c r="O107">
        <v>1</v>
      </c>
      <c r="P107">
        <v>1</v>
      </c>
      <c r="Q107">
        <v>1</v>
      </c>
      <c r="R107">
        <f>'[1]EVS advEARS'!$E103</f>
        <v>0</v>
      </c>
      <c r="S107">
        <v>1</v>
      </c>
      <c r="T107">
        <f t="shared" si="24"/>
        <v>0</v>
      </c>
      <c r="U107">
        <f>'[1]EVS advEARS'!$F103</f>
        <v>1</v>
      </c>
      <c r="V107">
        <v>1</v>
      </c>
      <c r="W107">
        <f t="shared" si="25"/>
        <v>0</v>
      </c>
      <c r="X107">
        <f t="shared" si="26"/>
        <v>1</v>
      </c>
      <c r="Y107">
        <f>'[1]EVS advEARS'!$D103</f>
        <v>1</v>
      </c>
      <c r="Z107">
        <f>'[1]EVS advEARS'!$G103</f>
        <v>1</v>
      </c>
      <c r="AA107">
        <f>'[1]EVS advEARS'!$H103</f>
        <v>1</v>
      </c>
      <c r="AB107">
        <f>'[1]EVS advEARS'!$I103</f>
        <v>1</v>
      </c>
      <c r="AC107">
        <v>1</v>
      </c>
      <c r="AD107">
        <f>'[1]EVS advEARS'!$J103</f>
        <v>1</v>
      </c>
      <c r="AE107">
        <v>1</v>
      </c>
      <c r="AF107">
        <f t="shared" si="35"/>
        <v>1</v>
      </c>
      <c r="AG107">
        <f>'[1]EVS advEARS'!$K103</f>
        <v>1</v>
      </c>
      <c r="AH107">
        <f t="shared" si="27"/>
        <v>1</v>
      </c>
      <c r="AI107">
        <f>'[1]EVS advEARS'!$L103</f>
        <v>0</v>
      </c>
      <c r="AJ107">
        <v>1</v>
      </c>
      <c r="AK107">
        <f t="shared" si="41"/>
        <v>1</v>
      </c>
      <c r="AL107">
        <v>1</v>
      </c>
      <c r="AM107">
        <f>'[1]EVS advEARS'!$M103</f>
        <v>0</v>
      </c>
      <c r="AN107">
        <v>1</v>
      </c>
      <c r="AO107">
        <f>'[1]EVS advEARS'!$N103</f>
        <v>1</v>
      </c>
      <c r="AP107">
        <v>1</v>
      </c>
      <c r="AQ107">
        <v>1</v>
      </c>
      <c r="AR107">
        <v>1</v>
      </c>
      <c r="AS107">
        <f>'[1]EVS advEARS'!$O103</f>
        <v>1</v>
      </c>
      <c r="AT107">
        <v>1</v>
      </c>
      <c r="AU107">
        <f t="shared" si="36"/>
        <v>29.467857142857163</v>
      </c>
      <c r="AV107">
        <f t="shared" si="37"/>
        <v>12.627142857142861</v>
      </c>
      <c r="AW107">
        <f t="shared" si="23"/>
        <v>16.105714285714289</v>
      </c>
      <c r="AX107">
        <f t="shared" si="38"/>
        <v>12.820714285714281</v>
      </c>
      <c r="AY107" s="19">
        <v>1</v>
      </c>
      <c r="AZ107">
        <v>1</v>
      </c>
      <c r="BA107">
        <v>1</v>
      </c>
      <c r="BG107">
        <f t="shared" si="39"/>
        <v>71.428571428571431</v>
      </c>
      <c r="BH107" s="10">
        <f t="shared" si="40"/>
        <v>4.8611111111111115E-5</v>
      </c>
    </row>
    <row r="108" spans="1:60" ht="58">
      <c r="A108">
        <v>71</v>
      </c>
      <c r="B108" s="1" t="s">
        <v>1180</v>
      </c>
      <c r="C108" s="16" t="s">
        <v>146</v>
      </c>
      <c r="D108">
        <v>1</v>
      </c>
      <c r="E108">
        <v>1</v>
      </c>
      <c r="F108">
        <f t="shared" si="29"/>
        <v>1</v>
      </c>
      <c r="G108">
        <f t="shared" si="30"/>
        <v>19</v>
      </c>
      <c r="H108">
        <f t="shared" si="31"/>
        <v>19</v>
      </c>
      <c r="I108">
        <f t="shared" si="22"/>
        <v>123</v>
      </c>
      <c r="J108">
        <f>'[1]EVS advEARS'!$C104</f>
        <v>44</v>
      </c>
      <c r="K108">
        <f t="shared" si="32"/>
        <v>2.3157894736842106</v>
      </c>
      <c r="L108">
        <f t="shared" si="33"/>
        <v>120</v>
      </c>
      <c r="M108">
        <f t="shared" si="34"/>
        <v>6.3157894736842106</v>
      </c>
      <c r="N108">
        <v>0</v>
      </c>
      <c r="O108">
        <v>1</v>
      </c>
      <c r="P108">
        <v>0</v>
      </c>
      <c r="Q108">
        <v>1</v>
      </c>
      <c r="R108">
        <f>'[1]EVS advEARS'!$E104</f>
        <v>0</v>
      </c>
      <c r="S108">
        <v>1</v>
      </c>
      <c r="T108">
        <f t="shared" si="24"/>
        <v>0</v>
      </c>
      <c r="U108">
        <f>'[1]EVS advEARS'!$F104</f>
        <v>1</v>
      </c>
      <c r="V108">
        <v>1</v>
      </c>
      <c r="W108">
        <f t="shared" si="25"/>
        <v>0</v>
      </c>
      <c r="X108">
        <f t="shared" si="26"/>
        <v>1</v>
      </c>
      <c r="Y108">
        <f>'[1]EVS advEARS'!$D104</f>
        <v>1</v>
      </c>
      <c r="Z108">
        <f>'[1]EVS advEARS'!$G104</f>
        <v>1</v>
      </c>
      <c r="AA108">
        <f>'[1]EVS advEARS'!$H104</f>
        <v>1</v>
      </c>
      <c r="AB108">
        <f>'[1]EVS advEARS'!$I104</f>
        <v>1</v>
      </c>
      <c r="AC108">
        <v>1</v>
      </c>
      <c r="AD108">
        <f>'[1]EVS advEARS'!$J104</f>
        <v>1</v>
      </c>
      <c r="AE108">
        <v>1</v>
      </c>
      <c r="AF108">
        <f t="shared" si="35"/>
        <v>3</v>
      </c>
      <c r="AG108">
        <f>'[1]EVS advEARS'!$K104</f>
        <v>1</v>
      </c>
      <c r="AH108">
        <f t="shared" si="27"/>
        <v>1</v>
      </c>
      <c r="AI108">
        <f>'[1]EVS advEARS'!$L104</f>
        <v>0</v>
      </c>
      <c r="AJ108">
        <v>1</v>
      </c>
      <c r="AK108">
        <f t="shared" si="41"/>
        <v>1</v>
      </c>
      <c r="AL108">
        <v>1</v>
      </c>
      <c r="AM108">
        <f>'[1]EVS advEARS'!$M104</f>
        <v>1</v>
      </c>
      <c r="AN108">
        <v>1</v>
      </c>
      <c r="AO108">
        <f>'[1]EVS advEARS'!$N104</f>
        <v>1</v>
      </c>
      <c r="AP108">
        <v>1</v>
      </c>
      <c r="AQ108">
        <v>1</v>
      </c>
      <c r="AR108">
        <v>1</v>
      </c>
      <c r="AS108">
        <f>'[1]EVS advEARS'!$O104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29">
      <c r="A109">
        <v>72</v>
      </c>
      <c r="B109" s="1" t="s">
        <v>1274</v>
      </c>
      <c r="C109" s="16" t="s">
        <v>146</v>
      </c>
      <c r="D109">
        <v>1</v>
      </c>
      <c r="E109">
        <v>1</v>
      </c>
      <c r="F109">
        <f t="shared" si="29"/>
        <v>1</v>
      </c>
      <c r="G109">
        <f t="shared" si="30"/>
        <v>13</v>
      </c>
      <c r="H109">
        <f t="shared" si="31"/>
        <v>13</v>
      </c>
      <c r="I109">
        <f t="shared" si="22"/>
        <v>54</v>
      </c>
      <c r="J109">
        <f>'[1]EVS advEARS'!$C105</f>
        <v>20</v>
      </c>
      <c r="K109">
        <f t="shared" si="32"/>
        <v>1.5384615384615385</v>
      </c>
      <c r="L109">
        <f t="shared" si="33"/>
        <v>53</v>
      </c>
      <c r="M109">
        <f t="shared" si="34"/>
        <v>4.0769230769230766</v>
      </c>
      <c r="N109">
        <v>0</v>
      </c>
      <c r="O109">
        <v>1</v>
      </c>
      <c r="P109">
        <v>1</v>
      </c>
      <c r="Q109">
        <v>1</v>
      </c>
      <c r="R109">
        <f>'[1]EVS advEARS'!$E105</f>
        <v>1</v>
      </c>
      <c r="S109">
        <v>1</v>
      </c>
      <c r="T109">
        <f t="shared" si="24"/>
        <v>1</v>
      </c>
      <c r="U109">
        <f>'[1]EVS advEARS'!$F105</f>
        <v>1</v>
      </c>
      <c r="V109">
        <v>1</v>
      </c>
      <c r="W109">
        <f t="shared" si="25"/>
        <v>1</v>
      </c>
      <c r="X109">
        <f t="shared" si="26"/>
        <v>1</v>
      </c>
      <c r="Y109">
        <f>'[1]EVS advEARS'!$D105</f>
        <v>0</v>
      </c>
      <c r="Z109">
        <f>'[1]EVS advEARS'!$G105</f>
        <v>1</v>
      </c>
      <c r="AA109">
        <f>'[1]EVS advEARS'!$H105</f>
        <v>1</v>
      </c>
      <c r="AB109">
        <f>'[1]EVS advEARS'!$I105</f>
        <v>1</v>
      </c>
      <c r="AC109">
        <v>1</v>
      </c>
      <c r="AD109">
        <f>'[1]EVS advEARS'!$J105</f>
        <v>1</v>
      </c>
      <c r="AE109">
        <v>1</v>
      </c>
      <c r="AF109">
        <f t="shared" si="35"/>
        <v>2</v>
      </c>
      <c r="AG109">
        <f>'[1]EVS advEARS'!$K105</f>
        <v>1</v>
      </c>
      <c r="AH109">
        <f t="shared" si="27"/>
        <v>1</v>
      </c>
      <c r="AI109">
        <f>'[1]EVS advEARS'!$L105</f>
        <v>0</v>
      </c>
      <c r="AJ109">
        <v>1</v>
      </c>
      <c r="AK109">
        <f t="shared" si="41"/>
        <v>1</v>
      </c>
      <c r="AL109">
        <v>1</v>
      </c>
      <c r="AM109">
        <f>'[1]EVS advEARS'!$M105</f>
        <v>1</v>
      </c>
      <c r="AN109">
        <v>0</v>
      </c>
      <c r="AO109">
        <f>'[1]EVS advEARS'!$N105</f>
        <v>1</v>
      </c>
      <c r="AP109">
        <v>1</v>
      </c>
      <c r="AQ109">
        <v>1</v>
      </c>
      <c r="AR109">
        <v>1</v>
      </c>
      <c r="AS109">
        <f>'[1]EVS advEARS'!$O105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0.5">
      <c r="A110">
        <v>73</v>
      </c>
      <c r="B110" s="1" t="s">
        <v>1275</v>
      </c>
      <c r="C110" s="16" t="s">
        <v>146</v>
      </c>
      <c r="D110">
        <v>1</v>
      </c>
      <c r="E110">
        <v>1</v>
      </c>
      <c r="F110">
        <f t="shared" si="29"/>
        <v>3</v>
      </c>
      <c r="G110">
        <f t="shared" si="30"/>
        <v>45</v>
      </c>
      <c r="H110">
        <f t="shared" si="31"/>
        <v>15</v>
      </c>
      <c r="I110">
        <f t="shared" si="22"/>
        <v>264</v>
      </c>
      <c r="J110">
        <f>'[1]EVS advEARS'!$C106</f>
        <v>87</v>
      </c>
      <c r="K110">
        <f t="shared" si="32"/>
        <v>1.9333333333333333</v>
      </c>
      <c r="L110">
        <f t="shared" si="33"/>
        <v>255</v>
      </c>
      <c r="M110">
        <f t="shared" si="34"/>
        <v>5.666666666666667</v>
      </c>
      <c r="N110">
        <v>1</v>
      </c>
      <c r="O110">
        <v>1</v>
      </c>
      <c r="P110">
        <v>1</v>
      </c>
      <c r="Q110">
        <v>1</v>
      </c>
      <c r="R110">
        <f>'[1]EVS advEARS'!$E106</f>
        <v>0</v>
      </c>
      <c r="S110">
        <v>1</v>
      </c>
      <c r="T110">
        <f t="shared" si="24"/>
        <v>0</v>
      </c>
      <c r="U110">
        <f>'[1]EVS advEARS'!$F106</f>
        <v>1</v>
      </c>
      <c r="V110">
        <v>1</v>
      </c>
      <c r="W110">
        <f t="shared" si="25"/>
        <v>0</v>
      </c>
      <c r="X110">
        <f t="shared" si="26"/>
        <v>1</v>
      </c>
      <c r="Y110">
        <f>'[1]EVS advEARS'!$D106</f>
        <v>1</v>
      </c>
      <c r="Z110">
        <f>'[1]EVS advEARS'!$G106</f>
        <v>1</v>
      </c>
      <c r="AA110">
        <f>'[1]EVS advEARS'!$H106</f>
        <v>1</v>
      </c>
      <c r="AB110">
        <f>'[1]EVS advEARS'!$I106</f>
        <v>1</v>
      </c>
      <c r="AC110">
        <v>1</v>
      </c>
      <c r="AD110">
        <f>'[1]EVS advEARS'!$J106</f>
        <v>1</v>
      </c>
      <c r="AE110">
        <v>1</v>
      </c>
      <c r="AF110">
        <f t="shared" si="35"/>
        <v>10</v>
      </c>
      <c r="AG110">
        <f>'[1]EVS advEARS'!$K106</f>
        <v>0</v>
      </c>
      <c r="AH110">
        <f t="shared" si="27"/>
        <v>0</v>
      </c>
      <c r="AI110">
        <f>'[1]EVS advEARS'!$L106</f>
        <v>1</v>
      </c>
      <c r="AJ110">
        <v>1</v>
      </c>
      <c r="AK110">
        <f t="shared" si="41"/>
        <v>1</v>
      </c>
      <c r="AL110">
        <v>1</v>
      </c>
      <c r="AM110">
        <f>'[1]EVS advEARS'!$M106</f>
        <v>0</v>
      </c>
      <c r="AN110">
        <v>1</v>
      </c>
      <c r="AO110">
        <f>'[1]EVS advEARS'!$N106</f>
        <v>1</v>
      </c>
      <c r="AP110">
        <v>1</v>
      </c>
      <c r="AQ110">
        <v>1</v>
      </c>
      <c r="AR110">
        <v>1</v>
      </c>
      <c r="AS110">
        <f>'[1]EVS advEARS'!$O106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58">
      <c r="A111">
        <v>74</v>
      </c>
      <c r="B111" s="1" t="s">
        <v>1276</v>
      </c>
      <c r="C111" s="16" t="s">
        <v>146</v>
      </c>
      <c r="D111">
        <v>1</v>
      </c>
      <c r="E111">
        <v>1</v>
      </c>
      <c r="F111">
        <f t="shared" si="29"/>
        <v>1</v>
      </c>
      <c r="G111">
        <f t="shared" si="30"/>
        <v>15</v>
      </c>
      <c r="H111">
        <f t="shared" si="31"/>
        <v>15</v>
      </c>
      <c r="I111">
        <f t="shared" si="22"/>
        <v>100</v>
      </c>
      <c r="J111">
        <f>'[1]EVS advEARS'!$C107</f>
        <v>32</v>
      </c>
      <c r="K111">
        <f t="shared" si="32"/>
        <v>2.1333333333333333</v>
      </c>
      <c r="L111">
        <f t="shared" si="33"/>
        <v>93</v>
      </c>
      <c r="M111">
        <f t="shared" si="34"/>
        <v>6.2</v>
      </c>
      <c r="N111">
        <v>1</v>
      </c>
      <c r="O111">
        <v>1</v>
      </c>
      <c r="P111">
        <v>1</v>
      </c>
      <c r="Q111">
        <v>1</v>
      </c>
      <c r="R111">
        <f>'[1]EVS advEARS'!$E107</f>
        <v>0</v>
      </c>
      <c r="S111">
        <v>1</v>
      </c>
      <c r="T111">
        <f t="shared" si="24"/>
        <v>0</v>
      </c>
      <c r="U111">
        <f>'[1]EVS advEARS'!$F107</f>
        <v>1</v>
      </c>
      <c r="V111">
        <v>1</v>
      </c>
      <c r="W111">
        <f t="shared" si="25"/>
        <v>0</v>
      </c>
      <c r="X111">
        <f t="shared" si="26"/>
        <v>1</v>
      </c>
      <c r="Y111">
        <f>'[1]EVS advEARS'!$D107</f>
        <v>1</v>
      </c>
      <c r="Z111">
        <f>'[1]EVS advEARS'!$G107</f>
        <v>1</v>
      </c>
      <c r="AA111">
        <f>'[1]EVS advEARS'!$H107</f>
        <v>1</v>
      </c>
      <c r="AB111">
        <f>'[1]EVS advEARS'!$I107</f>
        <v>1</v>
      </c>
      <c r="AC111">
        <v>1</v>
      </c>
      <c r="AD111">
        <f>'[1]EVS advEARS'!$J107</f>
        <v>1</v>
      </c>
      <c r="AE111">
        <v>1</v>
      </c>
      <c r="AF111">
        <f t="shared" si="35"/>
        <v>7</v>
      </c>
      <c r="AG111">
        <f>'[1]EVS advEARS'!$K107</f>
        <v>1</v>
      </c>
      <c r="AH111">
        <f t="shared" si="27"/>
        <v>0</v>
      </c>
      <c r="AI111">
        <f>'[1]EVS advEARS'!$L107</f>
        <v>0</v>
      </c>
      <c r="AJ111">
        <v>1</v>
      </c>
      <c r="AK111">
        <f t="shared" si="41"/>
        <v>0</v>
      </c>
      <c r="AL111">
        <v>1</v>
      </c>
      <c r="AM111">
        <f>'[1]EVS advEARS'!$M107</f>
        <v>1</v>
      </c>
      <c r="AN111">
        <v>1</v>
      </c>
      <c r="AO111">
        <f>'[1]EVS advEARS'!$N107</f>
        <v>1</v>
      </c>
      <c r="AP111">
        <v>1</v>
      </c>
      <c r="AQ111">
        <v>1</v>
      </c>
      <c r="AR111">
        <v>1</v>
      </c>
      <c r="AS111">
        <f>'[1]EVS advEARS'!$O107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72.5">
      <c r="A112">
        <v>75</v>
      </c>
      <c r="B112" s="1" t="s">
        <v>1322</v>
      </c>
      <c r="C112" s="16" t="s">
        <v>146</v>
      </c>
      <c r="D112">
        <v>1</v>
      </c>
      <c r="E112">
        <v>1</v>
      </c>
      <c r="F112">
        <f t="shared" si="29"/>
        <v>1</v>
      </c>
      <c r="G112">
        <f t="shared" si="30"/>
        <v>22</v>
      </c>
      <c r="H112">
        <f t="shared" si="31"/>
        <v>22</v>
      </c>
      <c r="I112">
        <f t="shared" si="22"/>
        <v>143</v>
      </c>
      <c r="J112">
        <f>'[1]EVS advEARS'!$C108</f>
        <v>46</v>
      </c>
      <c r="K112">
        <f t="shared" si="32"/>
        <v>2.0909090909090908</v>
      </c>
      <c r="L112">
        <f t="shared" si="33"/>
        <v>138</v>
      </c>
      <c r="M112">
        <f t="shared" si="34"/>
        <v>6.2727272727272725</v>
      </c>
      <c r="N112">
        <v>0</v>
      </c>
      <c r="O112">
        <v>1</v>
      </c>
      <c r="P112">
        <v>1</v>
      </c>
      <c r="Q112">
        <v>1</v>
      </c>
      <c r="R112">
        <f>'[1]EVS advEARS'!$E108</f>
        <v>0</v>
      </c>
      <c r="S112">
        <v>1</v>
      </c>
      <c r="T112">
        <f t="shared" si="24"/>
        <v>0</v>
      </c>
      <c r="U112">
        <f>'[1]EVS advEARS'!$F108</f>
        <v>1</v>
      </c>
      <c r="V112">
        <v>1</v>
      </c>
      <c r="W112">
        <f t="shared" si="25"/>
        <v>0</v>
      </c>
      <c r="X112">
        <f t="shared" si="26"/>
        <v>1</v>
      </c>
      <c r="Y112">
        <f>'[1]EVS advEARS'!$D108</f>
        <v>1</v>
      </c>
      <c r="Z112">
        <f>'[1]EVS advEARS'!$G108</f>
        <v>1</v>
      </c>
      <c r="AA112">
        <f>'[1]EVS advEARS'!$H108</f>
        <v>1</v>
      </c>
      <c r="AB112">
        <f>'[1]EVS advEARS'!$I108</f>
        <v>1</v>
      </c>
      <c r="AC112">
        <v>1</v>
      </c>
      <c r="AD112">
        <f>'[1]EVS advEARS'!$J108</f>
        <v>1</v>
      </c>
      <c r="AE112">
        <v>1</v>
      </c>
      <c r="AF112">
        <f t="shared" si="35"/>
        <v>5</v>
      </c>
      <c r="AG112">
        <f>'[1]EVS advEARS'!$K108</f>
        <v>1</v>
      </c>
      <c r="AH112">
        <f t="shared" si="27"/>
        <v>1</v>
      </c>
      <c r="AI112">
        <f>'[1]EVS advEARS'!$L108</f>
        <v>0</v>
      </c>
      <c r="AJ112">
        <v>1</v>
      </c>
      <c r="AK112">
        <f t="shared" si="41"/>
        <v>1</v>
      </c>
      <c r="AL112">
        <v>1</v>
      </c>
      <c r="AM112">
        <f>'[1]EVS advEARS'!$M108</f>
        <v>1</v>
      </c>
      <c r="AN112">
        <v>1</v>
      </c>
      <c r="AO112">
        <f>'[1]EVS advEARS'!$N108</f>
        <v>1</v>
      </c>
      <c r="AP112">
        <v>1</v>
      </c>
      <c r="AQ112">
        <v>1</v>
      </c>
      <c r="AR112">
        <v>1</v>
      </c>
      <c r="AS112">
        <f>'[1]EVS advEARS'!$O108</f>
        <v>1</v>
      </c>
      <c r="AT112">
        <v>1</v>
      </c>
      <c r="AU112">
        <f t="shared" si="36"/>
        <v>7.6140909090909332</v>
      </c>
      <c r="AV112">
        <f t="shared" si="37"/>
        <v>17.66272727272727</v>
      </c>
      <c r="AW112">
        <f t="shared" si="23"/>
        <v>19.738181818181818</v>
      </c>
      <c r="AX112">
        <f t="shared" si="38"/>
        <v>19.114545454545457</v>
      </c>
      <c r="AY112">
        <v>1</v>
      </c>
      <c r="AZ112">
        <v>1</v>
      </c>
      <c r="BA112">
        <v>1</v>
      </c>
      <c r="BG112">
        <f t="shared" si="39"/>
        <v>227.27272727272725</v>
      </c>
      <c r="BH112" s="10">
        <f t="shared" si="40"/>
        <v>7.6388888888888887E-5</v>
      </c>
    </row>
    <row r="113" spans="1:60" ht="116">
      <c r="A113">
        <v>76</v>
      </c>
      <c r="B113" s="1" t="s">
        <v>1278</v>
      </c>
      <c r="C113" s="16" t="s">
        <v>146</v>
      </c>
      <c r="D113">
        <v>1</v>
      </c>
      <c r="E113">
        <v>1</v>
      </c>
      <c r="F113">
        <f t="shared" si="29"/>
        <v>2</v>
      </c>
      <c r="G113">
        <f t="shared" si="30"/>
        <v>45</v>
      </c>
      <c r="H113">
        <f t="shared" si="31"/>
        <v>22.5</v>
      </c>
      <c r="I113">
        <f t="shared" si="22"/>
        <v>241</v>
      </c>
      <c r="J113">
        <f>'[1]EVS advEARS'!$C109</f>
        <v>79</v>
      </c>
      <c r="K113">
        <f t="shared" si="32"/>
        <v>1.7555555555555555</v>
      </c>
      <c r="L113">
        <f t="shared" si="33"/>
        <v>224</v>
      </c>
      <c r="M113">
        <f t="shared" si="34"/>
        <v>4.9777777777777779</v>
      </c>
      <c r="N113">
        <v>1</v>
      </c>
      <c r="O113">
        <v>1</v>
      </c>
      <c r="P113">
        <v>1</v>
      </c>
      <c r="Q113">
        <v>1</v>
      </c>
      <c r="R113">
        <f>'[1]EVS advEARS'!$E109</f>
        <v>0</v>
      </c>
      <c r="S113">
        <v>1</v>
      </c>
      <c r="T113">
        <f t="shared" si="24"/>
        <v>0</v>
      </c>
      <c r="U113">
        <f>'[1]EVS advEARS'!$F109</f>
        <v>1</v>
      </c>
      <c r="V113">
        <v>1</v>
      </c>
      <c r="W113">
        <f t="shared" si="25"/>
        <v>0</v>
      </c>
      <c r="X113">
        <f t="shared" si="26"/>
        <v>1</v>
      </c>
      <c r="Y113">
        <f>'[1]EVS advEARS'!$D109</f>
        <v>1</v>
      </c>
      <c r="Z113">
        <f>'[1]EVS advEARS'!$G109</f>
        <v>1</v>
      </c>
      <c r="AA113">
        <f>'[1]EVS advEARS'!$H109</f>
        <v>0</v>
      </c>
      <c r="AB113">
        <f>'[1]EVS advEARS'!$I109</f>
        <v>1</v>
      </c>
      <c r="AC113">
        <v>0</v>
      </c>
      <c r="AD113">
        <f>'[1]EVS advEARS'!$J109</f>
        <v>1</v>
      </c>
      <c r="AE113">
        <v>1</v>
      </c>
      <c r="AF113">
        <f t="shared" si="35"/>
        <v>17</v>
      </c>
      <c r="AG113">
        <f>'[1]EVS advEARS'!$K109</f>
        <v>1</v>
      </c>
      <c r="AH113">
        <f t="shared" si="27"/>
        <v>1</v>
      </c>
      <c r="AI113">
        <f>'[1]EVS advEARS'!$L109</f>
        <v>1</v>
      </c>
      <c r="AJ113">
        <v>1</v>
      </c>
      <c r="AK113">
        <f t="shared" si="41"/>
        <v>0</v>
      </c>
      <c r="AL113">
        <v>1</v>
      </c>
      <c r="AM113">
        <f>'[1]EVS advEARS'!$M109</f>
        <v>0</v>
      </c>
      <c r="AN113">
        <v>1</v>
      </c>
      <c r="AO113">
        <f>'[1]EVS advEARS'!$N109</f>
        <v>0</v>
      </c>
      <c r="AP113">
        <v>1</v>
      </c>
      <c r="AQ113">
        <v>1</v>
      </c>
      <c r="AR113">
        <v>1</v>
      </c>
      <c r="AS113">
        <f>'[1]EVS advEARS'!$O109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29">
      <c r="A114">
        <v>77</v>
      </c>
      <c r="B114" s="1" t="s">
        <v>1323</v>
      </c>
      <c r="C114" s="16" t="s">
        <v>146</v>
      </c>
      <c r="D114">
        <v>1</v>
      </c>
      <c r="E114">
        <v>1</v>
      </c>
      <c r="F114">
        <f t="shared" si="29"/>
        <v>1</v>
      </c>
      <c r="G114">
        <f t="shared" si="30"/>
        <v>10</v>
      </c>
      <c r="H114">
        <f t="shared" si="31"/>
        <v>10</v>
      </c>
      <c r="I114">
        <f t="shared" ref="I114:I126" si="42">LEN(SUBSTITUTE(B114," ",""))</f>
        <v>62</v>
      </c>
      <c r="J114">
        <f>'[1]EVS advEARS'!$C110</f>
        <v>19</v>
      </c>
      <c r="K114">
        <f t="shared" si="32"/>
        <v>1.9</v>
      </c>
      <c r="L114">
        <f t="shared" si="33"/>
        <v>61</v>
      </c>
      <c r="M114">
        <f t="shared" si="34"/>
        <v>6.1</v>
      </c>
      <c r="N114">
        <v>0</v>
      </c>
      <c r="O114">
        <v>1</v>
      </c>
      <c r="P114">
        <v>1</v>
      </c>
      <c r="Q114">
        <v>1</v>
      </c>
      <c r="R114">
        <f>'[1]EVS advEARS'!$E110</f>
        <v>0</v>
      </c>
      <c r="S114">
        <v>1</v>
      </c>
      <c r="T114">
        <f t="shared" si="24"/>
        <v>0</v>
      </c>
      <c r="U114">
        <f>'[1]EVS advEARS'!$F110</f>
        <v>1</v>
      </c>
      <c r="V114">
        <v>1</v>
      </c>
      <c r="W114">
        <f t="shared" si="25"/>
        <v>0</v>
      </c>
      <c r="X114">
        <f t="shared" si="26"/>
        <v>1</v>
      </c>
      <c r="Y114">
        <f>'[1]EVS advEARS'!$D110</f>
        <v>1</v>
      </c>
      <c r="Z114">
        <f>'[1]EVS advEARS'!$G110</f>
        <v>1</v>
      </c>
      <c r="AA114">
        <f>'[1]EVS advEARS'!$H110</f>
        <v>1</v>
      </c>
      <c r="AB114">
        <f>'[1]EVS advEARS'!$I110</f>
        <v>1</v>
      </c>
      <c r="AC114">
        <v>1</v>
      </c>
      <c r="AD114">
        <f>'[1]EVS advEARS'!$J110</f>
        <v>1</v>
      </c>
      <c r="AE114">
        <v>1</v>
      </c>
      <c r="AF114">
        <f t="shared" si="35"/>
        <v>1</v>
      </c>
      <c r="AG114">
        <f>'[1]EVS advEARS'!$K110</f>
        <v>1</v>
      </c>
      <c r="AH114">
        <f t="shared" si="27"/>
        <v>1</v>
      </c>
      <c r="AI114">
        <f>'[1]EVS advEARS'!$L110</f>
        <v>1</v>
      </c>
      <c r="AJ114">
        <v>1</v>
      </c>
      <c r="AK114">
        <f t="shared" si="41"/>
        <v>1</v>
      </c>
      <c r="AL114">
        <v>1</v>
      </c>
      <c r="AM114">
        <f>'[1]EVS advEARS'!$M110</f>
        <v>1</v>
      </c>
      <c r="AN114">
        <v>1</v>
      </c>
      <c r="AO114">
        <f>'[1]EVS advEARS'!$N110</f>
        <v>1</v>
      </c>
      <c r="AP114">
        <v>1</v>
      </c>
      <c r="AQ114">
        <v>1</v>
      </c>
      <c r="AR114">
        <v>1</v>
      </c>
      <c r="AS114">
        <f>'[1]EVS advEARS'!$O110</f>
        <v>1</v>
      </c>
      <c r="AT114">
        <v>1</v>
      </c>
      <c r="AU114">
        <f t="shared" si="36"/>
        <v>35.945000000000029</v>
      </c>
      <c r="AV114">
        <f t="shared" si="37"/>
        <v>10.73</v>
      </c>
      <c r="AW114">
        <f t="shared" ref="AW114:AW126" si="43">IF(G114=0,0,((0.0588*M114*100)-(0.296*(F114/G114)*100)-15.8))</f>
        <v>17.107999999999993</v>
      </c>
      <c r="AX114">
        <f t="shared" si="38"/>
        <v>12.300999999999995</v>
      </c>
      <c r="AY114">
        <v>1</v>
      </c>
      <c r="AZ114">
        <v>1</v>
      </c>
      <c r="BA114">
        <v>1</v>
      </c>
      <c r="BG114">
        <f t="shared" si="39"/>
        <v>100</v>
      </c>
      <c r="BH114" s="10">
        <f t="shared" si="40"/>
        <v>3.4722222222222222E-5</v>
      </c>
    </row>
    <row r="115" spans="1:60" ht="29">
      <c r="A115">
        <v>78</v>
      </c>
      <c r="B115" s="1" t="s">
        <v>1280</v>
      </c>
      <c r="C115" s="2" t="s">
        <v>166</v>
      </c>
      <c r="D115">
        <v>1</v>
      </c>
      <c r="E115">
        <v>1</v>
      </c>
      <c r="F115">
        <f t="shared" si="29"/>
        <v>1</v>
      </c>
      <c r="G115">
        <f t="shared" si="30"/>
        <v>13</v>
      </c>
      <c r="H115">
        <f t="shared" si="31"/>
        <v>13</v>
      </c>
      <c r="I115">
        <f t="shared" si="42"/>
        <v>64</v>
      </c>
      <c r="J115">
        <f>'[1]EVS advEARS'!$C111</f>
        <v>20</v>
      </c>
      <c r="K115">
        <f t="shared" si="32"/>
        <v>1.5384615384615385</v>
      </c>
      <c r="L115">
        <f t="shared" si="33"/>
        <v>61</v>
      </c>
      <c r="M115">
        <f t="shared" si="34"/>
        <v>4.6923076923076925</v>
      </c>
      <c r="N115">
        <v>0</v>
      </c>
      <c r="O115">
        <v>1</v>
      </c>
      <c r="P115">
        <v>0</v>
      </c>
      <c r="Q115">
        <v>0</v>
      </c>
      <c r="R115">
        <f>'[1]EVS advEARS'!$E111</f>
        <v>1</v>
      </c>
      <c r="S115">
        <v>1</v>
      </c>
      <c r="T115">
        <f t="shared" si="24"/>
        <v>0</v>
      </c>
      <c r="U115">
        <f>'[1]EVS advEARS'!$F111</f>
        <v>1</v>
      </c>
      <c r="V115">
        <v>1</v>
      </c>
      <c r="W115">
        <f t="shared" si="25"/>
        <v>0</v>
      </c>
      <c r="X115">
        <f t="shared" si="26"/>
        <v>1</v>
      </c>
      <c r="Y115">
        <f>'[1]EVS advEARS'!$D111</f>
        <v>1</v>
      </c>
      <c r="Z115">
        <f>'[1]EVS advEARS'!$G111</f>
        <v>1</v>
      </c>
      <c r="AA115">
        <f>'[1]EVS advEARS'!$H111</f>
        <v>1</v>
      </c>
      <c r="AB115">
        <f>'[1]EVS advEARS'!$I111</f>
        <v>1</v>
      </c>
      <c r="AC115">
        <v>1</v>
      </c>
      <c r="AD115">
        <f>'[1]EVS advEARS'!$J111</f>
        <v>1</v>
      </c>
      <c r="AE115">
        <v>1</v>
      </c>
      <c r="AF115">
        <f t="shared" si="35"/>
        <v>3</v>
      </c>
      <c r="AG115">
        <f>'[1]EVS advEARS'!$K111</f>
        <v>0</v>
      </c>
      <c r="AH115">
        <f t="shared" si="27"/>
        <v>0</v>
      </c>
      <c r="AI115">
        <f>'[1]EVS advEARS'!$L111</f>
        <v>1</v>
      </c>
      <c r="AJ115">
        <v>1</v>
      </c>
      <c r="AK115">
        <f t="shared" si="41"/>
        <v>1</v>
      </c>
      <c r="AL115">
        <v>1</v>
      </c>
      <c r="AM115">
        <f>'[1]EVS advEARS'!$M111</f>
        <v>1</v>
      </c>
      <c r="AN115">
        <v>1</v>
      </c>
      <c r="AO115">
        <f>'[1]EVS advEARS'!$N111</f>
        <v>0</v>
      </c>
      <c r="AP115">
        <v>1</v>
      </c>
      <c r="AQ115">
        <v>1</v>
      </c>
      <c r="AR115">
        <v>1</v>
      </c>
      <c r="AS115">
        <f>'[1]EVS advEARS'!$O111</f>
        <v>0</v>
      </c>
      <c r="AT115">
        <v>1</v>
      </c>
      <c r="AU115">
        <f t="shared" si="36"/>
        <v>63.486153846153847</v>
      </c>
      <c r="AV115">
        <f t="shared" si="37"/>
        <v>7.6338461538461573</v>
      </c>
      <c r="AW115">
        <f t="shared" si="43"/>
        <v>9.5138461538461527</v>
      </c>
      <c r="AX115">
        <f t="shared" si="38"/>
        <v>7.1707692307692312</v>
      </c>
      <c r="AY115">
        <v>1</v>
      </c>
      <c r="AZ115">
        <v>1</v>
      </c>
      <c r="BA115">
        <v>1</v>
      </c>
      <c r="BG115">
        <f t="shared" si="39"/>
        <v>230.76923076923077</v>
      </c>
      <c r="BH115" s="10">
        <f t="shared" si="40"/>
        <v>4.5138888888888894E-5</v>
      </c>
    </row>
    <row r="116" spans="1:60" ht="43.5">
      <c r="A116" t="s">
        <v>1281</v>
      </c>
      <c r="B116" s="1" t="s">
        <v>1282</v>
      </c>
      <c r="C116" s="16" t="s">
        <v>146</v>
      </c>
      <c r="D116">
        <v>1</v>
      </c>
      <c r="E116">
        <v>1</v>
      </c>
      <c r="F116">
        <f t="shared" si="29"/>
        <v>1</v>
      </c>
      <c r="G116">
        <f t="shared" si="30"/>
        <v>12</v>
      </c>
      <c r="H116">
        <f t="shared" si="31"/>
        <v>12</v>
      </c>
      <c r="I116">
        <f t="shared" si="42"/>
        <v>92</v>
      </c>
      <c r="J116">
        <f>'[1]EVS advEARS'!$C112</f>
        <v>30</v>
      </c>
      <c r="K116">
        <f t="shared" si="32"/>
        <v>2.5</v>
      </c>
      <c r="L116">
        <f t="shared" si="33"/>
        <v>87</v>
      </c>
      <c r="M116">
        <f t="shared" si="34"/>
        <v>7.25</v>
      </c>
      <c r="N116">
        <v>1</v>
      </c>
      <c r="O116">
        <v>1</v>
      </c>
      <c r="P116">
        <v>1</v>
      </c>
      <c r="Q116">
        <v>1</v>
      </c>
      <c r="R116">
        <f>'[1]EVS advEARS'!$E112</f>
        <v>0</v>
      </c>
      <c r="S116">
        <v>1</v>
      </c>
      <c r="T116">
        <f t="shared" si="24"/>
        <v>0</v>
      </c>
      <c r="U116">
        <f>'[1]EVS advEARS'!$F112</f>
        <v>1</v>
      </c>
      <c r="V116">
        <v>1</v>
      </c>
      <c r="W116">
        <f t="shared" si="25"/>
        <v>0</v>
      </c>
      <c r="X116">
        <f t="shared" si="26"/>
        <v>1</v>
      </c>
      <c r="Y116">
        <f>'[1]EVS advEARS'!$D112</f>
        <v>1</v>
      </c>
      <c r="Z116">
        <f>'[1]EVS advEARS'!$G112</f>
        <v>1</v>
      </c>
      <c r="AA116">
        <f>'[1]EVS advEARS'!$H112</f>
        <v>1</v>
      </c>
      <c r="AB116">
        <f>'[1]EVS advEARS'!$I112</f>
        <v>1</v>
      </c>
      <c r="AC116">
        <v>1</v>
      </c>
      <c r="AD116">
        <f>'[1]EVS advEARS'!$J112</f>
        <v>1</v>
      </c>
      <c r="AE116">
        <v>1</v>
      </c>
      <c r="AF116">
        <f t="shared" si="35"/>
        <v>5</v>
      </c>
      <c r="AG116">
        <f>'[1]EVS advEARS'!$K112</f>
        <v>1</v>
      </c>
      <c r="AH116">
        <f t="shared" si="27"/>
        <v>1</v>
      </c>
      <c r="AI116">
        <f>'[1]EVS advEARS'!$L112</f>
        <v>1</v>
      </c>
      <c r="AJ116">
        <v>1</v>
      </c>
      <c r="AK116">
        <f t="shared" si="41"/>
        <v>0</v>
      </c>
      <c r="AL116">
        <v>1</v>
      </c>
      <c r="AM116">
        <f>'[1]EVS advEARS'!$M112</f>
        <v>1</v>
      </c>
      <c r="AN116">
        <v>1</v>
      </c>
      <c r="AO116">
        <f>'[1]EVS advEARS'!$N112</f>
        <v>1</v>
      </c>
      <c r="AP116">
        <v>1</v>
      </c>
      <c r="AQ116">
        <v>1</v>
      </c>
      <c r="AR116">
        <v>1</v>
      </c>
      <c r="AS116">
        <f>'[1]EVS advEARS'!$O112</f>
        <v>1</v>
      </c>
      <c r="AT116">
        <v>1</v>
      </c>
      <c r="AU116">
        <f t="shared" si="36"/>
        <v>-16.844999999999992</v>
      </c>
      <c r="AV116">
        <f t="shared" si="37"/>
        <v>18.59</v>
      </c>
      <c r="AW116">
        <f t="shared" si="43"/>
        <v>24.363333333333333</v>
      </c>
      <c r="AX116">
        <f t="shared" si="38"/>
        <v>18.717500000000001</v>
      </c>
      <c r="AY116">
        <v>1</v>
      </c>
      <c r="AZ116">
        <v>1</v>
      </c>
      <c r="BA116">
        <v>1</v>
      </c>
      <c r="BG116">
        <f t="shared" si="39"/>
        <v>416.66666666666669</v>
      </c>
      <c r="BH116" s="10">
        <f t="shared" si="40"/>
        <v>4.1666666666666665E-5</v>
      </c>
    </row>
    <row r="117" spans="1:60" ht="29">
      <c r="A117" t="s">
        <v>1283</v>
      </c>
      <c r="B117" s="1" t="s">
        <v>1324</v>
      </c>
      <c r="C117" s="16" t="s">
        <v>146</v>
      </c>
      <c r="D117">
        <v>1</v>
      </c>
      <c r="E117">
        <v>1</v>
      </c>
      <c r="F117">
        <f t="shared" si="29"/>
        <v>1</v>
      </c>
      <c r="G117">
        <f t="shared" si="30"/>
        <v>8</v>
      </c>
      <c r="H117">
        <f t="shared" si="31"/>
        <v>8</v>
      </c>
      <c r="I117">
        <f t="shared" si="42"/>
        <v>43</v>
      </c>
      <c r="J117">
        <f>'[1]EVS advEARS'!$C113</f>
        <v>13</v>
      </c>
      <c r="K117">
        <f t="shared" si="32"/>
        <v>1.625</v>
      </c>
      <c r="L117">
        <f t="shared" si="33"/>
        <v>42</v>
      </c>
      <c r="M117">
        <f t="shared" si="34"/>
        <v>5.25</v>
      </c>
      <c r="N117">
        <v>1</v>
      </c>
      <c r="O117">
        <v>1</v>
      </c>
      <c r="P117">
        <v>1</v>
      </c>
      <c r="Q117">
        <v>1</v>
      </c>
      <c r="R117">
        <f>'[1]EVS advEARS'!$E113</f>
        <v>0</v>
      </c>
      <c r="S117">
        <v>1</v>
      </c>
      <c r="T117">
        <f t="shared" si="24"/>
        <v>0</v>
      </c>
      <c r="U117">
        <f>'[1]EVS advEARS'!$F113</f>
        <v>1</v>
      </c>
      <c r="V117">
        <v>1</v>
      </c>
      <c r="W117">
        <f t="shared" si="25"/>
        <v>0</v>
      </c>
      <c r="X117">
        <f t="shared" si="26"/>
        <v>1</v>
      </c>
      <c r="Y117">
        <f>'[1]EVS advEARS'!$D113</f>
        <v>1</v>
      </c>
      <c r="Z117">
        <f>'[1]EVS advEARS'!$G113</f>
        <v>1</v>
      </c>
      <c r="AA117">
        <f>'[1]EVS advEARS'!$H113</f>
        <v>1</v>
      </c>
      <c r="AB117">
        <f>'[1]EVS advEARS'!$I113</f>
        <v>1</v>
      </c>
      <c r="AC117">
        <v>1</v>
      </c>
      <c r="AD117">
        <f>'[1]EVS advEARS'!$J113</f>
        <v>1</v>
      </c>
      <c r="AE117">
        <v>1</v>
      </c>
      <c r="AF117">
        <f t="shared" si="35"/>
        <v>1</v>
      </c>
      <c r="AG117">
        <f>'[1]EVS advEARS'!$K113</f>
        <v>1</v>
      </c>
      <c r="AH117">
        <f t="shared" si="27"/>
        <v>1</v>
      </c>
      <c r="AI117">
        <f>'[1]EVS advEARS'!$L113</f>
        <v>1</v>
      </c>
      <c r="AJ117">
        <v>1</v>
      </c>
      <c r="AK117">
        <f t="shared" si="41"/>
        <v>1</v>
      </c>
      <c r="AL117">
        <v>1</v>
      </c>
      <c r="AM117">
        <f>'[1]EVS advEARS'!$M113</f>
        <v>1</v>
      </c>
      <c r="AN117">
        <v>1</v>
      </c>
      <c r="AO117">
        <f>'[1]EVS advEARS'!$N113</f>
        <v>1</v>
      </c>
      <c r="AP117">
        <v>1</v>
      </c>
      <c r="AQ117">
        <v>1</v>
      </c>
      <c r="AR117">
        <v>1</v>
      </c>
      <c r="AS117">
        <f>'[1]EVS advEARS'!$O113</f>
        <v>1</v>
      </c>
      <c r="AT117">
        <v>1</v>
      </c>
      <c r="AU117">
        <f t="shared" si="36"/>
        <v>61.240000000000016</v>
      </c>
      <c r="AV117">
        <f t="shared" si="37"/>
        <v>6.7050000000000018</v>
      </c>
      <c r="AW117">
        <f t="shared" si="43"/>
        <v>11.369999999999997</v>
      </c>
      <c r="AX117">
        <f t="shared" si="38"/>
        <v>7.2974999999999994</v>
      </c>
      <c r="AY117">
        <v>1</v>
      </c>
      <c r="AZ117">
        <v>1</v>
      </c>
      <c r="BA117">
        <v>1</v>
      </c>
      <c r="BG117">
        <f t="shared" si="39"/>
        <v>125</v>
      </c>
      <c r="BH117" s="10">
        <f t="shared" si="40"/>
        <v>2.7777777777777779E-5</v>
      </c>
    </row>
    <row r="118" spans="1:60" ht="29">
      <c r="A118">
        <v>80</v>
      </c>
      <c r="B118" s="1" t="s">
        <v>1285</v>
      </c>
      <c r="C118" s="16" t="s">
        <v>146</v>
      </c>
      <c r="D118">
        <v>1</v>
      </c>
      <c r="E118">
        <v>1</v>
      </c>
      <c r="F118">
        <f t="shared" si="29"/>
        <v>1</v>
      </c>
      <c r="G118">
        <f t="shared" si="30"/>
        <v>10</v>
      </c>
      <c r="H118">
        <f t="shared" si="31"/>
        <v>10</v>
      </c>
      <c r="I118">
        <f t="shared" si="42"/>
        <v>61</v>
      </c>
      <c r="J118">
        <f>'[1]EVS advEARS'!$C114</f>
        <v>21</v>
      </c>
      <c r="K118">
        <f t="shared" si="32"/>
        <v>2.1</v>
      </c>
      <c r="L118">
        <f t="shared" si="33"/>
        <v>60</v>
      </c>
      <c r="M118">
        <f t="shared" si="34"/>
        <v>6</v>
      </c>
      <c r="N118">
        <v>1</v>
      </c>
      <c r="O118">
        <v>1</v>
      </c>
      <c r="P118">
        <v>1</v>
      </c>
      <c r="Q118">
        <v>1</v>
      </c>
      <c r="R118">
        <f>'[1]EVS advEARS'!$E114</f>
        <v>0</v>
      </c>
      <c r="S118">
        <v>1</v>
      </c>
      <c r="T118">
        <f t="shared" si="24"/>
        <v>0</v>
      </c>
      <c r="U118">
        <f>'[1]EVS advEARS'!$F114</f>
        <v>1</v>
      </c>
      <c r="V118">
        <v>1</v>
      </c>
      <c r="W118">
        <f t="shared" si="25"/>
        <v>0</v>
      </c>
      <c r="X118">
        <f t="shared" si="26"/>
        <v>1</v>
      </c>
      <c r="Y118">
        <f>'[1]EVS advEARS'!$D114</f>
        <v>1</v>
      </c>
      <c r="Z118">
        <f>'[1]EVS advEARS'!$G114</f>
        <v>1</v>
      </c>
      <c r="AA118">
        <f>'[1]EVS advEARS'!$H114</f>
        <v>1</v>
      </c>
      <c r="AB118">
        <f>'[1]EVS advEARS'!$I114</f>
        <v>1</v>
      </c>
      <c r="AC118">
        <v>1</v>
      </c>
      <c r="AD118">
        <f>'[1]EVS advEARS'!$J114</f>
        <v>1</v>
      </c>
      <c r="AE118">
        <v>1</v>
      </c>
      <c r="AF118">
        <f t="shared" si="35"/>
        <v>1</v>
      </c>
      <c r="AG118">
        <f>'[1]EVS advEARS'!$K114</f>
        <v>1</v>
      </c>
      <c r="AH118">
        <f t="shared" si="27"/>
        <v>1</v>
      </c>
      <c r="AI118">
        <f>'[1]EVS advEARS'!$L114</f>
        <v>1</v>
      </c>
      <c r="AJ118">
        <v>1</v>
      </c>
      <c r="AK118">
        <f t="shared" si="41"/>
        <v>1</v>
      </c>
      <c r="AL118">
        <v>1</v>
      </c>
      <c r="AM118">
        <f>'[1]EVS advEARS'!$M114</f>
        <v>1</v>
      </c>
      <c r="AN118">
        <v>1</v>
      </c>
      <c r="AO118">
        <f>'[1]EVS advEARS'!$N114</f>
        <v>1</v>
      </c>
      <c r="AP118">
        <v>1</v>
      </c>
      <c r="AQ118">
        <v>1</v>
      </c>
      <c r="AR118">
        <v>1</v>
      </c>
      <c r="AS118">
        <f>'[1]EVS advEARS'!$O114</f>
        <v>1</v>
      </c>
      <c r="AT118">
        <v>1</v>
      </c>
      <c r="AU118">
        <f t="shared" si="36"/>
        <v>19.025000000000013</v>
      </c>
      <c r="AV118">
        <f t="shared" si="37"/>
        <v>13.09</v>
      </c>
      <c r="AW118">
        <f t="shared" si="43"/>
        <v>16.52</v>
      </c>
      <c r="AX118">
        <f t="shared" si="38"/>
        <v>11.829999999999998</v>
      </c>
      <c r="AY118">
        <v>1</v>
      </c>
      <c r="AZ118">
        <v>1</v>
      </c>
      <c r="BA118">
        <v>1</v>
      </c>
      <c r="BG118">
        <f t="shared" si="39"/>
        <v>100</v>
      </c>
      <c r="BH118" s="10">
        <f t="shared" si="40"/>
        <v>3.4722222222222222E-5</v>
      </c>
    </row>
    <row r="119" spans="1:60" ht="43.5">
      <c r="A119" t="s">
        <v>1286</v>
      </c>
      <c r="B119" s="1" t="s">
        <v>1287</v>
      </c>
      <c r="C119" s="16" t="s">
        <v>146</v>
      </c>
      <c r="D119">
        <v>1</v>
      </c>
      <c r="E119">
        <v>1</v>
      </c>
      <c r="F119">
        <f t="shared" si="29"/>
        <v>1</v>
      </c>
      <c r="G119">
        <f t="shared" si="30"/>
        <v>14</v>
      </c>
      <c r="H119">
        <f t="shared" si="31"/>
        <v>14</v>
      </c>
      <c r="I119">
        <f t="shared" si="42"/>
        <v>74</v>
      </c>
      <c r="J119">
        <f>'[1]EVS advEARS'!$C115</f>
        <v>26</v>
      </c>
      <c r="K119">
        <f t="shared" si="32"/>
        <v>1.8571428571428572</v>
      </c>
      <c r="L119">
        <f t="shared" si="33"/>
        <v>73</v>
      </c>
      <c r="M119">
        <f t="shared" si="34"/>
        <v>5.2142857142857144</v>
      </c>
      <c r="N119">
        <v>1</v>
      </c>
      <c r="O119">
        <v>1</v>
      </c>
      <c r="P119">
        <v>1</v>
      </c>
      <c r="Q119">
        <v>1</v>
      </c>
      <c r="R119">
        <f>'[1]EVS advEARS'!$E115</f>
        <v>1</v>
      </c>
      <c r="S119">
        <v>1</v>
      </c>
      <c r="T119">
        <f t="shared" si="24"/>
        <v>1</v>
      </c>
      <c r="U119">
        <f>'[1]EVS advEARS'!$F115</f>
        <v>1</v>
      </c>
      <c r="V119">
        <v>1</v>
      </c>
      <c r="W119">
        <f t="shared" si="25"/>
        <v>1</v>
      </c>
      <c r="X119">
        <f t="shared" si="26"/>
        <v>1</v>
      </c>
      <c r="Y119">
        <f>'[1]EVS advEARS'!$D115</f>
        <v>1</v>
      </c>
      <c r="Z119">
        <f>'[1]EVS advEARS'!$G115</f>
        <v>1</v>
      </c>
      <c r="AA119">
        <f>'[1]EVS advEARS'!$H115</f>
        <v>1</v>
      </c>
      <c r="AB119">
        <f>'[1]EVS advEARS'!$I115</f>
        <v>1</v>
      </c>
      <c r="AC119">
        <v>1</v>
      </c>
      <c r="AD119">
        <f>'[1]EVS advEARS'!$J115</f>
        <v>1</v>
      </c>
      <c r="AE119">
        <v>1</v>
      </c>
      <c r="AF119">
        <f t="shared" si="35"/>
        <v>1</v>
      </c>
      <c r="AG119">
        <f>'[1]EVS advEARS'!$K115</f>
        <v>1</v>
      </c>
      <c r="AH119">
        <f t="shared" si="27"/>
        <v>1</v>
      </c>
      <c r="AI119">
        <f>'[1]EVS advEARS'!$L115</f>
        <v>0</v>
      </c>
      <c r="AJ119">
        <v>1</v>
      </c>
      <c r="AK119">
        <f t="shared" si="41"/>
        <v>1</v>
      </c>
      <c r="AL119">
        <v>1</v>
      </c>
      <c r="AM119">
        <f>'[1]EVS advEARS'!$M115</f>
        <v>1</v>
      </c>
      <c r="AN119">
        <v>1</v>
      </c>
      <c r="AO119">
        <f>'[1]EVS advEARS'!$N115</f>
        <v>1</v>
      </c>
      <c r="AP119">
        <v>1</v>
      </c>
      <c r="AQ119">
        <v>1</v>
      </c>
      <c r="AR119">
        <v>1</v>
      </c>
      <c r="AS119">
        <f>'[1]EVS advEARS'!$O115</f>
        <v>1</v>
      </c>
      <c r="AT119">
        <v>1</v>
      </c>
      <c r="AU119">
        <f t="shared" si="36"/>
        <v>35.510714285714307</v>
      </c>
      <c r="AV119">
        <f t="shared" si="37"/>
        <v>11.784285714285716</v>
      </c>
      <c r="AW119">
        <f t="shared" si="43"/>
        <v>12.745714285714282</v>
      </c>
      <c r="AX119">
        <f t="shared" si="38"/>
        <v>10.129285714285714</v>
      </c>
      <c r="AY119">
        <v>1</v>
      </c>
      <c r="AZ119">
        <v>1</v>
      </c>
      <c r="BA119">
        <v>1</v>
      </c>
      <c r="BG119">
        <f t="shared" si="39"/>
        <v>71.428571428571431</v>
      </c>
      <c r="BH119" s="10">
        <f t="shared" si="40"/>
        <v>4.8611111111111115E-5</v>
      </c>
    </row>
    <row r="120" spans="1:60" ht="43.5">
      <c r="A120" t="s">
        <v>1288</v>
      </c>
      <c r="B120" s="1" t="s">
        <v>1325</v>
      </c>
      <c r="C120" s="16" t="s">
        <v>146</v>
      </c>
      <c r="D120">
        <v>1</v>
      </c>
      <c r="E120">
        <v>1</v>
      </c>
      <c r="F120">
        <f t="shared" si="29"/>
        <v>1</v>
      </c>
      <c r="G120">
        <f t="shared" si="30"/>
        <v>19</v>
      </c>
      <c r="H120">
        <f t="shared" si="31"/>
        <v>19</v>
      </c>
      <c r="I120">
        <f t="shared" si="42"/>
        <v>98</v>
      </c>
      <c r="J120">
        <f>'[1]EVS advEARS'!$C116</f>
        <v>35</v>
      </c>
      <c r="K120">
        <f t="shared" si="32"/>
        <v>1.8421052631578947</v>
      </c>
      <c r="L120">
        <f t="shared" si="33"/>
        <v>95</v>
      </c>
      <c r="M120">
        <f t="shared" si="34"/>
        <v>5</v>
      </c>
      <c r="N120">
        <v>1</v>
      </c>
      <c r="O120">
        <v>1</v>
      </c>
      <c r="P120">
        <v>1</v>
      </c>
      <c r="Q120">
        <v>1</v>
      </c>
      <c r="R120">
        <f>'[1]EVS advEARS'!$E116</f>
        <v>1</v>
      </c>
      <c r="S120">
        <v>1</v>
      </c>
      <c r="T120">
        <f t="shared" si="24"/>
        <v>1</v>
      </c>
      <c r="U120">
        <f>'[1]EVS advEARS'!$F116</f>
        <v>1</v>
      </c>
      <c r="V120">
        <v>1</v>
      </c>
      <c r="W120">
        <f t="shared" si="25"/>
        <v>1</v>
      </c>
      <c r="X120">
        <f t="shared" si="26"/>
        <v>1</v>
      </c>
      <c r="Y120">
        <f>'[1]EVS advEARS'!$D116</f>
        <v>1</v>
      </c>
      <c r="Z120">
        <f>'[1]EVS advEARS'!$G116</f>
        <v>1</v>
      </c>
      <c r="AA120">
        <f>'[1]EVS advEARS'!$H116</f>
        <v>1</v>
      </c>
      <c r="AB120">
        <f>'[1]EVS advEARS'!$I116</f>
        <v>1</v>
      </c>
      <c r="AC120">
        <v>1</v>
      </c>
      <c r="AD120">
        <f>'[1]EVS advEARS'!$J116</f>
        <v>1</v>
      </c>
      <c r="AE120">
        <v>1</v>
      </c>
      <c r="AF120">
        <f t="shared" si="35"/>
        <v>3</v>
      </c>
      <c r="AG120">
        <f>'[1]EVS advEARS'!$K116</f>
        <v>1</v>
      </c>
      <c r="AH120">
        <f t="shared" si="27"/>
        <v>1</v>
      </c>
      <c r="AI120">
        <f>'[1]EVS advEARS'!$L116</f>
        <v>0</v>
      </c>
      <c r="AJ120">
        <v>1</v>
      </c>
      <c r="AK120">
        <f t="shared" si="41"/>
        <v>1</v>
      </c>
      <c r="AL120">
        <v>1</v>
      </c>
      <c r="AM120">
        <f>'[1]EVS advEARS'!$M116</f>
        <v>1</v>
      </c>
      <c r="AN120">
        <v>1</v>
      </c>
      <c r="AO120">
        <f>'[1]EVS advEARS'!$N116</f>
        <v>1</v>
      </c>
      <c r="AP120">
        <v>1</v>
      </c>
      <c r="AQ120">
        <v>1</v>
      </c>
      <c r="AR120">
        <v>1</v>
      </c>
      <c r="AS120">
        <f>'[1]EVS advEARS'!$O116</f>
        <v>1</v>
      </c>
      <c r="AT120">
        <v>1</v>
      </c>
      <c r="AU120">
        <f t="shared" si="36"/>
        <v>31.707894736842121</v>
      </c>
      <c r="AV120">
        <f t="shared" si="37"/>
        <v>13.556842105263158</v>
      </c>
      <c r="AW120">
        <f t="shared" si="43"/>
        <v>12.042105263157893</v>
      </c>
      <c r="AX120">
        <f t="shared" si="38"/>
        <v>11.619999999999997</v>
      </c>
      <c r="AY120">
        <v>1</v>
      </c>
      <c r="AZ120">
        <v>1</v>
      </c>
      <c r="BA120">
        <v>1</v>
      </c>
      <c r="BG120">
        <f t="shared" si="39"/>
        <v>157.89473684210526</v>
      </c>
      <c r="BH120" s="10">
        <f t="shared" si="40"/>
        <v>6.597222222222223E-5</v>
      </c>
    </row>
    <row r="121" spans="1:60" ht="72.5">
      <c r="A121">
        <v>82</v>
      </c>
      <c r="B121" s="1" t="s">
        <v>1290</v>
      </c>
      <c r="C121" s="16" t="s">
        <v>146</v>
      </c>
      <c r="D121">
        <v>1</v>
      </c>
      <c r="E121">
        <v>1</v>
      </c>
      <c r="F121">
        <f t="shared" si="29"/>
        <v>1</v>
      </c>
      <c r="G121">
        <f t="shared" si="30"/>
        <v>28</v>
      </c>
      <c r="H121">
        <f t="shared" si="31"/>
        <v>28</v>
      </c>
      <c r="I121">
        <f t="shared" si="42"/>
        <v>143</v>
      </c>
      <c r="J121">
        <f>'[1]EVS advEARS'!$C117</f>
        <v>48</v>
      </c>
      <c r="K121">
        <f t="shared" si="32"/>
        <v>1.7142857142857142</v>
      </c>
      <c r="L121">
        <f t="shared" si="33"/>
        <v>136</v>
      </c>
      <c r="M121">
        <f t="shared" si="34"/>
        <v>4.8571428571428568</v>
      </c>
      <c r="N121">
        <v>0</v>
      </c>
      <c r="O121">
        <v>1</v>
      </c>
      <c r="P121">
        <v>1</v>
      </c>
      <c r="Q121">
        <v>1</v>
      </c>
      <c r="R121">
        <f>'[1]EVS advEARS'!$E117</f>
        <v>0</v>
      </c>
      <c r="S121">
        <v>1</v>
      </c>
      <c r="T121">
        <f t="shared" si="24"/>
        <v>0</v>
      </c>
      <c r="U121">
        <f>'[1]EVS advEARS'!$F117</f>
        <v>1</v>
      </c>
      <c r="V121">
        <v>1</v>
      </c>
      <c r="W121">
        <f t="shared" si="25"/>
        <v>0</v>
      </c>
      <c r="X121">
        <f t="shared" si="26"/>
        <v>1</v>
      </c>
      <c r="Y121">
        <f>'[1]EVS advEARS'!$D117</f>
        <v>0</v>
      </c>
      <c r="Z121">
        <f>'[1]EVS advEARS'!$G117</f>
        <v>1</v>
      </c>
      <c r="AA121">
        <f>'[1]EVS advEARS'!$H117</f>
        <v>1</v>
      </c>
      <c r="AB121">
        <f>'[1]EVS advEARS'!$I117</f>
        <v>1</v>
      </c>
      <c r="AC121">
        <v>1</v>
      </c>
      <c r="AD121">
        <f>'[1]EVS advEARS'!$J117</f>
        <v>1</v>
      </c>
      <c r="AE121">
        <v>1</v>
      </c>
      <c r="AF121">
        <f t="shared" si="35"/>
        <v>7</v>
      </c>
      <c r="AG121">
        <f>'[1]EVS advEARS'!$K117</f>
        <v>1</v>
      </c>
      <c r="AH121">
        <f t="shared" si="27"/>
        <v>1</v>
      </c>
      <c r="AI121">
        <f>'[1]EVS advEARS'!$L117</f>
        <v>0</v>
      </c>
      <c r="AJ121">
        <v>0</v>
      </c>
      <c r="AK121">
        <f t="shared" si="41"/>
        <v>0</v>
      </c>
      <c r="AL121">
        <v>1</v>
      </c>
      <c r="AM121">
        <f>'[1]EVS advEARS'!$M117</f>
        <v>1</v>
      </c>
      <c r="AN121">
        <v>1</v>
      </c>
      <c r="AO121">
        <f>'[1]EVS advEARS'!$N117</f>
        <v>1</v>
      </c>
      <c r="AP121">
        <v>1</v>
      </c>
      <c r="AQ121">
        <v>1</v>
      </c>
      <c r="AR121">
        <v>1</v>
      </c>
      <c r="AS121">
        <f>'[1]EVS advEARS'!$O117</f>
        <v>1</v>
      </c>
      <c r="AT121">
        <v>1</v>
      </c>
      <c r="AU121">
        <f t="shared" si="36"/>
        <v>33.386428571428596</v>
      </c>
      <c r="AV121">
        <f t="shared" si="37"/>
        <v>15.55857142857143</v>
      </c>
      <c r="AW121">
        <f t="shared" si="43"/>
        <v>11.702857142857138</v>
      </c>
      <c r="AX121">
        <f t="shared" si="38"/>
        <v>15.447142857142858</v>
      </c>
      <c r="AY121">
        <v>1</v>
      </c>
      <c r="AZ121">
        <v>1</v>
      </c>
      <c r="BA121">
        <v>1</v>
      </c>
      <c r="BG121">
        <f t="shared" si="39"/>
        <v>250</v>
      </c>
      <c r="BH121" s="10">
        <f t="shared" si="40"/>
        <v>9.722222222222223E-5</v>
      </c>
    </row>
    <row r="122" spans="1:60" ht="29">
      <c r="A122" t="s">
        <v>1291</v>
      </c>
      <c r="B122" s="1" t="s">
        <v>729</v>
      </c>
      <c r="C122" s="16" t="s">
        <v>146</v>
      </c>
      <c r="D122">
        <v>1</v>
      </c>
      <c r="E122">
        <v>1</v>
      </c>
      <c r="F122">
        <f t="shared" si="29"/>
        <v>1</v>
      </c>
      <c r="G122">
        <f t="shared" si="30"/>
        <v>10</v>
      </c>
      <c r="H122">
        <f t="shared" si="31"/>
        <v>10</v>
      </c>
      <c r="I122">
        <f t="shared" si="42"/>
        <v>64</v>
      </c>
      <c r="J122">
        <f>'[1]EVS advEARS'!$C118</f>
        <v>20</v>
      </c>
      <c r="K122">
        <f t="shared" si="32"/>
        <v>2</v>
      </c>
      <c r="L122">
        <f t="shared" si="33"/>
        <v>62</v>
      </c>
      <c r="M122">
        <f t="shared" si="34"/>
        <v>6.2</v>
      </c>
      <c r="N122">
        <v>0</v>
      </c>
      <c r="O122">
        <v>1</v>
      </c>
      <c r="P122">
        <v>1</v>
      </c>
      <c r="Q122">
        <v>0</v>
      </c>
      <c r="R122">
        <f>'[1]EVS advEARS'!$E118</f>
        <v>1</v>
      </c>
      <c r="S122">
        <v>1</v>
      </c>
      <c r="T122">
        <f t="shared" si="24"/>
        <v>0</v>
      </c>
      <c r="U122">
        <f>'[1]EVS advEARS'!$F118</f>
        <v>1</v>
      </c>
      <c r="V122">
        <v>1</v>
      </c>
      <c r="W122">
        <f t="shared" si="25"/>
        <v>0</v>
      </c>
      <c r="X122">
        <f t="shared" si="26"/>
        <v>1</v>
      </c>
      <c r="Y122">
        <f>'[1]EVS advEARS'!$D118</f>
        <v>0</v>
      </c>
      <c r="Z122">
        <f>'[1]EVS advEARS'!$G118</f>
        <v>1</v>
      </c>
      <c r="AA122">
        <f>'[1]EVS advEARS'!$H118</f>
        <v>1</v>
      </c>
      <c r="AB122">
        <f>'[1]EVS advEARS'!$I118</f>
        <v>1</v>
      </c>
      <c r="AC122">
        <v>1</v>
      </c>
      <c r="AD122">
        <f>'[1]EVS advEARS'!$J118</f>
        <v>1</v>
      </c>
      <c r="AE122">
        <v>1</v>
      </c>
      <c r="AF122">
        <f t="shared" si="35"/>
        <v>2</v>
      </c>
      <c r="AG122">
        <f>'[1]EVS advEARS'!$K118</f>
        <v>1</v>
      </c>
      <c r="AH122">
        <f t="shared" si="27"/>
        <v>0</v>
      </c>
      <c r="AI122">
        <f>'[1]EVS advEARS'!$L118</f>
        <v>1</v>
      </c>
      <c r="AJ122">
        <v>1</v>
      </c>
      <c r="AK122">
        <f t="shared" si="41"/>
        <v>1</v>
      </c>
      <c r="AL122">
        <v>1</v>
      </c>
      <c r="AM122">
        <f>'[1]EVS advEARS'!$M118</f>
        <v>1</v>
      </c>
      <c r="AN122">
        <v>1</v>
      </c>
      <c r="AO122">
        <f>'[1]EVS advEARS'!$N118</f>
        <v>1</v>
      </c>
      <c r="AP122">
        <v>1</v>
      </c>
      <c r="AQ122">
        <v>1</v>
      </c>
      <c r="AR122">
        <v>1</v>
      </c>
      <c r="AS122">
        <f>'[1]EVS advEARS'!$O118</f>
        <v>1</v>
      </c>
      <c r="AT122">
        <v>1</v>
      </c>
      <c r="AU122">
        <f t="shared" si="36"/>
        <v>27.485000000000021</v>
      </c>
      <c r="AV122">
        <f t="shared" si="37"/>
        <v>11.91</v>
      </c>
      <c r="AW122">
        <f t="shared" si="43"/>
        <v>17.696000000000002</v>
      </c>
      <c r="AX122">
        <f t="shared" si="38"/>
        <v>12.771999999999998</v>
      </c>
      <c r="AY122">
        <v>1</v>
      </c>
      <c r="AZ122">
        <v>1</v>
      </c>
      <c r="BA122">
        <v>1</v>
      </c>
      <c r="BG122">
        <f t="shared" si="39"/>
        <v>200</v>
      </c>
      <c r="BH122" s="10">
        <f t="shared" si="40"/>
        <v>3.4722222222222222E-5</v>
      </c>
    </row>
    <row r="123" spans="1:60" ht="29">
      <c r="A123" t="s">
        <v>1292</v>
      </c>
      <c r="B123" s="1" t="s">
        <v>1293</v>
      </c>
      <c r="C123" s="16" t="s">
        <v>146</v>
      </c>
      <c r="D123">
        <v>1</v>
      </c>
      <c r="E123">
        <v>1</v>
      </c>
      <c r="F123">
        <f t="shared" si="29"/>
        <v>1</v>
      </c>
      <c r="G123">
        <f t="shared" si="30"/>
        <v>7</v>
      </c>
      <c r="H123">
        <f t="shared" si="31"/>
        <v>7</v>
      </c>
      <c r="I123">
        <f t="shared" si="42"/>
        <v>41</v>
      </c>
      <c r="J123">
        <f>'[1]EVS advEARS'!$C119</f>
        <v>15</v>
      </c>
      <c r="K123">
        <f t="shared" si="32"/>
        <v>2.1428571428571428</v>
      </c>
      <c r="L123">
        <f t="shared" si="33"/>
        <v>40</v>
      </c>
      <c r="M123">
        <f t="shared" si="34"/>
        <v>5.7142857142857144</v>
      </c>
      <c r="N123">
        <v>0</v>
      </c>
      <c r="O123">
        <v>1</v>
      </c>
      <c r="P123">
        <v>1</v>
      </c>
      <c r="Q123">
        <v>1</v>
      </c>
      <c r="R123">
        <f>'[1]EVS advEARS'!$E119</f>
        <v>1</v>
      </c>
      <c r="S123">
        <v>1</v>
      </c>
      <c r="T123">
        <f t="shared" si="24"/>
        <v>1</v>
      </c>
      <c r="U123">
        <f>'[1]EVS advEARS'!$F119</f>
        <v>1</v>
      </c>
      <c r="V123">
        <v>1</v>
      </c>
      <c r="W123">
        <f t="shared" si="25"/>
        <v>1</v>
      </c>
      <c r="X123">
        <f t="shared" si="26"/>
        <v>1</v>
      </c>
      <c r="Y123">
        <f>'[1]EVS advEARS'!$D119</f>
        <v>0</v>
      </c>
      <c r="Z123">
        <f>'[1]EVS advEARS'!$G119</f>
        <v>1</v>
      </c>
      <c r="AA123">
        <f>'[1]EVS advEARS'!$H119</f>
        <v>1</v>
      </c>
      <c r="AB123">
        <f>'[1]EVS advEARS'!$I119</f>
        <v>1</v>
      </c>
      <c r="AC123">
        <v>1</v>
      </c>
      <c r="AD123">
        <f>'[1]EVS advEARS'!$J119</f>
        <v>1</v>
      </c>
      <c r="AE123">
        <v>1</v>
      </c>
      <c r="AF123">
        <f t="shared" si="35"/>
        <v>1</v>
      </c>
      <c r="AG123">
        <f>'[1]EVS advEARS'!$K119</f>
        <v>1</v>
      </c>
      <c r="AH123">
        <f t="shared" si="27"/>
        <v>1</v>
      </c>
      <c r="AI123">
        <f>'[1]EVS advEARS'!$L119</f>
        <v>1</v>
      </c>
      <c r="AJ123">
        <v>1</v>
      </c>
      <c r="AK123">
        <f t="shared" si="41"/>
        <v>1</v>
      </c>
      <c r="AL123">
        <v>1</v>
      </c>
      <c r="AM123">
        <f>'[1]EVS advEARS'!$M119</f>
        <v>1</v>
      </c>
      <c r="AN123">
        <v>1</v>
      </c>
      <c r="AO123">
        <f>'[1]EVS advEARS'!$N119</f>
        <v>1</v>
      </c>
      <c r="AP123">
        <v>1</v>
      </c>
      <c r="AQ123">
        <v>1</v>
      </c>
      <c r="AR123">
        <v>1</v>
      </c>
      <c r="AS123">
        <f>'[1]EVS advEARS'!$O119</f>
        <v>1</v>
      </c>
      <c r="AT123">
        <v>1</v>
      </c>
      <c r="AU123">
        <f t="shared" si="36"/>
        <v>18.44428571428573</v>
      </c>
      <c r="AV123">
        <f t="shared" si="37"/>
        <v>12.425714285714289</v>
      </c>
      <c r="AW123">
        <f t="shared" si="43"/>
        <v>13.571428571428573</v>
      </c>
      <c r="AX123">
        <f t="shared" si="38"/>
        <v>8.9842857142857149</v>
      </c>
      <c r="AY123">
        <v>1</v>
      </c>
      <c r="AZ123">
        <v>1</v>
      </c>
      <c r="BA123">
        <v>1</v>
      </c>
      <c r="BG123">
        <f t="shared" si="39"/>
        <v>142.85714285714286</v>
      </c>
      <c r="BH123" s="10">
        <f t="shared" si="40"/>
        <v>2.4305555555555558E-5</v>
      </c>
    </row>
    <row r="124" spans="1:60" ht="43.5">
      <c r="A124">
        <v>84</v>
      </c>
      <c r="B124" s="1" t="s">
        <v>1192</v>
      </c>
      <c r="C124" s="16" t="s">
        <v>146</v>
      </c>
      <c r="D124">
        <v>1</v>
      </c>
      <c r="E124">
        <v>1</v>
      </c>
      <c r="F124">
        <f t="shared" si="29"/>
        <v>1</v>
      </c>
      <c r="G124">
        <f t="shared" si="30"/>
        <v>14</v>
      </c>
      <c r="H124">
        <f t="shared" si="31"/>
        <v>14</v>
      </c>
      <c r="I124">
        <f t="shared" si="42"/>
        <v>89</v>
      </c>
      <c r="J124">
        <f>'[1]EVS advEARS'!$C120</f>
        <v>28</v>
      </c>
      <c r="K124">
        <f t="shared" si="32"/>
        <v>2</v>
      </c>
      <c r="L124">
        <f t="shared" si="33"/>
        <v>88</v>
      </c>
      <c r="M124">
        <f t="shared" si="34"/>
        <v>6.2857142857142856</v>
      </c>
      <c r="N124">
        <v>1</v>
      </c>
      <c r="O124">
        <v>1</v>
      </c>
      <c r="P124">
        <v>1</v>
      </c>
      <c r="Q124">
        <v>0</v>
      </c>
      <c r="R124">
        <f>'[1]EVS advEARS'!$E120</f>
        <v>0</v>
      </c>
      <c r="S124">
        <v>1</v>
      </c>
      <c r="T124">
        <f t="shared" si="24"/>
        <v>0</v>
      </c>
      <c r="U124">
        <f>'[1]EVS advEARS'!$F120</f>
        <v>1</v>
      </c>
      <c r="V124">
        <v>1</v>
      </c>
      <c r="W124">
        <f t="shared" si="25"/>
        <v>0</v>
      </c>
      <c r="X124">
        <f t="shared" si="26"/>
        <v>1</v>
      </c>
      <c r="Y124">
        <f>'[1]EVS advEARS'!$D120</f>
        <v>1</v>
      </c>
      <c r="Z124">
        <f>'[1]EVS advEARS'!$G120</f>
        <v>1</v>
      </c>
      <c r="AA124">
        <f>'[1]EVS advEARS'!$H120</f>
        <v>0</v>
      </c>
      <c r="AB124">
        <f>'[1]EVS advEARS'!$I120</f>
        <v>1</v>
      </c>
      <c r="AC124">
        <v>1</v>
      </c>
      <c r="AD124">
        <f>'[1]EVS advEARS'!$J120</f>
        <v>1</v>
      </c>
      <c r="AE124">
        <v>1</v>
      </c>
      <c r="AF124">
        <f t="shared" si="35"/>
        <v>1</v>
      </c>
      <c r="AG124">
        <f>'[1]EVS advEARS'!$K120</f>
        <v>1</v>
      </c>
      <c r="AH124">
        <f t="shared" si="27"/>
        <v>1</v>
      </c>
      <c r="AI124">
        <f>'[1]EVS advEARS'!$L120</f>
        <v>1</v>
      </c>
      <c r="AJ124">
        <v>1</v>
      </c>
      <c r="AK124">
        <f t="shared" si="41"/>
        <v>1</v>
      </c>
      <c r="AL124">
        <v>1</v>
      </c>
      <c r="AM124">
        <f>'[1]EVS advEARS'!$M120</f>
        <v>0</v>
      </c>
      <c r="AN124">
        <v>1</v>
      </c>
      <c r="AO124">
        <f>'[1]EVS advEARS'!$N120</f>
        <v>1</v>
      </c>
      <c r="AP124">
        <v>1</v>
      </c>
      <c r="AQ124">
        <v>1</v>
      </c>
      <c r="AR124">
        <v>1</v>
      </c>
      <c r="AS124">
        <f>'[1]EVS advEARS'!$O120</f>
        <v>0</v>
      </c>
      <c r="AT124">
        <v>1</v>
      </c>
      <c r="AU124">
        <f t="shared" si="36"/>
        <v>23.425000000000018</v>
      </c>
      <c r="AV124">
        <f t="shared" si="37"/>
        <v>13.470000000000002</v>
      </c>
      <c r="AW124">
        <f t="shared" si="43"/>
        <v>19.045714285714286</v>
      </c>
      <c r="AX124">
        <f t="shared" si="38"/>
        <v>15.175714285714285</v>
      </c>
      <c r="AY124">
        <v>1</v>
      </c>
      <c r="AZ124">
        <v>1</v>
      </c>
      <c r="BA124">
        <v>1</v>
      </c>
      <c r="BG124">
        <f t="shared" si="39"/>
        <v>71.428571428571431</v>
      </c>
      <c r="BH124" s="10">
        <f t="shared" si="40"/>
        <v>4.8611111111111115E-5</v>
      </c>
    </row>
    <row r="125" spans="1:60" ht="87">
      <c r="A125">
        <v>85</v>
      </c>
      <c r="B125" s="1" t="s">
        <v>1326</v>
      </c>
      <c r="C125" s="16" t="s">
        <v>146</v>
      </c>
      <c r="D125">
        <v>1</v>
      </c>
      <c r="E125">
        <v>1</v>
      </c>
      <c r="F125">
        <f t="shared" si="29"/>
        <v>1</v>
      </c>
      <c r="G125">
        <f t="shared" si="30"/>
        <v>32</v>
      </c>
      <c r="H125">
        <f t="shared" si="31"/>
        <v>32</v>
      </c>
      <c r="I125">
        <f t="shared" si="42"/>
        <v>176</v>
      </c>
      <c r="J125">
        <f>'[1]EVS advEARS'!$C121</f>
        <v>61</v>
      </c>
      <c r="K125">
        <f t="shared" si="32"/>
        <v>1.90625</v>
      </c>
      <c r="L125">
        <f t="shared" si="33"/>
        <v>169</v>
      </c>
      <c r="M125">
        <f t="shared" si="34"/>
        <v>5.28125</v>
      </c>
      <c r="N125">
        <v>0</v>
      </c>
      <c r="O125">
        <v>1</v>
      </c>
      <c r="P125">
        <v>1</v>
      </c>
      <c r="Q125">
        <v>1</v>
      </c>
      <c r="R125">
        <f>'[1]EVS advEARS'!$E121</f>
        <v>0</v>
      </c>
      <c r="S125">
        <v>1</v>
      </c>
      <c r="T125">
        <f t="shared" si="24"/>
        <v>0</v>
      </c>
      <c r="U125">
        <f>'[1]EVS advEARS'!$F121</f>
        <v>0</v>
      </c>
      <c r="V125">
        <v>1</v>
      </c>
      <c r="W125">
        <f t="shared" si="25"/>
        <v>0</v>
      </c>
      <c r="X125">
        <f t="shared" si="26"/>
        <v>1</v>
      </c>
      <c r="Y125">
        <f>'[1]EVS advEARS'!$D121</f>
        <v>0</v>
      </c>
      <c r="Z125">
        <f>'[1]EVS advEARS'!$G121</f>
        <v>1</v>
      </c>
      <c r="AA125">
        <f>'[1]EVS advEARS'!$H121</f>
        <v>1</v>
      </c>
      <c r="AB125">
        <f>'[1]EVS advEARS'!$I121</f>
        <v>1</v>
      </c>
      <c r="AC125">
        <v>1</v>
      </c>
      <c r="AD125">
        <f>'[1]EVS advEARS'!$J121</f>
        <v>1</v>
      </c>
      <c r="AE125">
        <v>1</v>
      </c>
      <c r="AF125">
        <f t="shared" si="35"/>
        <v>7</v>
      </c>
      <c r="AG125">
        <f>'[1]EVS advEARS'!$K121</f>
        <v>0</v>
      </c>
      <c r="AH125">
        <f t="shared" si="27"/>
        <v>1</v>
      </c>
      <c r="AI125">
        <f>'[1]EVS advEARS'!$L121</f>
        <v>1</v>
      </c>
      <c r="AJ125">
        <v>1</v>
      </c>
      <c r="AK125">
        <f t="shared" si="41"/>
        <v>0</v>
      </c>
      <c r="AL125">
        <v>1</v>
      </c>
      <c r="AM125">
        <f>'[1]EVS advEARS'!$M121</f>
        <v>1</v>
      </c>
      <c r="AN125">
        <v>1</v>
      </c>
      <c r="AO125">
        <f>'[1]EVS advEARS'!$N121</f>
        <v>1</v>
      </c>
      <c r="AP125">
        <v>1</v>
      </c>
      <c r="AQ125">
        <v>1</v>
      </c>
      <c r="AR125">
        <v>1</v>
      </c>
      <c r="AS125">
        <f>'[1]EVS advEARS'!$O121</f>
        <v>1</v>
      </c>
      <c r="AT125">
        <v>1</v>
      </c>
      <c r="AU125">
        <f t="shared" si="36"/>
        <v>13.086250000000028</v>
      </c>
      <c r="AV125">
        <f t="shared" si="37"/>
        <v>19.383750000000003</v>
      </c>
      <c r="AW125">
        <f t="shared" si="43"/>
        <v>14.328749999999996</v>
      </c>
      <c r="AX125">
        <f t="shared" si="38"/>
        <v>19.444687500000001</v>
      </c>
      <c r="AY125">
        <v>1</v>
      </c>
      <c r="AZ125">
        <v>1</v>
      </c>
      <c r="BA125">
        <v>1</v>
      </c>
      <c r="BG125">
        <f t="shared" si="39"/>
        <v>218.75</v>
      </c>
      <c r="BH125" s="10">
        <f t="shared" si="40"/>
        <v>1.1111111111111112E-4</v>
      </c>
    </row>
    <row r="126" spans="1:60" ht="29">
      <c r="A126">
        <v>86</v>
      </c>
      <c r="B126" s="1" t="s">
        <v>1194</v>
      </c>
      <c r="C126" s="16" t="s">
        <v>146</v>
      </c>
      <c r="D126">
        <v>1</v>
      </c>
      <c r="E126">
        <v>1</v>
      </c>
      <c r="F126">
        <f t="shared" si="29"/>
        <v>1</v>
      </c>
      <c r="G126">
        <f t="shared" si="30"/>
        <v>12</v>
      </c>
      <c r="H126">
        <f t="shared" si="31"/>
        <v>12</v>
      </c>
      <c r="I126">
        <f t="shared" si="42"/>
        <v>60</v>
      </c>
      <c r="J126">
        <f>'[1]EVS advEARS'!$C122</f>
        <v>19</v>
      </c>
      <c r="K126">
        <f t="shared" si="32"/>
        <v>1.5833333333333333</v>
      </c>
      <c r="L126">
        <f t="shared" si="33"/>
        <v>59</v>
      </c>
      <c r="M126">
        <f t="shared" si="34"/>
        <v>4.916666666666667</v>
      </c>
      <c r="N126">
        <v>1</v>
      </c>
      <c r="O126">
        <v>1</v>
      </c>
      <c r="P126">
        <v>1</v>
      </c>
      <c r="Q126">
        <v>1</v>
      </c>
      <c r="R126">
        <f>'[1]EVS advEARS'!$E122</f>
        <v>1</v>
      </c>
      <c r="S126">
        <v>1</v>
      </c>
      <c r="T126">
        <f t="shared" si="24"/>
        <v>1</v>
      </c>
      <c r="U126">
        <f>'[1]EVS advEARS'!$F122</f>
        <v>1</v>
      </c>
      <c r="V126">
        <v>1</v>
      </c>
      <c r="W126">
        <f t="shared" si="25"/>
        <v>1</v>
      </c>
      <c r="X126">
        <f t="shared" si="26"/>
        <v>1</v>
      </c>
      <c r="Y126">
        <f>'[1]EVS advEARS'!$D122</f>
        <v>1</v>
      </c>
      <c r="Z126">
        <f>'[1]EVS advEARS'!$G122</f>
        <v>1</v>
      </c>
      <c r="AA126">
        <f>'[1]EVS advEARS'!$H122</f>
        <v>1</v>
      </c>
      <c r="AB126">
        <f>'[1]EVS advEARS'!$I122</f>
        <v>1</v>
      </c>
      <c r="AC126">
        <v>1</v>
      </c>
      <c r="AD126">
        <f>'[1]EVS advEARS'!$J122</f>
        <v>1</v>
      </c>
      <c r="AE126">
        <v>1</v>
      </c>
      <c r="AF126">
        <f t="shared" si="35"/>
        <v>1</v>
      </c>
      <c r="AG126">
        <f>'[1]EVS advEARS'!$K122</f>
        <v>1</v>
      </c>
      <c r="AH126">
        <f t="shared" si="27"/>
        <v>1</v>
      </c>
      <c r="AI126">
        <f>'[1]EVS advEARS'!$L122</f>
        <v>1</v>
      </c>
      <c r="AJ126">
        <v>1</v>
      </c>
      <c r="AK126">
        <f t="shared" si="41"/>
        <v>1</v>
      </c>
      <c r="AL126">
        <v>1</v>
      </c>
      <c r="AM126">
        <f>'[1]EVS advEARS'!$M122</f>
        <v>1</v>
      </c>
      <c r="AN126">
        <v>1</v>
      </c>
      <c r="AO126">
        <f>'[1]EVS advEARS'!$N122</f>
        <v>1</v>
      </c>
      <c r="AP126">
        <v>1</v>
      </c>
      <c r="AQ126">
        <v>1</v>
      </c>
      <c r="AR126">
        <v>1</v>
      </c>
      <c r="AS126">
        <f>'[1]EVS advEARS'!$O122</f>
        <v>1</v>
      </c>
      <c r="AT126">
        <v>1</v>
      </c>
      <c r="AU126">
        <f t="shared" si="36"/>
        <v>60.70500000000002</v>
      </c>
      <c r="AV126">
        <f t="shared" si="37"/>
        <v>7.7733333333333334</v>
      </c>
      <c r="AW126">
        <f t="shared" si="43"/>
        <v>10.643333333333338</v>
      </c>
      <c r="AX126">
        <f t="shared" si="38"/>
        <v>7.7275000000000027</v>
      </c>
      <c r="AY126">
        <v>1</v>
      </c>
      <c r="AZ126">
        <v>1</v>
      </c>
      <c r="BA126">
        <v>1</v>
      </c>
      <c r="BG126">
        <f t="shared" si="39"/>
        <v>83.333333333333329</v>
      </c>
      <c r="BH126" s="10">
        <f t="shared" si="40"/>
        <v>4.1666666666666665E-5</v>
      </c>
    </row>
  </sheetData>
  <mergeCells count="1">
    <mergeCell ref="A3:A4"/>
  </mergeCells>
  <conditionalFormatting sqref="F50:F105">
    <cfRule type="cellIs" dxfId="858" priority="190" operator="greaterThanOrEqual">
      <formula>2</formula>
    </cfRule>
    <cfRule type="cellIs" dxfId="857" priority="191" operator="equal">
      <formula>1</formula>
    </cfRule>
    <cfRule type="cellIs" dxfId="856" priority="199" operator="equal">
      <formula>0</formula>
    </cfRule>
  </conditionalFormatting>
  <conditionalFormatting sqref="G50:G105">
    <cfRule type="cellIs" dxfId="855" priority="187" operator="greaterThan">
      <formula>20</formula>
    </cfRule>
    <cfRule type="cellIs" dxfId="854" priority="188" operator="between">
      <formula>16</formula>
      <formula>20</formula>
    </cfRule>
    <cfRule type="cellIs" dxfId="853" priority="189" operator="between">
      <formula>5</formula>
      <formula>15</formula>
    </cfRule>
    <cfRule type="cellIs" dxfId="852" priority="198" operator="lessThan">
      <formula>5</formula>
    </cfRule>
  </conditionalFormatting>
  <conditionalFormatting sqref="AU50:AU105">
    <cfRule type="colorScale" priority="197">
      <colorScale>
        <cfvo type="num" val="0"/>
        <cfvo type="num" val="65"/>
        <cfvo type="num" val="100"/>
        <color rgb="FFFFCCCC"/>
        <color rgb="FFFFEB84"/>
        <color theme="9" tint="0.39997558519241921"/>
      </colorScale>
    </cfRule>
  </conditionalFormatting>
  <conditionalFormatting sqref="AV50:AX105">
    <cfRule type="colorScale" priority="196">
      <colorScale>
        <cfvo type="num" val="0"/>
        <cfvo type="num" val="8"/>
        <cfvo type="num" val="15"/>
        <color theme="9" tint="0.39997558519241921"/>
        <color rgb="FFFFEB84"/>
        <color rgb="FFFFCCCC"/>
      </colorScale>
    </cfRule>
  </conditionalFormatting>
  <conditionalFormatting sqref="AU2">
    <cfRule type="colorScale" priority="195">
      <colorScale>
        <cfvo type="num" val="0"/>
        <cfvo type="num" val="65"/>
        <cfvo type="num" val="100"/>
        <color rgb="FFFFCCCC"/>
        <color rgb="FFFFEB84"/>
        <color theme="9" tint="0.39997558519241921"/>
      </colorScale>
    </cfRule>
  </conditionalFormatting>
  <conditionalFormatting sqref="AV2">
    <cfRule type="colorScale" priority="194">
      <colorScale>
        <cfvo type="num" val="0"/>
        <cfvo type="num" val="8"/>
        <cfvo type="num" val="13"/>
        <color theme="9" tint="0.39997558519241921"/>
        <color rgb="FFFFEB84"/>
        <color rgb="FFFFCCCC"/>
      </colorScale>
    </cfRule>
  </conditionalFormatting>
  <conditionalFormatting sqref="AW2">
    <cfRule type="colorScale" priority="193">
      <colorScale>
        <cfvo type="num" val="0"/>
        <cfvo type="num" val="8"/>
        <cfvo type="num" val="13"/>
        <color theme="9" tint="0.39997558519241921"/>
        <color rgb="FFFFEB84"/>
        <color rgb="FFFFCCCC"/>
      </colorScale>
    </cfRule>
  </conditionalFormatting>
  <conditionalFormatting sqref="AX2">
    <cfRule type="colorScale" priority="192">
      <colorScale>
        <cfvo type="num" val="0"/>
        <cfvo type="num" val="8"/>
        <cfvo type="num" val="13"/>
        <color theme="9" tint="0.39997558519241921"/>
        <color rgb="FFFFEB84"/>
        <color rgb="FFFFCCCC"/>
      </colorScale>
    </cfRule>
  </conditionalFormatting>
  <conditionalFormatting sqref="L2:M2 O2:AE2 AG2:AT2 AY2:BA2">
    <cfRule type="colorScale" priority="186">
      <colorScale>
        <cfvo type="num" val="0"/>
        <cfvo type="num" val="50"/>
        <cfvo type="num" val="100"/>
        <color rgb="FFFFCCCC"/>
        <color rgb="FFFFEB84"/>
        <color theme="9" tint="0.39997558519241921"/>
      </colorScale>
    </cfRule>
  </conditionalFormatting>
  <conditionalFormatting sqref="BM2">
    <cfRule type="colorScale" priority="185">
      <colorScale>
        <cfvo type="num" val="0"/>
        <cfvo type="num" val="50"/>
        <cfvo type="num" val="100"/>
        <color rgb="FFFFCCCC"/>
        <color rgb="FFFFEB84"/>
        <color theme="9" tint="0.39997558519241921"/>
      </colorScale>
    </cfRule>
  </conditionalFormatting>
  <conditionalFormatting sqref="BG2">
    <cfRule type="cellIs" dxfId="851" priority="181" operator="greaterThanOrEqual">
      <formula>208</formula>
    </cfRule>
    <cfRule type="cellIs" dxfId="850" priority="182" operator="lessThan">
      <formula>208</formula>
    </cfRule>
  </conditionalFormatting>
  <conditionalFormatting sqref="BB50:BB105 BB2">
    <cfRule type="cellIs" dxfId="849" priority="178" operator="greaterThanOrEqual">
      <formula>9</formula>
    </cfRule>
    <cfRule type="cellIs" dxfId="848" priority="179" operator="between">
      <formula>7</formula>
      <formula>9</formula>
    </cfRule>
    <cfRule type="cellIs" dxfId="847" priority="180" operator="lessThan">
      <formula>7</formula>
    </cfRule>
  </conditionalFormatting>
  <conditionalFormatting sqref="BC2:BF2">
    <cfRule type="cellIs" dxfId="846" priority="175" operator="greaterThanOrEqual">
      <formula>9</formula>
    </cfRule>
    <cfRule type="cellIs" dxfId="845" priority="176" operator="between">
      <formula>7</formula>
      <formula>9</formula>
    </cfRule>
    <cfRule type="cellIs" dxfId="844" priority="177" operator="lessThan">
      <formula>7</formula>
    </cfRule>
  </conditionalFormatting>
  <conditionalFormatting sqref="BC50:BC105">
    <cfRule type="cellIs" dxfId="843" priority="172" operator="greaterThanOrEqual">
      <formula>9</formula>
    </cfRule>
    <cfRule type="cellIs" dxfId="842" priority="173" operator="between">
      <formula>7</formula>
      <formula>9</formula>
    </cfRule>
    <cfRule type="cellIs" dxfId="841" priority="174" operator="lessThan">
      <formula>7</formula>
    </cfRule>
  </conditionalFormatting>
  <conditionalFormatting sqref="BD50:BD105">
    <cfRule type="cellIs" dxfId="840" priority="169" operator="greaterThanOrEqual">
      <formula>9</formula>
    </cfRule>
    <cfRule type="cellIs" dxfId="839" priority="170" operator="between">
      <formula>7</formula>
      <formula>9</formula>
    </cfRule>
    <cfRule type="cellIs" dxfId="838" priority="171" operator="lessThan">
      <formula>7</formula>
    </cfRule>
  </conditionalFormatting>
  <conditionalFormatting sqref="BE50:BF105">
    <cfRule type="cellIs" dxfId="837" priority="166" operator="greaterThanOrEqual">
      <formula>9</formula>
    </cfRule>
    <cfRule type="cellIs" dxfId="836" priority="167" operator="between">
      <formula>7</formula>
      <formula>9</formula>
    </cfRule>
    <cfRule type="cellIs" dxfId="835" priority="168" operator="lessThan">
      <formula>7</formula>
    </cfRule>
  </conditionalFormatting>
  <conditionalFormatting sqref="W50:X105 AH50:AH105 T50:T105 AC50:AC105 AK50:AL105 AN50:AN105 AP50:AR105 AT50:AT105">
    <cfRule type="cellIs" dxfId="834" priority="165" operator="equal">
      <formula>0</formula>
    </cfRule>
  </conditionalFormatting>
  <conditionalFormatting sqref="W50:X105 AH50:AH105 T50:T105 AC50:AC105 AK50:AL105 AN50:AN105 AP50:AR105 AT50:AT105">
    <cfRule type="cellIs" dxfId="833" priority="164" operator="equal">
      <formula>1</formula>
    </cfRule>
  </conditionalFormatting>
  <conditionalFormatting sqref="N2">
    <cfRule type="colorScale" priority="162">
      <colorScale>
        <cfvo type="num" val="0"/>
        <cfvo type="num" val="0.5"/>
        <cfvo type="num" val="1"/>
        <color rgb="FFFFCCCC"/>
        <color rgb="FFFFEB84"/>
        <color theme="9" tint="0.39997558519241921"/>
      </colorScale>
    </cfRule>
  </conditionalFormatting>
  <conditionalFormatting sqref="F6:F49">
    <cfRule type="cellIs" dxfId="832" priority="156" operator="greaterThanOrEqual">
      <formula>2</formula>
    </cfRule>
    <cfRule type="cellIs" dxfId="831" priority="157" operator="equal">
      <formula>1</formula>
    </cfRule>
    <cfRule type="cellIs" dxfId="830" priority="161" operator="equal">
      <formula>0</formula>
    </cfRule>
  </conditionalFormatting>
  <conditionalFormatting sqref="G6:G49">
    <cfRule type="cellIs" dxfId="829" priority="153" operator="greaterThan">
      <formula>20</formula>
    </cfRule>
    <cfRule type="cellIs" dxfId="828" priority="154" operator="between">
      <formula>16</formula>
      <formula>20</formula>
    </cfRule>
    <cfRule type="cellIs" dxfId="827" priority="155" operator="between">
      <formula>5</formula>
      <formula>15</formula>
    </cfRule>
    <cfRule type="cellIs" dxfId="826" priority="160" operator="lessThan">
      <formula>5</formula>
    </cfRule>
  </conditionalFormatting>
  <conditionalFormatting sqref="AU6:AU49">
    <cfRule type="colorScale" priority="159">
      <colorScale>
        <cfvo type="num" val="0"/>
        <cfvo type="num" val="65"/>
        <cfvo type="num" val="100"/>
        <color rgb="FFFFCCCC"/>
        <color rgb="FFFFEB84"/>
        <color theme="9" tint="0.39997558519241921"/>
      </colorScale>
    </cfRule>
  </conditionalFormatting>
  <conditionalFormatting sqref="AV6:AX49">
    <cfRule type="colorScale" priority="158">
      <colorScale>
        <cfvo type="num" val="0"/>
        <cfvo type="num" val="8"/>
        <cfvo type="num" val="15"/>
        <color theme="9" tint="0.39997558519241921"/>
        <color rgb="FFFFEB84"/>
        <color rgb="FFFFCCCC"/>
      </colorScale>
    </cfRule>
  </conditionalFormatting>
  <conditionalFormatting sqref="BG6:BG126">
    <cfRule type="cellIs" dxfId="825" priority="151" operator="greaterThanOrEqual">
      <formula>208</formula>
    </cfRule>
    <cfRule type="cellIs" dxfId="824" priority="152" operator="lessThan">
      <formula>208</formula>
    </cfRule>
  </conditionalFormatting>
  <conditionalFormatting sqref="BB6:BB49 BC6:BF6">
    <cfRule type="cellIs" dxfId="823" priority="148" operator="greaterThanOrEqual">
      <formula>9</formula>
    </cfRule>
    <cfRule type="cellIs" dxfId="822" priority="149" operator="between">
      <formula>7</formula>
      <formula>9</formula>
    </cfRule>
    <cfRule type="cellIs" dxfId="821" priority="150" operator="lessThan">
      <formula>7</formula>
    </cfRule>
  </conditionalFormatting>
  <conditionalFormatting sqref="BC6">
    <cfRule type="colorScale" priority="147">
      <colorScale>
        <cfvo type="num" val="0"/>
        <cfvo type="percentile" val="8"/>
        <cfvo type="num" val="15"/>
        <color theme="9" tint="0.39997558519241921"/>
        <color rgb="FFFFEB84"/>
        <color rgb="FFFFCCCC"/>
      </colorScale>
    </cfRule>
  </conditionalFormatting>
  <conditionalFormatting sqref="BD6">
    <cfRule type="colorScale" priority="146">
      <colorScale>
        <cfvo type="num" val="0"/>
        <cfvo type="percentile" val="8"/>
        <cfvo type="num" val="15"/>
        <color theme="9" tint="0.39997558519241921"/>
        <color rgb="FFFFEB84"/>
        <color rgb="FFFFCCCC"/>
      </colorScale>
    </cfRule>
  </conditionalFormatting>
  <conditionalFormatting sqref="BE6">
    <cfRule type="colorScale" priority="145">
      <colorScale>
        <cfvo type="num" val="0"/>
        <cfvo type="percentile" val="8"/>
        <cfvo type="num" val="15"/>
        <color theme="9" tint="0.39997558519241921"/>
        <color rgb="FFFFEB84"/>
        <color rgb="FFFFCCCC"/>
      </colorScale>
    </cfRule>
  </conditionalFormatting>
  <conditionalFormatting sqref="BF6">
    <cfRule type="colorScale" priority="144">
      <colorScale>
        <cfvo type="num" val="0"/>
        <cfvo type="percentile" val="8"/>
        <cfvo type="num" val="15"/>
        <color theme="9" tint="0.39997558519241921"/>
        <color rgb="FFFFEB84"/>
        <color rgb="FFFFCCCC"/>
      </colorScale>
    </cfRule>
  </conditionalFormatting>
  <conditionalFormatting sqref="BC7:BF7">
    <cfRule type="cellIs" dxfId="820" priority="141" operator="greaterThanOrEqual">
      <formula>9</formula>
    </cfRule>
    <cfRule type="cellIs" dxfId="819" priority="142" operator="between">
      <formula>7</formula>
      <formula>9</formula>
    </cfRule>
    <cfRule type="cellIs" dxfId="818" priority="143" operator="lessThan">
      <formula>7</formula>
    </cfRule>
  </conditionalFormatting>
  <conditionalFormatting sqref="BC8:BC49">
    <cfRule type="cellIs" dxfId="817" priority="138" operator="greaterThanOrEqual">
      <formula>9</formula>
    </cfRule>
    <cfRule type="cellIs" dxfId="816" priority="139" operator="between">
      <formula>7</formula>
      <formula>9</formula>
    </cfRule>
    <cfRule type="cellIs" dxfId="815" priority="140" operator="lessThan">
      <formula>7</formula>
    </cfRule>
  </conditionalFormatting>
  <conditionalFormatting sqref="BD8:BD49">
    <cfRule type="cellIs" dxfId="814" priority="135" operator="greaterThanOrEqual">
      <formula>9</formula>
    </cfRule>
    <cfRule type="cellIs" dxfId="813" priority="136" operator="between">
      <formula>7</formula>
      <formula>9</formula>
    </cfRule>
    <cfRule type="cellIs" dxfId="812" priority="137" operator="lessThan">
      <formula>7</formula>
    </cfRule>
  </conditionalFormatting>
  <conditionalFormatting sqref="BE8:BF49">
    <cfRule type="cellIs" dxfId="811" priority="132" operator="greaterThanOrEqual">
      <formula>9</formula>
    </cfRule>
    <cfRule type="cellIs" dxfId="810" priority="133" operator="between">
      <formula>7</formula>
      <formula>9</formula>
    </cfRule>
    <cfRule type="cellIs" dxfId="809" priority="134" operator="lessThan">
      <formula>7</formula>
    </cfRule>
  </conditionalFormatting>
  <conditionalFormatting sqref="AF6:AF49">
    <cfRule type="cellIs" dxfId="808" priority="130" operator="equal">
      <formula>0</formula>
    </cfRule>
    <cfRule type="colorScale" priority="131">
      <colorScale>
        <cfvo type="num" val="1"/>
        <cfvo type="num" val="3"/>
        <cfvo type="num" val="5"/>
        <color theme="9" tint="0.39997558519241921"/>
        <color rgb="FFFFEB84"/>
        <color rgb="FFFFCCCC"/>
      </colorScale>
    </cfRule>
  </conditionalFormatting>
  <conditionalFormatting sqref="F106:F126">
    <cfRule type="cellIs" dxfId="807" priority="124" operator="greaterThanOrEqual">
      <formula>2</formula>
    </cfRule>
    <cfRule type="cellIs" dxfId="806" priority="125" operator="equal">
      <formula>1</formula>
    </cfRule>
    <cfRule type="cellIs" dxfId="805" priority="129" operator="equal">
      <formula>0</formula>
    </cfRule>
  </conditionalFormatting>
  <conditionalFormatting sqref="G106:G126">
    <cfRule type="cellIs" dxfId="804" priority="121" operator="greaterThan">
      <formula>20</formula>
    </cfRule>
    <cfRule type="cellIs" dxfId="803" priority="122" operator="between">
      <formula>16</formula>
      <formula>20</formula>
    </cfRule>
    <cfRule type="cellIs" dxfId="802" priority="123" operator="between">
      <formula>5</formula>
      <formula>15</formula>
    </cfRule>
    <cfRule type="cellIs" dxfId="801" priority="128" operator="lessThan">
      <formula>5</formula>
    </cfRule>
  </conditionalFormatting>
  <conditionalFormatting sqref="AU106:AU126">
    <cfRule type="colorScale" priority="127">
      <colorScale>
        <cfvo type="num" val="0"/>
        <cfvo type="num" val="65"/>
        <cfvo type="num" val="100"/>
        <color rgb="FFFFCCCC"/>
        <color rgb="FFFFEB84"/>
        <color theme="9" tint="0.39997558519241921"/>
      </colorScale>
    </cfRule>
  </conditionalFormatting>
  <conditionalFormatting sqref="AV106:AX126">
    <cfRule type="colorScale" priority="126">
      <colorScale>
        <cfvo type="num" val="0"/>
        <cfvo type="num" val="8"/>
        <cfvo type="num" val="15"/>
        <color theme="9" tint="0.39997558519241921"/>
        <color rgb="FFFFEB84"/>
        <color rgb="FFFFCCCC"/>
      </colorScale>
    </cfRule>
  </conditionalFormatting>
  <conditionalFormatting sqref="BB106:BB126">
    <cfRule type="cellIs" dxfId="800" priority="116" operator="greaterThanOrEqual">
      <formula>9</formula>
    </cfRule>
    <cfRule type="cellIs" dxfId="799" priority="117" operator="between">
      <formula>7</formula>
      <formula>9</formula>
    </cfRule>
    <cfRule type="cellIs" dxfId="798" priority="118" operator="lessThan">
      <formula>7</formula>
    </cfRule>
  </conditionalFormatting>
  <conditionalFormatting sqref="BC106:BC126">
    <cfRule type="cellIs" dxfId="797" priority="113" operator="greaterThanOrEqual">
      <formula>9</formula>
    </cfRule>
    <cfRule type="cellIs" dxfId="796" priority="114" operator="between">
      <formula>7</formula>
      <formula>9</formula>
    </cfRule>
    <cfRule type="cellIs" dxfId="795" priority="115" operator="lessThan">
      <formula>7</formula>
    </cfRule>
  </conditionalFormatting>
  <conditionalFormatting sqref="BD106:BD126">
    <cfRule type="cellIs" dxfId="794" priority="110" operator="greaterThanOrEqual">
      <formula>9</formula>
    </cfRule>
    <cfRule type="cellIs" dxfId="793" priority="111" operator="between">
      <formula>7</formula>
      <formula>9</formula>
    </cfRule>
    <cfRule type="cellIs" dxfId="792" priority="112" operator="lessThan">
      <formula>7</formula>
    </cfRule>
  </conditionalFormatting>
  <conditionalFormatting sqref="BE106:BF126">
    <cfRule type="cellIs" dxfId="791" priority="107" operator="greaterThanOrEqual">
      <formula>9</formula>
    </cfRule>
    <cfRule type="cellIs" dxfId="790" priority="108" operator="between">
      <formula>7</formula>
      <formula>9</formula>
    </cfRule>
    <cfRule type="cellIs" dxfId="789" priority="109" operator="lessThan">
      <formula>7</formula>
    </cfRule>
  </conditionalFormatting>
  <conditionalFormatting sqref="AH106:AH126 AZ126:BA126 W106:X126 T106:T126 AC106:AC126 AK106:AL126 AE126 AN106:AN126 AP106:AR126 AT106:AT126">
    <cfRule type="cellIs" dxfId="788" priority="106" operator="equal">
      <formula>0</formula>
    </cfRule>
  </conditionalFormatting>
  <conditionalFormatting sqref="AH106:AH126 AZ126:BA126 W106:X126 T106:T126 AC106:AC126 AK106:AL126 AE126 AN106:AN126 AP106:AR126 AT106:AT126">
    <cfRule type="cellIs" dxfId="787" priority="105" operator="equal">
      <formula>1</formula>
    </cfRule>
  </conditionalFormatting>
  <conditionalFormatting sqref="D6">
    <cfRule type="cellIs" dxfId="786" priority="103" operator="equal">
      <formula>0</formula>
    </cfRule>
  </conditionalFormatting>
  <conditionalFormatting sqref="D6">
    <cfRule type="cellIs" dxfId="785" priority="102" operator="equal">
      <formula>1</formula>
    </cfRule>
  </conditionalFormatting>
  <conditionalFormatting sqref="E6">
    <cfRule type="cellIs" dxfId="784" priority="101" operator="equal">
      <formula>0</formula>
    </cfRule>
  </conditionalFormatting>
  <conditionalFormatting sqref="E6">
    <cfRule type="cellIs" dxfId="783" priority="100" operator="equal">
      <formula>1</formula>
    </cfRule>
  </conditionalFormatting>
  <conditionalFormatting sqref="D7:D126">
    <cfRule type="cellIs" dxfId="782" priority="99" operator="equal">
      <formula>0</formula>
    </cfRule>
  </conditionalFormatting>
  <conditionalFormatting sqref="D7:D126">
    <cfRule type="cellIs" dxfId="781" priority="98" operator="equal">
      <formula>1</formula>
    </cfRule>
  </conditionalFormatting>
  <conditionalFormatting sqref="E7:E126">
    <cfRule type="cellIs" dxfId="780" priority="97" operator="equal">
      <formula>0</formula>
    </cfRule>
  </conditionalFormatting>
  <conditionalFormatting sqref="E7:E126">
    <cfRule type="cellIs" dxfId="779" priority="96" operator="equal">
      <formula>1</formula>
    </cfRule>
  </conditionalFormatting>
  <conditionalFormatting sqref="AE6:AE125">
    <cfRule type="cellIs" dxfId="778" priority="95" operator="equal">
      <formula>0</formula>
    </cfRule>
  </conditionalFormatting>
  <conditionalFormatting sqref="AE6:AE125">
    <cfRule type="cellIs" dxfId="777" priority="94" operator="equal">
      <formula>1</formula>
    </cfRule>
  </conditionalFormatting>
  <conditionalFormatting sqref="P126">
    <cfRule type="cellIs" dxfId="776" priority="93" operator="equal">
      <formula>0</formula>
    </cfRule>
  </conditionalFormatting>
  <conditionalFormatting sqref="P126">
    <cfRule type="cellIs" dxfId="775" priority="92" operator="equal">
      <formula>1</formula>
    </cfRule>
  </conditionalFormatting>
  <conditionalFormatting sqref="P6:P125">
    <cfRule type="cellIs" dxfId="774" priority="91" operator="equal">
      <formula>0</formula>
    </cfRule>
  </conditionalFormatting>
  <conditionalFormatting sqref="P6:P125">
    <cfRule type="cellIs" dxfId="773" priority="90" operator="equal">
      <formula>1</formula>
    </cfRule>
  </conditionalFormatting>
  <conditionalFormatting sqref="AG6:AT6 AH7:AH49 AK7:AL49 AG7:AG126 AI7:AI126 AN7:AN49 AM7:AM126 AP7:AR49 AO7:AO126 AT7:AT49 AS7:AS126">
    <cfRule type="cellIs" dxfId="772" priority="89" operator="equal">
      <formula>0</formula>
    </cfRule>
  </conditionalFormatting>
  <conditionalFormatting sqref="AG6:AT6 AH7:AH49 AK7:AL49 AG7:AG126 AI7:AI126 AN7:AN49 AM7:AM126 AP7:AR49 AO7:AO126 AT7:AT49 AS7:AS126">
    <cfRule type="cellIs" dxfId="771" priority="88" operator="equal">
      <formula>1</formula>
    </cfRule>
  </conditionalFormatting>
  <conditionalFormatting sqref="W6:Y6 T6:T49 AA6:AD6 W7:X49 Y7:Y126 AC7:AC49 AA7:AB126 AD7:AD126">
    <cfRule type="cellIs" dxfId="770" priority="87" operator="equal">
      <formula>0</formula>
    </cfRule>
  </conditionalFormatting>
  <conditionalFormatting sqref="W6:Y6 T6:T49 AA6:AD6 W7:X49 Y7:Y126 AC7:AC49 AA7:AB126 AD7:AD126">
    <cfRule type="cellIs" dxfId="769" priority="86" operator="equal">
      <formula>1</formula>
    </cfRule>
  </conditionalFormatting>
  <conditionalFormatting sqref="U6:U126">
    <cfRule type="cellIs" dxfId="768" priority="85" operator="equal">
      <formula>0</formula>
    </cfRule>
  </conditionalFormatting>
  <conditionalFormatting sqref="U6:U126">
    <cfRule type="cellIs" dxfId="767" priority="84" operator="equal">
      <formula>1</formula>
    </cfRule>
  </conditionalFormatting>
  <conditionalFormatting sqref="V6">
    <cfRule type="cellIs" dxfId="766" priority="83" operator="equal">
      <formula>0</formula>
    </cfRule>
  </conditionalFormatting>
  <conditionalFormatting sqref="V6">
    <cfRule type="cellIs" dxfId="765" priority="82" operator="equal">
      <formula>1</formula>
    </cfRule>
  </conditionalFormatting>
  <conditionalFormatting sqref="V7:V126">
    <cfRule type="cellIs" dxfId="764" priority="79" operator="equal">
      <formula>0</formula>
    </cfRule>
  </conditionalFormatting>
  <conditionalFormatting sqref="V7:V126">
    <cfRule type="cellIs" dxfId="763" priority="78" operator="equal">
      <formula>1</formula>
    </cfRule>
  </conditionalFormatting>
  <conditionalFormatting sqref="Z6:Z126">
    <cfRule type="cellIs" dxfId="762" priority="69" operator="equal">
      <formula>0</formula>
    </cfRule>
  </conditionalFormatting>
  <conditionalFormatting sqref="Z6:Z126">
    <cfRule type="cellIs" dxfId="761" priority="68" operator="equal">
      <formula>1</formula>
    </cfRule>
  </conditionalFormatting>
  <conditionalFormatting sqref="Z6:Z126">
    <cfRule type="cellIs" dxfId="760" priority="65" operator="equal">
      <formula>0</formula>
    </cfRule>
  </conditionalFormatting>
  <conditionalFormatting sqref="Z6:Z126">
    <cfRule type="cellIs" dxfId="759" priority="64" operator="equal">
      <formula>1</formula>
    </cfRule>
  </conditionalFormatting>
  <conditionalFormatting sqref="AJ7:AJ126">
    <cfRule type="cellIs" dxfId="758" priority="48" operator="equal">
      <formula>1</formula>
    </cfRule>
  </conditionalFormatting>
  <conditionalFormatting sqref="AJ7:AJ126">
    <cfRule type="cellIs" dxfId="757" priority="49" operator="equal">
      <formula>0</formula>
    </cfRule>
  </conditionalFormatting>
  <conditionalFormatting sqref="AZ6:BA125">
    <cfRule type="cellIs" dxfId="756" priority="47" operator="equal">
      <formula>0</formula>
    </cfRule>
  </conditionalFormatting>
  <conditionalFormatting sqref="AZ6:BA125">
    <cfRule type="cellIs" dxfId="755" priority="46" operator="equal">
      <formula>1</formula>
    </cfRule>
  </conditionalFormatting>
  <conditionalFormatting sqref="AY91:AY92 AY106:AY110 AY58:AY69">
    <cfRule type="cellIs" dxfId="754" priority="45" operator="equal">
      <formula>0</formula>
    </cfRule>
  </conditionalFormatting>
  <conditionalFormatting sqref="AY91:AY92 AY106:AY110 AY58:AY69">
    <cfRule type="cellIs" dxfId="753" priority="44" operator="equal">
      <formula>1</formula>
    </cfRule>
  </conditionalFormatting>
  <conditionalFormatting sqref="AY16">
    <cfRule type="cellIs" dxfId="752" priority="43" operator="equal">
      <formula>0</formula>
    </cfRule>
  </conditionalFormatting>
  <conditionalFormatting sqref="AY16">
    <cfRule type="cellIs" dxfId="751" priority="42" operator="equal">
      <formula>1</formula>
    </cfRule>
  </conditionalFormatting>
  <conditionalFormatting sqref="AY126">
    <cfRule type="cellIs" dxfId="750" priority="41" operator="equal">
      <formula>0</formula>
    </cfRule>
  </conditionalFormatting>
  <conditionalFormatting sqref="AY126">
    <cfRule type="cellIs" dxfId="749" priority="40" operator="equal">
      <formula>1</formula>
    </cfRule>
  </conditionalFormatting>
  <conditionalFormatting sqref="AY6:AY13">
    <cfRule type="cellIs" dxfId="748" priority="39" operator="equal">
      <formula>0</formula>
    </cfRule>
  </conditionalFormatting>
  <conditionalFormatting sqref="AY6:AY13">
    <cfRule type="cellIs" dxfId="747" priority="38" operator="equal">
      <formula>1</formula>
    </cfRule>
  </conditionalFormatting>
  <conditionalFormatting sqref="AY14:AY15">
    <cfRule type="cellIs" dxfId="746" priority="37" operator="equal">
      <formula>0</formula>
    </cfRule>
  </conditionalFormatting>
  <conditionalFormatting sqref="AY14:AY15">
    <cfRule type="cellIs" dxfId="745" priority="36" operator="equal">
      <formula>1</formula>
    </cfRule>
  </conditionalFormatting>
  <conditionalFormatting sqref="AY17:AY20">
    <cfRule type="cellIs" dxfId="744" priority="35" operator="equal">
      <formula>0</formula>
    </cfRule>
  </conditionalFormatting>
  <conditionalFormatting sqref="AY17:AY20">
    <cfRule type="cellIs" dxfId="743" priority="34" operator="equal">
      <formula>1</formula>
    </cfRule>
  </conditionalFormatting>
  <conditionalFormatting sqref="AY21:AY24">
    <cfRule type="cellIs" dxfId="742" priority="33" operator="equal">
      <formula>0</formula>
    </cfRule>
  </conditionalFormatting>
  <conditionalFormatting sqref="AY21:AY24">
    <cfRule type="cellIs" dxfId="741" priority="32" operator="equal">
      <formula>1</formula>
    </cfRule>
  </conditionalFormatting>
  <conditionalFormatting sqref="AY25:AY40">
    <cfRule type="cellIs" dxfId="740" priority="31" operator="equal">
      <formula>0</formula>
    </cfRule>
  </conditionalFormatting>
  <conditionalFormatting sqref="AY25:AY40">
    <cfRule type="cellIs" dxfId="739" priority="30" operator="equal">
      <formula>1</formula>
    </cfRule>
  </conditionalFormatting>
  <conditionalFormatting sqref="AY41:AY48">
    <cfRule type="cellIs" dxfId="738" priority="29" operator="equal">
      <formula>0</formula>
    </cfRule>
  </conditionalFormatting>
  <conditionalFormatting sqref="AY41:AY48">
    <cfRule type="cellIs" dxfId="737" priority="28" operator="equal">
      <formula>1</formula>
    </cfRule>
  </conditionalFormatting>
  <conditionalFormatting sqref="AY49:AY57">
    <cfRule type="cellIs" dxfId="736" priority="27" operator="equal">
      <formula>0</formula>
    </cfRule>
  </conditionalFormatting>
  <conditionalFormatting sqref="AY49:AY57">
    <cfRule type="cellIs" dxfId="735" priority="26" operator="equal">
      <formula>1</formula>
    </cfRule>
  </conditionalFormatting>
  <conditionalFormatting sqref="AY70:AY90">
    <cfRule type="cellIs" dxfId="734" priority="25" operator="equal">
      <formula>0</formula>
    </cfRule>
  </conditionalFormatting>
  <conditionalFormatting sqref="AY70:AY90">
    <cfRule type="cellIs" dxfId="733" priority="24" operator="equal">
      <formula>1</formula>
    </cfRule>
  </conditionalFormatting>
  <conditionalFormatting sqref="AY111:AY115">
    <cfRule type="cellIs" dxfId="732" priority="23" operator="equal">
      <formula>0</formula>
    </cfRule>
  </conditionalFormatting>
  <conditionalFormatting sqref="AY111:AY115">
    <cfRule type="cellIs" dxfId="731" priority="22" operator="equal">
      <formula>1</formula>
    </cfRule>
  </conditionalFormatting>
  <conditionalFormatting sqref="AY116:AY124">
    <cfRule type="cellIs" dxfId="730" priority="21" operator="equal">
      <formula>0</formula>
    </cfRule>
  </conditionalFormatting>
  <conditionalFormatting sqref="AY116:AY124">
    <cfRule type="cellIs" dxfId="729" priority="20" operator="equal">
      <formula>1</formula>
    </cfRule>
  </conditionalFormatting>
  <conditionalFormatting sqref="AY125">
    <cfRule type="cellIs" dxfId="728" priority="19" operator="equal">
      <formula>0</formula>
    </cfRule>
  </conditionalFormatting>
  <conditionalFormatting sqref="AY125">
    <cfRule type="cellIs" dxfId="727" priority="18" operator="equal">
      <formula>1</formula>
    </cfRule>
  </conditionalFormatting>
  <conditionalFormatting sqref="N126">
    <cfRule type="cellIs" dxfId="726" priority="16" operator="equal">
      <formula>1</formula>
    </cfRule>
    <cfRule type="cellIs" dxfId="725" priority="17" operator="notEqual">
      <formula>1</formula>
    </cfRule>
  </conditionalFormatting>
  <conditionalFormatting sqref="O126">
    <cfRule type="cellIs" dxfId="724" priority="15" operator="equal">
      <formula>0</formula>
    </cfRule>
  </conditionalFormatting>
  <conditionalFormatting sqref="O126">
    <cfRule type="cellIs" dxfId="723" priority="14" operator="equal">
      <formula>1</formula>
    </cfRule>
  </conditionalFormatting>
  <conditionalFormatting sqref="N6:N125">
    <cfRule type="cellIs" dxfId="722" priority="12" operator="equal">
      <formula>1</formula>
    </cfRule>
    <cfRule type="cellIs" dxfId="721" priority="13" operator="notEqual">
      <formula>1</formula>
    </cfRule>
  </conditionalFormatting>
  <conditionalFormatting sqref="O6:O125">
    <cfRule type="cellIs" dxfId="720" priority="11" operator="equal">
      <formula>0</formula>
    </cfRule>
  </conditionalFormatting>
  <conditionalFormatting sqref="O6:O125">
    <cfRule type="cellIs" dxfId="719" priority="10" operator="equal">
      <formula>1</formula>
    </cfRule>
  </conditionalFormatting>
  <conditionalFormatting sqref="Q6:S6 R7:R126">
    <cfRule type="cellIs" dxfId="718" priority="9" operator="equal">
      <formula>0</formula>
    </cfRule>
  </conditionalFormatting>
  <conditionalFormatting sqref="Q6:S6 R7:R126">
    <cfRule type="cellIs" dxfId="717" priority="8" operator="equal">
      <formula>1</formula>
    </cfRule>
  </conditionalFormatting>
  <conditionalFormatting sqref="Q7:Q126 S7:S126">
    <cfRule type="cellIs" dxfId="716" priority="7" operator="equal">
      <formula>0</formula>
    </cfRule>
  </conditionalFormatting>
  <conditionalFormatting sqref="Q7:Q126 S7:S126">
    <cfRule type="cellIs" dxfId="715"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714"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D6:E126 O6:V126 Y6:AE126 AY106:AY126 AZ6:BA126 AY6:AY92 AG6:AT126">
      <formula1>0</formula1>
      <formula2>1</formula2>
    </dataValidation>
    <dataValidation type="time" operator="greaterThanOrEqual" allowBlank="1" showInputMessage="1" showErrorMessage="1" sqref="BH6:BH126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 bestFit="1" customWidth="1"/>
    <col min="5" max="5" width="5" bestFit="1" customWidth="1"/>
    <col min="6" max="6" width="3.7265625" bestFit="1" customWidth="1"/>
    <col min="7" max="7" width="6" bestFit="1" customWidth="1"/>
    <col min="8" max="8" width="5" bestFit="1" customWidth="1"/>
    <col min="9" max="9" width="4" customWidth="1"/>
    <col min="10" max="10" width="6" bestFit="1" customWidth="1"/>
    <col min="11" max="11" width="3.7265625" customWidth="1"/>
    <col min="12" max="12" width="4.1796875" customWidth="1"/>
    <col min="13" max="13" width="4" customWidth="1"/>
    <col min="14" max="14" width="6.1796875" customWidth="1"/>
    <col min="15" max="17" width="3.7265625" bestFit="1" customWidth="1"/>
    <col min="18" max="18" width="4" bestFit="1" customWidth="1"/>
    <col min="19" max="19" width="4.26953125" bestFit="1" customWidth="1"/>
    <col min="20" max="20" width="3.7265625" bestFit="1" customWidth="1"/>
    <col min="21" max="22" width="4" bestFit="1" customWidth="1"/>
    <col min="23" max="23" width="3.7265625" bestFit="1" customWidth="1"/>
    <col min="24" max="24" width="4.26953125" bestFit="1" customWidth="1"/>
    <col min="25" max="25" width="3.7265625" bestFit="1" customWidth="1"/>
    <col min="26" max="26" width="4" bestFit="1" customWidth="1"/>
    <col min="27" max="27" width="3.7265625" bestFit="1" customWidth="1"/>
    <col min="28" max="28" width="4" bestFit="1" customWidth="1"/>
    <col min="29" max="30" width="3.7265625" bestFit="1" customWidth="1"/>
    <col min="31" max="32" width="4" bestFit="1" customWidth="1"/>
    <col min="33" max="37" width="3.7265625" bestFit="1" customWidth="1"/>
    <col min="38" max="46" width="3.7265625" customWidth="1"/>
    <col min="47" max="47" width="4.7265625" customWidth="1"/>
    <col min="48" max="53" width="3.7265625" customWidth="1"/>
    <col min="54" max="55" width="3.7265625" bestFit="1" customWidth="1"/>
    <col min="56" max="57" width="3.7265625" customWidth="1"/>
    <col min="58" max="58" width="3.7265625" bestFit="1" customWidth="1"/>
    <col min="59" max="59" width="4.179687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131</v>
      </c>
      <c r="E2" s="8">
        <f>SUM(G6:G202)</f>
        <v>2232</v>
      </c>
      <c r="F2" s="8">
        <f>IF(D2=0,0,E2/D2)</f>
        <v>17.038167938931299</v>
      </c>
      <c r="G2" s="8">
        <f>SUM(I6:I202)</f>
        <v>11808</v>
      </c>
      <c r="H2" s="8">
        <f>SUM(J6:J202)</f>
        <v>3840</v>
      </c>
      <c r="I2" s="8">
        <f>IF(E2=0,0,H2/E2)</f>
        <v>1.7204301075268817</v>
      </c>
      <c r="J2" s="8">
        <f>SUM(L6:L202)</f>
        <v>10791</v>
      </c>
      <c r="K2" s="8">
        <f>IF(E2=0,0,J2/E2)</f>
        <v>4.834677419354839</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49.586776859504134</v>
      </c>
      <c r="Z2" s="8">
        <f t="shared" si="1"/>
        <v>92.561983471074385</v>
      </c>
      <c r="AA2" s="8">
        <f t="shared" si="1"/>
        <v>92.561983471074385</v>
      </c>
      <c r="AB2" s="8">
        <f t="shared" si="1"/>
        <v>100</v>
      </c>
      <c r="AC2" s="8">
        <f t="shared" si="1"/>
        <v>99.173553719008268</v>
      </c>
      <c r="AD2" s="8">
        <f t="shared" si="1"/>
        <v>93.388429752066116</v>
      </c>
      <c r="AE2" s="8">
        <f t="shared" si="1"/>
        <v>100</v>
      </c>
      <c r="AF2" s="8">
        <f>SUM(AF6:AF202)</f>
        <v>329</v>
      </c>
      <c r="AG2" s="8">
        <f t="shared" ref="AG2:AT2" si="2">IF($C$2=0,0,COUNTIF(AG6:AG202,1)/$C$2*100)</f>
        <v>82.644628099173559</v>
      </c>
      <c r="AH2" s="8">
        <f t="shared" si="2"/>
        <v>94.214876033057848</v>
      </c>
      <c r="AI2" s="8">
        <f t="shared" si="2"/>
        <v>70.247933884297524</v>
      </c>
      <c r="AJ2" s="8">
        <f t="shared" si="2"/>
        <v>97.52066115702479</v>
      </c>
      <c r="AK2" s="8">
        <f t="shared" si="2"/>
        <v>74.380165289256198</v>
      </c>
      <c r="AL2" s="8">
        <f t="shared" si="2"/>
        <v>99.173553719008268</v>
      </c>
      <c r="AM2" s="8">
        <f t="shared" si="2"/>
        <v>71.900826446281002</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43.992872445210566</v>
      </c>
      <c r="AV2">
        <f>IF(E2=0,0,(0.39*F2)+(11.8*I2)-15.59)</f>
        <v>11.355960765000415</v>
      </c>
      <c r="AW2">
        <f>IF(E2=0,0,((0.0588*K2*100)-(0.296*(D2/E2)*100)-15.8))</f>
        <v>10.890627240143367</v>
      </c>
      <c r="AX2">
        <f>IF(G2=0,0,(4.71*K2)+(0.5*F2)-21.43)</f>
        <v>9.86041461462694</v>
      </c>
      <c r="AY2" s="8">
        <f>IF($C$2=0,0,COUNTIF(AY6:AY202,1)/$C$2*100)</f>
        <v>91.735537190082653</v>
      </c>
      <c r="AZ2" s="8">
        <f>IF($C$2=0,0,COUNTIF(AZ6:AZ202,1)/$C$2*100)</f>
        <v>100</v>
      </c>
      <c r="BA2" s="8">
        <f>IF($C$2=0,0,COUNTIF(BA6:BA202,1)/$C$2*100)</f>
        <v>100</v>
      </c>
      <c r="BG2">
        <f>IF(E2=0,0,AF2/E2*1000)</f>
        <v>147.40143369175627</v>
      </c>
      <c r="BH2" s="10">
        <f>E2/200/24/60</f>
        <v>7.7500000000000008E-3</v>
      </c>
      <c r="BI2" s="10">
        <f>IF($C$2=0,0,BH2/$C$2)</f>
        <v>6.4049586776859506E-5</v>
      </c>
      <c r="BJ2" s="8">
        <f>IF($C$2=0,0,D2/$C$2)</f>
        <v>1.0826446280991735</v>
      </c>
      <c r="BK2" s="8">
        <f>IF($C$2=0,0,E2/$C$2)</f>
        <v>18.446280991735538</v>
      </c>
      <c r="BL2" s="8">
        <f>IF($C$2=0,0,AF2/$C$2)</f>
        <v>2.71900826446281</v>
      </c>
      <c r="BM2" s="8">
        <f>(0.5*W2)+(0.5*X2)</f>
        <v>78.512396694214871</v>
      </c>
      <c r="BN2" s="8">
        <f>IF(C2=0,0,J2/G2*100)</f>
        <v>91.387195121951208</v>
      </c>
      <c r="BO2" s="8">
        <f>'[1]EVS boilerplates'!$P$2</f>
        <v>54.244399490522213</v>
      </c>
      <c r="BP2" s="28"/>
    </row>
    <row r="3" spans="1:74" s="8" customFormat="1">
      <c r="A3" s="53" t="s">
        <v>73</v>
      </c>
      <c r="B3" s="8" t="s">
        <v>74</v>
      </c>
      <c r="D3" s="8">
        <f>IFERROR(_xlfn.F.TEST(D6:D126,'EVS free'!D6:D115),1)</f>
        <v>1</v>
      </c>
      <c r="E3" s="8">
        <f>IFERROR(_xlfn.F.TEST(E6:E126,'EVS free'!E6:E115),1)</f>
        <v>1</v>
      </c>
      <c r="F3" s="8">
        <f>IFERROR(_xlfn.F.TEST(F6:F126,'EVS free'!F6:F115),1)</f>
        <v>4.568494524445306E-3</v>
      </c>
      <c r="G3" s="8">
        <f>IFERROR(_xlfn.F.TEST(G6:G126,'EVS free'!G6:G115),1)</f>
        <v>0.59307709909615869</v>
      </c>
      <c r="H3" s="8">
        <f>IFERROR(_xlfn.F.TEST(H6:H126,'EVS free'!H6:H115),1)</f>
        <v>0.85649929378663281</v>
      </c>
      <c r="I3" s="8">
        <f>IFERROR(_xlfn.F.TEST(I6:I126,'EVS free'!I6:I115),1)</f>
        <v>0.94359473666535021</v>
      </c>
      <c r="J3" s="8">
        <f>IFERROR(_xlfn.F.TEST(J6:J126,'EVS free'!J6:J115),1)</f>
        <v>0.6978241866619157</v>
      </c>
      <c r="K3" s="8">
        <f>IFERROR(_xlfn.F.TEST(K6:K126,'EVS free'!K6:K115),1)</f>
        <v>0.62104882208987366</v>
      </c>
      <c r="L3" s="8">
        <f>IFERROR(_xlfn.F.TEST(L6:L126,'EVS free'!L6:L115),1)</f>
        <v>0.74513464122261897</v>
      </c>
      <c r="M3" s="8">
        <f>IFERROR(_xlfn.F.TEST(M6:M126,'EVS free'!M6:M115),1)</f>
        <v>0.44666464090457147</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0.93682360055489478</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4.3711462350159248E-2</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0.50140662949989356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0.59783429288635836</v>
      </c>
      <c r="AV3" s="8">
        <f>IFERROR(_xlfn.F.TEST(AV6:AV126,'EVS free'!AV6:AV115),1)</f>
        <v>0.73108882875718095</v>
      </c>
      <c r="AW3" s="8">
        <f>IFERROR(_xlfn.F.TEST(AW6:AW126,'EVS free'!AW6:AW115),1)</f>
        <v>0.47768756605260693</v>
      </c>
      <c r="AX3" s="8">
        <f>IFERROR(_xlfn.F.TEST(AX6:AX126,'EVS free'!AX6:AX115),1)</f>
        <v>0.62701128176482401</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0.10397949908288545</v>
      </c>
      <c r="BH3" s="8">
        <f>IFERROR(_xlfn.F.TEST(BH6:BH126,'EVS free'!BH6:BH115),1)</f>
        <v>0.59307709909616357</v>
      </c>
      <c r="BI3" s="10"/>
    </row>
    <row r="4" spans="1:74" s="8" customFormat="1">
      <c r="A4" s="54"/>
      <c r="B4" s="8" t="s">
        <v>75</v>
      </c>
      <c r="D4" s="8">
        <f>IFERROR(_xlfn.T.TEST(D6:D126,'EVS free'!D6:D115,2,3),1)</f>
        <v>1</v>
      </c>
      <c r="E4" s="8">
        <f>IFERROR(_xlfn.T.TEST(E6:E126,'EVS free'!E6:E115,2,3),1)</f>
        <v>1</v>
      </c>
      <c r="F4" s="8">
        <f>IFERROR(_xlfn.T.TEST(F6:F126,'EVS free'!F6:F115,2,3),1)</f>
        <v>0.16055011756453169</v>
      </c>
      <c r="G4" s="8">
        <f>IFERROR(_xlfn.T.TEST(G6:G126,'EVS free'!G6:G115,2,3),1)</f>
        <v>9.5888986920011035E-2</v>
      </c>
      <c r="H4" s="8">
        <f>IFERROR(_xlfn.T.TEST(H6:H126,'EVS free'!H6:H115,2,3),1)</f>
        <v>0.367388413367019</v>
      </c>
      <c r="I4" s="8">
        <f>IFERROR(_xlfn.T.TEST(I6:I126,'EVS free'!I6:I115,2,3),1)</f>
        <v>0.67296695680734886</v>
      </c>
      <c r="J4" s="8">
        <f>IFERROR(_xlfn.T.TEST(J6:J126,'EVS free'!J6:J115,2,3),1)</f>
        <v>0.15533879036269962</v>
      </c>
      <c r="K4" s="8">
        <f>IFERROR(_xlfn.T.TEST(K6:K126,'EVS free'!K6:K115,2,3),1)</f>
        <v>0.54984487486980838</v>
      </c>
      <c r="L4" s="8">
        <f>IFERROR(_xlfn.T.TEST(L6:L126,'EVS free'!L6:L115,2,3),1)</f>
        <v>0.14845786210462197</v>
      </c>
      <c r="M4" s="8">
        <f>IFERROR(_xlfn.T.TEST(M6:M126,'EVS free'!M6:M115,2,3),1)</f>
        <v>0.66043253041005157</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0.36733489864975499</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0.35572001206363957</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0.31932272386442201</v>
      </c>
      <c r="AM4" s="8">
        <f>IFERROR(_xlfn.T.TEST(AM6:AM126,'EVS free'!AM6:AM115,2,3),1)</f>
        <v>0.23301877576087682</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0.77998973426991136</v>
      </c>
      <c r="AV4" s="8">
        <f>IFERROR(_xlfn.T.TEST(AV6:AV126,'EVS free'!AV6:AV115,2,3),1)</f>
        <v>0.85627678951094222</v>
      </c>
      <c r="AW4" s="8">
        <f>IFERROR(_xlfn.T.TEST(AW6:AW126,'EVS free'!AW6:AW115,2,3),1)</f>
        <v>0.46790452726528675</v>
      </c>
      <c r="AX4" s="8">
        <f>IFERROR(_xlfn.T.TEST(AX6:AX126,'EVS free'!AX6:AX115,2,3),1)</f>
        <v>0.71733897339050623</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0.75598831695749924</v>
      </c>
      <c r="BH4" s="8">
        <f>IFERROR(_xlfn.T.TEST(BH6:BH126,'EVS free'!BH6:BH115,2,3),1)</f>
        <v>9.5888986920012534E-2</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v>1</v>
      </c>
      <c r="B6" s="2" t="s">
        <v>1085</v>
      </c>
      <c r="C6" s="16" t="s">
        <v>146</v>
      </c>
      <c r="D6">
        <v>1</v>
      </c>
      <c r="E6">
        <v>1</v>
      </c>
      <c r="F6">
        <f>IF(B6="",0,(LEN(B6)-LEN(SUBSTITUTE(B6,". ","."))+1))</f>
        <v>1</v>
      </c>
      <c r="G6">
        <f>IF(B6="",0,LEN(B6)-LEN(SUBSTITUTE(B6," ",""))+1)</f>
        <v>12</v>
      </c>
      <c r="H6">
        <f>IF(F6=0,0,G6/F6)</f>
        <v>12</v>
      </c>
      <c r="I6">
        <f>LEN(B6)</f>
        <v>88</v>
      </c>
      <c r="J6">
        <f>'[1]EVS boilerplates'!$C2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boilerplates'!$E2</f>
        <v>1</v>
      </c>
      <c r="S6">
        <v>1</v>
      </c>
      <c r="T6">
        <f t="shared" ref="T6:T69" si="3">QUOTIENT((Q6+R6+S6),3)</f>
        <v>1</v>
      </c>
      <c r="U6">
        <f>'[1]EVS boilerplates'!$F2</f>
        <v>1</v>
      </c>
      <c r="V6">
        <v>1</v>
      </c>
      <c r="W6">
        <f t="shared" ref="W6:W69" si="4">QUOTIENT((P6+T6),2)</f>
        <v>1</v>
      </c>
      <c r="X6">
        <f t="shared" ref="X6:X69" si="5">IF(U6=1,1,IF(V6=1,1,0))</f>
        <v>1</v>
      </c>
      <c r="Y6">
        <f>'[1]EVS boilerplates'!$D2</f>
        <v>1</v>
      </c>
      <c r="Z6">
        <f>'[1]EVS boilerplates'!$G2</f>
        <v>1</v>
      </c>
      <c r="AA6">
        <f>'[1]EVS boilerplates'!$H2</f>
        <v>1</v>
      </c>
      <c r="AB6">
        <f>'[1]EVS boilerplates'!$I2</f>
        <v>1</v>
      </c>
      <c r="AC6">
        <v>1</v>
      </c>
      <c r="AD6">
        <f>'[1]EVS boilerplates'!$J2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boilerplates'!$K2</f>
        <v>1</v>
      </c>
      <c r="AH6">
        <f t="shared" ref="AH6:AH69" si="6">IF(G6&gt;0,IF((LEN(B6)-LEN(SUBSTITUTE(B6,"/","")))&gt;0,0,1),0)</f>
        <v>1</v>
      </c>
      <c r="AI6">
        <f>'[1]EVS boilerplates'!$L2</f>
        <v>1</v>
      </c>
      <c r="AJ6">
        <v>1</v>
      </c>
      <c r="AK6">
        <f t="shared" ref="AK6:AK69" si="7">IF(G6&gt;0,IF(((LEN(B6)-LEN(SUBSTITUTE(B6,"(","")))+(LEN(B6)-LEN(SUBSTITUTE(B6,")","")))+(LEN(B6)-LEN(SUBSTITUTE(B6,"[","")))+(LEN(B6)-LEN(SUBSTITUTE(B6,"]","")))+(LEN(B6)-LEN(SUBSTITUTE(B6,"{","")))+(LEN(B6)-LEN(SUBSTITUTE(B6,"}",""))))&gt;0,0,1),0)</f>
        <v>0</v>
      </c>
      <c r="AL6">
        <v>1</v>
      </c>
      <c r="AM6">
        <f>'[1]EVS boilerplates'!$M2</f>
        <v>1</v>
      </c>
      <c r="AN6">
        <v>1</v>
      </c>
      <c r="AO6">
        <f>'[1]EVS boilerplates'!$N2</f>
        <v>1</v>
      </c>
      <c r="AP6">
        <v>1</v>
      </c>
      <c r="AQ6">
        <v>1</v>
      </c>
      <c r="AR6">
        <v>1</v>
      </c>
      <c r="AS6">
        <f>'[1]EVS boilerplates'!$O2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29">
      <c r="A7" t="s">
        <v>320</v>
      </c>
      <c r="B7" s="2" t="s">
        <v>1086</v>
      </c>
      <c r="C7" s="16" t="s">
        <v>146</v>
      </c>
      <c r="D7">
        <v>1</v>
      </c>
      <c r="E7">
        <v>1</v>
      </c>
      <c r="F7">
        <f t="shared" ref="F7:F70" si="8">IF(B7="",0,(LEN(B7)-LEN(SUBSTITUTE(B7,". ","."))+1))</f>
        <v>1</v>
      </c>
      <c r="G7">
        <f t="shared" ref="G7:G70" si="9">IF(B7="",0,LEN(B7)-LEN(SUBSTITUTE(B7," ",""))+1)</f>
        <v>6</v>
      </c>
      <c r="H7">
        <f t="shared" ref="H7:H70" si="10">IF(F7=0,0,G7/F7)</f>
        <v>6</v>
      </c>
      <c r="I7">
        <f t="shared" ref="I7:I49" si="11">LEN(B7)</f>
        <v>29</v>
      </c>
      <c r="J7">
        <f>'[1]EVS boilerplates'!$C3</f>
        <v>8</v>
      </c>
      <c r="K7">
        <f t="shared" ref="K7:K70" si="12">IF(G7=0,0,J7/G7)</f>
        <v>1.3333333333333333</v>
      </c>
      <c r="L7">
        <f t="shared" ref="L7:L70" si="13">LEN(SUBSTITUTE(SUBSTITUTE(SUBSTITUTE(SUBSTITUTE(SUBSTITUTE(SUBSTITUTE(SUBSTITUTE(SUBSTITUTE(SUBSTITUTE(SUBSTITUTE(SUBSTITUTE(SUBSTITUTE(SUBSTITUTE(SUBSTITUTE(SUBSTITUTE(SUBSTITUTE(SUBSTITUTE(SUBSTITUTE(SUBSTITUTE(B7," ",""),".",""),",",""),"?",""),"!",""),";",""),"(",""),")",""),"[",""),"]",""),"-",""),"{",""),"}",""),"/",""),"+",""),"*",""),"_",""),"&amp;",""),"#",""))</f>
        <v>23</v>
      </c>
      <c r="M7">
        <f t="shared" ref="M7:M70" si="14">IF(G7=0,0,L7/G7)</f>
        <v>3.8333333333333335</v>
      </c>
      <c r="N7">
        <v>0</v>
      </c>
      <c r="O7">
        <v>1</v>
      </c>
      <c r="P7">
        <v>1</v>
      </c>
      <c r="Q7">
        <v>1</v>
      </c>
      <c r="R7">
        <f>'[1]EVS boilerplates'!$E3</f>
        <v>1</v>
      </c>
      <c r="S7">
        <v>1</v>
      </c>
      <c r="T7">
        <f t="shared" si="3"/>
        <v>1</v>
      </c>
      <c r="U7">
        <f>'[1]EVS boilerplates'!$F3</f>
        <v>1</v>
      </c>
      <c r="V7">
        <v>1</v>
      </c>
      <c r="W7">
        <f t="shared" si="4"/>
        <v>1</v>
      </c>
      <c r="X7">
        <f t="shared" si="5"/>
        <v>1</v>
      </c>
      <c r="Y7">
        <f>'[1]EVS boilerplates'!$D3</f>
        <v>0</v>
      </c>
      <c r="Z7">
        <f>'[1]EVS boilerplates'!$G3</f>
        <v>1</v>
      </c>
      <c r="AA7">
        <f>'[1]EVS boilerplates'!$H3</f>
        <v>1</v>
      </c>
      <c r="AB7">
        <f>'[1]EVS boilerplates'!$I3</f>
        <v>1</v>
      </c>
      <c r="AC7">
        <v>1</v>
      </c>
      <c r="AD7">
        <f>'[1]EVS boilerplates'!$J3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1</v>
      </c>
      <c r="AG7">
        <f>'[1]EVS boilerplates'!$K3</f>
        <v>1</v>
      </c>
      <c r="AH7">
        <f t="shared" si="6"/>
        <v>1</v>
      </c>
      <c r="AI7">
        <f>'[1]EVS boilerplates'!$L3</f>
        <v>1</v>
      </c>
      <c r="AJ7">
        <v>1</v>
      </c>
      <c r="AK7">
        <f t="shared" si="7"/>
        <v>1</v>
      </c>
      <c r="AL7">
        <v>1</v>
      </c>
      <c r="AM7">
        <f>'[1]EVS boilerplates'!$M3</f>
        <v>1</v>
      </c>
      <c r="AN7">
        <v>1</v>
      </c>
      <c r="AO7">
        <f>'[1]EVS boilerplates'!$N3</f>
        <v>1</v>
      </c>
      <c r="AP7">
        <v>1</v>
      </c>
      <c r="AQ7">
        <v>1</v>
      </c>
      <c r="AR7">
        <v>1</v>
      </c>
      <c r="AS7">
        <f>'[1]EVS boilerplates'!$O3</f>
        <v>1</v>
      </c>
      <c r="AT7">
        <v>1</v>
      </c>
      <c r="AU7">
        <f t="shared" ref="AU7:AU70" si="16">IF(G7=0,0,(206.835-(84.6*(K7))-(1.015*(H7))))</f>
        <v>87.945000000000022</v>
      </c>
      <c r="AV7">
        <f t="shared" ref="AV7:AV70" si="17">IF(G7=0,0,(0.39*H7)+(11.8*K7)-15.59)</f>
        <v>2.4833333333333343</v>
      </c>
      <c r="AW7">
        <f t="shared" ref="AW7:AW49"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29">
      <c r="A8" t="s">
        <v>322</v>
      </c>
      <c r="B8" s="2" t="s">
        <v>1087</v>
      </c>
      <c r="C8" s="16" t="s">
        <v>146</v>
      </c>
      <c r="D8">
        <v>1</v>
      </c>
      <c r="E8">
        <v>1</v>
      </c>
      <c r="F8">
        <f t="shared" si="8"/>
        <v>1</v>
      </c>
      <c r="G8">
        <f t="shared" si="9"/>
        <v>9</v>
      </c>
      <c r="H8">
        <f t="shared" si="10"/>
        <v>9</v>
      </c>
      <c r="I8">
        <f t="shared" si="11"/>
        <v>48</v>
      </c>
      <c r="J8">
        <f>'[1]EVS boilerplates'!$C4</f>
        <v>14</v>
      </c>
      <c r="K8">
        <f t="shared" si="12"/>
        <v>1.5555555555555556</v>
      </c>
      <c r="L8">
        <f t="shared" si="13"/>
        <v>37</v>
      </c>
      <c r="M8">
        <f t="shared" si="14"/>
        <v>4.1111111111111107</v>
      </c>
      <c r="N8">
        <v>0</v>
      </c>
      <c r="O8">
        <v>1</v>
      </c>
      <c r="P8">
        <v>1</v>
      </c>
      <c r="Q8">
        <v>1</v>
      </c>
      <c r="R8">
        <f>'[1]EVS boilerplates'!$E4</f>
        <v>1</v>
      </c>
      <c r="S8">
        <v>1</v>
      </c>
      <c r="T8">
        <f t="shared" si="3"/>
        <v>1</v>
      </c>
      <c r="U8">
        <f>'[1]EVS boilerplates'!$F4</f>
        <v>1</v>
      </c>
      <c r="V8">
        <v>1</v>
      </c>
      <c r="W8">
        <f t="shared" si="4"/>
        <v>1</v>
      </c>
      <c r="X8">
        <f t="shared" si="5"/>
        <v>1</v>
      </c>
      <c r="Y8">
        <f>'[1]EVS boilerplates'!$D4</f>
        <v>1</v>
      </c>
      <c r="Z8">
        <f>'[1]EVS boilerplates'!$G4</f>
        <v>1</v>
      </c>
      <c r="AA8">
        <f>'[1]EVS boilerplates'!$H4</f>
        <v>1</v>
      </c>
      <c r="AB8">
        <f>'[1]EVS boilerplates'!$I4</f>
        <v>1</v>
      </c>
      <c r="AC8">
        <v>1</v>
      </c>
      <c r="AD8">
        <f>'[1]EVS boilerplates'!$J4</f>
        <v>1</v>
      </c>
      <c r="AE8">
        <v>1</v>
      </c>
      <c r="AF8">
        <f t="shared" si="15"/>
        <v>3</v>
      </c>
      <c r="AG8">
        <f>'[1]EVS boilerplates'!$K4</f>
        <v>1</v>
      </c>
      <c r="AH8">
        <f t="shared" si="6"/>
        <v>1</v>
      </c>
      <c r="AI8">
        <f>'[1]EVS boilerplates'!$L4</f>
        <v>1</v>
      </c>
      <c r="AJ8">
        <v>1</v>
      </c>
      <c r="AK8">
        <f t="shared" si="7"/>
        <v>0</v>
      </c>
      <c r="AL8">
        <v>1</v>
      </c>
      <c r="AM8">
        <f>'[1]EVS boilerplates'!$M4</f>
        <v>1</v>
      </c>
      <c r="AN8">
        <v>1</v>
      </c>
      <c r="AO8">
        <f>'[1]EVS boilerplates'!$N4</f>
        <v>1</v>
      </c>
      <c r="AP8">
        <v>1</v>
      </c>
      <c r="AQ8">
        <v>1</v>
      </c>
      <c r="AR8">
        <v>1</v>
      </c>
      <c r="AS8">
        <f>'[1]EVS boilerplates'!$O4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c r="BK8" s="10"/>
      <c r="BL8" s="10"/>
    </row>
    <row r="9" spans="1:74" ht="29">
      <c r="A9" t="s">
        <v>324</v>
      </c>
      <c r="B9" s="2" t="s">
        <v>1088</v>
      </c>
      <c r="C9" s="16" t="s">
        <v>146</v>
      </c>
      <c r="D9">
        <v>1</v>
      </c>
      <c r="E9">
        <v>1</v>
      </c>
      <c r="F9">
        <f t="shared" si="8"/>
        <v>1</v>
      </c>
      <c r="G9">
        <f t="shared" si="9"/>
        <v>6</v>
      </c>
      <c r="H9">
        <f t="shared" si="10"/>
        <v>6</v>
      </c>
      <c r="I9">
        <f t="shared" si="11"/>
        <v>35</v>
      </c>
      <c r="J9">
        <f>'[1]EVS boilerplates'!$C5</f>
        <v>9</v>
      </c>
      <c r="K9">
        <f t="shared" si="12"/>
        <v>1.5</v>
      </c>
      <c r="L9">
        <f t="shared" si="13"/>
        <v>29</v>
      </c>
      <c r="M9">
        <f t="shared" si="14"/>
        <v>4.833333333333333</v>
      </c>
      <c r="N9">
        <v>0</v>
      </c>
      <c r="O9">
        <v>1</v>
      </c>
      <c r="P9">
        <v>1</v>
      </c>
      <c r="Q9">
        <v>1</v>
      </c>
      <c r="R9">
        <f>'[1]EVS boilerplates'!$E5</f>
        <v>0</v>
      </c>
      <c r="S9">
        <v>1</v>
      </c>
      <c r="T9">
        <f t="shared" si="3"/>
        <v>0</v>
      </c>
      <c r="U9">
        <f>'[1]EVS boilerplates'!$F5</f>
        <v>1</v>
      </c>
      <c r="V9">
        <v>1</v>
      </c>
      <c r="W9">
        <f t="shared" si="4"/>
        <v>0</v>
      </c>
      <c r="X9">
        <f t="shared" si="5"/>
        <v>1</v>
      </c>
      <c r="Y9">
        <f>'[1]EVS boilerplates'!$D5</f>
        <v>0</v>
      </c>
      <c r="Z9">
        <f>'[1]EVS boilerplates'!$G5</f>
        <v>1</v>
      </c>
      <c r="AA9">
        <f>'[1]EVS boilerplates'!$H5</f>
        <v>1</v>
      </c>
      <c r="AB9">
        <f>'[1]EVS boilerplates'!$I5</f>
        <v>1</v>
      </c>
      <c r="AC9">
        <v>1</v>
      </c>
      <c r="AD9">
        <f>'[1]EVS boilerplates'!$J5</f>
        <v>1</v>
      </c>
      <c r="AE9">
        <v>1</v>
      </c>
      <c r="AF9">
        <f t="shared" si="15"/>
        <v>1</v>
      </c>
      <c r="AG9">
        <f>'[1]EVS boilerplates'!$K5</f>
        <v>1</v>
      </c>
      <c r="AH9">
        <f t="shared" si="6"/>
        <v>1</v>
      </c>
      <c r="AI9">
        <f>'[1]EVS boilerplates'!$L5</f>
        <v>1</v>
      </c>
      <c r="AJ9">
        <v>1</v>
      </c>
      <c r="AK9">
        <f t="shared" si="7"/>
        <v>1</v>
      </c>
      <c r="AL9">
        <v>1</v>
      </c>
      <c r="AM9">
        <f>'[1]EVS boilerplates'!$M5</f>
        <v>1</v>
      </c>
      <c r="AN9">
        <v>1</v>
      </c>
      <c r="AO9">
        <f>'[1]EVS boilerplates'!$N5</f>
        <v>1</v>
      </c>
      <c r="AP9">
        <v>1</v>
      </c>
      <c r="AQ9">
        <v>1</v>
      </c>
      <c r="AR9">
        <v>1</v>
      </c>
      <c r="AS9">
        <f>'[1]EVS boilerplates'!$O5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row>
    <row r="10" spans="1:74" ht="29">
      <c r="A10" t="s">
        <v>326</v>
      </c>
      <c r="B10" s="2" t="s">
        <v>1327</v>
      </c>
      <c r="C10" s="16" t="s">
        <v>146</v>
      </c>
      <c r="D10">
        <v>1</v>
      </c>
      <c r="E10">
        <v>1</v>
      </c>
      <c r="F10">
        <f t="shared" si="8"/>
        <v>2</v>
      </c>
      <c r="G10">
        <f t="shared" si="9"/>
        <v>14</v>
      </c>
      <c r="H10">
        <f t="shared" si="10"/>
        <v>7</v>
      </c>
      <c r="I10">
        <f t="shared" si="11"/>
        <v>69</v>
      </c>
      <c r="J10">
        <f>'[1]EVS boilerplates'!$C6</f>
        <v>18</v>
      </c>
      <c r="K10">
        <f t="shared" si="12"/>
        <v>1.2857142857142858</v>
      </c>
      <c r="L10">
        <f t="shared" si="13"/>
        <v>53</v>
      </c>
      <c r="M10">
        <f t="shared" si="14"/>
        <v>3.7857142857142856</v>
      </c>
      <c r="N10">
        <v>0</v>
      </c>
      <c r="O10">
        <v>1</v>
      </c>
      <c r="P10">
        <v>1</v>
      </c>
      <c r="Q10">
        <v>1</v>
      </c>
      <c r="R10">
        <f>'[1]EVS boilerplates'!$E6</f>
        <v>1</v>
      </c>
      <c r="S10">
        <v>1</v>
      </c>
      <c r="T10">
        <f t="shared" si="3"/>
        <v>1</v>
      </c>
      <c r="U10">
        <f>'[1]EVS boilerplates'!$F6</f>
        <v>1</v>
      </c>
      <c r="V10">
        <v>1</v>
      </c>
      <c r="W10">
        <f t="shared" si="4"/>
        <v>1</v>
      </c>
      <c r="X10">
        <f t="shared" si="5"/>
        <v>1</v>
      </c>
      <c r="Y10">
        <f>'[1]EVS boilerplates'!$D6</f>
        <v>0</v>
      </c>
      <c r="Z10">
        <f>'[1]EVS boilerplates'!$G6</f>
        <v>1</v>
      </c>
      <c r="AA10">
        <f>'[1]EVS boilerplates'!$H6</f>
        <v>1</v>
      </c>
      <c r="AB10">
        <f>'[1]EVS boilerplates'!$I6</f>
        <v>1</v>
      </c>
      <c r="AC10">
        <v>1</v>
      </c>
      <c r="AD10">
        <f>'[1]EVS boilerplates'!$J6</f>
        <v>1</v>
      </c>
      <c r="AE10">
        <v>1</v>
      </c>
      <c r="AF10">
        <f t="shared" si="15"/>
        <v>3</v>
      </c>
      <c r="AG10">
        <f>'[1]EVS boilerplates'!$K6</f>
        <v>1</v>
      </c>
      <c r="AH10">
        <f t="shared" si="6"/>
        <v>1</v>
      </c>
      <c r="AI10">
        <f>'[1]EVS boilerplates'!$L6</f>
        <v>0</v>
      </c>
      <c r="AJ10">
        <v>1</v>
      </c>
      <c r="AK10">
        <f t="shared" si="7"/>
        <v>0</v>
      </c>
      <c r="AL10">
        <v>1</v>
      </c>
      <c r="AM10">
        <f>'[1]EVS boilerplates'!$M6</f>
        <v>1</v>
      </c>
      <c r="AN10">
        <v>1</v>
      </c>
      <c r="AO10">
        <f>'[1]EVS boilerplates'!$N6</f>
        <v>1</v>
      </c>
      <c r="AP10">
        <v>1</v>
      </c>
      <c r="AQ10">
        <v>1</v>
      </c>
      <c r="AR10">
        <v>1</v>
      </c>
      <c r="AS10">
        <f>'[1]EVS boilerplates'!$O6</f>
        <v>1</v>
      </c>
      <c r="AT10">
        <v>1</v>
      </c>
      <c r="AU10">
        <f t="shared" si="16"/>
        <v>90.958571428571432</v>
      </c>
      <c r="AV10">
        <f t="shared" si="17"/>
        <v>2.3114285714285714</v>
      </c>
      <c r="AW10">
        <f t="shared" si="18"/>
        <v>3.4914285714285711</v>
      </c>
      <c r="AX10">
        <f t="shared" si="19"/>
        <v>-9.9285714285713311E-2</v>
      </c>
      <c r="AY10">
        <v>1</v>
      </c>
      <c r="AZ10">
        <v>1</v>
      </c>
      <c r="BA10">
        <v>1</v>
      </c>
      <c r="BG10">
        <f t="shared" si="20"/>
        <v>214.28571428571428</v>
      </c>
      <c r="BH10" s="10">
        <f t="shared" si="21"/>
        <v>4.8611111111111115E-5</v>
      </c>
    </row>
    <row r="11" spans="1:74" ht="29">
      <c r="A11">
        <v>2</v>
      </c>
      <c r="B11" s="2" t="s">
        <v>1090</v>
      </c>
      <c r="C11" s="16" t="s">
        <v>146</v>
      </c>
      <c r="D11">
        <v>1</v>
      </c>
      <c r="E11">
        <v>1</v>
      </c>
      <c r="F11">
        <f t="shared" si="8"/>
        <v>1</v>
      </c>
      <c r="G11">
        <f t="shared" si="9"/>
        <v>12</v>
      </c>
      <c r="H11">
        <f t="shared" si="10"/>
        <v>12</v>
      </c>
      <c r="I11">
        <f t="shared" si="11"/>
        <v>54</v>
      </c>
      <c r="J11">
        <f>'[1]EVS boilerplates'!$C7</f>
        <v>13</v>
      </c>
      <c r="K11">
        <f t="shared" si="12"/>
        <v>1.0833333333333333</v>
      </c>
      <c r="L11">
        <f t="shared" si="13"/>
        <v>42</v>
      </c>
      <c r="M11">
        <f t="shared" si="14"/>
        <v>3.5</v>
      </c>
      <c r="N11">
        <v>0</v>
      </c>
      <c r="O11">
        <v>1</v>
      </c>
      <c r="P11">
        <v>1</v>
      </c>
      <c r="Q11">
        <v>1</v>
      </c>
      <c r="R11">
        <f>'[1]EVS boilerplates'!$E7</f>
        <v>1</v>
      </c>
      <c r="S11">
        <v>1</v>
      </c>
      <c r="T11">
        <f t="shared" si="3"/>
        <v>1</v>
      </c>
      <c r="U11">
        <f>'[1]EVS boilerplates'!$F7</f>
        <v>1</v>
      </c>
      <c r="V11">
        <v>1</v>
      </c>
      <c r="W11">
        <f t="shared" si="4"/>
        <v>1</v>
      </c>
      <c r="X11">
        <f t="shared" si="5"/>
        <v>1</v>
      </c>
      <c r="Y11">
        <f>'[1]EVS boilerplates'!$D7</f>
        <v>0</v>
      </c>
      <c r="Z11">
        <f>'[1]EVS boilerplates'!$G7</f>
        <v>0</v>
      </c>
      <c r="AA11">
        <f>'[1]EVS boilerplates'!$H7</f>
        <v>1</v>
      </c>
      <c r="AB11">
        <f>'[1]EVS boilerplates'!$I7</f>
        <v>1</v>
      </c>
      <c r="AC11">
        <v>1</v>
      </c>
      <c r="AD11">
        <f>'[1]EVS boilerplates'!$J7</f>
        <v>1</v>
      </c>
      <c r="AE11">
        <v>1</v>
      </c>
      <c r="AF11">
        <f t="shared" si="15"/>
        <v>1</v>
      </c>
      <c r="AG11">
        <f>'[1]EVS boilerplates'!$K7</f>
        <v>1</v>
      </c>
      <c r="AH11">
        <f t="shared" si="6"/>
        <v>1</v>
      </c>
      <c r="AI11">
        <f>'[1]EVS boilerplates'!$L7</f>
        <v>1</v>
      </c>
      <c r="AJ11">
        <v>1</v>
      </c>
      <c r="AK11">
        <f t="shared" si="7"/>
        <v>1</v>
      </c>
      <c r="AL11">
        <v>1</v>
      </c>
      <c r="AM11">
        <f>'[1]EVS boilerplates'!$M7</f>
        <v>1</v>
      </c>
      <c r="AN11">
        <v>1</v>
      </c>
      <c r="AO11">
        <f>'[1]EVS boilerplates'!$N7</f>
        <v>1</v>
      </c>
      <c r="AP11">
        <v>1</v>
      </c>
      <c r="AQ11">
        <v>1</v>
      </c>
      <c r="AR11">
        <v>1</v>
      </c>
      <c r="AS11">
        <f>'[1]EVS boilerplates'!$O7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43.5">
      <c r="A12">
        <v>3</v>
      </c>
      <c r="B12" s="2" t="s">
        <v>1091</v>
      </c>
      <c r="C12" s="16" t="s">
        <v>146</v>
      </c>
      <c r="D12">
        <v>1</v>
      </c>
      <c r="E12">
        <v>1</v>
      </c>
      <c r="F12">
        <f t="shared" si="8"/>
        <v>1</v>
      </c>
      <c r="G12">
        <f t="shared" si="9"/>
        <v>16</v>
      </c>
      <c r="H12">
        <f t="shared" si="10"/>
        <v>16</v>
      </c>
      <c r="I12">
        <f t="shared" si="11"/>
        <v>96</v>
      </c>
      <c r="J12">
        <f>'[1]EVS boilerplates'!$C8</f>
        <v>30</v>
      </c>
      <c r="K12">
        <f t="shared" si="12"/>
        <v>1.875</v>
      </c>
      <c r="L12">
        <f t="shared" si="13"/>
        <v>80</v>
      </c>
      <c r="M12">
        <f t="shared" si="14"/>
        <v>5</v>
      </c>
      <c r="N12">
        <v>1</v>
      </c>
      <c r="O12">
        <v>1</v>
      </c>
      <c r="P12">
        <v>1</v>
      </c>
      <c r="Q12">
        <v>1</v>
      </c>
      <c r="R12">
        <f>'[1]EVS boilerplates'!$E8</f>
        <v>1</v>
      </c>
      <c r="S12">
        <v>1</v>
      </c>
      <c r="T12">
        <f t="shared" si="3"/>
        <v>1</v>
      </c>
      <c r="U12">
        <f>'[1]EVS boilerplates'!$F8</f>
        <v>1</v>
      </c>
      <c r="V12">
        <v>1</v>
      </c>
      <c r="W12">
        <f t="shared" si="4"/>
        <v>1</v>
      </c>
      <c r="X12">
        <f t="shared" si="5"/>
        <v>1</v>
      </c>
      <c r="Y12">
        <f>'[1]EVS boilerplates'!$D8</f>
        <v>0</v>
      </c>
      <c r="Z12">
        <f>'[1]EVS boilerplates'!$G8</f>
        <v>1</v>
      </c>
      <c r="AA12">
        <f>'[1]EVS boilerplates'!$H8</f>
        <v>0</v>
      </c>
      <c r="AB12">
        <f>'[1]EVS boilerplates'!$I8</f>
        <v>1</v>
      </c>
      <c r="AC12">
        <v>1</v>
      </c>
      <c r="AD12">
        <f>'[1]EVS boilerplates'!$J8</f>
        <v>1</v>
      </c>
      <c r="AE12">
        <v>1</v>
      </c>
      <c r="AF12">
        <f t="shared" si="15"/>
        <v>1</v>
      </c>
      <c r="AG12">
        <f>'[1]EVS boilerplates'!$K8</f>
        <v>1</v>
      </c>
      <c r="AH12">
        <f t="shared" si="6"/>
        <v>1</v>
      </c>
      <c r="AI12">
        <f>'[1]EVS boilerplates'!$L8</f>
        <v>1</v>
      </c>
      <c r="AJ12">
        <v>1</v>
      </c>
      <c r="AK12">
        <f t="shared" si="7"/>
        <v>1</v>
      </c>
      <c r="AL12">
        <v>1</v>
      </c>
      <c r="AM12">
        <f>'[1]EVS boilerplates'!$M8</f>
        <v>1</v>
      </c>
      <c r="AN12">
        <v>1</v>
      </c>
      <c r="AO12">
        <f>'[1]EVS boilerplates'!$N8</f>
        <v>1</v>
      </c>
      <c r="AP12">
        <v>1</v>
      </c>
      <c r="AQ12">
        <v>1</v>
      </c>
      <c r="AR12">
        <v>1</v>
      </c>
      <c r="AS12">
        <f>'[1]EVS boilerplates'!$O8</f>
        <v>1</v>
      </c>
      <c r="AT12">
        <v>1</v>
      </c>
      <c r="AU12">
        <f t="shared" si="16"/>
        <v>31.97000000000001</v>
      </c>
      <c r="AV12">
        <f t="shared" si="17"/>
        <v>12.775000000000002</v>
      </c>
      <c r="AW12">
        <f t="shared" si="18"/>
        <v>12.117499999999996</v>
      </c>
      <c r="AX12">
        <f t="shared" si="19"/>
        <v>10.120000000000001</v>
      </c>
      <c r="AY12">
        <v>1</v>
      </c>
      <c r="AZ12">
        <v>1</v>
      </c>
      <c r="BA12">
        <v>1</v>
      </c>
      <c r="BG12">
        <f t="shared" si="20"/>
        <v>62.5</v>
      </c>
      <c r="BH12" s="10">
        <f t="shared" si="21"/>
        <v>5.5555555555555558E-5</v>
      </c>
    </row>
    <row r="13" spans="1:74" ht="43.5">
      <c r="A13">
        <v>4</v>
      </c>
      <c r="B13" s="2" t="s">
        <v>1092</v>
      </c>
      <c r="C13" s="16" t="s">
        <v>146</v>
      </c>
      <c r="D13">
        <v>1</v>
      </c>
      <c r="E13">
        <v>1</v>
      </c>
      <c r="F13">
        <f t="shared" si="8"/>
        <v>1</v>
      </c>
      <c r="G13">
        <f t="shared" si="9"/>
        <v>17</v>
      </c>
      <c r="H13">
        <f t="shared" si="10"/>
        <v>17</v>
      </c>
      <c r="I13">
        <f t="shared" si="11"/>
        <v>117</v>
      </c>
      <c r="J13">
        <f>'[1]EVS boilerplates'!$C9</f>
        <v>33</v>
      </c>
      <c r="K13">
        <f t="shared" si="12"/>
        <v>1.9411764705882353</v>
      </c>
      <c r="L13">
        <f t="shared" si="13"/>
        <v>95</v>
      </c>
      <c r="M13">
        <f t="shared" si="14"/>
        <v>5.5882352941176467</v>
      </c>
      <c r="N13">
        <v>1</v>
      </c>
      <c r="O13">
        <v>1</v>
      </c>
      <c r="P13">
        <v>1</v>
      </c>
      <c r="Q13">
        <v>1</v>
      </c>
      <c r="R13">
        <f>'[1]EVS boilerplates'!$E9</f>
        <v>0</v>
      </c>
      <c r="S13">
        <v>1</v>
      </c>
      <c r="T13">
        <f t="shared" si="3"/>
        <v>0</v>
      </c>
      <c r="U13">
        <f>'[1]EVS boilerplates'!$F9</f>
        <v>1</v>
      </c>
      <c r="V13">
        <v>1</v>
      </c>
      <c r="W13">
        <f t="shared" si="4"/>
        <v>0</v>
      </c>
      <c r="X13">
        <f t="shared" si="5"/>
        <v>1</v>
      </c>
      <c r="Y13">
        <f>'[1]EVS boilerplates'!$D9</f>
        <v>0</v>
      </c>
      <c r="Z13">
        <f>'[1]EVS boilerplates'!$G9</f>
        <v>1</v>
      </c>
      <c r="AA13">
        <f>'[1]EVS boilerplates'!$H9</f>
        <v>1</v>
      </c>
      <c r="AB13">
        <f>'[1]EVS boilerplates'!$I9</f>
        <v>1</v>
      </c>
      <c r="AC13">
        <v>1</v>
      </c>
      <c r="AD13">
        <f>'[1]EVS boilerplates'!$J9</f>
        <v>1</v>
      </c>
      <c r="AE13">
        <v>1</v>
      </c>
      <c r="AF13">
        <f t="shared" si="15"/>
        <v>6</v>
      </c>
      <c r="AG13">
        <f>'[1]EVS boilerplates'!$K9</f>
        <v>1</v>
      </c>
      <c r="AH13">
        <f t="shared" si="6"/>
        <v>1</v>
      </c>
      <c r="AI13">
        <f>'[1]EVS boilerplates'!$L9</f>
        <v>1</v>
      </c>
      <c r="AJ13">
        <v>1</v>
      </c>
      <c r="AK13">
        <f t="shared" si="7"/>
        <v>0</v>
      </c>
      <c r="AL13">
        <v>1</v>
      </c>
      <c r="AM13">
        <f>'[1]EVS boilerplates'!$M9</f>
        <v>1</v>
      </c>
      <c r="AN13">
        <v>1</v>
      </c>
      <c r="AO13">
        <f>'[1]EVS boilerplates'!$N9</f>
        <v>1</v>
      </c>
      <c r="AP13">
        <v>1</v>
      </c>
      <c r="AQ13">
        <v>1</v>
      </c>
      <c r="AR13">
        <v>1</v>
      </c>
      <c r="AS13">
        <f>'[1]EVS boilerplates'!$O9</f>
        <v>1</v>
      </c>
      <c r="AT13">
        <v>1</v>
      </c>
      <c r="AU13">
        <f t="shared" si="16"/>
        <v>25.356470588235307</v>
      </c>
      <c r="AV13">
        <f t="shared" si="17"/>
        <v>13.945882352941176</v>
      </c>
      <c r="AW13">
        <f t="shared" si="18"/>
        <v>17.392941176470583</v>
      </c>
      <c r="AX13">
        <f t="shared" si="19"/>
        <v>13.390588235294118</v>
      </c>
      <c r="AY13">
        <v>1</v>
      </c>
      <c r="AZ13">
        <v>1</v>
      </c>
      <c r="BA13">
        <v>1</v>
      </c>
      <c r="BG13">
        <f t="shared" si="20"/>
        <v>352.94117647058823</v>
      </c>
      <c r="BH13" s="10">
        <f t="shared" si="21"/>
        <v>5.902777777777778E-5</v>
      </c>
    </row>
    <row r="14" spans="1:74" ht="29">
      <c r="A14" t="s">
        <v>789</v>
      </c>
      <c r="B14" s="2" t="s">
        <v>1093</v>
      </c>
      <c r="C14" s="2" t="s">
        <v>166</v>
      </c>
      <c r="D14">
        <v>1</v>
      </c>
      <c r="E14">
        <v>1</v>
      </c>
      <c r="F14">
        <f t="shared" si="8"/>
        <v>1</v>
      </c>
      <c r="G14">
        <f t="shared" si="9"/>
        <v>14</v>
      </c>
      <c r="H14">
        <f t="shared" si="10"/>
        <v>14</v>
      </c>
      <c r="I14">
        <f t="shared" si="11"/>
        <v>64</v>
      </c>
      <c r="J14">
        <f>'[1]EVS boilerplates'!$C10</f>
        <v>18</v>
      </c>
      <c r="K14">
        <f t="shared" si="12"/>
        <v>1.2857142857142858</v>
      </c>
      <c r="L14">
        <f t="shared" si="13"/>
        <v>49</v>
      </c>
      <c r="M14">
        <f t="shared" si="14"/>
        <v>3.5</v>
      </c>
      <c r="N14">
        <v>1</v>
      </c>
      <c r="O14">
        <v>1</v>
      </c>
      <c r="P14">
        <v>1</v>
      </c>
      <c r="Q14">
        <v>1</v>
      </c>
      <c r="R14">
        <f>'[1]EVS boilerplates'!$E10</f>
        <v>1</v>
      </c>
      <c r="S14">
        <v>1</v>
      </c>
      <c r="T14">
        <f t="shared" si="3"/>
        <v>1</v>
      </c>
      <c r="U14">
        <f>'[1]EVS boilerplates'!$F10</f>
        <v>1</v>
      </c>
      <c r="V14">
        <v>1</v>
      </c>
      <c r="W14">
        <f t="shared" si="4"/>
        <v>1</v>
      </c>
      <c r="X14">
        <f t="shared" si="5"/>
        <v>1</v>
      </c>
      <c r="Y14">
        <f>'[1]EVS boilerplates'!$D10</f>
        <v>0</v>
      </c>
      <c r="Z14">
        <f>'[1]EVS boilerplates'!$G10</f>
        <v>1</v>
      </c>
      <c r="AA14">
        <f>'[1]EVS boilerplates'!$H10</f>
        <v>1</v>
      </c>
      <c r="AB14">
        <f>'[1]EVS boilerplates'!$I10</f>
        <v>1</v>
      </c>
      <c r="AC14">
        <v>1</v>
      </c>
      <c r="AD14">
        <f>'[1]EVS boilerplates'!$J10</f>
        <v>1</v>
      </c>
      <c r="AE14">
        <v>1</v>
      </c>
      <c r="AF14">
        <f t="shared" si="15"/>
        <v>2</v>
      </c>
      <c r="AG14">
        <f>'[1]EVS boilerplates'!$K10</f>
        <v>0</v>
      </c>
      <c r="AH14">
        <f t="shared" si="6"/>
        <v>1</v>
      </c>
      <c r="AI14">
        <f>'[1]EVS boilerplates'!$L10</f>
        <v>1</v>
      </c>
      <c r="AJ14">
        <v>1</v>
      </c>
      <c r="AK14">
        <f t="shared" si="7"/>
        <v>1</v>
      </c>
      <c r="AL14">
        <v>1</v>
      </c>
      <c r="AM14">
        <f>'[1]EVS boilerplates'!$M10</f>
        <v>1</v>
      </c>
      <c r="AN14">
        <v>1</v>
      </c>
      <c r="AO14">
        <f>'[1]EVS boilerplates'!$N10</f>
        <v>1</v>
      </c>
      <c r="AP14">
        <v>1</v>
      </c>
      <c r="AQ14">
        <v>1</v>
      </c>
      <c r="AR14">
        <v>1</v>
      </c>
      <c r="AS14">
        <f>'[1]EVS boilerplates'!$O10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29">
      <c r="A15" t="s">
        <v>791</v>
      </c>
      <c r="B15" s="2" t="s">
        <v>1094</v>
      </c>
      <c r="C15" s="2" t="s">
        <v>166</v>
      </c>
      <c r="D15">
        <v>1</v>
      </c>
      <c r="E15">
        <v>1</v>
      </c>
      <c r="F15">
        <f t="shared" si="8"/>
        <v>1</v>
      </c>
      <c r="G15">
        <f t="shared" si="9"/>
        <v>14</v>
      </c>
      <c r="H15">
        <f t="shared" si="10"/>
        <v>14</v>
      </c>
      <c r="I15">
        <f t="shared" si="11"/>
        <v>68</v>
      </c>
      <c r="J15">
        <f>'[1]EVS boilerplates'!$C11</f>
        <v>18</v>
      </c>
      <c r="K15">
        <f t="shared" si="12"/>
        <v>1.2857142857142858</v>
      </c>
      <c r="L15">
        <f t="shared" si="13"/>
        <v>53</v>
      </c>
      <c r="M15">
        <f t="shared" si="14"/>
        <v>3.7857142857142856</v>
      </c>
      <c r="N15">
        <v>1</v>
      </c>
      <c r="O15">
        <v>1</v>
      </c>
      <c r="P15">
        <v>1</v>
      </c>
      <c r="Q15">
        <v>1</v>
      </c>
      <c r="R15">
        <f>'[1]EVS boilerplates'!$E11</f>
        <v>1</v>
      </c>
      <c r="S15">
        <v>1</v>
      </c>
      <c r="T15">
        <f t="shared" si="3"/>
        <v>1</v>
      </c>
      <c r="U15">
        <f>'[1]EVS boilerplates'!$F11</f>
        <v>1</v>
      </c>
      <c r="V15">
        <v>1</v>
      </c>
      <c r="W15">
        <f t="shared" si="4"/>
        <v>1</v>
      </c>
      <c r="X15">
        <f t="shared" si="5"/>
        <v>1</v>
      </c>
      <c r="Y15">
        <f>'[1]EVS boilerplates'!$D11</f>
        <v>0</v>
      </c>
      <c r="Z15">
        <f>'[1]EVS boilerplates'!$G11</f>
        <v>1</v>
      </c>
      <c r="AA15">
        <f>'[1]EVS boilerplates'!$H11</f>
        <v>1</v>
      </c>
      <c r="AB15">
        <f>'[1]EVS boilerplates'!$I11</f>
        <v>1</v>
      </c>
      <c r="AC15">
        <v>1</v>
      </c>
      <c r="AD15">
        <f>'[1]EVS boilerplates'!$J11</f>
        <v>1</v>
      </c>
      <c r="AE15">
        <v>1</v>
      </c>
      <c r="AF15">
        <f t="shared" si="15"/>
        <v>2</v>
      </c>
      <c r="AG15">
        <f>'[1]EVS boilerplates'!$K11</f>
        <v>0</v>
      </c>
      <c r="AH15">
        <f t="shared" si="6"/>
        <v>1</v>
      </c>
      <c r="AI15">
        <f>'[1]EVS boilerplates'!$L11</f>
        <v>1</v>
      </c>
      <c r="AJ15">
        <v>1</v>
      </c>
      <c r="AK15">
        <f t="shared" si="7"/>
        <v>1</v>
      </c>
      <c r="AL15">
        <v>1</v>
      </c>
      <c r="AM15">
        <f>'[1]EVS boilerplates'!$M11</f>
        <v>1</v>
      </c>
      <c r="AN15">
        <v>1</v>
      </c>
      <c r="AO15">
        <f>'[1]EVS boilerplates'!$N11</f>
        <v>1</v>
      </c>
      <c r="AP15">
        <v>1</v>
      </c>
      <c r="AQ15">
        <v>1</v>
      </c>
      <c r="AR15">
        <v>1</v>
      </c>
      <c r="AS15">
        <f>'[1]EVS boilerplates'!$O11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59.5">
      <c r="A16">
        <v>5</v>
      </c>
      <c r="B16" s="2" t="s">
        <v>1297</v>
      </c>
      <c r="C16" s="16" t="s">
        <v>146</v>
      </c>
      <c r="D16">
        <v>1</v>
      </c>
      <c r="E16">
        <v>1</v>
      </c>
      <c r="F16">
        <f t="shared" si="8"/>
        <v>1</v>
      </c>
      <c r="G16">
        <f t="shared" si="9"/>
        <v>52</v>
      </c>
      <c r="H16">
        <f t="shared" si="10"/>
        <v>52</v>
      </c>
      <c r="I16">
        <f t="shared" si="11"/>
        <v>300</v>
      </c>
      <c r="J16">
        <f>'[1]EVS boilerplates'!$C12</f>
        <v>84</v>
      </c>
      <c r="K16">
        <f t="shared" si="12"/>
        <v>1.6153846153846154</v>
      </c>
      <c r="L16">
        <f t="shared" si="13"/>
        <v>245</v>
      </c>
      <c r="M16">
        <f t="shared" si="14"/>
        <v>4.7115384615384617</v>
      </c>
      <c r="N16">
        <v>1</v>
      </c>
      <c r="O16">
        <v>1</v>
      </c>
      <c r="P16">
        <v>1</v>
      </c>
      <c r="Q16">
        <v>1</v>
      </c>
      <c r="R16">
        <f>'[1]EVS boilerplates'!$E12</f>
        <v>0</v>
      </c>
      <c r="S16">
        <v>1</v>
      </c>
      <c r="T16">
        <f t="shared" si="3"/>
        <v>0</v>
      </c>
      <c r="U16">
        <f>'[1]EVS boilerplates'!$F12</f>
        <v>0</v>
      </c>
      <c r="V16">
        <v>1</v>
      </c>
      <c r="W16">
        <f t="shared" si="4"/>
        <v>0</v>
      </c>
      <c r="X16">
        <f t="shared" si="5"/>
        <v>1</v>
      </c>
      <c r="Y16">
        <f>'[1]EVS boilerplates'!$D12</f>
        <v>0</v>
      </c>
      <c r="Z16">
        <f>'[1]EVS boilerplates'!$G12</f>
        <v>1</v>
      </c>
      <c r="AA16">
        <f>'[1]EVS boilerplates'!$H12</f>
        <v>1</v>
      </c>
      <c r="AB16">
        <f>'[1]EVS boilerplates'!$I12</f>
        <v>1</v>
      </c>
      <c r="AC16">
        <v>1</v>
      </c>
      <c r="AD16">
        <f>'[1]EVS boilerplates'!$J12</f>
        <v>1</v>
      </c>
      <c r="AE16">
        <v>1</v>
      </c>
      <c r="AF16">
        <f t="shared" si="15"/>
        <v>5</v>
      </c>
      <c r="AG16">
        <f>'[1]EVS boilerplates'!$K12</f>
        <v>1</v>
      </c>
      <c r="AH16">
        <f t="shared" si="6"/>
        <v>0</v>
      </c>
      <c r="AI16">
        <f>'[1]EVS boilerplates'!$L12</f>
        <v>0</v>
      </c>
      <c r="AJ16">
        <v>1</v>
      </c>
      <c r="AK16">
        <f t="shared" si="7"/>
        <v>0</v>
      </c>
      <c r="AL16">
        <v>1</v>
      </c>
      <c r="AM16">
        <f>'[1]EVS boilerplates'!$M12</f>
        <v>0</v>
      </c>
      <c r="AN16">
        <v>1</v>
      </c>
      <c r="AO16">
        <f>'[1]EVS boilerplates'!$N12</f>
        <v>1</v>
      </c>
      <c r="AP16">
        <v>1</v>
      </c>
      <c r="AQ16">
        <v>1</v>
      </c>
      <c r="AR16">
        <v>1</v>
      </c>
      <c r="AS16">
        <f>'[1]EVS boilerplates'!$O12</f>
        <v>1</v>
      </c>
      <c r="AT16">
        <v>1</v>
      </c>
      <c r="AU16">
        <f t="shared" si="16"/>
        <v>17.393461538461573</v>
      </c>
      <c r="AV16">
        <f t="shared" si="17"/>
        <v>23.751538461538463</v>
      </c>
      <c r="AW16">
        <f t="shared" si="18"/>
        <v>11.78692307692307</v>
      </c>
      <c r="AX16">
        <f t="shared" si="19"/>
        <v>26.761346153846155</v>
      </c>
      <c r="AY16">
        <v>0</v>
      </c>
      <c r="AZ16">
        <v>1</v>
      </c>
      <c r="BA16">
        <v>1</v>
      </c>
      <c r="BG16">
        <f t="shared" si="20"/>
        <v>96.15384615384616</v>
      </c>
      <c r="BH16" s="10">
        <f t="shared" si="21"/>
        <v>1.8055555555555557E-4</v>
      </c>
    </row>
    <row r="17" spans="1:60" ht="58">
      <c r="A17">
        <v>6</v>
      </c>
      <c r="B17" s="2" t="s">
        <v>1096</v>
      </c>
      <c r="C17" s="16" t="s">
        <v>146</v>
      </c>
      <c r="D17">
        <v>1</v>
      </c>
      <c r="E17">
        <v>1</v>
      </c>
      <c r="F17">
        <f t="shared" si="8"/>
        <v>1</v>
      </c>
      <c r="G17">
        <f t="shared" si="9"/>
        <v>21</v>
      </c>
      <c r="H17">
        <f t="shared" si="10"/>
        <v>21</v>
      </c>
      <c r="I17">
        <f t="shared" si="11"/>
        <v>132</v>
      </c>
      <c r="J17">
        <f>'[1]EVS boilerplates'!$C13</f>
        <v>41</v>
      </c>
      <c r="K17">
        <f t="shared" si="12"/>
        <v>1.9523809523809523</v>
      </c>
      <c r="L17">
        <f t="shared" si="13"/>
        <v>111</v>
      </c>
      <c r="M17">
        <f t="shared" si="14"/>
        <v>5.2857142857142856</v>
      </c>
      <c r="N17">
        <v>1</v>
      </c>
      <c r="O17">
        <v>1</v>
      </c>
      <c r="P17">
        <v>1</v>
      </c>
      <c r="Q17">
        <v>0</v>
      </c>
      <c r="R17">
        <f>'[1]EVS boilerplates'!$E13</f>
        <v>1</v>
      </c>
      <c r="S17">
        <v>1</v>
      </c>
      <c r="T17">
        <f t="shared" si="3"/>
        <v>0</v>
      </c>
      <c r="U17">
        <f>'[1]EVS boilerplates'!$F13</f>
        <v>1</v>
      </c>
      <c r="V17">
        <v>1</v>
      </c>
      <c r="W17">
        <f t="shared" si="4"/>
        <v>0</v>
      </c>
      <c r="X17">
        <f t="shared" si="5"/>
        <v>1</v>
      </c>
      <c r="Y17">
        <f>'[1]EVS boilerplates'!$D13</f>
        <v>1</v>
      </c>
      <c r="Z17">
        <f>'[1]EVS boilerplates'!$G13</f>
        <v>1</v>
      </c>
      <c r="AA17">
        <f>'[1]EVS boilerplates'!$H13</f>
        <v>1</v>
      </c>
      <c r="AB17">
        <f>'[1]EVS boilerplates'!$I13</f>
        <v>1</v>
      </c>
      <c r="AC17">
        <v>1</v>
      </c>
      <c r="AD17">
        <f>'[1]EVS boilerplates'!$J13</f>
        <v>1</v>
      </c>
      <c r="AE17">
        <v>1</v>
      </c>
      <c r="AF17">
        <f t="shared" si="15"/>
        <v>1</v>
      </c>
      <c r="AG17">
        <f>'[1]EVS boilerplates'!$K13</f>
        <v>1</v>
      </c>
      <c r="AH17">
        <f t="shared" si="6"/>
        <v>1</v>
      </c>
      <c r="AI17">
        <f>'[1]EVS boilerplates'!$L13</f>
        <v>0</v>
      </c>
      <c r="AJ17">
        <v>1</v>
      </c>
      <c r="AK17">
        <f t="shared" si="7"/>
        <v>1</v>
      </c>
      <c r="AL17">
        <v>1</v>
      </c>
      <c r="AM17">
        <f>'[1]EVS boilerplates'!$M13</f>
        <v>1</v>
      </c>
      <c r="AN17">
        <v>1</v>
      </c>
      <c r="AO17">
        <f>'[1]EVS boilerplates'!$N13</f>
        <v>1</v>
      </c>
      <c r="AP17">
        <v>1</v>
      </c>
      <c r="AQ17">
        <v>1</v>
      </c>
      <c r="AR17">
        <v>1</v>
      </c>
      <c r="AS17">
        <f>'[1]EVS boilerplates'!$O13</f>
        <v>1</v>
      </c>
      <c r="AT17">
        <v>1</v>
      </c>
      <c r="AU17">
        <f t="shared" si="16"/>
        <v>20.348571428571461</v>
      </c>
      <c r="AV17">
        <f t="shared" si="17"/>
        <v>15.638095238095236</v>
      </c>
      <c r="AW17">
        <f t="shared" si="18"/>
        <v>14.150476190476191</v>
      </c>
      <c r="AX17">
        <f t="shared" si="19"/>
        <v>13.965714285714284</v>
      </c>
      <c r="AY17">
        <v>1</v>
      </c>
      <c r="AZ17">
        <v>1</v>
      </c>
      <c r="BA17">
        <v>1</v>
      </c>
      <c r="BG17">
        <f t="shared" si="20"/>
        <v>47.619047619047613</v>
      </c>
      <c r="BH17" s="10">
        <f t="shared" si="21"/>
        <v>7.2916666666666659E-5</v>
      </c>
    </row>
    <row r="18" spans="1:60" ht="43.5">
      <c r="A18">
        <v>7</v>
      </c>
      <c r="B18" s="2" t="s">
        <v>1097</v>
      </c>
      <c r="C18" s="16" t="s">
        <v>146</v>
      </c>
      <c r="D18">
        <v>1</v>
      </c>
      <c r="E18">
        <v>1</v>
      </c>
      <c r="F18">
        <f t="shared" si="8"/>
        <v>1</v>
      </c>
      <c r="G18">
        <f t="shared" si="9"/>
        <v>17</v>
      </c>
      <c r="H18">
        <f t="shared" si="10"/>
        <v>17</v>
      </c>
      <c r="I18">
        <f t="shared" si="11"/>
        <v>86</v>
      </c>
      <c r="J18">
        <f>'[1]EVS boilerplates'!$C14</f>
        <v>25</v>
      </c>
      <c r="K18">
        <f t="shared" si="12"/>
        <v>1.4705882352941178</v>
      </c>
      <c r="L18">
        <f t="shared" si="13"/>
        <v>67</v>
      </c>
      <c r="M18">
        <f t="shared" si="14"/>
        <v>3.9411764705882355</v>
      </c>
      <c r="N18">
        <v>0</v>
      </c>
      <c r="O18">
        <v>1</v>
      </c>
      <c r="P18">
        <v>1</v>
      </c>
      <c r="Q18">
        <v>1</v>
      </c>
      <c r="R18">
        <f>'[1]EVS boilerplates'!$E14</f>
        <v>1</v>
      </c>
      <c r="S18">
        <v>1</v>
      </c>
      <c r="T18">
        <f t="shared" si="3"/>
        <v>1</v>
      </c>
      <c r="U18">
        <f>'[1]EVS boilerplates'!$F14</f>
        <v>1</v>
      </c>
      <c r="V18">
        <v>1</v>
      </c>
      <c r="W18">
        <f t="shared" si="4"/>
        <v>1</v>
      </c>
      <c r="X18">
        <f t="shared" si="5"/>
        <v>1</v>
      </c>
      <c r="Y18">
        <f>'[1]EVS boilerplates'!$D14</f>
        <v>0</v>
      </c>
      <c r="Z18">
        <f>'[1]EVS boilerplates'!$G14</f>
        <v>1</v>
      </c>
      <c r="AA18">
        <f>'[1]EVS boilerplates'!$H14</f>
        <v>1</v>
      </c>
      <c r="AB18">
        <f>'[1]EVS boilerplates'!$I14</f>
        <v>1</v>
      </c>
      <c r="AC18">
        <v>1</v>
      </c>
      <c r="AD18">
        <f>'[1]EVS boilerplates'!$J14</f>
        <v>1</v>
      </c>
      <c r="AE18">
        <v>1</v>
      </c>
      <c r="AF18">
        <f t="shared" si="15"/>
        <v>3</v>
      </c>
      <c r="AG18">
        <f>'[1]EVS boilerplates'!$K14</f>
        <v>1</v>
      </c>
      <c r="AH18">
        <f t="shared" si="6"/>
        <v>1</v>
      </c>
      <c r="AI18">
        <f>'[1]EVS boilerplates'!$L14</f>
        <v>1</v>
      </c>
      <c r="AJ18">
        <v>1</v>
      </c>
      <c r="AK18">
        <f t="shared" si="7"/>
        <v>0</v>
      </c>
      <c r="AL18">
        <v>1</v>
      </c>
      <c r="AM18">
        <f>'[1]EVS boilerplates'!$M14</f>
        <v>1</v>
      </c>
      <c r="AN18">
        <v>1</v>
      </c>
      <c r="AO18">
        <f>'[1]EVS boilerplates'!$N14</f>
        <v>1</v>
      </c>
      <c r="AP18">
        <v>1</v>
      </c>
      <c r="AQ18">
        <v>1</v>
      </c>
      <c r="AR18">
        <v>1</v>
      </c>
      <c r="AS18">
        <f>'[1]EVS boilerplates'!$O14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3.5">
      <c r="A19">
        <v>8</v>
      </c>
      <c r="B19" s="2" t="s">
        <v>1098</v>
      </c>
      <c r="C19" s="16" t="s">
        <v>146</v>
      </c>
      <c r="D19">
        <v>1</v>
      </c>
      <c r="E19">
        <v>1</v>
      </c>
      <c r="F19">
        <f t="shared" si="8"/>
        <v>1</v>
      </c>
      <c r="G19">
        <f t="shared" si="9"/>
        <v>14</v>
      </c>
      <c r="H19">
        <f t="shared" si="10"/>
        <v>14</v>
      </c>
      <c r="I19">
        <f t="shared" si="11"/>
        <v>76</v>
      </c>
      <c r="J19">
        <f>'[1]EVS boilerplates'!$C15</f>
        <v>22</v>
      </c>
      <c r="K19">
        <f t="shared" si="12"/>
        <v>1.5714285714285714</v>
      </c>
      <c r="L19">
        <f t="shared" si="13"/>
        <v>62</v>
      </c>
      <c r="M19">
        <f t="shared" si="14"/>
        <v>4.4285714285714288</v>
      </c>
      <c r="N19">
        <v>0</v>
      </c>
      <c r="O19">
        <v>1</v>
      </c>
      <c r="P19">
        <v>1</v>
      </c>
      <c r="Q19">
        <v>1</v>
      </c>
      <c r="R19">
        <f>'[1]EVS boilerplates'!$E15</f>
        <v>0</v>
      </c>
      <c r="S19">
        <v>1</v>
      </c>
      <c r="T19">
        <f t="shared" si="3"/>
        <v>0</v>
      </c>
      <c r="U19">
        <f>'[1]EVS boilerplates'!$F15</f>
        <v>1</v>
      </c>
      <c r="V19">
        <v>1</v>
      </c>
      <c r="W19">
        <f t="shared" si="4"/>
        <v>0</v>
      </c>
      <c r="X19">
        <f t="shared" si="5"/>
        <v>1</v>
      </c>
      <c r="Y19">
        <f>'[1]EVS boilerplates'!$D15</f>
        <v>0</v>
      </c>
      <c r="Z19">
        <f>'[1]EVS boilerplates'!$G15</f>
        <v>1</v>
      </c>
      <c r="AA19">
        <f>'[1]EVS boilerplates'!$H15</f>
        <v>1</v>
      </c>
      <c r="AB19">
        <f>'[1]EVS boilerplates'!$I15</f>
        <v>1</v>
      </c>
      <c r="AC19">
        <v>1</v>
      </c>
      <c r="AD19">
        <f>'[1]EVS boilerplates'!$J15</f>
        <v>1</v>
      </c>
      <c r="AE19">
        <v>1</v>
      </c>
      <c r="AF19">
        <f t="shared" si="15"/>
        <v>1</v>
      </c>
      <c r="AG19">
        <f>'[1]EVS boilerplates'!$K15</f>
        <v>1</v>
      </c>
      <c r="AH19">
        <f t="shared" si="6"/>
        <v>1</v>
      </c>
      <c r="AI19">
        <f>'[1]EVS boilerplates'!$L15</f>
        <v>0</v>
      </c>
      <c r="AJ19">
        <v>1</v>
      </c>
      <c r="AK19">
        <f t="shared" si="7"/>
        <v>1</v>
      </c>
      <c r="AL19">
        <v>1</v>
      </c>
      <c r="AM19">
        <f>'[1]EVS boilerplates'!$M15</f>
        <v>1</v>
      </c>
      <c r="AN19">
        <v>1</v>
      </c>
      <c r="AO19">
        <f>'[1]EVS boilerplates'!$N15</f>
        <v>1</v>
      </c>
      <c r="AP19">
        <v>1</v>
      </c>
      <c r="AQ19">
        <v>1</v>
      </c>
      <c r="AR19">
        <v>1</v>
      </c>
      <c r="AS19">
        <f>'[1]EVS boilerplates'!$O15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3.5">
      <c r="A20">
        <v>9</v>
      </c>
      <c r="B20" s="2" t="s">
        <v>1099</v>
      </c>
      <c r="C20" s="16" t="s">
        <v>146</v>
      </c>
      <c r="D20">
        <v>1</v>
      </c>
      <c r="E20">
        <v>1</v>
      </c>
      <c r="F20">
        <f t="shared" si="8"/>
        <v>1</v>
      </c>
      <c r="G20">
        <f t="shared" si="9"/>
        <v>13</v>
      </c>
      <c r="H20">
        <f t="shared" si="10"/>
        <v>13</v>
      </c>
      <c r="I20">
        <f t="shared" si="11"/>
        <v>73</v>
      </c>
      <c r="J20">
        <f>'[1]EVS boilerplates'!$C16</f>
        <v>21</v>
      </c>
      <c r="K20">
        <f t="shared" si="12"/>
        <v>1.6153846153846154</v>
      </c>
      <c r="L20">
        <f t="shared" si="13"/>
        <v>57</v>
      </c>
      <c r="M20">
        <f t="shared" si="14"/>
        <v>4.384615384615385</v>
      </c>
      <c r="N20">
        <v>0</v>
      </c>
      <c r="O20">
        <v>1</v>
      </c>
      <c r="P20">
        <v>1</v>
      </c>
      <c r="Q20">
        <v>1</v>
      </c>
      <c r="R20">
        <f>'[1]EVS boilerplates'!$E16</f>
        <v>1</v>
      </c>
      <c r="S20">
        <v>1</v>
      </c>
      <c r="T20">
        <f t="shared" si="3"/>
        <v>1</v>
      </c>
      <c r="U20">
        <f>'[1]EVS boilerplates'!$F16</f>
        <v>1</v>
      </c>
      <c r="V20">
        <v>1</v>
      </c>
      <c r="W20">
        <f t="shared" si="4"/>
        <v>1</v>
      </c>
      <c r="X20">
        <f t="shared" si="5"/>
        <v>1</v>
      </c>
      <c r="Y20">
        <f>'[1]EVS boilerplates'!$D16</f>
        <v>0</v>
      </c>
      <c r="Z20">
        <f>'[1]EVS boilerplates'!$G16</f>
        <v>1</v>
      </c>
      <c r="AA20">
        <f>'[1]EVS boilerplates'!$H16</f>
        <v>1</v>
      </c>
      <c r="AB20">
        <f>'[1]EVS boilerplates'!$I16</f>
        <v>1</v>
      </c>
      <c r="AC20">
        <v>1</v>
      </c>
      <c r="AD20">
        <f>'[1]EVS boilerplates'!$J16</f>
        <v>1</v>
      </c>
      <c r="AE20">
        <v>1</v>
      </c>
      <c r="AF20">
        <f t="shared" si="15"/>
        <v>4</v>
      </c>
      <c r="AG20">
        <f>'[1]EVS boilerplates'!$K16</f>
        <v>1</v>
      </c>
      <c r="AH20">
        <f t="shared" si="6"/>
        <v>1</v>
      </c>
      <c r="AI20">
        <f>'[1]EVS boilerplates'!$L16</f>
        <v>1</v>
      </c>
      <c r="AJ20">
        <v>1</v>
      </c>
      <c r="AK20">
        <f t="shared" si="7"/>
        <v>1</v>
      </c>
      <c r="AL20">
        <v>1</v>
      </c>
      <c r="AM20">
        <f>'[1]EVS boilerplates'!$M16</f>
        <v>1</v>
      </c>
      <c r="AN20">
        <v>1</v>
      </c>
      <c r="AO20">
        <f>'[1]EVS boilerplates'!$N16</f>
        <v>1</v>
      </c>
      <c r="AP20">
        <v>1</v>
      </c>
      <c r="AQ20">
        <v>1</v>
      </c>
      <c r="AR20">
        <v>1</v>
      </c>
      <c r="AS20">
        <f>'[1]EVS boilerplates'!$O16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3.5">
      <c r="A21" t="s">
        <v>1199</v>
      </c>
      <c r="B21" s="2" t="s">
        <v>1298</v>
      </c>
      <c r="C21" s="16" t="s">
        <v>146</v>
      </c>
      <c r="D21">
        <v>1</v>
      </c>
      <c r="E21">
        <v>1</v>
      </c>
      <c r="F21">
        <f t="shared" si="8"/>
        <v>1</v>
      </c>
      <c r="G21">
        <f t="shared" si="9"/>
        <v>12</v>
      </c>
      <c r="H21">
        <f t="shared" si="10"/>
        <v>12</v>
      </c>
      <c r="I21">
        <f t="shared" si="11"/>
        <v>70</v>
      </c>
      <c r="J21">
        <f>'[1]EVS boilerplates'!$C17</f>
        <v>20</v>
      </c>
      <c r="K21">
        <f t="shared" si="12"/>
        <v>1.6666666666666667</v>
      </c>
      <c r="L21">
        <f t="shared" si="13"/>
        <v>58</v>
      </c>
      <c r="M21">
        <f t="shared" si="14"/>
        <v>4.833333333333333</v>
      </c>
      <c r="N21">
        <v>1</v>
      </c>
      <c r="O21">
        <v>1</v>
      </c>
      <c r="P21">
        <v>1</v>
      </c>
      <c r="Q21">
        <v>1</v>
      </c>
      <c r="R21">
        <f>'[1]EVS boilerplates'!$E17</f>
        <v>0</v>
      </c>
      <c r="S21">
        <v>1</v>
      </c>
      <c r="T21">
        <f t="shared" si="3"/>
        <v>0</v>
      </c>
      <c r="U21">
        <f>'[1]EVS boilerplates'!$F17</f>
        <v>1</v>
      </c>
      <c r="V21">
        <v>1</v>
      </c>
      <c r="W21">
        <f t="shared" si="4"/>
        <v>0</v>
      </c>
      <c r="X21">
        <f t="shared" si="5"/>
        <v>1</v>
      </c>
      <c r="Y21">
        <f>'[1]EVS boilerplates'!$D17</f>
        <v>1</v>
      </c>
      <c r="Z21">
        <f>'[1]EVS boilerplates'!$G17</f>
        <v>1</v>
      </c>
      <c r="AA21">
        <f>'[1]EVS boilerplates'!$H17</f>
        <v>1</v>
      </c>
      <c r="AB21">
        <f>'[1]EVS boilerplates'!$I17</f>
        <v>1</v>
      </c>
      <c r="AC21">
        <v>1</v>
      </c>
      <c r="AD21">
        <f>'[1]EVS boilerplates'!$J17</f>
        <v>1</v>
      </c>
      <c r="AE21">
        <v>1</v>
      </c>
      <c r="AF21">
        <f t="shared" si="15"/>
        <v>1</v>
      </c>
      <c r="AG21">
        <f>'[1]EVS boilerplates'!$K17</f>
        <v>1</v>
      </c>
      <c r="AH21">
        <f t="shared" si="6"/>
        <v>1</v>
      </c>
      <c r="AI21">
        <f>'[1]EVS boilerplates'!$L17</f>
        <v>1</v>
      </c>
      <c r="AJ21">
        <v>1</v>
      </c>
      <c r="AK21">
        <f t="shared" si="7"/>
        <v>1</v>
      </c>
      <c r="AL21">
        <v>1</v>
      </c>
      <c r="AM21">
        <f>'[1]EVS boilerplates'!$M17</f>
        <v>1</v>
      </c>
      <c r="AN21">
        <v>1</v>
      </c>
      <c r="AO21">
        <f>'[1]EVS boilerplates'!$N17</f>
        <v>1</v>
      </c>
      <c r="AP21">
        <v>1</v>
      </c>
      <c r="AQ21">
        <v>1</v>
      </c>
      <c r="AR21">
        <v>1</v>
      </c>
      <c r="AS21">
        <f>'[1]EVS boilerplates'!$O17</f>
        <v>1</v>
      </c>
      <c r="AT21">
        <v>1</v>
      </c>
      <c r="AU21">
        <f t="shared" si="16"/>
        <v>53.655000000000008</v>
      </c>
      <c r="AV21">
        <f t="shared" si="17"/>
        <v>8.7566666666666677</v>
      </c>
      <c r="AW21">
        <f t="shared" si="18"/>
        <v>10.643333333333338</v>
      </c>
      <c r="AX21">
        <f t="shared" si="19"/>
        <v>7.3349999999999973</v>
      </c>
      <c r="AY21">
        <v>1</v>
      </c>
      <c r="AZ21">
        <v>1</v>
      </c>
      <c r="BA21">
        <v>1</v>
      </c>
      <c r="BG21">
        <f t="shared" si="20"/>
        <v>83.333333333333329</v>
      </c>
      <c r="BH21" s="10">
        <f t="shared" si="21"/>
        <v>4.1666666666666665E-5</v>
      </c>
    </row>
    <row r="22" spans="1:60" ht="43.5">
      <c r="A22" t="s">
        <v>1201</v>
      </c>
      <c r="B22" s="2" t="s">
        <v>1299</v>
      </c>
      <c r="C22" s="16" t="s">
        <v>146</v>
      </c>
      <c r="D22">
        <v>1</v>
      </c>
      <c r="E22">
        <v>1</v>
      </c>
      <c r="F22">
        <f t="shared" si="8"/>
        <v>1</v>
      </c>
      <c r="G22">
        <f t="shared" si="9"/>
        <v>14</v>
      </c>
      <c r="H22">
        <f t="shared" si="10"/>
        <v>14</v>
      </c>
      <c r="I22">
        <f t="shared" si="11"/>
        <v>80</v>
      </c>
      <c r="J22">
        <f>'[1]EVS boilerplates'!$C18</f>
        <v>24</v>
      </c>
      <c r="K22">
        <f t="shared" si="12"/>
        <v>1.7142857142857142</v>
      </c>
      <c r="L22">
        <f t="shared" si="13"/>
        <v>66</v>
      </c>
      <c r="M22">
        <f t="shared" si="14"/>
        <v>4.7142857142857144</v>
      </c>
      <c r="N22">
        <v>1</v>
      </c>
      <c r="O22">
        <v>1</v>
      </c>
      <c r="P22">
        <v>1</v>
      </c>
      <c r="Q22">
        <v>1</v>
      </c>
      <c r="R22">
        <f>'[1]EVS boilerplates'!$E18</f>
        <v>1</v>
      </c>
      <c r="S22">
        <v>1</v>
      </c>
      <c r="T22">
        <f t="shared" si="3"/>
        <v>1</v>
      </c>
      <c r="U22">
        <f>'[1]EVS boilerplates'!$F18</f>
        <v>1</v>
      </c>
      <c r="V22">
        <v>1</v>
      </c>
      <c r="W22">
        <f t="shared" si="4"/>
        <v>1</v>
      </c>
      <c r="X22">
        <f t="shared" si="5"/>
        <v>1</v>
      </c>
      <c r="Y22">
        <f>'[1]EVS boilerplates'!$D18</f>
        <v>1</v>
      </c>
      <c r="Z22">
        <f>'[1]EVS boilerplates'!$G18</f>
        <v>1</v>
      </c>
      <c r="AA22">
        <f>'[1]EVS boilerplates'!$H18</f>
        <v>1</v>
      </c>
      <c r="AB22">
        <f>'[1]EVS boilerplates'!$I18</f>
        <v>1</v>
      </c>
      <c r="AC22">
        <v>1</v>
      </c>
      <c r="AD22">
        <f>'[1]EVS boilerplates'!$J18</f>
        <v>1</v>
      </c>
      <c r="AE22">
        <v>1</v>
      </c>
      <c r="AF22">
        <f t="shared" si="15"/>
        <v>1</v>
      </c>
      <c r="AG22">
        <f>'[1]EVS boilerplates'!$K18</f>
        <v>1</v>
      </c>
      <c r="AH22">
        <f t="shared" si="6"/>
        <v>1</v>
      </c>
      <c r="AI22">
        <f>'[1]EVS boilerplates'!$L18</f>
        <v>1</v>
      </c>
      <c r="AJ22">
        <v>1</v>
      </c>
      <c r="AK22">
        <f t="shared" si="7"/>
        <v>1</v>
      </c>
      <c r="AL22">
        <v>1</v>
      </c>
      <c r="AM22">
        <f>'[1]EVS boilerplates'!$M18</f>
        <v>1</v>
      </c>
      <c r="AN22">
        <v>1</v>
      </c>
      <c r="AO22">
        <f>'[1]EVS boilerplates'!$N18</f>
        <v>1</v>
      </c>
      <c r="AP22">
        <v>1</v>
      </c>
      <c r="AQ22">
        <v>1</v>
      </c>
      <c r="AR22">
        <v>1</v>
      </c>
      <c r="AS22">
        <f>'[1]EVS boilerplates'!$O18</f>
        <v>1</v>
      </c>
      <c r="AT22">
        <v>1</v>
      </c>
      <c r="AU22">
        <f t="shared" si="16"/>
        <v>47.596428571428596</v>
      </c>
      <c r="AV22">
        <f t="shared" si="17"/>
        <v>10.098571428571429</v>
      </c>
      <c r="AW22">
        <f t="shared" si="18"/>
        <v>10.225714285714282</v>
      </c>
      <c r="AX22">
        <f t="shared" si="19"/>
        <v>7.774285714285714</v>
      </c>
      <c r="AY22">
        <v>1</v>
      </c>
      <c r="AZ22">
        <v>1</v>
      </c>
      <c r="BA22">
        <v>1</v>
      </c>
      <c r="BG22">
        <f t="shared" si="20"/>
        <v>71.428571428571431</v>
      </c>
      <c r="BH22" s="10">
        <f t="shared" si="21"/>
        <v>4.8611111111111115E-5</v>
      </c>
    </row>
    <row r="23" spans="1:60" ht="29">
      <c r="A23" t="s">
        <v>1203</v>
      </c>
      <c r="B23" s="2" t="s">
        <v>1300</v>
      </c>
      <c r="C23" s="16" t="s">
        <v>146</v>
      </c>
      <c r="D23">
        <v>1</v>
      </c>
      <c r="E23">
        <v>1</v>
      </c>
      <c r="F23">
        <f t="shared" si="8"/>
        <v>1</v>
      </c>
      <c r="G23">
        <f t="shared" si="9"/>
        <v>11</v>
      </c>
      <c r="H23">
        <f t="shared" si="10"/>
        <v>11</v>
      </c>
      <c r="I23">
        <f t="shared" si="11"/>
        <v>64</v>
      </c>
      <c r="J23">
        <f>'[1]EVS boilerplates'!$C19</f>
        <v>18</v>
      </c>
      <c r="K23">
        <f t="shared" si="12"/>
        <v>1.6363636363636365</v>
      </c>
      <c r="L23">
        <f t="shared" si="13"/>
        <v>53</v>
      </c>
      <c r="M23">
        <f t="shared" si="14"/>
        <v>4.8181818181818183</v>
      </c>
      <c r="N23">
        <v>1</v>
      </c>
      <c r="O23">
        <v>1</v>
      </c>
      <c r="P23">
        <v>1</v>
      </c>
      <c r="Q23">
        <v>1</v>
      </c>
      <c r="R23">
        <f>'[1]EVS boilerplates'!$E19</f>
        <v>1</v>
      </c>
      <c r="S23">
        <v>1</v>
      </c>
      <c r="T23">
        <f t="shared" si="3"/>
        <v>1</v>
      </c>
      <c r="U23">
        <f>'[1]EVS boilerplates'!$F19</f>
        <v>1</v>
      </c>
      <c r="V23">
        <v>1</v>
      </c>
      <c r="W23">
        <f t="shared" si="4"/>
        <v>1</v>
      </c>
      <c r="X23">
        <f t="shared" si="5"/>
        <v>1</v>
      </c>
      <c r="Y23">
        <f>'[1]EVS boilerplates'!$D19</f>
        <v>1</v>
      </c>
      <c r="Z23">
        <f>'[1]EVS boilerplates'!$G19</f>
        <v>1</v>
      </c>
      <c r="AA23">
        <f>'[1]EVS boilerplates'!$H19</f>
        <v>1</v>
      </c>
      <c r="AB23">
        <f>'[1]EVS boilerplates'!$I19</f>
        <v>1</v>
      </c>
      <c r="AC23">
        <v>1</v>
      </c>
      <c r="AD23">
        <f>'[1]EVS boilerplates'!$J19</f>
        <v>1</v>
      </c>
      <c r="AE23">
        <v>1</v>
      </c>
      <c r="AF23">
        <f t="shared" si="15"/>
        <v>1</v>
      </c>
      <c r="AG23">
        <f>'[1]EVS boilerplates'!$K19</f>
        <v>1</v>
      </c>
      <c r="AH23">
        <f t="shared" si="6"/>
        <v>1</v>
      </c>
      <c r="AI23">
        <f>'[1]EVS boilerplates'!$L19</f>
        <v>1</v>
      </c>
      <c r="AJ23">
        <v>1</v>
      </c>
      <c r="AK23">
        <f t="shared" si="7"/>
        <v>1</v>
      </c>
      <c r="AL23">
        <v>1</v>
      </c>
      <c r="AM23">
        <f>'[1]EVS boilerplates'!$M19</f>
        <v>1</v>
      </c>
      <c r="AN23">
        <v>1</v>
      </c>
      <c r="AO23">
        <f>'[1]EVS boilerplates'!$N19</f>
        <v>1</v>
      </c>
      <c r="AP23">
        <v>1</v>
      </c>
      <c r="AQ23">
        <v>1</v>
      </c>
      <c r="AR23">
        <v>1</v>
      </c>
      <c r="AS23">
        <f>'[1]EVS boilerplates'!$O19</f>
        <v>1</v>
      </c>
      <c r="AT23">
        <v>1</v>
      </c>
      <c r="AU23">
        <f t="shared" si="16"/>
        <v>57.233636363636371</v>
      </c>
      <c r="AV23">
        <f t="shared" si="17"/>
        <v>8.0090909090909115</v>
      </c>
      <c r="AW23">
        <f t="shared" si="18"/>
        <v>10.374545454545451</v>
      </c>
      <c r="AX23">
        <f t="shared" si="19"/>
        <v>6.7636363636363654</v>
      </c>
      <c r="AY23">
        <v>1</v>
      </c>
      <c r="AZ23">
        <v>1</v>
      </c>
      <c r="BA23">
        <v>1</v>
      </c>
      <c r="BG23">
        <f t="shared" si="20"/>
        <v>90.909090909090907</v>
      </c>
      <c r="BH23" s="10">
        <f t="shared" si="21"/>
        <v>3.8194444444444444E-5</v>
      </c>
    </row>
    <row r="24" spans="1:60" ht="43.5">
      <c r="A24" t="s">
        <v>1205</v>
      </c>
      <c r="B24" s="2" t="s">
        <v>1301</v>
      </c>
      <c r="C24" s="16" t="s">
        <v>146</v>
      </c>
      <c r="D24">
        <v>1</v>
      </c>
      <c r="E24">
        <v>1</v>
      </c>
      <c r="F24">
        <f t="shared" si="8"/>
        <v>1</v>
      </c>
      <c r="G24">
        <f t="shared" si="9"/>
        <v>16</v>
      </c>
      <c r="H24">
        <f t="shared" si="10"/>
        <v>16</v>
      </c>
      <c r="I24">
        <f t="shared" si="11"/>
        <v>85</v>
      </c>
      <c r="J24">
        <f>'[1]EVS boilerplates'!$C20</f>
        <v>25</v>
      </c>
      <c r="K24">
        <f t="shared" si="12"/>
        <v>1.5625</v>
      </c>
      <c r="L24">
        <f t="shared" si="13"/>
        <v>69</v>
      </c>
      <c r="M24">
        <f t="shared" si="14"/>
        <v>4.3125</v>
      </c>
      <c r="N24">
        <v>1</v>
      </c>
      <c r="O24">
        <v>1</v>
      </c>
      <c r="P24">
        <v>1</v>
      </c>
      <c r="Q24">
        <v>1</v>
      </c>
      <c r="R24">
        <f>'[1]EVS boilerplates'!$E20</f>
        <v>1</v>
      </c>
      <c r="S24">
        <v>1</v>
      </c>
      <c r="T24">
        <f t="shared" si="3"/>
        <v>1</v>
      </c>
      <c r="U24">
        <f>'[1]EVS boilerplates'!$F20</f>
        <v>1</v>
      </c>
      <c r="V24">
        <v>1</v>
      </c>
      <c r="W24">
        <f t="shared" si="4"/>
        <v>1</v>
      </c>
      <c r="X24">
        <f t="shared" si="5"/>
        <v>1</v>
      </c>
      <c r="Y24">
        <f>'[1]EVS boilerplates'!$D20</f>
        <v>0</v>
      </c>
      <c r="Z24">
        <f>'[1]EVS boilerplates'!$G20</f>
        <v>1</v>
      </c>
      <c r="AA24">
        <f>'[1]EVS boilerplates'!$H20</f>
        <v>1</v>
      </c>
      <c r="AB24">
        <f>'[1]EVS boilerplates'!$I20</f>
        <v>1</v>
      </c>
      <c r="AC24">
        <v>1</v>
      </c>
      <c r="AD24">
        <f>'[1]EVS boilerplates'!$J20</f>
        <v>1</v>
      </c>
      <c r="AE24">
        <v>1</v>
      </c>
      <c r="AF24">
        <f t="shared" si="15"/>
        <v>1</v>
      </c>
      <c r="AG24">
        <f>'[1]EVS boilerplates'!$K20</f>
        <v>1</v>
      </c>
      <c r="AH24">
        <f t="shared" si="6"/>
        <v>1</v>
      </c>
      <c r="AI24">
        <f>'[1]EVS boilerplates'!$L20</f>
        <v>1</v>
      </c>
      <c r="AJ24">
        <v>1</v>
      </c>
      <c r="AK24">
        <f t="shared" si="7"/>
        <v>1</v>
      </c>
      <c r="AL24">
        <v>1</v>
      </c>
      <c r="AM24">
        <f>'[1]EVS boilerplates'!$M20</f>
        <v>1</v>
      </c>
      <c r="AN24">
        <v>1</v>
      </c>
      <c r="AO24">
        <f>'[1]EVS boilerplates'!$N20</f>
        <v>1</v>
      </c>
      <c r="AP24">
        <v>1</v>
      </c>
      <c r="AQ24">
        <v>1</v>
      </c>
      <c r="AR24">
        <v>1</v>
      </c>
      <c r="AS24">
        <f>'[1]EVS boilerplates'!$O20</f>
        <v>1</v>
      </c>
      <c r="AT24">
        <v>1</v>
      </c>
      <c r="AU24">
        <f t="shared" si="16"/>
        <v>58.407500000000013</v>
      </c>
      <c r="AV24">
        <f t="shared" si="17"/>
        <v>9.0875000000000021</v>
      </c>
      <c r="AW24">
        <f t="shared" si="18"/>
        <v>8.0749999999999957</v>
      </c>
      <c r="AX24">
        <f t="shared" si="19"/>
        <v>6.8818750000000009</v>
      </c>
      <c r="AY24">
        <v>1</v>
      </c>
      <c r="AZ24">
        <v>1</v>
      </c>
      <c r="BA24">
        <v>1</v>
      </c>
      <c r="BG24">
        <f t="shared" si="20"/>
        <v>62.5</v>
      </c>
      <c r="BH24" s="10">
        <f t="shared" si="21"/>
        <v>5.5555555555555558E-5</v>
      </c>
    </row>
    <row r="25" spans="1:60" ht="43.5">
      <c r="A25">
        <v>11</v>
      </c>
      <c r="B25" s="2" t="s">
        <v>1301</v>
      </c>
      <c r="C25" s="16" t="s">
        <v>146</v>
      </c>
      <c r="D25">
        <v>1</v>
      </c>
      <c r="E25">
        <v>1</v>
      </c>
      <c r="F25">
        <f t="shared" si="8"/>
        <v>1</v>
      </c>
      <c r="G25">
        <f t="shared" si="9"/>
        <v>16</v>
      </c>
      <c r="H25">
        <f t="shared" si="10"/>
        <v>16</v>
      </c>
      <c r="I25">
        <f t="shared" si="11"/>
        <v>85</v>
      </c>
      <c r="J25">
        <f>'[1]EVS boilerplates'!$C21</f>
        <v>25</v>
      </c>
      <c r="K25">
        <f t="shared" si="12"/>
        <v>1.5625</v>
      </c>
      <c r="L25">
        <f t="shared" si="13"/>
        <v>69</v>
      </c>
      <c r="M25">
        <f t="shared" si="14"/>
        <v>4.3125</v>
      </c>
      <c r="N25">
        <v>1</v>
      </c>
      <c r="O25">
        <v>1</v>
      </c>
      <c r="P25">
        <v>1</v>
      </c>
      <c r="Q25">
        <v>1</v>
      </c>
      <c r="R25">
        <f>'[1]EVS boilerplates'!$E21</f>
        <v>1</v>
      </c>
      <c r="S25">
        <v>1</v>
      </c>
      <c r="T25">
        <f t="shared" si="3"/>
        <v>1</v>
      </c>
      <c r="U25">
        <f>'[1]EVS boilerplates'!$F21</f>
        <v>1</v>
      </c>
      <c r="V25">
        <v>1</v>
      </c>
      <c r="W25">
        <f t="shared" si="4"/>
        <v>1</v>
      </c>
      <c r="X25">
        <f t="shared" si="5"/>
        <v>1</v>
      </c>
      <c r="Y25">
        <f>'[1]EVS boilerplates'!$D21</f>
        <v>0</v>
      </c>
      <c r="Z25">
        <f>'[1]EVS boilerplates'!$G21</f>
        <v>1</v>
      </c>
      <c r="AA25">
        <f>'[1]EVS boilerplates'!$H21</f>
        <v>1</v>
      </c>
      <c r="AB25">
        <f>'[1]EVS boilerplates'!$I21</f>
        <v>1</v>
      </c>
      <c r="AC25">
        <v>1</v>
      </c>
      <c r="AD25">
        <f>'[1]EVS boilerplates'!$J21</f>
        <v>1</v>
      </c>
      <c r="AE25">
        <v>1</v>
      </c>
      <c r="AF25">
        <f t="shared" si="15"/>
        <v>1</v>
      </c>
      <c r="AG25">
        <f>'[1]EVS boilerplates'!$K21</f>
        <v>1</v>
      </c>
      <c r="AH25">
        <f t="shared" si="6"/>
        <v>1</v>
      </c>
      <c r="AI25">
        <f>'[1]EVS boilerplates'!$L21</f>
        <v>1</v>
      </c>
      <c r="AJ25">
        <v>1</v>
      </c>
      <c r="AK25">
        <f t="shared" si="7"/>
        <v>1</v>
      </c>
      <c r="AL25">
        <v>1</v>
      </c>
      <c r="AM25">
        <f>'[1]EVS boilerplates'!$M21</f>
        <v>1</v>
      </c>
      <c r="AN25">
        <v>1</v>
      </c>
      <c r="AO25">
        <f>'[1]EVS boilerplates'!$N21</f>
        <v>1</v>
      </c>
      <c r="AP25">
        <v>1</v>
      </c>
      <c r="AQ25">
        <v>1</v>
      </c>
      <c r="AR25">
        <v>1</v>
      </c>
      <c r="AS25">
        <f>'[1]EVS boilerplates'!$O21</f>
        <v>1</v>
      </c>
      <c r="AT25">
        <v>1</v>
      </c>
      <c r="AU25">
        <f t="shared" si="16"/>
        <v>58.407500000000013</v>
      </c>
      <c r="AV25">
        <f t="shared" si="17"/>
        <v>9.0875000000000021</v>
      </c>
      <c r="AW25">
        <f t="shared" si="18"/>
        <v>8.0749999999999957</v>
      </c>
      <c r="AX25">
        <f t="shared" si="19"/>
        <v>6.8818750000000009</v>
      </c>
      <c r="AY25">
        <v>1</v>
      </c>
      <c r="AZ25">
        <v>1</v>
      </c>
      <c r="BA25">
        <v>1</v>
      </c>
      <c r="BG25">
        <f t="shared" si="20"/>
        <v>62.5</v>
      </c>
      <c r="BH25" s="10">
        <f t="shared" si="21"/>
        <v>5.5555555555555558E-5</v>
      </c>
    </row>
    <row r="26" spans="1:60" ht="29">
      <c r="A26">
        <v>12</v>
      </c>
      <c r="B26" s="2" t="s">
        <v>1328</v>
      </c>
      <c r="C26" s="2" t="s">
        <v>166</v>
      </c>
      <c r="D26">
        <v>1</v>
      </c>
      <c r="E26">
        <v>1</v>
      </c>
      <c r="F26">
        <f t="shared" si="8"/>
        <v>1</v>
      </c>
      <c r="G26">
        <f t="shared" si="9"/>
        <v>15</v>
      </c>
      <c r="H26">
        <f t="shared" si="10"/>
        <v>15</v>
      </c>
      <c r="I26">
        <f t="shared" si="11"/>
        <v>76</v>
      </c>
      <c r="J26">
        <f>'[1]EVS boilerplates'!$C22</f>
        <v>20</v>
      </c>
      <c r="K26">
        <f t="shared" si="12"/>
        <v>1.3333333333333333</v>
      </c>
      <c r="L26">
        <f t="shared" si="13"/>
        <v>60</v>
      </c>
      <c r="M26">
        <f t="shared" si="14"/>
        <v>4</v>
      </c>
      <c r="N26">
        <v>1</v>
      </c>
      <c r="O26">
        <v>1</v>
      </c>
      <c r="P26">
        <v>1</v>
      </c>
      <c r="Q26">
        <v>1</v>
      </c>
      <c r="R26">
        <f>'[1]EVS boilerplates'!$E22</f>
        <v>1</v>
      </c>
      <c r="S26">
        <v>1</v>
      </c>
      <c r="T26">
        <f t="shared" si="3"/>
        <v>1</v>
      </c>
      <c r="U26">
        <f>'[1]EVS boilerplates'!$F22</f>
        <v>1</v>
      </c>
      <c r="V26">
        <v>1</v>
      </c>
      <c r="W26">
        <f t="shared" si="4"/>
        <v>1</v>
      </c>
      <c r="X26">
        <f t="shared" si="5"/>
        <v>1</v>
      </c>
      <c r="Y26">
        <f>'[1]EVS boilerplates'!$D22</f>
        <v>0</v>
      </c>
      <c r="Z26">
        <f>'[1]EVS boilerplates'!$G22</f>
        <v>1</v>
      </c>
      <c r="AA26">
        <f>'[1]EVS boilerplates'!$H22</f>
        <v>1</v>
      </c>
      <c r="AB26">
        <f>'[1]EVS boilerplates'!$I22</f>
        <v>1</v>
      </c>
      <c r="AC26">
        <v>1</v>
      </c>
      <c r="AD26">
        <f>'[1]EVS boilerplates'!$J22</f>
        <v>1</v>
      </c>
      <c r="AE26">
        <v>1</v>
      </c>
      <c r="AF26">
        <f t="shared" si="15"/>
        <v>2</v>
      </c>
      <c r="AG26">
        <f>'[1]EVS boilerplates'!$K22</f>
        <v>1</v>
      </c>
      <c r="AH26">
        <f t="shared" si="6"/>
        <v>1</v>
      </c>
      <c r="AI26">
        <f>'[1]EVS boilerplates'!$L22</f>
        <v>1</v>
      </c>
      <c r="AJ26">
        <v>1</v>
      </c>
      <c r="AK26">
        <f t="shared" si="7"/>
        <v>1</v>
      </c>
      <c r="AL26">
        <v>1</v>
      </c>
      <c r="AM26">
        <f>'[1]EVS boilerplates'!$M22</f>
        <v>1</v>
      </c>
      <c r="AN26">
        <v>1</v>
      </c>
      <c r="AO26">
        <f>'[1]EVS boilerplates'!$N22</f>
        <v>1</v>
      </c>
      <c r="AP26">
        <v>1</v>
      </c>
      <c r="AQ26">
        <v>1</v>
      </c>
      <c r="AR26">
        <v>1</v>
      </c>
      <c r="AS26">
        <f>'[1]EVS boilerplates'!$O22</f>
        <v>1</v>
      </c>
      <c r="AT26">
        <v>1</v>
      </c>
      <c r="AU26">
        <f t="shared" si="16"/>
        <v>78.810000000000031</v>
      </c>
      <c r="AV26">
        <f t="shared" si="17"/>
        <v>5.9933333333333358</v>
      </c>
      <c r="AW26">
        <f t="shared" si="18"/>
        <v>6.5306666666666686</v>
      </c>
      <c r="AX26">
        <f t="shared" si="19"/>
        <v>4.91</v>
      </c>
      <c r="AY26">
        <v>1</v>
      </c>
      <c r="AZ26">
        <v>1</v>
      </c>
      <c r="BA26">
        <v>1</v>
      </c>
      <c r="BG26">
        <f t="shared" si="20"/>
        <v>133.33333333333334</v>
      </c>
      <c r="BH26" s="10">
        <f t="shared" si="21"/>
        <v>5.208333333333333E-5</v>
      </c>
    </row>
    <row r="27" spans="1:60" ht="29">
      <c r="A27">
        <v>13</v>
      </c>
      <c r="B27" s="2" t="s">
        <v>1329</v>
      </c>
      <c r="C27" s="16" t="s">
        <v>166</v>
      </c>
      <c r="D27">
        <v>1</v>
      </c>
      <c r="E27">
        <v>1</v>
      </c>
      <c r="F27">
        <f t="shared" si="8"/>
        <v>1</v>
      </c>
      <c r="G27">
        <f t="shared" si="9"/>
        <v>14</v>
      </c>
      <c r="H27">
        <f t="shared" si="10"/>
        <v>14</v>
      </c>
      <c r="I27">
        <f t="shared" si="11"/>
        <v>73</v>
      </c>
      <c r="J27">
        <f>'[1]EVS boilerplates'!$C23</f>
        <v>18</v>
      </c>
      <c r="K27">
        <f t="shared" si="12"/>
        <v>1.2857142857142858</v>
      </c>
      <c r="L27">
        <f t="shared" si="13"/>
        <v>58</v>
      </c>
      <c r="M27">
        <f t="shared" si="14"/>
        <v>4.1428571428571432</v>
      </c>
      <c r="N27">
        <v>1</v>
      </c>
      <c r="O27">
        <v>1</v>
      </c>
      <c r="P27">
        <v>1</v>
      </c>
      <c r="Q27">
        <v>1</v>
      </c>
      <c r="R27">
        <f>'[1]EVS boilerplates'!$E23</f>
        <v>1</v>
      </c>
      <c r="S27">
        <v>1</v>
      </c>
      <c r="T27">
        <f t="shared" si="3"/>
        <v>1</v>
      </c>
      <c r="U27">
        <f>'[1]EVS boilerplates'!$F23</f>
        <v>1</v>
      </c>
      <c r="V27">
        <v>1</v>
      </c>
      <c r="W27">
        <f t="shared" si="4"/>
        <v>1</v>
      </c>
      <c r="X27">
        <f t="shared" si="5"/>
        <v>1</v>
      </c>
      <c r="Y27">
        <f>'[1]EVS boilerplates'!$D23</f>
        <v>1</v>
      </c>
      <c r="Z27">
        <f>'[1]EVS boilerplates'!$G23</f>
        <v>1</v>
      </c>
      <c r="AA27">
        <f>'[1]EVS boilerplates'!$H23</f>
        <v>1</v>
      </c>
      <c r="AB27">
        <f>'[1]EVS boilerplates'!$I23</f>
        <v>1</v>
      </c>
      <c r="AC27">
        <v>1</v>
      </c>
      <c r="AD27">
        <f>'[1]EVS boilerplates'!$J23</f>
        <v>1</v>
      </c>
      <c r="AE27">
        <v>1</v>
      </c>
      <c r="AF27">
        <f t="shared" si="15"/>
        <v>2</v>
      </c>
      <c r="AG27">
        <f>'[1]EVS boilerplates'!$K23</f>
        <v>1</v>
      </c>
      <c r="AH27">
        <f t="shared" si="6"/>
        <v>1</v>
      </c>
      <c r="AI27">
        <f>'[1]EVS boilerplates'!$L23</f>
        <v>1</v>
      </c>
      <c r="AJ27">
        <v>1</v>
      </c>
      <c r="AK27">
        <f t="shared" si="7"/>
        <v>1</v>
      </c>
      <c r="AL27">
        <v>1</v>
      </c>
      <c r="AM27">
        <f>'[1]EVS boilerplates'!$M23</f>
        <v>1</v>
      </c>
      <c r="AN27">
        <v>1</v>
      </c>
      <c r="AO27">
        <f>'[1]EVS boilerplates'!$N23</f>
        <v>1</v>
      </c>
      <c r="AP27">
        <v>1</v>
      </c>
      <c r="AQ27">
        <v>1</v>
      </c>
      <c r="AR27">
        <v>1</v>
      </c>
      <c r="AS27">
        <f>'[1]EVS boilerplates'!$O23</f>
        <v>1</v>
      </c>
      <c r="AT27">
        <v>1</v>
      </c>
      <c r="AU27">
        <f t="shared" si="16"/>
        <v>83.853571428571442</v>
      </c>
      <c r="AV27">
        <f t="shared" si="17"/>
        <v>5.0414285714285718</v>
      </c>
      <c r="AW27">
        <f t="shared" si="18"/>
        <v>7.2857142857142847</v>
      </c>
      <c r="AX27">
        <f t="shared" si="19"/>
        <v>5.0828571428571436</v>
      </c>
      <c r="AY27">
        <v>1</v>
      </c>
      <c r="AZ27">
        <v>1</v>
      </c>
      <c r="BA27">
        <v>1</v>
      </c>
      <c r="BG27">
        <f t="shared" si="20"/>
        <v>142.85714285714286</v>
      </c>
      <c r="BH27" s="10">
        <f t="shared" si="21"/>
        <v>4.8611111111111115E-5</v>
      </c>
    </row>
    <row r="28" spans="1:60" ht="58">
      <c r="A28">
        <v>14</v>
      </c>
      <c r="B28" s="2" t="s">
        <v>1330</v>
      </c>
      <c r="C28" s="16" t="s">
        <v>166</v>
      </c>
      <c r="D28">
        <v>1</v>
      </c>
      <c r="E28">
        <v>1</v>
      </c>
      <c r="F28">
        <f t="shared" si="8"/>
        <v>1</v>
      </c>
      <c r="G28">
        <f t="shared" si="9"/>
        <v>21</v>
      </c>
      <c r="H28">
        <f t="shared" si="10"/>
        <v>21</v>
      </c>
      <c r="I28">
        <f t="shared" si="11"/>
        <v>119</v>
      </c>
      <c r="J28">
        <f>'[1]EVS boilerplates'!$C24</f>
        <v>33</v>
      </c>
      <c r="K28">
        <f t="shared" si="12"/>
        <v>1.5714285714285714</v>
      </c>
      <c r="L28">
        <f t="shared" si="13"/>
        <v>97</v>
      </c>
      <c r="M28">
        <f t="shared" si="14"/>
        <v>4.6190476190476186</v>
      </c>
      <c r="N28">
        <v>1</v>
      </c>
      <c r="O28">
        <v>1</v>
      </c>
      <c r="P28">
        <v>1</v>
      </c>
      <c r="Q28">
        <v>1</v>
      </c>
      <c r="R28">
        <f>'[1]EVS boilerplates'!$E24</f>
        <v>1</v>
      </c>
      <c r="S28">
        <v>1</v>
      </c>
      <c r="T28">
        <f t="shared" si="3"/>
        <v>1</v>
      </c>
      <c r="U28">
        <f>'[1]EVS boilerplates'!$F24</f>
        <v>1</v>
      </c>
      <c r="V28">
        <v>1</v>
      </c>
      <c r="W28">
        <f t="shared" si="4"/>
        <v>1</v>
      </c>
      <c r="X28">
        <f t="shared" si="5"/>
        <v>1</v>
      </c>
      <c r="Y28">
        <f>'[1]EVS boilerplates'!$D24</f>
        <v>1</v>
      </c>
      <c r="Z28">
        <f>'[1]EVS boilerplates'!$G24</f>
        <v>1</v>
      </c>
      <c r="AA28">
        <f>'[1]EVS boilerplates'!$H24</f>
        <v>1</v>
      </c>
      <c r="AB28">
        <f>'[1]EVS boilerplates'!$I24</f>
        <v>1</v>
      </c>
      <c r="AC28">
        <v>1</v>
      </c>
      <c r="AD28">
        <f>'[1]EVS boilerplates'!$J24</f>
        <v>1</v>
      </c>
      <c r="AE28">
        <v>1</v>
      </c>
      <c r="AF28">
        <f t="shared" si="15"/>
        <v>2</v>
      </c>
      <c r="AG28">
        <f>'[1]EVS boilerplates'!$K24</f>
        <v>1</v>
      </c>
      <c r="AH28">
        <f t="shared" si="6"/>
        <v>1</v>
      </c>
      <c r="AI28">
        <f>'[1]EVS boilerplates'!$L24</f>
        <v>0</v>
      </c>
      <c r="AJ28">
        <v>1</v>
      </c>
      <c r="AK28">
        <f t="shared" si="7"/>
        <v>1</v>
      </c>
      <c r="AL28">
        <v>1</v>
      </c>
      <c r="AM28">
        <f>'[1]EVS boilerplates'!$M24</f>
        <v>0</v>
      </c>
      <c r="AN28">
        <v>1</v>
      </c>
      <c r="AO28">
        <f>'[1]EVS boilerplates'!$N24</f>
        <v>0</v>
      </c>
      <c r="AP28">
        <v>1</v>
      </c>
      <c r="AQ28">
        <v>1</v>
      </c>
      <c r="AR28">
        <v>1</v>
      </c>
      <c r="AS28">
        <f>'[1]EVS boilerplates'!$O24</f>
        <v>0</v>
      </c>
      <c r="AT28">
        <v>1</v>
      </c>
      <c r="AU28">
        <f t="shared" si="16"/>
        <v>52.577142857142888</v>
      </c>
      <c r="AV28">
        <f t="shared" si="17"/>
        <v>11.142857142857142</v>
      </c>
      <c r="AW28">
        <f t="shared" si="18"/>
        <v>10.51047619047619</v>
      </c>
      <c r="AX28">
        <f t="shared" si="19"/>
        <v>10.825714285714284</v>
      </c>
      <c r="AY28">
        <v>1</v>
      </c>
      <c r="AZ28">
        <v>1</v>
      </c>
      <c r="BA28">
        <v>1</v>
      </c>
      <c r="BG28">
        <f t="shared" si="20"/>
        <v>95.238095238095227</v>
      </c>
      <c r="BH28" s="10">
        <f t="shared" si="21"/>
        <v>7.2916666666666659E-5</v>
      </c>
    </row>
    <row r="29" spans="1:60" ht="58">
      <c r="A29">
        <v>15</v>
      </c>
      <c r="B29" s="2" t="s">
        <v>1331</v>
      </c>
      <c r="C29" s="16" t="s">
        <v>166</v>
      </c>
      <c r="D29">
        <v>1</v>
      </c>
      <c r="E29">
        <v>1</v>
      </c>
      <c r="F29">
        <f t="shared" si="8"/>
        <v>1</v>
      </c>
      <c r="G29">
        <f t="shared" si="9"/>
        <v>23</v>
      </c>
      <c r="H29">
        <f t="shared" si="10"/>
        <v>23</v>
      </c>
      <c r="I29">
        <f t="shared" si="11"/>
        <v>125</v>
      </c>
      <c r="J29">
        <f>'[1]EVS boilerplates'!$C25</f>
        <v>38</v>
      </c>
      <c r="K29">
        <f t="shared" si="12"/>
        <v>1.6521739130434783</v>
      </c>
      <c r="L29">
        <f t="shared" si="13"/>
        <v>101</v>
      </c>
      <c r="M29">
        <f t="shared" si="14"/>
        <v>4.3913043478260869</v>
      </c>
      <c r="N29">
        <v>1</v>
      </c>
      <c r="O29">
        <v>1</v>
      </c>
      <c r="P29">
        <v>1</v>
      </c>
      <c r="Q29">
        <v>1</v>
      </c>
      <c r="R29">
        <f>'[1]EVS boilerplates'!$E25</f>
        <v>1</v>
      </c>
      <c r="S29">
        <v>1</v>
      </c>
      <c r="T29">
        <f t="shared" si="3"/>
        <v>1</v>
      </c>
      <c r="U29">
        <f>'[1]EVS boilerplates'!$F25</f>
        <v>1</v>
      </c>
      <c r="V29">
        <v>1</v>
      </c>
      <c r="W29">
        <f t="shared" si="4"/>
        <v>1</v>
      </c>
      <c r="X29">
        <f t="shared" si="5"/>
        <v>1</v>
      </c>
      <c r="Y29">
        <f>'[1]EVS boilerplates'!$D25</f>
        <v>0</v>
      </c>
      <c r="Z29">
        <f>'[1]EVS boilerplates'!$G25</f>
        <v>1</v>
      </c>
      <c r="AA29">
        <f>'[1]EVS boilerplates'!$H25</f>
        <v>1</v>
      </c>
      <c r="AB29">
        <f>'[1]EVS boilerplates'!$I25</f>
        <v>1</v>
      </c>
      <c r="AC29">
        <v>1</v>
      </c>
      <c r="AD29">
        <f>'[1]EVS boilerplates'!$J25</f>
        <v>1</v>
      </c>
      <c r="AE29">
        <v>1</v>
      </c>
      <c r="AF29">
        <f t="shared" si="15"/>
        <v>2</v>
      </c>
      <c r="AG29">
        <f>'[1]EVS boilerplates'!$K25</f>
        <v>1</v>
      </c>
      <c r="AH29">
        <f t="shared" si="6"/>
        <v>1</v>
      </c>
      <c r="AI29">
        <f>'[1]EVS boilerplates'!$L25</f>
        <v>0</v>
      </c>
      <c r="AJ29">
        <v>1</v>
      </c>
      <c r="AK29">
        <f t="shared" si="7"/>
        <v>1</v>
      </c>
      <c r="AL29">
        <v>1</v>
      </c>
      <c r="AM29">
        <f>'[1]EVS boilerplates'!$M25</f>
        <v>1</v>
      </c>
      <c r="AN29">
        <v>1</v>
      </c>
      <c r="AO29">
        <f>'[1]EVS boilerplates'!$N25</f>
        <v>1</v>
      </c>
      <c r="AP29">
        <v>1</v>
      </c>
      <c r="AQ29">
        <v>1</v>
      </c>
      <c r="AR29">
        <v>1</v>
      </c>
      <c r="AS29">
        <f>'[1]EVS boilerplates'!$O25</f>
        <v>1</v>
      </c>
      <c r="AT29">
        <v>1</v>
      </c>
      <c r="AU29">
        <f t="shared" si="16"/>
        <v>43.716086956521764</v>
      </c>
      <c r="AV29">
        <f t="shared" si="17"/>
        <v>12.875652173913043</v>
      </c>
      <c r="AW29">
        <f t="shared" si="18"/>
        <v>9.2452173913043438</v>
      </c>
      <c r="AX29">
        <f t="shared" si="19"/>
        <v>10.753043478260871</v>
      </c>
      <c r="AY29">
        <v>1</v>
      </c>
      <c r="AZ29">
        <v>1</v>
      </c>
      <c r="BA29">
        <v>1</v>
      </c>
      <c r="BG29">
        <f t="shared" si="20"/>
        <v>86.956521739130437</v>
      </c>
      <c r="BH29" s="10">
        <f t="shared" si="21"/>
        <v>7.9861111111111116E-5</v>
      </c>
    </row>
    <row r="30" spans="1:60" ht="43.5">
      <c r="A30">
        <v>16</v>
      </c>
      <c r="B30" s="2" t="s">
        <v>1106</v>
      </c>
      <c r="C30" s="16" t="s">
        <v>146</v>
      </c>
      <c r="D30">
        <v>1</v>
      </c>
      <c r="E30">
        <v>1</v>
      </c>
      <c r="F30">
        <f t="shared" si="8"/>
        <v>1</v>
      </c>
      <c r="G30">
        <f t="shared" si="9"/>
        <v>14</v>
      </c>
      <c r="H30">
        <f t="shared" si="10"/>
        <v>14</v>
      </c>
      <c r="I30">
        <f t="shared" si="11"/>
        <v>86</v>
      </c>
      <c r="J30">
        <f>'[1]EVS boilerplates'!$C26</f>
        <v>28</v>
      </c>
      <c r="K30">
        <f t="shared" si="12"/>
        <v>2</v>
      </c>
      <c r="L30">
        <f t="shared" si="13"/>
        <v>72</v>
      </c>
      <c r="M30">
        <f t="shared" si="14"/>
        <v>5.1428571428571432</v>
      </c>
      <c r="N30">
        <v>0</v>
      </c>
      <c r="O30">
        <v>1</v>
      </c>
      <c r="P30">
        <v>1</v>
      </c>
      <c r="Q30">
        <v>0</v>
      </c>
      <c r="R30">
        <f>'[1]EVS boilerplates'!$E26</f>
        <v>1</v>
      </c>
      <c r="S30">
        <v>1</v>
      </c>
      <c r="T30">
        <f t="shared" si="3"/>
        <v>0</v>
      </c>
      <c r="U30">
        <f>'[1]EVS boilerplates'!$F26</f>
        <v>1</v>
      </c>
      <c r="V30">
        <v>1</v>
      </c>
      <c r="W30">
        <f t="shared" si="4"/>
        <v>0</v>
      </c>
      <c r="X30">
        <f t="shared" si="5"/>
        <v>1</v>
      </c>
      <c r="Y30">
        <f>'[1]EVS boilerplates'!$D26</f>
        <v>1</v>
      </c>
      <c r="Z30">
        <f>'[1]EVS boilerplates'!$G26</f>
        <v>1</v>
      </c>
      <c r="AA30">
        <f>'[1]EVS boilerplates'!$H26</f>
        <v>1</v>
      </c>
      <c r="AB30">
        <f>'[1]EVS boilerplates'!$I26</f>
        <v>1</v>
      </c>
      <c r="AC30">
        <v>1</v>
      </c>
      <c r="AD30">
        <f>'[1]EVS boilerplates'!$J26</f>
        <v>1</v>
      </c>
      <c r="AE30">
        <v>1</v>
      </c>
      <c r="AF30">
        <f t="shared" si="15"/>
        <v>1</v>
      </c>
      <c r="AG30">
        <f>'[1]EVS boilerplates'!$K26</f>
        <v>1</v>
      </c>
      <c r="AH30">
        <f t="shared" si="6"/>
        <v>1</v>
      </c>
      <c r="AI30">
        <f>'[1]EVS boilerplates'!$L26</f>
        <v>1</v>
      </c>
      <c r="AJ30">
        <v>1</v>
      </c>
      <c r="AK30">
        <f t="shared" si="7"/>
        <v>1</v>
      </c>
      <c r="AL30">
        <v>1</v>
      </c>
      <c r="AM30">
        <f>'[1]EVS boilerplates'!$M26</f>
        <v>1</v>
      </c>
      <c r="AN30">
        <v>1</v>
      </c>
      <c r="AO30">
        <f>'[1]EVS boilerplates'!$N26</f>
        <v>0</v>
      </c>
      <c r="AP30">
        <v>1</v>
      </c>
      <c r="AQ30">
        <v>1</v>
      </c>
      <c r="AR30">
        <v>1</v>
      </c>
      <c r="AS30">
        <f>'[1]EVS boilerplates'!$O26</f>
        <v>0</v>
      </c>
      <c r="AT30">
        <v>1</v>
      </c>
      <c r="AU30">
        <f t="shared" si="16"/>
        <v>23.425000000000018</v>
      </c>
      <c r="AV30">
        <f t="shared" si="17"/>
        <v>13.470000000000002</v>
      </c>
      <c r="AW30">
        <f t="shared" si="18"/>
        <v>12.745714285714282</v>
      </c>
      <c r="AX30">
        <f t="shared" si="19"/>
        <v>9.7928571428571445</v>
      </c>
      <c r="AY30">
        <v>1</v>
      </c>
      <c r="AZ30">
        <v>1</v>
      </c>
      <c r="BA30">
        <v>1</v>
      </c>
      <c r="BG30">
        <f t="shared" si="20"/>
        <v>71.428571428571431</v>
      </c>
      <c r="BH30" s="10">
        <f t="shared" si="21"/>
        <v>4.8611111111111115E-5</v>
      </c>
    </row>
    <row r="31" spans="1:60" ht="43.5">
      <c r="A31" t="s">
        <v>349</v>
      </c>
      <c r="B31" s="2" t="s">
        <v>1107</v>
      </c>
      <c r="C31" s="16" t="s">
        <v>146</v>
      </c>
      <c r="D31">
        <v>1</v>
      </c>
      <c r="E31">
        <v>1</v>
      </c>
      <c r="F31">
        <f t="shared" si="8"/>
        <v>1</v>
      </c>
      <c r="G31">
        <f t="shared" si="9"/>
        <v>13</v>
      </c>
      <c r="H31">
        <f t="shared" si="10"/>
        <v>13</v>
      </c>
      <c r="I31">
        <f t="shared" si="11"/>
        <v>91</v>
      </c>
      <c r="J31">
        <f>'[1]EVS boilerplates'!$C27</f>
        <v>28</v>
      </c>
      <c r="K31">
        <f t="shared" si="12"/>
        <v>2.1538461538461537</v>
      </c>
      <c r="L31">
        <f t="shared" si="13"/>
        <v>78</v>
      </c>
      <c r="M31">
        <f t="shared" si="14"/>
        <v>6</v>
      </c>
      <c r="N31">
        <v>1</v>
      </c>
      <c r="O31">
        <v>1</v>
      </c>
      <c r="P31">
        <v>1</v>
      </c>
      <c r="Q31">
        <v>1</v>
      </c>
      <c r="R31">
        <f>'[1]EVS boilerplates'!$E27</f>
        <v>1</v>
      </c>
      <c r="S31">
        <v>1</v>
      </c>
      <c r="T31">
        <f t="shared" si="3"/>
        <v>1</v>
      </c>
      <c r="U31">
        <f>'[1]EVS boilerplates'!$F27</f>
        <v>1</v>
      </c>
      <c r="V31">
        <v>1</v>
      </c>
      <c r="W31">
        <f t="shared" si="4"/>
        <v>1</v>
      </c>
      <c r="X31">
        <f t="shared" si="5"/>
        <v>1</v>
      </c>
      <c r="Y31">
        <f>'[1]EVS boilerplates'!$D27</f>
        <v>0</v>
      </c>
      <c r="Z31">
        <f>'[1]EVS boilerplates'!$G27</f>
        <v>1</v>
      </c>
      <c r="AA31">
        <f>'[1]EVS boilerplates'!$H27</f>
        <v>1</v>
      </c>
      <c r="AB31">
        <f>'[1]EVS boilerplates'!$I27</f>
        <v>1</v>
      </c>
      <c r="AC31">
        <v>1</v>
      </c>
      <c r="AD31">
        <f>'[1]EVS boilerplates'!$J27</f>
        <v>1</v>
      </c>
      <c r="AE31">
        <v>1</v>
      </c>
      <c r="AF31">
        <f t="shared" si="15"/>
        <v>1</v>
      </c>
      <c r="AG31">
        <f>'[1]EVS boilerplates'!$K27</f>
        <v>1</v>
      </c>
      <c r="AH31">
        <f t="shared" si="6"/>
        <v>1</v>
      </c>
      <c r="AI31">
        <f>'[1]EVS boilerplates'!$L27</f>
        <v>0</v>
      </c>
      <c r="AJ31">
        <v>1</v>
      </c>
      <c r="AK31">
        <f t="shared" si="7"/>
        <v>1</v>
      </c>
      <c r="AL31">
        <v>1</v>
      </c>
      <c r="AM31">
        <f>'[1]EVS boilerplates'!$M27</f>
        <v>0</v>
      </c>
      <c r="AN31">
        <v>1</v>
      </c>
      <c r="AO31">
        <f>'[1]EVS boilerplates'!$N27</f>
        <v>1</v>
      </c>
      <c r="AP31">
        <v>1</v>
      </c>
      <c r="AQ31">
        <v>1</v>
      </c>
      <c r="AR31">
        <v>1</v>
      </c>
      <c r="AS31">
        <f>'[1]EVS boilerplates'!$O27</f>
        <v>1</v>
      </c>
      <c r="AT31">
        <v>1</v>
      </c>
      <c r="AU31">
        <f t="shared" si="16"/>
        <v>11.424615384615402</v>
      </c>
      <c r="AV31">
        <f t="shared" si="17"/>
        <v>14.895384615384618</v>
      </c>
      <c r="AW31">
        <f t="shared" si="18"/>
        <v>17.655384615384616</v>
      </c>
      <c r="AX31">
        <f t="shared" si="19"/>
        <v>13.329999999999998</v>
      </c>
      <c r="AY31">
        <v>1</v>
      </c>
      <c r="AZ31">
        <v>1</v>
      </c>
      <c r="BA31">
        <v>1</v>
      </c>
      <c r="BG31">
        <f t="shared" si="20"/>
        <v>76.923076923076934</v>
      </c>
      <c r="BH31" s="10">
        <f t="shared" si="21"/>
        <v>4.5138888888888894E-5</v>
      </c>
    </row>
    <row r="32" spans="1:60" ht="58">
      <c r="A32" t="s">
        <v>351</v>
      </c>
      <c r="B32" s="2" t="s">
        <v>1108</v>
      </c>
      <c r="C32" s="16" t="s">
        <v>146</v>
      </c>
      <c r="D32">
        <v>1</v>
      </c>
      <c r="E32">
        <v>1</v>
      </c>
      <c r="F32">
        <f t="shared" si="8"/>
        <v>1</v>
      </c>
      <c r="G32">
        <f t="shared" si="9"/>
        <v>19</v>
      </c>
      <c r="H32">
        <f t="shared" si="10"/>
        <v>19</v>
      </c>
      <c r="I32">
        <f t="shared" si="11"/>
        <v>118</v>
      </c>
      <c r="J32">
        <f>'[1]EVS boilerplates'!$C28</f>
        <v>37</v>
      </c>
      <c r="K32">
        <f t="shared" si="12"/>
        <v>1.9473684210526316</v>
      </c>
      <c r="L32">
        <f t="shared" si="13"/>
        <v>99</v>
      </c>
      <c r="M32">
        <f t="shared" si="14"/>
        <v>5.2105263157894735</v>
      </c>
      <c r="N32">
        <v>1</v>
      </c>
      <c r="O32">
        <v>1</v>
      </c>
      <c r="P32">
        <v>1</v>
      </c>
      <c r="Q32">
        <v>1</v>
      </c>
      <c r="R32">
        <f>'[1]EVS boilerplates'!$E28</f>
        <v>1</v>
      </c>
      <c r="S32">
        <v>1</v>
      </c>
      <c r="T32">
        <f t="shared" si="3"/>
        <v>1</v>
      </c>
      <c r="U32">
        <f>'[1]EVS boilerplates'!$F28</f>
        <v>1</v>
      </c>
      <c r="V32">
        <v>1</v>
      </c>
      <c r="W32">
        <f t="shared" si="4"/>
        <v>1</v>
      </c>
      <c r="X32">
        <f t="shared" si="5"/>
        <v>1</v>
      </c>
      <c r="Y32">
        <f>'[1]EVS boilerplates'!$D28</f>
        <v>1</v>
      </c>
      <c r="Z32">
        <f>'[1]EVS boilerplates'!$G28</f>
        <v>1</v>
      </c>
      <c r="AA32">
        <f>'[1]EVS boilerplates'!$H28</f>
        <v>1</v>
      </c>
      <c r="AB32">
        <f>'[1]EVS boilerplates'!$I28</f>
        <v>1</v>
      </c>
      <c r="AC32">
        <v>1</v>
      </c>
      <c r="AD32">
        <f>'[1]EVS boilerplates'!$J28</f>
        <v>0</v>
      </c>
      <c r="AE32">
        <v>1</v>
      </c>
      <c r="AF32">
        <f t="shared" si="15"/>
        <v>1</v>
      </c>
      <c r="AG32">
        <f>'[1]EVS boilerplates'!$K28</f>
        <v>1</v>
      </c>
      <c r="AH32">
        <f t="shared" si="6"/>
        <v>1</v>
      </c>
      <c r="AI32">
        <f>'[1]EVS boilerplates'!$L28</f>
        <v>1</v>
      </c>
      <c r="AJ32">
        <v>1</v>
      </c>
      <c r="AK32">
        <f t="shared" si="7"/>
        <v>1</v>
      </c>
      <c r="AL32">
        <v>1</v>
      </c>
      <c r="AM32">
        <f>'[1]EVS boilerplates'!$M28</f>
        <v>1</v>
      </c>
      <c r="AN32">
        <v>1</v>
      </c>
      <c r="AO32">
        <f>'[1]EVS boilerplates'!$N28</f>
        <v>1</v>
      </c>
      <c r="AP32">
        <v>1</v>
      </c>
      <c r="AQ32">
        <v>1</v>
      </c>
      <c r="AR32">
        <v>1</v>
      </c>
      <c r="AS32">
        <f>'[1]EVS boilerplates'!$O28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43.5">
      <c r="A33">
        <v>17</v>
      </c>
      <c r="B33" s="2" t="s">
        <v>1109</v>
      </c>
      <c r="C33" s="16" t="s">
        <v>146</v>
      </c>
      <c r="D33">
        <v>1</v>
      </c>
      <c r="E33">
        <v>1</v>
      </c>
      <c r="F33">
        <f t="shared" si="8"/>
        <v>1</v>
      </c>
      <c r="G33">
        <f t="shared" si="9"/>
        <v>13</v>
      </c>
      <c r="H33">
        <f t="shared" si="10"/>
        <v>13</v>
      </c>
      <c r="I33">
        <f t="shared" si="11"/>
        <v>82</v>
      </c>
      <c r="J33">
        <f>'[1]EVS boilerplates'!$C29</f>
        <v>26</v>
      </c>
      <c r="K33">
        <f t="shared" si="12"/>
        <v>2</v>
      </c>
      <c r="L33">
        <f t="shared" si="13"/>
        <v>69</v>
      </c>
      <c r="M33">
        <f t="shared" si="14"/>
        <v>5.3076923076923075</v>
      </c>
      <c r="N33">
        <v>1</v>
      </c>
      <c r="O33">
        <v>1</v>
      </c>
      <c r="P33">
        <v>1</v>
      </c>
      <c r="Q33">
        <v>1</v>
      </c>
      <c r="R33">
        <f>'[1]EVS boilerplates'!$E29</f>
        <v>1</v>
      </c>
      <c r="S33">
        <v>1</v>
      </c>
      <c r="T33">
        <f t="shared" si="3"/>
        <v>1</v>
      </c>
      <c r="U33">
        <f>'[1]EVS boilerplates'!$F29</f>
        <v>1</v>
      </c>
      <c r="V33">
        <v>1</v>
      </c>
      <c r="W33">
        <f t="shared" si="4"/>
        <v>1</v>
      </c>
      <c r="X33">
        <f t="shared" si="5"/>
        <v>1</v>
      </c>
      <c r="Y33">
        <f>'[1]EVS boilerplates'!$D29</f>
        <v>1</v>
      </c>
      <c r="Z33">
        <f>'[1]EVS boilerplates'!$G29</f>
        <v>1</v>
      </c>
      <c r="AA33">
        <f>'[1]EVS boilerplates'!$H29</f>
        <v>0</v>
      </c>
      <c r="AB33">
        <f>'[1]EVS boilerplates'!$I29</f>
        <v>1</v>
      </c>
      <c r="AC33">
        <v>1</v>
      </c>
      <c r="AD33">
        <f>'[1]EVS boilerplates'!$J29</f>
        <v>1</v>
      </c>
      <c r="AE33">
        <v>1</v>
      </c>
      <c r="AF33">
        <f t="shared" si="15"/>
        <v>1</v>
      </c>
      <c r="AG33">
        <f>'[1]EVS boilerplates'!$K29</f>
        <v>1</v>
      </c>
      <c r="AH33">
        <f t="shared" si="6"/>
        <v>1</v>
      </c>
      <c r="AI33">
        <f>'[1]EVS boilerplates'!$L29</f>
        <v>1</v>
      </c>
      <c r="AJ33">
        <v>1</v>
      </c>
      <c r="AK33">
        <f t="shared" si="7"/>
        <v>1</v>
      </c>
      <c r="AL33">
        <v>1</v>
      </c>
      <c r="AM33">
        <f>'[1]EVS boilerplates'!$M29</f>
        <v>1</v>
      </c>
      <c r="AN33">
        <v>1</v>
      </c>
      <c r="AO33">
        <f>'[1]EVS boilerplates'!$N29</f>
        <v>1</v>
      </c>
      <c r="AP33">
        <v>1</v>
      </c>
      <c r="AQ33">
        <v>1</v>
      </c>
      <c r="AR33">
        <v>1</v>
      </c>
      <c r="AS33">
        <f>'[1]EVS boilerplates'!$O29</f>
        <v>1</v>
      </c>
      <c r="AT33">
        <v>1</v>
      </c>
      <c r="AU33">
        <f t="shared" si="16"/>
        <v>24.440000000000019</v>
      </c>
      <c r="AV33">
        <f t="shared" si="17"/>
        <v>13.080000000000002</v>
      </c>
      <c r="AW33">
        <f t="shared" si="18"/>
        <v>13.584615384615386</v>
      </c>
      <c r="AX33">
        <f t="shared" si="19"/>
        <v>10.069230769230767</v>
      </c>
      <c r="AY33">
        <v>1</v>
      </c>
      <c r="AZ33">
        <v>1</v>
      </c>
      <c r="BA33">
        <v>1</v>
      </c>
      <c r="BG33">
        <f t="shared" si="20"/>
        <v>76.923076923076934</v>
      </c>
      <c r="BH33" s="10">
        <f t="shared" si="21"/>
        <v>4.5138888888888894E-5</v>
      </c>
    </row>
    <row r="34" spans="1:60" ht="43.5">
      <c r="A34" t="s">
        <v>533</v>
      </c>
      <c r="B34" s="2" t="s">
        <v>1214</v>
      </c>
      <c r="C34" s="16" t="s">
        <v>146</v>
      </c>
      <c r="D34">
        <v>1</v>
      </c>
      <c r="E34">
        <v>1</v>
      </c>
      <c r="F34">
        <f t="shared" si="8"/>
        <v>1</v>
      </c>
      <c r="G34">
        <f t="shared" si="9"/>
        <v>15</v>
      </c>
      <c r="H34">
        <f t="shared" si="10"/>
        <v>15</v>
      </c>
      <c r="I34">
        <f t="shared" si="11"/>
        <v>85</v>
      </c>
      <c r="J34">
        <f>'[1]EVS boilerplates'!$C30</f>
        <v>24</v>
      </c>
      <c r="K34">
        <f t="shared" si="12"/>
        <v>1.6</v>
      </c>
      <c r="L34">
        <f t="shared" si="13"/>
        <v>68</v>
      </c>
      <c r="M34">
        <f t="shared" si="14"/>
        <v>4.5333333333333332</v>
      </c>
      <c r="N34">
        <v>0</v>
      </c>
      <c r="O34">
        <v>1</v>
      </c>
      <c r="P34">
        <v>1</v>
      </c>
      <c r="Q34">
        <v>1</v>
      </c>
      <c r="R34">
        <f>'[1]EVS boilerplates'!$E30</f>
        <v>1</v>
      </c>
      <c r="S34">
        <v>1</v>
      </c>
      <c r="T34">
        <f t="shared" si="3"/>
        <v>1</v>
      </c>
      <c r="U34">
        <f>'[1]EVS boilerplates'!$F30</f>
        <v>1</v>
      </c>
      <c r="V34">
        <v>1</v>
      </c>
      <c r="W34">
        <f t="shared" si="4"/>
        <v>1</v>
      </c>
      <c r="X34">
        <f t="shared" si="5"/>
        <v>1</v>
      </c>
      <c r="Y34">
        <f>'[1]EVS boilerplates'!$D30</f>
        <v>1</v>
      </c>
      <c r="Z34">
        <f>'[1]EVS boilerplates'!$G30</f>
        <v>1</v>
      </c>
      <c r="AA34">
        <f>'[1]EVS boilerplates'!$H30</f>
        <v>1</v>
      </c>
      <c r="AB34">
        <f>'[1]EVS boilerplates'!$I30</f>
        <v>1</v>
      </c>
      <c r="AC34">
        <v>1</v>
      </c>
      <c r="AD34">
        <f>'[1]EVS boilerplates'!$J30</f>
        <v>1</v>
      </c>
      <c r="AE34">
        <v>1</v>
      </c>
      <c r="AF34">
        <f t="shared" si="15"/>
        <v>3</v>
      </c>
      <c r="AG34">
        <f>'[1]EVS boilerplates'!$K30</f>
        <v>1</v>
      </c>
      <c r="AH34">
        <f t="shared" si="6"/>
        <v>1</v>
      </c>
      <c r="AI34">
        <f>'[1]EVS boilerplates'!$L30</f>
        <v>1</v>
      </c>
      <c r="AJ34">
        <v>1</v>
      </c>
      <c r="AK34">
        <f t="shared" si="7"/>
        <v>0</v>
      </c>
      <c r="AL34">
        <v>1</v>
      </c>
      <c r="AM34">
        <f>'[1]EVS boilerplates'!$M30</f>
        <v>1</v>
      </c>
      <c r="AN34">
        <v>1</v>
      </c>
      <c r="AO34">
        <f>'[1]EVS boilerplates'!$N30</f>
        <v>1</v>
      </c>
      <c r="AP34">
        <v>1</v>
      </c>
      <c r="AQ34">
        <v>1</v>
      </c>
      <c r="AR34">
        <v>1</v>
      </c>
      <c r="AS34">
        <f>'[1]EVS boilerplates'!$O30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43.5">
      <c r="A35" t="s">
        <v>535</v>
      </c>
      <c r="B35" s="2" t="s">
        <v>1303</v>
      </c>
      <c r="C35" s="16" t="s">
        <v>146</v>
      </c>
      <c r="D35">
        <v>1</v>
      </c>
      <c r="E35">
        <v>1</v>
      </c>
      <c r="F35">
        <f t="shared" si="8"/>
        <v>1</v>
      </c>
      <c r="G35">
        <f t="shared" si="9"/>
        <v>16</v>
      </c>
      <c r="H35">
        <f t="shared" si="10"/>
        <v>16</v>
      </c>
      <c r="I35">
        <f t="shared" si="11"/>
        <v>87</v>
      </c>
      <c r="J35">
        <f>'[1]EVS boilerplates'!$C31</f>
        <v>25</v>
      </c>
      <c r="K35">
        <f t="shared" si="12"/>
        <v>1.5625</v>
      </c>
      <c r="L35">
        <f t="shared" si="13"/>
        <v>71</v>
      </c>
      <c r="M35">
        <f t="shared" si="14"/>
        <v>4.4375</v>
      </c>
      <c r="N35">
        <v>1</v>
      </c>
      <c r="O35">
        <v>1</v>
      </c>
      <c r="P35">
        <v>1</v>
      </c>
      <c r="Q35">
        <v>1</v>
      </c>
      <c r="R35">
        <f>'[1]EVS boilerplates'!$E31</f>
        <v>1</v>
      </c>
      <c r="S35">
        <v>1</v>
      </c>
      <c r="T35">
        <f t="shared" si="3"/>
        <v>1</v>
      </c>
      <c r="U35">
        <f>'[1]EVS boilerplates'!$F31</f>
        <v>1</v>
      </c>
      <c r="V35">
        <v>1</v>
      </c>
      <c r="W35">
        <f t="shared" si="4"/>
        <v>1</v>
      </c>
      <c r="X35">
        <f t="shared" si="5"/>
        <v>1</v>
      </c>
      <c r="Y35">
        <f>'[1]EVS boilerplates'!$D31</f>
        <v>1</v>
      </c>
      <c r="Z35">
        <f>'[1]EVS boilerplates'!$G31</f>
        <v>1</v>
      </c>
      <c r="AA35">
        <f>'[1]EVS boilerplates'!$H31</f>
        <v>1</v>
      </c>
      <c r="AB35">
        <f>'[1]EVS boilerplates'!$I31</f>
        <v>1</v>
      </c>
      <c r="AC35">
        <v>1</v>
      </c>
      <c r="AD35">
        <f>'[1]EVS boilerplates'!$J31</f>
        <v>1</v>
      </c>
      <c r="AE35">
        <v>1</v>
      </c>
      <c r="AF35">
        <f t="shared" si="15"/>
        <v>1</v>
      </c>
      <c r="AG35">
        <f>'[1]EVS boilerplates'!$K31</f>
        <v>1</v>
      </c>
      <c r="AH35">
        <f t="shared" si="6"/>
        <v>1</v>
      </c>
      <c r="AI35">
        <f>'[1]EVS boilerplates'!$L31</f>
        <v>1</v>
      </c>
      <c r="AJ35">
        <v>1</v>
      </c>
      <c r="AK35">
        <f t="shared" si="7"/>
        <v>1</v>
      </c>
      <c r="AL35">
        <v>1</v>
      </c>
      <c r="AM35">
        <f>'[1]EVS boilerplates'!$M31</f>
        <v>0</v>
      </c>
      <c r="AN35">
        <v>1</v>
      </c>
      <c r="AO35">
        <f>'[1]EVS boilerplates'!$N31</f>
        <v>1</v>
      </c>
      <c r="AP35">
        <v>1</v>
      </c>
      <c r="AQ35">
        <v>1</v>
      </c>
      <c r="AR35">
        <v>1</v>
      </c>
      <c r="AS35">
        <f>'[1]EVS boilerplates'!$O31</f>
        <v>1</v>
      </c>
      <c r="AT35">
        <v>1</v>
      </c>
      <c r="AU35">
        <f t="shared" si="16"/>
        <v>58.407500000000013</v>
      </c>
      <c r="AV35">
        <f t="shared" si="17"/>
        <v>9.0875000000000021</v>
      </c>
      <c r="AW35">
        <f t="shared" si="18"/>
        <v>8.8099999999999987</v>
      </c>
      <c r="AX35">
        <f t="shared" si="19"/>
        <v>7.4706250000000018</v>
      </c>
      <c r="AY35">
        <v>1</v>
      </c>
      <c r="AZ35">
        <v>1</v>
      </c>
      <c r="BA35">
        <v>1</v>
      </c>
      <c r="BG35">
        <f t="shared" si="20"/>
        <v>62.5</v>
      </c>
      <c r="BH35" s="10">
        <f t="shared" si="21"/>
        <v>5.5555555555555558E-5</v>
      </c>
    </row>
    <row r="36" spans="1:60" ht="43.5">
      <c r="A36">
        <v>18</v>
      </c>
      <c r="B36" s="2" t="s">
        <v>1304</v>
      </c>
      <c r="C36" s="16" t="s">
        <v>146</v>
      </c>
      <c r="D36">
        <v>1</v>
      </c>
      <c r="E36">
        <v>1</v>
      </c>
      <c r="F36">
        <f t="shared" si="8"/>
        <v>1</v>
      </c>
      <c r="G36">
        <f t="shared" si="9"/>
        <v>16</v>
      </c>
      <c r="H36">
        <f t="shared" si="10"/>
        <v>16</v>
      </c>
      <c r="I36">
        <f t="shared" si="11"/>
        <v>97</v>
      </c>
      <c r="J36">
        <f>'[1]EVS boilerplates'!$C32</f>
        <v>28</v>
      </c>
      <c r="K36">
        <f t="shared" si="12"/>
        <v>1.75</v>
      </c>
      <c r="L36">
        <f t="shared" si="13"/>
        <v>82</v>
      </c>
      <c r="M36">
        <f t="shared" si="14"/>
        <v>5.125</v>
      </c>
      <c r="N36">
        <v>1</v>
      </c>
      <c r="O36">
        <v>1</v>
      </c>
      <c r="P36">
        <v>1</v>
      </c>
      <c r="Q36">
        <v>1</v>
      </c>
      <c r="R36">
        <f>'[1]EVS boilerplates'!$E32</f>
        <v>1</v>
      </c>
      <c r="S36">
        <v>1</v>
      </c>
      <c r="T36">
        <f t="shared" si="3"/>
        <v>1</v>
      </c>
      <c r="U36">
        <f>'[1]EVS boilerplates'!$F32</f>
        <v>1</v>
      </c>
      <c r="V36">
        <v>1</v>
      </c>
      <c r="W36">
        <f t="shared" si="4"/>
        <v>1</v>
      </c>
      <c r="X36">
        <f t="shared" si="5"/>
        <v>1</v>
      </c>
      <c r="Y36">
        <f>'[1]EVS boilerplates'!$D32</f>
        <v>1</v>
      </c>
      <c r="Z36">
        <f>'[1]EVS boilerplates'!$G32</f>
        <v>1</v>
      </c>
      <c r="AA36">
        <f>'[1]EVS boilerplates'!$H32</f>
        <v>1</v>
      </c>
      <c r="AB36">
        <f>'[1]EVS boilerplates'!$I32</f>
        <v>1</v>
      </c>
      <c r="AC36">
        <v>1</v>
      </c>
      <c r="AD36">
        <f>'[1]EVS boilerplates'!$J32</f>
        <v>1</v>
      </c>
      <c r="AE36">
        <v>1</v>
      </c>
      <c r="AF36">
        <f t="shared" si="15"/>
        <v>0</v>
      </c>
      <c r="AG36">
        <f>'[1]EVS boilerplates'!$K32</f>
        <v>1</v>
      </c>
      <c r="AH36">
        <f t="shared" si="6"/>
        <v>1</v>
      </c>
      <c r="AI36">
        <f>'[1]EVS boilerplates'!$L32</f>
        <v>1</v>
      </c>
      <c r="AJ36">
        <v>1</v>
      </c>
      <c r="AK36">
        <f t="shared" si="7"/>
        <v>1</v>
      </c>
      <c r="AL36">
        <v>1</v>
      </c>
      <c r="AM36">
        <f>'[1]EVS boilerplates'!$M32</f>
        <v>0</v>
      </c>
      <c r="AN36">
        <v>1</v>
      </c>
      <c r="AO36">
        <f>'[1]EVS boilerplates'!$N32</f>
        <v>1</v>
      </c>
      <c r="AP36">
        <v>1</v>
      </c>
      <c r="AQ36">
        <v>1</v>
      </c>
      <c r="AR36">
        <v>1</v>
      </c>
      <c r="AS36">
        <f>'[1]EVS boilerplates'!$O32</f>
        <v>1</v>
      </c>
      <c r="AT36">
        <v>1</v>
      </c>
      <c r="AU36">
        <f t="shared" si="16"/>
        <v>42.54500000000003</v>
      </c>
      <c r="AV36">
        <f t="shared" si="17"/>
        <v>11.3</v>
      </c>
      <c r="AW36">
        <f t="shared" si="18"/>
        <v>12.484999999999999</v>
      </c>
      <c r="AX36">
        <f t="shared" si="19"/>
        <v>10.708750000000002</v>
      </c>
      <c r="AY36">
        <v>1</v>
      </c>
      <c r="AZ36">
        <v>1</v>
      </c>
      <c r="BA36">
        <v>1</v>
      </c>
      <c r="BG36">
        <f t="shared" si="20"/>
        <v>0</v>
      </c>
      <c r="BH36" s="10">
        <f t="shared" si="21"/>
        <v>5.5555555555555558E-5</v>
      </c>
    </row>
    <row r="37" spans="1:60" ht="58">
      <c r="A37">
        <v>19</v>
      </c>
      <c r="B37" s="1" t="s">
        <v>1305</v>
      </c>
      <c r="C37" s="16" t="s">
        <v>146</v>
      </c>
      <c r="D37">
        <v>1</v>
      </c>
      <c r="E37">
        <v>1</v>
      </c>
      <c r="F37">
        <f t="shared" si="8"/>
        <v>2</v>
      </c>
      <c r="G37">
        <f t="shared" si="9"/>
        <v>25</v>
      </c>
      <c r="H37">
        <f t="shared" si="10"/>
        <v>12.5</v>
      </c>
      <c r="I37">
        <f t="shared" si="11"/>
        <v>135</v>
      </c>
      <c r="J37">
        <f>'[1]EVS boilerplates'!$C33</f>
        <v>41</v>
      </c>
      <c r="K37">
        <f t="shared" si="12"/>
        <v>1.64</v>
      </c>
      <c r="L37">
        <f t="shared" si="13"/>
        <v>110</v>
      </c>
      <c r="M37">
        <f t="shared" si="14"/>
        <v>4.4000000000000004</v>
      </c>
      <c r="N37">
        <v>1</v>
      </c>
      <c r="O37">
        <v>1</v>
      </c>
      <c r="P37">
        <v>1</v>
      </c>
      <c r="Q37">
        <v>1</v>
      </c>
      <c r="R37">
        <f>'[1]EVS boilerplates'!$E33</f>
        <v>1</v>
      </c>
      <c r="S37">
        <v>1</v>
      </c>
      <c r="T37">
        <f t="shared" si="3"/>
        <v>1</v>
      </c>
      <c r="U37">
        <f>'[1]EVS boilerplates'!$F33</f>
        <v>1</v>
      </c>
      <c r="V37">
        <v>1</v>
      </c>
      <c r="W37">
        <f t="shared" si="4"/>
        <v>1</v>
      </c>
      <c r="X37">
        <f t="shared" si="5"/>
        <v>1</v>
      </c>
      <c r="Y37">
        <f>'[1]EVS boilerplates'!$D33</f>
        <v>0</v>
      </c>
      <c r="Z37">
        <f>'[1]EVS boilerplates'!$G33</f>
        <v>1</v>
      </c>
      <c r="AA37">
        <f>'[1]EVS boilerplates'!$H33</f>
        <v>1</v>
      </c>
      <c r="AB37">
        <f>'[1]EVS boilerplates'!$I33</f>
        <v>1</v>
      </c>
      <c r="AC37">
        <v>1</v>
      </c>
      <c r="AD37">
        <f>'[1]EVS boilerplates'!$J33</f>
        <v>1</v>
      </c>
      <c r="AE37">
        <v>1</v>
      </c>
      <c r="AF37">
        <f t="shared" si="15"/>
        <v>1</v>
      </c>
      <c r="AG37">
        <f>'[1]EVS boilerplates'!$K33</f>
        <v>1</v>
      </c>
      <c r="AH37">
        <f t="shared" si="6"/>
        <v>1</v>
      </c>
      <c r="AI37">
        <f>'[1]EVS boilerplates'!$L33</f>
        <v>0</v>
      </c>
      <c r="AJ37">
        <v>1</v>
      </c>
      <c r="AK37">
        <f t="shared" si="7"/>
        <v>1</v>
      </c>
      <c r="AL37">
        <v>1</v>
      </c>
      <c r="AM37">
        <f>'[1]EVS boilerplates'!$M33</f>
        <v>0</v>
      </c>
      <c r="AN37">
        <v>1</v>
      </c>
      <c r="AO37">
        <f>'[1]EVS boilerplates'!$N33</f>
        <v>1</v>
      </c>
      <c r="AP37">
        <v>1</v>
      </c>
      <c r="AQ37">
        <v>1</v>
      </c>
      <c r="AR37">
        <v>1</v>
      </c>
      <c r="AS37">
        <f>'[1]EVS boilerplates'!$O33</f>
        <v>1</v>
      </c>
      <c r="AT37">
        <v>1</v>
      </c>
      <c r="AU37">
        <f t="shared" si="16"/>
        <v>55.403500000000037</v>
      </c>
      <c r="AV37">
        <f t="shared" si="17"/>
        <v>8.6370000000000005</v>
      </c>
      <c r="AW37">
        <f t="shared" si="18"/>
        <v>7.9392000000000031</v>
      </c>
      <c r="AX37">
        <f t="shared" si="19"/>
        <v>5.5440000000000005</v>
      </c>
      <c r="AY37">
        <v>1</v>
      </c>
      <c r="AZ37">
        <v>1</v>
      </c>
      <c r="BA37">
        <v>1</v>
      </c>
      <c r="BG37">
        <f t="shared" si="20"/>
        <v>40</v>
      </c>
      <c r="BH37" s="10">
        <f t="shared" si="21"/>
        <v>8.6805555555555545E-5</v>
      </c>
    </row>
    <row r="38" spans="1:60" ht="29">
      <c r="A38" t="s">
        <v>980</v>
      </c>
      <c r="B38" s="2" t="s">
        <v>1113</v>
      </c>
      <c r="C38" s="16" t="s">
        <v>146</v>
      </c>
      <c r="D38">
        <v>1</v>
      </c>
      <c r="E38">
        <v>1</v>
      </c>
      <c r="F38">
        <f t="shared" si="8"/>
        <v>1</v>
      </c>
      <c r="G38">
        <f t="shared" si="9"/>
        <v>13</v>
      </c>
      <c r="H38">
        <f t="shared" si="10"/>
        <v>13</v>
      </c>
      <c r="I38">
        <f t="shared" si="11"/>
        <v>80</v>
      </c>
      <c r="J38">
        <f>'[1]EVS boilerplates'!$C34</f>
        <v>25</v>
      </c>
      <c r="K38">
        <f t="shared" si="12"/>
        <v>1.9230769230769231</v>
      </c>
      <c r="L38">
        <f t="shared" si="13"/>
        <v>67</v>
      </c>
      <c r="M38">
        <f t="shared" si="14"/>
        <v>5.1538461538461542</v>
      </c>
      <c r="N38">
        <v>1</v>
      </c>
      <c r="O38">
        <v>1</v>
      </c>
      <c r="P38">
        <v>1</v>
      </c>
      <c r="Q38">
        <v>1</v>
      </c>
      <c r="R38">
        <f>'[1]EVS boilerplates'!$E34</f>
        <v>1</v>
      </c>
      <c r="S38">
        <v>1</v>
      </c>
      <c r="T38">
        <f t="shared" si="3"/>
        <v>1</v>
      </c>
      <c r="U38">
        <f>'[1]EVS boilerplates'!$F34</f>
        <v>1</v>
      </c>
      <c r="V38">
        <v>1</v>
      </c>
      <c r="W38">
        <f t="shared" si="4"/>
        <v>1</v>
      </c>
      <c r="X38">
        <f t="shared" si="5"/>
        <v>1</v>
      </c>
      <c r="Y38">
        <f>'[1]EVS boilerplates'!$D34</f>
        <v>1</v>
      </c>
      <c r="Z38">
        <f>'[1]EVS boilerplates'!$G34</f>
        <v>1</v>
      </c>
      <c r="AA38">
        <f>'[1]EVS boilerplates'!$H34</f>
        <v>1</v>
      </c>
      <c r="AB38">
        <f>'[1]EVS boilerplates'!$I34</f>
        <v>1</v>
      </c>
      <c r="AC38">
        <v>1</v>
      </c>
      <c r="AD38">
        <f>'[1]EVS boilerplates'!$J34</f>
        <v>1</v>
      </c>
      <c r="AE38">
        <v>1</v>
      </c>
      <c r="AF38">
        <f t="shared" si="15"/>
        <v>1</v>
      </c>
      <c r="AG38">
        <f>'[1]EVS boilerplates'!$K34</f>
        <v>1</v>
      </c>
      <c r="AH38">
        <f t="shared" si="6"/>
        <v>1</v>
      </c>
      <c r="AI38">
        <f>'[1]EVS boilerplates'!$L34</f>
        <v>1</v>
      </c>
      <c r="AJ38">
        <v>1</v>
      </c>
      <c r="AK38">
        <f t="shared" si="7"/>
        <v>1</v>
      </c>
      <c r="AL38">
        <v>1</v>
      </c>
      <c r="AM38">
        <f>'[1]EVS boilerplates'!$M34</f>
        <v>1</v>
      </c>
      <c r="AN38">
        <v>1</v>
      </c>
      <c r="AO38">
        <f>'[1]EVS boilerplates'!$N34</f>
        <v>1</v>
      </c>
      <c r="AP38">
        <v>1</v>
      </c>
      <c r="AQ38">
        <v>1</v>
      </c>
      <c r="AR38">
        <v>1</v>
      </c>
      <c r="AS38">
        <f>'[1]EVS boilerplates'!$O34</f>
        <v>1</v>
      </c>
      <c r="AT38">
        <v>1</v>
      </c>
      <c r="AU38">
        <f t="shared" si="16"/>
        <v>30.947692307692328</v>
      </c>
      <c r="AV38">
        <f t="shared" si="17"/>
        <v>12.172307692307694</v>
      </c>
      <c r="AW38">
        <f t="shared" si="18"/>
        <v>12.68</v>
      </c>
      <c r="AX38">
        <f t="shared" si="19"/>
        <v>9.3446153846153877</v>
      </c>
      <c r="AY38">
        <v>1</v>
      </c>
      <c r="AZ38">
        <v>1</v>
      </c>
      <c r="BA38">
        <v>1</v>
      </c>
      <c r="BG38">
        <f t="shared" si="20"/>
        <v>76.923076923076934</v>
      </c>
      <c r="BH38" s="10">
        <f t="shared" si="21"/>
        <v>4.5138888888888894E-5</v>
      </c>
    </row>
    <row r="39" spans="1:60" ht="43.5">
      <c r="A39" t="s">
        <v>982</v>
      </c>
      <c r="B39" s="2" t="s">
        <v>1114</v>
      </c>
      <c r="C39" s="16" t="s">
        <v>146</v>
      </c>
      <c r="D39">
        <v>1</v>
      </c>
      <c r="E39">
        <v>1</v>
      </c>
      <c r="F39">
        <f t="shared" si="8"/>
        <v>1</v>
      </c>
      <c r="G39">
        <f t="shared" si="9"/>
        <v>15</v>
      </c>
      <c r="H39">
        <f t="shared" si="10"/>
        <v>15</v>
      </c>
      <c r="I39">
        <f t="shared" si="11"/>
        <v>87</v>
      </c>
      <c r="J39">
        <f>'[1]EVS boilerplates'!$C35</f>
        <v>26</v>
      </c>
      <c r="K39">
        <f t="shared" si="12"/>
        <v>1.7333333333333334</v>
      </c>
      <c r="L39">
        <f t="shared" si="13"/>
        <v>72</v>
      </c>
      <c r="M39">
        <f t="shared" si="14"/>
        <v>4.8</v>
      </c>
      <c r="N39">
        <v>1</v>
      </c>
      <c r="O39">
        <v>1</v>
      </c>
      <c r="P39">
        <v>1</v>
      </c>
      <c r="Q39">
        <v>1</v>
      </c>
      <c r="R39">
        <f>'[1]EVS boilerplates'!$E35</f>
        <v>1</v>
      </c>
      <c r="S39">
        <v>1</v>
      </c>
      <c r="T39">
        <f t="shared" si="3"/>
        <v>1</v>
      </c>
      <c r="U39">
        <f>'[1]EVS boilerplates'!$F35</f>
        <v>1</v>
      </c>
      <c r="V39">
        <v>1</v>
      </c>
      <c r="W39">
        <f t="shared" si="4"/>
        <v>1</v>
      </c>
      <c r="X39">
        <f t="shared" si="5"/>
        <v>1</v>
      </c>
      <c r="Y39">
        <f>'[1]EVS boilerplates'!$D35</f>
        <v>1</v>
      </c>
      <c r="Z39">
        <f>'[1]EVS boilerplates'!$G35</f>
        <v>1</v>
      </c>
      <c r="AA39">
        <f>'[1]EVS boilerplates'!$H35</f>
        <v>1</v>
      </c>
      <c r="AB39">
        <f>'[1]EVS boilerplates'!$I35</f>
        <v>1</v>
      </c>
      <c r="AC39">
        <v>1</v>
      </c>
      <c r="AD39">
        <f>'[1]EVS boilerplates'!$J35</f>
        <v>1</v>
      </c>
      <c r="AE39">
        <v>1</v>
      </c>
      <c r="AF39">
        <f t="shared" si="15"/>
        <v>1</v>
      </c>
      <c r="AG39">
        <f>'[1]EVS boilerplates'!$K35</f>
        <v>0</v>
      </c>
      <c r="AH39">
        <f t="shared" si="6"/>
        <v>1</v>
      </c>
      <c r="AI39">
        <f>'[1]EVS boilerplates'!$L35</f>
        <v>1</v>
      </c>
      <c r="AJ39">
        <v>1</v>
      </c>
      <c r="AK39">
        <f t="shared" si="7"/>
        <v>1</v>
      </c>
      <c r="AL39">
        <v>1</v>
      </c>
      <c r="AM39">
        <f>'[1]EVS boilerplates'!$M35</f>
        <v>0</v>
      </c>
      <c r="AN39">
        <v>1</v>
      </c>
      <c r="AO39">
        <f>'[1]EVS boilerplates'!$N35</f>
        <v>1</v>
      </c>
      <c r="AP39">
        <v>1</v>
      </c>
      <c r="AQ39">
        <v>1</v>
      </c>
      <c r="AR39">
        <v>1</v>
      </c>
      <c r="AS39">
        <f>'[1]EVS boilerplates'!$O35</f>
        <v>1</v>
      </c>
      <c r="AT39">
        <v>1</v>
      </c>
      <c r="AU39">
        <f t="shared" si="16"/>
        <v>44.970000000000027</v>
      </c>
      <c r="AV39">
        <f t="shared" si="17"/>
        <v>10.713333333333338</v>
      </c>
      <c r="AW39">
        <f t="shared" si="18"/>
        <v>10.842666666666663</v>
      </c>
      <c r="AX39">
        <f t="shared" si="19"/>
        <v>8.6780000000000008</v>
      </c>
      <c r="AY39">
        <v>1</v>
      </c>
      <c r="AZ39">
        <v>1</v>
      </c>
      <c r="BA39">
        <v>1</v>
      </c>
      <c r="BG39">
        <f t="shared" si="20"/>
        <v>66.666666666666671</v>
      </c>
      <c r="BH39" s="10">
        <f t="shared" si="21"/>
        <v>5.208333333333333E-5</v>
      </c>
    </row>
    <row r="40" spans="1:60" ht="43.5">
      <c r="A40">
        <v>20</v>
      </c>
      <c r="B40" s="1" t="s">
        <v>1115</v>
      </c>
      <c r="C40" s="16" t="s">
        <v>146</v>
      </c>
      <c r="D40">
        <v>1</v>
      </c>
      <c r="E40">
        <v>1</v>
      </c>
      <c r="F40">
        <f t="shared" si="8"/>
        <v>1</v>
      </c>
      <c r="G40">
        <f t="shared" si="9"/>
        <v>17</v>
      </c>
      <c r="H40">
        <f t="shared" si="10"/>
        <v>17</v>
      </c>
      <c r="I40">
        <f t="shared" si="11"/>
        <v>101</v>
      </c>
      <c r="J40">
        <f>'[1]EVS boilerplates'!$C36</f>
        <v>31</v>
      </c>
      <c r="K40">
        <f t="shared" si="12"/>
        <v>1.8235294117647058</v>
      </c>
      <c r="L40">
        <f t="shared" si="13"/>
        <v>82</v>
      </c>
      <c r="M40">
        <f t="shared" si="14"/>
        <v>4.8235294117647056</v>
      </c>
      <c r="N40">
        <v>1</v>
      </c>
      <c r="O40">
        <v>1</v>
      </c>
      <c r="P40">
        <v>1</v>
      </c>
      <c r="Q40">
        <v>1</v>
      </c>
      <c r="R40">
        <f>'[1]EVS boilerplates'!$E36</f>
        <v>1</v>
      </c>
      <c r="S40">
        <v>1</v>
      </c>
      <c r="T40">
        <f t="shared" si="3"/>
        <v>1</v>
      </c>
      <c r="U40">
        <f>'[1]EVS boilerplates'!$F36</f>
        <v>1</v>
      </c>
      <c r="V40">
        <v>1</v>
      </c>
      <c r="W40">
        <f t="shared" si="4"/>
        <v>1</v>
      </c>
      <c r="X40">
        <f t="shared" si="5"/>
        <v>1</v>
      </c>
      <c r="Y40">
        <f>'[1]EVS boilerplates'!$D36</f>
        <v>0</v>
      </c>
      <c r="Z40">
        <f>'[1]EVS boilerplates'!$G36</f>
        <v>1</v>
      </c>
      <c r="AA40">
        <f>'[1]EVS boilerplates'!$H36</f>
        <v>1</v>
      </c>
      <c r="AB40">
        <f>'[1]EVS boilerplates'!$I36</f>
        <v>1</v>
      </c>
      <c r="AC40">
        <v>1</v>
      </c>
      <c r="AD40">
        <f>'[1]EVS boilerplates'!$J36</f>
        <v>1</v>
      </c>
      <c r="AE40">
        <v>1</v>
      </c>
      <c r="AF40">
        <f t="shared" si="15"/>
        <v>3</v>
      </c>
      <c r="AG40">
        <f>'[1]EVS boilerplates'!$K36</f>
        <v>1</v>
      </c>
      <c r="AH40">
        <f t="shared" si="6"/>
        <v>1</v>
      </c>
      <c r="AI40">
        <f>'[1]EVS boilerplates'!$L36</f>
        <v>0</v>
      </c>
      <c r="AJ40">
        <v>1</v>
      </c>
      <c r="AK40">
        <f t="shared" si="7"/>
        <v>0</v>
      </c>
      <c r="AL40">
        <v>1</v>
      </c>
      <c r="AM40">
        <f>'[1]EVS boilerplates'!$M36</f>
        <v>1</v>
      </c>
      <c r="AN40">
        <v>1</v>
      </c>
      <c r="AO40">
        <f>'[1]EVS boilerplates'!$N36</f>
        <v>0</v>
      </c>
      <c r="AP40">
        <v>1</v>
      </c>
      <c r="AQ40">
        <v>1</v>
      </c>
      <c r="AR40">
        <v>1</v>
      </c>
      <c r="AS40">
        <f>'[1]EVS boilerplates'!$O36</f>
        <v>0</v>
      </c>
      <c r="AT40">
        <v>1</v>
      </c>
      <c r="AU40">
        <f t="shared" si="16"/>
        <v>35.309411764705914</v>
      </c>
      <c r="AV40">
        <f t="shared" si="17"/>
        <v>12.55764705882353</v>
      </c>
      <c r="AW40">
        <f t="shared" si="18"/>
        <v>11.858823529411762</v>
      </c>
      <c r="AX40">
        <f t="shared" si="19"/>
        <v>9.7888235294117649</v>
      </c>
      <c r="AY40">
        <v>1</v>
      </c>
      <c r="AZ40">
        <v>1</v>
      </c>
      <c r="BA40">
        <v>1</v>
      </c>
      <c r="BG40">
        <f t="shared" si="20"/>
        <v>176.47058823529412</v>
      </c>
      <c r="BH40" s="10">
        <f t="shared" si="21"/>
        <v>5.902777777777778E-5</v>
      </c>
    </row>
    <row r="41" spans="1:60" ht="72.5">
      <c r="A41" t="s">
        <v>985</v>
      </c>
      <c r="B41" s="1" t="s">
        <v>1116</v>
      </c>
      <c r="C41" s="2" t="s">
        <v>166</v>
      </c>
      <c r="D41">
        <v>1</v>
      </c>
      <c r="E41">
        <v>1</v>
      </c>
      <c r="F41">
        <f t="shared" si="8"/>
        <v>1</v>
      </c>
      <c r="G41">
        <f t="shared" si="9"/>
        <v>30</v>
      </c>
      <c r="H41">
        <f t="shared" si="10"/>
        <v>30</v>
      </c>
      <c r="I41">
        <f t="shared" si="11"/>
        <v>170</v>
      </c>
      <c r="J41">
        <f>'[1]EVS boilerplates'!$C37</f>
        <v>53</v>
      </c>
      <c r="K41">
        <f t="shared" si="12"/>
        <v>1.7666666666666666</v>
      </c>
      <c r="L41">
        <f t="shared" si="13"/>
        <v>138</v>
      </c>
      <c r="M41">
        <f t="shared" si="14"/>
        <v>4.5999999999999996</v>
      </c>
      <c r="N41">
        <v>1</v>
      </c>
      <c r="O41">
        <v>1</v>
      </c>
      <c r="P41">
        <v>1</v>
      </c>
      <c r="Q41">
        <v>1</v>
      </c>
      <c r="R41">
        <f>'[1]EVS boilerplates'!$E37</f>
        <v>0</v>
      </c>
      <c r="S41">
        <v>1</v>
      </c>
      <c r="T41">
        <f t="shared" si="3"/>
        <v>0</v>
      </c>
      <c r="U41">
        <f>'[1]EVS boilerplates'!$F37</f>
        <v>1</v>
      </c>
      <c r="V41">
        <v>1</v>
      </c>
      <c r="W41">
        <f t="shared" si="4"/>
        <v>0</v>
      </c>
      <c r="X41">
        <f t="shared" si="5"/>
        <v>1</v>
      </c>
      <c r="Y41">
        <f>'[1]EVS boilerplates'!$D37</f>
        <v>0</v>
      </c>
      <c r="Z41">
        <f>'[1]EVS boilerplates'!$G37</f>
        <v>1</v>
      </c>
      <c r="AA41">
        <f>'[1]EVS boilerplates'!$H37</f>
        <v>0</v>
      </c>
      <c r="AB41">
        <f>'[1]EVS boilerplates'!$I37</f>
        <v>1</v>
      </c>
      <c r="AC41">
        <v>1</v>
      </c>
      <c r="AD41">
        <f>'[1]EVS boilerplates'!$J37</f>
        <v>1</v>
      </c>
      <c r="AE41">
        <v>1</v>
      </c>
      <c r="AF41">
        <f t="shared" si="15"/>
        <v>3</v>
      </c>
      <c r="AG41">
        <f>'[1]EVS boilerplates'!$K37</f>
        <v>0</v>
      </c>
      <c r="AH41">
        <f t="shared" si="6"/>
        <v>1</v>
      </c>
      <c r="AI41">
        <f>'[1]EVS boilerplates'!$L37</f>
        <v>0</v>
      </c>
      <c r="AJ41">
        <v>1</v>
      </c>
      <c r="AK41">
        <f t="shared" si="7"/>
        <v>1</v>
      </c>
      <c r="AL41">
        <v>1</v>
      </c>
      <c r="AM41">
        <f>'[1]EVS boilerplates'!$M37</f>
        <v>0</v>
      </c>
      <c r="AN41">
        <v>1</v>
      </c>
      <c r="AO41">
        <f>'[1]EVS boilerplates'!$N37</f>
        <v>0</v>
      </c>
      <c r="AP41">
        <v>1</v>
      </c>
      <c r="AQ41">
        <v>1</v>
      </c>
      <c r="AR41">
        <v>1</v>
      </c>
      <c r="AS41">
        <f>'[1]EVS boilerplates'!$O37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58">
      <c r="A42">
        <v>21</v>
      </c>
      <c r="B42" s="1" t="s">
        <v>1332</v>
      </c>
      <c r="C42" s="16" t="s">
        <v>166</v>
      </c>
      <c r="D42">
        <v>1</v>
      </c>
      <c r="E42">
        <v>1</v>
      </c>
      <c r="F42">
        <f t="shared" si="8"/>
        <v>1</v>
      </c>
      <c r="G42">
        <f t="shared" si="9"/>
        <v>26</v>
      </c>
      <c r="H42">
        <f t="shared" si="10"/>
        <v>26</v>
      </c>
      <c r="I42">
        <f t="shared" si="11"/>
        <v>136</v>
      </c>
      <c r="J42">
        <f>'[1]EVS boilerplates'!$C38</f>
        <v>39</v>
      </c>
      <c r="K42">
        <f t="shared" si="12"/>
        <v>1.5</v>
      </c>
      <c r="L42">
        <f t="shared" si="13"/>
        <v>109</v>
      </c>
      <c r="M42">
        <f t="shared" si="14"/>
        <v>4.1923076923076925</v>
      </c>
      <c r="N42">
        <v>1</v>
      </c>
      <c r="O42">
        <v>1</v>
      </c>
      <c r="P42">
        <v>1</v>
      </c>
      <c r="Q42">
        <v>1</v>
      </c>
      <c r="R42">
        <f>'[1]EVS boilerplates'!$E38</f>
        <v>1</v>
      </c>
      <c r="S42">
        <v>1</v>
      </c>
      <c r="T42">
        <f t="shared" si="3"/>
        <v>1</v>
      </c>
      <c r="U42">
        <f>'[1]EVS boilerplates'!$F38</f>
        <v>1</v>
      </c>
      <c r="V42">
        <v>1</v>
      </c>
      <c r="W42">
        <f t="shared" si="4"/>
        <v>1</v>
      </c>
      <c r="X42">
        <f t="shared" si="5"/>
        <v>1</v>
      </c>
      <c r="Y42">
        <f>'[1]EVS boilerplates'!$D38</f>
        <v>0</v>
      </c>
      <c r="Z42">
        <f>'[1]EVS boilerplates'!$G38</f>
        <v>0</v>
      </c>
      <c r="AA42">
        <f>'[1]EVS boilerplates'!$H38</f>
        <v>1</v>
      </c>
      <c r="AB42">
        <f>'[1]EVS boilerplates'!$I38</f>
        <v>1</v>
      </c>
      <c r="AC42">
        <v>1</v>
      </c>
      <c r="AD42">
        <f>'[1]EVS boilerplates'!$J38</f>
        <v>1</v>
      </c>
      <c r="AE42">
        <v>1</v>
      </c>
      <c r="AF42">
        <f t="shared" si="15"/>
        <v>2</v>
      </c>
      <c r="AG42">
        <f>'[1]EVS boilerplates'!$K38</f>
        <v>1</v>
      </c>
      <c r="AH42">
        <f t="shared" si="6"/>
        <v>1</v>
      </c>
      <c r="AI42">
        <f>'[1]EVS boilerplates'!$L38</f>
        <v>0</v>
      </c>
      <c r="AJ42">
        <v>1</v>
      </c>
      <c r="AK42">
        <f t="shared" si="7"/>
        <v>1</v>
      </c>
      <c r="AL42">
        <v>1</v>
      </c>
      <c r="AM42">
        <f>'[1]EVS boilerplates'!$M38</f>
        <v>1</v>
      </c>
      <c r="AN42">
        <v>1</v>
      </c>
      <c r="AO42">
        <f>'[1]EVS boilerplates'!$N38</f>
        <v>1</v>
      </c>
      <c r="AP42">
        <v>1</v>
      </c>
      <c r="AQ42">
        <v>1</v>
      </c>
      <c r="AR42">
        <v>1</v>
      </c>
      <c r="AS42">
        <f>'[1]EVS boilerplates'!$O38</f>
        <v>1</v>
      </c>
      <c r="AT42">
        <v>1</v>
      </c>
      <c r="AU42">
        <f t="shared" si="16"/>
        <v>53.545000000000016</v>
      </c>
      <c r="AV42">
        <f t="shared" si="17"/>
        <v>12.250000000000004</v>
      </c>
      <c r="AW42">
        <f t="shared" si="18"/>
        <v>8.1646153846153844</v>
      </c>
      <c r="AX42">
        <f t="shared" si="19"/>
        <v>11.315769230769227</v>
      </c>
      <c r="AY42">
        <v>1</v>
      </c>
      <c r="AZ42">
        <v>1</v>
      </c>
      <c r="BA42">
        <v>1</v>
      </c>
      <c r="BG42">
        <f t="shared" si="20"/>
        <v>76.923076923076934</v>
      </c>
      <c r="BH42" s="10">
        <f t="shared" si="21"/>
        <v>9.0277777777777787E-5</v>
      </c>
    </row>
    <row r="43" spans="1:60" ht="43.5">
      <c r="A43">
        <v>22</v>
      </c>
      <c r="B43" s="1" t="s">
        <v>1118</v>
      </c>
      <c r="C43" s="16" t="s">
        <v>146</v>
      </c>
      <c r="D43">
        <v>1</v>
      </c>
      <c r="E43">
        <v>1</v>
      </c>
      <c r="F43">
        <f t="shared" si="8"/>
        <v>1</v>
      </c>
      <c r="G43">
        <f t="shared" si="9"/>
        <v>17</v>
      </c>
      <c r="H43">
        <f t="shared" si="10"/>
        <v>17</v>
      </c>
      <c r="I43">
        <f t="shared" si="11"/>
        <v>107</v>
      </c>
      <c r="J43">
        <f>'[1]EVS boilerplates'!$C39</f>
        <v>33</v>
      </c>
      <c r="K43">
        <f t="shared" si="12"/>
        <v>1.9411764705882353</v>
      </c>
      <c r="L43">
        <f t="shared" si="13"/>
        <v>88</v>
      </c>
      <c r="M43">
        <f t="shared" si="14"/>
        <v>5.1764705882352944</v>
      </c>
      <c r="N43">
        <v>1</v>
      </c>
      <c r="O43">
        <v>1</v>
      </c>
      <c r="P43">
        <v>1</v>
      </c>
      <c r="Q43">
        <v>1</v>
      </c>
      <c r="R43">
        <f>'[1]EVS boilerplates'!$E39</f>
        <v>1</v>
      </c>
      <c r="S43">
        <v>1</v>
      </c>
      <c r="T43">
        <f t="shared" si="3"/>
        <v>1</v>
      </c>
      <c r="U43">
        <f>'[1]EVS boilerplates'!$F39</f>
        <v>1</v>
      </c>
      <c r="V43">
        <v>1</v>
      </c>
      <c r="W43">
        <f t="shared" si="4"/>
        <v>1</v>
      </c>
      <c r="X43">
        <f t="shared" si="5"/>
        <v>1</v>
      </c>
      <c r="Y43">
        <f>'[1]EVS boilerplates'!$D39</f>
        <v>1</v>
      </c>
      <c r="Z43">
        <f>'[1]EVS boilerplates'!$G39</f>
        <v>1</v>
      </c>
      <c r="AA43">
        <f>'[1]EVS boilerplates'!$H39</f>
        <v>0</v>
      </c>
      <c r="AB43">
        <f>'[1]EVS boilerplates'!$I39</f>
        <v>1</v>
      </c>
      <c r="AC43">
        <v>1</v>
      </c>
      <c r="AD43">
        <f>'[1]EVS boilerplates'!$J39</f>
        <v>1</v>
      </c>
      <c r="AE43">
        <v>1</v>
      </c>
      <c r="AF43">
        <f t="shared" si="15"/>
        <v>3</v>
      </c>
      <c r="AG43">
        <f>'[1]EVS boilerplates'!$K39</f>
        <v>1</v>
      </c>
      <c r="AH43">
        <f t="shared" si="6"/>
        <v>1</v>
      </c>
      <c r="AI43">
        <f>'[1]EVS boilerplates'!$L39</f>
        <v>0</v>
      </c>
      <c r="AJ43">
        <v>1</v>
      </c>
      <c r="AK43">
        <f t="shared" si="7"/>
        <v>0</v>
      </c>
      <c r="AL43">
        <v>1</v>
      </c>
      <c r="AM43">
        <f>'[1]EVS boilerplates'!$M39</f>
        <v>1</v>
      </c>
      <c r="AN43">
        <v>1</v>
      </c>
      <c r="AO43">
        <f>'[1]EVS boilerplates'!$N39</f>
        <v>0</v>
      </c>
      <c r="AP43">
        <v>1</v>
      </c>
      <c r="AQ43">
        <v>1</v>
      </c>
      <c r="AR43">
        <v>1</v>
      </c>
      <c r="AS43">
        <f>'[1]EVS boilerplates'!$O39</f>
        <v>0</v>
      </c>
      <c r="AT43">
        <v>1</v>
      </c>
      <c r="AU43">
        <f t="shared" si="16"/>
        <v>25.356470588235307</v>
      </c>
      <c r="AV43">
        <f t="shared" si="17"/>
        <v>13.945882352941176</v>
      </c>
      <c r="AW43">
        <f t="shared" si="18"/>
        <v>13.93411764705882</v>
      </c>
      <c r="AX43">
        <f t="shared" si="19"/>
        <v>11.451176470588237</v>
      </c>
      <c r="AY43">
        <v>1</v>
      </c>
      <c r="AZ43">
        <v>1</v>
      </c>
      <c r="BA43">
        <v>1</v>
      </c>
      <c r="BG43">
        <f t="shared" si="20"/>
        <v>176.47058823529412</v>
      </c>
      <c r="BH43" s="10">
        <f t="shared" si="21"/>
        <v>5.902777777777778E-5</v>
      </c>
    </row>
    <row r="44" spans="1:60" ht="72.5">
      <c r="A44" t="s">
        <v>990</v>
      </c>
      <c r="B44" s="1" t="s">
        <v>1116</v>
      </c>
      <c r="C44" s="2" t="s">
        <v>166</v>
      </c>
      <c r="D44">
        <v>1</v>
      </c>
      <c r="E44">
        <v>1</v>
      </c>
      <c r="F44">
        <f t="shared" si="8"/>
        <v>1</v>
      </c>
      <c r="G44">
        <f t="shared" si="9"/>
        <v>30</v>
      </c>
      <c r="H44">
        <f t="shared" si="10"/>
        <v>30</v>
      </c>
      <c r="I44">
        <f t="shared" si="11"/>
        <v>170</v>
      </c>
      <c r="J44">
        <f>'[1]EVS boilerplates'!$C40</f>
        <v>53</v>
      </c>
      <c r="K44">
        <f t="shared" si="12"/>
        <v>1.7666666666666666</v>
      </c>
      <c r="L44">
        <f t="shared" si="13"/>
        <v>138</v>
      </c>
      <c r="M44">
        <f t="shared" si="14"/>
        <v>4.5999999999999996</v>
      </c>
      <c r="N44">
        <v>1</v>
      </c>
      <c r="O44">
        <v>1</v>
      </c>
      <c r="P44">
        <v>1</v>
      </c>
      <c r="Q44">
        <v>1</v>
      </c>
      <c r="R44">
        <f>'[1]EVS boilerplates'!$E40</f>
        <v>0</v>
      </c>
      <c r="S44">
        <v>1</v>
      </c>
      <c r="T44">
        <f t="shared" si="3"/>
        <v>0</v>
      </c>
      <c r="U44">
        <f>'[1]EVS boilerplates'!$F40</f>
        <v>1</v>
      </c>
      <c r="V44">
        <v>1</v>
      </c>
      <c r="W44">
        <f t="shared" si="4"/>
        <v>0</v>
      </c>
      <c r="X44">
        <f t="shared" si="5"/>
        <v>1</v>
      </c>
      <c r="Y44">
        <f>'[1]EVS boilerplates'!$D40</f>
        <v>0</v>
      </c>
      <c r="Z44">
        <f>'[1]EVS boilerplates'!$G40</f>
        <v>1</v>
      </c>
      <c r="AA44">
        <f>'[1]EVS boilerplates'!$H40</f>
        <v>0</v>
      </c>
      <c r="AB44">
        <f>'[1]EVS boilerplates'!$I40</f>
        <v>1</v>
      </c>
      <c r="AC44">
        <v>1</v>
      </c>
      <c r="AD44">
        <f>'[1]EVS boilerplates'!$J40</f>
        <v>1</v>
      </c>
      <c r="AE44">
        <v>1</v>
      </c>
      <c r="AF44">
        <f t="shared" si="15"/>
        <v>3</v>
      </c>
      <c r="AG44">
        <f>'[1]EVS boilerplates'!$K40</f>
        <v>0</v>
      </c>
      <c r="AH44">
        <f t="shared" si="6"/>
        <v>1</v>
      </c>
      <c r="AI44">
        <f>'[1]EVS boilerplates'!$L40</f>
        <v>0</v>
      </c>
      <c r="AJ44">
        <v>1</v>
      </c>
      <c r="AK44">
        <f t="shared" si="7"/>
        <v>1</v>
      </c>
      <c r="AL44">
        <v>1</v>
      </c>
      <c r="AM44">
        <f>'[1]EVS boilerplates'!$M40</f>
        <v>0</v>
      </c>
      <c r="AN44">
        <v>1</v>
      </c>
      <c r="AO44">
        <f>'[1]EVS boilerplates'!$N40</f>
        <v>0</v>
      </c>
      <c r="AP44">
        <v>1</v>
      </c>
      <c r="AQ44">
        <v>1</v>
      </c>
      <c r="AR44">
        <v>1</v>
      </c>
      <c r="AS44">
        <f>'[1]EVS boilerplates'!$O40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43.5">
      <c r="A45" t="s">
        <v>403</v>
      </c>
      <c r="B45" s="1" t="s">
        <v>1306</v>
      </c>
      <c r="C45" s="16" t="s">
        <v>146</v>
      </c>
      <c r="D45">
        <v>1</v>
      </c>
      <c r="E45">
        <v>1</v>
      </c>
      <c r="F45">
        <f t="shared" si="8"/>
        <v>1</v>
      </c>
      <c r="G45">
        <f t="shared" si="9"/>
        <v>15</v>
      </c>
      <c r="H45">
        <f t="shared" si="10"/>
        <v>15</v>
      </c>
      <c r="I45">
        <f t="shared" si="11"/>
        <v>83</v>
      </c>
      <c r="J45">
        <f>'[1]EVS boilerplates'!$C41</f>
        <v>23</v>
      </c>
      <c r="K45">
        <f t="shared" si="12"/>
        <v>1.5333333333333334</v>
      </c>
      <c r="L45">
        <f t="shared" si="13"/>
        <v>68</v>
      </c>
      <c r="M45">
        <f t="shared" si="14"/>
        <v>4.5333333333333332</v>
      </c>
      <c r="N45">
        <v>1</v>
      </c>
      <c r="O45">
        <v>1</v>
      </c>
      <c r="P45">
        <v>1</v>
      </c>
      <c r="Q45">
        <v>1</v>
      </c>
      <c r="R45">
        <f>'[1]EVS boilerplates'!$E41</f>
        <v>1</v>
      </c>
      <c r="S45">
        <v>1</v>
      </c>
      <c r="T45">
        <f t="shared" si="3"/>
        <v>1</v>
      </c>
      <c r="U45">
        <f>'[1]EVS boilerplates'!$F41</f>
        <v>1</v>
      </c>
      <c r="V45">
        <v>1</v>
      </c>
      <c r="W45">
        <f t="shared" si="4"/>
        <v>1</v>
      </c>
      <c r="X45">
        <f t="shared" si="5"/>
        <v>1</v>
      </c>
      <c r="Y45">
        <f>'[1]EVS boilerplates'!$D41</f>
        <v>1</v>
      </c>
      <c r="Z45">
        <f>'[1]EVS boilerplates'!$G41</f>
        <v>1</v>
      </c>
      <c r="AA45">
        <f>'[1]EVS boilerplates'!$H41</f>
        <v>1</v>
      </c>
      <c r="AB45">
        <f>'[1]EVS boilerplates'!$I41</f>
        <v>1</v>
      </c>
      <c r="AC45">
        <v>1</v>
      </c>
      <c r="AD45">
        <f>'[1]EVS boilerplates'!$J41</f>
        <v>1</v>
      </c>
      <c r="AE45">
        <v>1</v>
      </c>
      <c r="AF45">
        <f t="shared" si="15"/>
        <v>1</v>
      </c>
      <c r="AG45">
        <f>'[1]EVS boilerplates'!$K41</f>
        <v>0</v>
      </c>
      <c r="AH45">
        <f t="shared" si="6"/>
        <v>1</v>
      </c>
      <c r="AI45">
        <f>'[1]EVS boilerplates'!$L41</f>
        <v>1</v>
      </c>
      <c r="AJ45">
        <v>1</v>
      </c>
      <c r="AK45">
        <f t="shared" si="7"/>
        <v>1</v>
      </c>
      <c r="AL45">
        <v>1</v>
      </c>
      <c r="AM45">
        <f>'[1]EVS boilerplates'!$M41</f>
        <v>0</v>
      </c>
      <c r="AN45">
        <v>1</v>
      </c>
      <c r="AO45">
        <f>'[1]EVS boilerplates'!$N41</f>
        <v>1</v>
      </c>
      <c r="AP45">
        <v>1</v>
      </c>
      <c r="AQ45">
        <v>1</v>
      </c>
      <c r="AR45">
        <v>1</v>
      </c>
      <c r="AS45">
        <f>'[1]EVS boilerplates'!$O41</f>
        <v>1</v>
      </c>
      <c r="AT45">
        <v>1</v>
      </c>
      <c r="AU45">
        <f t="shared" si="16"/>
        <v>61.890000000000015</v>
      </c>
      <c r="AV45">
        <f t="shared" si="17"/>
        <v>8.3533333333333388</v>
      </c>
      <c r="AW45">
        <f t="shared" si="18"/>
        <v>9.2746666666666613</v>
      </c>
      <c r="AX45">
        <f t="shared" si="19"/>
        <v>7.4220000000000006</v>
      </c>
      <c r="AY45">
        <v>1</v>
      </c>
      <c r="AZ45">
        <v>1</v>
      </c>
      <c r="BA45">
        <v>1</v>
      </c>
      <c r="BG45">
        <f t="shared" si="20"/>
        <v>66.666666666666671</v>
      </c>
      <c r="BH45" s="10">
        <f t="shared" si="21"/>
        <v>5.208333333333333E-5</v>
      </c>
    </row>
    <row r="46" spans="1:60" ht="43.5">
      <c r="A46" t="s">
        <v>405</v>
      </c>
      <c r="B46" s="1" t="s">
        <v>1307</v>
      </c>
      <c r="C46" s="16" t="s">
        <v>146</v>
      </c>
      <c r="D46">
        <v>1</v>
      </c>
      <c r="E46">
        <v>1</v>
      </c>
      <c r="F46">
        <f t="shared" si="8"/>
        <v>1</v>
      </c>
      <c r="G46">
        <f t="shared" si="9"/>
        <v>17</v>
      </c>
      <c r="H46">
        <f t="shared" si="10"/>
        <v>17</v>
      </c>
      <c r="I46">
        <f t="shared" si="11"/>
        <v>94</v>
      </c>
      <c r="J46">
        <f>'[1]EVS boilerplates'!$C42</f>
        <v>25</v>
      </c>
      <c r="K46">
        <f t="shared" si="12"/>
        <v>1.4705882352941178</v>
      </c>
      <c r="L46">
        <f t="shared" si="13"/>
        <v>77</v>
      </c>
      <c r="M46">
        <f t="shared" si="14"/>
        <v>4.5294117647058822</v>
      </c>
      <c r="N46">
        <v>1</v>
      </c>
      <c r="O46">
        <v>1</v>
      </c>
      <c r="P46">
        <v>1</v>
      </c>
      <c r="Q46">
        <v>1</v>
      </c>
      <c r="R46">
        <f>'[1]EVS boilerplates'!$E42</f>
        <v>1</v>
      </c>
      <c r="S46">
        <v>1</v>
      </c>
      <c r="T46">
        <f t="shared" si="3"/>
        <v>1</v>
      </c>
      <c r="U46">
        <f>'[1]EVS boilerplates'!$F42</f>
        <v>1</v>
      </c>
      <c r="V46">
        <v>1</v>
      </c>
      <c r="W46">
        <f t="shared" si="4"/>
        <v>1</v>
      </c>
      <c r="X46">
        <f t="shared" si="5"/>
        <v>1</v>
      </c>
      <c r="Y46">
        <f>'[1]EVS boilerplates'!$D42</f>
        <v>1</v>
      </c>
      <c r="Z46">
        <f>'[1]EVS boilerplates'!$G42</f>
        <v>1</v>
      </c>
      <c r="AA46">
        <f>'[1]EVS boilerplates'!$H42</f>
        <v>1</v>
      </c>
      <c r="AB46">
        <f>'[1]EVS boilerplates'!$I42</f>
        <v>1</v>
      </c>
      <c r="AC46">
        <v>1</v>
      </c>
      <c r="AD46">
        <f>'[1]EVS boilerplates'!$J42</f>
        <v>1</v>
      </c>
      <c r="AE46">
        <v>1</v>
      </c>
      <c r="AF46">
        <f t="shared" si="15"/>
        <v>1</v>
      </c>
      <c r="AG46">
        <f>'[1]EVS boilerplates'!$K42</f>
        <v>0</v>
      </c>
      <c r="AH46">
        <f t="shared" si="6"/>
        <v>1</v>
      </c>
      <c r="AI46">
        <f>'[1]EVS boilerplates'!$L42</f>
        <v>1</v>
      </c>
      <c r="AJ46">
        <v>1</v>
      </c>
      <c r="AK46">
        <f t="shared" si="7"/>
        <v>1</v>
      </c>
      <c r="AL46">
        <v>1</v>
      </c>
      <c r="AM46">
        <f>'[1]EVS boilerplates'!$M42</f>
        <v>0</v>
      </c>
      <c r="AN46">
        <v>1</v>
      </c>
      <c r="AO46">
        <f>'[1]EVS boilerplates'!$N42</f>
        <v>1</v>
      </c>
      <c r="AP46">
        <v>1</v>
      </c>
      <c r="AQ46">
        <v>1</v>
      </c>
      <c r="AR46">
        <v>1</v>
      </c>
      <c r="AS46">
        <f>'[1]EVS boilerplates'!$O42</f>
        <v>1</v>
      </c>
      <c r="AT46">
        <v>1</v>
      </c>
      <c r="AU46">
        <f t="shared" si="16"/>
        <v>65.168235294117665</v>
      </c>
      <c r="AV46">
        <f t="shared" si="17"/>
        <v>8.3929411764705897</v>
      </c>
      <c r="AW46">
        <f t="shared" si="18"/>
        <v>9.4376470588235222</v>
      </c>
      <c r="AX46">
        <f t="shared" si="19"/>
        <v>8.4035294117647048</v>
      </c>
      <c r="AY46">
        <v>1</v>
      </c>
      <c r="AZ46">
        <v>1</v>
      </c>
      <c r="BA46">
        <v>1</v>
      </c>
      <c r="BG46">
        <f t="shared" si="20"/>
        <v>58.823529411764703</v>
      </c>
      <c r="BH46" s="10">
        <f t="shared" si="21"/>
        <v>5.902777777777778E-5</v>
      </c>
    </row>
    <row r="47" spans="1:60" ht="58">
      <c r="A47">
        <v>24</v>
      </c>
      <c r="B47" s="1" t="s">
        <v>1120</v>
      </c>
      <c r="C47" s="2" t="s">
        <v>166</v>
      </c>
      <c r="D47">
        <v>1</v>
      </c>
      <c r="E47">
        <v>1</v>
      </c>
      <c r="F47">
        <f t="shared" si="8"/>
        <v>1</v>
      </c>
      <c r="G47">
        <f t="shared" si="9"/>
        <v>19</v>
      </c>
      <c r="H47">
        <f t="shared" si="10"/>
        <v>19</v>
      </c>
      <c r="I47">
        <f t="shared" si="11"/>
        <v>117</v>
      </c>
      <c r="J47">
        <f>'[1]EVS boilerplates'!$C43</f>
        <v>35</v>
      </c>
      <c r="K47">
        <f t="shared" si="12"/>
        <v>1.8421052631578947</v>
      </c>
      <c r="L47">
        <f t="shared" si="13"/>
        <v>94</v>
      </c>
      <c r="M47">
        <f t="shared" si="14"/>
        <v>4.9473684210526319</v>
      </c>
      <c r="N47">
        <v>0</v>
      </c>
      <c r="O47">
        <v>1</v>
      </c>
      <c r="P47">
        <v>0</v>
      </c>
      <c r="Q47">
        <v>0</v>
      </c>
      <c r="R47">
        <f>'[1]EVS boilerplates'!$E43</f>
        <v>1</v>
      </c>
      <c r="S47">
        <v>1</v>
      </c>
      <c r="T47">
        <f t="shared" si="3"/>
        <v>0</v>
      </c>
      <c r="U47">
        <f>'[1]EVS boilerplates'!$F43</f>
        <v>1</v>
      </c>
      <c r="V47">
        <v>1</v>
      </c>
      <c r="W47">
        <f t="shared" si="4"/>
        <v>0</v>
      </c>
      <c r="X47">
        <f t="shared" si="5"/>
        <v>1</v>
      </c>
      <c r="Y47">
        <f>'[1]EVS boilerplates'!$D43</f>
        <v>1</v>
      </c>
      <c r="Z47">
        <f>'[1]EVS boilerplates'!$G43</f>
        <v>0</v>
      </c>
      <c r="AA47">
        <f>'[1]EVS boilerplates'!$H43</f>
        <v>1</v>
      </c>
      <c r="AB47">
        <f>'[1]EVS boilerplates'!$I43</f>
        <v>1</v>
      </c>
      <c r="AC47">
        <v>1</v>
      </c>
      <c r="AD47">
        <f>'[1]EVS boilerplates'!$J43</f>
        <v>1</v>
      </c>
      <c r="AE47">
        <v>1</v>
      </c>
      <c r="AF47">
        <f t="shared" si="15"/>
        <v>5</v>
      </c>
      <c r="AG47">
        <f>'[1]EVS boilerplates'!$K43</f>
        <v>0</v>
      </c>
      <c r="AH47">
        <f t="shared" si="6"/>
        <v>1</v>
      </c>
      <c r="AI47">
        <f>'[1]EVS boilerplates'!$L43</f>
        <v>1</v>
      </c>
      <c r="AJ47">
        <v>1</v>
      </c>
      <c r="AK47">
        <f t="shared" si="7"/>
        <v>0</v>
      </c>
      <c r="AL47">
        <v>1</v>
      </c>
      <c r="AM47">
        <f>'[1]EVS boilerplates'!$M43</f>
        <v>1</v>
      </c>
      <c r="AN47">
        <v>1</v>
      </c>
      <c r="AO47">
        <f>'[1]EVS boilerplates'!$N43</f>
        <v>1</v>
      </c>
      <c r="AP47">
        <v>1</v>
      </c>
      <c r="AQ47">
        <v>1</v>
      </c>
      <c r="AR47">
        <v>1</v>
      </c>
      <c r="AS47">
        <f>'[1]EVS boilerplates'!$O43</f>
        <v>1</v>
      </c>
      <c r="AT47">
        <v>1</v>
      </c>
      <c r="AU47">
        <f t="shared" si="16"/>
        <v>31.707894736842121</v>
      </c>
      <c r="AV47">
        <f t="shared" si="17"/>
        <v>13.556842105263158</v>
      </c>
      <c r="AW47">
        <f t="shared" si="18"/>
        <v>13.279999999999998</v>
      </c>
      <c r="AX47">
        <f t="shared" si="19"/>
        <v>11.372105263157898</v>
      </c>
      <c r="AY47">
        <v>1</v>
      </c>
      <c r="AZ47">
        <v>1</v>
      </c>
      <c r="BA47">
        <v>1</v>
      </c>
      <c r="BG47">
        <f t="shared" si="20"/>
        <v>263.15789473684208</v>
      </c>
      <c r="BH47" s="10">
        <f t="shared" si="21"/>
        <v>6.597222222222223E-5</v>
      </c>
    </row>
    <row r="48" spans="1:60" ht="43.5">
      <c r="A48" t="s">
        <v>994</v>
      </c>
      <c r="B48" s="1" t="s">
        <v>1333</v>
      </c>
      <c r="C48" s="16" t="s">
        <v>166</v>
      </c>
      <c r="D48">
        <v>1</v>
      </c>
      <c r="E48">
        <v>1</v>
      </c>
      <c r="F48">
        <f t="shared" si="8"/>
        <v>1</v>
      </c>
      <c r="G48">
        <f t="shared" si="9"/>
        <v>18</v>
      </c>
      <c r="H48">
        <f t="shared" si="10"/>
        <v>18</v>
      </c>
      <c r="I48">
        <f t="shared" si="11"/>
        <v>109</v>
      </c>
      <c r="J48">
        <f>'[1]EVS boilerplates'!$C44</f>
        <v>34</v>
      </c>
      <c r="K48">
        <f t="shared" si="12"/>
        <v>1.8888888888888888</v>
      </c>
      <c r="L48">
        <f t="shared" si="13"/>
        <v>90</v>
      </c>
      <c r="M48">
        <f t="shared" si="14"/>
        <v>5</v>
      </c>
      <c r="N48">
        <v>1</v>
      </c>
      <c r="O48">
        <v>1</v>
      </c>
      <c r="P48">
        <v>0</v>
      </c>
      <c r="Q48">
        <v>1</v>
      </c>
      <c r="R48">
        <f>'[1]EVS boilerplates'!$E44</f>
        <v>1</v>
      </c>
      <c r="S48">
        <v>1</v>
      </c>
      <c r="T48">
        <f t="shared" si="3"/>
        <v>1</v>
      </c>
      <c r="U48">
        <f>'[1]EVS boilerplates'!$F44</f>
        <v>1</v>
      </c>
      <c r="V48">
        <v>1</v>
      </c>
      <c r="W48">
        <f t="shared" si="4"/>
        <v>0</v>
      </c>
      <c r="X48">
        <f t="shared" si="5"/>
        <v>1</v>
      </c>
      <c r="Y48">
        <f>'[1]EVS boilerplates'!$D44</f>
        <v>1</v>
      </c>
      <c r="Z48">
        <f>'[1]EVS boilerplates'!$G44</f>
        <v>1</v>
      </c>
      <c r="AA48">
        <f>'[1]EVS boilerplates'!$H44</f>
        <v>1</v>
      </c>
      <c r="AB48">
        <f>'[1]EVS boilerplates'!$I44</f>
        <v>1</v>
      </c>
      <c r="AC48">
        <v>1</v>
      </c>
      <c r="AD48">
        <f>'[1]EVS boilerplates'!$J44</f>
        <v>1</v>
      </c>
      <c r="AE48">
        <v>1</v>
      </c>
      <c r="AF48">
        <f t="shared" si="15"/>
        <v>2</v>
      </c>
      <c r="AG48">
        <f>'[1]EVS boilerplates'!$K44</f>
        <v>1</v>
      </c>
      <c r="AH48">
        <f t="shared" si="6"/>
        <v>1</v>
      </c>
      <c r="AI48">
        <f>'[1]EVS boilerplates'!$L44</f>
        <v>1</v>
      </c>
      <c r="AJ48">
        <v>1</v>
      </c>
      <c r="AK48">
        <f t="shared" si="7"/>
        <v>1</v>
      </c>
      <c r="AL48">
        <v>1</v>
      </c>
      <c r="AM48">
        <f>'[1]EVS boilerplates'!$M44</f>
        <v>0</v>
      </c>
      <c r="AN48">
        <v>1</v>
      </c>
      <c r="AO48">
        <f>'[1]EVS boilerplates'!$N44</f>
        <v>0</v>
      </c>
      <c r="AP48">
        <v>1</v>
      </c>
      <c r="AQ48">
        <v>1</v>
      </c>
      <c r="AR48">
        <v>1</v>
      </c>
      <c r="AS48">
        <f>'[1]EVS boilerplates'!$O44</f>
        <v>0</v>
      </c>
      <c r="AT48">
        <v>1</v>
      </c>
      <c r="AU48">
        <f t="shared" si="16"/>
        <v>28.765000000000025</v>
      </c>
      <c r="AV48">
        <f t="shared" si="17"/>
        <v>13.718888888888891</v>
      </c>
      <c r="AW48">
        <f t="shared" si="18"/>
        <v>12.608888888888885</v>
      </c>
      <c r="AX48">
        <f t="shared" si="19"/>
        <v>11.119999999999997</v>
      </c>
      <c r="AY48">
        <v>1</v>
      </c>
      <c r="AZ48">
        <v>1</v>
      </c>
      <c r="BA48">
        <v>1</v>
      </c>
      <c r="BG48">
        <f t="shared" si="20"/>
        <v>111.1111111111111</v>
      </c>
      <c r="BH48" s="10">
        <f t="shared" si="21"/>
        <v>6.2500000000000001E-5</v>
      </c>
    </row>
    <row r="49" spans="1:60" ht="29">
      <c r="A49" t="s">
        <v>1227</v>
      </c>
      <c r="B49" s="1" t="s">
        <v>1228</v>
      </c>
      <c r="C49" s="16" t="s">
        <v>146</v>
      </c>
      <c r="D49">
        <v>1</v>
      </c>
      <c r="E49">
        <v>1</v>
      </c>
      <c r="F49">
        <f t="shared" si="8"/>
        <v>1</v>
      </c>
      <c r="G49">
        <f t="shared" si="9"/>
        <v>9</v>
      </c>
      <c r="H49">
        <f t="shared" si="10"/>
        <v>9</v>
      </c>
      <c r="I49">
        <f t="shared" si="11"/>
        <v>56</v>
      </c>
      <c r="J49">
        <f>'[1]EVS boilerplates'!$C45</f>
        <v>16</v>
      </c>
      <c r="K49">
        <f t="shared" si="12"/>
        <v>1.7777777777777777</v>
      </c>
      <c r="L49">
        <f t="shared" si="13"/>
        <v>47</v>
      </c>
      <c r="M49">
        <f t="shared" si="14"/>
        <v>5.2222222222222223</v>
      </c>
      <c r="N49">
        <v>1</v>
      </c>
      <c r="O49">
        <v>1</v>
      </c>
      <c r="P49">
        <v>1</v>
      </c>
      <c r="Q49">
        <v>1</v>
      </c>
      <c r="R49">
        <f>'[1]EVS boilerplates'!$E45</f>
        <v>1</v>
      </c>
      <c r="S49">
        <v>1</v>
      </c>
      <c r="T49">
        <f t="shared" si="3"/>
        <v>1</v>
      </c>
      <c r="U49">
        <f>'[1]EVS boilerplates'!$F45</f>
        <v>1</v>
      </c>
      <c r="V49">
        <v>1</v>
      </c>
      <c r="W49">
        <f t="shared" si="4"/>
        <v>1</v>
      </c>
      <c r="X49">
        <f t="shared" si="5"/>
        <v>1</v>
      </c>
      <c r="Y49">
        <f>'[1]EVS boilerplates'!$D45</f>
        <v>1</v>
      </c>
      <c r="Z49">
        <f>'[1]EVS boilerplates'!$G45</f>
        <v>1</v>
      </c>
      <c r="AA49">
        <f>'[1]EVS boilerplates'!$H45</f>
        <v>1</v>
      </c>
      <c r="AB49">
        <f>'[1]EVS boilerplates'!$I45</f>
        <v>1</v>
      </c>
      <c r="AC49">
        <v>1</v>
      </c>
      <c r="AD49">
        <f>'[1]EVS boilerplates'!$J45</f>
        <v>1</v>
      </c>
      <c r="AE49">
        <v>1</v>
      </c>
      <c r="AF49">
        <f t="shared" si="15"/>
        <v>1</v>
      </c>
      <c r="AG49">
        <f>'[1]EVS boilerplates'!$K45</f>
        <v>0</v>
      </c>
      <c r="AH49">
        <f t="shared" si="6"/>
        <v>1</v>
      </c>
      <c r="AI49">
        <f>'[1]EVS boilerplates'!$L45</f>
        <v>1</v>
      </c>
      <c r="AJ49">
        <v>1</v>
      </c>
      <c r="AK49">
        <f t="shared" si="7"/>
        <v>1</v>
      </c>
      <c r="AL49">
        <v>1</v>
      </c>
      <c r="AM49">
        <f>'[1]EVS boilerplates'!$M45</f>
        <v>1</v>
      </c>
      <c r="AN49">
        <v>1</v>
      </c>
      <c r="AO49">
        <f>'[1]EVS boilerplates'!$N45</f>
        <v>1</v>
      </c>
      <c r="AP49">
        <v>1</v>
      </c>
      <c r="AQ49">
        <v>1</v>
      </c>
      <c r="AR49">
        <v>1</v>
      </c>
      <c r="AS49">
        <f>'[1]EVS boilerplates'!$O45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58">
      <c r="A50">
        <v>25</v>
      </c>
      <c r="B50" s="1" t="s">
        <v>1334</v>
      </c>
      <c r="C50" s="16" t="s">
        <v>166</v>
      </c>
      <c r="D50">
        <v>1</v>
      </c>
      <c r="E50">
        <v>1</v>
      </c>
      <c r="F50">
        <f t="shared" si="8"/>
        <v>1</v>
      </c>
      <c r="G50">
        <f t="shared" si="9"/>
        <v>24</v>
      </c>
      <c r="H50">
        <f t="shared" si="10"/>
        <v>24</v>
      </c>
      <c r="I50">
        <f t="shared" ref="I50:I113" si="22">LEN(SUBSTITUTE(B50," ",""))</f>
        <v>108</v>
      </c>
      <c r="J50">
        <f>'[1]EVS boilerplates'!$C46</f>
        <v>42</v>
      </c>
      <c r="K50">
        <f t="shared" si="12"/>
        <v>1.75</v>
      </c>
      <c r="L50">
        <f t="shared" si="13"/>
        <v>106</v>
      </c>
      <c r="M50">
        <f t="shared" si="14"/>
        <v>4.416666666666667</v>
      </c>
      <c r="N50">
        <v>1</v>
      </c>
      <c r="O50">
        <v>1</v>
      </c>
      <c r="P50">
        <v>1</v>
      </c>
      <c r="Q50">
        <v>1</v>
      </c>
      <c r="R50">
        <f>'[1]EVS boilerplates'!$E46</f>
        <v>1</v>
      </c>
      <c r="S50">
        <v>1</v>
      </c>
      <c r="T50">
        <f t="shared" si="3"/>
        <v>1</v>
      </c>
      <c r="U50">
        <f>'[1]EVS boilerplates'!$F46</f>
        <v>1</v>
      </c>
      <c r="V50">
        <v>1</v>
      </c>
      <c r="W50">
        <f t="shared" si="4"/>
        <v>1</v>
      </c>
      <c r="X50">
        <f t="shared" si="5"/>
        <v>1</v>
      </c>
      <c r="Y50">
        <f>'[1]EVS boilerplates'!$D46</f>
        <v>0</v>
      </c>
      <c r="Z50">
        <f>'[1]EVS boilerplates'!$G46</f>
        <v>1</v>
      </c>
      <c r="AA50">
        <f>'[1]EVS boilerplates'!$H46</f>
        <v>0</v>
      </c>
      <c r="AB50">
        <f>'[1]EVS boilerplates'!$I46</f>
        <v>1</v>
      </c>
      <c r="AC50">
        <v>1</v>
      </c>
      <c r="AD50">
        <f>'[1]EVS boilerplates'!$J46</f>
        <v>1</v>
      </c>
      <c r="AE50">
        <v>1</v>
      </c>
      <c r="AF50">
        <f t="shared" si="15"/>
        <v>2</v>
      </c>
      <c r="AG50">
        <f>'[1]EVS boilerplates'!$K46</f>
        <v>1</v>
      </c>
      <c r="AH50">
        <f t="shared" si="6"/>
        <v>1</v>
      </c>
      <c r="AI50">
        <f>'[1]EVS boilerplates'!$L46</f>
        <v>1</v>
      </c>
      <c r="AJ50">
        <v>1</v>
      </c>
      <c r="AK50">
        <f t="shared" si="7"/>
        <v>1</v>
      </c>
      <c r="AL50">
        <v>1</v>
      </c>
      <c r="AM50">
        <f>'[1]EVS boilerplates'!$M46</f>
        <v>1</v>
      </c>
      <c r="AN50">
        <v>1</v>
      </c>
      <c r="AO50">
        <f>'[1]EVS boilerplates'!$N46</f>
        <v>1</v>
      </c>
      <c r="AP50">
        <v>1</v>
      </c>
      <c r="AQ50">
        <v>1</v>
      </c>
      <c r="AR50">
        <v>1</v>
      </c>
      <c r="AS50">
        <f>'[1]EVS boilerplates'!$O46</f>
        <v>1</v>
      </c>
      <c r="AT50">
        <v>1</v>
      </c>
      <c r="AU50">
        <f t="shared" si="16"/>
        <v>34.425000000000026</v>
      </c>
      <c r="AV50">
        <f t="shared" si="17"/>
        <v>14.420000000000002</v>
      </c>
      <c r="AW50">
        <f t="shared" ref="AW50:AW113" si="23">IF(G50=0,0,((0.0588*M50*100)-(0.296*(F50/G50)*100)-15.8))</f>
        <v>8.9366666666666639</v>
      </c>
      <c r="AX50">
        <f t="shared" si="19"/>
        <v>11.372500000000002</v>
      </c>
      <c r="AY50">
        <v>1</v>
      </c>
      <c r="AZ50">
        <v>1</v>
      </c>
      <c r="BA50">
        <v>1</v>
      </c>
      <c r="BG50">
        <f t="shared" si="20"/>
        <v>83.333333333333329</v>
      </c>
      <c r="BH50" s="10">
        <f t="shared" si="21"/>
        <v>8.3333333333333331E-5</v>
      </c>
    </row>
    <row r="51" spans="1:60" ht="29">
      <c r="A51" t="s">
        <v>998</v>
      </c>
      <c r="B51" s="1" t="s">
        <v>1123</v>
      </c>
      <c r="C51" s="16" t="s">
        <v>146</v>
      </c>
      <c r="D51">
        <v>1</v>
      </c>
      <c r="E51">
        <v>1</v>
      </c>
      <c r="F51">
        <f t="shared" si="8"/>
        <v>1</v>
      </c>
      <c r="G51">
        <f t="shared" si="9"/>
        <v>10</v>
      </c>
      <c r="H51">
        <f t="shared" si="10"/>
        <v>10</v>
      </c>
      <c r="I51">
        <f t="shared" si="22"/>
        <v>53</v>
      </c>
      <c r="J51">
        <f>'[1]EVS boilerplates'!$C47</f>
        <v>19</v>
      </c>
      <c r="K51">
        <f t="shared" si="12"/>
        <v>1.9</v>
      </c>
      <c r="L51">
        <f t="shared" si="13"/>
        <v>52</v>
      </c>
      <c r="M51">
        <f t="shared" si="14"/>
        <v>5.2</v>
      </c>
      <c r="N51">
        <v>1</v>
      </c>
      <c r="O51">
        <v>0</v>
      </c>
      <c r="P51">
        <v>1</v>
      </c>
      <c r="Q51">
        <v>1</v>
      </c>
      <c r="R51">
        <f>'[1]EVS boilerplates'!$E47</f>
        <v>1</v>
      </c>
      <c r="S51">
        <v>1</v>
      </c>
      <c r="T51">
        <f t="shared" si="3"/>
        <v>1</v>
      </c>
      <c r="U51">
        <f>'[1]EVS boilerplates'!$F47</f>
        <v>1</v>
      </c>
      <c r="V51">
        <v>1</v>
      </c>
      <c r="W51">
        <f t="shared" si="4"/>
        <v>1</v>
      </c>
      <c r="X51">
        <f t="shared" si="5"/>
        <v>1</v>
      </c>
      <c r="Y51">
        <f>'[1]EVS boilerplates'!$D47</f>
        <v>0</v>
      </c>
      <c r="Z51">
        <f>'[1]EVS boilerplates'!$G47</f>
        <v>1</v>
      </c>
      <c r="AA51">
        <f>'[1]EVS boilerplates'!$H47</f>
        <v>1</v>
      </c>
      <c r="AB51">
        <f>'[1]EVS boilerplates'!$I47</f>
        <v>1</v>
      </c>
      <c r="AC51">
        <v>1</v>
      </c>
      <c r="AD51">
        <f>'[1]EVS boilerplates'!$J47</f>
        <v>1</v>
      </c>
      <c r="AE51">
        <v>1</v>
      </c>
      <c r="AF51">
        <f t="shared" si="15"/>
        <v>1</v>
      </c>
      <c r="AG51">
        <f>'[1]EVS boilerplates'!$K47</f>
        <v>1</v>
      </c>
      <c r="AH51">
        <f t="shared" si="6"/>
        <v>1</v>
      </c>
      <c r="AI51">
        <f>'[1]EVS boilerplates'!$L47</f>
        <v>1</v>
      </c>
      <c r="AJ51">
        <v>1</v>
      </c>
      <c r="AK51">
        <f t="shared" si="7"/>
        <v>1</v>
      </c>
      <c r="AL51">
        <v>1</v>
      </c>
      <c r="AM51">
        <f>'[1]EVS boilerplates'!$M47</f>
        <v>1</v>
      </c>
      <c r="AN51">
        <v>1</v>
      </c>
      <c r="AO51">
        <f>'[1]EVS boilerplates'!$N47</f>
        <v>1</v>
      </c>
      <c r="AP51">
        <v>1</v>
      </c>
      <c r="AQ51">
        <v>1</v>
      </c>
      <c r="AR51">
        <v>1</v>
      </c>
      <c r="AS51">
        <f>'[1]EVS boilerplates'!$O47</f>
        <v>1</v>
      </c>
      <c r="AT51">
        <v>1</v>
      </c>
      <c r="AU51">
        <f t="shared" si="16"/>
        <v>35.945000000000029</v>
      </c>
      <c r="AV51">
        <f t="shared" si="17"/>
        <v>10.73</v>
      </c>
      <c r="AW51">
        <f t="shared" si="23"/>
        <v>11.815999999999995</v>
      </c>
      <c r="AX51">
        <f t="shared" si="19"/>
        <v>8.0620000000000012</v>
      </c>
      <c r="AY51">
        <v>1</v>
      </c>
      <c r="AZ51">
        <v>1</v>
      </c>
      <c r="BA51">
        <v>1</v>
      </c>
      <c r="BG51">
        <f t="shared" si="20"/>
        <v>100</v>
      </c>
      <c r="BH51" s="10">
        <f t="shared" si="21"/>
        <v>3.4722222222222222E-5</v>
      </c>
    </row>
    <row r="52" spans="1:60" ht="43.5">
      <c r="A52" t="s">
        <v>1000</v>
      </c>
      <c r="B52" s="1" t="s">
        <v>1230</v>
      </c>
      <c r="C52" s="16" t="s">
        <v>146</v>
      </c>
      <c r="D52">
        <v>1</v>
      </c>
      <c r="E52">
        <v>1</v>
      </c>
      <c r="F52">
        <f t="shared" si="8"/>
        <v>1</v>
      </c>
      <c r="G52">
        <f t="shared" si="9"/>
        <v>20</v>
      </c>
      <c r="H52">
        <f t="shared" si="10"/>
        <v>20</v>
      </c>
      <c r="I52">
        <f t="shared" si="22"/>
        <v>86</v>
      </c>
      <c r="J52">
        <f>'[1]EVS boilerplates'!$C48</f>
        <v>32</v>
      </c>
      <c r="K52">
        <f t="shared" si="12"/>
        <v>1.6</v>
      </c>
      <c r="L52">
        <f t="shared" si="13"/>
        <v>85</v>
      </c>
      <c r="M52">
        <f t="shared" si="14"/>
        <v>4.25</v>
      </c>
      <c r="N52">
        <v>0</v>
      </c>
      <c r="O52">
        <v>1</v>
      </c>
      <c r="P52">
        <v>0</v>
      </c>
      <c r="Q52">
        <v>1</v>
      </c>
      <c r="R52">
        <f>'[1]EVS boilerplates'!$E48</f>
        <v>1</v>
      </c>
      <c r="S52">
        <v>1</v>
      </c>
      <c r="T52">
        <f t="shared" si="3"/>
        <v>1</v>
      </c>
      <c r="U52">
        <f>'[1]EVS boilerplates'!$F48</f>
        <v>1</v>
      </c>
      <c r="V52">
        <v>1</v>
      </c>
      <c r="W52">
        <f t="shared" si="4"/>
        <v>0</v>
      </c>
      <c r="X52">
        <f t="shared" si="5"/>
        <v>1</v>
      </c>
      <c r="Y52">
        <f>'[1]EVS boilerplates'!$D48</f>
        <v>0</v>
      </c>
      <c r="Z52">
        <f>'[1]EVS boilerplates'!$G48</f>
        <v>1</v>
      </c>
      <c r="AA52">
        <f>'[1]EVS boilerplates'!$H48</f>
        <v>1</v>
      </c>
      <c r="AB52">
        <f>'[1]EVS boilerplates'!$I48</f>
        <v>1</v>
      </c>
      <c r="AC52">
        <v>1</v>
      </c>
      <c r="AD52">
        <f>'[1]EVS boilerplates'!$J48</f>
        <v>0</v>
      </c>
      <c r="AE52">
        <v>1</v>
      </c>
      <c r="AF52">
        <f t="shared" si="15"/>
        <v>1</v>
      </c>
      <c r="AG52">
        <f>'[1]EVS boilerplates'!$K48</f>
        <v>0</v>
      </c>
      <c r="AH52">
        <f t="shared" si="6"/>
        <v>1</v>
      </c>
      <c r="AI52">
        <f>'[1]EVS boilerplates'!$L48</f>
        <v>1</v>
      </c>
      <c r="AJ52">
        <v>1</v>
      </c>
      <c r="AK52">
        <f t="shared" si="7"/>
        <v>1</v>
      </c>
      <c r="AL52">
        <v>1</v>
      </c>
      <c r="AM52">
        <f>'[1]EVS boilerplates'!$M48</f>
        <v>0</v>
      </c>
      <c r="AN52">
        <v>1</v>
      </c>
      <c r="AO52">
        <f>'[1]EVS boilerplates'!$N48</f>
        <v>1</v>
      </c>
      <c r="AP52">
        <v>1</v>
      </c>
      <c r="AQ52">
        <v>1</v>
      </c>
      <c r="AR52">
        <v>1</v>
      </c>
      <c r="AS52">
        <f>'[1]EVS boilerplates'!$O48</f>
        <v>1</v>
      </c>
      <c r="AT52">
        <v>1</v>
      </c>
      <c r="AU52">
        <f t="shared" si="16"/>
        <v>51.175000000000026</v>
      </c>
      <c r="AV52">
        <f t="shared" si="17"/>
        <v>11.090000000000003</v>
      </c>
      <c r="AW52">
        <f t="shared" si="23"/>
        <v>7.7099999999999973</v>
      </c>
      <c r="AX52">
        <f t="shared" si="19"/>
        <v>8.5874999999999986</v>
      </c>
      <c r="AY52">
        <v>1</v>
      </c>
      <c r="AZ52">
        <v>1</v>
      </c>
      <c r="BA52">
        <v>1</v>
      </c>
      <c r="BG52">
        <f t="shared" si="20"/>
        <v>50</v>
      </c>
      <c r="BH52" s="10">
        <f t="shared" si="21"/>
        <v>6.9444444444444444E-5</v>
      </c>
    </row>
    <row r="53" spans="1:60" ht="43.5">
      <c r="A53">
        <v>26</v>
      </c>
      <c r="B53" s="1" t="s">
        <v>1125</v>
      </c>
      <c r="C53" s="16" t="s">
        <v>146</v>
      </c>
      <c r="D53">
        <v>1</v>
      </c>
      <c r="E53">
        <v>1</v>
      </c>
      <c r="F53">
        <f t="shared" si="8"/>
        <v>1</v>
      </c>
      <c r="G53">
        <f t="shared" si="9"/>
        <v>15</v>
      </c>
      <c r="H53">
        <f t="shared" si="10"/>
        <v>15</v>
      </c>
      <c r="I53">
        <f t="shared" si="22"/>
        <v>84</v>
      </c>
      <c r="J53">
        <f>'[1]EVS boilerplates'!$C49</f>
        <v>32</v>
      </c>
      <c r="K53">
        <f t="shared" si="12"/>
        <v>2.1333333333333333</v>
      </c>
      <c r="L53">
        <f t="shared" si="13"/>
        <v>83</v>
      </c>
      <c r="M53">
        <f t="shared" si="14"/>
        <v>5.5333333333333332</v>
      </c>
      <c r="N53">
        <v>1</v>
      </c>
      <c r="O53">
        <v>1</v>
      </c>
      <c r="P53">
        <v>1</v>
      </c>
      <c r="Q53">
        <v>1</v>
      </c>
      <c r="R53">
        <f>'[1]EVS boilerplates'!$E49</f>
        <v>1</v>
      </c>
      <c r="S53">
        <v>1</v>
      </c>
      <c r="T53">
        <f t="shared" si="3"/>
        <v>1</v>
      </c>
      <c r="U53">
        <f>'[1]EVS boilerplates'!$F49</f>
        <v>1</v>
      </c>
      <c r="V53">
        <v>1</v>
      </c>
      <c r="W53">
        <f t="shared" si="4"/>
        <v>1</v>
      </c>
      <c r="X53">
        <f t="shared" si="5"/>
        <v>1</v>
      </c>
      <c r="Y53">
        <f>'[1]EVS boilerplates'!$D49</f>
        <v>1</v>
      </c>
      <c r="Z53">
        <f>'[1]EVS boilerplates'!$G49</f>
        <v>1</v>
      </c>
      <c r="AA53">
        <f>'[1]EVS boilerplates'!$H49</f>
        <v>1</v>
      </c>
      <c r="AB53">
        <f>'[1]EVS boilerplates'!$I49</f>
        <v>1</v>
      </c>
      <c r="AC53">
        <v>1</v>
      </c>
      <c r="AD53">
        <f>'[1]EVS boilerplates'!$J49</f>
        <v>1</v>
      </c>
      <c r="AE53">
        <v>1</v>
      </c>
      <c r="AF53">
        <f t="shared" si="15"/>
        <v>1</v>
      </c>
      <c r="AG53">
        <f>'[1]EVS boilerplates'!$K49</f>
        <v>1</v>
      </c>
      <c r="AH53">
        <f t="shared" si="6"/>
        <v>1</v>
      </c>
      <c r="AI53">
        <f>'[1]EVS boilerplates'!$L49</f>
        <v>1</v>
      </c>
      <c r="AJ53">
        <v>1</v>
      </c>
      <c r="AK53">
        <f t="shared" si="7"/>
        <v>1</v>
      </c>
      <c r="AL53">
        <v>1</v>
      </c>
      <c r="AM53">
        <f>'[1]EVS boilerplates'!$M49</f>
        <v>1</v>
      </c>
      <c r="AN53">
        <v>1</v>
      </c>
      <c r="AO53">
        <f>'[1]EVS boilerplates'!$N49</f>
        <v>1</v>
      </c>
      <c r="AP53">
        <v>1</v>
      </c>
      <c r="AQ53">
        <v>1</v>
      </c>
      <c r="AR53">
        <v>1</v>
      </c>
      <c r="AS53">
        <f>'[1]EVS boilerplates'!$O49</f>
        <v>1</v>
      </c>
      <c r="AT53">
        <v>1</v>
      </c>
      <c r="AU53">
        <f t="shared" si="16"/>
        <v>11.13000000000002</v>
      </c>
      <c r="AV53">
        <f t="shared" si="17"/>
        <v>15.433333333333337</v>
      </c>
      <c r="AW53">
        <f t="shared" si="23"/>
        <v>14.762666666666668</v>
      </c>
      <c r="AX53">
        <f t="shared" si="19"/>
        <v>12.131999999999998</v>
      </c>
      <c r="AY53">
        <v>1</v>
      </c>
      <c r="AZ53">
        <v>1</v>
      </c>
      <c r="BA53">
        <v>1</v>
      </c>
      <c r="BG53">
        <f t="shared" si="20"/>
        <v>66.666666666666671</v>
      </c>
      <c r="BH53" s="10">
        <f t="shared" si="21"/>
        <v>5.208333333333333E-5</v>
      </c>
    </row>
    <row r="54" spans="1:60" ht="58">
      <c r="A54">
        <v>27</v>
      </c>
      <c r="B54" s="1" t="s">
        <v>1335</v>
      </c>
      <c r="C54" s="16" t="s">
        <v>166</v>
      </c>
      <c r="D54">
        <v>1</v>
      </c>
      <c r="E54">
        <v>1</v>
      </c>
      <c r="F54">
        <f t="shared" si="8"/>
        <v>1</v>
      </c>
      <c r="G54">
        <f t="shared" si="9"/>
        <v>25</v>
      </c>
      <c r="H54">
        <f t="shared" si="10"/>
        <v>25</v>
      </c>
      <c r="I54">
        <f t="shared" si="22"/>
        <v>117</v>
      </c>
      <c r="J54">
        <f>'[1]EVS boilerplates'!$C50</f>
        <v>44</v>
      </c>
      <c r="K54">
        <f t="shared" si="12"/>
        <v>1.76</v>
      </c>
      <c r="L54">
        <f t="shared" si="13"/>
        <v>115</v>
      </c>
      <c r="M54">
        <f t="shared" si="14"/>
        <v>4.5999999999999996</v>
      </c>
      <c r="N54">
        <v>1</v>
      </c>
      <c r="O54">
        <v>1</v>
      </c>
      <c r="P54">
        <v>1</v>
      </c>
      <c r="Q54">
        <v>1</v>
      </c>
      <c r="R54">
        <f>'[1]EVS boilerplates'!$E50</f>
        <v>1</v>
      </c>
      <c r="S54">
        <v>1</v>
      </c>
      <c r="T54">
        <f t="shared" si="3"/>
        <v>1</v>
      </c>
      <c r="U54">
        <f>'[1]EVS boilerplates'!$F50</f>
        <v>1</v>
      </c>
      <c r="V54">
        <v>1</v>
      </c>
      <c r="W54">
        <f t="shared" si="4"/>
        <v>1</v>
      </c>
      <c r="X54">
        <f t="shared" si="5"/>
        <v>1</v>
      </c>
      <c r="Y54">
        <f>'[1]EVS boilerplates'!$D50</f>
        <v>0</v>
      </c>
      <c r="Z54">
        <f>'[1]EVS boilerplates'!$G50</f>
        <v>1</v>
      </c>
      <c r="AA54">
        <f>'[1]EVS boilerplates'!$H50</f>
        <v>1</v>
      </c>
      <c r="AB54">
        <f>'[1]EVS boilerplates'!$I50</f>
        <v>1</v>
      </c>
      <c r="AC54">
        <v>1</v>
      </c>
      <c r="AD54">
        <f>'[1]EVS boilerplates'!$J50</f>
        <v>1</v>
      </c>
      <c r="AE54">
        <v>1</v>
      </c>
      <c r="AF54">
        <f t="shared" si="15"/>
        <v>2</v>
      </c>
      <c r="AG54">
        <f>'[1]EVS boilerplates'!$K50</f>
        <v>1</v>
      </c>
      <c r="AH54">
        <f t="shared" si="6"/>
        <v>1</v>
      </c>
      <c r="AI54">
        <f>'[1]EVS boilerplates'!$L50</f>
        <v>1</v>
      </c>
      <c r="AJ54">
        <v>1</v>
      </c>
      <c r="AK54">
        <f t="shared" si="7"/>
        <v>1</v>
      </c>
      <c r="AL54">
        <v>1</v>
      </c>
      <c r="AM54">
        <f>'[1]EVS boilerplates'!$M50</f>
        <v>1</v>
      </c>
      <c r="AN54">
        <v>1</v>
      </c>
      <c r="AO54">
        <f>'[1]EVS boilerplates'!$N50</f>
        <v>1</v>
      </c>
      <c r="AP54">
        <v>1</v>
      </c>
      <c r="AQ54">
        <v>1</v>
      </c>
      <c r="AR54">
        <v>1</v>
      </c>
      <c r="AS54">
        <f>'[1]EVS boilerplates'!$O50</f>
        <v>1</v>
      </c>
      <c r="AT54">
        <v>1</v>
      </c>
      <c r="AU54">
        <f t="shared" si="16"/>
        <v>32.564000000000021</v>
      </c>
      <c r="AV54">
        <f t="shared" si="17"/>
        <v>14.928000000000001</v>
      </c>
      <c r="AW54">
        <f t="shared" si="23"/>
        <v>10.063999999999993</v>
      </c>
      <c r="AX54">
        <f t="shared" si="19"/>
        <v>12.735999999999997</v>
      </c>
      <c r="AY54">
        <v>1</v>
      </c>
      <c r="AZ54">
        <v>1</v>
      </c>
      <c r="BA54">
        <v>1</v>
      </c>
      <c r="BG54">
        <f t="shared" si="20"/>
        <v>80</v>
      </c>
      <c r="BH54" s="10">
        <f t="shared" si="21"/>
        <v>8.6805555555555545E-5</v>
      </c>
    </row>
    <row r="55" spans="1:60" ht="43.5">
      <c r="A55" t="s">
        <v>409</v>
      </c>
      <c r="B55" s="1" t="s">
        <v>1233</v>
      </c>
      <c r="C55" s="2" t="s">
        <v>166</v>
      </c>
      <c r="D55">
        <v>1</v>
      </c>
      <c r="E55">
        <v>1</v>
      </c>
      <c r="F55">
        <f t="shared" si="8"/>
        <v>1</v>
      </c>
      <c r="G55">
        <f t="shared" si="9"/>
        <v>22</v>
      </c>
      <c r="H55">
        <f t="shared" si="10"/>
        <v>22</v>
      </c>
      <c r="I55">
        <f t="shared" si="22"/>
        <v>87</v>
      </c>
      <c r="J55">
        <f>'[1]EVS boilerplates'!$C51</f>
        <v>31</v>
      </c>
      <c r="K55">
        <f t="shared" si="12"/>
        <v>1.4090909090909092</v>
      </c>
      <c r="L55">
        <f t="shared" si="13"/>
        <v>85</v>
      </c>
      <c r="M55">
        <f t="shared" si="14"/>
        <v>3.8636363636363638</v>
      </c>
      <c r="N55">
        <v>1</v>
      </c>
      <c r="O55">
        <v>1</v>
      </c>
      <c r="P55">
        <v>1</v>
      </c>
      <c r="Q55">
        <v>1</v>
      </c>
      <c r="R55">
        <f>'[1]EVS boilerplates'!$E51</f>
        <v>1</v>
      </c>
      <c r="S55">
        <v>1</v>
      </c>
      <c r="T55">
        <f t="shared" si="3"/>
        <v>1</v>
      </c>
      <c r="U55">
        <f>'[1]EVS boilerplates'!$F51</f>
        <v>1</v>
      </c>
      <c r="V55">
        <v>1</v>
      </c>
      <c r="W55">
        <f t="shared" si="4"/>
        <v>1</v>
      </c>
      <c r="X55">
        <f t="shared" si="5"/>
        <v>1</v>
      </c>
      <c r="Y55">
        <f>'[1]EVS boilerplates'!$D51</f>
        <v>1</v>
      </c>
      <c r="Z55">
        <f>'[1]EVS boilerplates'!$G51</f>
        <v>1</v>
      </c>
      <c r="AA55">
        <f>'[1]EVS boilerplates'!$H51</f>
        <v>1</v>
      </c>
      <c r="AB55">
        <f>'[1]EVS boilerplates'!$I51</f>
        <v>1</v>
      </c>
      <c r="AC55">
        <v>1</v>
      </c>
      <c r="AD55">
        <f>'[1]EVS boilerplates'!$J51</f>
        <v>0</v>
      </c>
      <c r="AE55">
        <v>1</v>
      </c>
      <c r="AF55">
        <f t="shared" si="15"/>
        <v>2</v>
      </c>
      <c r="AG55">
        <f>'[1]EVS boilerplates'!$K51</f>
        <v>0</v>
      </c>
      <c r="AH55">
        <f t="shared" si="6"/>
        <v>1</v>
      </c>
      <c r="AI55">
        <f>'[1]EVS boilerplates'!$L51</f>
        <v>1</v>
      </c>
      <c r="AJ55">
        <v>1</v>
      </c>
      <c r="AK55">
        <f t="shared" si="7"/>
        <v>1</v>
      </c>
      <c r="AL55">
        <v>1</v>
      </c>
      <c r="AM55">
        <f>'[1]EVS boilerplates'!$M51</f>
        <v>1</v>
      </c>
      <c r="AN55">
        <v>1</v>
      </c>
      <c r="AO55">
        <f>'[1]EVS boilerplates'!$N51</f>
        <v>1</v>
      </c>
      <c r="AP55">
        <v>1</v>
      </c>
      <c r="AQ55">
        <v>1</v>
      </c>
      <c r="AR55">
        <v>1</v>
      </c>
      <c r="AS55">
        <f>'[1]EVS boilerplates'!$O51</f>
        <v>1</v>
      </c>
      <c r="AT55">
        <v>1</v>
      </c>
      <c r="AU55">
        <f t="shared" si="16"/>
        <v>65.295909090909106</v>
      </c>
      <c r="AV55">
        <f t="shared" si="17"/>
        <v>9.6172727272727307</v>
      </c>
      <c r="AW55">
        <f t="shared" si="23"/>
        <v>5.5727272727272741</v>
      </c>
      <c r="AX55">
        <f t="shared" si="19"/>
        <v>7.7677272727272744</v>
      </c>
      <c r="AY55">
        <v>1</v>
      </c>
      <c r="AZ55">
        <v>1</v>
      </c>
      <c r="BA55">
        <v>1</v>
      </c>
      <c r="BG55">
        <f t="shared" si="20"/>
        <v>90.909090909090907</v>
      </c>
      <c r="BH55" s="10">
        <f t="shared" si="21"/>
        <v>7.6388888888888887E-5</v>
      </c>
    </row>
    <row r="56" spans="1:60" ht="43.5">
      <c r="A56">
        <v>28</v>
      </c>
      <c r="B56" s="1" t="s">
        <v>1336</v>
      </c>
      <c r="C56" s="16" t="s">
        <v>166</v>
      </c>
      <c r="D56">
        <v>1</v>
      </c>
      <c r="E56">
        <v>1</v>
      </c>
      <c r="F56">
        <f t="shared" si="8"/>
        <v>1</v>
      </c>
      <c r="G56">
        <f t="shared" si="9"/>
        <v>18</v>
      </c>
      <c r="H56">
        <f t="shared" si="10"/>
        <v>18</v>
      </c>
      <c r="I56">
        <f t="shared" si="22"/>
        <v>81</v>
      </c>
      <c r="J56">
        <f>'[1]EVS boilerplates'!$C52</f>
        <v>30</v>
      </c>
      <c r="K56">
        <f t="shared" si="12"/>
        <v>1.6666666666666667</v>
      </c>
      <c r="L56">
        <f t="shared" si="13"/>
        <v>79</v>
      </c>
      <c r="M56">
        <f t="shared" si="14"/>
        <v>4.3888888888888893</v>
      </c>
      <c r="N56">
        <v>1</v>
      </c>
      <c r="O56">
        <v>1</v>
      </c>
      <c r="P56">
        <v>0</v>
      </c>
      <c r="Q56">
        <v>1</v>
      </c>
      <c r="R56">
        <f>'[1]EVS boilerplates'!$E52</f>
        <v>0</v>
      </c>
      <c r="S56">
        <v>1</v>
      </c>
      <c r="T56">
        <f t="shared" si="3"/>
        <v>0</v>
      </c>
      <c r="U56">
        <f>'[1]EVS boilerplates'!$F52</f>
        <v>1</v>
      </c>
      <c r="V56">
        <v>1</v>
      </c>
      <c r="W56">
        <f t="shared" si="4"/>
        <v>0</v>
      </c>
      <c r="X56">
        <f t="shared" si="5"/>
        <v>1</v>
      </c>
      <c r="Y56">
        <f>'[1]EVS boilerplates'!$D52</f>
        <v>0</v>
      </c>
      <c r="Z56">
        <f>'[1]EVS boilerplates'!$G52</f>
        <v>1</v>
      </c>
      <c r="AA56">
        <f>'[1]EVS boilerplates'!$H52</f>
        <v>1</v>
      </c>
      <c r="AB56">
        <f>'[1]EVS boilerplates'!$I52</f>
        <v>1</v>
      </c>
      <c r="AC56">
        <v>1</v>
      </c>
      <c r="AD56">
        <f>'[1]EVS boilerplates'!$J52</f>
        <v>1</v>
      </c>
      <c r="AE56">
        <v>1</v>
      </c>
      <c r="AF56">
        <f t="shared" si="15"/>
        <v>2</v>
      </c>
      <c r="AG56">
        <f>'[1]EVS boilerplates'!$K52</f>
        <v>1</v>
      </c>
      <c r="AH56">
        <f t="shared" si="6"/>
        <v>1</v>
      </c>
      <c r="AI56">
        <f>'[1]EVS boilerplates'!$L52</f>
        <v>1</v>
      </c>
      <c r="AJ56">
        <v>1</v>
      </c>
      <c r="AK56">
        <f t="shared" si="7"/>
        <v>1</v>
      </c>
      <c r="AL56">
        <v>1</v>
      </c>
      <c r="AM56">
        <f>'[1]EVS boilerplates'!$M52</f>
        <v>1</v>
      </c>
      <c r="AN56">
        <v>1</v>
      </c>
      <c r="AO56">
        <f>'[1]EVS boilerplates'!$N52</f>
        <v>1</v>
      </c>
      <c r="AP56">
        <v>1</v>
      </c>
      <c r="AQ56">
        <v>1</v>
      </c>
      <c r="AR56">
        <v>1</v>
      </c>
      <c r="AS56">
        <f>'[1]EVS boilerplates'!$O52</f>
        <v>1</v>
      </c>
      <c r="AT56">
        <v>1</v>
      </c>
      <c r="AU56">
        <f t="shared" si="16"/>
        <v>47.565000000000012</v>
      </c>
      <c r="AV56">
        <f t="shared" si="17"/>
        <v>11.096666666666668</v>
      </c>
      <c r="AW56">
        <f t="shared" si="23"/>
        <v>8.3622222222222184</v>
      </c>
      <c r="AX56">
        <f t="shared" si="19"/>
        <v>8.2416666666666671</v>
      </c>
      <c r="AY56">
        <v>1</v>
      </c>
      <c r="AZ56">
        <v>1</v>
      </c>
      <c r="BA56">
        <v>1</v>
      </c>
      <c r="BG56">
        <f t="shared" si="20"/>
        <v>111.1111111111111</v>
      </c>
      <c r="BH56" s="10">
        <f t="shared" si="21"/>
        <v>6.2500000000000001E-5</v>
      </c>
    </row>
    <row r="57" spans="1:60" ht="58">
      <c r="A57" t="s">
        <v>373</v>
      </c>
      <c r="B57" s="1" t="s">
        <v>1235</v>
      </c>
      <c r="C57" s="16" t="s">
        <v>146</v>
      </c>
      <c r="D57">
        <v>1</v>
      </c>
      <c r="E57">
        <v>1</v>
      </c>
      <c r="F57">
        <f t="shared" si="8"/>
        <v>1</v>
      </c>
      <c r="G57">
        <f t="shared" si="9"/>
        <v>20</v>
      </c>
      <c r="H57">
        <f t="shared" si="10"/>
        <v>20</v>
      </c>
      <c r="I57">
        <f t="shared" si="22"/>
        <v>109</v>
      </c>
      <c r="J57">
        <f>'[1]EVS boilerplates'!$C53</f>
        <v>35</v>
      </c>
      <c r="K57">
        <f t="shared" si="12"/>
        <v>1.75</v>
      </c>
      <c r="L57">
        <f t="shared" si="13"/>
        <v>105</v>
      </c>
      <c r="M57">
        <f t="shared" si="14"/>
        <v>5.25</v>
      </c>
      <c r="N57">
        <v>0</v>
      </c>
      <c r="O57">
        <v>0</v>
      </c>
      <c r="P57">
        <v>0</v>
      </c>
      <c r="Q57">
        <v>1</v>
      </c>
      <c r="R57">
        <f>'[1]EVS boilerplates'!$E53</f>
        <v>1</v>
      </c>
      <c r="S57">
        <v>1</v>
      </c>
      <c r="T57">
        <f t="shared" si="3"/>
        <v>1</v>
      </c>
      <c r="U57">
        <f>'[1]EVS boilerplates'!$F53</f>
        <v>1</v>
      </c>
      <c r="V57">
        <v>1</v>
      </c>
      <c r="W57">
        <f t="shared" si="4"/>
        <v>0</v>
      </c>
      <c r="X57">
        <f t="shared" si="5"/>
        <v>1</v>
      </c>
      <c r="Y57">
        <f>'[1]EVS boilerplates'!$D53</f>
        <v>1</v>
      </c>
      <c r="Z57">
        <f>'[1]EVS boilerplates'!$G53</f>
        <v>1</v>
      </c>
      <c r="AA57">
        <f>'[1]EVS boilerplates'!$H53</f>
        <v>1</v>
      </c>
      <c r="AB57">
        <f>'[1]EVS boilerplates'!$I53</f>
        <v>1</v>
      </c>
      <c r="AC57">
        <v>1</v>
      </c>
      <c r="AD57">
        <f>'[1]EVS boilerplates'!$J53</f>
        <v>1</v>
      </c>
      <c r="AE57">
        <v>1</v>
      </c>
      <c r="AF57">
        <f t="shared" si="15"/>
        <v>4</v>
      </c>
      <c r="AG57">
        <f>'[1]EVS boilerplates'!$K53</f>
        <v>0</v>
      </c>
      <c r="AH57">
        <f t="shared" si="6"/>
        <v>0</v>
      </c>
      <c r="AI57">
        <f>'[1]EVS boilerplates'!$L53</f>
        <v>1</v>
      </c>
      <c r="AJ57">
        <v>1</v>
      </c>
      <c r="AK57">
        <f t="shared" si="7"/>
        <v>1</v>
      </c>
      <c r="AL57">
        <v>1</v>
      </c>
      <c r="AM57">
        <f>'[1]EVS boilerplates'!$M53</f>
        <v>0</v>
      </c>
      <c r="AN57">
        <v>1</v>
      </c>
      <c r="AO57">
        <f>'[1]EVS boilerplates'!$N53</f>
        <v>1</v>
      </c>
      <c r="AP57">
        <v>1</v>
      </c>
      <c r="AQ57">
        <v>1</v>
      </c>
      <c r="AR57">
        <v>1</v>
      </c>
      <c r="AS57">
        <f>'[1]EVS boilerplates'!$O53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58">
      <c r="A58" t="s">
        <v>375</v>
      </c>
      <c r="B58" s="1" t="s">
        <v>1130</v>
      </c>
      <c r="C58" s="16" t="s">
        <v>146</v>
      </c>
      <c r="D58">
        <v>1</v>
      </c>
      <c r="E58">
        <v>1</v>
      </c>
      <c r="F58">
        <f t="shared" si="8"/>
        <v>1</v>
      </c>
      <c r="G58">
        <f t="shared" si="9"/>
        <v>22</v>
      </c>
      <c r="H58">
        <f t="shared" si="10"/>
        <v>22</v>
      </c>
      <c r="I58">
        <f t="shared" si="22"/>
        <v>127</v>
      </c>
      <c r="J58">
        <f>'[1]EVS boilerplates'!$C54</f>
        <v>42</v>
      </c>
      <c r="K58">
        <f t="shared" si="12"/>
        <v>1.9090909090909092</v>
      </c>
      <c r="L58">
        <f t="shared" si="13"/>
        <v>122</v>
      </c>
      <c r="M58">
        <f t="shared" si="14"/>
        <v>5.5454545454545459</v>
      </c>
      <c r="N58">
        <v>0</v>
      </c>
      <c r="O58">
        <v>1</v>
      </c>
      <c r="P58">
        <v>1</v>
      </c>
      <c r="Q58">
        <v>1</v>
      </c>
      <c r="R58">
        <f>'[1]EVS boilerplates'!$E54</f>
        <v>0</v>
      </c>
      <c r="S58">
        <v>1</v>
      </c>
      <c r="T58">
        <f t="shared" si="3"/>
        <v>0</v>
      </c>
      <c r="U58">
        <f>'[1]EVS boilerplates'!$F54</f>
        <v>1</v>
      </c>
      <c r="V58">
        <v>1</v>
      </c>
      <c r="W58">
        <f t="shared" si="4"/>
        <v>0</v>
      </c>
      <c r="X58">
        <f t="shared" si="5"/>
        <v>1</v>
      </c>
      <c r="Y58">
        <f>'[1]EVS boilerplates'!$D54</f>
        <v>0</v>
      </c>
      <c r="Z58">
        <f>'[1]EVS boilerplates'!$G54</f>
        <v>1</v>
      </c>
      <c r="AA58">
        <f>'[1]EVS boilerplates'!$H54</f>
        <v>1</v>
      </c>
      <c r="AB58">
        <f>'[1]EVS boilerplates'!$I54</f>
        <v>1</v>
      </c>
      <c r="AC58">
        <v>1</v>
      </c>
      <c r="AD58">
        <f>'[1]EVS boilerplates'!$J54</f>
        <v>1</v>
      </c>
      <c r="AE58">
        <v>1</v>
      </c>
      <c r="AF58">
        <f t="shared" si="15"/>
        <v>5</v>
      </c>
      <c r="AG58">
        <f>'[1]EVS boilerplates'!$K54</f>
        <v>1</v>
      </c>
      <c r="AH58">
        <f t="shared" si="6"/>
        <v>1</v>
      </c>
      <c r="AI58">
        <f>'[1]EVS boilerplates'!$L54</f>
        <v>0</v>
      </c>
      <c r="AJ58">
        <v>1</v>
      </c>
      <c r="AK58">
        <f t="shared" si="7"/>
        <v>1</v>
      </c>
      <c r="AL58">
        <v>1</v>
      </c>
      <c r="AM58">
        <f>'[1]EVS boilerplates'!$M54</f>
        <v>1</v>
      </c>
      <c r="AN58">
        <v>1</v>
      </c>
      <c r="AO58">
        <f>'[1]EVS boilerplates'!$N54</f>
        <v>1</v>
      </c>
      <c r="AP58">
        <v>1</v>
      </c>
      <c r="AQ58">
        <v>1</v>
      </c>
      <c r="AR58">
        <v>1</v>
      </c>
      <c r="AS58">
        <f>'[1]EVS boilerplates'!$O54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2.5">
      <c r="A59" t="s">
        <v>1131</v>
      </c>
      <c r="B59" s="1" t="s">
        <v>1132</v>
      </c>
      <c r="C59" s="16" t="s">
        <v>146</v>
      </c>
      <c r="D59">
        <v>1</v>
      </c>
      <c r="E59">
        <v>1</v>
      </c>
      <c r="F59">
        <f t="shared" si="8"/>
        <v>1</v>
      </c>
      <c r="G59">
        <f t="shared" si="9"/>
        <v>25</v>
      </c>
      <c r="H59">
        <f t="shared" si="10"/>
        <v>25</v>
      </c>
      <c r="I59">
        <f t="shared" si="22"/>
        <v>139</v>
      </c>
      <c r="J59">
        <f>'[1]EVS boilerplates'!$C55</f>
        <v>51</v>
      </c>
      <c r="K59">
        <f t="shared" si="12"/>
        <v>2.04</v>
      </c>
      <c r="L59">
        <f t="shared" si="13"/>
        <v>137</v>
      </c>
      <c r="M59">
        <f t="shared" si="14"/>
        <v>5.48</v>
      </c>
      <c r="N59">
        <v>0</v>
      </c>
      <c r="O59">
        <v>1</v>
      </c>
      <c r="P59">
        <v>1</v>
      </c>
      <c r="Q59">
        <v>1</v>
      </c>
      <c r="R59">
        <f>'[1]EVS boilerplates'!$E55</f>
        <v>0</v>
      </c>
      <c r="S59">
        <v>1</v>
      </c>
      <c r="T59">
        <f t="shared" si="3"/>
        <v>0</v>
      </c>
      <c r="U59">
        <f>'[1]EVS boilerplates'!$F55</f>
        <v>1</v>
      </c>
      <c r="V59">
        <v>1</v>
      </c>
      <c r="W59">
        <f t="shared" si="4"/>
        <v>0</v>
      </c>
      <c r="X59">
        <f t="shared" si="5"/>
        <v>1</v>
      </c>
      <c r="Y59">
        <f>'[1]EVS boilerplates'!$D55</f>
        <v>0</v>
      </c>
      <c r="Z59">
        <f>'[1]EVS boilerplates'!$G55</f>
        <v>1</v>
      </c>
      <c r="AA59">
        <f>'[1]EVS boilerplates'!$H55</f>
        <v>1</v>
      </c>
      <c r="AB59">
        <f>'[1]EVS boilerplates'!$I55</f>
        <v>1</v>
      </c>
      <c r="AC59">
        <v>1</v>
      </c>
      <c r="AD59">
        <f>'[1]EVS boilerplates'!$J55</f>
        <v>1</v>
      </c>
      <c r="AE59">
        <v>1</v>
      </c>
      <c r="AF59">
        <f t="shared" si="15"/>
        <v>2</v>
      </c>
      <c r="AG59">
        <f>'[1]EVS boilerplates'!$K55</f>
        <v>1</v>
      </c>
      <c r="AH59">
        <f t="shared" si="6"/>
        <v>1</v>
      </c>
      <c r="AI59">
        <f>'[1]EVS boilerplates'!$L55</f>
        <v>1</v>
      </c>
      <c r="AJ59">
        <v>0</v>
      </c>
      <c r="AK59">
        <f t="shared" si="7"/>
        <v>1</v>
      </c>
      <c r="AL59">
        <v>1</v>
      </c>
      <c r="AM59">
        <f>'[1]EVS boilerplates'!$M55</f>
        <v>0</v>
      </c>
      <c r="AN59">
        <v>1</v>
      </c>
      <c r="AO59">
        <f>'[1]EVS boilerplates'!$N55</f>
        <v>1</v>
      </c>
      <c r="AP59">
        <v>1</v>
      </c>
      <c r="AQ59">
        <v>1</v>
      </c>
      <c r="AR59">
        <v>1</v>
      </c>
      <c r="AS59">
        <f>'[1]EVS boilerplates'!$O55</f>
        <v>1</v>
      </c>
      <c r="AT59">
        <v>1</v>
      </c>
      <c r="AU59">
        <f t="shared" si="16"/>
        <v>8.8760000000000083</v>
      </c>
      <c r="AV59">
        <f t="shared" si="17"/>
        <v>18.232000000000003</v>
      </c>
      <c r="AW59">
        <f t="shared" si="23"/>
        <v>15.238399999999999</v>
      </c>
      <c r="AX59">
        <f t="shared" si="19"/>
        <v>16.880800000000001</v>
      </c>
      <c r="AY59">
        <v>1</v>
      </c>
      <c r="AZ59">
        <v>1</v>
      </c>
      <c r="BA59">
        <v>1</v>
      </c>
      <c r="BG59">
        <f t="shared" si="20"/>
        <v>80</v>
      </c>
      <c r="BH59" s="10">
        <f t="shared" si="21"/>
        <v>8.6805555555555545E-5</v>
      </c>
    </row>
    <row r="60" spans="1:60" ht="72.5">
      <c r="A60">
        <v>29</v>
      </c>
      <c r="B60" s="1" t="s">
        <v>1310</v>
      </c>
      <c r="C60" s="16" t="s">
        <v>146</v>
      </c>
      <c r="D60">
        <v>1</v>
      </c>
      <c r="E60">
        <v>1</v>
      </c>
      <c r="F60">
        <f t="shared" si="8"/>
        <v>1</v>
      </c>
      <c r="G60">
        <f t="shared" si="9"/>
        <v>26</v>
      </c>
      <c r="H60">
        <f t="shared" si="10"/>
        <v>26</v>
      </c>
      <c r="I60">
        <f t="shared" si="22"/>
        <v>154</v>
      </c>
      <c r="J60">
        <f>'[1]EVS boilerplates'!$C56</f>
        <v>50</v>
      </c>
      <c r="K60">
        <f t="shared" si="12"/>
        <v>1.9230769230769231</v>
      </c>
      <c r="L60">
        <f t="shared" si="13"/>
        <v>148</v>
      </c>
      <c r="M60">
        <f t="shared" si="14"/>
        <v>5.6923076923076925</v>
      </c>
      <c r="N60">
        <v>1</v>
      </c>
      <c r="O60">
        <v>1</v>
      </c>
      <c r="P60">
        <v>1</v>
      </c>
      <c r="Q60">
        <v>1</v>
      </c>
      <c r="R60">
        <f>'[1]EVS boilerplates'!$E56</f>
        <v>1</v>
      </c>
      <c r="S60">
        <v>1</v>
      </c>
      <c r="T60">
        <f t="shared" si="3"/>
        <v>1</v>
      </c>
      <c r="U60">
        <f>'[1]EVS boilerplates'!$F56</f>
        <v>1</v>
      </c>
      <c r="V60">
        <v>1</v>
      </c>
      <c r="W60">
        <f t="shared" si="4"/>
        <v>1</v>
      </c>
      <c r="X60">
        <f t="shared" si="5"/>
        <v>1</v>
      </c>
      <c r="Y60">
        <f>'[1]EVS boilerplates'!$D56</f>
        <v>1</v>
      </c>
      <c r="Z60">
        <f>'[1]EVS boilerplates'!$G56</f>
        <v>1</v>
      </c>
      <c r="AA60">
        <f>'[1]EVS boilerplates'!$H56</f>
        <v>1</v>
      </c>
      <c r="AB60">
        <f>'[1]EVS boilerplates'!$I56</f>
        <v>1</v>
      </c>
      <c r="AC60">
        <v>1</v>
      </c>
      <c r="AD60">
        <f>'[1]EVS boilerplates'!$J56</f>
        <v>1</v>
      </c>
      <c r="AE60">
        <v>1</v>
      </c>
      <c r="AF60">
        <f t="shared" si="15"/>
        <v>6</v>
      </c>
      <c r="AG60">
        <f>'[1]EVS boilerplates'!$K56</f>
        <v>1</v>
      </c>
      <c r="AH60">
        <f t="shared" si="6"/>
        <v>1</v>
      </c>
      <c r="AI60">
        <f>'[1]EVS boilerplates'!$L56</f>
        <v>0</v>
      </c>
      <c r="AJ60">
        <v>1</v>
      </c>
      <c r="AK60">
        <f t="shared" si="7"/>
        <v>0</v>
      </c>
      <c r="AL60">
        <v>1</v>
      </c>
      <c r="AM60">
        <f>'[1]EVS boilerplates'!$M56</f>
        <v>1</v>
      </c>
      <c r="AN60">
        <v>1</v>
      </c>
      <c r="AO60">
        <f>'[1]EVS boilerplates'!$N56</f>
        <v>1</v>
      </c>
      <c r="AP60">
        <v>1</v>
      </c>
      <c r="AQ60">
        <v>1</v>
      </c>
      <c r="AR60">
        <v>0</v>
      </c>
      <c r="AS60">
        <f>'[1]EVS boilerplates'!$O56</f>
        <v>1</v>
      </c>
      <c r="AT60">
        <v>1</v>
      </c>
      <c r="AU60">
        <f t="shared" si="16"/>
        <v>17.752692307692332</v>
      </c>
      <c r="AV60">
        <f t="shared" si="17"/>
        <v>17.242307692307694</v>
      </c>
      <c r="AW60">
        <f t="shared" si="23"/>
        <v>16.532307692307686</v>
      </c>
      <c r="AX60">
        <f t="shared" si="19"/>
        <v>18.380769230769232</v>
      </c>
      <c r="AY60">
        <v>1</v>
      </c>
      <c r="AZ60">
        <v>1</v>
      </c>
      <c r="BA60">
        <v>1</v>
      </c>
      <c r="BG60">
        <f t="shared" si="20"/>
        <v>230.76923076923077</v>
      </c>
      <c r="BH60" s="10">
        <f t="shared" si="21"/>
        <v>9.0277777777777787E-5</v>
      </c>
    </row>
    <row r="61" spans="1:60" ht="43.5">
      <c r="A61">
        <v>30</v>
      </c>
      <c r="B61" s="1" t="s">
        <v>1134</v>
      </c>
      <c r="C61" s="16" t="s">
        <v>146</v>
      </c>
      <c r="D61">
        <v>1</v>
      </c>
      <c r="E61">
        <v>1</v>
      </c>
      <c r="F61">
        <f t="shared" si="8"/>
        <v>1</v>
      </c>
      <c r="G61">
        <f t="shared" si="9"/>
        <v>18</v>
      </c>
      <c r="H61">
        <f t="shared" si="10"/>
        <v>18</v>
      </c>
      <c r="I61">
        <f t="shared" si="22"/>
        <v>95</v>
      </c>
      <c r="J61">
        <f>'[1]EVS boilerplates'!$C57</f>
        <v>34</v>
      </c>
      <c r="K61">
        <f t="shared" si="12"/>
        <v>1.8888888888888888</v>
      </c>
      <c r="L61">
        <f t="shared" si="13"/>
        <v>94</v>
      </c>
      <c r="M61">
        <f t="shared" si="14"/>
        <v>5.2222222222222223</v>
      </c>
      <c r="N61">
        <v>0</v>
      </c>
      <c r="O61">
        <v>1</v>
      </c>
      <c r="P61">
        <v>1</v>
      </c>
      <c r="Q61">
        <v>1</v>
      </c>
      <c r="R61">
        <f>'[1]EVS boilerplates'!$E57</f>
        <v>1</v>
      </c>
      <c r="S61">
        <v>1</v>
      </c>
      <c r="T61">
        <f t="shared" si="3"/>
        <v>1</v>
      </c>
      <c r="U61">
        <f>'[1]EVS boilerplates'!$F57</f>
        <v>1</v>
      </c>
      <c r="V61">
        <v>1</v>
      </c>
      <c r="W61">
        <f t="shared" si="4"/>
        <v>1</v>
      </c>
      <c r="X61">
        <f t="shared" si="5"/>
        <v>1</v>
      </c>
      <c r="Y61">
        <f>'[1]EVS boilerplates'!$D57</f>
        <v>1</v>
      </c>
      <c r="Z61">
        <f>'[1]EVS boilerplates'!$G57</f>
        <v>1</v>
      </c>
      <c r="AA61">
        <f>'[1]EVS boilerplates'!$H57</f>
        <v>1</v>
      </c>
      <c r="AB61">
        <f>'[1]EVS boilerplates'!$I57</f>
        <v>1</v>
      </c>
      <c r="AC61">
        <v>1</v>
      </c>
      <c r="AD61">
        <f>'[1]EVS boilerplates'!$J57</f>
        <v>1</v>
      </c>
      <c r="AE61">
        <v>1</v>
      </c>
      <c r="AF61">
        <f t="shared" si="15"/>
        <v>1</v>
      </c>
      <c r="AG61">
        <f>'[1]EVS boilerplates'!$K57</f>
        <v>1</v>
      </c>
      <c r="AH61">
        <f t="shared" si="6"/>
        <v>1</v>
      </c>
      <c r="AI61">
        <f>'[1]EVS boilerplates'!$L57</f>
        <v>1</v>
      </c>
      <c r="AJ61">
        <v>1</v>
      </c>
      <c r="AK61">
        <f t="shared" si="7"/>
        <v>1</v>
      </c>
      <c r="AL61">
        <v>1</v>
      </c>
      <c r="AM61">
        <f>'[1]EVS boilerplates'!$M57</f>
        <v>1</v>
      </c>
      <c r="AN61">
        <v>1</v>
      </c>
      <c r="AO61">
        <f>'[1]EVS boilerplates'!$N57</f>
        <v>1</v>
      </c>
      <c r="AP61">
        <v>1</v>
      </c>
      <c r="AQ61">
        <v>1</v>
      </c>
      <c r="AR61">
        <v>1</v>
      </c>
      <c r="AS61">
        <f>'[1]EVS boilerplates'!$O57</f>
        <v>1</v>
      </c>
      <c r="AT61">
        <v>1</v>
      </c>
      <c r="AU61">
        <f t="shared" si="16"/>
        <v>28.765000000000025</v>
      </c>
      <c r="AV61">
        <f t="shared" si="17"/>
        <v>13.718888888888891</v>
      </c>
      <c r="AW61">
        <f t="shared" si="23"/>
        <v>13.262222222222221</v>
      </c>
      <c r="AX61">
        <f t="shared" si="19"/>
        <v>12.166666666666664</v>
      </c>
      <c r="AY61">
        <v>1</v>
      </c>
      <c r="AZ61">
        <v>1</v>
      </c>
      <c r="BA61">
        <v>1</v>
      </c>
      <c r="BG61">
        <f t="shared" si="20"/>
        <v>55.55555555555555</v>
      </c>
      <c r="BH61" s="10">
        <f t="shared" si="21"/>
        <v>6.2500000000000001E-5</v>
      </c>
    </row>
    <row r="62" spans="1:60" ht="43.5">
      <c r="A62" t="s">
        <v>1010</v>
      </c>
      <c r="B62" s="1" t="s">
        <v>1135</v>
      </c>
      <c r="C62" s="16" t="s">
        <v>146</v>
      </c>
      <c r="D62">
        <v>1</v>
      </c>
      <c r="E62">
        <v>1</v>
      </c>
      <c r="F62">
        <f t="shared" si="8"/>
        <v>1</v>
      </c>
      <c r="G62">
        <f t="shared" si="9"/>
        <v>18</v>
      </c>
      <c r="H62">
        <f t="shared" si="10"/>
        <v>18</v>
      </c>
      <c r="I62">
        <f t="shared" si="22"/>
        <v>82</v>
      </c>
      <c r="J62">
        <f>'[1]EVS boilerplates'!$C58</f>
        <v>30</v>
      </c>
      <c r="K62">
        <f t="shared" si="12"/>
        <v>1.6666666666666667</v>
      </c>
      <c r="L62">
        <f t="shared" si="13"/>
        <v>81</v>
      </c>
      <c r="M62">
        <f t="shared" si="14"/>
        <v>4.5</v>
      </c>
      <c r="N62">
        <v>0</v>
      </c>
      <c r="O62">
        <v>1</v>
      </c>
      <c r="P62">
        <v>0</v>
      </c>
      <c r="Q62">
        <v>1</v>
      </c>
      <c r="R62">
        <f>'[1]EVS boilerplates'!$E58</f>
        <v>1</v>
      </c>
      <c r="S62">
        <v>1</v>
      </c>
      <c r="T62">
        <f t="shared" si="3"/>
        <v>1</v>
      </c>
      <c r="U62">
        <f>'[1]EVS boilerplates'!$F58</f>
        <v>1</v>
      </c>
      <c r="V62">
        <v>1</v>
      </c>
      <c r="W62">
        <f t="shared" si="4"/>
        <v>0</v>
      </c>
      <c r="X62">
        <f t="shared" si="5"/>
        <v>1</v>
      </c>
      <c r="Y62">
        <f>'[1]EVS boilerplates'!$D58</f>
        <v>0</v>
      </c>
      <c r="Z62">
        <f>'[1]EVS boilerplates'!$G58</f>
        <v>1</v>
      </c>
      <c r="AA62">
        <f>'[1]EVS boilerplates'!$H58</f>
        <v>1</v>
      </c>
      <c r="AB62">
        <f>'[1]EVS boilerplates'!$I58</f>
        <v>1</v>
      </c>
      <c r="AC62">
        <v>1</v>
      </c>
      <c r="AD62">
        <f>'[1]EVS boilerplates'!$J58</f>
        <v>0</v>
      </c>
      <c r="AE62">
        <v>1</v>
      </c>
      <c r="AF62">
        <f t="shared" si="15"/>
        <v>1</v>
      </c>
      <c r="AG62">
        <f>'[1]EVS boilerplates'!$K58</f>
        <v>1</v>
      </c>
      <c r="AH62">
        <f t="shared" si="6"/>
        <v>1</v>
      </c>
      <c r="AI62">
        <f>'[1]EVS boilerplates'!$L58</f>
        <v>1</v>
      </c>
      <c r="AJ62">
        <v>1</v>
      </c>
      <c r="AK62">
        <f t="shared" si="7"/>
        <v>1</v>
      </c>
      <c r="AL62">
        <v>1</v>
      </c>
      <c r="AM62">
        <f>'[1]EVS boilerplates'!$M58</f>
        <v>0</v>
      </c>
      <c r="AN62">
        <v>1</v>
      </c>
      <c r="AO62">
        <f>'[1]EVS boilerplates'!$N58</f>
        <v>1</v>
      </c>
      <c r="AP62">
        <v>1</v>
      </c>
      <c r="AQ62">
        <v>1</v>
      </c>
      <c r="AR62">
        <v>1</v>
      </c>
      <c r="AS62">
        <f>'[1]EVS boilerplates'!$O58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29">
      <c r="A63" t="s">
        <v>1012</v>
      </c>
      <c r="B63" s="1" t="s">
        <v>1136</v>
      </c>
      <c r="C63" s="16" t="s">
        <v>146</v>
      </c>
      <c r="D63">
        <v>1</v>
      </c>
      <c r="E63">
        <v>1</v>
      </c>
      <c r="F63">
        <f t="shared" si="8"/>
        <v>1</v>
      </c>
      <c r="G63">
        <f t="shared" si="9"/>
        <v>13</v>
      </c>
      <c r="H63">
        <f t="shared" si="10"/>
        <v>13</v>
      </c>
      <c r="I63">
        <f t="shared" si="22"/>
        <v>67</v>
      </c>
      <c r="J63">
        <f>'[1]EVS boilerplates'!$C59</f>
        <v>25</v>
      </c>
      <c r="K63">
        <f t="shared" si="12"/>
        <v>1.9230769230769231</v>
      </c>
      <c r="L63">
        <f t="shared" si="13"/>
        <v>64</v>
      </c>
      <c r="M63">
        <f t="shared" si="14"/>
        <v>4.9230769230769234</v>
      </c>
      <c r="N63">
        <v>0</v>
      </c>
      <c r="O63">
        <v>1</v>
      </c>
      <c r="P63">
        <v>1</v>
      </c>
      <c r="Q63">
        <v>1</v>
      </c>
      <c r="R63">
        <f>'[1]EVS boilerplates'!$E59</f>
        <v>1</v>
      </c>
      <c r="S63">
        <v>1</v>
      </c>
      <c r="T63">
        <f t="shared" si="3"/>
        <v>1</v>
      </c>
      <c r="U63">
        <f>'[1]EVS boilerplates'!$F59</f>
        <v>1</v>
      </c>
      <c r="V63">
        <v>1</v>
      </c>
      <c r="W63">
        <f t="shared" si="4"/>
        <v>1</v>
      </c>
      <c r="X63">
        <f t="shared" si="5"/>
        <v>1</v>
      </c>
      <c r="Y63">
        <f>'[1]EVS boilerplates'!$D59</f>
        <v>0</v>
      </c>
      <c r="Z63">
        <f>'[1]EVS boilerplates'!$G59</f>
        <v>1</v>
      </c>
      <c r="AA63">
        <f>'[1]EVS boilerplates'!$H59</f>
        <v>1</v>
      </c>
      <c r="AB63">
        <f>'[1]EVS boilerplates'!$I59</f>
        <v>1</v>
      </c>
      <c r="AC63">
        <v>1</v>
      </c>
      <c r="AD63">
        <f>'[1]EVS boilerplates'!$J59</f>
        <v>1</v>
      </c>
      <c r="AE63">
        <v>1</v>
      </c>
      <c r="AF63">
        <f t="shared" si="15"/>
        <v>3</v>
      </c>
      <c r="AG63">
        <f>'[1]EVS boilerplates'!$K59</f>
        <v>1</v>
      </c>
      <c r="AH63">
        <f t="shared" si="6"/>
        <v>1</v>
      </c>
      <c r="AI63">
        <f>'[1]EVS boilerplates'!$L59</f>
        <v>1</v>
      </c>
      <c r="AJ63">
        <v>1</v>
      </c>
      <c r="AK63">
        <f t="shared" si="7"/>
        <v>0</v>
      </c>
      <c r="AL63">
        <v>1</v>
      </c>
      <c r="AM63">
        <f>'[1]EVS boilerplates'!$M59</f>
        <v>1</v>
      </c>
      <c r="AN63">
        <v>1</v>
      </c>
      <c r="AO63">
        <f>'[1]EVS boilerplates'!$N59</f>
        <v>1</v>
      </c>
      <c r="AP63">
        <v>1</v>
      </c>
      <c r="AQ63">
        <v>1</v>
      </c>
      <c r="AR63">
        <v>1</v>
      </c>
      <c r="AS63">
        <f>'[1]EVS boilerplates'!$O59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3.5">
      <c r="A64">
        <v>31</v>
      </c>
      <c r="B64" s="1" t="s">
        <v>1337</v>
      </c>
      <c r="C64" s="16" t="s">
        <v>166</v>
      </c>
      <c r="D64">
        <v>1</v>
      </c>
      <c r="E64">
        <v>1</v>
      </c>
      <c r="F64">
        <f t="shared" si="8"/>
        <v>1</v>
      </c>
      <c r="G64">
        <f t="shared" si="9"/>
        <v>18</v>
      </c>
      <c r="H64">
        <f t="shared" si="10"/>
        <v>18</v>
      </c>
      <c r="I64">
        <f t="shared" si="22"/>
        <v>71</v>
      </c>
      <c r="J64">
        <f>'[1]EVS boilerplates'!$C60</f>
        <v>25</v>
      </c>
      <c r="K64">
        <f t="shared" si="12"/>
        <v>1.3888888888888888</v>
      </c>
      <c r="L64">
        <f t="shared" si="13"/>
        <v>69</v>
      </c>
      <c r="M64">
        <f t="shared" si="14"/>
        <v>3.8333333333333335</v>
      </c>
      <c r="N64">
        <v>1</v>
      </c>
      <c r="O64">
        <v>1</v>
      </c>
      <c r="P64">
        <v>0</v>
      </c>
      <c r="Q64">
        <v>1</v>
      </c>
      <c r="R64">
        <f>'[1]EVS boilerplates'!$E60</f>
        <v>1</v>
      </c>
      <c r="S64">
        <v>1</v>
      </c>
      <c r="T64">
        <f t="shared" si="3"/>
        <v>1</v>
      </c>
      <c r="U64">
        <f>'[1]EVS boilerplates'!$F60</f>
        <v>1</v>
      </c>
      <c r="V64">
        <v>1</v>
      </c>
      <c r="W64">
        <f t="shared" si="4"/>
        <v>0</v>
      </c>
      <c r="X64">
        <f t="shared" si="5"/>
        <v>1</v>
      </c>
      <c r="Y64">
        <f>'[1]EVS boilerplates'!$D60</f>
        <v>0</v>
      </c>
      <c r="Z64">
        <f>'[1]EVS boilerplates'!$G60</f>
        <v>1</v>
      </c>
      <c r="AA64">
        <f>'[1]EVS boilerplates'!$H60</f>
        <v>1</v>
      </c>
      <c r="AB64">
        <f>'[1]EVS boilerplates'!$I60</f>
        <v>1</v>
      </c>
      <c r="AC64">
        <v>1</v>
      </c>
      <c r="AD64">
        <f>'[1]EVS boilerplates'!$J60</f>
        <v>1</v>
      </c>
      <c r="AE64">
        <v>1</v>
      </c>
      <c r="AF64">
        <f t="shared" si="15"/>
        <v>2</v>
      </c>
      <c r="AG64">
        <f>'[1]EVS boilerplates'!$K60</f>
        <v>1</v>
      </c>
      <c r="AH64">
        <f t="shared" si="6"/>
        <v>1</v>
      </c>
      <c r="AI64">
        <f>'[1]EVS boilerplates'!$L60</f>
        <v>1</v>
      </c>
      <c r="AJ64">
        <v>1</v>
      </c>
      <c r="AK64">
        <f t="shared" si="7"/>
        <v>1</v>
      </c>
      <c r="AL64">
        <v>1</v>
      </c>
      <c r="AM64">
        <f>'[1]EVS boilerplates'!$M60</f>
        <v>1</v>
      </c>
      <c r="AN64">
        <v>1</v>
      </c>
      <c r="AO64">
        <f>'[1]EVS boilerplates'!$N60</f>
        <v>1</v>
      </c>
      <c r="AP64">
        <v>1</v>
      </c>
      <c r="AQ64">
        <v>1</v>
      </c>
      <c r="AR64">
        <v>1</v>
      </c>
      <c r="AS64">
        <f>'[1]EVS boilerplates'!$O60</f>
        <v>1</v>
      </c>
      <c r="AT64">
        <v>1</v>
      </c>
      <c r="AU64">
        <f t="shared" si="16"/>
        <v>71.065000000000026</v>
      </c>
      <c r="AV64">
        <f t="shared" si="17"/>
        <v>7.818888888888889</v>
      </c>
      <c r="AW64">
        <f t="shared" si="23"/>
        <v>5.0955555555555527</v>
      </c>
      <c r="AX64">
        <f t="shared" si="19"/>
        <v>5.625</v>
      </c>
      <c r="AY64">
        <v>1</v>
      </c>
      <c r="AZ64">
        <v>1</v>
      </c>
      <c r="BA64">
        <v>1</v>
      </c>
      <c r="BG64">
        <f t="shared" si="20"/>
        <v>111.1111111111111</v>
      </c>
      <c r="BH64" s="10">
        <f t="shared" si="21"/>
        <v>6.2500000000000001E-5</v>
      </c>
    </row>
    <row r="65" spans="1:60" ht="43.5">
      <c r="A65">
        <v>32</v>
      </c>
      <c r="B65" s="1" t="s">
        <v>1138</v>
      </c>
      <c r="C65" s="16" t="s">
        <v>146</v>
      </c>
      <c r="D65">
        <v>1</v>
      </c>
      <c r="E65">
        <v>1</v>
      </c>
      <c r="F65">
        <f t="shared" si="8"/>
        <v>1</v>
      </c>
      <c r="G65">
        <f t="shared" si="9"/>
        <v>20</v>
      </c>
      <c r="H65">
        <f t="shared" si="10"/>
        <v>20</v>
      </c>
      <c r="I65">
        <f t="shared" si="22"/>
        <v>76</v>
      </c>
      <c r="J65">
        <f>'[1]EVS boilerplates'!$C61</f>
        <v>29</v>
      </c>
      <c r="K65">
        <f t="shared" si="12"/>
        <v>1.45</v>
      </c>
      <c r="L65">
        <f t="shared" si="13"/>
        <v>75</v>
      </c>
      <c r="M65">
        <f t="shared" si="14"/>
        <v>3.75</v>
      </c>
      <c r="N65">
        <v>0</v>
      </c>
      <c r="O65">
        <v>1</v>
      </c>
      <c r="P65">
        <v>0</v>
      </c>
      <c r="Q65">
        <v>1</v>
      </c>
      <c r="R65">
        <f>'[1]EVS boilerplates'!$E61</f>
        <v>1</v>
      </c>
      <c r="S65">
        <v>1</v>
      </c>
      <c r="T65">
        <f t="shared" si="3"/>
        <v>1</v>
      </c>
      <c r="U65">
        <f>'[1]EVS boilerplates'!$F61</f>
        <v>1</v>
      </c>
      <c r="V65">
        <v>1</v>
      </c>
      <c r="W65">
        <f t="shared" si="4"/>
        <v>0</v>
      </c>
      <c r="X65">
        <f t="shared" si="5"/>
        <v>1</v>
      </c>
      <c r="Y65">
        <f>'[1]EVS boilerplates'!$D61</f>
        <v>0</v>
      </c>
      <c r="Z65">
        <f>'[1]EVS boilerplates'!$G61</f>
        <v>1</v>
      </c>
      <c r="AA65">
        <f>'[1]EVS boilerplates'!$H61</f>
        <v>1</v>
      </c>
      <c r="AB65">
        <f>'[1]EVS boilerplates'!$I61</f>
        <v>1</v>
      </c>
      <c r="AC65">
        <v>1</v>
      </c>
      <c r="AD65">
        <f>'[1]EVS boilerplates'!$J61</f>
        <v>0</v>
      </c>
      <c r="AE65">
        <v>1</v>
      </c>
      <c r="AF65">
        <f t="shared" si="15"/>
        <v>1</v>
      </c>
      <c r="AG65">
        <f>'[1]EVS boilerplates'!$K61</f>
        <v>1</v>
      </c>
      <c r="AH65">
        <f t="shared" si="6"/>
        <v>1</v>
      </c>
      <c r="AI65">
        <f>'[1]EVS boilerplates'!$L61</f>
        <v>1</v>
      </c>
      <c r="AJ65">
        <v>1</v>
      </c>
      <c r="AK65">
        <f t="shared" si="7"/>
        <v>1</v>
      </c>
      <c r="AL65">
        <v>1</v>
      </c>
      <c r="AM65">
        <f>'[1]EVS boilerplates'!$M61</f>
        <v>0</v>
      </c>
      <c r="AN65">
        <v>1</v>
      </c>
      <c r="AO65">
        <f>'[1]EVS boilerplates'!$N61</f>
        <v>0</v>
      </c>
      <c r="AP65">
        <v>1</v>
      </c>
      <c r="AQ65">
        <v>1</v>
      </c>
      <c r="AR65">
        <v>1</v>
      </c>
      <c r="AS65">
        <f>'[1]EVS boilerplates'!$O61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3.5">
      <c r="A66">
        <v>33</v>
      </c>
      <c r="B66" s="1" t="s">
        <v>1139</v>
      </c>
      <c r="C66" s="16" t="s">
        <v>146</v>
      </c>
      <c r="D66">
        <v>1</v>
      </c>
      <c r="E66">
        <v>1</v>
      </c>
      <c r="F66">
        <f t="shared" si="8"/>
        <v>1</v>
      </c>
      <c r="G66">
        <f t="shared" si="9"/>
        <v>19</v>
      </c>
      <c r="H66">
        <f t="shared" si="10"/>
        <v>19</v>
      </c>
      <c r="I66">
        <f t="shared" si="22"/>
        <v>83</v>
      </c>
      <c r="J66">
        <f>'[1]EVS boilerplates'!$C62</f>
        <v>30</v>
      </c>
      <c r="K66">
        <f t="shared" si="12"/>
        <v>1.5789473684210527</v>
      </c>
      <c r="L66">
        <f t="shared" si="13"/>
        <v>81</v>
      </c>
      <c r="M66">
        <f t="shared" si="14"/>
        <v>4.2631578947368425</v>
      </c>
      <c r="N66">
        <v>1</v>
      </c>
      <c r="O66">
        <v>1</v>
      </c>
      <c r="P66">
        <v>0</v>
      </c>
      <c r="Q66">
        <v>1</v>
      </c>
      <c r="R66">
        <f>'[1]EVS boilerplates'!$E62</f>
        <v>1</v>
      </c>
      <c r="S66">
        <v>1</v>
      </c>
      <c r="T66">
        <f t="shared" si="3"/>
        <v>1</v>
      </c>
      <c r="U66">
        <f>'[1]EVS boilerplates'!$F62</f>
        <v>1</v>
      </c>
      <c r="V66">
        <v>1</v>
      </c>
      <c r="W66">
        <f t="shared" si="4"/>
        <v>0</v>
      </c>
      <c r="X66">
        <f t="shared" si="5"/>
        <v>1</v>
      </c>
      <c r="Y66">
        <f>'[1]EVS boilerplates'!$D62</f>
        <v>0</v>
      </c>
      <c r="Z66">
        <f>'[1]EVS boilerplates'!$G62</f>
        <v>1</v>
      </c>
      <c r="AA66">
        <f>'[1]EVS boilerplates'!$H62</f>
        <v>1</v>
      </c>
      <c r="AB66">
        <f>'[1]EVS boilerplates'!$I62</f>
        <v>1</v>
      </c>
      <c r="AC66">
        <v>1</v>
      </c>
      <c r="AD66">
        <f>'[1]EVS boilerplates'!$J62</f>
        <v>0</v>
      </c>
      <c r="AE66">
        <v>1</v>
      </c>
      <c r="AF66">
        <f t="shared" si="15"/>
        <v>2</v>
      </c>
      <c r="AG66">
        <f>'[1]EVS boilerplates'!$K62</f>
        <v>1</v>
      </c>
      <c r="AH66">
        <f t="shared" si="6"/>
        <v>1</v>
      </c>
      <c r="AI66">
        <f>'[1]EVS boilerplates'!$L62</f>
        <v>1</v>
      </c>
      <c r="AJ66">
        <v>1</v>
      </c>
      <c r="AK66">
        <f t="shared" si="7"/>
        <v>1</v>
      </c>
      <c r="AL66">
        <v>1</v>
      </c>
      <c r="AM66">
        <f>'[1]EVS boilerplates'!$M62</f>
        <v>0</v>
      </c>
      <c r="AN66">
        <v>1</v>
      </c>
      <c r="AO66">
        <f>'[1]EVS boilerplates'!$N62</f>
        <v>0</v>
      </c>
      <c r="AP66">
        <v>1</v>
      </c>
      <c r="AQ66">
        <v>1</v>
      </c>
      <c r="AR66">
        <v>1</v>
      </c>
      <c r="AS66">
        <f>'[1]EVS boilerplates'!$O62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58">
      <c r="A67">
        <v>34</v>
      </c>
      <c r="B67" s="1" t="s">
        <v>1140</v>
      </c>
      <c r="C67" s="16" t="s">
        <v>146</v>
      </c>
      <c r="D67">
        <v>1</v>
      </c>
      <c r="E67">
        <v>1</v>
      </c>
      <c r="F67">
        <f t="shared" si="8"/>
        <v>2</v>
      </c>
      <c r="G67">
        <f t="shared" si="9"/>
        <v>30</v>
      </c>
      <c r="H67">
        <f t="shared" si="10"/>
        <v>15</v>
      </c>
      <c r="I67">
        <f t="shared" si="22"/>
        <v>124</v>
      </c>
      <c r="J67">
        <f>'[1]EVS boilerplates'!$C63</f>
        <v>43</v>
      </c>
      <c r="K67">
        <f t="shared" si="12"/>
        <v>1.4333333333333333</v>
      </c>
      <c r="L67">
        <f t="shared" si="13"/>
        <v>122</v>
      </c>
      <c r="M67">
        <f t="shared" si="14"/>
        <v>4.0666666666666664</v>
      </c>
      <c r="N67">
        <v>0</v>
      </c>
      <c r="O67">
        <v>1</v>
      </c>
      <c r="P67">
        <v>1</v>
      </c>
      <c r="Q67">
        <v>1</v>
      </c>
      <c r="R67">
        <f>'[1]EVS boilerplates'!$E63</f>
        <v>1</v>
      </c>
      <c r="S67">
        <v>1</v>
      </c>
      <c r="T67">
        <f t="shared" si="3"/>
        <v>1</v>
      </c>
      <c r="U67">
        <f>'[1]EVS boilerplates'!$F63</f>
        <v>0</v>
      </c>
      <c r="V67">
        <v>1</v>
      </c>
      <c r="W67">
        <f t="shared" si="4"/>
        <v>1</v>
      </c>
      <c r="X67">
        <f t="shared" si="5"/>
        <v>1</v>
      </c>
      <c r="Y67">
        <f>'[1]EVS boilerplates'!$D63</f>
        <v>0</v>
      </c>
      <c r="Z67">
        <f>'[1]EVS boilerplates'!$G63</f>
        <v>0</v>
      </c>
      <c r="AA67">
        <f>'[1]EVS boilerplates'!$H63</f>
        <v>1</v>
      </c>
      <c r="AB67">
        <f>'[1]EVS boilerplates'!$I63</f>
        <v>1</v>
      </c>
      <c r="AC67">
        <v>1</v>
      </c>
      <c r="AD67">
        <f>'[1]EVS boilerplates'!$J63</f>
        <v>1</v>
      </c>
      <c r="AE67">
        <v>1</v>
      </c>
      <c r="AF67">
        <f t="shared" si="15"/>
        <v>2</v>
      </c>
      <c r="AG67">
        <f>'[1]EVS boilerplates'!$K63</f>
        <v>1</v>
      </c>
      <c r="AH67">
        <f t="shared" si="6"/>
        <v>1</v>
      </c>
      <c r="AI67">
        <f>'[1]EVS boilerplates'!$L63</f>
        <v>0</v>
      </c>
      <c r="AJ67">
        <v>1</v>
      </c>
      <c r="AK67">
        <f t="shared" si="7"/>
        <v>1</v>
      </c>
      <c r="AL67">
        <v>1</v>
      </c>
      <c r="AM67">
        <f>'[1]EVS boilerplates'!$M63</f>
        <v>0</v>
      </c>
      <c r="AN67">
        <v>1</v>
      </c>
      <c r="AO67">
        <f>'[1]EVS boilerplates'!$N63</f>
        <v>1</v>
      </c>
      <c r="AP67">
        <v>1</v>
      </c>
      <c r="AQ67">
        <v>1</v>
      </c>
      <c r="AR67">
        <v>1</v>
      </c>
      <c r="AS67">
        <f>'[1]EVS boilerplates'!$O63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87">
      <c r="A68">
        <v>35</v>
      </c>
      <c r="B68" s="1" t="s">
        <v>1141</v>
      </c>
      <c r="C68" s="16" t="s">
        <v>146</v>
      </c>
      <c r="D68">
        <v>1</v>
      </c>
      <c r="E68">
        <v>1</v>
      </c>
      <c r="F68">
        <f t="shared" si="8"/>
        <v>3</v>
      </c>
      <c r="G68">
        <f t="shared" si="9"/>
        <v>31</v>
      </c>
      <c r="H68">
        <f t="shared" si="10"/>
        <v>10.333333333333334</v>
      </c>
      <c r="I68">
        <f t="shared" si="22"/>
        <v>167</v>
      </c>
      <c r="J68">
        <f>'[1]EVS boilerplates'!$C64</f>
        <v>59</v>
      </c>
      <c r="K68">
        <f t="shared" si="12"/>
        <v>1.903225806451613</v>
      </c>
      <c r="L68">
        <f t="shared" si="13"/>
        <v>163</v>
      </c>
      <c r="M68">
        <f t="shared" si="14"/>
        <v>5.258064516129032</v>
      </c>
      <c r="N68">
        <v>0</v>
      </c>
      <c r="O68">
        <v>1</v>
      </c>
      <c r="P68">
        <v>0</v>
      </c>
      <c r="Q68">
        <v>0</v>
      </c>
      <c r="R68">
        <f>'[1]EVS boilerplates'!$E64</f>
        <v>0</v>
      </c>
      <c r="S68">
        <v>1</v>
      </c>
      <c r="T68">
        <f t="shared" si="3"/>
        <v>0</v>
      </c>
      <c r="U68">
        <f>'[1]EVS boilerplates'!$F64</f>
        <v>1</v>
      </c>
      <c r="V68">
        <v>1</v>
      </c>
      <c r="W68">
        <f t="shared" si="4"/>
        <v>0</v>
      </c>
      <c r="X68">
        <f t="shared" si="5"/>
        <v>1</v>
      </c>
      <c r="Y68">
        <f>'[1]EVS boilerplates'!$D64</f>
        <v>1</v>
      </c>
      <c r="Z68">
        <f>'[1]EVS boilerplates'!$G64</f>
        <v>1</v>
      </c>
      <c r="AA68">
        <f>'[1]EVS boilerplates'!$H64</f>
        <v>0</v>
      </c>
      <c r="AB68">
        <f>'[1]EVS boilerplates'!$I64</f>
        <v>1</v>
      </c>
      <c r="AC68">
        <v>1</v>
      </c>
      <c r="AD68">
        <f>'[1]EVS boilerplates'!$J64</f>
        <v>1</v>
      </c>
      <c r="AE68">
        <v>1</v>
      </c>
      <c r="AF68">
        <f t="shared" si="15"/>
        <v>4</v>
      </c>
      <c r="AG68">
        <f>'[1]EVS boilerplates'!$K64</f>
        <v>1</v>
      </c>
      <c r="AH68">
        <f t="shared" si="6"/>
        <v>1</v>
      </c>
      <c r="AI68">
        <f>'[1]EVS boilerplates'!$L64</f>
        <v>0</v>
      </c>
      <c r="AJ68">
        <v>1</v>
      </c>
      <c r="AK68">
        <f t="shared" si="7"/>
        <v>1</v>
      </c>
      <c r="AL68">
        <v>1</v>
      </c>
      <c r="AM68">
        <f>'[1]EVS boilerplates'!$M64</f>
        <v>0</v>
      </c>
      <c r="AN68">
        <v>1</v>
      </c>
      <c r="AO68">
        <f>'[1]EVS boilerplates'!$N64</f>
        <v>1</v>
      </c>
      <c r="AP68">
        <v>1</v>
      </c>
      <c r="AQ68">
        <v>1</v>
      </c>
      <c r="AR68">
        <v>1</v>
      </c>
      <c r="AS68">
        <f>'[1]EVS boilerplates'!$O64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3.5">
      <c r="A69">
        <v>36</v>
      </c>
      <c r="B69" s="1" t="s">
        <v>1240</v>
      </c>
      <c r="C69" s="16" t="s">
        <v>146</v>
      </c>
      <c r="D69">
        <v>1</v>
      </c>
      <c r="E69">
        <v>1</v>
      </c>
      <c r="F69">
        <f t="shared" si="8"/>
        <v>1</v>
      </c>
      <c r="G69">
        <f t="shared" si="9"/>
        <v>18</v>
      </c>
      <c r="H69">
        <f t="shared" si="10"/>
        <v>18</v>
      </c>
      <c r="I69">
        <f t="shared" si="22"/>
        <v>65</v>
      </c>
      <c r="J69">
        <f>'[1]EVS boilerplates'!$C65</f>
        <v>25</v>
      </c>
      <c r="K69">
        <f t="shared" si="12"/>
        <v>1.3888888888888888</v>
      </c>
      <c r="L69">
        <f t="shared" si="13"/>
        <v>64</v>
      </c>
      <c r="M69">
        <f t="shared" si="14"/>
        <v>3.5555555555555554</v>
      </c>
      <c r="N69">
        <v>1</v>
      </c>
      <c r="O69">
        <v>1</v>
      </c>
      <c r="P69">
        <v>0</v>
      </c>
      <c r="Q69">
        <v>1</v>
      </c>
      <c r="R69">
        <f>'[1]EVS boilerplates'!$E65</f>
        <v>1</v>
      </c>
      <c r="S69">
        <v>1</v>
      </c>
      <c r="T69">
        <f t="shared" si="3"/>
        <v>1</v>
      </c>
      <c r="U69">
        <f>'[1]EVS boilerplates'!$F65</f>
        <v>1</v>
      </c>
      <c r="V69">
        <v>1</v>
      </c>
      <c r="W69">
        <f t="shared" si="4"/>
        <v>0</v>
      </c>
      <c r="X69">
        <f t="shared" si="5"/>
        <v>1</v>
      </c>
      <c r="Y69">
        <f>'[1]EVS boilerplates'!$D65</f>
        <v>0</v>
      </c>
      <c r="Z69">
        <f>'[1]EVS boilerplates'!$G65</f>
        <v>1</v>
      </c>
      <c r="AA69">
        <f>'[1]EVS boilerplates'!$H65</f>
        <v>1</v>
      </c>
      <c r="AB69">
        <f>'[1]EVS boilerplates'!$I65</f>
        <v>1</v>
      </c>
      <c r="AC69">
        <v>1</v>
      </c>
      <c r="AD69">
        <f>'[1]EVS boilerplates'!$J65</f>
        <v>0</v>
      </c>
      <c r="AE69">
        <v>1</v>
      </c>
      <c r="AF69">
        <f t="shared" si="15"/>
        <v>1</v>
      </c>
      <c r="AG69">
        <f>'[1]EVS boilerplates'!$K65</f>
        <v>0</v>
      </c>
      <c r="AH69">
        <f t="shared" si="6"/>
        <v>1</v>
      </c>
      <c r="AI69">
        <f>'[1]EVS boilerplates'!$L65</f>
        <v>1</v>
      </c>
      <c r="AJ69">
        <v>1</v>
      </c>
      <c r="AK69">
        <f t="shared" si="7"/>
        <v>1</v>
      </c>
      <c r="AL69">
        <v>1</v>
      </c>
      <c r="AM69">
        <f>'[1]EVS boilerplates'!$M65</f>
        <v>0</v>
      </c>
      <c r="AN69">
        <v>1</v>
      </c>
      <c r="AO69">
        <f>'[1]EVS boilerplates'!$N65</f>
        <v>1</v>
      </c>
      <c r="AP69">
        <v>1</v>
      </c>
      <c r="AQ69">
        <v>1</v>
      </c>
      <c r="AR69">
        <v>1</v>
      </c>
      <c r="AS69">
        <f>'[1]EVS boilerplates'!$O65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43.5">
      <c r="A70">
        <v>37</v>
      </c>
      <c r="B70" s="1" t="s">
        <v>1143</v>
      </c>
      <c r="C70" s="16" t="s">
        <v>146</v>
      </c>
      <c r="D70">
        <v>1</v>
      </c>
      <c r="E70">
        <v>1</v>
      </c>
      <c r="F70">
        <f t="shared" si="8"/>
        <v>1</v>
      </c>
      <c r="G70">
        <f t="shared" si="9"/>
        <v>15</v>
      </c>
      <c r="H70">
        <f t="shared" si="10"/>
        <v>15</v>
      </c>
      <c r="I70">
        <f t="shared" si="22"/>
        <v>75</v>
      </c>
      <c r="J70">
        <f>'[1]EVS boilerplates'!$C66</f>
        <v>27</v>
      </c>
      <c r="K70">
        <f t="shared" si="12"/>
        <v>1.8</v>
      </c>
      <c r="L70">
        <f t="shared" si="13"/>
        <v>74</v>
      </c>
      <c r="M70">
        <f t="shared" si="14"/>
        <v>4.9333333333333336</v>
      </c>
      <c r="N70">
        <v>1</v>
      </c>
      <c r="O70">
        <v>1</v>
      </c>
      <c r="P70">
        <v>1</v>
      </c>
      <c r="Q70">
        <v>1</v>
      </c>
      <c r="R70">
        <f>'[1]EVS boilerplates'!$E66</f>
        <v>1</v>
      </c>
      <c r="S70">
        <v>1</v>
      </c>
      <c r="T70">
        <f t="shared" ref="T70:T126" si="24">QUOTIENT((Q70+R70+S70),3)</f>
        <v>1</v>
      </c>
      <c r="U70">
        <f>'[1]EVS boilerplates'!$F66</f>
        <v>1</v>
      </c>
      <c r="V70">
        <v>1</v>
      </c>
      <c r="W70">
        <f t="shared" ref="W70:W126" si="25">QUOTIENT((P70+T70),2)</f>
        <v>1</v>
      </c>
      <c r="X70">
        <f t="shared" ref="X70:X126" si="26">IF(U70=1,1,IF(V70=1,1,0))</f>
        <v>1</v>
      </c>
      <c r="Y70">
        <f>'[1]EVS boilerplates'!$D66</f>
        <v>0</v>
      </c>
      <c r="Z70">
        <f>'[1]EVS boilerplates'!$G66</f>
        <v>1</v>
      </c>
      <c r="AA70">
        <f>'[1]EVS boilerplates'!$H66</f>
        <v>1</v>
      </c>
      <c r="AB70">
        <f>'[1]EVS boilerplates'!$I66</f>
        <v>1</v>
      </c>
      <c r="AC70">
        <v>1</v>
      </c>
      <c r="AD70">
        <f>'[1]EVS boilerplates'!$J66</f>
        <v>1</v>
      </c>
      <c r="AE70">
        <v>1</v>
      </c>
      <c r="AF70">
        <f t="shared" si="15"/>
        <v>1</v>
      </c>
      <c r="AG70">
        <f>'[1]EVS boilerplates'!$K66</f>
        <v>1</v>
      </c>
      <c r="AH70">
        <f t="shared" ref="AH70:AH126" si="27">IF(G70&gt;0,IF((LEN(B70)-LEN(SUBSTITUTE(B70,"/","")))&gt;0,0,1),0)</f>
        <v>1</v>
      </c>
      <c r="AI70">
        <f>'[1]EVS boilerplates'!$L66</f>
        <v>1</v>
      </c>
      <c r="AJ70">
        <v>1</v>
      </c>
      <c r="AK70">
        <f t="shared" ref="AK70:AK126" si="28">IF(G70&gt;0,IF(((LEN(B70)-LEN(SUBSTITUTE(B70,"(","")))+(LEN(B70)-LEN(SUBSTITUTE(B70,")","")))+(LEN(B70)-LEN(SUBSTITUTE(B70,"[","")))+(LEN(B70)-LEN(SUBSTITUTE(B70,"]","")))+(LEN(B70)-LEN(SUBSTITUTE(B70,"{","")))+(LEN(B70)-LEN(SUBSTITUTE(B70,"}",""))))&gt;0,0,1),0)</f>
        <v>1</v>
      </c>
      <c r="AL70">
        <v>1</v>
      </c>
      <c r="AM70">
        <f>'[1]EVS boilerplates'!$M66</f>
        <v>1</v>
      </c>
      <c r="AN70">
        <v>1</v>
      </c>
      <c r="AO70">
        <f>'[1]EVS boilerplates'!$N66</f>
        <v>1</v>
      </c>
      <c r="AP70">
        <v>1</v>
      </c>
      <c r="AQ70">
        <v>1</v>
      </c>
      <c r="AR70">
        <v>1</v>
      </c>
      <c r="AS70">
        <f>'[1]EVS boilerplates'!$O66</f>
        <v>1</v>
      </c>
      <c r="AT70">
        <v>1</v>
      </c>
      <c r="AU70">
        <f t="shared" si="16"/>
        <v>39.330000000000013</v>
      </c>
      <c r="AV70">
        <f t="shared" si="17"/>
        <v>11.500000000000004</v>
      </c>
      <c r="AW70">
        <f t="shared" si="23"/>
        <v>11.234666666666666</v>
      </c>
      <c r="AX70">
        <f t="shared" si="19"/>
        <v>9.3060000000000009</v>
      </c>
      <c r="AY70">
        <v>1</v>
      </c>
      <c r="AZ70">
        <v>1</v>
      </c>
      <c r="BA70">
        <v>1</v>
      </c>
      <c r="BG70">
        <f t="shared" si="20"/>
        <v>66.666666666666671</v>
      </c>
      <c r="BH70" s="10">
        <f t="shared" si="21"/>
        <v>5.208333333333333E-5</v>
      </c>
    </row>
    <row r="71" spans="1:60" ht="72.5">
      <c r="A71">
        <v>38</v>
      </c>
      <c r="B71" s="1" t="s">
        <v>1144</v>
      </c>
      <c r="C71" s="2" t="s">
        <v>166</v>
      </c>
      <c r="D71">
        <v>1</v>
      </c>
      <c r="E71">
        <v>1</v>
      </c>
      <c r="F71">
        <f t="shared" ref="F71:F126" si="29">IF(B71="",0,(LEN(B71)-LEN(SUBSTITUTE(B71,". ","."))+1))</f>
        <v>1</v>
      </c>
      <c r="G71">
        <f t="shared" ref="G71:G126" si="30">IF(B71="",0,LEN(B71)-LEN(SUBSTITUTE(B71," ",""))+1)</f>
        <v>25</v>
      </c>
      <c r="H71">
        <f t="shared" ref="H71:H126" si="31">IF(F71=0,0,G71/F71)</f>
        <v>25</v>
      </c>
      <c r="I71">
        <f t="shared" si="22"/>
        <v>139</v>
      </c>
      <c r="J71">
        <f>'[1]EVS boilerplates'!$C67</f>
        <v>52</v>
      </c>
      <c r="K71">
        <f t="shared" ref="K71:K126" si="32">IF(G71=0,0,J71/G71)</f>
        <v>2.08</v>
      </c>
      <c r="L71">
        <f t="shared" ref="L71:L126" si="33">LEN(SUBSTITUTE(SUBSTITUTE(SUBSTITUTE(SUBSTITUTE(SUBSTITUTE(SUBSTITUTE(SUBSTITUTE(SUBSTITUTE(SUBSTITUTE(SUBSTITUTE(SUBSTITUTE(SUBSTITUTE(SUBSTITUTE(SUBSTITUTE(SUBSTITUTE(SUBSTITUTE(SUBSTITUTE(SUBSTITUTE(SUBSTITUTE(B71," ",""),".",""),",",""),"?",""),"!",""),";",""),"(",""),")",""),"[",""),"]",""),"-",""),"{",""),"}",""),"/",""),"+",""),"*",""),"_",""),"&amp;",""),"#",""))</f>
        <v>137</v>
      </c>
      <c r="M71">
        <f t="shared" ref="M71:M126" si="34">IF(G71=0,0,L71/G71)</f>
        <v>5.48</v>
      </c>
      <c r="N71">
        <v>1</v>
      </c>
      <c r="O71">
        <v>1</v>
      </c>
      <c r="P71">
        <v>1</v>
      </c>
      <c r="Q71">
        <v>1</v>
      </c>
      <c r="R71">
        <f>'[1]EVS boilerplates'!$E67</f>
        <v>0</v>
      </c>
      <c r="S71">
        <v>1</v>
      </c>
      <c r="T71">
        <f t="shared" si="24"/>
        <v>0</v>
      </c>
      <c r="U71">
        <f>'[1]EVS boilerplates'!$F67</f>
        <v>1</v>
      </c>
      <c r="V71">
        <v>1</v>
      </c>
      <c r="W71">
        <f t="shared" si="25"/>
        <v>0</v>
      </c>
      <c r="X71">
        <f t="shared" si="26"/>
        <v>1</v>
      </c>
      <c r="Y71">
        <f>'[1]EVS boilerplates'!$D67</f>
        <v>0</v>
      </c>
      <c r="Z71">
        <f>'[1]EVS boilerplates'!$G67</f>
        <v>1</v>
      </c>
      <c r="AA71">
        <f>'[1]EVS boilerplates'!$H67</f>
        <v>1</v>
      </c>
      <c r="AB71">
        <f>'[1]EVS boilerplates'!$I67</f>
        <v>1</v>
      </c>
      <c r="AC71">
        <v>1</v>
      </c>
      <c r="AD71">
        <f>'[1]EVS boilerplates'!$J67</f>
        <v>1</v>
      </c>
      <c r="AE71">
        <v>1</v>
      </c>
      <c r="AF71">
        <f t="shared" ref="AF71:AF126" si="35">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boilerplates'!$K67</f>
        <v>1</v>
      </c>
      <c r="AH71">
        <f t="shared" si="27"/>
        <v>1</v>
      </c>
      <c r="AI71">
        <f>'[1]EVS boilerplates'!$L67</f>
        <v>1</v>
      </c>
      <c r="AJ71">
        <v>1</v>
      </c>
      <c r="AK71">
        <f t="shared" si="28"/>
        <v>1</v>
      </c>
      <c r="AL71">
        <v>1</v>
      </c>
      <c r="AM71">
        <f>'[1]EVS boilerplates'!$M67</f>
        <v>0</v>
      </c>
      <c r="AN71">
        <v>1</v>
      </c>
      <c r="AO71">
        <f>'[1]EVS boilerplates'!$N67</f>
        <v>1</v>
      </c>
      <c r="AP71">
        <v>1</v>
      </c>
      <c r="AQ71">
        <v>1</v>
      </c>
      <c r="AR71">
        <v>1</v>
      </c>
      <c r="AS71">
        <f>'[1]EVS boilerplates'!$O67</f>
        <v>1</v>
      </c>
      <c r="AT71">
        <v>1</v>
      </c>
      <c r="AU71">
        <f t="shared" ref="AU71:AU126" si="36">IF(G71=0,0,(206.835-(84.6*(K71))-(1.015*(H71))))</f>
        <v>5.4920000000000222</v>
      </c>
      <c r="AV71">
        <f t="shared" ref="AV71:AV126" si="37">IF(G71=0,0,(0.39*H71)+(11.8*K71)-15.59)</f>
        <v>18.704000000000004</v>
      </c>
      <c r="AW71">
        <f t="shared" si="23"/>
        <v>15.238399999999999</v>
      </c>
      <c r="AX71">
        <f t="shared" ref="AX71:AX126" si="38">IF(I71=0,0,(4.71*M71)+(0.5*H71)-21.43)</f>
        <v>16.880800000000001</v>
      </c>
      <c r="AY71">
        <v>1</v>
      </c>
      <c r="AZ71">
        <v>1</v>
      </c>
      <c r="BA71">
        <v>1</v>
      </c>
      <c r="BG71">
        <f t="shared" ref="BG71:BG126" si="39">IF(G71=0,0,AF71/G71*1000)</f>
        <v>80</v>
      </c>
      <c r="BH71" s="10">
        <f t="shared" ref="BH71:BH126" si="40">G71/200/24/60</f>
        <v>8.6805555555555545E-5</v>
      </c>
    </row>
    <row r="72" spans="1:60" ht="43.5">
      <c r="A72">
        <v>39</v>
      </c>
      <c r="B72" s="1" t="s">
        <v>1338</v>
      </c>
      <c r="C72" s="16" t="s">
        <v>166</v>
      </c>
      <c r="D72">
        <v>1</v>
      </c>
      <c r="E72">
        <v>1</v>
      </c>
      <c r="F72">
        <f t="shared" si="29"/>
        <v>1</v>
      </c>
      <c r="G72">
        <f t="shared" si="30"/>
        <v>19</v>
      </c>
      <c r="H72">
        <f t="shared" si="31"/>
        <v>19</v>
      </c>
      <c r="I72">
        <f t="shared" si="22"/>
        <v>64</v>
      </c>
      <c r="J72">
        <f>'[1]EVS boilerplates'!$C68</f>
        <v>25</v>
      </c>
      <c r="K72">
        <f t="shared" si="32"/>
        <v>1.3157894736842106</v>
      </c>
      <c r="L72">
        <f t="shared" si="33"/>
        <v>62</v>
      </c>
      <c r="M72">
        <f t="shared" si="34"/>
        <v>3.263157894736842</v>
      </c>
      <c r="N72">
        <v>0</v>
      </c>
      <c r="O72">
        <v>1</v>
      </c>
      <c r="P72">
        <v>1</v>
      </c>
      <c r="Q72">
        <v>1</v>
      </c>
      <c r="R72">
        <f>'[1]EVS boilerplates'!$E68</f>
        <v>1</v>
      </c>
      <c r="S72">
        <v>1</v>
      </c>
      <c r="T72">
        <f t="shared" si="24"/>
        <v>1</v>
      </c>
      <c r="U72">
        <f>'[1]EVS boilerplates'!$F68</f>
        <v>1</v>
      </c>
      <c r="V72">
        <v>1</v>
      </c>
      <c r="W72">
        <f t="shared" si="25"/>
        <v>1</v>
      </c>
      <c r="X72">
        <f t="shared" si="26"/>
        <v>1</v>
      </c>
      <c r="Y72">
        <f>'[1]EVS boilerplates'!$D68</f>
        <v>0</v>
      </c>
      <c r="Z72">
        <f>'[1]EVS boilerplates'!$G68</f>
        <v>1</v>
      </c>
      <c r="AA72">
        <f>'[1]EVS boilerplates'!$H68</f>
        <v>1</v>
      </c>
      <c r="AB72">
        <f>'[1]EVS boilerplates'!$I68</f>
        <v>1</v>
      </c>
      <c r="AC72">
        <v>1</v>
      </c>
      <c r="AD72">
        <f>'[1]EVS boilerplates'!$J68</f>
        <v>1</v>
      </c>
      <c r="AE72">
        <v>1</v>
      </c>
      <c r="AF72">
        <f t="shared" si="35"/>
        <v>2</v>
      </c>
      <c r="AG72">
        <f>'[1]EVS boilerplates'!$K68</f>
        <v>1</v>
      </c>
      <c r="AH72">
        <f t="shared" si="27"/>
        <v>1</v>
      </c>
      <c r="AI72">
        <f>'[1]EVS boilerplates'!$L68</f>
        <v>1</v>
      </c>
      <c r="AJ72">
        <v>1</v>
      </c>
      <c r="AK72">
        <f t="shared" si="28"/>
        <v>1</v>
      </c>
      <c r="AL72">
        <v>1</v>
      </c>
      <c r="AM72">
        <f>'[1]EVS boilerplates'!$M68</f>
        <v>1</v>
      </c>
      <c r="AN72">
        <v>1</v>
      </c>
      <c r="AO72">
        <f>'[1]EVS boilerplates'!$N68</f>
        <v>1</v>
      </c>
      <c r="AP72">
        <v>1</v>
      </c>
      <c r="AQ72">
        <v>1</v>
      </c>
      <c r="AR72">
        <v>1</v>
      </c>
      <c r="AS72">
        <f>'[1]EVS boilerplates'!$O68</f>
        <v>1</v>
      </c>
      <c r="AT72">
        <v>1</v>
      </c>
      <c r="AU72">
        <f t="shared" si="36"/>
        <v>76.234210526315806</v>
      </c>
      <c r="AV72">
        <f t="shared" si="37"/>
        <v>7.3463157894736888</v>
      </c>
      <c r="AW72">
        <f t="shared" si="23"/>
        <v>1.8294736842105266</v>
      </c>
      <c r="AX72">
        <f t="shared" si="38"/>
        <v>3.439473684210526</v>
      </c>
      <c r="AY72">
        <v>1</v>
      </c>
      <c r="AZ72">
        <v>1</v>
      </c>
      <c r="BA72">
        <v>1</v>
      </c>
      <c r="BG72">
        <f t="shared" si="39"/>
        <v>105.26315789473684</v>
      </c>
      <c r="BH72" s="10">
        <f t="shared" si="40"/>
        <v>6.597222222222223E-5</v>
      </c>
    </row>
    <row r="73" spans="1:60" ht="29">
      <c r="A73">
        <v>40</v>
      </c>
      <c r="B73" s="1" t="s">
        <v>1244</v>
      </c>
      <c r="C73" s="16" t="s">
        <v>146</v>
      </c>
      <c r="D73">
        <v>1</v>
      </c>
      <c r="E73">
        <v>1</v>
      </c>
      <c r="F73">
        <f t="shared" si="29"/>
        <v>1</v>
      </c>
      <c r="G73">
        <f t="shared" si="30"/>
        <v>12</v>
      </c>
      <c r="H73">
        <f t="shared" si="31"/>
        <v>12</v>
      </c>
      <c r="I73">
        <f t="shared" si="22"/>
        <v>57</v>
      </c>
      <c r="J73">
        <f>'[1]EVS boilerplates'!$C69</f>
        <v>20</v>
      </c>
      <c r="K73">
        <f t="shared" si="32"/>
        <v>1.6666666666666667</v>
      </c>
      <c r="L73">
        <f t="shared" si="33"/>
        <v>56</v>
      </c>
      <c r="M73">
        <f t="shared" si="34"/>
        <v>4.666666666666667</v>
      </c>
      <c r="N73">
        <v>0</v>
      </c>
      <c r="O73">
        <v>1</v>
      </c>
      <c r="P73">
        <v>1</v>
      </c>
      <c r="Q73">
        <v>1</v>
      </c>
      <c r="R73">
        <f>'[1]EVS boilerplates'!$E69</f>
        <v>1</v>
      </c>
      <c r="S73">
        <v>1</v>
      </c>
      <c r="T73">
        <f t="shared" si="24"/>
        <v>1</v>
      </c>
      <c r="U73">
        <f>'[1]EVS boilerplates'!$F69</f>
        <v>1</v>
      </c>
      <c r="V73">
        <v>1</v>
      </c>
      <c r="W73">
        <f t="shared" si="25"/>
        <v>1</v>
      </c>
      <c r="X73">
        <f t="shared" si="26"/>
        <v>1</v>
      </c>
      <c r="Y73">
        <f>'[1]EVS boilerplates'!$D69</f>
        <v>0</v>
      </c>
      <c r="Z73">
        <f>'[1]EVS boilerplates'!$G69</f>
        <v>1</v>
      </c>
      <c r="AA73">
        <f>'[1]EVS boilerplates'!$H69</f>
        <v>1</v>
      </c>
      <c r="AB73">
        <f>'[1]EVS boilerplates'!$I69</f>
        <v>1</v>
      </c>
      <c r="AC73">
        <v>1</v>
      </c>
      <c r="AD73">
        <f>'[1]EVS boilerplates'!$J69</f>
        <v>1</v>
      </c>
      <c r="AE73">
        <v>1</v>
      </c>
      <c r="AF73">
        <f t="shared" si="35"/>
        <v>1</v>
      </c>
      <c r="AG73">
        <f>'[1]EVS boilerplates'!$K69</f>
        <v>1</v>
      </c>
      <c r="AH73">
        <f t="shared" si="27"/>
        <v>1</v>
      </c>
      <c r="AI73">
        <f>'[1]EVS boilerplates'!$L69</f>
        <v>1</v>
      </c>
      <c r="AJ73">
        <v>1</v>
      </c>
      <c r="AK73">
        <f t="shared" si="28"/>
        <v>1</v>
      </c>
      <c r="AL73">
        <v>1</v>
      </c>
      <c r="AM73">
        <f>'[1]EVS boilerplates'!$M69</f>
        <v>1</v>
      </c>
      <c r="AN73">
        <v>1</v>
      </c>
      <c r="AO73">
        <f>'[1]EVS boilerplates'!$N69</f>
        <v>1</v>
      </c>
      <c r="AP73">
        <v>1</v>
      </c>
      <c r="AQ73">
        <v>1</v>
      </c>
      <c r="AR73">
        <v>1</v>
      </c>
      <c r="AS73">
        <f>'[1]EVS boilerplates'!$O69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58">
      <c r="A74" t="s">
        <v>761</v>
      </c>
      <c r="B74" s="1" t="s">
        <v>1147</v>
      </c>
      <c r="C74" s="2" t="s">
        <v>166</v>
      </c>
      <c r="D74">
        <v>1</v>
      </c>
      <c r="E74">
        <v>1</v>
      </c>
      <c r="F74">
        <f t="shared" si="29"/>
        <v>1</v>
      </c>
      <c r="G74">
        <f t="shared" si="30"/>
        <v>23</v>
      </c>
      <c r="H74">
        <f t="shared" si="31"/>
        <v>23</v>
      </c>
      <c r="I74">
        <f t="shared" si="22"/>
        <v>115</v>
      </c>
      <c r="J74">
        <f>'[1]EVS boilerplates'!$C70</f>
        <v>38</v>
      </c>
      <c r="K74">
        <f t="shared" si="32"/>
        <v>1.6521739130434783</v>
      </c>
      <c r="L74">
        <f t="shared" si="33"/>
        <v>109</v>
      </c>
      <c r="M74">
        <f t="shared" si="34"/>
        <v>4.7391304347826084</v>
      </c>
      <c r="N74">
        <v>0</v>
      </c>
      <c r="O74">
        <v>1</v>
      </c>
      <c r="P74">
        <v>0</v>
      </c>
      <c r="Q74">
        <v>1</v>
      </c>
      <c r="R74">
        <f>'[1]EVS boilerplates'!$E70</f>
        <v>0</v>
      </c>
      <c r="S74">
        <v>1</v>
      </c>
      <c r="T74">
        <f t="shared" si="24"/>
        <v>0</v>
      </c>
      <c r="U74">
        <f>'[1]EVS boilerplates'!$F70</f>
        <v>1</v>
      </c>
      <c r="V74">
        <v>1</v>
      </c>
      <c r="W74">
        <f t="shared" si="25"/>
        <v>0</v>
      </c>
      <c r="X74">
        <f t="shared" si="26"/>
        <v>1</v>
      </c>
      <c r="Y74">
        <f>'[1]EVS boilerplates'!$D70</f>
        <v>1</v>
      </c>
      <c r="Z74">
        <f>'[1]EVS boilerplates'!$G70</f>
        <v>0</v>
      </c>
      <c r="AA74">
        <f>'[1]EVS boilerplates'!$H70</f>
        <v>1</v>
      </c>
      <c r="AB74">
        <f>'[1]EVS boilerplates'!$I70</f>
        <v>1</v>
      </c>
      <c r="AC74">
        <v>1</v>
      </c>
      <c r="AD74">
        <f>'[1]EVS boilerplates'!$J70</f>
        <v>1</v>
      </c>
      <c r="AE74">
        <v>1</v>
      </c>
      <c r="AF74">
        <f t="shared" si="35"/>
        <v>6</v>
      </c>
      <c r="AG74">
        <f>'[1]EVS boilerplates'!$K70</f>
        <v>1</v>
      </c>
      <c r="AH74">
        <f t="shared" si="27"/>
        <v>1</v>
      </c>
      <c r="AI74">
        <f>'[1]EVS boilerplates'!$L70</f>
        <v>1</v>
      </c>
      <c r="AJ74">
        <v>1</v>
      </c>
      <c r="AK74">
        <f t="shared" si="28"/>
        <v>0</v>
      </c>
      <c r="AL74">
        <v>1</v>
      </c>
      <c r="AM74">
        <f>'[1]EVS boilerplates'!$M70</f>
        <v>1</v>
      </c>
      <c r="AN74">
        <v>1</v>
      </c>
      <c r="AO74">
        <f>'[1]EVS boilerplates'!$N70</f>
        <v>1</v>
      </c>
      <c r="AP74">
        <v>1</v>
      </c>
      <c r="AQ74">
        <v>1</v>
      </c>
      <c r="AR74">
        <v>1</v>
      </c>
      <c r="AS74">
        <f>'[1]EVS boilerplates'!$O70</f>
        <v>1</v>
      </c>
      <c r="AT74">
        <v>1</v>
      </c>
      <c r="AU74">
        <f t="shared" si="36"/>
        <v>43.716086956521764</v>
      </c>
      <c r="AV74">
        <f t="shared" si="37"/>
        <v>12.875652173913043</v>
      </c>
      <c r="AW74">
        <f t="shared" si="23"/>
        <v>10.779130434782601</v>
      </c>
      <c r="AX74">
        <f t="shared" si="38"/>
        <v>12.391304347826086</v>
      </c>
      <c r="AY74">
        <v>1</v>
      </c>
      <c r="AZ74">
        <v>1</v>
      </c>
      <c r="BA74">
        <v>1</v>
      </c>
      <c r="BG74">
        <f t="shared" si="39"/>
        <v>260.86956521739131</v>
      </c>
      <c r="BH74" s="10">
        <f t="shared" si="40"/>
        <v>7.9861111111111116E-5</v>
      </c>
    </row>
    <row r="75" spans="1:60" ht="29">
      <c r="A75">
        <v>41</v>
      </c>
      <c r="B75" s="1" t="s">
        <v>1339</v>
      </c>
      <c r="C75" s="16" t="s">
        <v>166</v>
      </c>
      <c r="D75">
        <v>1</v>
      </c>
      <c r="E75">
        <v>1</v>
      </c>
      <c r="F75">
        <f t="shared" si="29"/>
        <v>1</v>
      </c>
      <c r="G75">
        <f t="shared" si="30"/>
        <v>13</v>
      </c>
      <c r="H75">
        <f t="shared" si="31"/>
        <v>13</v>
      </c>
      <c r="I75">
        <f t="shared" si="22"/>
        <v>61</v>
      </c>
      <c r="J75">
        <f>'[1]EVS boilerplates'!$C71</f>
        <v>19</v>
      </c>
      <c r="K75">
        <f t="shared" si="32"/>
        <v>1.4615384615384615</v>
      </c>
      <c r="L75">
        <f t="shared" si="33"/>
        <v>59</v>
      </c>
      <c r="M75">
        <f t="shared" si="34"/>
        <v>4.5384615384615383</v>
      </c>
      <c r="N75">
        <v>1</v>
      </c>
      <c r="O75">
        <v>1</v>
      </c>
      <c r="P75">
        <v>0</v>
      </c>
      <c r="Q75">
        <v>1</v>
      </c>
      <c r="R75">
        <f>'[1]EVS boilerplates'!$E71</f>
        <v>1</v>
      </c>
      <c r="S75">
        <v>1</v>
      </c>
      <c r="T75">
        <f t="shared" si="24"/>
        <v>1</v>
      </c>
      <c r="U75">
        <f>'[1]EVS boilerplates'!$F71</f>
        <v>1</v>
      </c>
      <c r="V75">
        <v>1</v>
      </c>
      <c r="W75">
        <f t="shared" si="25"/>
        <v>0</v>
      </c>
      <c r="X75">
        <f t="shared" si="26"/>
        <v>1</v>
      </c>
      <c r="Y75">
        <f>'[1]EVS boilerplates'!$D71</f>
        <v>1</v>
      </c>
      <c r="Z75">
        <f>'[1]EVS boilerplates'!$G71</f>
        <v>1</v>
      </c>
      <c r="AA75">
        <f>'[1]EVS boilerplates'!$H71</f>
        <v>1</v>
      </c>
      <c r="AB75">
        <f>'[1]EVS boilerplates'!$I71</f>
        <v>1</v>
      </c>
      <c r="AC75">
        <v>1</v>
      </c>
      <c r="AD75">
        <f>'[1]EVS boilerplates'!$J71</f>
        <v>1</v>
      </c>
      <c r="AE75">
        <v>1</v>
      </c>
      <c r="AF75">
        <f t="shared" si="35"/>
        <v>2</v>
      </c>
      <c r="AG75">
        <f>'[1]EVS boilerplates'!$K71</f>
        <v>1</v>
      </c>
      <c r="AH75">
        <f t="shared" si="27"/>
        <v>1</v>
      </c>
      <c r="AI75">
        <f>'[1]EVS boilerplates'!$L71</f>
        <v>0</v>
      </c>
      <c r="AJ75">
        <v>1</v>
      </c>
      <c r="AK75">
        <f t="shared" si="28"/>
        <v>1</v>
      </c>
      <c r="AL75">
        <v>1</v>
      </c>
      <c r="AM75">
        <f>'[1]EVS boilerplates'!$M71</f>
        <v>1</v>
      </c>
      <c r="AN75">
        <v>1</v>
      </c>
      <c r="AO75">
        <f>'[1]EVS boilerplates'!$N71</f>
        <v>1</v>
      </c>
      <c r="AP75">
        <v>1</v>
      </c>
      <c r="AQ75">
        <v>1</v>
      </c>
      <c r="AR75">
        <v>1</v>
      </c>
      <c r="AS75">
        <f>'[1]EVS boilerplates'!$O71</f>
        <v>1</v>
      </c>
      <c r="AT75">
        <v>1</v>
      </c>
      <c r="AU75">
        <f t="shared" si="36"/>
        <v>69.993846153846178</v>
      </c>
      <c r="AV75">
        <f t="shared" si="37"/>
        <v>6.7261538461538457</v>
      </c>
      <c r="AW75">
        <f t="shared" si="23"/>
        <v>8.6092307692307664</v>
      </c>
      <c r="AX75">
        <f t="shared" si="38"/>
        <v>6.4461538461538446</v>
      </c>
      <c r="AY75">
        <v>1</v>
      </c>
      <c r="AZ75">
        <v>1</v>
      </c>
      <c r="BA75">
        <v>1</v>
      </c>
      <c r="BG75">
        <f t="shared" si="39"/>
        <v>153.84615384615387</v>
      </c>
      <c r="BH75" s="10">
        <f t="shared" si="40"/>
        <v>4.5138888888888894E-5</v>
      </c>
    </row>
    <row r="76" spans="1:60" ht="29">
      <c r="A76">
        <v>42</v>
      </c>
      <c r="B76" s="1" t="s">
        <v>1247</v>
      </c>
      <c r="C76" s="16" t="s">
        <v>146</v>
      </c>
      <c r="D76">
        <v>1</v>
      </c>
      <c r="E76">
        <v>1</v>
      </c>
      <c r="F76">
        <f t="shared" si="29"/>
        <v>1</v>
      </c>
      <c r="G76">
        <f t="shared" si="30"/>
        <v>10</v>
      </c>
      <c r="H76">
        <f t="shared" si="31"/>
        <v>10</v>
      </c>
      <c r="I76">
        <f t="shared" si="22"/>
        <v>36</v>
      </c>
      <c r="J76">
        <f>'[1]EVS boilerplates'!$C72</f>
        <v>14</v>
      </c>
      <c r="K76">
        <f t="shared" si="32"/>
        <v>1.4</v>
      </c>
      <c r="L76">
        <f t="shared" si="33"/>
        <v>35</v>
      </c>
      <c r="M76">
        <f t="shared" si="34"/>
        <v>3.5</v>
      </c>
      <c r="N76">
        <v>0</v>
      </c>
      <c r="O76">
        <v>1</v>
      </c>
      <c r="P76">
        <v>1</v>
      </c>
      <c r="Q76">
        <v>1</v>
      </c>
      <c r="R76">
        <f>'[1]EVS boilerplates'!$E72</f>
        <v>1</v>
      </c>
      <c r="S76">
        <v>1</v>
      </c>
      <c r="T76">
        <f t="shared" si="24"/>
        <v>1</v>
      </c>
      <c r="U76">
        <f>'[1]EVS boilerplates'!$F72</f>
        <v>1</v>
      </c>
      <c r="V76">
        <v>1</v>
      </c>
      <c r="W76">
        <f t="shared" si="25"/>
        <v>1</v>
      </c>
      <c r="X76">
        <f t="shared" si="26"/>
        <v>1</v>
      </c>
      <c r="Y76">
        <f>'[1]EVS boilerplates'!$D72</f>
        <v>0</v>
      </c>
      <c r="Z76">
        <f>'[1]EVS boilerplates'!$G72</f>
        <v>1</v>
      </c>
      <c r="AA76">
        <f>'[1]EVS boilerplates'!$H72</f>
        <v>1</v>
      </c>
      <c r="AB76">
        <f>'[1]EVS boilerplates'!$I72</f>
        <v>1</v>
      </c>
      <c r="AC76">
        <v>1</v>
      </c>
      <c r="AD76">
        <f>'[1]EVS boilerplates'!$J72</f>
        <v>1</v>
      </c>
      <c r="AE76">
        <v>1</v>
      </c>
      <c r="AF76">
        <f t="shared" si="35"/>
        <v>1</v>
      </c>
      <c r="AG76">
        <f>'[1]EVS boilerplates'!$K72</f>
        <v>1</v>
      </c>
      <c r="AH76">
        <f t="shared" si="27"/>
        <v>1</v>
      </c>
      <c r="AI76">
        <f>'[1]EVS boilerplates'!$L72</f>
        <v>1</v>
      </c>
      <c r="AJ76">
        <v>1</v>
      </c>
      <c r="AK76">
        <f t="shared" si="28"/>
        <v>1</v>
      </c>
      <c r="AL76">
        <v>1</v>
      </c>
      <c r="AM76">
        <f>'[1]EVS boilerplates'!$M72</f>
        <v>1</v>
      </c>
      <c r="AN76">
        <v>1</v>
      </c>
      <c r="AO76">
        <f>'[1]EVS boilerplates'!$N72</f>
        <v>1</v>
      </c>
      <c r="AP76">
        <v>1</v>
      </c>
      <c r="AQ76">
        <v>1</v>
      </c>
      <c r="AR76">
        <v>1</v>
      </c>
      <c r="AS76">
        <f>'[1]EVS boilerplates'!$O72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43.5">
      <c r="A77">
        <v>43</v>
      </c>
      <c r="B77" s="1" t="s">
        <v>1340</v>
      </c>
      <c r="C77" s="16" t="s">
        <v>166</v>
      </c>
      <c r="D77">
        <v>1</v>
      </c>
      <c r="E77">
        <v>1</v>
      </c>
      <c r="F77">
        <f t="shared" si="29"/>
        <v>1</v>
      </c>
      <c r="G77">
        <f t="shared" si="30"/>
        <v>23</v>
      </c>
      <c r="H77">
        <f t="shared" si="31"/>
        <v>23</v>
      </c>
      <c r="I77">
        <f t="shared" si="22"/>
        <v>97</v>
      </c>
      <c r="J77">
        <f>'[1]EVS boilerplates'!$C73</f>
        <v>36</v>
      </c>
      <c r="K77">
        <f t="shared" si="32"/>
        <v>1.5652173913043479</v>
      </c>
      <c r="L77">
        <f t="shared" si="33"/>
        <v>89</v>
      </c>
      <c r="M77">
        <f t="shared" si="34"/>
        <v>3.8695652173913042</v>
      </c>
      <c r="N77">
        <v>1</v>
      </c>
      <c r="O77">
        <v>1</v>
      </c>
      <c r="P77">
        <v>1</v>
      </c>
      <c r="Q77">
        <v>1</v>
      </c>
      <c r="R77">
        <f>'[1]EVS boilerplates'!$E73</f>
        <v>1</v>
      </c>
      <c r="S77">
        <v>1</v>
      </c>
      <c r="T77">
        <f t="shared" si="24"/>
        <v>1</v>
      </c>
      <c r="U77">
        <f>'[1]EVS boilerplates'!$F73</f>
        <v>1</v>
      </c>
      <c r="V77">
        <v>1</v>
      </c>
      <c r="W77">
        <f t="shared" si="25"/>
        <v>1</v>
      </c>
      <c r="X77">
        <f t="shared" si="26"/>
        <v>1</v>
      </c>
      <c r="Y77">
        <f>'[1]EVS boilerplates'!$D73</f>
        <v>1</v>
      </c>
      <c r="Z77">
        <f>'[1]EVS boilerplates'!$G73</f>
        <v>1</v>
      </c>
      <c r="AA77">
        <f>'[1]EVS boilerplates'!$H73</f>
        <v>1</v>
      </c>
      <c r="AB77">
        <f>'[1]EVS boilerplates'!$I73</f>
        <v>1</v>
      </c>
      <c r="AC77">
        <v>1</v>
      </c>
      <c r="AD77">
        <f>'[1]EVS boilerplates'!$J73</f>
        <v>1</v>
      </c>
      <c r="AE77">
        <v>1</v>
      </c>
      <c r="AF77">
        <f t="shared" si="35"/>
        <v>8</v>
      </c>
      <c r="AG77">
        <f>'[1]EVS boilerplates'!$K73</f>
        <v>0</v>
      </c>
      <c r="AH77">
        <f t="shared" si="27"/>
        <v>1</v>
      </c>
      <c r="AI77">
        <f>'[1]EVS boilerplates'!$L73</f>
        <v>1</v>
      </c>
      <c r="AJ77">
        <v>1</v>
      </c>
      <c r="AK77">
        <f t="shared" si="28"/>
        <v>0</v>
      </c>
      <c r="AL77">
        <v>1</v>
      </c>
      <c r="AM77">
        <f>'[1]EVS boilerplates'!$M73</f>
        <v>1</v>
      </c>
      <c r="AN77">
        <v>1</v>
      </c>
      <c r="AO77">
        <f>'[1]EVS boilerplates'!$N73</f>
        <v>1</v>
      </c>
      <c r="AP77">
        <v>1</v>
      </c>
      <c r="AQ77">
        <v>1</v>
      </c>
      <c r="AR77">
        <v>1</v>
      </c>
      <c r="AS77">
        <f>'[1]EVS boilerplates'!$O73</f>
        <v>1</v>
      </c>
      <c r="AT77">
        <v>1</v>
      </c>
      <c r="AU77">
        <f t="shared" si="36"/>
        <v>51.072608695652178</v>
      </c>
      <c r="AV77">
        <f t="shared" si="37"/>
        <v>11.849565217391305</v>
      </c>
      <c r="AW77">
        <f t="shared" si="23"/>
        <v>5.6660869565217347</v>
      </c>
      <c r="AX77">
        <f t="shared" si="38"/>
        <v>8.2956521739130444</v>
      </c>
      <c r="AY77">
        <v>1</v>
      </c>
      <c r="AZ77">
        <v>1</v>
      </c>
      <c r="BA77">
        <v>1</v>
      </c>
      <c r="BG77">
        <f t="shared" si="39"/>
        <v>347.82608695652175</v>
      </c>
      <c r="BH77" s="10">
        <f t="shared" si="40"/>
        <v>7.9861111111111116E-5</v>
      </c>
    </row>
    <row r="78" spans="1:60" ht="43.5">
      <c r="A78">
        <v>44</v>
      </c>
      <c r="B78" s="1" t="s">
        <v>1151</v>
      </c>
      <c r="C78" s="16" t="s">
        <v>146</v>
      </c>
      <c r="D78">
        <v>1</v>
      </c>
      <c r="E78">
        <v>1</v>
      </c>
      <c r="F78">
        <f t="shared" si="29"/>
        <v>1</v>
      </c>
      <c r="G78">
        <f t="shared" si="30"/>
        <v>13</v>
      </c>
      <c r="H78">
        <f t="shared" si="31"/>
        <v>13</v>
      </c>
      <c r="I78">
        <f t="shared" si="22"/>
        <v>70</v>
      </c>
      <c r="J78">
        <f>'[1]EVS boilerplates'!$C74</f>
        <v>23</v>
      </c>
      <c r="K78">
        <f t="shared" si="32"/>
        <v>1.7692307692307692</v>
      </c>
      <c r="L78">
        <f t="shared" si="33"/>
        <v>69</v>
      </c>
      <c r="M78">
        <f t="shared" si="34"/>
        <v>5.3076923076923075</v>
      </c>
      <c r="N78">
        <v>1</v>
      </c>
      <c r="O78">
        <v>1</v>
      </c>
      <c r="P78">
        <v>1</v>
      </c>
      <c r="Q78">
        <v>1</v>
      </c>
      <c r="R78">
        <f>'[1]EVS boilerplates'!$E74</f>
        <v>1</v>
      </c>
      <c r="S78">
        <v>1</v>
      </c>
      <c r="T78">
        <f t="shared" si="24"/>
        <v>1</v>
      </c>
      <c r="U78">
        <f>'[1]EVS boilerplates'!$F74</f>
        <v>1</v>
      </c>
      <c r="V78">
        <v>1</v>
      </c>
      <c r="W78">
        <f t="shared" si="25"/>
        <v>1</v>
      </c>
      <c r="X78">
        <f t="shared" si="26"/>
        <v>1</v>
      </c>
      <c r="Y78">
        <f>'[1]EVS boilerplates'!$D74</f>
        <v>1</v>
      </c>
      <c r="Z78">
        <f>'[1]EVS boilerplates'!$G74</f>
        <v>1</v>
      </c>
      <c r="AA78">
        <f>'[1]EVS boilerplates'!$H74</f>
        <v>1</v>
      </c>
      <c r="AB78">
        <f>'[1]EVS boilerplates'!$I74</f>
        <v>1</v>
      </c>
      <c r="AC78">
        <v>1</v>
      </c>
      <c r="AD78">
        <f>'[1]EVS boilerplates'!$J74</f>
        <v>1</v>
      </c>
      <c r="AE78">
        <v>1</v>
      </c>
      <c r="AF78">
        <f t="shared" si="35"/>
        <v>1</v>
      </c>
      <c r="AG78">
        <f>'[1]EVS boilerplates'!$K74</f>
        <v>0</v>
      </c>
      <c r="AH78">
        <f t="shared" si="27"/>
        <v>1</v>
      </c>
      <c r="AI78">
        <f>'[1]EVS boilerplates'!$L74</f>
        <v>1</v>
      </c>
      <c r="AJ78">
        <v>1</v>
      </c>
      <c r="AK78">
        <f t="shared" si="28"/>
        <v>1</v>
      </c>
      <c r="AL78">
        <v>1</v>
      </c>
      <c r="AM78">
        <f>'[1]EVS boilerplates'!$M74</f>
        <v>0</v>
      </c>
      <c r="AN78">
        <v>1</v>
      </c>
      <c r="AO78">
        <f>'[1]EVS boilerplates'!$N74</f>
        <v>1</v>
      </c>
      <c r="AP78">
        <v>1</v>
      </c>
      <c r="AQ78">
        <v>1</v>
      </c>
      <c r="AR78">
        <v>1</v>
      </c>
      <c r="AS78">
        <f>'[1]EVS boilerplates'!$O74</f>
        <v>1</v>
      </c>
      <c r="AT78">
        <v>1</v>
      </c>
      <c r="AU78">
        <f t="shared" si="36"/>
        <v>43.963076923076947</v>
      </c>
      <c r="AV78">
        <f t="shared" si="37"/>
        <v>10.356923076923078</v>
      </c>
      <c r="AW78">
        <f t="shared" si="23"/>
        <v>13.132307692307691</v>
      </c>
      <c r="AX78">
        <f t="shared" si="38"/>
        <v>10.069230769230767</v>
      </c>
      <c r="AY78">
        <v>1</v>
      </c>
      <c r="AZ78">
        <v>1</v>
      </c>
      <c r="BA78">
        <v>1</v>
      </c>
      <c r="BG78">
        <f t="shared" si="39"/>
        <v>76.923076923076934</v>
      </c>
      <c r="BH78" s="10">
        <f t="shared" si="40"/>
        <v>4.5138888888888894E-5</v>
      </c>
    </row>
    <row r="79" spans="1:60" ht="58">
      <c r="A79" t="s">
        <v>1250</v>
      </c>
      <c r="B79" s="1" t="s">
        <v>1313</v>
      </c>
      <c r="C79" s="16" t="s">
        <v>146</v>
      </c>
      <c r="D79">
        <v>1</v>
      </c>
      <c r="E79">
        <v>1</v>
      </c>
      <c r="F79">
        <f t="shared" si="29"/>
        <v>1</v>
      </c>
      <c r="G79">
        <f t="shared" si="30"/>
        <v>22</v>
      </c>
      <c r="H79">
        <f t="shared" si="31"/>
        <v>22</v>
      </c>
      <c r="I79">
        <f t="shared" si="22"/>
        <v>111</v>
      </c>
      <c r="J79">
        <f>'[1]EVS boilerplates'!$C75</f>
        <v>37</v>
      </c>
      <c r="K79">
        <f t="shared" si="32"/>
        <v>1.6818181818181819</v>
      </c>
      <c r="L79">
        <f t="shared" si="33"/>
        <v>104</v>
      </c>
      <c r="M79">
        <f t="shared" si="34"/>
        <v>4.7272727272727275</v>
      </c>
      <c r="N79">
        <v>1</v>
      </c>
      <c r="O79">
        <v>1</v>
      </c>
      <c r="P79">
        <v>1</v>
      </c>
      <c r="Q79">
        <v>1</v>
      </c>
      <c r="R79">
        <f>'[1]EVS boilerplates'!$E75</f>
        <v>1</v>
      </c>
      <c r="S79">
        <v>1</v>
      </c>
      <c r="T79">
        <f t="shared" si="24"/>
        <v>1</v>
      </c>
      <c r="U79">
        <f>'[1]EVS boilerplates'!$F75</f>
        <v>1</v>
      </c>
      <c r="V79">
        <v>1</v>
      </c>
      <c r="W79">
        <f t="shared" si="25"/>
        <v>1</v>
      </c>
      <c r="X79">
        <f t="shared" si="26"/>
        <v>1</v>
      </c>
      <c r="Y79">
        <f>'[1]EVS boilerplates'!$D75</f>
        <v>0</v>
      </c>
      <c r="Z79">
        <f>'[1]EVS boilerplates'!$G75</f>
        <v>1</v>
      </c>
      <c r="AA79">
        <f>'[1]EVS boilerplates'!$H75</f>
        <v>1</v>
      </c>
      <c r="AB79">
        <f>'[1]EVS boilerplates'!$I75</f>
        <v>1</v>
      </c>
      <c r="AC79">
        <v>1</v>
      </c>
      <c r="AD79">
        <f>'[1]EVS boilerplates'!$J75</f>
        <v>1</v>
      </c>
      <c r="AE79">
        <v>1</v>
      </c>
      <c r="AF79">
        <f t="shared" si="35"/>
        <v>7</v>
      </c>
      <c r="AG79">
        <f>'[1]EVS boilerplates'!$K75</f>
        <v>1</v>
      </c>
      <c r="AH79">
        <f t="shared" si="27"/>
        <v>1</v>
      </c>
      <c r="AI79">
        <f>'[1]EVS boilerplates'!$L75</f>
        <v>0</v>
      </c>
      <c r="AJ79">
        <v>1</v>
      </c>
      <c r="AK79">
        <f t="shared" si="28"/>
        <v>0</v>
      </c>
      <c r="AL79">
        <v>1</v>
      </c>
      <c r="AM79">
        <f>'[1]EVS boilerplates'!$M75</f>
        <v>1</v>
      </c>
      <c r="AN79">
        <v>1</v>
      </c>
      <c r="AO79">
        <f>'[1]EVS boilerplates'!$N75</f>
        <v>1</v>
      </c>
      <c r="AP79">
        <v>1</v>
      </c>
      <c r="AQ79">
        <v>1</v>
      </c>
      <c r="AR79">
        <v>1</v>
      </c>
      <c r="AS79">
        <f>'[1]EVS boilerplates'!$O75</f>
        <v>1</v>
      </c>
      <c r="AT79">
        <v>1</v>
      </c>
      <c r="AU79">
        <f t="shared" si="36"/>
        <v>42.223181818181828</v>
      </c>
      <c r="AV79">
        <f t="shared" si="37"/>
        <v>12.835454545454549</v>
      </c>
      <c r="AW79">
        <f t="shared" si="23"/>
        <v>10.650909090909092</v>
      </c>
      <c r="AX79">
        <f t="shared" si="38"/>
        <v>11.835454545454546</v>
      </c>
      <c r="AY79">
        <v>1</v>
      </c>
      <c r="AZ79">
        <v>1</v>
      </c>
      <c r="BA79">
        <v>1</v>
      </c>
      <c r="BG79">
        <f t="shared" si="39"/>
        <v>318.18181818181819</v>
      </c>
      <c r="BH79" s="10">
        <f t="shared" si="40"/>
        <v>7.6388888888888887E-5</v>
      </c>
    </row>
    <row r="80" spans="1:60" ht="29">
      <c r="A80" t="s">
        <v>1252</v>
      </c>
      <c r="B80" s="1" t="s">
        <v>1253</v>
      </c>
      <c r="C80" s="16" t="s">
        <v>146</v>
      </c>
      <c r="D80">
        <v>1</v>
      </c>
      <c r="E80">
        <v>1</v>
      </c>
      <c r="F80">
        <f t="shared" si="29"/>
        <v>1</v>
      </c>
      <c r="G80">
        <f t="shared" si="30"/>
        <v>10</v>
      </c>
      <c r="H80">
        <f t="shared" si="31"/>
        <v>10</v>
      </c>
      <c r="I80">
        <f t="shared" si="22"/>
        <v>51</v>
      </c>
      <c r="J80">
        <f>'[1]EVS boilerplates'!$C76</f>
        <v>19</v>
      </c>
      <c r="K80">
        <f t="shared" si="32"/>
        <v>1.9</v>
      </c>
      <c r="L80">
        <f t="shared" si="33"/>
        <v>49</v>
      </c>
      <c r="M80">
        <f t="shared" si="34"/>
        <v>4.9000000000000004</v>
      </c>
      <c r="N80">
        <v>0</v>
      </c>
      <c r="O80">
        <v>1</v>
      </c>
      <c r="P80">
        <v>1</v>
      </c>
      <c r="Q80">
        <v>1</v>
      </c>
      <c r="R80">
        <f>'[1]EVS boilerplates'!$E76</f>
        <v>1</v>
      </c>
      <c r="S80">
        <v>1</v>
      </c>
      <c r="T80">
        <f t="shared" si="24"/>
        <v>1</v>
      </c>
      <c r="U80">
        <f>'[1]EVS boilerplates'!$F76</f>
        <v>1</v>
      </c>
      <c r="V80">
        <v>1</v>
      </c>
      <c r="W80">
        <f t="shared" si="25"/>
        <v>1</v>
      </c>
      <c r="X80">
        <f t="shared" si="26"/>
        <v>1</v>
      </c>
      <c r="Y80">
        <f>'[1]EVS boilerplates'!$D76</f>
        <v>1</v>
      </c>
      <c r="Z80">
        <f>'[1]EVS boilerplates'!$G76</f>
        <v>1</v>
      </c>
      <c r="AA80">
        <f>'[1]EVS boilerplates'!$H76</f>
        <v>1</v>
      </c>
      <c r="AB80">
        <f>'[1]EVS boilerplates'!$I76</f>
        <v>1</v>
      </c>
      <c r="AC80">
        <v>1</v>
      </c>
      <c r="AD80">
        <f>'[1]EVS boilerplates'!$J76</f>
        <v>1</v>
      </c>
      <c r="AE80">
        <v>1</v>
      </c>
      <c r="AF80">
        <f t="shared" si="35"/>
        <v>2</v>
      </c>
      <c r="AG80">
        <f>'[1]EVS boilerplates'!$K76</f>
        <v>1</v>
      </c>
      <c r="AH80">
        <f t="shared" si="27"/>
        <v>1</v>
      </c>
      <c r="AI80">
        <f>'[1]EVS boilerplates'!$L76</f>
        <v>1</v>
      </c>
      <c r="AJ80">
        <v>1</v>
      </c>
      <c r="AK80">
        <f t="shared" si="28"/>
        <v>1</v>
      </c>
      <c r="AL80">
        <v>1</v>
      </c>
      <c r="AM80">
        <f>'[1]EVS boilerplates'!$M76</f>
        <v>1</v>
      </c>
      <c r="AN80">
        <v>1</v>
      </c>
      <c r="AO80">
        <f>'[1]EVS boilerplates'!$N76</f>
        <v>1</v>
      </c>
      <c r="AP80">
        <v>1</v>
      </c>
      <c r="AQ80">
        <v>1</v>
      </c>
      <c r="AR80">
        <v>1</v>
      </c>
      <c r="AS80">
        <f>'[1]EVS boilerplates'!$O76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29">
      <c r="A81">
        <v>46</v>
      </c>
      <c r="B81" s="1" t="s">
        <v>1254</v>
      </c>
      <c r="C81" s="16" t="s">
        <v>146</v>
      </c>
      <c r="D81">
        <v>1</v>
      </c>
      <c r="E81">
        <v>1</v>
      </c>
      <c r="F81">
        <f t="shared" si="29"/>
        <v>1</v>
      </c>
      <c r="G81">
        <f t="shared" si="30"/>
        <v>9</v>
      </c>
      <c r="H81">
        <f t="shared" si="31"/>
        <v>9</v>
      </c>
      <c r="I81">
        <f t="shared" si="22"/>
        <v>45</v>
      </c>
      <c r="J81">
        <f>'[1]EVS boilerplates'!$C77</f>
        <v>14</v>
      </c>
      <c r="K81">
        <f t="shared" si="32"/>
        <v>1.5555555555555556</v>
      </c>
      <c r="L81">
        <f t="shared" si="33"/>
        <v>44</v>
      </c>
      <c r="M81">
        <f t="shared" si="34"/>
        <v>4.8888888888888893</v>
      </c>
      <c r="N81">
        <v>1</v>
      </c>
      <c r="O81">
        <v>1</v>
      </c>
      <c r="P81">
        <v>1</v>
      </c>
      <c r="Q81">
        <v>1</v>
      </c>
      <c r="R81">
        <f>'[1]EVS boilerplates'!$E77</f>
        <v>1</v>
      </c>
      <c r="S81">
        <v>1</v>
      </c>
      <c r="T81">
        <f t="shared" si="24"/>
        <v>1</v>
      </c>
      <c r="U81">
        <f>'[1]EVS boilerplates'!$F77</f>
        <v>1</v>
      </c>
      <c r="V81">
        <v>1</v>
      </c>
      <c r="W81">
        <f t="shared" si="25"/>
        <v>1</v>
      </c>
      <c r="X81">
        <f t="shared" si="26"/>
        <v>1</v>
      </c>
      <c r="Y81">
        <f>'[1]EVS boilerplates'!$D77</f>
        <v>1</v>
      </c>
      <c r="Z81">
        <f>'[1]EVS boilerplates'!$G77</f>
        <v>1</v>
      </c>
      <c r="AA81">
        <f>'[1]EVS boilerplates'!$H77</f>
        <v>1</v>
      </c>
      <c r="AB81">
        <f>'[1]EVS boilerplates'!$I77</f>
        <v>1</v>
      </c>
      <c r="AC81">
        <v>1</v>
      </c>
      <c r="AD81">
        <f>'[1]EVS boilerplates'!$J77</f>
        <v>1</v>
      </c>
      <c r="AE81">
        <v>1</v>
      </c>
      <c r="AF81">
        <f t="shared" si="35"/>
        <v>1</v>
      </c>
      <c r="AG81">
        <f>'[1]EVS boilerplates'!$K77</f>
        <v>1</v>
      </c>
      <c r="AH81">
        <f t="shared" si="27"/>
        <v>1</v>
      </c>
      <c r="AI81">
        <f>'[1]EVS boilerplates'!$L77</f>
        <v>1</v>
      </c>
      <c r="AJ81">
        <v>1</v>
      </c>
      <c r="AK81">
        <f t="shared" si="28"/>
        <v>1</v>
      </c>
      <c r="AL81">
        <v>1</v>
      </c>
      <c r="AM81">
        <f>'[1]EVS boilerplates'!$M77</f>
        <v>1</v>
      </c>
      <c r="AN81">
        <v>1</v>
      </c>
      <c r="AO81">
        <f>'[1]EVS boilerplates'!$N77</f>
        <v>0</v>
      </c>
      <c r="AP81">
        <v>1</v>
      </c>
      <c r="AQ81">
        <v>1</v>
      </c>
      <c r="AR81">
        <v>1</v>
      </c>
      <c r="AS81">
        <f>'[1]EVS boilerplates'!$O77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72.5">
      <c r="A82">
        <v>47</v>
      </c>
      <c r="B82" s="1" t="s">
        <v>1154</v>
      </c>
      <c r="C82" s="16" t="s">
        <v>146</v>
      </c>
      <c r="D82">
        <v>1</v>
      </c>
      <c r="E82">
        <v>1</v>
      </c>
      <c r="F82">
        <f t="shared" si="29"/>
        <v>1</v>
      </c>
      <c r="G82">
        <f t="shared" si="30"/>
        <v>30</v>
      </c>
      <c r="H82">
        <f t="shared" si="31"/>
        <v>30</v>
      </c>
      <c r="I82">
        <f t="shared" si="22"/>
        <v>160</v>
      </c>
      <c r="J82">
        <f>'[1]EVS boilerplates'!$C78</f>
        <v>52</v>
      </c>
      <c r="K82">
        <f t="shared" si="32"/>
        <v>1.7333333333333334</v>
      </c>
      <c r="L82">
        <f t="shared" si="33"/>
        <v>154</v>
      </c>
      <c r="M82">
        <f t="shared" si="34"/>
        <v>5.1333333333333337</v>
      </c>
      <c r="N82">
        <v>1</v>
      </c>
      <c r="O82">
        <v>1</v>
      </c>
      <c r="P82">
        <v>1</v>
      </c>
      <c r="Q82">
        <v>1</v>
      </c>
      <c r="R82">
        <f>'[1]EVS boilerplates'!$E78</f>
        <v>0</v>
      </c>
      <c r="S82">
        <v>1</v>
      </c>
      <c r="T82">
        <f t="shared" si="24"/>
        <v>0</v>
      </c>
      <c r="U82">
        <f>'[1]EVS boilerplates'!$F78</f>
        <v>1</v>
      </c>
      <c r="V82">
        <v>1</v>
      </c>
      <c r="W82">
        <f t="shared" si="25"/>
        <v>0</v>
      </c>
      <c r="X82">
        <f t="shared" si="26"/>
        <v>1</v>
      </c>
      <c r="Y82">
        <f>'[1]EVS boilerplates'!$D78</f>
        <v>1</v>
      </c>
      <c r="Z82">
        <f>'[1]EVS boilerplates'!$G78</f>
        <v>1</v>
      </c>
      <c r="AA82">
        <f>'[1]EVS boilerplates'!$H78</f>
        <v>1</v>
      </c>
      <c r="AB82">
        <f>'[1]EVS boilerplates'!$I78</f>
        <v>1</v>
      </c>
      <c r="AC82">
        <v>1</v>
      </c>
      <c r="AD82">
        <f>'[1]EVS boilerplates'!$J78</f>
        <v>1</v>
      </c>
      <c r="AE82">
        <v>1</v>
      </c>
      <c r="AF82">
        <f t="shared" si="35"/>
        <v>6</v>
      </c>
      <c r="AG82">
        <f>'[1]EVS boilerplates'!$K78</f>
        <v>0</v>
      </c>
      <c r="AH82">
        <f t="shared" si="27"/>
        <v>1</v>
      </c>
      <c r="AI82">
        <f>'[1]EVS boilerplates'!$L78</f>
        <v>0</v>
      </c>
      <c r="AJ82">
        <v>1</v>
      </c>
      <c r="AK82">
        <f t="shared" si="28"/>
        <v>0</v>
      </c>
      <c r="AL82">
        <v>1</v>
      </c>
      <c r="AM82">
        <f>'[1]EVS boilerplates'!$M78</f>
        <v>1</v>
      </c>
      <c r="AN82">
        <v>1</v>
      </c>
      <c r="AO82">
        <f>'[1]EVS boilerplates'!$N78</f>
        <v>1</v>
      </c>
      <c r="AP82">
        <v>1</v>
      </c>
      <c r="AQ82">
        <v>1</v>
      </c>
      <c r="AR82">
        <v>1</v>
      </c>
      <c r="AS82">
        <f>'[1]EVS boilerplates'!$O78</f>
        <v>1</v>
      </c>
      <c r="AT82">
        <v>1</v>
      </c>
      <c r="AU82">
        <f t="shared" si="36"/>
        <v>29.745000000000026</v>
      </c>
      <c r="AV82">
        <f t="shared" si="37"/>
        <v>16.563333333333336</v>
      </c>
      <c r="AW82">
        <f t="shared" si="23"/>
        <v>13.397333333333332</v>
      </c>
      <c r="AX82">
        <f t="shared" si="38"/>
        <v>17.747999999999998</v>
      </c>
      <c r="AY82">
        <v>1</v>
      </c>
      <c r="AZ82">
        <v>1</v>
      </c>
      <c r="BA82">
        <v>1</v>
      </c>
      <c r="BG82">
        <f t="shared" si="39"/>
        <v>200</v>
      </c>
      <c r="BH82" s="10">
        <f t="shared" si="40"/>
        <v>1.0416666666666666E-4</v>
      </c>
    </row>
    <row r="83" spans="1:60" ht="58">
      <c r="A83">
        <v>48</v>
      </c>
      <c r="B83" s="1" t="s">
        <v>1155</v>
      </c>
      <c r="C83" s="16" t="s">
        <v>146</v>
      </c>
      <c r="D83">
        <v>1</v>
      </c>
      <c r="E83">
        <v>1</v>
      </c>
      <c r="F83">
        <f t="shared" si="29"/>
        <v>1</v>
      </c>
      <c r="G83">
        <f t="shared" si="30"/>
        <v>22</v>
      </c>
      <c r="H83">
        <f t="shared" si="31"/>
        <v>22</v>
      </c>
      <c r="I83">
        <f t="shared" si="22"/>
        <v>118</v>
      </c>
      <c r="J83">
        <f>'[1]EVS boilerplates'!$C79</f>
        <v>40</v>
      </c>
      <c r="K83">
        <f t="shared" si="32"/>
        <v>1.8181818181818181</v>
      </c>
      <c r="L83">
        <f t="shared" si="33"/>
        <v>115</v>
      </c>
      <c r="M83">
        <f t="shared" si="34"/>
        <v>5.2272727272727275</v>
      </c>
      <c r="N83">
        <v>1</v>
      </c>
      <c r="O83">
        <v>1</v>
      </c>
      <c r="P83">
        <v>1</v>
      </c>
      <c r="Q83">
        <v>1</v>
      </c>
      <c r="R83">
        <f>'[1]EVS boilerplates'!$E79</f>
        <v>0</v>
      </c>
      <c r="S83">
        <v>1</v>
      </c>
      <c r="T83">
        <f t="shared" si="24"/>
        <v>0</v>
      </c>
      <c r="U83">
        <f>'[1]EVS boilerplates'!$F79</f>
        <v>1</v>
      </c>
      <c r="V83">
        <v>1</v>
      </c>
      <c r="W83">
        <f t="shared" si="25"/>
        <v>0</v>
      </c>
      <c r="X83">
        <f t="shared" si="26"/>
        <v>1</v>
      </c>
      <c r="Y83">
        <f>'[1]EVS boilerplates'!$D79</f>
        <v>0</v>
      </c>
      <c r="Z83">
        <f>'[1]EVS boilerplates'!$G79</f>
        <v>1</v>
      </c>
      <c r="AA83">
        <f>'[1]EVS boilerplates'!$H79</f>
        <v>1</v>
      </c>
      <c r="AB83">
        <f>'[1]EVS boilerplates'!$I79</f>
        <v>1</v>
      </c>
      <c r="AC83">
        <v>1</v>
      </c>
      <c r="AD83">
        <f>'[1]EVS boilerplates'!$J79</f>
        <v>1</v>
      </c>
      <c r="AE83">
        <v>1</v>
      </c>
      <c r="AF83">
        <f t="shared" si="35"/>
        <v>3</v>
      </c>
      <c r="AG83">
        <f>'[1]EVS boilerplates'!$K79</f>
        <v>1</v>
      </c>
      <c r="AH83">
        <f t="shared" si="27"/>
        <v>1</v>
      </c>
      <c r="AI83">
        <f>'[1]EVS boilerplates'!$L79</f>
        <v>1</v>
      </c>
      <c r="AJ83">
        <v>1</v>
      </c>
      <c r="AK83">
        <f t="shared" si="28"/>
        <v>0</v>
      </c>
      <c r="AL83">
        <v>1</v>
      </c>
      <c r="AM83">
        <f>'[1]EVS boilerplates'!$M79</f>
        <v>1</v>
      </c>
      <c r="AN83">
        <v>1</v>
      </c>
      <c r="AO83">
        <f>'[1]EVS boilerplates'!$N79</f>
        <v>1</v>
      </c>
      <c r="AP83">
        <v>1</v>
      </c>
      <c r="AQ83">
        <v>1</v>
      </c>
      <c r="AR83">
        <v>1</v>
      </c>
      <c r="AS83">
        <f>'[1]EVS boilerplates'!$O79</f>
        <v>1</v>
      </c>
      <c r="AT83">
        <v>1</v>
      </c>
      <c r="AU83">
        <f t="shared" si="36"/>
        <v>30.686818181818197</v>
      </c>
      <c r="AV83">
        <f t="shared" si="37"/>
        <v>14.444545454545459</v>
      </c>
      <c r="AW83">
        <f t="shared" si="23"/>
        <v>13.590909090909093</v>
      </c>
      <c r="AX83">
        <f t="shared" si="38"/>
        <v>14.19045454545455</v>
      </c>
      <c r="AY83">
        <v>1</v>
      </c>
      <c r="AZ83">
        <v>1</v>
      </c>
      <c r="BA83">
        <v>1</v>
      </c>
      <c r="BG83">
        <f t="shared" si="39"/>
        <v>136.36363636363635</v>
      </c>
      <c r="BH83" s="10">
        <f t="shared" si="40"/>
        <v>7.6388888888888887E-5</v>
      </c>
    </row>
    <row r="84" spans="1:60" ht="58">
      <c r="A84">
        <v>49</v>
      </c>
      <c r="B84" s="1" t="s">
        <v>1314</v>
      </c>
      <c r="C84" s="16" t="s">
        <v>146</v>
      </c>
      <c r="D84">
        <v>1</v>
      </c>
      <c r="E84">
        <v>1</v>
      </c>
      <c r="F84">
        <f t="shared" si="29"/>
        <v>1</v>
      </c>
      <c r="G84">
        <f t="shared" si="30"/>
        <v>24</v>
      </c>
      <c r="H84">
        <f t="shared" si="31"/>
        <v>24</v>
      </c>
      <c r="I84">
        <f t="shared" si="22"/>
        <v>126</v>
      </c>
      <c r="J84">
        <f>'[1]EVS boilerplates'!$C80</f>
        <v>42</v>
      </c>
      <c r="K84">
        <f t="shared" si="32"/>
        <v>1.75</v>
      </c>
      <c r="L84">
        <f t="shared" si="33"/>
        <v>123</v>
      </c>
      <c r="M84">
        <f t="shared" si="34"/>
        <v>5.125</v>
      </c>
      <c r="N84">
        <v>1</v>
      </c>
      <c r="O84">
        <v>1</v>
      </c>
      <c r="P84">
        <v>1</v>
      </c>
      <c r="Q84">
        <v>1</v>
      </c>
      <c r="R84">
        <f>'[1]EVS boilerplates'!$E80</f>
        <v>0</v>
      </c>
      <c r="S84">
        <v>1</v>
      </c>
      <c r="T84">
        <f t="shared" si="24"/>
        <v>0</v>
      </c>
      <c r="U84">
        <f>'[1]EVS boilerplates'!$F80</f>
        <v>1</v>
      </c>
      <c r="V84">
        <v>1</v>
      </c>
      <c r="W84">
        <f t="shared" si="25"/>
        <v>0</v>
      </c>
      <c r="X84">
        <f t="shared" si="26"/>
        <v>1</v>
      </c>
      <c r="Y84">
        <f>'[1]EVS boilerplates'!$D80</f>
        <v>0</v>
      </c>
      <c r="Z84">
        <f>'[1]EVS boilerplates'!$G80</f>
        <v>1</v>
      </c>
      <c r="AA84">
        <f>'[1]EVS boilerplates'!$H80</f>
        <v>1</v>
      </c>
      <c r="AB84">
        <f>'[1]EVS boilerplates'!$I80</f>
        <v>1</v>
      </c>
      <c r="AC84">
        <v>1</v>
      </c>
      <c r="AD84">
        <f>'[1]EVS boilerplates'!$J80</f>
        <v>1</v>
      </c>
      <c r="AE84">
        <v>1</v>
      </c>
      <c r="AF84">
        <f t="shared" si="35"/>
        <v>3</v>
      </c>
      <c r="AG84">
        <f>'[1]EVS boilerplates'!$K80</f>
        <v>1</v>
      </c>
      <c r="AH84">
        <f t="shared" si="27"/>
        <v>1</v>
      </c>
      <c r="AI84">
        <f>'[1]EVS boilerplates'!$L80</f>
        <v>1</v>
      </c>
      <c r="AJ84">
        <v>1</v>
      </c>
      <c r="AK84">
        <f t="shared" si="28"/>
        <v>0</v>
      </c>
      <c r="AL84">
        <v>1</v>
      </c>
      <c r="AM84">
        <f>'[1]EVS boilerplates'!$M80</f>
        <v>0</v>
      </c>
      <c r="AN84">
        <v>1</v>
      </c>
      <c r="AO84">
        <f>'[1]EVS boilerplates'!$N80</f>
        <v>0</v>
      </c>
      <c r="AP84">
        <v>1</v>
      </c>
      <c r="AQ84">
        <v>1</v>
      </c>
      <c r="AR84">
        <v>1</v>
      </c>
      <c r="AS84">
        <f>'[1]EVS boilerplates'!$O80</f>
        <v>0</v>
      </c>
      <c r="AT84">
        <v>1</v>
      </c>
      <c r="AU84">
        <f t="shared" si="36"/>
        <v>34.425000000000026</v>
      </c>
      <c r="AV84">
        <f t="shared" si="37"/>
        <v>14.420000000000002</v>
      </c>
      <c r="AW84">
        <f t="shared" si="23"/>
        <v>13.101666666666667</v>
      </c>
      <c r="AX84">
        <f t="shared" si="38"/>
        <v>14.708750000000002</v>
      </c>
      <c r="AY84">
        <v>1</v>
      </c>
      <c r="AZ84">
        <v>1</v>
      </c>
      <c r="BA84">
        <v>1</v>
      </c>
      <c r="BG84">
        <f t="shared" si="39"/>
        <v>125</v>
      </c>
      <c r="BH84" s="10">
        <f t="shared" si="40"/>
        <v>8.3333333333333331E-5</v>
      </c>
    </row>
    <row r="85" spans="1:60" ht="58">
      <c r="A85">
        <v>50</v>
      </c>
      <c r="B85" s="1" t="s">
        <v>1341</v>
      </c>
      <c r="C85" s="16" t="s">
        <v>166</v>
      </c>
      <c r="D85">
        <v>1</v>
      </c>
      <c r="E85">
        <v>1</v>
      </c>
      <c r="F85">
        <f t="shared" si="29"/>
        <v>1</v>
      </c>
      <c r="G85">
        <f t="shared" si="30"/>
        <v>30</v>
      </c>
      <c r="H85">
        <f t="shared" si="31"/>
        <v>30</v>
      </c>
      <c r="I85">
        <f t="shared" si="22"/>
        <v>122</v>
      </c>
      <c r="J85">
        <f>'[1]EVS boilerplates'!$C81</f>
        <v>44</v>
      </c>
      <c r="K85">
        <f t="shared" si="32"/>
        <v>1.4666666666666666</v>
      </c>
      <c r="L85">
        <f t="shared" si="33"/>
        <v>120</v>
      </c>
      <c r="M85">
        <f t="shared" si="34"/>
        <v>4</v>
      </c>
      <c r="N85">
        <v>1</v>
      </c>
      <c r="O85">
        <v>1</v>
      </c>
      <c r="P85">
        <v>1</v>
      </c>
      <c r="Q85">
        <v>1</v>
      </c>
      <c r="R85">
        <f>'[1]EVS boilerplates'!$E81</f>
        <v>1</v>
      </c>
      <c r="S85">
        <v>1</v>
      </c>
      <c r="T85">
        <f t="shared" si="24"/>
        <v>1</v>
      </c>
      <c r="U85">
        <f>'[1]EVS boilerplates'!$F81</f>
        <v>1</v>
      </c>
      <c r="V85">
        <v>1</v>
      </c>
      <c r="W85">
        <f t="shared" si="25"/>
        <v>1</v>
      </c>
      <c r="X85">
        <f t="shared" si="26"/>
        <v>1</v>
      </c>
      <c r="Y85">
        <f>'[1]EVS boilerplates'!$D81</f>
        <v>0</v>
      </c>
      <c r="Z85">
        <f>'[1]EVS boilerplates'!$G81</f>
        <v>0</v>
      </c>
      <c r="AA85">
        <f>'[1]EVS boilerplates'!$H81</f>
        <v>1</v>
      </c>
      <c r="AB85">
        <f>'[1]EVS boilerplates'!$I81</f>
        <v>1</v>
      </c>
      <c r="AC85">
        <v>1</v>
      </c>
      <c r="AD85">
        <f>'[1]EVS boilerplates'!$J81</f>
        <v>1</v>
      </c>
      <c r="AE85">
        <v>1</v>
      </c>
      <c r="AF85">
        <f t="shared" si="35"/>
        <v>2</v>
      </c>
      <c r="AG85">
        <f>'[1]EVS boilerplates'!$K81</f>
        <v>1</v>
      </c>
      <c r="AH85">
        <f t="shared" si="27"/>
        <v>1</v>
      </c>
      <c r="AI85">
        <f>'[1]EVS boilerplates'!$L81</f>
        <v>0</v>
      </c>
      <c r="AJ85">
        <v>1</v>
      </c>
      <c r="AK85">
        <f t="shared" si="28"/>
        <v>1</v>
      </c>
      <c r="AL85">
        <v>1</v>
      </c>
      <c r="AM85">
        <f>'[1]EVS boilerplates'!$M81</f>
        <v>1</v>
      </c>
      <c r="AN85">
        <v>1</v>
      </c>
      <c r="AO85">
        <f>'[1]EVS boilerplates'!$N81</f>
        <v>1</v>
      </c>
      <c r="AP85">
        <v>1</v>
      </c>
      <c r="AQ85">
        <v>1</v>
      </c>
      <c r="AR85">
        <v>1</v>
      </c>
      <c r="AS85">
        <f>'[1]EVS boilerplates'!$O81</f>
        <v>1</v>
      </c>
      <c r="AT85">
        <v>1</v>
      </c>
      <c r="AU85">
        <f t="shared" si="36"/>
        <v>52.305000000000028</v>
      </c>
      <c r="AV85">
        <f t="shared" si="37"/>
        <v>13.416666666666668</v>
      </c>
      <c r="AW85">
        <f t="shared" si="23"/>
        <v>6.7333333333333307</v>
      </c>
      <c r="AX85">
        <f t="shared" si="38"/>
        <v>12.410000000000004</v>
      </c>
      <c r="AY85">
        <v>1</v>
      </c>
      <c r="AZ85">
        <v>1</v>
      </c>
      <c r="BA85">
        <v>1</v>
      </c>
      <c r="BG85">
        <f t="shared" si="39"/>
        <v>66.666666666666671</v>
      </c>
      <c r="BH85" s="10">
        <f t="shared" si="40"/>
        <v>1.0416666666666666E-4</v>
      </c>
    </row>
    <row r="86" spans="1:60" ht="43.5">
      <c r="A86">
        <v>51</v>
      </c>
      <c r="B86" s="1" t="s">
        <v>1158</v>
      </c>
      <c r="C86" s="16" t="s">
        <v>146</v>
      </c>
      <c r="D86">
        <v>1</v>
      </c>
      <c r="E86">
        <v>1</v>
      </c>
      <c r="F86">
        <f t="shared" si="29"/>
        <v>1</v>
      </c>
      <c r="G86">
        <f t="shared" si="30"/>
        <v>20</v>
      </c>
      <c r="H86">
        <f t="shared" si="31"/>
        <v>20</v>
      </c>
      <c r="I86">
        <f t="shared" si="22"/>
        <v>84</v>
      </c>
      <c r="J86">
        <f>'[1]EVS boilerplates'!$C82</f>
        <v>28</v>
      </c>
      <c r="K86">
        <f t="shared" si="32"/>
        <v>1.4</v>
      </c>
      <c r="L86">
        <f t="shared" si="33"/>
        <v>83</v>
      </c>
      <c r="M86">
        <f t="shared" si="34"/>
        <v>4.1500000000000004</v>
      </c>
      <c r="N86">
        <v>1</v>
      </c>
      <c r="O86">
        <v>1</v>
      </c>
      <c r="P86">
        <v>1</v>
      </c>
      <c r="Q86">
        <v>1</v>
      </c>
      <c r="R86">
        <f>'[1]EVS boilerplates'!$E82</f>
        <v>1</v>
      </c>
      <c r="S86">
        <v>1</v>
      </c>
      <c r="T86">
        <f t="shared" si="24"/>
        <v>1</v>
      </c>
      <c r="U86">
        <f>'[1]EVS boilerplates'!$F82</f>
        <v>0</v>
      </c>
      <c r="V86">
        <v>1</v>
      </c>
      <c r="W86">
        <f t="shared" si="25"/>
        <v>1</v>
      </c>
      <c r="X86">
        <f t="shared" si="26"/>
        <v>1</v>
      </c>
      <c r="Y86">
        <f>'[1]EVS boilerplates'!$D82</f>
        <v>1</v>
      </c>
      <c r="Z86">
        <f>'[1]EVS boilerplates'!$G82</f>
        <v>0</v>
      </c>
      <c r="AA86">
        <f>'[1]EVS boilerplates'!$H82</f>
        <v>1</v>
      </c>
      <c r="AB86">
        <f>'[1]EVS boilerplates'!$I82</f>
        <v>1</v>
      </c>
      <c r="AC86">
        <v>1</v>
      </c>
      <c r="AD86">
        <f>'[1]EVS boilerplates'!$J82</f>
        <v>1</v>
      </c>
      <c r="AE86">
        <v>1</v>
      </c>
      <c r="AF86">
        <f t="shared" si="35"/>
        <v>1</v>
      </c>
      <c r="AG86">
        <f>'[1]EVS boilerplates'!$K82</f>
        <v>1</v>
      </c>
      <c r="AH86">
        <f t="shared" si="27"/>
        <v>1</v>
      </c>
      <c r="AI86">
        <f>'[1]EVS boilerplates'!$L82</f>
        <v>1</v>
      </c>
      <c r="AJ86">
        <v>1</v>
      </c>
      <c r="AK86">
        <f t="shared" si="28"/>
        <v>1</v>
      </c>
      <c r="AL86">
        <v>1</v>
      </c>
      <c r="AM86">
        <f>'[1]EVS boilerplates'!$M82</f>
        <v>0</v>
      </c>
      <c r="AN86">
        <v>1</v>
      </c>
      <c r="AO86">
        <f>'[1]EVS boilerplates'!$N82</f>
        <v>1</v>
      </c>
      <c r="AP86">
        <v>1</v>
      </c>
      <c r="AQ86">
        <v>1</v>
      </c>
      <c r="AR86">
        <v>1</v>
      </c>
      <c r="AS86">
        <f>'[1]EVS boilerplates'!$O82</f>
        <v>1</v>
      </c>
      <c r="AT86">
        <v>1</v>
      </c>
      <c r="AU86">
        <f t="shared" si="36"/>
        <v>68.095000000000027</v>
      </c>
      <c r="AV86">
        <f t="shared" si="37"/>
        <v>8.73</v>
      </c>
      <c r="AW86">
        <f t="shared" si="23"/>
        <v>7.1219999999999999</v>
      </c>
      <c r="AX86">
        <f t="shared" si="38"/>
        <v>8.116500000000002</v>
      </c>
      <c r="AY86">
        <v>1</v>
      </c>
      <c r="AZ86">
        <v>1</v>
      </c>
      <c r="BA86">
        <v>1</v>
      </c>
      <c r="BG86">
        <f t="shared" si="39"/>
        <v>50</v>
      </c>
      <c r="BH86" s="10">
        <f t="shared" si="40"/>
        <v>6.9444444444444444E-5</v>
      </c>
    </row>
    <row r="87" spans="1:60" ht="43.5">
      <c r="A87">
        <v>52</v>
      </c>
      <c r="B87" s="1" t="s">
        <v>1342</v>
      </c>
      <c r="C87" s="16" t="s">
        <v>166</v>
      </c>
      <c r="D87">
        <v>1</v>
      </c>
      <c r="E87">
        <v>1</v>
      </c>
      <c r="F87">
        <f t="shared" si="29"/>
        <v>1</v>
      </c>
      <c r="G87">
        <f t="shared" si="30"/>
        <v>18</v>
      </c>
      <c r="H87">
        <f t="shared" si="31"/>
        <v>18</v>
      </c>
      <c r="I87">
        <f t="shared" si="22"/>
        <v>82</v>
      </c>
      <c r="J87">
        <f>'[1]EVS boilerplates'!$C83</f>
        <v>30</v>
      </c>
      <c r="K87">
        <f t="shared" si="32"/>
        <v>1.6666666666666667</v>
      </c>
      <c r="L87">
        <f t="shared" si="33"/>
        <v>78</v>
      </c>
      <c r="M87">
        <f t="shared" si="34"/>
        <v>4.333333333333333</v>
      </c>
      <c r="N87">
        <v>1</v>
      </c>
      <c r="O87">
        <v>1</v>
      </c>
      <c r="P87">
        <v>1</v>
      </c>
      <c r="Q87">
        <v>1</v>
      </c>
      <c r="R87">
        <f>'[1]EVS boilerplates'!$E83</f>
        <v>1</v>
      </c>
      <c r="S87">
        <v>1</v>
      </c>
      <c r="T87">
        <f t="shared" si="24"/>
        <v>1</v>
      </c>
      <c r="U87">
        <f>'[1]EVS boilerplates'!$F83</f>
        <v>1</v>
      </c>
      <c r="V87">
        <v>1</v>
      </c>
      <c r="W87">
        <f t="shared" si="25"/>
        <v>1</v>
      </c>
      <c r="X87">
        <f t="shared" si="26"/>
        <v>1</v>
      </c>
      <c r="Y87">
        <f>'[1]EVS boilerplates'!$D83</f>
        <v>0</v>
      </c>
      <c r="Z87">
        <f>'[1]EVS boilerplates'!$G83</f>
        <v>1</v>
      </c>
      <c r="AA87">
        <f>'[1]EVS boilerplates'!$H83</f>
        <v>1</v>
      </c>
      <c r="AB87">
        <f>'[1]EVS boilerplates'!$I83</f>
        <v>1</v>
      </c>
      <c r="AC87">
        <v>1</v>
      </c>
      <c r="AD87">
        <f>'[1]EVS boilerplates'!$J83</f>
        <v>1</v>
      </c>
      <c r="AE87">
        <v>1</v>
      </c>
      <c r="AF87">
        <f t="shared" si="35"/>
        <v>4</v>
      </c>
      <c r="AG87">
        <f>'[1]EVS boilerplates'!$K83</f>
        <v>0</v>
      </c>
      <c r="AH87">
        <f t="shared" si="27"/>
        <v>1</v>
      </c>
      <c r="AI87">
        <f>'[1]EVS boilerplates'!$L83</f>
        <v>1</v>
      </c>
      <c r="AJ87">
        <v>1</v>
      </c>
      <c r="AK87">
        <f t="shared" si="28"/>
        <v>0</v>
      </c>
      <c r="AL87">
        <v>1</v>
      </c>
      <c r="AM87">
        <f>'[1]EVS boilerplates'!$M83</f>
        <v>0</v>
      </c>
      <c r="AN87">
        <v>1</v>
      </c>
      <c r="AO87">
        <f>'[1]EVS boilerplates'!$N83</f>
        <v>1</v>
      </c>
      <c r="AP87">
        <v>1</v>
      </c>
      <c r="AQ87">
        <v>1</v>
      </c>
      <c r="AR87">
        <v>1</v>
      </c>
      <c r="AS87">
        <f>'[1]EVS boilerplates'!$O83</f>
        <v>1</v>
      </c>
      <c r="AT87">
        <v>1</v>
      </c>
      <c r="AU87">
        <f t="shared" si="36"/>
        <v>47.565000000000012</v>
      </c>
      <c r="AV87">
        <f t="shared" si="37"/>
        <v>11.096666666666668</v>
      </c>
      <c r="AW87">
        <f t="shared" si="23"/>
        <v>8.0355555555555505</v>
      </c>
      <c r="AX87">
        <f t="shared" si="38"/>
        <v>7.98</v>
      </c>
      <c r="AY87">
        <v>1</v>
      </c>
      <c r="AZ87">
        <v>1</v>
      </c>
      <c r="BA87">
        <v>1</v>
      </c>
      <c r="BG87">
        <f t="shared" si="39"/>
        <v>222.2222222222222</v>
      </c>
      <c r="BH87" s="10">
        <f t="shared" si="40"/>
        <v>6.2500000000000001E-5</v>
      </c>
    </row>
    <row r="88" spans="1:60" ht="58">
      <c r="A88">
        <v>53</v>
      </c>
      <c r="B88" s="1" t="s">
        <v>1343</v>
      </c>
      <c r="C88" s="16" t="s">
        <v>166</v>
      </c>
      <c r="D88">
        <v>1</v>
      </c>
      <c r="E88">
        <v>1</v>
      </c>
      <c r="F88">
        <f t="shared" si="29"/>
        <v>1</v>
      </c>
      <c r="G88">
        <f t="shared" si="30"/>
        <v>27</v>
      </c>
      <c r="H88">
        <f t="shared" si="31"/>
        <v>27</v>
      </c>
      <c r="I88">
        <f t="shared" si="22"/>
        <v>118</v>
      </c>
      <c r="J88">
        <f>'[1]EVS boilerplates'!$C84</f>
        <v>42</v>
      </c>
      <c r="K88">
        <f t="shared" si="32"/>
        <v>1.5555555555555556</v>
      </c>
      <c r="L88">
        <f t="shared" si="33"/>
        <v>116</v>
      </c>
      <c r="M88">
        <f t="shared" si="34"/>
        <v>4.2962962962962967</v>
      </c>
      <c r="N88">
        <v>1</v>
      </c>
      <c r="O88">
        <v>1</v>
      </c>
      <c r="P88">
        <v>1</v>
      </c>
      <c r="Q88">
        <v>1</v>
      </c>
      <c r="R88">
        <f>'[1]EVS boilerplates'!$E84</f>
        <v>1</v>
      </c>
      <c r="S88">
        <v>1</v>
      </c>
      <c r="T88">
        <f t="shared" si="24"/>
        <v>1</v>
      </c>
      <c r="U88">
        <f>'[1]EVS boilerplates'!$F84</f>
        <v>1</v>
      </c>
      <c r="V88">
        <v>1</v>
      </c>
      <c r="W88">
        <f t="shared" si="25"/>
        <v>1</v>
      </c>
      <c r="X88">
        <f t="shared" si="26"/>
        <v>1</v>
      </c>
      <c r="Y88">
        <f>'[1]EVS boilerplates'!$D84</f>
        <v>0</v>
      </c>
      <c r="Z88">
        <f>'[1]EVS boilerplates'!$G84</f>
        <v>0</v>
      </c>
      <c r="AA88">
        <f>'[1]EVS boilerplates'!$H84</f>
        <v>1</v>
      </c>
      <c r="AB88">
        <f>'[1]EVS boilerplates'!$I84</f>
        <v>1</v>
      </c>
      <c r="AC88">
        <v>1</v>
      </c>
      <c r="AD88">
        <f>'[1]EVS boilerplates'!$J84</f>
        <v>1</v>
      </c>
      <c r="AE88">
        <v>1</v>
      </c>
      <c r="AF88">
        <f t="shared" si="35"/>
        <v>2</v>
      </c>
      <c r="AG88">
        <f>'[1]EVS boilerplates'!$K84</f>
        <v>1</v>
      </c>
      <c r="AH88">
        <f t="shared" si="27"/>
        <v>1</v>
      </c>
      <c r="AI88">
        <f>'[1]EVS boilerplates'!$L84</f>
        <v>0</v>
      </c>
      <c r="AJ88">
        <v>1</v>
      </c>
      <c r="AK88">
        <f t="shared" si="28"/>
        <v>1</v>
      </c>
      <c r="AL88">
        <v>1</v>
      </c>
      <c r="AM88">
        <f>'[1]EVS boilerplates'!$M84</f>
        <v>1</v>
      </c>
      <c r="AN88">
        <v>1</v>
      </c>
      <c r="AO88">
        <f>'[1]EVS boilerplates'!$N84</f>
        <v>1</v>
      </c>
      <c r="AP88">
        <v>1</v>
      </c>
      <c r="AQ88">
        <v>1</v>
      </c>
      <c r="AR88">
        <v>1</v>
      </c>
      <c r="AS88">
        <f>'[1]EVS boilerplates'!$O84</f>
        <v>1</v>
      </c>
      <c r="AT88">
        <v>1</v>
      </c>
      <c r="AU88">
        <f t="shared" si="36"/>
        <v>47.830000000000013</v>
      </c>
      <c r="AV88">
        <f t="shared" si="37"/>
        <v>13.295555555555559</v>
      </c>
      <c r="AW88">
        <f t="shared" si="23"/>
        <v>8.3659259259259287</v>
      </c>
      <c r="AX88">
        <f t="shared" si="38"/>
        <v>12.305555555555557</v>
      </c>
      <c r="AY88">
        <v>1</v>
      </c>
      <c r="AZ88">
        <v>1</v>
      </c>
      <c r="BA88">
        <v>1</v>
      </c>
      <c r="BG88">
        <f t="shared" si="39"/>
        <v>74.074074074074076</v>
      </c>
      <c r="BH88" s="10">
        <f t="shared" si="40"/>
        <v>9.3750000000000016E-5</v>
      </c>
    </row>
    <row r="89" spans="1:60" ht="58">
      <c r="A89">
        <v>54</v>
      </c>
      <c r="B89" s="1" t="s">
        <v>1344</v>
      </c>
      <c r="C89" s="16" t="s">
        <v>166</v>
      </c>
      <c r="D89">
        <v>1</v>
      </c>
      <c r="E89">
        <v>1</v>
      </c>
      <c r="F89">
        <f t="shared" si="29"/>
        <v>1</v>
      </c>
      <c r="G89">
        <f t="shared" si="30"/>
        <v>23</v>
      </c>
      <c r="H89">
        <f t="shared" si="31"/>
        <v>23</v>
      </c>
      <c r="I89">
        <f t="shared" si="22"/>
        <v>105</v>
      </c>
      <c r="J89">
        <f>'[1]EVS boilerplates'!$C85</f>
        <v>38</v>
      </c>
      <c r="K89">
        <f t="shared" si="32"/>
        <v>1.6521739130434783</v>
      </c>
      <c r="L89">
        <f t="shared" si="33"/>
        <v>103</v>
      </c>
      <c r="M89">
        <f t="shared" si="34"/>
        <v>4.4782608695652177</v>
      </c>
      <c r="N89">
        <v>1</v>
      </c>
      <c r="O89">
        <v>1</v>
      </c>
      <c r="P89">
        <v>0</v>
      </c>
      <c r="Q89">
        <v>1</v>
      </c>
      <c r="R89">
        <f>'[1]EVS boilerplates'!$E85</f>
        <v>0</v>
      </c>
      <c r="S89">
        <v>1</v>
      </c>
      <c r="T89">
        <f t="shared" si="24"/>
        <v>0</v>
      </c>
      <c r="U89">
        <f>'[1]EVS boilerplates'!$F85</f>
        <v>1</v>
      </c>
      <c r="V89">
        <v>1</v>
      </c>
      <c r="W89">
        <f t="shared" si="25"/>
        <v>0</v>
      </c>
      <c r="X89">
        <f t="shared" si="26"/>
        <v>1</v>
      </c>
      <c r="Y89">
        <f>'[1]EVS boilerplates'!$D85</f>
        <v>0</v>
      </c>
      <c r="Z89">
        <f>'[1]EVS boilerplates'!$G85</f>
        <v>1</v>
      </c>
      <c r="AA89">
        <f>'[1]EVS boilerplates'!$H85</f>
        <v>1</v>
      </c>
      <c r="AB89">
        <f>'[1]EVS boilerplates'!$I85</f>
        <v>1</v>
      </c>
      <c r="AC89">
        <v>1</v>
      </c>
      <c r="AD89">
        <f>'[1]EVS boilerplates'!$J85</f>
        <v>1</v>
      </c>
      <c r="AE89">
        <v>1</v>
      </c>
      <c r="AF89">
        <f t="shared" si="35"/>
        <v>2</v>
      </c>
      <c r="AG89">
        <f>'[1]EVS boilerplates'!$K85</f>
        <v>1</v>
      </c>
      <c r="AH89">
        <f t="shared" si="27"/>
        <v>1</v>
      </c>
      <c r="AI89">
        <f>'[1]EVS boilerplates'!$L85</f>
        <v>0</v>
      </c>
      <c r="AJ89">
        <v>1</v>
      </c>
      <c r="AK89">
        <f t="shared" si="28"/>
        <v>1</v>
      </c>
      <c r="AL89">
        <v>1</v>
      </c>
      <c r="AM89">
        <f>'[1]EVS boilerplates'!$M85</f>
        <v>1</v>
      </c>
      <c r="AN89">
        <v>1</v>
      </c>
      <c r="AO89">
        <f>'[1]EVS boilerplates'!$N85</f>
        <v>0</v>
      </c>
      <c r="AP89">
        <v>1</v>
      </c>
      <c r="AQ89">
        <v>1</v>
      </c>
      <c r="AR89">
        <v>1</v>
      </c>
      <c r="AS89">
        <f>'[1]EVS boilerplates'!$O85</f>
        <v>0</v>
      </c>
      <c r="AT89">
        <v>1</v>
      </c>
      <c r="AU89">
        <f t="shared" si="36"/>
        <v>43.716086956521764</v>
      </c>
      <c r="AV89">
        <f t="shared" si="37"/>
        <v>12.875652173913043</v>
      </c>
      <c r="AW89">
        <f t="shared" si="23"/>
        <v>9.2452173913043438</v>
      </c>
      <c r="AX89">
        <f t="shared" si="38"/>
        <v>11.162608695652175</v>
      </c>
      <c r="AY89">
        <v>1</v>
      </c>
      <c r="AZ89">
        <v>1</v>
      </c>
      <c r="BA89">
        <v>1</v>
      </c>
      <c r="BG89">
        <f t="shared" si="39"/>
        <v>86.956521739130437</v>
      </c>
      <c r="BH89" s="10">
        <f t="shared" si="40"/>
        <v>7.9861111111111116E-5</v>
      </c>
    </row>
    <row r="90" spans="1:60" ht="43.5">
      <c r="A90">
        <v>55</v>
      </c>
      <c r="B90" s="1" t="s">
        <v>1162</v>
      </c>
      <c r="C90" s="16" t="s">
        <v>146</v>
      </c>
      <c r="D90">
        <v>1</v>
      </c>
      <c r="E90">
        <v>1</v>
      </c>
      <c r="F90">
        <f t="shared" si="29"/>
        <v>1</v>
      </c>
      <c r="G90">
        <f t="shared" si="30"/>
        <v>14</v>
      </c>
      <c r="H90">
        <f t="shared" si="31"/>
        <v>14</v>
      </c>
      <c r="I90">
        <f t="shared" si="22"/>
        <v>81</v>
      </c>
      <c r="J90">
        <f>'[1]EVS boilerplates'!$C86</f>
        <v>29</v>
      </c>
      <c r="K90">
        <f t="shared" si="32"/>
        <v>2.0714285714285716</v>
      </c>
      <c r="L90">
        <f t="shared" si="33"/>
        <v>80</v>
      </c>
      <c r="M90">
        <f t="shared" si="34"/>
        <v>5.7142857142857144</v>
      </c>
      <c r="N90">
        <v>1</v>
      </c>
      <c r="O90">
        <v>1</v>
      </c>
      <c r="P90">
        <v>1</v>
      </c>
      <c r="Q90">
        <v>1</v>
      </c>
      <c r="R90">
        <f>'[1]EVS boilerplates'!$E86</f>
        <v>0</v>
      </c>
      <c r="S90">
        <v>1</v>
      </c>
      <c r="T90">
        <f t="shared" si="24"/>
        <v>0</v>
      </c>
      <c r="U90">
        <f>'[1]EVS boilerplates'!$F86</f>
        <v>1</v>
      </c>
      <c r="V90">
        <v>1</v>
      </c>
      <c r="W90">
        <f t="shared" si="25"/>
        <v>0</v>
      </c>
      <c r="X90">
        <f t="shared" si="26"/>
        <v>1</v>
      </c>
      <c r="Y90">
        <f>'[1]EVS boilerplates'!$D86</f>
        <v>0</v>
      </c>
      <c r="Z90">
        <f>'[1]EVS boilerplates'!$G86</f>
        <v>1</v>
      </c>
      <c r="AA90">
        <f>'[1]EVS boilerplates'!$H86</f>
        <v>1</v>
      </c>
      <c r="AB90">
        <f>'[1]EVS boilerplates'!$I86</f>
        <v>1</v>
      </c>
      <c r="AC90">
        <v>1</v>
      </c>
      <c r="AD90">
        <f>'[1]EVS boilerplates'!$J86</f>
        <v>1</v>
      </c>
      <c r="AE90">
        <v>1</v>
      </c>
      <c r="AF90">
        <f t="shared" si="35"/>
        <v>1</v>
      </c>
      <c r="AG90">
        <f>'[1]EVS boilerplates'!$K86</f>
        <v>1</v>
      </c>
      <c r="AH90">
        <f t="shared" si="27"/>
        <v>1</v>
      </c>
      <c r="AI90">
        <f>'[1]EVS boilerplates'!$L86</f>
        <v>1</v>
      </c>
      <c r="AJ90">
        <v>1</v>
      </c>
      <c r="AK90">
        <f t="shared" si="28"/>
        <v>1</v>
      </c>
      <c r="AL90">
        <v>1</v>
      </c>
      <c r="AM90">
        <f>'[1]EVS boilerplates'!$M86</f>
        <v>1</v>
      </c>
      <c r="AN90">
        <v>1</v>
      </c>
      <c r="AO90">
        <f>'[1]EVS boilerplates'!$N86</f>
        <v>1</v>
      </c>
      <c r="AP90">
        <v>1</v>
      </c>
      <c r="AQ90">
        <v>1</v>
      </c>
      <c r="AR90">
        <v>1</v>
      </c>
      <c r="AS90">
        <f>'[1]EVS boilerplates'!$O86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87">
      <c r="A91">
        <v>56</v>
      </c>
      <c r="B91" s="1" t="s">
        <v>1163</v>
      </c>
      <c r="C91" s="16" t="s">
        <v>146</v>
      </c>
      <c r="D91">
        <v>1</v>
      </c>
      <c r="E91">
        <v>1</v>
      </c>
      <c r="F91">
        <f t="shared" si="29"/>
        <v>2</v>
      </c>
      <c r="G91">
        <f t="shared" si="30"/>
        <v>37</v>
      </c>
      <c r="H91">
        <f t="shared" si="31"/>
        <v>18.5</v>
      </c>
      <c r="I91">
        <f t="shared" si="22"/>
        <v>159</v>
      </c>
      <c r="J91">
        <f>'[1]EVS boilerplates'!$C87</f>
        <v>56</v>
      </c>
      <c r="K91">
        <f t="shared" si="32"/>
        <v>1.5135135135135136</v>
      </c>
      <c r="L91">
        <f t="shared" si="33"/>
        <v>157</v>
      </c>
      <c r="M91">
        <f t="shared" si="34"/>
        <v>4.243243243243243</v>
      </c>
      <c r="N91">
        <v>0</v>
      </c>
      <c r="O91">
        <v>1</v>
      </c>
      <c r="P91">
        <v>1</v>
      </c>
      <c r="Q91">
        <v>1</v>
      </c>
      <c r="R91">
        <f>'[1]EVS boilerplates'!$E87</f>
        <v>1</v>
      </c>
      <c r="S91">
        <v>1</v>
      </c>
      <c r="T91">
        <f t="shared" si="24"/>
        <v>1</v>
      </c>
      <c r="U91">
        <f>'[1]EVS boilerplates'!$F87</f>
        <v>0</v>
      </c>
      <c r="V91">
        <v>1</v>
      </c>
      <c r="W91">
        <f t="shared" si="25"/>
        <v>1</v>
      </c>
      <c r="X91">
        <f t="shared" si="26"/>
        <v>1</v>
      </c>
      <c r="Y91">
        <f>'[1]EVS boilerplates'!$D87</f>
        <v>0</v>
      </c>
      <c r="Z91">
        <f>'[1]EVS boilerplates'!$G87</f>
        <v>0</v>
      </c>
      <c r="AA91">
        <f>'[1]EVS boilerplates'!$H87</f>
        <v>1</v>
      </c>
      <c r="AB91">
        <f>'[1]EVS boilerplates'!$I87</f>
        <v>1</v>
      </c>
      <c r="AC91">
        <v>1</v>
      </c>
      <c r="AD91">
        <f>'[1]EVS boilerplates'!$J87</f>
        <v>1</v>
      </c>
      <c r="AE91">
        <v>1</v>
      </c>
      <c r="AF91">
        <f t="shared" si="35"/>
        <v>2</v>
      </c>
      <c r="AG91">
        <f>'[1]EVS boilerplates'!$K87</f>
        <v>1</v>
      </c>
      <c r="AH91">
        <f t="shared" si="27"/>
        <v>1</v>
      </c>
      <c r="AI91">
        <f>'[1]EVS boilerplates'!$L87</f>
        <v>0</v>
      </c>
      <c r="AJ91">
        <v>1</v>
      </c>
      <c r="AK91">
        <f t="shared" si="28"/>
        <v>1</v>
      </c>
      <c r="AL91">
        <v>1</v>
      </c>
      <c r="AM91">
        <f>'[1]EVS boilerplates'!$M87</f>
        <v>0</v>
      </c>
      <c r="AN91">
        <v>1</v>
      </c>
      <c r="AO91">
        <f>'[1]EVS boilerplates'!$N87</f>
        <v>1</v>
      </c>
      <c r="AP91">
        <v>1</v>
      </c>
      <c r="AQ91">
        <v>1</v>
      </c>
      <c r="AR91">
        <v>1</v>
      </c>
      <c r="AS91">
        <f>'[1]EVS boilerplates'!$O87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2.5">
      <c r="A92">
        <v>57</v>
      </c>
      <c r="B92" s="1" t="s">
        <v>1164</v>
      </c>
      <c r="C92" s="16" t="s">
        <v>146</v>
      </c>
      <c r="D92">
        <v>1</v>
      </c>
      <c r="E92">
        <v>1</v>
      </c>
      <c r="F92">
        <f t="shared" si="29"/>
        <v>1</v>
      </c>
      <c r="G92">
        <f t="shared" si="30"/>
        <v>29</v>
      </c>
      <c r="H92">
        <f t="shared" si="31"/>
        <v>29</v>
      </c>
      <c r="I92">
        <f t="shared" si="22"/>
        <v>127</v>
      </c>
      <c r="J92">
        <f>'[1]EVS boilerplates'!$C88</f>
        <v>42</v>
      </c>
      <c r="K92">
        <f t="shared" si="32"/>
        <v>1.4482758620689655</v>
      </c>
      <c r="L92">
        <f t="shared" si="33"/>
        <v>124</v>
      </c>
      <c r="M92">
        <f t="shared" si="34"/>
        <v>4.2758620689655169</v>
      </c>
      <c r="N92">
        <v>1</v>
      </c>
      <c r="O92">
        <v>1</v>
      </c>
      <c r="P92">
        <v>1</v>
      </c>
      <c r="Q92">
        <v>1</v>
      </c>
      <c r="R92">
        <f>'[1]EVS boilerplates'!$E88</f>
        <v>0</v>
      </c>
      <c r="S92">
        <v>1</v>
      </c>
      <c r="T92">
        <f t="shared" si="24"/>
        <v>0</v>
      </c>
      <c r="U92">
        <f>'[1]EVS boilerplates'!$F88</f>
        <v>1</v>
      </c>
      <c r="V92">
        <v>1</v>
      </c>
      <c r="W92">
        <f t="shared" si="25"/>
        <v>0</v>
      </c>
      <c r="X92">
        <f t="shared" si="26"/>
        <v>1</v>
      </c>
      <c r="Y92">
        <f>'[1]EVS boilerplates'!$D88</f>
        <v>0</v>
      </c>
      <c r="Z92">
        <f>'[1]EVS boilerplates'!$G88</f>
        <v>1</v>
      </c>
      <c r="AA92">
        <f>'[1]EVS boilerplates'!$H88</f>
        <v>1</v>
      </c>
      <c r="AB92">
        <f>'[1]EVS boilerplates'!$I88</f>
        <v>1</v>
      </c>
      <c r="AC92">
        <v>1</v>
      </c>
      <c r="AD92">
        <f>'[1]EVS boilerplates'!$J88</f>
        <v>1</v>
      </c>
      <c r="AE92">
        <v>1</v>
      </c>
      <c r="AF92">
        <f t="shared" si="35"/>
        <v>3</v>
      </c>
      <c r="AG92">
        <f>'[1]EVS boilerplates'!$K88</f>
        <v>1</v>
      </c>
      <c r="AH92">
        <f t="shared" si="27"/>
        <v>1</v>
      </c>
      <c r="AI92">
        <f>'[1]EVS boilerplates'!$L88</f>
        <v>0</v>
      </c>
      <c r="AJ92">
        <v>1</v>
      </c>
      <c r="AK92">
        <f t="shared" si="28"/>
        <v>1</v>
      </c>
      <c r="AL92">
        <v>1</v>
      </c>
      <c r="AM92">
        <f>'[1]EVS boilerplates'!$M88</f>
        <v>1</v>
      </c>
      <c r="AN92">
        <v>1</v>
      </c>
      <c r="AO92">
        <f>'[1]EVS boilerplates'!$N88</f>
        <v>1</v>
      </c>
      <c r="AP92">
        <v>1</v>
      </c>
      <c r="AQ92">
        <v>1</v>
      </c>
      <c r="AR92">
        <v>1</v>
      </c>
      <c r="AS92">
        <f>'[1]EVS boilerplates'!$O88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29">
      <c r="A93">
        <v>58</v>
      </c>
      <c r="B93" s="1" t="s">
        <v>1316</v>
      </c>
      <c r="C93" s="16" t="s">
        <v>146</v>
      </c>
      <c r="D93">
        <v>1</v>
      </c>
      <c r="E93">
        <v>1</v>
      </c>
      <c r="F93">
        <f t="shared" si="29"/>
        <v>1</v>
      </c>
      <c r="G93">
        <f t="shared" si="30"/>
        <v>14</v>
      </c>
      <c r="H93">
        <f t="shared" si="31"/>
        <v>14</v>
      </c>
      <c r="I93">
        <f t="shared" si="22"/>
        <v>62</v>
      </c>
      <c r="J93">
        <f>'[1]EVS boilerplates'!$C89</f>
        <v>18</v>
      </c>
      <c r="K93">
        <f t="shared" si="32"/>
        <v>1.2857142857142858</v>
      </c>
      <c r="L93">
        <f t="shared" si="33"/>
        <v>56</v>
      </c>
      <c r="M93">
        <f t="shared" si="34"/>
        <v>4</v>
      </c>
      <c r="N93">
        <v>1</v>
      </c>
      <c r="O93">
        <v>1</v>
      </c>
      <c r="P93">
        <v>1</v>
      </c>
      <c r="Q93">
        <v>1</v>
      </c>
      <c r="R93">
        <f>'[1]EVS boilerplates'!$E89</f>
        <v>1</v>
      </c>
      <c r="S93">
        <v>1</v>
      </c>
      <c r="T93">
        <f t="shared" si="24"/>
        <v>1</v>
      </c>
      <c r="U93">
        <f>'[1]EVS boilerplates'!$F89</f>
        <v>1</v>
      </c>
      <c r="V93">
        <v>1</v>
      </c>
      <c r="W93">
        <f t="shared" si="25"/>
        <v>1</v>
      </c>
      <c r="X93">
        <f t="shared" si="26"/>
        <v>1</v>
      </c>
      <c r="Y93">
        <f>'[1]EVS boilerplates'!$D89</f>
        <v>0</v>
      </c>
      <c r="Z93">
        <f>'[1]EVS boilerplates'!$G89</f>
        <v>1</v>
      </c>
      <c r="AA93">
        <f>'[1]EVS boilerplates'!$H89</f>
        <v>1</v>
      </c>
      <c r="AB93">
        <f>'[1]EVS boilerplates'!$I89</f>
        <v>1</v>
      </c>
      <c r="AC93">
        <v>1</v>
      </c>
      <c r="AD93">
        <f>'[1]EVS boilerplates'!$J89</f>
        <v>1</v>
      </c>
      <c r="AE93">
        <v>1</v>
      </c>
      <c r="AF93">
        <f t="shared" si="35"/>
        <v>6</v>
      </c>
      <c r="AG93">
        <f>'[1]EVS boilerplates'!$K89</f>
        <v>1</v>
      </c>
      <c r="AH93">
        <f t="shared" si="27"/>
        <v>1</v>
      </c>
      <c r="AI93">
        <f>'[1]EVS boilerplates'!$L89</f>
        <v>1</v>
      </c>
      <c r="AJ93">
        <v>1</v>
      </c>
      <c r="AK93">
        <f t="shared" si="28"/>
        <v>0</v>
      </c>
      <c r="AL93">
        <v>1</v>
      </c>
      <c r="AM93">
        <f>'[1]EVS boilerplates'!$M89</f>
        <v>1</v>
      </c>
      <c r="AN93">
        <v>1</v>
      </c>
      <c r="AO93">
        <f>'[1]EVS boilerplates'!$N89</f>
        <v>1</v>
      </c>
      <c r="AP93">
        <v>1</v>
      </c>
      <c r="AQ93">
        <v>1</v>
      </c>
      <c r="AR93">
        <v>1</v>
      </c>
      <c r="AS93">
        <f>'[1]EVS boilerplates'!$O89</f>
        <v>1</v>
      </c>
      <c r="AT93">
        <v>1</v>
      </c>
      <c r="AU93">
        <f t="shared" si="36"/>
        <v>83.853571428571442</v>
      </c>
      <c r="AV93">
        <f t="shared" si="37"/>
        <v>5.0414285714285718</v>
      </c>
      <c r="AW93">
        <f t="shared" si="23"/>
        <v>5.605714285714285</v>
      </c>
      <c r="AX93">
        <f t="shared" si="38"/>
        <v>4.41</v>
      </c>
      <c r="AY93" s="19">
        <v>1</v>
      </c>
      <c r="AZ93">
        <v>1</v>
      </c>
      <c r="BA93">
        <v>1</v>
      </c>
      <c r="BG93">
        <f t="shared" si="39"/>
        <v>428.57142857142856</v>
      </c>
      <c r="BH93" s="10">
        <f t="shared" si="40"/>
        <v>4.8611111111111115E-5</v>
      </c>
    </row>
    <row r="94" spans="1:60" ht="72.5">
      <c r="A94">
        <v>59</v>
      </c>
      <c r="B94" s="1" t="s">
        <v>1263</v>
      </c>
      <c r="C94" s="16" t="s">
        <v>146</v>
      </c>
      <c r="D94">
        <v>1</v>
      </c>
      <c r="E94">
        <v>1</v>
      </c>
      <c r="F94">
        <f t="shared" si="29"/>
        <v>2</v>
      </c>
      <c r="G94">
        <f t="shared" si="30"/>
        <v>25</v>
      </c>
      <c r="H94">
        <f t="shared" si="31"/>
        <v>12.5</v>
      </c>
      <c r="I94">
        <f t="shared" si="22"/>
        <v>126</v>
      </c>
      <c r="J94">
        <f>'[1]EVS boilerplates'!$C90</f>
        <v>43</v>
      </c>
      <c r="K94">
        <f t="shared" si="32"/>
        <v>1.72</v>
      </c>
      <c r="L94">
        <f t="shared" si="33"/>
        <v>124</v>
      </c>
      <c r="M94">
        <f t="shared" si="34"/>
        <v>4.96</v>
      </c>
      <c r="N94">
        <v>0</v>
      </c>
      <c r="O94">
        <v>1</v>
      </c>
      <c r="P94">
        <v>1</v>
      </c>
      <c r="Q94">
        <v>1</v>
      </c>
      <c r="R94">
        <f>'[1]EVS boilerplates'!$E90</f>
        <v>0</v>
      </c>
      <c r="S94">
        <v>1</v>
      </c>
      <c r="T94">
        <f t="shared" si="24"/>
        <v>0</v>
      </c>
      <c r="U94">
        <f>'[1]EVS boilerplates'!$F90</f>
        <v>1</v>
      </c>
      <c r="V94">
        <v>1</v>
      </c>
      <c r="W94">
        <f t="shared" si="25"/>
        <v>0</v>
      </c>
      <c r="X94">
        <f t="shared" si="26"/>
        <v>1</v>
      </c>
      <c r="Y94">
        <f>'[1]EVS boilerplates'!$D90</f>
        <v>1</v>
      </c>
      <c r="Z94">
        <f>'[1]EVS boilerplates'!$G90</f>
        <v>1</v>
      </c>
      <c r="AA94">
        <f>'[1]EVS boilerplates'!$H90</f>
        <v>1</v>
      </c>
      <c r="AB94">
        <f>'[1]EVS boilerplates'!$I90</f>
        <v>1</v>
      </c>
      <c r="AC94">
        <v>1</v>
      </c>
      <c r="AD94">
        <f>'[1]EVS boilerplates'!$J90</f>
        <v>1</v>
      </c>
      <c r="AE94">
        <v>1</v>
      </c>
      <c r="AF94">
        <f t="shared" si="35"/>
        <v>2</v>
      </c>
      <c r="AG94">
        <f>'[1]EVS boilerplates'!$K90</f>
        <v>0</v>
      </c>
      <c r="AH94">
        <f t="shared" si="27"/>
        <v>1</v>
      </c>
      <c r="AI94">
        <f>'[1]EVS boilerplates'!$L90</f>
        <v>0</v>
      </c>
      <c r="AJ94">
        <v>1</v>
      </c>
      <c r="AK94">
        <f t="shared" si="28"/>
        <v>1</v>
      </c>
      <c r="AL94">
        <v>1</v>
      </c>
      <c r="AM94">
        <f>'[1]EVS boilerplates'!$M90</f>
        <v>0</v>
      </c>
      <c r="AN94">
        <v>1</v>
      </c>
      <c r="AO94">
        <f>'[1]EVS boilerplates'!$N90</f>
        <v>1</v>
      </c>
      <c r="AP94">
        <v>1</v>
      </c>
      <c r="AQ94">
        <v>1</v>
      </c>
      <c r="AR94">
        <v>1</v>
      </c>
      <c r="AS94">
        <f>'[1]EVS boilerplates'!$O90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3.5">
      <c r="A95">
        <v>60</v>
      </c>
      <c r="B95" s="1" t="s">
        <v>1317</v>
      </c>
      <c r="C95" s="16" t="s">
        <v>146</v>
      </c>
      <c r="D95">
        <v>1</v>
      </c>
      <c r="E95">
        <v>1</v>
      </c>
      <c r="F95">
        <f t="shared" si="29"/>
        <v>1</v>
      </c>
      <c r="G95">
        <f t="shared" si="30"/>
        <v>14</v>
      </c>
      <c r="H95">
        <f t="shared" si="31"/>
        <v>14</v>
      </c>
      <c r="I95">
        <f t="shared" si="22"/>
        <v>81</v>
      </c>
      <c r="J95">
        <f>'[1]EVS boilerplates'!$C91</f>
        <v>24</v>
      </c>
      <c r="K95">
        <f t="shared" si="32"/>
        <v>1.7142857142857142</v>
      </c>
      <c r="L95">
        <f t="shared" si="33"/>
        <v>77</v>
      </c>
      <c r="M95">
        <f t="shared" si="34"/>
        <v>5.5</v>
      </c>
      <c r="N95">
        <v>0</v>
      </c>
      <c r="O95">
        <v>1</v>
      </c>
      <c r="P95">
        <v>1</v>
      </c>
      <c r="Q95">
        <v>1</v>
      </c>
      <c r="R95">
        <f>'[1]EVS boilerplates'!$E91</f>
        <v>0</v>
      </c>
      <c r="S95">
        <v>1</v>
      </c>
      <c r="T95">
        <f t="shared" si="24"/>
        <v>0</v>
      </c>
      <c r="U95">
        <f>'[1]EVS boilerplates'!$F91</f>
        <v>1</v>
      </c>
      <c r="V95">
        <v>1</v>
      </c>
      <c r="W95">
        <f t="shared" si="25"/>
        <v>0</v>
      </c>
      <c r="X95">
        <f t="shared" si="26"/>
        <v>1</v>
      </c>
      <c r="Y95">
        <f>'[1]EVS boilerplates'!$D91</f>
        <v>1</v>
      </c>
      <c r="Z95">
        <f>'[1]EVS boilerplates'!$G91</f>
        <v>1</v>
      </c>
      <c r="AA95">
        <f>'[1]EVS boilerplates'!$H91</f>
        <v>1</v>
      </c>
      <c r="AB95">
        <f>'[1]EVS boilerplates'!$I91</f>
        <v>1</v>
      </c>
      <c r="AC95">
        <v>1</v>
      </c>
      <c r="AD95">
        <f>'[1]EVS boilerplates'!$J91</f>
        <v>1</v>
      </c>
      <c r="AE95">
        <v>1</v>
      </c>
      <c r="AF95">
        <f t="shared" si="35"/>
        <v>4</v>
      </c>
      <c r="AG95">
        <f>'[1]EVS boilerplates'!$K91</f>
        <v>1</v>
      </c>
      <c r="AH95">
        <f t="shared" si="27"/>
        <v>1</v>
      </c>
      <c r="AI95">
        <f>'[1]EVS boilerplates'!$L91</f>
        <v>1</v>
      </c>
      <c r="AJ95">
        <v>1</v>
      </c>
      <c r="AK95">
        <f t="shared" si="28"/>
        <v>0</v>
      </c>
      <c r="AL95">
        <v>1</v>
      </c>
      <c r="AM95">
        <f>'[1]EVS boilerplates'!$M91</f>
        <v>1</v>
      </c>
      <c r="AN95">
        <v>1</v>
      </c>
      <c r="AO95">
        <f>'[1]EVS boilerplates'!$N91</f>
        <v>1</v>
      </c>
      <c r="AP95">
        <v>1</v>
      </c>
      <c r="AQ95">
        <v>1</v>
      </c>
      <c r="AR95">
        <v>1</v>
      </c>
      <c r="AS95">
        <f>'[1]EVS boilerplates'!$O91</f>
        <v>1</v>
      </c>
      <c r="AT95">
        <v>1</v>
      </c>
      <c r="AU95">
        <f t="shared" si="36"/>
        <v>47.596428571428596</v>
      </c>
      <c r="AV95">
        <f t="shared" si="37"/>
        <v>10.098571428571429</v>
      </c>
      <c r="AW95">
        <f t="shared" si="23"/>
        <v>14.425714285714282</v>
      </c>
      <c r="AX95">
        <f t="shared" si="38"/>
        <v>11.475000000000001</v>
      </c>
      <c r="AY95" s="19">
        <v>1</v>
      </c>
      <c r="AZ95">
        <v>1</v>
      </c>
      <c r="BA95">
        <v>1</v>
      </c>
      <c r="BG95">
        <f t="shared" si="39"/>
        <v>285.71428571428572</v>
      </c>
      <c r="BH95" s="10">
        <f t="shared" si="40"/>
        <v>4.8611111111111115E-5</v>
      </c>
    </row>
    <row r="96" spans="1:60" ht="58">
      <c r="A96">
        <v>61</v>
      </c>
      <c r="B96" s="1" t="s">
        <v>1318</v>
      </c>
      <c r="C96" s="16" t="s">
        <v>146</v>
      </c>
      <c r="D96">
        <v>1</v>
      </c>
      <c r="E96">
        <v>1</v>
      </c>
      <c r="F96">
        <f t="shared" si="29"/>
        <v>1</v>
      </c>
      <c r="G96">
        <f t="shared" si="30"/>
        <v>15</v>
      </c>
      <c r="H96">
        <f t="shared" si="31"/>
        <v>15</v>
      </c>
      <c r="I96">
        <f t="shared" si="22"/>
        <v>100</v>
      </c>
      <c r="J96">
        <f>'[1]EVS boilerplates'!$C92</f>
        <v>30</v>
      </c>
      <c r="K96">
        <f t="shared" si="32"/>
        <v>2</v>
      </c>
      <c r="L96">
        <f t="shared" si="33"/>
        <v>91</v>
      </c>
      <c r="M96">
        <f t="shared" si="34"/>
        <v>6.0666666666666664</v>
      </c>
      <c r="N96">
        <v>0</v>
      </c>
      <c r="O96">
        <v>1</v>
      </c>
      <c r="P96">
        <v>1</v>
      </c>
      <c r="Q96">
        <v>1</v>
      </c>
      <c r="R96">
        <f>'[1]EVS boilerplates'!$E92</f>
        <v>0</v>
      </c>
      <c r="S96">
        <v>1</v>
      </c>
      <c r="T96">
        <f t="shared" si="24"/>
        <v>0</v>
      </c>
      <c r="U96">
        <f>'[1]EVS boilerplates'!$F92</f>
        <v>1</v>
      </c>
      <c r="V96">
        <v>1</v>
      </c>
      <c r="W96">
        <f t="shared" si="25"/>
        <v>0</v>
      </c>
      <c r="X96">
        <f t="shared" si="26"/>
        <v>1</v>
      </c>
      <c r="Y96">
        <f>'[1]EVS boilerplates'!$D92</f>
        <v>1</v>
      </c>
      <c r="Z96">
        <f>'[1]EVS boilerplates'!$G92</f>
        <v>1</v>
      </c>
      <c r="AA96">
        <f>'[1]EVS boilerplates'!$H92</f>
        <v>1</v>
      </c>
      <c r="AB96">
        <f>'[1]EVS boilerplates'!$I92</f>
        <v>1</v>
      </c>
      <c r="AC96">
        <v>1</v>
      </c>
      <c r="AD96">
        <f>'[1]EVS boilerplates'!$J92</f>
        <v>1</v>
      </c>
      <c r="AE96">
        <v>1</v>
      </c>
      <c r="AF96">
        <f t="shared" si="35"/>
        <v>9</v>
      </c>
      <c r="AG96">
        <f>'[1]EVS boilerplates'!$K92</f>
        <v>1</v>
      </c>
      <c r="AH96">
        <f t="shared" si="27"/>
        <v>1</v>
      </c>
      <c r="AI96">
        <f>'[1]EVS boilerplates'!$L92</f>
        <v>1</v>
      </c>
      <c r="AJ96">
        <v>1</v>
      </c>
      <c r="AK96">
        <f t="shared" si="28"/>
        <v>0</v>
      </c>
      <c r="AL96">
        <v>1</v>
      </c>
      <c r="AM96">
        <f>'[1]EVS boilerplates'!$M92</f>
        <v>1</v>
      </c>
      <c r="AN96">
        <v>1</v>
      </c>
      <c r="AO96">
        <f>'[1]EVS boilerplates'!$N92</f>
        <v>1</v>
      </c>
      <c r="AP96">
        <v>1</v>
      </c>
      <c r="AQ96">
        <v>1</v>
      </c>
      <c r="AR96">
        <v>1</v>
      </c>
      <c r="AS96">
        <f>'[1]EVS boilerplates'!$O92</f>
        <v>1</v>
      </c>
      <c r="AT96">
        <v>1</v>
      </c>
      <c r="AU96">
        <f t="shared" si="36"/>
        <v>22.410000000000021</v>
      </c>
      <c r="AV96">
        <f t="shared" si="37"/>
        <v>13.860000000000003</v>
      </c>
      <c r="AW96">
        <f t="shared" si="23"/>
        <v>17.89866666666666</v>
      </c>
      <c r="AX96">
        <f t="shared" si="38"/>
        <v>14.643999999999998</v>
      </c>
      <c r="AY96" s="19">
        <v>1</v>
      </c>
      <c r="AZ96">
        <v>1</v>
      </c>
      <c r="BA96">
        <v>1</v>
      </c>
      <c r="BG96">
        <f t="shared" si="39"/>
        <v>600</v>
      </c>
      <c r="BH96" s="10">
        <f t="shared" si="40"/>
        <v>5.208333333333333E-5</v>
      </c>
    </row>
    <row r="97" spans="1:60" ht="72.5">
      <c r="A97">
        <v>62</v>
      </c>
      <c r="B97" s="1" t="s">
        <v>1319</v>
      </c>
      <c r="C97" s="16" t="s">
        <v>146</v>
      </c>
      <c r="D97">
        <v>1</v>
      </c>
      <c r="E97">
        <v>1</v>
      </c>
      <c r="F97">
        <f t="shared" si="29"/>
        <v>1</v>
      </c>
      <c r="G97">
        <f t="shared" si="30"/>
        <v>20</v>
      </c>
      <c r="H97">
        <f t="shared" si="31"/>
        <v>20</v>
      </c>
      <c r="I97">
        <f t="shared" si="22"/>
        <v>119</v>
      </c>
      <c r="J97">
        <f>'[1]EVS boilerplates'!$C93</f>
        <v>41</v>
      </c>
      <c r="K97">
        <f t="shared" si="32"/>
        <v>2.0499999999999998</v>
      </c>
      <c r="L97">
        <f t="shared" si="33"/>
        <v>113</v>
      </c>
      <c r="M97">
        <f t="shared" si="34"/>
        <v>5.65</v>
      </c>
      <c r="N97">
        <v>0</v>
      </c>
      <c r="O97">
        <v>1</v>
      </c>
      <c r="P97">
        <v>1</v>
      </c>
      <c r="Q97">
        <v>1</v>
      </c>
      <c r="R97">
        <f>'[1]EVS boilerplates'!$E93</f>
        <v>0</v>
      </c>
      <c r="S97">
        <v>1</v>
      </c>
      <c r="T97">
        <f t="shared" si="24"/>
        <v>0</v>
      </c>
      <c r="U97">
        <f>'[1]EVS boilerplates'!$F93</f>
        <v>1</v>
      </c>
      <c r="V97">
        <v>1</v>
      </c>
      <c r="W97">
        <f t="shared" si="25"/>
        <v>0</v>
      </c>
      <c r="X97">
        <f t="shared" si="26"/>
        <v>1</v>
      </c>
      <c r="Y97">
        <f>'[1]EVS boilerplates'!$D93</f>
        <v>1</v>
      </c>
      <c r="Z97">
        <f>'[1]EVS boilerplates'!$G93</f>
        <v>1</v>
      </c>
      <c r="AA97">
        <f>'[1]EVS boilerplates'!$H93</f>
        <v>1</v>
      </c>
      <c r="AB97">
        <f>'[1]EVS boilerplates'!$I93</f>
        <v>1</v>
      </c>
      <c r="AC97">
        <v>1</v>
      </c>
      <c r="AD97">
        <f>'[1]EVS boilerplates'!$J93</f>
        <v>1</v>
      </c>
      <c r="AE97">
        <v>1</v>
      </c>
      <c r="AF97">
        <f t="shared" si="35"/>
        <v>6</v>
      </c>
      <c r="AG97">
        <f>'[1]EVS boilerplates'!$K93</f>
        <v>1</v>
      </c>
      <c r="AH97">
        <f t="shared" si="27"/>
        <v>1</v>
      </c>
      <c r="AI97">
        <f>'[1]EVS boilerplates'!$L93</f>
        <v>1</v>
      </c>
      <c r="AJ97">
        <v>1</v>
      </c>
      <c r="AK97">
        <f t="shared" si="28"/>
        <v>0</v>
      </c>
      <c r="AL97">
        <v>1</v>
      </c>
      <c r="AM97">
        <f>'[1]EVS boilerplates'!$M93</f>
        <v>1</v>
      </c>
      <c r="AN97">
        <v>1</v>
      </c>
      <c r="AO97">
        <f>'[1]EVS boilerplates'!$N93</f>
        <v>1</v>
      </c>
      <c r="AP97">
        <v>1</v>
      </c>
      <c r="AQ97">
        <v>1</v>
      </c>
      <c r="AR97">
        <v>1</v>
      </c>
      <c r="AS97">
        <f>'[1]EVS boilerplates'!$O93</f>
        <v>1</v>
      </c>
      <c r="AT97">
        <v>1</v>
      </c>
      <c r="AU97">
        <f t="shared" si="36"/>
        <v>13.105000000000032</v>
      </c>
      <c r="AV97">
        <f t="shared" si="37"/>
        <v>16.399999999999999</v>
      </c>
      <c r="AW97">
        <f t="shared" si="23"/>
        <v>15.942</v>
      </c>
      <c r="AX97">
        <f t="shared" si="38"/>
        <v>15.181500000000007</v>
      </c>
      <c r="AY97" s="19">
        <v>1</v>
      </c>
      <c r="AZ97">
        <v>1</v>
      </c>
      <c r="BA97">
        <v>1</v>
      </c>
      <c r="BG97">
        <f t="shared" si="39"/>
        <v>300</v>
      </c>
      <c r="BH97" s="10">
        <f t="shared" si="40"/>
        <v>6.9444444444444444E-5</v>
      </c>
    </row>
    <row r="98" spans="1:60" ht="72.5">
      <c r="A98">
        <v>63</v>
      </c>
      <c r="B98" s="1" t="s">
        <v>1267</v>
      </c>
      <c r="C98" s="16" t="s">
        <v>146</v>
      </c>
      <c r="D98">
        <v>1</v>
      </c>
      <c r="E98">
        <v>1</v>
      </c>
      <c r="F98">
        <f t="shared" si="29"/>
        <v>1</v>
      </c>
      <c r="G98">
        <f t="shared" si="30"/>
        <v>28</v>
      </c>
      <c r="H98">
        <f t="shared" si="31"/>
        <v>28</v>
      </c>
      <c r="I98">
        <f t="shared" si="22"/>
        <v>149</v>
      </c>
      <c r="J98">
        <f>'[1]EVS boilerplates'!$C94</f>
        <v>51</v>
      </c>
      <c r="K98">
        <f t="shared" si="32"/>
        <v>1.8214285714285714</v>
      </c>
      <c r="L98">
        <f t="shared" si="33"/>
        <v>145</v>
      </c>
      <c r="M98">
        <f t="shared" si="34"/>
        <v>5.1785714285714288</v>
      </c>
      <c r="N98">
        <v>0</v>
      </c>
      <c r="O98">
        <v>1</v>
      </c>
      <c r="P98">
        <v>1</v>
      </c>
      <c r="Q98">
        <v>1</v>
      </c>
      <c r="R98">
        <f>'[1]EVS boilerplates'!$E94</f>
        <v>1</v>
      </c>
      <c r="S98">
        <v>1</v>
      </c>
      <c r="T98">
        <f t="shared" si="24"/>
        <v>1</v>
      </c>
      <c r="U98">
        <f>'[1]EVS boilerplates'!$F94</f>
        <v>1</v>
      </c>
      <c r="V98">
        <v>1</v>
      </c>
      <c r="W98">
        <f t="shared" si="25"/>
        <v>1</v>
      </c>
      <c r="X98">
        <f t="shared" si="26"/>
        <v>1</v>
      </c>
      <c r="Y98">
        <f>'[1]EVS boilerplates'!$D94</f>
        <v>1</v>
      </c>
      <c r="Z98">
        <f>'[1]EVS boilerplates'!$G94</f>
        <v>1</v>
      </c>
      <c r="AA98">
        <f>'[1]EVS boilerplates'!$H94</f>
        <v>1</v>
      </c>
      <c r="AB98">
        <f>'[1]EVS boilerplates'!$I94</f>
        <v>1</v>
      </c>
      <c r="AC98">
        <v>1</v>
      </c>
      <c r="AD98">
        <f>'[1]EVS boilerplates'!$J94</f>
        <v>1</v>
      </c>
      <c r="AE98">
        <v>1</v>
      </c>
      <c r="AF98">
        <f t="shared" si="35"/>
        <v>5</v>
      </c>
      <c r="AG98">
        <f>'[1]EVS boilerplates'!$K94</f>
        <v>1</v>
      </c>
      <c r="AH98">
        <f t="shared" si="27"/>
        <v>0</v>
      </c>
      <c r="AI98">
        <f>'[1]EVS boilerplates'!$L94</f>
        <v>1</v>
      </c>
      <c r="AJ98">
        <v>1</v>
      </c>
      <c r="AK98">
        <f t="shared" si="28"/>
        <v>1</v>
      </c>
      <c r="AL98">
        <v>1</v>
      </c>
      <c r="AM98">
        <f>'[1]EVS boilerplates'!$M94</f>
        <v>1</v>
      </c>
      <c r="AN98">
        <v>1</v>
      </c>
      <c r="AO98">
        <f>'[1]EVS boilerplates'!$N94</f>
        <v>1</v>
      </c>
      <c r="AP98">
        <v>1</v>
      </c>
      <c r="AQ98">
        <v>1</v>
      </c>
      <c r="AR98">
        <v>1</v>
      </c>
      <c r="AS98">
        <f>'[1]EVS boilerplates'!$O94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43.5">
      <c r="A99">
        <v>64</v>
      </c>
      <c r="B99" s="1" t="s">
        <v>1320</v>
      </c>
      <c r="C99" s="16" t="s">
        <v>146</v>
      </c>
      <c r="D99">
        <v>1</v>
      </c>
      <c r="E99">
        <v>1</v>
      </c>
      <c r="F99">
        <f t="shared" si="29"/>
        <v>1</v>
      </c>
      <c r="G99">
        <f t="shared" si="30"/>
        <v>16</v>
      </c>
      <c r="H99">
        <f t="shared" si="31"/>
        <v>16</v>
      </c>
      <c r="I99">
        <f t="shared" si="22"/>
        <v>97</v>
      </c>
      <c r="J99">
        <f>'[1]EVS boilerplates'!$C95</f>
        <v>32</v>
      </c>
      <c r="K99">
        <f t="shared" si="32"/>
        <v>2</v>
      </c>
      <c r="L99">
        <f t="shared" si="33"/>
        <v>93</v>
      </c>
      <c r="M99">
        <f t="shared" si="34"/>
        <v>5.8125</v>
      </c>
      <c r="N99">
        <v>0</v>
      </c>
      <c r="O99">
        <v>1</v>
      </c>
      <c r="P99">
        <v>1</v>
      </c>
      <c r="Q99">
        <v>1</v>
      </c>
      <c r="R99">
        <f>'[1]EVS boilerplates'!$E95</f>
        <v>1</v>
      </c>
      <c r="S99">
        <v>1</v>
      </c>
      <c r="T99">
        <f t="shared" si="24"/>
        <v>1</v>
      </c>
      <c r="U99">
        <f>'[1]EVS boilerplates'!$F95</f>
        <v>1</v>
      </c>
      <c r="V99">
        <v>1</v>
      </c>
      <c r="W99">
        <f t="shared" si="25"/>
        <v>1</v>
      </c>
      <c r="X99">
        <f t="shared" si="26"/>
        <v>1</v>
      </c>
      <c r="Y99">
        <f>'[1]EVS boilerplates'!$D95</f>
        <v>1</v>
      </c>
      <c r="Z99">
        <f>'[1]EVS boilerplates'!$G95</f>
        <v>1</v>
      </c>
      <c r="AA99">
        <f>'[1]EVS boilerplates'!$H95</f>
        <v>1</v>
      </c>
      <c r="AB99">
        <f>'[1]EVS boilerplates'!$I95</f>
        <v>1</v>
      </c>
      <c r="AC99">
        <v>1</v>
      </c>
      <c r="AD99">
        <f>'[1]EVS boilerplates'!$J95</f>
        <v>1</v>
      </c>
      <c r="AE99">
        <v>1</v>
      </c>
      <c r="AF99">
        <f t="shared" si="35"/>
        <v>4</v>
      </c>
      <c r="AG99">
        <f>'[1]EVS boilerplates'!$K95</f>
        <v>1</v>
      </c>
      <c r="AH99">
        <f t="shared" si="27"/>
        <v>1</v>
      </c>
      <c r="AI99">
        <f>'[1]EVS boilerplates'!$L95</f>
        <v>1</v>
      </c>
      <c r="AJ99">
        <v>1</v>
      </c>
      <c r="AK99">
        <f t="shared" si="28"/>
        <v>0</v>
      </c>
      <c r="AL99">
        <v>0</v>
      </c>
      <c r="AM99">
        <f>'[1]EVS boilerplates'!$M95</f>
        <v>1</v>
      </c>
      <c r="AN99">
        <v>1</v>
      </c>
      <c r="AO99">
        <f>'[1]EVS boilerplates'!$N95</f>
        <v>1</v>
      </c>
      <c r="AP99">
        <v>1</v>
      </c>
      <c r="AQ99">
        <v>1</v>
      </c>
      <c r="AR99">
        <v>1</v>
      </c>
      <c r="AS99">
        <f>'[1]EVS boilerplates'!$O95</f>
        <v>1</v>
      </c>
      <c r="AT99">
        <v>1</v>
      </c>
      <c r="AU99">
        <f t="shared" si="36"/>
        <v>21.395000000000021</v>
      </c>
      <c r="AV99">
        <f t="shared" si="37"/>
        <v>14.250000000000004</v>
      </c>
      <c r="AW99">
        <f t="shared" si="23"/>
        <v>16.5275</v>
      </c>
      <c r="AX99">
        <f t="shared" si="38"/>
        <v>13.946874999999999</v>
      </c>
      <c r="AY99" s="19">
        <v>1</v>
      </c>
      <c r="AZ99">
        <v>1</v>
      </c>
      <c r="BA99">
        <v>1</v>
      </c>
      <c r="BG99">
        <f t="shared" si="39"/>
        <v>250</v>
      </c>
      <c r="BH99" s="10">
        <f t="shared" si="40"/>
        <v>5.5555555555555558E-5</v>
      </c>
    </row>
    <row r="100" spans="1:60" ht="43.5">
      <c r="A100">
        <v>65</v>
      </c>
      <c r="B100" s="1" t="s">
        <v>1172</v>
      </c>
      <c r="C100" s="16" t="s">
        <v>146</v>
      </c>
      <c r="D100">
        <v>1</v>
      </c>
      <c r="E100">
        <v>1</v>
      </c>
      <c r="F100">
        <f t="shared" si="29"/>
        <v>1</v>
      </c>
      <c r="G100">
        <f t="shared" si="30"/>
        <v>16</v>
      </c>
      <c r="H100">
        <f t="shared" si="31"/>
        <v>16</v>
      </c>
      <c r="I100">
        <f t="shared" si="22"/>
        <v>69</v>
      </c>
      <c r="J100">
        <f>'[1]EVS boilerplates'!$C96</f>
        <v>25</v>
      </c>
      <c r="K100">
        <f t="shared" si="32"/>
        <v>1.5625</v>
      </c>
      <c r="L100">
        <f t="shared" si="33"/>
        <v>68</v>
      </c>
      <c r="M100">
        <f t="shared" si="34"/>
        <v>4.25</v>
      </c>
      <c r="N100">
        <v>1</v>
      </c>
      <c r="O100">
        <v>1</v>
      </c>
      <c r="P100">
        <v>1</v>
      </c>
      <c r="Q100">
        <v>1</v>
      </c>
      <c r="R100">
        <f>'[1]EVS boilerplates'!$E96</f>
        <v>1</v>
      </c>
      <c r="S100">
        <v>1</v>
      </c>
      <c r="T100">
        <f t="shared" si="24"/>
        <v>1</v>
      </c>
      <c r="U100">
        <f>'[1]EVS boilerplates'!$F96</f>
        <v>1</v>
      </c>
      <c r="V100">
        <v>1</v>
      </c>
      <c r="W100">
        <f t="shared" si="25"/>
        <v>1</v>
      </c>
      <c r="X100">
        <f t="shared" si="26"/>
        <v>1</v>
      </c>
      <c r="Y100">
        <f>'[1]EVS boilerplates'!$D96</f>
        <v>0</v>
      </c>
      <c r="Z100">
        <f>'[1]EVS boilerplates'!$G96</f>
        <v>1</v>
      </c>
      <c r="AA100">
        <f>'[1]EVS boilerplates'!$H96</f>
        <v>1</v>
      </c>
      <c r="AB100">
        <f>'[1]EVS boilerplates'!$I96</f>
        <v>1</v>
      </c>
      <c r="AC100">
        <v>1</v>
      </c>
      <c r="AD100">
        <f>'[1]EVS boilerplates'!$J96</f>
        <v>0</v>
      </c>
      <c r="AE100">
        <v>1</v>
      </c>
      <c r="AF100">
        <f t="shared" si="35"/>
        <v>1</v>
      </c>
      <c r="AG100">
        <f>'[1]EVS boilerplates'!$K96</f>
        <v>1</v>
      </c>
      <c r="AH100">
        <f t="shared" si="27"/>
        <v>1</v>
      </c>
      <c r="AI100">
        <f>'[1]EVS boilerplates'!$L96</f>
        <v>1</v>
      </c>
      <c r="AJ100">
        <v>1</v>
      </c>
      <c r="AK100">
        <f t="shared" si="28"/>
        <v>1</v>
      </c>
      <c r="AL100">
        <v>1</v>
      </c>
      <c r="AM100">
        <f>'[1]EVS boilerplates'!$M96</f>
        <v>0</v>
      </c>
      <c r="AN100">
        <v>1</v>
      </c>
      <c r="AO100">
        <f>'[1]EVS boilerplates'!$N96</f>
        <v>1</v>
      </c>
      <c r="AP100">
        <v>1</v>
      </c>
      <c r="AQ100">
        <v>1</v>
      </c>
      <c r="AR100">
        <v>1</v>
      </c>
      <c r="AS100">
        <f>'[1]EVS boilerplates'!$O96</f>
        <v>1</v>
      </c>
      <c r="AT100">
        <v>1</v>
      </c>
      <c r="AU100">
        <f t="shared" si="36"/>
        <v>58.407500000000013</v>
      </c>
      <c r="AV100">
        <f t="shared" si="37"/>
        <v>9.0875000000000021</v>
      </c>
      <c r="AW100">
        <f t="shared" si="23"/>
        <v>7.3399999999999963</v>
      </c>
      <c r="AX100">
        <f t="shared" si="38"/>
        <v>6.5874999999999986</v>
      </c>
      <c r="AY100" s="19">
        <v>1</v>
      </c>
      <c r="AZ100">
        <v>1</v>
      </c>
      <c r="BA100">
        <v>1</v>
      </c>
      <c r="BG100">
        <f t="shared" si="39"/>
        <v>62.5</v>
      </c>
      <c r="BH100" s="10">
        <f t="shared" si="40"/>
        <v>5.5555555555555558E-5</v>
      </c>
    </row>
    <row r="101" spans="1:60" ht="72.5">
      <c r="A101" t="s">
        <v>1057</v>
      </c>
      <c r="B101" s="1" t="s">
        <v>1173</v>
      </c>
      <c r="C101" s="16" t="s">
        <v>146</v>
      </c>
      <c r="D101">
        <v>1</v>
      </c>
      <c r="E101">
        <v>1</v>
      </c>
      <c r="F101">
        <f t="shared" si="29"/>
        <v>1</v>
      </c>
      <c r="G101">
        <f t="shared" si="30"/>
        <v>25</v>
      </c>
      <c r="H101">
        <f t="shared" si="31"/>
        <v>25</v>
      </c>
      <c r="I101">
        <f t="shared" si="22"/>
        <v>139</v>
      </c>
      <c r="J101">
        <f>'[1]EVS boilerplates'!$C97</f>
        <v>44</v>
      </c>
      <c r="K101">
        <f t="shared" si="32"/>
        <v>1.76</v>
      </c>
      <c r="L101">
        <f t="shared" si="33"/>
        <v>134</v>
      </c>
      <c r="M101">
        <f t="shared" si="34"/>
        <v>5.36</v>
      </c>
      <c r="N101">
        <v>0</v>
      </c>
      <c r="O101">
        <v>1</v>
      </c>
      <c r="P101">
        <v>0</v>
      </c>
      <c r="Q101">
        <v>0</v>
      </c>
      <c r="R101">
        <f>'[1]EVS boilerplates'!$E97</f>
        <v>1</v>
      </c>
      <c r="S101">
        <v>1</v>
      </c>
      <c r="T101">
        <f t="shared" si="24"/>
        <v>0</v>
      </c>
      <c r="U101">
        <f>'[1]EVS boilerplates'!$F97</f>
        <v>1</v>
      </c>
      <c r="V101">
        <v>1</v>
      </c>
      <c r="W101">
        <f t="shared" si="25"/>
        <v>0</v>
      </c>
      <c r="X101">
        <f t="shared" si="26"/>
        <v>1</v>
      </c>
      <c r="Y101">
        <f>'[1]EVS boilerplates'!$D97</f>
        <v>1</v>
      </c>
      <c r="Z101">
        <f>'[1]EVS boilerplates'!$G97</f>
        <v>1</v>
      </c>
      <c r="AA101">
        <f>'[1]EVS boilerplates'!$H97</f>
        <v>1</v>
      </c>
      <c r="AB101">
        <f>'[1]EVS boilerplates'!$I97</f>
        <v>1</v>
      </c>
      <c r="AC101">
        <v>1</v>
      </c>
      <c r="AD101">
        <f>'[1]EVS boilerplates'!$J97</f>
        <v>1</v>
      </c>
      <c r="AE101">
        <v>1</v>
      </c>
      <c r="AF101">
        <f t="shared" si="35"/>
        <v>5</v>
      </c>
      <c r="AG101">
        <f>'[1]EVS boilerplates'!$K97</f>
        <v>1</v>
      </c>
      <c r="AH101">
        <f t="shared" si="27"/>
        <v>1</v>
      </c>
      <c r="AI101">
        <f>'[1]EVS boilerplates'!$L97</f>
        <v>0</v>
      </c>
      <c r="AJ101">
        <v>1</v>
      </c>
      <c r="AK101">
        <f t="shared" si="28"/>
        <v>0</v>
      </c>
      <c r="AL101">
        <v>1</v>
      </c>
      <c r="AM101">
        <f>'[1]EVS boilerplates'!$M97</f>
        <v>1</v>
      </c>
      <c r="AN101">
        <v>1</v>
      </c>
      <c r="AO101">
        <f>'[1]EVS boilerplates'!$N97</f>
        <v>1</v>
      </c>
      <c r="AP101">
        <v>1</v>
      </c>
      <c r="AQ101">
        <v>1</v>
      </c>
      <c r="AR101">
        <v>1</v>
      </c>
      <c r="AS101">
        <f>'[1]EVS boilerplates'!$O97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43.5">
      <c r="A102" t="s">
        <v>1059</v>
      </c>
      <c r="B102" s="1" t="s">
        <v>1321</v>
      </c>
      <c r="C102" s="2" t="s">
        <v>166</v>
      </c>
      <c r="D102">
        <v>1</v>
      </c>
      <c r="E102">
        <v>1</v>
      </c>
      <c r="F102">
        <f t="shared" si="29"/>
        <v>1</v>
      </c>
      <c r="G102">
        <f t="shared" si="30"/>
        <v>18</v>
      </c>
      <c r="H102">
        <f t="shared" si="31"/>
        <v>18</v>
      </c>
      <c r="I102">
        <f t="shared" si="22"/>
        <v>84</v>
      </c>
      <c r="J102">
        <f>'[1]EVS boilerplates'!$C98</f>
        <v>29</v>
      </c>
      <c r="K102">
        <f t="shared" si="32"/>
        <v>1.6111111111111112</v>
      </c>
      <c r="L102">
        <f t="shared" si="33"/>
        <v>82</v>
      </c>
      <c r="M102">
        <f t="shared" si="34"/>
        <v>4.5555555555555554</v>
      </c>
      <c r="N102">
        <v>1</v>
      </c>
      <c r="O102">
        <v>1</v>
      </c>
      <c r="P102">
        <v>1</v>
      </c>
      <c r="Q102">
        <v>1</v>
      </c>
      <c r="R102">
        <f>'[1]EVS boilerplates'!$E98</f>
        <v>1</v>
      </c>
      <c r="S102">
        <v>1</v>
      </c>
      <c r="T102">
        <f t="shared" si="24"/>
        <v>1</v>
      </c>
      <c r="U102">
        <f>'[1]EVS boilerplates'!$F98</f>
        <v>1</v>
      </c>
      <c r="V102">
        <v>1</v>
      </c>
      <c r="W102">
        <f t="shared" si="25"/>
        <v>1</v>
      </c>
      <c r="X102">
        <f t="shared" si="26"/>
        <v>1</v>
      </c>
      <c r="Y102">
        <f>'[1]EVS boilerplates'!$D98</f>
        <v>0</v>
      </c>
      <c r="Z102">
        <f>'[1]EVS boilerplates'!$G98</f>
        <v>1</v>
      </c>
      <c r="AA102">
        <f>'[1]EVS boilerplates'!$H98</f>
        <v>1</v>
      </c>
      <c r="AB102">
        <f>'[1]EVS boilerplates'!$I98</f>
        <v>1</v>
      </c>
      <c r="AC102">
        <v>1</v>
      </c>
      <c r="AD102">
        <f>'[1]EVS boilerplates'!$J98</f>
        <v>1</v>
      </c>
      <c r="AE102">
        <v>1</v>
      </c>
      <c r="AF102">
        <f t="shared" si="35"/>
        <v>2</v>
      </c>
      <c r="AG102">
        <f>'[1]EVS boilerplates'!$K98</f>
        <v>1</v>
      </c>
      <c r="AH102">
        <f t="shared" si="27"/>
        <v>1</v>
      </c>
      <c r="AI102">
        <f>'[1]EVS boilerplates'!$L98</f>
        <v>1</v>
      </c>
      <c r="AJ102">
        <v>1</v>
      </c>
      <c r="AK102">
        <f t="shared" si="28"/>
        <v>1</v>
      </c>
      <c r="AL102">
        <v>1</v>
      </c>
      <c r="AM102">
        <f>'[1]EVS boilerplates'!$M98</f>
        <v>1</v>
      </c>
      <c r="AN102">
        <v>1</v>
      </c>
      <c r="AO102">
        <f>'[1]EVS boilerplates'!$N98</f>
        <v>1</v>
      </c>
      <c r="AP102">
        <v>1</v>
      </c>
      <c r="AQ102">
        <v>1</v>
      </c>
      <c r="AR102">
        <v>1</v>
      </c>
      <c r="AS102">
        <f>'[1]EVS boilerplates'!$O98</f>
        <v>1</v>
      </c>
      <c r="AT102">
        <v>1</v>
      </c>
      <c r="AU102">
        <f t="shared" si="36"/>
        <v>52.265000000000029</v>
      </c>
      <c r="AV102">
        <f t="shared" si="37"/>
        <v>10.441111111111113</v>
      </c>
      <c r="AW102">
        <f t="shared" si="23"/>
        <v>9.3422222222222189</v>
      </c>
      <c r="AX102">
        <f t="shared" si="38"/>
        <v>9.0266666666666673</v>
      </c>
      <c r="AY102" s="19">
        <v>1</v>
      </c>
      <c r="AZ102">
        <v>1</v>
      </c>
      <c r="BA102">
        <v>1</v>
      </c>
      <c r="BG102">
        <f t="shared" si="39"/>
        <v>111.1111111111111</v>
      </c>
      <c r="BH102" s="10">
        <f t="shared" si="40"/>
        <v>6.2500000000000001E-5</v>
      </c>
    </row>
    <row r="103" spans="1:60" ht="29">
      <c r="A103">
        <v>66</v>
      </c>
      <c r="B103" s="1" t="s">
        <v>1175</v>
      </c>
      <c r="C103" s="16" t="s">
        <v>146</v>
      </c>
      <c r="D103">
        <v>1</v>
      </c>
      <c r="E103">
        <v>1</v>
      </c>
      <c r="F103">
        <f t="shared" si="29"/>
        <v>1</v>
      </c>
      <c r="G103">
        <f t="shared" si="30"/>
        <v>10</v>
      </c>
      <c r="H103">
        <f t="shared" si="31"/>
        <v>10</v>
      </c>
      <c r="I103">
        <f t="shared" si="22"/>
        <v>51</v>
      </c>
      <c r="J103">
        <f>'[1]EVS boilerplates'!$C99</f>
        <v>17</v>
      </c>
      <c r="K103">
        <f t="shared" si="32"/>
        <v>1.7</v>
      </c>
      <c r="L103">
        <f t="shared" si="33"/>
        <v>50</v>
      </c>
      <c r="M103">
        <f t="shared" si="34"/>
        <v>5</v>
      </c>
      <c r="N103">
        <v>0</v>
      </c>
      <c r="O103">
        <v>1</v>
      </c>
      <c r="P103">
        <v>1</v>
      </c>
      <c r="Q103">
        <v>1</v>
      </c>
      <c r="R103">
        <f>'[1]EVS boilerplates'!$E99</f>
        <v>1</v>
      </c>
      <c r="S103">
        <v>1</v>
      </c>
      <c r="T103">
        <f t="shared" si="24"/>
        <v>1</v>
      </c>
      <c r="U103">
        <f>'[1]EVS boilerplates'!$F99</f>
        <v>1</v>
      </c>
      <c r="V103">
        <v>1</v>
      </c>
      <c r="W103">
        <f t="shared" si="25"/>
        <v>1</v>
      </c>
      <c r="X103">
        <f t="shared" si="26"/>
        <v>1</v>
      </c>
      <c r="Y103">
        <f>'[1]EVS boilerplates'!$D99</f>
        <v>1</v>
      </c>
      <c r="Z103">
        <f>'[1]EVS boilerplates'!$G99</f>
        <v>1</v>
      </c>
      <c r="AA103">
        <f>'[1]EVS boilerplates'!$H99</f>
        <v>1</v>
      </c>
      <c r="AB103">
        <f>'[1]EVS boilerplates'!$I99</f>
        <v>1</v>
      </c>
      <c r="AC103">
        <v>1</v>
      </c>
      <c r="AD103">
        <f>'[1]EVS boilerplates'!$J99</f>
        <v>1</v>
      </c>
      <c r="AE103">
        <v>1</v>
      </c>
      <c r="AF103">
        <f t="shared" si="35"/>
        <v>1</v>
      </c>
      <c r="AG103">
        <f>'[1]EVS boilerplates'!$K99</f>
        <v>1</v>
      </c>
      <c r="AH103">
        <f t="shared" si="27"/>
        <v>1</v>
      </c>
      <c r="AI103">
        <f>'[1]EVS boilerplates'!$L99</f>
        <v>1</v>
      </c>
      <c r="AJ103">
        <v>1</v>
      </c>
      <c r="AK103">
        <f t="shared" si="28"/>
        <v>1</v>
      </c>
      <c r="AL103">
        <v>1</v>
      </c>
      <c r="AM103">
        <f>'[1]EVS boilerplates'!$M99</f>
        <v>1</v>
      </c>
      <c r="AN103">
        <v>1</v>
      </c>
      <c r="AO103">
        <f>'[1]EVS boilerplates'!$N99</f>
        <v>1</v>
      </c>
      <c r="AP103">
        <v>1</v>
      </c>
      <c r="AQ103">
        <v>1</v>
      </c>
      <c r="AR103">
        <v>1</v>
      </c>
      <c r="AS103">
        <f>'[1]EVS boilerplates'!$O99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29">
      <c r="A104">
        <v>67</v>
      </c>
      <c r="B104" s="1" t="s">
        <v>1176</v>
      </c>
      <c r="C104" s="16" t="s">
        <v>146</v>
      </c>
      <c r="D104">
        <v>1</v>
      </c>
      <c r="E104">
        <v>1</v>
      </c>
      <c r="F104">
        <f t="shared" si="29"/>
        <v>1</v>
      </c>
      <c r="G104">
        <f t="shared" si="30"/>
        <v>10</v>
      </c>
      <c r="H104">
        <f t="shared" si="31"/>
        <v>10</v>
      </c>
      <c r="I104">
        <f t="shared" si="22"/>
        <v>50</v>
      </c>
      <c r="J104">
        <f>'[1]EVS boilerplates'!$C100</f>
        <v>18</v>
      </c>
      <c r="K104">
        <f t="shared" si="32"/>
        <v>1.8</v>
      </c>
      <c r="L104">
        <f t="shared" si="33"/>
        <v>49</v>
      </c>
      <c r="M104">
        <f t="shared" si="34"/>
        <v>4.9000000000000004</v>
      </c>
      <c r="N104">
        <v>0</v>
      </c>
      <c r="O104">
        <v>1</v>
      </c>
      <c r="P104">
        <v>1</v>
      </c>
      <c r="Q104">
        <v>1</v>
      </c>
      <c r="R104">
        <f>'[1]EVS boilerplates'!$E100</f>
        <v>1</v>
      </c>
      <c r="S104">
        <v>1</v>
      </c>
      <c r="T104">
        <f t="shared" si="24"/>
        <v>1</v>
      </c>
      <c r="U104">
        <f>'[1]EVS boilerplates'!$F100</f>
        <v>1</v>
      </c>
      <c r="V104">
        <v>1</v>
      </c>
      <c r="W104">
        <f t="shared" si="25"/>
        <v>1</v>
      </c>
      <c r="X104">
        <f t="shared" si="26"/>
        <v>1</v>
      </c>
      <c r="Y104">
        <f>'[1]EVS boilerplates'!$D100</f>
        <v>0</v>
      </c>
      <c r="Z104">
        <f>'[1]EVS boilerplates'!$G100</f>
        <v>1</v>
      </c>
      <c r="AA104">
        <f>'[1]EVS boilerplates'!$H100</f>
        <v>1</v>
      </c>
      <c r="AB104">
        <f>'[1]EVS boilerplates'!$I100</f>
        <v>1</v>
      </c>
      <c r="AC104">
        <v>1</v>
      </c>
      <c r="AD104">
        <f>'[1]EVS boilerplates'!$J100</f>
        <v>1</v>
      </c>
      <c r="AE104">
        <v>1</v>
      </c>
      <c r="AF104">
        <f t="shared" si="35"/>
        <v>1</v>
      </c>
      <c r="AG104">
        <f>'[1]EVS boilerplates'!$K100</f>
        <v>1</v>
      </c>
      <c r="AH104">
        <f t="shared" si="27"/>
        <v>1</v>
      </c>
      <c r="AI104">
        <f>'[1]EVS boilerplates'!$L100</f>
        <v>1</v>
      </c>
      <c r="AJ104">
        <v>1</v>
      </c>
      <c r="AK104">
        <f t="shared" si="28"/>
        <v>1</v>
      </c>
      <c r="AL104">
        <v>1</v>
      </c>
      <c r="AM104">
        <f>'[1]EVS boilerplates'!$M100</f>
        <v>1</v>
      </c>
      <c r="AN104">
        <v>1</v>
      </c>
      <c r="AO104">
        <f>'[1]EVS boilerplates'!$N100</f>
        <v>1</v>
      </c>
      <c r="AP104">
        <v>1</v>
      </c>
      <c r="AQ104">
        <v>1</v>
      </c>
      <c r="AR104">
        <v>1</v>
      </c>
      <c r="AS104">
        <f>'[1]EVS boilerplates'!$O100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29">
      <c r="A105">
        <v>68</v>
      </c>
      <c r="B105" s="1" t="s">
        <v>1271</v>
      </c>
      <c r="C105" s="16" t="s">
        <v>146</v>
      </c>
      <c r="D105">
        <v>1</v>
      </c>
      <c r="E105">
        <v>1</v>
      </c>
      <c r="F105">
        <f t="shared" si="29"/>
        <v>1</v>
      </c>
      <c r="G105">
        <f t="shared" si="30"/>
        <v>10</v>
      </c>
      <c r="H105">
        <f t="shared" si="31"/>
        <v>10</v>
      </c>
      <c r="I105">
        <f t="shared" si="22"/>
        <v>49</v>
      </c>
      <c r="J105">
        <f>'[1]EVS boilerplates'!$C101</f>
        <v>18</v>
      </c>
      <c r="K105">
        <f t="shared" si="32"/>
        <v>1.8</v>
      </c>
      <c r="L105">
        <f t="shared" si="33"/>
        <v>48</v>
      </c>
      <c r="M105">
        <f t="shared" si="34"/>
        <v>4.8</v>
      </c>
      <c r="N105">
        <v>0</v>
      </c>
      <c r="O105">
        <v>1</v>
      </c>
      <c r="P105">
        <v>1</v>
      </c>
      <c r="Q105">
        <v>1</v>
      </c>
      <c r="R105">
        <f>'[1]EVS boilerplates'!$E101</f>
        <v>1</v>
      </c>
      <c r="S105">
        <v>1</v>
      </c>
      <c r="T105">
        <f t="shared" si="24"/>
        <v>1</v>
      </c>
      <c r="U105">
        <f>'[1]EVS boilerplates'!$F101</f>
        <v>1</v>
      </c>
      <c r="V105">
        <v>1</v>
      </c>
      <c r="W105">
        <f t="shared" si="25"/>
        <v>1</v>
      </c>
      <c r="X105">
        <f t="shared" si="26"/>
        <v>1</v>
      </c>
      <c r="Y105">
        <f>'[1]EVS boilerplates'!$D101</f>
        <v>0</v>
      </c>
      <c r="Z105">
        <f>'[1]EVS boilerplates'!$G101</f>
        <v>1</v>
      </c>
      <c r="AA105">
        <f>'[1]EVS boilerplates'!$H101</f>
        <v>1</v>
      </c>
      <c r="AB105">
        <f>'[1]EVS boilerplates'!$I101</f>
        <v>1</v>
      </c>
      <c r="AC105">
        <v>1</v>
      </c>
      <c r="AD105">
        <f>'[1]EVS boilerplates'!$J101</f>
        <v>1</v>
      </c>
      <c r="AE105">
        <v>1</v>
      </c>
      <c r="AF105">
        <f t="shared" si="35"/>
        <v>1</v>
      </c>
      <c r="AG105">
        <f>'[1]EVS boilerplates'!$K101</f>
        <v>1</v>
      </c>
      <c r="AH105">
        <f t="shared" si="27"/>
        <v>1</v>
      </c>
      <c r="AI105">
        <f>'[1]EVS boilerplates'!$L101</f>
        <v>1</v>
      </c>
      <c r="AJ105">
        <v>1</v>
      </c>
      <c r="AK105">
        <f t="shared" si="28"/>
        <v>1</v>
      </c>
      <c r="AL105">
        <v>1</v>
      </c>
      <c r="AM105">
        <f>'[1]EVS boilerplates'!$M101</f>
        <v>1</v>
      </c>
      <c r="AN105">
        <v>1</v>
      </c>
      <c r="AO105">
        <f>'[1]EVS boilerplates'!$N101</f>
        <v>1</v>
      </c>
      <c r="AP105">
        <v>1</v>
      </c>
      <c r="AQ105">
        <v>1</v>
      </c>
      <c r="AR105">
        <v>1</v>
      </c>
      <c r="AS105">
        <f>'[1]EVS boilerplates'!$O101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87">
      <c r="A106">
        <v>69</v>
      </c>
      <c r="B106" s="1" t="s">
        <v>1178</v>
      </c>
      <c r="C106" s="16" t="s">
        <v>146</v>
      </c>
      <c r="D106">
        <v>1</v>
      </c>
      <c r="E106">
        <v>1</v>
      </c>
      <c r="F106">
        <f t="shared" si="29"/>
        <v>1</v>
      </c>
      <c r="G106">
        <f t="shared" si="30"/>
        <v>33</v>
      </c>
      <c r="H106">
        <f t="shared" si="31"/>
        <v>33</v>
      </c>
      <c r="I106">
        <f t="shared" si="22"/>
        <v>177</v>
      </c>
      <c r="J106">
        <f>'[1]EVS boilerplates'!$C102</f>
        <v>54</v>
      </c>
      <c r="K106">
        <f t="shared" si="32"/>
        <v>1.6363636363636365</v>
      </c>
      <c r="L106">
        <f t="shared" si="33"/>
        <v>167</v>
      </c>
      <c r="M106">
        <f t="shared" si="34"/>
        <v>5.0606060606060606</v>
      </c>
      <c r="N106">
        <v>0</v>
      </c>
      <c r="O106">
        <v>1</v>
      </c>
      <c r="P106">
        <v>1</v>
      </c>
      <c r="Q106">
        <v>1</v>
      </c>
      <c r="R106">
        <f>'[1]EVS boilerplates'!$E102</f>
        <v>0</v>
      </c>
      <c r="S106">
        <v>1</v>
      </c>
      <c r="T106">
        <f t="shared" si="24"/>
        <v>0</v>
      </c>
      <c r="U106">
        <f>'[1]EVS boilerplates'!$F102</f>
        <v>1</v>
      </c>
      <c r="V106">
        <v>1</v>
      </c>
      <c r="W106">
        <f t="shared" si="25"/>
        <v>0</v>
      </c>
      <c r="X106">
        <f t="shared" si="26"/>
        <v>1</v>
      </c>
      <c r="Y106">
        <f>'[1]EVS boilerplates'!$D102</f>
        <v>1</v>
      </c>
      <c r="Z106">
        <f>'[1]EVS boilerplates'!$G102</f>
        <v>1</v>
      </c>
      <c r="AA106">
        <f>'[1]EVS boilerplates'!$H102</f>
        <v>1</v>
      </c>
      <c r="AB106">
        <f>'[1]EVS boilerplates'!$I102</f>
        <v>1</v>
      </c>
      <c r="AC106">
        <v>1</v>
      </c>
      <c r="AD106">
        <f>'[1]EVS boilerplates'!$J102</f>
        <v>1</v>
      </c>
      <c r="AE106">
        <v>1</v>
      </c>
      <c r="AF106">
        <f t="shared" si="35"/>
        <v>10</v>
      </c>
      <c r="AG106">
        <f>'[1]EVS boilerplates'!$K102</f>
        <v>1</v>
      </c>
      <c r="AH106">
        <f t="shared" si="27"/>
        <v>1</v>
      </c>
      <c r="AI106">
        <f>'[1]EVS boilerplates'!$L102</f>
        <v>0</v>
      </c>
      <c r="AJ106">
        <v>0</v>
      </c>
      <c r="AK106">
        <f t="shared" si="28"/>
        <v>0</v>
      </c>
      <c r="AL106">
        <v>1</v>
      </c>
      <c r="AM106">
        <f>'[1]EVS boilerplates'!$M102</f>
        <v>0</v>
      </c>
      <c r="AN106">
        <v>1</v>
      </c>
      <c r="AO106">
        <f>'[1]EVS boilerplates'!$N102</f>
        <v>1</v>
      </c>
      <c r="AP106">
        <v>1</v>
      </c>
      <c r="AQ106">
        <v>1</v>
      </c>
      <c r="AR106">
        <v>1</v>
      </c>
      <c r="AS106">
        <f>'[1]EVS boilerplates'!$O102</f>
        <v>1</v>
      </c>
      <c r="AT106">
        <v>1</v>
      </c>
      <c r="AU106">
        <f t="shared" si="36"/>
        <v>34.903636363636373</v>
      </c>
      <c r="AV106">
        <f t="shared" si="37"/>
        <v>16.589090909090917</v>
      </c>
      <c r="AW106">
        <f t="shared" si="23"/>
        <v>13.059393939393939</v>
      </c>
      <c r="AX106">
        <f t="shared" si="38"/>
        <v>18.905454545454546</v>
      </c>
      <c r="AY106" s="19">
        <v>1</v>
      </c>
      <c r="AZ106">
        <v>1</v>
      </c>
      <c r="BA106">
        <v>1</v>
      </c>
      <c r="BG106">
        <f t="shared" si="39"/>
        <v>303.03030303030306</v>
      </c>
      <c r="BH106" s="10">
        <f t="shared" si="40"/>
        <v>1.1458333333333333E-4</v>
      </c>
    </row>
    <row r="107" spans="1:60" ht="43.5">
      <c r="A107">
        <v>70</v>
      </c>
      <c r="B107" s="1" t="s">
        <v>1179</v>
      </c>
      <c r="C107" s="16" t="s">
        <v>146</v>
      </c>
      <c r="D107">
        <v>1</v>
      </c>
      <c r="E107">
        <v>1</v>
      </c>
      <c r="F107">
        <f t="shared" si="29"/>
        <v>1</v>
      </c>
      <c r="G107">
        <f t="shared" si="30"/>
        <v>14</v>
      </c>
      <c r="H107">
        <f t="shared" si="31"/>
        <v>14</v>
      </c>
      <c r="I107">
        <f t="shared" si="22"/>
        <v>82</v>
      </c>
      <c r="J107">
        <f>'[1]EVS boilerplates'!$C103</f>
        <v>27</v>
      </c>
      <c r="K107">
        <f t="shared" si="32"/>
        <v>1.9285714285714286</v>
      </c>
      <c r="L107">
        <f t="shared" si="33"/>
        <v>81</v>
      </c>
      <c r="M107">
        <f t="shared" si="34"/>
        <v>5.7857142857142856</v>
      </c>
      <c r="N107">
        <v>1</v>
      </c>
      <c r="O107">
        <v>1</v>
      </c>
      <c r="P107">
        <v>1</v>
      </c>
      <c r="Q107">
        <v>1</v>
      </c>
      <c r="R107">
        <f>'[1]EVS boilerplates'!$E103</f>
        <v>0</v>
      </c>
      <c r="S107">
        <v>1</v>
      </c>
      <c r="T107">
        <f t="shared" si="24"/>
        <v>0</v>
      </c>
      <c r="U107">
        <f>'[1]EVS boilerplates'!$F103</f>
        <v>1</v>
      </c>
      <c r="V107">
        <v>1</v>
      </c>
      <c r="W107">
        <f t="shared" si="25"/>
        <v>0</v>
      </c>
      <c r="X107">
        <f t="shared" si="26"/>
        <v>1</v>
      </c>
      <c r="Y107">
        <f>'[1]EVS boilerplates'!$D103</f>
        <v>1</v>
      </c>
      <c r="Z107">
        <f>'[1]EVS boilerplates'!$G103</f>
        <v>1</v>
      </c>
      <c r="AA107">
        <f>'[1]EVS boilerplates'!$H103</f>
        <v>1</v>
      </c>
      <c r="AB107">
        <f>'[1]EVS boilerplates'!$I103</f>
        <v>1</v>
      </c>
      <c r="AC107">
        <v>1</v>
      </c>
      <c r="AD107">
        <f>'[1]EVS boilerplates'!$J103</f>
        <v>1</v>
      </c>
      <c r="AE107">
        <v>1</v>
      </c>
      <c r="AF107">
        <f t="shared" si="35"/>
        <v>1</v>
      </c>
      <c r="AG107">
        <f>'[1]EVS boilerplates'!$K103</f>
        <v>1</v>
      </c>
      <c r="AH107">
        <f t="shared" si="27"/>
        <v>1</v>
      </c>
      <c r="AI107">
        <f>'[1]EVS boilerplates'!$L103</f>
        <v>0</v>
      </c>
      <c r="AJ107">
        <v>1</v>
      </c>
      <c r="AK107">
        <f t="shared" si="28"/>
        <v>1</v>
      </c>
      <c r="AL107">
        <v>1</v>
      </c>
      <c r="AM107">
        <f>'[1]EVS boilerplates'!$M103</f>
        <v>0</v>
      </c>
      <c r="AN107">
        <v>1</v>
      </c>
      <c r="AO107">
        <f>'[1]EVS boilerplates'!$N103</f>
        <v>1</v>
      </c>
      <c r="AP107">
        <v>1</v>
      </c>
      <c r="AQ107">
        <v>1</v>
      </c>
      <c r="AR107">
        <v>1</v>
      </c>
      <c r="AS107">
        <f>'[1]EVS boilerplates'!$O103</f>
        <v>1</v>
      </c>
      <c r="AT107">
        <v>1</v>
      </c>
      <c r="AU107">
        <f t="shared" si="36"/>
        <v>29.467857142857163</v>
      </c>
      <c r="AV107">
        <f t="shared" si="37"/>
        <v>12.627142857142861</v>
      </c>
      <c r="AW107">
        <f t="shared" si="23"/>
        <v>16.105714285714289</v>
      </c>
      <c r="AX107">
        <f t="shared" si="38"/>
        <v>12.820714285714281</v>
      </c>
      <c r="AY107" s="19">
        <v>1</v>
      </c>
      <c r="AZ107">
        <v>1</v>
      </c>
      <c r="BA107">
        <v>1</v>
      </c>
      <c r="BG107">
        <f t="shared" si="39"/>
        <v>71.428571428571431</v>
      </c>
      <c r="BH107" s="10">
        <f t="shared" si="40"/>
        <v>4.8611111111111115E-5</v>
      </c>
    </row>
    <row r="108" spans="1:60" ht="58">
      <c r="A108">
        <v>71</v>
      </c>
      <c r="B108" s="1" t="s">
        <v>1180</v>
      </c>
      <c r="C108" s="16" t="s">
        <v>146</v>
      </c>
      <c r="D108">
        <v>1</v>
      </c>
      <c r="E108">
        <v>1</v>
      </c>
      <c r="F108">
        <f t="shared" si="29"/>
        <v>1</v>
      </c>
      <c r="G108">
        <f t="shared" si="30"/>
        <v>19</v>
      </c>
      <c r="H108">
        <f t="shared" si="31"/>
        <v>19</v>
      </c>
      <c r="I108">
        <f t="shared" si="22"/>
        <v>123</v>
      </c>
      <c r="J108">
        <f>'[1]EVS boilerplates'!$C104</f>
        <v>44</v>
      </c>
      <c r="K108">
        <f t="shared" si="32"/>
        <v>2.3157894736842106</v>
      </c>
      <c r="L108">
        <f t="shared" si="33"/>
        <v>120</v>
      </c>
      <c r="M108">
        <f t="shared" si="34"/>
        <v>6.3157894736842106</v>
      </c>
      <c r="N108">
        <v>0</v>
      </c>
      <c r="O108">
        <v>1</v>
      </c>
      <c r="P108">
        <v>0</v>
      </c>
      <c r="Q108">
        <v>1</v>
      </c>
      <c r="R108">
        <f>'[1]EVS boilerplates'!$E104</f>
        <v>0</v>
      </c>
      <c r="S108">
        <v>1</v>
      </c>
      <c r="T108">
        <f t="shared" si="24"/>
        <v>0</v>
      </c>
      <c r="U108">
        <f>'[1]EVS boilerplates'!$F104</f>
        <v>1</v>
      </c>
      <c r="V108">
        <v>1</v>
      </c>
      <c r="W108">
        <f t="shared" si="25"/>
        <v>0</v>
      </c>
      <c r="X108">
        <f t="shared" si="26"/>
        <v>1</v>
      </c>
      <c r="Y108">
        <f>'[1]EVS boilerplates'!$D104</f>
        <v>1</v>
      </c>
      <c r="Z108">
        <f>'[1]EVS boilerplates'!$G104</f>
        <v>1</v>
      </c>
      <c r="AA108">
        <f>'[1]EVS boilerplates'!$H104</f>
        <v>1</v>
      </c>
      <c r="AB108">
        <f>'[1]EVS boilerplates'!$I104</f>
        <v>1</v>
      </c>
      <c r="AC108">
        <v>1</v>
      </c>
      <c r="AD108">
        <f>'[1]EVS boilerplates'!$J104</f>
        <v>1</v>
      </c>
      <c r="AE108">
        <v>1</v>
      </c>
      <c r="AF108">
        <f t="shared" si="35"/>
        <v>3</v>
      </c>
      <c r="AG108">
        <f>'[1]EVS boilerplates'!$K104</f>
        <v>1</v>
      </c>
      <c r="AH108">
        <f t="shared" si="27"/>
        <v>1</v>
      </c>
      <c r="AI108">
        <f>'[1]EVS boilerplates'!$L104</f>
        <v>0</v>
      </c>
      <c r="AJ108">
        <v>1</v>
      </c>
      <c r="AK108">
        <f t="shared" si="28"/>
        <v>1</v>
      </c>
      <c r="AL108">
        <v>1</v>
      </c>
      <c r="AM108">
        <f>'[1]EVS boilerplates'!$M104</f>
        <v>1</v>
      </c>
      <c r="AN108">
        <v>1</v>
      </c>
      <c r="AO108">
        <f>'[1]EVS boilerplates'!$N104</f>
        <v>1</v>
      </c>
      <c r="AP108">
        <v>1</v>
      </c>
      <c r="AQ108">
        <v>1</v>
      </c>
      <c r="AR108">
        <v>1</v>
      </c>
      <c r="AS108">
        <f>'[1]EVS boilerplates'!$O104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29">
      <c r="A109">
        <v>72</v>
      </c>
      <c r="B109" s="1" t="s">
        <v>1274</v>
      </c>
      <c r="C109" s="16" t="s">
        <v>146</v>
      </c>
      <c r="D109">
        <v>1</v>
      </c>
      <c r="E109">
        <v>1</v>
      </c>
      <c r="F109">
        <f t="shared" si="29"/>
        <v>1</v>
      </c>
      <c r="G109">
        <f t="shared" si="30"/>
        <v>13</v>
      </c>
      <c r="H109">
        <f t="shared" si="31"/>
        <v>13</v>
      </c>
      <c r="I109">
        <f t="shared" si="22"/>
        <v>54</v>
      </c>
      <c r="J109">
        <f>'[1]EVS boilerplates'!$C105</f>
        <v>20</v>
      </c>
      <c r="K109">
        <f t="shared" si="32"/>
        <v>1.5384615384615385</v>
      </c>
      <c r="L109">
        <f t="shared" si="33"/>
        <v>53</v>
      </c>
      <c r="M109">
        <f t="shared" si="34"/>
        <v>4.0769230769230766</v>
      </c>
      <c r="N109">
        <v>0</v>
      </c>
      <c r="O109">
        <v>1</v>
      </c>
      <c r="P109">
        <v>1</v>
      </c>
      <c r="Q109">
        <v>1</v>
      </c>
      <c r="R109">
        <f>'[1]EVS boilerplates'!$E105</f>
        <v>1</v>
      </c>
      <c r="S109">
        <v>1</v>
      </c>
      <c r="T109">
        <f t="shared" si="24"/>
        <v>1</v>
      </c>
      <c r="U109">
        <f>'[1]EVS boilerplates'!$F105</f>
        <v>1</v>
      </c>
      <c r="V109">
        <v>1</v>
      </c>
      <c r="W109">
        <f t="shared" si="25"/>
        <v>1</v>
      </c>
      <c r="X109">
        <f t="shared" si="26"/>
        <v>1</v>
      </c>
      <c r="Y109">
        <f>'[1]EVS boilerplates'!$D105</f>
        <v>0</v>
      </c>
      <c r="Z109">
        <f>'[1]EVS boilerplates'!$G105</f>
        <v>1</v>
      </c>
      <c r="AA109">
        <f>'[1]EVS boilerplates'!$H105</f>
        <v>1</v>
      </c>
      <c r="AB109">
        <f>'[1]EVS boilerplates'!$I105</f>
        <v>1</v>
      </c>
      <c r="AC109">
        <v>1</v>
      </c>
      <c r="AD109">
        <f>'[1]EVS boilerplates'!$J105</f>
        <v>1</v>
      </c>
      <c r="AE109">
        <v>1</v>
      </c>
      <c r="AF109">
        <f t="shared" si="35"/>
        <v>2</v>
      </c>
      <c r="AG109">
        <f>'[1]EVS boilerplates'!$K105</f>
        <v>1</v>
      </c>
      <c r="AH109">
        <f t="shared" si="27"/>
        <v>1</v>
      </c>
      <c r="AI109">
        <f>'[1]EVS boilerplates'!$L105</f>
        <v>0</v>
      </c>
      <c r="AJ109">
        <v>1</v>
      </c>
      <c r="AK109">
        <f t="shared" si="28"/>
        <v>1</v>
      </c>
      <c r="AL109">
        <v>1</v>
      </c>
      <c r="AM109">
        <f>'[1]EVS boilerplates'!$M105</f>
        <v>1</v>
      </c>
      <c r="AN109">
        <v>0</v>
      </c>
      <c r="AO109">
        <f>'[1]EVS boilerplates'!$N105</f>
        <v>1</v>
      </c>
      <c r="AP109">
        <v>1</v>
      </c>
      <c r="AQ109">
        <v>1</v>
      </c>
      <c r="AR109">
        <v>1</v>
      </c>
      <c r="AS109">
        <f>'[1]EVS boilerplates'!$O105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0.5">
      <c r="A110">
        <v>73</v>
      </c>
      <c r="B110" s="1" t="s">
        <v>1275</v>
      </c>
      <c r="C110" s="16" t="s">
        <v>146</v>
      </c>
      <c r="D110">
        <v>1</v>
      </c>
      <c r="E110">
        <v>1</v>
      </c>
      <c r="F110">
        <f t="shared" si="29"/>
        <v>3</v>
      </c>
      <c r="G110">
        <f t="shared" si="30"/>
        <v>45</v>
      </c>
      <c r="H110">
        <f t="shared" si="31"/>
        <v>15</v>
      </c>
      <c r="I110">
        <f t="shared" si="22"/>
        <v>264</v>
      </c>
      <c r="J110">
        <f>'[1]EVS boilerplates'!$C106</f>
        <v>87</v>
      </c>
      <c r="K110">
        <f t="shared" si="32"/>
        <v>1.9333333333333333</v>
      </c>
      <c r="L110">
        <f t="shared" si="33"/>
        <v>255</v>
      </c>
      <c r="M110">
        <f t="shared" si="34"/>
        <v>5.666666666666667</v>
      </c>
      <c r="N110">
        <v>1</v>
      </c>
      <c r="O110">
        <v>1</v>
      </c>
      <c r="P110">
        <v>1</v>
      </c>
      <c r="Q110">
        <v>1</v>
      </c>
      <c r="R110">
        <f>'[1]EVS boilerplates'!$E106</f>
        <v>0</v>
      </c>
      <c r="S110">
        <v>1</v>
      </c>
      <c r="T110">
        <f t="shared" si="24"/>
        <v>0</v>
      </c>
      <c r="U110">
        <f>'[1]EVS boilerplates'!$F106</f>
        <v>1</v>
      </c>
      <c r="V110">
        <v>1</v>
      </c>
      <c r="W110">
        <f t="shared" si="25"/>
        <v>0</v>
      </c>
      <c r="X110">
        <f t="shared" si="26"/>
        <v>1</v>
      </c>
      <c r="Y110">
        <f>'[1]EVS boilerplates'!$D106</f>
        <v>1</v>
      </c>
      <c r="Z110">
        <f>'[1]EVS boilerplates'!$G106</f>
        <v>1</v>
      </c>
      <c r="AA110">
        <f>'[1]EVS boilerplates'!$H106</f>
        <v>1</v>
      </c>
      <c r="AB110">
        <f>'[1]EVS boilerplates'!$I106</f>
        <v>1</v>
      </c>
      <c r="AC110">
        <v>1</v>
      </c>
      <c r="AD110">
        <f>'[1]EVS boilerplates'!$J106</f>
        <v>1</v>
      </c>
      <c r="AE110">
        <v>1</v>
      </c>
      <c r="AF110">
        <f t="shared" si="35"/>
        <v>10</v>
      </c>
      <c r="AG110">
        <f>'[1]EVS boilerplates'!$K106</f>
        <v>0</v>
      </c>
      <c r="AH110">
        <f t="shared" si="27"/>
        <v>0</v>
      </c>
      <c r="AI110">
        <f>'[1]EVS boilerplates'!$L106</f>
        <v>1</v>
      </c>
      <c r="AJ110">
        <v>1</v>
      </c>
      <c r="AK110">
        <f t="shared" si="28"/>
        <v>1</v>
      </c>
      <c r="AL110">
        <v>1</v>
      </c>
      <c r="AM110">
        <f>'[1]EVS boilerplates'!$M106</f>
        <v>0</v>
      </c>
      <c r="AN110">
        <v>1</v>
      </c>
      <c r="AO110">
        <f>'[1]EVS boilerplates'!$N106</f>
        <v>1</v>
      </c>
      <c r="AP110">
        <v>1</v>
      </c>
      <c r="AQ110">
        <v>1</v>
      </c>
      <c r="AR110">
        <v>1</v>
      </c>
      <c r="AS110">
        <f>'[1]EVS boilerplates'!$O106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58">
      <c r="A111">
        <v>74</v>
      </c>
      <c r="B111" s="1" t="s">
        <v>1276</v>
      </c>
      <c r="C111" s="16" t="s">
        <v>146</v>
      </c>
      <c r="D111">
        <v>1</v>
      </c>
      <c r="E111">
        <v>1</v>
      </c>
      <c r="F111">
        <f t="shared" si="29"/>
        <v>1</v>
      </c>
      <c r="G111">
        <f t="shared" si="30"/>
        <v>15</v>
      </c>
      <c r="H111">
        <f t="shared" si="31"/>
        <v>15</v>
      </c>
      <c r="I111">
        <f t="shared" si="22"/>
        <v>100</v>
      </c>
      <c r="J111">
        <f>'[1]EVS boilerplates'!$C107</f>
        <v>32</v>
      </c>
      <c r="K111">
        <f t="shared" si="32"/>
        <v>2.1333333333333333</v>
      </c>
      <c r="L111">
        <f t="shared" si="33"/>
        <v>93</v>
      </c>
      <c r="M111">
        <f t="shared" si="34"/>
        <v>6.2</v>
      </c>
      <c r="N111">
        <v>1</v>
      </c>
      <c r="O111">
        <v>1</v>
      </c>
      <c r="P111">
        <v>1</v>
      </c>
      <c r="Q111">
        <v>1</v>
      </c>
      <c r="R111">
        <f>'[1]EVS boilerplates'!$E107</f>
        <v>0</v>
      </c>
      <c r="S111">
        <v>1</v>
      </c>
      <c r="T111">
        <f t="shared" si="24"/>
        <v>0</v>
      </c>
      <c r="U111">
        <f>'[1]EVS boilerplates'!$F107</f>
        <v>1</v>
      </c>
      <c r="V111">
        <v>1</v>
      </c>
      <c r="W111">
        <f t="shared" si="25"/>
        <v>0</v>
      </c>
      <c r="X111">
        <f t="shared" si="26"/>
        <v>1</v>
      </c>
      <c r="Y111">
        <f>'[1]EVS boilerplates'!$D107</f>
        <v>1</v>
      </c>
      <c r="Z111">
        <f>'[1]EVS boilerplates'!$G107</f>
        <v>1</v>
      </c>
      <c r="AA111">
        <f>'[1]EVS boilerplates'!$H107</f>
        <v>1</v>
      </c>
      <c r="AB111">
        <f>'[1]EVS boilerplates'!$I107</f>
        <v>1</v>
      </c>
      <c r="AC111">
        <v>1</v>
      </c>
      <c r="AD111">
        <f>'[1]EVS boilerplates'!$J107</f>
        <v>1</v>
      </c>
      <c r="AE111">
        <v>1</v>
      </c>
      <c r="AF111">
        <f t="shared" si="35"/>
        <v>7</v>
      </c>
      <c r="AG111">
        <f>'[1]EVS boilerplates'!$K107</f>
        <v>1</v>
      </c>
      <c r="AH111">
        <f t="shared" si="27"/>
        <v>0</v>
      </c>
      <c r="AI111">
        <f>'[1]EVS boilerplates'!$L107</f>
        <v>0</v>
      </c>
      <c r="AJ111">
        <v>1</v>
      </c>
      <c r="AK111">
        <f t="shared" si="28"/>
        <v>0</v>
      </c>
      <c r="AL111">
        <v>1</v>
      </c>
      <c r="AM111">
        <f>'[1]EVS boilerplates'!$M107</f>
        <v>1</v>
      </c>
      <c r="AN111">
        <v>1</v>
      </c>
      <c r="AO111">
        <f>'[1]EVS boilerplates'!$N107</f>
        <v>1</v>
      </c>
      <c r="AP111">
        <v>1</v>
      </c>
      <c r="AQ111">
        <v>1</v>
      </c>
      <c r="AR111">
        <v>1</v>
      </c>
      <c r="AS111">
        <f>'[1]EVS boilerplates'!$O107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72.5">
      <c r="A112">
        <v>75</v>
      </c>
      <c r="B112" s="1" t="s">
        <v>1322</v>
      </c>
      <c r="C112" s="16" t="s">
        <v>146</v>
      </c>
      <c r="D112">
        <v>1</v>
      </c>
      <c r="E112">
        <v>1</v>
      </c>
      <c r="F112">
        <f t="shared" si="29"/>
        <v>1</v>
      </c>
      <c r="G112">
        <f t="shared" si="30"/>
        <v>22</v>
      </c>
      <c r="H112">
        <f t="shared" si="31"/>
        <v>22</v>
      </c>
      <c r="I112">
        <f t="shared" si="22"/>
        <v>143</v>
      </c>
      <c r="J112">
        <f>'[1]EVS boilerplates'!$C108</f>
        <v>46</v>
      </c>
      <c r="K112">
        <f t="shared" si="32"/>
        <v>2.0909090909090908</v>
      </c>
      <c r="L112">
        <f t="shared" si="33"/>
        <v>138</v>
      </c>
      <c r="M112">
        <f t="shared" si="34"/>
        <v>6.2727272727272725</v>
      </c>
      <c r="N112">
        <v>0</v>
      </c>
      <c r="O112">
        <v>1</v>
      </c>
      <c r="P112">
        <v>1</v>
      </c>
      <c r="Q112">
        <v>1</v>
      </c>
      <c r="R112">
        <f>'[1]EVS boilerplates'!$E108</f>
        <v>0</v>
      </c>
      <c r="S112">
        <v>1</v>
      </c>
      <c r="T112">
        <f t="shared" si="24"/>
        <v>0</v>
      </c>
      <c r="U112">
        <f>'[1]EVS boilerplates'!$F108</f>
        <v>1</v>
      </c>
      <c r="V112">
        <v>1</v>
      </c>
      <c r="W112">
        <f t="shared" si="25"/>
        <v>0</v>
      </c>
      <c r="X112">
        <f t="shared" si="26"/>
        <v>1</v>
      </c>
      <c r="Y112">
        <f>'[1]EVS boilerplates'!$D108</f>
        <v>1</v>
      </c>
      <c r="Z112">
        <f>'[1]EVS boilerplates'!$G108</f>
        <v>1</v>
      </c>
      <c r="AA112">
        <f>'[1]EVS boilerplates'!$H108</f>
        <v>1</v>
      </c>
      <c r="AB112">
        <f>'[1]EVS boilerplates'!$I108</f>
        <v>1</v>
      </c>
      <c r="AC112">
        <v>1</v>
      </c>
      <c r="AD112">
        <f>'[1]EVS boilerplates'!$J108</f>
        <v>1</v>
      </c>
      <c r="AE112">
        <v>1</v>
      </c>
      <c r="AF112">
        <f t="shared" si="35"/>
        <v>5</v>
      </c>
      <c r="AG112">
        <f>'[1]EVS boilerplates'!$K108</f>
        <v>1</v>
      </c>
      <c r="AH112">
        <f t="shared" si="27"/>
        <v>1</v>
      </c>
      <c r="AI112">
        <f>'[1]EVS boilerplates'!$L108</f>
        <v>0</v>
      </c>
      <c r="AJ112">
        <v>1</v>
      </c>
      <c r="AK112">
        <f t="shared" si="28"/>
        <v>1</v>
      </c>
      <c r="AL112">
        <v>1</v>
      </c>
      <c r="AM112">
        <f>'[1]EVS boilerplates'!$M108</f>
        <v>1</v>
      </c>
      <c r="AN112">
        <v>1</v>
      </c>
      <c r="AO112">
        <f>'[1]EVS boilerplates'!$N108</f>
        <v>1</v>
      </c>
      <c r="AP112">
        <v>1</v>
      </c>
      <c r="AQ112">
        <v>1</v>
      </c>
      <c r="AR112">
        <v>1</v>
      </c>
      <c r="AS112">
        <f>'[1]EVS boilerplates'!$O108</f>
        <v>1</v>
      </c>
      <c r="AT112">
        <v>1</v>
      </c>
      <c r="AU112">
        <f t="shared" si="36"/>
        <v>7.6140909090909332</v>
      </c>
      <c r="AV112">
        <f t="shared" si="37"/>
        <v>17.66272727272727</v>
      </c>
      <c r="AW112">
        <f t="shared" si="23"/>
        <v>19.738181818181818</v>
      </c>
      <c r="AX112">
        <f t="shared" si="38"/>
        <v>19.114545454545457</v>
      </c>
      <c r="AY112">
        <v>1</v>
      </c>
      <c r="AZ112">
        <v>1</v>
      </c>
      <c r="BA112">
        <v>1</v>
      </c>
      <c r="BG112">
        <f t="shared" si="39"/>
        <v>227.27272727272725</v>
      </c>
      <c r="BH112" s="10">
        <f t="shared" si="40"/>
        <v>7.6388888888888887E-5</v>
      </c>
    </row>
    <row r="113" spans="1:60" ht="116">
      <c r="A113">
        <v>76</v>
      </c>
      <c r="B113" s="1" t="s">
        <v>1278</v>
      </c>
      <c r="C113" s="16" t="s">
        <v>146</v>
      </c>
      <c r="D113">
        <v>1</v>
      </c>
      <c r="E113">
        <v>1</v>
      </c>
      <c r="F113">
        <f t="shared" si="29"/>
        <v>2</v>
      </c>
      <c r="G113">
        <f t="shared" si="30"/>
        <v>45</v>
      </c>
      <c r="H113">
        <f t="shared" si="31"/>
        <v>22.5</v>
      </c>
      <c r="I113">
        <f t="shared" si="22"/>
        <v>241</v>
      </c>
      <c r="J113">
        <f>'[1]EVS boilerplates'!$C109</f>
        <v>79</v>
      </c>
      <c r="K113">
        <f t="shared" si="32"/>
        <v>1.7555555555555555</v>
      </c>
      <c r="L113">
        <f t="shared" si="33"/>
        <v>224</v>
      </c>
      <c r="M113">
        <f t="shared" si="34"/>
        <v>4.9777777777777779</v>
      </c>
      <c r="N113">
        <v>1</v>
      </c>
      <c r="O113">
        <v>1</v>
      </c>
      <c r="P113">
        <v>1</v>
      </c>
      <c r="Q113">
        <v>1</v>
      </c>
      <c r="R113">
        <f>'[1]EVS boilerplates'!$E109</f>
        <v>0</v>
      </c>
      <c r="S113">
        <v>1</v>
      </c>
      <c r="T113">
        <f t="shared" si="24"/>
        <v>0</v>
      </c>
      <c r="U113">
        <f>'[1]EVS boilerplates'!$F109</f>
        <v>1</v>
      </c>
      <c r="V113">
        <v>1</v>
      </c>
      <c r="W113">
        <f t="shared" si="25"/>
        <v>0</v>
      </c>
      <c r="X113">
        <f t="shared" si="26"/>
        <v>1</v>
      </c>
      <c r="Y113">
        <f>'[1]EVS boilerplates'!$D109</f>
        <v>1</v>
      </c>
      <c r="Z113">
        <f>'[1]EVS boilerplates'!$G109</f>
        <v>1</v>
      </c>
      <c r="AA113">
        <f>'[1]EVS boilerplates'!$H109</f>
        <v>0</v>
      </c>
      <c r="AB113">
        <f>'[1]EVS boilerplates'!$I109</f>
        <v>1</v>
      </c>
      <c r="AC113">
        <v>0</v>
      </c>
      <c r="AD113">
        <f>'[1]EVS boilerplates'!$J109</f>
        <v>1</v>
      </c>
      <c r="AE113">
        <v>1</v>
      </c>
      <c r="AF113">
        <f t="shared" si="35"/>
        <v>17</v>
      </c>
      <c r="AG113">
        <f>'[1]EVS boilerplates'!$K109</f>
        <v>1</v>
      </c>
      <c r="AH113">
        <f t="shared" si="27"/>
        <v>1</v>
      </c>
      <c r="AI113">
        <f>'[1]EVS boilerplates'!$L109</f>
        <v>1</v>
      </c>
      <c r="AJ113">
        <v>1</v>
      </c>
      <c r="AK113">
        <f t="shared" si="28"/>
        <v>0</v>
      </c>
      <c r="AL113">
        <v>1</v>
      </c>
      <c r="AM113">
        <f>'[1]EVS boilerplates'!$M109</f>
        <v>0</v>
      </c>
      <c r="AN113">
        <v>1</v>
      </c>
      <c r="AO113">
        <f>'[1]EVS boilerplates'!$N109</f>
        <v>0</v>
      </c>
      <c r="AP113">
        <v>1</v>
      </c>
      <c r="AQ113">
        <v>1</v>
      </c>
      <c r="AR113">
        <v>1</v>
      </c>
      <c r="AS113">
        <f>'[1]EVS boilerplates'!$O109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29">
      <c r="A114">
        <v>77</v>
      </c>
      <c r="B114" s="1" t="s">
        <v>1323</v>
      </c>
      <c r="C114" s="16" t="s">
        <v>146</v>
      </c>
      <c r="D114">
        <v>1</v>
      </c>
      <c r="E114">
        <v>1</v>
      </c>
      <c r="F114">
        <f t="shared" si="29"/>
        <v>1</v>
      </c>
      <c r="G114">
        <f t="shared" si="30"/>
        <v>10</v>
      </c>
      <c r="H114">
        <f t="shared" si="31"/>
        <v>10</v>
      </c>
      <c r="I114">
        <f t="shared" ref="I114:I126" si="41">LEN(SUBSTITUTE(B114," ",""))</f>
        <v>62</v>
      </c>
      <c r="J114">
        <f>'[1]EVS boilerplates'!$C110</f>
        <v>19</v>
      </c>
      <c r="K114">
        <f t="shared" si="32"/>
        <v>1.9</v>
      </c>
      <c r="L114">
        <f t="shared" si="33"/>
        <v>61</v>
      </c>
      <c r="M114">
        <f t="shared" si="34"/>
        <v>6.1</v>
      </c>
      <c r="N114">
        <v>0</v>
      </c>
      <c r="O114">
        <v>1</v>
      </c>
      <c r="P114">
        <v>1</v>
      </c>
      <c r="Q114">
        <v>1</v>
      </c>
      <c r="R114">
        <f>'[1]EVS boilerplates'!$E110</f>
        <v>0</v>
      </c>
      <c r="S114">
        <v>1</v>
      </c>
      <c r="T114">
        <f t="shared" si="24"/>
        <v>0</v>
      </c>
      <c r="U114">
        <f>'[1]EVS boilerplates'!$F110</f>
        <v>1</v>
      </c>
      <c r="V114">
        <v>1</v>
      </c>
      <c r="W114">
        <f t="shared" si="25"/>
        <v>0</v>
      </c>
      <c r="X114">
        <f t="shared" si="26"/>
        <v>1</v>
      </c>
      <c r="Y114">
        <f>'[1]EVS boilerplates'!$D110</f>
        <v>1</v>
      </c>
      <c r="Z114">
        <f>'[1]EVS boilerplates'!$G110</f>
        <v>1</v>
      </c>
      <c r="AA114">
        <f>'[1]EVS boilerplates'!$H110</f>
        <v>1</v>
      </c>
      <c r="AB114">
        <f>'[1]EVS boilerplates'!$I110</f>
        <v>1</v>
      </c>
      <c r="AC114">
        <v>1</v>
      </c>
      <c r="AD114">
        <f>'[1]EVS boilerplates'!$J110</f>
        <v>1</v>
      </c>
      <c r="AE114">
        <v>1</v>
      </c>
      <c r="AF114">
        <f t="shared" si="35"/>
        <v>1</v>
      </c>
      <c r="AG114">
        <f>'[1]EVS boilerplates'!$K110</f>
        <v>1</v>
      </c>
      <c r="AH114">
        <f t="shared" si="27"/>
        <v>1</v>
      </c>
      <c r="AI114">
        <f>'[1]EVS boilerplates'!$L110</f>
        <v>1</v>
      </c>
      <c r="AJ114">
        <v>1</v>
      </c>
      <c r="AK114">
        <f t="shared" si="28"/>
        <v>1</v>
      </c>
      <c r="AL114">
        <v>1</v>
      </c>
      <c r="AM114">
        <f>'[1]EVS boilerplates'!$M110</f>
        <v>1</v>
      </c>
      <c r="AN114">
        <v>1</v>
      </c>
      <c r="AO114">
        <f>'[1]EVS boilerplates'!$N110</f>
        <v>1</v>
      </c>
      <c r="AP114">
        <v>1</v>
      </c>
      <c r="AQ114">
        <v>1</v>
      </c>
      <c r="AR114">
        <v>1</v>
      </c>
      <c r="AS114">
        <f>'[1]EVS boilerplates'!$O110</f>
        <v>1</v>
      </c>
      <c r="AT114">
        <v>1</v>
      </c>
      <c r="AU114">
        <f t="shared" si="36"/>
        <v>35.945000000000029</v>
      </c>
      <c r="AV114">
        <f t="shared" si="37"/>
        <v>10.73</v>
      </c>
      <c r="AW114">
        <f t="shared" ref="AW114:AW126" si="42">IF(G114=0,0,((0.0588*M114*100)-(0.296*(F114/G114)*100)-15.8))</f>
        <v>17.107999999999993</v>
      </c>
      <c r="AX114">
        <f t="shared" si="38"/>
        <v>12.300999999999995</v>
      </c>
      <c r="AY114">
        <v>1</v>
      </c>
      <c r="AZ114">
        <v>1</v>
      </c>
      <c r="BA114">
        <v>1</v>
      </c>
      <c r="BG114">
        <f t="shared" si="39"/>
        <v>100</v>
      </c>
      <c r="BH114" s="10">
        <f t="shared" si="40"/>
        <v>3.4722222222222222E-5</v>
      </c>
    </row>
    <row r="115" spans="1:60" ht="29">
      <c r="A115">
        <v>78</v>
      </c>
      <c r="B115" s="1" t="s">
        <v>1280</v>
      </c>
      <c r="C115" s="2" t="s">
        <v>166</v>
      </c>
      <c r="D115">
        <v>1</v>
      </c>
      <c r="E115">
        <v>1</v>
      </c>
      <c r="F115">
        <f t="shared" si="29"/>
        <v>1</v>
      </c>
      <c r="G115">
        <f t="shared" si="30"/>
        <v>13</v>
      </c>
      <c r="H115">
        <f t="shared" si="31"/>
        <v>13</v>
      </c>
      <c r="I115">
        <f t="shared" si="41"/>
        <v>64</v>
      </c>
      <c r="J115">
        <f>'[1]EVS boilerplates'!$C111</f>
        <v>20</v>
      </c>
      <c r="K115">
        <f t="shared" si="32"/>
        <v>1.5384615384615385</v>
      </c>
      <c r="L115">
        <f t="shared" si="33"/>
        <v>61</v>
      </c>
      <c r="M115">
        <f t="shared" si="34"/>
        <v>4.6923076923076925</v>
      </c>
      <c r="N115">
        <v>0</v>
      </c>
      <c r="O115">
        <v>1</v>
      </c>
      <c r="P115">
        <v>0</v>
      </c>
      <c r="Q115">
        <v>0</v>
      </c>
      <c r="R115">
        <f>'[1]EVS boilerplates'!$E111</f>
        <v>1</v>
      </c>
      <c r="S115">
        <v>1</v>
      </c>
      <c r="T115">
        <f t="shared" si="24"/>
        <v>0</v>
      </c>
      <c r="U115">
        <f>'[1]EVS boilerplates'!$F111</f>
        <v>1</v>
      </c>
      <c r="V115">
        <v>1</v>
      </c>
      <c r="W115">
        <f t="shared" si="25"/>
        <v>0</v>
      </c>
      <c r="X115">
        <f t="shared" si="26"/>
        <v>1</v>
      </c>
      <c r="Y115">
        <f>'[1]EVS boilerplates'!$D111</f>
        <v>1</v>
      </c>
      <c r="Z115">
        <f>'[1]EVS boilerplates'!$G111</f>
        <v>1</v>
      </c>
      <c r="AA115">
        <f>'[1]EVS boilerplates'!$H111</f>
        <v>1</v>
      </c>
      <c r="AB115">
        <f>'[1]EVS boilerplates'!$I111</f>
        <v>1</v>
      </c>
      <c r="AC115">
        <v>1</v>
      </c>
      <c r="AD115">
        <f>'[1]EVS boilerplates'!$J111</f>
        <v>1</v>
      </c>
      <c r="AE115">
        <v>1</v>
      </c>
      <c r="AF115">
        <f t="shared" si="35"/>
        <v>3</v>
      </c>
      <c r="AG115">
        <f>'[1]EVS boilerplates'!$K111</f>
        <v>0</v>
      </c>
      <c r="AH115">
        <f t="shared" si="27"/>
        <v>0</v>
      </c>
      <c r="AI115">
        <f>'[1]EVS boilerplates'!$L111</f>
        <v>1</v>
      </c>
      <c r="AJ115">
        <v>1</v>
      </c>
      <c r="AK115">
        <f t="shared" si="28"/>
        <v>1</v>
      </c>
      <c r="AL115">
        <v>1</v>
      </c>
      <c r="AM115">
        <f>'[1]EVS boilerplates'!$M111</f>
        <v>1</v>
      </c>
      <c r="AN115">
        <v>1</v>
      </c>
      <c r="AO115">
        <f>'[1]EVS boilerplates'!$N111</f>
        <v>0</v>
      </c>
      <c r="AP115">
        <v>1</v>
      </c>
      <c r="AQ115">
        <v>1</v>
      </c>
      <c r="AR115">
        <v>1</v>
      </c>
      <c r="AS115">
        <f>'[1]EVS boilerplates'!$O111</f>
        <v>0</v>
      </c>
      <c r="AT115">
        <v>1</v>
      </c>
      <c r="AU115">
        <f t="shared" si="36"/>
        <v>63.486153846153847</v>
      </c>
      <c r="AV115">
        <f t="shared" si="37"/>
        <v>7.6338461538461573</v>
      </c>
      <c r="AW115">
        <f t="shared" si="42"/>
        <v>9.5138461538461527</v>
      </c>
      <c r="AX115">
        <f t="shared" si="38"/>
        <v>7.1707692307692312</v>
      </c>
      <c r="AY115">
        <v>1</v>
      </c>
      <c r="AZ115">
        <v>1</v>
      </c>
      <c r="BA115">
        <v>1</v>
      </c>
      <c r="BG115">
        <f t="shared" si="39"/>
        <v>230.76923076923077</v>
      </c>
      <c r="BH115" s="10">
        <f t="shared" si="40"/>
        <v>4.5138888888888894E-5</v>
      </c>
    </row>
    <row r="116" spans="1:60" ht="43.5">
      <c r="A116" t="s">
        <v>1281</v>
      </c>
      <c r="B116" s="1" t="s">
        <v>1282</v>
      </c>
      <c r="C116" s="16" t="s">
        <v>146</v>
      </c>
      <c r="D116">
        <v>1</v>
      </c>
      <c r="E116">
        <v>1</v>
      </c>
      <c r="F116">
        <f t="shared" si="29"/>
        <v>1</v>
      </c>
      <c r="G116">
        <f t="shared" si="30"/>
        <v>12</v>
      </c>
      <c r="H116">
        <f t="shared" si="31"/>
        <v>12</v>
      </c>
      <c r="I116">
        <f t="shared" si="41"/>
        <v>92</v>
      </c>
      <c r="J116">
        <f>'[1]EVS boilerplates'!$C112</f>
        <v>30</v>
      </c>
      <c r="K116">
        <f t="shared" si="32"/>
        <v>2.5</v>
      </c>
      <c r="L116">
        <f t="shared" si="33"/>
        <v>87</v>
      </c>
      <c r="M116">
        <f t="shared" si="34"/>
        <v>7.25</v>
      </c>
      <c r="N116">
        <v>1</v>
      </c>
      <c r="O116">
        <v>1</v>
      </c>
      <c r="P116">
        <v>1</v>
      </c>
      <c r="Q116">
        <v>1</v>
      </c>
      <c r="R116">
        <f>'[1]EVS boilerplates'!$E112</f>
        <v>0</v>
      </c>
      <c r="S116">
        <v>1</v>
      </c>
      <c r="T116">
        <f t="shared" si="24"/>
        <v>0</v>
      </c>
      <c r="U116">
        <f>'[1]EVS boilerplates'!$F112</f>
        <v>1</v>
      </c>
      <c r="V116">
        <v>1</v>
      </c>
      <c r="W116">
        <f t="shared" si="25"/>
        <v>0</v>
      </c>
      <c r="X116">
        <f t="shared" si="26"/>
        <v>1</v>
      </c>
      <c r="Y116">
        <f>'[1]EVS boilerplates'!$D112</f>
        <v>1</v>
      </c>
      <c r="Z116">
        <f>'[1]EVS boilerplates'!$G112</f>
        <v>1</v>
      </c>
      <c r="AA116">
        <f>'[1]EVS boilerplates'!$H112</f>
        <v>1</v>
      </c>
      <c r="AB116">
        <f>'[1]EVS boilerplates'!$I112</f>
        <v>1</v>
      </c>
      <c r="AC116">
        <v>1</v>
      </c>
      <c r="AD116">
        <f>'[1]EVS boilerplates'!$J112</f>
        <v>1</v>
      </c>
      <c r="AE116">
        <v>1</v>
      </c>
      <c r="AF116">
        <f t="shared" si="35"/>
        <v>5</v>
      </c>
      <c r="AG116">
        <f>'[1]EVS boilerplates'!$K112</f>
        <v>1</v>
      </c>
      <c r="AH116">
        <f t="shared" si="27"/>
        <v>1</v>
      </c>
      <c r="AI116">
        <f>'[1]EVS boilerplates'!$L112</f>
        <v>1</v>
      </c>
      <c r="AJ116">
        <v>1</v>
      </c>
      <c r="AK116">
        <f t="shared" si="28"/>
        <v>0</v>
      </c>
      <c r="AL116">
        <v>1</v>
      </c>
      <c r="AM116">
        <f>'[1]EVS boilerplates'!$M112</f>
        <v>1</v>
      </c>
      <c r="AN116">
        <v>1</v>
      </c>
      <c r="AO116">
        <f>'[1]EVS boilerplates'!$N112</f>
        <v>1</v>
      </c>
      <c r="AP116">
        <v>1</v>
      </c>
      <c r="AQ116">
        <v>1</v>
      </c>
      <c r="AR116">
        <v>1</v>
      </c>
      <c r="AS116">
        <f>'[1]EVS boilerplates'!$O112</f>
        <v>1</v>
      </c>
      <c r="AT116">
        <v>1</v>
      </c>
      <c r="AU116">
        <f t="shared" si="36"/>
        <v>-16.844999999999992</v>
      </c>
      <c r="AV116">
        <f t="shared" si="37"/>
        <v>18.59</v>
      </c>
      <c r="AW116">
        <f t="shared" si="42"/>
        <v>24.363333333333333</v>
      </c>
      <c r="AX116">
        <f t="shared" si="38"/>
        <v>18.717500000000001</v>
      </c>
      <c r="AY116">
        <v>1</v>
      </c>
      <c r="AZ116">
        <v>1</v>
      </c>
      <c r="BA116">
        <v>1</v>
      </c>
      <c r="BG116">
        <f t="shared" si="39"/>
        <v>416.66666666666669</v>
      </c>
      <c r="BH116" s="10">
        <f t="shared" si="40"/>
        <v>4.1666666666666665E-5</v>
      </c>
    </row>
    <row r="117" spans="1:60" ht="29">
      <c r="A117" t="s">
        <v>1283</v>
      </c>
      <c r="B117" s="1" t="s">
        <v>1324</v>
      </c>
      <c r="C117" s="16" t="s">
        <v>146</v>
      </c>
      <c r="D117">
        <v>1</v>
      </c>
      <c r="E117">
        <v>1</v>
      </c>
      <c r="F117">
        <f t="shared" si="29"/>
        <v>1</v>
      </c>
      <c r="G117">
        <f t="shared" si="30"/>
        <v>8</v>
      </c>
      <c r="H117">
        <f t="shared" si="31"/>
        <v>8</v>
      </c>
      <c r="I117">
        <f t="shared" si="41"/>
        <v>43</v>
      </c>
      <c r="J117">
        <f>'[1]EVS boilerplates'!$C113</f>
        <v>13</v>
      </c>
      <c r="K117">
        <f t="shared" si="32"/>
        <v>1.625</v>
      </c>
      <c r="L117">
        <f t="shared" si="33"/>
        <v>42</v>
      </c>
      <c r="M117">
        <f t="shared" si="34"/>
        <v>5.25</v>
      </c>
      <c r="N117">
        <v>1</v>
      </c>
      <c r="O117">
        <v>1</v>
      </c>
      <c r="P117">
        <v>1</v>
      </c>
      <c r="Q117">
        <v>1</v>
      </c>
      <c r="R117">
        <f>'[1]EVS boilerplates'!$E113</f>
        <v>0</v>
      </c>
      <c r="S117">
        <v>1</v>
      </c>
      <c r="T117">
        <f t="shared" si="24"/>
        <v>0</v>
      </c>
      <c r="U117">
        <f>'[1]EVS boilerplates'!$F113</f>
        <v>1</v>
      </c>
      <c r="V117">
        <v>1</v>
      </c>
      <c r="W117">
        <f t="shared" si="25"/>
        <v>0</v>
      </c>
      <c r="X117">
        <f t="shared" si="26"/>
        <v>1</v>
      </c>
      <c r="Y117">
        <f>'[1]EVS boilerplates'!$D113</f>
        <v>1</v>
      </c>
      <c r="Z117">
        <f>'[1]EVS boilerplates'!$G113</f>
        <v>1</v>
      </c>
      <c r="AA117">
        <f>'[1]EVS boilerplates'!$H113</f>
        <v>1</v>
      </c>
      <c r="AB117">
        <f>'[1]EVS boilerplates'!$I113</f>
        <v>1</v>
      </c>
      <c r="AC117">
        <v>1</v>
      </c>
      <c r="AD117">
        <f>'[1]EVS boilerplates'!$J113</f>
        <v>1</v>
      </c>
      <c r="AE117">
        <v>1</v>
      </c>
      <c r="AF117">
        <f t="shared" si="35"/>
        <v>1</v>
      </c>
      <c r="AG117">
        <f>'[1]EVS boilerplates'!$K113</f>
        <v>1</v>
      </c>
      <c r="AH117">
        <f t="shared" si="27"/>
        <v>1</v>
      </c>
      <c r="AI117">
        <f>'[1]EVS boilerplates'!$L113</f>
        <v>1</v>
      </c>
      <c r="AJ117">
        <v>1</v>
      </c>
      <c r="AK117">
        <f t="shared" si="28"/>
        <v>1</v>
      </c>
      <c r="AL117">
        <v>1</v>
      </c>
      <c r="AM117">
        <f>'[1]EVS boilerplates'!$M113</f>
        <v>1</v>
      </c>
      <c r="AN117">
        <v>1</v>
      </c>
      <c r="AO117">
        <f>'[1]EVS boilerplates'!$N113</f>
        <v>1</v>
      </c>
      <c r="AP117">
        <v>1</v>
      </c>
      <c r="AQ117">
        <v>1</v>
      </c>
      <c r="AR117">
        <v>1</v>
      </c>
      <c r="AS117">
        <f>'[1]EVS boilerplates'!$O113</f>
        <v>1</v>
      </c>
      <c r="AT117">
        <v>1</v>
      </c>
      <c r="AU117">
        <f t="shared" si="36"/>
        <v>61.240000000000016</v>
      </c>
      <c r="AV117">
        <f t="shared" si="37"/>
        <v>6.7050000000000018</v>
      </c>
      <c r="AW117">
        <f t="shared" si="42"/>
        <v>11.369999999999997</v>
      </c>
      <c r="AX117">
        <f t="shared" si="38"/>
        <v>7.2974999999999994</v>
      </c>
      <c r="AY117">
        <v>1</v>
      </c>
      <c r="AZ117">
        <v>1</v>
      </c>
      <c r="BA117">
        <v>1</v>
      </c>
      <c r="BG117">
        <f t="shared" si="39"/>
        <v>125</v>
      </c>
      <c r="BH117" s="10">
        <f t="shared" si="40"/>
        <v>2.7777777777777779E-5</v>
      </c>
    </row>
    <row r="118" spans="1:60" ht="29">
      <c r="A118">
        <v>80</v>
      </c>
      <c r="B118" s="1" t="s">
        <v>1285</v>
      </c>
      <c r="C118" s="16" t="s">
        <v>146</v>
      </c>
      <c r="D118">
        <v>1</v>
      </c>
      <c r="E118">
        <v>1</v>
      </c>
      <c r="F118">
        <f t="shared" si="29"/>
        <v>1</v>
      </c>
      <c r="G118">
        <f t="shared" si="30"/>
        <v>10</v>
      </c>
      <c r="H118">
        <f t="shared" si="31"/>
        <v>10</v>
      </c>
      <c r="I118">
        <f t="shared" si="41"/>
        <v>61</v>
      </c>
      <c r="J118">
        <f>'[1]EVS boilerplates'!$C114</f>
        <v>21</v>
      </c>
      <c r="K118">
        <f t="shared" si="32"/>
        <v>2.1</v>
      </c>
      <c r="L118">
        <f t="shared" si="33"/>
        <v>60</v>
      </c>
      <c r="M118">
        <f t="shared" si="34"/>
        <v>6</v>
      </c>
      <c r="N118">
        <v>1</v>
      </c>
      <c r="O118">
        <v>1</v>
      </c>
      <c r="P118">
        <v>1</v>
      </c>
      <c r="Q118">
        <v>1</v>
      </c>
      <c r="R118">
        <f>'[1]EVS boilerplates'!$E114</f>
        <v>0</v>
      </c>
      <c r="S118">
        <v>1</v>
      </c>
      <c r="T118">
        <f t="shared" si="24"/>
        <v>0</v>
      </c>
      <c r="U118">
        <f>'[1]EVS boilerplates'!$F114</f>
        <v>1</v>
      </c>
      <c r="V118">
        <v>1</v>
      </c>
      <c r="W118">
        <f t="shared" si="25"/>
        <v>0</v>
      </c>
      <c r="X118">
        <f t="shared" si="26"/>
        <v>1</v>
      </c>
      <c r="Y118">
        <f>'[1]EVS boilerplates'!$D114</f>
        <v>1</v>
      </c>
      <c r="Z118">
        <f>'[1]EVS boilerplates'!$G114</f>
        <v>1</v>
      </c>
      <c r="AA118">
        <f>'[1]EVS boilerplates'!$H114</f>
        <v>1</v>
      </c>
      <c r="AB118">
        <f>'[1]EVS boilerplates'!$I114</f>
        <v>1</v>
      </c>
      <c r="AC118">
        <v>1</v>
      </c>
      <c r="AD118">
        <f>'[1]EVS boilerplates'!$J114</f>
        <v>1</v>
      </c>
      <c r="AE118">
        <v>1</v>
      </c>
      <c r="AF118">
        <f t="shared" si="35"/>
        <v>1</v>
      </c>
      <c r="AG118">
        <f>'[1]EVS boilerplates'!$K114</f>
        <v>1</v>
      </c>
      <c r="AH118">
        <f t="shared" si="27"/>
        <v>1</v>
      </c>
      <c r="AI118">
        <f>'[1]EVS boilerplates'!$L114</f>
        <v>1</v>
      </c>
      <c r="AJ118">
        <v>1</v>
      </c>
      <c r="AK118">
        <f t="shared" si="28"/>
        <v>1</v>
      </c>
      <c r="AL118">
        <v>1</v>
      </c>
      <c r="AM118">
        <f>'[1]EVS boilerplates'!$M114</f>
        <v>1</v>
      </c>
      <c r="AN118">
        <v>1</v>
      </c>
      <c r="AO118">
        <f>'[1]EVS boilerplates'!$N114</f>
        <v>1</v>
      </c>
      <c r="AP118">
        <v>1</v>
      </c>
      <c r="AQ118">
        <v>1</v>
      </c>
      <c r="AR118">
        <v>1</v>
      </c>
      <c r="AS118">
        <f>'[1]EVS boilerplates'!$O114</f>
        <v>1</v>
      </c>
      <c r="AT118">
        <v>1</v>
      </c>
      <c r="AU118">
        <f t="shared" si="36"/>
        <v>19.025000000000013</v>
      </c>
      <c r="AV118">
        <f t="shared" si="37"/>
        <v>13.09</v>
      </c>
      <c r="AW118">
        <f t="shared" si="42"/>
        <v>16.52</v>
      </c>
      <c r="AX118">
        <f t="shared" si="38"/>
        <v>11.829999999999998</v>
      </c>
      <c r="AY118">
        <v>1</v>
      </c>
      <c r="AZ118">
        <v>1</v>
      </c>
      <c r="BA118">
        <v>1</v>
      </c>
      <c r="BG118">
        <f t="shared" si="39"/>
        <v>100</v>
      </c>
      <c r="BH118" s="10">
        <f t="shared" si="40"/>
        <v>3.4722222222222222E-5</v>
      </c>
    </row>
    <row r="119" spans="1:60" ht="43.5">
      <c r="A119" t="s">
        <v>1286</v>
      </c>
      <c r="B119" s="1" t="s">
        <v>1287</v>
      </c>
      <c r="C119" s="16" t="s">
        <v>146</v>
      </c>
      <c r="D119">
        <v>1</v>
      </c>
      <c r="E119">
        <v>1</v>
      </c>
      <c r="F119">
        <f t="shared" si="29"/>
        <v>1</v>
      </c>
      <c r="G119">
        <f t="shared" si="30"/>
        <v>14</v>
      </c>
      <c r="H119">
        <f t="shared" si="31"/>
        <v>14</v>
      </c>
      <c r="I119">
        <f t="shared" si="41"/>
        <v>74</v>
      </c>
      <c r="J119">
        <f>'[1]EVS boilerplates'!$C115</f>
        <v>26</v>
      </c>
      <c r="K119">
        <f t="shared" si="32"/>
        <v>1.8571428571428572</v>
      </c>
      <c r="L119">
        <f t="shared" si="33"/>
        <v>73</v>
      </c>
      <c r="M119">
        <f t="shared" si="34"/>
        <v>5.2142857142857144</v>
      </c>
      <c r="N119">
        <v>1</v>
      </c>
      <c r="O119">
        <v>1</v>
      </c>
      <c r="P119">
        <v>1</v>
      </c>
      <c r="Q119">
        <v>1</v>
      </c>
      <c r="R119">
        <f>'[1]EVS boilerplates'!$E115</f>
        <v>1</v>
      </c>
      <c r="S119">
        <v>1</v>
      </c>
      <c r="T119">
        <f t="shared" si="24"/>
        <v>1</v>
      </c>
      <c r="U119">
        <f>'[1]EVS boilerplates'!$F115</f>
        <v>1</v>
      </c>
      <c r="V119">
        <v>1</v>
      </c>
      <c r="W119">
        <f t="shared" si="25"/>
        <v>1</v>
      </c>
      <c r="X119">
        <f t="shared" si="26"/>
        <v>1</v>
      </c>
      <c r="Y119">
        <f>'[1]EVS boilerplates'!$D115</f>
        <v>1</v>
      </c>
      <c r="Z119">
        <f>'[1]EVS boilerplates'!$G115</f>
        <v>1</v>
      </c>
      <c r="AA119">
        <f>'[1]EVS boilerplates'!$H115</f>
        <v>1</v>
      </c>
      <c r="AB119">
        <f>'[1]EVS boilerplates'!$I115</f>
        <v>1</v>
      </c>
      <c r="AC119">
        <v>1</v>
      </c>
      <c r="AD119">
        <f>'[1]EVS boilerplates'!$J115</f>
        <v>1</v>
      </c>
      <c r="AE119">
        <v>1</v>
      </c>
      <c r="AF119">
        <f t="shared" si="35"/>
        <v>1</v>
      </c>
      <c r="AG119">
        <f>'[1]EVS boilerplates'!$K115</f>
        <v>1</v>
      </c>
      <c r="AH119">
        <f t="shared" si="27"/>
        <v>1</v>
      </c>
      <c r="AI119">
        <f>'[1]EVS boilerplates'!$L115</f>
        <v>0</v>
      </c>
      <c r="AJ119">
        <v>1</v>
      </c>
      <c r="AK119">
        <f t="shared" si="28"/>
        <v>1</v>
      </c>
      <c r="AL119">
        <v>1</v>
      </c>
      <c r="AM119">
        <f>'[1]EVS boilerplates'!$M115</f>
        <v>1</v>
      </c>
      <c r="AN119">
        <v>1</v>
      </c>
      <c r="AO119">
        <f>'[1]EVS boilerplates'!$N115</f>
        <v>1</v>
      </c>
      <c r="AP119">
        <v>1</v>
      </c>
      <c r="AQ119">
        <v>1</v>
      </c>
      <c r="AR119">
        <v>1</v>
      </c>
      <c r="AS119">
        <f>'[1]EVS boilerplates'!$O115</f>
        <v>1</v>
      </c>
      <c r="AT119">
        <v>1</v>
      </c>
      <c r="AU119">
        <f t="shared" si="36"/>
        <v>35.510714285714307</v>
      </c>
      <c r="AV119">
        <f t="shared" si="37"/>
        <v>11.784285714285716</v>
      </c>
      <c r="AW119">
        <f t="shared" si="42"/>
        <v>12.745714285714282</v>
      </c>
      <c r="AX119">
        <f t="shared" si="38"/>
        <v>10.129285714285714</v>
      </c>
      <c r="AY119">
        <v>1</v>
      </c>
      <c r="AZ119">
        <v>1</v>
      </c>
      <c r="BA119">
        <v>1</v>
      </c>
      <c r="BG119">
        <f t="shared" si="39"/>
        <v>71.428571428571431</v>
      </c>
      <c r="BH119" s="10">
        <f t="shared" si="40"/>
        <v>4.8611111111111115E-5</v>
      </c>
    </row>
    <row r="120" spans="1:60" ht="43.5">
      <c r="A120" t="s">
        <v>1288</v>
      </c>
      <c r="B120" s="1" t="s">
        <v>1325</v>
      </c>
      <c r="C120" s="16" t="s">
        <v>146</v>
      </c>
      <c r="D120">
        <v>1</v>
      </c>
      <c r="E120">
        <v>1</v>
      </c>
      <c r="F120">
        <f t="shared" si="29"/>
        <v>1</v>
      </c>
      <c r="G120">
        <f t="shared" si="30"/>
        <v>19</v>
      </c>
      <c r="H120">
        <f t="shared" si="31"/>
        <v>19</v>
      </c>
      <c r="I120">
        <f t="shared" si="41"/>
        <v>98</v>
      </c>
      <c r="J120">
        <f>'[1]EVS boilerplates'!$C116</f>
        <v>35</v>
      </c>
      <c r="K120">
        <f t="shared" si="32"/>
        <v>1.8421052631578947</v>
      </c>
      <c r="L120">
        <f t="shared" si="33"/>
        <v>95</v>
      </c>
      <c r="M120">
        <f t="shared" si="34"/>
        <v>5</v>
      </c>
      <c r="N120">
        <v>1</v>
      </c>
      <c r="O120">
        <v>1</v>
      </c>
      <c r="P120">
        <v>1</v>
      </c>
      <c r="Q120">
        <v>1</v>
      </c>
      <c r="R120">
        <f>'[1]EVS boilerplates'!$E116</f>
        <v>1</v>
      </c>
      <c r="S120">
        <v>1</v>
      </c>
      <c r="T120">
        <f t="shared" si="24"/>
        <v>1</v>
      </c>
      <c r="U120">
        <f>'[1]EVS boilerplates'!$F116</f>
        <v>1</v>
      </c>
      <c r="V120">
        <v>1</v>
      </c>
      <c r="W120">
        <f t="shared" si="25"/>
        <v>1</v>
      </c>
      <c r="X120">
        <f t="shared" si="26"/>
        <v>1</v>
      </c>
      <c r="Y120">
        <f>'[1]EVS boilerplates'!$D116</f>
        <v>1</v>
      </c>
      <c r="Z120">
        <f>'[1]EVS boilerplates'!$G116</f>
        <v>1</v>
      </c>
      <c r="AA120">
        <f>'[1]EVS boilerplates'!$H116</f>
        <v>1</v>
      </c>
      <c r="AB120">
        <f>'[1]EVS boilerplates'!$I116</f>
        <v>1</v>
      </c>
      <c r="AC120">
        <v>1</v>
      </c>
      <c r="AD120">
        <f>'[1]EVS boilerplates'!$J116</f>
        <v>1</v>
      </c>
      <c r="AE120">
        <v>1</v>
      </c>
      <c r="AF120">
        <f t="shared" si="35"/>
        <v>3</v>
      </c>
      <c r="AG120">
        <f>'[1]EVS boilerplates'!$K116</f>
        <v>1</v>
      </c>
      <c r="AH120">
        <f t="shared" si="27"/>
        <v>1</v>
      </c>
      <c r="AI120">
        <f>'[1]EVS boilerplates'!$L116</f>
        <v>0</v>
      </c>
      <c r="AJ120">
        <v>1</v>
      </c>
      <c r="AK120">
        <f t="shared" si="28"/>
        <v>1</v>
      </c>
      <c r="AL120">
        <v>1</v>
      </c>
      <c r="AM120">
        <f>'[1]EVS boilerplates'!$M116</f>
        <v>1</v>
      </c>
      <c r="AN120">
        <v>1</v>
      </c>
      <c r="AO120">
        <f>'[1]EVS boilerplates'!$N116</f>
        <v>1</v>
      </c>
      <c r="AP120">
        <v>1</v>
      </c>
      <c r="AQ120">
        <v>1</v>
      </c>
      <c r="AR120">
        <v>1</v>
      </c>
      <c r="AS120">
        <f>'[1]EVS boilerplates'!$O116</f>
        <v>1</v>
      </c>
      <c r="AT120">
        <v>1</v>
      </c>
      <c r="AU120">
        <f t="shared" si="36"/>
        <v>31.707894736842121</v>
      </c>
      <c r="AV120">
        <f t="shared" si="37"/>
        <v>13.556842105263158</v>
      </c>
      <c r="AW120">
        <f t="shared" si="42"/>
        <v>12.042105263157893</v>
      </c>
      <c r="AX120">
        <f t="shared" si="38"/>
        <v>11.619999999999997</v>
      </c>
      <c r="AY120">
        <v>1</v>
      </c>
      <c r="AZ120">
        <v>1</v>
      </c>
      <c r="BA120">
        <v>1</v>
      </c>
      <c r="BG120">
        <f t="shared" si="39"/>
        <v>157.89473684210526</v>
      </c>
      <c r="BH120" s="10">
        <f t="shared" si="40"/>
        <v>6.597222222222223E-5</v>
      </c>
    </row>
    <row r="121" spans="1:60" ht="72.5">
      <c r="A121">
        <v>82</v>
      </c>
      <c r="B121" s="1" t="s">
        <v>1290</v>
      </c>
      <c r="C121" s="16" t="s">
        <v>146</v>
      </c>
      <c r="D121">
        <v>1</v>
      </c>
      <c r="E121">
        <v>1</v>
      </c>
      <c r="F121">
        <f t="shared" si="29"/>
        <v>1</v>
      </c>
      <c r="G121">
        <f t="shared" si="30"/>
        <v>28</v>
      </c>
      <c r="H121">
        <f t="shared" si="31"/>
        <v>28</v>
      </c>
      <c r="I121">
        <f t="shared" si="41"/>
        <v>143</v>
      </c>
      <c r="J121">
        <f>'[1]EVS boilerplates'!$C117</f>
        <v>48</v>
      </c>
      <c r="K121">
        <f t="shared" si="32"/>
        <v>1.7142857142857142</v>
      </c>
      <c r="L121">
        <f t="shared" si="33"/>
        <v>136</v>
      </c>
      <c r="M121">
        <f t="shared" si="34"/>
        <v>4.8571428571428568</v>
      </c>
      <c r="N121">
        <v>0</v>
      </c>
      <c r="O121">
        <v>1</v>
      </c>
      <c r="P121">
        <v>1</v>
      </c>
      <c r="Q121">
        <v>1</v>
      </c>
      <c r="R121">
        <f>'[1]EVS boilerplates'!$E117</f>
        <v>0</v>
      </c>
      <c r="S121">
        <v>1</v>
      </c>
      <c r="T121">
        <f t="shared" si="24"/>
        <v>0</v>
      </c>
      <c r="U121">
        <f>'[1]EVS boilerplates'!$F117</f>
        <v>1</v>
      </c>
      <c r="V121">
        <v>1</v>
      </c>
      <c r="W121">
        <f t="shared" si="25"/>
        <v>0</v>
      </c>
      <c r="X121">
        <f t="shared" si="26"/>
        <v>1</v>
      </c>
      <c r="Y121">
        <f>'[1]EVS boilerplates'!$D117</f>
        <v>0</v>
      </c>
      <c r="Z121">
        <f>'[1]EVS boilerplates'!$G117</f>
        <v>1</v>
      </c>
      <c r="AA121">
        <f>'[1]EVS boilerplates'!$H117</f>
        <v>1</v>
      </c>
      <c r="AB121">
        <f>'[1]EVS boilerplates'!$I117</f>
        <v>1</v>
      </c>
      <c r="AC121">
        <v>1</v>
      </c>
      <c r="AD121">
        <f>'[1]EVS boilerplates'!$J117</f>
        <v>1</v>
      </c>
      <c r="AE121">
        <v>1</v>
      </c>
      <c r="AF121">
        <f t="shared" si="35"/>
        <v>7</v>
      </c>
      <c r="AG121">
        <f>'[1]EVS boilerplates'!$K117</f>
        <v>1</v>
      </c>
      <c r="AH121">
        <f t="shared" si="27"/>
        <v>1</v>
      </c>
      <c r="AI121">
        <f>'[1]EVS boilerplates'!$L117</f>
        <v>0</v>
      </c>
      <c r="AJ121">
        <v>0</v>
      </c>
      <c r="AK121">
        <f t="shared" si="28"/>
        <v>0</v>
      </c>
      <c r="AL121">
        <v>1</v>
      </c>
      <c r="AM121">
        <f>'[1]EVS boilerplates'!$M117</f>
        <v>1</v>
      </c>
      <c r="AN121">
        <v>1</v>
      </c>
      <c r="AO121">
        <f>'[1]EVS boilerplates'!$N117</f>
        <v>1</v>
      </c>
      <c r="AP121">
        <v>1</v>
      </c>
      <c r="AQ121">
        <v>1</v>
      </c>
      <c r="AR121">
        <v>1</v>
      </c>
      <c r="AS121">
        <f>'[1]EVS boilerplates'!$O117</f>
        <v>1</v>
      </c>
      <c r="AT121">
        <v>1</v>
      </c>
      <c r="AU121">
        <f t="shared" si="36"/>
        <v>33.386428571428596</v>
      </c>
      <c r="AV121">
        <f t="shared" si="37"/>
        <v>15.55857142857143</v>
      </c>
      <c r="AW121">
        <f t="shared" si="42"/>
        <v>11.702857142857138</v>
      </c>
      <c r="AX121">
        <f t="shared" si="38"/>
        <v>15.447142857142858</v>
      </c>
      <c r="AY121">
        <v>1</v>
      </c>
      <c r="AZ121">
        <v>1</v>
      </c>
      <c r="BA121">
        <v>1</v>
      </c>
      <c r="BG121">
        <f t="shared" si="39"/>
        <v>250</v>
      </c>
      <c r="BH121" s="10">
        <f t="shared" si="40"/>
        <v>9.722222222222223E-5</v>
      </c>
    </row>
    <row r="122" spans="1:60" ht="29">
      <c r="A122" t="s">
        <v>1291</v>
      </c>
      <c r="B122" s="1" t="s">
        <v>729</v>
      </c>
      <c r="C122" s="16" t="s">
        <v>146</v>
      </c>
      <c r="D122">
        <v>1</v>
      </c>
      <c r="E122">
        <v>1</v>
      </c>
      <c r="F122">
        <f t="shared" si="29"/>
        <v>1</v>
      </c>
      <c r="G122">
        <f t="shared" si="30"/>
        <v>10</v>
      </c>
      <c r="H122">
        <f t="shared" si="31"/>
        <v>10</v>
      </c>
      <c r="I122">
        <f t="shared" si="41"/>
        <v>64</v>
      </c>
      <c r="J122">
        <f>'[1]EVS boilerplates'!$C118</f>
        <v>20</v>
      </c>
      <c r="K122">
        <f t="shared" si="32"/>
        <v>2</v>
      </c>
      <c r="L122">
        <f t="shared" si="33"/>
        <v>62</v>
      </c>
      <c r="M122">
        <f t="shared" si="34"/>
        <v>6.2</v>
      </c>
      <c r="N122">
        <v>0</v>
      </c>
      <c r="O122">
        <v>1</v>
      </c>
      <c r="P122">
        <v>1</v>
      </c>
      <c r="Q122">
        <v>0</v>
      </c>
      <c r="R122">
        <f>'[1]EVS boilerplates'!$E118</f>
        <v>1</v>
      </c>
      <c r="S122">
        <v>1</v>
      </c>
      <c r="T122">
        <f t="shared" si="24"/>
        <v>0</v>
      </c>
      <c r="U122">
        <f>'[1]EVS boilerplates'!$F118</f>
        <v>1</v>
      </c>
      <c r="V122">
        <v>1</v>
      </c>
      <c r="W122">
        <f t="shared" si="25"/>
        <v>0</v>
      </c>
      <c r="X122">
        <f t="shared" si="26"/>
        <v>1</v>
      </c>
      <c r="Y122">
        <f>'[1]EVS boilerplates'!$D118</f>
        <v>0</v>
      </c>
      <c r="Z122">
        <f>'[1]EVS boilerplates'!$G118</f>
        <v>1</v>
      </c>
      <c r="AA122">
        <f>'[1]EVS boilerplates'!$H118</f>
        <v>1</v>
      </c>
      <c r="AB122">
        <f>'[1]EVS boilerplates'!$I118</f>
        <v>1</v>
      </c>
      <c r="AC122">
        <v>1</v>
      </c>
      <c r="AD122">
        <f>'[1]EVS boilerplates'!$J118</f>
        <v>1</v>
      </c>
      <c r="AE122">
        <v>1</v>
      </c>
      <c r="AF122">
        <f t="shared" si="35"/>
        <v>2</v>
      </c>
      <c r="AG122">
        <f>'[1]EVS boilerplates'!$K118</f>
        <v>1</v>
      </c>
      <c r="AH122">
        <f t="shared" si="27"/>
        <v>0</v>
      </c>
      <c r="AI122">
        <f>'[1]EVS boilerplates'!$L118</f>
        <v>1</v>
      </c>
      <c r="AJ122">
        <v>1</v>
      </c>
      <c r="AK122">
        <f t="shared" si="28"/>
        <v>1</v>
      </c>
      <c r="AL122">
        <v>1</v>
      </c>
      <c r="AM122">
        <f>'[1]EVS boilerplates'!$M118</f>
        <v>1</v>
      </c>
      <c r="AN122">
        <v>1</v>
      </c>
      <c r="AO122">
        <f>'[1]EVS boilerplates'!$N118</f>
        <v>1</v>
      </c>
      <c r="AP122">
        <v>1</v>
      </c>
      <c r="AQ122">
        <v>1</v>
      </c>
      <c r="AR122">
        <v>1</v>
      </c>
      <c r="AS122">
        <f>'[1]EVS boilerplates'!$O118</f>
        <v>1</v>
      </c>
      <c r="AT122">
        <v>1</v>
      </c>
      <c r="AU122">
        <f t="shared" si="36"/>
        <v>27.485000000000021</v>
      </c>
      <c r="AV122">
        <f t="shared" si="37"/>
        <v>11.91</v>
      </c>
      <c r="AW122">
        <f t="shared" si="42"/>
        <v>17.696000000000002</v>
      </c>
      <c r="AX122">
        <f t="shared" si="38"/>
        <v>12.771999999999998</v>
      </c>
      <c r="AY122">
        <v>1</v>
      </c>
      <c r="AZ122">
        <v>1</v>
      </c>
      <c r="BA122">
        <v>1</v>
      </c>
      <c r="BG122">
        <f t="shared" si="39"/>
        <v>200</v>
      </c>
      <c r="BH122" s="10">
        <f t="shared" si="40"/>
        <v>3.4722222222222222E-5</v>
      </c>
    </row>
    <row r="123" spans="1:60" ht="29">
      <c r="A123" t="s">
        <v>1292</v>
      </c>
      <c r="B123" s="1" t="s">
        <v>1293</v>
      </c>
      <c r="C123" s="16" t="s">
        <v>146</v>
      </c>
      <c r="D123">
        <v>1</v>
      </c>
      <c r="E123">
        <v>1</v>
      </c>
      <c r="F123">
        <f t="shared" si="29"/>
        <v>1</v>
      </c>
      <c r="G123">
        <f t="shared" si="30"/>
        <v>7</v>
      </c>
      <c r="H123">
        <f t="shared" si="31"/>
        <v>7</v>
      </c>
      <c r="I123">
        <f t="shared" si="41"/>
        <v>41</v>
      </c>
      <c r="J123">
        <f>'[1]EVS boilerplates'!$C119</f>
        <v>15</v>
      </c>
      <c r="K123">
        <f t="shared" si="32"/>
        <v>2.1428571428571428</v>
      </c>
      <c r="L123">
        <f t="shared" si="33"/>
        <v>40</v>
      </c>
      <c r="M123">
        <f t="shared" si="34"/>
        <v>5.7142857142857144</v>
      </c>
      <c r="N123">
        <v>0</v>
      </c>
      <c r="O123">
        <v>1</v>
      </c>
      <c r="P123">
        <v>1</v>
      </c>
      <c r="Q123">
        <v>1</v>
      </c>
      <c r="R123">
        <f>'[1]EVS boilerplates'!$E119</f>
        <v>1</v>
      </c>
      <c r="S123">
        <v>1</v>
      </c>
      <c r="T123">
        <f t="shared" si="24"/>
        <v>1</v>
      </c>
      <c r="U123">
        <f>'[1]EVS boilerplates'!$F119</f>
        <v>1</v>
      </c>
      <c r="V123">
        <v>1</v>
      </c>
      <c r="W123">
        <f t="shared" si="25"/>
        <v>1</v>
      </c>
      <c r="X123">
        <f t="shared" si="26"/>
        <v>1</v>
      </c>
      <c r="Y123">
        <f>'[1]EVS boilerplates'!$D119</f>
        <v>0</v>
      </c>
      <c r="Z123">
        <f>'[1]EVS boilerplates'!$G119</f>
        <v>1</v>
      </c>
      <c r="AA123">
        <f>'[1]EVS boilerplates'!$H119</f>
        <v>1</v>
      </c>
      <c r="AB123">
        <f>'[1]EVS boilerplates'!$I119</f>
        <v>1</v>
      </c>
      <c r="AC123">
        <v>1</v>
      </c>
      <c r="AD123">
        <f>'[1]EVS boilerplates'!$J119</f>
        <v>1</v>
      </c>
      <c r="AE123">
        <v>1</v>
      </c>
      <c r="AF123">
        <f t="shared" si="35"/>
        <v>1</v>
      </c>
      <c r="AG123">
        <f>'[1]EVS boilerplates'!$K119</f>
        <v>1</v>
      </c>
      <c r="AH123">
        <f t="shared" si="27"/>
        <v>1</v>
      </c>
      <c r="AI123">
        <f>'[1]EVS boilerplates'!$L119</f>
        <v>1</v>
      </c>
      <c r="AJ123">
        <v>1</v>
      </c>
      <c r="AK123">
        <f t="shared" si="28"/>
        <v>1</v>
      </c>
      <c r="AL123">
        <v>1</v>
      </c>
      <c r="AM123">
        <f>'[1]EVS boilerplates'!$M119</f>
        <v>1</v>
      </c>
      <c r="AN123">
        <v>1</v>
      </c>
      <c r="AO123">
        <f>'[1]EVS boilerplates'!$N119</f>
        <v>1</v>
      </c>
      <c r="AP123">
        <v>1</v>
      </c>
      <c r="AQ123">
        <v>1</v>
      </c>
      <c r="AR123">
        <v>1</v>
      </c>
      <c r="AS123">
        <f>'[1]EVS boilerplates'!$O119</f>
        <v>1</v>
      </c>
      <c r="AT123">
        <v>1</v>
      </c>
      <c r="AU123">
        <f t="shared" si="36"/>
        <v>18.44428571428573</v>
      </c>
      <c r="AV123">
        <f t="shared" si="37"/>
        <v>12.425714285714289</v>
      </c>
      <c r="AW123">
        <f t="shared" si="42"/>
        <v>13.571428571428573</v>
      </c>
      <c r="AX123">
        <f t="shared" si="38"/>
        <v>8.9842857142857149</v>
      </c>
      <c r="AY123">
        <v>1</v>
      </c>
      <c r="AZ123">
        <v>1</v>
      </c>
      <c r="BA123">
        <v>1</v>
      </c>
      <c r="BG123">
        <f t="shared" si="39"/>
        <v>142.85714285714286</v>
      </c>
      <c r="BH123" s="10">
        <f t="shared" si="40"/>
        <v>2.4305555555555558E-5</v>
      </c>
    </row>
    <row r="124" spans="1:60" ht="43.5">
      <c r="A124">
        <v>84</v>
      </c>
      <c r="B124" s="1" t="s">
        <v>1192</v>
      </c>
      <c r="C124" s="16" t="s">
        <v>146</v>
      </c>
      <c r="D124">
        <v>1</v>
      </c>
      <c r="E124">
        <v>1</v>
      </c>
      <c r="F124">
        <f t="shared" si="29"/>
        <v>1</v>
      </c>
      <c r="G124">
        <f t="shared" si="30"/>
        <v>14</v>
      </c>
      <c r="H124">
        <f t="shared" si="31"/>
        <v>14</v>
      </c>
      <c r="I124">
        <f t="shared" si="41"/>
        <v>89</v>
      </c>
      <c r="J124">
        <f>'[1]EVS boilerplates'!$C120</f>
        <v>28</v>
      </c>
      <c r="K124">
        <f t="shared" si="32"/>
        <v>2</v>
      </c>
      <c r="L124">
        <f t="shared" si="33"/>
        <v>88</v>
      </c>
      <c r="M124">
        <f t="shared" si="34"/>
        <v>6.2857142857142856</v>
      </c>
      <c r="N124">
        <v>1</v>
      </c>
      <c r="O124">
        <v>1</v>
      </c>
      <c r="P124">
        <v>1</v>
      </c>
      <c r="Q124">
        <v>0</v>
      </c>
      <c r="R124">
        <f>'[1]EVS boilerplates'!$E120</f>
        <v>0</v>
      </c>
      <c r="S124">
        <v>1</v>
      </c>
      <c r="T124">
        <f t="shared" si="24"/>
        <v>0</v>
      </c>
      <c r="U124">
        <f>'[1]EVS boilerplates'!$F120</f>
        <v>1</v>
      </c>
      <c r="V124">
        <v>1</v>
      </c>
      <c r="W124">
        <f t="shared" si="25"/>
        <v>0</v>
      </c>
      <c r="X124">
        <f t="shared" si="26"/>
        <v>1</v>
      </c>
      <c r="Y124">
        <f>'[1]EVS boilerplates'!$D120</f>
        <v>1</v>
      </c>
      <c r="Z124">
        <f>'[1]EVS boilerplates'!$G120</f>
        <v>1</v>
      </c>
      <c r="AA124">
        <f>'[1]EVS boilerplates'!$H120</f>
        <v>0</v>
      </c>
      <c r="AB124">
        <f>'[1]EVS boilerplates'!$I120</f>
        <v>1</v>
      </c>
      <c r="AC124">
        <v>1</v>
      </c>
      <c r="AD124">
        <f>'[1]EVS boilerplates'!$J120</f>
        <v>1</v>
      </c>
      <c r="AE124">
        <v>1</v>
      </c>
      <c r="AF124">
        <f t="shared" si="35"/>
        <v>1</v>
      </c>
      <c r="AG124">
        <f>'[1]EVS boilerplates'!$K120</f>
        <v>1</v>
      </c>
      <c r="AH124">
        <f t="shared" si="27"/>
        <v>1</v>
      </c>
      <c r="AI124">
        <f>'[1]EVS boilerplates'!$L120</f>
        <v>1</v>
      </c>
      <c r="AJ124">
        <v>1</v>
      </c>
      <c r="AK124">
        <f t="shared" si="28"/>
        <v>1</v>
      </c>
      <c r="AL124">
        <v>1</v>
      </c>
      <c r="AM124">
        <f>'[1]EVS boilerplates'!$M120</f>
        <v>0</v>
      </c>
      <c r="AN124">
        <v>1</v>
      </c>
      <c r="AO124">
        <f>'[1]EVS boilerplates'!$N120</f>
        <v>1</v>
      </c>
      <c r="AP124">
        <v>1</v>
      </c>
      <c r="AQ124">
        <v>1</v>
      </c>
      <c r="AR124">
        <v>1</v>
      </c>
      <c r="AS124">
        <f>'[1]EVS boilerplates'!$O120</f>
        <v>0</v>
      </c>
      <c r="AT124">
        <v>1</v>
      </c>
      <c r="AU124">
        <f t="shared" si="36"/>
        <v>23.425000000000018</v>
      </c>
      <c r="AV124">
        <f t="shared" si="37"/>
        <v>13.470000000000002</v>
      </c>
      <c r="AW124">
        <f t="shared" si="42"/>
        <v>19.045714285714286</v>
      </c>
      <c r="AX124">
        <f t="shared" si="38"/>
        <v>15.175714285714285</v>
      </c>
      <c r="AY124">
        <v>1</v>
      </c>
      <c r="AZ124">
        <v>1</v>
      </c>
      <c r="BA124">
        <v>1</v>
      </c>
      <c r="BG124">
        <f t="shared" si="39"/>
        <v>71.428571428571431</v>
      </c>
      <c r="BH124" s="10">
        <f t="shared" si="40"/>
        <v>4.8611111111111115E-5</v>
      </c>
    </row>
    <row r="125" spans="1:60" ht="87">
      <c r="A125">
        <v>85</v>
      </c>
      <c r="B125" s="1" t="s">
        <v>1326</v>
      </c>
      <c r="C125" s="16" t="s">
        <v>146</v>
      </c>
      <c r="D125">
        <v>1</v>
      </c>
      <c r="E125">
        <v>1</v>
      </c>
      <c r="F125">
        <f t="shared" si="29"/>
        <v>1</v>
      </c>
      <c r="G125">
        <f t="shared" si="30"/>
        <v>32</v>
      </c>
      <c r="H125">
        <f t="shared" si="31"/>
        <v>32</v>
      </c>
      <c r="I125">
        <f t="shared" si="41"/>
        <v>176</v>
      </c>
      <c r="J125">
        <f>'[1]EVS boilerplates'!$C121</f>
        <v>61</v>
      </c>
      <c r="K125">
        <f t="shared" si="32"/>
        <v>1.90625</v>
      </c>
      <c r="L125">
        <f t="shared" si="33"/>
        <v>169</v>
      </c>
      <c r="M125">
        <f t="shared" si="34"/>
        <v>5.28125</v>
      </c>
      <c r="N125">
        <v>0</v>
      </c>
      <c r="O125">
        <v>1</v>
      </c>
      <c r="P125">
        <v>1</v>
      </c>
      <c r="Q125">
        <v>1</v>
      </c>
      <c r="R125">
        <f>'[1]EVS boilerplates'!$E121</f>
        <v>0</v>
      </c>
      <c r="S125">
        <v>1</v>
      </c>
      <c r="T125">
        <f t="shared" si="24"/>
        <v>0</v>
      </c>
      <c r="U125">
        <f>'[1]EVS boilerplates'!$F121</f>
        <v>0</v>
      </c>
      <c r="V125">
        <v>1</v>
      </c>
      <c r="W125">
        <f t="shared" si="25"/>
        <v>0</v>
      </c>
      <c r="X125">
        <f t="shared" si="26"/>
        <v>1</v>
      </c>
      <c r="Y125">
        <f>'[1]EVS boilerplates'!$D121</f>
        <v>0</v>
      </c>
      <c r="Z125">
        <f>'[1]EVS boilerplates'!$G121</f>
        <v>1</v>
      </c>
      <c r="AA125">
        <f>'[1]EVS boilerplates'!$H121</f>
        <v>1</v>
      </c>
      <c r="AB125">
        <f>'[1]EVS boilerplates'!$I121</f>
        <v>1</v>
      </c>
      <c r="AC125">
        <v>1</v>
      </c>
      <c r="AD125">
        <f>'[1]EVS boilerplates'!$J121</f>
        <v>1</v>
      </c>
      <c r="AE125">
        <v>1</v>
      </c>
      <c r="AF125">
        <f t="shared" si="35"/>
        <v>7</v>
      </c>
      <c r="AG125">
        <f>'[1]EVS boilerplates'!$K121</f>
        <v>0</v>
      </c>
      <c r="AH125">
        <f t="shared" si="27"/>
        <v>1</v>
      </c>
      <c r="AI125">
        <f>'[1]EVS boilerplates'!$L121</f>
        <v>1</v>
      </c>
      <c r="AJ125">
        <v>1</v>
      </c>
      <c r="AK125">
        <f t="shared" si="28"/>
        <v>0</v>
      </c>
      <c r="AL125">
        <v>1</v>
      </c>
      <c r="AM125">
        <f>'[1]EVS boilerplates'!$M121</f>
        <v>1</v>
      </c>
      <c r="AN125">
        <v>1</v>
      </c>
      <c r="AO125">
        <f>'[1]EVS boilerplates'!$N121</f>
        <v>1</v>
      </c>
      <c r="AP125">
        <v>1</v>
      </c>
      <c r="AQ125">
        <v>1</v>
      </c>
      <c r="AR125">
        <v>1</v>
      </c>
      <c r="AS125">
        <f>'[1]EVS boilerplates'!$O121</f>
        <v>1</v>
      </c>
      <c r="AT125">
        <v>1</v>
      </c>
      <c r="AU125">
        <f t="shared" si="36"/>
        <v>13.086250000000028</v>
      </c>
      <c r="AV125">
        <f t="shared" si="37"/>
        <v>19.383750000000003</v>
      </c>
      <c r="AW125">
        <f t="shared" si="42"/>
        <v>14.328749999999996</v>
      </c>
      <c r="AX125">
        <f t="shared" si="38"/>
        <v>19.444687500000001</v>
      </c>
      <c r="AY125">
        <v>1</v>
      </c>
      <c r="AZ125">
        <v>1</v>
      </c>
      <c r="BA125">
        <v>1</v>
      </c>
      <c r="BG125">
        <f t="shared" si="39"/>
        <v>218.75</v>
      </c>
      <c r="BH125" s="10">
        <f t="shared" si="40"/>
        <v>1.1111111111111112E-4</v>
      </c>
    </row>
    <row r="126" spans="1:60" ht="29">
      <c r="A126">
        <v>86</v>
      </c>
      <c r="B126" s="1" t="s">
        <v>1194</v>
      </c>
      <c r="C126" s="16" t="s">
        <v>146</v>
      </c>
      <c r="D126">
        <v>1</v>
      </c>
      <c r="E126">
        <v>1</v>
      </c>
      <c r="F126">
        <f t="shared" si="29"/>
        <v>1</v>
      </c>
      <c r="G126">
        <f t="shared" si="30"/>
        <v>12</v>
      </c>
      <c r="H126">
        <f t="shared" si="31"/>
        <v>12</v>
      </c>
      <c r="I126">
        <f t="shared" si="41"/>
        <v>60</v>
      </c>
      <c r="J126">
        <f>'[1]EVS boilerplates'!$C122</f>
        <v>19</v>
      </c>
      <c r="K126">
        <f t="shared" si="32"/>
        <v>1.5833333333333333</v>
      </c>
      <c r="L126">
        <f t="shared" si="33"/>
        <v>59</v>
      </c>
      <c r="M126">
        <f t="shared" si="34"/>
        <v>4.916666666666667</v>
      </c>
      <c r="N126">
        <v>1</v>
      </c>
      <c r="O126">
        <v>1</v>
      </c>
      <c r="P126">
        <v>1</v>
      </c>
      <c r="Q126">
        <v>1</v>
      </c>
      <c r="R126">
        <f>'[1]EVS boilerplates'!$E122</f>
        <v>1</v>
      </c>
      <c r="S126">
        <v>1</v>
      </c>
      <c r="T126">
        <f t="shared" si="24"/>
        <v>1</v>
      </c>
      <c r="U126">
        <f>'[1]EVS boilerplates'!$F122</f>
        <v>1</v>
      </c>
      <c r="V126">
        <v>1</v>
      </c>
      <c r="W126">
        <f t="shared" si="25"/>
        <v>1</v>
      </c>
      <c r="X126">
        <f t="shared" si="26"/>
        <v>1</v>
      </c>
      <c r="Y126">
        <f>'[1]EVS boilerplates'!$D122</f>
        <v>1</v>
      </c>
      <c r="Z126">
        <f>'[1]EVS boilerplates'!$G122</f>
        <v>1</v>
      </c>
      <c r="AA126">
        <f>'[1]EVS boilerplates'!$H122</f>
        <v>1</v>
      </c>
      <c r="AB126">
        <f>'[1]EVS boilerplates'!$I122</f>
        <v>1</v>
      </c>
      <c r="AC126">
        <v>1</v>
      </c>
      <c r="AD126">
        <f>'[1]EVS boilerplates'!$J122</f>
        <v>1</v>
      </c>
      <c r="AE126">
        <v>1</v>
      </c>
      <c r="AF126">
        <f t="shared" si="35"/>
        <v>1</v>
      </c>
      <c r="AG126">
        <f>'[1]EVS boilerplates'!$K122</f>
        <v>1</v>
      </c>
      <c r="AH126">
        <f t="shared" si="27"/>
        <v>1</v>
      </c>
      <c r="AI126">
        <f>'[1]EVS boilerplates'!$L122</f>
        <v>1</v>
      </c>
      <c r="AJ126">
        <v>1</v>
      </c>
      <c r="AK126">
        <f t="shared" si="28"/>
        <v>1</v>
      </c>
      <c r="AL126">
        <v>1</v>
      </c>
      <c r="AM126">
        <f>'[1]EVS boilerplates'!$M122</f>
        <v>1</v>
      </c>
      <c r="AN126">
        <v>1</v>
      </c>
      <c r="AO126">
        <f>'[1]EVS boilerplates'!$N122</f>
        <v>1</v>
      </c>
      <c r="AP126">
        <v>1</v>
      </c>
      <c r="AQ126">
        <v>1</v>
      </c>
      <c r="AR126">
        <v>1</v>
      </c>
      <c r="AS126">
        <f>'[1]EVS boilerplates'!$O122</f>
        <v>1</v>
      </c>
      <c r="AT126">
        <v>1</v>
      </c>
      <c r="AU126">
        <f t="shared" si="36"/>
        <v>60.70500000000002</v>
      </c>
      <c r="AV126">
        <f t="shared" si="37"/>
        <v>7.7733333333333334</v>
      </c>
      <c r="AW126">
        <f t="shared" si="42"/>
        <v>10.643333333333338</v>
      </c>
      <c r="AX126">
        <f t="shared" si="38"/>
        <v>7.7275000000000027</v>
      </c>
      <c r="AY126">
        <v>1</v>
      </c>
      <c r="AZ126">
        <v>1</v>
      </c>
      <c r="BA126">
        <v>1</v>
      </c>
      <c r="BG126">
        <f t="shared" si="39"/>
        <v>83.333333333333329</v>
      </c>
      <c r="BH126" s="10">
        <f t="shared" si="40"/>
        <v>4.1666666666666665E-5</v>
      </c>
    </row>
  </sheetData>
  <mergeCells count="1">
    <mergeCell ref="A3:A4"/>
  </mergeCells>
  <conditionalFormatting sqref="F50:F105">
    <cfRule type="cellIs" dxfId="713" priority="192" operator="greaterThanOrEqual">
      <formula>2</formula>
    </cfRule>
    <cfRule type="cellIs" dxfId="712" priority="193" operator="equal">
      <formula>1</formula>
    </cfRule>
    <cfRule type="cellIs" dxfId="711" priority="201" operator="equal">
      <formula>0</formula>
    </cfRule>
  </conditionalFormatting>
  <conditionalFormatting sqref="G50:G105">
    <cfRule type="cellIs" dxfId="710" priority="189" operator="greaterThan">
      <formula>20</formula>
    </cfRule>
    <cfRule type="cellIs" dxfId="709" priority="190" operator="between">
      <formula>16</formula>
      <formula>20</formula>
    </cfRule>
    <cfRule type="cellIs" dxfId="708" priority="191" operator="between">
      <formula>5</formula>
      <formula>15</formula>
    </cfRule>
    <cfRule type="cellIs" dxfId="707" priority="200" operator="lessThan">
      <formula>5</formula>
    </cfRule>
  </conditionalFormatting>
  <conditionalFormatting sqref="AU50:AU105">
    <cfRule type="colorScale" priority="199">
      <colorScale>
        <cfvo type="num" val="0"/>
        <cfvo type="num" val="65"/>
        <cfvo type="num" val="100"/>
        <color rgb="FFFFCCCC"/>
        <color rgb="FFFFEB84"/>
        <color theme="9" tint="0.39997558519241921"/>
      </colorScale>
    </cfRule>
  </conditionalFormatting>
  <conditionalFormatting sqref="AV50:AX105 AW127:AW142">
    <cfRule type="colorScale" priority="198">
      <colorScale>
        <cfvo type="num" val="0"/>
        <cfvo type="num" val="8"/>
        <cfvo type="num" val="15"/>
        <color theme="9" tint="0.39997558519241921"/>
        <color rgb="FFFFEB84"/>
        <color rgb="FFFFCCCC"/>
      </colorScale>
    </cfRule>
  </conditionalFormatting>
  <conditionalFormatting sqref="AU2">
    <cfRule type="colorScale" priority="197">
      <colorScale>
        <cfvo type="num" val="0"/>
        <cfvo type="num" val="65"/>
        <cfvo type="num" val="100"/>
        <color rgb="FFFFCCCC"/>
        <color rgb="FFFFEB84"/>
        <color theme="9" tint="0.39997558519241921"/>
      </colorScale>
    </cfRule>
  </conditionalFormatting>
  <conditionalFormatting sqref="AV2">
    <cfRule type="colorScale" priority="196">
      <colorScale>
        <cfvo type="num" val="0"/>
        <cfvo type="num" val="8"/>
        <cfvo type="num" val="13"/>
        <color theme="9" tint="0.39997558519241921"/>
        <color rgb="FFFFEB84"/>
        <color rgb="FFFFCCCC"/>
      </colorScale>
    </cfRule>
  </conditionalFormatting>
  <conditionalFormatting sqref="AW2">
    <cfRule type="colorScale" priority="195">
      <colorScale>
        <cfvo type="num" val="0"/>
        <cfvo type="num" val="8"/>
        <cfvo type="num" val="13"/>
        <color theme="9" tint="0.39997558519241921"/>
        <color rgb="FFFFEB84"/>
        <color rgb="FFFFCCCC"/>
      </colorScale>
    </cfRule>
  </conditionalFormatting>
  <conditionalFormatting sqref="AX2">
    <cfRule type="colorScale" priority="194">
      <colorScale>
        <cfvo type="num" val="0"/>
        <cfvo type="num" val="8"/>
        <cfvo type="num" val="13"/>
        <color theme="9" tint="0.39997558519241921"/>
        <color rgb="FFFFEB84"/>
        <color rgb="FFFFCCCC"/>
      </colorScale>
    </cfRule>
  </conditionalFormatting>
  <conditionalFormatting sqref="L2:M2 O2:AE2 AG2:AT2 AY2:BA2">
    <cfRule type="colorScale" priority="188">
      <colorScale>
        <cfvo type="num" val="0"/>
        <cfvo type="num" val="50"/>
        <cfvo type="num" val="100"/>
        <color rgb="FFFFCCCC"/>
        <color rgb="FFFFEB84"/>
        <color theme="9" tint="0.39997558519241921"/>
      </colorScale>
    </cfRule>
  </conditionalFormatting>
  <conditionalFormatting sqref="BM2">
    <cfRule type="colorScale" priority="187">
      <colorScale>
        <cfvo type="num" val="0"/>
        <cfvo type="num" val="50"/>
        <cfvo type="num" val="100"/>
        <color rgb="FFFFCCCC"/>
        <color rgb="FFFFEB84"/>
        <color theme="9" tint="0.39997558519241921"/>
      </colorScale>
    </cfRule>
  </conditionalFormatting>
  <conditionalFormatting sqref="BG2">
    <cfRule type="cellIs" dxfId="706" priority="183" operator="greaterThanOrEqual">
      <formula>208</formula>
    </cfRule>
    <cfRule type="cellIs" dxfId="705" priority="184" operator="lessThan">
      <formula>208</formula>
    </cfRule>
  </conditionalFormatting>
  <conditionalFormatting sqref="BB50:BB105 BB2">
    <cfRule type="cellIs" dxfId="704" priority="180" operator="greaterThanOrEqual">
      <formula>9</formula>
    </cfRule>
    <cfRule type="cellIs" dxfId="703" priority="181" operator="between">
      <formula>7</formula>
      <formula>9</formula>
    </cfRule>
    <cfRule type="cellIs" dxfId="702" priority="182" operator="lessThan">
      <formula>7</formula>
    </cfRule>
  </conditionalFormatting>
  <conditionalFormatting sqref="BC2:BF2">
    <cfRule type="cellIs" dxfId="701" priority="177" operator="greaterThanOrEqual">
      <formula>9</formula>
    </cfRule>
    <cfRule type="cellIs" dxfId="700" priority="178" operator="between">
      <formula>7</formula>
      <formula>9</formula>
    </cfRule>
    <cfRule type="cellIs" dxfId="699" priority="179" operator="lessThan">
      <formula>7</formula>
    </cfRule>
  </conditionalFormatting>
  <conditionalFormatting sqref="BC50:BC105">
    <cfRule type="cellIs" dxfId="698" priority="174" operator="greaterThanOrEqual">
      <formula>9</formula>
    </cfRule>
    <cfRule type="cellIs" dxfId="697" priority="175" operator="between">
      <formula>7</formula>
      <formula>9</formula>
    </cfRule>
    <cfRule type="cellIs" dxfId="696" priority="176" operator="lessThan">
      <formula>7</formula>
    </cfRule>
  </conditionalFormatting>
  <conditionalFormatting sqref="BD50:BD105">
    <cfRule type="cellIs" dxfId="695" priority="171" operator="greaterThanOrEqual">
      <formula>9</formula>
    </cfRule>
    <cfRule type="cellIs" dxfId="694" priority="172" operator="between">
      <formula>7</formula>
      <formula>9</formula>
    </cfRule>
    <cfRule type="cellIs" dxfId="693" priority="173" operator="lessThan">
      <formula>7</formula>
    </cfRule>
  </conditionalFormatting>
  <conditionalFormatting sqref="BE50:BF105">
    <cfRule type="cellIs" dxfId="692" priority="168" operator="greaterThanOrEqual">
      <formula>9</formula>
    </cfRule>
    <cfRule type="cellIs" dxfId="691" priority="169" operator="between">
      <formula>7</formula>
      <formula>9</formula>
    </cfRule>
    <cfRule type="cellIs" dxfId="690" priority="170" operator="lessThan">
      <formula>7</formula>
    </cfRule>
  </conditionalFormatting>
  <conditionalFormatting sqref="W50:X105 AH50:AH105 T50:T105 AC50:AC105 AK50:AL105 AN50:AN105 AP50:AR105 AT50:AT105">
    <cfRule type="cellIs" dxfId="689" priority="166" operator="equal">
      <formula>1</formula>
    </cfRule>
    <cfRule type="cellIs" dxfId="688" priority="167" operator="equal">
      <formula>0</formula>
    </cfRule>
  </conditionalFormatting>
  <conditionalFormatting sqref="N2">
    <cfRule type="colorScale" priority="164">
      <colorScale>
        <cfvo type="num" val="0"/>
        <cfvo type="num" val="0.5"/>
        <cfvo type="num" val="1"/>
        <color rgb="FFFFCCCC"/>
        <color rgb="FFFFEB84"/>
        <color theme="9" tint="0.39997558519241921"/>
      </colorScale>
    </cfRule>
  </conditionalFormatting>
  <conditionalFormatting sqref="F6:F49">
    <cfRule type="cellIs" dxfId="687" priority="158" operator="greaterThanOrEqual">
      <formula>2</formula>
    </cfRule>
    <cfRule type="cellIs" dxfId="686" priority="159" operator="equal">
      <formula>1</formula>
    </cfRule>
    <cfRule type="cellIs" dxfId="685" priority="163" operator="equal">
      <formula>0</formula>
    </cfRule>
  </conditionalFormatting>
  <conditionalFormatting sqref="G6:G49">
    <cfRule type="cellIs" dxfId="684" priority="155" operator="greaterThan">
      <formula>20</formula>
    </cfRule>
    <cfRule type="cellIs" dxfId="683" priority="156" operator="between">
      <formula>16</formula>
      <formula>20</formula>
    </cfRule>
    <cfRule type="cellIs" dxfId="682" priority="157" operator="between">
      <formula>5</formula>
      <formula>15</formula>
    </cfRule>
    <cfRule type="cellIs" dxfId="681" priority="162" operator="lessThan">
      <formula>5</formula>
    </cfRule>
  </conditionalFormatting>
  <conditionalFormatting sqref="AU6:AU49">
    <cfRule type="colorScale" priority="161">
      <colorScale>
        <cfvo type="num" val="0"/>
        <cfvo type="num" val="65"/>
        <cfvo type="num" val="100"/>
        <color rgb="FFFFCCCC"/>
        <color rgb="FFFFEB84"/>
        <color theme="9" tint="0.39997558519241921"/>
      </colorScale>
    </cfRule>
  </conditionalFormatting>
  <conditionalFormatting sqref="AV6:AX49">
    <cfRule type="colorScale" priority="160">
      <colorScale>
        <cfvo type="num" val="0"/>
        <cfvo type="num" val="8"/>
        <cfvo type="num" val="15"/>
        <color theme="9" tint="0.39997558519241921"/>
        <color rgb="FFFFEB84"/>
        <color rgb="FFFFCCCC"/>
      </colorScale>
    </cfRule>
  </conditionalFormatting>
  <conditionalFormatting sqref="BG6:BG126">
    <cfRule type="cellIs" dxfId="680" priority="153" operator="greaterThanOrEqual">
      <formula>208</formula>
    </cfRule>
    <cfRule type="cellIs" dxfId="679" priority="154" operator="lessThan">
      <formula>208</formula>
    </cfRule>
  </conditionalFormatting>
  <conditionalFormatting sqref="BB6:BB49 BC6:BF6">
    <cfRule type="cellIs" dxfId="678" priority="150" operator="greaterThanOrEqual">
      <formula>9</formula>
    </cfRule>
    <cfRule type="cellIs" dxfId="677" priority="151" operator="between">
      <formula>7</formula>
      <formula>9</formula>
    </cfRule>
    <cfRule type="cellIs" dxfId="676" priority="152" operator="lessThan">
      <formula>7</formula>
    </cfRule>
  </conditionalFormatting>
  <conditionalFormatting sqref="BC6">
    <cfRule type="colorScale" priority="149">
      <colorScale>
        <cfvo type="num" val="0"/>
        <cfvo type="percentile" val="8"/>
        <cfvo type="num" val="15"/>
        <color theme="9" tint="0.39997558519241921"/>
        <color rgb="FFFFEB84"/>
        <color rgb="FFFFCCCC"/>
      </colorScale>
    </cfRule>
  </conditionalFormatting>
  <conditionalFormatting sqref="BD6">
    <cfRule type="colorScale" priority="148">
      <colorScale>
        <cfvo type="num" val="0"/>
        <cfvo type="percentile" val="8"/>
        <cfvo type="num" val="15"/>
        <color theme="9" tint="0.39997558519241921"/>
        <color rgb="FFFFEB84"/>
        <color rgb="FFFFCCCC"/>
      </colorScale>
    </cfRule>
  </conditionalFormatting>
  <conditionalFormatting sqref="BE6">
    <cfRule type="colorScale" priority="147">
      <colorScale>
        <cfvo type="num" val="0"/>
        <cfvo type="percentile" val="8"/>
        <cfvo type="num" val="15"/>
        <color theme="9" tint="0.39997558519241921"/>
        <color rgb="FFFFEB84"/>
        <color rgb="FFFFCCCC"/>
      </colorScale>
    </cfRule>
  </conditionalFormatting>
  <conditionalFormatting sqref="BF6">
    <cfRule type="colorScale" priority="146">
      <colorScale>
        <cfvo type="num" val="0"/>
        <cfvo type="percentile" val="8"/>
        <cfvo type="num" val="15"/>
        <color theme="9" tint="0.39997558519241921"/>
        <color rgb="FFFFEB84"/>
        <color rgb="FFFFCCCC"/>
      </colorScale>
    </cfRule>
  </conditionalFormatting>
  <conditionalFormatting sqref="BC7:BF7">
    <cfRule type="cellIs" dxfId="675" priority="143" operator="greaterThanOrEqual">
      <formula>9</formula>
    </cfRule>
    <cfRule type="cellIs" dxfId="674" priority="144" operator="between">
      <formula>7</formula>
      <formula>9</formula>
    </cfRule>
    <cfRule type="cellIs" dxfId="673" priority="145" operator="lessThan">
      <formula>7</formula>
    </cfRule>
  </conditionalFormatting>
  <conditionalFormatting sqref="BC8:BC49">
    <cfRule type="cellIs" dxfId="672" priority="140" operator="greaterThanOrEqual">
      <formula>9</formula>
    </cfRule>
    <cfRule type="cellIs" dxfId="671" priority="141" operator="between">
      <formula>7</formula>
      <formula>9</formula>
    </cfRule>
    <cfRule type="cellIs" dxfId="670" priority="142" operator="lessThan">
      <formula>7</formula>
    </cfRule>
  </conditionalFormatting>
  <conditionalFormatting sqref="BD8:BD49">
    <cfRule type="cellIs" dxfId="669" priority="137" operator="greaterThanOrEqual">
      <formula>9</formula>
    </cfRule>
    <cfRule type="cellIs" dxfId="668" priority="138" operator="between">
      <formula>7</formula>
      <formula>9</formula>
    </cfRule>
    <cfRule type="cellIs" dxfId="667" priority="139" operator="lessThan">
      <formula>7</formula>
    </cfRule>
  </conditionalFormatting>
  <conditionalFormatting sqref="BE8:BF49">
    <cfRule type="cellIs" dxfId="666" priority="134" operator="greaterThanOrEqual">
      <formula>9</formula>
    </cfRule>
    <cfRule type="cellIs" dxfId="665" priority="135" operator="between">
      <formula>7</formula>
      <formula>9</formula>
    </cfRule>
    <cfRule type="cellIs" dxfId="664" priority="136" operator="lessThan">
      <formula>7</formula>
    </cfRule>
  </conditionalFormatting>
  <conditionalFormatting sqref="AF6:AF49">
    <cfRule type="cellIs" dxfId="663" priority="132" operator="equal">
      <formula>0</formula>
    </cfRule>
    <cfRule type="colorScale" priority="133">
      <colorScale>
        <cfvo type="num" val="1"/>
        <cfvo type="num" val="3"/>
        <cfvo type="num" val="5"/>
        <color theme="9" tint="0.39997558519241921"/>
        <color rgb="FFFFEB84"/>
        <color rgb="FFFFCCCC"/>
      </colorScale>
    </cfRule>
  </conditionalFormatting>
  <conditionalFormatting sqref="F106:F126">
    <cfRule type="cellIs" dxfId="662" priority="126" operator="greaterThanOrEqual">
      <formula>2</formula>
    </cfRule>
    <cfRule type="cellIs" dxfId="661" priority="127" operator="equal">
      <formula>1</formula>
    </cfRule>
    <cfRule type="cellIs" dxfId="660" priority="131" operator="equal">
      <formula>0</formula>
    </cfRule>
  </conditionalFormatting>
  <conditionalFormatting sqref="G106:G126">
    <cfRule type="cellIs" dxfId="659" priority="123" operator="greaterThan">
      <formula>20</formula>
    </cfRule>
    <cfRule type="cellIs" dxfId="658" priority="124" operator="between">
      <formula>16</formula>
      <formula>20</formula>
    </cfRule>
    <cfRule type="cellIs" dxfId="657" priority="125" operator="between">
      <formula>5</formula>
      <formula>15</formula>
    </cfRule>
    <cfRule type="cellIs" dxfId="656" priority="130" operator="lessThan">
      <formula>5</formula>
    </cfRule>
  </conditionalFormatting>
  <conditionalFormatting sqref="AU106:AU126">
    <cfRule type="colorScale" priority="129">
      <colorScale>
        <cfvo type="num" val="0"/>
        <cfvo type="num" val="65"/>
        <cfvo type="num" val="100"/>
        <color rgb="FFFFCCCC"/>
        <color rgb="FFFFEB84"/>
        <color theme="9" tint="0.39997558519241921"/>
      </colorScale>
    </cfRule>
  </conditionalFormatting>
  <conditionalFormatting sqref="AV106:AX126">
    <cfRule type="colorScale" priority="128">
      <colorScale>
        <cfvo type="num" val="0"/>
        <cfvo type="num" val="8"/>
        <cfvo type="num" val="15"/>
        <color theme="9" tint="0.39997558519241921"/>
        <color rgb="FFFFEB84"/>
        <color rgb="FFFFCCCC"/>
      </colorScale>
    </cfRule>
  </conditionalFormatting>
  <conditionalFormatting sqref="BB106:BB126">
    <cfRule type="cellIs" dxfId="655" priority="118" operator="greaterThanOrEqual">
      <formula>9</formula>
    </cfRule>
    <cfRule type="cellIs" dxfId="654" priority="119" operator="between">
      <formula>7</formula>
      <formula>9</formula>
    </cfRule>
    <cfRule type="cellIs" dxfId="653" priority="120" operator="lessThan">
      <formula>7</formula>
    </cfRule>
  </conditionalFormatting>
  <conditionalFormatting sqref="BC106:BC126">
    <cfRule type="cellIs" dxfId="652" priority="115" operator="greaterThanOrEqual">
      <formula>9</formula>
    </cfRule>
    <cfRule type="cellIs" dxfId="651" priority="116" operator="between">
      <formula>7</formula>
      <formula>9</formula>
    </cfRule>
    <cfRule type="cellIs" dxfId="650" priority="117" operator="lessThan">
      <formula>7</formula>
    </cfRule>
  </conditionalFormatting>
  <conditionalFormatting sqref="BD106:BD126">
    <cfRule type="cellIs" dxfId="649" priority="112" operator="greaterThanOrEqual">
      <formula>9</formula>
    </cfRule>
    <cfRule type="cellIs" dxfId="648" priority="113" operator="between">
      <formula>7</formula>
      <formula>9</formula>
    </cfRule>
    <cfRule type="cellIs" dxfId="647" priority="114" operator="lessThan">
      <formula>7</formula>
    </cfRule>
  </conditionalFormatting>
  <conditionalFormatting sqref="BE106:BF126">
    <cfRule type="cellIs" dxfId="646" priority="109" operator="greaterThanOrEqual">
      <formula>9</formula>
    </cfRule>
    <cfRule type="cellIs" dxfId="645" priority="110" operator="between">
      <formula>7</formula>
      <formula>9</formula>
    </cfRule>
    <cfRule type="cellIs" dxfId="644" priority="111" operator="lessThan">
      <formula>7</formula>
    </cfRule>
  </conditionalFormatting>
  <conditionalFormatting sqref="AH106:AH126 AZ126:BA126 W106:X126 T106:T126 AC106:AC126 AK106:AL126 AE126 AN106:AN126 AP106:AR126 AT106:AT126">
    <cfRule type="cellIs" dxfId="643" priority="107" operator="equal">
      <formula>1</formula>
    </cfRule>
    <cfRule type="cellIs" dxfId="642" priority="108" operator="equal">
      <formula>0</formula>
    </cfRule>
  </conditionalFormatting>
  <conditionalFormatting sqref="D6">
    <cfRule type="cellIs" dxfId="641" priority="105" operator="equal">
      <formula>0</formula>
    </cfRule>
  </conditionalFormatting>
  <conditionalFormatting sqref="D6">
    <cfRule type="cellIs" dxfId="640" priority="104" operator="equal">
      <formula>1</formula>
    </cfRule>
  </conditionalFormatting>
  <conditionalFormatting sqref="E6">
    <cfRule type="cellIs" dxfId="639" priority="103" operator="equal">
      <formula>0</formula>
    </cfRule>
  </conditionalFormatting>
  <conditionalFormatting sqref="E6">
    <cfRule type="cellIs" dxfId="638" priority="102" operator="equal">
      <formula>1</formula>
    </cfRule>
  </conditionalFormatting>
  <conditionalFormatting sqref="D7:D126">
    <cfRule type="cellIs" dxfId="637" priority="101" operator="equal">
      <formula>0</formula>
    </cfRule>
  </conditionalFormatting>
  <conditionalFormatting sqref="D7:D126">
    <cfRule type="cellIs" dxfId="636" priority="100" operator="equal">
      <formula>1</formula>
    </cfRule>
  </conditionalFormatting>
  <conditionalFormatting sqref="E7:E126">
    <cfRule type="cellIs" dxfId="635" priority="99" operator="equal">
      <formula>0</formula>
    </cfRule>
  </conditionalFormatting>
  <conditionalFormatting sqref="E7:E126">
    <cfRule type="cellIs" dxfId="634" priority="98" operator="equal">
      <formula>1</formula>
    </cfRule>
  </conditionalFormatting>
  <conditionalFormatting sqref="AE6:AE125">
    <cfRule type="cellIs" dxfId="633" priority="96" operator="equal">
      <formula>1</formula>
    </cfRule>
    <cfRule type="cellIs" dxfId="632" priority="97" operator="equal">
      <formula>0</formula>
    </cfRule>
  </conditionalFormatting>
  <conditionalFormatting sqref="P126">
    <cfRule type="cellIs" dxfId="631" priority="95" operator="equal">
      <formula>0</formula>
    </cfRule>
  </conditionalFormatting>
  <conditionalFormatting sqref="P126">
    <cfRule type="cellIs" dxfId="630" priority="94" operator="equal">
      <formula>1</formula>
    </cfRule>
  </conditionalFormatting>
  <conditionalFormatting sqref="P6:P125">
    <cfRule type="cellIs" dxfId="629" priority="93" operator="equal">
      <formula>0</formula>
    </cfRule>
  </conditionalFormatting>
  <conditionalFormatting sqref="P6:P125">
    <cfRule type="cellIs" dxfId="628" priority="92" operator="equal">
      <formula>1</formula>
    </cfRule>
  </conditionalFormatting>
  <conditionalFormatting sqref="AG6:AT6 AH7:AH49 AK7:AL49 AG7:AG126 AI7:AI126 AN7:AN49 AM7:AM126 AP7:AR49 AO7:AO126 AT7:AT49 AS7:AS126">
    <cfRule type="cellIs" dxfId="627" priority="90" operator="equal">
      <formula>1</formula>
    </cfRule>
    <cfRule type="cellIs" dxfId="626" priority="91" operator="equal">
      <formula>0</formula>
    </cfRule>
  </conditionalFormatting>
  <conditionalFormatting sqref="W6:Y6 T6:T49 AA6:AD6 W7:X49 Y7:Y126 AC7:AC49 AA7:AB126 AD7:AD126">
    <cfRule type="cellIs" dxfId="625" priority="88" operator="equal">
      <formula>1</formula>
    </cfRule>
    <cfRule type="cellIs" dxfId="624" priority="89" operator="equal">
      <formula>0</formula>
    </cfRule>
  </conditionalFormatting>
  <conditionalFormatting sqref="U6:U126">
    <cfRule type="cellIs" dxfId="623" priority="87" operator="equal">
      <formula>0</formula>
    </cfRule>
  </conditionalFormatting>
  <conditionalFormatting sqref="U6:U126">
    <cfRule type="cellIs" dxfId="622" priority="86" operator="equal">
      <formula>1</formula>
    </cfRule>
  </conditionalFormatting>
  <conditionalFormatting sqref="V6">
    <cfRule type="cellIs" dxfId="621" priority="85" operator="equal">
      <formula>0</formula>
    </cfRule>
  </conditionalFormatting>
  <conditionalFormatting sqref="V6">
    <cfRule type="cellIs" dxfId="620" priority="84" operator="equal">
      <formula>1</formula>
    </cfRule>
  </conditionalFormatting>
  <conditionalFormatting sqref="V7:V126">
    <cfRule type="cellIs" dxfId="619" priority="81" operator="equal">
      <formula>0</formula>
    </cfRule>
  </conditionalFormatting>
  <conditionalFormatting sqref="V7:V126">
    <cfRule type="cellIs" dxfId="618" priority="80" operator="equal">
      <formula>1</formula>
    </cfRule>
  </conditionalFormatting>
  <conditionalFormatting sqref="Z6:Z126">
    <cfRule type="cellIs" dxfId="617" priority="71" operator="equal">
      <formula>0</formula>
    </cfRule>
  </conditionalFormatting>
  <conditionalFormatting sqref="Z6:Z126">
    <cfRule type="cellIs" dxfId="616" priority="70" operator="equal">
      <formula>1</formula>
    </cfRule>
  </conditionalFormatting>
  <conditionalFormatting sqref="Z6:Z126">
    <cfRule type="cellIs" dxfId="615" priority="67" operator="equal">
      <formula>0</formula>
    </cfRule>
  </conditionalFormatting>
  <conditionalFormatting sqref="Z6:Z126">
    <cfRule type="cellIs" dxfId="614" priority="66" operator="equal">
      <formula>1</formula>
    </cfRule>
  </conditionalFormatting>
  <conditionalFormatting sqref="AJ7:AJ126">
    <cfRule type="cellIs" dxfId="613" priority="50" operator="equal">
      <formula>1</formula>
    </cfRule>
    <cfRule type="cellIs" dxfId="612" priority="51" operator="equal">
      <formula>0</formula>
    </cfRule>
  </conditionalFormatting>
  <conditionalFormatting sqref="AZ6:BA125">
    <cfRule type="cellIs" dxfId="611" priority="48" operator="equal">
      <formula>1</formula>
    </cfRule>
    <cfRule type="cellIs" dxfId="610" priority="49" operator="equal">
      <formula>0</formula>
    </cfRule>
  </conditionalFormatting>
  <conditionalFormatting sqref="AY91:AY92 AY106:AY110 AY58:AY69">
    <cfRule type="cellIs" dxfId="609" priority="47" operator="equal">
      <formula>0</formula>
    </cfRule>
  </conditionalFormatting>
  <conditionalFormatting sqref="AY91:AY92 AY106:AY110 AY58:AY69">
    <cfRule type="cellIs" dxfId="608" priority="46" operator="equal">
      <formula>1</formula>
    </cfRule>
  </conditionalFormatting>
  <conditionalFormatting sqref="AY16">
    <cfRule type="cellIs" dxfId="607" priority="45" operator="equal">
      <formula>0</formula>
    </cfRule>
  </conditionalFormatting>
  <conditionalFormatting sqref="AY16">
    <cfRule type="cellIs" dxfId="606" priority="44" operator="equal">
      <formula>1</formula>
    </cfRule>
  </conditionalFormatting>
  <conditionalFormatting sqref="AY126">
    <cfRule type="cellIs" dxfId="605" priority="43" operator="equal">
      <formula>0</formula>
    </cfRule>
  </conditionalFormatting>
  <conditionalFormatting sqref="AY126">
    <cfRule type="cellIs" dxfId="604" priority="42" operator="equal">
      <formula>1</formula>
    </cfRule>
  </conditionalFormatting>
  <conditionalFormatting sqref="AY6:AY13">
    <cfRule type="cellIs" dxfId="603" priority="41" operator="equal">
      <formula>0</formula>
    </cfRule>
  </conditionalFormatting>
  <conditionalFormatting sqref="AY6:AY13">
    <cfRule type="cellIs" dxfId="602" priority="40" operator="equal">
      <formula>1</formula>
    </cfRule>
  </conditionalFormatting>
  <conditionalFormatting sqref="AY14:AY15">
    <cfRule type="cellIs" dxfId="601" priority="39" operator="equal">
      <formula>0</formula>
    </cfRule>
  </conditionalFormatting>
  <conditionalFormatting sqref="AY14:AY15">
    <cfRule type="cellIs" dxfId="600" priority="38" operator="equal">
      <formula>1</formula>
    </cfRule>
  </conditionalFormatting>
  <conditionalFormatting sqref="AY17:AY20">
    <cfRule type="cellIs" dxfId="599" priority="37" operator="equal">
      <formula>0</formula>
    </cfRule>
  </conditionalFormatting>
  <conditionalFormatting sqref="AY17:AY20">
    <cfRule type="cellIs" dxfId="598" priority="36" operator="equal">
      <formula>1</formula>
    </cfRule>
  </conditionalFormatting>
  <conditionalFormatting sqref="AY21:AY24">
    <cfRule type="cellIs" dxfId="597" priority="35" operator="equal">
      <formula>0</formula>
    </cfRule>
  </conditionalFormatting>
  <conditionalFormatting sqref="AY21:AY24">
    <cfRule type="cellIs" dxfId="596" priority="34" operator="equal">
      <formula>1</formula>
    </cfRule>
  </conditionalFormatting>
  <conditionalFormatting sqref="AY25:AY40">
    <cfRule type="cellIs" dxfId="595" priority="33" operator="equal">
      <formula>0</formula>
    </cfRule>
  </conditionalFormatting>
  <conditionalFormatting sqref="AY25:AY40">
    <cfRule type="cellIs" dxfId="594" priority="32" operator="equal">
      <formula>1</formula>
    </cfRule>
  </conditionalFormatting>
  <conditionalFormatting sqref="AY41:AY48">
    <cfRule type="cellIs" dxfId="593" priority="31" operator="equal">
      <formula>0</formula>
    </cfRule>
  </conditionalFormatting>
  <conditionalFormatting sqref="AY41:AY48">
    <cfRule type="cellIs" dxfId="592" priority="30" operator="equal">
      <formula>1</formula>
    </cfRule>
  </conditionalFormatting>
  <conditionalFormatting sqref="AY49:AY57">
    <cfRule type="cellIs" dxfId="591" priority="29" operator="equal">
      <formula>0</formula>
    </cfRule>
  </conditionalFormatting>
  <conditionalFormatting sqref="AY49:AY57">
    <cfRule type="cellIs" dxfId="590" priority="28" operator="equal">
      <formula>1</formula>
    </cfRule>
  </conditionalFormatting>
  <conditionalFormatting sqref="AY70:AY90">
    <cfRule type="cellIs" dxfId="589" priority="27" operator="equal">
      <formula>0</formula>
    </cfRule>
  </conditionalFormatting>
  <conditionalFormatting sqref="AY70:AY90">
    <cfRule type="cellIs" dxfId="588" priority="26" operator="equal">
      <formula>1</formula>
    </cfRule>
  </conditionalFormatting>
  <conditionalFormatting sqref="AY111:AY115">
    <cfRule type="cellIs" dxfId="587" priority="25" operator="equal">
      <formula>0</formula>
    </cfRule>
  </conditionalFormatting>
  <conditionalFormatting sqref="AY111:AY115">
    <cfRule type="cellIs" dxfId="586" priority="24" operator="equal">
      <formula>1</formula>
    </cfRule>
  </conditionalFormatting>
  <conditionalFormatting sqref="AY116:AY124">
    <cfRule type="cellIs" dxfId="585" priority="23" operator="equal">
      <formula>0</formula>
    </cfRule>
  </conditionalFormatting>
  <conditionalFormatting sqref="AY116:AY124">
    <cfRule type="cellIs" dxfId="584" priority="22" operator="equal">
      <formula>1</formula>
    </cfRule>
  </conditionalFormatting>
  <conditionalFormatting sqref="AY125">
    <cfRule type="cellIs" dxfId="583" priority="21" operator="equal">
      <formula>0</formula>
    </cfRule>
  </conditionalFormatting>
  <conditionalFormatting sqref="AY125">
    <cfRule type="cellIs" dxfId="582" priority="20" operator="equal">
      <formula>1</formula>
    </cfRule>
  </conditionalFormatting>
  <conditionalFormatting sqref="N126">
    <cfRule type="cellIs" dxfId="581" priority="18" operator="equal">
      <formula>1</formula>
    </cfRule>
    <cfRule type="cellIs" dxfId="580" priority="19" operator="notEqual">
      <formula>1</formula>
    </cfRule>
  </conditionalFormatting>
  <conditionalFormatting sqref="O126">
    <cfRule type="cellIs" dxfId="579" priority="17" operator="equal">
      <formula>0</formula>
    </cfRule>
  </conditionalFormatting>
  <conditionalFormatting sqref="O126">
    <cfRule type="cellIs" dxfId="578" priority="16" operator="equal">
      <formula>1</formula>
    </cfRule>
  </conditionalFormatting>
  <conditionalFormatting sqref="N6:N125">
    <cfRule type="cellIs" dxfId="577" priority="14" operator="equal">
      <formula>1</formula>
    </cfRule>
    <cfRule type="cellIs" dxfId="576" priority="15" operator="notEqual">
      <formula>1</formula>
    </cfRule>
  </conditionalFormatting>
  <conditionalFormatting sqref="O6:O125">
    <cfRule type="cellIs" dxfId="575" priority="13" operator="equal">
      <formula>0</formula>
    </cfRule>
  </conditionalFormatting>
  <conditionalFormatting sqref="O6:O125">
    <cfRule type="cellIs" dxfId="574" priority="12" operator="equal">
      <formula>1</formula>
    </cfRule>
  </conditionalFormatting>
  <conditionalFormatting sqref="Q6:S6 R7:R126">
    <cfRule type="cellIs" dxfId="573" priority="11" operator="equal">
      <formula>0</formula>
    </cfRule>
  </conditionalFormatting>
  <conditionalFormatting sqref="Q6:S6 R7:R126">
    <cfRule type="cellIs" dxfId="572" priority="10" operator="equal">
      <formula>1</formula>
    </cfRule>
  </conditionalFormatting>
  <conditionalFormatting sqref="Q7:Q126 S7:S126">
    <cfRule type="cellIs" dxfId="571" priority="9" operator="equal">
      <formula>0</formula>
    </cfRule>
  </conditionalFormatting>
  <conditionalFormatting sqref="Q7:Q126 S7:S126">
    <cfRule type="cellIs" dxfId="570" priority="8" operator="equal">
      <formula>1</formula>
    </cfRule>
  </conditionalFormatting>
  <conditionalFormatting sqref="BM3:BM4">
    <cfRule type="colorScale" priority="7">
      <colorScale>
        <cfvo type="num" val="0"/>
        <cfvo type="num" val="50"/>
        <cfvo type="num" val="100"/>
        <color rgb="FFFFCCCC"/>
        <color rgb="FFFFEB84"/>
        <color theme="9" tint="0.39997558519241921"/>
      </colorScale>
    </cfRule>
  </conditionalFormatting>
  <conditionalFormatting sqref="BP2">
    <cfRule type="colorScale" priority="6">
      <colorScale>
        <cfvo type="num" val="0"/>
        <cfvo type="num" val="8"/>
        <cfvo type="num" val="13"/>
        <color theme="9" tint="0.39997558519241921"/>
        <color rgb="FFFFEB84"/>
        <color rgb="FFFFCCCC"/>
      </colorScale>
    </cfRule>
  </conditionalFormatting>
  <conditionalFormatting sqref="BQ2:BU2">
    <cfRule type="colorScale" priority="5">
      <colorScale>
        <cfvo type="num" val="0"/>
        <cfvo type="num" val="8"/>
        <cfvo type="num" val="13"/>
        <color theme="9" tint="0.39997558519241921"/>
        <color rgb="FFFFEB84"/>
        <color rgb="FFFFCCCC"/>
      </colorScale>
    </cfRule>
  </conditionalFormatting>
  <conditionalFormatting sqref="AF50">
    <cfRule type="cellIs" dxfId="569" priority="3" operator="equal">
      <formula>0</formula>
    </cfRule>
    <cfRule type="colorScale" priority="4">
      <colorScale>
        <cfvo type="num" val="1"/>
        <cfvo type="num" val="3"/>
        <cfvo type="num" val="5"/>
        <color theme="9" tint="0.39997558519241921"/>
        <color rgb="FFFFEB84"/>
        <color rgb="FFFFCCCC"/>
      </colorScale>
    </cfRule>
  </conditionalFormatting>
  <conditionalFormatting sqref="AF51:AF126">
    <cfRule type="cellIs" dxfId="568"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26 BH2">
      <formula1>0</formula1>
    </dataValidation>
    <dataValidation type="whole" allowBlank="1" showInputMessage="1" showErrorMessage="1" sqref="D6:E126 O6:V126 Y6:AE126 AY106:AY126 AZ6:BA126 AY6:AY92 AG6:AT126">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6"/>
  <sheetViews>
    <sheetView workbookViewId="0"/>
  </sheetViews>
  <sheetFormatPr baseColWidth="10" defaultColWidth="9.1796875" defaultRowHeight="14.5"/>
  <cols>
    <col min="1" max="1" width="5.453125" customWidth="1"/>
    <col min="2" max="2" width="34.1796875" style="1" customWidth="1"/>
    <col min="3" max="3" width="18.1796875" style="2" bestFit="1" customWidth="1"/>
    <col min="4" max="4" width="4" bestFit="1" customWidth="1"/>
    <col min="5" max="5" width="8.453125" customWidth="1"/>
    <col min="6" max="6" width="3.7265625" bestFit="1" customWidth="1"/>
    <col min="7" max="7" width="6" bestFit="1" customWidth="1"/>
    <col min="8" max="8" width="5" bestFit="1" customWidth="1"/>
    <col min="9" max="9" width="4.26953125" customWidth="1"/>
    <col min="10" max="10" width="6" bestFit="1" customWidth="1"/>
    <col min="11" max="11" width="3.7265625" customWidth="1"/>
    <col min="12" max="12" width="4.7265625" customWidth="1"/>
    <col min="13" max="14" width="4.453125" customWidth="1"/>
    <col min="15" max="17" width="3.7265625" bestFit="1" customWidth="1"/>
    <col min="18" max="19" width="4" bestFit="1" customWidth="1"/>
    <col min="20" max="20" width="3.7265625" bestFit="1" customWidth="1"/>
    <col min="21" max="22" width="4" bestFit="1" customWidth="1"/>
    <col min="23" max="23" width="3.7265625" bestFit="1" customWidth="1"/>
    <col min="24" max="24" width="4" bestFit="1" customWidth="1"/>
    <col min="25" max="25" width="3.7265625" bestFit="1" customWidth="1"/>
    <col min="26" max="26" width="4" bestFit="1" customWidth="1"/>
    <col min="27" max="27" width="3.7265625" bestFit="1" customWidth="1"/>
    <col min="28" max="28" width="4" bestFit="1" customWidth="1"/>
    <col min="29" max="30" width="3.7265625" bestFit="1" customWidth="1"/>
    <col min="31" max="32" width="4" bestFit="1" customWidth="1"/>
    <col min="33" max="37" width="3.7265625" bestFit="1" customWidth="1"/>
    <col min="38" max="53" width="3.7265625" customWidth="1"/>
    <col min="54" max="55" width="3.7265625" bestFit="1" customWidth="1"/>
    <col min="56" max="57" width="3.7265625" customWidth="1"/>
    <col min="58" max="58" width="3.7265625" bestFit="1" customWidth="1"/>
    <col min="59" max="59" width="4.26953125" customWidth="1"/>
    <col min="60" max="60" width="8.26953125" customWidth="1"/>
    <col min="61" max="61" width="7.1796875" bestFit="1"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COUNTA(A6:A199)</f>
        <v>121</v>
      </c>
      <c r="D2" s="8">
        <f>SUM(F6:F199)</f>
        <v>130</v>
      </c>
      <c r="E2" s="8">
        <f>SUM(G6:G199)</f>
        <v>2121</v>
      </c>
      <c r="F2" s="8">
        <f>IF(D2=0,0,E2/D2)</f>
        <v>16.315384615384616</v>
      </c>
      <c r="G2" s="8">
        <f>SUM(I6:I199)</f>
        <v>11155</v>
      </c>
      <c r="H2" s="8">
        <f>SUM(J6:J199)</f>
        <v>3614</v>
      </c>
      <c r="I2" s="8">
        <f>IF(E2=0,0,H2/E2)</f>
        <v>1.703913248467704</v>
      </c>
      <c r="J2" s="8">
        <f>SUM(L6:L199)</f>
        <v>10188</v>
      </c>
      <c r="K2" s="8">
        <f>IF(E2=0,0,J2/E2)</f>
        <v>4.8033946251768036</v>
      </c>
      <c r="L2" s="8">
        <f>IF($C$2=0,0,COUNTIF(D6:D199,1)/$C$2*100)</f>
        <v>100</v>
      </c>
      <c r="M2" s="8">
        <f>IF($C$2=0,0,COUNTIF(E6:E199,1)/$C$2*100)</f>
        <v>100</v>
      </c>
      <c r="N2" s="12">
        <f>IF($C$2=0,0,SUM(N6:N199)/$C$2)</f>
        <v>0.61157024793388426</v>
      </c>
      <c r="O2" s="8">
        <f t="shared" ref="O2:U2" si="0">IF($C$2=0,0,COUNTIF(O6:O199,1)/$C$2*100)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IF(COUNTIFS(U6:U199,0,G6:G199,"&gt;0")=0,100,(COUNTIFS(V6:V199,1,U6:U199,0)/COUNTIFS(U6:U199,0,G6:G199,"&gt;0")*100))</f>
        <v>100</v>
      </c>
      <c r="W2" s="8">
        <f t="shared" ref="W2:AE2" si="1">IF($C$2=0,0,COUNTIF(W6:W199,1)/$C$2*100)</f>
        <v>57.02479338842975</v>
      </c>
      <c r="X2" s="8">
        <f t="shared" si="1"/>
        <v>100</v>
      </c>
      <c r="Y2" s="8">
        <f t="shared" si="1"/>
        <v>50.413223140495866</v>
      </c>
      <c r="Z2" s="8">
        <f t="shared" si="1"/>
        <v>92.561983471074385</v>
      </c>
      <c r="AA2" s="8">
        <f t="shared" si="1"/>
        <v>92.561983471074385</v>
      </c>
      <c r="AB2" s="8">
        <f t="shared" si="1"/>
        <v>100</v>
      </c>
      <c r="AC2" s="8">
        <f t="shared" si="1"/>
        <v>99.173553719008268</v>
      </c>
      <c r="AD2" s="8">
        <f t="shared" si="1"/>
        <v>59.504132231404959</v>
      </c>
      <c r="AE2" s="8">
        <f t="shared" si="1"/>
        <v>100</v>
      </c>
      <c r="AF2" s="8">
        <f>SUM(AF6:AF199)</f>
        <v>329</v>
      </c>
      <c r="AG2" s="8">
        <f t="shared" ref="AG2:AT2" si="2">IF($C$2=0,0,COUNTIF(AG6:AG199,1)/$C$2*100)</f>
        <v>82.644628099173559</v>
      </c>
      <c r="AH2" s="8">
        <f t="shared" si="2"/>
        <v>94.214876033057848</v>
      </c>
      <c r="AI2" s="8">
        <f t="shared" si="2"/>
        <v>70.247933884297524</v>
      </c>
      <c r="AJ2" s="8">
        <f t="shared" si="2"/>
        <v>97.52066115702479</v>
      </c>
      <c r="AK2" s="8">
        <f t="shared" si="2"/>
        <v>74.380165289256198</v>
      </c>
      <c r="AL2" s="8">
        <f t="shared" si="2"/>
        <v>99.173553719008268</v>
      </c>
      <c r="AM2" s="8">
        <f t="shared" si="2"/>
        <v>72.727272727272734</v>
      </c>
      <c r="AN2" s="8">
        <f t="shared" si="2"/>
        <v>99.173553719008268</v>
      </c>
      <c r="AO2" s="8">
        <f t="shared" si="2"/>
        <v>88.429752066115711</v>
      </c>
      <c r="AP2" s="8">
        <f t="shared" si="2"/>
        <v>100</v>
      </c>
      <c r="AQ2" s="8">
        <f t="shared" si="2"/>
        <v>100</v>
      </c>
      <c r="AR2" s="8">
        <f t="shared" si="2"/>
        <v>99.173553719008268</v>
      </c>
      <c r="AS2" s="8">
        <f t="shared" si="2"/>
        <v>87.603305785123965</v>
      </c>
      <c r="AT2" s="8">
        <f t="shared" si="2"/>
        <v>100</v>
      </c>
      <c r="AU2">
        <f>IF(E2=0,0,(206.835-(84.6*(I2))-(1.015*(F2))))</f>
        <v>46.123823795016875</v>
      </c>
      <c r="AV2">
        <f>IF(E2=0,0,(0.39*F2)+(11.8*I2)-15.59)</f>
        <v>10.879176331918909</v>
      </c>
      <c r="AW2">
        <f>IF(E2=0,0,((0.0588*K2*100)-(0.296*(D2/E2)*100)-15.8))</f>
        <v>10.629721829325788</v>
      </c>
      <c r="AX2">
        <f>IF(G2=0,0,(4.71*K2)+(0.5*F2)-21.43)</f>
        <v>9.3516809922750532</v>
      </c>
      <c r="AY2" s="8">
        <f>IF($C$2=0,0,COUNTIF(AY6:AY199,1)/$C$2*100)</f>
        <v>91.735537190082653</v>
      </c>
      <c r="AZ2" s="8">
        <f>IF($C$2=0,0,COUNTIF(AZ6:AZ199,1)/$C$2*100)</f>
        <v>100</v>
      </c>
      <c r="BA2" s="8">
        <f>IF($C$2=0,0,COUNTIF(BA6:BA199,1)/$C$2*100)</f>
        <v>100</v>
      </c>
      <c r="BB2" s="8">
        <v>6.4</v>
      </c>
      <c r="BC2" s="8">
        <v>8</v>
      </c>
      <c r="BD2" s="8">
        <v>10.6</v>
      </c>
      <c r="BE2" s="8">
        <v>4</v>
      </c>
      <c r="BF2" s="8">
        <v>8.1</v>
      </c>
      <c r="BG2">
        <f>IF(E2=0,0,AF2/E2*1000)</f>
        <v>155.11551155115509</v>
      </c>
      <c r="BH2" s="10">
        <f>E2/200/24/60</f>
        <v>7.3645833333333332E-3</v>
      </c>
      <c r="BI2" s="10">
        <f>IF($C$2=0,0,BH2/$C$2)</f>
        <v>6.0864325068870522E-5</v>
      </c>
      <c r="BJ2" s="8">
        <f>IF($C$2=0,0,D2/$C$2)</f>
        <v>1.0743801652892562</v>
      </c>
      <c r="BK2" s="8">
        <f>IF($C$2=0,0,E2/$C$2)</f>
        <v>17.528925619834709</v>
      </c>
      <c r="BL2" s="8">
        <f>IF($C$2=0,0,AF2/$C$2)</f>
        <v>2.71900826446281</v>
      </c>
      <c r="BM2" s="8">
        <f>(0.5*W2)+(0.5*X2)</f>
        <v>78.512396694214871</v>
      </c>
      <c r="BN2" s="8">
        <f>IF(C2=0,0,J2/G2*100)</f>
        <v>91.331241595696994</v>
      </c>
      <c r="BO2" s="8">
        <f>'[1]EVS boilerplates (DODT)'!$P$2</f>
        <v>53.997466951634607</v>
      </c>
      <c r="BP2" s="28">
        <v>60.2</v>
      </c>
      <c r="BQ2" s="8">
        <v>8.4</v>
      </c>
      <c r="BR2" s="8">
        <v>10</v>
      </c>
      <c r="BS2" s="8">
        <v>7.7</v>
      </c>
      <c r="BT2" s="8">
        <v>8.1</v>
      </c>
      <c r="BU2" s="8">
        <v>8</v>
      </c>
      <c r="BV2" s="8">
        <v>2.7902999999999998</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0.56393303645623383</v>
      </c>
      <c r="H3" s="8">
        <f>IFERROR(_xlfn.F.TEST(H6:H126,'EVS free'!H6:H115),1)</f>
        <v>0.61355626613700576</v>
      </c>
      <c r="I3" s="8">
        <f>IFERROR(_xlfn.F.TEST(I6:I126,'EVS free'!I6:I115),1)</f>
        <v>0.92792044615995928</v>
      </c>
      <c r="J3" s="8">
        <f>IFERROR(_xlfn.F.TEST(J6:J126,'EVS free'!J6:J115),1)</f>
        <v>0.56573002913838244</v>
      </c>
      <c r="K3" s="8">
        <f>IFERROR(_xlfn.F.TEST(K6:K126,'EVS free'!K6:K115),1)</f>
        <v>0.51719942001738839</v>
      </c>
      <c r="L3" s="8">
        <f>IFERROR(_xlfn.F.TEST(L6:L126,'EVS free'!L6:L115),1)</f>
        <v>0.66751208153449093</v>
      </c>
      <c r="M3" s="8">
        <f>IFERROR(_xlfn.F.TEST(M6:M126,'EVS free'!M6:M115),1)</f>
        <v>0.2845145634307889</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0.93682360055489755</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3.2898947261623968E-7</v>
      </c>
      <c r="AE3" s="8">
        <f>IFERROR(_xlfn.F.TEST(AE6:AE126,'EVS free'!AE6:AE115),1)</f>
        <v>1</v>
      </c>
      <c r="AF3" s="8">
        <f>IFERROR(_xlfn.F.TEST(AF6:AF126,'EVS free'!AF6:AF115),1)</f>
        <v>0.80384549256159388</v>
      </c>
      <c r="AG3" s="8">
        <f>IFERROR(_xlfn.F.TEST(AG6:AG126,'EVS free'!AG6:AG115),1)</f>
        <v>0.98988522533300105</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0.44092977341243766</v>
      </c>
      <c r="AN3" s="8">
        <f>IFERROR(_xlfn.F.TEST(AN6:AN126,'EVS free'!AN6:AN115),1)</f>
        <v>0.60898495617174253</v>
      </c>
      <c r="AO3" s="8">
        <f>IFERROR(_xlfn.F.TEST(AO6:AO126,'EVS free'!AO6:AO115),1)</f>
        <v>0.65583049401531734</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0.69232687811101534</v>
      </c>
      <c r="AV3" s="8">
        <f>IFERROR(_xlfn.F.TEST(AV6:AV126,'EVS free'!AV6:AV115),1)</f>
        <v>0.88736515853543907</v>
      </c>
      <c r="AW3" s="8">
        <f>IFERROR(_xlfn.F.TEST(AW6:AW126,'EVS free'!AW6:AW115),1)</f>
        <v>0.35738088302152671</v>
      </c>
      <c r="AX3" s="8">
        <f>IFERROR(_xlfn.F.TEST(AX6:AX126,'EVS free'!AX6:AX115),1)</f>
        <v>0.81441994348301672</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0.21857124511260045</v>
      </c>
      <c r="BH3" s="8">
        <f>IFERROR(_xlfn.F.TEST(BH6:BH126,'EVS free'!BH6:BH115),1)</f>
        <v>0.56393303645623472</v>
      </c>
      <c r="BI3" s="10"/>
    </row>
    <row r="4" spans="1:74" s="8" customFormat="1">
      <c r="A4" s="54"/>
      <c r="B4" s="8" t="s">
        <v>75</v>
      </c>
      <c r="D4" s="8">
        <f>IFERROR(_xlfn.T.TEST(D6:D126,'EVS free'!D6:D115,2,3),1)</f>
        <v>1</v>
      </c>
      <c r="E4" s="8">
        <f>IFERROR(_xlfn.T.TEST(E6:E126,'EVS free'!E6:E115,2,3),1)</f>
        <v>1</v>
      </c>
      <c r="F4" s="8">
        <f>IFERROR(_xlfn.T.TEST(F6:F126,'EVS free'!F6:F115,2,3),1)</f>
        <v>0.11386247621454307</v>
      </c>
      <c r="G4" s="8">
        <f>IFERROR(_xlfn.T.TEST(G6:G126,'EVS free'!G6:G115,2,3),1)</f>
        <v>1.1972625784760715E-2</v>
      </c>
      <c r="H4" s="8">
        <f>IFERROR(_xlfn.T.TEST(H6:H126,'EVS free'!H6:H115,2,3),1)</f>
        <v>6.3464983440802203E-2</v>
      </c>
      <c r="I4" s="8">
        <f>IFERROR(_xlfn.T.TEST(I6:I126,'EVS free'!I6:I115,2,3),1)</f>
        <v>0.1674606119064119</v>
      </c>
      <c r="J4" s="8">
        <f>IFERROR(_xlfn.T.TEST(J6:J126,'EVS free'!J6:J115,2,3),1)</f>
        <v>1.5993723926191743E-2</v>
      </c>
      <c r="K4" s="8">
        <f>IFERROR(_xlfn.T.TEST(K6:K126,'EVS free'!K6:K115,2,3),1)</f>
        <v>0.80296319650451131</v>
      </c>
      <c r="L4" s="8">
        <f>IFERROR(_xlfn.T.TEST(L6:L126,'EVS free'!L6:L115,2,3),1)</f>
        <v>1.7760575605736018E-2</v>
      </c>
      <c r="M4" s="8">
        <f>IFERROR(_xlfn.T.TEST(M6:M126,'EVS free'!M6:M115,2,3),1)</f>
        <v>0.85134657058560026</v>
      </c>
      <c r="N4" s="8">
        <f>IFERROR(_xlfn.T.TEST(N6:N126,'EVS free'!N6:N115,2,3),1)</f>
        <v>0.11832161965118099</v>
      </c>
      <c r="O4" s="8">
        <f>IFERROR(_xlfn.T.TEST(O6:O126,'EVS free'!O6:O115,2,3),1)</f>
        <v>0.35464668234176577</v>
      </c>
      <c r="P4" s="8">
        <f>IFERROR(_xlfn.T.TEST(P6:P126,'EVS free'!P6:P115,2,3),1)</f>
        <v>5.7088524918780135E-3</v>
      </c>
      <c r="Q4" s="8">
        <f>IFERROR(_xlfn.T.TEST(Q6:Q126,'EVS free'!Q6:Q115,2,3),1)</f>
        <v>1.3460010862461734E-2</v>
      </c>
      <c r="R4" s="8">
        <f>IFERROR(_xlfn.T.TEST(R6:R126,'EVS free'!R6:R115,2,3),1)</f>
        <v>0.48003561668637573</v>
      </c>
      <c r="S4" s="8">
        <f>IFERROR(_xlfn.T.TEST(S6:S126,'EVS free'!S6:S115,2,3),1)</f>
        <v>1</v>
      </c>
      <c r="T4" s="8">
        <f>IFERROR(_xlfn.T.TEST(T6:T126,'EVS free'!T6:T115,2,3),1)</f>
        <v>0.48711165247099353</v>
      </c>
      <c r="U4" s="8">
        <f>IFERROR(_xlfn.T.TEST(U6:U126,'EVS free'!U6:U115,2,3),1)</f>
        <v>0.8784320982051379</v>
      </c>
      <c r="V4" s="8">
        <f>IFERROR(_xlfn.T.TEST(V6:V126,'EVS free'!V6:V115,2,3),1)</f>
        <v>1</v>
      </c>
      <c r="W4" s="8">
        <f>IFERROR(_xlfn.T.TEST(W6:W126,'EVS free'!W6:W115,2,3),1)</f>
        <v>3.0017513512486875E-2</v>
      </c>
      <c r="X4" s="8">
        <f>IFERROR(_xlfn.T.TEST(X6:X126,'EVS free'!X6:X115,2,3),1)</f>
        <v>1</v>
      </c>
      <c r="Y4" s="8">
        <f>IFERROR(_xlfn.T.TEST(Y6:Y126,'EVS free'!Y6:Y115,2,3),1)</f>
        <v>0.30469877390790912</v>
      </c>
      <c r="Z4" s="8">
        <f>IFERROR(_xlfn.T.TEST(Z6:Z126,'EVS free'!Z6:Z115,2,3),1)</f>
        <v>0.8344051725719136</v>
      </c>
      <c r="AA4" s="8">
        <f>IFERROR(_xlfn.T.TEST(AA6:AA126,'EVS free'!AA6:AA115,2,3),1)</f>
        <v>0.83440517257191371</v>
      </c>
      <c r="AB4" s="8">
        <f>IFERROR(_xlfn.T.TEST(AB6:AB126,'EVS free'!AB6:AB115,2,3),1)</f>
        <v>1</v>
      </c>
      <c r="AC4" s="8">
        <f>IFERROR(_xlfn.T.TEST(AC6:AC126,'EVS free'!AC6:AC115,2,3),1)</f>
        <v>0.94642882155859653</v>
      </c>
      <c r="AD4" s="8">
        <f>IFERROR(_xlfn.T.TEST(AD6:AD126,'EVS free'!AD6:AD115,2,3),1)</f>
        <v>3.6441817904610284E-8</v>
      </c>
      <c r="AE4" s="8">
        <f>IFERROR(_xlfn.T.TEST(AE6:AE126,'EVS free'!AE6:AE115,2,3),1)</f>
        <v>4.4988306362538963E-2</v>
      </c>
      <c r="AF4" s="8">
        <f>IFERROR(_xlfn.T.TEST(AF6:AF126,'EVS free'!AF6:AF115,2,3),1)</f>
        <v>0.34846792877986266</v>
      </c>
      <c r="AG4" s="8">
        <f>IFERROR(_xlfn.T.TEST(AG6:AG126,'EVS free'!AG6:AG115,2,3),1)</f>
        <v>0.98684328624813156</v>
      </c>
      <c r="AH4" s="8">
        <f>IFERROR(_xlfn.T.TEST(AH6:AH126,'EVS free'!AH6:AH115,2,3),1)</f>
        <v>0.85507127854650289</v>
      </c>
      <c r="AI4" s="8">
        <f>IFERROR(_xlfn.T.TEST(AI6:AI126,'EVS free'!AI6:AI115,2,3),1)</f>
        <v>0.5286932767653576</v>
      </c>
      <c r="AJ4" s="8">
        <f>IFERROR(_xlfn.T.TEST(AJ6:AJ126,'EVS free'!AJ6:AJ115,2,3),1)</f>
        <v>0.90653043320726645</v>
      </c>
      <c r="AK4" s="8">
        <f>IFERROR(_xlfn.T.TEST(AK6:AK126,'EVS free'!AK6:AK115,2,3),1)</f>
        <v>0.66288707929043855</v>
      </c>
      <c r="AL4" s="8">
        <f>IFERROR(_xlfn.T.TEST(AL6:AL126,'EVS free'!AL6:AL115,2,3),1)</f>
        <v>0.31932272386442201</v>
      </c>
      <c r="AM4" s="8">
        <f>IFERROR(_xlfn.T.TEST(AM6:AM126,'EVS free'!AM6:AM115,2,3),1)</f>
        <v>0.18302232166720744</v>
      </c>
      <c r="AN4" s="8">
        <f>IFERROR(_xlfn.T.TEST(AN6:AN126,'EVS free'!AN6:AN115,2,3),1)</f>
        <v>0.94642882155859653</v>
      </c>
      <c r="AO4" s="8">
        <f>IFERROR(_xlfn.T.TEST(AO6:AO126,'EVS free'!AO6:AO115,2,3),1)</f>
        <v>0.7893742694389565</v>
      </c>
      <c r="AP4" s="8">
        <f>IFERROR(_xlfn.T.TEST(AP6:AP126,'EVS free'!AP6:AP115,2,3),1)</f>
        <v>1</v>
      </c>
      <c r="AQ4" s="8">
        <f>IFERROR(_xlfn.T.TEST(AQ6:AQ126,'EVS free'!AQ6:AQ115,2,3),1)</f>
        <v>1</v>
      </c>
      <c r="AR4" s="8">
        <f>IFERROR(_xlfn.T.TEST(AR6:AR126,'EVS free'!AR6:AR115,2,3),1)</f>
        <v>0.94642882155859653</v>
      </c>
      <c r="AS4" s="8">
        <f>IFERROR(_xlfn.T.TEST(AS6:AS126,'EVS free'!AS6:AS115,2,3),1)</f>
        <v>0.7811044586408753</v>
      </c>
      <c r="AT4" s="8">
        <f>IFERROR(_xlfn.T.TEST(AT6:AT126,'EVS free'!AT6:AT115,2,3),1)</f>
        <v>1</v>
      </c>
      <c r="AU4" s="8">
        <f>IFERROR(_xlfn.T.TEST(AU6:AU126,'EVS free'!AU6:AU115,2,3),1)</f>
        <v>0.72107667582579338</v>
      </c>
      <c r="AV4" s="8">
        <f>IFERROR(_xlfn.T.TEST(AV6:AV126,'EVS free'!AV6:AV115,2,3),1)</f>
        <v>0.26772346830752652</v>
      </c>
      <c r="AW4" s="8">
        <f>IFERROR(_xlfn.T.TEST(AW6:AW126,'EVS free'!AW6:AW115,2,3),1)</f>
        <v>0.73026913558481432</v>
      </c>
      <c r="AX4" s="8">
        <f>IFERROR(_xlfn.T.TEST(AX6:AX126,'EVS free'!AX6:AX115,2,3),1)</f>
        <v>0.20687706894442137</v>
      </c>
      <c r="AY4" s="8">
        <f>IFERROR(_xlfn.T.TEST(AY6:AY126,'EVS free'!AY6:AY115,2,3),1)</f>
        <v>1.7725315909191366E-2</v>
      </c>
      <c r="AZ4" s="8">
        <f>IFERROR(_xlfn.T.TEST(AZ6:AZ126,'EVS free'!AZ6:AZ115,2,3),1)</f>
        <v>1</v>
      </c>
      <c r="BA4" s="8">
        <f>IFERROR(_xlfn.T.TEST(BA6:BA126,'EVS free'!BA6:BA115,2,3),1)</f>
        <v>1</v>
      </c>
      <c r="BB4" s="8">
        <f>IFERROR(_xlfn.T.TEST(BB6:BB126,'EVS free'!BB6:BB115,2,3),1)</f>
        <v>1</v>
      </c>
      <c r="BC4" s="8">
        <f>IFERROR(_xlfn.T.TEST(BC6:BC126,'EVS free'!BC6:BC115,2,3),1)</f>
        <v>1</v>
      </c>
      <c r="BD4" s="8">
        <f>IFERROR(_xlfn.T.TEST(BD6:BD126,'EVS free'!BD6:BD115,2,3),1)</f>
        <v>1</v>
      </c>
      <c r="BE4" s="8">
        <f>IFERROR(_xlfn.T.TEST(BE6:BE126,'EVS free'!BE6:BE115,2,3),1)</f>
        <v>1</v>
      </c>
      <c r="BF4" s="8">
        <f>IFERROR(_xlfn.T.TEST(BF6:BF126,'EVS free'!BF6:BF115,2,3),1)</f>
        <v>1</v>
      </c>
      <c r="BG4" s="8">
        <f>IFERROR(_xlfn.T.TEST(BG6:BG126,'EVS free'!BG6:BG115,2,3),1)</f>
        <v>0.85114414095033775</v>
      </c>
      <c r="BH4" s="8">
        <f>IFERROR(_xlfn.T.TEST(BH6:BH126,'EVS free'!BH6:BH115,2,3),1)</f>
        <v>1.1972625784761404E-2</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v>1</v>
      </c>
      <c r="B6" s="2" t="s">
        <v>1085</v>
      </c>
      <c r="C6" s="16" t="s">
        <v>146</v>
      </c>
      <c r="D6">
        <v>1</v>
      </c>
      <c r="E6">
        <v>1</v>
      </c>
      <c r="F6">
        <f>IF(B6="",0,(LEN(B6)-LEN(SUBSTITUTE(B6,". ","."))+1))</f>
        <v>1</v>
      </c>
      <c r="G6">
        <f>IF(B6="",0,LEN(B6)-LEN(SUBSTITUTE(B6," ",""))+1)</f>
        <v>12</v>
      </c>
      <c r="H6">
        <f>IF(F6=0,0,G6/F6)</f>
        <v>12</v>
      </c>
      <c r="I6">
        <f>LEN(B6)</f>
        <v>88</v>
      </c>
      <c r="J6">
        <f>'[1]EVS boilerplates (DODT)'!$C2</f>
        <v>26</v>
      </c>
      <c r="K6">
        <f>IF(G6=0,0,J6/G6)</f>
        <v>2.1666666666666665</v>
      </c>
      <c r="L6">
        <f>LEN(SUBSTITUTE(SUBSTITUTE(SUBSTITUTE(SUBSTITUTE(SUBSTITUTE(SUBSTITUTE(SUBSTITUTE(SUBSTITUTE(SUBSTITUTE(SUBSTITUTE(SUBSTITUTE(SUBSTITUTE(SUBSTITUTE(SUBSTITUTE(SUBSTITUTE(SUBSTITUTE(SUBSTITUTE(SUBSTITUTE(SUBSTITUTE(B6," ",""),".",""),",",""),"?",""),"!",""),";",""),"(",""),")",""),"[",""),"]",""),"-",""),"{",""),"}",""),"/",""),"+",""),"*",""),"_",""),"&amp;",""),"#",""))</f>
        <v>74</v>
      </c>
      <c r="M6">
        <f>IF(G6=0,0,L6/G6)</f>
        <v>6.166666666666667</v>
      </c>
      <c r="N6">
        <v>1</v>
      </c>
      <c r="O6">
        <v>1</v>
      </c>
      <c r="P6">
        <v>1</v>
      </c>
      <c r="Q6">
        <v>1</v>
      </c>
      <c r="R6">
        <f>'[1]EVS boilerplates (DODT)'!$E2</f>
        <v>1</v>
      </c>
      <c r="S6">
        <v>1</v>
      </c>
      <c r="T6">
        <f t="shared" ref="T6:T69" si="3">QUOTIENT((Q6+R6+S6),3)</f>
        <v>1</v>
      </c>
      <c r="U6">
        <f>'[1]EVS boilerplates (DODT)'!$F2</f>
        <v>1</v>
      </c>
      <c r="V6">
        <v>1</v>
      </c>
      <c r="W6">
        <f t="shared" ref="W6:W69" si="4">QUOTIENT((P6+T6),2)</f>
        <v>1</v>
      </c>
      <c r="X6">
        <f t="shared" ref="X6:X69" si="5">IF(U6=1,1,IF(V6=1,1,0))</f>
        <v>1</v>
      </c>
      <c r="Y6">
        <f>'[1]EVS boilerplates (DODT)'!$D2</f>
        <v>1</v>
      </c>
      <c r="Z6">
        <f>'[1]EVS boilerplates (DODT)'!$G2</f>
        <v>1</v>
      </c>
      <c r="AA6">
        <f>'[1]EVS boilerplates (DODT)'!$H2</f>
        <v>1</v>
      </c>
      <c r="AB6">
        <f>'[1]EVS boilerplates (DODT)'!$I2</f>
        <v>1</v>
      </c>
      <c r="AC6">
        <v>1</v>
      </c>
      <c r="AD6">
        <f>'[1]EVS boilerplates (DODT)'!$J2</f>
        <v>1</v>
      </c>
      <c r="AE6">
        <v>1</v>
      </c>
      <c r="AF6">
        <f t="shared" ref="AF6:AF70" si="6">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3</v>
      </c>
      <c r="AG6">
        <f>'[1]EVS boilerplates (DODT)'!$K2</f>
        <v>1</v>
      </c>
      <c r="AH6">
        <f t="shared" ref="AH6:AH70" si="7">IF(G6&gt;0,IF((LEN(B6)-LEN(SUBSTITUTE(B6,"/","")))&gt;0,0,1),0)</f>
        <v>1</v>
      </c>
      <c r="AI6">
        <f>'[1]EVS boilerplates (DODT)'!$L2</f>
        <v>1</v>
      </c>
      <c r="AJ6">
        <v>1</v>
      </c>
      <c r="AK6">
        <f t="shared" ref="AK6:AK70" si="8">IF(G6&gt;0,IF(((LEN(B6)-LEN(SUBSTITUTE(B6,"(","")))+(LEN(B6)-LEN(SUBSTITUTE(B6,")","")))+(LEN(B6)-LEN(SUBSTITUTE(B6,"[","")))+(LEN(B6)-LEN(SUBSTITUTE(B6,"]","")))+(LEN(B6)-LEN(SUBSTITUTE(B6,"{","")))+(LEN(B6)-LEN(SUBSTITUTE(B6,"}",""))))&gt;0,0,1),0)</f>
        <v>0</v>
      </c>
      <c r="AL6">
        <v>1</v>
      </c>
      <c r="AM6">
        <f>'[1]EVS boilerplates (DODT)'!$M2</f>
        <v>1</v>
      </c>
      <c r="AN6">
        <v>1</v>
      </c>
      <c r="AO6">
        <f>'[1]EVS boilerplates (DODT)'!$N2</f>
        <v>1</v>
      </c>
      <c r="AP6">
        <v>1</v>
      </c>
      <c r="AQ6">
        <v>1</v>
      </c>
      <c r="AR6">
        <v>1</v>
      </c>
      <c r="AS6">
        <f>'[1]EVS boilerplates (DODT)'!$O2</f>
        <v>1</v>
      </c>
      <c r="AT6">
        <v>1</v>
      </c>
      <c r="AU6">
        <f>IF(G6=0,0,(206.835-(84.6*(K6))-(1.015*(H6))))</f>
        <v>11.355000000000025</v>
      </c>
      <c r="AV6">
        <f>IF(G6=0,0,(0.39*H6)+(11.8*K6)-15.59)</f>
        <v>14.656666666666666</v>
      </c>
      <c r="AW6">
        <f>IF(G6=0,0,((0.0588*(LEN(SUBSTITUTE(B6," ",""))/G6)*100)-(0.296*(F6/G6)*100)-15.8))</f>
        <v>19.463333333333335</v>
      </c>
      <c r="AX6">
        <f>IF(I6=0,0,(4.71*M6)+(0.5*H6)-21.43)</f>
        <v>13.615000000000002</v>
      </c>
      <c r="AY6">
        <v>1</v>
      </c>
      <c r="AZ6">
        <v>1</v>
      </c>
      <c r="BA6">
        <v>1</v>
      </c>
      <c r="BG6">
        <f>IF(G6=0,0,AF6/G6*1000)</f>
        <v>250</v>
      </c>
      <c r="BH6" s="10">
        <f>G6/200/24/60</f>
        <v>4.1666666666666665E-5</v>
      </c>
    </row>
    <row r="7" spans="1:74" ht="29">
      <c r="A7" t="s">
        <v>320</v>
      </c>
      <c r="B7" s="2" t="s">
        <v>1086</v>
      </c>
      <c r="C7" s="16" t="s">
        <v>146</v>
      </c>
      <c r="D7">
        <v>1</v>
      </c>
      <c r="E7">
        <v>1</v>
      </c>
      <c r="F7">
        <f t="shared" ref="F7:F70" si="9">IF(B7="",0,(LEN(B7)-LEN(SUBSTITUTE(B7,". ","."))+1))</f>
        <v>1</v>
      </c>
      <c r="G7">
        <f t="shared" ref="G7:G70" si="10">IF(B7="",0,LEN(B7)-LEN(SUBSTITUTE(B7," ",""))+1)</f>
        <v>6</v>
      </c>
      <c r="H7">
        <f t="shared" ref="H7:H70" si="11">IF(F7=0,0,G7/F7)</f>
        <v>6</v>
      </c>
      <c r="I7">
        <f t="shared" ref="I7:I49" si="12">LEN(B7)</f>
        <v>29</v>
      </c>
      <c r="J7">
        <f>'[1]EVS boilerplates (DODT)'!$C3</f>
        <v>8</v>
      </c>
      <c r="K7">
        <f t="shared" ref="K7:K70" si="13">IF(G7=0,0,J7/G7)</f>
        <v>1.3333333333333333</v>
      </c>
      <c r="L7">
        <f t="shared" ref="L7:L70" si="14">LEN(SUBSTITUTE(SUBSTITUTE(SUBSTITUTE(SUBSTITUTE(SUBSTITUTE(SUBSTITUTE(SUBSTITUTE(SUBSTITUTE(SUBSTITUTE(SUBSTITUTE(SUBSTITUTE(SUBSTITUTE(SUBSTITUTE(SUBSTITUTE(SUBSTITUTE(SUBSTITUTE(SUBSTITUTE(SUBSTITUTE(SUBSTITUTE(B7," ",""),".",""),",",""),"?",""),"!",""),";",""),"(",""),")",""),"[",""),"]",""),"-",""),"{",""),"}",""),"/",""),"+",""),"*",""),"_",""),"&amp;",""),"#",""))</f>
        <v>23</v>
      </c>
      <c r="M7">
        <f t="shared" ref="M7:M70" si="15">IF(G7=0,0,L7/G7)</f>
        <v>3.8333333333333335</v>
      </c>
      <c r="N7">
        <v>0</v>
      </c>
      <c r="O7">
        <v>1</v>
      </c>
      <c r="P7">
        <v>1</v>
      </c>
      <c r="Q7">
        <v>1</v>
      </c>
      <c r="R7">
        <f>'[1]EVS boilerplates (DODT)'!$E3</f>
        <v>1</v>
      </c>
      <c r="S7">
        <v>1</v>
      </c>
      <c r="T7">
        <f t="shared" si="3"/>
        <v>1</v>
      </c>
      <c r="U7">
        <f>'[1]EVS boilerplates (DODT)'!$F3</f>
        <v>1</v>
      </c>
      <c r="V7">
        <v>1</v>
      </c>
      <c r="W7">
        <f t="shared" si="4"/>
        <v>1</v>
      </c>
      <c r="X7">
        <f t="shared" si="5"/>
        <v>1</v>
      </c>
      <c r="Y7">
        <f>'[1]EVS boilerplates (DODT)'!$D3</f>
        <v>0</v>
      </c>
      <c r="Z7">
        <f>'[1]EVS boilerplates (DODT)'!$G3</f>
        <v>1</v>
      </c>
      <c r="AA7">
        <f>'[1]EVS boilerplates (DODT)'!$H3</f>
        <v>1</v>
      </c>
      <c r="AB7">
        <f>'[1]EVS boilerplates (DODT)'!$I3</f>
        <v>1</v>
      </c>
      <c r="AC7">
        <v>1</v>
      </c>
      <c r="AD7">
        <f>'[1]EVS boilerplates (DODT)'!$J3</f>
        <v>1</v>
      </c>
      <c r="AE7">
        <v>1</v>
      </c>
      <c r="AF7">
        <f t="shared" si="6"/>
        <v>1</v>
      </c>
      <c r="AG7">
        <f>'[1]EVS boilerplates (DODT)'!$K3</f>
        <v>1</v>
      </c>
      <c r="AH7">
        <f t="shared" si="7"/>
        <v>1</v>
      </c>
      <c r="AI7">
        <f>'[1]EVS boilerplates (DODT)'!$L3</f>
        <v>1</v>
      </c>
      <c r="AJ7">
        <v>1</v>
      </c>
      <c r="AK7">
        <f t="shared" si="8"/>
        <v>1</v>
      </c>
      <c r="AL7">
        <v>1</v>
      </c>
      <c r="AM7">
        <f>'[1]EVS boilerplates (DODT)'!$M3</f>
        <v>1</v>
      </c>
      <c r="AN7">
        <v>1</v>
      </c>
      <c r="AO7">
        <f>'[1]EVS boilerplates (DODT)'!$N3</f>
        <v>1</v>
      </c>
      <c r="AP7">
        <v>1</v>
      </c>
      <c r="AQ7">
        <v>1</v>
      </c>
      <c r="AR7">
        <v>1</v>
      </c>
      <c r="AS7">
        <f>'[1]EVS boilerplates (DODT)'!$O3</f>
        <v>1</v>
      </c>
      <c r="AT7">
        <v>1</v>
      </c>
      <c r="AU7">
        <f t="shared" ref="AU7:AU70" si="16">IF(G7=0,0,(206.835-(84.6*(K7))-(1.015*(H7))))</f>
        <v>87.945000000000022</v>
      </c>
      <c r="AV7">
        <f t="shared" ref="AV7:AV70" si="17">IF(G7=0,0,(0.39*H7)+(11.8*K7)-15.59)</f>
        <v>2.4833333333333343</v>
      </c>
      <c r="AW7">
        <f t="shared" ref="AW7:AW49" si="18">IF(G7=0,0,((0.0588*(LEN(SUBSTITUTE(B7," ",""))/G7)*100)-(0.296*(F7/G7)*100)-15.8))</f>
        <v>2.7866666666666653</v>
      </c>
      <c r="AX7">
        <f t="shared" ref="AX7:AX70" si="19">IF(I7=0,0,(4.71*M7)+(0.5*H7)-21.43)</f>
        <v>-0.375</v>
      </c>
      <c r="AY7">
        <v>1</v>
      </c>
      <c r="AZ7">
        <v>1</v>
      </c>
      <c r="BA7">
        <v>1</v>
      </c>
      <c r="BG7">
        <f t="shared" ref="BG7:BG70" si="20">IF(G7=0,0,AF7/G7*1000)</f>
        <v>166.66666666666666</v>
      </c>
      <c r="BH7" s="10">
        <f t="shared" ref="BH7:BH70" si="21">G7/200/24/60</f>
        <v>2.0833333333333333E-5</v>
      </c>
    </row>
    <row r="8" spans="1:74" ht="29">
      <c r="A8" t="s">
        <v>322</v>
      </c>
      <c r="B8" s="2" t="s">
        <v>1087</v>
      </c>
      <c r="C8" s="16" t="s">
        <v>146</v>
      </c>
      <c r="D8">
        <v>1</v>
      </c>
      <c r="E8">
        <v>1</v>
      </c>
      <c r="F8">
        <f t="shared" si="9"/>
        <v>1</v>
      </c>
      <c r="G8">
        <f t="shared" si="10"/>
        <v>9</v>
      </c>
      <c r="H8">
        <f t="shared" si="11"/>
        <v>9</v>
      </c>
      <c r="I8">
        <f t="shared" si="12"/>
        <v>48</v>
      </c>
      <c r="J8">
        <f>'[1]EVS boilerplates (DODT)'!$C4</f>
        <v>14</v>
      </c>
      <c r="K8">
        <f t="shared" si="13"/>
        <v>1.5555555555555556</v>
      </c>
      <c r="L8">
        <f t="shared" si="14"/>
        <v>37</v>
      </c>
      <c r="M8">
        <f t="shared" si="15"/>
        <v>4.1111111111111107</v>
      </c>
      <c r="N8">
        <v>0</v>
      </c>
      <c r="O8">
        <v>1</v>
      </c>
      <c r="P8">
        <v>1</v>
      </c>
      <c r="Q8">
        <v>1</v>
      </c>
      <c r="R8">
        <f>'[1]EVS boilerplates (DODT)'!$E4</f>
        <v>1</v>
      </c>
      <c r="S8">
        <v>1</v>
      </c>
      <c r="T8">
        <f t="shared" si="3"/>
        <v>1</v>
      </c>
      <c r="U8">
        <f>'[1]EVS boilerplates (DODT)'!$F4</f>
        <v>1</v>
      </c>
      <c r="V8">
        <v>1</v>
      </c>
      <c r="W8">
        <f t="shared" si="4"/>
        <v>1</v>
      </c>
      <c r="X8">
        <f t="shared" si="5"/>
        <v>1</v>
      </c>
      <c r="Y8">
        <f>'[1]EVS boilerplates (DODT)'!$D4</f>
        <v>1</v>
      </c>
      <c r="Z8">
        <f>'[1]EVS boilerplates (DODT)'!$G4</f>
        <v>1</v>
      </c>
      <c r="AA8">
        <f>'[1]EVS boilerplates (DODT)'!$H4</f>
        <v>1</v>
      </c>
      <c r="AB8">
        <f>'[1]EVS boilerplates (DODT)'!$I4</f>
        <v>1</v>
      </c>
      <c r="AC8">
        <v>1</v>
      </c>
      <c r="AD8">
        <f>'[1]EVS boilerplates (DODT)'!$J4</f>
        <v>1</v>
      </c>
      <c r="AE8">
        <v>1</v>
      </c>
      <c r="AF8">
        <f t="shared" si="6"/>
        <v>3</v>
      </c>
      <c r="AG8">
        <f>'[1]EVS boilerplates (DODT)'!$K4</f>
        <v>1</v>
      </c>
      <c r="AH8">
        <f t="shared" si="7"/>
        <v>1</v>
      </c>
      <c r="AI8">
        <f>'[1]EVS boilerplates (DODT)'!$L4</f>
        <v>1</v>
      </c>
      <c r="AJ8">
        <v>1</v>
      </c>
      <c r="AK8">
        <f t="shared" si="8"/>
        <v>0</v>
      </c>
      <c r="AL8">
        <v>1</v>
      </c>
      <c r="AM8">
        <f>'[1]EVS boilerplates (DODT)'!$M4</f>
        <v>1</v>
      </c>
      <c r="AN8">
        <v>1</v>
      </c>
      <c r="AO8">
        <f>'[1]EVS boilerplates (DODT)'!$N4</f>
        <v>1</v>
      </c>
      <c r="AP8">
        <v>1</v>
      </c>
      <c r="AQ8">
        <v>1</v>
      </c>
      <c r="AR8">
        <v>1</v>
      </c>
      <c r="AS8">
        <f>'[1]EVS boilerplates (DODT)'!$O4</f>
        <v>1</v>
      </c>
      <c r="AT8">
        <v>1</v>
      </c>
      <c r="AU8">
        <f t="shared" si="16"/>
        <v>66.100000000000009</v>
      </c>
      <c r="AV8">
        <f t="shared" si="17"/>
        <v>6.2755555555555596</v>
      </c>
      <c r="AW8">
        <f t="shared" si="18"/>
        <v>7.0444444444444478</v>
      </c>
      <c r="AX8">
        <f t="shared" si="19"/>
        <v>2.43333333333333</v>
      </c>
      <c r="AY8">
        <v>1</v>
      </c>
      <c r="AZ8">
        <v>1</v>
      </c>
      <c r="BA8">
        <v>1</v>
      </c>
      <c r="BG8">
        <f t="shared" si="20"/>
        <v>333.33333333333331</v>
      </c>
      <c r="BH8" s="10">
        <f t="shared" si="21"/>
        <v>3.1250000000000001E-5</v>
      </c>
      <c r="BK8" s="10"/>
      <c r="BL8" s="10"/>
    </row>
    <row r="9" spans="1:74" ht="29">
      <c r="A9" t="s">
        <v>324</v>
      </c>
      <c r="B9" s="2" t="s">
        <v>1088</v>
      </c>
      <c r="C9" s="16" t="s">
        <v>146</v>
      </c>
      <c r="D9">
        <v>1</v>
      </c>
      <c r="E9">
        <v>1</v>
      </c>
      <c r="F9">
        <f t="shared" si="9"/>
        <v>1</v>
      </c>
      <c r="G9">
        <f t="shared" si="10"/>
        <v>6</v>
      </c>
      <c r="H9">
        <f t="shared" si="11"/>
        <v>6</v>
      </c>
      <c r="I9">
        <f t="shared" si="12"/>
        <v>35</v>
      </c>
      <c r="J9">
        <f>'[1]EVS boilerplates (DODT)'!$C5</f>
        <v>9</v>
      </c>
      <c r="K9">
        <f t="shared" si="13"/>
        <v>1.5</v>
      </c>
      <c r="L9">
        <f t="shared" si="14"/>
        <v>29</v>
      </c>
      <c r="M9">
        <f t="shared" si="15"/>
        <v>4.833333333333333</v>
      </c>
      <c r="N9">
        <v>0</v>
      </c>
      <c r="O9">
        <v>1</v>
      </c>
      <c r="P9">
        <v>1</v>
      </c>
      <c r="Q9">
        <v>1</v>
      </c>
      <c r="R9">
        <f>'[1]EVS boilerplates (DODT)'!$E5</f>
        <v>0</v>
      </c>
      <c r="S9">
        <v>1</v>
      </c>
      <c r="T9">
        <f t="shared" si="3"/>
        <v>0</v>
      </c>
      <c r="U9">
        <f>'[1]EVS boilerplates (DODT)'!$F5</f>
        <v>1</v>
      </c>
      <c r="V9">
        <v>1</v>
      </c>
      <c r="W9">
        <f t="shared" si="4"/>
        <v>0</v>
      </c>
      <c r="X9">
        <f t="shared" si="5"/>
        <v>1</v>
      </c>
      <c r="Y9">
        <f>'[1]EVS boilerplates (DODT)'!$D5</f>
        <v>0</v>
      </c>
      <c r="Z9">
        <f>'[1]EVS boilerplates (DODT)'!$G5</f>
        <v>1</v>
      </c>
      <c r="AA9">
        <f>'[1]EVS boilerplates (DODT)'!$H5</f>
        <v>1</v>
      </c>
      <c r="AB9">
        <f>'[1]EVS boilerplates (DODT)'!$I5</f>
        <v>1</v>
      </c>
      <c r="AC9">
        <v>1</v>
      </c>
      <c r="AD9">
        <f>'[1]EVS boilerplates (DODT)'!$J5</f>
        <v>1</v>
      </c>
      <c r="AE9">
        <v>1</v>
      </c>
      <c r="AF9">
        <f t="shared" si="6"/>
        <v>1</v>
      </c>
      <c r="AG9">
        <f>'[1]EVS boilerplates (DODT)'!$K5</f>
        <v>1</v>
      </c>
      <c r="AH9">
        <f t="shared" si="7"/>
        <v>1</v>
      </c>
      <c r="AI9">
        <f>'[1]EVS boilerplates (DODT)'!$L5</f>
        <v>1</v>
      </c>
      <c r="AJ9">
        <v>1</v>
      </c>
      <c r="AK9">
        <f t="shared" si="8"/>
        <v>1</v>
      </c>
      <c r="AL9">
        <v>1</v>
      </c>
      <c r="AM9">
        <f>'[1]EVS boilerplates (DODT)'!$M5</f>
        <v>1</v>
      </c>
      <c r="AN9">
        <v>1</v>
      </c>
      <c r="AO9">
        <f>'[1]EVS boilerplates (DODT)'!$N5</f>
        <v>1</v>
      </c>
      <c r="AP9">
        <v>1</v>
      </c>
      <c r="AQ9">
        <v>1</v>
      </c>
      <c r="AR9">
        <v>1</v>
      </c>
      <c r="AS9">
        <f>'[1]EVS boilerplates (DODT)'!$O5</f>
        <v>1</v>
      </c>
      <c r="AT9">
        <v>1</v>
      </c>
      <c r="AU9">
        <f t="shared" si="16"/>
        <v>73.845000000000013</v>
      </c>
      <c r="AV9">
        <f t="shared" si="17"/>
        <v>4.4500000000000028</v>
      </c>
      <c r="AW9">
        <f t="shared" si="18"/>
        <v>8.6666666666666643</v>
      </c>
      <c r="AX9">
        <f t="shared" si="19"/>
        <v>4.3349999999999973</v>
      </c>
      <c r="AY9">
        <v>1</v>
      </c>
      <c r="AZ9">
        <v>1</v>
      </c>
      <c r="BA9">
        <v>1</v>
      </c>
      <c r="BG9">
        <f t="shared" si="20"/>
        <v>166.66666666666666</v>
      </c>
      <c r="BH9" s="10">
        <f t="shared" si="21"/>
        <v>2.0833333333333333E-5</v>
      </c>
    </row>
    <row r="10" spans="1:74" ht="29">
      <c r="A10" t="s">
        <v>326</v>
      </c>
      <c r="B10" s="2" t="s">
        <v>1089</v>
      </c>
      <c r="C10" s="16" t="s">
        <v>146</v>
      </c>
      <c r="D10">
        <v>1</v>
      </c>
      <c r="E10">
        <v>1</v>
      </c>
      <c r="F10">
        <f t="shared" si="9"/>
        <v>1</v>
      </c>
      <c r="G10">
        <f t="shared" si="10"/>
        <v>13</v>
      </c>
      <c r="H10">
        <f t="shared" si="11"/>
        <v>13</v>
      </c>
      <c r="I10">
        <f t="shared" si="12"/>
        <v>68</v>
      </c>
      <c r="J10">
        <f>'[1]EVS boilerplates (DODT)'!$C6</f>
        <v>18</v>
      </c>
      <c r="K10">
        <f t="shared" si="13"/>
        <v>1.3846153846153846</v>
      </c>
      <c r="L10">
        <f t="shared" si="14"/>
        <v>53</v>
      </c>
      <c r="M10">
        <f t="shared" si="15"/>
        <v>4.0769230769230766</v>
      </c>
      <c r="N10">
        <v>0</v>
      </c>
      <c r="O10">
        <v>1</v>
      </c>
      <c r="P10">
        <v>1</v>
      </c>
      <c r="Q10">
        <v>1</v>
      </c>
      <c r="R10">
        <f>'[1]EVS boilerplates (DODT)'!$E6</f>
        <v>1</v>
      </c>
      <c r="S10">
        <v>1</v>
      </c>
      <c r="T10">
        <f t="shared" si="3"/>
        <v>1</v>
      </c>
      <c r="U10">
        <f>'[1]EVS boilerplates (DODT)'!$F6</f>
        <v>1</v>
      </c>
      <c r="V10">
        <v>1</v>
      </c>
      <c r="W10">
        <f t="shared" si="4"/>
        <v>1</v>
      </c>
      <c r="X10">
        <f t="shared" si="5"/>
        <v>1</v>
      </c>
      <c r="Y10">
        <f>'[1]EVS boilerplates (DODT)'!$D6</f>
        <v>0</v>
      </c>
      <c r="Z10">
        <f>'[1]EVS boilerplates (DODT)'!$G6</f>
        <v>1</v>
      </c>
      <c r="AA10">
        <f>'[1]EVS boilerplates (DODT)'!$H6</f>
        <v>1</v>
      </c>
      <c r="AB10">
        <f>'[1]EVS boilerplates (DODT)'!$I6</f>
        <v>1</v>
      </c>
      <c r="AC10">
        <v>1</v>
      </c>
      <c r="AD10">
        <f>'[1]EVS boilerplates (DODT)'!$J6</f>
        <v>1</v>
      </c>
      <c r="AE10">
        <v>1</v>
      </c>
      <c r="AF10">
        <f t="shared" si="6"/>
        <v>3</v>
      </c>
      <c r="AG10">
        <f>'[1]EVS boilerplates (DODT)'!$K6</f>
        <v>1</v>
      </c>
      <c r="AH10">
        <f t="shared" si="7"/>
        <v>1</v>
      </c>
      <c r="AI10">
        <f>'[1]EVS boilerplates (DODT)'!$L6</f>
        <v>0</v>
      </c>
      <c r="AJ10">
        <v>1</v>
      </c>
      <c r="AK10">
        <f t="shared" si="8"/>
        <v>0</v>
      </c>
      <c r="AL10">
        <v>1</v>
      </c>
      <c r="AM10">
        <f>'[1]EVS boilerplates (DODT)'!$M6</f>
        <v>1</v>
      </c>
      <c r="AN10">
        <v>1</v>
      </c>
      <c r="AO10">
        <f>'[1]EVS boilerplates (DODT)'!$N6</f>
        <v>1</v>
      </c>
      <c r="AP10">
        <v>1</v>
      </c>
      <c r="AQ10">
        <v>1</v>
      </c>
      <c r="AR10">
        <v>1</v>
      </c>
      <c r="AS10">
        <f>'[1]EVS boilerplates (DODT)'!$O6</f>
        <v>1</v>
      </c>
      <c r="AT10">
        <v>1</v>
      </c>
      <c r="AU10">
        <f t="shared" si="16"/>
        <v>76.501538461538487</v>
      </c>
      <c r="AV10">
        <f t="shared" si="17"/>
        <v>5.8184615384615412</v>
      </c>
      <c r="AW10">
        <f t="shared" si="18"/>
        <v>7.2523076923076886</v>
      </c>
      <c r="AX10">
        <f t="shared" si="19"/>
        <v>4.2723076923076917</v>
      </c>
      <c r="AY10">
        <v>1</v>
      </c>
      <c r="AZ10">
        <v>1</v>
      </c>
      <c r="BA10">
        <v>1</v>
      </c>
      <c r="BG10">
        <f t="shared" si="20"/>
        <v>230.76923076923077</v>
      </c>
      <c r="BH10" s="10">
        <f t="shared" si="21"/>
        <v>4.5138888888888894E-5</v>
      </c>
    </row>
    <row r="11" spans="1:74" ht="29">
      <c r="A11">
        <v>2</v>
      </c>
      <c r="B11" s="2" t="s">
        <v>1090</v>
      </c>
      <c r="C11" s="16" t="s">
        <v>146</v>
      </c>
      <c r="D11">
        <v>1</v>
      </c>
      <c r="E11">
        <v>1</v>
      </c>
      <c r="F11">
        <f t="shared" si="9"/>
        <v>1</v>
      </c>
      <c r="G11">
        <f t="shared" si="10"/>
        <v>12</v>
      </c>
      <c r="H11">
        <f t="shared" si="11"/>
        <v>12</v>
      </c>
      <c r="I11">
        <f t="shared" si="12"/>
        <v>54</v>
      </c>
      <c r="J11">
        <f>'[1]EVS boilerplates (DODT)'!$C7</f>
        <v>13</v>
      </c>
      <c r="K11">
        <f t="shared" si="13"/>
        <v>1.0833333333333333</v>
      </c>
      <c r="L11">
        <f t="shared" si="14"/>
        <v>42</v>
      </c>
      <c r="M11">
        <f t="shared" si="15"/>
        <v>3.5</v>
      </c>
      <c r="N11">
        <v>0</v>
      </c>
      <c r="O11">
        <v>1</v>
      </c>
      <c r="P11">
        <v>1</v>
      </c>
      <c r="Q11">
        <v>1</v>
      </c>
      <c r="R11">
        <f>'[1]EVS boilerplates (DODT)'!$E7</f>
        <v>1</v>
      </c>
      <c r="S11">
        <v>1</v>
      </c>
      <c r="T11">
        <f t="shared" si="3"/>
        <v>1</v>
      </c>
      <c r="U11">
        <f>'[1]EVS boilerplates (DODT)'!$F7</f>
        <v>1</v>
      </c>
      <c r="V11">
        <v>1</v>
      </c>
      <c r="W11">
        <f t="shared" si="4"/>
        <v>1</v>
      </c>
      <c r="X11">
        <f t="shared" si="5"/>
        <v>1</v>
      </c>
      <c r="Y11">
        <f>'[1]EVS boilerplates (DODT)'!$D7</f>
        <v>0</v>
      </c>
      <c r="Z11">
        <f>'[1]EVS boilerplates (DODT)'!$G7</f>
        <v>0</v>
      </c>
      <c r="AA11">
        <f>'[1]EVS boilerplates (DODT)'!$H7</f>
        <v>1</v>
      </c>
      <c r="AB11">
        <f>'[1]EVS boilerplates (DODT)'!$I7</f>
        <v>1</v>
      </c>
      <c r="AC11">
        <v>1</v>
      </c>
      <c r="AD11">
        <f>'[1]EVS boilerplates (DODT)'!$J7</f>
        <v>1</v>
      </c>
      <c r="AE11">
        <v>1</v>
      </c>
      <c r="AF11">
        <f t="shared" si="6"/>
        <v>1</v>
      </c>
      <c r="AG11">
        <f>'[1]EVS boilerplates (DODT)'!$K7</f>
        <v>1</v>
      </c>
      <c r="AH11">
        <f t="shared" si="7"/>
        <v>1</v>
      </c>
      <c r="AI11">
        <f>'[1]EVS boilerplates (DODT)'!$L7</f>
        <v>1</v>
      </c>
      <c r="AJ11">
        <v>1</v>
      </c>
      <c r="AK11">
        <f t="shared" si="8"/>
        <v>1</v>
      </c>
      <c r="AL11">
        <v>1</v>
      </c>
      <c r="AM11">
        <f>'[1]EVS boilerplates (DODT)'!$M7</f>
        <v>1</v>
      </c>
      <c r="AN11">
        <v>1</v>
      </c>
      <c r="AO11">
        <f>'[1]EVS boilerplates (DODT)'!$N7</f>
        <v>1</v>
      </c>
      <c r="AP11">
        <v>1</v>
      </c>
      <c r="AQ11">
        <v>1</v>
      </c>
      <c r="AR11">
        <v>1</v>
      </c>
      <c r="AS11">
        <f>'[1]EVS boilerplates (DODT)'!$O7</f>
        <v>1</v>
      </c>
      <c r="AT11">
        <v>1</v>
      </c>
      <c r="AU11">
        <f t="shared" si="16"/>
        <v>103.00500000000002</v>
      </c>
      <c r="AV11">
        <f t="shared" si="17"/>
        <v>1.8733333333333313</v>
      </c>
      <c r="AW11">
        <f t="shared" si="18"/>
        <v>2.8033333333333346</v>
      </c>
      <c r="AX11">
        <f t="shared" si="19"/>
        <v>1.0549999999999997</v>
      </c>
      <c r="AY11">
        <v>1</v>
      </c>
      <c r="AZ11">
        <v>1</v>
      </c>
      <c r="BA11">
        <v>1</v>
      </c>
      <c r="BG11">
        <f t="shared" si="20"/>
        <v>83.333333333333329</v>
      </c>
      <c r="BH11" s="10">
        <f t="shared" si="21"/>
        <v>4.1666666666666665E-5</v>
      </c>
    </row>
    <row r="12" spans="1:74" ht="29">
      <c r="A12">
        <v>3</v>
      </c>
      <c r="B12" s="2" t="s">
        <v>1195</v>
      </c>
      <c r="C12" s="16" t="s">
        <v>146</v>
      </c>
      <c r="D12">
        <v>1</v>
      </c>
      <c r="E12">
        <v>1</v>
      </c>
      <c r="F12">
        <f t="shared" si="9"/>
        <v>1</v>
      </c>
      <c r="G12">
        <f t="shared" si="10"/>
        <v>12</v>
      </c>
      <c r="H12">
        <f t="shared" si="11"/>
        <v>12</v>
      </c>
      <c r="I12">
        <f t="shared" si="12"/>
        <v>71</v>
      </c>
      <c r="J12">
        <f>'[1]EVS boilerplates (DODT)'!$C8</f>
        <v>22</v>
      </c>
      <c r="K12">
        <f t="shared" si="13"/>
        <v>1.8333333333333333</v>
      </c>
      <c r="L12">
        <f t="shared" si="14"/>
        <v>59</v>
      </c>
      <c r="M12">
        <f t="shared" si="15"/>
        <v>4.916666666666667</v>
      </c>
      <c r="N12">
        <v>1</v>
      </c>
      <c r="O12">
        <v>1</v>
      </c>
      <c r="P12">
        <v>1</v>
      </c>
      <c r="Q12">
        <v>1</v>
      </c>
      <c r="R12">
        <f>'[1]EVS boilerplates (DODT)'!$E8</f>
        <v>1</v>
      </c>
      <c r="S12">
        <v>1</v>
      </c>
      <c r="T12">
        <f t="shared" si="3"/>
        <v>1</v>
      </c>
      <c r="U12">
        <f>'[1]EVS boilerplates (DODT)'!$F8</f>
        <v>1</v>
      </c>
      <c r="V12">
        <v>1</v>
      </c>
      <c r="W12">
        <f t="shared" si="4"/>
        <v>1</v>
      </c>
      <c r="X12">
        <f t="shared" si="5"/>
        <v>1</v>
      </c>
      <c r="Y12">
        <f>'[1]EVS boilerplates (DODT)'!$D8</f>
        <v>0</v>
      </c>
      <c r="Z12">
        <f>'[1]EVS boilerplates (DODT)'!$G8</f>
        <v>1</v>
      </c>
      <c r="AA12">
        <f>'[1]EVS boilerplates (DODT)'!$H8</f>
        <v>0</v>
      </c>
      <c r="AB12">
        <f>'[1]EVS boilerplates (DODT)'!$I8</f>
        <v>1</v>
      </c>
      <c r="AC12">
        <v>1</v>
      </c>
      <c r="AD12">
        <f>'[1]EVS boilerplates (DODT)'!$J8</f>
        <v>0</v>
      </c>
      <c r="AE12">
        <v>1</v>
      </c>
      <c r="AF12">
        <f t="shared" si="6"/>
        <v>1</v>
      </c>
      <c r="AG12">
        <f>'[1]EVS boilerplates (DODT)'!$K8</f>
        <v>1</v>
      </c>
      <c r="AH12">
        <f t="shared" si="7"/>
        <v>1</v>
      </c>
      <c r="AI12">
        <f>'[1]EVS boilerplates (DODT)'!$L8</f>
        <v>1</v>
      </c>
      <c r="AJ12">
        <v>1</v>
      </c>
      <c r="AK12">
        <f t="shared" si="8"/>
        <v>1</v>
      </c>
      <c r="AL12">
        <v>1</v>
      </c>
      <c r="AM12">
        <f>'[1]EVS boilerplates (DODT)'!$M8</f>
        <v>1</v>
      </c>
      <c r="AN12">
        <v>1</v>
      </c>
      <c r="AO12">
        <f>'[1]EVS boilerplates (DODT)'!$N8</f>
        <v>1</v>
      </c>
      <c r="AP12">
        <v>1</v>
      </c>
      <c r="AQ12">
        <v>1</v>
      </c>
      <c r="AR12">
        <v>1</v>
      </c>
      <c r="AS12">
        <f>'[1]EVS boilerplates (DODT)'!$O8</f>
        <v>1</v>
      </c>
      <c r="AT12">
        <v>1</v>
      </c>
      <c r="AU12">
        <f t="shared" si="16"/>
        <v>39.555000000000014</v>
      </c>
      <c r="AV12">
        <f t="shared" si="17"/>
        <v>10.723333333333333</v>
      </c>
      <c r="AW12">
        <f t="shared" si="18"/>
        <v>11.133333333333333</v>
      </c>
      <c r="AX12">
        <f t="shared" si="19"/>
        <v>7.7275000000000027</v>
      </c>
      <c r="AY12">
        <v>1</v>
      </c>
      <c r="AZ12">
        <v>1</v>
      </c>
      <c r="BA12">
        <v>1</v>
      </c>
      <c r="BG12">
        <f t="shared" si="20"/>
        <v>83.333333333333329</v>
      </c>
      <c r="BH12" s="10">
        <f t="shared" si="21"/>
        <v>4.1666666666666665E-5</v>
      </c>
    </row>
    <row r="13" spans="1:74" ht="58">
      <c r="A13">
        <v>4</v>
      </c>
      <c r="B13" s="2" t="s">
        <v>1345</v>
      </c>
      <c r="C13" s="16" t="s">
        <v>146</v>
      </c>
      <c r="D13">
        <v>1</v>
      </c>
      <c r="E13">
        <v>1</v>
      </c>
      <c r="F13">
        <f t="shared" si="9"/>
        <v>1</v>
      </c>
      <c r="G13">
        <f t="shared" si="10"/>
        <v>13</v>
      </c>
      <c r="H13">
        <f t="shared" si="11"/>
        <v>13</v>
      </c>
      <c r="I13">
        <f t="shared" si="12"/>
        <v>96</v>
      </c>
      <c r="J13">
        <f>'[1]EVS boilerplates (DODT)'!$C9</f>
        <v>26</v>
      </c>
      <c r="K13">
        <f t="shared" si="13"/>
        <v>2</v>
      </c>
      <c r="L13">
        <f t="shared" si="14"/>
        <v>78</v>
      </c>
      <c r="M13">
        <f t="shared" si="15"/>
        <v>6</v>
      </c>
      <c r="N13">
        <v>1</v>
      </c>
      <c r="O13">
        <v>1</v>
      </c>
      <c r="P13">
        <v>1</v>
      </c>
      <c r="Q13">
        <v>1</v>
      </c>
      <c r="R13">
        <f>'[1]EVS boilerplates (DODT)'!$E9</f>
        <v>0</v>
      </c>
      <c r="S13">
        <v>1</v>
      </c>
      <c r="T13">
        <f t="shared" si="3"/>
        <v>0</v>
      </c>
      <c r="U13">
        <f>'[1]EVS boilerplates (DODT)'!$F9</f>
        <v>1</v>
      </c>
      <c r="V13">
        <v>1</v>
      </c>
      <c r="W13">
        <f t="shared" si="4"/>
        <v>0</v>
      </c>
      <c r="X13">
        <f t="shared" si="5"/>
        <v>1</v>
      </c>
      <c r="Y13">
        <f>'[1]EVS boilerplates (DODT)'!$D9</f>
        <v>0</v>
      </c>
      <c r="Z13">
        <f>'[1]EVS boilerplates (DODT)'!$G9</f>
        <v>1</v>
      </c>
      <c r="AA13">
        <f>'[1]EVS boilerplates (DODT)'!$H9</f>
        <v>1</v>
      </c>
      <c r="AB13">
        <f>'[1]EVS boilerplates (DODT)'!$I9</f>
        <v>1</v>
      </c>
      <c r="AC13">
        <v>1</v>
      </c>
      <c r="AD13">
        <f>'[1]EVS boilerplates (DODT)'!$J9</f>
        <v>0</v>
      </c>
      <c r="AE13">
        <v>1</v>
      </c>
      <c r="AF13">
        <f t="shared" si="6"/>
        <v>6</v>
      </c>
      <c r="AG13">
        <f>'[1]EVS boilerplates (DODT)'!$K9</f>
        <v>1</v>
      </c>
      <c r="AH13">
        <f t="shared" si="7"/>
        <v>1</v>
      </c>
      <c r="AI13">
        <f>'[1]EVS boilerplates (DODT)'!$L9</f>
        <v>1</v>
      </c>
      <c r="AJ13">
        <v>1</v>
      </c>
      <c r="AK13">
        <f t="shared" si="8"/>
        <v>0</v>
      </c>
      <c r="AL13">
        <v>1</v>
      </c>
      <c r="AM13">
        <f>'[1]EVS boilerplates (DODT)'!$M9</f>
        <v>1</v>
      </c>
      <c r="AN13">
        <v>1</v>
      </c>
      <c r="AO13">
        <f>'[1]EVS boilerplates (DODT)'!$N9</f>
        <v>1</v>
      </c>
      <c r="AP13">
        <v>1</v>
      </c>
      <c r="AQ13">
        <v>1</v>
      </c>
      <c r="AR13">
        <v>1</v>
      </c>
      <c r="AS13">
        <f>'[1]EVS boilerplates (DODT)'!$O9</f>
        <v>1</v>
      </c>
      <c r="AT13">
        <v>1</v>
      </c>
      <c r="AU13">
        <f t="shared" si="16"/>
        <v>24.440000000000019</v>
      </c>
      <c r="AV13">
        <f t="shared" si="17"/>
        <v>13.080000000000002</v>
      </c>
      <c r="AW13">
        <f t="shared" si="18"/>
        <v>19.91692307692308</v>
      </c>
      <c r="AX13">
        <f t="shared" si="19"/>
        <v>13.329999999999998</v>
      </c>
      <c r="AY13">
        <v>1</v>
      </c>
      <c r="AZ13">
        <v>1</v>
      </c>
      <c r="BA13">
        <v>1</v>
      </c>
      <c r="BG13">
        <f t="shared" si="20"/>
        <v>461.53846153846155</v>
      </c>
      <c r="BH13" s="10">
        <f t="shared" si="21"/>
        <v>4.5138888888888894E-5</v>
      </c>
    </row>
    <row r="14" spans="1:74" ht="29">
      <c r="A14" t="s">
        <v>789</v>
      </c>
      <c r="B14" s="2" t="s">
        <v>1093</v>
      </c>
      <c r="C14" s="2" t="s">
        <v>166</v>
      </c>
      <c r="D14">
        <v>1</v>
      </c>
      <c r="E14">
        <v>1</v>
      </c>
      <c r="F14">
        <f t="shared" si="9"/>
        <v>1</v>
      </c>
      <c r="G14">
        <f t="shared" si="10"/>
        <v>14</v>
      </c>
      <c r="H14">
        <f t="shared" si="11"/>
        <v>14</v>
      </c>
      <c r="I14">
        <f t="shared" si="12"/>
        <v>64</v>
      </c>
      <c r="J14">
        <f>'[1]EVS boilerplates (DODT)'!$C10</f>
        <v>18</v>
      </c>
      <c r="K14">
        <f t="shared" si="13"/>
        <v>1.2857142857142858</v>
      </c>
      <c r="L14">
        <f t="shared" si="14"/>
        <v>49</v>
      </c>
      <c r="M14">
        <f t="shared" si="15"/>
        <v>3.5</v>
      </c>
      <c r="N14">
        <v>1</v>
      </c>
      <c r="O14">
        <v>1</v>
      </c>
      <c r="P14">
        <v>1</v>
      </c>
      <c r="Q14">
        <v>1</v>
      </c>
      <c r="R14">
        <f>'[1]EVS boilerplates (DODT)'!$E10</f>
        <v>1</v>
      </c>
      <c r="S14">
        <v>1</v>
      </c>
      <c r="T14">
        <f t="shared" si="3"/>
        <v>1</v>
      </c>
      <c r="U14">
        <f>'[1]EVS boilerplates (DODT)'!$F10</f>
        <v>1</v>
      </c>
      <c r="V14">
        <v>1</v>
      </c>
      <c r="W14">
        <f t="shared" si="4"/>
        <v>1</v>
      </c>
      <c r="X14">
        <f t="shared" si="5"/>
        <v>1</v>
      </c>
      <c r="Y14">
        <f>'[1]EVS boilerplates (DODT)'!$D10</f>
        <v>0</v>
      </c>
      <c r="Z14">
        <f>'[1]EVS boilerplates (DODT)'!$G10</f>
        <v>1</v>
      </c>
      <c r="AA14">
        <f>'[1]EVS boilerplates (DODT)'!$H10</f>
        <v>1</v>
      </c>
      <c r="AB14">
        <f>'[1]EVS boilerplates (DODT)'!$I10</f>
        <v>1</v>
      </c>
      <c r="AC14">
        <v>1</v>
      </c>
      <c r="AD14">
        <f>'[1]EVS boilerplates (DODT)'!$J10</f>
        <v>1</v>
      </c>
      <c r="AE14">
        <v>1</v>
      </c>
      <c r="AF14">
        <f t="shared" si="6"/>
        <v>2</v>
      </c>
      <c r="AG14">
        <f>'[1]EVS boilerplates (DODT)'!$K10</f>
        <v>0</v>
      </c>
      <c r="AH14">
        <f t="shared" si="7"/>
        <v>1</v>
      </c>
      <c r="AI14">
        <f>'[1]EVS boilerplates (DODT)'!$L10</f>
        <v>1</v>
      </c>
      <c r="AJ14">
        <v>1</v>
      </c>
      <c r="AK14">
        <f t="shared" si="8"/>
        <v>1</v>
      </c>
      <c r="AL14">
        <v>1</v>
      </c>
      <c r="AM14">
        <f>'[1]EVS boilerplates (DODT)'!$M10</f>
        <v>1</v>
      </c>
      <c r="AN14">
        <v>1</v>
      </c>
      <c r="AO14">
        <f>'[1]EVS boilerplates (DODT)'!$N10</f>
        <v>1</v>
      </c>
      <c r="AP14">
        <v>1</v>
      </c>
      <c r="AQ14">
        <v>1</v>
      </c>
      <c r="AR14">
        <v>1</v>
      </c>
      <c r="AS14">
        <f>'[1]EVS boilerplates (DODT)'!$O10</f>
        <v>1</v>
      </c>
      <c r="AT14">
        <v>1</v>
      </c>
      <c r="AU14">
        <f t="shared" si="16"/>
        <v>83.853571428571442</v>
      </c>
      <c r="AV14">
        <f t="shared" si="17"/>
        <v>5.0414285714285718</v>
      </c>
      <c r="AW14">
        <f t="shared" si="18"/>
        <v>3.5057142857142871</v>
      </c>
      <c r="AX14">
        <f t="shared" si="19"/>
        <v>2.0549999999999997</v>
      </c>
      <c r="AY14">
        <v>1</v>
      </c>
      <c r="AZ14">
        <v>1</v>
      </c>
      <c r="BA14">
        <v>1</v>
      </c>
      <c r="BG14">
        <f t="shared" si="20"/>
        <v>142.85714285714286</v>
      </c>
      <c r="BH14" s="10">
        <f t="shared" si="21"/>
        <v>4.8611111111111115E-5</v>
      </c>
    </row>
    <row r="15" spans="1:74" ht="29">
      <c r="A15" t="s">
        <v>791</v>
      </c>
      <c r="B15" s="2" t="s">
        <v>1094</v>
      </c>
      <c r="C15" s="2" t="s">
        <v>166</v>
      </c>
      <c r="D15">
        <v>1</v>
      </c>
      <c r="E15">
        <v>1</v>
      </c>
      <c r="F15">
        <f t="shared" si="9"/>
        <v>1</v>
      </c>
      <c r="G15">
        <f t="shared" si="10"/>
        <v>14</v>
      </c>
      <c r="H15">
        <f t="shared" si="11"/>
        <v>14</v>
      </c>
      <c r="I15">
        <f t="shared" si="12"/>
        <v>68</v>
      </c>
      <c r="J15">
        <f>'[1]EVS boilerplates (DODT)'!$C11</f>
        <v>18</v>
      </c>
      <c r="K15">
        <f t="shared" si="13"/>
        <v>1.2857142857142858</v>
      </c>
      <c r="L15">
        <f t="shared" si="14"/>
        <v>53</v>
      </c>
      <c r="M15">
        <f t="shared" si="15"/>
        <v>3.7857142857142856</v>
      </c>
      <c r="N15">
        <v>1</v>
      </c>
      <c r="O15">
        <v>1</v>
      </c>
      <c r="P15">
        <v>1</v>
      </c>
      <c r="Q15">
        <v>1</v>
      </c>
      <c r="R15">
        <f>'[1]EVS boilerplates (DODT)'!$E11</f>
        <v>1</v>
      </c>
      <c r="S15">
        <v>1</v>
      </c>
      <c r="T15">
        <f t="shared" si="3"/>
        <v>1</v>
      </c>
      <c r="U15">
        <f>'[1]EVS boilerplates (DODT)'!$F11</f>
        <v>1</v>
      </c>
      <c r="V15">
        <v>1</v>
      </c>
      <c r="W15">
        <f t="shared" si="4"/>
        <v>1</v>
      </c>
      <c r="X15">
        <f t="shared" si="5"/>
        <v>1</v>
      </c>
      <c r="Y15">
        <f>'[1]EVS boilerplates (DODT)'!$D11</f>
        <v>0</v>
      </c>
      <c r="Z15">
        <f>'[1]EVS boilerplates (DODT)'!$G11</f>
        <v>1</v>
      </c>
      <c r="AA15">
        <f>'[1]EVS boilerplates (DODT)'!$H11</f>
        <v>1</v>
      </c>
      <c r="AB15">
        <f>'[1]EVS boilerplates (DODT)'!$I11</f>
        <v>1</v>
      </c>
      <c r="AC15">
        <v>1</v>
      </c>
      <c r="AD15">
        <f>'[1]EVS boilerplates (DODT)'!$J11</f>
        <v>1</v>
      </c>
      <c r="AE15">
        <v>1</v>
      </c>
      <c r="AF15">
        <f t="shared" si="6"/>
        <v>2</v>
      </c>
      <c r="AG15">
        <f>'[1]EVS boilerplates (DODT)'!$K11</f>
        <v>0</v>
      </c>
      <c r="AH15">
        <f t="shared" si="7"/>
        <v>1</v>
      </c>
      <c r="AI15">
        <f>'[1]EVS boilerplates (DODT)'!$L11</f>
        <v>1</v>
      </c>
      <c r="AJ15">
        <v>1</v>
      </c>
      <c r="AK15">
        <f t="shared" si="8"/>
        <v>1</v>
      </c>
      <c r="AL15">
        <v>1</v>
      </c>
      <c r="AM15">
        <f>'[1]EVS boilerplates (DODT)'!$M11</f>
        <v>1</v>
      </c>
      <c r="AN15">
        <v>1</v>
      </c>
      <c r="AO15">
        <f>'[1]EVS boilerplates (DODT)'!$N11</f>
        <v>1</v>
      </c>
      <c r="AP15">
        <v>1</v>
      </c>
      <c r="AQ15">
        <v>1</v>
      </c>
      <c r="AR15">
        <v>1</v>
      </c>
      <c r="AS15">
        <f>'[1]EVS boilerplates (DODT)'!$O11</f>
        <v>1</v>
      </c>
      <c r="AT15">
        <v>1</v>
      </c>
      <c r="AU15">
        <f t="shared" si="16"/>
        <v>83.853571428571442</v>
      </c>
      <c r="AV15">
        <f t="shared" si="17"/>
        <v>5.0414285714285718</v>
      </c>
      <c r="AW15">
        <f t="shared" si="18"/>
        <v>5.1857142857142833</v>
      </c>
      <c r="AX15">
        <f t="shared" si="19"/>
        <v>3.4007142857142867</v>
      </c>
      <c r="AY15">
        <v>1</v>
      </c>
      <c r="AZ15">
        <v>1</v>
      </c>
      <c r="BA15">
        <v>1</v>
      </c>
      <c r="BG15">
        <f t="shared" si="20"/>
        <v>142.85714285714286</v>
      </c>
      <c r="BH15" s="10">
        <f t="shared" si="21"/>
        <v>4.8611111111111115E-5</v>
      </c>
    </row>
    <row r="16" spans="1:74" ht="145">
      <c r="A16">
        <v>5</v>
      </c>
      <c r="B16" s="2" t="s">
        <v>1197</v>
      </c>
      <c r="C16" s="16" t="s">
        <v>146</v>
      </c>
      <c r="D16">
        <v>1</v>
      </c>
      <c r="E16">
        <v>1</v>
      </c>
      <c r="F16">
        <f t="shared" si="9"/>
        <v>1</v>
      </c>
      <c r="G16">
        <f t="shared" si="10"/>
        <v>51</v>
      </c>
      <c r="H16">
        <f t="shared" si="11"/>
        <v>51</v>
      </c>
      <c r="I16">
        <f t="shared" si="12"/>
        <v>289</v>
      </c>
      <c r="J16">
        <f>'[1]EVS boilerplates (DODT)'!$C12</f>
        <v>81</v>
      </c>
      <c r="K16">
        <f t="shared" si="13"/>
        <v>1.588235294117647</v>
      </c>
      <c r="L16">
        <f t="shared" si="14"/>
        <v>235</v>
      </c>
      <c r="M16">
        <f t="shared" si="15"/>
        <v>4.6078431372549016</v>
      </c>
      <c r="N16">
        <v>1</v>
      </c>
      <c r="O16">
        <v>1</v>
      </c>
      <c r="P16">
        <v>1</v>
      </c>
      <c r="Q16">
        <v>1</v>
      </c>
      <c r="R16">
        <f>'[1]EVS boilerplates (DODT)'!$E12</f>
        <v>0</v>
      </c>
      <c r="S16">
        <v>1</v>
      </c>
      <c r="T16">
        <f t="shared" si="3"/>
        <v>0</v>
      </c>
      <c r="U16">
        <f>'[1]EVS boilerplates (DODT)'!$F12</f>
        <v>0</v>
      </c>
      <c r="V16">
        <v>1</v>
      </c>
      <c r="W16">
        <f t="shared" si="4"/>
        <v>0</v>
      </c>
      <c r="X16">
        <f t="shared" si="5"/>
        <v>1</v>
      </c>
      <c r="Y16">
        <f>'[1]EVS boilerplates (DODT)'!$D12</f>
        <v>0</v>
      </c>
      <c r="Z16">
        <f>'[1]EVS boilerplates (DODT)'!$G12</f>
        <v>1</v>
      </c>
      <c r="AA16">
        <f>'[1]EVS boilerplates (DODT)'!$H12</f>
        <v>1</v>
      </c>
      <c r="AB16">
        <f>'[1]EVS boilerplates (DODT)'!$I12</f>
        <v>1</v>
      </c>
      <c r="AC16">
        <v>1</v>
      </c>
      <c r="AD16">
        <f>'[1]EVS boilerplates (DODT)'!$J12</f>
        <v>0</v>
      </c>
      <c r="AE16">
        <v>1</v>
      </c>
      <c r="AF16">
        <f t="shared" si="6"/>
        <v>5</v>
      </c>
      <c r="AG16">
        <f>'[1]EVS boilerplates (DODT)'!$K12</f>
        <v>1</v>
      </c>
      <c r="AH16">
        <f t="shared" si="7"/>
        <v>0</v>
      </c>
      <c r="AI16">
        <f>'[1]EVS boilerplates (DODT)'!$L12</f>
        <v>0</v>
      </c>
      <c r="AJ16">
        <v>1</v>
      </c>
      <c r="AK16">
        <f t="shared" si="8"/>
        <v>0</v>
      </c>
      <c r="AL16">
        <v>1</v>
      </c>
      <c r="AM16">
        <f>'[1]EVS boilerplates (DODT)'!$M12</f>
        <v>0</v>
      </c>
      <c r="AN16">
        <v>1</v>
      </c>
      <c r="AO16">
        <f>'[1]EVS boilerplates (DODT)'!$N12</f>
        <v>1</v>
      </c>
      <c r="AP16">
        <v>1</v>
      </c>
      <c r="AQ16">
        <v>1</v>
      </c>
      <c r="AR16">
        <v>1</v>
      </c>
      <c r="AS16">
        <f>'[1]EVS boilerplates (DODT)'!$O12</f>
        <v>1</v>
      </c>
      <c r="AT16">
        <v>1</v>
      </c>
      <c r="AU16">
        <f t="shared" si="16"/>
        <v>20.705294117647092</v>
      </c>
      <c r="AV16">
        <f t="shared" si="17"/>
        <v>23.041176470588237</v>
      </c>
      <c r="AW16">
        <f t="shared" si="18"/>
        <v>11.174901960784315</v>
      </c>
      <c r="AX16">
        <f t="shared" si="19"/>
        <v>25.772941176470589</v>
      </c>
      <c r="AY16">
        <v>0</v>
      </c>
      <c r="AZ16">
        <v>1</v>
      </c>
      <c r="BA16">
        <v>1</v>
      </c>
      <c r="BG16">
        <f t="shared" si="20"/>
        <v>98.039215686274503</v>
      </c>
      <c r="BH16" s="10">
        <f t="shared" si="21"/>
        <v>1.7708333333333335E-4</v>
      </c>
    </row>
    <row r="17" spans="1:60" ht="58">
      <c r="A17">
        <v>6</v>
      </c>
      <c r="B17" s="2" t="s">
        <v>1198</v>
      </c>
      <c r="C17" s="16" t="s">
        <v>146</v>
      </c>
      <c r="D17">
        <v>1</v>
      </c>
      <c r="E17">
        <v>1</v>
      </c>
      <c r="F17">
        <f t="shared" si="9"/>
        <v>1</v>
      </c>
      <c r="G17">
        <f t="shared" si="10"/>
        <v>17</v>
      </c>
      <c r="H17">
        <f t="shared" si="11"/>
        <v>17</v>
      </c>
      <c r="I17">
        <f t="shared" si="12"/>
        <v>107</v>
      </c>
      <c r="J17">
        <f>'[1]EVS boilerplates (DODT)'!$C13</f>
        <v>33</v>
      </c>
      <c r="K17">
        <f t="shared" si="13"/>
        <v>1.9411764705882353</v>
      </c>
      <c r="L17">
        <f t="shared" si="14"/>
        <v>90</v>
      </c>
      <c r="M17">
        <f t="shared" si="15"/>
        <v>5.2941176470588234</v>
      </c>
      <c r="N17">
        <v>1</v>
      </c>
      <c r="O17">
        <v>1</v>
      </c>
      <c r="P17">
        <v>1</v>
      </c>
      <c r="Q17">
        <v>0</v>
      </c>
      <c r="R17">
        <f>'[1]EVS boilerplates (DODT)'!$E13</f>
        <v>1</v>
      </c>
      <c r="S17">
        <v>1</v>
      </c>
      <c r="T17">
        <f t="shared" si="3"/>
        <v>0</v>
      </c>
      <c r="U17">
        <f>'[1]EVS boilerplates (DODT)'!$F13</f>
        <v>1</v>
      </c>
      <c r="V17">
        <v>1</v>
      </c>
      <c r="W17">
        <f t="shared" si="4"/>
        <v>0</v>
      </c>
      <c r="X17">
        <f t="shared" si="5"/>
        <v>1</v>
      </c>
      <c r="Y17">
        <f>'[1]EVS boilerplates (DODT)'!$D13</f>
        <v>1</v>
      </c>
      <c r="Z17">
        <f>'[1]EVS boilerplates (DODT)'!$G13</f>
        <v>1</v>
      </c>
      <c r="AA17">
        <f>'[1]EVS boilerplates (DODT)'!$H13</f>
        <v>1</v>
      </c>
      <c r="AB17">
        <f>'[1]EVS boilerplates (DODT)'!$I13</f>
        <v>1</v>
      </c>
      <c r="AC17">
        <v>1</v>
      </c>
      <c r="AD17">
        <f>'[1]EVS boilerplates (DODT)'!$J13</f>
        <v>0</v>
      </c>
      <c r="AE17">
        <v>1</v>
      </c>
      <c r="AF17">
        <f t="shared" si="6"/>
        <v>1</v>
      </c>
      <c r="AG17">
        <f>'[1]EVS boilerplates (DODT)'!$K13</f>
        <v>1</v>
      </c>
      <c r="AH17">
        <f t="shared" si="7"/>
        <v>1</v>
      </c>
      <c r="AI17">
        <f>'[1]EVS boilerplates (DODT)'!$L13</f>
        <v>0</v>
      </c>
      <c r="AJ17">
        <v>1</v>
      </c>
      <c r="AK17">
        <f t="shared" si="8"/>
        <v>1</v>
      </c>
      <c r="AL17">
        <v>1</v>
      </c>
      <c r="AM17">
        <f>'[1]EVS boilerplates (DODT)'!$M13</f>
        <v>1</v>
      </c>
      <c r="AN17">
        <v>1</v>
      </c>
      <c r="AO17">
        <f>'[1]EVS boilerplates (DODT)'!$N13</f>
        <v>1</v>
      </c>
      <c r="AP17">
        <v>1</v>
      </c>
      <c r="AQ17">
        <v>1</v>
      </c>
      <c r="AR17">
        <v>1</v>
      </c>
      <c r="AS17">
        <f>'[1]EVS boilerplates (DODT)'!$O13</f>
        <v>1</v>
      </c>
      <c r="AT17">
        <v>1</v>
      </c>
      <c r="AU17">
        <f t="shared" si="16"/>
        <v>25.356470588235307</v>
      </c>
      <c r="AV17">
        <f t="shared" si="17"/>
        <v>13.945882352941176</v>
      </c>
      <c r="AW17">
        <f t="shared" si="18"/>
        <v>13.93411764705882</v>
      </c>
      <c r="AX17">
        <f t="shared" si="19"/>
        <v>12.005294117647061</v>
      </c>
      <c r="AY17">
        <v>1</v>
      </c>
      <c r="AZ17">
        <v>1</v>
      </c>
      <c r="BA17">
        <v>1</v>
      </c>
      <c r="BG17">
        <f t="shared" si="20"/>
        <v>58.823529411764703</v>
      </c>
      <c r="BH17" s="10">
        <f t="shared" si="21"/>
        <v>5.902777777777778E-5</v>
      </c>
    </row>
    <row r="18" spans="1:60" ht="43.5">
      <c r="A18">
        <v>7</v>
      </c>
      <c r="B18" s="2" t="s">
        <v>1097</v>
      </c>
      <c r="C18" s="16" t="s">
        <v>146</v>
      </c>
      <c r="D18">
        <v>1</v>
      </c>
      <c r="E18">
        <v>1</v>
      </c>
      <c r="F18">
        <f t="shared" si="9"/>
        <v>1</v>
      </c>
      <c r="G18">
        <f t="shared" si="10"/>
        <v>17</v>
      </c>
      <c r="H18">
        <f t="shared" si="11"/>
        <v>17</v>
      </c>
      <c r="I18">
        <f t="shared" si="12"/>
        <v>86</v>
      </c>
      <c r="J18">
        <f>'[1]EVS boilerplates (DODT)'!$C14</f>
        <v>25</v>
      </c>
      <c r="K18">
        <f t="shared" si="13"/>
        <v>1.4705882352941178</v>
      </c>
      <c r="L18">
        <f t="shared" si="14"/>
        <v>67</v>
      </c>
      <c r="M18">
        <f t="shared" si="15"/>
        <v>3.9411764705882355</v>
      </c>
      <c r="N18">
        <v>0</v>
      </c>
      <c r="O18">
        <v>1</v>
      </c>
      <c r="P18">
        <v>1</v>
      </c>
      <c r="Q18">
        <v>1</v>
      </c>
      <c r="R18">
        <f>'[1]EVS boilerplates (DODT)'!$E14</f>
        <v>1</v>
      </c>
      <c r="S18">
        <v>1</v>
      </c>
      <c r="T18">
        <f t="shared" si="3"/>
        <v>1</v>
      </c>
      <c r="U18">
        <f>'[1]EVS boilerplates (DODT)'!$F14</f>
        <v>1</v>
      </c>
      <c r="V18">
        <v>1</v>
      </c>
      <c r="W18">
        <f t="shared" si="4"/>
        <v>1</v>
      </c>
      <c r="X18">
        <f t="shared" si="5"/>
        <v>1</v>
      </c>
      <c r="Y18">
        <f>'[1]EVS boilerplates (DODT)'!$D14</f>
        <v>0</v>
      </c>
      <c r="Z18">
        <f>'[1]EVS boilerplates (DODT)'!$G14</f>
        <v>1</v>
      </c>
      <c r="AA18">
        <f>'[1]EVS boilerplates (DODT)'!$H14</f>
        <v>1</v>
      </c>
      <c r="AB18">
        <f>'[1]EVS boilerplates (DODT)'!$I14</f>
        <v>1</v>
      </c>
      <c r="AC18">
        <v>1</v>
      </c>
      <c r="AD18">
        <f>'[1]EVS boilerplates (DODT)'!$J14</f>
        <v>1</v>
      </c>
      <c r="AE18">
        <v>1</v>
      </c>
      <c r="AF18">
        <f t="shared" si="6"/>
        <v>3</v>
      </c>
      <c r="AG18">
        <f>'[1]EVS boilerplates (DODT)'!$K14</f>
        <v>1</v>
      </c>
      <c r="AH18">
        <f t="shared" si="7"/>
        <v>1</v>
      </c>
      <c r="AI18">
        <f>'[1]EVS boilerplates (DODT)'!$L14</f>
        <v>1</v>
      </c>
      <c r="AJ18">
        <v>1</v>
      </c>
      <c r="AK18">
        <f t="shared" si="8"/>
        <v>0</v>
      </c>
      <c r="AL18">
        <v>1</v>
      </c>
      <c r="AM18">
        <f>'[1]EVS boilerplates (DODT)'!$M14</f>
        <v>1</v>
      </c>
      <c r="AN18">
        <v>1</v>
      </c>
      <c r="AO18">
        <f>'[1]EVS boilerplates (DODT)'!$N14</f>
        <v>1</v>
      </c>
      <c r="AP18">
        <v>1</v>
      </c>
      <c r="AQ18">
        <v>1</v>
      </c>
      <c r="AR18">
        <v>1</v>
      </c>
      <c r="AS18">
        <f>'[1]EVS boilerplates (DODT)'!$O14</f>
        <v>1</v>
      </c>
      <c r="AT18">
        <v>1</v>
      </c>
      <c r="AU18">
        <f t="shared" si="16"/>
        <v>65.168235294117665</v>
      </c>
      <c r="AV18">
        <f t="shared" si="17"/>
        <v>8.3929411764705897</v>
      </c>
      <c r="AW18">
        <f t="shared" si="18"/>
        <v>6.6705882352941117</v>
      </c>
      <c r="AX18">
        <f t="shared" si="19"/>
        <v>5.6329411764705881</v>
      </c>
      <c r="AY18">
        <v>1</v>
      </c>
      <c r="AZ18">
        <v>1</v>
      </c>
      <c r="BA18">
        <v>1</v>
      </c>
      <c r="BG18">
        <f t="shared" si="20"/>
        <v>176.47058823529412</v>
      </c>
      <c r="BH18" s="10">
        <f t="shared" si="21"/>
        <v>5.902777777777778E-5</v>
      </c>
    </row>
    <row r="19" spans="1:60" ht="43.5">
      <c r="A19">
        <v>8</v>
      </c>
      <c r="B19" s="2" t="s">
        <v>1098</v>
      </c>
      <c r="C19" s="16" t="s">
        <v>146</v>
      </c>
      <c r="D19">
        <v>1</v>
      </c>
      <c r="E19">
        <v>1</v>
      </c>
      <c r="F19">
        <f t="shared" si="9"/>
        <v>1</v>
      </c>
      <c r="G19">
        <f t="shared" si="10"/>
        <v>14</v>
      </c>
      <c r="H19">
        <f t="shared" si="11"/>
        <v>14</v>
      </c>
      <c r="I19">
        <f t="shared" si="12"/>
        <v>76</v>
      </c>
      <c r="J19">
        <f>'[1]EVS boilerplates (DODT)'!$C15</f>
        <v>22</v>
      </c>
      <c r="K19">
        <f t="shared" si="13"/>
        <v>1.5714285714285714</v>
      </c>
      <c r="L19">
        <f t="shared" si="14"/>
        <v>62</v>
      </c>
      <c r="M19">
        <f t="shared" si="15"/>
        <v>4.4285714285714288</v>
      </c>
      <c r="N19">
        <v>0</v>
      </c>
      <c r="O19">
        <v>1</v>
      </c>
      <c r="P19">
        <v>1</v>
      </c>
      <c r="Q19">
        <v>1</v>
      </c>
      <c r="R19">
        <f>'[1]EVS boilerplates (DODT)'!$E15</f>
        <v>0</v>
      </c>
      <c r="S19">
        <v>1</v>
      </c>
      <c r="T19">
        <f t="shared" si="3"/>
        <v>0</v>
      </c>
      <c r="U19">
        <f>'[1]EVS boilerplates (DODT)'!$F15</f>
        <v>1</v>
      </c>
      <c r="V19">
        <v>1</v>
      </c>
      <c r="W19">
        <f t="shared" si="4"/>
        <v>0</v>
      </c>
      <c r="X19">
        <f t="shared" si="5"/>
        <v>1</v>
      </c>
      <c r="Y19">
        <f>'[1]EVS boilerplates (DODT)'!$D15</f>
        <v>0</v>
      </c>
      <c r="Z19">
        <f>'[1]EVS boilerplates (DODT)'!$G15</f>
        <v>1</v>
      </c>
      <c r="AA19">
        <f>'[1]EVS boilerplates (DODT)'!$H15</f>
        <v>1</v>
      </c>
      <c r="AB19">
        <f>'[1]EVS boilerplates (DODT)'!$I15</f>
        <v>1</v>
      </c>
      <c r="AC19">
        <v>1</v>
      </c>
      <c r="AD19">
        <f>'[1]EVS boilerplates (DODT)'!$J15</f>
        <v>1</v>
      </c>
      <c r="AE19">
        <v>1</v>
      </c>
      <c r="AF19">
        <f t="shared" si="6"/>
        <v>1</v>
      </c>
      <c r="AG19">
        <f>'[1]EVS boilerplates (DODT)'!$K15</f>
        <v>1</v>
      </c>
      <c r="AH19">
        <f t="shared" si="7"/>
        <v>1</v>
      </c>
      <c r="AI19">
        <f>'[1]EVS boilerplates (DODT)'!$L15</f>
        <v>0</v>
      </c>
      <c r="AJ19">
        <v>1</v>
      </c>
      <c r="AK19">
        <f t="shared" si="8"/>
        <v>1</v>
      </c>
      <c r="AL19">
        <v>1</v>
      </c>
      <c r="AM19">
        <f>'[1]EVS boilerplates (DODT)'!$M15</f>
        <v>1</v>
      </c>
      <c r="AN19">
        <v>1</v>
      </c>
      <c r="AO19">
        <f>'[1]EVS boilerplates (DODT)'!$N15</f>
        <v>1</v>
      </c>
      <c r="AP19">
        <v>1</v>
      </c>
      <c r="AQ19">
        <v>1</v>
      </c>
      <c r="AR19">
        <v>1</v>
      </c>
      <c r="AS19">
        <f>'[1]EVS boilerplates (DODT)'!$O15</f>
        <v>1</v>
      </c>
      <c r="AT19">
        <v>1</v>
      </c>
      <c r="AU19">
        <f t="shared" si="16"/>
        <v>59.682142857142885</v>
      </c>
      <c r="AV19">
        <f t="shared" si="17"/>
        <v>8.4128571428571455</v>
      </c>
      <c r="AW19">
        <f t="shared" si="18"/>
        <v>8.5457142857142863</v>
      </c>
      <c r="AX19">
        <f t="shared" si="19"/>
        <v>6.4285714285714306</v>
      </c>
      <c r="AY19">
        <v>0</v>
      </c>
      <c r="AZ19">
        <v>1</v>
      </c>
      <c r="BA19">
        <v>1</v>
      </c>
      <c r="BG19">
        <f t="shared" si="20"/>
        <v>71.428571428571431</v>
      </c>
      <c r="BH19" s="10">
        <f t="shared" si="21"/>
        <v>4.8611111111111115E-5</v>
      </c>
    </row>
    <row r="20" spans="1:60" ht="43.5">
      <c r="A20">
        <v>9</v>
      </c>
      <c r="B20" s="2" t="s">
        <v>1099</v>
      </c>
      <c r="C20" s="16" t="s">
        <v>146</v>
      </c>
      <c r="D20">
        <v>1</v>
      </c>
      <c r="E20">
        <v>1</v>
      </c>
      <c r="F20">
        <f t="shared" si="9"/>
        <v>1</v>
      </c>
      <c r="G20">
        <f t="shared" si="10"/>
        <v>13</v>
      </c>
      <c r="H20">
        <f t="shared" si="11"/>
        <v>13</v>
      </c>
      <c r="I20">
        <f t="shared" si="12"/>
        <v>73</v>
      </c>
      <c r="J20">
        <f>'[1]EVS boilerplates (DODT)'!$C16</f>
        <v>21</v>
      </c>
      <c r="K20">
        <f t="shared" si="13"/>
        <v>1.6153846153846154</v>
      </c>
      <c r="L20">
        <f t="shared" si="14"/>
        <v>57</v>
      </c>
      <c r="M20">
        <f t="shared" si="15"/>
        <v>4.384615384615385</v>
      </c>
      <c r="N20">
        <v>0</v>
      </c>
      <c r="O20">
        <v>1</v>
      </c>
      <c r="P20">
        <v>1</v>
      </c>
      <c r="Q20">
        <v>1</v>
      </c>
      <c r="R20">
        <f>'[1]EVS boilerplates (DODT)'!$E16</f>
        <v>1</v>
      </c>
      <c r="S20">
        <v>1</v>
      </c>
      <c r="T20">
        <f t="shared" si="3"/>
        <v>1</v>
      </c>
      <c r="U20">
        <f>'[1]EVS boilerplates (DODT)'!$F16</f>
        <v>1</v>
      </c>
      <c r="V20">
        <v>1</v>
      </c>
      <c r="W20">
        <f t="shared" si="4"/>
        <v>1</v>
      </c>
      <c r="X20">
        <f t="shared" si="5"/>
        <v>1</v>
      </c>
      <c r="Y20">
        <f>'[1]EVS boilerplates (DODT)'!$D16</f>
        <v>0</v>
      </c>
      <c r="Z20">
        <f>'[1]EVS boilerplates (DODT)'!$G16</f>
        <v>1</v>
      </c>
      <c r="AA20">
        <f>'[1]EVS boilerplates (DODT)'!$H16</f>
        <v>1</v>
      </c>
      <c r="AB20">
        <f>'[1]EVS boilerplates (DODT)'!$I16</f>
        <v>1</v>
      </c>
      <c r="AC20">
        <v>1</v>
      </c>
      <c r="AD20">
        <f>'[1]EVS boilerplates (DODT)'!$J16</f>
        <v>1</v>
      </c>
      <c r="AE20">
        <v>1</v>
      </c>
      <c r="AF20">
        <f t="shared" si="6"/>
        <v>4</v>
      </c>
      <c r="AG20">
        <f>'[1]EVS boilerplates (DODT)'!$K16</f>
        <v>1</v>
      </c>
      <c r="AH20">
        <f t="shared" si="7"/>
        <v>1</v>
      </c>
      <c r="AI20">
        <f>'[1]EVS boilerplates (DODT)'!$L16</f>
        <v>1</v>
      </c>
      <c r="AJ20">
        <v>1</v>
      </c>
      <c r="AK20">
        <f t="shared" si="8"/>
        <v>1</v>
      </c>
      <c r="AL20">
        <v>1</v>
      </c>
      <c r="AM20">
        <f>'[1]EVS boilerplates (DODT)'!$M16</f>
        <v>1</v>
      </c>
      <c r="AN20">
        <v>1</v>
      </c>
      <c r="AO20">
        <f>'[1]EVS boilerplates (DODT)'!$N16</f>
        <v>1</v>
      </c>
      <c r="AP20">
        <v>1</v>
      </c>
      <c r="AQ20">
        <v>1</v>
      </c>
      <c r="AR20">
        <v>1</v>
      </c>
      <c r="AS20">
        <f>'[1]EVS boilerplates (DODT)'!$O16</f>
        <v>1</v>
      </c>
      <c r="AT20">
        <v>1</v>
      </c>
      <c r="AU20">
        <f t="shared" si="16"/>
        <v>56.978461538461566</v>
      </c>
      <c r="AV20">
        <f t="shared" si="17"/>
        <v>8.5415384615384617</v>
      </c>
      <c r="AW20">
        <f t="shared" si="18"/>
        <v>9.5138461538461527</v>
      </c>
      <c r="AX20">
        <f t="shared" si="19"/>
        <v>5.721538461538465</v>
      </c>
      <c r="AY20">
        <v>1</v>
      </c>
      <c r="AZ20">
        <v>1</v>
      </c>
      <c r="BA20">
        <v>1</v>
      </c>
      <c r="BG20">
        <f t="shared" si="20"/>
        <v>307.69230769230774</v>
      </c>
      <c r="BH20" s="10">
        <f t="shared" si="21"/>
        <v>4.5138888888888894E-5</v>
      </c>
    </row>
    <row r="21" spans="1:60" ht="43.5">
      <c r="A21" t="s">
        <v>1199</v>
      </c>
      <c r="B21" s="2" t="s">
        <v>1200</v>
      </c>
      <c r="C21" s="16" t="s">
        <v>146</v>
      </c>
      <c r="D21">
        <v>1</v>
      </c>
      <c r="E21">
        <v>1</v>
      </c>
      <c r="F21">
        <f t="shared" si="9"/>
        <v>1</v>
      </c>
      <c r="G21">
        <f t="shared" si="10"/>
        <v>15</v>
      </c>
      <c r="H21">
        <f t="shared" si="11"/>
        <v>15</v>
      </c>
      <c r="I21">
        <f t="shared" si="12"/>
        <v>81</v>
      </c>
      <c r="J21">
        <f>'[1]EVS boilerplates (DODT)'!$C17</f>
        <v>24</v>
      </c>
      <c r="K21">
        <f t="shared" si="13"/>
        <v>1.6</v>
      </c>
      <c r="L21">
        <f t="shared" si="14"/>
        <v>66</v>
      </c>
      <c r="M21">
        <f t="shared" si="15"/>
        <v>4.4000000000000004</v>
      </c>
      <c r="N21">
        <v>1</v>
      </c>
      <c r="O21">
        <v>1</v>
      </c>
      <c r="P21">
        <v>1</v>
      </c>
      <c r="Q21">
        <v>1</v>
      </c>
      <c r="R21">
        <f>'[1]EVS boilerplates (DODT)'!$E17</f>
        <v>0</v>
      </c>
      <c r="S21">
        <v>1</v>
      </c>
      <c r="T21">
        <f t="shared" si="3"/>
        <v>0</v>
      </c>
      <c r="U21">
        <f>'[1]EVS boilerplates (DODT)'!$F17</f>
        <v>1</v>
      </c>
      <c r="V21">
        <v>1</v>
      </c>
      <c r="W21">
        <f t="shared" si="4"/>
        <v>0</v>
      </c>
      <c r="X21">
        <f t="shared" si="5"/>
        <v>1</v>
      </c>
      <c r="Y21">
        <f>'[1]EVS boilerplates (DODT)'!$D17</f>
        <v>1</v>
      </c>
      <c r="Z21">
        <f>'[1]EVS boilerplates (DODT)'!$G17</f>
        <v>1</v>
      </c>
      <c r="AA21">
        <f>'[1]EVS boilerplates (DODT)'!$H17</f>
        <v>1</v>
      </c>
      <c r="AB21">
        <f>'[1]EVS boilerplates (DODT)'!$I17</f>
        <v>1</v>
      </c>
      <c r="AC21">
        <v>1</v>
      </c>
      <c r="AD21">
        <f>'[1]EVS boilerplates (DODT)'!$J17</f>
        <v>0</v>
      </c>
      <c r="AE21">
        <v>1</v>
      </c>
      <c r="AF21">
        <f t="shared" si="6"/>
        <v>1</v>
      </c>
      <c r="AG21">
        <f>'[1]EVS boilerplates (DODT)'!$K17</f>
        <v>1</v>
      </c>
      <c r="AH21">
        <f t="shared" si="7"/>
        <v>1</v>
      </c>
      <c r="AI21">
        <f>'[1]EVS boilerplates (DODT)'!$L17</f>
        <v>1</v>
      </c>
      <c r="AJ21">
        <v>1</v>
      </c>
      <c r="AK21">
        <f t="shared" si="8"/>
        <v>1</v>
      </c>
      <c r="AL21">
        <v>1</v>
      </c>
      <c r="AM21">
        <f>'[1]EVS boilerplates (DODT)'!$M17</f>
        <v>1</v>
      </c>
      <c r="AN21">
        <v>1</v>
      </c>
      <c r="AO21">
        <f>'[1]EVS boilerplates (DODT)'!$N17</f>
        <v>1</v>
      </c>
      <c r="AP21">
        <v>1</v>
      </c>
      <c r="AQ21">
        <v>1</v>
      </c>
      <c r="AR21">
        <v>1</v>
      </c>
      <c r="AS21">
        <f>'[1]EVS boilerplates (DODT)'!$O17</f>
        <v>1</v>
      </c>
      <c r="AT21">
        <v>1</v>
      </c>
      <c r="AU21">
        <f t="shared" si="16"/>
        <v>56.250000000000028</v>
      </c>
      <c r="AV21">
        <f t="shared" si="17"/>
        <v>9.1400000000000041</v>
      </c>
      <c r="AW21">
        <f t="shared" si="18"/>
        <v>8.4906666666666659</v>
      </c>
      <c r="AX21">
        <f t="shared" si="19"/>
        <v>6.7940000000000005</v>
      </c>
      <c r="AY21">
        <v>1</v>
      </c>
      <c r="AZ21">
        <v>1</v>
      </c>
      <c r="BA21">
        <v>1</v>
      </c>
      <c r="BG21">
        <f t="shared" si="20"/>
        <v>66.666666666666671</v>
      </c>
      <c r="BH21" s="10">
        <f t="shared" si="21"/>
        <v>5.208333333333333E-5</v>
      </c>
    </row>
    <row r="22" spans="1:60" ht="43.5">
      <c r="A22" t="s">
        <v>1201</v>
      </c>
      <c r="B22" s="2" t="s">
        <v>1202</v>
      </c>
      <c r="C22" s="16" t="s">
        <v>146</v>
      </c>
      <c r="D22">
        <v>1</v>
      </c>
      <c r="E22">
        <v>1</v>
      </c>
      <c r="F22">
        <f t="shared" si="9"/>
        <v>1</v>
      </c>
      <c r="G22">
        <f t="shared" si="10"/>
        <v>17</v>
      </c>
      <c r="H22">
        <f t="shared" si="11"/>
        <v>17</v>
      </c>
      <c r="I22">
        <f t="shared" si="12"/>
        <v>91</v>
      </c>
      <c r="J22">
        <f>'[1]EVS boilerplates (DODT)'!$C18</f>
        <v>28</v>
      </c>
      <c r="K22">
        <f t="shared" si="13"/>
        <v>1.6470588235294117</v>
      </c>
      <c r="L22">
        <f t="shared" si="14"/>
        <v>74</v>
      </c>
      <c r="M22">
        <f t="shared" si="15"/>
        <v>4.3529411764705879</v>
      </c>
      <c r="N22">
        <v>1</v>
      </c>
      <c r="O22">
        <v>1</v>
      </c>
      <c r="P22">
        <v>1</v>
      </c>
      <c r="Q22">
        <v>1</v>
      </c>
      <c r="R22">
        <f>'[1]EVS boilerplates (DODT)'!$E18</f>
        <v>1</v>
      </c>
      <c r="S22">
        <v>1</v>
      </c>
      <c r="T22">
        <f t="shared" si="3"/>
        <v>1</v>
      </c>
      <c r="U22">
        <f>'[1]EVS boilerplates (DODT)'!$F18</f>
        <v>1</v>
      </c>
      <c r="V22">
        <v>1</v>
      </c>
      <c r="W22">
        <f t="shared" si="4"/>
        <v>1</v>
      </c>
      <c r="X22">
        <f t="shared" si="5"/>
        <v>1</v>
      </c>
      <c r="Y22">
        <f>'[1]EVS boilerplates (DODT)'!$D18</f>
        <v>1</v>
      </c>
      <c r="Z22">
        <f>'[1]EVS boilerplates (DODT)'!$G18</f>
        <v>1</v>
      </c>
      <c r="AA22">
        <f>'[1]EVS boilerplates (DODT)'!$H18</f>
        <v>1</v>
      </c>
      <c r="AB22">
        <f>'[1]EVS boilerplates (DODT)'!$I18</f>
        <v>1</v>
      </c>
      <c r="AC22">
        <v>1</v>
      </c>
      <c r="AD22">
        <f>'[1]EVS boilerplates (DODT)'!$J18</f>
        <v>0</v>
      </c>
      <c r="AE22">
        <v>1</v>
      </c>
      <c r="AF22">
        <f t="shared" si="6"/>
        <v>1</v>
      </c>
      <c r="AG22">
        <f>'[1]EVS boilerplates (DODT)'!$K18</f>
        <v>1</v>
      </c>
      <c r="AH22">
        <f t="shared" si="7"/>
        <v>1</v>
      </c>
      <c r="AI22">
        <f>'[1]EVS boilerplates (DODT)'!$L18</f>
        <v>1</v>
      </c>
      <c r="AJ22">
        <v>1</v>
      </c>
      <c r="AK22">
        <f t="shared" si="8"/>
        <v>1</v>
      </c>
      <c r="AL22">
        <v>1</v>
      </c>
      <c r="AM22">
        <f>'[1]EVS boilerplates (DODT)'!$M18</f>
        <v>1</v>
      </c>
      <c r="AN22">
        <v>1</v>
      </c>
      <c r="AO22">
        <f>'[1]EVS boilerplates (DODT)'!$N18</f>
        <v>1</v>
      </c>
      <c r="AP22">
        <v>1</v>
      </c>
      <c r="AQ22">
        <v>1</v>
      </c>
      <c r="AR22">
        <v>1</v>
      </c>
      <c r="AS22">
        <f>'[1]EVS boilerplates (DODT)'!$O18</f>
        <v>1</v>
      </c>
      <c r="AT22">
        <v>1</v>
      </c>
      <c r="AU22">
        <f t="shared" si="16"/>
        <v>50.238823529411803</v>
      </c>
      <c r="AV22">
        <f t="shared" si="17"/>
        <v>10.47529411764706</v>
      </c>
      <c r="AW22">
        <f t="shared" si="18"/>
        <v>8.3999999999999986</v>
      </c>
      <c r="AX22">
        <f t="shared" si="19"/>
        <v>7.5723529411764687</v>
      </c>
      <c r="AY22">
        <v>1</v>
      </c>
      <c r="AZ22">
        <v>1</v>
      </c>
      <c r="BA22">
        <v>1</v>
      </c>
      <c r="BG22">
        <f t="shared" si="20"/>
        <v>58.823529411764703</v>
      </c>
      <c r="BH22" s="10">
        <f t="shared" si="21"/>
        <v>5.902777777777778E-5</v>
      </c>
    </row>
    <row r="23" spans="1:60" ht="29">
      <c r="A23" t="s">
        <v>1203</v>
      </c>
      <c r="B23" s="2" t="s">
        <v>1204</v>
      </c>
      <c r="C23" s="16" t="s">
        <v>146</v>
      </c>
      <c r="D23">
        <v>1</v>
      </c>
      <c r="E23">
        <v>1</v>
      </c>
      <c r="F23">
        <f t="shared" si="9"/>
        <v>1</v>
      </c>
      <c r="G23">
        <f t="shared" si="10"/>
        <v>14</v>
      </c>
      <c r="H23">
        <f t="shared" si="11"/>
        <v>14</v>
      </c>
      <c r="I23">
        <f t="shared" si="12"/>
        <v>75</v>
      </c>
      <c r="J23">
        <f>'[1]EVS boilerplates (DODT)'!$C19</f>
        <v>22</v>
      </c>
      <c r="K23">
        <f t="shared" si="13"/>
        <v>1.5714285714285714</v>
      </c>
      <c r="L23">
        <f t="shared" si="14"/>
        <v>61</v>
      </c>
      <c r="M23">
        <f t="shared" si="15"/>
        <v>4.3571428571428568</v>
      </c>
      <c r="N23">
        <v>1</v>
      </c>
      <c r="O23">
        <v>1</v>
      </c>
      <c r="P23">
        <v>1</v>
      </c>
      <c r="Q23">
        <v>1</v>
      </c>
      <c r="R23">
        <f>'[1]EVS boilerplates (DODT)'!$E19</f>
        <v>1</v>
      </c>
      <c r="S23">
        <v>1</v>
      </c>
      <c r="T23">
        <f t="shared" si="3"/>
        <v>1</v>
      </c>
      <c r="U23">
        <f>'[1]EVS boilerplates (DODT)'!$F19</f>
        <v>1</v>
      </c>
      <c r="V23">
        <v>1</v>
      </c>
      <c r="W23">
        <f t="shared" si="4"/>
        <v>1</v>
      </c>
      <c r="X23">
        <f t="shared" si="5"/>
        <v>1</v>
      </c>
      <c r="Y23">
        <f>'[1]EVS boilerplates (DODT)'!$D19</f>
        <v>1</v>
      </c>
      <c r="Z23">
        <f>'[1]EVS boilerplates (DODT)'!$G19</f>
        <v>1</v>
      </c>
      <c r="AA23">
        <f>'[1]EVS boilerplates (DODT)'!$H19</f>
        <v>1</v>
      </c>
      <c r="AB23">
        <f>'[1]EVS boilerplates (DODT)'!$I19</f>
        <v>1</v>
      </c>
      <c r="AC23">
        <v>1</v>
      </c>
      <c r="AD23">
        <f>'[1]EVS boilerplates (DODT)'!$J19</f>
        <v>0</v>
      </c>
      <c r="AE23">
        <v>1</v>
      </c>
      <c r="AF23">
        <f t="shared" si="6"/>
        <v>1</v>
      </c>
      <c r="AG23">
        <f>'[1]EVS boilerplates (DODT)'!$K19</f>
        <v>1</v>
      </c>
      <c r="AH23">
        <f t="shared" si="7"/>
        <v>1</v>
      </c>
      <c r="AI23">
        <f>'[1]EVS boilerplates (DODT)'!$L19</f>
        <v>1</v>
      </c>
      <c r="AJ23">
        <v>1</v>
      </c>
      <c r="AK23">
        <f t="shared" si="8"/>
        <v>1</v>
      </c>
      <c r="AL23">
        <v>1</v>
      </c>
      <c r="AM23">
        <f>'[1]EVS boilerplates (DODT)'!$M19</f>
        <v>1</v>
      </c>
      <c r="AN23">
        <v>1</v>
      </c>
      <c r="AO23">
        <f>'[1]EVS boilerplates (DODT)'!$N19</f>
        <v>1</v>
      </c>
      <c r="AP23">
        <v>1</v>
      </c>
      <c r="AQ23">
        <v>1</v>
      </c>
      <c r="AR23">
        <v>1</v>
      </c>
      <c r="AS23">
        <f>'[1]EVS boilerplates (DODT)'!$O19</f>
        <v>1</v>
      </c>
      <c r="AT23">
        <v>1</v>
      </c>
      <c r="AU23">
        <f t="shared" si="16"/>
        <v>59.682142857142885</v>
      </c>
      <c r="AV23">
        <f t="shared" si="17"/>
        <v>8.4128571428571455</v>
      </c>
      <c r="AW23">
        <f t="shared" si="18"/>
        <v>8.1257142857142881</v>
      </c>
      <c r="AX23">
        <f t="shared" si="19"/>
        <v>6.0921428571428571</v>
      </c>
      <c r="AY23">
        <v>1</v>
      </c>
      <c r="AZ23">
        <v>1</v>
      </c>
      <c r="BA23">
        <v>1</v>
      </c>
      <c r="BG23">
        <f t="shared" si="20"/>
        <v>71.428571428571431</v>
      </c>
      <c r="BH23" s="10">
        <f t="shared" si="21"/>
        <v>4.8611111111111115E-5</v>
      </c>
    </row>
    <row r="24" spans="1:60" ht="43.5">
      <c r="A24" t="s">
        <v>1205</v>
      </c>
      <c r="B24" s="2" t="s">
        <v>1206</v>
      </c>
      <c r="C24" s="16" t="s">
        <v>146</v>
      </c>
      <c r="D24">
        <v>1</v>
      </c>
      <c r="E24">
        <v>1</v>
      </c>
      <c r="F24">
        <f t="shared" si="9"/>
        <v>1</v>
      </c>
      <c r="G24">
        <f t="shared" si="10"/>
        <v>19</v>
      </c>
      <c r="H24">
        <f t="shared" si="11"/>
        <v>19</v>
      </c>
      <c r="I24">
        <f t="shared" si="12"/>
        <v>96</v>
      </c>
      <c r="J24">
        <f>'[1]EVS boilerplates (DODT)'!$C20</f>
        <v>29</v>
      </c>
      <c r="K24">
        <f t="shared" si="13"/>
        <v>1.5263157894736843</v>
      </c>
      <c r="L24">
        <f t="shared" si="14"/>
        <v>77</v>
      </c>
      <c r="M24">
        <f t="shared" si="15"/>
        <v>4.0526315789473681</v>
      </c>
      <c r="N24">
        <v>1</v>
      </c>
      <c r="O24">
        <v>1</v>
      </c>
      <c r="P24">
        <v>1</v>
      </c>
      <c r="Q24">
        <v>1</v>
      </c>
      <c r="R24">
        <f>'[1]EVS boilerplates (DODT)'!$E20</f>
        <v>1</v>
      </c>
      <c r="S24">
        <v>1</v>
      </c>
      <c r="T24">
        <f t="shared" si="3"/>
        <v>1</v>
      </c>
      <c r="U24">
        <f>'[1]EVS boilerplates (DODT)'!$F20</f>
        <v>1</v>
      </c>
      <c r="V24">
        <v>1</v>
      </c>
      <c r="W24">
        <f t="shared" si="4"/>
        <v>1</v>
      </c>
      <c r="X24">
        <f t="shared" si="5"/>
        <v>1</v>
      </c>
      <c r="Y24">
        <f>'[1]EVS boilerplates (DODT)'!$D20</f>
        <v>0</v>
      </c>
      <c r="Z24">
        <f>'[1]EVS boilerplates (DODT)'!$G20</f>
        <v>1</v>
      </c>
      <c r="AA24">
        <f>'[1]EVS boilerplates (DODT)'!$H20</f>
        <v>1</v>
      </c>
      <c r="AB24">
        <f>'[1]EVS boilerplates (DODT)'!$I20</f>
        <v>1</v>
      </c>
      <c r="AC24">
        <v>1</v>
      </c>
      <c r="AD24">
        <f>'[1]EVS boilerplates (DODT)'!$J20</f>
        <v>0</v>
      </c>
      <c r="AE24">
        <v>1</v>
      </c>
      <c r="AF24">
        <f t="shared" si="6"/>
        <v>1</v>
      </c>
      <c r="AG24">
        <f>'[1]EVS boilerplates (DODT)'!$K20</f>
        <v>1</v>
      </c>
      <c r="AH24">
        <f t="shared" si="7"/>
        <v>1</v>
      </c>
      <c r="AI24">
        <f>'[1]EVS boilerplates (DODT)'!$L20</f>
        <v>1</v>
      </c>
      <c r="AJ24">
        <v>1</v>
      </c>
      <c r="AK24">
        <f t="shared" si="8"/>
        <v>1</v>
      </c>
      <c r="AL24">
        <v>1</v>
      </c>
      <c r="AM24">
        <f>'[1]EVS boilerplates (DODT)'!$M20</f>
        <v>1</v>
      </c>
      <c r="AN24">
        <v>1</v>
      </c>
      <c r="AO24">
        <f>'[1]EVS boilerplates (DODT)'!$N20</f>
        <v>1</v>
      </c>
      <c r="AP24">
        <v>1</v>
      </c>
      <c r="AQ24">
        <v>1</v>
      </c>
      <c r="AR24">
        <v>1</v>
      </c>
      <c r="AS24">
        <f>'[1]EVS boilerplates (DODT)'!$O20</f>
        <v>1</v>
      </c>
      <c r="AT24">
        <v>1</v>
      </c>
      <c r="AU24">
        <f t="shared" si="16"/>
        <v>58.423684210526318</v>
      </c>
      <c r="AV24">
        <f t="shared" si="17"/>
        <v>9.8305263157894771</v>
      </c>
      <c r="AW24">
        <f t="shared" si="18"/>
        <v>6.7810526315789481</v>
      </c>
      <c r="AX24">
        <f t="shared" si="19"/>
        <v>7.1578947368421026</v>
      </c>
      <c r="AY24">
        <v>1</v>
      </c>
      <c r="AZ24">
        <v>1</v>
      </c>
      <c r="BA24">
        <v>1</v>
      </c>
      <c r="BG24">
        <f t="shared" si="20"/>
        <v>52.631578947368418</v>
      </c>
      <c r="BH24" s="10">
        <f t="shared" si="21"/>
        <v>6.597222222222223E-5</v>
      </c>
    </row>
    <row r="25" spans="1:60" ht="43.5">
      <c r="A25">
        <v>11</v>
      </c>
      <c r="B25" s="2" t="s">
        <v>1206</v>
      </c>
      <c r="C25" s="16" t="s">
        <v>146</v>
      </c>
      <c r="D25">
        <v>1</v>
      </c>
      <c r="E25">
        <v>1</v>
      </c>
      <c r="F25">
        <f t="shared" si="9"/>
        <v>1</v>
      </c>
      <c r="G25">
        <f t="shared" si="10"/>
        <v>19</v>
      </c>
      <c r="H25">
        <f t="shared" si="11"/>
        <v>19</v>
      </c>
      <c r="I25">
        <f t="shared" si="12"/>
        <v>96</v>
      </c>
      <c r="J25">
        <f>'[1]EVS boilerplates (DODT)'!$C21</f>
        <v>29</v>
      </c>
      <c r="K25">
        <f t="shared" si="13"/>
        <v>1.5263157894736843</v>
      </c>
      <c r="L25">
        <f t="shared" si="14"/>
        <v>77</v>
      </c>
      <c r="M25">
        <f t="shared" si="15"/>
        <v>4.0526315789473681</v>
      </c>
      <c r="N25">
        <v>1</v>
      </c>
      <c r="O25">
        <v>1</v>
      </c>
      <c r="P25">
        <v>1</v>
      </c>
      <c r="Q25">
        <v>1</v>
      </c>
      <c r="R25">
        <f>'[1]EVS boilerplates (DODT)'!$E21</f>
        <v>1</v>
      </c>
      <c r="S25">
        <v>1</v>
      </c>
      <c r="T25">
        <f t="shared" si="3"/>
        <v>1</v>
      </c>
      <c r="U25">
        <f>'[1]EVS boilerplates (DODT)'!$F21</f>
        <v>1</v>
      </c>
      <c r="V25">
        <v>1</v>
      </c>
      <c r="W25">
        <f t="shared" si="4"/>
        <v>1</v>
      </c>
      <c r="X25">
        <f t="shared" si="5"/>
        <v>1</v>
      </c>
      <c r="Y25">
        <f>'[1]EVS boilerplates (DODT)'!$D21</f>
        <v>0</v>
      </c>
      <c r="Z25">
        <f>'[1]EVS boilerplates (DODT)'!$G21</f>
        <v>1</v>
      </c>
      <c r="AA25">
        <f>'[1]EVS boilerplates (DODT)'!$H21</f>
        <v>1</v>
      </c>
      <c r="AB25">
        <f>'[1]EVS boilerplates (DODT)'!$I21</f>
        <v>1</v>
      </c>
      <c r="AC25">
        <v>1</v>
      </c>
      <c r="AD25">
        <f>'[1]EVS boilerplates (DODT)'!$J21</f>
        <v>0</v>
      </c>
      <c r="AE25">
        <v>1</v>
      </c>
      <c r="AF25">
        <f t="shared" si="6"/>
        <v>1</v>
      </c>
      <c r="AG25">
        <f>'[1]EVS boilerplates (DODT)'!$K21</f>
        <v>1</v>
      </c>
      <c r="AH25">
        <f t="shared" si="7"/>
        <v>1</v>
      </c>
      <c r="AI25">
        <f>'[1]EVS boilerplates (DODT)'!$L21</f>
        <v>1</v>
      </c>
      <c r="AJ25">
        <v>1</v>
      </c>
      <c r="AK25">
        <f t="shared" si="8"/>
        <v>1</v>
      </c>
      <c r="AL25">
        <v>1</v>
      </c>
      <c r="AM25">
        <f>'[1]EVS boilerplates (DODT)'!$M21</f>
        <v>1</v>
      </c>
      <c r="AN25">
        <v>1</v>
      </c>
      <c r="AO25">
        <f>'[1]EVS boilerplates (DODT)'!$N21</f>
        <v>1</v>
      </c>
      <c r="AP25">
        <v>1</v>
      </c>
      <c r="AQ25">
        <v>1</v>
      </c>
      <c r="AR25">
        <v>1</v>
      </c>
      <c r="AS25">
        <f>'[1]EVS boilerplates (DODT)'!$O21</f>
        <v>1</v>
      </c>
      <c r="AT25">
        <v>1</v>
      </c>
      <c r="AU25">
        <f t="shared" si="16"/>
        <v>58.423684210526318</v>
      </c>
      <c r="AV25">
        <f t="shared" si="17"/>
        <v>9.8305263157894771</v>
      </c>
      <c r="AW25">
        <f t="shared" si="18"/>
        <v>6.7810526315789481</v>
      </c>
      <c r="AX25">
        <f t="shared" si="19"/>
        <v>7.1578947368421026</v>
      </c>
      <c r="AY25">
        <v>1</v>
      </c>
      <c r="AZ25">
        <v>1</v>
      </c>
      <c r="BA25">
        <v>1</v>
      </c>
      <c r="BG25">
        <f t="shared" si="20"/>
        <v>52.631578947368418</v>
      </c>
      <c r="BH25" s="10">
        <f t="shared" si="21"/>
        <v>6.597222222222223E-5</v>
      </c>
    </row>
    <row r="26" spans="1:60" ht="29">
      <c r="A26">
        <v>12</v>
      </c>
      <c r="B26" s="2" t="s">
        <v>1328</v>
      </c>
      <c r="C26" s="2" t="s">
        <v>166</v>
      </c>
      <c r="D26">
        <v>1</v>
      </c>
      <c r="E26">
        <v>1</v>
      </c>
      <c r="F26">
        <f t="shared" si="9"/>
        <v>1</v>
      </c>
      <c r="G26">
        <f t="shared" si="10"/>
        <v>15</v>
      </c>
      <c r="H26">
        <f t="shared" si="11"/>
        <v>15</v>
      </c>
      <c r="I26">
        <f t="shared" si="12"/>
        <v>76</v>
      </c>
      <c r="J26">
        <f>'[1]EVS boilerplates (DODT)'!$C22</f>
        <v>20</v>
      </c>
      <c r="K26">
        <f t="shared" si="13"/>
        <v>1.3333333333333333</v>
      </c>
      <c r="L26">
        <f t="shared" si="14"/>
        <v>60</v>
      </c>
      <c r="M26">
        <f t="shared" si="15"/>
        <v>4</v>
      </c>
      <c r="N26">
        <v>1</v>
      </c>
      <c r="O26">
        <v>1</v>
      </c>
      <c r="P26">
        <v>1</v>
      </c>
      <c r="Q26">
        <v>1</v>
      </c>
      <c r="R26">
        <f>'[1]EVS boilerplates (DODT)'!$E22</f>
        <v>1</v>
      </c>
      <c r="S26">
        <v>1</v>
      </c>
      <c r="T26">
        <f t="shared" si="3"/>
        <v>1</v>
      </c>
      <c r="U26">
        <f>'[1]EVS boilerplates (DODT)'!$F22</f>
        <v>1</v>
      </c>
      <c r="V26">
        <v>1</v>
      </c>
      <c r="W26">
        <f t="shared" si="4"/>
        <v>1</v>
      </c>
      <c r="X26">
        <f t="shared" si="5"/>
        <v>1</v>
      </c>
      <c r="Y26">
        <f>'[1]EVS boilerplates (DODT)'!$D22</f>
        <v>0</v>
      </c>
      <c r="Z26">
        <f>'[1]EVS boilerplates (DODT)'!$G22</f>
        <v>1</v>
      </c>
      <c r="AA26">
        <f>'[1]EVS boilerplates (DODT)'!$H22</f>
        <v>1</v>
      </c>
      <c r="AB26">
        <f>'[1]EVS boilerplates (DODT)'!$I22</f>
        <v>1</v>
      </c>
      <c r="AC26">
        <v>1</v>
      </c>
      <c r="AD26">
        <f>'[1]EVS boilerplates (DODT)'!$J22</f>
        <v>1</v>
      </c>
      <c r="AE26">
        <v>1</v>
      </c>
      <c r="AF26">
        <f t="shared" si="6"/>
        <v>2</v>
      </c>
      <c r="AG26">
        <f>'[1]EVS boilerplates (DODT)'!$K22</f>
        <v>1</v>
      </c>
      <c r="AH26">
        <f t="shared" si="7"/>
        <v>1</v>
      </c>
      <c r="AI26">
        <f>'[1]EVS boilerplates (DODT)'!$L22</f>
        <v>1</v>
      </c>
      <c r="AJ26">
        <v>1</v>
      </c>
      <c r="AK26">
        <f t="shared" si="8"/>
        <v>1</v>
      </c>
      <c r="AL26">
        <v>1</v>
      </c>
      <c r="AM26">
        <f>'[1]EVS boilerplates (DODT)'!$M22</f>
        <v>1</v>
      </c>
      <c r="AN26">
        <v>1</v>
      </c>
      <c r="AO26">
        <f>'[1]EVS boilerplates (DODT)'!$N22</f>
        <v>1</v>
      </c>
      <c r="AP26">
        <v>1</v>
      </c>
      <c r="AQ26">
        <v>1</v>
      </c>
      <c r="AR26">
        <v>1</v>
      </c>
      <c r="AS26">
        <f>'[1]EVS boilerplates (DODT)'!$O22</f>
        <v>1</v>
      </c>
      <c r="AT26">
        <v>1</v>
      </c>
      <c r="AU26">
        <f t="shared" si="16"/>
        <v>78.810000000000031</v>
      </c>
      <c r="AV26">
        <f t="shared" si="17"/>
        <v>5.9933333333333358</v>
      </c>
      <c r="AW26">
        <f t="shared" si="18"/>
        <v>6.5306666666666686</v>
      </c>
      <c r="AX26">
        <f t="shared" si="19"/>
        <v>4.91</v>
      </c>
      <c r="AY26">
        <v>1</v>
      </c>
      <c r="AZ26">
        <v>1</v>
      </c>
      <c r="BA26">
        <v>1</v>
      </c>
      <c r="BG26">
        <f t="shared" si="20"/>
        <v>133.33333333333334</v>
      </c>
      <c r="BH26" s="10">
        <f t="shared" si="21"/>
        <v>5.208333333333333E-5</v>
      </c>
    </row>
    <row r="27" spans="1:60" ht="29">
      <c r="A27">
        <v>13</v>
      </c>
      <c r="B27" s="2" t="s">
        <v>1329</v>
      </c>
      <c r="C27" s="2" t="s">
        <v>166</v>
      </c>
      <c r="D27">
        <v>1</v>
      </c>
      <c r="E27">
        <v>1</v>
      </c>
      <c r="F27">
        <f t="shared" si="9"/>
        <v>1</v>
      </c>
      <c r="G27">
        <f t="shared" si="10"/>
        <v>14</v>
      </c>
      <c r="H27">
        <f t="shared" si="11"/>
        <v>14</v>
      </c>
      <c r="I27">
        <f t="shared" si="12"/>
        <v>73</v>
      </c>
      <c r="J27">
        <f>'[1]EVS boilerplates (DODT)'!$C23</f>
        <v>18</v>
      </c>
      <c r="K27">
        <f t="shared" si="13"/>
        <v>1.2857142857142858</v>
      </c>
      <c r="L27">
        <f t="shared" si="14"/>
        <v>58</v>
      </c>
      <c r="M27">
        <f t="shared" si="15"/>
        <v>4.1428571428571432</v>
      </c>
      <c r="N27">
        <v>1</v>
      </c>
      <c r="O27">
        <v>1</v>
      </c>
      <c r="P27">
        <v>1</v>
      </c>
      <c r="Q27">
        <v>1</v>
      </c>
      <c r="R27">
        <f>'[1]EVS boilerplates (DODT)'!$E23</f>
        <v>1</v>
      </c>
      <c r="S27">
        <v>1</v>
      </c>
      <c r="T27">
        <f t="shared" si="3"/>
        <v>1</v>
      </c>
      <c r="U27">
        <f>'[1]EVS boilerplates (DODT)'!$F23</f>
        <v>1</v>
      </c>
      <c r="V27">
        <v>1</v>
      </c>
      <c r="W27">
        <f t="shared" si="4"/>
        <v>1</v>
      </c>
      <c r="X27">
        <f t="shared" si="5"/>
        <v>1</v>
      </c>
      <c r="Y27">
        <f>'[1]EVS boilerplates (DODT)'!$D23</f>
        <v>1</v>
      </c>
      <c r="Z27">
        <f>'[1]EVS boilerplates (DODT)'!$G23</f>
        <v>1</v>
      </c>
      <c r="AA27">
        <f>'[1]EVS boilerplates (DODT)'!$H23</f>
        <v>1</v>
      </c>
      <c r="AB27">
        <f>'[1]EVS boilerplates (DODT)'!$I23</f>
        <v>1</v>
      </c>
      <c r="AC27">
        <v>1</v>
      </c>
      <c r="AD27">
        <f>'[1]EVS boilerplates (DODT)'!$J23</f>
        <v>1</v>
      </c>
      <c r="AE27">
        <v>1</v>
      </c>
      <c r="AF27">
        <f t="shared" si="6"/>
        <v>2</v>
      </c>
      <c r="AG27">
        <f>'[1]EVS boilerplates (DODT)'!$K23</f>
        <v>1</v>
      </c>
      <c r="AH27">
        <f t="shared" si="7"/>
        <v>1</v>
      </c>
      <c r="AI27">
        <f>'[1]EVS boilerplates (DODT)'!$L23</f>
        <v>1</v>
      </c>
      <c r="AJ27">
        <v>1</v>
      </c>
      <c r="AK27">
        <f t="shared" si="8"/>
        <v>1</v>
      </c>
      <c r="AL27">
        <v>1</v>
      </c>
      <c r="AM27">
        <f>'[1]EVS boilerplates (DODT)'!$M23</f>
        <v>1</v>
      </c>
      <c r="AN27">
        <v>1</v>
      </c>
      <c r="AO27">
        <f>'[1]EVS boilerplates (DODT)'!$N23</f>
        <v>1</v>
      </c>
      <c r="AP27">
        <v>1</v>
      </c>
      <c r="AQ27">
        <v>1</v>
      </c>
      <c r="AR27">
        <v>1</v>
      </c>
      <c r="AS27">
        <f>'[1]EVS boilerplates (DODT)'!$O23</f>
        <v>1</v>
      </c>
      <c r="AT27">
        <v>1</v>
      </c>
      <c r="AU27">
        <f t="shared" si="16"/>
        <v>83.853571428571442</v>
      </c>
      <c r="AV27">
        <f t="shared" si="17"/>
        <v>5.0414285714285718</v>
      </c>
      <c r="AW27">
        <f t="shared" si="18"/>
        <v>7.2857142857142847</v>
      </c>
      <c r="AX27">
        <f t="shared" si="19"/>
        <v>5.0828571428571436</v>
      </c>
      <c r="AY27">
        <v>1</v>
      </c>
      <c r="AZ27">
        <v>1</v>
      </c>
      <c r="BA27">
        <v>1</v>
      </c>
      <c r="BG27">
        <f t="shared" si="20"/>
        <v>142.85714285714286</v>
      </c>
      <c r="BH27" s="10">
        <f t="shared" si="21"/>
        <v>4.8611111111111115E-5</v>
      </c>
    </row>
    <row r="28" spans="1:60" ht="58">
      <c r="A28">
        <v>14</v>
      </c>
      <c r="B28" s="2" t="s">
        <v>1330</v>
      </c>
      <c r="C28" s="2" t="s">
        <v>166</v>
      </c>
      <c r="D28">
        <v>1</v>
      </c>
      <c r="E28">
        <v>1</v>
      </c>
      <c r="F28">
        <f t="shared" si="9"/>
        <v>1</v>
      </c>
      <c r="G28">
        <f t="shared" si="10"/>
        <v>21</v>
      </c>
      <c r="H28">
        <f t="shared" si="11"/>
        <v>21</v>
      </c>
      <c r="I28">
        <f t="shared" si="12"/>
        <v>119</v>
      </c>
      <c r="J28">
        <f>'[1]EVS boilerplates (DODT)'!$C24</f>
        <v>33</v>
      </c>
      <c r="K28">
        <f t="shared" si="13"/>
        <v>1.5714285714285714</v>
      </c>
      <c r="L28">
        <f t="shared" si="14"/>
        <v>97</v>
      </c>
      <c r="M28">
        <f t="shared" si="15"/>
        <v>4.6190476190476186</v>
      </c>
      <c r="N28">
        <v>1</v>
      </c>
      <c r="O28">
        <v>1</v>
      </c>
      <c r="P28">
        <v>1</v>
      </c>
      <c r="Q28">
        <v>1</v>
      </c>
      <c r="R28">
        <f>'[1]EVS boilerplates (DODT)'!$E24</f>
        <v>1</v>
      </c>
      <c r="S28">
        <v>1</v>
      </c>
      <c r="T28">
        <f t="shared" si="3"/>
        <v>1</v>
      </c>
      <c r="U28">
        <f>'[1]EVS boilerplates (DODT)'!$F24</f>
        <v>1</v>
      </c>
      <c r="V28">
        <v>1</v>
      </c>
      <c r="W28">
        <f t="shared" si="4"/>
        <v>1</v>
      </c>
      <c r="X28">
        <f t="shared" si="5"/>
        <v>1</v>
      </c>
      <c r="Y28">
        <f>'[1]EVS boilerplates (DODT)'!$D24</f>
        <v>1</v>
      </c>
      <c r="Z28">
        <f>'[1]EVS boilerplates (DODT)'!$G24</f>
        <v>1</v>
      </c>
      <c r="AA28">
        <f>'[1]EVS boilerplates (DODT)'!$H24</f>
        <v>1</v>
      </c>
      <c r="AB28">
        <f>'[1]EVS boilerplates (DODT)'!$I24</f>
        <v>1</v>
      </c>
      <c r="AC28">
        <v>1</v>
      </c>
      <c r="AD28">
        <f>'[1]EVS boilerplates (DODT)'!$J24</f>
        <v>1</v>
      </c>
      <c r="AE28">
        <v>1</v>
      </c>
      <c r="AF28">
        <f t="shared" si="6"/>
        <v>2</v>
      </c>
      <c r="AG28">
        <f>'[1]EVS boilerplates (DODT)'!$K24</f>
        <v>1</v>
      </c>
      <c r="AH28">
        <f t="shared" si="7"/>
        <v>1</v>
      </c>
      <c r="AI28">
        <f>'[1]EVS boilerplates (DODT)'!$L24</f>
        <v>0</v>
      </c>
      <c r="AJ28">
        <v>1</v>
      </c>
      <c r="AK28">
        <f t="shared" si="8"/>
        <v>1</v>
      </c>
      <c r="AL28">
        <v>1</v>
      </c>
      <c r="AM28">
        <f>'[1]EVS boilerplates (DODT)'!$M24</f>
        <v>0</v>
      </c>
      <c r="AN28">
        <v>1</v>
      </c>
      <c r="AO28">
        <f>'[1]EVS boilerplates (DODT)'!$N24</f>
        <v>0</v>
      </c>
      <c r="AP28">
        <v>1</v>
      </c>
      <c r="AQ28">
        <v>1</v>
      </c>
      <c r="AR28">
        <v>1</v>
      </c>
      <c r="AS28">
        <f>'[1]EVS boilerplates (DODT)'!$O24</f>
        <v>0</v>
      </c>
      <c r="AT28">
        <v>1</v>
      </c>
      <c r="AU28">
        <f t="shared" si="16"/>
        <v>52.577142857142888</v>
      </c>
      <c r="AV28">
        <f t="shared" si="17"/>
        <v>11.142857142857142</v>
      </c>
      <c r="AW28">
        <f t="shared" si="18"/>
        <v>10.51047619047619</v>
      </c>
      <c r="AX28">
        <f t="shared" si="19"/>
        <v>10.825714285714284</v>
      </c>
      <c r="AY28">
        <v>1</v>
      </c>
      <c r="AZ28">
        <v>1</v>
      </c>
      <c r="BA28">
        <v>1</v>
      </c>
      <c r="BG28">
        <f t="shared" si="20"/>
        <v>95.238095238095227</v>
      </c>
      <c r="BH28" s="10">
        <f t="shared" si="21"/>
        <v>7.2916666666666659E-5</v>
      </c>
    </row>
    <row r="29" spans="1:60" ht="43.5">
      <c r="A29">
        <v>15</v>
      </c>
      <c r="B29" s="2" t="s">
        <v>1346</v>
      </c>
      <c r="C29" s="2" t="s">
        <v>166</v>
      </c>
      <c r="D29">
        <v>1</v>
      </c>
      <c r="E29">
        <v>1</v>
      </c>
      <c r="F29">
        <f t="shared" si="9"/>
        <v>1</v>
      </c>
      <c r="G29">
        <f t="shared" si="10"/>
        <v>19</v>
      </c>
      <c r="H29">
        <f t="shared" si="11"/>
        <v>19</v>
      </c>
      <c r="I29">
        <f t="shared" si="12"/>
        <v>101</v>
      </c>
      <c r="J29">
        <f>'[1]EVS boilerplates (DODT)'!$C25</f>
        <v>30</v>
      </c>
      <c r="K29">
        <f t="shared" si="13"/>
        <v>1.5789473684210527</v>
      </c>
      <c r="L29">
        <f t="shared" si="14"/>
        <v>81</v>
      </c>
      <c r="M29">
        <f t="shared" si="15"/>
        <v>4.2631578947368425</v>
      </c>
      <c r="N29">
        <v>1</v>
      </c>
      <c r="O29">
        <v>1</v>
      </c>
      <c r="P29">
        <v>1</v>
      </c>
      <c r="Q29">
        <v>1</v>
      </c>
      <c r="R29">
        <f>'[1]EVS boilerplates (DODT)'!$E25</f>
        <v>1</v>
      </c>
      <c r="S29">
        <v>1</v>
      </c>
      <c r="T29">
        <f t="shared" si="3"/>
        <v>1</v>
      </c>
      <c r="U29">
        <f>'[1]EVS boilerplates (DODT)'!$F25</f>
        <v>1</v>
      </c>
      <c r="V29">
        <v>1</v>
      </c>
      <c r="W29">
        <f t="shared" si="4"/>
        <v>1</v>
      </c>
      <c r="X29">
        <f t="shared" si="5"/>
        <v>1</v>
      </c>
      <c r="Y29">
        <f>'[1]EVS boilerplates (DODT)'!$D25</f>
        <v>0</v>
      </c>
      <c r="Z29">
        <f>'[1]EVS boilerplates (DODT)'!$G25</f>
        <v>1</v>
      </c>
      <c r="AA29">
        <f>'[1]EVS boilerplates (DODT)'!$H25</f>
        <v>1</v>
      </c>
      <c r="AB29">
        <f>'[1]EVS boilerplates (DODT)'!$I25</f>
        <v>1</v>
      </c>
      <c r="AC29">
        <v>1</v>
      </c>
      <c r="AD29">
        <f>'[1]EVS boilerplates (DODT)'!$J25</f>
        <v>0</v>
      </c>
      <c r="AE29">
        <v>1</v>
      </c>
      <c r="AF29">
        <f t="shared" si="6"/>
        <v>2</v>
      </c>
      <c r="AG29">
        <f>'[1]EVS boilerplates (DODT)'!$K25</f>
        <v>1</v>
      </c>
      <c r="AH29">
        <f t="shared" si="7"/>
        <v>1</v>
      </c>
      <c r="AI29">
        <f>'[1]EVS boilerplates (DODT)'!$L25</f>
        <v>0</v>
      </c>
      <c r="AJ29">
        <v>1</v>
      </c>
      <c r="AK29">
        <f t="shared" si="8"/>
        <v>1</v>
      </c>
      <c r="AL29">
        <v>1</v>
      </c>
      <c r="AM29">
        <f>'[1]EVS boilerplates (DODT)'!$M25</f>
        <v>1</v>
      </c>
      <c r="AN29">
        <v>1</v>
      </c>
      <c r="AO29">
        <f>'[1]EVS boilerplates (DODT)'!$N25</f>
        <v>1</v>
      </c>
      <c r="AP29">
        <v>1</v>
      </c>
      <c r="AQ29">
        <v>1</v>
      </c>
      <c r="AR29">
        <v>1</v>
      </c>
      <c r="AS29">
        <f>'[1]EVS boilerplates (DODT)'!$O25</f>
        <v>1</v>
      </c>
      <c r="AT29">
        <v>1</v>
      </c>
      <c r="AU29">
        <f t="shared" si="16"/>
        <v>53.971052631578971</v>
      </c>
      <c r="AV29">
        <f t="shared" si="17"/>
        <v>10.451578947368422</v>
      </c>
      <c r="AW29">
        <f t="shared" si="18"/>
        <v>8.3284210526315796</v>
      </c>
      <c r="AX29">
        <f t="shared" si="19"/>
        <v>8.1494736842105269</v>
      </c>
      <c r="AY29">
        <v>1</v>
      </c>
      <c r="AZ29">
        <v>1</v>
      </c>
      <c r="BA29">
        <v>1</v>
      </c>
      <c r="BG29">
        <f t="shared" si="20"/>
        <v>105.26315789473684</v>
      </c>
      <c r="BH29" s="10">
        <f t="shared" si="21"/>
        <v>6.597222222222223E-5</v>
      </c>
    </row>
    <row r="30" spans="1:60" ht="29">
      <c r="A30">
        <v>16</v>
      </c>
      <c r="B30" s="2" t="s">
        <v>1211</v>
      </c>
      <c r="C30" s="16" t="s">
        <v>146</v>
      </c>
      <c r="D30">
        <v>1</v>
      </c>
      <c r="E30">
        <v>1</v>
      </c>
      <c r="F30">
        <f t="shared" si="9"/>
        <v>1</v>
      </c>
      <c r="G30">
        <f t="shared" si="10"/>
        <v>10</v>
      </c>
      <c r="H30">
        <f t="shared" si="11"/>
        <v>10</v>
      </c>
      <c r="I30">
        <f t="shared" si="12"/>
        <v>61</v>
      </c>
      <c r="J30">
        <f>'[1]EVS boilerplates (DODT)'!$C26</f>
        <v>20</v>
      </c>
      <c r="K30">
        <f t="shared" si="13"/>
        <v>2</v>
      </c>
      <c r="L30">
        <f t="shared" si="14"/>
        <v>51</v>
      </c>
      <c r="M30">
        <f t="shared" si="15"/>
        <v>5.0999999999999996</v>
      </c>
      <c r="N30">
        <v>0</v>
      </c>
      <c r="O30">
        <v>1</v>
      </c>
      <c r="P30">
        <v>1</v>
      </c>
      <c r="Q30">
        <v>0</v>
      </c>
      <c r="R30">
        <f>'[1]EVS boilerplates (DODT)'!$E26</f>
        <v>1</v>
      </c>
      <c r="S30">
        <v>1</v>
      </c>
      <c r="T30">
        <f t="shared" si="3"/>
        <v>0</v>
      </c>
      <c r="U30">
        <f>'[1]EVS boilerplates (DODT)'!$F26</f>
        <v>1</v>
      </c>
      <c r="V30">
        <v>1</v>
      </c>
      <c r="W30">
        <f t="shared" si="4"/>
        <v>0</v>
      </c>
      <c r="X30">
        <f t="shared" si="5"/>
        <v>1</v>
      </c>
      <c r="Y30">
        <f>'[1]EVS boilerplates (DODT)'!$D26</f>
        <v>1</v>
      </c>
      <c r="Z30">
        <f>'[1]EVS boilerplates (DODT)'!$G26</f>
        <v>1</v>
      </c>
      <c r="AA30">
        <f>'[1]EVS boilerplates (DODT)'!$H26</f>
        <v>1</v>
      </c>
      <c r="AB30">
        <f>'[1]EVS boilerplates (DODT)'!$I26</f>
        <v>1</v>
      </c>
      <c r="AC30">
        <v>1</v>
      </c>
      <c r="AD30">
        <f>'[1]EVS boilerplates (DODT)'!$J26</f>
        <v>0</v>
      </c>
      <c r="AE30">
        <v>1</v>
      </c>
      <c r="AF30">
        <f t="shared" si="6"/>
        <v>1</v>
      </c>
      <c r="AG30">
        <f>'[1]EVS boilerplates (DODT)'!$K26</f>
        <v>1</v>
      </c>
      <c r="AH30">
        <f t="shared" si="7"/>
        <v>1</v>
      </c>
      <c r="AI30">
        <f>'[1]EVS boilerplates (DODT)'!$L26</f>
        <v>1</v>
      </c>
      <c r="AJ30">
        <v>1</v>
      </c>
      <c r="AK30">
        <f t="shared" si="8"/>
        <v>1</v>
      </c>
      <c r="AL30">
        <v>1</v>
      </c>
      <c r="AM30">
        <f>'[1]EVS boilerplates (DODT)'!$M26</f>
        <v>1</v>
      </c>
      <c r="AN30">
        <v>1</v>
      </c>
      <c r="AO30">
        <f>'[1]EVS boilerplates (DODT)'!$N26</f>
        <v>0</v>
      </c>
      <c r="AP30">
        <v>1</v>
      </c>
      <c r="AQ30">
        <v>1</v>
      </c>
      <c r="AR30">
        <v>1</v>
      </c>
      <c r="AS30">
        <f>'[1]EVS boilerplates (DODT)'!$O26</f>
        <v>0</v>
      </c>
      <c r="AT30">
        <v>1</v>
      </c>
      <c r="AU30">
        <f t="shared" si="16"/>
        <v>27.485000000000021</v>
      </c>
      <c r="AV30">
        <f t="shared" si="17"/>
        <v>11.91</v>
      </c>
      <c r="AW30">
        <f t="shared" si="18"/>
        <v>11.815999999999995</v>
      </c>
      <c r="AX30">
        <f t="shared" si="19"/>
        <v>7.5909999999999975</v>
      </c>
      <c r="AY30">
        <v>1</v>
      </c>
      <c r="AZ30">
        <v>1</v>
      </c>
      <c r="BA30">
        <v>1</v>
      </c>
      <c r="BG30">
        <f t="shared" si="20"/>
        <v>100</v>
      </c>
      <c r="BH30" s="10">
        <f t="shared" si="21"/>
        <v>3.4722222222222222E-5</v>
      </c>
    </row>
    <row r="31" spans="1:60" ht="43.5">
      <c r="A31" t="s">
        <v>349</v>
      </c>
      <c r="B31" s="2" t="s">
        <v>1212</v>
      </c>
      <c r="C31" s="16" t="s">
        <v>146</v>
      </c>
      <c r="D31">
        <v>1</v>
      </c>
      <c r="E31">
        <v>1</v>
      </c>
      <c r="F31">
        <f t="shared" si="9"/>
        <v>1</v>
      </c>
      <c r="G31">
        <f t="shared" si="10"/>
        <v>12</v>
      </c>
      <c r="H31">
        <f t="shared" si="11"/>
        <v>12</v>
      </c>
      <c r="I31">
        <f t="shared" si="12"/>
        <v>82</v>
      </c>
      <c r="J31">
        <f>'[1]EVS boilerplates (DODT)'!$C27</f>
        <v>26</v>
      </c>
      <c r="K31">
        <f t="shared" si="13"/>
        <v>2.1666666666666665</v>
      </c>
      <c r="L31">
        <f t="shared" si="14"/>
        <v>70</v>
      </c>
      <c r="M31">
        <f t="shared" si="15"/>
        <v>5.833333333333333</v>
      </c>
      <c r="N31">
        <v>1</v>
      </c>
      <c r="O31">
        <v>1</v>
      </c>
      <c r="P31">
        <v>1</v>
      </c>
      <c r="Q31">
        <v>1</v>
      </c>
      <c r="R31">
        <f>'[1]EVS boilerplates (DODT)'!$E27</f>
        <v>1</v>
      </c>
      <c r="S31">
        <v>1</v>
      </c>
      <c r="T31">
        <f t="shared" si="3"/>
        <v>1</v>
      </c>
      <c r="U31">
        <f>'[1]EVS boilerplates (DODT)'!$F27</f>
        <v>1</v>
      </c>
      <c r="V31">
        <v>1</v>
      </c>
      <c r="W31">
        <f t="shared" si="4"/>
        <v>1</v>
      </c>
      <c r="X31">
        <f t="shared" si="5"/>
        <v>1</v>
      </c>
      <c r="Y31">
        <f>'[1]EVS boilerplates (DODT)'!$D27</f>
        <v>0</v>
      </c>
      <c r="Z31">
        <f>'[1]EVS boilerplates (DODT)'!$G27</f>
        <v>1</v>
      </c>
      <c r="AA31">
        <f>'[1]EVS boilerplates (DODT)'!$H27</f>
        <v>1</v>
      </c>
      <c r="AB31">
        <f>'[1]EVS boilerplates (DODT)'!$I27</f>
        <v>1</v>
      </c>
      <c r="AC31">
        <v>1</v>
      </c>
      <c r="AD31">
        <f>'[1]EVS boilerplates (DODT)'!$J27</f>
        <v>0</v>
      </c>
      <c r="AE31">
        <v>1</v>
      </c>
      <c r="AF31">
        <f t="shared" si="6"/>
        <v>1</v>
      </c>
      <c r="AG31">
        <f>'[1]EVS boilerplates (DODT)'!$K27</f>
        <v>1</v>
      </c>
      <c r="AH31">
        <f t="shared" si="7"/>
        <v>1</v>
      </c>
      <c r="AI31">
        <f>'[1]EVS boilerplates (DODT)'!$L27</f>
        <v>0</v>
      </c>
      <c r="AJ31">
        <v>1</v>
      </c>
      <c r="AK31">
        <f t="shared" si="8"/>
        <v>1</v>
      </c>
      <c r="AL31">
        <v>1</v>
      </c>
      <c r="AM31">
        <f>'[1]EVS boilerplates (DODT)'!$M27</f>
        <v>0</v>
      </c>
      <c r="AN31">
        <v>1</v>
      </c>
      <c r="AO31">
        <f>'[1]EVS boilerplates (DODT)'!$N27</f>
        <v>1</v>
      </c>
      <c r="AP31">
        <v>1</v>
      </c>
      <c r="AQ31">
        <v>1</v>
      </c>
      <c r="AR31">
        <v>1</v>
      </c>
      <c r="AS31">
        <f>'[1]EVS boilerplates (DODT)'!$O27</f>
        <v>1</v>
      </c>
      <c r="AT31">
        <v>1</v>
      </c>
      <c r="AU31">
        <f t="shared" si="16"/>
        <v>11.355000000000025</v>
      </c>
      <c r="AV31">
        <f t="shared" si="17"/>
        <v>14.656666666666666</v>
      </c>
      <c r="AW31">
        <f t="shared" si="18"/>
        <v>16.52333333333333</v>
      </c>
      <c r="AX31">
        <f t="shared" si="19"/>
        <v>12.044999999999995</v>
      </c>
      <c r="AY31">
        <v>1</v>
      </c>
      <c r="AZ31">
        <v>1</v>
      </c>
      <c r="BA31">
        <v>1</v>
      </c>
      <c r="BG31">
        <f t="shared" si="20"/>
        <v>83.333333333333329</v>
      </c>
      <c r="BH31" s="10">
        <f t="shared" si="21"/>
        <v>4.1666666666666665E-5</v>
      </c>
    </row>
    <row r="32" spans="1:60" ht="58">
      <c r="A32" t="s">
        <v>351</v>
      </c>
      <c r="B32" s="2" t="s">
        <v>1108</v>
      </c>
      <c r="C32" s="16" t="s">
        <v>146</v>
      </c>
      <c r="D32">
        <v>1</v>
      </c>
      <c r="E32">
        <v>1</v>
      </c>
      <c r="F32">
        <f t="shared" si="9"/>
        <v>1</v>
      </c>
      <c r="G32">
        <f t="shared" si="10"/>
        <v>19</v>
      </c>
      <c r="H32">
        <f t="shared" si="11"/>
        <v>19</v>
      </c>
      <c r="I32">
        <f t="shared" si="12"/>
        <v>118</v>
      </c>
      <c r="J32">
        <f>'[1]EVS boilerplates (DODT)'!$C28</f>
        <v>37</v>
      </c>
      <c r="K32">
        <f t="shared" si="13"/>
        <v>1.9473684210526316</v>
      </c>
      <c r="L32">
        <f t="shared" si="14"/>
        <v>99</v>
      </c>
      <c r="M32">
        <f t="shared" si="15"/>
        <v>5.2105263157894735</v>
      </c>
      <c r="N32">
        <v>1</v>
      </c>
      <c r="O32">
        <v>1</v>
      </c>
      <c r="P32">
        <v>1</v>
      </c>
      <c r="Q32">
        <v>1</v>
      </c>
      <c r="R32">
        <f>'[1]EVS boilerplates (DODT)'!$E28</f>
        <v>1</v>
      </c>
      <c r="S32">
        <v>1</v>
      </c>
      <c r="T32">
        <f t="shared" si="3"/>
        <v>1</v>
      </c>
      <c r="U32">
        <f>'[1]EVS boilerplates (DODT)'!$F28</f>
        <v>1</v>
      </c>
      <c r="V32">
        <v>1</v>
      </c>
      <c r="W32">
        <f t="shared" si="4"/>
        <v>1</v>
      </c>
      <c r="X32">
        <f t="shared" si="5"/>
        <v>1</v>
      </c>
      <c r="Y32">
        <f>'[1]EVS boilerplates (DODT)'!$D28</f>
        <v>1</v>
      </c>
      <c r="Z32">
        <f>'[1]EVS boilerplates (DODT)'!$G28</f>
        <v>1</v>
      </c>
      <c r="AA32">
        <f>'[1]EVS boilerplates (DODT)'!$H28</f>
        <v>1</v>
      </c>
      <c r="AB32">
        <f>'[1]EVS boilerplates (DODT)'!$I28</f>
        <v>1</v>
      </c>
      <c r="AC32">
        <v>1</v>
      </c>
      <c r="AD32">
        <f>'[1]EVS boilerplates (DODT)'!$J28</f>
        <v>0</v>
      </c>
      <c r="AE32">
        <v>1</v>
      </c>
      <c r="AF32">
        <f t="shared" si="6"/>
        <v>1</v>
      </c>
      <c r="AG32">
        <f>'[1]EVS boilerplates (DODT)'!$K28</f>
        <v>1</v>
      </c>
      <c r="AH32">
        <f t="shared" si="7"/>
        <v>1</v>
      </c>
      <c r="AI32">
        <f>'[1]EVS boilerplates (DODT)'!$L28</f>
        <v>1</v>
      </c>
      <c r="AJ32">
        <v>1</v>
      </c>
      <c r="AK32">
        <f t="shared" si="8"/>
        <v>1</v>
      </c>
      <c r="AL32">
        <v>1</v>
      </c>
      <c r="AM32">
        <f>'[1]EVS boilerplates (DODT)'!$M28</f>
        <v>1</v>
      </c>
      <c r="AN32">
        <v>1</v>
      </c>
      <c r="AO32">
        <f>'[1]EVS boilerplates (DODT)'!$N28</f>
        <v>1</v>
      </c>
      <c r="AP32">
        <v>1</v>
      </c>
      <c r="AQ32">
        <v>1</v>
      </c>
      <c r="AR32">
        <v>1</v>
      </c>
      <c r="AS32">
        <f>'[1]EVS boilerplates (DODT)'!$O28</f>
        <v>1</v>
      </c>
      <c r="AT32">
        <v>1</v>
      </c>
      <c r="AU32">
        <f t="shared" si="16"/>
        <v>22.802631578947398</v>
      </c>
      <c r="AV32">
        <f t="shared" si="17"/>
        <v>14.798947368421054</v>
      </c>
      <c r="AW32">
        <f t="shared" si="18"/>
        <v>13.589473684210528</v>
      </c>
      <c r="AX32">
        <f t="shared" si="19"/>
        <v>12.611578947368422</v>
      </c>
      <c r="AY32">
        <v>1</v>
      </c>
      <c r="AZ32">
        <v>1</v>
      </c>
      <c r="BA32">
        <v>1</v>
      </c>
      <c r="BG32">
        <f t="shared" si="20"/>
        <v>52.631578947368418</v>
      </c>
      <c r="BH32" s="10">
        <f t="shared" si="21"/>
        <v>6.597222222222223E-5</v>
      </c>
    </row>
    <row r="33" spans="1:60" ht="29">
      <c r="A33">
        <v>17</v>
      </c>
      <c r="B33" s="2" t="s">
        <v>1213</v>
      </c>
      <c r="C33" s="16" t="s">
        <v>146</v>
      </c>
      <c r="D33">
        <v>1</v>
      </c>
      <c r="E33">
        <v>1</v>
      </c>
      <c r="F33">
        <f t="shared" si="9"/>
        <v>1</v>
      </c>
      <c r="G33">
        <f t="shared" si="10"/>
        <v>9</v>
      </c>
      <c r="H33">
        <f t="shared" si="11"/>
        <v>9</v>
      </c>
      <c r="I33">
        <f t="shared" si="12"/>
        <v>57</v>
      </c>
      <c r="J33">
        <f>'[1]EVS boilerplates (DODT)'!$C29</f>
        <v>18</v>
      </c>
      <c r="K33">
        <f t="shared" si="13"/>
        <v>2</v>
      </c>
      <c r="L33">
        <f t="shared" si="14"/>
        <v>48</v>
      </c>
      <c r="M33">
        <f t="shared" si="15"/>
        <v>5.333333333333333</v>
      </c>
      <c r="N33">
        <v>1</v>
      </c>
      <c r="O33">
        <v>1</v>
      </c>
      <c r="P33">
        <v>1</v>
      </c>
      <c r="Q33">
        <v>1</v>
      </c>
      <c r="R33">
        <f>'[1]EVS boilerplates (DODT)'!$E29</f>
        <v>1</v>
      </c>
      <c r="S33">
        <v>1</v>
      </c>
      <c r="T33">
        <f t="shared" si="3"/>
        <v>1</v>
      </c>
      <c r="U33">
        <f>'[1]EVS boilerplates (DODT)'!$F29</f>
        <v>1</v>
      </c>
      <c r="V33">
        <v>1</v>
      </c>
      <c r="W33">
        <f t="shared" si="4"/>
        <v>1</v>
      </c>
      <c r="X33">
        <f t="shared" si="5"/>
        <v>1</v>
      </c>
      <c r="Y33">
        <f>'[1]EVS boilerplates (DODT)'!$D29</f>
        <v>1</v>
      </c>
      <c r="Z33">
        <f>'[1]EVS boilerplates (DODT)'!$G29</f>
        <v>1</v>
      </c>
      <c r="AA33">
        <f>'[1]EVS boilerplates (DODT)'!$H29</f>
        <v>0</v>
      </c>
      <c r="AB33">
        <f>'[1]EVS boilerplates (DODT)'!$I29</f>
        <v>1</v>
      </c>
      <c r="AC33">
        <v>1</v>
      </c>
      <c r="AD33">
        <f>'[1]EVS boilerplates (DODT)'!$J29</f>
        <v>0</v>
      </c>
      <c r="AE33">
        <v>1</v>
      </c>
      <c r="AF33">
        <f t="shared" si="6"/>
        <v>1</v>
      </c>
      <c r="AG33">
        <f>'[1]EVS boilerplates (DODT)'!$K29</f>
        <v>1</v>
      </c>
      <c r="AH33">
        <f t="shared" si="7"/>
        <v>1</v>
      </c>
      <c r="AI33">
        <f>'[1]EVS boilerplates (DODT)'!$L29</f>
        <v>1</v>
      </c>
      <c r="AJ33">
        <v>1</v>
      </c>
      <c r="AK33">
        <f t="shared" si="8"/>
        <v>1</v>
      </c>
      <c r="AL33">
        <v>1</v>
      </c>
      <c r="AM33">
        <f>'[1]EVS boilerplates (DODT)'!$M29</f>
        <v>1</v>
      </c>
      <c r="AN33">
        <v>1</v>
      </c>
      <c r="AO33">
        <f>'[1]EVS boilerplates (DODT)'!$N29</f>
        <v>1</v>
      </c>
      <c r="AP33">
        <v>1</v>
      </c>
      <c r="AQ33">
        <v>1</v>
      </c>
      <c r="AR33">
        <v>1</v>
      </c>
      <c r="AS33">
        <f>'[1]EVS boilerplates (DODT)'!$O29</f>
        <v>1</v>
      </c>
      <c r="AT33">
        <v>1</v>
      </c>
      <c r="AU33">
        <f t="shared" si="16"/>
        <v>28.500000000000021</v>
      </c>
      <c r="AV33">
        <f t="shared" si="17"/>
        <v>11.520000000000003</v>
      </c>
      <c r="AW33">
        <f t="shared" si="18"/>
        <v>12.924444444444447</v>
      </c>
      <c r="AX33">
        <f t="shared" si="19"/>
        <v>8.1899999999999977</v>
      </c>
      <c r="AY33">
        <v>1</v>
      </c>
      <c r="AZ33">
        <v>1</v>
      </c>
      <c r="BA33">
        <v>1</v>
      </c>
      <c r="BG33">
        <f t="shared" si="20"/>
        <v>111.1111111111111</v>
      </c>
      <c r="BH33" s="10">
        <f t="shared" si="21"/>
        <v>3.1250000000000001E-5</v>
      </c>
    </row>
    <row r="34" spans="1:60" ht="43.5">
      <c r="A34" t="s">
        <v>533</v>
      </c>
      <c r="B34" s="2" t="s">
        <v>1214</v>
      </c>
      <c r="C34" s="16" t="s">
        <v>146</v>
      </c>
      <c r="D34">
        <v>1</v>
      </c>
      <c r="E34">
        <v>1</v>
      </c>
      <c r="F34">
        <f t="shared" si="9"/>
        <v>1</v>
      </c>
      <c r="G34">
        <f t="shared" si="10"/>
        <v>15</v>
      </c>
      <c r="H34">
        <f t="shared" si="11"/>
        <v>15</v>
      </c>
      <c r="I34">
        <f t="shared" si="12"/>
        <v>85</v>
      </c>
      <c r="J34">
        <f>'[1]EVS boilerplates (DODT)'!$C30</f>
        <v>24</v>
      </c>
      <c r="K34">
        <f t="shared" si="13"/>
        <v>1.6</v>
      </c>
      <c r="L34">
        <f t="shared" si="14"/>
        <v>68</v>
      </c>
      <c r="M34">
        <f t="shared" si="15"/>
        <v>4.5333333333333332</v>
      </c>
      <c r="N34">
        <v>0</v>
      </c>
      <c r="O34">
        <v>1</v>
      </c>
      <c r="P34">
        <v>1</v>
      </c>
      <c r="Q34">
        <v>1</v>
      </c>
      <c r="R34">
        <f>'[1]EVS boilerplates (DODT)'!$E30</f>
        <v>1</v>
      </c>
      <c r="S34">
        <v>1</v>
      </c>
      <c r="T34">
        <f t="shared" si="3"/>
        <v>1</v>
      </c>
      <c r="U34">
        <f>'[1]EVS boilerplates (DODT)'!$F30</f>
        <v>1</v>
      </c>
      <c r="V34">
        <v>1</v>
      </c>
      <c r="W34">
        <f t="shared" si="4"/>
        <v>1</v>
      </c>
      <c r="X34">
        <f t="shared" si="5"/>
        <v>1</v>
      </c>
      <c r="Y34">
        <f>'[1]EVS boilerplates (DODT)'!$D30</f>
        <v>1</v>
      </c>
      <c r="Z34">
        <f>'[1]EVS boilerplates (DODT)'!$G30</f>
        <v>1</v>
      </c>
      <c r="AA34">
        <f>'[1]EVS boilerplates (DODT)'!$H30</f>
        <v>1</v>
      </c>
      <c r="AB34">
        <f>'[1]EVS boilerplates (DODT)'!$I30</f>
        <v>1</v>
      </c>
      <c r="AC34">
        <v>1</v>
      </c>
      <c r="AD34">
        <f>'[1]EVS boilerplates (DODT)'!$J30</f>
        <v>1</v>
      </c>
      <c r="AE34">
        <v>1</v>
      </c>
      <c r="AF34">
        <f t="shared" si="6"/>
        <v>3</v>
      </c>
      <c r="AG34">
        <f>'[1]EVS boilerplates (DODT)'!$K30</f>
        <v>1</v>
      </c>
      <c r="AH34">
        <f t="shared" si="7"/>
        <v>1</v>
      </c>
      <c r="AI34">
        <f>'[1]EVS boilerplates (DODT)'!$L30</f>
        <v>1</v>
      </c>
      <c r="AJ34">
        <v>1</v>
      </c>
      <c r="AK34">
        <f t="shared" si="8"/>
        <v>0</v>
      </c>
      <c r="AL34">
        <v>1</v>
      </c>
      <c r="AM34">
        <f>'[1]EVS boilerplates (DODT)'!$M30</f>
        <v>1</v>
      </c>
      <c r="AN34">
        <v>1</v>
      </c>
      <c r="AO34">
        <f>'[1]EVS boilerplates (DODT)'!$N30</f>
        <v>1</v>
      </c>
      <c r="AP34">
        <v>1</v>
      </c>
      <c r="AQ34">
        <v>1</v>
      </c>
      <c r="AR34">
        <v>1</v>
      </c>
      <c r="AS34">
        <f>'[1]EVS boilerplates (DODT)'!$O30</f>
        <v>1</v>
      </c>
      <c r="AT34">
        <v>1</v>
      </c>
      <c r="AU34">
        <f t="shared" si="16"/>
        <v>56.250000000000028</v>
      </c>
      <c r="AV34">
        <f t="shared" si="17"/>
        <v>9.1400000000000041</v>
      </c>
      <c r="AW34">
        <f t="shared" si="18"/>
        <v>10.058666666666667</v>
      </c>
      <c r="AX34">
        <f t="shared" si="19"/>
        <v>7.4220000000000006</v>
      </c>
      <c r="AY34">
        <v>1</v>
      </c>
      <c r="AZ34">
        <v>1</v>
      </c>
      <c r="BA34">
        <v>1</v>
      </c>
      <c r="BG34">
        <f t="shared" si="20"/>
        <v>200</v>
      </c>
      <c r="BH34" s="10">
        <f t="shared" si="21"/>
        <v>5.208333333333333E-5</v>
      </c>
    </row>
    <row r="35" spans="1:60" ht="29">
      <c r="A35" t="s">
        <v>535</v>
      </c>
      <c r="B35" s="2" t="s">
        <v>1215</v>
      </c>
      <c r="C35" s="16" t="s">
        <v>146</v>
      </c>
      <c r="D35">
        <v>1</v>
      </c>
      <c r="E35">
        <v>1</v>
      </c>
      <c r="F35">
        <f t="shared" si="9"/>
        <v>1</v>
      </c>
      <c r="G35">
        <f t="shared" si="10"/>
        <v>12</v>
      </c>
      <c r="H35">
        <f t="shared" si="11"/>
        <v>12</v>
      </c>
      <c r="I35">
        <f t="shared" si="12"/>
        <v>62</v>
      </c>
      <c r="J35">
        <f>'[1]EVS boilerplates (DODT)'!$C31</f>
        <v>17</v>
      </c>
      <c r="K35">
        <f t="shared" si="13"/>
        <v>1.4166666666666667</v>
      </c>
      <c r="L35">
        <f t="shared" si="14"/>
        <v>50</v>
      </c>
      <c r="M35">
        <f t="shared" si="15"/>
        <v>4.166666666666667</v>
      </c>
      <c r="N35">
        <v>1</v>
      </c>
      <c r="O35">
        <v>1</v>
      </c>
      <c r="P35">
        <v>1</v>
      </c>
      <c r="Q35">
        <v>1</v>
      </c>
      <c r="R35">
        <f>'[1]EVS boilerplates (DODT)'!$E31</f>
        <v>1</v>
      </c>
      <c r="S35">
        <v>1</v>
      </c>
      <c r="T35">
        <f t="shared" si="3"/>
        <v>1</v>
      </c>
      <c r="U35">
        <f>'[1]EVS boilerplates (DODT)'!$F31</f>
        <v>1</v>
      </c>
      <c r="V35">
        <v>1</v>
      </c>
      <c r="W35">
        <f t="shared" si="4"/>
        <v>1</v>
      </c>
      <c r="X35">
        <f t="shared" si="5"/>
        <v>1</v>
      </c>
      <c r="Y35">
        <f>'[1]EVS boilerplates (DODT)'!$D31</f>
        <v>1</v>
      </c>
      <c r="Z35">
        <f>'[1]EVS boilerplates (DODT)'!$G31</f>
        <v>1</v>
      </c>
      <c r="AA35">
        <f>'[1]EVS boilerplates (DODT)'!$H31</f>
        <v>1</v>
      </c>
      <c r="AB35">
        <f>'[1]EVS boilerplates (DODT)'!$I31</f>
        <v>1</v>
      </c>
      <c r="AC35">
        <v>1</v>
      </c>
      <c r="AD35">
        <f>'[1]EVS boilerplates (DODT)'!$J31</f>
        <v>0</v>
      </c>
      <c r="AE35">
        <v>1</v>
      </c>
      <c r="AF35">
        <f t="shared" si="6"/>
        <v>1</v>
      </c>
      <c r="AG35">
        <f>'[1]EVS boilerplates (DODT)'!$K31</f>
        <v>1</v>
      </c>
      <c r="AH35">
        <f t="shared" si="7"/>
        <v>1</v>
      </c>
      <c r="AI35">
        <f>'[1]EVS boilerplates (DODT)'!$L31</f>
        <v>1</v>
      </c>
      <c r="AJ35">
        <v>1</v>
      </c>
      <c r="AK35">
        <f t="shared" si="8"/>
        <v>1</v>
      </c>
      <c r="AL35">
        <v>1</v>
      </c>
      <c r="AM35">
        <f>'[1]EVS boilerplates (DODT)'!$M31</f>
        <v>0</v>
      </c>
      <c r="AN35">
        <v>1</v>
      </c>
      <c r="AO35">
        <f>'[1]EVS boilerplates (DODT)'!$N31</f>
        <v>1</v>
      </c>
      <c r="AP35">
        <v>1</v>
      </c>
      <c r="AQ35">
        <v>1</v>
      </c>
      <c r="AR35">
        <v>1</v>
      </c>
      <c r="AS35">
        <f>'[1]EVS boilerplates (DODT)'!$O31</f>
        <v>1</v>
      </c>
      <c r="AT35">
        <v>1</v>
      </c>
      <c r="AU35">
        <f t="shared" si="16"/>
        <v>74.805000000000007</v>
      </c>
      <c r="AV35">
        <f t="shared" si="17"/>
        <v>5.8066666666666684</v>
      </c>
      <c r="AW35">
        <f t="shared" si="18"/>
        <v>6.7233333333333327</v>
      </c>
      <c r="AX35">
        <f t="shared" si="19"/>
        <v>4.1950000000000003</v>
      </c>
      <c r="AY35">
        <v>1</v>
      </c>
      <c r="AZ35">
        <v>1</v>
      </c>
      <c r="BA35">
        <v>1</v>
      </c>
      <c r="BG35">
        <f t="shared" si="20"/>
        <v>83.333333333333329</v>
      </c>
      <c r="BH35" s="10">
        <f t="shared" si="21"/>
        <v>4.1666666666666665E-5</v>
      </c>
    </row>
    <row r="36" spans="1:60" ht="29">
      <c r="A36">
        <v>18</v>
      </c>
      <c r="B36" s="2" t="s">
        <v>1216</v>
      </c>
      <c r="C36" s="16" t="s">
        <v>146</v>
      </c>
      <c r="D36">
        <v>1</v>
      </c>
      <c r="E36">
        <v>1</v>
      </c>
      <c r="F36">
        <f t="shared" si="9"/>
        <v>1</v>
      </c>
      <c r="G36">
        <f t="shared" si="10"/>
        <v>12</v>
      </c>
      <c r="H36">
        <f t="shared" si="11"/>
        <v>12</v>
      </c>
      <c r="I36">
        <f t="shared" si="12"/>
        <v>72</v>
      </c>
      <c r="J36">
        <f>'[1]EVS boilerplates (DODT)'!$C32</f>
        <v>20</v>
      </c>
      <c r="K36">
        <f t="shared" si="13"/>
        <v>1.6666666666666667</v>
      </c>
      <c r="L36">
        <f t="shared" si="14"/>
        <v>61</v>
      </c>
      <c r="M36">
        <f t="shared" si="15"/>
        <v>5.083333333333333</v>
      </c>
      <c r="N36">
        <v>1</v>
      </c>
      <c r="O36">
        <v>1</v>
      </c>
      <c r="P36">
        <v>1</v>
      </c>
      <c r="Q36">
        <v>1</v>
      </c>
      <c r="R36">
        <f>'[1]EVS boilerplates (DODT)'!$E32</f>
        <v>1</v>
      </c>
      <c r="S36">
        <v>1</v>
      </c>
      <c r="T36">
        <f t="shared" si="3"/>
        <v>1</v>
      </c>
      <c r="U36">
        <f>'[1]EVS boilerplates (DODT)'!$F32</f>
        <v>1</v>
      </c>
      <c r="V36">
        <v>1</v>
      </c>
      <c r="W36">
        <f t="shared" si="4"/>
        <v>1</v>
      </c>
      <c r="X36">
        <f t="shared" si="5"/>
        <v>1</v>
      </c>
      <c r="Y36">
        <f>'[1]EVS boilerplates (DODT)'!$D32</f>
        <v>1</v>
      </c>
      <c r="Z36">
        <f>'[1]EVS boilerplates (DODT)'!$G32</f>
        <v>1</v>
      </c>
      <c r="AA36">
        <f>'[1]EVS boilerplates (DODT)'!$H32</f>
        <v>1</v>
      </c>
      <c r="AB36">
        <f>'[1]EVS boilerplates (DODT)'!$I32</f>
        <v>1</v>
      </c>
      <c r="AC36">
        <v>1</v>
      </c>
      <c r="AD36">
        <f>'[1]EVS boilerplates (DODT)'!$J32</f>
        <v>0</v>
      </c>
      <c r="AE36">
        <v>1</v>
      </c>
      <c r="AF36">
        <f t="shared" si="6"/>
        <v>0</v>
      </c>
      <c r="AG36">
        <f>'[1]EVS boilerplates (DODT)'!$K32</f>
        <v>1</v>
      </c>
      <c r="AH36">
        <f t="shared" si="7"/>
        <v>1</v>
      </c>
      <c r="AI36">
        <f>'[1]EVS boilerplates (DODT)'!$L32</f>
        <v>1</v>
      </c>
      <c r="AJ36">
        <v>1</v>
      </c>
      <c r="AK36">
        <f t="shared" si="8"/>
        <v>1</v>
      </c>
      <c r="AL36">
        <v>1</v>
      </c>
      <c r="AM36">
        <f>'[1]EVS boilerplates (DODT)'!$M32</f>
        <v>0</v>
      </c>
      <c r="AN36">
        <v>1</v>
      </c>
      <c r="AO36">
        <f>'[1]EVS boilerplates (DODT)'!$N32</f>
        <v>1</v>
      </c>
      <c r="AP36">
        <v>1</v>
      </c>
      <c r="AQ36">
        <v>1</v>
      </c>
      <c r="AR36">
        <v>1</v>
      </c>
      <c r="AS36">
        <f>'[1]EVS boilerplates (DODT)'!$O32</f>
        <v>1</v>
      </c>
      <c r="AT36">
        <v>1</v>
      </c>
      <c r="AU36">
        <f t="shared" si="16"/>
        <v>53.655000000000008</v>
      </c>
      <c r="AV36">
        <f t="shared" si="17"/>
        <v>8.7566666666666677</v>
      </c>
      <c r="AW36">
        <f t="shared" si="18"/>
        <v>11.623333333333335</v>
      </c>
      <c r="AX36">
        <f t="shared" si="19"/>
        <v>8.5124999999999993</v>
      </c>
      <c r="AY36">
        <v>1</v>
      </c>
      <c r="AZ36">
        <v>1</v>
      </c>
      <c r="BA36">
        <v>1</v>
      </c>
      <c r="BG36">
        <f t="shared" si="20"/>
        <v>0</v>
      </c>
      <c r="BH36" s="10">
        <f t="shared" si="21"/>
        <v>4.1666666666666665E-5</v>
      </c>
    </row>
    <row r="37" spans="1:60" ht="43.5">
      <c r="A37">
        <v>19</v>
      </c>
      <c r="B37" s="1" t="s">
        <v>1217</v>
      </c>
      <c r="C37" s="16" t="s">
        <v>146</v>
      </c>
      <c r="D37">
        <v>1</v>
      </c>
      <c r="E37">
        <v>1</v>
      </c>
      <c r="F37">
        <f t="shared" si="9"/>
        <v>2</v>
      </c>
      <c r="G37">
        <f t="shared" si="10"/>
        <v>21</v>
      </c>
      <c r="H37">
        <f t="shared" si="11"/>
        <v>10.5</v>
      </c>
      <c r="I37">
        <f t="shared" si="12"/>
        <v>111</v>
      </c>
      <c r="J37">
        <f>'[1]EVS boilerplates (DODT)'!$C33</f>
        <v>33</v>
      </c>
      <c r="K37">
        <f t="shared" si="13"/>
        <v>1.5714285714285714</v>
      </c>
      <c r="L37">
        <f t="shared" si="14"/>
        <v>90</v>
      </c>
      <c r="M37">
        <f t="shared" si="15"/>
        <v>4.2857142857142856</v>
      </c>
      <c r="N37">
        <v>1</v>
      </c>
      <c r="O37">
        <v>1</v>
      </c>
      <c r="P37">
        <v>1</v>
      </c>
      <c r="Q37">
        <v>1</v>
      </c>
      <c r="R37">
        <f>'[1]EVS boilerplates (DODT)'!$E33</f>
        <v>1</v>
      </c>
      <c r="S37">
        <v>1</v>
      </c>
      <c r="T37">
        <f t="shared" si="3"/>
        <v>1</v>
      </c>
      <c r="U37">
        <f>'[1]EVS boilerplates (DODT)'!$F33</f>
        <v>1</v>
      </c>
      <c r="V37">
        <v>1</v>
      </c>
      <c r="W37">
        <f t="shared" si="4"/>
        <v>1</v>
      </c>
      <c r="X37">
        <f t="shared" si="5"/>
        <v>1</v>
      </c>
      <c r="Y37">
        <f>'[1]EVS boilerplates (DODT)'!$D33</f>
        <v>0</v>
      </c>
      <c r="Z37">
        <f>'[1]EVS boilerplates (DODT)'!$G33</f>
        <v>1</v>
      </c>
      <c r="AA37">
        <f>'[1]EVS boilerplates (DODT)'!$H33</f>
        <v>1</v>
      </c>
      <c r="AB37">
        <f>'[1]EVS boilerplates (DODT)'!$I33</f>
        <v>1</v>
      </c>
      <c r="AC37">
        <v>1</v>
      </c>
      <c r="AD37">
        <f>'[1]EVS boilerplates (DODT)'!$J33</f>
        <v>0</v>
      </c>
      <c r="AE37">
        <v>1</v>
      </c>
      <c r="AF37">
        <f t="shared" si="6"/>
        <v>1</v>
      </c>
      <c r="AG37">
        <f>'[1]EVS boilerplates (DODT)'!$K33</f>
        <v>1</v>
      </c>
      <c r="AH37">
        <f t="shared" si="7"/>
        <v>1</v>
      </c>
      <c r="AI37">
        <f>'[1]EVS boilerplates (DODT)'!$L33</f>
        <v>0</v>
      </c>
      <c r="AJ37">
        <v>1</v>
      </c>
      <c r="AK37">
        <f t="shared" si="8"/>
        <v>1</v>
      </c>
      <c r="AL37">
        <v>1</v>
      </c>
      <c r="AM37">
        <f>'[1]EVS boilerplates (DODT)'!$M33</f>
        <v>0</v>
      </c>
      <c r="AN37">
        <v>1</v>
      </c>
      <c r="AO37">
        <f>'[1]EVS boilerplates (DODT)'!$N33</f>
        <v>1</v>
      </c>
      <c r="AP37">
        <v>1</v>
      </c>
      <c r="AQ37">
        <v>1</v>
      </c>
      <c r="AR37">
        <v>1</v>
      </c>
      <c r="AS37">
        <f>'[1]EVS boilerplates (DODT)'!$O33</f>
        <v>1</v>
      </c>
      <c r="AT37">
        <v>1</v>
      </c>
      <c r="AU37">
        <f t="shared" si="16"/>
        <v>63.234642857142887</v>
      </c>
      <c r="AV37">
        <f t="shared" si="17"/>
        <v>7.0478571428571435</v>
      </c>
      <c r="AW37">
        <f t="shared" si="18"/>
        <v>6.8609523809523765</v>
      </c>
      <c r="AX37">
        <f t="shared" si="19"/>
        <v>4.0057142857142836</v>
      </c>
      <c r="AY37">
        <v>1</v>
      </c>
      <c r="AZ37">
        <v>1</v>
      </c>
      <c r="BA37">
        <v>1</v>
      </c>
      <c r="BG37">
        <f t="shared" si="20"/>
        <v>47.619047619047613</v>
      </c>
      <c r="BH37" s="10">
        <f t="shared" si="21"/>
        <v>7.2916666666666659E-5</v>
      </c>
    </row>
    <row r="38" spans="1:60" ht="29">
      <c r="A38" t="s">
        <v>980</v>
      </c>
      <c r="B38" s="2" t="s">
        <v>1218</v>
      </c>
      <c r="C38" s="16" t="s">
        <v>146</v>
      </c>
      <c r="D38">
        <v>1</v>
      </c>
      <c r="E38">
        <v>1</v>
      </c>
      <c r="F38">
        <f t="shared" si="9"/>
        <v>1</v>
      </c>
      <c r="G38">
        <f t="shared" si="10"/>
        <v>9</v>
      </c>
      <c r="H38">
        <f t="shared" si="11"/>
        <v>9</v>
      </c>
      <c r="I38">
        <f t="shared" si="12"/>
        <v>55</v>
      </c>
      <c r="J38">
        <f>'[1]EVS boilerplates (DODT)'!$C34</f>
        <v>17</v>
      </c>
      <c r="K38">
        <f t="shared" si="13"/>
        <v>1.8888888888888888</v>
      </c>
      <c r="L38">
        <f t="shared" si="14"/>
        <v>46</v>
      </c>
      <c r="M38">
        <f t="shared" si="15"/>
        <v>5.1111111111111107</v>
      </c>
      <c r="N38">
        <v>1</v>
      </c>
      <c r="O38">
        <v>1</v>
      </c>
      <c r="P38">
        <v>1</v>
      </c>
      <c r="Q38">
        <v>1</v>
      </c>
      <c r="R38">
        <f>'[1]EVS boilerplates (DODT)'!$E34</f>
        <v>1</v>
      </c>
      <c r="S38">
        <v>1</v>
      </c>
      <c r="T38">
        <f t="shared" si="3"/>
        <v>1</v>
      </c>
      <c r="U38">
        <f>'[1]EVS boilerplates (DODT)'!$F34</f>
        <v>1</v>
      </c>
      <c r="V38">
        <v>1</v>
      </c>
      <c r="W38">
        <f t="shared" si="4"/>
        <v>1</v>
      </c>
      <c r="X38">
        <f t="shared" si="5"/>
        <v>1</v>
      </c>
      <c r="Y38">
        <f>'[1]EVS boilerplates (DODT)'!$D34</f>
        <v>1</v>
      </c>
      <c r="Z38">
        <f>'[1]EVS boilerplates (DODT)'!$G34</f>
        <v>1</v>
      </c>
      <c r="AA38">
        <f>'[1]EVS boilerplates (DODT)'!$H34</f>
        <v>1</v>
      </c>
      <c r="AB38">
        <f>'[1]EVS boilerplates (DODT)'!$I34</f>
        <v>1</v>
      </c>
      <c r="AC38">
        <v>1</v>
      </c>
      <c r="AD38">
        <f>'[1]EVS boilerplates (DODT)'!$J34</f>
        <v>0</v>
      </c>
      <c r="AE38">
        <v>1</v>
      </c>
      <c r="AF38">
        <f t="shared" si="6"/>
        <v>1</v>
      </c>
      <c r="AG38">
        <f>'[1]EVS boilerplates (DODT)'!$K34</f>
        <v>1</v>
      </c>
      <c r="AH38">
        <f t="shared" si="7"/>
        <v>1</v>
      </c>
      <c r="AI38">
        <f>'[1]EVS boilerplates (DODT)'!$L34</f>
        <v>1</v>
      </c>
      <c r="AJ38">
        <v>1</v>
      </c>
      <c r="AK38">
        <f t="shared" si="8"/>
        <v>1</v>
      </c>
      <c r="AL38">
        <v>1</v>
      </c>
      <c r="AM38">
        <f>'[1]EVS boilerplates (DODT)'!$M34</f>
        <v>1</v>
      </c>
      <c r="AN38">
        <v>1</v>
      </c>
      <c r="AO38">
        <f>'[1]EVS boilerplates (DODT)'!$N34</f>
        <v>1</v>
      </c>
      <c r="AP38">
        <v>1</v>
      </c>
      <c r="AQ38">
        <v>1</v>
      </c>
      <c r="AR38">
        <v>1</v>
      </c>
      <c r="AS38">
        <f>'[1]EVS boilerplates (DODT)'!$O34</f>
        <v>1</v>
      </c>
      <c r="AT38">
        <v>1</v>
      </c>
      <c r="AU38">
        <f t="shared" si="16"/>
        <v>37.900000000000027</v>
      </c>
      <c r="AV38">
        <f t="shared" si="17"/>
        <v>10.208888888888893</v>
      </c>
      <c r="AW38">
        <f t="shared" si="18"/>
        <v>11.617777777777778</v>
      </c>
      <c r="AX38">
        <f t="shared" si="19"/>
        <v>7.1433333333333309</v>
      </c>
      <c r="AY38">
        <v>1</v>
      </c>
      <c r="AZ38">
        <v>1</v>
      </c>
      <c r="BA38">
        <v>1</v>
      </c>
      <c r="BG38">
        <f t="shared" si="20"/>
        <v>111.1111111111111</v>
      </c>
      <c r="BH38" s="10">
        <f t="shared" si="21"/>
        <v>3.1250000000000001E-5</v>
      </c>
    </row>
    <row r="39" spans="1:60" ht="29">
      <c r="A39" t="s">
        <v>982</v>
      </c>
      <c r="B39" s="2" t="s">
        <v>1219</v>
      </c>
      <c r="C39" s="16" t="s">
        <v>146</v>
      </c>
      <c r="D39">
        <v>1</v>
      </c>
      <c r="E39">
        <v>1</v>
      </c>
      <c r="F39">
        <f t="shared" si="9"/>
        <v>1</v>
      </c>
      <c r="G39">
        <f t="shared" si="10"/>
        <v>12</v>
      </c>
      <c r="H39">
        <f t="shared" si="11"/>
        <v>12</v>
      </c>
      <c r="I39">
        <f t="shared" si="12"/>
        <v>75</v>
      </c>
      <c r="J39">
        <f>'[1]EVS boilerplates (DODT)'!$C35</f>
        <v>23</v>
      </c>
      <c r="K39">
        <f t="shared" si="13"/>
        <v>1.9166666666666667</v>
      </c>
      <c r="L39">
        <f t="shared" si="14"/>
        <v>63</v>
      </c>
      <c r="M39">
        <f t="shared" si="15"/>
        <v>5.25</v>
      </c>
      <c r="N39">
        <v>1</v>
      </c>
      <c r="O39">
        <v>1</v>
      </c>
      <c r="P39">
        <v>1</v>
      </c>
      <c r="Q39">
        <v>1</v>
      </c>
      <c r="R39">
        <f>'[1]EVS boilerplates (DODT)'!$E35</f>
        <v>1</v>
      </c>
      <c r="S39">
        <v>1</v>
      </c>
      <c r="T39">
        <f t="shared" si="3"/>
        <v>1</v>
      </c>
      <c r="U39">
        <f>'[1]EVS boilerplates (DODT)'!$F35</f>
        <v>1</v>
      </c>
      <c r="V39">
        <v>1</v>
      </c>
      <c r="W39">
        <f t="shared" si="4"/>
        <v>1</v>
      </c>
      <c r="X39">
        <f t="shared" si="5"/>
        <v>1</v>
      </c>
      <c r="Y39">
        <f>'[1]EVS boilerplates (DODT)'!$D35</f>
        <v>1</v>
      </c>
      <c r="Z39">
        <f>'[1]EVS boilerplates (DODT)'!$G35</f>
        <v>1</v>
      </c>
      <c r="AA39">
        <f>'[1]EVS boilerplates (DODT)'!$H35</f>
        <v>1</v>
      </c>
      <c r="AB39">
        <f>'[1]EVS boilerplates (DODT)'!$I35</f>
        <v>1</v>
      </c>
      <c r="AC39">
        <v>1</v>
      </c>
      <c r="AD39">
        <f>'[1]EVS boilerplates (DODT)'!$J35</f>
        <v>0</v>
      </c>
      <c r="AE39">
        <v>1</v>
      </c>
      <c r="AF39">
        <f t="shared" si="6"/>
        <v>1</v>
      </c>
      <c r="AG39">
        <f>'[1]EVS boilerplates (DODT)'!$K35</f>
        <v>0</v>
      </c>
      <c r="AH39">
        <f t="shared" si="7"/>
        <v>1</v>
      </c>
      <c r="AI39">
        <f>'[1]EVS boilerplates (DODT)'!$L35</f>
        <v>1</v>
      </c>
      <c r="AJ39">
        <v>1</v>
      </c>
      <c r="AK39">
        <f t="shared" si="8"/>
        <v>1</v>
      </c>
      <c r="AL39">
        <v>1</v>
      </c>
      <c r="AM39">
        <f>'[1]EVS boilerplates (DODT)'!$M35</f>
        <v>0</v>
      </c>
      <c r="AN39">
        <v>1</v>
      </c>
      <c r="AO39">
        <f>'[1]EVS boilerplates (DODT)'!$N35</f>
        <v>1</v>
      </c>
      <c r="AP39">
        <v>1</v>
      </c>
      <c r="AQ39">
        <v>1</v>
      </c>
      <c r="AR39">
        <v>1</v>
      </c>
      <c r="AS39">
        <f>'[1]EVS boilerplates (DODT)'!$O35</f>
        <v>1</v>
      </c>
      <c r="AT39">
        <v>1</v>
      </c>
      <c r="AU39">
        <f t="shared" si="16"/>
        <v>32.505000000000003</v>
      </c>
      <c r="AV39">
        <f t="shared" si="17"/>
        <v>11.706666666666667</v>
      </c>
      <c r="AW39">
        <f t="shared" si="18"/>
        <v>13.093333333333334</v>
      </c>
      <c r="AX39">
        <f t="shared" si="19"/>
        <v>9.2974999999999994</v>
      </c>
      <c r="AY39">
        <v>1</v>
      </c>
      <c r="AZ39">
        <v>1</v>
      </c>
      <c r="BA39">
        <v>1</v>
      </c>
      <c r="BG39">
        <f t="shared" si="20"/>
        <v>83.333333333333329</v>
      </c>
      <c r="BH39" s="10">
        <f t="shared" si="21"/>
        <v>4.1666666666666665E-5</v>
      </c>
    </row>
    <row r="40" spans="1:60" ht="29">
      <c r="A40">
        <v>20</v>
      </c>
      <c r="B40" s="1" t="s">
        <v>1220</v>
      </c>
      <c r="C40" s="16" t="s">
        <v>146</v>
      </c>
      <c r="D40">
        <v>1</v>
      </c>
      <c r="E40">
        <v>1</v>
      </c>
      <c r="F40">
        <f t="shared" si="9"/>
        <v>1</v>
      </c>
      <c r="G40">
        <f t="shared" si="10"/>
        <v>13</v>
      </c>
      <c r="H40">
        <f t="shared" si="11"/>
        <v>13</v>
      </c>
      <c r="I40">
        <f t="shared" si="12"/>
        <v>76</v>
      </c>
      <c r="J40">
        <f>'[1]EVS boilerplates (DODT)'!$C36</f>
        <v>23</v>
      </c>
      <c r="K40">
        <f t="shared" si="13"/>
        <v>1.7692307692307692</v>
      </c>
      <c r="L40">
        <f t="shared" si="14"/>
        <v>61</v>
      </c>
      <c r="M40">
        <f t="shared" si="15"/>
        <v>4.6923076923076925</v>
      </c>
      <c r="N40">
        <v>1</v>
      </c>
      <c r="O40">
        <v>1</v>
      </c>
      <c r="P40">
        <v>1</v>
      </c>
      <c r="Q40">
        <v>1</v>
      </c>
      <c r="R40">
        <f>'[1]EVS boilerplates (DODT)'!$E36</f>
        <v>1</v>
      </c>
      <c r="S40">
        <v>1</v>
      </c>
      <c r="T40">
        <f t="shared" si="3"/>
        <v>1</v>
      </c>
      <c r="U40">
        <f>'[1]EVS boilerplates (DODT)'!$F36</f>
        <v>1</v>
      </c>
      <c r="V40">
        <v>1</v>
      </c>
      <c r="W40">
        <f t="shared" si="4"/>
        <v>1</v>
      </c>
      <c r="X40">
        <f t="shared" si="5"/>
        <v>1</v>
      </c>
      <c r="Y40">
        <f>'[1]EVS boilerplates (DODT)'!$D36</f>
        <v>0</v>
      </c>
      <c r="Z40">
        <f>'[1]EVS boilerplates (DODT)'!$G36</f>
        <v>1</v>
      </c>
      <c r="AA40">
        <f>'[1]EVS boilerplates (DODT)'!$H36</f>
        <v>1</v>
      </c>
      <c r="AB40">
        <f>'[1]EVS boilerplates (DODT)'!$I36</f>
        <v>1</v>
      </c>
      <c r="AC40">
        <v>1</v>
      </c>
      <c r="AD40">
        <f>'[1]EVS boilerplates (DODT)'!$J36</f>
        <v>0</v>
      </c>
      <c r="AE40">
        <v>1</v>
      </c>
      <c r="AF40">
        <f t="shared" si="6"/>
        <v>3</v>
      </c>
      <c r="AG40">
        <f>'[1]EVS boilerplates (DODT)'!$K36</f>
        <v>1</v>
      </c>
      <c r="AH40">
        <f t="shared" si="7"/>
        <v>1</v>
      </c>
      <c r="AI40">
        <f>'[1]EVS boilerplates (DODT)'!$L36</f>
        <v>0</v>
      </c>
      <c r="AJ40">
        <v>1</v>
      </c>
      <c r="AK40">
        <f t="shared" si="8"/>
        <v>0</v>
      </c>
      <c r="AL40">
        <v>1</v>
      </c>
      <c r="AM40">
        <f>'[1]EVS boilerplates (DODT)'!$M36</f>
        <v>1</v>
      </c>
      <c r="AN40">
        <v>1</v>
      </c>
      <c r="AO40">
        <f>'[1]EVS boilerplates (DODT)'!$N36</f>
        <v>0</v>
      </c>
      <c r="AP40">
        <v>1</v>
      </c>
      <c r="AQ40">
        <v>1</v>
      </c>
      <c r="AR40">
        <v>1</v>
      </c>
      <c r="AS40">
        <f>'[1]EVS boilerplates (DODT)'!$O36</f>
        <v>0</v>
      </c>
      <c r="AT40">
        <v>1</v>
      </c>
      <c r="AU40">
        <f t="shared" si="16"/>
        <v>43.963076923076947</v>
      </c>
      <c r="AV40">
        <f t="shared" si="17"/>
        <v>10.356923076923078</v>
      </c>
      <c r="AW40">
        <f t="shared" si="18"/>
        <v>10.870769230769231</v>
      </c>
      <c r="AX40">
        <f t="shared" si="19"/>
        <v>7.1707692307692312</v>
      </c>
      <c r="AY40">
        <v>1</v>
      </c>
      <c r="AZ40">
        <v>1</v>
      </c>
      <c r="BA40">
        <v>1</v>
      </c>
      <c r="BG40">
        <f t="shared" si="20"/>
        <v>230.76923076923077</v>
      </c>
      <c r="BH40" s="10">
        <f t="shared" si="21"/>
        <v>4.5138888888888894E-5</v>
      </c>
    </row>
    <row r="41" spans="1:60" ht="72.5">
      <c r="A41" t="s">
        <v>985</v>
      </c>
      <c r="B41" s="1" t="s">
        <v>1116</v>
      </c>
      <c r="C41" s="2" t="s">
        <v>166</v>
      </c>
      <c r="D41">
        <v>1</v>
      </c>
      <c r="E41">
        <v>1</v>
      </c>
      <c r="F41">
        <f t="shared" si="9"/>
        <v>1</v>
      </c>
      <c r="G41">
        <f t="shared" si="10"/>
        <v>30</v>
      </c>
      <c r="H41">
        <f t="shared" si="11"/>
        <v>30</v>
      </c>
      <c r="I41">
        <f t="shared" si="12"/>
        <v>170</v>
      </c>
      <c r="J41">
        <f>'[1]EVS boilerplates (DODT)'!$C37</f>
        <v>53</v>
      </c>
      <c r="K41">
        <f t="shared" si="13"/>
        <v>1.7666666666666666</v>
      </c>
      <c r="L41">
        <f t="shared" si="14"/>
        <v>138</v>
      </c>
      <c r="M41">
        <f t="shared" si="15"/>
        <v>4.5999999999999996</v>
      </c>
      <c r="N41">
        <v>1</v>
      </c>
      <c r="O41">
        <v>1</v>
      </c>
      <c r="P41">
        <v>1</v>
      </c>
      <c r="Q41">
        <v>1</v>
      </c>
      <c r="R41">
        <f>'[1]EVS boilerplates (DODT)'!$E37</f>
        <v>0</v>
      </c>
      <c r="S41">
        <v>1</v>
      </c>
      <c r="T41">
        <f t="shared" si="3"/>
        <v>0</v>
      </c>
      <c r="U41">
        <f>'[1]EVS boilerplates (DODT)'!$F37</f>
        <v>1</v>
      </c>
      <c r="V41">
        <v>1</v>
      </c>
      <c r="W41">
        <f t="shared" si="4"/>
        <v>0</v>
      </c>
      <c r="X41">
        <f t="shared" si="5"/>
        <v>1</v>
      </c>
      <c r="Y41">
        <f>'[1]EVS boilerplates (DODT)'!$D37</f>
        <v>0</v>
      </c>
      <c r="Z41">
        <f>'[1]EVS boilerplates (DODT)'!$G37</f>
        <v>1</v>
      </c>
      <c r="AA41">
        <f>'[1]EVS boilerplates (DODT)'!$H37</f>
        <v>0</v>
      </c>
      <c r="AB41">
        <f>'[1]EVS boilerplates (DODT)'!$I37</f>
        <v>1</v>
      </c>
      <c r="AC41">
        <v>1</v>
      </c>
      <c r="AD41">
        <f>'[1]EVS boilerplates (DODT)'!$J37</f>
        <v>1</v>
      </c>
      <c r="AE41">
        <v>1</v>
      </c>
      <c r="AF41">
        <f t="shared" si="6"/>
        <v>3</v>
      </c>
      <c r="AG41">
        <f>'[1]EVS boilerplates (DODT)'!$K37</f>
        <v>0</v>
      </c>
      <c r="AH41">
        <f t="shared" si="7"/>
        <v>1</v>
      </c>
      <c r="AI41">
        <f>'[1]EVS boilerplates (DODT)'!$L37</f>
        <v>0</v>
      </c>
      <c r="AJ41">
        <v>1</v>
      </c>
      <c r="AK41">
        <f t="shared" si="8"/>
        <v>1</v>
      </c>
      <c r="AL41">
        <v>1</v>
      </c>
      <c r="AM41">
        <f>'[1]EVS boilerplates (DODT)'!$M37</f>
        <v>0</v>
      </c>
      <c r="AN41">
        <v>1</v>
      </c>
      <c r="AO41">
        <f>'[1]EVS boilerplates (DODT)'!$N37</f>
        <v>0</v>
      </c>
      <c r="AP41">
        <v>1</v>
      </c>
      <c r="AQ41">
        <v>1</v>
      </c>
      <c r="AR41">
        <v>1</v>
      </c>
      <c r="AS41">
        <f>'[1]EVS boilerplates (DODT)'!$O37</f>
        <v>0</v>
      </c>
      <c r="AT41">
        <v>1</v>
      </c>
      <c r="AU41">
        <f t="shared" si="16"/>
        <v>26.925000000000033</v>
      </c>
      <c r="AV41">
        <f t="shared" si="17"/>
        <v>16.956666666666667</v>
      </c>
      <c r="AW41">
        <f t="shared" si="18"/>
        <v>10.84933333333333</v>
      </c>
      <c r="AX41">
        <f t="shared" si="19"/>
        <v>15.235999999999997</v>
      </c>
      <c r="AY41">
        <v>1</v>
      </c>
      <c r="AZ41">
        <v>1</v>
      </c>
      <c r="BA41">
        <v>1</v>
      </c>
      <c r="BG41">
        <f t="shared" si="20"/>
        <v>100</v>
      </c>
      <c r="BH41" s="10">
        <f t="shared" si="21"/>
        <v>1.0416666666666666E-4</v>
      </c>
    </row>
    <row r="42" spans="1:60" ht="43.5">
      <c r="A42">
        <v>21</v>
      </c>
      <c r="B42" s="1" t="s">
        <v>1347</v>
      </c>
      <c r="C42" s="2" t="s">
        <v>166</v>
      </c>
      <c r="D42">
        <v>1</v>
      </c>
      <c r="E42">
        <v>1</v>
      </c>
      <c r="F42">
        <f t="shared" si="9"/>
        <v>1</v>
      </c>
      <c r="G42">
        <f t="shared" si="10"/>
        <v>22</v>
      </c>
      <c r="H42">
        <f t="shared" si="11"/>
        <v>22</v>
      </c>
      <c r="I42">
        <f t="shared" si="12"/>
        <v>111</v>
      </c>
      <c r="J42">
        <f>'[1]EVS boilerplates (DODT)'!$C38</f>
        <v>31</v>
      </c>
      <c r="K42">
        <f t="shared" si="13"/>
        <v>1.4090909090909092</v>
      </c>
      <c r="L42">
        <f t="shared" si="14"/>
        <v>88</v>
      </c>
      <c r="M42">
        <f t="shared" si="15"/>
        <v>4</v>
      </c>
      <c r="N42">
        <v>1</v>
      </c>
      <c r="O42">
        <v>1</v>
      </c>
      <c r="P42">
        <v>1</v>
      </c>
      <c r="Q42">
        <v>1</v>
      </c>
      <c r="R42">
        <f>'[1]EVS boilerplates (DODT)'!$E38</f>
        <v>1</v>
      </c>
      <c r="S42">
        <v>1</v>
      </c>
      <c r="T42">
        <f t="shared" si="3"/>
        <v>1</v>
      </c>
      <c r="U42">
        <f>'[1]EVS boilerplates (DODT)'!$F38</f>
        <v>1</v>
      </c>
      <c r="V42">
        <v>1</v>
      </c>
      <c r="W42">
        <f t="shared" si="4"/>
        <v>1</v>
      </c>
      <c r="X42">
        <f t="shared" si="5"/>
        <v>1</v>
      </c>
      <c r="Y42">
        <f>'[1]EVS boilerplates (DODT)'!$D38</f>
        <v>0</v>
      </c>
      <c r="Z42">
        <f>'[1]EVS boilerplates (DODT)'!$G38</f>
        <v>0</v>
      </c>
      <c r="AA42">
        <f>'[1]EVS boilerplates (DODT)'!$H38</f>
        <v>1</v>
      </c>
      <c r="AB42">
        <f>'[1]EVS boilerplates (DODT)'!$I38</f>
        <v>1</v>
      </c>
      <c r="AC42">
        <v>1</v>
      </c>
      <c r="AD42">
        <f>'[1]EVS boilerplates (DODT)'!$J38</f>
        <v>0</v>
      </c>
      <c r="AE42">
        <v>1</v>
      </c>
      <c r="AF42">
        <f t="shared" si="6"/>
        <v>2</v>
      </c>
      <c r="AG42">
        <f>'[1]EVS boilerplates (DODT)'!$K38</f>
        <v>1</v>
      </c>
      <c r="AH42">
        <f t="shared" si="7"/>
        <v>1</v>
      </c>
      <c r="AI42">
        <f>'[1]EVS boilerplates (DODT)'!$L38</f>
        <v>0</v>
      </c>
      <c r="AJ42">
        <v>1</v>
      </c>
      <c r="AK42">
        <f t="shared" si="8"/>
        <v>1</v>
      </c>
      <c r="AL42">
        <v>1</v>
      </c>
      <c r="AM42">
        <f>'[1]EVS boilerplates (DODT)'!$M38</f>
        <v>1</v>
      </c>
      <c r="AN42">
        <v>1</v>
      </c>
      <c r="AO42">
        <f>'[1]EVS boilerplates (DODT)'!$N38</f>
        <v>1</v>
      </c>
      <c r="AP42">
        <v>1</v>
      </c>
      <c r="AQ42">
        <v>1</v>
      </c>
      <c r="AR42">
        <v>1</v>
      </c>
      <c r="AS42">
        <f>'[1]EVS boilerplates (DODT)'!$O38</f>
        <v>1</v>
      </c>
      <c r="AT42">
        <v>1</v>
      </c>
      <c r="AU42">
        <f t="shared" si="16"/>
        <v>65.295909090909106</v>
      </c>
      <c r="AV42">
        <f t="shared" si="17"/>
        <v>9.6172727272727307</v>
      </c>
      <c r="AW42">
        <f t="shared" si="18"/>
        <v>6.9090909090909101</v>
      </c>
      <c r="AX42">
        <f t="shared" si="19"/>
        <v>8.41</v>
      </c>
      <c r="AY42">
        <v>1</v>
      </c>
      <c r="AZ42">
        <v>1</v>
      </c>
      <c r="BA42">
        <v>1</v>
      </c>
      <c r="BG42">
        <f t="shared" si="20"/>
        <v>90.909090909090907</v>
      </c>
      <c r="BH42" s="10">
        <f t="shared" si="21"/>
        <v>7.6388888888888887E-5</v>
      </c>
    </row>
    <row r="43" spans="1:60" ht="43.5">
      <c r="A43">
        <v>22</v>
      </c>
      <c r="B43" s="1" t="s">
        <v>1222</v>
      </c>
      <c r="C43" s="16" t="s">
        <v>146</v>
      </c>
      <c r="D43">
        <v>1</v>
      </c>
      <c r="E43">
        <v>1</v>
      </c>
      <c r="F43">
        <f t="shared" si="9"/>
        <v>1</v>
      </c>
      <c r="G43">
        <f t="shared" si="10"/>
        <v>13</v>
      </c>
      <c r="H43">
        <f t="shared" si="11"/>
        <v>13</v>
      </c>
      <c r="I43">
        <f t="shared" si="12"/>
        <v>82</v>
      </c>
      <c r="J43">
        <f>'[1]EVS boilerplates (DODT)'!$C39</f>
        <v>25</v>
      </c>
      <c r="K43">
        <f t="shared" si="13"/>
        <v>1.9230769230769231</v>
      </c>
      <c r="L43">
        <f t="shared" si="14"/>
        <v>67</v>
      </c>
      <c r="M43">
        <f t="shared" si="15"/>
        <v>5.1538461538461542</v>
      </c>
      <c r="N43">
        <v>1</v>
      </c>
      <c r="O43">
        <v>1</v>
      </c>
      <c r="P43">
        <v>1</v>
      </c>
      <c r="Q43">
        <v>1</v>
      </c>
      <c r="R43">
        <f>'[1]EVS boilerplates (DODT)'!$E39</f>
        <v>1</v>
      </c>
      <c r="S43">
        <v>1</v>
      </c>
      <c r="T43">
        <f t="shared" si="3"/>
        <v>1</v>
      </c>
      <c r="U43">
        <f>'[1]EVS boilerplates (DODT)'!$F39</f>
        <v>1</v>
      </c>
      <c r="V43">
        <v>1</v>
      </c>
      <c r="W43">
        <f t="shared" si="4"/>
        <v>1</v>
      </c>
      <c r="X43">
        <f t="shared" si="5"/>
        <v>1</v>
      </c>
      <c r="Y43">
        <f>'[1]EVS boilerplates (DODT)'!$D39</f>
        <v>1</v>
      </c>
      <c r="Z43">
        <f>'[1]EVS boilerplates (DODT)'!$G39</f>
        <v>1</v>
      </c>
      <c r="AA43">
        <f>'[1]EVS boilerplates (DODT)'!$H39</f>
        <v>0</v>
      </c>
      <c r="AB43">
        <f>'[1]EVS boilerplates (DODT)'!$I39</f>
        <v>1</v>
      </c>
      <c r="AC43">
        <v>1</v>
      </c>
      <c r="AD43">
        <f>'[1]EVS boilerplates (DODT)'!$J39</f>
        <v>0</v>
      </c>
      <c r="AE43">
        <v>1</v>
      </c>
      <c r="AF43">
        <f t="shared" si="6"/>
        <v>3</v>
      </c>
      <c r="AG43">
        <f>'[1]EVS boilerplates (DODT)'!$K39</f>
        <v>1</v>
      </c>
      <c r="AH43">
        <f t="shared" si="7"/>
        <v>1</v>
      </c>
      <c r="AI43">
        <f>'[1]EVS boilerplates (DODT)'!$L39</f>
        <v>0</v>
      </c>
      <c r="AJ43">
        <v>1</v>
      </c>
      <c r="AK43">
        <f t="shared" si="8"/>
        <v>0</v>
      </c>
      <c r="AL43">
        <v>1</v>
      </c>
      <c r="AM43">
        <f>'[1]EVS boilerplates (DODT)'!$M39</f>
        <v>1</v>
      </c>
      <c r="AN43">
        <v>1</v>
      </c>
      <c r="AO43">
        <f>'[1]EVS boilerplates (DODT)'!$N39</f>
        <v>0</v>
      </c>
      <c r="AP43">
        <v>1</v>
      </c>
      <c r="AQ43">
        <v>1</v>
      </c>
      <c r="AR43">
        <v>1</v>
      </c>
      <c r="AS43">
        <f>'[1]EVS boilerplates (DODT)'!$O39</f>
        <v>0</v>
      </c>
      <c r="AT43">
        <v>1</v>
      </c>
      <c r="AU43">
        <f t="shared" si="16"/>
        <v>30.947692307692328</v>
      </c>
      <c r="AV43">
        <f t="shared" si="17"/>
        <v>12.172307692307694</v>
      </c>
      <c r="AW43">
        <f t="shared" si="18"/>
        <v>13.584615384615386</v>
      </c>
      <c r="AX43">
        <f t="shared" si="19"/>
        <v>9.3446153846153877</v>
      </c>
      <c r="AY43">
        <v>1</v>
      </c>
      <c r="AZ43">
        <v>1</v>
      </c>
      <c r="BA43">
        <v>1</v>
      </c>
      <c r="BG43">
        <f t="shared" si="20"/>
        <v>230.76923076923077</v>
      </c>
      <c r="BH43" s="10">
        <f t="shared" si="21"/>
        <v>4.5138888888888894E-5</v>
      </c>
    </row>
    <row r="44" spans="1:60" ht="72.5">
      <c r="A44" t="s">
        <v>990</v>
      </c>
      <c r="B44" s="1" t="s">
        <v>1116</v>
      </c>
      <c r="C44" s="2" t="s">
        <v>166</v>
      </c>
      <c r="D44">
        <v>1</v>
      </c>
      <c r="E44">
        <v>1</v>
      </c>
      <c r="F44">
        <f t="shared" si="9"/>
        <v>1</v>
      </c>
      <c r="G44">
        <f t="shared" si="10"/>
        <v>30</v>
      </c>
      <c r="H44">
        <f t="shared" si="11"/>
        <v>30</v>
      </c>
      <c r="I44">
        <f t="shared" si="12"/>
        <v>170</v>
      </c>
      <c r="J44">
        <f>'[1]EVS boilerplates (DODT)'!$C40</f>
        <v>53</v>
      </c>
      <c r="K44">
        <f t="shared" si="13"/>
        <v>1.7666666666666666</v>
      </c>
      <c r="L44">
        <f t="shared" si="14"/>
        <v>138</v>
      </c>
      <c r="M44">
        <f t="shared" si="15"/>
        <v>4.5999999999999996</v>
      </c>
      <c r="N44">
        <v>1</v>
      </c>
      <c r="O44">
        <v>1</v>
      </c>
      <c r="P44">
        <v>1</v>
      </c>
      <c r="Q44">
        <v>1</v>
      </c>
      <c r="R44">
        <f>'[1]EVS boilerplates (DODT)'!$E40</f>
        <v>0</v>
      </c>
      <c r="S44">
        <v>1</v>
      </c>
      <c r="T44">
        <f t="shared" si="3"/>
        <v>0</v>
      </c>
      <c r="U44">
        <f>'[1]EVS boilerplates (DODT)'!$F40</f>
        <v>1</v>
      </c>
      <c r="V44">
        <v>1</v>
      </c>
      <c r="W44">
        <f t="shared" si="4"/>
        <v>0</v>
      </c>
      <c r="X44">
        <f t="shared" si="5"/>
        <v>1</v>
      </c>
      <c r="Y44">
        <f>'[1]EVS boilerplates (DODT)'!$D40</f>
        <v>0</v>
      </c>
      <c r="Z44">
        <f>'[1]EVS boilerplates (DODT)'!$G40</f>
        <v>1</v>
      </c>
      <c r="AA44">
        <f>'[1]EVS boilerplates (DODT)'!$H40</f>
        <v>0</v>
      </c>
      <c r="AB44">
        <f>'[1]EVS boilerplates (DODT)'!$I40</f>
        <v>1</v>
      </c>
      <c r="AC44">
        <v>1</v>
      </c>
      <c r="AD44">
        <f>'[1]EVS boilerplates (DODT)'!$J40</f>
        <v>1</v>
      </c>
      <c r="AE44">
        <v>1</v>
      </c>
      <c r="AF44">
        <f t="shared" si="6"/>
        <v>3</v>
      </c>
      <c r="AG44">
        <f>'[1]EVS boilerplates (DODT)'!$K40</f>
        <v>0</v>
      </c>
      <c r="AH44">
        <f t="shared" si="7"/>
        <v>1</v>
      </c>
      <c r="AI44">
        <f>'[1]EVS boilerplates (DODT)'!$L40</f>
        <v>0</v>
      </c>
      <c r="AJ44">
        <v>1</v>
      </c>
      <c r="AK44">
        <f t="shared" si="8"/>
        <v>1</v>
      </c>
      <c r="AL44">
        <v>1</v>
      </c>
      <c r="AM44">
        <f>'[1]EVS boilerplates (DODT)'!$M40</f>
        <v>0</v>
      </c>
      <c r="AN44">
        <v>1</v>
      </c>
      <c r="AO44">
        <f>'[1]EVS boilerplates (DODT)'!$N40</f>
        <v>0</v>
      </c>
      <c r="AP44">
        <v>1</v>
      </c>
      <c r="AQ44">
        <v>1</v>
      </c>
      <c r="AR44">
        <v>1</v>
      </c>
      <c r="AS44">
        <f>'[1]EVS boilerplates (DODT)'!$O40</f>
        <v>0</v>
      </c>
      <c r="AT44">
        <v>1</v>
      </c>
      <c r="AU44">
        <f t="shared" si="16"/>
        <v>26.925000000000033</v>
      </c>
      <c r="AV44">
        <f t="shared" si="17"/>
        <v>16.956666666666667</v>
      </c>
      <c r="AW44">
        <f t="shared" si="18"/>
        <v>10.84933333333333</v>
      </c>
      <c r="AX44">
        <f t="shared" si="19"/>
        <v>15.235999999999997</v>
      </c>
      <c r="AY44">
        <v>0</v>
      </c>
      <c r="AZ44">
        <v>1</v>
      </c>
      <c r="BA44">
        <v>1</v>
      </c>
      <c r="BG44">
        <f t="shared" si="20"/>
        <v>100</v>
      </c>
      <c r="BH44" s="10">
        <f t="shared" si="21"/>
        <v>1.0416666666666666E-4</v>
      </c>
    </row>
    <row r="45" spans="1:60" ht="29">
      <c r="A45" t="s">
        <v>403</v>
      </c>
      <c r="B45" s="1" t="s">
        <v>1223</v>
      </c>
      <c r="C45" s="16" t="s">
        <v>146</v>
      </c>
      <c r="D45">
        <v>1</v>
      </c>
      <c r="E45">
        <v>1</v>
      </c>
      <c r="F45">
        <f t="shared" si="9"/>
        <v>1</v>
      </c>
      <c r="G45">
        <f t="shared" si="10"/>
        <v>13</v>
      </c>
      <c r="H45">
        <f t="shared" si="11"/>
        <v>13</v>
      </c>
      <c r="I45">
        <f t="shared" si="12"/>
        <v>70</v>
      </c>
      <c r="J45">
        <f>'[1]EVS boilerplates (DODT)'!$C41</f>
        <v>20</v>
      </c>
      <c r="K45">
        <f t="shared" si="13"/>
        <v>1.5384615384615385</v>
      </c>
      <c r="L45">
        <f t="shared" si="14"/>
        <v>57</v>
      </c>
      <c r="M45">
        <f t="shared" si="15"/>
        <v>4.384615384615385</v>
      </c>
      <c r="N45">
        <v>1</v>
      </c>
      <c r="O45">
        <v>1</v>
      </c>
      <c r="P45">
        <v>1</v>
      </c>
      <c r="Q45">
        <v>1</v>
      </c>
      <c r="R45">
        <f>'[1]EVS boilerplates (DODT)'!$E41</f>
        <v>1</v>
      </c>
      <c r="S45">
        <v>1</v>
      </c>
      <c r="T45">
        <f t="shared" si="3"/>
        <v>1</v>
      </c>
      <c r="U45">
        <f>'[1]EVS boilerplates (DODT)'!$F41</f>
        <v>1</v>
      </c>
      <c r="V45">
        <v>1</v>
      </c>
      <c r="W45">
        <f t="shared" si="4"/>
        <v>1</v>
      </c>
      <c r="X45">
        <f t="shared" si="5"/>
        <v>1</v>
      </c>
      <c r="Y45">
        <f>'[1]EVS boilerplates (DODT)'!$D41</f>
        <v>1</v>
      </c>
      <c r="Z45">
        <f>'[1]EVS boilerplates (DODT)'!$G41</f>
        <v>1</v>
      </c>
      <c r="AA45">
        <f>'[1]EVS boilerplates (DODT)'!$H41</f>
        <v>1</v>
      </c>
      <c r="AB45">
        <f>'[1]EVS boilerplates (DODT)'!$I41</f>
        <v>1</v>
      </c>
      <c r="AC45">
        <v>1</v>
      </c>
      <c r="AD45">
        <f>'[1]EVS boilerplates (DODT)'!$J41</f>
        <v>0</v>
      </c>
      <c r="AE45">
        <v>1</v>
      </c>
      <c r="AF45">
        <f t="shared" si="6"/>
        <v>1</v>
      </c>
      <c r="AG45">
        <f>'[1]EVS boilerplates (DODT)'!$K41</f>
        <v>0</v>
      </c>
      <c r="AH45">
        <f t="shared" si="7"/>
        <v>1</v>
      </c>
      <c r="AI45">
        <f>'[1]EVS boilerplates (DODT)'!$L41</f>
        <v>1</v>
      </c>
      <c r="AJ45">
        <v>1</v>
      </c>
      <c r="AK45">
        <f t="shared" si="8"/>
        <v>1</v>
      </c>
      <c r="AL45">
        <v>1</v>
      </c>
      <c r="AM45">
        <f>'[1]EVS boilerplates (DODT)'!$M41</f>
        <v>0</v>
      </c>
      <c r="AN45">
        <v>1</v>
      </c>
      <c r="AO45">
        <f>'[1]EVS boilerplates (DODT)'!$N41</f>
        <v>1</v>
      </c>
      <c r="AP45">
        <v>1</v>
      </c>
      <c r="AQ45">
        <v>1</v>
      </c>
      <c r="AR45">
        <v>1</v>
      </c>
      <c r="AS45">
        <f>'[1]EVS boilerplates (DODT)'!$O41</f>
        <v>1</v>
      </c>
      <c r="AT45">
        <v>1</v>
      </c>
      <c r="AU45">
        <f t="shared" si="16"/>
        <v>63.486153846153847</v>
      </c>
      <c r="AV45">
        <f t="shared" si="17"/>
        <v>7.6338461538461573</v>
      </c>
      <c r="AW45">
        <f t="shared" si="18"/>
        <v>8.1569230769230749</v>
      </c>
      <c r="AX45">
        <f t="shared" si="19"/>
        <v>5.721538461538465</v>
      </c>
      <c r="AY45">
        <v>1</v>
      </c>
      <c r="AZ45">
        <v>1</v>
      </c>
      <c r="BA45">
        <v>1</v>
      </c>
      <c r="BG45">
        <f t="shared" si="20"/>
        <v>76.923076923076934</v>
      </c>
      <c r="BH45" s="10">
        <f t="shared" si="21"/>
        <v>4.5138888888888894E-5</v>
      </c>
    </row>
    <row r="46" spans="1:60" ht="43.5">
      <c r="A46" t="s">
        <v>405</v>
      </c>
      <c r="B46" s="1" t="s">
        <v>1224</v>
      </c>
      <c r="C46" s="16" t="s">
        <v>146</v>
      </c>
      <c r="D46">
        <v>1</v>
      </c>
      <c r="E46">
        <v>1</v>
      </c>
      <c r="F46">
        <f t="shared" si="9"/>
        <v>1</v>
      </c>
      <c r="G46">
        <f t="shared" si="10"/>
        <v>16</v>
      </c>
      <c r="H46">
        <f t="shared" si="11"/>
        <v>16</v>
      </c>
      <c r="I46">
        <f t="shared" si="12"/>
        <v>85</v>
      </c>
      <c r="J46">
        <f>'[1]EVS boilerplates (DODT)'!$C42</f>
        <v>23</v>
      </c>
      <c r="K46">
        <f t="shared" si="13"/>
        <v>1.4375</v>
      </c>
      <c r="L46">
        <f t="shared" si="14"/>
        <v>69</v>
      </c>
      <c r="M46">
        <f t="shared" si="15"/>
        <v>4.3125</v>
      </c>
      <c r="N46">
        <v>1</v>
      </c>
      <c r="O46">
        <v>1</v>
      </c>
      <c r="P46">
        <v>1</v>
      </c>
      <c r="Q46">
        <v>1</v>
      </c>
      <c r="R46">
        <f>'[1]EVS boilerplates (DODT)'!$E42</f>
        <v>1</v>
      </c>
      <c r="S46">
        <v>1</v>
      </c>
      <c r="T46">
        <f t="shared" si="3"/>
        <v>1</v>
      </c>
      <c r="U46">
        <f>'[1]EVS boilerplates (DODT)'!$F42</f>
        <v>1</v>
      </c>
      <c r="V46">
        <v>1</v>
      </c>
      <c r="W46">
        <f t="shared" si="4"/>
        <v>1</v>
      </c>
      <c r="X46">
        <f t="shared" si="5"/>
        <v>1</v>
      </c>
      <c r="Y46">
        <f>'[1]EVS boilerplates (DODT)'!$D42</f>
        <v>1</v>
      </c>
      <c r="Z46">
        <f>'[1]EVS boilerplates (DODT)'!$G42</f>
        <v>1</v>
      </c>
      <c r="AA46">
        <f>'[1]EVS boilerplates (DODT)'!$H42</f>
        <v>1</v>
      </c>
      <c r="AB46">
        <f>'[1]EVS boilerplates (DODT)'!$I42</f>
        <v>1</v>
      </c>
      <c r="AC46">
        <v>1</v>
      </c>
      <c r="AD46">
        <f>'[1]EVS boilerplates (DODT)'!$J42</f>
        <v>0</v>
      </c>
      <c r="AE46">
        <v>1</v>
      </c>
      <c r="AF46">
        <f t="shared" si="6"/>
        <v>1</v>
      </c>
      <c r="AG46">
        <f>'[1]EVS boilerplates (DODT)'!$K42</f>
        <v>0</v>
      </c>
      <c r="AH46">
        <f t="shared" si="7"/>
        <v>1</v>
      </c>
      <c r="AI46">
        <f>'[1]EVS boilerplates (DODT)'!$L42</f>
        <v>1</v>
      </c>
      <c r="AJ46">
        <v>1</v>
      </c>
      <c r="AK46">
        <f t="shared" si="8"/>
        <v>1</v>
      </c>
      <c r="AL46">
        <v>1</v>
      </c>
      <c r="AM46">
        <f>'[1]EVS boilerplates (DODT)'!$M42</f>
        <v>0</v>
      </c>
      <c r="AN46">
        <v>1</v>
      </c>
      <c r="AO46">
        <f>'[1]EVS boilerplates (DODT)'!$N42</f>
        <v>1</v>
      </c>
      <c r="AP46">
        <v>1</v>
      </c>
      <c r="AQ46">
        <v>1</v>
      </c>
      <c r="AR46">
        <v>1</v>
      </c>
      <c r="AS46">
        <f>'[1]EVS boilerplates (DODT)'!$O42</f>
        <v>1</v>
      </c>
      <c r="AT46">
        <v>1</v>
      </c>
      <c r="AU46">
        <f t="shared" si="16"/>
        <v>68.982500000000016</v>
      </c>
      <c r="AV46">
        <f t="shared" si="17"/>
        <v>7.6125000000000007</v>
      </c>
      <c r="AW46">
        <f t="shared" si="18"/>
        <v>8.0749999999999957</v>
      </c>
      <c r="AX46">
        <f t="shared" si="19"/>
        <v>6.8818750000000009</v>
      </c>
      <c r="AY46">
        <v>1</v>
      </c>
      <c r="AZ46">
        <v>1</v>
      </c>
      <c r="BA46">
        <v>1</v>
      </c>
      <c r="BG46">
        <f t="shared" si="20"/>
        <v>62.5</v>
      </c>
      <c r="BH46" s="10">
        <f t="shared" si="21"/>
        <v>5.5555555555555558E-5</v>
      </c>
    </row>
    <row r="47" spans="1:60" ht="43.5">
      <c r="A47">
        <v>24</v>
      </c>
      <c r="B47" s="1" t="s">
        <v>1225</v>
      </c>
      <c r="C47" s="2" t="s">
        <v>166</v>
      </c>
      <c r="D47">
        <v>1</v>
      </c>
      <c r="E47">
        <v>1</v>
      </c>
      <c r="F47">
        <f t="shared" si="9"/>
        <v>1</v>
      </c>
      <c r="G47">
        <f t="shared" si="10"/>
        <v>15</v>
      </c>
      <c r="H47">
        <f t="shared" si="11"/>
        <v>15</v>
      </c>
      <c r="I47">
        <f t="shared" si="12"/>
        <v>92</v>
      </c>
      <c r="J47">
        <f>'[1]EVS boilerplates (DODT)'!$C43</f>
        <v>27</v>
      </c>
      <c r="K47">
        <f t="shared" si="13"/>
        <v>1.8</v>
      </c>
      <c r="L47">
        <f t="shared" si="14"/>
        <v>73</v>
      </c>
      <c r="M47">
        <f t="shared" si="15"/>
        <v>4.8666666666666663</v>
      </c>
      <c r="N47">
        <v>0</v>
      </c>
      <c r="O47">
        <v>1</v>
      </c>
      <c r="P47">
        <v>0</v>
      </c>
      <c r="Q47">
        <v>0</v>
      </c>
      <c r="R47">
        <f>'[1]EVS boilerplates (DODT)'!$E43</f>
        <v>1</v>
      </c>
      <c r="S47">
        <v>1</v>
      </c>
      <c r="T47">
        <f t="shared" si="3"/>
        <v>0</v>
      </c>
      <c r="U47">
        <f>'[1]EVS boilerplates (DODT)'!$F43</f>
        <v>1</v>
      </c>
      <c r="V47">
        <v>1</v>
      </c>
      <c r="W47">
        <f t="shared" si="4"/>
        <v>0</v>
      </c>
      <c r="X47">
        <f t="shared" si="5"/>
        <v>1</v>
      </c>
      <c r="Y47">
        <f>'[1]EVS boilerplates (DODT)'!$D43</f>
        <v>1</v>
      </c>
      <c r="Z47">
        <f>'[1]EVS boilerplates (DODT)'!$G43</f>
        <v>0</v>
      </c>
      <c r="AA47">
        <f>'[1]EVS boilerplates (DODT)'!$H43</f>
        <v>1</v>
      </c>
      <c r="AB47">
        <f>'[1]EVS boilerplates (DODT)'!$I43</f>
        <v>1</v>
      </c>
      <c r="AC47">
        <v>1</v>
      </c>
      <c r="AD47">
        <f>'[1]EVS boilerplates (DODT)'!$J43</f>
        <v>0</v>
      </c>
      <c r="AE47">
        <v>1</v>
      </c>
      <c r="AF47">
        <f t="shared" si="6"/>
        <v>5</v>
      </c>
      <c r="AG47">
        <f>'[1]EVS boilerplates (DODT)'!$K43</f>
        <v>0</v>
      </c>
      <c r="AH47">
        <f t="shared" si="7"/>
        <v>1</v>
      </c>
      <c r="AI47">
        <f>'[1]EVS boilerplates (DODT)'!$L43</f>
        <v>1</v>
      </c>
      <c r="AJ47">
        <v>1</v>
      </c>
      <c r="AK47">
        <f t="shared" si="8"/>
        <v>0</v>
      </c>
      <c r="AL47">
        <v>1</v>
      </c>
      <c r="AM47">
        <f>'[1]EVS boilerplates (DODT)'!$M43</f>
        <v>1</v>
      </c>
      <c r="AN47">
        <v>1</v>
      </c>
      <c r="AO47">
        <f>'[1]EVS boilerplates (DODT)'!$N43</f>
        <v>1</v>
      </c>
      <c r="AP47">
        <v>1</v>
      </c>
      <c r="AQ47">
        <v>1</v>
      </c>
      <c r="AR47">
        <v>1</v>
      </c>
      <c r="AS47">
        <f>'[1]EVS boilerplates (DODT)'!$O43</f>
        <v>1</v>
      </c>
      <c r="AT47">
        <v>1</v>
      </c>
      <c r="AU47">
        <f t="shared" si="16"/>
        <v>39.330000000000013</v>
      </c>
      <c r="AV47">
        <f t="shared" si="17"/>
        <v>11.500000000000004</v>
      </c>
      <c r="AW47">
        <f t="shared" si="18"/>
        <v>12.802666666666664</v>
      </c>
      <c r="AX47">
        <f t="shared" si="19"/>
        <v>8.9919999999999973</v>
      </c>
      <c r="AY47">
        <v>1</v>
      </c>
      <c r="AZ47">
        <v>1</v>
      </c>
      <c r="BA47">
        <v>1</v>
      </c>
      <c r="BG47">
        <f t="shared" si="20"/>
        <v>333.33333333333331</v>
      </c>
      <c r="BH47" s="10">
        <f t="shared" si="21"/>
        <v>5.208333333333333E-5</v>
      </c>
    </row>
    <row r="48" spans="1:60" ht="43.5">
      <c r="A48" t="s">
        <v>994</v>
      </c>
      <c r="B48" s="1" t="s">
        <v>1333</v>
      </c>
      <c r="C48" s="2" t="s">
        <v>166</v>
      </c>
      <c r="D48">
        <v>1</v>
      </c>
      <c r="E48">
        <v>1</v>
      </c>
      <c r="F48">
        <f t="shared" si="9"/>
        <v>1</v>
      </c>
      <c r="G48">
        <f t="shared" si="10"/>
        <v>18</v>
      </c>
      <c r="H48">
        <f t="shared" si="11"/>
        <v>18</v>
      </c>
      <c r="I48">
        <f t="shared" si="12"/>
        <v>109</v>
      </c>
      <c r="J48">
        <f>'[1]EVS boilerplates (DODT)'!$C44</f>
        <v>34</v>
      </c>
      <c r="K48">
        <f t="shared" si="13"/>
        <v>1.8888888888888888</v>
      </c>
      <c r="L48">
        <f t="shared" si="14"/>
        <v>90</v>
      </c>
      <c r="M48">
        <f t="shared" si="15"/>
        <v>5</v>
      </c>
      <c r="N48">
        <v>1</v>
      </c>
      <c r="O48">
        <v>1</v>
      </c>
      <c r="P48">
        <v>0</v>
      </c>
      <c r="Q48">
        <v>1</v>
      </c>
      <c r="R48">
        <f>'[1]EVS boilerplates (DODT)'!$E44</f>
        <v>1</v>
      </c>
      <c r="S48">
        <v>1</v>
      </c>
      <c r="T48">
        <f t="shared" si="3"/>
        <v>1</v>
      </c>
      <c r="U48">
        <f>'[1]EVS boilerplates (DODT)'!$F44</f>
        <v>1</v>
      </c>
      <c r="V48">
        <v>1</v>
      </c>
      <c r="W48">
        <f t="shared" si="4"/>
        <v>0</v>
      </c>
      <c r="X48">
        <f t="shared" si="5"/>
        <v>1</v>
      </c>
      <c r="Y48">
        <f>'[1]EVS boilerplates (DODT)'!$D44</f>
        <v>1</v>
      </c>
      <c r="Z48">
        <f>'[1]EVS boilerplates (DODT)'!$G44</f>
        <v>1</v>
      </c>
      <c r="AA48">
        <f>'[1]EVS boilerplates (DODT)'!$H44</f>
        <v>1</v>
      </c>
      <c r="AB48">
        <f>'[1]EVS boilerplates (DODT)'!$I44</f>
        <v>1</v>
      </c>
      <c r="AC48">
        <v>1</v>
      </c>
      <c r="AD48">
        <f>'[1]EVS boilerplates (DODT)'!$J44</f>
        <v>1</v>
      </c>
      <c r="AE48">
        <v>1</v>
      </c>
      <c r="AF48">
        <f t="shared" si="6"/>
        <v>2</v>
      </c>
      <c r="AG48">
        <f>'[1]EVS boilerplates (DODT)'!$K44</f>
        <v>1</v>
      </c>
      <c r="AH48">
        <f t="shared" si="7"/>
        <v>1</v>
      </c>
      <c r="AI48">
        <f>'[1]EVS boilerplates (DODT)'!$L44</f>
        <v>1</v>
      </c>
      <c r="AJ48">
        <v>1</v>
      </c>
      <c r="AK48">
        <f t="shared" si="8"/>
        <v>1</v>
      </c>
      <c r="AL48">
        <v>1</v>
      </c>
      <c r="AM48">
        <f>'[1]EVS boilerplates (DODT)'!$M44</f>
        <v>0</v>
      </c>
      <c r="AN48">
        <v>1</v>
      </c>
      <c r="AO48">
        <f>'[1]EVS boilerplates (DODT)'!$N44</f>
        <v>0</v>
      </c>
      <c r="AP48">
        <v>1</v>
      </c>
      <c r="AQ48">
        <v>1</v>
      </c>
      <c r="AR48">
        <v>1</v>
      </c>
      <c r="AS48">
        <f>'[1]EVS boilerplates (DODT)'!$O44</f>
        <v>0</v>
      </c>
      <c r="AT48">
        <v>1</v>
      </c>
      <c r="AU48">
        <f t="shared" si="16"/>
        <v>28.765000000000025</v>
      </c>
      <c r="AV48">
        <f t="shared" si="17"/>
        <v>13.718888888888891</v>
      </c>
      <c r="AW48">
        <f t="shared" si="18"/>
        <v>12.608888888888885</v>
      </c>
      <c r="AX48">
        <f t="shared" si="19"/>
        <v>11.119999999999997</v>
      </c>
      <c r="AY48">
        <v>1</v>
      </c>
      <c r="AZ48">
        <v>1</v>
      </c>
      <c r="BA48">
        <v>1</v>
      </c>
      <c r="BG48">
        <f t="shared" si="20"/>
        <v>111.1111111111111</v>
      </c>
      <c r="BH48" s="10">
        <f t="shared" si="21"/>
        <v>6.2500000000000001E-5</v>
      </c>
    </row>
    <row r="49" spans="1:60" ht="29">
      <c r="A49" t="s">
        <v>1227</v>
      </c>
      <c r="B49" s="1" t="s">
        <v>1228</v>
      </c>
      <c r="C49" s="16" t="s">
        <v>146</v>
      </c>
      <c r="D49">
        <v>1</v>
      </c>
      <c r="E49">
        <v>1</v>
      </c>
      <c r="F49">
        <f t="shared" si="9"/>
        <v>1</v>
      </c>
      <c r="G49">
        <f t="shared" si="10"/>
        <v>9</v>
      </c>
      <c r="H49">
        <f t="shared" si="11"/>
        <v>9</v>
      </c>
      <c r="I49">
        <f t="shared" si="12"/>
        <v>56</v>
      </c>
      <c r="J49">
        <f>'[1]EVS boilerplates (DODT)'!$C45</f>
        <v>16</v>
      </c>
      <c r="K49">
        <f t="shared" si="13"/>
        <v>1.7777777777777777</v>
      </c>
      <c r="L49">
        <f t="shared" si="14"/>
        <v>47</v>
      </c>
      <c r="M49">
        <f t="shared" si="15"/>
        <v>5.2222222222222223</v>
      </c>
      <c r="N49">
        <v>1</v>
      </c>
      <c r="O49">
        <v>1</v>
      </c>
      <c r="P49">
        <v>1</v>
      </c>
      <c r="Q49">
        <v>1</v>
      </c>
      <c r="R49">
        <f>'[1]EVS boilerplates (DODT)'!$E45</f>
        <v>1</v>
      </c>
      <c r="S49">
        <v>1</v>
      </c>
      <c r="T49">
        <f t="shared" si="3"/>
        <v>1</v>
      </c>
      <c r="U49">
        <f>'[1]EVS boilerplates (DODT)'!$F45</f>
        <v>1</v>
      </c>
      <c r="V49">
        <v>1</v>
      </c>
      <c r="W49">
        <f t="shared" si="4"/>
        <v>1</v>
      </c>
      <c r="X49">
        <f t="shared" si="5"/>
        <v>1</v>
      </c>
      <c r="Y49">
        <f>'[1]EVS boilerplates (DODT)'!$D45</f>
        <v>1</v>
      </c>
      <c r="Z49">
        <f>'[1]EVS boilerplates (DODT)'!$G45</f>
        <v>1</v>
      </c>
      <c r="AA49">
        <f>'[1]EVS boilerplates (DODT)'!$H45</f>
        <v>1</v>
      </c>
      <c r="AB49">
        <f>'[1]EVS boilerplates (DODT)'!$I45</f>
        <v>1</v>
      </c>
      <c r="AC49">
        <v>1</v>
      </c>
      <c r="AD49">
        <f>'[1]EVS boilerplates (DODT)'!$J45</f>
        <v>1</v>
      </c>
      <c r="AE49">
        <v>1</v>
      </c>
      <c r="AF49">
        <f t="shared" si="6"/>
        <v>1</v>
      </c>
      <c r="AG49">
        <f>'[1]EVS boilerplates (DODT)'!$K45</f>
        <v>0</v>
      </c>
      <c r="AH49">
        <f t="shared" si="7"/>
        <v>1</v>
      </c>
      <c r="AI49">
        <f>'[1]EVS boilerplates (DODT)'!$L45</f>
        <v>1</v>
      </c>
      <c r="AJ49">
        <v>1</v>
      </c>
      <c r="AK49">
        <f t="shared" si="8"/>
        <v>1</v>
      </c>
      <c r="AL49">
        <v>1</v>
      </c>
      <c r="AM49">
        <f>'[1]EVS boilerplates (DODT)'!$M45</f>
        <v>1</v>
      </c>
      <c r="AN49">
        <v>1</v>
      </c>
      <c r="AO49">
        <f>'[1]EVS boilerplates (DODT)'!$N45</f>
        <v>1</v>
      </c>
      <c r="AP49">
        <v>1</v>
      </c>
      <c r="AQ49">
        <v>1</v>
      </c>
      <c r="AR49">
        <v>1</v>
      </c>
      <c r="AS49">
        <f>'[1]EVS boilerplates (DODT)'!$O45</f>
        <v>1</v>
      </c>
      <c r="AT49">
        <v>1</v>
      </c>
      <c r="AU49">
        <f t="shared" si="16"/>
        <v>47.300000000000033</v>
      </c>
      <c r="AV49">
        <f t="shared" si="17"/>
        <v>8.8977777777777796</v>
      </c>
      <c r="AW49">
        <f t="shared" si="18"/>
        <v>12.271111111111111</v>
      </c>
      <c r="AX49">
        <f t="shared" si="19"/>
        <v>7.6666666666666679</v>
      </c>
      <c r="AY49">
        <v>1</v>
      </c>
      <c r="AZ49">
        <v>1</v>
      </c>
      <c r="BA49">
        <v>1</v>
      </c>
      <c r="BG49">
        <f t="shared" si="20"/>
        <v>111.1111111111111</v>
      </c>
      <c r="BH49" s="10">
        <f t="shared" si="21"/>
        <v>3.1250000000000001E-5</v>
      </c>
    </row>
    <row r="50" spans="1:60" ht="43.5">
      <c r="A50">
        <v>25</v>
      </c>
      <c r="B50" s="1" t="s">
        <v>1348</v>
      </c>
      <c r="C50" s="16" t="s">
        <v>166</v>
      </c>
      <c r="D50">
        <v>1</v>
      </c>
      <c r="E50">
        <v>1</v>
      </c>
      <c r="F50">
        <f t="shared" si="9"/>
        <v>1</v>
      </c>
      <c r="G50">
        <f t="shared" si="10"/>
        <v>20</v>
      </c>
      <c r="H50">
        <f t="shared" si="11"/>
        <v>20</v>
      </c>
      <c r="I50">
        <f t="shared" ref="I50:I113" si="22">LEN(SUBSTITUTE(B50," ",""))</f>
        <v>87</v>
      </c>
      <c r="J50">
        <f>'[1]EVS boilerplates (DODT)'!$C46</f>
        <v>34</v>
      </c>
      <c r="K50">
        <f t="shared" si="13"/>
        <v>1.7</v>
      </c>
      <c r="L50">
        <f t="shared" si="14"/>
        <v>85</v>
      </c>
      <c r="M50">
        <f t="shared" si="15"/>
        <v>4.25</v>
      </c>
      <c r="N50">
        <v>1</v>
      </c>
      <c r="O50">
        <v>1</v>
      </c>
      <c r="P50">
        <v>1</v>
      </c>
      <c r="Q50">
        <v>1</v>
      </c>
      <c r="R50">
        <f>'[1]EVS boilerplates (DODT)'!$E46</f>
        <v>1</v>
      </c>
      <c r="S50">
        <v>1</v>
      </c>
      <c r="T50">
        <f t="shared" si="3"/>
        <v>1</v>
      </c>
      <c r="U50">
        <f>'[1]EVS boilerplates (DODT)'!$F46</f>
        <v>1</v>
      </c>
      <c r="V50">
        <v>1</v>
      </c>
      <c r="W50">
        <f t="shared" si="4"/>
        <v>1</v>
      </c>
      <c r="X50">
        <f t="shared" si="5"/>
        <v>1</v>
      </c>
      <c r="Y50">
        <f>'[1]EVS boilerplates (DODT)'!$D46</f>
        <v>0</v>
      </c>
      <c r="Z50">
        <f>'[1]EVS boilerplates (DODT)'!$G46</f>
        <v>1</v>
      </c>
      <c r="AA50">
        <f>'[1]EVS boilerplates (DODT)'!$H46</f>
        <v>0</v>
      </c>
      <c r="AB50">
        <f>'[1]EVS boilerplates (DODT)'!$I46</f>
        <v>1</v>
      </c>
      <c r="AC50">
        <v>1</v>
      </c>
      <c r="AD50">
        <f>'[1]EVS boilerplates (DODT)'!$J46</f>
        <v>0</v>
      </c>
      <c r="AE50">
        <v>1</v>
      </c>
      <c r="AF50">
        <f t="shared" si="6"/>
        <v>2</v>
      </c>
      <c r="AG50">
        <f>'[1]EVS boilerplates (DODT)'!$K46</f>
        <v>1</v>
      </c>
      <c r="AH50">
        <f t="shared" si="7"/>
        <v>1</v>
      </c>
      <c r="AI50">
        <f>'[1]EVS boilerplates (DODT)'!$L46</f>
        <v>1</v>
      </c>
      <c r="AJ50">
        <v>1</v>
      </c>
      <c r="AK50">
        <f t="shared" si="8"/>
        <v>1</v>
      </c>
      <c r="AL50">
        <v>1</v>
      </c>
      <c r="AM50">
        <f>'[1]EVS boilerplates (DODT)'!$M46</f>
        <v>1</v>
      </c>
      <c r="AN50">
        <v>1</v>
      </c>
      <c r="AO50">
        <f>'[1]EVS boilerplates (DODT)'!$N46</f>
        <v>1</v>
      </c>
      <c r="AP50">
        <v>1</v>
      </c>
      <c r="AQ50">
        <v>1</v>
      </c>
      <c r="AR50">
        <v>1</v>
      </c>
      <c r="AS50">
        <f>'[1]EVS boilerplates (DODT)'!$O46</f>
        <v>1</v>
      </c>
      <c r="AT50">
        <v>1</v>
      </c>
      <c r="AU50">
        <f t="shared" si="16"/>
        <v>42.715000000000018</v>
      </c>
      <c r="AV50">
        <f t="shared" si="17"/>
        <v>12.270000000000003</v>
      </c>
      <c r="AW50">
        <f t="shared" ref="AW50:AW113" si="23">IF(G50=0,0,((0.0588*M50*100)-(0.296*(F50/G50)*100)-15.8))</f>
        <v>7.7099999999999973</v>
      </c>
      <c r="AX50">
        <f t="shared" si="19"/>
        <v>8.5874999999999986</v>
      </c>
      <c r="AY50">
        <v>1</v>
      </c>
      <c r="AZ50">
        <v>1</v>
      </c>
      <c r="BA50">
        <v>1</v>
      </c>
      <c r="BG50">
        <f t="shared" si="20"/>
        <v>100</v>
      </c>
      <c r="BH50" s="10">
        <f t="shared" si="21"/>
        <v>6.9444444444444444E-5</v>
      </c>
    </row>
    <row r="51" spans="1:60" ht="29">
      <c r="A51" t="s">
        <v>998</v>
      </c>
      <c r="B51" s="1" t="s">
        <v>1123</v>
      </c>
      <c r="C51" s="16" t="s">
        <v>146</v>
      </c>
      <c r="D51">
        <v>1</v>
      </c>
      <c r="E51">
        <v>1</v>
      </c>
      <c r="F51">
        <f t="shared" si="9"/>
        <v>1</v>
      </c>
      <c r="G51">
        <f t="shared" si="10"/>
        <v>10</v>
      </c>
      <c r="H51">
        <f t="shared" si="11"/>
        <v>10</v>
      </c>
      <c r="I51">
        <f t="shared" si="22"/>
        <v>53</v>
      </c>
      <c r="J51">
        <f>'[1]EVS boilerplates (DODT)'!$C47</f>
        <v>19</v>
      </c>
      <c r="K51">
        <f t="shared" si="13"/>
        <v>1.9</v>
      </c>
      <c r="L51">
        <f t="shared" si="14"/>
        <v>52</v>
      </c>
      <c r="M51">
        <f t="shared" si="15"/>
        <v>5.2</v>
      </c>
      <c r="N51">
        <v>1</v>
      </c>
      <c r="O51">
        <v>0</v>
      </c>
      <c r="P51">
        <v>1</v>
      </c>
      <c r="Q51">
        <v>1</v>
      </c>
      <c r="R51">
        <f>'[1]EVS boilerplates (DODT)'!$E47</f>
        <v>1</v>
      </c>
      <c r="S51">
        <v>1</v>
      </c>
      <c r="T51">
        <f t="shared" si="3"/>
        <v>1</v>
      </c>
      <c r="U51">
        <f>'[1]EVS boilerplates (DODT)'!$F47</f>
        <v>1</v>
      </c>
      <c r="V51">
        <v>1</v>
      </c>
      <c r="W51">
        <f t="shared" si="4"/>
        <v>1</v>
      </c>
      <c r="X51">
        <f t="shared" si="5"/>
        <v>1</v>
      </c>
      <c r="Y51">
        <f>'[1]EVS boilerplates (DODT)'!$D47</f>
        <v>0</v>
      </c>
      <c r="Z51">
        <f>'[1]EVS boilerplates (DODT)'!$G47</f>
        <v>1</v>
      </c>
      <c r="AA51">
        <f>'[1]EVS boilerplates (DODT)'!$H47</f>
        <v>1</v>
      </c>
      <c r="AB51">
        <f>'[1]EVS boilerplates (DODT)'!$I47</f>
        <v>1</v>
      </c>
      <c r="AC51">
        <v>1</v>
      </c>
      <c r="AD51">
        <f>'[1]EVS boilerplates (DODT)'!$J47</f>
        <v>1</v>
      </c>
      <c r="AE51">
        <v>1</v>
      </c>
      <c r="AF51">
        <f t="shared" si="6"/>
        <v>1</v>
      </c>
      <c r="AG51">
        <f>'[1]EVS boilerplates (DODT)'!$K47</f>
        <v>1</v>
      </c>
      <c r="AH51">
        <f t="shared" si="7"/>
        <v>1</v>
      </c>
      <c r="AI51">
        <f>'[1]EVS boilerplates (DODT)'!$L47</f>
        <v>1</v>
      </c>
      <c r="AJ51">
        <v>1</v>
      </c>
      <c r="AK51">
        <f t="shared" si="8"/>
        <v>1</v>
      </c>
      <c r="AL51">
        <v>1</v>
      </c>
      <c r="AM51">
        <f>'[1]EVS boilerplates (DODT)'!$M47</f>
        <v>1</v>
      </c>
      <c r="AN51">
        <v>1</v>
      </c>
      <c r="AO51">
        <f>'[1]EVS boilerplates (DODT)'!$N47</f>
        <v>1</v>
      </c>
      <c r="AP51">
        <v>1</v>
      </c>
      <c r="AQ51">
        <v>1</v>
      </c>
      <c r="AR51">
        <v>1</v>
      </c>
      <c r="AS51">
        <f>'[1]EVS boilerplates (DODT)'!$O47</f>
        <v>1</v>
      </c>
      <c r="AT51">
        <v>1</v>
      </c>
      <c r="AU51">
        <f t="shared" si="16"/>
        <v>35.945000000000029</v>
      </c>
      <c r="AV51">
        <f t="shared" si="17"/>
        <v>10.73</v>
      </c>
      <c r="AW51">
        <f t="shared" si="23"/>
        <v>11.815999999999995</v>
      </c>
      <c r="AX51">
        <f t="shared" si="19"/>
        <v>8.0620000000000012</v>
      </c>
      <c r="AY51">
        <v>1</v>
      </c>
      <c r="AZ51">
        <v>1</v>
      </c>
      <c r="BA51">
        <v>1</v>
      </c>
      <c r="BG51">
        <f t="shared" si="20"/>
        <v>100</v>
      </c>
      <c r="BH51" s="10">
        <f t="shared" si="21"/>
        <v>3.4722222222222222E-5</v>
      </c>
    </row>
    <row r="52" spans="1:60" ht="43.5">
      <c r="A52" t="s">
        <v>1000</v>
      </c>
      <c r="B52" s="1" t="s">
        <v>1230</v>
      </c>
      <c r="C52" s="16" t="s">
        <v>146</v>
      </c>
      <c r="D52">
        <v>1</v>
      </c>
      <c r="E52">
        <v>1</v>
      </c>
      <c r="F52">
        <f t="shared" si="9"/>
        <v>1</v>
      </c>
      <c r="G52">
        <f t="shared" si="10"/>
        <v>20</v>
      </c>
      <c r="H52">
        <f t="shared" si="11"/>
        <v>20</v>
      </c>
      <c r="I52">
        <f t="shared" si="22"/>
        <v>86</v>
      </c>
      <c r="J52">
        <f>'[1]EVS boilerplates (DODT)'!$C48</f>
        <v>32</v>
      </c>
      <c r="K52">
        <f t="shared" si="13"/>
        <v>1.6</v>
      </c>
      <c r="L52">
        <f t="shared" si="14"/>
        <v>85</v>
      </c>
      <c r="M52">
        <f t="shared" si="15"/>
        <v>4.25</v>
      </c>
      <c r="N52">
        <v>0</v>
      </c>
      <c r="O52">
        <v>1</v>
      </c>
      <c r="P52">
        <v>0</v>
      </c>
      <c r="Q52">
        <v>1</v>
      </c>
      <c r="R52">
        <f>'[1]EVS boilerplates (DODT)'!$E48</f>
        <v>1</v>
      </c>
      <c r="S52">
        <v>1</v>
      </c>
      <c r="T52">
        <f t="shared" si="3"/>
        <v>1</v>
      </c>
      <c r="U52">
        <f>'[1]EVS boilerplates (DODT)'!$F48</f>
        <v>1</v>
      </c>
      <c r="V52">
        <v>1</v>
      </c>
      <c r="W52">
        <f t="shared" si="4"/>
        <v>0</v>
      </c>
      <c r="X52">
        <f t="shared" si="5"/>
        <v>1</v>
      </c>
      <c r="Y52">
        <f>'[1]EVS boilerplates (DODT)'!$D48</f>
        <v>0</v>
      </c>
      <c r="Z52">
        <f>'[1]EVS boilerplates (DODT)'!$G48</f>
        <v>1</v>
      </c>
      <c r="AA52">
        <f>'[1]EVS boilerplates (DODT)'!$H48</f>
        <v>1</v>
      </c>
      <c r="AB52">
        <f>'[1]EVS boilerplates (DODT)'!$I48</f>
        <v>1</v>
      </c>
      <c r="AC52">
        <v>1</v>
      </c>
      <c r="AD52">
        <f>'[1]EVS boilerplates (DODT)'!$J48</f>
        <v>0</v>
      </c>
      <c r="AE52">
        <v>1</v>
      </c>
      <c r="AF52">
        <f t="shared" si="6"/>
        <v>1</v>
      </c>
      <c r="AG52">
        <f>'[1]EVS boilerplates (DODT)'!$K48</f>
        <v>0</v>
      </c>
      <c r="AH52">
        <f t="shared" si="7"/>
        <v>1</v>
      </c>
      <c r="AI52">
        <f>'[1]EVS boilerplates (DODT)'!$L48</f>
        <v>1</v>
      </c>
      <c r="AJ52">
        <v>1</v>
      </c>
      <c r="AK52">
        <f t="shared" si="8"/>
        <v>1</v>
      </c>
      <c r="AL52">
        <v>1</v>
      </c>
      <c r="AM52">
        <f>'[1]EVS boilerplates (DODT)'!$M48</f>
        <v>0</v>
      </c>
      <c r="AN52">
        <v>1</v>
      </c>
      <c r="AO52">
        <f>'[1]EVS boilerplates (DODT)'!$N48</f>
        <v>1</v>
      </c>
      <c r="AP52">
        <v>1</v>
      </c>
      <c r="AQ52">
        <v>1</v>
      </c>
      <c r="AR52">
        <v>1</v>
      </c>
      <c r="AS52">
        <f>'[1]EVS boilerplates (DODT)'!$O48</f>
        <v>1</v>
      </c>
      <c r="AT52">
        <v>1</v>
      </c>
      <c r="AU52">
        <f t="shared" si="16"/>
        <v>51.175000000000026</v>
      </c>
      <c r="AV52">
        <f t="shared" si="17"/>
        <v>11.090000000000003</v>
      </c>
      <c r="AW52">
        <f t="shared" si="23"/>
        <v>7.7099999999999973</v>
      </c>
      <c r="AX52">
        <f t="shared" si="19"/>
        <v>8.5874999999999986</v>
      </c>
      <c r="AY52">
        <v>1</v>
      </c>
      <c r="AZ52">
        <v>1</v>
      </c>
      <c r="BA52">
        <v>1</v>
      </c>
      <c r="BG52">
        <f t="shared" si="20"/>
        <v>50</v>
      </c>
      <c r="BH52" s="10">
        <f t="shared" si="21"/>
        <v>6.9444444444444444E-5</v>
      </c>
    </row>
    <row r="53" spans="1:60" ht="43.5">
      <c r="A53">
        <v>26</v>
      </c>
      <c r="B53" s="1" t="s">
        <v>1231</v>
      </c>
      <c r="C53" s="16" t="s">
        <v>146</v>
      </c>
      <c r="D53">
        <v>1</v>
      </c>
      <c r="E53">
        <v>1</v>
      </c>
      <c r="F53">
        <f t="shared" si="9"/>
        <v>1</v>
      </c>
      <c r="G53">
        <f t="shared" si="10"/>
        <v>11</v>
      </c>
      <c r="H53">
        <f t="shared" si="11"/>
        <v>11</v>
      </c>
      <c r="I53">
        <f t="shared" si="22"/>
        <v>64</v>
      </c>
      <c r="J53">
        <f>'[1]EVS boilerplates (DODT)'!$C49</f>
        <v>24</v>
      </c>
      <c r="K53">
        <f t="shared" si="13"/>
        <v>2.1818181818181817</v>
      </c>
      <c r="L53">
        <f t="shared" si="14"/>
        <v>63</v>
      </c>
      <c r="M53">
        <f t="shared" si="15"/>
        <v>5.7272727272727275</v>
      </c>
      <c r="N53">
        <v>1</v>
      </c>
      <c r="O53">
        <v>1</v>
      </c>
      <c r="P53">
        <v>1</v>
      </c>
      <c r="Q53">
        <v>1</v>
      </c>
      <c r="R53">
        <f>'[1]EVS boilerplates (DODT)'!$E49</f>
        <v>1</v>
      </c>
      <c r="S53">
        <v>1</v>
      </c>
      <c r="T53">
        <f t="shared" si="3"/>
        <v>1</v>
      </c>
      <c r="U53">
        <f>'[1]EVS boilerplates (DODT)'!$F49</f>
        <v>1</v>
      </c>
      <c r="V53">
        <v>1</v>
      </c>
      <c r="W53">
        <f t="shared" si="4"/>
        <v>1</v>
      </c>
      <c r="X53">
        <f t="shared" si="5"/>
        <v>1</v>
      </c>
      <c r="Y53">
        <f>'[1]EVS boilerplates (DODT)'!$D49</f>
        <v>1</v>
      </c>
      <c r="Z53">
        <f>'[1]EVS boilerplates (DODT)'!$G49</f>
        <v>1</v>
      </c>
      <c r="AA53">
        <f>'[1]EVS boilerplates (DODT)'!$H49</f>
        <v>1</v>
      </c>
      <c r="AB53">
        <f>'[1]EVS boilerplates (DODT)'!$I49</f>
        <v>1</v>
      </c>
      <c r="AC53">
        <v>1</v>
      </c>
      <c r="AD53">
        <f>'[1]EVS boilerplates (DODT)'!$J49</f>
        <v>0</v>
      </c>
      <c r="AE53">
        <v>1</v>
      </c>
      <c r="AF53">
        <f t="shared" si="6"/>
        <v>1</v>
      </c>
      <c r="AG53">
        <f>'[1]EVS boilerplates (DODT)'!$K49</f>
        <v>1</v>
      </c>
      <c r="AH53">
        <f t="shared" si="7"/>
        <v>1</v>
      </c>
      <c r="AI53">
        <f>'[1]EVS boilerplates (DODT)'!$L49</f>
        <v>1</v>
      </c>
      <c r="AJ53">
        <v>1</v>
      </c>
      <c r="AK53">
        <f t="shared" si="8"/>
        <v>1</v>
      </c>
      <c r="AL53">
        <v>1</v>
      </c>
      <c r="AM53">
        <f>'[1]EVS boilerplates (DODT)'!$M49</f>
        <v>1</v>
      </c>
      <c r="AN53">
        <v>1</v>
      </c>
      <c r="AO53">
        <f>'[1]EVS boilerplates (DODT)'!$N49</f>
        <v>1</v>
      </c>
      <c r="AP53">
        <v>1</v>
      </c>
      <c r="AQ53">
        <v>1</v>
      </c>
      <c r="AR53">
        <v>1</v>
      </c>
      <c r="AS53">
        <f>'[1]EVS boilerplates (DODT)'!$O49</f>
        <v>1</v>
      </c>
      <c r="AT53">
        <v>1</v>
      </c>
      <c r="AU53">
        <f t="shared" si="16"/>
        <v>11.088181818181845</v>
      </c>
      <c r="AV53">
        <f t="shared" si="17"/>
        <v>14.445454545454545</v>
      </c>
      <c r="AW53">
        <f t="shared" si="23"/>
        <v>15.185454545454547</v>
      </c>
      <c r="AX53">
        <f t="shared" si="19"/>
        <v>11.045454545454547</v>
      </c>
      <c r="AY53">
        <v>1</v>
      </c>
      <c r="AZ53">
        <v>1</v>
      </c>
      <c r="BA53">
        <v>1</v>
      </c>
      <c r="BG53">
        <f t="shared" si="20"/>
        <v>90.909090909090907</v>
      </c>
      <c r="BH53" s="10">
        <f t="shared" si="21"/>
        <v>3.8194444444444444E-5</v>
      </c>
    </row>
    <row r="54" spans="1:60" ht="58">
      <c r="A54">
        <v>27</v>
      </c>
      <c r="B54" s="1" t="s">
        <v>1349</v>
      </c>
      <c r="C54" s="16" t="s">
        <v>166</v>
      </c>
      <c r="D54">
        <v>1</v>
      </c>
      <c r="E54">
        <v>1</v>
      </c>
      <c r="F54">
        <f t="shared" si="9"/>
        <v>1</v>
      </c>
      <c r="G54">
        <f t="shared" si="10"/>
        <v>21</v>
      </c>
      <c r="H54">
        <f t="shared" si="11"/>
        <v>21</v>
      </c>
      <c r="I54">
        <f t="shared" si="22"/>
        <v>96</v>
      </c>
      <c r="J54">
        <f>'[1]EVS boilerplates (DODT)'!$C50</f>
        <v>36</v>
      </c>
      <c r="K54">
        <f t="shared" si="13"/>
        <v>1.7142857142857142</v>
      </c>
      <c r="L54">
        <f t="shared" si="14"/>
        <v>94</v>
      </c>
      <c r="M54">
        <f t="shared" si="15"/>
        <v>4.4761904761904763</v>
      </c>
      <c r="N54">
        <v>1</v>
      </c>
      <c r="O54">
        <v>1</v>
      </c>
      <c r="P54">
        <v>1</v>
      </c>
      <c r="Q54">
        <v>1</v>
      </c>
      <c r="R54">
        <f>'[1]EVS boilerplates (DODT)'!$E50</f>
        <v>1</v>
      </c>
      <c r="S54">
        <v>1</v>
      </c>
      <c r="T54">
        <f t="shared" si="3"/>
        <v>1</v>
      </c>
      <c r="U54">
        <f>'[1]EVS boilerplates (DODT)'!$F50</f>
        <v>1</v>
      </c>
      <c r="V54">
        <v>1</v>
      </c>
      <c r="W54">
        <f t="shared" si="4"/>
        <v>1</v>
      </c>
      <c r="X54">
        <f t="shared" si="5"/>
        <v>1</v>
      </c>
      <c r="Y54">
        <f>'[1]EVS boilerplates (DODT)'!$D50</f>
        <v>0</v>
      </c>
      <c r="Z54">
        <f>'[1]EVS boilerplates (DODT)'!$G50</f>
        <v>1</v>
      </c>
      <c r="AA54">
        <f>'[1]EVS boilerplates (DODT)'!$H50</f>
        <v>1</v>
      </c>
      <c r="AB54">
        <f>'[1]EVS boilerplates (DODT)'!$I50</f>
        <v>1</v>
      </c>
      <c r="AC54">
        <v>1</v>
      </c>
      <c r="AD54">
        <f>'[1]EVS boilerplates (DODT)'!$J50</f>
        <v>0</v>
      </c>
      <c r="AE54">
        <v>1</v>
      </c>
      <c r="AF54">
        <f t="shared" si="6"/>
        <v>2</v>
      </c>
      <c r="AG54">
        <f>'[1]EVS boilerplates (DODT)'!$K50</f>
        <v>1</v>
      </c>
      <c r="AH54">
        <f t="shared" si="7"/>
        <v>1</v>
      </c>
      <c r="AI54">
        <f>'[1]EVS boilerplates (DODT)'!$L50</f>
        <v>1</v>
      </c>
      <c r="AJ54">
        <v>1</v>
      </c>
      <c r="AK54">
        <f t="shared" si="8"/>
        <v>1</v>
      </c>
      <c r="AL54">
        <v>1</v>
      </c>
      <c r="AM54">
        <f>'[1]EVS boilerplates (DODT)'!$M50</f>
        <v>1</v>
      </c>
      <c r="AN54">
        <v>1</v>
      </c>
      <c r="AO54">
        <f>'[1]EVS boilerplates (DODT)'!$N50</f>
        <v>1</v>
      </c>
      <c r="AP54">
        <v>1</v>
      </c>
      <c r="AQ54">
        <v>1</v>
      </c>
      <c r="AR54">
        <v>1</v>
      </c>
      <c r="AS54">
        <f>'[1]EVS boilerplates (DODT)'!$O50</f>
        <v>1</v>
      </c>
      <c r="AT54">
        <v>1</v>
      </c>
      <c r="AU54">
        <f t="shared" si="16"/>
        <v>40.4914285714286</v>
      </c>
      <c r="AV54">
        <f t="shared" si="17"/>
        <v>12.828571428571426</v>
      </c>
      <c r="AW54">
        <f t="shared" si="23"/>
        <v>9.1104761904761915</v>
      </c>
      <c r="AX54">
        <f t="shared" si="19"/>
        <v>10.152857142857144</v>
      </c>
      <c r="AY54">
        <v>1</v>
      </c>
      <c r="AZ54">
        <v>1</v>
      </c>
      <c r="BA54">
        <v>1</v>
      </c>
      <c r="BG54">
        <f t="shared" si="20"/>
        <v>95.238095238095227</v>
      </c>
      <c r="BH54" s="10">
        <f t="shared" si="21"/>
        <v>7.2916666666666659E-5</v>
      </c>
    </row>
    <row r="55" spans="1:60" ht="43.5">
      <c r="A55" t="s">
        <v>409</v>
      </c>
      <c r="B55" s="1" t="s">
        <v>1233</v>
      </c>
      <c r="C55" s="16" t="s">
        <v>166</v>
      </c>
      <c r="D55">
        <v>1</v>
      </c>
      <c r="E55">
        <v>1</v>
      </c>
      <c r="F55">
        <f t="shared" si="9"/>
        <v>1</v>
      </c>
      <c r="G55">
        <f t="shared" si="10"/>
        <v>22</v>
      </c>
      <c r="H55">
        <f t="shared" si="11"/>
        <v>22</v>
      </c>
      <c r="I55">
        <f t="shared" si="22"/>
        <v>87</v>
      </c>
      <c r="J55">
        <f>'[1]EVS boilerplates (DODT)'!$C51</f>
        <v>31</v>
      </c>
      <c r="K55">
        <f t="shared" si="13"/>
        <v>1.4090909090909092</v>
      </c>
      <c r="L55">
        <f t="shared" si="14"/>
        <v>85</v>
      </c>
      <c r="M55">
        <f t="shared" si="15"/>
        <v>3.8636363636363638</v>
      </c>
      <c r="N55">
        <v>1</v>
      </c>
      <c r="O55">
        <v>1</v>
      </c>
      <c r="P55">
        <v>1</v>
      </c>
      <c r="Q55">
        <v>1</v>
      </c>
      <c r="R55">
        <f>'[1]EVS boilerplates (DODT)'!$E51</f>
        <v>1</v>
      </c>
      <c r="S55">
        <v>1</v>
      </c>
      <c r="T55">
        <f t="shared" si="3"/>
        <v>1</v>
      </c>
      <c r="U55">
        <f>'[1]EVS boilerplates (DODT)'!$F51</f>
        <v>1</v>
      </c>
      <c r="V55">
        <v>1</v>
      </c>
      <c r="W55">
        <f t="shared" si="4"/>
        <v>1</v>
      </c>
      <c r="X55">
        <f t="shared" si="5"/>
        <v>1</v>
      </c>
      <c r="Y55">
        <f>'[1]EVS boilerplates (DODT)'!$D51</f>
        <v>1</v>
      </c>
      <c r="Z55">
        <f>'[1]EVS boilerplates (DODT)'!$G51</f>
        <v>1</v>
      </c>
      <c r="AA55">
        <f>'[1]EVS boilerplates (DODT)'!$H51</f>
        <v>1</v>
      </c>
      <c r="AB55">
        <f>'[1]EVS boilerplates (DODT)'!$I51</f>
        <v>1</v>
      </c>
      <c r="AC55">
        <v>1</v>
      </c>
      <c r="AD55">
        <f>'[1]EVS boilerplates (DODT)'!$J51</f>
        <v>0</v>
      </c>
      <c r="AE55">
        <v>1</v>
      </c>
      <c r="AF55">
        <f t="shared" si="6"/>
        <v>2</v>
      </c>
      <c r="AG55">
        <f>'[1]EVS boilerplates (DODT)'!$K51</f>
        <v>0</v>
      </c>
      <c r="AH55">
        <f t="shared" si="7"/>
        <v>1</v>
      </c>
      <c r="AI55">
        <f>'[1]EVS boilerplates (DODT)'!$L51</f>
        <v>1</v>
      </c>
      <c r="AJ55">
        <v>1</v>
      </c>
      <c r="AK55">
        <f t="shared" si="8"/>
        <v>1</v>
      </c>
      <c r="AL55">
        <v>1</v>
      </c>
      <c r="AM55">
        <f>'[1]EVS boilerplates (DODT)'!$M51</f>
        <v>1</v>
      </c>
      <c r="AN55">
        <v>1</v>
      </c>
      <c r="AO55">
        <f>'[1]EVS boilerplates (DODT)'!$N51</f>
        <v>1</v>
      </c>
      <c r="AP55">
        <v>1</v>
      </c>
      <c r="AQ55">
        <v>1</v>
      </c>
      <c r="AR55">
        <v>1</v>
      </c>
      <c r="AS55">
        <f>'[1]EVS boilerplates (DODT)'!$O51</f>
        <v>1</v>
      </c>
      <c r="AT55">
        <v>1</v>
      </c>
      <c r="AU55">
        <f t="shared" si="16"/>
        <v>65.295909090909106</v>
      </c>
      <c r="AV55">
        <f t="shared" si="17"/>
        <v>9.6172727272727307</v>
      </c>
      <c r="AW55">
        <f t="shared" si="23"/>
        <v>5.5727272727272741</v>
      </c>
      <c r="AX55">
        <f t="shared" si="19"/>
        <v>7.7677272727272744</v>
      </c>
      <c r="AY55">
        <v>1</v>
      </c>
      <c r="AZ55">
        <v>1</v>
      </c>
      <c r="BA55">
        <v>1</v>
      </c>
      <c r="BG55">
        <f t="shared" si="20"/>
        <v>90.909090909090907</v>
      </c>
      <c r="BH55" s="10">
        <f t="shared" si="21"/>
        <v>7.6388888888888887E-5</v>
      </c>
    </row>
    <row r="56" spans="1:60" ht="43.5">
      <c r="A56">
        <v>28</v>
      </c>
      <c r="B56" s="1" t="s">
        <v>1336</v>
      </c>
      <c r="C56" s="16" t="s">
        <v>166</v>
      </c>
      <c r="D56">
        <v>1</v>
      </c>
      <c r="E56">
        <v>1</v>
      </c>
      <c r="F56">
        <f t="shared" si="9"/>
        <v>1</v>
      </c>
      <c r="G56">
        <f t="shared" si="10"/>
        <v>18</v>
      </c>
      <c r="H56">
        <f t="shared" si="11"/>
        <v>18</v>
      </c>
      <c r="I56">
        <f t="shared" si="22"/>
        <v>81</v>
      </c>
      <c r="J56">
        <f>'[1]EVS boilerplates (DODT)'!$C52</f>
        <v>30</v>
      </c>
      <c r="K56">
        <f t="shared" si="13"/>
        <v>1.6666666666666667</v>
      </c>
      <c r="L56">
        <f t="shared" si="14"/>
        <v>79</v>
      </c>
      <c r="M56">
        <f t="shared" si="15"/>
        <v>4.3888888888888893</v>
      </c>
      <c r="N56">
        <v>1</v>
      </c>
      <c r="O56">
        <v>1</v>
      </c>
      <c r="P56">
        <v>0</v>
      </c>
      <c r="Q56">
        <v>1</v>
      </c>
      <c r="R56">
        <f>'[1]EVS boilerplates (DODT)'!$E52</f>
        <v>0</v>
      </c>
      <c r="S56">
        <v>1</v>
      </c>
      <c r="T56">
        <f t="shared" si="3"/>
        <v>0</v>
      </c>
      <c r="U56">
        <f>'[1]EVS boilerplates (DODT)'!$F52</f>
        <v>1</v>
      </c>
      <c r="V56">
        <v>1</v>
      </c>
      <c r="W56">
        <f t="shared" si="4"/>
        <v>0</v>
      </c>
      <c r="X56">
        <f t="shared" si="5"/>
        <v>1</v>
      </c>
      <c r="Y56">
        <f>'[1]EVS boilerplates (DODT)'!$D52</f>
        <v>0</v>
      </c>
      <c r="Z56">
        <f>'[1]EVS boilerplates (DODT)'!$G52</f>
        <v>1</v>
      </c>
      <c r="AA56">
        <f>'[1]EVS boilerplates (DODT)'!$H52</f>
        <v>1</v>
      </c>
      <c r="AB56">
        <f>'[1]EVS boilerplates (DODT)'!$I52</f>
        <v>1</v>
      </c>
      <c r="AC56">
        <v>1</v>
      </c>
      <c r="AD56">
        <f>'[1]EVS boilerplates (DODT)'!$J52</f>
        <v>1</v>
      </c>
      <c r="AE56">
        <v>1</v>
      </c>
      <c r="AF56">
        <f t="shared" si="6"/>
        <v>2</v>
      </c>
      <c r="AG56">
        <f>'[1]EVS boilerplates (DODT)'!$K52</f>
        <v>1</v>
      </c>
      <c r="AH56">
        <f t="shared" si="7"/>
        <v>1</v>
      </c>
      <c r="AI56">
        <f>'[1]EVS boilerplates (DODT)'!$L52</f>
        <v>1</v>
      </c>
      <c r="AJ56">
        <v>1</v>
      </c>
      <c r="AK56">
        <f t="shared" si="8"/>
        <v>1</v>
      </c>
      <c r="AL56">
        <v>1</v>
      </c>
      <c r="AM56">
        <f>'[1]EVS boilerplates (DODT)'!$M52</f>
        <v>1</v>
      </c>
      <c r="AN56">
        <v>1</v>
      </c>
      <c r="AO56">
        <f>'[1]EVS boilerplates (DODT)'!$N52</f>
        <v>1</v>
      </c>
      <c r="AP56">
        <v>1</v>
      </c>
      <c r="AQ56">
        <v>1</v>
      </c>
      <c r="AR56">
        <v>1</v>
      </c>
      <c r="AS56">
        <f>'[1]EVS boilerplates (DODT)'!$O52</f>
        <v>1</v>
      </c>
      <c r="AT56">
        <v>1</v>
      </c>
      <c r="AU56">
        <f t="shared" si="16"/>
        <v>47.565000000000012</v>
      </c>
      <c r="AV56">
        <f t="shared" si="17"/>
        <v>11.096666666666668</v>
      </c>
      <c r="AW56">
        <f t="shared" si="23"/>
        <v>8.3622222222222184</v>
      </c>
      <c r="AX56">
        <f t="shared" si="19"/>
        <v>8.2416666666666671</v>
      </c>
      <c r="AY56">
        <v>1</v>
      </c>
      <c r="AZ56">
        <v>1</v>
      </c>
      <c r="BA56">
        <v>1</v>
      </c>
      <c r="BG56">
        <f t="shared" si="20"/>
        <v>111.1111111111111</v>
      </c>
      <c r="BH56" s="10">
        <f t="shared" si="21"/>
        <v>6.2500000000000001E-5</v>
      </c>
    </row>
    <row r="57" spans="1:60" ht="58">
      <c r="A57" t="s">
        <v>373</v>
      </c>
      <c r="B57" s="1" t="s">
        <v>1235</v>
      </c>
      <c r="C57" s="16" t="s">
        <v>146</v>
      </c>
      <c r="D57">
        <v>1</v>
      </c>
      <c r="E57">
        <v>1</v>
      </c>
      <c r="F57">
        <f t="shared" si="9"/>
        <v>1</v>
      </c>
      <c r="G57">
        <f t="shared" si="10"/>
        <v>20</v>
      </c>
      <c r="H57">
        <f t="shared" si="11"/>
        <v>20</v>
      </c>
      <c r="I57">
        <f t="shared" si="22"/>
        <v>109</v>
      </c>
      <c r="J57">
        <f>'[1]EVS boilerplates (DODT)'!$C53</f>
        <v>35</v>
      </c>
      <c r="K57">
        <f t="shared" si="13"/>
        <v>1.75</v>
      </c>
      <c r="L57">
        <f t="shared" si="14"/>
        <v>105</v>
      </c>
      <c r="M57">
        <f t="shared" si="15"/>
        <v>5.25</v>
      </c>
      <c r="N57">
        <v>0</v>
      </c>
      <c r="O57">
        <v>0</v>
      </c>
      <c r="P57">
        <v>0</v>
      </c>
      <c r="Q57">
        <v>1</v>
      </c>
      <c r="R57">
        <f>'[1]EVS boilerplates (DODT)'!$E53</f>
        <v>1</v>
      </c>
      <c r="S57">
        <v>1</v>
      </c>
      <c r="T57">
        <f t="shared" si="3"/>
        <v>1</v>
      </c>
      <c r="U57">
        <f>'[1]EVS boilerplates (DODT)'!$F53</f>
        <v>1</v>
      </c>
      <c r="V57">
        <v>1</v>
      </c>
      <c r="W57">
        <f t="shared" si="4"/>
        <v>0</v>
      </c>
      <c r="X57">
        <f t="shared" si="5"/>
        <v>1</v>
      </c>
      <c r="Y57">
        <f>'[1]EVS boilerplates (DODT)'!$D53</f>
        <v>1</v>
      </c>
      <c r="Z57">
        <f>'[1]EVS boilerplates (DODT)'!$G53</f>
        <v>1</v>
      </c>
      <c r="AA57">
        <f>'[1]EVS boilerplates (DODT)'!$H53</f>
        <v>1</v>
      </c>
      <c r="AB57">
        <f>'[1]EVS boilerplates (DODT)'!$I53</f>
        <v>1</v>
      </c>
      <c r="AC57">
        <v>1</v>
      </c>
      <c r="AD57">
        <f>'[1]EVS boilerplates (DODT)'!$J53</f>
        <v>1</v>
      </c>
      <c r="AE57">
        <v>1</v>
      </c>
      <c r="AF57">
        <f t="shared" si="6"/>
        <v>4</v>
      </c>
      <c r="AG57">
        <f>'[1]EVS boilerplates (DODT)'!$K53</f>
        <v>0</v>
      </c>
      <c r="AH57">
        <f t="shared" si="7"/>
        <v>0</v>
      </c>
      <c r="AI57">
        <f>'[1]EVS boilerplates (DODT)'!$L53</f>
        <v>1</v>
      </c>
      <c r="AJ57">
        <v>1</v>
      </c>
      <c r="AK57">
        <f t="shared" si="8"/>
        <v>1</v>
      </c>
      <c r="AL57">
        <v>1</v>
      </c>
      <c r="AM57">
        <f>'[1]EVS boilerplates (DODT)'!$M53</f>
        <v>0</v>
      </c>
      <c r="AN57">
        <v>1</v>
      </c>
      <c r="AO57">
        <f>'[1]EVS boilerplates (DODT)'!$N53</f>
        <v>1</v>
      </c>
      <c r="AP57">
        <v>1</v>
      </c>
      <c r="AQ57">
        <v>1</v>
      </c>
      <c r="AR57">
        <v>1</v>
      </c>
      <c r="AS57">
        <f>'[1]EVS boilerplates (DODT)'!$O53</f>
        <v>1</v>
      </c>
      <c r="AT57">
        <v>1</v>
      </c>
      <c r="AU57">
        <f t="shared" si="16"/>
        <v>38.485000000000028</v>
      </c>
      <c r="AV57">
        <f t="shared" si="17"/>
        <v>12.860000000000003</v>
      </c>
      <c r="AW57">
        <f t="shared" si="23"/>
        <v>13.589999999999996</v>
      </c>
      <c r="AX57">
        <f t="shared" si="19"/>
        <v>13.297499999999999</v>
      </c>
      <c r="AY57">
        <v>1</v>
      </c>
      <c r="AZ57">
        <v>1</v>
      </c>
      <c r="BA57">
        <v>1</v>
      </c>
      <c r="BG57">
        <f t="shared" si="20"/>
        <v>200</v>
      </c>
      <c r="BH57" s="10">
        <f t="shared" si="21"/>
        <v>6.9444444444444444E-5</v>
      </c>
    </row>
    <row r="58" spans="1:60" ht="58">
      <c r="A58" t="s">
        <v>375</v>
      </c>
      <c r="B58" s="1" t="s">
        <v>1130</v>
      </c>
      <c r="C58" s="16" t="s">
        <v>146</v>
      </c>
      <c r="D58">
        <v>1</v>
      </c>
      <c r="E58">
        <v>1</v>
      </c>
      <c r="F58">
        <f t="shared" si="9"/>
        <v>1</v>
      </c>
      <c r="G58">
        <f t="shared" si="10"/>
        <v>22</v>
      </c>
      <c r="H58">
        <f t="shared" si="11"/>
        <v>22</v>
      </c>
      <c r="I58">
        <f t="shared" si="22"/>
        <v>127</v>
      </c>
      <c r="J58">
        <f>'[1]EVS boilerplates (DODT)'!$C54</f>
        <v>42</v>
      </c>
      <c r="K58">
        <f t="shared" si="13"/>
        <v>1.9090909090909092</v>
      </c>
      <c r="L58">
        <f t="shared" si="14"/>
        <v>122</v>
      </c>
      <c r="M58">
        <f t="shared" si="15"/>
        <v>5.5454545454545459</v>
      </c>
      <c r="N58">
        <v>0</v>
      </c>
      <c r="O58">
        <v>1</v>
      </c>
      <c r="P58">
        <v>1</v>
      </c>
      <c r="Q58">
        <v>1</v>
      </c>
      <c r="R58">
        <f>'[1]EVS boilerplates (DODT)'!$E54</f>
        <v>0</v>
      </c>
      <c r="S58">
        <v>1</v>
      </c>
      <c r="T58">
        <f t="shared" si="3"/>
        <v>0</v>
      </c>
      <c r="U58">
        <f>'[1]EVS boilerplates (DODT)'!$F54</f>
        <v>1</v>
      </c>
      <c r="V58">
        <v>1</v>
      </c>
      <c r="W58">
        <f t="shared" si="4"/>
        <v>0</v>
      </c>
      <c r="X58">
        <f t="shared" si="5"/>
        <v>1</v>
      </c>
      <c r="Y58">
        <f>'[1]EVS boilerplates (DODT)'!$D54</f>
        <v>0</v>
      </c>
      <c r="Z58">
        <f>'[1]EVS boilerplates (DODT)'!$G54</f>
        <v>1</v>
      </c>
      <c r="AA58">
        <f>'[1]EVS boilerplates (DODT)'!$H54</f>
        <v>1</v>
      </c>
      <c r="AB58">
        <f>'[1]EVS boilerplates (DODT)'!$I54</f>
        <v>1</v>
      </c>
      <c r="AC58">
        <v>1</v>
      </c>
      <c r="AD58">
        <f>'[1]EVS boilerplates (DODT)'!$J54</f>
        <v>1</v>
      </c>
      <c r="AE58">
        <v>1</v>
      </c>
      <c r="AF58">
        <f t="shared" si="6"/>
        <v>5</v>
      </c>
      <c r="AG58">
        <f>'[1]EVS boilerplates (DODT)'!$K54</f>
        <v>1</v>
      </c>
      <c r="AH58">
        <f t="shared" si="7"/>
        <v>1</v>
      </c>
      <c r="AI58">
        <f>'[1]EVS boilerplates (DODT)'!$L54</f>
        <v>0</v>
      </c>
      <c r="AJ58">
        <v>1</v>
      </c>
      <c r="AK58">
        <f t="shared" si="8"/>
        <v>1</v>
      </c>
      <c r="AL58">
        <v>1</v>
      </c>
      <c r="AM58">
        <f>'[1]EVS boilerplates (DODT)'!$M54</f>
        <v>1</v>
      </c>
      <c r="AN58">
        <v>1</v>
      </c>
      <c r="AO58">
        <f>'[1]EVS boilerplates (DODT)'!$N54</f>
        <v>1</v>
      </c>
      <c r="AP58">
        <v>1</v>
      </c>
      <c r="AQ58">
        <v>1</v>
      </c>
      <c r="AR58">
        <v>1</v>
      </c>
      <c r="AS58">
        <f>'[1]EVS boilerplates (DODT)'!$O54</f>
        <v>1</v>
      </c>
      <c r="AT58">
        <v>1</v>
      </c>
      <c r="AU58">
        <f t="shared" si="16"/>
        <v>22.995909090909109</v>
      </c>
      <c r="AV58">
        <f t="shared" si="17"/>
        <v>15.517272727272729</v>
      </c>
      <c r="AW58">
        <f t="shared" si="23"/>
        <v>15.461818181818185</v>
      </c>
      <c r="AX58">
        <f t="shared" si="19"/>
        <v>15.689090909090915</v>
      </c>
      <c r="AY58">
        <v>0</v>
      </c>
      <c r="AZ58">
        <v>1</v>
      </c>
      <c r="BA58">
        <v>1</v>
      </c>
      <c r="BG58">
        <f t="shared" si="20"/>
        <v>227.27272727272725</v>
      </c>
      <c r="BH58" s="10">
        <f t="shared" si="21"/>
        <v>7.6388888888888887E-5</v>
      </c>
    </row>
    <row r="59" spans="1:60" ht="72.5">
      <c r="A59" t="s">
        <v>1131</v>
      </c>
      <c r="B59" s="1" t="s">
        <v>1236</v>
      </c>
      <c r="C59" s="16" t="s">
        <v>146</v>
      </c>
      <c r="D59">
        <v>1</v>
      </c>
      <c r="E59">
        <v>1</v>
      </c>
      <c r="F59">
        <f t="shared" si="9"/>
        <v>1</v>
      </c>
      <c r="G59">
        <f t="shared" si="10"/>
        <v>25</v>
      </c>
      <c r="H59">
        <f t="shared" si="11"/>
        <v>25</v>
      </c>
      <c r="I59">
        <f t="shared" si="22"/>
        <v>140</v>
      </c>
      <c r="J59">
        <f>'[1]EVS boilerplates (DODT)'!$C55</f>
        <v>51</v>
      </c>
      <c r="K59">
        <f t="shared" si="13"/>
        <v>2.04</v>
      </c>
      <c r="L59">
        <f t="shared" si="14"/>
        <v>138</v>
      </c>
      <c r="M59">
        <f t="shared" si="15"/>
        <v>5.52</v>
      </c>
      <c r="N59">
        <v>0</v>
      </c>
      <c r="O59">
        <v>1</v>
      </c>
      <c r="P59">
        <v>1</v>
      </c>
      <c r="Q59">
        <v>1</v>
      </c>
      <c r="R59">
        <f>'[1]EVS boilerplates (DODT)'!$E55</f>
        <v>0</v>
      </c>
      <c r="S59">
        <v>1</v>
      </c>
      <c r="T59">
        <f t="shared" si="3"/>
        <v>0</v>
      </c>
      <c r="U59">
        <f>'[1]EVS boilerplates (DODT)'!$F55</f>
        <v>1</v>
      </c>
      <c r="V59">
        <v>1</v>
      </c>
      <c r="W59">
        <f t="shared" si="4"/>
        <v>0</v>
      </c>
      <c r="X59">
        <f t="shared" si="5"/>
        <v>1</v>
      </c>
      <c r="Y59">
        <f>'[1]EVS boilerplates (DODT)'!$D55</f>
        <v>0</v>
      </c>
      <c r="Z59">
        <f>'[1]EVS boilerplates (DODT)'!$G55</f>
        <v>1</v>
      </c>
      <c r="AA59">
        <f>'[1]EVS boilerplates (DODT)'!$H55</f>
        <v>1</v>
      </c>
      <c r="AB59">
        <f>'[1]EVS boilerplates (DODT)'!$I55</f>
        <v>1</v>
      </c>
      <c r="AC59">
        <v>1</v>
      </c>
      <c r="AD59">
        <f>'[1]EVS boilerplates (DODT)'!$J55</f>
        <v>1</v>
      </c>
      <c r="AE59">
        <v>1</v>
      </c>
      <c r="AF59">
        <f t="shared" si="6"/>
        <v>2</v>
      </c>
      <c r="AG59">
        <f>'[1]EVS boilerplates (DODT)'!$K55</f>
        <v>1</v>
      </c>
      <c r="AH59">
        <f t="shared" si="7"/>
        <v>1</v>
      </c>
      <c r="AI59">
        <f>'[1]EVS boilerplates (DODT)'!$L55</f>
        <v>1</v>
      </c>
      <c r="AJ59">
        <v>0</v>
      </c>
      <c r="AK59">
        <f t="shared" si="8"/>
        <v>1</v>
      </c>
      <c r="AL59">
        <v>1</v>
      </c>
      <c r="AM59">
        <f>'[1]EVS boilerplates (DODT)'!$M55</f>
        <v>0</v>
      </c>
      <c r="AN59">
        <v>1</v>
      </c>
      <c r="AO59">
        <f>'[1]EVS boilerplates (DODT)'!$N55</f>
        <v>1</v>
      </c>
      <c r="AP59">
        <v>1</v>
      </c>
      <c r="AQ59">
        <v>1</v>
      </c>
      <c r="AR59">
        <v>1</v>
      </c>
      <c r="AS59">
        <f>'[1]EVS boilerplates (DODT)'!$O55</f>
        <v>1</v>
      </c>
      <c r="AT59">
        <v>1</v>
      </c>
      <c r="AU59">
        <f t="shared" si="16"/>
        <v>8.8760000000000083</v>
      </c>
      <c r="AV59">
        <f t="shared" si="17"/>
        <v>18.232000000000003</v>
      </c>
      <c r="AW59">
        <f t="shared" si="23"/>
        <v>15.473599999999998</v>
      </c>
      <c r="AX59">
        <f t="shared" si="19"/>
        <v>17.069200000000002</v>
      </c>
      <c r="AY59">
        <v>1</v>
      </c>
      <c r="AZ59">
        <v>1</v>
      </c>
      <c r="BA59">
        <v>1</v>
      </c>
      <c r="BG59">
        <f t="shared" si="20"/>
        <v>80</v>
      </c>
      <c r="BH59" s="10">
        <f t="shared" si="21"/>
        <v>8.6805555555555545E-5</v>
      </c>
    </row>
    <row r="60" spans="1:60" ht="72.5">
      <c r="A60">
        <v>29</v>
      </c>
      <c r="B60" s="1" t="s">
        <v>1237</v>
      </c>
      <c r="C60" s="16" t="s">
        <v>146</v>
      </c>
      <c r="D60">
        <v>1</v>
      </c>
      <c r="E60">
        <v>1</v>
      </c>
      <c r="F60">
        <f t="shared" si="9"/>
        <v>1</v>
      </c>
      <c r="G60">
        <f t="shared" si="10"/>
        <v>23</v>
      </c>
      <c r="H60">
        <f t="shared" si="11"/>
        <v>23</v>
      </c>
      <c r="I60">
        <f t="shared" si="22"/>
        <v>136</v>
      </c>
      <c r="J60">
        <f>'[1]EVS boilerplates (DODT)'!$C56</f>
        <v>43</v>
      </c>
      <c r="K60">
        <f t="shared" si="13"/>
        <v>1.8695652173913044</v>
      </c>
      <c r="L60">
        <f t="shared" si="14"/>
        <v>130</v>
      </c>
      <c r="M60">
        <f t="shared" si="15"/>
        <v>5.6521739130434785</v>
      </c>
      <c r="N60">
        <v>1</v>
      </c>
      <c r="O60">
        <v>1</v>
      </c>
      <c r="P60">
        <v>1</v>
      </c>
      <c r="Q60">
        <v>1</v>
      </c>
      <c r="R60">
        <f>'[1]EVS boilerplates (DODT)'!$E56</f>
        <v>1</v>
      </c>
      <c r="S60">
        <v>1</v>
      </c>
      <c r="T60">
        <f t="shared" si="3"/>
        <v>1</v>
      </c>
      <c r="U60">
        <f>'[1]EVS boilerplates (DODT)'!$F56</f>
        <v>1</v>
      </c>
      <c r="V60">
        <v>1</v>
      </c>
      <c r="W60">
        <f t="shared" si="4"/>
        <v>1</v>
      </c>
      <c r="X60">
        <f t="shared" si="5"/>
        <v>1</v>
      </c>
      <c r="Y60">
        <f>'[1]EVS boilerplates (DODT)'!$D56</f>
        <v>1</v>
      </c>
      <c r="Z60">
        <f>'[1]EVS boilerplates (DODT)'!$G56</f>
        <v>1</v>
      </c>
      <c r="AA60">
        <f>'[1]EVS boilerplates (DODT)'!$H56</f>
        <v>1</v>
      </c>
      <c r="AB60">
        <f>'[1]EVS boilerplates (DODT)'!$I56</f>
        <v>1</v>
      </c>
      <c r="AC60">
        <v>1</v>
      </c>
      <c r="AD60">
        <f>'[1]EVS boilerplates (DODT)'!$J56</f>
        <v>0</v>
      </c>
      <c r="AE60">
        <v>1</v>
      </c>
      <c r="AF60">
        <f t="shared" si="6"/>
        <v>6</v>
      </c>
      <c r="AG60">
        <f>'[1]EVS boilerplates (DODT)'!$K56</f>
        <v>1</v>
      </c>
      <c r="AH60">
        <f t="shared" si="7"/>
        <v>1</v>
      </c>
      <c r="AI60">
        <f>'[1]EVS boilerplates (DODT)'!$L56</f>
        <v>0</v>
      </c>
      <c r="AJ60">
        <v>1</v>
      </c>
      <c r="AK60">
        <f t="shared" si="8"/>
        <v>0</v>
      </c>
      <c r="AL60">
        <v>1</v>
      </c>
      <c r="AM60">
        <f>'[1]EVS boilerplates (DODT)'!$M56</f>
        <v>1</v>
      </c>
      <c r="AN60">
        <v>1</v>
      </c>
      <c r="AO60">
        <f>'[1]EVS boilerplates (DODT)'!$N56</f>
        <v>1</v>
      </c>
      <c r="AP60">
        <v>1</v>
      </c>
      <c r="AQ60">
        <v>1</v>
      </c>
      <c r="AR60">
        <v>0</v>
      </c>
      <c r="AS60">
        <f>'[1]EVS boilerplates (DODT)'!$O56</f>
        <v>1</v>
      </c>
      <c r="AT60">
        <v>1</v>
      </c>
      <c r="AU60">
        <f t="shared" si="16"/>
        <v>25.324782608695671</v>
      </c>
      <c r="AV60">
        <f t="shared" si="17"/>
        <v>15.440869565217394</v>
      </c>
      <c r="AW60">
        <f t="shared" si="23"/>
        <v>16.14782608695652</v>
      </c>
      <c r="AX60">
        <f t="shared" si="19"/>
        <v>16.691739130434783</v>
      </c>
      <c r="AY60">
        <v>1</v>
      </c>
      <c r="AZ60">
        <v>1</v>
      </c>
      <c r="BA60">
        <v>1</v>
      </c>
      <c r="BG60">
        <f t="shared" si="20"/>
        <v>260.86956521739131</v>
      </c>
      <c r="BH60" s="10">
        <f t="shared" si="21"/>
        <v>7.9861111111111116E-5</v>
      </c>
    </row>
    <row r="61" spans="1:60" ht="43.5">
      <c r="A61">
        <v>30</v>
      </c>
      <c r="B61" s="1" t="s">
        <v>1238</v>
      </c>
      <c r="C61" s="16" t="s">
        <v>146</v>
      </c>
      <c r="D61">
        <v>1</v>
      </c>
      <c r="E61">
        <v>1</v>
      </c>
      <c r="F61">
        <f t="shared" si="9"/>
        <v>1</v>
      </c>
      <c r="G61">
        <f t="shared" si="10"/>
        <v>15</v>
      </c>
      <c r="H61">
        <f t="shared" si="11"/>
        <v>15</v>
      </c>
      <c r="I61">
        <f t="shared" si="22"/>
        <v>77</v>
      </c>
      <c r="J61">
        <f>'[1]EVS boilerplates (DODT)'!$C57</f>
        <v>27</v>
      </c>
      <c r="K61">
        <f t="shared" si="13"/>
        <v>1.8</v>
      </c>
      <c r="L61">
        <f t="shared" si="14"/>
        <v>76</v>
      </c>
      <c r="M61">
        <f t="shared" si="15"/>
        <v>5.0666666666666664</v>
      </c>
      <c r="N61">
        <v>0</v>
      </c>
      <c r="O61">
        <v>1</v>
      </c>
      <c r="P61">
        <v>1</v>
      </c>
      <c r="Q61">
        <v>1</v>
      </c>
      <c r="R61">
        <f>'[1]EVS boilerplates (DODT)'!$E57</f>
        <v>1</v>
      </c>
      <c r="S61">
        <v>1</v>
      </c>
      <c r="T61">
        <f t="shared" si="3"/>
        <v>1</v>
      </c>
      <c r="U61">
        <f>'[1]EVS boilerplates (DODT)'!$F57</f>
        <v>1</v>
      </c>
      <c r="V61">
        <v>1</v>
      </c>
      <c r="W61">
        <f t="shared" si="4"/>
        <v>1</v>
      </c>
      <c r="X61">
        <f t="shared" si="5"/>
        <v>1</v>
      </c>
      <c r="Y61">
        <f>'[1]EVS boilerplates (DODT)'!$D57</f>
        <v>1</v>
      </c>
      <c r="Z61">
        <f>'[1]EVS boilerplates (DODT)'!$G57</f>
        <v>1</v>
      </c>
      <c r="AA61">
        <f>'[1]EVS boilerplates (DODT)'!$H57</f>
        <v>1</v>
      </c>
      <c r="AB61">
        <f>'[1]EVS boilerplates (DODT)'!$I57</f>
        <v>1</v>
      </c>
      <c r="AC61">
        <v>1</v>
      </c>
      <c r="AD61">
        <f>'[1]EVS boilerplates (DODT)'!$J57</f>
        <v>0</v>
      </c>
      <c r="AE61">
        <v>1</v>
      </c>
      <c r="AF61">
        <f t="shared" si="6"/>
        <v>1</v>
      </c>
      <c r="AG61">
        <f>'[1]EVS boilerplates (DODT)'!$K57</f>
        <v>1</v>
      </c>
      <c r="AH61">
        <f t="shared" si="7"/>
        <v>1</v>
      </c>
      <c r="AI61">
        <f>'[1]EVS boilerplates (DODT)'!$L57</f>
        <v>1</v>
      </c>
      <c r="AJ61">
        <v>1</v>
      </c>
      <c r="AK61">
        <f t="shared" si="8"/>
        <v>1</v>
      </c>
      <c r="AL61">
        <v>1</v>
      </c>
      <c r="AM61">
        <f>'[1]EVS boilerplates (DODT)'!$M57</f>
        <v>1</v>
      </c>
      <c r="AN61">
        <v>1</v>
      </c>
      <c r="AO61">
        <f>'[1]EVS boilerplates (DODT)'!$N57</f>
        <v>1</v>
      </c>
      <c r="AP61">
        <v>1</v>
      </c>
      <c r="AQ61">
        <v>1</v>
      </c>
      <c r="AR61">
        <v>1</v>
      </c>
      <c r="AS61">
        <f>'[1]EVS boilerplates (DODT)'!$O57</f>
        <v>1</v>
      </c>
      <c r="AT61">
        <v>1</v>
      </c>
      <c r="AU61">
        <f t="shared" si="16"/>
        <v>39.330000000000013</v>
      </c>
      <c r="AV61">
        <f t="shared" si="17"/>
        <v>11.500000000000004</v>
      </c>
      <c r="AW61">
        <f t="shared" si="23"/>
        <v>12.018666666666661</v>
      </c>
      <c r="AX61">
        <f t="shared" si="19"/>
        <v>9.9339999999999975</v>
      </c>
      <c r="AY61">
        <v>1</v>
      </c>
      <c r="AZ61">
        <v>1</v>
      </c>
      <c r="BA61">
        <v>1</v>
      </c>
      <c r="BG61">
        <f t="shared" si="20"/>
        <v>66.666666666666671</v>
      </c>
      <c r="BH61" s="10">
        <f t="shared" si="21"/>
        <v>5.208333333333333E-5</v>
      </c>
    </row>
    <row r="62" spans="1:60" ht="43.5">
      <c r="A62" t="s">
        <v>1010</v>
      </c>
      <c r="B62" s="1" t="s">
        <v>1135</v>
      </c>
      <c r="C62" s="16" t="s">
        <v>146</v>
      </c>
      <c r="D62">
        <v>1</v>
      </c>
      <c r="E62">
        <v>1</v>
      </c>
      <c r="F62">
        <f t="shared" si="9"/>
        <v>1</v>
      </c>
      <c r="G62">
        <f t="shared" si="10"/>
        <v>18</v>
      </c>
      <c r="H62">
        <f t="shared" si="11"/>
        <v>18</v>
      </c>
      <c r="I62">
        <f t="shared" si="22"/>
        <v>82</v>
      </c>
      <c r="J62">
        <f>'[1]EVS boilerplates (DODT)'!$C58</f>
        <v>30</v>
      </c>
      <c r="K62">
        <f t="shared" si="13"/>
        <v>1.6666666666666667</v>
      </c>
      <c r="L62">
        <f t="shared" si="14"/>
        <v>81</v>
      </c>
      <c r="M62">
        <f t="shared" si="15"/>
        <v>4.5</v>
      </c>
      <c r="N62">
        <v>0</v>
      </c>
      <c r="O62">
        <v>1</v>
      </c>
      <c r="P62">
        <v>0</v>
      </c>
      <c r="Q62">
        <v>1</v>
      </c>
      <c r="R62">
        <f>'[1]EVS boilerplates (DODT)'!$E58</f>
        <v>1</v>
      </c>
      <c r="S62">
        <v>1</v>
      </c>
      <c r="T62">
        <f t="shared" si="3"/>
        <v>1</v>
      </c>
      <c r="U62">
        <f>'[1]EVS boilerplates (DODT)'!$F58</f>
        <v>1</v>
      </c>
      <c r="V62">
        <v>1</v>
      </c>
      <c r="W62">
        <f t="shared" si="4"/>
        <v>0</v>
      </c>
      <c r="X62">
        <f t="shared" si="5"/>
        <v>1</v>
      </c>
      <c r="Y62">
        <f>'[1]EVS boilerplates (DODT)'!$D58</f>
        <v>0</v>
      </c>
      <c r="Z62">
        <f>'[1]EVS boilerplates (DODT)'!$G58</f>
        <v>1</v>
      </c>
      <c r="AA62">
        <f>'[1]EVS boilerplates (DODT)'!$H58</f>
        <v>1</v>
      </c>
      <c r="AB62">
        <f>'[1]EVS boilerplates (DODT)'!$I58</f>
        <v>1</v>
      </c>
      <c r="AC62">
        <v>1</v>
      </c>
      <c r="AD62">
        <f>'[1]EVS boilerplates (DODT)'!$J58</f>
        <v>0</v>
      </c>
      <c r="AE62">
        <v>1</v>
      </c>
      <c r="AF62">
        <f t="shared" si="6"/>
        <v>1</v>
      </c>
      <c r="AG62">
        <f>'[1]EVS boilerplates (DODT)'!$K58</f>
        <v>1</v>
      </c>
      <c r="AH62">
        <f t="shared" si="7"/>
        <v>1</v>
      </c>
      <c r="AI62">
        <f>'[1]EVS boilerplates (DODT)'!$L58</f>
        <v>1</v>
      </c>
      <c r="AJ62">
        <v>1</v>
      </c>
      <c r="AK62">
        <f t="shared" si="8"/>
        <v>1</v>
      </c>
      <c r="AL62">
        <v>1</v>
      </c>
      <c r="AM62">
        <f>'[1]EVS boilerplates (DODT)'!$M58</f>
        <v>0</v>
      </c>
      <c r="AN62">
        <v>1</v>
      </c>
      <c r="AO62">
        <f>'[1]EVS boilerplates (DODT)'!$N58</f>
        <v>1</v>
      </c>
      <c r="AP62">
        <v>1</v>
      </c>
      <c r="AQ62">
        <v>1</v>
      </c>
      <c r="AR62">
        <v>1</v>
      </c>
      <c r="AS62">
        <f>'[1]EVS boilerplates (DODT)'!$O58</f>
        <v>1</v>
      </c>
      <c r="AT62">
        <v>1</v>
      </c>
      <c r="AU62">
        <f t="shared" si="16"/>
        <v>47.565000000000012</v>
      </c>
      <c r="AV62">
        <f t="shared" si="17"/>
        <v>11.096666666666668</v>
      </c>
      <c r="AW62">
        <f t="shared" si="23"/>
        <v>9.0155555555555544</v>
      </c>
      <c r="AX62">
        <f t="shared" si="19"/>
        <v>8.7650000000000006</v>
      </c>
      <c r="AY62">
        <v>1</v>
      </c>
      <c r="AZ62">
        <v>1</v>
      </c>
      <c r="BA62">
        <v>1</v>
      </c>
      <c r="BG62">
        <f t="shared" si="20"/>
        <v>55.55555555555555</v>
      </c>
      <c r="BH62" s="10">
        <f t="shared" si="21"/>
        <v>6.2500000000000001E-5</v>
      </c>
    </row>
    <row r="63" spans="1:60" ht="29">
      <c r="A63" t="s">
        <v>1012</v>
      </c>
      <c r="B63" s="1" t="s">
        <v>1136</v>
      </c>
      <c r="C63" s="16" t="s">
        <v>146</v>
      </c>
      <c r="D63">
        <v>1</v>
      </c>
      <c r="E63">
        <v>1</v>
      </c>
      <c r="F63">
        <f t="shared" si="9"/>
        <v>1</v>
      </c>
      <c r="G63">
        <f t="shared" si="10"/>
        <v>13</v>
      </c>
      <c r="H63">
        <f t="shared" si="11"/>
        <v>13</v>
      </c>
      <c r="I63">
        <f t="shared" si="22"/>
        <v>67</v>
      </c>
      <c r="J63">
        <f>'[1]EVS boilerplates (DODT)'!$C59</f>
        <v>25</v>
      </c>
      <c r="K63">
        <f t="shared" si="13"/>
        <v>1.9230769230769231</v>
      </c>
      <c r="L63">
        <f t="shared" si="14"/>
        <v>64</v>
      </c>
      <c r="M63">
        <f t="shared" si="15"/>
        <v>4.9230769230769234</v>
      </c>
      <c r="N63">
        <v>0</v>
      </c>
      <c r="O63">
        <v>1</v>
      </c>
      <c r="P63">
        <v>1</v>
      </c>
      <c r="Q63">
        <v>1</v>
      </c>
      <c r="R63">
        <f>'[1]EVS boilerplates (DODT)'!$E59</f>
        <v>1</v>
      </c>
      <c r="S63">
        <v>1</v>
      </c>
      <c r="T63">
        <f t="shared" si="3"/>
        <v>1</v>
      </c>
      <c r="U63">
        <f>'[1]EVS boilerplates (DODT)'!$F59</f>
        <v>1</v>
      </c>
      <c r="V63">
        <v>1</v>
      </c>
      <c r="W63">
        <f t="shared" si="4"/>
        <v>1</v>
      </c>
      <c r="X63">
        <f t="shared" si="5"/>
        <v>1</v>
      </c>
      <c r="Y63">
        <f>'[1]EVS boilerplates (DODT)'!$D59</f>
        <v>0</v>
      </c>
      <c r="Z63">
        <f>'[1]EVS boilerplates (DODT)'!$G59</f>
        <v>1</v>
      </c>
      <c r="AA63">
        <f>'[1]EVS boilerplates (DODT)'!$H59</f>
        <v>1</v>
      </c>
      <c r="AB63">
        <f>'[1]EVS boilerplates (DODT)'!$I59</f>
        <v>1</v>
      </c>
      <c r="AC63">
        <v>1</v>
      </c>
      <c r="AD63">
        <f>'[1]EVS boilerplates (DODT)'!$J59</f>
        <v>1</v>
      </c>
      <c r="AE63">
        <v>1</v>
      </c>
      <c r="AF63">
        <f t="shared" si="6"/>
        <v>3</v>
      </c>
      <c r="AG63">
        <f>'[1]EVS boilerplates (DODT)'!$K59</f>
        <v>1</v>
      </c>
      <c r="AH63">
        <f t="shared" si="7"/>
        <v>1</v>
      </c>
      <c r="AI63">
        <f>'[1]EVS boilerplates (DODT)'!$L59</f>
        <v>1</v>
      </c>
      <c r="AJ63">
        <v>1</v>
      </c>
      <c r="AK63">
        <f t="shared" si="8"/>
        <v>0</v>
      </c>
      <c r="AL63">
        <v>1</v>
      </c>
      <c r="AM63">
        <f>'[1]EVS boilerplates (DODT)'!$M59</f>
        <v>1</v>
      </c>
      <c r="AN63">
        <v>1</v>
      </c>
      <c r="AO63">
        <f>'[1]EVS boilerplates (DODT)'!$N59</f>
        <v>1</v>
      </c>
      <c r="AP63">
        <v>1</v>
      </c>
      <c r="AQ63">
        <v>1</v>
      </c>
      <c r="AR63">
        <v>1</v>
      </c>
      <c r="AS63">
        <f>'[1]EVS boilerplates (DODT)'!$O59</f>
        <v>1</v>
      </c>
      <c r="AT63">
        <v>1</v>
      </c>
      <c r="AU63">
        <f t="shared" si="16"/>
        <v>30.947692307692328</v>
      </c>
      <c r="AV63">
        <f t="shared" si="17"/>
        <v>12.172307692307694</v>
      </c>
      <c r="AW63">
        <f t="shared" si="23"/>
        <v>10.870769230769231</v>
      </c>
      <c r="AX63">
        <f t="shared" si="19"/>
        <v>8.2576923076923094</v>
      </c>
      <c r="AY63">
        <v>1</v>
      </c>
      <c r="AZ63">
        <v>1</v>
      </c>
      <c r="BA63">
        <v>1</v>
      </c>
      <c r="BG63">
        <f t="shared" si="20"/>
        <v>230.76923076923077</v>
      </c>
      <c r="BH63" s="10">
        <f t="shared" si="21"/>
        <v>4.5138888888888894E-5</v>
      </c>
    </row>
    <row r="64" spans="1:60" ht="43.5">
      <c r="A64">
        <v>31</v>
      </c>
      <c r="B64" s="1" t="s">
        <v>1337</v>
      </c>
      <c r="C64" s="16" t="s">
        <v>166</v>
      </c>
      <c r="D64">
        <v>1</v>
      </c>
      <c r="E64">
        <v>1</v>
      </c>
      <c r="F64">
        <f t="shared" si="9"/>
        <v>1</v>
      </c>
      <c r="G64">
        <f t="shared" si="10"/>
        <v>18</v>
      </c>
      <c r="H64">
        <f t="shared" si="11"/>
        <v>18</v>
      </c>
      <c r="I64">
        <f t="shared" si="22"/>
        <v>71</v>
      </c>
      <c r="J64">
        <f>'[1]EVS boilerplates (DODT)'!$C60</f>
        <v>25</v>
      </c>
      <c r="K64">
        <f t="shared" si="13"/>
        <v>1.3888888888888888</v>
      </c>
      <c r="L64">
        <f t="shared" si="14"/>
        <v>69</v>
      </c>
      <c r="M64">
        <f t="shared" si="15"/>
        <v>3.8333333333333335</v>
      </c>
      <c r="N64">
        <v>1</v>
      </c>
      <c r="O64">
        <v>1</v>
      </c>
      <c r="P64">
        <v>0</v>
      </c>
      <c r="Q64">
        <v>1</v>
      </c>
      <c r="R64">
        <f>'[1]EVS boilerplates (DODT)'!$E60</f>
        <v>1</v>
      </c>
      <c r="S64">
        <v>1</v>
      </c>
      <c r="T64">
        <f t="shared" si="3"/>
        <v>1</v>
      </c>
      <c r="U64">
        <f>'[1]EVS boilerplates (DODT)'!$F60</f>
        <v>1</v>
      </c>
      <c r="V64">
        <v>1</v>
      </c>
      <c r="W64">
        <f t="shared" si="4"/>
        <v>0</v>
      </c>
      <c r="X64">
        <f t="shared" si="5"/>
        <v>1</v>
      </c>
      <c r="Y64">
        <f>'[1]EVS boilerplates (DODT)'!$D60</f>
        <v>0</v>
      </c>
      <c r="Z64">
        <f>'[1]EVS boilerplates (DODT)'!$G60</f>
        <v>1</v>
      </c>
      <c r="AA64">
        <f>'[1]EVS boilerplates (DODT)'!$H60</f>
        <v>1</v>
      </c>
      <c r="AB64">
        <f>'[1]EVS boilerplates (DODT)'!$I60</f>
        <v>1</v>
      </c>
      <c r="AC64">
        <v>1</v>
      </c>
      <c r="AD64">
        <f>'[1]EVS boilerplates (DODT)'!$J60</f>
        <v>1</v>
      </c>
      <c r="AE64">
        <v>1</v>
      </c>
      <c r="AF64">
        <f t="shared" si="6"/>
        <v>2</v>
      </c>
      <c r="AG64">
        <f>'[1]EVS boilerplates (DODT)'!$K60</f>
        <v>1</v>
      </c>
      <c r="AH64">
        <f t="shared" si="7"/>
        <v>1</v>
      </c>
      <c r="AI64">
        <f>'[1]EVS boilerplates (DODT)'!$L60</f>
        <v>1</v>
      </c>
      <c r="AJ64">
        <v>1</v>
      </c>
      <c r="AK64">
        <f t="shared" si="8"/>
        <v>1</v>
      </c>
      <c r="AL64">
        <v>1</v>
      </c>
      <c r="AM64">
        <f>'[1]EVS boilerplates (DODT)'!$M60</f>
        <v>1</v>
      </c>
      <c r="AN64">
        <v>1</v>
      </c>
      <c r="AO64">
        <f>'[1]EVS boilerplates (DODT)'!$N60</f>
        <v>1</v>
      </c>
      <c r="AP64">
        <v>1</v>
      </c>
      <c r="AQ64">
        <v>1</v>
      </c>
      <c r="AR64">
        <v>1</v>
      </c>
      <c r="AS64">
        <f>'[1]EVS boilerplates (DODT)'!$O60</f>
        <v>1</v>
      </c>
      <c r="AT64">
        <v>1</v>
      </c>
      <c r="AU64">
        <f t="shared" si="16"/>
        <v>71.065000000000026</v>
      </c>
      <c r="AV64">
        <f t="shared" si="17"/>
        <v>7.818888888888889</v>
      </c>
      <c r="AW64">
        <f t="shared" si="23"/>
        <v>5.0955555555555527</v>
      </c>
      <c r="AX64">
        <f t="shared" si="19"/>
        <v>5.625</v>
      </c>
      <c r="AY64">
        <v>1</v>
      </c>
      <c r="AZ64">
        <v>1</v>
      </c>
      <c r="BA64">
        <v>1</v>
      </c>
      <c r="BG64">
        <f t="shared" si="20"/>
        <v>111.1111111111111</v>
      </c>
      <c r="BH64" s="10">
        <f t="shared" si="21"/>
        <v>6.2500000000000001E-5</v>
      </c>
    </row>
    <row r="65" spans="1:60" ht="43.5">
      <c r="A65">
        <v>32</v>
      </c>
      <c r="B65" s="1" t="s">
        <v>1138</v>
      </c>
      <c r="C65" s="16" t="s">
        <v>146</v>
      </c>
      <c r="D65">
        <v>1</v>
      </c>
      <c r="E65">
        <v>1</v>
      </c>
      <c r="F65">
        <f t="shared" si="9"/>
        <v>1</v>
      </c>
      <c r="G65">
        <f t="shared" si="10"/>
        <v>20</v>
      </c>
      <c r="H65">
        <f t="shared" si="11"/>
        <v>20</v>
      </c>
      <c r="I65">
        <f t="shared" si="22"/>
        <v>76</v>
      </c>
      <c r="J65">
        <f>'[1]EVS boilerplates (DODT)'!$C61</f>
        <v>29</v>
      </c>
      <c r="K65">
        <f t="shared" si="13"/>
        <v>1.45</v>
      </c>
      <c r="L65">
        <f t="shared" si="14"/>
        <v>75</v>
      </c>
      <c r="M65">
        <f t="shared" si="15"/>
        <v>3.75</v>
      </c>
      <c r="N65">
        <v>0</v>
      </c>
      <c r="O65">
        <v>1</v>
      </c>
      <c r="P65">
        <v>0</v>
      </c>
      <c r="Q65">
        <v>1</v>
      </c>
      <c r="R65">
        <f>'[1]EVS boilerplates (DODT)'!$E61</f>
        <v>1</v>
      </c>
      <c r="S65">
        <v>1</v>
      </c>
      <c r="T65">
        <f t="shared" si="3"/>
        <v>1</v>
      </c>
      <c r="U65">
        <f>'[1]EVS boilerplates (DODT)'!$F61</f>
        <v>1</v>
      </c>
      <c r="V65">
        <v>1</v>
      </c>
      <c r="W65">
        <f t="shared" si="4"/>
        <v>0</v>
      </c>
      <c r="X65">
        <f t="shared" si="5"/>
        <v>1</v>
      </c>
      <c r="Y65">
        <f>'[1]EVS boilerplates (DODT)'!$D61</f>
        <v>0</v>
      </c>
      <c r="Z65">
        <f>'[1]EVS boilerplates (DODT)'!$G61</f>
        <v>1</v>
      </c>
      <c r="AA65">
        <f>'[1]EVS boilerplates (DODT)'!$H61</f>
        <v>1</v>
      </c>
      <c r="AB65">
        <f>'[1]EVS boilerplates (DODT)'!$I61</f>
        <v>1</v>
      </c>
      <c r="AC65">
        <v>1</v>
      </c>
      <c r="AD65">
        <f>'[1]EVS boilerplates (DODT)'!$J61</f>
        <v>0</v>
      </c>
      <c r="AE65">
        <v>1</v>
      </c>
      <c r="AF65">
        <f t="shared" si="6"/>
        <v>1</v>
      </c>
      <c r="AG65">
        <f>'[1]EVS boilerplates (DODT)'!$K61</f>
        <v>1</v>
      </c>
      <c r="AH65">
        <f t="shared" si="7"/>
        <v>1</v>
      </c>
      <c r="AI65">
        <f>'[1]EVS boilerplates (DODT)'!$L61</f>
        <v>1</v>
      </c>
      <c r="AJ65">
        <v>1</v>
      </c>
      <c r="AK65">
        <f t="shared" si="8"/>
        <v>1</v>
      </c>
      <c r="AL65">
        <v>1</v>
      </c>
      <c r="AM65">
        <f>'[1]EVS boilerplates (DODT)'!$M61</f>
        <v>0</v>
      </c>
      <c r="AN65">
        <v>1</v>
      </c>
      <c r="AO65">
        <f>'[1]EVS boilerplates (DODT)'!$N61</f>
        <v>0</v>
      </c>
      <c r="AP65">
        <v>1</v>
      </c>
      <c r="AQ65">
        <v>1</v>
      </c>
      <c r="AR65">
        <v>1</v>
      </c>
      <c r="AS65">
        <f>'[1]EVS boilerplates (DODT)'!$O61</f>
        <v>0</v>
      </c>
      <c r="AT65">
        <v>1</v>
      </c>
      <c r="AU65">
        <f t="shared" si="16"/>
        <v>63.865000000000023</v>
      </c>
      <c r="AV65">
        <f t="shared" si="17"/>
        <v>9.32</v>
      </c>
      <c r="AW65">
        <f t="shared" si="23"/>
        <v>4.7699999999999996</v>
      </c>
      <c r="AX65">
        <f t="shared" si="19"/>
        <v>6.2325000000000017</v>
      </c>
      <c r="AY65">
        <v>1</v>
      </c>
      <c r="AZ65">
        <v>1</v>
      </c>
      <c r="BA65">
        <v>1</v>
      </c>
      <c r="BG65">
        <f t="shared" si="20"/>
        <v>50</v>
      </c>
      <c r="BH65" s="10">
        <f t="shared" si="21"/>
        <v>6.9444444444444444E-5</v>
      </c>
    </row>
    <row r="66" spans="1:60" ht="43.5">
      <c r="A66">
        <v>33</v>
      </c>
      <c r="B66" s="1" t="s">
        <v>1139</v>
      </c>
      <c r="C66" s="16" t="s">
        <v>146</v>
      </c>
      <c r="D66">
        <v>1</v>
      </c>
      <c r="E66">
        <v>1</v>
      </c>
      <c r="F66">
        <f t="shared" si="9"/>
        <v>1</v>
      </c>
      <c r="G66">
        <f t="shared" si="10"/>
        <v>19</v>
      </c>
      <c r="H66">
        <f t="shared" si="11"/>
        <v>19</v>
      </c>
      <c r="I66">
        <f t="shared" si="22"/>
        <v>83</v>
      </c>
      <c r="J66">
        <f>'[1]EVS boilerplates (DODT)'!$C62</f>
        <v>30</v>
      </c>
      <c r="K66">
        <f t="shared" si="13"/>
        <v>1.5789473684210527</v>
      </c>
      <c r="L66">
        <f t="shared" si="14"/>
        <v>81</v>
      </c>
      <c r="M66">
        <f t="shared" si="15"/>
        <v>4.2631578947368425</v>
      </c>
      <c r="N66">
        <v>1</v>
      </c>
      <c r="O66">
        <v>1</v>
      </c>
      <c r="P66">
        <v>0</v>
      </c>
      <c r="Q66">
        <v>1</v>
      </c>
      <c r="R66">
        <f>'[1]EVS boilerplates (DODT)'!$E62</f>
        <v>1</v>
      </c>
      <c r="S66">
        <v>1</v>
      </c>
      <c r="T66">
        <f t="shared" si="3"/>
        <v>1</v>
      </c>
      <c r="U66">
        <f>'[1]EVS boilerplates (DODT)'!$F62</f>
        <v>1</v>
      </c>
      <c r="V66">
        <v>1</v>
      </c>
      <c r="W66">
        <f t="shared" si="4"/>
        <v>0</v>
      </c>
      <c r="X66">
        <f t="shared" si="5"/>
        <v>1</v>
      </c>
      <c r="Y66">
        <f>'[1]EVS boilerplates (DODT)'!$D62</f>
        <v>0</v>
      </c>
      <c r="Z66">
        <f>'[1]EVS boilerplates (DODT)'!$G62</f>
        <v>1</v>
      </c>
      <c r="AA66">
        <f>'[1]EVS boilerplates (DODT)'!$H62</f>
        <v>1</v>
      </c>
      <c r="AB66">
        <f>'[1]EVS boilerplates (DODT)'!$I62</f>
        <v>1</v>
      </c>
      <c r="AC66">
        <v>1</v>
      </c>
      <c r="AD66">
        <f>'[1]EVS boilerplates (DODT)'!$J62</f>
        <v>0</v>
      </c>
      <c r="AE66">
        <v>1</v>
      </c>
      <c r="AF66">
        <f t="shared" si="6"/>
        <v>2</v>
      </c>
      <c r="AG66">
        <f>'[1]EVS boilerplates (DODT)'!$K62</f>
        <v>1</v>
      </c>
      <c r="AH66">
        <f t="shared" si="7"/>
        <v>1</v>
      </c>
      <c r="AI66">
        <f>'[1]EVS boilerplates (DODT)'!$L62</f>
        <v>1</v>
      </c>
      <c r="AJ66">
        <v>1</v>
      </c>
      <c r="AK66">
        <f t="shared" si="8"/>
        <v>1</v>
      </c>
      <c r="AL66">
        <v>1</v>
      </c>
      <c r="AM66">
        <f>'[1]EVS boilerplates (DODT)'!$M62</f>
        <v>0</v>
      </c>
      <c r="AN66">
        <v>1</v>
      </c>
      <c r="AO66">
        <f>'[1]EVS boilerplates (DODT)'!$N62</f>
        <v>0</v>
      </c>
      <c r="AP66">
        <v>1</v>
      </c>
      <c r="AQ66">
        <v>1</v>
      </c>
      <c r="AR66">
        <v>1</v>
      </c>
      <c r="AS66">
        <f>'[1]EVS boilerplates (DODT)'!$O62</f>
        <v>1</v>
      </c>
      <c r="AT66">
        <v>1</v>
      </c>
      <c r="AU66">
        <f t="shared" si="16"/>
        <v>53.971052631578971</v>
      </c>
      <c r="AV66">
        <f t="shared" si="17"/>
        <v>10.451578947368422</v>
      </c>
      <c r="AW66">
        <f t="shared" si="23"/>
        <v>7.7094736842105256</v>
      </c>
      <c r="AX66">
        <f t="shared" si="19"/>
        <v>8.1494736842105269</v>
      </c>
      <c r="AY66">
        <v>1</v>
      </c>
      <c r="AZ66">
        <v>1</v>
      </c>
      <c r="BA66">
        <v>1</v>
      </c>
      <c r="BG66">
        <f t="shared" si="20"/>
        <v>105.26315789473684</v>
      </c>
      <c r="BH66" s="10">
        <f t="shared" si="21"/>
        <v>6.597222222222223E-5</v>
      </c>
    </row>
    <row r="67" spans="1:60" ht="58">
      <c r="A67">
        <v>34</v>
      </c>
      <c r="B67" s="1" t="s">
        <v>1140</v>
      </c>
      <c r="C67" s="16" t="s">
        <v>146</v>
      </c>
      <c r="D67">
        <v>1</v>
      </c>
      <c r="E67">
        <v>1</v>
      </c>
      <c r="F67">
        <f t="shared" si="9"/>
        <v>2</v>
      </c>
      <c r="G67">
        <f t="shared" si="10"/>
        <v>30</v>
      </c>
      <c r="H67">
        <f t="shared" si="11"/>
        <v>15</v>
      </c>
      <c r="I67">
        <f t="shared" si="22"/>
        <v>124</v>
      </c>
      <c r="J67">
        <f>'[1]EVS boilerplates (DODT)'!$C63</f>
        <v>43</v>
      </c>
      <c r="K67">
        <f t="shared" si="13"/>
        <v>1.4333333333333333</v>
      </c>
      <c r="L67">
        <f t="shared" si="14"/>
        <v>122</v>
      </c>
      <c r="M67">
        <f t="shared" si="15"/>
        <v>4.0666666666666664</v>
      </c>
      <c r="N67">
        <v>0</v>
      </c>
      <c r="O67">
        <v>1</v>
      </c>
      <c r="P67">
        <v>1</v>
      </c>
      <c r="Q67">
        <v>1</v>
      </c>
      <c r="R67">
        <f>'[1]EVS boilerplates (DODT)'!$E63</f>
        <v>1</v>
      </c>
      <c r="S67">
        <v>1</v>
      </c>
      <c r="T67">
        <f t="shared" si="3"/>
        <v>1</v>
      </c>
      <c r="U67">
        <f>'[1]EVS boilerplates (DODT)'!$F63</f>
        <v>0</v>
      </c>
      <c r="V67">
        <v>1</v>
      </c>
      <c r="W67">
        <f t="shared" si="4"/>
        <v>1</v>
      </c>
      <c r="X67">
        <f t="shared" si="5"/>
        <v>1</v>
      </c>
      <c r="Y67">
        <f>'[1]EVS boilerplates (DODT)'!$D63</f>
        <v>0</v>
      </c>
      <c r="Z67">
        <f>'[1]EVS boilerplates (DODT)'!$G63</f>
        <v>0</v>
      </c>
      <c r="AA67">
        <f>'[1]EVS boilerplates (DODT)'!$H63</f>
        <v>1</v>
      </c>
      <c r="AB67">
        <f>'[1]EVS boilerplates (DODT)'!$I63</f>
        <v>1</v>
      </c>
      <c r="AC67">
        <v>1</v>
      </c>
      <c r="AD67">
        <f>'[1]EVS boilerplates (DODT)'!$J63</f>
        <v>1</v>
      </c>
      <c r="AE67">
        <v>1</v>
      </c>
      <c r="AF67">
        <f t="shared" si="6"/>
        <v>2</v>
      </c>
      <c r="AG67">
        <f>'[1]EVS boilerplates (DODT)'!$K63</f>
        <v>1</v>
      </c>
      <c r="AH67">
        <f t="shared" si="7"/>
        <v>1</v>
      </c>
      <c r="AI67">
        <f>'[1]EVS boilerplates (DODT)'!$L63</f>
        <v>0</v>
      </c>
      <c r="AJ67">
        <v>1</v>
      </c>
      <c r="AK67">
        <f t="shared" si="8"/>
        <v>1</v>
      </c>
      <c r="AL67">
        <v>1</v>
      </c>
      <c r="AM67">
        <f>'[1]EVS boilerplates (DODT)'!$M63</f>
        <v>0</v>
      </c>
      <c r="AN67">
        <v>1</v>
      </c>
      <c r="AO67">
        <f>'[1]EVS boilerplates (DODT)'!$N63</f>
        <v>1</v>
      </c>
      <c r="AP67">
        <v>1</v>
      </c>
      <c r="AQ67">
        <v>1</v>
      </c>
      <c r="AR67">
        <v>1</v>
      </c>
      <c r="AS67">
        <f>'[1]EVS boilerplates (DODT)'!$O63</f>
        <v>1</v>
      </c>
      <c r="AT67">
        <v>1</v>
      </c>
      <c r="AU67">
        <f t="shared" si="16"/>
        <v>70.350000000000023</v>
      </c>
      <c r="AV67">
        <f t="shared" si="17"/>
        <v>7.1733333333333356</v>
      </c>
      <c r="AW67">
        <f t="shared" si="23"/>
        <v>6.1386666666666621</v>
      </c>
      <c r="AX67">
        <f t="shared" si="19"/>
        <v>5.2240000000000002</v>
      </c>
      <c r="AY67">
        <v>0</v>
      </c>
      <c r="AZ67">
        <v>1</v>
      </c>
      <c r="BA67">
        <v>1</v>
      </c>
      <c r="BG67">
        <f t="shared" si="20"/>
        <v>66.666666666666671</v>
      </c>
      <c r="BH67" s="10">
        <f t="shared" si="21"/>
        <v>1.0416666666666666E-4</v>
      </c>
    </row>
    <row r="68" spans="1:60" ht="87">
      <c r="A68">
        <v>35</v>
      </c>
      <c r="B68" s="1" t="s">
        <v>1141</v>
      </c>
      <c r="C68" s="16" t="s">
        <v>146</v>
      </c>
      <c r="D68">
        <v>1</v>
      </c>
      <c r="E68">
        <v>1</v>
      </c>
      <c r="F68">
        <f t="shared" si="9"/>
        <v>3</v>
      </c>
      <c r="G68">
        <f t="shared" si="10"/>
        <v>31</v>
      </c>
      <c r="H68">
        <f t="shared" si="11"/>
        <v>10.333333333333334</v>
      </c>
      <c r="I68">
        <f t="shared" si="22"/>
        <v>167</v>
      </c>
      <c r="J68">
        <f>'[1]EVS boilerplates (DODT)'!$C64</f>
        <v>59</v>
      </c>
      <c r="K68">
        <f t="shared" si="13"/>
        <v>1.903225806451613</v>
      </c>
      <c r="L68">
        <f t="shared" si="14"/>
        <v>163</v>
      </c>
      <c r="M68">
        <f t="shared" si="15"/>
        <v>5.258064516129032</v>
      </c>
      <c r="N68">
        <v>0</v>
      </c>
      <c r="O68">
        <v>1</v>
      </c>
      <c r="P68">
        <v>0</v>
      </c>
      <c r="Q68">
        <v>0</v>
      </c>
      <c r="R68">
        <f>'[1]EVS boilerplates (DODT)'!$E64</f>
        <v>0</v>
      </c>
      <c r="S68">
        <v>1</v>
      </c>
      <c r="T68">
        <f t="shared" si="3"/>
        <v>0</v>
      </c>
      <c r="U68">
        <f>'[1]EVS boilerplates (DODT)'!$F64</f>
        <v>1</v>
      </c>
      <c r="V68">
        <v>1</v>
      </c>
      <c r="W68">
        <f t="shared" si="4"/>
        <v>0</v>
      </c>
      <c r="X68">
        <f t="shared" si="5"/>
        <v>1</v>
      </c>
      <c r="Y68">
        <f>'[1]EVS boilerplates (DODT)'!$D64</f>
        <v>1</v>
      </c>
      <c r="Z68">
        <f>'[1]EVS boilerplates (DODT)'!$G64</f>
        <v>1</v>
      </c>
      <c r="AA68">
        <f>'[1]EVS boilerplates (DODT)'!$H64</f>
        <v>0</v>
      </c>
      <c r="AB68">
        <f>'[1]EVS boilerplates (DODT)'!$I64</f>
        <v>1</v>
      </c>
      <c r="AC68">
        <v>1</v>
      </c>
      <c r="AD68">
        <f>'[1]EVS boilerplates (DODT)'!$J64</f>
        <v>1</v>
      </c>
      <c r="AE68">
        <v>1</v>
      </c>
      <c r="AF68">
        <f t="shared" si="6"/>
        <v>4</v>
      </c>
      <c r="AG68">
        <f>'[1]EVS boilerplates (DODT)'!$K64</f>
        <v>1</v>
      </c>
      <c r="AH68">
        <f t="shared" si="7"/>
        <v>1</v>
      </c>
      <c r="AI68">
        <f>'[1]EVS boilerplates (DODT)'!$L64</f>
        <v>0</v>
      </c>
      <c r="AJ68">
        <v>1</v>
      </c>
      <c r="AK68">
        <f t="shared" si="8"/>
        <v>1</v>
      </c>
      <c r="AL68">
        <v>1</v>
      </c>
      <c r="AM68">
        <f>'[1]EVS boilerplates (DODT)'!$M64</f>
        <v>0</v>
      </c>
      <c r="AN68">
        <v>1</v>
      </c>
      <c r="AO68">
        <f>'[1]EVS boilerplates (DODT)'!$N64</f>
        <v>1</v>
      </c>
      <c r="AP68">
        <v>1</v>
      </c>
      <c r="AQ68">
        <v>1</v>
      </c>
      <c r="AR68">
        <v>1</v>
      </c>
      <c r="AS68">
        <f>'[1]EVS boilerplates (DODT)'!$O64</f>
        <v>0</v>
      </c>
      <c r="AT68">
        <v>1</v>
      </c>
      <c r="AU68">
        <f t="shared" si="16"/>
        <v>35.333763440860238</v>
      </c>
      <c r="AV68">
        <f t="shared" si="17"/>
        <v>10.898064516129036</v>
      </c>
      <c r="AW68">
        <f t="shared" si="23"/>
        <v>12.252903225806453</v>
      </c>
      <c r="AX68">
        <f t="shared" si="19"/>
        <v>8.5021505376344102</v>
      </c>
      <c r="AY68">
        <v>0</v>
      </c>
      <c r="AZ68">
        <v>1</v>
      </c>
      <c r="BA68">
        <v>1</v>
      </c>
      <c r="BG68">
        <f t="shared" si="20"/>
        <v>129.03225806451613</v>
      </c>
      <c r="BH68" s="10">
        <f t="shared" si="21"/>
        <v>1.0763888888888889E-4</v>
      </c>
    </row>
    <row r="69" spans="1:60" ht="43.5">
      <c r="A69">
        <v>36</v>
      </c>
      <c r="B69" s="1" t="s">
        <v>1240</v>
      </c>
      <c r="C69" s="16" t="s">
        <v>146</v>
      </c>
      <c r="D69">
        <v>1</v>
      </c>
      <c r="E69">
        <v>1</v>
      </c>
      <c r="F69">
        <f t="shared" si="9"/>
        <v>1</v>
      </c>
      <c r="G69">
        <f t="shared" si="10"/>
        <v>18</v>
      </c>
      <c r="H69">
        <f t="shared" si="11"/>
        <v>18</v>
      </c>
      <c r="I69">
        <f t="shared" si="22"/>
        <v>65</v>
      </c>
      <c r="J69">
        <f>'[1]EVS boilerplates (DODT)'!$C65</f>
        <v>25</v>
      </c>
      <c r="K69">
        <f t="shared" si="13"/>
        <v>1.3888888888888888</v>
      </c>
      <c r="L69">
        <f t="shared" si="14"/>
        <v>64</v>
      </c>
      <c r="M69">
        <f t="shared" si="15"/>
        <v>3.5555555555555554</v>
      </c>
      <c r="N69">
        <v>1</v>
      </c>
      <c r="O69">
        <v>1</v>
      </c>
      <c r="P69">
        <v>0</v>
      </c>
      <c r="Q69">
        <v>1</v>
      </c>
      <c r="R69">
        <f>'[1]EVS boilerplates (DODT)'!$E65</f>
        <v>1</v>
      </c>
      <c r="S69">
        <v>1</v>
      </c>
      <c r="T69">
        <f t="shared" si="3"/>
        <v>1</v>
      </c>
      <c r="U69">
        <f>'[1]EVS boilerplates (DODT)'!$F65</f>
        <v>1</v>
      </c>
      <c r="V69">
        <v>1</v>
      </c>
      <c r="W69">
        <f t="shared" si="4"/>
        <v>0</v>
      </c>
      <c r="X69">
        <f t="shared" si="5"/>
        <v>1</v>
      </c>
      <c r="Y69">
        <f>'[1]EVS boilerplates (DODT)'!$D65</f>
        <v>0</v>
      </c>
      <c r="Z69">
        <f>'[1]EVS boilerplates (DODT)'!$G65</f>
        <v>1</v>
      </c>
      <c r="AA69">
        <f>'[1]EVS boilerplates (DODT)'!$H65</f>
        <v>1</v>
      </c>
      <c r="AB69">
        <f>'[1]EVS boilerplates (DODT)'!$I65</f>
        <v>1</v>
      </c>
      <c r="AC69">
        <v>1</v>
      </c>
      <c r="AD69">
        <f>'[1]EVS boilerplates (DODT)'!$J65</f>
        <v>0</v>
      </c>
      <c r="AE69">
        <v>1</v>
      </c>
      <c r="AF69">
        <f t="shared" si="6"/>
        <v>1</v>
      </c>
      <c r="AG69">
        <f>'[1]EVS boilerplates (DODT)'!$K65</f>
        <v>0</v>
      </c>
      <c r="AH69">
        <f t="shared" si="7"/>
        <v>1</v>
      </c>
      <c r="AI69">
        <f>'[1]EVS boilerplates (DODT)'!$L65</f>
        <v>1</v>
      </c>
      <c r="AJ69">
        <v>1</v>
      </c>
      <c r="AK69">
        <f t="shared" si="8"/>
        <v>1</v>
      </c>
      <c r="AL69">
        <v>1</v>
      </c>
      <c r="AM69">
        <f>'[1]EVS boilerplates (DODT)'!$M65</f>
        <v>0</v>
      </c>
      <c r="AN69">
        <v>1</v>
      </c>
      <c r="AO69">
        <f>'[1]EVS boilerplates (DODT)'!$N65</f>
        <v>1</v>
      </c>
      <c r="AP69">
        <v>1</v>
      </c>
      <c r="AQ69">
        <v>1</v>
      </c>
      <c r="AR69">
        <v>1</v>
      </c>
      <c r="AS69">
        <f>'[1]EVS boilerplates (DODT)'!$O65</f>
        <v>1</v>
      </c>
      <c r="AT69">
        <v>1</v>
      </c>
      <c r="AU69">
        <f t="shared" si="16"/>
        <v>71.065000000000026</v>
      </c>
      <c r="AV69">
        <f t="shared" si="17"/>
        <v>7.818888888888889</v>
      </c>
      <c r="AW69">
        <f t="shared" si="23"/>
        <v>3.4622222222222199</v>
      </c>
      <c r="AX69">
        <f t="shared" si="19"/>
        <v>4.3166666666666664</v>
      </c>
      <c r="AY69">
        <v>1</v>
      </c>
      <c r="AZ69">
        <v>1</v>
      </c>
      <c r="BA69">
        <v>1</v>
      </c>
      <c r="BG69">
        <f t="shared" si="20"/>
        <v>55.55555555555555</v>
      </c>
      <c r="BH69" s="10">
        <f t="shared" si="21"/>
        <v>6.2500000000000001E-5</v>
      </c>
    </row>
    <row r="70" spans="1:60" ht="29">
      <c r="A70">
        <v>37</v>
      </c>
      <c r="B70" s="1" t="s">
        <v>1241</v>
      </c>
      <c r="C70" s="16" t="s">
        <v>146</v>
      </c>
      <c r="D70">
        <v>1</v>
      </c>
      <c r="E70">
        <v>1</v>
      </c>
      <c r="F70">
        <f t="shared" si="9"/>
        <v>1</v>
      </c>
      <c r="G70">
        <f t="shared" si="10"/>
        <v>12</v>
      </c>
      <c r="H70">
        <f t="shared" si="11"/>
        <v>12</v>
      </c>
      <c r="I70">
        <f t="shared" si="22"/>
        <v>57</v>
      </c>
      <c r="J70">
        <f>'[1]EVS boilerplates (DODT)'!$C66</f>
        <v>20</v>
      </c>
      <c r="K70">
        <f t="shared" si="13"/>
        <v>1.6666666666666667</v>
      </c>
      <c r="L70">
        <f t="shared" si="14"/>
        <v>56</v>
      </c>
      <c r="M70">
        <f t="shared" si="15"/>
        <v>4.666666666666667</v>
      </c>
      <c r="N70">
        <v>1</v>
      </c>
      <c r="O70">
        <v>1</v>
      </c>
      <c r="P70">
        <v>1</v>
      </c>
      <c r="Q70">
        <v>1</v>
      </c>
      <c r="R70">
        <f>'[1]EVS boilerplates (DODT)'!$E66</f>
        <v>1</v>
      </c>
      <c r="S70">
        <v>1</v>
      </c>
      <c r="T70">
        <f t="shared" ref="T70:T126" si="24">QUOTIENT((Q70+R70+S70),3)</f>
        <v>1</v>
      </c>
      <c r="U70">
        <f>'[1]EVS boilerplates (DODT)'!$F66</f>
        <v>1</v>
      </c>
      <c r="V70">
        <v>1</v>
      </c>
      <c r="W70">
        <f t="shared" ref="W70:W126" si="25">QUOTIENT((P70+T70),2)</f>
        <v>1</v>
      </c>
      <c r="X70">
        <f t="shared" ref="X70:X126" si="26">IF(U70=1,1,IF(V70=1,1,0))</f>
        <v>1</v>
      </c>
      <c r="Y70">
        <f>'[1]EVS boilerplates (DODT)'!$D66</f>
        <v>0</v>
      </c>
      <c r="Z70">
        <f>'[1]EVS boilerplates (DODT)'!$G66</f>
        <v>1</v>
      </c>
      <c r="AA70">
        <f>'[1]EVS boilerplates (DODT)'!$H66</f>
        <v>1</v>
      </c>
      <c r="AB70">
        <f>'[1]EVS boilerplates (DODT)'!$I66</f>
        <v>1</v>
      </c>
      <c r="AC70">
        <v>1</v>
      </c>
      <c r="AD70">
        <f>'[1]EVS boilerplates (DODT)'!$J66</f>
        <v>0</v>
      </c>
      <c r="AE70">
        <v>1</v>
      </c>
      <c r="AF70">
        <f t="shared" si="6"/>
        <v>1</v>
      </c>
      <c r="AG70">
        <f>'[1]EVS boilerplates (DODT)'!$K66</f>
        <v>1</v>
      </c>
      <c r="AH70">
        <f t="shared" si="7"/>
        <v>1</v>
      </c>
      <c r="AI70">
        <f>'[1]EVS boilerplates (DODT)'!$L66</f>
        <v>1</v>
      </c>
      <c r="AJ70">
        <v>1</v>
      </c>
      <c r="AK70">
        <f t="shared" si="8"/>
        <v>1</v>
      </c>
      <c r="AL70">
        <v>1</v>
      </c>
      <c r="AM70">
        <f>'[1]EVS boilerplates (DODT)'!$M66</f>
        <v>1</v>
      </c>
      <c r="AN70">
        <v>1</v>
      </c>
      <c r="AO70">
        <f>'[1]EVS boilerplates (DODT)'!$N66</f>
        <v>1</v>
      </c>
      <c r="AP70">
        <v>1</v>
      </c>
      <c r="AQ70">
        <v>1</v>
      </c>
      <c r="AR70">
        <v>1</v>
      </c>
      <c r="AS70">
        <f>'[1]EVS boilerplates (DODT)'!$O66</f>
        <v>1</v>
      </c>
      <c r="AT70">
        <v>1</v>
      </c>
      <c r="AU70">
        <f t="shared" si="16"/>
        <v>53.655000000000008</v>
      </c>
      <c r="AV70">
        <f t="shared" si="17"/>
        <v>8.7566666666666677</v>
      </c>
      <c r="AW70">
        <f t="shared" si="23"/>
        <v>9.1733333333333391</v>
      </c>
      <c r="AX70">
        <f t="shared" si="19"/>
        <v>6.5500000000000007</v>
      </c>
      <c r="AY70">
        <v>1</v>
      </c>
      <c r="AZ70">
        <v>1</v>
      </c>
      <c r="BA70">
        <v>1</v>
      </c>
      <c r="BG70">
        <f t="shared" si="20"/>
        <v>83.333333333333329</v>
      </c>
      <c r="BH70" s="10">
        <f t="shared" si="21"/>
        <v>4.1666666666666665E-5</v>
      </c>
    </row>
    <row r="71" spans="1:60" ht="58">
      <c r="A71">
        <v>38</v>
      </c>
      <c r="B71" s="1" t="s">
        <v>1242</v>
      </c>
      <c r="C71" s="16" t="s">
        <v>166</v>
      </c>
      <c r="D71">
        <v>1</v>
      </c>
      <c r="E71">
        <v>1</v>
      </c>
      <c r="F71">
        <f t="shared" ref="F71:F126" si="27">IF(B71="",0,(LEN(B71)-LEN(SUBSTITUTE(B71,". ","."))+1))</f>
        <v>1</v>
      </c>
      <c r="G71">
        <f t="shared" ref="G71:G126" si="28">IF(B71="",0,LEN(B71)-LEN(SUBSTITUTE(B71," ",""))+1)</f>
        <v>22</v>
      </c>
      <c r="H71">
        <f t="shared" ref="H71:H126" si="29">IF(F71=0,0,G71/F71)</f>
        <v>22</v>
      </c>
      <c r="I71">
        <f t="shared" si="22"/>
        <v>121</v>
      </c>
      <c r="J71">
        <f>'[1]EVS boilerplates (DODT)'!$C67</f>
        <v>45</v>
      </c>
      <c r="K71">
        <f t="shared" ref="K71:K126" si="30">IF(G71=0,0,J71/G71)</f>
        <v>2.0454545454545454</v>
      </c>
      <c r="L71">
        <f t="shared" ref="L71:L126" si="31">LEN(SUBSTITUTE(SUBSTITUTE(SUBSTITUTE(SUBSTITUTE(SUBSTITUTE(SUBSTITUTE(SUBSTITUTE(SUBSTITUTE(SUBSTITUTE(SUBSTITUTE(SUBSTITUTE(SUBSTITUTE(SUBSTITUTE(SUBSTITUTE(SUBSTITUTE(SUBSTITUTE(SUBSTITUTE(SUBSTITUTE(SUBSTITUTE(B71," ",""),".",""),",",""),"?",""),"!",""),";",""),"(",""),")",""),"[",""),"]",""),"-",""),"{",""),"}",""),"/",""),"+",""),"*",""),"_",""),"&amp;",""),"#",""))</f>
        <v>119</v>
      </c>
      <c r="M71">
        <f t="shared" ref="M71:M126" si="32">IF(G71=0,0,L71/G71)</f>
        <v>5.4090909090909092</v>
      </c>
      <c r="N71">
        <v>1</v>
      </c>
      <c r="O71">
        <v>1</v>
      </c>
      <c r="P71">
        <v>1</v>
      </c>
      <c r="Q71">
        <v>1</v>
      </c>
      <c r="R71">
        <f>'[1]EVS boilerplates (DODT)'!$E67</f>
        <v>0</v>
      </c>
      <c r="S71">
        <v>1</v>
      </c>
      <c r="T71">
        <f t="shared" si="24"/>
        <v>0</v>
      </c>
      <c r="U71">
        <f>'[1]EVS boilerplates (DODT)'!$F67</f>
        <v>1</v>
      </c>
      <c r="V71">
        <v>1</v>
      </c>
      <c r="W71">
        <f t="shared" si="25"/>
        <v>0</v>
      </c>
      <c r="X71">
        <f t="shared" si="26"/>
        <v>1</v>
      </c>
      <c r="Y71">
        <f>'[1]EVS boilerplates (DODT)'!$D67</f>
        <v>0</v>
      </c>
      <c r="Z71">
        <f>'[1]EVS boilerplates (DODT)'!$G67</f>
        <v>1</v>
      </c>
      <c r="AA71">
        <f>'[1]EVS boilerplates (DODT)'!$H67</f>
        <v>1</v>
      </c>
      <c r="AB71">
        <f>'[1]EVS boilerplates (DODT)'!$I67</f>
        <v>1</v>
      </c>
      <c r="AC71">
        <v>1</v>
      </c>
      <c r="AD71">
        <f>'[1]EVS boilerplates (DODT)'!$J67</f>
        <v>0</v>
      </c>
      <c r="AE71">
        <v>1</v>
      </c>
      <c r="AF71">
        <f t="shared" ref="AF71:AF126"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2</v>
      </c>
      <c r="AG71">
        <f>'[1]EVS boilerplates (DODT)'!$K67</f>
        <v>1</v>
      </c>
      <c r="AH71">
        <f t="shared" ref="AH71:AH126" si="34">IF(G71&gt;0,IF((LEN(B71)-LEN(SUBSTITUTE(B71,"/","")))&gt;0,0,1),0)</f>
        <v>1</v>
      </c>
      <c r="AI71">
        <f>'[1]EVS boilerplates (DODT)'!$L67</f>
        <v>1</v>
      </c>
      <c r="AJ71">
        <v>1</v>
      </c>
      <c r="AK71">
        <f t="shared" ref="AK71:AK126" si="35">IF(G71&gt;0,IF(((LEN(B71)-LEN(SUBSTITUTE(B71,"(","")))+(LEN(B71)-LEN(SUBSTITUTE(B71,")","")))+(LEN(B71)-LEN(SUBSTITUTE(B71,"[","")))+(LEN(B71)-LEN(SUBSTITUTE(B71,"]","")))+(LEN(B71)-LEN(SUBSTITUTE(B71,"{","")))+(LEN(B71)-LEN(SUBSTITUTE(B71,"}",""))))&gt;0,0,1),0)</f>
        <v>1</v>
      </c>
      <c r="AL71">
        <v>1</v>
      </c>
      <c r="AM71">
        <f>'[1]EVS boilerplates (DODT)'!$M67</f>
        <v>0</v>
      </c>
      <c r="AN71">
        <v>1</v>
      </c>
      <c r="AO71">
        <f>'[1]EVS boilerplates (DODT)'!$N67</f>
        <v>1</v>
      </c>
      <c r="AP71">
        <v>1</v>
      </c>
      <c r="AQ71">
        <v>1</v>
      </c>
      <c r="AR71">
        <v>1</v>
      </c>
      <c r="AS71">
        <f>'[1]EVS boilerplates (DODT)'!$O67</f>
        <v>1</v>
      </c>
      <c r="AT71">
        <v>1</v>
      </c>
      <c r="AU71">
        <f t="shared" ref="AU71:AU126" si="36">IF(G71=0,0,(206.835-(84.6*(K71))-(1.015*(H71))))</f>
        <v>11.459545454545477</v>
      </c>
      <c r="AV71">
        <f t="shared" ref="AV71:AV126" si="37">IF(G71=0,0,(0.39*H71)+(11.8*K71)-15.59)</f>
        <v>17.126363636363639</v>
      </c>
      <c r="AW71">
        <f t="shared" si="23"/>
        <v>14.659999999999997</v>
      </c>
      <c r="AX71">
        <f t="shared" ref="AX71:AX126" si="38">IF(I71=0,0,(4.71*M71)+(0.5*H71)-21.43)</f>
        <v>15.046818181818182</v>
      </c>
      <c r="AY71">
        <v>1</v>
      </c>
      <c r="AZ71">
        <v>1</v>
      </c>
      <c r="BA71">
        <v>1</v>
      </c>
      <c r="BG71">
        <f t="shared" ref="BG71:BG126" si="39">IF(G71=0,0,AF71/G71*1000)</f>
        <v>90.909090909090907</v>
      </c>
      <c r="BH71" s="10">
        <f t="shared" ref="BH71:BH126" si="40">G71/200/24/60</f>
        <v>7.6388888888888887E-5</v>
      </c>
    </row>
    <row r="72" spans="1:60" ht="43.5">
      <c r="A72">
        <v>39</v>
      </c>
      <c r="B72" s="1" t="s">
        <v>1338</v>
      </c>
      <c r="C72" s="16" t="s">
        <v>166</v>
      </c>
      <c r="D72">
        <v>1</v>
      </c>
      <c r="E72">
        <v>1</v>
      </c>
      <c r="F72">
        <f t="shared" si="27"/>
        <v>1</v>
      </c>
      <c r="G72">
        <f t="shared" si="28"/>
        <v>19</v>
      </c>
      <c r="H72">
        <f t="shared" si="29"/>
        <v>19</v>
      </c>
      <c r="I72">
        <f t="shared" si="22"/>
        <v>64</v>
      </c>
      <c r="J72">
        <f>'[1]EVS boilerplates (DODT)'!$C68</f>
        <v>25</v>
      </c>
      <c r="K72">
        <f t="shared" si="30"/>
        <v>1.3157894736842106</v>
      </c>
      <c r="L72">
        <f t="shared" si="31"/>
        <v>62</v>
      </c>
      <c r="M72">
        <f t="shared" si="32"/>
        <v>3.263157894736842</v>
      </c>
      <c r="N72">
        <v>0</v>
      </c>
      <c r="O72">
        <v>1</v>
      </c>
      <c r="P72">
        <v>1</v>
      </c>
      <c r="Q72">
        <v>1</v>
      </c>
      <c r="R72">
        <f>'[1]EVS boilerplates (DODT)'!$E68</f>
        <v>1</v>
      </c>
      <c r="S72">
        <v>1</v>
      </c>
      <c r="T72">
        <f t="shared" si="24"/>
        <v>1</v>
      </c>
      <c r="U72">
        <f>'[1]EVS boilerplates (DODT)'!$F68</f>
        <v>1</v>
      </c>
      <c r="V72">
        <v>1</v>
      </c>
      <c r="W72">
        <f t="shared" si="25"/>
        <v>1</v>
      </c>
      <c r="X72">
        <f t="shared" si="26"/>
        <v>1</v>
      </c>
      <c r="Y72">
        <f>'[1]EVS boilerplates (DODT)'!$D68</f>
        <v>0</v>
      </c>
      <c r="Z72">
        <f>'[1]EVS boilerplates (DODT)'!$G68</f>
        <v>1</v>
      </c>
      <c r="AA72">
        <f>'[1]EVS boilerplates (DODT)'!$H68</f>
        <v>1</v>
      </c>
      <c r="AB72">
        <f>'[1]EVS boilerplates (DODT)'!$I68</f>
        <v>1</v>
      </c>
      <c r="AC72">
        <v>1</v>
      </c>
      <c r="AD72">
        <f>'[1]EVS boilerplates (DODT)'!$J68</f>
        <v>1</v>
      </c>
      <c r="AE72">
        <v>1</v>
      </c>
      <c r="AF72">
        <f t="shared" si="33"/>
        <v>2</v>
      </c>
      <c r="AG72">
        <f>'[1]EVS boilerplates (DODT)'!$K68</f>
        <v>1</v>
      </c>
      <c r="AH72">
        <f t="shared" si="34"/>
        <v>1</v>
      </c>
      <c r="AI72">
        <f>'[1]EVS boilerplates (DODT)'!$L68</f>
        <v>1</v>
      </c>
      <c r="AJ72">
        <v>1</v>
      </c>
      <c r="AK72">
        <f t="shared" si="35"/>
        <v>1</v>
      </c>
      <c r="AL72">
        <v>1</v>
      </c>
      <c r="AM72">
        <f>'[1]EVS boilerplates (DODT)'!$M68</f>
        <v>1</v>
      </c>
      <c r="AN72">
        <v>1</v>
      </c>
      <c r="AO72">
        <f>'[1]EVS boilerplates (DODT)'!$N68</f>
        <v>1</v>
      </c>
      <c r="AP72">
        <v>1</v>
      </c>
      <c r="AQ72">
        <v>1</v>
      </c>
      <c r="AR72">
        <v>1</v>
      </c>
      <c r="AS72">
        <f>'[1]EVS boilerplates (DODT)'!$O68</f>
        <v>1</v>
      </c>
      <c r="AT72">
        <v>1</v>
      </c>
      <c r="AU72">
        <f t="shared" si="36"/>
        <v>76.234210526315806</v>
      </c>
      <c r="AV72">
        <f t="shared" si="37"/>
        <v>7.3463157894736888</v>
      </c>
      <c r="AW72">
        <f t="shared" si="23"/>
        <v>1.8294736842105266</v>
      </c>
      <c r="AX72">
        <f t="shared" si="38"/>
        <v>3.439473684210526</v>
      </c>
      <c r="AY72">
        <v>1</v>
      </c>
      <c r="AZ72">
        <v>1</v>
      </c>
      <c r="BA72">
        <v>1</v>
      </c>
      <c r="BG72">
        <f t="shared" si="39"/>
        <v>105.26315789473684</v>
      </c>
      <c r="BH72" s="10">
        <f t="shared" si="40"/>
        <v>6.597222222222223E-5</v>
      </c>
    </row>
    <row r="73" spans="1:60" ht="29">
      <c r="A73">
        <v>40</v>
      </c>
      <c r="B73" s="1" t="s">
        <v>1244</v>
      </c>
      <c r="C73" s="16" t="s">
        <v>146</v>
      </c>
      <c r="D73">
        <v>1</v>
      </c>
      <c r="E73">
        <v>1</v>
      </c>
      <c r="F73">
        <f t="shared" si="27"/>
        <v>1</v>
      </c>
      <c r="G73">
        <f t="shared" si="28"/>
        <v>12</v>
      </c>
      <c r="H73">
        <f t="shared" si="29"/>
        <v>12</v>
      </c>
      <c r="I73">
        <f t="shared" si="22"/>
        <v>57</v>
      </c>
      <c r="J73">
        <f>'[1]EVS boilerplates (DODT)'!$C69</f>
        <v>20</v>
      </c>
      <c r="K73">
        <f t="shared" si="30"/>
        <v>1.6666666666666667</v>
      </c>
      <c r="L73">
        <f t="shared" si="31"/>
        <v>56</v>
      </c>
      <c r="M73">
        <f t="shared" si="32"/>
        <v>4.666666666666667</v>
      </c>
      <c r="N73">
        <v>0</v>
      </c>
      <c r="O73">
        <v>1</v>
      </c>
      <c r="P73">
        <v>1</v>
      </c>
      <c r="Q73">
        <v>1</v>
      </c>
      <c r="R73">
        <f>'[1]EVS boilerplates (DODT)'!$E69</f>
        <v>1</v>
      </c>
      <c r="S73">
        <v>1</v>
      </c>
      <c r="T73">
        <f t="shared" si="24"/>
        <v>1</v>
      </c>
      <c r="U73">
        <f>'[1]EVS boilerplates (DODT)'!$F69</f>
        <v>1</v>
      </c>
      <c r="V73">
        <v>1</v>
      </c>
      <c r="W73">
        <f t="shared" si="25"/>
        <v>1</v>
      </c>
      <c r="X73">
        <f t="shared" si="26"/>
        <v>1</v>
      </c>
      <c r="Y73">
        <f>'[1]EVS boilerplates (DODT)'!$D69</f>
        <v>0</v>
      </c>
      <c r="Z73">
        <f>'[1]EVS boilerplates (DODT)'!$G69</f>
        <v>1</v>
      </c>
      <c r="AA73">
        <f>'[1]EVS boilerplates (DODT)'!$H69</f>
        <v>1</v>
      </c>
      <c r="AB73">
        <f>'[1]EVS boilerplates (DODT)'!$I69</f>
        <v>1</v>
      </c>
      <c r="AC73">
        <v>1</v>
      </c>
      <c r="AD73">
        <f>'[1]EVS boilerplates (DODT)'!$J69</f>
        <v>1</v>
      </c>
      <c r="AE73">
        <v>1</v>
      </c>
      <c r="AF73">
        <f t="shared" si="33"/>
        <v>1</v>
      </c>
      <c r="AG73">
        <f>'[1]EVS boilerplates (DODT)'!$K69</f>
        <v>1</v>
      </c>
      <c r="AH73">
        <f t="shared" si="34"/>
        <v>1</v>
      </c>
      <c r="AI73">
        <f>'[1]EVS boilerplates (DODT)'!$L69</f>
        <v>1</v>
      </c>
      <c r="AJ73">
        <v>1</v>
      </c>
      <c r="AK73">
        <f t="shared" si="35"/>
        <v>1</v>
      </c>
      <c r="AL73">
        <v>1</v>
      </c>
      <c r="AM73">
        <f>'[1]EVS boilerplates (DODT)'!$M69</f>
        <v>1</v>
      </c>
      <c r="AN73">
        <v>1</v>
      </c>
      <c r="AO73">
        <f>'[1]EVS boilerplates (DODT)'!$N69</f>
        <v>1</v>
      </c>
      <c r="AP73">
        <v>1</v>
      </c>
      <c r="AQ73">
        <v>1</v>
      </c>
      <c r="AR73">
        <v>1</v>
      </c>
      <c r="AS73">
        <f>'[1]EVS boilerplates (DODT)'!$O69</f>
        <v>1</v>
      </c>
      <c r="AT73">
        <v>1</v>
      </c>
      <c r="AU73">
        <f t="shared" si="36"/>
        <v>53.655000000000008</v>
      </c>
      <c r="AV73">
        <f t="shared" si="37"/>
        <v>8.7566666666666677</v>
      </c>
      <c r="AW73">
        <f t="shared" si="23"/>
        <v>9.1733333333333391</v>
      </c>
      <c r="AX73">
        <f t="shared" si="38"/>
        <v>6.5500000000000007</v>
      </c>
      <c r="AY73">
        <v>1</v>
      </c>
      <c r="AZ73">
        <v>1</v>
      </c>
      <c r="BA73">
        <v>1</v>
      </c>
      <c r="BG73">
        <f t="shared" si="39"/>
        <v>83.333333333333329</v>
      </c>
      <c r="BH73" s="10">
        <f t="shared" si="40"/>
        <v>4.1666666666666665E-5</v>
      </c>
    </row>
    <row r="74" spans="1:60" ht="58">
      <c r="A74" t="s">
        <v>761</v>
      </c>
      <c r="B74" s="1" t="s">
        <v>1245</v>
      </c>
      <c r="C74" s="16" t="s">
        <v>166</v>
      </c>
      <c r="D74">
        <v>1</v>
      </c>
      <c r="E74">
        <v>1</v>
      </c>
      <c r="F74">
        <f t="shared" si="27"/>
        <v>1</v>
      </c>
      <c r="G74">
        <f t="shared" si="28"/>
        <v>23</v>
      </c>
      <c r="H74">
        <f t="shared" si="29"/>
        <v>23</v>
      </c>
      <c r="I74">
        <f t="shared" si="22"/>
        <v>116</v>
      </c>
      <c r="J74">
        <f>'[1]EVS boilerplates (DODT)'!$C70</f>
        <v>38</v>
      </c>
      <c r="K74">
        <f t="shared" si="30"/>
        <v>1.6521739130434783</v>
      </c>
      <c r="L74">
        <f t="shared" si="31"/>
        <v>110</v>
      </c>
      <c r="M74">
        <f t="shared" si="32"/>
        <v>4.7826086956521738</v>
      </c>
      <c r="N74">
        <v>0</v>
      </c>
      <c r="O74">
        <v>1</v>
      </c>
      <c r="P74">
        <v>0</v>
      </c>
      <c r="Q74">
        <v>1</v>
      </c>
      <c r="R74">
        <f>'[1]EVS boilerplates (DODT)'!$E70</f>
        <v>0</v>
      </c>
      <c r="S74">
        <v>1</v>
      </c>
      <c r="T74">
        <f t="shared" si="24"/>
        <v>0</v>
      </c>
      <c r="U74">
        <f>'[1]EVS boilerplates (DODT)'!$F70</f>
        <v>1</v>
      </c>
      <c r="V74">
        <v>1</v>
      </c>
      <c r="W74">
        <f t="shared" si="25"/>
        <v>0</v>
      </c>
      <c r="X74">
        <f t="shared" si="26"/>
        <v>1</v>
      </c>
      <c r="Y74">
        <f>'[1]EVS boilerplates (DODT)'!$D70</f>
        <v>1</v>
      </c>
      <c r="Z74">
        <f>'[1]EVS boilerplates (DODT)'!$G70</f>
        <v>0</v>
      </c>
      <c r="AA74">
        <f>'[1]EVS boilerplates (DODT)'!$H70</f>
        <v>1</v>
      </c>
      <c r="AB74">
        <f>'[1]EVS boilerplates (DODT)'!$I70</f>
        <v>1</v>
      </c>
      <c r="AC74">
        <v>1</v>
      </c>
      <c r="AD74">
        <f>'[1]EVS boilerplates (DODT)'!$J70</f>
        <v>1</v>
      </c>
      <c r="AE74">
        <v>1</v>
      </c>
      <c r="AF74">
        <f t="shared" si="33"/>
        <v>6</v>
      </c>
      <c r="AG74">
        <f>'[1]EVS boilerplates (DODT)'!$K70</f>
        <v>1</v>
      </c>
      <c r="AH74">
        <f t="shared" si="34"/>
        <v>1</v>
      </c>
      <c r="AI74">
        <f>'[1]EVS boilerplates (DODT)'!$L70</f>
        <v>1</v>
      </c>
      <c r="AJ74">
        <v>1</v>
      </c>
      <c r="AK74">
        <f t="shared" si="35"/>
        <v>0</v>
      </c>
      <c r="AL74">
        <v>1</v>
      </c>
      <c r="AM74">
        <f>'[1]EVS boilerplates (DODT)'!$M70</f>
        <v>1</v>
      </c>
      <c r="AN74">
        <v>1</v>
      </c>
      <c r="AO74">
        <f>'[1]EVS boilerplates (DODT)'!$N70</f>
        <v>1</v>
      </c>
      <c r="AP74">
        <v>1</v>
      </c>
      <c r="AQ74">
        <v>1</v>
      </c>
      <c r="AR74">
        <v>1</v>
      </c>
      <c r="AS74">
        <f>'[1]EVS boilerplates (DODT)'!$O70</f>
        <v>1</v>
      </c>
      <c r="AT74">
        <v>1</v>
      </c>
      <c r="AU74">
        <f t="shared" si="36"/>
        <v>43.716086956521764</v>
      </c>
      <c r="AV74">
        <f t="shared" si="37"/>
        <v>12.875652173913043</v>
      </c>
      <c r="AW74">
        <f t="shared" si="23"/>
        <v>11.034782608695647</v>
      </c>
      <c r="AX74">
        <f t="shared" si="38"/>
        <v>12.596086956521738</v>
      </c>
      <c r="AY74">
        <v>1</v>
      </c>
      <c r="AZ74">
        <v>1</v>
      </c>
      <c r="BA74">
        <v>1</v>
      </c>
      <c r="BG74">
        <f t="shared" si="39"/>
        <v>260.86956521739131</v>
      </c>
      <c r="BH74" s="10">
        <f t="shared" si="40"/>
        <v>7.9861111111111116E-5</v>
      </c>
    </row>
    <row r="75" spans="1:60" ht="29">
      <c r="A75">
        <v>41</v>
      </c>
      <c r="B75" s="1" t="s">
        <v>1339</v>
      </c>
      <c r="C75" s="16" t="s">
        <v>166</v>
      </c>
      <c r="D75">
        <v>1</v>
      </c>
      <c r="E75">
        <v>1</v>
      </c>
      <c r="F75">
        <f t="shared" si="27"/>
        <v>1</v>
      </c>
      <c r="G75">
        <f t="shared" si="28"/>
        <v>13</v>
      </c>
      <c r="H75">
        <f t="shared" si="29"/>
        <v>13</v>
      </c>
      <c r="I75">
        <f t="shared" si="22"/>
        <v>61</v>
      </c>
      <c r="J75">
        <f>'[1]EVS boilerplates (DODT)'!$C71</f>
        <v>19</v>
      </c>
      <c r="K75">
        <f t="shared" si="30"/>
        <v>1.4615384615384615</v>
      </c>
      <c r="L75">
        <f t="shared" si="31"/>
        <v>59</v>
      </c>
      <c r="M75">
        <f t="shared" si="32"/>
        <v>4.5384615384615383</v>
      </c>
      <c r="N75">
        <v>1</v>
      </c>
      <c r="O75">
        <v>1</v>
      </c>
      <c r="P75">
        <v>0</v>
      </c>
      <c r="Q75">
        <v>1</v>
      </c>
      <c r="R75">
        <f>'[1]EVS boilerplates (DODT)'!$E71</f>
        <v>1</v>
      </c>
      <c r="S75">
        <v>1</v>
      </c>
      <c r="T75">
        <f t="shared" si="24"/>
        <v>1</v>
      </c>
      <c r="U75">
        <f>'[1]EVS boilerplates (DODT)'!$F71</f>
        <v>1</v>
      </c>
      <c r="V75">
        <v>1</v>
      </c>
      <c r="W75">
        <f t="shared" si="25"/>
        <v>0</v>
      </c>
      <c r="X75">
        <f t="shared" si="26"/>
        <v>1</v>
      </c>
      <c r="Y75">
        <f>'[1]EVS boilerplates (DODT)'!$D71</f>
        <v>1</v>
      </c>
      <c r="Z75">
        <f>'[1]EVS boilerplates (DODT)'!$G71</f>
        <v>1</v>
      </c>
      <c r="AA75">
        <f>'[1]EVS boilerplates (DODT)'!$H71</f>
        <v>1</v>
      </c>
      <c r="AB75">
        <f>'[1]EVS boilerplates (DODT)'!$I71</f>
        <v>1</v>
      </c>
      <c r="AC75">
        <v>1</v>
      </c>
      <c r="AD75">
        <f>'[1]EVS boilerplates (DODT)'!$J71</f>
        <v>1</v>
      </c>
      <c r="AE75">
        <v>1</v>
      </c>
      <c r="AF75">
        <f t="shared" si="33"/>
        <v>2</v>
      </c>
      <c r="AG75">
        <f>'[1]EVS boilerplates (DODT)'!$K71</f>
        <v>1</v>
      </c>
      <c r="AH75">
        <f t="shared" si="34"/>
        <v>1</v>
      </c>
      <c r="AI75">
        <f>'[1]EVS boilerplates (DODT)'!$L71</f>
        <v>0</v>
      </c>
      <c r="AJ75">
        <v>1</v>
      </c>
      <c r="AK75">
        <f t="shared" si="35"/>
        <v>1</v>
      </c>
      <c r="AL75">
        <v>1</v>
      </c>
      <c r="AM75">
        <f>'[1]EVS boilerplates (DODT)'!$M71</f>
        <v>1</v>
      </c>
      <c r="AN75">
        <v>1</v>
      </c>
      <c r="AO75">
        <f>'[1]EVS boilerplates (DODT)'!$N71</f>
        <v>1</v>
      </c>
      <c r="AP75">
        <v>1</v>
      </c>
      <c r="AQ75">
        <v>1</v>
      </c>
      <c r="AR75">
        <v>1</v>
      </c>
      <c r="AS75">
        <f>'[1]EVS boilerplates (DODT)'!$O71</f>
        <v>1</v>
      </c>
      <c r="AT75">
        <v>1</v>
      </c>
      <c r="AU75">
        <f t="shared" si="36"/>
        <v>69.993846153846178</v>
      </c>
      <c r="AV75">
        <f t="shared" si="37"/>
        <v>6.7261538461538457</v>
      </c>
      <c r="AW75">
        <f t="shared" si="23"/>
        <v>8.6092307692307664</v>
      </c>
      <c r="AX75">
        <f t="shared" si="38"/>
        <v>6.4461538461538446</v>
      </c>
      <c r="AY75">
        <v>1</v>
      </c>
      <c r="AZ75">
        <v>1</v>
      </c>
      <c r="BA75">
        <v>1</v>
      </c>
      <c r="BG75">
        <f t="shared" si="39"/>
        <v>153.84615384615387</v>
      </c>
      <c r="BH75" s="10">
        <f t="shared" si="40"/>
        <v>4.5138888888888894E-5</v>
      </c>
    </row>
    <row r="76" spans="1:60" ht="29">
      <c r="A76">
        <v>42</v>
      </c>
      <c r="B76" s="1" t="s">
        <v>1247</v>
      </c>
      <c r="C76" s="16" t="s">
        <v>146</v>
      </c>
      <c r="D76">
        <v>1</v>
      </c>
      <c r="E76">
        <v>1</v>
      </c>
      <c r="F76">
        <f t="shared" si="27"/>
        <v>1</v>
      </c>
      <c r="G76">
        <f t="shared" si="28"/>
        <v>10</v>
      </c>
      <c r="H76">
        <f t="shared" si="29"/>
        <v>10</v>
      </c>
      <c r="I76">
        <f t="shared" si="22"/>
        <v>36</v>
      </c>
      <c r="J76">
        <f>'[1]EVS boilerplates (DODT)'!$C72</f>
        <v>14</v>
      </c>
      <c r="K76">
        <f t="shared" si="30"/>
        <v>1.4</v>
      </c>
      <c r="L76">
        <f t="shared" si="31"/>
        <v>35</v>
      </c>
      <c r="M76">
        <f t="shared" si="32"/>
        <v>3.5</v>
      </c>
      <c r="N76">
        <v>0</v>
      </c>
      <c r="O76">
        <v>1</v>
      </c>
      <c r="P76">
        <v>1</v>
      </c>
      <c r="Q76">
        <v>1</v>
      </c>
      <c r="R76">
        <f>'[1]EVS boilerplates (DODT)'!$E72</f>
        <v>1</v>
      </c>
      <c r="S76">
        <v>1</v>
      </c>
      <c r="T76">
        <f t="shared" si="24"/>
        <v>1</v>
      </c>
      <c r="U76">
        <f>'[1]EVS boilerplates (DODT)'!$F72</f>
        <v>1</v>
      </c>
      <c r="V76">
        <v>1</v>
      </c>
      <c r="W76">
        <f t="shared" si="25"/>
        <v>1</v>
      </c>
      <c r="X76">
        <f t="shared" si="26"/>
        <v>1</v>
      </c>
      <c r="Y76">
        <f>'[1]EVS boilerplates (DODT)'!$D72</f>
        <v>0</v>
      </c>
      <c r="Z76">
        <f>'[1]EVS boilerplates (DODT)'!$G72</f>
        <v>1</v>
      </c>
      <c r="AA76">
        <f>'[1]EVS boilerplates (DODT)'!$H72</f>
        <v>1</v>
      </c>
      <c r="AB76">
        <f>'[1]EVS boilerplates (DODT)'!$I72</f>
        <v>1</v>
      </c>
      <c r="AC76">
        <v>1</v>
      </c>
      <c r="AD76">
        <f>'[1]EVS boilerplates (DODT)'!$J72</f>
        <v>1</v>
      </c>
      <c r="AE76">
        <v>1</v>
      </c>
      <c r="AF76">
        <f t="shared" si="33"/>
        <v>1</v>
      </c>
      <c r="AG76">
        <f>'[1]EVS boilerplates (DODT)'!$K72</f>
        <v>1</v>
      </c>
      <c r="AH76">
        <f t="shared" si="34"/>
        <v>1</v>
      </c>
      <c r="AI76">
        <f>'[1]EVS boilerplates (DODT)'!$L72</f>
        <v>1</v>
      </c>
      <c r="AJ76">
        <v>1</v>
      </c>
      <c r="AK76">
        <f t="shared" si="35"/>
        <v>1</v>
      </c>
      <c r="AL76">
        <v>1</v>
      </c>
      <c r="AM76">
        <f>'[1]EVS boilerplates (DODT)'!$M72</f>
        <v>1</v>
      </c>
      <c r="AN76">
        <v>1</v>
      </c>
      <c r="AO76">
        <f>'[1]EVS boilerplates (DODT)'!$N72</f>
        <v>1</v>
      </c>
      <c r="AP76">
        <v>1</v>
      </c>
      <c r="AQ76">
        <v>1</v>
      </c>
      <c r="AR76">
        <v>1</v>
      </c>
      <c r="AS76">
        <f>'[1]EVS boilerplates (DODT)'!$O72</f>
        <v>1</v>
      </c>
      <c r="AT76">
        <v>1</v>
      </c>
      <c r="AU76">
        <f t="shared" si="36"/>
        <v>78.245000000000033</v>
      </c>
      <c r="AV76">
        <f t="shared" si="37"/>
        <v>4.8300000000000018</v>
      </c>
      <c r="AW76">
        <f t="shared" si="23"/>
        <v>1.8199999999999967</v>
      </c>
      <c r="AX76">
        <f t="shared" si="38"/>
        <v>5.4999999999999716E-2</v>
      </c>
      <c r="AY76">
        <v>1</v>
      </c>
      <c r="AZ76">
        <v>1</v>
      </c>
      <c r="BA76">
        <v>1</v>
      </c>
      <c r="BG76">
        <f t="shared" si="39"/>
        <v>100</v>
      </c>
      <c r="BH76" s="10">
        <f t="shared" si="40"/>
        <v>3.4722222222222222E-5</v>
      </c>
    </row>
    <row r="77" spans="1:60" ht="43.5">
      <c r="A77">
        <v>43</v>
      </c>
      <c r="B77" s="1" t="s">
        <v>1350</v>
      </c>
      <c r="C77" s="16" t="s">
        <v>166</v>
      </c>
      <c r="D77">
        <v>1</v>
      </c>
      <c r="E77">
        <v>1</v>
      </c>
      <c r="F77">
        <f t="shared" si="27"/>
        <v>1</v>
      </c>
      <c r="G77">
        <f t="shared" si="28"/>
        <v>22</v>
      </c>
      <c r="H77">
        <f t="shared" si="29"/>
        <v>22</v>
      </c>
      <c r="I77">
        <f t="shared" si="22"/>
        <v>97</v>
      </c>
      <c r="J77">
        <f>'[1]EVS boilerplates (DODT)'!$C73</f>
        <v>36</v>
      </c>
      <c r="K77">
        <f t="shared" si="30"/>
        <v>1.6363636363636365</v>
      </c>
      <c r="L77">
        <f t="shared" si="31"/>
        <v>89</v>
      </c>
      <c r="M77">
        <f t="shared" si="32"/>
        <v>4.0454545454545459</v>
      </c>
      <c r="N77">
        <v>1</v>
      </c>
      <c r="O77">
        <v>1</v>
      </c>
      <c r="P77">
        <v>1</v>
      </c>
      <c r="Q77">
        <v>1</v>
      </c>
      <c r="R77">
        <f>'[1]EVS boilerplates (DODT)'!$E73</f>
        <v>1</v>
      </c>
      <c r="S77">
        <v>1</v>
      </c>
      <c r="T77">
        <f t="shared" si="24"/>
        <v>1</v>
      </c>
      <c r="U77">
        <f>'[1]EVS boilerplates (DODT)'!$F73</f>
        <v>1</v>
      </c>
      <c r="V77">
        <v>1</v>
      </c>
      <c r="W77">
        <f t="shared" si="25"/>
        <v>1</v>
      </c>
      <c r="X77">
        <f t="shared" si="26"/>
        <v>1</v>
      </c>
      <c r="Y77">
        <f>'[1]EVS boilerplates (DODT)'!$D73</f>
        <v>1</v>
      </c>
      <c r="Z77">
        <f>'[1]EVS boilerplates (DODT)'!$G73</f>
        <v>1</v>
      </c>
      <c r="AA77">
        <f>'[1]EVS boilerplates (DODT)'!$H73</f>
        <v>1</v>
      </c>
      <c r="AB77">
        <f>'[1]EVS boilerplates (DODT)'!$I73</f>
        <v>1</v>
      </c>
      <c r="AC77">
        <v>1</v>
      </c>
      <c r="AD77">
        <f>'[1]EVS boilerplates (DODT)'!$J73</f>
        <v>1</v>
      </c>
      <c r="AE77">
        <v>1</v>
      </c>
      <c r="AF77">
        <f t="shared" si="33"/>
        <v>8</v>
      </c>
      <c r="AG77">
        <f>'[1]EVS boilerplates (DODT)'!$K73</f>
        <v>0</v>
      </c>
      <c r="AH77">
        <f t="shared" si="34"/>
        <v>1</v>
      </c>
      <c r="AI77">
        <f>'[1]EVS boilerplates (DODT)'!$L73</f>
        <v>1</v>
      </c>
      <c r="AJ77">
        <v>1</v>
      </c>
      <c r="AK77">
        <f t="shared" si="35"/>
        <v>0</v>
      </c>
      <c r="AL77">
        <v>1</v>
      </c>
      <c r="AM77">
        <f>'[1]EVS boilerplates (DODT)'!$M73</f>
        <v>1</v>
      </c>
      <c r="AN77">
        <v>1</v>
      </c>
      <c r="AO77">
        <f>'[1]EVS boilerplates (DODT)'!$N73</f>
        <v>1</v>
      </c>
      <c r="AP77">
        <v>1</v>
      </c>
      <c r="AQ77">
        <v>1</v>
      </c>
      <c r="AR77">
        <v>1</v>
      </c>
      <c r="AS77">
        <f>'[1]EVS boilerplates (DODT)'!$O73</f>
        <v>1</v>
      </c>
      <c r="AT77">
        <v>1</v>
      </c>
      <c r="AU77">
        <f t="shared" si="36"/>
        <v>46.068636363636372</v>
      </c>
      <c r="AV77">
        <f t="shared" si="37"/>
        <v>12.299090909090911</v>
      </c>
      <c r="AW77">
        <f t="shared" si="23"/>
        <v>6.6418181818181843</v>
      </c>
      <c r="AX77">
        <f t="shared" si="38"/>
        <v>8.6240909090909099</v>
      </c>
      <c r="AY77">
        <v>1</v>
      </c>
      <c r="AZ77">
        <v>1</v>
      </c>
      <c r="BA77">
        <v>1</v>
      </c>
      <c r="BG77">
        <f t="shared" si="39"/>
        <v>363.63636363636363</v>
      </c>
      <c r="BH77" s="10">
        <f t="shared" si="40"/>
        <v>7.6388888888888887E-5</v>
      </c>
    </row>
    <row r="78" spans="1:60" ht="29">
      <c r="A78">
        <v>44</v>
      </c>
      <c r="B78" s="1" t="s">
        <v>1249</v>
      </c>
      <c r="C78" s="16" t="s">
        <v>146</v>
      </c>
      <c r="D78">
        <v>1</v>
      </c>
      <c r="E78">
        <v>1</v>
      </c>
      <c r="F78">
        <f t="shared" si="27"/>
        <v>1</v>
      </c>
      <c r="G78">
        <f t="shared" si="28"/>
        <v>12</v>
      </c>
      <c r="H78">
        <f t="shared" si="29"/>
        <v>12</v>
      </c>
      <c r="I78">
        <f t="shared" si="22"/>
        <v>62</v>
      </c>
      <c r="J78">
        <f>'[1]EVS boilerplates (DODT)'!$C74</f>
        <v>21</v>
      </c>
      <c r="K78">
        <f t="shared" si="30"/>
        <v>1.75</v>
      </c>
      <c r="L78">
        <f t="shared" si="31"/>
        <v>61</v>
      </c>
      <c r="M78">
        <f t="shared" si="32"/>
        <v>5.083333333333333</v>
      </c>
      <c r="N78">
        <v>1</v>
      </c>
      <c r="O78">
        <v>1</v>
      </c>
      <c r="P78">
        <v>1</v>
      </c>
      <c r="Q78">
        <v>1</v>
      </c>
      <c r="R78">
        <f>'[1]EVS boilerplates (DODT)'!$E74</f>
        <v>1</v>
      </c>
      <c r="S78">
        <v>1</v>
      </c>
      <c r="T78">
        <f t="shared" si="24"/>
        <v>1</v>
      </c>
      <c r="U78">
        <f>'[1]EVS boilerplates (DODT)'!$F74</f>
        <v>1</v>
      </c>
      <c r="V78">
        <v>1</v>
      </c>
      <c r="W78">
        <f t="shared" si="25"/>
        <v>1</v>
      </c>
      <c r="X78">
        <f t="shared" si="26"/>
        <v>1</v>
      </c>
      <c r="Y78">
        <f>'[1]EVS boilerplates (DODT)'!$D74</f>
        <v>1</v>
      </c>
      <c r="Z78">
        <f>'[1]EVS boilerplates (DODT)'!$G74</f>
        <v>1</v>
      </c>
      <c r="AA78">
        <f>'[1]EVS boilerplates (DODT)'!$H74</f>
        <v>1</v>
      </c>
      <c r="AB78">
        <f>'[1]EVS boilerplates (DODT)'!$I74</f>
        <v>1</v>
      </c>
      <c r="AC78">
        <v>1</v>
      </c>
      <c r="AD78">
        <f>'[1]EVS boilerplates (DODT)'!$J74</f>
        <v>0</v>
      </c>
      <c r="AE78">
        <v>1</v>
      </c>
      <c r="AF78">
        <f t="shared" si="33"/>
        <v>1</v>
      </c>
      <c r="AG78">
        <f>'[1]EVS boilerplates (DODT)'!$K74</f>
        <v>0</v>
      </c>
      <c r="AH78">
        <f t="shared" si="34"/>
        <v>1</v>
      </c>
      <c r="AI78">
        <f>'[1]EVS boilerplates (DODT)'!$L74</f>
        <v>1</v>
      </c>
      <c r="AJ78">
        <v>1</v>
      </c>
      <c r="AK78">
        <f t="shared" si="35"/>
        <v>1</v>
      </c>
      <c r="AL78">
        <v>1</v>
      </c>
      <c r="AM78">
        <f>'[1]EVS boilerplates (DODT)'!$M74</f>
        <v>0</v>
      </c>
      <c r="AN78">
        <v>1</v>
      </c>
      <c r="AO78">
        <f>'[1]EVS boilerplates (DODT)'!$N74</f>
        <v>1</v>
      </c>
      <c r="AP78">
        <v>1</v>
      </c>
      <c r="AQ78">
        <v>1</v>
      </c>
      <c r="AR78">
        <v>1</v>
      </c>
      <c r="AS78">
        <f>'[1]EVS boilerplates (DODT)'!$O74</f>
        <v>1</v>
      </c>
      <c r="AT78">
        <v>1</v>
      </c>
      <c r="AU78">
        <f t="shared" si="36"/>
        <v>46.605000000000025</v>
      </c>
      <c r="AV78">
        <f t="shared" si="37"/>
        <v>9.740000000000002</v>
      </c>
      <c r="AW78">
        <f t="shared" si="23"/>
        <v>11.623333333333335</v>
      </c>
      <c r="AX78">
        <f t="shared" si="38"/>
        <v>8.5124999999999993</v>
      </c>
      <c r="AY78">
        <v>1</v>
      </c>
      <c r="AZ78">
        <v>1</v>
      </c>
      <c r="BA78">
        <v>1</v>
      </c>
      <c r="BG78">
        <f t="shared" si="39"/>
        <v>83.333333333333329</v>
      </c>
      <c r="BH78" s="10">
        <f t="shared" si="40"/>
        <v>4.1666666666666665E-5</v>
      </c>
    </row>
    <row r="79" spans="1:60" ht="43.5">
      <c r="A79" t="s">
        <v>1250</v>
      </c>
      <c r="B79" s="1" t="s">
        <v>1251</v>
      </c>
      <c r="C79" s="16" t="s">
        <v>146</v>
      </c>
      <c r="D79">
        <v>1</v>
      </c>
      <c r="E79">
        <v>1</v>
      </c>
      <c r="F79">
        <f t="shared" si="27"/>
        <v>1</v>
      </c>
      <c r="G79">
        <f t="shared" si="28"/>
        <v>19</v>
      </c>
      <c r="H79">
        <f t="shared" si="29"/>
        <v>19</v>
      </c>
      <c r="I79">
        <f t="shared" si="22"/>
        <v>93</v>
      </c>
      <c r="J79">
        <f>'[1]EVS boilerplates (DODT)'!$C75</f>
        <v>30</v>
      </c>
      <c r="K79">
        <f t="shared" si="30"/>
        <v>1.5789473684210527</v>
      </c>
      <c r="L79">
        <f t="shared" si="31"/>
        <v>86</v>
      </c>
      <c r="M79">
        <f t="shared" si="32"/>
        <v>4.5263157894736841</v>
      </c>
      <c r="N79">
        <v>1</v>
      </c>
      <c r="O79">
        <v>1</v>
      </c>
      <c r="P79">
        <v>1</v>
      </c>
      <c r="Q79">
        <v>1</v>
      </c>
      <c r="R79">
        <f>'[1]EVS boilerplates (DODT)'!$E75</f>
        <v>1</v>
      </c>
      <c r="S79">
        <v>1</v>
      </c>
      <c r="T79">
        <f t="shared" si="24"/>
        <v>1</v>
      </c>
      <c r="U79">
        <f>'[1]EVS boilerplates (DODT)'!$F75</f>
        <v>1</v>
      </c>
      <c r="V79">
        <v>1</v>
      </c>
      <c r="W79">
        <f t="shared" si="25"/>
        <v>1</v>
      </c>
      <c r="X79">
        <f t="shared" si="26"/>
        <v>1</v>
      </c>
      <c r="Y79">
        <f>'[1]EVS boilerplates (DODT)'!$D75</f>
        <v>0</v>
      </c>
      <c r="Z79">
        <f>'[1]EVS boilerplates (DODT)'!$G75</f>
        <v>1</v>
      </c>
      <c r="AA79">
        <f>'[1]EVS boilerplates (DODT)'!$H75</f>
        <v>1</v>
      </c>
      <c r="AB79">
        <f>'[1]EVS boilerplates (DODT)'!$I75</f>
        <v>1</v>
      </c>
      <c r="AC79">
        <v>1</v>
      </c>
      <c r="AD79">
        <f>'[1]EVS boilerplates (DODT)'!$J75</f>
        <v>0</v>
      </c>
      <c r="AE79">
        <v>1</v>
      </c>
      <c r="AF79">
        <f t="shared" si="33"/>
        <v>7</v>
      </c>
      <c r="AG79">
        <f>'[1]EVS boilerplates (DODT)'!$K75</f>
        <v>1</v>
      </c>
      <c r="AH79">
        <f t="shared" si="34"/>
        <v>1</v>
      </c>
      <c r="AI79">
        <f>'[1]EVS boilerplates (DODT)'!$L75</f>
        <v>0</v>
      </c>
      <c r="AJ79">
        <v>1</v>
      </c>
      <c r="AK79">
        <f t="shared" si="35"/>
        <v>0</v>
      </c>
      <c r="AL79">
        <v>1</v>
      </c>
      <c r="AM79">
        <f>'[1]EVS boilerplates (DODT)'!$M75</f>
        <v>1</v>
      </c>
      <c r="AN79">
        <v>1</v>
      </c>
      <c r="AO79">
        <f>'[1]EVS boilerplates (DODT)'!$N75</f>
        <v>1</v>
      </c>
      <c r="AP79">
        <v>1</v>
      </c>
      <c r="AQ79">
        <v>1</v>
      </c>
      <c r="AR79">
        <v>1</v>
      </c>
      <c r="AS79">
        <f>'[1]EVS boilerplates (DODT)'!$O75</f>
        <v>1</v>
      </c>
      <c r="AT79">
        <v>1</v>
      </c>
      <c r="AU79">
        <f t="shared" si="36"/>
        <v>53.971052631578971</v>
      </c>
      <c r="AV79">
        <f t="shared" si="37"/>
        <v>10.451578947368422</v>
      </c>
      <c r="AW79">
        <f t="shared" si="23"/>
        <v>9.2568421052631571</v>
      </c>
      <c r="AX79">
        <f t="shared" si="38"/>
        <v>9.3889473684210536</v>
      </c>
      <c r="AY79">
        <v>1</v>
      </c>
      <c r="AZ79">
        <v>1</v>
      </c>
      <c r="BA79">
        <v>1</v>
      </c>
      <c r="BG79">
        <f t="shared" si="39"/>
        <v>368.4210526315789</v>
      </c>
      <c r="BH79" s="10">
        <f t="shared" si="40"/>
        <v>6.597222222222223E-5</v>
      </c>
    </row>
    <row r="80" spans="1:60" ht="29">
      <c r="A80" t="s">
        <v>1252</v>
      </c>
      <c r="B80" s="1" t="s">
        <v>1253</v>
      </c>
      <c r="C80" s="16" t="s">
        <v>146</v>
      </c>
      <c r="D80">
        <v>1</v>
      </c>
      <c r="E80">
        <v>1</v>
      </c>
      <c r="F80">
        <f t="shared" si="27"/>
        <v>1</v>
      </c>
      <c r="G80">
        <f t="shared" si="28"/>
        <v>10</v>
      </c>
      <c r="H80">
        <f t="shared" si="29"/>
        <v>10</v>
      </c>
      <c r="I80">
        <f t="shared" si="22"/>
        <v>51</v>
      </c>
      <c r="J80">
        <f>'[1]EVS boilerplates (DODT)'!$C76</f>
        <v>19</v>
      </c>
      <c r="K80">
        <f t="shared" si="30"/>
        <v>1.9</v>
      </c>
      <c r="L80">
        <f t="shared" si="31"/>
        <v>49</v>
      </c>
      <c r="M80">
        <f t="shared" si="32"/>
        <v>4.9000000000000004</v>
      </c>
      <c r="N80">
        <v>0</v>
      </c>
      <c r="O80">
        <v>1</v>
      </c>
      <c r="P80">
        <v>1</v>
      </c>
      <c r="Q80">
        <v>1</v>
      </c>
      <c r="R80">
        <f>'[1]EVS boilerplates (DODT)'!$E76</f>
        <v>1</v>
      </c>
      <c r="S80">
        <v>1</v>
      </c>
      <c r="T80">
        <f t="shared" si="24"/>
        <v>1</v>
      </c>
      <c r="U80">
        <f>'[1]EVS boilerplates (DODT)'!$F76</f>
        <v>1</v>
      </c>
      <c r="V80">
        <v>1</v>
      </c>
      <c r="W80">
        <f t="shared" si="25"/>
        <v>1</v>
      </c>
      <c r="X80">
        <f t="shared" si="26"/>
        <v>1</v>
      </c>
      <c r="Y80">
        <f>'[1]EVS boilerplates (DODT)'!$D76</f>
        <v>1</v>
      </c>
      <c r="Z80">
        <f>'[1]EVS boilerplates (DODT)'!$G76</f>
        <v>1</v>
      </c>
      <c r="AA80">
        <f>'[1]EVS boilerplates (DODT)'!$H76</f>
        <v>1</v>
      </c>
      <c r="AB80">
        <f>'[1]EVS boilerplates (DODT)'!$I76</f>
        <v>1</v>
      </c>
      <c r="AC80">
        <v>1</v>
      </c>
      <c r="AD80">
        <f>'[1]EVS boilerplates (DODT)'!$J76</f>
        <v>1</v>
      </c>
      <c r="AE80">
        <v>1</v>
      </c>
      <c r="AF80">
        <f t="shared" si="33"/>
        <v>2</v>
      </c>
      <c r="AG80">
        <f>'[1]EVS boilerplates (DODT)'!$K76</f>
        <v>1</v>
      </c>
      <c r="AH80">
        <f t="shared" si="34"/>
        <v>1</v>
      </c>
      <c r="AI80">
        <f>'[1]EVS boilerplates (DODT)'!$L76</f>
        <v>1</v>
      </c>
      <c r="AJ80">
        <v>1</v>
      </c>
      <c r="AK80">
        <f t="shared" si="35"/>
        <v>1</v>
      </c>
      <c r="AL80">
        <v>1</v>
      </c>
      <c r="AM80">
        <f>'[1]EVS boilerplates (DODT)'!$M76</f>
        <v>1</v>
      </c>
      <c r="AN80">
        <v>1</v>
      </c>
      <c r="AO80">
        <f>'[1]EVS boilerplates (DODT)'!$N76</f>
        <v>1</v>
      </c>
      <c r="AP80">
        <v>1</v>
      </c>
      <c r="AQ80">
        <v>1</v>
      </c>
      <c r="AR80">
        <v>1</v>
      </c>
      <c r="AS80">
        <f>'[1]EVS boilerplates (DODT)'!$O76</f>
        <v>1</v>
      </c>
      <c r="AT80">
        <v>1</v>
      </c>
      <c r="AU80">
        <f t="shared" si="36"/>
        <v>35.945000000000029</v>
      </c>
      <c r="AV80">
        <f t="shared" si="37"/>
        <v>10.73</v>
      </c>
      <c r="AW80">
        <f t="shared" si="23"/>
        <v>10.051999999999996</v>
      </c>
      <c r="AX80">
        <f t="shared" si="38"/>
        <v>6.6490000000000009</v>
      </c>
      <c r="AY80">
        <v>1</v>
      </c>
      <c r="AZ80">
        <v>1</v>
      </c>
      <c r="BA80">
        <v>1</v>
      </c>
      <c r="BG80">
        <f t="shared" si="39"/>
        <v>200</v>
      </c>
      <c r="BH80" s="10">
        <f t="shared" si="40"/>
        <v>3.4722222222222222E-5</v>
      </c>
    </row>
    <row r="81" spans="1:60" ht="29">
      <c r="A81">
        <v>46</v>
      </c>
      <c r="B81" s="1" t="s">
        <v>1254</v>
      </c>
      <c r="C81" s="16" t="s">
        <v>146</v>
      </c>
      <c r="D81">
        <v>1</v>
      </c>
      <c r="E81">
        <v>1</v>
      </c>
      <c r="F81">
        <f t="shared" si="27"/>
        <v>1</v>
      </c>
      <c r="G81">
        <f t="shared" si="28"/>
        <v>9</v>
      </c>
      <c r="H81">
        <f t="shared" si="29"/>
        <v>9</v>
      </c>
      <c r="I81">
        <f t="shared" si="22"/>
        <v>45</v>
      </c>
      <c r="J81">
        <f>'[1]EVS boilerplates (DODT)'!$C77</f>
        <v>14</v>
      </c>
      <c r="K81">
        <f t="shared" si="30"/>
        <v>1.5555555555555556</v>
      </c>
      <c r="L81">
        <f t="shared" si="31"/>
        <v>44</v>
      </c>
      <c r="M81">
        <f t="shared" si="32"/>
        <v>4.8888888888888893</v>
      </c>
      <c r="N81">
        <v>1</v>
      </c>
      <c r="O81">
        <v>1</v>
      </c>
      <c r="P81">
        <v>1</v>
      </c>
      <c r="Q81">
        <v>1</v>
      </c>
      <c r="R81">
        <f>'[1]EVS boilerplates (DODT)'!$E77</f>
        <v>1</v>
      </c>
      <c r="S81">
        <v>1</v>
      </c>
      <c r="T81">
        <f t="shared" si="24"/>
        <v>1</v>
      </c>
      <c r="U81">
        <f>'[1]EVS boilerplates (DODT)'!$F77</f>
        <v>1</v>
      </c>
      <c r="V81">
        <v>1</v>
      </c>
      <c r="W81">
        <f t="shared" si="25"/>
        <v>1</v>
      </c>
      <c r="X81">
        <f t="shared" si="26"/>
        <v>1</v>
      </c>
      <c r="Y81">
        <f>'[1]EVS boilerplates (DODT)'!$D77</f>
        <v>1</v>
      </c>
      <c r="Z81">
        <f>'[1]EVS boilerplates (DODT)'!$G77</f>
        <v>1</v>
      </c>
      <c r="AA81">
        <f>'[1]EVS boilerplates (DODT)'!$H77</f>
        <v>1</v>
      </c>
      <c r="AB81">
        <f>'[1]EVS boilerplates (DODT)'!$I77</f>
        <v>1</v>
      </c>
      <c r="AC81">
        <v>1</v>
      </c>
      <c r="AD81">
        <f>'[1]EVS boilerplates (DODT)'!$J77</f>
        <v>1</v>
      </c>
      <c r="AE81">
        <v>1</v>
      </c>
      <c r="AF81">
        <f t="shared" si="33"/>
        <v>1</v>
      </c>
      <c r="AG81">
        <f>'[1]EVS boilerplates (DODT)'!$K77</f>
        <v>1</v>
      </c>
      <c r="AH81">
        <f t="shared" si="34"/>
        <v>1</v>
      </c>
      <c r="AI81">
        <f>'[1]EVS boilerplates (DODT)'!$L77</f>
        <v>1</v>
      </c>
      <c r="AJ81">
        <v>1</v>
      </c>
      <c r="AK81">
        <f t="shared" si="35"/>
        <v>1</v>
      </c>
      <c r="AL81">
        <v>1</v>
      </c>
      <c r="AM81">
        <f>'[1]EVS boilerplates (DODT)'!$M77</f>
        <v>1</v>
      </c>
      <c r="AN81">
        <v>1</v>
      </c>
      <c r="AO81">
        <f>'[1]EVS boilerplates (DODT)'!$N77</f>
        <v>0</v>
      </c>
      <c r="AP81">
        <v>1</v>
      </c>
      <c r="AQ81">
        <v>1</v>
      </c>
      <c r="AR81">
        <v>1</v>
      </c>
      <c r="AS81">
        <f>'[1]EVS boilerplates (DODT)'!$O77</f>
        <v>0</v>
      </c>
      <c r="AT81">
        <v>1</v>
      </c>
      <c r="AU81">
        <f t="shared" si="36"/>
        <v>66.100000000000009</v>
      </c>
      <c r="AV81">
        <f t="shared" si="37"/>
        <v>6.2755555555555596</v>
      </c>
      <c r="AW81">
        <f t="shared" si="23"/>
        <v>9.6577777777777811</v>
      </c>
      <c r="AX81">
        <f t="shared" si="38"/>
        <v>6.0966666666666676</v>
      </c>
      <c r="AY81">
        <v>1</v>
      </c>
      <c r="AZ81">
        <v>1</v>
      </c>
      <c r="BA81">
        <v>1</v>
      </c>
      <c r="BG81">
        <f t="shared" si="39"/>
        <v>111.1111111111111</v>
      </c>
      <c r="BH81" s="10">
        <f t="shared" si="40"/>
        <v>3.1250000000000001E-5</v>
      </c>
    </row>
    <row r="82" spans="1:60" ht="72.5">
      <c r="A82">
        <v>47</v>
      </c>
      <c r="B82" s="1" t="s">
        <v>1255</v>
      </c>
      <c r="C82" s="16" t="s">
        <v>146</v>
      </c>
      <c r="D82">
        <v>1</v>
      </c>
      <c r="E82">
        <v>1</v>
      </c>
      <c r="F82">
        <f t="shared" si="27"/>
        <v>1</v>
      </c>
      <c r="G82">
        <f t="shared" si="28"/>
        <v>28</v>
      </c>
      <c r="H82">
        <f t="shared" si="29"/>
        <v>28</v>
      </c>
      <c r="I82">
        <f t="shared" si="22"/>
        <v>142</v>
      </c>
      <c r="J82">
        <f>'[1]EVS boilerplates (DODT)'!$C78</f>
        <v>47</v>
      </c>
      <c r="K82">
        <f t="shared" si="30"/>
        <v>1.6785714285714286</v>
      </c>
      <c r="L82">
        <f t="shared" si="31"/>
        <v>136</v>
      </c>
      <c r="M82">
        <f t="shared" si="32"/>
        <v>4.8571428571428568</v>
      </c>
      <c r="N82">
        <v>1</v>
      </c>
      <c r="O82">
        <v>1</v>
      </c>
      <c r="P82">
        <v>1</v>
      </c>
      <c r="Q82">
        <v>1</v>
      </c>
      <c r="R82">
        <f>'[1]EVS boilerplates (DODT)'!$E78</f>
        <v>0</v>
      </c>
      <c r="S82">
        <v>1</v>
      </c>
      <c r="T82">
        <f t="shared" si="24"/>
        <v>0</v>
      </c>
      <c r="U82">
        <f>'[1]EVS boilerplates (DODT)'!$F78</f>
        <v>1</v>
      </c>
      <c r="V82">
        <v>1</v>
      </c>
      <c r="W82">
        <f t="shared" si="25"/>
        <v>0</v>
      </c>
      <c r="X82">
        <f t="shared" si="26"/>
        <v>1</v>
      </c>
      <c r="Y82">
        <f>'[1]EVS boilerplates (DODT)'!$D78</f>
        <v>1</v>
      </c>
      <c r="Z82">
        <f>'[1]EVS boilerplates (DODT)'!$G78</f>
        <v>1</v>
      </c>
      <c r="AA82">
        <f>'[1]EVS boilerplates (DODT)'!$H78</f>
        <v>1</v>
      </c>
      <c r="AB82">
        <f>'[1]EVS boilerplates (DODT)'!$I78</f>
        <v>1</v>
      </c>
      <c r="AC82">
        <v>1</v>
      </c>
      <c r="AD82">
        <f>'[1]EVS boilerplates (DODT)'!$J78</f>
        <v>0</v>
      </c>
      <c r="AE82">
        <v>1</v>
      </c>
      <c r="AF82">
        <f t="shared" si="33"/>
        <v>6</v>
      </c>
      <c r="AG82">
        <f>'[1]EVS boilerplates (DODT)'!$K78</f>
        <v>0</v>
      </c>
      <c r="AH82">
        <f t="shared" si="34"/>
        <v>1</v>
      </c>
      <c r="AI82">
        <f>'[1]EVS boilerplates (DODT)'!$L78</f>
        <v>0</v>
      </c>
      <c r="AJ82">
        <v>1</v>
      </c>
      <c r="AK82">
        <f t="shared" si="35"/>
        <v>0</v>
      </c>
      <c r="AL82">
        <v>1</v>
      </c>
      <c r="AM82">
        <f>'[1]EVS boilerplates (DODT)'!$M78</f>
        <v>1</v>
      </c>
      <c r="AN82">
        <v>1</v>
      </c>
      <c r="AO82">
        <f>'[1]EVS boilerplates (DODT)'!$N78</f>
        <v>1</v>
      </c>
      <c r="AP82">
        <v>1</v>
      </c>
      <c r="AQ82">
        <v>1</v>
      </c>
      <c r="AR82">
        <v>1</v>
      </c>
      <c r="AS82">
        <f>'[1]EVS boilerplates (DODT)'!$O78</f>
        <v>1</v>
      </c>
      <c r="AT82">
        <v>1</v>
      </c>
      <c r="AU82">
        <f t="shared" si="36"/>
        <v>36.407857142857168</v>
      </c>
      <c r="AV82">
        <f t="shared" si="37"/>
        <v>15.137142857142859</v>
      </c>
      <c r="AW82">
        <f t="shared" si="23"/>
        <v>11.702857142857138</v>
      </c>
      <c r="AX82">
        <f t="shared" si="38"/>
        <v>15.447142857142858</v>
      </c>
      <c r="AY82">
        <v>1</v>
      </c>
      <c r="AZ82">
        <v>1</v>
      </c>
      <c r="BA82">
        <v>1</v>
      </c>
      <c r="BG82">
        <f t="shared" si="39"/>
        <v>214.28571428571428</v>
      </c>
      <c r="BH82" s="10">
        <f t="shared" si="40"/>
        <v>9.722222222222223E-5</v>
      </c>
    </row>
    <row r="83" spans="1:60" ht="58">
      <c r="A83">
        <v>48</v>
      </c>
      <c r="B83" s="1" t="s">
        <v>1256</v>
      </c>
      <c r="C83" s="16" t="s">
        <v>146</v>
      </c>
      <c r="D83">
        <v>1</v>
      </c>
      <c r="E83">
        <v>1</v>
      </c>
      <c r="F83">
        <f t="shared" si="27"/>
        <v>1</v>
      </c>
      <c r="G83">
        <f t="shared" si="28"/>
        <v>19</v>
      </c>
      <c r="H83">
        <f t="shared" si="29"/>
        <v>19</v>
      </c>
      <c r="I83">
        <f t="shared" si="22"/>
        <v>100</v>
      </c>
      <c r="J83">
        <f>'[1]EVS boilerplates (DODT)'!$C79</f>
        <v>33</v>
      </c>
      <c r="K83">
        <f t="shared" si="30"/>
        <v>1.736842105263158</v>
      </c>
      <c r="L83">
        <f t="shared" si="31"/>
        <v>97</v>
      </c>
      <c r="M83">
        <f t="shared" si="32"/>
        <v>5.1052631578947372</v>
      </c>
      <c r="N83">
        <v>1</v>
      </c>
      <c r="O83">
        <v>1</v>
      </c>
      <c r="P83">
        <v>1</v>
      </c>
      <c r="Q83">
        <v>1</v>
      </c>
      <c r="R83">
        <f>'[1]EVS boilerplates (DODT)'!$E79</f>
        <v>0</v>
      </c>
      <c r="S83">
        <v>1</v>
      </c>
      <c r="T83">
        <f t="shared" si="24"/>
        <v>0</v>
      </c>
      <c r="U83">
        <f>'[1]EVS boilerplates (DODT)'!$F79</f>
        <v>1</v>
      </c>
      <c r="V83">
        <v>1</v>
      </c>
      <c r="W83">
        <f t="shared" si="25"/>
        <v>0</v>
      </c>
      <c r="X83">
        <f t="shared" si="26"/>
        <v>1</v>
      </c>
      <c r="Y83">
        <f>'[1]EVS boilerplates (DODT)'!$D79</f>
        <v>0</v>
      </c>
      <c r="Z83">
        <f>'[1]EVS boilerplates (DODT)'!$G79</f>
        <v>1</v>
      </c>
      <c r="AA83">
        <f>'[1]EVS boilerplates (DODT)'!$H79</f>
        <v>1</v>
      </c>
      <c r="AB83">
        <f>'[1]EVS boilerplates (DODT)'!$I79</f>
        <v>1</v>
      </c>
      <c r="AC83">
        <v>1</v>
      </c>
      <c r="AD83">
        <f>'[1]EVS boilerplates (DODT)'!$J79</f>
        <v>0</v>
      </c>
      <c r="AE83">
        <v>1</v>
      </c>
      <c r="AF83">
        <f t="shared" si="33"/>
        <v>3</v>
      </c>
      <c r="AG83">
        <f>'[1]EVS boilerplates (DODT)'!$K79</f>
        <v>1</v>
      </c>
      <c r="AH83">
        <f t="shared" si="34"/>
        <v>1</v>
      </c>
      <c r="AI83">
        <f>'[1]EVS boilerplates (DODT)'!$L79</f>
        <v>1</v>
      </c>
      <c r="AJ83">
        <v>1</v>
      </c>
      <c r="AK83">
        <f t="shared" si="35"/>
        <v>0</v>
      </c>
      <c r="AL83">
        <v>1</v>
      </c>
      <c r="AM83">
        <f>'[1]EVS boilerplates (DODT)'!$M79</f>
        <v>1</v>
      </c>
      <c r="AN83">
        <v>1</v>
      </c>
      <c r="AO83">
        <f>'[1]EVS boilerplates (DODT)'!$N79</f>
        <v>1</v>
      </c>
      <c r="AP83">
        <v>1</v>
      </c>
      <c r="AQ83">
        <v>1</v>
      </c>
      <c r="AR83">
        <v>1</v>
      </c>
      <c r="AS83">
        <f>'[1]EVS boilerplates (DODT)'!$O79</f>
        <v>1</v>
      </c>
      <c r="AT83">
        <v>1</v>
      </c>
      <c r="AU83">
        <f t="shared" si="36"/>
        <v>40.613157894736844</v>
      </c>
      <c r="AV83">
        <f t="shared" si="37"/>
        <v>12.314736842105265</v>
      </c>
      <c r="AW83">
        <f t="shared" si="23"/>
        <v>12.661052631578951</v>
      </c>
      <c r="AX83">
        <f t="shared" si="38"/>
        <v>12.11578947368421</v>
      </c>
      <c r="AY83">
        <v>1</v>
      </c>
      <c r="AZ83">
        <v>1</v>
      </c>
      <c r="BA83">
        <v>1</v>
      </c>
      <c r="BG83">
        <f t="shared" si="39"/>
        <v>157.89473684210526</v>
      </c>
      <c r="BH83" s="10">
        <f t="shared" si="40"/>
        <v>6.597222222222223E-5</v>
      </c>
    </row>
    <row r="84" spans="1:60" ht="58">
      <c r="A84">
        <v>49</v>
      </c>
      <c r="B84" s="1" t="s">
        <v>1257</v>
      </c>
      <c r="C84" s="16" t="s">
        <v>146</v>
      </c>
      <c r="D84">
        <v>1</v>
      </c>
      <c r="E84">
        <v>1</v>
      </c>
      <c r="F84">
        <f t="shared" si="27"/>
        <v>1</v>
      </c>
      <c r="G84">
        <f t="shared" si="28"/>
        <v>21</v>
      </c>
      <c r="H84">
        <f t="shared" si="29"/>
        <v>21</v>
      </c>
      <c r="I84">
        <f t="shared" si="22"/>
        <v>108</v>
      </c>
      <c r="J84">
        <f>'[1]EVS boilerplates (DODT)'!$C80</f>
        <v>35</v>
      </c>
      <c r="K84">
        <f t="shared" si="30"/>
        <v>1.6666666666666667</v>
      </c>
      <c r="L84">
        <f t="shared" si="31"/>
        <v>105</v>
      </c>
      <c r="M84">
        <f t="shared" si="32"/>
        <v>5</v>
      </c>
      <c r="N84">
        <v>1</v>
      </c>
      <c r="O84">
        <v>1</v>
      </c>
      <c r="P84">
        <v>1</v>
      </c>
      <c r="Q84">
        <v>1</v>
      </c>
      <c r="R84">
        <f>'[1]EVS boilerplates (DODT)'!$E80</f>
        <v>0</v>
      </c>
      <c r="S84">
        <v>1</v>
      </c>
      <c r="T84">
        <f t="shared" si="24"/>
        <v>0</v>
      </c>
      <c r="U84">
        <f>'[1]EVS boilerplates (DODT)'!$F80</f>
        <v>1</v>
      </c>
      <c r="V84">
        <v>1</v>
      </c>
      <c r="W84">
        <f t="shared" si="25"/>
        <v>0</v>
      </c>
      <c r="X84">
        <f t="shared" si="26"/>
        <v>1</v>
      </c>
      <c r="Y84">
        <f>'[1]EVS boilerplates (DODT)'!$D80</f>
        <v>0</v>
      </c>
      <c r="Z84">
        <f>'[1]EVS boilerplates (DODT)'!$G80</f>
        <v>1</v>
      </c>
      <c r="AA84">
        <f>'[1]EVS boilerplates (DODT)'!$H80</f>
        <v>1</v>
      </c>
      <c r="AB84">
        <f>'[1]EVS boilerplates (DODT)'!$I80</f>
        <v>1</v>
      </c>
      <c r="AC84">
        <v>1</v>
      </c>
      <c r="AD84">
        <f>'[1]EVS boilerplates (DODT)'!$J80</f>
        <v>0</v>
      </c>
      <c r="AE84">
        <v>1</v>
      </c>
      <c r="AF84">
        <f t="shared" si="33"/>
        <v>3</v>
      </c>
      <c r="AG84">
        <f>'[1]EVS boilerplates (DODT)'!$K80</f>
        <v>1</v>
      </c>
      <c r="AH84">
        <f t="shared" si="34"/>
        <v>1</v>
      </c>
      <c r="AI84">
        <f>'[1]EVS boilerplates (DODT)'!$L80</f>
        <v>1</v>
      </c>
      <c r="AJ84">
        <v>1</v>
      </c>
      <c r="AK84">
        <f t="shared" si="35"/>
        <v>0</v>
      </c>
      <c r="AL84">
        <v>1</v>
      </c>
      <c r="AM84">
        <f>'[1]EVS boilerplates (DODT)'!$M80</f>
        <v>0</v>
      </c>
      <c r="AN84">
        <v>1</v>
      </c>
      <c r="AO84">
        <f>'[1]EVS boilerplates (DODT)'!$N80</f>
        <v>0</v>
      </c>
      <c r="AP84">
        <v>1</v>
      </c>
      <c r="AQ84">
        <v>1</v>
      </c>
      <c r="AR84">
        <v>1</v>
      </c>
      <c r="AS84">
        <f>'[1]EVS boilerplates (DODT)'!$O80</f>
        <v>0</v>
      </c>
      <c r="AT84">
        <v>1</v>
      </c>
      <c r="AU84">
        <f t="shared" si="36"/>
        <v>44.52000000000001</v>
      </c>
      <c r="AV84">
        <f t="shared" si="37"/>
        <v>12.266666666666669</v>
      </c>
      <c r="AW84">
        <f t="shared" si="23"/>
        <v>12.19047619047619</v>
      </c>
      <c r="AX84">
        <f t="shared" si="38"/>
        <v>12.619999999999997</v>
      </c>
      <c r="AY84">
        <v>1</v>
      </c>
      <c r="AZ84">
        <v>1</v>
      </c>
      <c r="BA84">
        <v>1</v>
      </c>
      <c r="BG84">
        <f t="shared" si="39"/>
        <v>142.85714285714286</v>
      </c>
      <c r="BH84" s="10">
        <f t="shared" si="40"/>
        <v>7.2916666666666659E-5</v>
      </c>
    </row>
    <row r="85" spans="1:60" ht="58">
      <c r="A85">
        <v>50</v>
      </c>
      <c r="B85" s="1" t="s">
        <v>1351</v>
      </c>
      <c r="C85" s="16" t="s">
        <v>166</v>
      </c>
      <c r="D85">
        <v>1</v>
      </c>
      <c r="E85">
        <v>1</v>
      </c>
      <c r="F85">
        <f t="shared" si="27"/>
        <v>1</v>
      </c>
      <c r="G85">
        <f t="shared" si="28"/>
        <v>27</v>
      </c>
      <c r="H85">
        <f t="shared" si="29"/>
        <v>27</v>
      </c>
      <c r="I85">
        <f t="shared" si="22"/>
        <v>104</v>
      </c>
      <c r="J85">
        <f>'[1]EVS boilerplates (DODT)'!$C81</f>
        <v>37</v>
      </c>
      <c r="K85">
        <f t="shared" si="30"/>
        <v>1.3703703703703705</v>
      </c>
      <c r="L85">
        <f t="shared" si="31"/>
        <v>102</v>
      </c>
      <c r="M85">
        <f t="shared" si="32"/>
        <v>3.7777777777777777</v>
      </c>
      <c r="N85">
        <v>1</v>
      </c>
      <c r="O85">
        <v>1</v>
      </c>
      <c r="P85">
        <v>1</v>
      </c>
      <c r="Q85">
        <v>1</v>
      </c>
      <c r="R85">
        <f>'[1]EVS boilerplates (DODT)'!$E81</f>
        <v>1</v>
      </c>
      <c r="S85">
        <v>1</v>
      </c>
      <c r="T85">
        <f t="shared" si="24"/>
        <v>1</v>
      </c>
      <c r="U85">
        <f>'[1]EVS boilerplates (DODT)'!$F81</f>
        <v>1</v>
      </c>
      <c r="V85">
        <v>1</v>
      </c>
      <c r="W85">
        <f t="shared" si="25"/>
        <v>1</v>
      </c>
      <c r="X85">
        <f t="shared" si="26"/>
        <v>1</v>
      </c>
      <c r="Y85">
        <f>'[1]EVS boilerplates (DODT)'!$D81</f>
        <v>0</v>
      </c>
      <c r="Z85">
        <f>'[1]EVS boilerplates (DODT)'!$G81</f>
        <v>0</v>
      </c>
      <c r="AA85">
        <f>'[1]EVS boilerplates (DODT)'!$H81</f>
        <v>1</v>
      </c>
      <c r="AB85">
        <f>'[1]EVS boilerplates (DODT)'!$I81</f>
        <v>1</v>
      </c>
      <c r="AC85">
        <v>1</v>
      </c>
      <c r="AD85">
        <f>'[1]EVS boilerplates (DODT)'!$J81</f>
        <v>0</v>
      </c>
      <c r="AE85">
        <v>1</v>
      </c>
      <c r="AF85">
        <f t="shared" si="33"/>
        <v>2</v>
      </c>
      <c r="AG85">
        <f>'[1]EVS boilerplates (DODT)'!$K81</f>
        <v>1</v>
      </c>
      <c r="AH85">
        <f t="shared" si="34"/>
        <v>1</v>
      </c>
      <c r="AI85">
        <f>'[1]EVS boilerplates (DODT)'!$L81</f>
        <v>0</v>
      </c>
      <c r="AJ85">
        <v>1</v>
      </c>
      <c r="AK85">
        <f t="shared" si="35"/>
        <v>1</v>
      </c>
      <c r="AL85">
        <v>1</v>
      </c>
      <c r="AM85">
        <f>'[1]EVS boilerplates (DODT)'!$M81</f>
        <v>1</v>
      </c>
      <c r="AN85">
        <v>1</v>
      </c>
      <c r="AO85">
        <f>'[1]EVS boilerplates (DODT)'!$N81</f>
        <v>1</v>
      </c>
      <c r="AP85">
        <v>1</v>
      </c>
      <c r="AQ85">
        <v>1</v>
      </c>
      <c r="AR85">
        <v>1</v>
      </c>
      <c r="AS85">
        <f>'[1]EVS boilerplates (DODT)'!$O81</f>
        <v>1</v>
      </c>
      <c r="AT85">
        <v>1</v>
      </c>
      <c r="AU85">
        <f t="shared" si="36"/>
        <v>63.49666666666667</v>
      </c>
      <c r="AV85">
        <f t="shared" si="37"/>
        <v>11.110370370370372</v>
      </c>
      <c r="AW85">
        <f t="shared" si="23"/>
        <v>5.3170370370370357</v>
      </c>
      <c r="AX85">
        <f t="shared" si="38"/>
        <v>9.8633333333333333</v>
      </c>
      <c r="AY85">
        <v>1</v>
      </c>
      <c r="AZ85">
        <v>1</v>
      </c>
      <c r="BA85">
        <v>1</v>
      </c>
      <c r="BG85">
        <f t="shared" si="39"/>
        <v>74.074074074074076</v>
      </c>
      <c r="BH85" s="10">
        <f t="shared" si="40"/>
        <v>9.3750000000000016E-5</v>
      </c>
    </row>
    <row r="86" spans="1:60" ht="43.5">
      <c r="A86">
        <v>51</v>
      </c>
      <c r="B86" s="1" t="s">
        <v>1259</v>
      </c>
      <c r="C86" s="16" t="s">
        <v>146</v>
      </c>
      <c r="D86">
        <v>1</v>
      </c>
      <c r="E86">
        <v>1</v>
      </c>
      <c r="F86">
        <f t="shared" si="27"/>
        <v>1</v>
      </c>
      <c r="G86">
        <f t="shared" si="28"/>
        <v>16</v>
      </c>
      <c r="H86">
        <f t="shared" si="29"/>
        <v>16</v>
      </c>
      <c r="I86">
        <f t="shared" si="22"/>
        <v>68</v>
      </c>
      <c r="J86">
        <f>'[1]EVS boilerplates (DODT)'!$C82</f>
        <v>22</v>
      </c>
      <c r="K86">
        <f t="shared" si="30"/>
        <v>1.375</v>
      </c>
      <c r="L86">
        <f t="shared" si="31"/>
        <v>67</v>
      </c>
      <c r="M86">
        <f t="shared" si="32"/>
        <v>4.1875</v>
      </c>
      <c r="N86">
        <v>1</v>
      </c>
      <c r="O86">
        <v>1</v>
      </c>
      <c r="P86">
        <v>1</v>
      </c>
      <c r="Q86">
        <v>1</v>
      </c>
      <c r="R86">
        <f>'[1]EVS boilerplates (DODT)'!$E82</f>
        <v>1</v>
      </c>
      <c r="S86">
        <v>1</v>
      </c>
      <c r="T86">
        <f t="shared" si="24"/>
        <v>1</v>
      </c>
      <c r="U86">
        <f>'[1]EVS boilerplates (DODT)'!$F82</f>
        <v>0</v>
      </c>
      <c r="V86">
        <v>1</v>
      </c>
      <c r="W86">
        <f t="shared" si="25"/>
        <v>1</v>
      </c>
      <c r="X86">
        <f t="shared" si="26"/>
        <v>1</v>
      </c>
      <c r="Y86">
        <f>'[1]EVS boilerplates (DODT)'!$D82</f>
        <v>1</v>
      </c>
      <c r="Z86">
        <f>'[1]EVS boilerplates (DODT)'!$G82</f>
        <v>0</v>
      </c>
      <c r="AA86">
        <f>'[1]EVS boilerplates (DODT)'!$H82</f>
        <v>1</v>
      </c>
      <c r="AB86">
        <f>'[1]EVS boilerplates (DODT)'!$I82</f>
        <v>1</v>
      </c>
      <c r="AC86">
        <v>1</v>
      </c>
      <c r="AD86">
        <f>'[1]EVS boilerplates (DODT)'!$J82</f>
        <v>0</v>
      </c>
      <c r="AE86">
        <v>1</v>
      </c>
      <c r="AF86">
        <f t="shared" si="33"/>
        <v>1</v>
      </c>
      <c r="AG86">
        <f>'[1]EVS boilerplates (DODT)'!$K82</f>
        <v>1</v>
      </c>
      <c r="AH86">
        <f t="shared" si="34"/>
        <v>1</v>
      </c>
      <c r="AI86">
        <f>'[1]EVS boilerplates (DODT)'!$L82</f>
        <v>1</v>
      </c>
      <c r="AJ86">
        <v>1</v>
      </c>
      <c r="AK86">
        <f t="shared" si="35"/>
        <v>1</v>
      </c>
      <c r="AL86">
        <v>1</v>
      </c>
      <c r="AM86">
        <f>'[1]EVS boilerplates (DODT)'!$M82</f>
        <v>0</v>
      </c>
      <c r="AN86">
        <v>1</v>
      </c>
      <c r="AO86">
        <f>'[1]EVS boilerplates (DODT)'!$N82</f>
        <v>1</v>
      </c>
      <c r="AP86">
        <v>1</v>
      </c>
      <c r="AQ86">
        <v>1</v>
      </c>
      <c r="AR86">
        <v>1</v>
      </c>
      <c r="AS86">
        <f>'[1]EVS boilerplates (DODT)'!$O82</f>
        <v>1</v>
      </c>
      <c r="AT86">
        <v>1</v>
      </c>
      <c r="AU86">
        <f t="shared" si="36"/>
        <v>74.270000000000024</v>
      </c>
      <c r="AV86">
        <f t="shared" si="37"/>
        <v>6.8750000000000036</v>
      </c>
      <c r="AW86">
        <f t="shared" si="23"/>
        <v>6.9724999999999966</v>
      </c>
      <c r="AX86">
        <f t="shared" si="38"/>
        <v>6.2931249999999999</v>
      </c>
      <c r="AY86">
        <v>1</v>
      </c>
      <c r="AZ86">
        <v>1</v>
      </c>
      <c r="BA86">
        <v>1</v>
      </c>
      <c r="BG86">
        <f t="shared" si="39"/>
        <v>62.5</v>
      </c>
      <c r="BH86" s="10">
        <f t="shared" si="40"/>
        <v>5.5555555555555558E-5</v>
      </c>
    </row>
    <row r="87" spans="1:60" ht="29">
      <c r="A87">
        <v>52</v>
      </c>
      <c r="B87" s="1" t="s">
        <v>1352</v>
      </c>
      <c r="C87" s="16" t="s">
        <v>166</v>
      </c>
      <c r="D87">
        <v>1</v>
      </c>
      <c r="E87">
        <v>1</v>
      </c>
      <c r="F87">
        <f t="shared" si="27"/>
        <v>1</v>
      </c>
      <c r="G87">
        <f t="shared" si="28"/>
        <v>14</v>
      </c>
      <c r="H87">
        <f t="shared" si="29"/>
        <v>14</v>
      </c>
      <c r="I87">
        <f t="shared" si="22"/>
        <v>66</v>
      </c>
      <c r="J87">
        <f>'[1]EVS boilerplates (DODT)'!$C83</f>
        <v>24</v>
      </c>
      <c r="K87">
        <f t="shared" si="30"/>
        <v>1.7142857142857142</v>
      </c>
      <c r="L87">
        <f t="shared" si="31"/>
        <v>62</v>
      </c>
      <c r="M87">
        <f t="shared" si="32"/>
        <v>4.4285714285714288</v>
      </c>
      <c r="N87">
        <v>1</v>
      </c>
      <c r="O87">
        <v>1</v>
      </c>
      <c r="P87">
        <v>1</v>
      </c>
      <c r="Q87">
        <v>1</v>
      </c>
      <c r="R87">
        <f>'[1]EVS boilerplates (DODT)'!$E83</f>
        <v>1</v>
      </c>
      <c r="S87">
        <v>1</v>
      </c>
      <c r="T87">
        <f t="shared" si="24"/>
        <v>1</v>
      </c>
      <c r="U87">
        <f>'[1]EVS boilerplates (DODT)'!$F83</f>
        <v>1</v>
      </c>
      <c r="V87">
        <v>1</v>
      </c>
      <c r="W87">
        <f t="shared" si="25"/>
        <v>1</v>
      </c>
      <c r="X87">
        <f t="shared" si="26"/>
        <v>1</v>
      </c>
      <c r="Y87">
        <f>'[1]EVS boilerplates (DODT)'!$D83</f>
        <v>0</v>
      </c>
      <c r="Z87">
        <f>'[1]EVS boilerplates (DODT)'!$G83</f>
        <v>1</v>
      </c>
      <c r="AA87">
        <f>'[1]EVS boilerplates (DODT)'!$H83</f>
        <v>1</v>
      </c>
      <c r="AB87">
        <f>'[1]EVS boilerplates (DODT)'!$I83</f>
        <v>1</v>
      </c>
      <c r="AC87">
        <v>1</v>
      </c>
      <c r="AD87">
        <f>'[1]EVS boilerplates (DODT)'!$J83</f>
        <v>0</v>
      </c>
      <c r="AE87">
        <v>1</v>
      </c>
      <c r="AF87">
        <f t="shared" si="33"/>
        <v>4</v>
      </c>
      <c r="AG87">
        <f>'[1]EVS boilerplates (DODT)'!$K83</f>
        <v>0</v>
      </c>
      <c r="AH87">
        <f t="shared" si="34"/>
        <v>1</v>
      </c>
      <c r="AI87">
        <f>'[1]EVS boilerplates (DODT)'!$L83</f>
        <v>1</v>
      </c>
      <c r="AJ87">
        <v>1</v>
      </c>
      <c r="AK87">
        <f t="shared" si="35"/>
        <v>0</v>
      </c>
      <c r="AL87">
        <v>1</v>
      </c>
      <c r="AM87">
        <f>'[1]EVS boilerplates (DODT)'!$M83</f>
        <v>0</v>
      </c>
      <c r="AN87">
        <v>1</v>
      </c>
      <c r="AO87">
        <f>'[1]EVS boilerplates (DODT)'!$N83</f>
        <v>1</v>
      </c>
      <c r="AP87">
        <v>1</v>
      </c>
      <c r="AQ87">
        <v>1</v>
      </c>
      <c r="AR87">
        <v>1</v>
      </c>
      <c r="AS87">
        <f>'[1]EVS boilerplates (DODT)'!$O83</f>
        <v>1</v>
      </c>
      <c r="AT87">
        <v>1</v>
      </c>
      <c r="AU87">
        <f t="shared" si="36"/>
        <v>47.596428571428596</v>
      </c>
      <c r="AV87">
        <f t="shared" si="37"/>
        <v>10.098571428571429</v>
      </c>
      <c r="AW87">
        <f t="shared" si="23"/>
        <v>8.1257142857142881</v>
      </c>
      <c r="AX87">
        <f t="shared" si="38"/>
        <v>6.4285714285714306</v>
      </c>
      <c r="AY87">
        <v>1</v>
      </c>
      <c r="AZ87">
        <v>1</v>
      </c>
      <c r="BA87">
        <v>1</v>
      </c>
      <c r="BG87">
        <f t="shared" si="39"/>
        <v>285.71428571428572</v>
      </c>
      <c r="BH87" s="10">
        <f t="shared" si="40"/>
        <v>4.8611111111111115E-5</v>
      </c>
    </row>
    <row r="88" spans="1:60" ht="58">
      <c r="A88">
        <v>53</v>
      </c>
      <c r="B88" s="1" t="s">
        <v>1353</v>
      </c>
      <c r="C88" s="16" t="s">
        <v>166</v>
      </c>
      <c r="D88">
        <v>1</v>
      </c>
      <c r="E88">
        <v>1</v>
      </c>
      <c r="F88">
        <f t="shared" si="27"/>
        <v>1</v>
      </c>
      <c r="G88">
        <f t="shared" si="28"/>
        <v>24</v>
      </c>
      <c r="H88">
        <f t="shared" si="29"/>
        <v>24</v>
      </c>
      <c r="I88">
        <f t="shared" si="22"/>
        <v>100</v>
      </c>
      <c r="J88">
        <f>'[1]EVS boilerplates (DODT)'!$C84</f>
        <v>35</v>
      </c>
      <c r="K88">
        <f t="shared" si="30"/>
        <v>1.4583333333333333</v>
      </c>
      <c r="L88">
        <f t="shared" si="31"/>
        <v>98</v>
      </c>
      <c r="M88">
        <f t="shared" si="32"/>
        <v>4.083333333333333</v>
      </c>
      <c r="N88">
        <v>1</v>
      </c>
      <c r="O88">
        <v>1</v>
      </c>
      <c r="P88">
        <v>1</v>
      </c>
      <c r="Q88">
        <v>1</v>
      </c>
      <c r="R88">
        <f>'[1]EVS boilerplates (DODT)'!$E84</f>
        <v>1</v>
      </c>
      <c r="S88">
        <v>1</v>
      </c>
      <c r="T88">
        <f t="shared" si="24"/>
        <v>1</v>
      </c>
      <c r="U88">
        <f>'[1]EVS boilerplates (DODT)'!$F84</f>
        <v>1</v>
      </c>
      <c r="V88">
        <v>1</v>
      </c>
      <c r="W88">
        <f t="shared" si="25"/>
        <v>1</v>
      </c>
      <c r="X88">
        <f t="shared" si="26"/>
        <v>1</v>
      </c>
      <c r="Y88">
        <f>'[1]EVS boilerplates (DODT)'!$D84</f>
        <v>0</v>
      </c>
      <c r="Z88">
        <f>'[1]EVS boilerplates (DODT)'!$G84</f>
        <v>0</v>
      </c>
      <c r="AA88">
        <f>'[1]EVS boilerplates (DODT)'!$H84</f>
        <v>1</v>
      </c>
      <c r="AB88">
        <f>'[1]EVS boilerplates (DODT)'!$I84</f>
        <v>1</v>
      </c>
      <c r="AC88">
        <v>1</v>
      </c>
      <c r="AD88">
        <f>'[1]EVS boilerplates (DODT)'!$J84</f>
        <v>0</v>
      </c>
      <c r="AE88">
        <v>1</v>
      </c>
      <c r="AF88">
        <f t="shared" si="33"/>
        <v>2</v>
      </c>
      <c r="AG88">
        <f>'[1]EVS boilerplates (DODT)'!$K84</f>
        <v>1</v>
      </c>
      <c r="AH88">
        <f t="shared" si="34"/>
        <v>1</v>
      </c>
      <c r="AI88">
        <f>'[1]EVS boilerplates (DODT)'!$L84</f>
        <v>0</v>
      </c>
      <c r="AJ88">
        <v>1</v>
      </c>
      <c r="AK88">
        <f t="shared" si="35"/>
        <v>1</v>
      </c>
      <c r="AL88">
        <v>1</v>
      </c>
      <c r="AM88">
        <f>'[1]EVS boilerplates (DODT)'!$M84</f>
        <v>1</v>
      </c>
      <c r="AN88">
        <v>1</v>
      </c>
      <c r="AO88">
        <f>'[1]EVS boilerplates (DODT)'!$N84</f>
        <v>1</v>
      </c>
      <c r="AP88">
        <v>1</v>
      </c>
      <c r="AQ88">
        <v>1</v>
      </c>
      <c r="AR88">
        <v>1</v>
      </c>
      <c r="AS88">
        <f>'[1]EVS boilerplates (DODT)'!$O84</f>
        <v>1</v>
      </c>
      <c r="AT88">
        <v>1</v>
      </c>
      <c r="AU88">
        <f t="shared" si="36"/>
        <v>59.100000000000023</v>
      </c>
      <c r="AV88">
        <f t="shared" si="37"/>
        <v>10.978333333333332</v>
      </c>
      <c r="AW88">
        <f t="shared" si="23"/>
        <v>6.976666666666663</v>
      </c>
      <c r="AX88">
        <f t="shared" si="38"/>
        <v>9.8024999999999984</v>
      </c>
      <c r="AY88">
        <v>1</v>
      </c>
      <c r="AZ88">
        <v>1</v>
      </c>
      <c r="BA88">
        <v>1</v>
      </c>
      <c r="BG88">
        <f t="shared" si="39"/>
        <v>83.333333333333329</v>
      </c>
      <c r="BH88" s="10">
        <f t="shared" si="40"/>
        <v>8.3333333333333331E-5</v>
      </c>
    </row>
    <row r="89" spans="1:60" ht="58">
      <c r="A89">
        <v>54</v>
      </c>
      <c r="B89" s="1" t="s">
        <v>1344</v>
      </c>
      <c r="C89" s="16" t="s">
        <v>166</v>
      </c>
      <c r="D89">
        <v>1</v>
      </c>
      <c r="E89">
        <v>1</v>
      </c>
      <c r="F89">
        <f t="shared" si="27"/>
        <v>1</v>
      </c>
      <c r="G89">
        <f t="shared" si="28"/>
        <v>23</v>
      </c>
      <c r="H89">
        <f t="shared" si="29"/>
        <v>23</v>
      </c>
      <c r="I89">
        <f t="shared" si="22"/>
        <v>105</v>
      </c>
      <c r="J89">
        <f>'[1]EVS boilerplates (DODT)'!$C85</f>
        <v>38</v>
      </c>
      <c r="K89">
        <f t="shared" si="30"/>
        <v>1.6521739130434783</v>
      </c>
      <c r="L89">
        <f t="shared" si="31"/>
        <v>103</v>
      </c>
      <c r="M89">
        <f t="shared" si="32"/>
        <v>4.4782608695652177</v>
      </c>
      <c r="N89">
        <v>1</v>
      </c>
      <c r="O89">
        <v>1</v>
      </c>
      <c r="P89">
        <v>0</v>
      </c>
      <c r="Q89">
        <v>1</v>
      </c>
      <c r="R89">
        <f>'[1]EVS boilerplates (DODT)'!$E85</f>
        <v>0</v>
      </c>
      <c r="S89">
        <v>1</v>
      </c>
      <c r="T89">
        <f t="shared" si="24"/>
        <v>0</v>
      </c>
      <c r="U89">
        <f>'[1]EVS boilerplates (DODT)'!$F85</f>
        <v>1</v>
      </c>
      <c r="V89">
        <v>1</v>
      </c>
      <c r="W89">
        <f t="shared" si="25"/>
        <v>0</v>
      </c>
      <c r="X89">
        <f t="shared" si="26"/>
        <v>1</v>
      </c>
      <c r="Y89">
        <f>'[1]EVS boilerplates (DODT)'!$D85</f>
        <v>0</v>
      </c>
      <c r="Z89">
        <f>'[1]EVS boilerplates (DODT)'!$G85</f>
        <v>1</v>
      </c>
      <c r="AA89">
        <f>'[1]EVS boilerplates (DODT)'!$H85</f>
        <v>1</v>
      </c>
      <c r="AB89">
        <f>'[1]EVS boilerplates (DODT)'!$I85</f>
        <v>1</v>
      </c>
      <c r="AC89">
        <v>1</v>
      </c>
      <c r="AD89">
        <f>'[1]EVS boilerplates (DODT)'!$J85</f>
        <v>1</v>
      </c>
      <c r="AE89">
        <v>1</v>
      </c>
      <c r="AF89">
        <f t="shared" si="33"/>
        <v>2</v>
      </c>
      <c r="AG89">
        <f>'[1]EVS boilerplates (DODT)'!$K85</f>
        <v>1</v>
      </c>
      <c r="AH89">
        <f t="shared" si="34"/>
        <v>1</v>
      </c>
      <c r="AI89">
        <f>'[1]EVS boilerplates (DODT)'!$L85</f>
        <v>0</v>
      </c>
      <c r="AJ89">
        <v>1</v>
      </c>
      <c r="AK89">
        <f t="shared" si="35"/>
        <v>1</v>
      </c>
      <c r="AL89">
        <v>1</v>
      </c>
      <c r="AM89">
        <f>'[1]EVS boilerplates (DODT)'!$M85</f>
        <v>1</v>
      </c>
      <c r="AN89">
        <v>1</v>
      </c>
      <c r="AO89">
        <f>'[1]EVS boilerplates (DODT)'!$N85</f>
        <v>0</v>
      </c>
      <c r="AP89">
        <v>1</v>
      </c>
      <c r="AQ89">
        <v>1</v>
      </c>
      <c r="AR89">
        <v>1</v>
      </c>
      <c r="AS89">
        <f>'[1]EVS boilerplates (DODT)'!$O85</f>
        <v>0</v>
      </c>
      <c r="AT89">
        <v>1</v>
      </c>
      <c r="AU89">
        <f t="shared" si="36"/>
        <v>43.716086956521764</v>
      </c>
      <c r="AV89">
        <f t="shared" si="37"/>
        <v>12.875652173913043</v>
      </c>
      <c r="AW89">
        <f t="shared" si="23"/>
        <v>9.2452173913043438</v>
      </c>
      <c r="AX89">
        <f t="shared" si="38"/>
        <v>11.162608695652175</v>
      </c>
      <c r="AY89">
        <v>1</v>
      </c>
      <c r="AZ89">
        <v>1</v>
      </c>
      <c r="BA89">
        <v>1</v>
      </c>
      <c r="BG89">
        <f t="shared" si="39"/>
        <v>86.956521739130437</v>
      </c>
      <c r="BH89" s="10">
        <f t="shared" si="40"/>
        <v>7.9861111111111116E-5</v>
      </c>
    </row>
    <row r="90" spans="1:60" ht="43.5">
      <c r="A90">
        <v>55</v>
      </c>
      <c r="B90" s="1" t="s">
        <v>1162</v>
      </c>
      <c r="C90" s="16" t="s">
        <v>146</v>
      </c>
      <c r="D90">
        <v>1</v>
      </c>
      <c r="E90">
        <v>1</v>
      </c>
      <c r="F90">
        <f t="shared" si="27"/>
        <v>1</v>
      </c>
      <c r="G90">
        <f t="shared" si="28"/>
        <v>14</v>
      </c>
      <c r="H90">
        <f t="shared" si="29"/>
        <v>14</v>
      </c>
      <c r="I90">
        <f t="shared" si="22"/>
        <v>81</v>
      </c>
      <c r="J90">
        <f>'[1]EVS boilerplates (DODT)'!$C86</f>
        <v>29</v>
      </c>
      <c r="K90">
        <f t="shared" si="30"/>
        <v>2.0714285714285716</v>
      </c>
      <c r="L90">
        <f t="shared" si="31"/>
        <v>80</v>
      </c>
      <c r="M90">
        <f t="shared" si="32"/>
        <v>5.7142857142857144</v>
      </c>
      <c r="N90">
        <v>1</v>
      </c>
      <c r="O90">
        <v>1</v>
      </c>
      <c r="P90">
        <v>1</v>
      </c>
      <c r="Q90">
        <v>1</v>
      </c>
      <c r="R90">
        <f>'[1]EVS boilerplates (DODT)'!$E86</f>
        <v>0</v>
      </c>
      <c r="S90">
        <v>1</v>
      </c>
      <c r="T90">
        <f t="shared" si="24"/>
        <v>0</v>
      </c>
      <c r="U90">
        <f>'[1]EVS boilerplates (DODT)'!$F86</f>
        <v>1</v>
      </c>
      <c r="V90">
        <v>1</v>
      </c>
      <c r="W90">
        <f t="shared" si="25"/>
        <v>0</v>
      </c>
      <c r="X90">
        <f t="shared" si="26"/>
        <v>1</v>
      </c>
      <c r="Y90">
        <f>'[1]EVS boilerplates (DODT)'!$D86</f>
        <v>0</v>
      </c>
      <c r="Z90">
        <f>'[1]EVS boilerplates (DODT)'!$G86</f>
        <v>1</v>
      </c>
      <c r="AA90">
        <f>'[1]EVS boilerplates (DODT)'!$H86</f>
        <v>1</v>
      </c>
      <c r="AB90">
        <f>'[1]EVS boilerplates (DODT)'!$I86</f>
        <v>1</v>
      </c>
      <c r="AC90">
        <v>1</v>
      </c>
      <c r="AD90">
        <f>'[1]EVS boilerplates (DODT)'!$J86</f>
        <v>1</v>
      </c>
      <c r="AE90">
        <v>1</v>
      </c>
      <c r="AF90">
        <f t="shared" si="33"/>
        <v>1</v>
      </c>
      <c r="AG90">
        <f>'[1]EVS boilerplates (DODT)'!$K86</f>
        <v>1</v>
      </c>
      <c r="AH90">
        <f t="shared" si="34"/>
        <v>1</v>
      </c>
      <c r="AI90">
        <f>'[1]EVS boilerplates (DODT)'!$L86</f>
        <v>1</v>
      </c>
      <c r="AJ90">
        <v>1</v>
      </c>
      <c r="AK90">
        <f t="shared" si="35"/>
        <v>1</v>
      </c>
      <c r="AL90">
        <v>1</v>
      </c>
      <c r="AM90">
        <f>'[1]EVS boilerplates (DODT)'!$M86</f>
        <v>1</v>
      </c>
      <c r="AN90">
        <v>1</v>
      </c>
      <c r="AO90">
        <f>'[1]EVS boilerplates (DODT)'!$N86</f>
        <v>1</v>
      </c>
      <c r="AP90">
        <v>1</v>
      </c>
      <c r="AQ90">
        <v>1</v>
      </c>
      <c r="AR90">
        <v>1</v>
      </c>
      <c r="AS90">
        <f>'[1]EVS boilerplates (DODT)'!$O86</f>
        <v>1</v>
      </c>
      <c r="AT90">
        <v>1</v>
      </c>
      <c r="AU90">
        <f t="shared" si="36"/>
        <v>17.382142857142874</v>
      </c>
      <c r="AV90">
        <f t="shared" si="37"/>
        <v>14.312857142857148</v>
      </c>
      <c r="AW90">
        <f t="shared" si="23"/>
        <v>15.685714285714287</v>
      </c>
      <c r="AX90">
        <f t="shared" si="38"/>
        <v>12.484285714285711</v>
      </c>
      <c r="AY90">
        <v>1</v>
      </c>
      <c r="AZ90">
        <v>1</v>
      </c>
      <c r="BA90">
        <v>1</v>
      </c>
      <c r="BG90">
        <f t="shared" si="39"/>
        <v>71.428571428571431</v>
      </c>
      <c r="BH90" s="10">
        <f t="shared" si="40"/>
        <v>4.8611111111111115E-5</v>
      </c>
    </row>
    <row r="91" spans="1:60" ht="87">
      <c r="A91">
        <v>56</v>
      </c>
      <c r="B91" s="1" t="s">
        <v>1163</v>
      </c>
      <c r="C91" s="16" t="s">
        <v>146</v>
      </c>
      <c r="D91">
        <v>1</v>
      </c>
      <c r="E91">
        <v>1</v>
      </c>
      <c r="F91">
        <f t="shared" si="27"/>
        <v>2</v>
      </c>
      <c r="G91">
        <f t="shared" si="28"/>
        <v>37</v>
      </c>
      <c r="H91">
        <f t="shared" si="29"/>
        <v>18.5</v>
      </c>
      <c r="I91">
        <f t="shared" si="22"/>
        <v>159</v>
      </c>
      <c r="J91">
        <f>'[1]EVS boilerplates (DODT)'!$C87</f>
        <v>56</v>
      </c>
      <c r="K91">
        <f t="shared" si="30"/>
        <v>1.5135135135135136</v>
      </c>
      <c r="L91">
        <f t="shared" si="31"/>
        <v>157</v>
      </c>
      <c r="M91">
        <f t="shared" si="32"/>
        <v>4.243243243243243</v>
      </c>
      <c r="N91">
        <v>0</v>
      </c>
      <c r="O91">
        <v>1</v>
      </c>
      <c r="P91">
        <v>1</v>
      </c>
      <c r="Q91">
        <v>1</v>
      </c>
      <c r="R91">
        <f>'[1]EVS boilerplates (DODT)'!$E87</f>
        <v>1</v>
      </c>
      <c r="S91">
        <v>1</v>
      </c>
      <c r="T91">
        <f t="shared" si="24"/>
        <v>1</v>
      </c>
      <c r="U91">
        <f>'[1]EVS boilerplates (DODT)'!$F87</f>
        <v>0</v>
      </c>
      <c r="V91">
        <v>1</v>
      </c>
      <c r="W91">
        <f t="shared" si="25"/>
        <v>1</v>
      </c>
      <c r="X91">
        <f t="shared" si="26"/>
        <v>1</v>
      </c>
      <c r="Y91">
        <f>'[1]EVS boilerplates (DODT)'!$D87</f>
        <v>0</v>
      </c>
      <c r="Z91">
        <f>'[1]EVS boilerplates (DODT)'!$G87</f>
        <v>0</v>
      </c>
      <c r="AA91">
        <f>'[1]EVS boilerplates (DODT)'!$H87</f>
        <v>1</v>
      </c>
      <c r="AB91">
        <f>'[1]EVS boilerplates (DODT)'!$I87</f>
        <v>1</v>
      </c>
      <c r="AC91">
        <v>1</v>
      </c>
      <c r="AD91">
        <f>'[1]EVS boilerplates (DODT)'!$J87</f>
        <v>1</v>
      </c>
      <c r="AE91">
        <v>1</v>
      </c>
      <c r="AF91">
        <f t="shared" si="33"/>
        <v>2</v>
      </c>
      <c r="AG91">
        <f>'[1]EVS boilerplates (DODT)'!$K87</f>
        <v>1</v>
      </c>
      <c r="AH91">
        <f t="shared" si="34"/>
        <v>1</v>
      </c>
      <c r="AI91">
        <f>'[1]EVS boilerplates (DODT)'!$L87</f>
        <v>0</v>
      </c>
      <c r="AJ91">
        <v>1</v>
      </c>
      <c r="AK91">
        <f t="shared" si="35"/>
        <v>1</v>
      </c>
      <c r="AL91">
        <v>1</v>
      </c>
      <c r="AM91">
        <f>'[1]EVS boilerplates (DODT)'!$M87</f>
        <v>0</v>
      </c>
      <c r="AN91">
        <v>1</v>
      </c>
      <c r="AO91">
        <f>'[1]EVS boilerplates (DODT)'!$N87</f>
        <v>1</v>
      </c>
      <c r="AP91">
        <v>1</v>
      </c>
      <c r="AQ91">
        <v>1</v>
      </c>
      <c r="AR91">
        <v>1</v>
      </c>
      <c r="AS91">
        <f>'[1]EVS boilerplates (DODT)'!$O87</f>
        <v>1</v>
      </c>
      <c r="AT91">
        <v>1</v>
      </c>
      <c r="AU91">
        <f t="shared" si="36"/>
        <v>60.014256756756765</v>
      </c>
      <c r="AV91">
        <f t="shared" si="37"/>
        <v>9.4844594594594618</v>
      </c>
      <c r="AW91">
        <f t="shared" si="23"/>
        <v>7.5502702702702642</v>
      </c>
      <c r="AX91">
        <f t="shared" si="38"/>
        <v>7.8056756756756762</v>
      </c>
      <c r="AY91">
        <v>0</v>
      </c>
      <c r="AZ91">
        <v>1</v>
      </c>
      <c r="BA91">
        <v>1</v>
      </c>
      <c r="BG91">
        <f t="shared" si="39"/>
        <v>54.054054054054056</v>
      </c>
      <c r="BH91" s="10">
        <f t="shared" si="40"/>
        <v>1.2847222222222223E-4</v>
      </c>
    </row>
    <row r="92" spans="1:60" ht="72.5">
      <c r="A92">
        <v>57</v>
      </c>
      <c r="B92" s="1" t="s">
        <v>1164</v>
      </c>
      <c r="C92" s="16" t="s">
        <v>146</v>
      </c>
      <c r="D92">
        <v>1</v>
      </c>
      <c r="E92">
        <v>1</v>
      </c>
      <c r="F92">
        <f t="shared" si="27"/>
        <v>1</v>
      </c>
      <c r="G92">
        <f t="shared" si="28"/>
        <v>29</v>
      </c>
      <c r="H92">
        <f t="shared" si="29"/>
        <v>29</v>
      </c>
      <c r="I92">
        <f t="shared" si="22"/>
        <v>127</v>
      </c>
      <c r="J92">
        <f>'[1]EVS boilerplates (DODT)'!$C88</f>
        <v>42</v>
      </c>
      <c r="K92">
        <f t="shared" si="30"/>
        <v>1.4482758620689655</v>
      </c>
      <c r="L92">
        <f t="shared" si="31"/>
        <v>124</v>
      </c>
      <c r="M92">
        <f t="shared" si="32"/>
        <v>4.2758620689655169</v>
      </c>
      <c r="N92">
        <v>1</v>
      </c>
      <c r="O92">
        <v>1</v>
      </c>
      <c r="P92">
        <v>1</v>
      </c>
      <c r="Q92">
        <v>1</v>
      </c>
      <c r="R92">
        <f>'[1]EVS boilerplates (DODT)'!$E88</f>
        <v>0</v>
      </c>
      <c r="S92">
        <v>1</v>
      </c>
      <c r="T92">
        <f t="shared" si="24"/>
        <v>0</v>
      </c>
      <c r="U92">
        <f>'[1]EVS boilerplates (DODT)'!$F88</f>
        <v>1</v>
      </c>
      <c r="V92">
        <v>1</v>
      </c>
      <c r="W92">
        <f t="shared" si="25"/>
        <v>0</v>
      </c>
      <c r="X92">
        <f t="shared" si="26"/>
        <v>1</v>
      </c>
      <c r="Y92">
        <f>'[1]EVS boilerplates (DODT)'!$D88</f>
        <v>0</v>
      </c>
      <c r="Z92">
        <f>'[1]EVS boilerplates (DODT)'!$G88</f>
        <v>1</v>
      </c>
      <c r="AA92">
        <f>'[1]EVS boilerplates (DODT)'!$H88</f>
        <v>1</v>
      </c>
      <c r="AB92">
        <f>'[1]EVS boilerplates (DODT)'!$I88</f>
        <v>1</v>
      </c>
      <c r="AC92">
        <v>1</v>
      </c>
      <c r="AD92">
        <f>'[1]EVS boilerplates (DODT)'!$J88</f>
        <v>1</v>
      </c>
      <c r="AE92">
        <v>1</v>
      </c>
      <c r="AF92">
        <f t="shared" si="33"/>
        <v>3</v>
      </c>
      <c r="AG92">
        <f>'[1]EVS boilerplates (DODT)'!$K88</f>
        <v>1</v>
      </c>
      <c r="AH92">
        <f t="shared" si="34"/>
        <v>1</v>
      </c>
      <c r="AI92">
        <f>'[1]EVS boilerplates (DODT)'!$L88</f>
        <v>0</v>
      </c>
      <c r="AJ92">
        <v>1</v>
      </c>
      <c r="AK92">
        <f t="shared" si="35"/>
        <v>1</v>
      </c>
      <c r="AL92">
        <v>1</v>
      </c>
      <c r="AM92">
        <f>'[1]EVS boilerplates (DODT)'!$M88</f>
        <v>1</v>
      </c>
      <c r="AN92">
        <v>1</v>
      </c>
      <c r="AO92">
        <f>'[1]EVS boilerplates (DODT)'!$N88</f>
        <v>1</v>
      </c>
      <c r="AP92">
        <v>1</v>
      </c>
      <c r="AQ92">
        <v>1</v>
      </c>
      <c r="AR92">
        <v>1</v>
      </c>
      <c r="AS92">
        <f>'[1]EVS boilerplates (DODT)'!$O88</f>
        <v>1</v>
      </c>
      <c r="AT92">
        <v>1</v>
      </c>
      <c r="AU92">
        <f t="shared" si="36"/>
        <v>54.875862068965532</v>
      </c>
      <c r="AV92">
        <f t="shared" si="37"/>
        <v>12.809655172413795</v>
      </c>
      <c r="AW92">
        <f t="shared" si="23"/>
        <v>8.3213793103448239</v>
      </c>
      <c r="AX92">
        <f t="shared" si="38"/>
        <v>13.209310344827585</v>
      </c>
      <c r="AY92">
        <v>1</v>
      </c>
      <c r="AZ92">
        <v>1</v>
      </c>
      <c r="BA92">
        <v>1</v>
      </c>
      <c r="BG92">
        <f t="shared" si="39"/>
        <v>103.44827586206897</v>
      </c>
      <c r="BH92" s="10">
        <f t="shared" si="40"/>
        <v>1.0069444444444445E-4</v>
      </c>
    </row>
    <row r="93" spans="1:60" ht="29">
      <c r="A93">
        <v>58</v>
      </c>
      <c r="B93" s="1" t="s">
        <v>1165</v>
      </c>
      <c r="C93" s="16" t="s">
        <v>146</v>
      </c>
      <c r="D93">
        <v>1</v>
      </c>
      <c r="E93">
        <v>1</v>
      </c>
      <c r="F93">
        <f t="shared" si="27"/>
        <v>1</v>
      </c>
      <c r="G93">
        <f t="shared" si="28"/>
        <v>14</v>
      </c>
      <c r="H93">
        <f t="shared" si="29"/>
        <v>14</v>
      </c>
      <c r="I93">
        <f t="shared" si="22"/>
        <v>63</v>
      </c>
      <c r="J93">
        <f>'[1]EVS boilerplates (DODT)'!$C89</f>
        <v>18</v>
      </c>
      <c r="K93">
        <f t="shared" si="30"/>
        <v>1.2857142857142858</v>
      </c>
      <c r="L93">
        <f t="shared" si="31"/>
        <v>57</v>
      </c>
      <c r="M93">
        <f t="shared" si="32"/>
        <v>4.0714285714285712</v>
      </c>
      <c r="N93">
        <v>1</v>
      </c>
      <c r="O93">
        <v>1</v>
      </c>
      <c r="P93">
        <v>1</v>
      </c>
      <c r="Q93">
        <v>1</v>
      </c>
      <c r="R93">
        <f>'[1]EVS boilerplates (DODT)'!$E89</f>
        <v>1</v>
      </c>
      <c r="S93">
        <v>1</v>
      </c>
      <c r="T93">
        <f t="shared" si="24"/>
        <v>1</v>
      </c>
      <c r="U93">
        <f>'[1]EVS boilerplates (DODT)'!$F89</f>
        <v>1</v>
      </c>
      <c r="V93">
        <v>1</v>
      </c>
      <c r="W93">
        <f t="shared" si="25"/>
        <v>1</v>
      </c>
      <c r="X93">
        <f t="shared" si="26"/>
        <v>1</v>
      </c>
      <c r="Y93">
        <f>'[1]EVS boilerplates (DODT)'!$D89</f>
        <v>0</v>
      </c>
      <c r="Z93">
        <f>'[1]EVS boilerplates (DODT)'!$G89</f>
        <v>1</v>
      </c>
      <c r="AA93">
        <f>'[1]EVS boilerplates (DODT)'!$H89</f>
        <v>1</v>
      </c>
      <c r="AB93">
        <f>'[1]EVS boilerplates (DODT)'!$I89</f>
        <v>1</v>
      </c>
      <c r="AC93">
        <v>1</v>
      </c>
      <c r="AD93">
        <f>'[1]EVS boilerplates (DODT)'!$J89</f>
        <v>1</v>
      </c>
      <c r="AE93">
        <v>1</v>
      </c>
      <c r="AF93">
        <f t="shared" si="33"/>
        <v>6</v>
      </c>
      <c r="AG93">
        <f>'[1]EVS boilerplates (DODT)'!$K89</f>
        <v>1</v>
      </c>
      <c r="AH93">
        <f t="shared" si="34"/>
        <v>1</v>
      </c>
      <c r="AI93">
        <f>'[1]EVS boilerplates (DODT)'!$L89</f>
        <v>1</v>
      </c>
      <c r="AJ93">
        <v>1</v>
      </c>
      <c r="AK93">
        <f t="shared" si="35"/>
        <v>0</v>
      </c>
      <c r="AL93">
        <v>1</v>
      </c>
      <c r="AM93">
        <f>'[1]EVS boilerplates (DODT)'!$M89</f>
        <v>1</v>
      </c>
      <c r="AN93">
        <v>1</v>
      </c>
      <c r="AO93">
        <f>'[1]EVS boilerplates (DODT)'!$N89</f>
        <v>1</v>
      </c>
      <c r="AP93">
        <v>1</v>
      </c>
      <c r="AQ93">
        <v>1</v>
      </c>
      <c r="AR93">
        <v>1</v>
      </c>
      <c r="AS93">
        <f>'[1]EVS boilerplates (DODT)'!$O89</f>
        <v>1</v>
      </c>
      <c r="AT93">
        <v>1</v>
      </c>
      <c r="AU93">
        <f t="shared" si="36"/>
        <v>83.853571428571442</v>
      </c>
      <c r="AV93">
        <f t="shared" si="37"/>
        <v>5.0414285714285718</v>
      </c>
      <c r="AW93">
        <f t="shared" si="23"/>
        <v>6.0257142857142831</v>
      </c>
      <c r="AX93">
        <f t="shared" si="38"/>
        <v>4.7464285714285701</v>
      </c>
      <c r="AY93" s="19">
        <v>1</v>
      </c>
      <c r="AZ93">
        <v>1</v>
      </c>
      <c r="BA93">
        <v>1</v>
      </c>
      <c r="BG93">
        <f t="shared" si="39"/>
        <v>428.57142857142856</v>
      </c>
      <c r="BH93" s="10">
        <f t="shared" si="40"/>
        <v>4.8611111111111115E-5</v>
      </c>
    </row>
    <row r="94" spans="1:60" ht="72.5">
      <c r="A94">
        <v>59</v>
      </c>
      <c r="B94" s="1" t="s">
        <v>1263</v>
      </c>
      <c r="C94" s="16" t="s">
        <v>146</v>
      </c>
      <c r="D94">
        <v>1</v>
      </c>
      <c r="E94">
        <v>1</v>
      </c>
      <c r="F94">
        <f t="shared" si="27"/>
        <v>2</v>
      </c>
      <c r="G94">
        <f t="shared" si="28"/>
        <v>25</v>
      </c>
      <c r="H94">
        <f t="shared" si="29"/>
        <v>12.5</v>
      </c>
      <c r="I94">
        <f t="shared" si="22"/>
        <v>126</v>
      </c>
      <c r="J94">
        <f>'[1]EVS boilerplates (DODT)'!$C90</f>
        <v>43</v>
      </c>
      <c r="K94">
        <f t="shared" si="30"/>
        <v>1.72</v>
      </c>
      <c r="L94">
        <f t="shared" si="31"/>
        <v>124</v>
      </c>
      <c r="M94">
        <f t="shared" si="32"/>
        <v>4.96</v>
      </c>
      <c r="N94">
        <v>0</v>
      </c>
      <c r="O94">
        <v>1</v>
      </c>
      <c r="P94">
        <v>1</v>
      </c>
      <c r="Q94">
        <v>1</v>
      </c>
      <c r="R94">
        <f>'[1]EVS boilerplates (DODT)'!$E90</f>
        <v>0</v>
      </c>
      <c r="S94">
        <v>1</v>
      </c>
      <c r="T94">
        <f t="shared" si="24"/>
        <v>0</v>
      </c>
      <c r="U94">
        <f>'[1]EVS boilerplates (DODT)'!$F90</f>
        <v>1</v>
      </c>
      <c r="V94">
        <v>1</v>
      </c>
      <c r="W94">
        <f t="shared" si="25"/>
        <v>0</v>
      </c>
      <c r="X94">
        <f t="shared" si="26"/>
        <v>1</v>
      </c>
      <c r="Y94">
        <f>'[1]EVS boilerplates (DODT)'!$D90</f>
        <v>1</v>
      </c>
      <c r="Z94">
        <f>'[1]EVS boilerplates (DODT)'!$G90</f>
        <v>1</v>
      </c>
      <c r="AA94">
        <f>'[1]EVS boilerplates (DODT)'!$H90</f>
        <v>1</v>
      </c>
      <c r="AB94">
        <f>'[1]EVS boilerplates (DODT)'!$I90</f>
        <v>1</v>
      </c>
      <c r="AC94">
        <v>1</v>
      </c>
      <c r="AD94">
        <f>'[1]EVS boilerplates (DODT)'!$J90</f>
        <v>1</v>
      </c>
      <c r="AE94">
        <v>1</v>
      </c>
      <c r="AF94">
        <f t="shared" si="33"/>
        <v>2</v>
      </c>
      <c r="AG94">
        <f>'[1]EVS boilerplates (DODT)'!$K90</f>
        <v>0</v>
      </c>
      <c r="AH94">
        <f t="shared" si="34"/>
        <v>1</v>
      </c>
      <c r="AI94">
        <f>'[1]EVS boilerplates (DODT)'!$L90</f>
        <v>0</v>
      </c>
      <c r="AJ94">
        <v>1</v>
      </c>
      <c r="AK94">
        <f t="shared" si="35"/>
        <v>1</v>
      </c>
      <c r="AL94">
        <v>1</v>
      </c>
      <c r="AM94">
        <f>'[1]EVS boilerplates (DODT)'!$M90</f>
        <v>0</v>
      </c>
      <c r="AN94">
        <v>1</v>
      </c>
      <c r="AO94">
        <f>'[1]EVS boilerplates (DODT)'!$N90</f>
        <v>1</v>
      </c>
      <c r="AP94">
        <v>1</v>
      </c>
      <c r="AQ94">
        <v>1</v>
      </c>
      <c r="AR94">
        <v>1</v>
      </c>
      <c r="AS94">
        <f>'[1]EVS boilerplates (DODT)'!$O90</f>
        <v>1</v>
      </c>
      <c r="AT94">
        <v>1</v>
      </c>
      <c r="AU94">
        <f t="shared" si="36"/>
        <v>48.635500000000008</v>
      </c>
      <c r="AV94">
        <f t="shared" si="37"/>
        <v>9.5809999999999995</v>
      </c>
      <c r="AW94">
        <f t="shared" si="23"/>
        <v>10.996799999999997</v>
      </c>
      <c r="AX94">
        <f t="shared" si="38"/>
        <v>8.1815999999999995</v>
      </c>
      <c r="AY94" s="20">
        <v>0</v>
      </c>
      <c r="AZ94">
        <v>1</v>
      </c>
      <c r="BA94">
        <v>1</v>
      </c>
      <c r="BG94">
        <f t="shared" si="39"/>
        <v>80</v>
      </c>
      <c r="BH94" s="10">
        <f t="shared" si="40"/>
        <v>8.6805555555555545E-5</v>
      </c>
    </row>
    <row r="95" spans="1:60" ht="43.5">
      <c r="A95">
        <v>60</v>
      </c>
      <c r="B95" s="1" t="s">
        <v>1264</v>
      </c>
      <c r="C95" s="16" t="s">
        <v>146</v>
      </c>
      <c r="D95">
        <v>1</v>
      </c>
      <c r="E95">
        <v>1</v>
      </c>
      <c r="F95">
        <f t="shared" si="27"/>
        <v>1</v>
      </c>
      <c r="G95">
        <f t="shared" si="28"/>
        <v>14</v>
      </c>
      <c r="H95">
        <f t="shared" si="29"/>
        <v>14</v>
      </c>
      <c r="I95">
        <f t="shared" si="22"/>
        <v>82</v>
      </c>
      <c r="J95">
        <f>'[1]EVS boilerplates (DODT)'!$C91</f>
        <v>24</v>
      </c>
      <c r="K95">
        <f t="shared" si="30"/>
        <v>1.7142857142857142</v>
      </c>
      <c r="L95">
        <f t="shared" si="31"/>
        <v>78</v>
      </c>
      <c r="M95">
        <f t="shared" si="32"/>
        <v>5.5714285714285712</v>
      </c>
      <c r="N95">
        <v>0</v>
      </c>
      <c r="O95">
        <v>1</v>
      </c>
      <c r="P95">
        <v>1</v>
      </c>
      <c r="Q95">
        <v>1</v>
      </c>
      <c r="R95">
        <f>'[1]EVS boilerplates (DODT)'!$E91</f>
        <v>0</v>
      </c>
      <c r="S95">
        <v>1</v>
      </c>
      <c r="T95">
        <f t="shared" si="24"/>
        <v>0</v>
      </c>
      <c r="U95">
        <f>'[1]EVS boilerplates (DODT)'!$F91</f>
        <v>1</v>
      </c>
      <c r="V95">
        <v>1</v>
      </c>
      <c r="W95">
        <f t="shared" si="25"/>
        <v>0</v>
      </c>
      <c r="X95">
        <f t="shared" si="26"/>
        <v>1</v>
      </c>
      <c r="Y95">
        <f>'[1]EVS boilerplates (DODT)'!$D91</f>
        <v>1</v>
      </c>
      <c r="Z95">
        <f>'[1]EVS boilerplates (DODT)'!$G91</f>
        <v>1</v>
      </c>
      <c r="AA95">
        <f>'[1]EVS boilerplates (DODT)'!$H91</f>
        <v>1</v>
      </c>
      <c r="AB95">
        <f>'[1]EVS boilerplates (DODT)'!$I91</f>
        <v>1</v>
      </c>
      <c r="AC95">
        <v>1</v>
      </c>
      <c r="AD95">
        <f>'[1]EVS boilerplates (DODT)'!$J91</f>
        <v>1</v>
      </c>
      <c r="AE95">
        <v>1</v>
      </c>
      <c r="AF95">
        <f t="shared" si="33"/>
        <v>4</v>
      </c>
      <c r="AG95">
        <f>'[1]EVS boilerplates (DODT)'!$K91</f>
        <v>1</v>
      </c>
      <c r="AH95">
        <f t="shared" si="34"/>
        <v>1</v>
      </c>
      <c r="AI95">
        <f>'[1]EVS boilerplates (DODT)'!$L91</f>
        <v>1</v>
      </c>
      <c r="AJ95">
        <v>1</v>
      </c>
      <c r="AK95">
        <f t="shared" si="35"/>
        <v>0</v>
      </c>
      <c r="AL95">
        <v>1</v>
      </c>
      <c r="AM95">
        <f>'[1]EVS boilerplates (DODT)'!$M91</f>
        <v>1</v>
      </c>
      <c r="AN95">
        <v>1</v>
      </c>
      <c r="AO95">
        <f>'[1]EVS boilerplates (DODT)'!$N91</f>
        <v>1</v>
      </c>
      <c r="AP95">
        <v>1</v>
      </c>
      <c r="AQ95">
        <v>1</v>
      </c>
      <c r="AR95">
        <v>1</v>
      </c>
      <c r="AS95">
        <f>'[1]EVS boilerplates (DODT)'!$O91</f>
        <v>1</v>
      </c>
      <c r="AT95">
        <v>1</v>
      </c>
      <c r="AU95">
        <f t="shared" si="36"/>
        <v>47.596428571428596</v>
      </c>
      <c r="AV95">
        <f t="shared" si="37"/>
        <v>10.098571428571429</v>
      </c>
      <c r="AW95">
        <f t="shared" si="23"/>
        <v>14.845714285714283</v>
      </c>
      <c r="AX95">
        <f t="shared" si="38"/>
        <v>11.811428571428571</v>
      </c>
      <c r="AY95" s="19">
        <v>1</v>
      </c>
      <c r="AZ95">
        <v>1</v>
      </c>
      <c r="BA95">
        <v>1</v>
      </c>
      <c r="BG95">
        <f t="shared" si="39"/>
        <v>285.71428571428572</v>
      </c>
      <c r="BH95" s="10">
        <f t="shared" si="40"/>
        <v>4.8611111111111115E-5</v>
      </c>
    </row>
    <row r="96" spans="1:60" ht="58">
      <c r="A96">
        <v>61</v>
      </c>
      <c r="B96" s="1" t="s">
        <v>1265</v>
      </c>
      <c r="C96" s="16" t="s">
        <v>146</v>
      </c>
      <c r="D96">
        <v>1</v>
      </c>
      <c r="E96">
        <v>1</v>
      </c>
      <c r="F96">
        <f t="shared" si="27"/>
        <v>1</v>
      </c>
      <c r="G96">
        <f t="shared" si="28"/>
        <v>15</v>
      </c>
      <c r="H96">
        <f t="shared" si="29"/>
        <v>15</v>
      </c>
      <c r="I96">
        <f t="shared" si="22"/>
        <v>101</v>
      </c>
      <c r="J96">
        <f>'[1]EVS boilerplates (DODT)'!$C92</f>
        <v>30</v>
      </c>
      <c r="K96">
        <f t="shared" si="30"/>
        <v>2</v>
      </c>
      <c r="L96">
        <f t="shared" si="31"/>
        <v>92</v>
      </c>
      <c r="M96">
        <f t="shared" si="32"/>
        <v>6.1333333333333337</v>
      </c>
      <c r="N96">
        <v>0</v>
      </c>
      <c r="O96">
        <v>1</v>
      </c>
      <c r="P96">
        <v>1</v>
      </c>
      <c r="Q96">
        <v>1</v>
      </c>
      <c r="R96">
        <f>'[1]EVS boilerplates (DODT)'!$E92</f>
        <v>0</v>
      </c>
      <c r="S96">
        <v>1</v>
      </c>
      <c r="T96">
        <f t="shared" si="24"/>
        <v>0</v>
      </c>
      <c r="U96">
        <f>'[1]EVS boilerplates (DODT)'!$F92</f>
        <v>1</v>
      </c>
      <c r="V96">
        <v>1</v>
      </c>
      <c r="W96">
        <f t="shared" si="25"/>
        <v>0</v>
      </c>
      <c r="X96">
        <f t="shared" si="26"/>
        <v>1</v>
      </c>
      <c r="Y96">
        <f>'[1]EVS boilerplates (DODT)'!$D92</f>
        <v>1</v>
      </c>
      <c r="Z96">
        <f>'[1]EVS boilerplates (DODT)'!$G92</f>
        <v>1</v>
      </c>
      <c r="AA96">
        <f>'[1]EVS boilerplates (DODT)'!$H92</f>
        <v>1</v>
      </c>
      <c r="AB96">
        <f>'[1]EVS boilerplates (DODT)'!$I92</f>
        <v>1</v>
      </c>
      <c r="AC96">
        <v>1</v>
      </c>
      <c r="AD96">
        <f>'[1]EVS boilerplates (DODT)'!$J92</f>
        <v>1</v>
      </c>
      <c r="AE96">
        <v>1</v>
      </c>
      <c r="AF96">
        <f t="shared" si="33"/>
        <v>9</v>
      </c>
      <c r="AG96">
        <f>'[1]EVS boilerplates (DODT)'!$K92</f>
        <v>1</v>
      </c>
      <c r="AH96">
        <f t="shared" si="34"/>
        <v>1</v>
      </c>
      <c r="AI96">
        <f>'[1]EVS boilerplates (DODT)'!$L92</f>
        <v>1</v>
      </c>
      <c r="AJ96">
        <v>1</v>
      </c>
      <c r="AK96">
        <f t="shared" si="35"/>
        <v>0</v>
      </c>
      <c r="AL96">
        <v>1</v>
      </c>
      <c r="AM96">
        <f>'[1]EVS boilerplates (DODT)'!$M92</f>
        <v>1</v>
      </c>
      <c r="AN96">
        <v>1</v>
      </c>
      <c r="AO96">
        <f>'[1]EVS boilerplates (DODT)'!$N92</f>
        <v>1</v>
      </c>
      <c r="AP96">
        <v>1</v>
      </c>
      <c r="AQ96">
        <v>1</v>
      </c>
      <c r="AR96">
        <v>1</v>
      </c>
      <c r="AS96">
        <f>'[1]EVS boilerplates (DODT)'!$O92</f>
        <v>1</v>
      </c>
      <c r="AT96">
        <v>1</v>
      </c>
      <c r="AU96">
        <f t="shared" si="36"/>
        <v>22.410000000000021</v>
      </c>
      <c r="AV96">
        <f t="shared" si="37"/>
        <v>13.860000000000003</v>
      </c>
      <c r="AW96">
        <f t="shared" si="23"/>
        <v>18.290666666666663</v>
      </c>
      <c r="AX96">
        <f t="shared" si="38"/>
        <v>14.958000000000006</v>
      </c>
      <c r="AY96" s="19">
        <v>1</v>
      </c>
      <c r="AZ96">
        <v>1</v>
      </c>
      <c r="BA96">
        <v>1</v>
      </c>
      <c r="BG96">
        <f t="shared" si="39"/>
        <v>600</v>
      </c>
      <c r="BH96" s="10">
        <f t="shared" si="40"/>
        <v>5.208333333333333E-5</v>
      </c>
    </row>
    <row r="97" spans="1:60" ht="72.5">
      <c r="A97">
        <v>62</v>
      </c>
      <c r="B97" s="1" t="s">
        <v>1266</v>
      </c>
      <c r="C97" s="16" t="s">
        <v>146</v>
      </c>
      <c r="D97">
        <v>1</v>
      </c>
      <c r="E97">
        <v>1</v>
      </c>
      <c r="F97">
        <f t="shared" si="27"/>
        <v>1</v>
      </c>
      <c r="G97">
        <f t="shared" si="28"/>
        <v>20</v>
      </c>
      <c r="H97">
        <f t="shared" si="29"/>
        <v>20</v>
      </c>
      <c r="I97">
        <f t="shared" si="22"/>
        <v>120</v>
      </c>
      <c r="J97">
        <f>'[1]EVS boilerplates (DODT)'!$C93</f>
        <v>41</v>
      </c>
      <c r="K97">
        <f t="shared" si="30"/>
        <v>2.0499999999999998</v>
      </c>
      <c r="L97">
        <f t="shared" si="31"/>
        <v>114</v>
      </c>
      <c r="M97">
        <f t="shared" si="32"/>
        <v>5.7</v>
      </c>
      <c r="N97">
        <v>0</v>
      </c>
      <c r="O97">
        <v>1</v>
      </c>
      <c r="P97">
        <v>1</v>
      </c>
      <c r="Q97">
        <v>1</v>
      </c>
      <c r="R97">
        <f>'[1]EVS boilerplates (DODT)'!$E93</f>
        <v>0</v>
      </c>
      <c r="S97">
        <v>1</v>
      </c>
      <c r="T97">
        <f t="shared" si="24"/>
        <v>0</v>
      </c>
      <c r="U97">
        <f>'[1]EVS boilerplates (DODT)'!$F93</f>
        <v>1</v>
      </c>
      <c r="V97">
        <v>1</v>
      </c>
      <c r="W97">
        <f t="shared" si="25"/>
        <v>0</v>
      </c>
      <c r="X97">
        <f t="shared" si="26"/>
        <v>1</v>
      </c>
      <c r="Y97">
        <f>'[1]EVS boilerplates (DODT)'!$D93</f>
        <v>1</v>
      </c>
      <c r="Z97">
        <f>'[1]EVS boilerplates (DODT)'!$G93</f>
        <v>1</v>
      </c>
      <c r="AA97">
        <f>'[1]EVS boilerplates (DODT)'!$H93</f>
        <v>1</v>
      </c>
      <c r="AB97">
        <f>'[1]EVS boilerplates (DODT)'!$I93</f>
        <v>1</v>
      </c>
      <c r="AC97">
        <v>1</v>
      </c>
      <c r="AD97">
        <f>'[1]EVS boilerplates (DODT)'!$J93</f>
        <v>1</v>
      </c>
      <c r="AE97">
        <v>1</v>
      </c>
      <c r="AF97">
        <f t="shared" si="33"/>
        <v>6</v>
      </c>
      <c r="AG97">
        <f>'[1]EVS boilerplates (DODT)'!$K93</f>
        <v>1</v>
      </c>
      <c r="AH97">
        <f t="shared" si="34"/>
        <v>1</v>
      </c>
      <c r="AI97">
        <f>'[1]EVS boilerplates (DODT)'!$L93</f>
        <v>1</v>
      </c>
      <c r="AJ97">
        <v>1</v>
      </c>
      <c r="AK97">
        <f t="shared" si="35"/>
        <v>0</v>
      </c>
      <c r="AL97">
        <v>1</v>
      </c>
      <c r="AM97">
        <f>'[1]EVS boilerplates (DODT)'!$M93</f>
        <v>1</v>
      </c>
      <c r="AN97">
        <v>1</v>
      </c>
      <c r="AO97">
        <f>'[1]EVS boilerplates (DODT)'!$N93</f>
        <v>1</v>
      </c>
      <c r="AP97">
        <v>1</v>
      </c>
      <c r="AQ97">
        <v>1</v>
      </c>
      <c r="AR97">
        <v>1</v>
      </c>
      <c r="AS97">
        <f>'[1]EVS boilerplates (DODT)'!$O93</f>
        <v>1</v>
      </c>
      <c r="AT97">
        <v>1</v>
      </c>
      <c r="AU97">
        <f t="shared" si="36"/>
        <v>13.105000000000032</v>
      </c>
      <c r="AV97">
        <f t="shared" si="37"/>
        <v>16.399999999999999</v>
      </c>
      <c r="AW97">
        <f t="shared" si="23"/>
        <v>16.236000000000001</v>
      </c>
      <c r="AX97">
        <f t="shared" si="38"/>
        <v>15.417000000000002</v>
      </c>
      <c r="AY97" s="19">
        <v>1</v>
      </c>
      <c r="AZ97">
        <v>1</v>
      </c>
      <c r="BA97">
        <v>1</v>
      </c>
      <c r="BG97">
        <f t="shared" si="39"/>
        <v>300</v>
      </c>
      <c r="BH97" s="10">
        <f t="shared" si="40"/>
        <v>6.9444444444444444E-5</v>
      </c>
    </row>
    <row r="98" spans="1:60" ht="72.5">
      <c r="A98">
        <v>63</v>
      </c>
      <c r="B98" s="1" t="s">
        <v>1267</v>
      </c>
      <c r="C98" s="16" t="s">
        <v>146</v>
      </c>
      <c r="D98">
        <v>1</v>
      </c>
      <c r="E98">
        <v>1</v>
      </c>
      <c r="F98">
        <f t="shared" si="27"/>
        <v>1</v>
      </c>
      <c r="G98">
        <f t="shared" si="28"/>
        <v>28</v>
      </c>
      <c r="H98">
        <f t="shared" si="29"/>
        <v>28</v>
      </c>
      <c r="I98">
        <f t="shared" si="22"/>
        <v>149</v>
      </c>
      <c r="J98">
        <f>'[1]EVS boilerplates (DODT)'!$C94</f>
        <v>51</v>
      </c>
      <c r="K98">
        <f t="shared" si="30"/>
        <v>1.8214285714285714</v>
      </c>
      <c r="L98">
        <f t="shared" si="31"/>
        <v>145</v>
      </c>
      <c r="M98">
        <f t="shared" si="32"/>
        <v>5.1785714285714288</v>
      </c>
      <c r="N98">
        <v>0</v>
      </c>
      <c r="O98">
        <v>1</v>
      </c>
      <c r="P98">
        <v>1</v>
      </c>
      <c r="Q98">
        <v>1</v>
      </c>
      <c r="R98">
        <f>'[1]EVS boilerplates (DODT)'!$E94</f>
        <v>1</v>
      </c>
      <c r="S98">
        <v>1</v>
      </c>
      <c r="T98">
        <f t="shared" si="24"/>
        <v>1</v>
      </c>
      <c r="U98">
        <f>'[1]EVS boilerplates (DODT)'!$F94</f>
        <v>1</v>
      </c>
      <c r="V98">
        <v>1</v>
      </c>
      <c r="W98">
        <f t="shared" si="25"/>
        <v>1</v>
      </c>
      <c r="X98">
        <f t="shared" si="26"/>
        <v>1</v>
      </c>
      <c r="Y98">
        <f>'[1]EVS boilerplates (DODT)'!$D94</f>
        <v>1</v>
      </c>
      <c r="Z98">
        <f>'[1]EVS boilerplates (DODT)'!$G94</f>
        <v>1</v>
      </c>
      <c r="AA98">
        <f>'[1]EVS boilerplates (DODT)'!$H94</f>
        <v>1</v>
      </c>
      <c r="AB98">
        <f>'[1]EVS boilerplates (DODT)'!$I94</f>
        <v>1</v>
      </c>
      <c r="AC98">
        <v>1</v>
      </c>
      <c r="AD98">
        <f>'[1]EVS boilerplates (DODT)'!$J94</f>
        <v>1</v>
      </c>
      <c r="AE98">
        <v>1</v>
      </c>
      <c r="AF98">
        <f t="shared" si="33"/>
        <v>5</v>
      </c>
      <c r="AG98">
        <f>'[1]EVS boilerplates (DODT)'!$K94</f>
        <v>1</v>
      </c>
      <c r="AH98">
        <f t="shared" si="34"/>
        <v>0</v>
      </c>
      <c r="AI98">
        <f>'[1]EVS boilerplates (DODT)'!$L94</f>
        <v>1</v>
      </c>
      <c r="AJ98">
        <v>1</v>
      </c>
      <c r="AK98">
        <f t="shared" si="35"/>
        <v>1</v>
      </c>
      <c r="AL98">
        <v>1</v>
      </c>
      <c r="AM98">
        <f>'[1]EVS boilerplates (DODT)'!$M94</f>
        <v>1</v>
      </c>
      <c r="AN98">
        <v>1</v>
      </c>
      <c r="AO98">
        <f>'[1]EVS boilerplates (DODT)'!$N94</f>
        <v>1</v>
      </c>
      <c r="AP98">
        <v>1</v>
      </c>
      <c r="AQ98">
        <v>1</v>
      </c>
      <c r="AR98">
        <v>1</v>
      </c>
      <c r="AS98">
        <f>'[1]EVS boilerplates (DODT)'!$O94</f>
        <v>1</v>
      </c>
      <c r="AT98">
        <v>1</v>
      </c>
      <c r="AU98">
        <f t="shared" si="36"/>
        <v>24.322142857142882</v>
      </c>
      <c r="AV98">
        <f t="shared" si="37"/>
        <v>16.822857142857142</v>
      </c>
      <c r="AW98">
        <f t="shared" si="23"/>
        <v>13.592857142857142</v>
      </c>
      <c r="AX98">
        <f t="shared" si="38"/>
        <v>16.961071428571429</v>
      </c>
      <c r="AY98" s="19">
        <v>1</v>
      </c>
      <c r="AZ98">
        <v>1</v>
      </c>
      <c r="BA98">
        <v>1</v>
      </c>
      <c r="BG98">
        <f t="shared" si="39"/>
        <v>178.57142857142858</v>
      </c>
      <c r="BH98" s="10">
        <f t="shared" si="40"/>
        <v>9.722222222222223E-5</v>
      </c>
    </row>
    <row r="99" spans="1:60" ht="43.5">
      <c r="A99">
        <v>64</v>
      </c>
      <c r="B99" s="1" t="s">
        <v>1268</v>
      </c>
      <c r="C99" s="16" t="s">
        <v>146</v>
      </c>
      <c r="D99">
        <v>1</v>
      </c>
      <c r="E99">
        <v>1</v>
      </c>
      <c r="F99">
        <f t="shared" si="27"/>
        <v>1</v>
      </c>
      <c r="G99">
        <f t="shared" si="28"/>
        <v>16</v>
      </c>
      <c r="H99">
        <f t="shared" si="29"/>
        <v>16</v>
      </c>
      <c r="I99">
        <f t="shared" si="22"/>
        <v>98</v>
      </c>
      <c r="J99">
        <f>'[1]EVS boilerplates (DODT)'!$C95</f>
        <v>32</v>
      </c>
      <c r="K99">
        <f t="shared" si="30"/>
        <v>2</v>
      </c>
      <c r="L99">
        <f t="shared" si="31"/>
        <v>94</v>
      </c>
      <c r="M99">
        <f t="shared" si="32"/>
        <v>5.875</v>
      </c>
      <c r="N99">
        <v>0</v>
      </c>
      <c r="O99">
        <v>1</v>
      </c>
      <c r="P99">
        <v>1</v>
      </c>
      <c r="Q99">
        <v>1</v>
      </c>
      <c r="R99">
        <f>'[1]EVS boilerplates (DODT)'!$E95</f>
        <v>1</v>
      </c>
      <c r="S99">
        <v>1</v>
      </c>
      <c r="T99">
        <f t="shared" si="24"/>
        <v>1</v>
      </c>
      <c r="U99">
        <f>'[1]EVS boilerplates (DODT)'!$F95</f>
        <v>1</v>
      </c>
      <c r="V99">
        <v>1</v>
      </c>
      <c r="W99">
        <f t="shared" si="25"/>
        <v>1</v>
      </c>
      <c r="X99">
        <f t="shared" si="26"/>
        <v>1</v>
      </c>
      <c r="Y99">
        <f>'[1]EVS boilerplates (DODT)'!$D95</f>
        <v>1</v>
      </c>
      <c r="Z99">
        <f>'[1]EVS boilerplates (DODT)'!$G95</f>
        <v>1</v>
      </c>
      <c r="AA99">
        <f>'[1]EVS boilerplates (DODT)'!$H95</f>
        <v>1</v>
      </c>
      <c r="AB99">
        <f>'[1]EVS boilerplates (DODT)'!$I95</f>
        <v>1</v>
      </c>
      <c r="AC99">
        <v>1</v>
      </c>
      <c r="AD99">
        <f>'[1]EVS boilerplates (DODT)'!$J95</f>
        <v>1</v>
      </c>
      <c r="AE99">
        <v>1</v>
      </c>
      <c r="AF99">
        <f t="shared" si="33"/>
        <v>4</v>
      </c>
      <c r="AG99">
        <f>'[1]EVS boilerplates (DODT)'!$K95</f>
        <v>1</v>
      </c>
      <c r="AH99">
        <f t="shared" si="34"/>
        <v>1</v>
      </c>
      <c r="AI99">
        <f>'[1]EVS boilerplates (DODT)'!$L95</f>
        <v>1</v>
      </c>
      <c r="AJ99">
        <v>1</v>
      </c>
      <c r="AK99">
        <f t="shared" si="35"/>
        <v>0</v>
      </c>
      <c r="AL99">
        <v>0</v>
      </c>
      <c r="AM99">
        <f>'[1]EVS boilerplates (DODT)'!$M95</f>
        <v>1</v>
      </c>
      <c r="AN99">
        <v>1</v>
      </c>
      <c r="AO99">
        <f>'[1]EVS boilerplates (DODT)'!$N95</f>
        <v>1</v>
      </c>
      <c r="AP99">
        <v>1</v>
      </c>
      <c r="AQ99">
        <v>1</v>
      </c>
      <c r="AR99">
        <v>1</v>
      </c>
      <c r="AS99">
        <f>'[1]EVS boilerplates (DODT)'!$O95</f>
        <v>1</v>
      </c>
      <c r="AT99">
        <v>1</v>
      </c>
      <c r="AU99">
        <f t="shared" si="36"/>
        <v>21.395000000000021</v>
      </c>
      <c r="AV99">
        <f t="shared" si="37"/>
        <v>14.250000000000004</v>
      </c>
      <c r="AW99">
        <f t="shared" si="23"/>
        <v>16.894999999999992</v>
      </c>
      <c r="AX99">
        <f t="shared" si="38"/>
        <v>14.241250000000001</v>
      </c>
      <c r="AY99" s="19">
        <v>1</v>
      </c>
      <c r="AZ99">
        <v>1</v>
      </c>
      <c r="BA99">
        <v>1</v>
      </c>
      <c r="BG99">
        <f t="shared" si="39"/>
        <v>250</v>
      </c>
      <c r="BH99" s="10">
        <f t="shared" si="40"/>
        <v>5.5555555555555558E-5</v>
      </c>
    </row>
    <row r="100" spans="1:60" ht="29">
      <c r="A100">
        <v>65</v>
      </c>
      <c r="B100" s="1" t="s">
        <v>1269</v>
      </c>
      <c r="C100" s="16" t="s">
        <v>146</v>
      </c>
      <c r="D100">
        <v>1</v>
      </c>
      <c r="E100">
        <v>1</v>
      </c>
      <c r="F100">
        <f t="shared" si="27"/>
        <v>1</v>
      </c>
      <c r="G100">
        <f t="shared" si="28"/>
        <v>10</v>
      </c>
      <c r="H100">
        <f t="shared" si="29"/>
        <v>10</v>
      </c>
      <c r="I100">
        <f t="shared" si="22"/>
        <v>47</v>
      </c>
      <c r="J100">
        <f>'[1]EVS boilerplates (DODT)'!$C96</f>
        <v>17</v>
      </c>
      <c r="K100">
        <f t="shared" si="30"/>
        <v>1.7</v>
      </c>
      <c r="L100">
        <f t="shared" si="31"/>
        <v>46</v>
      </c>
      <c r="M100">
        <f t="shared" si="32"/>
        <v>4.5999999999999996</v>
      </c>
      <c r="N100">
        <v>1</v>
      </c>
      <c r="O100">
        <v>1</v>
      </c>
      <c r="P100">
        <v>1</v>
      </c>
      <c r="Q100">
        <v>1</v>
      </c>
      <c r="R100">
        <f>'[1]EVS boilerplates (DODT)'!$E96</f>
        <v>1</v>
      </c>
      <c r="S100">
        <v>1</v>
      </c>
      <c r="T100">
        <f t="shared" si="24"/>
        <v>1</v>
      </c>
      <c r="U100">
        <f>'[1]EVS boilerplates (DODT)'!$F96</f>
        <v>1</v>
      </c>
      <c r="V100">
        <v>1</v>
      </c>
      <c r="W100">
        <f t="shared" si="25"/>
        <v>1</v>
      </c>
      <c r="X100">
        <f t="shared" si="26"/>
        <v>1</v>
      </c>
      <c r="Y100">
        <f>'[1]EVS boilerplates (DODT)'!$D96</f>
        <v>1</v>
      </c>
      <c r="Z100">
        <f>'[1]EVS boilerplates (DODT)'!$G96</f>
        <v>1</v>
      </c>
      <c r="AA100">
        <f>'[1]EVS boilerplates (DODT)'!$H96</f>
        <v>1</v>
      </c>
      <c r="AB100">
        <f>'[1]EVS boilerplates (DODT)'!$I96</f>
        <v>1</v>
      </c>
      <c r="AC100">
        <v>1</v>
      </c>
      <c r="AD100">
        <f>'[1]EVS boilerplates (DODT)'!$J96</f>
        <v>0</v>
      </c>
      <c r="AE100">
        <v>1</v>
      </c>
      <c r="AF100">
        <f t="shared" si="33"/>
        <v>1</v>
      </c>
      <c r="AG100">
        <f>'[1]EVS boilerplates (DODT)'!$K96</f>
        <v>1</v>
      </c>
      <c r="AH100">
        <f t="shared" si="34"/>
        <v>1</v>
      </c>
      <c r="AI100">
        <f>'[1]EVS boilerplates (DODT)'!$L96</f>
        <v>1</v>
      </c>
      <c r="AJ100">
        <v>1</v>
      </c>
      <c r="AK100">
        <f t="shared" si="35"/>
        <v>1</v>
      </c>
      <c r="AL100">
        <v>1</v>
      </c>
      <c r="AM100">
        <f>'[1]EVS boilerplates (DODT)'!$M96</f>
        <v>1</v>
      </c>
      <c r="AN100">
        <v>1</v>
      </c>
      <c r="AO100">
        <f>'[1]EVS boilerplates (DODT)'!$N96</f>
        <v>1</v>
      </c>
      <c r="AP100">
        <v>1</v>
      </c>
      <c r="AQ100">
        <v>1</v>
      </c>
      <c r="AR100">
        <v>1</v>
      </c>
      <c r="AS100">
        <f>'[1]EVS boilerplates (DODT)'!$O96</f>
        <v>1</v>
      </c>
      <c r="AT100">
        <v>1</v>
      </c>
      <c r="AU100">
        <f t="shared" si="36"/>
        <v>52.865000000000016</v>
      </c>
      <c r="AV100">
        <f t="shared" si="37"/>
        <v>8.370000000000001</v>
      </c>
      <c r="AW100">
        <f t="shared" si="23"/>
        <v>8.2879999999999932</v>
      </c>
      <c r="AX100">
        <f t="shared" si="38"/>
        <v>5.2359999999999971</v>
      </c>
      <c r="AY100" s="19">
        <v>1</v>
      </c>
      <c r="AZ100">
        <v>1</v>
      </c>
      <c r="BA100">
        <v>1</v>
      </c>
      <c r="BG100">
        <f t="shared" si="39"/>
        <v>100</v>
      </c>
      <c r="BH100" s="10">
        <f t="shared" si="40"/>
        <v>3.4722222222222222E-5</v>
      </c>
    </row>
    <row r="101" spans="1:60" ht="72.5">
      <c r="A101" t="s">
        <v>1057</v>
      </c>
      <c r="B101" s="1" t="s">
        <v>1173</v>
      </c>
      <c r="C101" s="16" t="s">
        <v>146</v>
      </c>
      <c r="D101">
        <v>1</v>
      </c>
      <c r="E101">
        <v>1</v>
      </c>
      <c r="F101">
        <f t="shared" si="27"/>
        <v>1</v>
      </c>
      <c r="G101">
        <f t="shared" si="28"/>
        <v>25</v>
      </c>
      <c r="H101">
        <f t="shared" si="29"/>
        <v>25</v>
      </c>
      <c r="I101">
        <f t="shared" si="22"/>
        <v>139</v>
      </c>
      <c r="J101">
        <f>'[1]EVS boilerplates (DODT)'!$C97</f>
        <v>44</v>
      </c>
      <c r="K101">
        <f t="shared" si="30"/>
        <v>1.76</v>
      </c>
      <c r="L101">
        <f t="shared" si="31"/>
        <v>134</v>
      </c>
      <c r="M101">
        <f t="shared" si="32"/>
        <v>5.36</v>
      </c>
      <c r="N101">
        <v>0</v>
      </c>
      <c r="O101">
        <v>1</v>
      </c>
      <c r="P101">
        <v>0</v>
      </c>
      <c r="Q101">
        <v>0</v>
      </c>
      <c r="R101">
        <f>'[1]EVS boilerplates (DODT)'!$E97</f>
        <v>1</v>
      </c>
      <c r="S101">
        <v>1</v>
      </c>
      <c r="T101">
        <f t="shared" si="24"/>
        <v>0</v>
      </c>
      <c r="U101">
        <f>'[1]EVS boilerplates (DODT)'!$F97</f>
        <v>1</v>
      </c>
      <c r="V101">
        <v>1</v>
      </c>
      <c r="W101">
        <f t="shared" si="25"/>
        <v>0</v>
      </c>
      <c r="X101">
        <f t="shared" si="26"/>
        <v>1</v>
      </c>
      <c r="Y101">
        <f>'[1]EVS boilerplates (DODT)'!$D97</f>
        <v>1</v>
      </c>
      <c r="Z101">
        <f>'[1]EVS boilerplates (DODT)'!$G97</f>
        <v>1</v>
      </c>
      <c r="AA101">
        <f>'[1]EVS boilerplates (DODT)'!$H97</f>
        <v>1</v>
      </c>
      <c r="AB101">
        <f>'[1]EVS boilerplates (DODT)'!$I97</f>
        <v>1</v>
      </c>
      <c r="AC101">
        <v>1</v>
      </c>
      <c r="AD101">
        <f>'[1]EVS boilerplates (DODT)'!$J97</f>
        <v>1</v>
      </c>
      <c r="AE101">
        <v>1</v>
      </c>
      <c r="AF101">
        <f t="shared" si="33"/>
        <v>5</v>
      </c>
      <c r="AG101">
        <f>'[1]EVS boilerplates (DODT)'!$K97</f>
        <v>1</v>
      </c>
      <c r="AH101">
        <f t="shared" si="34"/>
        <v>1</v>
      </c>
      <c r="AI101">
        <f>'[1]EVS boilerplates (DODT)'!$L97</f>
        <v>0</v>
      </c>
      <c r="AJ101">
        <v>1</v>
      </c>
      <c r="AK101">
        <f t="shared" si="35"/>
        <v>0</v>
      </c>
      <c r="AL101">
        <v>1</v>
      </c>
      <c r="AM101">
        <f>'[1]EVS boilerplates (DODT)'!$M97</f>
        <v>1</v>
      </c>
      <c r="AN101">
        <v>1</v>
      </c>
      <c r="AO101">
        <f>'[1]EVS boilerplates (DODT)'!$N97</f>
        <v>1</v>
      </c>
      <c r="AP101">
        <v>1</v>
      </c>
      <c r="AQ101">
        <v>1</v>
      </c>
      <c r="AR101">
        <v>1</v>
      </c>
      <c r="AS101">
        <f>'[1]EVS boilerplates (DODT)'!$O97</f>
        <v>1</v>
      </c>
      <c r="AT101">
        <v>1</v>
      </c>
      <c r="AU101">
        <f t="shared" si="36"/>
        <v>32.564000000000021</v>
      </c>
      <c r="AV101">
        <f t="shared" si="37"/>
        <v>14.928000000000001</v>
      </c>
      <c r="AW101">
        <f t="shared" si="23"/>
        <v>14.532799999999998</v>
      </c>
      <c r="AX101">
        <f t="shared" si="38"/>
        <v>16.315599999999996</v>
      </c>
      <c r="AY101" s="19">
        <v>1</v>
      </c>
      <c r="AZ101">
        <v>1</v>
      </c>
      <c r="BA101">
        <v>1</v>
      </c>
      <c r="BG101">
        <f t="shared" si="39"/>
        <v>200</v>
      </c>
      <c r="BH101" s="10">
        <f t="shared" si="40"/>
        <v>8.6805555555555545E-5</v>
      </c>
    </row>
    <row r="102" spans="1:60" ht="43.5">
      <c r="A102" t="s">
        <v>1059</v>
      </c>
      <c r="B102" s="1" t="s">
        <v>1270</v>
      </c>
      <c r="C102" s="16" t="s">
        <v>166</v>
      </c>
      <c r="D102">
        <v>1</v>
      </c>
      <c r="E102">
        <v>1</v>
      </c>
      <c r="F102">
        <f t="shared" si="27"/>
        <v>1</v>
      </c>
      <c r="G102">
        <f t="shared" si="28"/>
        <v>18</v>
      </c>
      <c r="H102">
        <f t="shared" si="29"/>
        <v>18</v>
      </c>
      <c r="I102">
        <f t="shared" si="22"/>
        <v>85</v>
      </c>
      <c r="J102">
        <f>'[1]EVS boilerplates (DODT)'!$C98</f>
        <v>29</v>
      </c>
      <c r="K102">
        <f t="shared" si="30"/>
        <v>1.6111111111111112</v>
      </c>
      <c r="L102">
        <f t="shared" si="31"/>
        <v>83</v>
      </c>
      <c r="M102">
        <f t="shared" si="32"/>
        <v>4.6111111111111107</v>
      </c>
      <c r="N102">
        <v>1</v>
      </c>
      <c r="O102">
        <v>1</v>
      </c>
      <c r="P102">
        <v>1</v>
      </c>
      <c r="Q102">
        <v>1</v>
      </c>
      <c r="R102">
        <f>'[1]EVS boilerplates (DODT)'!$E98</f>
        <v>1</v>
      </c>
      <c r="S102">
        <v>1</v>
      </c>
      <c r="T102">
        <f t="shared" si="24"/>
        <v>1</v>
      </c>
      <c r="U102">
        <f>'[1]EVS boilerplates (DODT)'!$F98</f>
        <v>1</v>
      </c>
      <c r="V102">
        <v>1</v>
      </c>
      <c r="W102">
        <f t="shared" si="25"/>
        <v>1</v>
      </c>
      <c r="X102">
        <f t="shared" si="26"/>
        <v>1</v>
      </c>
      <c r="Y102">
        <f>'[1]EVS boilerplates (DODT)'!$D98</f>
        <v>0</v>
      </c>
      <c r="Z102">
        <f>'[1]EVS boilerplates (DODT)'!$G98</f>
        <v>1</v>
      </c>
      <c r="AA102">
        <f>'[1]EVS boilerplates (DODT)'!$H98</f>
        <v>1</v>
      </c>
      <c r="AB102">
        <f>'[1]EVS boilerplates (DODT)'!$I98</f>
        <v>1</v>
      </c>
      <c r="AC102">
        <v>1</v>
      </c>
      <c r="AD102">
        <f>'[1]EVS boilerplates (DODT)'!$J98</f>
        <v>1</v>
      </c>
      <c r="AE102">
        <v>1</v>
      </c>
      <c r="AF102">
        <f t="shared" si="33"/>
        <v>2</v>
      </c>
      <c r="AG102">
        <f>'[1]EVS boilerplates (DODT)'!$K98</f>
        <v>1</v>
      </c>
      <c r="AH102">
        <f t="shared" si="34"/>
        <v>1</v>
      </c>
      <c r="AI102">
        <f>'[1]EVS boilerplates (DODT)'!$L98</f>
        <v>1</v>
      </c>
      <c r="AJ102">
        <v>1</v>
      </c>
      <c r="AK102">
        <f t="shared" si="35"/>
        <v>1</v>
      </c>
      <c r="AL102">
        <v>1</v>
      </c>
      <c r="AM102">
        <f>'[1]EVS boilerplates (DODT)'!$M98</f>
        <v>1</v>
      </c>
      <c r="AN102">
        <v>1</v>
      </c>
      <c r="AO102">
        <f>'[1]EVS boilerplates (DODT)'!$N98</f>
        <v>1</v>
      </c>
      <c r="AP102">
        <v>1</v>
      </c>
      <c r="AQ102">
        <v>1</v>
      </c>
      <c r="AR102">
        <v>1</v>
      </c>
      <c r="AS102">
        <f>'[1]EVS boilerplates (DODT)'!$O98</f>
        <v>1</v>
      </c>
      <c r="AT102">
        <v>1</v>
      </c>
      <c r="AU102">
        <f t="shared" si="36"/>
        <v>52.265000000000029</v>
      </c>
      <c r="AV102">
        <f t="shared" si="37"/>
        <v>10.441111111111113</v>
      </c>
      <c r="AW102">
        <f t="shared" si="23"/>
        <v>9.6688888888888833</v>
      </c>
      <c r="AX102">
        <f t="shared" si="38"/>
        <v>9.2883333333333304</v>
      </c>
      <c r="AY102" s="19">
        <v>1</v>
      </c>
      <c r="AZ102">
        <v>1</v>
      </c>
      <c r="BA102">
        <v>1</v>
      </c>
      <c r="BG102">
        <f t="shared" si="39"/>
        <v>111.1111111111111</v>
      </c>
      <c r="BH102" s="10">
        <f t="shared" si="40"/>
        <v>6.2500000000000001E-5</v>
      </c>
    </row>
    <row r="103" spans="1:60" ht="29">
      <c r="A103">
        <v>66</v>
      </c>
      <c r="B103" s="1" t="s">
        <v>1175</v>
      </c>
      <c r="C103" s="16" t="s">
        <v>146</v>
      </c>
      <c r="D103">
        <v>1</v>
      </c>
      <c r="E103">
        <v>1</v>
      </c>
      <c r="F103">
        <f t="shared" si="27"/>
        <v>1</v>
      </c>
      <c r="G103">
        <f t="shared" si="28"/>
        <v>10</v>
      </c>
      <c r="H103">
        <f t="shared" si="29"/>
        <v>10</v>
      </c>
      <c r="I103">
        <f t="shared" si="22"/>
        <v>51</v>
      </c>
      <c r="J103">
        <f>'[1]EVS boilerplates (DODT)'!$C99</f>
        <v>17</v>
      </c>
      <c r="K103">
        <f t="shared" si="30"/>
        <v>1.7</v>
      </c>
      <c r="L103">
        <f t="shared" si="31"/>
        <v>50</v>
      </c>
      <c r="M103">
        <f t="shared" si="32"/>
        <v>5</v>
      </c>
      <c r="N103">
        <v>0</v>
      </c>
      <c r="O103">
        <v>1</v>
      </c>
      <c r="P103">
        <v>1</v>
      </c>
      <c r="Q103">
        <v>1</v>
      </c>
      <c r="R103">
        <f>'[1]EVS boilerplates (DODT)'!$E99</f>
        <v>1</v>
      </c>
      <c r="S103">
        <v>1</v>
      </c>
      <c r="T103">
        <f t="shared" si="24"/>
        <v>1</v>
      </c>
      <c r="U103">
        <f>'[1]EVS boilerplates (DODT)'!$F99</f>
        <v>1</v>
      </c>
      <c r="V103">
        <v>1</v>
      </c>
      <c r="W103">
        <f t="shared" si="25"/>
        <v>1</v>
      </c>
      <c r="X103">
        <f t="shared" si="26"/>
        <v>1</v>
      </c>
      <c r="Y103">
        <f>'[1]EVS boilerplates (DODT)'!$D99</f>
        <v>1</v>
      </c>
      <c r="Z103">
        <f>'[1]EVS boilerplates (DODT)'!$G99</f>
        <v>1</v>
      </c>
      <c r="AA103">
        <f>'[1]EVS boilerplates (DODT)'!$H99</f>
        <v>1</v>
      </c>
      <c r="AB103">
        <f>'[1]EVS boilerplates (DODT)'!$I99</f>
        <v>1</v>
      </c>
      <c r="AC103">
        <v>1</v>
      </c>
      <c r="AD103">
        <f>'[1]EVS boilerplates (DODT)'!$J99</f>
        <v>1</v>
      </c>
      <c r="AE103">
        <v>1</v>
      </c>
      <c r="AF103">
        <f t="shared" si="33"/>
        <v>1</v>
      </c>
      <c r="AG103">
        <f>'[1]EVS boilerplates (DODT)'!$K99</f>
        <v>1</v>
      </c>
      <c r="AH103">
        <f t="shared" si="34"/>
        <v>1</v>
      </c>
      <c r="AI103">
        <f>'[1]EVS boilerplates (DODT)'!$L99</f>
        <v>1</v>
      </c>
      <c r="AJ103">
        <v>1</v>
      </c>
      <c r="AK103">
        <f t="shared" si="35"/>
        <v>1</v>
      </c>
      <c r="AL103">
        <v>1</v>
      </c>
      <c r="AM103">
        <f>'[1]EVS boilerplates (DODT)'!$M99</f>
        <v>1</v>
      </c>
      <c r="AN103">
        <v>1</v>
      </c>
      <c r="AO103">
        <f>'[1]EVS boilerplates (DODT)'!$N99</f>
        <v>1</v>
      </c>
      <c r="AP103">
        <v>1</v>
      </c>
      <c r="AQ103">
        <v>1</v>
      </c>
      <c r="AR103">
        <v>1</v>
      </c>
      <c r="AS103">
        <f>'[1]EVS boilerplates (DODT)'!$O99</f>
        <v>1</v>
      </c>
      <c r="AT103">
        <v>1</v>
      </c>
      <c r="AU103">
        <f t="shared" si="36"/>
        <v>52.865000000000016</v>
      </c>
      <c r="AV103">
        <f t="shared" si="37"/>
        <v>8.370000000000001</v>
      </c>
      <c r="AW103">
        <f t="shared" si="23"/>
        <v>10.639999999999997</v>
      </c>
      <c r="AX103">
        <f t="shared" si="38"/>
        <v>7.120000000000001</v>
      </c>
      <c r="AY103" s="19">
        <v>1</v>
      </c>
      <c r="AZ103">
        <v>1</v>
      </c>
      <c r="BA103">
        <v>1</v>
      </c>
      <c r="BG103">
        <f t="shared" si="39"/>
        <v>100</v>
      </c>
      <c r="BH103" s="10">
        <f t="shared" si="40"/>
        <v>3.4722222222222222E-5</v>
      </c>
    </row>
    <row r="104" spans="1:60" ht="29">
      <c r="A104">
        <v>67</v>
      </c>
      <c r="B104" s="1" t="s">
        <v>1176</v>
      </c>
      <c r="C104" s="16" t="s">
        <v>146</v>
      </c>
      <c r="D104">
        <v>1</v>
      </c>
      <c r="E104">
        <v>1</v>
      </c>
      <c r="F104">
        <f t="shared" si="27"/>
        <v>1</v>
      </c>
      <c r="G104">
        <f t="shared" si="28"/>
        <v>10</v>
      </c>
      <c r="H104">
        <f t="shared" si="29"/>
        <v>10</v>
      </c>
      <c r="I104">
        <f t="shared" si="22"/>
        <v>50</v>
      </c>
      <c r="J104">
        <f>'[1]EVS boilerplates (DODT)'!$C100</f>
        <v>18</v>
      </c>
      <c r="K104">
        <f t="shared" si="30"/>
        <v>1.8</v>
      </c>
      <c r="L104">
        <f t="shared" si="31"/>
        <v>49</v>
      </c>
      <c r="M104">
        <f t="shared" si="32"/>
        <v>4.9000000000000004</v>
      </c>
      <c r="N104">
        <v>0</v>
      </c>
      <c r="O104">
        <v>1</v>
      </c>
      <c r="P104">
        <v>1</v>
      </c>
      <c r="Q104">
        <v>1</v>
      </c>
      <c r="R104">
        <f>'[1]EVS boilerplates (DODT)'!$E100</f>
        <v>1</v>
      </c>
      <c r="S104">
        <v>1</v>
      </c>
      <c r="T104">
        <f t="shared" si="24"/>
        <v>1</v>
      </c>
      <c r="U104">
        <f>'[1]EVS boilerplates (DODT)'!$F100</f>
        <v>1</v>
      </c>
      <c r="V104">
        <v>1</v>
      </c>
      <c r="W104">
        <f t="shared" si="25"/>
        <v>1</v>
      </c>
      <c r="X104">
        <f t="shared" si="26"/>
        <v>1</v>
      </c>
      <c r="Y104">
        <f>'[1]EVS boilerplates (DODT)'!$D100</f>
        <v>0</v>
      </c>
      <c r="Z104">
        <f>'[1]EVS boilerplates (DODT)'!$G100</f>
        <v>1</v>
      </c>
      <c r="AA104">
        <f>'[1]EVS boilerplates (DODT)'!$H100</f>
        <v>1</v>
      </c>
      <c r="AB104">
        <f>'[1]EVS boilerplates (DODT)'!$I100</f>
        <v>1</v>
      </c>
      <c r="AC104">
        <v>1</v>
      </c>
      <c r="AD104">
        <f>'[1]EVS boilerplates (DODT)'!$J100</f>
        <v>1</v>
      </c>
      <c r="AE104">
        <v>1</v>
      </c>
      <c r="AF104">
        <f t="shared" si="33"/>
        <v>1</v>
      </c>
      <c r="AG104">
        <f>'[1]EVS boilerplates (DODT)'!$K100</f>
        <v>1</v>
      </c>
      <c r="AH104">
        <f t="shared" si="34"/>
        <v>1</v>
      </c>
      <c r="AI104">
        <f>'[1]EVS boilerplates (DODT)'!$L100</f>
        <v>1</v>
      </c>
      <c r="AJ104">
        <v>1</v>
      </c>
      <c r="AK104">
        <f t="shared" si="35"/>
        <v>1</v>
      </c>
      <c r="AL104">
        <v>1</v>
      </c>
      <c r="AM104">
        <f>'[1]EVS boilerplates (DODT)'!$M100</f>
        <v>1</v>
      </c>
      <c r="AN104">
        <v>1</v>
      </c>
      <c r="AO104">
        <f>'[1]EVS boilerplates (DODT)'!$N100</f>
        <v>1</v>
      </c>
      <c r="AP104">
        <v>1</v>
      </c>
      <c r="AQ104">
        <v>1</v>
      </c>
      <c r="AR104">
        <v>1</v>
      </c>
      <c r="AS104">
        <f>'[1]EVS boilerplates (DODT)'!$O100</f>
        <v>1</v>
      </c>
      <c r="AT104">
        <v>1</v>
      </c>
      <c r="AU104">
        <f t="shared" si="36"/>
        <v>44.405000000000008</v>
      </c>
      <c r="AV104">
        <f t="shared" si="37"/>
        <v>9.5500000000000007</v>
      </c>
      <c r="AW104">
        <f t="shared" si="23"/>
        <v>10.051999999999996</v>
      </c>
      <c r="AX104">
        <f t="shared" si="38"/>
        <v>6.6490000000000009</v>
      </c>
      <c r="AY104" s="19">
        <v>1</v>
      </c>
      <c r="AZ104">
        <v>1</v>
      </c>
      <c r="BA104">
        <v>1</v>
      </c>
      <c r="BG104">
        <f t="shared" si="39"/>
        <v>100</v>
      </c>
      <c r="BH104" s="10">
        <f t="shared" si="40"/>
        <v>3.4722222222222222E-5</v>
      </c>
    </row>
    <row r="105" spans="1:60" ht="29">
      <c r="A105">
        <v>68</v>
      </c>
      <c r="B105" s="1" t="s">
        <v>1271</v>
      </c>
      <c r="C105" s="16" t="s">
        <v>146</v>
      </c>
      <c r="D105">
        <v>1</v>
      </c>
      <c r="E105">
        <v>1</v>
      </c>
      <c r="F105">
        <f t="shared" si="27"/>
        <v>1</v>
      </c>
      <c r="G105">
        <f t="shared" si="28"/>
        <v>10</v>
      </c>
      <c r="H105">
        <f t="shared" si="29"/>
        <v>10</v>
      </c>
      <c r="I105">
        <f t="shared" si="22"/>
        <v>49</v>
      </c>
      <c r="J105">
        <f>'[1]EVS boilerplates (DODT)'!$C101</f>
        <v>18</v>
      </c>
      <c r="K105">
        <f t="shared" si="30"/>
        <v>1.8</v>
      </c>
      <c r="L105">
        <f t="shared" si="31"/>
        <v>48</v>
      </c>
      <c r="M105">
        <f t="shared" si="32"/>
        <v>4.8</v>
      </c>
      <c r="N105">
        <v>0</v>
      </c>
      <c r="O105">
        <v>1</v>
      </c>
      <c r="P105">
        <v>1</v>
      </c>
      <c r="Q105">
        <v>1</v>
      </c>
      <c r="R105">
        <f>'[1]EVS boilerplates (DODT)'!$E101</f>
        <v>1</v>
      </c>
      <c r="S105">
        <v>1</v>
      </c>
      <c r="T105">
        <f t="shared" si="24"/>
        <v>1</v>
      </c>
      <c r="U105">
        <f>'[1]EVS boilerplates (DODT)'!$F101</f>
        <v>1</v>
      </c>
      <c r="V105">
        <v>1</v>
      </c>
      <c r="W105">
        <f t="shared" si="25"/>
        <v>1</v>
      </c>
      <c r="X105">
        <f t="shared" si="26"/>
        <v>1</v>
      </c>
      <c r="Y105">
        <f>'[1]EVS boilerplates (DODT)'!$D101</f>
        <v>0</v>
      </c>
      <c r="Z105">
        <f>'[1]EVS boilerplates (DODT)'!$G101</f>
        <v>1</v>
      </c>
      <c r="AA105">
        <f>'[1]EVS boilerplates (DODT)'!$H101</f>
        <v>1</v>
      </c>
      <c r="AB105">
        <f>'[1]EVS boilerplates (DODT)'!$I101</f>
        <v>1</v>
      </c>
      <c r="AC105">
        <v>1</v>
      </c>
      <c r="AD105">
        <f>'[1]EVS boilerplates (DODT)'!$J101</f>
        <v>1</v>
      </c>
      <c r="AE105">
        <v>1</v>
      </c>
      <c r="AF105">
        <f t="shared" si="33"/>
        <v>1</v>
      </c>
      <c r="AG105">
        <f>'[1]EVS boilerplates (DODT)'!$K101</f>
        <v>1</v>
      </c>
      <c r="AH105">
        <f t="shared" si="34"/>
        <v>1</v>
      </c>
      <c r="AI105">
        <f>'[1]EVS boilerplates (DODT)'!$L101</f>
        <v>1</v>
      </c>
      <c r="AJ105">
        <v>1</v>
      </c>
      <c r="AK105">
        <f t="shared" si="35"/>
        <v>1</v>
      </c>
      <c r="AL105">
        <v>1</v>
      </c>
      <c r="AM105">
        <f>'[1]EVS boilerplates (DODT)'!$M101</f>
        <v>1</v>
      </c>
      <c r="AN105">
        <v>1</v>
      </c>
      <c r="AO105">
        <f>'[1]EVS boilerplates (DODT)'!$N101</f>
        <v>1</v>
      </c>
      <c r="AP105">
        <v>1</v>
      </c>
      <c r="AQ105">
        <v>1</v>
      </c>
      <c r="AR105">
        <v>1</v>
      </c>
      <c r="AS105">
        <f>'[1]EVS boilerplates (DODT)'!$O101</f>
        <v>1</v>
      </c>
      <c r="AT105">
        <v>1</v>
      </c>
      <c r="AU105">
        <f t="shared" si="36"/>
        <v>44.405000000000008</v>
      </c>
      <c r="AV105">
        <f t="shared" si="37"/>
        <v>9.5500000000000007</v>
      </c>
      <c r="AW105">
        <f t="shared" si="23"/>
        <v>9.4639999999999986</v>
      </c>
      <c r="AX105">
        <f t="shared" si="38"/>
        <v>6.1780000000000008</v>
      </c>
      <c r="AY105" s="20">
        <v>1</v>
      </c>
      <c r="AZ105">
        <v>1</v>
      </c>
      <c r="BA105">
        <v>1</v>
      </c>
      <c r="BG105">
        <f t="shared" si="39"/>
        <v>100</v>
      </c>
      <c r="BH105" s="10">
        <f t="shared" si="40"/>
        <v>3.4722222222222222E-5</v>
      </c>
    </row>
    <row r="106" spans="1:60" ht="87">
      <c r="A106">
        <v>69</v>
      </c>
      <c r="B106" s="1" t="s">
        <v>1272</v>
      </c>
      <c r="C106" s="16" t="s">
        <v>146</v>
      </c>
      <c r="D106">
        <v>1</v>
      </c>
      <c r="E106">
        <v>1</v>
      </c>
      <c r="F106">
        <f t="shared" si="27"/>
        <v>1</v>
      </c>
      <c r="G106">
        <f t="shared" si="28"/>
        <v>33</v>
      </c>
      <c r="H106">
        <f t="shared" si="29"/>
        <v>33</v>
      </c>
      <c r="I106">
        <f t="shared" si="22"/>
        <v>178</v>
      </c>
      <c r="J106">
        <f>'[1]EVS boilerplates (DODT)'!$C102</f>
        <v>54</v>
      </c>
      <c r="K106">
        <f t="shared" si="30"/>
        <v>1.6363636363636365</v>
      </c>
      <c r="L106">
        <f t="shared" si="31"/>
        <v>168</v>
      </c>
      <c r="M106">
        <f t="shared" si="32"/>
        <v>5.0909090909090908</v>
      </c>
      <c r="N106">
        <v>0</v>
      </c>
      <c r="O106">
        <v>1</v>
      </c>
      <c r="P106">
        <v>1</v>
      </c>
      <c r="Q106">
        <v>1</v>
      </c>
      <c r="R106">
        <f>'[1]EVS boilerplates (DODT)'!$E102</f>
        <v>0</v>
      </c>
      <c r="S106">
        <v>1</v>
      </c>
      <c r="T106">
        <f t="shared" si="24"/>
        <v>0</v>
      </c>
      <c r="U106">
        <f>'[1]EVS boilerplates (DODT)'!$F102</f>
        <v>1</v>
      </c>
      <c r="V106">
        <v>1</v>
      </c>
      <c r="W106">
        <f t="shared" si="25"/>
        <v>0</v>
      </c>
      <c r="X106">
        <f t="shared" si="26"/>
        <v>1</v>
      </c>
      <c r="Y106">
        <f>'[1]EVS boilerplates (DODT)'!$D102</f>
        <v>1</v>
      </c>
      <c r="Z106">
        <f>'[1]EVS boilerplates (DODT)'!$G102</f>
        <v>1</v>
      </c>
      <c r="AA106">
        <f>'[1]EVS boilerplates (DODT)'!$H102</f>
        <v>1</v>
      </c>
      <c r="AB106">
        <f>'[1]EVS boilerplates (DODT)'!$I102</f>
        <v>1</v>
      </c>
      <c r="AC106">
        <v>1</v>
      </c>
      <c r="AD106">
        <f>'[1]EVS boilerplates (DODT)'!$J102</f>
        <v>1</v>
      </c>
      <c r="AE106">
        <v>1</v>
      </c>
      <c r="AF106">
        <f t="shared" si="33"/>
        <v>10</v>
      </c>
      <c r="AG106">
        <f>'[1]EVS boilerplates (DODT)'!$K102</f>
        <v>1</v>
      </c>
      <c r="AH106">
        <f t="shared" si="34"/>
        <v>1</v>
      </c>
      <c r="AI106">
        <f>'[1]EVS boilerplates (DODT)'!$L102</f>
        <v>0</v>
      </c>
      <c r="AJ106">
        <v>0</v>
      </c>
      <c r="AK106">
        <f t="shared" si="35"/>
        <v>0</v>
      </c>
      <c r="AL106">
        <v>1</v>
      </c>
      <c r="AM106">
        <f>'[1]EVS boilerplates (DODT)'!$M102</f>
        <v>0</v>
      </c>
      <c r="AN106">
        <v>1</v>
      </c>
      <c r="AO106">
        <f>'[1]EVS boilerplates (DODT)'!$N102</f>
        <v>1</v>
      </c>
      <c r="AP106">
        <v>1</v>
      </c>
      <c r="AQ106">
        <v>1</v>
      </c>
      <c r="AR106">
        <v>1</v>
      </c>
      <c r="AS106">
        <f>'[1]EVS boilerplates (DODT)'!$O102</f>
        <v>1</v>
      </c>
      <c r="AT106">
        <v>1</v>
      </c>
      <c r="AU106">
        <f t="shared" si="36"/>
        <v>34.903636363636373</v>
      </c>
      <c r="AV106">
        <f t="shared" si="37"/>
        <v>16.589090909090917</v>
      </c>
      <c r="AW106">
        <f t="shared" si="23"/>
        <v>13.237575757575755</v>
      </c>
      <c r="AX106">
        <f t="shared" si="38"/>
        <v>19.048181818181817</v>
      </c>
      <c r="AY106" s="19">
        <v>1</v>
      </c>
      <c r="AZ106">
        <v>1</v>
      </c>
      <c r="BA106">
        <v>1</v>
      </c>
      <c r="BG106">
        <f t="shared" si="39"/>
        <v>303.03030303030306</v>
      </c>
      <c r="BH106" s="10">
        <f t="shared" si="40"/>
        <v>1.1458333333333333E-4</v>
      </c>
    </row>
    <row r="107" spans="1:60" ht="43.5">
      <c r="A107">
        <v>70</v>
      </c>
      <c r="B107" s="1" t="s">
        <v>1273</v>
      </c>
      <c r="C107" s="16" t="s">
        <v>146</v>
      </c>
      <c r="D107">
        <v>1</v>
      </c>
      <c r="E107">
        <v>1</v>
      </c>
      <c r="F107">
        <f t="shared" si="27"/>
        <v>1</v>
      </c>
      <c r="G107">
        <f t="shared" si="28"/>
        <v>14</v>
      </c>
      <c r="H107">
        <f t="shared" si="29"/>
        <v>14</v>
      </c>
      <c r="I107">
        <f t="shared" si="22"/>
        <v>83</v>
      </c>
      <c r="J107">
        <f>'[1]EVS boilerplates (DODT)'!$C103</f>
        <v>27</v>
      </c>
      <c r="K107">
        <f t="shared" si="30"/>
        <v>1.9285714285714286</v>
      </c>
      <c r="L107">
        <f t="shared" si="31"/>
        <v>82</v>
      </c>
      <c r="M107">
        <f t="shared" si="32"/>
        <v>5.8571428571428568</v>
      </c>
      <c r="N107">
        <v>1</v>
      </c>
      <c r="O107">
        <v>1</v>
      </c>
      <c r="P107">
        <v>1</v>
      </c>
      <c r="Q107">
        <v>1</v>
      </c>
      <c r="R107">
        <f>'[1]EVS boilerplates (DODT)'!$E103</f>
        <v>0</v>
      </c>
      <c r="S107">
        <v>1</v>
      </c>
      <c r="T107">
        <f t="shared" si="24"/>
        <v>0</v>
      </c>
      <c r="U107">
        <f>'[1]EVS boilerplates (DODT)'!$F103</f>
        <v>1</v>
      </c>
      <c r="V107">
        <v>1</v>
      </c>
      <c r="W107">
        <f t="shared" si="25"/>
        <v>0</v>
      </c>
      <c r="X107">
        <f t="shared" si="26"/>
        <v>1</v>
      </c>
      <c r="Y107">
        <f>'[1]EVS boilerplates (DODT)'!$D103</f>
        <v>1</v>
      </c>
      <c r="Z107">
        <f>'[1]EVS boilerplates (DODT)'!$G103</f>
        <v>1</v>
      </c>
      <c r="AA107">
        <f>'[1]EVS boilerplates (DODT)'!$H103</f>
        <v>1</v>
      </c>
      <c r="AB107">
        <f>'[1]EVS boilerplates (DODT)'!$I103</f>
        <v>1</v>
      </c>
      <c r="AC107">
        <v>1</v>
      </c>
      <c r="AD107">
        <f>'[1]EVS boilerplates (DODT)'!$J103</f>
        <v>1</v>
      </c>
      <c r="AE107">
        <v>1</v>
      </c>
      <c r="AF107">
        <f t="shared" si="33"/>
        <v>1</v>
      </c>
      <c r="AG107">
        <f>'[1]EVS boilerplates (DODT)'!$K103</f>
        <v>1</v>
      </c>
      <c r="AH107">
        <f t="shared" si="34"/>
        <v>1</v>
      </c>
      <c r="AI107">
        <f>'[1]EVS boilerplates (DODT)'!$L103</f>
        <v>0</v>
      </c>
      <c r="AJ107">
        <v>1</v>
      </c>
      <c r="AK107">
        <f t="shared" si="35"/>
        <v>1</v>
      </c>
      <c r="AL107">
        <v>1</v>
      </c>
      <c r="AM107">
        <f>'[1]EVS boilerplates (DODT)'!$M103</f>
        <v>0</v>
      </c>
      <c r="AN107">
        <v>1</v>
      </c>
      <c r="AO107">
        <f>'[1]EVS boilerplates (DODT)'!$N103</f>
        <v>1</v>
      </c>
      <c r="AP107">
        <v>1</v>
      </c>
      <c r="AQ107">
        <v>1</v>
      </c>
      <c r="AR107">
        <v>1</v>
      </c>
      <c r="AS107">
        <f>'[1]EVS boilerplates (DODT)'!$O103</f>
        <v>1</v>
      </c>
      <c r="AT107">
        <v>1</v>
      </c>
      <c r="AU107">
        <f t="shared" si="36"/>
        <v>29.467857142857163</v>
      </c>
      <c r="AV107">
        <f t="shared" si="37"/>
        <v>12.627142857142861</v>
      </c>
      <c r="AW107">
        <f t="shared" si="23"/>
        <v>16.525714285714283</v>
      </c>
      <c r="AX107">
        <f t="shared" si="38"/>
        <v>13.157142857142851</v>
      </c>
      <c r="AY107" s="19">
        <v>1</v>
      </c>
      <c r="AZ107">
        <v>1</v>
      </c>
      <c r="BA107">
        <v>1</v>
      </c>
      <c r="BG107">
        <f t="shared" si="39"/>
        <v>71.428571428571431</v>
      </c>
      <c r="BH107" s="10">
        <f t="shared" si="40"/>
        <v>4.8611111111111115E-5</v>
      </c>
    </row>
    <row r="108" spans="1:60" ht="58">
      <c r="A108">
        <v>71</v>
      </c>
      <c r="B108" s="1" t="s">
        <v>1180</v>
      </c>
      <c r="C108" s="16" t="s">
        <v>146</v>
      </c>
      <c r="D108">
        <v>1</v>
      </c>
      <c r="E108">
        <v>1</v>
      </c>
      <c r="F108">
        <f t="shared" si="27"/>
        <v>1</v>
      </c>
      <c r="G108">
        <f t="shared" si="28"/>
        <v>19</v>
      </c>
      <c r="H108">
        <f t="shared" si="29"/>
        <v>19</v>
      </c>
      <c r="I108">
        <f t="shared" si="22"/>
        <v>123</v>
      </c>
      <c r="J108">
        <f>'[1]EVS boilerplates (DODT)'!$C104</f>
        <v>44</v>
      </c>
      <c r="K108">
        <f t="shared" si="30"/>
        <v>2.3157894736842106</v>
      </c>
      <c r="L108">
        <f t="shared" si="31"/>
        <v>120</v>
      </c>
      <c r="M108">
        <f t="shared" si="32"/>
        <v>6.3157894736842106</v>
      </c>
      <c r="N108">
        <v>0</v>
      </c>
      <c r="O108">
        <v>1</v>
      </c>
      <c r="P108">
        <v>0</v>
      </c>
      <c r="Q108">
        <v>1</v>
      </c>
      <c r="R108">
        <f>'[1]EVS boilerplates (DODT)'!$E104</f>
        <v>0</v>
      </c>
      <c r="S108">
        <v>1</v>
      </c>
      <c r="T108">
        <f t="shared" si="24"/>
        <v>0</v>
      </c>
      <c r="U108">
        <f>'[1]EVS boilerplates (DODT)'!$F104</f>
        <v>1</v>
      </c>
      <c r="V108">
        <v>1</v>
      </c>
      <c r="W108">
        <f t="shared" si="25"/>
        <v>0</v>
      </c>
      <c r="X108">
        <f t="shared" si="26"/>
        <v>1</v>
      </c>
      <c r="Y108">
        <f>'[1]EVS boilerplates (DODT)'!$D104</f>
        <v>1</v>
      </c>
      <c r="Z108">
        <f>'[1]EVS boilerplates (DODT)'!$G104</f>
        <v>1</v>
      </c>
      <c r="AA108">
        <f>'[1]EVS boilerplates (DODT)'!$H104</f>
        <v>1</v>
      </c>
      <c r="AB108">
        <f>'[1]EVS boilerplates (DODT)'!$I104</f>
        <v>1</v>
      </c>
      <c r="AC108">
        <v>1</v>
      </c>
      <c r="AD108">
        <f>'[1]EVS boilerplates (DODT)'!$J104</f>
        <v>1</v>
      </c>
      <c r="AE108">
        <v>1</v>
      </c>
      <c r="AF108">
        <f t="shared" si="33"/>
        <v>3</v>
      </c>
      <c r="AG108">
        <f>'[1]EVS boilerplates (DODT)'!$K104</f>
        <v>1</v>
      </c>
      <c r="AH108">
        <f t="shared" si="34"/>
        <v>1</v>
      </c>
      <c r="AI108">
        <f>'[1]EVS boilerplates (DODT)'!$L104</f>
        <v>0</v>
      </c>
      <c r="AJ108">
        <v>1</v>
      </c>
      <c r="AK108">
        <f t="shared" si="35"/>
        <v>1</v>
      </c>
      <c r="AL108">
        <v>1</v>
      </c>
      <c r="AM108">
        <f>'[1]EVS boilerplates (DODT)'!$M104</f>
        <v>1</v>
      </c>
      <c r="AN108">
        <v>1</v>
      </c>
      <c r="AO108">
        <f>'[1]EVS boilerplates (DODT)'!$N104</f>
        <v>1</v>
      </c>
      <c r="AP108">
        <v>1</v>
      </c>
      <c r="AQ108">
        <v>1</v>
      </c>
      <c r="AR108">
        <v>1</v>
      </c>
      <c r="AS108">
        <f>'[1]EVS boilerplates (DODT)'!$O104</f>
        <v>1</v>
      </c>
      <c r="AT108">
        <v>1</v>
      </c>
      <c r="AU108">
        <f t="shared" si="36"/>
        <v>-8.3657894736842024</v>
      </c>
      <c r="AV108">
        <f t="shared" si="37"/>
        <v>19.146315789473686</v>
      </c>
      <c r="AW108">
        <f t="shared" si="23"/>
        <v>19.778947368421047</v>
      </c>
      <c r="AX108">
        <f t="shared" si="38"/>
        <v>17.817368421052628</v>
      </c>
      <c r="AY108" s="19">
        <v>1</v>
      </c>
      <c r="AZ108">
        <v>1</v>
      </c>
      <c r="BA108">
        <v>1</v>
      </c>
      <c r="BG108">
        <f t="shared" si="39"/>
        <v>157.89473684210526</v>
      </c>
      <c r="BH108" s="10">
        <f t="shared" si="40"/>
        <v>6.597222222222223E-5</v>
      </c>
    </row>
    <row r="109" spans="1:60" ht="29">
      <c r="A109">
        <v>72</v>
      </c>
      <c r="B109" s="1" t="s">
        <v>1274</v>
      </c>
      <c r="C109" s="16" t="s">
        <v>146</v>
      </c>
      <c r="D109">
        <v>1</v>
      </c>
      <c r="E109">
        <v>1</v>
      </c>
      <c r="F109">
        <f t="shared" si="27"/>
        <v>1</v>
      </c>
      <c r="G109">
        <f t="shared" si="28"/>
        <v>13</v>
      </c>
      <c r="H109">
        <f t="shared" si="29"/>
        <v>13</v>
      </c>
      <c r="I109">
        <f t="shared" si="22"/>
        <v>54</v>
      </c>
      <c r="J109">
        <f>'[1]EVS boilerplates (DODT)'!$C105</f>
        <v>20</v>
      </c>
      <c r="K109">
        <f t="shared" si="30"/>
        <v>1.5384615384615385</v>
      </c>
      <c r="L109">
        <f t="shared" si="31"/>
        <v>53</v>
      </c>
      <c r="M109">
        <f t="shared" si="32"/>
        <v>4.0769230769230766</v>
      </c>
      <c r="N109">
        <v>0</v>
      </c>
      <c r="O109">
        <v>1</v>
      </c>
      <c r="P109">
        <v>1</v>
      </c>
      <c r="Q109">
        <v>1</v>
      </c>
      <c r="R109">
        <f>'[1]EVS boilerplates (DODT)'!$E105</f>
        <v>1</v>
      </c>
      <c r="S109">
        <v>1</v>
      </c>
      <c r="T109">
        <f t="shared" si="24"/>
        <v>1</v>
      </c>
      <c r="U109">
        <f>'[1]EVS boilerplates (DODT)'!$F105</f>
        <v>1</v>
      </c>
      <c r="V109">
        <v>1</v>
      </c>
      <c r="W109">
        <f t="shared" si="25"/>
        <v>1</v>
      </c>
      <c r="X109">
        <f t="shared" si="26"/>
        <v>1</v>
      </c>
      <c r="Y109">
        <f>'[1]EVS boilerplates (DODT)'!$D105</f>
        <v>0</v>
      </c>
      <c r="Z109">
        <f>'[1]EVS boilerplates (DODT)'!$G105</f>
        <v>1</v>
      </c>
      <c r="AA109">
        <f>'[1]EVS boilerplates (DODT)'!$H105</f>
        <v>1</v>
      </c>
      <c r="AB109">
        <f>'[1]EVS boilerplates (DODT)'!$I105</f>
        <v>1</v>
      </c>
      <c r="AC109">
        <v>1</v>
      </c>
      <c r="AD109">
        <f>'[1]EVS boilerplates (DODT)'!$J105</f>
        <v>1</v>
      </c>
      <c r="AE109">
        <v>1</v>
      </c>
      <c r="AF109">
        <f t="shared" si="33"/>
        <v>2</v>
      </c>
      <c r="AG109">
        <f>'[1]EVS boilerplates (DODT)'!$K105</f>
        <v>1</v>
      </c>
      <c r="AH109">
        <f t="shared" si="34"/>
        <v>1</v>
      </c>
      <c r="AI109">
        <f>'[1]EVS boilerplates (DODT)'!$L105</f>
        <v>0</v>
      </c>
      <c r="AJ109">
        <v>1</v>
      </c>
      <c r="AK109">
        <f t="shared" si="35"/>
        <v>1</v>
      </c>
      <c r="AL109">
        <v>1</v>
      </c>
      <c r="AM109">
        <f>'[1]EVS boilerplates (DODT)'!$M105</f>
        <v>1</v>
      </c>
      <c r="AN109">
        <v>0</v>
      </c>
      <c r="AO109">
        <f>'[1]EVS boilerplates (DODT)'!$N105</f>
        <v>1</v>
      </c>
      <c r="AP109">
        <v>1</v>
      </c>
      <c r="AQ109">
        <v>1</v>
      </c>
      <c r="AR109">
        <v>1</v>
      </c>
      <c r="AS109">
        <f>'[1]EVS boilerplates (DODT)'!$O105</f>
        <v>1</v>
      </c>
      <c r="AT109">
        <v>1</v>
      </c>
      <c r="AU109">
        <f t="shared" si="36"/>
        <v>63.486153846153847</v>
      </c>
      <c r="AV109">
        <f t="shared" si="37"/>
        <v>7.6338461538461573</v>
      </c>
      <c r="AW109">
        <f t="shared" si="23"/>
        <v>5.8953846153846143</v>
      </c>
      <c r="AX109">
        <f t="shared" si="38"/>
        <v>4.2723076923076917</v>
      </c>
      <c r="AY109" s="19">
        <v>1</v>
      </c>
      <c r="AZ109">
        <v>1</v>
      </c>
      <c r="BA109">
        <v>1</v>
      </c>
      <c r="BG109">
        <f t="shared" si="39"/>
        <v>153.84615384615387</v>
      </c>
      <c r="BH109" s="10">
        <f t="shared" si="40"/>
        <v>4.5138888888888894E-5</v>
      </c>
    </row>
    <row r="110" spans="1:60" ht="130.5">
      <c r="A110">
        <v>73</v>
      </c>
      <c r="B110" s="1" t="s">
        <v>1275</v>
      </c>
      <c r="C110" s="16" t="s">
        <v>146</v>
      </c>
      <c r="D110">
        <v>1</v>
      </c>
      <c r="E110">
        <v>1</v>
      </c>
      <c r="F110">
        <f t="shared" si="27"/>
        <v>3</v>
      </c>
      <c r="G110">
        <f t="shared" si="28"/>
        <v>45</v>
      </c>
      <c r="H110">
        <f t="shared" si="29"/>
        <v>15</v>
      </c>
      <c r="I110">
        <f t="shared" si="22"/>
        <v>264</v>
      </c>
      <c r="J110">
        <f>'[1]EVS boilerplates (DODT)'!$C106</f>
        <v>87</v>
      </c>
      <c r="K110">
        <f t="shared" si="30"/>
        <v>1.9333333333333333</v>
      </c>
      <c r="L110">
        <f t="shared" si="31"/>
        <v>255</v>
      </c>
      <c r="M110">
        <f t="shared" si="32"/>
        <v>5.666666666666667</v>
      </c>
      <c r="N110">
        <v>1</v>
      </c>
      <c r="O110">
        <v>1</v>
      </c>
      <c r="P110">
        <v>1</v>
      </c>
      <c r="Q110">
        <v>1</v>
      </c>
      <c r="R110">
        <f>'[1]EVS boilerplates (DODT)'!$E106</f>
        <v>0</v>
      </c>
      <c r="S110">
        <v>1</v>
      </c>
      <c r="T110">
        <f t="shared" si="24"/>
        <v>0</v>
      </c>
      <c r="U110">
        <f>'[1]EVS boilerplates (DODT)'!$F106</f>
        <v>1</v>
      </c>
      <c r="V110">
        <v>1</v>
      </c>
      <c r="W110">
        <f t="shared" si="25"/>
        <v>0</v>
      </c>
      <c r="X110">
        <f t="shared" si="26"/>
        <v>1</v>
      </c>
      <c r="Y110">
        <f>'[1]EVS boilerplates (DODT)'!$D106</f>
        <v>1</v>
      </c>
      <c r="Z110">
        <f>'[1]EVS boilerplates (DODT)'!$G106</f>
        <v>1</v>
      </c>
      <c r="AA110">
        <f>'[1]EVS boilerplates (DODT)'!$H106</f>
        <v>1</v>
      </c>
      <c r="AB110">
        <f>'[1]EVS boilerplates (DODT)'!$I106</f>
        <v>1</v>
      </c>
      <c r="AC110">
        <v>1</v>
      </c>
      <c r="AD110">
        <f>'[1]EVS boilerplates (DODT)'!$J106</f>
        <v>1</v>
      </c>
      <c r="AE110">
        <v>1</v>
      </c>
      <c r="AF110">
        <f t="shared" si="33"/>
        <v>10</v>
      </c>
      <c r="AG110">
        <f>'[1]EVS boilerplates (DODT)'!$K106</f>
        <v>0</v>
      </c>
      <c r="AH110">
        <f t="shared" si="34"/>
        <v>0</v>
      </c>
      <c r="AI110">
        <f>'[1]EVS boilerplates (DODT)'!$L106</f>
        <v>1</v>
      </c>
      <c r="AJ110">
        <v>1</v>
      </c>
      <c r="AK110">
        <f t="shared" si="35"/>
        <v>1</v>
      </c>
      <c r="AL110">
        <v>1</v>
      </c>
      <c r="AM110">
        <f>'[1]EVS boilerplates (DODT)'!$M106</f>
        <v>0</v>
      </c>
      <c r="AN110">
        <v>1</v>
      </c>
      <c r="AO110">
        <f>'[1]EVS boilerplates (DODT)'!$N106</f>
        <v>1</v>
      </c>
      <c r="AP110">
        <v>1</v>
      </c>
      <c r="AQ110">
        <v>1</v>
      </c>
      <c r="AR110">
        <v>1</v>
      </c>
      <c r="AS110">
        <f>'[1]EVS boilerplates (DODT)'!$O106</f>
        <v>1</v>
      </c>
      <c r="AT110">
        <v>1</v>
      </c>
      <c r="AU110">
        <f t="shared" si="36"/>
        <v>28.050000000000008</v>
      </c>
      <c r="AV110">
        <f t="shared" si="37"/>
        <v>13.073333333333338</v>
      </c>
      <c r="AW110">
        <f t="shared" si="23"/>
        <v>15.546666666666667</v>
      </c>
      <c r="AX110">
        <f t="shared" si="38"/>
        <v>12.759999999999998</v>
      </c>
      <c r="AY110" s="19">
        <v>0</v>
      </c>
      <c r="AZ110">
        <v>1</v>
      </c>
      <c r="BA110">
        <v>1</v>
      </c>
      <c r="BG110">
        <f t="shared" si="39"/>
        <v>222.2222222222222</v>
      </c>
      <c r="BH110" s="10">
        <f t="shared" si="40"/>
        <v>1.5625E-4</v>
      </c>
    </row>
    <row r="111" spans="1:60" ht="58">
      <c r="A111">
        <v>74</v>
      </c>
      <c r="B111" s="1" t="s">
        <v>1276</v>
      </c>
      <c r="C111" s="16" t="s">
        <v>146</v>
      </c>
      <c r="D111">
        <v>1</v>
      </c>
      <c r="E111">
        <v>1</v>
      </c>
      <c r="F111">
        <f t="shared" si="27"/>
        <v>1</v>
      </c>
      <c r="G111">
        <f t="shared" si="28"/>
        <v>15</v>
      </c>
      <c r="H111">
        <f t="shared" si="29"/>
        <v>15</v>
      </c>
      <c r="I111">
        <f t="shared" si="22"/>
        <v>100</v>
      </c>
      <c r="J111">
        <f>'[1]EVS boilerplates (DODT)'!$C107</f>
        <v>32</v>
      </c>
      <c r="K111">
        <f t="shared" si="30"/>
        <v>2.1333333333333333</v>
      </c>
      <c r="L111">
        <f t="shared" si="31"/>
        <v>93</v>
      </c>
      <c r="M111">
        <f t="shared" si="32"/>
        <v>6.2</v>
      </c>
      <c r="N111">
        <v>1</v>
      </c>
      <c r="O111">
        <v>1</v>
      </c>
      <c r="P111">
        <v>1</v>
      </c>
      <c r="Q111">
        <v>1</v>
      </c>
      <c r="R111">
        <f>'[1]EVS boilerplates (DODT)'!$E107</f>
        <v>0</v>
      </c>
      <c r="S111">
        <v>1</v>
      </c>
      <c r="T111">
        <f t="shared" si="24"/>
        <v>0</v>
      </c>
      <c r="U111">
        <f>'[1]EVS boilerplates (DODT)'!$F107</f>
        <v>1</v>
      </c>
      <c r="V111">
        <v>1</v>
      </c>
      <c r="W111">
        <f t="shared" si="25"/>
        <v>0</v>
      </c>
      <c r="X111">
        <f t="shared" si="26"/>
        <v>1</v>
      </c>
      <c r="Y111">
        <f>'[1]EVS boilerplates (DODT)'!$D107</f>
        <v>1</v>
      </c>
      <c r="Z111">
        <f>'[1]EVS boilerplates (DODT)'!$G107</f>
        <v>1</v>
      </c>
      <c r="AA111">
        <f>'[1]EVS boilerplates (DODT)'!$H107</f>
        <v>1</v>
      </c>
      <c r="AB111">
        <f>'[1]EVS boilerplates (DODT)'!$I107</f>
        <v>1</v>
      </c>
      <c r="AC111">
        <v>1</v>
      </c>
      <c r="AD111">
        <f>'[1]EVS boilerplates (DODT)'!$J107</f>
        <v>1</v>
      </c>
      <c r="AE111">
        <v>1</v>
      </c>
      <c r="AF111">
        <f t="shared" si="33"/>
        <v>7</v>
      </c>
      <c r="AG111">
        <f>'[1]EVS boilerplates (DODT)'!$K107</f>
        <v>1</v>
      </c>
      <c r="AH111">
        <f t="shared" si="34"/>
        <v>0</v>
      </c>
      <c r="AI111">
        <f>'[1]EVS boilerplates (DODT)'!$L107</f>
        <v>0</v>
      </c>
      <c r="AJ111">
        <v>1</v>
      </c>
      <c r="AK111">
        <f t="shared" si="35"/>
        <v>0</v>
      </c>
      <c r="AL111">
        <v>1</v>
      </c>
      <c r="AM111">
        <f>'[1]EVS boilerplates (DODT)'!$M107</f>
        <v>1</v>
      </c>
      <c r="AN111">
        <v>1</v>
      </c>
      <c r="AO111">
        <f>'[1]EVS boilerplates (DODT)'!$N107</f>
        <v>1</v>
      </c>
      <c r="AP111">
        <v>1</v>
      </c>
      <c r="AQ111">
        <v>1</v>
      </c>
      <c r="AR111">
        <v>1</v>
      </c>
      <c r="AS111">
        <f>'[1]EVS boilerplates (DODT)'!$O107</f>
        <v>1</v>
      </c>
      <c r="AT111">
        <v>1</v>
      </c>
      <c r="AU111">
        <f t="shared" si="36"/>
        <v>11.13000000000002</v>
      </c>
      <c r="AV111">
        <f t="shared" si="37"/>
        <v>15.433333333333337</v>
      </c>
      <c r="AW111">
        <f t="shared" si="23"/>
        <v>18.682666666666666</v>
      </c>
      <c r="AX111">
        <f t="shared" si="38"/>
        <v>15.271999999999998</v>
      </c>
      <c r="AY111">
        <v>1</v>
      </c>
      <c r="AZ111">
        <v>1</v>
      </c>
      <c r="BA111">
        <v>1</v>
      </c>
      <c r="BG111">
        <f t="shared" si="39"/>
        <v>466.66666666666669</v>
      </c>
      <c r="BH111" s="10">
        <f t="shared" si="40"/>
        <v>5.208333333333333E-5</v>
      </c>
    </row>
    <row r="112" spans="1:60" ht="72.5">
      <c r="A112">
        <v>75</v>
      </c>
      <c r="B112" s="1" t="s">
        <v>1277</v>
      </c>
      <c r="C112" s="16" t="s">
        <v>146</v>
      </c>
      <c r="D112">
        <v>1</v>
      </c>
      <c r="E112">
        <v>1</v>
      </c>
      <c r="F112">
        <f t="shared" si="27"/>
        <v>1</v>
      </c>
      <c r="G112">
        <f t="shared" si="28"/>
        <v>22</v>
      </c>
      <c r="H112">
        <f t="shared" si="29"/>
        <v>22</v>
      </c>
      <c r="I112">
        <f t="shared" si="22"/>
        <v>144</v>
      </c>
      <c r="J112">
        <f>'[1]EVS boilerplates (DODT)'!$C108</f>
        <v>46</v>
      </c>
      <c r="K112">
        <f t="shared" si="30"/>
        <v>2.0909090909090908</v>
      </c>
      <c r="L112">
        <f t="shared" si="31"/>
        <v>139</v>
      </c>
      <c r="M112">
        <f t="shared" si="32"/>
        <v>6.3181818181818183</v>
      </c>
      <c r="N112">
        <v>0</v>
      </c>
      <c r="O112">
        <v>1</v>
      </c>
      <c r="P112">
        <v>1</v>
      </c>
      <c r="Q112">
        <v>1</v>
      </c>
      <c r="R112">
        <f>'[1]EVS boilerplates (DODT)'!$E108</f>
        <v>0</v>
      </c>
      <c r="S112">
        <v>1</v>
      </c>
      <c r="T112">
        <f t="shared" si="24"/>
        <v>0</v>
      </c>
      <c r="U112">
        <f>'[1]EVS boilerplates (DODT)'!$F108</f>
        <v>1</v>
      </c>
      <c r="V112">
        <v>1</v>
      </c>
      <c r="W112">
        <f t="shared" si="25"/>
        <v>0</v>
      </c>
      <c r="X112">
        <f t="shared" si="26"/>
        <v>1</v>
      </c>
      <c r="Y112">
        <f>'[1]EVS boilerplates (DODT)'!$D108</f>
        <v>1</v>
      </c>
      <c r="Z112">
        <f>'[1]EVS boilerplates (DODT)'!$G108</f>
        <v>1</v>
      </c>
      <c r="AA112">
        <f>'[1]EVS boilerplates (DODT)'!$H108</f>
        <v>1</v>
      </c>
      <c r="AB112">
        <f>'[1]EVS boilerplates (DODT)'!$I108</f>
        <v>1</v>
      </c>
      <c r="AC112">
        <v>1</v>
      </c>
      <c r="AD112">
        <f>'[1]EVS boilerplates (DODT)'!$J108</f>
        <v>1</v>
      </c>
      <c r="AE112">
        <v>1</v>
      </c>
      <c r="AF112">
        <f t="shared" si="33"/>
        <v>5</v>
      </c>
      <c r="AG112">
        <f>'[1]EVS boilerplates (DODT)'!$K108</f>
        <v>1</v>
      </c>
      <c r="AH112">
        <f t="shared" si="34"/>
        <v>1</v>
      </c>
      <c r="AI112">
        <f>'[1]EVS boilerplates (DODT)'!$L108</f>
        <v>0</v>
      </c>
      <c r="AJ112">
        <v>1</v>
      </c>
      <c r="AK112">
        <f t="shared" si="35"/>
        <v>1</v>
      </c>
      <c r="AL112">
        <v>1</v>
      </c>
      <c r="AM112">
        <f>'[1]EVS boilerplates (DODT)'!$M108</f>
        <v>1</v>
      </c>
      <c r="AN112">
        <v>1</v>
      </c>
      <c r="AO112">
        <f>'[1]EVS boilerplates (DODT)'!$N108</f>
        <v>1</v>
      </c>
      <c r="AP112">
        <v>1</v>
      </c>
      <c r="AQ112">
        <v>1</v>
      </c>
      <c r="AR112">
        <v>1</v>
      </c>
      <c r="AS112">
        <f>'[1]EVS boilerplates (DODT)'!$O108</f>
        <v>1</v>
      </c>
      <c r="AT112">
        <v>1</v>
      </c>
      <c r="AU112">
        <f t="shared" si="36"/>
        <v>7.6140909090909332</v>
      </c>
      <c r="AV112">
        <f t="shared" si="37"/>
        <v>17.66272727272727</v>
      </c>
      <c r="AW112">
        <f t="shared" si="23"/>
        <v>20.005454545454544</v>
      </c>
      <c r="AX112">
        <f t="shared" si="38"/>
        <v>19.328636363636363</v>
      </c>
      <c r="AY112">
        <v>1</v>
      </c>
      <c r="AZ112">
        <v>1</v>
      </c>
      <c r="BA112">
        <v>1</v>
      </c>
      <c r="BG112">
        <f t="shared" si="39"/>
        <v>227.27272727272725</v>
      </c>
      <c r="BH112" s="10">
        <f t="shared" si="40"/>
        <v>7.6388888888888887E-5</v>
      </c>
    </row>
    <row r="113" spans="1:60" ht="116">
      <c r="A113">
        <v>76</v>
      </c>
      <c r="B113" s="1" t="s">
        <v>1278</v>
      </c>
      <c r="C113" s="16" t="s">
        <v>146</v>
      </c>
      <c r="D113">
        <v>1</v>
      </c>
      <c r="E113">
        <v>1</v>
      </c>
      <c r="F113">
        <f t="shared" si="27"/>
        <v>2</v>
      </c>
      <c r="G113">
        <f t="shared" si="28"/>
        <v>45</v>
      </c>
      <c r="H113">
        <f t="shared" si="29"/>
        <v>22.5</v>
      </c>
      <c r="I113">
        <f t="shared" si="22"/>
        <v>241</v>
      </c>
      <c r="J113">
        <f>'[1]EVS boilerplates (DODT)'!$C109</f>
        <v>79</v>
      </c>
      <c r="K113">
        <f t="shared" si="30"/>
        <v>1.7555555555555555</v>
      </c>
      <c r="L113">
        <f t="shared" si="31"/>
        <v>224</v>
      </c>
      <c r="M113">
        <f t="shared" si="32"/>
        <v>4.9777777777777779</v>
      </c>
      <c r="N113">
        <v>1</v>
      </c>
      <c r="O113">
        <v>1</v>
      </c>
      <c r="P113">
        <v>1</v>
      </c>
      <c r="Q113">
        <v>1</v>
      </c>
      <c r="R113">
        <f>'[1]EVS boilerplates (DODT)'!$E109</f>
        <v>0</v>
      </c>
      <c r="S113">
        <v>1</v>
      </c>
      <c r="T113">
        <f t="shared" si="24"/>
        <v>0</v>
      </c>
      <c r="U113">
        <f>'[1]EVS boilerplates (DODT)'!$F109</f>
        <v>1</v>
      </c>
      <c r="V113">
        <v>1</v>
      </c>
      <c r="W113">
        <f t="shared" si="25"/>
        <v>0</v>
      </c>
      <c r="X113">
        <f t="shared" si="26"/>
        <v>1</v>
      </c>
      <c r="Y113">
        <f>'[1]EVS boilerplates (DODT)'!$D109</f>
        <v>1</v>
      </c>
      <c r="Z113">
        <f>'[1]EVS boilerplates (DODT)'!$G109</f>
        <v>1</v>
      </c>
      <c r="AA113">
        <f>'[1]EVS boilerplates (DODT)'!$H109</f>
        <v>0</v>
      </c>
      <c r="AB113">
        <f>'[1]EVS boilerplates (DODT)'!$I109</f>
        <v>1</v>
      </c>
      <c r="AC113">
        <v>0</v>
      </c>
      <c r="AD113">
        <f>'[1]EVS boilerplates (DODT)'!$J109</f>
        <v>1</v>
      </c>
      <c r="AE113">
        <v>1</v>
      </c>
      <c r="AF113">
        <f t="shared" si="33"/>
        <v>17</v>
      </c>
      <c r="AG113">
        <f>'[1]EVS boilerplates (DODT)'!$K109</f>
        <v>1</v>
      </c>
      <c r="AH113">
        <f t="shared" si="34"/>
        <v>1</v>
      </c>
      <c r="AI113">
        <f>'[1]EVS boilerplates (DODT)'!$L109</f>
        <v>1</v>
      </c>
      <c r="AJ113">
        <v>1</v>
      </c>
      <c r="AK113">
        <f t="shared" si="35"/>
        <v>0</v>
      </c>
      <c r="AL113">
        <v>1</v>
      </c>
      <c r="AM113">
        <f>'[1]EVS boilerplates (DODT)'!$M109</f>
        <v>0</v>
      </c>
      <c r="AN113">
        <v>1</v>
      </c>
      <c r="AO113">
        <f>'[1]EVS boilerplates (DODT)'!$N109</f>
        <v>0</v>
      </c>
      <c r="AP113">
        <v>1</v>
      </c>
      <c r="AQ113">
        <v>1</v>
      </c>
      <c r="AR113">
        <v>1</v>
      </c>
      <c r="AS113">
        <f>'[1]EVS boilerplates (DODT)'!$O109</f>
        <v>0</v>
      </c>
      <c r="AT113">
        <v>1</v>
      </c>
      <c r="AU113">
        <f t="shared" si="36"/>
        <v>35.477500000000028</v>
      </c>
      <c r="AV113">
        <f t="shared" si="37"/>
        <v>13.90055555555556</v>
      </c>
      <c r="AW113">
        <f t="shared" si="23"/>
        <v>12.153777777777776</v>
      </c>
      <c r="AX113">
        <f t="shared" si="38"/>
        <v>13.265333333333338</v>
      </c>
      <c r="AY113">
        <v>0</v>
      </c>
      <c r="AZ113">
        <v>1</v>
      </c>
      <c r="BA113">
        <v>1</v>
      </c>
      <c r="BG113">
        <f t="shared" si="39"/>
        <v>377.77777777777777</v>
      </c>
      <c r="BH113" s="10">
        <f t="shared" si="40"/>
        <v>1.5625E-4</v>
      </c>
    </row>
    <row r="114" spans="1:60" ht="29">
      <c r="A114">
        <v>77</v>
      </c>
      <c r="B114" s="1" t="s">
        <v>1279</v>
      </c>
      <c r="C114" s="16" t="s">
        <v>146</v>
      </c>
      <c r="D114">
        <v>1</v>
      </c>
      <c r="E114">
        <v>1</v>
      </c>
      <c r="F114">
        <f t="shared" si="27"/>
        <v>1</v>
      </c>
      <c r="G114">
        <f t="shared" si="28"/>
        <v>10</v>
      </c>
      <c r="H114">
        <f t="shared" si="29"/>
        <v>10</v>
      </c>
      <c r="I114">
        <f t="shared" ref="I114:I126" si="41">LEN(SUBSTITUTE(B114," ",""))</f>
        <v>63</v>
      </c>
      <c r="J114">
        <f>'[1]EVS boilerplates (DODT)'!$C110</f>
        <v>19</v>
      </c>
      <c r="K114">
        <f t="shared" si="30"/>
        <v>1.9</v>
      </c>
      <c r="L114">
        <f t="shared" si="31"/>
        <v>62</v>
      </c>
      <c r="M114">
        <f t="shared" si="32"/>
        <v>6.2</v>
      </c>
      <c r="N114">
        <v>0</v>
      </c>
      <c r="O114">
        <v>1</v>
      </c>
      <c r="P114">
        <v>1</v>
      </c>
      <c r="Q114">
        <v>1</v>
      </c>
      <c r="R114">
        <f>'[1]EVS boilerplates (DODT)'!$E110</f>
        <v>0</v>
      </c>
      <c r="S114">
        <v>1</v>
      </c>
      <c r="T114">
        <f t="shared" si="24"/>
        <v>0</v>
      </c>
      <c r="U114">
        <f>'[1]EVS boilerplates (DODT)'!$F110</f>
        <v>1</v>
      </c>
      <c r="V114">
        <v>1</v>
      </c>
      <c r="W114">
        <f t="shared" si="25"/>
        <v>0</v>
      </c>
      <c r="X114">
        <f t="shared" si="26"/>
        <v>1</v>
      </c>
      <c r="Y114">
        <f>'[1]EVS boilerplates (DODT)'!$D110</f>
        <v>1</v>
      </c>
      <c r="Z114">
        <f>'[1]EVS boilerplates (DODT)'!$G110</f>
        <v>1</v>
      </c>
      <c r="AA114">
        <f>'[1]EVS boilerplates (DODT)'!$H110</f>
        <v>1</v>
      </c>
      <c r="AB114">
        <f>'[1]EVS boilerplates (DODT)'!$I110</f>
        <v>1</v>
      </c>
      <c r="AC114">
        <v>1</v>
      </c>
      <c r="AD114">
        <f>'[1]EVS boilerplates (DODT)'!$J110</f>
        <v>1</v>
      </c>
      <c r="AE114">
        <v>1</v>
      </c>
      <c r="AF114">
        <f t="shared" si="33"/>
        <v>1</v>
      </c>
      <c r="AG114">
        <f>'[1]EVS boilerplates (DODT)'!$K110</f>
        <v>1</v>
      </c>
      <c r="AH114">
        <f t="shared" si="34"/>
        <v>1</v>
      </c>
      <c r="AI114">
        <f>'[1]EVS boilerplates (DODT)'!$L110</f>
        <v>1</v>
      </c>
      <c r="AJ114">
        <v>1</v>
      </c>
      <c r="AK114">
        <f t="shared" si="35"/>
        <v>1</v>
      </c>
      <c r="AL114">
        <v>1</v>
      </c>
      <c r="AM114">
        <f>'[1]EVS boilerplates (DODT)'!$M110</f>
        <v>1</v>
      </c>
      <c r="AN114">
        <v>1</v>
      </c>
      <c r="AO114">
        <f>'[1]EVS boilerplates (DODT)'!$N110</f>
        <v>1</v>
      </c>
      <c r="AP114">
        <v>1</v>
      </c>
      <c r="AQ114">
        <v>1</v>
      </c>
      <c r="AR114">
        <v>1</v>
      </c>
      <c r="AS114">
        <f>'[1]EVS boilerplates (DODT)'!$O110</f>
        <v>1</v>
      </c>
      <c r="AT114">
        <v>1</v>
      </c>
      <c r="AU114">
        <f t="shared" si="36"/>
        <v>35.945000000000029</v>
      </c>
      <c r="AV114">
        <f t="shared" si="37"/>
        <v>10.73</v>
      </c>
      <c r="AW114">
        <f t="shared" ref="AW114:AW126" si="42">IF(G114=0,0,((0.0588*M114*100)-(0.296*(F114/G114)*100)-15.8))</f>
        <v>17.696000000000002</v>
      </c>
      <c r="AX114">
        <f t="shared" si="38"/>
        <v>12.771999999999998</v>
      </c>
      <c r="AY114">
        <v>1</v>
      </c>
      <c r="AZ114">
        <v>1</v>
      </c>
      <c r="BA114">
        <v>1</v>
      </c>
      <c r="BG114">
        <f t="shared" si="39"/>
        <v>100</v>
      </c>
      <c r="BH114" s="10">
        <f t="shared" si="40"/>
        <v>3.4722222222222222E-5</v>
      </c>
    </row>
    <row r="115" spans="1:60" ht="29">
      <c r="A115">
        <v>78</v>
      </c>
      <c r="B115" s="1" t="s">
        <v>1280</v>
      </c>
      <c r="C115" s="16" t="s">
        <v>166</v>
      </c>
      <c r="D115">
        <v>1</v>
      </c>
      <c r="E115">
        <v>1</v>
      </c>
      <c r="F115">
        <f t="shared" si="27"/>
        <v>1</v>
      </c>
      <c r="G115">
        <f t="shared" si="28"/>
        <v>13</v>
      </c>
      <c r="H115">
        <f t="shared" si="29"/>
        <v>13</v>
      </c>
      <c r="I115">
        <f t="shared" si="41"/>
        <v>64</v>
      </c>
      <c r="J115">
        <f>'[1]EVS boilerplates (DODT)'!$C111</f>
        <v>20</v>
      </c>
      <c r="K115">
        <f t="shared" si="30"/>
        <v>1.5384615384615385</v>
      </c>
      <c r="L115">
        <f t="shared" si="31"/>
        <v>61</v>
      </c>
      <c r="M115">
        <f t="shared" si="32"/>
        <v>4.6923076923076925</v>
      </c>
      <c r="N115">
        <v>0</v>
      </c>
      <c r="O115">
        <v>1</v>
      </c>
      <c r="P115">
        <v>0</v>
      </c>
      <c r="Q115">
        <v>0</v>
      </c>
      <c r="R115">
        <f>'[1]EVS boilerplates (DODT)'!$E111</f>
        <v>1</v>
      </c>
      <c r="S115">
        <v>1</v>
      </c>
      <c r="T115">
        <f t="shared" si="24"/>
        <v>0</v>
      </c>
      <c r="U115">
        <f>'[1]EVS boilerplates (DODT)'!$F111</f>
        <v>1</v>
      </c>
      <c r="V115">
        <v>1</v>
      </c>
      <c r="W115">
        <f t="shared" si="25"/>
        <v>0</v>
      </c>
      <c r="X115">
        <f t="shared" si="26"/>
        <v>1</v>
      </c>
      <c r="Y115">
        <f>'[1]EVS boilerplates (DODT)'!$D111</f>
        <v>1</v>
      </c>
      <c r="Z115">
        <f>'[1]EVS boilerplates (DODT)'!$G111</f>
        <v>1</v>
      </c>
      <c r="AA115">
        <f>'[1]EVS boilerplates (DODT)'!$H111</f>
        <v>1</v>
      </c>
      <c r="AB115">
        <f>'[1]EVS boilerplates (DODT)'!$I111</f>
        <v>1</v>
      </c>
      <c r="AC115">
        <v>1</v>
      </c>
      <c r="AD115">
        <f>'[1]EVS boilerplates (DODT)'!$J111</f>
        <v>1</v>
      </c>
      <c r="AE115">
        <v>1</v>
      </c>
      <c r="AF115">
        <f t="shared" si="33"/>
        <v>3</v>
      </c>
      <c r="AG115">
        <f>'[1]EVS boilerplates (DODT)'!$K111</f>
        <v>0</v>
      </c>
      <c r="AH115">
        <f t="shared" si="34"/>
        <v>0</v>
      </c>
      <c r="AI115">
        <f>'[1]EVS boilerplates (DODT)'!$L111</f>
        <v>1</v>
      </c>
      <c r="AJ115">
        <v>1</v>
      </c>
      <c r="AK115">
        <f t="shared" si="35"/>
        <v>1</v>
      </c>
      <c r="AL115">
        <v>1</v>
      </c>
      <c r="AM115">
        <f>'[1]EVS boilerplates (DODT)'!$M111</f>
        <v>1</v>
      </c>
      <c r="AN115">
        <v>1</v>
      </c>
      <c r="AO115">
        <f>'[1]EVS boilerplates (DODT)'!$N111</f>
        <v>0</v>
      </c>
      <c r="AP115">
        <v>1</v>
      </c>
      <c r="AQ115">
        <v>1</v>
      </c>
      <c r="AR115">
        <v>1</v>
      </c>
      <c r="AS115">
        <f>'[1]EVS boilerplates (DODT)'!$O111</f>
        <v>0</v>
      </c>
      <c r="AT115">
        <v>1</v>
      </c>
      <c r="AU115">
        <f t="shared" si="36"/>
        <v>63.486153846153847</v>
      </c>
      <c r="AV115">
        <f t="shared" si="37"/>
        <v>7.6338461538461573</v>
      </c>
      <c r="AW115">
        <f t="shared" si="42"/>
        <v>9.5138461538461527</v>
      </c>
      <c r="AX115">
        <f t="shared" si="38"/>
        <v>7.1707692307692312</v>
      </c>
      <c r="AY115">
        <v>1</v>
      </c>
      <c r="AZ115">
        <v>1</v>
      </c>
      <c r="BA115">
        <v>1</v>
      </c>
      <c r="BG115">
        <f t="shared" si="39"/>
        <v>230.76923076923077</v>
      </c>
      <c r="BH115" s="10">
        <f t="shared" si="40"/>
        <v>4.5138888888888894E-5</v>
      </c>
    </row>
    <row r="116" spans="1:60" ht="43.5">
      <c r="A116" t="s">
        <v>1281</v>
      </c>
      <c r="B116" s="1" t="s">
        <v>1282</v>
      </c>
      <c r="C116" s="16" t="s">
        <v>146</v>
      </c>
      <c r="D116">
        <v>1</v>
      </c>
      <c r="E116">
        <v>1</v>
      </c>
      <c r="F116">
        <f t="shared" si="27"/>
        <v>1</v>
      </c>
      <c r="G116">
        <f t="shared" si="28"/>
        <v>12</v>
      </c>
      <c r="H116">
        <f t="shared" si="29"/>
        <v>12</v>
      </c>
      <c r="I116">
        <f t="shared" si="41"/>
        <v>92</v>
      </c>
      <c r="J116">
        <f>'[1]EVS boilerplates (DODT)'!$C112</f>
        <v>30</v>
      </c>
      <c r="K116">
        <f t="shared" si="30"/>
        <v>2.5</v>
      </c>
      <c r="L116">
        <f t="shared" si="31"/>
        <v>87</v>
      </c>
      <c r="M116">
        <f t="shared" si="32"/>
        <v>7.25</v>
      </c>
      <c r="N116">
        <v>1</v>
      </c>
      <c r="O116">
        <v>1</v>
      </c>
      <c r="P116">
        <v>1</v>
      </c>
      <c r="Q116">
        <v>1</v>
      </c>
      <c r="R116">
        <f>'[1]EVS boilerplates (DODT)'!$E112</f>
        <v>0</v>
      </c>
      <c r="S116">
        <v>1</v>
      </c>
      <c r="T116">
        <f t="shared" si="24"/>
        <v>0</v>
      </c>
      <c r="U116">
        <f>'[1]EVS boilerplates (DODT)'!$F112</f>
        <v>1</v>
      </c>
      <c r="V116">
        <v>1</v>
      </c>
      <c r="W116">
        <f t="shared" si="25"/>
        <v>0</v>
      </c>
      <c r="X116">
        <f t="shared" si="26"/>
        <v>1</v>
      </c>
      <c r="Y116">
        <f>'[1]EVS boilerplates (DODT)'!$D112</f>
        <v>1</v>
      </c>
      <c r="Z116">
        <f>'[1]EVS boilerplates (DODT)'!$G112</f>
        <v>1</v>
      </c>
      <c r="AA116">
        <f>'[1]EVS boilerplates (DODT)'!$H112</f>
        <v>1</v>
      </c>
      <c r="AB116">
        <f>'[1]EVS boilerplates (DODT)'!$I112</f>
        <v>1</v>
      </c>
      <c r="AC116">
        <v>1</v>
      </c>
      <c r="AD116">
        <f>'[1]EVS boilerplates (DODT)'!$J112</f>
        <v>1</v>
      </c>
      <c r="AE116">
        <v>1</v>
      </c>
      <c r="AF116">
        <f t="shared" si="33"/>
        <v>5</v>
      </c>
      <c r="AG116">
        <f>'[1]EVS boilerplates (DODT)'!$K112</f>
        <v>1</v>
      </c>
      <c r="AH116">
        <f t="shared" si="34"/>
        <v>1</v>
      </c>
      <c r="AI116">
        <f>'[1]EVS boilerplates (DODT)'!$L112</f>
        <v>1</v>
      </c>
      <c r="AJ116">
        <v>1</v>
      </c>
      <c r="AK116">
        <f t="shared" si="35"/>
        <v>0</v>
      </c>
      <c r="AL116">
        <v>1</v>
      </c>
      <c r="AM116">
        <f>'[1]EVS boilerplates (DODT)'!$M112</f>
        <v>1</v>
      </c>
      <c r="AN116">
        <v>1</v>
      </c>
      <c r="AO116">
        <f>'[1]EVS boilerplates (DODT)'!$N112</f>
        <v>1</v>
      </c>
      <c r="AP116">
        <v>1</v>
      </c>
      <c r="AQ116">
        <v>1</v>
      </c>
      <c r="AR116">
        <v>1</v>
      </c>
      <c r="AS116">
        <f>'[1]EVS boilerplates (DODT)'!$O112</f>
        <v>1</v>
      </c>
      <c r="AT116">
        <v>1</v>
      </c>
      <c r="AU116">
        <f t="shared" si="36"/>
        <v>-16.844999999999992</v>
      </c>
      <c r="AV116">
        <f t="shared" si="37"/>
        <v>18.59</v>
      </c>
      <c r="AW116">
        <f t="shared" si="42"/>
        <v>24.363333333333333</v>
      </c>
      <c r="AX116">
        <f t="shared" si="38"/>
        <v>18.717500000000001</v>
      </c>
      <c r="AY116">
        <v>1</v>
      </c>
      <c r="AZ116">
        <v>1</v>
      </c>
      <c r="BA116">
        <v>1</v>
      </c>
      <c r="BG116">
        <f t="shared" si="39"/>
        <v>416.66666666666669</v>
      </c>
      <c r="BH116" s="10">
        <f t="shared" si="40"/>
        <v>4.1666666666666665E-5</v>
      </c>
    </row>
    <row r="117" spans="1:60" ht="29">
      <c r="A117" t="s">
        <v>1283</v>
      </c>
      <c r="B117" s="1" t="s">
        <v>1284</v>
      </c>
      <c r="C117" s="16" t="s">
        <v>146</v>
      </c>
      <c r="D117">
        <v>1</v>
      </c>
      <c r="E117">
        <v>1</v>
      </c>
      <c r="F117">
        <f t="shared" si="27"/>
        <v>1</v>
      </c>
      <c r="G117">
        <f t="shared" si="28"/>
        <v>8</v>
      </c>
      <c r="H117">
        <f t="shared" si="29"/>
        <v>8</v>
      </c>
      <c r="I117">
        <f t="shared" si="41"/>
        <v>44</v>
      </c>
      <c r="J117">
        <f>'[1]EVS boilerplates (DODT)'!$C113</f>
        <v>13</v>
      </c>
      <c r="K117">
        <f t="shared" si="30"/>
        <v>1.625</v>
      </c>
      <c r="L117">
        <f t="shared" si="31"/>
        <v>43</v>
      </c>
      <c r="M117">
        <f t="shared" si="32"/>
        <v>5.375</v>
      </c>
      <c r="N117">
        <v>1</v>
      </c>
      <c r="O117">
        <v>1</v>
      </c>
      <c r="P117">
        <v>1</v>
      </c>
      <c r="Q117">
        <v>1</v>
      </c>
      <c r="R117">
        <f>'[1]EVS boilerplates (DODT)'!$E113</f>
        <v>0</v>
      </c>
      <c r="S117">
        <v>1</v>
      </c>
      <c r="T117">
        <f t="shared" si="24"/>
        <v>0</v>
      </c>
      <c r="U117">
        <f>'[1]EVS boilerplates (DODT)'!$F113</f>
        <v>1</v>
      </c>
      <c r="V117">
        <v>1</v>
      </c>
      <c r="W117">
        <f t="shared" si="25"/>
        <v>0</v>
      </c>
      <c r="X117">
        <f t="shared" si="26"/>
        <v>1</v>
      </c>
      <c r="Y117">
        <f>'[1]EVS boilerplates (DODT)'!$D113</f>
        <v>1</v>
      </c>
      <c r="Z117">
        <f>'[1]EVS boilerplates (DODT)'!$G113</f>
        <v>1</v>
      </c>
      <c r="AA117">
        <f>'[1]EVS boilerplates (DODT)'!$H113</f>
        <v>1</v>
      </c>
      <c r="AB117">
        <f>'[1]EVS boilerplates (DODT)'!$I113</f>
        <v>1</v>
      </c>
      <c r="AC117">
        <v>1</v>
      </c>
      <c r="AD117">
        <f>'[1]EVS boilerplates (DODT)'!$J113</f>
        <v>1</v>
      </c>
      <c r="AE117">
        <v>1</v>
      </c>
      <c r="AF117">
        <f t="shared" si="33"/>
        <v>1</v>
      </c>
      <c r="AG117">
        <f>'[1]EVS boilerplates (DODT)'!$K113</f>
        <v>1</v>
      </c>
      <c r="AH117">
        <f t="shared" si="34"/>
        <v>1</v>
      </c>
      <c r="AI117">
        <f>'[1]EVS boilerplates (DODT)'!$L113</f>
        <v>1</v>
      </c>
      <c r="AJ117">
        <v>1</v>
      </c>
      <c r="AK117">
        <f t="shared" si="35"/>
        <v>1</v>
      </c>
      <c r="AL117">
        <v>1</v>
      </c>
      <c r="AM117">
        <f>'[1]EVS boilerplates (DODT)'!$M113</f>
        <v>1</v>
      </c>
      <c r="AN117">
        <v>1</v>
      </c>
      <c r="AO117">
        <f>'[1]EVS boilerplates (DODT)'!$N113</f>
        <v>1</v>
      </c>
      <c r="AP117">
        <v>1</v>
      </c>
      <c r="AQ117">
        <v>1</v>
      </c>
      <c r="AR117">
        <v>1</v>
      </c>
      <c r="AS117">
        <f>'[1]EVS boilerplates (DODT)'!$O113</f>
        <v>1</v>
      </c>
      <c r="AT117">
        <v>1</v>
      </c>
      <c r="AU117">
        <f t="shared" si="36"/>
        <v>61.240000000000016</v>
      </c>
      <c r="AV117">
        <f t="shared" si="37"/>
        <v>6.7050000000000018</v>
      </c>
      <c r="AW117">
        <f t="shared" si="42"/>
        <v>12.105</v>
      </c>
      <c r="AX117">
        <f t="shared" si="38"/>
        <v>7.8862500000000004</v>
      </c>
      <c r="AY117">
        <v>1</v>
      </c>
      <c r="AZ117">
        <v>1</v>
      </c>
      <c r="BA117">
        <v>1</v>
      </c>
      <c r="BG117">
        <f t="shared" si="39"/>
        <v>125</v>
      </c>
      <c r="BH117" s="10">
        <f t="shared" si="40"/>
        <v>2.7777777777777779E-5</v>
      </c>
    </row>
    <row r="118" spans="1:60" ht="29">
      <c r="A118">
        <v>80</v>
      </c>
      <c r="B118" s="1" t="s">
        <v>1285</v>
      </c>
      <c r="C118" s="16" t="s">
        <v>146</v>
      </c>
      <c r="D118">
        <v>1</v>
      </c>
      <c r="E118">
        <v>1</v>
      </c>
      <c r="F118">
        <f t="shared" si="27"/>
        <v>1</v>
      </c>
      <c r="G118">
        <f t="shared" si="28"/>
        <v>10</v>
      </c>
      <c r="H118">
        <f t="shared" si="29"/>
        <v>10</v>
      </c>
      <c r="I118">
        <f t="shared" si="41"/>
        <v>61</v>
      </c>
      <c r="J118">
        <f>'[1]EVS boilerplates (DODT)'!$C114</f>
        <v>21</v>
      </c>
      <c r="K118">
        <f t="shared" si="30"/>
        <v>2.1</v>
      </c>
      <c r="L118">
        <f t="shared" si="31"/>
        <v>60</v>
      </c>
      <c r="M118">
        <f t="shared" si="32"/>
        <v>6</v>
      </c>
      <c r="N118">
        <v>1</v>
      </c>
      <c r="O118">
        <v>1</v>
      </c>
      <c r="P118">
        <v>1</v>
      </c>
      <c r="Q118">
        <v>1</v>
      </c>
      <c r="R118">
        <f>'[1]EVS boilerplates (DODT)'!$E114</f>
        <v>0</v>
      </c>
      <c r="S118">
        <v>1</v>
      </c>
      <c r="T118">
        <f t="shared" si="24"/>
        <v>0</v>
      </c>
      <c r="U118">
        <f>'[1]EVS boilerplates (DODT)'!$F114</f>
        <v>1</v>
      </c>
      <c r="V118">
        <v>1</v>
      </c>
      <c r="W118">
        <f t="shared" si="25"/>
        <v>0</v>
      </c>
      <c r="X118">
        <f t="shared" si="26"/>
        <v>1</v>
      </c>
      <c r="Y118">
        <f>'[1]EVS boilerplates (DODT)'!$D114</f>
        <v>1</v>
      </c>
      <c r="Z118">
        <f>'[1]EVS boilerplates (DODT)'!$G114</f>
        <v>1</v>
      </c>
      <c r="AA118">
        <f>'[1]EVS boilerplates (DODT)'!$H114</f>
        <v>1</v>
      </c>
      <c r="AB118">
        <f>'[1]EVS boilerplates (DODT)'!$I114</f>
        <v>1</v>
      </c>
      <c r="AC118">
        <v>1</v>
      </c>
      <c r="AD118">
        <f>'[1]EVS boilerplates (DODT)'!$J114</f>
        <v>1</v>
      </c>
      <c r="AE118">
        <v>1</v>
      </c>
      <c r="AF118">
        <f t="shared" si="33"/>
        <v>1</v>
      </c>
      <c r="AG118">
        <f>'[1]EVS boilerplates (DODT)'!$K114</f>
        <v>1</v>
      </c>
      <c r="AH118">
        <f t="shared" si="34"/>
        <v>1</v>
      </c>
      <c r="AI118">
        <f>'[1]EVS boilerplates (DODT)'!$L114</f>
        <v>1</v>
      </c>
      <c r="AJ118">
        <v>1</v>
      </c>
      <c r="AK118">
        <f t="shared" si="35"/>
        <v>1</v>
      </c>
      <c r="AL118">
        <v>1</v>
      </c>
      <c r="AM118">
        <f>'[1]EVS boilerplates (DODT)'!$M114</f>
        <v>1</v>
      </c>
      <c r="AN118">
        <v>1</v>
      </c>
      <c r="AO118">
        <f>'[1]EVS boilerplates (DODT)'!$N114</f>
        <v>1</v>
      </c>
      <c r="AP118">
        <v>1</v>
      </c>
      <c r="AQ118">
        <v>1</v>
      </c>
      <c r="AR118">
        <v>1</v>
      </c>
      <c r="AS118">
        <f>'[1]EVS boilerplates (DODT)'!$O114</f>
        <v>1</v>
      </c>
      <c r="AT118">
        <v>1</v>
      </c>
      <c r="AU118">
        <f t="shared" si="36"/>
        <v>19.025000000000013</v>
      </c>
      <c r="AV118">
        <f t="shared" si="37"/>
        <v>13.09</v>
      </c>
      <c r="AW118">
        <f t="shared" si="42"/>
        <v>16.52</v>
      </c>
      <c r="AX118">
        <f t="shared" si="38"/>
        <v>11.829999999999998</v>
      </c>
      <c r="AY118">
        <v>1</v>
      </c>
      <c r="AZ118">
        <v>1</v>
      </c>
      <c r="BA118">
        <v>1</v>
      </c>
      <c r="BG118">
        <f t="shared" si="39"/>
        <v>100</v>
      </c>
      <c r="BH118" s="10">
        <f t="shared" si="40"/>
        <v>3.4722222222222222E-5</v>
      </c>
    </row>
    <row r="119" spans="1:60" ht="43.5">
      <c r="A119" t="s">
        <v>1286</v>
      </c>
      <c r="B119" s="1" t="s">
        <v>1287</v>
      </c>
      <c r="C119" s="16" t="s">
        <v>146</v>
      </c>
      <c r="D119">
        <v>1</v>
      </c>
      <c r="E119">
        <v>1</v>
      </c>
      <c r="F119">
        <f t="shared" si="27"/>
        <v>1</v>
      </c>
      <c r="G119">
        <f t="shared" si="28"/>
        <v>14</v>
      </c>
      <c r="H119">
        <f t="shared" si="29"/>
        <v>14</v>
      </c>
      <c r="I119">
        <f t="shared" si="41"/>
        <v>74</v>
      </c>
      <c r="J119">
        <f>'[1]EVS boilerplates (DODT)'!$C115</f>
        <v>26</v>
      </c>
      <c r="K119">
        <f t="shared" si="30"/>
        <v>1.8571428571428572</v>
      </c>
      <c r="L119">
        <f t="shared" si="31"/>
        <v>73</v>
      </c>
      <c r="M119">
        <f t="shared" si="32"/>
        <v>5.2142857142857144</v>
      </c>
      <c r="N119">
        <v>1</v>
      </c>
      <c r="O119">
        <v>1</v>
      </c>
      <c r="P119">
        <v>1</v>
      </c>
      <c r="Q119">
        <v>1</v>
      </c>
      <c r="R119">
        <f>'[1]EVS boilerplates (DODT)'!$E115</f>
        <v>1</v>
      </c>
      <c r="S119">
        <v>1</v>
      </c>
      <c r="T119">
        <f t="shared" si="24"/>
        <v>1</v>
      </c>
      <c r="U119">
        <f>'[1]EVS boilerplates (DODT)'!$F115</f>
        <v>1</v>
      </c>
      <c r="V119">
        <v>1</v>
      </c>
      <c r="W119">
        <f t="shared" si="25"/>
        <v>1</v>
      </c>
      <c r="X119">
        <f t="shared" si="26"/>
        <v>1</v>
      </c>
      <c r="Y119">
        <f>'[1]EVS boilerplates (DODT)'!$D115</f>
        <v>1</v>
      </c>
      <c r="Z119">
        <f>'[1]EVS boilerplates (DODT)'!$G115</f>
        <v>1</v>
      </c>
      <c r="AA119">
        <f>'[1]EVS boilerplates (DODT)'!$H115</f>
        <v>1</v>
      </c>
      <c r="AB119">
        <f>'[1]EVS boilerplates (DODT)'!$I115</f>
        <v>1</v>
      </c>
      <c r="AC119">
        <v>1</v>
      </c>
      <c r="AD119">
        <f>'[1]EVS boilerplates (DODT)'!$J115</f>
        <v>1</v>
      </c>
      <c r="AE119">
        <v>1</v>
      </c>
      <c r="AF119">
        <f t="shared" si="33"/>
        <v>1</v>
      </c>
      <c r="AG119">
        <f>'[1]EVS boilerplates (DODT)'!$K115</f>
        <v>1</v>
      </c>
      <c r="AH119">
        <f t="shared" si="34"/>
        <v>1</v>
      </c>
      <c r="AI119">
        <f>'[1]EVS boilerplates (DODT)'!$L115</f>
        <v>0</v>
      </c>
      <c r="AJ119">
        <v>1</v>
      </c>
      <c r="AK119">
        <f t="shared" si="35"/>
        <v>1</v>
      </c>
      <c r="AL119">
        <v>1</v>
      </c>
      <c r="AM119">
        <f>'[1]EVS boilerplates (DODT)'!$M115</f>
        <v>1</v>
      </c>
      <c r="AN119">
        <v>1</v>
      </c>
      <c r="AO119">
        <f>'[1]EVS boilerplates (DODT)'!$N115</f>
        <v>1</v>
      </c>
      <c r="AP119">
        <v>1</v>
      </c>
      <c r="AQ119">
        <v>1</v>
      </c>
      <c r="AR119">
        <v>1</v>
      </c>
      <c r="AS119">
        <f>'[1]EVS boilerplates (DODT)'!$O115</f>
        <v>1</v>
      </c>
      <c r="AT119">
        <v>1</v>
      </c>
      <c r="AU119">
        <f t="shared" si="36"/>
        <v>35.510714285714307</v>
      </c>
      <c r="AV119">
        <f t="shared" si="37"/>
        <v>11.784285714285716</v>
      </c>
      <c r="AW119">
        <f t="shared" si="42"/>
        <v>12.745714285714282</v>
      </c>
      <c r="AX119">
        <f t="shared" si="38"/>
        <v>10.129285714285714</v>
      </c>
      <c r="AY119">
        <v>1</v>
      </c>
      <c r="AZ119">
        <v>1</v>
      </c>
      <c r="BA119">
        <v>1</v>
      </c>
      <c r="BG119">
        <f t="shared" si="39"/>
        <v>71.428571428571431</v>
      </c>
      <c r="BH119" s="10">
        <f t="shared" si="40"/>
        <v>4.8611111111111115E-5</v>
      </c>
    </row>
    <row r="120" spans="1:60" ht="43.5">
      <c r="A120" t="s">
        <v>1288</v>
      </c>
      <c r="B120" s="1" t="s">
        <v>1289</v>
      </c>
      <c r="C120" s="16" t="s">
        <v>146</v>
      </c>
      <c r="D120">
        <v>1</v>
      </c>
      <c r="E120">
        <v>1</v>
      </c>
      <c r="F120">
        <f t="shared" si="27"/>
        <v>1</v>
      </c>
      <c r="G120">
        <f t="shared" si="28"/>
        <v>15</v>
      </c>
      <c r="H120">
        <f t="shared" si="29"/>
        <v>15</v>
      </c>
      <c r="I120">
        <f t="shared" si="41"/>
        <v>77</v>
      </c>
      <c r="J120">
        <f>'[1]EVS boilerplates (DODT)'!$C116</f>
        <v>27</v>
      </c>
      <c r="K120">
        <f t="shared" si="30"/>
        <v>1.8</v>
      </c>
      <c r="L120">
        <f t="shared" si="31"/>
        <v>74</v>
      </c>
      <c r="M120">
        <f t="shared" si="32"/>
        <v>4.9333333333333336</v>
      </c>
      <c r="N120">
        <v>1</v>
      </c>
      <c r="O120">
        <v>1</v>
      </c>
      <c r="P120">
        <v>1</v>
      </c>
      <c r="Q120">
        <v>1</v>
      </c>
      <c r="R120">
        <f>'[1]EVS boilerplates (DODT)'!$E116</f>
        <v>1</v>
      </c>
      <c r="S120">
        <v>1</v>
      </c>
      <c r="T120">
        <f t="shared" si="24"/>
        <v>1</v>
      </c>
      <c r="U120">
        <f>'[1]EVS boilerplates (DODT)'!$F116</f>
        <v>1</v>
      </c>
      <c r="V120">
        <v>1</v>
      </c>
      <c r="W120">
        <f t="shared" si="25"/>
        <v>1</v>
      </c>
      <c r="X120">
        <f t="shared" si="26"/>
        <v>1</v>
      </c>
      <c r="Y120">
        <f>'[1]EVS boilerplates (DODT)'!$D116</f>
        <v>1</v>
      </c>
      <c r="Z120">
        <f>'[1]EVS boilerplates (DODT)'!$G116</f>
        <v>1</v>
      </c>
      <c r="AA120">
        <f>'[1]EVS boilerplates (DODT)'!$H116</f>
        <v>1</v>
      </c>
      <c r="AB120">
        <f>'[1]EVS boilerplates (DODT)'!$I116</f>
        <v>1</v>
      </c>
      <c r="AC120">
        <v>1</v>
      </c>
      <c r="AD120">
        <f>'[1]EVS boilerplates (DODT)'!$J116</f>
        <v>0</v>
      </c>
      <c r="AE120">
        <v>1</v>
      </c>
      <c r="AF120">
        <f t="shared" si="33"/>
        <v>3</v>
      </c>
      <c r="AG120">
        <f>'[1]EVS boilerplates (DODT)'!$K116</f>
        <v>1</v>
      </c>
      <c r="AH120">
        <f t="shared" si="34"/>
        <v>1</v>
      </c>
      <c r="AI120">
        <f>'[1]EVS boilerplates (DODT)'!$L116</f>
        <v>0</v>
      </c>
      <c r="AJ120">
        <v>1</v>
      </c>
      <c r="AK120">
        <f t="shared" si="35"/>
        <v>1</v>
      </c>
      <c r="AL120">
        <v>1</v>
      </c>
      <c r="AM120">
        <f>'[1]EVS boilerplates (DODT)'!$M116</f>
        <v>1</v>
      </c>
      <c r="AN120">
        <v>1</v>
      </c>
      <c r="AO120">
        <f>'[1]EVS boilerplates (DODT)'!$N116</f>
        <v>1</v>
      </c>
      <c r="AP120">
        <v>1</v>
      </c>
      <c r="AQ120">
        <v>1</v>
      </c>
      <c r="AR120">
        <v>1</v>
      </c>
      <c r="AS120">
        <f>'[1]EVS boilerplates (DODT)'!$O116</f>
        <v>1</v>
      </c>
      <c r="AT120">
        <v>1</v>
      </c>
      <c r="AU120">
        <f t="shared" si="36"/>
        <v>39.330000000000013</v>
      </c>
      <c r="AV120">
        <f t="shared" si="37"/>
        <v>11.500000000000004</v>
      </c>
      <c r="AW120">
        <f t="shared" si="42"/>
        <v>11.234666666666666</v>
      </c>
      <c r="AX120">
        <f t="shared" si="38"/>
        <v>9.3060000000000009</v>
      </c>
      <c r="AY120">
        <v>1</v>
      </c>
      <c r="AZ120">
        <v>1</v>
      </c>
      <c r="BA120">
        <v>1</v>
      </c>
      <c r="BG120">
        <f t="shared" si="39"/>
        <v>200</v>
      </c>
      <c r="BH120" s="10">
        <f t="shared" si="40"/>
        <v>5.208333333333333E-5</v>
      </c>
    </row>
    <row r="121" spans="1:60" ht="72.5">
      <c r="A121">
        <v>82</v>
      </c>
      <c r="B121" s="1" t="s">
        <v>1290</v>
      </c>
      <c r="C121" s="16" t="s">
        <v>146</v>
      </c>
      <c r="D121">
        <v>1</v>
      </c>
      <c r="E121">
        <v>1</v>
      </c>
      <c r="F121">
        <f t="shared" si="27"/>
        <v>1</v>
      </c>
      <c r="G121">
        <f t="shared" si="28"/>
        <v>28</v>
      </c>
      <c r="H121">
        <f t="shared" si="29"/>
        <v>28</v>
      </c>
      <c r="I121">
        <f t="shared" si="41"/>
        <v>143</v>
      </c>
      <c r="J121">
        <f>'[1]EVS boilerplates (DODT)'!$C117</f>
        <v>48</v>
      </c>
      <c r="K121">
        <f t="shared" si="30"/>
        <v>1.7142857142857142</v>
      </c>
      <c r="L121">
        <f t="shared" si="31"/>
        <v>136</v>
      </c>
      <c r="M121">
        <f t="shared" si="32"/>
        <v>4.8571428571428568</v>
      </c>
      <c r="N121">
        <v>0</v>
      </c>
      <c r="O121">
        <v>1</v>
      </c>
      <c r="P121">
        <v>1</v>
      </c>
      <c r="Q121">
        <v>1</v>
      </c>
      <c r="R121">
        <f>'[1]EVS boilerplates (DODT)'!$E117</f>
        <v>0</v>
      </c>
      <c r="S121">
        <v>1</v>
      </c>
      <c r="T121">
        <f t="shared" si="24"/>
        <v>0</v>
      </c>
      <c r="U121">
        <f>'[1]EVS boilerplates (DODT)'!$F117</f>
        <v>1</v>
      </c>
      <c r="V121">
        <v>1</v>
      </c>
      <c r="W121">
        <f t="shared" si="25"/>
        <v>0</v>
      </c>
      <c r="X121">
        <f t="shared" si="26"/>
        <v>1</v>
      </c>
      <c r="Y121">
        <f>'[1]EVS boilerplates (DODT)'!$D117</f>
        <v>0</v>
      </c>
      <c r="Z121">
        <f>'[1]EVS boilerplates (DODT)'!$G117</f>
        <v>1</v>
      </c>
      <c r="AA121">
        <f>'[1]EVS boilerplates (DODT)'!$H117</f>
        <v>1</v>
      </c>
      <c r="AB121">
        <f>'[1]EVS boilerplates (DODT)'!$I117</f>
        <v>1</v>
      </c>
      <c r="AC121">
        <v>1</v>
      </c>
      <c r="AD121">
        <f>'[1]EVS boilerplates (DODT)'!$J117</f>
        <v>1</v>
      </c>
      <c r="AE121">
        <v>1</v>
      </c>
      <c r="AF121">
        <f t="shared" si="33"/>
        <v>7</v>
      </c>
      <c r="AG121">
        <f>'[1]EVS boilerplates (DODT)'!$K117</f>
        <v>1</v>
      </c>
      <c r="AH121">
        <f t="shared" si="34"/>
        <v>1</v>
      </c>
      <c r="AI121">
        <f>'[1]EVS boilerplates (DODT)'!$L117</f>
        <v>0</v>
      </c>
      <c r="AJ121">
        <v>0</v>
      </c>
      <c r="AK121">
        <f t="shared" si="35"/>
        <v>0</v>
      </c>
      <c r="AL121">
        <v>1</v>
      </c>
      <c r="AM121">
        <f>'[1]EVS boilerplates (DODT)'!$M117</f>
        <v>1</v>
      </c>
      <c r="AN121">
        <v>1</v>
      </c>
      <c r="AO121">
        <f>'[1]EVS boilerplates (DODT)'!$N117</f>
        <v>1</v>
      </c>
      <c r="AP121">
        <v>1</v>
      </c>
      <c r="AQ121">
        <v>1</v>
      </c>
      <c r="AR121">
        <v>1</v>
      </c>
      <c r="AS121">
        <f>'[1]EVS boilerplates (DODT)'!$O117</f>
        <v>1</v>
      </c>
      <c r="AT121">
        <v>1</v>
      </c>
      <c r="AU121">
        <f t="shared" si="36"/>
        <v>33.386428571428596</v>
      </c>
      <c r="AV121">
        <f t="shared" si="37"/>
        <v>15.55857142857143</v>
      </c>
      <c r="AW121">
        <f t="shared" si="42"/>
        <v>11.702857142857138</v>
      </c>
      <c r="AX121">
        <f t="shared" si="38"/>
        <v>15.447142857142858</v>
      </c>
      <c r="AY121">
        <v>1</v>
      </c>
      <c r="AZ121">
        <v>1</v>
      </c>
      <c r="BA121">
        <v>1</v>
      </c>
      <c r="BG121">
        <f t="shared" si="39"/>
        <v>250</v>
      </c>
      <c r="BH121" s="10">
        <f t="shared" si="40"/>
        <v>9.722222222222223E-5</v>
      </c>
    </row>
    <row r="122" spans="1:60" ht="29">
      <c r="A122" t="s">
        <v>1291</v>
      </c>
      <c r="B122" s="1" t="s">
        <v>729</v>
      </c>
      <c r="C122" s="16" t="s">
        <v>146</v>
      </c>
      <c r="D122">
        <v>1</v>
      </c>
      <c r="E122">
        <v>1</v>
      </c>
      <c r="F122">
        <f t="shared" si="27"/>
        <v>1</v>
      </c>
      <c r="G122">
        <f t="shared" si="28"/>
        <v>10</v>
      </c>
      <c r="H122">
        <f t="shared" si="29"/>
        <v>10</v>
      </c>
      <c r="I122">
        <f t="shared" si="41"/>
        <v>64</v>
      </c>
      <c r="J122">
        <f>'[1]EVS boilerplates (DODT)'!$C118</f>
        <v>20</v>
      </c>
      <c r="K122">
        <f t="shared" si="30"/>
        <v>2</v>
      </c>
      <c r="L122">
        <f t="shared" si="31"/>
        <v>62</v>
      </c>
      <c r="M122">
        <f t="shared" si="32"/>
        <v>6.2</v>
      </c>
      <c r="N122">
        <v>0</v>
      </c>
      <c r="O122">
        <v>1</v>
      </c>
      <c r="P122">
        <v>1</v>
      </c>
      <c r="Q122">
        <v>0</v>
      </c>
      <c r="R122">
        <f>'[1]EVS boilerplates (DODT)'!$E118</f>
        <v>1</v>
      </c>
      <c r="S122">
        <v>1</v>
      </c>
      <c r="T122">
        <f t="shared" si="24"/>
        <v>0</v>
      </c>
      <c r="U122">
        <f>'[1]EVS boilerplates (DODT)'!$F118</f>
        <v>1</v>
      </c>
      <c r="V122">
        <v>1</v>
      </c>
      <c r="W122">
        <f t="shared" si="25"/>
        <v>0</v>
      </c>
      <c r="X122">
        <f t="shared" si="26"/>
        <v>1</v>
      </c>
      <c r="Y122">
        <f>'[1]EVS boilerplates (DODT)'!$D118</f>
        <v>0</v>
      </c>
      <c r="Z122">
        <f>'[1]EVS boilerplates (DODT)'!$G118</f>
        <v>1</v>
      </c>
      <c r="AA122">
        <f>'[1]EVS boilerplates (DODT)'!$H118</f>
        <v>1</v>
      </c>
      <c r="AB122">
        <f>'[1]EVS boilerplates (DODT)'!$I118</f>
        <v>1</v>
      </c>
      <c r="AC122">
        <v>1</v>
      </c>
      <c r="AD122">
        <f>'[1]EVS boilerplates (DODT)'!$J118</f>
        <v>1</v>
      </c>
      <c r="AE122">
        <v>1</v>
      </c>
      <c r="AF122">
        <f t="shared" si="33"/>
        <v>2</v>
      </c>
      <c r="AG122">
        <f>'[1]EVS boilerplates (DODT)'!$K118</f>
        <v>1</v>
      </c>
      <c r="AH122">
        <f t="shared" si="34"/>
        <v>0</v>
      </c>
      <c r="AI122">
        <f>'[1]EVS boilerplates (DODT)'!$L118</f>
        <v>1</v>
      </c>
      <c r="AJ122">
        <v>1</v>
      </c>
      <c r="AK122">
        <f t="shared" si="35"/>
        <v>1</v>
      </c>
      <c r="AL122">
        <v>1</v>
      </c>
      <c r="AM122">
        <f>'[1]EVS boilerplates (DODT)'!$M118</f>
        <v>1</v>
      </c>
      <c r="AN122">
        <v>1</v>
      </c>
      <c r="AO122">
        <f>'[1]EVS boilerplates (DODT)'!$N118</f>
        <v>1</v>
      </c>
      <c r="AP122">
        <v>1</v>
      </c>
      <c r="AQ122">
        <v>1</v>
      </c>
      <c r="AR122">
        <v>1</v>
      </c>
      <c r="AS122">
        <f>'[1]EVS boilerplates (DODT)'!$O118</f>
        <v>1</v>
      </c>
      <c r="AT122">
        <v>1</v>
      </c>
      <c r="AU122">
        <f t="shared" si="36"/>
        <v>27.485000000000021</v>
      </c>
      <c r="AV122">
        <f t="shared" si="37"/>
        <v>11.91</v>
      </c>
      <c r="AW122">
        <f t="shared" si="42"/>
        <v>17.696000000000002</v>
      </c>
      <c r="AX122">
        <f t="shared" si="38"/>
        <v>12.771999999999998</v>
      </c>
      <c r="AY122">
        <v>1</v>
      </c>
      <c r="AZ122">
        <v>1</v>
      </c>
      <c r="BA122">
        <v>1</v>
      </c>
      <c r="BG122">
        <f t="shared" si="39"/>
        <v>200</v>
      </c>
      <c r="BH122" s="10">
        <f t="shared" si="40"/>
        <v>3.4722222222222222E-5</v>
      </c>
    </row>
    <row r="123" spans="1:60" ht="29">
      <c r="A123" t="s">
        <v>1292</v>
      </c>
      <c r="B123" s="1" t="s">
        <v>1293</v>
      </c>
      <c r="C123" s="16" t="s">
        <v>146</v>
      </c>
      <c r="D123">
        <v>1</v>
      </c>
      <c r="E123">
        <v>1</v>
      </c>
      <c r="F123">
        <f t="shared" si="27"/>
        <v>1</v>
      </c>
      <c r="G123">
        <f t="shared" si="28"/>
        <v>7</v>
      </c>
      <c r="H123">
        <f t="shared" si="29"/>
        <v>7</v>
      </c>
      <c r="I123">
        <f t="shared" si="41"/>
        <v>41</v>
      </c>
      <c r="J123">
        <f>'[1]EVS boilerplates (DODT)'!$C119</f>
        <v>15</v>
      </c>
      <c r="K123">
        <f t="shared" si="30"/>
        <v>2.1428571428571428</v>
      </c>
      <c r="L123">
        <f t="shared" si="31"/>
        <v>40</v>
      </c>
      <c r="M123">
        <f t="shared" si="32"/>
        <v>5.7142857142857144</v>
      </c>
      <c r="N123">
        <v>0</v>
      </c>
      <c r="O123">
        <v>1</v>
      </c>
      <c r="P123">
        <v>1</v>
      </c>
      <c r="Q123">
        <v>1</v>
      </c>
      <c r="R123">
        <f>'[1]EVS boilerplates (DODT)'!$E119</f>
        <v>1</v>
      </c>
      <c r="S123">
        <v>1</v>
      </c>
      <c r="T123">
        <f t="shared" si="24"/>
        <v>1</v>
      </c>
      <c r="U123">
        <f>'[1]EVS boilerplates (DODT)'!$F119</f>
        <v>1</v>
      </c>
      <c r="V123">
        <v>1</v>
      </c>
      <c r="W123">
        <f t="shared" si="25"/>
        <v>1</v>
      </c>
      <c r="X123">
        <f t="shared" si="26"/>
        <v>1</v>
      </c>
      <c r="Y123">
        <f>'[1]EVS boilerplates (DODT)'!$D119</f>
        <v>0</v>
      </c>
      <c r="Z123">
        <f>'[1]EVS boilerplates (DODT)'!$G119</f>
        <v>1</v>
      </c>
      <c r="AA123">
        <f>'[1]EVS boilerplates (DODT)'!$H119</f>
        <v>1</v>
      </c>
      <c r="AB123">
        <f>'[1]EVS boilerplates (DODT)'!$I119</f>
        <v>1</v>
      </c>
      <c r="AC123">
        <v>1</v>
      </c>
      <c r="AD123">
        <f>'[1]EVS boilerplates (DODT)'!$J119</f>
        <v>1</v>
      </c>
      <c r="AE123">
        <v>1</v>
      </c>
      <c r="AF123">
        <f t="shared" si="33"/>
        <v>1</v>
      </c>
      <c r="AG123">
        <f>'[1]EVS boilerplates (DODT)'!$K119</f>
        <v>1</v>
      </c>
      <c r="AH123">
        <f t="shared" si="34"/>
        <v>1</v>
      </c>
      <c r="AI123">
        <f>'[1]EVS boilerplates (DODT)'!$L119</f>
        <v>1</v>
      </c>
      <c r="AJ123">
        <v>1</v>
      </c>
      <c r="AK123">
        <f t="shared" si="35"/>
        <v>1</v>
      </c>
      <c r="AL123">
        <v>1</v>
      </c>
      <c r="AM123">
        <f>'[1]EVS boilerplates (DODT)'!$M119</f>
        <v>1</v>
      </c>
      <c r="AN123">
        <v>1</v>
      </c>
      <c r="AO123">
        <f>'[1]EVS boilerplates (DODT)'!$N119</f>
        <v>1</v>
      </c>
      <c r="AP123">
        <v>1</v>
      </c>
      <c r="AQ123">
        <v>1</v>
      </c>
      <c r="AR123">
        <v>1</v>
      </c>
      <c r="AS123">
        <f>'[1]EVS boilerplates (DODT)'!$O119</f>
        <v>1</v>
      </c>
      <c r="AT123">
        <v>1</v>
      </c>
      <c r="AU123">
        <f t="shared" si="36"/>
        <v>18.44428571428573</v>
      </c>
      <c r="AV123">
        <f t="shared" si="37"/>
        <v>12.425714285714289</v>
      </c>
      <c r="AW123">
        <f t="shared" si="42"/>
        <v>13.571428571428573</v>
      </c>
      <c r="AX123">
        <f t="shared" si="38"/>
        <v>8.9842857142857149</v>
      </c>
      <c r="AY123">
        <v>1</v>
      </c>
      <c r="AZ123">
        <v>1</v>
      </c>
      <c r="BA123">
        <v>1</v>
      </c>
      <c r="BG123">
        <f t="shared" si="39"/>
        <v>142.85714285714286</v>
      </c>
      <c r="BH123" s="10">
        <f t="shared" si="40"/>
        <v>2.4305555555555558E-5</v>
      </c>
    </row>
    <row r="124" spans="1:60" ht="43.5">
      <c r="A124">
        <v>84</v>
      </c>
      <c r="B124" s="1" t="s">
        <v>1294</v>
      </c>
      <c r="C124" s="16" t="s">
        <v>146</v>
      </c>
      <c r="D124">
        <v>1</v>
      </c>
      <c r="E124">
        <v>1</v>
      </c>
      <c r="F124">
        <f t="shared" si="27"/>
        <v>1</v>
      </c>
      <c r="G124">
        <f t="shared" si="28"/>
        <v>14</v>
      </c>
      <c r="H124">
        <f t="shared" si="29"/>
        <v>14</v>
      </c>
      <c r="I124">
        <f t="shared" si="41"/>
        <v>90</v>
      </c>
      <c r="J124">
        <f>'[1]EVS boilerplates (DODT)'!$C120</f>
        <v>28</v>
      </c>
      <c r="K124">
        <f t="shared" si="30"/>
        <v>2</v>
      </c>
      <c r="L124">
        <f t="shared" si="31"/>
        <v>89</v>
      </c>
      <c r="M124">
        <f t="shared" si="32"/>
        <v>6.3571428571428568</v>
      </c>
      <c r="N124">
        <v>1</v>
      </c>
      <c r="O124">
        <v>1</v>
      </c>
      <c r="P124">
        <v>1</v>
      </c>
      <c r="Q124">
        <v>0</v>
      </c>
      <c r="R124">
        <f>'[1]EVS boilerplates (DODT)'!$E120</f>
        <v>0</v>
      </c>
      <c r="S124">
        <v>1</v>
      </c>
      <c r="T124">
        <f t="shared" si="24"/>
        <v>0</v>
      </c>
      <c r="U124">
        <f>'[1]EVS boilerplates (DODT)'!$F120</f>
        <v>1</v>
      </c>
      <c r="V124">
        <v>1</v>
      </c>
      <c r="W124">
        <f t="shared" si="25"/>
        <v>0</v>
      </c>
      <c r="X124">
        <f t="shared" si="26"/>
        <v>1</v>
      </c>
      <c r="Y124">
        <f>'[1]EVS boilerplates (DODT)'!$D120</f>
        <v>1</v>
      </c>
      <c r="Z124">
        <f>'[1]EVS boilerplates (DODT)'!$G120</f>
        <v>1</v>
      </c>
      <c r="AA124">
        <f>'[1]EVS boilerplates (DODT)'!$H120</f>
        <v>0</v>
      </c>
      <c r="AB124">
        <f>'[1]EVS boilerplates (DODT)'!$I120</f>
        <v>1</v>
      </c>
      <c r="AC124">
        <v>1</v>
      </c>
      <c r="AD124">
        <f>'[1]EVS boilerplates (DODT)'!$J120</f>
        <v>1</v>
      </c>
      <c r="AE124">
        <v>1</v>
      </c>
      <c r="AF124">
        <f t="shared" si="33"/>
        <v>1</v>
      </c>
      <c r="AG124">
        <f>'[1]EVS boilerplates (DODT)'!$K120</f>
        <v>1</v>
      </c>
      <c r="AH124">
        <f t="shared" si="34"/>
        <v>1</v>
      </c>
      <c r="AI124">
        <f>'[1]EVS boilerplates (DODT)'!$L120</f>
        <v>1</v>
      </c>
      <c r="AJ124">
        <v>1</v>
      </c>
      <c r="AK124">
        <f t="shared" si="35"/>
        <v>1</v>
      </c>
      <c r="AL124">
        <v>1</v>
      </c>
      <c r="AM124">
        <f>'[1]EVS boilerplates (DODT)'!$M120</f>
        <v>0</v>
      </c>
      <c r="AN124">
        <v>1</v>
      </c>
      <c r="AO124">
        <f>'[1]EVS boilerplates (DODT)'!$N120</f>
        <v>1</v>
      </c>
      <c r="AP124">
        <v>1</v>
      </c>
      <c r="AQ124">
        <v>1</v>
      </c>
      <c r="AR124">
        <v>1</v>
      </c>
      <c r="AS124">
        <f>'[1]EVS boilerplates (DODT)'!$O120</f>
        <v>0</v>
      </c>
      <c r="AT124">
        <v>1</v>
      </c>
      <c r="AU124">
        <f t="shared" si="36"/>
        <v>23.425000000000018</v>
      </c>
      <c r="AV124">
        <f t="shared" si="37"/>
        <v>13.470000000000002</v>
      </c>
      <c r="AW124">
        <f t="shared" si="42"/>
        <v>19.465714285714281</v>
      </c>
      <c r="AX124">
        <f t="shared" si="38"/>
        <v>15.512142857142855</v>
      </c>
      <c r="AY124">
        <v>1</v>
      </c>
      <c r="AZ124">
        <v>1</v>
      </c>
      <c r="BA124">
        <v>1</v>
      </c>
      <c r="BG124">
        <f t="shared" si="39"/>
        <v>71.428571428571431</v>
      </c>
      <c r="BH124" s="10">
        <f t="shared" si="40"/>
        <v>4.8611111111111115E-5</v>
      </c>
    </row>
    <row r="125" spans="1:60" ht="87">
      <c r="A125">
        <v>85</v>
      </c>
      <c r="B125" s="1" t="s">
        <v>1295</v>
      </c>
      <c r="C125" s="16" t="s">
        <v>146</v>
      </c>
      <c r="D125">
        <v>1</v>
      </c>
      <c r="E125">
        <v>1</v>
      </c>
      <c r="F125">
        <f t="shared" si="27"/>
        <v>1</v>
      </c>
      <c r="G125">
        <f t="shared" si="28"/>
        <v>32</v>
      </c>
      <c r="H125">
        <f t="shared" si="29"/>
        <v>32</v>
      </c>
      <c r="I125">
        <f t="shared" si="41"/>
        <v>177</v>
      </c>
      <c r="J125">
        <f>'[1]EVS boilerplates (DODT)'!$C121</f>
        <v>61</v>
      </c>
      <c r="K125">
        <f t="shared" si="30"/>
        <v>1.90625</v>
      </c>
      <c r="L125">
        <f t="shared" si="31"/>
        <v>170</v>
      </c>
      <c r="M125">
        <f t="shared" si="32"/>
        <v>5.3125</v>
      </c>
      <c r="N125">
        <v>0</v>
      </c>
      <c r="O125">
        <v>1</v>
      </c>
      <c r="P125">
        <v>1</v>
      </c>
      <c r="Q125">
        <v>1</v>
      </c>
      <c r="R125">
        <f>'[1]EVS boilerplates (DODT)'!$E121</f>
        <v>0</v>
      </c>
      <c r="S125">
        <v>1</v>
      </c>
      <c r="T125">
        <f t="shared" si="24"/>
        <v>0</v>
      </c>
      <c r="U125">
        <f>'[1]EVS boilerplates (DODT)'!$F121</f>
        <v>0</v>
      </c>
      <c r="V125">
        <v>1</v>
      </c>
      <c r="W125">
        <f t="shared" si="25"/>
        <v>0</v>
      </c>
      <c r="X125">
        <f t="shared" si="26"/>
        <v>1</v>
      </c>
      <c r="Y125">
        <f>'[1]EVS boilerplates (DODT)'!$D121</f>
        <v>0</v>
      </c>
      <c r="Z125">
        <f>'[1]EVS boilerplates (DODT)'!$G121</f>
        <v>1</v>
      </c>
      <c r="AA125">
        <f>'[1]EVS boilerplates (DODT)'!$H121</f>
        <v>1</v>
      </c>
      <c r="AB125">
        <f>'[1]EVS boilerplates (DODT)'!$I121</f>
        <v>1</v>
      </c>
      <c r="AC125">
        <v>1</v>
      </c>
      <c r="AD125">
        <f>'[1]EVS boilerplates (DODT)'!$J121</f>
        <v>1</v>
      </c>
      <c r="AE125">
        <v>1</v>
      </c>
      <c r="AF125">
        <f t="shared" si="33"/>
        <v>7</v>
      </c>
      <c r="AG125">
        <f>'[1]EVS boilerplates (DODT)'!$K121</f>
        <v>0</v>
      </c>
      <c r="AH125">
        <f t="shared" si="34"/>
        <v>1</v>
      </c>
      <c r="AI125">
        <f>'[1]EVS boilerplates (DODT)'!$L121</f>
        <v>1</v>
      </c>
      <c r="AJ125">
        <v>1</v>
      </c>
      <c r="AK125">
        <f t="shared" si="35"/>
        <v>0</v>
      </c>
      <c r="AL125">
        <v>1</v>
      </c>
      <c r="AM125">
        <f>'[1]EVS boilerplates (DODT)'!$M121</f>
        <v>1</v>
      </c>
      <c r="AN125">
        <v>1</v>
      </c>
      <c r="AO125">
        <f>'[1]EVS boilerplates (DODT)'!$N121</f>
        <v>1</v>
      </c>
      <c r="AP125">
        <v>1</v>
      </c>
      <c r="AQ125">
        <v>1</v>
      </c>
      <c r="AR125">
        <v>1</v>
      </c>
      <c r="AS125">
        <f>'[1]EVS boilerplates (DODT)'!$O121</f>
        <v>1</v>
      </c>
      <c r="AT125">
        <v>1</v>
      </c>
      <c r="AU125">
        <f t="shared" si="36"/>
        <v>13.086250000000028</v>
      </c>
      <c r="AV125">
        <f t="shared" si="37"/>
        <v>19.383750000000003</v>
      </c>
      <c r="AW125">
        <f t="shared" si="42"/>
        <v>14.512499999999999</v>
      </c>
      <c r="AX125">
        <f t="shared" si="38"/>
        <v>19.591875000000002</v>
      </c>
      <c r="AY125">
        <v>1</v>
      </c>
      <c r="AZ125">
        <v>1</v>
      </c>
      <c r="BA125">
        <v>1</v>
      </c>
      <c r="BG125">
        <f t="shared" si="39"/>
        <v>218.75</v>
      </c>
      <c r="BH125" s="10">
        <f t="shared" si="40"/>
        <v>1.1111111111111112E-4</v>
      </c>
    </row>
    <row r="126" spans="1:60" ht="29">
      <c r="A126">
        <v>86</v>
      </c>
      <c r="B126" s="1" t="s">
        <v>1296</v>
      </c>
      <c r="C126" s="16" t="s">
        <v>146</v>
      </c>
      <c r="D126">
        <v>1</v>
      </c>
      <c r="E126">
        <v>1</v>
      </c>
      <c r="F126">
        <f t="shared" si="27"/>
        <v>1</v>
      </c>
      <c r="G126">
        <f t="shared" si="28"/>
        <v>12</v>
      </c>
      <c r="H126">
        <f t="shared" si="29"/>
        <v>12</v>
      </c>
      <c r="I126">
        <f t="shared" si="41"/>
        <v>61</v>
      </c>
      <c r="J126">
        <f>'[1]EVS boilerplates (DODT)'!$C122</f>
        <v>19</v>
      </c>
      <c r="K126">
        <f t="shared" si="30"/>
        <v>1.5833333333333333</v>
      </c>
      <c r="L126">
        <f t="shared" si="31"/>
        <v>60</v>
      </c>
      <c r="M126">
        <f t="shared" si="32"/>
        <v>5</v>
      </c>
      <c r="N126">
        <v>1</v>
      </c>
      <c r="O126">
        <v>1</v>
      </c>
      <c r="P126">
        <v>1</v>
      </c>
      <c r="Q126">
        <v>1</v>
      </c>
      <c r="R126">
        <f>'[1]EVS boilerplates (DODT)'!$E122</f>
        <v>1</v>
      </c>
      <c r="S126">
        <v>1</v>
      </c>
      <c r="T126">
        <f t="shared" si="24"/>
        <v>1</v>
      </c>
      <c r="U126">
        <f>'[1]EVS boilerplates (DODT)'!$F122</f>
        <v>1</v>
      </c>
      <c r="V126">
        <v>1</v>
      </c>
      <c r="W126">
        <f t="shared" si="25"/>
        <v>1</v>
      </c>
      <c r="X126">
        <f t="shared" si="26"/>
        <v>1</v>
      </c>
      <c r="Y126">
        <f>'[1]EVS boilerplates (DODT)'!$D122</f>
        <v>1</v>
      </c>
      <c r="Z126">
        <f>'[1]EVS boilerplates (DODT)'!$G122</f>
        <v>1</v>
      </c>
      <c r="AA126">
        <f>'[1]EVS boilerplates (DODT)'!$H122</f>
        <v>1</v>
      </c>
      <c r="AB126">
        <f>'[1]EVS boilerplates (DODT)'!$I122</f>
        <v>1</v>
      </c>
      <c r="AC126">
        <v>1</v>
      </c>
      <c r="AD126">
        <f>'[1]EVS boilerplates (DODT)'!$J122</f>
        <v>1</v>
      </c>
      <c r="AE126">
        <v>1</v>
      </c>
      <c r="AF126">
        <f t="shared" si="33"/>
        <v>1</v>
      </c>
      <c r="AG126">
        <f>'[1]EVS boilerplates (DODT)'!$K122</f>
        <v>1</v>
      </c>
      <c r="AH126">
        <f t="shared" si="34"/>
        <v>1</v>
      </c>
      <c r="AI126">
        <f>'[1]EVS boilerplates (DODT)'!$L122</f>
        <v>1</v>
      </c>
      <c r="AJ126">
        <v>1</v>
      </c>
      <c r="AK126">
        <f t="shared" si="35"/>
        <v>1</v>
      </c>
      <c r="AL126">
        <v>1</v>
      </c>
      <c r="AM126">
        <f>'[1]EVS boilerplates (DODT)'!$M122</f>
        <v>1</v>
      </c>
      <c r="AN126">
        <v>1</v>
      </c>
      <c r="AO126">
        <f>'[1]EVS boilerplates (DODT)'!$N122</f>
        <v>1</v>
      </c>
      <c r="AP126">
        <v>1</v>
      </c>
      <c r="AQ126">
        <v>1</v>
      </c>
      <c r="AR126">
        <v>1</v>
      </c>
      <c r="AS126">
        <f>'[1]EVS boilerplates (DODT)'!$O122</f>
        <v>1</v>
      </c>
      <c r="AT126">
        <v>1</v>
      </c>
      <c r="AU126">
        <f t="shared" si="36"/>
        <v>60.70500000000002</v>
      </c>
      <c r="AV126">
        <f t="shared" si="37"/>
        <v>7.7733333333333334</v>
      </c>
      <c r="AW126">
        <f t="shared" si="42"/>
        <v>11.133333333333333</v>
      </c>
      <c r="AX126">
        <f t="shared" si="38"/>
        <v>8.120000000000001</v>
      </c>
      <c r="AY126">
        <v>1</v>
      </c>
      <c r="AZ126">
        <v>1</v>
      </c>
      <c r="BA126">
        <v>1</v>
      </c>
      <c r="BG126">
        <f t="shared" si="39"/>
        <v>83.333333333333329</v>
      </c>
      <c r="BH126" s="10">
        <f t="shared" si="40"/>
        <v>4.1666666666666665E-5</v>
      </c>
    </row>
  </sheetData>
  <mergeCells count="1">
    <mergeCell ref="A3:A4"/>
  </mergeCells>
  <conditionalFormatting sqref="F50:F78">
    <cfRule type="cellIs" dxfId="567" priority="240" operator="greaterThanOrEqual">
      <formula>2</formula>
    </cfRule>
    <cfRule type="cellIs" dxfId="566" priority="241" operator="equal">
      <formula>1</formula>
    </cfRule>
    <cfRule type="cellIs" dxfId="565" priority="245" operator="equal">
      <formula>0</formula>
    </cfRule>
  </conditionalFormatting>
  <conditionalFormatting sqref="G50:G78">
    <cfRule type="cellIs" dxfId="564" priority="237" operator="greaterThan">
      <formula>20</formula>
    </cfRule>
    <cfRule type="cellIs" dxfId="563" priority="238" operator="between">
      <formula>16</formula>
      <formula>20</formula>
    </cfRule>
    <cfRule type="cellIs" dxfId="562" priority="239" operator="between">
      <formula>5</formula>
      <formula>15</formula>
    </cfRule>
    <cfRule type="cellIs" dxfId="561" priority="244" operator="lessThan">
      <formula>5</formula>
    </cfRule>
  </conditionalFormatting>
  <conditionalFormatting sqref="AU50:AU78">
    <cfRule type="colorScale" priority="243">
      <colorScale>
        <cfvo type="num" val="0"/>
        <cfvo type="num" val="65"/>
        <cfvo type="num" val="100"/>
        <color rgb="FFFFCCCC"/>
        <color rgb="FFFFEB84"/>
        <color theme="9" tint="0.39997558519241921"/>
      </colorScale>
    </cfRule>
  </conditionalFormatting>
  <conditionalFormatting sqref="AV50:AX78">
    <cfRule type="colorScale" priority="242">
      <colorScale>
        <cfvo type="num" val="0"/>
        <cfvo type="num" val="8"/>
        <cfvo type="num" val="15"/>
        <color theme="9" tint="0.39997558519241921"/>
        <color rgb="FFFFEB84"/>
        <color rgb="FFFFCCCC"/>
      </colorScale>
    </cfRule>
  </conditionalFormatting>
  <conditionalFormatting sqref="BB50:BF78">
    <cfRule type="cellIs" dxfId="560" priority="232" operator="greaterThanOrEqual">
      <formula>9</formula>
    </cfRule>
    <cfRule type="cellIs" dxfId="559" priority="233" operator="between">
      <formula>7</formula>
      <formula>9</formula>
    </cfRule>
    <cfRule type="cellIs" dxfId="558" priority="234" operator="lessThan">
      <formula>7</formula>
    </cfRule>
  </conditionalFormatting>
  <conditionalFormatting sqref="AH50:AH78 T50:T78 W50:X78 AC51:AC78 AK50:AL78 AN50:AN78 AP50:AR78 AT50:AT78">
    <cfRule type="cellIs" dxfId="557" priority="230" operator="equal">
      <formula>1</formula>
    </cfRule>
    <cfRule type="cellIs" dxfId="556" priority="231" operator="equal">
      <formula>0</formula>
    </cfRule>
  </conditionalFormatting>
  <conditionalFormatting sqref="F6:F49">
    <cfRule type="cellIs" dxfId="555" priority="221" operator="greaterThanOrEqual">
      <formula>2</formula>
    </cfRule>
    <cfRule type="cellIs" dxfId="554" priority="222" operator="equal">
      <formula>1</formula>
    </cfRule>
    <cfRule type="cellIs" dxfId="553" priority="226" operator="equal">
      <formula>0</formula>
    </cfRule>
  </conditionalFormatting>
  <conditionalFormatting sqref="G6:G49">
    <cfRule type="cellIs" dxfId="552" priority="218" operator="greaterThan">
      <formula>20</formula>
    </cfRule>
    <cfRule type="cellIs" dxfId="551" priority="219" operator="between">
      <formula>16</formula>
      <formula>20</formula>
    </cfRule>
    <cfRule type="cellIs" dxfId="550" priority="220" operator="between">
      <formula>5</formula>
      <formula>15</formula>
    </cfRule>
    <cfRule type="cellIs" dxfId="549" priority="225" operator="lessThan">
      <formula>5</formula>
    </cfRule>
  </conditionalFormatting>
  <conditionalFormatting sqref="AU6:AU49">
    <cfRule type="colorScale" priority="224">
      <colorScale>
        <cfvo type="num" val="0"/>
        <cfvo type="num" val="65"/>
        <cfvo type="num" val="100"/>
        <color rgb="FFFFCCCC"/>
        <color rgb="FFFFEB84"/>
        <color theme="9" tint="0.39997558519241921"/>
      </colorScale>
    </cfRule>
  </conditionalFormatting>
  <conditionalFormatting sqref="AV6:AX49">
    <cfRule type="colorScale" priority="223">
      <colorScale>
        <cfvo type="num" val="0"/>
        <cfvo type="num" val="8"/>
        <cfvo type="num" val="15"/>
        <color theme="9" tint="0.39997558519241921"/>
        <color rgb="FFFFEB84"/>
        <color rgb="FFFFCCCC"/>
      </colorScale>
    </cfRule>
  </conditionalFormatting>
  <conditionalFormatting sqref="BG6:BG126">
    <cfRule type="cellIs" dxfId="548" priority="216" operator="greaterThanOrEqual">
      <formula>208</formula>
    </cfRule>
    <cfRule type="cellIs" dxfId="547" priority="217" operator="lessThan">
      <formula>208</formula>
    </cfRule>
  </conditionalFormatting>
  <conditionalFormatting sqref="BB6:BB49 BC6:BF6">
    <cfRule type="cellIs" dxfId="546" priority="213" operator="greaterThanOrEqual">
      <formula>9</formula>
    </cfRule>
    <cfRule type="cellIs" dxfId="545" priority="214" operator="between">
      <formula>7</formula>
      <formula>9</formula>
    </cfRule>
    <cfRule type="cellIs" dxfId="544" priority="215" operator="lessThan">
      <formula>7</formula>
    </cfRule>
  </conditionalFormatting>
  <conditionalFormatting sqref="BC6">
    <cfRule type="colorScale" priority="212">
      <colorScale>
        <cfvo type="num" val="0"/>
        <cfvo type="percentile" val="8"/>
        <cfvo type="num" val="15"/>
        <color theme="9" tint="0.39997558519241921"/>
        <color rgb="FFFFEB84"/>
        <color rgb="FFFFCCCC"/>
      </colorScale>
    </cfRule>
  </conditionalFormatting>
  <conditionalFormatting sqref="BD6">
    <cfRule type="colorScale" priority="211">
      <colorScale>
        <cfvo type="num" val="0"/>
        <cfvo type="percentile" val="8"/>
        <cfvo type="num" val="15"/>
        <color theme="9" tint="0.39997558519241921"/>
        <color rgb="FFFFEB84"/>
        <color rgb="FFFFCCCC"/>
      </colorScale>
    </cfRule>
  </conditionalFormatting>
  <conditionalFormatting sqref="BE6">
    <cfRule type="colorScale" priority="210">
      <colorScale>
        <cfvo type="num" val="0"/>
        <cfvo type="percentile" val="8"/>
        <cfvo type="num" val="15"/>
        <color theme="9" tint="0.39997558519241921"/>
        <color rgb="FFFFEB84"/>
        <color rgb="FFFFCCCC"/>
      </colorScale>
    </cfRule>
  </conditionalFormatting>
  <conditionalFormatting sqref="BF6">
    <cfRule type="colorScale" priority="209">
      <colorScale>
        <cfvo type="num" val="0"/>
        <cfvo type="percentile" val="8"/>
        <cfvo type="num" val="15"/>
        <color theme="9" tint="0.39997558519241921"/>
        <color rgb="FFFFEB84"/>
        <color rgb="FFFFCCCC"/>
      </colorScale>
    </cfRule>
  </conditionalFormatting>
  <conditionalFormatting sqref="BC7:BF7">
    <cfRule type="cellIs" dxfId="543" priority="206" operator="greaterThanOrEqual">
      <formula>9</formula>
    </cfRule>
    <cfRule type="cellIs" dxfId="542" priority="207" operator="between">
      <formula>7</formula>
      <formula>9</formula>
    </cfRule>
    <cfRule type="cellIs" dxfId="541" priority="208" operator="lessThan">
      <formula>7</formula>
    </cfRule>
  </conditionalFormatting>
  <conditionalFormatting sqref="BC8:BC49">
    <cfRule type="cellIs" dxfId="540" priority="203" operator="greaterThanOrEqual">
      <formula>9</formula>
    </cfRule>
    <cfRule type="cellIs" dxfId="539" priority="204" operator="between">
      <formula>7</formula>
      <formula>9</formula>
    </cfRule>
    <cfRule type="cellIs" dxfId="538" priority="205" operator="lessThan">
      <formula>7</formula>
    </cfRule>
  </conditionalFormatting>
  <conditionalFormatting sqref="BD8:BD49">
    <cfRule type="cellIs" dxfId="537" priority="200" operator="greaterThanOrEqual">
      <formula>9</formula>
    </cfRule>
    <cfRule type="cellIs" dxfId="536" priority="201" operator="between">
      <formula>7</formula>
      <formula>9</formula>
    </cfRule>
    <cfRule type="cellIs" dxfId="535" priority="202" operator="lessThan">
      <formula>7</formula>
    </cfRule>
  </conditionalFormatting>
  <conditionalFormatting sqref="BE8:BF49">
    <cfRule type="cellIs" dxfId="534" priority="197" operator="greaterThanOrEqual">
      <formula>9</formula>
    </cfRule>
    <cfRule type="cellIs" dxfId="533" priority="198" operator="between">
      <formula>7</formula>
      <formula>9</formula>
    </cfRule>
    <cfRule type="cellIs" dxfId="532" priority="199" operator="lessThan">
      <formula>7</formula>
    </cfRule>
  </conditionalFormatting>
  <conditionalFormatting sqref="AF6:AF49">
    <cfRule type="cellIs" dxfId="531" priority="195" operator="equal">
      <formula>0</formula>
    </cfRule>
    <cfRule type="colorScale" priority="196">
      <colorScale>
        <cfvo type="num" val="1"/>
        <cfvo type="num" val="3"/>
        <cfvo type="num" val="5"/>
        <color theme="9" tint="0.39997558519241921"/>
        <color rgb="FFFFEB84"/>
        <color rgb="FFFFCCCC"/>
      </colorScale>
    </cfRule>
  </conditionalFormatting>
  <conditionalFormatting sqref="F79:F100">
    <cfRule type="cellIs" dxfId="530" priority="189" operator="greaterThanOrEqual">
      <formula>2</formula>
    </cfRule>
    <cfRule type="cellIs" dxfId="529" priority="190" operator="equal">
      <formula>1</formula>
    </cfRule>
    <cfRule type="cellIs" dxfId="528" priority="194" operator="equal">
      <formula>0</formula>
    </cfRule>
  </conditionalFormatting>
  <conditionalFormatting sqref="G79:G100">
    <cfRule type="cellIs" dxfId="527" priority="186" operator="greaterThan">
      <formula>20</formula>
    </cfRule>
    <cfRule type="cellIs" dxfId="526" priority="187" operator="between">
      <formula>16</formula>
      <formula>20</formula>
    </cfRule>
    <cfRule type="cellIs" dxfId="525" priority="188" operator="between">
      <formula>5</formula>
      <formula>15</formula>
    </cfRule>
    <cfRule type="cellIs" dxfId="524" priority="193" operator="lessThan">
      <formula>5</formula>
    </cfRule>
  </conditionalFormatting>
  <conditionalFormatting sqref="AU79:AU100">
    <cfRule type="colorScale" priority="192">
      <colorScale>
        <cfvo type="num" val="0"/>
        <cfvo type="num" val="65"/>
        <cfvo type="num" val="100"/>
        <color rgb="FFFFCCCC"/>
        <color rgb="FFFFEB84"/>
        <color theme="9" tint="0.39997558519241921"/>
      </colorScale>
    </cfRule>
  </conditionalFormatting>
  <conditionalFormatting sqref="AV79:AX100">
    <cfRule type="colorScale" priority="191">
      <colorScale>
        <cfvo type="num" val="0"/>
        <cfvo type="num" val="8"/>
        <cfvo type="num" val="15"/>
        <color theme="9" tint="0.39997558519241921"/>
        <color rgb="FFFFEB84"/>
        <color rgb="FFFFCCCC"/>
      </colorScale>
    </cfRule>
  </conditionalFormatting>
  <conditionalFormatting sqref="BB79:BB100">
    <cfRule type="cellIs" dxfId="523" priority="181" operator="greaterThanOrEqual">
      <formula>9</formula>
    </cfRule>
    <cfRule type="cellIs" dxfId="522" priority="182" operator="between">
      <formula>7</formula>
      <formula>9</formula>
    </cfRule>
    <cfRule type="cellIs" dxfId="521" priority="183" operator="lessThan">
      <formula>7</formula>
    </cfRule>
  </conditionalFormatting>
  <conditionalFormatting sqref="BC79:BC100">
    <cfRule type="cellIs" dxfId="520" priority="178" operator="greaterThanOrEqual">
      <formula>9</formula>
    </cfRule>
    <cfRule type="cellIs" dxfId="519" priority="179" operator="between">
      <formula>7</formula>
      <formula>9</formula>
    </cfRule>
    <cfRule type="cellIs" dxfId="518" priority="180" operator="lessThan">
      <formula>7</formula>
    </cfRule>
  </conditionalFormatting>
  <conditionalFormatting sqref="BD79:BD100">
    <cfRule type="cellIs" dxfId="517" priority="175" operator="greaterThanOrEqual">
      <formula>9</formula>
    </cfRule>
    <cfRule type="cellIs" dxfId="516" priority="176" operator="between">
      <formula>7</formula>
      <formula>9</formula>
    </cfRule>
    <cfRule type="cellIs" dxfId="515" priority="177" operator="lessThan">
      <formula>7</formula>
    </cfRule>
  </conditionalFormatting>
  <conditionalFormatting sqref="BE79:BF100">
    <cfRule type="cellIs" dxfId="514" priority="172" operator="greaterThanOrEqual">
      <formula>9</formula>
    </cfRule>
    <cfRule type="cellIs" dxfId="513" priority="173" operator="between">
      <formula>7</formula>
      <formula>9</formula>
    </cfRule>
    <cfRule type="cellIs" dxfId="512" priority="174" operator="lessThan">
      <formula>7</formula>
    </cfRule>
  </conditionalFormatting>
  <conditionalFormatting sqref="W79:X100 AH79:AH100 T79:T100 AC79:AC100 AK79:AL100 AN79:AN100 AP79:AR100 AT79:AT100">
    <cfRule type="cellIs" dxfId="511" priority="170" operator="equal">
      <formula>1</formula>
    </cfRule>
    <cfRule type="cellIs" dxfId="510" priority="171" operator="equal">
      <formula>0</formula>
    </cfRule>
  </conditionalFormatting>
  <conditionalFormatting sqref="F101:F126">
    <cfRule type="cellIs" dxfId="509" priority="163" operator="greaterThanOrEqual">
      <formula>2</formula>
    </cfRule>
    <cfRule type="cellIs" dxfId="508" priority="164" operator="equal">
      <formula>1</formula>
    </cfRule>
    <cfRule type="cellIs" dxfId="507" priority="168" operator="equal">
      <formula>0</formula>
    </cfRule>
  </conditionalFormatting>
  <conditionalFormatting sqref="G101:G126">
    <cfRule type="cellIs" dxfId="506" priority="160" operator="greaterThan">
      <formula>20</formula>
    </cfRule>
    <cfRule type="cellIs" dxfId="505" priority="161" operator="between">
      <formula>16</formula>
      <formula>20</formula>
    </cfRule>
    <cfRule type="cellIs" dxfId="504" priority="162" operator="between">
      <formula>5</formula>
      <formula>15</formula>
    </cfRule>
    <cfRule type="cellIs" dxfId="503" priority="167" operator="lessThan">
      <formula>5</formula>
    </cfRule>
  </conditionalFormatting>
  <conditionalFormatting sqref="AU101:AU126">
    <cfRule type="colorScale" priority="166">
      <colorScale>
        <cfvo type="num" val="0"/>
        <cfvo type="num" val="65"/>
        <cfvo type="num" val="100"/>
        <color rgb="FFFFCCCC"/>
        <color rgb="FFFFEB84"/>
        <color theme="9" tint="0.39997558519241921"/>
      </colorScale>
    </cfRule>
  </conditionalFormatting>
  <conditionalFormatting sqref="AV101:AX126">
    <cfRule type="colorScale" priority="165">
      <colorScale>
        <cfvo type="num" val="0"/>
        <cfvo type="num" val="8"/>
        <cfvo type="num" val="15"/>
        <color theme="9" tint="0.39997558519241921"/>
        <color rgb="FFFFEB84"/>
        <color rgb="FFFFCCCC"/>
      </colorScale>
    </cfRule>
  </conditionalFormatting>
  <conditionalFormatting sqref="BB101:BB126">
    <cfRule type="cellIs" dxfId="502" priority="155" operator="greaterThanOrEqual">
      <formula>9</formula>
    </cfRule>
    <cfRule type="cellIs" dxfId="501" priority="156" operator="between">
      <formula>7</formula>
      <formula>9</formula>
    </cfRule>
    <cfRule type="cellIs" dxfId="500" priority="157" operator="lessThan">
      <formula>7</formula>
    </cfRule>
  </conditionalFormatting>
  <conditionalFormatting sqref="BC101:BC126">
    <cfRule type="cellIs" dxfId="499" priority="152" operator="greaterThanOrEqual">
      <formula>9</formula>
    </cfRule>
    <cfRule type="cellIs" dxfId="498" priority="153" operator="between">
      <formula>7</formula>
      <formula>9</formula>
    </cfRule>
    <cfRule type="cellIs" dxfId="497" priority="154" operator="lessThan">
      <formula>7</formula>
    </cfRule>
  </conditionalFormatting>
  <conditionalFormatting sqref="BD101:BD126">
    <cfRule type="cellIs" dxfId="496" priority="149" operator="greaterThanOrEqual">
      <formula>9</formula>
    </cfRule>
    <cfRule type="cellIs" dxfId="495" priority="150" operator="between">
      <formula>7</formula>
      <formula>9</formula>
    </cfRule>
    <cfRule type="cellIs" dxfId="494" priority="151" operator="lessThan">
      <formula>7</formula>
    </cfRule>
  </conditionalFormatting>
  <conditionalFormatting sqref="BE101:BF126">
    <cfRule type="cellIs" dxfId="493" priority="146" operator="greaterThanOrEqual">
      <formula>9</formula>
    </cfRule>
    <cfRule type="cellIs" dxfId="492" priority="147" operator="between">
      <formula>7</formula>
      <formula>9</formula>
    </cfRule>
    <cfRule type="cellIs" dxfId="491" priority="148" operator="lessThan">
      <formula>7</formula>
    </cfRule>
  </conditionalFormatting>
  <conditionalFormatting sqref="W101:X126 D126:E126 AH101:AH126 AZ126:BA126 T101:T126 AC101:AC126 AK101:AL126 AN101:AN126 AP101:AR126 AT101:AT126">
    <cfRule type="cellIs" dxfId="490" priority="144" operator="equal">
      <formula>1</formula>
    </cfRule>
    <cfRule type="cellIs" dxfId="489" priority="145" operator="equal">
      <formula>0</formula>
    </cfRule>
  </conditionalFormatting>
  <conditionalFormatting sqref="D6:E125">
    <cfRule type="cellIs" dxfId="488" priority="141" operator="equal">
      <formula>1</formula>
    </cfRule>
    <cfRule type="cellIs" dxfId="487" priority="142" operator="equal">
      <formula>0</formula>
    </cfRule>
  </conditionalFormatting>
  <conditionalFormatting sqref="P126">
    <cfRule type="cellIs" dxfId="486" priority="140" operator="equal">
      <formula>0</formula>
    </cfRule>
  </conditionalFormatting>
  <conditionalFormatting sqref="P126">
    <cfRule type="cellIs" dxfId="485" priority="139" operator="equal">
      <formula>1</formula>
    </cfRule>
  </conditionalFormatting>
  <conditionalFormatting sqref="P6:P125">
    <cfRule type="cellIs" dxfId="484" priority="138" operator="equal">
      <formula>0</formula>
    </cfRule>
  </conditionalFormatting>
  <conditionalFormatting sqref="P6:P125">
    <cfRule type="cellIs" dxfId="483" priority="137" operator="equal">
      <formula>1</formula>
    </cfRule>
  </conditionalFormatting>
  <conditionalFormatting sqref="AE6">
    <cfRule type="cellIs" dxfId="482" priority="136" operator="equal">
      <formula>0</formula>
    </cfRule>
  </conditionalFormatting>
  <conditionalFormatting sqref="AE6">
    <cfRule type="cellIs" dxfId="481" priority="135" operator="equal">
      <formula>1</formula>
    </cfRule>
  </conditionalFormatting>
  <conditionalFormatting sqref="AE7:AE126">
    <cfRule type="cellIs" dxfId="480" priority="134" operator="equal">
      <formula>0</formula>
    </cfRule>
  </conditionalFormatting>
  <conditionalFormatting sqref="AE7:AE126">
    <cfRule type="cellIs" dxfId="479" priority="133" operator="equal">
      <formula>1</formula>
    </cfRule>
  </conditionalFormatting>
  <conditionalFormatting sqref="AH49">
    <cfRule type="cellIs" dxfId="478" priority="131" operator="equal">
      <formula>1</formula>
    </cfRule>
    <cfRule type="cellIs" dxfId="477" priority="132" operator="equal">
      <formula>0</formula>
    </cfRule>
  </conditionalFormatting>
  <conditionalFormatting sqref="AH6:AH48">
    <cfRule type="cellIs" dxfId="476" priority="129" operator="equal">
      <formula>1</formula>
    </cfRule>
    <cfRule type="cellIs" dxfId="475" priority="130" operator="equal">
      <formula>0</formula>
    </cfRule>
  </conditionalFormatting>
  <conditionalFormatting sqref="AK6:AK49">
    <cfRule type="cellIs" dxfId="474" priority="127" operator="equal">
      <formula>1</formula>
    </cfRule>
    <cfRule type="cellIs" dxfId="473" priority="128" operator="equal">
      <formula>0</formula>
    </cfRule>
  </conditionalFormatting>
  <conditionalFormatting sqref="AL6:AT6 AL7:AL49 AN7:AN49 AM7:AM126 AP7:AR49 AO7:AO126 AT7:AT49 AS7:AS126">
    <cfRule type="cellIs" dxfId="472" priority="125" operator="equal">
      <formula>1</formula>
    </cfRule>
    <cfRule type="cellIs" dxfId="471" priority="126" operator="equal">
      <formula>0</formula>
    </cfRule>
  </conditionalFormatting>
  <conditionalFormatting sqref="AI6:AJ6 AI7:AI126">
    <cfRule type="cellIs" dxfId="470" priority="123" operator="equal">
      <formula>1</formula>
    </cfRule>
    <cfRule type="cellIs" dxfId="469" priority="124" operator="equal">
      <formula>0</formula>
    </cfRule>
  </conditionalFormatting>
  <conditionalFormatting sqref="AA6:AD6 Y6:Y126 AC7:AC50 AA7:AB126 AD7:AD126">
    <cfRule type="cellIs" dxfId="468" priority="121" operator="equal">
      <formula>1</formula>
    </cfRule>
    <cfRule type="cellIs" dxfId="467" priority="122" operator="equal">
      <formula>0</formula>
    </cfRule>
  </conditionalFormatting>
  <conditionalFormatting sqref="V50:V126">
    <cfRule type="cellIs" dxfId="466" priority="118" operator="equal">
      <formula>0</formula>
    </cfRule>
  </conditionalFormatting>
  <conditionalFormatting sqref="V50:V126">
    <cfRule type="cellIs" dxfId="465" priority="117" operator="equal">
      <formula>1</formula>
    </cfRule>
  </conditionalFormatting>
  <conditionalFormatting sqref="AG6:AG126">
    <cfRule type="cellIs" dxfId="464" priority="115" operator="equal">
      <formula>1</formula>
    </cfRule>
    <cfRule type="cellIs" dxfId="463" priority="116" operator="equal">
      <formula>0</formula>
    </cfRule>
  </conditionalFormatting>
  <conditionalFormatting sqref="AU2">
    <cfRule type="colorScale" priority="104">
      <colorScale>
        <cfvo type="num" val="0"/>
        <cfvo type="num" val="65"/>
        <cfvo type="num" val="100"/>
        <color rgb="FFFFCCCC"/>
        <color rgb="FFFFEB84"/>
        <color theme="9" tint="0.39997558519241921"/>
      </colorScale>
    </cfRule>
  </conditionalFormatting>
  <conditionalFormatting sqref="AV2">
    <cfRule type="colorScale" priority="103">
      <colorScale>
        <cfvo type="num" val="0"/>
        <cfvo type="num" val="8"/>
        <cfvo type="num" val="13"/>
        <color theme="9" tint="0.39997558519241921"/>
        <color rgb="FFFFEB84"/>
        <color rgb="FFFFCCCC"/>
      </colorScale>
    </cfRule>
  </conditionalFormatting>
  <conditionalFormatting sqref="AW2">
    <cfRule type="colorScale" priority="102">
      <colorScale>
        <cfvo type="num" val="0"/>
        <cfvo type="num" val="8"/>
        <cfvo type="num" val="13"/>
        <color theme="9" tint="0.39997558519241921"/>
        <color rgb="FFFFEB84"/>
        <color rgb="FFFFCCCC"/>
      </colorScale>
    </cfRule>
  </conditionalFormatting>
  <conditionalFormatting sqref="AX2">
    <cfRule type="colorScale" priority="101">
      <colorScale>
        <cfvo type="num" val="0"/>
        <cfvo type="num" val="8"/>
        <cfvo type="num" val="13"/>
        <color theme="9" tint="0.39997558519241921"/>
        <color rgb="FFFFEB84"/>
        <color rgb="FFFFCCCC"/>
      </colorScale>
    </cfRule>
  </conditionalFormatting>
  <conditionalFormatting sqref="L2:M2 O2:AE2 AG2:AT2 AY2:BA2">
    <cfRule type="colorScale" priority="100">
      <colorScale>
        <cfvo type="num" val="0"/>
        <cfvo type="num" val="50"/>
        <cfvo type="num" val="100"/>
        <color rgb="FFFFCCCC"/>
        <color rgb="FFFFEB84"/>
        <color theme="9" tint="0.39997558519241921"/>
      </colorScale>
    </cfRule>
  </conditionalFormatting>
  <conditionalFormatting sqref="BM2">
    <cfRule type="colorScale" priority="99">
      <colorScale>
        <cfvo type="num" val="0"/>
        <cfvo type="num" val="50"/>
        <cfvo type="num" val="100"/>
        <color rgb="FFFFCCCC"/>
        <color rgb="FFFFEB84"/>
        <color theme="9" tint="0.39997558519241921"/>
      </colorScale>
    </cfRule>
  </conditionalFormatting>
  <conditionalFormatting sqref="BG2">
    <cfRule type="cellIs" dxfId="462" priority="97" operator="greaterThanOrEqual">
      <formula>208</formula>
    </cfRule>
    <cfRule type="cellIs" dxfId="461" priority="98" operator="lessThan">
      <formula>208</formula>
    </cfRule>
  </conditionalFormatting>
  <conditionalFormatting sqref="BB2">
    <cfRule type="cellIs" dxfId="460" priority="94" operator="greaterThanOrEqual">
      <formula>9</formula>
    </cfRule>
    <cfRule type="cellIs" dxfId="459" priority="95" operator="between">
      <formula>7</formula>
      <formula>9</formula>
    </cfRule>
    <cfRule type="cellIs" dxfId="458" priority="96" operator="lessThan">
      <formula>7</formula>
    </cfRule>
  </conditionalFormatting>
  <conditionalFormatting sqref="BC2:BF2">
    <cfRule type="cellIs" dxfId="457" priority="91" operator="greaterThanOrEqual">
      <formula>9</formula>
    </cfRule>
    <cfRule type="cellIs" dxfId="456" priority="92" operator="between">
      <formula>7</formula>
      <formula>9</formula>
    </cfRule>
    <cfRule type="cellIs" dxfId="455" priority="93" operator="lessThan">
      <formula>7</formula>
    </cfRule>
  </conditionalFormatting>
  <conditionalFormatting sqref="N2">
    <cfRule type="colorScale" priority="90">
      <colorScale>
        <cfvo type="num" val="0"/>
        <cfvo type="num" val="0.5"/>
        <cfvo type="num" val="1"/>
        <color rgb="FFFFCCCC"/>
        <color rgb="FFFFEB84"/>
        <color theme="9" tint="0.39997558519241921"/>
      </colorScale>
    </cfRule>
  </conditionalFormatting>
  <conditionalFormatting sqref="Z6:Z126">
    <cfRule type="cellIs" dxfId="454" priority="81" operator="equal">
      <formula>0</formula>
    </cfRule>
  </conditionalFormatting>
  <conditionalFormatting sqref="Z6:Z126">
    <cfRule type="cellIs" dxfId="453" priority="80" operator="equal">
      <formula>1</formula>
    </cfRule>
  </conditionalFormatting>
  <conditionalFormatting sqref="Z6:Z126">
    <cfRule type="cellIs" dxfId="452" priority="77" operator="equal">
      <formula>0</formula>
    </cfRule>
  </conditionalFormatting>
  <conditionalFormatting sqref="Z6:Z126">
    <cfRule type="cellIs" dxfId="451" priority="76" operator="equal">
      <formula>1</formula>
    </cfRule>
  </conditionalFormatting>
  <conditionalFormatting sqref="AJ7:AJ126">
    <cfRule type="cellIs" dxfId="450" priority="60" operator="equal">
      <formula>1</formula>
    </cfRule>
    <cfRule type="cellIs" dxfId="449" priority="61" operator="equal">
      <formula>0</formula>
    </cfRule>
  </conditionalFormatting>
  <conditionalFormatting sqref="AZ6:BA125">
    <cfRule type="cellIs" dxfId="448" priority="58" operator="equal">
      <formula>1</formula>
    </cfRule>
    <cfRule type="cellIs" dxfId="447" priority="59" operator="equal">
      <formula>0</formula>
    </cfRule>
  </conditionalFormatting>
  <conditionalFormatting sqref="AY91:AY92 AY106:AY110 AY58:AY69">
    <cfRule type="cellIs" dxfId="446" priority="57" operator="equal">
      <formula>0</formula>
    </cfRule>
  </conditionalFormatting>
  <conditionalFormatting sqref="AY91:AY92 AY106:AY110 AY58:AY69">
    <cfRule type="cellIs" dxfId="445" priority="56" operator="equal">
      <formula>1</formula>
    </cfRule>
  </conditionalFormatting>
  <conditionalFormatting sqref="AY16">
    <cfRule type="cellIs" dxfId="444" priority="55" operator="equal">
      <formula>0</formula>
    </cfRule>
  </conditionalFormatting>
  <conditionalFormatting sqref="AY16">
    <cfRule type="cellIs" dxfId="443" priority="54" operator="equal">
      <formula>1</formula>
    </cfRule>
  </conditionalFormatting>
  <conditionalFormatting sqref="AY126">
    <cfRule type="cellIs" dxfId="442" priority="53" operator="equal">
      <formula>0</formula>
    </cfRule>
  </conditionalFormatting>
  <conditionalFormatting sqref="AY126">
    <cfRule type="cellIs" dxfId="441" priority="52" operator="equal">
      <formula>1</formula>
    </cfRule>
  </conditionalFormatting>
  <conditionalFormatting sqref="AY6:AY13">
    <cfRule type="cellIs" dxfId="440" priority="51" operator="equal">
      <formula>0</formula>
    </cfRule>
  </conditionalFormatting>
  <conditionalFormatting sqref="AY6:AY13">
    <cfRule type="cellIs" dxfId="439" priority="50" operator="equal">
      <formula>1</formula>
    </cfRule>
  </conditionalFormatting>
  <conditionalFormatting sqref="AY14:AY15">
    <cfRule type="cellIs" dxfId="438" priority="49" operator="equal">
      <formula>0</formula>
    </cfRule>
  </conditionalFormatting>
  <conditionalFormatting sqref="AY14:AY15">
    <cfRule type="cellIs" dxfId="437" priority="48" operator="equal">
      <formula>1</formula>
    </cfRule>
  </conditionalFormatting>
  <conditionalFormatting sqref="AY17:AY20">
    <cfRule type="cellIs" dxfId="436" priority="47" operator="equal">
      <formula>0</formula>
    </cfRule>
  </conditionalFormatting>
  <conditionalFormatting sqref="AY17:AY20">
    <cfRule type="cellIs" dxfId="435" priority="46" operator="equal">
      <formula>1</formula>
    </cfRule>
  </conditionalFormatting>
  <conditionalFormatting sqref="AY21:AY24">
    <cfRule type="cellIs" dxfId="434" priority="45" operator="equal">
      <formula>0</formula>
    </cfRule>
  </conditionalFormatting>
  <conditionalFormatting sqref="AY21:AY24">
    <cfRule type="cellIs" dxfId="433" priority="44" operator="equal">
      <formula>1</formula>
    </cfRule>
  </conditionalFormatting>
  <conditionalFormatting sqref="AY25:AY40">
    <cfRule type="cellIs" dxfId="432" priority="43" operator="equal">
      <formula>0</formula>
    </cfRule>
  </conditionalFormatting>
  <conditionalFormatting sqref="AY25:AY40">
    <cfRule type="cellIs" dxfId="431" priority="42" operator="equal">
      <formula>1</formula>
    </cfRule>
  </conditionalFormatting>
  <conditionalFormatting sqref="AY41:AY48">
    <cfRule type="cellIs" dxfId="430" priority="41" operator="equal">
      <formula>0</formula>
    </cfRule>
  </conditionalFormatting>
  <conditionalFormatting sqref="AY41:AY48">
    <cfRule type="cellIs" dxfId="429" priority="40" operator="equal">
      <formula>1</formula>
    </cfRule>
  </conditionalFormatting>
  <conditionalFormatting sqref="AY49:AY57">
    <cfRule type="cellIs" dxfId="428" priority="39" operator="equal">
      <formula>0</formula>
    </cfRule>
  </conditionalFormatting>
  <conditionalFormatting sqref="AY49:AY57">
    <cfRule type="cellIs" dxfId="427" priority="38" operator="equal">
      <formula>1</formula>
    </cfRule>
  </conditionalFormatting>
  <conditionalFormatting sqref="AY70:AY90">
    <cfRule type="cellIs" dxfId="426" priority="37" operator="equal">
      <formula>0</formula>
    </cfRule>
  </conditionalFormatting>
  <conditionalFormatting sqref="AY70:AY90">
    <cfRule type="cellIs" dxfId="425" priority="36" operator="equal">
      <formula>1</formula>
    </cfRule>
  </conditionalFormatting>
  <conditionalFormatting sqref="AY111:AY115">
    <cfRule type="cellIs" dxfId="424" priority="35" operator="equal">
      <formula>0</formula>
    </cfRule>
  </conditionalFormatting>
  <conditionalFormatting sqref="AY111:AY115">
    <cfRule type="cellIs" dxfId="423" priority="34" operator="equal">
      <formula>1</formula>
    </cfRule>
  </conditionalFormatting>
  <conditionalFormatting sqref="AY116:AY124">
    <cfRule type="cellIs" dxfId="422" priority="33" operator="equal">
      <formula>0</formula>
    </cfRule>
  </conditionalFormatting>
  <conditionalFormatting sqref="AY116:AY124">
    <cfRule type="cellIs" dxfId="421" priority="32" operator="equal">
      <formula>1</formula>
    </cfRule>
  </conditionalFormatting>
  <conditionalFormatting sqref="AY125">
    <cfRule type="cellIs" dxfId="420" priority="31" operator="equal">
      <formula>0</formula>
    </cfRule>
  </conditionalFormatting>
  <conditionalFormatting sqref="AY125">
    <cfRule type="cellIs" dxfId="419" priority="30" operator="equal">
      <formula>1</formula>
    </cfRule>
  </conditionalFormatting>
  <conditionalFormatting sqref="N126">
    <cfRule type="cellIs" dxfId="418" priority="28" operator="equal">
      <formula>1</formula>
    </cfRule>
    <cfRule type="cellIs" dxfId="417" priority="29" operator="notEqual">
      <formula>1</formula>
    </cfRule>
  </conditionalFormatting>
  <conditionalFormatting sqref="O126">
    <cfRule type="cellIs" dxfId="416" priority="27" operator="equal">
      <formula>0</formula>
    </cfRule>
  </conditionalFormatting>
  <conditionalFormatting sqref="O126">
    <cfRule type="cellIs" dxfId="415" priority="26" operator="equal">
      <formula>1</formula>
    </cfRule>
  </conditionalFormatting>
  <conditionalFormatting sqref="N6:N125">
    <cfRule type="cellIs" dxfId="414" priority="24" operator="equal">
      <formula>1</formula>
    </cfRule>
    <cfRule type="cellIs" dxfId="413" priority="25" operator="notEqual">
      <formula>1</formula>
    </cfRule>
  </conditionalFormatting>
  <conditionalFormatting sqref="O6:O125">
    <cfRule type="cellIs" dxfId="412" priority="23" operator="equal">
      <formula>0</formula>
    </cfRule>
  </conditionalFormatting>
  <conditionalFormatting sqref="O6:O125">
    <cfRule type="cellIs" dxfId="411" priority="22" operator="equal">
      <formula>1</formula>
    </cfRule>
  </conditionalFormatting>
  <conditionalFormatting sqref="Q6:S6 R7:R126">
    <cfRule type="cellIs" dxfId="410" priority="21" operator="equal">
      <formula>0</formula>
    </cfRule>
  </conditionalFormatting>
  <conditionalFormatting sqref="Q6:S6 R7:R126">
    <cfRule type="cellIs" dxfId="409" priority="20" operator="equal">
      <formula>1</formula>
    </cfRule>
  </conditionalFormatting>
  <conditionalFormatting sqref="Q7:Q126 S7:S126">
    <cfRule type="cellIs" dxfId="408" priority="19" operator="equal">
      <formula>0</formula>
    </cfRule>
  </conditionalFormatting>
  <conditionalFormatting sqref="Q7:Q126 S7:S126">
    <cfRule type="cellIs" dxfId="407" priority="18" operator="equal">
      <formula>1</formula>
    </cfRule>
  </conditionalFormatting>
  <conditionalFormatting sqref="T47:T49 W47:X49">
    <cfRule type="cellIs" dxfId="406" priority="16" operator="equal">
      <formula>1</formula>
    </cfRule>
    <cfRule type="cellIs" dxfId="405" priority="17" operator="equal">
      <formula>0</formula>
    </cfRule>
  </conditionalFormatting>
  <conditionalFormatting sqref="V47:V49">
    <cfRule type="cellIs" dxfId="404" priority="13" operator="equal">
      <formula>0</formula>
    </cfRule>
  </conditionalFormatting>
  <conditionalFormatting sqref="V47:V49">
    <cfRule type="cellIs" dxfId="403" priority="12" operator="equal">
      <formula>1</formula>
    </cfRule>
  </conditionalFormatting>
  <conditionalFormatting sqref="T6:T46 W6:X46">
    <cfRule type="cellIs" dxfId="402" priority="10" operator="equal">
      <formula>1</formula>
    </cfRule>
    <cfRule type="cellIs" dxfId="401" priority="11" operator="equal">
      <formula>0</formula>
    </cfRule>
  </conditionalFormatting>
  <conditionalFormatting sqref="U6:U126">
    <cfRule type="cellIs" dxfId="400" priority="9" operator="equal">
      <formula>0</formula>
    </cfRule>
  </conditionalFormatting>
  <conditionalFormatting sqref="U6:U126">
    <cfRule type="cellIs" dxfId="399" priority="8" operator="equal">
      <formula>1</formula>
    </cfRule>
  </conditionalFormatting>
  <conditionalFormatting sqref="V6:V46">
    <cfRule type="cellIs" dxfId="398" priority="7" operator="equal">
      <formula>0</formula>
    </cfRule>
  </conditionalFormatting>
  <conditionalFormatting sqref="V6:V46">
    <cfRule type="cellIs" dxfId="397" priority="6" operator="equal">
      <formula>1</formula>
    </cfRule>
  </conditionalFormatting>
  <conditionalFormatting sqref="BM3:BM4">
    <cfRule type="colorScale" priority="5">
      <colorScale>
        <cfvo type="num" val="0"/>
        <cfvo type="num" val="50"/>
        <cfvo type="num" val="100"/>
        <color rgb="FFFFCCCC"/>
        <color rgb="FFFFEB84"/>
        <color theme="9" tint="0.39997558519241921"/>
      </colorScale>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396"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26 BH2">
      <formula1>0</formula1>
    </dataValidation>
    <dataValidation type="whole" allowBlank="1" showInputMessage="1" showErrorMessage="1" sqref="O6:V126 Y6:AE126 D6:E126 AY106:AY126 AZ6:BA126 AY6:AY92 AG6:AT126">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7"/>
  <sheetViews>
    <sheetView topLeftCell="J4" workbookViewId="0">
      <selection activeCell="N2" sqref="N2"/>
    </sheetView>
  </sheetViews>
  <sheetFormatPr baseColWidth="10" defaultColWidth="9.1796875" defaultRowHeight="14.5"/>
  <cols>
    <col min="1" max="1" width="5.453125" customWidth="1"/>
    <col min="2" max="2" width="34.1796875" style="1" customWidth="1"/>
    <col min="3" max="3" width="18.1796875" style="2" bestFit="1" customWidth="1"/>
    <col min="4" max="4" width="7.7265625" bestFit="1" customWidth="1"/>
    <col min="5" max="5" width="6.7265625" customWidth="1"/>
    <col min="6" max="6" width="3.7265625" bestFit="1" customWidth="1"/>
    <col min="7" max="7" width="6" bestFit="1" customWidth="1"/>
    <col min="8" max="8" width="5" bestFit="1" customWidth="1"/>
    <col min="9" max="9" width="4.453125" customWidth="1"/>
    <col min="10" max="10" width="6" bestFit="1" customWidth="1"/>
    <col min="11" max="12" width="4.453125" customWidth="1"/>
    <col min="13" max="13" width="4" customWidth="1"/>
    <col min="14" max="14" width="4.453125" customWidth="1"/>
    <col min="15" max="17" width="3.7265625" bestFit="1" customWidth="1"/>
    <col min="18" max="18" width="4" bestFit="1" customWidth="1"/>
    <col min="19" max="19" width="4.26953125" bestFit="1" customWidth="1"/>
    <col min="20" max="20" width="3.7265625" bestFit="1" customWidth="1"/>
    <col min="21" max="22" width="4" bestFit="1" customWidth="1"/>
    <col min="23" max="23" width="3.7265625" bestFit="1" customWidth="1"/>
    <col min="24" max="24" width="4.26953125" bestFit="1" customWidth="1"/>
    <col min="25" max="25" width="3.7265625" bestFit="1" customWidth="1"/>
    <col min="26" max="26" width="4" bestFit="1" customWidth="1"/>
    <col min="27" max="27" width="3.7265625" bestFit="1" customWidth="1"/>
    <col min="28" max="28" width="4" bestFit="1" customWidth="1"/>
    <col min="29" max="29" width="3.7265625" bestFit="1" customWidth="1"/>
    <col min="30" max="32" width="4" bestFit="1" customWidth="1"/>
    <col min="33" max="37" width="3.7265625" bestFit="1" customWidth="1"/>
    <col min="38" max="53" width="3.7265625" customWidth="1"/>
    <col min="54" max="55" width="3.7265625" bestFit="1" customWidth="1"/>
    <col min="56" max="57" width="3.7265625" customWidth="1"/>
    <col min="58" max="58" width="3.7265625" bestFit="1" customWidth="1"/>
    <col min="59" max="59" width="4" customWidth="1"/>
    <col min="60" max="60" width="7.7265625" customWidth="1"/>
    <col min="61" max="61" width="8.453125"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121</v>
      </c>
      <c r="D2" s="8">
        <f>SUM(F6:F202)</f>
        <v>130</v>
      </c>
      <c r="E2" s="8">
        <f>SUM(G6:G202)</f>
        <v>2851</v>
      </c>
      <c r="F2" s="8">
        <f>IF(D2=0,0,E2/D2)</f>
        <v>21.930769230769229</v>
      </c>
      <c r="G2" s="8">
        <f>SUM(I6:I202)</f>
        <v>14508</v>
      </c>
      <c r="H2" s="8">
        <f>SUM(J6:J202)</f>
        <v>4854</v>
      </c>
      <c r="I2" s="8">
        <f>IF(E2=0,0,H2/E2)</f>
        <v>1.7025605050859347</v>
      </c>
      <c r="J2" s="8">
        <f>SUM(L6:L202)</f>
        <v>13152</v>
      </c>
      <c r="K2" s="8">
        <f>IF(E2=0,0,J2/E2)</f>
        <v>4.6131182041388987</v>
      </c>
      <c r="L2" s="8">
        <f>IF($C$2=0,0,COUNTIF(D6:D202,1)/$C$2*100)</f>
        <v>100</v>
      </c>
      <c r="M2" s="8">
        <f>IF($C$2=0,0,COUNTIF(E6:E202,1)/$C$2*100)</f>
        <v>100</v>
      </c>
      <c r="N2" s="12">
        <f>IF($C$2=0,0,SUM(N6:N202)/$C$2)</f>
        <v>0.61157024793388426</v>
      </c>
      <c r="O2" s="8">
        <f t="shared" ref="O2:U2" si="0">IF($C$2=0,0,COUNTIF(O6:O202,1)/$C$2*100)</f>
        <v>98.347107438016536</v>
      </c>
      <c r="P2" s="8">
        <f t="shared" si="0"/>
        <v>85.950413223140501</v>
      </c>
      <c r="Q2" s="8">
        <f t="shared" si="0"/>
        <v>93.388429752066116</v>
      </c>
      <c r="R2" s="8">
        <f t="shared" si="0"/>
        <v>69.421487603305792</v>
      </c>
      <c r="S2" s="8">
        <f t="shared" si="0"/>
        <v>100</v>
      </c>
      <c r="T2" s="8">
        <f t="shared" si="0"/>
        <v>64.462809917355372</v>
      </c>
      <c r="U2" s="8">
        <f t="shared" si="0"/>
        <v>95.867768595041326</v>
      </c>
      <c r="V2" s="8">
        <f>IF(COUNTIFS(U6:U202,0,G6:G202,"&gt;0")=0,100,(COUNTIFS(V6:V202,1,U6:U202,0)/COUNTIFS(U6:U202,0,G6:G202,"&gt;0")*100))</f>
        <v>100</v>
      </c>
      <c r="W2" s="8">
        <f t="shared" ref="W2:AE2" si="1">IF($C$2=0,0,COUNTIF(W6:W202,1)/$C$2*100)</f>
        <v>57.02479338842975</v>
      </c>
      <c r="X2" s="8">
        <f t="shared" si="1"/>
        <v>100</v>
      </c>
      <c r="Y2" s="8">
        <f t="shared" si="1"/>
        <v>51.239669421487598</v>
      </c>
      <c r="Z2" s="8">
        <f t="shared" si="1"/>
        <v>92.561983471074385</v>
      </c>
      <c r="AA2" s="8">
        <f t="shared" si="1"/>
        <v>92.561983471074385</v>
      </c>
      <c r="AB2" s="8">
        <f t="shared" si="1"/>
        <v>100</v>
      </c>
      <c r="AC2" s="8">
        <f t="shared" si="1"/>
        <v>99.173553719008268</v>
      </c>
      <c r="AD2" s="8">
        <f t="shared" si="1"/>
        <v>100</v>
      </c>
      <c r="AE2" s="8">
        <f t="shared" si="1"/>
        <v>100</v>
      </c>
      <c r="AF2" s="8">
        <f>SUM(AF6:AF202)</f>
        <v>452</v>
      </c>
      <c r="AG2" s="8">
        <f t="shared" ref="AG2:AT2" si="2">IF($C$2=0,0,COUNTIF(AG6:AG202,1)/$C$2*100)</f>
        <v>83.471074380165291</v>
      </c>
      <c r="AH2" s="8">
        <f t="shared" si="2"/>
        <v>94.214876033057848</v>
      </c>
      <c r="AI2" s="8">
        <f t="shared" si="2"/>
        <v>70.247933884297524</v>
      </c>
      <c r="AJ2" s="8">
        <f t="shared" si="2"/>
        <v>97.52066115702479</v>
      </c>
      <c r="AK2" s="8">
        <f t="shared" si="2"/>
        <v>74.380165289256198</v>
      </c>
      <c r="AL2" s="8">
        <f t="shared" si="2"/>
        <v>99.173553719008268</v>
      </c>
      <c r="AM2" s="8">
        <f t="shared" si="2"/>
        <v>0</v>
      </c>
      <c r="AN2" s="8">
        <f t="shared" si="2"/>
        <v>99.173553719008268</v>
      </c>
      <c r="AO2" s="8">
        <f t="shared" si="2"/>
        <v>0</v>
      </c>
      <c r="AP2" s="8">
        <f t="shared" si="2"/>
        <v>100</v>
      </c>
      <c r="AQ2" s="8">
        <f t="shared" si="2"/>
        <v>100</v>
      </c>
      <c r="AR2" s="8">
        <f t="shared" si="2"/>
        <v>99.173553719008268</v>
      </c>
      <c r="AS2" s="8">
        <f t="shared" si="2"/>
        <v>87.603305785123965</v>
      </c>
      <c r="AT2" s="8">
        <f t="shared" si="2"/>
        <v>100</v>
      </c>
      <c r="AU2">
        <f>IF(E2=0,0,(206.835-(84.6*(I2))-(1.015*(F2))))</f>
        <v>40.538650500499166</v>
      </c>
      <c r="AV2">
        <f>IF(E2=0,0,(0.39*F2)+(11.8*I2)-15.59)</f>
        <v>13.05321396001403</v>
      </c>
      <c r="AW2">
        <f>IF(E2=0,0,((0.0588*K2*100)-(0.296*(D2/E2)*100)-15.8))</f>
        <v>9.9754331813398771</v>
      </c>
      <c r="AX2">
        <f>IF(G2=0,0,(4.71*K2)+(0.5*F2)-21.43)</f>
        <v>11.263171356878829</v>
      </c>
      <c r="AY2" s="8">
        <f>IF($C$2=0,0,COUNTIF(AY6:AY202,1)/$C$2*100)</f>
        <v>91.735537190082653</v>
      </c>
      <c r="AZ2" s="8">
        <f>IF($C$2=0,0,COUNTIF(AZ6:AZ202,1)/$C$2*100)</f>
        <v>100</v>
      </c>
      <c r="BA2" s="8">
        <f>IF($C$2=0,0,COUNTIF(BA6:BA202,1)/$C$2*100)</f>
        <v>100</v>
      </c>
      <c r="BB2" s="8">
        <v>6.8</v>
      </c>
      <c r="BC2" s="8">
        <v>9</v>
      </c>
      <c r="BD2" s="8">
        <v>12.8</v>
      </c>
      <c r="BE2" s="8" t="s">
        <v>239</v>
      </c>
      <c r="BF2" s="8">
        <v>9.6</v>
      </c>
      <c r="BG2">
        <f>IF(E2=0,0,AF2/E2*1000)</f>
        <v>158.54086285513856</v>
      </c>
      <c r="BH2" s="10">
        <f>E2/200/24/60</f>
        <v>9.8993055555555553E-3</v>
      </c>
      <c r="BI2" s="10">
        <f>IF($C$2=0,0,BH2/$C$2)</f>
        <v>8.1812442607897146E-5</v>
      </c>
      <c r="BJ2" s="8">
        <f>IF($C$2=0,0,D2/$C$2)</f>
        <v>1.0743801652892562</v>
      </c>
      <c r="BK2" s="8">
        <f>IF($C$2=0,0,E2/$C$2)</f>
        <v>23.561983471074381</v>
      </c>
      <c r="BL2" s="8">
        <f>IF($C$2=0,0,AF2/$C$2)</f>
        <v>3.7355371900826446</v>
      </c>
      <c r="BM2" s="8">
        <f>(0.5*W2)+(0.5*X2)</f>
        <v>78.512396694214871</v>
      </c>
      <c r="BN2" s="8">
        <f>IF(C2=0,0,J2/G2*100)</f>
        <v>90.653432588916459</v>
      </c>
      <c r="BO2" s="8">
        <f>'[1]EVS SPIDER'!$P$2</f>
        <v>52.866261398176292</v>
      </c>
      <c r="BP2" s="28">
        <v>56.6</v>
      </c>
      <c r="BQ2" s="8">
        <v>10.1</v>
      </c>
      <c r="BR2" s="8">
        <v>9</v>
      </c>
      <c r="BS2" s="8">
        <v>9.4</v>
      </c>
      <c r="BT2" s="8">
        <v>12.3</v>
      </c>
      <c r="BU2" s="8">
        <v>8</v>
      </c>
      <c r="BV2" s="8">
        <v>3.1395</v>
      </c>
    </row>
    <row r="3" spans="1:74" s="8" customFormat="1">
      <c r="A3" s="53" t="s">
        <v>73</v>
      </c>
      <c r="B3" s="8" t="s">
        <v>74</v>
      </c>
      <c r="D3" s="8">
        <f>IFERROR(_xlfn.F.TEST(D6:D126,'EVS free'!D6:D115),1)</f>
        <v>1</v>
      </c>
      <c r="E3" s="8">
        <f>IFERROR(_xlfn.F.TEST(E6:E126,'EVS free'!E6:E115),1)</f>
        <v>1</v>
      </c>
      <c r="F3" s="8">
        <f>IFERROR(_xlfn.F.TEST(F6:F126,'EVS free'!F6:F115),1)</f>
        <v>1.4482898563532326E-3</v>
      </c>
      <c r="G3" s="8">
        <f>IFERROR(_xlfn.F.TEST(G6:G126,'EVS free'!G6:G115),1)</f>
        <v>0.54451515006253814</v>
      </c>
      <c r="H3" s="8">
        <f>IFERROR(_xlfn.F.TEST(H6:H126,'EVS free'!H6:H115),1)</f>
        <v>0.68972167210592994</v>
      </c>
      <c r="I3" s="8">
        <f>IFERROR(_xlfn.F.TEST(I6:I126,'EVS free'!I6:I115),1)</f>
        <v>0.91744875730878805</v>
      </c>
      <c r="J3" s="8">
        <f>IFERROR(_xlfn.F.TEST(J6:J126,'EVS free'!J6:J115),1)</f>
        <v>0.59339514556175965</v>
      </c>
      <c r="K3" s="8">
        <f>IFERROR(_xlfn.F.TEST(K6:K126,'EVS free'!K6:K115),1)</f>
        <v>1.3623521208928482E-2</v>
      </c>
      <c r="L3" s="8">
        <f>IFERROR(_xlfn.F.TEST(L6:L126,'EVS free'!L6:L115),1)</f>
        <v>0.68411585207014003</v>
      </c>
      <c r="M3" s="8">
        <f>IFERROR(_xlfn.F.TEST(M6:M126,'EVS free'!M6:M115),1)</f>
        <v>1.472782504613802E-2</v>
      </c>
      <c r="N3" s="8">
        <f>IFERROR(_xlfn.F.TEST(N6:N126,'EVS free'!N6:N115),1)</f>
        <v>0.78091448559669308</v>
      </c>
      <c r="O3" s="8">
        <f>IFERROR(_xlfn.F.TEST(O6:O126,'EVS free'!O6:O115),1)</f>
        <v>4.528167113501047E-5</v>
      </c>
      <c r="P3" s="8">
        <f>IFERROR(_xlfn.F.TEST(P6:P126,'EVS free'!P6:P115),1)</f>
        <v>4.2633403446860211E-3</v>
      </c>
      <c r="Q3" s="8">
        <f>IFERROR(_xlfn.F.TEST(Q6:Q126,'EVS free'!Q6:Q115),1)</f>
        <v>8.6900149035853321E-6</v>
      </c>
      <c r="R3" s="8">
        <f>IFERROR(_xlfn.F.TEST(R6:R126,'EVS free'!R6:R115),1)</f>
        <v>0.6392868119907188</v>
      </c>
      <c r="S3" s="8">
        <f>IFERROR(_xlfn.F.TEST(S6:S126,'EVS free'!S6:S115),1)</f>
        <v>1</v>
      </c>
      <c r="T3" s="8">
        <f>IFERROR(_xlfn.F.TEST(T6:T126,'EVS free'!T6:T115),1)</f>
        <v>0.79811820138578582</v>
      </c>
      <c r="U3" s="8">
        <f>IFERROR(_xlfn.F.TEST(U6:U126,'EVS free'!U6:U115),1)</f>
        <v>0.62207152100670904</v>
      </c>
      <c r="V3" s="8">
        <f>IFERROR(_xlfn.F.TEST(V6:V126,'EVS free'!V6:V115),1)</f>
        <v>1</v>
      </c>
      <c r="W3" s="8">
        <f>IFERROR(_xlfn.F.TEST(W6:W126,'EVS free'!W6:W115),1)</f>
        <v>0.99978197839249072</v>
      </c>
      <c r="X3" s="8">
        <f>IFERROR(_xlfn.F.TEST(X6:X126,'EVS free'!X6:X115),1)</f>
        <v>1</v>
      </c>
      <c r="Y3" s="8">
        <f>IFERROR(_xlfn.F.TEST(Y6:Y126,'EVS free'!Y6:Y115),1)</f>
        <v>0.93914154696763941</v>
      </c>
      <c r="Z3" s="8">
        <f>IFERROR(_xlfn.F.TEST(Z6:Z126,'EVS free'!Z6:Z115),1)</f>
        <v>0.63627784904662354</v>
      </c>
      <c r="AA3" s="8">
        <f>IFERROR(_xlfn.F.TEST(AA6:AA126,'EVS free'!AA6:AA115),1)</f>
        <v>0.63627784904660922</v>
      </c>
      <c r="AB3" s="8">
        <f>IFERROR(_xlfn.F.TEST(AB6:AB126,'EVS free'!AB6:AB115),1)</f>
        <v>1</v>
      </c>
      <c r="AC3" s="8">
        <f>IFERROR(_xlfn.F.TEST(AC6:AC126,'EVS free'!AC6:AC115),1)</f>
        <v>0.60898495617174253</v>
      </c>
      <c r="AD3" s="8">
        <f>IFERROR(_xlfn.F.TEST(AD6:AD126,'EVS free'!AD6:AD115),1)</f>
        <v>1</v>
      </c>
      <c r="AE3" s="8">
        <f>IFERROR(_xlfn.F.TEST(AE6:AE126,'EVS free'!AE6:AE115),1)</f>
        <v>1</v>
      </c>
      <c r="AF3" s="8">
        <f>IFERROR(_xlfn.F.TEST(AF6:AF126,'EVS free'!AF6:AF115),1)</f>
        <v>0.76466180593534161</v>
      </c>
      <c r="AG3" s="8">
        <f>IFERROR(_xlfn.F.TEST(AG6:AG126,'EVS free'!AG6:AG115),1)</f>
        <v>0.84579902475602442</v>
      </c>
      <c r="AH3" s="8">
        <f>IFERROR(_xlfn.F.TEST(AH6:AH126,'EVS free'!AH6:AH115),1)</f>
        <v>0.62902629269852528</v>
      </c>
      <c r="AI3" s="8">
        <f>IFERROR(_xlfn.F.TEST(AI6:AI126,'EVS free'!AI6:AI115),1)</f>
        <v>0.719879083114358</v>
      </c>
      <c r="AJ3" s="8">
        <f>IFERROR(_xlfn.F.TEST(AJ6:AJ126,'EVS free'!AJ6:AJ115),1)</f>
        <v>0.61539637741974107</v>
      </c>
      <c r="AK3" s="8">
        <f>IFERROR(_xlfn.F.TEST(AK6:AK126,'EVS free'!AK6:AK115),1)</f>
        <v>0.74223003862228731</v>
      </c>
      <c r="AL3" s="8">
        <f>IFERROR(_xlfn.F.TEST(AL6:AL126,'EVS free'!AL6:AL115),1)</f>
        <v>1</v>
      </c>
      <c r="AM3" s="8">
        <f>IFERROR(_xlfn.F.TEST(AM6:AM126,'EVS free'!AM6:AM115),1)</f>
        <v>1</v>
      </c>
      <c r="AN3" s="8">
        <f>IFERROR(_xlfn.F.TEST(AN6:AN126,'EVS free'!AN6:AN115),1)</f>
        <v>0.60898495617174253</v>
      </c>
      <c r="AO3" s="8">
        <f>IFERROR(_xlfn.F.TEST(AO6:AO126,'EVS free'!AO6:AO115),1)</f>
        <v>1</v>
      </c>
      <c r="AP3" s="8">
        <f>IFERROR(_xlfn.F.TEST(AP6:AP126,'EVS free'!AP6:AP115),1)</f>
        <v>1</v>
      </c>
      <c r="AQ3" s="8">
        <f>IFERROR(_xlfn.F.TEST(AQ6:AQ126,'EVS free'!AQ6:AQ115),1)</f>
        <v>1</v>
      </c>
      <c r="AR3" s="8">
        <f>IFERROR(_xlfn.F.TEST(AR6:AR126,'EVS free'!AR6:AR115),1)</f>
        <v>0.60898495617174075</v>
      </c>
      <c r="AS3" s="8">
        <f>IFERROR(_xlfn.F.TEST(AS6:AS126,'EVS free'!AS6:AS115),1)</f>
        <v>0.66000616445489346</v>
      </c>
      <c r="AT3" s="8">
        <f>IFERROR(_xlfn.F.TEST(AT6:AT126,'EVS free'!AT6:AT115),1)</f>
        <v>1</v>
      </c>
      <c r="AU3" s="8">
        <f>IFERROR(_xlfn.F.TEST(AU6:AU126,'EVS free'!AU6:AU115),1)</f>
        <v>1.9243547413127855E-2</v>
      </c>
      <c r="AV3" s="8">
        <f>IFERROR(_xlfn.F.TEST(AV6:AV126,'EVS free'!AV6:AV115),1)</f>
        <v>0.12429719194660564</v>
      </c>
      <c r="AW3" s="8">
        <f>IFERROR(_xlfn.F.TEST(AW6:AW126,'EVS free'!AW6:AW115),1)</f>
        <v>1.0063401007398526E-2</v>
      </c>
      <c r="AX3" s="8">
        <f>IFERROR(_xlfn.F.TEST(AX6:AX126,'EVS free'!AX6:AX115),1)</f>
        <v>0.46387880091742162</v>
      </c>
      <c r="AY3" s="8">
        <f>IFERROR(_xlfn.F.TEST(AY6:AY126,'EVS free'!AY6:AY115),1)</f>
        <v>1.5410941358858687E-4</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2.8833682340234886E-6</v>
      </c>
      <c r="BH3" s="8">
        <f>IFERROR(_xlfn.F.TEST(BH6:BH126,'EVS free'!BH6:BH115),1)</f>
        <v>0.54451515006253826</v>
      </c>
      <c r="BI3" s="10"/>
    </row>
    <row r="4" spans="1:74" s="8" customFormat="1">
      <c r="A4" s="54"/>
      <c r="B4" s="8" t="s">
        <v>75</v>
      </c>
      <c r="D4" s="8">
        <f>IFERROR(_xlfn.T.TEST(D6:D126,'EVS free'!D6:D115,1,3),1)</f>
        <v>1</v>
      </c>
      <c r="E4" s="8">
        <f>IFERROR(_xlfn.T.TEST(E6:E126,'EVS free'!E6:E115,1,3),1)</f>
        <v>1</v>
      </c>
      <c r="F4" s="8">
        <f>IFERROR(_xlfn.T.TEST(F6:F126,'EVS free'!F6:F115,1,3),1)</f>
        <v>5.6931238107271534E-2</v>
      </c>
      <c r="G4" s="8">
        <f>IFERROR(_xlfn.T.TEST(G6:G126,'EVS free'!G6:G115,1,3),1)</f>
        <v>1.0368543478443807E-3</v>
      </c>
      <c r="H4" s="8">
        <f>IFERROR(_xlfn.T.TEST(H6:H126,'EVS free'!H6:H115,1,3),1)</f>
        <v>2.3840409655343925E-6</v>
      </c>
      <c r="I4" s="8">
        <f>IFERROR(_xlfn.T.TEST(I6:I126,'EVS free'!I6:I115,1,3),1)</f>
        <v>2.4074069534043893E-4</v>
      </c>
      <c r="J4" s="8">
        <f>IFERROR(_xlfn.T.TEST(J6:J126,'EVS free'!J6:J115,1,3),1)</f>
        <v>1.4942667096026379E-3</v>
      </c>
      <c r="K4" s="8">
        <f>IFERROR(_xlfn.T.TEST(K6:K126,'EVS free'!K6:K115,1,3),1)</f>
        <v>0.4700397116606771</v>
      </c>
      <c r="L4" s="8">
        <f>IFERROR(_xlfn.T.TEST(L6:L126,'EVS free'!L6:L115,1,3),1)</f>
        <v>1.4806162753262431E-2</v>
      </c>
      <c r="M4" s="8">
        <f>IFERROR(_xlfn.T.TEST(M6:M126,'EVS free'!M6:M115,1,3),1)</f>
        <v>5.5688622285166318E-3</v>
      </c>
      <c r="N4" s="8">
        <f>IFERROR(_xlfn.T.TEST(N6:N126,'EVS free'!N6:N115,1,3),1)</f>
        <v>5.9160809825590494E-2</v>
      </c>
      <c r="O4" s="8">
        <f>IFERROR(_xlfn.T.TEST(O6:O126,'EVS free'!O6:O115,1,3),1)</f>
        <v>0.17732334117088289</v>
      </c>
      <c r="P4" s="8">
        <f>IFERROR(_xlfn.T.TEST(P6:P126,'EVS free'!P6:P115,1,3),1)</f>
        <v>2.8544262459390068E-3</v>
      </c>
      <c r="Q4" s="8">
        <f>IFERROR(_xlfn.T.TEST(Q6:Q126,'EVS free'!Q6:Q115,1,3),1)</f>
        <v>6.7300054312308668E-3</v>
      </c>
      <c r="R4" s="8">
        <f>IFERROR(_xlfn.T.TEST(R6:R126,'EVS free'!R6:R115,1,3),1)</f>
        <v>0.24001780834318787</v>
      </c>
      <c r="S4" s="8">
        <f>IFERROR(_xlfn.T.TEST(S6:S126,'EVS free'!S6:S115,1,3),1)</f>
        <v>1</v>
      </c>
      <c r="T4" s="8">
        <f>IFERROR(_xlfn.T.TEST(T6:T126,'EVS free'!T6:T115,1,3),1)</f>
        <v>0.24355582623549676</v>
      </c>
      <c r="U4" s="8">
        <f>IFERROR(_xlfn.T.TEST(U6:U126,'EVS free'!U6:U115,1,3),1)</f>
        <v>0.43921604910256895</v>
      </c>
      <c r="V4" s="8">
        <f>IFERROR(_xlfn.T.TEST(V6:V126,'EVS free'!V6:V115,1,3),1)</f>
        <v>1</v>
      </c>
      <c r="W4" s="8">
        <f>IFERROR(_xlfn.T.TEST(W6:W126,'EVS free'!W6:W115,1,3),1)</f>
        <v>1.5008756756243437E-2</v>
      </c>
      <c r="X4" s="8">
        <f>IFERROR(_xlfn.T.TEST(X6:X126,'EVS free'!X6:X115,1,3),1)</f>
        <v>1</v>
      </c>
      <c r="Y4" s="8">
        <f>IFERROR(_xlfn.T.TEST(Y6:Y126,'EVS free'!Y6:Y115,1,3),1)</f>
        <v>0.1247867035592444</v>
      </c>
      <c r="Z4" s="8">
        <f>IFERROR(_xlfn.T.TEST(Z6:Z126,'EVS free'!Z6:Z115,1,3),1)</f>
        <v>0.4172025862859568</v>
      </c>
      <c r="AA4" s="8">
        <f>IFERROR(_xlfn.T.TEST(AA6:AA126,'EVS free'!AA6:AA115,1,3),1)</f>
        <v>0.41720258628595686</v>
      </c>
      <c r="AB4" s="8">
        <f>IFERROR(_xlfn.T.TEST(AB6:AB126,'EVS free'!AB6:AB115,1,3),1)</f>
        <v>1</v>
      </c>
      <c r="AC4" s="8">
        <f>IFERROR(_xlfn.T.TEST(AC6:AC126,'EVS free'!AC6:AC115,1,3),1)</f>
        <v>0.47321441077929827</v>
      </c>
      <c r="AD4" s="8">
        <f>IFERROR(_xlfn.T.TEST(AD6:AD126,'EVS free'!AD6:AD115,1,3),1)</f>
        <v>3.6091088302817259E-4</v>
      </c>
      <c r="AE4" s="8">
        <f>IFERROR(_xlfn.T.TEST(AE6:AE126,'EVS free'!AE6:AE115,1,3),1)</f>
        <v>2.2494153181269481E-2</v>
      </c>
      <c r="AF4" s="8">
        <f>IFERROR(_xlfn.T.TEST(AF6:AF126,'EVS free'!AF6:AF115,1,3),1)</f>
        <v>1.5780135932745781E-2</v>
      </c>
      <c r="AG4" s="8">
        <f>IFERROR(_xlfn.T.TEST(AG6:AG126,'EVS free'!AG6:AG115,1,3),1)</f>
        <v>0.4404711785422144</v>
      </c>
      <c r="AH4" s="8">
        <f>IFERROR(_xlfn.T.TEST(AH6:AH126,'EVS free'!AH6:AH115,1,3),1)</f>
        <v>0.42753563927325144</v>
      </c>
      <c r="AI4" s="8">
        <f>IFERROR(_xlfn.T.TEST(AI6:AI126,'EVS free'!AI6:AI115,1,3),1)</f>
        <v>0.2643466383826788</v>
      </c>
      <c r="AJ4" s="8">
        <f>IFERROR(_xlfn.T.TEST(AJ6:AJ126,'EVS free'!AJ6:AJ115,1,3),1)</f>
        <v>0.45326521660363323</v>
      </c>
      <c r="AK4" s="8">
        <f>IFERROR(_xlfn.T.TEST(AK6:AK126,'EVS free'!AK6:AK115,1,3),1)</f>
        <v>0.33144353964521928</v>
      </c>
      <c r="AL4" s="8">
        <f>IFERROR(_xlfn.T.TEST(AL6:AL126,'EVS free'!AL6:AL115,1,3),1)</f>
        <v>0.159661361932211</v>
      </c>
      <c r="AM4" s="8">
        <f>IFERROR(_xlfn.T.TEST(AM6:AM126,'EVS free'!AM6:AM115,1,3),1)</f>
        <v>1.3528944981481991E-26</v>
      </c>
      <c r="AN4" s="8">
        <f>IFERROR(_xlfn.T.TEST(AN6:AN126,'EVS free'!AN6:AN115,1,3),1)</f>
        <v>0.47321441077929827</v>
      </c>
      <c r="AO4" s="8">
        <f>IFERROR(_xlfn.T.TEST(AO6:AO126,'EVS free'!AO6:AO115,1,3),1)</f>
        <v>6.5806578778857316E-51</v>
      </c>
      <c r="AP4" s="8">
        <f>IFERROR(_xlfn.T.TEST(AP6:AP126,'EVS free'!AP6:AP115,1,3),1)</f>
        <v>1</v>
      </c>
      <c r="AQ4" s="8">
        <f>IFERROR(_xlfn.T.TEST(AQ6:AQ126,'EVS free'!AQ6:AQ115,1,3),1)</f>
        <v>1</v>
      </c>
      <c r="AR4" s="8">
        <f>IFERROR(_xlfn.T.TEST(AR6:AR126,'EVS free'!AR6:AR115,1,3),1)</f>
        <v>0.47321441077929827</v>
      </c>
      <c r="AS4" s="8">
        <f>IFERROR(_xlfn.T.TEST(AS6:AS126,'EVS free'!AS6:AS115,1,3),1)</f>
        <v>0.39055222932043765</v>
      </c>
      <c r="AT4" s="8">
        <f>IFERROR(_xlfn.T.TEST(AT6:AT126,'EVS free'!AT6:AT115,1,3),1)</f>
        <v>1</v>
      </c>
      <c r="AU4" s="8">
        <f>IFERROR(_xlfn.T.TEST(AU6:AU126,'EVS free'!AU6:AU115,1,3),1)</f>
        <v>3.9728437132097845E-2</v>
      </c>
      <c r="AV4" s="8">
        <f>IFERROR(_xlfn.T.TEST(AV6:AV126,'EVS free'!AV6:AV115,1,3),1)</f>
        <v>2.4991051700186823E-4</v>
      </c>
      <c r="AW4" s="8">
        <f>IFERROR(_xlfn.T.TEST(AW6:AW126,'EVS free'!AW6:AW115,1,3),1)</f>
        <v>0.1550268512591233</v>
      </c>
      <c r="AX4" s="8">
        <f>IFERROR(_xlfn.T.TEST(AX6:AX126,'EVS free'!AX6:AX115,1,3),1)</f>
        <v>2.4503164024358665E-2</v>
      </c>
      <c r="AY4" s="8">
        <f>IFERROR(_xlfn.T.TEST(AY6:AY126,'EVS free'!AY6:AY115,1,3),1)</f>
        <v>8.8626579545956832E-3</v>
      </c>
      <c r="AZ4" s="8">
        <f>IFERROR(_xlfn.T.TEST(AZ6:AZ126,'EVS free'!AZ6:AZ115,1,3),1)</f>
        <v>1</v>
      </c>
      <c r="BA4" s="8">
        <f>IFERROR(_xlfn.T.TEST(BA6:BA126,'EVS free'!BA6:BA115,1,3),1)</f>
        <v>1</v>
      </c>
      <c r="BB4" s="8">
        <f>IFERROR(_xlfn.T.TEST(BB6:BB126,'EVS free'!BB6:BB115,1,3),1)</f>
        <v>1</v>
      </c>
      <c r="BC4" s="8">
        <f>IFERROR(_xlfn.T.TEST(BC6:BC126,'EVS free'!BC6:BC115,1,3),1)</f>
        <v>1</v>
      </c>
      <c r="BD4" s="8">
        <f>IFERROR(_xlfn.T.TEST(BD6:BD126,'EVS free'!BD6:BD115,1,3),1)</f>
        <v>1</v>
      </c>
      <c r="BE4" s="8">
        <f>IFERROR(_xlfn.T.TEST(BE6:BE126,'EVS free'!BE6:BE115,1,3),1)</f>
        <v>1</v>
      </c>
      <c r="BF4" s="8">
        <f>IFERROR(_xlfn.T.TEST(BF6:BF126,'EVS free'!BF6:BF115,1,3),1)</f>
        <v>1</v>
      </c>
      <c r="BG4" s="8">
        <f>IFERROR(_xlfn.T.TEST(BG6:BG126,'EVS free'!BG6:BG115,1,3),1)</f>
        <v>0.29115821010082865</v>
      </c>
      <c r="BH4" s="8">
        <f>IFERROR(_xlfn.T.TEST(BH6:BH126,'EVS free'!BH6:BH115,1,3),1)</f>
        <v>1.0368543478443935E-3</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ht="43.5">
      <c r="A6">
        <v>1</v>
      </c>
      <c r="B6" s="2" t="s">
        <v>1354</v>
      </c>
      <c r="C6" s="2" t="s">
        <v>241</v>
      </c>
      <c r="D6">
        <v>1</v>
      </c>
      <c r="E6">
        <v>1</v>
      </c>
      <c r="F6">
        <f>IF(B6="",0,(LEN(B6)-LEN(SUBSTITUTE(B6,". ","."))+1))</f>
        <v>1</v>
      </c>
      <c r="G6">
        <f>IF(B6="",0,LEN(B6)-LEN(SUBSTITUTE(B6," ",""))+1)</f>
        <v>18</v>
      </c>
      <c r="H6">
        <f>IF(F6=0,0,G6/F6)</f>
        <v>18</v>
      </c>
      <c r="I6">
        <f>LEN(B6)</f>
        <v>120</v>
      </c>
      <c r="J6">
        <f>'[1]EVS SPIDER'!$C2</f>
        <v>36</v>
      </c>
      <c r="K6">
        <f>IF(G6=0,0,J6/G6)</f>
        <v>2</v>
      </c>
      <c r="L6">
        <f>LEN(SUBSTITUTE(SUBSTITUTE(SUBSTITUTE(SUBSTITUTE(SUBSTITUTE(SUBSTITUTE(SUBSTITUTE(SUBSTITUTE(SUBSTITUTE(SUBSTITUTE(SUBSTITUTE(SUBSTITUTE(SUBSTITUTE(SUBSTITUTE(SUBSTITUTE(SUBSTITUTE(SUBSTITUTE(SUBSTITUTE(SUBSTITUTE(B6," ",""),".",""),",",""),"?",""),"!",""),";",""),"(",""),")",""),"[",""),"]",""),"-",""),"{",""),"}",""),"/",""),"+",""),"*",""),"_",""),"&amp;",""),"#",""))</f>
        <v>99</v>
      </c>
      <c r="M6">
        <f>IF(G6=0,0,L6/G6)</f>
        <v>5.5</v>
      </c>
      <c r="N6">
        <v>1</v>
      </c>
      <c r="O6">
        <v>1</v>
      </c>
      <c r="P6">
        <v>1</v>
      </c>
      <c r="Q6">
        <v>1</v>
      </c>
      <c r="R6">
        <f>'[1]EVS SPIDER'!$E2</f>
        <v>1</v>
      </c>
      <c r="S6">
        <v>1</v>
      </c>
      <c r="T6">
        <f t="shared" ref="T6:T69" si="3">QUOTIENT((Q6+R6+S6),3)</f>
        <v>1</v>
      </c>
      <c r="U6">
        <f>'[1]EVS SPIDER'!$F2</f>
        <v>1</v>
      </c>
      <c r="V6">
        <v>1</v>
      </c>
      <c r="W6">
        <f t="shared" ref="W6:W69" si="4">QUOTIENT((P6+T6),2)</f>
        <v>1</v>
      </c>
      <c r="X6">
        <f t="shared" ref="X6:X69" si="5">IF(U6=1,1,IF(V6=1,1,0))</f>
        <v>1</v>
      </c>
      <c r="Y6">
        <f>'[1]EVS SPIDER'!$D2</f>
        <v>1</v>
      </c>
      <c r="Z6">
        <f>'[1]EVS SPIDER'!$G2</f>
        <v>1</v>
      </c>
      <c r="AA6">
        <f>'[1]EVS SPIDER'!$H2</f>
        <v>1</v>
      </c>
      <c r="AB6">
        <f>'[1]EVS SPIDER'!$I2</f>
        <v>1</v>
      </c>
      <c r="AC6">
        <v>1</v>
      </c>
      <c r="AD6">
        <f>'[1]EVS SPIDER'!$J2</f>
        <v>1</v>
      </c>
      <c r="AE6">
        <v>1</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4</v>
      </c>
      <c r="AG6">
        <f>'[1]EVS SPIDER'!$K2</f>
        <v>1</v>
      </c>
      <c r="AH6">
        <f t="shared" ref="AH6:AH70" si="6">IF(G6&gt;0,IF((LEN(B6)-LEN(SUBSTITUTE(B6,"/","")))&gt;0,0,1),0)</f>
        <v>1</v>
      </c>
      <c r="AI6">
        <f>'[1]EVS SPIDER'!$L2</f>
        <v>1</v>
      </c>
      <c r="AJ6">
        <v>1</v>
      </c>
      <c r="AK6">
        <f t="shared" ref="AK6:AK70" si="7">IF(G6&gt;0,IF(((LEN(B6)-LEN(SUBSTITUTE(B6,"(","")))+(LEN(B6)-LEN(SUBSTITUTE(B6,")","")))+(LEN(B6)-LEN(SUBSTITUTE(B6,"[","")))+(LEN(B6)-LEN(SUBSTITUTE(B6,"]","")))+(LEN(B6)-LEN(SUBSTITUTE(B6,"{","")))+(LEN(B6)-LEN(SUBSTITUTE(B6,"}",""))))&gt;0,0,1),0)</f>
        <v>0</v>
      </c>
      <c r="AL6">
        <v>1</v>
      </c>
      <c r="AM6">
        <f>'[1]EVS SPIDER'!$M2</f>
        <v>0</v>
      </c>
      <c r="AN6">
        <v>1</v>
      </c>
      <c r="AO6">
        <f>'[1]EVS SPIDER'!$N2</f>
        <v>0</v>
      </c>
      <c r="AP6">
        <v>1</v>
      </c>
      <c r="AQ6">
        <v>1</v>
      </c>
      <c r="AR6">
        <v>1</v>
      </c>
      <c r="AS6">
        <f>'[1]EVS SPIDER'!$O2</f>
        <v>1</v>
      </c>
      <c r="AT6">
        <v>1</v>
      </c>
      <c r="AU6">
        <f>IF(G6=0,0,(206.835-(84.6*(K6))-(1.015*(H6))))</f>
        <v>19.36500000000002</v>
      </c>
      <c r="AV6">
        <f>IF(G6=0,0,(0.39*H6)+(11.8*K6)-15.59)</f>
        <v>15.030000000000001</v>
      </c>
      <c r="AW6">
        <f>IF(G6=0,0,((0.0588*(LEN(SUBSTITUTE(B6," ",""))/G6)*100)-(0.296*(F6/G6)*100)-15.8))</f>
        <v>16.202222222222215</v>
      </c>
      <c r="AX6">
        <f>IF(I6=0,0,(4.71*M6)+(0.5*H6)-21.43)</f>
        <v>13.475000000000001</v>
      </c>
      <c r="AY6">
        <v>1</v>
      </c>
      <c r="AZ6">
        <v>1</v>
      </c>
      <c r="BA6">
        <v>1</v>
      </c>
      <c r="BG6">
        <f>IF(G6=0,0,AF6/G6*1000)</f>
        <v>222.2222222222222</v>
      </c>
      <c r="BH6" s="10">
        <f>G6/200/24/60</f>
        <v>6.2500000000000001E-5</v>
      </c>
    </row>
    <row r="7" spans="1:74" ht="29">
      <c r="A7" t="s">
        <v>320</v>
      </c>
      <c r="B7" s="2" t="s">
        <v>1355</v>
      </c>
      <c r="C7" s="2" t="s">
        <v>241</v>
      </c>
      <c r="D7">
        <v>1</v>
      </c>
      <c r="E7">
        <v>1</v>
      </c>
      <c r="F7">
        <f t="shared" ref="F7:F70" si="8">IF(B7="",0,(LEN(B7)-LEN(SUBSTITUTE(B7,". ","."))+1))</f>
        <v>1</v>
      </c>
      <c r="G7">
        <f t="shared" ref="G7:G70" si="9">IF(B7="",0,LEN(B7)-LEN(SUBSTITUTE(B7," ",""))+1)</f>
        <v>12</v>
      </c>
      <c r="H7">
        <f t="shared" ref="H7:H70" si="10">IF(F7=0,0,G7/F7)</f>
        <v>12</v>
      </c>
      <c r="I7">
        <f t="shared" ref="I7:I49" si="11">LEN(B7)</f>
        <v>59</v>
      </c>
      <c r="J7">
        <f>'[1]EVS SPIDER'!$C3</f>
        <v>17</v>
      </c>
      <c r="K7">
        <f t="shared" ref="K7:K70" si="12">IF(G7=0,0,J7/G7)</f>
        <v>1.4166666666666667</v>
      </c>
      <c r="L7">
        <f t="shared" ref="L7:L70" si="13">LEN(SUBSTITUTE(SUBSTITUTE(SUBSTITUTE(SUBSTITUTE(SUBSTITUTE(SUBSTITUTE(SUBSTITUTE(SUBSTITUTE(SUBSTITUTE(SUBSTITUTE(SUBSTITUTE(SUBSTITUTE(SUBSTITUTE(SUBSTITUTE(SUBSTITUTE(SUBSTITUTE(SUBSTITUTE(SUBSTITUTE(SUBSTITUTE(B7," ",""),".",""),",",""),"?",""),"!",""),";",""),"(",""),")",""),"[",""),"]",""),"-",""),"{",""),"}",""),"/",""),"+",""),"*",""),"_",""),"&amp;",""),"#",""))</f>
        <v>46</v>
      </c>
      <c r="M7">
        <f t="shared" ref="M7:M70" si="14">IF(G7=0,0,L7/G7)</f>
        <v>3.8333333333333335</v>
      </c>
      <c r="N7">
        <v>0</v>
      </c>
      <c r="O7">
        <v>1</v>
      </c>
      <c r="P7">
        <v>1</v>
      </c>
      <c r="Q7">
        <v>1</v>
      </c>
      <c r="R7">
        <f>'[1]EVS SPIDER'!$E3</f>
        <v>1</v>
      </c>
      <c r="S7">
        <v>1</v>
      </c>
      <c r="T7">
        <f t="shared" si="3"/>
        <v>1</v>
      </c>
      <c r="U7">
        <f>'[1]EVS SPIDER'!$F3</f>
        <v>1</v>
      </c>
      <c r="V7">
        <v>1</v>
      </c>
      <c r="W7">
        <f t="shared" si="4"/>
        <v>1</v>
      </c>
      <c r="X7">
        <f t="shared" si="5"/>
        <v>1</v>
      </c>
      <c r="Y7">
        <f>'[1]EVS SPIDER'!$D3</f>
        <v>0</v>
      </c>
      <c r="Z7">
        <f>'[1]EVS SPIDER'!$G3</f>
        <v>1</v>
      </c>
      <c r="AA7">
        <f>'[1]EVS SPIDER'!$H3</f>
        <v>1</v>
      </c>
      <c r="AB7">
        <f>'[1]EVS SPIDER'!$I3</f>
        <v>1</v>
      </c>
      <c r="AC7">
        <v>1</v>
      </c>
      <c r="AD7">
        <f>'[1]EVS SPIDER'!$J3</f>
        <v>1</v>
      </c>
      <c r="AE7">
        <v>1</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f>'[1]EVS SPIDER'!$K3</f>
        <v>1</v>
      </c>
      <c r="AH7">
        <f t="shared" si="6"/>
        <v>1</v>
      </c>
      <c r="AI7">
        <f>'[1]EVS SPIDER'!$L3</f>
        <v>1</v>
      </c>
      <c r="AJ7">
        <v>1</v>
      </c>
      <c r="AK7">
        <f t="shared" si="7"/>
        <v>1</v>
      </c>
      <c r="AL7">
        <v>1</v>
      </c>
      <c r="AM7">
        <f>'[1]EVS SPIDER'!$M3</f>
        <v>0</v>
      </c>
      <c r="AN7">
        <v>1</v>
      </c>
      <c r="AO7">
        <f>'[1]EVS SPIDER'!$N3</f>
        <v>0</v>
      </c>
      <c r="AP7">
        <v>1</v>
      </c>
      <c r="AQ7">
        <v>1</v>
      </c>
      <c r="AR7">
        <v>1</v>
      </c>
      <c r="AS7">
        <f>'[1]EVS SPIDER'!$O3</f>
        <v>1</v>
      </c>
      <c r="AT7">
        <v>1</v>
      </c>
      <c r="AU7">
        <f t="shared" ref="AU7:AU70" si="16">IF(G7=0,0,(206.835-(84.6*(K7))-(1.015*(H7))))</f>
        <v>74.805000000000007</v>
      </c>
      <c r="AV7">
        <f t="shared" ref="AV7:AV70" si="17">IF(G7=0,0,(0.39*H7)+(11.8*K7)-15.59)</f>
        <v>5.8066666666666684</v>
      </c>
      <c r="AW7">
        <f t="shared" ref="AW7:AW49" si="18">IF(G7=0,0,((0.0588*(LEN(SUBSTITUTE(B7," ",""))/G7)*100)-(0.296*(F7/G7)*100)-15.8))</f>
        <v>5.2533333333333339</v>
      </c>
      <c r="AX7">
        <f t="shared" ref="AX7:AX70" si="19">IF(I7=0,0,(4.71*M7)+(0.5*H7)-21.43)</f>
        <v>2.625</v>
      </c>
      <c r="AY7">
        <v>1</v>
      </c>
      <c r="AZ7">
        <v>1</v>
      </c>
      <c r="BA7">
        <v>1</v>
      </c>
      <c r="BG7">
        <f t="shared" ref="BG7:BG70" si="20">IF(G7=0,0,AF7/G7*1000)</f>
        <v>166.66666666666666</v>
      </c>
      <c r="BH7" s="10">
        <f t="shared" ref="BH7:BH70" si="21">G7/200/24/60</f>
        <v>4.1666666666666665E-5</v>
      </c>
    </row>
    <row r="8" spans="1:74" ht="29">
      <c r="A8" t="s">
        <v>322</v>
      </c>
      <c r="B8" s="2" t="s">
        <v>1356</v>
      </c>
      <c r="C8" s="2" t="s">
        <v>241</v>
      </c>
      <c r="D8">
        <v>1</v>
      </c>
      <c r="E8">
        <v>1</v>
      </c>
      <c r="F8">
        <f t="shared" si="8"/>
        <v>1</v>
      </c>
      <c r="G8">
        <f t="shared" si="9"/>
        <v>15</v>
      </c>
      <c r="H8">
        <f t="shared" si="10"/>
        <v>15</v>
      </c>
      <c r="I8">
        <f t="shared" si="11"/>
        <v>79</v>
      </c>
      <c r="J8">
        <f>'[1]EVS SPIDER'!$C4</f>
        <v>24</v>
      </c>
      <c r="K8">
        <f t="shared" si="12"/>
        <v>1.6</v>
      </c>
      <c r="L8">
        <f t="shared" si="13"/>
        <v>61</v>
      </c>
      <c r="M8">
        <f t="shared" si="14"/>
        <v>4.0666666666666664</v>
      </c>
      <c r="N8">
        <v>0</v>
      </c>
      <c r="O8">
        <v>1</v>
      </c>
      <c r="P8">
        <v>1</v>
      </c>
      <c r="Q8">
        <v>1</v>
      </c>
      <c r="R8">
        <f>'[1]EVS SPIDER'!$E4</f>
        <v>1</v>
      </c>
      <c r="S8">
        <v>1</v>
      </c>
      <c r="T8">
        <f t="shared" si="3"/>
        <v>1</v>
      </c>
      <c r="U8">
        <f>'[1]EVS SPIDER'!$F4</f>
        <v>1</v>
      </c>
      <c r="V8">
        <v>1</v>
      </c>
      <c r="W8">
        <f t="shared" si="4"/>
        <v>1</v>
      </c>
      <c r="X8">
        <f t="shared" si="5"/>
        <v>1</v>
      </c>
      <c r="Y8">
        <f>'[1]EVS SPIDER'!$D4</f>
        <v>1</v>
      </c>
      <c r="Z8">
        <f>'[1]EVS SPIDER'!$G4</f>
        <v>1</v>
      </c>
      <c r="AA8">
        <f>'[1]EVS SPIDER'!$H4</f>
        <v>1</v>
      </c>
      <c r="AB8">
        <f>'[1]EVS SPIDER'!$I4</f>
        <v>1</v>
      </c>
      <c r="AC8">
        <v>1</v>
      </c>
      <c r="AD8">
        <f>'[1]EVS SPIDER'!$J4</f>
        <v>1</v>
      </c>
      <c r="AE8">
        <v>1</v>
      </c>
      <c r="AF8">
        <f t="shared" si="15"/>
        <v>4</v>
      </c>
      <c r="AG8">
        <f>'[1]EVS SPIDER'!$K4</f>
        <v>1</v>
      </c>
      <c r="AH8">
        <f t="shared" si="6"/>
        <v>1</v>
      </c>
      <c r="AI8">
        <f>'[1]EVS SPIDER'!$L4</f>
        <v>1</v>
      </c>
      <c r="AJ8">
        <v>1</v>
      </c>
      <c r="AK8">
        <f t="shared" si="7"/>
        <v>0</v>
      </c>
      <c r="AL8">
        <v>1</v>
      </c>
      <c r="AM8">
        <f>'[1]EVS SPIDER'!$M4</f>
        <v>0</v>
      </c>
      <c r="AN8">
        <v>1</v>
      </c>
      <c r="AO8">
        <f>'[1]EVS SPIDER'!$N4</f>
        <v>0</v>
      </c>
      <c r="AP8">
        <v>1</v>
      </c>
      <c r="AQ8">
        <v>1</v>
      </c>
      <c r="AR8">
        <v>1</v>
      </c>
      <c r="AS8">
        <f>'[1]EVS SPIDER'!$O4</f>
        <v>1</v>
      </c>
      <c r="AT8">
        <v>1</v>
      </c>
      <c r="AU8">
        <f t="shared" si="16"/>
        <v>56.250000000000028</v>
      </c>
      <c r="AV8">
        <f t="shared" si="17"/>
        <v>9.1400000000000041</v>
      </c>
      <c r="AW8">
        <f t="shared" si="18"/>
        <v>7.7066666666666634</v>
      </c>
      <c r="AX8">
        <f t="shared" si="19"/>
        <v>5.2240000000000002</v>
      </c>
      <c r="AY8">
        <v>1</v>
      </c>
      <c r="AZ8">
        <v>1</v>
      </c>
      <c r="BA8">
        <v>1</v>
      </c>
      <c r="BG8">
        <f t="shared" si="20"/>
        <v>266.66666666666669</v>
      </c>
      <c r="BH8" s="10">
        <f t="shared" si="21"/>
        <v>5.208333333333333E-5</v>
      </c>
      <c r="BK8" s="10"/>
      <c r="BL8" s="10"/>
    </row>
    <row r="9" spans="1:74" ht="29">
      <c r="A9" t="s">
        <v>324</v>
      </c>
      <c r="B9" s="2" t="s">
        <v>1357</v>
      </c>
      <c r="C9" s="2" t="s">
        <v>241</v>
      </c>
      <c r="D9">
        <v>1</v>
      </c>
      <c r="E9">
        <v>1</v>
      </c>
      <c r="F9">
        <f t="shared" si="8"/>
        <v>1</v>
      </c>
      <c r="G9">
        <f t="shared" si="9"/>
        <v>12</v>
      </c>
      <c r="H9">
        <f t="shared" si="10"/>
        <v>12</v>
      </c>
      <c r="I9">
        <f t="shared" si="11"/>
        <v>65</v>
      </c>
      <c r="J9">
        <f>'[1]EVS SPIDER'!$C5</f>
        <v>18</v>
      </c>
      <c r="K9">
        <f t="shared" si="12"/>
        <v>1.5</v>
      </c>
      <c r="L9">
        <f t="shared" si="13"/>
        <v>52</v>
      </c>
      <c r="M9">
        <f t="shared" si="14"/>
        <v>4.333333333333333</v>
      </c>
      <c r="N9">
        <v>0</v>
      </c>
      <c r="O9">
        <v>1</v>
      </c>
      <c r="P9">
        <v>1</v>
      </c>
      <c r="Q9">
        <v>1</v>
      </c>
      <c r="R9">
        <f>'[1]EVS SPIDER'!$E5</f>
        <v>0</v>
      </c>
      <c r="S9">
        <v>1</v>
      </c>
      <c r="T9">
        <f t="shared" si="3"/>
        <v>0</v>
      </c>
      <c r="U9">
        <f>'[1]EVS SPIDER'!$F5</f>
        <v>1</v>
      </c>
      <c r="V9">
        <v>1</v>
      </c>
      <c r="W9">
        <f t="shared" si="4"/>
        <v>0</v>
      </c>
      <c r="X9">
        <f t="shared" si="5"/>
        <v>1</v>
      </c>
      <c r="Y9">
        <f>'[1]EVS SPIDER'!$D5</f>
        <v>0</v>
      </c>
      <c r="Z9">
        <f>'[1]EVS SPIDER'!$G5</f>
        <v>1</v>
      </c>
      <c r="AA9">
        <f>'[1]EVS SPIDER'!$H5</f>
        <v>1</v>
      </c>
      <c r="AB9">
        <f>'[1]EVS SPIDER'!$I5</f>
        <v>1</v>
      </c>
      <c r="AC9">
        <v>1</v>
      </c>
      <c r="AD9">
        <f>'[1]EVS SPIDER'!$J5</f>
        <v>1</v>
      </c>
      <c r="AE9">
        <v>1</v>
      </c>
      <c r="AF9">
        <f t="shared" si="15"/>
        <v>2</v>
      </c>
      <c r="AG9">
        <f>'[1]EVS SPIDER'!$K5</f>
        <v>1</v>
      </c>
      <c r="AH9">
        <f t="shared" si="6"/>
        <v>1</v>
      </c>
      <c r="AI9">
        <f>'[1]EVS SPIDER'!$L5</f>
        <v>1</v>
      </c>
      <c r="AJ9">
        <v>1</v>
      </c>
      <c r="AK9">
        <f t="shared" si="7"/>
        <v>1</v>
      </c>
      <c r="AL9">
        <v>1</v>
      </c>
      <c r="AM9">
        <f>'[1]EVS SPIDER'!$M5</f>
        <v>0</v>
      </c>
      <c r="AN9">
        <v>1</v>
      </c>
      <c r="AO9">
        <f>'[1]EVS SPIDER'!$N5</f>
        <v>0</v>
      </c>
      <c r="AP9">
        <v>1</v>
      </c>
      <c r="AQ9">
        <v>1</v>
      </c>
      <c r="AR9">
        <v>1</v>
      </c>
      <c r="AS9">
        <f>'[1]EVS SPIDER'!$O5</f>
        <v>1</v>
      </c>
      <c r="AT9">
        <v>1</v>
      </c>
      <c r="AU9">
        <f t="shared" si="16"/>
        <v>67.755000000000024</v>
      </c>
      <c r="AV9">
        <f t="shared" si="17"/>
        <v>6.7900000000000027</v>
      </c>
      <c r="AW9">
        <f t="shared" si="18"/>
        <v>8.1933333333333351</v>
      </c>
      <c r="AX9">
        <f t="shared" si="19"/>
        <v>4.9800000000000004</v>
      </c>
      <c r="AY9">
        <v>1</v>
      </c>
      <c r="AZ9">
        <v>1</v>
      </c>
      <c r="BA9">
        <v>1</v>
      </c>
      <c r="BG9">
        <f t="shared" si="20"/>
        <v>166.66666666666666</v>
      </c>
      <c r="BH9" s="10">
        <f t="shared" si="21"/>
        <v>4.1666666666666665E-5</v>
      </c>
    </row>
    <row r="10" spans="1:74" ht="43.5">
      <c r="A10" t="s">
        <v>326</v>
      </c>
      <c r="B10" s="2" t="s">
        <v>1358</v>
      </c>
      <c r="C10" s="2" t="s">
        <v>241</v>
      </c>
      <c r="D10">
        <v>1</v>
      </c>
      <c r="E10">
        <v>1</v>
      </c>
      <c r="F10">
        <f t="shared" si="8"/>
        <v>1</v>
      </c>
      <c r="G10">
        <f t="shared" si="9"/>
        <v>19</v>
      </c>
      <c r="H10">
        <f t="shared" si="10"/>
        <v>19</v>
      </c>
      <c r="I10">
        <f t="shared" si="11"/>
        <v>98</v>
      </c>
      <c r="J10">
        <f>'[1]EVS SPIDER'!$C6</f>
        <v>27</v>
      </c>
      <c r="K10">
        <f t="shared" si="12"/>
        <v>1.4210526315789473</v>
      </c>
      <c r="L10">
        <f t="shared" si="13"/>
        <v>76</v>
      </c>
      <c r="M10">
        <f t="shared" si="14"/>
        <v>4</v>
      </c>
      <c r="N10">
        <v>0</v>
      </c>
      <c r="O10">
        <v>1</v>
      </c>
      <c r="P10">
        <v>1</v>
      </c>
      <c r="Q10">
        <v>1</v>
      </c>
      <c r="R10">
        <f>'[1]EVS SPIDER'!$E6</f>
        <v>1</v>
      </c>
      <c r="S10">
        <v>1</v>
      </c>
      <c r="T10">
        <f t="shared" si="3"/>
        <v>1</v>
      </c>
      <c r="U10">
        <f>'[1]EVS SPIDER'!$F6</f>
        <v>1</v>
      </c>
      <c r="V10">
        <v>1</v>
      </c>
      <c r="W10">
        <f t="shared" si="4"/>
        <v>1</v>
      </c>
      <c r="X10">
        <f t="shared" si="5"/>
        <v>1</v>
      </c>
      <c r="Y10">
        <f>'[1]EVS SPIDER'!$D6</f>
        <v>0</v>
      </c>
      <c r="Z10">
        <f>'[1]EVS SPIDER'!$G6</f>
        <v>1</v>
      </c>
      <c r="AA10">
        <f>'[1]EVS SPIDER'!$H6</f>
        <v>1</v>
      </c>
      <c r="AB10">
        <f>'[1]EVS SPIDER'!$I6</f>
        <v>1</v>
      </c>
      <c r="AC10">
        <v>1</v>
      </c>
      <c r="AD10">
        <f>'[1]EVS SPIDER'!$J6</f>
        <v>1</v>
      </c>
      <c r="AE10">
        <v>1</v>
      </c>
      <c r="AF10">
        <f t="shared" si="15"/>
        <v>4</v>
      </c>
      <c r="AG10">
        <f>'[1]EVS SPIDER'!$K6</f>
        <v>1</v>
      </c>
      <c r="AH10">
        <f t="shared" si="6"/>
        <v>1</v>
      </c>
      <c r="AI10">
        <f>'[1]EVS SPIDER'!$L6</f>
        <v>0</v>
      </c>
      <c r="AJ10">
        <v>1</v>
      </c>
      <c r="AK10">
        <f t="shared" si="7"/>
        <v>0</v>
      </c>
      <c r="AL10">
        <v>1</v>
      </c>
      <c r="AM10">
        <f>'[1]EVS SPIDER'!$M6</f>
        <v>0</v>
      </c>
      <c r="AN10">
        <v>1</v>
      </c>
      <c r="AO10">
        <f>'[1]EVS SPIDER'!$N6</f>
        <v>0</v>
      </c>
      <c r="AP10">
        <v>1</v>
      </c>
      <c r="AQ10">
        <v>1</v>
      </c>
      <c r="AR10">
        <v>1</v>
      </c>
      <c r="AS10">
        <f>'[1]EVS SPIDER'!$O6</f>
        <v>1</v>
      </c>
      <c r="AT10">
        <v>1</v>
      </c>
      <c r="AU10">
        <f t="shared" si="16"/>
        <v>67.328947368421069</v>
      </c>
      <c r="AV10">
        <f t="shared" si="17"/>
        <v>8.5884210526315812</v>
      </c>
      <c r="AW10">
        <f t="shared" si="18"/>
        <v>7.3999999999999986</v>
      </c>
      <c r="AX10">
        <f t="shared" si="19"/>
        <v>6.91</v>
      </c>
      <c r="AY10">
        <v>1</v>
      </c>
      <c r="AZ10">
        <v>1</v>
      </c>
      <c r="BA10">
        <v>1</v>
      </c>
      <c r="BG10">
        <f t="shared" si="20"/>
        <v>210.52631578947367</v>
      </c>
      <c r="BH10" s="10">
        <f t="shared" si="21"/>
        <v>6.597222222222223E-5</v>
      </c>
    </row>
    <row r="11" spans="1:74" ht="43.5">
      <c r="A11">
        <v>2</v>
      </c>
      <c r="B11" s="2" t="s">
        <v>1359</v>
      </c>
      <c r="C11" s="2" t="s">
        <v>241</v>
      </c>
      <c r="D11">
        <v>1</v>
      </c>
      <c r="E11">
        <v>1</v>
      </c>
      <c r="F11">
        <f t="shared" si="8"/>
        <v>1</v>
      </c>
      <c r="G11">
        <f t="shared" si="9"/>
        <v>18</v>
      </c>
      <c r="H11">
        <f t="shared" si="10"/>
        <v>18</v>
      </c>
      <c r="I11">
        <f t="shared" si="11"/>
        <v>85</v>
      </c>
      <c r="J11">
        <f>'[1]EVS SPIDER'!$C7</f>
        <v>23</v>
      </c>
      <c r="K11">
        <f t="shared" si="12"/>
        <v>1.2777777777777777</v>
      </c>
      <c r="L11">
        <f t="shared" si="13"/>
        <v>66</v>
      </c>
      <c r="M11">
        <f t="shared" si="14"/>
        <v>3.6666666666666665</v>
      </c>
      <c r="N11">
        <v>0</v>
      </c>
      <c r="O11">
        <v>1</v>
      </c>
      <c r="P11">
        <v>1</v>
      </c>
      <c r="Q11">
        <v>1</v>
      </c>
      <c r="R11">
        <f>'[1]EVS SPIDER'!$E7</f>
        <v>1</v>
      </c>
      <c r="S11">
        <v>1</v>
      </c>
      <c r="T11">
        <f t="shared" si="3"/>
        <v>1</v>
      </c>
      <c r="U11">
        <f>'[1]EVS SPIDER'!$F7</f>
        <v>1</v>
      </c>
      <c r="V11">
        <v>1</v>
      </c>
      <c r="W11">
        <f t="shared" si="4"/>
        <v>1</v>
      </c>
      <c r="X11">
        <f t="shared" si="5"/>
        <v>1</v>
      </c>
      <c r="Y11">
        <f>'[1]EVS SPIDER'!$D7</f>
        <v>0</v>
      </c>
      <c r="Z11">
        <f>'[1]EVS SPIDER'!$G7</f>
        <v>0</v>
      </c>
      <c r="AA11">
        <f>'[1]EVS SPIDER'!$H7</f>
        <v>1</v>
      </c>
      <c r="AB11">
        <f>'[1]EVS SPIDER'!$I7</f>
        <v>1</v>
      </c>
      <c r="AC11">
        <v>1</v>
      </c>
      <c r="AD11">
        <f>'[1]EVS SPIDER'!$J7</f>
        <v>1</v>
      </c>
      <c r="AE11">
        <v>1</v>
      </c>
      <c r="AF11">
        <f t="shared" si="15"/>
        <v>2</v>
      </c>
      <c r="AG11">
        <f>'[1]EVS SPIDER'!$K7</f>
        <v>1</v>
      </c>
      <c r="AH11">
        <f t="shared" si="6"/>
        <v>1</v>
      </c>
      <c r="AI11">
        <f>'[1]EVS SPIDER'!$L7</f>
        <v>1</v>
      </c>
      <c r="AJ11">
        <v>1</v>
      </c>
      <c r="AK11">
        <f t="shared" si="7"/>
        <v>1</v>
      </c>
      <c r="AL11">
        <v>1</v>
      </c>
      <c r="AM11">
        <f>'[1]EVS SPIDER'!$M7</f>
        <v>0</v>
      </c>
      <c r="AN11">
        <v>1</v>
      </c>
      <c r="AO11">
        <f>'[1]EVS SPIDER'!$N7</f>
        <v>0</v>
      </c>
      <c r="AP11">
        <v>1</v>
      </c>
      <c r="AQ11">
        <v>1</v>
      </c>
      <c r="AR11">
        <v>1</v>
      </c>
      <c r="AS11">
        <f>'[1]EVS SPIDER'!$O7</f>
        <v>1</v>
      </c>
      <c r="AT11">
        <v>1</v>
      </c>
      <c r="AU11">
        <f t="shared" si="16"/>
        <v>80.465000000000032</v>
      </c>
      <c r="AV11">
        <f t="shared" si="17"/>
        <v>6.507777777777779</v>
      </c>
      <c r="AW11">
        <f t="shared" si="18"/>
        <v>4.7688888888888847</v>
      </c>
      <c r="AX11">
        <f t="shared" si="19"/>
        <v>4.84</v>
      </c>
      <c r="AY11">
        <v>1</v>
      </c>
      <c r="AZ11">
        <v>1</v>
      </c>
      <c r="BA11">
        <v>1</v>
      </c>
      <c r="BG11">
        <f t="shared" si="20"/>
        <v>111.1111111111111</v>
      </c>
      <c r="BH11" s="10">
        <f t="shared" si="21"/>
        <v>6.2500000000000001E-5</v>
      </c>
    </row>
    <row r="12" spans="1:74" ht="43.5">
      <c r="A12">
        <v>3</v>
      </c>
      <c r="B12" s="2" t="s">
        <v>1360</v>
      </c>
      <c r="C12" s="2" t="s">
        <v>241</v>
      </c>
      <c r="D12">
        <v>1</v>
      </c>
      <c r="E12">
        <v>1</v>
      </c>
      <c r="F12">
        <f t="shared" si="8"/>
        <v>1</v>
      </c>
      <c r="G12">
        <f t="shared" si="9"/>
        <v>18</v>
      </c>
      <c r="H12">
        <f t="shared" si="10"/>
        <v>18</v>
      </c>
      <c r="I12">
        <f t="shared" si="11"/>
        <v>103</v>
      </c>
      <c r="J12">
        <f>'[1]EVS SPIDER'!$C8</f>
        <v>33</v>
      </c>
      <c r="K12">
        <f t="shared" si="12"/>
        <v>1.8333333333333333</v>
      </c>
      <c r="L12">
        <f t="shared" si="13"/>
        <v>84</v>
      </c>
      <c r="M12">
        <f t="shared" si="14"/>
        <v>4.666666666666667</v>
      </c>
      <c r="N12">
        <v>1</v>
      </c>
      <c r="O12">
        <v>1</v>
      </c>
      <c r="P12">
        <v>1</v>
      </c>
      <c r="Q12">
        <v>1</v>
      </c>
      <c r="R12">
        <f>'[1]EVS SPIDER'!$E8</f>
        <v>1</v>
      </c>
      <c r="S12">
        <v>1</v>
      </c>
      <c r="T12">
        <f t="shared" si="3"/>
        <v>1</v>
      </c>
      <c r="U12">
        <f>'[1]EVS SPIDER'!$F8</f>
        <v>1</v>
      </c>
      <c r="V12">
        <v>1</v>
      </c>
      <c r="W12">
        <f t="shared" si="4"/>
        <v>1</v>
      </c>
      <c r="X12">
        <f t="shared" si="5"/>
        <v>1</v>
      </c>
      <c r="Y12">
        <f>'[1]EVS SPIDER'!$D8</f>
        <v>0</v>
      </c>
      <c r="Z12">
        <f>'[1]EVS SPIDER'!$G8</f>
        <v>1</v>
      </c>
      <c r="AA12">
        <f>'[1]EVS SPIDER'!$H8</f>
        <v>0</v>
      </c>
      <c r="AB12">
        <f>'[1]EVS SPIDER'!$I8</f>
        <v>1</v>
      </c>
      <c r="AC12">
        <v>1</v>
      </c>
      <c r="AD12">
        <f>'[1]EVS SPIDER'!$J8</f>
        <v>1</v>
      </c>
      <c r="AE12">
        <v>1</v>
      </c>
      <c r="AF12">
        <f t="shared" si="15"/>
        <v>2</v>
      </c>
      <c r="AG12">
        <f>'[1]EVS SPIDER'!$K8</f>
        <v>1</v>
      </c>
      <c r="AH12">
        <f t="shared" si="6"/>
        <v>1</v>
      </c>
      <c r="AI12">
        <f>'[1]EVS SPIDER'!$L8</f>
        <v>1</v>
      </c>
      <c r="AJ12">
        <v>1</v>
      </c>
      <c r="AK12">
        <f t="shared" si="7"/>
        <v>1</v>
      </c>
      <c r="AL12">
        <v>1</v>
      </c>
      <c r="AM12">
        <f>'[1]EVS SPIDER'!$M8</f>
        <v>0</v>
      </c>
      <c r="AN12">
        <v>1</v>
      </c>
      <c r="AO12">
        <f>'[1]EVS SPIDER'!$N8</f>
        <v>0</v>
      </c>
      <c r="AP12">
        <v>1</v>
      </c>
      <c r="AQ12">
        <v>1</v>
      </c>
      <c r="AR12">
        <v>1</v>
      </c>
      <c r="AS12">
        <f>'[1]EVS SPIDER'!$O8</f>
        <v>1</v>
      </c>
      <c r="AT12">
        <v>1</v>
      </c>
      <c r="AU12">
        <f t="shared" si="16"/>
        <v>33.465000000000018</v>
      </c>
      <c r="AV12">
        <f t="shared" si="17"/>
        <v>13.063333333333333</v>
      </c>
      <c r="AW12">
        <f t="shared" si="18"/>
        <v>10.648888888888884</v>
      </c>
      <c r="AX12">
        <f t="shared" si="19"/>
        <v>9.5500000000000007</v>
      </c>
      <c r="AY12">
        <v>1</v>
      </c>
      <c r="AZ12">
        <v>1</v>
      </c>
      <c r="BA12">
        <v>1</v>
      </c>
      <c r="BG12">
        <f t="shared" si="20"/>
        <v>111.1111111111111</v>
      </c>
      <c r="BH12" s="10">
        <f t="shared" si="21"/>
        <v>6.2500000000000001E-5</v>
      </c>
    </row>
    <row r="13" spans="1:74" ht="58">
      <c r="A13">
        <v>4</v>
      </c>
      <c r="B13" s="2" t="s">
        <v>1361</v>
      </c>
      <c r="C13" s="2" t="s">
        <v>241</v>
      </c>
      <c r="D13">
        <v>1</v>
      </c>
      <c r="E13">
        <v>1</v>
      </c>
      <c r="F13">
        <f t="shared" si="8"/>
        <v>1</v>
      </c>
      <c r="G13">
        <f t="shared" si="9"/>
        <v>19</v>
      </c>
      <c r="H13">
        <f t="shared" si="10"/>
        <v>19</v>
      </c>
      <c r="I13">
        <f t="shared" si="11"/>
        <v>124</v>
      </c>
      <c r="J13">
        <f>'[1]EVS SPIDER'!$C9</f>
        <v>36</v>
      </c>
      <c r="K13">
        <f t="shared" si="12"/>
        <v>1.8947368421052631</v>
      </c>
      <c r="L13">
        <f t="shared" si="13"/>
        <v>99</v>
      </c>
      <c r="M13">
        <f t="shared" si="14"/>
        <v>5.2105263157894735</v>
      </c>
      <c r="N13">
        <v>1</v>
      </c>
      <c r="O13">
        <v>1</v>
      </c>
      <c r="P13">
        <v>1</v>
      </c>
      <c r="Q13">
        <v>1</v>
      </c>
      <c r="R13">
        <f>'[1]EVS SPIDER'!$E9</f>
        <v>0</v>
      </c>
      <c r="S13">
        <v>1</v>
      </c>
      <c r="T13">
        <f t="shared" si="3"/>
        <v>0</v>
      </c>
      <c r="U13">
        <f>'[1]EVS SPIDER'!$F9</f>
        <v>1</v>
      </c>
      <c r="V13">
        <v>1</v>
      </c>
      <c r="W13">
        <f t="shared" si="4"/>
        <v>0</v>
      </c>
      <c r="X13">
        <f t="shared" si="5"/>
        <v>1</v>
      </c>
      <c r="Y13">
        <f>'[1]EVS SPIDER'!$D9</f>
        <v>0</v>
      </c>
      <c r="Z13">
        <f>'[1]EVS SPIDER'!$G9</f>
        <v>1</v>
      </c>
      <c r="AA13">
        <f>'[1]EVS SPIDER'!$H9</f>
        <v>1</v>
      </c>
      <c r="AB13">
        <f>'[1]EVS SPIDER'!$I9</f>
        <v>1</v>
      </c>
      <c r="AC13">
        <v>1</v>
      </c>
      <c r="AD13">
        <f>'[1]EVS SPIDER'!$J9</f>
        <v>1</v>
      </c>
      <c r="AE13">
        <v>1</v>
      </c>
      <c r="AF13">
        <f t="shared" si="15"/>
        <v>7</v>
      </c>
      <c r="AG13">
        <f>'[1]EVS SPIDER'!$K9</f>
        <v>1</v>
      </c>
      <c r="AH13">
        <f t="shared" si="6"/>
        <v>1</v>
      </c>
      <c r="AI13">
        <f>'[1]EVS SPIDER'!$L9</f>
        <v>1</v>
      </c>
      <c r="AJ13">
        <v>1</v>
      </c>
      <c r="AK13">
        <f t="shared" si="7"/>
        <v>0</v>
      </c>
      <c r="AL13">
        <v>1</v>
      </c>
      <c r="AM13">
        <f>'[1]EVS SPIDER'!$M9</f>
        <v>0</v>
      </c>
      <c r="AN13">
        <v>1</v>
      </c>
      <c r="AO13">
        <f>'[1]EVS SPIDER'!$N9</f>
        <v>0</v>
      </c>
      <c r="AP13">
        <v>1</v>
      </c>
      <c r="AQ13">
        <v>1</v>
      </c>
      <c r="AR13">
        <v>1</v>
      </c>
      <c r="AS13">
        <f>'[1]EVS SPIDER'!$O9</f>
        <v>1</v>
      </c>
      <c r="AT13">
        <v>1</v>
      </c>
      <c r="AU13">
        <f t="shared" si="16"/>
        <v>27.255263157894774</v>
      </c>
      <c r="AV13">
        <f t="shared" si="17"/>
        <v>14.177894736842106</v>
      </c>
      <c r="AW13">
        <f t="shared" si="18"/>
        <v>15.44631578947368</v>
      </c>
      <c r="AX13">
        <f t="shared" si="19"/>
        <v>12.611578947368422</v>
      </c>
      <c r="AY13">
        <v>1</v>
      </c>
      <c r="AZ13">
        <v>1</v>
      </c>
      <c r="BA13">
        <v>1</v>
      </c>
      <c r="BG13">
        <f t="shared" si="20"/>
        <v>368.4210526315789</v>
      </c>
      <c r="BH13" s="10">
        <f t="shared" si="21"/>
        <v>6.597222222222223E-5</v>
      </c>
    </row>
    <row r="14" spans="1:74" ht="43.5">
      <c r="A14" t="s">
        <v>789</v>
      </c>
      <c r="B14" s="2" t="s">
        <v>1362</v>
      </c>
      <c r="C14" s="2" t="s">
        <v>243</v>
      </c>
      <c r="D14">
        <v>1</v>
      </c>
      <c r="E14">
        <v>1</v>
      </c>
      <c r="F14">
        <f t="shared" si="8"/>
        <v>1</v>
      </c>
      <c r="G14">
        <f t="shared" si="9"/>
        <v>21</v>
      </c>
      <c r="H14">
        <f t="shared" si="10"/>
        <v>21</v>
      </c>
      <c r="I14">
        <f t="shared" si="11"/>
        <v>100</v>
      </c>
      <c r="J14">
        <f>'[1]EVS SPIDER'!$C10</f>
        <v>29</v>
      </c>
      <c r="K14">
        <f t="shared" si="12"/>
        <v>1.3809523809523809</v>
      </c>
      <c r="L14">
        <f t="shared" si="13"/>
        <v>77</v>
      </c>
      <c r="M14">
        <f t="shared" si="14"/>
        <v>3.6666666666666665</v>
      </c>
      <c r="N14">
        <v>1</v>
      </c>
      <c r="O14">
        <v>1</v>
      </c>
      <c r="P14">
        <v>1</v>
      </c>
      <c r="Q14">
        <v>1</v>
      </c>
      <c r="R14">
        <f>'[1]EVS SPIDER'!$E10</f>
        <v>1</v>
      </c>
      <c r="S14">
        <v>1</v>
      </c>
      <c r="T14">
        <f t="shared" si="3"/>
        <v>1</v>
      </c>
      <c r="U14">
        <f>'[1]EVS SPIDER'!$F10</f>
        <v>1</v>
      </c>
      <c r="V14">
        <v>1</v>
      </c>
      <c r="W14">
        <f t="shared" si="4"/>
        <v>1</v>
      </c>
      <c r="X14">
        <f t="shared" si="5"/>
        <v>1</v>
      </c>
      <c r="Y14">
        <f>'[1]EVS SPIDER'!$D10</f>
        <v>0</v>
      </c>
      <c r="Z14">
        <f>'[1]EVS SPIDER'!$G10</f>
        <v>1</v>
      </c>
      <c r="AA14">
        <f>'[1]EVS SPIDER'!$H10</f>
        <v>1</v>
      </c>
      <c r="AB14">
        <f>'[1]EVS SPIDER'!$I10</f>
        <v>1</v>
      </c>
      <c r="AC14">
        <v>1</v>
      </c>
      <c r="AD14">
        <f>'[1]EVS SPIDER'!$J10</f>
        <v>1</v>
      </c>
      <c r="AE14">
        <v>1</v>
      </c>
      <c r="AF14">
        <f t="shared" si="15"/>
        <v>3</v>
      </c>
      <c r="AG14">
        <f>'[1]EVS SPIDER'!$K10</f>
        <v>0</v>
      </c>
      <c r="AH14">
        <f t="shared" si="6"/>
        <v>1</v>
      </c>
      <c r="AI14">
        <f>'[1]EVS SPIDER'!$L10</f>
        <v>1</v>
      </c>
      <c r="AJ14">
        <v>1</v>
      </c>
      <c r="AK14">
        <f t="shared" si="7"/>
        <v>1</v>
      </c>
      <c r="AL14">
        <v>1</v>
      </c>
      <c r="AM14">
        <f>'[1]EVS SPIDER'!$M10</f>
        <v>0</v>
      </c>
      <c r="AN14">
        <v>1</v>
      </c>
      <c r="AO14">
        <f>'[1]EVS SPIDER'!$N10</f>
        <v>0</v>
      </c>
      <c r="AP14">
        <v>1</v>
      </c>
      <c r="AQ14">
        <v>1</v>
      </c>
      <c r="AR14">
        <v>1</v>
      </c>
      <c r="AS14">
        <f>'[1]EVS SPIDER'!$O10</f>
        <v>1</v>
      </c>
      <c r="AT14">
        <v>1</v>
      </c>
      <c r="AU14">
        <f t="shared" si="16"/>
        <v>68.691428571428588</v>
      </c>
      <c r="AV14">
        <f t="shared" si="17"/>
        <v>8.8952380952380956</v>
      </c>
      <c r="AW14">
        <f t="shared" si="18"/>
        <v>5.1904761904761898</v>
      </c>
      <c r="AX14">
        <f t="shared" si="19"/>
        <v>6.34</v>
      </c>
      <c r="AY14">
        <v>1</v>
      </c>
      <c r="AZ14">
        <v>1</v>
      </c>
      <c r="BA14">
        <v>1</v>
      </c>
      <c r="BG14">
        <f t="shared" si="20"/>
        <v>142.85714285714286</v>
      </c>
      <c r="BH14" s="10">
        <f t="shared" si="21"/>
        <v>7.2916666666666659E-5</v>
      </c>
    </row>
    <row r="15" spans="1:74" ht="43.5">
      <c r="A15" t="s">
        <v>791</v>
      </c>
      <c r="B15" s="2" t="s">
        <v>1363</v>
      </c>
      <c r="C15" s="2" t="s">
        <v>243</v>
      </c>
      <c r="D15">
        <v>1</v>
      </c>
      <c r="E15">
        <v>1</v>
      </c>
      <c r="F15">
        <f t="shared" si="8"/>
        <v>1</v>
      </c>
      <c r="G15">
        <f t="shared" si="9"/>
        <v>21</v>
      </c>
      <c r="H15">
        <f t="shared" si="10"/>
        <v>21</v>
      </c>
      <c r="I15">
        <f t="shared" si="11"/>
        <v>104</v>
      </c>
      <c r="J15">
        <f>'[1]EVS SPIDER'!$C11</f>
        <v>29</v>
      </c>
      <c r="K15">
        <f t="shared" si="12"/>
        <v>1.3809523809523809</v>
      </c>
      <c r="L15">
        <f t="shared" si="13"/>
        <v>81</v>
      </c>
      <c r="M15">
        <f t="shared" si="14"/>
        <v>3.8571428571428572</v>
      </c>
      <c r="N15">
        <v>1</v>
      </c>
      <c r="O15">
        <v>1</v>
      </c>
      <c r="P15">
        <v>1</v>
      </c>
      <c r="Q15">
        <v>1</v>
      </c>
      <c r="R15">
        <f>'[1]EVS SPIDER'!$E11</f>
        <v>1</v>
      </c>
      <c r="S15">
        <v>1</v>
      </c>
      <c r="T15">
        <f t="shared" si="3"/>
        <v>1</v>
      </c>
      <c r="U15">
        <f>'[1]EVS SPIDER'!$F11</f>
        <v>1</v>
      </c>
      <c r="V15">
        <v>1</v>
      </c>
      <c r="W15">
        <f t="shared" si="4"/>
        <v>1</v>
      </c>
      <c r="X15">
        <f t="shared" si="5"/>
        <v>1</v>
      </c>
      <c r="Y15">
        <f>'[1]EVS SPIDER'!$D11</f>
        <v>0</v>
      </c>
      <c r="Z15">
        <f>'[1]EVS SPIDER'!$G11</f>
        <v>1</v>
      </c>
      <c r="AA15">
        <f>'[1]EVS SPIDER'!$H11</f>
        <v>1</v>
      </c>
      <c r="AB15">
        <f>'[1]EVS SPIDER'!$I11</f>
        <v>1</v>
      </c>
      <c r="AC15">
        <v>1</v>
      </c>
      <c r="AD15">
        <f>'[1]EVS SPIDER'!$J11</f>
        <v>1</v>
      </c>
      <c r="AE15">
        <v>1</v>
      </c>
      <c r="AF15">
        <f t="shared" si="15"/>
        <v>3</v>
      </c>
      <c r="AG15">
        <f>'[1]EVS SPIDER'!$K11</f>
        <v>0</v>
      </c>
      <c r="AH15">
        <f t="shared" si="6"/>
        <v>1</v>
      </c>
      <c r="AI15">
        <f>'[1]EVS SPIDER'!$L11</f>
        <v>1</v>
      </c>
      <c r="AJ15">
        <v>1</v>
      </c>
      <c r="AK15">
        <f t="shared" si="7"/>
        <v>1</v>
      </c>
      <c r="AL15">
        <v>1</v>
      </c>
      <c r="AM15">
        <f>'[1]EVS SPIDER'!$M11</f>
        <v>0</v>
      </c>
      <c r="AN15">
        <v>1</v>
      </c>
      <c r="AO15">
        <f>'[1]EVS SPIDER'!$N11</f>
        <v>0</v>
      </c>
      <c r="AP15">
        <v>1</v>
      </c>
      <c r="AQ15">
        <v>1</v>
      </c>
      <c r="AR15">
        <v>1</v>
      </c>
      <c r="AS15">
        <f>'[1]EVS SPIDER'!$O11</f>
        <v>1</v>
      </c>
      <c r="AT15">
        <v>1</v>
      </c>
      <c r="AU15">
        <f t="shared" si="16"/>
        <v>68.691428571428588</v>
      </c>
      <c r="AV15">
        <f t="shared" si="17"/>
        <v>8.8952380952380956</v>
      </c>
      <c r="AW15">
        <f t="shared" si="18"/>
        <v>6.3104761904761908</v>
      </c>
      <c r="AX15">
        <f t="shared" si="19"/>
        <v>7.2371428571428567</v>
      </c>
      <c r="AY15">
        <v>1</v>
      </c>
      <c r="AZ15">
        <v>1</v>
      </c>
      <c r="BA15">
        <v>1</v>
      </c>
      <c r="BG15">
        <f t="shared" si="20"/>
        <v>142.85714285714286</v>
      </c>
      <c r="BH15" s="10">
        <f t="shared" si="21"/>
        <v>7.2916666666666659E-5</v>
      </c>
    </row>
    <row r="16" spans="1:74" ht="159.5">
      <c r="A16">
        <v>5</v>
      </c>
      <c r="B16" s="2" t="s">
        <v>1364</v>
      </c>
      <c r="C16" s="2" t="s">
        <v>241</v>
      </c>
      <c r="D16">
        <v>1</v>
      </c>
      <c r="E16">
        <v>1</v>
      </c>
      <c r="F16">
        <f t="shared" si="8"/>
        <v>1</v>
      </c>
      <c r="G16">
        <f t="shared" si="9"/>
        <v>57</v>
      </c>
      <c r="H16">
        <f t="shared" si="10"/>
        <v>57</v>
      </c>
      <c r="I16">
        <f t="shared" si="11"/>
        <v>321</v>
      </c>
      <c r="J16">
        <f>'[1]EVS SPIDER'!$C12</f>
        <v>92</v>
      </c>
      <c r="K16">
        <f t="shared" si="12"/>
        <v>1.6140350877192982</v>
      </c>
      <c r="L16">
        <f t="shared" si="13"/>
        <v>260</v>
      </c>
      <c r="M16">
        <f t="shared" si="14"/>
        <v>4.5614035087719298</v>
      </c>
      <c r="N16">
        <v>1</v>
      </c>
      <c r="O16">
        <v>1</v>
      </c>
      <c r="P16">
        <v>1</v>
      </c>
      <c r="Q16">
        <v>1</v>
      </c>
      <c r="R16">
        <f>'[1]EVS SPIDER'!$E12</f>
        <v>0</v>
      </c>
      <c r="S16">
        <v>1</v>
      </c>
      <c r="T16">
        <f t="shared" si="3"/>
        <v>0</v>
      </c>
      <c r="U16">
        <f>'[1]EVS SPIDER'!$F12</f>
        <v>0</v>
      </c>
      <c r="V16">
        <v>1</v>
      </c>
      <c r="W16">
        <f t="shared" si="4"/>
        <v>0</v>
      </c>
      <c r="X16">
        <f t="shared" si="5"/>
        <v>1</v>
      </c>
      <c r="Y16">
        <f>'[1]EVS SPIDER'!$D12</f>
        <v>0</v>
      </c>
      <c r="Z16">
        <f>'[1]EVS SPIDER'!$G12</f>
        <v>1</v>
      </c>
      <c r="AA16">
        <f>'[1]EVS SPIDER'!$H12</f>
        <v>1</v>
      </c>
      <c r="AB16">
        <f>'[1]EVS SPIDER'!$I12</f>
        <v>1</v>
      </c>
      <c r="AC16">
        <v>1</v>
      </c>
      <c r="AD16">
        <f>'[1]EVS SPIDER'!$J12</f>
        <v>1</v>
      </c>
      <c r="AE16">
        <v>1</v>
      </c>
      <c r="AF16">
        <f t="shared" si="15"/>
        <v>6</v>
      </c>
      <c r="AG16">
        <f>'[1]EVS SPIDER'!$K12</f>
        <v>1</v>
      </c>
      <c r="AH16">
        <f t="shared" si="6"/>
        <v>0</v>
      </c>
      <c r="AI16">
        <f>'[1]EVS SPIDER'!$L12</f>
        <v>0</v>
      </c>
      <c r="AJ16">
        <v>1</v>
      </c>
      <c r="AK16">
        <f t="shared" si="7"/>
        <v>0</v>
      </c>
      <c r="AL16">
        <v>1</v>
      </c>
      <c r="AM16">
        <f>'[1]EVS SPIDER'!$M12</f>
        <v>0</v>
      </c>
      <c r="AN16">
        <v>1</v>
      </c>
      <c r="AO16">
        <f>'[1]EVS SPIDER'!$N12</f>
        <v>0</v>
      </c>
      <c r="AP16">
        <v>1</v>
      </c>
      <c r="AQ16">
        <v>1</v>
      </c>
      <c r="AR16">
        <v>1</v>
      </c>
      <c r="AS16">
        <f>'[1]EVS SPIDER'!$O12</f>
        <v>1</v>
      </c>
      <c r="AT16">
        <v>1</v>
      </c>
      <c r="AU16">
        <f t="shared" si="16"/>
        <v>12.432631578947387</v>
      </c>
      <c r="AV16">
        <f t="shared" si="17"/>
        <v>25.68561403508772</v>
      </c>
      <c r="AW16">
        <f t="shared" si="18"/>
        <v>11.01754385964912</v>
      </c>
      <c r="AX16">
        <f t="shared" si="19"/>
        <v>28.554210526315792</v>
      </c>
      <c r="AY16">
        <v>0</v>
      </c>
      <c r="AZ16">
        <v>1</v>
      </c>
      <c r="BA16">
        <v>1</v>
      </c>
      <c r="BG16">
        <f t="shared" si="20"/>
        <v>105.26315789473684</v>
      </c>
      <c r="BH16" s="10">
        <f t="shared" si="21"/>
        <v>1.9791666666666663E-4</v>
      </c>
    </row>
    <row r="17" spans="1:60" ht="72.5">
      <c r="A17">
        <v>6</v>
      </c>
      <c r="B17" s="2" t="s">
        <v>1365</v>
      </c>
      <c r="C17" s="2" t="s">
        <v>241</v>
      </c>
      <c r="D17">
        <v>1</v>
      </c>
      <c r="E17">
        <v>1</v>
      </c>
      <c r="F17">
        <f t="shared" si="8"/>
        <v>1</v>
      </c>
      <c r="G17">
        <f t="shared" si="9"/>
        <v>23</v>
      </c>
      <c r="H17">
        <f t="shared" si="10"/>
        <v>23</v>
      </c>
      <c r="I17">
        <f t="shared" si="11"/>
        <v>139</v>
      </c>
      <c r="J17">
        <f>'[1]EVS SPIDER'!$C13</f>
        <v>44</v>
      </c>
      <c r="K17">
        <f t="shared" si="12"/>
        <v>1.9130434782608696</v>
      </c>
      <c r="L17">
        <f t="shared" si="13"/>
        <v>115</v>
      </c>
      <c r="M17">
        <f t="shared" si="14"/>
        <v>5</v>
      </c>
      <c r="N17">
        <v>1</v>
      </c>
      <c r="O17">
        <v>1</v>
      </c>
      <c r="P17">
        <v>1</v>
      </c>
      <c r="Q17">
        <v>0</v>
      </c>
      <c r="R17">
        <f>'[1]EVS SPIDER'!$E13</f>
        <v>1</v>
      </c>
      <c r="S17">
        <v>1</v>
      </c>
      <c r="T17">
        <f t="shared" si="3"/>
        <v>0</v>
      </c>
      <c r="U17">
        <f>'[1]EVS SPIDER'!$F13</f>
        <v>1</v>
      </c>
      <c r="V17">
        <v>1</v>
      </c>
      <c r="W17">
        <f t="shared" si="4"/>
        <v>0</v>
      </c>
      <c r="X17">
        <f t="shared" si="5"/>
        <v>1</v>
      </c>
      <c r="Y17">
        <f>'[1]EVS SPIDER'!$D13</f>
        <v>1</v>
      </c>
      <c r="Z17">
        <f>'[1]EVS SPIDER'!$G13</f>
        <v>1</v>
      </c>
      <c r="AA17">
        <f>'[1]EVS SPIDER'!$H13</f>
        <v>1</v>
      </c>
      <c r="AB17">
        <f>'[1]EVS SPIDER'!$I13</f>
        <v>1</v>
      </c>
      <c r="AC17">
        <v>1</v>
      </c>
      <c r="AD17">
        <f>'[1]EVS SPIDER'!$J13</f>
        <v>1</v>
      </c>
      <c r="AE17">
        <v>1</v>
      </c>
      <c r="AF17">
        <f t="shared" si="15"/>
        <v>2</v>
      </c>
      <c r="AG17">
        <f>'[1]EVS SPIDER'!$K13</f>
        <v>1</v>
      </c>
      <c r="AH17">
        <f t="shared" si="6"/>
        <v>1</v>
      </c>
      <c r="AI17">
        <f>'[1]EVS SPIDER'!$L13</f>
        <v>0</v>
      </c>
      <c r="AJ17">
        <v>1</v>
      </c>
      <c r="AK17">
        <f t="shared" si="7"/>
        <v>1</v>
      </c>
      <c r="AL17">
        <v>1</v>
      </c>
      <c r="AM17">
        <f>'[1]EVS SPIDER'!$M13</f>
        <v>0</v>
      </c>
      <c r="AN17">
        <v>1</v>
      </c>
      <c r="AO17">
        <f>'[1]EVS SPIDER'!$N13</f>
        <v>0</v>
      </c>
      <c r="AP17">
        <v>1</v>
      </c>
      <c r="AQ17">
        <v>1</v>
      </c>
      <c r="AR17">
        <v>1</v>
      </c>
      <c r="AS17">
        <f>'[1]EVS SPIDER'!$O13</f>
        <v>1</v>
      </c>
      <c r="AT17">
        <v>1</v>
      </c>
      <c r="AU17">
        <f t="shared" si="16"/>
        <v>21.646521739130463</v>
      </c>
      <c r="AV17">
        <f t="shared" si="17"/>
        <v>15.953913043478263</v>
      </c>
      <c r="AW17">
        <f t="shared" si="18"/>
        <v>12.824347826086957</v>
      </c>
      <c r="AX17">
        <f t="shared" si="19"/>
        <v>13.619999999999997</v>
      </c>
      <c r="AY17">
        <v>1</v>
      </c>
      <c r="AZ17">
        <v>1</v>
      </c>
      <c r="BA17">
        <v>1</v>
      </c>
      <c r="BG17">
        <f t="shared" si="20"/>
        <v>86.956521739130437</v>
      </c>
      <c r="BH17" s="10">
        <f t="shared" si="21"/>
        <v>7.9861111111111116E-5</v>
      </c>
    </row>
    <row r="18" spans="1:60" ht="43.5">
      <c r="A18">
        <v>7</v>
      </c>
      <c r="B18" s="2" t="s">
        <v>1366</v>
      </c>
      <c r="C18" s="2" t="s">
        <v>241</v>
      </c>
      <c r="D18">
        <v>1</v>
      </c>
      <c r="E18">
        <v>1</v>
      </c>
      <c r="F18">
        <f t="shared" si="8"/>
        <v>1</v>
      </c>
      <c r="G18">
        <f t="shared" si="9"/>
        <v>23</v>
      </c>
      <c r="H18">
        <f t="shared" si="10"/>
        <v>23</v>
      </c>
      <c r="I18">
        <f t="shared" si="11"/>
        <v>117</v>
      </c>
      <c r="J18">
        <f>'[1]EVS SPIDER'!$C14</f>
        <v>35</v>
      </c>
      <c r="K18">
        <f t="shared" si="12"/>
        <v>1.5217391304347827</v>
      </c>
      <c r="L18">
        <f t="shared" si="13"/>
        <v>91</v>
      </c>
      <c r="M18">
        <f t="shared" si="14"/>
        <v>3.9565217391304346</v>
      </c>
      <c r="N18">
        <v>0</v>
      </c>
      <c r="O18">
        <v>1</v>
      </c>
      <c r="P18">
        <v>1</v>
      </c>
      <c r="Q18">
        <v>1</v>
      </c>
      <c r="R18">
        <f>'[1]EVS SPIDER'!$E14</f>
        <v>1</v>
      </c>
      <c r="S18">
        <v>1</v>
      </c>
      <c r="T18">
        <f t="shared" si="3"/>
        <v>1</v>
      </c>
      <c r="U18">
        <f>'[1]EVS SPIDER'!$F14</f>
        <v>1</v>
      </c>
      <c r="V18">
        <v>1</v>
      </c>
      <c r="W18">
        <f t="shared" si="4"/>
        <v>1</v>
      </c>
      <c r="X18">
        <f t="shared" si="5"/>
        <v>1</v>
      </c>
      <c r="Y18">
        <f>'[1]EVS SPIDER'!$D14</f>
        <v>0</v>
      </c>
      <c r="Z18">
        <f>'[1]EVS SPIDER'!$G14</f>
        <v>1</v>
      </c>
      <c r="AA18">
        <f>'[1]EVS SPIDER'!$H14</f>
        <v>1</v>
      </c>
      <c r="AB18">
        <f>'[1]EVS SPIDER'!$I14</f>
        <v>1</v>
      </c>
      <c r="AC18">
        <v>1</v>
      </c>
      <c r="AD18">
        <f>'[1]EVS SPIDER'!$J14</f>
        <v>1</v>
      </c>
      <c r="AE18">
        <v>1</v>
      </c>
      <c r="AF18">
        <f t="shared" si="15"/>
        <v>4</v>
      </c>
      <c r="AG18">
        <f>'[1]EVS SPIDER'!$K14</f>
        <v>1</v>
      </c>
      <c r="AH18">
        <f t="shared" si="6"/>
        <v>1</v>
      </c>
      <c r="AI18">
        <f>'[1]EVS SPIDER'!$L14</f>
        <v>1</v>
      </c>
      <c r="AJ18">
        <v>1</v>
      </c>
      <c r="AK18">
        <f t="shared" si="7"/>
        <v>0</v>
      </c>
      <c r="AL18">
        <v>1</v>
      </c>
      <c r="AM18">
        <f>'[1]EVS SPIDER'!$M14</f>
        <v>0</v>
      </c>
      <c r="AN18">
        <v>1</v>
      </c>
      <c r="AO18">
        <f>'[1]EVS SPIDER'!$N14</f>
        <v>0</v>
      </c>
      <c r="AP18">
        <v>1</v>
      </c>
      <c r="AQ18">
        <v>1</v>
      </c>
      <c r="AR18">
        <v>1</v>
      </c>
      <c r="AS18">
        <f>'[1]EVS SPIDER'!$O14</f>
        <v>1</v>
      </c>
      <c r="AT18">
        <v>1</v>
      </c>
      <c r="AU18">
        <f t="shared" si="16"/>
        <v>54.750869565217414</v>
      </c>
      <c r="AV18">
        <f t="shared" si="17"/>
        <v>11.336521739130436</v>
      </c>
      <c r="AW18">
        <f t="shared" si="18"/>
        <v>7.1999999999999957</v>
      </c>
      <c r="AX18">
        <f t="shared" si="19"/>
        <v>8.7052173913043482</v>
      </c>
      <c r="AY18">
        <v>1</v>
      </c>
      <c r="AZ18">
        <v>1</v>
      </c>
      <c r="BA18">
        <v>1</v>
      </c>
      <c r="BG18">
        <f t="shared" si="20"/>
        <v>173.91304347826087</v>
      </c>
      <c r="BH18" s="10">
        <f t="shared" si="21"/>
        <v>7.9861111111111116E-5</v>
      </c>
    </row>
    <row r="19" spans="1:60" ht="43.5">
      <c r="A19">
        <v>8</v>
      </c>
      <c r="B19" s="2" t="s">
        <v>1367</v>
      </c>
      <c r="C19" s="2" t="s">
        <v>241</v>
      </c>
      <c r="D19">
        <v>1</v>
      </c>
      <c r="E19">
        <v>1</v>
      </c>
      <c r="F19">
        <f t="shared" si="8"/>
        <v>1</v>
      </c>
      <c r="G19">
        <f t="shared" si="9"/>
        <v>20</v>
      </c>
      <c r="H19">
        <f t="shared" si="10"/>
        <v>20</v>
      </c>
      <c r="I19">
        <f t="shared" si="11"/>
        <v>107</v>
      </c>
      <c r="J19">
        <f>'[1]EVS SPIDER'!$C15</f>
        <v>32</v>
      </c>
      <c r="K19">
        <f t="shared" si="12"/>
        <v>1.6</v>
      </c>
      <c r="L19">
        <f t="shared" si="13"/>
        <v>86</v>
      </c>
      <c r="M19">
        <f t="shared" si="14"/>
        <v>4.3</v>
      </c>
      <c r="N19">
        <v>0</v>
      </c>
      <c r="O19">
        <v>1</v>
      </c>
      <c r="P19">
        <v>1</v>
      </c>
      <c r="Q19">
        <v>1</v>
      </c>
      <c r="R19">
        <f>'[1]EVS SPIDER'!$E15</f>
        <v>0</v>
      </c>
      <c r="S19">
        <v>1</v>
      </c>
      <c r="T19">
        <f t="shared" si="3"/>
        <v>0</v>
      </c>
      <c r="U19">
        <f>'[1]EVS SPIDER'!$F15</f>
        <v>1</v>
      </c>
      <c r="V19">
        <v>1</v>
      </c>
      <c r="W19">
        <f t="shared" si="4"/>
        <v>0</v>
      </c>
      <c r="X19">
        <f t="shared" si="5"/>
        <v>1</v>
      </c>
      <c r="Y19">
        <f>'[1]EVS SPIDER'!$D15</f>
        <v>0</v>
      </c>
      <c r="Z19">
        <f>'[1]EVS SPIDER'!$G15</f>
        <v>1</v>
      </c>
      <c r="AA19">
        <f>'[1]EVS SPIDER'!$H15</f>
        <v>1</v>
      </c>
      <c r="AB19">
        <f>'[1]EVS SPIDER'!$I15</f>
        <v>1</v>
      </c>
      <c r="AC19">
        <v>1</v>
      </c>
      <c r="AD19">
        <f>'[1]EVS SPIDER'!$J15</f>
        <v>1</v>
      </c>
      <c r="AE19">
        <v>1</v>
      </c>
      <c r="AF19">
        <f t="shared" si="15"/>
        <v>2</v>
      </c>
      <c r="AG19">
        <f>'[1]EVS SPIDER'!$K15</f>
        <v>1</v>
      </c>
      <c r="AH19">
        <f t="shared" si="6"/>
        <v>1</v>
      </c>
      <c r="AI19">
        <f>'[1]EVS SPIDER'!$L15</f>
        <v>0</v>
      </c>
      <c r="AJ19">
        <v>1</v>
      </c>
      <c r="AK19">
        <f t="shared" si="7"/>
        <v>1</v>
      </c>
      <c r="AL19">
        <v>1</v>
      </c>
      <c r="AM19">
        <f>'[1]EVS SPIDER'!$M15</f>
        <v>0</v>
      </c>
      <c r="AN19">
        <v>1</v>
      </c>
      <c r="AO19">
        <f>'[1]EVS SPIDER'!$N15</f>
        <v>0</v>
      </c>
      <c r="AP19">
        <v>1</v>
      </c>
      <c r="AQ19">
        <v>1</v>
      </c>
      <c r="AR19">
        <v>1</v>
      </c>
      <c r="AS19">
        <f>'[1]EVS SPIDER'!$O15</f>
        <v>1</v>
      </c>
      <c r="AT19">
        <v>1</v>
      </c>
      <c r="AU19">
        <f t="shared" si="16"/>
        <v>51.175000000000026</v>
      </c>
      <c r="AV19">
        <f t="shared" si="17"/>
        <v>11.090000000000003</v>
      </c>
      <c r="AW19">
        <f t="shared" si="18"/>
        <v>8.5919999999999987</v>
      </c>
      <c r="AX19">
        <f t="shared" si="19"/>
        <v>8.8230000000000004</v>
      </c>
      <c r="AY19">
        <v>0</v>
      </c>
      <c r="AZ19">
        <v>1</v>
      </c>
      <c r="BA19">
        <v>1</v>
      </c>
      <c r="BG19">
        <f t="shared" si="20"/>
        <v>100</v>
      </c>
      <c r="BH19" s="10">
        <f t="shared" si="21"/>
        <v>6.9444444444444444E-5</v>
      </c>
    </row>
    <row r="20" spans="1:60" ht="43.5">
      <c r="A20">
        <v>9</v>
      </c>
      <c r="B20" s="2" t="s">
        <v>1368</v>
      </c>
      <c r="C20" s="2" t="s">
        <v>241</v>
      </c>
      <c r="D20">
        <v>1</v>
      </c>
      <c r="E20">
        <v>1</v>
      </c>
      <c r="F20">
        <f t="shared" si="8"/>
        <v>1</v>
      </c>
      <c r="G20">
        <f t="shared" si="9"/>
        <v>19</v>
      </c>
      <c r="H20">
        <f t="shared" si="10"/>
        <v>19</v>
      </c>
      <c r="I20">
        <f t="shared" si="11"/>
        <v>104</v>
      </c>
      <c r="J20">
        <f>'[1]EVS SPIDER'!$C16</f>
        <v>31</v>
      </c>
      <c r="K20">
        <f t="shared" si="12"/>
        <v>1.631578947368421</v>
      </c>
      <c r="L20">
        <f t="shared" si="13"/>
        <v>81</v>
      </c>
      <c r="M20">
        <f t="shared" si="14"/>
        <v>4.2631578947368425</v>
      </c>
      <c r="N20">
        <v>0</v>
      </c>
      <c r="O20">
        <v>1</v>
      </c>
      <c r="P20">
        <v>1</v>
      </c>
      <c r="Q20">
        <v>1</v>
      </c>
      <c r="R20">
        <f>'[1]EVS SPIDER'!$E16</f>
        <v>1</v>
      </c>
      <c r="S20">
        <v>1</v>
      </c>
      <c r="T20">
        <f t="shared" si="3"/>
        <v>1</v>
      </c>
      <c r="U20">
        <f>'[1]EVS SPIDER'!$F16</f>
        <v>1</v>
      </c>
      <c r="V20">
        <v>1</v>
      </c>
      <c r="W20">
        <f t="shared" si="4"/>
        <v>1</v>
      </c>
      <c r="X20">
        <f t="shared" si="5"/>
        <v>1</v>
      </c>
      <c r="Y20">
        <f>'[1]EVS SPIDER'!$D16</f>
        <v>0</v>
      </c>
      <c r="Z20">
        <f>'[1]EVS SPIDER'!$G16</f>
        <v>1</v>
      </c>
      <c r="AA20">
        <f>'[1]EVS SPIDER'!$H16</f>
        <v>1</v>
      </c>
      <c r="AB20">
        <f>'[1]EVS SPIDER'!$I16</f>
        <v>1</v>
      </c>
      <c r="AC20">
        <v>1</v>
      </c>
      <c r="AD20">
        <f>'[1]EVS SPIDER'!$J16</f>
        <v>1</v>
      </c>
      <c r="AE20">
        <v>1</v>
      </c>
      <c r="AF20">
        <f t="shared" si="15"/>
        <v>5</v>
      </c>
      <c r="AG20">
        <f>'[1]EVS SPIDER'!$K16</f>
        <v>1</v>
      </c>
      <c r="AH20">
        <f t="shared" si="6"/>
        <v>1</v>
      </c>
      <c r="AI20">
        <f>'[1]EVS SPIDER'!$L16</f>
        <v>1</v>
      </c>
      <c r="AJ20">
        <v>1</v>
      </c>
      <c r="AK20">
        <f t="shared" si="7"/>
        <v>1</v>
      </c>
      <c r="AL20">
        <v>1</v>
      </c>
      <c r="AM20">
        <f>'[1]EVS SPIDER'!$M16</f>
        <v>0</v>
      </c>
      <c r="AN20">
        <v>1</v>
      </c>
      <c r="AO20">
        <f>'[1]EVS SPIDER'!$N16</f>
        <v>0</v>
      </c>
      <c r="AP20">
        <v>1</v>
      </c>
      <c r="AQ20">
        <v>1</v>
      </c>
      <c r="AR20">
        <v>1</v>
      </c>
      <c r="AS20">
        <f>'[1]EVS SPIDER'!$O16</f>
        <v>1</v>
      </c>
      <c r="AT20">
        <v>1</v>
      </c>
      <c r="AU20">
        <f t="shared" si="16"/>
        <v>49.518421052631595</v>
      </c>
      <c r="AV20">
        <f t="shared" si="17"/>
        <v>11.072631578947369</v>
      </c>
      <c r="AW20">
        <f t="shared" si="18"/>
        <v>9.2568421052631571</v>
      </c>
      <c r="AX20">
        <f t="shared" si="19"/>
        <v>8.1494736842105269</v>
      </c>
      <c r="AY20">
        <v>1</v>
      </c>
      <c r="AZ20">
        <v>1</v>
      </c>
      <c r="BA20">
        <v>1</v>
      </c>
      <c r="BG20">
        <f t="shared" si="20"/>
        <v>263.15789473684208</v>
      </c>
      <c r="BH20" s="10">
        <f t="shared" si="21"/>
        <v>6.597222222222223E-5</v>
      </c>
    </row>
    <row r="21" spans="1:60" ht="43.5">
      <c r="A21" t="s">
        <v>1199</v>
      </c>
      <c r="B21" s="2" t="s">
        <v>1369</v>
      </c>
      <c r="C21" s="2" t="s">
        <v>241</v>
      </c>
      <c r="D21">
        <v>1</v>
      </c>
      <c r="E21">
        <v>1</v>
      </c>
      <c r="F21">
        <f t="shared" si="8"/>
        <v>1</v>
      </c>
      <c r="G21">
        <f t="shared" si="9"/>
        <v>20</v>
      </c>
      <c r="H21">
        <f t="shared" si="10"/>
        <v>20</v>
      </c>
      <c r="I21">
        <f t="shared" si="11"/>
        <v>108</v>
      </c>
      <c r="J21">
        <f>'[1]EVS SPIDER'!$C17</f>
        <v>33</v>
      </c>
      <c r="K21">
        <f t="shared" si="12"/>
        <v>1.65</v>
      </c>
      <c r="L21">
        <f t="shared" si="13"/>
        <v>87</v>
      </c>
      <c r="M21">
        <f t="shared" si="14"/>
        <v>4.3499999999999996</v>
      </c>
      <c r="N21">
        <v>1</v>
      </c>
      <c r="O21">
        <v>1</v>
      </c>
      <c r="P21">
        <v>1</v>
      </c>
      <c r="Q21">
        <v>1</v>
      </c>
      <c r="R21">
        <f>'[1]EVS SPIDER'!$E17</f>
        <v>0</v>
      </c>
      <c r="S21">
        <v>1</v>
      </c>
      <c r="T21">
        <f t="shared" si="3"/>
        <v>0</v>
      </c>
      <c r="U21">
        <f>'[1]EVS SPIDER'!$F17</f>
        <v>1</v>
      </c>
      <c r="V21">
        <v>1</v>
      </c>
      <c r="W21">
        <f t="shared" si="4"/>
        <v>0</v>
      </c>
      <c r="X21">
        <f t="shared" si="5"/>
        <v>1</v>
      </c>
      <c r="Y21">
        <f>'[1]EVS SPIDER'!$D17</f>
        <v>1</v>
      </c>
      <c r="Z21">
        <f>'[1]EVS SPIDER'!$G17</f>
        <v>1</v>
      </c>
      <c r="AA21">
        <f>'[1]EVS SPIDER'!$H17</f>
        <v>1</v>
      </c>
      <c r="AB21">
        <f>'[1]EVS SPIDER'!$I17</f>
        <v>1</v>
      </c>
      <c r="AC21">
        <v>1</v>
      </c>
      <c r="AD21">
        <f>'[1]EVS SPIDER'!$J17</f>
        <v>1</v>
      </c>
      <c r="AE21">
        <v>1</v>
      </c>
      <c r="AF21">
        <f t="shared" si="15"/>
        <v>2</v>
      </c>
      <c r="AG21">
        <f>'[1]EVS SPIDER'!$K17</f>
        <v>1</v>
      </c>
      <c r="AH21">
        <f t="shared" si="6"/>
        <v>1</v>
      </c>
      <c r="AI21">
        <f>'[1]EVS SPIDER'!$L17</f>
        <v>1</v>
      </c>
      <c r="AJ21">
        <v>1</v>
      </c>
      <c r="AK21">
        <f t="shared" si="7"/>
        <v>1</v>
      </c>
      <c r="AL21">
        <v>1</v>
      </c>
      <c r="AM21">
        <f>'[1]EVS SPIDER'!$M17</f>
        <v>0</v>
      </c>
      <c r="AN21">
        <v>1</v>
      </c>
      <c r="AO21">
        <f>'[1]EVS SPIDER'!$N17</f>
        <v>0</v>
      </c>
      <c r="AP21">
        <v>1</v>
      </c>
      <c r="AQ21">
        <v>1</v>
      </c>
      <c r="AR21">
        <v>1</v>
      </c>
      <c r="AS21">
        <f>'[1]EVS SPIDER'!$O17</f>
        <v>1</v>
      </c>
      <c r="AT21">
        <v>1</v>
      </c>
      <c r="AU21">
        <f t="shared" si="16"/>
        <v>46.945000000000036</v>
      </c>
      <c r="AV21">
        <f t="shared" si="17"/>
        <v>11.68</v>
      </c>
      <c r="AW21">
        <f t="shared" si="18"/>
        <v>8.8859999999999992</v>
      </c>
      <c r="AX21">
        <f t="shared" si="19"/>
        <v>9.0584999999999987</v>
      </c>
      <c r="AY21">
        <v>1</v>
      </c>
      <c r="AZ21">
        <v>1</v>
      </c>
      <c r="BA21">
        <v>1</v>
      </c>
      <c r="BG21">
        <f t="shared" si="20"/>
        <v>100</v>
      </c>
      <c r="BH21" s="10">
        <f t="shared" si="21"/>
        <v>6.9444444444444444E-5</v>
      </c>
    </row>
    <row r="22" spans="1:60" ht="58">
      <c r="A22" t="s">
        <v>1201</v>
      </c>
      <c r="B22" s="2" t="s">
        <v>1370</v>
      </c>
      <c r="C22" s="2" t="s">
        <v>241</v>
      </c>
      <c r="D22">
        <v>1</v>
      </c>
      <c r="E22">
        <v>1</v>
      </c>
      <c r="F22">
        <f t="shared" si="8"/>
        <v>1</v>
      </c>
      <c r="G22">
        <f t="shared" si="9"/>
        <v>23</v>
      </c>
      <c r="H22">
        <f t="shared" si="10"/>
        <v>23</v>
      </c>
      <c r="I22">
        <f t="shared" si="11"/>
        <v>122</v>
      </c>
      <c r="J22">
        <f>'[1]EVS SPIDER'!$C18</f>
        <v>38</v>
      </c>
      <c r="K22">
        <f t="shared" si="12"/>
        <v>1.6521739130434783</v>
      </c>
      <c r="L22">
        <f t="shared" si="13"/>
        <v>98</v>
      </c>
      <c r="M22">
        <f t="shared" si="14"/>
        <v>4.2608695652173916</v>
      </c>
      <c r="N22">
        <v>1</v>
      </c>
      <c r="O22">
        <v>1</v>
      </c>
      <c r="P22">
        <v>1</v>
      </c>
      <c r="Q22">
        <v>1</v>
      </c>
      <c r="R22">
        <f>'[1]EVS SPIDER'!$E18</f>
        <v>1</v>
      </c>
      <c r="S22">
        <v>1</v>
      </c>
      <c r="T22">
        <f t="shared" si="3"/>
        <v>1</v>
      </c>
      <c r="U22">
        <f>'[1]EVS SPIDER'!$F18</f>
        <v>1</v>
      </c>
      <c r="V22">
        <v>1</v>
      </c>
      <c r="W22">
        <f t="shared" si="4"/>
        <v>1</v>
      </c>
      <c r="X22">
        <f t="shared" si="5"/>
        <v>1</v>
      </c>
      <c r="Y22">
        <f>'[1]EVS SPIDER'!$D18</f>
        <v>1</v>
      </c>
      <c r="Z22">
        <f>'[1]EVS SPIDER'!$G18</f>
        <v>1</v>
      </c>
      <c r="AA22">
        <f>'[1]EVS SPIDER'!$H18</f>
        <v>1</v>
      </c>
      <c r="AB22">
        <f>'[1]EVS SPIDER'!$I18</f>
        <v>1</v>
      </c>
      <c r="AC22">
        <v>1</v>
      </c>
      <c r="AD22">
        <f>'[1]EVS SPIDER'!$J18</f>
        <v>1</v>
      </c>
      <c r="AE22">
        <v>1</v>
      </c>
      <c r="AF22">
        <f t="shared" si="15"/>
        <v>2</v>
      </c>
      <c r="AG22">
        <f>'[1]EVS SPIDER'!$K18</f>
        <v>1</v>
      </c>
      <c r="AH22">
        <f t="shared" si="6"/>
        <v>1</v>
      </c>
      <c r="AI22">
        <f>'[1]EVS SPIDER'!$L18</f>
        <v>1</v>
      </c>
      <c r="AJ22">
        <v>1</v>
      </c>
      <c r="AK22">
        <f t="shared" si="7"/>
        <v>1</v>
      </c>
      <c r="AL22">
        <v>1</v>
      </c>
      <c r="AM22">
        <f>'[1]EVS SPIDER'!$M18</f>
        <v>0</v>
      </c>
      <c r="AN22">
        <v>1</v>
      </c>
      <c r="AO22">
        <f>'[1]EVS SPIDER'!$N18</f>
        <v>0</v>
      </c>
      <c r="AP22">
        <v>1</v>
      </c>
      <c r="AQ22">
        <v>1</v>
      </c>
      <c r="AR22">
        <v>1</v>
      </c>
      <c r="AS22">
        <f>'[1]EVS SPIDER'!$O18</f>
        <v>1</v>
      </c>
      <c r="AT22">
        <v>1</v>
      </c>
      <c r="AU22">
        <f t="shared" si="16"/>
        <v>43.716086956521764</v>
      </c>
      <c r="AV22">
        <f t="shared" si="17"/>
        <v>12.875652173913043</v>
      </c>
      <c r="AW22">
        <f t="shared" si="18"/>
        <v>8.4782608695652115</v>
      </c>
      <c r="AX22">
        <f t="shared" si="19"/>
        <v>10.138695652173915</v>
      </c>
      <c r="AY22">
        <v>1</v>
      </c>
      <c r="AZ22">
        <v>1</v>
      </c>
      <c r="BA22">
        <v>1</v>
      </c>
      <c r="BG22">
        <f t="shared" si="20"/>
        <v>86.956521739130437</v>
      </c>
      <c r="BH22" s="10">
        <f t="shared" si="21"/>
        <v>7.9861111111111116E-5</v>
      </c>
    </row>
    <row r="23" spans="1:60" ht="43.5">
      <c r="A23" t="s">
        <v>1203</v>
      </c>
      <c r="B23" s="2" t="s">
        <v>1371</v>
      </c>
      <c r="C23" s="2" t="s">
        <v>241</v>
      </c>
      <c r="D23">
        <v>1</v>
      </c>
      <c r="E23">
        <v>1</v>
      </c>
      <c r="F23">
        <f t="shared" si="8"/>
        <v>1</v>
      </c>
      <c r="G23">
        <f t="shared" si="9"/>
        <v>20</v>
      </c>
      <c r="H23">
        <f t="shared" si="10"/>
        <v>20</v>
      </c>
      <c r="I23">
        <f t="shared" si="11"/>
        <v>106</v>
      </c>
      <c r="J23">
        <f>'[1]EVS SPIDER'!$C19</f>
        <v>32</v>
      </c>
      <c r="K23">
        <f t="shared" si="12"/>
        <v>1.6</v>
      </c>
      <c r="L23">
        <f t="shared" si="13"/>
        <v>85</v>
      </c>
      <c r="M23">
        <f t="shared" si="14"/>
        <v>4.25</v>
      </c>
      <c r="N23">
        <v>1</v>
      </c>
      <c r="O23">
        <v>1</v>
      </c>
      <c r="P23">
        <v>1</v>
      </c>
      <c r="Q23">
        <v>1</v>
      </c>
      <c r="R23">
        <f>'[1]EVS SPIDER'!$E19</f>
        <v>1</v>
      </c>
      <c r="S23">
        <v>1</v>
      </c>
      <c r="T23">
        <f t="shared" si="3"/>
        <v>1</v>
      </c>
      <c r="U23">
        <f>'[1]EVS SPIDER'!$F19</f>
        <v>1</v>
      </c>
      <c r="V23">
        <v>1</v>
      </c>
      <c r="W23">
        <f t="shared" si="4"/>
        <v>1</v>
      </c>
      <c r="X23">
        <f t="shared" si="5"/>
        <v>1</v>
      </c>
      <c r="Y23">
        <f>'[1]EVS SPIDER'!$D19</f>
        <v>1</v>
      </c>
      <c r="Z23">
        <f>'[1]EVS SPIDER'!$G19</f>
        <v>1</v>
      </c>
      <c r="AA23">
        <f>'[1]EVS SPIDER'!$H19</f>
        <v>1</v>
      </c>
      <c r="AB23">
        <f>'[1]EVS SPIDER'!$I19</f>
        <v>1</v>
      </c>
      <c r="AC23">
        <v>1</v>
      </c>
      <c r="AD23">
        <f>'[1]EVS SPIDER'!$J19</f>
        <v>1</v>
      </c>
      <c r="AE23">
        <v>1</v>
      </c>
      <c r="AF23">
        <f t="shared" si="15"/>
        <v>2</v>
      </c>
      <c r="AG23">
        <f>'[1]EVS SPIDER'!$K19</f>
        <v>1</v>
      </c>
      <c r="AH23">
        <f t="shared" si="6"/>
        <v>1</v>
      </c>
      <c r="AI23">
        <f>'[1]EVS SPIDER'!$L19</f>
        <v>1</v>
      </c>
      <c r="AJ23">
        <v>1</v>
      </c>
      <c r="AK23">
        <f t="shared" si="7"/>
        <v>1</v>
      </c>
      <c r="AL23">
        <v>1</v>
      </c>
      <c r="AM23">
        <f>'[1]EVS SPIDER'!$M19</f>
        <v>0</v>
      </c>
      <c r="AN23">
        <v>1</v>
      </c>
      <c r="AO23">
        <f>'[1]EVS SPIDER'!$N19</f>
        <v>0</v>
      </c>
      <c r="AP23">
        <v>1</v>
      </c>
      <c r="AQ23">
        <v>1</v>
      </c>
      <c r="AR23">
        <v>1</v>
      </c>
      <c r="AS23">
        <f>'[1]EVS SPIDER'!$O19</f>
        <v>1</v>
      </c>
      <c r="AT23">
        <v>1</v>
      </c>
      <c r="AU23">
        <f t="shared" si="16"/>
        <v>51.175000000000026</v>
      </c>
      <c r="AV23">
        <f t="shared" si="17"/>
        <v>11.090000000000003</v>
      </c>
      <c r="AW23">
        <f t="shared" si="18"/>
        <v>8.2979999999999947</v>
      </c>
      <c r="AX23">
        <f t="shared" si="19"/>
        <v>8.5874999999999986</v>
      </c>
      <c r="AY23">
        <v>1</v>
      </c>
      <c r="AZ23">
        <v>1</v>
      </c>
      <c r="BA23">
        <v>1</v>
      </c>
      <c r="BG23">
        <f t="shared" si="20"/>
        <v>100</v>
      </c>
      <c r="BH23" s="10">
        <f t="shared" si="21"/>
        <v>6.9444444444444444E-5</v>
      </c>
    </row>
    <row r="24" spans="1:60" ht="58">
      <c r="A24" t="s">
        <v>1205</v>
      </c>
      <c r="B24" s="2" t="s">
        <v>1372</v>
      </c>
      <c r="C24" s="2" t="s">
        <v>241</v>
      </c>
      <c r="D24">
        <v>1</v>
      </c>
      <c r="E24">
        <v>1</v>
      </c>
      <c r="F24">
        <f t="shared" si="8"/>
        <v>1</v>
      </c>
      <c r="G24">
        <f t="shared" si="9"/>
        <v>25</v>
      </c>
      <c r="H24">
        <f t="shared" si="10"/>
        <v>25</v>
      </c>
      <c r="I24">
        <f t="shared" si="11"/>
        <v>127</v>
      </c>
      <c r="J24">
        <f>'[1]EVS SPIDER'!$C20</f>
        <v>39</v>
      </c>
      <c r="K24">
        <f t="shared" si="12"/>
        <v>1.56</v>
      </c>
      <c r="L24">
        <f t="shared" si="13"/>
        <v>101</v>
      </c>
      <c r="M24">
        <f t="shared" si="14"/>
        <v>4.04</v>
      </c>
      <c r="N24">
        <v>1</v>
      </c>
      <c r="O24">
        <v>1</v>
      </c>
      <c r="P24">
        <v>1</v>
      </c>
      <c r="Q24">
        <v>1</v>
      </c>
      <c r="R24">
        <f>'[1]EVS SPIDER'!$E20</f>
        <v>1</v>
      </c>
      <c r="S24">
        <v>1</v>
      </c>
      <c r="T24">
        <f t="shared" si="3"/>
        <v>1</v>
      </c>
      <c r="U24">
        <f>'[1]EVS SPIDER'!$F20</f>
        <v>1</v>
      </c>
      <c r="V24">
        <v>1</v>
      </c>
      <c r="W24">
        <f t="shared" si="4"/>
        <v>1</v>
      </c>
      <c r="X24">
        <f t="shared" si="5"/>
        <v>1</v>
      </c>
      <c r="Y24">
        <f>'[1]EVS SPIDER'!$D20</f>
        <v>0</v>
      </c>
      <c r="Z24">
        <f>'[1]EVS SPIDER'!$G20</f>
        <v>1</v>
      </c>
      <c r="AA24">
        <f>'[1]EVS SPIDER'!$H20</f>
        <v>1</v>
      </c>
      <c r="AB24">
        <f>'[1]EVS SPIDER'!$I20</f>
        <v>1</v>
      </c>
      <c r="AC24">
        <v>1</v>
      </c>
      <c r="AD24">
        <f>'[1]EVS SPIDER'!$J20</f>
        <v>1</v>
      </c>
      <c r="AE24">
        <v>1</v>
      </c>
      <c r="AF24">
        <f t="shared" si="15"/>
        <v>2</v>
      </c>
      <c r="AG24">
        <f>'[1]EVS SPIDER'!$K20</f>
        <v>1</v>
      </c>
      <c r="AH24">
        <f t="shared" si="6"/>
        <v>1</v>
      </c>
      <c r="AI24">
        <f>'[1]EVS SPIDER'!$L20</f>
        <v>1</v>
      </c>
      <c r="AJ24">
        <v>1</v>
      </c>
      <c r="AK24">
        <f t="shared" si="7"/>
        <v>1</v>
      </c>
      <c r="AL24">
        <v>1</v>
      </c>
      <c r="AM24">
        <f>'[1]EVS SPIDER'!$M20</f>
        <v>0</v>
      </c>
      <c r="AN24">
        <v>1</v>
      </c>
      <c r="AO24">
        <f>'[1]EVS SPIDER'!$N20</f>
        <v>0</v>
      </c>
      <c r="AP24">
        <v>1</v>
      </c>
      <c r="AQ24">
        <v>1</v>
      </c>
      <c r="AR24">
        <v>1</v>
      </c>
      <c r="AS24">
        <f>'[1]EVS SPIDER'!$O20</f>
        <v>1</v>
      </c>
      <c r="AT24">
        <v>1</v>
      </c>
      <c r="AU24">
        <f t="shared" si="16"/>
        <v>49.484000000000009</v>
      </c>
      <c r="AV24">
        <f t="shared" si="17"/>
        <v>12.568000000000001</v>
      </c>
      <c r="AW24">
        <f t="shared" si="18"/>
        <v>7.2415999999999983</v>
      </c>
      <c r="AX24">
        <f t="shared" si="19"/>
        <v>10.098400000000002</v>
      </c>
      <c r="AY24">
        <v>1</v>
      </c>
      <c r="AZ24">
        <v>1</v>
      </c>
      <c r="BA24">
        <v>1</v>
      </c>
      <c r="BG24">
        <f t="shared" si="20"/>
        <v>80</v>
      </c>
      <c r="BH24" s="10">
        <f t="shared" si="21"/>
        <v>8.6805555555555545E-5</v>
      </c>
    </row>
    <row r="25" spans="1:60" ht="58">
      <c r="A25">
        <v>11</v>
      </c>
      <c r="B25" s="2" t="s">
        <v>1372</v>
      </c>
      <c r="C25" s="2" t="s">
        <v>241</v>
      </c>
      <c r="D25">
        <v>1</v>
      </c>
      <c r="E25">
        <v>1</v>
      </c>
      <c r="F25">
        <f t="shared" si="8"/>
        <v>1</v>
      </c>
      <c r="G25">
        <f t="shared" si="9"/>
        <v>25</v>
      </c>
      <c r="H25">
        <f t="shared" si="10"/>
        <v>25</v>
      </c>
      <c r="I25">
        <f t="shared" si="11"/>
        <v>127</v>
      </c>
      <c r="J25">
        <f>'[1]EVS SPIDER'!$C21</f>
        <v>39</v>
      </c>
      <c r="K25">
        <f t="shared" si="12"/>
        <v>1.56</v>
      </c>
      <c r="L25">
        <f t="shared" si="13"/>
        <v>101</v>
      </c>
      <c r="M25">
        <f t="shared" si="14"/>
        <v>4.04</v>
      </c>
      <c r="N25">
        <v>1</v>
      </c>
      <c r="O25">
        <v>1</v>
      </c>
      <c r="P25">
        <v>1</v>
      </c>
      <c r="Q25">
        <v>1</v>
      </c>
      <c r="R25">
        <f>'[1]EVS SPIDER'!$E21</f>
        <v>1</v>
      </c>
      <c r="S25">
        <v>1</v>
      </c>
      <c r="T25">
        <f t="shared" si="3"/>
        <v>1</v>
      </c>
      <c r="U25">
        <f>'[1]EVS SPIDER'!$F21</f>
        <v>1</v>
      </c>
      <c r="V25">
        <v>1</v>
      </c>
      <c r="W25">
        <f t="shared" si="4"/>
        <v>1</v>
      </c>
      <c r="X25">
        <f t="shared" si="5"/>
        <v>1</v>
      </c>
      <c r="Y25">
        <f>'[1]EVS SPIDER'!$D21</f>
        <v>0</v>
      </c>
      <c r="Z25">
        <f>'[1]EVS SPIDER'!$G21</f>
        <v>1</v>
      </c>
      <c r="AA25">
        <f>'[1]EVS SPIDER'!$H21</f>
        <v>1</v>
      </c>
      <c r="AB25">
        <f>'[1]EVS SPIDER'!$I21</f>
        <v>1</v>
      </c>
      <c r="AC25">
        <v>1</v>
      </c>
      <c r="AD25">
        <f>'[1]EVS SPIDER'!$J21</f>
        <v>1</v>
      </c>
      <c r="AE25">
        <v>1</v>
      </c>
      <c r="AF25">
        <f t="shared" si="15"/>
        <v>2</v>
      </c>
      <c r="AG25">
        <f>'[1]EVS SPIDER'!$K21</f>
        <v>1</v>
      </c>
      <c r="AH25">
        <f t="shared" si="6"/>
        <v>1</v>
      </c>
      <c r="AI25">
        <f>'[1]EVS SPIDER'!$L21</f>
        <v>1</v>
      </c>
      <c r="AJ25">
        <v>1</v>
      </c>
      <c r="AK25">
        <f t="shared" si="7"/>
        <v>1</v>
      </c>
      <c r="AL25">
        <v>1</v>
      </c>
      <c r="AM25">
        <f>'[1]EVS SPIDER'!$M21</f>
        <v>0</v>
      </c>
      <c r="AN25">
        <v>1</v>
      </c>
      <c r="AO25">
        <f>'[1]EVS SPIDER'!$N21</f>
        <v>0</v>
      </c>
      <c r="AP25">
        <v>1</v>
      </c>
      <c r="AQ25">
        <v>1</v>
      </c>
      <c r="AR25">
        <v>1</v>
      </c>
      <c r="AS25">
        <f>'[1]EVS SPIDER'!$O21</f>
        <v>1</v>
      </c>
      <c r="AT25">
        <v>1</v>
      </c>
      <c r="AU25">
        <f t="shared" si="16"/>
        <v>49.484000000000009</v>
      </c>
      <c r="AV25">
        <f t="shared" si="17"/>
        <v>12.568000000000001</v>
      </c>
      <c r="AW25">
        <f t="shared" si="18"/>
        <v>7.2415999999999983</v>
      </c>
      <c r="AX25">
        <f t="shared" si="19"/>
        <v>10.098400000000002</v>
      </c>
      <c r="AY25">
        <v>1</v>
      </c>
      <c r="AZ25">
        <v>1</v>
      </c>
      <c r="BA25">
        <v>1</v>
      </c>
      <c r="BG25">
        <f t="shared" si="20"/>
        <v>80</v>
      </c>
      <c r="BH25" s="10">
        <f t="shared" si="21"/>
        <v>8.6805555555555545E-5</v>
      </c>
    </row>
    <row r="26" spans="1:60" ht="43.5">
      <c r="A26">
        <v>12</v>
      </c>
      <c r="B26" s="2" t="s">
        <v>1373</v>
      </c>
      <c r="C26" s="2" t="s">
        <v>243</v>
      </c>
      <c r="D26">
        <v>1</v>
      </c>
      <c r="E26">
        <v>1</v>
      </c>
      <c r="F26">
        <f t="shared" si="8"/>
        <v>1</v>
      </c>
      <c r="G26">
        <f t="shared" si="9"/>
        <v>21</v>
      </c>
      <c r="H26">
        <f t="shared" si="10"/>
        <v>21</v>
      </c>
      <c r="I26">
        <f t="shared" si="11"/>
        <v>108</v>
      </c>
      <c r="J26">
        <f>'[1]EVS SPIDER'!$C22</f>
        <v>30</v>
      </c>
      <c r="K26">
        <f t="shared" si="12"/>
        <v>1.4285714285714286</v>
      </c>
      <c r="L26">
        <f t="shared" si="13"/>
        <v>85</v>
      </c>
      <c r="M26">
        <f t="shared" si="14"/>
        <v>4.0476190476190474</v>
      </c>
      <c r="N26">
        <v>1</v>
      </c>
      <c r="O26">
        <v>1</v>
      </c>
      <c r="P26">
        <v>1</v>
      </c>
      <c r="Q26">
        <v>1</v>
      </c>
      <c r="R26">
        <f>'[1]EVS SPIDER'!$E22</f>
        <v>1</v>
      </c>
      <c r="S26">
        <v>1</v>
      </c>
      <c r="T26">
        <f t="shared" si="3"/>
        <v>1</v>
      </c>
      <c r="U26">
        <f>'[1]EVS SPIDER'!$F22</f>
        <v>1</v>
      </c>
      <c r="V26">
        <v>1</v>
      </c>
      <c r="W26">
        <f t="shared" si="4"/>
        <v>1</v>
      </c>
      <c r="X26">
        <f t="shared" si="5"/>
        <v>1</v>
      </c>
      <c r="Y26">
        <f>'[1]EVS SPIDER'!$D22</f>
        <v>0</v>
      </c>
      <c r="Z26">
        <f>'[1]EVS SPIDER'!$G22</f>
        <v>1</v>
      </c>
      <c r="AA26">
        <f>'[1]EVS SPIDER'!$H22</f>
        <v>1</v>
      </c>
      <c r="AB26">
        <f>'[1]EVS SPIDER'!$I22</f>
        <v>1</v>
      </c>
      <c r="AC26">
        <v>1</v>
      </c>
      <c r="AD26">
        <f>'[1]EVS SPIDER'!$J22</f>
        <v>1</v>
      </c>
      <c r="AE26">
        <v>1</v>
      </c>
      <c r="AF26">
        <f t="shared" si="15"/>
        <v>3</v>
      </c>
      <c r="AG26">
        <f>'[1]EVS SPIDER'!$K22</f>
        <v>1</v>
      </c>
      <c r="AH26">
        <f t="shared" si="6"/>
        <v>1</v>
      </c>
      <c r="AI26">
        <f>'[1]EVS SPIDER'!$L22</f>
        <v>1</v>
      </c>
      <c r="AJ26">
        <v>1</v>
      </c>
      <c r="AK26">
        <f t="shared" si="7"/>
        <v>1</v>
      </c>
      <c r="AL26">
        <v>1</v>
      </c>
      <c r="AM26">
        <f>'[1]EVS SPIDER'!$M22</f>
        <v>0</v>
      </c>
      <c r="AN26">
        <v>1</v>
      </c>
      <c r="AO26">
        <f>'[1]EVS SPIDER'!$N22</f>
        <v>0</v>
      </c>
      <c r="AP26">
        <v>1</v>
      </c>
      <c r="AQ26">
        <v>1</v>
      </c>
      <c r="AR26">
        <v>1</v>
      </c>
      <c r="AS26">
        <f>'[1]EVS SPIDER'!$O22</f>
        <v>1</v>
      </c>
      <c r="AT26">
        <v>1</v>
      </c>
      <c r="AU26">
        <f t="shared" si="16"/>
        <v>64.662857142857163</v>
      </c>
      <c r="AV26">
        <f t="shared" si="17"/>
        <v>9.4571428571428591</v>
      </c>
      <c r="AW26">
        <f t="shared" si="18"/>
        <v>7.4304761904761918</v>
      </c>
      <c r="AX26">
        <f t="shared" si="19"/>
        <v>8.1342857142857135</v>
      </c>
      <c r="AY26">
        <v>1</v>
      </c>
      <c r="AZ26">
        <v>1</v>
      </c>
      <c r="BA26">
        <v>1</v>
      </c>
      <c r="BG26">
        <f t="shared" si="20"/>
        <v>142.85714285714286</v>
      </c>
      <c r="BH26" s="10">
        <f t="shared" si="21"/>
        <v>7.2916666666666659E-5</v>
      </c>
    </row>
    <row r="27" spans="1:60" ht="43.5">
      <c r="A27">
        <v>13</v>
      </c>
      <c r="B27" s="2" t="s">
        <v>1374</v>
      </c>
      <c r="C27" s="2" t="s">
        <v>243</v>
      </c>
      <c r="D27">
        <v>1</v>
      </c>
      <c r="E27">
        <v>1</v>
      </c>
      <c r="F27">
        <f t="shared" si="8"/>
        <v>1</v>
      </c>
      <c r="G27">
        <f t="shared" si="9"/>
        <v>20</v>
      </c>
      <c r="H27">
        <f t="shared" si="10"/>
        <v>20</v>
      </c>
      <c r="I27">
        <f t="shared" si="11"/>
        <v>105</v>
      </c>
      <c r="J27">
        <f>'[1]EVS SPIDER'!$C23</f>
        <v>28</v>
      </c>
      <c r="K27">
        <f t="shared" si="12"/>
        <v>1.4</v>
      </c>
      <c r="L27">
        <f t="shared" si="13"/>
        <v>83</v>
      </c>
      <c r="M27">
        <f t="shared" si="14"/>
        <v>4.1500000000000004</v>
      </c>
      <c r="N27">
        <v>1</v>
      </c>
      <c r="O27">
        <v>1</v>
      </c>
      <c r="P27">
        <v>1</v>
      </c>
      <c r="Q27">
        <v>1</v>
      </c>
      <c r="R27">
        <f>'[1]EVS SPIDER'!$E23</f>
        <v>1</v>
      </c>
      <c r="S27">
        <v>1</v>
      </c>
      <c r="T27">
        <f t="shared" si="3"/>
        <v>1</v>
      </c>
      <c r="U27">
        <f>'[1]EVS SPIDER'!$F23</f>
        <v>1</v>
      </c>
      <c r="V27">
        <v>1</v>
      </c>
      <c r="W27">
        <f t="shared" si="4"/>
        <v>1</v>
      </c>
      <c r="X27">
        <f t="shared" si="5"/>
        <v>1</v>
      </c>
      <c r="Y27">
        <f>'[1]EVS SPIDER'!$D23</f>
        <v>1</v>
      </c>
      <c r="Z27">
        <f>'[1]EVS SPIDER'!$G23</f>
        <v>1</v>
      </c>
      <c r="AA27">
        <f>'[1]EVS SPIDER'!$H23</f>
        <v>1</v>
      </c>
      <c r="AB27">
        <f>'[1]EVS SPIDER'!$I23</f>
        <v>1</v>
      </c>
      <c r="AC27">
        <v>1</v>
      </c>
      <c r="AD27">
        <f>'[1]EVS SPIDER'!$J23</f>
        <v>1</v>
      </c>
      <c r="AE27">
        <v>1</v>
      </c>
      <c r="AF27">
        <f t="shared" si="15"/>
        <v>3</v>
      </c>
      <c r="AG27">
        <f>'[1]EVS SPIDER'!$K23</f>
        <v>1</v>
      </c>
      <c r="AH27">
        <f t="shared" si="6"/>
        <v>1</v>
      </c>
      <c r="AI27">
        <f>'[1]EVS SPIDER'!$L23</f>
        <v>1</v>
      </c>
      <c r="AJ27">
        <v>1</v>
      </c>
      <c r="AK27">
        <f t="shared" si="7"/>
        <v>1</v>
      </c>
      <c r="AL27">
        <v>1</v>
      </c>
      <c r="AM27">
        <f>'[1]EVS SPIDER'!$M23</f>
        <v>0</v>
      </c>
      <c r="AN27">
        <v>1</v>
      </c>
      <c r="AO27">
        <f>'[1]EVS SPIDER'!$N23</f>
        <v>0</v>
      </c>
      <c r="AP27">
        <v>1</v>
      </c>
      <c r="AQ27">
        <v>1</v>
      </c>
      <c r="AR27">
        <v>1</v>
      </c>
      <c r="AS27">
        <f>'[1]EVS SPIDER'!$O23</f>
        <v>1</v>
      </c>
      <c r="AT27">
        <v>1</v>
      </c>
      <c r="AU27">
        <f t="shared" si="16"/>
        <v>68.095000000000027</v>
      </c>
      <c r="AV27">
        <f t="shared" si="17"/>
        <v>8.73</v>
      </c>
      <c r="AW27">
        <f t="shared" si="18"/>
        <v>8.0039999999999942</v>
      </c>
      <c r="AX27">
        <f t="shared" si="19"/>
        <v>8.116500000000002</v>
      </c>
      <c r="AY27">
        <v>1</v>
      </c>
      <c r="AZ27">
        <v>1</v>
      </c>
      <c r="BA27">
        <v>1</v>
      </c>
      <c r="BG27">
        <f t="shared" si="20"/>
        <v>150</v>
      </c>
      <c r="BH27" s="10">
        <f t="shared" si="21"/>
        <v>6.9444444444444444E-5</v>
      </c>
    </row>
    <row r="28" spans="1:60" ht="58">
      <c r="A28">
        <v>14</v>
      </c>
      <c r="B28" s="2" t="s">
        <v>1375</v>
      </c>
      <c r="C28" s="2" t="s">
        <v>243</v>
      </c>
      <c r="D28">
        <v>1</v>
      </c>
      <c r="E28">
        <v>1</v>
      </c>
      <c r="F28">
        <f t="shared" si="8"/>
        <v>1</v>
      </c>
      <c r="G28">
        <f t="shared" si="9"/>
        <v>27</v>
      </c>
      <c r="H28">
        <f t="shared" si="10"/>
        <v>27</v>
      </c>
      <c r="I28">
        <f t="shared" si="11"/>
        <v>151</v>
      </c>
      <c r="J28">
        <f>'[1]EVS SPIDER'!$C24</f>
        <v>43</v>
      </c>
      <c r="K28">
        <f t="shared" si="12"/>
        <v>1.5925925925925926</v>
      </c>
      <c r="L28">
        <f t="shared" si="13"/>
        <v>122</v>
      </c>
      <c r="M28">
        <f t="shared" si="14"/>
        <v>4.5185185185185182</v>
      </c>
      <c r="N28">
        <v>1</v>
      </c>
      <c r="O28">
        <v>1</v>
      </c>
      <c r="P28">
        <v>1</v>
      </c>
      <c r="Q28">
        <v>1</v>
      </c>
      <c r="R28">
        <f>'[1]EVS SPIDER'!$E24</f>
        <v>1</v>
      </c>
      <c r="S28">
        <v>1</v>
      </c>
      <c r="T28">
        <f t="shared" si="3"/>
        <v>1</v>
      </c>
      <c r="U28">
        <f>'[1]EVS SPIDER'!$F24</f>
        <v>1</v>
      </c>
      <c r="V28">
        <v>1</v>
      </c>
      <c r="W28">
        <f t="shared" si="4"/>
        <v>1</v>
      </c>
      <c r="X28">
        <f t="shared" si="5"/>
        <v>1</v>
      </c>
      <c r="Y28">
        <f>'[1]EVS SPIDER'!$D24</f>
        <v>1</v>
      </c>
      <c r="Z28">
        <f>'[1]EVS SPIDER'!$G24</f>
        <v>1</v>
      </c>
      <c r="AA28">
        <f>'[1]EVS SPIDER'!$H24</f>
        <v>1</v>
      </c>
      <c r="AB28">
        <f>'[1]EVS SPIDER'!$I24</f>
        <v>1</v>
      </c>
      <c r="AC28">
        <v>1</v>
      </c>
      <c r="AD28">
        <f>'[1]EVS SPIDER'!$J24</f>
        <v>1</v>
      </c>
      <c r="AE28">
        <v>1</v>
      </c>
      <c r="AF28">
        <f t="shared" si="15"/>
        <v>3</v>
      </c>
      <c r="AG28">
        <f>'[1]EVS SPIDER'!$K24</f>
        <v>1</v>
      </c>
      <c r="AH28">
        <f t="shared" si="6"/>
        <v>1</v>
      </c>
      <c r="AI28">
        <f>'[1]EVS SPIDER'!$L24</f>
        <v>0</v>
      </c>
      <c r="AJ28">
        <v>1</v>
      </c>
      <c r="AK28">
        <f t="shared" si="7"/>
        <v>1</v>
      </c>
      <c r="AL28">
        <v>1</v>
      </c>
      <c r="AM28">
        <f>'[1]EVS SPIDER'!$M24</f>
        <v>0</v>
      </c>
      <c r="AN28">
        <v>1</v>
      </c>
      <c r="AO28">
        <f>'[1]EVS SPIDER'!$N24</f>
        <v>0</v>
      </c>
      <c r="AP28">
        <v>1</v>
      </c>
      <c r="AQ28">
        <v>1</v>
      </c>
      <c r="AR28">
        <v>1</v>
      </c>
      <c r="AS28">
        <f>'[1]EVS SPIDER'!$O24</f>
        <v>0</v>
      </c>
      <c r="AT28">
        <v>1</v>
      </c>
      <c r="AU28">
        <f t="shared" si="16"/>
        <v>44.696666666666687</v>
      </c>
      <c r="AV28">
        <f t="shared" si="17"/>
        <v>13.732592592592596</v>
      </c>
      <c r="AW28">
        <f t="shared" si="18"/>
        <v>10.325925925925926</v>
      </c>
      <c r="AX28">
        <f t="shared" si="19"/>
        <v>13.352222222222217</v>
      </c>
      <c r="AY28">
        <v>1</v>
      </c>
      <c r="AZ28">
        <v>1</v>
      </c>
      <c r="BA28">
        <v>1</v>
      </c>
      <c r="BG28">
        <f t="shared" si="20"/>
        <v>111.1111111111111</v>
      </c>
      <c r="BH28" s="10">
        <f t="shared" si="21"/>
        <v>9.3750000000000016E-5</v>
      </c>
    </row>
    <row r="29" spans="1:60" ht="58">
      <c r="A29">
        <v>15</v>
      </c>
      <c r="B29" s="2" t="s">
        <v>1376</v>
      </c>
      <c r="C29" s="2" t="s">
        <v>243</v>
      </c>
      <c r="D29">
        <v>1</v>
      </c>
      <c r="E29">
        <v>1</v>
      </c>
      <c r="F29">
        <f t="shared" si="8"/>
        <v>1</v>
      </c>
      <c r="G29">
        <f t="shared" si="9"/>
        <v>25</v>
      </c>
      <c r="H29">
        <f t="shared" si="10"/>
        <v>25</v>
      </c>
      <c r="I29">
        <f t="shared" si="11"/>
        <v>133</v>
      </c>
      <c r="J29">
        <f>'[1]EVS SPIDER'!$C25</f>
        <v>41</v>
      </c>
      <c r="K29">
        <f t="shared" si="12"/>
        <v>1.64</v>
      </c>
      <c r="L29">
        <f t="shared" si="13"/>
        <v>106</v>
      </c>
      <c r="M29">
        <f t="shared" si="14"/>
        <v>4.24</v>
      </c>
      <c r="N29">
        <v>1</v>
      </c>
      <c r="O29">
        <v>1</v>
      </c>
      <c r="P29">
        <v>1</v>
      </c>
      <c r="Q29">
        <v>1</v>
      </c>
      <c r="R29">
        <f>'[1]EVS SPIDER'!$E25</f>
        <v>1</v>
      </c>
      <c r="S29">
        <v>1</v>
      </c>
      <c r="T29">
        <f t="shared" si="3"/>
        <v>1</v>
      </c>
      <c r="U29">
        <f>'[1]EVS SPIDER'!$F25</f>
        <v>1</v>
      </c>
      <c r="V29">
        <v>1</v>
      </c>
      <c r="W29">
        <f t="shared" si="4"/>
        <v>1</v>
      </c>
      <c r="X29">
        <f t="shared" si="5"/>
        <v>1</v>
      </c>
      <c r="Y29">
        <f>'[1]EVS SPIDER'!$D25</f>
        <v>0</v>
      </c>
      <c r="Z29">
        <f>'[1]EVS SPIDER'!$G25</f>
        <v>1</v>
      </c>
      <c r="AA29">
        <f>'[1]EVS SPIDER'!$H25</f>
        <v>1</v>
      </c>
      <c r="AB29">
        <f>'[1]EVS SPIDER'!$I25</f>
        <v>1</v>
      </c>
      <c r="AC29">
        <v>1</v>
      </c>
      <c r="AD29">
        <f>'[1]EVS SPIDER'!$J25</f>
        <v>1</v>
      </c>
      <c r="AE29">
        <v>1</v>
      </c>
      <c r="AF29">
        <f t="shared" si="15"/>
        <v>3</v>
      </c>
      <c r="AG29">
        <f>'[1]EVS SPIDER'!$K25</f>
        <v>1</v>
      </c>
      <c r="AH29">
        <f t="shared" si="6"/>
        <v>1</v>
      </c>
      <c r="AI29">
        <f>'[1]EVS SPIDER'!$L25</f>
        <v>0</v>
      </c>
      <c r="AJ29">
        <v>1</v>
      </c>
      <c r="AK29">
        <f t="shared" si="7"/>
        <v>1</v>
      </c>
      <c r="AL29">
        <v>1</v>
      </c>
      <c r="AM29">
        <f>'[1]EVS SPIDER'!$M25</f>
        <v>0</v>
      </c>
      <c r="AN29">
        <v>1</v>
      </c>
      <c r="AO29">
        <f>'[1]EVS SPIDER'!$N25</f>
        <v>0</v>
      </c>
      <c r="AP29">
        <v>1</v>
      </c>
      <c r="AQ29">
        <v>1</v>
      </c>
      <c r="AR29">
        <v>1</v>
      </c>
      <c r="AS29">
        <f>'[1]EVS SPIDER'!$O25</f>
        <v>1</v>
      </c>
      <c r="AT29">
        <v>1</v>
      </c>
      <c r="AU29">
        <f t="shared" si="16"/>
        <v>42.716000000000037</v>
      </c>
      <c r="AV29">
        <f t="shared" si="17"/>
        <v>13.512</v>
      </c>
      <c r="AW29">
        <f t="shared" si="18"/>
        <v>8.6527999999999956</v>
      </c>
      <c r="AX29">
        <f t="shared" si="19"/>
        <v>11.040399999999998</v>
      </c>
      <c r="AY29">
        <v>1</v>
      </c>
      <c r="AZ29">
        <v>1</v>
      </c>
      <c r="BA29">
        <v>1</v>
      </c>
      <c r="BG29">
        <f t="shared" si="20"/>
        <v>120</v>
      </c>
      <c r="BH29" s="10">
        <f t="shared" si="21"/>
        <v>8.6805555555555545E-5</v>
      </c>
    </row>
    <row r="30" spans="1:60" ht="43.5">
      <c r="A30">
        <v>16</v>
      </c>
      <c r="B30" s="2" t="s">
        <v>1377</v>
      </c>
      <c r="C30" s="2" t="s">
        <v>241</v>
      </c>
      <c r="D30">
        <v>1</v>
      </c>
      <c r="E30">
        <v>1</v>
      </c>
      <c r="F30">
        <f t="shared" si="8"/>
        <v>1</v>
      </c>
      <c r="G30">
        <f t="shared" si="9"/>
        <v>16</v>
      </c>
      <c r="H30">
        <f t="shared" si="10"/>
        <v>16</v>
      </c>
      <c r="I30">
        <f t="shared" si="11"/>
        <v>93</v>
      </c>
      <c r="J30">
        <f>'[1]EVS SPIDER'!$C26</f>
        <v>31</v>
      </c>
      <c r="K30">
        <f t="shared" si="12"/>
        <v>1.9375</v>
      </c>
      <c r="L30">
        <f t="shared" si="13"/>
        <v>76</v>
      </c>
      <c r="M30">
        <f t="shared" si="14"/>
        <v>4.75</v>
      </c>
      <c r="N30">
        <v>0</v>
      </c>
      <c r="O30">
        <v>1</v>
      </c>
      <c r="P30">
        <v>1</v>
      </c>
      <c r="Q30">
        <v>0</v>
      </c>
      <c r="R30">
        <f>'[1]EVS SPIDER'!$E26</f>
        <v>1</v>
      </c>
      <c r="S30">
        <v>1</v>
      </c>
      <c r="T30">
        <f t="shared" si="3"/>
        <v>0</v>
      </c>
      <c r="U30">
        <f>'[1]EVS SPIDER'!$F26</f>
        <v>1</v>
      </c>
      <c r="V30">
        <v>1</v>
      </c>
      <c r="W30">
        <f t="shared" si="4"/>
        <v>0</v>
      </c>
      <c r="X30">
        <f t="shared" si="5"/>
        <v>1</v>
      </c>
      <c r="Y30">
        <f>'[1]EVS SPIDER'!$D26</f>
        <v>1</v>
      </c>
      <c r="Z30">
        <f>'[1]EVS SPIDER'!$G26</f>
        <v>1</v>
      </c>
      <c r="AA30">
        <f>'[1]EVS SPIDER'!$H26</f>
        <v>1</v>
      </c>
      <c r="AB30">
        <f>'[1]EVS SPIDER'!$I26</f>
        <v>1</v>
      </c>
      <c r="AC30">
        <v>1</v>
      </c>
      <c r="AD30">
        <f>'[1]EVS SPIDER'!$J26</f>
        <v>1</v>
      </c>
      <c r="AE30">
        <v>1</v>
      </c>
      <c r="AF30">
        <f t="shared" si="15"/>
        <v>2</v>
      </c>
      <c r="AG30">
        <f>'[1]EVS SPIDER'!$K26</f>
        <v>1</v>
      </c>
      <c r="AH30">
        <f t="shared" si="6"/>
        <v>1</v>
      </c>
      <c r="AI30">
        <f>'[1]EVS SPIDER'!$L26</f>
        <v>1</v>
      </c>
      <c r="AJ30">
        <v>1</v>
      </c>
      <c r="AK30">
        <f t="shared" si="7"/>
        <v>1</v>
      </c>
      <c r="AL30">
        <v>1</v>
      </c>
      <c r="AM30">
        <f>'[1]EVS SPIDER'!$M26</f>
        <v>0</v>
      </c>
      <c r="AN30">
        <v>1</v>
      </c>
      <c r="AO30">
        <f>'[1]EVS SPIDER'!$N26</f>
        <v>0</v>
      </c>
      <c r="AP30">
        <v>1</v>
      </c>
      <c r="AQ30">
        <v>1</v>
      </c>
      <c r="AR30">
        <v>1</v>
      </c>
      <c r="AS30">
        <f>'[1]EVS SPIDER'!$O26</f>
        <v>0</v>
      </c>
      <c r="AT30">
        <v>1</v>
      </c>
      <c r="AU30">
        <f t="shared" si="16"/>
        <v>26.682500000000015</v>
      </c>
      <c r="AV30">
        <f t="shared" si="17"/>
        <v>13.512499999999999</v>
      </c>
      <c r="AW30">
        <f t="shared" si="18"/>
        <v>11.015000000000001</v>
      </c>
      <c r="AX30">
        <f t="shared" si="19"/>
        <v>8.942499999999999</v>
      </c>
      <c r="AY30">
        <v>1</v>
      </c>
      <c r="AZ30">
        <v>1</v>
      </c>
      <c r="BA30">
        <v>1</v>
      </c>
      <c r="BG30">
        <f t="shared" si="20"/>
        <v>125</v>
      </c>
      <c r="BH30" s="10">
        <f t="shared" si="21"/>
        <v>5.5555555555555558E-5</v>
      </c>
    </row>
    <row r="31" spans="1:60" ht="58">
      <c r="A31" t="s">
        <v>349</v>
      </c>
      <c r="B31" s="2" t="s">
        <v>1378</v>
      </c>
      <c r="C31" s="2" t="s">
        <v>241</v>
      </c>
      <c r="D31">
        <v>1</v>
      </c>
      <c r="E31">
        <v>1</v>
      </c>
      <c r="F31">
        <f t="shared" si="8"/>
        <v>1</v>
      </c>
      <c r="G31">
        <f t="shared" si="9"/>
        <v>19</v>
      </c>
      <c r="H31">
        <f t="shared" si="10"/>
        <v>19</v>
      </c>
      <c r="I31">
        <f t="shared" si="11"/>
        <v>118</v>
      </c>
      <c r="J31">
        <f>'[1]EVS SPIDER'!$C27</f>
        <v>38</v>
      </c>
      <c r="K31">
        <f t="shared" si="12"/>
        <v>2</v>
      </c>
      <c r="L31">
        <f t="shared" si="13"/>
        <v>98</v>
      </c>
      <c r="M31">
        <f t="shared" si="14"/>
        <v>5.1578947368421053</v>
      </c>
      <c r="N31">
        <v>1</v>
      </c>
      <c r="O31">
        <v>1</v>
      </c>
      <c r="P31">
        <v>1</v>
      </c>
      <c r="Q31">
        <v>1</v>
      </c>
      <c r="R31">
        <f>'[1]EVS SPIDER'!$E27</f>
        <v>1</v>
      </c>
      <c r="S31">
        <v>1</v>
      </c>
      <c r="T31">
        <f t="shared" si="3"/>
        <v>1</v>
      </c>
      <c r="U31">
        <f>'[1]EVS SPIDER'!$F27</f>
        <v>1</v>
      </c>
      <c r="V31">
        <v>1</v>
      </c>
      <c r="W31">
        <f t="shared" si="4"/>
        <v>1</v>
      </c>
      <c r="X31">
        <f t="shared" si="5"/>
        <v>1</v>
      </c>
      <c r="Y31">
        <f>'[1]EVS SPIDER'!$D27</f>
        <v>0</v>
      </c>
      <c r="Z31">
        <f>'[1]EVS SPIDER'!$G27</f>
        <v>1</v>
      </c>
      <c r="AA31">
        <f>'[1]EVS SPIDER'!$H27</f>
        <v>1</v>
      </c>
      <c r="AB31">
        <f>'[1]EVS SPIDER'!$I27</f>
        <v>1</v>
      </c>
      <c r="AC31">
        <v>1</v>
      </c>
      <c r="AD31">
        <f>'[1]EVS SPIDER'!$J27</f>
        <v>1</v>
      </c>
      <c r="AE31">
        <v>1</v>
      </c>
      <c r="AF31">
        <f t="shared" si="15"/>
        <v>2</v>
      </c>
      <c r="AG31">
        <f>'[1]EVS SPIDER'!$K27</f>
        <v>1</v>
      </c>
      <c r="AH31">
        <f t="shared" si="6"/>
        <v>1</v>
      </c>
      <c r="AI31">
        <f>'[1]EVS SPIDER'!$L27</f>
        <v>0</v>
      </c>
      <c r="AJ31">
        <v>1</v>
      </c>
      <c r="AK31">
        <f t="shared" si="7"/>
        <v>1</v>
      </c>
      <c r="AL31">
        <v>1</v>
      </c>
      <c r="AM31">
        <f>'[1]EVS SPIDER'!$M27</f>
        <v>0</v>
      </c>
      <c r="AN31">
        <v>1</v>
      </c>
      <c r="AO31">
        <f>'[1]EVS SPIDER'!$N27</f>
        <v>0</v>
      </c>
      <c r="AP31">
        <v>1</v>
      </c>
      <c r="AQ31">
        <v>1</v>
      </c>
      <c r="AR31">
        <v>1</v>
      </c>
      <c r="AS31">
        <f>'[1]EVS SPIDER'!$O27</f>
        <v>1</v>
      </c>
      <c r="AT31">
        <v>1</v>
      </c>
      <c r="AU31">
        <f t="shared" si="16"/>
        <v>18.350000000000023</v>
      </c>
      <c r="AV31">
        <f t="shared" si="17"/>
        <v>15.420000000000002</v>
      </c>
      <c r="AW31">
        <f t="shared" si="18"/>
        <v>13.589473684210528</v>
      </c>
      <c r="AX31">
        <f t="shared" si="19"/>
        <v>12.363684210526316</v>
      </c>
      <c r="AY31">
        <v>1</v>
      </c>
      <c r="AZ31">
        <v>1</v>
      </c>
      <c r="BA31">
        <v>1</v>
      </c>
      <c r="BG31">
        <f t="shared" si="20"/>
        <v>105.26315789473684</v>
      </c>
      <c r="BH31" s="10">
        <f t="shared" si="21"/>
        <v>6.597222222222223E-5</v>
      </c>
    </row>
    <row r="32" spans="1:60" ht="72.5">
      <c r="A32" t="s">
        <v>351</v>
      </c>
      <c r="B32" s="2" t="s">
        <v>1379</v>
      </c>
      <c r="C32" s="2" t="s">
        <v>241</v>
      </c>
      <c r="D32">
        <v>1</v>
      </c>
      <c r="E32">
        <v>1</v>
      </c>
      <c r="F32">
        <f t="shared" si="8"/>
        <v>1</v>
      </c>
      <c r="G32">
        <f t="shared" si="9"/>
        <v>25</v>
      </c>
      <c r="H32">
        <f t="shared" si="10"/>
        <v>25</v>
      </c>
      <c r="I32">
        <f t="shared" si="11"/>
        <v>149</v>
      </c>
      <c r="J32">
        <f>'[1]EVS SPIDER'!$C28</f>
        <v>47</v>
      </c>
      <c r="K32">
        <f t="shared" si="12"/>
        <v>1.88</v>
      </c>
      <c r="L32">
        <f t="shared" si="13"/>
        <v>123</v>
      </c>
      <c r="M32">
        <f t="shared" si="14"/>
        <v>4.92</v>
      </c>
      <c r="N32">
        <v>1</v>
      </c>
      <c r="O32">
        <v>1</v>
      </c>
      <c r="P32">
        <v>1</v>
      </c>
      <c r="Q32">
        <v>1</v>
      </c>
      <c r="R32">
        <f>'[1]EVS SPIDER'!$E28</f>
        <v>1</v>
      </c>
      <c r="S32">
        <v>1</v>
      </c>
      <c r="T32">
        <f t="shared" si="3"/>
        <v>1</v>
      </c>
      <c r="U32">
        <f>'[1]EVS SPIDER'!$F28</f>
        <v>1</v>
      </c>
      <c r="V32">
        <v>1</v>
      </c>
      <c r="W32">
        <f t="shared" si="4"/>
        <v>1</v>
      </c>
      <c r="X32">
        <f t="shared" si="5"/>
        <v>1</v>
      </c>
      <c r="Y32">
        <f>'[1]EVS SPIDER'!$D28</f>
        <v>1</v>
      </c>
      <c r="Z32">
        <f>'[1]EVS SPIDER'!$G28</f>
        <v>1</v>
      </c>
      <c r="AA32">
        <f>'[1]EVS SPIDER'!$H28</f>
        <v>1</v>
      </c>
      <c r="AB32">
        <f>'[1]EVS SPIDER'!$I28</f>
        <v>1</v>
      </c>
      <c r="AC32">
        <v>1</v>
      </c>
      <c r="AD32">
        <f>'[1]EVS SPIDER'!$J28</f>
        <v>1</v>
      </c>
      <c r="AE32">
        <v>1</v>
      </c>
      <c r="AF32">
        <f t="shared" si="15"/>
        <v>2</v>
      </c>
      <c r="AG32">
        <f>'[1]EVS SPIDER'!$K28</f>
        <v>1</v>
      </c>
      <c r="AH32">
        <f t="shared" si="6"/>
        <v>1</v>
      </c>
      <c r="AI32">
        <f>'[1]EVS SPIDER'!$L28</f>
        <v>1</v>
      </c>
      <c r="AJ32">
        <v>1</v>
      </c>
      <c r="AK32">
        <f t="shared" si="7"/>
        <v>1</v>
      </c>
      <c r="AL32">
        <v>1</v>
      </c>
      <c r="AM32">
        <f>'[1]EVS SPIDER'!$M28</f>
        <v>0</v>
      </c>
      <c r="AN32">
        <v>1</v>
      </c>
      <c r="AO32">
        <f>'[1]EVS SPIDER'!$N28</f>
        <v>0</v>
      </c>
      <c r="AP32">
        <v>1</v>
      </c>
      <c r="AQ32">
        <v>1</v>
      </c>
      <c r="AR32">
        <v>1</v>
      </c>
      <c r="AS32">
        <f>'[1]EVS SPIDER'!$O28</f>
        <v>1</v>
      </c>
      <c r="AT32">
        <v>1</v>
      </c>
      <c r="AU32">
        <f t="shared" si="16"/>
        <v>22.412000000000038</v>
      </c>
      <c r="AV32">
        <f t="shared" si="17"/>
        <v>16.344000000000001</v>
      </c>
      <c r="AW32">
        <f t="shared" si="18"/>
        <v>12.415999999999997</v>
      </c>
      <c r="AX32">
        <f t="shared" si="19"/>
        <v>14.243199999999995</v>
      </c>
      <c r="AY32">
        <v>1</v>
      </c>
      <c r="AZ32">
        <v>1</v>
      </c>
      <c r="BA32">
        <v>1</v>
      </c>
      <c r="BG32">
        <f t="shared" si="20"/>
        <v>80</v>
      </c>
      <c r="BH32" s="10">
        <f t="shared" si="21"/>
        <v>8.6805555555555545E-5</v>
      </c>
    </row>
    <row r="33" spans="1:60" ht="43.5">
      <c r="A33">
        <v>17</v>
      </c>
      <c r="B33" s="2" t="s">
        <v>1380</v>
      </c>
      <c r="C33" s="2" t="s">
        <v>241</v>
      </c>
      <c r="D33">
        <v>1</v>
      </c>
      <c r="E33">
        <v>1</v>
      </c>
      <c r="F33">
        <f t="shared" si="8"/>
        <v>1</v>
      </c>
      <c r="G33">
        <f t="shared" si="9"/>
        <v>15</v>
      </c>
      <c r="H33">
        <f t="shared" si="10"/>
        <v>15</v>
      </c>
      <c r="I33">
        <f t="shared" si="11"/>
        <v>89</v>
      </c>
      <c r="J33">
        <f>'[1]EVS SPIDER'!$C29</f>
        <v>29</v>
      </c>
      <c r="K33">
        <f t="shared" si="12"/>
        <v>1.9333333333333333</v>
      </c>
      <c r="L33">
        <f t="shared" si="13"/>
        <v>73</v>
      </c>
      <c r="M33">
        <f t="shared" si="14"/>
        <v>4.8666666666666663</v>
      </c>
      <c r="N33">
        <v>1</v>
      </c>
      <c r="O33">
        <v>1</v>
      </c>
      <c r="P33">
        <v>1</v>
      </c>
      <c r="Q33">
        <v>1</v>
      </c>
      <c r="R33">
        <f>'[1]EVS SPIDER'!$E29</f>
        <v>1</v>
      </c>
      <c r="S33">
        <v>1</v>
      </c>
      <c r="T33">
        <f t="shared" si="3"/>
        <v>1</v>
      </c>
      <c r="U33">
        <f>'[1]EVS SPIDER'!$F29</f>
        <v>1</v>
      </c>
      <c r="V33">
        <v>1</v>
      </c>
      <c r="W33">
        <f t="shared" si="4"/>
        <v>1</v>
      </c>
      <c r="X33">
        <f t="shared" si="5"/>
        <v>1</v>
      </c>
      <c r="Y33">
        <f>'[1]EVS SPIDER'!$D29</f>
        <v>1</v>
      </c>
      <c r="Z33">
        <f>'[1]EVS SPIDER'!$G29</f>
        <v>1</v>
      </c>
      <c r="AA33">
        <f>'[1]EVS SPIDER'!$H29</f>
        <v>0</v>
      </c>
      <c r="AB33">
        <f>'[1]EVS SPIDER'!$I29</f>
        <v>1</v>
      </c>
      <c r="AC33">
        <v>1</v>
      </c>
      <c r="AD33">
        <f>'[1]EVS SPIDER'!$J29</f>
        <v>1</v>
      </c>
      <c r="AE33">
        <v>1</v>
      </c>
      <c r="AF33">
        <f t="shared" si="15"/>
        <v>2</v>
      </c>
      <c r="AG33">
        <f>'[1]EVS SPIDER'!$K29</f>
        <v>1</v>
      </c>
      <c r="AH33">
        <f t="shared" si="6"/>
        <v>1</v>
      </c>
      <c r="AI33">
        <f>'[1]EVS SPIDER'!$L29</f>
        <v>1</v>
      </c>
      <c r="AJ33">
        <v>1</v>
      </c>
      <c r="AK33">
        <f t="shared" si="7"/>
        <v>1</v>
      </c>
      <c r="AL33">
        <v>1</v>
      </c>
      <c r="AM33">
        <f>'[1]EVS SPIDER'!$M29</f>
        <v>0</v>
      </c>
      <c r="AN33">
        <v>1</v>
      </c>
      <c r="AO33">
        <f>'[1]EVS SPIDER'!$N29</f>
        <v>0</v>
      </c>
      <c r="AP33">
        <v>1</v>
      </c>
      <c r="AQ33">
        <v>1</v>
      </c>
      <c r="AR33">
        <v>1</v>
      </c>
      <c r="AS33">
        <f>'[1]EVS SPIDER'!$O29</f>
        <v>1</v>
      </c>
      <c r="AT33">
        <v>1</v>
      </c>
      <c r="AU33">
        <f t="shared" si="16"/>
        <v>28.050000000000008</v>
      </c>
      <c r="AV33">
        <f t="shared" si="17"/>
        <v>13.073333333333338</v>
      </c>
      <c r="AW33">
        <f t="shared" si="18"/>
        <v>11.626666666666665</v>
      </c>
      <c r="AX33">
        <f t="shared" si="19"/>
        <v>8.9919999999999973</v>
      </c>
      <c r="AY33">
        <v>1</v>
      </c>
      <c r="AZ33">
        <v>1</v>
      </c>
      <c r="BA33">
        <v>1</v>
      </c>
      <c r="BG33">
        <f t="shared" si="20"/>
        <v>133.33333333333334</v>
      </c>
      <c r="BH33" s="10">
        <f t="shared" si="21"/>
        <v>5.208333333333333E-5</v>
      </c>
    </row>
    <row r="34" spans="1:60" ht="43.5">
      <c r="A34" t="s">
        <v>533</v>
      </c>
      <c r="B34" s="2" t="s">
        <v>1381</v>
      </c>
      <c r="C34" s="2" t="s">
        <v>241</v>
      </c>
      <c r="D34">
        <v>1</v>
      </c>
      <c r="E34">
        <v>1</v>
      </c>
      <c r="F34">
        <f t="shared" si="8"/>
        <v>1</v>
      </c>
      <c r="G34">
        <f t="shared" si="9"/>
        <v>21</v>
      </c>
      <c r="H34">
        <f t="shared" si="10"/>
        <v>21</v>
      </c>
      <c r="I34">
        <f t="shared" si="11"/>
        <v>117</v>
      </c>
      <c r="J34">
        <f>'[1]EVS SPIDER'!$C30</f>
        <v>34</v>
      </c>
      <c r="K34">
        <f t="shared" si="12"/>
        <v>1.6190476190476191</v>
      </c>
      <c r="L34">
        <f t="shared" si="13"/>
        <v>93</v>
      </c>
      <c r="M34">
        <f t="shared" si="14"/>
        <v>4.4285714285714288</v>
      </c>
      <c r="N34">
        <v>0</v>
      </c>
      <c r="O34">
        <v>1</v>
      </c>
      <c r="P34">
        <v>1</v>
      </c>
      <c r="Q34">
        <v>1</v>
      </c>
      <c r="R34">
        <f>'[1]EVS SPIDER'!$E30</f>
        <v>1</v>
      </c>
      <c r="S34">
        <v>1</v>
      </c>
      <c r="T34">
        <f t="shared" si="3"/>
        <v>1</v>
      </c>
      <c r="U34">
        <f>'[1]EVS SPIDER'!$F30</f>
        <v>1</v>
      </c>
      <c r="V34">
        <v>1</v>
      </c>
      <c r="W34">
        <f t="shared" si="4"/>
        <v>1</v>
      </c>
      <c r="X34">
        <f t="shared" si="5"/>
        <v>1</v>
      </c>
      <c r="Y34">
        <f>'[1]EVS SPIDER'!$D30</f>
        <v>1</v>
      </c>
      <c r="Z34">
        <f>'[1]EVS SPIDER'!$G30</f>
        <v>1</v>
      </c>
      <c r="AA34">
        <f>'[1]EVS SPIDER'!$H30</f>
        <v>1</v>
      </c>
      <c r="AB34">
        <f>'[1]EVS SPIDER'!$I30</f>
        <v>1</v>
      </c>
      <c r="AC34">
        <v>1</v>
      </c>
      <c r="AD34">
        <f>'[1]EVS SPIDER'!$J30</f>
        <v>1</v>
      </c>
      <c r="AE34">
        <v>1</v>
      </c>
      <c r="AF34">
        <f t="shared" si="15"/>
        <v>4</v>
      </c>
      <c r="AG34">
        <f>'[1]EVS SPIDER'!$K30</f>
        <v>1</v>
      </c>
      <c r="AH34">
        <f t="shared" si="6"/>
        <v>1</v>
      </c>
      <c r="AI34">
        <f>'[1]EVS SPIDER'!$L30</f>
        <v>1</v>
      </c>
      <c r="AJ34">
        <v>1</v>
      </c>
      <c r="AK34">
        <f t="shared" si="7"/>
        <v>0</v>
      </c>
      <c r="AL34">
        <v>1</v>
      </c>
      <c r="AM34">
        <f>'[1]EVS SPIDER'!$M30</f>
        <v>0</v>
      </c>
      <c r="AN34">
        <v>1</v>
      </c>
      <c r="AO34">
        <f>'[1]EVS SPIDER'!$N30</f>
        <v>0</v>
      </c>
      <c r="AP34">
        <v>1</v>
      </c>
      <c r="AQ34">
        <v>1</v>
      </c>
      <c r="AR34">
        <v>1</v>
      </c>
      <c r="AS34">
        <f>'[1]EVS SPIDER'!$O30</f>
        <v>1</v>
      </c>
      <c r="AT34">
        <v>1</v>
      </c>
      <c r="AU34">
        <f t="shared" si="16"/>
        <v>48.548571428571449</v>
      </c>
      <c r="AV34">
        <f t="shared" si="17"/>
        <v>11.704761904761906</v>
      </c>
      <c r="AW34">
        <f t="shared" si="18"/>
        <v>9.9504761904761878</v>
      </c>
      <c r="AX34">
        <f t="shared" si="19"/>
        <v>9.9285714285714306</v>
      </c>
      <c r="AY34">
        <v>1</v>
      </c>
      <c r="AZ34">
        <v>1</v>
      </c>
      <c r="BA34">
        <v>1</v>
      </c>
      <c r="BG34">
        <f t="shared" si="20"/>
        <v>190.47619047619045</v>
      </c>
      <c r="BH34" s="10">
        <f t="shared" si="21"/>
        <v>7.2916666666666659E-5</v>
      </c>
    </row>
    <row r="35" spans="1:60" ht="43.5">
      <c r="A35" t="s">
        <v>535</v>
      </c>
      <c r="B35" s="2" t="s">
        <v>1382</v>
      </c>
      <c r="C35" s="2" t="s">
        <v>241</v>
      </c>
      <c r="D35">
        <v>1</v>
      </c>
      <c r="E35">
        <v>1</v>
      </c>
      <c r="F35">
        <f t="shared" si="8"/>
        <v>1</v>
      </c>
      <c r="G35">
        <f t="shared" si="9"/>
        <v>18</v>
      </c>
      <c r="H35">
        <f t="shared" si="10"/>
        <v>18</v>
      </c>
      <c r="I35">
        <f t="shared" si="11"/>
        <v>94</v>
      </c>
      <c r="J35">
        <f>'[1]EVS SPIDER'!$C31</f>
        <v>28</v>
      </c>
      <c r="K35">
        <f t="shared" si="12"/>
        <v>1.5555555555555556</v>
      </c>
      <c r="L35">
        <f t="shared" si="13"/>
        <v>75</v>
      </c>
      <c r="M35">
        <f t="shared" si="14"/>
        <v>4.166666666666667</v>
      </c>
      <c r="N35">
        <v>1</v>
      </c>
      <c r="O35">
        <v>1</v>
      </c>
      <c r="P35">
        <v>1</v>
      </c>
      <c r="Q35">
        <v>1</v>
      </c>
      <c r="R35">
        <f>'[1]EVS SPIDER'!$E31</f>
        <v>1</v>
      </c>
      <c r="S35">
        <v>1</v>
      </c>
      <c r="T35">
        <f t="shared" si="3"/>
        <v>1</v>
      </c>
      <c r="U35">
        <f>'[1]EVS SPIDER'!$F31</f>
        <v>1</v>
      </c>
      <c r="V35">
        <v>1</v>
      </c>
      <c r="W35">
        <f t="shared" si="4"/>
        <v>1</v>
      </c>
      <c r="X35">
        <f t="shared" si="5"/>
        <v>1</v>
      </c>
      <c r="Y35">
        <f>'[1]EVS SPIDER'!$D31</f>
        <v>1</v>
      </c>
      <c r="Z35">
        <f>'[1]EVS SPIDER'!$G31</f>
        <v>1</v>
      </c>
      <c r="AA35">
        <f>'[1]EVS SPIDER'!$H31</f>
        <v>1</v>
      </c>
      <c r="AB35">
        <f>'[1]EVS SPIDER'!$I31</f>
        <v>1</v>
      </c>
      <c r="AC35">
        <v>1</v>
      </c>
      <c r="AD35">
        <f>'[1]EVS SPIDER'!$J31</f>
        <v>1</v>
      </c>
      <c r="AE35">
        <v>1</v>
      </c>
      <c r="AF35">
        <f t="shared" si="15"/>
        <v>2</v>
      </c>
      <c r="AG35">
        <f>'[1]EVS SPIDER'!$K31</f>
        <v>1</v>
      </c>
      <c r="AH35">
        <f t="shared" si="6"/>
        <v>1</v>
      </c>
      <c r="AI35">
        <f>'[1]EVS SPIDER'!$L31</f>
        <v>1</v>
      </c>
      <c r="AJ35">
        <v>1</v>
      </c>
      <c r="AK35">
        <f t="shared" si="7"/>
        <v>1</v>
      </c>
      <c r="AL35">
        <v>1</v>
      </c>
      <c r="AM35">
        <f>'[1]EVS SPIDER'!$M31</f>
        <v>0</v>
      </c>
      <c r="AN35">
        <v>1</v>
      </c>
      <c r="AO35">
        <f>'[1]EVS SPIDER'!$N31</f>
        <v>0</v>
      </c>
      <c r="AP35">
        <v>1</v>
      </c>
      <c r="AQ35">
        <v>1</v>
      </c>
      <c r="AR35">
        <v>1</v>
      </c>
      <c r="AS35">
        <f>'[1]EVS SPIDER'!$O31</f>
        <v>1</v>
      </c>
      <c r="AT35">
        <v>1</v>
      </c>
      <c r="AU35">
        <f t="shared" si="16"/>
        <v>56.965000000000018</v>
      </c>
      <c r="AV35">
        <f t="shared" si="17"/>
        <v>9.7855555555555576</v>
      </c>
      <c r="AW35">
        <f t="shared" si="18"/>
        <v>7.708888888888886</v>
      </c>
      <c r="AX35">
        <f t="shared" si="19"/>
        <v>7.1950000000000003</v>
      </c>
      <c r="AY35">
        <v>1</v>
      </c>
      <c r="AZ35">
        <v>1</v>
      </c>
      <c r="BA35">
        <v>1</v>
      </c>
      <c r="BG35">
        <f t="shared" si="20"/>
        <v>111.1111111111111</v>
      </c>
      <c r="BH35" s="10">
        <f t="shared" si="21"/>
        <v>6.2500000000000001E-5</v>
      </c>
    </row>
    <row r="36" spans="1:60" ht="43.5">
      <c r="A36">
        <v>18</v>
      </c>
      <c r="B36" s="2" t="s">
        <v>1383</v>
      </c>
      <c r="C36" s="2" t="s">
        <v>241</v>
      </c>
      <c r="D36">
        <v>1</v>
      </c>
      <c r="E36">
        <v>1</v>
      </c>
      <c r="F36">
        <f t="shared" si="8"/>
        <v>1</v>
      </c>
      <c r="G36">
        <f t="shared" si="9"/>
        <v>18</v>
      </c>
      <c r="H36">
        <f t="shared" si="10"/>
        <v>18</v>
      </c>
      <c r="I36">
        <f t="shared" si="11"/>
        <v>104</v>
      </c>
      <c r="J36">
        <f>'[1]EVS SPIDER'!$C32</f>
        <v>31</v>
      </c>
      <c r="K36">
        <f t="shared" si="12"/>
        <v>1.7222222222222223</v>
      </c>
      <c r="L36">
        <f t="shared" si="13"/>
        <v>85</v>
      </c>
      <c r="M36">
        <f t="shared" si="14"/>
        <v>4.7222222222222223</v>
      </c>
      <c r="N36">
        <v>1</v>
      </c>
      <c r="O36">
        <v>1</v>
      </c>
      <c r="P36">
        <v>1</v>
      </c>
      <c r="Q36">
        <v>1</v>
      </c>
      <c r="R36">
        <f>'[1]EVS SPIDER'!$E32</f>
        <v>1</v>
      </c>
      <c r="S36">
        <v>1</v>
      </c>
      <c r="T36">
        <f t="shared" si="3"/>
        <v>1</v>
      </c>
      <c r="U36">
        <f>'[1]EVS SPIDER'!$F32</f>
        <v>1</v>
      </c>
      <c r="V36">
        <v>1</v>
      </c>
      <c r="W36">
        <f t="shared" si="4"/>
        <v>1</v>
      </c>
      <c r="X36">
        <f t="shared" si="5"/>
        <v>1</v>
      </c>
      <c r="Y36">
        <f>'[1]EVS SPIDER'!$D32</f>
        <v>1</v>
      </c>
      <c r="Z36">
        <f>'[1]EVS SPIDER'!$G32</f>
        <v>1</v>
      </c>
      <c r="AA36">
        <f>'[1]EVS SPIDER'!$H32</f>
        <v>1</v>
      </c>
      <c r="AB36">
        <f>'[1]EVS SPIDER'!$I32</f>
        <v>1</v>
      </c>
      <c r="AC36">
        <v>1</v>
      </c>
      <c r="AD36">
        <f>'[1]EVS SPIDER'!$J32</f>
        <v>1</v>
      </c>
      <c r="AE36">
        <v>1</v>
      </c>
      <c r="AF36">
        <f t="shared" si="15"/>
        <v>2</v>
      </c>
      <c r="AG36">
        <f>'[1]EVS SPIDER'!$K32</f>
        <v>1</v>
      </c>
      <c r="AH36">
        <f t="shared" si="6"/>
        <v>1</v>
      </c>
      <c r="AI36">
        <f>'[1]EVS SPIDER'!$L32</f>
        <v>1</v>
      </c>
      <c r="AJ36">
        <v>1</v>
      </c>
      <c r="AK36">
        <f t="shared" si="7"/>
        <v>1</v>
      </c>
      <c r="AL36">
        <v>1</v>
      </c>
      <c r="AM36">
        <f>'[1]EVS SPIDER'!$M32</f>
        <v>0</v>
      </c>
      <c r="AN36">
        <v>1</v>
      </c>
      <c r="AO36">
        <f>'[1]EVS SPIDER'!$N32</f>
        <v>0</v>
      </c>
      <c r="AP36">
        <v>1</v>
      </c>
      <c r="AQ36">
        <v>1</v>
      </c>
      <c r="AR36">
        <v>1</v>
      </c>
      <c r="AS36">
        <f>'[1]EVS SPIDER'!$O32</f>
        <v>1</v>
      </c>
      <c r="AT36">
        <v>1</v>
      </c>
      <c r="AU36">
        <f t="shared" si="16"/>
        <v>42.865000000000023</v>
      </c>
      <c r="AV36">
        <f t="shared" si="17"/>
        <v>11.752222222222223</v>
      </c>
      <c r="AW36">
        <f t="shared" si="18"/>
        <v>10.975555555555548</v>
      </c>
      <c r="AX36">
        <f t="shared" si="19"/>
        <v>9.8116666666666674</v>
      </c>
      <c r="AY36">
        <v>1</v>
      </c>
      <c r="AZ36">
        <v>1</v>
      </c>
      <c r="BA36">
        <v>1</v>
      </c>
      <c r="BG36">
        <f t="shared" si="20"/>
        <v>111.1111111111111</v>
      </c>
      <c r="BH36" s="10">
        <f t="shared" si="21"/>
        <v>6.2500000000000001E-5</v>
      </c>
    </row>
    <row r="37" spans="1:60" ht="58">
      <c r="A37">
        <v>19</v>
      </c>
      <c r="B37" s="1" t="s">
        <v>1384</v>
      </c>
      <c r="C37" s="2" t="s">
        <v>241</v>
      </c>
      <c r="D37">
        <v>1</v>
      </c>
      <c r="E37">
        <v>1</v>
      </c>
      <c r="F37">
        <f t="shared" si="8"/>
        <v>2</v>
      </c>
      <c r="G37">
        <f t="shared" si="9"/>
        <v>28</v>
      </c>
      <c r="H37">
        <f t="shared" si="10"/>
        <v>14</v>
      </c>
      <c r="I37">
        <f t="shared" si="11"/>
        <v>147</v>
      </c>
      <c r="J37">
        <f>'[1]EVS SPIDER'!$C33</f>
        <v>45</v>
      </c>
      <c r="K37">
        <f t="shared" si="12"/>
        <v>1.6071428571428572</v>
      </c>
      <c r="L37">
        <f t="shared" si="13"/>
        <v>117</v>
      </c>
      <c r="M37">
        <f t="shared" si="14"/>
        <v>4.1785714285714288</v>
      </c>
      <c r="N37">
        <v>1</v>
      </c>
      <c r="O37">
        <v>1</v>
      </c>
      <c r="P37">
        <v>1</v>
      </c>
      <c r="Q37">
        <v>1</v>
      </c>
      <c r="R37">
        <f>'[1]EVS SPIDER'!$E33</f>
        <v>1</v>
      </c>
      <c r="S37">
        <v>1</v>
      </c>
      <c r="T37">
        <f t="shared" si="3"/>
        <v>1</v>
      </c>
      <c r="U37">
        <f>'[1]EVS SPIDER'!$F33</f>
        <v>1</v>
      </c>
      <c r="V37">
        <v>1</v>
      </c>
      <c r="W37">
        <f t="shared" si="4"/>
        <v>1</v>
      </c>
      <c r="X37">
        <f t="shared" si="5"/>
        <v>1</v>
      </c>
      <c r="Y37">
        <f>'[1]EVS SPIDER'!$D33</f>
        <v>0</v>
      </c>
      <c r="Z37">
        <f>'[1]EVS SPIDER'!$G33</f>
        <v>1</v>
      </c>
      <c r="AA37">
        <f>'[1]EVS SPIDER'!$H33</f>
        <v>1</v>
      </c>
      <c r="AB37">
        <f>'[1]EVS SPIDER'!$I33</f>
        <v>1</v>
      </c>
      <c r="AC37">
        <v>1</v>
      </c>
      <c r="AD37">
        <f>'[1]EVS SPIDER'!$J33</f>
        <v>1</v>
      </c>
      <c r="AE37">
        <v>1</v>
      </c>
      <c r="AF37">
        <f t="shared" si="15"/>
        <v>3</v>
      </c>
      <c r="AG37">
        <f>'[1]EVS SPIDER'!$K33</f>
        <v>1</v>
      </c>
      <c r="AH37">
        <f t="shared" si="6"/>
        <v>1</v>
      </c>
      <c r="AI37">
        <f>'[1]EVS SPIDER'!$L33</f>
        <v>0</v>
      </c>
      <c r="AJ37">
        <v>1</v>
      </c>
      <c r="AK37">
        <f t="shared" si="7"/>
        <v>1</v>
      </c>
      <c r="AL37">
        <v>1</v>
      </c>
      <c r="AM37">
        <f>'[1]EVS SPIDER'!$M33</f>
        <v>0</v>
      </c>
      <c r="AN37">
        <v>1</v>
      </c>
      <c r="AO37">
        <f>'[1]EVS SPIDER'!$N33</f>
        <v>0</v>
      </c>
      <c r="AP37">
        <v>1</v>
      </c>
      <c r="AQ37">
        <v>1</v>
      </c>
      <c r="AR37">
        <v>1</v>
      </c>
      <c r="AS37">
        <f>'[1]EVS SPIDER'!$O33</f>
        <v>1</v>
      </c>
      <c r="AT37">
        <v>1</v>
      </c>
      <c r="AU37">
        <f t="shared" si="16"/>
        <v>56.660714285714285</v>
      </c>
      <c r="AV37">
        <f t="shared" si="17"/>
        <v>8.8342857142857163</v>
      </c>
      <c r="AW37">
        <f t="shared" si="18"/>
        <v>7.2857142857142847</v>
      </c>
      <c r="AX37">
        <f t="shared" si="19"/>
        <v>5.2510714285714286</v>
      </c>
      <c r="AY37">
        <v>1</v>
      </c>
      <c r="AZ37">
        <v>1</v>
      </c>
      <c r="BA37">
        <v>1</v>
      </c>
      <c r="BG37">
        <f t="shared" si="20"/>
        <v>107.14285714285714</v>
      </c>
      <c r="BH37" s="10">
        <f t="shared" si="21"/>
        <v>9.722222222222223E-5</v>
      </c>
    </row>
    <row r="38" spans="1:60" ht="43.5">
      <c r="A38" t="s">
        <v>980</v>
      </c>
      <c r="B38" s="2" t="s">
        <v>1385</v>
      </c>
      <c r="C38" s="2" t="s">
        <v>241</v>
      </c>
      <c r="D38">
        <v>1</v>
      </c>
      <c r="E38">
        <v>1</v>
      </c>
      <c r="F38">
        <f t="shared" si="8"/>
        <v>1</v>
      </c>
      <c r="G38">
        <f t="shared" si="9"/>
        <v>15</v>
      </c>
      <c r="H38">
        <f t="shared" si="10"/>
        <v>15</v>
      </c>
      <c r="I38">
        <f t="shared" si="11"/>
        <v>87</v>
      </c>
      <c r="J38">
        <f>'[1]EVS SPIDER'!$C34</f>
        <v>28</v>
      </c>
      <c r="K38">
        <f t="shared" si="12"/>
        <v>1.8666666666666667</v>
      </c>
      <c r="L38">
        <f t="shared" si="13"/>
        <v>71</v>
      </c>
      <c r="M38">
        <f t="shared" si="14"/>
        <v>4.7333333333333334</v>
      </c>
      <c r="N38">
        <v>1</v>
      </c>
      <c r="O38">
        <v>1</v>
      </c>
      <c r="P38">
        <v>1</v>
      </c>
      <c r="Q38">
        <v>1</v>
      </c>
      <c r="R38">
        <f>'[1]EVS SPIDER'!$E34</f>
        <v>1</v>
      </c>
      <c r="S38">
        <v>1</v>
      </c>
      <c r="T38">
        <f t="shared" si="3"/>
        <v>1</v>
      </c>
      <c r="U38">
        <f>'[1]EVS SPIDER'!$F34</f>
        <v>1</v>
      </c>
      <c r="V38">
        <v>1</v>
      </c>
      <c r="W38">
        <f t="shared" si="4"/>
        <v>1</v>
      </c>
      <c r="X38">
        <f t="shared" si="5"/>
        <v>1</v>
      </c>
      <c r="Y38">
        <f>'[1]EVS SPIDER'!$D34</f>
        <v>1</v>
      </c>
      <c r="Z38">
        <f>'[1]EVS SPIDER'!$G34</f>
        <v>1</v>
      </c>
      <c r="AA38">
        <f>'[1]EVS SPIDER'!$H34</f>
        <v>1</v>
      </c>
      <c r="AB38">
        <f>'[1]EVS SPIDER'!$I34</f>
        <v>1</v>
      </c>
      <c r="AC38">
        <v>1</v>
      </c>
      <c r="AD38">
        <f>'[1]EVS SPIDER'!$J34</f>
        <v>1</v>
      </c>
      <c r="AE38">
        <v>1</v>
      </c>
      <c r="AF38">
        <f t="shared" si="15"/>
        <v>2</v>
      </c>
      <c r="AG38">
        <f>'[1]EVS SPIDER'!$K34</f>
        <v>1</v>
      </c>
      <c r="AH38">
        <f t="shared" si="6"/>
        <v>1</v>
      </c>
      <c r="AI38">
        <f>'[1]EVS SPIDER'!$L34</f>
        <v>1</v>
      </c>
      <c r="AJ38">
        <v>1</v>
      </c>
      <c r="AK38">
        <f t="shared" si="7"/>
        <v>1</v>
      </c>
      <c r="AL38">
        <v>1</v>
      </c>
      <c r="AM38">
        <f>'[1]EVS SPIDER'!$M34</f>
        <v>0</v>
      </c>
      <c r="AN38">
        <v>1</v>
      </c>
      <c r="AO38">
        <f>'[1]EVS SPIDER'!$N34</f>
        <v>0</v>
      </c>
      <c r="AP38">
        <v>1</v>
      </c>
      <c r="AQ38">
        <v>1</v>
      </c>
      <c r="AR38">
        <v>1</v>
      </c>
      <c r="AS38">
        <f>'[1]EVS SPIDER'!$O34</f>
        <v>1</v>
      </c>
      <c r="AT38">
        <v>1</v>
      </c>
      <c r="AU38">
        <f t="shared" si="16"/>
        <v>33.690000000000026</v>
      </c>
      <c r="AV38">
        <f t="shared" si="17"/>
        <v>12.286666666666669</v>
      </c>
      <c r="AW38">
        <f t="shared" si="18"/>
        <v>10.842666666666663</v>
      </c>
      <c r="AX38">
        <f t="shared" si="19"/>
        <v>8.3640000000000008</v>
      </c>
      <c r="AY38">
        <v>1</v>
      </c>
      <c r="AZ38">
        <v>1</v>
      </c>
      <c r="BA38">
        <v>1</v>
      </c>
      <c r="BG38">
        <f t="shared" si="20"/>
        <v>133.33333333333334</v>
      </c>
      <c r="BH38" s="10">
        <f t="shared" si="21"/>
        <v>5.208333333333333E-5</v>
      </c>
    </row>
    <row r="39" spans="1:60" ht="43.5">
      <c r="A39" t="s">
        <v>982</v>
      </c>
      <c r="B39" s="2" t="s">
        <v>1386</v>
      </c>
      <c r="C39" s="2" t="s">
        <v>241</v>
      </c>
      <c r="D39">
        <v>1</v>
      </c>
      <c r="E39">
        <v>1</v>
      </c>
      <c r="F39">
        <f t="shared" si="8"/>
        <v>1</v>
      </c>
      <c r="G39">
        <f t="shared" si="9"/>
        <v>17</v>
      </c>
      <c r="H39">
        <f t="shared" si="10"/>
        <v>17</v>
      </c>
      <c r="I39">
        <f t="shared" si="11"/>
        <v>103</v>
      </c>
      <c r="J39">
        <f>'[1]EVS SPIDER'!$C35</f>
        <v>33</v>
      </c>
      <c r="K39">
        <f t="shared" si="12"/>
        <v>1.9411764705882353</v>
      </c>
      <c r="L39">
        <f t="shared" si="13"/>
        <v>85</v>
      </c>
      <c r="M39">
        <f t="shared" si="14"/>
        <v>5</v>
      </c>
      <c r="N39">
        <v>1</v>
      </c>
      <c r="O39">
        <v>1</v>
      </c>
      <c r="P39">
        <v>1</v>
      </c>
      <c r="Q39">
        <v>1</v>
      </c>
      <c r="R39">
        <f>'[1]EVS SPIDER'!$E35</f>
        <v>1</v>
      </c>
      <c r="S39">
        <v>1</v>
      </c>
      <c r="T39">
        <f t="shared" si="3"/>
        <v>1</v>
      </c>
      <c r="U39">
        <f>'[1]EVS SPIDER'!$F35</f>
        <v>1</v>
      </c>
      <c r="V39">
        <v>1</v>
      </c>
      <c r="W39">
        <f t="shared" si="4"/>
        <v>1</v>
      </c>
      <c r="X39">
        <f t="shared" si="5"/>
        <v>1</v>
      </c>
      <c r="Y39">
        <f>'[1]EVS SPIDER'!$D35</f>
        <v>1</v>
      </c>
      <c r="Z39">
        <f>'[1]EVS SPIDER'!$G35</f>
        <v>1</v>
      </c>
      <c r="AA39">
        <f>'[1]EVS SPIDER'!$H35</f>
        <v>1</v>
      </c>
      <c r="AB39">
        <f>'[1]EVS SPIDER'!$I35</f>
        <v>1</v>
      </c>
      <c r="AC39">
        <v>1</v>
      </c>
      <c r="AD39">
        <f>'[1]EVS SPIDER'!$J35</f>
        <v>1</v>
      </c>
      <c r="AE39">
        <v>1</v>
      </c>
      <c r="AF39">
        <f t="shared" si="15"/>
        <v>2</v>
      </c>
      <c r="AG39">
        <f>'[1]EVS SPIDER'!$K35</f>
        <v>1</v>
      </c>
      <c r="AH39">
        <f t="shared" si="6"/>
        <v>1</v>
      </c>
      <c r="AI39">
        <f>'[1]EVS SPIDER'!$L35</f>
        <v>1</v>
      </c>
      <c r="AJ39">
        <v>1</v>
      </c>
      <c r="AK39">
        <f t="shared" si="7"/>
        <v>1</v>
      </c>
      <c r="AL39">
        <v>1</v>
      </c>
      <c r="AM39">
        <f>'[1]EVS SPIDER'!$M35</f>
        <v>0</v>
      </c>
      <c r="AN39">
        <v>1</v>
      </c>
      <c r="AO39">
        <f>'[1]EVS SPIDER'!$N35</f>
        <v>0</v>
      </c>
      <c r="AP39">
        <v>1</v>
      </c>
      <c r="AQ39">
        <v>1</v>
      </c>
      <c r="AR39">
        <v>1</v>
      </c>
      <c r="AS39">
        <f>'[1]EVS SPIDER'!$O35</f>
        <v>1</v>
      </c>
      <c r="AT39">
        <v>1</v>
      </c>
      <c r="AU39">
        <f t="shared" si="16"/>
        <v>25.356470588235307</v>
      </c>
      <c r="AV39">
        <f t="shared" si="17"/>
        <v>13.945882352941176</v>
      </c>
      <c r="AW39">
        <f t="shared" si="18"/>
        <v>12.550588235294114</v>
      </c>
      <c r="AX39">
        <f t="shared" si="19"/>
        <v>10.619999999999997</v>
      </c>
      <c r="AY39">
        <v>1</v>
      </c>
      <c r="AZ39">
        <v>1</v>
      </c>
      <c r="BA39">
        <v>1</v>
      </c>
      <c r="BG39">
        <f t="shared" si="20"/>
        <v>117.64705882352941</v>
      </c>
      <c r="BH39" s="10">
        <f t="shared" si="21"/>
        <v>5.902777777777778E-5</v>
      </c>
    </row>
    <row r="40" spans="1:60" ht="43.5">
      <c r="A40">
        <v>20</v>
      </c>
      <c r="B40" s="1" t="s">
        <v>1387</v>
      </c>
      <c r="C40" s="2" t="s">
        <v>241</v>
      </c>
      <c r="D40">
        <v>1</v>
      </c>
      <c r="E40">
        <v>1</v>
      </c>
      <c r="F40">
        <f t="shared" si="8"/>
        <v>1</v>
      </c>
      <c r="G40">
        <f t="shared" si="9"/>
        <v>20</v>
      </c>
      <c r="H40">
        <f t="shared" si="10"/>
        <v>20</v>
      </c>
      <c r="I40">
        <f t="shared" si="11"/>
        <v>112</v>
      </c>
      <c r="J40">
        <f>'[1]EVS SPIDER'!$C36</f>
        <v>35</v>
      </c>
      <c r="K40">
        <f t="shared" si="12"/>
        <v>1.75</v>
      </c>
      <c r="L40">
        <f t="shared" si="13"/>
        <v>89</v>
      </c>
      <c r="M40">
        <f t="shared" si="14"/>
        <v>4.45</v>
      </c>
      <c r="N40">
        <v>1</v>
      </c>
      <c r="O40">
        <v>1</v>
      </c>
      <c r="P40">
        <v>1</v>
      </c>
      <c r="Q40">
        <v>1</v>
      </c>
      <c r="R40">
        <f>'[1]EVS SPIDER'!$E36</f>
        <v>1</v>
      </c>
      <c r="S40">
        <v>1</v>
      </c>
      <c r="T40">
        <f t="shared" si="3"/>
        <v>1</v>
      </c>
      <c r="U40">
        <f>'[1]EVS SPIDER'!$F36</f>
        <v>1</v>
      </c>
      <c r="V40">
        <v>1</v>
      </c>
      <c r="W40">
        <f t="shared" si="4"/>
        <v>1</v>
      </c>
      <c r="X40">
        <f t="shared" si="5"/>
        <v>1</v>
      </c>
      <c r="Y40">
        <f>'[1]EVS SPIDER'!$D36</f>
        <v>0</v>
      </c>
      <c r="Z40">
        <f>'[1]EVS SPIDER'!$G36</f>
        <v>1</v>
      </c>
      <c r="AA40">
        <f>'[1]EVS SPIDER'!$H36</f>
        <v>1</v>
      </c>
      <c r="AB40">
        <f>'[1]EVS SPIDER'!$I36</f>
        <v>1</v>
      </c>
      <c r="AC40">
        <v>1</v>
      </c>
      <c r="AD40">
        <f>'[1]EVS SPIDER'!$J36</f>
        <v>1</v>
      </c>
      <c r="AE40">
        <v>1</v>
      </c>
      <c r="AF40">
        <f t="shared" si="15"/>
        <v>4</v>
      </c>
      <c r="AG40">
        <f>'[1]EVS SPIDER'!$K36</f>
        <v>1</v>
      </c>
      <c r="AH40">
        <f t="shared" si="6"/>
        <v>1</v>
      </c>
      <c r="AI40">
        <f>'[1]EVS SPIDER'!$L36</f>
        <v>0</v>
      </c>
      <c r="AJ40">
        <v>1</v>
      </c>
      <c r="AK40">
        <f t="shared" si="7"/>
        <v>0</v>
      </c>
      <c r="AL40">
        <v>1</v>
      </c>
      <c r="AM40">
        <f>'[1]EVS SPIDER'!$M36</f>
        <v>0</v>
      </c>
      <c r="AN40">
        <v>1</v>
      </c>
      <c r="AO40">
        <f>'[1]EVS SPIDER'!$N36</f>
        <v>0</v>
      </c>
      <c r="AP40">
        <v>1</v>
      </c>
      <c r="AQ40">
        <v>1</v>
      </c>
      <c r="AR40">
        <v>1</v>
      </c>
      <c r="AS40">
        <f>'[1]EVS SPIDER'!$O36</f>
        <v>0</v>
      </c>
      <c r="AT40">
        <v>1</v>
      </c>
      <c r="AU40">
        <f t="shared" si="16"/>
        <v>38.485000000000028</v>
      </c>
      <c r="AV40">
        <f t="shared" si="17"/>
        <v>12.860000000000003</v>
      </c>
      <c r="AW40">
        <f t="shared" si="18"/>
        <v>10.061999999999998</v>
      </c>
      <c r="AX40">
        <f t="shared" si="19"/>
        <v>9.5295000000000023</v>
      </c>
      <c r="AY40">
        <v>1</v>
      </c>
      <c r="AZ40">
        <v>1</v>
      </c>
      <c r="BA40">
        <v>1</v>
      </c>
      <c r="BG40">
        <f t="shared" si="20"/>
        <v>200</v>
      </c>
      <c r="BH40" s="10">
        <f t="shared" si="21"/>
        <v>6.9444444444444444E-5</v>
      </c>
    </row>
    <row r="41" spans="1:60" ht="87">
      <c r="A41" t="s">
        <v>985</v>
      </c>
      <c r="B41" s="1" t="s">
        <v>1388</v>
      </c>
      <c r="C41" s="2" t="s">
        <v>243</v>
      </c>
      <c r="D41">
        <v>1</v>
      </c>
      <c r="E41">
        <v>1</v>
      </c>
      <c r="F41">
        <f t="shared" si="8"/>
        <v>1</v>
      </c>
      <c r="G41">
        <f t="shared" si="9"/>
        <v>36</v>
      </c>
      <c r="H41">
        <f t="shared" si="10"/>
        <v>36</v>
      </c>
      <c r="I41">
        <f t="shared" si="11"/>
        <v>202</v>
      </c>
      <c r="J41">
        <f>'[1]EVS SPIDER'!$C37</f>
        <v>63</v>
      </c>
      <c r="K41">
        <f t="shared" si="12"/>
        <v>1.75</v>
      </c>
      <c r="L41">
        <f t="shared" si="13"/>
        <v>163</v>
      </c>
      <c r="M41">
        <f t="shared" si="14"/>
        <v>4.5277777777777777</v>
      </c>
      <c r="N41">
        <v>1</v>
      </c>
      <c r="O41">
        <v>1</v>
      </c>
      <c r="P41">
        <v>1</v>
      </c>
      <c r="Q41">
        <v>1</v>
      </c>
      <c r="R41">
        <f>'[1]EVS SPIDER'!$E37</f>
        <v>0</v>
      </c>
      <c r="S41">
        <v>1</v>
      </c>
      <c r="T41">
        <f t="shared" si="3"/>
        <v>0</v>
      </c>
      <c r="U41">
        <f>'[1]EVS SPIDER'!$F37</f>
        <v>1</v>
      </c>
      <c r="V41">
        <v>1</v>
      </c>
      <c r="W41">
        <f t="shared" si="4"/>
        <v>0</v>
      </c>
      <c r="X41">
        <f t="shared" si="5"/>
        <v>1</v>
      </c>
      <c r="Y41">
        <f>'[1]EVS SPIDER'!$D37</f>
        <v>0</v>
      </c>
      <c r="Z41">
        <f>'[1]EVS SPIDER'!$G37</f>
        <v>1</v>
      </c>
      <c r="AA41">
        <f>'[1]EVS SPIDER'!$H37</f>
        <v>0</v>
      </c>
      <c r="AB41">
        <f>'[1]EVS SPIDER'!$I37</f>
        <v>1</v>
      </c>
      <c r="AC41">
        <v>1</v>
      </c>
      <c r="AD41">
        <f>'[1]EVS SPIDER'!$J37</f>
        <v>1</v>
      </c>
      <c r="AE41">
        <v>1</v>
      </c>
      <c r="AF41">
        <f t="shared" si="15"/>
        <v>4</v>
      </c>
      <c r="AG41">
        <f>'[1]EVS SPIDER'!$K37</f>
        <v>0</v>
      </c>
      <c r="AH41">
        <f t="shared" si="6"/>
        <v>1</v>
      </c>
      <c r="AI41">
        <f>'[1]EVS SPIDER'!$L37</f>
        <v>0</v>
      </c>
      <c r="AJ41">
        <v>1</v>
      </c>
      <c r="AK41">
        <f t="shared" si="7"/>
        <v>1</v>
      </c>
      <c r="AL41">
        <v>1</v>
      </c>
      <c r="AM41">
        <f>'[1]EVS SPIDER'!$M37</f>
        <v>0</v>
      </c>
      <c r="AN41">
        <v>1</v>
      </c>
      <c r="AO41">
        <f>'[1]EVS SPIDER'!$N37</f>
        <v>0</v>
      </c>
      <c r="AP41">
        <v>1</v>
      </c>
      <c r="AQ41">
        <v>1</v>
      </c>
      <c r="AR41">
        <v>1</v>
      </c>
      <c r="AS41">
        <f>'[1]EVS SPIDER'!$O37</f>
        <v>0</v>
      </c>
      <c r="AT41">
        <v>1</v>
      </c>
      <c r="AU41">
        <f t="shared" si="16"/>
        <v>22.245000000000026</v>
      </c>
      <c r="AV41">
        <f t="shared" si="17"/>
        <v>19.100000000000005</v>
      </c>
      <c r="AW41">
        <f t="shared" si="18"/>
        <v>10.654444444444444</v>
      </c>
      <c r="AX41">
        <f t="shared" si="19"/>
        <v>17.895833333333336</v>
      </c>
      <c r="AY41">
        <v>1</v>
      </c>
      <c r="AZ41">
        <v>1</v>
      </c>
      <c r="BA41">
        <v>1</v>
      </c>
      <c r="BG41">
        <f t="shared" si="20"/>
        <v>111.1111111111111</v>
      </c>
      <c r="BH41" s="10">
        <f t="shared" si="21"/>
        <v>1.25E-4</v>
      </c>
    </row>
    <row r="42" spans="1:60" ht="58">
      <c r="A42">
        <v>21</v>
      </c>
      <c r="B42" s="1" t="s">
        <v>1389</v>
      </c>
      <c r="C42" s="2" t="s">
        <v>243</v>
      </c>
      <c r="D42">
        <v>1</v>
      </c>
      <c r="E42">
        <v>1</v>
      </c>
      <c r="F42">
        <f t="shared" si="8"/>
        <v>1</v>
      </c>
      <c r="G42">
        <f t="shared" si="9"/>
        <v>28</v>
      </c>
      <c r="H42">
        <f t="shared" si="10"/>
        <v>28</v>
      </c>
      <c r="I42">
        <f t="shared" si="11"/>
        <v>143</v>
      </c>
      <c r="J42">
        <f>'[1]EVS SPIDER'!$C38</f>
        <v>42</v>
      </c>
      <c r="K42">
        <f t="shared" si="12"/>
        <v>1.5</v>
      </c>
      <c r="L42">
        <f t="shared" si="13"/>
        <v>113</v>
      </c>
      <c r="M42">
        <f t="shared" si="14"/>
        <v>4.0357142857142856</v>
      </c>
      <c r="N42">
        <v>1</v>
      </c>
      <c r="O42">
        <v>1</v>
      </c>
      <c r="P42">
        <v>1</v>
      </c>
      <c r="Q42">
        <v>1</v>
      </c>
      <c r="R42">
        <f>'[1]EVS SPIDER'!$E38</f>
        <v>1</v>
      </c>
      <c r="S42">
        <v>1</v>
      </c>
      <c r="T42">
        <f t="shared" si="3"/>
        <v>1</v>
      </c>
      <c r="U42">
        <f>'[1]EVS SPIDER'!$F38</f>
        <v>1</v>
      </c>
      <c r="V42">
        <v>1</v>
      </c>
      <c r="W42">
        <f t="shared" si="4"/>
        <v>1</v>
      </c>
      <c r="X42">
        <f t="shared" si="5"/>
        <v>1</v>
      </c>
      <c r="Y42">
        <f>'[1]EVS SPIDER'!$D38</f>
        <v>0</v>
      </c>
      <c r="Z42">
        <f>'[1]EVS SPIDER'!$G38</f>
        <v>0</v>
      </c>
      <c r="AA42">
        <f>'[1]EVS SPIDER'!$H38</f>
        <v>1</v>
      </c>
      <c r="AB42">
        <f>'[1]EVS SPIDER'!$I38</f>
        <v>1</v>
      </c>
      <c r="AC42">
        <v>1</v>
      </c>
      <c r="AD42">
        <f>'[1]EVS SPIDER'!$J38</f>
        <v>1</v>
      </c>
      <c r="AE42">
        <v>1</v>
      </c>
      <c r="AF42">
        <f t="shared" si="15"/>
        <v>3</v>
      </c>
      <c r="AG42">
        <f>'[1]EVS SPIDER'!$K38</f>
        <v>1</v>
      </c>
      <c r="AH42">
        <f t="shared" si="6"/>
        <v>1</v>
      </c>
      <c r="AI42">
        <f>'[1]EVS SPIDER'!$L38</f>
        <v>0</v>
      </c>
      <c r="AJ42">
        <v>1</v>
      </c>
      <c r="AK42">
        <f t="shared" si="7"/>
        <v>1</v>
      </c>
      <c r="AL42">
        <v>1</v>
      </c>
      <c r="AM42">
        <f>'[1]EVS SPIDER'!$M38</f>
        <v>0</v>
      </c>
      <c r="AN42">
        <v>1</v>
      </c>
      <c r="AO42">
        <f>'[1]EVS SPIDER'!$N38</f>
        <v>0</v>
      </c>
      <c r="AP42">
        <v>1</v>
      </c>
      <c r="AQ42">
        <v>1</v>
      </c>
      <c r="AR42">
        <v>1</v>
      </c>
      <c r="AS42">
        <f>'[1]EVS SPIDER'!$O38</f>
        <v>1</v>
      </c>
      <c r="AT42">
        <v>1</v>
      </c>
      <c r="AU42">
        <f t="shared" si="16"/>
        <v>51.515000000000015</v>
      </c>
      <c r="AV42">
        <f t="shared" si="17"/>
        <v>13.030000000000005</v>
      </c>
      <c r="AW42">
        <f t="shared" si="18"/>
        <v>7.5028571428571418</v>
      </c>
      <c r="AX42">
        <f t="shared" si="19"/>
        <v>11.578214285714289</v>
      </c>
      <c r="AY42">
        <v>1</v>
      </c>
      <c r="AZ42">
        <v>1</v>
      </c>
      <c r="BA42">
        <v>1</v>
      </c>
      <c r="BG42">
        <f t="shared" si="20"/>
        <v>107.14285714285714</v>
      </c>
      <c r="BH42" s="10">
        <f t="shared" si="21"/>
        <v>9.722222222222223E-5</v>
      </c>
    </row>
    <row r="43" spans="1:60" ht="43.5">
      <c r="A43">
        <v>22</v>
      </c>
      <c r="B43" s="1" t="s">
        <v>1390</v>
      </c>
      <c r="C43" s="2" t="s">
        <v>241</v>
      </c>
      <c r="D43">
        <v>1</v>
      </c>
      <c r="E43">
        <v>1</v>
      </c>
      <c r="F43">
        <f t="shared" si="8"/>
        <v>1</v>
      </c>
      <c r="G43">
        <f t="shared" si="9"/>
        <v>19</v>
      </c>
      <c r="H43">
        <f t="shared" si="10"/>
        <v>19</v>
      </c>
      <c r="I43">
        <f t="shared" si="11"/>
        <v>114</v>
      </c>
      <c r="J43">
        <f>'[1]EVS SPIDER'!$C39</f>
        <v>36</v>
      </c>
      <c r="K43">
        <f t="shared" si="12"/>
        <v>1.8947368421052631</v>
      </c>
      <c r="L43">
        <f t="shared" si="13"/>
        <v>92</v>
      </c>
      <c r="M43">
        <f t="shared" si="14"/>
        <v>4.8421052631578947</v>
      </c>
      <c r="N43">
        <v>1</v>
      </c>
      <c r="O43">
        <v>1</v>
      </c>
      <c r="P43">
        <v>1</v>
      </c>
      <c r="Q43">
        <v>1</v>
      </c>
      <c r="R43">
        <f>'[1]EVS SPIDER'!$E39</f>
        <v>1</v>
      </c>
      <c r="S43">
        <v>1</v>
      </c>
      <c r="T43">
        <f t="shared" si="3"/>
        <v>1</v>
      </c>
      <c r="U43">
        <f>'[1]EVS SPIDER'!$F39</f>
        <v>1</v>
      </c>
      <c r="V43">
        <v>1</v>
      </c>
      <c r="W43">
        <f t="shared" si="4"/>
        <v>1</v>
      </c>
      <c r="X43">
        <f t="shared" si="5"/>
        <v>1</v>
      </c>
      <c r="Y43">
        <f>'[1]EVS SPIDER'!$D39</f>
        <v>1</v>
      </c>
      <c r="Z43">
        <f>'[1]EVS SPIDER'!$G39</f>
        <v>1</v>
      </c>
      <c r="AA43">
        <f>'[1]EVS SPIDER'!$H39</f>
        <v>0</v>
      </c>
      <c r="AB43">
        <f>'[1]EVS SPIDER'!$I39</f>
        <v>1</v>
      </c>
      <c r="AC43">
        <v>1</v>
      </c>
      <c r="AD43">
        <f>'[1]EVS SPIDER'!$J39</f>
        <v>1</v>
      </c>
      <c r="AE43">
        <v>1</v>
      </c>
      <c r="AF43">
        <f t="shared" si="15"/>
        <v>4</v>
      </c>
      <c r="AG43">
        <f>'[1]EVS SPIDER'!$K39</f>
        <v>1</v>
      </c>
      <c r="AH43">
        <f t="shared" si="6"/>
        <v>1</v>
      </c>
      <c r="AI43">
        <f>'[1]EVS SPIDER'!$L39</f>
        <v>0</v>
      </c>
      <c r="AJ43">
        <v>1</v>
      </c>
      <c r="AK43">
        <f t="shared" si="7"/>
        <v>0</v>
      </c>
      <c r="AL43">
        <v>1</v>
      </c>
      <c r="AM43">
        <f>'[1]EVS SPIDER'!$M39</f>
        <v>0</v>
      </c>
      <c r="AN43">
        <v>1</v>
      </c>
      <c r="AO43">
        <f>'[1]EVS SPIDER'!$N39</f>
        <v>0</v>
      </c>
      <c r="AP43">
        <v>1</v>
      </c>
      <c r="AQ43">
        <v>1</v>
      </c>
      <c r="AR43">
        <v>1</v>
      </c>
      <c r="AS43">
        <f>'[1]EVS SPIDER'!$O39</f>
        <v>0</v>
      </c>
      <c r="AT43">
        <v>1</v>
      </c>
      <c r="AU43">
        <f t="shared" si="16"/>
        <v>27.255263157894774</v>
      </c>
      <c r="AV43">
        <f t="shared" si="17"/>
        <v>14.177894736842106</v>
      </c>
      <c r="AW43">
        <f t="shared" si="18"/>
        <v>12.35157894736842</v>
      </c>
      <c r="AX43">
        <f t="shared" si="19"/>
        <v>10.876315789473686</v>
      </c>
      <c r="AY43">
        <v>1</v>
      </c>
      <c r="AZ43">
        <v>1</v>
      </c>
      <c r="BA43">
        <v>1</v>
      </c>
      <c r="BG43">
        <f t="shared" si="20"/>
        <v>210.52631578947367</v>
      </c>
      <c r="BH43" s="10">
        <f t="shared" si="21"/>
        <v>6.597222222222223E-5</v>
      </c>
    </row>
    <row r="44" spans="1:60" ht="87">
      <c r="A44" t="s">
        <v>990</v>
      </c>
      <c r="B44" s="1" t="s">
        <v>1391</v>
      </c>
      <c r="C44" s="16" t="s">
        <v>243</v>
      </c>
      <c r="D44">
        <v>1</v>
      </c>
      <c r="E44">
        <v>1</v>
      </c>
      <c r="F44">
        <f t="shared" si="8"/>
        <v>1</v>
      </c>
      <c r="G44">
        <f t="shared" si="9"/>
        <v>34</v>
      </c>
      <c r="H44">
        <f t="shared" si="10"/>
        <v>34</v>
      </c>
      <c r="I44">
        <f t="shared" si="11"/>
        <v>197</v>
      </c>
      <c r="J44">
        <f>'[1]EVS SPIDER'!$C40</f>
        <v>62</v>
      </c>
      <c r="K44">
        <f t="shared" si="12"/>
        <v>1.8235294117647058</v>
      </c>
      <c r="L44">
        <f t="shared" si="13"/>
        <v>160</v>
      </c>
      <c r="M44">
        <f t="shared" si="14"/>
        <v>4.7058823529411766</v>
      </c>
      <c r="N44">
        <v>1</v>
      </c>
      <c r="O44">
        <v>1</v>
      </c>
      <c r="P44">
        <v>1</v>
      </c>
      <c r="Q44">
        <v>1</v>
      </c>
      <c r="R44">
        <f>'[1]EVS SPIDER'!$E40</f>
        <v>0</v>
      </c>
      <c r="S44">
        <v>1</v>
      </c>
      <c r="T44">
        <f t="shared" si="3"/>
        <v>0</v>
      </c>
      <c r="U44">
        <f>'[1]EVS SPIDER'!$F40</f>
        <v>1</v>
      </c>
      <c r="V44">
        <v>1</v>
      </c>
      <c r="W44">
        <f t="shared" si="4"/>
        <v>0</v>
      </c>
      <c r="X44">
        <f t="shared" si="5"/>
        <v>1</v>
      </c>
      <c r="Y44">
        <f>'[1]EVS SPIDER'!$D40</f>
        <v>0</v>
      </c>
      <c r="Z44">
        <f>'[1]EVS SPIDER'!$G40</f>
        <v>1</v>
      </c>
      <c r="AA44">
        <f>'[1]EVS SPIDER'!$H40</f>
        <v>0</v>
      </c>
      <c r="AB44">
        <f>'[1]EVS SPIDER'!$I40</f>
        <v>1</v>
      </c>
      <c r="AC44">
        <v>1</v>
      </c>
      <c r="AD44">
        <f>'[1]EVS SPIDER'!$J40</f>
        <v>1</v>
      </c>
      <c r="AE44">
        <v>1</v>
      </c>
      <c r="AF44">
        <f t="shared" si="15"/>
        <v>4</v>
      </c>
      <c r="AG44">
        <f>'[1]EVS SPIDER'!$K40</f>
        <v>0</v>
      </c>
      <c r="AH44">
        <f t="shared" si="6"/>
        <v>1</v>
      </c>
      <c r="AI44">
        <f>'[1]EVS SPIDER'!$L40</f>
        <v>0</v>
      </c>
      <c r="AJ44">
        <v>1</v>
      </c>
      <c r="AK44">
        <f t="shared" si="7"/>
        <v>1</v>
      </c>
      <c r="AL44">
        <v>1</v>
      </c>
      <c r="AM44">
        <f>'[1]EVS SPIDER'!$M40</f>
        <v>0</v>
      </c>
      <c r="AN44">
        <v>1</v>
      </c>
      <c r="AO44">
        <f>'[1]EVS SPIDER'!$N40</f>
        <v>0</v>
      </c>
      <c r="AP44">
        <v>1</v>
      </c>
      <c r="AQ44">
        <v>1</v>
      </c>
      <c r="AR44">
        <v>1</v>
      </c>
      <c r="AS44">
        <f>'[1]EVS SPIDER'!$O40</f>
        <v>0</v>
      </c>
      <c r="AT44">
        <v>1</v>
      </c>
      <c r="AU44">
        <f t="shared" si="16"/>
        <v>18.054411764705911</v>
      </c>
      <c r="AV44">
        <f t="shared" si="17"/>
        <v>19.187647058823533</v>
      </c>
      <c r="AW44">
        <f t="shared" si="18"/>
        <v>11.691764705882349</v>
      </c>
      <c r="AX44">
        <f t="shared" si="19"/>
        <v>17.734705882352941</v>
      </c>
      <c r="AY44">
        <v>0</v>
      </c>
      <c r="AZ44">
        <v>1</v>
      </c>
      <c r="BA44">
        <v>1</v>
      </c>
      <c r="BG44">
        <f t="shared" si="20"/>
        <v>117.64705882352941</v>
      </c>
      <c r="BH44" s="10">
        <f t="shared" si="21"/>
        <v>1.1805555555555556E-4</v>
      </c>
    </row>
    <row r="45" spans="1:60" ht="43.5">
      <c r="A45" t="s">
        <v>403</v>
      </c>
      <c r="B45" s="1" t="s">
        <v>1392</v>
      </c>
      <c r="C45" s="2" t="s">
        <v>241</v>
      </c>
      <c r="D45">
        <v>1</v>
      </c>
      <c r="E45">
        <v>1</v>
      </c>
      <c r="F45">
        <f t="shared" si="8"/>
        <v>1</v>
      </c>
      <c r="G45">
        <f t="shared" si="9"/>
        <v>19</v>
      </c>
      <c r="H45">
        <f t="shared" si="10"/>
        <v>19</v>
      </c>
      <c r="I45">
        <f t="shared" si="11"/>
        <v>102</v>
      </c>
      <c r="J45">
        <f>'[1]EVS SPIDER'!$C41</f>
        <v>31</v>
      </c>
      <c r="K45">
        <f t="shared" si="12"/>
        <v>1.631578947368421</v>
      </c>
      <c r="L45">
        <f t="shared" si="13"/>
        <v>82</v>
      </c>
      <c r="M45">
        <f t="shared" si="14"/>
        <v>4.3157894736842106</v>
      </c>
      <c r="N45">
        <v>1</v>
      </c>
      <c r="O45">
        <v>1</v>
      </c>
      <c r="P45">
        <v>1</v>
      </c>
      <c r="Q45">
        <v>1</v>
      </c>
      <c r="R45">
        <f>'[1]EVS SPIDER'!$E41</f>
        <v>1</v>
      </c>
      <c r="S45">
        <v>1</v>
      </c>
      <c r="T45">
        <f t="shared" si="3"/>
        <v>1</v>
      </c>
      <c r="U45">
        <f>'[1]EVS SPIDER'!$F41</f>
        <v>1</v>
      </c>
      <c r="V45">
        <v>1</v>
      </c>
      <c r="W45">
        <f t="shared" si="4"/>
        <v>1</v>
      </c>
      <c r="X45">
        <f t="shared" si="5"/>
        <v>1</v>
      </c>
      <c r="Y45">
        <f>'[1]EVS SPIDER'!$D41</f>
        <v>1</v>
      </c>
      <c r="Z45">
        <f>'[1]EVS SPIDER'!$G41</f>
        <v>1</v>
      </c>
      <c r="AA45">
        <f>'[1]EVS SPIDER'!$H41</f>
        <v>1</v>
      </c>
      <c r="AB45">
        <f>'[1]EVS SPIDER'!$I41</f>
        <v>1</v>
      </c>
      <c r="AC45">
        <v>1</v>
      </c>
      <c r="AD45">
        <f>'[1]EVS SPIDER'!$J41</f>
        <v>1</v>
      </c>
      <c r="AE45">
        <v>1</v>
      </c>
      <c r="AF45">
        <f t="shared" si="15"/>
        <v>2</v>
      </c>
      <c r="AG45">
        <f>'[1]EVS SPIDER'!$K41</f>
        <v>0</v>
      </c>
      <c r="AH45">
        <f t="shared" si="6"/>
        <v>1</v>
      </c>
      <c r="AI45">
        <f>'[1]EVS SPIDER'!$L41</f>
        <v>1</v>
      </c>
      <c r="AJ45">
        <v>1</v>
      </c>
      <c r="AK45">
        <f t="shared" si="7"/>
        <v>1</v>
      </c>
      <c r="AL45">
        <v>1</v>
      </c>
      <c r="AM45">
        <f>'[1]EVS SPIDER'!$M41</f>
        <v>0</v>
      </c>
      <c r="AN45">
        <v>1</v>
      </c>
      <c r="AO45">
        <f>'[1]EVS SPIDER'!$N41</f>
        <v>0</v>
      </c>
      <c r="AP45">
        <v>1</v>
      </c>
      <c r="AQ45">
        <v>1</v>
      </c>
      <c r="AR45">
        <v>1</v>
      </c>
      <c r="AS45">
        <f>'[1]EVS SPIDER'!$O41</f>
        <v>1</v>
      </c>
      <c r="AT45">
        <v>1</v>
      </c>
      <c r="AU45">
        <f t="shared" si="16"/>
        <v>49.518421052631595</v>
      </c>
      <c r="AV45">
        <f t="shared" si="17"/>
        <v>11.072631578947369</v>
      </c>
      <c r="AW45">
        <f t="shared" si="18"/>
        <v>8.6378947368421066</v>
      </c>
      <c r="AX45">
        <f t="shared" si="19"/>
        <v>8.3973684210526329</v>
      </c>
      <c r="AY45">
        <v>1</v>
      </c>
      <c r="AZ45">
        <v>1</v>
      </c>
      <c r="BA45">
        <v>1</v>
      </c>
      <c r="BG45">
        <f t="shared" si="20"/>
        <v>105.26315789473684</v>
      </c>
      <c r="BH45" s="10">
        <f t="shared" si="21"/>
        <v>6.597222222222223E-5</v>
      </c>
    </row>
    <row r="46" spans="1:60" ht="58">
      <c r="A46" t="s">
        <v>405</v>
      </c>
      <c r="B46" s="1" t="s">
        <v>1393</v>
      </c>
      <c r="C46" s="2" t="s">
        <v>241</v>
      </c>
      <c r="D46">
        <v>1</v>
      </c>
      <c r="E46">
        <v>1</v>
      </c>
      <c r="F46">
        <f t="shared" si="8"/>
        <v>1</v>
      </c>
      <c r="G46">
        <f t="shared" si="9"/>
        <v>22</v>
      </c>
      <c r="H46">
        <f t="shared" si="10"/>
        <v>22</v>
      </c>
      <c r="I46">
        <f t="shared" si="11"/>
        <v>117</v>
      </c>
      <c r="J46">
        <f>'[1]EVS SPIDER'!$C42</f>
        <v>34</v>
      </c>
      <c r="K46">
        <f t="shared" si="12"/>
        <v>1.5454545454545454</v>
      </c>
      <c r="L46">
        <f t="shared" si="13"/>
        <v>94</v>
      </c>
      <c r="M46">
        <f t="shared" si="14"/>
        <v>4.2727272727272725</v>
      </c>
      <c r="N46">
        <v>1</v>
      </c>
      <c r="O46">
        <v>1</v>
      </c>
      <c r="P46">
        <v>1</v>
      </c>
      <c r="Q46">
        <v>1</v>
      </c>
      <c r="R46">
        <f>'[1]EVS SPIDER'!$E42</f>
        <v>1</v>
      </c>
      <c r="S46">
        <v>1</v>
      </c>
      <c r="T46">
        <f t="shared" si="3"/>
        <v>1</v>
      </c>
      <c r="U46">
        <f>'[1]EVS SPIDER'!$F42</f>
        <v>1</v>
      </c>
      <c r="V46">
        <v>1</v>
      </c>
      <c r="W46">
        <f t="shared" si="4"/>
        <v>1</v>
      </c>
      <c r="X46">
        <f t="shared" si="5"/>
        <v>1</v>
      </c>
      <c r="Y46">
        <f>'[1]EVS SPIDER'!$D42</f>
        <v>1</v>
      </c>
      <c r="Z46">
        <f>'[1]EVS SPIDER'!$G42</f>
        <v>1</v>
      </c>
      <c r="AA46">
        <f>'[1]EVS SPIDER'!$H42</f>
        <v>1</v>
      </c>
      <c r="AB46">
        <f>'[1]EVS SPIDER'!$I42</f>
        <v>1</v>
      </c>
      <c r="AC46">
        <v>1</v>
      </c>
      <c r="AD46">
        <f>'[1]EVS SPIDER'!$J42</f>
        <v>1</v>
      </c>
      <c r="AE46">
        <v>1</v>
      </c>
      <c r="AF46">
        <f t="shared" si="15"/>
        <v>2</v>
      </c>
      <c r="AG46">
        <f>'[1]EVS SPIDER'!$K42</f>
        <v>0</v>
      </c>
      <c r="AH46">
        <f t="shared" si="6"/>
        <v>1</v>
      </c>
      <c r="AI46">
        <f>'[1]EVS SPIDER'!$L42</f>
        <v>1</v>
      </c>
      <c r="AJ46">
        <v>1</v>
      </c>
      <c r="AK46">
        <f t="shared" si="7"/>
        <v>1</v>
      </c>
      <c r="AL46">
        <v>1</v>
      </c>
      <c r="AM46">
        <f>'[1]EVS SPIDER'!$M42</f>
        <v>0</v>
      </c>
      <c r="AN46">
        <v>1</v>
      </c>
      <c r="AO46">
        <f>'[1]EVS SPIDER'!$N42</f>
        <v>0</v>
      </c>
      <c r="AP46">
        <v>1</v>
      </c>
      <c r="AQ46">
        <v>1</v>
      </c>
      <c r="AR46">
        <v>1</v>
      </c>
      <c r="AS46">
        <f>'[1]EVS SPIDER'!$O42</f>
        <v>1</v>
      </c>
      <c r="AT46">
        <v>1</v>
      </c>
      <c r="AU46">
        <f t="shared" si="16"/>
        <v>53.759545454545488</v>
      </c>
      <c r="AV46">
        <f t="shared" si="17"/>
        <v>11.22636363636364</v>
      </c>
      <c r="AW46">
        <f t="shared" si="18"/>
        <v>8.5127272727272683</v>
      </c>
      <c r="AX46">
        <f t="shared" si="19"/>
        <v>9.6945454545454552</v>
      </c>
      <c r="AY46">
        <v>1</v>
      </c>
      <c r="AZ46">
        <v>1</v>
      </c>
      <c r="BA46">
        <v>1</v>
      </c>
      <c r="BG46">
        <f t="shared" si="20"/>
        <v>90.909090909090907</v>
      </c>
      <c r="BH46" s="10">
        <f t="shared" si="21"/>
        <v>7.6388888888888887E-5</v>
      </c>
    </row>
    <row r="47" spans="1:60" ht="58">
      <c r="A47">
        <v>24</v>
      </c>
      <c r="B47" s="1" t="s">
        <v>1394</v>
      </c>
      <c r="C47" s="16" t="s">
        <v>243</v>
      </c>
      <c r="D47">
        <v>1</v>
      </c>
      <c r="E47">
        <v>1</v>
      </c>
      <c r="F47">
        <f t="shared" si="8"/>
        <v>1</v>
      </c>
      <c r="G47">
        <f t="shared" si="9"/>
        <v>21</v>
      </c>
      <c r="H47">
        <f t="shared" si="10"/>
        <v>21</v>
      </c>
      <c r="I47">
        <f t="shared" si="11"/>
        <v>124</v>
      </c>
      <c r="J47">
        <f>'[1]EVS SPIDER'!$C43</f>
        <v>38</v>
      </c>
      <c r="K47">
        <f t="shared" si="12"/>
        <v>1.8095238095238095</v>
      </c>
      <c r="L47">
        <f t="shared" si="13"/>
        <v>98</v>
      </c>
      <c r="M47">
        <f t="shared" si="14"/>
        <v>4.666666666666667</v>
      </c>
      <c r="N47">
        <v>0</v>
      </c>
      <c r="O47">
        <v>1</v>
      </c>
      <c r="P47">
        <v>0</v>
      </c>
      <c r="Q47">
        <v>0</v>
      </c>
      <c r="R47">
        <f>'[1]EVS SPIDER'!$E43</f>
        <v>1</v>
      </c>
      <c r="S47">
        <v>1</v>
      </c>
      <c r="T47">
        <f t="shared" si="3"/>
        <v>0</v>
      </c>
      <c r="U47">
        <f>'[1]EVS SPIDER'!$F43</f>
        <v>1</v>
      </c>
      <c r="V47">
        <v>1</v>
      </c>
      <c r="W47">
        <f t="shared" si="4"/>
        <v>0</v>
      </c>
      <c r="X47">
        <f t="shared" si="5"/>
        <v>1</v>
      </c>
      <c r="Y47">
        <f>'[1]EVS SPIDER'!$D43</f>
        <v>1</v>
      </c>
      <c r="Z47">
        <f>'[1]EVS SPIDER'!$G43</f>
        <v>0</v>
      </c>
      <c r="AA47">
        <f>'[1]EVS SPIDER'!$H43</f>
        <v>1</v>
      </c>
      <c r="AB47">
        <f>'[1]EVS SPIDER'!$I43</f>
        <v>1</v>
      </c>
      <c r="AC47">
        <v>1</v>
      </c>
      <c r="AD47">
        <f>'[1]EVS SPIDER'!$J43</f>
        <v>1</v>
      </c>
      <c r="AE47">
        <v>1</v>
      </c>
      <c r="AF47">
        <f t="shared" si="15"/>
        <v>6</v>
      </c>
      <c r="AG47">
        <f>'[1]EVS SPIDER'!$K43</f>
        <v>0</v>
      </c>
      <c r="AH47">
        <f t="shared" si="6"/>
        <v>1</v>
      </c>
      <c r="AI47">
        <f>'[1]EVS SPIDER'!$L43</f>
        <v>1</v>
      </c>
      <c r="AJ47">
        <v>1</v>
      </c>
      <c r="AK47">
        <f t="shared" si="7"/>
        <v>0</v>
      </c>
      <c r="AL47">
        <v>1</v>
      </c>
      <c r="AM47">
        <f>'[1]EVS SPIDER'!$M43</f>
        <v>0</v>
      </c>
      <c r="AN47">
        <v>1</v>
      </c>
      <c r="AO47">
        <f>'[1]EVS SPIDER'!$N43</f>
        <v>0</v>
      </c>
      <c r="AP47">
        <v>1</v>
      </c>
      <c r="AQ47">
        <v>1</v>
      </c>
      <c r="AR47">
        <v>1</v>
      </c>
      <c r="AS47">
        <f>'[1]EVS SPIDER'!$O43</f>
        <v>1</v>
      </c>
      <c r="AT47">
        <v>1</v>
      </c>
      <c r="AU47">
        <f t="shared" si="16"/>
        <v>32.434285714285721</v>
      </c>
      <c r="AV47">
        <f t="shared" si="17"/>
        <v>13.952380952380953</v>
      </c>
      <c r="AW47">
        <f t="shared" si="18"/>
        <v>11.910476190476192</v>
      </c>
      <c r="AX47">
        <f t="shared" si="19"/>
        <v>11.050000000000004</v>
      </c>
      <c r="AY47">
        <v>1</v>
      </c>
      <c r="AZ47">
        <v>1</v>
      </c>
      <c r="BA47">
        <v>1</v>
      </c>
      <c r="BG47">
        <f t="shared" si="20"/>
        <v>285.71428571428572</v>
      </c>
      <c r="BH47" s="10">
        <f t="shared" si="21"/>
        <v>7.2916666666666659E-5</v>
      </c>
    </row>
    <row r="48" spans="1:60" ht="58">
      <c r="A48" t="s">
        <v>994</v>
      </c>
      <c r="B48" s="1" t="s">
        <v>1395</v>
      </c>
      <c r="C48" s="16" t="s">
        <v>243</v>
      </c>
      <c r="D48">
        <v>1</v>
      </c>
      <c r="E48">
        <v>1</v>
      </c>
      <c r="F48">
        <f t="shared" si="8"/>
        <v>1</v>
      </c>
      <c r="G48">
        <f t="shared" si="9"/>
        <v>24</v>
      </c>
      <c r="H48">
        <f t="shared" si="10"/>
        <v>24</v>
      </c>
      <c r="I48">
        <f t="shared" si="11"/>
        <v>141</v>
      </c>
      <c r="J48">
        <f>'[1]EVS SPIDER'!$C44</f>
        <v>44</v>
      </c>
      <c r="K48">
        <f t="shared" si="12"/>
        <v>1.8333333333333333</v>
      </c>
      <c r="L48">
        <f t="shared" si="13"/>
        <v>115</v>
      </c>
      <c r="M48">
        <f t="shared" si="14"/>
        <v>4.791666666666667</v>
      </c>
      <c r="N48">
        <v>1</v>
      </c>
      <c r="O48">
        <v>1</v>
      </c>
      <c r="P48">
        <v>0</v>
      </c>
      <c r="Q48">
        <v>1</v>
      </c>
      <c r="R48">
        <f>'[1]EVS SPIDER'!$E44</f>
        <v>1</v>
      </c>
      <c r="S48">
        <v>1</v>
      </c>
      <c r="T48">
        <f t="shared" si="3"/>
        <v>1</v>
      </c>
      <c r="U48">
        <f>'[1]EVS SPIDER'!$F44</f>
        <v>1</v>
      </c>
      <c r="V48">
        <v>1</v>
      </c>
      <c r="W48">
        <f t="shared" si="4"/>
        <v>0</v>
      </c>
      <c r="X48">
        <f t="shared" si="5"/>
        <v>1</v>
      </c>
      <c r="Y48">
        <f>'[1]EVS SPIDER'!$D44</f>
        <v>1</v>
      </c>
      <c r="Z48">
        <f>'[1]EVS SPIDER'!$G44</f>
        <v>1</v>
      </c>
      <c r="AA48">
        <f>'[1]EVS SPIDER'!$H44</f>
        <v>1</v>
      </c>
      <c r="AB48">
        <f>'[1]EVS SPIDER'!$I44</f>
        <v>1</v>
      </c>
      <c r="AC48">
        <v>1</v>
      </c>
      <c r="AD48">
        <f>'[1]EVS SPIDER'!$J44</f>
        <v>1</v>
      </c>
      <c r="AE48">
        <v>1</v>
      </c>
      <c r="AF48">
        <f t="shared" si="15"/>
        <v>3</v>
      </c>
      <c r="AG48">
        <f>'[1]EVS SPIDER'!$K44</f>
        <v>1</v>
      </c>
      <c r="AH48">
        <f t="shared" si="6"/>
        <v>1</v>
      </c>
      <c r="AI48">
        <f>'[1]EVS SPIDER'!$L44</f>
        <v>1</v>
      </c>
      <c r="AJ48">
        <v>1</v>
      </c>
      <c r="AK48">
        <f t="shared" si="7"/>
        <v>1</v>
      </c>
      <c r="AL48">
        <v>1</v>
      </c>
      <c r="AM48">
        <f>'[1]EVS SPIDER'!$M44</f>
        <v>0</v>
      </c>
      <c r="AN48">
        <v>1</v>
      </c>
      <c r="AO48">
        <f>'[1]EVS SPIDER'!$N44</f>
        <v>0</v>
      </c>
      <c r="AP48">
        <v>1</v>
      </c>
      <c r="AQ48">
        <v>1</v>
      </c>
      <c r="AR48">
        <v>1</v>
      </c>
      <c r="AS48">
        <f>'[1]EVS SPIDER'!$O44</f>
        <v>0</v>
      </c>
      <c r="AT48">
        <v>1</v>
      </c>
      <c r="AU48">
        <f t="shared" si="16"/>
        <v>27.375000000000014</v>
      </c>
      <c r="AV48">
        <f t="shared" si="17"/>
        <v>15.403333333333332</v>
      </c>
      <c r="AW48">
        <f t="shared" si="18"/>
        <v>11.876666666666669</v>
      </c>
      <c r="AX48">
        <f t="shared" si="19"/>
        <v>13.138750000000002</v>
      </c>
      <c r="AY48">
        <v>1</v>
      </c>
      <c r="AZ48">
        <v>1</v>
      </c>
      <c r="BA48">
        <v>1</v>
      </c>
      <c r="BG48">
        <f t="shared" si="20"/>
        <v>125</v>
      </c>
      <c r="BH48" s="10">
        <f t="shared" si="21"/>
        <v>8.3333333333333331E-5</v>
      </c>
    </row>
    <row r="49" spans="1:60" ht="43.5">
      <c r="A49" t="s">
        <v>1227</v>
      </c>
      <c r="B49" s="1" t="s">
        <v>1396</v>
      </c>
      <c r="C49" s="2" t="s">
        <v>241</v>
      </c>
      <c r="D49">
        <v>1</v>
      </c>
      <c r="E49">
        <v>1</v>
      </c>
      <c r="F49">
        <f t="shared" si="8"/>
        <v>1</v>
      </c>
      <c r="G49">
        <f t="shared" si="9"/>
        <v>16</v>
      </c>
      <c r="H49">
        <f t="shared" si="10"/>
        <v>16</v>
      </c>
      <c r="I49">
        <f t="shared" si="11"/>
        <v>92</v>
      </c>
      <c r="J49">
        <f>'[1]EVS SPIDER'!$C45</f>
        <v>27</v>
      </c>
      <c r="K49">
        <f t="shared" si="12"/>
        <v>1.6875</v>
      </c>
      <c r="L49">
        <f t="shared" si="13"/>
        <v>75</v>
      </c>
      <c r="M49">
        <f t="shared" si="14"/>
        <v>4.6875</v>
      </c>
      <c r="N49">
        <v>1</v>
      </c>
      <c r="O49">
        <v>1</v>
      </c>
      <c r="P49">
        <v>1</v>
      </c>
      <c r="Q49">
        <v>1</v>
      </c>
      <c r="R49">
        <f>'[1]EVS SPIDER'!$E45</f>
        <v>1</v>
      </c>
      <c r="S49">
        <v>1</v>
      </c>
      <c r="T49">
        <f t="shared" si="3"/>
        <v>1</v>
      </c>
      <c r="U49">
        <f>'[1]EVS SPIDER'!$F45</f>
        <v>1</v>
      </c>
      <c r="V49">
        <v>1</v>
      </c>
      <c r="W49">
        <f t="shared" si="4"/>
        <v>1</v>
      </c>
      <c r="X49">
        <f t="shared" si="5"/>
        <v>1</v>
      </c>
      <c r="Y49">
        <f>'[1]EVS SPIDER'!$D45</f>
        <v>1</v>
      </c>
      <c r="Z49">
        <f>'[1]EVS SPIDER'!$G45</f>
        <v>1</v>
      </c>
      <c r="AA49">
        <f>'[1]EVS SPIDER'!$H45</f>
        <v>1</v>
      </c>
      <c r="AB49">
        <f>'[1]EVS SPIDER'!$I45</f>
        <v>1</v>
      </c>
      <c r="AC49">
        <v>1</v>
      </c>
      <c r="AD49">
        <f>'[1]EVS SPIDER'!$J45</f>
        <v>1</v>
      </c>
      <c r="AE49">
        <v>1</v>
      </c>
      <c r="AF49">
        <f t="shared" si="15"/>
        <v>2</v>
      </c>
      <c r="AG49">
        <f>'[1]EVS SPIDER'!$K45</f>
        <v>0</v>
      </c>
      <c r="AH49">
        <f t="shared" si="6"/>
        <v>1</v>
      </c>
      <c r="AI49">
        <f>'[1]EVS SPIDER'!$L45</f>
        <v>1</v>
      </c>
      <c r="AJ49">
        <v>1</v>
      </c>
      <c r="AK49">
        <f t="shared" si="7"/>
        <v>1</v>
      </c>
      <c r="AL49">
        <v>1</v>
      </c>
      <c r="AM49">
        <f>'[1]EVS SPIDER'!$M45</f>
        <v>0</v>
      </c>
      <c r="AN49">
        <v>1</v>
      </c>
      <c r="AO49">
        <f>'[1]EVS SPIDER'!$N45</f>
        <v>0</v>
      </c>
      <c r="AP49">
        <v>1</v>
      </c>
      <c r="AQ49">
        <v>1</v>
      </c>
      <c r="AR49">
        <v>1</v>
      </c>
      <c r="AS49">
        <f>'[1]EVS SPIDER'!$O45</f>
        <v>1</v>
      </c>
      <c r="AT49">
        <v>1</v>
      </c>
      <c r="AU49">
        <f t="shared" si="16"/>
        <v>47.832500000000024</v>
      </c>
      <c r="AV49">
        <f t="shared" si="17"/>
        <v>10.562500000000004</v>
      </c>
      <c r="AW49">
        <f t="shared" si="18"/>
        <v>10.647499999999997</v>
      </c>
      <c r="AX49">
        <f t="shared" si="19"/>
        <v>8.6481250000000003</v>
      </c>
      <c r="AY49">
        <v>1</v>
      </c>
      <c r="AZ49">
        <v>1</v>
      </c>
      <c r="BA49">
        <v>1</v>
      </c>
      <c r="BG49">
        <f t="shared" si="20"/>
        <v>125</v>
      </c>
      <c r="BH49" s="10">
        <f t="shared" si="21"/>
        <v>5.5555555555555558E-5</v>
      </c>
    </row>
    <row r="50" spans="1:60" ht="58">
      <c r="A50">
        <v>25</v>
      </c>
      <c r="B50" s="1" t="s">
        <v>1397</v>
      </c>
      <c r="C50" s="16" t="s">
        <v>243</v>
      </c>
      <c r="D50">
        <v>1</v>
      </c>
      <c r="E50">
        <v>1</v>
      </c>
      <c r="F50">
        <f t="shared" si="8"/>
        <v>1</v>
      </c>
      <c r="G50">
        <f t="shared" si="9"/>
        <v>26</v>
      </c>
      <c r="H50">
        <f t="shared" si="10"/>
        <v>26</v>
      </c>
      <c r="I50">
        <f t="shared" ref="I50:I113" si="22">LEN(SUBSTITUTE(B50," ",""))</f>
        <v>113</v>
      </c>
      <c r="J50">
        <f>'[1]EVS SPIDER'!$C46</f>
        <v>45</v>
      </c>
      <c r="K50">
        <f t="shared" si="12"/>
        <v>1.7307692307692308</v>
      </c>
      <c r="L50">
        <f t="shared" si="13"/>
        <v>110</v>
      </c>
      <c r="M50">
        <f t="shared" si="14"/>
        <v>4.2307692307692308</v>
      </c>
      <c r="N50">
        <v>1</v>
      </c>
      <c r="O50">
        <v>1</v>
      </c>
      <c r="P50">
        <v>1</v>
      </c>
      <c r="Q50">
        <v>1</v>
      </c>
      <c r="R50">
        <f>'[1]EVS SPIDER'!$E46</f>
        <v>1</v>
      </c>
      <c r="S50">
        <v>1</v>
      </c>
      <c r="T50">
        <f t="shared" si="3"/>
        <v>1</v>
      </c>
      <c r="U50">
        <f>'[1]EVS SPIDER'!$F46</f>
        <v>1</v>
      </c>
      <c r="V50">
        <v>1</v>
      </c>
      <c r="W50">
        <f t="shared" si="4"/>
        <v>1</v>
      </c>
      <c r="X50">
        <f t="shared" si="5"/>
        <v>1</v>
      </c>
      <c r="Y50">
        <f>'[1]EVS SPIDER'!$D46</f>
        <v>0</v>
      </c>
      <c r="Z50">
        <f>'[1]EVS SPIDER'!$G46</f>
        <v>1</v>
      </c>
      <c r="AA50">
        <f>'[1]EVS SPIDER'!$H46</f>
        <v>0</v>
      </c>
      <c r="AB50">
        <f>'[1]EVS SPIDER'!$I46</f>
        <v>1</v>
      </c>
      <c r="AC50">
        <v>1</v>
      </c>
      <c r="AD50">
        <f>'[1]EVS SPIDER'!$J46</f>
        <v>1</v>
      </c>
      <c r="AE50">
        <v>1</v>
      </c>
      <c r="AF50">
        <f t="shared" si="15"/>
        <v>3</v>
      </c>
      <c r="AG50">
        <f>'[1]EVS SPIDER'!$K46</f>
        <v>1</v>
      </c>
      <c r="AH50">
        <f t="shared" si="6"/>
        <v>1</v>
      </c>
      <c r="AI50">
        <f>'[1]EVS SPIDER'!$L46</f>
        <v>1</v>
      </c>
      <c r="AJ50">
        <v>1</v>
      </c>
      <c r="AK50">
        <f t="shared" si="7"/>
        <v>1</v>
      </c>
      <c r="AL50">
        <v>1</v>
      </c>
      <c r="AM50">
        <f>'[1]EVS SPIDER'!$M46</f>
        <v>0</v>
      </c>
      <c r="AN50">
        <v>1</v>
      </c>
      <c r="AO50">
        <f>'[1]EVS SPIDER'!$N46</f>
        <v>0</v>
      </c>
      <c r="AP50">
        <v>1</v>
      </c>
      <c r="AQ50">
        <v>1</v>
      </c>
      <c r="AR50">
        <v>1</v>
      </c>
      <c r="AS50">
        <f>'[1]EVS SPIDER'!$O46</f>
        <v>1</v>
      </c>
      <c r="AT50">
        <v>1</v>
      </c>
      <c r="AU50">
        <f t="shared" si="16"/>
        <v>34.021923076923102</v>
      </c>
      <c r="AV50">
        <f t="shared" si="17"/>
        <v>14.973076923076924</v>
      </c>
      <c r="AW50">
        <f t="shared" ref="AW50:AW113" si="23">IF(G50=0,0,((0.0588*M50*100)-(0.296*(F50/G50)*100)-15.8))</f>
        <v>7.9384615384615387</v>
      </c>
      <c r="AX50">
        <f t="shared" si="19"/>
        <v>11.496923076923075</v>
      </c>
      <c r="AY50">
        <v>1</v>
      </c>
      <c r="AZ50">
        <v>1</v>
      </c>
      <c r="BA50">
        <v>1</v>
      </c>
      <c r="BG50">
        <f t="shared" si="20"/>
        <v>115.38461538461539</v>
      </c>
      <c r="BH50" s="10">
        <f t="shared" si="21"/>
        <v>9.0277777777777787E-5</v>
      </c>
    </row>
    <row r="51" spans="1:60" ht="43.5">
      <c r="A51" t="s">
        <v>998</v>
      </c>
      <c r="B51" s="1" t="s">
        <v>1398</v>
      </c>
      <c r="C51" s="2" t="s">
        <v>241</v>
      </c>
      <c r="D51">
        <v>1</v>
      </c>
      <c r="E51">
        <v>1</v>
      </c>
      <c r="F51">
        <f t="shared" si="8"/>
        <v>1</v>
      </c>
      <c r="G51">
        <f t="shared" si="9"/>
        <v>16</v>
      </c>
      <c r="H51">
        <f t="shared" si="10"/>
        <v>16</v>
      </c>
      <c r="I51">
        <f t="shared" si="22"/>
        <v>78</v>
      </c>
      <c r="J51">
        <f>'[1]EVS SPIDER'!$C47</f>
        <v>29</v>
      </c>
      <c r="K51">
        <f t="shared" si="12"/>
        <v>1.8125</v>
      </c>
      <c r="L51">
        <f t="shared" si="13"/>
        <v>76</v>
      </c>
      <c r="M51">
        <f t="shared" si="14"/>
        <v>4.75</v>
      </c>
      <c r="N51">
        <v>1</v>
      </c>
      <c r="O51">
        <v>0</v>
      </c>
      <c r="P51">
        <v>1</v>
      </c>
      <c r="Q51">
        <v>1</v>
      </c>
      <c r="R51">
        <f>'[1]EVS SPIDER'!$E47</f>
        <v>1</v>
      </c>
      <c r="S51">
        <v>1</v>
      </c>
      <c r="T51">
        <f t="shared" si="3"/>
        <v>1</v>
      </c>
      <c r="U51">
        <f>'[1]EVS SPIDER'!$F47</f>
        <v>1</v>
      </c>
      <c r="V51">
        <v>1</v>
      </c>
      <c r="W51">
        <f t="shared" si="4"/>
        <v>1</v>
      </c>
      <c r="X51">
        <f t="shared" si="5"/>
        <v>1</v>
      </c>
      <c r="Y51">
        <f>'[1]EVS SPIDER'!$D47</f>
        <v>0</v>
      </c>
      <c r="Z51">
        <f>'[1]EVS SPIDER'!$G47</f>
        <v>1</v>
      </c>
      <c r="AA51">
        <f>'[1]EVS SPIDER'!$H47</f>
        <v>1</v>
      </c>
      <c r="AB51">
        <f>'[1]EVS SPIDER'!$I47</f>
        <v>1</v>
      </c>
      <c r="AC51">
        <v>1</v>
      </c>
      <c r="AD51">
        <f>'[1]EVS SPIDER'!$J47</f>
        <v>1</v>
      </c>
      <c r="AE51">
        <v>1</v>
      </c>
      <c r="AF51">
        <f t="shared" si="15"/>
        <v>2</v>
      </c>
      <c r="AG51">
        <f>'[1]EVS SPIDER'!$K47</f>
        <v>1</v>
      </c>
      <c r="AH51">
        <f t="shared" si="6"/>
        <v>1</v>
      </c>
      <c r="AI51">
        <f>'[1]EVS SPIDER'!$L47</f>
        <v>1</v>
      </c>
      <c r="AJ51">
        <v>1</v>
      </c>
      <c r="AK51">
        <f t="shared" si="7"/>
        <v>1</v>
      </c>
      <c r="AL51">
        <v>1</v>
      </c>
      <c r="AM51">
        <f>'[1]EVS SPIDER'!$M47</f>
        <v>0</v>
      </c>
      <c r="AN51">
        <v>1</v>
      </c>
      <c r="AO51">
        <f>'[1]EVS SPIDER'!$N47</f>
        <v>0</v>
      </c>
      <c r="AP51">
        <v>1</v>
      </c>
      <c r="AQ51">
        <v>1</v>
      </c>
      <c r="AR51">
        <v>1</v>
      </c>
      <c r="AS51">
        <f>'[1]EVS SPIDER'!$O47</f>
        <v>1</v>
      </c>
      <c r="AT51">
        <v>1</v>
      </c>
      <c r="AU51">
        <f t="shared" si="16"/>
        <v>37.257500000000036</v>
      </c>
      <c r="AV51">
        <f t="shared" si="17"/>
        <v>12.037500000000005</v>
      </c>
      <c r="AW51">
        <f t="shared" si="23"/>
        <v>10.279999999999998</v>
      </c>
      <c r="AX51">
        <f t="shared" si="19"/>
        <v>8.942499999999999</v>
      </c>
      <c r="AY51">
        <v>1</v>
      </c>
      <c r="AZ51">
        <v>1</v>
      </c>
      <c r="BA51">
        <v>1</v>
      </c>
      <c r="BG51">
        <f t="shared" si="20"/>
        <v>125</v>
      </c>
      <c r="BH51" s="10">
        <f t="shared" si="21"/>
        <v>5.5555555555555558E-5</v>
      </c>
    </row>
    <row r="52" spans="1:60" ht="58">
      <c r="A52" t="s">
        <v>1000</v>
      </c>
      <c r="B52" s="1" t="s">
        <v>1399</v>
      </c>
      <c r="C52" s="2" t="s">
        <v>241</v>
      </c>
      <c r="D52">
        <v>1</v>
      </c>
      <c r="E52">
        <v>1</v>
      </c>
      <c r="F52">
        <f t="shared" si="8"/>
        <v>1</v>
      </c>
      <c r="G52">
        <f t="shared" si="9"/>
        <v>26</v>
      </c>
      <c r="H52">
        <f t="shared" si="10"/>
        <v>26</v>
      </c>
      <c r="I52">
        <f t="shared" si="22"/>
        <v>111</v>
      </c>
      <c r="J52">
        <f>'[1]EVS SPIDER'!$C48</f>
        <v>42</v>
      </c>
      <c r="K52">
        <f t="shared" si="12"/>
        <v>1.6153846153846154</v>
      </c>
      <c r="L52">
        <f t="shared" si="13"/>
        <v>109</v>
      </c>
      <c r="M52">
        <f t="shared" si="14"/>
        <v>4.1923076923076925</v>
      </c>
      <c r="N52">
        <v>0</v>
      </c>
      <c r="O52">
        <v>1</v>
      </c>
      <c r="P52">
        <v>0</v>
      </c>
      <c r="Q52">
        <v>1</v>
      </c>
      <c r="R52">
        <f>'[1]EVS SPIDER'!$E48</f>
        <v>1</v>
      </c>
      <c r="S52">
        <v>1</v>
      </c>
      <c r="T52">
        <f t="shared" si="3"/>
        <v>1</v>
      </c>
      <c r="U52">
        <f>'[1]EVS SPIDER'!$F48</f>
        <v>1</v>
      </c>
      <c r="V52">
        <v>1</v>
      </c>
      <c r="W52">
        <f t="shared" si="4"/>
        <v>0</v>
      </c>
      <c r="X52">
        <f t="shared" si="5"/>
        <v>1</v>
      </c>
      <c r="Y52">
        <f>'[1]EVS SPIDER'!$D48</f>
        <v>0</v>
      </c>
      <c r="Z52">
        <f>'[1]EVS SPIDER'!$G48</f>
        <v>1</v>
      </c>
      <c r="AA52">
        <f>'[1]EVS SPIDER'!$H48</f>
        <v>1</v>
      </c>
      <c r="AB52">
        <f>'[1]EVS SPIDER'!$I48</f>
        <v>1</v>
      </c>
      <c r="AC52">
        <v>1</v>
      </c>
      <c r="AD52">
        <f>'[1]EVS SPIDER'!$J48</f>
        <v>1</v>
      </c>
      <c r="AE52">
        <v>1</v>
      </c>
      <c r="AF52">
        <f t="shared" si="15"/>
        <v>2</v>
      </c>
      <c r="AG52">
        <f>'[1]EVS SPIDER'!$K48</f>
        <v>0</v>
      </c>
      <c r="AH52">
        <f t="shared" si="6"/>
        <v>1</v>
      </c>
      <c r="AI52">
        <f>'[1]EVS SPIDER'!$L48</f>
        <v>1</v>
      </c>
      <c r="AJ52">
        <v>1</v>
      </c>
      <c r="AK52">
        <f t="shared" si="7"/>
        <v>1</v>
      </c>
      <c r="AL52">
        <v>1</v>
      </c>
      <c r="AM52">
        <f>'[1]EVS SPIDER'!$M48</f>
        <v>0</v>
      </c>
      <c r="AN52">
        <v>1</v>
      </c>
      <c r="AO52">
        <f>'[1]EVS SPIDER'!$N48</f>
        <v>0</v>
      </c>
      <c r="AP52">
        <v>1</v>
      </c>
      <c r="AQ52">
        <v>1</v>
      </c>
      <c r="AR52">
        <v>1</v>
      </c>
      <c r="AS52">
        <f>'[1]EVS SPIDER'!$O48</f>
        <v>1</v>
      </c>
      <c r="AT52">
        <v>1</v>
      </c>
      <c r="AU52">
        <f t="shared" si="16"/>
        <v>43.783461538461566</v>
      </c>
      <c r="AV52">
        <f t="shared" si="17"/>
        <v>13.611538461538462</v>
      </c>
      <c r="AW52">
        <f t="shared" si="23"/>
        <v>7.712307692307693</v>
      </c>
      <c r="AX52">
        <f t="shared" si="19"/>
        <v>11.315769230769227</v>
      </c>
      <c r="AY52">
        <v>1</v>
      </c>
      <c r="AZ52">
        <v>1</v>
      </c>
      <c r="BA52">
        <v>1</v>
      </c>
      <c r="BG52">
        <f t="shared" si="20"/>
        <v>76.923076923076934</v>
      </c>
      <c r="BH52" s="10">
        <f t="shared" si="21"/>
        <v>9.0277777777777787E-5</v>
      </c>
    </row>
    <row r="53" spans="1:60" ht="43.5">
      <c r="A53">
        <v>26</v>
      </c>
      <c r="B53" s="1" t="s">
        <v>1400</v>
      </c>
      <c r="C53" s="2" t="s">
        <v>241</v>
      </c>
      <c r="D53">
        <v>1</v>
      </c>
      <c r="E53">
        <v>1</v>
      </c>
      <c r="F53">
        <f t="shared" si="8"/>
        <v>1</v>
      </c>
      <c r="G53">
        <f t="shared" si="9"/>
        <v>17</v>
      </c>
      <c r="H53">
        <f t="shared" si="10"/>
        <v>17</v>
      </c>
      <c r="I53">
        <f t="shared" si="22"/>
        <v>89</v>
      </c>
      <c r="J53">
        <f>'[1]EVS SPIDER'!$C49</f>
        <v>35</v>
      </c>
      <c r="K53">
        <f t="shared" si="12"/>
        <v>2.0588235294117645</v>
      </c>
      <c r="L53">
        <f t="shared" si="13"/>
        <v>87</v>
      </c>
      <c r="M53">
        <f t="shared" si="14"/>
        <v>5.117647058823529</v>
      </c>
      <c r="N53">
        <v>1</v>
      </c>
      <c r="O53">
        <v>1</v>
      </c>
      <c r="P53">
        <v>1</v>
      </c>
      <c r="Q53">
        <v>1</v>
      </c>
      <c r="R53">
        <f>'[1]EVS SPIDER'!$E49</f>
        <v>1</v>
      </c>
      <c r="S53">
        <v>1</v>
      </c>
      <c r="T53">
        <f t="shared" si="3"/>
        <v>1</v>
      </c>
      <c r="U53">
        <f>'[1]EVS SPIDER'!$F49</f>
        <v>1</v>
      </c>
      <c r="V53">
        <v>1</v>
      </c>
      <c r="W53">
        <f t="shared" si="4"/>
        <v>1</v>
      </c>
      <c r="X53">
        <f t="shared" si="5"/>
        <v>1</v>
      </c>
      <c r="Y53">
        <f>'[1]EVS SPIDER'!$D49</f>
        <v>1</v>
      </c>
      <c r="Z53">
        <f>'[1]EVS SPIDER'!$G49</f>
        <v>1</v>
      </c>
      <c r="AA53">
        <f>'[1]EVS SPIDER'!$H49</f>
        <v>1</v>
      </c>
      <c r="AB53">
        <f>'[1]EVS SPIDER'!$I49</f>
        <v>1</v>
      </c>
      <c r="AC53">
        <v>1</v>
      </c>
      <c r="AD53">
        <f>'[1]EVS SPIDER'!$J49</f>
        <v>1</v>
      </c>
      <c r="AE53">
        <v>1</v>
      </c>
      <c r="AF53">
        <f t="shared" si="15"/>
        <v>2</v>
      </c>
      <c r="AG53">
        <f>'[1]EVS SPIDER'!$K49</f>
        <v>1</v>
      </c>
      <c r="AH53">
        <f t="shared" si="6"/>
        <v>1</v>
      </c>
      <c r="AI53">
        <f>'[1]EVS SPIDER'!$L49</f>
        <v>1</v>
      </c>
      <c r="AJ53">
        <v>1</v>
      </c>
      <c r="AK53">
        <f t="shared" si="7"/>
        <v>1</v>
      </c>
      <c r="AL53">
        <v>1</v>
      </c>
      <c r="AM53">
        <f>'[1]EVS SPIDER'!$M49</f>
        <v>0</v>
      </c>
      <c r="AN53">
        <v>1</v>
      </c>
      <c r="AO53">
        <f>'[1]EVS SPIDER'!$N49</f>
        <v>0</v>
      </c>
      <c r="AP53">
        <v>1</v>
      </c>
      <c r="AQ53">
        <v>1</v>
      </c>
      <c r="AR53">
        <v>1</v>
      </c>
      <c r="AS53">
        <f>'[1]EVS SPIDER'!$O49</f>
        <v>1</v>
      </c>
      <c r="AT53">
        <v>1</v>
      </c>
      <c r="AU53">
        <f t="shared" si="16"/>
        <v>15.403529411764733</v>
      </c>
      <c r="AV53">
        <f t="shared" si="17"/>
        <v>15.334117647058822</v>
      </c>
      <c r="AW53">
        <f t="shared" si="23"/>
        <v>12.550588235294114</v>
      </c>
      <c r="AX53">
        <f t="shared" si="19"/>
        <v>11.174117647058821</v>
      </c>
      <c r="AY53">
        <v>1</v>
      </c>
      <c r="AZ53">
        <v>1</v>
      </c>
      <c r="BA53">
        <v>1</v>
      </c>
      <c r="BG53">
        <f t="shared" si="20"/>
        <v>117.64705882352941</v>
      </c>
      <c r="BH53" s="10">
        <f t="shared" si="21"/>
        <v>5.902777777777778E-5</v>
      </c>
    </row>
    <row r="54" spans="1:60" ht="72.5">
      <c r="A54">
        <v>27</v>
      </c>
      <c r="B54" s="1" t="s">
        <v>1401</v>
      </c>
      <c r="C54" s="16" t="s">
        <v>243</v>
      </c>
      <c r="D54">
        <v>1</v>
      </c>
      <c r="E54">
        <v>1</v>
      </c>
      <c r="F54">
        <f t="shared" si="8"/>
        <v>1</v>
      </c>
      <c r="G54">
        <f t="shared" si="9"/>
        <v>27</v>
      </c>
      <c r="H54">
        <f t="shared" si="10"/>
        <v>27</v>
      </c>
      <c r="I54">
        <f t="shared" si="22"/>
        <v>122</v>
      </c>
      <c r="J54">
        <f>'[1]EVS SPIDER'!$C50</f>
        <v>47</v>
      </c>
      <c r="K54">
        <f t="shared" si="12"/>
        <v>1.7407407407407407</v>
      </c>
      <c r="L54">
        <f t="shared" si="13"/>
        <v>119</v>
      </c>
      <c r="M54">
        <f t="shared" si="14"/>
        <v>4.4074074074074074</v>
      </c>
      <c r="N54">
        <v>1</v>
      </c>
      <c r="O54">
        <v>1</v>
      </c>
      <c r="P54">
        <v>1</v>
      </c>
      <c r="Q54">
        <v>1</v>
      </c>
      <c r="R54">
        <f>'[1]EVS SPIDER'!$E50</f>
        <v>1</v>
      </c>
      <c r="S54">
        <v>1</v>
      </c>
      <c r="T54">
        <f t="shared" si="3"/>
        <v>1</v>
      </c>
      <c r="U54">
        <f>'[1]EVS SPIDER'!$F50</f>
        <v>1</v>
      </c>
      <c r="V54">
        <v>1</v>
      </c>
      <c r="W54">
        <f t="shared" si="4"/>
        <v>1</v>
      </c>
      <c r="X54">
        <f t="shared" si="5"/>
        <v>1</v>
      </c>
      <c r="Y54">
        <f>'[1]EVS SPIDER'!$D50</f>
        <v>0</v>
      </c>
      <c r="Z54">
        <f>'[1]EVS SPIDER'!$G50</f>
        <v>1</v>
      </c>
      <c r="AA54">
        <f>'[1]EVS SPIDER'!$H50</f>
        <v>1</v>
      </c>
      <c r="AB54">
        <f>'[1]EVS SPIDER'!$I50</f>
        <v>1</v>
      </c>
      <c r="AC54">
        <v>1</v>
      </c>
      <c r="AD54">
        <f>'[1]EVS SPIDER'!$J50</f>
        <v>1</v>
      </c>
      <c r="AE54">
        <v>1</v>
      </c>
      <c r="AF54">
        <f t="shared" si="15"/>
        <v>3</v>
      </c>
      <c r="AG54">
        <f>'[1]EVS SPIDER'!$K50</f>
        <v>1</v>
      </c>
      <c r="AH54">
        <f t="shared" si="6"/>
        <v>1</v>
      </c>
      <c r="AI54">
        <f>'[1]EVS SPIDER'!$L50</f>
        <v>1</v>
      </c>
      <c r="AJ54">
        <v>1</v>
      </c>
      <c r="AK54">
        <f t="shared" si="7"/>
        <v>1</v>
      </c>
      <c r="AL54">
        <v>1</v>
      </c>
      <c r="AM54">
        <f>'[1]EVS SPIDER'!$M50</f>
        <v>0</v>
      </c>
      <c r="AN54">
        <v>1</v>
      </c>
      <c r="AO54">
        <f>'[1]EVS SPIDER'!$N50</f>
        <v>0</v>
      </c>
      <c r="AP54">
        <v>1</v>
      </c>
      <c r="AQ54">
        <v>1</v>
      </c>
      <c r="AR54">
        <v>1</v>
      </c>
      <c r="AS54">
        <f>'[1]EVS SPIDER'!$O50</f>
        <v>1</v>
      </c>
      <c r="AT54">
        <v>1</v>
      </c>
      <c r="AU54">
        <f t="shared" si="16"/>
        <v>32.163333333333355</v>
      </c>
      <c r="AV54">
        <f t="shared" si="17"/>
        <v>15.480740740740742</v>
      </c>
      <c r="AW54">
        <f t="shared" si="23"/>
        <v>9.0192592592592575</v>
      </c>
      <c r="AX54">
        <f t="shared" si="19"/>
        <v>12.828888888888891</v>
      </c>
      <c r="AY54">
        <v>1</v>
      </c>
      <c r="AZ54">
        <v>1</v>
      </c>
      <c r="BA54">
        <v>1</v>
      </c>
      <c r="BG54">
        <f t="shared" si="20"/>
        <v>111.1111111111111</v>
      </c>
      <c r="BH54" s="10">
        <f t="shared" si="21"/>
        <v>9.3750000000000016E-5</v>
      </c>
    </row>
    <row r="55" spans="1:60" ht="58">
      <c r="A55" t="s">
        <v>409</v>
      </c>
      <c r="B55" s="1" t="s">
        <v>1402</v>
      </c>
      <c r="C55" s="16" t="s">
        <v>243</v>
      </c>
      <c r="D55">
        <v>1</v>
      </c>
      <c r="E55">
        <v>1</v>
      </c>
      <c r="F55">
        <f t="shared" si="8"/>
        <v>1</v>
      </c>
      <c r="G55">
        <f t="shared" si="9"/>
        <v>28</v>
      </c>
      <c r="H55">
        <f t="shared" si="10"/>
        <v>28</v>
      </c>
      <c r="I55">
        <f t="shared" si="22"/>
        <v>112</v>
      </c>
      <c r="J55">
        <f>'[1]EVS SPIDER'!$C51</f>
        <v>41</v>
      </c>
      <c r="K55">
        <f t="shared" si="12"/>
        <v>1.4642857142857142</v>
      </c>
      <c r="L55">
        <f t="shared" si="13"/>
        <v>109</v>
      </c>
      <c r="M55">
        <f t="shared" si="14"/>
        <v>3.8928571428571428</v>
      </c>
      <c r="N55">
        <v>1</v>
      </c>
      <c r="O55">
        <v>1</v>
      </c>
      <c r="P55">
        <v>1</v>
      </c>
      <c r="Q55">
        <v>1</v>
      </c>
      <c r="R55">
        <f>'[1]EVS SPIDER'!$E51</f>
        <v>1</v>
      </c>
      <c r="S55">
        <v>1</v>
      </c>
      <c r="T55">
        <f t="shared" si="3"/>
        <v>1</v>
      </c>
      <c r="U55">
        <f>'[1]EVS SPIDER'!$F51</f>
        <v>1</v>
      </c>
      <c r="V55">
        <v>1</v>
      </c>
      <c r="W55">
        <f t="shared" si="4"/>
        <v>1</v>
      </c>
      <c r="X55">
        <f t="shared" si="5"/>
        <v>1</v>
      </c>
      <c r="Y55">
        <f>'[1]EVS SPIDER'!$D51</f>
        <v>1</v>
      </c>
      <c r="Z55">
        <f>'[1]EVS SPIDER'!$G51</f>
        <v>1</v>
      </c>
      <c r="AA55">
        <f>'[1]EVS SPIDER'!$H51</f>
        <v>1</v>
      </c>
      <c r="AB55">
        <f>'[1]EVS SPIDER'!$I51</f>
        <v>1</v>
      </c>
      <c r="AC55">
        <v>1</v>
      </c>
      <c r="AD55">
        <f>'[1]EVS SPIDER'!$J51</f>
        <v>1</v>
      </c>
      <c r="AE55">
        <v>1</v>
      </c>
      <c r="AF55">
        <f t="shared" si="15"/>
        <v>3</v>
      </c>
      <c r="AG55">
        <f>'[1]EVS SPIDER'!$K51</f>
        <v>0</v>
      </c>
      <c r="AH55">
        <f t="shared" si="6"/>
        <v>1</v>
      </c>
      <c r="AI55">
        <f>'[1]EVS SPIDER'!$L51</f>
        <v>1</v>
      </c>
      <c r="AJ55">
        <v>1</v>
      </c>
      <c r="AK55">
        <f t="shared" si="7"/>
        <v>1</v>
      </c>
      <c r="AL55">
        <v>1</v>
      </c>
      <c r="AM55">
        <f>'[1]EVS SPIDER'!$M51</f>
        <v>0</v>
      </c>
      <c r="AN55">
        <v>1</v>
      </c>
      <c r="AO55">
        <f>'[1]EVS SPIDER'!$N51</f>
        <v>0</v>
      </c>
      <c r="AP55">
        <v>1</v>
      </c>
      <c r="AQ55">
        <v>1</v>
      </c>
      <c r="AR55">
        <v>1</v>
      </c>
      <c r="AS55">
        <f>'[1]EVS SPIDER'!$O51</f>
        <v>1</v>
      </c>
      <c r="AT55">
        <v>1</v>
      </c>
      <c r="AU55">
        <f t="shared" si="16"/>
        <v>54.536428571428587</v>
      </c>
      <c r="AV55">
        <f t="shared" si="17"/>
        <v>12.608571428571427</v>
      </c>
      <c r="AW55">
        <f t="shared" si="23"/>
        <v>6.0328571428571429</v>
      </c>
      <c r="AX55">
        <f t="shared" si="19"/>
        <v>10.905357142857142</v>
      </c>
      <c r="AY55">
        <v>1</v>
      </c>
      <c r="AZ55">
        <v>1</v>
      </c>
      <c r="BA55">
        <v>1</v>
      </c>
      <c r="BG55">
        <f t="shared" si="20"/>
        <v>107.14285714285714</v>
      </c>
      <c r="BH55" s="10">
        <f t="shared" si="21"/>
        <v>9.722222222222223E-5</v>
      </c>
    </row>
    <row r="56" spans="1:60" ht="58">
      <c r="A56">
        <v>28</v>
      </c>
      <c r="B56" s="1" t="s">
        <v>1403</v>
      </c>
      <c r="C56" s="16" t="s">
        <v>243</v>
      </c>
      <c r="D56">
        <v>1</v>
      </c>
      <c r="E56">
        <v>1</v>
      </c>
      <c r="F56">
        <f t="shared" si="8"/>
        <v>1</v>
      </c>
      <c r="G56">
        <f t="shared" si="9"/>
        <v>24</v>
      </c>
      <c r="H56">
        <f t="shared" si="10"/>
        <v>24</v>
      </c>
      <c r="I56">
        <f t="shared" si="22"/>
        <v>107</v>
      </c>
      <c r="J56">
        <f>'[1]EVS SPIDER'!$C52</f>
        <v>40</v>
      </c>
      <c r="K56">
        <f t="shared" si="12"/>
        <v>1.6666666666666667</v>
      </c>
      <c r="L56">
        <f t="shared" si="13"/>
        <v>104</v>
      </c>
      <c r="M56">
        <f t="shared" si="14"/>
        <v>4.333333333333333</v>
      </c>
      <c r="N56">
        <v>1</v>
      </c>
      <c r="O56">
        <v>1</v>
      </c>
      <c r="P56">
        <v>0</v>
      </c>
      <c r="Q56">
        <v>1</v>
      </c>
      <c r="R56">
        <f>'[1]EVS SPIDER'!$E52</f>
        <v>0</v>
      </c>
      <c r="S56">
        <v>1</v>
      </c>
      <c r="T56">
        <f t="shared" si="3"/>
        <v>0</v>
      </c>
      <c r="U56">
        <f>'[1]EVS SPIDER'!$F52</f>
        <v>1</v>
      </c>
      <c r="V56">
        <v>1</v>
      </c>
      <c r="W56">
        <f t="shared" si="4"/>
        <v>0</v>
      </c>
      <c r="X56">
        <f t="shared" si="5"/>
        <v>1</v>
      </c>
      <c r="Y56">
        <f>'[1]EVS SPIDER'!$D52</f>
        <v>0</v>
      </c>
      <c r="Z56">
        <f>'[1]EVS SPIDER'!$G52</f>
        <v>1</v>
      </c>
      <c r="AA56">
        <f>'[1]EVS SPIDER'!$H52</f>
        <v>1</v>
      </c>
      <c r="AB56">
        <f>'[1]EVS SPIDER'!$I52</f>
        <v>1</v>
      </c>
      <c r="AC56">
        <v>1</v>
      </c>
      <c r="AD56">
        <f>'[1]EVS SPIDER'!$J52</f>
        <v>1</v>
      </c>
      <c r="AE56">
        <v>1</v>
      </c>
      <c r="AF56">
        <f t="shared" si="15"/>
        <v>3</v>
      </c>
      <c r="AG56">
        <f>'[1]EVS SPIDER'!$K52</f>
        <v>1</v>
      </c>
      <c r="AH56">
        <f t="shared" si="6"/>
        <v>1</v>
      </c>
      <c r="AI56">
        <f>'[1]EVS SPIDER'!$L52</f>
        <v>1</v>
      </c>
      <c r="AJ56">
        <v>1</v>
      </c>
      <c r="AK56">
        <f t="shared" si="7"/>
        <v>1</v>
      </c>
      <c r="AL56">
        <v>1</v>
      </c>
      <c r="AM56">
        <f>'[1]EVS SPIDER'!$M52</f>
        <v>0</v>
      </c>
      <c r="AN56">
        <v>1</v>
      </c>
      <c r="AO56">
        <f>'[1]EVS SPIDER'!$N52</f>
        <v>0</v>
      </c>
      <c r="AP56">
        <v>1</v>
      </c>
      <c r="AQ56">
        <v>1</v>
      </c>
      <c r="AR56">
        <v>1</v>
      </c>
      <c r="AS56">
        <f>'[1]EVS SPIDER'!$O52</f>
        <v>1</v>
      </c>
      <c r="AT56">
        <v>1</v>
      </c>
      <c r="AU56">
        <f t="shared" si="16"/>
        <v>41.475000000000009</v>
      </c>
      <c r="AV56">
        <f t="shared" si="17"/>
        <v>13.436666666666667</v>
      </c>
      <c r="AW56">
        <f t="shared" si="23"/>
        <v>8.4466666666666619</v>
      </c>
      <c r="AX56">
        <f t="shared" si="19"/>
        <v>10.979999999999997</v>
      </c>
      <c r="AY56">
        <v>1</v>
      </c>
      <c r="AZ56">
        <v>1</v>
      </c>
      <c r="BA56">
        <v>1</v>
      </c>
      <c r="BG56">
        <f t="shared" si="20"/>
        <v>125</v>
      </c>
      <c r="BH56" s="10">
        <f t="shared" si="21"/>
        <v>8.3333333333333331E-5</v>
      </c>
    </row>
    <row r="57" spans="1:60" ht="72.5">
      <c r="A57" t="s">
        <v>373</v>
      </c>
      <c r="B57" s="1" t="s">
        <v>1404</v>
      </c>
      <c r="C57" s="2" t="s">
        <v>241</v>
      </c>
      <c r="D57">
        <v>1</v>
      </c>
      <c r="E57">
        <v>1</v>
      </c>
      <c r="F57">
        <f t="shared" si="8"/>
        <v>1</v>
      </c>
      <c r="G57">
        <f t="shared" si="9"/>
        <v>26</v>
      </c>
      <c r="H57">
        <f t="shared" si="10"/>
        <v>26</v>
      </c>
      <c r="I57">
        <f t="shared" si="22"/>
        <v>134</v>
      </c>
      <c r="J57">
        <f>'[1]EVS SPIDER'!$C53</f>
        <v>45</v>
      </c>
      <c r="K57">
        <f t="shared" si="12"/>
        <v>1.7307692307692308</v>
      </c>
      <c r="L57">
        <f t="shared" si="13"/>
        <v>129</v>
      </c>
      <c r="M57">
        <f t="shared" si="14"/>
        <v>4.9615384615384617</v>
      </c>
      <c r="N57">
        <v>0</v>
      </c>
      <c r="O57">
        <v>0</v>
      </c>
      <c r="P57">
        <v>0</v>
      </c>
      <c r="Q57">
        <v>1</v>
      </c>
      <c r="R57">
        <f>'[1]EVS SPIDER'!$E53</f>
        <v>1</v>
      </c>
      <c r="S57">
        <v>1</v>
      </c>
      <c r="T57">
        <f t="shared" si="3"/>
        <v>1</v>
      </c>
      <c r="U57">
        <f>'[1]EVS SPIDER'!$F53</f>
        <v>1</v>
      </c>
      <c r="V57">
        <v>1</v>
      </c>
      <c r="W57">
        <f t="shared" si="4"/>
        <v>0</v>
      </c>
      <c r="X57">
        <f t="shared" si="5"/>
        <v>1</v>
      </c>
      <c r="Y57">
        <f>'[1]EVS SPIDER'!$D53</f>
        <v>1</v>
      </c>
      <c r="Z57">
        <f>'[1]EVS SPIDER'!$G53</f>
        <v>1</v>
      </c>
      <c r="AA57">
        <f>'[1]EVS SPIDER'!$H53</f>
        <v>1</v>
      </c>
      <c r="AB57">
        <f>'[1]EVS SPIDER'!$I53</f>
        <v>1</v>
      </c>
      <c r="AC57">
        <v>1</v>
      </c>
      <c r="AD57">
        <f>'[1]EVS SPIDER'!$J53</f>
        <v>1</v>
      </c>
      <c r="AE57">
        <v>1</v>
      </c>
      <c r="AF57">
        <f t="shared" si="15"/>
        <v>5</v>
      </c>
      <c r="AG57">
        <f>'[1]EVS SPIDER'!$K53</f>
        <v>0</v>
      </c>
      <c r="AH57">
        <f t="shared" si="6"/>
        <v>0</v>
      </c>
      <c r="AI57">
        <f>'[1]EVS SPIDER'!$L53</f>
        <v>1</v>
      </c>
      <c r="AJ57">
        <v>1</v>
      </c>
      <c r="AK57">
        <f t="shared" si="7"/>
        <v>1</v>
      </c>
      <c r="AL57">
        <v>1</v>
      </c>
      <c r="AM57">
        <f>'[1]EVS SPIDER'!$M53</f>
        <v>0</v>
      </c>
      <c r="AN57">
        <v>1</v>
      </c>
      <c r="AO57">
        <f>'[1]EVS SPIDER'!$N53</f>
        <v>0</v>
      </c>
      <c r="AP57">
        <v>1</v>
      </c>
      <c r="AQ57">
        <v>1</v>
      </c>
      <c r="AR57">
        <v>1</v>
      </c>
      <c r="AS57">
        <f>'[1]EVS SPIDER'!$O53</f>
        <v>1</v>
      </c>
      <c r="AT57">
        <v>1</v>
      </c>
      <c r="AU57">
        <f t="shared" si="16"/>
        <v>34.021923076923102</v>
      </c>
      <c r="AV57">
        <f t="shared" si="17"/>
        <v>14.973076923076924</v>
      </c>
      <c r="AW57">
        <f t="shared" si="23"/>
        <v>12.235384615384618</v>
      </c>
      <c r="AX57">
        <f t="shared" si="19"/>
        <v>14.93884615384615</v>
      </c>
      <c r="AY57">
        <v>1</v>
      </c>
      <c r="AZ57">
        <v>1</v>
      </c>
      <c r="BA57">
        <v>1</v>
      </c>
      <c r="BG57">
        <f t="shared" si="20"/>
        <v>192.30769230769232</v>
      </c>
      <c r="BH57" s="10">
        <f t="shared" si="21"/>
        <v>9.0277777777777787E-5</v>
      </c>
    </row>
    <row r="58" spans="1:60" ht="72.5">
      <c r="A58" t="s">
        <v>375</v>
      </c>
      <c r="B58" s="1" t="s">
        <v>1405</v>
      </c>
      <c r="C58" s="2" t="s">
        <v>241</v>
      </c>
      <c r="D58">
        <v>1</v>
      </c>
      <c r="E58">
        <v>1</v>
      </c>
      <c r="F58">
        <f t="shared" si="8"/>
        <v>1</v>
      </c>
      <c r="G58">
        <f t="shared" si="9"/>
        <v>28</v>
      </c>
      <c r="H58">
        <f t="shared" si="10"/>
        <v>28</v>
      </c>
      <c r="I58">
        <f t="shared" si="22"/>
        <v>153</v>
      </c>
      <c r="J58">
        <f>'[1]EVS SPIDER'!$C54</f>
        <v>52</v>
      </c>
      <c r="K58">
        <f t="shared" si="12"/>
        <v>1.8571428571428572</v>
      </c>
      <c r="L58">
        <f t="shared" si="13"/>
        <v>147</v>
      </c>
      <c r="M58">
        <f t="shared" si="14"/>
        <v>5.25</v>
      </c>
      <c r="N58">
        <v>0</v>
      </c>
      <c r="O58">
        <v>1</v>
      </c>
      <c r="P58">
        <v>1</v>
      </c>
      <c r="Q58">
        <v>1</v>
      </c>
      <c r="R58">
        <f>'[1]EVS SPIDER'!$E54</f>
        <v>0</v>
      </c>
      <c r="S58">
        <v>1</v>
      </c>
      <c r="T58">
        <f t="shared" si="3"/>
        <v>0</v>
      </c>
      <c r="U58">
        <f>'[1]EVS SPIDER'!$F54</f>
        <v>1</v>
      </c>
      <c r="V58">
        <v>1</v>
      </c>
      <c r="W58">
        <f t="shared" si="4"/>
        <v>0</v>
      </c>
      <c r="X58">
        <f t="shared" si="5"/>
        <v>1</v>
      </c>
      <c r="Y58">
        <f>'[1]EVS SPIDER'!$D54</f>
        <v>0</v>
      </c>
      <c r="Z58">
        <f>'[1]EVS SPIDER'!$G54</f>
        <v>1</v>
      </c>
      <c r="AA58">
        <f>'[1]EVS SPIDER'!$H54</f>
        <v>1</v>
      </c>
      <c r="AB58">
        <f>'[1]EVS SPIDER'!$I54</f>
        <v>1</v>
      </c>
      <c r="AC58">
        <v>1</v>
      </c>
      <c r="AD58">
        <f>'[1]EVS SPIDER'!$J54</f>
        <v>1</v>
      </c>
      <c r="AE58">
        <v>1</v>
      </c>
      <c r="AF58">
        <f t="shared" si="15"/>
        <v>6</v>
      </c>
      <c r="AG58">
        <f>'[1]EVS SPIDER'!$K54</f>
        <v>1</v>
      </c>
      <c r="AH58">
        <f t="shared" si="6"/>
        <v>1</v>
      </c>
      <c r="AI58">
        <f>'[1]EVS SPIDER'!$L54</f>
        <v>0</v>
      </c>
      <c r="AJ58">
        <v>1</v>
      </c>
      <c r="AK58">
        <f t="shared" si="7"/>
        <v>1</v>
      </c>
      <c r="AL58">
        <v>1</v>
      </c>
      <c r="AM58">
        <f>'[1]EVS SPIDER'!$M54</f>
        <v>0</v>
      </c>
      <c r="AN58">
        <v>1</v>
      </c>
      <c r="AO58">
        <f>'[1]EVS SPIDER'!$N54</f>
        <v>0</v>
      </c>
      <c r="AP58">
        <v>1</v>
      </c>
      <c r="AQ58">
        <v>1</v>
      </c>
      <c r="AR58">
        <v>1</v>
      </c>
      <c r="AS58">
        <f>'[1]EVS SPIDER'!$O54</f>
        <v>1</v>
      </c>
      <c r="AT58">
        <v>1</v>
      </c>
      <c r="AU58">
        <f t="shared" si="16"/>
        <v>21.30071428571431</v>
      </c>
      <c r="AV58">
        <f t="shared" si="17"/>
        <v>17.244285714285713</v>
      </c>
      <c r="AW58">
        <f t="shared" si="23"/>
        <v>14.01285714285714</v>
      </c>
      <c r="AX58">
        <f t="shared" si="19"/>
        <v>17.297499999999999</v>
      </c>
      <c r="AY58">
        <v>0</v>
      </c>
      <c r="AZ58">
        <v>1</v>
      </c>
      <c r="BA58">
        <v>1</v>
      </c>
      <c r="BG58">
        <f t="shared" si="20"/>
        <v>214.28571428571428</v>
      </c>
      <c r="BH58" s="10">
        <f t="shared" si="21"/>
        <v>9.722222222222223E-5</v>
      </c>
    </row>
    <row r="59" spans="1:60" ht="87">
      <c r="A59" t="s">
        <v>1131</v>
      </c>
      <c r="B59" s="1" t="s">
        <v>1406</v>
      </c>
      <c r="C59" s="2" t="s">
        <v>241</v>
      </c>
      <c r="D59">
        <v>1</v>
      </c>
      <c r="E59">
        <v>1</v>
      </c>
      <c r="F59">
        <f t="shared" si="8"/>
        <v>1</v>
      </c>
      <c r="G59">
        <f t="shared" si="9"/>
        <v>31</v>
      </c>
      <c r="H59">
        <f t="shared" si="10"/>
        <v>31</v>
      </c>
      <c r="I59">
        <f t="shared" si="22"/>
        <v>165</v>
      </c>
      <c r="J59">
        <f>'[1]EVS SPIDER'!$C55</f>
        <v>61</v>
      </c>
      <c r="K59">
        <f t="shared" si="12"/>
        <v>1.967741935483871</v>
      </c>
      <c r="L59">
        <f t="shared" si="13"/>
        <v>162</v>
      </c>
      <c r="M59">
        <f t="shared" si="14"/>
        <v>5.225806451612903</v>
      </c>
      <c r="N59">
        <v>0</v>
      </c>
      <c r="O59">
        <v>1</v>
      </c>
      <c r="P59">
        <v>1</v>
      </c>
      <c r="Q59">
        <v>1</v>
      </c>
      <c r="R59">
        <f>'[1]EVS SPIDER'!$E55</f>
        <v>0</v>
      </c>
      <c r="S59">
        <v>1</v>
      </c>
      <c r="T59">
        <f t="shared" si="3"/>
        <v>0</v>
      </c>
      <c r="U59">
        <f>'[1]EVS SPIDER'!$F55</f>
        <v>1</v>
      </c>
      <c r="V59">
        <v>1</v>
      </c>
      <c r="W59">
        <f t="shared" si="4"/>
        <v>0</v>
      </c>
      <c r="X59">
        <f t="shared" si="5"/>
        <v>1</v>
      </c>
      <c r="Y59">
        <f>'[1]EVS SPIDER'!$D55</f>
        <v>0</v>
      </c>
      <c r="Z59">
        <f>'[1]EVS SPIDER'!$G55</f>
        <v>1</v>
      </c>
      <c r="AA59">
        <f>'[1]EVS SPIDER'!$H55</f>
        <v>1</v>
      </c>
      <c r="AB59">
        <f>'[1]EVS SPIDER'!$I55</f>
        <v>1</v>
      </c>
      <c r="AC59">
        <v>1</v>
      </c>
      <c r="AD59">
        <f>'[1]EVS SPIDER'!$J55</f>
        <v>1</v>
      </c>
      <c r="AE59">
        <v>1</v>
      </c>
      <c r="AF59">
        <f t="shared" si="15"/>
        <v>3</v>
      </c>
      <c r="AG59">
        <f>'[1]EVS SPIDER'!$K55</f>
        <v>1</v>
      </c>
      <c r="AH59">
        <f t="shared" si="6"/>
        <v>1</v>
      </c>
      <c r="AI59">
        <f>'[1]EVS SPIDER'!$L55</f>
        <v>1</v>
      </c>
      <c r="AJ59">
        <v>0</v>
      </c>
      <c r="AK59">
        <f t="shared" si="7"/>
        <v>1</v>
      </c>
      <c r="AL59">
        <v>1</v>
      </c>
      <c r="AM59">
        <f>'[1]EVS SPIDER'!$M55</f>
        <v>0</v>
      </c>
      <c r="AN59">
        <v>1</v>
      </c>
      <c r="AO59">
        <f>'[1]EVS SPIDER'!$N55</f>
        <v>0</v>
      </c>
      <c r="AP59">
        <v>1</v>
      </c>
      <c r="AQ59">
        <v>1</v>
      </c>
      <c r="AR59">
        <v>1</v>
      </c>
      <c r="AS59">
        <f>'[1]EVS SPIDER'!$O55</f>
        <v>1</v>
      </c>
      <c r="AT59">
        <v>1</v>
      </c>
      <c r="AU59">
        <f t="shared" si="16"/>
        <v>8.8990322580645298</v>
      </c>
      <c r="AV59">
        <f t="shared" si="17"/>
        <v>19.71935483870968</v>
      </c>
      <c r="AW59">
        <f t="shared" si="23"/>
        <v>13.972903225806451</v>
      </c>
      <c r="AX59">
        <f t="shared" si="19"/>
        <v>18.683548387096771</v>
      </c>
      <c r="AY59">
        <v>1</v>
      </c>
      <c r="AZ59">
        <v>1</v>
      </c>
      <c r="BA59">
        <v>1</v>
      </c>
      <c r="BG59">
        <f t="shared" si="20"/>
        <v>96.774193548387089</v>
      </c>
      <c r="BH59" s="10">
        <f t="shared" si="21"/>
        <v>1.0763888888888889E-4</v>
      </c>
    </row>
    <row r="60" spans="1:60" ht="87">
      <c r="A60">
        <v>29</v>
      </c>
      <c r="B60" s="1" t="s">
        <v>1407</v>
      </c>
      <c r="C60" s="2" t="s">
        <v>241</v>
      </c>
      <c r="D60">
        <v>1</v>
      </c>
      <c r="E60">
        <v>1</v>
      </c>
      <c r="F60">
        <f t="shared" si="8"/>
        <v>1</v>
      </c>
      <c r="G60">
        <f t="shared" si="9"/>
        <v>29</v>
      </c>
      <c r="H60">
        <f t="shared" si="10"/>
        <v>29</v>
      </c>
      <c r="I60">
        <f t="shared" si="22"/>
        <v>162</v>
      </c>
      <c r="J60">
        <f>'[1]EVS SPIDER'!$C56</f>
        <v>54</v>
      </c>
      <c r="K60">
        <f t="shared" si="12"/>
        <v>1.8620689655172413</v>
      </c>
      <c r="L60">
        <f t="shared" si="13"/>
        <v>155</v>
      </c>
      <c r="M60">
        <f t="shared" si="14"/>
        <v>5.3448275862068968</v>
      </c>
      <c r="N60">
        <v>1</v>
      </c>
      <c r="O60">
        <v>1</v>
      </c>
      <c r="P60">
        <v>1</v>
      </c>
      <c r="Q60">
        <v>1</v>
      </c>
      <c r="R60">
        <f>'[1]EVS SPIDER'!$E56</f>
        <v>1</v>
      </c>
      <c r="S60">
        <v>1</v>
      </c>
      <c r="T60">
        <f t="shared" si="3"/>
        <v>1</v>
      </c>
      <c r="U60">
        <f>'[1]EVS SPIDER'!$F56</f>
        <v>1</v>
      </c>
      <c r="V60">
        <v>1</v>
      </c>
      <c r="W60">
        <f t="shared" si="4"/>
        <v>1</v>
      </c>
      <c r="X60">
        <f t="shared" si="5"/>
        <v>1</v>
      </c>
      <c r="Y60">
        <f>'[1]EVS SPIDER'!$D56</f>
        <v>1</v>
      </c>
      <c r="Z60">
        <f>'[1]EVS SPIDER'!$G56</f>
        <v>1</v>
      </c>
      <c r="AA60">
        <f>'[1]EVS SPIDER'!$H56</f>
        <v>1</v>
      </c>
      <c r="AB60">
        <f>'[1]EVS SPIDER'!$I56</f>
        <v>1</v>
      </c>
      <c r="AC60">
        <v>1</v>
      </c>
      <c r="AD60">
        <f>'[1]EVS SPIDER'!$J56</f>
        <v>1</v>
      </c>
      <c r="AE60">
        <v>1</v>
      </c>
      <c r="AF60">
        <f t="shared" si="15"/>
        <v>7</v>
      </c>
      <c r="AG60">
        <f>'[1]EVS SPIDER'!$K56</f>
        <v>1</v>
      </c>
      <c r="AH60">
        <f t="shared" si="6"/>
        <v>1</v>
      </c>
      <c r="AI60">
        <f>'[1]EVS SPIDER'!$L56</f>
        <v>0</v>
      </c>
      <c r="AJ60">
        <v>1</v>
      </c>
      <c r="AK60">
        <f t="shared" si="7"/>
        <v>0</v>
      </c>
      <c r="AL60">
        <v>1</v>
      </c>
      <c r="AM60">
        <f>'[1]EVS SPIDER'!$M56</f>
        <v>0</v>
      </c>
      <c r="AN60">
        <v>1</v>
      </c>
      <c r="AO60">
        <f>'[1]EVS SPIDER'!$N56</f>
        <v>0</v>
      </c>
      <c r="AP60">
        <v>1</v>
      </c>
      <c r="AQ60">
        <v>1</v>
      </c>
      <c r="AR60">
        <v>0</v>
      </c>
      <c r="AS60">
        <f>'[1]EVS SPIDER'!$O56</f>
        <v>1</v>
      </c>
      <c r="AT60">
        <v>1</v>
      </c>
      <c r="AU60">
        <f t="shared" si="16"/>
        <v>19.86896551724141</v>
      </c>
      <c r="AV60">
        <f t="shared" si="17"/>
        <v>17.692413793103452</v>
      </c>
      <c r="AW60">
        <f t="shared" si="23"/>
        <v>14.606896551724137</v>
      </c>
      <c r="AX60">
        <f t="shared" si="19"/>
        <v>18.24413793103448</v>
      </c>
      <c r="AY60">
        <v>1</v>
      </c>
      <c r="AZ60">
        <v>1</v>
      </c>
      <c r="BA60">
        <v>1</v>
      </c>
      <c r="BG60">
        <f t="shared" si="20"/>
        <v>241.37931034482759</v>
      </c>
      <c r="BH60" s="10">
        <f t="shared" si="21"/>
        <v>1.0069444444444445E-4</v>
      </c>
    </row>
    <row r="61" spans="1:60" ht="43.5">
      <c r="A61">
        <v>30</v>
      </c>
      <c r="B61" s="1" t="s">
        <v>1408</v>
      </c>
      <c r="C61" s="2" t="s">
        <v>241</v>
      </c>
      <c r="D61">
        <v>1</v>
      </c>
      <c r="E61">
        <v>1</v>
      </c>
      <c r="F61">
        <f t="shared" si="8"/>
        <v>1</v>
      </c>
      <c r="G61">
        <f t="shared" si="9"/>
        <v>21</v>
      </c>
      <c r="H61">
        <f t="shared" si="10"/>
        <v>21</v>
      </c>
      <c r="I61">
        <f t="shared" si="22"/>
        <v>103</v>
      </c>
      <c r="J61">
        <f>'[1]EVS SPIDER'!$C57</f>
        <v>38</v>
      </c>
      <c r="K61">
        <f t="shared" si="12"/>
        <v>1.8095238095238095</v>
      </c>
      <c r="L61">
        <f t="shared" si="13"/>
        <v>101</v>
      </c>
      <c r="M61">
        <f t="shared" si="14"/>
        <v>4.8095238095238093</v>
      </c>
      <c r="N61">
        <v>0</v>
      </c>
      <c r="O61">
        <v>1</v>
      </c>
      <c r="P61">
        <v>1</v>
      </c>
      <c r="Q61">
        <v>1</v>
      </c>
      <c r="R61">
        <f>'[1]EVS SPIDER'!$E57</f>
        <v>1</v>
      </c>
      <c r="S61">
        <v>1</v>
      </c>
      <c r="T61">
        <f t="shared" si="3"/>
        <v>1</v>
      </c>
      <c r="U61">
        <f>'[1]EVS SPIDER'!$F57</f>
        <v>1</v>
      </c>
      <c r="V61">
        <v>1</v>
      </c>
      <c r="W61">
        <f t="shared" si="4"/>
        <v>1</v>
      </c>
      <c r="X61">
        <f t="shared" si="5"/>
        <v>1</v>
      </c>
      <c r="Y61">
        <f>'[1]EVS SPIDER'!$D57</f>
        <v>1</v>
      </c>
      <c r="Z61">
        <f>'[1]EVS SPIDER'!$G57</f>
        <v>1</v>
      </c>
      <c r="AA61">
        <f>'[1]EVS SPIDER'!$H57</f>
        <v>1</v>
      </c>
      <c r="AB61">
        <f>'[1]EVS SPIDER'!$I57</f>
        <v>1</v>
      </c>
      <c r="AC61">
        <v>1</v>
      </c>
      <c r="AD61">
        <f>'[1]EVS SPIDER'!$J57</f>
        <v>1</v>
      </c>
      <c r="AE61">
        <v>1</v>
      </c>
      <c r="AF61">
        <f t="shared" si="15"/>
        <v>2</v>
      </c>
      <c r="AG61">
        <f>'[1]EVS SPIDER'!$K57</f>
        <v>1</v>
      </c>
      <c r="AH61">
        <f t="shared" si="6"/>
        <v>1</v>
      </c>
      <c r="AI61">
        <f>'[1]EVS SPIDER'!$L57</f>
        <v>1</v>
      </c>
      <c r="AJ61">
        <v>1</v>
      </c>
      <c r="AK61">
        <f t="shared" si="7"/>
        <v>1</v>
      </c>
      <c r="AL61">
        <v>1</v>
      </c>
      <c r="AM61">
        <f>'[1]EVS SPIDER'!$M57</f>
        <v>0</v>
      </c>
      <c r="AN61">
        <v>1</v>
      </c>
      <c r="AO61">
        <f>'[1]EVS SPIDER'!$N57</f>
        <v>0</v>
      </c>
      <c r="AP61">
        <v>1</v>
      </c>
      <c r="AQ61">
        <v>1</v>
      </c>
      <c r="AR61">
        <v>1</v>
      </c>
      <c r="AS61">
        <f>'[1]EVS SPIDER'!$O57</f>
        <v>1</v>
      </c>
      <c r="AT61">
        <v>1</v>
      </c>
      <c r="AU61">
        <f t="shared" si="16"/>
        <v>32.434285714285721</v>
      </c>
      <c r="AV61">
        <f t="shared" si="17"/>
        <v>13.952380952380953</v>
      </c>
      <c r="AW61">
        <f t="shared" si="23"/>
        <v>11.070476190476192</v>
      </c>
      <c r="AX61">
        <f t="shared" si="19"/>
        <v>11.722857142857144</v>
      </c>
      <c r="AY61">
        <v>1</v>
      </c>
      <c r="AZ61">
        <v>1</v>
      </c>
      <c r="BA61">
        <v>1</v>
      </c>
      <c r="BG61">
        <f t="shared" si="20"/>
        <v>95.238095238095227</v>
      </c>
      <c r="BH61" s="10">
        <f t="shared" si="21"/>
        <v>7.2916666666666659E-5</v>
      </c>
    </row>
    <row r="62" spans="1:60" ht="58">
      <c r="A62" t="s">
        <v>1010</v>
      </c>
      <c r="B62" s="1" t="s">
        <v>1409</v>
      </c>
      <c r="C62" s="2" t="s">
        <v>241</v>
      </c>
      <c r="D62">
        <v>1</v>
      </c>
      <c r="E62">
        <v>1</v>
      </c>
      <c r="F62">
        <f t="shared" si="8"/>
        <v>1</v>
      </c>
      <c r="G62">
        <f t="shared" si="9"/>
        <v>24</v>
      </c>
      <c r="H62">
        <f t="shared" si="10"/>
        <v>24</v>
      </c>
      <c r="I62">
        <f t="shared" si="22"/>
        <v>107</v>
      </c>
      <c r="J62">
        <f>'[1]EVS SPIDER'!$C58</f>
        <v>40</v>
      </c>
      <c r="K62">
        <f t="shared" si="12"/>
        <v>1.6666666666666667</v>
      </c>
      <c r="L62">
        <f t="shared" si="13"/>
        <v>105</v>
      </c>
      <c r="M62">
        <f t="shared" si="14"/>
        <v>4.375</v>
      </c>
      <c r="N62">
        <v>0</v>
      </c>
      <c r="O62">
        <v>1</v>
      </c>
      <c r="P62">
        <v>0</v>
      </c>
      <c r="Q62">
        <v>1</v>
      </c>
      <c r="R62">
        <f>'[1]EVS SPIDER'!$E58</f>
        <v>1</v>
      </c>
      <c r="S62">
        <v>1</v>
      </c>
      <c r="T62">
        <f t="shared" si="3"/>
        <v>1</v>
      </c>
      <c r="U62">
        <f>'[1]EVS SPIDER'!$F58</f>
        <v>1</v>
      </c>
      <c r="V62">
        <v>1</v>
      </c>
      <c r="W62">
        <f t="shared" si="4"/>
        <v>0</v>
      </c>
      <c r="X62">
        <f t="shared" si="5"/>
        <v>1</v>
      </c>
      <c r="Y62">
        <f>'[1]EVS SPIDER'!$D58</f>
        <v>0</v>
      </c>
      <c r="Z62">
        <f>'[1]EVS SPIDER'!$G58</f>
        <v>1</v>
      </c>
      <c r="AA62">
        <f>'[1]EVS SPIDER'!$H58</f>
        <v>1</v>
      </c>
      <c r="AB62">
        <f>'[1]EVS SPIDER'!$I58</f>
        <v>1</v>
      </c>
      <c r="AC62">
        <v>1</v>
      </c>
      <c r="AD62">
        <f>'[1]EVS SPIDER'!$J58</f>
        <v>1</v>
      </c>
      <c r="AE62">
        <v>1</v>
      </c>
      <c r="AF62">
        <f t="shared" si="15"/>
        <v>2</v>
      </c>
      <c r="AG62">
        <f>'[1]EVS SPIDER'!$K58</f>
        <v>1</v>
      </c>
      <c r="AH62">
        <f t="shared" si="6"/>
        <v>1</v>
      </c>
      <c r="AI62">
        <f>'[1]EVS SPIDER'!$L58</f>
        <v>1</v>
      </c>
      <c r="AJ62">
        <v>1</v>
      </c>
      <c r="AK62">
        <f t="shared" si="7"/>
        <v>1</v>
      </c>
      <c r="AL62">
        <v>1</v>
      </c>
      <c r="AM62">
        <f>'[1]EVS SPIDER'!$M58</f>
        <v>0</v>
      </c>
      <c r="AN62">
        <v>1</v>
      </c>
      <c r="AO62">
        <f>'[1]EVS SPIDER'!$N58</f>
        <v>0</v>
      </c>
      <c r="AP62">
        <v>1</v>
      </c>
      <c r="AQ62">
        <v>1</v>
      </c>
      <c r="AR62">
        <v>1</v>
      </c>
      <c r="AS62">
        <f>'[1]EVS SPIDER'!$O58</f>
        <v>1</v>
      </c>
      <c r="AT62">
        <v>1</v>
      </c>
      <c r="AU62">
        <f t="shared" si="16"/>
        <v>41.475000000000009</v>
      </c>
      <c r="AV62">
        <f t="shared" si="17"/>
        <v>13.436666666666667</v>
      </c>
      <c r="AW62">
        <f t="shared" si="23"/>
        <v>8.6916666666666629</v>
      </c>
      <c r="AX62">
        <f t="shared" si="19"/>
        <v>11.176250000000003</v>
      </c>
      <c r="AY62">
        <v>1</v>
      </c>
      <c r="AZ62">
        <v>1</v>
      </c>
      <c r="BA62">
        <v>1</v>
      </c>
      <c r="BG62">
        <f t="shared" si="20"/>
        <v>83.333333333333329</v>
      </c>
      <c r="BH62" s="10">
        <f t="shared" si="21"/>
        <v>8.3333333333333331E-5</v>
      </c>
    </row>
    <row r="63" spans="1:60" ht="43.5">
      <c r="A63" t="s">
        <v>1012</v>
      </c>
      <c r="B63" s="1" t="s">
        <v>1410</v>
      </c>
      <c r="C63" s="2" t="s">
        <v>241</v>
      </c>
      <c r="D63">
        <v>1</v>
      </c>
      <c r="E63">
        <v>1</v>
      </c>
      <c r="F63">
        <f t="shared" si="8"/>
        <v>1</v>
      </c>
      <c r="G63">
        <f t="shared" si="9"/>
        <v>19</v>
      </c>
      <c r="H63">
        <f t="shared" si="10"/>
        <v>19</v>
      </c>
      <c r="I63">
        <f t="shared" si="22"/>
        <v>91</v>
      </c>
      <c r="J63">
        <f>'[1]EVS SPIDER'!$C59</f>
        <v>34</v>
      </c>
      <c r="K63">
        <f t="shared" si="12"/>
        <v>1.7894736842105263</v>
      </c>
      <c r="L63">
        <f t="shared" si="13"/>
        <v>87</v>
      </c>
      <c r="M63">
        <f t="shared" si="14"/>
        <v>4.5789473684210522</v>
      </c>
      <c r="N63">
        <v>0</v>
      </c>
      <c r="O63">
        <v>1</v>
      </c>
      <c r="P63">
        <v>1</v>
      </c>
      <c r="Q63">
        <v>1</v>
      </c>
      <c r="R63">
        <f>'[1]EVS SPIDER'!$E59</f>
        <v>1</v>
      </c>
      <c r="S63">
        <v>1</v>
      </c>
      <c r="T63">
        <f t="shared" si="3"/>
        <v>1</v>
      </c>
      <c r="U63">
        <f>'[1]EVS SPIDER'!$F59</f>
        <v>1</v>
      </c>
      <c r="V63">
        <v>1</v>
      </c>
      <c r="W63">
        <f t="shared" si="4"/>
        <v>1</v>
      </c>
      <c r="X63">
        <f t="shared" si="5"/>
        <v>1</v>
      </c>
      <c r="Y63">
        <f>'[1]EVS SPIDER'!$D59</f>
        <v>0</v>
      </c>
      <c r="Z63">
        <f>'[1]EVS SPIDER'!$G59</f>
        <v>1</v>
      </c>
      <c r="AA63">
        <f>'[1]EVS SPIDER'!$H59</f>
        <v>1</v>
      </c>
      <c r="AB63">
        <f>'[1]EVS SPIDER'!$I59</f>
        <v>1</v>
      </c>
      <c r="AC63">
        <v>1</v>
      </c>
      <c r="AD63">
        <f>'[1]EVS SPIDER'!$J59</f>
        <v>1</v>
      </c>
      <c r="AE63">
        <v>1</v>
      </c>
      <c r="AF63">
        <f t="shared" si="15"/>
        <v>4</v>
      </c>
      <c r="AG63">
        <f>'[1]EVS SPIDER'!$K59</f>
        <v>1</v>
      </c>
      <c r="AH63">
        <f t="shared" si="6"/>
        <v>1</v>
      </c>
      <c r="AI63">
        <f>'[1]EVS SPIDER'!$L59</f>
        <v>1</v>
      </c>
      <c r="AJ63">
        <v>1</v>
      </c>
      <c r="AK63">
        <f t="shared" si="7"/>
        <v>0</v>
      </c>
      <c r="AL63">
        <v>1</v>
      </c>
      <c r="AM63">
        <f>'[1]EVS SPIDER'!$M59</f>
        <v>0</v>
      </c>
      <c r="AN63">
        <v>1</v>
      </c>
      <c r="AO63">
        <f>'[1]EVS SPIDER'!$N59</f>
        <v>0</v>
      </c>
      <c r="AP63">
        <v>1</v>
      </c>
      <c r="AQ63">
        <v>1</v>
      </c>
      <c r="AR63">
        <v>1</v>
      </c>
      <c r="AS63">
        <f>'[1]EVS SPIDER'!$O59</f>
        <v>1</v>
      </c>
      <c r="AT63">
        <v>1</v>
      </c>
      <c r="AU63">
        <f t="shared" si="16"/>
        <v>36.160526315789497</v>
      </c>
      <c r="AV63">
        <f t="shared" si="17"/>
        <v>12.935789473684213</v>
      </c>
      <c r="AW63">
        <f t="shared" si="23"/>
        <v>9.566315789473677</v>
      </c>
      <c r="AX63">
        <f t="shared" si="19"/>
        <v>9.6368421052631561</v>
      </c>
      <c r="AY63">
        <v>1</v>
      </c>
      <c r="AZ63">
        <v>1</v>
      </c>
      <c r="BA63">
        <v>1</v>
      </c>
      <c r="BG63">
        <f t="shared" si="20"/>
        <v>210.52631578947367</v>
      </c>
      <c r="BH63" s="10">
        <f t="shared" si="21"/>
        <v>6.597222222222223E-5</v>
      </c>
    </row>
    <row r="64" spans="1:60" ht="58">
      <c r="A64">
        <v>31</v>
      </c>
      <c r="B64" s="1" t="s">
        <v>1411</v>
      </c>
      <c r="C64" s="16" t="s">
        <v>243</v>
      </c>
      <c r="D64">
        <v>1</v>
      </c>
      <c r="E64">
        <v>1</v>
      </c>
      <c r="F64">
        <f t="shared" si="8"/>
        <v>1</v>
      </c>
      <c r="G64">
        <f t="shared" si="9"/>
        <v>24</v>
      </c>
      <c r="H64">
        <f t="shared" si="10"/>
        <v>24</v>
      </c>
      <c r="I64">
        <f t="shared" si="22"/>
        <v>97</v>
      </c>
      <c r="J64">
        <f>'[1]EVS SPIDER'!$C60</f>
        <v>35</v>
      </c>
      <c r="K64">
        <f t="shared" si="12"/>
        <v>1.4583333333333333</v>
      </c>
      <c r="L64">
        <f t="shared" si="13"/>
        <v>94</v>
      </c>
      <c r="M64">
        <f t="shared" si="14"/>
        <v>3.9166666666666665</v>
      </c>
      <c r="N64">
        <v>1</v>
      </c>
      <c r="O64">
        <v>1</v>
      </c>
      <c r="P64">
        <v>0</v>
      </c>
      <c r="Q64">
        <v>1</v>
      </c>
      <c r="R64">
        <f>'[1]EVS SPIDER'!$E60</f>
        <v>1</v>
      </c>
      <c r="S64">
        <v>1</v>
      </c>
      <c r="T64">
        <f t="shared" si="3"/>
        <v>1</v>
      </c>
      <c r="U64">
        <f>'[1]EVS SPIDER'!$F60</f>
        <v>1</v>
      </c>
      <c r="V64">
        <v>1</v>
      </c>
      <c r="W64">
        <f t="shared" si="4"/>
        <v>0</v>
      </c>
      <c r="X64">
        <f t="shared" si="5"/>
        <v>1</v>
      </c>
      <c r="Y64">
        <f>'[1]EVS SPIDER'!$D60</f>
        <v>0</v>
      </c>
      <c r="Z64">
        <f>'[1]EVS SPIDER'!$G60</f>
        <v>1</v>
      </c>
      <c r="AA64">
        <f>'[1]EVS SPIDER'!$H60</f>
        <v>1</v>
      </c>
      <c r="AB64">
        <f>'[1]EVS SPIDER'!$I60</f>
        <v>1</v>
      </c>
      <c r="AC64">
        <v>1</v>
      </c>
      <c r="AD64">
        <f>'[1]EVS SPIDER'!$J60</f>
        <v>1</v>
      </c>
      <c r="AE64">
        <v>1</v>
      </c>
      <c r="AF64">
        <f t="shared" si="15"/>
        <v>3</v>
      </c>
      <c r="AG64">
        <f>'[1]EVS SPIDER'!$K60</f>
        <v>1</v>
      </c>
      <c r="AH64">
        <f t="shared" si="6"/>
        <v>1</v>
      </c>
      <c r="AI64">
        <f>'[1]EVS SPIDER'!$L60</f>
        <v>1</v>
      </c>
      <c r="AJ64">
        <v>1</v>
      </c>
      <c r="AK64">
        <f t="shared" si="7"/>
        <v>1</v>
      </c>
      <c r="AL64">
        <v>1</v>
      </c>
      <c r="AM64">
        <f>'[1]EVS SPIDER'!$M60</f>
        <v>0</v>
      </c>
      <c r="AN64">
        <v>1</v>
      </c>
      <c r="AO64">
        <f>'[1]EVS SPIDER'!$N60</f>
        <v>0</v>
      </c>
      <c r="AP64">
        <v>1</v>
      </c>
      <c r="AQ64">
        <v>1</v>
      </c>
      <c r="AR64">
        <v>1</v>
      </c>
      <c r="AS64">
        <f>'[1]EVS SPIDER'!$O60</f>
        <v>1</v>
      </c>
      <c r="AT64">
        <v>1</v>
      </c>
      <c r="AU64">
        <f t="shared" si="16"/>
        <v>59.100000000000023</v>
      </c>
      <c r="AV64">
        <f t="shared" si="17"/>
        <v>10.978333333333332</v>
      </c>
      <c r="AW64">
        <f t="shared" si="23"/>
        <v>5.9966666666666626</v>
      </c>
      <c r="AX64">
        <f t="shared" si="19"/>
        <v>9.0174999999999983</v>
      </c>
      <c r="AY64">
        <v>1</v>
      </c>
      <c r="AZ64">
        <v>1</v>
      </c>
      <c r="BA64">
        <v>1</v>
      </c>
      <c r="BG64">
        <f t="shared" si="20"/>
        <v>125</v>
      </c>
      <c r="BH64" s="10">
        <f t="shared" si="21"/>
        <v>8.3333333333333331E-5</v>
      </c>
    </row>
    <row r="65" spans="1:60" ht="58">
      <c r="A65">
        <v>32</v>
      </c>
      <c r="B65" s="1" t="s">
        <v>1412</v>
      </c>
      <c r="C65" s="2" t="s">
        <v>241</v>
      </c>
      <c r="D65">
        <v>1</v>
      </c>
      <c r="E65">
        <v>1</v>
      </c>
      <c r="F65">
        <f t="shared" si="8"/>
        <v>1</v>
      </c>
      <c r="G65">
        <f t="shared" si="9"/>
        <v>26</v>
      </c>
      <c r="H65">
        <f t="shared" si="10"/>
        <v>26</v>
      </c>
      <c r="I65">
        <f t="shared" si="22"/>
        <v>101</v>
      </c>
      <c r="J65">
        <f>'[1]EVS SPIDER'!$C61</f>
        <v>39</v>
      </c>
      <c r="K65">
        <f t="shared" si="12"/>
        <v>1.5</v>
      </c>
      <c r="L65">
        <f t="shared" si="13"/>
        <v>99</v>
      </c>
      <c r="M65">
        <f t="shared" si="14"/>
        <v>3.8076923076923075</v>
      </c>
      <c r="N65">
        <v>0</v>
      </c>
      <c r="O65">
        <v>1</v>
      </c>
      <c r="P65">
        <v>0</v>
      </c>
      <c r="Q65">
        <v>1</v>
      </c>
      <c r="R65">
        <f>'[1]EVS SPIDER'!$E61</f>
        <v>1</v>
      </c>
      <c r="S65">
        <v>1</v>
      </c>
      <c r="T65">
        <f t="shared" si="3"/>
        <v>1</v>
      </c>
      <c r="U65">
        <f>'[1]EVS SPIDER'!$F61</f>
        <v>1</v>
      </c>
      <c r="V65">
        <v>1</v>
      </c>
      <c r="W65">
        <f t="shared" si="4"/>
        <v>0</v>
      </c>
      <c r="X65">
        <f t="shared" si="5"/>
        <v>1</v>
      </c>
      <c r="Y65">
        <f>'[1]EVS SPIDER'!$D61</f>
        <v>0</v>
      </c>
      <c r="Z65">
        <f>'[1]EVS SPIDER'!$G61</f>
        <v>1</v>
      </c>
      <c r="AA65">
        <f>'[1]EVS SPIDER'!$H61</f>
        <v>1</v>
      </c>
      <c r="AB65">
        <f>'[1]EVS SPIDER'!$I61</f>
        <v>1</v>
      </c>
      <c r="AC65">
        <v>1</v>
      </c>
      <c r="AD65">
        <f>'[1]EVS SPIDER'!$J61</f>
        <v>1</v>
      </c>
      <c r="AE65">
        <v>1</v>
      </c>
      <c r="AF65">
        <f t="shared" si="15"/>
        <v>2</v>
      </c>
      <c r="AG65">
        <f>'[1]EVS SPIDER'!$K61</f>
        <v>1</v>
      </c>
      <c r="AH65">
        <f t="shared" si="6"/>
        <v>1</v>
      </c>
      <c r="AI65">
        <f>'[1]EVS SPIDER'!$L61</f>
        <v>1</v>
      </c>
      <c r="AJ65">
        <v>1</v>
      </c>
      <c r="AK65">
        <f t="shared" si="7"/>
        <v>1</v>
      </c>
      <c r="AL65">
        <v>1</v>
      </c>
      <c r="AM65">
        <f>'[1]EVS SPIDER'!$M61</f>
        <v>0</v>
      </c>
      <c r="AN65">
        <v>1</v>
      </c>
      <c r="AO65">
        <f>'[1]EVS SPIDER'!$N61</f>
        <v>0</v>
      </c>
      <c r="AP65">
        <v>1</v>
      </c>
      <c r="AQ65">
        <v>1</v>
      </c>
      <c r="AR65">
        <v>1</v>
      </c>
      <c r="AS65">
        <f>'[1]EVS SPIDER'!$O61</f>
        <v>0</v>
      </c>
      <c r="AT65">
        <v>1</v>
      </c>
      <c r="AU65">
        <f t="shared" si="16"/>
        <v>53.545000000000016</v>
      </c>
      <c r="AV65">
        <f t="shared" si="17"/>
        <v>12.250000000000004</v>
      </c>
      <c r="AW65">
        <f t="shared" si="23"/>
        <v>5.4507692307692288</v>
      </c>
      <c r="AX65">
        <f t="shared" si="19"/>
        <v>9.5042307692307695</v>
      </c>
      <c r="AY65">
        <v>1</v>
      </c>
      <c r="AZ65">
        <v>1</v>
      </c>
      <c r="BA65">
        <v>1</v>
      </c>
      <c r="BG65">
        <f t="shared" si="20"/>
        <v>76.923076923076934</v>
      </c>
      <c r="BH65" s="10">
        <f t="shared" si="21"/>
        <v>9.0277777777777787E-5</v>
      </c>
    </row>
    <row r="66" spans="1:60" ht="58">
      <c r="A66">
        <v>33</v>
      </c>
      <c r="B66" s="1" t="s">
        <v>1413</v>
      </c>
      <c r="C66" s="2" t="s">
        <v>241</v>
      </c>
      <c r="D66">
        <v>1</v>
      </c>
      <c r="E66">
        <v>1</v>
      </c>
      <c r="F66">
        <f t="shared" si="8"/>
        <v>1</v>
      </c>
      <c r="G66">
        <f t="shared" si="9"/>
        <v>25</v>
      </c>
      <c r="H66">
        <f t="shared" si="10"/>
        <v>25</v>
      </c>
      <c r="I66">
        <f t="shared" si="22"/>
        <v>108</v>
      </c>
      <c r="J66">
        <f>'[1]EVS SPIDER'!$C62</f>
        <v>40</v>
      </c>
      <c r="K66">
        <f t="shared" si="12"/>
        <v>1.6</v>
      </c>
      <c r="L66">
        <f t="shared" si="13"/>
        <v>105</v>
      </c>
      <c r="M66">
        <f t="shared" si="14"/>
        <v>4.2</v>
      </c>
      <c r="N66">
        <v>1</v>
      </c>
      <c r="O66">
        <v>1</v>
      </c>
      <c r="P66">
        <v>0</v>
      </c>
      <c r="Q66">
        <v>1</v>
      </c>
      <c r="R66">
        <f>'[1]EVS SPIDER'!$E62</f>
        <v>1</v>
      </c>
      <c r="S66">
        <v>1</v>
      </c>
      <c r="T66">
        <f t="shared" si="3"/>
        <v>1</v>
      </c>
      <c r="U66">
        <f>'[1]EVS SPIDER'!$F62</f>
        <v>1</v>
      </c>
      <c r="V66">
        <v>1</v>
      </c>
      <c r="W66">
        <f t="shared" si="4"/>
        <v>0</v>
      </c>
      <c r="X66">
        <f t="shared" si="5"/>
        <v>1</v>
      </c>
      <c r="Y66">
        <f>'[1]EVS SPIDER'!$D62</f>
        <v>0</v>
      </c>
      <c r="Z66">
        <f>'[1]EVS SPIDER'!$G62</f>
        <v>1</v>
      </c>
      <c r="AA66">
        <f>'[1]EVS SPIDER'!$H62</f>
        <v>1</v>
      </c>
      <c r="AB66">
        <f>'[1]EVS SPIDER'!$I62</f>
        <v>1</v>
      </c>
      <c r="AC66">
        <v>1</v>
      </c>
      <c r="AD66">
        <f>'[1]EVS SPIDER'!$J62</f>
        <v>1</v>
      </c>
      <c r="AE66">
        <v>1</v>
      </c>
      <c r="AF66">
        <f t="shared" si="15"/>
        <v>3</v>
      </c>
      <c r="AG66">
        <f>'[1]EVS SPIDER'!$K62</f>
        <v>1</v>
      </c>
      <c r="AH66">
        <f t="shared" si="6"/>
        <v>1</v>
      </c>
      <c r="AI66">
        <f>'[1]EVS SPIDER'!$L62</f>
        <v>1</v>
      </c>
      <c r="AJ66">
        <v>1</v>
      </c>
      <c r="AK66">
        <f t="shared" si="7"/>
        <v>1</v>
      </c>
      <c r="AL66">
        <v>1</v>
      </c>
      <c r="AM66">
        <f>'[1]EVS SPIDER'!$M62</f>
        <v>0</v>
      </c>
      <c r="AN66">
        <v>1</v>
      </c>
      <c r="AO66">
        <f>'[1]EVS SPIDER'!$N62</f>
        <v>0</v>
      </c>
      <c r="AP66">
        <v>1</v>
      </c>
      <c r="AQ66">
        <v>1</v>
      </c>
      <c r="AR66">
        <v>1</v>
      </c>
      <c r="AS66">
        <f>'[1]EVS SPIDER'!$O62</f>
        <v>1</v>
      </c>
      <c r="AT66">
        <v>1</v>
      </c>
      <c r="AU66">
        <f t="shared" si="16"/>
        <v>46.100000000000023</v>
      </c>
      <c r="AV66">
        <f t="shared" si="17"/>
        <v>13.040000000000003</v>
      </c>
      <c r="AW66">
        <f t="shared" si="23"/>
        <v>7.7119999999999997</v>
      </c>
      <c r="AX66">
        <f t="shared" si="19"/>
        <v>10.851999999999997</v>
      </c>
      <c r="AY66">
        <v>1</v>
      </c>
      <c r="AZ66">
        <v>1</v>
      </c>
      <c r="BA66">
        <v>1</v>
      </c>
      <c r="BG66">
        <f t="shared" si="20"/>
        <v>120</v>
      </c>
      <c r="BH66" s="10">
        <f t="shared" si="21"/>
        <v>8.6805555555555545E-5</v>
      </c>
    </row>
    <row r="67" spans="1:60" ht="72.5">
      <c r="A67">
        <v>34</v>
      </c>
      <c r="B67" s="1" t="s">
        <v>1414</v>
      </c>
      <c r="C67" s="2" t="s">
        <v>241</v>
      </c>
      <c r="D67">
        <v>1</v>
      </c>
      <c r="E67">
        <v>1</v>
      </c>
      <c r="F67">
        <f t="shared" si="8"/>
        <v>2</v>
      </c>
      <c r="G67">
        <f t="shared" si="9"/>
        <v>36</v>
      </c>
      <c r="H67">
        <f t="shared" si="10"/>
        <v>18</v>
      </c>
      <c r="I67">
        <f t="shared" si="22"/>
        <v>149</v>
      </c>
      <c r="J67">
        <f>'[1]EVS SPIDER'!$C63</f>
        <v>53</v>
      </c>
      <c r="K67">
        <f t="shared" si="12"/>
        <v>1.4722222222222223</v>
      </c>
      <c r="L67">
        <f t="shared" si="13"/>
        <v>146</v>
      </c>
      <c r="M67">
        <f t="shared" si="14"/>
        <v>4.0555555555555554</v>
      </c>
      <c r="N67">
        <v>0</v>
      </c>
      <c r="O67">
        <v>1</v>
      </c>
      <c r="P67">
        <v>1</v>
      </c>
      <c r="Q67">
        <v>1</v>
      </c>
      <c r="R67">
        <f>'[1]EVS SPIDER'!$E63</f>
        <v>1</v>
      </c>
      <c r="S67">
        <v>1</v>
      </c>
      <c r="T67">
        <f t="shared" si="3"/>
        <v>1</v>
      </c>
      <c r="U67">
        <f>'[1]EVS SPIDER'!$F63</f>
        <v>0</v>
      </c>
      <c r="V67">
        <v>1</v>
      </c>
      <c r="W67">
        <f t="shared" si="4"/>
        <v>1</v>
      </c>
      <c r="X67">
        <f t="shared" si="5"/>
        <v>1</v>
      </c>
      <c r="Y67">
        <f>'[1]EVS SPIDER'!$D63</f>
        <v>0</v>
      </c>
      <c r="Z67">
        <f>'[1]EVS SPIDER'!$G63</f>
        <v>0</v>
      </c>
      <c r="AA67">
        <f>'[1]EVS SPIDER'!$H63</f>
        <v>1</v>
      </c>
      <c r="AB67">
        <f>'[1]EVS SPIDER'!$I63</f>
        <v>1</v>
      </c>
      <c r="AC67">
        <v>1</v>
      </c>
      <c r="AD67">
        <f>'[1]EVS SPIDER'!$J63</f>
        <v>1</v>
      </c>
      <c r="AE67">
        <v>1</v>
      </c>
      <c r="AF67">
        <f t="shared" si="15"/>
        <v>3</v>
      </c>
      <c r="AG67">
        <f>'[1]EVS SPIDER'!$K63</f>
        <v>1</v>
      </c>
      <c r="AH67">
        <f t="shared" si="6"/>
        <v>1</v>
      </c>
      <c r="AI67">
        <f>'[1]EVS SPIDER'!$L63</f>
        <v>0</v>
      </c>
      <c r="AJ67">
        <v>1</v>
      </c>
      <c r="AK67">
        <f t="shared" si="7"/>
        <v>1</v>
      </c>
      <c r="AL67">
        <v>1</v>
      </c>
      <c r="AM67">
        <f>'[1]EVS SPIDER'!$M63</f>
        <v>0</v>
      </c>
      <c r="AN67">
        <v>1</v>
      </c>
      <c r="AO67">
        <f>'[1]EVS SPIDER'!$N63</f>
        <v>0</v>
      </c>
      <c r="AP67">
        <v>1</v>
      </c>
      <c r="AQ67">
        <v>1</v>
      </c>
      <c r="AR67">
        <v>1</v>
      </c>
      <c r="AS67">
        <f>'[1]EVS SPIDER'!$O63</f>
        <v>1</v>
      </c>
      <c r="AT67">
        <v>1</v>
      </c>
      <c r="AU67">
        <f t="shared" si="16"/>
        <v>64.015000000000015</v>
      </c>
      <c r="AV67">
        <f t="shared" si="17"/>
        <v>8.8022222222222233</v>
      </c>
      <c r="AW67">
        <f t="shared" si="23"/>
        <v>6.4022222222222211</v>
      </c>
      <c r="AX67">
        <f t="shared" si="19"/>
        <v>6.6716666666666669</v>
      </c>
      <c r="AY67">
        <v>0</v>
      </c>
      <c r="AZ67">
        <v>1</v>
      </c>
      <c r="BA67">
        <v>1</v>
      </c>
      <c r="BG67">
        <f t="shared" si="20"/>
        <v>83.333333333333329</v>
      </c>
      <c r="BH67" s="10">
        <f t="shared" si="21"/>
        <v>1.25E-4</v>
      </c>
    </row>
    <row r="68" spans="1:60" ht="87">
      <c r="A68">
        <v>35</v>
      </c>
      <c r="B68" s="1" t="s">
        <v>1415</v>
      </c>
      <c r="C68" s="2" t="s">
        <v>241</v>
      </c>
      <c r="D68">
        <v>1</v>
      </c>
      <c r="E68">
        <v>1</v>
      </c>
      <c r="F68">
        <f t="shared" si="8"/>
        <v>3</v>
      </c>
      <c r="G68">
        <f t="shared" si="9"/>
        <v>37</v>
      </c>
      <c r="H68">
        <f t="shared" si="10"/>
        <v>12.333333333333334</v>
      </c>
      <c r="I68">
        <f t="shared" si="22"/>
        <v>193</v>
      </c>
      <c r="J68">
        <f>'[1]EVS SPIDER'!$C64</f>
        <v>69</v>
      </c>
      <c r="K68">
        <f t="shared" si="12"/>
        <v>1.8648648648648649</v>
      </c>
      <c r="L68">
        <f t="shared" si="13"/>
        <v>188</v>
      </c>
      <c r="M68">
        <f t="shared" si="14"/>
        <v>5.0810810810810807</v>
      </c>
      <c r="N68">
        <v>0</v>
      </c>
      <c r="O68">
        <v>1</v>
      </c>
      <c r="P68">
        <v>0</v>
      </c>
      <c r="Q68">
        <v>0</v>
      </c>
      <c r="R68">
        <f>'[1]EVS SPIDER'!$E64</f>
        <v>0</v>
      </c>
      <c r="S68">
        <v>1</v>
      </c>
      <c r="T68">
        <f t="shared" si="3"/>
        <v>0</v>
      </c>
      <c r="U68">
        <f>'[1]EVS SPIDER'!$F64</f>
        <v>1</v>
      </c>
      <c r="V68">
        <v>1</v>
      </c>
      <c r="W68">
        <f t="shared" si="4"/>
        <v>0</v>
      </c>
      <c r="X68">
        <f t="shared" si="5"/>
        <v>1</v>
      </c>
      <c r="Y68">
        <f>'[1]EVS SPIDER'!$D64</f>
        <v>1</v>
      </c>
      <c r="Z68">
        <f>'[1]EVS SPIDER'!$G64</f>
        <v>1</v>
      </c>
      <c r="AA68">
        <f>'[1]EVS SPIDER'!$H64</f>
        <v>0</v>
      </c>
      <c r="AB68">
        <f>'[1]EVS SPIDER'!$I64</f>
        <v>1</v>
      </c>
      <c r="AC68">
        <v>1</v>
      </c>
      <c r="AD68">
        <f>'[1]EVS SPIDER'!$J64</f>
        <v>1</v>
      </c>
      <c r="AE68">
        <v>1</v>
      </c>
      <c r="AF68">
        <f t="shared" si="15"/>
        <v>5</v>
      </c>
      <c r="AG68">
        <f>'[1]EVS SPIDER'!$K64</f>
        <v>1</v>
      </c>
      <c r="AH68">
        <f t="shared" si="6"/>
        <v>1</v>
      </c>
      <c r="AI68">
        <f>'[1]EVS SPIDER'!$L64</f>
        <v>0</v>
      </c>
      <c r="AJ68">
        <v>1</v>
      </c>
      <c r="AK68">
        <f t="shared" si="7"/>
        <v>1</v>
      </c>
      <c r="AL68">
        <v>1</v>
      </c>
      <c r="AM68">
        <f>'[1]EVS SPIDER'!$M64</f>
        <v>0</v>
      </c>
      <c r="AN68">
        <v>1</v>
      </c>
      <c r="AO68">
        <f>'[1]EVS SPIDER'!$N64</f>
        <v>0</v>
      </c>
      <c r="AP68">
        <v>1</v>
      </c>
      <c r="AQ68">
        <v>1</v>
      </c>
      <c r="AR68">
        <v>1</v>
      </c>
      <c r="AS68">
        <f>'[1]EVS SPIDER'!$O64</f>
        <v>0</v>
      </c>
      <c r="AT68">
        <v>1</v>
      </c>
      <c r="AU68">
        <f t="shared" si="16"/>
        <v>36.549099099099109</v>
      </c>
      <c r="AV68">
        <f t="shared" si="17"/>
        <v>11.225405405405407</v>
      </c>
      <c r="AW68">
        <f t="shared" si="23"/>
        <v>11.676756756756756</v>
      </c>
      <c r="AX68">
        <f t="shared" si="19"/>
        <v>8.6685585585585585</v>
      </c>
      <c r="AY68">
        <v>0</v>
      </c>
      <c r="AZ68">
        <v>1</v>
      </c>
      <c r="BA68">
        <v>1</v>
      </c>
      <c r="BG68">
        <f t="shared" si="20"/>
        <v>135.13513513513513</v>
      </c>
      <c r="BH68" s="10">
        <f t="shared" si="21"/>
        <v>1.2847222222222223E-4</v>
      </c>
    </row>
    <row r="69" spans="1:60" ht="43.5">
      <c r="A69">
        <v>36</v>
      </c>
      <c r="B69" s="1" t="s">
        <v>1416</v>
      </c>
      <c r="C69" s="2" t="s">
        <v>241</v>
      </c>
      <c r="D69">
        <v>1</v>
      </c>
      <c r="E69">
        <v>1</v>
      </c>
      <c r="F69">
        <f t="shared" si="8"/>
        <v>1</v>
      </c>
      <c r="G69">
        <f t="shared" si="9"/>
        <v>24</v>
      </c>
      <c r="H69">
        <f t="shared" si="10"/>
        <v>24</v>
      </c>
      <c r="I69">
        <f t="shared" si="22"/>
        <v>90</v>
      </c>
      <c r="J69">
        <f>'[1]EVS SPIDER'!$C65</f>
        <v>35</v>
      </c>
      <c r="K69">
        <f t="shared" si="12"/>
        <v>1.4583333333333333</v>
      </c>
      <c r="L69">
        <f t="shared" si="13"/>
        <v>88</v>
      </c>
      <c r="M69">
        <f t="shared" si="14"/>
        <v>3.6666666666666665</v>
      </c>
      <c r="N69">
        <v>1</v>
      </c>
      <c r="O69">
        <v>1</v>
      </c>
      <c r="P69">
        <v>0</v>
      </c>
      <c r="Q69">
        <v>1</v>
      </c>
      <c r="R69">
        <f>'[1]EVS SPIDER'!$E65</f>
        <v>1</v>
      </c>
      <c r="S69">
        <v>1</v>
      </c>
      <c r="T69">
        <f t="shared" si="3"/>
        <v>1</v>
      </c>
      <c r="U69">
        <f>'[1]EVS SPIDER'!$F65</f>
        <v>1</v>
      </c>
      <c r="V69">
        <v>1</v>
      </c>
      <c r="W69">
        <f t="shared" si="4"/>
        <v>0</v>
      </c>
      <c r="X69">
        <f t="shared" si="5"/>
        <v>1</v>
      </c>
      <c r="Y69">
        <f>'[1]EVS SPIDER'!$D65</f>
        <v>0</v>
      </c>
      <c r="Z69">
        <f>'[1]EVS SPIDER'!$G65</f>
        <v>1</v>
      </c>
      <c r="AA69">
        <f>'[1]EVS SPIDER'!$H65</f>
        <v>1</v>
      </c>
      <c r="AB69">
        <f>'[1]EVS SPIDER'!$I65</f>
        <v>1</v>
      </c>
      <c r="AC69">
        <v>1</v>
      </c>
      <c r="AD69">
        <f>'[1]EVS SPIDER'!$J65</f>
        <v>1</v>
      </c>
      <c r="AE69">
        <v>1</v>
      </c>
      <c r="AF69">
        <f t="shared" si="15"/>
        <v>2</v>
      </c>
      <c r="AG69">
        <f>'[1]EVS SPIDER'!$K65</f>
        <v>0</v>
      </c>
      <c r="AH69">
        <f t="shared" si="6"/>
        <v>1</v>
      </c>
      <c r="AI69">
        <f>'[1]EVS SPIDER'!$L65</f>
        <v>1</v>
      </c>
      <c r="AJ69">
        <v>1</v>
      </c>
      <c r="AK69">
        <f t="shared" si="7"/>
        <v>1</v>
      </c>
      <c r="AL69">
        <v>1</v>
      </c>
      <c r="AM69">
        <f>'[1]EVS SPIDER'!$M65</f>
        <v>0</v>
      </c>
      <c r="AN69">
        <v>1</v>
      </c>
      <c r="AO69">
        <f>'[1]EVS SPIDER'!$N65</f>
        <v>0</v>
      </c>
      <c r="AP69">
        <v>1</v>
      </c>
      <c r="AQ69">
        <v>1</v>
      </c>
      <c r="AR69">
        <v>1</v>
      </c>
      <c r="AS69">
        <f>'[1]EVS SPIDER'!$O65</f>
        <v>1</v>
      </c>
      <c r="AT69">
        <v>1</v>
      </c>
      <c r="AU69">
        <f t="shared" si="16"/>
        <v>59.100000000000023</v>
      </c>
      <c r="AV69">
        <f t="shared" si="17"/>
        <v>10.978333333333332</v>
      </c>
      <c r="AW69">
        <f t="shared" si="23"/>
        <v>4.5266666666666637</v>
      </c>
      <c r="AX69">
        <f t="shared" si="19"/>
        <v>7.84</v>
      </c>
      <c r="AY69">
        <v>1</v>
      </c>
      <c r="AZ69">
        <v>1</v>
      </c>
      <c r="BA69">
        <v>1</v>
      </c>
      <c r="BG69">
        <f t="shared" si="20"/>
        <v>83.333333333333329</v>
      </c>
      <c r="BH69" s="10">
        <f t="shared" si="21"/>
        <v>8.3333333333333331E-5</v>
      </c>
    </row>
    <row r="70" spans="1:60" ht="43.5">
      <c r="A70">
        <v>37</v>
      </c>
      <c r="B70" s="1" t="s">
        <v>1417</v>
      </c>
      <c r="C70" s="2" t="s">
        <v>241</v>
      </c>
      <c r="D70">
        <v>1</v>
      </c>
      <c r="E70">
        <v>1</v>
      </c>
      <c r="F70">
        <f t="shared" si="8"/>
        <v>1</v>
      </c>
      <c r="G70">
        <f t="shared" si="9"/>
        <v>18</v>
      </c>
      <c r="H70">
        <f t="shared" si="10"/>
        <v>18</v>
      </c>
      <c r="I70">
        <f t="shared" si="22"/>
        <v>83</v>
      </c>
      <c r="J70">
        <f>'[1]EVS SPIDER'!$C66</f>
        <v>31</v>
      </c>
      <c r="K70">
        <f t="shared" si="12"/>
        <v>1.7222222222222223</v>
      </c>
      <c r="L70">
        <f t="shared" si="13"/>
        <v>81</v>
      </c>
      <c r="M70">
        <f t="shared" si="14"/>
        <v>4.5</v>
      </c>
      <c r="N70">
        <v>1</v>
      </c>
      <c r="O70">
        <v>1</v>
      </c>
      <c r="P70">
        <v>1</v>
      </c>
      <c r="Q70">
        <v>1</v>
      </c>
      <c r="R70">
        <f>'[1]EVS SPIDER'!$E66</f>
        <v>1</v>
      </c>
      <c r="S70">
        <v>1</v>
      </c>
      <c r="T70">
        <f t="shared" ref="T70:T126" si="24">QUOTIENT((Q70+R70+S70),3)</f>
        <v>1</v>
      </c>
      <c r="U70">
        <f>'[1]EVS SPIDER'!$F66</f>
        <v>1</v>
      </c>
      <c r="V70">
        <v>1</v>
      </c>
      <c r="W70">
        <f t="shared" ref="W70:W126" si="25">QUOTIENT((P70+T70),2)</f>
        <v>1</v>
      </c>
      <c r="X70">
        <f t="shared" ref="X70:X126" si="26">IF(U70=1,1,IF(V70=1,1,0))</f>
        <v>1</v>
      </c>
      <c r="Y70">
        <f>'[1]EVS SPIDER'!$D66</f>
        <v>0</v>
      </c>
      <c r="Z70">
        <f>'[1]EVS SPIDER'!$G66</f>
        <v>1</v>
      </c>
      <c r="AA70">
        <f>'[1]EVS SPIDER'!$H66</f>
        <v>1</v>
      </c>
      <c r="AB70">
        <f>'[1]EVS SPIDER'!$I66</f>
        <v>1</v>
      </c>
      <c r="AC70">
        <v>1</v>
      </c>
      <c r="AD70">
        <f>'[1]EVS SPIDER'!$J66</f>
        <v>1</v>
      </c>
      <c r="AE70">
        <v>1</v>
      </c>
      <c r="AF70">
        <f t="shared" si="15"/>
        <v>2</v>
      </c>
      <c r="AG70">
        <f>'[1]EVS SPIDER'!$K66</f>
        <v>1</v>
      </c>
      <c r="AH70">
        <f t="shared" si="6"/>
        <v>1</v>
      </c>
      <c r="AI70">
        <f>'[1]EVS SPIDER'!$L66</f>
        <v>1</v>
      </c>
      <c r="AJ70">
        <v>1</v>
      </c>
      <c r="AK70">
        <f t="shared" si="7"/>
        <v>1</v>
      </c>
      <c r="AL70">
        <v>1</v>
      </c>
      <c r="AM70">
        <f>'[1]EVS SPIDER'!$M66</f>
        <v>0</v>
      </c>
      <c r="AN70">
        <v>1</v>
      </c>
      <c r="AO70">
        <f>'[1]EVS SPIDER'!$N66</f>
        <v>0</v>
      </c>
      <c r="AP70">
        <v>1</v>
      </c>
      <c r="AQ70">
        <v>1</v>
      </c>
      <c r="AR70">
        <v>1</v>
      </c>
      <c r="AS70">
        <f>'[1]EVS SPIDER'!$O66</f>
        <v>1</v>
      </c>
      <c r="AT70">
        <v>1</v>
      </c>
      <c r="AU70">
        <f t="shared" si="16"/>
        <v>42.865000000000023</v>
      </c>
      <c r="AV70">
        <f t="shared" si="17"/>
        <v>11.752222222222223</v>
      </c>
      <c r="AW70">
        <f t="shared" si="23"/>
        <v>9.0155555555555544</v>
      </c>
      <c r="AX70">
        <f t="shared" si="19"/>
        <v>8.7650000000000006</v>
      </c>
      <c r="AY70">
        <v>1</v>
      </c>
      <c r="AZ70">
        <v>1</v>
      </c>
      <c r="BA70">
        <v>1</v>
      </c>
      <c r="BG70">
        <f t="shared" si="20"/>
        <v>111.1111111111111</v>
      </c>
      <c r="BH70" s="10">
        <f t="shared" si="21"/>
        <v>6.2500000000000001E-5</v>
      </c>
    </row>
    <row r="71" spans="1:60" ht="72.5">
      <c r="A71">
        <v>38</v>
      </c>
      <c r="B71" s="1" t="s">
        <v>1418</v>
      </c>
      <c r="C71" s="16" t="s">
        <v>243</v>
      </c>
      <c r="D71">
        <v>1</v>
      </c>
      <c r="E71">
        <v>1</v>
      </c>
      <c r="F71">
        <f t="shared" ref="F71:F126" si="27">IF(B71="",0,(LEN(B71)-LEN(SUBSTITUTE(B71,". ","."))+1))</f>
        <v>1</v>
      </c>
      <c r="G71">
        <f t="shared" ref="G71:G126" si="28">IF(B71="",0,LEN(B71)-LEN(SUBSTITUTE(B71," ",""))+1)</f>
        <v>28</v>
      </c>
      <c r="H71">
        <f t="shared" ref="H71:H126" si="29">IF(F71=0,0,G71/F71)</f>
        <v>28</v>
      </c>
      <c r="I71">
        <f t="shared" si="22"/>
        <v>147</v>
      </c>
      <c r="J71">
        <f>'[1]EVS SPIDER'!$C67</f>
        <v>56</v>
      </c>
      <c r="K71">
        <f t="shared" ref="K71:K126" si="30">IF(G71=0,0,J71/G71)</f>
        <v>2</v>
      </c>
      <c r="L71">
        <f t="shared" ref="L71:L126" si="31">LEN(SUBSTITUTE(SUBSTITUTE(SUBSTITUTE(SUBSTITUTE(SUBSTITUTE(SUBSTITUTE(SUBSTITUTE(SUBSTITUTE(SUBSTITUTE(SUBSTITUTE(SUBSTITUTE(SUBSTITUTE(SUBSTITUTE(SUBSTITUTE(SUBSTITUTE(SUBSTITUTE(SUBSTITUTE(SUBSTITUTE(SUBSTITUTE(B71," ",""),".",""),",",""),"?",""),"!",""),";",""),"(",""),")",""),"[",""),"]",""),"-",""),"{",""),"}",""),"/",""),"+",""),"*",""),"_",""),"&amp;",""),"#",""))</f>
        <v>144</v>
      </c>
      <c r="M71">
        <f t="shared" ref="M71:M126" si="32">IF(G71=0,0,L71/G71)</f>
        <v>5.1428571428571432</v>
      </c>
      <c r="N71">
        <v>1</v>
      </c>
      <c r="O71">
        <v>1</v>
      </c>
      <c r="P71">
        <v>1</v>
      </c>
      <c r="Q71">
        <v>1</v>
      </c>
      <c r="R71">
        <f>'[1]EVS SPIDER'!$E67</f>
        <v>0</v>
      </c>
      <c r="S71">
        <v>1</v>
      </c>
      <c r="T71">
        <f t="shared" si="24"/>
        <v>0</v>
      </c>
      <c r="U71">
        <f>'[1]EVS SPIDER'!$F67</f>
        <v>1</v>
      </c>
      <c r="V71">
        <v>1</v>
      </c>
      <c r="W71">
        <f t="shared" si="25"/>
        <v>0</v>
      </c>
      <c r="X71">
        <f t="shared" si="26"/>
        <v>1</v>
      </c>
      <c r="Y71">
        <f>'[1]EVS SPIDER'!$D67</f>
        <v>0</v>
      </c>
      <c r="Z71">
        <f>'[1]EVS SPIDER'!$G67</f>
        <v>1</v>
      </c>
      <c r="AA71">
        <f>'[1]EVS SPIDER'!$H67</f>
        <v>1</v>
      </c>
      <c r="AB71">
        <f>'[1]EVS SPIDER'!$I67</f>
        <v>1</v>
      </c>
      <c r="AC71">
        <v>1</v>
      </c>
      <c r="AD71">
        <f>'[1]EVS SPIDER'!$J67</f>
        <v>1</v>
      </c>
      <c r="AE71">
        <v>1</v>
      </c>
      <c r="AF71">
        <f t="shared" ref="AF71:AF126"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3</v>
      </c>
      <c r="AG71">
        <f>'[1]EVS SPIDER'!$K67</f>
        <v>1</v>
      </c>
      <c r="AH71">
        <f t="shared" ref="AH71:AH126" si="34">IF(G71&gt;0,IF((LEN(B71)-LEN(SUBSTITUTE(B71,"/","")))&gt;0,0,1),0)</f>
        <v>1</v>
      </c>
      <c r="AI71">
        <f>'[1]EVS SPIDER'!$L67</f>
        <v>1</v>
      </c>
      <c r="AJ71">
        <v>1</v>
      </c>
      <c r="AK71">
        <f t="shared" ref="AK71:AK126" si="35">IF(G71&gt;0,IF(((LEN(B71)-LEN(SUBSTITUTE(B71,"(","")))+(LEN(B71)-LEN(SUBSTITUTE(B71,")","")))+(LEN(B71)-LEN(SUBSTITUTE(B71,"[","")))+(LEN(B71)-LEN(SUBSTITUTE(B71,"]","")))+(LEN(B71)-LEN(SUBSTITUTE(B71,"{","")))+(LEN(B71)-LEN(SUBSTITUTE(B71,"}",""))))&gt;0,0,1),0)</f>
        <v>1</v>
      </c>
      <c r="AL71">
        <v>1</v>
      </c>
      <c r="AM71">
        <f>'[1]EVS SPIDER'!$M67</f>
        <v>0</v>
      </c>
      <c r="AN71">
        <v>1</v>
      </c>
      <c r="AO71">
        <f>'[1]EVS SPIDER'!$N67</f>
        <v>0</v>
      </c>
      <c r="AP71">
        <v>1</v>
      </c>
      <c r="AQ71">
        <v>1</v>
      </c>
      <c r="AR71">
        <v>1</v>
      </c>
      <c r="AS71">
        <f>'[1]EVS SPIDER'!$O67</f>
        <v>1</v>
      </c>
      <c r="AT71">
        <v>1</v>
      </c>
      <c r="AU71">
        <f t="shared" ref="AU71:AU126" si="36">IF(G71=0,0,(206.835-(84.6*(K71))-(1.015*(H71))))</f>
        <v>9.2150000000000212</v>
      </c>
      <c r="AV71">
        <f t="shared" ref="AV71:AV126" si="37">IF(G71=0,0,(0.39*H71)+(11.8*K71)-15.59)</f>
        <v>18.930000000000003</v>
      </c>
      <c r="AW71">
        <f t="shared" si="23"/>
        <v>13.382857142857144</v>
      </c>
      <c r="AX71">
        <f t="shared" ref="AX71:AX126" si="38">IF(I71=0,0,(4.71*M71)+(0.5*H71)-21.43)</f>
        <v>16.792857142857144</v>
      </c>
      <c r="AY71">
        <v>1</v>
      </c>
      <c r="AZ71">
        <v>1</v>
      </c>
      <c r="BA71">
        <v>1</v>
      </c>
      <c r="BG71">
        <f t="shared" ref="BG71:BG126" si="39">IF(G71=0,0,AF71/G71*1000)</f>
        <v>107.14285714285714</v>
      </c>
      <c r="BH71" s="10">
        <f t="shared" ref="BH71:BH126" si="40">G71/200/24/60</f>
        <v>9.722222222222223E-5</v>
      </c>
    </row>
    <row r="72" spans="1:60" ht="43.5">
      <c r="A72">
        <v>39</v>
      </c>
      <c r="B72" s="1" t="s">
        <v>1419</v>
      </c>
      <c r="C72" s="16" t="s">
        <v>243</v>
      </c>
      <c r="D72">
        <v>1</v>
      </c>
      <c r="E72">
        <v>1</v>
      </c>
      <c r="F72">
        <f t="shared" si="27"/>
        <v>1</v>
      </c>
      <c r="G72">
        <f t="shared" si="28"/>
        <v>25</v>
      </c>
      <c r="H72">
        <f t="shared" si="29"/>
        <v>25</v>
      </c>
      <c r="I72">
        <f t="shared" si="22"/>
        <v>90</v>
      </c>
      <c r="J72">
        <f>'[1]EVS SPIDER'!$C68</f>
        <v>35</v>
      </c>
      <c r="K72">
        <f t="shared" si="30"/>
        <v>1.4</v>
      </c>
      <c r="L72">
        <f t="shared" si="31"/>
        <v>87</v>
      </c>
      <c r="M72">
        <f t="shared" si="32"/>
        <v>3.48</v>
      </c>
      <c r="N72">
        <v>0</v>
      </c>
      <c r="O72">
        <v>1</v>
      </c>
      <c r="P72">
        <v>1</v>
      </c>
      <c r="Q72">
        <v>1</v>
      </c>
      <c r="R72">
        <f>'[1]EVS SPIDER'!$E68</f>
        <v>1</v>
      </c>
      <c r="S72">
        <v>1</v>
      </c>
      <c r="T72">
        <f t="shared" si="24"/>
        <v>1</v>
      </c>
      <c r="U72">
        <f>'[1]EVS SPIDER'!$F68</f>
        <v>1</v>
      </c>
      <c r="V72">
        <v>1</v>
      </c>
      <c r="W72">
        <f t="shared" si="25"/>
        <v>1</v>
      </c>
      <c r="X72">
        <f t="shared" si="26"/>
        <v>1</v>
      </c>
      <c r="Y72">
        <f>'[1]EVS SPIDER'!$D68</f>
        <v>0</v>
      </c>
      <c r="Z72">
        <f>'[1]EVS SPIDER'!$G68</f>
        <v>1</v>
      </c>
      <c r="AA72">
        <f>'[1]EVS SPIDER'!$H68</f>
        <v>1</v>
      </c>
      <c r="AB72">
        <f>'[1]EVS SPIDER'!$I68</f>
        <v>1</v>
      </c>
      <c r="AC72">
        <v>1</v>
      </c>
      <c r="AD72">
        <f>'[1]EVS SPIDER'!$J68</f>
        <v>1</v>
      </c>
      <c r="AE72">
        <v>1</v>
      </c>
      <c r="AF72">
        <f t="shared" si="33"/>
        <v>3</v>
      </c>
      <c r="AG72">
        <f>'[1]EVS SPIDER'!$K68</f>
        <v>1</v>
      </c>
      <c r="AH72">
        <f t="shared" si="34"/>
        <v>1</v>
      </c>
      <c r="AI72">
        <f>'[1]EVS SPIDER'!$L68</f>
        <v>1</v>
      </c>
      <c r="AJ72">
        <v>1</v>
      </c>
      <c r="AK72">
        <f t="shared" si="35"/>
        <v>1</v>
      </c>
      <c r="AL72">
        <v>1</v>
      </c>
      <c r="AM72">
        <f>'[1]EVS SPIDER'!$M68</f>
        <v>0</v>
      </c>
      <c r="AN72">
        <v>1</v>
      </c>
      <c r="AO72">
        <f>'[1]EVS SPIDER'!$N68</f>
        <v>0</v>
      </c>
      <c r="AP72">
        <v>1</v>
      </c>
      <c r="AQ72">
        <v>1</v>
      </c>
      <c r="AR72">
        <v>1</v>
      </c>
      <c r="AS72">
        <f>'[1]EVS SPIDER'!$O68</f>
        <v>1</v>
      </c>
      <c r="AT72">
        <v>1</v>
      </c>
      <c r="AU72">
        <f t="shared" si="36"/>
        <v>63.020000000000024</v>
      </c>
      <c r="AV72">
        <f t="shared" si="37"/>
        <v>10.68</v>
      </c>
      <c r="AW72">
        <f t="shared" si="23"/>
        <v>3.478399999999997</v>
      </c>
      <c r="AX72">
        <f t="shared" si="38"/>
        <v>7.460799999999999</v>
      </c>
      <c r="AY72">
        <v>1</v>
      </c>
      <c r="AZ72">
        <v>1</v>
      </c>
      <c r="BA72">
        <v>1</v>
      </c>
      <c r="BG72">
        <f t="shared" si="39"/>
        <v>120</v>
      </c>
      <c r="BH72" s="10">
        <f t="shared" si="40"/>
        <v>8.6805555555555545E-5</v>
      </c>
    </row>
    <row r="73" spans="1:60" ht="43.5">
      <c r="A73">
        <v>40</v>
      </c>
      <c r="B73" s="1" t="s">
        <v>1420</v>
      </c>
      <c r="C73" s="2" t="s">
        <v>241</v>
      </c>
      <c r="D73">
        <v>1</v>
      </c>
      <c r="E73">
        <v>1</v>
      </c>
      <c r="F73">
        <f t="shared" si="27"/>
        <v>1</v>
      </c>
      <c r="G73">
        <f t="shared" si="28"/>
        <v>18</v>
      </c>
      <c r="H73">
        <f t="shared" si="29"/>
        <v>18</v>
      </c>
      <c r="I73">
        <f t="shared" si="22"/>
        <v>81</v>
      </c>
      <c r="J73">
        <f>'[1]EVS SPIDER'!$C69</f>
        <v>29</v>
      </c>
      <c r="K73">
        <f t="shared" si="30"/>
        <v>1.6111111111111112</v>
      </c>
      <c r="L73">
        <f t="shared" si="31"/>
        <v>79</v>
      </c>
      <c r="M73">
        <f t="shared" si="32"/>
        <v>4.3888888888888893</v>
      </c>
      <c r="N73">
        <v>0</v>
      </c>
      <c r="O73">
        <v>1</v>
      </c>
      <c r="P73">
        <v>1</v>
      </c>
      <c r="Q73">
        <v>1</v>
      </c>
      <c r="R73">
        <f>'[1]EVS SPIDER'!$E69</f>
        <v>1</v>
      </c>
      <c r="S73">
        <v>1</v>
      </c>
      <c r="T73">
        <f t="shared" si="24"/>
        <v>1</v>
      </c>
      <c r="U73">
        <f>'[1]EVS SPIDER'!$F69</f>
        <v>1</v>
      </c>
      <c r="V73">
        <v>1</v>
      </c>
      <c r="W73">
        <f t="shared" si="25"/>
        <v>1</v>
      </c>
      <c r="X73">
        <f t="shared" si="26"/>
        <v>1</v>
      </c>
      <c r="Y73">
        <f>'[1]EVS SPIDER'!$D69</f>
        <v>0</v>
      </c>
      <c r="Z73">
        <f>'[1]EVS SPIDER'!$G69</f>
        <v>1</v>
      </c>
      <c r="AA73">
        <f>'[1]EVS SPIDER'!$H69</f>
        <v>1</v>
      </c>
      <c r="AB73">
        <f>'[1]EVS SPIDER'!$I69</f>
        <v>1</v>
      </c>
      <c r="AC73">
        <v>1</v>
      </c>
      <c r="AD73">
        <f>'[1]EVS SPIDER'!$J69</f>
        <v>1</v>
      </c>
      <c r="AE73">
        <v>1</v>
      </c>
      <c r="AF73">
        <f t="shared" si="33"/>
        <v>2</v>
      </c>
      <c r="AG73">
        <f>'[1]EVS SPIDER'!$K69</f>
        <v>1</v>
      </c>
      <c r="AH73">
        <f t="shared" si="34"/>
        <v>1</v>
      </c>
      <c r="AI73">
        <f>'[1]EVS SPIDER'!$L69</f>
        <v>1</v>
      </c>
      <c r="AJ73">
        <v>1</v>
      </c>
      <c r="AK73">
        <f t="shared" si="35"/>
        <v>1</v>
      </c>
      <c r="AL73">
        <v>1</v>
      </c>
      <c r="AM73">
        <f>'[1]EVS SPIDER'!$M69</f>
        <v>0</v>
      </c>
      <c r="AN73">
        <v>1</v>
      </c>
      <c r="AO73">
        <f>'[1]EVS SPIDER'!$N69</f>
        <v>0</v>
      </c>
      <c r="AP73">
        <v>1</v>
      </c>
      <c r="AQ73">
        <v>1</v>
      </c>
      <c r="AR73">
        <v>1</v>
      </c>
      <c r="AS73">
        <f>'[1]EVS SPIDER'!$O69</f>
        <v>1</v>
      </c>
      <c r="AT73">
        <v>1</v>
      </c>
      <c r="AU73">
        <f t="shared" si="36"/>
        <v>52.265000000000029</v>
      </c>
      <c r="AV73">
        <f t="shared" si="37"/>
        <v>10.441111111111113</v>
      </c>
      <c r="AW73">
        <f t="shared" si="23"/>
        <v>8.3622222222222184</v>
      </c>
      <c r="AX73">
        <f t="shared" si="38"/>
        <v>8.2416666666666671</v>
      </c>
      <c r="AY73">
        <v>1</v>
      </c>
      <c r="AZ73">
        <v>1</v>
      </c>
      <c r="BA73">
        <v>1</v>
      </c>
      <c r="BG73">
        <f t="shared" si="39"/>
        <v>111.1111111111111</v>
      </c>
      <c r="BH73" s="10">
        <f t="shared" si="40"/>
        <v>6.2500000000000001E-5</v>
      </c>
    </row>
    <row r="74" spans="1:60" ht="72.5">
      <c r="A74" t="s">
        <v>761</v>
      </c>
      <c r="B74" s="1" t="s">
        <v>1421</v>
      </c>
      <c r="C74" s="16" t="s">
        <v>243</v>
      </c>
      <c r="D74">
        <v>1</v>
      </c>
      <c r="E74">
        <v>1</v>
      </c>
      <c r="F74">
        <f t="shared" si="27"/>
        <v>1</v>
      </c>
      <c r="G74">
        <f t="shared" si="28"/>
        <v>29</v>
      </c>
      <c r="H74">
        <f t="shared" si="29"/>
        <v>29</v>
      </c>
      <c r="I74">
        <f t="shared" si="22"/>
        <v>140</v>
      </c>
      <c r="J74">
        <f>'[1]EVS SPIDER'!$C70</f>
        <v>48</v>
      </c>
      <c r="K74">
        <f t="shared" si="30"/>
        <v>1.6551724137931034</v>
      </c>
      <c r="L74">
        <f t="shared" si="31"/>
        <v>133</v>
      </c>
      <c r="M74">
        <f t="shared" si="32"/>
        <v>4.5862068965517242</v>
      </c>
      <c r="N74">
        <v>0</v>
      </c>
      <c r="O74">
        <v>1</v>
      </c>
      <c r="P74">
        <v>0</v>
      </c>
      <c r="Q74">
        <v>1</v>
      </c>
      <c r="R74">
        <f>'[1]EVS SPIDER'!$E70</f>
        <v>0</v>
      </c>
      <c r="S74">
        <v>1</v>
      </c>
      <c r="T74">
        <f t="shared" si="24"/>
        <v>0</v>
      </c>
      <c r="U74">
        <f>'[1]EVS SPIDER'!$F70</f>
        <v>1</v>
      </c>
      <c r="V74">
        <v>1</v>
      </c>
      <c r="W74">
        <f t="shared" si="25"/>
        <v>0</v>
      </c>
      <c r="X74">
        <f t="shared" si="26"/>
        <v>1</v>
      </c>
      <c r="Y74">
        <f>'[1]EVS SPIDER'!$D70</f>
        <v>1</v>
      </c>
      <c r="Z74">
        <f>'[1]EVS SPIDER'!$G70</f>
        <v>0</v>
      </c>
      <c r="AA74">
        <f>'[1]EVS SPIDER'!$H70</f>
        <v>1</v>
      </c>
      <c r="AB74">
        <f>'[1]EVS SPIDER'!$I70</f>
        <v>1</v>
      </c>
      <c r="AC74">
        <v>1</v>
      </c>
      <c r="AD74">
        <f>'[1]EVS SPIDER'!$J70</f>
        <v>1</v>
      </c>
      <c r="AE74">
        <v>1</v>
      </c>
      <c r="AF74">
        <f t="shared" si="33"/>
        <v>7</v>
      </c>
      <c r="AG74">
        <f>'[1]EVS SPIDER'!$K70</f>
        <v>1</v>
      </c>
      <c r="AH74">
        <f t="shared" si="34"/>
        <v>1</v>
      </c>
      <c r="AI74">
        <f>'[1]EVS SPIDER'!$L70</f>
        <v>1</v>
      </c>
      <c r="AJ74">
        <v>1</v>
      </c>
      <c r="AK74">
        <f t="shared" si="35"/>
        <v>0</v>
      </c>
      <c r="AL74">
        <v>1</v>
      </c>
      <c r="AM74">
        <f>'[1]EVS SPIDER'!$M70</f>
        <v>0</v>
      </c>
      <c r="AN74">
        <v>1</v>
      </c>
      <c r="AO74">
        <f>'[1]EVS SPIDER'!$N70</f>
        <v>0</v>
      </c>
      <c r="AP74">
        <v>1</v>
      </c>
      <c r="AQ74">
        <v>1</v>
      </c>
      <c r="AR74">
        <v>1</v>
      </c>
      <c r="AS74">
        <f>'[1]EVS SPIDER'!$O70</f>
        <v>1</v>
      </c>
      <c r="AT74">
        <v>1</v>
      </c>
      <c r="AU74">
        <f t="shared" si="36"/>
        <v>37.372413793103476</v>
      </c>
      <c r="AV74">
        <f t="shared" si="37"/>
        <v>15.251034482758623</v>
      </c>
      <c r="AW74">
        <f t="shared" si="23"/>
        <v>10.146206896551725</v>
      </c>
      <c r="AX74">
        <f t="shared" si="38"/>
        <v>14.671034482758621</v>
      </c>
      <c r="AY74">
        <v>1</v>
      </c>
      <c r="AZ74">
        <v>1</v>
      </c>
      <c r="BA74">
        <v>1</v>
      </c>
      <c r="BG74">
        <f t="shared" si="39"/>
        <v>241.37931034482759</v>
      </c>
      <c r="BH74" s="10">
        <f t="shared" si="40"/>
        <v>1.0069444444444445E-4</v>
      </c>
    </row>
    <row r="75" spans="1:60" ht="43.5">
      <c r="A75">
        <v>41</v>
      </c>
      <c r="B75" s="1" t="s">
        <v>1422</v>
      </c>
      <c r="C75" s="16" t="s">
        <v>243</v>
      </c>
      <c r="D75">
        <v>1</v>
      </c>
      <c r="E75">
        <v>1</v>
      </c>
      <c r="F75">
        <f t="shared" si="27"/>
        <v>1</v>
      </c>
      <c r="G75">
        <f t="shared" si="28"/>
        <v>19</v>
      </c>
      <c r="H75">
        <f t="shared" si="29"/>
        <v>19</v>
      </c>
      <c r="I75">
        <f t="shared" si="22"/>
        <v>87</v>
      </c>
      <c r="J75">
        <f>'[1]EVS SPIDER'!$C71</f>
        <v>29</v>
      </c>
      <c r="K75">
        <f t="shared" si="30"/>
        <v>1.5263157894736843</v>
      </c>
      <c r="L75">
        <f t="shared" si="31"/>
        <v>84</v>
      </c>
      <c r="M75">
        <f t="shared" si="32"/>
        <v>4.4210526315789478</v>
      </c>
      <c r="N75">
        <v>1</v>
      </c>
      <c r="O75">
        <v>1</v>
      </c>
      <c r="P75">
        <v>0</v>
      </c>
      <c r="Q75">
        <v>1</v>
      </c>
      <c r="R75">
        <f>'[1]EVS SPIDER'!$E71</f>
        <v>1</v>
      </c>
      <c r="S75">
        <v>1</v>
      </c>
      <c r="T75">
        <f t="shared" si="24"/>
        <v>1</v>
      </c>
      <c r="U75">
        <f>'[1]EVS SPIDER'!$F71</f>
        <v>1</v>
      </c>
      <c r="V75">
        <v>1</v>
      </c>
      <c r="W75">
        <f t="shared" si="25"/>
        <v>0</v>
      </c>
      <c r="X75">
        <f t="shared" si="26"/>
        <v>1</v>
      </c>
      <c r="Y75">
        <f>'[1]EVS SPIDER'!$D71</f>
        <v>1</v>
      </c>
      <c r="Z75">
        <f>'[1]EVS SPIDER'!$G71</f>
        <v>1</v>
      </c>
      <c r="AA75">
        <f>'[1]EVS SPIDER'!$H71</f>
        <v>1</v>
      </c>
      <c r="AB75">
        <f>'[1]EVS SPIDER'!$I71</f>
        <v>1</v>
      </c>
      <c r="AC75">
        <v>1</v>
      </c>
      <c r="AD75">
        <f>'[1]EVS SPIDER'!$J71</f>
        <v>1</v>
      </c>
      <c r="AE75">
        <v>1</v>
      </c>
      <c r="AF75">
        <f t="shared" si="33"/>
        <v>3</v>
      </c>
      <c r="AG75">
        <f>'[1]EVS SPIDER'!$K71</f>
        <v>1</v>
      </c>
      <c r="AH75">
        <f t="shared" si="34"/>
        <v>1</v>
      </c>
      <c r="AI75">
        <f>'[1]EVS SPIDER'!$L71</f>
        <v>0</v>
      </c>
      <c r="AJ75">
        <v>1</v>
      </c>
      <c r="AK75">
        <f t="shared" si="35"/>
        <v>1</v>
      </c>
      <c r="AL75">
        <v>1</v>
      </c>
      <c r="AM75">
        <f>'[1]EVS SPIDER'!$M71</f>
        <v>0</v>
      </c>
      <c r="AN75">
        <v>1</v>
      </c>
      <c r="AO75">
        <f>'[1]EVS SPIDER'!$N71</f>
        <v>0</v>
      </c>
      <c r="AP75">
        <v>1</v>
      </c>
      <c r="AQ75">
        <v>1</v>
      </c>
      <c r="AR75">
        <v>1</v>
      </c>
      <c r="AS75">
        <f>'[1]EVS SPIDER'!$O71</f>
        <v>1</v>
      </c>
      <c r="AT75">
        <v>1</v>
      </c>
      <c r="AU75">
        <f t="shared" si="36"/>
        <v>58.423684210526318</v>
      </c>
      <c r="AV75">
        <f t="shared" si="37"/>
        <v>9.8305263157894771</v>
      </c>
      <c r="AW75">
        <f t="shared" si="23"/>
        <v>8.6378947368421066</v>
      </c>
      <c r="AX75">
        <f t="shared" si="38"/>
        <v>8.893157894736845</v>
      </c>
      <c r="AY75">
        <v>1</v>
      </c>
      <c r="AZ75">
        <v>1</v>
      </c>
      <c r="BA75">
        <v>1</v>
      </c>
      <c r="BG75">
        <f t="shared" si="39"/>
        <v>157.89473684210526</v>
      </c>
      <c r="BH75" s="10">
        <f t="shared" si="40"/>
        <v>6.597222222222223E-5</v>
      </c>
    </row>
    <row r="76" spans="1:60" ht="29">
      <c r="A76">
        <v>42</v>
      </c>
      <c r="B76" s="1" t="s">
        <v>1423</v>
      </c>
      <c r="C76" s="2" t="s">
        <v>241</v>
      </c>
      <c r="D76">
        <v>1</v>
      </c>
      <c r="E76">
        <v>1</v>
      </c>
      <c r="F76">
        <f t="shared" si="27"/>
        <v>1</v>
      </c>
      <c r="G76">
        <f t="shared" si="28"/>
        <v>16</v>
      </c>
      <c r="H76">
        <f t="shared" si="29"/>
        <v>16</v>
      </c>
      <c r="I76">
        <f t="shared" si="22"/>
        <v>60</v>
      </c>
      <c r="J76">
        <f>'[1]EVS SPIDER'!$C72</f>
        <v>23</v>
      </c>
      <c r="K76">
        <f t="shared" si="30"/>
        <v>1.4375</v>
      </c>
      <c r="L76">
        <f t="shared" si="31"/>
        <v>58</v>
      </c>
      <c r="M76">
        <f t="shared" si="32"/>
        <v>3.625</v>
      </c>
      <c r="N76">
        <v>0</v>
      </c>
      <c r="O76">
        <v>1</v>
      </c>
      <c r="P76">
        <v>1</v>
      </c>
      <c r="Q76">
        <v>1</v>
      </c>
      <c r="R76">
        <f>'[1]EVS SPIDER'!$E72</f>
        <v>1</v>
      </c>
      <c r="S76">
        <v>1</v>
      </c>
      <c r="T76">
        <f t="shared" si="24"/>
        <v>1</v>
      </c>
      <c r="U76">
        <f>'[1]EVS SPIDER'!$F72</f>
        <v>1</v>
      </c>
      <c r="V76">
        <v>1</v>
      </c>
      <c r="W76">
        <f t="shared" si="25"/>
        <v>1</v>
      </c>
      <c r="X76">
        <f t="shared" si="26"/>
        <v>1</v>
      </c>
      <c r="Y76">
        <f>'[1]EVS SPIDER'!$D72</f>
        <v>0</v>
      </c>
      <c r="Z76">
        <f>'[1]EVS SPIDER'!$G72</f>
        <v>1</v>
      </c>
      <c r="AA76">
        <f>'[1]EVS SPIDER'!$H72</f>
        <v>1</v>
      </c>
      <c r="AB76">
        <f>'[1]EVS SPIDER'!$I72</f>
        <v>1</v>
      </c>
      <c r="AC76">
        <v>1</v>
      </c>
      <c r="AD76">
        <f>'[1]EVS SPIDER'!$J72</f>
        <v>1</v>
      </c>
      <c r="AE76">
        <v>1</v>
      </c>
      <c r="AF76">
        <f t="shared" si="33"/>
        <v>2</v>
      </c>
      <c r="AG76">
        <f>'[1]EVS SPIDER'!$K72</f>
        <v>1</v>
      </c>
      <c r="AH76">
        <f t="shared" si="34"/>
        <v>1</v>
      </c>
      <c r="AI76">
        <f>'[1]EVS SPIDER'!$L72</f>
        <v>1</v>
      </c>
      <c r="AJ76">
        <v>1</v>
      </c>
      <c r="AK76">
        <f t="shared" si="35"/>
        <v>1</v>
      </c>
      <c r="AL76">
        <v>1</v>
      </c>
      <c r="AM76">
        <f>'[1]EVS SPIDER'!$M72</f>
        <v>0</v>
      </c>
      <c r="AN76">
        <v>1</v>
      </c>
      <c r="AO76">
        <f>'[1]EVS SPIDER'!$N72</f>
        <v>0</v>
      </c>
      <c r="AP76">
        <v>1</v>
      </c>
      <c r="AQ76">
        <v>1</v>
      </c>
      <c r="AR76">
        <v>1</v>
      </c>
      <c r="AS76">
        <f>'[1]EVS SPIDER'!$O72</f>
        <v>1</v>
      </c>
      <c r="AT76">
        <v>1</v>
      </c>
      <c r="AU76">
        <f t="shared" si="36"/>
        <v>68.982500000000016</v>
      </c>
      <c r="AV76">
        <f t="shared" si="37"/>
        <v>7.6125000000000007</v>
      </c>
      <c r="AW76">
        <f t="shared" si="23"/>
        <v>3.6649999999999991</v>
      </c>
      <c r="AX76">
        <f t="shared" si="38"/>
        <v>3.6437500000000007</v>
      </c>
      <c r="AY76">
        <v>1</v>
      </c>
      <c r="AZ76">
        <v>1</v>
      </c>
      <c r="BA76">
        <v>1</v>
      </c>
      <c r="BG76">
        <f t="shared" si="39"/>
        <v>125</v>
      </c>
      <c r="BH76" s="10">
        <f t="shared" si="40"/>
        <v>5.5555555555555558E-5</v>
      </c>
    </row>
    <row r="77" spans="1:60" ht="58">
      <c r="A77">
        <v>43</v>
      </c>
      <c r="B77" s="1" t="s">
        <v>1424</v>
      </c>
      <c r="C77" s="16" t="s">
        <v>243</v>
      </c>
      <c r="D77">
        <v>1</v>
      </c>
      <c r="E77">
        <v>1</v>
      </c>
      <c r="F77">
        <f t="shared" si="27"/>
        <v>1</v>
      </c>
      <c r="G77">
        <f t="shared" si="28"/>
        <v>28</v>
      </c>
      <c r="H77">
        <f t="shared" si="29"/>
        <v>28</v>
      </c>
      <c r="I77">
        <f t="shared" si="22"/>
        <v>123</v>
      </c>
      <c r="J77">
        <f>'[1]EVS SPIDER'!$C73</f>
        <v>46</v>
      </c>
      <c r="K77">
        <f t="shared" si="30"/>
        <v>1.6428571428571428</v>
      </c>
      <c r="L77">
        <f t="shared" si="31"/>
        <v>114</v>
      </c>
      <c r="M77">
        <f t="shared" si="32"/>
        <v>4.0714285714285712</v>
      </c>
      <c r="N77">
        <v>1</v>
      </c>
      <c r="O77">
        <v>1</v>
      </c>
      <c r="P77">
        <v>1</v>
      </c>
      <c r="Q77">
        <v>1</v>
      </c>
      <c r="R77">
        <f>'[1]EVS SPIDER'!$E73</f>
        <v>1</v>
      </c>
      <c r="S77">
        <v>1</v>
      </c>
      <c r="T77">
        <f t="shared" si="24"/>
        <v>1</v>
      </c>
      <c r="U77">
        <f>'[1]EVS SPIDER'!$F73</f>
        <v>1</v>
      </c>
      <c r="V77">
        <v>1</v>
      </c>
      <c r="W77">
        <f t="shared" si="25"/>
        <v>1</v>
      </c>
      <c r="X77">
        <f t="shared" si="26"/>
        <v>1</v>
      </c>
      <c r="Y77">
        <f>'[1]EVS SPIDER'!$D73</f>
        <v>1</v>
      </c>
      <c r="Z77">
        <f>'[1]EVS SPIDER'!$G73</f>
        <v>1</v>
      </c>
      <c r="AA77">
        <f>'[1]EVS SPIDER'!$H73</f>
        <v>1</v>
      </c>
      <c r="AB77">
        <f>'[1]EVS SPIDER'!$I73</f>
        <v>1</v>
      </c>
      <c r="AC77">
        <v>1</v>
      </c>
      <c r="AD77">
        <f>'[1]EVS SPIDER'!$J73</f>
        <v>1</v>
      </c>
      <c r="AE77">
        <v>1</v>
      </c>
      <c r="AF77">
        <f t="shared" si="33"/>
        <v>9</v>
      </c>
      <c r="AG77">
        <f>'[1]EVS SPIDER'!$K73</f>
        <v>0</v>
      </c>
      <c r="AH77">
        <f t="shared" si="34"/>
        <v>1</v>
      </c>
      <c r="AI77">
        <f>'[1]EVS SPIDER'!$L73</f>
        <v>1</v>
      </c>
      <c r="AJ77">
        <v>1</v>
      </c>
      <c r="AK77">
        <f t="shared" si="35"/>
        <v>0</v>
      </c>
      <c r="AL77">
        <v>1</v>
      </c>
      <c r="AM77">
        <f>'[1]EVS SPIDER'!$M73</f>
        <v>0</v>
      </c>
      <c r="AN77">
        <v>1</v>
      </c>
      <c r="AO77">
        <f>'[1]EVS SPIDER'!$N73</f>
        <v>0</v>
      </c>
      <c r="AP77">
        <v>1</v>
      </c>
      <c r="AQ77">
        <v>1</v>
      </c>
      <c r="AR77">
        <v>1</v>
      </c>
      <c r="AS77">
        <f>'[1]EVS SPIDER'!$O73</f>
        <v>1</v>
      </c>
      <c r="AT77">
        <v>1</v>
      </c>
      <c r="AU77">
        <f t="shared" si="36"/>
        <v>39.42928571428574</v>
      </c>
      <c r="AV77">
        <f t="shared" si="37"/>
        <v>14.715714285714288</v>
      </c>
      <c r="AW77">
        <f t="shared" si="23"/>
        <v>7.0828571428571401</v>
      </c>
      <c r="AX77">
        <f t="shared" si="38"/>
        <v>11.746428571428574</v>
      </c>
      <c r="AY77">
        <v>1</v>
      </c>
      <c r="AZ77">
        <v>1</v>
      </c>
      <c r="BA77">
        <v>1</v>
      </c>
      <c r="BG77">
        <f t="shared" si="39"/>
        <v>321.42857142857144</v>
      </c>
      <c r="BH77" s="10">
        <f t="shared" si="40"/>
        <v>9.722222222222223E-5</v>
      </c>
    </row>
    <row r="78" spans="1:60" ht="43.5">
      <c r="A78">
        <v>44</v>
      </c>
      <c r="B78" s="1" t="s">
        <v>1425</v>
      </c>
      <c r="C78" s="2" t="s">
        <v>241</v>
      </c>
      <c r="D78">
        <v>1</v>
      </c>
      <c r="E78">
        <v>1</v>
      </c>
      <c r="F78">
        <f t="shared" si="27"/>
        <v>1</v>
      </c>
      <c r="G78">
        <f t="shared" si="28"/>
        <v>18</v>
      </c>
      <c r="H78">
        <f t="shared" si="29"/>
        <v>18</v>
      </c>
      <c r="I78">
        <f t="shared" si="22"/>
        <v>88</v>
      </c>
      <c r="J78">
        <f>'[1]EVS SPIDER'!$C74</f>
        <v>32</v>
      </c>
      <c r="K78">
        <f t="shared" si="30"/>
        <v>1.7777777777777777</v>
      </c>
      <c r="L78">
        <f t="shared" si="31"/>
        <v>86</v>
      </c>
      <c r="M78">
        <f t="shared" si="32"/>
        <v>4.7777777777777777</v>
      </c>
      <c r="N78">
        <v>1</v>
      </c>
      <c r="O78">
        <v>1</v>
      </c>
      <c r="P78">
        <v>1</v>
      </c>
      <c r="Q78">
        <v>1</v>
      </c>
      <c r="R78">
        <f>'[1]EVS SPIDER'!$E74</f>
        <v>1</v>
      </c>
      <c r="S78">
        <v>1</v>
      </c>
      <c r="T78">
        <f t="shared" si="24"/>
        <v>1</v>
      </c>
      <c r="U78">
        <f>'[1]EVS SPIDER'!$F74</f>
        <v>1</v>
      </c>
      <c r="V78">
        <v>1</v>
      </c>
      <c r="W78">
        <f t="shared" si="25"/>
        <v>1</v>
      </c>
      <c r="X78">
        <f t="shared" si="26"/>
        <v>1</v>
      </c>
      <c r="Y78">
        <f>'[1]EVS SPIDER'!$D74</f>
        <v>1</v>
      </c>
      <c r="Z78">
        <f>'[1]EVS SPIDER'!$G74</f>
        <v>1</v>
      </c>
      <c r="AA78">
        <f>'[1]EVS SPIDER'!$H74</f>
        <v>1</v>
      </c>
      <c r="AB78">
        <f>'[1]EVS SPIDER'!$I74</f>
        <v>1</v>
      </c>
      <c r="AC78">
        <v>1</v>
      </c>
      <c r="AD78">
        <f>'[1]EVS SPIDER'!$J74</f>
        <v>1</v>
      </c>
      <c r="AE78">
        <v>1</v>
      </c>
      <c r="AF78">
        <f t="shared" si="33"/>
        <v>2</v>
      </c>
      <c r="AG78">
        <f>'[1]EVS SPIDER'!$K74</f>
        <v>0</v>
      </c>
      <c r="AH78">
        <f t="shared" si="34"/>
        <v>1</v>
      </c>
      <c r="AI78">
        <f>'[1]EVS SPIDER'!$L74</f>
        <v>1</v>
      </c>
      <c r="AJ78">
        <v>1</v>
      </c>
      <c r="AK78">
        <f t="shared" si="35"/>
        <v>1</v>
      </c>
      <c r="AL78">
        <v>1</v>
      </c>
      <c r="AM78">
        <f>'[1]EVS SPIDER'!$M74</f>
        <v>0</v>
      </c>
      <c r="AN78">
        <v>1</v>
      </c>
      <c r="AO78">
        <f>'[1]EVS SPIDER'!$N74</f>
        <v>0</v>
      </c>
      <c r="AP78">
        <v>1</v>
      </c>
      <c r="AQ78">
        <v>1</v>
      </c>
      <c r="AR78">
        <v>1</v>
      </c>
      <c r="AS78">
        <f>'[1]EVS SPIDER'!$O74</f>
        <v>1</v>
      </c>
      <c r="AT78">
        <v>1</v>
      </c>
      <c r="AU78">
        <f t="shared" si="36"/>
        <v>38.165000000000035</v>
      </c>
      <c r="AV78">
        <f t="shared" si="37"/>
        <v>12.407777777777778</v>
      </c>
      <c r="AW78">
        <f t="shared" si="23"/>
        <v>10.648888888888884</v>
      </c>
      <c r="AX78">
        <f t="shared" si="38"/>
        <v>10.073333333333334</v>
      </c>
      <c r="AY78">
        <v>1</v>
      </c>
      <c r="AZ78">
        <v>1</v>
      </c>
      <c r="BA78">
        <v>1</v>
      </c>
      <c r="BG78">
        <f t="shared" si="39"/>
        <v>111.1111111111111</v>
      </c>
      <c r="BH78" s="10">
        <f t="shared" si="40"/>
        <v>6.2500000000000001E-5</v>
      </c>
    </row>
    <row r="79" spans="1:60" ht="58">
      <c r="A79" t="s">
        <v>1250</v>
      </c>
      <c r="B79" s="1" t="s">
        <v>1426</v>
      </c>
      <c r="C79" s="2" t="s">
        <v>241</v>
      </c>
      <c r="D79">
        <v>1</v>
      </c>
      <c r="E79">
        <v>1</v>
      </c>
      <c r="F79">
        <f t="shared" si="27"/>
        <v>1</v>
      </c>
      <c r="G79">
        <f t="shared" si="28"/>
        <v>25</v>
      </c>
      <c r="H79">
        <f t="shared" si="29"/>
        <v>25</v>
      </c>
      <c r="I79">
        <f t="shared" si="22"/>
        <v>119</v>
      </c>
      <c r="J79">
        <f>'[1]EVS SPIDER'!$C75</f>
        <v>41</v>
      </c>
      <c r="K79">
        <f t="shared" si="30"/>
        <v>1.64</v>
      </c>
      <c r="L79">
        <f t="shared" si="31"/>
        <v>111</v>
      </c>
      <c r="M79">
        <f t="shared" si="32"/>
        <v>4.4400000000000004</v>
      </c>
      <c r="N79">
        <v>1</v>
      </c>
      <c r="O79">
        <v>1</v>
      </c>
      <c r="P79">
        <v>1</v>
      </c>
      <c r="Q79">
        <v>1</v>
      </c>
      <c r="R79">
        <f>'[1]EVS SPIDER'!$E75</f>
        <v>1</v>
      </c>
      <c r="S79">
        <v>1</v>
      </c>
      <c r="T79">
        <f t="shared" si="24"/>
        <v>1</v>
      </c>
      <c r="U79">
        <f>'[1]EVS SPIDER'!$F75</f>
        <v>1</v>
      </c>
      <c r="V79">
        <v>1</v>
      </c>
      <c r="W79">
        <f t="shared" si="25"/>
        <v>1</v>
      </c>
      <c r="X79">
        <f t="shared" si="26"/>
        <v>1</v>
      </c>
      <c r="Y79">
        <f>'[1]EVS SPIDER'!$D75</f>
        <v>0</v>
      </c>
      <c r="Z79">
        <f>'[1]EVS SPIDER'!$G75</f>
        <v>1</v>
      </c>
      <c r="AA79">
        <f>'[1]EVS SPIDER'!$H75</f>
        <v>1</v>
      </c>
      <c r="AB79">
        <f>'[1]EVS SPIDER'!$I75</f>
        <v>1</v>
      </c>
      <c r="AC79">
        <v>1</v>
      </c>
      <c r="AD79">
        <f>'[1]EVS SPIDER'!$J75</f>
        <v>1</v>
      </c>
      <c r="AE79">
        <v>1</v>
      </c>
      <c r="AF79">
        <f t="shared" si="33"/>
        <v>8</v>
      </c>
      <c r="AG79">
        <f>'[1]EVS SPIDER'!$K75</f>
        <v>1</v>
      </c>
      <c r="AH79">
        <f t="shared" si="34"/>
        <v>1</v>
      </c>
      <c r="AI79">
        <f>'[1]EVS SPIDER'!$L75</f>
        <v>0</v>
      </c>
      <c r="AJ79">
        <v>1</v>
      </c>
      <c r="AK79">
        <f t="shared" si="35"/>
        <v>0</v>
      </c>
      <c r="AL79">
        <v>1</v>
      </c>
      <c r="AM79">
        <f>'[1]EVS SPIDER'!$M75</f>
        <v>0</v>
      </c>
      <c r="AN79">
        <v>1</v>
      </c>
      <c r="AO79">
        <f>'[1]EVS SPIDER'!$N75</f>
        <v>0</v>
      </c>
      <c r="AP79">
        <v>1</v>
      </c>
      <c r="AQ79">
        <v>1</v>
      </c>
      <c r="AR79">
        <v>1</v>
      </c>
      <c r="AS79">
        <f>'[1]EVS SPIDER'!$O75</f>
        <v>1</v>
      </c>
      <c r="AT79">
        <v>1</v>
      </c>
      <c r="AU79">
        <f t="shared" si="36"/>
        <v>42.716000000000037</v>
      </c>
      <c r="AV79">
        <f t="shared" si="37"/>
        <v>13.512</v>
      </c>
      <c r="AW79">
        <f t="shared" si="23"/>
        <v>9.1232000000000006</v>
      </c>
      <c r="AX79">
        <f t="shared" si="38"/>
        <v>11.982400000000005</v>
      </c>
      <c r="AY79">
        <v>1</v>
      </c>
      <c r="AZ79">
        <v>1</v>
      </c>
      <c r="BA79">
        <v>1</v>
      </c>
      <c r="BG79">
        <f t="shared" si="39"/>
        <v>320</v>
      </c>
      <c r="BH79" s="10">
        <f t="shared" si="40"/>
        <v>8.6805555555555545E-5</v>
      </c>
    </row>
    <row r="80" spans="1:60" ht="43.5">
      <c r="A80" t="s">
        <v>1252</v>
      </c>
      <c r="B80" s="1" t="s">
        <v>1427</v>
      </c>
      <c r="C80" s="2" t="s">
        <v>241</v>
      </c>
      <c r="D80">
        <v>1</v>
      </c>
      <c r="E80">
        <v>1</v>
      </c>
      <c r="F80">
        <f t="shared" si="27"/>
        <v>1</v>
      </c>
      <c r="G80">
        <f t="shared" si="28"/>
        <v>16</v>
      </c>
      <c r="H80">
        <f t="shared" si="29"/>
        <v>16</v>
      </c>
      <c r="I80">
        <f t="shared" si="22"/>
        <v>76</v>
      </c>
      <c r="J80">
        <f>'[1]EVS SPIDER'!$C76</f>
        <v>29</v>
      </c>
      <c r="K80">
        <f t="shared" si="30"/>
        <v>1.8125</v>
      </c>
      <c r="L80">
        <f t="shared" si="31"/>
        <v>73</v>
      </c>
      <c r="M80">
        <f t="shared" si="32"/>
        <v>4.5625</v>
      </c>
      <c r="N80">
        <v>0</v>
      </c>
      <c r="O80">
        <v>1</v>
      </c>
      <c r="P80">
        <v>1</v>
      </c>
      <c r="Q80">
        <v>1</v>
      </c>
      <c r="R80">
        <f>'[1]EVS SPIDER'!$E76</f>
        <v>1</v>
      </c>
      <c r="S80">
        <v>1</v>
      </c>
      <c r="T80">
        <f t="shared" si="24"/>
        <v>1</v>
      </c>
      <c r="U80">
        <f>'[1]EVS SPIDER'!$F76</f>
        <v>1</v>
      </c>
      <c r="V80">
        <v>1</v>
      </c>
      <c r="W80">
        <f t="shared" si="25"/>
        <v>1</v>
      </c>
      <c r="X80">
        <f t="shared" si="26"/>
        <v>1</v>
      </c>
      <c r="Y80">
        <f>'[1]EVS SPIDER'!$D76</f>
        <v>1</v>
      </c>
      <c r="Z80">
        <f>'[1]EVS SPIDER'!$G76</f>
        <v>1</v>
      </c>
      <c r="AA80">
        <f>'[1]EVS SPIDER'!$H76</f>
        <v>1</v>
      </c>
      <c r="AB80">
        <f>'[1]EVS SPIDER'!$I76</f>
        <v>1</v>
      </c>
      <c r="AC80">
        <v>1</v>
      </c>
      <c r="AD80">
        <f>'[1]EVS SPIDER'!$J76</f>
        <v>1</v>
      </c>
      <c r="AE80">
        <v>1</v>
      </c>
      <c r="AF80">
        <f t="shared" si="33"/>
        <v>3</v>
      </c>
      <c r="AG80">
        <f>'[1]EVS SPIDER'!$K76</f>
        <v>1</v>
      </c>
      <c r="AH80">
        <f t="shared" si="34"/>
        <v>1</v>
      </c>
      <c r="AI80">
        <f>'[1]EVS SPIDER'!$L76</f>
        <v>1</v>
      </c>
      <c r="AJ80">
        <v>1</v>
      </c>
      <c r="AK80">
        <f t="shared" si="35"/>
        <v>1</v>
      </c>
      <c r="AL80">
        <v>1</v>
      </c>
      <c r="AM80">
        <f>'[1]EVS SPIDER'!$M76</f>
        <v>0</v>
      </c>
      <c r="AN80">
        <v>1</v>
      </c>
      <c r="AO80">
        <f>'[1]EVS SPIDER'!$N76</f>
        <v>0</v>
      </c>
      <c r="AP80">
        <v>1</v>
      </c>
      <c r="AQ80">
        <v>1</v>
      </c>
      <c r="AR80">
        <v>1</v>
      </c>
      <c r="AS80">
        <f>'[1]EVS SPIDER'!$O76</f>
        <v>1</v>
      </c>
      <c r="AT80">
        <v>1</v>
      </c>
      <c r="AU80">
        <f t="shared" si="36"/>
        <v>37.257500000000036</v>
      </c>
      <c r="AV80">
        <f t="shared" si="37"/>
        <v>12.037500000000005</v>
      </c>
      <c r="AW80">
        <f t="shared" si="23"/>
        <v>9.1774999999999949</v>
      </c>
      <c r="AX80">
        <f t="shared" si="38"/>
        <v>8.0593749999999993</v>
      </c>
      <c r="AY80">
        <v>1</v>
      </c>
      <c r="AZ80">
        <v>1</v>
      </c>
      <c r="BA80">
        <v>1</v>
      </c>
      <c r="BG80">
        <f t="shared" si="39"/>
        <v>187.5</v>
      </c>
      <c r="BH80" s="10">
        <f t="shared" si="40"/>
        <v>5.5555555555555558E-5</v>
      </c>
    </row>
    <row r="81" spans="1:60" ht="43.5">
      <c r="A81">
        <v>46</v>
      </c>
      <c r="B81" s="1" t="s">
        <v>1428</v>
      </c>
      <c r="C81" s="2" t="s">
        <v>241</v>
      </c>
      <c r="D81">
        <v>1</v>
      </c>
      <c r="E81">
        <v>1</v>
      </c>
      <c r="F81">
        <f t="shared" si="27"/>
        <v>1</v>
      </c>
      <c r="G81">
        <f t="shared" si="28"/>
        <v>16</v>
      </c>
      <c r="H81">
        <f t="shared" si="29"/>
        <v>16</v>
      </c>
      <c r="I81">
        <f t="shared" si="22"/>
        <v>75</v>
      </c>
      <c r="J81">
        <f>'[1]EVS SPIDER'!$C77</f>
        <v>25</v>
      </c>
      <c r="K81">
        <f t="shared" si="30"/>
        <v>1.5625</v>
      </c>
      <c r="L81">
        <f t="shared" si="31"/>
        <v>73</v>
      </c>
      <c r="M81">
        <f t="shared" si="32"/>
        <v>4.5625</v>
      </c>
      <c r="N81">
        <v>1</v>
      </c>
      <c r="O81">
        <v>1</v>
      </c>
      <c r="P81">
        <v>1</v>
      </c>
      <c r="Q81">
        <v>1</v>
      </c>
      <c r="R81">
        <f>'[1]EVS SPIDER'!$E77</f>
        <v>1</v>
      </c>
      <c r="S81">
        <v>1</v>
      </c>
      <c r="T81">
        <f t="shared" si="24"/>
        <v>1</v>
      </c>
      <c r="U81">
        <f>'[1]EVS SPIDER'!$F77</f>
        <v>1</v>
      </c>
      <c r="V81">
        <v>1</v>
      </c>
      <c r="W81">
        <f t="shared" si="25"/>
        <v>1</v>
      </c>
      <c r="X81">
        <f t="shared" si="26"/>
        <v>1</v>
      </c>
      <c r="Y81">
        <f>'[1]EVS SPIDER'!$D77</f>
        <v>1</v>
      </c>
      <c r="Z81">
        <f>'[1]EVS SPIDER'!$G77</f>
        <v>1</v>
      </c>
      <c r="AA81">
        <f>'[1]EVS SPIDER'!$H77</f>
        <v>1</v>
      </c>
      <c r="AB81">
        <f>'[1]EVS SPIDER'!$I77</f>
        <v>1</v>
      </c>
      <c r="AC81">
        <v>1</v>
      </c>
      <c r="AD81">
        <f>'[1]EVS SPIDER'!$J77</f>
        <v>1</v>
      </c>
      <c r="AE81">
        <v>1</v>
      </c>
      <c r="AF81">
        <f t="shared" si="33"/>
        <v>2</v>
      </c>
      <c r="AG81">
        <f>'[1]EVS SPIDER'!$K77</f>
        <v>1</v>
      </c>
      <c r="AH81">
        <f t="shared" si="34"/>
        <v>1</v>
      </c>
      <c r="AI81">
        <f>'[1]EVS SPIDER'!$L77</f>
        <v>1</v>
      </c>
      <c r="AJ81">
        <v>1</v>
      </c>
      <c r="AK81">
        <f t="shared" si="35"/>
        <v>1</v>
      </c>
      <c r="AL81">
        <v>1</v>
      </c>
      <c r="AM81">
        <f>'[1]EVS SPIDER'!$M77</f>
        <v>0</v>
      </c>
      <c r="AN81">
        <v>1</v>
      </c>
      <c r="AO81">
        <f>'[1]EVS SPIDER'!$N77</f>
        <v>0</v>
      </c>
      <c r="AP81">
        <v>1</v>
      </c>
      <c r="AQ81">
        <v>1</v>
      </c>
      <c r="AR81">
        <v>1</v>
      </c>
      <c r="AS81">
        <f>'[1]EVS SPIDER'!$O77</f>
        <v>0</v>
      </c>
      <c r="AT81">
        <v>1</v>
      </c>
      <c r="AU81">
        <f t="shared" si="36"/>
        <v>58.407500000000013</v>
      </c>
      <c r="AV81">
        <f t="shared" si="37"/>
        <v>9.0875000000000021</v>
      </c>
      <c r="AW81">
        <f t="shared" si="23"/>
        <v>9.1774999999999949</v>
      </c>
      <c r="AX81">
        <f t="shared" si="38"/>
        <v>8.0593749999999993</v>
      </c>
      <c r="AY81">
        <v>1</v>
      </c>
      <c r="AZ81">
        <v>1</v>
      </c>
      <c r="BA81">
        <v>1</v>
      </c>
      <c r="BG81">
        <f t="shared" si="39"/>
        <v>125</v>
      </c>
      <c r="BH81" s="10">
        <f t="shared" si="40"/>
        <v>5.5555555555555558E-5</v>
      </c>
    </row>
    <row r="82" spans="1:60" ht="87">
      <c r="A82">
        <v>47</v>
      </c>
      <c r="B82" s="1" t="s">
        <v>1429</v>
      </c>
      <c r="C82" s="2" t="s">
        <v>241</v>
      </c>
      <c r="D82">
        <v>1</v>
      </c>
      <c r="E82">
        <v>1</v>
      </c>
      <c r="F82">
        <f t="shared" si="27"/>
        <v>1</v>
      </c>
      <c r="G82">
        <f t="shared" si="28"/>
        <v>34</v>
      </c>
      <c r="H82">
        <f t="shared" si="29"/>
        <v>34</v>
      </c>
      <c r="I82">
        <f t="shared" si="22"/>
        <v>168</v>
      </c>
      <c r="J82">
        <f>'[1]EVS SPIDER'!$C78</f>
        <v>58</v>
      </c>
      <c r="K82">
        <f t="shared" si="30"/>
        <v>1.7058823529411764</v>
      </c>
      <c r="L82">
        <f t="shared" si="31"/>
        <v>161</v>
      </c>
      <c r="M82">
        <f t="shared" si="32"/>
        <v>4.7352941176470589</v>
      </c>
      <c r="N82">
        <v>1</v>
      </c>
      <c r="O82">
        <v>1</v>
      </c>
      <c r="P82">
        <v>1</v>
      </c>
      <c r="Q82">
        <v>1</v>
      </c>
      <c r="R82">
        <f>'[1]EVS SPIDER'!$E78</f>
        <v>0</v>
      </c>
      <c r="S82">
        <v>1</v>
      </c>
      <c r="T82">
        <f t="shared" si="24"/>
        <v>0</v>
      </c>
      <c r="U82">
        <f>'[1]EVS SPIDER'!$F78</f>
        <v>1</v>
      </c>
      <c r="V82">
        <v>1</v>
      </c>
      <c r="W82">
        <f t="shared" si="25"/>
        <v>0</v>
      </c>
      <c r="X82">
        <f t="shared" si="26"/>
        <v>1</v>
      </c>
      <c r="Y82">
        <f>'[1]EVS SPIDER'!$D78</f>
        <v>1</v>
      </c>
      <c r="Z82">
        <f>'[1]EVS SPIDER'!$G78</f>
        <v>1</v>
      </c>
      <c r="AA82">
        <f>'[1]EVS SPIDER'!$H78</f>
        <v>1</v>
      </c>
      <c r="AB82">
        <f>'[1]EVS SPIDER'!$I78</f>
        <v>1</v>
      </c>
      <c r="AC82">
        <v>1</v>
      </c>
      <c r="AD82">
        <f>'[1]EVS SPIDER'!$J78</f>
        <v>1</v>
      </c>
      <c r="AE82">
        <v>1</v>
      </c>
      <c r="AF82">
        <f t="shared" si="33"/>
        <v>7</v>
      </c>
      <c r="AG82">
        <f>'[1]EVS SPIDER'!$K78</f>
        <v>0</v>
      </c>
      <c r="AH82">
        <f t="shared" si="34"/>
        <v>1</v>
      </c>
      <c r="AI82">
        <f>'[1]EVS SPIDER'!$L78</f>
        <v>0</v>
      </c>
      <c r="AJ82">
        <v>1</v>
      </c>
      <c r="AK82">
        <f t="shared" si="35"/>
        <v>0</v>
      </c>
      <c r="AL82">
        <v>1</v>
      </c>
      <c r="AM82">
        <f>'[1]EVS SPIDER'!$M78</f>
        <v>0</v>
      </c>
      <c r="AN82">
        <v>1</v>
      </c>
      <c r="AO82">
        <f>'[1]EVS SPIDER'!$N78</f>
        <v>0</v>
      </c>
      <c r="AP82">
        <v>1</v>
      </c>
      <c r="AQ82">
        <v>1</v>
      </c>
      <c r="AR82">
        <v>1</v>
      </c>
      <c r="AS82">
        <f>'[1]EVS SPIDER'!$O78</f>
        <v>1</v>
      </c>
      <c r="AT82">
        <v>1</v>
      </c>
      <c r="AU82">
        <f t="shared" si="36"/>
        <v>28.007352941176485</v>
      </c>
      <c r="AV82">
        <f t="shared" si="37"/>
        <v>17.799411764705884</v>
      </c>
      <c r="AW82">
        <f t="shared" si="23"/>
        <v>11.172941176470587</v>
      </c>
      <c r="AX82">
        <f t="shared" si="38"/>
        <v>17.873235294117649</v>
      </c>
      <c r="AY82">
        <v>1</v>
      </c>
      <c r="AZ82">
        <v>1</v>
      </c>
      <c r="BA82">
        <v>1</v>
      </c>
      <c r="BG82">
        <f t="shared" si="39"/>
        <v>205.88235294117646</v>
      </c>
      <c r="BH82" s="10">
        <f t="shared" si="40"/>
        <v>1.1805555555555556E-4</v>
      </c>
    </row>
    <row r="83" spans="1:60" ht="58">
      <c r="A83">
        <v>48</v>
      </c>
      <c r="B83" s="1" t="s">
        <v>1430</v>
      </c>
      <c r="C83" s="2" t="s">
        <v>241</v>
      </c>
      <c r="D83">
        <v>1</v>
      </c>
      <c r="E83">
        <v>1</v>
      </c>
      <c r="F83">
        <f t="shared" si="27"/>
        <v>1</v>
      </c>
      <c r="G83">
        <f t="shared" si="28"/>
        <v>25</v>
      </c>
      <c r="H83">
        <f t="shared" si="29"/>
        <v>25</v>
      </c>
      <c r="I83">
        <f t="shared" si="22"/>
        <v>126</v>
      </c>
      <c r="J83">
        <f>'[1]EVS SPIDER'!$C79</f>
        <v>44</v>
      </c>
      <c r="K83">
        <f t="shared" si="30"/>
        <v>1.76</v>
      </c>
      <c r="L83">
        <f t="shared" si="31"/>
        <v>122</v>
      </c>
      <c r="M83">
        <f t="shared" si="32"/>
        <v>4.88</v>
      </c>
      <c r="N83">
        <v>1</v>
      </c>
      <c r="O83">
        <v>1</v>
      </c>
      <c r="P83">
        <v>1</v>
      </c>
      <c r="Q83">
        <v>1</v>
      </c>
      <c r="R83">
        <f>'[1]EVS SPIDER'!$E79</f>
        <v>0</v>
      </c>
      <c r="S83">
        <v>1</v>
      </c>
      <c r="T83">
        <f t="shared" si="24"/>
        <v>0</v>
      </c>
      <c r="U83">
        <f>'[1]EVS SPIDER'!$F79</f>
        <v>1</v>
      </c>
      <c r="V83">
        <v>1</v>
      </c>
      <c r="W83">
        <f t="shared" si="25"/>
        <v>0</v>
      </c>
      <c r="X83">
        <f t="shared" si="26"/>
        <v>1</v>
      </c>
      <c r="Y83">
        <f>'[1]EVS SPIDER'!$D79</f>
        <v>0</v>
      </c>
      <c r="Z83">
        <f>'[1]EVS SPIDER'!$G79</f>
        <v>1</v>
      </c>
      <c r="AA83">
        <f>'[1]EVS SPIDER'!$H79</f>
        <v>1</v>
      </c>
      <c r="AB83">
        <f>'[1]EVS SPIDER'!$I79</f>
        <v>1</v>
      </c>
      <c r="AC83">
        <v>1</v>
      </c>
      <c r="AD83">
        <f>'[1]EVS SPIDER'!$J79</f>
        <v>1</v>
      </c>
      <c r="AE83">
        <v>1</v>
      </c>
      <c r="AF83">
        <f t="shared" si="33"/>
        <v>4</v>
      </c>
      <c r="AG83">
        <f>'[1]EVS SPIDER'!$K79</f>
        <v>1</v>
      </c>
      <c r="AH83">
        <f t="shared" si="34"/>
        <v>1</v>
      </c>
      <c r="AI83">
        <f>'[1]EVS SPIDER'!$L79</f>
        <v>1</v>
      </c>
      <c r="AJ83">
        <v>1</v>
      </c>
      <c r="AK83">
        <f t="shared" si="35"/>
        <v>0</v>
      </c>
      <c r="AL83">
        <v>1</v>
      </c>
      <c r="AM83">
        <f>'[1]EVS SPIDER'!$M79</f>
        <v>0</v>
      </c>
      <c r="AN83">
        <v>1</v>
      </c>
      <c r="AO83">
        <f>'[1]EVS SPIDER'!$N79</f>
        <v>0</v>
      </c>
      <c r="AP83">
        <v>1</v>
      </c>
      <c r="AQ83">
        <v>1</v>
      </c>
      <c r="AR83">
        <v>1</v>
      </c>
      <c r="AS83">
        <f>'[1]EVS SPIDER'!$O79</f>
        <v>1</v>
      </c>
      <c r="AT83">
        <v>1</v>
      </c>
      <c r="AU83">
        <f t="shared" si="36"/>
        <v>32.564000000000021</v>
      </c>
      <c r="AV83">
        <f t="shared" si="37"/>
        <v>14.928000000000001</v>
      </c>
      <c r="AW83">
        <f t="shared" si="23"/>
        <v>11.710399999999996</v>
      </c>
      <c r="AX83">
        <f t="shared" si="38"/>
        <v>14.0548</v>
      </c>
      <c r="AY83">
        <v>1</v>
      </c>
      <c r="AZ83">
        <v>1</v>
      </c>
      <c r="BA83">
        <v>1</v>
      </c>
      <c r="BG83">
        <f t="shared" si="39"/>
        <v>160</v>
      </c>
      <c r="BH83" s="10">
        <f t="shared" si="40"/>
        <v>8.6805555555555545E-5</v>
      </c>
    </row>
    <row r="84" spans="1:60" ht="72.5">
      <c r="A84">
        <v>49</v>
      </c>
      <c r="B84" s="1" t="s">
        <v>1431</v>
      </c>
      <c r="C84" s="2" t="s">
        <v>241</v>
      </c>
      <c r="D84">
        <v>1</v>
      </c>
      <c r="E84">
        <v>1</v>
      </c>
      <c r="F84">
        <f t="shared" si="27"/>
        <v>1</v>
      </c>
      <c r="G84">
        <f t="shared" si="28"/>
        <v>27</v>
      </c>
      <c r="H84">
        <f t="shared" si="29"/>
        <v>27</v>
      </c>
      <c r="I84">
        <f t="shared" si="22"/>
        <v>134</v>
      </c>
      <c r="J84">
        <f>'[1]EVS SPIDER'!$C80</f>
        <v>46</v>
      </c>
      <c r="K84">
        <f t="shared" si="30"/>
        <v>1.7037037037037037</v>
      </c>
      <c r="L84">
        <f t="shared" si="31"/>
        <v>130</v>
      </c>
      <c r="M84">
        <f t="shared" si="32"/>
        <v>4.8148148148148149</v>
      </c>
      <c r="N84">
        <v>1</v>
      </c>
      <c r="O84">
        <v>1</v>
      </c>
      <c r="P84">
        <v>1</v>
      </c>
      <c r="Q84">
        <v>1</v>
      </c>
      <c r="R84">
        <f>'[1]EVS SPIDER'!$E80</f>
        <v>0</v>
      </c>
      <c r="S84">
        <v>1</v>
      </c>
      <c r="T84">
        <f t="shared" si="24"/>
        <v>0</v>
      </c>
      <c r="U84">
        <f>'[1]EVS SPIDER'!$F80</f>
        <v>1</v>
      </c>
      <c r="V84">
        <v>1</v>
      </c>
      <c r="W84">
        <f t="shared" si="25"/>
        <v>0</v>
      </c>
      <c r="X84">
        <f t="shared" si="26"/>
        <v>1</v>
      </c>
      <c r="Y84">
        <f>'[1]EVS SPIDER'!$D80</f>
        <v>0</v>
      </c>
      <c r="Z84">
        <f>'[1]EVS SPIDER'!$G80</f>
        <v>1</v>
      </c>
      <c r="AA84">
        <f>'[1]EVS SPIDER'!$H80</f>
        <v>1</v>
      </c>
      <c r="AB84">
        <f>'[1]EVS SPIDER'!$I80</f>
        <v>1</v>
      </c>
      <c r="AC84">
        <v>1</v>
      </c>
      <c r="AD84">
        <f>'[1]EVS SPIDER'!$J80</f>
        <v>1</v>
      </c>
      <c r="AE84">
        <v>1</v>
      </c>
      <c r="AF84">
        <f t="shared" si="33"/>
        <v>4</v>
      </c>
      <c r="AG84">
        <f>'[1]EVS SPIDER'!$K80</f>
        <v>1</v>
      </c>
      <c r="AH84">
        <f t="shared" si="34"/>
        <v>1</v>
      </c>
      <c r="AI84">
        <f>'[1]EVS SPIDER'!$L80</f>
        <v>1</v>
      </c>
      <c r="AJ84">
        <v>1</v>
      </c>
      <c r="AK84">
        <f t="shared" si="35"/>
        <v>0</v>
      </c>
      <c r="AL84">
        <v>1</v>
      </c>
      <c r="AM84">
        <f>'[1]EVS SPIDER'!$M80</f>
        <v>0</v>
      </c>
      <c r="AN84">
        <v>1</v>
      </c>
      <c r="AO84">
        <f>'[1]EVS SPIDER'!$N80</f>
        <v>0</v>
      </c>
      <c r="AP84">
        <v>1</v>
      </c>
      <c r="AQ84">
        <v>1</v>
      </c>
      <c r="AR84">
        <v>1</v>
      </c>
      <c r="AS84">
        <f>'[1]EVS SPIDER'!$O80</f>
        <v>0</v>
      </c>
      <c r="AT84">
        <v>1</v>
      </c>
      <c r="AU84">
        <f t="shared" si="36"/>
        <v>35.296666666666681</v>
      </c>
      <c r="AV84">
        <f t="shared" si="37"/>
        <v>15.043703703703706</v>
      </c>
      <c r="AW84">
        <f t="shared" si="23"/>
        <v>11.414814814814815</v>
      </c>
      <c r="AX84">
        <f t="shared" si="38"/>
        <v>14.747777777777777</v>
      </c>
      <c r="AY84">
        <v>1</v>
      </c>
      <c r="AZ84">
        <v>1</v>
      </c>
      <c r="BA84">
        <v>1</v>
      </c>
      <c r="BG84">
        <f t="shared" si="39"/>
        <v>148.14814814814815</v>
      </c>
      <c r="BH84" s="10">
        <f t="shared" si="40"/>
        <v>9.3750000000000016E-5</v>
      </c>
    </row>
    <row r="85" spans="1:60" ht="72.5">
      <c r="A85">
        <v>50</v>
      </c>
      <c r="B85" s="1" t="s">
        <v>1432</v>
      </c>
      <c r="C85" s="16" t="s">
        <v>243</v>
      </c>
      <c r="D85">
        <v>1</v>
      </c>
      <c r="E85">
        <v>1</v>
      </c>
      <c r="F85">
        <f t="shared" si="27"/>
        <v>1</v>
      </c>
      <c r="G85">
        <f t="shared" si="28"/>
        <v>33</v>
      </c>
      <c r="H85">
        <f t="shared" si="29"/>
        <v>33</v>
      </c>
      <c r="I85">
        <f t="shared" si="22"/>
        <v>130</v>
      </c>
      <c r="J85">
        <f>'[1]EVS SPIDER'!$C81</f>
        <v>48</v>
      </c>
      <c r="K85">
        <f t="shared" si="30"/>
        <v>1.4545454545454546</v>
      </c>
      <c r="L85">
        <f t="shared" si="31"/>
        <v>127</v>
      </c>
      <c r="M85">
        <f t="shared" si="32"/>
        <v>3.8484848484848486</v>
      </c>
      <c r="N85">
        <v>1</v>
      </c>
      <c r="O85">
        <v>1</v>
      </c>
      <c r="P85">
        <v>1</v>
      </c>
      <c r="Q85">
        <v>1</v>
      </c>
      <c r="R85">
        <f>'[1]EVS SPIDER'!$E81</f>
        <v>1</v>
      </c>
      <c r="S85">
        <v>1</v>
      </c>
      <c r="T85">
        <f t="shared" si="24"/>
        <v>1</v>
      </c>
      <c r="U85">
        <f>'[1]EVS SPIDER'!$F81</f>
        <v>1</v>
      </c>
      <c r="V85">
        <v>1</v>
      </c>
      <c r="W85">
        <f t="shared" si="25"/>
        <v>1</v>
      </c>
      <c r="X85">
        <f t="shared" si="26"/>
        <v>1</v>
      </c>
      <c r="Y85">
        <f>'[1]EVS SPIDER'!$D81</f>
        <v>0</v>
      </c>
      <c r="Z85">
        <f>'[1]EVS SPIDER'!$G81</f>
        <v>0</v>
      </c>
      <c r="AA85">
        <f>'[1]EVS SPIDER'!$H81</f>
        <v>1</v>
      </c>
      <c r="AB85">
        <f>'[1]EVS SPIDER'!$I81</f>
        <v>1</v>
      </c>
      <c r="AC85">
        <v>1</v>
      </c>
      <c r="AD85">
        <f>'[1]EVS SPIDER'!$J81</f>
        <v>1</v>
      </c>
      <c r="AE85">
        <v>1</v>
      </c>
      <c r="AF85">
        <f t="shared" si="33"/>
        <v>3</v>
      </c>
      <c r="AG85">
        <f>'[1]EVS SPIDER'!$K81</f>
        <v>1</v>
      </c>
      <c r="AH85">
        <f t="shared" si="34"/>
        <v>1</v>
      </c>
      <c r="AI85">
        <f>'[1]EVS SPIDER'!$L81</f>
        <v>0</v>
      </c>
      <c r="AJ85">
        <v>1</v>
      </c>
      <c r="AK85">
        <f t="shared" si="35"/>
        <v>1</v>
      </c>
      <c r="AL85">
        <v>1</v>
      </c>
      <c r="AM85">
        <f>'[1]EVS SPIDER'!$M81</f>
        <v>0</v>
      </c>
      <c r="AN85">
        <v>1</v>
      </c>
      <c r="AO85">
        <f>'[1]EVS SPIDER'!$N81</f>
        <v>0</v>
      </c>
      <c r="AP85">
        <v>1</v>
      </c>
      <c r="AQ85">
        <v>1</v>
      </c>
      <c r="AR85">
        <v>1</v>
      </c>
      <c r="AS85">
        <f>'[1]EVS SPIDER'!$O81</f>
        <v>1</v>
      </c>
      <c r="AT85">
        <v>1</v>
      </c>
      <c r="AU85">
        <f t="shared" si="36"/>
        <v>50.285454545454563</v>
      </c>
      <c r="AV85">
        <f t="shared" si="37"/>
        <v>14.443636363636365</v>
      </c>
      <c r="AW85">
        <f t="shared" si="23"/>
        <v>5.9321212121212099</v>
      </c>
      <c r="AX85">
        <f t="shared" si="38"/>
        <v>13.196363636363635</v>
      </c>
      <c r="AY85">
        <v>1</v>
      </c>
      <c r="AZ85">
        <v>1</v>
      </c>
      <c r="BA85">
        <v>1</v>
      </c>
      <c r="BG85">
        <f t="shared" si="39"/>
        <v>90.909090909090907</v>
      </c>
      <c r="BH85" s="10">
        <f t="shared" si="40"/>
        <v>1.1458333333333333E-4</v>
      </c>
    </row>
    <row r="86" spans="1:60" ht="43.5">
      <c r="A86">
        <v>51</v>
      </c>
      <c r="B86" s="1" t="s">
        <v>1433</v>
      </c>
      <c r="C86" s="2" t="s">
        <v>241</v>
      </c>
      <c r="D86">
        <v>1</v>
      </c>
      <c r="E86">
        <v>1</v>
      </c>
      <c r="F86">
        <f t="shared" si="27"/>
        <v>1</v>
      </c>
      <c r="G86">
        <f t="shared" si="28"/>
        <v>22</v>
      </c>
      <c r="H86">
        <f t="shared" si="29"/>
        <v>22</v>
      </c>
      <c r="I86">
        <f t="shared" si="22"/>
        <v>93</v>
      </c>
      <c r="J86">
        <f>'[1]EVS SPIDER'!$C82</f>
        <v>32</v>
      </c>
      <c r="K86">
        <f t="shared" si="30"/>
        <v>1.4545454545454546</v>
      </c>
      <c r="L86">
        <f t="shared" si="31"/>
        <v>91</v>
      </c>
      <c r="M86">
        <f t="shared" si="32"/>
        <v>4.1363636363636367</v>
      </c>
      <c r="N86">
        <v>1</v>
      </c>
      <c r="O86">
        <v>1</v>
      </c>
      <c r="P86">
        <v>1</v>
      </c>
      <c r="Q86">
        <v>1</v>
      </c>
      <c r="R86">
        <f>'[1]EVS SPIDER'!$E82</f>
        <v>1</v>
      </c>
      <c r="S86">
        <v>1</v>
      </c>
      <c r="T86">
        <f t="shared" si="24"/>
        <v>1</v>
      </c>
      <c r="U86">
        <f>'[1]EVS SPIDER'!$F82</f>
        <v>0</v>
      </c>
      <c r="V86">
        <v>1</v>
      </c>
      <c r="W86">
        <f t="shared" si="25"/>
        <v>1</v>
      </c>
      <c r="X86">
        <f t="shared" si="26"/>
        <v>1</v>
      </c>
      <c r="Y86">
        <f>'[1]EVS SPIDER'!$D82</f>
        <v>1</v>
      </c>
      <c r="Z86">
        <f>'[1]EVS SPIDER'!$G82</f>
        <v>0</v>
      </c>
      <c r="AA86">
        <f>'[1]EVS SPIDER'!$H82</f>
        <v>1</v>
      </c>
      <c r="AB86">
        <f>'[1]EVS SPIDER'!$I82</f>
        <v>1</v>
      </c>
      <c r="AC86">
        <v>1</v>
      </c>
      <c r="AD86">
        <f>'[1]EVS SPIDER'!$J82</f>
        <v>1</v>
      </c>
      <c r="AE86">
        <v>1</v>
      </c>
      <c r="AF86">
        <f t="shared" si="33"/>
        <v>2</v>
      </c>
      <c r="AG86">
        <f>'[1]EVS SPIDER'!$K82</f>
        <v>1</v>
      </c>
      <c r="AH86">
        <f t="shared" si="34"/>
        <v>1</v>
      </c>
      <c r="AI86">
        <f>'[1]EVS SPIDER'!$L82</f>
        <v>1</v>
      </c>
      <c r="AJ86">
        <v>1</v>
      </c>
      <c r="AK86">
        <f t="shared" si="35"/>
        <v>1</v>
      </c>
      <c r="AL86">
        <v>1</v>
      </c>
      <c r="AM86">
        <f>'[1]EVS SPIDER'!$M82</f>
        <v>0</v>
      </c>
      <c r="AN86">
        <v>1</v>
      </c>
      <c r="AO86">
        <f>'[1]EVS SPIDER'!$N82</f>
        <v>0</v>
      </c>
      <c r="AP86">
        <v>1</v>
      </c>
      <c r="AQ86">
        <v>1</v>
      </c>
      <c r="AR86">
        <v>1</v>
      </c>
      <c r="AS86">
        <f>'[1]EVS SPIDER'!$O82</f>
        <v>1</v>
      </c>
      <c r="AT86">
        <v>1</v>
      </c>
      <c r="AU86">
        <f t="shared" si="36"/>
        <v>61.450454545454562</v>
      </c>
      <c r="AV86">
        <f t="shared" si="37"/>
        <v>10.153636363636362</v>
      </c>
      <c r="AW86">
        <f t="shared" si="23"/>
        <v>7.1763636363636394</v>
      </c>
      <c r="AX86">
        <f t="shared" si="38"/>
        <v>9.0522727272727295</v>
      </c>
      <c r="AY86">
        <v>1</v>
      </c>
      <c r="AZ86">
        <v>1</v>
      </c>
      <c r="BA86">
        <v>1</v>
      </c>
      <c r="BG86">
        <f t="shared" si="39"/>
        <v>90.909090909090907</v>
      </c>
      <c r="BH86" s="10">
        <f t="shared" si="40"/>
        <v>7.6388888888888887E-5</v>
      </c>
    </row>
    <row r="87" spans="1:60" ht="43.5">
      <c r="A87">
        <v>52</v>
      </c>
      <c r="B87" s="1" t="s">
        <v>1434</v>
      </c>
      <c r="C87" s="16" t="s">
        <v>243</v>
      </c>
      <c r="D87">
        <v>1</v>
      </c>
      <c r="E87">
        <v>1</v>
      </c>
      <c r="F87">
        <f t="shared" si="27"/>
        <v>1</v>
      </c>
      <c r="G87">
        <f t="shared" si="28"/>
        <v>20</v>
      </c>
      <c r="H87">
        <f t="shared" si="29"/>
        <v>20</v>
      </c>
      <c r="I87">
        <f t="shared" si="22"/>
        <v>91</v>
      </c>
      <c r="J87">
        <f>'[1]EVS SPIDER'!$C83</f>
        <v>34</v>
      </c>
      <c r="K87">
        <f t="shared" si="30"/>
        <v>1.7</v>
      </c>
      <c r="L87">
        <f t="shared" si="31"/>
        <v>86</v>
      </c>
      <c r="M87">
        <f t="shared" si="32"/>
        <v>4.3</v>
      </c>
      <c r="N87">
        <v>1</v>
      </c>
      <c r="O87">
        <v>1</v>
      </c>
      <c r="P87">
        <v>1</v>
      </c>
      <c r="Q87">
        <v>1</v>
      </c>
      <c r="R87">
        <f>'[1]EVS SPIDER'!$E83</f>
        <v>1</v>
      </c>
      <c r="S87">
        <v>1</v>
      </c>
      <c r="T87">
        <f t="shared" si="24"/>
        <v>1</v>
      </c>
      <c r="U87">
        <f>'[1]EVS SPIDER'!$F83</f>
        <v>1</v>
      </c>
      <c r="V87">
        <v>1</v>
      </c>
      <c r="W87">
        <f t="shared" si="25"/>
        <v>1</v>
      </c>
      <c r="X87">
        <f t="shared" si="26"/>
        <v>1</v>
      </c>
      <c r="Y87">
        <f>'[1]EVS SPIDER'!$D83</f>
        <v>0</v>
      </c>
      <c r="Z87">
        <f>'[1]EVS SPIDER'!$G83</f>
        <v>1</v>
      </c>
      <c r="AA87">
        <f>'[1]EVS SPIDER'!$H83</f>
        <v>1</v>
      </c>
      <c r="AB87">
        <f>'[1]EVS SPIDER'!$I83</f>
        <v>1</v>
      </c>
      <c r="AC87">
        <v>1</v>
      </c>
      <c r="AD87">
        <f>'[1]EVS SPIDER'!$J83</f>
        <v>1</v>
      </c>
      <c r="AE87">
        <v>1</v>
      </c>
      <c r="AF87">
        <f t="shared" si="33"/>
        <v>5</v>
      </c>
      <c r="AG87">
        <f>'[1]EVS SPIDER'!$K83</f>
        <v>0</v>
      </c>
      <c r="AH87">
        <f t="shared" si="34"/>
        <v>1</v>
      </c>
      <c r="AI87">
        <f>'[1]EVS SPIDER'!$L83</f>
        <v>1</v>
      </c>
      <c r="AJ87">
        <v>1</v>
      </c>
      <c r="AK87">
        <f t="shared" si="35"/>
        <v>0</v>
      </c>
      <c r="AL87">
        <v>1</v>
      </c>
      <c r="AM87">
        <f>'[1]EVS SPIDER'!$M83</f>
        <v>0</v>
      </c>
      <c r="AN87">
        <v>1</v>
      </c>
      <c r="AO87">
        <f>'[1]EVS SPIDER'!$N83</f>
        <v>0</v>
      </c>
      <c r="AP87">
        <v>1</v>
      </c>
      <c r="AQ87">
        <v>1</v>
      </c>
      <c r="AR87">
        <v>1</v>
      </c>
      <c r="AS87">
        <f>'[1]EVS SPIDER'!$O83</f>
        <v>1</v>
      </c>
      <c r="AT87">
        <v>1</v>
      </c>
      <c r="AU87">
        <f t="shared" si="36"/>
        <v>42.715000000000018</v>
      </c>
      <c r="AV87">
        <f t="shared" si="37"/>
        <v>12.270000000000003</v>
      </c>
      <c r="AW87">
        <f t="shared" si="23"/>
        <v>8.0039999999999942</v>
      </c>
      <c r="AX87">
        <f t="shared" si="38"/>
        <v>8.8230000000000004</v>
      </c>
      <c r="AY87">
        <v>1</v>
      </c>
      <c r="AZ87">
        <v>1</v>
      </c>
      <c r="BA87">
        <v>1</v>
      </c>
      <c r="BG87">
        <f t="shared" si="39"/>
        <v>250</v>
      </c>
      <c r="BH87" s="10">
        <f t="shared" si="40"/>
        <v>6.9444444444444444E-5</v>
      </c>
    </row>
    <row r="88" spans="1:60" ht="72.5">
      <c r="A88">
        <v>53</v>
      </c>
      <c r="B88" s="1" t="s">
        <v>1435</v>
      </c>
      <c r="C88" s="2" t="s">
        <v>241</v>
      </c>
      <c r="D88">
        <v>1</v>
      </c>
      <c r="E88">
        <v>1</v>
      </c>
      <c r="F88">
        <f t="shared" si="27"/>
        <v>1</v>
      </c>
      <c r="G88">
        <f t="shared" si="28"/>
        <v>30</v>
      </c>
      <c r="H88">
        <f t="shared" si="29"/>
        <v>30</v>
      </c>
      <c r="I88">
        <f t="shared" si="22"/>
        <v>126</v>
      </c>
      <c r="J88">
        <f>'[1]EVS SPIDER'!$C84</f>
        <v>46</v>
      </c>
      <c r="K88">
        <f t="shared" si="30"/>
        <v>1.5333333333333334</v>
      </c>
      <c r="L88">
        <f t="shared" si="31"/>
        <v>123</v>
      </c>
      <c r="M88">
        <f t="shared" si="32"/>
        <v>4.0999999999999996</v>
      </c>
      <c r="N88">
        <v>1</v>
      </c>
      <c r="O88">
        <v>1</v>
      </c>
      <c r="P88">
        <v>1</v>
      </c>
      <c r="Q88">
        <v>1</v>
      </c>
      <c r="R88">
        <f>'[1]EVS SPIDER'!$E84</f>
        <v>1</v>
      </c>
      <c r="S88">
        <v>1</v>
      </c>
      <c r="T88">
        <f t="shared" si="24"/>
        <v>1</v>
      </c>
      <c r="U88">
        <f>'[1]EVS SPIDER'!$F84</f>
        <v>1</v>
      </c>
      <c r="V88">
        <v>1</v>
      </c>
      <c r="W88">
        <f t="shared" si="25"/>
        <v>1</v>
      </c>
      <c r="X88">
        <f t="shared" si="26"/>
        <v>1</v>
      </c>
      <c r="Y88">
        <f>'[1]EVS SPIDER'!$D84</f>
        <v>0</v>
      </c>
      <c r="Z88">
        <f>'[1]EVS SPIDER'!$G84</f>
        <v>0</v>
      </c>
      <c r="AA88">
        <f>'[1]EVS SPIDER'!$H84</f>
        <v>1</v>
      </c>
      <c r="AB88">
        <f>'[1]EVS SPIDER'!$I84</f>
        <v>1</v>
      </c>
      <c r="AC88">
        <v>1</v>
      </c>
      <c r="AD88">
        <f>'[1]EVS SPIDER'!$J84</f>
        <v>1</v>
      </c>
      <c r="AE88">
        <v>1</v>
      </c>
      <c r="AF88">
        <f t="shared" si="33"/>
        <v>3</v>
      </c>
      <c r="AG88">
        <f>'[1]EVS SPIDER'!$K84</f>
        <v>1</v>
      </c>
      <c r="AH88">
        <f t="shared" si="34"/>
        <v>1</v>
      </c>
      <c r="AI88">
        <f>'[1]EVS SPIDER'!$L84</f>
        <v>0</v>
      </c>
      <c r="AJ88">
        <v>1</v>
      </c>
      <c r="AK88">
        <f t="shared" si="35"/>
        <v>1</v>
      </c>
      <c r="AL88">
        <v>1</v>
      </c>
      <c r="AM88">
        <f>'[1]EVS SPIDER'!$M84</f>
        <v>0</v>
      </c>
      <c r="AN88">
        <v>1</v>
      </c>
      <c r="AO88">
        <f>'[1]EVS SPIDER'!$N84</f>
        <v>0</v>
      </c>
      <c r="AP88">
        <v>1</v>
      </c>
      <c r="AQ88">
        <v>1</v>
      </c>
      <c r="AR88">
        <v>1</v>
      </c>
      <c r="AS88">
        <f>'[1]EVS SPIDER'!$O84</f>
        <v>1</v>
      </c>
      <c r="AT88">
        <v>1</v>
      </c>
      <c r="AU88">
        <f t="shared" si="36"/>
        <v>46.665000000000013</v>
      </c>
      <c r="AV88">
        <f t="shared" si="37"/>
        <v>14.203333333333337</v>
      </c>
      <c r="AW88">
        <f t="shared" si="23"/>
        <v>7.3213333333333281</v>
      </c>
      <c r="AX88">
        <f t="shared" si="38"/>
        <v>12.881</v>
      </c>
      <c r="AY88">
        <v>1</v>
      </c>
      <c r="AZ88">
        <v>1</v>
      </c>
      <c r="BA88">
        <v>1</v>
      </c>
      <c r="BG88">
        <f t="shared" si="39"/>
        <v>100</v>
      </c>
      <c r="BH88" s="10">
        <f t="shared" si="40"/>
        <v>1.0416666666666666E-4</v>
      </c>
    </row>
    <row r="89" spans="1:60" ht="58">
      <c r="A89">
        <v>54</v>
      </c>
      <c r="B89" s="1" t="s">
        <v>1436</v>
      </c>
      <c r="C89" s="16" t="s">
        <v>243</v>
      </c>
      <c r="D89">
        <v>1</v>
      </c>
      <c r="E89">
        <v>1</v>
      </c>
      <c r="F89">
        <f t="shared" si="27"/>
        <v>1</v>
      </c>
      <c r="G89">
        <f t="shared" si="28"/>
        <v>29</v>
      </c>
      <c r="H89">
        <f t="shared" si="29"/>
        <v>29</v>
      </c>
      <c r="I89">
        <f t="shared" si="22"/>
        <v>131</v>
      </c>
      <c r="J89">
        <f>'[1]EVS SPIDER'!$C85</f>
        <v>48</v>
      </c>
      <c r="K89">
        <f t="shared" si="30"/>
        <v>1.6551724137931034</v>
      </c>
      <c r="L89">
        <f t="shared" si="31"/>
        <v>128</v>
      </c>
      <c r="M89">
        <f t="shared" si="32"/>
        <v>4.4137931034482758</v>
      </c>
      <c r="N89">
        <v>1</v>
      </c>
      <c r="O89">
        <v>1</v>
      </c>
      <c r="P89">
        <v>0</v>
      </c>
      <c r="Q89">
        <v>1</v>
      </c>
      <c r="R89">
        <f>'[1]EVS SPIDER'!$E85</f>
        <v>0</v>
      </c>
      <c r="S89">
        <v>1</v>
      </c>
      <c r="T89">
        <f t="shared" si="24"/>
        <v>0</v>
      </c>
      <c r="U89">
        <f>'[1]EVS SPIDER'!$F85</f>
        <v>1</v>
      </c>
      <c r="V89">
        <v>1</v>
      </c>
      <c r="W89">
        <f t="shared" si="25"/>
        <v>0</v>
      </c>
      <c r="X89">
        <f t="shared" si="26"/>
        <v>1</v>
      </c>
      <c r="Y89">
        <f>'[1]EVS SPIDER'!$D85</f>
        <v>0</v>
      </c>
      <c r="Z89">
        <f>'[1]EVS SPIDER'!$G85</f>
        <v>1</v>
      </c>
      <c r="AA89">
        <f>'[1]EVS SPIDER'!$H85</f>
        <v>1</v>
      </c>
      <c r="AB89">
        <f>'[1]EVS SPIDER'!$I85</f>
        <v>1</v>
      </c>
      <c r="AC89">
        <v>1</v>
      </c>
      <c r="AD89">
        <f>'[1]EVS SPIDER'!$J85</f>
        <v>1</v>
      </c>
      <c r="AE89">
        <v>1</v>
      </c>
      <c r="AF89">
        <f t="shared" si="33"/>
        <v>3</v>
      </c>
      <c r="AG89">
        <f>'[1]EVS SPIDER'!$K85</f>
        <v>1</v>
      </c>
      <c r="AH89">
        <f t="shared" si="34"/>
        <v>1</v>
      </c>
      <c r="AI89">
        <f>'[1]EVS SPIDER'!$L85</f>
        <v>0</v>
      </c>
      <c r="AJ89">
        <v>1</v>
      </c>
      <c r="AK89">
        <f t="shared" si="35"/>
        <v>1</v>
      </c>
      <c r="AL89">
        <v>1</v>
      </c>
      <c r="AM89">
        <f>'[1]EVS SPIDER'!$M85</f>
        <v>0</v>
      </c>
      <c r="AN89">
        <v>1</v>
      </c>
      <c r="AO89">
        <f>'[1]EVS SPIDER'!$N85</f>
        <v>0</v>
      </c>
      <c r="AP89">
        <v>1</v>
      </c>
      <c r="AQ89">
        <v>1</v>
      </c>
      <c r="AR89">
        <v>1</v>
      </c>
      <c r="AS89">
        <f>'[1]EVS SPIDER'!$O85</f>
        <v>0</v>
      </c>
      <c r="AT89">
        <v>1</v>
      </c>
      <c r="AU89">
        <f t="shared" si="36"/>
        <v>37.372413793103476</v>
      </c>
      <c r="AV89">
        <f t="shared" si="37"/>
        <v>15.251034482758623</v>
      </c>
      <c r="AW89">
        <f t="shared" si="23"/>
        <v>9.1324137931034457</v>
      </c>
      <c r="AX89">
        <f t="shared" si="38"/>
        <v>13.85896551724138</v>
      </c>
      <c r="AY89">
        <v>1</v>
      </c>
      <c r="AZ89">
        <v>1</v>
      </c>
      <c r="BA89">
        <v>1</v>
      </c>
      <c r="BG89">
        <f t="shared" si="39"/>
        <v>103.44827586206897</v>
      </c>
      <c r="BH89" s="10">
        <f t="shared" si="40"/>
        <v>1.0069444444444445E-4</v>
      </c>
    </row>
    <row r="90" spans="1:60" ht="58">
      <c r="A90">
        <v>55</v>
      </c>
      <c r="B90" s="1" t="s">
        <v>1437</v>
      </c>
      <c r="C90" s="2" t="s">
        <v>241</v>
      </c>
      <c r="D90">
        <v>1</v>
      </c>
      <c r="E90">
        <v>1</v>
      </c>
      <c r="F90">
        <f t="shared" si="27"/>
        <v>1</v>
      </c>
      <c r="G90">
        <f t="shared" si="28"/>
        <v>20</v>
      </c>
      <c r="H90">
        <f t="shared" si="29"/>
        <v>20</v>
      </c>
      <c r="I90">
        <f t="shared" si="22"/>
        <v>107</v>
      </c>
      <c r="J90">
        <f>'[1]EVS SPIDER'!$C86</f>
        <v>39</v>
      </c>
      <c r="K90">
        <f t="shared" si="30"/>
        <v>1.95</v>
      </c>
      <c r="L90">
        <f t="shared" si="31"/>
        <v>105</v>
      </c>
      <c r="M90">
        <f t="shared" si="32"/>
        <v>5.25</v>
      </c>
      <c r="N90">
        <v>1</v>
      </c>
      <c r="O90">
        <v>1</v>
      </c>
      <c r="P90">
        <v>1</v>
      </c>
      <c r="Q90">
        <v>1</v>
      </c>
      <c r="R90">
        <f>'[1]EVS SPIDER'!$E86</f>
        <v>0</v>
      </c>
      <c r="S90">
        <v>1</v>
      </c>
      <c r="T90">
        <f t="shared" si="24"/>
        <v>0</v>
      </c>
      <c r="U90">
        <f>'[1]EVS SPIDER'!$F86</f>
        <v>1</v>
      </c>
      <c r="V90">
        <v>1</v>
      </c>
      <c r="W90">
        <f t="shared" si="25"/>
        <v>0</v>
      </c>
      <c r="X90">
        <f t="shared" si="26"/>
        <v>1</v>
      </c>
      <c r="Y90">
        <f>'[1]EVS SPIDER'!$D86</f>
        <v>0</v>
      </c>
      <c r="Z90">
        <f>'[1]EVS SPIDER'!$G86</f>
        <v>1</v>
      </c>
      <c r="AA90">
        <f>'[1]EVS SPIDER'!$H86</f>
        <v>1</v>
      </c>
      <c r="AB90">
        <f>'[1]EVS SPIDER'!$I86</f>
        <v>1</v>
      </c>
      <c r="AC90">
        <v>1</v>
      </c>
      <c r="AD90">
        <f>'[1]EVS SPIDER'!$J86</f>
        <v>1</v>
      </c>
      <c r="AE90">
        <v>1</v>
      </c>
      <c r="AF90">
        <f t="shared" si="33"/>
        <v>2</v>
      </c>
      <c r="AG90">
        <f>'[1]EVS SPIDER'!$K86</f>
        <v>1</v>
      </c>
      <c r="AH90">
        <f t="shared" si="34"/>
        <v>1</v>
      </c>
      <c r="AI90">
        <f>'[1]EVS SPIDER'!$L86</f>
        <v>1</v>
      </c>
      <c r="AJ90">
        <v>1</v>
      </c>
      <c r="AK90">
        <f t="shared" si="35"/>
        <v>1</v>
      </c>
      <c r="AL90">
        <v>1</v>
      </c>
      <c r="AM90">
        <f>'[1]EVS SPIDER'!$M86</f>
        <v>0</v>
      </c>
      <c r="AN90">
        <v>1</v>
      </c>
      <c r="AO90">
        <f>'[1]EVS SPIDER'!$N86</f>
        <v>0</v>
      </c>
      <c r="AP90">
        <v>1</v>
      </c>
      <c r="AQ90">
        <v>1</v>
      </c>
      <c r="AR90">
        <v>1</v>
      </c>
      <c r="AS90">
        <f>'[1]EVS SPIDER'!$O86</f>
        <v>1</v>
      </c>
      <c r="AT90">
        <v>1</v>
      </c>
      <c r="AU90">
        <f t="shared" si="36"/>
        <v>21.565000000000012</v>
      </c>
      <c r="AV90">
        <f t="shared" si="37"/>
        <v>15.220000000000002</v>
      </c>
      <c r="AW90">
        <f t="shared" si="23"/>
        <v>13.589999999999996</v>
      </c>
      <c r="AX90">
        <f t="shared" si="38"/>
        <v>13.297499999999999</v>
      </c>
      <c r="AY90">
        <v>1</v>
      </c>
      <c r="AZ90">
        <v>1</v>
      </c>
      <c r="BA90">
        <v>1</v>
      </c>
      <c r="BG90">
        <f t="shared" si="39"/>
        <v>100</v>
      </c>
      <c r="BH90" s="10">
        <f t="shared" si="40"/>
        <v>6.9444444444444444E-5</v>
      </c>
    </row>
    <row r="91" spans="1:60" ht="87">
      <c r="A91">
        <v>56</v>
      </c>
      <c r="B91" s="1" t="s">
        <v>1438</v>
      </c>
      <c r="C91" s="2" t="s">
        <v>241</v>
      </c>
      <c r="D91">
        <v>1</v>
      </c>
      <c r="E91">
        <v>1</v>
      </c>
      <c r="F91">
        <f t="shared" si="27"/>
        <v>2</v>
      </c>
      <c r="G91">
        <f t="shared" si="28"/>
        <v>43</v>
      </c>
      <c r="H91">
        <f t="shared" si="29"/>
        <v>21.5</v>
      </c>
      <c r="I91">
        <f t="shared" si="22"/>
        <v>184</v>
      </c>
      <c r="J91">
        <f>'[1]EVS SPIDER'!$C87</f>
        <v>66</v>
      </c>
      <c r="K91">
        <f t="shared" si="30"/>
        <v>1.5348837209302326</v>
      </c>
      <c r="L91">
        <f t="shared" si="31"/>
        <v>181</v>
      </c>
      <c r="M91">
        <f t="shared" si="32"/>
        <v>4.2093023255813957</v>
      </c>
      <c r="N91">
        <v>0</v>
      </c>
      <c r="O91">
        <v>1</v>
      </c>
      <c r="P91">
        <v>1</v>
      </c>
      <c r="Q91">
        <v>1</v>
      </c>
      <c r="R91">
        <f>'[1]EVS SPIDER'!$E87</f>
        <v>1</v>
      </c>
      <c r="S91">
        <v>1</v>
      </c>
      <c r="T91">
        <f t="shared" si="24"/>
        <v>1</v>
      </c>
      <c r="U91">
        <f>'[1]EVS SPIDER'!$F87</f>
        <v>0</v>
      </c>
      <c r="V91">
        <v>1</v>
      </c>
      <c r="W91">
        <f t="shared" si="25"/>
        <v>1</v>
      </c>
      <c r="X91">
        <f t="shared" si="26"/>
        <v>1</v>
      </c>
      <c r="Y91">
        <f>'[1]EVS SPIDER'!$D87</f>
        <v>0</v>
      </c>
      <c r="Z91">
        <f>'[1]EVS SPIDER'!$G87</f>
        <v>0</v>
      </c>
      <c r="AA91">
        <f>'[1]EVS SPIDER'!$H87</f>
        <v>1</v>
      </c>
      <c r="AB91">
        <f>'[1]EVS SPIDER'!$I87</f>
        <v>1</v>
      </c>
      <c r="AC91">
        <v>1</v>
      </c>
      <c r="AD91">
        <f>'[1]EVS SPIDER'!$J87</f>
        <v>1</v>
      </c>
      <c r="AE91">
        <v>1</v>
      </c>
      <c r="AF91">
        <f t="shared" si="33"/>
        <v>3</v>
      </c>
      <c r="AG91">
        <f>'[1]EVS SPIDER'!$K87</f>
        <v>1</v>
      </c>
      <c r="AH91">
        <f t="shared" si="34"/>
        <v>1</v>
      </c>
      <c r="AI91">
        <f>'[1]EVS SPIDER'!$L87</f>
        <v>0</v>
      </c>
      <c r="AJ91">
        <v>1</v>
      </c>
      <c r="AK91">
        <f t="shared" si="35"/>
        <v>1</v>
      </c>
      <c r="AL91">
        <v>1</v>
      </c>
      <c r="AM91">
        <f>'[1]EVS SPIDER'!$M87</f>
        <v>0</v>
      </c>
      <c r="AN91">
        <v>1</v>
      </c>
      <c r="AO91">
        <f>'[1]EVS SPIDER'!$N87</f>
        <v>0</v>
      </c>
      <c r="AP91">
        <v>1</v>
      </c>
      <c r="AQ91">
        <v>1</v>
      </c>
      <c r="AR91">
        <v>1</v>
      </c>
      <c r="AS91">
        <f>'[1]EVS SPIDER'!$O87</f>
        <v>1</v>
      </c>
      <c r="AT91">
        <v>1</v>
      </c>
      <c r="AU91">
        <f t="shared" si="36"/>
        <v>55.161337209302353</v>
      </c>
      <c r="AV91">
        <f t="shared" si="37"/>
        <v>10.906627906976748</v>
      </c>
      <c r="AW91">
        <f t="shared" si="23"/>
        <v>7.5739534883720943</v>
      </c>
      <c r="AX91">
        <f t="shared" si="38"/>
        <v>9.1458139534883749</v>
      </c>
      <c r="AY91">
        <v>0</v>
      </c>
      <c r="AZ91">
        <v>1</v>
      </c>
      <c r="BA91">
        <v>1</v>
      </c>
      <c r="BG91">
        <f t="shared" si="39"/>
        <v>69.767441860465112</v>
      </c>
      <c r="BH91" s="10">
        <f t="shared" si="40"/>
        <v>1.4930555555555557E-4</v>
      </c>
    </row>
    <row r="92" spans="1:60" ht="72.5">
      <c r="A92">
        <v>57</v>
      </c>
      <c r="B92" s="1" t="s">
        <v>1439</v>
      </c>
      <c r="C92" s="2" t="s">
        <v>241</v>
      </c>
      <c r="D92">
        <v>1</v>
      </c>
      <c r="E92">
        <v>1</v>
      </c>
      <c r="F92">
        <f t="shared" si="27"/>
        <v>1</v>
      </c>
      <c r="G92">
        <f t="shared" si="28"/>
        <v>35</v>
      </c>
      <c r="H92">
        <f t="shared" si="29"/>
        <v>35</v>
      </c>
      <c r="I92">
        <f t="shared" si="22"/>
        <v>153</v>
      </c>
      <c r="J92">
        <f>'[1]EVS SPIDER'!$C88</f>
        <v>52</v>
      </c>
      <c r="K92">
        <f t="shared" si="30"/>
        <v>1.4857142857142858</v>
      </c>
      <c r="L92">
        <f t="shared" si="31"/>
        <v>149</v>
      </c>
      <c r="M92">
        <f t="shared" si="32"/>
        <v>4.2571428571428571</v>
      </c>
      <c r="N92">
        <v>1</v>
      </c>
      <c r="O92">
        <v>1</v>
      </c>
      <c r="P92">
        <v>1</v>
      </c>
      <c r="Q92">
        <v>1</v>
      </c>
      <c r="R92">
        <f>'[1]EVS SPIDER'!$E88</f>
        <v>0</v>
      </c>
      <c r="S92">
        <v>1</v>
      </c>
      <c r="T92">
        <f t="shared" si="24"/>
        <v>0</v>
      </c>
      <c r="U92">
        <f>'[1]EVS SPIDER'!$F88</f>
        <v>1</v>
      </c>
      <c r="V92">
        <v>1</v>
      </c>
      <c r="W92">
        <f t="shared" si="25"/>
        <v>0</v>
      </c>
      <c r="X92">
        <f t="shared" si="26"/>
        <v>1</v>
      </c>
      <c r="Y92">
        <f>'[1]EVS SPIDER'!$D88</f>
        <v>0</v>
      </c>
      <c r="Z92">
        <f>'[1]EVS SPIDER'!$G88</f>
        <v>1</v>
      </c>
      <c r="AA92">
        <f>'[1]EVS SPIDER'!$H88</f>
        <v>1</v>
      </c>
      <c r="AB92">
        <f>'[1]EVS SPIDER'!$I88</f>
        <v>1</v>
      </c>
      <c r="AC92">
        <v>1</v>
      </c>
      <c r="AD92">
        <f>'[1]EVS SPIDER'!$J88</f>
        <v>1</v>
      </c>
      <c r="AE92">
        <v>1</v>
      </c>
      <c r="AF92">
        <f t="shared" si="33"/>
        <v>4</v>
      </c>
      <c r="AG92">
        <f>'[1]EVS SPIDER'!$K88</f>
        <v>1</v>
      </c>
      <c r="AH92">
        <f t="shared" si="34"/>
        <v>1</v>
      </c>
      <c r="AI92">
        <f>'[1]EVS SPIDER'!$L88</f>
        <v>0</v>
      </c>
      <c r="AJ92">
        <v>1</v>
      </c>
      <c r="AK92">
        <f t="shared" si="35"/>
        <v>1</v>
      </c>
      <c r="AL92">
        <v>1</v>
      </c>
      <c r="AM92">
        <f>'[1]EVS SPIDER'!$M88</f>
        <v>0</v>
      </c>
      <c r="AN92">
        <v>1</v>
      </c>
      <c r="AO92">
        <f>'[1]EVS SPIDER'!$N88</f>
        <v>0</v>
      </c>
      <c r="AP92">
        <v>1</v>
      </c>
      <c r="AQ92">
        <v>1</v>
      </c>
      <c r="AR92">
        <v>1</v>
      </c>
      <c r="AS92">
        <f>'[1]EVS SPIDER'!$O88</f>
        <v>1</v>
      </c>
      <c r="AT92">
        <v>1</v>
      </c>
      <c r="AU92">
        <f t="shared" si="36"/>
        <v>45.618571428571435</v>
      </c>
      <c r="AV92">
        <f t="shared" si="37"/>
        <v>15.591428571428576</v>
      </c>
      <c r="AW92">
        <f t="shared" si="23"/>
        <v>8.3862857142857123</v>
      </c>
      <c r="AX92">
        <f t="shared" si="38"/>
        <v>16.121142857142857</v>
      </c>
      <c r="AY92">
        <v>1</v>
      </c>
      <c r="AZ92">
        <v>1</v>
      </c>
      <c r="BA92">
        <v>1</v>
      </c>
      <c r="BG92">
        <f t="shared" si="39"/>
        <v>114.28571428571428</v>
      </c>
      <c r="BH92" s="10">
        <f t="shared" si="40"/>
        <v>1.2152777777777776E-4</v>
      </c>
    </row>
    <row r="93" spans="1:60" ht="43.5">
      <c r="A93">
        <v>58</v>
      </c>
      <c r="B93" s="1" t="s">
        <v>1440</v>
      </c>
      <c r="C93" s="2" t="s">
        <v>241</v>
      </c>
      <c r="D93">
        <v>1</v>
      </c>
      <c r="E93">
        <v>1</v>
      </c>
      <c r="F93">
        <f t="shared" si="27"/>
        <v>1</v>
      </c>
      <c r="G93">
        <f t="shared" si="28"/>
        <v>21</v>
      </c>
      <c r="H93">
        <f t="shared" si="29"/>
        <v>21</v>
      </c>
      <c r="I93">
        <f t="shared" si="22"/>
        <v>88</v>
      </c>
      <c r="J93">
        <f>'[1]EVS SPIDER'!$C89</f>
        <v>28</v>
      </c>
      <c r="K93">
        <f t="shared" si="30"/>
        <v>1.3333333333333333</v>
      </c>
      <c r="L93">
        <f t="shared" si="31"/>
        <v>81</v>
      </c>
      <c r="M93">
        <f t="shared" si="32"/>
        <v>3.8571428571428572</v>
      </c>
      <c r="N93">
        <v>1</v>
      </c>
      <c r="O93">
        <v>1</v>
      </c>
      <c r="P93">
        <v>1</v>
      </c>
      <c r="Q93">
        <v>1</v>
      </c>
      <c r="R93">
        <f>'[1]EVS SPIDER'!$E89</f>
        <v>1</v>
      </c>
      <c r="S93">
        <v>1</v>
      </c>
      <c r="T93">
        <f t="shared" si="24"/>
        <v>1</v>
      </c>
      <c r="U93">
        <f>'[1]EVS SPIDER'!$F89</f>
        <v>1</v>
      </c>
      <c r="V93">
        <v>1</v>
      </c>
      <c r="W93">
        <f t="shared" si="25"/>
        <v>1</v>
      </c>
      <c r="X93">
        <f t="shared" si="26"/>
        <v>1</v>
      </c>
      <c r="Y93">
        <f>'[1]EVS SPIDER'!$D89</f>
        <v>0</v>
      </c>
      <c r="Z93">
        <f>'[1]EVS SPIDER'!$G89</f>
        <v>1</v>
      </c>
      <c r="AA93">
        <f>'[1]EVS SPIDER'!$H89</f>
        <v>1</v>
      </c>
      <c r="AB93">
        <f>'[1]EVS SPIDER'!$I89</f>
        <v>1</v>
      </c>
      <c r="AC93">
        <v>1</v>
      </c>
      <c r="AD93">
        <f>'[1]EVS SPIDER'!$J89</f>
        <v>1</v>
      </c>
      <c r="AE93">
        <v>1</v>
      </c>
      <c r="AF93">
        <f t="shared" si="33"/>
        <v>7</v>
      </c>
      <c r="AG93">
        <f>'[1]EVS SPIDER'!$K89</f>
        <v>1</v>
      </c>
      <c r="AH93">
        <f t="shared" si="34"/>
        <v>1</v>
      </c>
      <c r="AI93">
        <f>'[1]EVS SPIDER'!$L89</f>
        <v>1</v>
      </c>
      <c r="AJ93">
        <v>1</v>
      </c>
      <c r="AK93">
        <f t="shared" si="35"/>
        <v>0</v>
      </c>
      <c r="AL93">
        <v>1</v>
      </c>
      <c r="AM93">
        <f>'[1]EVS SPIDER'!$M89</f>
        <v>0</v>
      </c>
      <c r="AN93">
        <v>1</v>
      </c>
      <c r="AO93">
        <f>'[1]EVS SPIDER'!$N89</f>
        <v>0</v>
      </c>
      <c r="AP93">
        <v>1</v>
      </c>
      <c r="AQ93">
        <v>1</v>
      </c>
      <c r="AR93">
        <v>1</v>
      </c>
      <c r="AS93">
        <f>'[1]EVS SPIDER'!$O89</f>
        <v>1</v>
      </c>
      <c r="AT93">
        <v>1</v>
      </c>
      <c r="AU93">
        <f t="shared" si="36"/>
        <v>72.720000000000027</v>
      </c>
      <c r="AV93">
        <f t="shared" si="37"/>
        <v>8.3333333333333321</v>
      </c>
      <c r="AW93">
        <f t="shared" si="23"/>
        <v>5.4704761904761909</v>
      </c>
      <c r="AX93">
        <f t="shared" si="38"/>
        <v>7.2371428571428567</v>
      </c>
      <c r="AY93" s="19">
        <v>1</v>
      </c>
      <c r="AZ93">
        <v>1</v>
      </c>
      <c r="BA93">
        <v>1</v>
      </c>
      <c r="BG93">
        <f t="shared" si="39"/>
        <v>333.33333333333331</v>
      </c>
      <c r="BH93" s="10">
        <f t="shared" si="40"/>
        <v>7.2916666666666659E-5</v>
      </c>
    </row>
    <row r="94" spans="1:60" ht="87">
      <c r="A94">
        <v>59</v>
      </c>
      <c r="B94" s="1" t="s">
        <v>1441</v>
      </c>
      <c r="C94" s="2" t="s">
        <v>241</v>
      </c>
      <c r="D94">
        <v>1</v>
      </c>
      <c r="E94">
        <v>1</v>
      </c>
      <c r="F94">
        <f t="shared" si="27"/>
        <v>2</v>
      </c>
      <c r="G94">
        <f t="shared" si="28"/>
        <v>31</v>
      </c>
      <c r="H94">
        <f t="shared" si="29"/>
        <v>15.5</v>
      </c>
      <c r="I94">
        <f t="shared" si="22"/>
        <v>152</v>
      </c>
      <c r="J94">
        <f>'[1]EVS SPIDER'!$C90</f>
        <v>53</v>
      </c>
      <c r="K94">
        <f t="shared" si="30"/>
        <v>1.7096774193548387</v>
      </c>
      <c r="L94">
        <f t="shared" si="31"/>
        <v>149</v>
      </c>
      <c r="M94">
        <f t="shared" si="32"/>
        <v>4.806451612903226</v>
      </c>
      <c r="N94">
        <v>0</v>
      </c>
      <c r="O94">
        <v>1</v>
      </c>
      <c r="P94">
        <v>1</v>
      </c>
      <c r="Q94">
        <v>1</v>
      </c>
      <c r="R94">
        <f>'[1]EVS SPIDER'!$E90</f>
        <v>0</v>
      </c>
      <c r="S94">
        <v>1</v>
      </c>
      <c r="T94">
        <f t="shared" si="24"/>
        <v>0</v>
      </c>
      <c r="U94">
        <f>'[1]EVS SPIDER'!$F90</f>
        <v>1</v>
      </c>
      <c r="V94">
        <v>1</v>
      </c>
      <c r="W94">
        <f t="shared" si="25"/>
        <v>0</v>
      </c>
      <c r="X94">
        <f t="shared" si="26"/>
        <v>1</v>
      </c>
      <c r="Y94">
        <f>'[1]EVS SPIDER'!$D90</f>
        <v>1</v>
      </c>
      <c r="Z94">
        <f>'[1]EVS SPIDER'!$G90</f>
        <v>1</v>
      </c>
      <c r="AA94">
        <f>'[1]EVS SPIDER'!$H90</f>
        <v>1</v>
      </c>
      <c r="AB94">
        <f>'[1]EVS SPIDER'!$I90</f>
        <v>1</v>
      </c>
      <c r="AC94">
        <v>1</v>
      </c>
      <c r="AD94">
        <f>'[1]EVS SPIDER'!$J90</f>
        <v>1</v>
      </c>
      <c r="AE94">
        <v>1</v>
      </c>
      <c r="AF94">
        <f t="shared" si="33"/>
        <v>3</v>
      </c>
      <c r="AG94">
        <f>'[1]EVS SPIDER'!$K90</f>
        <v>0</v>
      </c>
      <c r="AH94">
        <f t="shared" si="34"/>
        <v>1</v>
      </c>
      <c r="AI94">
        <f>'[1]EVS SPIDER'!$L90</f>
        <v>0</v>
      </c>
      <c r="AJ94">
        <v>1</v>
      </c>
      <c r="AK94">
        <f t="shared" si="35"/>
        <v>1</v>
      </c>
      <c r="AL94">
        <v>1</v>
      </c>
      <c r="AM94">
        <f>'[1]EVS SPIDER'!$M90</f>
        <v>0</v>
      </c>
      <c r="AN94">
        <v>1</v>
      </c>
      <c r="AO94">
        <f>'[1]EVS SPIDER'!$N90</f>
        <v>0</v>
      </c>
      <c r="AP94">
        <v>1</v>
      </c>
      <c r="AQ94">
        <v>1</v>
      </c>
      <c r="AR94">
        <v>1</v>
      </c>
      <c r="AS94">
        <f>'[1]EVS SPIDER'!$O90</f>
        <v>1</v>
      </c>
      <c r="AT94">
        <v>1</v>
      </c>
      <c r="AU94">
        <f t="shared" si="36"/>
        <v>46.463790322580664</v>
      </c>
      <c r="AV94">
        <f t="shared" si="37"/>
        <v>10.629193548387097</v>
      </c>
      <c r="AW94">
        <f t="shared" si="23"/>
        <v>10.552258064516131</v>
      </c>
      <c r="AX94">
        <f t="shared" si="38"/>
        <v>8.9583870967741959</v>
      </c>
      <c r="AY94" s="20">
        <v>0</v>
      </c>
      <c r="AZ94">
        <v>1</v>
      </c>
      <c r="BA94">
        <v>1</v>
      </c>
      <c r="BG94">
        <f t="shared" si="39"/>
        <v>96.774193548387089</v>
      </c>
      <c r="BH94" s="10">
        <f t="shared" si="40"/>
        <v>1.0763888888888889E-4</v>
      </c>
    </row>
    <row r="95" spans="1:60" ht="58">
      <c r="A95">
        <v>60</v>
      </c>
      <c r="B95" s="1" t="s">
        <v>1442</v>
      </c>
      <c r="C95" s="2" t="s">
        <v>241</v>
      </c>
      <c r="D95">
        <v>1</v>
      </c>
      <c r="E95">
        <v>1</v>
      </c>
      <c r="F95">
        <f t="shared" si="27"/>
        <v>1</v>
      </c>
      <c r="G95">
        <f t="shared" si="28"/>
        <v>20</v>
      </c>
      <c r="H95">
        <f t="shared" si="29"/>
        <v>20</v>
      </c>
      <c r="I95">
        <f t="shared" si="22"/>
        <v>107</v>
      </c>
      <c r="J95">
        <f>'[1]EVS SPIDER'!$C91</f>
        <v>34</v>
      </c>
      <c r="K95">
        <f t="shared" si="30"/>
        <v>1.7</v>
      </c>
      <c r="L95">
        <f t="shared" si="31"/>
        <v>102</v>
      </c>
      <c r="M95">
        <f t="shared" si="32"/>
        <v>5.0999999999999996</v>
      </c>
      <c r="N95">
        <v>0</v>
      </c>
      <c r="O95">
        <v>1</v>
      </c>
      <c r="P95">
        <v>1</v>
      </c>
      <c r="Q95">
        <v>1</v>
      </c>
      <c r="R95">
        <f>'[1]EVS SPIDER'!$E91</f>
        <v>0</v>
      </c>
      <c r="S95">
        <v>1</v>
      </c>
      <c r="T95">
        <f t="shared" si="24"/>
        <v>0</v>
      </c>
      <c r="U95">
        <f>'[1]EVS SPIDER'!$F91</f>
        <v>1</v>
      </c>
      <c r="V95">
        <v>1</v>
      </c>
      <c r="W95">
        <f t="shared" si="25"/>
        <v>0</v>
      </c>
      <c r="X95">
        <f t="shared" si="26"/>
        <v>1</v>
      </c>
      <c r="Y95">
        <f>'[1]EVS SPIDER'!$D91</f>
        <v>1</v>
      </c>
      <c r="Z95">
        <f>'[1]EVS SPIDER'!$G91</f>
        <v>1</v>
      </c>
      <c r="AA95">
        <f>'[1]EVS SPIDER'!$H91</f>
        <v>1</v>
      </c>
      <c r="AB95">
        <f>'[1]EVS SPIDER'!$I91</f>
        <v>1</v>
      </c>
      <c r="AC95">
        <v>1</v>
      </c>
      <c r="AD95">
        <f>'[1]EVS SPIDER'!$J91</f>
        <v>1</v>
      </c>
      <c r="AE95">
        <v>1</v>
      </c>
      <c r="AF95">
        <f t="shared" si="33"/>
        <v>5</v>
      </c>
      <c r="AG95">
        <f>'[1]EVS SPIDER'!$K91</f>
        <v>1</v>
      </c>
      <c r="AH95">
        <f t="shared" si="34"/>
        <v>1</v>
      </c>
      <c r="AI95">
        <f>'[1]EVS SPIDER'!$L91</f>
        <v>1</v>
      </c>
      <c r="AJ95">
        <v>1</v>
      </c>
      <c r="AK95">
        <f t="shared" si="35"/>
        <v>0</v>
      </c>
      <c r="AL95">
        <v>1</v>
      </c>
      <c r="AM95">
        <f>'[1]EVS SPIDER'!$M91</f>
        <v>0</v>
      </c>
      <c r="AN95">
        <v>1</v>
      </c>
      <c r="AO95">
        <f>'[1]EVS SPIDER'!$N91</f>
        <v>0</v>
      </c>
      <c r="AP95">
        <v>1</v>
      </c>
      <c r="AQ95">
        <v>1</v>
      </c>
      <c r="AR95">
        <v>1</v>
      </c>
      <c r="AS95">
        <f>'[1]EVS SPIDER'!$O91</f>
        <v>1</v>
      </c>
      <c r="AT95">
        <v>1</v>
      </c>
      <c r="AU95">
        <f t="shared" si="36"/>
        <v>42.715000000000018</v>
      </c>
      <c r="AV95">
        <f t="shared" si="37"/>
        <v>12.270000000000003</v>
      </c>
      <c r="AW95">
        <f t="shared" si="23"/>
        <v>12.707999999999998</v>
      </c>
      <c r="AX95">
        <f t="shared" si="38"/>
        <v>12.591000000000001</v>
      </c>
      <c r="AY95" s="19">
        <v>1</v>
      </c>
      <c r="AZ95">
        <v>1</v>
      </c>
      <c r="BA95">
        <v>1</v>
      </c>
      <c r="BG95">
        <f t="shared" si="39"/>
        <v>250</v>
      </c>
      <c r="BH95" s="10">
        <f t="shared" si="40"/>
        <v>6.9444444444444444E-5</v>
      </c>
    </row>
    <row r="96" spans="1:60" ht="58">
      <c r="A96">
        <v>61</v>
      </c>
      <c r="B96" s="1" t="s">
        <v>1443</v>
      </c>
      <c r="C96" s="2" t="s">
        <v>241</v>
      </c>
      <c r="D96">
        <v>1</v>
      </c>
      <c r="E96">
        <v>1</v>
      </c>
      <c r="F96">
        <f t="shared" si="27"/>
        <v>1</v>
      </c>
      <c r="G96">
        <f t="shared" si="28"/>
        <v>21</v>
      </c>
      <c r="H96">
        <f t="shared" si="29"/>
        <v>21</v>
      </c>
      <c r="I96">
        <f t="shared" si="22"/>
        <v>126</v>
      </c>
      <c r="J96">
        <f>'[1]EVS SPIDER'!$C92</f>
        <v>40</v>
      </c>
      <c r="K96">
        <f t="shared" si="30"/>
        <v>1.9047619047619047</v>
      </c>
      <c r="L96">
        <f t="shared" si="31"/>
        <v>116</v>
      </c>
      <c r="M96">
        <f t="shared" si="32"/>
        <v>5.5238095238095237</v>
      </c>
      <c r="N96">
        <v>0</v>
      </c>
      <c r="O96">
        <v>1</v>
      </c>
      <c r="P96">
        <v>1</v>
      </c>
      <c r="Q96">
        <v>1</v>
      </c>
      <c r="R96">
        <f>'[1]EVS SPIDER'!$E92</f>
        <v>0</v>
      </c>
      <c r="S96">
        <v>1</v>
      </c>
      <c r="T96">
        <f t="shared" si="24"/>
        <v>0</v>
      </c>
      <c r="U96">
        <f>'[1]EVS SPIDER'!$F92</f>
        <v>1</v>
      </c>
      <c r="V96">
        <v>1</v>
      </c>
      <c r="W96">
        <f t="shared" si="25"/>
        <v>0</v>
      </c>
      <c r="X96">
        <f t="shared" si="26"/>
        <v>1</v>
      </c>
      <c r="Y96">
        <f>'[1]EVS SPIDER'!$D92</f>
        <v>1</v>
      </c>
      <c r="Z96">
        <f>'[1]EVS SPIDER'!$G92</f>
        <v>1</v>
      </c>
      <c r="AA96">
        <f>'[1]EVS SPIDER'!$H92</f>
        <v>1</v>
      </c>
      <c r="AB96">
        <f>'[1]EVS SPIDER'!$I92</f>
        <v>1</v>
      </c>
      <c r="AC96">
        <v>1</v>
      </c>
      <c r="AD96">
        <f>'[1]EVS SPIDER'!$J92</f>
        <v>1</v>
      </c>
      <c r="AE96">
        <v>1</v>
      </c>
      <c r="AF96">
        <f t="shared" si="33"/>
        <v>10</v>
      </c>
      <c r="AG96">
        <f>'[1]EVS SPIDER'!$K92</f>
        <v>1</v>
      </c>
      <c r="AH96">
        <f t="shared" si="34"/>
        <v>1</v>
      </c>
      <c r="AI96">
        <f>'[1]EVS SPIDER'!$L92</f>
        <v>1</v>
      </c>
      <c r="AJ96">
        <v>1</v>
      </c>
      <c r="AK96">
        <f t="shared" si="35"/>
        <v>0</v>
      </c>
      <c r="AL96">
        <v>1</v>
      </c>
      <c r="AM96">
        <f>'[1]EVS SPIDER'!$M92</f>
        <v>0</v>
      </c>
      <c r="AN96">
        <v>1</v>
      </c>
      <c r="AO96">
        <f>'[1]EVS SPIDER'!$N92</f>
        <v>0</v>
      </c>
      <c r="AP96">
        <v>1</v>
      </c>
      <c r="AQ96">
        <v>1</v>
      </c>
      <c r="AR96">
        <v>1</v>
      </c>
      <c r="AS96">
        <f>'[1]EVS SPIDER'!$O92</f>
        <v>1</v>
      </c>
      <c r="AT96">
        <v>1</v>
      </c>
      <c r="AU96">
        <f t="shared" si="36"/>
        <v>24.3771428571429</v>
      </c>
      <c r="AV96">
        <f t="shared" si="37"/>
        <v>15.076190476190479</v>
      </c>
      <c r="AW96">
        <f t="shared" si="23"/>
        <v>15.270476190476188</v>
      </c>
      <c r="AX96">
        <f t="shared" si="38"/>
        <v>15.087142857142858</v>
      </c>
      <c r="AY96" s="19">
        <v>1</v>
      </c>
      <c r="AZ96">
        <v>1</v>
      </c>
      <c r="BA96">
        <v>1</v>
      </c>
      <c r="BG96">
        <f t="shared" si="39"/>
        <v>476.19047619047615</v>
      </c>
      <c r="BH96" s="10">
        <f t="shared" si="40"/>
        <v>7.2916666666666659E-5</v>
      </c>
    </row>
    <row r="97" spans="1:60" ht="72.5">
      <c r="A97">
        <v>62</v>
      </c>
      <c r="B97" s="1" t="s">
        <v>1444</v>
      </c>
      <c r="C97" s="2" t="s">
        <v>241</v>
      </c>
      <c r="D97">
        <v>1</v>
      </c>
      <c r="E97">
        <v>1</v>
      </c>
      <c r="F97">
        <f t="shared" si="27"/>
        <v>1</v>
      </c>
      <c r="G97">
        <f t="shared" si="28"/>
        <v>26</v>
      </c>
      <c r="H97">
        <f t="shared" si="29"/>
        <v>26</v>
      </c>
      <c r="I97">
        <f t="shared" si="22"/>
        <v>145</v>
      </c>
      <c r="J97">
        <f>'[1]EVS SPIDER'!$C93</f>
        <v>51</v>
      </c>
      <c r="K97">
        <f t="shared" si="30"/>
        <v>1.9615384615384615</v>
      </c>
      <c r="L97">
        <f t="shared" si="31"/>
        <v>138</v>
      </c>
      <c r="M97">
        <f t="shared" si="32"/>
        <v>5.3076923076923075</v>
      </c>
      <c r="N97">
        <v>0</v>
      </c>
      <c r="O97">
        <v>1</v>
      </c>
      <c r="P97">
        <v>1</v>
      </c>
      <c r="Q97">
        <v>1</v>
      </c>
      <c r="R97">
        <f>'[1]EVS SPIDER'!$E93</f>
        <v>0</v>
      </c>
      <c r="S97">
        <v>1</v>
      </c>
      <c r="T97">
        <f t="shared" si="24"/>
        <v>0</v>
      </c>
      <c r="U97">
        <f>'[1]EVS SPIDER'!$F93</f>
        <v>1</v>
      </c>
      <c r="V97">
        <v>1</v>
      </c>
      <c r="W97">
        <f t="shared" si="25"/>
        <v>0</v>
      </c>
      <c r="X97">
        <f t="shared" si="26"/>
        <v>1</v>
      </c>
      <c r="Y97">
        <f>'[1]EVS SPIDER'!$D93</f>
        <v>1</v>
      </c>
      <c r="Z97">
        <f>'[1]EVS SPIDER'!$G93</f>
        <v>1</v>
      </c>
      <c r="AA97">
        <f>'[1]EVS SPIDER'!$H93</f>
        <v>1</v>
      </c>
      <c r="AB97">
        <f>'[1]EVS SPIDER'!$I93</f>
        <v>1</v>
      </c>
      <c r="AC97">
        <v>1</v>
      </c>
      <c r="AD97">
        <f>'[1]EVS SPIDER'!$J93</f>
        <v>1</v>
      </c>
      <c r="AE97">
        <v>1</v>
      </c>
      <c r="AF97">
        <f t="shared" si="33"/>
        <v>7</v>
      </c>
      <c r="AG97">
        <f>'[1]EVS SPIDER'!$K93</f>
        <v>1</v>
      </c>
      <c r="AH97">
        <f t="shared" si="34"/>
        <v>1</v>
      </c>
      <c r="AI97">
        <f>'[1]EVS SPIDER'!$L93</f>
        <v>1</v>
      </c>
      <c r="AJ97">
        <v>1</v>
      </c>
      <c r="AK97">
        <f t="shared" si="35"/>
        <v>0</v>
      </c>
      <c r="AL97">
        <v>1</v>
      </c>
      <c r="AM97">
        <f>'[1]EVS SPIDER'!$M93</f>
        <v>0</v>
      </c>
      <c r="AN97">
        <v>1</v>
      </c>
      <c r="AO97">
        <f>'[1]EVS SPIDER'!$N93</f>
        <v>0</v>
      </c>
      <c r="AP97">
        <v>1</v>
      </c>
      <c r="AQ97">
        <v>1</v>
      </c>
      <c r="AR97">
        <v>1</v>
      </c>
      <c r="AS97">
        <f>'[1]EVS SPIDER'!$O93</f>
        <v>1</v>
      </c>
      <c r="AT97">
        <v>1</v>
      </c>
      <c r="AU97">
        <f t="shared" si="36"/>
        <v>14.498846153846177</v>
      </c>
      <c r="AV97">
        <f t="shared" si="37"/>
        <v>17.696153846153852</v>
      </c>
      <c r="AW97">
        <f t="shared" si="23"/>
        <v>14.270769230769229</v>
      </c>
      <c r="AX97">
        <f t="shared" si="38"/>
        <v>16.569230769230764</v>
      </c>
      <c r="AY97" s="19">
        <v>1</v>
      </c>
      <c r="AZ97">
        <v>1</v>
      </c>
      <c r="BA97">
        <v>1</v>
      </c>
      <c r="BG97">
        <f t="shared" si="39"/>
        <v>269.23076923076923</v>
      </c>
      <c r="BH97" s="10">
        <f t="shared" si="40"/>
        <v>9.0277777777777787E-5</v>
      </c>
    </row>
    <row r="98" spans="1:60" ht="87">
      <c r="A98">
        <v>63</v>
      </c>
      <c r="B98" s="1" t="s">
        <v>1445</v>
      </c>
      <c r="C98" s="2" t="s">
        <v>241</v>
      </c>
      <c r="D98">
        <v>1</v>
      </c>
      <c r="E98">
        <v>1</v>
      </c>
      <c r="F98">
        <f t="shared" si="27"/>
        <v>1</v>
      </c>
      <c r="G98">
        <f t="shared" si="28"/>
        <v>34</v>
      </c>
      <c r="H98">
        <f t="shared" si="29"/>
        <v>34</v>
      </c>
      <c r="I98">
        <f t="shared" si="22"/>
        <v>175</v>
      </c>
      <c r="J98">
        <f>'[1]EVS SPIDER'!$C94</f>
        <v>61</v>
      </c>
      <c r="K98">
        <f t="shared" si="30"/>
        <v>1.7941176470588236</v>
      </c>
      <c r="L98">
        <f t="shared" si="31"/>
        <v>170</v>
      </c>
      <c r="M98">
        <f t="shared" si="32"/>
        <v>5</v>
      </c>
      <c r="N98">
        <v>0</v>
      </c>
      <c r="O98">
        <v>1</v>
      </c>
      <c r="P98">
        <v>1</v>
      </c>
      <c r="Q98">
        <v>1</v>
      </c>
      <c r="R98">
        <f>'[1]EVS SPIDER'!$E94</f>
        <v>1</v>
      </c>
      <c r="S98">
        <v>1</v>
      </c>
      <c r="T98">
        <f t="shared" si="24"/>
        <v>1</v>
      </c>
      <c r="U98">
        <f>'[1]EVS SPIDER'!$F94</f>
        <v>1</v>
      </c>
      <c r="V98">
        <v>1</v>
      </c>
      <c r="W98">
        <f t="shared" si="25"/>
        <v>1</v>
      </c>
      <c r="X98">
        <f t="shared" si="26"/>
        <v>1</v>
      </c>
      <c r="Y98">
        <f>'[1]EVS SPIDER'!$D94</f>
        <v>1</v>
      </c>
      <c r="Z98">
        <f>'[1]EVS SPIDER'!$G94</f>
        <v>1</v>
      </c>
      <c r="AA98">
        <f>'[1]EVS SPIDER'!$H94</f>
        <v>1</v>
      </c>
      <c r="AB98">
        <f>'[1]EVS SPIDER'!$I94</f>
        <v>1</v>
      </c>
      <c r="AC98">
        <v>1</v>
      </c>
      <c r="AD98">
        <f>'[1]EVS SPIDER'!$J94</f>
        <v>1</v>
      </c>
      <c r="AE98">
        <v>1</v>
      </c>
      <c r="AF98">
        <f t="shared" si="33"/>
        <v>6</v>
      </c>
      <c r="AG98">
        <f>'[1]EVS SPIDER'!$K94</f>
        <v>1</v>
      </c>
      <c r="AH98">
        <f t="shared" si="34"/>
        <v>0</v>
      </c>
      <c r="AI98">
        <f>'[1]EVS SPIDER'!$L94</f>
        <v>1</v>
      </c>
      <c r="AJ98">
        <v>1</v>
      </c>
      <c r="AK98">
        <f t="shared" si="35"/>
        <v>1</v>
      </c>
      <c r="AL98">
        <v>1</v>
      </c>
      <c r="AM98">
        <f>'[1]EVS SPIDER'!$M94</f>
        <v>0</v>
      </c>
      <c r="AN98">
        <v>1</v>
      </c>
      <c r="AO98">
        <f>'[1]EVS SPIDER'!$N94</f>
        <v>0</v>
      </c>
      <c r="AP98">
        <v>1</v>
      </c>
      <c r="AQ98">
        <v>1</v>
      </c>
      <c r="AR98">
        <v>1</v>
      </c>
      <c r="AS98">
        <f>'[1]EVS SPIDER'!$O94</f>
        <v>1</v>
      </c>
      <c r="AT98">
        <v>1</v>
      </c>
      <c r="AU98">
        <f t="shared" si="36"/>
        <v>20.54264705882354</v>
      </c>
      <c r="AV98">
        <f t="shared" si="37"/>
        <v>18.840588235294117</v>
      </c>
      <c r="AW98">
        <f t="shared" si="23"/>
        <v>12.72941176470588</v>
      </c>
      <c r="AX98">
        <f t="shared" si="38"/>
        <v>19.119999999999997</v>
      </c>
      <c r="AY98" s="19">
        <v>1</v>
      </c>
      <c r="AZ98">
        <v>1</v>
      </c>
      <c r="BA98">
        <v>1</v>
      </c>
      <c r="BG98">
        <f t="shared" si="39"/>
        <v>176.47058823529412</v>
      </c>
      <c r="BH98" s="10">
        <f t="shared" si="40"/>
        <v>1.1805555555555556E-4</v>
      </c>
    </row>
    <row r="99" spans="1:60" ht="58">
      <c r="A99">
        <v>64</v>
      </c>
      <c r="B99" s="1" t="s">
        <v>1446</v>
      </c>
      <c r="C99" s="2" t="s">
        <v>241</v>
      </c>
      <c r="D99">
        <v>1</v>
      </c>
      <c r="E99">
        <v>1</v>
      </c>
      <c r="F99">
        <f t="shared" si="27"/>
        <v>1</v>
      </c>
      <c r="G99">
        <f t="shared" si="28"/>
        <v>22</v>
      </c>
      <c r="H99">
        <f t="shared" si="29"/>
        <v>22</v>
      </c>
      <c r="I99">
        <f t="shared" si="22"/>
        <v>123</v>
      </c>
      <c r="J99">
        <f>'[1]EVS SPIDER'!$C95</f>
        <v>42</v>
      </c>
      <c r="K99">
        <f t="shared" si="30"/>
        <v>1.9090909090909092</v>
      </c>
      <c r="L99">
        <f t="shared" si="31"/>
        <v>118</v>
      </c>
      <c r="M99">
        <f t="shared" si="32"/>
        <v>5.3636363636363633</v>
      </c>
      <c r="N99">
        <v>0</v>
      </c>
      <c r="O99">
        <v>1</v>
      </c>
      <c r="P99">
        <v>1</v>
      </c>
      <c r="Q99">
        <v>1</v>
      </c>
      <c r="R99">
        <f>'[1]EVS SPIDER'!$E95</f>
        <v>1</v>
      </c>
      <c r="S99">
        <v>1</v>
      </c>
      <c r="T99">
        <f t="shared" si="24"/>
        <v>1</v>
      </c>
      <c r="U99">
        <f>'[1]EVS SPIDER'!$F95</f>
        <v>1</v>
      </c>
      <c r="V99">
        <v>1</v>
      </c>
      <c r="W99">
        <f t="shared" si="25"/>
        <v>1</v>
      </c>
      <c r="X99">
        <f t="shared" si="26"/>
        <v>1</v>
      </c>
      <c r="Y99">
        <f>'[1]EVS SPIDER'!$D95</f>
        <v>1</v>
      </c>
      <c r="Z99">
        <f>'[1]EVS SPIDER'!$G95</f>
        <v>1</v>
      </c>
      <c r="AA99">
        <f>'[1]EVS SPIDER'!$H95</f>
        <v>1</v>
      </c>
      <c r="AB99">
        <f>'[1]EVS SPIDER'!$I95</f>
        <v>1</v>
      </c>
      <c r="AC99">
        <v>1</v>
      </c>
      <c r="AD99">
        <f>'[1]EVS SPIDER'!$J95</f>
        <v>1</v>
      </c>
      <c r="AE99">
        <v>1</v>
      </c>
      <c r="AF99">
        <f t="shared" si="33"/>
        <v>5</v>
      </c>
      <c r="AG99">
        <f>'[1]EVS SPIDER'!$K95</f>
        <v>1</v>
      </c>
      <c r="AH99">
        <f t="shared" si="34"/>
        <v>1</v>
      </c>
      <c r="AI99">
        <f>'[1]EVS SPIDER'!$L95</f>
        <v>1</v>
      </c>
      <c r="AJ99">
        <v>1</v>
      </c>
      <c r="AK99">
        <f t="shared" si="35"/>
        <v>0</v>
      </c>
      <c r="AL99">
        <v>0</v>
      </c>
      <c r="AM99">
        <f>'[1]EVS SPIDER'!$M95</f>
        <v>0</v>
      </c>
      <c r="AN99">
        <v>1</v>
      </c>
      <c r="AO99">
        <f>'[1]EVS SPIDER'!$N95</f>
        <v>0</v>
      </c>
      <c r="AP99">
        <v>1</v>
      </c>
      <c r="AQ99">
        <v>1</v>
      </c>
      <c r="AR99">
        <v>1</v>
      </c>
      <c r="AS99">
        <f>'[1]EVS SPIDER'!$O95</f>
        <v>1</v>
      </c>
      <c r="AT99">
        <v>1</v>
      </c>
      <c r="AU99">
        <f t="shared" si="36"/>
        <v>22.995909090909109</v>
      </c>
      <c r="AV99">
        <f t="shared" si="37"/>
        <v>15.517272727272729</v>
      </c>
      <c r="AW99">
        <f t="shared" si="23"/>
        <v>14.392727272727271</v>
      </c>
      <c r="AX99">
        <f t="shared" si="38"/>
        <v>14.832727272727276</v>
      </c>
      <c r="AY99" s="19">
        <v>1</v>
      </c>
      <c r="AZ99">
        <v>1</v>
      </c>
      <c r="BA99">
        <v>1</v>
      </c>
      <c r="BG99">
        <f t="shared" si="39"/>
        <v>227.27272727272725</v>
      </c>
      <c r="BH99" s="10">
        <f t="shared" si="40"/>
        <v>7.6388888888888887E-5</v>
      </c>
    </row>
    <row r="100" spans="1:60" ht="43.5">
      <c r="A100">
        <v>65</v>
      </c>
      <c r="B100" s="1" t="s">
        <v>1447</v>
      </c>
      <c r="C100" s="2" t="s">
        <v>241</v>
      </c>
      <c r="D100">
        <v>1</v>
      </c>
      <c r="E100">
        <v>1</v>
      </c>
      <c r="F100">
        <f t="shared" si="27"/>
        <v>1</v>
      </c>
      <c r="G100">
        <f t="shared" si="28"/>
        <v>16</v>
      </c>
      <c r="H100">
        <f t="shared" si="29"/>
        <v>16</v>
      </c>
      <c r="I100">
        <f t="shared" si="22"/>
        <v>72</v>
      </c>
      <c r="J100">
        <f>'[1]EVS SPIDER'!$C96</f>
        <v>27</v>
      </c>
      <c r="K100">
        <f t="shared" si="30"/>
        <v>1.6875</v>
      </c>
      <c r="L100">
        <f t="shared" si="31"/>
        <v>70</v>
      </c>
      <c r="M100">
        <f t="shared" si="32"/>
        <v>4.375</v>
      </c>
      <c r="N100">
        <v>1</v>
      </c>
      <c r="O100">
        <v>1</v>
      </c>
      <c r="P100">
        <v>1</v>
      </c>
      <c r="Q100">
        <v>1</v>
      </c>
      <c r="R100">
        <f>'[1]EVS SPIDER'!$E96</f>
        <v>1</v>
      </c>
      <c r="S100">
        <v>1</v>
      </c>
      <c r="T100">
        <f t="shared" si="24"/>
        <v>1</v>
      </c>
      <c r="U100">
        <f>'[1]EVS SPIDER'!$F96</f>
        <v>1</v>
      </c>
      <c r="V100">
        <v>1</v>
      </c>
      <c r="W100">
        <f t="shared" si="25"/>
        <v>1</v>
      </c>
      <c r="X100">
        <f t="shared" si="26"/>
        <v>1</v>
      </c>
      <c r="Y100">
        <f>'[1]EVS SPIDER'!$D96</f>
        <v>1</v>
      </c>
      <c r="Z100">
        <f>'[1]EVS SPIDER'!$G96</f>
        <v>1</v>
      </c>
      <c r="AA100">
        <f>'[1]EVS SPIDER'!$H96</f>
        <v>1</v>
      </c>
      <c r="AB100">
        <f>'[1]EVS SPIDER'!$I96</f>
        <v>1</v>
      </c>
      <c r="AC100">
        <v>1</v>
      </c>
      <c r="AD100">
        <f>'[1]EVS SPIDER'!$J96</f>
        <v>1</v>
      </c>
      <c r="AE100">
        <v>1</v>
      </c>
      <c r="AF100">
        <f t="shared" si="33"/>
        <v>2</v>
      </c>
      <c r="AG100">
        <f>'[1]EVS SPIDER'!$K96</f>
        <v>1</v>
      </c>
      <c r="AH100">
        <f t="shared" si="34"/>
        <v>1</v>
      </c>
      <c r="AI100">
        <f>'[1]EVS SPIDER'!$L96</f>
        <v>1</v>
      </c>
      <c r="AJ100">
        <v>1</v>
      </c>
      <c r="AK100">
        <f t="shared" si="35"/>
        <v>1</v>
      </c>
      <c r="AL100">
        <v>1</v>
      </c>
      <c r="AM100">
        <f>'[1]EVS SPIDER'!$M96</f>
        <v>0</v>
      </c>
      <c r="AN100">
        <v>1</v>
      </c>
      <c r="AO100">
        <f>'[1]EVS SPIDER'!$N96</f>
        <v>0</v>
      </c>
      <c r="AP100">
        <v>1</v>
      </c>
      <c r="AQ100">
        <v>1</v>
      </c>
      <c r="AR100">
        <v>1</v>
      </c>
      <c r="AS100">
        <f>'[1]EVS SPIDER'!$O96</f>
        <v>1</v>
      </c>
      <c r="AT100">
        <v>1</v>
      </c>
      <c r="AU100">
        <f t="shared" si="36"/>
        <v>47.832500000000024</v>
      </c>
      <c r="AV100">
        <f t="shared" si="37"/>
        <v>10.562500000000004</v>
      </c>
      <c r="AW100">
        <f t="shared" si="23"/>
        <v>8.0749999999999957</v>
      </c>
      <c r="AX100">
        <f t="shared" si="38"/>
        <v>7.1762499999999996</v>
      </c>
      <c r="AY100" s="19">
        <v>1</v>
      </c>
      <c r="AZ100">
        <v>1</v>
      </c>
      <c r="BA100">
        <v>1</v>
      </c>
      <c r="BG100">
        <f t="shared" si="39"/>
        <v>125</v>
      </c>
      <c r="BH100" s="10">
        <f t="shared" si="40"/>
        <v>5.5555555555555558E-5</v>
      </c>
    </row>
    <row r="101" spans="1:60" ht="72.5">
      <c r="A101" t="s">
        <v>1057</v>
      </c>
      <c r="B101" s="1" t="s">
        <v>1448</v>
      </c>
      <c r="C101" s="2" t="s">
        <v>241</v>
      </c>
      <c r="D101">
        <v>1</v>
      </c>
      <c r="E101">
        <v>1</v>
      </c>
      <c r="F101">
        <f t="shared" si="27"/>
        <v>1</v>
      </c>
      <c r="G101">
        <f t="shared" si="28"/>
        <v>31</v>
      </c>
      <c r="H101">
        <f t="shared" si="29"/>
        <v>31</v>
      </c>
      <c r="I101">
        <f t="shared" si="22"/>
        <v>164</v>
      </c>
      <c r="J101">
        <f>'[1]EVS SPIDER'!$C97</f>
        <v>54</v>
      </c>
      <c r="K101">
        <f t="shared" si="30"/>
        <v>1.7419354838709677</v>
      </c>
      <c r="L101">
        <f t="shared" si="31"/>
        <v>158</v>
      </c>
      <c r="M101">
        <f t="shared" si="32"/>
        <v>5.096774193548387</v>
      </c>
      <c r="N101">
        <v>0</v>
      </c>
      <c r="O101">
        <v>1</v>
      </c>
      <c r="P101">
        <v>0</v>
      </c>
      <c r="Q101">
        <v>0</v>
      </c>
      <c r="R101">
        <f>'[1]EVS SPIDER'!$E97</f>
        <v>1</v>
      </c>
      <c r="S101">
        <v>1</v>
      </c>
      <c r="T101">
        <f t="shared" si="24"/>
        <v>0</v>
      </c>
      <c r="U101">
        <f>'[1]EVS SPIDER'!$F97</f>
        <v>1</v>
      </c>
      <c r="V101">
        <v>1</v>
      </c>
      <c r="W101">
        <f t="shared" si="25"/>
        <v>0</v>
      </c>
      <c r="X101">
        <f t="shared" si="26"/>
        <v>1</v>
      </c>
      <c r="Y101">
        <f>'[1]EVS SPIDER'!$D97</f>
        <v>1</v>
      </c>
      <c r="Z101">
        <f>'[1]EVS SPIDER'!$G97</f>
        <v>1</v>
      </c>
      <c r="AA101">
        <f>'[1]EVS SPIDER'!$H97</f>
        <v>1</v>
      </c>
      <c r="AB101">
        <f>'[1]EVS SPIDER'!$I97</f>
        <v>1</v>
      </c>
      <c r="AC101">
        <v>1</v>
      </c>
      <c r="AD101">
        <f>'[1]EVS SPIDER'!$J97</f>
        <v>1</v>
      </c>
      <c r="AE101">
        <v>1</v>
      </c>
      <c r="AF101">
        <f t="shared" si="33"/>
        <v>6</v>
      </c>
      <c r="AG101">
        <f>'[1]EVS SPIDER'!$K97</f>
        <v>1</v>
      </c>
      <c r="AH101">
        <f t="shared" si="34"/>
        <v>1</v>
      </c>
      <c r="AI101">
        <f>'[1]EVS SPIDER'!$L97</f>
        <v>0</v>
      </c>
      <c r="AJ101">
        <v>1</v>
      </c>
      <c r="AK101">
        <f t="shared" si="35"/>
        <v>0</v>
      </c>
      <c r="AL101">
        <v>1</v>
      </c>
      <c r="AM101">
        <f>'[1]EVS SPIDER'!$M97</f>
        <v>0</v>
      </c>
      <c r="AN101">
        <v>1</v>
      </c>
      <c r="AO101">
        <f>'[1]EVS SPIDER'!$N97</f>
        <v>0</v>
      </c>
      <c r="AP101">
        <v>1</v>
      </c>
      <c r="AQ101">
        <v>1</v>
      </c>
      <c r="AR101">
        <v>1</v>
      </c>
      <c r="AS101">
        <f>'[1]EVS SPIDER'!$O97</f>
        <v>1</v>
      </c>
      <c r="AT101">
        <v>1</v>
      </c>
      <c r="AU101">
        <f t="shared" si="36"/>
        <v>28.002258064516163</v>
      </c>
      <c r="AV101">
        <f t="shared" si="37"/>
        <v>17.054838709677416</v>
      </c>
      <c r="AW101">
        <f t="shared" si="23"/>
        <v>13.214193548387097</v>
      </c>
      <c r="AX101">
        <f t="shared" si="38"/>
        <v>18.075806451612898</v>
      </c>
      <c r="AY101" s="19">
        <v>1</v>
      </c>
      <c r="AZ101">
        <v>1</v>
      </c>
      <c r="BA101">
        <v>1</v>
      </c>
      <c r="BG101">
        <f t="shared" si="39"/>
        <v>193.54838709677418</v>
      </c>
      <c r="BH101" s="10">
        <f t="shared" si="40"/>
        <v>1.0763888888888889E-4</v>
      </c>
    </row>
    <row r="102" spans="1:60" ht="58">
      <c r="A102" t="s">
        <v>1059</v>
      </c>
      <c r="B102" s="1" t="s">
        <v>1449</v>
      </c>
      <c r="C102" s="16" t="s">
        <v>243</v>
      </c>
      <c r="D102">
        <v>1</v>
      </c>
      <c r="E102">
        <v>1</v>
      </c>
      <c r="F102">
        <f t="shared" si="27"/>
        <v>1</v>
      </c>
      <c r="G102">
        <f t="shared" si="28"/>
        <v>24</v>
      </c>
      <c r="H102">
        <f t="shared" si="29"/>
        <v>24</v>
      </c>
      <c r="I102">
        <f t="shared" si="22"/>
        <v>110</v>
      </c>
      <c r="J102">
        <f>'[1]EVS SPIDER'!$C98</f>
        <v>39</v>
      </c>
      <c r="K102">
        <f t="shared" si="30"/>
        <v>1.625</v>
      </c>
      <c r="L102">
        <f t="shared" si="31"/>
        <v>107</v>
      </c>
      <c r="M102">
        <f t="shared" si="32"/>
        <v>4.458333333333333</v>
      </c>
      <c r="N102">
        <v>1</v>
      </c>
      <c r="O102">
        <v>1</v>
      </c>
      <c r="P102">
        <v>1</v>
      </c>
      <c r="Q102">
        <v>1</v>
      </c>
      <c r="R102">
        <f>'[1]EVS SPIDER'!$E98</f>
        <v>1</v>
      </c>
      <c r="S102">
        <v>1</v>
      </c>
      <c r="T102">
        <f t="shared" si="24"/>
        <v>1</v>
      </c>
      <c r="U102">
        <f>'[1]EVS SPIDER'!$F98</f>
        <v>1</v>
      </c>
      <c r="V102">
        <v>1</v>
      </c>
      <c r="W102">
        <f t="shared" si="25"/>
        <v>1</v>
      </c>
      <c r="X102">
        <f t="shared" si="26"/>
        <v>1</v>
      </c>
      <c r="Y102">
        <f>'[1]EVS SPIDER'!$D98</f>
        <v>0</v>
      </c>
      <c r="Z102">
        <f>'[1]EVS SPIDER'!$G98</f>
        <v>1</v>
      </c>
      <c r="AA102">
        <f>'[1]EVS SPIDER'!$H98</f>
        <v>1</v>
      </c>
      <c r="AB102">
        <f>'[1]EVS SPIDER'!$I98</f>
        <v>1</v>
      </c>
      <c r="AC102">
        <v>1</v>
      </c>
      <c r="AD102">
        <f>'[1]EVS SPIDER'!$J98</f>
        <v>1</v>
      </c>
      <c r="AE102">
        <v>1</v>
      </c>
      <c r="AF102">
        <f t="shared" si="33"/>
        <v>3</v>
      </c>
      <c r="AG102">
        <f>'[1]EVS SPIDER'!$K98</f>
        <v>1</v>
      </c>
      <c r="AH102">
        <f t="shared" si="34"/>
        <v>1</v>
      </c>
      <c r="AI102">
        <f>'[1]EVS SPIDER'!$L98</f>
        <v>1</v>
      </c>
      <c r="AJ102">
        <v>1</v>
      </c>
      <c r="AK102">
        <f t="shared" si="35"/>
        <v>1</v>
      </c>
      <c r="AL102">
        <v>1</v>
      </c>
      <c r="AM102">
        <f>'[1]EVS SPIDER'!$M98</f>
        <v>0</v>
      </c>
      <c r="AN102">
        <v>1</v>
      </c>
      <c r="AO102">
        <f>'[1]EVS SPIDER'!$N98</f>
        <v>0</v>
      </c>
      <c r="AP102">
        <v>1</v>
      </c>
      <c r="AQ102">
        <v>1</v>
      </c>
      <c r="AR102">
        <v>1</v>
      </c>
      <c r="AS102">
        <f>'[1]EVS SPIDER'!$O98</f>
        <v>1</v>
      </c>
      <c r="AT102">
        <v>1</v>
      </c>
      <c r="AU102">
        <f t="shared" si="36"/>
        <v>45.000000000000014</v>
      </c>
      <c r="AV102">
        <f t="shared" si="37"/>
        <v>12.945</v>
      </c>
      <c r="AW102">
        <f t="shared" si="23"/>
        <v>9.1816666666666649</v>
      </c>
      <c r="AX102">
        <f t="shared" si="38"/>
        <v>11.568750000000001</v>
      </c>
      <c r="AY102" s="19">
        <v>1</v>
      </c>
      <c r="AZ102">
        <v>1</v>
      </c>
      <c r="BA102">
        <v>1</v>
      </c>
      <c r="BG102">
        <f t="shared" si="39"/>
        <v>125</v>
      </c>
      <c r="BH102" s="10">
        <f t="shared" si="40"/>
        <v>8.3333333333333331E-5</v>
      </c>
    </row>
    <row r="103" spans="1:60" ht="43.5">
      <c r="A103">
        <v>66</v>
      </c>
      <c r="B103" s="1" t="s">
        <v>1450</v>
      </c>
      <c r="C103" s="2" t="s">
        <v>241</v>
      </c>
      <c r="D103">
        <v>1</v>
      </c>
      <c r="E103">
        <v>1</v>
      </c>
      <c r="F103">
        <f t="shared" si="27"/>
        <v>1</v>
      </c>
      <c r="G103">
        <f t="shared" si="28"/>
        <v>16</v>
      </c>
      <c r="H103">
        <f t="shared" si="29"/>
        <v>16</v>
      </c>
      <c r="I103">
        <f t="shared" si="22"/>
        <v>77</v>
      </c>
      <c r="J103">
        <f>'[1]EVS SPIDER'!$C99</f>
        <v>27</v>
      </c>
      <c r="K103">
        <f t="shared" si="30"/>
        <v>1.6875</v>
      </c>
      <c r="L103">
        <f t="shared" si="31"/>
        <v>75</v>
      </c>
      <c r="M103">
        <f t="shared" si="32"/>
        <v>4.6875</v>
      </c>
      <c r="N103">
        <v>0</v>
      </c>
      <c r="O103">
        <v>1</v>
      </c>
      <c r="P103">
        <v>1</v>
      </c>
      <c r="Q103">
        <v>1</v>
      </c>
      <c r="R103">
        <f>'[1]EVS SPIDER'!$E99</f>
        <v>1</v>
      </c>
      <c r="S103">
        <v>1</v>
      </c>
      <c r="T103">
        <f t="shared" si="24"/>
        <v>1</v>
      </c>
      <c r="U103">
        <f>'[1]EVS SPIDER'!$F99</f>
        <v>1</v>
      </c>
      <c r="V103">
        <v>1</v>
      </c>
      <c r="W103">
        <f t="shared" si="25"/>
        <v>1</v>
      </c>
      <c r="X103">
        <f t="shared" si="26"/>
        <v>1</v>
      </c>
      <c r="Y103">
        <f>'[1]EVS SPIDER'!$D99</f>
        <v>1</v>
      </c>
      <c r="Z103">
        <f>'[1]EVS SPIDER'!$G99</f>
        <v>1</v>
      </c>
      <c r="AA103">
        <f>'[1]EVS SPIDER'!$H99</f>
        <v>1</v>
      </c>
      <c r="AB103">
        <f>'[1]EVS SPIDER'!$I99</f>
        <v>1</v>
      </c>
      <c r="AC103">
        <v>1</v>
      </c>
      <c r="AD103">
        <f>'[1]EVS SPIDER'!$J99</f>
        <v>1</v>
      </c>
      <c r="AE103">
        <v>1</v>
      </c>
      <c r="AF103">
        <f t="shared" si="33"/>
        <v>2</v>
      </c>
      <c r="AG103">
        <f>'[1]EVS SPIDER'!$K99</f>
        <v>1</v>
      </c>
      <c r="AH103">
        <f t="shared" si="34"/>
        <v>1</v>
      </c>
      <c r="AI103">
        <f>'[1]EVS SPIDER'!$L99</f>
        <v>1</v>
      </c>
      <c r="AJ103">
        <v>1</v>
      </c>
      <c r="AK103">
        <f t="shared" si="35"/>
        <v>1</v>
      </c>
      <c r="AL103">
        <v>1</v>
      </c>
      <c r="AM103">
        <f>'[1]EVS SPIDER'!$M99</f>
        <v>0</v>
      </c>
      <c r="AN103">
        <v>1</v>
      </c>
      <c r="AO103">
        <f>'[1]EVS SPIDER'!$N99</f>
        <v>0</v>
      </c>
      <c r="AP103">
        <v>1</v>
      </c>
      <c r="AQ103">
        <v>1</v>
      </c>
      <c r="AR103">
        <v>1</v>
      </c>
      <c r="AS103">
        <f>'[1]EVS SPIDER'!$O99</f>
        <v>1</v>
      </c>
      <c r="AT103">
        <v>1</v>
      </c>
      <c r="AU103">
        <f t="shared" si="36"/>
        <v>47.832500000000024</v>
      </c>
      <c r="AV103">
        <f t="shared" si="37"/>
        <v>10.562500000000004</v>
      </c>
      <c r="AW103">
        <f t="shared" si="23"/>
        <v>9.9124999999999979</v>
      </c>
      <c r="AX103">
        <f t="shared" si="38"/>
        <v>8.6481250000000003</v>
      </c>
      <c r="AY103" s="19">
        <v>1</v>
      </c>
      <c r="AZ103">
        <v>1</v>
      </c>
      <c r="BA103">
        <v>1</v>
      </c>
      <c r="BG103">
        <f t="shared" si="39"/>
        <v>125</v>
      </c>
      <c r="BH103" s="10">
        <f t="shared" si="40"/>
        <v>5.5555555555555558E-5</v>
      </c>
    </row>
    <row r="104" spans="1:60" ht="43.5">
      <c r="A104">
        <v>67</v>
      </c>
      <c r="B104" s="1" t="s">
        <v>1451</v>
      </c>
      <c r="C104" s="2" t="s">
        <v>241</v>
      </c>
      <c r="D104">
        <v>1</v>
      </c>
      <c r="E104">
        <v>1</v>
      </c>
      <c r="F104">
        <f t="shared" si="27"/>
        <v>1</v>
      </c>
      <c r="G104">
        <f t="shared" si="28"/>
        <v>16</v>
      </c>
      <c r="H104">
        <f t="shared" si="29"/>
        <v>16</v>
      </c>
      <c r="I104">
        <f t="shared" si="22"/>
        <v>76</v>
      </c>
      <c r="J104">
        <f>'[1]EVS SPIDER'!$C100</f>
        <v>28</v>
      </c>
      <c r="K104">
        <f t="shared" si="30"/>
        <v>1.75</v>
      </c>
      <c r="L104">
        <f t="shared" si="31"/>
        <v>74</v>
      </c>
      <c r="M104">
        <f t="shared" si="32"/>
        <v>4.625</v>
      </c>
      <c r="N104">
        <v>0</v>
      </c>
      <c r="O104">
        <v>1</v>
      </c>
      <c r="P104">
        <v>1</v>
      </c>
      <c r="Q104">
        <v>1</v>
      </c>
      <c r="R104">
        <f>'[1]EVS SPIDER'!$E100</f>
        <v>1</v>
      </c>
      <c r="S104">
        <v>1</v>
      </c>
      <c r="T104">
        <f t="shared" si="24"/>
        <v>1</v>
      </c>
      <c r="U104">
        <f>'[1]EVS SPIDER'!$F100</f>
        <v>1</v>
      </c>
      <c r="V104">
        <v>1</v>
      </c>
      <c r="W104">
        <f t="shared" si="25"/>
        <v>1</v>
      </c>
      <c r="X104">
        <f t="shared" si="26"/>
        <v>1</v>
      </c>
      <c r="Y104">
        <f>'[1]EVS SPIDER'!$D100</f>
        <v>0</v>
      </c>
      <c r="Z104">
        <f>'[1]EVS SPIDER'!$G100</f>
        <v>1</v>
      </c>
      <c r="AA104">
        <f>'[1]EVS SPIDER'!$H100</f>
        <v>1</v>
      </c>
      <c r="AB104">
        <f>'[1]EVS SPIDER'!$I100</f>
        <v>1</v>
      </c>
      <c r="AC104">
        <v>1</v>
      </c>
      <c r="AD104">
        <f>'[1]EVS SPIDER'!$J100</f>
        <v>1</v>
      </c>
      <c r="AE104">
        <v>1</v>
      </c>
      <c r="AF104">
        <f t="shared" si="33"/>
        <v>2</v>
      </c>
      <c r="AG104">
        <f>'[1]EVS SPIDER'!$K100</f>
        <v>1</v>
      </c>
      <c r="AH104">
        <f t="shared" si="34"/>
        <v>1</v>
      </c>
      <c r="AI104">
        <f>'[1]EVS SPIDER'!$L100</f>
        <v>1</v>
      </c>
      <c r="AJ104">
        <v>1</v>
      </c>
      <c r="AK104">
        <f t="shared" si="35"/>
        <v>1</v>
      </c>
      <c r="AL104">
        <v>1</v>
      </c>
      <c r="AM104">
        <f>'[1]EVS SPIDER'!$M100</f>
        <v>0</v>
      </c>
      <c r="AN104">
        <v>1</v>
      </c>
      <c r="AO104">
        <f>'[1]EVS SPIDER'!$N100</f>
        <v>0</v>
      </c>
      <c r="AP104">
        <v>1</v>
      </c>
      <c r="AQ104">
        <v>1</v>
      </c>
      <c r="AR104">
        <v>1</v>
      </c>
      <c r="AS104">
        <f>'[1]EVS SPIDER'!$O100</f>
        <v>1</v>
      </c>
      <c r="AT104">
        <v>1</v>
      </c>
      <c r="AU104">
        <f t="shared" si="36"/>
        <v>42.54500000000003</v>
      </c>
      <c r="AV104">
        <f t="shared" si="37"/>
        <v>11.3</v>
      </c>
      <c r="AW104">
        <f t="shared" si="23"/>
        <v>9.5449999999999946</v>
      </c>
      <c r="AX104">
        <f t="shared" si="38"/>
        <v>8.3537500000000016</v>
      </c>
      <c r="AY104" s="19">
        <v>1</v>
      </c>
      <c r="AZ104">
        <v>1</v>
      </c>
      <c r="BA104">
        <v>1</v>
      </c>
      <c r="BG104">
        <f t="shared" si="39"/>
        <v>125</v>
      </c>
      <c r="BH104" s="10">
        <f t="shared" si="40"/>
        <v>5.5555555555555558E-5</v>
      </c>
    </row>
    <row r="105" spans="1:60" ht="43.5">
      <c r="A105">
        <v>68</v>
      </c>
      <c r="B105" s="1" t="s">
        <v>1452</v>
      </c>
      <c r="C105" s="2" t="s">
        <v>241</v>
      </c>
      <c r="D105">
        <v>1</v>
      </c>
      <c r="E105">
        <v>1</v>
      </c>
      <c r="F105">
        <f t="shared" si="27"/>
        <v>1</v>
      </c>
      <c r="G105">
        <f t="shared" si="28"/>
        <v>17</v>
      </c>
      <c r="H105">
        <f t="shared" si="29"/>
        <v>17</v>
      </c>
      <c r="I105">
        <f t="shared" si="22"/>
        <v>75</v>
      </c>
      <c r="J105">
        <f>'[1]EVS SPIDER'!$C101</f>
        <v>28</v>
      </c>
      <c r="K105">
        <f t="shared" si="30"/>
        <v>1.6470588235294117</v>
      </c>
      <c r="L105">
        <f t="shared" si="31"/>
        <v>73</v>
      </c>
      <c r="M105">
        <f t="shared" si="32"/>
        <v>4.2941176470588234</v>
      </c>
      <c r="N105">
        <v>0</v>
      </c>
      <c r="O105">
        <v>1</v>
      </c>
      <c r="P105">
        <v>1</v>
      </c>
      <c r="Q105">
        <v>1</v>
      </c>
      <c r="R105">
        <f>'[1]EVS SPIDER'!$E101</f>
        <v>1</v>
      </c>
      <c r="S105">
        <v>1</v>
      </c>
      <c r="T105">
        <f t="shared" si="24"/>
        <v>1</v>
      </c>
      <c r="U105">
        <f>'[1]EVS SPIDER'!$F101</f>
        <v>1</v>
      </c>
      <c r="V105">
        <v>1</v>
      </c>
      <c r="W105">
        <f t="shared" si="25"/>
        <v>1</v>
      </c>
      <c r="X105">
        <f t="shared" si="26"/>
        <v>1</v>
      </c>
      <c r="Y105">
        <f>'[1]EVS SPIDER'!$D101</f>
        <v>0</v>
      </c>
      <c r="Z105">
        <f>'[1]EVS SPIDER'!$G101</f>
        <v>1</v>
      </c>
      <c r="AA105">
        <f>'[1]EVS SPIDER'!$H101</f>
        <v>1</v>
      </c>
      <c r="AB105">
        <f>'[1]EVS SPIDER'!$I101</f>
        <v>1</v>
      </c>
      <c r="AC105">
        <v>1</v>
      </c>
      <c r="AD105">
        <f>'[1]EVS SPIDER'!$J101</f>
        <v>1</v>
      </c>
      <c r="AE105">
        <v>1</v>
      </c>
      <c r="AF105">
        <f t="shared" si="33"/>
        <v>2</v>
      </c>
      <c r="AG105">
        <f>'[1]EVS SPIDER'!$K101</f>
        <v>1</v>
      </c>
      <c r="AH105">
        <f t="shared" si="34"/>
        <v>1</v>
      </c>
      <c r="AI105">
        <f>'[1]EVS SPIDER'!$L101</f>
        <v>1</v>
      </c>
      <c r="AJ105">
        <v>1</v>
      </c>
      <c r="AK105">
        <f t="shared" si="35"/>
        <v>1</v>
      </c>
      <c r="AL105">
        <v>1</v>
      </c>
      <c r="AM105">
        <f>'[1]EVS SPIDER'!$M101</f>
        <v>0</v>
      </c>
      <c r="AN105">
        <v>1</v>
      </c>
      <c r="AO105">
        <f>'[1]EVS SPIDER'!$N101</f>
        <v>0</v>
      </c>
      <c r="AP105">
        <v>1</v>
      </c>
      <c r="AQ105">
        <v>1</v>
      </c>
      <c r="AR105">
        <v>1</v>
      </c>
      <c r="AS105">
        <f>'[1]EVS SPIDER'!$O101</f>
        <v>1</v>
      </c>
      <c r="AT105">
        <v>1</v>
      </c>
      <c r="AU105">
        <f t="shared" si="36"/>
        <v>50.238823529411803</v>
      </c>
      <c r="AV105">
        <f t="shared" si="37"/>
        <v>10.47529411764706</v>
      </c>
      <c r="AW105">
        <f t="shared" si="23"/>
        <v>7.708235294117646</v>
      </c>
      <c r="AX105">
        <f t="shared" si="38"/>
        <v>7.2952941176470567</v>
      </c>
      <c r="AY105" s="20">
        <v>1</v>
      </c>
      <c r="AZ105">
        <v>1</v>
      </c>
      <c r="BA105">
        <v>1</v>
      </c>
      <c r="BG105">
        <f t="shared" si="39"/>
        <v>117.64705882352941</v>
      </c>
      <c r="BH105" s="10">
        <f t="shared" si="40"/>
        <v>5.902777777777778E-5</v>
      </c>
    </row>
    <row r="106" spans="1:60" ht="101.5">
      <c r="A106">
        <v>69</v>
      </c>
      <c r="B106" s="1" t="s">
        <v>1453</v>
      </c>
      <c r="C106" s="2" t="s">
        <v>241</v>
      </c>
      <c r="D106">
        <v>1</v>
      </c>
      <c r="E106">
        <v>1</v>
      </c>
      <c r="F106">
        <f t="shared" si="27"/>
        <v>1</v>
      </c>
      <c r="G106">
        <f t="shared" si="28"/>
        <v>40</v>
      </c>
      <c r="H106">
        <f t="shared" si="29"/>
        <v>40</v>
      </c>
      <c r="I106">
        <f t="shared" si="22"/>
        <v>203</v>
      </c>
      <c r="J106">
        <f>'[1]EVS SPIDER'!$C102</f>
        <v>64</v>
      </c>
      <c r="K106">
        <f t="shared" si="30"/>
        <v>1.6</v>
      </c>
      <c r="L106">
        <f t="shared" si="31"/>
        <v>192</v>
      </c>
      <c r="M106">
        <f t="shared" si="32"/>
        <v>4.8</v>
      </c>
      <c r="N106">
        <v>0</v>
      </c>
      <c r="O106">
        <v>1</v>
      </c>
      <c r="P106">
        <v>1</v>
      </c>
      <c r="Q106">
        <v>1</v>
      </c>
      <c r="R106">
        <f>'[1]EVS SPIDER'!$E102</f>
        <v>0</v>
      </c>
      <c r="S106">
        <v>1</v>
      </c>
      <c r="T106">
        <f t="shared" si="24"/>
        <v>0</v>
      </c>
      <c r="U106">
        <f>'[1]EVS SPIDER'!$F102</f>
        <v>1</v>
      </c>
      <c r="V106">
        <v>1</v>
      </c>
      <c r="W106">
        <f t="shared" si="25"/>
        <v>0</v>
      </c>
      <c r="X106">
        <f t="shared" si="26"/>
        <v>1</v>
      </c>
      <c r="Y106">
        <f>'[1]EVS SPIDER'!$D102</f>
        <v>1</v>
      </c>
      <c r="Z106">
        <f>'[1]EVS SPIDER'!$G102</f>
        <v>1</v>
      </c>
      <c r="AA106">
        <f>'[1]EVS SPIDER'!$H102</f>
        <v>1</v>
      </c>
      <c r="AB106">
        <f>'[1]EVS SPIDER'!$I102</f>
        <v>1</v>
      </c>
      <c r="AC106">
        <v>1</v>
      </c>
      <c r="AD106">
        <f>'[1]EVS SPIDER'!$J102</f>
        <v>1</v>
      </c>
      <c r="AE106">
        <v>1</v>
      </c>
      <c r="AF106">
        <f t="shared" si="33"/>
        <v>11</v>
      </c>
      <c r="AG106">
        <f>'[1]EVS SPIDER'!$K102</f>
        <v>1</v>
      </c>
      <c r="AH106">
        <f t="shared" si="34"/>
        <v>1</v>
      </c>
      <c r="AI106">
        <f>'[1]EVS SPIDER'!$L102</f>
        <v>0</v>
      </c>
      <c r="AJ106">
        <v>0</v>
      </c>
      <c r="AK106">
        <f t="shared" si="35"/>
        <v>0</v>
      </c>
      <c r="AL106">
        <v>1</v>
      </c>
      <c r="AM106">
        <f>'[1]EVS SPIDER'!$M102</f>
        <v>0</v>
      </c>
      <c r="AN106">
        <v>1</v>
      </c>
      <c r="AO106">
        <f>'[1]EVS SPIDER'!$N102</f>
        <v>0</v>
      </c>
      <c r="AP106">
        <v>1</v>
      </c>
      <c r="AQ106">
        <v>1</v>
      </c>
      <c r="AR106">
        <v>1</v>
      </c>
      <c r="AS106">
        <f>'[1]EVS SPIDER'!$O102</f>
        <v>1</v>
      </c>
      <c r="AT106">
        <v>1</v>
      </c>
      <c r="AU106">
        <f t="shared" si="36"/>
        <v>30.875000000000028</v>
      </c>
      <c r="AV106">
        <f t="shared" si="37"/>
        <v>18.890000000000004</v>
      </c>
      <c r="AW106">
        <f t="shared" si="23"/>
        <v>11.684000000000001</v>
      </c>
      <c r="AX106">
        <f t="shared" si="38"/>
        <v>21.178000000000004</v>
      </c>
      <c r="AY106" s="19">
        <v>1</v>
      </c>
      <c r="AZ106">
        <v>1</v>
      </c>
      <c r="BA106">
        <v>1</v>
      </c>
      <c r="BG106">
        <f t="shared" si="39"/>
        <v>275</v>
      </c>
      <c r="BH106" s="10">
        <f t="shared" si="40"/>
        <v>1.3888888888888889E-4</v>
      </c>
    </row>
    <row r="107" spans="1:60" ht="58">
      <c r="A107">
        <v>70</v>
      </c>
      <c r="B107" s="1" t="s">
        <v>1454</v>
      </c>
      <c r="C107" s="2" t="s">
        <v>241</v>
      </c>
      <c r="D107">
        <v>1</v>
      </c>
      <c r="E107">
        <v>1</v>
      </c>
      <c r="F107">
        <f t="shared" si="27"/>
        <v>1</v>
      </c>
      <c r="G107">
        <f t="shared" si="28"/>
        <v>21</v>
      </c>
      <c r="H107">
        <f t="shared" si="29"/>
        <v>21</v>
      </c>
      <c r="I107">
        <f t="shared" si="22"/>
        <v>108</v>
      </c>
      <c r="J107">
        <f>'[1]EVS SPIDER'!$C103</f>
        <v>37</v>
      </c>
      <c r="K107">
        <f t="shared" si="30"/>
        <v>1.7619047619047619</v>
      </c>
      <c r="L107">
        <f t="shared" si="31"/>
        <v>106</v>
      </c>
      <c r="M107">
        <f t="shared" si="32"/>
        <v>5.0476190476190474</v>
      </c>
      <c r="N107">
        <v>1</v>
      </c>
      <c r="O107">
        <v>1</v>
      </c>
      <c r="P107">
        <v>1</v>
      </c>
      <c r="Q107">
        <v>1</v>
      </c>
      <c r="R107">
        <f>'[1]EVS SPIDER'!$E103</f>
        <v>0</v>
      </c>
      <c r="S107">
        <v>1</v>
      </c>
      <c r="T107">
        <f t="shared" si="24"/>
        <v>0</v>
      </c>
      <c r="U107">
        <f>'[1]EVS SPIDER'!$F103</f>
        <v>1</v>
      </c>
      <c r="V107">
        <v>1</v>
      </c>
      <c r="W107">
        <f t="shared" si="25"/>
        <v>0</v>
      </c>
      <c r="X107">
        <f t="shared" si="26"/>
        <v>1</v>
      </c>
      <c r="Y107">
        <f>'[1]EVS SPIDER'!$D103</f>
        <v>1</v>
      </c>
      <c r="Z107">
        <f>'[1]EVS SPIDER'!$G103</f>
        <v>1</v>
      </c>
      <c r="AA107">
        <f>'[1]EVS SPIDER'!$H103</f>
        <v>1</v>
      </c>
      <c r="AB107">
        <f>'[1]EVS SPIDER'!$I103</f>
        <v>1</v>
      </c>
      <c r="AC107">
        <v>1</v>
      </c>
      <c r="AD107">
        <f>'[1]EVS SPIDER'!$J103</f>
        <v>1</v>
      </c>
      <c r="AE107">
        <v>1</v>
      </c>
      <c r="AF107">
        <f t="shared" si="33"/>
        <v>2</v>
      </c>
      <c r="AG107">
        <f>'[1]EVS SPIDER'!$K103</f>
        <v>1</v>
      </c>
      <c r="AH107">
        <f t="shared" si="34"/>
        <v>1</v>
      </c>
      <c r="AI107">
        <f>'[1]EVS SPIDER'!$L103</f>
        <v>0</v>
      </c>
      <c r="AJ107">
        <v>1</v>
      </c>
      <c r="AK107">
        <f t="shared" si="35"/>
        <v>1</v>
      </c>
      <c r="AL107">
        <v>1</v>
      </c>
      <c r="AM107">
        <f>'[1]EVS SPIDER'!$M103</f>
        <v>0</v>
      </c>
      <c r="AN107">
        <v>1</v>
      </c>
      <c r="AO107">
        <f>'[1]EVS SPIDER'!$N103</f>
        <v>0</v>
      </c>
      <c r="AP107">
        <v>1</v>
      </c>
      <c r="AQ107">
        <v>1</v>
      </c>
      <c r="AR107">
        <v>1</v>
      </c>
      <c r="AS107">
        <f>'[1]EVS SPIDER'!$O103</f>
        <v>1</v>
      </c>
      <c r="AT107">
        <v>1</v>
      </c>
      <c r="AU107">
        <f t="shared" si="36"/>
        <v>36.46285714285716</v>
      </c>
      <c r="AV107">
        <f t="shared" si="37"/>
        <v>13.390476190476189</v>
      </c>
      <c r="AW107">
        <f t="shared" si="23"/>
        <v>12.470476190476187</v>
      </c>
      <c r="AX107">
        <f t="shared" si="38"/>
        <v>12.844285714285711</v>
      </c>
      <c r="AY107" s="19">
        <v>1</v>
      </c>
      <c r="AZ107">
        <v>1</v>
      </c>
      <c r="BA107">
        <v>1</v>
      </c>
      <c r="BG107">
        <f t="shared" si="39"/>
        <v>95.238095238095227</v>
      </c>
      <c r="BH107" s="10">
        <f t="shared" si="40"/>
        <v>7.2916666666666659E-5</v>
      </c>
    </row>
    <row r="108" spans="1:60" ht="72.5">
      <c r="A108">
        <v>71</v>
      </c>
      <c r="B108" s="1" t="s">
        <v>1455</v>
      </c>
      <c r="C108" s="2" t="s">
        <v>241</v>
      </c>
      <c r="D108">
        <v>1</v>
      </c>
      <c r="E108">
        <v>1</v>
      </c>
      <c r="F108">
        <f t="shared" si="27"/>
        <v>1</v>
      </c>
      <c r="G108">
        <f t="shared" si="28"/>
        <v>25</v>
      </c>
      <c r="H108">
        <f t="shared" si="29"/>
        <v>25</v>
      </c>
      <c r="I108">
        <f t="shared" si="22"/>
        <v>148</v>
      </c>
      <c r="J108">
        <f>'[1]EVS SPIDER'!$C104</f>
        <v>54</v>
      </c>
      <c r="K108">
        <f t="shared" si="30"/>
        <v>2.16</v>
      </c>
      <c r="L108">
        <f t="shared" si="31"/>
        <v>144</v>
      </c>
      <c r="M108">
        <f t="shared" si="32"/>
        <v>5.76</v>
      </c>
      <c r="N108">
        <v>0</v>
      </c>
      <c r="O108">
        <v>1</v>
      </c>
      <c r="P108">
        <v>0</v>
      </c>
      <c r="Q108">
        <v>1</v>
      </c>
      <c r="R108">
        <f>'[1]EVS SPIDER'!$E104</f>
        <v>0</v>
      </c>
      <c r="S108">
        <v>1</v>
      </c>
      <c r="T108">
        <f t="shared" si="24"/>
        <v>0</v>
      </c>
      <c r="U108">
        <f>'[1]EVS SPIDER'!$F104</f>
        <v>1</v>
      </c>
      <c r="V108">
        <v>1</v>
      </c>
      <c r="W108">
        <f t="shared" si="25"/>
        <v>0</v>
      </c>
      <c r="X108">
        <f t="shared" si="26"/>
        <v>1</v>
      </c>
      <c r="Y108">
        <f>'[1]EVS SPIDER'!$D104</f>
        <v>1</v>
      </c>
      <c r="Z108">
        <f>'[1]EVS SPIDER'!$G104</f>
        <v>1</v>
      </c>
      <c r="AA108">
        <f>'[1]EVS SPIDER'!$H104</f>
        <v>1</v>
      </c>
      <c r="AB108">
        <f>'[1]EVS SPIDER'!$I104</f>
        <v>1</v>
      </c>
      <c r="AC108">
        <v>1</v>
      </c>
      <c r="AD108">
        <f>'[1]EVS SPIDER'!$J104</f>
        <v>1</v>
      </c>
      <c r="AE108">
        <v>1</v>
      </c>
      <c r="AF108">
        <f t="shared" si="33"/>
        <v>4</v>
      </c>
      <c r="AG108">
        <f>'[1]EVS SPIDER'!$K104</f>
        <v>1</v>
      </c>
      <c r="AH108">
        <f t="shared" si="34"/>
        <v>1</v>
      </c>
      <c r="AI108">
        <f>'[1]EVS SPIDER'!$L104</f>
        <v>0</v>
      </c>
      <c r="AJ108">
        <v>1</v>
      </c>
      <c r="AK108">
        <f t="shared" si="35"/>
        <v>1</v>
      </c>
      <c r="AL108">
        <v>1</v>
      </c>
      <c r="AM108">
        <f>'[1]EVS SPIDER'!$M104</f>
        <v>0</v>
      </c>
      <c r="AN108">
        <v>1</v>
      </c>
      <c r="AO108">
        <f>'[1]EVS SPIDER'!$N104</f>
        <v>0</v>
      </c>
      <c r="AP108">
        <v>1</v>
      </c>
      <c r="AQ108">
        <v>1</v>
      </c>
      <c r="AR108">
        <v>1</v>
      </c>
      <c r="AS108">
        <f>'[1]EVS SPIDER'!$O104</f>
        <v>1</v>
      </c>
      <c r="AT108">
        <v>1</v>
      </c>
      <c r="AU108">
        <f t="shared" si="36"/>
        <v>-1.2759999999999785</v>
      </c>
      <c r="AV108">
        <f t="shared" si="37"/>
        <v>19.648</v>
      </c>
      <c r="AW108">
        <f t="shared" si="23"/>
        <v>16.884800000000002</v>
      </c>
      <c r="AX108">
        <f t="shared" si="38"/>
        <v>18.199599999999997</v>
      </c>
      <c r="AY108" s="19">
        <v>1</v>
      </c>
      <c r="AZ108">
        <v>1</v>
      </c>
      <c r="BA108">
        <v>1</v>
      </c>
      <c r="BG108">
        <f t="shared" si="39"/>
        <v>160</v>
      </c>
      <c r="BH108" s="10">
        <f t="shared" si="40"/>
        <v>8.6805555555555545E-5</v>
      </c>
    </row>
    <row r="109" spans="1:60" ht="43.5">
      <c r="A109">
        <v>72</v>
      </c>
      <c r="B109" s="1" t="s">
        <v>1456</v>
      </c>
      <c r="C109" s="2" t="s">
        <v>241</v>
      </c>
      <c r="D109">
        <v>1</v>
      </c>
      <c r="E109">
        <v>1</v>
      </c>
      <c r="F109">
        <f t="shared" si="27"/>
        <v>1</v>
      </c>
      <c r="G109">
        <f t="shared" si="28"/>
        <v>19</v>
      </c>
      <c r="H109">
        <f t="shared" si="29"/>
        <v>19</v>
      </c>
      <c r="I109">
        <f t="shared" si="22"/>
        <v>80</v>
      </c>
      <c r="J109">
        <f>'[1]EVS SPIDER'!$C105</f>
        <v>30</v>
      </c>
      <c r="K109">
        <f t="shared" si="30"/>
        <v>1.5789473684210527</v>
      </c>
      <c r="L109">
        <f t="shared" si="31"/>
        <v>78</v>
      </c>
      <c r="M109">
        <f t="shared" si="32"/>
        <v>4.1052631578947372</v>
      </c>
      <c r="N109">
        <v>0</v>
      </c>
      <c r="O109">
        <v>1</v>
      </c>
      <c r="P109">
        <v>1</v>
      </c>
      <c r="Q109">
        <v>1</v>
      </c>
      <c r="R109">
        <f>'[1]EVS SPIDER'!$E105</f>
        <v>1</v>
      </c>
      <c r="S109">
        <v>1</v>
      </c>
      <c r="T109">
        <f t="shared" si="24"/>
        <v>1</v>
      </c>
      <c r="U109">
        <f>'[1]EVS SPIDER'!$F105</f>
        <v>1</v>
      </c>
      <c r="V109">
        <v>1</v>
      </c>
      <c r="W109">
        <f t="shared" si="25"/>
        <v>1</v>
      </c>
      <c r="X109">
        <f t="shared" si="26"/>
        <v>1</v>
      </c>
      <c r="Y109">
        <f>'[1]EVS SPIDER'!$D105</f>
        <v>0</v>
      </c>
      <c r="Z109">
        <f>'[1]EVS SPIDER'!$G105</f>
        <v>1</v>
      </c>
      <c r="AA109">
        <f>'[1]EVS SPIDER'!$H105</f>
        <v>1</v>
      </c>
      <c r="AB109">
        <f>'[1]EVS SPIDER'!$I105</f>
        <v>1</v>
      </c>
      <c r="AC109">
        <v>1</v>
      </c>
      <c r="AD109">
        <f>'[1]EVS SPIDER'!$J105</f>
        <v>1</v>
      </c>
      <c r="AE109">
        <v>1</v>
      </c>
      <c r="AF109">
        <f t="shared" si="33"/>
        <v>3</v>
      </c>
      <c r="AG109">
        <f>'[1]EVS SPIDER'!$K105</f>
        <v>1</v>
      </c>
      <c r="AH109">
        <f t="shared" si="34"/>
        <v>1</v>
      </c>
      <c r="AI109">
        <f>'[1]EVS SPIDER'!$L105</f>
        <v>0</v>
      </c>
      <c r="AJ109">
        <v>1</v>
      </c>
      <c r="AK109">
        <f t="shared" si="35"/>
        <v>1</v>
      </c>
      <c r="AL109">
        <v>1</v>
      </c>
      <c r="AM109">
        <f>'[1]EVS SPIDER'!$M105</f>
        <v>0</v>
      </c>
      <c r="AN109">
        <v>0</v>
      </c>
      <c r="AO109">
        <f>'[1]EVS SPIDER'!$N105</f>
        <v>0</v>
      </c>
      <c r="AP109">
        <v>1</v>
      </c>
      <c r="AQ109">
        <v>1</v>
      </c>
      <c r="AR109">
        <v>1</v>
      </c>
      <c r="AS109">
        <f>'[1]EVS SPIDER'!$O105</f>
        <v>1</v>
      </c>
      <c r="AT109">
        <v>1</v>
      </c>
      <c r="AU109">
        <f t="shared" si="36"/>
        <v>53.971052631578971</v>
      </c>
      <c r="AV109">
        <f t="shared" si="37"/>
        <v>10.451578947368422</v>
      </c>
      <c r="AW109">
        <f t="shared" si="23"/>
        <v>6.7810526315789481</v>
      </c>
      <c r="AX109">
        <f t="shared" si="38"/>
        <v>7.4057894736842123</v>
      </c>
      <c r="AY109" s="19">
        <v>1</v>
      </c>
      <c r="AZ109">
        <v>1</v>
      </c>
      <c r="BA109">
        <v>1</v>
      </c>
      <c r="BG109">
        <f t="shared" si="39"/>
        <v>157.89473684210526</v>
      </c>
      <c r="BH109" s="10">
        <f t="shared" si="40"/>
        <v>6.597222222222223E-5</v>
      </c>
    </row>
    <row r="110" spans="1:60" ht="145">
      <c r="A110">
        <v>73</v>
      </c>
      <c r="B110" s="1" t="s">
        <v>1457</v>
      </c>
      <c r="C110" s="2" t="s">
        <v>241</v>
      </c>
      <c r="D110">
        <v>1</v>
      </c>
      <c r="E110">
        <v>1</v>
      </c>
      <c r="F110">
        <f t="shared" si="27"/>
        <v>3</v>
      </c>
      <c r="G110">
        <f t="shared" si="28"/>
        <v>51</v>
      </c>
      <c r="H110">
        <f t="shared" si="29"/>
        <v>17</v>
      </c>
      <c r="I110">
        <f t="shared" si="22"/>
        <v>290</v>
      </c>
      <c r="J110">
        <f>'[1]EVS SPIDER'!$C106</f>
        <v>97</v>
      </c>
      <c r="K110">
        <f t="shared" si="30"/>
        <v>1.9019607843137254</v>
      </c>
      <c r="L110">
        <f t="shared" si="31"/>
        <v>280</v>
      </c>
      <c r="M110">
        <f t="shared" si="32"/>
        <v>5.4901960784313726</v>
      </c>
      <c r="N110">
        <v>1</v>
      </c>
      <c r="O110">
        <v>1</v>
      </c>
      <c r="P110">
        <v>1</v>
      </c>
      <c r="Q110">
        <v>1</v>
      </c>
      <c r="R110">
        <f>'[1]EVS SPIDER'!$E106</f>
        <v>0</v>
      </c>
      <c r="S110">
        <v>1</v>
      </c>
      <c r="T110">
        <f t="shared" si="24"/>
        <v>0</v>
      </c>
      <c r="U110">
        <f>'[1]EVS SPIDER'!$F106</f>
        <v>1</v>
      </c>
      <c r="V110">
        <v>1</v>
      </c>
      <c r="W110">
        <f t="shared" si="25"/>
        <v>0</v>
      </c>
      <c r="X110">
        <f t="shared" si="26"/>
        <v>1</v>
      </c>
      <c r="Y110">
        <f>'[1]EVS SPIDER'!$D106</f>
        <v>1</v>
      </c>
      <c r="Z110">
        <f>'[1]EVS SPIDER'!$G106</f>
        <v>1</v>
      </c>
      <c r="AA110">
        <f>'[1]EVS SPIDER'!$H106</f>
        <v>1</v>
      </c>
      <c r="AB110">
        <f>'[1]EVS SPIDER'!$I106</f>
        <v>1</v>
      </c>
      <c r="AC110">
        <v>1</v>
      </c>
      <c r="AD110">
        <f>'[1]EVS SPIDER'!$J106</f>
        <v>1</v>
      </c>
      <c r="AE110">
        <v>1</v>
      </c>
      <c r="AF110">
        <f t="shared" si="33"/>
        <v>11</v>
      </c>
      <c r="AG110">
        <f>'[1]EVS SPIDER'!$K106</f>
        <v>0</v>
      </c>
      <c r="AH110">
        <f t="shared" si="34"/>
        <v>0</v>
      </c>
      <c r="AI110">
        <f>'[1]EVS SPIDER'!$L106</f>
        <v>1</v>
      </c>
      <c r="AJ110">
        <v>1</v>
      </c>
      <c r="AK110">
        <f t="shared" si="35"/>
        <v>1</v>
      </c>
      <c r="AL110">
        <v>1</v>
      </c>
      <c r="AM110">
        <f>'[1]EVS SPIDER'!$M106</f>
        <v>0</v>
      </c>
      <c r="AN110">
        <v>1</v>
      </c>
      <c r="AO110">
        <f>'[1]EVS SPIDER'!$N106</f>
        <v>0</v>
      </c>
      <c r="AP110">
        <v>1</v>
      </c>
      <c r="AQ110">
        <v>1</v>
      </c>
      <c r="AR110">
        <v>1</v>
      </c>
      <c r="AS110">
        <f>'[1]EVS SPIDER'!$O106</f>
        <v>1</v>
      </c>
      <c r="AT110">
        <v>1</v>
      </c>
      <c r="AU110">
        <f t="shared" si="36"/>
        <v>28.674117647058861</v>
      </c>
      <c r="AV110">
        <f t="shared" si="37"/>
        <v>13.483137254901962</v>
      </c>
      <c r="AW110">
        <f t="shared" si="23"/>
        <v>14.741176470588233</v>
      </c>
      <c r="AX110">
        <f t="shared" si="38"/>
        <v>12.928823529411765</v>
      </c>
      <c r="AY110" s="19">
        <v>0</v>
      </c>
      <c r="AZ110">
        <v>1</v>
      </c>
      <c r="BA110">
        <v>1</v>
      </c>
      <c r="BG110">
        <f t="shared" si="39"/>
        <v>215.68627450980392</v>
      </c>
      <c r="BH110" s="10">
        <f t="shared" si="40"/>
        <v>1.7708333333333335E-4</v>
      </c>
    </row>
    <row r="111" spans="1:60" ht="72.5">
      <c r="A111">
        <v>74</v>
      </c>
      <c r="B111" s="1" t="s">
        <v>1458</v>
      </c>
      <c r="C111" s="2" t="s">
        <v>241</v>
      </c>
      <c r="D111">
        <v>1</v>
      </c>
      <c r="E111">
        <v>1</v>
      </c>
      <c r="F111">
        <f t="shared" si="27"/>
        <v>1</v>
      </c>
      <c r="G111">
        <f t="shared" si="28"/>
        <v>21</v>
      </c>
      <c r="H111">
        <f t="shared" si="29"/>
        <v>21</v>
      </c>
      <c r="I111">
        <f t="shared" si="22"/>
        <v>126</v>
      </c>
      <c r="J111">
        <f>'[1]EVS SPIDER'!$C107</f>
        <v>42</v>
      </c>
      <c r="K111">
        <f t="shared" si="30"/>
        <v>2</v>
      </c>
      <c r="L111">
        <f t="shared" si="31"/>
        <v>118</v>
      </c>
      <c r="M111">
        <f t="shared" si="32"/>
        <v>5.6190476190476186</v>
      </c>
      <c r="N111">
        <v>1</v>
      </c>
      <c r="O111">
        <v>1</v>
      </c>
      <c r="P111">
        <v>1</v>
      </c>
      <c r="Q111">
        <v>1</v>
      </c>
      <c r="R111">
        <f>'[1]EVS SPIDER'!$E107</f>
        <v>0</v>
      </c>
      <c r="S111">
        <v>1</v>
      </c>
      <c r="T111">
        <f t="shared" si="24"/>
        <v>0</v>
      </c>
      <c r="U111">
        <f>'[1]EVS SPIDER'!$F107</f>
        <v>1</v>
      </c>
      <c r="V111">
        <v>1</v>
      </c>
      <c r="W111">
        <f t="shared" si="25"/>
        <v>0</v>
      </c>
      <c r="X111">
        <f t="shared" si="26"/>
        <v>1</v>
      </c>
      <c r="Y111">
        <f>'[1]EVS SPIDER'!$D107</f>
        <v>1</v>
      </c>
      <c r="Z111">
        <f>'[1]EVS SPIDER'!$G107</f>
        <v>1</v>
      </c>
      <c r="AA111">
        <f>'[1]EVS SPIDER'!$H107</f>
        <v>1</v>
      </c>
      <c r="AB111">
        <f>'[1]EVS SPIDER'!$I107</f>
        <v>1</v>
      </c>
      <c r="AC111">
        <v>1</v>
      </c>
      <c r="AD111">
        <f>'[1]EVS SPIDER'!$J107</f>
        <v>1</v>
      </c>
      <c r="AE111">
        <v>1</v>
      </c>
      <c r="AF111">
        <f t="shared" si="33"/>
        <v>8</v>
      </c>
      <c r="AG111">
        <f>'[1]EVS SPIDER'!$K107</f>
        <v>1</v>
      </c>
      <c r="AH111">
        <f t="shared" si="34"/>
        <v>0</v>
      </c>
      <c r="AI111">
        <f>'[1]EVS SPIDER'!$L107</f>
        <v>0</v>
      </c>
      <c r="AJ111">
        <v>1</v>
      </c>
      <c r="AK111">
        <f t="shared" si="35"/>
        <v>0</v>
      </c>
      <c r="AL111">
        <v>1</v>
      </c>
      <c r="AM111">
        <f>'[1]EVS SPIDER'!$M107</f>
        <v>0</v>
      </c>
      <c r="AN111">
        <v>1</v>
      </c>
      <c r="AO111">
        <f>'[1]EVS SPIDER'!$N107</f>
        <v>0</v>
      </c>
      <c r="AP111">
        <v>1</v>
      </c>
      <c r="AQ111">
        <v>1</v>
      </c>
      <c r="AR111">
        <v>1</v>
      </c>
      <c r="AS111">
        <f>'[1]EVS SPIDER'!$O107</f>
        <v>1</v>
      </c>
      <c r="AT111">
        <v>1</v>
      </c>
      <c r="AU111">
        <f t="shared" si="36"/>
        <v>16.320000000000022</v>
      </c>
      <c r="AV111">
        <f t="shared" si="37"/>
        <v>16.2</v>
      </c>
      <c r="AW111">
        <f t="shared" si="23"/>
        <v>15.83047619047619</v>
      </c>
      <c r="AX111">
        <f t="shared" si="38"/>
        <v>15.535714285714285</v>
      </c>
      <c r="AY111">
        <v>1</v>
      </c>
      <c r="AZ111">
        <v>1</v>
      </c>
      <c r="BA111">
        <v>1</v>
      </c>
      <c r="BG111">
        <f t="shared" si="39"/>
        <v>380.95238095238091</v>
      </c>
      <c r="BH111" s="10">
        <f t="shared" si="40"/>
        <v>7.2916666666666659E-5</v>
      </c>
    </row>
    <row r="112" spans="1:60" ht="87">
      <c r="A112">
        <v>75</v>
      </c>
      <c r="B112" s="1" t="s">
        <v>1459</v>
      </c>
      <c r="C112" s="2" t="s">
        <v>241</v>
      </c>
      <c r="D112">
        <v>1</v>
      </c>
      <c r="E112">
        <v>1</v>
      </c>
      <c r="F112">
        <f t="shared" si="27"/>
        <v>1</v>
      </c>
      <c r="G112">
        <f t="shared" si="28"/>
        <v>28</v>
      </c>
      <c r="H112">
        <f t="shared" si="29"/>
        <v>28</v>
      </c>
      <c r="I112">
        <f t="shared" si="22"/>
        <v>169</v>
      </c>
      <c r="J112">
        <f>'[1]EVS SPIDER'!$C108</f>
        <v>56</v>
      </c>
      <c r="K112">
        <f t="shared" si="30"/>
        <v>2</v>
      </c>
      <c r="L112">
        <f t="shared" si="31"/>
        <v>163</v>
      </c>
      <c r="M112">
        <f t="shared" si="32"/>
        <v>5.8214285714285712</v>
      </c>
      <c r="N112">
        <v>0</v>
      </c>
      <c r="O112">
        <v>1</v>
      </c>
      <c r="P112">
        <v>1</v>
      </c>
      <c r="Q112">
        <v>1</v>
      </c>
      <c r="R112">
        <f>'[1]EVS SPIDER'!$E108</f>
        <v>0</v>
      </c>
      <c r="S112">
        <v>1</v>
      </c>
      <c r="T112">
        <f t="shared" si="24"/>
        <v>0</v>
      </c>
      <c r="U112">
        <f>'[1]EVS SPIDER'!$F108</f>
        <v>1</v>
      </c>
      <c r="V112">
        <v>1</v>
      </c>
      <c r="W112">
        <f t="shared" si="25"/>
        <v>0</v>
      </c>
      <c r="X112">
        <f t="shared" si="26"/>
        <v>1</v>
      </c>
      <c r="Y112">
        <f>'[1]EVS SPIDER'!$D108</f>
        <v>1</v>
      </c>
      <c r="Z112">
        <f>'[1]EVS SPIDER'!$G108</f>
        <v>1</v>
      </c>
      <c r="AA112">
        <f>'[1]EVS SPIDER'!$H108</f>
        <v>1</v>
      </c>
      <c r="AB112">
        <f>'[1]EVS SPIDER'!$I108</f>
        <v>1</v>
      </c>
      <c r="AC112">
        <v>1</v>
      </c>
      <c r="AD112">
        <f>'[1]EVS SPIDER'!$J108</f>
        <v>1</v>
      </c>
      <c r="AE112">
        <v>1</v>
      </c>
      <c r="AF112">
        <f t="shared" si="33"/>
        <v>6</v>
      </c>
      <c r="AG112">
        <f>'[1]EVS SPIDER'!$K108</f>
        <v>1</v>
      </c>
      <c r="AH112">
        <f t="shared" si="34"/>
        <v>1</v>
      </c>
      <c r="AI112">
        <f>'[1]EVS SPIDER'!$L108</f>
        <v>0</v>
      </c>
      <c r="AJ112">
        <v>1</v>
      </c>
      <c r="AK112">
        <f t="shared" si="35"/>
        <v>1</v>
      </c>
      <c r="AL112">
        <v>1</v>
      </c>
      <c r="AM112">
        <f>'[1]EVS SPIDER'!$M108</f>
        <v>0</v>
      </c>
      <c r="AN112">
        <v>1</v>
      </c>
      <c r="AO112">
        <f>'[1]EVS SPIDER'!$N108</f>
        <v>0</v>
      </c>
      <c r="AP112">
        <v>1</v>
      </c>
      <c r="AQ112">
        <v>1</v>
      </c>
      <c r="AR112">
        <v>1</v>
      </c>
      <c r="AS112">
        <f>'[1]EVS SPIDER'!$O108</f>
        <v>1</v>
      </c>
      <c r="AT112">
        <v>1</v>
      </c>
      <c r="AU112">
        <f t="shared" si="36"/>
        <v>9.2150000000000212</v>
      </c>
      <c r="AV112">
        <f t="shared" si="37"/>
        <v>18.930000000000003</v>
      </c>
      <c r="AW112">
        <f t="shared" si="23"/>
        <v>17.372857142857139</v>
      </c>
      <c r="AX112">
        <f t="shared" si="38"/>
        <v>19.988928571428566</v>
      </c>
      <c r="AY112">
        <v>1</v>
      </c>
      <c r="AZ112">
        <v>1</v>
      </c>
      <c r="BA112">
        <v>1</v>
      </c>
      <c r="BG112">
        <f t="shared" si="39"/>
        <v>214.28571428571428</v>
      </c>
      <c r="BH112" s="10">
        <f t="shared" si="40"/>
        <v>9.722222222222223E-5</v>
      </c>
    </row>
    <row r="113" spans="1:60" ht="130.5">
      <c r="A113">
        <v>76</v>
      </c>
      <c r="B113" s="1" t="s">
        <v>1460</v>
      </c>
      <c r="C113" s="2" t="s">
        <v>241</v>
      </c>
      <c r="D113">
        <v>1</v>
      </c>
      <c r="E113">
        <v>1</v>
      </c>
      <c r="F113">
        <f t="shared" si="27"/>
        <v>2</v>
      </c>
      <c r="G113">
        <f t="shared" si="28"/>
        <v>51</v>
      </c>
      <c r="H113">
        <f t="shared" si="29"/>
        <v>25.5</v>
      </c>
      <c r="I113">
        <f t="shared" si="22"/>
        <v>268</v>
      </c>
      <c r="J113">
        <f>'[1]EVS SPIDER'!$C109</f>
        <v>90</v>
      </c>
      <c r="K113">
        <f t="shared" si="30"/>
        <v>1.7647058823529411</v>
      </c>
      <c r="L113">
        <f t="shared" si="31"/>
        <v>250</v>
      </c>
      <c r="M113">
        <f t="shared" si="32"/>
        <v>4.9019607843137258</v>
      </c>
      <c r="N113">
        <v>1</v>
      </c>
      <c r="O113">
        <v>1</v>
      </c>
      <c r="P113">
        <v>1</v>
      </c>
      <c r="Q113">
        <v>1</v>
      </c>
      <c r="R113">
        <f>'[1]EVS SPIDER'!$E109</f>
        <v>0</v>
      </c>
      <c r="S113">
        <v>1</v>
      </c>
      <c r="T113">
        <f t="shared" si="24"/>
        <v>0</v>
      </c>
      <c r="U113">
        <f>'[1]EVS SPIDER'!$F109</f>
        <v>1</v>
      </c>
      <c r="V113">
        <v>1</v>
      </c>
      <c r="W113">
        <f t="shared" si="25"/>
        <v>0</v>
      </c>
      <c r="X113">
        <f t="shared" si="26"/>
        <v>1</v>
      </c>
      <c r="Y113">
        <f>'[1]EVS SPIDER'!$D109</f>
        <v>1</v>
      </c>
      <c r="Z113">
        <f>'[1]EVS SPIDER'!$G109</f>
        <v>1</v>
      </c>
      <c r="AA113">
        <f>'[1]EVS SPIDER'!$H109</f>
        <v>0</v>
      </c>
      <c r="AB113">
        <f>'[1]EVS SPIDER'!$I109</f>
        <v>1</v>
      </c>
      <c r="AC113">
        <v>0</v>
      </c>
      <c r="AD113">
        <f>'[1]EVS SPIDER'!$J109</f>
        <v>1</v>
      </c>
      <c r="AE113">
        <v>1</v>
      </c>
      <c r="AF113">
        <f t="shared" si="33"/>
        <v>18</v>
      </c>
      <c r="AG113">
        <f>'[1]EVS SPIDER'!$K109</f>
        <v>1</v>
      </c>
      <c r="AH113">
        <f t="shared" si="34"/>
        <v>1</v>
      </c>
      <c r="AI113">
        <f>'[1]EVS SPIDER'!$L109</f>
        <v>1</v>
      </c>
      <c r="AJ113">
        <v>1</v>
      </c>
      <c r="AK113">
        <f t="shared" si="35"/>
        <v>0</v>
      </c>
      <c r="AL113">
        <v>1</v>
      </c>
      <c r="AM113">
        <f>'[1]EVS SPIDER'!$M109</f>
        <v>0</v>
      </c>
      <c r="AN113">
        <v>1</v>
      </c>
      <c r="AO113">
        <f>'[1]EVS SPIDER'!$N109</f>
        <v>0</v>
      </c>
      <c r="AP113">
        <v>1</v>
      </c>
      <c r="AQ113">
        <v>1</v>
      </c>
      <c r="AR113">
        <v>1</v>
      </c>
      <c r="AS113">
        <f>'[1]EVS SPIDER'!$O109</f>
        <v>0</v>
      </c>
      <c r="AT113">
        <v>1</v>
      </c>
      <c r="AU113">
        <f t="shared" si="36"/>
        <v>31.658382352941199</v>
      </c>
      <c r="AV113">
        <f t="shared" si="37"/>
        <v>15.178529411764707</v>
      </c>
      <c r="AW113">
        <f t="shared" si="23"/>
        <v>11.86274509803922</v>
      </c>
      <c r="AX113">
        <f t="shared" si="38"/>
        <v>14.408235294117652</v>
      </c>
      <c r="AY113">
        <v>0</v>
      </c>
      <c r="AZ113">
        <v>1</v>
      </c>
      <c r="BA113">
        <v>1</v>
      </c>
      <c r="BG113">
        <f t="shared" si="39"/>
        <v>352.94117647058823</v>
      </c>
      <c r="BH113" s="10">
        <f t="shared" si="40"/>
        <v>1.7708333333333335E-4</v>
      </c>
    </row>
    <row r="114" spans="1:60" ht="43.5">
      <c r="A114">
        <v>77</v>
      </c>
      <c r="B114" s="1" t="s">
        <v>1461</v>
      </c>
      <c r="C114" s="2" t="s">
        <v>241</v>
      </c>
      <c r="D114">
        <v>1</v>
      </c>
      <c r="E114">
        <v>1</v>
      </c>
      <c r="F114">
        <f t="shared" si="27"/>
        <v>1</v>
      </c>
      <c r="G114">
        <f t="shared" si="28"/>
        <v>16</v>
      </c>
      <c r="H114">
        <f t="shared" si="29"/>
        <v>16</v>
      </c>
      <c r="I114">
        <f t="shared" ref="I114:I126" si="41">LEN(SUBSTITUTE(B114," ",""))</f>
        <v>88</v>
      </c>
      <c r="J114">
        <f>'[1]EVS SPIDER'!$C110</f>
        <v>29</v>
      </c>
      <c r="K114">
        <f t="shared" si="30"/>
        <v>1.8125</v>
      </c>
      <c r="L114">
        <f t="shared" si="31"/>
        <v>86</v>
      </c>
      <c r="M114">
        <f t="shared" si="32"/>
        <v>5.375</v>
      </c>
      <c r="N114">
        <v>0</v>
      </c>
      <c r="O114">
        <v>1</v>
      </c>
      <c r="P114">
        <v>1</v>
      </c>
      <c r="Q114">
        <v>1</v>
      </c>
      <c r="R114">
        <f>'[1]EVS SPIDER'!$E110</f>
        <v>0</v>
      </c>
      <c r="S114">
        <v>1</v>
      </c>
      <c r="T114">
        <f t="shared" si="24"/>
        <v>0</v>
      </c>
      <c r="U114">
        <f>'[1]EVS SPIDER'!$F110</f>
        <v>1</v>
      </c>
      <c r="V114">
        <v>1</v>
      </c>
      <c r="W114">
        <f t="shared" si="25"/>
        <v>0</v>
      </c>
      <c r="X114">
        <f t="shared" si="26"/>
        <v>1</v>
      </c>
      <c r="Y114">
        <f>'[1]EVS SPIDER'!$D110</f>
        <v>1</v>
      </c>
      <c r="Z114">
        <f>'[1]EVS SPIDER'!$G110</f>
        <v>1</v>
      </c>
      <c r="AA114">
        <f>'[1]EVS SPIDER'!$H110</f>
        <v>1</v>
      </c>
      <c r="AB114">
        <f>'[1]EVS SPIDER'!$I110</f>
        <v>1</v>
      </c>
      <c r="AC114">
        <v>1</v>
      </c>
      <c r="AD114">
        <f>'[1]EVS SPIDER'!$J110</f>
        <v>1</v>
      </c>
      <c r="AE114">
        <v>1</v>
      </c>
      <c r="AF114">
        <f t="shared" si="33"/>
        <v>2</v>
      </c>
      <c r="AG114">
        <f>'[1]EVS SPIDER'!$K110</f>
        <v>1</v>
      </c>
      <c r="AH114">
        <f t="shared" si="34"/>
        <v>1</v>
      </c>
      <c r="AI114">
        <f>'[1]EVS SPIDER'!$L110</f>
        <v>1</v>
      </c>
      <c r="AJ114">
        <v>1</v>
      </c>
      <c r="AK114">
        <f t="shared" si="35"/>
        <v>1</v>
      </c>
      <c r="AL114">
        <v>1</v>
      </c>
      <c r="AM114">
        <f>'[1]EVS SPIDER'!$M110</f>
        <v>0</v>
      </c>
      <c r="AN114">
        <v>1</v>
      </c>
      <c r="AO114">
        <f>'[1]EVS SPIDER'!$N110</f>
        <v>0</v>
      </c>
      <c r="AP114">
        <v>1</v>
      </c>
      <c r="AQ114">
        <v>1</v>
      </c>
      <c r="AR114">
        <v>1</v>
      </c>
      <c r="AS114">
        <f>'[1]EVS SPIDER'!$O110</f>
        <v>1</v>
      </c>
      <c r="AT114">
        <v>1</v>
      </c>
      <c r="AU114">
        <f t="shared" si="36"/>
        <v>37.257500000000036</v>
      </c>
      <c r="AV114">
        <f t="shared" si="37"/>
        <v>12.037500000000005</v>
      </c>
      <c r="AW114">
        <f t="shared" ref="AW114:AW126" si="42">IF(G114=0,0,((0.0588*M114*100)-(0.296*(F114/G114)*100)-15.8))</f>
        <v>13.954999999999998</v>
      </c>
      <c r="AX114">
        <f t="shared" si="38"/>
        <v>11.886249999999997</v>
      </c>
      <c r="AY114">
        <v>1</v>
      </c>
      <c r="AZ114">
        <v>1</v>
      </c>
      <c r="BA114">
        <v>1</v>
      </c>
      <c r="BG114">
        <f t="shared" si="39"/>
        <v>125</v>
      </c>
      <c r="BH114" s="10">
        <f t="shared" si="40"/>
        <v>5.5555555555555558E-5</v>
      </c>
    </row>
    <row r="115" spans="1:60" ht="43.5">
      <c r="A115">
        <v>78</v>
      </c>
      <c r="B115" s="1" t="s">
        <v>1462</v>
      </c>
      <c r="C115" s="16" t="s">
        <v>243</v>
      </c>
      <c r="D115">
        <v>1</v>
      </c>
      <c r="E115">
        <v>1</v>
      </c>
      <c r="F115">
        <f t="shared" si="27"/>
        <v>1</v>
      </c>
      <c r="G115">
        <f t="shared" si="28"/>
        <v>19</v>
      </c>
      <c r="H115">
        <f t="shared" si="29"/>
        <v>19</v>
      </c>
      <c r="I115">
        <f t="shared" si="41"/>
        <v>90</v>
      </c>
      <c r="J115">
        <f>'[1]EVS SPIDER'!$C111</f>
        <v>31</v>
      </c>
      <c r="K115">
        <f t="shared" si="30"/>
        <v>1.631578947368421</v>
      </c>
      <c r="L115">
        <f t="shared" si="31"/>
        <v>86</v>
      </c>
      <c r="M115">
        <f t="shared" si="32"/>
        <v>4.5263157894736841</v>
      </c>
      <c r="N115">
        <v>0</v>
      </c>
      <c r="O115">
        <v>1</v>
      </c>
      <c r="P115">
        <v>0</v>
      </c>
      <c r="Q115">
        <v>0</v>
      </c>
      <c r="R115">
        <f>'[1]EVS SPIDER'!$E111</f>
        <v>1</v>
      </c>
      <c r="S115">
        <v>1</v>
      </c>
      <c r="T115">
        <f t="shared" si="24"/>
        <v>0</v>
      </c>
      <c r="U115">
        <f>'[1]EVS SPIDER'!$F111</f>
        <v>1</v>
      </c>
      <c r="V115">
        <v>1</v>
      </c>
      <c r="W115">
        <f t="shared" si="25"/>
        <v>0</v>
      </c>
      <c r="X115">
        <f t="shared" si="26"/>
        <v>1</v>
      </c>
      <c r="Y115">
        <f>'[1]EVS SPIDER'!$D111</f>
        <v>1</v>
      </c>
      <c r="Z115">
        <f>'[1]EVS SPIDER'!$G111</f>
        <v>1</v>
      </c>
      <c r="AA115">
        <f>'[1]EVS SPIDER'!$H111</f>
        <v>1</v>
      </c>
      <c r="AB115">
        <f>'[1]EVS SPIDER'!$I111</f>
        <v>1</v>
      </c>
      <c r="AC115">
        <v>1</v>
      </c>
      <c r="AD115">
        <f>'[1]EVS SPIDER'!$J111</f>
        <v>1</v>
      </c>
      <c r="AE115">
        <v>1</v>
      </c>
      <c r="AF115">
        <f t="shared" si="33"/>
        <v>4</v>
      </c>
      <c r="AG115">
        <f>'[1]EVS SPIDER'!$K111</f>
        <v>0</v>
      </c>
      <c r="AH115">
        <f t="shared" si="34"/>
        <v>0</v>
      </c>
      <c r="AI115">
        <f>'[1]EVS SPIDER'!$L111</f>
        <v>1</v>
      </c>
      <c r="AJ115">
        <v>1</v>
      </c>
      <c r="AK115">
        <f t="shared" si="35"/>
        <v>1</v>
      </c>
      <c r="AL115">
        <v>1</v>
      </c>
      <c r="AM115">
        <f>'[1]EVS SPIDER'!$M111</f>
        <v>0</v>
      </c>
      <c r="AN115">
        <v>1</v>
      </c>
      <c r="AO115">
        <f>'[1]EVS SPIDER'!$N111</f>
        <v>0</v>
      </c>
      <c r="AP115">
        <v>1</v>
      </c>
      <c r="AQ115">
        <v>1</v>
      </c>
      <c r="AR115">
        <v>1</v>
      </c>
      <c r="AS115">
        <f>'[1]EVS SPIDER'!$O111</f>
        <v>0</v>
      </c>
      <c r="AT115">
        <v>1</v>
      </c>
      <c r="AU115">
        <f t="shared" si="36"/>
        <v>49.518421052631595</v>
      </c>
      <c r="AV115">
        <f t="shared" si="37"/>
        <v>11.072631578947369</v>
      </c>
      <c r="AW115">
        <f t="shared" si="42"/>
        <v>9.2568421052631571</v>
      </c>
      <c r="AX115">
        <f t="shared" si="38"/>
        <v>9.3889473684210536</v>
      </c>
      <c r="AY115">
        <v>1</v>
      </c>
      <c r="AZ115">
        <v>1</v>
      </c>
      <c r="BA115">
        <v>1</v>
      </c>
      <c r="BG115">
        <f t="shared" si="39"/>
        <v>210.52631578947367</v>
      </c>
      <c r="BH115" s="10">
        <f t="shared" si="40"/>
        <v>6.597222222222223E-5</v>
      </c>
    </row>
    <row r="116" spans="1:60" ht="58">
      <c r="A116" t="s">
        <v>1281</v>
      </c>
      <c r="B116" s="1" t="s">
        <v>1463</v>
      </c>
      <c r="C116" s="2" t="s">
        <v>241</v>
      </c>
      <c r="D116">
        <v>1</v>
      </c>
      <c r="E116">
        <v>1</v>
      </c>
      <c r="F116">
        <f t="shared" si="27"/>
        <v>1</v>
      </c>
      <c r="G116">
        <f t="shared" si="28"/>
        <v>17</v>
      </c>
      <c r="H116">
        <f t="shared" si="29"/>
        <v>17</v>
      </c>
      <c r="I116">
        <f t="shared" si="41"/>
        <v>114</v>
      </c>
      <c r="J116">
        <f>'[1]EVS SPIDER'!$C112</f>
        <v>39</v>
      </c>
      <c r="K116">
        <f t="shared" si="30"/>
        <v>2.2941176470588234</v>
      </c>
      <c r="L116">
        <f t="shared" si="31"/>
        <v>108</v>
      </c>
      <c r="M116">
        <f t="shared" si="32"/>
        <v>6.3529411764705879</v>
      </c>
      <c r="N116">
        <v>1</v>
      </c>
      <c r="O116">
        <v>1</v>
      </c>
      <c r="P116">
        <v>1</v>
      </c>
      <c r="Q116">
        <v>1</v>
      </c>
      <c r="R116">
        <f>'[1]EVS SPIDER'!$E112</f>
        <v>0</v>
      </c>
      <c r="S116">
        <v>1</v>
      </c>
      <c r="T116">
        <f t="shared" si="24"/>
        <v>0</v>
      </c>
      <c r="U116">
        <f>'[1]EVS SPIDER'!$F112</f>
        <v>1</v>
      </c>
      <c r="V116">
        <v>1</v>
      </c>
      <c r="W116">
        <f t="shared" si="25"/>
        <v>0</v>
      </c>
      <c r="X116">
        <f t="shared" si="26"/>
        <v>1</v>
      </c>
      <c r="Y116">
        <f>'[1]EVS SPIDER'!$D112</f>
        <v>1</v>
      </c>
      <c r="Z116">
        <f>'[1]EVS SPIDER'!$G112</f>
        <v>1</v>
      </c>
      <c r="AA116">
        <f>'[1]EVS SPIDER'!$H112</f>
        <v>1</v>
      </c>
      <c r="AB116">
        <f>'[1]EVS SPIDER'!$I112</f>
        <v>1</v>
      </c>
      <c r="AC116">
        <v>1</v>
      </c>
      <c r="AD116">
        <f>'[1]EVS SPIDER'!$J112</f>
        <v>1</v>
      </c>
      <c r="AE116">
        <v>1</v>
      </c>
      <c r="AF116">
        <f t="shared" si="33"/>
        <v>6</v>
      </c>
      <c r="AG116">
        <f>'[1]EVS SPIDER'!$K112</f>
        <v>1</v>
      </c>
      <c r="AH116">
        <f t="shared" si="34"/>
        <v>1</v>
      </c>
      <c r="AI116">
        <f>'[1]EVS SPIDER'!$L112</f>
        <v>1</v>
      </c>
      <c r="AJ116">
        <v>1</v>
      </c>
      <c r="AK116">
        <f t="shared" si="35"/>
        <v>0</v>
      </c>
      <c r="AL116">
        <v>1</v>
      </c>
      <c r="AM116">
        <f>'[1]EVS SPIDER'!$M112</f>
        <v>0</v>
      </c>
      <c r="AN116">
        <v>1</v>
      </c>
      <c r="AO116">
        <f>'[1]EVS SPIDER'!$N112</f>
        <v>0</v>
      </c>
      <c r="AP116">
        <v>1</v>
      </c>
      <c r="AQ116">
        <v>1</v>
      </c>
      <c r="AR116">
        <v>1</v>
      </c>
      <c r="AS116">
        <f>'[1]EVS SPIDER'!$O112</f>
        <v>1</v>
      </c>
      <c r="AT116">
        <v>1</v>
      </c>
      <c r="AU116">
        <f t="shared" si="36"/>
        <v>-4.5023529411764436</v>
      </c>
      <c r="AV116">
        <f t="shared" si="37"/>
        <v>18.11058823529412</v>
      </c>
      <c r="AW116">
        <f t="shared" si="42"/>
        <v>19.814117647058819</v>
      </c>
      <c r="AX116">
        <f t="shared" si="38"/>
        <v>16.99235294117647</v>
      </c>
      <c r="AY116">
        <v>1</v>
      </c>
      <c r="AZ116">
        <v>1</v>
      </c>
      <c r="BA116">
        <v>1</v>
      </c>
      <c r="BG116">
        <f t="shared" si="39"/>
        <v>352.94117647058823</v>
      </c>
      <c r="BH116" s="10">
        <f t="shared" si="40"/>
        <v>5.902777777777778E-5</v>
      </c>
    </row>
    <row r="117" spans="1:60" ht="43.5">
      <c r="A117" t="s">
        <v>1283</v>
      </c>
      <c r="B117" s="1" t="s">
        <v>1464</v>
      </c>
      <c r="C117" s="2" t="s">
        <v>241</v>
      </c>
      <c r="D117">
        <v>1</v>
      </c>
      <c r="E117">
        <v>1</v>
      </c>
      <c r="F117">
        <f t="shared" si="27"/>
        <v>1</v>
      </c>
      <c r="G117">
        <f t="shared" si="28"/>
        <v>14</v>
      </c>
      <c r="H117">
        <f t="shared" si="29"/>
        <v>14</v>
      </c>
      <c r="I117">
        <f t="shared" si="41"/>
        <v>69</v>
      </c>
      <c r="J117">
        <f>'[1]EVS SPIDER'!$C113</f>
        <v>23</v>
      </c>
      <c r="K117">
        <f t="shared" si="30"/>
        <v>1.6428571428571428</v>
      </c>
      <c r="L117">
        <f t="shared" si="31"/>
        <v>67</v>
      </c>
      <c r="M117">
        <f t="shared" si="32"/>
        <v>4.7857142857142856</v>
      </c>
      <c r="N117">
        <v>1</v>
      </c>
      <c r="O117">
        <v>1</v>
      </c>
      <c r="P117">
        <v>1</v>
      </c>
      <c r="Q117">
        <v>1</v>
      </c>
      <c r="R117">
        <f>'[1]EVS SPIDER'!$E113</f>
        <v>0</v>
      </c>
      <c r="S117">
        <v>1</v>
      </c>
      <c r="T117">
        <f t="shared" si="24"/>
        <v>0</v>
      </c>
      <c r="U117">
        <f>'[1]EVS SPIDER'!$F113</f>
        <v>1</v>
      </c>
      <c r="V117">
        <v>1</v>
      </c>
      <c r="W117">
        <f t="shared" si="25"/>
        <v>0</v>
      </c>
      <c r="X117">
        <f t="shared" si="26"/>
        <v>1</v>
      </c>
      <c r="Y117">
        <f>'[1]EVS SPIDER'!$D113</f>
        <v>1</v>
      </c>
      <c r="Z117">
        <f>'[1]EVS SPIDER'!$G113</f>
        <v>1</v>
      </c>
      <c r="AA117">
        <f>'[1]EVS SPIDER'!$H113</f>
        <v>1</v>
      </c>
      <c r="AB117">
        <f>'[1]EVS SPIDER'!$I113</f>
        <v>1</v>
      </c>
      <c r="AC117">
        <v>1</v>
      </c>
      <c r="AD117">
        <f>'[1]EVS SPIDER'!$J113</f>
        <v>1</v>
      </c>
      <c r="AE117">
        <v>1</v>
      </c>
      <c r="AF117">
        <f t="shared" si="33"/>
        <v>2</v>
      </c>
      <c r="AG117">
        <f>'[1]EVS SPIDER'!$K113</f>
        <v>1</v>
      </c>
      <c r="AH117">
        <f t="shared" si="34"/>
        <v>1</v>
      </c>
      <c r="AI117">
        <f>'[1]EVS SPIDER'!$L113</f>
        <v>1</v>
      </c>
      <c r="AJ117">
        <v>1</v>
      </c>
      <c r="AK117">
        <f t="shared" si="35"/>
        <v>1</v>
      </c>
      <c r="AL117">
        <v>1</v>
      </c>
      <c r="AM117">
        <f>'[1]EVS SPIDER'!$M113</f>
        <v>0</v>
      </c>
      <c r="AN117">
        <v>1</v>
      </c>
      <c r="AO117">
        <f>'[1]EVS SPIDER'!$N113</f>
        <v>0</v>
      </c>
      <c r="AP117">
        <v>1</v>
      </c>
      <c r="AQ117">
        <v>1</v>
      </c>
      <c r="AR117">
        <v>1</v>
      </c>
      <c r="AS117">
        <f>'[1]EVS SPIDER'!$O113</f>
        <v>1</v>
      </c>
      <c r="AT117">
        <v>1</v>
      </c>
      <c r="AU117">
        <f t="shared" si="36"/>
        <v>53.639285714285741</v>
      </c>
      <c r="AV117">
        <f t="shared" si="37"/>
        <v>9.2557142857142871</v>
      </c>
      <c r="AW117">
        <f t="shared" si="42"/>
        <v>10.225714285714282</v>
      </c>
      <c r="AX117">
        <f t="shared" si="38"/>
        <v>8.110714285714284</v>
      </c>
      <c r="AY117">
        <v>1</v>
      </c>
      <c r="AZ117">
        <v>1</v>
      </c>
      <c r="BA117">
        <v>1</v>
      </c>
      <c r="BG117">
        <f t="shared" si="39"/>
        <v>142.85714285714286</v>
      </c>
      <c r="BH117" s="10">
        <f t="shared" si="40"/>
        <v>4.8611111111111115E-5</v>
      </c>
    </row>
    <row r="118" spans="1:60" ht="43.5">
      <c r="A118">
        <v>80</v>
      </c>
      <c r="B118" s="1" t="s">
        <v>1465</v>
      </c>
      <c r="C118" s="2" t="s">
        <v>241</v>
      </c>
      <c r="D118">
        <v>1</v>
      </c>
      <c r="E118">
        <v>1</v>
      </c>
      <c r="F118">
        <f t="shared" si="27"/>
        <v>1</v>
      </c>
      <c r="G118">
        <f t="shared" si="28"/>
        <v>15</v>
      </c>
      <c r="H118">
        <f t="shared" si="29"/>
        <v>15</v>
      </c>
      <c r="I118">
        <f t="shared" si="41"/>
        <v>83</v>
      </c>
      <c r="J118">
        <f>'[1]EVS SPIDER'!$C114</f>
        <v>30</v>
      </c>
      <c r="K118">
        <f t="shared" si="30"/>
        <v>2</v>
      </c>
      <c r="L118">
        <f t="shared" si="31"/>
        <v>81</v>
      </c>
      <c r="M118">
        <f t="shared" si="32"/>
        <v>5.4</v>
      </c>
      <c r="N118">
        <v>1</v>
      </c>
      <c r="O118">
        <v>1</v>
      </c>
      <c r="P118">
        <v>1</v>
      </c>
      <c r="Q118">
        <v>1</v>
      </c>
      <c r="R118">
        <f>'[1]EVS SPIDER'!$E114</f>
        <v>0</v>
      </c>
      <c r="S118">
        <v>1</v>
      </c>
      <c r="T118">
        <f t="shared" si="24"/>
        <v>0</v>
      </c>
      <c r="U118">
        <f>'[1]EVS SPIDER'!$F114</f>
        <v>1</v>
      </c>
      <c r="V118">
        <v>1</v>
      </c>
      <c r="W118">
        <f t="shared" si="25"/>
        <v>0</v>
      </c>
      <c r="X118">
        <f t="shared" si="26"/>
        <v>1</v>
      </c>
      <c r="Y118">
        <f>'[1]EVS SPIDER'!$D114</f>
        <v>1</v>
      </c>
      <c r="Z118">
        <f>'[1]EVS SPIDER'!$G114</f>
        <v>1</v>
      </c>
      <c r="AA118">
        <f>'[1]EVS SPIDER'!$H114</f>
        <v>1</v>
      </c>
      <c r="AB118">
        <f>'[1]EVS SPIDER'!$I114</f>
        <v>1</v>
      </c>
      <c r="AC118">
        <v>1</v>
      </c>
      <c r="AD118">
        <f>'[1]EVS SPIDER'!$J114</f>
        <v>1</v>
      </c>
      <c r="AE118">
        <v>1</v>
      </c>
      <c r="AF118">
        <f t="shared" si="33"/>
        <v>2</v>
      </c>
      <c r="AG118">
        <f>'[1]EVS SPIDER'!$K114</f>
        <v>1</v>
      </c>
      <c r="AH118">
        <f t="shared" si="34"/>
        <v>1</v>
      </c>
      <c r="AI118">
        <f>'[1]EVS SPIDER'!$L114</f>
        <v>1</v>
      </c>
      <c r="AJ118">
        <v>1</v>
      </c>
      <c r="AK118">
        <f t="shared" si="35"/>
        <v>1</v>
      </c>
      <c r="AL118">
        <v>1</v>
      </c>
      <c r="AM118">
        <f>'[1]EVS SPIDER'!$M114</f>
        <v>0</v>
      </c>
      <c r="AN118">
        <v>1</v>
      </c>
      <c r="AO118">
        <f>'[1]EVS SPIDER'!$N114</f>
        <v>0</v>
      </c>
      <c r="AP118">
        <v>1</v>
      </c>
      <c r="AQ118">
        <v>1</v>
      </c>
      <c r="AR118">
        <v>1</v>
      </c>
      <c r="AS118">
        <f>'[1]EVS SPIDER'!$O114</f>
        <v>1</v>
      </c>
      <c r="AT118">
        <v>1</v>
      </c>
      <c r="AU118">
        <f t="shared" si="36"/>
        <v>22.410000000000021</v>
      </c>
      <c r="AV118">
        <f t="shared" si="37"/>
        <v>13.860000000000003</v>
      </c>
      <c r="AW118">
        <f t="shared" si="42"/>
        <v>13.978666666666669</v>
      </c>
      <c r="AX118">
        <f t="shared" si="38"/>
        <v>11.503999999999998</v>
      </c>
      <c r="AY118">
        <v>1</v>
      </c>
      <c r="AZ118">
        <v>1</v>
      </c>
      <c r="BA118">
        <v>1</v>
      </c>
      <c r="BG118">
        <f t="shared" si="39"/>
        <v>133.33333333333334</v>
      </c>
      <c r="BH118" s="10">
        <f t="shared" si="40"/>
        <v>5.208333333333333E-5</v>
      </c>
    </row>
    <row r="119" spans="1:60" ht="43.5">
      <c r="A119" t="s">
        <v>1286</v>
      </c>
      <c r="B119" s="1" t="s">
        <v>1466</v>
      </c>
      <c r="C119" s="2" t="s">
        <v>241</v>
      </c>
      <c r="D119">
        <v>1</v>
      </c>
      <c r="E119">
        <v>1</v>
      </c>
      <c r="F119">
        <f t="shared" si="27"/>
        <v>1</v>
      </c>
      <c r="G119">
        <f t="shared" si="28"/>
        <v>19</v>
      </c>
      <c r="H119">
        <f t="shared" si="29"/>
        <v>19</v>
      </c>
      <c r="I119">
        <f t="shared" si="41"/>
        <v>96</v>
      </c>
      <c r="J119">
        <f>'[1]EVS SPIDER'!$C115</f>
        <v>35</v>
      </c>
      <c r="K119">
        <f t="shared" si="30"/>
        <v>1.8421052631578947</v>
      </c>
      <c r="L119">
        <f t="shared" si="31"/>
        <v>94</v>
      </c>
      <c r="M119">
        <f t="shared" si="32"/>
        <v>4.9473684210526319</v>
      </c>
      <c r="N119">
        <v>1</v>
      </c>
      <c r="O119">
        <v>1</v>
      </c>
      <c r="P119">
        <v>1</v>
      </c>
      <c r="Q119">
        <v>1</v>
      </c>
      <c r="R119">
        <f>'[1]EVS SPIDER'!$E115</f>
        <v>1</v>
      </c>
      <c r="S119">
        <v>1</v>
      </c>
      <c r="T119">
        <f t="shared" si="24"/>
        <v>1</v>
      </c>
      <c r="U119">
        <f>'[1]EVS SPIDER'!$F115</f>
        <v>1</v>
      </c>
      <c r="V119">
        <v>1</v>
      </c>
      <c r="W119">
        <f t="shared" si="25"/>
        <v>1</v>
      </c>
      <c r="X119">
        <f t="shared" si="26"/>
        <v>1</v>
      </c>
      <c r="Y119">
        <f>'[1]EVS SPIDER'!$D115</f>
        <v>1</v>
      </c>
      <c r="Z119">
        <f>'[1]EVS SPIDER'!$G115</f>
        <v>1</v>
      </c>
      <c r="AA119">
        <f>'[1]EVS SPIDER'!$H115</f>
        <v>1</v>
      </c>
      <c r="AB119">
        <f>'[1]EVS SPIDER'!$I115</f>
        <v>1</v>
      </c>
      <c r="AC119">
        <v>1</v>
      </c>
      <c r="AD119">
        <f>'[1]EVS SPIDER'!$J115</f>
        <v>1</v>
      </c>
      <c r="AE119">
        <v>1</v>
      </c>
      <c r="AF119">
        <f t="shared" si="33"/>
        <v>2</v>
      </c>
      <c r="AG119">
        <f>'[1]EVS SPIDER'!$K115</f>
        <v>1</v>
      </c>
      <c r="AH119">
        <f t="shared" si="34"/>
        <v>1</v>
      </c>
      <c r="AI119">
        <f>'[1]EVS SPIDER'!$L115</f>
        <v>0</v>
      </c>
      <c r="AJ119">
        <v>1</v>
      </c>
      <c r="AK119">
        <f t="shared" si="35"/>
        <v>1</v>
      </c>
      <c r="AL119">
        <v>1</v>
      </c>
      <c r="AM119">
        <f>'[1]EVS SPIDER'!$M115</f>
        <v>0</v>
      </c>
      <c r="AN119">
        <v>1</v>
      </c>
      <c r="AO119">
        <f>'[1]EVS SPIDER'!$N115</f>
        <v>0</v>
      </c>
      <c r="AP119">
        <v>1</v>
      </c>
      <c r="AQ119">
        <v>1</v>
      </c>
      <c r="AR119">
        <v>1</v>
      </c>
      <c r="AS119">
        <f>'[1]EVS SPIDER'!$O115</f>
        <v>1</v>
      </c>
      <c r="AT119">
        <v>1</v>
      </c>
      <c r="AU119">
        <f t="shared" si="36"/>
        <v>31.707894736842121</v>
      </c>
      <c r="AV119">
        <f t="shared" si="37"/>
        <v>13.556842105263158</v>
      </c>
      <c r="AW119">
        <f t="shared" si="42"/>
        <v>11.732631578947366</v>
      </c>
      <c r="AX119">
        <f t="shared" si="38"/>
        <v>11.372105263157898</v>
      </c>
      <c r="AY119">
        <v>1</v>
      </c>
      <c r="AZ119">
        <v>1</v>
      </c>
      <c r="BA119">
        <v>1</v>
      </c>
      <c r="BG119">
        <f t="shared" si="39"/>
        <v>105.26315789473684</v>
      </c>
      <c r="BH119" s="10">
        <f t="shared" si="40"/>
        <v>6.597222222222223E-5</v>
      </c>
    </row>
    <row r="120" spans="1:60" ht="58">
      <c r="A120" t="s">
        <v>1288</v>
      </c>
      <c r="B120" s="1" t="s">
        <v>1467</v>
      </c>
      <c r="C120" s="2" t="s">
        <v>241</v>
      </c>
      <c r="D120">
        <v>1</v>
      </c>
      <c r="E120">
        <v>1</v>
      </c>
      <c r="F120">
        <f t="shared" si="27"/>
        <v>1</v>
      </c>
      <c r="G120">
        <f t="shared" si="28"/>
        <v>21</v>
      </c>
      <c r="H120">
        <f t="shared" si="29"/>
        <v>21</v>
      </c>
      <c r="I120">
        <f t="shared" si="41"/>
        <v>103</v>
      </c>
      <c r="J120">
        <f>'[1]EVS SPIDER'!$C116</f>
        <v>38</v>
      </c>
      <c r="K120">
        <f t="shared" si="30"/>
        <v>1.8095238095238095</v>
      </c>
      <c r="L120">
        <f t="shared" si="31"/>
        <v>99</v>
      </c>
      <c r="M120">
        <f t="shared" si="32"/>
        <v>4.7142857142857144</v>
      </c>
      <c r="N120">
        <v>1</v>
      </c>
      <c r="O120">
        <v>1</v>
      </c>
      <c r="P120">
        <v>1</v>
      </c>
      <c r="Q120">
        <v>1</v>
      </c>
      <c r="R120">
        <f>'[1]EVS SPIDER'!$E116</f>
        <v>1</v>
      </c>
      <c r="S120">
        <v>1</v>
      </c>
      <c r="T120">
        <f t="shared" si="24"/>
        <v>1</v>
      </c>
      <c r="U120">
        <f>'[1]EVS SPIDER'!$F116</f>
        <v>1</v>
      </c>
      <c r="V120">
        <v>1</v>
      </c>
      <c r="W120">
        <f t="shared" si="25"/>
        <v>1</v>
      </c>
      <c r="X120">
        <f t="shared" si="26"/>
        <v>1</v>
      </c>
      <c r="Y120">
        <f>'[1]EVS SPIDER'!$D116</f>
        <v>1</v>
      </c>
      <c r="Z120">
        <f>'[1]EVS SPIDER'!$G116</f>
        <v>1</v>
      </c>
      <c r="AA120">
        <f>'[1]EVS SPIDER'!$H116</f>
        <v>1</v>
      </c>
      <c r="AB120">
        <f>'[1]EVS SPIDER'!$I116</f>
        <v>1</v>
      </c>
      <c r="AC120">
        <v>1</v>
      </c>
      <c r="AD120">
        <f>'[1]EVS SPIDER'!$J116</f>
        <v>1</v>
      </c>
      <c r="AE120">
        <v>1</v>
      </c>
      <c r="AF120">
        <f t="shared" si="33"/>
        <v>4</v>
      </c>
      <c r="AG120">
        <f>'[1]EVS SPIDER'!$K116</f>
        <v>1</v>
      </c>
      <c r="AH120">
        <f t="shared" si="34"/>
        <v>1</v>
      </c>
      <c r="AI120">
        <f>'[1]EVS SPIDER'!$L116</f>
        <v>0</v>
      </c>
      <c r="AJ120">
        <v>1</v>
      </c>
      <c r="AK120">
        <f t="shared" si="35"/>
        <v>1</v>
      </c>
      <c r="AL120">
        <v>1</v>
      </c>
      <c r="AM120">
        <f>'[1]EVS SPIDER'!$M116</f>
        <v>0</v>
      </c>
      <c r="AN120">
        <v>1</v>
      </c>
      <c r="AO120">
        <f>'[1]EVS SPIDER'!$N116</f>
        <v>0</v>
      </c>
      <c r="AP120">
        <v>1</v>
      </c>
      <c r="AQ120">
        <v>1</v>
      </c>
      <c r="AR120">
        <v>1</v>
      </c>
      <c r="AS120">
        <f>'[1]EVS SPIDER'!$O116</f>
        <v>1</v>
      </c>
      <c r="AT120">
        <v>1</v>
      </c>
      <c r="AU120">
        <f t="shared" si="36"/>
        <v>32.434285714285721</v>
      </c>
      <c r="AV120">
        <f t="shared" si="37"/>
        <v>13.952380952380953</v>
      </c>
      <c r="AW120">
        <f t="shared" si="42"/>
        <v>10.51047619047619</v>
      </c>
      <c r="AX120">
        <f t="shared" si="38"/>
        <v>11.274285714285718</v>
      </c>
      <c r="AY120">
        <v>1</v>
      </c>
      <c r="AZ120">
        <v>1</v>
      </c>
      <c r="BA120">
        <v>1</v>
      </c>
      <c r="BG120">
        <f t="shared" si="39"/>
        <v>190.47619047619045</v>
      </c>
      <c r="BH120" s="10">
        <f t="shared" si="40"/>
        <v>7.2916666666666659E-5</v>
      </c>
    </row>
    <row r="121" spans="1:60" ht="87">
      <c r="A121">
        <v>82</v>
      </c>
      <c r="B121" s="1" t="s">
        <v>1468</v>
      </c>
      <c r="C121" s="2" t="s">
        <v>241</v>
      </c>
      <c r="D121">
        <v>1</v>
      </c>
      <c r="E121">
        <v>1</v>
      </c>
      <c r="F121">
        <f t="shared" si="27"/>
        <v>1</v>
      </c>
      <c r="G121">
        <f t="shared" si="28"/>
        <v>34</v>
      </c>
      <c r="H121">
        <f t="shared" si="29"/>
        <v>34</v>
      </c>
      <c r="I121">
        <f t="shared" si="41"/>
        <v>171</v>
      </c>
      <c r="J121">
        <f>'[1]EVS SPIDER'!$C117</f>
        <v>58</v>
      </c>
      <c r="K121">
        <f t="shared" si="30"/>
        <v>1.7058823529411764</v>
      </c>
      <c r="L121">
        <f t="shared" si="31"/>
        <v>163</v>
      </c>
      <c r="M121">
        <f t="shared" si="32"/>
        <v>4.7941176470588234</v>
      </c>
      <c r="N121">
        <v>0</v>
      </c>
      <c r="O121">
        <v>1</v>
      </c>
      <c r="P121">
        <v>1</v>
      </c>
      <c r="Q121">
        <v>1</v>
      </c>
      <c r="R121">
        <f>'[1]EVS SPIDER'!$E117</f>
        <v>0</v>
      </c>
      <c r="S121">
        <v>1</v>
      </c>
      <c r="T121">
        <f t="shared" si="24"/>
        <v>0</v>
      </c>
      <c r="U121">
        <f>'[1]EVS SPIDER'!$F117</f>
        <v>1</v>
      </c>
      <c r="V121">
        <v>1</v>
      </c>
      <c r="W121">
        <f t="shared" si="25"/>
        <v>0</v>
      </c>
      <c r="X121">
        <f t="shared" si="26"/>
        <v>1</v>
      </c>
      <c r="Y121">
        <f>'[1]EVS SPIDER'!$D117</f>
        <v>1</v>
      </c>
      <c r="Z121">
        <f>'[1]EVS SPIDER'!$G117</f>
        <v>1</v>
      </c>
      <c r="AA121">
        <f>'[1]EVS SPIDER'!$H117</f>
        <v>1</v>
      </c>
      <c r="AB121">
        <f>'[1]EVS SPIDER'!$I117</f>
        <v>1</v>
      </c>
      <c r="AC121">
        <v>1</v>
      </c>
      <c r="AD121">
        <f>'[1]EVS SPIDER'!$J117</f>
        <v>1</v>
      </c>
      <c r="AE121">
        <v>1</v>
      </c>
      <c r="AF121">
        <f t="shared" si="33"/>
        <v>8</v>
      </c>
      <c r="AG121">
        <f>'[1]EVS SPIDER'!$K117</f>
        <v>1</v>
      </c>
      <c r="AH121">
        <f t="shared" si="34"/>
        <v>1</v>
      </c>
      <c r="AI121">
        <f>'[1]EVS SPIDER'!$L117</f>
        <v>0</v>
      </c>
      <c r="AJ121">
        <v>0</v>
      </c>
      <c r="AK121">
        <f t="shared" si="35"/>
        <v>0</v>
      </c>
      <c r="AL121">
        <v>1</v>
      </c>
      <c r="AM121">
        <f>'[1]EVS SPIDER'!$M117</f>
        <v>0</v>
      </c>
      <c r="AN121">
        <v>1</v>
      </c>
      <c r="AO121">
        <f>'[1]EVS SPIDER'!$N117</f>
        <v>0</v>
      </c>
      <c r="AP121">
        <v>1</v>
      </c>
      <c r="AQ121">
        <v>1</v>
      </c>
      <c r="AR121">
        <v>1</v>
      </c>
      <c r="AS121">
        <f>'[1]EVS SPIDER'!$O117</f>
        <v>1</v>
      </c>
      <c r="AT121">
        <v>1</v>
      </c>
      <c r="AU121">
        <f t="shared" si="36"/>
        <v>28.007352941176485</v>
      </c>
      <c r="AV121">
        <f t="shared" si="37"/>
        <v>17.799411764705884</v>
      </c>
      <c r="AW121">
        <f t="shared" si="42"/>
        <v>11.518823529411762</v>
      </c>
      <c r="AX121">
        <f t="shared" si="38"/>
        <v>18.150294117647057</v>
      </c>
      <c r="AY121">
        <v>1</v>
      </c>
      <c r="AZ121">
        <v>1</v>
      </c>
      <c r="BA121">
        <v>1</v>
      </c>
      <c r="BG121">
        <f t="shared" si="39"/>
        <v>235.29411764705881</v>
      </c>
      <c r="BH121" s="10">
        <f t="shared" si="40"/>
        <v>1.1805555555555556E-4</v>
      </c>
    </row>
    <row r="122" spans="1:60" ht="43.5">
      <c r="A122" t="s">
        <v>1291</v>
      </c>
      <c r="B122" s="1" t="s">
        <v>944</v>
      </c>
      <c r="C122" s="2" t="s">
        <v>241</v>
      </c>
      <c r="D122">
        <v>1</v>
      </c>
      <c r="E122">
        <v>1</v>
      </c>
      <c r="F122">
        <f t="shared" si="27"/>
        <v>1</v>
      </c>
      <c r="G122">
        <f t="shared" si="28"/>
        <v>16</v>
      </c>
      <c r="H122">
        <f t="shared" si="29"/>
        <v>16</v>
      </c>
      <c r="I122">
        <f t="shared" si="41"/>
        <v>90</v>
      </c>
      <c r="J122">
        <f>'[1]EVS SPIDER'!$C118</f>
        <v>30</v>
      </c>
      <c r="K122">
        <f t="shared" si="30"/>
        <v>1.875</v>
      </c>
      <c r="L122">
        <f t="shared" si="31"/>
        <v>87</v>
      </c>
      <c r="M122">
        <f t="shared" si="32"/>
        <v>5.4375</v>
      </c>
      <c r="N122">
        <v>0</v>
      </c>
      <c r="O122">
        <v>1</v>
      </c>
      <c r="P122">
        <v>1</v>
      </c>
      <c r="Q122">
        <v>0</v>
      </c>
      <c r="R122">
        <f>'[1]EVS SPIDER'!$E118</f>
        <v>1</v>
      </c>
      <c r="S122">
        <v>1</v>
      </c>
      <c r="T122">
        <f t="shared" si="24"/>
        <v>0</v>
      </c>
      <c r="U122">
        <f>'[1]EVS SPIDER'!$F118</f>
        <v>1</v>
      </c>
      <c r="V122">
        <v>1</v>
      </c>
      <c r="W122">
        <f t="shared" si="25"/>
        <v>0</v>
      </c>
      <c r="X122">
        <f t="shared" si="26"/>
        <v>1</v>
      </c>
      <c r="Y122">
        <f>'[1]EVS SPIDER'!$D118</f>
        <v>0</v>
      </c>
      <c r="Z122">
        <f>'[1]EVS SPIDER'!$G118</f>
        <v>1</v>
      </c>
      <c r="AA122">
        <f>'[1]EVS SPIDER'!$H118</f>
        <v>1</v>
      </c>
      <c r="AB122">
        <f>'[1]EVS SPIDER'!$I118</f>
        <v>1</v>
      </c>
      <c r="AC122">
        <v>1</v>
      </c>
      <c r="AD122">
        <f>'[1]EVS SPIDER'!$J118</f>
        <v>1</v>
      </c>
      <c r="AE122">
        <v>1</v>
      </c>
      <c r="AF122">
        <f t="shared" si="33"/>
        <v>3</v>
      </c>
      <c r="AG122">
        <f>'[1]EVS SPIDER'!$K118</f>
        <v>1</v>
      </c>
      <c r="AH122">
        <f t="shared" si="34"/>
        <v>0</v>
      </c>
      <c r="AI122">
        <f>'[1]EVS SPIDER'!$L118</f>
        <v>1</v>
      </c>
      <c r="AJ122">
        <v>1</v>
      </c>
      <c r="AK122">
        <f t="shared" si="35"/>
        <v>1</v>
      </c>
      <c r="AL122">
        <v>1</v>
      </c>
      <c r="AM122">
        <f>'[1]EVS SPIDER'!$M118</f>
        <v>0</v>
      </c>
      <c r="AN122">
        <v>1</v>
      </c>
      <c r="AO122">
        <f>'[1]EVS SPIDER'!$N118</f>
        <v>0</v>
      </c>
      <c r="AP122">
        <v>1</v>
      </c>
      <c r="AQ122">
        <v>1</v>
      </c>
      <c r="AR122">
        <v>1</v>
      </c>
      <c r="AS122">
        <f>'[1]EVS SPIDER'!$O118</f>
        <v>1</v>
      </c>
      <c r="AT122">
        <v>1</v>
      </c>
      <c r="AU122">
        <f t="shared" si="36"/>
        <v>31.97000000000001</v>
      </c>
      <c r="AV122">
        <f t="shared" si="37"/>
        <v>12.775000000000002</v>
      </c>
      <c r="AW122">
        <f t="shared" si="42"/>
        <v>14.322499999999994</v>
      </c>
      <c r="AX122">
        <f t="shared" si="38"/>
        <v>12.180624999999999</v>
      </c>
      <c r="AY122">
        <v>1</v>
      </c>
      <c r="AZ122">
        <v>1</v>
      </c>
      <c r="BA122">
        <v>1</v>
      </c>
      <c r="BG122">
        <f t="shared" si="39"/>
        <v>187.5</v>
      </c>
      <c r="BH122" s="10">
        <f t="shared" si="40"/>
        <v>5.5555555555555558E-5</v>
      </c>
    </row>
    <row r="123" spans="1:60" ht="29">
      <c r="A123" t="s">
        <v>1292</v>
      </c>
      <c r="B123" s="1" t="s">
        <v>1469</v>
      </c>
      <c r="C123" s="2" t="s">
        <v>241</v>
      </c>
      <c r="D123">
        <v>1</v>
      </c>
      <c r="E123">
        <v>1</v>
      </c>
      <c r="F123">
        <f t="shared" si="27"/>
        <v>1</v>
      </c>
      <c r="G123">
        <f t="shared" si="28"/>
        <v>13</v>
      </c>
      <c r="H123">
        <f t="shared" si="29"/>
        <v>13</v>
      </c>
      <c r="I123">
        <f t="shared" si="41"/>
        <v>66</v>
      </c>
      <c r="J123">
        <f>'[1]EVS SPIDER'!$C119</f>
        <v>25</v>
      </c>
      <c r="K123">
        <f t="shared" si="30"/>
        <v>1.9230769230769231</v>
      </c>
      <c r="L123">
        <f t="shared" si="31"/>
        <v>64</v>
      </c>
      <c r="M123">
        <f t="shared" si="32"/>
        <v>4.9230769230769234</v>
      </c>
      <c r="N123">
        <v>0</v>
      </c>
      <c r="O123">
        <v>1</v>
      </c>
      <c r="P123">
        <v>1</v>
      </c>
      <c r="Q123">
        <v>1</v>
      </c>
      <c r="R123">
        <f>'[1]EVS SPIDER'!$E119</f>
        <v>1</v>
      </c>
      <c r="S123">
        <v>1</v>
      </c>
      <c r="T123">
        <f t="shared" si="24"/>
        <v>1</v>
      </c>
      <c r="U123">
        <f>'[1]EVS SPIDER'!$F119</f>
        <v>1</v>
      </c>
      <c r="V123">
        <v>1</v>
      </c>
      <c r="W123">
        <f t="shared" si="25"/>
        <v>1</v>
      </c>
      <c r="X123">
        <f t="shared" si="26"/>
        <v>1</v>
      </c>
      <c r="Y123">
        <f>'[1]EVS SPIDER'!$D119</f>
        <v>0</v>
      </c>
      <c r="Z123">
        <f>'[1]EVS SPIDER'!$G119</f>
        <v>1</v>
      </c>
      <c r="AA123">
        <f>'[1]EVS SPIDER'!$H119</f>
        <v>1</v>
      </c>
      <c r="AB123">
        <f>'[1]EVS SPIDER'!$I119</f>
        <v>1</v>
      </c>
      <c r="AC123">
        <v>1</v>
      </c>
      <c r="AD123">
        <f>'[1]EVS SPIDER'!$J119</f>
        <v>1</v>
      </c>
      <c r="AE123">
        <v>1</v>
      </c>
      <c r="AF123">
        <f t="shared" si="33"/>
        <v>2</v>
      </c>
      <c r="AG123">
        <f>'[1]EVS SPIDER'!$K119</f>
        <v>1</v>
      </c>
      <c r="AH123">
        <f t="shared" si="34"/>
        <v>1</v>
      </c>
      <c r="AI123">
        <f>'[1]EVS SPIDER'!$L119</f>
        <v>1</v>
      </c>
      <c r="AJ123">
        <v>1</v>
      </c>
      <c r="AK123">
        <f t="shared" si="35"/>
        <v>1</v>
      </c>
      <c r="AL123">
        <v>1</v>
      </c>
      <c r="AM123">
        <f>'[1]EVS SPIDER'!$M119</f>
        <v>0</v>
      </c>
      <c r="AN123">
        <v>1</v>
      </c>
      <c r="AO123">
        <f>'[1]EVS SPIDER'!$N119</f>
        <v>0</v>
      </c>
      <c r="AP123">
        <v>1</v>
      </c>
      <c r="AQ123">
        <v>1</v>
      </c>
      <c r="AR123">
        <v>1</v>
      </c>
      <c r="AS123">
        <f>'[1]EVS SPIDER'!$O119</f>
        <v>1</v>
      </c>
      <c r="AT123">
        <v>1</v>
      </c>
      <c r="AU123">
        <f t="shared" si="36"/>
        <v>30.947692307692328</v>
      </c>
      <c r="AV123">
        <f t="shared" si="37"/>
        <v>12.172307692307694</v>
      </c>
      <c r="AW123">
        <f t="shared" si="42"/>
        <v>10.870769230769231</v>
      </c>
      <c r="AX123">
        <f t="shared" si="38"/>
        <v>8.2576923076923094</v>
      </c>
      <c r="AY123">
        <v>1</v>
      </c>
      <c r="AZ123">
        <v>1</v>
      </c>
      <c r="BA123">
        <v>1</v>
      </c>
      <c r="BG123">
        <f t="shared" si="39"/>
        <v>153.84615384615387</v>
      </c>
      <c r="BH123" s="10">
        <f t="shared" si="40"/>
        <v>4.5138888888888894E-5</v>
      </c>
    </row>
    <row r="124" spans="1:60" ht="58">
      <c r="A124">
        <v>84</v>
      </c>
      <c r="B124" s="1" t="s">
        <v>1470</v>
      </c>
      <c r="C124" s="2" t="s">
        <v>241</v>
      </c>
      <c r="D124">
        <v>1</v>
      </c>
      <c r="E124">
        <v>1</v>
      </c>
      <c r="F124">
        <f t="shared" si="27"/>
        <v>1</v>
      </c>
      <c r="G124">
        <f t="shared" si="28"/>
        <v>20</v>
      </c>
      <c r="H124">
        <f t="shared" si="29"/>
        <v>20</v>
      </c>
      <c r="I124">
        <f t="shared" si="41"/>
        <v>115</v>
      </c>
      <c r="J124">
        <f>'[1]EVS SPIDER'!$C120</f>
        <v>38</v>
      </c>
      <c r="K124">
        <f t="shared" si="30"/>
        <v>1.9</v>
      </c>
      <c r="L124">
        <f t="shared" si="31"/>
        <v>113</v>
      </c>
      <c r="M124">
        <f t="shared" si="32"/>
        <v>5.65</v>
      </c>
      <c r="N124">
        <v>1</v>
      </c>
      <c r="O124">
        <v>1</v>
      </c>
      <c r="P124">
        <v>1</v>
      </c>
      <c r="Q124">
        <v>0</v>
      </c>
      <c r="R124">
        <f>'[1]EVS SPIDER'!$E120</f>
        <v>0</v>
      </c>
      <c r="S124">
        <v>1</v>
      </c>
      <c r="T124">
        <f t="shared" si="24"/>
        <v>0</v>
      </c>
      <c r="U124">
        <f>'[1]EVS SPIDER'!$F120</f>
        <v>1</v>
      </c>
      <c r="V124">
        <v>1</v>
      </c>
      <c r="W124">
        <f t="shared" si="25"/>
        <v>0</v>
      </c>
      <c r="X124">
        <f t="shared" si="26"/>
        <v>1</v>
      </c>
      <c r="Y124">
        <f>'[1]EVS SPIDER'!$D120</f>
        <v>1</v>
      </c>
      <c r="Z124">
        <f>'[1]EVS SPIDER'!$G120</f>
        <v>1</v>
      </c>
      <c r="AA124">
        <f>'[1]EVS SPIDER'!$H120</f>
        <v>0</v>
      </c>
      <c r="AB124">
        <f>'[1]EVS SPIDER'!$I120</f>
        <v>1</v>
      </c>
      <c r="AC124">
        <v>1</v>
      </c>
      <c r="AD124">
        <f>'[1]EVS SPIDER'!$J120</f>
        <v>1</v>
      </c>
      <c r="AE124">
        <v>1</v>
      </c>
      <c r="AF124">
        <f t="shared" si="33"/>
        <v>2</v>
      </c>
      <c r="AG124">
        <f>'[1]EVS SPIDER'!$K120</f>
        <v>1</v>
      </c>
      <c r="AH124">
        <f t="shared" si="34"/>
        <v>1</v>
      </c>
      <c r="AI124">
        <f>'[1]EVS SPIDER'!$L120</f>
        <v>1</v>
      </c>
      <c r="AJ124">
        <v>1</v>
      </c>
      <c r="AK124">
        <f t="shared" si="35"/>
        <v>1</v>
      </c>
      <c r="AL124">
        <v>1</v>
      </c>
      <c r="AM124">
        <f>'[1]EVS SPIDER'!$M120</f>
        <v>0</v>
      </c>
      <c r="AN124">
        <v>1</v>
      </c>
      <c r="AO124">
        <f>'[1]EVS SPIDER'!$N120</f>
        <v>0</v>
      </c>
      <c r="AP124">
        <v>1</v>
      </c>
      <c r="AQ124">
        <v>1</v>
      </c>
      <c r="AR124">
        <v>1</v>
      </c>
      <c r="AS124">
        <f>'[1]EVS SPIDER'!$O120</f>
        <v>0</v>
      </c>
      <c r="AT124">
        <v>1</v>
      </c>
      <c r="AU124">
        <f t="shared" si="36"/>
        <v>25.79500000000003</v>
      </c>
      <c r="AV124">
        <f t="shared" si="37"/>
        <v>14.630000000000003</v>
      </c>
      <c r="AW124">
        <f t="shared" si="42"/>
        <v>15.942</v>
      </c>
      <c r="AX124">
        <f t="shared" si="38"/>
        <v>15.181500000000007</v>
      </c>
      <c r="AY124">
        <v>1</v>
      </c>
      <c r="AZ124">
        <v>1</v>
      </c>
      <c r="BA124">
        <v>1</v>
      </c>
      <c r="BG124">
        <f t="shared" si="39"/>
        <v>100</v>
      </c>
      <c r="BH124" s="10">
        <f t="shared" si="40"/>
        <v>6.9444444444444444E-5</v>
      </c>
    </row>
    <row r="125" spans="1:60" ht="101.5">
      <c r="A125">
        <v>85</v>
      </c>
      <c r="B125" s="1" t="s">
        <v>1471</v>
      </c>
      <c r="C125" s="2" t="s">
        <v>241</v>
      </c>
      <c r="D125">
        <v>1</v>
      </c>
      <c r="E125">
        <v>1</v>
      </c>
      <c r="F125">
        <f t="shared" si="27"/>
        <v>1</v>
      </c>
      <c r="G125">
        <f t="shared" si="28"/>
        <v>38</v>
      </c>
      <c r="H125">
        <f t="shared" si="29"/>
        <v>38</v>
      </c>
      <c r="I125">
        <f t="shared" si="41"/>
        <v>202</v>
      </c>
      <c r="J125">
        <f>'[1]EVS SPIDER'!$C121</f>
        <v>71</v>
      </c>
      <c r="K125">
        <f t="shared" si="30"/>
        <v>1.868421052631579</v>
      </c>
      <c r="L125">
        <f t="shared" si="31"/>
        <v>194</v>
      </c>
      <c r="M125">
        <f t="shared" si="32"/>
        <v>5.1052631578947372</v>
      </c>
      <c r="N125">
        <v>0</v>
      </c>
      <c r="O125">
        <v>1</v>
      </c>
      <c r="P125">
        <v>1</v>
      </c>
      <c r="Q125">
        <v>1</v>
      </c>
      <c r="R125">
        <f>'[1]EVS SPIDER'!$E121</f>
        <v>0</v>
      </c>
      <c r="S125">
        <v>1</v>
      </c>
      <c r="T125">
        <f t="shared" si="24"/>
        <v>0</v>
      </c>
      <c r="U125">
        <f>'[1]EVS SPIDER'!$F121</f>
        <v>0</v>
      </c>
      <c r="V125">
        <v>1</v>
      </c>
      <c r="W125">
        <f t="shared" si="25"/>
        <v>0</v>
      </c>
      <c r="X125">
        <f t="shared" si="26"/>
        <v>1</v>
      </c>
      <c r="Y125">
        <f>'[1]EVS SPIDER'!$D121</f>
        <v>0</v>
      </c>
      <c r="Z125">
        <f>'[1]EVS SPIDER'!$G121</f>
        <v>1</v>
      </c>
      <c r="AA125">
        <f>'[1]EVS SPIDER'!$H121</f>
        <v>1</v>
      </c>
      <c r="AB125">
        <f>'[1]EVS SPIDER'!$I121</f>
        <v>1</v>
      </c>
      <c r="AC125">
        <v>1</v>
      </c>
      <c r="AD125">
        <f>'[1]EVS SPIDER'!$J121</f>
        <v>1</v>
      </c>
      <c r="AE125">
        <v>1</v>
      </c>
      <c r="AF125">
        <f t="shared" si="33"/>
        <v>8</v>
      </c>
      <c r="AG125">
        <f>'[1]EVS SPIDER'!$K121</f>
        <v>0</v>
      </c>
      <c r="AH125">
        <f t="shared" si="34"/>
        <v>1</v>
      </c>
      <c r="AI125">
        <f>'[1]EVS SPIDER'!$L121</f>
        <v>1</v>
      </c>
      <c r="AJ125">
        <v>1</v>
      </c>
      <c r="AK125">
        <f t="shared" si="35"/>
        <v>0</v>
      </c>
      <c r="AL125">
        <v>1</v>
      </c>
      <c r="AM125">
        <f>'[1]EVS SPIDER'!$M121</f>
        <v>0</v>
      </c>
      <c r="AN125">
        <v>1</v>
      </c>
      <c r="AO125">
        <f>'[1]EVS SPIDER'!$N121</f>
        <v>0</v>
      </c>
      <c r="AP125">
        <v>1</v>
      </c>
      <c r="AQ125">
        <v>1</v>
      </c>
      <c r="AR125">
        <v>1</v>
      </c>
      <c r="AS125">
        <f>'[1]EVS SPIDER'!$O121</f>
        <v>1</v>
      </c>
      <c r="AT125">
        <v>1</v>
      </c>
      <c r="AU125">
        <f t="shared" si="36"/>
        <v>10.196578947368437</v>
      </c>
      <c r="AV125">
        <f t="shared" si="37"/>
        <v>21.277368421052632</v>
      </c>
      <c r="AW125">
        <f t="shared" si="42"/>
        <v>13.440000000000001</v>
      </c>
      <c r="AX125">
        <f t="shared" si="38"/>
        <v>21.61578947368421</v>
      </c>
      <c r="AY125">
        <v>1</v>
      </c>
      <c r="AZ125">
        <v>1</v>
      </c>
      <c r="BA125">
        <v>1</v>
      </c>
      <c r="BG125">
        <f t="shared" si="39"/>
        <v>210.52631578947367</v>
      </c>
      <c r="BH125" s="10">
        <f t="shared" si="40"/>
        <v>1.3194444444444446E-4</v>
      </c>
    </row>
    <row r="126" spans="1:60" ht="43.5">
      <c r="A126">
        <v>86</v>
      </c>
      <c r="B126" s="1" t="s">
        <v>1472</v>
      </c>
      <c r="C126" s="2" t="s">
        <v>241</v>
      </c>
      <c r="D126">
        <v>1</v>
      </c>
      <c r="E126">
        <v>1</v>
      </c>
      <c r="F126">
        <f t="shared" si="27"/>
        <v>1</v>
      </c>
      <c r="G126">
        <f t="shared" si="28"/>
        <v>18</v>
      </c>
      <c r="H126">
        <f t="shared" si="29"/>
        <v>18</v>
      </c>
      <c r="I126">
        <f t="shared" si="41"/>
        <v>85</v>
      </c>
      <c r="J126">
        <f>'[1]EVS SPIDER'!$C122</f>
        <v>29</v>
      </c>
      <c r="K126">
        <f t="shared" si="30"/>
        <v>1.6111111111111112</v>
      </c>
      <c r="L126">
        <f t="shared" si="31"/>
        <v>83</v>
      </c>
      <c r="M126">
        <f t="shared" si="32"/>
        <v>4.6111111111111107</v>
      </c>
      <c r="N126">
        <v>1</v>
      </c>
      <c r="O126">
        <v>1</v>
      </c>
      <c r="P126">
        <v>1</v>
      </c>
      <c r="Q126">
        <v>1</v>
      </c>
      <c r="R126">
        <f>'[1]EVS SPIDER'!$E122</f>
        <v>1</v>
      </c>
      <c r="S126">
        <v>1</v>
      </c>
      <c r="T126">
        <f t="shared" si="24"/>
        <v>1</v>
      </c>
      <c r="U126">
        <f>'[1]EVS SPIDER'!$F122</f>
        <v>1</v>
      </c>
      <c r="V126">
        <v>1</v>
      </c>
      <c r="W126">
        <f t="shared" si="25"/>
        <v>1</v>
      </c>
      <c r="X126">
        <f t="shared" si="26"/>
        <v>1</v>
      </c>
      <c r="Y126">
        <f>'[1]EVS SPIDER'!$D122</f>
        <v>1</v>
      </c>
      <c r="Z126">
        <f>'[1]EVS SPIDER'!$G122</f>
        <v>1</v>
      </c>
      <c r="AA126">
        <f>'[1]EVS SPIDER'!$H122</f>
        <v>1</v>
      </c>
      <c r="AB126">
        <f>'[1]EVS SPIDER'!$I122</f>
        <v>1</v>
      </c>
      <c r="AC126">
        <v>1</v>
      </c>
      <c r="AD126">
        <f>'[1]EVS SPIDER'!$J122</f>
        <v>1</v>
      </c>
      <c r="AE126">
        <v>1</v>
      </c>
      <c r="AF126">
        <f t="shared" si="33"/>
        <v>2</v>
      </c>
      <c r="AG126">
        <f>'[1]EVS SPIDER'!$K122</f>
        <v>1</v>
      </c>
      <c r="AH126">
        <f t="shared" si="34"/>
        <v>1</v>
      </c>
      <c r="AI126">
        <f>'[1]EVS SPIDER'!$L122</f>
        <v>1</v>
      </c>
      <c r="AJ126">
        <v>1</v>
      </c>
      <c r="AK126">
        <f t="shared" si="35"/>
        <v>1</v>
      </c>
      <c r="AL126">
        <v>1</v>
      </c>
      <c r="AM126">
        <f>'[1]EVS SPIDER'!$M122</f>
        <v>0</v>
      </c>
      <c r="AN126">
        <v>1</v>
      </c>
      <c r="AO126">
        <f>'[1]EVS SPIDER'!$N122</f>
        <v>0</v>
      </c>
      <c r="AP126">
        <v>1</v>
      </c>
      <c r="AQ126">
        <v>1</v>
      </c>
      <c r="AR126">
        <v>1</v>
      </c>
      <c r="AS126">
        <f>'[1]EVS SPIDER'!$O122</f>
        <v>1</v>
      </c>
      <c r="AT126">
        <v>1</v>
      </c>
      <c r="AU126">
        <f t="shared" si="36"/>
        <v>52.265000000000029</v>
      </c>
      <c r="AV126">
        <f t="shared" si="37"/>
        <v>10.441111111111113</v>
      </c>
      <c r="AW126">
        <f t="shared" si="42"/>
        <v>9.6688888888888833</v>
      </c>
      <c r="AX126">
        <f t="shared" si="38"/>
        <v>9.2883333333333304</v>
      </c>
      <c r="AY126">
        <v>1</v>
      </c>
      <c r="AZ126">
        <v>1</v>
      </c>
      <c r="BA126">
        <v>1</v>
      </c>
      <c r="BG126">
        <f t="shared" si="39"/>
        <v>111.1111111111111</v>
      </c>
      <c r="BH126" s="10">
        <f t="shared" si="40"/>
        <v>6.2500000000000001E-5</v>
      </c>
    </row>
    <row r="127" spans="1:60">
      <c r="BH127" s="10"/>
    </row>
  </sheetData>
  <mergeCells count="1">
    <mergeCell ref="A3:A4"/>
  </mergeCells>
  <conditionalFormatting sqref="F50:F98">
    <cfRule type="cellIs" dxfId="395" priority="240" operator="greaterThanOrEqual">
      <formula>2</formula>
    </cfRule>
    <cfRule type="cellIs" dxfId="394" priority="241" operator="equal">
      <formula>1</formula>
    </cfRule>
    <cfRule type="cellIs" dxfId="393" priority="249" operator="equal">
      <formula>0</formula>
    </cfRule>
  </conditionalFormatting>
  <conditionalFormatting sqref="G50:G98">
    <cfRule type="cellIs" dxfId="392" priority="237" operator="greaterThan">
      <formula>20</formula>
    </cfRule>
    <cfRule type="cellIs" dxfId="391" priority="238" operator="between">
      <formula>16</formula>
      <formula>20</formula>
    </cfRule>
    <cfRule type="cellIs" dxfId="390" priority="239" operator="between">
      <formula>5</formula>
      <formula>15</formula>
    </cfRule>
    <cfRule type="cellIs" dxfId="389" priority="248" operator="lessThan">
      <formula>5</formula>
    </cfRule>
  </conditionalFormatting>
  <conditionalFormatting sqref="AU50:AU98">
    <cfRule type="colorScale" priority="247">
      <colorScale>
        <cfvo type="num" val="0"/>
        <cfvo type="num" val="65"/>
        <cfvo type="num" val="100"/>
        <color rgb="FFFFCCCC"/>
        <color rgb="FFFFEB84"/>
        <color theme="9" tint="0.39997558519241921"/>
      </colorScale>
    </cfRule>
  </conditionalFormatting>
  <conditionalFormatting sqref="AV50:AX98">
    <cfRule type="colorScale" priority="246">
      <colorScale>
        <cfvo type="num" val="0"/>
        <cfvo type="num" val="8"/>
        <cfvo type="num" val="15"/>
        <color theme="9" tint="0.39997558519241921"/>
        <color rgb="FFFFEB84"/>
        <color rgb="FFFFCCCC"/>
      </colorScale>
    </cfRule>
  </conditionalFormatting>
  <conditionalFormatting sqref="AU2">
    <cfRule type="colorScale" priority="245">
      <colorScale>
        <cfvo type="num" val="0"/>
        <cfvo type="num" val="65"/>
        <cfvo type="num" val="100"/>
        <color rgb="FFFFCCCC"/>
        <color rgb="FFFFEB84"/>
        <color theme="9" tint="0.39997558519241921"/>
      </colorScale>
    </cfRule>
  </conditionalFormatting>
  <conditionalFormatting sqref="AV2">
    <cfRule type="colorScale" priority="244">
      <colorScale>
        <cfvo type="num" val="0"/>
        <cfvo type="num" val="8"/>
        <cfvo type="num" val="13"/>
        <color theme="9" tint="0.39997558519241921"/>
        <color rgb="FFFFEB84"/>
        <color rgb="FFFFCCCC"/>
      </colorScale>
    </cfRule>
  </conditionalFormatting>
  <conditionalFormatting sqref="AW2">
    <cfRule type="colorScale" priority="243">
      <colorScale>
        <cfvo type="num" val="0"/>
        <cfvo type="num" val="8"/>
        <cfvo type="num" val="13"/>
        <color theme="9" tint="0.39997558519241921"/>
        <color rgb="FFFFEB84"/>
        <color rgb="FFFFCCCC"/>
      </colorScale>
    </cfRule>
  </conditionalFormatting>
  <conditionalFormatting sqref="AX2">
    <cfRule type="colorScale" priority="242">
      <colorScale>
        <cfvo type="num" val="0"/>
        <cfvo type="num" val="8"/>
        <cfvo type="num" val="13"/>
        <color theme="9" tint="0.39997558519241921"/>
        <color rgb="FFFFEB84"/>
        <color rgb="FFFFCCCC"/>
      </colorScale>
    </cfRule>
  </conditionalFormatting>
  <conditionalFormatting sqref="L2:M2 O2:AE2 AG2:AT2 AY2:BA2">
    <cfRule type="colorScale" priority="236">
      <colorScale>
        <cfvo type="num" val="0"/>
        <cfvo type="num" val="50"/>
        <cfvo type="num" val="100"/>
        <color rgb="FFFFCCCC"/>
        <color rgb="FFFFEB84"/>
        <color theme="9" tint="0.39997558519241921"/>
      </colorScale>
    </cfRule>
  </conditionalFormatting>
  <conditionalFormatting sqref="BM2:BM4">
    <cfRule type="colorScale" priority="235">
      <colorScale>
        <cfvo type="num" val="0"/>
        <cfvo type="num" val="50"/>
        <cfvo type="num" val="100"/>
        <color rgb="FFFFCCCC"/>
        <color rgb="FFFFEB84"/>
        <color theme="9" tint="0.39997558519241921"/>
      </colorScale>
    </cfRule>
  </conditionalFormatting>
  <conditionalFormatting sqref="BG2">
    <cfRule type="cellIs" dxfId="388" priority="231" operator="greaterThanOrEqual">
      <formula>208</formula>
    </cfRule>
    <cfRule type="cellIs" dxfId="387" priority="232" operator="lessThan">
      <formula>208</formula>
    </cfRule>
  </conditionalFormatting>
  <conditionalFormatting sqref="BB2 BB50:BF98">
    <cfRule type="cellIs" dxfId="386" priority="228" operator="greaterThanOrEqual">
      <formula>9</formula>
    </cfRule>
    <cfRule type="cellIs" dxfId="385" priority="229" operator="between">
      <formula>7</formula>
      <formula>9</formula>
    </cfRule>
    <cfRule type="cellIs" dxfId="384" priority="230" operator="lessThan">
      <formula>7</formula>
    </cfRule>
  </conditionalFormatting>
  <conditionalFormatting sqref="BC2:BF2">
    <cfRule type="cellIs" dxfId="383" priority="225" operator="greaterThanOrEqual">
      <formula>9</formula>
    </cfRule>
    <cfRule type="cellIs" dxfId="382" priority="226" operator="between">
      <formula>7</formula>
      <formula>9</formula>
    </cfRule>
    <cfRule type="cellIs" dxfId="381" priority="227" operator="lessThan">
      <formula>7</formula>
    </cfRule>
  </conditionalFormatting>
  <conditionalFormatting sqref="W50:X98 AH50:AH98 T50:T98 AC50:AC98 AK50:AL98 AN50:AN98 AP50:AR98 AT50:AT98">
    <cfRule type="cellIs" dxfId="380" priority="224" operator="equal">
      <formula>0</formula>
    </cfRule>
  </conditionalFormatting>
  <conditionalFormatting sqref="W50:X98 AH50:AH98 T50:T98 AC50:AC98 AK50:AL98 AN50:AN98 AP50:AR98 AT50:AT98">
    <cfRule type="cellIs" dxfId="379" priority="223" operator="equal">
      <formula>1</formula>
    </cfRule>
  </conditionalFormatting>
  <conditionalFormatting sqref="N2">
    <cfRule type="colorScale" priority="221">
      <colorScale>
        <cfvo type="num" val="0"/>
        <cfvo type="num" val="0.5"/>
        <cfvo type="num" val="1"/>
        <color rgb="FFFFCCCC"/>
        <color rgb="FFFFEB84"/>
        <color theme="9" tint="0.39997558519241921"/>
      </colorScale>
    </cfRule>
  </conditionalFormatting>
  <conditionalFormatting sqref="F6:F49">
    <cfRule type="cellIs" dxfId="378" priority="213" operator="greaterThanOrEqual">
      <formula>2</formula>
    </cfRule>
    <cfRule type="cellIs" dxfId="377" priority="214" operator="equal">
      <formula>1</formula>
    </cfRule>
    <cfRule type="cellIs" dxfId="376" priority="218" operator="equal">
      <formula>0</formula>
    </cfRule>
  </conditionalFormatting>
  <conditionalFormatting sqref="G6:G49">
    <cfRule type="cellIs" dxfId="375" priority="210" operator="greaterThan">
      <formula>20</formula>
    </cfRule>
    <cfRule type="cellIs" dxfId="374" priority="211" operator="between">
      <formula>16</formula>
      <formula>20</formula>
    </cfRule>
    <cfRule type="cellIs" dxfId="373" priority="212" operator="between">
      <formula>5</formula>
      <formula>15</formula>
    </cfRule>
    <cfRule type="cellIs" dxfId="372" priority="217" operator="lessThan">
      <formula>5</formula>
    </cfRule>
  </conditionalFormatting>
  <conditionalFormatting sqref="AU6:AU49">
    <cfRule type="colorScale" priority="216">
      <colorScale>
        <cfvo type="num" val="0"/>
        <cfvo type="num" val="65"/>
        <cfvo type="num" val="100"/>
        <color rgb="FFFFCCCC"/>
        <color rgb="FFFFEB84"/>
        <color theme="9" tint="0.39997558519241921"/>
      </colorScale>
    </cfRule>
  </conditionalFormatting>
  <conditionalFormatting sqref="AV6:AX49">
    <cfRule type="colorScale" priority="215">
      <colorScale>
        <cfvo type="num" val="0"/>
        <cfvo type="num" val="8"/>
        <cfvo type="num" val="15"/>
        <color theme="9" tint="0.39997558519241921"/>
        <color rgb="FFFFEB84"/>
        <color rgb="FFFFCCCC"/>
      </colorScale>
    </cfRule>
  </conditionalFormatting>
  <conditionalFormatting sqref="BG6:BG126">
    <cfRule type="cellIs" dxfId="371" priority="208" operator="greaterThanOrEqual">
      <formula>208</formula>
    </cfRule>
    <cfRule type="cellIs" dxfId="370" priority="209" operator="lessThan">
      <formula>208</formula>
    </cfRule>
  </conditionalFormatting>
  <conditionalFormatting sqref="BB6:BB49 BC6:BF6">
    <cfRule type="cellIs" dxfId="369" priority="205" operator="greaterThanOrEqual">
      <formula>9</formula>
    </cfRule>
    <cfRule type="cellIs" dxfId="368" priority="206" operator="between">
      <formula>7</formula>
      <formula>9</formula>
    </cfRule>
    <cfRule type="cellIs" dxfId="367" priority="207" operator="lessThan">
      <formula>7</formula>
    </cfRule>
  </conditionalFormatting>
  <conditionalFormatting sqref="BC6">
    <cfRule type="colorScale" priority="204">
      <colorScale>
        <cfvo type="num" val="0"/>
        <cfvo type="percentile" val="8"/>
        <cfvo type="num" val="15"/>
        <color theme="9" tint="0.39997558519241921"/>
        <color rgb="FFFFEB84"/>
        <color rgb="FFFFCCCC"/>
      </colorScale>
    </cfRule>
  </conditionalFormatting>
  <conditionalFormatting sqref="BD6">
    <cfRule type="colorScale" priority="203">
      <colorScale>
        <cfvo type="num" val="0"/>
        <cfvo type="percentile" val="8"/>
        <cfvo type="num" val="15"/>
        <color theme="9" tint="0.39997558519241921"/>
        <color rgb="FFFFEB84"/>
        <color rgb="FFFFCCCC"/>
      </colorScale>
    </cfRule>
  </conditionalFormatting>
  <conditionalFormatting sqref="BE6">
    <cfRule type="colorScale" priority="202">
      <colorScale>
        <cfvo type="num" val="0"/>
        <cfvo type="percentile" val="8"/>
        <cfvo type="num" val="15"/>
        <color theme="9" tint="0.39997558519241921"/>
        <color rgb="FFFFEB84"/>
        <color rgb="FFFFCCCC"/>
      </colorScale>
    </cfRule>
  </conditionalFormatting>
  <conditionalFormatting sqref="BF6">
    <cfRule type="colorScale" priority="201">
      <colorScale>
        <cfvo type="num" val="0"/>
        <cfvo type="percentile" val="8"/>
        <cfvo type="num" val="15"/>
        <color theme="9" tint="0.39997558519241921"/>
        <color rgb="FFFFEB84"/>
        <color rgb="FFFFCCCC"/>
      </colorScale>
    </cfRule>
  </conditionalFormatting>
  <conditionalFormatting sqref="BC7:BF7">
    <cfRule type="cellIs" dxfId="366" priority="198" operator="greaterThanOrEqual">
      <formula>9</formula>
    </cfRule>
    <cfRule type="cellIs" dxfId="365" priority="199" operator="between">
      <formula>7</formula>
      <formula>9</formula>
    </cfRule>
    <cfRule type="cellIs" dxfId="364" priority="200" operator="lessThan">
      <formula>7</formula>
    </cfRule>
  </conditionalFormatting>
  <conditionalFormatting sqref="BC8:BC49">
    <cfRule type="cellIs" dxfId="363" priority="195" operator="greaterThanOrEqual">
      <formula>9</formula>
    </cfRule>
    <cfRule type="cellIs" dxfId="362" priority="196" operator="between">
      <formula>7</formula>
      <formula>9</formula>
    </cfRule>
    <cfRule type="cellIs" dxfId="361" priority="197" operator="lessThan">
      <formula>7</formula>
    </cfRule>
  </conditionalFormatting>
  <conditionalFormatting sqref="BD8:BD49">
    <cfRule type="cellIs" dxfId="360" priority="192" operator="greaterThanOrEqual">
      <formula>9</formula>
    </cfRule>
    <cfRule type="cellIs" dxfId="359" priority="193" operator="between">
      <formula>7</formula>
      <formula>9</formula>
    </cfRule>
    <cfRule type="cellIs" dxfId="358" priority="194" operator="lessThan">
      <formula>7</formula>
    </cfRule>
  </conditionalFormatting>
  <conditionalFormatting sqref="BE8:BF49">
    <cfRule type="cellIs" dxfId="357" priority="189" operator="greaterThanOrEqual">
      <formula>9</formula>
    </cfRule>
    <cfRule type="cellIs" dxfId="356" priority="190" operator="between">
      <formula>7</formula>
      <formula>9</formula>
    </cfRule>
    <cfRule type="cellIs" dxfId="355" priority="191" operator="lessThan">
      <formula>7</formula>
    </cfRule>
  </conditionalFormatting>
  <conditionalFormatting sqref="AF6:AF49">
    <cfRule type="cellIs" dxfId="354" priority="187" operator="equal">
      <formula>0</formula>
    </cfRule>
    <cfRule type="colorScale" priority="188">
      <colorScale>
        <cfvo type="num" val="1"/>
        <cfvo type="num" val="3"/>
        <cfvo type="num" val="5"/>
        <color theme="9" tint="0.39997558519241921"/>
        <color rgb="FFFFEB84"/>
        <color rgb="FFFFCCCC"/>
      </colorScale>
    </cfRule>
  </conditionalFormatting>
  <conditionalFormatting sqref="F99:F120">
    <cfRule type="cellIs" dxfId="353" priority="181" operator="greaterThanOrEqual">
      <formula>2</formula>
    </cfRule>
    <cfRule type="cellIs" dxfId="352" priority="182" operator="equal">
      <formula>1</formula>
    </cfRule>
    <cfRule type="cellIs" dxfId="351" priority="186" operator="equal">
      <formula>0</formula>
    </cfRule>
  </conditionalFormatting>
  <conditionalFormatting sqref="G99:G120">
    <cfRule type="cellIs" dxfId="350" priority="178" operator="greaterThan">
      <formula>20</formula>
    </cfRule>
    <cfRule type="cellIs" dxfId="349" priority="179" operator="between">
      <formula>16</formula>
      <formula>20</formula>
    </cfRule>
    <cfRule type="cellIs" dxfId="348" priority="180" operator="between">
      <formula>5</formula>
      <formula>15</formula>
    </cfRule>
    <cfRule type="cellIs" dxfId="347" priority="185" operator="lessThan">
      <formula>5</formula>
    </cfRule>
  </conditionalFormatting>
  <conditionalFormatting sqref="AU99:AU120">
    <cfRule type="colorScale" priority="184">
      <colorScale>
        <cfvo type="num" val="0"/>
        <cfvo type="num" val="65"/>
        <cfvo type="num" val="100"/>
        <color rgb="FFFFCCCC"/>
        <color rgb="FFFFEB84"/>
        <color theme="9" tint="0.39997558519241921"/>
      </colorScale>
    </cfRule>
  </conditionalFormatting>
  <conditionalFormatting sqref="AV99:AX120">
    <cfRule type="colorScale" priority="183">
      <colorScale>
        <cfvo type="num" val="0"/>
        <cfvo type="num" val="8"/>
        <cfvo type="num" val="15"/>
        <color theme="9" tint="0.39997558519241921"/>
        <color rgb="FFFFEB84"/>
        <color rgb="FFFFCCCC"/>
      </colorScale>
    </cfRule>
  </conditionalFormatting>
  <conditionalFormatting sqref="BB99:BB120">
    <cfRule type="cellIs" dxfId="346" priority="173" operator="greaterThanOrEqual">
      <formula>9</formula>
    </cfRule>
    <cfRule type="cellIs" dxfId="345" priority="174" operator="between">
      <formula>7</formula>
      <formula>9</formula>
    </cfRule>
    <cfRule type="cellIs" dxfId="344" priority="175" operator="lessThan">
      <formula>7</formula>
    </cfRule>
  </conditionalFormatting>
  <conditionalFormatting sqref="BC99:BC120">
    <cfRule type="cellIs" dxfId="343" priority="170" operator="greaterThanOrEqual">
      <formula>9</formula>
    </cfRule>
    <cfRule type="cellIs" dxfId="342" priority="171" operator="between">
      <formula>7</formula>
      <formula>9</formula>
    </cfRule>
    <cfRule type="cellIs" dxfId="341" priority="172" operator="lessThan">
      <formula>7</formula>
    </cfRule>
  </conditionalFormatting>
  <conditionalFormatting sqref="BD99:BD120">
    <cfRule type="cellIs" dxfId="340" priority="167" operator="greaterThanOrEqual">
      <formula>9</formula>
    </cfRule>
    <cfRule type="cellIs" dxfId="339" priority="168" operator="between">
      <formula>7</formula>
      <formula>9</formula>
    </cfRule>
    <cfRule type="cellIs" dxfId="338" priority="169" operator="lessThan">
      <formula>7</formula>
    </cfRule>
  </conditionalFormatting>
  <conditionalFormatting sqref="BE99:BF120">
    <cfRule type="cellIs" dxfId="337" priority="164" operator="greaterThanOrEqual">
      <formula>9</formula>
    </cfRule>
    <cfRule type="cellIs" dxfId="336" priority="165" operator="between">
      <formula>7</formula>
      <formula>9</formula>
    </cfRule>
    <cfRule type="cellIs" dxfId="335" priority="166" operator="lessThan">
      <formula>7</formula>
    </cfRule>
  </conditionalFormatting>
  <conditionalFormatting sqref="W99:X120 AH99:AH120 T99:T120 AC99:AC120 AK99:AL120 AN99:AN120 AP99:AR120 AT99:AT120">
    <cfRule type="cellIs" dxfId="334" priority="162" operator="equal">
      <formula>1</formula>
    </cfRule>
    <cfRule type="cellIs" dxfId="333" priority="163" operator="equal">
      <formula>0</formula>
    </cfRule>
  </conditionalFormatting>
  <conditionalFormatting sqref="F121:F126">
    <cfRule type="cellIs" dxfId="332" priority="155" operator="greaterThanOrEqual">
      <formula>2</formula>
    </cfRule>
    <cfRule type="cellIs" dxfId="331" priority="156" operator="equal">
      <formula>1</formula>
    </cfRule>
    <cfRule type="cellIs" dxfId="330" priority="160" operator="equal">
      <formula>0</formula>
    </cfRule>
  </conditionalFormatting>
  <conditionalFormatting sqref="G121:G126">
    <cfRule type="cellIs" dxfId="329" priority="152" operator="greaterThan">
      <formula>20</formula>
    </cfRule>
    <cfRule type="cellIs" dxfId="328" priority="153" operator="between">
      <formula>16</formula>
      <formula>20</formula>
    </cfRule>
    <cfRule type="cellIs" dxfId="327" priority="154" operator="between">
      <formula>5</formula>
      <formula>15</formula>
    </cfRule>
    <cfRule type="cellIs" dxfId="326" priority="159" operator="lessThan">
      <formula>5</formula>
    </cfRule>
  </conditionalFormatting>
  <conditionalFormatting sqref="AU121:AU126">
    <cfRule type="colorScale" priority="158">
      <colorScale>
        <cfvo type="num" val="0"/>
        <cfvo type="num" val="65"/>
        <cfvo type="num" val="100"/>
        <color rgb="FFFFCCCC"/>
        <color rgb="FFFFEB84"/>
        <color theme="9" tint="0.39997558519241921"/>
      </colorScale>
    </cfRule>
  </conditionalFormatting>
  <conditionalFormatting sqref="AV121:AX126">
    <cfRule type="colorScale" priority="157">
      <colorScale>
        <cfvo type="num" val="0"/>
        <cfvo type="num" val="8"/>
        <cfvo type="num" val="15"/>
        <color theme="9" tint="0.39997558519241921"/>
        <color rgb="FFFFEB84"/>
        <color rgb="FFFFCCCC"/>
      </colorScale>
    </cfRule>
  </conditionalFormatting>
  <conditionalFormatting sqref="BB121:BB126">
    <cfRule type="cellIs" dxfId="325" priority="147" operator="greaterThanOrEqual">
      <formula>9</formula>
    </cfRule>
    <cfRule type="cellIs" dxfId="324" priority="148" operator="between">
      <formula>7</formula>
      <formula>9</formula>
    </cfRule>
    <cfRule type="cellIs" dxfId="323" priority="149" operator="lessThan">
      <formula>7</formula>
    </cfRule>
  </conditionalFormatting>
  <conditionalFormatting sqref="BC121:BC126">
    <cfRule type="cellIs" dxfId="322" priority="144" operator="greaterThanOrEqual">
      <formula>9</formula>
    </cfRule>
    <cfRule type="cellIs" dxfId="321" priority="145" operator="between">
      <formula>7</formula>
      <formula>9</formula>
    </cfRule>
    <cfRule type="cellIs" dxfId="320" priority="146" operator="lessThan">
      <formula>7</formula>
    </cfRule>
  </conditionalFormatting>
  <conditionalFormatting sqref="BD121:BD126">
    <cfRule type="cellIs" dxfId="319" priority="141" operator="greaterThanOrEqual">
      <formula>9</formula>
    </cfRule>
    <cfRule type="cellIs" dxfId="318" priority="142" operator="between">
      <formula>7</formula>
      <formula>9</formula>
    </cfRule>
    <cfRule type="cellIs" dxfId="317" priority="143" operator="lessThan">
      <formula>7</formula>
    </cfRule>
  </conditionalFormatting>
  <conditionalFormatting sqref="BE121:BF126">
    <cfRule type="cellIs" dxfId="316" priority="138" operator="greaterThanOrEqual">
      <formula>9</formula>
    </cfRule>
    <cfRule type="cellIs" dxfId="315" priority="139" operator="between">
      <formula>7</formula>
      <formula>9</formula>
    </cfRule>
    <cfRule type="cellIs" dxfId="314" priority="140" operator="lessThan">
      <formula>7</formula>
    </cfRule>
  </conditionalFormatting>
  <conditionalFormatting sqref="AH121:AH126 AZ126:BA126 W121:X126 T121:T126 AC121:AC126 AK121:AL126 AE126 AN121:AN126 AP121:AR126 AT121:AT126">
    <cfRule type="cellIs" dxfId="313" priority="136" operator="equal">
      <formula>1</formula>
    </cfRule>
    <cfRule type="cellIs" dxfId="312" priority="137" operator="equal">
      <formula>0</formula>
    </cfRule>
  </conditionalFormatting>
  <conditionalFormatting sqref="D6">
    <cfRule type="cellIs" dxfId="311" priority="134" operator="equal">
      <formula>0</formula>
    </cfRule>
  </conditionalFormatting>
  <conditionalFormatting sqref="D6">
    <cfRule type="cellIs" dxfId="310" priority="133" operator="equal">
      <formula>1</formula>
    </cfRule>
  </conditionalFormatting>
  <conditionalFormatting sqref="E6">
    <cfRule type="cellIs" dxfId="309" priority="132" operator="equal">
      <formula>0</formula>
    </cfRule>
  </conditionalFormatting>
  <conditionalFormatting sqref="E6">
    <cfRule type="cellIs" dxfId="308" priority="131" operator="equal">
      <formula>1</formula>
    </cfRule>
  </conditionalFormatting>
  <conditionalFormatting sqref="D7:D126">
    <cfRule type="cellIs" dxfId="307" priority="130" operator="equal">
      <formula>0</formula>
    </cfRule>
  </conditionalFormatting>
  <conditionalFormatting sqref="D7:D126">
    <cfRule type="cellIs" dxfId="306" priority="129" operator="equal">
      <formula>1</formula>
    </cfRule>
  </conditionalFormatting>
  <conditionalFormatting sqref="E7:E126">
    <cfRule type="cellIs" dxfId="305" priority="128" operator="equal">
      <formula>0</formula>
    </cfRule>
  </conditionalFormatting>
  <conditionalFormatting sqref="E7:E126">
    <cfRule type="cellIs" dxfId="304" priority="127" operator="equal">
      <formula>1</formula>
    </cfRule>
  </conditionalFormatting>
  <conditionalFormatting sqref="AE6:AE125">
    <cfRule type="cellIs" dxfId="303" priority="125" operator="equal">
      <formula>1</formula>
    </cfRule>
    <cfRule type="cellIs" dxfId="302" priority="126" operator="equal">
      <formula>0</formula>
    </cfRule>
  </conditionalFormatting>
  <conditionalFormatting sqref="P126">
    <cfRule type="cellIs" dxfId="301" priority="124" operator="equal">
      <formula>0</formula>
    </cfRule>
  </conditionalFormatting>
  <conditionalFormatting sqref="P126">
    <cfRule type="cellIs" dxfId="300" priority="123" operator="equal">
      <formula>1</formula>
    </cfRule>
  </conditionalFormatting>
  <conditionalFormatting sqref="P6:P125">
    <cfRule type="cellIs" dxfId="299" priority="122" operator="equal">
      <formula>0</formula>
    </cfRule>
  </conditionalFormatting>
  <conditionalFormatting sqref="P6:P125">
    <cfRule type="cellIs" dxfId="298" priority="121" operator="equal">
      <formula>1</formula>
    </cfRule>
  </conditionalFormatting>
  <conditionalFormatting sqref="AH6:AH49">
    <cfRule type="cellIs" dxfId="297" priority="120" operator="equal">
      <formula>0</formula>
    </cfRule>
  </conditionalFormatting>
  <conditionalFormatting sqref="AH6:AH49">
    <cfRule type="cellIs" dxfId="296" priority="119" operator="equal">
      <formula>1</formula>
    </cfRule>
  </conditionalFormatting>
  <conditionalFormatting sqref="AK6:AK49">
    <cfRule type="cellIs" dxfId="295" priority="118" operator="equal">
      <formula>0</formula>
    </cfRule>
  </conditionalFormatting>
  <conditionalFormatting sqref="AK6:AK49">
    <cfRule type="cellIs" dxfId="294" priority="117" operator="equal">
      <formula>1</formula>
    </cfRule>
  </conditionalFormatting>
  <conditionalFormatting sqref="AL6:AT6 AL7:AL49 AN7:AN49 AM7:AM126 AP7:AR49 AO7:AO126 AT7:AT49 AS7:AS126">
    <cfRule type="cellIs" dxfId="293" priority="116" operator="equal">
      <formula>0</formula>
    </cfRule>
  </conditionalFormatting>
  <conditionalFormatting sqref="AL6:AT6 AL7:AL49 AN7:AN49 AM7:AM126 AP7:AR49 AO7:AO126 AT7:AT49 AS7:AS126">
    <cfRule type="cellIs" dxfId="292" priority="115" operator="equal">
      <formula>1</formula>
    </cfRule>
  </conditionalFormatting>
  <conditionalFormatting sqref="W6:Y6 T6:T49 AA6:AD6 W7:X49 Y7:Y126 AC7:AC49 AA7:AB126 AD7:AD126">
    <cfRule type="cellIs" dxfId="291" priority="114" operator="equal">
      <formula>0</formula>
    </cfRule>
  </conditionalFormatting>
  <conditionalFormatting sqref="W6:Y6 T6:T49 AA6:AD6 W7:X49 Y7:Y126 AC7:AC49 AA7:AB126 AD7:AD126">
    <cfRule type="cellIs" dxfId="290" priority="113" operator="equal">
      <formula>1</formula>
    </cfRule>
  </conditionalFormatting>
  <conditionalFormatting sqref="U6:U126">
    <cfRule type="cellIs" dxfId="289" priority="112" operator="equal">
      <formula>0</formula>
    </cfRule>
  </conditionalFormatting>
  <conditionalFormatting sqref="U6:U126">
    <cfRule type="cellIs" dxfId="288" priority="111" operator="equal">
      <formula>1</formula>
    </cfRule>
  </conditionalFormatting>
  <conditionalFormatting sqref="V6">
    <cfRule type="cellIs" dxfId="287" priority="110" operator="equal">
      <formula>0</formula>
    </cfRule>
  </conditionalFormatting>
  <conditionalFormatting sqref="V6">
    <cfRule type="cellIs" dxfId="286" priority="109" operator="equal">
      <formula>1</formula>
    </cfRule>
  </conditionalFormatting>
  <conditionalFormatting sqref="V7:V126">
    <cfRule type="cellIs" dxfId="285" priority="106" operator="equal">
      <formula>0</formula>
    </cfRule>
  </conditionalFormatting>
  <conditionalFormatting sqref="V7:V126">
    <cfRule type="cellIs" dxfId="284" priority="105" operator="equal">
      <formula>1</formula>
    </cfRule>
  </conditionalFormatting>
  <conditionalFormatting sqref="AG6:AG126">
    <cfRule type="cellIs" dxfId="283" priority="103" operator="equal">
      <formula>1</formula>
    </cfRule>
    <cfRule type="cellIs" dxfId="282" priority="104" operator="equal">
      <formula>0</formula>
    </cfRule>
  </conditionalFormatting>
  <conditionalFormatting sqref="AI6:AI126">
    <cfRule type="cellIs" dxfId="281" priority="95" operator="equal">
      <formula>1</formula>
    </cfRule>
    <cfRule type="cellIs" dxfId="280" priority="96" operator="equal">
      <formula>0</formula>
    </cfRule>
  </conditionalFormatting>
  <conditionalFormatting sqref="Z6:Z126">
    <cfRule type="cellIs" dxfId="279" priority="70" operator="equal">
      <formula>0</formula>
    </cfRule>
  </conditionalFormatting>
  <conditionalFormatting sqref="Z6:Z126">
    <cfRule type="cellIs" dxfId="278" priority="69" operator="equal">
      <formula>1</formula>
    </cfRule>
  </conditionalFormatting>
  <conditionalFormatting sqref="Z6:Z126">
    <cfRule type="cellIs" dxfId="277" priority="66" operator="equal">
      <formula>0</formula>
    </cfRule>
  </conditionalFormatting>
  <conditionalFormatting sqref="Z6:Z126">
    <cfRule type="cellIs" dxfId="276" priority="65" operator="equal">
      <formula>1</formula>
    </cfRule>
  </conditionalFormatting>
  <conditionalFormatting sqref="AJ6">
    <cfRule type="cellIs" dxfId="275" priority="49" operator="equal">
      <formula>1</formula>
    </cfRule>
  </conditionalFormatting>
  <conditionalFormatting sqref="AJ6">
    <cfRule type="cellIs" dxfId="274" priority="50" operator="equal">
      <formula>0</formula>
    </cfRule>
  </conditionalFormatting>
  <conditionalFormatting sqref="AJ7:AJ126">
    <cfRule type="cellIs" dxfId="273" priority="48" operator="equal">
      <formula>0</formula>
    </cfRule>
  </conditionalFormatting>
  <conditionalFormatting sqref="AJ7:AJ126">
    <cfRule type="cellIs" dxfId="272" priority="47" operator="equal">
      <formula>1</formula>
    </cfRule>
  </conditionalFormatting>
  <conditionalFormatting sqref="AZ6:BA125">
    <cfRule type="cellIs" dxfId="271" priority="45" operator="equal">
      <formula>1</formula>
    </cfRule>
    <cfRule type="cellIs" dxfId="270" priority="46" operator="equal">
      <formula>0</formula>
    </cfRule>
  </conditionalFormatting>
  <conditionalFormatting sqref="AY91:AY92 AY106:AY110 AY58:AY69">
    <cfRule type="cellIs" dxfId="269" priority="44" operator="equal">
      <formula>0</formula>
    </cfRule>
  </conditionalFormatting>
  <conditionalFormatting sqref="AY91:AY92 AY106:AY110 AY58:AY69">
    <cfRule type="cellIs" dxfId="268" priority="43" operator="equal">
      <formula>1</formula>
    </cfRule>
  </conditionalFormatting>
  <conditionalFormatting sqref="AY16">
    <cfRule type="cellIs" dxfId="267" priority="42" operator="equal">
      <formula>0</formula>
    </cfRule>
  </conditionalFormatting>
  <conditionalFormatting sqref="AY16">
    <cfRule type="cellIs" dxfId="266" priority="41" operator="equal">
      <formula>1</formula>
    </cfRule>
  </conditionalFormatting>
  <conditionalFormatting sqref="AY126">
    <cfRule type="cellIs" dxfId="265" priority="40" operator="equal">
      <formula>0</formula>
    </cfRule>
  </conditionalFormatting>
  <conditionalFormatting sqref="AY126">
    <cfRule type="cellIs" dxfId="264" priority="39" operator="equal">
      <formula>1</formula>
    </cfRule>
  </conditionalFormatting>
  <conditionalFormatting sqref="AY6:AY13">
    <cfRule type="cellIs" dxfId="263" priority="38" operator="equal">
      <formula>0</formula>
    </cfRule>
  </conditionalFormatting>
  <conditionalFormatting sqref="AY6:AY13">
    <cfRule type="cellIs" dxfId="262" priority="37" operator="equal">
      <formula>1</formula>
    </cfRule>
  </conditionalFormatting>
  <conditionalFormatting sqref="AY14:AY15">
    <cfRule type="cellIs" dxfId="261" priority="36" operator="equal">
      <formula>0</formula>
    </cfRule>
  </conditionalFormatting>
  <conditionalFormatting sqref="AY14:AY15">
    <cfRule type="cellIs" dxfId="260" priority="35" operator="equal">
      <formula>1</formula>
    </cfRule>
  </conditionalFormatting>
  <conditionalFormatting sqref="AY17:AY20">
    <cfRule type="cellIs" dxfId="259" priority="34" operator="equal">
      <formula>0</formula>
    </cfRule>
  </conditionalFormatting>
  <conditionalFormatting sqref="AY17:AY20">
    <cfRule type="cellIs" dxfId="258" priority="33" operator="equal">
      <formula>1</formula>
    </cfRule>
  </conditionalFormatting>
  <conditionalFormatting sqref="AY21:AY24">
    <cfRule type="cellIs" dxfId="257" priority="32" operator="equal">
      <formula>0</formula>
    </cfRule>
  </conditionalFormatting>
  <conditionalFormatting sqref="AY21:AY24">
    <cfRule type="cellIs" dxfId="256" priority="31" operator="equal">
      <formula>1</formula>
    </cfRule>
  </conditionalFormatting>
  <conditionalFormatting sqref="AY25:AY40">
    <cfRule type="cellIs" dxfId="255" priority="30" operator="equal">
      <formula>0</formula>
    </cfRule>
  </conditionalFormatting>
  <conditionalFormatting sqref="AY25:AY40">
    <cfRule type="cellIs" dxfId="254" priority="29" operator="equal">
      <formula>1</formula>
    </cfRule>
  </conditionalFormatting>
  <conditionalFormatting sqref="AY41:AY48">
    <cfRule type="cellIs" dxfId="253" priority="28" operator="equal">
      <formula>0</formula>
    </cfRule>
  </conditionalFormatting>
  <conditionalFormatting sqref="AY41:AY48">
    <cfRule type="cellIs" dxfId="252" priority="27" operator="equal">
      <formula>1</formula>
    </cfRule>
  </conditionalFormatting>
  <conditionalFormatting sqref="AY49:AY57">
    <cfRule type="cellIs" dxfId="251" priority="26" operator="equal">
      <formula>0</formula>
    </cfRule>
  </conditionalFormatting>
  <conditionalFormatting sqref="AY49:AY57">
    <cfRule type="cellIs" dxfId="250" priority="25" operator="equal">
      <formula>1</formula>
    </cfRule>
  </conditionalFormatting>
  <conditionalFormatting sqref="AY70:AY90">
    <cfRule type="cellIs" dxfId="249" priority="24" operator="equal">
      <formula>0</formula>
    </cfRule>
  </conditionalFormatting>
  <conditionalFormatting sqref="AY70:AY90">
    <cfRule type="cellIs" dxfId="248" priority="23" operator="equal">
      <formula>1</formula>
    </cfRule>
  </conditionalFormatting>
  <conditionalFormatting sqref="AY111:AY115">
    <cfRule type="cellIs" dxfId="247" priority="22" operator="equal">
      <formula>0</formula>
    </cfRule>
  </conditionalFormatting>
  <conditionalFormatting sqref="AY111:AY115">
    <cfRule type="cellIs" dxfId="246" priority="21" operator="equal">
      <formula>1</formula>
    </cfRule>
  </conditionalFormatting>
  <conditionalFormatting sqref="AY116:AY124">
    <cfRule type="cellIs" dxfId="245" priority="20" operator="equal">
      <formula>0</formula>
    </cfRule>
  </conditionalFormatting>
  <conditionalFormatting sqref="AY116:AY124">
    <cfRule type="cellIs" dxfId="244" priority="19" operator="equal">
      <formula>1</formula>
    </cfRule>
  </conditionalFormatting>
  <conditionalFormatting sqref="AY125">
    <cfRule type="cellIs" dxfId="243" priority="18" operator="equal">
      <formula>0</formula>
    </cfRule>
  </conditionalFormatting>
  <conditionalFormatting sqref="AY125">
    <cfRule type="cellIs" dxfId="242" priority="17" operator="equal">
      <formula>1</formula>
    </cfRule>
  </conditionalFormatting>
  <conditionalFormatting sqref="N126">
    <cfRule type="cellIs" dxfId="241" priority="15" operator="equal">
      <formula>1</formula>
    </cfRule>
    <cfRule type="cellIs" dxfId="240" priority="16" operator="notEqual">
      <formula>1</formula>
    </cfRule>
  </conditionalFormatting>
  <conditionalFormatting sqref="O126">
    <cfRule type="cellIs" dxfId="239" priority="14" operator="equal">
      <formula>0</formula>
    </cfRule>
  </conditionalFormatting>
  <conditionalFormatting sqref="O126">
    <cfRule type="cellIs" dxfId="238" priority="13" operator="equal">
      <formula>1</formula>
    </cfRule>
  </conditionalFormatting>
  <conditionalFormatting sqref="N6:N125">
    <cfRule type="cellIs" dxfId="237" priority="11" operator="equal">
      <formula>1</formula>
    </cfRule>
    <cfRule type="cellIs" dxfId="236" priority="12" operator="notEqual">
      <formula>1</formula>
    </cfRule>
  </conditionalFormatting>
  <conditionalFormatting sqref="O6:O125">
    <cfRule type="cellIs" dxfId="235" priority="10" operator="equal">
      <formula>0</formula>
    </cfRule>
  </conditionalFormatting>
  <conditionalFormatting sqref="O6:O125">
    <cfRule type="cellIs" dxfId="234" priority="9" operator="equal">
      <formula>1</formula>
    </cfRule>
  </conditionalFormatting>
  <conditionalFormatting sqref="Q6:S6 R7:R126">
    <cfRule type="cellIs" dxfId="233" priority="8" operator="equal">
      <formula>0</formula>
    </cfRule>
  </conditionalFormatting>
  <conditionalFormatting sqref="Q6:S6 R7:R126">
    <cfRule type="cellIs" dxfId="232" priority="7" operator="equal">
      <formula>1</formula>
    </cfRule>
  </conditionalFormatting>
  <conditionalFormatting sqref="Q7:Q126 S7:S126">
    <cfRule type="cellIs" dxfId="231" priority="6" operator="equal">
      <formula>0</formula>
    </cfRule>
  </conditionalFormatting>
  <conditionalFormatting sqref="Q7:Q126 S7:S126">
    <cfRule type="cellIs" dxfId="230" priority="5" operator="equal">
      <formula>1</formula>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229"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time" operator="greaterThanOrEqual" allowBlank="1" showInputMessage="1" showErrorMessage="1" sqref="BH6:BH127 BH2">
      <formula1>0</formula1>
    </dataValidation>
    <dataValidation type="whole" allowBlank="1" showInputMessage="1" showErrorMessage="1" sqref="AY106:AY126 Y6:AE126 D6:E126 O6:V126 AZ6:BA126 AY6:AY92 AG6:AT126">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pageSetUpPr fitToPage="1"/>
  </sheetPr>
  <dimension ref="A1:CG78"/>
  <sheetViews>
    <sheetView tabSelected="1" zoomScale="75" zoomScaleNormal="75" workbookViewId="0">
      <pane ySplit="1" topLeftCell="A2" activePane="bottomLeft" state="frozen"/>
      <selection sqref="A1:XFD1048576"/>
      <selection pane="bottomLeft" activeCell="C89" sqref="C89"/>
    </sheetView>
  </sheetViews>
  <sheetFormatPr baseColWidth="10" defaultColWidth="11.453125" defaultRowHeight="14.5"/>
  <cols>
    <col min="1" max="1" width="11.453125" customWidth="1"/>
    <col min="2" max="2" width="25.81640625" customWidth="1"/>
    <col min="3" max="4" width="5.81640625" customWidth="1"/>
    <col min="5" max="5" width="6.26953125" customWidth="1"/>
    <col min="6" max="6" width="5" customWidth="1"/>
    <col min="7" max="7" width="7.7265625" customWidth="1"/>
    <col min="8" max="8" width="6.26953125" customWidth="1"/>
    <col min="9" max="9" width="6.54296875" customWidth="1"/>
    <col min="10" max="10" width="8.453125" customWidth="1"/>
    <col min="11" max="11" width="5.453125" customWidth="1"/>
    <col min="12" max="12" width="5.26953125" customWidth="1"/>
    <col min="13" max="14" width="4.26953125" customWidth="1"/>
    <col min="15" max="21" width="5.453125" customWidth="1"/>
    <col min="22" max="23" width="4.81640625" customWidth="1"/>
    <col min="24" max="24" width="5" customWidth="1"/>
    <col min="25" max="25" width="5.453125" customWidth="1"/>
    <col min="26" max="26" width="5.1796875" customWidth="1"/>
    <col min="27" max="27" width="4.81640625" customWidth="1"/>
    <col min="28" max="28" width="5" customWidth="1"/>
    <col min="29" max="29" width="4.81640625" customWidth="1"/>
    <col min="30" max="31" width="5.453125" customWidth="1"/>
    <col min="32" max="32" width="4.81640625" customWidth="1"/>
    <col min="33" max="33" width="5.1796875" customWidth="1"/>
    <col min="34" max="34" width="5.26953125" customWidth="1"/>
    <col min="35" max="35" width="6.26953125" customWidth="1"/>
    <col min="36" max="37" width="5.453125" customWidth="1"/>
    <col min="38" max="38" width="4.453125" customWidth="1"/>
    <col min="39" max="39" width="6.453125" customWidth="1"/>
    <col min="40" max="40" width="5.453125" customWidth="1"/>
    <col min="41" max="41" width="5.1796875" customWidth="1"/>
    <col min="42" max="42" width="4.54296875" customWidth="1"/>
    <col min="43" max="44" width="5.26953125" customWidth="1"/>
    <col min="45" max="45" width="5.453125" customWidth="1"/>
    <col min="46" max="46" width="4.7265625" customWidth="1"/>
    <col min="47" max="47" width="5.26953125" customWidth="1"/>
    <col min="48" max="48" width="4.81640625" customWidth="1"/>
    <col min="49" max="50" width="4.453125" customWidth="1"/>
    <col min="51" max="51" width="5.453125" customWidth="1"/>
    <col min="52" max="53" width="4.81640625" customWidth="1"/>
    <col min="54" max="54" width="5.26953125" customWidth="1"/>
    <col min="55" max="55" width="4.81640625" customWidth="1"/>
    <col min="56" max="56" width="6.26953125" customWidth="1"/>
    <col min="57" max="57" width="6.81640625" customWidth="1"/>
    <col min="58" max="58" width="7" customWidth="1"/>
    <col min="59" max="59" width="5.453125" customWidth="1"/>
    <col min="60" max="60" width="6.26953125" customWidth="1"/>
    <col min="61" max="61" width="5.81640625" customWidth="1"/>
    <col min="62" max="62" width="7" customWidth="1"/>
    <col min="63" max="64" width="6.453125" customWidth="1"/>
    <col min="65" max="65" width="6.81640625" customWidth="1"/>
    <col min="66" max="66" width="5.54296875" customWidth="1"/>
    <col min="67" max="67" width="7.453125" customWidth="1"/>
    <col min="68" max="68" width="7.26953125" customWidth="1"/>
    <col min="69" max="69" width="5.453125" customWidth="1"/>
    <col min="70" max="71" width="7.26953125" customWidth="1"/>
    <col min="72" max="72" width="6.453125" customWidth="1"/>
    <col min="73" max="73" width="8.81640625" bestFit="1" customWidth="1"/>
    <col min="74" max="74" width="13.453125" bestFit="1" customWidth="1"/>
    <col min="75" max="75" width="5.81640625" customWidth="1"/>
    <col min="76" max="77" width="5.453125" customWidth="1"/>
    <col min="78" max="78" width="4.81640625" customWidth="1"/>
    <col min="79" max="79" width="5.54296875" bestFit="1" customWidth="1"/>
    <col min="80" max="80" width="8.7265625" customWidth="1"/>
    <col min="81" max="81" width="5.81640625" customWidth="1"/>
    <col min="82" max="82" width="5.1796875" customWidth="1"/>
    <col min="83" max="83" width="2" bestFit="1" customWidth="1"/>
    <col min="84" max="85" width="2.453125" bestFit="1" customWidth="1"/>
  </cols>
  <sheetData>
    <row r="1" spans="1:85" ht="156">
      <c r="B1" s="3" t="s">
        <v>1473</v>
      </c>
      <c r="C1" s="7" t="s">
        <v>0</v>
      </c>
      <c r="D1" s="7" t="s">
        <v>1</v>
      </c>
      <c r="E1" s="7" t="s">
        <v>2</v>
      </c>
      <c r="F1" s="7" t="s">
        <v>3</v>
      </c>
      <c r="G1" s="7" t="s">
        <v>4</v>
      </c>
      <c r="H1" s="7" t="s">
        <v>5</v>
      </c>
      <c r="I1" s="7" t="s">
        <v>6</v>
      </c>
      <c r="J1" s="7" t="s">
        <v>7</v>
      </c>
      <c r="K1" s="7" t="s">
        <v>29</v>
      </c>
      <c r="L1" s="7" t="s">
        <v>8</v>
      </c>
      <c r="M1" s="7" t="s">
        <v>1474</v>
      </c>
      <c r="N1" s="7" t="s">
        <v>1475</v>
      </c>
      <c r="O1" s="7" t="s">
        <v>19</v>
      </c>
      <c r="P1" s="7" t="s">
        <v>21</v>
      </c>
      <c r="Q1" s="7" t="s">
        <v>26</v>
      </c>
      <c r="R1" s="7" t="s">
        <v>39</v>
      </c>
      <c r="S1" s="7" t="s">
        <v>40</v>
      </c>
      <c r="T1" s="7" t="s">
        <v>1476</v>
      </c>
      <c r="U1" s="7" t="s">
        <v>50</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1477</v>
      </c>
      <c r="BA1" s="7" t="s">
        <v>1478</v>
      </c>
      <c r="BB1" s="7" t="s">
        <v>1479</v>
      </c>
      <c r="BC1" s="7" t="s">
        <v>1480</v>
      </c>
      <c r="BD1" s="7" t="s">
        <v>1481</v>
      </c>
      <c r="BE1" s="7" t="s">
        <v>1482</v>
      </c>
      <c r="BF1" s="7" t="s">
        <v>1483</v>
      </c>
      <c r="BG1" s="7" t="s">
        <v>47</v>
      </c>
      <c r="BH1" s="7" t="s">
        <v>46</v>
      </c>
      <c r="BI1" s="7" t="s">
        <v>52</v>
      </c>
      <c r="BJ1" s="7" t="s">
        <v>54</v>
      </c>
      <c r="BK1" s="26" t="s">
        <v>65</v>
      </c>
      <c r="BL1" s="26" t="s">
        <v>1484</v>
      </c>
      <c r="BM1" s="26" t="s">
        <v>66</v>
      </c>
      <c r="BN1" s="26" t="s">
        <v>67</v>
      </c>
      <c r="BO1" s="26" t="s">
        <v>68</v>
      </c>
      <c r="BP1" s="26" t="s">
        <v>69</v>
      </c>
      <c r="BQ1" s="26" t="s">
        <v>70</v>
      </c>
      <c r="BR1" s="26" t="s">
        <v>71</v>
      </c>
      <c r="BS1" s="26" t="s">
        <v>1485</v>
      </c>
      <c r="BT1" s="7" t="s">
        <v>56</v>
      </c>
      <c r="BU1" s="7" t="s">
        <v>57</v>
      </c>
      <c r="BV1" s="7" t="s">
        <v>58</v>
      </c>
      <c r="BW1" s="7" t="s">
        <v>59</v>
      </c>
      <c r="BX1" s="7" t="s">
        <v>60</v>
      </c>
      <c r="BY1" s="7" t="s">
        <v>61</v>
      </c>
      <c r="BZ1" s="7" t="s">
        <v>62</v>
      </c>
      <c r="CA1" s="7" t="s">
        <v>63</v>
      </c>
      <c r="CB1" s="7" t="s">
        <v>64</v>
      </c>
      <c r="CC1" s="7" t="s">
        <v>1486</v>
      </c>
      <c r="CD1" s="7" t="s">
        <v>1487</v>
      </c>
    </row>
    <row r="2" spans="1:85" s="8" customFormat="1">
      <c r="B2" s="12" t="s">
        <v>1488</v>
      </c>
      <c r="C2" s="8" t="s">
        <v>1489</v>
      </c>
      <c r="D2" s="8" t="s">
        <v>1490</v>
      </c>
      <c r="E2" s="8" t="s">
        <v>1491</v>
      </c>
      <c r="F2" s="8" t="s">
        <v>1492</v>
      </c>
      <c r="G2" s="8" t="s">
        <v>1493</v>
      </c>
      <c r="H2" s="8" t="s">
        <v>1494</v>
      </c>
      <c r="I2" s="8" t="s">
        <v>1495</v>
      </c>
      <c r="J2" s="8" t="s">
        <v>1496</v>
      </c>
      <c r="K2" s="8" t="s">
        <v>1497</v>
      </c>
      <c r="L2" s="8" t="s">
        <v>1498</v>
      </c>
      <c r="O2" s="27" t="s">
        <v>1499</v>
      </c>
      <c r="P2" s="8" t="s">
        <v>1500</v>
      </c>
      <c r="Q2" s="8" t="s">
        <v>1501</v>
      </c>
      <c r="R2" s="8" t="s">
        <v>1502</v>
      </c>
      <c r="S2" s="8" t="s">
        <v>1503</v>
      </c>
      <c r="T2" s="8" t="s">
        <v>1504</v>
      </c>
      <c r="U2" s="8" t="s">
        <v>1505</v>
      </c>
      <c r="V2" s="8" t="s">
        <v>1506</v>
      </c>
      <c r="W2" s="8" t="s">
        <v>1507</v>
      </c>
      <c r="X2" s="28" t="s">
        <v>1508</v>
      </c>
      <c r="Y2" s="8" t="s">
        <v>1509</v>
      </c>
      <c r="Z2" s="8" t="s">
        <v>1510</v>
      </c>
      <c r="AA2" s="8" t="s">
        <v>1511</v>
      </c>
      <c r="AB2" s="8" t="s">
        <v>1512</v>
      </c>
      <c r="AC2" s="8" t="s">
        <v>1513</v>
      </c>
      <c r="AD2" s="8" t="s">
        <v>1514</v>
      </c>
      <c r="AE2" s="8" t="s">
        <v>1515</v>
      </c>
      <c r="AF2" s="8" t="s">
        <v>1516</v>
      </c>
      <c r="AG2" s="8" t="s">
        <v>1517</v>
      </c>
      <c r="AH2" s="8" t="s">
        <v>1518</v>
      </c>
      <c r="AI2" s="8" t="s">
        <v>1519</v>
      </c>
      <c r="AJ2" s="8" t="s">
        <v>1520</v>
      </c>
      <c r="AK2" s="8" t="s">
        <v>1521</v>
      </c>
      <c r="AL2" s="8" t="s">
        <v>1522</v>
      </c>
      <c r="AM2" s="8" t="s">
        <v>1523</v>
      </c>
      <c r="AN2" s="8" t="s">
        <v>1524</v>
      </c>
      <c r="AO2" s="8" t="s">
        <v>1525</v>
      </c>
      <c r="AP2" s="8" t="s">
        <v>1526</v>
      </c>
      <c r="AQ2" s="8" t="s">
        <v>1527</v>
      </c>
      <c r="AR2" s="8" t="s">
        <v>1528</v>
      </c>
      <c r="AS2" s="8" t="s">
        <v>1529</v>
      </c>
      <c r="AT2" s="8" t="s">
        <v>1530</v>
      </c>
      <c r="AU2" s="8" t="s">
        <v>1531</v>
      </c>
      <c r="AV2" s="8" t="s">
        <v>1532</v>
      </c>
      <c r="AW2" s="8" t="s">
        <v>1533</v>
      </c>
      <c r="AX2" s="8" t="s">
        <v>1534</v>
      </c>
      <c r="AY2" s="12" t="s">
        <v>1535</v>
      </c>
      <c r="AZ2" s="27" t="s">
        <v>1536</v>
      </c>
      <c r="BB2" s="8" t="s">
        <v>1537</v>
      </c>
      <c r="BD2" s="8" t="s">
        <v>1538</v>
      </c>
      <c r="BE2" s="8" t="s">
        <v>1539</v>
      </c>
      <c r="BF2" s="8" t="s">
        <v>1540</v>
      </c>
      <c r="BG2" s="44" t="s">
        <v>1541</v>
      </c>
      <c r="BH2" s="8" t="s">
        <v>1542</v>
      </c>
      <c r="BI2" s="8" t="s">
        <v>1543</v>
      </c>
      <c r="BJ2" s="8" t="s">
        <v>1544</v>
      </c>
      <c r="BK2" s="12" t="s">
        <v>1545</v>
      </c>
      <c r="BL2" s="12"/>
      <c r="BM2" s="12" t="s">
        <v>1546</v>
      </c>
      <c r="BN2" s="12" t="s">
        <v>1547</v>
      </c>
      <c r="BO2" s="12" t="s">
        <v>1548</v>
      </c>
      <c r="BP2" s="12" t="s">
        <v>1549</v>
      </c>
      <c r="BQ2" s="12" t="s">
        <v>1550</v>
      </c>
      <c r="BR2" s="12" t="s">
        <v>1551</v>
      </c>
      <c r="BT2" s="8" t="s">
        <v>1552</v>
      </c>
      <c r="BU2" s="24" t="s">
        <v>1553</v>
      </c>
      <c r="BV2" s="25" t="s">
        <v>1554</v>
      </c>
      <c r="BW2" s="8" t="s">
        <v>1555</v>
      </c>
      <c r="BX2" s="8" t="s">
        <v>1556</v>
      </c>
      <c r="BY2" s="8" t="s">
        <v>1557</v>
      </c>
      <c r="BZ2" s="8" t="s">
        <v>1558</v>
      </c>
      <c r="CA2" s="28" t="s">
        <v>1559</v>
      </c>
      <c r="CB2" s="42" t="s">
        <v>1560</v>
      </c>
    </row>
    <row r="3" spans="1:85">
      <c r="A3" s="61" t="s">
        <v>1561</v>
      </c>
      <c r="B3" s="4" t="s">
        <v>1562</v>
      </c>
      <c r="C3" s="8">
        <f t="shared" ref="C3:J12" ca="1" si="0">INDIRECT("'"&amp;$B3&amp;"'!"&amp;C$2&amp;"2")</f>
        <v>18</v>
      </c>
      <c r="D3" s="8">
        <f t="shared" ca="1" si="0"/>
        <v>18</v>
      </c>
      <c r="E3" s="8">
        <f t="shared" ca="1" si="0"/>
        <v>393</v>
      </c>
      <c r="F3" s="8">
        <f t="shared" ca="1" si="0"/>
        <v>21.833333333333332</v>
      </c>
      <c r="G3" s="8">
        <f t="shared" ca="1" si="0"/>
        <v>2264</v>
      </c>
      <c r="H3" s="8">
        <f t="shared" ca="1" si="0"/>
        <v>777</v>
      </c>
      <c r="I3" s="8">
        <f t="shared" ca="1" si="0"/>
        <v>1.9770992366412214</v>
      </c>
      <c r="J3" s="8">
        <f t="shared" ca="1" si="0"/>
        <v>2187</v>
      </c>
      <c r="K3" s="8">
        <f t="shared" ref="K3:K32" ca="1" si="1">INDIRECT("'"&amp;$B3&amp;"'!"&amp;K$2&amp;"2")</f>
        <v>77</v>
      </c>
      <c r="L3" s="8">
        <f t="shared" ref="L3:L32" ca="1" si="2">INDIRECT("'"&amp;$B3&amp;"'!"&amp;L$2&amp;"2")</f>
        <v>5.5648854961832059</v>
      </c>
      <c r="M3" s="8">
        <f ca="1">(D3/E3)*100</f>
        <v>4.5801526717557248</v>
      </c>
      <c r="N3" s="8">
        <f ca="1">(H3/E3)*100</f>
        <v>197.70992366412216</v>
      </c>
      <c r="O3" s="29">
        <f t="shared" ref="O3:X12" ca="1" si="3">INDIRECT("'"&amp;$B3&amp;"'!"&amp;O$2&amp;"2")</f>
        <v>100</v>
      </c>
      <c r="P3" s="8">
        <f t="shared" ca="1" si="3"/>
        <v>100</v>
      </c>
      <c r="Q3" s="8">
        <f t="shared" ca="1" si="3"/>
        <v>100</v>
      </c>
      <c r="R3" s="8">
        <f t="shared" ca="1" si="3"/>
        <v>100</v>
      </c>
      <c r="S3" s="8">
        <f t="shared" ca="1" si="3"/>
        <v>100</v>
      </c>
      <c r="T3" s="8">
        <f t="shared" ca="1" si="3"/>
        <v>100</v>
      </c>
      <c r="U3" s="8">
        <f t="shared" ca="1" si="3"/>
        <v>100</v>
      </c>
      <c r="V3" s="8">
        <f t="shared" ca="1" si="3"/>
        <v>88.888888888888886</v>
      </c>
      <c r="W3" s="8">
        <f t="shared" ca="1" si="3"/>
        <v>88.888888888888886</v>
      </c>
      <c r="X3" s="34">
        <f t="shared" ca="1" si="3"/>
        <v>88.888888888888886</v>
      </c>
      <c r="Y3" s="8">
        <f t="shared" ref="Y3:Y32" ca="1" si="4">INDIRECT("'"&amp;$B3&amp;"'!"&amp;Y$2&amp;"2")</f>
        <v>100</v>
      </c>
      <c r="Z3" s="8">
        <f t="shared" ref="Z3:Z32" ca="1" si="5">INDIRECT("'"&amp;$B3&amp;"'!"&amp;Z$2&amp;"2")</f>
        <v>94.444444444444443</v>
      </c>
      <c r="AA3" s="8">
        <f t="shared" ref="AA3:AD32" ca="1" si="6">INDIRECT("'"&amp;$B3&amp;"'!"&amp;AA$2&amp;"2")</f>
        <v>100</v>
      </c>
      <c r="AB3" s="8">
        <f t="shared" ca="1" si="6"/>
        <v>100</v>
      </c>
      <c r="AC3" s="8">
        <f t="shared" ca="1" si="6"/>
        <v>83.333333333333343</v>
      </c>
      <c r="AD3" s="8">
        <f t="shared" ca="1" si="6"/>
        <v>88.888888888888886</v>
      </c>
      <c r="AE3" s="8">
        <f t="shared" ref="AE3:AH10" ca="1" si="7">INDIRECT("'"&amp;$B3&amp;"'!"&amp;AE$2&amp;"2")</f>
        <v>88.888888888888886</v>
      </c>
      <c r="AF3" s="8">
        <f t="shared" ca="1" si="7"/>
        <v>72.222222222222214</v>
      </c>
      <c r="AG3" s="8">
        <f t="shared" ca="1" si="7"/>
        <v>94.444444444444443</v>
      </c>
      <c r="AH3" s="8">
        <f t="shared" ca="1" si="7"/>
        <v>94.444444444444443</v>
      </c>
      <c r="AI3" s="8">
        <f t="shared" ref="AI3:AI32" ca="1" si="8">INDIRECT("'"&amp;$B3&amp;"'!"&amp;AI$2&amp;"2")</f>
        <v>83.333333333333343</v>
      </c>
      <c r="AJ3" s="8">
        <f t="shared" ref="AJ3:AK9" ca="1" si="9">INDIRECT("'"&amp;$B3&amp;"'!"&amp;AJ$2&amp;"2")</f>
        <v>88.888888888888886</v>
      </c>
      <c r="AK3" s="8">
        <f t="shared" ca="1" si="9"/>
        <v>94.444444444444443</v>
      </c>
      <c r="AL3" s="8">
        <f t="shared" ref="AL3:AL32" ca="1" si="10">INDIRECT("'"&amp;$B3&amp;"'!"&amp;AL$2&amp;"2")</f>
        <v>33.333333333333329</v>
      </c>
      <c r="AM3" s="8">
        <f t="shared" ref="AM3:AO9" ca="1" si="11">INDIRECT("'"&amp;$B3&amp;"'!"&amp;AM$2&amp;"2")</f>
        <v>77.777777777777786</v>
      </c>
      <c r="AN3" s="8">
        <f t="shared" ca="1" si="11"/>
        <v>72.222222222222214</v>
      </c>
      <c r="AO3" s="8">
        <f t="shared" ca="1" si="11"/>
        <v>83.333333333333343</v>
      </c>
      <c r="AP3" s="8">
        <f t="shared" ref="AP3:AS32" ca="1" si="12">INDIRECT("'"&amp;$B3&amp;"'!"&amp;AP$2&amp;"2")</f>
        <v>50</v>
      </c>
      <c r="AQ3" s="8">
        <f t="shared" ca="1" si="12"/>
        <v>61.111111111111114</v>
      </c>
      <c r="AR3" s="8">
        <f t="shared" ca="1" si="12"/>
        <v>61.111111111111114</v>
      </c>
      <c r="AS3" s="8">
        <f t="shared" ca="1" si="12"/>
        <v>83.333333333333343</v>
      </c>
      <c r="AT3" s="8">
        <f t="shared" ref="AT3:AT9" ca="1" si="13">INDIRECT("'"&amp;$B3&amp;"'!"&amp;AT$2&amp;"2")</f>
        <v>83.333333333333343</v>
      </c>
      <c r="AU3" s="8">
        <f t="shared" ref="AU3:AZ18" ca="1" si="14">INDIRECT("'"&amp;$B3&amp;"'!"&amp;AU$2&amp;"2")</f>
        <v>27.777777777777779</v>
      </c>
      <c r="AV3" s="8">
        <f t="shared" ca="1" si="14"/>
        <v>22.222222222222221</v>
      </c>
      <c r="AW3" s="8">
        <f t="shared" ca="1" si="14"/>
        <v>5.5555555555555554</v>
      </c>
      <c r="AX3" s="8">
        <f t="shared" ca="1" si="14"/>
        <v>5.5555555555555554</v>
      </c>
      <c r="AY3" s="12">
        <f ca="1">INDIRECT("'"&amp;$B3&amp;"'!"&amp;AY$2&amp;"2")</f>
        <v>0.1111111111111111</v>
      </c>
      <c r="AZ3" s="27">
        <f ca="1">INDIRECT("'"&amp;$B3&amp;"'!"&amp;AZ$2&amp;"2")</f>
        <v>17.411571246819364</v>
      </c>
      <c r="BA3" s="12">
        <f ca="1">VLOOKUP($AZ3,'Reading box plots'!$A$2:$B$10,2)</f>
        <v>17</v>
      </c>
      <c r="BB3" s="12">
        <f ca="1">INDIRECT("'"&amp;$B3&amp;"'!"&amp;BB$2&amp;"2")</f>
        <v>16.254770992366414</v>
      </c>
      <c r="BC3" s="12">
        <f ca="1">VLOOKUP($BD3,'Reading box plots'!$A$14:$B$26,2)</f>
        <v>13</v>
      </c>
      <c r="BD3" s="28">
        <f t="shared" ref="BD3:BF18" ca="1" si="15">INDIRECT("'"&amp;$B3&amp;"'!"&amp;BD$2&amp;"2")</f>
        <v>9.1999999999999993</v>
      </c>
      <c r="BE3" s="28">
        <f t="shared" ca="1" si="15"/>
        <v>17.100000000000001</v>
      </c>
      <c r="BF3" s="28">
        <f t="shared" ca="1" si="15"/>
        <v>12.8</v>
      </c>
      <c r="BG3" s="28">
        <f ca="1">INDIRECT("'"&amp;$B3&amp;"'!"&amp;BG$2&amp;"2")</f>
        <v>15.697277353689564</v>
      </c>
      <c r="BH3" s="28">
        <f ca="1">INDIRECT("'"&amp;$B3&amp;"'!"&amp;BH$2&amp;"2")</f>
        <v>15.56580152671755</v>
      </c>
      <c r="BI3" s="28">
        <f ca="1">INDIRECT("'"&amp;$B3&amp;"'!"&amp;BI$2&amp;"2")</f>
        <v>16</v>
      </c>
      <c r="BJ3" s="28">
        <f ca="1">IF(INDIRECT("'"&amp;$B3&amp;"'!"&amp;BJ$2&amp;"2")="x",0,INDIRECT("'"&amp;$B3&amp;"'!"&amp;BJ$2&amp;"2"))</f>
        <v>8</v>
      </c>
      <c r="BK3" s="28">
        <f ca="1">INDIRECT("'"&amp;$B3&amp;"'!"&amp;BK$2&amp;"2")</f>
        <v>35</v>
      </c>
      <c r="BL3" s="8">
        <f ca="1">VLOOKUP($BK3,'Reading box plots'!$A$2:$B$10,2)</f>
        <v>17</v>
      </c>
      <c r="BM3" s="8">
        <f t="shared" ref="BM3:BR3" ca="1" si="16">INDIRECT("'"&amp;$B3&amp;"'!"&amp;BM$2&amp;"2")</f>
        <v>13.7</v>
      </c>
      <c r="BN3" s="8">
        <f t="shared" ca="1" si="16"/>
        <v>13</v>
      </c>
      <c r="BO3" s="8">
        <f t="shared" ca="1" si="16"/>
        <v>13.7</v>
      </c>
      <c r="BP3" s="8">
        <f t="shared" ca="1" si="16"/>
        <v>15.3</v>
      </c>
      <c r="BQ3" s="8">
        <f t="shared" ca="1" si="16"/>
        <v>15</v>
      </c>
      <c r="BR3" s="8">
        <f t="shared" ca="1" si="16"/>
        <v>5.5357000000000003</v>
      </c>
      <c r="BS3" s="8">
        <f t="shared" ref="BS3:BS32" ca="1" si="17">(BA3+BB3+BC3+BE3+BF3+BG3+BH3+BL3+BM3+BN3+BO3+BP3+BQ3)/13</f>
        <v>15.009065374828735</v>
      </c>
      <c r="BT3" s="12">
        <f t="shared" ref="BT3:CB16" ca="1" si="18">INDIRECT("'"&amp;$B3&amp;"'!"&amp;BT$2&amp;"2")</f>
        <v>195.92875318066157</v>
      </c>
      <c r="BU3" s="30">
        <f t="shared" ca="1" si="18"/>
        <v>1.3645833333333333E-3</v>
      </c>
      <c r="BV3" s="30">
        <f t="shared" ca="1" si="18"/>
        <v>7.5810185185185187E-5</v>
      </c>
      <c r="BW3" s="8">
        <f t="shared" ca="1" si="18"/>
        <v>1</v>
      </c>
      <c r="BX3" s="8">
        <f t="shared" ca="1" si="18"/>
        <v>21.833333333333332</v>
      </c>
      <c r="BY3" s="8">
        <f t="shared" ca="1" si="18"/>
        <v>4.2777777777777777</v>
      </c>
      <c r="BZ3" s="8">
        <f t="shared" ca="1" si="18"/>
        <v>52.777777777777779</v>
      </c>
      <c r="CA3" s="34">
        <f ca="1">INDIRECT("'"&amp;$B3&amp;"'!"&amp;CA$2&amp;"2")</f>
        <v>96.598939929328623</v>
      </c>
      <c r="CB3" s="34">
        <f ca="1">INDIRECT("'"&amp;$B3&amp;"'!"&amp;CB$2&amp;"2")</f>
        <v>54.499246987951807</v>
      </c>
      <c r="CC3">
        <f t="shared" ref="CC3:CC8" ca="1" si="19">IFERROR(CORREL(_xlfn.RANK.AVG($C$3:$CB$3,$C$3:$CB$3,0),_xlfn.RANK.AVG($C3:$CB3,$C3:$CB3,0)),0)</f>
        <v>0.99999999999999989</v>
      </c>
      <c r="CD3">
        <v>1</v>
      </c>
      <c r="CE3">
        <v>2</v>
      </c>
      <c r="CF3">
        <v>1</v>
      </c>
      <c r="CG3">
        <v>1</v>
      </c>
    </row>
    <row r="4" spans="1:85">
      <c r="A4" s="57"/>
      <c r="B4" s="4" t="s">
        <v>1563</v>
      </c>
      <c r="C4" s="8">
        <f t="shared" ca="1" si="0"/>
        <v>19</v>
      </c>
      <c r="D4" s="8">
        <f t="shared" ca="1" si="0"/>
        <v>19</v>
      </c>
      <c r="E4" s="8">
        <f t="shared" ca="1" si="0"/>
        <v>384</v>
      </c>
      <c r="F4" s="8">
        <f t="shared" ca="1" si="0"/>
        <v>20.210526315789473</v>
      </c>
      <c r="G4" s="8">
        <f t="shared" ca="1" si="0"/>
        <v>2157</v>
      </c>
      <c r="H4" s="8">
        <f t="shared" ca="1" si="0"/>
        <v>741</v>
      </c>
      <c r="I4" s="8">
        <f t="shared" ca="1" si="0"/>
        <v>1.9296875</v>
      </c>
      <c r="J4" s="8">
        <f t="shared" ca="1" si="0"/>
        <v>2083</v>
      </c>
      <c r="K4" s="8">
        <f t="shared" ca="1" si="1"/>
        <v>74</v>
      </c>
      <c r="L4" s="8">
        <f t="shared" ca="1" si="2"/>
        <v>5.424479166666667</v>
      </c>
      <c r="M4" s="8">
        <f t="shared" ref="M4:M39" ca="1" si="20">(D4/E4)*100</f>
        <v>4.9479166666666661</v>
      </c>
      <c r="N4" s="8">
        <f t="shared" ref="N4:N39" ca="1" si="21">(H4/E4)*100</f>
        <v>192.96875</v>
      </c>
      <c r="O4" s="29">
        <f t="shared" ca="1" si="3"/>
        <v>100</v>
      </c>
      <c r="P4" s="8">
        <f t="shared" ca="1" si="3"/>
        <v>100</v>
      </c>
      <c r="Q4" s="8">
        <f t="shared" ca="1" si="3"/>
        <v>100</v>
      </c>
      <c r="R4" s="8">
        <f t="shared" ca="1" si="3"/>
        <v>100</v>
      </c>
      <c r="S4" s="8">
        <f t="shared" ca="1" si="3"/>
        <v>100</v>
      </c>
      <c r="T4" s="8">
        <f t="shared" ca="1" si="3"/>
        <v>100</v>
      </c>
      <c r="U4" s="8">
        <f t="shared" ca="1" si="3"/>
        <v>100</v>
      </c>
      <c r="V4" s="8">
        <f t="shared" ca="1" si="3"/>
        <v>100</v>
      </c>
      <c r="W4" s="8">
        <f t="shared" ca="1" si="3"/>
        <v>100</v>
      </c>
      <c r="X4" s="34">
        <f t="shared" ca="1" si="3"/>
        <v>100</v>
      </c>
      <c r="Y4" s="8">
        <f t="shared" ca="1" si="4"/>
        <v>100</v>
      </c>
      <c r="Z4" s="8">
        <f t="shared" ca="1" si="5"/>
        <v>94.73684210526315</v>
      </c>
      <c r="AA4" s="8">
        <f t="shared" ca="1" si="6"/>
        <v>100</v>
      </c>
      <c r="AB4" s="8">
        <f t="shared" ca="1" si="6"/>
        <v>94.73684210526315</v>
      </c>
      <c r="AC4" s="8">
        <f t="shared" ca="1" si="6"/>
        <v>89.473684210526315</v>
      </c>
      <c r="AD4" s="8">
        <f t="shared" ca="1" si="6"/>
        <v>89.473684210526315</v>
      </c>
      <c r="AE4" s="8">
        <f t="shared" ca="1" si="7"/>
        <v>89.473684210526315</v>
      </c>
      <c r="AF4" s="8">
        <f t="shared" ca="1" si="7"/>
        <v>73.68421052631578</v>
      </c>
      <c r="AG4" s="8">
        <f t="shared" ca="1" si="7"/>
        <v>94.73684210526315</v>
      </c>
      <c r="AH4" s="8">
        <f t="shared" ca="1" si="7"/>
        <v>89.473684210526315</v>
      </c>
      <c r="AI4" s="8">
        <f t="shared" ca="1" si="8"/>
        <v>89.473684210526315</v>
      </c>
      <c r="AJ4" s="8">
        <f t="shared" ca="1" si="9"/>
        <v>89.473684210526315</v>
      </c>
      <c r="AK4" s="8">
        <f t="shared" ca="1" si="9"/>
        <v>94.73684210526315</v>
      </c>
      <c r="AL4" s="8">
        <f t="shared" ca="1" si="10"/>
        <v>42.105263157894733</v>
      </c>
      <c r="AM4" s="8">
        <f t="shared" ca="1" si="11"/>
        <v>94.73684210526315</v>
      </c>
      <c r="AN4" s="8">
        <f t="shared" ca="1" si="11"/>
        <v>73.68421052631578</v>
      </c>
      <c r="AO4" s="8">
        <f t="shared" ca="1" si="11"/>
        <v>89.473684210526315</v>
      </c>
      <c r="AP4" s="8">
        <f t="shared" ca="1" si="12"/>
        <v>52.631578947368418</v>
      </c>
      <c r="AQ4" s="8">
        <f t="shared" ca="1" si="12"/>
        <v>63.157894736842103</v>
      </c>
      <c r="AR4" s="8">
        <f t="shared" ca="1" si="12"/>
        <v>78.94736842105263</v>
      </c>
      <c r="AS4" s="8">
        <f t="shared" ca="1" si="12"/>
        <v>84.210526315789465</v>
      </c>
      <c r="AT4" s="8">
        <f t="shared" ca="1" si="13"/>
        <v>84.210526315789465</v>
      </c>
      <c r="AU4" s="8">
        <f t="shared" ca="1" si="14"/>
        <v>31.578947368421051</v>
      </c>
      <c r="AV4" s="8">
        <f t="shared" ca="1" si="14"/>
        <v>42.105263157894733</v>
      </c>
      <c r="AW4" s="8">
        <f t="shared" ca="1" si="14"/>
        <v>15.789473684210526</v>
      </c>
      <c r="AX4" s="8">
        <f t="shared" ca="1" si="14"/>
        <v>10.526315789473683</v>
      </c>
      <c r="AY4" s="12">
        <f t="shared" ca="1" si="14"/>
        <v>0.15789473684210525</v>
      </c>
      <c r="AZ4" s="27">
        <f t="shared" ca="1" si="14"/>
        <v>23.069753289473717</v>
      </c>
      <c r="BA4" s="12">
        <f ca="1">VLOOKUP($AZ4,'Reading box plots'!$A$2:$B$10,2)</f>
        <v>17</v>
      </c>
      <c r="BB4" s="12">
        <f t="shared" ref="BB4:BB32" ca="1" si="22">INDIRECT("'"&amp;$B4&amp;"'!"&amp;BB$2&amp;"2")</f>
        <v>15.062417763157899</v>
      </c>
      <c r="BC4" s="12">
        <f ca="1">VLOOKUP($BD4,'Reading box plots'!$A$14:$B$26,2)</f>
        <v>13</v>
      </c>
      <c r="BD4" s="28">
        <f t="shared" ca="1" si="15"/>
        <v>9.1</v>
      </c>
      <c r="BE4" s="28">
        <f t="shared" ca="1" si="15"/>
        <v>16.8</v>
      </c>
      <c r="BF4" s="28">
        <f t="shared" ca="1" si="15"/>
        <v>12.7</v>
      </c>
      <c r="BG4" s="28">
        <f t="shared" ref="BG4:BK32" ca="1" si="23">INDIRECT("'"&amp;$B4&amp;"'!"&amp;BG$2&amp;"2")</f>
        <v>14.224560032894736</v>
      </c>
      <c r="BH4" s="28">
        <f t="shared" ca="1" si="23"/>
        <v>14.631354166666664</v>
      </c>
      <c r="BI4" s="28">
        <f t="shared" ca="1" si="23"/>
        <v>15</v>
      </c>
      <c r="BJ4" s="28">
        <f t="shared" ref="BJ4:BJ32" ca="1" si="24">IF(INDIRECT("'"&amp;$B4&amp;"'!"&amp;BJ$2&amp;"2")="x",0,INDIRECT("'"&amp;$B4&amp;"'!"&amp;BJ$2&amp;"2"))</f>
        <v>8</v>
      </c>
      <c r="BK4" s="28">
        <f t="shared" ca="1" si="23"/>
        <v>35.799999999999997</v>
      </c>
      <c r="BL4" s="8">
        <f ca="1">VLOOKUP($BK4,'Reading box plots'!$A$2:$B$10,2)</f>
        <v>17</v>
      </c>
      <c r="BM4" s="8">
        <f t="shared" ref="BM4:BR32" ca="1" si="25">INDIRECT("'"&amp;$B4&amp;"'!"&amp;BM$2&amp;"2")</f>
        <v>13.5</v>
      </c>
      <c r="BN4" s="8">
        <f t="shared" ca="1" si="25"/>
        <v>12</v>
      </c>
      <c r="BO4" s="8">
        <f t="shared" ca="1" si="25"/>
        <v>13.3</v>
      </c>
      <c r="BP4" s="8">
        <f t="shared" ca="1" si="25"/>
        <v>15.4</v>
      </c>
      <c r="BQ4" s="8">
        <f t="shared" ca="1" si="25"/>
        <v>15</v>
      </c>
      <c r="BR4" s="8">
        <f t="shared" ca="1" si="25"/>
        <v>5.4402999999999997</v>
      </c>
      <c r="BS4" s="8">
        <f t="shared" ca="1" si="17"/>
        <v>14.586025535593794</v>
      </c>
      <c r="BT4" s="12">
        <f t="shared" ca="1" si="18"/>
        <v>192.70833333333334</v>
      </c>
      <c r="BU4" s="30">
        <f t="shared" ca="1" si="18"/>
        <v>1.3333333333333333E-3</v>
      </c>
      <c r="BV4" s="30">
        <f t="shared" ca="1" si="18"/>
        <v>7.0175438596491223E-5</v>
      </c>
      <c r="BW4" s="8">
        <f t="shared" ca="1" si="18"/>
        <v>1</v>
      </c>
      <c r="BX4" s="8">
        <f t="shared" ca="1" si="18"/>
        <v>20.210526315789473</v>
      </c>
      <c r="BY4" s="8">
        <f t="shared" ca="1" si="18"/>
        <v>3.8947368421052633</v>
      </c>
      <c r="BZ4" s="8">
        <f t="shared" ca="1" si="18"/>
        <v>55.263157894736842</v>
      </c>
      <c r="CA4" s="34">
        <f t="shared" ca="1" si="18"/>
        <v>96.56930922577655</v>
      </c>
      <c r="CB4" s="34">
        <f t="shared" ca="1" si="18"/>
        <v>54.566929133858267</v>
      </c>
      <c r="CC4">
        <f t="shared" ca="1" si="19"/>
        <v>0.98460849898440084</v>
      </c>
      <c r="CD4">
        <v>3</v>
      </c>
      <c r="CE4">
        <v>3</v>
      </c>
      <c r="CF4">
        <v>2</v>
      </c>
      <c r="CG4">
        <v>3</v>
      </c>
    </row>
    <row r="5" spans="1:85">
      <c r="A5" s="57"/>
      <c r="B5" s="4" t="s">
        <v>1564</v>
      </c>
      <c r="C5" s="8">
        <f t="shared" ca="1" si="0"/>
        <v>25</v>
      </c>
      <c r="D5" s="8">
        <f t="shared" ca="1" si="0"/>
        <v>25</v>
      </c>
      <c r="E5" s="8">
        <f t="shared" ca="1" si="0"/>
        <v>433</v>
      </c>
      <c r="F5" s="8">
        <f t="shared" ca="1" si="0"/>
        <v>17.32</v>
      </c>
      <c r="G5" s="8">
        <f t="shared" ca="1" si="0"/>
        <v>2476</v>
      </c>
      <c r="H5" s="8">
        <f t="shared" ca="1" si="0"/>
        <v>844</v>
      </c>
      <c r="I5" s="8">
        <f t="shared" ca="1" si="0"/>
        <v>1.9491916859122402</v>
      </c>
      <c r="J5" s="8">
        <f t="shared" ca="1" si="0"/>
        <v>2384</v>
      </c>
      <c r="K5" s="8">
        <f t="shared" ca="1" si="1"/>
        <v>92</v>
      </c>
      <c r="L5" s="8">
        <f t="shared" ca="1" si="2"/>
        <v>5.5057736720554269</v>
      </c>
      <c r="M5" s="8">
        <f t="shared" ca="1" si="20"/>
        <v>5.7736720554272516</v>
      </c>
      <c r="N5" s="8">
        <f t="shared" ca="1" si="21"/>
        <v>194.91916859122404</v>
      </c>
      <c r="O5" s="29">
        <f t="shared" ca="1" si="3"/>
        <v>100</v>
      </c>
      <c r="P5" s="8">
        <f t="shared" ca="1" si="3"/>
        <v>100</v>
      </c>
      <c r="Q5" s="8">
        <f t="shared" ca="1" si="3"/>
        <v>100</v>
      </c>
      <c r="R5" s="8">
        <f t="shared" ca="1" si="3"/>
        <v>100</v>
      </c>
      <c r="S5" s="8">
        <f t="shared" ca="1" si="3"/>
        <v>100</v>
      </c>
      <c r="T5" s="8">
        <f t="shared" ca="1" si="3"/>
        <v>100</v>
      </c>
      <c r="U5" s="8">
        <f t="shared" ca="1" si="3"/>
        <v>100</v>
      </c>
      <c r="V5" s="8">
        <f t="shared" ca="1" si="3"/>
        <v>100</v>
      </c>
      <c r="W5" s="8">
        <f t="shared" ca="1" si="3"/>
        <v>100</v>
      </c>
      <c r="X5" s="34">
        <f t="shared" ca="1" si="3"/>
        <v>100</v>
      </c>
      <c r="Y5" s="8">
        <f t="shared" ca="1" si="4"/>
        <v>100</v>
      </c>
      <c r="Z5" s="8">
        <f t="shared" ca="1" si="5"/>
        <v>100</v>
      </c>
      <c r="AA5" s="8">
        <f t="shared" ca="1" si="6"/>
        <v>100</v>
      </c>
      <c r="AB5" s="8">
        <f t="shared" ca="1" si="6"/>
        <v>96</v>
      </c>
      <c r="AC5" s="8">
        <f t="shared" ca="1" si="6"/>
        <v>92</v>
      </c>
      <c r="AD5" s="8">
        <f t="shared" ca="1" si="6"/>
        <v>92</v>
      </c>
      <c r="AE5" s="8">
        <f t="shared" ca="1" si="7"/>
        <v>96</v>
      </c>
      <c r="AF5" s="8">
        <f t="shared" ca="1" si="7"/>
        <v>80</v>
      </c>
      <c r="AG5" s="8">
        <f t="shared" ca="1" si="7"/>
        <v>96</v>
      </c>
      <c r="AH5" s="8">
        <f t="shared" ca="1" si="7"/>
        <v>96</v>
      </c>
      <c r="AI5" s="8">
        <f t="shared" ca="1" si="8"/>
        <v>100</v>
      </c>
      <c r="AJ5" s="8">
        <f t="shared" ca="1" si="9"/>
        <v>92</v>
      </c>
      <c r="AK5" s="8">
        <f t="shared" ca="1" si="9"/>
        <v>100</v>
      </c>
      <c r="AL5" s="8">
        <f t="shared" ca="1" si="10"/>
        <v>36</v>
      </c>
      <c r="AM5" s="8">
        <f t="shared" ca="1" si="11"/>
        <v>92</v>
      </c>
      <c r="AN5" s="8">
        <f t="shared" ca="1" si="11"/>
        <v>92</v>
      </c>
      <c r="AO5" s="8">
        <f t="shared" ca="1" si="11"/>
        <v>92</v>
      </c>
      <c r="AP5" s="8">
        <f t="shared" ca="1" si="12"/>
        <v>72</v>
      </c>
      <c r="AQ5" s="8">
        <f t="shared" ca="1" si="12"/>
        <v>76</v>
      </c>
      <c r="AR5" s="8">
        <f t="shared" ca="1" si="12"/>
        <v>72</v>
      </c>
      <c r="AS5" s="8">
        <f t="shared" ca="1" si="12"/>
        <v>80</v>
      </c>
      <c r="AT5" s="8">
        <f t="shared" ca="1" si="13"/>
        <v>72</v>
      </c>
      <c r="AU5" s="8">
        <f t="shared" ca="1" si="14"/>
        <v>40</v>
      </c>
      <c r="AV5" s="8">
        <f t="shared" ca="1" si="14"/>
        <v>48</v>
      </c>
      <c r="AW5" s="8">
        <f t="shared" ca="1" si="14"/>
        <v>12</v>
      </c>
      <c r="AX5" s="8">
        <f t="shared" ca="1" si="14"/>
        <v>12</v>
      </c>
      <c r="AY5" s="12">
        <f t="shared" ca="1" si="14"/>
        <v>0.16</v>
      </c>
      <c r="AZ5" s="27">
        <f t="shared" ca="1" si="14"/>
        <v>24.353583371824506</v>
      </c>
      <c r="BA5" s="12">
        <f ca="1">VLOOKUP($AZ5,'Reading box plots'!$A$2:$B$10,2)</f>
        <v>17</v>
      </c>
      <c r="BB5" s="12">
        <f t="shared" ca="1" si="22"/>
        <v>14.165261893764434</v>
      </c>
      <c r="BC5" s="12">
        <f ca="1">VLOOKUP($BD5,'Reading box plots'!$A$14:$B$26,2)</f>
        <v>14</v>
      </c>
      <c r="BD5" s="28">
        <f t="shared" ca="1" si="15"/>
        <v>9.3000000000000007</v>
      </c>
      <c r="BE5" s="28">
        <f t="shared" ca="1" si="15"/>
        <v>16.100000000000001</v>
      </c>
      <c r="BF5" s="28">
        <f t="shared" ca="1" si="15"/>
        <v>12</v>
      </c>
      <c r="BG5" s="28">
        <f t="shared" ca="1" si="23"/>
        <v>13.16219399538106</v>
      </c>
      <c r="BH5" s="28">
        <f t="shared" ca="1" si="23"/>
        <v>14.864942263279442</v>
      </c>
      <c r="BI5" s="28">
        <f t="shared" ca="1" si="23"/>
        <v>16</v>
      </c>
      <c r="BJ5" s="28">
        <f t="shared" ca="1" si="24"/>
        <v>7</v>
      </c>
      <c r="BK5" s="28">
        <f t="shared" ca="1" si="23"/>
        <v>36.6</v>
      </c>
      <c r="BL5" s="8">
        <f ca="1">VLOOKUP($BK5,'Reading box plots'!$A$2:$B$10,2)</f>
        <v>17</v>
      </c>
      <c r="BM5" s="8">
        <f t="shared" ca="1" si="25"/>
        <v>12.7</v>
      </c>
      <c r="BN5" s="8">
        <f t="shared" ca="1" si="25"/>
        <v>13</v>
      </c>
      <c r="BO5" s="8">
        <f t="shared" ca="1" si="25"/>
        <v>12.1</v>
      </c>
      <c r="BP5" s="8">
        <f t="shared" ca="1" si="25"/>
        <v>13.5</v>
      </c>
      <c r="BQ5" s="8">
        <f t="shared" ca="1" si="25"/>
        <v>15</v>
      </c>
      <c r="BR5" s="8">
        <f t="shared" ca="1" si="25"/>
        <v>5.6664000000000003</v>
      </c>
      <c r="BS5" s="8">
        <f t="shared" ca="1" si="17"/>
        <v>14.199415242494224</v>
      </c>
      <c r="BT5" s="12">
        <f t="shared" ca="1" si="18"/>
        <v>212.47113163972287</v>
      </c>
      <c r="BU5" s="30">
        <f t="shared" ca="1" si="18"/>
        <v>1.5034722222222222E-3</v>
      </c>
      <c r="BV5" s="30">
        <f t="shared" ca="1" si="18"/>
        <v>6.0138888888888892E-5</v>
      </c>
      <c r="BW5" s="8">
        <f t="shared" ca="1" si="18"/>
        <v>1</v>
      </c>
      <c r="BX5" s="8">
        <f t="shared" ca="1" si="18"/>
        <v>17.32</v>
      </c>
      <c r="BY5" s="8">
        <f t="shared" ca="1" si="18"/>
        <v>3.68</v>
      </c>
      <c r="BZ5" s="8">
        <f t="shared" ca="1" si="18"/>
        <v>56</v>
      </c>
      <c r="CA5" s="34">
        <f t="shared" ca="1" si="18"/>
        <v>96.284329563812605</v>
      </c>
      <c r="CB5" s="34">
        <f t="shared" ca="1" si="18"/>
        <v>54.607977991746907</v>
      </c>
      <c r="CC5">
        <f t="shared" ca="1" si="19"/>
        <v>0.98244872085837587</v>
      </c>
      <c r="CD5">
        <v>6</v>
      </c>
      <c r="CE5">
        <v>6</v>
      </c>
      <c r="CF5">
        <v>3</v>
      </c>
      <c r="CG5">
        <v>5</v>
      </c>
    </row>
    <row r="6" spans="1:85">
      <c r="A6" s="57"/>
      <c r="B6" s="4" t="s">
        <v>1565</v>
      </c>
      <c r="C6" s="8">
        <f t="shared" ca="1" si="0"/>
        <v>27</v>
      </c>
      <c r="D6" s="8">
        <f t="shared" ca="1" si="0"/>
        <v>27</v>
      </c>
      <c r="E6" s="8">
        <f t="shared" ca="1" si="0"/>
        <v>483</v>
      </c>
      <c r="F6" s="8">
        <f t="shared" ca="1" si="0"/>
        <v>17.888888888888889</v>
      </c>
      <c r="G6" s="8">
        <f t="shared" ca="1" si="0"/>
        <v>2763</v>
      </c>
      <c r="H6" s="8">
        <f t="shared" ca="1" si="0"/>
        <v>943</v>
      </c>
      <c r="I6" s="8">
        <f t="shared" ca="1" si="0"/>
        <v>1.9523809523809523</v>
      </c>
      <c r="J6" s="8">
        <f t="shared" ca="1" si="0"/>
        <v>2669</v>
      </c>
      <c r="K6" s="8">
        <f t="shared" ca="1" si="1"/>
        <v>94</v>
      </c>
      <c r="L6" s="8">
        <f t="shared" ca="1" si="2"/>
        <v>5.5258799171842652</v>
      </c>
      <c r="M6" s="8">
        <f t="shared" ca="1" si="20"/>
        <v>5.5900621118012426</v>
      </c>
      <c r="N6" s="8">
        <f t="shared" ca="1" si="21"/>
        <v>195.23809523809524</v>
      </c>
      <c r="O6" s="29">
        <f t="shared" ca="1" si="3"/>
        <v>100</v>
      </c>
      <c r="P6" s="8">
        <f t="shared" ca="1" si="3"/>
        <v>100</v>
      </c>
      <c r="Q6" s="8">
        <f t="shared" ca="1" si="3"/>
        <v>100</v>
      </c>
      <c r="R6" s="8">
        <f t="shared" ca="1" si="3"/>
        <v>100</v>
      </c>
      <c r="S6" s="8">
        <f t="shared" ca="1" si="3"/>
        <v>100</v>
      </c>
      <c r="T6" s="8">
        <f t="shared" ca="1" si="3"/>
        <v>100</v>
      </c>
      <c r="U6" s="8">
        <f t="shared" ca="1" si="3"/>
        <v>100</v>
      </c>
      <c r="V6" s="8">
        <f t="shared" ca="1" si="3"/>
        <v>100</v>
      </c>
      <c r="W6" s="8">
        <f t="shared" ca="1" si="3"/>
        <v>100</v>
      </c>
      <c r="X6" s="34">
        <f t="shared" ca="1" si="3"/>
        <v>100</v>
      </c>
      <c r="Y6" s="8">
        <f t="shared" ca="1" si="4"/>
        <v>100</v>
      </c>
      <c r="Z6" s="8">
        <f t="shared" ca="1" si="5"/>
        <v>100</v>
      </c>
      <c r="AA6" s="8">
        <f t="shared" ca="1" si="6"/>
        <v>100</v>
      </c>
      <c r="AB6" s="8">
        <f t="shared" ca="1" si="6"/>
        <v>100</v>
      </c>
      <c r="AC6" s="8">
        <f t="shared" ca="1" si="6"/>
        <v>85.18518518518519</v>
      </c>
      <c r="AD6" s="8">
        <f t="shared" ca="1" si="6"/>
        <v>92.592592592592595</v>
      </c>
      <c r="AE6" s="8">
        <f t="shared" ca="1" si="7"/>
        <v>92.592592592592595</v>
      </c>
      <c r="AF6" s="8">
        <f t="shared" ca="1" si="7"/>
        <v>81.481481481481481</v>
      </c>
      <c r="AG6" s="8">
        <f t="shared" ca="1" si="7"/>
        <v>96.296296296296291</v>
      </c>
      <c r="AH6" s="8">
        <f t="shared" ca="1" si="7"/>
        <v>96.296296296296291</v>
      </c>
      <c r="AI6" s="8">
        <f t="shared" ca="1" si="8"/>
        <v>100</v>
      </c>
      <c r="AJ6" s="8">
        <f t="shared" ca="1" si="9"/>
        <v>92.592592592592595</v>
      </c>
      <c r="AK6" s="8">
        <f t="shared" ca="1" si="9"/>
        <v>96.296296296296291</v>
      </c>
      <c r="AL6" s="8">
        <f t="shared" ca="1" si="10"/>
        <v>44.444444444444443</v>
      </c>
      <c r="AM6" s="8">
        <f t="shared" ca="1" si="11"/>
        <v>85.18518518518519</v>
      </c>
      <c r="AN6" s="8">
        <f t="shared" ca="1" si="11"/>
        <v>81.481481481481481</v>
      </c>
      <c r="AO6" s="8">
        <f t="shared" ca="1" si="11"/>
        <v>85.18518518518519</v>
      </c>
      <c r="AP6" s="8">
        <f t="shared" ca="1" si="12"/>
        <v>92.592592592592595</v>
      </c>
      <c r="AQ6" s="8">
        <f t="shared" ca="1" si="12"/>
        <v>77.777777777777786</v>
      </c>
      <c r="AR6" s="8">
        <f t="shared" ca="1" si="12"/>
        <v>59.259259259259252</v>
      </c>
      <c r="AS6" s="8">
        <f t="shared" ca="1" si="12"/>
        <v>81.481481481481481</v>
      </c>
      <c r="AT6" s="8">
        <f t="shared" ca="1" si="13"/>
        <v>74.074074074074076</v>
      </c>
      <c r="AU6" s="8">
        <f t="shared" ca="1" si="14"/>
        <v>33.333333333333329</v>
      </c>
      <c r="AV6" s="8">
        <f t="shared" ca="1" si="14"/>
        <v>48.148148148148145</v>
      </c>
      <c r="AW6" s="8">
        <f t="shared" ca="1" si="14"/>
        <v>14.814814814814813</v>
      </c>
      <c r="AX6" s="8">
        <f t="shared" ca="1" si="14"/>
        <v>14.814814814814813</v>
      </c>
      <c r="AY6" s="12">
        <f t="shared" ca="1" si="14"/>
        <v>0.22222222222222221</v>
      </c>
      <c r="AZ6" s="27">
        <f t="shared" ca="1" si="14"/>
        <v>23.506349206349238</v>
      </c>
      <c r="BA6" s="12">
        <f ca="1">VLOOKUP($AZ6,'Reading box plots'!$A$2:$B$10,2)</f>
        <v>17</v>
      </c>
      <c r="BB6" s="12">
        <f t="shared" ca="1" si="22"/>
        <v>14.424761904761905</v>
      </c>
      <c r="BC6" s="12">
        <f ca="1">VLOOKUP($BD6,'Reading box plots'!$A$14:$B$26,2)</f>
        <v>14</v>
      </c>
      <c r="BD6" s="28">
        <f t="shared" ca="1" si="15"/>
        <v>9.3000000000000007</v>
      </c>
      <c r="BE6" s="28">
        <f t="shared" ca="1" si="15"/>
        <v>16.3</v>
      </c>
      <c r="BF6" s="28">
        <f t="shared" ca="1" si="15"/>
        <v>12.2</v>
      </c>
      <c r="BG6" s="28">
        <f t="shared" ca="1" si="23"/>
        <v>13.541338854382332</v>
      </c>
      <c r="BH6" s="28">
        <f t="shared" ca="1" si="23"/>
        <v>15.037515527950305</v>
      </c>
      <c r="BI6" s="28">
        <f t="shared" ca="1" si="23"/>
        <v>16</v>
      </c>
      <c r="BJ6" s="28">
        <f t="shared" ca="1" si="24"/>
        <v>7</v>
      </c>
      <c r="BK6" s="28">
        <f t="shared" ca="1" si="23"/>
        <v>36</v>
      </c>
      <c r="BL6" s="8">
        <f ca="1">VLOOKUP($BK6,'Reading box plots'!$A$2:$B$10,2)</f>
        <v>17</v>
      </c>
      <c r="BM6" s="8">
        <f t="shared" ca="1" si="25"/>
        <v>12.9</v>
      </c>
      <c r="BN6" s="8">
        <f t="shared" ca="1" si="25"/>
        <v>13</v>
      </c>
      <c r="BO6" s="8">
        <f t="shared" ca="1" si="25"/>
        <v>12.7</v>
      </c>
      <c r="BP6" s="8">
        <f t="shared" ca="1" si="25"/>
        <v>13.7</v>
      </c>
      <c r="BQ6" s="8">
        <f t="shared" ca="1" si="25"/>
        <v>15</v>
      </c>
      <c r="BR6" s="8">
        <f t="shared" ca="1" si="25"/>
        <v>5.6402999999999999</v>
      </c>
      <c r="BS6" s="8">
        <f t="shared" ca="1" si="17"/>
        <v>14.369508945161117</v>
      </c>
      <c r="BT6" s="12">
        <f t="shared" ca="1" si="18"/>
        <v>194.61697722567285</v>
      </c>
      <c r="BU6" s="30">
        <f t="shared" ca="1" si="18"/>
        <v>1.6770833333333334E-3</v>
      </c>
      <c r="BV6" s="30">
        <f t="shared" ca="1" si="18"/>
        <v>6.2114197530864206E-5</v>
      </c>
      <c r="BW6" s="8">
        <f t="shared" ca="1" si="18"/>
        <v>1</v>
      </c>
      <c r="BX6" s="8">
        <f t="shared" ca="1" si="18"/>
        <v>17.888888888888889</v>
      </c>
      <c r="BY6" s="8">
        <f t="shared" ca="1" si="18"/>
        <v>3.4814814814814814</v>
      </c>
      <c r="BZ6" s="8">
        <f t="shared" ca="1" si="18"/>
        <v>57.407407407407405</v>
      </c>
      <c r="CA6" s="34">
        <f t="shared" ca="1" si="18"/>
        <v>96.597900832428522</v>
      </c>
      <c r="CB6" s="34">
        <f t="shared" ca="1" si="18"/>
        <v>54.49922958397535</v>
      </c>
      <c r="CC6">
        <f t="shared" ca="1" si="19"/>
        <v>0.97893256864483635</v>
      </c>
      <c r="CD6">
        <v>5</v>
      </c>
      <c r="CE6">
        <v>5</v>
      </c>
      <c r="CF6">
        <v>4</v>
      </c>
      <c r="CG6">
        <v>6</v>
      </c>
    </row>
    <row r="7" spans="1:85">
      <c r="A7" s="57"/>
      <c r="B7" s="4" t="s">
        <v>1566</v>
      </c>
      <c r="C7" s="8">
        <f t="shared" ca="1" si="0"/>
        <v>25</v>
      </c>
      <c r="D7" s="8">
        <f t="shared" ca="1" si="0"/>
        <v>25</v>
      </c>
      <c r="E7" s="8">
        <f t="shared" ca="1" si="0"/>
        <v>434</v>
      </c>
      <c r="F7" s="8">
        <f t="shared" ca="1" si="0"/>
        <v>17.36</v>
      </c>
      <c r="G7" s="8">
        <f t="shared" ca="1" si="0"/>
        <v>2476</v>
      </c>
      <c r="H7" s="8">
        <f t="shared" ca="1" si="0"/>
        <v>847</v>
      </c>
      <c r="I7" s="8">
        <f t="shared" ca="1" si="0"/>
        <v>1.9516129032258065</v>
      </c>
      <c r="J7" s="8">
        <f t="shared" ca="1" si="0"/>
        <v>2384</v>
      </c>
      <c r="K7" s="8">
        <f t="shared" ca="1" si="1"/>
        <v>92</v>
      </c>
      <c r="L7" s="8">
        <f t="shared" ca="1" si="2"/>
        <v>5.4930875576036868</v>
      </c>
      <c r="M7" s="8">
        <f t="shared" ca="1" si="20"/>
        <v>5.7603686635944698</v>
      </c>
      <c r="N7" s="8">
        <f t="shared" ca="1" si="21"/>
        <v>195.16129032258064</v>
      </c>
      <c r="O7" s="29">
        <f t="shared" ca="1" si="3"/>
        <v>100</v>
      </c>
      <c r="P7" s="8">
        <f t="shared" ca="1" si="3"/>
        <v>100</v>
      </c>
      <c r="Q7" s="8">
        <f t="shared" ca="1" si="3"/>
        <v>100</v>
      </c>
      <c r="R7" s="8">
        <f t="shared" ca="1" si="3"/>
        <v>100</v>
      </c>
      <c r="S7" s="8">
        <f t="shared" ca="1" si="3"/>
        <v>100</v>
      </c>
      <c r="T7" s="8">
        <f t="shared" ca="1" si="3"/>
        <v>100</v>
      </c>
      <c r="U7" s="8">
        <f t="shared" ca="1" si="3"/>
        <v>100</v>
      </c>
      <c r="V7" s="8">
        <f t="shared" ca="1" si="3"/>
        <v>100</v>
      </c>
      <c r="W7" s="8">
        <f t="shared" ca="1" si="3"/>
        <v>100</v>
      </c>
      <c r="X7" s="34">
        <f t="shared" ca="1" si="3"/>
        <v>100</v>
      </c>
      <c r="Y7" s="8">
        <f t="shared" ca="1" si="4"/>
        <v>100</v>
      </c>
      <c r="Z7" s="8">
        <f t="shared" ca="1" si="5"/>
        <v>100</v>
      </c>
      <c r="AA7" s="8">
        <f t="shared" ca="1" si="6"/>
        <v>100</v>
      </c>
      <c r="AB7" s="8">
        <f t="shared" ca="1" si="6"/>
        <v>96</v>
      </c>
      <c r="AC7" s="8">
        <f t="shared" ca="1" si="6"/>
        <v>92</v>
      </c>
      <c r="AD7" s="8">
        <f t="shared" ca="1" si="6"/>
        <v>92</v>
      </c>
      <c r="AE7" s="8">
        <f t="shared" ca="1" si="7"/>
        <v>96</v>
      </c>
      <c r="AF7" s="8">
        <f t="shared" ca="1" si="7"/>
        <v>80</v>
      </c>
      <c r="AG7" s="8">
        <f t="shared" ca="1" si="7"/>
        <v>96</v>
      </c>
      <c r="AH7" s="8">
        <f t="shared" ca="1" si="7"/>
        <v>96</v>
      </c>
      <c r="AI7" s="8">
        <f t="shared" ca="1" si="8"/>
        <v>100</v>
      </c>
      <c r="AJ7" s="8">
        <f t="shared" ca="1" si="9"/>
        <v>92</v>
      </c>
      <c r="AK7" s="8">
        <f t="shared" ca="1" si="9"/>
        <v>100</v>
      </c>
      <c r="AL7" s="8">
        <f t="shared" ca="1" si="10"/>
        <v>36</v>
      </c>
      <c r="AM7" s="8">
        <f t="shared" ca="1" si="11"/>
        <v>92</v>
      </c>
      <c r="AN7" s="8">
        <f t="shared" ca="1" si="11"/>
        <v>80</v>
      </c>
      <c r="AO7" s="8">
        <f t="shared" ca="1" si="11"/>
        <v>92</v>
      </c>
      <c r="AP7" s="8">
        <f t="shared" ca="1" si="12"/>
        <v>72</v>
      </c>
      <c r="AQ7" s="8">
        <f t="shared" ca="1" si="12"/>
        <v>76</v>
      </c>
      <c r="AR7" s="8">
        <f t="shared" ca="1" si="12"/>
        <v>64</v>
      </c>
      <c r="AS7" s="8">
        <f t="shared" ca="1" si="12"/>
        <v>80</v>
      </c>
      <c r="AT7" s="8">
        <f t="shared" ca="1" si="13"/>
        <v>72</v>
      </c>
      <c r="AU7" s="8">
        <f t="shared" ca="1" si="14"/>
        <v>40</v>
      </c>
      <c r="AV7" s="8">
        <f t="shared" ca="1" si="14"/>
        <v>28.000000000000004</v>
      </c>
      <c r="AW7" s="8">
        <f t="shared" ca="1" si="14"/>
        <v>12</v>
      </c>
      <c r="AX7" s="8">
        <f t="shared" ca="1" si="14"/>
        <v>12</v>
      </c>
      <c r="AY7" s="12">
        <f t="shared" ca="1" si="14"/>
        <v>0.12</v>
      </c>
      <c r="AZ7" s="27">
        <f t="shared" ca="1" si="14"/>
        <v>24.108148387096797</v>
      </c>
      <c r="BA7" s="12">
        <f ca="1">VLOOKUP($AZ7,'Reading box plots'!$A$2:$B$10,2)</f>
        <v>17</v>
      </c>
      <c r="BB7" s="12">
        <f t="shared" ca="1" si="22"/>
        <v>14.20943225806452</v>
      </c>
      <c r="BC7" s="12">
        <f ca="1">VLOOKUP($BD7,'Reading box plots'!$A$14:$B$26,2)</f>
        <v>14</v>
      </c>
      <c r="BD7" s="28">
        <f t="shared" ca="1" si="15"/>
        <v>9.3000000000000007</v>
      </c>
      <c r="BE7" s="28">
        <f t="shared" ca="1" si="15"/>
        <v>16.100000000000001</v>
      </c>
      <c r="BF7" s="28">
        <f t="shared" ca="1" si="15"/>
        <v>12</v>
      </c>
      <c r="BG7" s="28">
        <f t="shared" ca="1" si="23"/>
        <v>13.122442396313367</v>
      </c>
      <c r="BH7" s="28">
        <f t="shared" ca="1" si="23"/>
        <v>14.79428571428571</v>
      </c>
      <c r="BI7" s="28">
        <f t="shared" ca="1" si="23"/>
        <v>16</v>
      </c>
      <c r="BJ7" s="28">
        <f t="shared" ca="1" si="24"/>
        <v>7</v>
      </c>
      <c r="BK7" s="28">
        <f t="shared" ca="1" si="23"/>
        <v>36.299999999999997</v>
      </c>
      <c r="BL7" s="8">
        <f ca="1">VLOOKUP($BK7,'Reading box plots'!$A$2:$B$10,2)</f>
        <v>17</v>
      </c>
      <c r="BM7" s="8">
        <f t="shared" ca="1" si="25"/>
        <v>12.7</v>
      </c>
      <c r="BN7" s="8">
        <f t="shared" ca="1" si="25"/>
        <v>13</v>
      </c>
      <c r="BO7" s="8">
        <f t="shared" ca="1" si="25"/>
        <v>12.1</v>
      </c>
      <c r="BP7" s="8">
        <f t="shared" ca="1" si="25"/>
        <v>13.5</v>
      </c>
      <c r="BQ7" s="8">
        <f t="shared" ca="1" si="25"/>
        <v>15</v>
      </c>
      <c r="BR7" s="8">
        <f t="shared" ca="1" si="25"/>
        <v>5.6748000000000003</v>
      </c>
      <c r="BS7" s="8">
        <f t="shared" ca="1" si="17"/>
        <v>14.194320028358739</v>
      </c>
      <c r="BT7" s="12">
        <f t="shared" ca="1" si="18"/>
        <v>211.9815668202765</v>
      </c>
      <c r="BU7" s="30">
        <f t="shared" ca="1" si="18"/>
        <v>1.5069444444444442E-3</v>
      </c>
      <c r="BV7" s="30">
        <f t="shared" ca="1" si="18"/>
        <v>6.0277777777777769E-5</v>
      </c>
      <c r="BW7" s="8">
        <f t="shared" ca="1" si="18"/>
        <v>1</v>
      </c>
      <c r="BX7" s="8">
        <f t="shared" ca="1" si="18"/>
        <v>17.36</v>
      </c>
      <c r="BY7" s="8">
        <f t="shared" ca="1" si="18"/>
        <v>3.68</v>
      </c>
      <c r="BZ7" s="8">
        <f t="shared" ca="1" si="18"/>
        <v>56</v>
      </c>
      <c r="CA7" s="34">
        <f t="shared" ca="1" si="18"/>
        <v>96.284329563812605</v>
      </c>
      <c r="CB7" s="34">
        <f t="shared" ca="1" si="18"/>
        <v>54.572017875558608</v>
      </c>
      <c r="CC7">
        <f t="shared" ca="1" si="19"/>
        <v>0.98318817123041546</v>
      </c>
      <c r="CD7">
        <v>4</v>
      </c>
      <c r="CE7">
        <v>4</v>
      </c>
      <c r="CF7">
        <v>5</v>
      </c>
      <c r="CG7">
        <v>4</v>
      </c>
    </row>
    <row r="8" spans="1:85" s="36" customFormat="1" ht="15" thickBot="1">
      <c r="A8" s="62"/>
      <c r="B8" s="35" t="s">
        <v>1567</v>
      </c>
      <c r="C8" s="36">
        <f t="shared" ca="1" si="0"/>
        <v>19</v>
      </c>
      <c r="D8" s="36">
        <f t="shared" ca="1" si="0"/>
        <v>19</v>
      </c>
      <c r="E8" s="36">
        <f t="shared" ca="1" si="0"/>
        <v>506</v>
      </c>
      <c r="F8" s="36">
        <f t="shared" ca="1" si="0"/>
        <v>26.631578947368421</v>
      </c>
      <c r="G8" s="36">
        <f t="shared" ca="1" si="0"/>
        <v>2665</v>
      </c>
      <c r="H8" s="36">
        <f t="shared" ca="1" si="0"/>
        <v>944</v>
      </c>
      <c r="I8" s="36">
        <f t="shared" ca="1" si="0"/>
        <v>1.865612648221344</v>
      </c>
      <c r="J8" s="36">
        <f t="shared" ca="1" si="0"/>
        <v>2572</v>
      </c>
      <c r="K8" s="36">
        <f t="shared" ca="1" si="1"/>
        <v>93</v>
      </c>
      <c r="L8" s="36">
        <f t="shared" ca="1" si="2"/>
        <v>5.0830039525691699</v>
      </c>
      <c r="M8" s="36">
        <f t="shared" ca="1" si="20"/>
        <v>3.7549407114624502</v>
      </c>
      <c r="N8" s="36">
        <f t="shared" ca="1" si="21"/>
        <v>186.5612648221344</v>
      </c>
      <c r="O8" s="43">
        <f t="shared" ca="1" si="3"/>
        <v>100</v>
      </c>
      <c r="P8" s="36">
        <f t="shared" ca="1" si="3"/>
        <v>100</v>
      </c>
      <c r="Q8" s="36">
        <f t="shared" ca="1" si="3"/>
        <v>100</v>
      </c>
      <c r="R8" s="36">
        <f t="shared" ca="1" si="3"/>
        <v>100</v>
      </c>
      <c r="S8" s="36">
        <f t="shared" ca="1" si="3"/>
        <v>100</v>
      </c>
      <c r="T8" s="37">
        <f t="shared" ca="1" si="3"/>
        <v>100</v>
      </c>
      <c r="U8" s="37">
        <f ca="1">INDIRECT("'"&amp;$B8&amp;"'!"&amp;U$2&amp;"2")</f>
        <v>100</v>
      </c>
      <c r="V8" s="36">
        <f t="shared" ca="1" si="3"/>
        <v>100</v>
      </c>
      <c r="W8" s="36">
        <f t="shared" ca="1" si="3"/>
        <v>100</v>
      </c>
      <c r="X8" s="39">
        <f t="shared" ca="1" si="3"/>
        <v>100</v>
      </c>
      <c r="Y8" s="36">
        <f t="shared" ca="1" si="4"/>
        <v>100</v>
      </c>
      <c r="Z8" s="36">
        <f t="shared" ca="1" si="5"/>
        <v>94.73684210526315</v>
      </c>
      <c r="AA8" s="36">
        <f t="shared" ca="1" si="6"/>
        <v>100</v>
      </c>
      <c r="AB8" s="36">
        <f t="shared" ca="1" si="6"/>
        <v>100</v>
      </c>
      <c r="AC8" s="36">
        <f t="shared" ca="1" si="6"/>
        <v>89.473684210526315</v>
      </c>
      <c r="AD8" s="36">
        <f t="shared" ca="1" si="6"/>
        <v>89.473684210526315</v>
      </c>
      <c r="AE8" s="36">
        <f t="shared" ca="1" si="7"/>
        <v>89.473684210526315</v>
      </c>
      <c r="AF8" s="36">
        <f t="shared" ca="1" si="7"/>
        <v>73.68421052631578</v>
      </c>
      <c r="AG8" s="36">
        <f t="shared" ca="1" si="7"/>
        <v>94.73684210526315</v>
      </c>
      <c r="AH8" s="36">
        <f t="shared" ca="1" si="7"/>
        <v>89.473684210526315</v>
      </c>
      <c r="AI8" s="36">
        <f t="shared" ca="1" si="8"/>
        <v>89.473684210526315</v>
      </c>
      <c r="AJ8" s="36">
        <f t="shared" ca="1" si="9"/>
        <v>89.473684210526315</v>
      </c>
      <c r="AK8" s="36">
        <f t="shared" ca="1" si="9"/>
        <v>94.73684210526315</v>
      </c>
      <c r="AL8" s="36">
        <f t="shared" ca="1" si="10"/>
        <v>42.105263157894733</v>
      </c>
      <c r="AM8" s="37">
        <f t="shared" ca="1" si="11"/>
        <v>0</v>
      </c>
      <c r="AN8" s="36">
        <f t="shared" ca="1" si="11"/>
        <v>73.68421052631578</v>
      </c>
      <c r="AO8" s="36">
        <f t="shared" ca="1" si="11"/>
        <v>0</v>
      </c>
      <c r="AP8" s="36">
        <f t="shared" ca="1" si="12"/>
        <v>57.894736842105267</v>
      </c>
      <c r="AQ8" s="36">
        <f t="shared" ca="1" si="12"/>
        <v>68.421052631578945</v>
      </c>
      <c r="AR8" s="36">
        <f t="shared" ca="1" si="12"/>
        <v>63.157894736842103</v>
      </c>
      <c r="AS8" s="36">
        <f t="shared" ca="1" si="12"/>
        <v>84.210526315789465</v>
      </c>
      <c r="AT8" s="36">
        <f t="shared" ca="1" si="13"/>
        <v>84.210526315789465</v>
      </c>
      <c r="AU8" s="36">
        <f t="shared" ca="1" si="14"/>
        <v>31.578947368421051</v>
      </c>
      <c r="AV8" s="36">
        <f t="shared" ca="1" si="14"/>
        <v>31.578947368421051</v>
      </c>
      <c r="AW8" s="36">
        <f t="shared" ca="1" si="14"/>
        <v>10.526315789473683</v>
      </c>
      <c r="AX8" s="36">
        <f t="shared" ca="1" si="14"/>
        <v>10.526315789473683</v>
      </c>
      <c r="AY8" s="37">
        <f t="shared" ca="1" si="14"/>
        <v>0.10526315789473684</v>
      </c>
      <c r="AZ8" s="40">
        <f t="shared" ca="1" si="14"/>
        <v>21.97311732889537</v>
      </c>
      <c r="BA8" s="37">
        <f ca="1">VLOOKUP($AZ8,'Reading box plots'!$A$2:$B$10,2)</f>
        <v>17</v>
      </c>
      <c r="BB8" s="37">
        <f t="shared" ca="1" si="22"/>
        <v>16.810545038485547</v>
      </c>
      <c r="BC8" s="37">
        <f ca="1">VLOOKUP($BD8,'Reading box plots'!$A$14:$B$26,2)</f>
        <v>13</v>
      </c>
      <c r="BD8" s="41">
        <f t="shared" ca="1" si="15"/>
        <v>9</v>
      </c>
      <c r="BE8" s="41">
        <f t="shared" ca="1" si="15"/>
        <v>18.8</v>
      </c>
      <c r="BF8" s="41">
        <f t="shared" ca="1" si="15"/>
        <v>13.9</v>
      </c>
      <c r="BG8" s="41">
        <f t="shared" ca="1" si="23"/>
        <v>15.826738090284998</v>
      </c>
      <c r="BH8" s="41">
        <f t="shared" ca="1" si="23"/>
        <v>12.976600790513832</v>
      </c>
      <c r="BI8" s="41">
        <f t="shared" ca="1" si="23"/>
        <v>14</v>
      </c>
      <c r="BJ8" s="41">
        <f t="shared" ca="1" si="24"/>
        <v>0</v>
      </c>
      <c r="BK8" s="41">
        <f t="shared" ca="1" si="23"/>
        <v>34.6</v>
      </c>
      <c r="BL8" s="36">
        <f ca="1">VLOOKUP($BK8,'Reading box plots'!$A$2:$B$10,2)</f>
        <v>17</v>
      </c>
      <c r="BM8" s="36">
        <f t="shared" ca="1" si="25"/>
        <v>15.37</v>
      </c>
      <c r="BN8" s="36">
        <f t="shared" ca="1" si="25"/>
        <v>11</v>
      </c>
      <c r="BO8" s="36">
        <f t="shared" ca="1" si="25"/>
        <v>15.4</v>
      </c>
      <c r="BP8" s="36">
        <f t="shared" ca="1" si="25"/>
        <v>19.600000000000001</v>
      </c>
      <c r="BQ8" s="36">
        <f t="shared" ca="1" si="25"/>
        <v>15</v>
      </c>
      <c r="BR8" s="36">
        <f t="shared" ca="1" si="25"/>
        <v>5.3807</v>
      </c>
      <c r="BS8" s="36">
        <f t="shared" ca="1" si="17"/>
        <v>15.514144916868029</v>
      </c>
      <c r="BT8" s="37">
        <f t="shared" ca="1" si="18"/>
        <v>183.79446640316206</v>
      </c>
      <c r="BU8" s="38">
        <f t="shared" ca="1" si="18"/>
        <v>1.7569444444444442E-3</v>
      </c>
      <c r="BV8" s="38">
        <f t="shared" ca="1" si="18"/>
        <v>9.2470760233918123E-5</v>
      </c>
      <c r="BW8" s="36">
        <f t="shared" ca="1" si="18"/>
        <v>1</v>
      </c>
      <c r="BX8" s="36">
        <f t="shared" ca="1" si="18"/>
        <v>26.631578947368421</v>
      </c>
      <c r="BY8" s="36">
        <f t="shared" ca="1" si="18"/>
        <v>4.8947368421052628</v>
      </c>
      <c r="BZ8" s="36">
        <f t="shared" ca="1" si="18"/>
        <v>55.263157894736842</v>
      </c>
      <c r="CA8" s="39">
        <f t="shared" ca="1" si="18"/>
        <v>96.510318949343343</v>
      </c>
      <c r="CB8" s="39">
        <f t="shared" ca="1" si="18"/>
        <v>53.485804416403788</v>
      </c>
      <c r="CC8" s="36">
        <f t="shared" ca="1" si="19"/>
        <v>0.93166032794155029</v>
      </c>
      <c r="CD8" s="36">
        <v>2</v>
      </c>
      <c r="CE8" s="36">
        <v>1</v>
      </c>
      <c r="CF8" s="36">
        <v>6</v>
      </c>
      <c r="CG8" s="36">
        <v>2</v>
      </c>
    </row>
    <row r="9" spans="1:85" ht="15" thickTop="1">
      <c r="A9" s="61" t="s">
        <v>1568</v>
      </c>
      <c r="B9" s="3" t="s">
        <v>1569</v>
      </c>
      <c r="C9" s="8">
        <f t="shared" ca="1" si="0"/>
        <v>25</v>
      </c>
      <c r="D9" s="8">
        <f t="shared" ca="1" si="0"/>
        <v>30</v>
      </c>
      <c r="E9" s="8">
        <f t="shared" ca="1" si="0"/>
        <v>984</v>
      </c>
      <c r="F9" s="8">
        <f t="shared" ca="1" si="0"/>
        <v>32.799999999999997</v>
      </c>
      <c r="G9" s="8">
        <f t="shared" ca="1" si="0"/>
        <v>5293</v>
      </c>
      <c r="H9" s="8">
        <f t="shared" ca="1" si="0"/>
        <v>1864</v>
      </c>
      <c r="I9" s="8">
        <f t="shared" ca="1" si="0"/>
        <v>1.8943089430894309</v>
      </c>
      <c r="J9" s="8">
        <f t="shared" ca="1" si="0"/>
        <v>5190</v>
      </c>
      <c r="K9" s="8">
        <f t="shared" ca="1" si="1"/>
        <v>104</v>
      </c>
      <c r="L9" s="8">
        <f t="shared" ca="1" si="2"/>
        <v>5.274390243902439</v>
      </c>
      <c r="M9" s="8">
        <f t="shared" ca="1" si="20"/>
        <v>3.0487804878048781</v>
      </c>
      <c r="N9" s="8">
        <f t="shared" ca="1" si="21"/>
        <v>189.4308943089431</v>
      </c>
      <c r="O9" s="29">
        <f t="shared" ca="1" si="3"/>
        <v>100</v>
      </c>
      <c r="P9" s="8">
        <f t="shared" ca="1" si="3"/>
        <v>100</v>
      </c>
      <c r="Q9" s="8">
        <f t="shared" ca="1" si="3"/>
        <v>100</v>
      </c>
      <c r="R9" s="8">
        <f t="shared" ca="1" si="3"/>
        <v>100</v>
      </c>
      <c r="S9" s="8">
        <f t="shared" ca="1" si="3"/>
        <v>100</v>
      </c>
      <c r="T9" s="8">
        <f t="shared" ca="1" si="3"/>
        <v>100</v>
      </c>
      <c r="U9" s="8">
        <f t="shared" ca="1" si="3"/>
        <v>100</v>
      </c>
      <c r="V9" s="8">
        <f t="shared" ca="1" si="3"/>
        <v>100</v>
      </c>
      <c r="W9" s="8">
        <f t="shared" ca="1" si="3"/>
        <v>72</v>
      </c>
      <c r="X9" s="34">
        <f t="shared" ca="1" si="3"/>
        <v>60</v>
      </c>
      <c r="Y9" s="8">
        <f t="shared" ca="1" si="4"/>
        <v>100</v>
      </c>
      <c r="Z9" s="8">
        <f t="shared" ca="1" si="5"/>
        <v>100</v>
      </c>
      <c r="AA9" s="8">
        <f t="shared" ca="1" si="6"/>
        <v>100</v>
      </c>
      <c r="AB9" s="8">
        <f t="shared" ca="1" si="6"/>
        <v>72</v>
      </c>
      <c r="AC9" s="8">
        <f t="shared" ca="1" si="6"/>
        <v>80</v>
      </c>
      <c r="AD9" s="8">
        <f t="shared" ca="1" si="6"/>
        <v>92</v>
      </c>
      <c r="AE9" s="8">
        <f t="shared" ca="1" si="7"/>
        <v>28.000000000000004</v>
      </c>
      <c r="AF9" s="8">
        <f t="shared" ca="1" si="7"/>
        <v>80</v>
      </c>
      <c r="AG9" s="8">
        <f t="shared" ca="1" si="7"/>
        <v>68</v>
      </c>
      <c r="AH9" s="8">
        <f t="shared" ca="1" si="7"/>
        <v>60</v>
      </c>
      <c r="AI9" s="8">
        <f t="shared" ca="1" si="8"/>
        <v>88</v>
      </c>
      <c r="AJ9" s="8">
        <f t="shared" ca="1" si="9"/>
        <v>92</v>
      </c>
      <c r="AK9" s="8">
        <f t="shared" ca="1" si="9"/>
        <v>64</v>
      </c>
      <c r="AL9" s="8">
        <f t="shared" ca="1" si="10"/>
        <v>20</v>
      </c>
      <c r="AM9" s="8">
        <f t="shared" ca="1" si="11"/>
        <v>60</v>
      </c>
      <c r="AN9" s="8">
        <f t="shared" ca="1" si="11"/>
        <v>84</v>
      </c>
      <c r="AO9" s="8">
        <f t="shared" ca="1" si="11"/>
        <v>96</v>
      </c>
      <c r="AP9" s="8">
        <f t="shared" ca="1" si="12"/>
        <v>20</v>
      </c>
      <c r="AQ9" s="8">
        <f t="shared" ca="1" si="12"/>
        <v>88</v>
      </c>
      <c r="AR9" s="8">
        <f t="shared" ca="1" si="12"/>
        <v>80</v>
      </c>
      <c r="AS9" s="8">
        <f t="shared" ca="1" si="12"/>
        <v>48</v>
      </c>
      <c r="AT9" s="8">
        <f t="shared" ca="1" si="13"/>
        <v>100</v>
      </c>
      <c r="AU9" s="8">
        <f t="shared" ca="1" si="14"/>
        <v>12</v>
      </c>
      <c r="AV9" s="8">
        <f t="shared" ca="1" si="14"/>
        <v>12</v>
      </c>
      <c r="AW9" s="8">
        <f t="shared" ca="1" si="14"/>
        <v>4</v>
      </c>
      <c r="AX9" s="8">
        <f t="shared" ca="1" si="14"/>
        <v>0</v>
      </c>
      <c r="AY9" s="8">
        <f t="shared" ca="1" si="14"/>
        <v>0.08</v>
      </c>
      <c r="AZ9" s="29">
        <f t="shared" ca="1" si="14"/>
        <v>13.284463414634168</v>
      </c>
      <c r="BA9" s="8">
        <f ca="1">VLOOKUP($AZ9,'Reading box plots'!$A$2:$B$10,2)</f>
        <v>17</v>
      </c>
      <c r="BB9" s="8">
        <f t="shared" ca="1" si="22"/>
        <v>19.554845528455285</v>
      </c>
      <c r="BC9" s="8">
        <f ca="1">VLOOKUP($BD9,'Reading box plots'!$A$14:$B$26,2)</f>
        <v>13</v>
      </c>
      <c r="BD9" s="34">
        <f t="shared" ca="1" si="15"/>
        <v>9.1</v>
      </c>
      <c r="BE9" s="34">
        <f t="shared" ca="1" si="15"/>
        <v>19.899999999999999</v>
      </c>
      <c r="BF9" s="34">
        <f t="shared" ca="1" si="15"/>
        <v>13.8</v>
      </c>
      <c r="BG9" s="34">
        <f t="shared" ca="1" si="23"/>
        <v>19.812378048780488</v>
      </c>
      <c r="BH9" s="34">
        <f t="shared" ca="1" si="23"/>
        <v>14.310975609756095</v>
      </c>
      <c r="BI9" s="34">
        <f t="shared" ca="1" si="23"/>
        <v>15</v>
      </c>
      <c r="BJ9" s="34">
        <f t="shared" ca="1" si="24"/>
        <v>0</v>
      </c>
      <c r="BK9" s="34">
        <f t="shared" ca="1" si="23"/>
        <v>25.4</v>
      </c>
      <c r="BL9" s="8">
        <f ca="1">VLOOKUP($BK9,'Reading box plots'!$A$2:$B$10,2)</f>
        <v>17</v>
      </c>
      <c r="BM9" s="8">
        <f t="shared" ca="1" si="25"/>
        <v>18</v>
      </c>
      <c r="BN9" s="8">
        <f t="shared" ca="1" si="25"/>
        <v>13</v>
      </c>
      <c r="BO9" s="8">
        <f t="shared" ca="1" si="25"/>
        <v>19.600000000000001</v>
      </c>
      <c r="BP9" s="8">
        <f t="shared" ca="1" si="25"/>
        <v>22.4</v>
      </c>
      <c r="BQ9" s="8">
        <f t="shared" ca="1" si="25"/>
        <v>15</v>
      </c>
      <c r="BR9" s="8">
        <f t="shared" ca="1" si="25"/>
        <v>5.4630000000000001</v>
      </c>
      <c r="BS9" s="8">
        <f t="shared" ca="1" si="17"/>
        <v>17.106015322076299</v>
      </c>
      <c r="BT9" s="8">
        <f t="shared" ca="1" si="18"/>
        <v>105.69105691056912</v>
      </c>
      <c r="BU9" s="25">
        <f t="shared" ca="1" si="18"/>
        <v>3.4166666666666664E-3</v>
      </c>
      <c r="BV9" s="25">
        <f t="shared" ca="1" si="18"/>
        <v>1.3666666666666666E-4</v>
      </c>
      <c r="BW9" s="8">
        <f t="shared" ca="1" si="18"/>
        <v>1.2</v>
      </c>
      <c r="BX9" s="8">
        <f t="shared" ca="1" si="18"/>
        <v>39.36</v>
      </c>
      <c r="BY9" s="8">
        <f t="shared" ca="1" si="18"/>
        <v>4.16</v>
      </c>
      <c r="BZ9" s="8">
        <f t="shared" ca="1" si="18"/>
        <v>50</v>
      </c>
      <c r="CA9" s="34">
        <f t="shared" ca="1" si="18"/>
        <v>98.054033629321751</v>
      </c>
      <c r="CB9" s="34">
        <f t="shared" ca="1" si="18"/>
        <v>53.808158062460173</v>
      </c>
      <c r="CC9">
        <f t="shared" ref="CC9:CC14" ca="1" si="26">IFERROR(CORREL(_xlfn.RANK.AVG($C$9:$CB$9,$C$9:$CB$9,0),_xlfn.RANK.AVG($C9:$CB9,$C9:$CB9,0)),0)</f>
        <v>0.99999999999999989</v>
      </c>
      <c r="CD9">
        <v>1</v>
      </c>
      <c r="CE9">
        <v>2</v>
      </c>
      <c r="CF9">
        <v>1</v>
      </c>
      <c r="CG9">
        <v>1</v>
      </c>
    </row>
    <row r="10" spans="1:85">
      <c r="A10" s="57"/>
      <c r="B10" s="4" t="s">
        <v>1570</v>
      </c>
      <c r="C10" s="8">
        <f t="shared" ca="1" si="0"/>
        <v>29</v>
      </c>
      <c r="D10" s="8">
        <f t="shared" ca="1" si="0"/>
        <v>29</v>
      </c>
      <c r="E10" s="8">
        <f t="shared" ca="1" si="0"/>
        <v>713</v>
      </c>
      <c r="F10" s="8">
        <f t="shared" ca="1" si="0"/>
        <v>24.586206896551722</v>
      </c>
      <c r="G10" s="8">
        <f t="shared" ca="1" si="0"/>
        <v>3952</v>
      </c>
      <c r="H10" s="8">
        <f t="shared" ca="1" si="0"/>
        <v>1411</v>
      </c>
      <c r="I10" s="8">
        <f t="shared" ca="1" si="0"/>
        <v>1.9789621318373072</v>
      </c>
      <c r="J10" s="8">
        <f t="shared" ca="1" si="0"/>
        <v>3888</v>
      </c>
      <c r="K10" s="8">
        <f t="shared" ca="1" si="1"/>
        <v>64</v>
      </c>
      <c r="L10" s="8">
        <f t="shared" ca="1" si="2"/>
        <v>5.4530154277699863</v>
      </c>
      <c r="M10" s="8">
        <f t="shared" ca="1" si="20"/>
        <v>4.0673211781206167</v>
      </c>
      <c r="N10" s="8">
        <f t="shared" ca="1" si="21"/>
        <v>197.89621318373071</v>
      </c>
      <c r="O10" s="29">
        <f t="shared" ca="1" si="3"/>
        <v>100</v>
      </c>
      <c r="P10" s="8">
        <f t="shared" ca="1" si="3"/>
        <v>100</v>
      </c>
      <c r="Q10" s="8">
        <f t="shared" ca="1" si="3"/>
        <v>100</v>
      </c>
      <c r="R10" s="8">
        <f t="shared" ca="1" si="3"/>
        <v>100</v>
      </c>
      <c r="S10" s="8">
        <f t="shared" ca="1" si="3"/>
        <v>100</v>
      </c>
      <c r="T10" s="8">
        <f t="shared" ca="1" si="3"/>
        <v>100</v>
      </c>
      <c r="U10" s="8">
        <f t="shared" ca="1" si="3"/>
        <v>100</v>
      </c>
      <c r="V10" s="8">
        <f t="shared" ca="1" si="3"/>
        <v>100</v>
      </c>
      <c r="W10" s="8">
        <f t="shared" ca="1" si="3"/>
        <v>100</v>
      </c>
      <c r="X10" s="34">
        <f t="shared" ca="1" si="3"/>
        <v>100</v>
      </c>
      <c r="Y10" s="8">
        <f t="shared" ca="1" si="4"/>
        <v>100</v>
      </c>
      <c r="Z10" s="8">
        <f t="shared" ca="1" si="5"/>
        <v>100</v>
      </c>
      <c r="AA10" s="8">
        <f t="shared" ca="1" si="6"/>
        <v>100</v>
      </c>
      <c r="AB10" s="8">
        <f t="shared" ca="1" si="6"/>
        <v>96.551724137931032</v>
      </c>
      <c r="AC10" s="8">
        <f t="shared" ca="1" si="6"/>
        <v>93.103448275862064</v>
      </c>
      <c r="AD10" s="8">
        <f t="shared" ca="1" si="6"/>
        <v>93.103448275862064</v>
      </c>
      <c r="AE10" s="8">
        <f t="shared" ca="1" si="7"/>
        <v>86.206896551724128</v>
      </c>
      <c r="AF10" s="8">
        <f t="shared" ca="1" si="7"/>
        <v>93.103448275862064</v>
      </c>
      <c r="AG10" s="8">
        <f t="shared" ca="1" si="7"/>
        <v>79.310344827586206</v>
      </c>
      <c r="AH10" s="8">
        <f t="shared" ca="1" si="7"/>
        <v>72.41379310344827</v>
      </c>
      <c r="AI10" s="8">
        <f t="shared" ca="1" si="8"/>
        <v>96.551724137931032</v>
      </c>
      <c r="AJ10" s="8">
        <f ca="1">INDIRECT("'"&amp;$B10&amp;"'!"&amp;AJ$2&amp;"2")</f>
        <v>96.551724137931032</v>
      </c>
      <c r="AK10" s="8">
        <f t="shared" ref="AK10:AZ25" ca="1" si="27">INDIRECT("'"&amp;$B10&amp;"'!"&amp;AK$2&amp;"2")</f>
        <v>96.551724137931032</v>
      </c>
      <c r="AL10" s="8">
        <f t="shared" ca="1" si="10"/>
        <v>44.827586206896555</v>
      </c>
      <c r="AM10" s="8">
        <f t="shared" ca="1" si="27"/>
        <v>96.551724137931032</v>
      </c>
      <c r="AN10" s="8">
        <f t="shared" ca="1" si="27"/>
        <v>89.65517241379311</v>
      </c>
      <c r="AO10" s="8">
        <f t="shared" ca="1" si="27"/>
        <v>100</v>
      </c>
      <c r="AP10" s="8">
        <f t="shared" ca="1" si="12"/>
        <v>86.206896551724128</v>
      </c>
      <c r="AQ10" s="8">
        <f t="shared" ca="1" si="12"/>
        <v>96.551724137931032</v>
      </c>
      <c r="AR10" s="8">
        <f t="shared" ca="1" si="12"/>
        <v>96.551724137931032</v>
      </c>
      <c r="AS10" s="8">
        <f t="shared" ca="1" si="12"/>
        <v>44.827586206896555</v>
      </c>
      <c r="AT10" s="8">
        <f t="shared" ca="1" si="27"/>
        <v>100</v>
      </c>
      <c r="AU10" s="8">
        <f t="shared" ca="1" si="14"/>
        <v>27.586206896551722</v>
      </c>
      <c r="AV10" s="8">
        <f t="shared" ca="1" si="14"/>
        <v>65.517241379310349</v>
      </c>
      <c r="AW10" s="8">
        <f t="shared" ca="1" si="14"/>
        <v>31.03448275862069</v>
      </c>
      <c r="AX10" s="8">
        <f t="shared" ca="1" si="14"/>
        <v>31.03448275862069</v>
      </c>
      <c r="AY10" s="12">
        <f t="shared" ca="1" si="14"/>
        <v>0.31034482758620691</v>
      </c>
      <c r="AZ10" s="27">
        <f t="shared" ca="1" si="14"/>
        <v>14.459803646563831</v>
      </c>
      <c r="BA10" s="12">
        <f ca="1">VLOOKUP($AZ10,'Reading box plots'!$A$2:$B$10,2)</f>
        <v>17</v>
      </c>
      <c r="BB10" s="12">
        <f t="shared" ca="1" si="22"/>
        <v>17.350373845335401</v>
      </c>
      <c r="BC10" s="12">
        <f ca="1">VLOOKUP($BD10,'Reading box plots'!$A$14:$B$26,2)</f>
        <v>13</v>
      </c>
      <c r="BD10" s="28">
        <f t="shared" ca="1" si="15"/>
        <v>9</v>
      </c>
      <c r="BE10" s="28">
        <f t="shared" ca="1" si="15"/>
        <v>16</v>
      </c>
      <c r="BF10" s="28">
        <f t="shared" ca="1" si="15"/>
        <v>11.5</v>
      </c>
      <c r="BG10" s="28">
        <f t="shared" ca="1" si="23"/>
        <v>16.546806113072499</v>
      </c>
      <c r="BH10" s="28">
        <f t="shared" ca="1" si="23"/>
        <v>15.059803646563818</v>
      </c>
      <c r="BI10" s="28">
        <f t="shared" ca="1" si="23"/>
        <v>16</v>
      </c>
      <c r="BJ10" s="28">
        <f t="shared" ca="1" si="24"/>
        <v>7</v>
      </c>
      <c r="BK10" s="28">
        <f t="shared" ca="1" si="23"/>
        <v>30</v>
      </c>
      <c r="BL10" s="8">
        <f ca="1">VLOOKUP($BK10,'Reading box plots'!$A$2:$B$10,2)</f>
        <v>17</v>
      </c>
      <c r="BM10" s="8">
        <f t="shared" ca="1" si="25"/>
        <v>15.3</v>
      </c>
      <c r="BN10" s="8">
        <f t="shared" ca="1" si="25"/>
        <v>14</v>
      </c>
      <c r="BO10" s="8">
        <f t="shared" ca="1" si="25"/>
        <v>16.399999999999999</v>
      </c>
      <c r="BP10" s="8">
        <f t="shared" ca="1" si="25"/>
        <v>16.399999999999999</v>
      </c>
      <c r="BQ10" s="8">
        <f t="shared" ca="1" si="25"/>
        <v>15</v>
      </c>
      <c r="BR10" s="8">
        <f t="shared" ca="1" si="25"/>
        <v>5.3681000000000001</v>
      </c>
      <c r="BS10" s="8">
        <f t="shared" ca="1" si="17"/>
        <v>15.427460277305517</v>
      </c>
      <c r="BT10" s="12">
        <f t="shared" ca="1" si="18"/>
        <v>89.761570827489479</v>
      </c>
      <c r="BU10" s="30">
        <f t="shared" ca="1" si="18"/>
        <v>2.4756944444444444E-3</v>
      </c>
      <c r="BV10" s="30">
        <f t="shared" ca="1" si="18"/>
        <v>8.5368773946360152E-5</v>
      </c>
      <c r="BW10" s="8">
        <f t="shared" ca="1" si="18"/>
        <v>1</v>
      </c>
      <c r="BX10" s="8">
        <f t="shared" ca="1" si="18"/>
        <v>24.586206896551722</v>
      </c>
      <c r="BY10" s="8">
        <f t="shared" ca="1" si="18"/>
        <v>2.2068965517241379</v>
      </c>
      <c r="BZ10" s="8">
        <f t="shared" ca="1" si="18"/>
        <v>65.517241379310349</v>
      </c>
      <c r="CA10" s="34">
        <f t="shared" ca="1" si="18"/>
        <v>98.380566801619423</v>
      </c>
      <c r="CB10" s="34">
        <f t="shared" ca="1" si="18"/>
        <v>54.481132075471699</v>
      </c>
      <c r="CC10">
        <f t="shared" ca="1" si="26"/>
        <v>0.91386481155237265</v>
      </c>
      <c r="CD10">
        <v>3</v>
      </c>
      <c r="CE10">
        <v>3</v>
      </c>
      <c r="CF10">
        <v>2</v>
      </c>
      <c r="CG10">
        <v>3</v>
      </c>
    </row>
    <row r="11" spans="1:85">
      <c r="A11" s="57"/>
      <c r="B11" s="4" t="s">
        <v>1571</v>
      </c>
      <c r="C11" s="8">
        <f t="shared" ca="1" si="0"/>
        <v>30</v>
      </c>
      <c r="D11" s="8">
        <f t="shared" ca="1" si="0"/>
        <v>30</v>
      </c>
      <c r="E11" s="8">
        <f t="shared" ca="1" si="0"/>
        <v>626</v>
      </c>
      <c r="F11" s="8">
        <f t="shared" ca="1" si="0"/>
        <v>20.866666666666667</v>
      </c>
      <c r="G11" s="8">
        <f t="shared" ca="1" si="0"/>
        <v>3399</v>
      </c>
      <c r="H11" s="8">
        <f t="shared" ca="1" si="0"/>
        <v>1220</v>
      </c>
      <c r="I11" s="8">
        <f t="shared" ca="1" si="0"/>
        <v>1.9488817891373802</v>
      </c>
      <c r="J11" s="8">
        <f t="shared" ca="1" si="0"/>
        <v>3335</v>
      </c>
      <c r="K11" s="8">
        <f t="shared" ca="1" si="1"/>
        <v>64</v>
      </c>
      <c r="L11" s="8">
        <f t="shared" ca="1" si="2"/>
        <v>5.3274760383386583</v>
      </c>
      <c r="M11" s="8">
        <f t="shared" ca="1" si="20"/>
        <v>4.7923322683706067</v>
      </c>
      <c r="N11" s="8">
        <f t="shared" ca="1" si="21"/>
        <v>194.88817891373802</v>
      </c>
      <c r="O11" s="29">
        <f t="shared" ca="1" si="3"/>
        <v>100</v>
      </c>
      <c r="P11" s="8">
        <f t="shared" ca="1" si="3"/>
        <v>100</v>
      </c>
      <c r="Q11" s="8">
        <f t="shared" ca="1" si="3"/>
        <v>100</v>
      </c>
      <c r="R11" s="8">
        <f t="shared" ca="1" si="3"/>
        <v>100</v>
      </c>
      <c r="S11" s="8">
        <f t="shared" ca="1" si="3"/>
        <v>100</v>
      </c>
      <c r="T11" s="8">
        <f t="shared" ca="1" si="3"/>
        <v>100</v>
      </c>
      <c r="U11" s="8">
        <f t="shared" ca="1" si="3"/>
        <v>100</v>
      </c>
      <c r="V11" s="8">
        <f t="shared" ca="1" si="3"/>
        <v>100</v>
      </c>
      <c r="W11" s="8">
        <f t="shared" ca="1" si="3"/>
        <v>100</v>
      </c>
      <c r="X11" s="34">
        <f t="shared" ca="1" si="3"/>
        <v>100</v>
      </c>
      <c r="Y11" s="8">
        <f t="shared" ca="1" si="4"/>
        <v>100</v>
      </c>
      <c r="Z11" s="8">
        <f t="shared" ca="1" si="5"/>
        <v>100</v>
      </c>
      <c r="AA11" s="8">
        <f t="shared" ca="1" si="6"/>
        <v>100</v>
      </c>
      <c r="AB11" s="8">
        <f t="shared" ca="1" si="6"/>
        <v>86.666666666666671</v>
      </c>
      <c r="AC11" s="8">
        <f t="shared" ca="1" si="6"/>
        <v>90</v>
      </c>
      <c r="AD11" s="8">
        <f t="shared" ca="1" si="6"/>
        <v>90</v>
      </c>
      <c r="AE11" s="8">
        <f t="shared" ref="AE11:AE23" ca="1" si="28">INDIRECT("'"&amp;$B11&amp;"'!"&amp;AE$2&amp;"2")</f>
        <v>86.666666666666671</v>
      </c>
      <c r="AF11" s="8">
        <f t="shared" ref="AF11:AJ24" ca="1" si="29">INDIRECT("'"&amp;$B11&amp;"'!"&amp;AF$2&amp;"2")</f>
        <v>96.666666666666671</v>
      </c>
      <c r="AG11" s="8">
        <f t="shared" ca="1" si="29"/>
        <v>90</v>
      </c>
      <c r="AH11" s="8">
        <f t="shared" ca="1" si="29"/>
        <v>76.666666666666671</v>
      </c>
      <c r="AI11" s="8">
        <f t="shared" ca="1" si="8"/>
        <v>100</v>
      </c>
      <c r="AJ11" s="8">
        <f t="shared" ca="1" si="29"/>
        <v>96.666666666666671</v>
      </c>
      <c r="AK11" s="8">
        <f t="shared" ca="1" si="27"/>
        <v>100</v>
      </c>
      <c r="AL11" s="8">
        <f t="shared" ca="1" si="10"/>
        <v>60</v>
      </c>
      <c r="AM11" s="8">
        <f t="shared" ca="1" si="27"/>
        <v>93.333333333333329</v>
      </c>
      <c r="AN11" s="8">
        <f t="shared" ca="1" si="27"/>
        <v>90</v>
      </c>
      <c r="AO11" s="8">
        <f t="shared" ca="1" si="27"/>
        <v>96.666666666666671</v>
      </c>
      <c r="AP11" s="8">
        <f t="shared" ca="1" si="12"/>
        <v>83.333333333333343</v>
      </c>
      <c r="AQ11" s="8">
        <f t="shared" ca="1" si="12"/>
        <v>96.666666666666671</v>
      </c>
      <c r="AR11" s="8">
        <f t="shared" ca="1" si="12"/>
        <v>96.666666666666671</v>
      </c>
      <c r="AS11" s="8">
        <f t="shared" ca="1" si="12"/>
        <v>70</v>
      </c>
      <c r="AT11" s="8">
        <f t="shared" ca="1" si="27"/>
        <v>100</v>
      </c>
      <c r="AU11" s="8">
        <f t="shared" ca="1" si="14"/>
        <v>50</v>
      </c>
      <c r="AV11" s="8">
        <f t="shared" ca="1" si="14"/>
        <v>76.666666666666671</v>
      </c>
      <c r="AW11" s="8">
        <f t="shared" ca="1" si="14"/>
        <v>46.666666666666664</v>
      </c>
      <c r="AX11" s="8">
        <f t="shared" ca="1" si="14"/>
        <v>40</v>
      </c>
      <c r="AY11" s="12">
        <f t="shared" ca="1" si="14"/>
        <v>0.43333333333333335</v>
      </c>
      <c r="AZ11" s="27">
        <f t="shared" ca="1" si="14"/>
        <v>20.779933972310996</v>
      </c>
      <c r="BA11" s="12">
        <f ca="1">VLOOKUP($AZ11,'Reading box plots'!$A$2:$B$10,2)</f>
        <v>17</v>
      </c>
      <c r="BB11" s="12">
        <f t="shared" ca="1" si="22"/>
        <v>15.544805111821088</v>
      </c>
      <c r="BC11" s="12">
        <f ca="1">VLOOKUP($BD11,'Reading box plots'!$A$14:$B$26,2)</f>
        <v>12</v>
      </c>
      <c r="BD11" s="28">
        <f t="shared" ca="1" si="15"/>
        <v>8.5</v>
      </c>
      <c r="BE11" s="28">
        <f t="shared" ca="1" si="15"/>
        <v>13.5</v>
      </c>
      <c r="BF11" s="28">
        <f t="shared" ca="1" si="15"/>
        <v>9.6999999999999993</v>
      </c>
      <c r="BG11" s="28">
        <f t="shared" ca="1" si="23"/>
        <v>14.095745473908416</v>
      </c>
      <c r="BH11" s="28">
        <f t="shared" ca="1" si="23"/>
        <v>14.10702875399361</v>
      </c>
      <c r="BI11" s="28">
        <f t="shared" ca="1" si="23"/>
        <v>16</v>
      </c>
      <c r="BJ11" s="28">
        <f t="shared" ca="1" si="24"/>
        <v>7</v>
      </c>
      <c r="BK11" s="28">
        <f t="shared" ca="1" si="23"/>
        <v>37.5</v>
      </c>
      <c r="BL11" s="8">
        <f ca="1">VLOOKUP($BK11,'Reading box plots'!$A$2:$B$10,2)</f>
        <v>17</v>
      </c>
      <c r="BM11" s="8">
        <f t="shared" ca="1" si="25"/>
        <v>13.3</v>
      </c>
      <c r="BN11" s="8">
        <f t="shared" ca="1" si="25"/>
        <v>13</v>
      </c>
      <c r="BO11" s="8">
        <f t="shared" ca="1" si="25"/>
        <v>13.9</v>
      </c>
      <c r="BP11" s="8">
        <f t="shared" ca="1" si="25"/>
        <v>13.3</v>
      </c>
      <c r="BQ11" s="8">
        <f t="shared" ca="1" si="25"/>
        <v>12</v>
      </c>
      <c r="BR11" s="8">
        <f t="shared" ca="1" si="25"/>
        <v>4.8571</v>
      </c>
      <c r="BS11" s="8">
        <f t="shared" ca="1" si="17"/>
        <v>13.726736872286397</v>
      </c>
      <c r="BT11" s="12">
        <f t="shared" ca="1" si="18"/>
        <v>102.23642172523961</v>
      </c>
      <c r="BU11" s="30">
        <f t="shared" ca="1" si="18"/>
        <v>2.173611111111111E-3</v>
      </c>
      <c r="BV11" s="30">
        <f t="shared" ca="1" si="18"/>
        <v>7.2453703703703699E-5</v>
      </c>
      <c r="BW11" s="8">
        <f t="shared" ca="1" si="18"/>
        <v>1</v>
      </c>
      <c r="BX11" s="8">
        <f t="shared" ca="1" si="18"/>
        <v>20.866666666666667</v>
      </c>
      <c r="BY11" s="8">
        <f t="shared" ca="1" si="18"/>
        <v>2.1333333333333333</v>
      </c>
      <c r="BZ11" s="8">
        <f t="shared" ca="1" si="18"/>
        <v>70</v>
      </c>
      <c r="CA11" s="34">
        <f t="shared" ca="1" si="18"/>
        <v>98.117093262724325</v>
      </c>
      <c r="CB11" s="34">
        <f t="shared" ca="1" si="18"/>
        <v>54.560139165009943</v>
      </c>
      <c r="CC11">
        <f t="shared" ca="1" si="26"/>
        <v>0.91253810420220993</v>
      </c>
      <c r="CD11">
        <v>6</v>
      </c>
      <c r="CE11">
        <v>6</v>
      </c>
      <c r="CF11">
        <v>3</v>
      </c>
      <c r="CG11">
        <v>5</v>
      </c>
    </row>
    <row r="12" spans="1:85">
      <c r="A12" s="57"/>
      <c r="B12" s="4" t="s">
        <v>1572</v>
      </c>
      <c r="C12" s="8">
        <f t="shared" ca="1" si="0"/>
        <v>31</v>
      </c>
      <c r="D12" s="8">
        <f t="shared" ca="1" si="0"/>
        <v>31</v>
      </c>
      <c r="E12" s="8">
        <f t="shared" ca="1" si="0"/>
        <v>614</v>
      </c>
      <c r="F12" s="8">
        <f t="shared" ca="1" si="0"/>
        <v>19.806451612903224</v>
      </c>
      <c r="G12" s="8">
        <f t="shared" ca="1" si="0"/>
        <v>3421</v>
      </c>
      <c r="H12" s="8">
        <f t="shared" ca="1" si="0"/>
        <v>1213</v>
      </c>
      <c r="I12" s="8">
        <f t="shared" ca="1" si="0"/>
        <v>1.9755700325732899</v>
      </c>
      <c r="J12" s="8">
        <f t="shared" ca="1" si="0"/>
        <v>3359</v>
      </c>
      <c r="K12" s="8">
        <f t="shared" ca="1" si="1"/>
        <v>62</v>
      </c>
      <c r="L12" s="8">
        <f t="shared" ca="1" si="2"/>
        <v>5.4706840390879483</v>
      </c>
      <c r="M12" s="8">
        <f t="shared" ca="1" si="20"/>
        <v>5.0488599348534207</v>
      </c>
      <c r="N12" s="8">
        <f t="shared" ca="1" si="21"/>
        <v>197.557003257329</v>
      </c>
      <c r="O12" s="29">
        <f t="shared" ca="1" si="3"/>
        <v>100</v>
      </c>
      <c r="P12" s="8">
        <f t="shared" ca="1" si="3"/>
        <v>100</v>
      </c>
      <c r="Q12" s="8">
        <f t="shared" ca="1" si="3"/>
        <v>100</v>
      </c>
      <c r="R12" s="8">
        <f t="shared" ca="1" si="3"/>
        <v>100</v>
      </c>
      <c r="S12" s="8">
        <f t="shared" ca="1" si="3"/>
        <v>100</v>
      </c>
      <c r="T12" s="8">
        <f t="shared" ca="1" si="3"/>
        <v>100</v>
      </c>
      <c r="U12" s="8">
        <f t="shared" ca="1" si="3"/>
        <v>100</v>
      </c>
      <c r="V12" s="8">
        <f t="shared" ca="1" si="3"/>
        <v>100</v>
      </c>
      <c r="W12" s="8">
        <f t="shared" ca="1" si="3"/>
        <v>100</v>
      </c>
      <c r="X12" s="34">
        <f t="shared" ca="1" si="3"/>
        <v>100</v>
      </c>
      <c r="Y12" s="8">
        <f t="shared" ca="1" si="4"/>
        <v>100</v>
      </c>
      <c r="Z12" s="8">
        <f t="shared" ca="1" si="5"/>
        <v>100</v>
      </c>
      <c r="AA12" s="8">
        <f t="shared" ca="1" si="6"/>
        <v>100</v>
      </c>
      <c r="AB12" s="8">
        <f t="shared" ca="1" si="6"/>
        <v>100</v>
      </c>
      <c r="AC12" s="8">
        <f t="shared" ca="1" si="6"/>
        <v>87.096774193548384</v>
      </c>
      <c r="AD12" s="8">
        <f t="shared" ca="1" si="6"/>
        <v>93.548387096774192</v>
      </c>
      <c r="AE12" s="8">
        <f t="shared" ca="1" si="28"/>
        <v>93.548387096774192</v>
      </c>
      <c r="AF12" s="8">
        <f t="shared" ca="1" si="29"/>
        <v>96.774193548387103</v>
      </c>
      <c r="AG12" s="8">
        <f t="shared" ca="1" si="29"/>
        <v>87.096774193548384</v>
      </c>
      <c r="AH12" s="8">
        <f t="shared" ca="1" si="29"/>
        <v>93.548387096774192</v>
      </c>
      <c r="AI12" s="8">
        <f t="shared" ca="1" si="8"/>
        <v>100</v>
      </c>
      <c r="AJ12" s="8">
        <f t="shared" ca="1" si="29"/>
        <v>96.774193548387103</v>
      </c>
      <c r="AK12" s="8">
        <f t="shared" ca="1" si="27"/>
        <v>100</v>
      </c>
      <c r="AL12" s="8">
        <f t="shared" ca="1" si="10"/>
        <v>61.29032258064516</v>
      </c>
      <c r="AM12" s="8">
        <f t="shared" ca="1" si="27"/>
        <v>93.548387096774192</v>
      </c>
      <c r="AN12" s="8">
        <f t="shared" ca="1" si="27"/>
        <v>90.322580645161281</v>
      </c>
      <c r="AO12" s="8">
        <f t="shared" ca="1" si="27"/>
        <v>96.774193548387103</v>
      </c>
      <c r="AP12" s="8">
        <f t="shared" ca="1" si="12"/>
        <v>96.774193548387103</v>
      </c>
      <c r="AQ12" s="8">
        <f t="shared" ca="1" si="12"/>
        <v>96.774193548387103</v>
      </c>
      <c r="AR12" s="8">
        <f t="shared" ca="1" si="12"/>
        <v>100</v>
      </c>
      <c r="AS12" s="8">
        <f t="shared" ca="1" si="12"/>
        <v>67.741935483870961</v>
      </c>
      <c r="AT12" s="8">
        <f t="shared" ca="1" si="27"/>
        <v>100</v>
      </c>
      <c r="AU12" s="8">
        <f t="shared" ca="1" si="14"/>
        <v>29.032258064516132</v>
      </c>
      <c r="AV12" s="8">
        <f t="shared" ca="1" si="14"/>
        <v>77.41935483870968</v>
      </c>
      <c r="AW12" s="8">
        <f t="shared" ca="1" si="14"/>
        <v>48.387096774193552</v>
      </c>
      <c r="AX12" s="8">
        <f t="shared" ca="1" si="14"/>
        <v>48.387096774193552</v>
      </c>
      <c r="AY12" s="12">
        <f t="shared" ca="1" si="14"/>
        <v>0.70967741935483875</v>
      </c>
      <c r="AZ12" s="27">
        <f t="shared" ca="1" si="14"/>
        <v>19.59822685720291</v>
      </c>
      <c r="BA12" s="12">
        <f ca="1">VLOOKUP($AZ12,'Reading box plots'!$A$2:$B$10,2)</f>
        <v>17</v>
      </c>
      <c r="BB12" s="12">
        <f t="shared" ca="1" si="22"/>
        <v>15.446242513397078</v>
      </c>
      <c r="BC12" s="12">
        <f ca="1">VLOOKUP($BD12,'Reading box plots'!$A$14:$B$26,2)</f>
        <v>12</v>
      </c>
      <c r="BD12" s="28">
        <f t="shared" ca="1" si="15"/>
        <v>8.6</v>
      </c>
      <c r="BE12" s="28">
        <f t="shared" ca="1" si="15"/>
        <v>13.2</v>
      </c>
      <c r="BF12" s="28">
        <f t="shared" ca="1" si="15"/>
        <v>9.6</v>
      </c>
      <c r="BG12" s="28">
        <f t="shared" ca="1" si="23"/>
        <v>14.240147630555846</v>
      </c>
      <c r="BH12" s="28">
        <f t="shared" ca="1" si="23"/>
        <v>14.873159609120524</v>
      </c>
      <c r="BI12" s="28">
        <f t="shared" ca="1" si="23"/>
        <v>16</v>
      </c>
      <c r="BJ12" s="28">
        <f t="shared" ca="1" si="24"/>
        <v>6</v>
      </c>
      <c r="BK12" s="28">
        <f t="shared" ca="1" si="23"/>
        <v>36</v>
      </c>
      <c r="BL12" s="8">
        <f ca="1">VLOOKUP($BK12,'Reading box plots'!$A$2:$B$10,2)</f>
        <v>17</v>
      </c>
      <c r="BM12" s="8">
        <f t="shared" ca="1" si="25"/>
        <v>13.2</v>
      </c>
      <c r="BN12" s="8">
        <f t="shared" ca="1" si="25"/>
        <v>14</v>
      </c>
      <c r="BO12" s="8">
        <f t="shared" ca="1" si="25"/>
        <v>14</v>
      </c>
      <c r="BP12" s="8">
        <f t="shared" ca="1" si="25"/>
        <v>12.7</v>
      </c>
      <c r="BQ12" s="8">
        <f t="shared" ca="1" si="25"/>
        <v>12</v>
      </c>
      <c r="BR12" s="8">
        <f t="shared" ca="1" si="25"/>
        <v>4.9622999999999999</v>
      </c>
      <c r="BS12" s="8">
        <f t="shared" ca="1" si="17"/>
        <v>13.789196134851803</v>
      </c>
      <c r="BT12" s="12">
        <f t="shared" ca="1" si="18"/>
        <v>100.9771986970684</v>
      </c>
      <c r="BU12" s="30">
        <f t="shared" ca="1" si="18"/>
        <v>2.1319444444444441E-3</v>
      </c>
      <c r="BV12" s="30">
        <f t="shared" ca="1" si="18"/>
        <v>6.8772401433691747E-5</v>
      </c>
      <c r="BW12" s="8">
        <f t="shared" ca="1" si="18"/>
        <v>1</v>
      </c>
      <c r="BX12" s="8">
        <f t="shared" ca="1" si="18"/>
        <v>19.806451612903224</v>
      </c>
      <c r="BY12" s="8">
        <f t="shared" ca="1" si="18"/>
        <v>2</v>
      </c>
      <c r="BZ12" s="8">
        <f t="shared" ca="1" si="18"/>
        <v>74.193548387096769</v>
      </c>
      <c r="CA12" s="34">
        <f t="shared" ca="1" si="18"/>
        <v>98.187664425606542</v>
      </c>
      <c r="CB12" s="34">
        <f t="shared" ca="1" si="18"/>
        <v>54.67278135845315</v>
      </c>
      <c r="CC12">
        <f t="shared" ca="1" si="26"/>
        <v>0.90270469634589401</v>
      </c>
      <c r="CD12">
        <v>5</v>
      </c>
      <c r="CE12">
        <v>5</v>
      </c>
      <c r="CF12">
        <v>4</v>
      </c>
      <c r="CG12">
        <v>6</v>
      </c>
    </row>
    <row r="13" spans="1:85">
      <c r="A13" s="57"/>
      <c r="B13" s="4" t="s">
        <v>1573</v>
      </c>
      <c r="C13" s="8">
        <f t="shared" ref="C13:J22" ca="1" si="30">INDIRECT("'"&amp;$B13&amp;"'!"&amp;C$2&amp;"2")</f>
        <v>30</v>
      </c>
      <c r="D13" s="8">
        <f t="shared" ca="1" si="30"/>
        <v>30</v>
      </c>
      <c r="E13" s="8">
        <f t="shared" ca="1" si="30"/>
        <v>659</v>
      </c>
      <c r="F13" s="8">
        <f t="shared" ca="1" si="30"/>
        <v>21.966666666666665</v>
      </c>
      <c r="G13" s="8">
        <f t="shared" ca="1" si="30"/>
        <v>3646</v>
      </c>
      <c r="H13" s="8">
        <f t="shared" ca="1" si="30"/>
        <v>1315</v>
      </c>
      <c r="I13" s="8">
        <f t="shared" ca="1" si="30"/>
        <v>1.9954476479514416</v>
      </c>
      <c r="J13" s="8">
        <f t="shared" ca="1" si="30"/>
        <v>3579</v>
      </c>
      <c r="K13" s="8">
        <f t="shared" ca="1" si="1"/>
        <v>67</v>
      </c>
      <c r="L13" s="8">
        <f t="shared" ca="1" si="2"/>
        <v>5.4309559939301977</v>
      </c>
      <c r="M13" s="8">
        <f t="shared" ca="1" si="20"/>
        <v>4.5523520485584212</v>
      </c>
      <c r="N13" s="8">
        <f t="shared" ca="1" si="21"/>
        <v>199.54476479514415</v>
      </c>
      <c r="O13" s="29">
        <f t="shared" ref="O13:X23" ca="1" si="31">INDIRECT("'"&amp;$B13&amp;"'!"&amp;O$2&amp;"2")</f>
        <v>100</v>
      </c>
      <c r="P13" s="8">
        <f t="shared" ca="1" si="31"/>
        <v>100</v>
      </c>
      <c r="Q13" s="8">
        <f t="shared" ca="1" si="31"/>
        <v>100</v>
      </c>
      <c r="R13" s="8">
        <f t="shared" ca="1" si="31"/>
        <v>100</v>
      </c>
      <c r="S13" s="8">
        <f t="shared" ca="1" si="31"/>
        <v>100</v>
      </c>
      <c r="T13" s="8">
        <f t="shared" ca="1" si="31"/>
        <v>100</v>
      </c>
      <c r="U13" s="8">
        <f t="shared" ca="1" si="31"/>
        <v>100</v>
      </c>
      <c r="V13" s="8">
        <f t="shared" ca="1" si="31"/>
        <v>100</v>
      </c>
      <c r="W13" s="8">
        <f t="shared" ca="1" si="31"/>
        <v>100</v>
      </c>
      <c r="X13" s="34">
        <f t="shared" ca="1" si="31"/>
        <v>100</v>
      </c>
      <c r="Y13" s="8">
        <f t="shared" ca="1" si="4"/>
        <v>100</v>
      </c>
      <c r="Z13" s="8">
        <f t="shared" ca="1" si="5"/>
        <v>100</v>
      </c>
      <c r="AA13" s="8">
        <f t="shared" ca="1" si="6"/>
        <v>100</v>
      </c>
      <c r="AB13" s="8">
        <f t="shared" ca="1" si="6"/>
        <v>90</v>
      </c>
      <c r="AC13" s="8">
        <f t="shared" ca="1" si="6"/>
        <v>90</v>
      </c>
      <c r="AD13" s="8">
        <f t="shared" ca="1" si="6"/>
        <v>93.333333333333329</v>
      </c>
      <c r="AE13" s="8">
        <f t="shared" ca="1" si="28"/>
        <v>86.666666666666671</v>
      </c>
      <c r="AF13" s="8">
        <f t="shared" ca="1" si="29"/>
        <v>93.333333333333329</v>
      </c>
      <c r="AG13" s="8">
        <f t="shared" ca="1" si="29"/>
        <v>86.666666666666671</v>
      </c>
      <c r="AH13" s="8">
        <f t="shared" ca="1" si="29"/>
        <v>73.333333333333329</v>
      </c>
      <c r="AI13" s="8">
        <f t="shared" ca="1" si="8"/>
        <v>100</v>
      </c>
      <c r="AJ13" s="8">
        <f t="shared" ca="1" si="29"/>
        <v>96.666666666666671</v>
      </c>
      <c r="AK13" s="8">
        <f t="shared" ca="1" si="27"/>
        <v>100</v>
      </c>
      <c r="AL13" s="8">
        <f t="shared" ca="1" si="10"/>
        <v>60</v>
      </c>
      <c r="AM13" s="8">
        <f t="shared" ca="1" si="27"/>
        <v>90</v>
      </c>
      <c r="AN13" s="8">
        <f t="shared" ca="1" si="27"/>
        <v>90</v>
      </c>
      <c r="AO13" s="8">
        <f t="shared" ca="1" si="27"/>
        <v>96.666666666666671</v>
      </c>
      <c r="AP13" s="8">
        <f t="shared" ca="1" si="12"/>
        <v>83.333333333333343</v>
      </c>
      <c r="AQ13" s="8">
        <f t="shared" ca="1" si="12"/>
        <v>93.333333333333329</v>
      </c>
      <c r="AR13" s="8">
        <f t="shared" ca="1" si="12"/>
        <v>96.666666666666671</v>
      </c>
      <c r="AS13" s="8">
        <f t="shared" ca="1" si="12"/>
        <v>53.333333333333336</v>
      </c>
      <c r="AT13" s="8">
        <f t="shared" ca="1" si="27"/>
        <v>100</v>
      </c>
      <c r="AU13" s="8">
        <f t="shared" ca="1" si="27"/>
        <v>46.666666666666664</v>
      </c>
      <c r="AV13" s="8">
        <f t="shared" ca="1" si="27"/>
        <v>76.666666666666671</v>
      </c>
      <c r="AW13" s="8">
        <f t="shared" ca="1" si="27"/>
        <v>43.333333333333336</v>
      </c>
      <c r="AX13" s="8">
        <f t="shared" ca="1" si="27"/>
        <v>40</v>
      </c>
      <c r="AY13" s="12">
        <f t="shared" ca="1" si="27"/>
        <v>0.36666666666666664</v>
      </c>
      <c r="AZ13" s="27">
        <f t="shared" ca="1" si="14"/>
        <v>15.723962316641405</v>
      </c>
      <c r="BA13" s="12">
        <f ca="1">VLOOKUP($AZ13,'Reading box plots'!$A$2:$B$10,2)</f>
        <v>17</v>
      </c>
      <c r="BB13" s="12">
        <f t="shared" ca="1" si="22"/>
        <v>16.523282245827009</v>
      </c>
      <c r="BC13" s="12">
        <f ca="1">VLOOKUP($BD13,'Reading box plots'!$A$14:$B$26,2)</f>
        <v>12</v>
      </c>
      <c r="BD13" s="28">
        <f t="shared" ca="1" si="15"/>
        <v>8.8000000000000007</v>
      </c>
      <c r="BE13" s="28">
        <f t="shared" ca="1" si="15"/>
        <v>14.7</v>
      </c>
      <c r="BF13" s="28">
        <f t="shared" ca="1" si="15"/>
        <v>10.6</v>
      </c>
      <c r="BG13" s="28">
        <f t="shared" ca="1" si="23"/>
        <v>15.133136064744562</v>
      </c>
      <c r="BH13" s="28">
        <f t="shared" ca="1" si="23"/>
        <v>14.786525037936268</v>
      </c>
      <c r="BI13" s="28">
        <f t="shared" ca="1" si="23"/>
        <v>16</v>
      </c>
      <c r="BJ13" s="28">
        <f t="shared" ca="1" si="24"/>
        <v>7</v>
      </c>
      <c r="BK13" s="28">
        <f t="shared" ca="1" si="23"/>
        <v>32.1</v>
      </c>
      <c r="BL13" s="8">
        <f ca="1">VLOOKUP($BK13,'Reading box plots'!$A$2:$B$10,2)</f>
        <v>17</v>
      </c>
      <c r="BM13" s="8">
        <f t="shared" ca="1" si="25"/>
        <v>14.3</v>
      </c>
      <c r="BN13" s="8">
        <f t="shared" ca="1" si="25"/>
        <v>14</v>
      </c>
      <c r="BO13" s="8">
        <f t="shared" ca="1" si="25"/>
        <v>14.9</v>
      </c>
      <c r="BP13" s="8">
        <f t="shared" ca="1" si="25"/>
        <v>14.5</v>
      </c>
      <c r="BQ13" s="8">
        <f t="shared" ca="1" si="25"/>
        <v>12</v>
      </c>
      <c r="BR13" s="8">
        <f t="shared" ca="1" si="25"/>
        <v>5.1509</v>
      </c>
      <c r="BS13" s="8">
        <f t="shared" ca="1" si="17"/>
        <v>14.418687949885218</v>
      </c>
      <c r="BT13" s="12">
        <f t="shared" ca="1" si="18"/>
        <v>101.66919575113809</v>
      </c>
      <c r="BU13" s="30">
        <f t="shared" ca="1" si="18"/>
        <v>2.2881944444444447E-3</v>
      </c>
      <c r="BV13" s="30">
        <f t="shared" ca="1" si="18"/>
        <v>7.6273148148148161E-5</v>
      </c>
      <c r="BW13" s="8">
        <f t="shared" ca="1" si="18"/>
        <v>1</v>
      </c>
      <c r="BX13" s="8">
        <f t="shared" ca="1" si="18"/>
        <v>21.966666666666665</v>
      </c>
      <c r="BY13" s="8">
        <f t="shared" ca="1" si="18"/>
        <v>2.2333333333333334</v>
      </c>
      <c r="BZ13" s="8">
        <f t="shared" ca="1" si="18"/>
        <v>70</v>
      </c>
      <c r="CA13" s="34">
        <f t="shared" ca="1" si="18"/>
        <v>98.162369720241358</v>
      </c>
      <c r="CB13" s="34">
        <f t="shared" ca="1" si="18"/>
        <v>54.786245353159849</v>
      </c>
      <c r="CC13">
        <f t="shared" ca="1" si="26"/>
        <v>0.91551788113081178</v>
      </c>
      <c r="CD13">
        <v>4</v>
      </c>
      <c r="CE13">
        <v>4</v>
      </c>
      <c r="CF13">
        <v>5</v>
      </c>
      <c r="CG13">
        <v>4</v>
      </c>
    </row>
    <row r="14" spans="1:85" s="36" customFormat="1" ht="15" thickBot="1">
      <c r="A14" s="62"/>
      <c r="B14" s="35" t="s">
        <v>1574</v>
      </c>
      <c r="C14" s="36">
        <f t="shared" ca="1" si="30"/>
        <v>30</v>
      </c>
      <c r="D14" s="36">
        <f t="shared" ca="1" si="30"/>
        <v>30</v>
      </c>
      <c r="E14" s="36">
        <f t="shared" ca="1" si="30"/>
        <v>763</v>
      </c>
      <c r="F14" s="36">
        <f t="shared" ca="1" si="30"/>
        <v>25.433333333333334</v>
      </c>
      <c r="G14" s="36">
        <f t="shared" ca="1" si="30"/>
        <v>4185</v>
      </c>
      <c r="H14" s="36">
        <f t="shared" ca="1" si="30"/>
        <v>1520</v>
      </c>
      <c r="I14" s="36">
        <f t="shared" ca="1" si="30"/>
        <v>1.9921363040629096</v>
      </c>
      <c r="J14" s="36">
        <f t="shared" ca="1" si="30"/>
        <v>4103</v>
      </c>
      <c r="K14" s="36">
        <f t="shared" ca="1" si="1"/>
        <v>82</v>
      </c>
      <c r="L14" s="36">
        <f t="shared" ca="1" si="2"/>
        <v>5.3774574049803405</v>
      </c>
      <c r="M14" s="36">
        <f t="shared" ca="1" si="20"/>
        <v>3.9318479685452163</v>
      </c>
      <c r="N14" s="36">
        <f t="shared" ca="1" si="21"/>
        <v>199.21363040629097</v>
      </c>
      <c r="O14" s="43">
        <f t="shared" ca="1" si="31"/>
        <v>100</v>
      </c>
      <c r="P14" s="36">
        <f t="shared" ca="1" si="31"/>
        <v>100</v>
      </c>
      <c r="Q14" s="36">
        <f t="shared" ca="1" si="31"/>
        <v>100</v>
      </c>
      <c r="R14" s="36">
        <f t="shared" ca="1" si="31"/>
        <v>100</v>
      </c>
      <c r="S14" s="36">
        <f t="shared" ca="1" si="31"/>
        <v>100</v>
      </c>
      <c r="T14" s="37">
        <f t="shared" ca="1" si="31"/>
        <v>100</v>
      </c>
      <c r="U14" s="37">
        <f t="shared" ca="1" si="31"/>
        <v>100</v>
      </c>
      <c r="V14" s="37">
        <f t="shared" ca="1" si="31"/>
        <v>100</v>
      </c>
      <c r="W14" s="36">
        <f t="shared" ca="1" si="31"/>
        <v>100</v>
      </c>
      <c r="X14" s="39">
        <f t="shared" ca="1" si="31"/>
        <v>100</v>
      </c>
      <c r="Y14" s="36">
        <f t="shared" ca="1" si="4"/>
        <v>100</v>
      </c>
      <c r="Z14" s="36">
        <f t="shared" ca="1" si="5"/>
        <v>100</v>
      </c>
      <c r="AA14" s="36">
        <f t="shared" ca="1" si="6"/>
        <v>100</v>
      </c>
      <c r="AB14" s="36">
        <f t="shared" ca="1" si="6"/>
        <v>100</v>
      </c>
      <c r="AC14" s="36">
        <f t="shared" ca="1" si="6"/>
        <v>93.333333333333329</v>
      </c>
      <c r="AD14" s="36">
        <f t="shared" ca="1" si="6"/>
        <v>93.333333333333329</v>
      </c>
      <c r="AE14" s="36">
        <f t="shared" ca="1" si="28"/>
        <v>83.333333333333343</v>
      </c>
      <c r="AF14" s="36">
        <f t="shared" ca="1" si="29"/>
        <v>93.333333333333329</v>
      </c>
      <c r="AG14" s="36">
        <f t="shared" ca="1" si="29"/>
        <v>83.333333333333343</v>
      </c>
      <c r="AH14" s="36">
        <f t="shared" ca="1" si="29"/>
        <v>73.333333333333329</v>
      </c>
      <c r="AI14" s="37">
        <f t="shared" ca="1" si="8"/>
        <v>100</v>
      </c>
      <c r="AJ14" s="36">
        <f t="shared" ca="1" si="29"/>
        <v>96.666666666666671</v>
      </c>
      <c r="AK14" s="36">
        <f t="shared" ca="1" si="27"/>
        <v>100</v>
      </c>
      <c r="AL14" s="36">
        <f t="shared" ca="1" si="10"/>
        <v>53.333333333333336</v>
      </c>
      <c r="AM14" s="36">
        <f t="shared" ca="1" si="27"/>
        <v>40</v>
      </c>
      <c r="AN14" s="36">
        <f t="shared" ca="1" si="27"/>
        <v>90</v>
      </c>
      <c r="AO14" s="36">
        <f t="shared" ca="1" si="27"/>
        <v>43.333333333333336</v>
      </c>
      <c r="AP14" s="36">
        <f t="shared" ca="1" si="12"/>
        <v>83.333333333333343</v>
      </c>
      <c r="AQ14" s="36">
        <f t="shared" ca="1" si="12"/>
        <v>96.666666666666671</v>
      </c>
      <c r="AR14" s="36">
        <f t="shared" ca="1" si="12"/>
        <v>96.666666666666671</v>
      </c>
      <c r="AS14" s="36">
        <f t="shared" ca="1" si="12"/>
        <v>60</v>
      </c>
      <c r="AT14" s="36">
        <f t="shared" ca="1" si="27"/>
        <v>100</v>
      </c>
      <c r="AU14" s="36">
        <f t="shared" ca="1" si="27"/>
        <v>43.333333333333336</v>
      </c>
      <c r="AV14" s="36">
        <f t="shared" ca="1" si="27"/>
        <v>66.666666666666657</v>
      </c>
      <c r="AW14" s="36">
        <f t="shared" ca="1" si="27"/>
        <v>40</v>
      </c>
      <c r="AX14" s="36">
        <f t="shared" ca="1" si="27"/>
        <v>40</v>
      </c>
      <c r="AY14" s="36">
        <f t="shared" ca="1" si="27"/>
        <v>0.43333333333333335</v>
      </c>
      <c r="AZ14" s="40">
        <f t="shared" ca="1" si="14"/>
        <v>12.48543534294452</v>
      </c>
      <c r="BA14" s="37">
        <f ca="1">VLOOKUP($AZ14,'Reading box plots'!$A$2:$B$10,2)</f>
        <v>17</v>
      </c>
      <c r="BB14" s="37">
        <f t="shared" ca="1" si="22"/>
        <v>17.836208387942339</v>
      </c>
      <c r="BC14" s="37">
        <f ca="1">VLOOKUP($BD14,'Reading box plots'!$A$14:$B$26,2)</f>
        <v>12</v>
      </c>
      <c r="BD14" s="41">
        <f t="shared" ca="1" si="15"/>
        <v>8.9</v>
      </c>
      <c r="BE14" s="41">
        <f t="shared" ca="1" si="15"/>
        <v>16.5</v>
      </c>
      <c r="BF14" s="41">
        <f t="shared" ca="1" si="15"/>
        <v>11.9</v>
      </c>
      <c r="BG14" s="41">
        <f t="shared" ca="1" si="23"/>
        <v>16.614491044124073</v>
      </c>
      <c r="BH14" s="41">
        <f t="shared" ca="1" si="23"/>
        <v>14.655622542595015</v>
      </c>
      <c r="BI14" s="41">
        <f t="shared" ca="1" si="23"/>
        <v>16</v>
      </c>
      <c r="BJ14" s="41">
        <f t="shared" ca="1" si="24"/>
        <v>7</v>
      </c>
      <c r="BK14" s="41">
        <f t="shared" ca="1" si="23"/>
        <v>28.3</v>
      </c>
      <c r="BL14" s="36">
        <f ca="1">VLOOKUP($BK14,'Reading box plots'!$A$2:$B$10,2)</f>
        <v>17</v>
      </c>
      <c r="BM14" s="36">
        <f t="shared" ca="1" si="25"/>
        <v>15.7</v>
      </c>
      <c r="BN14" s="36">
        <f t="shared" ca="1" si="25"/>
        <v>14</v>
      </c>
      <c r="BO14" s="36">
        <f t="shared" ca="1" si="25"/>
        <v>16.5</v>
      </c>
      <c r="BP14" s="36">
        <f t="shared" ca="1" si="25"/>
        <v>17</v>
      </c>
      <c r="BQ14" s="36">
        <f t="shared" ca="1" si="25"/>
        <v>12</v>
      </c>
      <c r="BR14" s="36">
        <f t="shared" ca="1" si="25"/>
        <v>5.2557</v>
      </c>
      <c r="BS14" s="36">
        <f t="shared" ca="1" si="17"/>
        <v>15.285101690358571</v>
      </c>
      <c r="BT14" s="37">
        <f t="shared" ca="1" si="18"/>
        <v>107.47051114023591</v>
      </c>
      <c r="BU14" s="38">
        <f t="shared" ca="1" si="18"/>
        <v>2.6493055555555558E-3</v>
      </c>
      <c r="BV14" s="38">
        <f t="shared" ca="1" si="18"/>
        <v>8.8310185185185193E-5</v>
      </c>
      <c r="BW14" s="36">
        <f t="shared" ca="1" si="18"/>
        <v>1</v>
      </c>
      <c r="BX14" s="36">
        <f t="shared" ca="1" si="18"/>
        <v>25.433333333333334</v>
      </c>
      <c r="BY14" s="36">
        <f t="shared" ca="1" si="18"/>
        <v>2.7333333333333334</v>
      </c>
      <c r="BZ14" s="36">
        <f t="shared" ca="1" si="18"/>
        <v>70</v>
      </c>
      <c r="CA14" s="39">
        <f t="shared" ca="1" si="18"/>
        <v>98.040621266427721</v>
      </c>
      <c r="CB14" s="39">
        <f t="shared" ca="1" si="18"/>
        <v>53.982211441277542</v>
      </c>
      <c r="CC14" s="36">
        <f t="shared" ca="1" si="26"/>
        <v>0.91264372093540724</v>
      </c>
      <c r="CD14" s="36">
        <v>2</v>
      </c>
      <c r="CE14" s="36">
        <v>1</v>
      </c>
      <c r="CF14" s="36">
        <v>6</v>
      </c>
      <c r="CG14" s="36">
        <v>2</v>
      </c>
    </row>
    <row r="15" spans="1:85" ht="15" thickTop="1">
      <c r="A15" s="61" t="s">
        <v>1575</v>
      </c>
      <c r="B15" s="3" t="s">
        <v>1576</v>
      </c>
      <c r="C15" s="8">
        <f t="shared" ca="1" si="30"/>
        <v>33</v>
      </c>
      <c r="D15" s="8">
        <f t="shared" ca="1" si="30"/>
        <v>36</v>
      </c>
      <c r="E15" s="8">
        <f t="shared" ca="1" si="30"/>
        <v>756</v>
      </c>
      <c r="F15" s="8">
        <f t="shared" ca="1" si="30"/>
        <v>21</v>
      </c>
      <c r="G15" s="8">
        <f t="shared" ca="1" si="30"/>
        <v>3919</v>
      </c>
      <c r="H15" s="8">
        <f t="shared" ca="1" si="30"/>
        <v>1341</v>
      </c>
      <c r="I15" s="8">
        <f t="shared" ca="1" si="30"/>
        <v>1.7738095238095237</v>
      </c>
      <c r="J15" s="8">
        <f t="shared" ca="1" si="30"/>
        <v>3822</v>
      </c>
      <c r="K15" s="8">
        <f t="shared" ca="1" si="1"/>
        <v>98</v>
      </c>
      <c r="L15" s="8">
        <f t="shared" ca="1" si="2"/>
        <v>5.0555555555555554</v>
      </c>
      <c r="M15" s="8">
        <f t="shared" ca="1" si="20"/>
        <v>4.7619047619047619</v>
      </c>
      <c r="N15" s="8">
        <f t="shared" ca="1" si="21"/>
        <v>177.38095238095238</v>
      </c>
      <c r="O15" s="29">
        <f t="shared" ca="1" si="31"/>
        <v>100</v>
      </c>
      <c r="P15" s="8">
        <f t="shared" ca="1" si="31"/>
        <v>100</v>
      </c>
      <c r="Q15" s="8">
        <f t="shared" ca="1" si="31"/>
        <v>100</v>
      </c>
      <c r="R15" s="8">
        <f t="shared" ca="1" si="31"/>
        <v>100</v>
      </c>
      <c r="S15" s="8">
        <f t="shared" ca="1" si="31"/>
        <v>100</v>
      </c>
      <c r="T15" s="8">
        <f t="shared" ca="1" si="31"/>
        <v>100</v>
      </c>
      <c r="U15" s="8">
        <f t="shared" ca="1" si="31"/>
        <v>100</v>
      </c>
      <c r="V15" s="8">
        <f t="shared" ca="1" si="31"/>
        <v>100</v>
      </c>
      <c r="W15" s="8">
        <f t="shared" ca="1" si="31"/>
        <v>84.848484848484844</v>
      </c>
      <c r="X15" s="34">
        <f t="shared" ca="1" si="31"/>
        <v>78.787878787878782</v>
      </c>
      <c r="Y15" s="8">
        <f t="shared" ca="1" si="4"/>
        <v>100</v>
      </c>
      <c r="Z15" s="8">
        <f t="shared" ca="1" si="5"/>
        <v>100</v>
      </c>
      <c r="AA15" s="8">
        <f t="shared" ca="1" si="6"/>
        <v>100</v>
      </c>
      <c r="AB15" s="8">
        <f t="shared" ca="1" si="6"/>
        <v>100</v>
      </c>
      <c r="AC15" s="8">
        <f t="shared" ca="1" si="6"/>
        <v>90.909090909090907</v>
      </c>
      <c r="AD15" s="8">
        <f t="shared" ca="1" si="6"/>
        <v>100</v>
      </c>
      <c r="AE15" s="8">
        <f t="shared" ca="1" si="28"/>
        <v>81.818181818181827</v>
      </c>
      <c r="AF15" s="8">
        <f t="shared" ca="1" si="29"/>
        <v>93.939393939393938</v>
      </c>
      <c r="AG15" s="8">
        <f t="shared" ca="1" si="29"/>
        <v>96.969696969696969</v>
      </c>
      <c r="AH15" s="8">
        <f t="shared" ca="1" si="29"/>
        <v>90.909090909090907</v>
      </c>
      <c r="AI15" s="8">
        <f t="shared" ca="1" si="8"/>
        <v>72.727272727272734</v>
      </c>
      <c r="AJ15" s="8">
        <f t="shared" ca="1" si="29"/>
        <v>100</v>
      </c>
      <c r="AK15" s="8">
        <f t="shared" ca="1" si="27"/>
        <v>72.727272727272734</v>
      </c>
      <c r="AL15" s="8">
        <f t="shared" ca="1" si="10"/>
        <v>48.484848484848484</v>
      </c>
      <c r="AM15" s="8">
        <f t="shared" ca="1" si="27"/>
        <v>81.818181818181827</v>
      </c>
      <c r="AN15" s="8">
        <f t="shared" ca="1" si="27"/>
        <v>78.787878787878782</v>
      </c>
      <c r="AO15" s="8">
        <f t="shared" ca="1" si="27"/>
        <v>93.939393939393938</v>
      </c>
      <c r="AP15" s="8">
        <f t="shared" ca="1" si="12"/>
        <v>72.727272727272734</v>
      </c>
      <c r="AQ15" s="8">
        <f t="shared" ca="1" si="12"/>
        <v>93.939393939393938</v>
      </c>
      <c r="AR15" s="8">
        <f t="shared" ca="1" si="12"/>
        <v>69.696969696969703</v>
      </c>
      <c r="AS15" s="8">
        <f t="shared" ca="1" si="12"/>
        <v>84.848484848484844</v>
      </c>
      <c r="AT15" s="8">
        <f t="shared" ca="1" si="27"/>
        <v>90.909090909090907</v>
      </c>
      <c r="AU15" s="8">
        <f t="shared" ca="1" si="27"/>
        <v>21.212121212121211</v>
      </c>
      <c r="AV15" s="8">
        <f t="shared" ca="1" si="27"/>
        <v>18.181818181818183</v>
      </c>
      <c r="AW15" s="8">
        <f t="shared" ca="1" si="27"/>
        <v>6.0606060606060606</v>
      </c>
      <c r="AX15" s="8">
        <f t="shared" ca="1" si="27"/>
        <v>3.0303030303030303</v>
      </c>
      <c r="AY15" s="8">
        <f t="shared" ca="1" si="27"/>
        <v>0.18181818181818182</v>
      </c>
      <c r="AZ15" s="29">
        <f t="shared" ca="1" si="14"/>
        <v>35.455714285714322</v>
      </c>
      <c r="BA15" s="8">
        <f ca="1">VLOOKUP($AZ15,'Reading box plots'!$A$2:$B$10,2)</f>
        <v>17</v>
      </c>
      <c r="BB15" s="8">
        <f t="shared" ca="1" si="22"/>
        <v>13.530952380952382</v>
      </c>
      <c r="BC15" s="8">
        <f ca="1">VLOOKUP($BD15,'Reading box plots'!$A$14:$B$26,2)</f>
        <v>13</v>
      </c>
      <c r="BD15" s="34">
        <f t="shared" ca="1" si="15"/>
        <v>9</v>
      </c>
      <c r="BE15" s="34">
        <f t="shared" ca="1" si="15"/>
        <v>16.8</v>
      </c>
      <c r="BF15" s="34">
        <f t="shared" ca="1" si="15"/>
        <v>12.2</v>
      </c>
      <c r="BG15" s="34">
        <f t="shared" ca="1" si="23"/>
        <v>12.881666666666668</v>
      </c>
      <c r="BH15" s="34">
        <f t="shared" ca="1" si="23"/>
        <v>12.517142857142854</v>
      </c>
      <c r="BI15" s="34">
        <f t="shared" ca="1" si="23"/>
        <v>12</v>
      </c>
      <c r="BJ15" s="34">
        <f t="shared" ca="1" si="24"/>
        <v>7</v>
      </c>
      <c r="BK15" s="34">
        <f t="shared" ca="1" si="23"/>
        <v>39.299999999999997</v>
      </c>
      <c r="BL15" s="8">
        <f ca="1">VLOOKUP($BK15,'Reading box plots'!$A$2:$B$10,2)</f>
        <v>16</v>
      </c>
      <c r="BM15" s="8">
        <f t="shared" ca="1" si="25"/>
        <v>13.3</v>
      </c>
      <c r="BN15" s="8">
        <f t="shared" ca="1" si="25"/>
        <v>12</v>
      </c>
      <c r="BO15" s="8">
        <f t="shared" ca="1" si="25"/>
        <v>13.3</v>
      </c>
      <c r="BP15" s="8">
        <f t="shared" ca="1" si="25"/>
        <v>15.5</v>
      </c>
      <c r="BQ15" s="8">
        <f t="shared" ca="1" si="25"/>
        <v>15</v>
      </c>
      <c r="BR15" s="8">
        <f t="shared" ca="1" si="25"/>
        <v>5.3162000000000003</v>
      </c>
      <c r="BS15" s="8">
        <f t="shared" ca="1" si="17"/>
        <v>14.079212454212456</v>
      </c>
      <c r="BT15" s="8">
        <f t="shared" ca="1" si="18"/>
        <v>129.62962962962962</v>
      </c>
      <c r="BU15" s="25">
        <f t="shared" ca="1" si="18"/>
        <v>2.6250000000000002E-3</v>
      </c>
      <c r="BV15" s="25">
        <f t="shared" ca="1" si="18"/>
        <v>7.9545454545454551E-5</v>
      </c>
      <c r="BW15" s="8">
        <f t="shared" ca="1" si="18"/>
        <v>1.0909090909090908</v>
      </c>
      <c r="BX15" s="8">
        <f t="shared" ca="1" si="18"/>
        <v>22.90909090909091</v>
      </c>
      <c r="BY15" s="8">
        <f t="shared" ca="1" si="18"/>
        <v>2.9696969696969697</v>
      </c>
      <c r="BZ15" s="8">
        <f t="shared" ca="1" si="18"/>
        <v>51.515151515151516</v>
      </c>
      <c r="CA15" s="34">
        <f t="shared" ca="1" si="18"/>
        <v>97.52487879561113</v>
      </c>
      <c r="CB15" s="34">
        <f t="shared" ca="1" si="18"/>
        <v>54.311082584510054</v>
      </c>
      <c r="CC15">
        <f t="shared" ref="CC15:CC20" ca="1" si="32">IFERROR(CORREL(_xlfn.RANK.AVG($C$15:$CB$15,$C$15:$CB$15,0),_xlfn.RANK.AVG($C15:$CB15,$C15:$CB15,0)),0)</f>
        <v>1.0000000000000002</v>
      </c>
      <c r="CD15">
        <v>1</v>
      </c>
      <c r="CE15">
        <v>2</v>
      </c>
      <c r="CF15">
        <v>1</v>
      </c>
      <c r="CG15">
        <v>1</v>
      </c>
    </row>
    <row r="16" spans="1:85">
      <c r="A16" s="57"/>
      <c r="B16" s="4" t="s">
        <v>1577</v>
      </c>
      <c r="C16" s="8">
        <f t="shared" ca="1" si="30"/>
        <v>35</v>
      </c>
      <c r="D16" s="8">
        <f t="shared" ca="1" si="30"/>
        <v>35</v>
      </c>
      <c r="E16" s="8">
        <f t="shared" ca="1" si="30"/>
        <v>739</v>
      </c>
      <c r="F16" s="8">
        <f t="shared" ca="1" si="30"/>
        <v>21.114285714285714</v>
      </c>
      <c r="G16" s="8">
        <f t="shared" ca="1" si="30"/>
        <v>3817</v>
      </c>
      <c r="H16" s="8">
        <f t="shared" ca="1" si="30"/>
        <v>1299</v>
      </c>
      <c r="I16" s="8">
        <f t="shared" ca="1" si="30"/>
        <v>1.7577807848443843</v>
      </c>
      <c r="J16" s="8">
        <f t="shared" ca="1" si="30"/>
        <v>3725</v>
      </c>
      <c r="K16" s="8">
        <f t="shared" ca="1" si="1"/>
        <v>87</v>
      </c>
      <c r="L16" s="8">
        <f t="shared" ca="1" si="2"/>
        <v>5.0405953991880921</v>
      </c>
      <c r="M16" s="8">
        <f t="shared" ca="1" si="20"/>
        <v>4.7361299052774015</v>
      </c>
      <c r="N16" s="8">
        <f t="shared" ca="1" si="21"/>
        <v>175.77807848443842</v>
      </c>
      <c r="O16" s="29">
        <f t="shared" ca="1" si="31"/>
        <v>100</v>
      </c>
      <c r="P16" s="8">
        <f t="shared" ca="1" si="31"/>
        <v>100</v>
      </c>
      <c r="Q16" s="8">
        <f t="shared" ca="1" si="31"/>
        <v>100</v>
      </c>
      <c r="R16" s="8">
        <f t="shared" ca="1" si="31"/>
        <v>100</v>
      </c>
      <c r="S16" s="8">
        <f t="shared" ca="1" si="31"/>
        <v>100</v>
      </c>
      <c r="T16" s="8">
        <f t="shared" ca="1" si="31"/>
        <v>100</v>
      </c>
      <c r="U16" s="8">
        <f t="shared" ca="1" si="31"/>
        <v>100</v>
      </c>
      <c r="V16" s="8">
        <f t="shared" ca="1" si="31"/>
        <v>100</v>
      </c>
      <c r="W16" s="8">
        <f t="shared" ca="1" si="31"/>
        <v>100</v>
      </c>
      <c r="X16" s="34">
        <f t="shared" ca="1" si="31"/>
        <v>100</v>
      </c>
      <c r="Y16" s="8">
        <f t="shared" ca="1" si="4"/>
        <v>100</v>
      </c>
      <c r="Z16" s="8">
        <f t="shared" ca="1" si="5"/>
        <v>100</v>
      </c>
      <c r="AA16" s="8">
        <f t="shared" ca="1" si="6"/>
        <v>100</v>
      </c>
      <c r="AB16" s="8">
        <f t="shared" ca="1" si="6"/>
        <v>94.285714285714278</v>
      </c>
      <c r="AC16" s="8">
        <f t="shared" ca="1" si="6"/>
        <v>91.428571428571431</v>
      </c>
      <c r="AD16" s="8">
        <f t="shared" ca="1" si="6"/>
        <v>100</v>
      </c>
      <c r="AE16" s="8">
        <f t="shared" ca="1" si="28"/>
        <v>100</v>
      </c>
      <c r="AF16" s="8">
        <f t="shared" ca="1" si="29"/>
        <v>97.142857142857139</v>
      </c>
      <c r="AG16" s="8">
        <f t="shared" ca="1" si="29"/>
        <v>97.142857142857139</v>
      </c>
      <c r="AH16" s="8">
        <f t="shared" ca="1" si="29"/>
        <v>94.285714285714278</v>
      </c>
      <c r="AI16" s="8">
        <f t="shared" ca="1" si="8"/>
        <v>77.142857142857153</v>
      </c>
      <c r="AJ16" s="8">
        <f t="shared" ca="1" si="29"/>
        <v>100</v>
      </c>
      <c r="AK16" s="8">
        <f t="shared" ca="1" si="27"/>
        <v>80</v>
      </c>
      <c r="AL16" s="8">
        <f t="shared" ca="1" si="10"/>
        <v>48.571428571428569</v>
      </c>
      <c r="AM16" s="8">
        <f t="shared" ca="1" si="27"/>
        <v>88.571428571428569</v>
      </c>
      <c r="AN16" s="8">
        <f t="shared" ca="1" si="27"/>
        <v>77.142857142857153</v>
      </c>
      <c r="AO16" s="8">
        <f t="shared" ca="1" si="27"/>
        <v>94.285714285714278</v>
      </c>
      <c r="AP16" s="8">
        <f t="shared" ca="1" si="12"/>
        <v>82.857142857142861</v>
      </c>
      <c r="AQ16" s="8">
        <f t="shared" ca="1" si="12"/>
        <v>97.142857142857139</v>
      </c>
      <c r="AR16" s="8">
        <f t="shared" ca="1" si="12"/>
        <v>71.428571428571431</v>
      </c>
      <c r="AS16" s="8">
        <f t="shared" ca="1" si="12"/>
        <v>85.714285714285708</v>
      </c>
      <c r="AT16" s="8">
        <f t="shared" ca="1" si="27"/>
        <v>85.714285714285708</v>
      </c>
      <c r="AU16" s="8">
        <f t="shared" ca="1" si="27"/>
        <v>28.571428571428569</v>
      </c>
      <c r="AV16" s="8">
        <f t="shared" ca="1" si="27"/>
        <v>34.285714285714285</v>
      </c>
      <c r="AW16" s="8">
        <f t="shared" ca="1" si="27"/>
        <v>20</v>
      </c>
      <c r="AX16" s="8">
        <f t="shared" ca="1" si="27"/>
        <v>11.428571428571429</v>
      </c>
      <c r="AY16" s="12">
        <f t="shared" ca="1" si="27"/>
        <v>0.22857142857142856</v>
      </c>
      <c r="AZ16" s="27">
        <f t="shared" ca="1" si="14"/>
        <v>36.695745602165104</v>
      </c>
      <c r="BA16" s="12">
        <f ca="1">VLOOKUP($AZ16,'Reading box plots'!$A$2:$B$10,2)</f>
        <v>17</v>
      </c>
      <c r="BB16" s="12">
        <f t="shared" ca="1" si="22"/>
        <v>13.386384689735163</v>
      </c>
      <c r="BC16" s="12">
        <f ca="1">VLOOKUP($BD16,'Reading box plots'!$A$14:$B$26,2)</f>
        <v>13</v>
      </c>
      <c r="BD16" s="28">
        <f t="shared" ca="1" si="15"/>
        <v>9.1</v>
      </c>
      <c r="BE16" s="28">
        <f t="shared" ca="1" si="15"/>
        <v>15.7</v>
      </c>
      <c r="BF16" s="28">
        <f t="shared" ca="1" si="15"/>
        <v>11.5</v>
      </c>
      <c r="BG16" s="28">
        <f t="shared" ca="1" si="23"/>
        <v>12.868347187318768</v>
      </c>
      <c r="BH16" s="28">
        <f t="shared" ca="1" si="23"/>
        <v>12.43680649526387</v>
      </c>
      <c r="BI16" s="28">
        <f t="shared" ca="1" si="23"/>
        <v>11</v>
      </c>
      <c r="BJ16" s="28">
        <f t="shared" ca="1" si="24"/>
        <v>7</v>
      </c>
      <c r="BK16" s="28">
        <f t="shared" ca="1" si="23"/>
        <v>42</v>
      </c>
      <c r="BL16" s="8">
        <f ca="1">VLOOKUP($BK16,'Reading box plots'!$A$2:$B$10,2)</f>
        <v>16</v>
      </c>
      <c r="BM16" s="8">
        <f t="shared" ca="1" si="25"/>
        <v>12.6</v>
      </c>
      <c r="BN16" s="8">
        <f t="shared" ca="1" si="25"/>
        <v>12</v>
      </c>
      <c r="BO16" s="8">
        <f t="shared" ca="1" si="25"/>
        <v>12.7</v>
      </c>
      <c r="BP16" s="8">
        <f t="shared" ca="1" si="25"/>
        <v>14.5</v>
      </c>
      <c r="BQ16" s="8">
        <f t="shared" ca="1" si="25"/>
        <v>15</v>
      </c>
      <c r="BR16" s="8">
        <f t="shared" ca="1" si="25"/>
        <v>5.4149000000000003</v>
      </c>
      <c r="BS16" s="8">
        <f t="shared" ca="1" si="17"/>
        <v>13.745502951716752</v>
      </c>
      <c r="BT16" s="12">
        <f t="shared" ca="1" si="18"/>
        <v>117.72665764546684</v>
      </c>
      <c r="BU16" s="30">
        <f t="shared" ca="1" si="18"/>
        <v>2.5659722222222221E-3</v>
      </c>
      <c r="BV16" s="30">
        <f t="shared" ca="1" si="18"/>
        <v>7.3313492063492065E-5</v>
      </c>
      <c r="BW16" s="8">
        <f t="shared" ca="1" si="18"/>
        <v>1</v>
      </c>
      <c r="BX16" s="8">
        <f t="shared" ca="1" si="18"/>
        <v>21.114285714285714</v>
      </c>
      <c r="BY16" s="8">
        <f t="shared" ca="1" si="18"/>
        <v>2.4857142857142858</v>
      </c>
      <c r="BZ16" s="8">
        <f t="shared" ca="1" si="18"/>
        <v>55.714285714285715</v>
      </c>
      <c r="CA16" s="34">
        <f t="shared" ca="1" si="18"/>
        <v>97.589730154571654</v>
      </c>
      <c r="CB16" s="34">
        <f t="shared" ca="1" si="18"/>
        <v>54.368825466520313</v>
      </c>
      <c r="CC16">
        <f t="shared" ca="1" si="32"/>
        <v>0.97709562540908645</v>
      </c>
      <c r="CD16">
        <v>3</v>
      </c>
      <c r="CE16">
        <v>3</v>
      </c>
      <c r="CF16">
        <v>2</v>
      </c>
      <c r="CG16">
        <v>3</v>
      </c>
    </row>
    <row r="17" spans="1:85">
      <c r="A17" s="57"/>
      <c r="B17" s="4" t="s">
        <v>1578</v>
      </c>
      <c r="C17" s="8">
        <f t="shared" ca="1" si="30"/>
        <v>46</v>
      </c>
      <c r="D17" s="8">
        <f t="shared" ca="1" si="30"/>
        <v>46</v>
      </c>
      <c r="E17" s="8">
        <f t="shared" ca="1" si="30"/>
        <v>763</v>
      </c>
      <c r="F17" s="8">
        <f t="shared" ca="1" si="30"/>
        <v>16.586956521739129</v>
      </c>
      <c r="G17" s="8">
        <f t="shared" ca="1" si="30"/>
        <v>3754</v>
      </c>
      <c r="H17" s="8">
        <f t="shared" ca="1" si="30"/>
        <v>1251</v>
      </c>
      <c r="I17" s="8">
        <f t="shared" ca="1" si="30"/>
        <v>1.6395806028833553</v>
      </c>
      <c r="J17" s="8">
        <f t="shared" ca="1" si="30"/>
        <v>3670</v>
      </c>
      <c r="K17" s="8">
        <f t="shared" ca="1" si="1"/>
        <v>81</v>
      </c>
      <c r="L17" s="8">
        <f t="shared" ca="1" si="2"/>
        <v>4.8099606815203142</v>
      </c>
      <c r="M17" s="8">
        <f t="shared" ca="1" si="20"/>
        <v>6.0288335517693321</v>
      </c>
      <c r="N17" s="8">
        <f t="shared" ca="1" si="21"/>
        <v>163.95806028833553</v>
      </c>
      <c r="O17" s="29">
        <f t="shared" ca="1" si="31"/>
        <v>100</v>
      </c>
      <c r="P17" s="8">
        <f t="shared" ca="1" si="31"/>
        <v>100</v>
      </c>
      <c r="Q17" s="8">
        <f t="shared" ca="1" si="31"/>
        <v>100</v>
      </c>
      <c r="R17" s="8">
        <f t="shared" ca="1" si="31"/>
        <v>100</v>
      </c>
      <c r="S17" s="8">
        <f t="shared" ca="1" si="31"/>
        <v>100</v>
      </c>
      <c r="T17" s="8">
        <f t="shared" ca="1" si="31"/>
        <v>100</v>
      </c>
      <c r="U17" s="8">
        <f t="shared" ca="1" si="31"/>
        <v>100</v>
      </c>
      <c r="V17" s="8">
        <f t="shared" ca="1" si="31"/>
        <v>100</v>
      </c>
      <c r="W17" s="8">
        <f t="shared" ca="1" si="31"/>
        <v>100</v>
      </c>
      <c r="X17" s="34">
        <f t="shared" ca="1" si="31"/>
        <v>100</v>
      </c>
      <c r="Y17" s="8">
        <f t="shared" ca="1" si="4"/>
        <v>100</v>
      </c>
      <c r="Z17" s="8">
        <f t="shared" ca="1" si="5"/>
        <v>100</v>
      </c>
      <c r="AA17" s="8">
        <f t="shared" ca="1" si="6"/>
        <v>100</v>
      </c>
      <c r="AB17" s="8">
        <f t="shared" ca="1" si="6"/>
        <v>86.956521739130437</v>
      </c>
      <c r="AC17" s="8">
        <f t="shared" ca="1" si="6"/>
        <v>91.304347826086953</v>
      </c>
      <c r="AD17" s="8">
        <f t="shared" ca="1" si="6"/>
        <v>100</v>
      </c>
      <c r="AE17" s="8">
        <f t="shared" ca="1" si="28"/>
        <v>84.782608695652172</v>
      </c>
      <c r="AF17" s="8">
        <f t="shared" ref="AF17:AH22" ca="1" si="33">INDIRECT("'"&amp;$B17&amp;"'!"&amp;AF$2&amp;"2")</f>
        <v>97.826086956521735</v>
      </c>
      <c r="AG17" s="8">
        <f t="shared" ca="1" si="33"/>
        <v>95.652173913043484</v>
      </c>
      <c r="AH17" s="8">
        <f t="shared" ca="1" si="33"/>
        <v>97.826086956521735</v>
      </c>
      <c r="AI17" s="8">
        <f t="shared" ca="1" si="8"/>
        <v>100</v>
      </c>
      <c r="AJ17" s="8">
        <f t="shared" ca="1" si="29"/>
        <v>100</v>
      </c>
      <c r="AK17" s="8">
        <f t="shared" ca="1" si="27"/>
        <v>100</v>
      </c>
      <c r="AL17" s="8">
        <f t="shared" ca="1" si="10"/>
        <v>47.826086956521742</v>
      </c>
      <c r="AM17" s="8">
        <f t="shared" ca="1" si="27"/>
        <v>82.608695652173907</v>
      </c>
      <c r="AN17" s="8">
        <f t="shared" ca="1" si="27"/>
        <v>78.260869565217391</v>
      </c>
      <c r="AO17" s="8">
        <f t="shared" ca="1" si="27"/>
        <v>95.652173913043484</v>
      </c>
      <c r="AP17" s="8">
        <f t="shared" ca="1" si="12"/>
        <v>78.260869565217391</v>
      </c>
      <c r="AQ17" s="8">
        <f t="shared" ca="1" si="12"/>
        <v>97.826086956521735</v>
      </c>
      <c r="AR17" s="8">
        <f t="shared" ca="1" si="12"/>
        <v>89.130434782608688</v>
      </c>
      <c r="AS17" s="8">
        <f t="shared" ca="1" si="12"/>
        <v>93.478260869565219</v>
      </c>
      <c r="AT17" s="8">
        <f t="shared" ca="1" si="27"/>
        <v>89.130434782608688</v>
      </c>
      <c r="AU17" s="8">
        <f t="shared" ca="1" si="27"/>
        <v>58.695652173913047</v>
      </c>
      <c r="AV17" s="8">
        <f t="shared" ca="1" si="27"/>
        <v>39.130434782608695</v>
      </c>
      <c r="AW17" s="8">
        <f t="shared" ca="1" si="27"/>
        <v>17.391304347826086</v>
      </c>
      <c r="AX17" s="8">
        <f t="shared" ca="1" si="27"/>
        <v>10.869565217391305</v>
      </c>
      <c r="AY17" s="12">
        <f t="shared" ca="1" si="27"/>
        <v>0.58695652173913049</v>
      </c>
      <c r="AZ17" s="27">
        <f t="shared" ca="1" si="14"/>
        <v>51.29072012650294</v>
      </c>
      <c r="BA17" s="12">
        <f ca="1">VLOOKUP($AZ17,'Reading box plots'!$A$2:$B$10,2)</f>
        <v>14</v>
      </c>
      <c r="BB17" s="12">
        <f t="shared" ca="1" si="22"/>
        <v>10.225964157501853</v>
      </c>
      <c r="BC17" s="12">
        <f ca="1">VLOOKUP($BD17,'Reading box plots'!$A$14:$B$26,2)</f>
        <v>11</v>
      </c>
      <c r="BD17" s="28">
        <f t="shared" ca="1" si="15"/>
        <v>8.3000000000000007</v>
      </c>
      <c r="BE17" s="28">
        <f t="shared" ca="1" si="15"/>
        <v>13</v>
      </c>
      <c r="BF17" s="28">
        <f t="shared" ca="1" si="15"/>
        <v>9.6</v>
      </c>
      <c r="BG17" s="28">
        <f t="shared" ca="1" si="23"/>
        <v>9.5183930708302427</v>
      </c>
      <c r="BH17" s="28">
        <f t="shared" ca="1" si="23"/>
        <v>10.698034076015727</v>
      </c>
      <c r="BI17" s="28">
        <f t="shared" ca="1" si="23"/>
        <v>8</v>
      </c>
      <c r="BJ17" s="28">
        <f t="shared" ca="1" si="24"/>
        <v>5</v>
      </c>
      <c r="BK17" s="28">
        <f t="shared" ca="1" si="23"/>
        <v>53.4</v>
      </c>
      <c r="BL17" s="8">
        <f ca="1">VLOOKUP($BK17,'Reading box plots'!$A$2:$B$10,2)</f>
        <v>14</v>
      </c>
      <c r="BM17" s="8">
        <f t="shared" ca="1" si="25"/>
        <v>9.9</v>
      </c>
      <c r="BN17" s="8">
        <f t="shared" ca="1" si="25"/>
        <v>10</v>
      </c>
      <c r="BO17" s="8">
        <f t="shared" ca="1" si="25"/>
        <v>9.4</v>
      </c>
      <c r="BP17" s="8">
        <f t="shared" ca="1" si="25"/>
        <v>11</v>
      </c>
      <c r="BQ17" s="8">
        <f t="shared" ca="1" si="25"/>
        <v>12</v>
      </c>
      <c r="BR17" s="8">
        <f t="shared" ca="1" si="25"/>
        <v>4.6852</v>
      </c>
      <c r="BS17" s="8">
        <f t="shared" ca="1" si="17"/>
        <v>11.103260869565217</v>
      </c>
      <c r="BT17" s="12">
        <f t="shared" ref="BT17:CB30" ca="1" si="34">INDIRECT("'"&amp;$B17&amp;"'!"&amp;BT$2&amp;"2")</f>
        <v>106.15989515072084</v>
      </c>
      <c r="BU17" s="30">
        <f t="shared" ca="1" si="34"/>
        <v>2.6493055555555558E-3</v>
      </c>
      <c r="BV17" s="30">
        <f t="shared" ca="1" si="34"/>
        <v>5.7593599033816429E-5</v>
      </c>
      <c r="BW17" s="8">
        <f t="shared" ca="1" si="34"/>
        <v>1</v>
      </c>
      <c r="BX17" s="8">
        <f t="shared" ca="1" si="34"/>
        <v>16.586956521739129</v>
      </c>
      <c r="BY17" s="8">
        <f t="shared" ca="1" si="34"/>
        <v>1.7608695652173914</v>
      </c>
      <c r="BZ17" s="8">
        <f t="shared" ca="1" si="34"/>
        <v>55.434782608695656</v>
      </c>
      <c r="CA17" s="34">
        <f t="shared" ca="1" si="34"/>
        <v>97.762386787426749</v>
      </c>
      <c r="CB17" s="34">
        <f t="shared" ca="1" si="34"/>
        <v>54.284765279007971</v>
      </c>
      <c r="CC17">
        <f t="shared" ca="1" si="32"/>
        <v>0.95801570103774014</v>
      </c>
      <c r="CD17">
        <v>6</v>
      </c>
      <c r="CE17">
        <v>6</v>
      </c>
      <c r="CF17">
        <v>3</v>
      </c>
      <c r="CG17">
        <v>5</v>
      </c>
    </row>
    <row r="18" spans="1:85">
      <c r="A18" s="57"/>
      <c r="B18" s="4" t="s">
        <v>1579</v>
      </c>
      <c r="C18" s="8">
        <f t="shared" ca="1" si="30"/>
        <v>53</v>
      </c>
      <c r="D18" s="8">
        <f t="shared" ca="1" si="30"/>
        <v>53</v>
      </c>
      <c r="E18" s="8">
        <f t="shared" ca="1" si="30"/>
        <v>771</v>
      </c>
      <c r="F18" s="8">
        <f t="shared" ca="1" si="30"/>
        <v>14.547169811320755</v>
      </c>
      <c r="G18" s="8">
        <f t="shared" ca="1" si="30"/>
        <v>3980</v>
      </c>
      <c r="H18" s="8">
        <f t="shared" ca="1" si="30"/>
        <v>1320</v>
      </c>
      <c r="I18" s="8">
        <f t="shared" ca="1" si="30"/>
        <v>1.7120622568093384</v>
      </c>
      <c r="J18" s="8">
        <f t="shared" ca="1" si="30"/>
        <v>3882</v>
      </c>
      <c r="K18" s="8">
        <f t="shared" ca="1" si="1"/>
        <v>95</v>
      </c>
      <c r="L18" s="8">
        <f t="shared" ca="1" si="2"/>
        <v>5.0350194552529182</v>
      </c>
      <c r="M18" s="8">
        <f t="shared" ca="1" si="20"/>
        <v>6.8741893644617384</v>
      </c>
      <c r="N18" s="8">
        <f t="shared" ca="1" si="21"/>
        <v>171.20622568093384</v>
      </c>
      <c r="O18" s="29">
        <f t="shared" ca="1" si="31"/>
        <v>100</v>
      </c>
      <c r="P18" s="8">
        <f t="shared" ca="1" si="31"/>
        <v>100</v>
      </c>
      <c r="Q18" s="8">
        <f t="shared" ca="1" si="31"/>
        <v>100</v>
      </c>
      <c r="R18" s="8">
        <f t="shared" ca="1" si="31"/>
        <v>100</v>
      </c>
      <c r="S18" s="8">
        <f t="shared" ca="1" si="31"/>
        <v>100</v>
      </c>
      <c r="T18" s="8">
        <f t="shared" ca="1" si="31"/>
        <v>100</v>
      </c>
      <c r="U18" s="8">
        <f t="shared" ca="1" si="31"/>
        <v>100</v>
      </c>
      <c r="V18" s="8">
        <f t="shared" ca="1" si="31"/>
        <v>100</v>
      </c>
      <c r="W18" s="8">
        <f t="shared" ca="1" si="31"/>
        <v>100</v>
      </c>
      <c r="X18" s="34">
        <f t="shared" ca="1" si="31"/>
        <v>100</v>
      </c>
      <c r="Y18" s="8">
        <f t="shared" ca="1" si="4"/>
        <v>100</v>
      </c>
      <c r="Z18" s="8">
        <f t="shared" ca="1" si="5"/>
        <v>100</v>
      </c>
      <c r="AA18" s="8">
        <f t="shared" ca="1" si="6"/>
        <v>100</v>
      </c>
      <c r="AB18" s="8">
        <f t="shared" ca="1" si="6"/>
        <v>100</v>
      </c>
      <c r="AC18" s="8">
        <f t="shared" ca="1" si="6"/>
        <v>92.452830188679243</v>
      </c>
      <c r="AD18" s="8">
        <f t="shared" ca="1" si="6"/>
        <v>100</v>
      </c>
      <c r="AE18" s="8">
        <f t="shared" ca="1" si="28"/>
        <v>96.226415094339629</v>
      </c>
      <c r="AF18" s="8">
        <f t="shared" ca="1" si="33"/>
        <v>98.113207547169807</v>
      </c>
      <c r="AG18" s="8">
        <f t="shared" ca="1" si="33"/>
        <v>96.226415094339629</v>
      </c>
      <c r="AH18" s="8">
        <f t="shared" ca="1" si="33"/>
        <v>98.113207547169807</v>
      </c>
      <c r="AI18" s="8">
        <f t="shared" ca="1" si="8"/>
        <v>100</v>
      </c>
      <c r="AJ18" s="8">
        <f t="shared" ca="1" si="29"/>
        <v>100</v>
      </c>
      <c r="AK18" s="8">
        <f t="shared" ca="1" si="27"/>
        <v>100</v>
      </c>
      <c r="AL18" s="8">
        <f t="shared" ca="1" si="10"/>
        <v>50.943396226415096</v>
      </c>
      <c r="AM18" s="8">
        <f t="shared" ca="1" si="27"/>
        <v>88.679245283018872</v>
      </c>
      <c r="AN18" s="8">
        <f t="shared" ca="1" si="27"/>
        <v>81.132075471698116</v>
      </c>
      <c r="AO18" s="8">
        <f t="shared" ca="1" si="27"/>
        <v>96.226415094339629</v>
      </c>
      <c r="AP18" s="8">
        <f t="shared" ca="1" si="12"/>
        <v>100</v>
      </c>
      <c r="AQ18" s="8">
        <f t="shared" ca="1" si="12"/>
        <v>98.113207547169807</v>
      </c>
      <c r="AR18" s="8">
        <f t="shared" ca="1" si="12"/>
        <v>90.566037735849065</v>
      </c>
      <c r="AS18" s="8">
        <f t="shared" ca="1" si="12"/>
        <v>94.339622641509436</v>
      </c>
      <c r="AT18" s="8">
        <f t="shared" ca="1" si="27"/>
        <v>90.566037735849065</v>
      </c>
      <c r="AU18" s="8">
        <f t="shared" ca="1" si="27"/>
        <v>64.15094339622641</v>
      </c>
      <c r="AV18" s="8">
        <f t="shared" ca="1" si="27"/>
        <v>49.056603773584904</v>
      </c>
      <c r="AW18" s="8">
        <f t="shared" ca="1" si="27"/>
        <v>24.528301886792452</v>
      </c>
      <c r="AX18" s="8">
        <f t="shared" ca="1" si="27"/>
        <v>24.528301886792452</v>
      </c>
      <c r="AY18" s="12">
        <f t="shared" ca="1" si="27"/>
        <v>0.52830188679245282</v>
      </c>
      <c r="AZ18" s="27">
        <f t="shared" ca="1" si="14"/>
        <v>47.229155715439404</v>
      </c>
      <c r="BA18" s="12">
        <f ca="1">VLOOKUP($AZ18,'Reading box plots'!$A$2:$B$10,2)</f>
        <v>16</v>
      </c>
      <c r="BB18" s="12">
        <f t="shared" ca="1" si="22"/>
        <v>10.285730856765287</v>
      </c>
      <c r="BC18" s="12">
        <f ca="1">VLOOKUP($BD18,'Reading box plots'!$A$14:$B$26,2)</f>
        <v>12</v>
      </c>
      <c r="BD18" s="28">
        <f t="shared" ca="1" si="15"/>
        <v>8.6</v>
      </c>
      <c r="BE18" s="28">
        <f t="shared" ca="1" si="15"/>
        <v>13.1</v>
      </c>
      <c r="BF18" s="28">
        <f t="shared" ca="1" si="15"/>
        <v>9.6</v>
      </c>
      <c r="BG18" s="28">
        <f t="shared" ca="1" si="23"/>
        <v>9.5585265399016244</v>
      </c>
      <c r="BH18" s="28">
        <f t="shared" ca="1" si="23"/>
        <v>11.771154345006483</v>
      </c>
      <c r="BI18" s="28">
        <f t="shared" ca="1" si="23"/>
        <v>8</v>
      </c>
      <c r="BJ18" s="28">
        <f t="shared" ca="1" si="24"/>
        <v>4</v>
      </c>
      <c r="BK18" s="28">
        <f t="shared" ca="1" si="23"/>
        <v>51.5</v>
      </c>
      <c r="BL18" s="8">
        <f ca="1">VLOOKUP($BK18,'Reading box plots'!$A$2:$B$10,2)</f>
        <v>14</v>
      </c>
      <c r="BM18" s="8">
        <f t="shared" ca="1" si="25"/>
        <v>9.6999999999999993</v>
      </c>
      <c r="BN18" s="8">
        <f t="shared" ca="1" si="25"/>
        <v>12</v>
      </c>
      <c r="BO18" s="8">
        <f t="shared" ca="1" si="25"/>
        <v>9.4</v>
      </c>
      <c r="BP18" s="8">
        <f t="shared" ca="1" si="25"/>
        <v>9</v>
      </c>
      <c r="BQ18" s="8">
        <f t="shared" ca="1" si="25"/>
        <v>12</v>
      </c>
      <c r="BR18" s="8">
        <f t="shared" ca="1" si="25"/>
        <v>4.9969000000000001</v>
      </c>
      <c r="BS18" s="8">
        <f t="shared" ca="1" si="17"/>
        <v>11.416570133974876</v>
      </c>
      <c r="BT18" s="12">
        <f t="shared" ca="1" si="34"/>
        <v>123.21660181582361</v>
      </c>
      <c r="BU18" s="30">
        <f t="shared" ca="1" si="34"/>
        <v>2.677083333333333E-3</v>
      </c>
      <c r="BV18" s="30">
        <f t="shared" ca="1" si="34"/>
        <v>5.051100628930817E-5</v>
      </c>
      <c r="BW18" s="8">
        <f t="shared" ca="1" si="34"/>
        <v>1</v>
      </c>
      <c r="BX18" s="8">
        <f t="shared" ca="1" si="34"/>
        <v>14.547169811320755</v>
      </c>
      <c r="BY18" s="8">
        <f t="shared" ca="1" si="34"/>
        <v>1.7924528301886793</v>
      </c>
      <c r="BZ18" s="8">
        <f t="shared" ca="1" si="34"/>
        <v>62.264150943396224</v>
      </c>
      <c r="CA18" s="34">
        <f t="shared" ca="1" si="34"/>
        <v>97.537688442211063</v>
      </c>
      <c r="CB18" s="34">
        <f t="shared" ca="1" si="34"/>
        <v>54.536842105263162</v>
      </c>
      <c r="CC18">
        <f t="shared" ca="1" si="32"/>
        <v>0.95100888808917206</v>
      </c>
      <c r="CD18">
        <v>5</v>
      </c>
      <c r="CE18">
        <v>5</v>
      </c>
      <c r="CF18">
        <v>4</v>
      </c>
      <c r="CG18">
        <v>6</v>
      </c>
    </row>
    <row r="19" spans="1:85">
      <c r="A19" s="57"/>
      <c r="B19" s="4" t="s">
        <v>1580</v>
      </c>
      <c r="C19" s="8">
        <f t="shared" ca="1" si="30"/>
        <v>45</v>
      </c>
      <c r="D19" s="8">
        <f t="shared" ca="1" si="30"/>
        <v>45</v>
      </c>
      <c r="E19" s="8">
        <f t="shared" ca="1" si="30"/>
        <v>734</v>
      </c>
      <c r="F19" s="8">
        <f t="shared" ca="1" si="30"/>
        <v>16.31111111111111</v>
      </c>
      <c r="G19" s="8">
        <f t="shared" ca="1" si="30"/>
        <v>3661</v>
      </c>
      <c r="H19" s="8">
        <f t="shared" ca="1" si="30"/>
        <v>1222</v>
      </c>
      <c r="I19" s="8">
        <f t="shared" ca="1" si="30"/>
        <v>1.6648501362397821</v>
      </c>
      <c r="J19" s="8">
        <f t="shared" ca="1" si="30"/>
        <v>3572</v>
      </c>
      <c r="K19" s="8">
        <f t="shared" ca="1" si="1"/>
        <v>84</v>
      </c>
      <c r="L19" s="8">
        <f t="shared" ca="1" si="2"/>
        <v>4.8664850136239783</v>
      </c>
      <c r="M19" s="8">
        <f t="shared" ca="1" si="20"/>
        <v>6.130790190735695</v>
      </c>
      <c r="N19" s="8">
        <f t="shared" ca="1" si="21"/>
        <v>166.4850136239782</v>
      </c>
      <c r="O19" s="29">
        <f t="shared" ca="1" si="31"/>
        <v>100</v>
      </c>
      <c r="P19" s="8">
        <f t="shared" ca="1" si="31"/>
        <v>100</v>
      </c>
      <c r="Q19" s="8">
        <f t="shared" ca="1" si="31"/>
        <v>100</v>
      </c>
      <c r="R19" s="8">
        <f t="shared" ca="1" si="31"/>
        <v>100</v>
      </c>
      <c r="S19" s="8">
        <f t="shared" ca="1" si="31"/>
        <v>100</v>
      </c>
      <c r="T19" s="8">
        <f t="shared" ca="1" si="31"/>
        <v>100</v>
      </c>
      <c r="U19" s="8">
        <f t="shared" ca="1" si="31"/>
        <v>100</v>
      </c>
      <c r="V19" s="8">
        <f t="shared" ca="1" si="31"/>
        <v>100</v>
      </c>
      <c r="W19" s="8">
        <f t="shared" ca="1" si="31"/>
        <v>100</v>
      </c>
      <c r="X19" s="34">
        <f t="shared" ca="1" si="31"/>
        <v>100</v>
      </c>
      <c r="Y19" s="8">
        <f t="shared" ca="1" si="4"/>
        <v>100</v>
      </c>
      <c r="Z19" s="8">
        <f t="shared" ca="1" si="5"/>
        <v>100</v>
      </c>
      <c r="AA19" s="8">
        <f t="shared" ca="1" si="6"/>
        <v>100</v>
      </c>
      <c r="AB19" s="8">
        <f t="shared" ca="1" si="6"/>
        <v>88.888888888888886</v>
      </c>
      <c r="AC19" s="8">
        <f t="shared" ca="1" si="6"/>
        <v>91.111111111111114</v>
      </c>
      <c r="AD19" s="8">
        <f t="shared" ca="1" si="6"/>
        <v>100</v>
      </c>
      <c r="AE19" s="8">
        <f t="shared" ca="1" si="28"/>
        <v>93.333333333333329</v>
      </c>
      <c r="AF19" s="8">
        <f t="shared" ca="1" si="33"/>
        <v>97.777777777777771</v>
      </c>
      <c r="AG19" s="8">
        <f t="shared" ca="1" si="33"/>
        <v>95.555555555555557</v>
      </c>
      <c r="AH19" s="8">
        <f t="shared" ca="1" si="33"/>
        <v>97.777777777777771</v>
      </c>
      <c r="AI19" s="8">
        <f t="shared" ca="1" si="8"/>
        <v>97.777777777777771</v>
      </c>
      <c r="AJ19" s="8">
        <f t="shared" ca="1" si="29"/>
        <v>100</v>
      </c>
      <c r="AK19" s="8">
        <f t="shared" ca="1" si="27"/>
        <v>97.777777777777771</v>
      </c>
      <c r="AL19" s="8">
        <f t="shared" ca="1" si="10"/>
        <v>48.888888888888886</v>
      </c>
      <c r="AM19" s="8">
        <f t="shared" ca="1" si="27"/>
        <v>86.666666666666671</v>
      </c>
      <c r="AN19" s="8">
        <f t="shared" ca="1" si="27"/>
        <v>82.222222222222214</v>
      </c>
      <c r="AO19" s="8">
        <f t="shared" ca="1" si="27"/>
        <v>95.555555555555557</v>
      </c>
      <c r="AP19" s="8">
        <f t="shared" ca="1" si="12"/>
        <v>80</v>
      </c>
      <c r="AQ19" s="8">
        <f t="shared" ca="1" si="12"/>
        <v>97.777777777777771</v>
      </c>
      <c r="AR19" s="8">
        <f t="shared" ca="1" si="12"/>
        <v>88.888888888888886</v>
      </c>
      <c r="AS19" s="8">
        <f t="shared" ca="1" si="12"/>
        <v>88.888888888888886</v>
      </c>
      <c r="AT19" s="8">
        <f t="shared" ca="1" si="27"/>
        <v>88.888888888888886</v>
      </c>
      <c r="AU19" s="8">
        <f t="shared" ca="1" si="27"/>
        <v>55.555555555555557</v>
      </c>
      <c r="AV19" s="8">
        <f t="shared" ca="1" si="27"/>
        <v>44.444444444444443</v>
      </c>
      <c r="AW19" s="8">
        <f t="shared" ca="1" si="27"/>
        <v>24.444444444444443</v>
      </c>
      <c r="AX19" s="8">
        <f t="shared" ca="1" si="27"/>
        <v>20</v>
      </c>
      <c r="AY19" s="12">
        <f t="shared" ca="1" si="27"/>
        <v>0.55555555555555558</v>
      </c>
      <c r="AZ19" s="27">
        <f t="shared" ca="1" si="27"/>
        <v>49.432900696336688</v>
      </c>
      <c r="BA19" s="12">
        <f ca="1">VLOOKUP($AZ19,'Reading box plots'!$A$2:$B$10,2)</f>
        <v>14</v>
      </c>
      <c r="BB19" s="12">
        <f t="shared" ca="1" si="22"/>
        <v>10.416564940962765</v>
      </c>
      <c r="BC19" s="12">
        <f ca="1">VLOOKUP($BD19,'Reading box plots'!$A$14:$B$26,2)</f>
        <v>12</v>
      </c>
      <c r="BD19" s="28">
        <f t="shared" ref="BD19:BF32" ca="1" si="35">INDIRECT("'"&amp;$B19&amp;"'!"&amp;BD$2&amp;"2")</f>
        <v>8.5</v>
      </c>
      <c r="BE19" s="28">
        <f t="shared" ca="1" si="35"/>
        <v>13.4</v>
      </c>
      <c r="BF19" s="28">
        <f t="shared" ca="1" si="35"/>
        <v>9.8000000000000007</v>
      </c>
      <c r="BG19" s="28">
        <f t="shared" ca="1" si="23"/>
        <v>9.6466999697244944</v>
      </c>
      <c r="BH19" s="28">
        <f t="shared" ca="1" si="23"/>
        <v>11.000217983651225</v>
      </c>
      <c r="BI19" s="28">
        <f t="shared" ca="1" si="23"/>
        <v>8</v>
      </c>
      <c r="BJ19" s="28">
        <f t="shared" ca="1" si="24"/>
        <v>5</v>
      </c>
      <c r="BK19" s="28">
        <f t="shared" ca="1" si="23"/>
        <v>51.3</v>
      </c>
      <c r="BL19" s="8">
        <f ca="1">VLOOKUP($BK19,'Reading box plots'!$A$2:$B$10,2)</f>
        <v>14</v>
      </c>
      <c r="BM19" s="8">
        <f t="shared" ca="1" si="25"/>
        <v>10.1</v>
      </c>
      <c r="BN19" s="8">
        <f t="shared" ca="1" si="25"/>
        <v>11</v>
      </c>
      <c r="BO19" s="8">
        <f t="shared" ca="1" si="25"/>
        <v>9.5</v>
      </c>
      <c r="BP19" s="8">
        <f t="shared" ca="1" si="25"/>
        <v>11</v>
      </c>
      <c r="BQ19" s="8">
        <f t="shared" ca="1" si="25"/>
        <v>12</v>
      </c>
      <c r="BR19" s="8">
        <f t="shared" ca="1" si="25"/>
        <v>4.8986000000000001</v>
      </c>
      <c r="BS19" s="8">
        <f t="shared" ca="1" si="17"/>
        <v>11.374114068795267</v>
      </c>
      <c r="BT19" s="12">
        <f t="shared" ca="1" si="34"/>
        <v>114.44141689373296</v>
      </c>
      <c r="BU19" s="30">
        <f t="shared" ca="1" si="34"/>
        <v>2.5486111111111113E-3</v>
      </c>
      <c r="BV19" s="30">
        <f t="shared" ca="1" si="34"/>
        <v>5.6635802469135808E-5</v>
      </c>
      <c r="BW19" s="8">
        <f t="shared" ca="1" si="34"/>
        <v>1</v>
      </c>
      <c r="BX19" s="8">
        <f t="shared" ca="1" si="34"/>
        <v>16.31111111111111</v>
      </c>
      <c r="BY19" s="8">
        <f t="shared" ca="1" si="34"/>
        <v>1.8666666666666667</v>
      </c>
      <c r="BZ19" s="8">
        <f t="shared" ca="1" si="34"/>
        <v>60</v>
      </c>
      <c r="CA19" s="34">
        <f t="shared" ca="1" si="34"/>
        <v>97.568970226714015</v>
      </c>
      <c r="CB19" s="34">
        <f t="shared" ca="1" si="34"/>
        <v>54.619936276741008</v>
      </c>
      <c r="CC19">
        <f t="shared" ca="1" si="32"/>
        <v>0.96067889118165661</v>
      </c>
      <c r="CD19">
        <v>4</v>
      </c>
      <c r="CE19">
        <v>4</v>
      </c>
      <c r="CF19">
        <v>5</v>
      </c>
      <c r="CG19">
        <v>4</v>
      </c>
    </row>
    <row r="20" spans="1:85" s="36" customFormat="1" ht="15" thickBot="1">
      <c r="A20" s="62"/>
      <c r="B20" s="35" t="s">
        <v>1581</v>
      </c>
      <c r="C20" s="36">
        <f t="shared" ca="1" si="30"/>
        <v>53</v>
      </c>
      <c r="D20" s="36">
        <f t="shared" ca="1" si="30"/>
        <v>53</v>
      </c>
      <c r="E20" s="36">
        <f t="shared" ca="1" si="30"/>
        <v>1066</v>
      </c>
      <c r="F20" s="36">
        <f t="shared" ca="1" si="30"/>
        <v>20.113207547169811</v>
      </c>
      <c r="G20" s="36">
        <f t="shared" ca="1" si="30"/>
        <v>5258</v>
      </c>
      <c r="H20" s="36">
        <f t="shared" ca="1" si="30"/>
        <v>1825</v>
      </c>
      <c r="I20" s="36">
        <f t="shared" ca="1" si="30"/>
        <v>1.7120075046904315</v>
      </c>
      <c r="J20" s="36">
        <f t="shared" ca="1" si="30"/>
        <v>5111</v>
      </c>
      <c r="K20" s="36">
        <f t="shared" ca="1" si="1"/>
        <v>144</v>
      </c>
      <c r="L20" s="36">
        <f t="shared" ca="1" si="2"/>
        <v>4.7945590994371479</v>
      </c>
      <c r="M20" s="36">
        <f t="shared" ca="1" si="20"/>
        <v>4.9718574108818014</v>
      </c>
      <c r="N20" s="36">
        <f t="shared" ca="1" si="21"/>
        <v>171.20075046904316</v>
      </c>
      <c r="O20" s="43">
        <f t="shared" ca="1" si="31"/>
        <v>100</v>
      </c>
      <c r="P20" s="36">
        <f t="shared" ca="1" si="31"/>
        <v>100</v>
      </c>
      <c r="Q20" s="36">
        <f t="shared" ca="1" si="31"/>
        <v>100</v>
      </c>
      <c r="R20" s="36">
        <f t="shared" ca="1" si="31"/>
        <v>100</v>
      </c>
      <c r="S20" s="36">
        <f t="shared" ca="1" si="31"/>
        <v>100</v>
      </c>
      <c r="T20" s="37">
        <f t="shared" ca="1" si="31"/>
        <v>100</v>
      </c>
      <c r="U20" s="37">
        <f t="shared" ca="1" si="31"/>
        <v>100</v>
      </c>
      <c r="V20" s="37">
        <f t="shared" ca="1" si="31"/>
        <v>100</v>
      </c>
      <c r="W20" s="36">
        <f t="shared" ca="1" si="31"/>
        <v>100</v>
      </c>
      <c r="X20" s="39">
        <f t="shared" ca="1" si="31"/>
        <v>100</v>
      </c>
      <c r="Y20" s="36">
        <f t="shared" ca="1" si="4"/>
        <v>100</v>
      </c>
      <c r="Z20" s="36">
        <f t="shared" ca="1" si="5"/>
        <v>100</v>
      </c>
      <c r="AA20" s="36">
        <f t="shared" ca="1" si="6"/>
        <v>100</v>
      </c>
      <c r="AB20" s="36">
        <f t="shared" ca="1" si="6"/>
        <v>100</v>
      </c>
      <c r="AC20" s="36">
        <f t="shared" ca="1" si="6"/>
        <v>92.452830188679243</v>
      </c>
      <c r="AD20" s="36">
        <f t="shared" ca="1" si="6"/>
        <v>100</v>
      </c>
      <c r="AE20" s="36">
        <f t="shared" ca="1" si="28"/>
        <v>84.905660377358487</v>
      </c>
      <c r="AF20" s="36">
        <f t="shared" ca="1" si="33"/>
        <v>98.113207547169807</v>
      </c>
      <c r="AG20" s="36">
        <f t="shared" ca="1" si="33"/>
        <v>96.226415094339629</v>
      </c>
      <c r="AH20" s="36">
        <f t="shared" ca="1" si="33"/>
        <v>98.113207547169807</v>
      </c>
      <c r="AI20" s="37">
        <f t="shared" ca="1" si="8"/>
        <v>100</v>
      </c>
      <c r="AJ20" s="36">
        <f t="shared" ca="1" si="29"/>
        <v>100</v>
      </c>
      <c r="AK20" s="36">
        <f t="shared" ca="1" si="27"/>
        <v>100</v>
      </c>
      <c r="AL20" s="36">
        <f t="shared" ca="1" si="10"/>
        <v>54.716981132075468</v>
      </c>
      <c r="AM20" s="36">
        <f t="shared" ca="1" si="27"/>
        <v>11.320754716981133</v>
      </c>
      <c r="AN20" s="36">
        <f t="shared" ca="1" si="27"/>
        <v>83.018867924528308</v>
      </c>
      <c r="AO20" s="36">
        <f t="shared" ca="1" si="27"/>
        <v>11.320754716981133</v>
      </c>
      <c r="AP20" s="36">
        <f t="shared" ca="1" si="12"/>
        <v>90.566037735849065</v>
      </c>
      <c r="AQ20" s="36">
        <f t="shared" ca="1" si="12"/>
        <v>98.113207547169807</v>
      </c>
      <c r="AR20" s="36">
        <f t="shared" ca="1" si="12"/>
        <v>90.566037735849065</v>
      </c>
      <c r="AS20" s="36">
        <f t="shared" ca="1" si="12"/>
        <v>90.566037735849065</v>
      </c>
      <c r="AT20" s="36">
        <f t="shared" ca="1" si="27"/>
        <v>90.566037735849065</v>
      </c>
      <c r="AU20" s="36">
        <f t="shared" ca="1" si="27"/>
        <v>64.15094339622641</v>
      </c>
      <c r="AV20" s="36">
        <f t="shared" ca="1" si="27"/>
        <v>52.830188679245282</v>
      </c>
      <c r="AW20" s="36">
        <f t="shared" ca="1" si="27"/>
        <v>26.415094339622641</v>
      </c>
      <c r="AX20" s="36">
        <f t="shared" ca="1" si="27"/>
        <v>26.415094339622641</v>
      </c>
      <c r="AY20" s="37">
        <f t="shared" ca="1" si="27"/>
        <v>0.47169811320754718</v>
      </c>
      <c r="AZ20" s="40">
        <f t="shared" ca="1" si="27"/>
        <v>41.584259442812154</v>
      </c>
      <c r="BA20" s="37">
        <f ca="1">VLOOKUP($AZ20,'Reading box plots'!$A$2:$B$10,2)</f>
        <v>16</v>
      </c>
      <c r="BB20" s="37">
        <f t="shared" ca="1" si="22"/>
        <v>12.45583949874332</v>
      </c>
      <c r="BC20" s="37">
        <f ca="1">VLOOKUP($BD20,'Reading box plots'!$A$14:$B$26,2)</f>
        <v>12</v>
      </c>
      <c r="BD20" s="41">
        <f t="shared" ca="1" si="35"/>
        <v>8.6</v>
      </c>
      <c r="BE20" s="41">
        <f t="shared" ca="1" si="35"/>
        <v>15.2</v>
      </c>
      <c r="BF20" s="41">
        <f t="shared" ca="1" si="35"/>
        <v>11.1</v>
      </c>
      <c r="BG20" s="41">
        <f t="shared" ca="1" si="23"/>
        <v>11.208977131933871</v>
      </c>
      <c r="BH20" s="41">
        <f t="shared" ca="1" si="23"/>
        <v>10.920337711069415</v>
      </c>
      <c r="BI20" s="41">
        <f t="shared" ca="1" si="23"/>
        <v>12</v>
      </c>
      <c r="BJ20" s="41">
        <f t="shared" ca="1" si="24"/>
        <v>6</v>
      </c>
      <c r="BK20" s="41">
        <f t="shared" ca="1" si="23"/>
        <v>48.4</v>
      </c>
      <c r="BL20" s="36">
        <f ca="1">VLOOKUP($BK20,'Reading box plots'!$A$2:$B$10,2)</f>
        <v>16</v>
      </c>
      <c r="BM20" s="36">
        <f t="shared" ca="1" si="25"/>
        <v>11.5</v>
      </c>
      <c r="BN20" s="36">
        <f t="shared" ca="1" si="25"/>
        <v>10</v>
      </c>
      <c r="BO20" s="36">
        <f t="shared" ca="1" si="25"/>
        <v>11.1</v>
      </c>
      <c r="BP20" s="36">
        <f t="shared" ca="1" si="25"/>
        <v>13.8</v>
      </c>
      <c r="BQ20" s="36">
        <f t="shared" ca="1" si="25"/>
        <v>12</v>
      </c>
      <c r="BR20" s="36">
        <f t="shared" ca="1" si="25"/>
        <v>4.9294000000000002</v>
      </c>
      <c r="BS20" s="36">
        <f t="shared" ca="1" si="17"/>
        <v>12.560396487826662</v>
      </c>
      <c r="BT20" s="37">
        <f t="shared" ca="1" si="34"/>
        <v>135.08442776735461</v>
      </c>
      <c r="BU20" s="38">
        <f t="shared" ca="1" si="34"/>
        <v>3.7013888888888886E-3</v>
      </c>
      <c r="BV20" s="38">
        <f t="shared" ca="1" si="34"/>
        <v>6.9837526205450729E-5</v>
      </c>
      <c r="BW20" s="36">
        <f t="shared" ca="1" si="34"/>
        <v>1</v>
      </c>
      <c r="BX20" s="36">
        <f t="shared" ca="1" si="34"/>
        <v>20.113207547169811</v>
      </c>
      <c r="BY20" s="36">
        <f t="shared" ca="1" si="34"/>
        <v>2.7169811320754715</v>
      </c>
      <c r="BZ20" s="36">
        <f t="shared" ca="1" si="34"/>
        <v>63.20754716981132</v>
      </c>
      <c r="CA20" s="39">
        <f t="shared" ca="1" si="34"/>
        <v>97.204260174971466</v>
      </c>
      <c r="CB20" s="39">
        <f t="shared" ca="1" si="34"/>
        <v>53.329115925984503</v>
      </c>
      <c r="CC20" s="36">
        <f t="shared" ca="1" si="32"/>
        <v>0.93059553421432795</v>
      </c>
      <c r="CD20" s="36">
        <v>2</v>
      </c>
      <c r="CE20" s="36">
        <v>1</v>
      </c>
      <c r="CF20" s="36">
        <v>6</v>
      </c>
      <c r="CG20" s="36">
        <v>2</v>
      </c>
    </row>
    <row r="21" spans="1:85" ht="15" thickTop="1">
      <c r="A21" s="61" t="s">
        <v>1582</v>
      </c>
      <c r="B21" s="3" t="s">
        <v>1583</v>
      </c>
      <c r="C21" s="8">
        <f t="shared" ca="1" si="30"/>
        <v>63</v>
      </c>
      <c r="D21" s="8">
        <f t="shared" ca="1" si="30"/>
        <v>89</v>
      </c>
      <c r="E21" s="8">
        <f t="shared" ca="1" si="30"/>
        <v>1373</v>
      </c>
      <c r="F21" s="8">
        <f t="shared" ca="1" si="30"/>
        <v>15.426966292134832</v>
      </c>
      <c r="G21" s="8">
        <f t="shared" ca="1" si="30"/>
        <v>7019</v>
      </c>
      <c r="H21" s="8">
        <f t="shared" ca="1" si="30"/>
        <v>2288</v>
      </c>
      <c r="I21" s="8">
        <f t="shared" ca="1" si="30"/>
        <v>1.6664238892935179</v>
      </c>
      <c r="J21" s="8">
        <f t="shared" ca="1" si="30"/>
        <v>6778</v>
      </c>
      <c r="K21" s="8">
        <f t="shared" ca="1" si="1"/>
        <v>208</v>
      </c>
      <c r="L21" s="8">
        <f t="shared" ca="1" si="2"/>
        <v>4.9366351056081577</v>
      </c>
      <c r="M21" s="8">
        <f t="shared" ca="1" si="20"/>
        <v>6.4821558630735616</v>
      </c>
      <c r="N21" s="8">
        <f t="shared" ca="1" si="21"/>
        <v>166.6423889293518</v>
      </c>
      <c r="O21" s="29">
        <f t="shared" ca="1" si="31"/>
        <v>100</v>
      </c>
      <c r="P21" s="8">
        <f t="shared" ca="1" si="31"/>
        <v>100</v>
      </c>
      <c r="Q21" s="8">
        <f t="shared" ca="1" si="31"/>
        <v>100</v>
      </c>
      <c r="R21" s="8">
        <f t="shared" ca="1" si="31"/>
        <v>100</v>
      </c>
      <c r="S21" s="8">
        <f t="shared" ca="1" si="31"/>
        <v>100</v>
      </c>
      <c r="T21" s="8">
        <f t="shared" ca="1" si="31"/>
        <v>100</v>
      </c>
      <c r="U21" s="8">
        <f t="shared" ca="1" si="31"/>
        <v>100</v>
      </c>
      <c r="V21" s="8">
        <f t="shared" ca="1" si="31"/>
        <v>100</v>
      </c>
      <c r="W21" s="8">
        <f t="shared" ca="1" si="31"/>
        <v>100</v>
      </c>
      <c r="X21" s="34">
        <f t="shared" ca="1" si="31"/>
        <v>100</v>
      </c>
      <c r="Y21" s="8">
        <f t="shared" ca="1" si="4"/>
        <v>100</v>
      </c>
      <c r="Z21" s="8">
        <f t="shared" ca="1" si="5"/>
        <v>100</v>
      </c>
      <c r="AA21" s="8">
        <f t="shared" ca="1" si="6"/>
        <v>100</v>
      </c>
      <c r="AB21" s="8">
        <f t="shared" ca="1" si="6"/>
        <v>90.476190476190482</v>
      </c>
      <c r="AC21" s="8">
        <f t="shared" ca="1" si="6"/>
        <v>88.888888888888886</v>
      </c>
      <c r="AD21" s="8">
        <f t="shared" ca="1" si="6"/>
        <v>100</v>
      </c>
      <c r="AE21" s="8">
        <f t="shared" ca="1" si="28"/>
        <v>93.650793650793645</v>
      </c>
      <c r="AF21" s="8">
        <f t="shared" ca="1" si="33"/>
        <v>90.476190476190482</v>
      </c>
      <c r="AG21" s="8">
        <f t="shared" ca="1" si="33"/>
        <v>96.825396825396822</v>
      </c>
      <c r="AH21" s="8">
        <f t="shared" ca="1" si="33"/>
        <v>90.476190476190482</v>
      </c>
      <c r="AI21" s="8">
        <f t="shared" ca="1" si="8"/>
        <v>49.206349206349202</v>
      </c>
      <c r="AJ21" s="8">
        <f t="shared" ca="1" si="29"/>
        <v>88.888888888888886</v>
      </c>
      <c r="AK21" s="8">
        <f t="shared" ca="1" si="27"/>
        <v>98.412698412698404</v>
      </c>
      <c r="AL21" s="8">
        <f t="shared" ca="1" si="10"/>
        <v>79.365079365079367</v>
      </c>
      <c r="AM21" s="8">
        <f t="shared" ca="1" si="27"/>
        <v>69.841269841269835</v>
      </c>
      <c r="AN21" s="8">
        <f t="shared" ca="1" si="27"/>
        <v>100</v>
      </c>
      <c r="AO21" s="8">
        <f t="shared" ca="1" si="27"/>
        <v>88.888888888888886</v>
      </c>
      <c r="AP21" s="8">
        <f t="shared" ca="1" si="12"/>
        <v>68.253968253968253</v>
      </c>
      <c r="AQ21" s="8">
        <f t="shared" ca="1" si="12"/>
        <v>77.777777777777786</v>
      </c>
      <c r="AR21" s="8">
        <f t="shared" ca="1" si="12"/>
        <v>95.238095238095227</v>
      </c>
      <c r="AS21" s="8">
        <f t="shared" ca="1" si="12"/>
        <v>63.492063492063487</v>
      </c>
      <c r="AT21" s="8">
        <f t="shared" ca="1" si="27"/>
        <v>100</v>
      </c>
      <c r="AU21" s="8">
        <f t="shared" ca="1" si="27"/>
        <v>55.555555555555557</v>
      </c>
      <c r="AV21" s="8">
        <f t="shared" ca="1" si="27"/>
        <v>85.714285714285708</v>
      </c>
      <c r="AW21" s="8">
        <f t="shared" ca="1" si="27"/>
        <v>68.253968253968253</v>
      </c>
      <c r="AX21" s="8">
        <f t="shared" ca="1" si="27"/>
        <v>52.380952380952387</v>
      </c>
      <c r="AY21" s="8">
        <f t="shared" ca="1" si="27"/>
        <v>0.68253968253968256</v>
      </c>
      <c r="AZ21" s="29">
        <f t="shared" ca="1" si="27"/>
        <v>50.197168179251548</v>
      </c>
      <c r="BA21" s="8">
        <f ca="1">VLOOKUP($AZ21,'Reading box plots'!$A$2:$B$10,2)</f>
        <v>14</v>
      </c>
      <c r="BB21" s="8">
        <f t="shared" ca="1" si="22"/>
        <v>10.090318747596097</v>
      </c>
      <c r="BC21" s="8">
        <f ca="1">VLOOKUP($BD21,'Reading box plots'!$A$14:$B$26,2)</f>
        <v>7</v>
      </c>
      <c r="BD21" s="34">
        <f t="shared" ca="1" si="35"/>
        <v>6.4</v>
      </c>
      <c r="BE21" s="34">
        <f t="shared" ca="1" si="35"/>
        <v>9.6999999999999993</v>
      </c>
      <c r="BF21" s="34">
        <f t="shared" ca="1" si="35"/>
        <v>7.9</v>
      </c>
      <c r="BG21" s="34">
        <f t="shared" ca="1" si="23"/>
        <v>9.5350344934818381</v>
      </c>
      <c r="BH21" s="34">
        <f t="shared" ca="1" si="23"/>
        <v>11.308696285506191</v>
      </c>
      <c r="BI21" s="34">
        <f t="shared" ca="1" si="23"/>
        <v>9</v>
      </c>
      <c r="BJ21" s="34">
        <f t="shared" ca="1" si="24"/>
        <v>4</v>
      </c>
      <c r="BK21" s="34">
        <f t="shared" ca="1" si="23"/>
        <v>63</v>
      </c>
      <c r="BL21" s="8">
        <f ca="1">VLOOKUP($BK21,'Reading box plots'!$A$2:$B$10,2)</f>
        <v>11</v>
      </c>
      <c r="BM21" s="8">
        <f t="shared" ca="1" si="25"/>
        <v>7.9</v>
      </c>
      <c r="BN21" s="8">
        <f t="shared" ca="1" si="25"/>
        <v>11</v>
      </c>
      <c r="BO21" s="8">
        <f t="shared" ca="1" si="25"/>
        <v>8.1999999999999993</v>
      </c>
      <c r="BP21" s="8">
        <f t="shared" ca="1" si="25"/>
        <v>7.8</v>
      </c>
      <c r="BQ21" s="8">
        <f t="shared" ca="1" si="25"/>
        <v>8</v>
      </c>
      <c r="BR21" s="8">
        <f t="shared" ca="1" si="25"/>
        <v>2.7928999999999999</v>
      </c>
      <c r="BS21" s="8">
        <f t="shared" ca="1" si="17"/>
        <v>9.494926886660318</v>
      </c>
      <c r="BT21" s="8">
        <f t="shared" ca="1" si="34"/>
        <v>151.49308084486526</v>
      </c>
      <c r="BU21" s="25">
        <f t="shared" ca="1" si="34"/>
        <v>4.767361111111112E-3</v>
      </c>
      <c r="BV21" s="25">
        <f t="shared" ca="1" si="34"/>
        <v>7.5672398589065267E-5</v>
      </c>
      <c r="BW21" s="8">
        <f t="shared" ca="1" si="34"/>
        <v>1.4126984126984128</v>
      </c>
      <c r="BX21" s="8">
        <f t="shared" ca="1" si="34"/>
        <v>21.793650793650794</v>
      </c>
      <c r="BY21" s="8">
        <f t="shared" ca="1" si="34"/>
        <v>3.3015873015873014</v>
      </c>
      <c r="BZ21" s="8">
        <f t="shared" ca="1" si="34"/>
        <v>76.19047619047619</v>
      </c>
      <c r="CA21" s="34">
        <f t="shared" ca="1" si="34"/>
        <v>96.566462459039741</v>
      </c>
      <c r="CB21" s="34">
        <f t="shared" ca="1" si="34"/>
        <v>54.171135740674529</v>
      </c>
      <c r="CC21">
        <f t="shared" ref="CC21:CC26" ca="1" si="36">IFERROR(CORREL(_xlfn.RANK.AVG($C$21:$CB$21,$C$21:$CB$21,0),_xlfn.RANK.AVG($C21:$CB21,$C21:$CB21,0)),0)</f>
        <v>0.99999999999999989</v>
      </c>
      <c r="CD21">
        <v>1</v>
      </c>
      <c r="CE21">
        <v>2</v>
      </c>
      <c r="CF21">
        <v>1</v>
      </c>
      <c r="CG21">
        <v>1</v>
      </c>
    </row>
    <row r="22" spans="1:85">
      <c r="A22" s="57"/>
      <c r="B22" s="4" t="s">
        <v>1584</v>
      </c>
      <c r="C22" s="8">
        <f t="shared" ca="1" si="30"/>
        <v>67</v>
      </c>
      <c r="D22" s="8">
        <f t="shared" ca="1" si="30"/>
        <v>90</v>
      </c>
      <c r="E22" s="8">
        <f t="shared" ca="1" si="30"/>
        <v>1364</v>
      </c>
      <c r="F22" s="8">
        <f t="shared" ca="1" si="30"/>
        <v>15.155555555555555</v>
      </c>
      <c r="G22" s="8">
        <f t="shared" ca="1" si="30"/>
        <v>8030</v>
      </c>
      <c r="H22" s="8">
        <f t="shared" ca="1" si="30"/>
        <v>2300</v>
      </c>
      <c r="I22" s="8">
        <f t="shared" ca="1" si="30"/>
        <v>1.686217008797654</v>
      </c>
      <c r="J22" s="8">
        <f t="shared" ca="1" si="30"/>
        <v>6822</v>
      </c>
      <c r="K22" s="8">
        <f t="shared" ca="1" si="1"/>
        <v>218</v>
      </c>
      <c r="L22" s="8">
        <f t="shared" ca="1" si="2"/>
        <v>5.0014662756598245</v>
      </c>
      <c r="M22" s="8">
        <f t="shared" ca="1" si="20"/>
        <v>6.5982404692082106</v>
      </c>
      <c r="N22" s="8">
        <f t="shared" ca="1" si="21"/>
        <v>168.6217008797654</v>
      </c>
      <c r="O22" s="29">
        <f t="shared" ca="1" si="31"/>
        <v>100</v>
      </c>
      <c r="P22" s="8">
        <f t="shared" ca="1" si="31"/>
        <v>100</v>
      </c>
      <c r="Q22" s="8">
        <f t="shared" ca="1" si="31"/>
        <v>100</v>
      </c>
      <c r="R22" s="8">
        <f t="shared" ca="1" si="31"/>
        <v>100</v>
      </c>
      <c r="S22" s="8">
        <f t="shared" ca="1" si="31"/>
        <v>100</v>
      </c>
      <c r="T22" s="8">
        <f t="shared" ca="1" si="31"/>
        <v>100</v>
      </c>
      <c r="U22" s="8">
        <f t="shared" ca="1" si="31"/>
        <v>100</v>
      </c>
      <c r="V22" s="8">
        <f t="shared" ca="1" si="31"/>
        <v>100</v>
      </c>
      <c r="W22" s="8">
        <f t="shared" ca="1" si="31"/>
        <v>100</v>
      </c>
      <c r="X22" s="34">
        <f t="shared" ca="1" si="31"/>
        <v>100</v>
      </c>
      <c r="Y22" s="8">
        <f t="shared" ca="1" si="4"/>
        <v>100</v>
      </c>
      <c r="Z22" s="8">
        <f t="shared" ca="1" si="5"/>
        <v>100</v>
      </c>
      <c r="AA22" s="8">
        <f t="shared" ca="1" si="6"/>
        <v>100</v>
      </c>
      <c r="AB22" s="8">
        <f t="shared" ca="1" si="6"/>
        <v>92.537313432835816</v>
      </c>
      <c r="AC22" s="8">
        <f t="shared" ca="1" si="6"/>
        <v>89.552238805970148</v>
      </c>
      <c r="AD22" s="8">
        <f t="shared" ca="1" si="6"/>
        <v>100</v>
      </c>
      <c r="AE22" s="8">
        <f t="shared" ca="1" si="28"/>
        <v>100</v>
      </c>
      <c r="AF22" s="8">
        <f t="shared" ca="1" si="33"/>
        <v>91.044776119402982</v>
      </c>
      <c r="AG22" s="8">
        <f t="shared" ca="1" si="33"/>
        <v>97.014925373134332</v>
      </c>
      <c r="AH22" s="8">
        <f t="shared" ca="1" si="33"/>
        <v>91.044776119402982</v>
      </c>
      <c r="AI22" s="8">
        <f t="shared" ca="1" si="8"/>
        <v>52.238805970149251</v>
      </c>
      <c r="AJ22" s="8">
        <f t="shared" ca="1" si="29"/>
        <v>89.552238805970148</v>
      </c>
      <c r="AK22" s="8">
        <f t="shared" ca="1" si="27"/>
        <v>98.507462686567166</v>
      </c>
      <c r="AL22" s="8">
        <f t="shared" ca="1" si="10"/>
        <v>82.089552238805979</v>
      </c>
      <c r="AM22" s="8">
        <f t="shared" ca="1" si="27"/>
        <v>68.656716417910445</v>
      </c>
      <c r="AN22" s="8">
        <f t="shared" ca="1" si="27"/>
        <v>100</v>
      </c>
      <c r="AO22" s="8">
        <f t="shared" ca="1" si="27"/>
        <v>89.552238805970148</v>
      </c>
      <c r="AP22" s="8">
        <f t="shared" ca="1" si="12"/>
        <v>62.68656716417911</v>
      </c>
      <c r="AQ22" s="8">
        <f t="shared" ca="1" si="12"/>
        <v>80.597014925373131</v>
      </c>
      <c r="AR22" s="8">
        <f t="shared" ca="1" si="12"/>
        <v>95.522388059701484</v>
      </c>
      <c r="AS22" s="8">
        <f t="shared" ca="1" si="12"/>
        <v>62.68656716417911</v>
      </c>
      <c r="AT22" s="8">
        <f t="shared" ca="1" si="27"/>
        <v>100</v>
      </c>
      <c r="AU22" s="8">
        <f t="shared" ca="1" si="27"/>
        <v>58.208955223880601</v>
      </c>
      <c r="AV22" s="8">
        <f t="shared" ca="1" si="27"/>
        <v>82.089552238805979</v>
      </c>
      <c r="AW22" s="8">
        <f t="shared" ca="1" si="27"/>
        <v>67.164179104477611</v>
      </c>
      <c r="AX22" s="8">
        <f t="shared" ca="1" si="27"/>
        <v>46.268656716417908</v>
      </c>
      <c r="AY22" s="12">
        <f t="shared" ca="1" si="27"/>
        <v>0.64179104477611937</v>
      </c>
      <c r="AZ22" s="27">
        <f t="shared" ca="1" si="27"/>
        <v>48.798152166829595</v>
      </c>
      <c r="BA22" s="12">
        <f ca="1">VLOOKUP($AZ22,'Reading box plots'!$A$2:$B$10,2)</f>
        <v>16</v>
      </c>
      <c r="BB22" s="12">
        <f t="shared" ca="1" si="22"/>
        <v>10.218027370478985</v>
      </c>
      <c r="BC22" s="12">
        <f ca="1">VLOOKUP($BD22,'Reading box plots'!$A$14:$B$26,2)</f>
        <v>7</v>
      </c>
      <c r="BD22" s="28">
        <f t="shared" ca="1" si="35"/>
        <v>6.4</v>
      </c>
      <c r="BE22" s="28">
        <f t="shared" ca="1" si="35"/>
        <v>10</v>
      </c>
      <c r="BF22" s="28">
        <f t="shared" ca="1" si="35"/>
        <v>8.1999999999999993</v>
      </c>
      <c r="BG22" s="28">
        <f t="shared" ca="1" si="23"/>
        <v>9.7046839361355524</v>
      </c>
      <c r="BH22" s="28">
        <f t="shared" ca="1" si="23"/>
        <v>11.655542521994136</v>
      </c>
      <c r="BI22" s="28">
        <f t="shared" ca="1" si="23"/>
        <v>9</v>
      </c>
      <c r="BJ22" s="28">
        <f t="shared" ca="1" si="24"/>
        <v>4</v>
      </c>
      <c r="BK22" s="28">
        <f t="shared" ca="1" si="23"/>
        <v>61.2</v>
      </c>
      <c r="BL22" s="8">
        <f ca="1">VLOOKUP($BK22,'Reading box plots'!$A$2:$B$10,2)</f>
        <v>11</v>
      </c>
      <c r="BM22" s="8">
        <f t="shared" ca="1" si="25"/>
        <v>8.1</v>
      </c>
      <c r="BN22" s="8">
        <f t="shared" ca="1" si="25"/>
        <v>11</v>
      </c>
      <c r="BO22" s="8">
        <f t="shared" ca="1" si="25"/>
        <v>8.1999999999999993</v>
      </c>
      <c r="BP22" s="8">
        <f t="shared" ca="1" si="25"/>
        <v>7.7</v>
      </c>
      <c r="BQ22" s="8">
        <f t="shared" ca="1" si="25"/>
        <v>8</v>
      </c>
      <c r="BR22" s="8">
        <f t="shared" ca="1" si="25"/>
        <v>2.7772999999999999</v>
      </c>
      <c r="BS22" s="8">
        <f t="shared" ca="1" si="17"/>
        <v>9.7521733714314358</v>
      </c>
      <c r="BT22" s="12">
        <f t="shared" ca="1" si="34"/>
        <v>159.8240469208211</v>
      </c>
      <c r="BU22" s="30">
        <f t="shared" ca="1" si="34"/>
        <v>4.7361111111111111E-3</v>
      </c>
      <c r="BV22" s="30">
        <f t="shared" ca="1" si="34"/>
        <v>7.0688225538971801E-5</v>
      </c>
      <c r="BW22" s="8">
        <f t="shared" ca="1" si="34"/>
        <v>1.3432835820895523</v>
      </c>
      <c r="BX22" s="8">
        <f t="shared" ca="1" si="34"/>
        <v>20.35820895522388</v>
      </c>
      <c r="BY22" s="8">
        <f t="shared" ca="1" si="34"/>
        <v>3.2537313432835822</v>
      </c>
      <c r="BZ22" s="8">
        <f t="shared" ca="1" si="34"/>
        <v>73.134328358208961</v>
      </c>
      <c r="CA22" s="34">
        <f t="shared" ca="1" si="34"/>
        <v>84.956413449564138</v>
      </c>
      <c r="CB22" s="34">
        <f t="shared" ca="1" si="34"/>
        <v>54.060943798909179</v>
      </c>
      <c r="CC22">
        <f t="shared" ca="1" si="36"/>
        <v>0.99653383384812377</v>
      </c>
      <c r="CD22">
        <v>3</v>
      </c>
      <c r="CE22">
        <v>3</v>
      </c>
      <c r="CF22">
        <v>2</v>
      </c>
      <c r="CG22">
        <v>3</v>
      </c>
    </row>
    <row r="23" spans="1:85">
      <c r="A23" s="57"/>
      <c r="B23" s="4" t="s">
        <v>1585</v>
      </c>
      <c r="C23" s="8">
        <f t="shared" ref="C23:J32" ca="1" si="37">INDIRECT("'"&amp;$B23&amp;"'!"&amp;C$2&amp;"2")</f>
        <v>79</v>
      </c>
      <c r="D23" s="8">
        <f t="shared" ca="1" si="37"/>
        <v>101</v>
      </c>
      <c r="E23" s="8">
        <f t="shared" ca="1" si="37"/>
        <v>1511</v>
      </c>
      <c r="F23" s="8">
        <f t="shared" ca="1" si="37"/>
        <v>14.96039603960396</v>
      </c>
      <c r="G23" s="8">
        <f t="shared" ca="1" si="37"/>
        <v>8869</v>
      </c>
      <c r="H23" s="8">
        <f t="shared" ca="1" si="37"/>
        <v>2520</v>
      </c>
      <c r="I23" s="8">
        <f t="shared" ca="1" si="37"/>
        <v>1.6677696889477167</v>
      </c>
      <c r="J23" s="8">
        <f t="shared" ca="1" si="37"/>
        <v>7514</v>
      </c>
      <c r="K23" s="8">
        <f t="shared" ca="1" si="1"/>
        <v>228</v>
      </c>
      <c r="L23" s="8">
        <f t="shared" ca="1" si="2"/>
        <v>4.9728656518861678</v>
      </c>
      <c r="M23" s="8">
        <f t="shared" ca="1" si="20"/>
        <v>6.6843150231634674</v>
      </c>
      <c r="N23" s="8">
        <f t="shared" ca="1" si="21"/>
        <v>166.77696889477167</v>
      </c>
      <c r="O23" s="29">
        <f t="shared" ca="1" si="31"/>
        <v>100</v>
      </c>
      <c r="P23" s="8">
        <f t="shared" ca="1" si="31"/>
        <v>100</v>
      </c>
      <c r="Q23" s="8">
        <f t="shared" ca="1" si="31"/>
        <v>100</v>
      </c>
      <c r="R23" s="8">
        <f t="shared" ca="1" si="31"/>
        <v>100</v>
      </c>
      <c r="S23" s="8">
        <f t="shared" ca="1" si="31"/>
        <v>100</v>
      </c>
      <c r="T23" s="8">
        <f t="shared" ca="1" si="31"/>
        <v>100</v>
      </c>
      <c r="U23" s="8">
        <f t="shared" ca="1" si="31"/>
        <v>100</v>
      </c>
      <c r="V23" s="8">
        <f t="shared" ca="1" si="31"/>
        <v>100</v>
      </c>
      <c r="W23" s="8">
        <f t="shared" ca="1" si="31"/>
        <v>100</v>
      </c>
      <c r="X23" s="34">
        <f t="shared" ca="1" si="31"/>
        <v>100</v>
      </c>
      <c r="Y23" s="8">
        <f t="shared" ca="1" si="4"/>
        <v>97.468354430379748</v>
      </c>
      <c r="Z23" s="8">
        <f t="shared" ca="1" si="5"/>
        <v>100</v>
      </c>
      <c r="AA23" s="8">
        <f t="shared" ca="1" si="6"/>
        <v>100</v>
      </c>
      <c r="AB23" s="8">
        <f t="shared" ca="1" si="6"/>
        <v>93.670886075949369</v>
      </c>
      <c r="AC23" s="8">
        <f t="shared" ca="1" si="6"/>
        <v>91.139240506329116</v>
      </c>
      <c r="AD23" s="8">
        <f t="shared" ca="1" si="6"/>
        <v>100</v>
      </c>
      <c r="AE23" s="8">
        <f t="shared" ca="1" si="28"/>
        <v>97.468354430379748</v>
      </c>
      <c r="AF23" s="8">
        <f t="shared" ca="1" si="29"/>
        <v>92.405063291139243</v>
      </c>
      <c r="AG23" s="8">
        <f t="shared" ca="1" si="29"/>
        <v>97.468354430379748</v>
      </c>
      <c r="AH23" s="8">
        <f t="shared" ca="1" si="29"/>
        <v>92.405063291139243</v>
      </c>
      <c r="AI23" s="8">
        <f t="shared" ca="1" si="8"/>
        <v>72.151898734177209</v>
      </c>
      <c r="AJ23" s="8">
        <f t="shared" ca="1" si="29"/>
        <v>91.139240506329116</v>
      </c>
      <c r="AK23" s="8">
        <f t="shared" ca="1" si="27"/>
        <v>98.734177215189874</v>
      </c>
      <c r="AL23" s="8">
        <f t="shared" ca="1" si="10"/>
        <v>82.278481012658233</v>
      </c>
      <c r="AM23" s="8">
        <f t="shared" ca="1" si="27"/>
        <v>72.151898734177209</v>
      </c>
      <c r="AN23" s="8">
        <f t="shared" ca="1" si="27"/>
        <v>100</v>
      </c>
      <c r="AO23" s="8">
        <f t="shared" ca="1" si="27"/>
        <v>89.87341772151899</v>
      </c>
      <c r="AP23" s="8">
        <f t="shared" ca="1" si="12"/>
        <v>75.949367088607602</v>
      </c>
      <c r="AQ23" s="8">
        <f t="shared" ca="1" si="12"/>
        <v>82.278481012658233</v>
      </c>
      <c r="AR23" s="8">
        <f t="shared" ca="1" si="12"/>
        <v>96.202531645569621</v>
      </c>
      <c r="AS23" s="8">
        <f t="shared" ca="1" si="12"/>
        <v>63.291139240506332</v>
      </c>
      <c r="AT23" s="8">
        <f t="shared" ca="1" si="27"/>
        <v>100</v>
      </c>
      <c r="AU23" s="8">
        <f t="shared" ca="1" si="27"/>
        <v>69.620253164556971</v>
      </c>
      <c r="AV23" s="8">
        <f t="shared" ca="1" si="27"/>
        <v>77.215189873417728</v>
      </c>
      <c r="AW23" s="8">
        <f t="shared" ca="1" si="27"/>
        <v>60.75949367088608</v>
      </c>
      <c r="AX23" s="8">
        <f t="shared" ca="1" si="27"/>
        <v>54.430379746835442</v>
      </c>
      <c r="AY23" s="12">
        <f t="shared" ca="1" si="27"/>
        <v>0.53164556962025311</v>
      </c>
      <c r="AZ23" s="27">
        <f t="shared" ca="1" si="27"/>
        <v>50.556882334825161</v>
      </c>
      <c r="BA23" s="12">
        <f ca="1">VLOOKUP($AZ23,'Reading box plots'!$A$2:$B$10,2)</f>
        <v>14</v>
      </c>
      <c r="BB23" s="12">
        <f t="shared" ca="1" si="22"/>
        <v>9.9242367850286044</v>
      </c>
      <c r="BC23" s="12">
        <f ca="1">VLOOKUP($BD23,'Reading box plots'!$A$14:$B$26,2)</f>
        <v>7</v>
      </c>
      <c r="BD23" s="28">
        <f t="shared" ca="1" si="35"/>
        <v>6.1</v>
      </c>
      <c r="BE23" s="28">
        <f t="shared" ca="1" si="35"/>
        <v>9.9</v>
      </c>
      <c r="BF23" s="28">
        <f t="shared" ca="1" si="35"/>
        <v>8</v>
      </c>
      <c r="BG23" s="28">
        <f t="shared" ca="1" si="23"/>
        <v>9.4723952401858327</v>
      </c>
      <c r="BH23" s="28">
        <f t="shared" ca="1" si="23"/>
        <v>11.461892786234277</v>
      </c>
      <c r="BI23" s="28">
        <f t="shared" ca="1" si="23"/>
        <v>8</v>
      </c>
      <c r="BJ23" s="28">
        <f t="shared" ca="1" si="24"/>
        <v>3</v>
      </c>
      <c r="BK23" s="28">
        <f t="shared" ca="1" si="23"/>
        <v>61.9</v>
      </c>
      <c r="BL23" s="8">
        <f ca="1">VLOOKUP($BK23,'Reading box plots'!$A$2:$B$10,2)</f>
        <v>11</v>
      </c>
      <c r="BM23" s="8">
        <f t="shared" ca="1" si="25"/>
        <v>7.9</v>
      </c>
      <c r="BN23" s="8">
        <f t="shared" ca="1" si="25"/>
        <v>11</v>
      </c>
      <c r="BO23" s="8">
        <f t="shared" ca="1" si="25"/>
        <v>8</v>
      </c>
      <c r="BP23" s="8">
        <f t="shared" ca="1" si="25"/>
        <v>7.5</v>
      </c>
      <c r="BQ23" s="8">
        <f t="shared" ca="1" si="25"/>
        <v>8</v>
      </c>
      <c r="BR23" s="8">
        <f t="shared" ca="1" si="25"/>
        <v>2.4557000000000002</v>
      </c>
      <c r="BS23" s="8">
        <f t="shared" ca="1" si="17"/>
        <v>9.4737326778037474</v>
      </c>
      <c r="BT23" s="12">
        <f t="shared" ca="1" si="34"/>
        <v>150.89344804765057</v>
      </c>
      <c r="BU23" s="30">
        <f t="shared" ca="1" si="34"/>
        <v>5.246527777777777E-3</v>
      </c>
      <c r="BV23" s="30">
        <f t="shared" ca="1" si="34"/>
        <v>6.6411744022503504E-5</v>
      </c>
      <c r="BW23" s="8">
        <f t="shared" ca="1" si="34"/>
        <v>1.2784810126582278</v>
      </c>
      <c r="BX23" s="8">
        <f t="shared" ca="1" si="34"/>
        <v>19.126582278481013</v>
      </c>
      <c r="BY23" s="8">
        <f t="shared" ca="1" si="34"/>
        <v>2.8860759493670884</v>
      </c>
      <c r="BZ23" s="8">
        <f t="shared" ca="1" si="34"/>
        <v>77.215189873417728</v>
      </c>
      <c r="CA23" s="34">
        <f t="shared" ca="1" si="34"/>
        <v>84.722065621828847</v>
      </c>
      <c r="CB23" s="34">
        <f t="shared" ca="1" si="34"/>
        <v>53.94269094042874</v>
      </c>
      <c r="CC23">
        <f t="shared" ca="1" si="36"/>
        <v>0.98779393629835277</v>
      </c>
      <c r="CD23">
        <v>6</v>
      </c>
      <c r="CE23">
        <v>6</v>
      </c>
      <c r="CF23">
        <v>3</v>
      </c>
      <c r="CG23">
        <v>5</v>
      </c>
    </row>
    <row r="24" spans="1:85">
      <c r="A24" s="57"/>
      <c r="B24" s="4" t="s">
        <v>1586</v>
      </c>
      <c r="C24" s="8">
        <f t="shared" ca="1" si="37"/>
        <v>79</v>
      </c>
      <c r="D24" s="8">
        <f t="shared" ca="1" si="37"/>
        <v>101</v>
      </c>
      <c r="E24" s="8">
        <f t="shared" ca="1" si="37"/>
        <v>1462</v>
      </c>
      <c r="F24" s="8">
        <f t="shared" ca="1" si="37"/>
        <v>14.475247524752476</v>
      </c>
      <c r="G24" s="8">
        <f t="shared" ca="1" si="37"/>
        <v>8480</v>
      </c>
      <c r="H24" s="8">
        <f t="shared" ca="1" si="37"/>
        <v>2465</v>
      </c>
      <c r="I24" s="8">
        <f t="shared" ca="1" si="37"/>
        <v>1.6860465116279071</v>
      </c>
      <c r="J24" s="8">
        <f t="shared" ca="1" si="37"/>
        <v>7376</v>
      </c>
      <c r="K24" s="8">
        <f t="shared" ca="1" si="1"/>
        <v>228</v>
      </c>
      <c r="L24" s="8">
        <f t="shared" ca="1" si="2"/>
        <v>5.045143638850889</v>
      </c>
      <c r="M24" s="8">
        <f t="shared" ca="1" si="20"/>
        <v>6.908344733242135</v>
      </c>
      <c r="N24" s="8">
        <f t="shared" ca="1" si="21"/>
        <v>168.6046511627907</v>
      </c>
      <c r="O24" s="29">
        <f t="shared" ref="O24:AE32" ca="1" si="38">INDIRECT("'"&amp;$B24&amp;"'!"&amp;O$2&amp;"2")</f>
        <v>100</v>
      </c>
      <c r="P24" s="8">
        <f t="shared" ca="1" si="38"/>
        <v>100</v>
      </c>
      <c r="Q24" s="8">
        <f t="shared" ca="1" si="38"/>
        <v>100</v>
      </c>
      <c r="R24" s="8">
        <f t="shared" ca="1" si="38"/>
        <v>100</v>
      </c>
      <c r="S24" s="8">
        <f t="shared" ca="1" si="38"/>
        <v>100</v>
      </c>
      <c r="T24" s="8">
        <f t="shared" ca="1" si="38"/>
        <v>100</v>
      </c>
      <c r="U24" s="8">
        <f t="shared" ca="1" si="38"/>
        <v>100</v>
      </c>
      <c r="V24" s="8">
        <f t="shared" ca="1" si="38"/>
        <v>100</v>
      </c>
      <c r="W24" s="8">
        <f t="shared" ca="1" si="38"/>
        <v>100</v>
      </c>
      <c r="X24" s="34">
        <f t="shared" ca="1" si="38"/>
        <v>100</v>
      </c>
      <c r="Y24" s="8">
        <f t="shared" ca="1" si="4"/>
        <v>97.468354430379748</v>
      </c>
      <c r="Z24" s="8">
        <f t="shared" ca="1" si="5"/>
        <v>100</v>
      </c>
      <c r="AA24" s="8">
        <f t="shared" ca="1" si="6"/>
        <v>100</v>
      </c>
      <c r="AB24" s="8">
        <f t="shared" ca="1" si="6"/>
        <v>100</v>
      </c>
      <c r="AC24" s="8">
        <f t="shared" ca="1" si="6"/>
        <v>91.139240506329116</v>
      </c>
      <c r="AD24" s="8">
        <f t="shared" ca="1" si="6"/>
        <v>100</v>
      </c>
      <c r="AE24" s="8">
        <f t="shared" ca="1" si="38"/>
        <v>97.468354430379748</v>
      </c>
      <c r="AF24" s="8">
        <f t="shared" ca="1" si="29"/>
        <v>92.405063291139243</v>
      </c>
      <c r="AG24" s="8">
        <f t="shared" ca="1" si="29"/>
        <v>97.468354430379748</v>
      </c>
      <c r="AH24" s="8">
        <f t="shared" ca="1" si="29"/>
        <v>92.405063291139243</v>
      </c>
      <c r="AI24" s="8">
        <f t="shared" ca="1" si="8"/>
        <v>72.151898734177209</v>
      </c>
      <c r="AJ24" s="8">
        <f t="shared" ca="1" si="29"/>
        <v>91.139240506329116</v>
      </c>
      <c r="AK24" s="8">
        <f t="shared" ref="AK24:AZ32" ca="1" si="39">INDIRECT("'"&amp;$B24&amp;"'!"&amp;AK$2&amp;"2")</f>
        <v>98.734177215189874</v>
      </c>
      <c r="AL24" s="8">
        <f t="shared" ca="1" si="10"/>
        <v>82.278481012658233</v>
      </c>
      <c r="AM24" s="8">
        <f t="shared" ca="1" si="39"/>
        <v>77.215189873417728</v>
      </c>
      <c r="AN24" s="8">
        <f t="shared" ca="1" si="39"/>
        <v>100</v>
      </c>
      <c r="AO24" s="8">
        <f t="shared" ca="1" si="39"/>
        <v>89.87341772151899</v>
      </c>
      <c r="AP24" s="8">
        <f t="shared" ca="1" si="12"/>
        <v>79.74683544303798</v>
      </c>
      <c r="AQ24" s="8">
        <f t="shared" ca="1" si="12"/>
        <v>82.278481012658233</v>
      </c>
      <c r="AR24" s="8">
        <f t="shared" ca="1" si="12"/>
        <v>96.202531645569621</v>
      </c>
      <c r="AS24" s="8">
        <f t="shared" ca="1" si="12"/>
        <v>65.822784810126578</v>
      </c>
      <c r="AT24" s="8">
        <f t="shared" ca="1" si="39"/>
        <v>100</v>
      </c>
      <c r="AU24" s="8">
        <f t="shared" ca="1" si="39"/>
        <v>68.35443037974683</v>
      </c>
      <c r="AV24" s="8">
        <f t="shared" ca="1" si="39"/>
        <v>77.215189873417728</v>
      </c>
      <c r="AW24" s="8">
        <f t="shared" ca="1" si="39"/>
        <v>60.75949367088608</v>
      </c>
      <c r="AX24" s="8">
        <f t="shared" ca="1" si="39"/>
        <v>55.696202531645568</v>
      </c>
      <c r="AY24" s="12">
        <f t="shared" ca="1" si="39"/>
        <v>0.53164556962025311</v>
      </c>
      <c r="AZ24" s="27">
        <f t="shared" ca="1" si="27"/>
        <v>49.503088878655319</v>
      </c>
      <c r="BA24" s="12">
        <f ca="1">VLOOKUP($AZ24,'Reading box plots'!$A$2:$B$10,2)</f>
        <v>14</v>
      </c>
      <c r="BB24" s="12">
        <f t="shared" ca="1" si="22"/>
        <v>9.9506953718627713</v>
      </c>
      <c r="BC24" s="12">
        <f ca="1">VLOOKUP($BD24,'Reading box plots'!$A$14:$B$26,2)</f>
        <v>7</v>
      </c>
      <c r="BD24" s="28">
        <f t="shared" ca="1" si="35"/>
        <v>6.1</v>
      </c>
      <c r="BE24" s="28">
        <f t="shared" ca="1" si="35"/>
        <v>9.9</v>
      </c>
      <c r="BF24" s="28">
        <f t="shared" ca="1" si="35"/>
        <v>8</v>
      </c>
      <c r="BG24" s="28">
        <f t="shared" ca="1" si="23"/>
        <v>9.5702503013639237</v>
      </c>
      <c r="BH24" s="28">
        <f t="shared" ca="1" si="23"/>
        <v>11.82057455540355</v>
      </c>
      <c r="BI24" s="28">
        <f t="shared" ca="1" si="23"/>
        <v>8</v>
      </c>
      <c r="BJ24" s="28">
        <f t="shared" ca="1" si="24"/>
        <v>3</v>
      </c>
      <c r="BK24" s="28">
        <f t="shared" ca="1" si="23"/>
        <v>60.8</v>
      </c>
      <c r="BL24" s="8">
        <f ca="1">VLOOKUP($BK24,'Reading box plots'!$A$2:$B$10,2)</f>
        <v>11</v>
      </c>
      <c r="BM24" s="8">
        <f t="shared" ca="1" si="25"/>
        <v>8</v>
      </c>
      <c r="BN24" s="8">
        <f t="shared" ca="1" si="25"/>
        <v>11</v>
      </c>
      <c r="BO24" s="8">
        <f t="shared" ca="1" si="25"/>
        <v>8.1</v>
      </c>
      <c r="BP24" s="8">
        <f t="shared" ca="1" si="25"/>
        <v>7.3</v>
      </c>
      <c r="BQ24" s="8">
        <f t="shared" ca="1" si="25"/>
        <v>8</v>
      </c>
      <c r="BR24" s="8">
        <f t="shared" ca="1" si="25"/>
        <v>2.4750999999999999</v>
      </c>
      <c r="BS24" s="8">
        <f t="shared" ca="1" si="17"/>
        <v>9.5108861714330963</v>
      </c>
      <c r="BT24" s="12">
        <f t="shared" ca="1" si="34"/>
        <v>155.95075239398085</v>
      </c>
      <c r="BU24" s="30">
        <f t="shared" ca="1" si="34"/>
        <v>5.076388888888889E-3</v>
      </c>
      <c r="BV24" s="30">
        <f t="shared" ca="1" si="34"/>
        <v>6.425808720112518E-5</v>
      </c>
      <c r="BW24" s="8">
        <f t="shared" ca="1" si="34"/>
        <v>1.2784810126582278</v>
      </c>
      <c r="BX24" s="8">
        <f t="shared" ca="1" si="34"/>
        <v>18.50632911392405</v>
      </c>
      <c r="BY24" s="8">
        <f t="shared" ca="1" si="34"/>
        <v>2.8860759493670884</v>
      </c>
      <c r="BZ24" s="8">
        <f t="shared" ca="1" si="34"/>
        <v>77.848101265822777</v>
      </c>
      <c r="CA24" s="34">
        <f t="shared" ca="1" si="34"/>
        <v>86.981132075471706</v>
      </c>
      <c r="CB24" s="34">
        <f t="shared" ca="1" si="34"/>
        <v>54.062225153913808</v>
      </c>
      <c r="CC24">
        <f t="shared" ca="1" si="36"/>
        <v>0.98489478113328821</v>
      </c>
      <c r="CD24">
        <v>5</v>
      </c>
      <c r="CE24">
        <v>5</v>
      </c>
      <c r="CF24">
        <v>4</v>
      </c>
      <c r="CG24">
        <v>6</v>
      </c>
    </row>
    <row r="25" spans="1:85">
      <c r="A25" s="57"/>
      <c r="B25" s="4" t="s">
        <v>1587</v>
      </c>
      <c r="C25" s="8">
        <f t="shared" ca="1" si="37"/>
        <v>79</v>
      </c>
      <c r="D25" s="8">
        <f t="shared" ca="1" si="37"/>
        <v>101</v>
      </c>
      <c r="E25" s="8">
        <f t="shared" ca="1" si="37"/>
        <v>1471</v>
      </c>
      <c r="F25" s="8">
        <f t="shared" ca="1" si="37"/>
        <v>14.564356435643564</v>
      </c>
      <c r="G25" s="8">
        <f t="shared" ca="1" si="37"/>
        <v>8491</v>
      </c>
      <c r="H25" s="8">
        <f t="shared" ca="1" si="37"/>
        <v>2476</v>
      </c>
      <c r="I25" s="8">
        <f t="shared" ca="1" si="37"/>
        <v>1.6832087015635622</v>
      </c>
      <c r="J25" s="8">
        <f t="shared" ca="1" si="37"/>
        <v>7382</v>
      </c>
      <c r="K25" s="8">
        <f t="shared" ca="1" si="1"/>
        <v>228</v>
      </c>
      <c r="L25" s="8">
        <f t="shared" ca="1" si="2"/>
        <v>5.0183548606390209</v>
      </c>
      <c r="M25" s="8">
        <f t="shared" ca="1" si="20"/>
        <v>6.8660774983004753</v>
      </c>
      <c r="N25" s="8">
        <f t="shared" ca="1" si="21"/>
        <v>168.32087015635622</v>
      </c>
      <c r="O25" s="29">
        <f t="shared" ca="1" si="38"/>
        <v>100</v>
      </c>
      <c r="P25" s="8">
        <f t="shared" ca="1" si="38"/>
        <v>100</v>
      </c>
      <c r="Q25" s="8">
        <f t="shared" ca="1" si="38"/>
        <v>100</v>
      </c>
      <c r="R25" s="8">
        <f t="shared" ca="1" si="38"/>
        <v>100</v>
      </c>
      <c r="S25" s="8">
        <f t="shared" ca="1" si="38"/>
        <v>100</v>
      </c>
      <c r="T25" s="8">
        <f t="shared" ca="1" si="38"/>
        <v>100</v>
      </c>
      <c r="U25" s="8">
        <f t="shared" ca="1" si="38"/>
        <v>100</v>
      </c>
      <c r="V25" s="8">
        <f t="shared" ca="1" si="38"/>
        <v>100</v>
      </c>
      <c r="W25" s="8">
        <f t="shared" ca="1" si="38"/>
        <v>100</v>
      </c>
      <c r="X25" s="34">
        <f t="shared" ca="1" si="38"/>
        <v>100</v>
      </c>
      <c r="Y25" s="8">
        <f t="shared" ca="1" si="4"/>
        <v>97.468354430379748</v>
      </c>
      <c r="Z25" s="8">
        <f t="shared" ca="1" si="5"/>
        <v>100</v>
      </c>
      <c r="AA25" s="8">
        <f t="shared" ca="1" si="6"/>
        <v>100</v>
      </c>
      <c r="AB25" s="8">
        <f t="shared" ca="1" si="6"/>
        <v>97.468354430379748</v>
      </c>
      <c r="AC25" s="8">
        <f t="shared" ca="1" si="6"/>
        <v>91.139240506329116</v>
      </c>
      <c r="AD25" s="8">
        <f t="shared" ca="1" si="6"/>
        <v>100</v>
      </c>
      <c r="AE25" s="8">
        <f t="shared" ca="1" si="38"/>
        <v>97.468354430379748</v>
      </c>
      <c r="AF25" s="8">
        <f t="shared" ref="AF25:AJ32" ca="1" si="40">INDIRECT("'"&amp;$B25&amp;"'!"&amp;AF$2&amp;"2")</f>
        <v>92.405063291139243</v>
      </c>
      <c r="AG25" s="8">
        <f t="shared" ca="1" si="40"/>
        <v>97.468354430379748</v>
      </c>
      <c r="AH25" s="8">
        <f t="shared" ca="1" si="40"/>
        <v>92.405063291139243</v>
      </c>
      <c r="AI25" s="8">
        <f t="shared" ca="1" si="8"/>
        <v>72.151898734177209</v>
      </c>
      <c r="AJ25" s="8">
        <f t="shared" ca="1" si="40"/>
        <v>91.139240506329116</v>
      </c>
      <c r="AK25" s="8">
        <f t="shared" ca="1" si="39"/>
        <v>98.734177215189874</v>
      </c>
      <c r="AL25" s="8">
        <f t="shared" ca="1" si="10"/>
        <v>82.278481012658233</v>
      </c>
      <c r="AM25" s="8">
        <f t="shared" ca="1" si="39"/>
        <v>77.215189873417728</v>
      </c>
      <c r="AN25" s="8">
        <f t="shared" ca="1" si="39"/>
        <v>100</v>
      </c>
      <c r="AO25" s="8">
        <f t="shared" ca="1" si="39"/>
        <v>89.87341772151899</v>
      </c>
      <c r="AP25" s="8">
        <f t="shared" ca="1" si="12"/>
        <v>84.810126582278471</v>
      </c>
      <c r="AQ25" s="8">
        <f t="shared" ca="1" si="12"/>
        <v>82.278481012658233</v>
      </c>
      <c r="AR25" s="8">
        <f t="shared" ca="1" si="12"/>
        <v>96.202531645569621</v>
      </c>
      <c r="AS25" s="8">
        <f t="shared" ca="1" si="12"/>
        <v>65.822784810126578</v>
      </c>
      <c r="AT25" s="8">
        <f t="shared" ca="1" si="39"/>
        <v>100</v>
      </c>
      <c r="AU25" s="8">
        <f t="shared" ca="1" si="39"/>
        <v>68.35443037974683</v>
      </c>
      <c r="AV25" s="8">
        <f t="shared" ca="1" si="39"/>
        <v>77.215189873417728</v>
      </c>
      <c r="AW25" s="8">
        <f t="shared" ca="1" si="39"/>
        <v>60.75949367088608</v>
      </c>
      <c r="AX25" s="8">
        <f t="shared" ca="1" si="39"/>
        <v>56.962025316455701</v>
      </c>
      <c r="AY25" s="12">
        <f t="shared" ca="1" si="39"/>
        <v>0.53164556962025311</v>
      </c>
      <c r="AZ25" s="27">
        <f t="shared" ca="1" si="27"/>
        <v>49.652722065544452</v>
      </c>
      <c r="BA25" s="12">
        <f ca="1">VLOOKUP($AZ25,'Reading box plots'!$A$2:$B$10,2)</f>
        <v>14</v>
      </c>
      <c r="BB25" s="12">
        <f t="shared" ca="1" si="22"/>
        <v>9.9519616883510231</v>
      </c>
      <c r="BC25" s="12">
        <f ca="1">VLOOKUP($BD25,'Reading box plots'!$A$14:$B$26,2)</f>
        <v>7</v>
      </c>
      <c r="BD25" s="28">
        <f t="shared" ca="1" si="35"/>
        <v>6.1</v>
      </c>
      <c r="BE25" s="28">
        <f t="shared" ca="1" si="35"/>
        <v>9.9</v>
      </c>
      <c r="BF25" s="28">
        <f t="shared" ca="1" si="35"/>
        <v>8</v>
      </c>
      <c r="BG25" s="28">
        <f t="shared" ca="1" si="23"/>
        <v>9.4886296114315698</v>
      </c>
      <c r="BH25" s="28">
        <f t="shared" ca="1" si="23"/>
        <v>11.6755676410605</v>
      </c>
      <c r="BI25" s="28">
        <f t="shared" ca="1" si="23"/>
        <v>8</v>
      </c>
      <c r="BJ25" s="28">
        <f t="shared" ca="1" si="24"/>
        <v>3</v>
      </c>
      <c r="BK25" s="28">
        <f t="shared" ca="1" si="23"/>
        <v>60.9</v>
      </c>
      <c r="BL25" s="8">
        <f ca="1">VLOOKUP($BK25,'Reading box plots'!$A$2:$B$10,2)</f>
        <v>11</v>
      </c>
      <c r="BM25" s="8">
        <f t="shared" ca="1" si="25"/>
        <v>8</v>
      </c>
      <c r="BN25" s="8">
        <f t="shared" ca="1" si="25"/>
        <v>11</v>
      </c>
      <c r="BO25" s="8">
        <f t="shared" ca="1" si="25"/>
        <v>8</v>
      </c>
      <c r="BP25" s="8">
        <f t="shared" ca="1" si="25"/>
        <v>7.3</v>
      </c>
      <c r="BQ25" s="8">
        <f t="shared" ca="1" si="25"/>
        <v>8</v>
      </c>
      <c r="BR25" s="8">
        <f t="shared" ca="1" si="25"/>
        <v>2.468</v>
      </c>
      <c r="BS25" s="8">
        <f t="shared" ca="1" si="17"/>
        <v>9.4858583800648528</v>
      </c>
      <c r="BT25" s="12">
        <f t="shared" ca="1" si="34"/>
        <v>154.99660095173351</v>
      </c>
      <c r="BU25" s="30">
        <f t="shared" ca="1" si="34"/>
        <v>5.107638888888889E-3</v>
      </c>
      <c r="BV25" s="30">
        <f t="shared" ca="1" si="34"/>
        <v>6.4653656821378339E-5</v>
      </c>
      <c r="BW25" s="8">
        <f t="shared" ca="1" si="34"/>
        <v>1.2784810126582278</v>
      </c>
      <c r="BX25" s="8">
        <f t="shared" ca="1" si="34"/>
        <v>18.620253164556964</v>
      </c>
      <c r="BY25" s="8">
        <f t="shared" ca="1" si="34"/>
        <v>2.8860759493670884</v>
      </c>
      <c r="BZ25" s="8">
        <f t="shared" ca="1" si="34"/>
        <v>78.481012658227854</v>
      </c>
      <c r="CA25" s="34">
        <f t="shared" ca="1" si="34"/>
        <v>86.939112000942174</v>
      </c>
      <c r="CB25" s="34">
        <f t="shared" ca="1" si="34"/>
        <v>54.088464493469431</v>
      </c>
      <c r="CC25">
        <f t="shared" ca="1" si="36"/>
        <v>0.98717436368083522</v>
      </c>
      <c r="CD25">
        <v>4</v>
      </c>
      <c r="CE25">
        <v>4</v>
      </c>
      <c r="CF25">
        <v>5</v>
      </c>
      <c r="CG25">
        <v>4</v>
      </c>
    </row>
    <row r="26" spans="1:85" s="36" customFormat="1" ht="15" thickBot="1">
      <c r="A26" s="62"/>
      <c r="B26" s="35" t="s">
        <v>1588</v>
      </c>
      <c r="C26" s="36">
        <f t="shared" ca="1" si="37"/>
        <v>79</v>
      </c>
      <c r="D26" s="36">
        <f t="shared" ca="1" si="37"/>
        <v>101</v>
      </c>
      <c r="E26" s="36">
        <f t="shared" ca="1" si="37"/>
        <v>1878</v>
      </c>
      <c r="F26" s="36">
        <f t="shared" ca="1" si="37"/>
        <v>18.594059405940595</v>
      </c>
      <c r="G26" s="36">
        <f t="shared" ca="1" si="37"/>
        <v>10508</v>
      </c>
      <c r="H26" s="36">
        <f t="shared" ca="1" si="37"/>
        <v>3165</v>
      </c>
      <c r="I26" s="36">
        <f t="shared" ca="1" si="37"/>
        <v>1.6853035143769968</v>
      </c>
      <c r="J26" s="36">
        <f t="shared" ca="1" si="37"/>
        <v>9100</v>
      </c>
      <c r="K26" s="36">
        <f t="shared" ca="1" si="1"/>
        <v>297</v>
      </c>
      <c r="L26" s="36">
        <f t="shared" ca="1" si="2"/>
        <v>4.845580404685836</v>
      </c>
      <c r="M26" s="36">
        <f t="shared" ca="1" si="20"/>
        <v>5.3780617678381253</v>
      </c>
      <c r="N26" s="36">
        <f t="shared" ca="1" si="21"/>
        <v>168.53035143769966</v>
      </c>
      <c r="O26" s="43">
        <f t="shared" ca="1" si="38"/>
        <v>100</v>
      </c>
      <c r="P26" s="36">
        <f t="shared" ca="1" si="38"/>
        <v>100</v>
      </c>
      <c r="Q26" s="36">
        <f t="shared" ca="1" si="38"/>
        <v>100</v>
      </c>
      <c r="R26" s="36">
        <f t="shared" ca="1" si="38"/>
        <v>100</v>
      </c>
      <c r="S26" s="36">
        <f t="shared" ca="1" si="38"/>
        <v>100</v>
      </c>
      <c r="T26" s="37">
        <f t="shared" ca="1" si="38"/>
        <v>100</v>
      </c>
      <c r="U26" s="37">
        <f t="shared" ca="1" si="38"/>
        <v>100</v>
      </c>
      <c r="V26" s="37">
        <f t="shared" ca="1" si="38"/>
        <v>100</v>
      </c>
      <c r="W26" s="36">
        <f t="shared" ca="1" si="38"/>
        <v>100</v>
      </c>
      <c r="X26" s="39">
        <f t="shared" ca="1" si="38"/>
        <v>100</v>
      </c>
      <c r="Y26" s="36">
        <f t="shared" ca="1" si="4"/>
        <v>97.468354430379748</v>
      </c>
      <c r="Z26" s="36">
        <f t="shared" ca="1" si="5"/>
        <v>100</v>
      </c>
      <c r="AA26" s="36">
        <f t="shared" ca="1" si="6"/>
        <v>100</v>
      </c>
      <c r="AB26" s="36">
        <f t="shared" ca="1" si="6"/>
        <v>100</v>
      </c>
      <c r="AC26" s="36">
        <f t="shared" ca="1" si="6"/>
        <v>91.139240506329116</v>
      </c>
      <c r="AD26" s="36">
        <f t="shared" ca="1" si="6"/>
        <v>100</v>
      </c>
      <c r="AE26" s="36">
        <f t="shared" ca="1" si="38"/>
        <v>97.468354430379748</v>
      </c>
      <c r="AF26" s="36">
        <f t="shared" ca="1" si="40"/>
        <v>92.405063291139243</v>
      </c>
      <c r="AG26" s="36">
        <f t="shared" ca="1" si="40"/>
        <v>97.468354430379748</v>
      </c>
      <c r="AH26" s="36">
        <f t="shared" ca="1" si="40"/>
        <v>92.405063291139243</v>
      </c>
      <c r="AI26" s="37">
        <f t="shared" ca="1" si="8"/>
        <v>72.151898734177209</v>
      </c>
      <c r="AJ26" s="36">
        <f t="shared" ca="1" si="40"/>
        <v>91.139240506329116</v>
      </c>
      <c r="AK26" s="36">
        <f t="shared" ca="1" si="39"/>
        <v>98.734177215189874</v>
      </c>
      <c r="AL26" s="36">
        <f t="shared" ca="1" si="10"/>
        <v>83.544303797468359</v>
      </c>
      <c r="AM26" s="36">
        <f t="shared" ca="1" si="39"/>
        <v>8.8607594936708853</v>
      </c>
      <c r="AN26" s="36">
        <f t="shared" ca="1" si="39"/>
        <v>100</v>
      </c>
      <c r="AO26" s="36">
        <f t="shared" ca="1" si="39"/>
        <v>8.8607594936708853</v>
      </c>
      <c r="AP26" s="36">
        <f t="shared" ca="1" si="12"/>
        <v>86.075949367088612</v>
      </c>
      <c r="AQ26" s="36">
        <f t="shared" ca="1" si="12"/>
        <v>82.278481012658233</v>
      </c>
      <c r="AR26" s="36">
        <f t="shared" ca="1" si="12"/>
        <v>96.202531645569621</v>
      </c>
      <c r="AS26" s="36">
        <f t="shared" ca="1" si="12"/>
        <v>67.088607594936718</v>
      </c>
      <c r="AT26" s="36">
        <f t="shared" ca="1" si="39"/>
        <v>100</v>
      </c>
      <c r="AU26" s="36">
        <f t="shared" ca="1" si="39"/>
        <v>68.35443037974683</v>
      </c>
      <c r="AV26" s="36">
        <f t="shared" ca="1" si="39"/>
        <v>77.215189873417728</v>
      </c>
      <c r="AW26" s="36">
        <f t="shared" ca="1" si="39"/>
        <v>62.025316455696199</v>
      </c>
      <c r="AX26" s="36">
        <f t="shared" ca="1" si="39"/>
        <v>59.493670886075947</v>
      </c>
      <c r="AY26" s="37">
        <f t="shared" ca="1" si="39"/>
        <v>0.53164556962025311</v>
      </c>
      <c r="AZ26" s="40">
        <f t="shared" ca="1" si="39"/>
        <v>45.385352386676395</v>
      </c>
      <c r="BA26" s="37">
        <f ca="1">VLOOKUP($AZ26,'Reading box plots'!$A$2:$B$10,2)</f>
        <v>16</v>
      </c>
      <c r="BB26" s="37">
        <f t="shared" ca="1" si="22"/>
        <v>11.548264637965392</v>
      </c>
      <c r="BC26" s="37">
        <f ca="1">VLOOKUP($BD26,'Reading box plots'!$A$14:$B$26,2)</f>
        <v>7</v>
      </c>
      <c r="BD26" s="41">
        <f t="shared" ca="1" si="35"/>
        <v>6.4</v>
      </c>
      <c r="BE26" s="41">
        <f t="shared" ca="1" si="35"/>
        <v>11.4</v>
      </c>
      <c r="BF26" s="41">
        <f t="shared" ca="1" si="35"/>
        <v>9.1</v>
      </c>
      <c r="BG26" s="41">
        <f t="shared" ca="1" si="23"/>
        <v>10.689713409040586</v>
      </c>
      <c r="BH26" s="41">
        <f t="shared" ca="1" si="23"/>
        <v>11.10010649627263</v>
      </c>
      <c r="BI26" s="41">
        <f t="shared" ca="1" si="23"/>
        <v>9</v>
      </c>
      <c r="BJ26" s="41">
        <f t="shared" ca="1" si="24"/>
        <v>4</v>
      </c>
      <c r="BK26" s="41">
        <f t="shared" ca="1" si="23"/>
        <v>58</v>
      </c>
      <c r="BL26" s="36">
        <f ca="1">VLOOKUP($BK26,'Reading box plots'!$A$2:$B$10,2)</f>
        <v>14</v>
      </c>
      <c r="BM26" s="36">
        <f t="shared" ca="1" si="25"/>
        <v>9.3000000000000007</v>
      </c>
      <c r="BN26" s="36">
        <f t="shared" ca="1" si="25"/>
        <v>10</v>
      </c>
      <c r="BO26" s="36">
        <f t="shared" ca="1" si="25"/>
        <v>9.1999999999999993</v>
      </c>
      <c r="BP26" s="36">
        <f t="shared" ca="1" si="25"/>
        <v>10.7</v>
      </c>
      <c r="BQ26" s="36">
        <f t="shared" ca="1" si="25"/>
        <v>8</v>
      </c>
      <c r="BR26" s="36">
        <f t="shared" ca="1" si="25"/>
        <v>2.7847</v>
      </c>
      <c r="BS26" s="36">
        <f t="shared" ca="1" si="17"/>
        <v>10.618314195636817</v>
      </c>
      <c r="BT26" s="37">
        <f t="shared" ca="1" si="34"/>
        <v>158.14696485623003</v>
      </c>
      <c r="BU26" s="38">
        <f t="shared" ca="1" si="34"/>
        <v>6.5208333333333342E-3</v>
      </c>
      <c r="BV26" s="38">
        <f t="shared" ca="1" si="34"/>
        <v>8.2542194092827012E-5</v>
      </c>
      <c r="BW26" s="36">
        <f t="shared" ca="1" si="34"/>
        <v>1.2784810126582278</v>
      </c>
      <c r="BX26" s="36">
        <f t="shared" ca="1" si="34"/>
        <v>23.772151898734176</v>
      </c>
      <c r="BY26" s="36">
        <f t="shared" ca="1" si="34"/>
        <v>3.759493670886076</v>
      </c>
      <c r="BZ26" s="36">
        <f t="shared" ca="1" si="34"/>
        <v>79.74683544303798</v>
      </c>
      <c r="CA26" s="39">
        <f t="shared" ca="1" si="34"/>
        <v>86.600685192234479</v>
      </c>
      <c r="CB26" s="39">
        <f t="shared" ca="1" si="34"/>
        <v>53.091552410437863</v>
      </c>
      <c r="CC26" s="36">
        <f t="shared" ca="1" si="36"/>
        <v>0.96246946387422905</v>
      </c>
      <c r="CD26" s="36">
        <v>2</v>
      </c>
      <c r="CE26" s="36">
        <v>1</v>
      </c>
      <c r="CF26" s="36">
        <v>6</v>
      </c>
      <c r="CG26" s="36">
        <v>2</v>
      </c>
    </row>
    <row r="27" spans="1:85" ht="15" thickTop="1">
      <c r="A27" s="61" t="s">
        <v>1589</v>
      </c>
      <c r="B27" s="3" t="s">
        <v>1590</v>
      </c>
      <c r="C27" s="8">
        <f t="shared" ca="1" si="37"/>
        <v>110</v>
      </c>
      <c r="D27" s="8">
        <f t="shared" ca="1" si="37"/>
        <v>127</v>
      </c>
      <c r="E27" s="8">
        <f t="shared" ca="1" si="37"/>
        <v>2226</v>
      </c>
      <c r="F27" s="8">
        <f t="shared" ca="1" si="37"/>
        <v>17.527559055118111</v>
      </c>
      <c r="G27" s="8">
        <f t="shared" ca="1" si="37"/>
        <v>10998</v>
      </c>
      <c r="H27" s="8">
        <f t="shared" ca="1" si="37"/>
        <v>3789</v>
      </c>
      <c r="I27" s="8">
        <f t="shared" ca="1" si="37"/>
        <v>1.702156334231806</v>
      </c>
      <c r="J27" s="8">
        <f t="shared" ca="1" si="37"/>
        <v>10667</v>
      </c>
      <c r="K27" s="8">
        <f t="shared" ca="1" si="1"/>
        <v>333</v>
      </c>
      <c r="L27" s="8">
        <f t="shared" ca="1" si="2"/>
        <v>4.792003593890386</v>
      </c>
      <c r="M27" s="8">
        <f t="shared" ca="1" si="20"/>
        <v>5.7053009883198564</v>
      </c>
      <c r="N27" s="8">
        <f t="shared" ca="1" si="21"/>
        <v>170.21563342318061</v>
      </c>
      <c r="O27" s="29">
        <f t="shared" ca="1" si="38"/>
        <v>100</v>
      </c>
      <c r="P27" s="8">
        <f t="shared" ca="1" si="38"/>
        <v>100</v>
      </c>
      <c r="Q27" s="8">
        <f t="shared" ca="1" si="38"/>
        <v>99.090909090909093</v>
      </c>
      <c r="R27" s="8">
        <f t="shared" ca="1" si="38"/>
        <v>100</v>
      </c>
      <c r="S27" s="8">
        <f t="shared" ca="1" si="38"/>
        <v>100</v>
      </c>
      <c r="T27" s="8">
        <f t="shared" ca="1" si="38"/>
        <v>100</v>
      </c>
      <c r="U27" s="8">
        <f t="shared" ca="1" si="38"/>
        <v>100</v>
      </c>
      <c r="V27" s="8">
        <f t="shared" ca="1" si="38"/>
        <v>100</v>
      </c>
      <c r="W27" s="8">
        <f t="shared" ca="1" si="38"/>
        <v>100</v>
      </c>
      <c r="X27" s="34">
        <f t="shared" ca="1" si="38"/>
        <v>96.36363636363636</v>
      </c>
      <c r="Y27" s="8">
        <f t="shared" ca="1" si="4"/>
        <v>100</v>
      </c>
      <c r="Z27" s="8">
        <f t="shared" ca="1" si="5"/>
        <v>95.454545454545453</v>
      </c>
      <c r="AA27" s="8">
        <f t="shared" ca="1" si="6"/>
        <v>100</v>
      </c>
      <c r="AB27" s="8">
        <f t="shared" ca="1" si="6"/>
        <v>90</v>
      </c>
      <c r="AC27" s="8">
        <f t="shared" ca="1" si="6"/>
        <v>86.36363636363636</v>
      </c>
      <c r="AD27" s="8">
        <f t="shared" ca="1" si="6"/>
        <v>100</v>
      </c>
      <c r="AE27" s="8">
        <f t="shared" ca="1" si="38"/>
        <v>96.36363636363636</v>
      </c>
      <c r="AF27" s="8">
        <f t="shared" ca="1" si="40"/>
        <v>91.818181818181827</v>
      </c>
      <c r="AG27" s="8">
        <f t="shared" ca="1" si="40"/>
        <v>91.818181818181827</v>
      </c>
      <c r="AH27" s="8">
        <f t="shared" ca="1" si="40"/>
        <v>82.727272727272734</v>
      </c>
      <c r="AI27" s="8">
        <f t="shared" ca="1" si="8"/>
        <v>80.909090909090907</v>
      </c>
      <c r="AJ27" s="8">
        <f t="shared" ca="1" si="40"/>
        <v>93.63636363636364</v>
      </c>
      <c r="AK27" s="8">
        <f t="shared" ca="1" si="39"/>
        <v>97.27272727272728</v>
      </c>
      <c r="AL27" s="8">
        <f t="shared" ca="1" si="10"/>
        <v>73.636363636363626</v>
      </c>
      <c r="AM27" s="8">
        <f t="shared" ca="1" si="39"/>
        <v>64.545454545454547</v>
      </c>
      <c r="AN27" s="8">
        <f t="shared" ca="1" si="39"/>
        <v>99.090909090909093</v>
      </c>
      <c r="AO27" s="8">
        <f t="shared" ca="1" si="39"/>
        <v>87.272727272727266</v>
      </c>
      <c r="AP27" s="8">
        <f t="shared" ca="1" si="12"/>
        <v>70.909090909090907</v>
      </c>
      <c r="AQ27" s="8">
        <f t="shared" ca="1" si="12"/>
        <v>71.818181818181813</v>
      </c>
      <c r="AR27" s="8">
        <f t="shared" ca="1" si="12"/>
        <v>100</v>
      </c>
      <c r="AS27" s="8">
        <f t="shared" ca="1" si="12"/>
        <v>43.636363636363633</v>
      </c>
      <c r="AT27" s="8">
        <f t="shared" ca="1" si="39"/>
        <v>99.090909090909093</v>
      </c>
      <c r="AU27" s="8">
        <f t="shared" ca="1" si="39"/>
        <v>66.363636363636374</v>
      </c>
      <c r="AV27" s="8">
        <f t="shared" ca="1" si="39"/>
        <v>82.727272727272734</v>
      </c>
      <c r="AW27" s="8">
        <f t="shared" ca="1" si="39"/>
        <v>60</v>
      </c>
      <c r="AX27" s="8">
        <f t="shared" ca="1" si="39"/>
        <v>42.727272727272727</v>
      </c>
      <c r="AY27" s="8">
        <f t="shared" ca="1" si="39"/>
        <v>0.50909090909090904</v>
      </c>
      <c r="AZ27" s="29">
        <f t="shared" ca="1" si="39"/>
        <v>45.042101683044336</v>
      </c>
      <c r="BA27" s="8">
        <f ca="1">VLOOKUP($AZ27,'Reading box plots'!$A$2:$B$10,2)</f>
        <v>16</v>
      </c>
      <c r="BB27" s="8">
        <f t="shared" ca="1" si="22"/>
        <v>11.331192775431376</v>
      </c>
      <c r="BC27" s="8">
        <f ca="1">VLOOKUP($BD27,'Reading box plots'!$A$14:$B$26,2)</f>
        <v>9</v>
      </c>
      <c r="BD27" s="34">
        <f t="shared" ca="1" si="35"/>
        <v>7.2</v>
      </c>
      <c r="BE27" s="34">
        <f t="shared" ca="1" si="35"/>
        <v>11.1</v>
      </c>
      <c r="BF27" s="34">
        <f t="shared" ca="1" si="35"/>
        <v>8.3000000000000007</v>
      </c>
      <c r="BG27" s="34">
        <f t="shared" ca="1" si="23"/>
        <v>9.9041164547827734</v>
      </c>
      <c r="BH27" s="34">
        <f t="shared" ca="1" si="23"/>
        <v>10.68821203953279</v>
      </c>
      <c r="BI27" s="34">
        <f t="shared" ca="1" si="23"/>
        <v>9</v>
      </c>
      <c r="BJ27" s="34">
        <f t="shared" ca="1" si="24"/>
        <v>5</v>
      </c>
      <c r="BK27" s="34">
        <f t="shared" ca="1" si="23"/>
        <v>60.4</v>
      </c>
      <c r="BL27" s="8">
        <f ca="1">VLOOKUP($BK27,'Reading box plots'!$A$2:$B$10,2)</f>
        <v>11</v>
      </c>
      <c r="BM27" s="8">
        <f t="shared" ca="1" si="25"/>
        <v>8.6</v>
      </c>
      <c r="BN27" s="8">
        <f t="shared" ca="1" si="25"/>
        <v>10</v>
      </c>
      <c r="BO27" s="8">
        <f t="shared" ca="1" si="25"/>
        <v>8.1</v>
      </c>
      <c r="BP27" s="8">
        <f t="shared" ca="1" si="25"/>
        <v>8.6</v>
      </c>
      <c r="BQ27" s="8">
        <f t="shared" ca="1" si="25"/>
        <v>10</v>
      </c>
      <c r="BR27" s="8">
        <f t="shared" ca="1" si="25"/>
        <v>3.5445000000000002</v>
      </c>
      <c r="BS27" s="8">
        <f t="shared" ca="1" si="17"/>
        <v>10.201809328442069</v>
      </c>
      <c r="BT27" s="8">
        <f t="shared" ca="1" si="34"/>
        <v>149.5956873315364</v>
      </c>
      <c r="BU27" s="25">
        <f t="shared" ca="1" si="34"/>
        <v>7.7291666666666672E-3</v>
      </c>
      <c r="BV27" s="25">
        <f t="shared" ca="1" si="34"/>
        <v>7.0265151515151519E-5</v>
      </c>
      <c r="BW27" s="8">
        <f t="shared" ca="1" si="34"/>
        <v>1.1545454545454545</v>
      </c>
      <c r="BX27" s="8">
        <f t="shared" ca="1" si="34"/>
        <v>20.236363636363638</v>
      </c>
      <c r="BY27" s="8">
        <f t="shared" ca="1" si="34"/>
        <v>3.0272727272727273</v>
      </c>
      <c r="BZ27" s="8">
        <f t="shared" ca="1" si="34"/>
        <v>71.36363636363636</v>
      </c>
      <c r="CA27" s="34">
        <f t="shared" ca="1" si="34"/>
        <v>96.990361883978906</v>
      </c>
      <c r="CB27" s="34">
        <f t="shared" ca="1" si="34"/>
        <v>53.985479845723361</v>
      </c>
      <c r="CC27">
        <f t="shared" ref="CC27:CC32" ca="1" si="41">IFERROR(CORREL(_xlfn.RANK.AVG($C$27:$CB$27,$C$27:$CB$27,0),_xlfn.RANK.AVG($C27:$CB27,$C27:$CB27,0)),0)</f>
        <v>0.99999999999999989</v>
      </c>
      <c r="CD27">
        <v>1</v>
      </c>
      <c r="CE27">
        <v>2</v>
      </c>
      <c r="CF27">
        <v>1</v>
      </c>
      <c r="CG27">
        <v>1</v>
      </c>
    </row>
    <row r="28" spans="1:85">
      <c r="A28" s="57"/>
      <c r="B28" s="4" t="s">
        <v>1591</v>
      </c>
      <c r="C28" s="8">
        <f t="shared" ca="1" si="37"/>
        <v>112</v>
      </c>
      <c r="D28" s="8">
        <f t="shared" ca="1" si="37"/>
        <v>128</v>
      </c>
      <c r="E28" s="8">
        <f t="shared" ca="1" si="37"/>
        <v>2212</v>
      </c>
      <c r="F28" s="8">
        <f t="shared" ca="1" si="37"/>
        <v>17.28125</v>
      </c>
      <c r="G28" s="8">
        <f t="shared" ca="1" si="37"/>
        <v>11736</v>
      </c>
      <c r="H28" s="8">
        <f t="shared" ca="1" si="37"/>
        <v>3778</v>
      </c>
      <c r="I28" s="8">
        <f t="shared" ca="1" si="37"/>
        <v>1.7079566003616637</v>
      </c>
      <c r="J28" s="8">
        <f t="shared" ca="1" si="37"/>
        <v>10637</v>
      </c>
      <c r="K28" s="8">
        <f t="shared" ca="1" si="1"/>
        <v>334</v>
      </c>
      <c r="L28" s="8">
        <f t="shared" ca="1" si="2"/>
        <v>4.8087703435804698</v>
      </c>
      <c r="M28" s="8">
        <f t="shared" ca="1" si="20"/>
        <v>5.786618444846293</v>
      </c>
      <c r="N28" s="8">
        <f t="shared" ca="1" si="21"/>
        <v>170.79566003616637</v>
      </c>
      <c r="O28" s="29">
        <f t="shared" ca="1" si="38"/>
        <v>100</v>
      </c>
      <c r="P28" s="8">
        <f t="shared" ca="1" si="38"/>
        <v>100</v>
      </c>
      <c r="Q28" s="8">
        <f t="shared" ca="1" si="38"/>
        <v>99.107142857142861</v>
      </c>
      <c r="R28" s="8">
        <f t="shared" ca="1" si="38"/>
        <v>100</v>
      </c>
      <c r="S28" s="8">
        <f t="shared" ca="1" si="38"/>
        <v>100</v>
      </c>
      <c r="T28" s="8">
        <f t="shared" ca="1" si="38"/>
        <v>100</v>
      </c>
      <c r="U28" s="8">
        <f t="shared" ca="1" si="38"/>
        <v>100</v>
      </c>
      <c r="V28" s="8">
        <f t="shared" ca="1" si="38"/>
        <v>100</v>
      </c>
      <c r="W28" s="8">
        <f t="shared" ca="1" si="38"/>
        <v>100</v>
      </c>
      <c r="X28" s="34">
        <f t="shared" ca="1" si="38"/>
        <v>100</v>
      </c>
      <c r="Y28" s="8">
        <f t="shared" ca="1" si="4"/>
        <v>100</v>
      </c>
      <c r="Z28" s="8">
        <f t="shared" ca="1" si="5"/>
        <v>95.535714285714292</v>
      </c>
      <c r="AA28" s="8">
        <f t="shared" ca="1" si="6"/>
        <v>100</v>
      </c>
      <c r="AB28" s="8">
        <f t="shared" ca="1" si="6"/>
        <v>90.178571428571431</v>
      </c>
      <c r="AC28" s="8">
        <f t="shared" ca="1" si="6"/>
        <v>86.607142857142861</v>
      </c>
      <c r="AD28" s="8">
        <f t="shared" ca="1" si="6"/>
        <v>100</v>
      </c>
      <c r="AE28" s="8">
        <f t="shared" ca="1" si="38"/>
        <v>96.428571428571431</v>
      </c>
      <c r="AF28" s="8">
        <f t="shared" ca="1" si="40"/>
        <v>91.964285714285708</v>
      </c>
      <c r="AG28" s="8">
        <f t="shared" ca="1" si="40"/>
        <v>91.964285714285708</v>
      </c>
      <c r="AH28" s="8">
        <f t="shared" ca="1" si="40"/>
        <v>83.035714285714292</v>
      </c>
      <c r="AI28" s="8">
        <f t="shared" ca="1" si="8"/>
        <v>83.928571428571431</v>
      </c>
      <c r="AJ28" s="8">
        <f t="shared" ca="1" si="40"/>
        <v>93.75</v>
      </c>
      <c r="AK28" s="8">
        <f t="shared" ca="1" si="39"/>
        <v>97.321428571428569</v>
      </c>
      <c r="AL28" s="8">
        <f t="shared" ca="1" si="10"/>
        <v>74.107142857142861</v>
      </c>
      <c r="AM28" s="8">
        <f t="shared" ca="1" si="39"/>
        <v>64.285714285714292</v>
      </c>
      <c r="AN28" s="8">
        <f t="shared" ca="1" si="39"/>
        <v>99.107142857142861</v>
      </c>
      <c r="AO28" s="8">
        <f t="shared" ca="1" si="39"/>
        <v>87.5</v>
      </c>
      <c r="AP28" s="8">
        <f t="shared" ca="1" si="12"/>
        <v>70.535714285714292</v>
      </c>
      <c r="AQ28" s="8">
        <f t="shared" ca="1" si="12"/>
        <v>73.214285714285708</v>
      </c>
      <c r="AR28" s="8">
        <f t="shared" ca="1" si="12"/>
        <v>99.107142857142861</v>
      </c>
      <c r="AS28" s="8">
        <f t="shared" ca="1" si="12"/>
        <v>41.964285714285715</v>
      </c>
      <c r="AT28" s="8">
        <f t="shared" ca="1" si="39"/>
        <v>99.107142857142861</v>
      </c>
      <c r="AU28" s="8">
        <f t="shared" ca="1" si="39"/>
        <v>66.964285714285708</v>
      </c>
      <c r="AV28" s="8">
        <f t="shared" ca="1" si="39"/>
        <v>84.821428571428569</v>
      </c>
      <c r="AW28" s="8">
        <f t="shared" ca="1" si="39"/>
        <v>61.607142857142861</v>
      </c>
      <c r="AX28" s="8">
        <f t="shared" ca="1" si="39"/>
        <v>43.75</v>
      </c>
      <c r="AY28" s="12">
        <f t="shared" ca="1" si="39"/>
        <v>0.49107142857142855</v>
      </c>
      <c r="AZ28" s="27">
        <f t="shared" ca="1" si="39"/>
        <v>44.801402859403254</v>
      </c>
      <c r="BA28" s="12">
        <f ca="1">VLOOKUP($AZ28,'Reading box plots'!$A$2:$B$10,2)</f>
        <v>16</v>
      </c>
      <c r="BB28" s="12">
        <f t="shared" ca="1" si="22"/>
        <v>11.303575384267635</v>
      </c>
      <c r="BC28" s="12">
        <f ca="1">VLOOKUP($BD28,'Reading box plots'!$A$14:$B$26,2)</f>
        <v>9</v>
      </c>
      <c r="BD28" s="28">
        <f t="shared" ca="1" si="35"/>
        <v>7.2</v>
      </c>
      <c r="BE28" s="28">
        <f t="shared" ca="1" si="35"/>
        <v>11.2</v>
      </c>
      <c r="BF28" s="28">
        <f t="shared" ca="1" si="35"/>
        <v>8.3000000000000007</v>
      </c>
      <c r="BG28" s="28">
        <f t="shared" ca="1" si="23"/>
        <v>9.8599333182640123</v>
      </c>
      <c r="BH28" s="28">
        <f t="shared" ca="1" si="23"/>
        <v>10.762730560578657</v>
      </c>
      <c r="BI28" s="28">
        <f t="shared" ca="1" si="23"/>
        <v>9</v>
      </c>
      <c r="BJ28" s="28">
        <f t="shared" ca="1" si="24"/>
        <v>5</v>
      </c>
      <c r="BK28" s="28">
        <f t="shared" ca="1" si="23"/>
        <v>60</v>
      </c>
      <c r="BL28" s="8">
        <f ca="1">VLOOKUP($BK28,'Reading box plots'!$A$2:$B$10,2)</f>
        <v>11</v>
      </c>
      <c r="BM28" s="8">
        <f t="shared" ca="1" si="25"/>
        <v>8.6999999999999993</v>
      </c>
      <c r="BN28" s="8">
        <f t="shared" ca="1" si="25"/>
        <v>10</v>
      </c>
      <c r="BO28" s="8">
        <f t="shared" ca="1" si="25"/>
        <v>8.3000000000000007</v>
      </c>
      <c r="BP28" s="8">
        <f t="shared" ca="1" si="25"/>
        <v>8.6</v>
      </c>
      <c r="BQ28" s="8">
        <f t="shared" ca="1" si="25"/>
        <v>10</v>
      </c>
      <c r="BR28" s="8">
        <f t="shared" ca="1" si="25"/>
        <v>3.5754000000000001</v>
      </c>
      <c r="BS28" s="8">
        <f t="shared" ca="1" si="17"/>
        <v>10.23278763562387</v>
      </c>
      <c r="BT28" s="12">
        <f t="shared" ca="1" si="34"/>
        <v>150.99457504520797</v>
      </c>
      <c r="BU28" s="30">
        <f t="shared" ca="1" si="34"/>
        <v>7.6805555555555559E-3</v>
      </c>
      <c r="BV28" s="30">
        <f t="shared" ca="1" si="34"/>
        <v>6.8576388888888894E-5</v>
      </c>
      <c r="BW28" s="8">
        <f t="shared" ca="1" si="34"/>
        <v>1.1428571428571428</v>
      </c>
      <c r="BX28" s="8">
        <f t="shared" ca="1" si="34"/>
        <v>19.75</v>
      </c>
      <c r="BY28" s="8">
        <f t="shared" ca="1" si="34"/>
        <v>2.9821428571428572</v>
      </c>
      <c r="BZ28" s="8">
        <f t="shared" ca="1" si="34"/>
        <v>71.875</v>
      </c>
      <c r="CA28" s="34">
        <f t="shared" ca="1" si="34"/>
        <v>90.635650988411726</v>
      </c>
      <c r="CB28" s="34">
        <f t="shared" ca="1" si="34"/>
        <v>54.120191213293879</v>
      </c>
      <c r="CC28">
        <f t="shared" ca="1" si="41"/>
        <v>0.99671875230453433</v>
      </c>
      <c r="CD28">
        <v>3</v>
      </c>
      <c r="CE28">
        <v>3</v>
      </c>
      <c r="CF28">
        <v>2</v>
      </c>
      <c r="CG28">
        <v>3</v>
      </c>
    </row>
    <row r="29" spans="1:85">
      <c r="A29" s="57"/>
      <c r="B29" s="4" t="s">
        <v>1592</v>
      </c>
      <c r="C29" s="8">
        <f t="shared" ca="1" si="37"/>
        <v>121</v>
      </c>
      <c r="D29" s="8">
        <f t="shared" ca="1" si="37"/>
        <v>130</v>
      </c>
      <c r="E29" s="8">
        <f t="shared" ca="1" si="37"/>
        <v>2154</v>
      </c>
      <c r="F29" s="8">
        <f t="shared" ca="1" si="37"/>
        <v>16.569230769230771</v>
      </c>
      <c r="G29" s="8">
        <f t="shared" ca="1" si="37"/>
        <v>11368</v>
      </c>
      <c r="H29" s="8">
        <f t="shared" ca="1" si="37"/>
        <v>3647</v>
      </c>
      <c r="I29" s="8">
        <f t="shared" ca="1" si="37"/>
        <v>1.6931290622098421</v>
      </c>
      <c r="J29" s="8">
        <f t="shared" ca="1" si="37"/>
        <v>10288</v>
      </c>
      <c r="K29" s="8">
        <f t="shared" ca="1" si="1"/>
        <v>329</v>
      </c>
      <c r="L29" s="8">
        <f t="shared" ca="1" si="2"/>
        <v>4.7762302692664811</v>
      </c>
      <c r="M29" s="8">
        <f t="shared" ca="1" si="20"/>
        <v>6.035283194057568</v>
      </c>
      <c r="N29" s="8">
        <f t="shared" ca="1" si="21"/>
        <v>169.31290622098422</v>
      </c>
      <c r="O29" s="29">
        <f t="shared" ca="1" si="38"/>
        <v>100</v>
      </c>
      <c r="P29" s="8">
        <f t="shared" ca="1" si="38"/>
        <v>100</v>
      </c>
      <c r="Q29" s="8">
        <f t="shared" ca="1" si="38"/>
        <v>99.173553719008268</v>
      </c>
      <c r="R29" s="8">
        <f t="shared" ca="1" si="38"/>
        <v>100</v>
      </c>
      <c r="S29" s="8">
        <f t="shared" ca="1" si="38"/>
        <v>100</v>
      </c>
      <c r="T29" s="8">
        <f t="shared" ca="1" si="38"/>
        <v>100</v>
      </c>
      <c r="U29" s="8">
        <f t="shared" ca="1" si="38"/>
        <v>100</v>
      </c>
      <c r="V29" s="8">
        <f t="shared" ca="1" si="38"/>
        <v>100</v>
      </c>
      <c r="W29" s="8">
        <f t="shared" ca="1" si="38"/>
        <v>100</v>
      </c>
      <c r="X29" s="34">
        <f t="shared" ca="1" si="38"/>
        <v>100</v>
      </c>
      <c r="Y29" s="8">
        <f t="shared" ca="1" si="4"/>
        <v>100</v>
      </c>
      <c r="Z29" s="8">
        <f t="shared" ca="1" si="5"/>
        <v>95.867768595041326</v>
      </c>
      <c r="AA29" s="8">
        <f t="shared" ca="1" si="6"/>
        <v>100</v>
      </c>
      <c r="AB29" s="8">
        <f t="shared" ca="1" si="6"/>
        <v>59.504132231404959</v>
      </c>
      <c r="AC29" s="8">
        <f t="shared" ca="1" si="6"/>
        <v>87.603305785123965</v>
      </c>
      <c r="AD29" s="8">
        <f t="shared" ca="1" si="6"/>
        <v>100</v>
      </c>
      <c r="AE29" s="8">
        <f t="shared" ca="1" si="38"/>
        <v>98.347107438016536</v>
      </c>
      <c r="AF29" s="8">
        <f t="shared" ca="1" si="40"/>
        <v>92.561983471074385</v>
      </c>
      <c r="AG29" s="8">
        <f t="shared" ca="1" si="40"/>
        <v>92.561983471074385</v>
      </c>
      <c r="AH29" s="8">
        <f t="shared" ca="1" si="40"/>
        <v>82.644628099173559</v>
      </c>
      <c r="AI29" s="8">
        <f t="shared" ca="1" si="8"/>
        <v>91.735537190082653</v>
      </c>
      <c r="AJ29" s="8">
        <f t="shared" ca="1" si="40"/>
        <v>94.214876033057848</v>
      </c>
      <c r="AK29" s="8">
        <f t="shared" ca="1" si="39"/>
        <v>97.52066115702479</v>
      </c>
      <c r="AL29" s="8">
        <f t="shared" ca="1" si="10"/>
        <v>69.421487603305792</v>
      </c>
      <c r="AM29" s="8">
        <f t="shared" ca="1" si="39"/>
        <v>72.727272727272734</v>
      </c>
      <c r="AN29" s="8">
        <f t="shared" ca="1" si="39"/>
        <v>99.173553719008268</v>
      </c>
      <c r="AO29" s="8">
        <f t="shared" ca="1" si="39"/>
        <v>88.429752066115711</v>
      </c>
      <c r="AP29" s="8">
        <f t="shared" ca="1" si="12"/>
        <v>85.950413223140501</v>
      </c>
      <c r="AQ29" s="8">
        <f t="shared" ca="1" si="12"/>
        <v>74.380165289256198</v>
      </c>
      <c r="AR29" s="8">
        <f t="shared" ca="1" si="12"/>
        <v>100</v>
      </c>
      <c r="AS29" s="8">
        <f t="shared" ca="1" si="12"/>
        <v>50.413223140495866</v>
      </c>
      <c r="AT29" s="8">
        <f t="shared" ca="1" si="39"/>
        <v>99.173553719008268</v>
      </c>
      <c r="AU29" s="8">
        <f t="shared" ca="1" si="39"/>
        <v>70.247933884297524</v>
      </c>
      <c r="AV29" s="8">
        <f t="shared" ca="1" si="39"/>
        <v>93.388429752066116</v>
      </c>
      <c r="AW29" s="8">
        <f t="shared" ca="1" si="39"/>
        <v>64.462809917355372</v>
      </c>
      <c r="AX29" s="8">
        <f t="shared" ca="1" si="39"/>
        <v>57.02479338842975</v>
      </c>
      <c r="AY29" s="12">
        <f t="shared" ca="1" si="39"/>
        <v>0.61157024793388426</v>
      </c>
      <c r="AZ29" s="27">
        <f t="shared" ca="1" si="39"/>
        <v>46.778512106278143</v>
      </c>
      <c r="BA29" s="12">
        <f ca="1">VLOOKUP($AZ29,'Reading box plots'!$A$2:$B$10,2)</f>
        <v>16</v>
      </c>
      <c r="BB29" s="12">
        <f t="shared" ca="1" si="22"/>
        <v>10.850922934076138</v>
      </c>
      <c r="BC29" s="12">
        <f ca="1">VLOOKUP($BD29,'Reading box plots'!$A$14:$B$26,2)</f>
        <v>7</v>
      </c>
      <c r="BD29" s="28">
        <f t="shared" ca="1" si="35"/>
        <v>6.4</v>
      </c>
      <c r="BE29" s="28">
        <f t="shared" ca="1" si="35"/>
        <v>10.6</v>
      </c>
      <c r="BF29" s="28">
        <f t="shared" ca="1" si="35"/>
        <v>8.1</v>
      </c>
      <c r="BG29" s="28">
        <f t="shared" ca="1" si="23"/>
        <v>9.3506599528605108</v>
      </c>
      <c r="BH29" s="28">
        <f t="shared" ca="1" si="23"/>
        <v>10.49779015784587</v>
      </c>
      <c r="BI29" s="28">
        <f t="shared" ca="1" si="23"/>
        <v>8</v>
      </c>
      <c r="BJ29" s="28">
        <f t="shared" ca="1" si="24"/>
        <v>4</v>
      </c>
      <c r="BK29" s="28">
        <f t="shared" ca="1" si="23"/>
        <v>60.7</v>
      </c>
      <c r="BL29" s="8">
        <f ca="1">VLOOKUP($BK29,'Reading box plots'!$A$2:$B$10,2)</f>
        <v>11</v>
      </c>
      <c r="BM29" s="8">
        <f t="shared" ca="1" si="25"/>
        <v>8.4</v>
      </c>
      <c r="BN29" s="8">
        <f t="shared" ca="1" si="25"/>
        <v>10</v>
      </c>
      <c r="BO29" s="8">
        <f t="shared" ca="1" si="25"/>
        <v>7.7</v>
      </c>
      <c r="BP29" s="8">
        <f t="shared" ca="1" si="25"/>
        <v>8.1999999999999993</v>
      </c>
      <c r="BQ29" s="8">
        <f t="shared" ca="1" si="25"/>
        <v>8</v>
      </c>
      <c r="BR29" s="8">
        <f t="shared" ca="1" si="25"/>
        <v>2.7823000000000002</v>
      </c>
      <c r="BS29" s="8">
        <f t="shared" ca="1" si="17"/>
        <v>9.6691825419063484</v>
      </c>
      <c r="BT29" s="12">
        <f t="shared" ca="1" si="34"/>
        <v>152.73909006499537</v>
      </c>
      <c r="BU29" s="30">
        <f t="shared" ca="1" si="34"/>
        <v>7.4791666666666661E-3</v>
      </c>
      <c r="BV29" s="30">
        <f t="shared" ca="1" si="34"/>
        <v>6.1811294765840217E-5</v>
      </c>
      <c r="BW29" s="8">
        <f t="shared" ca="1" si="34"/>
        <v>1.0743801652892562</v>
      </c>
      <c r="BX29" s="8">
        <f t="shared" ca="1" si="34"/>
        <v>17.801652892561982</v>
      </c>
      <c r="BY29" s="8">
        <f t="shared" ca="1" si="34"/>
        <v>2.71900826446281</v>
      </c>
      <c r="BZ29" s="8">
        <f t="shared" ca="1" si="34"/>
        <v>78.512396694214871</v>
      </c>
      <c r="CA29" s="34">
        <f t="shared" ca="1" si="34"/>
        <v>90.499648135116118</v>
      </c>
      <c r="CB29" s="34">
        <f t="shared" ca="1" si="34"/>
        <v>53.822653924486922</v>
      </c>
      <c r="CC29">
        <f t="shared" ca="1" si="41"/>
        <v>0.99220288807976353</v>
      </c>
      <c r="CD29">
        <v>6</v>
      </c>
      <c r="CE29">
        <v>6</v>
      </c>
      <c r="CF29">
        <v>3</v>
      </c>
      <c r="CG29">
        <v>5</v>
      </c>
    </row>
    <row r="30" spans="1:85">
      <c r="A30" s="57"/>
      <c r="B30" s="4" t="s">
        <v>1593</v>
      </c>
      <c r="C30" s="8">
        <f t="shared" ca="1" si="37"/>
        <v>121</v>
      </c>
      <c r="D30" s="8">
        <f t="shared" ca="1" si="37"/>
        <v>130</v>
      </c>
      <c r="E30" s="8">
        <f t="shared" ca="1" si="37"/>
        <v>2232</v>
      </c>
      <c r="F30" s="8">
        <f t="shared" ca="1" si="37"/>
        <v>17.169230769230769</v>
      </c>
      <c r="G30" s="8">
        <f t="shared" ca="1" si="37"/>
        <v>11843</v>
      </c>
      <c r="H30" s="8">
        <f t="shared" ca="1" si="37"/>
        <v>3841</v>
      </c>
      <c r="I30" s="8">
        <f t="shared" ca="1" si="37"/>
        <v>1.7208781362007168</v>
      </c>
      <c r="J30" s="8">
        <f t="shared" ca="1" si="37"/>
        <v>10827</v>
      </c>
      <c r="K30" s="8">
        <f t="shared" ca="1" si="1"/>
        <v>329</v>
      </c>
      <c r="L30" s="8">
        <f t="shared" ca="1" si="2"/>
        <v>4.850806451612903</v>
      </c>
      <c r="M30" s="8">
        <f t="shared" ca="1" si="20"/>
        <v>5.8243727598566313</v>
      </c>
      <c r="N30" s="8">
        <f t="shared" ca="1" si="21"/>
        <v>172.08781362007167</v>
      </c>
      <c r="O30" s="29">
        <f t="shared" ca="1" si="38"/>
        <v>100</v>
      </c>
      <c r="P30" s="8">
        <f t="shared" ca="1" si="38"/>
        <v>100</v>
      </c>
      <c r="Q30" s="8">
        <f t="shared" ca="1" si="38"/>
        <v>99.173553719008268</v>
      </c>
      <c r="R30" s="8">
        <f t="shared" ca="1" si="38"/>
        <v>100</v>
      </c>
      <c r="S30" s="8">
        <f t="shared" ca="1" si="38"/>
        <v>100</v>
      </c>
      <c r="T30" s="8">
        <f t="shared" ca="1" si="38"/>
        <v>100</v>
      </c>
      <c r="U30" s="8">
        <f t="shared" ca="1" si="38"/>
        <v>100</v>
      </c>
      <c r="V30" s="8">
        <f t="shared" ca="1" si="38"/>
        <v>100</v>
      </c>
      <c r="W30" s="8">
        <f t="shared" ca="1" si="38"/>
        <v>100</v>
      </c>
      <c r="X30" s="34">
        <f t="shared" ca="1" si="38"/>
        <v>100</v>
      </c>
      <c r="Y30" s="8">
        <f t="shared" ca="1" si="4"/>
        <v>100</v>
      </c>
      <c r="Z30" s="8">
        <f t="shared" ca="1" si="5"/>
        <v>95.867768595041326</v>
      </c>
      <c r="AA30" s="8">
        <f t="shared" ca="1" si="6"/>
        <v>100</v>
      </c>
      <c r="AB30" s="8">
        <f t="shared" ca="1" si="6"/>
        <v>93.388429752066116</v>
      </c>
      <c r="AC30" s="8">
        <f t="shared" ca="1" si="6"/>
        <v>87.603305785123965</v>
      </c>
      <c r="AD30" s="8">
        <f t="shared" ca="1" si="6"/>
        <v>100</v>
      </c>
      <c r="AE30" s="8">
        <f t="shared" ca="1" si="38"/>
        <v>98.347107438016536</v>
      </c>
      <c r="AF30" s="8">
        <f t="shared" ca="1" si="40"/>
        <v>92.561983471074385</v>
      </c>
      <c r="AG30" s="8">
        <f t="shared" ca="1" si="40"/>
        <v>92.561983471074385</v>
      </c>
      <c r="AH30" s="8">
        <f t="shared" ca="1" si="40"/>
        <v>82.644628099173559</v>
      </c>
      <c r="AI30" s="8">
        <f t="shared" ca="1" si="8"/>
        <v>91.735537190082653</v>
      </c>
      <c r="AJ30" s="8">
        <f t="shared" ca="1" si="40"/>
        <v>94.214876033057848</v>
      </c>
      <c r="AK30" s="8">
        <f t="shared" ca="1" si="39"/>
        <v>97.52066115702479</v>
      </c>
      <c r="AL30" s="8">
        <f t="shared" ca="1" si="10"/>
        <v>69.421487603305792</v>
      </c>
      <c r="AM30" s="8">
        <f t="shared" ca="1" si="39"/>
        <v>71.900826446281002</v>
      </c>
      <c r="AN30" s="8">
        <f t="shared" ca="1" si="39"/>
        <v>99.173553719008268</v>
      </c>
      <c r="AO30" s="8">
        <f t="shared" ca="1" si="39"/>
        <v>88.429752066115711</v>
      </c>
      <c r="AP30" s="8">
        <f t="shared" ca="1" si="12"/>
        <v>85.950413223140501</v>
      </c>
      <c r="AQ30" s="8">
        <f t="shared" ca="1" si="12"/>
        <v>74.380165289256198</v>
      </c>
      <c r="AR30" s="8">
        <f t="shared" ca="1" si="12"/>
        <v>99.173553719008268</v>
      </c>
      <c r="AS30" s="8">
        <f t="shared" ca="1" si="12"/>
        <v>49.586776859504134</v>
      </c>
      <c r="AT30" s="8">
        <f t="shared" ca="1" si="39"/>
        <v>99.173553719008268</v>
      </c>
      <c r="AU30" s="8">
        <f t="shared" ca="1" si="39"/>
        <v>70.247933884297524</v>
      </c>
      <c r="AV30" s="8">
        <f t="shared" ca="1" si="39"/>
        <v>93.388429752066116</v>
      </c>
      <c r="AW30" s="8">
        <f t="shared" ca="1" si="39"/>
        <v>64.462809917355372</v>
      </c>
      <c r="AX30" s="8">
        <f t="shared" ca="1" si="39"/>
        <v>57.02479338842975</v>
      </c>
      <c r="AY30" s="12">
        <f t="shared" ca="1" si="39"/>
        <v>0.61157024793388426</v>
      </c>
      <c r="AZ30" s="27">
        <f t="shared" ca="1" si="39"/>
        <v>43.82194044665016</v>
      </c>
      <c r="BA30" s="12">
        <f ca="1">VLOOKUP($AZ30,'Reading box plots'!$A$2:$B$10,2)</f>
        <v>16</v>
      </c>
      <c r="BB30" s="12">
        <f t="shared" ca="1" si="22"/>
        <v>11.412362007168458</v>
      </c>
      <c r="BC30" s="12">
        <f ca="1">VLOOKUP($BD30,'Reading box plots'!$A$14:$B$26,2)</f>
        <v>9</v>
      </c>
      <c r="BD30" s="28">
        <f t="shared" ca="1" si="35"/>
        <v>7</v>
      </c>
      <c r="BE30" s="28">
        <f t="shared" ca="1" si="35"/>
        <v>11.4</v>
      </c>
      <c r="BF30" s="28">
        <f t="shared" ca="1" si="35"/>
        <v>8.5</v>
      </c>
      <c r="BG30" s="28">
        <f t="shared" ca="1" si="23"/>
        <v>10.001913771712161</v>
      </c>
      <c r="BH30" s="28">
        <f t="shared" ca="1" si="23"/>
        <v>10.998727598566305</v>
      </c>
      <c r="BI30" s="28">
        <f t="shared" ca="1" si="23"/>
        <v>9</v>
      </c>
      <c r="BJ30" s="28">
        <f t="shared" ca="1" si="24"/>
        <v>5</v>
      </c>
      <c r="BK30" s="28">
        <f t="shared" ca="1" si="23"/>
        <v>58.8</v>
      </c>
      <c r="BL30" s="8">
        <f ca="1">VLOOKUP($BK30,'Reading box plots'!$A$2:$B$10,2)</f>
        <v>14</v>
      </c>
      <c r="BM30" s="8">
        <f t="shared" ca="1" si="25"/>
        <v>8.8000000000000007</v>
      </c>
      <c r="BN30" s="8">
        <f t="shared" ca="1" si="25"/>
        <v>10</v>
      </c>
      <c r="BO30" s="8">
        <f t="shared" ca="1" si="25"/>
        <v>8.4</v>
      </c>
      <c r="BP30" s="8">
        <f t="shared" ca="1" si="25"/>
        <v>8.6</v>
      </c>
      <c r="BQ30" s="8">
        <f t="shared" ca="1" si="25"/>
        <v>10</v>
      </c>
      <c r="BR30" s="8">
        <f t="shared" ca="1" si="25"/>
        <v>3.4097</v>
      </c>
      <c r="BS30" s="8">
        <f t="shared" ca="1" si="17"/>
        <v>10.547154105957455</v>
      </c>
      <c r="BT30" s="12">
        <f t="shared" ca="1" si="34"/>
        <v>147.40143369175627</v>
      </c>
      <c r="BU30" s="30">
        <f t="shared" ca="1" si="34"/>
        <v>7.7500000000000008E-3</v>
      </c>
      <c r="BV30" s="30">
        <f t="shared" ca="1" si="34"/>
        <v>6.4049586776859506E-5</v>
      </c>
      <c r="BW30" s="8">
        <f t="shared" ca="1" si="34"/>
        <v>1.0743801652892562</v>
      </c>
      <c r="BX30" s="8">
        <f t="shared" ca="1" si="34"/>
        <v>18.446280991735538</v>
      </c>
      <c r="BY30" s="8">
        <f t="shared" ca="1" si="34"/>
        <v>2.71900826446281</v>
      </c>
      <c r="BZ30" s="8">
        <f t="shared" ca="1" si="34"/>
        <v>78.512396694214871</v>
      </c>
      <c r="CA30" s="34">
        <f t="shared" ca="1" si="34"/>
        <v>91.421092628556949</v>
      </c>
      <c r="CB30" s="34">
        <f t="shared" ca="1" si="34"/>
        <v>54.173204812075021</v>
      </c>
      <c r="CC30">
        <f t="shared" ca="1" si="41"/>
        <v>0.99431334998594145</v>
      </c>
      <c r="CD30">
        <v>5</v>
      </c>
      <c r="CE30">
        <v>5</v>
      </c>
      <c r="CF30">
        <v>4</v>
      </c>
      <c r="CG30">
        <v>6</v>
      </c>
    </row>
    <row r="31" spans="1:85">
      <c r="A31" s="57"/>
      <c r="B31" s="4" t="s">
        <v>1594</v>
      </c>
      <c r="C31" s="8">
        <f t="shared" ca="1" si="37"/>
        <v>121</v>
      </c>
      <c r="D31" s="8">
        <f t="shared" ca="1" si="37"/>
        <v>130</v>
      </c>
      <c r="E31" s="8">
        <f t="shared" ca="1" si="37"/>
        <v>2121</v>
      </c>
      <c r="F31" s="8">
        <f t="shared" ca="1" si="37"/>
        <v>16.315384615384616</v>
      </c>
      <c r="G31" s="8">
        <f t="shared" ca="1" si="37"/>
        <v>11155</v>
      </c>
      <c r="H31" s="8">
        <f t="shared" ca="1" si="37"/>
        <v>3614</v>
      </c>
      <c r="I31" s="8">
        <f t="shared" ca="1" si="37"/>
        <v>1.703913248467704</v>
      </c>
      <c r="J31" s="8">
        <f t="shared" ca="1" si="37"/>
        <v>10188</v>
      </c>
      <c r="K31" s="8">
        <f t="shared" ca="1" si="1"/>
        <v>329</v>
      </c>
      <c r="L31" s="8">
        <f t="shared" ca="1" si="2"/>
        <v>4.8033946251768036</v>
      </c>
      <c r="M31" s="8">
        <f t="shared" ca="1" si="20"/>
        <v>6.1291843470061291</v>
      </c>
      <c r="N31" s="8">
        <f t="shared" ca="1" si="21"/>
        <v>170.3913248467704</v>
      </c>
      <c r="O31" s="29">
        <f t="shared" ca="1" si="38"/>
        <v>100</v>
      </c>
      <c r="P31" s="8">
        <f t="shared" ca="1" si="38"/>
        <v>100</v>
      </c>
      <c r="Q31" s="8">
        <f t="shared" ca="1" si="38"/>
        <v>99.173553719008268</v>
      </c>
      <c r="R31" s="8">
        <f t="shared" ca="1" si="38"/>
        <v>100</v>
      </c>
      <c r="S31" s="8">
        <f t="shared" ca="1" si="38"/>
        <v>100</v>
      </c>
      <c r="T31" s="8">
        <f t="shared" ca="1" si="38"/>
        <v>100</v>
      </c>
      <c r="U31" s="8">
        <f t="shared" ca="1" si="38"/>
        <v>100</v>
      </c>
      <c r="V31" s="8">
        <f t="shared" ca="1" si="38"/>
        <v>100</v>
      </c>
      <c r="W31" s="8">
        <f t="shared" ca="1" si="38"/>
        <v>100</v>
      </c>
      <c r="X31" s="34">
        <f t="shared" ca="1" si="38"/>
        <v>100</v>
      </c>
      <c r="Y31" s="8">
        <f t="shared" ca="1" si="4"/>
        <v>100</v>
      </c>
      <c r="Z31" s="8">
        <f t="shared" ca="1" si="5"/>
        <v>95.867768595041326</v>
      </c>
      <c r="AA31" s="8">
        <f t="shared" ca="1" si="6"/>
        <v>100</v>
      </c>
      <c r="AB31" s="8">
        <f t="shared" ca="1" si="6"/>
        <v>59.504132231404959</v>
      </c>
      <c r="AC31" s="8">
        <f t="shared" ca="1" si="6"/>
        <v>87.603305785123965</v>
      </c>
      <c r="AD31" s="8">
        <f t="shared" ca="1" si="6"/>
        <v>100</v>
      </c>
      <c r="AE31" s="8">
        <f t="shared" ca="1" si="38"/>
        <v>98.347107438016536</v>
      </c>
      <c r="AF31" s="8">
        <f t="shared" ca="1" si="40"/>
        <v>92.561983471074385</v>
      </c>
      <c r="AG31" s="8">
        <f t="shared" ca="1" si="40"/>
        <v>92.561983471074385</v>
      </c>
      <c r="AH31" s="8">
        <f t="shared" ca="1" si="40"/>
        <v>82.644628099173559</v>
      </c>
      <c r="AI31" s="8">
        <f t="shared" ca="1" si="8"/>
        <v>91.735537190082653</v>
      </c>
      <c r="AJ31" s="8">
        <f t="shared" ca="1" si="40"/>
        <v>94.214876033057848</v>
      </c>
      <c r="AK31" s="8">
        <f t="shared" ca="1" si="39"/>
        <v>97.52066115702479</v>
      </c>
      <c r="AL31" s="8">
        <f t="shared" ca="1" si="10"/>
        <v>69.421487603305792</v>
      </c>
      <c r="AM31" s="8">
        <f t="shared" ca="1" si="39"/>
        <v>72.727272727272734</v>
      </c>
      <c r="AN31" s="8">
        <f t="shared" ca="1" si="39"/>
        <v>99.173553719008268</v>
      </c>
      <c r="AO31" s="8">
        <f t="shared" ca="1" si="39"/>
        <v>88.429752066115711</v>
      </c>
      <c r="AP31" s="8">
        <f t="shared" ca="1" si="12"/>
        <v>85.950413223140501</v>
      </c>
      <c r="AQ31" s="8">
        <f t="shared" ca="1" si="12"/>
        <v>74.380165289256198</v>
      </c>
      <c r="AR31" s="8">
        <f t="shared" ca="1" si="12"/>
        <v>99.173553719008268</v>
      </c>
      <c r="AS31" s="8">
        <f t="shared" ca="1" si="12"/>
        <v>50.413223140495866</v>
      </c>
      <c r="AT31" s="8">
        <f t="shared" ca="1" si="39"/>
        <v>99.173553719008268</v>
      </c>
      <c r="AU31" s="8">
        <f t="shared" ca="1" si="39"/>
        <v>70.247933884297524</v>
      </c>
      <c r="AV31" s="8">
        <f t="shared" ca="1" si="39"/>
        <v>93.388429752066116</v>
      </c>
      <c r="AW31" s="8">
        <f t="shared" ca="1" si="39"/>
        <v>64.462809917355372</v>
      </c>
      <c r="AX31" s="8">
        <f t="shared" ca="1" si="39"/>
        <v>57.02479338842975</v>
      </c>
      <c r="AY31" s="12">
        <f t="shared" ca="1" si="39"/>
        <v>0.61157024793388426</v>
      </c>
      <c r="AZ31" s="27">
        <f t="shared" ca="1" si="39"/>
        <v>46.123823795016875</v>
      </c>
      <c r="BA31" s="12">
        <f ca="1">VLOOKUP($AZ31,'Reading box plots'!$A$2:$B$10,2)</f>
        <v>16</v>
      </c>
      <c r="BB31" s="12">
        <f t="shared" ca="1" si="22"/>
        <v>10.879176331918909</v>
      </c>
      <c r="BC31" s="12">
        <f ca="1">VLOOKUP($BD31,'Reading box plots'!$A$14:$B$26,2)</f>
        <v>7</v>
      </c>
      <c r="BD31" s="28">
        <f t="shared" ca="1" si="35"/>
        <v>6.4</v>
      </c>
      <c r="BE31" s="28">
        <f t="shared" ca="1" si="35"/>
        <v>10.6</v>
      </c>
      <c r="BF31" s="28">
        <f t="shared" ca="1" si="35"/>
        <v>8.1</v>
      </c>
      <c r="BG31" s="28">
        <f t="shared" ca="1" si="23"/>
        <v>9.3516809922750532</v>
      </c>
      <c r="BH31" s="28">
        <f t="shared" ca="1" si="23"/>
        <v>10.629721829325788</v>
      </c>
      <c r="BI31" s="28">
        <f t="shared" ca="1" si="23"/>
        <v>8</v>
      </c>
      <c r="BJ31" s="28">
        <f t="shared" ca="1" si="24"/>
        <v>4</v>
      </c>
      <c r="BK31" s="28">
        <f t="shared" ca="1" si="23"/>
        <v>60.2</v>
      </c>
      <c r="BL31" s="8">
        <f ca="1">VLOOKUP($BK31,'Reading box plots'!$A$2:$B$10,2)</f>
        <v>11</v>
      </c>
      <c r="BM31" s="8">
        <f t="shared" ca="1" si="25"/>
        <v>8.4</v>
      </c>
      <c r="BN31" s="8">
        <f t="shared" ca="1" si="25"/>
        <v>10</v>
      </c>
      <c r="BO31" s="8">
        <f t="shared" ca="1" si="25"/>
        <v>7.7</v>
      </c>
      <c r="BP31" s="8">
        <f t="shared" ca="1" si="25"/>
        <v>8.1</v>
      </c>
      <c r="BQ31" s="8">
        <f t="shared" ca="1" si="25"/>
        <v>8</v>
      </c>
      <c r="BR31" s="8">
        <f t="shared" ca="1" si="25"/>
        <v>2.7902999999999998</v>
      </c>
      <c r="BS31" s="8">
        <f t="shared" ca="1" si="17"/>
        <v>9.6738907041169035</v>
      </c>
      <c r="BT31" s="12">
        <f t="shared" ref="BT31:CB32" ca="1" si="42">INDIRECT("'"&amp;$B31&amp;"'!"&amp;BT$2&amp;"2")</f>
        <v>155.11551155115509</v>
      </c>
      <c r="BU31" s="30">
        <f t="shared" ca="1" si="42"/>
        <v>7.3645833333333332E-3</v>
      </c>
      <c r="BV31" s="30">
        <f t="shared" ca="1" si="42"/>
        <v>6.0864325068870522E-5</v>
      </c>
      <c r="BW31" s="8">
        <f t="shared" ca="1" si="42"/>
        <v>1.0743801652892562</v>
      </c>
      <c r="BX31" s="8">
        <f t="shared" ca="1" si="42"/>
        <v>17.528925619834709</v>
      </c>
      <c r="BY31" s="8">
        <f t="shared" ca="1" si="42"/>
        <v>2.71900826446281</v>
      </c>
      <c r="BZ31" s="8">
        <f t="shared" ca="1" si="42"/>
        <v>78.512396694214871</v>
      </c>
      <c r="CA31" s="34">
        <f t="shared" ca="1" si="42"/>
        <v>91.331241595696994</v>
      </c>
      <c r="CB31" s="34">
        <f t="shared" ca="1" si="42"/>
        <v>53.997466951634607</v>
      </c>
      <c r="CC31">
        <f t="shared" ca="1" si="41"/>
        <v>0.99124794544601236</v>
      </c>
      <c r="CD31">
        <v>4</v>
      </c>
      <c r="CE31">
        <v>4</v>
      </c>
      <c r="CF31">
        <v>5</v>
      </c>
      <c r="CG31">
        <v>4</v>
      </c>
    </row>
    <row r="32" spans="1:85" s="36" customFormat="1" ht="15" thickBot="1">
      <c r="A32" s="62"/>
      <c r="B32" s="35" t="s">
        <v>1595</v>
      </c>
      <c r="C32" s="36">
        <f t="shared" ca="1" si="37"/>
        <v>121</v>
      </c>
      <c r="D32" s="36">
        <f t="shared" ca="1" si="37"/>
        <v>130</v>
      </c>
      <c r="E32" s="36">
        <f t="shared" ca="1" si="37"/>
        <v>2851</v>
      </c>
      <c r="F32" s="36">
        <f t="shared" ca="1" si="37"/>
        <v>21.930769230769229</v>
      </c>
      <c r="G32" s="36">
        <f t="shared" ca="1" si="37"/>
        <v>14508</v>
      </c>
      <c r="H32" s="36">
        <f t="shared" ca="1" si="37"/>
        <v>4854</v>
      </c>
      <c r="I32" s="36">
        <f t="shared" ca="1" si="37"/>
        <v>1.7025605050859347</v>
      </c>
      <c r="J32" s="36">
        <f t="shared" ca="1" si="37"/>
        <v>13152</v>
      </c>
      <c r="K32" s="36">
        <f t="shared" ca="1" si="1"/>
        <v>452</v>
      </c>
      <c r="L32" s="36">
        <f t="shared" ca="1" si="2"/>
        <v>4.6131182041388987</v>
      </c>
      <c r="M32" s="36">
        <f t="shared" ca="1" si="20"/>
        <v>4.5598035776920378</v>
      </c>
      <c r="N32" s="36">
        <f t="shared" ca="1" si="21"/>
        <v>170.25605050859346</v>
      </c>
      <c r="O32" s="43">
        <f t="shared" ca="1" si="38"/>
        <v>100</v>
      </c>
      <c r="P32" s="36">
        <f t="shared" ca="1" si="38"/>
        <v>100</v>
      </c>
      <c r="Q32" s="36">
        <f t="shared" ca="1" si="38"/>
        <v>99.173553719008268</v>
      </c>
      <c r="R32" s="36">
        <f t="shared" ca="1" si="38"/>
        <v>100</v>
      </c>
      <c r="S32" s="36">
        <f t="shared" ca="1" si="38"/>
        <v>100</v>
      </c>
      <c r="T32" s="37">
        <f t="shared" ca="1" si="38"/>
        <v>100</v>
      </c>
      <c r="U32" s="37">
        <f t="shared" ca="1" si="38"/>
        <v>100</v>
      </c>
      <c r="V32" s="37">
        <f t="shared" ca="1" si="38"/>
        <v>100</v>
      </c>
      <c r="W32" s="36">
        <f t="shared" ca="1" si="38"/>
        <v>100</v>
      </c>
      <c r="X32" s="39">
        <f t="shared" ca="1" si="38"/>
        <v>100</v>
      </c>
      <c r="Y32" s="36">
        <f t="shared" ca="1" si="4"/>
        <v>100</v>
      </c>
      <c r="Z32" s="36">
        <f t="shared" ca="1" si="5"/>
        <v>95.867768595041326</v>
      </c>
      <c r="AA32" s="36">
        <f t="shared" ca="1" si="6"/>
        <v>100</v>
      </c>
      <c r="AB32" s="36">
        <f t="shared" ca="1" si="6"/>
        <v>100</v>
      </c>
      <c r="AC32" s="36">
        <f t="shared" ca="1" si="6"/>
        <v>87.603305785123965</v>
      </c>
      <c r="AD32" s="36">
        <f t="shared" ca="1" si="6"/>
        <v>100</v>
      </c>
      <c r="AE32" s="36">
        <f t="shared" ca="1" si="38"/>
        <v>98.347107438016536</v>
      </c>
      <c r="AF32" s="36">
        <f t="shared" ca="1" si="40"/>
        <v>92.561983471074385</v>
      </c>
      <c r="AG32" s="36">
        <f t="shared" ca="1" si="40"/>
        <v>92.561983471074385</v>
      </c>
      <c r="AH32" s="36">
        <f t="shared" ca="1" si="40"/>
        <v>83.471074380165291</v>
      </c>
      <c r="AI32" s="37">
        <f t="shared" ca="1" si="8"/>
        <v>91.735537190082653</v>
      </c>
      <c r="AJ32" s="36">
        <f t="shared" ca="1" si="40"/>
        <v>94.214876033057848</v>
      </c>
      <c r="AK32" s="36">
        <f t="shared" ca="1" si="39"/>
        <v>97.52066115702479</v>
      </c>
      <c r="AL32" s="36">
        <f t="shared" ca="1" si="10"/>
        <v>69.421487603305792</v>
      </c>
      <c r="AM32" s="36">
        <f t="shared" ca="1" si="39"/>
        <v>0</v>
      </c>
      <c r="AN32" s="36">
        <f t="shared" ca="1" si="39"/>
        <v>99.173553719008268</v>
      </c>
      <c r="AO32" s="36">
        <f t="shared" ca="1" si="39"/>
        <v>0</v>
      </c>
      <c r="AP32" s="36">
        <f t="shared" ca="1" si="12"/>
        <v>85.950413223140501</v>
      </c>
      <c r="AQ32" s="36">
        <f t="shared" ca="1" si="12"/>
        <v>74.380165289256198</v>
      </c>
      <c r="AR32" s="36">
        <f t="shared" ca="1" si="12"/>
        <v>99.173553719008268</v>
      </c>
      <c r="AS32" s="36">
        <f t="shared" ca="1" si="12"/>
        <v>51.239669421487598</v>
      </c>
      <c r="AT32" s="36">
        <f t="shared" ca="1" si="39"/>
        <v>99.173553719008268</v>
      </c>
      <c r="AU32" s="36">
        <f t="shared" ca="1" si="39"/>
        <v>70.247933884297524</v>
      </c>
      <c r="AV32" s="36">
        <f t="shared" ca="1" si="39"/>
        <v>93.388429752066116</v>
      </c>
      <c r="AW32" s="36">
        <f t="shared" ca="1" si="39"/>
        <v>64.462809917355372</v>
      </c>
      <c r="AX32" s="36">
        <f t="shared" ca="1" si="39"/>
        <v>57.02479338842975</v>
      </c>
      <c r="AY32" s="37">
        <f t="shared" ca="1" si="39"/>
        <v>0.61157024793388426</v>
      </c>
      <c r="AZ32" s="40">
        <f t="shared" ca="1" si="39"/>
        <v>40.538650500499166</v>
      </c>
      <c r="BA32" s="37">
        <f ca="1">VLOOKUP($AZ32,'Reading box plots'!$A$2:$B$10,2)</f>
        <v>16</v>
      </c>
      <c r="BB32" s="37">
        <f t="shared" ca="1" si="22"/>
        <v>13.05321396001403</v>
      </c>
      <c r="BC32" s="37">
        <f ca="1">VLOOKUP($BD32,'Reading box plots'!$A$14:$B$26,2)</f>
        <v>8</v>
      </c>
      <c r="BD32" s="41">
        <f t="shared" ca="1" si="35"/>
        <v>6.8</v>
      </c>
      <c r="BE32" s="41">
        <f t="shared" ca="1" si="35"/>
        <v>12.8</v>
      </c>
      <c r="BF32" s="41">
        <f t="shared" ca="1" si="35"/>
        <v>9.6</v>
      </c>
      <c r="BG32" s="41">
        <f t="shared" ca="1" si="23"/>
        <v>11.263171356878829</v>
      </c>
      <c r="BH32" s="41">
        <f t="shared" ca="1" si="23"/>
        <v>9.9754331813398771</v>
      </c>
      <c r="BI32" s="41">
        <f t="shared" ca="1" si="23"/>
        <v>9</v>
      </c>
      <c r="BJ32" s="41">
        <f t="shared" ca="1" si="24"/>
        <v>0</v>
      </c>
      <c r="BK32" s="41">
        <f t="shared" ca="1" si="23"/>
        <v>56.6</v>
      </c>
      <c r="BL32" s="36">
        <f ca="1">VLOOKUP($BK32,'Reading box plots'!$A$2:$B$10,2)</f>
        <v>14</v>
      </c>
      <c r="BM32" s="36">
        <f t="shared" ca="1" si="25"/>
        <v>10.1</v>
      </c>
      <c r="BN32" s="36">
        <f t="shared" ca="1" si="25"/>
        <v>9</v>
      </c>
      <c r="BO32" s="36">
        <f t="shared" ca="1" si="25"/>
        <v>9.4</v>
      </c>
      <c r="BP32" s="36">
        <f t="shared" ca="1" si="25"/>
        <v>12.3</v>
      </c>
      <c r="BQ32" s="36">
        <f t="shared" ca="1" si="25"/>
        <v>8</v>
      </c>
      <c r="BR32" s="36">
        <f t="shared" ca="1" si="25"/>
        <v>3.1395</v>
      </c>
      <c r="BS32" s="36">
        <f t="shared" ca="1" si="17"/>
        <v>11.037832192171749</v>
      </c>
      <c r="BT32" s="37">
        <f t="shared" ca="1" si="42"/>
        <v>158.54086285513856</v>
      </c>
      <c r="BU32" s="38">
        <f t="shared" ca="1" si="42"/>
        <v>9.8993055555555553E-3</v>
      </c>
      <c r="BV32" s="38">
        <f t="shared" ca="1" si="42"/>
        <v>8.1812442607897146E-5</v>
      </c>
      <c r="BW32" s="36">
        <f t="shared" ca="1" si="42"/>
        <v>1.0743801652892562</v>
      </c>
      <c r="BX32" s="36">
        <f t="shared" ca="1" si="42"/>
        <v>23.561983471074381</v>
      </c>
      <c r="BY32" s="36">
        <f t="shared" ca="1" si="42"/>
        <v>3.7355371900826446</v>
      </c>
      <c r="BZ32" s="36">
        <f t="shared" ca="1" si="42"/>
        <v>78.512396694214871</v>
      </c>
      <c r="CA32" s="39">
        <f t="shared" ca="1" si="42"/>
        <v>90.653432588916459</v>
      </c>
      <c r="CB32" s="39">
        <f t="shared" ca="1" si="42"/>
        <v>52.866261398176292</v>
      </c>
      <c r="CC32" s="36">
        <f t="shared" ca="1" si="41"/>
        <v>0.94766366570392135</v>
      </c>
      <c r="CD32" s="36">
        <v>2</v>
      </c>
      <c r="CE32" s="36">
        <v>1</v>
      </c>
      <c r="CF32" s="36">
        <v>6</v>
      </c>
      <c r="CG32" s="36">
        <v>2</v>
      </c>
    </row>
    <row r="33" spans="1:83" s="48" customFormat="1" ht="15.75" customHeight="1" thickTop="1" thickBot="1"/>
    <row r="34" spans="1:83" s="8" customFormat="1" ht="15" thickTop="1">
      <c r="A34" s="60" t="s">
        <v>1596</v>
      </c>
      <c r="B34" s="52" t="s">
        <v>73</v>
      </c>
      <c r="C34" s="49">
        <f t="shared" ref="C34:C39" ca="1" si="43">(C3+C9+C15+C21+C27)</f>
        <v>249</v>
      </c>
      <c r="D34" s="8">
        <f t="shared" ref="D34:L34" ca="1" si="44">(D3+D9+D15+D21+D27)/5</f>
        <v>60</v>
      </c>
      <c r="E34" s="8">
        <f t="shared" ca="1" si="44"/>
        <v>1146.4000000000001</v>
      </c>
      <c r="F34" s="8">
        <f t="shared" ca="1" si="44"/>
        <v>21.717571736117254</v>
      </c>
      <c r="G34" s="8">
        <f t="shared" ca="1" si="44"/>
        <v>5898.6</v>
      </c>
      <c r="H34" s="8">
        <f t="shared" ca="1" si="44"/>
        <v>2011.8</v>
      </c>
      <c r="I34" s="8">
        <f t="shared" ca="1" si="44"/>
        <v>1.8027595854131</v>
      </c>
      <c r="J34" s="8">
        <f t="shared" ca="1" si="44"/>
        <v>5728.8</v>
      </c>
      <c r="K34" s="8">
        <f t="shared" ca="1" si="44"/>
        <v>164</v>
      </c>
      <c r="L34" s="8">
        <f t="shared" ca="1" si="44"/>
        <v>5.124693999027949</v>
      </c>
      <c r="M34" s="8">
        <f t="shared" ca="1" si="20"/>
        <v>5.2337752965805997</v>
      </c>
      <c r="N34" s="8">
        <f t="shared" ca="1" si="21"/>
        <v>175.4884856943475</v>
      </c>
      <c r="O34" s="8">
        <f t="shared" ref="O34:V34" ca="1" si="45">(O3+O9+O15+O21+O27)/5</f>
        <v>100</v>
      </c>
      <c r="P34" s="8">
        <f t="shared" ca="1" si="45"/>
        <v>100</v>
      </c>
      <c r="Q34" s="8">
        <f t="shared" ca="1" si="45"/>
        <v>99.818181818181827</v>
      </c>
      <c r="R34" s="8">
        <f t="shared" ca="1" si="45"/>
        <v>100</v>
      </c>
      <c r="S34" s="8">
        <f t="shared" ca="1" si="45"/>
        <v>100</v>
      </c>
      <c r="T34" s="8">
        <f t="shared" ca="1" si="45"/>
        <v>100</v>
      </c>
      <c r="U34" s="8">
        <f t="shared" ca="1" si="45"/>
        <v>100</v>
      </c>
      <c r="V34" s="8">
        <f t="shared" ca="1" si="45"/>
        <v>97.777777777777786</v>
      </c>
      <c r="W34" s="8">
        <f ca="1">(W3+W9+W15+W21+W27)/5</f>
        <v>89.147474747474746</v>
      </c>
      <c r="X34" s="8">
        <f ca="1">(X3+X9+X15+X21+X27)/5</f>
        <v>84.808080808080803</v>
      </c>
      <c r="Y34" s="8">
        <f t="shared" ref="Y34:AY34" ca="1" si="46">(Y3+Y9+Y15+Y21+Y27)/5</f>
        <v>100</v>
      </c>
      <c r="Z34" s="8">
        <f t="shared" ca="1" si="46"/>
        <v>97.979797979797979</v>
      </c>
      <c r="AA34" s="8">
        <f t="shared" ca="1" si="46"/>
        <v>100</v>
      </c>
      <c r="AB34" s="8">
        <f t="shared" ca="1" si="46"/>
        <v>90.495238095238093</v>
      </c>
      <c r="AC34" s="8">
        <f t="shared" ca="1" si="46"/>
        <v>85.89898989898991</v>
      </c>
      <c r="AD34" s="8">
        <f t="shared" ca="1" si="46"/>
        <v>96.177777777777777</v>
      </c>
      <c r="AE34" s="8">
        <f t="shared" ca="1" si="46"/>
        <v>77.744300144300155</v>
      </c>
      <c r="AF34" s="8">
        <f t="shared" ca="1" si="46"/>
        <v>85.691197691197686</v>
      </c>
      <c r="AG34" s="8">
        <f t="shared" ca="1" si="46"/>
        <v>89.611544011544012</v>
      </c>
      <c r="AH34" s="8">
        <f t="shared" ca="1" si="46"/>
        <v>83.711399711399707</v>
      </c>
      <c r="AI34" s="8">
        <f t="shared" ca="1" si="46"/>
        <v>74.835209235209234</v>
      </c>
      <c r="AJ34" s="8">
        <f ca="1">(AJ3+AJ9+AJ15+AJ21+AJ27)/5</f>
        <v>92.682828282828297</v>
      </c>
      <c r="AK34" s="8">
        <f t="shared" ca="1" si="46"/>
        <v>85.371428571428581</v>
      </c>
      <c r="AL34" s="8">
        <f t="shared" ca="1" si="46"/>
        <v>50.96392496392496</v>
      </c>
      <c r="AM34" s="8">
        <f t="shared" ca="1" si="46"/>
        <v>70.796536796536799</v>
      </c>
      <c r="AN34" s="8">
        <f t="shared" ca="1" si="46"/>
        <v>86.820202020202032</v>
      </c>
      <c r="AO34" s="8">
        <f t="shared" ca="1" si="46"/>
        <v>89.886868686868681</v>
      </c>
      <c r="AP34" s="8">
        <f t="shared" ca="1" si="46"/>
        <v>56.378066378066386</v>
      </c>
      <c r="AQ34" s="8">
        <f t="shared" ca="1" si="46"/>
        <v>78.529292929292936</v>
      </c>
      <c r="AR34" s="8">
        <f t="shared" ca="1" si="46"/>
        <v>81.209235209235217</v>
      </c>
      <c r="AS34" s="8">
        <f t="shared" ca="1" si="46"/>
        <v>64.662049062049064</v>
      </c>
      <c r="AT34" s="8">
        <f t="shared" ca="1" si="46"/>
        <v>94.666666666666671</v>
      </c>
      <c r="AU34" s="8">
        <f t="shared" ca="1" si="46"/>
        <v>36.581818181818186</v>
      </c>
      <c r="AV34" s="8">
        <f t="shared" ca="1" si="46"/>
        <v>44.169119769119767</v>
      </c>
      <c r="AW34" s="8">
        <f t="shared" ca="1" si="46"/>
        <v>28.774025974025971</v>
      </c>
      <c r="AX34" s="8">
        <f t="shared" ca="1" si="46"/>
        <v>20.738816738816741</v>
      </c>
      <c r="AY34" s="8">
        <f t="shared" ca="1" si="46"/>
        <v>0.31291197691197692</v>
      </c>
      <c r="AZ34" s="8">
        <f t="shared" ref="AZ34:CA34" ca="1" si="47">(AZ3+AZ9+AZ15+AZ21+AZ27)/5</f>
        <v>32.278203761892748</v>
      </c>
      <c r="BA34" s="8">
        <f ca="1">VLOOKUP($AZ34,'Reading box plots'!$A$2:$B$10,2)</f>
        <v>17</v>
      </c>
      <c r="BB34" s="8">
        <f t="shared" ca="1" si="47"/>
        <v>14.152416084960311</v>
      </c>
      <c r="BC34" s="8">
        <f ca="1">VLOOKUP($BD34,'Reading box plots'!$A$14:$B$26,2)</f>
        <v>11</v>
      </c>
      <c r="BD34" s="8">
        <f t="shared" ca="1" si="47"/>
        <v>8.18</v>
      </c>
      <c r="BE34" s="8">
        <f t="shared" ca="1" si="47"/>
        <v>14.919999999999998</v>
      </c>
      <c r="BF34" s="8">
        <f t="shared" ca="1" si="47"/>
        <v>11</v>
      </c>
      <c r="BG34" s="8">
        <f t="shared" ca="1" si="47"/>
        <v>13.566094603480266</v>
      </c>
      <c r="BH34" s="8">
        <f t="shared" ca="1" si="47"/>
        <v>12.878165663731096</v>
      </c>
      <c r="BI34" s="8">
        <f t="shared" ca="1" si="47"/>
        <v>12.2</v>
      </c>
      <c r="BJ34" s="8">
        <f ca="1">(BJ3+BJ9+BJ15+BJ21+BJ27)/4</f>
        <v>6</v>
      </c>
      <c r="BK34" s="8">
        <f t="shared" ref="BK34:BK39" ca="1" si="48">(BK3+BK9+BK15+BK21+BK27)/5</f>
        <v>44.62</v>
      </c>
      <c r="BL34" s="8">
        <f ca="1">VLOOKUP($BK34,'Reading box plots'!$A$2:$B$10,2)</f>
        <v>16</v>
      </c>
      <c r="BM34" s="8">
        <f t="shared" ca="1" si="47"/>
        <v>12.3</v>
      </c>
      <c r="BN34" s="8">
        <f t="shared" ca="1" si="47"/>
        <v>11.8</v>
      </c>
      <c r="BO34" s="8">
        <f t="shared" ca="1" si="47"/>
        <v>12.58</v>
      </c>
      <c r="BP34" s="8">
        <f t="shared" ca="1" si="47"/>
        <v>13.919999999999998</v>
      </c>
      <c r="BQ34" s="8">
        <f t="shared" ca="1" si="47"/>
        <v>12.6</v>
      </c>
      <c r="BR34" s="8">
        <f t="shared" ca="1" si="47"/>
        <v>4.5304599999999997</v>
      </c>
      <c r="BS34" s="8">
        <f t="shared" ref="BS34:BS39" ca="1" si="49">(BA34+BB34+BC34+BE34+BF34+BG34+BH34+BL34+BM34+BN34+BO34+BP34+BQ34)/13</f>
        <v>13.362821257859359</v>
      </c>
      <c r="BT34" s="8">
        <f t="shared" ca="1" si="47"/>
        <v>146.46764157945239</v>
      </c>
      <c r="BU34" s="25">
        <f ca="1">(BU3+BU9+BU15+BU21+BU27)/5</f>
        <v>3.9805555555555549E-3</v>
      </c>
      <c r="BV34" s="25">
        <f t="shared" ca="1" si="47"/>
        <v>8.759197130030464E-5</v>
      </c>
      <c r="BW34" s="8">
        <f t="shared" ca="1" si="47"/>
        <v>1.1716305916305916</v>
      </c>
      <c r="BX34" s="8">
        <f t="shared" ca="1" si="47"/>
        <v>25.226487734487733</v>
      </c>
      <c r="BY34" s="8">
        <f t="shared" ca="1" si="47"/>
        <v>3.5472669552669549</v>
      </c>
      <c r="BZ34" s="8">
        <f t="shared" ca="1" si="47"/>
        <v>60.369408369408369</v>
      </c>
      <c r="CA34" s="8">
        <f t="shared" ca="1" si="47"/>
        <v>97.146935339456022</v>
      </c>
      <c r="CB34" s="8">
        <f t="shared" ref="CB34:CB39" ca="1" si="50">(CB3+CB9+CB15+CB21+CB27)/5</f>
        <v>54.155020644263985</v>
      </c>
      <c r="CC34" s="8">
        <f t="shared" ref="CC34:CC39" ca="1" si="51">IFERROR(CORREL(_xlfn.RANK.AVG($C$34:$CB$34,$C$34:$CB$34,0),_xlfn.RANK.AVG($C34:$CB34,$C34:$CB34,0)),0)</f>
        <v>1.0000000000000002</v>
      </c>
      <c r="CD34" s="8">
        <f ca="1">100-AVERAGE(O34:AX34)+(1-AY34)+BS34+BT34+BV34+BW34+BX34+BY34+(100-BZ34)+(100-CB34)</f>
        <v>294.38504333319929</v>
      </c>
      <c r="CE34" s="8">
        <f ca="1">_xlfn.RANK.AVG(CD34,$CD$34:$CD$39)</f>
        <v>1</v>
      </c>
    </row>
    <row r="35" spans="1:83" s="8" customFormat="1">
      <c r="A35" s="57"/>
      <c r="B35" s="3" t="s">
        <v>1597</v>
      </c>
      <c r="C35" s="8">
        <f t="shared" ca="1" si="43"/>
        <v>262</v>
      </c>
      <c r="D35" s="8">
        <f t="shared" ref="D35:L35" ca="1" si="52">(D4+D10+D16+D22+D28)/5</f>
        <v>60.2</v>
      </c>
      <c r="E35" s="8">
        <f t="shared" ca="1" si="52"/>
        <v>1082.4000000000001</v>
      </c>
      <c r="F35" s="8">
        <f t="shared" ca="1" si="52"/>
        <v>19.669564896436491</v>
      </c>
      <c r="G35" s="8">
        <f t="shared" ca="1" si="52"/>
        <v>5938.4</v>
      </c>
      <c r="H35" s="8">
        <f t="shared" ca="1" si="52"/>
        <v>1905.8</v>
      </c>
      <c r="I35" s="8">
        <f t="shared" ca="1" si="52"/>
        <v>1.8121208051682018</v>
      </c>
      <c r="J35" s="8">
        <f t="shared" ca="1" si="52"/>
        <v>5431</v>
      </c>
      <c r="K35" s="8">
        <f t="shared" ca="1" si="52"/>
        <v>155.4</v>
      </c>
      <c r="L35" s="8">
        <f t="shared" ca="1" si="52"/>
        <v>5.1456653225730076</v>
      </c>
      <c r="M35" s="8">
        <f t="shared" ca="1" si="20"/>
        <v>5.5617147080561713</v>
      </c>
      <c r="N35" s="8">
        <f t="shared" ca="1" si="21"/>
        <v>176.07169253510716</v>
      </c>
      <c r="O35" s="8">
        <f t="shared" ref="O35:V35" ca="1" si="53">(O4+O10+O16+O22+O28)/5</f>
        <v>100</v>
      </c>
      <c r="P35" s="8">
        <f t="shared" ca="1" si="53"/>
        <v>100</v>
      </c>
      <c r="Q35" s="8">
        <f t="shared" ca="1" si="53"/>
        <v>99.821428571428584</v>
      </c>
      <c r="R35" s="8">
        <f t="shared" ca="1" si="53"/>
        <v>100</v>
      </c>
      <c r="S35" s="8">
        <f t="shared" ca="1" si="53"/>
        <v>100</v>
      </c>
      <c r="T35" s="8">
        <f t="shared" ca="1" si="53"/>
        <v>100</v>
      </c>
      <c r="U35" s="8">
        <f t="shared" ca="1" si="53"/>
        <v>100</v>
      </c>
      <c r="V35" s="8">
        <f t="shared" ca="1" si="53"/>
        <v>100</v>
      </c>
      <c r="W35" s="8">
        <f ca="1">(W4+W10+W16+W22+W28)/5</f>
        <v>100</v>
      </c>
      <c r="X35" s="8">
        <f t="shared" ref="X35:AY35" ca="1" si="54">(X4+X10+X16+X22+X28)/5</f>
        <v>100</v>
      </c>
      <c r="Y35" s="8">
        <f t="shared" ca="1" si="54"/>
        <v>100</v>
      </c>
      <c r="Z35" s="8">
        <f t="shared" ca="1" si="54"/>
        <v>98.054511278195477</v>
      </c>
      <c r="AA35" s="8">
        <f t="shared" ca="1" si="54"/>
        <v>100</v>
      </c>
      <c r="AB35" s="8">
        <f t="shared" ca="1" si="54"/>
        <v>93.658033078063141</v>
      </c>
      <c r="AC35" s="8">
        <f t="shared" ca="1" si="54"/>
        <v>90.03301711561457</v>
      </c>
      <c r="AD35" s="8">
        <f t="shared" ca="1" si="54"/>
        <v>96.515426497277673</v>
      </c>
      <c r="AE35" s="8">
        <f t="shared" ca="1" si="54"/>
        <v>94.421830438164378</v>
      </c>
      <c r="AF35" s="8">
        <f t="shared" ca="1" si="54"/>
        <v>89.38791555574474</v>
      </c>
      <c r="AG35" s="8">
        <f t="shared" ca="1" si="54"/>
        <v>92.033851032625321</v>
      </c>
      <c r="AH35" s="8">
        <f t="shared" ca="1" si="54"/>
        <v>86.050736400961213</v>
      </c>
      <c r="AI35" s="8">
        <f t="shared" ca="1" si="54"/>
        <v>79.867128578007041</v>
      </c>
      <c r="AJ35" s="8">
        <f t="shared" ca="1" si="54"/>
        <v>93.865529430885502</v>
      </c>
      <c r="AK35" s="8">
        <f t="shared" ca="1" si="54"/>
        <v>93.423491500237986</v>
      </c>
      <c r="AL35" s="8">
        <f t="shared" ca="1" si="54"/>
        <v>58.340194606433741</v>
      </c>
      <c r="AM35" s="8">
        <f t="shared" ca="1" si="54"/>
        <v>82.560485103649484</v>
      </c>
      <c r="AN35" s="8">
        <f t="shared" ca="1" si="54"/>
        <v>87.91787658802177</v>
      </c>
      <c r="AO35" s="8">
        <f t="shared" ca="1" si="54"/>
        <v>92.162327460442143</v>
      </c>
      <c r="AP35" s="8">
        <f t="shared" ca="1" si="54"/>
        <v>70.983579961225757</v>
      </c>
      <c r="AQ35" s="8">
        <f t="shared" ca="1" si="54"/>
        <v>82.132755331457815</v>
      </c>
      <c r="AR35" s="8">
        <f t="shared" ca="1" si="54"/>
        <v>88.311438980879899</v>
      </c>
      <c r="AS35" s="8">
        <f t="shared" ca="1" si="54"/>
        <v>63.880650223087308</v>
      </c>
      <c r="AT35" s="8">
        <f t="shared" ca="1" si="54"/>
        <v>93.806390977443613</v>
      </c>
      <c r="AU35" s="8">
        <f t="shared" ca="1" si="54"/>
        <v>42.581964754913528</v>
      </c>
      <c r="AV35" s="8">
        <f t="shared" ca="1" si="54"/>
        <v>61.76383992663078</v>
      </c>
      <c r="AW35" s="8">
        <f t="shared" ca="1" si="54"/>
        <v>39.119055680890341</v>
      </c>
      <c r="AX35" s="8">
        <f t="shared" ca="1" si="54"/>
        <v>28.601605338616743</v>
      </c>
      <c r="AY35" s="8">
        <f t="shared" ca="1" si="54"/>
        <v>0.36593469326945771</v>
      </c>
      <c r="AZ35" s="8">
        <f t="shared" ref="AZ35:CA35" ca="1" si="55">(AZ4+AZ10+AZ16+AZ22+AZ28)/5</f>
        <v>33.564971512887098</v>
      </c>
      <c r="BA35" s="8">
        <f ca="1">VLOOKUP($AZ35,'Reading box plots'!$A$2:$B$10,2)</f>
        <v>17</v>
      </c>
      <c r="BB35" s="8">
        <f t="shared" ca="1" si="55"/>
        <v>13.464155810595017</v>
      </c>
      <c r="BC35" s="8">
        <f ca="1">VLOOKUP($BD35,'Reading box plots'!$A$14:$B$26,2)</f>
        <v>11</v>
      </c>
      <c r="BD35" s="8">
        <f t="shared" ca="1" si="55"/>
        <v>8.16</v>
      </c>
      <c r="BE35" s="8">
        <f t="shared" ca="1" si="55"/>
        <v>13.940000000000001</v>
      </c>
      <c r="BF35" s="8">
        <f t="shared" ca="1" si="55"/>
        <v>10.440000000000001</v>
      </c>
      <c r="BG35" s="8">
        <f t="shared" ca="1" si="55"/>
        <v>12.640866117537113</v>
      </c>
      <c r="BH35" s="8">
        <f t="shared" ca="1" si="55"/>
        <v>12.90924747821343</v>
      </c>
      <c r="BI35" s="8">
        <f t="shared" ca="1" si="55"/>
        <v>12</v>
      </c>
      <c r="BJ35" s="8">
        <f ca="1">(BJ4+BJ10+BJ16+BJ22+BJ28)/5</f>
        <v>6.2</v>
      </c>
      <c r="BK35" s="8">
        <f t="shared" ca="1" si="48"/>
        <v>45.8</v>
      </c>
      <c r="BL35" s="8">
        <f ca="1">VLOOKUP($BK35,'Reading box plots'!$A$2:$B$10,2)</f>
        <v>16</v>
      </c>
      <c r="BM35" s="8">
        <f t="shared" ca="1" si="55"/>
        <v>11.64</v>
      </c>
      <c r="BN35" s="8">
        <f t="shared" ca="1" si="55"/>
        <v>11.8</v>
      </c>
      <c r="BO35" s="8">
        <f t="shared" ca="1" si="55"/>
        <v>11.779999999999998</v>
      </c>
      <c r="BP35" s="8">
        <f t="shared" ca="1" si="55"/>
        <v>12.52</v>
      </c>
      <c r="BQ35" s="8">
        <f t="shared" ca="1" si="55"/>
        <v>12.6</v>
      </c>
      <c r="BR35" s="8">
        <f t="shared" ca="1" si="55"/>
        <v>4.5152000000000001</v>
      </c>
      <c r="BS35" s="8">
        <f t="shared" ca="1" si="49"/>
        <v>12.902636108180427</v>
      </c>
      <c r="BT35" s="8">
        <f t="shared" ca="1" si="55"/>
        <v>142.20303675446377</v>
      </c>
      <c r="BU35" s="25">
        <f t="shared" ca="1" si="55"/>
        <v>3.7583333333333331E-3</v>
      </c>
      <c r="BV35" s="25">
        <f t="shared" ca="1" si="55"/>
        <v>7.3624463806840832E-5</v>
      </c>
      <c r="BW35" s="8">
        <f t="shared" ca="1" si="55"/>
        <v>1.0972281449893391</v>
      </c>
      <c r="BX35" s="8">
        <f t="shared" ca="1" si="55"/>
        <v>21.203845576370156</v>
      </c>
      <c r="BY35" s="8">
        <f t="shared" ca="1" si="55"/>
        <v>2.9646443759940255</v>
      </c>
      <c r="BZ35" s="8">
        <f t="shared" ca="1" si="55"/>
        <v>64.300802669308382</v>
      </c>
      <c r="CA35" s="8">
        <f t="shared" ca="1" si="55"/>
        <v>93.626334123988698</v>
      </c>
      <c r="CB35" s="8">
        <f t="shared" ca="1" si="50"/>
        <v>54.31960433761067</v>
      </c>
      <c r="CC35" s="8">
        <f t="shared" ca="1" si="51"/>
        <v>0.98762809077792124</v>
      </c>
      <c r="CD35" s="8">
        <f t="shared" ref="CD35:CD39" ca="1" si="56">100-AVERAGE(O35:AX35)+(1-AY35)+BS35+BT35+BV35+BW35+BX35+BY35+(100-BZ35)+(100-CB35)</f>
        <v>276.29359331730365</v>
      </c>
      <c r="CE35" s="8">
        <f t="shared" ref="CE35:CE39" ca="1" si="57">_xlfn.RANK.AVG(CD35,$CD$34:$CD$39)</f>
        <v>3</v>
      </c>
    </row>
    <row r="36" spans="1:83" s="8" customFormat="1">
      <c r="A36" s="57"/>
      <c r="B36" s="3" t="s">
        <v>1598</v>
      </c>
      <c r="C36" s="8">
        <f t="shared" ca="1" si="43"/>
        <v>301</v>
      </c>
      <c r="D36" s="8">
        <f t="shared" ref="D36:L36" ca="1" si="58">(D5+D11+D17+D23+D29)/5</f>
        <v>66.400000000000006</v>
      </c>
      <c r="E36" s="8">
        <f t="shared" ca="1" si="58"/>
        <v>1097.4000000000001</v>
      </c>
      <c r="F36" s="8">
        <f t="shared" ca="1" si="58"/>
        <v>17.260649999448106</v>
      </c>
      <c r="G36" s="8">
        <f t="shared" ca="1" si="58"/>
        <v>5973.2</v>
      </c>
      <c r="H36" s="8">
        <f t="shared" ca="1" si="58"/>
        <v>1896.4</v>
      </c>
      <c r="I36" s="8">
        <f t="shared" ca="1" si="58"/>
        <v>1.7797105658181067</v>
      </c>
      <c r="J36" s="8">
        <f t="shared" ca="1" si="58"/>
        <v>5438.2</v>
      </c>
      <c r="K36" s="8">
        <f t="shared" ca="1" si="58"/>
        <v>158.80000000000001</v>
      </c>
      <c r="L36" s="8">
        <f t="shared" ca="1" si="58"/>
        <v>5.07846126261341</v>
      </c>
      <c r="M36" s="8">
        <f t="shared" ca="1" si="20"/>
        <v>6.0506652086750501</v>
      </c>
      <c r="N36" s="8">
        <f t="shared" ca="1" si="21"/>
        <v>172.80845635137598</v>
      </c>
      <c r="O36" s="8">
        <f t="shared" ref="O36:V36" ca="1" si="59">(O5+O11+O17+O23+O29)/5</f>
        <v>100</v>
      </c>
      <c r="P36" s="8">
        <f t="shared" ca="1" si="59"/>
        <v>100</v>
      </c>
      <c r="Q36" s="8">
        <f t="shared" ca="1" si="59"/>
        <v>99.834710743801651</v>
      </c>
      <c r="R36" s="8">
        <f t="shared" ca="1" si="59"/>
        <v>100</v>
      </c>
      <c r="S36" s="8">
        <f t="shared" ca="1" si="59"/>
        <v>100</v>
      </c>
      <c r="T36" s="8">
        <f t="shared" ca="1" si="59"/>
        <v>100</v>
      </c>
      <c r="U36" s="8">
        <f t="shared" ca="1" si="59"/>
        <v>100</v>
      </c>
      <c r="V36" s="8">
        <f t="shared" ca="1" si="59"/>
        <v>100</v>
      </c>
      <c r="W36" s="8">
        <f ca="1">(W5+W11+W17+W23+W29)/5</f>
        <v>100</v>
      </c>
      <c r="X36" s="8">
        <f t="shared" ref="X36:AY36" ca="1" si="60">(X5+X11+X17+X23+X29)/5</f>
        <v>100</v>
      </c>
      <c r="Y36" s="8">
        <f t="shared" ca="1" si="60"/>
        <v>99.493670886075947</v>
      </c>
      <c r="Z36" s="8">
        <f t="shared" ca="1" si="60"/>
        <v>99.173553719008254</v>
      </c>
      <c r="AA36" s="8">
        <f t="shared" ca="1" si="60"/>
        <v>100</v>
      </c>
      <c r="AB36" s="8">
        <f t="shared" ca="1" si="60"/>
        <v>84.5596413426303</v>
      </c>
      <c r="AC36" s="8">
        <f t="shared" ca="1" si="60"/>
        <v>90.409378823508007</v>
      </c>
      <c r="AD36" s="8">
        <f t="shared" ca="1" si="60"/>
        <v>96.4</v>
      </c>
      <c r="AE36" s="8">
        <f t="shared" ca="1" si="60"/>
        <v>92.652947446143031</v>
      </c>
      <c r="AF36" s="8">
        <f t="shared" ca="1" si="60"/>
        <v>91.891960077080412</v>
      </c>
      <c r="AG36" s="8">
        <f t="shared" ca="1" si="60"/>
        <v>94.336502362899523</v>
      </c>
      <c r="AH36" s="8">
        <f t="shared" ca="1" si="60"/>
        <v>89.108489002700253</v>
      </c>
      <c r="AI36" s="8">
        <f t="shared" ca="1" si="60"/>
        <v>92.777487184851978</v>
      </c>
      <c r="AJ36" s="8">
        <f t="shared" ca="1" si="60"/>
        <v>94.804156641210739</v>
      </c>
      <c r="AK36" s="8">
        <f t="shared" ca="1" si="60"/>
        <v>99.250967674442933</v>
      </c>
      <c r="AL36" s="8">
        <f t="shared" ca="1" si="60"/>
        <v>59.105211114497159</v>
      </c>
      <c r="AM36" s="8">
        <f t="shared" ca="1" si="60"/>
        <v>82.564240089391447</v>
      </c>
      <c r="AN36" s="8">
        <f t="shared" ca="1" si="60"/>
        <v>91.886884656845126</v>
      </c>
      <c r="AO36" s="8">
        <f t="shared" ca="1" si="60"/>
        <v>92.524402073468977</v>
      </c>
      <c r="AP36" s="8">
        <f t="shared" ca="1" si="60"/>
        <v>79.098796642059767</v>
      </c>
      <c r="AQ36" s="8">
        <f t="shared" ca="1" si="60"/>
        <v>85.430279985020576</v>
      </c>
      <c r="AR36" s="8">
        <f t="shared" ca="1" si="60"/>
        <v>90.799926618968996</v>
      </c>
      <c r="AS36" s="8">
        <f t="shared" ca="1" si="60"/>
        <v>71.436524650113483</v>
      </c>
      <c r="AT36" s="8">
        <f t="shared" ca="1" si="60"/>
        <v>92.060797700323391</v>
      </c>
      <c r="AU36" s="8">
        <f t="shared" ca="1" si="60"/>
        <v>57.712767844553511</v>
      </c>
      <c r="AV36" s="8">
        <f t="shared" ca="1" si="60"/>
        <v>66.880144214951841</v>
      </c>
      <c r="AW36" s="8">
        <f t="shared" ca="1" si="60"/>
        <v>40.256054920546845</v>
      </c>
      <c r="AX36" s="8">
        <f t="shared" ca="1" si="60"/>
        <v>34.864947670531294</v>
      </c>
      <c r="AY36" s="8">
        <f t="shared" ca="1" si="60"/>
        <v>0.4647011345253203</v>
      </c>
      <c r="AZ36" s="8">
        <f t="shared" ref="AZ36:CA36" ca="1" si="61">(AZ5+AZ11+AZ17+AZ23+AZ29)/5</f>
        <v>38.751926382348344</v>
      </c>
      <c r="BA36" s="8">
        <f ca="1">VLOOKUP($AZ36,'Reading box plots'!$A$2:$B$10,2)</f>
        <v>17</v>
      </c>
      <c r="BB36" s="8">
        <f t="shared" ca="1" si="61"/>
        <v>12.142238176438424</v>
      </c>
      <c r="BC36" s="8">
        <f ca="1">VLOOKUP($BD36,'Reading box plots'!$A$14:$B$26,2)</f>
        <v>10</v>
      </c>
      <c r="BD36" s="8">
        <f t="shared" ca="1" si="61"/>
        <v>7.7200000000000006</v>
      </c>
      <c r="BE36" s="8">
        <f t="shared" ca="1" si="61"/>
        <v>12.620000000000001</v>
      </c>
      <c r="BF36" s="8">
        <f t="shared" ca="1" si="61"/>
        <v>9.48</v>
      </c>
      <c r="BG36" s="8">
        <f t="shared" ca="1" si="61"/>
        <v>11.119877546633212</v>
      </c>
      <c r="BH36" s="8">
        <f ca="1">(BH5+BH11+BH17+BH23+BH29)/5</f>
        <v>12.325937607473785</v>
      </c>
      <c r="BI36" s="8">
        <f t="shared" ca="1" si="61"/>
        <v>11.2</v>
      </c>
      <c r="BJ36" s="8">
        <f ca="1">(BJ5+BJ11+BJ17+BJ23+BJ29)/5</f>
        <v>5.2</v>
      </c>
      <c r="BK36" s="8">
        <f t="shared" ca="1" si="48"/>
        <v>50.02</v>
      </c>
      <c r="BL36" s="8">
        <f ca="1">VLOOKUP($BK36,'Reading box plots'!$A$2:$B$10,2)</f>
        <v>14</v>
      </c>
      <c r="BM36" s="8">
        <f t="shared" ca="1" si="61"/>
        <v>10.44</v>
      </c>
      <c r="BN36" s="8">
        <f t="shared" ca="1" si="61"/>
        <v>11.4</v>
      </c>
      <c r="BO36" s="8">
        <f t="shared" ca="1" si="61"/>
        <v>10.220000000000001</v>
      </c>
      <c r="BP36" s="8">
        <f t="shared" ca="1" si="61"/>
        <v>10.7</v>
      </c>
      <c r="BQ36" s="8">
        <f t="shared" ca="1" si="61"/>
        <v>11</v>
      </c>
      <c r="BR36" s="8">
        <f t="shared" ca="1" si="61"/>
        <v>4.08934</v>
      </c>
      <c r="BS36" s="8">
        <f t="shared" ca="1" si="49"/>
        <v>11.72677333311888</v>
      </c>
      <c r="BT36" s="8">
        <f t="shared" ca="1" si="61"/>
        <v>144.89999732566585</v>
      </c>
      <c r="BU36" s="25">
        <f t="shared" ca="1" si="61"/>
        <v>3.8104166666666659E-3</v>
      </c>
      <c r="BV36" s="25">
        <f t="shared" ca="1" si="61"/>
        <v>6.3681846082950543E-5</v>
      </c>
      <c r="BW36" s="8">
        <f t="shared" ca="1" si="61"/>
        <v>1.0705722355894967</v>
      </c>
      <c r="BX36" s="8">
        <f t="shared" ca="1" si="61"/>
        <v>18.340371671889756</v>
      </c>
      <c r="BY36" s="8">
        <f t="shared" ca="1" si="61"/>
        <v>2.6358574224761244</v>
      </c>
      <c r="BZ36" s="8">
        <f t="shared" ca="1" si="61"/>
        <v>67.432473835265654</v>
      </c>
      <c r="CA36" s="8">
        <f t="shared" ca="1" si="61"/>
        <v>93.477104674181732</v>
      </c>
      <c r="CB36" s="8">
        <f t="shared" ca="1" si="50"/>
        <v>54.243645460136101</v>
      </c>
      <c r="CC36" s="8">
        <f t="shared" ca="1" si="51"/>
        <v>0.98194530928824397</v>
      </c>
      <c r="CD36" s="8">
        <f t="shared" ca="1" si="56"/>
        <v>269.4963029049473</v>
      </c>
      <c r="CE36" s="8">
        <f t="shared" ca="1" si="57"/>
        <v>5</v>
      </c>
    </row>
    <row r="37" spans="1:83" s="8" customFormat="1">
      <c r="A37" s="57"/>
      <c r="B37" s="3" t="s">
        <v>1599</v>
      </c>
      <c r="C37" s="8">
        <f t="shared" ca="1" si="43"/>
        <v>311</v>
      </c>
      <c r="D37" s="8">
        <f t="shared" ref="D37:L37" ca="1" si="62">(D6+D12+D18+D24+D30)/5</f>
        <v>68.400000000000006</v>
      </c>
      <c r="E37" s="8">
        <f t="shared" ca="1" si="62"/>
        <v>1112.4000000000001</v>
      </c>
      <c r="F37" s="8">
        <f t="shared" ca="1" si="62"/>
        <v>16.777397721419224</v>
      </c>
      <c r="G37" s="8">
        <f t="shared" ca="1" si="62"/>
        <v>6097.4</v>
      </c>
      <c r="H37" s="8">
        <f t="shared" ca="1" si="62"/>
        <v>1956.4</v>
      </c>
      <c r="I37" s="8">
        <f t="shared" ca="1" si="62"/>
        <v>1.8093875779184407</v>
      </c>
      <c r="J37" s="8">
        <f t="shared" ca="1" si="62"/>
        <v>5622.6</v>
      </c>
      <c r="K37" s="8">
        <f t="shared" ca="1" si="62"/>
        <v>161.6</v>
      </c>
      <c r="L37" s="8">
        <f t="shared" ca="1" si="62"/>
        <v>5.1855067003977853</v>
      </c>
      <c r="M37" s="8">
        <f t="shared" ca="1" si="20"/>
        <v>6.1488673139158578</v>
      </c>
      <c r="N37" s="8">
        <f t="shared" ca="1" si="21"/>
        <v>175.87198849334771</v>
      </c>
      <c r="O37" s="8">
        <f t="shared" ref="O37:V37" ca="1" si="63">(O6+O12+O18+O24+O30)/5</f>
        <v>100</v>
      </c>
      <c r="P37" s="8">
        <f t="shared" ca="1" si="63"/>
        <v>100</v>
      </c>
      <c r="Q37" s="8">
        <f t="shared" ca="1" si="63"/>
        <v>99.834710743801651</v>
      </c>
      <c r="R37" s="8">
        <f t="shared" ca="1" si="63"/>
        <v>100</v>
      </c>
      <c r="S37" s="8">
        <f t="shared" ca="1" si="63"/>
        <v>100</v>
      </c>
      <c r="T37" s="8">
        <f t="shared" ca="1" si="63"/>
        <v>100</v>
      </c>
      <c r="U37" s="8">
        <f t="shared" ca="1" si="63"/>
        <v>100</v>
      </c>
      <c r="V37" s="8">
        <f t="shared" ca="1" si="63"/>
        <v>100</v>
      </c>
      <c r="W37" s="8">
        <f ca="1">(W6+W12+W18+W24+W30)/5</f>
        <v>100</v>
      </c>
      <c r="X37" s="8">
        <f t="shared" ref="X37:AY37" ca="1" si="64">(X6+X12+X18+X24+X30)/5</f>
        <v>100</v>
      </c>
      <c r="Y37" s="8">
        <f t="shared" ca="1" si="64"/>
        <v>99.493670886075947</v>
      </c>
      <c r="Z37" s="8">
        <f t="shared" ca="1" si="64"/>
        <v>99.173553719008254</v>
      </c>
      <c r="AA37" s="8">
        <f t="shared" ca="1" si="64"/>
        <v>100</v>
      </c>
      <c r="AB37" s="8">
        <f t="shared" ca="1" si="64"/>
        <v>98.677685950413235</v>
      </c>
      <c r="AC37" s="8">
        <f t="shared" ca="1" si="64"/>
        <v>88.695467171773174</v>
      </c>
      <c r="AD37" s="8">
        <f t="shared" ca="1" si="64"/>
        <v>97.228195937873352</v>
      </c>
      <c r="AE37" s="8">
        <f t="shared" ca="1" si="64"/>
        <v>95.636571330420537</v>
      </c>
      <c r="AF37" s="8">
        <f t="shared" ca="1" si="64"/>
        <v>92.267185867850401</v>
      </c>
      <c r="AG37" s="8">
        <f t="shared" ca="1" si="64"/>
        <v>93.929964697127687</v>
      </c>
      <c r="AH37" s="8">
        <f t="shared" ca="1" si="64"/>
        <v>92.60151646611061</v>
      </c>
      <c r="AI37" s="8">
        <f t="shared" ca="1" si="64"/>
        <v>92.777487184851978</v>
      </c>
      <c r="AJ37" s="8">
        <f t="shared" ca="1" si="64"/>
        <v>94.944180536073333</v>
      </c>
      <c r="AK37" s="8">
        <f t="shared" ca="1" si="64"/>
        <v>98.510226933702199</v>
      </c>
      <c r="AL37" s="8">
        <f t="shared" ca="1" si="64"/>
        <v>61.675626373493742</v>
      </c>
      <c r="AM37" s="8">
        <f t="shared" ca="1" si="64"/>
        <v>83.305766776935386</v>
      </c>
      <c r="AN37" s="8">
        <f t="shared" ca="1" si="64"/>
        <v>90.421938263469826</v>
      </c>
      <c r="AO37" s="8">
        <f t="shared" ca="1" si="64"/>
        <v>91.297792723109325</v>
      </c>
      <c r="AP37" s="8">
        <f t="shared" ca="1" si="64"/>
        <v>91.012806961431636</v>
      </c>
      <c r="AQ37" s="8">
        <f t="shared" ca="1" si="64"/>
        <v>85.864765035049828</v>
      </c>
      <c r="AR37" s="8">
        <f t="shared" ca="1" si="64"/>
        <v>89.040276471937247</v>
      </c>
      <c r="AS37" s="8">
        <f t="shared" ca="1" si="64"/>
        <v>71.794520255298522</v>
      </c>
      <c r="AT37" s="8">
        <f t="shared" ca="1" si="64"/>
        <v>92.762733105786282</v>
      </c>
      <c r="AU37" s="8">
        <f t="shared" ca="1" si="64"/>
        <v>53.023779811624046</v>
      </c>
      <c r="AV37" s="8">
        <f t="shared" ca="1" si="64"/>
        <v>69.045545277185312</v>
      </c>
      <c r="AW37" s="8">
        <f t="shared" ca="1" si="64"/>
        <v>42.590503412808452</v>
      </c>
      <c r="AX37" s="8">
        <f t="shared" ca="1" si="64"/>
        <v>40.090241879175224</v>
      </c>
      <c r="AY37" s="8">
        <f t="shared" ca="1" si="64"/>
        <v>0.52068346918473019</v>
      </c>
      <c r="AZ37" s="8">
        <f t="shared" ref="AZ37:CA37" ca="1" si="65">(AZ6+AZ12+AZ18+AZ24+AZ30)/5</f>
        <v>36.731752220859406</v>
      </c>
      <c r="BA37" s="8">
        <f ca="1">VLOOKUP($AZ37,'Reading box plots'!$A$2:$B$10,2)</f>
        <v>17</v>
      </c>
      <c r="BB37" s="8">
        <f t="shared" ca="1" si="65"/>
        <v>12.303958530791101</v>
      </c>
      <c r="BC37" s="8">
        <f ca="1">VLOOKUP($BD37,'Reading box plots'!$A$14:$B$26,2)</f>
        <v>10</v>
      </c>
      <c r="BD37" s="8">
        <f t="shared" ca="1" si="65"/>
        <v>7.92</v>
      </c>
      <c r="BE37" s="8">
        <f t="shared" ca="1" si="65"/>
        <v>12.78</v>
      </c>
      <c r="BF37" s="8">
        <f t="shared" ca="1" si="65"/>
        <v>9.58</v>
      </c>
      <c r="BG37" s="8">
        <f t="shared" ca="1" si="65"/>
        <v>11.382435419583178</v>
      </c>
      <c r="BH37" s="8">
        <f t="shared" ca="1" si="65"/>
        <v>12.900226327209433</v>
      </c>
      <c r="BI37" s="8">
        <f t="shared" ca="1" si="65"/>
        <v>11.4</v>
      </c>
      <c r="BJ37" s="8">
        <f ca="1">(BJ6+BJ12+BJ18+BJ24+BJ30)/5</f>
        <v>5</v>
      </c>
      <c r="BK37" s="8">
        <f t="shared" ca="1" si="48"/>
        <v>48.620000000000005</v>
      </c>
      <c r="BL37" s="8">
        <f ca="1">VLOOKUP($BK37,'Reading box plots'!$A$2:$B$10,2)</f>
        <v>16</v>
      </c>
      <c r="BM37" s="8">
        <f t="shared" ca="1" si="65"/>
        <v>10.52</v>
      </c>
      <c r="BN37" s="8">
        <f t="shared" ca="1" si="65"/>
        <v>12</v>
      </c>
      <c r="BO37" s="8">
        <f t="shared" ca="1" si="65"/>
        <v>10.52</v>
      </c>
      <c r="BP37" s="8">
        <f t="shared" ca="1" si="65"/>
        <v>10.26</v>
      </c>
      <c r="BQ37" s="8">
        <f t="shared" ca="1" si="65"/>
        <v>11.4</v>
      </c>
      <c r="BR37" s="8">
        <f t="shared" ca="1" si="65"/>
        <v>4.2968600000000006</v>
      </c>
      <c r="BS37" s="8">
        <f t="shared" ca="1" si="49"/>
        <v>12.049740021352592</v>
      </c>
      <c r="BT37" s="8">
        <f t="shared" ca="1" si="65"/>
        <v>144.43259276486037</v>
      </c>
      <c r="BU37" s="25">
        <f t="shared" ca="1" si="65"/>
        <v>3.8625E-3</v>
      </c>
      <c r="BV37" s="25">
        <f t="shared" ca="1" si="65"/>
        <v>6.194105584636976E-5</v>
      </c>
      <c r="BW37" s="8">
        <f t="shared" ca="1" si="65"/>
        <v>1.0705722355894967</v>
      </c>
      <c r="BX37" s="8">
        <f t="shared" ca="1" si="65"/>
        <v>17.839024083754492</v>
      </c>
      <c r="BY37" s="8">
        <f t="shared" ca="1" si="65"/>
        <v>2.5758037051000118</v>
      </c>
      <c r="BZ37" s="8">
        <f t="shared" ca="1" si="65"/>
        <v>70.045120939587605</v>
      </c>
      <c r="CA37" s="8">
        <f t="shared" ca="1" si="65"/>
        <v>94.145095680854951</v>
      </c>
      <c r="CB37" s="8">
        <f t="shared" ca="1" si="50"/>
        <v>54.388856602736098</v>
      </c>
      <c r="CC37" s="8">
        <f t="shared" ca="1" si="51"/>
        <v>0.98102048615666071</v>
      </c>
      <c r="CD37" s="8">
        <f t="shared" ca="1" si="56"/>
        <v>264.96600280208247</v>
      </c>
      <c r="CE37" s="8">
        <f t="shared" ca="1" si="57"/>
        <v>6</v>
      </c>
    </row>
    <row r="38" spans="1:83" s="8" customFormat="1">
      <c r="A38" s="57"/>
      <c r="B38" s="3" t="s">
        <v>1600</v>
      </c>
      <c r="C38" s="8">
        <f t="shared" ca="1" si="43"/>
        <v>300</v>
      </c>
      <c r="D38" s="8">
        <f t="shared" ref="D38:L38" ca="1" si="66">(D7+D13+D19+D25+D31)/5</f>
        <v>66.2</v>
      </c>
      <c r="E38" s="8">
        <f t="shared" ca="1" si="66"/>
        <v>1083.8</v>
      </c>
      <c r="F38" s="8">
        <f t="shared" ca="1" si="66"/>
        <v>17.303503765761192</v>
      </c>
      <c r="G38" s="8">
        <f t="shared" ca="1" si="66"/>
        <v>5885.8</v>
      </c>
      <c r="H38" s="8">
        <f t="shared" ca="1" si="66"/>
        <v>1894.8</v>
      </c>
      <c r="I38" s="8">
        <f t="shared" ca="1" si="66"/>
        <v>1.7998065274896593</v>
      </c>
      <c r="J38" s="8">
        <f t="shared" ca="1" si="66"/>
        <v>5421</v>
      </c>
      <c r="K38" s="8">
        <f t="shared" ca="1" si="66"/>
        <v>160</v>
      </c>
      <c r="L38" s="8">
        <f t="shared" ca="1" si="66"/>
        <v>5.1224556101947378</v>
      </c>
      <c r="M38" s="8">
        <f t="shared" ca="1" si="20"/>
        <v>6.1081380328473891</v>
      </c>
      <c r="N38" s="8">
        <f t="shared" ca="1" si="21"/>
        <v>174.82930429968627</v>
      </c>
      <c r="O38" s="8">
        <f t="shared" ref="O38:V38" ca="1" si="67">(O7+O13+O19+O25+O31)/5</f>
        <v>100</v>
      </c>
      <c r="P38" s="8">
        <f t="shared" ca="1" si="67"/>
        <v>100</v>
      </c>
      <c r="Q38" s="8">
        <f t="shared" ca="1" si="67"/>
        <v>99.834710743801651</v>
      </c>
      <c r="R38" s="8">
        <f t="shared" ca="1" si="67"/>
        <v>100</v>
      </c>
      <c r="S38" s="8">
        <f t="shared" ca="1" si="67"/>
        <v>100</v>
      </c>
      <c r="T38" s="8">
        <f t="shared" ca="1" si="67"/>
        <v>100</v>
      </c>
      <c r="U38" s="8">
        <f t="shared" ca="1" si="67"/>
        <v>100</v>
      </c>
      <c r="V38" s="8">
        <f t="shared" ca="1" si="67"/>
        <v>100</v>
      </c>
      <c r="W38" s="8">
        <f ca="1">(W7+W13+W19+W25+W31)/5</f>
        <v>100</v>
      </c>
      <c r="X38" s="8">
        <f t="shared" ref="X38:AY38" ca="1" si="68">(X7+X13+X19+X25+X31)/5</f>
        <v>100</v>
      </c>
      <c r="Y38" s="8">
        <f t="shared" ca="1" si="68"/>
        <v>99.493670886075947</v>
      </c>
      <c r="Z38" s="8">
        <f t="shared" ca="1" si="68"/>
        <v>99.173553719008254</v>
      </c>
      <c r="AA38" s="8">
        <f t="shared" ca="1" si="68"/>
        <v>100</v>
      </c>
      <c r="AB38" s="8">
        <f t="shared" ca="1" si="68"/>
        <v>86.372275110134723</v>
      </c>
      <c r="AC38" s="8">
        <f t="shared" ca="1" si="68"/>
        <v>90.370731480512831</v>
      </c>
      <c r="AD38" s="8">
        <f t="shared" ca="1" si="68"/>
        <v>97.066666666666663</v>
      </c>
      <c r="AE38" s="8">
        <f t="shared" ca="1" si="68"/>
        <v>94.363092373679251</v>
      </c>
      <c r="AF38" s="8">
        <f t="shared" ca="1" si="68"/>
        <v>91.21563157466494</v>
      </c>
      <c r="AG38" s="8">
        <f t="shared" ca="1" si="68"/>
        <v>93.650512024735264</v>
      </c>
      <c r="AH38" s="8">
        <f t="shared" ca="1" si="68"/>
        <v>88.432160500284766</v>
      </c>
      <c r="AI38" s="8">
        <f t="shared" ca="1" si="68"/>
        <v>92.333042740407535</v>
      </c>
      <c r="AJ38" s="8">
        <f t="shared" ca="1" si="68"/>
        <v>94.804156641210739</v>
      </c>
      <c r="AK38" s="8">
        <f t="shared" ca="1" si="68"/>
        <v>98.806523229998476</v>
      </c>
      <c r="AL38" s="8">
        <f t="shared" ca="1" si="68"/>
        <v>59.317771500970579</v>
      </c>
      <c r="AM38" s="8">
        <f t="shared" ca="1" si="68"/>
        <v>83.721825853471429</v>
      </c>
      <c r="AN38" s="8">
        <f t="shared" ca="1" si="68"/>
        <v>90.279155188246108</v>
      </c>
      <c r="AO38" s="8">
        <f t="shared" ca="1" si="68"/>
        <v>92.505078401971389</v>
      </c>
      <c r="AP38" s="8">
        <f t="shared" ca="1" si="68"/>
        <v>81.218774627750463</v>
      </c>
      <c r="AQ38" s="8">
        <f t="shared" ca="1" si="68"/>
        <v>84.753951482605103</v>
      </c>
      <c r="AR38" s="8">
        <f t="shared" ca="1" si="68"/>
        <v>88.986328184026689</v>
      </c>
      <c r="AS38" s="8">
        <f t="shared" ca="1" si="68"/>
        <v>67.691646034568933</v>
      </c>
      <c r="AT38" s="8">
        <f t="shared" ca="1" si="68"/>
        <v>92.012488521579442</v>
      </c>
      <c r="AU38" s="8">
        <f t="shared" ca="1" si="68"/>
        <v>56.164917297253318</v>
      </c>
      <c r="AV38" s="8">
        <f t="shared" ca="1" si="68"/>
        <v>63.942946147318992</v>
      </c>
      <c r="AW38" s="8">
        <f t="shared" ca="1" si="68"/>
        <v>41.000016273203848</v>
      </c>
      <c r="AX38" s="8">
        <f t="shared" ca="1" si="68"/>
        <v>37.197363740977089</v>
      </c>
      <c r="AY38" s="8">
        <f t="shared" ca="1" si="68"/>
        <v>0.43708760795527191</v>
      </c>
      <c r="AZ38" s="8">
        <f t="shared" ref="AZ38:CA38" ca="1" si="69">(AZ7+AZ13+AZ19+AZ25+AZ31)/5</f>
        <v>37.008311452127245</v>
      </c>
      <c r="BA38" s="8">
        <f ca="1">VLOOKUP($AZ38,'Reading box plots'!$A$2:$B$10,2)</f>
        <v>17</v>
      </c>
      <c r="BB38" s="8">
        <f t="shared" ca="1" si="69"/>
        <v>12.396083493024847</v>
      </c>
      <c r="BC38" s="8">
        <f ca="1">VLOOKUP($BD38,'Reading box plots'!$A$14:$B$26,2)</f>
        <v>10</v>
      </c>
      <c r="BD38" s="8">
        <f t="shared" ca="1" si="69"/>
        <v>7.82</v>
      </c>
      <c r="BE38" s="8">
        <f t="shared" ca="1" si="69"/>
        <v>12.940000000000001</v>
      </c>
      <c r="BF38" s="8">
        <f t="shared" ca="1" si="69"/>
        <v>9.7000000000000011</v>
      </c>
      <c r="BG38" s="8">
        <f t="shared" ca="1" si="69"/>
        <v>11.348517806897808</v>
      </c>
      <c r="BH38" s="8">
        <f t="shared" ca="1" si="69"/>
        <v>12.577263641251898</v>
      </c>
      <c r="BI38" s="8">
        <f t="shared" ca="1" si="69"/>
        <v>11.2</v>
      </c>
      <c r="BJ38" s="8">
        <f t="shared" ca="1" si="69"/>
        <v>5.2</v>
      </c>
      <c r="BK38" s="8">
        <f t="shared" ca="1" si="48"/>
        <v>48.160000000000004</v>
      </c>
      <c r="BL38" s="8">
        <f ca="1">VLOOKUP($BK38,'Reading box plots'!$A$2:$B$10,2)</f>
        <v>16</v>
      </c>
      <c r="BM38" s="8">
        <f t="shared" ca="1" si="69"/>
        <v>10.7</v>
      </c>
      <c r="BN38" s="8">
        <f t="shared" ca="1" si="69"/>
        <v>11.8</v>
      </c>
      <c r="BO38" s="8">
        <f t="shared" ca="1" si="69"/>
        <v>10.440000000000001</v>
      </c>
      <c r="BP38" s="8">
        <f t="shared" ca="1" si="69"/>
        <v>10.879999999999999</v>
      </c>
      <c r="BQ38" s="8">
        <f t="shared" ca="1" si="69"/>
        <v>11</v>
      </c>
      <c r="BR38" s="8">
        <f t="shared" ca="1" si="69"/>
        <v>4.1965200000000005</v>
      </c>
      <c r="BS38" s="8">
        <f t="shared" ca="1" si="49"/>
        <v>12.060143457013426</v>
      </c>
      <c r="BT38" s="8">
        <f t="shared" ca="1" si="69"/>
        <v>147.64085839360723</v>
      </c>
      <c r="BU38" s="25">
        <f t="shared" ca="1" si="69"/>
        <v>3.7631944444444449E-3</v>
      </c>
      <c r="BV38" s="25">
        <f t="shared" ca="1" si="69"/>
        <v>6.3740942057062116E-5</v>
      </c>
      <c r="BW38" s="8">
        <f t="shared" ca="1" si="69"/>
        <v>1.0705722355894967</v>
      </c>
      <c r="BX38" s="8">
        <f t="shared" ca="1" si="69"/>
        <v>18.35739131243389</v>
      </c>
      <c r="BY38" s="8">
        <f t="shared" ca="1" si="69"/>
        <v>2.6770168427659797</v>
      </c>
      <c r="BZ38" s="8">
        <f t="shared" ca="1" si="69"/>
        <v>68.598681870488548</v>
      </c>
      <c r="CA38" s="8">
        <f t="shared" ca="1" si="69"/>
        <v>94.057204621481432</v>
      </c>
      <c r="CB38" s="8">
        <f t="shared" ca="1" si="50"/>
        <v>54.412826190112696</v>
      </c>
      <c r="CC38" s="8">
        <f t="shared" ca="1" si="51"/>
        <v>0.98262925192484296</v>
      </c>
      <c r="CD38" s="8">
        <f t="shared" ca="1" si="56"/>
        <v>271.44886723198658</v>
      </c>
      <c r="CE38" s="8">
        <f t="shared" ca="1" si="57"/>
        <v>4</v>
      </c>
    </row>
    <row r="39" spans="1:83" s="8" customFormat="1">
      <c r="A39" s="57"/>
      <c r="B39" s="4" t="s">
        <v>1601</v>
      </c>
      <c r="C39" s="12">
        <f t="shared" ca="1" si="43"/>
        <v>302</v>
      </c>
      <c r="D39" s="8">
        <f t="shared" ref="D39:L39" ca="1" si="70">(D8+D14+D20+D26+D32)/5</f>
        <v>66.599999999999994</v>
      </c>
      <c r="E39" s="8">
        <f t="shared" ca="1" si="70"/>
        <v>1412.8</v>
      </c>
      <c r="F39" s="8">
        <f t="shared" ca="1" si="70"/>
        <v>22.540589692916278</v>
      </c>
      <c r="G39" s="8">
        <f t="shared" ca="1" si="70"/>
        <v>7424.8</v>
      </c>
      <c r="H39" s="8">
        <f t="shared" ca="1" si="70"/>
        <v>2461.6</v>
      </c>
      <c r="I39" s="8">
        <f t="shared" ca="1" si="70"/>
        <v>1.7915240952875233</v>
      </c>
      <c r="J39" s="8">
        <f t="shared" ca="1" si="70"/>
        <v>6807.6</v>
      </c>
      <c r="K39" s="8">
        <f t="shared" ca="1" si="70"/>
        <v>213.6</v>
      </c>
      <c r="L39" s="8">
        <f t="shared" ca="1" si="70"/>
        <v>4.942743813162279</v>
      </c>
      <c r="M39" s="8">
        <f t="shared" ca="1" si="20"/>
        <v>4.7140430351075873</v>
      </c>
      <c r="N39" s="8">
        <f t="shared" ca="1" si="21"/>
        <v>174.23556058890145</v>
      </c>
      <c r="O39" s="8">
        <f t="shared" ref="O39:V39" ca="1" si="71">(O8+O14+O20+O26+O32)/5</f>
        <v>100</v>
      </c>
      <c r="P39" s="8">
        <f t="shared" ca="1" si="71"/>
        <v>100</v>
      </c>
      <c r="Q39" s="8">
        <f t="shared" ca="1" si="71"/>
        <v>99.834710743801651</v>
      </c>
      <c r="R39" s="8">
        <f t="shared" ca="1" si="71"/>
        <v>100</v>
      </c>
      <c r="S39" s="8">
        <f t="shared" ca="1" si="71"/>
        <v>100</v>
      </c>
      <c r="T39" s="8">
        <f t="shared" ca="1" si="71"/>
        <v>100</v>
      </c>
      <c r="U39" s="8">
        <f t="shared" ca="1" si="71"/>
        <v>100</v>
      </c>
      <c r="V39" s="8">
        <f t="shared" ca="1" si="71"/>
        <v>100</v>
      </c>
      <c r="W39" s="8">
        <f ca="1">(W8+W14+W20+W26+W32)/5</f>
        <v>100</v>
      </c>
      <c r="X39" s="8">
        <f t="shared" ref="X39:AY39" ca="1" si="72">(X8+X14+X20+X26+X32)/5</f>
        <v>100</v>
      </c>
      <c r="Y39" s="8">
        <f t="shared" ca="1" si="72"/>
        <v>99.493670886075947</v>
      </c>
      <c r="Z39" s="8">
        <f t="shared" ca="1" si="72"/>
        <v>98.120922140060884</v>
      </c>
      <c r="AA39" s="8">
        <f t="shared" ca="1" si="72"/>
        <v>100</v>
      </c>
      <c r="AB39" s="8">
        <f t="shared" ca="1" si="72"/>
        <v>100</v>
      </c>
      <c r="AC39" s="8">
        <f t="shared" ca="1" si="72"/>
        <v>90.800478804798388</v>
      </c>
      <c r="AD39" s="8">
        <f t="shared" ca="1" si="72"/>
        <v>96.561403508771917</v>
      </c>
      <c r="AE39" s="8">
        <f t="shared" ca="1" si="72"/>
        <v>90.705627957922886</v>
      </c>
      <c r="AF39" s="8">
        <f t="shared" ca="1" si="72"/>
        <v>90.019559633806495</v>
      </c>
      <c r="AG39" s="8">
        <f t="shared" ca="1" si="72"/>
        <v>92.865385686878057</v>
      </c>
      <c r="AH39" s="8">
        <f t="shared" ca="1" si="72"/>
        <v>87.359272552466805</v>
      </c>
      <c r="AI39" s="8">
        <f t="shared" ca="1" si="72"/>
        <v>90.672224026957238</v>
      </c>
      <c r="AJ39" s="8">
        <f t="shared" ca="1" si="72"/>
        <v>94.298893483315993</v>
      </c>
      <c r="AK39" s="8">
        <f t="shared" ca="1" si="72"/>
        <v>98.198336095495563</v>
      </c>
      <c r="AL39" s="8">
        <f t="shared" ca="1" si="72"/>
        <v>60.624273804815537</v>
      </c>
      <c r="AM39" s="8">
        <f t="shared" ca="1" si="72"/>
        <v>12.036302842130404</v>
      </c>
      <c r="AN39" s="8">
        <f t="shared" ca="1" si="72"/>
        <v>89.175326433970469</v>
      </c>
      <c r="AO39" s="8">
        <f t="shared" ca="1" si="72"/>
        <v>12.702969508797072</v>
      </c>
      <c r="AP39" s="8">
        <f t="shared" ca="1" si="72"/>
        <v>80.764094100303367</v>
      </c>
      <c r="AQ39" s="8">
        <f t="shared" ca="1" si="72"/>
        <v>83.971914629465971</v>
      </c>
      <c r="AR39" s="8">
        <f t="shared" ca="1" si="72"/>
        <v>89.153336900787139</v>
      </c>
      <c r="AS39" s="8">
        <f t="shared" ca="1" si="72"/>
        <v>70.620968213612571</v>
      </c>
      <c r="AT39" s="8">
        <f t="shared" ca="1" si="72"/>
        <v>94.790023554129363</v>
      </c>
      <c r="AU39" s="8">
        <f t="shared" ca="1" si="72"/>
        <v>55.533117672405034</v>
      </c>
      <c r="AV39" s="8">
        <f t="shared" ca="1" si="72"/>
        <v>64.335884467963368</v>
      </c>
      <c r="AW39" s="8">
        <f t="shared" ca="1" si="72"/>
        <v>40.685907300429577</v>
      </c>
      <c r="AX39" s="8">
        <f t="shared" ca="1" si="72"/>
        <v>38.691974880720402</v>
      </c>
      <c r="AY39" s="8">
        <f t="shared" ca="1" si="72"/>
        <v>0.43070208439795099</v>
      </c>
      <c r="AZ39" s="8">
        <f t="shared" ref="AZ39:CA39" ca="1" si="73">(AZ8+AZ14+AZ20+AZ26+AZ32)/5</f>
        <v>32.393363000365518</v>
      </c>
      <c r="BA39" s="8">
        <f ca="1">VLOOKUP($AZ39,'Reading box plots'!$A$2:$B$10,2)</f>
        <v>17</v>
      </c>
      <c r="BB39" s="8">
        <f t="shared" ca="1" si="73"/>
        <v>14.340814304630126</v>
      </c>
      <c r="BC39" s="8">
        <f ca="1">VLOOKUP($BD39,'Reading box plots'!$A$14:$B$26,2)</f>
        <v>10</v>
      </c>
      <c r="BD39" s="8">
        <f t="shared" ca="1" si="73"/>
        <v>7.9399999999999995</v>
      </c>
      <c r="BE39" s="8">
        <f t="shared" ca="1" si="73"/>
        <v>14.940000000000001</v>
      </c>
      <c r="BF39" s="8">
        <f t="shared" ca="1" si="73"/>
        <v>11.120000000000001</v>
      </c>
      <c r="BG39" s="8">
        <f t="shared" ca="1" si="73"/>
        <v>13.120618206452471</v>
      </c>
      <c r="BH39" s="8">
        <f t="shared" ca="1" si="73"/>
        <v>11.925620144358154</v>
      </c>
      <c r="BI39" s="8">
        <f t="shared" ca="1" si="73"/>
        <v>12</v>
      </c>
      <c r="BJ39" s="8">
        <f ca="1">(BJ8+BJ14+BJ20+BJ26+BJ32)/3</f>
        <v>5.666666666666667</v>
      </c>
      <c r="BK39" s="8">
        <f t="shared" ca="1" si="48"/>
        <v>45.18</v>
      </c>
      <c r="BL39" s="8">
        <f ca="1">VLOOKUP($BK39,'Reading box plots'!$A$2:$B$10,2)</f>
        <v>16</v>
      </c>
      <c r="BM39" s="8">
        <f t="shared" ca="1" si="73"/>
        <v>12.394000000000002</v>
      </c>
      <c r="BN39" s="8">
        <f t="shared" ca="1" si="73"/>
        <v>10.8</v>
      </c>
      <c r="BO39" s="8">
        <f t="shared" ca="1" si="73"/>
        <v>12.32</v>
      </c>
      <c r="BP39" s="8">
        <f t="shared" ca="1" si="73"/>
        <v>14.680000000000001</v>
      </c>
      <c r="BQ39" s="8">
        <f t="shared" ca="1" si="73"/>
        <v>11</v>
      </c>
      <c r="BR39" s="8">
        <f t="shared" ca="1" si="73"/>
        <v>4.298</v>
      </c>
      <c r="BS39" s="8">
        <f t="shared" ca="1" si="49"/>
        <v>13.049311742726214</v>
      </c>
      <c r="BT39" s="8">
        <f t="shared" ca="1" si="73"/>
        <v>148.60744660442424</v>
      </c>
      <c r="BU39" s="25">
        <f t="shared" ca="1" si="73"/>
        <v>4.9055555555555562E-3</v>
      </c>
      <c r="BV39" s="25">
        <f t="shared" ca="1" si="73"/>
        <v>8.2994621665055641E-5</v>
      </c>
      <c r="BW39" s="8">
        <f t="shared" ca="1" si="73"/>
        <v>1.0705722355894967</v>
      </c>
      <c r="BX39" s="8">
        <f t="shared" ca="1" si="73"/>
        <v>23.902451039536025</v>
      </c>
      <c r="BY39" s="8">
        <f t="shared" ca="1" si="73"/>
        <v>3.5680164336965574</v>
      </c>
      <c r="BZ39" s="8">
        <f t="shared" ca="1" si="73"/>
        <v>69.345987440360204</v>
      </c>
      <c r="CA39" s="8">
        <f t="shared" ca="1" si="73"/>
        <v>93.801863634378691</v>
      </c>
      <c r="CB39" s="8">
        <f t="shared" ca="1" si="50"/>
        <v>53.350989118455992</v>
      </c>
      <c r="CC39" s="8">
        <f t="shared" ca="1" si="51"/>
        <v>0.96420122304413836</v>
      </c>
      <c r="CD39" s="8">
        <f t="shared" ca="1" si="56"/>
        <v>284.12529741210557</v>
      </c>
      <c r="CE39" s="8">
        <f t="shared" ca="1" si="57"/>
        <v>2</v>
      </c>
    </row>
    <row r="41" spans="1:83">
      <c r="A41" s="55" t="s">
        <v>1602</v>
      </c>
      <c r="B41" s="55"/>
      <c r="C41">
        <f ca="1">SUM(C$3:C$32)</f>
        <v>1725</v>
      </c>
    </row>
    <row r="42" spans="1:83">
      <c r="A42" s="55" t="s">
        <v>1603</v>
      </c>
      <c r="B42" s="55"/>
      <c r="C42">
        <f t="shared" ref="C42:AH42" ca="1" si="74">IFERROR(CORREL(_xlfn.RANK.AVG($BS$3:$BS$32,$BS$3:$BS$32,0),_xlfn.RANK.AVG(C$3:C$32,C$3:C$32,0)),0)</f>
        <v>-0.86585306763906611</v>
      </c>
      <c r="D42">
        <f t="shared" ca="1" si="74"/>
        <v>-0.85252337004012468</v>
      </c>
      <c r="E42">
        <f t="shared" ca="1" si="74"/>
        <v>-0.74468795654935815</v>
      </c>
      <c r="F42">
        <f t="shared" ca="1" si="74"/>
        <v>0.81935483870967751</v>
      </c>
      <c r="G42">
        <f t="shared" ca="1" si="74"/>
        <v>-0.70530649006915613</v>
      </c>
      <c r="H42">
        <f t="shared" ca="1" si="74"/>
        <v>-0.68186874304783107</v>
      </c>
      <c r="I42">
        <f t="shared" ca="1" si="74"/>
        <v>0.821134593993326</v>
      </c>
      <c r="J42">
        <f t="shared" ca="1" si="74"/>
        <v>-0.69329180538028079</v>
      </c>
      <c r="K42">
        <f t="shared" ca="1" si="74"/>
        <v>-0.68752826593647798</v>
      </c>
      <c r="L42">
        <f t="shared" ca="1" si="74"/>
        <v>0.70189098998887667</v>
      </c>
      <c r="M42">
        <f t="shared" ca="1" si="74"/>
        <v>-0.81935483870967751</v>
      </c>
      <c r="N42">
        <f t="shared" ca="1" si="74"/>
        <v>0.821134593993326</v>
      </c>
      <c r="O42">
        <f t="shared" ca="1" si="74"/>
        <v>0</v>
      </c>
      <c r="P42">
        <f t="shared" ca="1" si="74"/>
        <v>0</v>
      </c>
      <c r="Q42">
        <f t="shared" ca="1" si="74"/>
        <v>0.41130344648931594</v>
      </c>
      <c r="R42">
        <f t="shared" ca="1" si="74"/>
        <v>0</v>
      </c>
      <c r="S42">
        <f t="shared" ca="1" si="74"/>
        <v>0</v>
      </c>
      <c r="T42">
        <f t="shared" ca="1" si="74"/>
        <v>0</v>
      </c>
      <c r="U42">
        <f t="shared" ca="1" si="74"/>
        <v>0</v>
      </c>
      <c r="V42">
        <f t="shared" ca="1" si="74"/>
        <v>-0.22526881644143723</v>
      </c>
      <c r="W42">
        <f t="shared" ca="1" si="74"/>
        <v>-0.38149140526066583</v>
      </c>
      <c r="X42">
        <f t="shared" ca="1" si="74"/>
        <v>-0.27103028526150291</v>
      </c>
      <c r="Y42">
        <f t="shared" ca="1" si="74"/>
        <v>0.49847890471698808</v>
      </c>
      <c r="Z42">
        <f t="shared" ca="1" si="74"/>
        <v>-1.2095363526265725E-2</v>
      </c>
      <c r="AA42">
        <f t="shared" ca="1" si="74"/>
        <v>0</v>
      </c>
      <c r="AB42">
        <f t="shared" ca="1" si="74"/>
        <v>0.27635267521444828</v>
      </c>
      <c r="AC42">
        <f t="shared" ca="1" si="74"/>
        <v>5.331270493854328E-2</v>
      </c>
      <c r="AD42">
        <f t="shared" ca="1" si="74"/>
        <v>-0.80447730826204478</v>
      </c>
      <c r="AE42">
        <f t="shared" ca="1" si="74"/>
        <v>-0.69172676993482296</v>
      </c>
      <c r="AF42">
        <f t="shared" ca="1" si="74"/>
        <v>-0.13834716347236159</v>
      </c>
      <c r="AG42">
        <f t="shared" ca="1" si="74"/>
        <v>-0.47507683878507945</v>
      </c>
      <c r="AH42">
        <f t="shared" ca="1" si="74"/>
        <v>-0.11324142272726005</v>
      </c>
      <c r="AI42">
        <f t="shared" ref="AI42:BN42" ca="1" si="75">IFERROR(CORREL(_xlfn.RANK.AVG($BS$3:$BS$32,$BS$3:$BS$32,0),_xlfn.RANK.AVG(AI$3:AI$32,AI$3:AI$32,0)),0)</f>
        <v>0.4882961728642588</v>
      </c>
      <c r="AJ42">
        <f t="shared" ca="1" si="75"/>
        <v>0.12258028173501871</v>
      </c>
      <c r="AK42">
        <f t="shared" ca="1" si="75"/>
        <v>-0.2129324457301735</v>
      </c>
      <c r="AL42">
        <f t="shared" ca="1" si="75"/>
        <v>-0.85545678994481955</v>
      </c>
      <c r="AM42">
        <f t="shared" ca="1" si="75"/>
        <v>0.27687516653624616</v>
      </c>
      <c r="AN42">
        <f t="shared" ca="1" si="75"/>
        <v>-0.75705882030996763</v>
      </c>
      <c r="AO42">
        <f t="shared" ca="1" si="75"/>
        <v>0.15101915776356206</v>
      </c>
      <c r="AP42">
        <f t="shared" ca="1" si="75"/>
        <v>-0.13571049594514575</v>
      </c>
      <c r="AQ42">
        <f t="shared" ca="1" si="75"/>
        <v>7.6288473175656069E-2</v>
      </c>
      <c r="AR42">
        <f t="shared" ca="1" si="75"/>
        <v>-0.47686116494014075</v>
      </c>
      <c r="AS42">
        <f t="shared" ca="1" si="75"/>
        <v>0.23525486417107092</v>
      </c>
      <c r="AT42">
        <f t="shared" ca="1" si="75"/>
        <v>-0.34055368674432573</v>
      </c>
      <c r="AU42">
        <f t="shared" ca="1" si="75"/>
        <v>-0.82322947663734514</v>
      </c>
      <c r="AV42">
        <f t="shared" ca="1" si="75"/>
        <v>-0.71602381572537788</v>
      </c>
      <c r="AW42">
        <f t="shared" ca="1" si="75"/>
        <v>-0.78596210049019544</v>
      </c>
      <c r="AX42">
        <f t="shared" ca="1" si="75"/>
        <v>-0.74370521593425376</v>
      </c>
      <c r="AY42">
        <f t="shared" ca="1" si="75"/>
        <v>-0.76976462531423362</v>
      </c>
      <c r="AZ42">
        <f t="shared" ca="1" si="75"/>
        <v>-0.88253615127919915</v>
      </c>
      <c r="BA42">
        <f t="shared" ca="1" si="75"/>
        <v>0.86265578840552559</v>
      </c>
      <c r="BB42">
        <f t="shared" ca="1" si="75"/>
        <v>0.9216907675194661</v>
      </c>
      <c r="BC42">
        <f t="shared" ca="1" si="75"/>
        <v>0.87617520339960708</v>
      </c>
      <c r="BD42">
        <f t="shared" ca="1" si="75"/>
        <v>0.89473493451858466</v>
      </c>
      <c r="BE42">
        <f t="shared" ca="1" si="75"/>
        <v>0.95724820868076188</v>
      </c>
      <c r="BF42">
        <f t="shared" ca="1" si="75"/>
        <v>0.94571608830630871</v>
      </c>
      <c r="BG42">
        <f t="shared" ca="1" si="75"/>
        <v>0.9194660734149056</v>
      </c>
      <c r="BH42">
        <f t="shared" ca="1" si="75"/>
        <v>0.73170189098998906</v>
      </c>
      <c r="BI42">
        <f t="shared" ca="1" si="75"/>
        <v>0.80742161108182486</v>
      </c>
      <c r="BJ42">
        <f t="shared" ca="1" si="75"/>
        <v>0.53526864376841665</v>
      </c>
      <c r="BK42">
        <f t="shared" ca="1" si="75"/>
        <v>-0.98142174375238089</v>
      </c>
      <c r="BL42">
        <f t="shared" ca="1" si="75"/>
        <v>0.9386639974512897</v>
      </c>
      <c r="BM42">
        <f t="shared" ca="1" si="75"/>
        <v>0.97595747499904484</v>
      </c>
      <c r="BN42">
        <f t="shared" ca="1" si="75"/>
        <v>0.68965219235199582</v>
      </c>
      <c r="BO42">
        <f t="shared" ref="BO42:CB42" ca="1" si="76">IFERROR(CORREL(_xlfn.RANK.AVG($BS$3:$BS$32,$BS$3:$BS$32,0),_xlfn.RANK.AVG(BO$3:BO$32,BO$3:BO$32,0)),0)</f>
        <v>0.94576304404732225</v>
      </c>
      <c r="BP42">
        <f t="shared" ca="1" si="76"/>
        <v>0.95947488513733492</v>
      </c>
      <c r="BQ42">
        <f t="shared" ca="1" si="76"/>
        <v>0.88652201371542705</v>
      </c>
      <c r="BR42">
        <f t="shared" ca="1" si="76"/>
        <v>0.89632925472747516</v>
      </c>
      <c r="BS42">
        <f t="shared" ca="1" si="76"/>
        <v>1.0000000000000002</v>
      </c>
      <c r="BT42">
        <f t="shared" ca="1" si="76"/>
        <v>-0.1270300333704116</v>
      </c>
      <c r="BU42">
        <f t="shared" ca="1" si="76"/>
        <v>-0.74468795654935815</v>
      </c>
      <c r="BV42">
        <f t="shared" ca="1" si="76"/>
        <v>0.42736373748609569</v>
      </c>
      <c r="BW42">
        <f t="shared" ca="1" si="76"/>
        <v>-0.69754546592914912</v>
      </c>
      <c r="BX42">
        <f t="shared" ca="1" si="76"/>
        <v>0.42736373748609569</v>
      </c>
      <c r="BY42">
        <f t="shared" ca="1" si="76"/>
        <v>0.19953244625273381</v>
      </c>
      <c r="BZ42">
        <f t="shared" ca="1" si="76"/>
        <v>-0.74370521593425376</v>
      </c>
      <c r="CA42">
        <f t="shared" ca="1" si="76"/>
        <v>0.66036266956632661</v>
      </c>
      <c r="CB42">
        <f t="shared" ca="1" si="76"/>
        <v>0.32324805339265855</v>
      </c>
    </row>
    <row r="43" spans="1:83">
      <c r="A43" s="55" t="s">
        <v>1604</v>
      </c>
      <c r="B43" s="55"/>
      <c r="C43">
        <f t="shared" ref="C43:AH43" ca="1" si="77">IFERROR(PEARSON($BS$3:$BS$32,C$3:C$32),0)</f>
        <v>-0.82106956447615365</v>
      </c>
      <c r="D43">
        <f t="shared" ca="1" si="77"/>
        <v>-0.86419054508243354</v>
      </c>
      <c r="E43">
        <f t="shared" ca="1" si="77"/>
        <v>-0.72789435007163861</v>
      </c>
      <c r="F43">
        <f t="shared" ca="1" si="77"/>
        <v>0.81183260796126655</v>
      </c>
      <c r="G43">
        <f t="shared" ca="1" si="77"/>
        <v>-0.74519326707081668</v>
      </c>
      <c r="H43">
        <f t="shared" ca="1" si="77"/>
        <v>-0.69194218433393939</v>
      </c>
      <c r="I43">
        <f t="shared" ca="1" si="77"/>
        <v>0.86076622833496463</v>
      </c>
      <c r="J43">
        <f t="shared" ca="1" si="77"/>
        <v>-0.72632459923442816</v>
      </c>
      <c r="K43">
        <f t="shared" ca="1" si="77"/>
        <v>-0.73675509624791624</v>
      </c>
      <c r="L43">
        <f t="shared" ca="1" si="77"/>
        <v>0.75767070441780537</v>
      </c>
      <c r="M43">
        <f t="shared" ca="1" si="77"/>
        <v>-0.83470506887416651</v>
      </c>
      <c r="N43">
        <f t="shared" ca="1" si="77"/>
        <v>0.86076622833496463</v>
      </c>
      <c r="O43">
        <f t="shared" ca="1" si="77"/>
        <v>0</v>
      </c>
      <c r="P43">
        <f t="shared" ca="1" si="77"/>
        <v>0</v>
      </c>
      <c r="Q43">
        <f t="shared" ca="1" si="77"/>
        <v>0.46554120603532334</v>
      </c>
      <c r="R43">
        <f t="shared" ca="1" si="77"/>
        <v>0</v>
      </c>
      <c r="S43">
        <f t="shared" ca="1" si="77"/>
        <v>0</v>
      </c>
      <c r="T43">
        <f t="shared" ca="1" si="77"/>
        <v>0</v>
      </c>
      <c r="U43">
        <f t="shared" ca="1" si="77"/>
        <v>0</v>
      </c>
      <c r="V43">
        <f t="shared" ca="1" si="77"/>
        <v>-0.21012878415888922</v>
      </c>
      <c r="W43">
        <f t="shared" ca="1" si="77"/>
        <v>-0.4568912072355939</v>
      </c>
      <c r="X43">
        <f t="shared" ca="1" si="77"/>
        <v>-0.43374756129164899</v>
      </c>
      <c r="Y43">
        <f t="shared" ca="1" si="77"/>
        <v>0.44253631742702937</v>
      </c>
      <c r="Z43">
        <f t="shared" ca="1" si="77"/>
        <v>8.4417147524391167E-2</v>
      </c>
      <c r="AA43">
        <f t="shared" ca="1" si="77"/>
        <v>0</v>
      </c>
      <c r="AB43">
        <f t="shared" ca="1" si="77"/>
        <v>0.21840514044268261</v>
      </c>
      <c r="AC43">
        <f t="shared" ca="1" si="77"/>
        <v>-0.13364433547074392</v>
      </c>
      <c r="AD43">
        <f t="shared" ca="1" si="77"/>
        <v>-0.82734935757516181</v>
      </c>
      <c r="AE43">
        <f t="shared" ca="1" si="77"/>
        <v>-0.58971282089809418</v>
      </c>
      <c r="AF43">
        <f t="shared" ca="1" si="77"/>
        <v>-0.48826254892229742</v>
      </c>
      <c r="AG43">
        <f t="shared" ca="1" si="77"/>
        <v>-0.54076749903298582</v>
      </c>
      <c r="AH43">
        <f t="shared" ca="1" si="77"/>
        <v>-0.3120011709096156</v>
      </c>
      <c r="AI43">
        <f t="shared" ref="AI43:BN43" ca="1" si="78">IFERROR(PEARSON($BS$3:$BS$32,AI$3:AI$32),0)</f>
        <v>0.48262237423323123</v>
      </c>
      <c r="AJ43">
        <f t="shared" ca="1" si="78"/>
        <v>0.10519649217565716</v>
      </c>
      <c r="AK43">
        <f t="shared" ca="1" si="78"/>
        <v>-0.43170679300456655</v>
      </c>
      <c r="AL43">
        <f t="shared" ca="1" si="78"/>
        <v>-0.86061913637414056</v>
      </c>
      <c r="AM43">
        <f t="shared" ca="1" si="78"/>
        <v>8.5080532868556921E-2</v>
      </c>
      <c r="AN43">
        <f t="shared" ca="1" si="78"/>
        <v>-0.71596661611735657</v>
      </c>
      <c r="AO43">
        <f t="shared" ca="1" si="78"/>
        <v>-3.4985562903225263E-2</v>
      </c>
      <c r="AP43">
        <f t="shared" ca="1" si="78"/>
        <v>-0.36490918156523566</v>
      </c>
      <c r="AQ43">
        <f t="shared" ca="1" si="78"/>
        <v>0.15386074381017562</v>
      </c>
      <c r="AR43">
        <f t="shared" ca="1" si="78"/>
        <v>-0.6137824548747316</v>
      </c>
      <c r="AS43">
        <f t="shared" ca="1" si="78"/>
        <v>0.24298829979381603</v>
      </c>
      <c r="AT43">
        <f t="shared" ca="1" si="78"/>
        <v>-0.43677823487014844</v>
      </c>
      <c r="AU43">
        <f t="shared" ca="1" si="78"/>
        <v>-0.89752238471347257</v>
      </c>
      <c r="AV43">
        <f t="shared" ca="1" si="78"/>
        <v>-0.69931126710835656</v>
      </c>
      <c r="AW43">
        <f t="shared" ca="1" si="78"/>
        <v>-0.79324930270346217</v>
      </c>
      <c r="AX43">
        <f t="shared" ca="1" si="78"/>
        <v>-0.73494989045243375</v>
      </c>
      <c r="AY43">
        <f t="shared" ca="1" si="78"/>
        <v>-0.80454268426351583</v>
      </c>
      <c r="AZ43">
        <f t="shared" ca="1" si="78"/>
        <v>-0.92944133451518551</v>
      </c>
      <c r="BA43">
        <f t="shared" ca="1" si="78"/>
        <v>0.76551315782997931</v>
      </c>
      <c r="BB43">
        <f t="shared" ca="1" si="78"/>
        <v>0.94062840696468952</v>
      </c>
      <c r="BC43">
        <f t="shared" ca="1" si="78"/>
        <v>0.8885804331389856</v>
      </c>
      <c r="BD43">
        <f t="shared" ca="1" si="78"/>
        <v>0.90218856323984109</v>
      </c>
      <c r="BE43">
        <f t="shared" ca="1" si="78"/>
        <v>0.95692806059630686</v>
      </c>
      <c r="BF43">
        <f t="shared" ca="1" si="78"/>
        <v>0.93740080912761559</v>
      </c>
      <c r="BG43">
        <f t="shared" ca="1" si="78"/>
        <v>0.94908281076588596</v>
      </c>
      <c r="BH43">
        <f t="shared" ca="1" si="78"/>
        <v>0.83832151631921958</v>
      </c>
      <c r="BI43">
        <f t="shared" ca="1" si="78"/>
        <v>0.90119439760833808</v>
      </c>
      <c r="BJ43">
        <f t="shared" ca="1" si="78"/>
        <v>0.3263509472684285</v>
      </c>
      <c r="BK43">
        <f t="shared" ca="1" si="78"/>
        <v>-0.98671095795583896</v>
      </c>
      <c r="BL43">
        <f t="shared" ca="1" si="78"/>
        <v>0.93655431814914036</v>
      </c>
      <c r="BM43">
        <f t="shared" ca="1" si="78"/>
        <v>0.98717940254390457</v>
      </c>
      <c r="BN43">
        <f t="shared" ca="1" si="78"/>
        <v>0.76255757365143051</v>
      </c>
      <c r="BO43">
        <f t="shared" ref="BO43:CB43" ca="1" si="79">IFERROR(PEARSON($BS$3:$BS$32,BO$3:BO$32),0)</f>
        <v>0.96516213693678266</v>
      </c>
      <c r="BP43">
        <f t="shared" ca="1" si="79"/>
        <v>0.95314491006061053</v>
      </c>
      <c r="BQ43">
        <f t="shared" ca="1" si="79"/>
        <v>0.89537686094972424</v>
      </c>
      <c r="BR43">
        <f t="shared" ca="1" si="79"/>
        <v>0.90057910648336226</v>
      </c>
      <c r="BS43">
        <f t="shared" ca="1" si="79"/>
        <v>0.99999999999999989</v>
      </c>
      <c r="BT43">
        <f t="shared" ca="1" si="79"/>
        <v>-7.7716250462607911E-2</v>
      </c>
      <c r="BU43">
        <f t="shared" ca="1" si="79"/>
        <v>-0.72789435007163894</v>
      </c>
      <c r="BV43">
        <f t="shared" ca="1" si="79"/>
        <v>0.5411934478231617</v>
      </c>
      <c r="BW43">
        <f t="shared" ca="1" si="79"/>
        <v>-0.60398926331716818</v>
      </c>
      <c r="BX43">
        <f t="shared" ca="1" si="79"/>
        <v>0.5411934478231617</v>
      </c>
      <c r="BY43">
        <f t="shared" ca="1" si="79"/>
        <v>0.28200361860014506</v>
      </c>
      <c r="BZ43">
        <f t="shared" ca="1" si="79"/>
        <v>-0.73494989045243364</v>
      </c>
      <c r="CA43">
        <f t="shared" ca="1" si="79"/>
        <v>0.71308648252878715</v>
      </c>
      <c r="CB43">
        <f t="shared" ca="1" si="79"/>
        <v>0.29179643684546103</v>
      </c>
    </row>
    <row r="44" spans="1:83">
      <c r="A44" s="58" t="s">
        <v>1605</v>
      </c>
      <c r="B44" s="59"/>
      <c r="C44">
        <f ca="1">_xlfn.STDEV.P(C$3:C$32)</f>
        <v>35.434211340642719</v>
      </c>
      <c r="D44">
        <f t="shared" ref="D44:BO44" ca="1" si="80">_xlfn.STDEV.P(D$3:D$32)</f>
        <v>41.761611825002902</v>
      </c>
      <c r="E44">
        <f t="shared" ca="1" si="80"/>
        <v>689.70731634674007</v>
      </c>
      <c r="F44">
        <f t="shared" ca="1" si="80"/>
        <v>4.1071260735250403</v>
      </c>
      <c r="G44">
        <f t="shared" ca="1" si="80"/>
        <v>3610.0860145185216</v>
      </c>
      <c r="H44">
        <f t="shared" ca="1" si="80"/>
        <v>1129.9073924687614</v>
      </c>
      <c r="I44">
        <f t="shared" ca="1" si="80"/>
        <v>0.12837648899015638</v>
      </c>
      <c r="J44">
        <f t="shared" ca="1" si="80"/>
        <v>3176.4500387836874</v>
      </c>
      <c r="K44">
        <f t="shared" ca="1" si="80"/>
        <v>111.21131537153343</v>
      </c>
      <c r="L44">
        <f t="shared" ca="1" si="80"/>
        <v>0.28244190896092464</v>
      </c>
      <c r="M44">
        <f t="shared" ca="1" si="80"/>
        <v>0.99054121160539199</v>
      </c>
      <c r="N44">
        <f t="shared" ca="1" si="80"/>
        <v>12.83764889901564</v>
      </c>
      <c r="O44">
        <f t="shared" ca="1" si="80"/>
        <v>0</v>
      </c>
      <c r="P44">
        <f t="shared" ca="1" si="80"/>
        <v>0</v>
      </c>
      <c r="Q44">
        <f t="shared" ca="1" si="80"/>
        <v>0.34088427688349937</v>
      </c>
      <c r="R44">
        <f t="shared" ca="1" si="80"/>
        <v>0</v>
      </c>
      <c r="S44">
        <f t="shared" ca="1" si="80"/>
        <v>0</v>
      </c>
      <c r="T44">
        <f t="shared" ca="1" si="80"/>
        <v>0</v>
      </c>
      <c r="U44">
        <f t="shared" ca="1" si="80"/>
        <v>0</v>
      </c>
      <c r="V44">
        <f t="shared" ca="1" si="80"/>
        <v>1.9945054841238909</v>
      </c>
      <c r="W44">
        <f t="shared" ca="1" si="80"/>
        <v>5.8846621196674427</v>
      </c>
      <c r="X44">
        <f t="shared" ca="1" si="80"/>
        <v>8.1533333530775671</v>
      </c>
      <c r="Y44">
        <f t="shared" ca="1" si="80"/>
        <v>0.86059401073295938</v>
      </c>
      <c r="Z44">
        <f t="shared" ca="1" si="80"/>
        <v>2.1402173185500444</v>
      </c>
      <c r="AA44">
        <f t="shared" ca="1" si="80"/>
        <v>0</v>
      </c>
      <c r="AB44">
        <f t="shared" ca="1" si="80"/>
        <v>10.631583438743357</v>
      </c>
      <c r="AC44">
        <f t="shared" ca="1" si="80"/>
        <v>2.9751383007182932</v>
      </c>
      <c r="AD44">
        <f t="shared" ca="1" si="80"/>
        <v>4.2229056545835926</v>
      </c>
      <c r="AE44">
        <f t="shared" ca="1" si="80"/>
        <v>12.857774564860941</v>
      </c>
      <c r="AF44">
        <f t="shared" ca="1" si="80"/>
        <v>7.5737030048055489</v>
      </c>
      <c r="AG44">
        <f t="shared" ca="1" si="80"/>
        <v>6.3400752170410524</v>
      </c>
      <c r="AH44">
        <f t="shared" ca="1" si="80"/>
        <v>9.2291809361388353</v>
      </c>
      <c r="AI44">
        <f t="shared" ca="1" si="80"/>
        <v>13.998122945151053</v>
      </c>
      <c r="AJ44">
        <f t="shared" ca="1" si="80"/>
        <v>3.6968842587476152</v>
      </c>
      <c r="AK44">
        <f t="shared" ca="1" si="80"/>
        <v>8.2147287797355428</v>
      </c>
      <c r="AL44">
        <f t="shared" ca="1" si="80"/>
        <v>17.156206002014816</v>
      </c>
      <c r="AM44">
        <f t="shared" ca="1" si="80"/>
        <v>27.98629098564583</v>
      </c>
      <c r="AN44">
        <f t="shared" ca="1" si="80"/>
        <v>9.6089252374383278</v>
      </c>
      <c r="AO44">
        <f t="shared" ca="1" si="80"/>
        <v>30.385371656176886</v>
      </c>
      <c r="AP44">
        <f t="shared" ca="1" si="80"/>
        <v>15.736993298969105</v>
      </c>
      <c r="AQ44">
        <f t="shared" ca="1" si="80"/>
        <v>11.330187533186695</v>
      </c>
      <c r="AR44">
        <f t="shared" ca="1" si="80"/>
        <v>13.385622311008762</v>
      </c>
      <c r="AS44">
        <f t="shared" ca="1" si="80"/>
        <v>16.252302542372881</v>
      </c>
      <c r="AT44">
        <f t="shared" ca="1" si="80"/>
        <v>8.9451980349176594</v>
      </c>
      <c r="AU44">
        <f t="shared" ca="1" si="80"/>
        <v>17.86426648683625</v>
      </c>
      <c r="AV44">
        <f t="shared" ca="1" si="80"/>
        <v>24.631217488024344</v>
      </c>
      <c r="AW44">
        <f t="shared" ca="1" si="80"/>
        <v>22.804760368084533</v>
      </c>
      <c r="AX44">
        <f t="shared" ca="1" si="80"/>
        <v>19.922492241113723</v>
      </c>
      <c r="AY44">
        <f t="shared" ca="1" si="80"/>
        <v>0.19632398478296365</v>
      </c>
      <c r="AZ44">
        <f t="shared" ca="1" si="80"/>
        <v>13.699406786858443</v>
      </c>
      <c r="BA44">
        <f t="shared" ca="1" si="80"/>
        <v>1.1234866364235148</v>
      </c>
      <c r="BB44">
        <f t="shared" ca="1" si="80"/>
        <v>2.7686830061399128</v>
      </c>
      <c r="BC44">
        <f t="shared" ca="1" si="80"/>
        <v>2.6265736024122548</v>
      </c>
      <c r="BD44">
        <f t="shared" ca="1" si="80"/>
        <v>1.2049020246015465</v>
      </c>
      <c r="BE44">
        <f t="shared" ca="1" si="80"/>
        <v>2.8968200956681391</v>
      </c>
      <c r="BF44">
        <f t="shared" ca="1" si="80"/>
        <v>1.8900440911964405</v>
      </c>
      <c r="BG44">
        <f t="shared" ca="1" si="80"/>
        <v>2.8185947501799711</v>
      </c>
      <c r="BH44">
        <f t="shared" ca="1" si="80"/>
        <v>1.7929203393202928</v>
      </c>
      <c r="BI44">
        <f t="shared" ca="1" si="80"/>
        <v>3.4383458555273672</v>
      </c>
      <c r="BJ44">
        <f t="shared" ca="1" si="80"/>
        <v>2.2283526551144357</v>
      </c>
      <c r="BK44">
        <f t="shared" ca="1" si="80"/>
        <v>12.379238892418046</v>
      </c>
      <c r="BL44">
        <f t="shared" ca="1" si="80"/>
        <v>2.5396850198400589</v>
      </c>
      <c r="BM44">
        <f t="shared" ca="1" si="80"/>
        <v>2.8276228925056932</v>
      </c>
      <c r="BN44">
        <f t="shared" ca="1" si="80"/>
        <v>1.4742229591663987</v>
      </c>
      <c r="BO44">
        <f t="shared" ca="1" si="80"/>
        <v>3.2044084217423534</v>
      </c>
      <c r="BP44">
        <f t="shared" ref="BP44:CB44" ca="1" si="81">_xlfn.STDEV.P(BP$3:BP$32)</f>
        <v>3.8608807285384832</v>
      </c>
      <c r="BQ44">
        <f t="shared" ca="1" si="81"/>
        <v>2.8354893757515649</v>
      </c>
      <c r="BR44">
        <f t="shared" ca="1" si="81"/>
        <v>1.1954246621970359</v>
      </c>
      <c r="BS44">
        <f t="shared" ca="1" si="81"/>
        <v>2.3173735710086403</v>
      </c>
      <c r="BT44">
        <f t="shared" ca="1" si="81"/>
        <v>33.962116096178093</v>
      </c>
      <c r="BU44">
        <f t="shared" ca="1" si="81"/>
        <v>2.3948170706484043E-3</v>
      </c>
      <c r="BV44">
        <f t="shared" ca="1" si="81"/>
        <v>1.5392959503027857E-5</v>
      </c>
      <c r="BW44">
        <f t="shared" ca="1" si="81"/>
        <v>0.12381712115518292</v>
      </c>
      <c r="BX44">
        <f t="shared" ca="1" si="81"/>
        <v>4.4331723368720191</v>
      </c>
      <c r="BY44">
        <f t="shared" ca="1" si="81"/>
        <v>0.76892410609992601</v>
      </c>
      <c r="BZ44">
        <f t="shared" ca="1" si="81"/>
        <v>9.9612461205568827</v>
      </c>
      <c r="CA44">
        <f t="shared" ca="1" si="81"/>
        <v>4.4615658352170851</v>
      </c>
      <c r="CB44">
        <f t="shared" ca="1" si="81"/>
        <v>0.46452229182978338</v>
      </c>
    </row>
    <row r="45" spans="1:83">
      <c r="A45" s="56" t="s">
        <v>1606</v>
      </c>
      <c r="B45" s="50" t="s">
        <v>73</v>
      </c>
      <c r="C45">
        <f ca="1">_xlfn.STDEV.P(C$3,C$9,C$15,C$21,C$27)</f>
        <v>33.784019891066841</v>
      </c>
      <c r="D45">
        <f t="shared" ref="D45:BO45" ca="1" si="82">_xlfn.STDEV.P(D$3,D$9,D$15,D$21,D$27)</f>
        <v>41.400483088968905</v>
      </c>
      <c r="E45">
        <f t="shared" ca="1" si="82"/>
        <v>626.62288499543331</v>
      </c>
      <c r="F45">
        <f t="shared" ca="1" si="82"/>
        <v>6.0079355736686573</v>
      </c>
      <c r="G45">
        <f t="shared" ca="1" si="82"/>
        <v>2991.8242328051292</v>
      </c>
      <c r="H45">
        <f t="shared" ca="1" si="82"/>
        <v>1022.8660518367006</v>
      </c>
      <c r="I45">
        <f t="shared" ca="1" si="82"/>
        <v>0.1168949452566707</v>
      </c>
      <c r="J45">
        <f t="shared" ca="1" si="82"/>
        <v>2896.7975006893389</v>
      </c>
      <c r="K45">
        <f t="shared" ca="1" si="82"/>
        <v>95.939564310038435</v>
      </c>
      <c r="L45">
        <f t="shared" ca="1" si="82"/>
        <v>0.27092681570046456</v>
      </c>
      <c r="M45">
        <f t="shared" ca="1" si="82"/>
        <v>1.1574875492252268</v>
      </c>
      <c r="N45">
        <f t="shared" ca="1" si="82"/>
        <v>11.689494525667074</v>
      </c>
      <c r="O45">
        <f t="shared" ca="1" si="82"/>
        <v>0</v>
      </c>
      <c r="P45">
        <f t="shared" ca="1" si="82"/>
        <v>0</v>
      </c>
      <c r="Q45">
        <f t="shared" ca="1" si="82"/>
        <v>0.36363636363636259</v>
      </c>
      <c r="R45">
        <f t="shared" ca="1" si="82"/>
        <v>0</v>
      </c>
      <c r="S45">
        <f t="shared" ca="1" si="82"/>
        <v>0</v>
      </c>
      <c r="T45">
        <f t="shared" ca="1" si="82"/>
        <v>0</v>
      </c>
      <c r="U45">
        <f t="shared" ca="1" si="82"/>
        <v>0</v>
      </c>
      <c r="V45">
        <f t="shared" ca="1" si="82"/>
        <v>4.4444444444444455</v>
      </c>
      <c r="W45">
        <f t="shared" ca="1" si="82"/>
        <v>10.470326448841616</v>
      </c>
      <c r="X45">
        <f t="shared" ca="1" si="82"/>
        <v>14.371234973154023</v>
      </c>
      <c r="Y45">
        <f t="shared" ca="1" si="82"/>
        <v>0</v>
      </c>
      <c r="Z45">
        <f t="shared" ca="1" si="82"/>
        <v>2.4947654616623178</v>
      </c>
      <c r="AA45">
        <f t="shared" ca="1" si="82"/>
        <v>0</v>
      </c>
      <c r="AB45">
        <f t="shared" ca="1" si="82"/>
        <v>10.227418574740602</v>
      </c>
      <c r="AC45">
        <f t="shared" ca="1" si="82"/>
        <v>3.8894004648429825</v>
      </c>
      <c r="AD45">
        <f t="shared" ca="1" si="82"/>
        <v>4.7835107722928756</v>
      </c>
      <c r="AE45">
        <f t="shared" ca="1" si="82"/>
        <v>25.357405166719317</v>
      </c>
      <c r="AF45">
        <f t="shared" ca="1" si="82"/>
        <v>8.273715769080594</v>
      </c>
      <c r="AG45">
        <f t="shared" ca="1" si="82"/>
        <v>10.967835692992585</v>
      </c>
      <c r="AH45">
        <f t="shared" ca="1" si="82"/>
        <v>12.457659363659875</v>
      </c>
      <c r="AI45">
        <f t="shared" ca="1" si="82"/>
        <v>13.738294874958491</v>
      </c>
      <c r="AJ45">
        <f t="shared" ca="1" si="82"/>
        <v>4.091562985525707</v>
      </c>
      <c r="AK45">
        <f t="shared" ca="1" si="82"/>
        <v>14.217228162179259</v>
      </c>
      <c r="AL45">
        <f t="shared" ca="1" si="82"/>
        <v>22.787774254099848</v>
      </c>
      <c r="AM45">
        <f t="shared" ca="1" si="82"/>
        <v>8.0841592721310018</v>
      </c>
      <c r="AN45">
        <f t="shared" ca="1" si="82"/>
        <v>11.044003775161158</v>
      </c>
      <c r="AO45">
        <f t="shared" ca="1" si="82"/>
        <v>4.5732233711963852</v>
      </c>
      <c r="AP45">
        <f t="shared" ca="1" si="82"/>
        <v>19.917468271174592</v>
      </c>
      <c r="AQ45">
        <f t="shared" ca="1" si="82"/>
        <v>11.628949658335738</v>
      </c>
      <c r="AR45">
        <f t="shared" ca="1" si="82"/>
        <v>14.750124436159407</v>
      </c>
      <c r="AS45">
        <f t="shared" ca="1" si="82"/>
        <v>17.188259009562238</v>
      </c>
      <c r="AT45">
        <f t="shared" ca="1" si="82"/>
        <v>6.6185592077992421</v>
      </c>
      <c r="AU45">
        <f t="shared" ca="1" si="82"/>
        <v>20.808478568327335</v>
      </c>
      <c r="AV45">
        <f t="shared" ca="1" si="82"/>
        <v>32.877318611465427</v>
      </c>
      <c r="AW45">
        <f t="shared" ca="1" si="82"/>
        <v>28.991296873361218</v>
      </c>
      <c r="AX45">
        <f t="shared" ca="1" si="82"/>
        <v>22.176286174206655</v>
      </c>
      <c r="AY45">
        <f t="shared" ca="1" si="82"/>
        <v>0.23969479582902339</v>
      </c>
      <c r="AZ45">
        <f t="shared" ca="1" si="82"/>
        <v>14.668891463082415</v>
      </c>
      <c r="BA45">
        <f t="shared" ca="1" si="82"/>
        <v>1.1661903789690602</v>
      </c>
      <c r="BB45">
        <f t="shared" ca="1" si="82"/>
        <v>3.4191312617238374</v>
      </c>
      <c r="BC45">
        <f t="shared" ca="1" si="82"/>
        <v>2.5298221281347035</v>
      </c>
      <c r="BD45">
        <f t="shared" ca="1" si="82"/>
        <v>1.1565465835840778</v>
      </c>
      <c r="BE45">
        <f t="shared" ca="1" si="82"/>
        <v>3.8711238678192732</v>
      </c>
      <c r="BF45">
        <f t="shared" ca="1" si="82"/>
        <v>2.4256957764732192</v>
      </c>
      <c r="BG45">
        <f t="shared" ca="1" si="82"/>
        <v>3.8389052597445201</v>
      </c>
      <c r="BH45">
        <f t="shared" ca="1" si="82"/>
        <v>1.8256943526034723</v>
      </c>
      <c r="BI45">
        <f t="shared" ca="1" si="82"/>
        <v>2.925747767665559</v>
      </c>
      <c r="BJ45">
        <f t="shared" ca="1" si="82"/>
        <v>2.7856776554368237</v>
      </c>
      <c r="BK45">
        <f t="shared" ca="1" si="82"/>
        <v>14.677111432431103</v>
      </c>
      <c r="BL45">
        <f t="shared" ca="1" si="82"/>
        <v>2.8</v>
      </c>
      <c r="BM45">
        <f t="shared" ca="1" si="82"/>
        <v>3.7013511046643495</v>
      </c>
      <c r="BN45">
        <f t="shared" ca="1" si="82"/>
        <v>1.16619037896906</v>
      </c>
      <c r="BO45">
        <f t="shared" ca="1" si="82"/>
        <v>4.2498941163280763</v>
      </c>
      <c r="BP45">
        <f t="shared" ref="BP45:CB45" ca="1" si="83">_xlfn.STDEV.P(BP$3,BP$9,BP$15,BP$21,BP$27)</f>
        <v>5.3304408823285909</v>
      </c>
      <c r="BQ45">
        <f t="shared" ca="1" si="83"/>
        <v>3.0066592756745814</v>
      </c>
      <c r="BR45">
        <f t="shared" ca="1" si="83"/>
        <v>1.1391889686965899</v>
      </c>
      <c r="BS45">
        <f t="shared" ca="1" si="83"/>
        <v>2.8988627744253623</v>
      </c>
      <c r="BT45">
        <f t="shared" ca="1" si="83"/>
        <v>29.757989765929164</v>
      </c>
      <c r="BU45">
        <f t="shared" ca="1" si="83"/>
        <v>2.1757739062341444E-3</v>
      </c>
      <c r="BV45">
        <f t="shared" ca="1" si="83"/>
        <v>2.4715086642516288E-5</v>
      </c>
      <c r="BW45">
        <f t="shared" ca="1" si="83"/>
        <v>0.13797350488918814</v>
      </c>
      <c r="BX45">
        <f t="shared" ca="1" si="83"/>
        <v>7.117944953044697</v>
      </c>
      <c r="BY45">
        <f t="shared" ca="1" si="83"/>
        <v>0.56096834554617236</v>
      </c>
      <c r="BZ45">
        <f t="shared" ca="1" si="83"/>
        <v>11.088143087103306</v>
      </c>
      <c r="CA45">
        <f t="shared" ca="1" si="83"/>
        <v>0.57051407430620205</v>
      </c>
      <c r="CB45">
        <f t="shared" ca="1" si="83"/>
        <v>0.24172899463646216</v>
      </c>
    </row>
    <row r="46" spans="1:83">
      <c r="A46" s="57"/>
      <c r="B46" s="50" t="s">
        <v>1597</v>
      </c>
      <c r="C46">
        <f ca="1">_xlfn.STDEV.P(C$4,C$10,C$16,C$22,C$28)</f>
        <v>33.856166351198119</v>
      </c>
      <c r="D46">
        <f t="shared" ref="D46:BO46" ca="1" si="84">_xlfn.STDEV.P(D$4,D$10,D$16,D$22,D$28)</f>
        <v>41.930418552645051</v>
      </c>
      <c r="E46">
        <f t="shared" ca="1" si="84"/>
        <v>647.67850049233527</v>
      </c>
      <c r="F46">
        <f t="shared" ca="1" si="84"/>
        <v>3.2444893105126278</v>
      </c>
      <c r="G46">
        <f t="shared" ca="1" si="84"/>
        <v>3485.1704463340097</v>
      </c>
      <c r="H46">
        <f t="shared" ca="1" si="84"/>
        <v>1061.1615145678813</v>
      </c>
      <c r="I46">
        <f t="shared" ca="1" si="84"/>
        <v>0.11942591120076747</v>
      </c>
      <c r="J46">
        <f t="shared" ca="1" si="84"/>
        <v>3017.8703086779587</v>
      </c>
      <c r="K46">
        <f t="shared" ca="1" si="84"/>
        <v>105.33299578004986</v>
      </c>
      <c r="L46">
        <f t="shared" ca="1" si="84"/>
        <v>0.25200497123034782</v>
      </c>
      <c r="M46">
        <f t="shared" ca="1" si="84"/>
        <v>0.87831302552319324</v>
      </c>
      <c r="N46">
        <f t="shared" ca="1" si="84"/>
        <v>11.942591120076745</v>
      </c>
      <c r="O46">
        <f t="shared" ca="1" si="84"/>
        <v>0</v>
      </c>
      <c r="P46">
        <f t="shared" ca="1" si="84"/>
        <v>0</v>
      </c>
      <c r="Q46">
        <f t="shared" ca="1" si="84"/>
        <v>0.35714285714285554</v>
      </c>
      <c r="R46">
        <f t="shared" ca="1" si="84"/>
        <v>0</v>
      </c>
      <c r="S46">
        <f t="shared" ca="1" si="84"/>
        <v>0</v>
      </c>
      <c r="T46">
        <f t="shared" ca="1" si="84"/>
        <v>0</v>
      </c>
      <c r="U46">
        <f t="shared" ca="1" si="84"/>
        <v>0</v>
      </c>
      <c r="V46">
        <f t="shared" ca="1" si="84"/>
        <v>0</v>
      </c>
      <c r="W46">
        <f t="shared" ca="1" si="84"/>
        <v>0</v>
      </c>
      <c r="X46">
        <f t="shared" ca="1" si="84"/>
        <v>0</v>
      </c>
      <c r="Y46">
        <f t="shared" ca="1" si="84"/>
        <v>0</v>
      </c>
      <c r="Z46">
        <f t="shared" ca="1" si="84"/>
        <v>2.3960820574581132</v>
      </c>
      <c r="AA46">
        <f t="shared" ca="1" si="84"/>
        <v>0</v>
      </c>
      <c r="AB46">
        <f t="shared" ca="1" si="84"/>
        <v>2.1584219448035644</v>
      </c>
      <c r="AC46">
        <f t="shared" ca="1" si="84"/>
        <v>2.1751199905673877</v>
      </c>
      <c r="AD46">
        <f t="shared" ca="1" si="84"/>
        <v>4.4193774969798696</v>
      </c>
      <c r="AE46">
        <f t="shared" ca="1" si="84"/>
        <v>5.6254466591095111</v>
      </c>
      <c r="AF46">
        <f t="shared" ca="1" si="84"/>
        <v>8.1232201027219073</v>
      </c>
      <c r="AG46">
        <f t="shared" ca="1" si="84"/>
        <v>6.6349326332979102</v>
      </c>
      <c r="AH46">
        <f t="shared" ca="1" si="84"/>
        <v>7.7398765627594308</v>
      </c>
      <c r="AI46">
        <f t="shared" ca="1" si="84"/>
        <v>15.217771342240303</v>
      </c>
      <c r="AJ46">
        <f t="shared" ca="1" si="84"/>
        <v>4.0682551215838618</v>
      </c>
      <c r="AK46">
        <f t="shared" ca="1" si="84"/>
        <v>6.8226318930248109</v>
      </c>
      <c r="AL46">
        <f t="shared" ca="1" si="84"/>
        <v>16.457344985358571</v>
      </c>
      <c r="AM46">
        <f t="shared" ca="1" si="84"/>
        <v>13.471688186954049</v>
      </c>
      <c r="AN46">
        <f t="shared" ca="1" si="84"/>
        <v>10.889388193738444</v>
      </c>
      <c r="AO46">
        <f t="shared" ca="1" si="84"/>
        <v>4.5103557532636565</v>
      </c>
      <c r="AP46">
        <f t="shared" ca="1" si="84"/>
        <v>12.478524032016971</v>
      </c>
      <c r="AQ46">
        <f t="shared" ca="1" si="84"/>
        <v>13.229911196399073</v>
      </c>
      <c r="AR46">
        <f t="shared" ca="1" si="84"/>
        <v>11.037792736856831</v>
      </c>
      <c r="AS46">
        <f t="shared" ca="1" si="84"/>
        <v>18.626774367809556</v>
      </c>
      <c r="AT46">
        <f t="shared" ca="1" si="84"/>
        <v>7.2440643582664226</v>
      </c>
      <c r="AU46">
        <f t="shared" ca="1" si="84"/>
        <v>16.618872861814932</v>
      </c>
      <c r="AV46">
        <f t="shared" ca="1" si="84"/>
        <v>20.4957655474748</v>
      </c>
      <c r="AW46">
        <f t="shared" ca="1" si="84"/>
        <v>21.295121592962381</v>
      </c>
      <c r="AX46">
        <f t="shared" ca="1" si="84"/>
        <v>15.291478958587248</v>
      </c>
      <c r="AY46">
        <f t="shared" ca="1" si="84"/>
        <v>0.17719788504047096</v>
      </c>
      <c r="AZ46">
        <f t="shared" ca="1" si="84"/>
        <v>12.986654483708827</v>
      </c>
      <c r="BA46">
        <f t="shared" ca="1" si="84"/>
        <v>0.4898979485566356</v>
      </c>
      <c r="BB46">
        <f t="shared" ca="1" si="84"/>
        <v>2.5639281525873692</v>
      </c>
      <c r="BC46">
        <f t="shared" ca="1" si="84"/>
        <v>2.5298221281347035</v>
      </c>
      <c r="BD46">
        <f t="shared" ca="1" si="84"/>
        <v>1.1394735626595298</v>
      </c>
      <c r="BE46">
        <f t="shared" ca="1" si="84"/>
        <v>2.7767607026893715</v>
      </c>
      <c r="BF46">
        <f t="shared" ca="1" si="84"/>
        <v>1.8413038858374222</v>
      </c>
      <c r="BG46">
        <f t="shared" ca="1" si="84"/>
        <v>2.6142285416476345</v>
      </c>
      <c r="BH46">
        <f t="shared" ca="1" si="84"/>
        <v>1.6729049439198005</v>
      </c>
      <c r="BI46">
        <f t="shared" ca="1" si="84"/>
        <v>2.9664793948382653</v>
      </c>
      <c r="BJ46">
        <f t="shared" ca="1" si="84"/>
        <v>1.4696938456699069</v>
      </c>
      <c r="BK46">
        <f t="shared" ca="1" si="84"/>
        <v>12.671858585069518</v>
      </c>
      <c r="BL46">
        <f t="shared" ca="1" si="84"/>
        <v>2.8</v>
      </c>
      <c r="BM46">
        <f t="shared" ca="1" si="84"/>
        <v>2.79112880390712</v>
      </c>
      <c r="BN46">
        <f t="shared" ca="1" si="84"/>
        <v>1.3266499161421599</v>
      </c>
      <c r="BO46">
        <f t="shared" ca="1" si="84"/>
        <v>3.1441374015777415</v>
      </c>
      <c r="BP46">
        <f t="shared" ref="BP46:CB46" ca="1" si="85">_xlfn.STDEV.P(BP$4,BP$10,BP$16,BP$22,BP$28)</f>
        <v>3.6295454260829971</v>
      </c>
      <c r="BQ46">
        <f t="shared" ca="1" si="85"/>
        <v>3.0066592756745814</v>
      </c>
      <c r="BR46">
        <f t="shared" ca="1" si="85"/>
        <v>1.1221612147993696</v>
      </c>
      <c r="BS46">
        <f t="shared" ca="1" si="85"/>
        <v>2.3175040320158407</v>
      </c>
      <c r="BT46">
        <f t="shared" ca="1" si="85"/>
        <v>35.462026479538444</v>
      </c>
      <c r="BU46">
        <f t="shared" ca="1" si="85"/>
        <v>2.248883682265054E-3</v>
      </c>
      <c r="BV46">
        <f t="shared" ca="1" si="85"/>
        <v>6.066726539460285E-6</v>
      </c>
      <c r="BW46">
        <f t="shared" ca="1" si="85"/>
        <v>0.13489641960200419</v>
      </c>
      <c r="BX46">
        <f t="shared" ca="1" si="85"/>
        <v>1.7472172433645616</v>
      </c>
      <c r="BY46">
        <f t="shared" ca="1" si="85"/>
        <v>0.59203129369606422</v>
      </c>
      <c r="BZ46">
        <f t="shared" ca="1" si="85"/>
        <v>7.6457394792935496</v>
      </c>
      <c r="CA46">
        <f t="shared" ca="1" si="85"/>
        <v>5.1202353269410326</v>
      </c>
      <c r="CB46">
        <f t="shared" ca="1" si="85"/>
        <v>0.19816879315355679</v>
      </c>
    </row>
    <row r="47" spans="1:83">
      <c r="A47" s="57"/>
      <c r="B47" s="50" t="s">
        <v>1598</v>
      </c>
      <c r="C47">
        <f ca="1">_xlfn.STDEV.P(C$5,C$11,C$17,C$23,C$29)</f>
        <v>35.78491302211031</v>
      </c>
      <c r="D47">
        <f t="shared" ref="D47:BO47" ca="1" si="86">_xlfn.STDEV.P(D$5,D$11,D$17,D$23,D$29)</f>
        <v>41.706594202835596</v>
      </c>
      <c r="E47">
        <f t="shared" ca="1" si="86"/>
        <v>642.3296972739156</v>
      </c>
      <c r="F47">
        <f t="shared" ca="1" si="86"/>
        <v>1.9611206164040067</v>
      </c>
      <c r="G47">
        <f t="shared" ca="1" si="86"/>
        <v>3500.6081414519963</v>
      </c>
      <c r="H47">
        <f t="shared" ca="1" si="86"/>
        <v>1042.6007097638098</v>
      </c>
      <c r="I47">
        <f t="shared" ca="1" si="86"/>
        <v>0.13928838864842696</v>
      </c>
      <c r="J47">
        <f t="shared" ca="1" si="86"/>
        <v>2990.2382781310257</v>
      </c>
      <c r="K47">
        <f t="shared" ca="1" si="86"/>
        <v>103.20736407834472</v>
      </c>
      <c r="L47">
        <f t="shared" ca="1" si="86"/>
        <v>0.28954820744888005</v>
      </c>
      <c r="M47">
        <f t="shared" ca="1" si="86"/>
        <v>0.61417415164704681</v>
      </c>
      <c r="N47">
        <f t="shared" ca="1" si="86"/>
        <v>13.928838864842696</v>
      </c>
      <c r="O47">
        <f t="shared" ca="1" si="86"/>
        <v>0</v>
      </c>
      <c r="P47">
        <f t="shared" ca="1" si="86"/>
        <v>0</v>
      </c>
      <c r="Q47">
        <f t="shared" ca="1" si="86"/>
        <v>0.33057851239669273</v>
      </c>
      <c r="R47">
        <f t="shared" ca="1" si="86"/>
        <v>0</v>
      </c>
      <c r="S47">
        <f t="shared" ca="1" si="86"/>
        <v>0</v>
      </c>
      <c r="T47">
        <f t="shared" ca="1" si="86"/>
        <v>0</v>
      </c>
      <c r="U47">
        <f t="shared" ca="1" si="86"/>
        <v>0</v>
      </c>
      <c r="V47">
        <f t="shared" ca="1" si="86"/>
        <v>0</v>
      </c>
      <c r="W47">
        <f t="shared" ca="1" si="86"/>
        <v>0</v>
      </c>
      <c r="X47">
        <f t="shared" ca="1" si="86"/>
        <v>0</v>
      </c>
      <c r="Y47">
        <f t="shared" ca="1" si="86"/>
        <v>1.0126582278481009</v>
      </c>
      <c r="Z47">
        <f t="shared" ca="1" si="86"/>
        <v>1.6528925619834693</v>
      </c>
      <c r="AA47">
        <f t="shared" ca="1" si="86"/>
        <v>0</v>
      </c>
      <c r="AB47">
        <f t="shared" ca="1" si="86"/>
        <v>13.052660379965692</v>
      </c>
      <c r="AC47">
        <f t="shared" ca="1" si="86"/>
        <v>1.5430735715846498</v>
      </c>
      <c r="AD47">
        <f t="shared" ca="1" si="86"/>
        <v>4.4542114902640169</v>
      </c>
      <c r="AE47">
        <f t="shared" ca="1" si="86"/>
        <v>5.7374585463143033</v>
      </c>
      <c r="AF47">
        <f t="shared" ca="1" si="86"/>
        <v>6.3268097105823813</v>
      </c>
      <c r="AG47">
        <f t="shared" ca="1" si="86"/>
        <v>2.6929865736744665</v>
      </c>
      <c r="AH47">
        <f t="shared" ca="1" si="86"/>
        <v>8.1355673529402726</v>
      </c>
      <c r="AI47">
        <f t="shared" ca="1" si="86"/>
        <v>10.798098284634538</v>
      </c>
      <c r="AJ47">
        <f t="shared" ca="1" si="86"/>
        <v>3.228246836389848</v>
      </c>
      <c r="AK47">
        <f t="shared" ca="1" si="86"/>
        <v>0.9944024635109241</v>
      </c>
      <c r="AL47">
        <f t="shared" ca="1" si="86"/>
        <v>16.157326931969209</v>
      </c>
      <c r="AM47">
        <f t="shared" ca="1" si="86"/>
        <v>9.057501753411966</v>
      </c>
      <c r="AN47">
        <f t="shared" ca="1" si="86"/>
        <v>7.8506000109441558</v>
      </c>
      <c r="AO47">
        <f t="shared" ca="1" si="86"/>
        <v>3.194062832574053</v>
      </c>
      <c r="AP47">
        <f t="shared" ca="1" si="86"/>
        <v>5.0177662924346151</v>
      </c>
      <c r="AQ47">
        <f t="shared" ca="1" si="86"/>
        <v>10.008810801307034</v>
      </c>
      <c r="AR47">
        <f t="shared" ca="1" si="86"/>
        <v>10.044626164744662</v>
      </c>
      <c r="AS47">
        <f t="shared" ca="1" si="86"/>
        <v>14.625740039681538</v>
      </c>
      <c r="AT47">
        <f t="shared" ca="1" si="86"/>
        <v>10.841363343182755</v>
      </c>
      <c r="AU47">
        <f t="shared" ca="1" si="86"/>
        <v>11.602703033638083</v>
      </c>
      <c r="AV47">
        <f t="shared" ca="1" si="86"/>
        <v>20.158296613228657</v>
      </c>
      <c r="AW47">
        <f t="shared" ca="1" si="86"/>
        <v>21.765364180043523</v>
      </c>
      <c r="AX47">
        <f t="shared" ca="1" si="86"/>
        <v>19.994088466586863</v>
      </c>
      <c r="AY47">
        <f t="shared" ca="1" si="86"/>
        <v>0.16421034918605659</v>
      </c>
      <c r="AZ47">
        <f t="shared" ca="1" si="86"/>
        <v>13.351473361521581</v>
      </c>
      <c r="BA47">
        <f t="shared" ca="1" si="86"/>
        <v>1.3564659966250536</v>
      </c>
      <c r="BB47">
        <f t="shared" ca="1" si="86"/>
        <v>2.2772447410731793</v>
      </c>
      <c r="BC47">
        <f t="shared" ca="1" si="86"/>
        <v>2.7856776554368237</v>
      </c>
      <c r="BD47">
        <f t="shared" ca="1" si="86"/>
        <v>1.2496399481450715</v>
      </c>
      <c r="BE47">
        <f t="shared" ca="1" si="86"/>
        <v>2.2139557357815485</v>
      </c>
      <c r="BF47">
        <f t="shared" ca="1" si="86"/>
        <v>1.4496896219536155</v>
      </c>
      <c r="BG47">
        <f t="shared" ca="1" si="86"/>
        <v>2.0705519924803175</v>
      </c>
      <c r="BH47">
        <f t="shared" ca="1" si="86"/>
        <v>1.8087341857132899</v>
      </c>
      <c r="BI47">
        <f t="shared" ca="1" si="86"/>
        <v>3.9191835884530848</v>
      </c>
      <c r="BJ47">
        <f t="shared" ca="1" si="86"/>
        <v>1.6</v>
      </c>
      <c r="BK47">
        <f t="shared" ca="1" si="86"/>
        <v>10.9860638993226</v>
      </c>
      <c r="BL47">
        <f t="shared" ca="1" si="86"/>
        <v>2.6832815729997477</v>
      </c>
      <c r="BM47">
        <f t="shared" ca="1" si="86"/>
        <v>2.1996363335788076</v>
      </c>
      <c r="BN47">
        <f t="shared" ca="1" si="86"/>
        <v>1.3564659966250536</v>
      </c>
      <c r="BO47">
        <f t="shared" ca="1" si="86"/>
        <v>2.4094812719753591</v>
      </c>
      <c r="BP47">
        <f t="shared" ref="BP47:CB47" ca="1" si="87">_xlfn.STDEV.P(BP$5,BP$11,BP$17,BP$23,BP$29)</f>
        <v>2.4971984302413781</v>
      </c>
      <c r="BQ47">
        <f t="shared" ca="1" si="87"/>
        <v>2.6832815729997477</v>
      </c>
      <c r="BR47">
        <f t="shared" ca="1" si="87"/>
        <v>1.2497004450667379</v>
      </c>
      <c r="BS47">
        <f t="shared" ca="1" si="87"/>
        <v>1.9884591255791633</v>
      </c>
      <c r="BT47">
        <f t="shared" ca="1" si="87"/>
        <v>39.960498541833736</v>
      </c>
      <c r="BU47">
        <f t="shared" ca="1" si="87"/>
        <v>2.230311448867762E-3</v>
      </c>
      <c r="BV47">
        <f t="shared" ca="1" si="87"/>
        <v>5.2443510355300847E-6</v>
      </c>
      <c r="BW47">
        <f t="shared" ca="1" si="87"/>
        <v>0.10787203643123926</v>
      </c>
      <c r="BX47">
        <f t="shared" ca="1" si="87"/>
        <v>1.510373098232666</v>
      </c>
      <c r="BY47">
        <f t="shared" ca="1" si="87"/>
        <v>0.65998353107328389</v>
      </c>
      <c r="BZ47">
        <f t="shared" ca="1" si="87"/>
        <v>9.9970442332934084</v>
      </c>
      <c r="CA47">
        <f t="shared" ca="1" si="87"/>
        <v>5.1631309246060164</v>
      </c>
      <c r="CB47">
        <f t="shared" ca="1" si="87"/>
        <v>0.31698731657254287</v>
      </c>
    </row>
    <row r="48" spans="1:83">
      <c r="A48" s="57"/>
      <c r="B48" s="50" t="s">
        <v>1599</v>
      </c>
      <c r="C48">
        <f ca="1">_xlfn.STDEV.P(C$6,C$12,C$18,C$24,C$30)</f>
        <v>34.747086208774398</v>
      </c>
      <c r="D48">
        <f t="shared" ref="D48:BO48" ca="1" si="88">_xlfn.STDEV.P(D$6,D$12,D$18,D$24,D$30)</f>
        <v>40.51468869434887</v>
      </c>
      <c r="E48">
        <f t="shared" ca="1" si="88"/>
        <v>653.73162689287108</v>
      </c>
      <c r="F48">
        <f t="shared" ca="1" si="88"/>
        <v>2.0414663989020001</v>
      </c>
      <c r="G48">
        <f t="shared" ca="1" si="88"/>
        <v>3505.8073307014461</v>
      </c>
      <c r="H48">
        <f t="shared" ca="1" si="88"/>
        <v>1076.5704064296028</v>
      </c>
      <c r="I48">
        <f t="shared" ca="1" si="88"/>
        <v>0.12695107042569267</v>
      </c>
      <c r="J48">
        <f t="shared" ca="1" si="88"/>
        <v>3067.1653753914215</v>
      </c>
      <c r="K48">
        <f t="shared" ca="1" si="88"/>
        <v>101.34811295727218</v>
      </c>
      <c r="L48">
        <f t="shared" ca="1" si="88"/>
        <v>0.26516127083069702</v>
      </c>
      <c r="M48">
        <f t="shared" ca="1" si="88"/>
        <v>0.73222568276529565</v>
      </c>
      <c r="N48">
        <f t="shared" ca="1" si="88"/>
        <v>12.695107042569276</v>
      </c>
      <c r="O48">
        <f t="shared" ca="1" si="88"/>
        <v>0</v>
      </c>
      <c r="P48">
        <f t="shared" ca="1" si="88"/>
        <v>0</v>
      </c>
      <c r="Q48">
        <f t="shared" ca="1" si="88"/>
        <v>0.33057851239669273</v>
      </c>
      <c r="R48">
        <f t="shared" ca="1" si="88"/>
        <v>0</v>
      </c>
      <c r="S48">
        <f t="shared" ca="1" si="88"/>
        <v>0</v>
      </c>
      <c r="T48">
        <f t="shared" ca="1" si="88"/>
        <v>0</v>
      </c>
      <c r="U48">
        <f t="shared" ca="1" si="88"/>
        <v>0</v>
      </c>
      <c r="V48">
        <f t="shared" ca="1" si="88"/>
        <v>0</v>
      </c>
      <c r="W48">
        <f t="shared" ca="1" si="88"/>
        <v>0</v>
      </c>
      <c r="X48">
        <f t="shared" ca="1" si="88"/>
        <v>0</v>
      </c>
      <c r="Y48">
        <f t="shared" ca="1" si="88"/>
        <v>1.0126582278481009</v>
      </c>
      <c r="Z48">
        <f t="shared" ca="1" si="88"/>
        <v>1.6528925619834693</v>
      </c>
      <c r="AA48">
        <f t="shared" ca="1" si="88"/>
        <v>0</v>
      </c>
      <c r="AB48">
        <f t="shared" ca="1" si="88"/>
        <v>2.6446280991735533</v>
      </c>
      <c r="AC48">
        <f t="shared" ca="1" si="88"/>
        <v>2.6892571580262459</v>
      </c>
      <c r="AD48">
        <f t="shared" ca="1" si="88"/>
        <v>3.4081814728172866</v>
      </c>
      <c r="AE48">
        <f t="shared" ca="1" si="88"/>
        <v>2.2215612047256252</v>
      </c>
      <c r="AF48">
        <f t="shared" ca="1" si="88"/>
        <v>5.8468183250097052</v>
      </c>
      <c r="AG48">
        <f t="shared" ca="1" si="88"/>
        <v>3.7936071663129005</v>
      </c>
      <c r="AH48">
        <f t="shared" ca="1" si="88"/>
        <v>5.3685178654706993</v>
      </c>
      <c r="AI48">
        <f t="shared" ca="1" si="88"/>
        <v>10.798098284634538</v>
      </c>
      <c r="AJ48">
        <f t="shared" ca="1" si="88"/>
        <v>3.1448267876323488</v>
      </c>
      <c r="AK48">
        <f t="shared" ca="1" si="88"/>
        <v>1.4401201755636097</v>
      </c>
      <c r="AL48">
        <f t="shared" ca="1" si="88"/>
        <v>13.391929204477528</v>
      </c>
      <c r="AM48">
        <f t="shared" ca="1" si="88"/>
        <v>7.8036599975708052</v>
      </c>
      <c r="AN48">
        <f t="shared" ca="1" si="88"/>
        <v>8.1801372825554051</v>
      </c>
      <c r="AO48">
        <f t="shared" ca="1" si="88"/>
        <v>4.5144380989289399</v>
      </c>
      <c r="AP48">
        <f t="shared" ca="1" si="88"/>
        <v>7.3349694119609117</v>
      </c>
      <c r="AQ48">
        <f t="shared" ca="1" si="88"/>
        <v>9.7897579313275038</v>
      </c>
      <c r="AR48">
        <f t="shared" ca="1" si="88"/>
        <v>15.25341719357386</v>
      </c>
      <c r="AS48">
        <f t="shared" ca="1" si="88"/>
        <v>15.148516717437939</v>
      </c>
      <c r="AT48">
        <f t="shared" ca="1" si="88"/>
        <v>9.9994613063202671</v>
      </c>
      <c r="AU48">
        <f t="shared" ca="1" si="88"/>
        <v>17.993448241268045</v>
      </c>
      <c r="AV48">
        <f t="shared" ca="1" si="88"/>
        <v>17.695755384621904</v>
      </c>
      <c r="AW48">
        <f t="shared" ca="1" si="88"/>
        <v>19.696915974250118</v>
      </c>
      <c r="AX48">
        <f t="shared" ca="1" si="88"/>
        <v>17.205720173636227</v>
      </c>
      <c r="AY48">
        <f t="shared" ca="1" si="88"/>
        <v>0.16323997281518929</v>
      </c>
      <c r="AZ48">
        <f t="shared" ca="1" si="88"/>
        <v>12.586041995124596</v>
      </c>
      <c r="BA48">
        <f t="shared" ca="1" si="88"/>
        <v>1.0954451150103321</v>
      </c>
      <c r="BB48">
        <f t="shared" ca="1" si="88"/>
        <v>2.2261082803267578</v>
      </c>
      <c r="BC48">
        <f t="shared" ca="1" si="88"/>
        <v>2.4819347291981715</v>
      </c>
      <c r="BD48">
        <f t="shared" ca="1" si="88"/>
        <v>1.1822013364905253</v>
      </c>
      <c r="BE48">
        <f t="shared" ca="1" si="88"/>
        <v>2.1385976713725294</v>
      </c>
      <c r="BF48">
        <f t="shared" ca="1" si="88"/>
        <v>1.4510685717773626</v>
      </c>
      <c r="BG48">
        <f t="shared" ca="1" si="88"/>
        <v>2.0661017228513558</v>
      </c>
      <c r="BH48">
        <f t="shared" ca="1" si="88"/>
        <v>1.7039143034124002</v>
      </c>
      <c r="BI48">
        <f t="shared" ca="1" si="88"/>
        <v>3.7735924528226414</v>
      </c>
      <c r="BJ48">
        <f t="shared" ca="1" si="88"/>
        <v>1.4142135623730951</v>
      </c>
      <c r="BK48">
        <f t="shared" ca="1" si="88"/>
        <v>10.759256479887421</v>
      </c>
      <c r="BL48">
        <f t="shared" ca="1" si="88"/>
        <v>2.2449944320643649</v>
      </c>
      <c r="BM48">
        <f t="shared" ca="1" si="88"/>
        <v>2.1367264682218949</v>
      </c>
      <c r="BN48">
        <f t="shared" ca="1" si="88"/>
        <v>1.4142135623730951</v>
      </c>
      <c r="BO48">
        <f t="shared" ca="1" si="88"/>
        <v>2.3861265683110715</v>
      </c>
      <c r="BP48">
        <f t="shared" ref="BP48:CB48" ca="1" si="89">_xlfn.STDEV.P(BP$6,BP$12,BP$18,BP$24,BP$30)</f>
        <v>2.4856387509048896</v>
      </c>
      <c r="BQ48">
        <f t="shared" ca="1" si="89"/>
        <v>2.3323807579381204</v>
      </c>
      <c r="BR48">
        <f t="shared" ca="1" si="89"/>
        <v>1.1699196375819985</v>
      </c>
      <c r="BS48">
        <f t="shared" ca="1" si="89"/>
        <v>1.8673908640862524</v>
      </c>
      <c r="BT48">
        <f t="shared" ca="1" si="89"/>
        <v>31.617855736714581</v>
      </c>
      <c r="BU48">
        <f t="shared" ca="1" si="89"/>
        <v>2.2699014822669134E-3</v>
      </c>
      <c r="BV48">
        <f t="shared" ca="1" si="89"/>
        <v>6.1181341998515968E-6</v>
      </c>
      <c r="BW48">
        <f t="shared" ca="1" si="89"/>
        <v>0.10787203643123926</v>
      </c>
      <c r="BX48">
        <f t="shared" ca="1" si="89"/>
        <v>1.7620226495572593</v>
      </c>
      <c r="BY48">
        <f t="shared" ca="1" si="89"/>
        <v>0.61354985878042001</v>
      </c>
      <c r="BZ48">
        <f t="shared" ca="1" si="89"/>
        <v>8.6028600868181506</v>
      </c>
      <c r="CA48">
        <f t="shared" ca="1" si="89"/>
        <v>4.3037394897976515</v>
      </c>
      <c r="CB48">
        <f t="shared" ca="1" si="89"/>
        <v>0.23146877501291324</v>
      </c>
    </row>
    <row r="49" spans="1:85">
      <c r="A49" s="57"/>
      <c r="B49" s="50" t="s">
        <v>1600</v>
      </c>
      <c r="C49">
        <f ca="1">_xlfn.STDEV.P(C$7,C$13,C$19,C$25,C$31)</f>
        <v>35.866418834335832</v>
      </c>
      <c r="D49">
        <f t="shared" ref="D49:BO49" ca="1" si="90">_xlfn.STDEV.P(D$7,D$13,D$19,D$25,D$31)</f>
        <v>41.806219632968492</v>
      </c>
      <c r="E49">
        <f t="shared" ca="1" si="90"/>
        <v>624.62193365266967</v>
      </c>
      <c r="F49">
        <f t="shared" ca="1" si="90"/>
        <v>2.4984967799578617</v>
      </c>
      <c r="G49">
        <f t="shared" ca="1" si="90"/>
        <v>3350.9613784703638</v>
      </c>
      <c r="H49">
        <f t="shared" ca="1" si="90"/>
        <v>1017.856060550803</v>
      </c>
      <c r="I49">
        <f t="shared" ca="1" si="90"/>
        <v>0.14305553134440546</v>
      </c>
      <c r="J49">
        <f t="shared" ca="1" si="90"/>
        <v>2919.0732776002728</v>
      </c>
      <c r="K49">
        <f t="shared" ca="1" si="90"/>
        <v>102.20958859128628</v>
      </c>
      <c r="L49">
        <f t="shared" ca="1" si="90"/>
        <v>0.2866001925095456</v>
      </c>
      <c r="M49">
        <f t="shared" ca="1" si="90"/>
        <v>0.75815532256039508</v>
      </c>
      <c r="N49">
        <f t="shared" ca="1" si="90"/>
        <v>14.30555313444054</v>
      </c>
      <c r="O49">
        <f t="shared" ca="1" si="90"/>
        <v>0</v>
      </c>
      <c r="P49">
        <f t="shared" ca="1" si="90"/>
        <v>0</v>
      </c>
      <c r="Q49">
        <f t="shared" ca="1" si="90"/>
        <v>0.33057851239669273</v>
      </c>
      <c r="R49">
        <f t="shared" ca="1" si="90"/>
        <v>0</v>
      </c>
      <c r="S49">
        <f t="shared" ca="1" si="90"/>
        <v>0</v>
      </c>
      <c r="T49">
        <f t="shared" ca="1" si="90"/>
        <v>0</v>
      </c>
      <c r="U49">
        <f t="shared" ca="1" si="90"/>
        <v>0</v>
      </c>
      <c r="V49">
        <f t="shared" ca="1" si="90"/>
        <v>0</v>
      </c>
      <c r="W49">
        <f t="shared" ca="1" si="90"/>
        <v>0</v>
      </c>
      <c r="X49">
        <f t="shared" ca="1" si="90"/>
        <v>0</v>
      </c>
      <c r="Y49">
        <f t="shared" ca="1" si="90"/>
        <v>1.0126582278481009</v>
      </c>
      <c r="Z49">
        <f t="shared" ca="1" si="90"/>
        <v>1.6528925619834693</v>
      </c>
      <c r="AA49">
        <f t="shared" ca="1" si="90"/>
        <v>0</v>
      </c>
      <c r="AB49">
        <f t="shared" ca="1" si="90"/>
        <v>13.8362342953269</v>
      </c>
      <c r="AC49">
        <f t="shared" ca="1" si="90"/>
        <v>1.5224566226267102</v>
      </c>
      <c r="AD49">
        <f t="shared" ca="1" si="90"/>
        <v>3.6172426576668109</v>
      </c>
      <c r="AE49">
        <f t="shared" ca="1" si="90"/>
        <v>4.2068959434598687</v>
      </c>
      <c r="AF49">
        <f t="shared" ca="1" si="90"/>
        <v>5.9424612137638189</v>
      </c>
      <c r="AG49">
        <f t="shared" ca="1" si="90"/>
        <v>3.8388590917646974</v>
      </c>
      <c r="AH49">
        <f t="shared" ca="1" si="90"/>
        <v>9.1854975552530611</v>
      </c>
      <c r="AI49">
        <f t="shared" ca="1" si="90"/>
        <v>10.534184288789314</v>
      </c>
      <c r="AJ49">
        <f t="shared" ca="1" si="90"/>
        <v>3.228246836389848</v>
      </c>
      <c r="AK49">
        <f t="shared" ca="1" si="90"/>
        <v>1.0550607587340357</v>
      </c>
      <c r="AL49">
        <f t="shared" ca="1" si="90"/>
        <v>16.013898690760051</v>
      </c>
      <c r="AM49">
        <f t="shared" ca="1" si="90"/>
        <v>7.4810725895581189</v>
      </c>
      <c r="AN49">
        <f t="shared" ca="1" si="90"/>
        <v>8.2976897616192034</v>
      </c>
      <c r="AO49">
        <f t="shared" ca="1" si="90"/>
        <v>3.1753190271934719</v>
      </c>
      <c r="AP49">
        <f t="shared" ca="1" si="90"/>
        <v>5.0245156663809309</v>
      </c>
      <c r="AQ49">
        <f t="shared" ca="1" si="90"/>
        <v>9.312367098650526</v>
      </c>
      <c r="AR49">
        <f t="shared" ca="1" si="90"/>
        <v>12.955051881355018</v>
      </c>
      <c r="AS49">
        <f t="shared" ca="1" si="90"/>
        <v>14.893061240540719</v>
      </c>
      <c r="AT49">
        <f t="shared" ca="1" si="90"/>
        <v>10.854843209271328</v>
      </c>
      <c r="AU49">
        <f t="shared" ca="1" si="90"/>
        <v>11.822082924594699</v>
      </c>
      <c r="AV49">
        <f t="shared" ca="1" si="90"/>
        <v>23.988201135153666</v>
      </c>
      <c r="AW49">
        <f t="shared" ca="1" si="90"/>
        <v>20.305033383592079</v>
      </c>
      <c r="AX49">
        <f t="shared" ca="1" si="90"/>
        <v>18.55952608636791</v>
      </c>
      <c r="AY49">
        <f t="shared" ca="1" si="90"/>
        <v>0.17828276106653451</v>
      </c>
      <c r="AZ49">
        <f t="shared" ca="1" si="90"/>
        <v>14.260307346947533</v>
      </c>
      <c r="BA49">
        <f t="shared" ca="1" si="90"/>
        <v>1.3564659966250536</v>
      </c>
      <c r="BB49">
        <f t="shared" ca="1" si="90"/>
        <v>2.5501072808121981</v>
      </c>
      <c r="BC49">
        <f t="shared" ca="1" si="90"/>
        <v>2.8705400188814649</v>
      </c>
      <c r="BD49">
        <f t="shared" ca="1" si="90"/>
        <v>1.3105723940324674</v>
      </c>
      <c r="BE49">
        <f t="shared" ca="1" si="90"/>
        <v>2.3669389514729735</v>
      </c>
      <c r="BF49">
        <f t="shared" ca="1" si="90"/>
        <v>1.5205262246998474</v>
      </c>
      <c r="BG49">
        <f t="shared" ca="1" si="90"/>
        <v>2.3585109336761159</v>
      </c>
      <c r="BH49">
        <f t="shared" ca="1" si="90"/>
        <v>1.8378830530432446</v>
      </c>
      <c r="BI49">
        <f t="shared" ca="1" si="90"/>
        <v>3.9191835884530848</v>
      </c>
      <c r="BJ49">
        <f t="shared" ca="1" si="90"/>
        <v>1.6</v>
      </c>
      <c r="BK49">
        <f t="shared" ca="1" si="90"/>
        <v>11.964213304684918</v>
      </c>
      <c r="BL49">
        <f t="shared" ca="1" si="90"/>
        <v>2.6832815729997477</v>
      </c>
      <c r="BM49">
        <f t="shared" ca="1" si="90"/>
        <v>2.4454038521274932</v>
      </c>
      <c r="BN49">
        <f t="shared" ca="1" si="90"/>
        <v>1.4696938456699069</v>
      </c>
      <c r="BO49">
        <f t="shared" ca="1" si="90"/>
        <v>2.72</v>
      </c>
      <c r="BP49">
        <f t="shared" ref="BP49:CB49" ca="1" si="91">_xlfn.STDEV.P(BP$7,BP$13,BP$19,BP$25,BP$31)</f>
        <v>2.8470335438838816</v>
      </c>
      <c r="BQ49">
        <f t="shared" ca="1" si="91"/>
        <v>2.6832815729997477</v>
      </c>
      <c r="BR49">
        <f t="shared" ca="1" si="91"/>
        <v>1.3079988798160342</v>
      </c>
      <c r="BS49">
        <f t="shared" ca="1" si="91"/>
        <v>2.1280484840713241</v>
      </c>
      <c r="BT49">
        <f t="shared" ca="1" si="91"/>
        <v>38.640136726645544</v>
      </c>
      <c r="BU49">
        <f t="shared" ca="1" si="91"/>
        <v>2.1688261585162136E-3</v>
      </c>
      <c r="BV49">
        <f t="shared" ca="1" si="91"/>
        <v>6.7622581795793066E-6</v>
      </c>
      <c r="BW49">
        <f t="shared" ca="1" si="91"/>
        <v>0.10787203643123926</v>
      </c>
      <c r="BX49">
        <f t="shared" ca="1" si="91"/>
        <v>1.9475303557188288</v>
      </c>
      <c r="BY49">
        <f t="shared" ca="1" si="91"/>
        <v>0.61724657434298613</v>
      </c>
      <c r="BZ49">
        <f t="shared" ca="1" si="91"/>
        <v>9.2797630431839284</v>
      </c>
      <c r="CA49">
        <f t="shared" ca="1" si="91"/>
        <v>4.2951852261676464</v>
      </c>
      <c r="CB49">
        <f t="shared" ca="1" si="91"/>
        <v>0.3115805704043591</v>
      </c>
    </row>
    <row r="50" spans="1:85">
      <c r="A50" s="57"/>
      <c r="B50" s="50" t="s">
        <v>1601</v>
      </c>
      <c r="C50" s="51">
        <f ca="1">_xlfn.STDEV.P(C$8,C$14,C$20,C$26,C$32)</f>
        <v>36.636593728129256</v>
      </c>
      <c r="D50">
        <f t="shared" ref="D50:BO50" ca="1" si="92">_xlfn.STDEV.P(D$8,D$14,D$20,D$26,D$32)</f>
        <v>42.410376088877122</v>
      </c>
      <c r="E50">
        <f t="shared" ca="1" si="92"/>
        <v>854.35669365903607</v>
      </c>
      <c r="F50">
        <f t="shared" ca="1" si="92"/>
        <v>3.0640928586703908</v>
      </c>
      <c r="G50">
        <f t="shared" ca="1" si="92"/>
        <v>4416.44351939431</v>
      </c>
      <c r="H50">
        <f t="shared" ca="1" si="92"/>
        <v>1400.9517621959724</v>
      </c>
      <c r="I50">
        <f t="shared" ca="1" si="92"/>
        <v>0.11937721085389637</v>
      </c>
      <c r="J50">
        <f t="shared" ca="1" si="92"/>
        <v>3837.7110156967265</v>
      </c>
      <c r="K50">
        <f t="shared" ca="1" si="92"/>
        <v>141.77249380609766</v>
      </c>
      <c r="L50">
        <f t="shared" ca="1" si="92"/>
        <v>0.264083809829529</v>
      </c>
      <c r="M50">
        <f t="shared" ca="1" si="92"/>
        <v>0.61208913322460068</v>
      </c>
      <c r="N50">
        <f t="shared" ca="1" si="92"/>
        <v>11.937721085389644</v>
      </c>
      <c r="O50">
        <f t="shared" ca="1" si="92"/>
        <v>0</v>
      </c>
      <c r="P50">
        <f t="shared" ca="1" si="92"/>
        <v>0</v>
      </c>
      <c r="Q50">
        <f t="shared" ca="1" si="92"/>
        <v>0.33057851239669273</v>
      </c>
      <c r="R50">
        <f t="shared" ca="1" si="92"/>
        <v>0</v>
      </c>
      <c r="S50">
        <f t="shared" ca="1" si="92"/>
        <v>0</v>
      </c>
      <c r="T50">
        <f t="shared" ca="1" si="92"/>
        <v>0</v>
      </c>
      <c r="U50">
        <f t="shared" ca="1" si="92"/>
        <v>0</v>
      </c>
      <c r="V50">
        <f t="shared" ca="1" si="92"/>
        <v>0</v>
      </c>
      <c r="W50">
        <f t="shared" ca="1" si="92"/>
        <v>0</v>
      </c>
      <c r="X50">
        <f t="shared" ca="1" si="92"/>
        <v>0</v>
      </c>
      <c r="Y50">
        <f t="shared" ca="1" si="92"/>
        <v>1.0126582278481009</v>
      </c>
      <c r="Z50">
        <f t="shared" ca="1" si="92"/>
        <v>2.3290126401757005</v>
      </c>
      <c r="AA50">
        <f t="shared" ca="1" si="92"/>
        <v>0</v>
      </c>
      <c r="AB50">
        <f t="shared" ca="1" si="92"/>
        <v>0</v>
      </c>
      <c r="AC50">
        <f t="shared" ca="1" si="92"/>
        <v>2.0611975093173673</v>
      </c>
      <c r="AD50">
        <f t="shared" ca="1" si="92"/>
        <v>4.3847015724388241</v>
      </c>
      <c r="AE50">
        <f t="shared" ca="1" si="92"/>
        <v>6.2230975462395017</v>
      </c>
      <c r="AF50">
        <f t="shared" ca="1" si="92"/>
        <v>8.431920419551167</v>
      </c>
      <c r="AG50">
        <f t="shared" ca="1" si="92"/>
        <v>5.0386161598729009</v>
      </c>
      <c r="AH50">
        <f t="shared" ca="1" si="92"/>
        <v>8.4548555837982686</v>
      </c>
      <c r="AI50">
        <f t="shared" ca="1" si="92"/>
        <v>10.193962828374282</v>
      </c>
      <c r="AJ50">
        <f t="shared" ca="1" si="92"/>
        <v>3.7784143699577704</v>
      </c>
      <c r="AK50">
        <f t="shared" ca="1" si="92"/>
        <v>1.9606272119803945</v>
      </c>
      <c r="AL50">
        <f t="shared" ca="1" si="92"/>
        <v>14.378639855711825</v>
      </c>
      <c r="AM50">
        <f t="shared" ca="1" si="92"/>
        <v>14.712645007811119</v>
      </c>
      <c r="AN50">
        <f t="shared" ca="1" si="92"/>
        <v>9.9568553930219394</v>
      </c>
      <c r="AO50">
        <f t="shared" ca="1" si="92"/>
        <v>15.985137798826552</v>
      </c>
      <c r="AP50">
        <f t="shared" ca="1" si="92"/>
        <v>11.668764314127126</v>
      </c>
      <c r="AQ50">
        <f t="shared" ca="1" si="92"/>
        <v>11.813818826845026</v>
      </c>
      <c r="AR50">
        <f t="shared" ca="1" si="92"/>
        <v>13.298907870598091</v>
      </c>
      <c r="AS50">
        <f t="shared" ca="1" si="92"/>
        <v>14.7200486946467</v>
      </c>
      <c r="AT50">
        <f t="shared" ca="1" si="92"/>
        <v>6.3760624816344382</v>
      </c>
      <c r="AU50">
        <f t="shared" ca="1" si="92"/>
        <v>15.34806703638932</v>
      </c>
      <c r="AV50">
        <f t="shared" ca="1" si="92"/>
        <v>21.074901682311591</v>
      </c>
      <c r="AW50">
        <f t="shared" ca="1" si="92"/>
        <v>20.661263333327366</v>
      </c>
      <c r="AX50">
        <f t="shared" ca="1" si="92"/>
        <v>18.517774535365835</v>
      </c>
      <c r="AY50">
        <f t="shared" ca="1" si="92"/>
        <v>0.17349407628064287</v>
      </c>
      <c r="AZ50">
        <f t="shared" ca="1" si="92"/>
        <v>12.841473260934871</v>
      </c>
      <c r="BA50">
        <f t="shared" ca="1" si="92"/>
        <v>0.4898979485566356</v>
      </c>
      <c r="BB50">
        <f t="shared" ca="1" si="92"/>
        <v>2.5030672385086556</v>
      </c>
      <c r="BC50">
        <f t="shared" ca="1" si="92"/>
        <v>2.4166091947189146</v>
      </c>
      <c r="BD50">
        <f t="shared" ca="1" si="92"/>
        <v>1.1092339699089677</v>
      </c>
      <c r="BE50">
        <f t="shared" ca="1" si="92"/>
        <v>2.6272418997876943</v>
      </c>
      <c r="BF50">
        <f t="shared" ca="1" si="92"/>
        <v>1.7162750362339934</v>
      </c>
      <c r="BG50">
        <f t="shared" ca="1" si="92"/>
        <v>2.5512354169049547</v>
      </c>
      <c r="BH50">
        <f t="shared" ca="1" si="92"/>
        <v>1.6764705877261075</v>
      </c>
      <c r="BI50">
        <f t="shared" ca="1" si="92"/>
        <v>2.7568097504180442</v>
      </c>
      <c r="BJ50">
        <f t="shared" ca="1" si="92"/>
        <v>2.9393876913398138</v>
      </c>
      <c r="BK50">
        <f t="shared" ca="1" si="92"/>
        <v>11.849118110644342</v>
      </c>
      <c r="BL50">
        <f t="shared" ca="1" si="92"/>
        <v>1.3564659966250536</v>
      </c>
      <c r="BM50">
        <f t="shared" ca="1" si="92"/>
        <v>2.6616055305022082</v>
      </c>
      <c r="BN50">
        <f t="shared" ca="1" si="92"/>
        <v>1.7204650534085253</v>
      </c>
      <c r="BO50">
        <f t="shared" ca="1" si="92"/>
        <v>3.0564031147739628</v>
      </c>
      <c r="BP50">
        <f t="shared" ref="BP50:CB50" ca="1" si="93">_xlfn.STDEV.P(BP$8,BP$14,BP$20,BP$26,BP$32)</f>
        <v>3.22080735220224</v>
      </c>
      <c r="BQ50">
        <f t="shared" ca="1" si="93"/>
        <v>2.6832815729997477</v>
      </c>
      <c r="BR50">
        <f t="shared" ca="1" si="93"/>
        <v>1.1063718796137207</v>
      </c>
      <c r="BS50">
        <f t="shared" ca="1" si="93"/>
        <v>2.0619575922621247</v>
      </c>
      <c r="BT50">
        <f t="shared" ca="1" si="93"/>
        <v>25.701832724752535</v>
      </c>
      <c r="BU50">
        <f t="shared" ca="1" si="93"/>
        <v>2.9665162974272072E-3</v>
      </c>
      <c r="BV50">
        <f t="shared" ca="1" si="93"/>
        <v>7.6519777401305632E-6</v>
      </c>
      <c r="BW50">
        <f t="shared" ca="1" si="93"/>
        <v>0.10787203643123926</v>
      </c>
      <c r="BX50">
        <f t="shared" ca="1" si="93"/>
        <v>2.2037695891576021</v>
      </c>
      <c r="BY50">
        <f t="shared" ca="1" si="93"/>
        <v>0.80571344048704086</v>
      </c>
      <c r="BZ50">
        <f t="shared" ca="1" si="93"/>
        <v>9.2588872676829173</v>
      </c>
      <c r="CA50">
        <f t="shared" ca="1" si="93"/>
        <v>4.4418169183226093</v>
      </c>
      <c r="CB50">
        <f t="shared" ca="1" si="93"/>
        <v>0.37930557343986393</v>
      </c>
    </row>
    <row r="52" spans="1:85">
      <c r="A52" s="55" t="s">
        <v>1607</v>
      </c>
      <c r="B52" s="55"/>
      <c r="C52">
        <f ca="1">IFERROR(CORREL(_xlfn.RANK.AVG($CD$3:$CD$32,$CD$3:$CD$32,0),_xlfn.RANK.AVG(C$3:C$32,C$3:C$32,0)),0)</f>
        <v>0.14141004388627451</v>
      </c>
      <c r="D52">
        <f t="shared" ref="D52:BO52" ca="1" si="94">IFERROR(CORREL(_xlfn.RANK.AVG($CD$3:$CD$32,$CD$3:$CD$32,0),_xlfn.RANK.AVG(D$3:D$32,D$3:D$32,0)),0)</f>
        <v>0.10411277447336602</v>
      </c>
      <c r="E52">
        <f t="shared" ca="1" si="94"/>
        <v>-7.7806079456437457E-2</v>
      </c>
      <c r="F52">
        <f t="shared" ca="1" si="94"/>
        <v>-0.49497201798256257</v>
      </c>
      <c r="G52">
        <f t="shared" ca="1" si="94"/>
        <v>-8.0061328136334209E-2</v>
      </c>
      <c r="H52">
        <f t="shared" ca="1" si="94"/>
        <v>-0.12515237812315363</v>
      </c>
      <c r="I52">
        <f t="shared" ca="1" si="94"/>
        <v>-8.9072413258821037E-2</v>
      </c>
      <c r="J52">
        <f t="shared" ca="1" si="94"/>
        <v>-0.10712431229509506</v>
      </c>
      <c r="K52">
        <f t="shared" ca="1" si="94"/>
        <v>-0.1399656409046838</v>
      </c>
      <c r="L52">
        <f t="shared" ca="1" si="94"/>
        <v>7.1032430826654766E-2</v>
      </c>
      <c r="M52">
        <f t="shared" ca="1" si="94"/>
        <v>0.49497201798256257</v>
      </c>
      <c r="N52">
        <f t="shared" ca="1" si="94"/>
        <v>-8.9072413258821037E-2</v>
      </c>
      <c r="O52">
        <f t="shared" ca="1" si="94"/>
        <v>0</v>
      </c>
      <c r="P52">
        <f t="shared" ca="1" si="94"/>
        <v>0</v>
      </c>
      <c r="Q52">
        <f t="shared" ca="1" si="94"/>
        <v>3.2343368634174155E-2</v>
      </c>
      <c r="R52">
        <f t="shared" ca="1" si="94"/>
        <v>0</v>
      </c>
      <c r="S52">
        <f t="shared" ca="1" si="94"/>
        <v>0</v>
      </c>
      <c r="T52">
        <f t="shared" ca="1" si="94"/>
        <v>0</v>
      </c>
      <c r="U52">
        <f t="shared" ca="1" si="94"/>
        <v>0</v>
      </c>
      <c r="V52">
        <f t="shared" ca="1" si="94"/>
        <v>0.27183014110978121</v>
      </c>
      <c r="W52">
        <f t="shared" ca="1" si="94"/>
        <v>0.48714880434674973</v>
      </c>
      <c r="X52">
        <f t="shared" ca="1" si="94"/>
        <v>0.57233776623015298</v>
      </c>
      <c r="Y52">
        <f t="shared" ca="1" si="94"/>
        <v>-0.17225077552896437</v>
      </c>
      <c r="Z52">
        <f t="shared" ca="1" si="94"/>
        <v>0.25774117331610069</v>
      </c>
      <c r="AA52">
        <f t="shared" ca="1" si="94"/>
        <v>0</v>
      </c>
      <c r="AB52">
        <f t="shared" ca="1" si="94"/>
        <v>-0.24056292107079696</v>
      </c>
      <c r="AC52">
        <f t="shared" ca="1" si="94"/>
        <v>0.21819055637947449</v>
      </c>
      <c r="AD52">
        <f t="shared" ca="1" si="94"/>
        <v>5.2238837122356614E-2</v>
      </c>
      <c r="AE52">
        <f t="shared" ca="1" si="94"/>
        <v>0.25097566588727122</v>
      </c>
      <c r="AF52">
        <f t="shared" ca="1" si="94"/>
        <v>0.27707062081126771</v>
      </c>
      <c r="AG52">
        <f t="shared" ca="1" si="94"/>
        <v>0.10512669877727941</v>
      </c>
      <c r="AH52">
        <f t="shared" ca="1" si="94"/>
        <v>0.23047169502589965</v>
      </c>
      <c r="AI52">
        <f t="shared" ca="1" si="94"/>
        <v>0.42262851212934271</v>
      </c>
      <c r="AJ52">
        <f t="shared" ca="1" si="94"/>
        <v>0.22601235936331573</v>
      </c>
      <c r="AK52">
        <f t="shared" ca="1" si="94"/>
        <v>0.51552446127725915</v>
      </c>
      <c r="AL52">
        <f t="shared" ca="1" si="94"/>
        <v>0.1050562463855102</v>
      </c>
      <c r="AM52">
        <f t="shared" ca="1" si="94"/>
        <v>0.49632039824764729</v>
      </c>
      <c r="AN52">
        <f t="shared" ca="1" si="94"/>
        <v>0.16327044825583784</v>
      </c>
      <c r="AO52">
        <f t="shared" ca="1" si="94"/>
        <v>0.40978381255764679</v>
      </c>
      <c r="AP52">
        <f t="shared" ca="1" si="94"/>
        <v>0.38850839824925798</v>
      </c>
      <c r="AQ52">
        <f t="shared" ca="1" si="94"/>
        <v>0.21253795129192335</v>
      </c>
      <c r="AR52">
        <f t="shared" ca="1" si="94"/>
        <v>0.17973274307083256</v>
      </c>
      <c r="AS52">
        <f t="shared" ca="1" si="94"/>
        <v>0.1274641022772367</v>
      </c>
      <c r="AT52">
        <f t="shared" ca="1" si="94"/>
        <v>-2.1005631431072428E-2</v>
      </c>
      <c r="AU52">
        <f t="shared" ca="1" si="94"/>
        <v>0.32876109437518036</v>
      </c>
      <c r="AV52">
        <f t="shared" ca="1" si="94"/>
        <v>0.18647341740359019</v>
      </c>
      <c r="AW52">
        <f t="shared" ca="1" si="94"/>
        <v>0.13778495519305078</v>
      </c>
      <c r="AX52">
        <f t="shared" ca="1" si="94"/>
        <v>0.23606778795574376</v>
      </c>
      <c r="AY52">
        <f t="shared" ca="1" si="94"/>
        <v>0.2791450551435562</v>
      </c>
      <c r="AZ52">
        <f t="shared" ca="1" si="94"/>
        <v>0.28300222440460865</v>
      </c>
      <c r="BA52">
        <f t="shared" ca="1" si="94"/>
        <v>-0.18542101386022128</v>
      </c>
      <c r="BB52">
        <f t="shared" ca="1" si="94"/>
        <v>-0.30555220244481651</v>
      </c>
      <c r="BC52">
        <f t="shared" ca="1" si="94"/>
        <v>-0.10616700005489399</v>
      </c>
      <c r="BD52">
        <f t="shared" ca="1" si="94"/>
        <v>-0.17105334658336852</v>
      </c>
      <c r="BE52">
        <f t="shared" ca="1" si="94"/>
        <v>-0.29341093062667817</v>
      </c>
      <c r="BF52">
        <f t="shared" ca="1" si="94"/>
        <v>-0.2926413562026785</v>
      </c>
      <c r="BG52">
        <f t="shared" ca="1" si="94"/>
        <v>-0.35967214974131534</v>
      </c>
      <c r="BH52">
        <f t="shared" ca="1" si="94"/>
        <v>-5.6374945100519649E-3</v>
      </c>
      <c r="BI52">
        <f t="shared" ca="1" si="94"/>
        <v>-0.20216505565916923</v>
      </c>
      <c r="BJ52">
        <f t="shared" ca="1" si="94"/>
        <v>1.2665869986401627E-2</v>
      </c>
      <c r="BK52">
        <f t="shared" ca="1" si="94"/>
        <v>0.19282376213117108</v>
      </c>
      <c r="BL52">
        <f t="shared" ca="1" si="94"/>
        <v>-7.4833147735478819E-2</v>
      </c>
      <c r="BM52">
        <f t="shared" ca="1" si="94"/>
        <v>-0.26401100502734076</v>
      </c>
      <c r="BN52">
        <f t="shared" ca="1" si="94"/>
        <v>4.7264014251747262E-2</v>
      </c>
      <c r="BO52">
        <f t="shared" ca="1" si="94"/>
        <v>-0.26077151708213886</v>
      </c>
      <c r="BP52">
        <f t="shared" ref="BP52:CD52" ca="1" si="95">IFERROR(CORREL(_xlfn.RANK.AVG($CD$3:$CD$32,$CD$3:$CD$32,0),_xlfn.RANK.AVG(BP$3:BP$32,BP$3:BP$32,0)),0)</f>
        <v>-0.38707672771134849</v>
      </c>
      <c r="BQ52">
        <f t="shared" ca="1" si="95"/>
        <v>-0.14835340786262427</v>
      </c>
      <c r="BR52">
        <f t="shared" ca="1" si="95"/>
        <v>-0.18378232102769407</v>
      </c>
      <c r="BS52">
        <f t="shared" ca="1" si="95"/>
        <v>-0.26721723977646317</v>
      </c>
      <c r="BT52">
        <f t="shared" ca="1" si="95"/>
        <v>-6.201243961057161E-2</v>
      </c>
      <c r="BU52">
        <f t="shared" ca="1" si="95"/>
        <v>-7.7806079456437457E-2</v>
      </c>
      <c r="BV52">
        <f t="shared" ca="1" si="95"/>
        <v>-0.71596180277659949</v>
      </c>
      <c r="BW52">
        <f t="shared" ca="1" si="95"/>
        <v>-0.22823804032002373</v>
      </c>
      <c r="BX52">
        <f t="shared" ca="1" si="95"/>
        <v>-0.71596180277659949</v>
      </c>
      <c r="BY52">
        <f t="shared" ca="1" si="95"/>
        <v>-0.5180408729942122</v>
      </c>
      <c r="BZ52">
        <f t="shared" ca="1" si="95"/>
        <v>0.23606778795574376</v>
      </c>
      <c r="CA52">
        <f t="shared" ca="1" si="95"/>
        <v>-0.10261381493530157</v>
      </c>
      <c r="CB52">
        <f t="shared" ca="1" si="95"/>
        <v>0.3686921409573985</v>
      </c>
      <c r="CC52">
        <f t="shared" ca="1" si="95"/>
        <v>-0.31492269203553852</v>
      </c>
      <c r="CD52">
        <f t="shared" si="95"/>
        <v>1</v>
      </c>
    </row>
    <row r="53" spans="1:85">
      <c r="A53" s="47" t="s">
        <v>1608</v>
      </c>
      <c r="C53">
        <f t="shared" ref="C53:AH53" ca="1" si="96">IFERROR(CORREL(_xlfn.RANK.AVG($CD$3:$CD$8,$CD$3:$CD$8,0),_xlfn.RANK.AVG(C$3:C$8,C$3:C$8,0)),0)</f>
        <v>0.88273482950474957</v>
      </c>
      <c r="D53">
        <f t="shared" ca="1" si="96"/>
        <v>0.88273482950474957</v>
      </c>
      <c r="E53">
        <f t="shared" ca="1" si="96"/>
        <v>0.14285714285714288</v>
      </c>
      <c r="F53">
        <f t="shared" ca="1" si="96"/>
        <v>-0.88571428571428579</v>
      </c>
      <c r="G53">
        <f t="shared" ca="1" si="96"/>
        <v>0.37685117317409145</v>
      </c>
      <c r="H53">
        <f t="shared" ca="1" si="96"/>
        <v>0.14285714285714288</v>
      </c>
      <c r="I53">
        <f t="shared" ca="1" si="96"/>
        <v>-2.8571428571428571E-2</v>
      </c>
      <c r="J53">
        <f t="shared" ca="1" si="96"/>
        <v>0.37685117317409145</v>
      </c>
      <c r="K53">
        <f t="shared" ca="1" si="96"/>
        <v>0.37685117317409145</v>
      </c>
      <c r="L53">
        <f t="shared" ca="1" si="96"/>
        <v>8.5714285714285715E-2</v>
      </c>
      <c r="M53">
        <f t="shared" ca="1" si="96"/>
        <v>0.88571428571428579</v>
      </c>
      <c r="N53">
        <f t="shared" ca="1" si="96"/>
        <v>-2.8571428571428571E-2</v>
      </c>
      <c r="O53">
        <f t="shared" ca="1" si="96"/>
        <v>0</v>
      </c>
      <c r="P53">
        <f t="shared" ca="1" si="96"/>
        <v>0</v>
      </c>
      <c r="Q53">
        <f t="shared" ca="1" si="96"/>
        <v>0</v>
      </c>
      <c r="R53">
        <f t="shared" ca="1" si="96"/>
        <v>0</v>
      </c>
      <c r="S53">
        <f t="shared" ca="1" si="96"/>
        <v>0</v>
      </c>
      <c r="T53">
        <f t="shared" ca="1" si="96"/>
        <v>0</v>
      </c>
      <c r="U53">
        <f t="shared" ca="1" si="96"/>
        <v>0</v>
      </c>
      <c r="V53">
        <f t="shared" ca="1" si="96"/>
        <v>0.6546536707079772</v>
      </c>
      <c r="W53">
        <f t="shared" ca="1" si="96"/>
        <v>0.6546536707079772</v>
      </c>
      <c r="X53">
        <f t="shared" ca="1" si="96"/>
        <v>0.6546536707079772</v>
      </c>
      <c r="Y53">
        <f t="shared" ca="1" si="96"/>
        <v>0</v>
      </c>
      <c r="Z53">
        <f t="shared" ca="1" si="96"/>
        <v>0.92582009977255153</v>
      </c>
      <c r="AA53">
        <f t="shared" ca="1" si="96"/>
        <v>0</v>
      </c>
      <c r="AB53">
        <f t="shared" ca="1" si="96"/>
        <v>-0.3394673699166022</v>
      </c>
      <c r="AC53">
        <f t="shared" ca="1" si="96"/>
        <v>0.58848988633649979</v>
      </c>
      <c r="AD53">
        <f t="shared" ca="1" si="96"/>
        <v>0.88273482950474957</v>
      </c>
      <c r="AE53">
        <f t="shared" ca="1" si="96"/>
        <v>0.88273482950474957</v>
      </c>
      <c r="AF53">
        <f t="shared" ca="1" si="96"/>
        <v>0.88273482950474957</v>
      </c>
      <c r="AG53">
        <f t="shared" ca="1" si="96"/>
        <v>0.88273482950474957</v>
      </c>
      <c r="AH53">
        <f t="shared" ca="1" si="96"/>
        <v>0.7061878636037997</v>
      </c>
      <c r="AI53">
        <f t="shared" ref="AI53:BN53" ca="1" si="97">IFERROR(CORREL(_xlfn.RANK.AVG($CD$3:$CD$8,$CD$3:$CD$8,0),_xlfn.RANK.AVG(AI$3:AI$8,AI$3:AI$8,0)),0)</f>
        <v>0.92582009977255153</v>
      </c>
      <c r="AJ53">
        <f t="shared" ca="1" si="97"/>
        <v>0.88273482950474957</v>
      </c>
      <c r="AK53">
        <f t="shared" ca="1" si="97"/>
        <v>0.88273482950474957</v>
      </c>
      <c r="AL53">
        <f t="shared" ca="1" si="97"/>
        <v>0.2942449431682499</v>
      </c>
      <c r="AM53">
        <f t="shared" ca="1" si="97"/>
        <v>0.49280538030458115</v>
      </c>
      <c r="AN53">
        <f t="shared" ca="1" si="97"/>
        <v>0.98561076060916231</v>
      </c>
      <c r="AO53">
        <f t="shared" ca="1" si="97"/>
        <v>0.72471379456556062</v>
      </c>
      <c r="AP53">
        <f t="shared" ca="1" si="97"/>
        <v>0.84066800169605016</v>
      </c>
      <c r="AQ53">
        <f t="shared" ca="1" si="97"/>
        <v>0.84066800169605016</v>
      </c>
      <c r="AR53">
        <f t="shared" ca="1" si="97"/>
        <v>0.2</v>
      </c>
      <c r="AS53">
        <f t="shared" ca="1" si="97"/>
        <v>-0.7061878636037997</v>
      </c>
      <c r="AT53">
        <f t="shared" ca="1" si="97"/>
        <v>-0.7061878636037997</v>
      </c>
      <c r="AU53">
        <f t="shared" ca="1" si="97"/>
        <v>0.88273482950474957</v>
      </c>
      <c r="AV53">
        <f t="shared" ca="1" si="97"/>
        <v>0.77142857142857146</v>
      </c>
      <c r="AW53">
        <f t="shared" ca="1" si="97"/>
        <v>0.55078248386982598</v>
      </c>
      <c r="AX53">
        <f t="shared" ca="1" si="97"/>
        <v>0.88273482950474957</v>
      </c>
      <c r="AY53">
        <f t="shared" ca="1" si="97"/>
        <v>0.82857142857142851</v>
      </c>
      <c r="AZ53">
        <f t="shared" ca="1" si="97"/>
        <v>0.94285714285714295</v>
      </c>
      <c r="BA53">
        <f t="shared" ca="1" si="97"/>
        <v>0</v>
      </c>
      <c r="BB53">
        <f t="shared" ca="1" si="97"/>
        <v>-0.88571428571428579</v>
      </c>
      <c r="BC53">
        <f t="shared" ca="1" si="97"/>
        <v>0.87831006565367986</v>
      </c>
      <c r="BD53">
        <f t="shared" ca="1" si="97"/>
        <v>0.75897092589864534</v>
      </c>
      <c r="BE53">
        <f t="shared" ca="1" si="97"/>
        <v>-0.84066800169605016</v>
      </c>
      <c r="BF53">
        <f t="shared" ca="1" si="97"/>
        <v>-0.84066800169605016</v>
      </c>
      <c r="BG53">
        <f t="shared" ca="1" si="97"/>
        <v>-0.77142857142857146</v>
      </c>
      <c r="BH53">
        <f t="shared" ca="1" si="97"/>
        <v>8.5714285714285715E-2</v>
      </c>
      <c r="BI53">
        <f t="shared" ca="1" si="97"/>
        <v>0.43948021245882857</v>
      </c>
      <c r="BJ53">
        <f t="shared" ca="1" si="97"/>
        <v>-0.27774602993176545</v>
      </c>
      <c r="BK53">
        <f t="shared" ca="1" si="97"/>
        <v>0.88571428571428579</v>
      </c>
      <c r="BL53">
        <f t="shared" ca="1" si="97"/>
        <v>0</v>
      </c>
      <c r="BM53">
        <f t="shared" ca="1" si="97"/>
        <v>-0.84066800169605016</v>
      </c>
      <c r="BN53">
        <f t="shared" ca="1" si="97"/>
        <v>0.43948021245882857</v>
      </c>
      <c r="BO53">
        <f t="shared" ref="BO53:CG53" ca="1" si="98">IFERROR(CORREL(_xlfn.RANK.AVG($CD$3:$CD$8,$CD$3:$CD$8,0),_xlfn.RANK.AVG(BO$3:BO$8,BO$3:BO$8,0)),0)</f>
        <v>-0.84066800169605016</v>
      </c>
      <c r="BP53">
        <f t="shared" ca="1" si="98"/>
        <v>-0.72471379456556062</v>
      </c>
      <c r="BQ53">
        <f t="shared" ca="1" si="98"/>
        <v>0</v>
      </c>
      <c r="BR53">
        <f t="shared" ca="1" si="98"/>
        <v>0.65714285714285725</v>
      </c>
      <c r="BS53">
        <f t="shared" ca="1" si="98"/>
        <v>-0.77142857142857146</v>
      </c>
      <c r="BT53">
        <f t="shared" ca="1" si="98"/>
        <v>0.54285714285714282</v>
      </c>
      <c r="BU53">
        <f t="shared" ca="1" si="98"/>
        <v>0.14285714285714288</v>
      </c>
      <c r="BV53">
        <f t="shared" ca="1" si="98"/>
        <v>-0.88571428571428579</v>
      </c>
      <c r="BW53">
        <f t="shared" ca="1" si="98"/>
        <v>0</v>
      </c>
      <c r="BX53">
        <f t="shared" ca="1" si="98"/>
        <v>-0.88571428571428579</v>
      </c>
      <c r="BY53">
        <f t="shared" ca="1" si="98"/>
        <v>-0.84066800169605016</v>
      </c>
      <c r="BZ53">
        <f t="shared" ca="1" si="98"/>
        <v>0.88273482950474957</v>
      </c>
      <c r="CA53">
        <f t="shared" ca="1" si="98"/>
        <v>-0.55078248386982598</v>
      </c>
      <c r="CB53">
        <f t="shared" ca="1" si="98"/>
        <v>0.54285714285714282</v>
      </c>
      <c r="CC53">
        <f t="shared" ca="1" si="98"/>
        <v>-0.37142857142857144</v>
      </c>
      <c r="CD53">
        <f t="shared" si="98"/>
        <v>1</v>
      </c>
      <c r="CE53">
        <f t="shared" si="98"/>
        <v>0.94285714285714295</v>
      </c>
      <c r="CF53">
        <f t="shared" si="98"/>
        <v>0.2</v>
      </c>
      <c r="CG53">
        <f t="shared" si="98"/>
        <v>0.94285714285714295</v>
      </c>
    </row>
    <row r="54" spans="1:85">
      <c r="A54" s="47" t="s">
        <v>1568</v>
      </c>
      <c r="C54">
        <f ca="1">IFERROR(CORREL(_xlfn.RANK.AVG($CD$9:$CD$14,$CD$9:$CD$14,0),_xlfn.RANK.AVG(C$9:C$14,C$9:C$14,0)),0)</f>
        <v>0.69825325182675368</v>
      </c>
      <c r="D54">
        <f t="shared" ref="D54:BO54" ca="1" si="99">IFERROR(CORREL(_xlfn.RANK.AVG($CD$9:$CD$14,$CD$9:$CD$14,0),_xlfn.RANK.AVG(D$9:D$14,D$9:D$14,0)),0)</f>
        <v>0.33806170189140661</v>
      </c>
      <c r="E54">
        <f t="shared" ca="1" si="99"/>
        <v>-0.94285714285714295</v>
      </c>
      <c r="F54">
        <f t="shared" ca="1" si="99"/>
        <v>-0.94285714285714295</v>
      </c>
      <c r="G54">
        <f t="shared" ca="1" si="99"/>
        <v>-1</v>
      </c>
      <c r="H54">
        <f t="shared" ca="1" si="99"/>
        <v>-0.94285714285714295</v>
      </c>
      <c r="I54">
        <f ca="1">IFERROR(CORREL(_xlfn.RANK.AVG($CD$9:$CD$14,$CD$9:$CD$14,0),_xlfn.RANK.AVG(I$9:I$14,I$9:I$14,0)),0)</f>
        <v>2.8571428571428571E-2</v>
      </c>
      <c r="J54">
        <f t="shared" ca="1" si="99"/>
        <v>-1</v>
      </c>
      <c r="K54">
        <f t="shared" ca="1" si="99"/>
        <v>-0.81167944991342789</v>
      </c>
      <c r="L54">
        <f t="shared" ca="1" si="99"/>
        <v>0.37142857142857144</v>
      </c>
      <c r="M54">
        <f t="shared" ca="1" si="99"/>
        <v>0.94285714285714295</v>
      </c>
      <c r="N54">
        <f t="shared" ca="1" si="99"/>
        <v>2.8571428571428571E-2</v>
      </c>
      <c r="O54">
        <f t="shared" ca="1" si="99"/>
        <v>0</v>
      </c>
      <c r="P54">
        <f t="shared" ca="1" si="99"/>
        <v>0</v>
      </c>
      <c r="Q54">
        <f t="shared" ca="1" si="99"/>
        <v>0</v>
      </c>
      <c r="R54">
        <f t="shared" ca="1" si="99"/>
        <v>0</v>
      </c>
      <c r="S54">
        <f t="shared" ca="1" si="99"/>
        <v>0</v>
      </c>
      <c r="T54">
        <f t="shared" ca="1" si="99"/>
        <v>0</v>
      </c>
      <c r="U54">
        <f t="shared" ca="1" si="99"/>
        <v>0</v>
      </c>
      <c r="V54">
        <f t="shared" ca="1" si="99"/>
        <v>0</v>
      </c>
      <c r="W54">
        <f t="shared" ca="1" si="99"/>
        <v>0.6546536707079772</v>
      </c>
      <c r="X54">
        <f t="shared" ca="1" si="99"/>
        <v>0.6546536707079772</v>
      </c>
      <c r="Y54">
        <f t="shared" ca="1" si="99"/>
        <v>0</v>
      </c>
      <c r="Z54">
        <f t="shared" ca="1" si="99"/>
        <v>0</v>
      </c>
      <c r="AA54">
        <f t="shared" ca="1" si="99"/>
        <v>0</v>
      </c>
      <c r="AB54">
        <f t="shared" ca="1" si="99"/>
        <v>0.11595420713048968</v>
      </c>
      <c r="AC54">
        <f t="shared" ca="1" si="99"/>
        <v>-2.898855178262242E-2</v>
      </c>
      <c r="AD54">
        <f t="shared" ca="1" si="99"/>
        <v>2.898855178262242E-2</v>
      </c>
      <c r="AE54">
        <f t="shared" ca="1" si="99"/>
        <v>0.89864510526129515</v>
      </c>
      <c r="AF54">
        <f t="shared" ca="1" si="99"/>
        <v>0.84066800169605016</v>
      </c>
      <c r="AG54">
        <f t="shared" ca="1" si="99"/>
        <v>0.94285714285714295</v>
      </c>
      <c r="AH54">
        <f t="shared" ca="1" si="99"/>
        <v>0.84066800169605016</v>
      </c>
      <c r="AI54">
        <f t="shared" ca="1" si="99"/>
        <v>0.67612340378281321</v>
      </c>
      <c r="AJ54">
        <f t="shared" ca="1" si="99"/>
        <v>0.69825325182675368</v>
      </c>
      <c r="AK54">
        <f t="shared" ca="1" si="99"/>
        <v>0.67612340378281321</v>
      </c>
      <c r="AL54">
        <f t="shared" ca="1" si="99"/>
        <v>0.84066800169605016</v>
      </c>
      <c r="AM54">
        <f t="shared" ca="1" si="99"/>
        <v>0.54285714285714282</v>
      </c>
      <c r="AN54">
        <f t="shared" ca="1" si="99"/>
        <v>0.69825325182675368</v>
      </c>
      <c r="AO54">
        <f t="shared" ca="1" si="99"/>
        <v>0.49280538030458115</v>
      </c>
      <c r="AP54">
        <f t="shared" ca="1" si="99"/>
        <v>0.51610022961107882</v>
      </c>
      <c r="AQ54">
        <f t="shared" ca="1" si="99"/>
        <v>0.60875958743507086</v>
      </c>
      <c r="AR54">
        <f t="shared" ca="1" si="99"/>
        <v>0.69825325182675368</v>
      </c>
      <c r="AS54">
        <f t="shared" ca="1" si="99"/>
        <v>0.71428571428571441</v>
      </c>
      <c r="AT54">
        <f t="shared" ca="1" si="99"/>
        <v>0</v>
      </c>
      <c r="AU54">
        <f t="shared" ca="1" si="99"/>
        <v>0.71428571428571441</v>
      </c>
      <c r="AV54">
        <f t="shared" ca="1" si="99"/>
        <v>0.84066800169605016</v>
      </c>
      <c r="AW54">
        <f t="shared" ca="1" si="99"/>
        <v>0.88571428571428579</v>
      </c>
      <c r="AX54">
        <f t="shared" ca="1" si="99"/>
        <v>0.69825325182675368</v>
      </c>
      <c r="AY54">
        <f t="shared" ca="1" si="99"/>
        <v>0.66673669100031574</v>
      </c>
      <c r="AZ54">
        <f t="shared" ca="1" si="99"/>
        <v>0.94285714285714295</v>
      </c>
      <c r="BA54">
        <f t="shared" ca="1" si="99"/>
        <v>0</v>
      </c>
      <c r="BB54">
        <f t="shared" ca="1" si="99"/>
        <v>-0.94285714285714295</v>
      </c>
      <c r="BC54">
        <f t="shared" ca="1" si="99"/>
        <v>-0.62105900340811881</v>
      </c>
      <c r="BD54">
        <f t="shared" ca="1" si="99"/>
        <v>-0.94285714285714295</v>
      </c>
      <c r="BE54">
        <f t="shared" ca="1" si="99"/>
        <v>-0.94285714285714295</v>
      </c>
      <c r="BF54">
        <f t="shared" ca="1" si="99"/>
        <v>-0.94285714285714295</v>
      </c>
      <c r="BG54">
        <f t="shared" ca="1" si="99"/>
        <v>-1</v>
      </c>
      <c r="BH54">
        <f t="shared" ca="1" si="99"/>
        <v>-2.8571428571428571E-2</v>
      </c>
      <c r="BI54">
        <f t="shared" ca="1" si="99"/>
        <v>0.6546536707079772</v>
      </c>
      <c r="BJ54">
        <f t="shared" ca="1" si="99"/>
        <v>0.33806170189140661</v>
      </c>
      <c r="BK54">
        <f t="shared" ca="1" si="99"/>
        <v>1</v>
      </c>
      <c r="BL54">
        <f t="shared" ca="1" si="99"/>
        <v>0</v>
      </c>
      <c r="BM54">
        <f t="shared" ca="1" si="99"/>
        <v>-0.94285714285714295</v>
      </c>
      <c r="BN54">
        <f t="shared" ca="1" si="99"/>
        <v>0</v>
      </c>
      <c r="BO54">
        <f t="shared" ca="1" si="99"/>
        <v>-1</v>
      </c>
      <c r="BP54">
        <f t="shared" ref="BP54:CG54" ca="1" si="100">IFERROR(CORREL(_xlfn.RANK.AVG($CD$9:$CD$14,$CD$9:$CD$14,0),_xlfn.RANK.AVG(BP$9:BP$14,BP$9:BP$14,0)),0)</f>
        <v>-0.94285714285714295</v>
      </c>
      <c r="BQ54">
        <f t="shared" ca="1" si="100"/>
        <v>-0.62105900340811881</v>
      </c>
      <c r="BR54">
        <f t="shared" ca="1" si="100"/>
        <v>-0.94285714285714295</v>
      </c>
      <c r="BS54">
        <f t="shared" ca="1" si="100"/>
        <v>-0.94285714285714295</v>
      </c>
      <c r="BT54">
        <f t="shared" ca="1" si="100"/>
        <v>-0.4285714285714286</v>
      </c>
      <c r="BU54">
        <f t="shared" ca="1" si="100"/>
        <v>-0.94285714285714295</v>
      </c>
      <c r="BV54">
        <f t="shared" ca="1" si="100"/>
        <v>-0.94285714285714295</v>
      </c>
      <c r="BW54">
        <f t="shared" ca="1" si="100"/>
        <v>-0.6546536707079772</v>
      </c>
      <c r="BX54">
        <f t="shared" ca="1" si="100"/>
        <v>-0.94285714285714295</v>
      </c>
      <c r="BY54">
        <f t="shared" ca="1" si="100"/>
        <v>-0.88571428571428579</v>
      </c>
      <c r="BZ54">
        <f t="shared" ca="1" si="100"/>
        <v>0.69825325182675368</v>
      </c>
      <c r="CA54">
        <f t="shared" ca="1" si="100"/>
        <v>0.4285714285714286</v>
      </c>
      <c r="CB54">
        <f t="shared" ca="1" si="100"/>
        <v>0.77142857142857146</v>
      </c>
      <c r="CC54">
        <f t="shared" ca="1" si="100"/>
        <v>-0.71428571428571441</v>
      </c>
      <c r="CD54">
        <f t="shared" si="100"/>
        <v>1</v>
      </c>
      <c r="CE54">
        <f t="shared" si="100"/>
        <v>0.94285714285714295</v>
      </c>
      <c r="CF54">
        <f t="shared" si="100"/>
        <v>0.2</v>
      </c>
      <c r="CG54">
        <f t="shared" si="100"/>
        <v>0.94285714285714295</v>
      </c>
    </row>
    <row r="55" spans="1:85">
      <c r="A55" s="47" t="s">
        <v>1575</v>
      </c>
      <c r="C55">
        <f ca="1">IFERROR(CORREL(_xlfn.RANK.AVG($CD$15:$CD$20,$CD$15:$CD$20,0),_xlfn.RANK.AVG(C$15:C$20,C$15:C$20,0)),0)</f>
        <v>0.46381682852195871</v>
      </c>
      <c r="D55">
        <f t="shared" ref="D55:BO55" ca="1" si="101">IFERROR(CORREL(_xlfn.RANK.AVG($CD$15:$CD$20,$CD$15:$CD$20,0),_xlfn.RANK.AVG(D$15:D$20,D$15:D$20,0)),0)</f>
        <v>0.34786262139146906</v>
      </c>
      <c r="E55">
        <f t="shared" ca="1" si="101"/>
        <v>2.8571428571428571E-2</v>
      </c>
      <c r="F55">
        <f t="shared" ca="1" si="101"/>
        <v>-0.65714285714285725</v>
      </c>
      <c r="G55">
        <f t="shared" ca="1" si="101"/>
        <v>-0.4285714285714286</v>
      </c>
      <c r="H55">
        <f t="shared" ca="1" si="101"/>
        <v>-0.65714285714285725</v>
      </c>
      <c r="I55">
        <f t="shared" ca="1" si="101"/>
        <v>-0.71428571428571441</v>
      </c>
      <c r="J55">
        <f t="shared" ca="1" si="101"/>
        <v>-0.4285714285714286</v>
      </c>
      <c r="K55">
        <f t="shared" ca="1" si="101"/>
        <v>-0.77142857142857146</v>
      </c>
      <c r="L55">
        <f t="shared" ca="1" si="101"/>
        <v>-0.37142857142857144</v>
      </c>
      <c r="M55">
        <f t="shared" ca="1" si="101"/>
        <v>0.65714285714285725</v>
      </c>
      <c r="N55">
        <f t="shared" ca="1" si="101"/>
        <v>-0.71428571428571441</v>
      </c>
      <c r="O55">
        <f t="shared" ca="1" si="101"/>
        <v>0</v>
      </c>
      <c r="P55">
        <f t="shared" ca="1" si="101"/>
        <v>0</v>
      </c>
      <c r="Q55">
        <f t="shared" ca="1" si="101"/>
        <v>0</v>
      </c>
      <c r="R55">
        <f t="shared" ca="1" si="101"/>
        <v>0</v>
      </c>
      <c r="S55">
        <f t="shared" ca="1" si="101"/>
        <v>0</v>
      </c>
      <c r="T55">
        <f t="shared" ca="1" si="101"/>
        <v>0</v>
      </c>
      <c r="U55">
        <f t="shared" ca="1" si="101"/>
        <v>0</v>
      </c>
      <c r="V55">
        <f t="shared" ca="1" si="101"/>
        <v>0</v>
      </c>
      <c r="W55">
        <f t="shared" ca="1" si="101"/>
        <v>0.6546536707079772</v>
      </c>
      <c r="X55">
        <f t="shared" ca="1" si="101"/>
        <v>0.6546536707079772</v>
      </c>
      <c r="Y55">
        <f t="shared" ca="1" si="101"/>
        <v>0</v>
      </c>
      <c r="Z55">
        <f t="shared" ca="1" si="101"/>
        <v>0</v>
      </c>
      <c r="AA55">
        <f t="shared" ca="1" si="101"/>
        <v>0</v>
      </c>
      <c r="AB55">
        <f t="shared" ca="1" si="101"/>
        <v>-0.63753557775486214</v>
      </c>
      <c r="AC55">
        <f t="shared" ca="1" si="101"/>
        <v>0.23190841426097936</v>
      </c>
      <c r="AD55">
        <f t="shared" ca="1" si="101"/>
        <v>0</v>
      </c>
      <c r="AE55">
        <f t="shared" ca="1" si="101"/>
        <v>0.25714285714285717</v>
      </c>
      <c r="AF55">
        <f t="shared" ca="1" si="101"/>
        <v>0.46381682852195871</v>
      </c>
      <c r="AG55">
        <f t="shared" ca="1" si="101"/>
        <v>-0.57977103565244847</v>
      </c>
      <c r="AH55">
        <f t="shared" ca="1" si="101"/>
        <v>0.46381682852195871</v>
      </c>
      <c r="AI55">
        <f t="shared" ca="1" si="101"/>
        <v>0.63753557775486214</v>
      </c>
      <c r="AJ55">
        <f t="shared" ca="1" si="101"/>
        <v>0</v>
      </c>
      <c r="AK55">
        <f t="shared" ca="1" si="101"/>
        <v>0.63753557775486214</v>
      </c>
      <c r="AL55">
        <f t="shared" ca="1" si="101"/>
        <v>-0.2</v>
      </c>
      <c r="AM55">
        <f t="shared" ca="1" si="101"/>
        <v>0.54285714285714282</v>
      </c>
      <c r="AN55">
        <f t="shared" ca="1" si="101"/>
        <v>-0.2</v>
      </c>
      <c r="AO55">
        <f t="shared" ca="1" si="101"/>
        <v>0.88571428571428579</v>
      </c>
      <c r="AP55">
        <f t="shared" ca="1" si="101"/>
        <v>0.2</v>
      </c>
      <c r="AQ55">
        <f t="shared" ca="1" si="101"/>
        <v>0.46381682852195871</v>
      </c>
      <c r="AR55">
        <f t="shared" ca="1" si="101"/>
        <v>0.46381682852195871</v>
      </c>
      <c r="AS55">
        <f t="shared" ca="1" si="101"/>
        <v>0.77142857142857146</v>
      </c>
      <c r="AT55">
        <f t="shared" ca="1" si="101"/>
        <v>-0.40583972495671394</v>
      </c>
      <c r="AU55">
        <f t="shared" ca="1" si="101"/>
        <v>0.46381682852195871</v>
      </c>
      <c r="AV55">
        <f t="shared" ca="1" si="101"/>
        <v>0.25714285714285717</v>
      </c>
      <c r="AW55">
        <f t="shared" ca="1" si="101"/>
        <v>8.5714285714285715E-2</v>
      </c>
      <c r="AX55">
        <f t="shared" ca="1" si="101"/>
        <v>8.5714285714285715E-2</v>
      </c>
      <c r="AY55">
        <f t="shared" ca="1" si="101"/>
        <v>0.88571428571428579</v>
      </c>
      <c r="AZ55">
        <f t="shared" ca="1" si="101"/>
        <v>0.88571428571428579</v>
      </c>
      <c r="BA55">
        <f t="shared" ca="1" si="101"/>
        <v>-0.71713716560063623</v>
      </c>
      <c r="BB55">
        <f t="shared" ca="1" si="101"/>
        <v>-0.94285714285714295</v>
      </c>
      <c r="BC55">
        <f t="shared" ca="1" si="101"/>
        <v>-0.77151674981045959</v>
      </c>
      <c r="BD55">
        <f t="shared" ca="1" si="101"/>
        <v>-0.69572524278293812</v>
      </c>
      <c r="BE55">
        <f t="shared" ca="1" si="101"/>
        <v>-0.94285714285714295</v>
      </c>
      <c r="BF55">
        <f t="shared" ca="1" si="101"/>
        <v>-0.92763365704391743</v>
      </c>
      <c r="BG55">
        <f t="shared" ca="1" si="101"/>
        <v>-0.94285714285714295</v>
      </c>
      <c r="BH55">
        <f t="shared" ca="1" si="101"/>
        <v>-0.6</v>
      </c>
      <c r="BI55">
        <f t="shared" ca="1" si="101"/>
        <v>-0.92582009977255153</v>
      </c>
      <c r="BJ55">
        <f t="shared" ca="1" si="101"/>
        <v>-0.79446134655427469</v>
      </c>
      <c r="BK55">
        <f t="shared" ca="1" si="101"/>
        <v>0.94285714285714295</v>
      </c>
      <c r="BL55">
        <f t="shared" ca="1" si="101"/>
        <v>-0.87831006565367986</v>
      </c>
      <c r="BM55">
        <f t="shared" ca="1" si="101"/>
        <v>-0.88571428571428579</v>
      </c>
      <c r="BN55">
        <f t="shared" ca="1" si="101"/>
        <v>-0.27774602993176545</v>
      </c>
      <c r="BO55">
        <f t="shared" ca="1" si="101"/>
        <v>-0.92763365704391743</v>
      </c>
      <c r="BP55">
        <f t="shared" ref="BP55:CG55" ca="1" si="102">IFERROR(CORREL(_xlfn.RANK.AVG($CD$15:$CD$20,$CD$15:$CD$20,0),_xlfn.RANK.AVG(BP$15:BP$20,BP$15:BP$20,0)),0)</f>
        <v>-0.84066800169605016</v>
      </c>
      <c r="BQ55">
        <f t="shared" ca="1" si="102"/>
        <v>-0.62105900340811881</v>
      </c>
      <c r="BR55">
        <f t="shared" ca="1" si="102"/>
        <v>-0.6</v>
      </c>
      <c r="BS55">
        <f t="shared" ca="1" si="102"/>
        <v>-0.88571428571428579</v>
      </c>
      <c r="BT55">
        <f t="shared" ca="1" si="102"/>
        <v>-0.77142857142857146</v>
      </c>
      <c r="BU55">
        <f t="shared" ca="1" si="102"/>
        <v>2.8571428571428571E-2</v>
      </c>
      <c r="BV55">
        <f t="shared" ca="1" si="102"/>
        <v>-0.77142857142857146</v>
      </c>
      <c r="BW55">
        <f t="shared" ca="1" si="102"/>
        <v>-0.6546536707079772</v>
      </c>
      <c r="BX55">
        <f t="shared" ca="1" si="102"/>
        <v>-0.77142857142857146</v>
      </c>
      <c r="BY55">
        <f t="shared" ca="1" si="102"/>
        <v>-1</v>
      </c>
      <c r="BZ55">
        <f t="shared" ca="1" si="102"/>
        <v>8.5714285714285715E-2</v>
      </c>
      <c r="CA55">
        <f t="shared" ca="1" si="102"/>
        <v>0.71428571428571441</v>
      </c>
      <c r="CB55">
        <f t="shared" ca="1" si="102"/>
        <v>0.25714285714285717</v>
      </c>
      <c r="CC55">
        <f t="shared" ca="1" si="102"/>
        <v>-0.37142857142857144</v>
      </c>
      <c r="CD55">
        <f t="shared" si="102"/>
        <v>1</v>
      </c>
      <c r="CE55">
        <f t="shared" si="102"/>
        <v>0.94285714285714295</v>
      </c>
      <c r="CF55">
        <f t="shared" si="102"/>
        <v>0.2</v>
      </c>
      <c r="CG55">
        <f t="shared" si="102"/>
        <v>0.94285714285714295</v>
      </c>
    </row>
    <row r="56" spans="1:85">
      <c r="A56" s="47" t="s">
        <v>1582</v>
      </c>
      <c r="C56">
        <f ca="1">IFERROR(CORREL(_xlfn.RANK.AVG($CD$21:$CD$26,$CD$21:$CD$26,0),_xlfn.RANK.AVG(C$21:C$26,C$21:C$26,0)),0)</f>
        <v>0.67612340378281321</v>
      </c>
      <c r="D56">
        <f t="shared" ref="D56:BO56" ca="1" si="103">IFERROR(CORREL(_xlfn.RANK.AVG($CD$21:$CD$26,$CD$21:$CD$26,0),_xlfn.RANK.AVG(D$21:D$26,D$21:D$26,0)),0)</f>
        <v>0.67612340378281321</v>
      </c>
      <c r="E56">
        <f t="shared" ca="1" si="103"/>
        <v>0.25714285714285717</v>
      </c>
      <c r="F56">
        <f t="shared" ca="1" si="103"/>
        <v>-0.77142857142857146</v>
      </c>
      <c r="G56">
        <f t="shared" ca="1" si="103"/>
        <v>0.37142857142857144</v>
      </c>
      <c r="H56">
        <f t="shared" ca="1" si="103"/>
        <v>0.37142857142857144</v>
      </c>
      <c r="I56">
        <f t="shared" ca="1" si="103"/>
        <v>0.14285714285714288</v>
      </c>
      <c r="J56">
        <f t="shared" ca="1" si="103"/>
        <v>0.37142857142857144</v>
      </c>
      <c r="K56">
        <f t="shared" ca="1" si="103"/>
        <v>0.33394720739540396</v>
      </c>
      <c r="L56">
        <f t="shared" ca="1" si="103"/>
        <v>0.6</v>
      </c>
      <c r="M56">
        <f t="shared" ca="1" si="103"/>
        <v>0.77142857142857146</v>
      </c>
      <c r="N56">
        <f t="shared" ca="1" si="103"/>
        <v>0.14285714285714288</v>
      </c>
      <c r="O56">
        <f t="shared" ca="1" si="103"/>
        <v>0</v>
      </c>
      <c r="P56">
        <f t="shared" ca="1" si="103"/>
        <v>0</v>
      </c>
      <c r="Q56">
        <f t="shared" ca="1" si="103"/>
        <v>0</v>
      </c>
      <c r="R56">
        <f t="shared" ca="1" si="103"/>
        <v>0</v>
      </c>
      <c r="S56">
        <f t="shared" ca="1" si="103"/>
        <v>0</v>
      </c>
      <c r="T56">
        <f t="shared" ca="1" si="103"/>
        <v>0</v>
      </c>
      <c r="U56">
        <f t="shared" ca="1" si="103"/>
        <v>0</v>
      </c>
      <c r="V56">
        <f t="shared" ca="1" si="103"/>
        <v>0</v>
      </c>
      <c r="W56">
        <f t="shared" ca="1" si="103"/>
        <v>0</v>
      </c>
      <c r="X56">
        <f t="shared" ca="1" si="103"/>
        <v>0</v>
      </c>
      <c r="Y56">
        <f t="shared" ca="1" si="103"/>
        <v>-0.62105900340811881</v>
      </c>
      <c r="Z56">
        <f t="shared" ca="1" si="103"/>
        <v>0</v>
      </c>
      <c r="AA56">
        <f t="shared" ca="1" si="103"/>
        <v>0</v>
      </c>
      <c r="AB56">
        <f t="shared" ca="1" si="103"/>
        <v>0.34786262139146906</v>
      </c>
      <c r="AC56">
        <f t="shared" ca="1" si="103"/>
        <v>0.67612340378281321</v>
      </c>
      <c r="AD56">
        <f t="shared" ca="1" si="103"/>
        <v>0</v>
      </c>
      <c r="AE56">
        <f t="shared" ca="1" si="103"/>
        <v>0.33806170189140661</v>
      </c>
      <c r="AF56">
        <f t="shared" ca="1" si="103"/>
        <v>0.67612340378281321</v>
      </c>
      <c r="AG56">
        <f t="shared" ca="1" si="103"/>
        <v>0.67612340378281321</v>
      </c>
      <c r="AH56">
        <f t="shared" ca="1" si="103"/>
        <v>0.67612340378281321</v>
      </c>
      <c r="AI56">
        <f t="shared" ca="1" si="103"/>
        <v>0.67612340378281321</v>
      </c>
      <c r="AJ56">
        <f t="shared" ca="1" si="103"/>
        <v>0.67612340378281321</v>
      </c>
      <c r="AK56">
        <f t="shared" ca="1" si="103"/>
        <v>0.67612340378281321</v>
      </c>
      <c r="AL56">
        <f t="shared" ca="1" si="103"/>
        <v>0.33394720739540396</v>
      </c>
      <c r="AM56">
        <f t="shared" ca="1" si="103"/>
        <v>0.63774813921769324</v>
      </c>
      <c r="AN56">
        <f t="shared" ca="1" si="103"/>
        <v>0</v>
      </c>
      <c r="AO56">
        <f t="shared" ca="1" si="103"/>
        <v>0.88040627404242855</v>
      </c>
      <c r="AP56">
        <f t="shared" ca="1" si="103"/>
        <v>8.5714285714285715E-2</v>
      </c>
      <c r="AQ56">
        <f t="shared" ca="1" si="103"/>
        <v>0.67612340378281321</v>
      </c>
      <c r="AR56">
        <f t="shared" ca="1" si="103"/>
        <v>0.67612340378281321</v>
      </c>
      <c r="AS56">
        <f t="shared" ca="1" si="103"/>
        <v>-0.17393131069573453</v>
      </c>
      <c r="AT56">
        <f t="shared" ca="1" si="103"/>
        <v>0</v>
      </c>
      <c r="AU56">
        <f t="shared" ca="1" si="103"/>
        <v>0.819688599970537</v>
      </c>
      <c r="AV56">
        <f t="shared" ca="1" si="103"/>
        <v>-0.67612340378281321</v>
      </c>
      <c r="AW56">
        <f t="shared" ca="1" si="103"/>
        <v>-0.88040627404242855</v>
      </c>
      <c r="AX56">
        <f t="shared" ca="1" si="103"/>
        <v>8.5714285714285715E-2</v>
      </c>
      <c r="AY56">
        <f t="shared" ca="1" si="103"/>
        <v>-0.67612340378281321</v>
      </c>
      <c r="AZ56">
        <f t="shared" ca="1" si="103"/>
        <v>0.37142857142857144</v>
      </c>
      <c r="BA56">
        <f t="shared" ca="1" si="103"/>
        <v>-0.41403933560541251</v>
      </c>
      <c r="BB56">
        <f t="shared" ca="1" si="103"/>
        <v>-0.82857142857142851</v>
      </c>
      <c r="BC56">
        <f t="shared" ca="1" si="103"/>
        <v>0</v>
      </c>
      <c r="BD56">
        <f t="shared" ca="1" si="103"/>
        <v>-0.87831006565367986</v>
      </c>
      <c r="BE56">
        <f t="shared" ca="1" si="103"/>
        <v>-3.0358837035945812E-2</v>
      </c>
      <c r="BF56">
        <f t="shared" ca="1" si="103"/>
        <v>-3.0358837035945812E-2</v>
      </c>
      <c r="BG56">
        <f t="shared" ca="1" si="103"/>
        <v>-0.54285714285714282</v>
      </c>
      <c r="BH56">
        <f t="shared" ca="1" si="103"/>
        <v>0.6</v>
      </c>
      <c r="BI56">
        <f t="shared" ca="1" si="103"/>
        <v>-0.87831006565367986</v>
      </c>
      <c r="BJ56">
        <f t="shared" ca="1" si="103"/>
        <v>-0.87831006565367986</v>
      </c>
      <c r="BK56">
        <f t="shared" ca="1" si="103"/>
        <v>-8.5714285714285715E-2</v>
      </c>
      <c r="BL56">
        <f t="shared" ca="1" si="103"/>
        <v>-0.3927922024247863</v>
      </c>
      <c r="BM56">
        <f t="shared" ca="1" si="103"/>
        <v>-0.26482044885142486</v>
      </c>
      <c r="BN56">
        <f t="shared" ca="1" si="103"/>
        <v>0.3927922024247863</v>
      </c>
      <c r="BO56">
        <f t="shared" ca="1" si="103"/>
        <v>-0.79446134655427469</v>
      </c>
      <c r="BP56">
        <f t="shared" ref="BP56:CG56" ca="1" si="104">IFERROR(CORREL(_xlfn.RANK.AVG($CD$21:$CD$26,$CD$21:$CD$26,0),_xlfn.RANK.AVG(BP$21:BP$26,BP$21:BP$26,0)),0)</f>
        <v>-0.75370234634818289</v>
      </c>
      <c r="BQ56">
        <f t="shared" ca="1" si="104"/>
        <v>0</v>
      </c>
      <c r="BR56">
        <f t="shared" ca="1" si="104"/>
        <v>-0.94285714285714295</v>
      </c>
      <c r="BS56">
        <f t="shared" ca="1" si="104"/>
        <v>-0.54285714285714282</v>
      </c>
      <c r="BT56">
        <f t="shared" ca="1" si="104"/>
        <v>-0.31428571428571428</v>
      </c>
      <c r="BU56">
        <f t="shared" ca="1" si="104"/>
        <v>0.25714285714285717</v>
      </c>
      <c r="BV56">
        <f t="shared" ca="1" si="104"/>
        <v>-0.77142857142857146</v>
      </c>
      <c r="BW56">
        <f t="shared" ca="1" si="104"/>
        <v>-0.67612340378281321</v>
      </c>
      <c r="BX56">
        <f t="shared" ca="1" si="104"/>
        <v>-0.77142857142857146</v>
      </c>
      <c r="BY56">
        <f t="shared" ca="1" si="104"/>
        <v>-0.88040627404242855</v>
      </c>
      <c r="BZ56">
        <f t="shared" ca="1" si="104"/>
        <v>8.5714285714285715E-2</v>
      </c>
      <c r="CA56">
        <f t="shared" ca="1" si="104"/>
        <v>-0.48571428571428577</v>
      </c>
      <c r="CB56">
        <f t="shared" ca="1" si="104"/>
        <v>-0.25714285714285717</v>
      </c>
      <c r="CC56">
        <f t="shared" ca="1" si="104"/>
        <v>-0.25714285714285717</v>
      </c>
      <c r="CD56">
        <f t="shared" si="104"/>
        <v>1</v>
      </c>
      <c r="CE56">
        <f t="shared" si="104"/>
        <v>0.94285714285714295</v>
      </c>
      <c r="CF56">
        <f t="shared" si="104"/>
        <v>0.2</v>
      </c>
      <c r="CG56">
        <f t="shared" si="104"/>
        <v>0.94285714285714295</v>
      </c>
    </row>
    <row r="57" spans="1:85">
      <c r="A57" s="47" t="s">
        <v>1589</v>
      </c>
      <c r="C57">
        <f ca="1">IFERROR(CORREL(_xlfn.RANK.AVG($CD$27:$CD$32,$CD$27:$CD$32,0),_xlfn.RANK.AVG(C$27:C$32,C$27:C$32,0)),0)</f>
        <v>0.67612340378281321</v>
      </c>
      <c r="D57">
        <f t="shared" ref="D57:BO57" ca="1" si="105">IFERROR(CORREL(_xlfn.RANK.AVG($CD$27:$CD$32,$CD$27:$CD$32,0),_xlfn.RANK.AVG(D$27:D$32,D$27:D$32,0)),0)</f>
        <v>0.67612340378281321</v>
      </c>
      <c r="E57">
        <f t="shared" ca="1" si="105"/>
        <v>-0.4285714285714286</v>
      </c>
      <c r="F57">
        <f t="shared" ca="1" si="105"/>
        <v>-0.77142857142857146</v>
      </c>
      <c r="G57">
        <f t="shared" ca="1" si="105"/>
        <v>0.14285714285714288</v>
      </c>
      <c r="H57">
        <f t="shared" ca="1" si="105"/>
        <v>-0.4285714285714286</v>
      </c>
      <c r="I57">
        <f t="shared" ca="1" si="105"/>
        <v>8.5714285714285715E-2</v>
      </c>
      <c r="J57">
        <f t="shared" ca="1" si="105"/>
        <v>-0.4285714285714286</v>
      </c>
      <c r="K57">
        <f t="shared" ca="1" si="105"/>
        <v>-0.75897092589864534</v>
      </c>
      <c r="L57">
        <f t="shared" ca="1" si="105"/>
        <v>0.25714285714285717</v>
      </c>
      <c r="M57">
        <f t="shared" ca="1" si="105"/>
        <v>0.77142857142857146</v>
      </c>
      <c r="N57">
        <f t="shared" ca="1" si="105"/>
        <v>8.5714285714285715E-2</v>
      </c>
      <c r="O57">
        <f t="shared" ca="1" si="105"/>
        <v>0</v>
      </c>
      <c r="P57">
        <f t="shared" ca="1" si="105"/>
        <v>0</v>
      </c>
      <c r="Q57">
        <f t="shared" ca="1" si="105"/>
        <v>0.67612340378281321</v>
      </c>
      <c r="R57">
        <f t="shared" ca="1" si="105"/>
        <v>0</v>
      </c>
      <c r="S57">
        <f t="shared" ca="1" si="105"/>
        <v>0</v>
      </c>
      <c r="T57">
        <f t="shared" ca="1" si="105"/>
        <v>0</v>
      </c>
      <c r="U57">
        <f t="shared" ca="1" si="105"/>
        <v>0</v>
      </c>
      <c r="V57">
        <f t="shared" ca="1" si="105"/>
        <v>0</v>
      </c>
      <c r="W57">
        <f t="shared" ca="1" si="105"/>
        <v>0</v>
      </c>
      <c r="X57">
        <f t="shared" ca="1" si="105"/>
        <v>0.6546536707079772</v>
      </c>
      <c r="Y57">
        <f t="shared" ca="1" si="105"/>
        <v>0</v>
      </c>
      <c r="Z57">
        <f t="shared" ca="1" si="105"/>
        <v>0.67612340378281321</v>
      </c>
      <c r="AA57">
        <f t="shared" ca="1" si="105"/>
        <v>0</v>
      </c>
      <c r="AB57">
        <f t="shared" ca="1" si="105"/>
        <v>-0.37685117317409145</v>
      </c>
      <c r="AC57">
        <f t="shared" ca="1" si="105"/>
        <v>0.67612340378281321</v>
      </c>
      <c r="AD57">
        <f t="shared" ca="1" si="105"/>
        <v>0</v>
      </c>
      <c r="AE57">
        <f t="shared" ca="1" si="105"/>
        <v>0.67612340378281321</v>
      </c>
      <c r="AF57">
        <f t="shared" ca="1" si="105"/>
        <v>0.67612340378281321</v>
      </c>
      <c r="AG57">
        <f t="shared" ca="1" si="105"/>
        <v>0.67612340378281321</v>
      </c>
      <c r="AH57">
        <f t="shared" ca="1" si="105"/>
        <v>-0.75897092589864534</v>
      </c>
      <c r="AI57">
        <f t="shared" ca="1" si="105"/>
        <v>0.67612340378281321</v>
      </c>
      <c r="AJ57">
        <f t="shared" ca="1" si="105"/>
        <v>0.67612340378281321</v>
      </c>
      <c r="AK57">
        <f t="shared" ca="1" si="105"/>
        <v>0.67612340378281321</v>
      </c>
      <c r="AL57">
        <f t="shared" ca="1" si="105"/>
        <v>-0.54089872302625053</v>
      </c>
      <c r="AM57">
        <f t="shared" ca="1" si="105"/>
        <v>0.72471379456556062</v>
      </c>
      <c r="AN57">
        <f t="shared" ca="1" si="105"/>
        <v>0.67612340378281321</v>
      </c>
      <c r="AO57">
        <f t="shared" ca="1" si="105"/>
        <v>0.88040627404242855</v>
      </c>
      <c r="AP57">
        <f t="shared" ca="1" si="105"/>
        <v>0.54089872302625053</v>
      </c>
      <c r="AQ57">
        <f t="shared" ca="1" si="105"/>
        <v>0.67612340378281321</v>
      </c>
      <c r="AR57">
        <f t="shared" ca="1" si="105"/>
        <v>6.1721339984836761E-2</v>
      </c>
      <c r="AS57">
        <f t="shared" ca="1" si="105"/>
        <v>0.20291986247835697</v>
      </c>
      <c r="AT57">
        <f t="shared" ca="1" si="105"/>
        <v>0.67612340378281321</v>
      </c>
      <c r="AU57">
        <f t="shared" ca="1" si="105"/>
        <v>0.67612340378281321</v>
      </c>
      <c r="AV57">
        <f t="shared" ca="1" si="105"/>
        <v>0.67612340378281321</v>
      </c>
      <c r="AW57">
        <f t="shared" ca="1" si="105"/>
        <v>0.67612340378281321</v>
      </c>
      <c r="AX57">
        <f t="shared" ca="1" si="105"/>
        <v>0.67612340378281321</v>
      </c>
      <c r="AY57">
        <f t="shared" ca="1" si="105"/>
        <v>0.54089872302625053</v>
      </c>
      <c r="AZ57">
        <f t="shared" ca="1" si="105"/>
        <v>0.4285714285714286</v>
      </c>
      <c r="BA57">
        <f t="shared" ca="1" si="105"/>
        <v>0</v>
      </c>
      <c r="BB57">
        <f t="shared" ca="1" si="105"/>
        <v>-0.54285714285714282</v>
      </c>
      <c r="BC57">
        <f t="shared" ca="1" si="105"/>
        <v>-0.46291004988627577</v>
      </c>
      <c r="BD57">
        <f t="shared" ca="1" si="105"/>
        <v>-0.61791438065332471</v>
      </c>
      <c r="BE57">
        <f t="shared" ca="1" si="105"/>
        <v>-0.37685117317409145</v>
      </c>
      <c r="BF57">
        <f t="shared" ca="1" si="105"/>
        <v>-0.44136741475237479</v>
      </c>
      <c r="BG57">
        <f t="shared" ca="1" si="105"/>
        <v>-0.54285714285714282</v>
      </c>
      <c r="BH57">
        <f t="shared" ca="1" si="105"/>
        <v>8.5714285714285715E-2</v>
      </c>
      <c r="BI57">
        <f t="shared" ca="1" si="105"/>
        <v>-0.62105900340811881</v>
      </c>
      <c r="BJ57">
        <f t="shared" ca="1" si="105"/>
        <v>-9.2582009977255145E-2</v>
      </c>
      <c r="BK57">
        <f t="shared" ca="1" si="105"/>
        <v>0.25714285714285717</v>
      </c>
      <c r="BL57">
        <f t="shared" ca="1" si="105"/>
        <v>0</v>
      </c>
      <c r="BM57">
        <f t="shared" ca="1" si="105"/>
        <v>-0.37685117317409145</v>
      </c>
      <c r="BN57">
        <f t="shared" ca="1" si="105"/>
        <v>0.3927922024247863</v>
      </c>
      <c r="BO57">
        <f t="shared" ca="1" si="105"/>
        <v>-0.37685117317409145</v>
      </c>
      <c r="BP57">
        <f t="shared" ref="BP57:CG57" ca="1" si="106">IFERROR(CORREL(_xlfn.RANK.AVG($CD$27:$CD$32,$CD$27:$CD$32,0),_xlfn.RANK.AVG(BP$27:BP$32,BP$27:BP$32,0)),0)</f>
        <v>-0.57681790368297048</v>
      </c>
      <c r="BQ57">
        <f t="shared" ca="1" si="106"/>
        <v>-0.29277002188455997</v>
      </c>
      <c r="BR57">
        <f t="shared" ca="1" si="106"/>
        <v>-0.6</v>
      </c>
      <c r="BS57">
        <f t="shared" ca="1" si="106"/>
        <v>-0.4285714285714286</v>
      </c>
      <c r="BT57">
        <f t="shared" ca="1" si="106"/>
        <v>-8.5714285714285715E-2</v>
      </c>
      <c r="BU57">
        <f t="shared" ca="1" si="106"/>
        <v>-0.4285714285714286</v>
      </c>
      <c r="BV57">
        <f t="shared" ca="1" si="106"/>
        <v>-0.77142857142857146</v>
      </c>
      <c r="BW57">
        <f t="shared" ca="1" si="106"/>
        <v>-0.67612340378281321</v>
      </c>
      <c r="BX57">
        <f t="shared" ca="1" si="106"/>
        <v>-0.77142857142857146</v>
      </c>
      <c r="BY57">
        <f t="shared" ca="1" si="106"/>
        <v>-0.88040627404242855</v>
      </c>
      <c r="BZ57">
        <f t="shared" ca="1" si="106"/>
        <v>0.67612340378281321</v>
      </c>
      <c r="CA57">
        <f t="shared" ca="1" si="106"/>
        <v>-0.48571428571428577</v>
      </c>
      <c r="CB57">
        <f t="shared" ca="1" si="106"/>
        <v>0.25714285714285717</v>
      </c>
      <c r="CC57">
        <f t="shared" ca="1" si="106"/>
        <v>-0.25714285714285717</v>
      </c>
      <c r="CD57">
        <f t="shared" si="106"/>
        <v>1</v>
      </c>
      <c r="CE57">
        <f t="shared" si="106"/>
        <v>0.94285714285714295</v>
      </c>
      <c r="CF57">
        <f t="shared" si="106"/>
        <v>0.2</v>
      </c>
      <c r="CG57">
        <f t="shared" si="106"/>
        <v>0.94285714285714295</v>
      </c>
    </row>
    <row r="59" spans="1:85">
      <c r="A59" s="55" t="s">
        <v>1607</v>
      </c>
      <c r="B59" s="55"/>
      <c r="C59">
        <f ca="1">IFERROR(CORREL(_xlfn.RANK.AVG($CE$3:$CE$32,$CE$3:$CE$32,0),_xlfn.RANK.AVG(C$3:C$32,C$3:C$32,0)),0)</f>
        <v>0.10068395124702746</v>
      </c>
      <c r="D59">
        <f t="shared" ref="D59:BO59" ca="1" si="107">IFERROR(CORREL(_xlfn.RANK.AVG($CE$3:$CE$32,$CE$3:$CE$32,0),_xlfn.RANK.AVG(D$3:D$32,D$3:D$32,0)),0)</f>
        <v>7.6952920262922705E-2</v>
      </c>
      <c r="E59">
        <f t="shared" ca="1" si="107"/>
        <v>-0.10599668795514668</v>
      </c>
      <c r="F59">
        <f t="shared" ca="1" si="107"/>
        <v>-0.54232697186699907</v>
      </c>
      <c r="G59">
        <f t="shared" ca="1" si="107"/>
        <v>-0.11389005833478526</v>
      </c>
      <c r="H59">
        <f t="shared" ca="1" si="107"/>
        <v>-0.15221235177140305</v>
      </c>
      <c r="I59">
        <f t="shared" ca="1" si="107"/>
        <v>-9.132741106284184E-2</v>
      </c>
      <c r="J59">
        <f t="shared" ca="1" si="107"/>
        <v>-0.13418729645385591</v>
      </c>
      <c r="K59">
        <f t="shared" ca="1" si="107"/>
        <v>-0.15576821326489004</v>
      </c>
      <c r="L59">
        <f t="shared" ca="1" si="107"/>
        <v>0.13417236933923676</v>
      </c>
      <c r="M59">
        <f t="shared" ca="1" si="107"/>
        <v>0.54232697186699907</v>
      </c>
      <c r="N59">
        <f t="shared" ca="1" si="107"/>
        <v>-9.132741106284184E-2</v>
      </c>
      <c r="O59">
        <f t="shared" ca="1" si="107"/>
        <v>0</v>
      </c>
      <c r="P59">
        <f t="shared" ca="1" si="107"/>
        <v>0</v>
      </c>
      <c r="Q59">
        <f t="shared" ca="1" si="107"/>
        <v>2.1023189612213198E-2</v>
      </c>
      <c r="R59">
        <f t="shared" ca="1" si="107"/>
        <v>0</v>
      </c>
      <c r="S59">
        <f t="shared" ca="1" si="107"/>
        <v>0</v>
      </c>
      <c r="T59">
        <f t="shared" ca="1" si="107"/>
        <v>0</v>
      </c>
      <c r="U59">
        <f t="shared" ca="1" si="107"/>
        <v>0</v>
      </c>
      <c r="V59">
        <f t="shared" ca="1" si="107"/>
        <v>0.16309808466586873</v>
      </c>
      <c r="W59">
        <f t="shared" ca="1" si="107"/>
        <v>0.29228928260804987</v>
      </c>
      <c r="X59">
        <f t="shared" ca="1" si="107"/>
        <v>0.34340265973809175</v>
      </c>
      <c r="Y59">
        <f t="shared" ca="1" si="107"/>
        <v>-0.11483385035264292</v>
      </c>
      <c r="Z59">
        <f t="shared" ca="1" si="107"/>
        <v>0.24380921800171687</v>
      </c>
      <c r="AA59">
        <f t="shared" ca="1" si="107"/>
        <v>0</v>
      </c>
      <c r="AB59">
        <f t="shared" ca="1" si="107"/>
        <v>-0.36662714413193581</v>
      </c>
      <c r="AC59">
        <f t="shared" ca="1" si="107"/>
        <v>7.3483866138164988E-2</v>
      </c>
      <c r="AD59">
        <f t="shared" ca="1" si="107"/>
        <v>3.6949421379227847E-2</v>
      </c>
      <c r="AE59">
        <f t="shared" ca="1" si="107"/>
        <v>0.20236326213433128</v>
      </c>
      <c r="AF59">
        <f t="shared" ca="1" si="107"/>
        <v>0.19225308382822653</v>
      </c>
      <c r="AG59">
        <f t="shared" ca="1" si="107"/>
        <v>8.4779595788128562E-2</v>
      </c>
      <c r="AH59">
        <f t="shared" ca="1" si="107"/>
        <v>0.20109785154220655</v>
      </c>
      <c r="AI59">
        <f t="shared" ca="1" si="107"/>
        <v>0.31553191368784711</v>
      </c>
      <c r="AJ59">
        <f t="shared" ca="1" si="107"/>
        <v>0.17490403689422424</v>
      </c>
      <c r="AK59">
        <f t="shared" ca="1" si="107"/>
        <v>0.38377932117307073</v>
      </c>
      <c r="AL59">
        <f t="shared" ca="1" si="107"/>
        <v>5.083366760589203E-2</v>
      </c>
      <c r="AM59">
        <f t="shared" ca="1" si="107"/>
        <v>0.59558447789717683</v>
      </c>
      <c r="AN59">
        <f t="shared" ca="1" si="107"/>
        <v>0.13379106176520045</v>
      </c>
      <c r="AO59">
        <f t="shared" ca="1" si="107"/>
        <v>0.54073401161188095</v>
      </c>
      <c r="AP59">
        <f t="shared" ca="1" si="107"/>
        <v>0.23378266987673371</v>
      </c>
      <c r="AQ59">
        <f t="shared" ca="1" si="107"/>
        <v>0.16166450550396297</v>
      </c>
      <c r="AR59">
        <f t="shared" ca="1" si="107"/>
        <v>0.1299953802084638</v>
      </c>
      <c r="AS59">
        <f t="shared" ca="1" si="107"/>
        <v>8.3472066978013418E-2</v>
      </c>
      <c r="AT59">
        <f t="shared" ca="1" si="107"/>
        <v>-2.9174488098711707E-2</v>
      </c>
      <c r="AU59">
        <f t="shared" ca="1" si="107"/>
        <v>0.22030382612769819</v>
      </c>
      <c r="AV59">
        <f t="shared" ca="1" si="107"/>
        <v>0.12996632122068408</v>
      </c>
      <c r="AW59">
        <f t="shared" ca="1" si="107"/>
        <v>7.5668786868314769E-2</v>
      </c>
      <c r="AX59">
        <f t="shared" ca="1" si="107"/>
        <v>0.13441180271164355</v>
      </c>
      <c r="AY59">
        <f t="shared" ca="1" si="107"/>
        <v>0.23959008781552196</v>
      </c>
      <c r="AZ59">
        <f t="shared" ca="1" si="107"/>
        <v>0.29878720903275413</v>
      </c>
      <c r="BA59">
        <f t="shared" ca="1" si="107"/>
        <v>-0.17566201313073596</v>
      </c>
      <c r="BB59">
        <f t="shared" ca="1" si="107"/>
        <v>-0.33261217609306593</v>
      </c>
      <c r="BC59">
        <f t="shared" ca="1" si="107"/>
        <v>-6.9239347861887374E-2</v>
      </c>
      <c r="BD59">
        <f t="shared" ca="1" si="107"/>
        <v>-0.13140521989185924</v>
      </c>
      <c r="BE59">
        <f t="shared" ca="1" si="107"/>
        <v>-0.29792494494401167</v>
      </c>
      <c r="BF59">
        <f t="shared" ca="1" si="107"/>
        <v>-0.30055058204599416</v>
      </c>
      <c r="BG59">
        <f t="shared" ca="1" si="107"/>
        <v>-0.37996712997750243</v>
      </c>
      <c r="BH59">
        <f t="shared" ca="1" si="107"/>
        <v>4.8482452786446903E-2</v>
      </c>
      <c r="BI59">
        <f t="shared" ca="1" si="107"/>
        <v>-0.19867945125125253</v>
      </c>
      <c r="BJ59">
        <f t="shared" ca="1" si="107"/>
        <v>6.7935120836154189E-2</v>
      </c>
      <c r="BK59">
        <f t="shared" ca="1" si="107"/>
        <v>0.2221419949698287</v>
      </c>
      <c r="BL59">
        <f t="shared" ca="1" si="107"/>
        <v>-0.11046797999046874</v>
      </c>
      <c r="BM59">
        <f t="shared" ca="1" si="107"/>
        <v>-0.28996080466678026</v>
      </c>
      <c r="BN59">
        <f t="shared" ca="1" si="107"/>
        <v>0.11758364521166392</v>
      </c>
      <c r="BO59">
        <f t="shared" ca="1" si="107"/>
        <v>-0.2799624945297422</v>
      </c>
      <c r="BP59">
        <f t="shared" ref="BP59:CG59" ca="1" si="108">IFERROR(CORREL(_xlfn.RANK.AVG($CE$3:$CE$32,$CE$3:$CE$32,0),_xlfn.RANK.AVG(BP$3:BP$32,BP$3:BP$32,0)),0)</f>
        <v>-0.41190380645668284</v>
      </c>
      <c r="BQ59">
        <f t="shared" ca="1" si="108"/>
        <v>-9.1837823914957886E-2</v>
      </c>
      <c r="BR59">
        <f t="shared" ca="1" si="108"/>
        <v>-0.14093736275129912</v>
      </c>
      <c r="BS59">
        <f t="shared" ca="1" si="108"/>
        <v>-0.28525722220862942</v>
      </c>
      <c r="BT59">
        <f t="shared" ca="1" si="108"/>
        <v>-9.3582408866862629E-2</v>
      </c>
      <c r="BU59">
        <f t="shared" ca="1" si="108"/>
        <v>-0.10599668795514668</v>
      </c>
      <c r="BV59">
        <f t="shared" ca="1" si="108"/>
        <v>-0.73625678301278663</v>
      </c>
      <c r="BW59">
        <f t="shared" ca="1" si="108"/>
        <v>-0.13988783116388551</v>
      </c>
      <c r="BX59">
        <f t="shared" ca="1" si="108"/>
        <v>-0.73625678301278663</v>
      </c>
      <c r="BY59">
        <f t="shared" ca="1" si="108"/>
        <v>-0.49321102722978366</v>
      </c>
      <c r="BZ59">
        <f t="shared" ca="1" si="108"/>
        <v>0.13441180271164355</v>
      </c>
      <c r="CA59">
        <f t="shared" ca="1" si="108"/>
        <v>-4.1722100578089658E-2</v>
      </c>
      <c r="CB59">
        <f t="shared" ca="1" si="108"/>
        <v>0.48369702896245859</v>
      </c>
      <c r="CC59">
        <f t="shared" ca="1" si="108"/>
        <v>-8.0141616969617344E-2</v>
      </c>
      <c r="CD59">
        <f t="shared" si="108"/>
        <v>0.94285714285714284</v>
      </c>
      <c r="CE59">
        <f t="shared" si="108"/>
        <v>1</v>
      </c>
      <c r="CF59">
        <f t="shared" si="108"/>
        <v>-8.5714285714285715E-2</v>
      </c>
      <c r="CG59">
        <f t="shared" si="108"/>
        <v>0.88571428571428557</v>
      </c>
    </row>
    <row r="60" spans="1:85">
      <c r="A60" s="47" t="s">
        <v>1608</v>
      </c>
      <c r="C60">
        <f ca="1">IFERROR(CORREL(_xlfn.RANK.AVG($CE$3:$CE$8,$CE$3:$CE$8,0),_xlfn.RANK.AVG(C$3:C$8,C$3:C$8,0)),0)</f>
        <v>0.79446134655427469</v>
      </c>
      <c r="D60">
        <f t="shared" ref="D60:BO60" ca="1" si="109">IFERROR(CORREL(_xlfn.RANK.AVG($CE$3:$CE$8,$CE$3:$CE$8,0),_xlfn.RANK.AVG(D$3:D$8,D$3:D$8,0)),0)</f>
        <v>0.79446134655427469</v>
      </c>
      <c r="E60">
        <f t="shared" ca="1" si="109"/>
        <v>-8.5714285714285715E-2</v>
      </c>
      <c r="F60">
        <f t="shared" ca="1" si="109"/>
        <v>-0.94285714285714295</v>
      </c>
      <c r="G60">
        <f t="shared" ca="1" si="109"/>
        <v>0.20291986247835697</v>
      </c>
      <c r="H60">
        <f t="shared" ca="1" si="109"/>
        <v>-8.5714285714285715E-2</v>
      </c>
      <c r="I60">
        <f t="shared" ca="1" si="109"/>
        <v>0.25714285714285717</v>
      </c>
      <c r="J60">
        <f t="shared" ca="1" si="109"/>
        <v>0.20291986247835697</v>
      </c>
      <c r="K60">
        <f t="shared" ca="1" si="109"/>
        <v>0.20291986247835697</v>
      </c>
      <c r="L60">
        <f t="shared" ca="1" si="109"/>
        <v>0.37142857142857144</v>
      </c>
      <c r="M60">
        <f t="shared" ca="1" si="109"/>
        <v>0.94285714285714295</v>
      </c>
      <c r="N60">
        <f t="shared" ca="1" si="109"/>
        <v>0.25714285714285717</v>
      </c>
      <c r="O60">
        <f t="shared" ca="1" si="109"/>
        <v>0</v>
      </c>
      <c r="P60">
        <f t="shared" ca="1" si="109"/>
        <v>0</v>
      </c>
      <c r="Q60">
        <f t="shared" ca="1" si="109"/>
        <v>0</v>
      </c>
      <c r="R60">
        <f t="shared" ca="1" si="109"/>
        <v>0</v>
      </c>
      <c r="S60">
        <f t="shared" ca="1" si="109"/>
        <v>0</v>
      </c>
      <c r="T60">
        <f t="shared" ca="1" si="109"/>
        <v>0</v>
      </c>
      <c r="U60">
        <f t="shared" ca="1" si="109"/>
        <v>0</v>
      </c>
      <c r="V60">
        <f t="shared" ca="1" si="109"/>
        <v>0.3927922024247863</v>
      </c>
      <c r="W60">
        <f t="shared" ca="1" si="109"/>
        <v>0.3927922024247863</v>
      </c>
      <c r="X60">
        <f t="shared" ca="1" si="109"/>
        <v>0.3927922024247863</v>
      </c>
      <c r="Y60">
        <f t="shared" ca="1" si="109"/>
        <v>0</v>
      </c>
      <c r="Z60">
        <f t="shared" ca="1" si="109"/>
        <v>0.83323808979529634</v>
      </c>
      <c r="AA60">
        <f t="shared" ca="1" si="109"/>
        <v>0</v>
      </c>
      <c r="AB60">
        <f t="shared" ca="1" si="109"/>
        <v>-0.3394673699166022</v>
      </c>
      <c r="AC60">
        <f t="shared" ca="1" si="109"/>
        <v>0.44136741475237479</v>
      </c>
      <c r="AD60">
        <f t="shared" ca="1" si="109"/>
        <v>0.79446134655427469</v>
      </c>
      <c r="AE60">
        <f t="shared" ca="1" si="109"/>
        <v>0.79446134655427469</v>
      </c>
      <c r="AF60">
        <f t="shared" ca="1" si="109"/>
        <v>0.79446134655427469</v>
      </c>
      <c r="AG60">
        <f t="shared" ca="1" si="109"/>
        <v>0.79446134655427469</v>
      </c>
      <c r="AH60">
        <f t="shared" ca="1" si="109"/>
        <v>0.79446134655427469</v>
      </c>
      <c r="AI60">
        <f t="shared" ca="1" si="109"/>
        <v>0.83323808979529634</v>
      </c>
      <c r="AJ60">
        <f t="shared" ca="1" si="109"/>
        <v>0.79446134655427469</v>
      </c>
      <c r="AK60">
        <f t="shared" ca="1" si="109"/>
        <v>0.79446134655427469</v>
      </c>
      <c r="AL60">
        <f t="shared" ca="1" si="109"/>
        <v>8.8273482950474963E-2</v>
      </c>
      <c r="AM60">
        <f t="shared" ca="1" si="109"/>
        <v>0.55078248386982598</v>
      </c>
      <c r="AN60">
        <f t="shared" ca="1" si="109"/>
        <v>0.89864510526129515</v>
      </c>
      <c r="AO60">
        <f t="shared" ca="1" si="109"/>
        <v>0.78269089813080539</v>
      </c>
      <c r="AP60">
        <f t="shared" ca="1" si="109"/>
        <v>0.72471379456556062</v>
      </c>
      <c r="AQ60">
        <f t="shared" ca="1" si="109"/>
        <v>0.72471379456556062</v>
      </c>
      <c r="AR60">
        <f t="shared" ca="1" si="109"/>
        <v>0.14285714285714288</v>
      </c>
      <c r="AS60">
        <f t="shared" ca="1" si="109"/>
        <v>-0.79446134655427469</v>
      </c>
      <c r="AT60">
        <f t="shared" ca="1" si="109"/>
        <v>-0.79446134655427469</v>
      </c>
      <c r="AU60">
        <f t="shared" ca="1" si="109"/>
        <v>0.79446134655427469</v>
      </c>
      <c r="AV60">
        <f t="shared" ca="1" si="109"/>
        <v>0.65714285714285725</v>
      </c>
      <c r="AW60">
        <f t="shared" ca="1" si="109"/>
        <v>0.49280538030458115</v>
      </c>
      <c r="AX60">
        <f t="shared" ca="1" si="109"/>
        <v>0.79446134655427469</v>
      </c>
      <c r="AY60">
        <f t="shared" ca="1" si="109"/>
        <v>0.88571428571428579</v>
      </c>
      <c r="AZ60">
        <f t="shared" ca="1" si="109"/>
        <v>0.88571428571428579</v>
      </c>
      <c r="BA60">
        <f t="shared" ca="1" si="109"/>
        <v>0</v>
      </c>
      <c r="BB60">
        <f t="shared" ca="1" si="109"/>
        <v>-0.94285714285714295</v>
      </c>
      <c r="BC60">
        <f t="shared" ca="1" si="109"/>
        <v>0.87831006565367986</v>
      </c>
      <c r="BD60">
        <f t="shared" ca="1" si="109"/>
        <v>0.88040627404242855</v>
      </c>
      <c r="BE60">
        <f t="shared" ca="1" si="109"/>
        <v>-0.89864510526129515</v>
      </c>
      <c r="BF60">
        <f t="shared" ca="1" si="109"/>
        <v>-0.89864510526129515</v>
      </c>
      <c r="BG60">
        <f t="shared" ca="1" si="109"/>
        <v>-0.82857142857142851</v>
      </c>
      <c r="BH60">
        <f t="shared" ca="1" si="109"/>
        <v>0.37142857142857144</v>
      </c>
      <c r="BI60">
        <f t="shared" ca="1" si="109"/>
        <v>0.67612340378281321</v>
      </c>
      <c r="BJ60">
        <f t="shared" ca="1" si="109"/>
        <v>0</v>
      </c>
      <c r="BK60">
        <f t="shared" ca="1" si="109"/>
        <v>0.94285714285714295</v>
      </c>
      <c r="BL60">
        <f t="shared" ca="1" si="109"/>
        <v>0</v>
      </c>
      <c r="BM60">
        <f t="shared" ca="1" si="109"/>
        <v>-0.89864510526129515</v>
      </c>
      <c r="BN60">
        <f t="shared" ca="1" si="109"/>
        <v>0.67612340378281321</v>
      </c>
      <c r="BO60">
        <f t="shared" ca="1" si="109"/>
        <v>-0.89864510526129515</v>
      </c>
      <c r="BP60">
        <f t="shared" ref="BP60:CG60" ca="1" si="110">IFERROR(CORREL(_xlfn.RANK.AVG($CE$3:$CE$8,$CE$3:$CE$8,0),_xlfn.RANK.AVG(BP$3:BP$8,BP$3:BP$8,0)),0)</f>
        <v>-0.84066800169605016</v>
      </c>
      <c r="BQ60">
        <f t="shared" ca="1" si="110"/>
        <v>0</v>
      </c>
      <c r="BR60">
        <f t="shared" ca="1" si="110"/>
        <v>0.77142857142857146</v>
      </c>
      <c r="BS60">
        <f t="shared" ca="1" si="110"/>
        <v>-0.82857142857142851</v>
      </c>
      <c r="BT60">
        <f t="shared" ca="1" si="110"/>
        <v>0.71428571428571441</v>
      </c>
      <c r="BU60">
        <f t="shared" ca="1" si="110"/>
        <v>-8.5714285714285715E-2</v>
      </c>
      <c r="BV60">
        <f t="shared" ca="1" si="110"/>
        <v>-0.94285714285714295</v>
      </c>
      <c r="BW60">
        <f t="shared" ca="1" si="110"/>
        <v>0</v>
      </c>
      <c r="BX60">
        <f t="shared" ca="1" si="110"/>
        <v>-0.94285714285714295</v>
      </c>
      <c r="BY60">
        <f t="shared" ca="1" si="110"/>
        <v>-0.89864510526129515</v>
      </c>
      <c r="BZ60">
        <f t="shared" ca="1" si="110"/>
        <v>0.79446134655427469</v>
      </c>
      <c r="CA60">
        <f t="shared" ca="1" si="110"/>
        <v>-0.37685117317409145</v>
      </c>
      <c r="CB60">
        <f t="shared" ca="1" si="110"/>
        <v>0.65714285714285725</v>
      </c>
      <c r="CC60">
        <f t="shared" ca="1" si="110"/>
        <v>-8.5714285714285715E-2</v>
      </c>
      <c r="CD60">
        <f t="shared" si="110"/>
        <v>0.94285714285714295</v>
      </c>
      <c r="CE60">
        <f t="shared" si="110"/>
        <v>1</v>
      </c>
      <c r="CF60">
        <f t="shared" si="110"/>
        <v>-8.5714285714285715E-2</v>
      </c>
      <c r="CG60">
        <f t="shared" si="110"/>
        <v>0.88571428571428579</v>
      </c>
    </row>
    <row r="61" spans="1:85">
      <c r="A61" s="47" t="s">
        <v>1568</v>
      </c>
      <c r="C61">
        <f ca="1">IFERROR(CORREL(_xlfn.RANK.AVG($CE$9:$CE$14,$CE$9:$CE$14,0),_xlfn.RANK.AVG(C$9:C$14,C$9:C$14,0)),0)</f>
        <v>0.51610022961107882</v>
      </c>
      <c r="D61">
        <f t="shared" ref="D61:BO61" ca="1" si="111">IFERROR(CORREL(_xlfn.RANK.AVG($CE$9:$CE$14,$CE$9:$CE$14,0),_xlfn.RANK.AVG(D$9:D$14,D$9:D$14,0)),0)</f>
        <v>0.33806170189140661</v>
      </c>
      <c r="E61">
        <f t="shared" ca="1" si="111"/>
        <v>-0.88571428571428579</v>
      </c>
      <c r="F61">
        <f t="shared" ca="1" si="111"/>
        <v>-0.88571428571428579</v>
      </c>
      <c r="G61">
        <f t="shared" ca="1" si="111"/>
        <v>-0.94285714285714295</v>
      </c>
      <c r="H61">
        <f t="shared" ca="1" si="111"/>
        <v>-0.88571428571428579</v>
      </c>
      <c r="I61">
        <f t="shared" ca="1" si="111"/>
        <v>-0.2</v>
      </c>
      <c r="J61">
        <f t="shared" ca="1" si="111"/>
        <v>-0.94285714285714295</v>
      </c>
      <c r="K61">
        <f t="shared" ca="1" si="111"/>
        <v>-0.75370234634818289</v>
      </c>
      <c r="L61">
        <f t="shared" ca="1" si="111"/>
        <v>0.25714285714285717</v>
      </c>
      <c r="M61">
        <f t="shared" ca="1" si="111"/>
        <v>0.88571428571428579</v>
      </c>
      <c r="N61">
        <f t="shared" ca="1" si="111"/>
        <v>-0.2</v>
      </c>
      <c r="O61">
        <f t="shared" ca="1" si="111"/>
        <v>0</v>
      </c>
      <c r="P61">
        <f t="shared" ca="1" si="111"/>
        <v>0</v>
      </c>
      <c r="Q61">
        <f t="shared" ca="1" si="111"/>
        <v>0</v>
      </c>
      <c r="R61">
        <f t="shared" ca="1" si="111"/>
        <v>0</v>
      </c>
      <c r="S61">
        <f t="shared" ca="1" si="111"/>
        <v>0</v>
      </c>
      <c r="T61">
        <f t="shared" ca="1" si="111"/>
        <v>0</v>
      </c>
      <c r="U61">
        <f t="shared" ca="1" si="111"/>
        <v>0</v>
      </c>
      <c r="V61">
        <f t="shared" ca="1" si="111"/>
        <v>0</v>
      </c>
      <c r="W61">
        <f t="shared" ca="1" si="111"/>
        <v>0.3927922024247863</v>
      </c>
      <c r="X61">
        <f t="shared" ca="1" si="111"/>
        <v>0.3927922024247863</v>
      </c>
      <c r="Y61">
        <f t="shared" ca="1" si="111"/>
        <v>0</v>
      </c>
      <c r="Z61">
        <f t="shared" ca="1" si="111"/>
        <v>0</v>
      </c>
      <c r="AA61">
        <f t="shared" ca="1" si="111"/>
        <v>0</v>
      </c>
      <c r="AB61">
        <f t="shared" ca="1" si="111"/>
        <v>-0.14494275891311212</v>
      </c>
      <c r="AC61">
        <f t="shared" ca="1" si="111"/>
        <v>-0.31887406960884662</v>
      </c>
      <c r="AD61">
        <f t="shared" ca="1" si="111"/>
        <v>-0.11595420713048968</v>
      </c>
      <c r="AE61">
        <f t="shared" ca="1" si="111"/>
        <v>0.84066800169605016</v>
      </c>
      <c r="AF61">
        <f t="shared" ca="1" si="111"/>
        <v>0.69572524278293812</v>
      </c>
      <c r="AG61">
        <f t="shared" ca="1" si="111"/>
        <v>0.82857142857142851</v>
      </c>
      <c r="AH61">
        <f t="shared" ca="1" si="111"/>
        <v>0.69572524278293812</v>
      </c>
      <c r="AI61">
        <f t="shared" ca="1" si="111"/>
        <v>0.43948021245882857</v>
      </c>
      <c r="AJ61">
        <f t="shared" ca="1" si="111"/>
        <v>0.51610022961107882</v>
      </c>
      <c r="AK61">
        <f t="shared" ca="1" si="111"/>
        <v>0.43948021245882857</v>
      </c>
      <c r="AL61">
        <f t="shared" ca="1" si="111"/>
        <v>0.72471379456556062</v>
      </c>
      <c r="AM61">
        <f t="shared" ca="1" si="111"/>
        <v>0.6</v>
      </c>
      <c r="AN61">
        <f t="shared" ca="1" si="111"/>
        <v>0.51610022961107882</v>
      </c>
      <c r="AO61">
        <f t="shared" ca="1" si="111"/>
        <v>0.55078248386982598</v>
      </c>
      <c r="AP61">
        <f t="shared" ca="1" si="111"/>
        <v>0.39466488146729556</v>
      </c>
      <c r="AQ61">
        <f t="shared" ca="1" si="111"/>
        <v>0.40583972495671394</v>
      </c>
      <c r="AR61">
        <f t="shared" ca="1" si="111"/>
        <v>0.51610022961107882</v>
      </c>
      <c r="AS61">
        <f t="shared" ca="1" si="111"/>
        <v>0.6</v>
      </c>
      <c r="AT61">
        <f t="shared" ca="1" si="111"/>
        <v>0</v>
      </c>
      <c r="AU61">
        <f t="shared" ca="1" si="111"/>
        <v>0.54285714285714282</v>
      </c>
      <c r="AV61">
        <f t="shared" ca="1" si="111"/>
        <v>0.72471379456556062</v>
      </c>
      <c r="AW61">
        <f t="shared" ca="1" si="111"/>
        <v>0.77142857142857146</v>
      </c>
      <c r="AX61">
        <f t="shared" ca="1" si="111"/>
        <v>0.51610022961107882</v>
      </c>
      <c r="AY61">
        <f t="shared" ca="1" si="111"/>
        <v>0.46381682852195871</v>
      </c>
      <c r="AZ61">
        <f t="shared" ca="1" si="111"/>
        <v>1</v>
      </c>
      <c r="BA61">
        <f t="shared" ca="1" si="111"/>
        <v>0</v>
      </c>
      <c r="BB61">
        <f t="shared" ca="1" si="111"/>
        <v>-0.88571428571428579</v>
      </c>
      <c r="BC61">
        <f t="shared" ca="1" si="111"/>
        <v>-0.41403933560541251</v>
      </c>
      <c r="BD61">
        <f t="shared" ca="1" si="111"/>
        <v>-0.82857142857142851</v>
      </c>
      <c r="BE61">
        <f t="shared" ca="1" si="111"/>
        <v>-0.88571428571428579</v>
      </c>
      <c r="BF61">
        <f t="shared" ca="1" si="111"/>
        <v>-0.88571428571428579</v>
      </c>
      <c r="BG61">
        <f t="shared" ca="1" si="111"/>
        <v>-0.94285714285714295</v>
      </c>
      <c r="BH61">
        <f t="shared" ca="1" si="111"/>
        <v>-8.5714285714285715E-2</v>
      </c>
      <c r="BI61">
        <f t="shared" ca="1" si="111"/>
        <v>0.3927922024247863</v>
      </c>
      <c r="BJ61">
        <f t="shared" ca="1" si="111"/>
        <v>0.10141851056742197</v>
      </c>
      <c r="BK61">
        <f t="shared" ca="1" si="111"/>
        <v>0.94285714285714295</v>
      </c>
      <c r="BL61">
        <f t="shared" ca="1" si="111"/>
        <v>0</v>
      </c>
      <c r="BM61">
        <f t="shared" ca="1" si="111"/>
        <v>-0.88571428571428579</v>
      </c>
      <c r="BN61">
        <f t="shared" ca="1" si="111"/>
        <v>-0.20701966780270625</v>
      </c>
      <c r="BO61">
        <f t="shared" ca="1" si="111"/>
        <v>-0.94285714285714295</v>
      </c>
      <c r="BP61">
        <f t="shared" ref="BP61:CG61" ca="1" si="112">IFERROR(CORREL(_xlfn.RANK.AVG($CE$9:$CE$14,$CE$9:$CE$14,0),_xlfn.RANK.AVG(BP$9:BP$14,BP$9:BP$14,0)),0)</f>
        <v>-0.88571428571428579</v>
      </c>
      <c r="BQ61">
        <f t="shared" ca="1" si="112"/>
        <v>-0.41403933560541251</v>
      </c>
      <c r="BR61">
        <f t="shared" ca="1" si="112"/>
        <v>-0.82857142857142851</v>
      </c>
      <c r="BS61">
        <f t="shared" ca="1" si="112"/>
        <v>-0.82857142857142851</v>
      </c>
      <c r="BT61">
        <f t="shared" ca="1" si="112"/>
        <v>-0.48571428571428577</v>
      </c>
      <c r="BU61">
        <f t="shared" ca="1" si="112"/>
        <v>-0.88571428571428579</v>
      </c>
      <c r="BV61">
        <f t="shared" ca="1" si="112"/>
        <v>-0.88571428571428579</v>
      </c>
      <c r="BW61">
        <f t="shared" ca="1" si="112"/>
        <v>-0.3927922024247863</v>
      </c>
      <c r="BX61">
        <f t="shared" ca="1" si="112"/>
        <v>-0.88571428571428579</v>
      </c>
      <c r="BY61">
        <f t="shared" ca="1" si="112"/>
        <v>-0.82857142857142851</v>
      </c>
      <c r="BZ61">
        <f t="shared" ca="1" si="112"/>
        <v>0.51610022961107882</v>
      </c>
      <c r="CA61">
        <f t="shared" ca="1" si="112"/>
        <v>0.48571428571428577</v>
      </c>
      <c r="CB61">
        <f t="shared" ca="1" si="112"/>
        <v>0.71428571428571441</v>
      </c>
      <c r="CC61">
        <f t="shared" ca="1" si="112"/>
        <v>-0.54285714285714282</v>
      </c>
      <c r="CD61">
        <f t="shared" si="112"/>
        <v>0.94285714285714295</v>
      </c>
      <c r="CE61">
        <f t="shared" si="112"/>
        <v>1</v>
      </c>
      <c r="CF61">
        <f t="shared" si="112"/>
        <v>-8.5714285714285715E-2</v>
      </c>
      <c r="CG61">
        <f t="shared" si="112"/>
        <v>0.88571428571428579</v>
      </c>
    </row>
    <row r="62" spans="1:85">
      <c r="A62" s="47" t="s">
        <v>1575</v>
      </c>
      <c r="C62">
        <f ca="1">IFERROR(CORREL(_xlfn.RANK.AVG($CE$15:$CE$20,$CE$15:$CE$20,0),_xlfn.RANK.AVG(C$15:C$20,C$15:C$20,0)),0)</f>
        <v>0.20291986247835697</v>
      </c>
      <c r="D62">
        <f t="shared" ref="D62:BO62" ca="1" si="113">IFERROR(CORREL(_xlfn.RANK.AVG($CE$15:$CE$20,$CE$15:$CE$20,0),_xlfn.RANK.AVG(D$15:D$20,D$15:D$20,0)),0)</f>
        <v>0.14494275891311212</v>
      </c>
      <c r="E62">
        <f t="shared" ca="1" si="113"/>
        <v>-0.14285714285714288</v>
      </c>
      <c r="F62">
        <f t="shared" ca="1" si="113"/>
        <v>-0.6</v>
      </c>
      <c r="G62">
        <f t="shared" ca="1" si="113"/>
        <v>-0.54285714285714282</v>
      </c>
      <c r="H62">
        <f t="shared" ca="1" si="113"/>
        <v>-0.71428571428571441</v>
      </c>
      <c r="I62">
        <f t="shared" ca="1" si="113"/>
        <v>-0.54285714285714282</v>
      </c>
      <c r="J62">
        <f t="shared" ca="1" si="113"/>
        <v>-0.54285714285714282</v>
      </c>
      <c r="K62">
        <f t="shared" ca="1" si="113"/>
        <v>-0.82857142857142851</v>
      </c>
      <c r="L62">
        <f t="shared" ca="1" si="113"/>
        <v>-8.5714285714285715E-2</v>
      </c>
      <c r="M62">
        <f t="shared" ca="1" si="113"/>
        <v>0.6</v>
      </c>
      <c r="N62">
        <f t="shared" ca="1" si="113"/>
        <v>-0.54285714285714282</v>
      </c>
      <c r="O62">
        <f t="shared" ca="1" si="113"/>
        <v>0</v>
      </c>
      <c r="P62">
        <f t="shared" ca="1" si="113"/>
        <v>0</v>
      </c>
      <c r="Q62">
        <f t="shared" ca="1" si="113"/>
        <v>0</v>
      </c>
      <c r="R62">
        <f t="shared" ca="1" si="113"/>
        <v>0</v>
      </c>
      <c r="S62">
        <f t="shared" ca="1" si="113"/>
        <v>0</v>
      </c>
      <c r="T62">
        <f t="shared" ca="1" si="113"/>
        <v>0</v>
      </c>
      <c r="U62">
        <f t="shared" ca="1" si="113"/>
        <v>0</v>
      </c>
      <c r="V62">
        <f t="shared" ca="1" si="113"/>
        <v>0</v>
      </c>
      <c r="W62">
        <f t="shared" ca="1" si="113"/>
        <v>0.3927922024247863</v>
      </c>
      <c r="X62">
        <f t="shared" ca="1" si="113"/>
        <v>0.3927922024247863</v>
      </c>
      <c r="Y62">
        <f t="shared" ca="1" si="113"/>
        <v>0</v>
      </c>
      <c r="Z62">
        <f t="shared" ca="1" si="113"/>
        <v>0</v>
      </c>
      <c r="AA62">
        <f t="shared" ca="1" si="113"/>
        <v>0</v>
      </c>
      <c r="AB62">
        <f t="shared" ca="1" si="113"/>
        <v>-0.63753557775486214</v>
      </c>
      <c r="AC62">
        <f t="shared" ca="1" si="113"/>
        <v>-2.898855178262242E-2</v>
      </c>
      <c r="AD62">
        <f t="shared" ca="1" si="113"/>
        <v>0</v>
      </c>
      <c r="AE62">
        <f t="shared" ca="1" si="113"/>
        <v>0.14285714285714288</v>
      </c>
      <c r="AF62">
        <f t="shared" ca="1" si="113"/>
        <v>0.20291986247835697</v>
      </c>
      <c r="AG62">
        <f t="shared" ca="1" si="113"/>
        <v>-0.49280538030458115</v>
      </c>
      <c r="AH62">
        <f t="shared" ca="1" si="113"/>
        <v>0.20291986247835697</v>
      </c>
      <c r="AI62">
        <f t="shared" ca="1" si="113"/>
        <v>0.39466488146729556</v>
      </c>
      <c r="AJ62">
        <f t="shared" ca="1" si="113"/>
        <v>0</v>
      </c>
      <c r="AK62">
        <f t="shared" ca="1" si="113"/>
        <v>0.39466488146729556</v>
      </c>
      <c r="AL62">
        <f t="shared" ca="1" si="113"/>
        <v>-0.4285714285714286</v>
      </c>
      <c r="AM62">
        <f t="shared" ca="1" si="113"/>
        <v>0.6</v>
      </c>
      <c r="AN62">
        <f t="shared" ca="1" si="113"/>
        <v>-0.37142857142857144</v>
      </c>
      <c r="AO62">
        <f t="shared" ca="1" si="113"/>
        <v>0.94285714285714295</v>
      </c>
      <c r="AP62">
        <f t="shared" ca="1" si="113"/>
        <v>-2.8571428571428571E-2</v>
      </c>
      <c r="AQ62">
        <f t="shared" ca="1" si="113"/>
        <v>0.20291986247835697</v>
      </c>
      <c r="AR62">
        <f t="shared" ca="1" si="113"/>
        <v>0.20291986247835697</v>
      </c>
      <c r="AS62">
        <f t="shared" ca="1" si="113"/>
        <v>0.6</v>
      </c>
      <c r="AT62">
        <f t="shared" ca="1" si="113"/>
        <v>-0.31887406960884662</v>
      </c>
      <c r="AU62">
        <f t="shared" ca="1" si="113"/>
        <v>0.20291986247835697</v>
      </c>
      <c r="AV62">
        <f t="shared" ca="1" si="113"/>
        <v>-2.8571428571428571E-2</v>
      </c>
      <c r="AW62">
        <f t="shared" ca="1" si="113"/>
        <v>-0.2</v>
      </c>
      <c r="AX62">
        <f t="shared" ca="1" si="113"/>
        <v>-0.2</v>
      </c>
      <c r="AY62">
        <f t="shared" ca="1" si="113"/>
        <v>0.77142857142857146</v>
      </c>
      <c r="AZ62">
        <f t="shared" ca="1" si="113"/>
        <v>0.77142857142857146</v>
      </c>
      <c r="BA62">
        <f t="shared" ca="1" si="113"/>
        <v>-0.59761430466719689</v>
      </c>
      <c r="BB62">
        <f t="shared" ca="1" si="113"/>
        <v>-0.82857142857142851</v>
      </c>
      <c r="BC62">
        <f t="shared" ca="1" si="113"/>
        <v>-0.61721339984836765</v>
      </c>
      <c r="BD62">
        <f t="shared" ca="1" si="113"/>
        <v>-0.60875958743507086</v>
      </c>
      <c r="BE62">
        <f t="shared" ca="1" si="113"/>
        <v>-0.82857142857142851</v>
      </c>
      <c r="BF62">
        <f t="shared" ca="1" si="113"/>
        <v>-0.81167944991342789</v>
      </c>
      <c r="BG62">
        <f t="shared" ca="1" si="113"/>
        <v>-0.82857142857142851</v>
      </c>
      <c r="BH62">
        <f t="shared" ca="1" si="113"/>
        <v>-0.37142857142857144</v>
      </c>
      <c r="BI62">
        <f t="shared" ca="1" si="113"/>
        <v>-0.92582009977255153</v>
      </c>
      <c r="BJ62">
        <f t="shared" ca="1" si="113"/>
        <v>-0.7061878636037997</v>
      </c>
      <c r="BK62">
        <f t="shared" ca="1" si="113"/>
        <v>0.82857142857142851</v>
      </c>
      <c r="BL62">
        <f t="shared" ca="1" si="113"/>
        <v>-0.87831006565367986</v>
      </c>
      <c r="BM62">
        <f t="shared" ca="1" si="113"/>
        <v>-0.77142857142857146</v>
      </c>
      <c r="BN62">
        <f t="shared" ca="1" si="113"/>
        <v>-6.1721339984836761E-2</v>
      </c>
      <c r="BO62">
        <f t="shared" ca="1" si="113"/>
        <v>-0.81167944991342789</v>
      </c>
      <c r="BP62">
        <f t="shared" ref="BP62:CG62" ca="1" si="114">IFERROR(CORREL(_xlfn.RANK.AVG($CE$15:$CE$20,$CE$15:$CE$20,0),_xlfn.RANK.AVG(BP$15:BP$20,BP$15:BP$20,0)),0)</f>
        <v>-0.72471379456556062</v>
      </c>
      <c r="BQ62">
        <f t="shared" ca="1" si="114"/>
        <v>-0.41403933560541251</v>
      </c>
      <c r="BR62">
        <f t="shared" ca="1" si="114"/>
        <v>-0.48571428571428577</v>
      </c>
      <c r="BS62">
        <f t="shared" ca="1" si="114"/>
        <v>-0.77142857142857146</v>
      </c>
      <c r="BT62">
        <f t="shared" ca="1" si="114"/>
        <v>-0.82857142857142851</v>
      </c>
      <c r="BU62">
        <f t="shared" ca="1" si="114"/>
        <v>-0.14285714285714288</v>
      </c>
      <c r="BV62">
        <f t="shared" ca="1" si="114"/>
        <v>-0.65714285714285725</v>
      </c>
      <c r="BW62">
        <f t="shared" ca="1" si="114"/>
        <v>-0.3927922024247863</v>
      </c>
      <c r="BX62">
        <f t="shared" ca="1" si="114"/>
        <v>-0.65714285714285725</v>
      </c>
      <c r="BY62">
        <f t="shared" ca="1" si="114"/>
        <v>-0.94285714285714295</v>
      </c>
      <c r="BZ62">
        <f t="shared" ca="1" si="114"/>
        <v>-0.2</v>
      </c>
      <c r="CA62">
        <f t="shared" ca="1" si="114"/>
        <v>0.77142857142857146</v>
      </c>
      <c r="CB62">
        <f t="shared" ca="1" si="114"/>
        <v>0.37142857142857144</v>
      </c>
      <c r="CC62">
        <f t="shared" ca="1" si="114"/>
        <v>-8.5714285714285715E-2</v>
      </c>
      <c r="CD62">
        <f t="shared" si="114"/>
        <v>0.94285714285714295</v>
      </c>
      <c r="CE62">
        <f t="shared" si="114"/>
        <v>1</v>
      </c>
      <c r="CF62">
        <f t="shared" si="114"/>
        <v>-8.5714285714285715E-2</v>
      </c>
      <c r="CG62">
        <f t="shared" si="114"/>
        <v>0.88571428571428579</v>
      </c>
    </row>
    <row r="63" spans="1:85">
      <c r="A63" s="47" t="s">
        <v>1582</v>
      </c>
      <c r="C63">
        <f ca="1">IFERROR(CORREL(_xlfn.RANK.AVG($CE$21:$CE$26,$CE$21:$CE$26,0),_xlfn.RANK.AVG(C$21:C$26,C$21:C$26,0)),0)</f>
        <v>0.43948021245882857</v>
      </c>
      <c r="D63">
        <f t="shared" ref="D63:BO63" ca="1" si="115">IFERROR(CORREL(_xlfn.RANK.AVG($CE$21:$CE$26,$CE$21:$CE$26,0),_xlfn.RANK.AVG(D$21:D$26,D$21:D$26,0)),0)</f>
        <v>0.43948021245882857</v>
      </c>
      <c r="E63">
        <f t="shared" ca="1" si="115"/>
        <v>2.8571428571428571E-2</v>
      </c>
      <c r="F63">
        <f t="shared" ca="1" si="115"/>
        <v>-0.82857142857142851</v>
      </c>
      <c r="G63">
        <f t="shared" ca="1" si="115"/>
        <v>8.5714285714285715E-2</v>
      </c>
      <c r="H63">
        <f t="shared" ca="1" si="115"/>
        <v>8.5714285714285715E-2</v>
      </c>
      <c r="I63">
        <f t="shared" ca="1" si="115"/>
        <v>-2.8571428571428571E-2</v>
      </c>
      <c r="J63">
        <f t="shared" ca="1" si="115"/>
        <v>8.5714285714285715E-2</v>
      </c>
      <c r="K63">
        <f t="shared" ca="1" si="115"/>
        <v>3.0358837035945812E-2</v>
      </c>
      <c r="L63">
        <f t="shared" ca="1" si="115"/>
        <v>0.65714285714285725</v>
      </c>
      <c r="M63">
        <f t="shared" ca="1" si="115"/>
        <v>0.82857142857142851</v>
      </c>
      <c r="N63">
        <f t="shared" ca="1" si="115"/>
        <v>-2.8571428571428571E-2</v>
      </c>
      <c r="O63">
        <f t="shared" ca="1" si="115"/>
        <v>0</v>
      </c>
      <c r="P63">
        <f t="shared" ca="1" si="115"/>
        <v>0</v>
      </c>
      <c r="Q63">
        <f t="shared" ca="1" si="115"/>
        <v>0</v>
      </c>
      <c r="R63">
        <f t="shared" ca="1" si="115"/>
        <v>0</v>
      </c>
      <c r="S63">
        <f t="shared" ca="1" si="115"/>
        <v>0</v>
      </c>
      <c r="T63">
        <f t="shared" ca="1" si="115"/>
        <v>0</v>
      </c>
      <c r="U63">
        <f t="shared" ca="1" si="115"/>
        <v>0</v>
      </c>
      <c r="V63">
        <f t="shared" ca="1" si="115"/>
        <v>0</v>
      </c>
      <c r="W63">
        <f t="shared" ca="1" si="115"/>
        <v>0</v>
      </c>
      <c r="X63">
        <f t="shared" ca="1" si="115"/>
        <v>0</v>
      </c>
      <c r="Y63">
        <f t="shared" ca="1" si="115"/>
        <v>-0.41403933560541251</v>
      </c>
      <c r="Z63">
        <f t="shared" ca="1" si="115"/>
        <v>0</v>
      </c>
      <c r="AA63">
        <f t="shared" ca="1" si="115"/>
        <v>0</v>
      </c>
      <c r="AB63">
        <f t="shared" ca="1" si="115"/>
        <v>8.6965655347867266E-2</v>
      </c>
      <c r="AC63">
        <f t="shared" ca="1" si="115"/>
        <v>0.43948021245882857</v>
      </c>
      <c r="AD63">
        <f t="shared" ca="1" si="115"/>
        <v>0</v>
      </c>
      <c r="AE63">
        <f t="shared" ca="1" si="115"/>
        <v>0.1690308509457033</v>
      </c>
      <c r="AF63">
        <f t="shared" ca="1" si="115"/>
        <v>0.43948021245882857</v>
      </c>
      <c r="AG63">
        <f t="shared" ca="1" si="115"/>
        <v>0.43948021245882857</v>
      </c>
      <c r="AH63">
        <f t="shared" ca="1" si="115"/>
        <v>0.43948021245882857</v>
      </c>
      <c r="AI63">
        <f t="shared" ca="1" si="115"/>
        <v>0.43948021245882857</v>
      </c>
      <c r="AJ63">
        <f t="shared" ca="1" si="115"/>
        <v>0.43948021245882857</v>
      </c>
      <c r="AK63">
        <f t="shared" ca="1" si="115"/>
        <v>0.43948021245882857</v>
      </c>
      <c r="AL63">
        <f t="shared" ca="1" si="115"/>
        <v>3.0358837035945812E-2</v>
      </c>
      <c r="AM63">
        <f t="shared" ca="1" si="115"/>
        <v>0.75370234634818289</v>
      </c>
      <c r="AN63">
        <f t="shared" ca="1" si="115"/>
        <v>0</v>
      </c>
      <c r="AO63">
        <f t="shared" ca="1" si="115"/>
        <v>0.94112394811432032</v>
      </c>
      <c r="AP63">
        <f t="shared" ca="1" si="115"/>
        <v>-0.14285714285714288</v>
      </c>
      <c r="AQ63">
        <f t="shared" ca="1" si="115"/>
        <v>0.43948021245882857</v>
      </c>
      <c r="AR63">
        <f t="shared" ca="1" si="115"/>
        <v>0.43948021245882857</v>
      </c>
      <c r="AS63">
        <f t="shared" ca="1" si="115"/>
        <v>-0.34786262139146906</v>
      </c>
      <c r="AT63">
        <f t="shared" ca="1" si="115"/>
        <v>0</v>
      </c>
      <c r="AU63">
        <f t="shared" ca="1" si="115"/>
        <v>0.63753557775486214</v>
      </c>
      <c r="AV63">
        <f t="shared" ca="1" si="115"/>
        <v>-0.43948021245882857</v>
      </c>
      <c r="AW63">
        <f t="shared" ca="1" si="115"/>
        <v>-0.75897092589864534</v>
      </c>
      <c r="AX63">
        <f t="shared" ca="1" si="115"/>
        <v>-0.14285714285714288</v>
      </c>
      <c r="AY63">
        <f t="shared" ca="1" si="115"/>
        <v>-0.43948021245882857</v>
      </c>
      <c r="AZ63">
        <f t="shared" ca="1" si="115"/>
        <v>0.6</v>
      </c>
      <c r="BA63">
        <f t="shared" ca="1" si="115"/>
        <v>-0.62105900340811881</v>
      </c>
      <c r="BB63">
        <f t="shared" ca="1" si="115"/>
        <v>-0.94285714285714295</v>
      </c>
      <c r="BC63">
        <f t="shared" ca="1" si="115"/>
        <v>0</v>
      </c>
      <c r="BD63">
        <f t="shared" ca="1" si="115"/>
        <v>-0.87831006565367986</v>
      </c>
      <c r="BE63">
        <f t="shared" ca="1" si="115"/>
        <v>-0.33394720739540396</v>
      </c>
      <c r="BF63">
        <f t="shared" ca="1" si="115"/>
        <v>-0.33394720739540396</v>
      </c>
      <c r="BG63">
        <f t="shared" ca="1" si="115"/>
        <v>-0.71428571428571441</v>
      </c>
      <c r="BH63">
        <f t="shared" ca="1" si="115"/>
        <v>0.65714285714285725</v>
      </c>
      <c r="BI63">
        <f t="shared" ca="1" si="115"/>
        <v>-0.87831006565367986</v>
      </c>
      <c r="BJ63">
        <f t="shared" ca="1" si="115"/>
        <v>-0.87831006565367986</v>
      </c>
      <c r="BK63">
        <f t="shared" ca="1" si="115"/>
        <v>0.2</v>
      </c>
      <c r="BL63">
        <f t="shared" ca="1" si="115"/>
        <v>-0.6546536707079772</v>
      </c>
      <c r="BM63">
        <f t="shared" ca="1" si="115"/>
        <v>-0.52964089770284972</v>
      </c>
      <c r="BN63">
        <f t="shared" ca="1" si="115"/>
        <v>0.6546536707079772</v>
      </c>
      <c r="BO63">
        <f t="shared" ca="1" si="115"/>
        <v>-0.88273482950474957</v>
      </c>
      <c r="BP63">
        <f t="shared" ref="BP63:CG63" ca="1" si="116">IFERROR(CORREL(_xlfn.RANK.AVG($CE$21:$CE$26,$CE$21:$CE$26,0),_xlfn.RANK.AVG(BP$21:BP$26,BP$21:BP$26,0)),0)</f>
        <v>-0.81167944991342789</v>
      </c>
      <c r="BQ63">
        <f t="shared" ca="1" si="116"/>
        <v>0</v>
      </c>
      <c r="BR63">
        <f t="shared" ca="1" si="116"/>
        <v>-0.88571428571428579</v>
      </c>
      <c r="BS63">
        <f t="shared" ca="1" si="116"/>
        <v>-0.71428571428571441</v>
      </c>
      <c r="BT63">
        <f t="shared" ca="1" si="116"/>
        <v>-0.48571428571428577</v>
      </c>
      <c r="BU63">
        <f t="shared" ca="1" si="116"/>
        <v>2.8571428571428571E-2</v>
      </c>
      <c r="BV63">
        <f t="shared" ca="1" si="116"/>
        <v>-0.82857142857142851</v>
      </c>
      <c r="BW63">
        <f t="shared" ca="1" si="116"/>
        <v>-0.43948021245882857</v>
      </c>
      <c r="BX63">
        <f t="shared" ca="1" si="116"/>
        <v>-0.82857142857142851</v>
      </c>
      <c r="BY63">
        <f t="shared" ca="1" si="116"/>
        <v>-0.94112394811432032</v>
      </c>
      <c r="BZ63">
        <f t="shared" ca="1" si="116"/>
        <v>-0.14285714285714288</v>
      </c>
      <c r="CA63">
        <f t="shared" ca="1" si="116"/>
        <v>-0.31428571428571428</v>
      </c>
      <c r="CB63">
        <f t="shared" ca="1" si="116"/>
        <v>2.8571428571428571E-2</v>
      </c>
      <c r="CC63">
        <f t="shared" ca="1" si="116"/>
        <v>2.8571428571428571E-2</v>
      </c>
      <c r="CD63">
        <f t="shared" si="116"/>
        <v>0.94285714285714295</v>
      </c>
      <c r="CE63">
        <f t="shared" si="116"/>
        <v>1</v>
      </c>
      <c r="CF63">
        <f t="shared" si="116"/>
        <v>-8.5714285714285715E-2</v>
      </c>
      <c r="CG63">
        <f t="shared" si="116"/>
        <v>0.88571428571428579</v>
      </c>
    </row>
    <row r="64" spans="1:85">
      <c r="A64" s="47" t="s">
        <v>1589</v>
      </c>
      <c r="C64">
        <f ca="1">IFERROR(CORREL(_xlfn.RANK.AVG($CE$27:$CE$32,$CE$27:$CE$32,0),_xlfn.RANK.AVG(C$27:C$32,C$27:C$32,0)),0)</f>
        <v>0.43948021245882857</v>
      </c>
      <c r="D64">
        <f t="shared" ref="D64:BO64" ca="1" si="117">IFERROR(CORREL(_xlfn.RANK.AVG($CE$27:$CE$32,$CE$27:$CE$32,0),_xlfn.RANK.AVG(D$27:D$32,D$27:D$32,0)),0)</f>
        <v>0.43948021245882857</v>
      </c>
      <c r="E64">
        <f t="shared" ca="1" si="117"/>
        <v>-0.54285714285714282</v>
      </c>
      <c r="F64">
        <f t="shared" ca="1" si="117"/>
        <v>-0.82857142857142851</v>
      </c>
      <c r="G64">
        <f t="shared" ca="1" si="117"/>
        <v>-0.14285714285714288</v>
      </c>
      <c r="H64">
        <f t="shared" ca="1" si="117"/>
        <v>-0.54285714285714282</v>
      </c>
      <c r="I64">
        <f t="shared" ca="1" si="117"/>
        <v>2.8571428571428571E-2</v>
      </c>
      <c r="J64">
        <f t="shared" ca="1" si="117"/>
        <v>-0.54285714285714282</v>
      </c>
      <c r="K64">
        <f t="shared" ca="1" si="117"/>
        <v>-0.88040627404242855</v>
      </c>
      <c r="L64">
        <f t="shared" ca="1" si="117"/>
        <v>0.37142857142857144</v>
      </c>
      <c r="M64">
        <f t="shared" ca="1" si="117"/>
        <v>0.82857142857142851</v>
      </c>
      <c r="N64">
        <f t="shared" ca="1" si="117"/>
        <v>2.8571428571428571E-2</v>
      </c>
      <c r="O64">
        <f t="shared" ca="1" si="117"/>
        <v>0</v>
      </c>
      <c r="P64">
        <f t="shared" ca="1" si="117"/>
        <v>0</v>
      </c>
      <c r="Q64">
        <f t="shared" ca="1" si="117"/>
        <v>0.43948021245882857</v>
      </c>
      <c r="R64">
        <f t="shared" ca="1" si="117"/>
        <v>0</v>
      </c>
      <c r="S64">
        <f t="shared" ca="1" si="117"/>
        <v>0</v>
      </c>
      <c r="T64">
        <f t="shared" ca="1" si="117"/>
        <v>0</v>
      </c>
      <c r="U64">
        <f t="shared" ca="1" si="117"/>
        <v>0</v>
      </c>
      <c r="V64">
        <f t="shared" ca="1" si="117"/>
        <v>0</v>
      </c>
      <c r="W64">
        <f t="shared" ca="1" si="117"/>
        <v>0</v>
      </c>
      <c r="X64">
        <f t="shared" ca="1" si="117"/>
        <v>0.3927922024247863</v>
      </c>
      <c r="Y64">
        <f t="shared" ca="1" si="117"/>
        <v>0</v>
      </c>
      <c r="Z64">
        <f t="shared" ca="1" si="117"/>
        <v>0.43948021245882857</v>
      </c>
      <c r="AA64">
        <f t="shared" ca="1" si="117"/>
        <v>0</v>
      </c>
      <c r="AB64">
        <f t="shared" ca="1" si="117"/>
        <v>-0.55078248386982598</v>
      </c>
      <c r="AC64">
        <f t="shared" ca="1" si="117"/>
        <v>0.43948021245882857</v>
      </c>
      <c r="AD64">
        <f t="shared" ca="1" si="117"/>
        <v>0</v>
      </c>
      <c r="AE64">
        <f t="shared" ca="1" si="117"/>
        <v>0.43948021245882857</v>
      </c>
      <c r="AF64">
        <f t="shared" ca="1" si="117"/>
        <v>0.43948021245882857</v>
      </c>
      <c r="AG64">
        <f t="shared" ca="1" si="117"/>
        <v>0.43948021245882857</v>
      </c>
      <c r="AH64">
        <f t="shared" ca="1" si="117"/>
        <v>-0.88040627404242855</v>
      </c>
      <c r="AI64">
        <f t="shared" ca="1" si="117"/>
        <v>0.43948021245882857</v>
      </c>
      <c r="AJ64">
        <f t="shared" ca="1" si="117"/>
        <v>0.43948021245882857</v>
      </c>
      <c r="AK64">
        <f t="shared" ca="1" si="117"/>
        <v>0.43948021245882857</v>
      </c>
      <c r="AL64">
        <f t="shared" ca="1" si="117"/>
        <v>-0.37186787208054722</v>
      </c>
      <c r="AM64">
        <f t="shared" ca="1" si="117"/>
        <v>0.84066800169605016</v>
      </c>
      <c r="AN64">
        <f t="shared" ca="1" si="117"/>
        <v>0.43948021245882857</v>
      </c>
      <c r="AO64">
        <f t="shared" ca="1" si="117"/>
        <v>0.94112394811432032</v>
      </c>
      <c r="AP64">
        <f t="shared" ca="1" si="117"/>
        <v>0.37186787208054722</v>
      </c>
      <c r="AQ64">
        <f t="shared" ca="1" si="117"/>
        <v>0.43948021245882857</v>
      </c>
      <c r="AR64">
        <f t="shared" ca="1" si="117"/>
        <v>0.21602468994692869</v>
      </c>
      <c r="AS64">
        <f t="shared" ca="1" si="117"/>
        <v>-2.898855178262242E-2</v>
      </c>
      <c r="AT64">
        <f t="shared" ca="1" si="117"/>
        <v>0.43948021245882857</v>
      </c>
      <c r="AU64">
        <f t="shared" ca="1" si="117"/>
        <v>0.43948021245882857</v>
      </c>
      <c r="AV64">
        <f t="shared" ca="1" si="117"/>
        <v>0.43948021245882857</v>
      </c>
      <c r="AW64">
        <f t="shared" ca="1" si="117"/>
        <v>0.43948021245882857</v>
      </c>
      <c r="AX64">
        <f t="shared" ca="1" si="117"/>
        <v>0.43948021245882857</v>
      </c>
      <c r="AY64">
        <f t="shared" ca="1" si="117"/>
        <v>0.37186787208054722</v>
      </c>
      <c r="AZ64">
        <f t="shared" ca="1" si="117"/>
        <v>0.6</v>
      </c>
      <c r="BA64">
        <f t="shared" ca="1" si="117"/>
        <v>0</v>
      </c>
      <c r="BB64">
        <f t="shared" ca="1" si="117"/>
        <v>-0.65714285714285725</v>
      </c>
      <c r="BC64">
        <f t="shared" ca="1" si="117"/>
        <v>-0.3394673699166022</v>
      </c>
      <c r="BD64">
        <f t="shared" ca="1" si="117"/>
        <v>-0.47079190906919977</v>
      </c>
      <c r="BE64">
        <f t="shared" ca="1" si="117"/>
        <v>-0.55078248386982598</v>
      </c>
      <c r="BF64">
        <f t="shared" ca="1" si="117"/>
        <v>-0.58848988633649979</v>
      </c>
      <c r="BG64">
        <f t="shared" ca="1" si="117"/>
        <v>-0.65714285714285725</v>
      </c>
      <c r="BH64">
        <f t="shared" ca="1" si="117"/>
        <v>0.25714285714285717</v>
      </c>
      <c r="BI64">
        <f t="shared" ca="1" si="117"/>
        <v>-0.62105900340811881</v>
      </c>
      <c r="BJ64">
        <f t="shared" ca="1" si="117"/>
        <v>0.15430334996209191</v>
      </c>
      <c r="BK64">
        <f t="shared" ca="1" si="117"/>
        <v>0.48571428571428577</v>
      </c>
      <c r="BL64">
        <f t="shared" ca="1" si="117"/>
        <v>-0.20701966780270625</v>
      </c>
      <c r="BM64">
        <f t="shared" ca="1" si="117"/>
        <v>-0.55078248386982598</v>
      </c>
      <c r="BN64">
        <f t="shared" ca="1" si="117"/>
        <v>0.6546536707079772</v>
      </c>
      <c r="BO64">
        <f t="shared" ca="1" si="117"/>
        <v>-0.55078248386982598</v>
      </c>
      <c r="BP64">
        <f t="shared" ref="BP64:CG64" ca="1" si="118">IFERROR(CORREL(_xlfn.RANK.AVG($CE$27:$CE$32,$CE$27:$CE$32,0),_xlfn.RANK.AVG(BP$27:BP$32,BP$27:BP$32,0)),0)</f>
        <v>-0.69825325182675368</v>
      </c>
      <c r="BQ64">
        <f t="shared" ca="1" si="118"/>
        <v>-9.7590007294853329E-2</v>
      </c>
      <c r="BR64">
        <f t="shared" ca="1" si="118"/>
        <v>-0.48571428571428577</v>
      </c>
      <c r="BS64">
        <f t="shared" ca="1" si="118"/>
        <v>-0.6</v>
      </c>
      <c r="BT64">
        <f t="shared" ca="1" si="118"/>
        <v>-0.31428571428571428</v>
      </c>
      <c r="BU64">
        <f t="shared" ca="1" si="118"/>
        <v>-0.54285714285714282</v>
      </c>
      <c r="BV64">
        <f t="shared" ca="1" si="118"/>
        <v>-0.82857142857142851</v>
      </c>
      <c r="BW64">
        <f t="shared" ca="1" si="118"/>
        <v>-0.43948021245882857</v>
      </c>
      <c r="BX64">
        <f t="shared" ca="1" si="118"/>
        <v>-0.82857142857142851</v>
      </c>
      <c r="BY64">
        <f t="shared" ca="1" si="118"/>
        <v>-0.94112394811432032</v>
      </c>
      <c r="BZ64">
        <f t="shared" ca="1" si="118"/>
        <v>0.43948021245882857</v>
      </c>
      <c r="CA64">
        <f t="shared" ca="1" si="118"/>
        <v>-0.31428571428571428</v>
      </c>
      <c r="CB64">
        <f t="shared" ca="1" si="118"/>
        <v>0.37142857142857144</v>
      </c>
      <c r="CC64">
        <f t="shared" ca="1" si="118"/>
        <v>2.8571428571428571E-2</v>
      </c>
      <c r="CD64">
        <f t="shared" si="118"/>
        <v>0.94285714285714295</v>
      </c>
      <c r="CE64">
        <f t="shared" si="118"/>
        <v>1</v>
      </c>
      <c r="CF64">
        <f t="shared" si="118"/>
        <v>-8.5714285714285715E-2</v>
      </c>
      <c r="CG64">
        <f t="shared" si="118"/>
        <v>0.88571428571428579</v>
      </c>
    </row>
    <row r="66" spans="1:85">
      <c r="A66" s="55" t="s">
        <v>1607</v>
      </c>
      <c r="B66" s="55"/>
      <c r="C66">
        <f ca="1">IFERROR(CORREL(_xlfn.RANK.AVG($CF$3:$CF$32,$CF$3:$CF$32,0),_xlfn.RANK.AVG(C$3:C$32,C$3:C$32,0)),0)</f>
        <v>0.14367260458845493</v>
      </c>
      <c r="D66">
        <f t="shared" ref="D66:BO66" ca="1" si="119">IFERROR(CORREL(_xlfn.RANK.AVG($CF$3:$CF$32,$CF$3:$CF$32,0),_xlfn.RANK.AVG(D$3:D$32,D$3:D$32,0)),0)</f>
        <v>0.11316605921018046</v>
      </c>
      <c r="E66">
        <f t="shared" ca="1" si="119"/>
        <v>8.1188952476282564E-2</v>
      </c>
      <c r="F66">
        <f t="shared" ca="1" si="119"/>
        <v>1.0147490118093537E-2</v>
      </c>
      <c r="G66">
        <f t="shared" ca="1" si="119"/>
        <v>7.7806079456437457E-2</v>
      </c>
      <c r="H66">
        <f t="shared" ca="1" si="119"/>
        <v>6.6522435218613188E-2</v>
      </c>
      <c r="I66">
        <f t="shared" ca="1" si="119"/>
        <v>-7.8924923140727514E-3</v>
      </c>
      <c r="J66">
        <f t="shared" ca="1" si="119"/>
        <v>5.750884133736682E-2</v>
      </c>
      <c r="K66">
        <f t="shared" ca="1" si="119"/>
        <v>6.9982820452341901E-2</v>
      </c>
      <c r="L66">
        <f t="shared" ca="1" si="119"/>
        <v>-0.13868236494727834</v>
      </c>
      <c r="M66">
        <f t="shared" ca="1" si="119"/>
        <v>-1.0147490118093537E-2</v>
      </c>
      <c r="N66">
        <f t="shared" ca="1" si="119"/>
        <v>-7.8924923140727514E-3</v>
      </c>
      <c r="O66">
        <f t="shared" ca="1" si="119"/>
        <v>0</v>
      </c>
      <c r="P66">
        <f t="shared" ca="1" si="119"/>
        <v>0</v>
      </c>
      <c r="Q66">
        <f t="shared" ca="1" si="119"/>
        <v>4.042921079271769E-2</v>
      </c>
      <c r="R66">
        <f t="shared" ca="1" si="119"/>
        <v>0</v>
      </c>
      <c r="S66">
        <f t="shared" ca="1" si="119"/>
        <v>0</v>
      </c>
      <c r="T66">
        <f t="shared" ca="1" si="119"/>
        <v>0</v>
      </c>
      <c r="U66">
        <f t="shared" ca="1" si="119"/>
        <v>0</v>
      </c>
      <c r="V66">
        <f t="shared" ca="1" si="119"/>
        <v>0.27183014110978121</v>
      </c>
      <c r="W66">
        <f t="shared" ca="1" si="119"/>
        <v>0.48714880434674973</v>
      </c>
      <c r="X66">
        <f t="shared" ca="1" si="119"/>
        <v>0.57233776623015298</v>
      </c>
      <c r="Y66">
        <f t="shared" ca="1" si="119"/>
        <v>-0.22966770070528583</v>
      </c>
      <c r="Z66">
        <f t="shared" ca="1" si="119"/>
        <v>0.11842162017226247</v>
      </c>
      <c r="AA66">
        <f t="shared" ca="1" si="119"/>
        <v>0</v>
      </c>
      <c r="AB66">
        <f t="shared" ca="1" si="119"/>
        <v>0.34118298901867838</v>
      </c>
      <c r="AC66">
        <f t="shared" ca="1" si="119"/>
        <v>0.34254786830559986</v>
      </c>
      <c r="AD66">
        <f t="shared" ca="1" si="119"/>
        <v>7.0076488822673505E-2</v>
      </c>
      <c r="AE66">
        <f t="shared" ca="1" si="119"/>
        <v>0.10739949666347191</v>
      </c>
      <c r="AF66">
        <f t="shared" ca="1" si="119"/>
        <v>0.27141611834573159</v>
      </c>
      <c r="AG66">
        <f t="shared" ca="1" si="119"/>
        <v>6.4432492798977711E-2</v>
      </c>
      <c r="AH66">
        <f t="shared" ca="1" si="119"/>
        <v>0.15590732310575564</v>
      </c>
      <c r="AI66">
        <f t="shared" ca="1" si="119"/>
        <v>0.40074856191011243</v>
      </c>
      <c r="AJ66">
        <f t="shared" ca="1" si="119"/>
        <v>0.18171847989010312</v>
      </c>
      <c r="AK66">
        <f t="shared" ca="1" si="119"/>
        <v>0.49834031256801725</v>
      </c>
      <c r="AL66">
        <f t="shared" ca="1" si="119"/>
        <v>0.16605664751258065</v>
      </c>
      <c r="AM66">
        <f t="shared" ca="1" si="119"/>
        <v>-0.23913619188295737</v>
      </c>
      <c r="AN66">
        <f t="shared" ca="1" si="119"/>
        <v>0.12018519107721397</v>
      </c>
      <c r="AO66">
        <f t="shared" ca="1" si="119"/>
        <v>-0.31044228224064152</v>
      </c>
      <c r="AP66">
        <f t="shared" ca="1" si="119"/>
        <v>0.53645781734999287</v>
      </c>
      <c r="AQ66">
        <f t="shared" ca="1" si="119"/>
        <v>0.17523075771408575</v>
      </c>
      <c r="AR66">
        <f t="shared" ca="1" si="119"/>
        <v>0.14582090475558113</v>
      </c>
      <c r="AS66">
        <f t="shared" ca="1" si="119"/>
        <v>0.15340812309472737</v>
      </c>
      <c r="AT66">
        <f t="shared" ca="1" si="119"/>
        <v>2.2172610955020895E-2</v>
      </c>
      <c r="AU66">
        <f t="shared" ca="1" si="119"/>
        <v>0.38524925492074402</v>
      </c>
      <c r="AV66">
        <f t="shared" ca="1" si="119"/>
        <v>0.15935001123579526</v>
      </c>
      <c r="AW66">
        <f t="shared" ca="1" si="119"/>
        <v>0.14794941910073486</v>
      </c>
      <c r="AX66">
        <f t="shared" ca="1" si="119"/>
        <v>0.34901888267141062</v>
      </c>
      <c r="AY66">
        <f t="shared" ca="1" si="119"/>
        <v>0.16500072085408585</v>
      </c>
      <c r="AZ66">
        <f t="shared" ca="1" si="119"/>
        <v>7.8924923140727514E-3</v>
      </c>
      <c r="BA66">
        <f t="shared" ca="1" si="119"/>
        <v>-0.11710800875382398</v>
      </c>
      <c r="BB66">
        <f t="shared" ca="1" si="119"/>
        <v>2.1422479138197465E-2</v>
      </c>
      <c r="BC66">
        <f t="shared" ca="1" si="119"/>
        <v>-0.13386273919964892</v>
      </c>
      <c r="BD66">
        <f t="shared" ca="1" si="119"/>
        <v>-0.15179568504749255</v>
      </c>
      <c r="BE66">
        <f t="shared" ca="1" si="119"/>
        <v>-3.6112114538668076E-2</v>
      </c>
      <c r="BF66">
        <f t="shared" ca="1" si="119"/>
        <v>-3.1636903373262547E-2</v>
      </c>
      <c r="BG66">
        <f t="shared" ca="1" si="119"/>
        <v>-2.593247474623904E-2</v>
      </c>
      <c r="BH66">
        <f t="shared" ca="1" si="119"/>
        <v>-0.14319236055531992</v>
      </c>
      <c r="BI66">
        <f t="shared" ca="1" si="119"/>
        <v>-7.319769256625093E-2</v>
      </c>
      <c r="BJ66">
        <f t="shared" ca="1" si="119"/>
        <v>-0.22913710248126579</v>
      </c>
      <c r="BK66">
        <f t="shared" ca="1" si="119"/>
        <v>-6.8785084736850508E-2</v>
      </c>
      <c r="BL66">
        <f t="shared" ca="1" si="119"/>
        <v>8.1960114186476807E-2</v>
      </c>
      <c r="BM66">
        <f t="shared" ca="1" si="119"/>
        <v>2.594979963943948E-2</v>
      </c>
      <c r="BN66">
        <f t="shared" ca="1" si="119"/>
        <v>-0.1567781936155519</v>
      </c>
      <c r="BO66">
        <f t="shared" ca="1" si="119"/>
        <v>-1.1288810263296055E-2</v>
      </c>
      <c r="BP66">
        <f t="shared" ref="BP66:CG66" ca="1" si="120">IFERROR(CORREL(_xlfn.RANK.AVG($CF$3:$CF$32,$CF$3:$CF$32,0),_xlfn.RANK.AVG(BP$3:BP$32,BP$3:BP$32,0)),0)</f>
        <v>-2.5955582324667683E-2</v>
      </c>
      <c r="BQ66">
        <f t="shared" ca="1" si="120"/>
        <v>-0.21899788779720727</v>
      </c>
      <c r="BR66">
        <f t="shared" ca="1" si="120"/>
        <v>-0.13868236494727834</v>
      </c>
      <c r="BS66">
        <f t="shared" ca="1" si="120"/>
        <v>-7.8924923140727514E-3</v>
      </c>
      <c r="BT66">
        <f t="shared" ca="1" si="120"/>
        <v>8.9072413258821037E-2</v>
      </c>
      <c r="BU66">
        <f t="shared" ca="1" si="120"/>
        <v>8.1188952476282564E-2</v>
      </c>
      <c r="BV66">
        <f t="shared" ca="1" si="120"/>
        <v>-0.11162239129902891</v>
      </c>
      <c r="BW66">
        <f t="shared" ca="1" si="120"/>
        <v>-0.24296307517938009</v>
      </c>
      <c r="BX66">
        <f t="shared" ca="1" si="120"/>
        <v>-0.11162239129902891</v>
      </c>
      <c r="BY66">
        <f t="shared" ca="1" si="120"/>
        <v>-0.12979237558678519</v>
      </c>
      <c r="BZ66">
        <f t="shared" ca="1" si="120"/>
        <v>0.34901888267141062</v>
      </c>
      <c r="CA66">
        <f t="shared" ca="1" si="120"/>
        <v>-0.14771878853323633</v>
      </c>
      <c r="CB66">
        <f t="shared" ca="1" si="120"/>
        <v>-0.20407730126388116</v>
      </c>
      <c r="CC66">
        <f t="shared" ca="1" si="120"/>
        <v>-0.62871662890249091</v>
      </c>
      <c r="CD66">
        <f t="shared" si="120"/>
        <v>0.19999999999999998</v>
      </c>
      <c r="CE66">
        <f t="shared" si="120"/>
        <v>-8.5714285714285715E-2</v>
      </c>
      <c r="CF66">
        <f t="shared" si="120"/>
        <v>1</v>
      </c>
      <c r="CG66">
        <f t="shared" si="120"/>
        <v>0.25714285714285712</v>
      </c>
    </row>
    <row r="67" spans="1:85">
      <c r="A67" s="47" t="s">
        <v>1608</v>
      </c>
      <c r="C67">
        <f ca="1">IFERROR(CORREL(_xlfn.RANK.AVG($CF$3:$CF$8,$CF$3:$CF$8,0),_xlfn.RANK.AVG(C$3:C$8,C$3:C$8,0)),0)</f>
        <v>0.44136741475237479</v>
      </c>
      <c r="D67">
        <f t="shared" ref="D67:BO67" ca="1" si="121">IFERROR(CORREL(_xlfn.RANK.AVG($CF$3:$CF$8,$CF$3:$CF$8,0),_xlfn.RANK.AVG(D$3:D$8,D$3:D$8,0)),0)</f>
        <v>0.44136741475237479</v>
      </c>
      <c r="E67">
        <f t="shared" ca="1" si="121"/>
        <v>0.88571428571428579</v>
      </c>
      <c r="F67">
        <f t="shared" ca="1" si="121"/>
        <v>2.8571428571428571E-2</v>
      </c>
      <c r="G67">
        <f t="shared" ca="1" si="121"/>
        <v>0.72471379456556062</v>
      </c>
      <c r="H67">
        <f t="shared" ca="1" si="121"/>
        <v>0.88571428571428579</v>
      </c>
      <c r="I67">
        <f t="shared" ca="1" si="121"/>
        <v>-0.48571428571428577</v>
      </c>
      <c r="J67">
        <f t="shared" ca="1" si="121"/>
        <v>0.72471379456556062</v>
      </c>
      <c r="K67">
        <f t="shared" ca="1" si="121"/>
        <v>0.72471379456556062</v>
      </c>
      <c r="L67">
        <f t="shared" ca="1" si="121"/>
        <v>-0.6</v>
      </c>
      <c r="M67">
        <f t="shared" ca="1" si="121"/>
        <v>-2.8571428571428571E-2</v>
      </c>
      <c r="N67">
        <f t="shared" ca="1" si="121"/>
        <v>-0.48571428571428577</v>
      </c>
      <c r="O67">
        <f t="shared" ca="1" si="121"/>
        <v>0</v>
      </c>
      <c r="P67">
        <f t="shared" ca="1" si="121"/>
        <v>0</v>
      </c>
      <c r="Q67">
        <f t="shared" ca="1" si="121"/>
        <v>0</v>
      </c>
      <c r="R67">
        <f t="shared" ca="1" si="121"/>
        <v>0</v>
      </c>
      <c r="S67">
        <f t="shared" ca="1" si="121"/>
        <v>0</v>
      </c>
      <c r="T67">
        <f t="shared" ca="1" si="121"/>
        <v>0</v>
      </c>
      <c r="U67">
        <f t="shared" ca="1" si="121"/>
        <v>0</v>
      </c>
      <c r="V67">
        <f t="shared" ca="1" si="121"/>
        <v>0.6546536707079772</v>
      </c>
      <c r="W67">
        <f t="shared" ca="1" si="121"/>
        <v>0.6546536707079772</v>
      </c>
      <c r="X67">
        <f t="shared" ca="1" si="121"/>
        <v>0.6546536707079772</v>
      </c>
      <c r="Y67">
        <f t="shared" ca="1" si="121"/>
        <v>0</v>
      </c>
      <c r="Z67">
        <f t="shared" ca="1" si="121"/>
        <v>0.46291004988627577</v>
      </c>
      <c r="AA67">
        <f t="shared" ca="1" si="121"/>
        <v>0</v>
      </c>
      <c r="AB67">
        <f t="shared" ca="1" si="121"/>
        <v>0.21602468994692869</v>
      </c>
      <c r="AC67">
        <f t="shared" ca="1" si="121"/>
        <v>0.44136741475237479</v>
      </c>
      <c r="AD67">
        <f t="shared" ca="1" si="121"/>
        <v>0.44136741475237479</v>
      </c>
      <c r="AE67">
        <f t="shared" ca="1" si="121"/>
        <v>0.44136741475237479</v>
      </c>
      <c r="AF67">
        <f t="shared" ca="1" si="121"/>
        <v>0.44136741475237479</v>
      </c>
      <c r="AG67">
        <f t="shared" ca="1" si="121"/>
        <v>0.44136741475237479</v>
      </c>
      <c r="AH67">
        <f t="shared" ca="1" si="121"/>
        <v>8.8273482950474963E-2</v>
      </c>
      <c r="AI67">
        <f t="shared" ca="1" si="121"/>
        <v>0.46291004988627577</v>
      </c>
      <c r="AJ67">
        <f t="shared" ca="1" si="121"/>
        <v>0.44136741475237479</v>
      </c>
      <c r="AK67">
        <f t="shared" ca="1" si="121"/>
        <v>0.44136741475237479</v>
      </c>
      <c r="AL67">
        <f t="shared" ca="1" si="121"/>
        <v>0.44136741475237479</v>
      </c>
      <c r="AM67">
        <f t="shared" ca="1" si="121"/>
        <v>-0.31887406960884662</v>
      </c>
      <c r="AN67">
        <f t="shared" ca="1" si="121"/>
        <v>0.31887406960884662</v>
      </c>
      <c r="AO67">
        <f t="shared" ca="1" si="121"/>
        <v>-8.6965655347867266E-2</v>
      </c>
      <c r="AP67">
        <f t="shared" ca="1" si="121"/>
        <v>0.55078248386982598</v>
      </c>
      <c r="AQ67">
        <f t="shared" ca="1" si="121"/>
        <v>0.55078248386982598</v>
      </c>
      <c r="AR67">
        <f t="shared" ca="1" si="121"/>
        <v>-0.14285714285714288</v>
      </c>
      <c r="AS67">
        <f t="shared" ca="1" si="121"/>
        <v>-8.8273482950474963E-2</v>
      </c>
      <c r="AT67">
        <f t="shared" ca="1" si="121"/>
        <v>-8.8273482950474963E-2</v>
      </c>
      <c r="AU67">
        <f t="shared" ca="1" si="121"/>
        <v>0.44136741475237479</v>
      </c>
      <c r="AV67">
        <f t="shared" ca="1" si="121"/>
        <v>0.14285714285714288</v>
      </c>
      <c r="AW67">
        <f t="shared" ca="1" si="121"/>
        <v>-2.898855178262242E-2</v>
      </c>
      <c r="AX67">
        <f t="shared" ca="1" si="121"/>
        <v>0.44136741475237479</v>
      </c>
      <c r="AY67">
        <f t="shared" ca="1" si="121"/>
        <v>-0.2</v>
      </c>
      <c r="AZ67">
        <f t="shared" ca="1" si="121"/>
        <v>0.25714285714285717</v>
      </c>
      <c r="BA67">
        <f t="shared" ca="1" si="121"/>
        <v>0</v>
      </c>
      <c r="BB67">
        <f t="shared" ca="1" si="121"/>
        <v>2.8571428571428571E-2</v>
      </c>
      <c r="BC67">
        <f t="shared" ca="1" si="121"/>
        <v>0.29277002188455997</v>
      </c>
      <c r="BD67">
        <f t="shared" ca="1" si="121"/>
        <v>-3.0358837035945812E-2</v>
      </c>
      <c r="BE67">
        <f t="shared" ca="1" si="121"/>
        <v>-2.898855178262242E-2</v>
      </c>
      <c r="BF67">
        <f t="shared" ca="1" si="121"/>
        <v>-2.898855178262242E-2</v>
      </c>
      <c r="BG67">
        <f t="shared" ca="1" si="121"/>
        <v>-8.5714285714285715E-2</v>
      </c>
      <c r="BH67">
        <f t="shared" ca="1" si="121"/>
        <v>-0.6</v>
      </c>
      <c r="BI67">
        <f t="shared" ca="1" si="121"/>
        <v>-0.33806170189140661</v>
      </c>
      <c r="BJ67">
        <f t="shared" ca="1" si="121"/>
        <v>-0.92582009977255153</v>
      </c>
      <c r="BK67">
        <f t="shared" ca="1" si="121"/>
        <v>-2.8571428571428571E-2</v>
      </c>
      <c r="BL67">
        <f t="shared" ca="1" si="121"/>
        <v>0</v>
      </c>
      <c r="BM67">
        <f t="shared" ca="1" si="121"/>
        <v>-2.898855178262242E-2</v>
      </c>
      <c r="BN67">
        <f t="shared" ca="1" si="121"/>
        <v>-0.33806170189140661</v>
      </c>
      <c r="BO67">
        <f t="shared" ca="1" si="121"/>
        <v>-2.898855178262242E-2</v>
      </c>
      <c r="BP67">
        <f t="shared" ref="BP67:CG67" ca="1" si="122">IFERROR(CORREL(_xlfn.RANK.AVG($CF$3:$CF$8,$CF$3:$CF$8,0),_xlfn.RANK.AVG(BP$3:BP$8,BP$3:BP$8,0)),0)</f>
        <v>2.898855178262242E-2</v>
      </c>
      <c r="BQ67">
        <f t="shared" ca="1" si="122"/>
        <v>0</v>
      </c>
      <c r="BR67">
        <f t="shared" ca="1" si="122"/>
        <v>2.8571428571428571E-2</v>
      </c>
      <c r="BS67">
        <f t="shared" ca="1" si="122"/>
        <v>-8.5714285714285715E-2</v>
      </c>
      <c r="BT67">
        <f t="shared" ca="1" si="122"/>
        <v>-0.25714285714285717</v>
      </c>
      <c r="BU67">
        <f t="shared" ca="1" si="122"/>
        <v>0.88571428571428579</v>
      </c>
      <c r="BV67">
        <f t="shared" ca="1" si="122"/>
        <v>2.8571428571428571E-2</v>
      </c>
      <c r="BW67">
        <f t="shared" ca="1" si="122"/>
        <v>0</v>
      </c>
      <c r="BX67">
        <f t="shared" ca="1" si="122"/>
        <v>2.8571428571428571E-2</v>
      </c>
      <c r="BY67">
        <f t="shared" ca="1" si="122"/>
        <v>-2.898855178262242E-2</v>
      </c>
      <c r="BZ67">
        <f t="shared" ca="1" si="122"/>
        <v>0.44136741475237479</v>
      </c>
      <c r="CA67">
        <f t="shared" ca="1" si="122"/>
        <v>-0.55078248386982598</v>
      </c>
      <c r="CB67">
        <f t="shared" ca="1" si="122"/>
        <v>-0.31428571428571428</v>
      </c>
      <c r="CC67">
        <f t="shared" ca="1" si="122"/>
        <v>-0.82857142857142851</v>
      </c>
      <c r="CD67">
        <f t="shared" si="122"/>
        <v>0.2</v>
      </c>
      <c r="CE67">
        <f t="shared" si="122"/>
        <v>-8.5714285714285715E-2</v>
      </c>
      <c r="CF67">
        <f t="shared" si="122"/>
        <v>1</v>
      </c>
      <c r="CG67">
        <f t="shared" si="122"/>
        <v>0.25714285714285717</v>
      </c>
    </row>
    <row r="68" spans="1:85">
      <c r="A68" s="47" t="s">
        <v>1568</v>
      </c>
      <c r="C68">
        <f ca="1">IFERROR(CORREL(_xlfn.RANK.AVG($CF$9:$CF$14,$CF$9:$CF$14,0),_xlfn.RANK.AVG(C$9:C$14,C$9:C$14,0)),0)</f>
        <v>0.69825325182675368</v>
      </c>
      <c r="D68">
        <f t="shared" ref="D68:BO68" ca="1" si="123">IFERROR(CORREL(_xlfn.RANK.AVG($CF$9:$CF$14,$CF$9:$CF$14,0),_xlfn.RANK.AVG(D$9:D$14,D$9:D$14,0)),0)</f>
        <v>0.33806170189140661</v>
      </c>
      <c r="E68">
        <f t="shared" ca="1" si="123"/>
        <v>-0.25714285714285717</v>
      </c>
      <c r="F68">
        <f t="shared" ca="1" si="123"/>
        <v>-0.25714285714285717</v>
      </c>
      <c r="G68">
        <f t="shared" ca="1" si="123"/>
        <v>-0.2</v>
      </c>
      <c r="H68">
        <f t="shared" ca="1" si="123"/>
        <v>-0.25714285714285717</v>
      </c>
      <c r="I68">
        <f t="shared" ca="1" si="123"/>
        <v>0.77142857142857146</v>
      </c>
      <c r="J68">
        <f t="shared" ca="1" si="123"/>
        <v>-0.2</v>
      </c>
      <c r="K68">
        <f t="shared" ca="1" si="123"/>
        <v>-5.7977103565244839E-2</v>
      </c>
      <c r="L68">
        <f t="shared" ca="1" si="123"/>
        <v>0.31428571428571428</v>
      </c>
      <c r="M68">
        <f t="shared" ca="1" si="123"/>
        <v>0.25714285714285717</v>
      </c>
      <c r="N68">
        <f t="shared" ca="1" si="123"/>
        <v>0.77142857142857146</v>
      </c>
      <c r="O68">
        <f t="shared" ca="1" si="123"/>
        <v>0</v>
      </c>
      <c r="P68">
        <f t="shared" ca="1" si="123"/>
        <v>0</v>
      </c>
      <c r="Q68">
        <f t="shared" ca="1" si="123"/>
        <v>0</v>
      </c>
      <c r="R68">
        <f t="shared" ca="1" si="123"/>
        <v>0</v>
      </c>
      <c r="S68">
        <f t="shared" ca="1" si="123"/>
        <v>0</v>
      </c>
      <c r="T68">
        <f t="shared" ca="1" si="123"/>
        <v>0</v>
      </c>
      <c r="U68">
        <f t="shared" ca="1" si="123"/>
        <v>0</v>
      </c>
      <c r="V68">
        <f t="shared" ca="1" si="123"/>
        <v>0</v>
      </c>
      <c r="W68">
        <f t="shared" ca="1" si="123"/>
        <v>0.6546536707079772</v>
      </c>
      <c r="X68">
        <f t="shared" ca="1" si="123"/>
        <v>0.6546536707079772</v>
      </c>
      <c r="Y68">
        <f t="shared" ca="1" si="123"/>
        <v>0</v>
      </c>
      <c r="Z68">
        <f t="shared" ca="1" si="123"/>
        <v>0</v>
      </c>
      <c r="AA68">
        <f t="shared" ca="1" si="123"/>
        <v>0</v>
      </c>
      <c r="AB68">
        <f t="shared" ca="1" si="123"/>
        <v>0.66673669100031574</v>
      </c>
      <c r="AC68">
        <f t="shared" ca="1" si="123"/>
        <v>0.55078248386982598</v>
      </c>
      <c r="AD68">
        <f t="shared" ca="1" si="123"/>
        <v>0.63774813921769324</v>
      </c>
      <c r="AE68">
        <f t="shared" ca="1" si="123"/>
        <v>0.31887406960884662</v>
      </c>
      <c r="AF68">
        <f t="shared" ca="1" si="123"/>
        <v>0.52179393208720359</v>
      </c>
      <c r="AG68">
        <f t="shared" ca="1" si="123"/>
        <v>0.4285714285714286</v>
      </c>
      <c r="AH68">
        <f t="shared" ca="1" si="123"/>
        <v>0.52179393208720359</v>
      </c>
      <c r="AI68">
        <f t="shared" ca="1" si="123"/>
        <v>0.84515425472851657</v>
      </c>
      <c r="AJ68">
        <f t="shared" ca="1" si="123"/>
        <v>0.69825325182675368</v>
      </c>
      <c r="AK68">
        <f t="shared" ca="1" si="123"/>
        <v>0.84515425472851657</v>
      </c>
      <c r="AL68">
        <f t="shared" ca="1" si="123"/>
        <v>0.55078248386982598</v>
      </c>
      <c r="AM68">
        <f t="shared" ca="1" si="123"/>
        <v>-0.37142857142857144</v>
      </c>
      <c r="AN68">
        <f t="shared" ca="1" si="123"/>
        <v>0.69825325182675368</v>
      </c>
      <c r="AO68">
        <f t="shared" ca="1" si="123"/>
        <v>-0.31887406960884662</v>
      </c>
      <c r="AP68">
        <f t="shared" ca="1" si="123"/>
        <v>0.21251185925162072</v>
      </c>
      <c r="AQ68">
        <f t="shared" ca="1" si="123"/>
        <v>0.46381682852195871</v>
      </c>
      <c r="AR68">
        <f t="shared" ca="1" si="123"/>
        <v>0.69825325182675368</v>
      </c>
      <c r="AS68">
        <f t="shared" ca="1" si="123"/>
        <v>0.4285714285714286</v>
      </c>
      <c r="AT68">
        <f t="shared" ca="1" si="123"/>
        <v>0</v>
      </c>
      <c r="AU68">
        <f t="shared" ca="1" si="123"/>
        <v>0.6</v>
      </c>
      <c r="AV68">
        <f t="shared" ca="1" si="123"/>
        <v>0.55078248386982598</v>
      </c>
      <c r="AW68">
        <f t="shared" ca="1" si="123"/>
        <v>0.48571428571428577</v>
      </c>
      <c r="AX68">
        <f t="shared" ca="1" si="123"/>
        <v>0.69825325182675368</v>
      </c>
      <c r="AY68">
        <f t="shared" ca="1" si="123"/>
        <v>0.63774813921769324</v>
      </c>
      <c r="AZ68">
        <f t="shared" ca="1" si="123"/>
        <v>-8.5714285714285715E-2</v>
      </c>
      <c r="BA68">
        <f t="shared" ca="1" si="123"/>
        <v>0</v>
      </c>
      <c r="BB68">
        <f t="shared" ca="1" si="123"/>
        <v>-0.25714285714285717</v>
      </c>
      <c r="BC68">
        <f t="shared" ca="1" si="123"/>
        <v>-0.82807867121082501</v>
      </c>
      <c r="BD68">
        <f t="shared" ca="1" si="123"/>
        <v>-0.4285714285714286</v>
      </c>
      <c r="BE68">
        <f t="shared" ca="1" si="123"/>
        <v>-0.25714285714285717</v>
      </c>
      <c r="BF68">
        <f t="shared" ca="1" si="123"/>
        <v>-0.25714285714285717</v>
      </c>
      <c r="BG68">
        <f t="shared" ca="1" si="123"/>
        <v>-0.2</v>
      </c>
      <c r="BH68">
        <f t="shared" ca="1" si="123"/>
        <v>8.5714285714285715E-2</v>
      </c>
      <c r="BI68">
        <f t="shared" ca="1" si="123"/>
        <v>0.6546536707079772</v>
      </c>
      <c r="BJ68">
        <f t="shared" ca="1" si="123"/>
        <v>0.50709255283710986</v>
      </c>
      <c r="BK68">
        <f t="shared" ca="1" si="123"/>
        <v>0.2</v>
      </c>
      <c r="BL68">
        <f t="shared" ca="1" si="123"/>
        <v>0</v>
      </c>
      <c r="BM68">
        <f t="shared" ca="1" si="123"/>
        <v>-0.25714285714285717</v>
      </c>
      <c r="BN68">
        <f t="shared" ca="1" si="123"/>
        <v>0.62105900340811881</v>
      </c>
      <c r="BO68">
        <f t="shared" ca="1" si="123"/>
        <v>-0.2</v>
      </c>
      <c r="BP68">
        <f t="shared" ref="BP68:CG68" ca="1" si="124">IFERROR(CORREL(_xlfn.RANK.AVG($CF$9:$CF$14,$CF$9:$CF$14,0),_xlfn.RANK.AVG(BP$9:BP$14,BP$9:BP$14,0)),0)</f>
        <v>-0.25714285714285717</v>
      </c>
      <c r="BQ68">
        <f t="shared" ca="1" si="124"/>
        <v>-0.82807867121082501</v>
      </c>
      <c r="BR68">
        <f t="shared" ca="1" si="124"/>
        <v>-0.4285714285714286</v>
      </c>
      <c r="BS68">
        <f t="shared" ca="1" si="124"/>
        <v>-0.4285714285714286</v>
      </c>
      <c r="BT68">
        <f t="shared" ca="1" si="124"/>
        <v>0.25714285714285717</v>
      </c>
      <c r="BU68">
        <f t="shared" ca="1" si="124"/>
        <v>-0.25714285714285717</v>
      </c>
      <c r="BV68">
        <f t="shared" ca="1" si="124"/>
        <v>-0.25714285714285717</v>
      </c>
      <c r="BW68">
        <f t="shared" ca="1" si="124"/>
        <v>-0.6546536707079772</v>
      </c>
      <c r="BX68">
        <f t="shared" ca="1" si="124"/>
        <v>-0.25714285714285717</v>
      </c>
      <c r="BY68">
        <f t="shared" ca="1" si="124"/>
        <v>-8.5714285714285715E-2</v>
      </c>
      <c r="BZ68">
        <f t="shared" ca="1" si="124"/>
        <v>0.69825325182675368</v>
      </c>
      <c r="CA68">
        <f t="shared" ca="1" si="124"/>
        <v>-0.25714285714285717</v>
      </c>
      <c r="CB68">
        <f t="shared" ca="1" si="124"/>
        <v>0.4285714285714286</v>
      </c>
      <c r="CC68">
        <f t="shared" ca="1" si="124"/>
        <v>-0.37142857142857144</v>
      </c>
      <c r="CD68">
        <f t="shared" si="124"/>
        <v>0.2</v>
      </c>
      <c r="CE68">
        <f t="shared" si="124"/>
        <v>-8.5714285714285715E-2</v>
      </c>
      <c r="CF68">
        <f t="shared" si="124"/>
        <v>1</v>
      </c>
      <c r="CG68">
        <f t="shared" si="124"/>
        <v>0.25714285714285717</v>
      </c>
    </row>
    <row r="69" spans="1:85">
      <c r="A69" s="47" t="s">
        <v>1575</v>
      </c>
      <c r="C69">
        <f ca="1">IFERROR(CORREL(_xlfn.RANK.AVG($CF$15:$CF$20,$CF$15:$CF$20,0),_xlfn.RANK.AVG(C$15:C$20,C$15:C$20,0)),0)</f>
        <v>0.78269089813080539</v>
      </c>
      <c r="D69">
        <f t="shared" ref="D69:BO69" ca="1" si="125">IFERROR(CORREL(_xlfn.RANK.AVG($CF$15:$CF$20,$CF$15:$CF$20,0),_xlfn.RANK.AVG(D$15:D$20,D$15:D$20,0)),0)</f>
        <v>0.72471379456556062</v>
      </c>
      <c r="E69">
        <f t="shared" ca="1" si="125"/>
        <v>0.37142857142857144</v>
      </c>
      <c r="F69">
        <f t="shared" ca="1" si="125"/>
        <v>-0.54285714285714282</v>
      </c>
      <c r="G69">
        <f t="shared" ca="1" si="125"/>
        <v>0.2</v>
      </c>
      <c r="H69">
        <f t="shared" ca="1" si="125"/>
        <v>2.8571428571428571E-2</v>
      </c>
      <c r="I69">
        <f t="shared" ca="1" si="125"/>
        <v>-0.6</v>
      </c>
      <c r="J69">
        <f t="shared" ca="1" si="125"/>
        <v>0.2</v>
      </c>
      <c r="K69">
        <f t="shared" ca="1" si="125"/>
        <v>0.14285714285714288</v>
      </c>
      <c r="L69">
        <f t="shared" ca="1" si="125"/>
        <v>-0.82857142857142851</v>
      </c>
      <c r="M69">
        <f t="shared" ca="1" si="125"/>
        <v>0.54285714285714282</v>
      </c>
      <c r="N69">
        <f t="shared" ca="1" si="125"/>
        <v>-0.6</v>
      </c>
      <c r="O69">
        <f t="shared" ca="1" si="125"/>
        <v>0</v>
      </c>
      <c r="P69">
        <f t="shared" ca="1" si="125"/>
        <v>0</v>
      </c>
      <c r="Q69">
        <f t="shared" ca="1" si="125"/>
        <v>0</v>
      </c>
      <c r="R69">
        <f t="shared" ca="1" si="125"/>
        <v>0</v>
      </c>
      <c r="S69">
        <f t="shared" ca="1" si="125"/>
        <v>0</v>
      </c>
      <c r="T69">
        <f t="shared" ca="1" si="125"/>
        <v>0</v>
      </c>
      <c r="U69">
        <f t="shared" ca="1" si="125"/>
        <v>0</v>
      </c>
      <c r="V69">
        <f t="shared" ca="1" si="125"/>
        <v>0</v>
      </c>
      <c r="W69">
        <f t="shared" ca="1" si="125"/>
        <v>0.6546536707079772</v>
      </c>
      <c r="X69">
        <f t="shared" ca="1" si="125"/>
        <v>0.6546536707079772</v>
      </c>
      <c r="Y69">
        <f t="shared" ca="1" si="125"/>
        <v>0</v>
      </c>
      <c r="Z69">
        <f t="shared" ca="1" si="125"/>
        <v>0</v>
      </c>
      <c r="AA69">
        <f t="shared" ca="1" si="125"/>
        <v>0</v>
      </c>
      <c r="AB69">
        <f t="shared" ca="1" si="125"/>
        <v>3.0358837035945812E-2</v>
      </c>
      <c r="AC69">
        <f t="shared" ca="1" si="125"/>
        <v>0.55078248386982598</v>
      </c>
      <c r="AD69">
        <f t="shared" ca="1" si="125"/>
        <v>0</v>
      </c>
      <c r="AE69">
        <f t="shared" ca="1" si="125"/>
        <v>0.2</v>
      </c>
      <c r="AF69">
        <f t="shared" ca="1" si="125"/>
        <v>0.78269089813080539</v>
      </c>
      <c r="AG69">
        <f t="shared" ca="1" si="125"/>
        <v>-0.60875958743507086</v>
      </c>
      <c r="AH69">
        <f t="shared" ca="1" si="125"/>
        <v>0.78269089813080539</v>
      </c>
      <c r="AI69">
        <f t="shared" ca="1" si="125"/>
        <v>0.69825325182675368</v>
      </c>
      <c r="AJ69">
        <f t="shared" ca="1" si="125"/>
        <v>0</v>
      </c>
      <c r="AK69">
        <f t="shared" ca="1" si="125"/>
        <v>0.69825325182675368</v>
      </c>
      <c r="AL69">
        <f t="shared" ca="1" si="125"/>
        <v>0.77142857142857146</v>
      </c>
      <c r="AM69">
        <f t="shared" ca="1" si="125"/>
        <v>-0.14285714285714288</v>
      </c>
      <c r="AN69">
        <f t="shared" ca="1" si="125"/>
        <v>0.82857142857142851</v>
      </c>
      <c r="AO69">
        <f t="shared" ca="1" si="125"/>
        <v>-2.8571428571428571E-2</v>
      </c>
      <c r="AP69">
        <f t="shared" ca="1" si="125"/>
        <v>0.6</v>
      </c>
      <c r="AQ69">
        <f t="shared" ca="1" si="125"/>
        <v>0.78269089813080539</v>
      </c>
      <c r="AR69">
        <f t="shared" ca="1" si="125"/>
        <v>0.78269089813080539</v>
      </c>
      <c r="AS69">
        <f t="shared" ca="1" si="125"/>
        <v>0.54285714285714282</v>
      </c>
      <c r="AT69">
        <f t="shared" ca="1" si="125"/>
        <v>-8.6965655347867266E-2</v>
      </c>
      <c r="AU69">
        <f t="shared" ca="1" si="125"/>
        <v>0.78269089813080539</v>
      </c>
      <c r="AV69">
        <f t="shared" ca="1" si="125"/>
        <v>0.94285714285714295</v>
      </c>
      <c r="AW69">
        <f t="shared" ca="1" si="125"/>
        <v>0.88571428571428579</v>
      </c>
      <c r="AX69">
        <f t="shared" ca="1" si="125"/>
        <v>0.88571428571428579</v>
      </c>
      <c r="AY69">
        <f t="shared" ca="1" si="125"/>
        <v>0.48571428571428577</v>
      </c>
      <c r="AZ69">
        <f t="shared" ca="1" si="125"/>
        <v>0.48571428571428577</v>
      </c>
      <c r="BA69">
        <f t="shared" ca="1" si="125"/>
        <v>-0.59761430466719689</v>
      </c>
      <c r="BB69">
        <f t="shared" ca="1" si="125"/>
        <v>-0.4285714285714286</v>
      </c>
      <c r="BC69">
        <f t="shared" ca="1" si="125"/>
        <v>-0.5554920598635309</v>
      </c>
      <c r="BD69">
        <f t="shared" ca="1" si="125"/>
        <v>-0.49280538030458115</v>
      </c>
      <c r="BE69">
        <f t="shared" ca="1" si="125"/>
        <v>-0.4285714285714286</v>
      </c>
      <c r="BF69">
        <f t="shared" ca="1" si="125"/>
        <v>-0.46381682852195871</v>
      </c>
      <c r="BG69">
        <f t="shared" ca="1" si="125"/>
        <v>-0.4285714285714286</v>
      </c>
      <c r="BH69">
        <f t="shared" ca="1" si="125"/>
        <v>-0.65714285714285725</v>
      </c>
      <c r="BI69">
        <f t="shared" ca="1" si="125"/>
        <v>-0.18516401995451029</v>
      </c>
      <c r="BJ69">
        <f t="shared" ca="1" si="125"/>
        <v>-0.52964089770284972</v>
      </c>
      <c r="BK69">
        <f t="shared" ca="1" si="125"/>
        <v>0.4285714285714286</v>
      </c>
      <c r="BL69">
        <f t="shared" ca="1" si="125"/>
        <v>-0.29277002188455997</v>
      </c>
      <c r="BM69">
        <f t="shared" ca="1" si="125"/>
        <v>-0.48571428571428577</v>
      </c>
      <c r="BN69">
        <f t="shared" ca="1" si="125"/>
        <v>-0.61721339984836765</v>
      </c>
      <c r="BO69">
        <f t="shared" ca="1" si="125"/>
        <v>-0.46381682852195871</v>
      </c>
      <c r="BP69">
        <f t="shared" ref="BP69:CG69" ca="1" si="126">IFERROR(CORREL(_xlfn.RANK.AVG($CF$15:$CF$20,$CF$15:$CF$20,0),_xlfn.RANK.AVG(BP$15:BP$20,BP$15:BP$20,0)),0)</f>
        <v>-0.55078248386982598</v>
      </c>
      <c r="BQ69">
        <f t="shared" ca="1" si="126"/>
        <v>-0.82807867121082501</v>
      </c>
      <c r="BR69">
        <f t="shared" ca="1" si="126"/>
        <v>-0.54285714285714282</v>
      </c>
      <c r="BS69">
        <f t="shared" ca="1" si="126"/>
        <v>-0.48571428571428577</v>
      </c>
      <c r="BT69">
        <f t="shared" ca="1" si="126"/>
        <v>0.14285714285714288</v>
      </c>
      <c r="BU69">
        <f t="shared" ca="1" si="126"/>
        <v>0.37142857142857144</v>
      </c>
      <c r="BV69">
        <f t="shared" ca="1" si="126"/>
        <v>-0.6</v>
      </c>
      <c r="BW69">
        <f t="shared" ca="1" si="126"/>
        <v>-0.6546536707079772</v>
      </c>
      <c r="BX69">
        <f t="shared" ca="1" si="126"/>
        <v>-0.6</v>
      </c>
      <c r="BY69">
        <f t="shared" ca="1" si="126"/>
        <v>-0.2</v>
      </c>
      <c r="BZ69">
        <f t="shared" ca="1" si="126"/>
        <v>0.88571428571428579</v>
      </c>
      <c r="CA69">
        <f t="shared" ca="1" si="126"/>
        <v>-0.31428571428571428</v>
      </c>
      <c r="CB69">
        <f t="shared" ca="1" si="126"/>
        <v>-2.8571428571428571E-2</v>
      </c>
      <c r="CC69">
        <f t="shared" ca="1" si="126"/>
        <v>-0.82857142857142851</v>
      </c>
      <c r="CD69">
        <f t="shared" si="126"/>
        <v>0.2</v>
      </c>
      <c r="CE69">
        <f t="shared" si="126"/>
        <v>-8.5714285714285715E-2</v>
      </c>
      <c r="CF69">
        <f t="shared" si="126"/>
        <v>1</v>
      </c>
      <c r="CG69">
        <f t="shared" si="126"/>
        <v>0.25714285714285717</v>
      </c>
    </row>
    <row r="70" spans="1:85">
      <c r="A70" s="47" t="s">
        <v>1582</v>
      </c>
      <c r="C70">
        <f ca="1">IFERROR(CORREL(_xlfn.RANK.AVG($CF$21:$CF$26,$CF$21:$CF$26,0),_xlfn.RANK.AVG(C$21:C$26,C$21:C$26,0)),0)</f>
        <v>0.84515425472851657</v>
      </c>
      <c r="D70">
        <f t="shared" ref="D70:BO70" ca="1" si="127">IFERROR(CORREL(_xlfn.RANK.AVG($CF$21:$CF$26,$CF$21:$CF$26,0),_xlfn.RANK.AVG(D$21:D$26,D$21:D$26,0)),0)</f>
        <v>0.84515425472851657</v>
      </c>
      <c r="E70">
        <f t="shared" ca="1" si="127"/>
        <v>0.77142857142857146</v>
      </c>
      <c r="F70">
        <f t="shared" ca="1" si="127"/>
        <v>-8.5714285714285715E-2</v>
      </c>
      <c r="G70">
        <f t="shared" ca="1" si="127"/>
        <v>0.82857142857142851</v>
      </c>
      <c r="H70">
        <f t="shared" ca="1" si="127"/>
        <v>0.82857142857142851</v>
      </c>
      <c r="I70">
        <f t="shared" ca="1" si="127"/>
        <v>0.25714285714285717</v>
      </c>
      <c r="J70">
        <f t="shared" ca="1" si="127"/>
        <v>0.82857142857142851</v>
      </c>
      <c r="K70">
        <f t="shared" ca="1" si="127"/>
        <v>0.94112394811432032</v>
      </c>
      <c r="L70">
        <f t="shared" ca="1" si="127"/>
        <v>2.8571428571428571E-2</v>
      </c>
      <c r="M70">
        <f t="shared" ca="1" si="127"/>
        <v>8.5714285714285715E-2</v>
      </c>
      <c r="N70">
        <f t="shared" ca="1" si="127"/>
        <v>0.25714285714285717</v>
      </c>
      <c r="O70">
        <f t="shared" ca="1" si="127"/>
        <v>0</v>
      </c>
      <c r="P70">
        <f t="shared" ca="1" si="127"/>
        <v>0</v>
      </c>
      <c r="Q70">
        <f t="shared" ca="1" si="127"/>
        <v>0</v>
      </c>
      <c r="R70">
        <f t="shared" ca="1" si="127"/>
        <v>0</v>
      </c>
      <c r="S70">
        <f t="shared" ca="1" si="127"/>
        <v>0</v>
      </c>
      <c r="T70">
        <f t="shared" ca="1" si="127"/>
        <v>0</v>
      </c>
      <c r="U70">
        <f t="shared" ca="1" si="127"/>
        <v>0</v>
      </c>
      <c r="V70">
        <f t="shared" ca="1" si="127"/>
        <v>0</v>
      </c>
      <c r="W70">
        <f t="shared" ca="1" si="127"/>
        <v>0</v>
      </c>
      <c r="X70">
        <f t="shared" ca="1" si="127"/>
        <v>0</v>
      </c>
      <c r="Y70">
        <f t="shared" ca="1" si="127"/>
        <v>-0.82807867121082501</v>
      </c>
      <c r="Z70">
        <f t="shared" ca="1" si="127"/>
        <v>0</v>
      </c>
      <c r="AA70">
        <f t="shared" ca="1" si="127"/>
        <v>0</v>
      </c>
      <c r="AB70">
        <f t="shared" ca="1" si="127"/>
        <v>0.89864510526129515</v>
      </c>
      <c r="AC70">
        <f t="shared" ca="1" si="127"/>
        <v>0.84515425472851657</v>
      </c>
      <c r="AD70">
        <f t="shared" ca="1" si="127"/>
        <v>0</v>
      </c>
      <c r="AE70">
        <f t="shared" ca="1" si="127"/>
        <v>0.1690308509457033</v>
      </c>
      <c r="AF70">
        <f t="shared" ca="1" si="127"/>
        <v>0.84515425472851657</v>
      </c>
      <c r="AG70">
        <f t="shared" ca="1" si="127"/>
        <v>0.84515425472851657</v>
      </c>
      <c r="AH70">
        <f t="shared" ca="1" si="127"/>
        <v>0.84515425472851657</v>
      </c>
      <c r="AI70">
        <f t="shared" ca="1" si="127"/>
        <v>0.84515425472851657</v>
      </c>
      <c r="AJ70">
        <f t="shared" ca="1" si="127"/>
        <v>0.84515425472851657</v>
      </c>
      <c r="AK70">
        <f t="shared" ca="1" si="127"/>
        <v>0.84515425472851657</v>
      </c>
      <c r="AL70">
        <f t="shared" ca="1" si="127"/>
        <v>0.94112394811432032</v>
      </c>
      <c r="AM70">
        <f t="shared" ca="1" si="127"/>
        <v>5.7977103565244839E-2</v>
      </c>
      <c r="AN70">
        <f t="shared" ca="1" si="127"/>
        <v>0</v>
      </c>
      <c r="AO70">
        <f t="shared" ca="1" si="127"/>
        <v>3.0358837035945812E-2</v>
      </c>
      <c r="AP70">
        <f t="shared" ca="1" si="127"/>
        <v>0.94285714285714295</v>
      </c>
      <c r="AQ70">
        <f t="shared" ca="1" si="127"/>
        <v>0.84515425472851657</v>
      </c>
      <c r="AR70">
        <f t="shared" ca="1" si="127"/>
        <v>0.84515425472851657</v>
      </c>
      <c r="AS70">
        <f t="shared" ca="1" si="127"/>
        <v>0.81167944991342789</v>
      </c>
      <c r="AT70">
        <f t="shared" ca="1" si="127"/>
        <v>0</v>
      </c>
      <c r="AU70">
        <f t="shared" ca="1" si="127"/>
        <v>0.57681790368297048</v>
      </c>
      <c r="AV70">
        <f t="shared" ca="1" si="127"/>
        <v>-0.84515425472851657</v>
      </c>
      <c r="AW70">
        <f t="shared" ca="1" si="127"/>
        <v>-0.57681790368297048</v>
      </c>
      <c r="AX70">
        <f t="shared" ca="1" si="127"/>
        <v>0.94285714285714295</v>
      </c>
      <c r="AY70">
        <f t="shared" ca="1" si="127"/>
        <v>-0.84515425472851657</v>
      </c>
      <c r="AZ70">
        <f t="shared" ca="1" si="127"/>
        <v>-0.48571428571428577</v>
      </c>
      <c r="BA70">
        <f t="shared" ca="1" si="127"/>
        <v>0.20701966780270625</v>
      </c>
      <c r="BB70">
        <f t="shared" ca="1" si="127"/>
        <v>0.14285714285714288</v>
      </c>
      <c r="BC70">
        <f t="shared" ca="1" si="127"/>
        <v>0</v>
      </c>
      <c r="BD70">
        <f t="shared" ca="1" si="127"/>
        <v>-0.29277002188455997</v>
      </c>
      <c r="BE70">
        <f t="shared" ca="1" si="127"/>
        <v>0.57681790368297048</v>
      </c>
      <c r="BF70">
        <f t="shared" ca="1" si="127"/>
        <v>0.57681790368297048</v>
      </c>
      <c r="BG70">
        <f t="shared" ca="1" si="127"/>
        <v>0.25714285714285717</v>
      </c>
      <c r="BH70">
        <f t="shared" ca="1" si="127"/>
        <v>2.8571428571428571E-2</v>
      </c>
      <c r="BI70">
        <f t="shared" ca="1" si="127"/>
        <v>-0.29277002188455997</v>
      </c>
      <c r="BJ70">
        <f t="shared" ca="1" si="127"/>
        <v>-0.29277002188455997</v>
      </c>
      <c r="BK70">
        <f t="shared" ca="1" si="127"/>
        <v>-0.88571428571428579</v>
      </c>
      <c r="BL70">
        <f t="shared" ca="1" si="127"/>
        <v>0.6546536707079772</v>
      </c>
      <c r="BM70">
        <f t="shared" ca="1" si="127"/>
        <v>0.58848988633649979</v>
      </c>
      <c r="BN70">
        <f t="shared" ca="1" si="127"/>
        <v>-0.6546536707079772</v>
      </c>
      <c r="BO70">
        <f t="shared" ca="1" si="127"/>
        <v>0</v>
      </c>
      <c r="BP70">
        <f t="shared" ref="BP70:CG70" ca="1" si="128">IFERROR(CORREL(_xlfn.RANK.AVG($CF$21:$CF$26,$CF$21:$CF$26,0),_xlfn.RANK.AVG(BP$21:BP$26,BP$21:BP$26,0)),0)</f>
        <v>-0.11595420713048968</v>
      </c>
      <c r="BQ70">
        <f t="shared" ca="1" si="128"/>
        <v>0</v>
      </c>
      <c r="BR70">
        <f t="shared" ca="1" si="128"/>
        <v>-0.25714285714285717</v>
      </c>
      <c r="BS70">
        <f t="shared" ca="1" si="128"/>
        <v>0.25714285714285717</v>
      </c>
      <c r="BT70">
        <f t="shared" ca="1" si="128"/>
        <v>0.25714285714285717</v>
      </c>
      <c r="BU70">
        <f t="shared" ca="1" si="128"/>
        <v>0.77142857142857146</v>
      </c>
      <c r="BV70">
        <f t="shared" ca="1" si="128"/>
        <v>-8.5714285714285715E-2</v>
      </c>
      <c r="BW70">
        <f t="shared" ca="1" si="128"/>
        <v>-0.84515425472851657</v>
      </c>
      <c r="BX70">
        <f t="shared" ca="1" si="128"/>
        <v>-8.5714285714285715E-2</v>
      </c>
      <c r="BY70">
        <f t="shared" ca="1" si="128"/>
        <v>-3.0358837035945812E-2</v>
      </c>
      <c r="BZ70">
        <f t="shared" ca="1" si="128"/>
        <v>0.94285714285714295</v>
      </c>
      <c r="CA70">
        <f t="shared" ca="1" si="128"/>
        <v>-0.14285714285714288</v>
      </c>
      <c r="CB70">
        <f t="shared" ca="1" si="128"/>
        <v>-0.48571428571428577</v>
      </c>
      <c r="CC70">
        <f t="shared" ca="1" si="128"/>
        <v>-0.94285714285714295</v>
      </c>
      <c r="CD70">
        <f t="shared" si="128"/>
        <v>0.2</v>
      </c>
      <c r="CE70">
        <f t="shared" si="128"/>
        <v>-8.5714285714285715E-2</v>
      </c>
      <c r="CF70">
        <f t="shared" si="128"/>
        <v>1</v>
      </c>
      <c r="CG70">
        <f t="shared" si="128"/>
        <v>0.25714285714285717</v>
      </c>
    </row>
    <row r="71" spans="1:85">
      <c r="A71" s="47" t="s">
        <v>1589</v>
      </c>
      <c r="C71">
        <f ca="1">IFERROR(CORREL(_xlfn.RANK.AVG($CF$27:$CF$32,$CF$27:$CF$32,0),_xlfn.RANK.AVG(C$27:C$32,C$27:C$32,0)),0)</f>
        <v>0.84515425472851657</v>
      </c>
      <c r="D71">
        <f t="shared" ref="D71:BO71" ca="1" si="129">IFERROR(CORREL(_xlfn.RANK.AVG($CF$27:$CF$32,$CF$27:$CF$32,0),_xlfn.RANK.AVG(D$27:D$32,D$27:D$32,0)),0)</f>
        <v>0.84515425472851657</v>
      </c>
      <c r="E71">
        <f t="shared" ca="1" si="129"/>
        <v>0.2</v>
      </c>
      <c r="F71">
        <f t="shared" ca="1" si="129"/>
        <v>-8.5714285714285715E-2</v>
      </c>
      <c r="G71">
        <f t="shared" ca="1" si="129"/>
        <v>0.6</v>
      </c>
      <c r="H71">
        <f t="shared" ca="1" si="129"/>
        <v>0.2</v>
      </c>
      <c r="I71">
        <f t="shared" ca="1" si="129"/>
        <v>0.2</v>
      </c>
      <c r="J71">
        <f t="shared" ca="1" si="129"/>
        <v>0.2</v>
      </c>
      <c r="K71">
        <f t="shared" ca="1" si="129"/>
        <v>3.0358837035945812E-2</v>
      </c>
      <c r="L71">
        <f t="shared" ca="1" si="129"/>
        <v>-0.25714285714285717</v>
      </c>
      <c r="M71">
        <f t="shared" ca="1" si="129"/>
        <v>8.5714285714285715E-2</v>
      </c>
      <c r="N71">
        <f t="shared" ca="1" si="129"/>
        <v>0.2</v>
      </c>
      <c r="O71">
        <f t="shared" ca="1" si="129"/>
        <v>0</v>
      </c>
      <c r="P71">
        <f t="shared" ca="1" si="129"/>
        <v>0</v>
      </c>
      <c r="Q71">
        <f t="shared" ca="1" si="129"/>
        <v>0.84515425472851657</v>
      </c>
      <c r="R71">
        <f t="shared" ca="1" si="129"/>
        <v>0</v>
      </c>
      <c r="S71">
        <f t="shared" ca="1" si="129"/>
        <v>0</v>
      </c>
      <c r="T71">
        <f t="shared" ca="1" si="129"/>
        <v>0</v>
      </c>
      <c r="U71">
        <f t="shared" ca="1" si="129"/>
        <v>0</v>
      </c>
      <c r="V71">
        <f t="shared" ca="1" si="129"/>
        <v>0</v>
      </c>
      <c r="W71">
        <f t="shared" ca="1" si="129"/>
        <v>0</v>
      </c>
      <c r="X71">
        <f t="shared" ca="1" si="129"/>
        <v>0.6546536707079772</v>
      </c>
      <c r="Y71">
        <f t="shared" ca="1" si="129"/>
        <v>0</v>
      </c>
      <c r="Z71">
        <f t="shared" ca="1" si="129"/>
        <v>0.84515425472851657</v>
      </c>
      <c r="AA71">
        <f t="shared" ca="1" si="129"/>
        <v>0</v>
      </c>
      <c r="AB71">
        <f t="shared" ca="1" si="129"/>
        <v>0.31887406960884662</v>
      </c>
      <c r="AC71">
        <f t="shared" ca="1" si="129"/>
        <v>0.84515425472851657</v>
      </c>
      <c r="AD71">
        <f t="shared" ca="1" si="129"/>
        <v>0</v>
      </c>
      <c r="AE71">
        <f t="shared" ca="1" si="129"/>
        <v>0.84515425472851657</v>
      </c>
      <c r="AF71">
        <f t="shared" ca="1" si="129"/>
        <v>0.84515425472851657</v>
      </c>
      <c r="AG71">
        <f t="shared" ca="1" si="129"/>
        <v>0.84515425472851657</v>
      </c>
      <c r="AH71">
        <f t="shared" ca="1" si="129"/>
        <v>3.0358837035945812E-2</v>
      </c>
      <c r="AI71">
        <f t="shared" ca="1" si="129"/>
        <v>0.84515425472851657</v>
      </c>
      <c r="AJ71">
        <f t="shared" ca="1" si="129"/>
        <v>0.84515425472851657</v>
      </c>
      <c r="AK71">
        <f t="shared" ca="1" si="129"/>
        <v>0.84515425472851657</v>
      </c>
      <c r="AL71">
        <f t="shared" ca="1" si="129"/>
        <v>-0.77754191435023523</v>
      </c>
      <c r="AM71">
        <f t="shared" ca="1" si="129"/>
        <v>-2.898855178262242E-2</v>
      </c>
      <c r="AN71">
        <f t="shared" ca="1" si="129"/>
        <v>0.84515425472851657</v>
      </c>
      <c r="AO71">
        <f t="shared" ca="1" si="129"/>
        <v>3.0358837035945812E-2</v>
      </c>
      <c r="AP71">
        <f t="shared" ca="1" si="129"/>
        <v>0.77754191435023523</v>
      </c>
      <c r="AQ71">
        <f t="shared" ca="1" si="129"/>
        <v>0.84515425472851657</v>
      </c>
      <c r="AR71">
        <f t="shared" ca="1" si="129"/>
        <v>-0.27774602993176545</v>
      </c>
      <c r="AS71">
        <f t="shared" ca="1" si="129"/>
        <v>0.84066800169605016</v>
      </c>
      <c r="AT71">
        <f t="shared" ca="1" si="129"/>
        <v>0.84515425472851657</v>
      </c>
      <c r="AU71">
        <f t="shared" ca="1" si="129"/>
        <v>0.84515425472851657</v>
      </c>
      <c r="AV71">
        <f t="shared" ca="1" si="129"/>
        <v>0.84515425472851657</v>
      </c>
      <c r="AW71">
        <f t="shared" ca="1" si="129"/>
        <v>0.84515425472851657</v>
      </c>
      <c r="AX71">
        <f t="shared" ca="1" si="129"/>
        <v>0.84515425472851657</v>
      </c>
      <c r="AY71">
        <f t="shared" ca="1" si="129"/>
        <v>0.77754191435023523</v>
      </c>
      <c r="AZ71">
        <f t="shared" ca="1" si="129"/>
        <v>-0.37142857142857144</v>
      </c>
      <c r="BA71">
        <f t="shared" ca="1" si="129"/>
        <v>0</v>
      </c>
      <c r="BB71">
        <f t="shared" ca="1" si="129"/>
        <v>0.31428571428571428</v>
      </c>
      <c r="BC71">
        <f t="shared" ca="1" si="129"/>
        <v>-0.52463138987111257</v>
      </c>
      <c r="BD71">
        <f t="shared" ca="1" si="129"/>
        <v>-0.64733887497014964</v>
      </c>
      <c r="BE71">
        <f t="shared" ca="1" si="129"/>
        <v>0.31887406960884662</v>
      </c>
      <c r="BF71">
        <f t="shared" ca="1" si="129"/>
        <v>0.2942449431682499</v>
      </c>
      <c r="BG71">
        <f t="shared" ca="1" si="129"/>
        <v>0.31428571428571428</v>
      </c>
      <c r="BH71">
        <f t="shared" ca="1" si="129"/>
        <v>-0.48571428571428577</v>
      </c>
      <c r="BI71">
        <f t="shared" ca="1" si="129"/>
        <v>-0.20701966780270625</v>
      </c>
      <c r="BJ71">
        <f t="shared" ca="1" si="129"/>
        <v>-0.77151674981045959</v>
      </c>
      <c r="BK71">
        <f t="shared" ca="1" si="129"/>
        <v>-0.6</v>
      </c>
      <c r="BL71">
        <f t="shared" ca="1" si="129"/>
        <v>0.62105900340811881</v>
      </c>
      <c r="BM71">
        <f t="shared" ca="1" si="129"/>
        <v>0.31887406960884662</v>
      </c>
      <c r="BN71">
        <f t="shared" ca="1" si="129"/>
        <v>-0.6546536707079772</v>
      </c>
      <c r="BO71">
        <f t="shared" ca="1" si="129"/>
        <v>0.31887406960884662</v>
      </c>
      <c r="BP71">
        <f t="shared" ref="BP71:CG71" ca="1" si="130">IFERROR(CORREL(_xlfn.RANK.AVG($CF$27:$CF$32,$CF$27:$CF$32,0),_xlfn.RANK.AVG(BP$27:BP$32,BP$27:BP$32,0)),0)</f>
        <v>9.1076511107837446E-2</v>
      </c>
      <c r="BQ71">
        <f t="shared" ca="1" si="130"/>
        <v>-0.68313005106397329</v>
      </c>
      <c r="BR71">
        <f t="shared" ca="1" si="130"/>
        <v>-0.54285714285714282</v>
      </c>
      <c r="BS71">
        <f t="shared" ca="1" si="130"/>
        <v>0.37142857142857144</v>
      </c>
      <c r="BT71">
        <f t="shared" ca="1" si="130"/>
        <v>0.65714285714285725</v>
      </c>
      <c r="BU71">
        <f t="shared" ca="1" si="130"/>
        <v>0.2</v>
      </c>
      <c r="BV71">
        <f t="shared" ca="1" si="130"/>
        <v>-8.5714285714285715E-2</v>
      </c>
      <c r="BW71">
        <f t="shared" ca="1" si="130"/>
        <v>-0.84515425472851657</v>
      </c>
      <c r="BX71">
        <f t="shared" ca="1" si="130"/>
        <v>-8.5714285714285715E-2</v>
      </c>
      <c r="BY71">
        <f t="shared" ca="1" si="130"/>
        <v>-3.0358837035945812E-2</v>
      </c>
      <c r="BZ71">
        <f t="shared" ca="1" si="130"/>
        <v>0.84515425472851657</v>
      </c>
      <c r="CA71">
        <f t="shared" ca="1" si="130"/>
        <v>-0.14285714285714288</v>
      </c>
      <c r="CB71">
        <f t="shared" ca="1" si="130"/>
        <v>-0.25714285714285717</v>
      </c>
      <c r="CC71">
        <f t="shared" ca="1" si="130"/>
        <v>-0.94285714285714295</v>
      </c>
      <c r="CD71">
        <f t="shared" si="130"/>
        <v>0.2</v>
      </c>
      <c r="CE71">
        <f t="shared" si="130"/>
        <v>-8.5714285714285715E-2</v>
      </c>
      <c r="CF71">
        <f t="shared" si="130"/>
        <v>1</v>
      </c>
      <c r="CG71">
        <f t="shared" si="130"/>
        <v>0.25714285714285717</v>
      </c>
    </row>
    <row r="73" spans="1:85">
      <c r="A73" s="55" t="s">
        <v>1607</v>
      </c>
      <c r="B73" s="55"/>
      <c r="C73">
        <f ca="1">IFERROR(CORREL(_xlfn.RANK.AVG($CG$3:$CG$32,$CG$3:$CG$32,0),_xlfn.RANK.AVG(C$3:C$32,C$3:C$32,0)),0)</f>
        <v>0.15385412774826668</v>
      </c>
      <c r="D73">
        <f t="shared" ref="D73:BO73" ca="1" si="131">IFERROR(CORREL(_xlfn.RANK.AVG($CG$3:$CG$32,$CG$3:$CG$32,0),_xlfn.RANK.AVG(D$3:D$32,D$3:D$32,0)),0)</f>
        <v>0.11656104098648587</v>
      </c>
      <c r="E73">
        <f t="shared" ca="1" si="131"/>
        <v>-6.9912709076798876E-2</v>
      </c>
      <c r="F73">
        <f t="shared" ca="1" si="131"/>
        <v>-0.51526699821874966</v>
      </c>
      <c r="G73">
        <f t="shared" ca="1" si="131"/>
        <v>-6.3146963037108664E-2</v>
      </c>
      <c r="H73">
        <f t="shared" ca="1" si="131"/>
        <v>-0.11387738910304969</v>
      </c>
      <c r="I73">
        <f t="shared" ca="1" si="131"/>
        <v>-2.1422479138197465E-2</v>
      </c>
      <c r="J73">
        <f t="shared" ca="1" si="131"/>
        <v>-9.0209947195869528E-2</v>
      </c>
      <c r="K73">
        <f t="shared" ca="1" si="131"/>
        <v>-0.11964804787013293</v>
      </c>
      <c r="L73">
        <f t="shared" ca="1" si="131"/>
        <v>0.12966237373119521</v>
      </c>
      <c r="M73">
        <f t="shared" ca="1" si="131"/>
        <v>0.51526699821874966</v>
      </c>
      <c r="N73">
        <f t="shared" ca="1" si="131"/>
        <v>-2.1422479138197465E-2</v>
      </c>
      <c r="O73">
        <f t="shared" ca="1" si="131"/>
        <v>0</v>
      </c>
      <c r="P73">
        <f t="shared" ca="1" si="131"/>
        <v>0</v>
      </c>
      <c r="Q73">
        <f t="shared" ca="1" si="131"/>
        <v>3.2343368634174155E-2</v>
      </c>
      <c r="R73">
        <f t="shared" ca="1" si="131"/>
        <v>0</v>
      </c>
      <c r="S73">
        <f t="shared" ca="1" si="131"/>
        <v>0</v>
      </c>
      <c r="T73">
        <f t="shared" ca="1" si="131"/>
        <v>0</v>
      </c>
      <c r="U73">
        <f t="shared" ca="1" si="131"/>
        <v>0</v>
      </c>
      <c r="V73">
        <f t="shared" ca="1" si="131"/>
        <v>0.27183014110978121</v>
      </c>
      <c r="W73">
        <f t="shared" ca="1" si="131"/>
        <v>0.48714880434674973</v>
      </c>
      <c r="X73">
        <f t="shared" ca="1" si="131"/>
        <v>0.57233776623015298</v>
      </c>
      <c r="Y73">
        <f t="shared" ca="1" si="131"/>
        <v>-0.17225077552896437</v>
      </c>
      <c r="Z73">
        <f t="shared" ca="1" si="131"/>
        <v>0.25774117331610069</v>
      </c>
      <c r="AA73">
        <f t="shared" ca="1" si="131"/>
        <v>0</v>
      </c>
      <c r="AB73">
        <f t="shared" ca="1" si="131"/>
        <v>-7.4019360329475994E-2</v>
      </c>
      <c r="AC73">
        <f t="shared" ca="1" si="131"/>
        <v>0.15601190041641183</v>
      </c>
      <c r="AD73">
        <f t="shared" ca="1" si="131"/>
        <v>7.7721196694237896E-2</v>
      </c>
      <c r="AE73">
        <f t="shared" ca="1" si="131"/>
        <v>0.28715233844759858</v>
      </c>
      <c r="AF73">
        <f t="shared" ca="1" si="131"/>
        <v>0.28724872524923262</v>
      </c>
      <c r="AG73">
        <f t="shared" ca="1" si="131"/>
        <v>0.11869143410337998</v>
      </c>
      <c r="AH73">
        <f t="shared" ca="1" si="131"/>
        <v>0.273402697040528</v>
      </c>
      <c r="AI73">
        <f t="shared" ca="1" si="131"/>
        <v>0.42262851212934271</v>
      </c>
      <c r="AJ73">
        <f t="shared" ca="1" si="131"/>
        <v>0.2350982833578209</v>
      </c>
      <c r="AK73">
        <f t="shared" ca="1" si="131"/>
        <v>0.47199128454717959</v>
      </c>
      <c r="AL73">
        <f t="shared" ca="1" si="131"/>
        <v>0.12538971342786701</v>
      </c>
      <c r="AM73">
        <f t="shared" ca="1" si="131"/>
        <v>0.49744839915275563</v>
      </c>
      <c r="AN73">
        <f t="shared" ca="1" si="131"/>
        <v>0.15419986779718017</v>
      </c>
      <c r="AO73">
        <f t="shared" ca="1" si="131"/>
        <v>0.38946395408371387</v>
      </c>
      <c r="AP73">
        <f t="shared" ca="1" si="131"/>
        <v>0.49805873147651963</v>
      </c>
      <c r="AQ73">
        <f t="shared" ca="1" si="131"/>
        <v>0.22384316146702565</v>
      </c>
      <c r="AR73">
        <f t="shared" ca="1" si="131"/>
        <v>0.17860234846032416</v>
      </c>
      <c r="AS73">
        <f t="shared" ca="1" si="131"/>
        <v>0.13310410680277815</v>
      </c>
      <c r="AT73">
        <f t="shared" ca="1" si="131"/>
        <v>-1.4003754287381619E-2</v>
      </c>
      <c r="AU73">
        <f t="shared" ca="1" si="131"/>
        <v>0.30616583015695492</v>
      </c>
      <c r="AV73">
        <f t="shared" ca="1" si="131"/>
        <v>0.212466681647727</v>
      </c>
      <c r="AW73">
        <f t="shared" ca="1" si="131"/>
        <v>0.150208188857998</v>
      </c>
      <c r="AX73">
        <f t="shared" ca="1" si="131"/>
        <v>0.26656458352897383</v>
      </c>
      <c r="AY73">
        <f t="shared" ca="1" si="131"/>
        <v>0.30965888708232553</v>
      </c>
      <c r="AZ73">
        <f t="shared" ca="1" si="131"/>
        <v>0.2424122639322345</v>
      </c>
      <c r="BA73">
        <f t="shared" ca="1" si="131"/>
        <v>-0.16590301240125063</v>
      </c>
      <c r="BB73">
        <f t="shared" ca="1" si="131"/>
        <v>-0.28976721781667103</v>
      </c>
      <c r="BC73">
        <f t="shared" ca="1" si="131"/>
        <v>-8.1933228303233407E-2</v>
      </c>
      <c r="BD73">
        <f t="shared" ca="1" si="131"/>
        <v>-0.14726447056846295</v>
      </c>
      <c r="BE73">
        <f t="shared" ca="1" si="131"/>
        <v>-0.2832543984126778</v>
      </c>
      <c r="BF73">
        <f t="shared" ca="1" si="131"/>
        <v>-0.28360224095317493</v>
      </c>
      <c r="BG73">
        <f t="shared" ca="1" si="131"/>
        <v>-0.31006219805285812</v>
      </c>
      <c r="BH73">
        <f t="shared" ca="1" si="131"/>
        <v>5.9757441806550834E-2</v>
      </c>
      <c r="BI73">
        <f t="shared" ca="1" si="131"/>
        <v>-0.18473703361958568</v>
      </c>
      <c r="BJ73">
        <f t="shared" ca="1" si="131"/>
        <v>0</v>
      </c>
      <c r="BK73">
        <f t="shared" ca="1" si="131"/>
        <v>0.16125028061261676</v>
      </c>
      <c r="BL73">
        <f t="shared" ca="1" si="131"/>
        <v>-5.7015731607983865E-2</v>
      </c>
      <c r="BM73">
        <f t="shared" ca="1" si="131"/>
        <v>-0.25385673560321226</v>
      </c>
      <c r="BN73">
        <f t="shared" ca="1" si="131"/>
        <v>8.8764124326452185E-2</v>
      </c>
      <c r="BO73">
        <f t="shared" ca="1" si="131"/>
        <v>-0.23029172937123951</v>
      </c>
      <c r="BP73">
        <f t="shared" ref="BP73:CG73" ca="1" si="132">IFERROR(CORREL(_xlfn.RANK.AVG($CG$3:$CG$32,$CG$3:$CG$32,0),_xlfn.RANK.AVG(BP$3:BP$32,BP$3:BP$32,0)),0)</f>
        <v>-0.39046223844934863</v>
      </c>
      <c r="BQ73">
        <f t="shared" ca="1" si="132"/>
        <v>-0.13422451187570769</v>
      </c>
      <c r="BR73">
        <f t="shared" ca="1" si="132"/>
        <v>-0.15221235177140305</v>
      </c>
      <c r="BS73">
        <f t="shared" ca="1" si="132"/>
        <v>-0.23790226832419289</v>
      </c>
      <c r="BT73">
        <f t="shared" ca="1" si="132"/>
        <v>-6.201243961057161E-2</v>
      </c>
      <c r="BU73">
        <f t="shared" ca="1" si="132"/>
        <v>-6.9912709076798876E-2</v>
      </c>
      <c r="BV73">
        <f t="shared" ca="1" si="132"/>
        <v>-0.72272679618866187</v>
      </c>
      <c r="BW73">
        <f t="shared" ca="1" si="132"/>
        <v>-0.22823804032002373</v>
      </c>
      <c r="BX73">
        <f t="shared" ca="1" si="132"/>
        <v>-0.72272679618866187</v>
      </c>
      <c r="BY73">
        <f t="shared" ca="1" si="132"/>
        <v>-0.5214267610529979</v>
      </c>
      <c r="BZ73">
        <f t="shared" ca="1" si="132"/>
        <v>0.26656458352897383</v>
      </c>
      <c r="CA73">
        <f t="shared" ca="1" si="132"/>
        <v>-7.6678455116489089E-2</v>
      </c>
      <c r="CB73">
        <f t="shared" ca="1" si="132"/>
        <v>0.41379209703781422</v>
      </c>
      <c r="CC73">
        <f t="shared" ca="1" si="132"/>
        <v>-0.32395273338422781</v>
      </c>
      <c r="CD73">
        <f t="shared" si="132"/>
        <v>0.94285714285714284</v>
      </c>
      <c r="CE73">
        <f t="shared" si="132"/>
        <v>0.88571428571428557</v>
      </c>
      <c r="CF73">
        <f t="shared" si="132"/>
        <v>0.25714285714285712</v>
      </c>
      <c r="CG73">
        <f t="shared" si="132"/>
        <v>1</v>
      </c>
    </row>
    <row r="74" spans="1:85">
      <c r="A74" s="47" t="s">
        <v>1608</v>
      </c>
      <c r="C74">
        <f ca="1">IFERROR(CORREL(_xlfn.RANK.AVG($CG$3:$CG$8,$CG$3:$CG$8,0),_xlfn.RANK.AVG(C$3:C$8,C$3:C$8,0)),0)</f>
        <v>0.97100831245522456</v>
      </c>
      <c r="D74">
        <f t="shared" ref="D74:BO74" ca="1" si="133">IFERROR(CORREL(_xlfn.RANK.AVG($CG$3:$CG$8,$CG$3:$CG$8,0),_xlfn.RANK.AVG(D$3:D$8,D$3:D$8,0)),0)</f>
        <v>0.97100831245522456</v>
      </c>
      <c r="E74">
        <f t="shared" ca="1" si="133"/>
        <v>0.25714285714285717</v>
      </c>
      <c r="F74">
        <f t="shared" ca="1" si="133"/>
        <v>-0.77142857142857146</v>
      </c>
      <c r="G74">
        <f t="shared" ca="1" si="133"/>
        <v>0.52179393208720359</v>
      </c>
      <c r="H74">
        <f t="shared" ca="1" si="133"/>
        <v>0.25714285714285717</v>
      </c>
      <c r="I74">
        <f t="shared" ca="1" si="133"/>
        <v>8.5714285714285715E-2</v>
      </c>
      <c r="J74">
        <f t="shared" ca="1" si="133"/>
        <v>0.52179393208720359</v>
      </c>
      <c r="K74">
        <f t="shared" ca="1" si="133"/>
        <v>0.52179393208720359</v>
      </c>
      <c r="L74">
        <f t="shared" ca="1" si="133"/>
        <v>0.14285714285714288</v>
      </c>
      <c r="M74">
        <f t="shared" ca="1" si="133"/>
        <v>0.77142857142857146</v>
      </c>
      <c r="N74">
        <f t="shared" ca="1" si="133"/>
        <v>8.5714285714285715E-2</v>
      </c>
      <c r="O74">
        <f t="shared" ca="1" si="133"/>
        <v>0</v>
      </c>
      <c r="P74">
        <f t="shared" ca="1" si="133"/>
        <v>0</v>
      </c>
      <c r="Q74">
        <f t="shared" ca="1" si="133"/>
        <v>0</v>
      </c>
      <c r="R74">
        <f t="shared" ca="1" si="133"/>
        <v>0</v>
      </c>
      <c r="S74">
        <f t="shared" ca="1" si="133"/>
        <v>0</v>
      </c>
      <c r="T74">
        <f t="shared" ca="1" si="133"/>
        <v>0</v>
      </c>
      <c r="U74">
        <f t="shared" ca="1" si="133"/>
        <v>0</v>
      </c>
      <c r="V74">
        <f t="shared" ca="1" si="133"/>
        <v>0.6546536707079772</v>
      </c>
      <c r="W74">
        <f t="shared" ca="1" si="133"/>
        <v>0.6546536707079772</v>
      </c>
      <c r="X74">
        <f t="shared" ca="1" si="133"/>
        <v>0.6546536707079772</v>
      </c>
      <c r="Y74">
        <f t="shared" ca="1" si="133"/>
        <v>0</v>
      </c>
      <c r="Z74">
        <f t="shared" ca="1" si="133"/>
        <v>0.92582009977255153</v>
      </c>
      <c r="AA74">
        <f t="shared" ca="1" si="133"/>
        <v>0</v>
      </c>
      <c r="AB74">
        <f t="shared" ca="1" si="133"/>
        <v>-0.18516401995451029</v>
      </c>
      <c r="AC74">
        <f t="shared" ca="1" si="133"/>
        <v>0.38251842611872483</v>
      </c>
      <c r="AD74">
        <f t="shared" ca="1" si="133"/>
        <v>0.97100831245522456</v>
      </c>
      <c r="AE74">
        <f t="shared" ca="1" si="133"/>
        <v>0.79446134655427469</v>
      </c>
      <c r="AF74">
        <f t="shared" ca="1" si="133"/>
        <v>0.97100831245522456</v>
      </c>
      <c r="AG74">
        <f t="shared" ca="1" si="133"/>
        <v>0.97100831245522456</v>
      </c>
      <c r="AH74">
        <f t="shared" ca="1" si="133"/>
        <v>0.79446134655427469</v>
      </c>
      <c r="AI74">
        <f t="shared" ca="1" si="133"/>
        <v>0.92582009977255153</v>
      </c>
      <c r="AJ74">
        <f t="shared" ca="1" si="133"/>
        <v>0.97100831245522456</v>
      </c>
      <c r="AK74">
        <f t="shared" ca="1" si="133"/>
        <v>0.79446134655427469</v>
      </c>
      <c r="AL74">
        <f t="shared" ca="1" si="133"/>
        <v>0.5002164033860248</v>
      </c>
      <c r="AM74">
        <f t="shared" ca="1" si="133"/>
        <v>0.40583972495671394</v>
      </c>
      <c r="AN74">
        <f t="shared" ca="1" si="133"/>
        <v>0.92763365704391743</v>
      </c>
      <c r="AO74">
        <f t="shared" ca="1" si="133"/>
        <v>0.57977103565244847</v>
      </c>
      <c r="AP74">
        <f t="shared" ca="1" si="133"/>
        <v>0.92763365704391743</v>
      </c>
      <c r="AQ74">
        <f t="shared" ca="1" si="133"/>
        <v>0.92763365704391743</v>
      </c>
      <c r="AR74">
        <f t="shared" ca="1" si="133"/>
        <v>-2.8571428571428571E-2</v>
      </c>
      <c r="AS74">
        <f t="shared" ca="1" si="133"/>
        <v>-0.61791438065332471</v>
      </c>
      <c r="AT74">
        <f t="shared" ca="1" si="133"/>
        <v>-0.61791438065332471</v>
      </c>
      <c r="AU74">
        <f t="shared" ca="1" si="133"/>
        <v>0.79446134655427469</v>
      </c>
      <c r="AV74">
        <f t="shared" ca="1" si="133"/>
        <v>0.82857142857142851</v>
      </c>
      <c r="AW74">
        <f t="shared" ca="1" si="133"/>
        <v>0.63774813921769324</v>
      </c>
      <c r="AX74">
        <f t="shared" ca="1" si="133"/>
        <v>0.97100831245522456</v>
      </c>
      <c r="AY74">
        <f t="shared" ca="1" si="133"/>
        <v>0.88571428571428579</v>
      </c>
      <c r="AZ74">
        <f t="shared" ca="1" si="133"/>
        <v>0.82857142857142851</v>
      </c>
      <c r="BA74">
        <f t="shared" ca="1" si="133"/>
        <v>0</v>
      </c>
      <c r="BB74">
        <f t="shared" ca="1" si="133"/>
        <v>-0.77142857142857146</v>
      </c>
      <c r="BC74">
        <f t="shared" ca="1" si="133"/>
        <v>0.87831006565367986</v>
      </c>
      <c r="BD74">
        <f t="shared" ca="1" si="133"/>
        <v>0.75897092589864534</v>
      </c>
      <c r="BE74">
        <f t="shared" ca="1" si="133"/>
        <v>-0.75370234634818289</v>
      </c>
      <c r="BF74">
        <f t="shared" ca="1" si="133"/>
        <v>-0.75370234634818289</v>
      </c>
      <c r="BG74">
        <f t="shared" ca="1" si="133"/>
        <v>-0.71428571428571441</v>
      </c>
      <c r="BH74">
        <f t="shared" ca="1" si="133"/>
        <v>0.14285714285714288</v>
      </c>
      <c r="BI74">
        <f t="shared" ca="1" si="133"/>
        <v>0.43948021245882857</v>
      </c>
      <c r="BJ74">
        <f t="shared" ca="1" si="133"/>
        <v>-0.27774602993176545</v>
      </c>
      <c r="BK74">
        <f t="shared" ca="1" si="133"/>
        <v>0.77142857142857146</v>
      </c>
      <c r="BL74">
        <f t="shared" ca="1" si="133"/>
        <v>0</v>
      </c>
      <c r="BM74">
        <f t="shared" ca="1" si="133"/>
        <v>-0.75370234634818289</v>
      </c>
      <c r="BN74">
        <f t="shared" ca="1" si="133"/>
        <v>0.43948021245882857</v>
      </c>
      <c r="BO74">
        <f t="shared" ca="1" si="133"/>
        <v>-0.75370234634818289</v>
      </c>
      <c r="BP74">
        <f t="shared" ref="BP74:CG74" ca="1" si="134">IFERROR(CORREL(_xlfn.RANK.AVG($CG$3:$CG$8,$CG$3:$CG$8,0),_xlfn.RANK.AVG(BP$3:BP$8,BP$3:BP$8,0)),0)</f>
        <v>-0.63774813921769324</v>
      </c>
      <c r="BQ74">
        <f t="shared" ca="1" si="134"/>
        <v>0</v>
      </c>
      <c r="BR74">
        <f t="shared" ca="1" si="134"/>
        <v>0.6</v>
      </c>
      <c r="BS74">
        <f t="shared" ca="1" si="134"/>
        <v>-0.71428571428571441</v>
      </c>
      <c r="BT74">
        <f t="shared" ca="1" si="134"/>
        <v>0.37142857142857144</v>
      </c>
      <c r="BU74">
        <f t="shared" ca="1" si="134"/>
        <v>0.25714285714285717</v>
      </c>
      <c r="BV74">
        <f t="shared" ca="1" si="134"/>
        <v>-0.77142857142857146</v>
      </c>
      <c r="BW74">
        <f t="shared" ca="1" si="134"/>
        <v>0</v>
      </c>
      <c r="BX74">
        <f t="shared" ca="1" si="134"/>
        <v>-0.77142857142857146</v>
      </c>
      <c r="BY74">
        <f t="shared" ca="1" si="134"/>
        <v>-0.92763365704391743</v>
      </c>
      <c r="BZ74">
        <f t="shared" ca="1" si="134"/>
        <v>0.97100831245522456</v>
      </c>
      <c r="CA74">
        <f t="shared" ca="1" si="134"/>
        <v>-0.34786262139146906</v>
      </c>
      <c r="CB74">
        <f t="shared" ca="1" si="134"/>
        <v>0.31428571428571428</v>
      </c>
      <c r="CC74">
        <f t="shared" ca="1" si="134"/>
        <v>-0.4285714285714286</v>
      </c>
      <c r="CD74">
        <f t="shared" si="134"/>
        <v>0.94285714285714295</v>
      </c>
      <c r="CE74">
        <f t="shared" si="134"/>
        <v>0.88571428571428579</v>
      </c>
      <c r="CF74">
        <f t="shared" si="134"/>
        <v>0.25714285714285717</v>
      </c>
      <c r="CG74">
        <f t="shared" si="134"/>
        <v>1</v>
      </c>
    </row>
    <row r="75" spans="1:85">
      <c r="A75" s="47" t="s">
        <v>1568</v>
      </c>
      <c r="C75">
        <f ca="1">IFERROR(CORREL(_xlfn.RANK.AVG($CG$9:$CG$14,$CG$9:$CG$14,0),_xlfn.RANK.AVG(C$9:C$14,C$9:C$14,0)),0)</f>
        <v>0.819688599970537</v>
      </c>
      <c r="D75">
        <f t="shared" ref="D75:BO75" ca="1" si="135">IFERROR(CORREL(_xlfn.RANK.AVG($CG$9:$CG$14,$CG$9:$CG$14,0),_xlfn.RANK.AVG(D$9:D$14,D$9:D$14,0)),0)</f>
        <v>0.50709255283710986</v>
      </c>
      <c r="E75">
        <f t="shared" ca="1" si="135"/>
        <v>-1</v>
      </c>
      <c r="F75">
        <f t="shared" ca="1" si="135"/>
        <v>-1</v>
      </c>
      <c r="G75">
        <f t="shared" ca="1" si="135"/>
        <v>-0.94285714285714295</v>
      </c>
      <c r="H75">
        <f t="shared" ca="1" si="135"/>
        <v>-1</v>
      </c>
      <c r="I75">
        <f t="shared" ca="1" si="135"/>
        <v>8.5714285714285715E-2</v>
      </c>
      <c r="J75">
        <f t="shared" ca="1" si="135"/>
        <v>-0.94285714285714295</v>
      </c>
      <c r="K75">
        <f t="shared" ca="1" si="135"/>
        <v>-0.89864510526129515</v>
      </c>
      <c r="L75">
        <f t="shared" ca="1" si="135"/>
        <v>0.6</v>
      </c>
      <c r="M75">
        <f t="shared" ca="1" si="135"/>
        <v>1</v>
      </c>
      <c r="N75">
        <f t="shared" ca="1" si="135"/>
        <v>8.5714285714285715E-2</v>
      </c>
      <c r="O75">
        <f t="shared" ca="1" si="135"/>
        <v>0</v>
      </c>
      <c r="P75">
        <f t="shared" ca="1" si="135"/>
        <v>0</v>
      </c>
      <c r="Q75">
        <f t="shared" ca="1" si="135"/>
        <v>0</v>
      </c>
      <c r="R75">
        <f t="shared" ca="1" si="135"/>
        <v>0</v>
      </c>
      <c r="S75">
        <f t="shared" ca="1" si="135"/>
        <v>0</v>
      </c>
      <c r="T75">
        <f t="shared" ca="1" si="135"/>
        <v>0</v>
      </c>
      <c r="U75">
        <f t="shared" ca="1" si="135"/>
        <v>0</v>
      </c>
      <c r="V75">
        <f t="shared" ca="1" si="135"/>
        <v>0</v>
      </c>
      <c r="W75">
        <f t="shared" ca="1" si="135"/>
        <v>0.6546536707079772</v>
      </c>
      <c r="X75">
        <f t="shared" ca="1" si="135"/>
        <v>0.6546536707079772</v>
      </c>
      <c r="Y75">
        <f t="shared" ca="1" si="135"/>
        <v>0</v>
      </c>
      <c r="Z75">
        <f t="shared" ca="1" si="135"/>
        <v>0</v>
      </c>
      <c r="AA75">
        <f t="shared" ca="1" si="135"/>
        <v>0</v>
      </c>
      <c r="AB75">
        <f t="shared" ca="1" si="135"/>
        <v>0.31887406960884662</v>
      </c>
      <c r="AC75">
        <f t="shared" ca="1" si="135"/>
        <v>-0.11595420713048968</v>
      </c>
      <c r="AD75">
        <f t="shared" ca="1" si="135"/>
        <v>0.31887406960884662</v>
      </c>
      <c r="AE75">
        <f t="shared" ca="1" si="135"/>
        <v>0.98561076060916231</v>
      </c>
      <c r="AF75">
        <f t="shared" ca="1" si="135"/>
        <v>0.89864510526129515</v>
      </c>
      <c r="AG75">
        <f t="shared" ca="1" si="135"/>
        <v>0.88571428571428579</v>
      </c>
      <c r="AH75">
        <f t="shared" ca="1" si="135"/>
        <v>0.89864510526129515</v>
      </c>
      <c r="AI75">
        <f t="shared" ca="1" si="135"/>
        <v>0.67612340378281321</v>
      </c>
      <c r="AJ75">
        <f t="shared" ca="1" si="135"/>
        <v>0.819688599970537</v>
      </c>
      <c r="AK75">
        <f t="shared" ca="1" si="135"/>
        <v>0.67612340378281321</v>
      </c>
      <c r="AL75">
        <f t="shared" ca="1" si="135"/>
        <v>0.92763365704391743</v>
      </c>
      <c r="AM75">
        <f t="shared" ca="1" si="135"/>
        <v>0.6</v>
      </c>
      <c r="AN75">
        <f t="shared" ca="1" si="135"/>
        <v>0.819688599970537</v>
      </c>
      <c r="AO75">
        <f t="shared" ca="1" si="135"/>
        <v>0.57977103565244847</v>
      </c>
      <c r="AP75">
        <f t="shared" ca="1" si="135"/>
        <v>0.69825325182675368</v>
      </c>
      <c r="AQ75">
        <f t="shared" ca="1" si="135"/>
        <v>0.69572524278293812</v>
      </c>
      <c r="AR75">
        <f t="shared" ca="1" si="135"/>
        <v>0.819688599970537</v>
      </c>
      <c r="AS75">
        <f t="shared" ca="1" si="135"/>
        <v>0.65714285714285725</v>
      </c>
      <c r="AT75">
        <f t="shared" ca="1" si="135"/>
        <v>0</v>
      </c>
      <c r="AU75">
        <f t="shared" ca="1" si="135"/>
        <v>0.54285714285714282</v>
      </c>
      <c r="AV75">
        <f t="shared" ca="1" si="135"/>
        <v>0.92763365704391743</v>
      </c>
      <c r="AW75">
        <f t="shared" ca="1" si="135"/>
        <v>0.94285714285714295</v>
      </c>
      <c r="AX75">
        <f t="shared" ca="1" si="135"/>
        <v>0.819688599970537</v>
      </c>
      <c r="AY75">
        <f t="shared" ca="1" si="135"/>
        <v>0.75370234634818289</v>
      </c>
      <c r="AZ75">
        <f t="shared" ca="1" si="135"/>
        <v>0.88571428571428579</v>
      </c>
      <c r="BA75">
        <f t="shared" ca="1" si="135"/>
        <v>0</v>
      </c>
      <c r="BB75">
        <f t="shared" ca="1" si="135"/>
        <v>-1</v>
      </c>
      <c r="BC75">
        <f t="shared" ca="1" si="135"/>
        <v>-0.62105900340811881</v>
      </c>
      <c r="BD75">
        <f t="shared" ca="1" si="135"/>
        <v>-0.88571428571428579</v>
      </c>
      <c r="BE75">
        <f t="shared" ca="1" si="135"/>
        <v>-1</v>
      </c>
      <c r="BF75">
        <f t="shared" ca="1" si="135"/>
        <v>-1</v>
      </c>
      <c r="BG75">
        <f t="shared" ca="1" si="135"/>
        <v>-0.94285714285714295</v>
      </c>
      <c r="BH75">
        <f t="shared" ca="1" si="135"/>
        <v>0.2</v>
      </c>
      <c r="BI75">
        <f t="shared" ca="1" si="135"/>
        <v>0.6546536707079772</v>
      </c>
      <c r="BJ75">
        <f t="shared" ca="1" si="135"/>
        <v>0.1690308509457033</v>
      </c>
      <c r="BK75">
        <f t="shared" ca="1" si="135"/>
        <v>0.94285714285714295</v>
      </c>
      <c r="BL75">
        <f t="shared" ca="1" si="135"/>
        <v>0</v>
      </c>
      <c r="BM75">
        <f t="shared" ca="1" si="135"/>
        <v>-1</v>
      </c>
      <c r="BN75">
        <f t="shared" ca="1" si="135"/>
        <v>0.20701966780270625</v>
      </c>
      <c r="BO75">
        <f t="shared" ca="1" si="135"/>
        <v>-0.94285714285714295</v>
      </c>
      <c r="BP75">
        <f t="shared" ref="BP75:CG75" ca="1" si="136">IFERROR(CORREL(_xlfn.RANK.AVG($CG$9:$CG$14,$CG$9:$CG$14,0),_xlfn.RANK.AVG(BP$9:BP$14,BP$9:BP$14,0)),0)</f>
        <v>-1</v>
      </c>
      <c r="BQ75">
        <f t="shared" ca="1" si="136"/>
        <v>-0.62105900340811881</v>
      </c>
      <c r="BR75">
        <f t="shared" ca="1" si="136"/>
        <v>-0.88571428571428579</v>
      </c>
      <c r="BS75">
        <f t="shared" ca="1" si="136"/>
        <v>-0.88571428571428579</v>
      </c>
      <c r="BT75">
        <f t="shared" ca="1" si="136"/>
        <v>-0.54285714285714282</v>
      </c>
      <c r="BU75">
        <f t="shared" ca="1" si="136"/>
        <v>-1</v>
      </c>
      <c r="BV75">
        <f t="shared" ca="1" si="136"/>
        <v>-1</v>
      </c>
      <c r="BW75">
        <f t="shared" ca="1" si="136"/>
        <v>-0.6546536707079772</v>
      </c>
      <c r="BX75">
        <f t="shared" ca="1" si="136"/>
        <v>-1</v>
      </c>
      <c r="BY75">
        <f t="shared" ca="1" si="136"/>
        <v>-0.94285714285714295</v>
      </c>
      <c r="BZ75">
        <f t="shared" ca="1" si="136"/>
        <v>0.819688599970537</v>
      </c>
      <c r="CA75">
        <f t="shared" ca="1" si="136"/>
        <v>0.54285714285714282</v>
      </c>
      <c r="CB75">
        <f t="shared" ca="1" si="136"/>
        <v>0.82857142857142851</v>
      </c>
      <c r="CC75">
        <f t="shared" ca="1" si="136"/>
        <v>-0.77142857142857146</v>
      </c>
      <c r="CD75">
        <f t="shared" si="136"/>
        <v>0.94285714285714295</v>
      </c>
      <c r="CE75">
        <f t="shared" si="136"/>
        <v>0.88571428571428579</v>
      </c>
      <c r="CF75">
        <f t="shared" si="136"/>
        <v>0.25714285714285717</v>
      </c>
      <c r="CG75">
        <f t="shared" si="136"/>
        <v>1</v>
      </c>
    </row>
    <row r="76" spans="1:85">
      <c r="A76" s="47" t="s">
        <v>1575</v>
      </c>
      <c r="C76">
        <f ca="1">IFERROR(CORREL(_xlfn.RANK.AVG($CG$15:$CG$20,$CG$15:$CG$20,0),_xlfn.RANK.AVG(C$15:C$20,C$15:C$20,0)),0)</f>
        <v>0.55078248386982598</v>
      </c>
      <c r="D76">
        <f t="shared" ref="D76:BO76" ca="1" si="137">IFERROR(CORREL(_xlfn.RANK.AVG($CG$15:$CG$20,$CG$15:$CG$20,0),_xlfn.RANK.AVG(D$15:D$20,D$15:D$20,0)),0)</f>
        <v>0.43482827673933633</v>
      </c>
      <c r="E76">
        <f t="shared" ca="1" si="137"/>
        <v>8.5714285714285715E-2</v>
      </c>
      <c r="F76">
        <f t="shared" ca="1" si="137"/>
        <v>-0.77142857142857146</v>
      </c>
      <c r="G76">
        <f t="shared" ca="1" si="137"/>
        <v>-0.25714285714285717</v>
      </c>
      <c r="H76">
        <f t="shared" ca="1" si="137"/>
        <v>-0.54285714285714282</v>
      </c>
      <c r="I76">
        <f t="shared" ca="1" si="137"/>
        <v>-0.54285714285714282</v>
      </c>
      <c r="J76">
        <f t="shared" ca="1" si="137"/>
        <v>-0.25714285714285717</v>
      </c>
      <c r="K76">
        <f t="shared" ca="1" si="137"/>
        <v>-0.6</v>
      </c>
      <c r="L76">
        <f t="shared" ca="1" si="137"/>
        <v>-0.25714285714285717</v>
      </c>
      <c r="M76">
        <f t="shared" ca="1" si="137"/>
        <v>0.77142857142857146</v>
      </c>
      <c r="N76">
        <f t="shared" ca="1" si="137"/>
        <v>-0.54285714285714282</v>
      </c>
      <c r="O76">
        <f t="shared" ca="1" si="137"/>
        <v>0</v>
      </c>
      <c r="P76">
        <f t="shared" ca="1" si="137"/>
        <v>0</v>
      </c>
      <c r="Q76">
        <f t="shared" ca="1" si="137"/>
        <v>0</v>
      </c>
      <c r="R76">
        <f t="shared" ca="1" si="137"/>
        <v>0</v>
      </c>
      <c r="S76">
        <f t="shared" ca="1" si="137"/>
        <v>0</v>
      </c>
      <c r="T76">
        <f t="shared" ca="1" si="137"/>
        <v>0</v>
      </c>
      <c r="U76">
        <f t="shared" ca="1" si="137"/>
        <v>0</v>
      </c>
      <c r="V76">
        <f t="shared" ca="1" si="137"/>
        <v>0</v>
      </c>
      <c r="W76">
        <f t="shared" ca="1" si="137"/>
        <v>0.6546536707079772</v>
      </c>
      <c r="X76">
        <f t="shared" ca="1" si="137"/>
        <v>0.6546536707079772</v>
      </c>
      <c r="Y76">
        <f t="shared" ca="1" si="137"/>
        <v>0</v>
      </c>
      <c r="Z76">
        <f t="shared" ca="1" si="137"/>
        <v>0</v>
      </c>
      <c r="AA76">
        <f t="shared" ca="1" si="137"/>
        <v>0</v>
      </c>
      <c r="AB76">
        <f t="shared" ca="1" si="137"/>
        <v>-0.39466488146729556</v>
      </c>
      <c r="AC76">
        <f t="shared" ca="1" si="137"/>
        <v>0.37685117317409145</v>
      </c>
      <c r="AD76">
        <f t="shared" ca="1" si="137"/>
        <v>0</v>
      </c>
      <c r="AE76">
        <f t="shared" ca="1" si="137"/>
        <v>0.4285714285714286</v>
      </c>
      <c r="AF76">
        <f t="shared" ca="1" si="137"/>
        <v>0.55078248386982598</v>
      </c>
      <c r="AG76">
        <f t="shared" ca="1" si="137"/>
        <v>-0.49280538030458115</v>
      </c>
      <c r="AH76">
        <f t="shared" ca="1" si="137"/>
        <v>0.55078248386982598</v>
      </c>
      <c r="AI76">
        <f t="shared" ca="1" si="137"/>
        <v>0.63753557775486214</v>
      </c>
      <c r="AJ76">
        <f t="shared" ca="1" si="137"/>
        <v>0</v>
      </c>
      <c r="AK76">
        <f t="shared" ca="1" si="137"/>
        <v>0.63753557775486214</v>
      </c>
      <c r="AL76">
        <f t="shared" ca="1" si="137"/>
        <v>2.8571428571428571E-2</v>
      </c>
      <c r="AM76">
        <f t="shared" ca="1" si="137"/>
        <v>0.71428571428571441</v>
      </c>
      <c r="AN76">
        <f t="shared" ca="1" si="137"/>
        <v>-8.5714285714285715E-2</v>
      </c>
      <c r="AO76">
        <f t="shared" ca="1" si="137"/>
        <v>0.94285714285714295</v>
      </c>
      <c r="AP76">
        <f t="shared" ca="1" si="137"/>
        <v>0.4285714285714286</v>
      </c>
      <c r="AQ76">
        <f t="shared" ca="1" si="137"/>
        <v>0.55078248386982598</v>
      </c>
      <c r="AR76">
        <f t="shared" ca="1" si="137"/>
        <v>0.55078248386982598</v>
      </c>
      <c r="AS76">
        <f t="shared" ca="1" si="137"/>
        <v>0.82857142857142851</v>
      </c>
      <c r="AT76">
        <f t="shared" ca="1" si="137"/>
        <v>-0.31887406960884662</v>
      </c>
      <c r="AU76">
        <f t="shared" ca="1" si="137"/>
        <v>0.55078248386982598</v>
      </c>
      <c r="AV76">
        <f t="shared" ca="1" si="137"/>
        <v>0.37142857142857144</v>
      </c>
      <c r="AW76">
        <f t="shared" ca="1" si="137"/>
        <v>0.25714285714285717</v>
      </c>
      <c r="AX76">
        <f t="shared" ca="1" si="137"/>
        <v>0.25714285714285717</v>
      </c>
      <c r="AY76">
        <f t="shared" ca="1" si="137"/>
        <v>0.77142857142857146</v>
      </c>
      <c r="AZ76">
        <f t="shared" ca="1" si="137"/>
        <v>0.77142857142857146</v>
      </c>
      <c r="BA76">
        <f t="shared" ca="1" si="137"/>
        <v>-0.59761430466719689</v>
      </c>
      <c r="BB76">
        <f t="shared" ca="1" si="137"/>
        <v>-0.88571428571428579</v>
      </c>
      <c r="BC76">
        <f t="shared" ca="1" si="137"/>
        <v>-0.64807406984078608</v>
      </c>
      <c r="BD76">
        <f t="shared" ca="1" si="137"/>
        <v>-0.55078248386982598</v>
      </c>
      <c r="BE76">
        <f t="shared" ca="1" si="137"/>
        <v>-0.88571428571428579</v>
      </c>
      <c r="BF76">
        <f t="shared" ca="1" si="137"/>
        <v>-0.92763365704391743</v>
      </c>
      <c r="BG76">
        <f t="shared" ca="1" si="137"/>
        <v>-0.88571428571428579</v>
      </c>
      <c r="BH76">
        <f t="shared" ca="1" si="137"/>
        <v>-0.4285714285714286</v>
      </c>
      <c r="BI76">
        <f t="shared" ca="1" si="137"/>
        <v>-0.92582009977255153</v>
      </c>
      <c r="BJ76">
        <f t="shared" ca="1" si="137"/>
        <v>-0.88273482950474957</v>
      </c>
      <c r="BK76">
        <f t="shared" ca="1" si="137"/>
        <v>0.88571428571428579</v>
      </c>
      <c r="BL76">
        <f t="shared" ca="1" si="137"/>
        <v>-0.87831006565367986</v>
      </c>
      <c r="BM76">
        <f t="shared" ca="1" si="137"/>
        <v>-0.94285714285714295</v>
      </c>
      <c r="BN76">
        <f t="shared" ca="1" si="137"/>
        <v>-6.1721339984836761E-2</v>
      </c>
      <c r="BO76">
        <f t="shared" ca="1" si="137"/>
        <v>-0.92763365704391743</v>
      </c>
      <c r="BP76">
        <f t="shared" ref="BP76:CG76" ca="1" si="138">IFERROR(CORREL(_xlfn.RANK.AVG($CG$15:$CG$20,$CG$15:$CG$20,0),_xlfn.RANK.AVG(BP$15:BP$20,BP$15:BP$20,0)),0)</f>
        <v>-0.92763365704391743</v>
      </c>
      <c r="BQ76">
        <f t="shared" ca="1" si="138"/>
        <v>-0.62105900340811881</v>
      </c>
      <c r="BR76">
        <f t="shared" ca="1" si="138"/>
        <v>-0.4285714285714286</v>
      </c>
      <c r="BS76">
        <f t="shared" ca="1" si="138"/>
        <v>-0.77142857142857146</v>
      </c>
      <c r="BT76">
        <f t="shared" ca="1" si="138"/>
        <v>-0.6</v>
      </c>
      <c r="BU76">
        <f t="shared" ca="1" si="138"/>
        <v>8.5714285714285715E-2</v>
      </c>
      <c r="BV76">
        <f t="shared" ca="1" si="138"/>
        <v>-0.88571428571428579</v>
      </c>
      <c r="BW76">
        <f t="shared" ca="1" si="138"/>
        <v>-0.6546536707079772</v>
      </c>
      <c r="BX76">
        <f t="shared" ca="1" si="138"/>
        <v>-0.88571428571428579</v>
      </c>
      <c r="BY76">
        <f t="shared" ca="1" si="138"/>
        <v>-0.94285714285714295</v>
      </c>
      <c r="BZ76">
        <f t="shared" ca="1" si="138"/>
        <v>0.25714285714285717</v>
      </c>
      <c r="CA76">
        <f t="shared" ca="1" si="138"/>
        <v>0.54285714285714282</v>
      </c>
      <c r="CB76">
        <f t="shared" ca="1" si="138"/>
        <v>0.4285714285714286</v>
      </c>
      <c r="CC76">
        <f t="shared" ca="1" si="138"/>
        <v>-0.4285714285714286</v>
      </c>
      <c r="CD76">
        <f t="shared" si="138"/>
        <v>0.94285714285714295</v>
      </c>
      <c r="CE76">
        <f t="shared" si="138"/>
        <v>0.88571428571428579</v>
      </c>
      <c r="CF76">
        <f t="shared" si="138"/>
        <v>0.25714285714285717</v>
      </c>
      <c r="CG76">
        <f t="shared" si="138"/>
        <v>1</v>
      </c>
    </row>
    <row r="77" spans="1:85">
      <c r="A77" s="47" t="s">
        <v>1582</v>
      </c>
      <c r="C77">
        <f ca="1">IFERROR(CORREL(_xlfn.RANK.AVG($CG$21:$CG$26,$CG$21:$CG$26,0),_xlfn.RANK.AVG(C$21:C$26,C$21:C$26,0)),0)</f>
        <v>0.67612340378281321</v>
      </c>
      <c r="D77">
        <f t="shared" ref="D77:BO77" ca="1" si="139">IFERROR(CORREL(_xlfn.RANK.AVG($CG$21:$CG$26,$CG$21:$CG$26,0),_xlfn.RANK.AVG(D$21:D$26,D$21:D$26,0)),0)</f>
        <v>0.67612340378281321</v>
      </c>
      <c r="E77">
        <f t="shared" ca="1" si="139"/>
        <v>0.14285714285714288</v>
      </c>
      <c r="F77">
        <f t="shared" ca="1" si="139"/>
        <v>-0.88571428571428579</v>
      </c>
      <c r="G77">
        <f t="shared" ca="1" si="139"/>
        <v>0.25714285714285717</v>
      </c>
      <c r="H77">
        <f t="shared" ca="1" si="139"/>
        <v>0.25714285714285717</v>
      </c>
      <c r="I77">
        <f t="shared" ca="1" si="139"/>
        <v>0.31428571428571428</v>
      </c>
      <c r="J77">
        <f t="shared" ca="1" si="139"/>
        <v>0.25714285714285717</v>
      </c>
      <c r="K77">
        <f t="shared" ca="1" si="139"/>
        <v>0.33394720739540396</v>
      </c>
      <c r="L77">
        <f t="shared" ca="1" si="139"/>
        <v>0.77142857142857146</v>
      </c>
      <c r="M77">
        <f t="shared" ca="1" si="139"/>
        <v>0.88571428571428579</v>
      </c>
      <c r="N77">
        <f t="shared" ca="1" si="139"/>
        <v>0.31428571428571428</v>
      </c>
      <c r="O77">
        <f t="shared" ca="1" si="139"/>
        <v>0</v>
      </c>
      <c r="P77">
        <f t="shared" ca="1" si="139"/>
        <v>0</v>
      </c>
      <c r="Q77">
        <f t="shared" ca="1" si="139"/>
        <v>0</v>
      </c>
      <c r="R77">
        <f t="shared" ca="1" si="139"/>
        <v>0</v>
      </c>
      <c r="S77">
        <f t="shared" ca="1" si="139"/>
        <v>0</v>
      </c>
      <c r="T77">
        <f t="shared" ca="1" si="139"/>
        <v>0</v>
      </c>
      <c r="U77">
        <f t="shared" ca="1" si="139"/>
        <v>0</v>
      </c>
      <c r="V77">
        <f t="shared" ca="1" si="139"/>
        <v>0</v>
      </c>
      <c r="W77">
        <f t="shared" ca="1" si="139"/>
        <v>0</v>
      </c>
      <c r="X77">
        <f t="shared" ca="1" si="139"/>
        <v>0</v>
      </c>
      <c r="Y77">
        <f t="shared" ca="1" si="139"/>
        <v>-0.62105900340811881</v>
      </c>
      <c r="Z77">
        <f t="shared" ca="1" si="139"/>
        <v>0</v>
      </c>
      <c r="AA77">
        <f t="shared" ca="1" si="139"/>
        <v>0</v>
      </c>
      <c r="AB77">
        <f t="shared" ca="1" si="139"/>
        <v>0.49280538030458115</v>
      </c>
      <c r="AC77">
        <f t="shared" ca="1" si="139"/>
        <v>0.67612340378281321</v>
      </c>
      <c r="AD77">
        <f t="shared" ca="1" si="139"/>
        <v>0</v>
      </c>
      <c r="AE77">
        <f t="shared" ca="1" si="139"/>
        <v>0.33806170189140661</v>
      </c>
      <c r="AF77">
        <f t="shared" ca="1" si="139"/>
        <v>0.67612340378281321</v>
      </c>
      <c r="AG77">
        <f t="shared" ca="1" si="139"/>
        <v>0.67612340378281321</v>
      </c>
      <c r="AH77">
        <f t="shared" ca="1" si="139"/>
        <v>0.67612340378281321</v>
      </c>
      <c r="AI77">
        <f t="shared" ca="1" si="139"/>
        <v>0.67612340378281321</v>
      </c>
      <c r="AJ77">
        <f t="shared" ca="1" si="139"/>
        <v>0.67612340378281321</v>
      </c>
      <c r="AK77">
        <f t="shared" ca="1" si="139"/>
        <v>0.67612340378281321</v>
      </c>
      <c r="AL77">
        <f t="shared" ca="1" si="139"/>
        <v>0.33394720739540396</v>
      </c>
      <c r="AM77">
        <f t="shared" ca="1" si="139"/>
        <v>0.72471379456556062</v>
      </c>
      <c r="AN77">
        <f t="shared" ca="1" si="139"/>
        <v>0</v>
      </c>
      <c r="AO77">
        <f t="shared" ca="1" si="139"/>
        <v>0.88040627404242855</v>
      </c>
      <c r="AP77">
        <f t="shared" ca="1" si="139"/>
        <v>0.14285714285714288</v>
      </c>
      <c r="AQ77">
        <f t="shared" ca="1" si="139"/>
        <v>0.67612340378281321</v>
      </c>
      <c r="AR77">
        <f t="shared" ca="1" si="139"/>
        <v>0.67612340378281321</v>
      </c>
      <c r="AS77">
        <f t="shared" ca="1" si="139"/>
        <v>-2.898855178262242E-2</v>
      </c>
      <c r="AT77">
        <f t="shared" ca="1" si="139"/>
        <v>0</v>
      </c>
      <c r="AU77">
        <f t="shared" ca="1" si="139"/>
        <v>0.69825325182675368</v>
      </c>
      <c r="AV77">
        <f t="shared" ca="1" si="139"/>
        <v>-0.67612340378281321</v>
      </c>
      <c r="AW77">
        <f t="shared" ca="1" si="139"/>
        <v>-0.88040627404242855</v>
      </c>
      <c r="AX77">
        <f t="shared" ca="1" si="139"/>
        <v>0.14285714285714288</v>
      </c>
      <c r="AY77">
        <f t="shared" ca="1" si="139"/>
        <v>-0.67612340378281321</v>
      </c>
      <c r="AZ77">
        <f t="shared" ca="1" si="139"/>
        <v>0.2</v>
      </c>
      <c r="BA77">
        <f t="shared" ca="1" si="139"/>
        <v>-0.41403933560541251</v>
      </c>
      <c r="BB77">
        <f t="shared" ca="1" si="139"/>
        <v>-0.77142857142857146</v>
      </c>
      <c r="BC77">
        <f t="shared" ca="1" si="139"/>
        <v>0</v>
      </c>
      <c r="BD77">
        <f t="shared" ca="1" si="139"/>
        <v>-0.87831006565367986</v>
      </c>
      <c r="BE77">
        <f t="shared" ca="1" si="139"/>
        <v>-3.0358837035945812E-2</v>
      </c>
      <c r="BF77">
        <f t="shared" ca="1" si="139"/>
        <v>-3.0358837035945812E-2</v>
      </c>
      <c r="BG77">
        <f t="shared" ca="1" si="139"/>
        <v>-0.37142857142857144</v>
      </c>
      <c r="BH77">
        <f t="shared" ca="1" si="139"/>
        <v>0.77142857142857146</v>
      </c>
      <c r="BI77">
        <f t="shared" ca="1" si="139"/>
        <v>-0.87831006565367986</v>
      </c>
      <c r="BJ77">
        <f t="shared" ca="1" si="139"/>
        <v>-0.87831006565367986</v>
      </c>
      <c r="BK77">
        <f t="shared" ca="1" si="139"/>
        <v>-0.25714285714285717</v>
      </c>
      <c r="BL77">
        <f t="shared" ca="1" si="139"/>
        <v>-0.3927922024247863</v>
      </c>
      <c r="BM77">
        <f t="shared" ca="1" si="139"/>
        <v>-0.14712247158412495</v>
      </c>
      <c r="BN77">
        <f t="shared" ca="1" si="139"/>
        <v>0.3927922024247863</v>
      </c>
      <c r="BO77">
        <f t="shared" ca="1" si="139"/>
        <v>-0.7061878636037997</v>
      </c>
      <c r="BP77">
        <f t="shared" ref="BP77:CG77" ca="1" si="140">IFERROR(CORREL(_xlfn.RANK.AVG($CG$21:$CG$26,$CG$21:$CG$26,0),_xlfn.RANK.AVG(BP$21:BP$26,BP$21:BP$26,0)),0)</f>
        <v>-0.84066800169605016</v>
      </c>
      <c r="BQ77">
        <f t="shared" ca="1" si="140"/>
        <v>0</v>
      </c>
      <c r="BR77">
        <f t="shared" ca="1" si="140"/>
        <v>-0.82857142857142851</v>
      </c>
      <c r="BS77">
        <f t="shared" ca="1" si="140"/>
        <v>-0.37142857142857144</v>
      </c>
      <c r="BT77">
        <f t="shared" ca="1" si="140"/>
        <v>-0.14285714285714288</v>
      </c>
      <c r="BU77">
        <f t="shared" ca="1" si="140"/>
        <v>0.14285714285714288</v>
      </c>
      <c r="BV77">
        <f t="shared" ca="1" si="140"/>
        <v>-0.88571428571428579</v>
      </c>
      <c r="BW77">
        <f t="shared" ca="1" si="140"/>
        <v>-0.67612340378281321</v>
      </c>
      <c r="BX77">
        <f t="shared" ca="1" si="140"/>
        <v>-0.88571428571428579</v>
      </c>
      <c r="BY77">
        <f t="shared" ca="1" si="140"/>
        <v>-0.88040627404242855</v>
      </c>
      <c r="BZ77">
        <f t="shared" ca="1" si="140"/>
        <v>0.14285714285714288</v>
      </c>
      <c r="CA77">
        <f t="shared" ca="1" si="140"/>
        <v>-0.25714285714285717</v>
      </c>
      <c r="CB77">
        <f t="shared" ca="1" si="140"/>
        <v>-0.14285714285714288</v>
      </c>
      <c r="CC77">
        <f t="shared" ca="1" si="140"/>
        <v>-0.37142857142857144</v>
      </c>
      <c r="CD77">
        <f t="shared" si="140"/>
        <v>0.94285714285714295</v>
      </c>
      <c r="CE77">
        <f t="shared" si="140"/>
        <v>0.88571428571428579</v>
      </c>
      <c r="CF77">
        <f t="shared" si="140"/>
        <v>0.25714285714285717</v>
      </c>
      <c r="CG77">
        <f t="shared" si="140"/>
        <v>1</v>
      </c>
    </row>
    <row r="78" spans="1:85">
      <c r="A78" s="47" t="s">
        <v>1589</v>
      </c>
      <c r="C78">
        <f ca="1">IFERROR(CORREL(_xlfn.RANK.AVG($CG$27:$CG$32,$CG$27:$CGF$32,0),_xlfn.RANK.AVG(C$27:C$32,C$27:C$32,0)),0)</f>
        <v>0.67612340378281321</v>
      </c>
      <c r="D78">
        <f t="shared" ref="D78:BO78" ca="1" si="141">IFERROR(CORREL(_xlfn.RANK.AVG($CG$27:$CG$32,$CG$27:$CGF$32,0),_xlfn.RANK.AVG(D$27:D$32,D$27:D$32,0)),0)</f>
        <v>0.67612340378281321</v>
      </c>
      <c r="E78">
        <f t="shared" ca="1" si="141"/>
        <v>-0.25714285714285717</v>
      </c>
      <c r="F78">
        <f t="shared" ca="1" si="141"/>
        <v>-0.71428571428571441</v>
      </c>
      <c r="G78">
        <f t="shared" ca="1" si="141"/>
        <v>0.25714285714285717</v>
      </c>
      <c r="H78">
        <f t="shared" ca="1" si="141"/>
        <v>-0.25714285714285717</v>
      </c>
      <c r="I78">
        <f t="shared" ca="1" si="141"/>
        <v>0.37142857142857144</v>
      </c>
      <c r="J78">
        <f t="shared" ca="1" si="141"/>
        <v>-0.25714285714285717</v>
      </c>
      <c r="K78">
        <f t="shared" ca="1" si="141"/>
        <v>-0.75897092589864534</v>
      </c>
      <c r="L78">
        <f t="shared" ca="1" si="141"/>
        <v>0.48571428571428577</v>
      </c>
      <c r="M78">
        <f t="shared" ca="1" si="141"/>
        <v>0.71428571428571441</v>
      </c>
      <c r="N78">
        <f t="shared" ca="1" si="141"/>
        <v>0.37142857142857144</v>
      </c>
      <c r="O78">
        <f t="shared" ca="1" si="141"/>
        <v>0</v>
      </c>
      <c r="P78">
        <f t="shared" ca="1" si="141"/>
        <v>0</v>
      </c>
      <c r="Q78">
        <f t="shared" ca="1" si="141"/>
        <v>0.67612340378281321</v>
      </c>
      <c r="R78">
        <f t="shared" ca="1" si="141"/>
        <v>0</v>
      </c>
      <c r="S78">
        <f t="shared" ca="1" si="141"/>
        <v>0</v>
      </c>
      <c r="T78">
        <f t="shared" ca="1" si="141"/>
        <v>0</v>
      </c>
      <c r="U78">
        <f t="shared" ca="1" si="141"/>
        <v>0</v>
      </c>
      <c r="V78">
        <f t="shared" ca="1" si="141"/>
        <v>0</v>
      </c>
      <c r="W78">
        <f t="shared" ca="1" si="141"/>
        <v>0</v>
      </c>
      <c r="X78">
        <f t="shared" ca="1" si="141"/>
        <v>0.6546536707079772</v>
      </c>
      <c r="Y78">
        <f t="shared" ca="1" si="141"/>
        <v>0</v>
      </c>
      <c r="Z78">
        <f t="shared" ca="1" si="141"/>
        <v>0.67612340378281321</v>
      </c>
      <c r="AA78">
        <f t="shared" ca="1" si="141"/>
        <v>0</v>
      </c>
      <c r="AB78">
        <f t="shared" ca="1" si="141"/>
        <v>-0.17393131069573453</v>
      </c>
      <c r="AC78">
        <f t="shared" ca="1" si="141"/>
        <v>0.67612340378281321</v>
      </c>
      <c r="AD78">
        <f t="shared" ca="1" si="141"/>
        <v>0</v>
      </c>
      <c r="AE78">
        <f t="shared" ca="1" si="141"/>
        <v>0.67612340378281321</v>
      </c>
      <c r="AF78">
        <f t="shared" ca="1" si="141"/>
        <v>0.67612340378281321</v>
      </c>
      <c r="AG78">
        <f t="shared" ca="1" si="141"/>
        <v>0.67612340378281321</v>
      </c>
      <c r="AH78">
        <f t="shared" ca="1" si="141"/>
        <v>-0.75897092589864534</v>
      </c>
      <c r="AI78">
        <f t="shared" ca="1" si="141"/>
        <v>0.67612340378281321</v>
      </c>
      <c r="AJ78">
        <f t="shared" ca="1" si="141"/>
        <v>0.67612340378281321</v>
      </c>
      <c r="AK78">
        <f t="shared" ca="1" si="141"/>
        <v>0.67612340378281321</v>
      </c>
      <c r="AL78">
        <f t="shared" ca="1" si="141"/>
        <v>-0.54089872302625053</v>
      </c>
      <c r="AM78">
        <f t="shared" ca="1" si="141"/>
        <v>0.63774813921769324</v>
      </c>
      <c r="AN78">
        <f t="shared" ca="1" si="141"/>
        <v>0.67612340378281321</v>
      </c>
      <c r="AO78">
        <f t="shared" ca="1" si="141"/>
        <v>0.88040627404242855</v>
      </c>
      <c r="AP78">
        <f t="shared" ca="1" si="141"/>
        <v>0.54089872302625053</v>
      </c>
      <c r="AQ78">
        <f t="shared" ca="1" si="141"/>
        <v>0.67612340378281321</v>
      </c>
      <c r="AR78">
        <f t="shared" ca="1" si="141"/>
        <v>-9.2582009977255145E-2</v>
      </c>
      <c r="AS78">
        <f t="shared" ca="1" si="141"/>
        <v>0.11595420713048968</v>
      </c>
      <c r="AT78">
        <f t="shared" ca="1" si="141"/>
        <v>0.67612340378281321</v>
      </c>
      <c r="AU78">
        <f t="shared" ca="1" si="141"/>
        <v>0.67612340378281321</v>
      </c>
      <c r="AV78">
        <f t="shared" ca="1" si="141"/>
        <v>0.67612340378281321</v>
      </c>
      <c r="AW78">
        <f t="shared" ca="1" si="141"/>
        <v>0.67612340378281321</v>
      </c>
      <c r="AX78">
        <f t="shared" ca="1" si="141"/>
        <v>0.67612340378281321</v>
      </c>
      <c r="AY78">
        <f t="shared" ca="1" si="141"/>
        <v>0.54089872302625053</v>
      </c>
      <c r="AZ78">
        <f t="shared" ca="1" si="141"/>
        <v>0.2</v>
      </c>
      <c r="BA78">
        <f t="shared" ca="1" si="141"/>
        <v>0</v>
      </c>
      <c r="BB78">
        <f t="shared" ca="1" si="141"/>
        <v>-0.31428571428571428</v>
      </c>
      <c r="BC78">
        <f t="shared" ca="1" si="141"/>
        <v>-0.24688535993934704</v>
      </c>
      <c r="BD78">
        <f t="shared" ca="1" si="141"/>
        <v>-0.47079190906919977</v>
      </c>
      <c r="BE78">
        <f t="shared" ca="1" si="141"/>
        <v>-0.17393131069573453</v>
      </c>
      <c r="BF78">
        <f t="shared" ca="1" si="141"/>
        <v>-0.23539595453459988</v>
      </c>
      <c r="BG78">
        <f t="shared" ca="1" si="141"/>
        <v>-0.31428571428571428</v>
      </c>
      <c r="BH78">
        <f t="shared" ca="1" si="141"/>
        <v>0.31428571428571428</v>
      </c>
      <c r="BI78">
        <f t="shared" ca="1" si="141"/>
        <v>-0.41403933560541251</v>
      </c>
      <c r="BJ78">
        <f t="shared" ca="1" si="141"/>
        <v>6.1721339984836761E-2</v>
      </c>
      <c r="BK78">
        <f t="shared" ca="1" si="141"/>
        <v>2.8571428571428571E-2</v>
      </c>
      <c r="BL78">
        <f t="shared" ca="1" si="141"/>
        <v>0.20701966780270625</v>
      </c>
      <c r="BM78">
        <f t="shared" ca="1" si="141"/>
        <v>-0.17393131069573453</v>
      </c>
      <c r="BN78">
        <f t="shared" ca="1" si="141"/>
        <v>0.3927922024247863</v>
      </c>
      <c r="BO78">
        <f t="shared" ca="1" si="141"/>
        <v>-0.17393131069573453</v>
      </c>
      <c r="BP78">
        <f t="shared" ref="BP78:CG78" ca="1" si="142">IFERROR(CORREL(_xlfn.RANK.AVG($CG$27:$CG$32,$CG$27:$CGF$32,0),_xlfn.RANK.AVG(BP$27:BP$32,BP$27:BP$32,0)),0)</f>
        <v>-0.45538255553918722</v>
      </c>
      <c r="BQ78">
        <f t="shared" ca="1" si="142"/>
        <v>-9.7590007294853329E-2</v>
      </c>
      <c r="BR78">
        <f t="shared" ca="1" si="142"/>
        <v>-0.4285714285714286</v>
      </c>
      <c r="BS78">
        <f t="shared" ca="1" si="142"/>
        <v>-0.2</v>
      </c>
      <c r="BT78">
        <f t="shared" ca="1" si="142"/>
        <v>-0.25714285714285717</v>
      </c>
      <c r="BU78">
        <f t="shared" ca="1" si="142"/>
        <v>-0.25714285714285717</v>
      </c>
      <c r="BV78">
        <f t="shared" ca="1" si="142"/>
        <v>-0.71428571428571441</v>
      </c>
      <c r="BW78">
        <f t="shared" ca="1" si="142"/>
        <v>-0.67612340378281321</v>
      </c>
      <c r="BX78">
        <f t="shared" ca="1" si="142"/>
        <v>-0.71428571428571441</v>
      </c>
      <c r="BY78">
        <f t="shared" ca="1" si="142"/>
        <v>-0.88040627404242855</v>
      </c>
      <c r="BZ78">
        <f t="shared" ca="1" si="142"/>
        <v>0.67612340378281321</v>
      </c>
      <c r="CA78">
        <f t="shared" ca="1" si="142"/>
        <v>-0.25714285714285717</v>
      </c>
      <c r="CB78">
        <f t="shared" ca="1" si="142"/>
        <v>0.48571428571428577</v>
      </c>
      <c r="CC78">
        <f t="shared" ca="1" si="142"/>
        <v>-0.2</v>
      </c>
      <c r="CD78">
        <f t="shared" si="142"/>
        <v>0.94285714285714295</v>
      </c>
      <c r="CE78">
        <f t="shared" si="142"/>
        <v>0.88571428571428579</v>
      </c>
      <c r="CF78">
        <f t="shared" si="142"/>
        <v>0.25714285714285717</v>
      </c>
      <c r="CG78">
        <f t="shared" si="142"/>
        <v>1</v>
      </c>
    </row>
  </sheetData>
  <mergeCells count="15">
    <mergeCell ref="A34:A39"/>
    <mergeCell ref="A3:A8"/>
    <mergeCell ref="A9:A14"/>
    <mergeCell ref="A15:A20"/>
    <mergeCell ref="A21:A26"/>
    <mergeCell ref="A27:A32"/>
    <mergeCell ref="A59:B59"/>
    <mergeCell ref="A66:B66"/>
    <mergeCell ref="A73:B73"/>
    <mergeCell ref="A45:A50"/>
    <mergeCell ref="A41:B41"/>
    <mergeCell ref="A43:B43"/>
    <mergeCell ref="A42:B42"/>
    <mergeCell ref="A44:B44"/>
    <mergeCell ref="A52:B52"/>
  </mergeCells>
  <conditionalFormatting sqref="BD17:BK17">
    <cfRule type="cellIs" dxfId="228" priority="403" operator="greaterThanOrEqual">
      <formula>9</formula>
    </cfRule>
    <cfRule type="cellIs" dxfId="227" priority="404" operator="between">
      <formula>7</formula>
      <formula>9</formula>
    </cfRule>
    <cfRule type="cellIs" dxfId="226" priority="405" operator="lessThan">
      <formula>7</formula>
    </cfRule>
  </conditionalFormatting>
  <conditionalFormatting sqref="BD17:BK17">
    <cfRule type="cellIs" dxfId="225" priority="400" operator="greaterThanOrEqual">
      <formula>9</formula>
    </cfRule>
    <cfRule type="cellIs" dxfId="224" priority="401" operator="between">
      <formula>7</formula>
      <formula>9</formula>
    </cfRule>
    <cfRule type="cellIs" dxfId="223" priority="402" operator="lessThan">
      <formula>7</formula>
    </cfRule>
  </conditionalFormatting>
  <conditionalFormatting sqref="BL3:BL39 AZ3:AZ39">
    <cfRule type="colorScale" priority="383">
      <colorScale>
        <cfvo type="num" val="0"/>
        <cfvo type="num" val="65"/>
        <cfvo type="num" val="100"/>
        <color rgb="FFFFCCCC"/>
        <color rgb="FFFFEB84"/>
        <color theme="9" tint="0.39997558519241921"/>
      </colorScale>
    </cfRule>
  </conditionalFormatting>
  <conditionalFormatting sqref="BA3:BC39 BE33:BQ39 BD3:BQ32">
    <cfRule type="colorScale" priority="382">
      <colorScale>
        <cfvo type="num" val="0"/>
        <cfvo type="num" val="8"/>
        <cfvo type="num" val="13"/>
        <color theme="9" tint="0.39997558519241921"/>
        <color rgb="FFFFEB84"/>
        <color rgb="FFFFCCCC"/>
      </colorScale>
    </cfRule>
  </conditionalFormatting>
  <conditionalFormatting sqref="BZ3:BZ39">
    <cfRule type="colorScale" priority="312">
      <colorScale>
        <cfvo type="num" val="0"/>
        <cfvo type="num" val="50"/>
        <cfvo type="num" val="100"/>
        <color rgb="FFFFCCCC"/>
        <color rgb="FFFFEB84"/>
        <color theme="9" tint="0.39997558519241921"/>
      </colorScale>
    </cfRule>
  </conditionalFormatting>
  <conditionalFormatting sqref="AY3:AY39">
    <cfRule type="colorScale" priority="667">
      <colorScale>
        <cfvo type="min"/>
        <cfvo type="percentile" val="50"/>
        <cfvo type="num" val="1"/>
        <color rgb="FFFFCCCC"/>
        <color rgb="FFFFEB84"/>
        <color theme="9" tint="0.39997558519241921"/>
      </colorScale>
    </cfRule>
  </conditionalFormatting>
  <conditionalFormatting sqref="O3:AX39">
    <cfRule type="colorScale" priority="56">
      <colorScale>
        <cfvo type="num" val="0"/>
        <cfvo type="num" val="50"/>
        <cfvo type="num" val="100"/>
        <color rgb="FFFFCCCC"/>
        <color rgb="FFFFEB84"/>
        <color theme="9" tint="0.39997558519241921"/>
      </colorScale>
    </cfRule>
  </conditionalFormatting>
  <conditionalFormatting sqref="BD33:BD39">
    <cfRule type="colorScale" priority="54">
      <colorScale>
        <cfvo type="num" val="6"/>
        <cfvo type="num" val="8"/>
        <cfvo type="num" val="10"/>
        <color theme="9" tint="0.39997558519241921"/>
        <color rgb="FFFFEB84"/>
        <color rgb="FFFFCCCC"/>
      </colorScale>
    </cfRule>
  </conditionalFormatting>
  <conditionalFormatting sqref="BT3:BT32 BT34:BT39">
    <cfRule type="cellIs" dxfId="222" priority="308" operator="greaterThanOrEqual">
      <formula>208</formula>
    </cfRule>
    <cfRule type="cellIs" dxfId="221" priority="309" operator="lessThan">
      <formula>208</formula>
    </cfRule>
  </conditionalFormatting>
  <conditionalFormatting sqref="CC3:CC39">
    <cfRule type="expression" dxfId="220" priority="46">
      <formula>CC3&gt;=0.5</formula>
    </cfRule>
    <cfRule type="expression" dxfId="219" priority="52">
      <formula>ABS(CC3)&gt;=0.288</formula>
    </cfRule>
    <cfRule type="expression" dxfId="218" priority="53">
      <formula>ABS(CC3)&gt;=0.221</formula>
    </cfRule>
  </conditionalFormatting>
  <conditionalFormatting sqref="C42:CB42">
    <cfRule type="expression" dxfId="217" priority="47">
      <formula>C42&gt;=0.7</formula>
    </cfRule>
    <cfRule type="expression" dxfId="216" priority="48">
      <formula>ABS(C42)&lt;0.362</formula>
    </cfRule>
    <cfRule type="expression" dxfId="215" priority="49">
      <formula>ABS(C42)&gt;=0.464</formula>
    </cfRule>
    <cfRule type="expression" dxfId="214" priority="50">
      <formula>ABS(C42)&gt;=0.362</formula>
    </cfRule>
    <cfRule type="expression" dxfId="213" priority="51">
      <formula>ABS(C42)&gt;=0.5</formula>
    </cfRule>
  </conditionalFormatting>
  <conditionalFormatting sqref="C52:CD52">
    <cfRule type="expression" dxfId="212" priority="41">
      <formula>C52&gt;=0.7</formula>
    </cfRule>
    <cfRule type="expression" dxfId="211" priority="42">
      <formula>ABS(C52)&lt;0.362</formula>
    </cfRule>
    <cfRule type="expression" dxfId="210" priority="43">
      <formula>ABS(C52)&gt;=0.464</formula>
    </cfRule>
    <cfRule type="expression" dxfId="209" priority="44">
      <formula>ABS(C52)&gt;=0.362</formula>
    </cfRule>
    <cfRule type="expression" dxfId="208" priority="45">
      <formula>ABS(C52)&gt;=0.5</formula>
    </cfRule>
  </conditionalFormatting>
  <conditionalFormatting sqref="C53:CG57">
    <cfRule type="expression" dxfId="207" priority="31">
      <formula>ABS(C53)&gt;=1</formula>
    </cfRule>
    <cfRule type="expression" dxfId="206" priority="32">
      <formula>ABS(C53)&gt;=1</formula>
    </cfRule>
    <cfRule type="expression" dxfId="205" priority="33">
      <formula>ABS(C53)&gt;=0.943</formula>
    </cfRule>
    <cfRule type="expression" dxfId="204" priority="34">
      <formula>ABS(C53)&gt;=0.5</formula>
    </cfRule>
    <cfRule type="expression" dxfId="203" priority="35">
      <formula>ABS(C53)&lt;0.943</formula>
    </cfRule>
  </conditionalFormatting>
  <conditionalFormatting sqref="C60:CG64">
    <cfRule type="expression" dxfId="202" priority="26">
      <formula>ABS(C60)&gt;=1</formula>
    </cfRule>
    <cfRule type="expression" dxfId="201" priority="27">
      <formula>ABS(C60)&gt;=1</formula>
    </cfRule>
    <cfRule type="expression" dxfId="200" priority="28">
      <formula>ABS(C60)&gt;=0.943</formula>
    </cfRule>
    <cfRule type="expression" dxfId="199" priority="29">
      <formula>ABS(C60)&gt;=0.5</formula>
    </cfRule>
    <cfRule type="expression" dxfId="198" priority="30">
      <formula>ABS(C60)&lt;0.943</formula>
    </cfRule>
  </conditionalFormatting>
  <conditionalFormatting sqref="C67:CG71">
    <cfRule type="expression" dxfId="197" priority="21">
      <formula>ABS(C67)&gt;=1</formula>
    </cfRule>
    <cfRule type="expression" dxfId="196" priority="22">
      <formula>ABS(C67)&gt;=1</formula>
    </cfRule>
    <cfRule type="expression" dxfId="195" priority="23">
      <formula>ABS(C67)&gt;=0.943</formula>
    </cfRule>
    <cfRule type="expression" dxfId="194" priority="24">
      <formula>ABS(C67)&gt;=0.5</formula>
    </cfRule>
    <cfRule type="expression" dxfId="193" priority="25">
      <formula>ABS(C67)&lt;0.943</formula>
    </cfRule>
  </conditionalFormatting>
  <conditionalFormatting sqref="C74:CG78">
    <cfRule type="expression" dxfId="192" priority="16">
      <formula>ABS(C74)&gt;=1</formula>
    </cfRule>
    <cfRule type="expression" dxfId="191" priority="17">
      <formula>ABS(C74)&gt;=1</formula>
    </cfRule>
    <cfRule type="expression" dxfId="190" priority="18">
      <formula>ABS(C74)&gt;=0.943</formula>
    </cfRule>
    <cfRule type="expression" dxfId="189" priority="19">
      <formula>ABS(C74)&gt;=0.5</formula>
    </cfRule>
    <cfRule type="expression" dxfId="188" priority="20">
      <formula>ABS(C74)&lt;0.943</formula>
    </cfRule>
  </conditionalFormatting>
  <conditionalFormatting sqref="C59:CG59">
    <cfRule type="expression" dxfId="187" priority="11">
      <formula>C59&gt;=0.7</formula>
    </cfRule>
    <cfRule type="expression" dxfId="186" priority="12">
      <formula>ABS(C59)&lt;0.362</formula>
    </cfRule>
    <cfRule type="expression" dxfId="185" priority="13">
      <formula>ABS(C59)&gt;=0.464</formula>
    </cfRule>
    <cfRule type="expression" dxfId="184" priority="14">
      <formula>ABS(C59)&gt;=0.362</formula>
    </cfRule>
    <cfRule type="expression" dxfId="183" priority="15">
      <formula>ABS(C59)&gt;=0.5</formula>
    </cfRule>
  </conditionalFormatting>
  <conditionalFormatting sqref="C66:CG66">
    <cfRule type="expression" dxfId="182" priority="6">
      <formula>C66&gt;=0.7</formula>
    </cfRule>
    <cfRule type="expression" dxfId="181" priority="7">
      <formula>ABS(C66)&lt;0.362</formula>
    </cfRule>
    <cfRule type="expression" dxfId="180" priority="8">
      <formula>ABS(C66)&gt;=0.464</formula>
    </cfRule>
    <cfRule type="expression" dxfId="179" priority="9">
      <formula>ABS(C66)&gt;=0.362</formula>
    </cfRule>
    <cfRule type="expression" dxfId="178" priority="10">
      <formula>ABS(C66)&gt;=0.5</formula>
    </cfRule>
  </conditionalFormatting>
  <conditionalFormatting sqref="C73:CG73">
    <cfRule type="expression" dxfId="177" priority="1">
      <formula>C73&gt;=0.7</formula>
    </cfRule>
    <cfRule type="expression" dxfId="176" priority="2">
      <formula>ABS(C73)&lt;0.362</formula>
    </cfRule>
    <cfRule type="expression" dxfId="175" priority="3">
      <formula>ABS(C73)&gt;=0.464</formula>
    </cfRule>
    <cfRule type="expression" dxfId="174" priority="4">
      <formula>ABS(C73)&gt;=0.362</formula>
    </cfRule>
    <cfRule type="expression" dxfId="173" priority="5">
      <formula>ABS(C73)&gt;=0.5</formula>
    </cfRule>
  </conditionalFormatting>
  <dataValidations disablePrompts="1" count="1">
    <dataValidation operator="greaterThanOrEqual" allowBlank="1" showInputMessage="1" showErrorMessage="1" sqref="BU2"/>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election activeCell="E56" sqref="E56"/>
    </sheetView>
  </sheetViews>
  <sheetFormatPr baseColWidth="10" defaultColWidth="11.453125" defaultRowHeight="14.5"/>
  <sheetData/>
  <pageMargins left="0.7" right="0.7" top="0.78740157499999996" bottom="0.78740157499999996" header="0.3" footer="0.3"/>
  <pageSetup paperSize="9" orientation="portrait" horizontalDpi="1200" verticalDpi="12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pageSetUpPr fitToPage="1"/>
  </sheetPr>
  <dimension ref="A1:O91"/>
  <sheetViews>
    <sheetView topLeftCell="G1" workbookViewId="0">
      <selection activeCell="S40" sqref="S40"/>
    </sheetView>
  </sheetViews>
  <sheetFormatPr baseColWidth="10" defaultColWidth="11.453125" defaultRowHeight="14.5"/>
  <cols>
    <col min="1" max="1" width="11.453125" customWidth="1"/>
  </cols>
  <sheetData>
    <row r="1" spans="1:15" ht="15.75" customHeight="1">
      <c r="A1" t="s">
        <v>44</v>
      </c>
      <c r="B1" t="s">
        <v>1609</v>
      </c>
      <c r="D1" t="s">
        <v>1561</v>
      </c>
      <c r="E1" t="s">
        <v>1568</v>
      </c>
      <c r="F1" t="s">
        <v>1575</v>
      </c>
      <c r="G1" t="s">
        <v>1582</v>
      </c>
      <c r="H1" t="s">
        <v>1589</v>
      </c>
      <c r="J1" t="s">
        <v>73</v>
      </c>
      <c r="K1" t="s">
        <v>1597</v>
      </c>
      <c r="L1" t="s">
        <v>1598</v>
      </c>
      <c r="M1" t="s">
        <v>1599</v>
      </c>
      <c r="N1" t="s">
        <v>1600</v>
      </c>
      <c r="O1" t="s">
        <v>1601</v>
      </c>
    </row>
    <row r="2" spans="1:15">
      <c r="A2">
        <v>0</v>
      </c>
      <c r="B2">
        <v>17</v>
      </c>
      <c r="D2">
        <f ca="1">Summary!$BA3</f>
        <v>17</v>
      </c>
      <c r="E2">
        <f ca="1">Summary!$BA9</f>
        <v>17</v>
      </c>
      <c r="F2">
        <f ca="1">Summary!$BA15</f>
        <v>17</v>
      </c>
      <c r="G2">
        <f ca="1">Summary!$BA21</f>
        <v>14</v>
      </c>
      <c r="H2">
        <f ca="1">Summary!$BA27</f>
        <v>16</v>
      </c>
      <c r="J2">
        <f ca="1">Summary!$BA$3</f>
        <v>17</v>
      </c>
      <c r="K2">
        <f ca="1">Summary!$BA$4</f>
        <v>17</v>
      </c>
      <c r="L2">
        <f ca="1">Summary!$BA$5</f>
        <v>17</v>
      </c>
      <c r="M2">
        <f ca="1">Summary!$BA$6</f>
        <v>17</v>
      </c>
      <c r="N2">
        <f ca="1">Summary!$BA$7</f>
        <v>17</v>
      </c>
      <c r="O2">
        <f ca="1">Summary!$BA$8</f>
        <v>17</v>
      </c>
    </row>
    <row r="3" spans="1:15">
      <c r="A3">
        <v>29</v>
      </c>
      <c r="B3">
        <v>17</v>
      </c>
      <c r="D3">
        <f ca="1">Summary!$BA4</f>
        <v>17</v>
      </c>
      <c r="E3">
        <f ca="1">Summary!$BA10</f>
        <v>17</v>
      </c>
      <c r="F3">
        <f ca="1">Summary!$BA16</f>
        <v>17</v>
      </c>
      <c r="G3">
        <f ca="1">Summary!$BA22</f>
        <v>16</v>
      </c>
      <c r="H3">
        <f ca="1">Summary!$BA28</f>
        <v>16</v>
      </c>
      <c r="J3">
        <f ca="1">Summary!$BB$3</f>
        <v>16.254770992366414</v>
      </c>
      <c r="K3">
        <f ca="1">Summary!$BB$4</f>
        <v>15.062417763157899</v>
      </c>
      <c r="L3">
        <f ca="1">Summary!$BB$5</f>
        <v>14.165261893764434</v>
      </c>
      <c r="M3">
        <f ca="1">Summary!$BB$6</f>
        <v>14.424761904761905</v>
      </c>
      <c r="N3">
        <f ca="1">Summary!$BB$7</f>
        <v>14.20943225806452</v>
      </c>
      <c r="O3">
        <f ca="1">Summary!$BB$8</f>
        <v>16.810545038485547</v>
      </c>
    </row>
    <row r="4" spans="1:15">
      <c r="A4">
        <v>39</v>
      </c>
      <c r="B4">
        <v>16</v>
      </c>
      <c r="D4">
        <f ca="1">Summary!$BA5</f>
        <v>17</v>
      </c>
      <c r="E4">
        <f ca="1">Summary!$BA11</f>
        <v>17</v>
      </c>
      <c r="F4">
        <f ca="1">Summary!$BA17</f>
        <v>14</v>
      </c>
      <c r="G4">
        <f ca="1">Summary!$BA23</f>
        <v>14</v>
      </c>
      <c r="H4">
        <f ca="1">Summary!$BA29</f>
        <v>16</v>
      </c>
      <c r="J4">
        <f ca="1">Summary!$BC$3</f>
        <v>13</v>
      </c>
      <c r="K4">
        <f ca="1">Summary!$BC$4</f>
        <v>13</v>
      </c>
      <c r="L4">
        <f ca="1">Summary!$BC$5</f>
        <v>14</v>
      </c>
      <c r="M4">
        <f ca="1">Summary!$BC$6</f>
        <v>14</v>
      </c>
      <c r="N4">
        <f ca="1">Summary!$BC$7</f>
        <v>14</v>
      </c>
      <c r="O4">
        <f ca="1">Summary!$BC$8</f>
        <v>13</v>
      </c>
    </row>
    <row r="5" spans="1:15">
      <c r="A5">
        <v>49</v>
      </c>
      <c r="B5">
        <v>14</v>
      </c>
      <c r="D5">
        <f ca="1">Summary!$BA6</f>
        <v>17</v>
      </c>
      <c r="E5">
        <f ca="1">Summary!$BA12</f>
        <v>17</v>
      </c>
      <c r="F5">
        <f ca="1">Summary!$BA18</f>
        <v>16</v>
      </c>
      <c r="G5">
        <f ca="1">Summary!$BA24</f>
        <v>14</v>
      </c>
      <c r="H5">
        <f ca="1">Summary!$BA30</f>
        <v>16</v>
      </c>
      <c r="J5">
        <f ca="1">Summary!$BE$3</f>
        <v>17.100000000000001</v>
      </c>
      <c r="K5">
        <f ca="1">Summary!$BE$4</f>
        <v>16.8</v>
      </c>
      <c r="L5">
        <f ca="1">Summary!$BE$5</f>
        <v>16.100000000000001</v>
      </c>
      <c r="M5">
        <f ca="1">Summary!$BE$6</f>
        <v>16.3</v>
      </c>
      <c r="N5">
        <f ca="1">Summary!$BE$7</f>
        <v>16.100000000000001</v>
      </c>
      <c r="O5">
        <f ca="1">Summary!$BE$8</f>
        <v>18.8</v>
      </c>
    </row>
    <row r="6" spans="1:15">
      <c r="A6">
        <v>59</v>
      </c>
      <c r="B6">
        <v>11</v>
      </c>
      <c r="D6">
        <f ca="1">Summary!$BA7</f>
        <v>17</v>
      </c>
      <c r="E6">
        <f ca="1">Summary!$BA13</f>
        <v>17</v>
      </c>
      <c r="F6">
        <f ca="1">Summary!$BA19</f>
        <v>14</v>
      </c>
      <c r="G6">
        <f ca="1">Summary!$BA25</f>
        <v>14</v>
      </c>
      <c r="H6">
        <f ca="1">Summary!$BA31</f>
        <v>16</v>
      </c>
      <c r="J6">
        <f ca="1">Summary!$BF$3</f>
        <v>12.8</v>
      </c>
      <c r="K6">
        <f ca="1">Summary!$BF$4</f>
        <v>12.7</v>
      </c>
      <c r="L6">
        <f ca="1">Summary!$BF$5</f>
        <v>12</v>
      </c>
      <c r="M6">
        <f ca="1">Summary!$BF$6</f>
        <v>12.2</v>
      </c>
      <c r="N6">
        <f ca="1">Summary!$BF$7</f>
        <v>12</v>
      </c>
      <c r="O6">
        <f ca="1">Summary!$BF$8</f>
        <v>13.9</v>
      </c>
    </row>
    <row r="7" spans="1:15">
      <c r="A7">
        <v>69</v>
      </c>
      <c r="B7">
        <v>8.5</v>
      </c>
      <c r="D7">
        <f ca="1">Summary!$BA8</f>
        <v>17</v>
      </c>
      <c r="E7">
        <f ca="1">Summary!$BA14</f>
        <v>17</v>
      </c>
      <c r="F7">
        <f ca="1">Summary!$BA20</f>
        <v>16</v>
      </c>
      <c r="G7">
        <f ca="1">Summary!$BA26</f>
        <v>16</v>
      </c>
      <c r="H7">
        <f ca="1">Summary!$BA32</f>
        <v>16</v>
      </c>
      <c r="J7">
        <f ca="1">Summary!$BG$3</f>
        <v>15.697277353689564</v>
      </c>
      <c r="K7">
        <f ca="1">Summary!$BG$4</f>
        <v>14.224560032894736</v>
      </c>
      <c r="L7">
        <f ca="1">Summary!$BG$5</f>
        <v>13.16219399538106</v>
      </c>
      <c r="M7">
        <f ca="1">Summary!$BG$6</f>
        <v>13.541338854382332</v>
      </c>
      <c r="N7">
        <f ca="1">Summary!$BG$7</f>
        <v>13.122442396313367</v>
      </c>
      <c r="O7">
        <f ca="1">Summary!$BG$8</f>
        <v>15.826738090284998</v>
      </c>
    </row>
    <row r="8" spans="1:15">
      <c r="A8">
        <v>79</v>
      </c>
      <c r="B8">
        <v>7</v>
      </c>
      <c r="D8">
        <f ca="1">Summary!$BB3</f>
        <v>16.254770992366414</v>
      </c>
      <c r="E8">
        <f ca="1">Summary!$BB9</f>
        <v>19.554845528455285</v>
      </c>
      <c r="F8">
        <f ca="1">Summary!$BB15</f>
        <v>13.530952380952382</v>
      </c>
      <c r="G8">
        <f ca="1">Summary!$BB21</f>
        <v>10.090318747596097</v>
      </c>
      <c r="H8">
        <f ca="1">Summary!$BB27</f>
        <v>11.331192775431376</v>
      </c>
      <c r="J8">
        <f ca="1">Summary!$BH$3</f>
        <v>15.56580152671755</v>
      </c>
      <c r="K8">
        <f ca="1">Summary!$BH$4</f>
        <v>14.631354166666664</v>
      </c>
      <c r="L8">
        <f ca="1">Summary!$BH$5</f>
        <v>14.864942263279442</v>
      </c>
      <c r="M8">
        <f ca="1">Summary!$BH$6</f>
        <v>15.037515527950305</v>
      </c>
      <c r="N8">
        <f ca="1">Summary!$BH$7</f>
        <v>14.79428571428571</v>
      </c>
      <c r="O8">
        <f ca="1">Summary!$BH$8</f>
        <v>12.976600790513832</v>
      </c>
    </row>
    <row r="9" spans="1:15">
      <c r="A9">
        <v>89</v>
      </c>
      <c r="B9">
        <v>6</v>
      </c>
      <c r="D9">
        <f ca="1">Summary!$BB4</f>
        <v>15.062417763157899</v>
      </c>
      <c r="E9">
        <f ca="1">Summary!$BB10</f>
        <v>17.350373845335401</v>
      </c>
      <c r="F9">
        <f ca="1">Summary!$BB16</f>
        <v>13.386384689735163</v>
      </c>
      <c r="G9">
        <f ca="1">Summary!$BB22</f>
        <v>10.218027370478985</v>
      </c>
      <c r="H9">
        <f ca="1">Summary!$BB28</f>
        <v>11.303575384267635</v>
      </c>
      <c r="J9">
        <f ca="1">Summary!$BL$3</f>
        <v>17</v>
      </c>
      <c r="K9">
        <f ca="1">Summary!$BL$4</f>
        <v>17</v>
      </c>
      <c r="L9">
        <f ca="1">Summary!$BL$5</f>
        <v>17</v>
      </c>
      <c r="M9">
        <f ca="1">Summary!$BL$6</f>
        <v>17</v>
      </c>
      <c r="N9">
        <f ca="1">Summary!$BL$7</f>
        <v>17</v>
      </c>
      <c r="O9">
        <f ca="1">Summary!$BL$8</f>
        <v>17</v>
      </c>
    </row>
    <row r="10" spans="1:15">
      <c r="A10">
        <v>100</v>
      </c>
      <c r="B10">
        <v>5</v>
      </c>
      <c r="D10">
        <f ca="1">Summary!$BB5</f>
        <v>14.165261893764434</v>
      </c>
      <c r="E10">
        <f ca="1">Summary!$BB11</f>
        <v>15.544805111821088</v>
      </c>
      <c r="F10">
        <f ca="1">Summary!$BB17</f>
        <v>10.225964157501853</v>
      </c>
      <c r="G10">
        <f ca="1">Summary!$BB23</f>
        <v>9.9242367850286044</v>
      </c>
      <c r="H10">
        <f ca="1">Summary!$BB29</f>
        <v>10.850922934076138</v>
      </c>
      <c r="J10">
        <f ca="1">Summary!$BM$3</f>
        <v>13.7</v>
      </c>
      <c r="K10">
        <f ca="1">Summary!$BM$4</f>
        <v>13.5</v>
      </c>
      <c r="L10">
        <f ca="1">Summary!$BM$5</f>
        <v>12.7</v>
      </c>
      <c r="M10">
        <f ca="1">Summary!$BM$6</f>
        <v>12.9</v>
      </c>
      <c r="N10">
        <f ca="1">Summary!$BM$7</f>
        <v>12.7</v>
      </c>
      <c r="O10">
        <f ca="1">Summary!$BM$8</f>
        <v>15.37</v>
      </c>
    </row>
    <row r="11" spans="1:15">
      <c r="D11">
        <f ca="1">Summary!$BB6</f>
        <v>14.424761904761905</v>
      </c>
      <c r="E11">
        <f ca="1">Summary!$BB12</f>
        <v>15.446242513397078</v>
      </c>
      <c r="F11">
        <f ca="1">Summary!$BB18</f>
        <v>10.285730856765287</v>
      </c>
      <c r="G11">
        <f ca="1">Summary!$BB24</f>
        <v>9.9506953718627713</v>
      </c>
      <c r="H11">
        <f ca="1">Summary!$BB30</f>
        <v>11.412362007168458</v>
      </c>
      <c r="J11">
        <f ca="1">Summary!$BN$3</f>
        <v>13</v>
      </c>
      <c r="K11">
        <f ca="1">Summary!$BN$4</f>
        <v>12</v>
      </c>
      <c r="L11">
        <f ca="1">Summary!$BN$5</f>
        <v>13</v>
      </c>
      <c r="M11">
        <f ca="1">Summary!$BN$6</f>
        <v>13</v>
      </c>
      <c r="N11">
        <f ca="1">Summary!$BN$7</f>
        <v>13</v>
      </c>
      <c r="O11">
        <f ca="1">Summary!$BN$8</f>
        <v>11</v>
      </c>
    </row>
    <row r="12" spans="1:15">
      <c r="D12">
        <f ca="1">Summary!$BB7</f>
        <v>14.20943225806452</v>
      </c>
      <c r="E12">
        <f ca="1">Summary!$BB13</f>
        <v>16.523282245827009</v>
      </c>
      <c r="F12">
        <f ca="1">Summary!$BB19</f>
        <v>10.416564940962765</v>
      </c>
      <c r="G12">
        <f ca="1">Summary!$BB25</f>
        <v>9.9519616883510231</v>
      </c>
      <c r="H12">
        <f ca="1">Summary!$BB31</f>
        <v>10.879176331918909</v>
      </c>
      <c r="J12">
        <f ca="1">Summary!$BO$3</f>
        <v>13.7</v>
      </c>
      <c r="K12">
        <f ca="1">Summary!$BO$4</f>
        <v>13.3</v>
      </c>
      <c r="L12">
        <f ca="1">Summary!$BO$5</f>
        <v>12.1</v>
      </c>
      <c r="M12">
        <f ca="1">Summary!$BO$6</f>
        <v>12.7</v>
      </c>
      <c r="N12">
        <f ca="1">Summary!$BO$7</f>
        <v>12.1</v>
      </c>
      <c r="O12">
        <f ca="1">Summary!$BO$8</f>
        <v>15.4</v>
      </c>
    </row>
    <row r="13" spans="1:15">
      <c r="A13" t="s">
        <v>1610</v>
      </c>
      <c r="B13" t="s">
        <v>1609</v>
      </c>
      <c r="D13">
        <f ca="1">Summary!$BB8</f>
        <v>16.810545038485547</v>
      </c>
      <c r="E13">
        <f ca="1">Summary!$BB14</f>
        <v>17.836208387942339</v>
      </c>
      <c r="F13">
        <f ca="1">Summary!$BB20</f>
        <v>12.45583949874332</v>
      </c>
      <c r="G13">
        <f ca="1">Summary!$BB26</f>
        <v>11.548264637965392</v>
      </c>
      <c r="H13">
        <f ca="1">Summary!$BB32</f>
        <v>13.05321396001403</v>
      </c>
      <c r="J13">
        <f ca="1">Summary!$BP$3</f>
        <v>15.3</v>
      </c>
      <c r="K13">
        <f ca="1">Summary!$BP$4</f>
        <v>15.4</v>
      </c>
      <c r="L13">
        <f ca="1">Summary!$BP$5</f>
        <v>13.5</v>
      </c>
      <c r="M13">
        <f ca="1">Summary!$BP$6</f>
        <v>13.7</v>
      </c>
      <c r="N13">
        <f ca="1">Summary!$BP$7</f>
        <v>13.5</v>
      </c>
      <c r="O13">
        <f ca="1">Summary!$BP$8</f>
        <v>19.600000000000001</v>
      </c>
    </row>
    <row r="14" spans="1:15">
      <c r="A14">
        <v>0</v>
      </c>
      <c r="B14">
        <v>4</v>
      </c>
      <c r="D14">
        <f ca="1">Summary!$BC3</f>
        <v>13</v>
      </c>
      <c r="E14">
        <f ca="1">Summary!$BC9</f>
        <v>13</v>
      </c>
      <c r="F14">
        <f ca="1">Summary!$BC15</f>
        <v>13</v>
      </c>
      <c r="G14">
        <f ca="1">Summary!$BC21</f>
        <v>7</v>
      </c>
      <c r="H14">
        <f ca="1">Summary!$BC27</f>
        <v>9</v>
      </c>
      <c r="J14">
        <f ca="1">Summary!$BQ$3</f>
        <v>15</v>
      </c>
      <c r="K14">
        <f ca="1">Summary!$BQ$4</f>
        <v>15</v>
      </c>
      <c r="L14">
        <f ca="1">Summary!$BQ$5</f>
        <v>15</v>
      </c>
      <c r="M14">
        <f ca="1">Summary!$BQ$6</f>
        <v>15</v>
      </c>
      <c r="N14">
        <f ca="1">Summary!$BQ$7</f>
        <v>15</v>
      </c>
      <c r="O14">
        <f ca="1">Summary!$BQ$8</f>
        <v>15</v>
      </c>
    </row>
    <row r="15" spans="1:15">
      <c r="A15">
        <v>5</v>
      </c>
      <c r="B15">
        <v>5</v>
      </c>
      <c r="D15">
        <f ca="1">Summary!$BC4</f>
        <v>13</v>
      </c>
      <c r="E15">
        <f ca="1">Summary!$BC10</f>
        <v>13</v>
      </c>
      <c r="F15">
        <f ca="1">Summary!$BC16</f>
        <v>13</v>
      </c>
      <c r="G15">
        <f ca="1">Summary!$BC22</f>
        <v>7</v>
      </c>
      <c r="H15">
        <f ca="1">Summary!$BC28</f>
        <v>9</v>
      </c>
      <c r="J15">
        <f ca="1">Summary!$BA$9</f>
        <v>17</v>
      </c>
      <c r="K15">
        <f ca="1">Summary!$BA$10</f>
        <v>17</v>
      </c>
      <c r="L15">
        <f ca="1">Summary!$BA$11</f>
        <v>17</v>
      </c>
      <c r="M15">
        <f ca="1">Summary!$BA$12</f>
        <v>17</v>
      </c>
      <c r="N15">
        <f ca="1">Summary!$BA$13</f>
        <v>17</v>
      </c>
      <c r="O15">
        <f ca="1">Summary!$BA$14</f>
        <v>17</v>
      </c>
    </row>
    <row r="16" spans="1:15">
      <c r="A16">
        <v>5.5</v>
      </c>
      <c r="B16">
        <v>6</v>
      </c>
      <c r="D16">
        <f ca="1">Summary!$BC5</f>
        <v>14</v>
      </c>
      <c r="E16">
        <f ca="1">Summary!$BC11</f>
        <v>12</v>
      </c>
      <c r="F16">
        <f ca="1">Summary!$BC17</f>
        <v>11</v>
      </c>
      <c r="G16">
        <f ca="1">Summary!$BC23</f>
        <v>7</v>
      </c>
      <c r="H16">
        <f ca="1">Summary!$BC29</f>
        <v>7</v>
      </c>
      <c r="J16">
        <f ca="1">Summary!$BB$9</f>
        <v>19.554845528455285</v>
      </c>
      <c r="K16">
        <f ca="1">Summary!$BB$10</f>
        <v>17.350373845335401</v>
      </c>
      <c r="L16">
        <f ca="1">Summary!$BB$11</f>
        <v>15.544805111821088</v>
      </c>
      <c r="M16">
        <f ca="1">Summary!$BB$12</f>
        <v>15.446242513397078</v>
      </c>
      <c r="N16">
        <f ca="1">Summary!$BB$13</f>
        <v>16.523282245827009</v>
      </c>
      <c r="O16">
        <f ca="1">Summary!$BB$14</f>
        <v>17.836208387942339</v>
      </c>
    </row>
    <row r="17" spans="1:15">
      <c r="A17">
        <v>6</v>
      </c>
      <c r="B17">
        <v>7</v>
      </c>
      <c r="D17">
        <f ca="1">Summary!$BC6</f>
        <v>14</v>
      </c>
      <c r="E17">
        <f ca="1">Summary!$BC12</f>
        <v>12</v>
      </c>
      <c r="F17">
        <f ca="1">Summary!$BC18</f>
        <v>12</v>
      </c>
      <c r="G17">
        <f ca="1">Summary!$BC24</f>
        <v>7</v>
      </c>
      <c r="H17">
        <f ca="1">Summary!$BC30</f>
        <v>9</v>
      </c>
      <c r="J17">
        <f ca="1">Summary!$BC$9</f>
        <v>13</v>
      </c>
      <c r="K17">
        <f ca="1">Summary!$BC$10</f>
        <v>13</v>
      </c>
      <c r="L17">
        <f ca="1">Summary!$BC$11</f>
        <v>12</v>
      </c>
      <c r="M17">
        <f ca="1">Summary!$BC$12</f>
        <v>12</v>
      </c>
      <c r="N17">
        <f ca="1">Summary!$BC$13</f>
        <v>12</v>
      </c>
      <c r="O17">
        <f ca="1">Summary!$BC$14</f>
        <v>12</v>
      </c>
    </row>
    <row r="18" spans="1:15">
      <c r="A18">
        <v>6.5</v>
      </c>
      <c r="B18">
        <v>8</v>
      </c>
      <c r="D18">
        <f ca="1">Summary!$BC7</f>
        <v>14</v>
      </c>
      <c r="E18">
        <f ca="1">Summary!$BC13</f>
        <v>12</v>
      </c>
      <c r="F18">
        <f ca="1">Summary!$BC19</f>
        <v>12</v>
      </c>
      <c r="G18">
        <f ca="1">Summary!$BC25</f>
        <v>7</v>
      </c>
      <c r="H18">
        <f ca="1">Summary!$BC31</f>
        <v>7</v>
      </c>
      <c r="J18">
        <f ca="1">Summary!$BE$9</f>
        <v>19.899999999999999</v>
      </c>
      <c r="K18">
        <f ca="1">Summary!$BE$10</f>
        <v>16</v>
      </c>
      <c r="L18">
        <f ca="1">Summary!$BE$11</f>
        <v>13.5</v>
      </c>
      <c r="M18">
        <f ca="1">Summary!$BE$12</f>
        <v>13.2</v>
      </c>
      <c r="N18">
        <f ca="1">Summary!$BE$13</f>
        <v>14.7</v>
      </c>
      <c r="O18">
        <f ca="1">Summary!$BE$14</f>
        <v>16.5</v>
      </c>
    </row>
    <row r="19" spans="1:15">
      <c r="A19">
        <v>7</v>
      </c>
      <c r="B19">
        <v>9</v>
      </c>
      <c r="D19">
        <f ca="1">Summary!$BC8</f>
        <v>13</v>
      </c>
      <c r="E19">
        <f ca="1">Summary!$BC14</f>
        <v>12</v>
      </c>
      <c r="F19">
        <f ca="1">Summary!$BC20</f>
        <v>12</v>
      </c>
      <c r="G19">
        <f ca="1">Summary!$BC26</f>
        <v>7</v>
      </c>
      <c r="H19">
        <f ca="1">Summary!$BC32</f>
        <v>8</v>
      </c>
      <c r="J19">
        <f ca="1">Summary!$BF$9</f>
        <v>13.8</v>
      </c>
      <c r="K19">
        <f ca="1">Summary!$BF$10</f>
        <v>11.5</v>
      </c>
      <c r="L19">
        <f ca="1">Summary!$BF$11</f>
        <v>9.6999999999999993</v>
      </c>
      <c r="M19">
        <f ca="1">Summary!$BF$12</f>
        <v>9.6</v>
      </c>
      <c r="N19">
        <f ca="1">Summary!$BF$13</f>
        <v>10.6</v>
      </c>
      <c r="O19">
        <f ca="1">Summary!$BF$14</f>
        <v>11.9</v>
      </c>
    </row>
    <row r="20" spans="1:15">
      <c r="A20">
        <v>7.5</v>
      </c>
      <c r="B20">
        <v>10</v>
      </c>
      <c r="D20">
        <f ca="1">Summary!$BE3</f>
        <v>17.100000000000001</v>
      </c>
      <c r="E20">
        <f ca="1">Summary!$BE9</f>
        <v>19.899999999999999</v>
      </c>
      <c r="F20">
        <f ca="1">Summary!$BE15</f>
        <v>16.8</v>
      </c>
      <c r="G20">
        <f ca="1">Summary!$BE21</f>
        <v>9.6999999999999993</v>
      </c>
      <c r="H20">
        <f ca="1">Summary!$BE27</f>
        <v>11.1</v>
      </c>
      <c r="J20">
        <f ca="1">Summary!$BG$9</f>
        <v>19.812378048780488</v>
      </c>
      <c r="K20">
        <f ca="1">Summary!$BG$10</f>
        <v>16.546806113072499</v>
      </c>
      <c r="L20">
        <f ca="1">Summary!$BG$11</f>
        <v>14.095745473908416</v>
      </c>
      <c r="M20">
        <f ca="1">Summary!$BG$12</f>
        <v>14.240147630555846</v>
      </c>
      <c r="N20">
        <f ca="1">Summary!$BG$13</f>
        <v>15.133136064744562</v>
      </c>
      <c r="O20">
        <f ca="1">Summary!$BG$14</f>
        <v>16.614491044124073</v>
      </c>
    </row>
    <row r="21" spans="1:15">
      <c r="A21">
        <v>8</v>
      </c>
      <c r="B21">
        <v>11</v>
      </c>
      <c r="D21">
        <f ca="1">Summary!$BE4</f>
        <v>16.8</v>
      </c>
      <c r="E21">
        <f ca="1">Summary!$BE10</f>
        <v>16</v>
      </c>
      <c r="F21">
        <f ca="1">Summary!$BE16</f>
        <v>15.7</v>
      </c>
      <c r="G21">
        <f ca="1">Summary!$BE22</f>
        <v>10</v>
      </c>
      <c r="H21">
        <f ca="1">Summary!$BE28</f>
        <v>11.2</v>
      </c>
      <c r="J21">
        <f ca="1">Summary!$BH$9</f>
        <v>14.310975609756095</v>
      </c>
      <c r="K21">
        <f ca="1">Summary!$BH$10</f>
        <v>15.059803646563818</v>
      </c>
      <c r="L21">
        <f ca="1">Summary!$BH$11</f>
        <v>14.10702875399361</v>
      </c>
      <c r="M21">
        <f ca="1">Summary!$BH$12</f>
        <v>14.873159609120524</v>
      </c>
      <c r="N21">
        <f ca="1">Summary!$BH$13</f>
        <v>14.786525037936268</v>
      </c>
      <c r="O21">
        <f ca="1">Summary!$BH$14</f>
        <v>14.655622542595015</v>
      </c>
    </row>
    <row r="22" spans="1:15">
      <c r="A22">
        <v>8.5</v>
      </c>
      <c r="B22">
        <v>12</v>
      </c>
      <c r="D22">
        <f ca="1">Summary!$BE5</f>
        <v>16.100000000000001</v>
      </c>
      <c r="E22">
        <f ca="1">Summary!$BE11</f>
        <v>13.5</v>
      </c>
      <c r="F22">
        <f ca="1">Summary!$BE17</f>
        <v>13</v>
      </c>
      <c r="G22">
        <f ca="1">Summary!$BE23</f>
        <v>9.9</v>
      </c>
      <c r="H22">
        <f ca="1">Summary!$BE29</f>
        <v>10.6</v>
      </c>
      <c r="J22">
        <f ca="1">Summary!$BL$9</f>
        <v>17</v>
      </c>
      <c r="K22">
        <f ca="1">Summary!$BL$10</f>
        <v>17</v>
      </c>
      <c r="L22">
        <f ca="1">Summary!$BL$11</f>
        <v>17</v>
      </c>
      <c r="M22">
        <f ca="1">Summary!$BL$12</f>
        <v>17</v>
      </c>
      <c r="N22">
        <f ca="1">Summary!$BL$13</f>
        <v>17</v>
      </c>
      <c r="O22">
        <f ca="1">Summary!$BL$14</f>
        <v>17</v>
      </c>
    </row>
    <row r="23" spans="1:15">
      <c r="A23">
        <v>9</v>
      </c>
      <c r="B23">
        <v>13</v>
      </c>
      <c r="D23">
        <f ca="1">Summary!$BE6</f>
        <v>16.3</v>
      </c>
      <c r="E23">
        <f ca="1">Summary!$BE12</f>
        <v>13.2</v>
      </c>
      <c r="F23">
        <f ca="1">Summary!$BE18</f>
        <v>13.1</v>
      </c>
      <c r="G23">
        <f ca="1">Summary!$BE24</f>
        <v>9.9</v>
      </c>
      <c r="H23">
        <f ca="1">Summary!$BE30</f>
        <v>11.4</v>
      </c>
      <c r="J23">
        <f ca="1">Summary!$BM$9</f>
        <v>18</v>
      </c>
      <c r="K23">
        <f ca="1">Summary!$BM$10</f>
        <v>15.3</v>
      </c>
      <c r="L23">
        <f ca="1">Summary!$BM$11</f>
        <v>13.3</v>
      </c>
      <c r="M23">
        <f ca="1">Summary!$BM$12</f>
        <v>13.2</v>
      </c>
      <c r="N23">
        <f ca="1">Summary!$BM$13</f>
        <v>14.3</v>
      </c>
      <c r="O23">
        <f ca="1">Summary!$BM$14</f>
        <v>15.7</v>
      </c>
    </row>
    <row r="24" spans="1:15">
      <c r="A24">
        <v>9.25</v>
      </c>
      <c r="B24">
        <v>14</v>
      </c>
      <c r="D24">
        <f ca="1">Summary!$BE7</f>
        <v>16.100000000000001</v>
      </c>
      <c r="E24">
        <f ca="1">Summary!$BE13</f>
        <v>14.7</v>
      </c>
      <c r="F24">
        <f ca="1">Summary!$BE19</f>
        <v>13.4</v>
      </c>
      <c r="G24">
        <f ca="1">Summary!$BE25</f>
        <v>9.9</v>
      </c>
      <c r="H24">
        <f ca="1">Summary!$BE31</f>
        <v>10.6</v>
      </c>
      <c r="J24">
        <f ca="1">Summary!$BN$9</f>
        <v>13</v>
      </c>
      <c r="K24">
        <f ca="1">Summary!$BN$10</f>
        <v>14</v>
      </c>
      <c r="L24">
        <f ca="1">Summary!$BN$11</f>
        <v>13</v>
      </c>
      <c r="M24">
        <f ca="1">Summary!$BN$12</f>
        <v>14</v>
      </c>
      <c r="N24">
        <f ca="1">Summary!$BN$13</f>
        <v>14</v>
      </c>
      <c r="O24">
        <f ca="1">Summary!$BN$14</f>
        <v>14</v>
      </c>
    </row>
    <row r="25" spans="1:15">
      <c r="A25">
        <v>9.5</v>
      </c>
      <c r="B25">
        <v>15</v>
      </c>
      <c r="D25">
        <f ca="1">Summary!$BE8</f>
        <v>18.8</v>
      </c>
      <c r="E25">
        <f ca="1">Summary!$BE14</f>
        <v>16.5</v>
      </c>
      <c r="F25">
        <f ca="1">Summary!$BE20</f>
        <v>15.2</v>
      </c>
      <c r="G25">
        <f ca="1">Summary!$BE26</f>
        <v>11.4</v>
      </c>
      <c r="H25">
        <f ca="1">Summary!$BE32</f>
        <v>12.8</v>
      </c>
      <c r="J25">
        <f ca="1">Summary!$BO$9</f>
        <v>19.600000000000001</v>
      </c>
      <c r="K25">
        <f ca="1">Summary!$BO$10</f>
        <v>16.399999999999999</v>
      </c>
      <c r="L25">
        <f ca="1">Summary!$BO$11</f>
        <v>13.9</v>
      </c>
      <c r="M25">
        <f ca="1">Summary!$BO$12</f>
        <v>14</v>
      </c>
      <c r="N25">
        <f ca="1">Summary!$BO$13</f>
        <v>14.9</v>
      </c>
      <c r="O25">
        <f ca="1">Summary!$BO$14</f>
        <v>16.5</v>
      </c>
    </row>
    <row r="26" spans="1:15">
      <c r="A26">
        <v>10</v>
      </c>
      <c r="B26">
        <v>16</v>
      </c>
      <c r="D26">
        <f ca="1">Summary!$BF3</f>
        <v>12.8</v>
      </c>
      <c r="E26">
        <f ca="1">Summary!$BF9</f>
        <v>13.8</v>
      </c>
      <c r="F26">
        <f ca="1">Summary!$BF15</f>
        <v>12.2</v>
      </c>
      <c r="G26">
        <f ca="1">Summary!$BF21</f>
        <v>7.9</v>
      </c>
      <c r="H26">
        <f ca="1">Summary!$BF27</f>
        <v>8.3000000000000007</v>
      </c>
      <c r="J26">
        <f ca="1">Summary!$BP$9</f>
        <v>22.4</v>
      </c>
      <c r="K26">
        <f ca="1">Summary!$BP$10</f>
        <v>16.399999999999999</v>
      </c>
      <c r="L26">
        <f ca="1">Summary!$BP$11</f>
        <v>13.3</v>
      </c>
      <c r="M26">
        <f ca="1">Summary!$BP$12</f>
        <v>12.7</v>
      </c>
      <c r="N26">
        <f ca="1">Summary!$BP$13</f>
        <v>14.5</v>
      </c>
      <c r="O26">
        <f ca="1">Summary!$BP$14</f>
        <v>17</v>
      </c>
    </row>
    <row r="27" spans="1:15">
      <c r="D27">
        <f ca="1">Summary!$BF4</f>
        <v>12.7</v>
      </c>
      <c r="E27">
        <f ca="1">Summary!$BF10</f>
        <v>11.5</v>
      </c>
      <c r="F27">
        <f ca="1">Summary!$BF16</f>
        <v>11.5</v>
      </c>
      <c r="G27">
        <f ca="1">Summary!$BF22</f>
        <v>8.1999999999999993</v>
      </c>
      <c r="H27">
        <f ca="1">Summary!$BF28</f>
        <v>8.3000000000000007</v>
      </c>
      <c r="J27">
        <f ca="1">Summary!$BQ$9</f>
        <v>15</v>
      </c>
      <c r="K27">
        <f ca="1">Summary!$BQ$10</f>
        <v>15</v>
      </c>
      <c r="L27">
        <f ca="1">Summary!$BQ$11</f>
        <v>12</v>
      </c>
      <c r="M27">
        <f ca="1">Summary!$BQ$12</f>
        <v>12</v>
      </c>
      <c r="N27">
        <f ca="1">Summary!$BQ$13</f>
        <v>12</v>
      </c>
      <c r="O27">
        <f ca="1">Summary!$BQ$14</f>
        <v>12</v>
      </c>
    </row>
    <row r="28" spans="1:15">
      <c r="D28">
        <f ca="1">Summary!$BF5</f>
        <v>12</v>
      </c>
      <c r="E28">
        <f ca="1">Summary!$BF11</f>
        <v>9.6999999999999993</v>
      </c>
      <c r="F28">
        <f ca="1">Summary!$BF17</f>
        <v>9.6</v>
      </c>
      <c r="G28">
        <f ca="1">Summary!$BF23</f>
        <v>8</v>
      </c>
      <c r="H28">
        <f ca="1">Summary!$BF29</f>
        <v>8.1</v>
      </c>
      <c r="J28">
        <f ca="1">Summary!$BA$15</f>
        <v>17</v>
      </c>
      <c r="K28">
        <f ca="1">Summary!$BA$16</f>
        <v>17</v>
      </c>
      <c r="L28">
        <f ca="1">Summary!$BA$17</f>
        <v>14</v>
      </c>
      <c r="M28">
        <f ca="1">Summary!$BA$18</f>
        <v>16</v>
      </c>
      <c r="N28">
        <f ca="1">Summary!$BA$19</f>
        <v>14</v>
      </c>
      <c r="O28">
        <f ca="1">Summary!$BA$20</f>
        <v>16</v>
      </c>
    </row>
    <row r="29" spans="1:15">
      <c r="D29">
        <f ca="1">Summary!$BF6</f>
        <v>12.2</v>
      </c>
      <c r="E29">
        <f ca="1">Summary!$BF12</f>
        <v>9.6</v>
      </c>
      <c r="F29">
        <f ca="1">Summary!$BF18</f>
        <v>9.6</v>
      </c>
      <c r="G29">
        <f ca="1">Summary!$BF24</f>
        <v>8</v>
      </c>
      <c r="H29">
        <f ca="1">Summary!$BF30</f>
        <v>8.5</v>
      </c>
      <c r="J29">
        <f ca="1">Summary!$BB$15</f>
        <v>13.530952380952382</v>
      </c>
      <c r="K29">
        <f ca="1">Summary!$BB$16</f>
        <v>13.386384689735163</v>
      </c>
      <c r="L29">
        <f ca="1">Summary!$BB$17</f>
        <v>10.225964157501853</v>
      </c>
      <c r="M29">
        <f ca="1">Summary!$BB$18</f>
        <v>10.285730856765287</v>
      </c>
      <c r="N29">
        <f ca="1">Summary!$BB$19</f>
        <v>10.416564940962765</v>
      </c>
      <c r="O29">
        <f ca="1">Summary!$BB$20</f>
        <v>12.45583949874332</v>
      </c>
    </row>
    <row r="30" spans="1:15">
      <c r="D30">
        <f ca="1">Summary!$BF7</f>
        <v>12</v>
      </c>
      <c r="E30">
        <f ca="1">Summary!$BF13</f>
        <v>10.6</v>
      </c>
      <c r="F30">
        <f ca="1">Summary!$BF19</f>
        <v>9.8000000000000007</v>
      </c>
      <c r="G30">
        <f ca="1">Summary!$BF25</f>
        <v>8</v>
      </c>
      <c r="H30">
        <f ca="1">Summary!$BF31</f>
        <v>8.1</v>
      </c>
      <c r="J30">
        <f ca="1">Summary!$BC$15</f>
        <v>13</v>
      </c>
      <c r="K30">
        <f ca="1">Summary!$BC$16</f>
        <v>13</v>
      </c>
      <c r="L30">
        <f ca="1">Summary!$BC$17</f>
        <v>11</v>
      </c>
      <c r="M30">
        <f ca="1">Summary!$BC$18</f>
        <v>12</v>
      </c>
      <c r="N30">
        <f ca="1">Summary!$BC$19</f>
        <v>12</v>
      </c>
      <c r="O30">
        <f ca="1">Summary!$BC$20</f>
        <v>12</v>
      </c>
    </row>
    <row r="31" spans="1:15">
      <c r="D31">
        <f ca="1">Summary!$BF8</f>
        <v>13.9</v>
      </c>
      <c r="E31">
        <f ca="1">Summary!$BF14</f>
        <v>11.9</v>
      </c>
      <c r="F31">
        <f ca="1">Summary!$BF20</f>
        <v>11.1</v>
      </c>
      <c r="G31">
        <f ca="1">Summary!$BF26</f>
        <v>9.1</v>
      </c>
      <c r="H31">
        <f ca="1">Summary!$BF32</f>
        <v>9.6</v>
      </c>
      <c r="J31">
        <f ca="1">Summary!$BE$15</f>
        <v>16.8</v>
      </c>
      <c r="K31">
        <f ca="1">Summary!$BE$16</f>
        <v>15.7</v>
      </c>
      <c r="L31">
        <f ca="1">Summary!$BE$17</f>
        <v>13</v>
      </c>
      <c r="M31">
        <f ca="1">Summary!$BE$18</f>
        <v>13.1</v>
      </c>
      <c r="N31">
        <f ca="1">Summary!$BE$19</f>
        <v>13.4</v>
      </c>
      <c r="O31">
        <f ca="1">Summary!$BE$20</f>
        <v>15.2</v>
      </c>
    </row>
    <row r="32" spans="1:15">
      <c r="D32">
        <f ca="1">Summary!$BG3</f>
        <v>15.697277353689564</v>
      </c>
      <c r="E32">
        <f ca="1">Summary!$BG9</f>
        <v>19.812378048780488</v>
      </c>
      <c r="F32">
        <f ca="1">Summary!$BG15</f>
        <v>12.881666666666668</v>
      </c>
      <c r="G32">
        <f ca="1">Summary!$BG21</f>
        <v>9.5350344934818381</v>
      </c>
      <c r="H32">
        <f ca="1">Summary!$BG27</f>
        <v>9.9041164547827734</v>
      </c>
      <c r="J32">
        <f ca="1">Summary!$BF$15</f>
        <v>12.2</v>
      </c>
      <c r="K32">
        <f ca="1">Summary!$BF$16</f>
        <v>11.5</v>
      </c>
      <c r="L32">
        <f ca="1">Summary!$BF$17</f>
        <v>9.6</v>
      </c>
      <c r="M32">
        <f ca="1">Summary!$BF$18</f>
        <v>9.6</v>
      </c>
      <c r="N32">
        <f ca="1">Summary!$BF$19</f>
        <v>9.8000000000000007</v>
      </c>
      <c r="O32">
        <f ca="1">Summary!$BF$20</f>
        <v>11.1</v>
      </c>
    </row>
    <row r="33" spans="4:15">
      <c r="D33">
        <f ca="1">Summary!$BG4</f>
        <v>14.224560032894736</v>
      </c>
      <c r="E33">
        <f ca="1">Summary!$BG10</f>
        <v>16.546806113072499</v>
      </c>
      <c r="F33">
        <f ca="1">Summary!$BG16</f>
        <v>12.868347187318768</v>
      </c>
      <c r="G33">
        <f ca="1">Summary!$BG22</f>
        <v>9.7046839361355524</v>
      </c>
      <c r="H33">
        <f ca="1">Summary!$BG28</f>
        <v>9.8599333182640123</v>
      </c>
      <c r="J33">
        <f ca="1">Summary!$BG$15</f>
        <v>12.881666666666668</v>
      </c>
      <c r="K33">
        <f ca="1">Summary!$BG$16</f>
        <v>12.868347187318768</v>
      </c>
      <c r="L33">
        <f ca="1">Summary!$BG$17</f>
        <v>9.5183930708302427</v>
      </c>
      <c r="M33">
        <f ca="1">Summary!$BG$18</f>
        <v>9.5585265399016244</v>
      </c>
      <c r="N33">
        <f ca="1">Summary!$BG$19</f>
        <v>9.6466999697244944</v>
      </c>
      <c r="O33">
        <f ca="1">Summary!$BG$20</f>
        <v>11.208977131933871</v>
      </c>
    </row>
    <row r="34" spans="4:15">
      <c r="D34">
        <f ca="1">Summary!$BG5</f>
        <v>13.16219399538106</v>
      </c>
      <c r="E34">
        <f ca="1">Summary!$BG11</f>
        <v>14.095745473908416</v>
      </c>
      <c r="F34">
        <f ca="1">Summary!$BG17</f>
        <v>9.5183930708302427</v>
      </c>
      <c r="G34">
        <f ca="1">Summary!$BG23</f>
        <v>9.4723952401858327</v>
      </c>
      <c r="H34">
        <f ca="1">Summary!$BG29</f>
        <v>9.3506599528605108</v>
      </c>
      <c r="J34">
        <f ca="1">Summary!$BH$15</f>
        <v>12.517142857142854</v>
      </c>
      <c r="K34">
        <f ca="1">Summary!$BH$16</f>
        <v>12.43680649526387</v>
      </c>
      <c r="L34">
        <f ca="1">Summary!$BH$17</f>
        <v>10.698034076015727</v>
      </c>
      <c r="M34">
        <f ca="1">Summary!$BH$18</f>
        <v>11.771154345006483</v>
      </c>
      <c r="N34">
        <f ca="1">Summary!$BH$19</f>
        <v>11.000217983651225</v>
      </c>
      <c r="O34">
        <f ca="1">Summary!$BH$20</f>
        <v>10.920337711069415</v>
      </c>
    </row>
    <row r="35" spans="4:15">
      <c r="D35">
        <f ca="1">Summary!$BG6</f>
        <v>13.541338854382332</v>
      </c>
      <c r="E35">
        <f ca="1">Summary!$BG12</f>
        <v>14.240147630555846</v>
      </c>
      <c r="F35">
        <f ca="1">Summary!$BG18</f>
        <v>9.5585265399016244</v>
      </c>
      <c r="G35">
        <f ca="1">Summary!$BG24</f>
        <v>9.5702503013639237</v>
      </c>
      <c r="H35">
        <f ca="1">Summary!$BG30</f>
        <v>10.001913771712161</v>
      </c>
      <c r="J35">
        <f ca="1">Summary!$BL$15</f>
        <v>16</v>
      </c>
      <c r="K35">
        <f ca="1">Summary!$BL$16</f>
        <v>16</v>
      </c>
      <c r="L35">
        <f ca="1">Summary!$BL$17</f>
        <v>14</v>
      </c>
      <c r="M35">
        <f ca="1">Summary!$BL$18</f>
        <v>14</v>
      </c>
      <c r="N35">
        <f ca="1">Summary!$BL$19</f>
        <v>14</v>
      </c>
      <c r="O35">
        <f ca="1">Summary!$BL$20</f>
        <v>16</v>
      </c>
    </row>
    <row r="36" spans="4:15">
      <c r="D36">
        <f ca="1">Summary!$BG7</f>
        <v>13.122442396313367</v>
      </c>
      <c r="E36">
        <f ca="1">Summary!$BG13</f>
        <v>15.133136064744562</v>
      </c>
      <c r="F36">
        <f ca="1">Summary!$BG19</f>
        <v>9.6466999697244944</v>
      </c>
      <c r="G36">
        <f ca="1">Summary!$BG25</f>
        <v>9.4886296114315698</v>
      </c>
      <c r="H36">
        <f ca="1">Summary!$BG31</f>
        <v>9.3516809922750532</v>
      </c>
      <c r="J36">
        <f ca="1">Summary!$BM$15</f>
        <v>13.3</v>
      </c>
      <c r="K36">
        <f ca="1">Summary!$BM$16</f>
        <v>12.6</v>
      </c>
      <c r="L36">
        <f ca="1">Summary!$BM$17</f>
        <v>9.9</v>
      </c>
      <c r="M36">
        <f ca="1">Summary!$BM$18</f>
        <v>9.6999999999999993</v>
      </c>
      <c r="N36">
        <f ca="1">Summary!$BM$19</f>
        <v>10.1</v>
      </c>
      <c r="O36">
        <f ca="1">Summary!$BM$20</f>
        <v>11.5</v>
      </c>
    </row>
    <row r="37" spans="4:15">
      <c r="D37">
        <f ca="1">Summary!$BG8</f>
        <v>15.826738090284998</v>
      </c>
      <c r="E37">
        <f ca="1">Summary!$BG14</f>
        <v>16.614491044124073</v>
      </c>
      <c r="F37">
        <f ca="1">Summary!$BG20</f>
        <v>11.208977131933871</v>
      </c>
      <c r="G37">
        <f ca="1">Summary!$BG26</f>
        <v>10.689713409040586</v>
      </c>
      <c r="H37">
        <f ca="1">Summary!$BG32</f>
        <v>11.263171356878829</v>
      </c>
      <c r="J37">
        <f ca="1">Summary!$BN$15</f>
        <v>12</v>
      </c>
      <c r="K37">
        <f ca="1">Summary!$BN$16</f>
        <v>12</v>
      </c>
      <c r="L37">
        <f ca="1">Summary!$BN$17</f>
        <v>10</v>
      </c>
      <c r="M37">
        <f ca="1">Summary!$BN$18</f>
        <v>12</v>
      </c>
      <c r="N37">
        <f ca="1">Summary!$BN$19</f>
        <v>11</v>
      </c>
      <c r="O37">
        <f ca="1">Summary!$BN$20</f>
        <v>10</v>
      </c>
    </row>
    <row r="38" spans="4:15">
      <c r="D38">
        <f ca="1">Summary!$BH3</f>
        <v>15.56580152671755</v>
      </c>
      <c r="E38">
        <f ca="1">Summary!$BH9</f>
        <v>14.310975609756095</v>
      </c>
      <c r="F38">
        <f ca="1">Summary!$BH15</f>
        <v>12.517142857142854</v>
      </c>
      <c r="G38">
        <f ca="1">Summary!$BH21</f>
        <v>11.308696285506191</v>
      </c>
      <c r="H38">
        <f ca="1">Summary!$BH27</f>
        <v>10.68821203953279</v>
      </c>
      <c r="J38">
        <f ca="1">Summary!$BO$15</f>
        <v>13.3</v>
      </c>
      <c r="K38">
        <f ca="1">Summary!$BO$16</f>
        <v>12.7</v>
      </c>
      <c r="L38">
        <f ca="1">Summary!$BO$17</f>
        <v>9.4</v>
      </c>
      <c r="M38">
        <f ca="1">Summary!$BO$18</f>
        <v>9.4</v>
      </c>
      <c r="N38">
        <f ca="1">Summary!$BO$19</f>
        <v>9.5</v>
      </c>
      <c r="O38">
        <f ca="1">Summary!$BO$20</f>
        <v>11.1</v>
      </c>
    </row>
    <row r="39" spans="4:15">
      <c r="D39">
        <f ca="1">Summary!$BH4</f>
        <v>14.631354166666664</v>
      </c>
      <c r="E39">
        <f ca="1">Summary!$BH10</f>
        <v>15.059803646563818</v>
      </c>
      <c r="F39">
        <f ca="1">Summary!$BH16</f>
        <v>12.43680649526387</v>
      </c>
      <c r="G39">
        <f ca="1">Summary!$BH22</f>
        <v>11.655542521994136</v>
      </c>
      <c r="H39">
        <f ca="1">Summary!$BH28</f>
        <v>10.762730560578657</v>
      </c>
      <c r="J39">
        <f ca="1">Summary!$BP$15</f>
        <v>15.5</v>
      </c>
      <c r="K39">
        <f ca="1">Summary!$BP$16</f>
        <v>14.5</v>
      </c>
      <c r="L39">
        <f ca="1">Summary!$BP$17</f>
        <v>11</v>
      </c>
      <c r="M39">
        <f ca="1">Summary!$BP$18</f>
        <v>9</v>
      </c>
      <c r="N39">
        <f ca="1">Summary!$BP$19</f>
        <v>11</v>
      </c>
      <c r="O39">
        <f ca="1">Summary!$BP$20</f>
        <v>13.8</v>
      </c>
    </row>
    <row r="40" spans="4:15">
      <c r="D40">
        <f ca="1">Summary!$BH5</f>
        <v>14.864942263279442</v>
      </c>
      <c r="E40">
        <f ca="1">Summary!$BH11</f>
        <v>14.10702875399361</v>
      </c>
      <c r="F40">
        <f ca="1">Summary!$BH17</f>
        <v>10.698034076015727</v>
      </c>
      <c r="G40">
        <f ca="1">Summary!$BH23</f>
        <v>11.461892786234277</v>
      </c>
      <c r="H40">
        <f ca="1">Summary!$BH29</f>
        <v>10.49779015784587</v>
      </c>
      <c r="J40">
        <f ca="1">Summary!$BQ$15</f>
        <v>15</v>
      </c>
      <c r="K40">
        <f ca="1">Summary!$BQ$16</f>
        <v>15</v>
      </c>
      <c r="L40">
        <f ca="1">Summary!$BQ$17</f>
        <v>12</v>
      </c>
      <c r="M40">
        <f ca="1">Summary!$BQ$18</f>
        <v>12</v>
      </c>
      <c r="N40">
        <f ca="1">Summary!$BQ$19</f>
        <v>12</v>
      </c>
      <c r="O40">
        <f ca="1">Summary!$BQ$20</f>
        <v>12</v>
      </c>
    </row>
    <row r="41" spans="4:15">
      <c r="D41">
        <f ca="1">Summary!$BH6</f>
        <v>15.037515527950305</v>
      </c>
      <c r="E41">
        <f ca="1">Summary!$BH12</f>
        <v>14.873159609120524</v>
      </c>
      <c r="F41">
        <f ca="1">Summary!$BH18</f>
        <v>11.771154345006483</v>
      </c>
      <c r="G41">
        <f ca="1">Summary!$BH24</f>
        <v>11.82057455540355</v>
      </c>
      <c r="H41">
        <f ca="1">Summary!$BH30</f>
        <v>10.998727598566305</v>
      </c>
      <c r="J41">
        <f ca="1">Summary!$BA$21</f>
        <v>14</v>
      </c>
      <c r="K41">
        <f ca="1">Summary!$BA$22</f>
        <v>16</v>
      </c>
      <c r="L41">
        <f ca="1">Summary!$BA$23</f>
        <v>14</v>
      </c>
      <c r="M41">
        <f ca="1">Summary!$BA$24</f>
        <v>14</v>
      </c>
      <c r="N41">
        <f ca="1">Summary!$BA$25</f>
        <v>14</v>
      </c>
      <c r="O41">
        <f ca="1">Summary!$BA$26</f>
        <v>16</v>
      </c>
    </row>
    <row r="42" spans="4:15">
      <c r="D42">
        <f ca="1">Summary!$BH7</f>
        <v>14.79428571428571</v>
      </c>
      <c r="E42">
        <f ca="1">Summary!$BH13</f>
        <v>14.786525037936268</v>
      </c>
      <c r="F42">
        <f ca="1">Summary!$BH19</f>
        <v>11.000217983651225</v>
      </c>
      <c r="G42">
        <f ca="1">Summary!$BH25</f>
        <v>11.6755676410605</v>
      </c>
      <c r="H42">
        <f ca="1">Summary!$BH31</f>
        <v>10.629721829325788</v>
      </c>
      <c r="J42">
        <f ca="1">Summary!$BB$21</f>
        <v>10.090318747596097</v>
      </c>
      <c r="K42">
        <f ca="1">Summary!$BB$22</f>
        <v>10.218027370478985</v>
      </c>
      <c r="L42">
        <f ca="1">Summary!$BB$23</f>
        <v>9.9242367850286044</v>
      </c>
      <c r="M42">
        <f ca="1">Summary!$BB$24</f>
        <v>9.9506953718627713</v>
      </c>
      <c r="N42">
        <f ca="1">Summary!$BB$25</f>
        <v>9.9519616883510231</v>
      </c>
      <c r="O42">
        <f ca="1">Summary!$BB$26</f>
        <v>11.548264637965392</v>
      </c>
    </row>
    <row r="43" spans="4:15">
      <c r="D43">
        <f ca="1">Summary!$BH8</f>
        <v>12.976600790513832</v>
      </c>
      <c r="E43">
        <f ca="1">Summary!$BH14</f>
        <v>14.655622542595015</v>
      </c>
      <c r="F43">
        <f ca="1">Summary!$BH20</f>
        <v>10.920337711069415</v>
      </c>
      <c r="G43">
        <f ca="1">Summary!$BH26</f>
        <v>11.10010649627263</v>
      </c>
      <c r="H43">
        <f ca="1">Summary!$BH32</f>
        <v>9.9754331813398771</v>
      </c>
      <c r="J43">
        <f ca="1">Summary!$BC$21</f>
        <v>7</v>
      </c>
      <c r="K43">
        <f ca="1">Summary!$BC$22</f>
        <v>7</v>
      </c>
      <c r="L43">
        <f ca="1">Summary!$BC$23</f>
        <v>7</v>
      </c>
      <c r="M43">
        <f ca="1">Summary!$BC$24</f>
        <v>7</v>
      </c>
      <c r="N43">
        <f ca="1">Summary!$BC$25</f>
        <v>7</v>
      </c>
      <c r="O43">
        <f ca="1">Summary!$BC$26</f>
        <v>7</v>
      </c>
    </row>
    <row r="44" spans="4:15">
      <c r="D44">
        <f ca="1">Summary!$BL3</f>
        <v>17</v>
      </c>
      <c r="E44">
        <f ca="1">Summary!$BL9</f>
        <v>17</v>
      </c>
      <c r="F44">
        <f ca="1">Summary!$BL15</f>
        <v>16</v>
      </c>
      <c r="G44">
        <f ca="1">Summary!$BL21</f>
        <v>11</v>
      </c>
      <c r="H44">
        <f ca="1">Summary!$BL27</f>
        <v>11</v>
      </c>
      <c r="J44">
        <f ca="1">Summary!$BE$21</f>
        <v>9.6999999999999993</v>
      </c>
      <c r="K44">
        <f ca="1">Summary!$BE$22</f>
        <v>10</v>
      </c>
      <c r="L44">
        <f ca="1">Summary!$BE$23</f>
        <v>9.9</v>
      </c>
      <c r="M44">
        <f ca="1">Summary!$BE$24</f>
        <v>9.9</v>
      </c>
      <c r="N44">
        <f ca="1">Summary!$BE$25</f>
        <v>9.9</v>
      </c>
      <c r="O44">
        <f ca="1">Summary!$BE$26</f>
        <v>11.4</v>
      </c>
    </row>
    <row r="45" spans="4:15">
      <c r="D45">
        <f ca="1">Summary!$BL4</f>
        <v>17</v>
      </c>
      <c r="E45">
        <f ca="1">Summary!$BL10</f>
        <v>17</v>
      </c>
      <c r="F45">
        <f ca="1">Summary!$BL16</f>
        <v>16</v>
      </c>
      <c r="G45">
        <f ca="1">Summary!$BL22</f>
        <v>11</v>
      </c>
      <c r="H45">
        <f ca="1">Summary!$BL28</f>
        <v>11</v>
      </c>
      <c r="J45">
        <f ca="1">Summary!$BF$21</f>
        <v>7.9</v>
      </c>
      <c r="K45">
        <f ca="1">Summary!$BF$22</f>
        <v>8.1999999999999993</v>
      </c>
      <c r="L45">
        <f ca="1">Summary!$BF$23</f>
        <v>8</v>
      </c>
      <c r="M45">
        <f ca="1">Summary!$BF$24</f>
        <v>8</v>
      </c>
      <c r="N45">
        <f ca="1">Summary!$BF$25</f>
        <v>8</v>
      </c>
      <c r="O45">
        <f ca="1">Summary!$BF$26</f>
        <v>9.1</v>
      </c>
    </row>
    <row r="46" spans="4:15">
      <c r="D46">
        <f ca="1">Summary!$BL5</f>
        <v>17</v>
      </c>
      <c r="E46">
        <f ca="1">Summary!$BL11</f>
        <v>17</v>
      </c>
      <c r="F46">
        <f ca="1">Summary!$BL17</f>
        <v>14</v>
      </c>
      <c r="G46">
        <f ca="1">Summary!$BL23</f>
        <v>11</v>
      </c>
      <c r="H46">
        <f ca="1">Summary!$BL29</f>
        <v>11</v>
      </c>
      <c r="J46">
        <f ca="1">Summary!$BG$21</f>
        <v>9.5350344934818381</v>
      </c>
      <c r="K46">
        <f ca="1">Summary!$BG$22</f>
        <v>9.7046839361355524</v>
      </c>
      <c r="L46">
        <f ca="1">Summary!$BG$23</f>
        <v>9.4723952401858327</v>
      </c>
      <c r="M46">
        <f ca="1">Summary!$BG$24</f>
        <v>9.5702503013639237</v>
      </c>
      <c r="N46">
        <f ca="1">Summary!$BG$25</f>
        <v>9.4886296114315698</v>
      </c>
      <c r="O46">
        <f ca="1">Summary!$BG$26</f>
        <v>10.689713409040586</v>
      </c>
    </row>
    <row r="47" spans="4:15">
      <c r="D47">
        <f ca="1">Summary!$BL6</f>
        <v>17</v>
      </c>
      <c r="E47">
        <f ca="1">Summary!$BL12</f>
        <v>17</v>
      </c>
      <c r="F47">
        <f ca="1">Summary!$BL18</f>
        <v>14</v>
      </c>
      <c r="G47">
        <f ca="1">Summary!$BL24</f>
        <v>11</v>
      </c>
      <c r="H47">
        <f ca="1">Summary!$BL30</f>
        <v>14</v>
      </c>
      <c r="J47">
        <f ca="1">Summary!$BH$21</f>
        <v>11.308696285506191</v>
      </c>
      <c r="K47">
        <f ca="1">Summary!$BH$22</f>
        <v>11.655542521994136</v>
      </c>
      <c r="L47">
        <f ca="1">Summary!$BH$23</f>
        <v>11.461892786234277</v>
      </c>
      <c r="M47">
        <f ca="1">Summary!$BH$24</f>
        <v>11.82057455540355</v>
      </c>
      <c r="N47">
        <f ca="1">Summary!$BH$25</f>
        <v>11.6755676410605</v>
      </c>
      <c r="O47">
        <f ca="1">Summary!$BH$26</f>
        <v>11.10010649627263</v>
      </c>
    </row>
    <row r="48" spans="4:15">
      <c r="D48">
        <f ca="1">Summary!$BL7</f>
        <v>17</v>
      </c>
      <c r="E48">
        <f ca="1">Summary!$BL13</f>
        <v>17</v>
      </c>
      <c r="F48">
        <f ca="1">Summary!$BL19</f>
        <v>14</v>
      </c>
      <c r="G48">
        <f ca="1">Summary!$BL25</f>
        <v>11</v>
      </c>
      <c r="H48">
        <f ca="1">Summary!$BL31</f>
        <v>11</v>
      </c>
      <c r="J48">
        <f ca="1">Summary!$BL$21</f>
        <v>11</v>
      </c>
      <c r="K48">
        <f ca="1">Summary!$BL$22</f>
        <v>11</v>
      </c>
      <c r="L48">
        <f ca="1">Summary!$BL$23</f>
        <v>11</v>
      </c>
      <c r="M48">
        <f ca="1">Summary!$BL$24</f>
        <v>11</v>
      </c>
      <c r="N48">
        <f ca="1">Summary!$BL$25</f>
        <v>11</v>
      </c>
      <c r="O48">
        <f ca="1">Summary!$BL$26</f>
        <v>14</v>
      </c>
    </row>
    <row r="49" spans="4:15">
      <c r="D49">
        <f ca="1">Summary!$BL8</f>
        <v>17</v>
      </c>
      <c r="E49">
        <f ca="1">Summary!$BL14</f>
        <v>17</v>
      </c>
      <c r="F49">
        <f ca="1">Summary!$BL20</f>
        <v>16</v>
      </c>
      <c r="G49">
        <f ca="1">Summary!$BL26</f>
        <v>14</v>
      </c>
      <c r="H49">
        <f ca="1">Summary!$BL32</f>
        <v>14</v>
      </c>
      <c r="J49">
        <f ca="1">Summary!$BM$21</f>
        <v>7.9</v>
      </c>
      <c r="K49">
        <f ca="1">Summary!$BM$22</f>
        <v>8.1</v>
      </c>
      <c r="L49">
        <f ca="1">Summary!$BM$23</f>
        <v>7.9</v>
      </c>
      <c r="M49">
        <f ca="1">Summary!$BM$24</f>
        <v>8</v>
      </c>
      <c r="N49">
        <f ca="1">Summary!$BM$25</f>
        <v>8</v>
      </c>
      <c r="O49">
        <f ca="1">Summary!$BM$26</f>
        <v>9.3000000000000007</v>
      </c>
    </row>
    <row r="50" spans="4:15">
      <c r="D50">
        <f ca="1">Summary!$BM3</f>
        <v>13.7</v>
      </c>
      <c r="E50">
        <f ca="1">Summary!$BM9</f>
        <v>18</v>
      </c>
      <c r="F50">
        <f ca="1">Summary!$BM15</f>
        <v>13.3</v>
      </c>
      <c r="G50">
        <f ca="1">Summary!$BM21</f>
        <v>7.9</v>
      </c>
      <c r="H50">
        <f ca="1">Summary!$BM27</f>
        <v>8.6</v>
      </c>
      <c r="J50">
        <f ca="1">Summary!$BN$21</f>
        <v>11</v>
      </c>
      <c r="K50">
        <f ca="1">Summary!$BN$22</f>
        <v>11</v>
      </c>
      <c r="L50">
        <f ca="1">Summary!$BN$23</f>
        <v>11</v>
      </c>
      <c r="M50">
        <f ca="1">Summary!$BN$24</f>
        <v>11</v>
      </c>
      <c r="N50">
        <f ca="1">Summary!$BN$25</f>
        <v>11</v>
      </c>
      <c r="O50">
        <f ca="1">Summary!$BN$26</f>
        <v>10</v>
      </c>
    </row>
    <row r="51" spans="4:15">
      <c r="D51">
        <f ca="1">Summary!$BM4</f>
        <v>13.5</v>
      </c>
      <c r="E51">
        <f ca="1">Summary!$BM10</f>
        <v>15.3</v>
      </c>
      <c r="F51">
        <f ca="1">Summary!$BM16</f>
        <v>12.6</v>
      </c>
      <c r="G51">
        <f ca="1">Summary!$BM22</f>
        <v>8.1</v>
      </c>
      <c r="H51">
        <f ca="1">Summary!$BM28</f>
        <v>8.6999999999999993</v>
      </c>
      <c r="J51">
        <f ca="1">Summary!$BO$21</f>
        <v>8.1999999999999993</v>
      </c>
      <c r="K51">
        <f ca="1">Summary!$BO$22</f>
        <v>8.1999999999999993</v>
      </c>
      <c r="L51">
        <f ca="1">Summary!$BO$23</f>
        <v>8</v>
      </c>
      <c r="M51">
        <f ca="1">Summary!$BO$24</f>
        <v>8.1</v>
      </c>
      <c r="N51">
        <f ca="1">Summary!$BO$25</f>
        <v>8</v>
      </c>
      <c r="O51">
        <f ca="1">Summary!$BO$26</f>
        <v>9.1999999999999993</v>
      </c>
    </row>
    <row r="52" spans="4:15">
      <c r="D52">
        <f ca="1">Summary!$BM5</f>
        <v>12.7</v>
      </c>
      <c r="E52">
        <f ca="1">Summary!$BM11</f>
        <v>13.3</v>
      </c>
      <c r="F52">
        <f ca="1">Summary!$BM17</f>
        <v>9.9</v>
      </c>
      <c r="G52">
        <f ca="1">Summary!$BM23</f>
        <v>7.9</v>
      </c>
      <c r="H52">
        <f ca="1">Summary!$BM29</f>
        <v>8.4</v>
      </c>
      <c r="J52">
        <f ca="1">Summary!$BP$21</f>
        <v>7.8</v>
      </c>
      <c r="K52">
        <f ca="1">Summary!$BP$22</f>
        <v>7.7</v>
      </c>
      <c r="L52">
        <f ca="1">Summary!$BP$23</f>
        <v>7.5</v>
      </c>
      <c r="M52">
        <f ca="1">Summary!$BP$24</f>
        <v>7.3</v>
      </c>
      <c r="N52">
        <f ca="1">Summary!$BP$25</f>
        <v>7.3</v>
      </c>
      <c r="O52">
        <f ca="1">Summary!$BP$26</f>
        <v>10.7</v>
      </c>
    </row>
    <row r="53" spans="4:15">
      <c r="D53">
        <f ca="1">Summary!$BM6</f>
        <v>12.9</v>
      </c>
      <c r="E53">
        <f ca="1">Summary!$BM12</f>
        <v>13.2</v>
      </c>
      <c r="F53">
        <f ca="1">Summary!$BM18</f>
        <v>9.6999999999999993</v>
      </c>
      <c r="G53">
        <f ca="1">Summary!$BM24</f>
        <v>8</v>
      </c>
      <c r="H53">
        <f ca="1">Summary!$BM30</f>
        <v>8.8000000000000007</v>
      </c>
      <c r="J53">
        <f ca="1">Summary!$BQ$21</f>
        <v>8</v>
      </c>
      <c r="K53">
        <f ca="1">Summary!$BQ$22</f>
        <v>8</v>
      </c>
      <c r="L53">
        <f ca="1">Summary!$BQ$23</f>
        <v>8</v>
      </c>
      <c r="M53">
        <f ca="1">Summary!$BQ$24</f>
        <v>8</v>
      </c>
      <c r="N53">
        <f ca="1">Summary!$BQ$25</f>
        <v>8</v>
      </c>
      <c r="O53">
        <f ca="1">Summary!$BQ$26</f>
        <v>8</v>
      </c>
    </row>
    <row r="54" spans="4:15">
      <c r="D54">
        <f ca="1">Summary!$BM7</f>
        <v>12.7</v>
      </c>
      <c r="E54">
        <f ca="1">Summary!$BM13</f>
        <v>14.3</v>
      </c>
      <c r="F54">
        <f ca="1">Summary!$BM19</f>
        <v>10.1</v>
      </c>
      <c r="G54">
        <f ca="1">Summary!$BM25</f>
        <v>8</v>
      </c>
      <c r="H54">
        <f ca="1">Summary!$BM31</f>
        <v>8.4</v>
      </c>
      <c r="J54">
        <f ca="1">Summary!$BA$27</f>
        <v>16</v>
      </c>
      <c r="K54">
        <f ca="1">Summary!$BA$28</f>
        <v>16</v>
      </c>
      <c r="L54">
        <f ca="1">Summary!$BA$29</f>
        <v>16</v>
      </c>
      <c r="M54">
        <f ca="1">Summary!$BA$30</f>
        <v>16</v>
      </c>
      <c r="N54">
        <f ca="1">Summary!$BA$31</f>
        <v>16</v>
      </c>
      <c r="O54">
        <f ca="1">Summary!$BA$32</f>
        <v>16</v>
      </c>
    </row>
    <row r="55" spans="4:15">
      <c r="D55">
        <f ca="1">Summary!$BM8</f>
        <v>15.37</v>
      </c>
      <c r="E55">
        <f ca="1">Summary!$BM14</f>
        <v>15.7</v>
      </c>
      <c r="F55">
        <f ca="1">Summary!$BM20</f>
        <v>11.5</v>
      </c>
      <c r="G55">
        <f ca="1">Summary!$BM26</f>
        <v>9.3000000000000007</v>
      </c>
      <c r="H55">
        <f ca="1">Summary!$BM32</f>
        <v>10.1</v>
      </c>
      <c r="J55">
        <f ca="1">Summary!$BB$27</f>
        <v>11.331192775431376</v>
      </c>
      <c r="K55">
        <f ca="1">Summary!$BB$28</f>
        <v>11.303575384267635</v>
      </c>
      <c r="L55">
        <f ca="1">Summary!$BB$29</f>
        <v>10.850922934076138</v>
      </c>
      <c r="M55">
        <f ca="1">Summary!$BB$30</f>
        <v>11.412362007168458</v>
      </c>
      <c r="N55">
        <f ca="1">Summary!$BB$31</f>
        <v>10.879176331918909</v>
      </c>
      <c r="O55">
        <f ca="1">Summary!$BB$32</f>
        <v>13.05321396001403</v>
      </c>
    </row>
    <row r="56" spans="4:15">
      <c r="D56">
        <f ca="1">Summary!$BN3</f>
        <v>13</v>
      </c>
      <c r="E56">
        <f ca="1">Summary!$BN9</f>
        <v>13</v>
      </c>
      <c r="F56">
        <f ca="1">Summary!$BN15</f>
        <v>12</v>
      </c>
      <c r="G56">
        <f ca="1">Summary!$BN21</f>
        <v>11</v>
      </c>
      <c r="H56">
        <f ca="1">Summary!$BN27</f>
        <v>10</v>
      </c>
      <c r="J56">
        <f ca="1">Summary!$BC$27</f>
        <v>9</v>
      </c>
      <c r="K56">
        <f ca="1">Summary!$BC$28</f>
        <v>9</v>
      </c>
      <c r="L56">
        <f ca="1">Summary!$BC$29</f>
        <v>7</v>
      </c>
      <c r="M56">
        <f ca="1">Summary!$BC$30</f>
        <v>9</v>
      </c>
      <c r="N56">
        <f ca="1">Summary!$BC$31</f>
        <v>7</v>
      </c>
      <c r="O56">
        <f ca="1">Summary!$BC$32</f>
        <v>8</v>
      </c>
    </row>
    <row r="57" spans="4:15">
      <c r="D57">
        <f ca="1">Summary!$BN4</f>
        <v>12</v>
      </c>
      <c r="E57">
        <f ca="1">Summary!$BN10</f>
        <v>14</v>
      </c>
      <c r="F57">
        <f ca="1">Summary!$BN16</f>
        <v>12</v>
      </c>
      <c r="G57">
        <f ca="1">Summary!$BN22</f>
        <v>11</v>
      </c>
      <c r="H57">
        <f ca="1">Summary!$BN28</f>
        <v>10</v>
      </c>
      <c r="J57">
        <f ca="1">Summary!$BE$27</f>
        <v>11.1</v>
      </c>
      <c r="K57">
        <f ca="1">Summary!$BE$28</f>
        <v>11.2</v>
      </c>
      <c r="L57">
        <f ca="1">Summary!$BE$29</f>
        <v>10.6</v>
      </c>
      <c r="M57">
        <f ca="1">Summary!$BE$30</f>
        <v>11.4</v>
      </c>
      <c r="N57">
        <f ca="1">Summary!$BE$31</f>
        <v>10.6</v>
      </c>
      <c r="O57">
        <f ca="1">Summary!$BE$32</f>
        <v>12.8</v>
      </c>
    </row>
    <row r="58" spans="4:15">
      <c r="D58">
        <f ca="1">Summary!$BN5</f>
        <v>13</v>
      </c>
      <c r="E58">
        <f ca="1">Summary!$BN11</f>
        <v>13</v>
      </c>
      <c r="F58">
        <f ca="1">Summary!$BN17</f>
        <v>10</v>
      </c>
      <c r="G58">
        <f ca="1">Summary!$BN23</f>
        <v>11</v>
      </c>
      <c r="H58">
        <f ca="1">Summary!$BN29</f>
        <v>10</v>
      </c>
      <c r="J58">
        <f ca="1">Summary!$BF$27</f>
        <v>8.3000000000000007</v>
      </c>
      <c r="K58">
        <f ca="1">Summary!$BF$28</f>
        <v>8.3000000000000007</v>
      </c>
      <c r="L58">
        <f ca="1">Summary!$BF$29</f>
        <v>8.1</v>
      </c>
      <c r="M58">
        <f ca="1">Summary!$BF$30</f>
        <v>8.5</v>
      </c>
      <c r="N58">
        <f ca="1">Summary!$BF$31</f>
        <v>8.1</v>
      </c>
      <c r="O58">
        <f ca="1">Summary!$BF$32</f>
        <v>9.6</v>
      </c>
    </row>
    <row r="59" spans="4:15">
      <c r="D59">
        <f ca="1">Summary!$BN6</f>
        <v>13</v>
      </c>
      <c r="E59">
        <f ca="1">Summary!$BN12</f>
        <v>14</v>
      </c>
      <c r="F59">
        <f ca="1">Summary!$BN18</f>
        <v>12</v>
      </c>
      <c r="G59">
        <f ca="1">Summary!$BN24</f>
        <v>11</v>
      </c>
      <c r="H59">
        <f ca="1">Summary!$BN30</f>
        <v>10</v>
      </c>
      <c r="J59">
        <f ca="1">Summary!$BG$27</f>
        <v>9.9041164547827734</v>
      </c>
      <c r="K59">
        <f ca="1">Summary!$BG$28</f>
        <v>9.8599333182640123</v>
      </c>
      <c r="L59">
        <f ca="1">Summary!$BG$29</f>
        <v>9.3506599528605108</v>
      </c>
      <c r="M59">
        <f ca="1">Summary!$BG$30</f>
        <v>10.001913771712161</v>
      </c>
      <c r="N59">
        <f ca="1">Summary!$BG$31</f>
        <v>9.3516809922750532</v>
      </c>
      <c r="O59">
        <f ca="1">Summary!$BG$32</f>
        <v>11.263171356878829</v>
      </c>
    </row>
    <row r="60" spans="4:15">
      <c r="D60">
        <f ca="1">Summary!$BN7</f>
        <v>13</v>
      </c>
      <c r="E60">
        <f ca="1">Summary!$BN13</f>
        <v>14</v>
      </c>
      <c r="F60">
        <f ca="1">Summary!$BN19</f>
        <v>11</v>
      </c>
      <c r="G60">
        <f ca="1">Summary!$BN25</f>
        <v>11</v>
      </c>
      <c r="H60">
        <f ca="1">Summary!$BN31</f>
        <v>10</v>
      </c>
      <c r="J60">
        <f ca="1">Summary!$BH$27</f>
        <v>10.68821203953279</v>
      </c>
      <c r="K60">
        <f ca="1">Summary!$BH$28</f>
        <v>10.762730560578657</v>
      </c>
      <c r="L60">
        <f ca="1">Summary!$BH$29</f>
        <v>10.49779015784587</v>
      </c>
      <c r="M60">
        <f ca="1">Summary!$BH$30</f>
        <v>10.998727598566305</v>
      </c>
      <c r="N60">
        <f ca="1">Summary!$BH$31</f>
        <v>10.629721829325788</v>
      </c>
      <c r="O60">
        <f ca="1">Summary!$BH$32</f>
        <v>9.9754331813398771</v>
      </c>
    </row>
    <row r="61" spans="4:15">
      <c r="D61">
        <f ca="1">Summary!$BN8</f>
        <v>11</v>
      </c>
      <c r="E61">
        <f ca="1">Summary!$BN14</f>
        <v>14</v>
      </c>
      <c r="F61">
        <f ca="1">Summary!$BN20</f>
        <v>10</v>
      </c>
      <c r="G61">
        <f ca="1">Summary!$BN26</f>
        <v>10</v>
      </c>
      <c r="H61">
        <f ca="1">Summary!$BN32</f>
        <v>9</v>
      </c>
      <c r="J61">
        <f ca="1">Summary!$BL$27</f>
        <v>11</v>
      </c>
      <c r="K61">
        <f ca="1">Summary!$BL$28</f>
        <v>11</v>
      </c>
      <c r="L61">
        <f ca="1">Summary!$BL$29</f>
        <v>11</v>
      </c>
      <c r="M61">
        <f ca="1">Summary!$BL$30</f>
        <v>14</v>
      </c>
      <c r="N61">
        <f ca="1">Summary!$BL$31</f>
        <v>11</v>
      </c>
      <c r="O61">
        <f ca="1">Summary!$BL$32</f>
        <v>14</v>
      </c>
    </row>
    <row r="62" spans="4:15">
      <c r="D62">
        <f ca="1">Summary!$BO3</f>
        <v>13.7</v>
      </c>
      <c r="E62">
        <f ca="1">Summary!$BO9</f>
        <v>19.600000000000001</v>
      </c>
      <c r="F62">
        <f ca="1">Summary!$BO15</f>
        <v>13.3</v>
      </c>
      <c r="G62">
        <f ca="1">Summary!$BO21</f>
        <v>8.1999999999999993</v>
      </c>
      <c r="H62">
        <f ca="1">Summary!$BO27</f>
        <v>8.1</v>
      </c>
      <c r="J62">
        <f ca="1">Summary!$BM$27</f>
        <v>8.6</v>
      </c>
      <c r="K62">
        <f ca="1">Summary!$BM$28</f>
        <v>8.6999999999999993</v>
      </c>
      <c r="L62">
        <f ca="1">Summary!$BM$29</f>
        <v>8.4</v>
      </c>
      <c r="M62">
        <f ca="1">Summary!$BM$30</f>
        <v>8.8000000000000007</v>
      </c>
      <c r="N62">
        <f ca="1">Summary!$BM$31</f>
        <v>8.4</v>
      </c>
      <c r="O62">
        <f ca="1">Summary!$BM$32</f>
        <v>10.1</v>
      </c>
    </row>
    <row r="63" spans="4:15">
      <c r="D63">
        <f ca="1">Summary!$BO4</f>
        <v>13.3</v>
      </c>
      <c r="E63">
        <f ca="1">Summary!$BO10</f>
        <v>16.399999999999999</v>
      </c>
      <c r="F63">
        <f ca="1">Summary!$BO16</f>
        <v>12.7</v>
      </c>
      <c r="G63">
        <f ca="1">Summary!$BO22</f>
        <v>8.1999999999999993</v>
      </c>
      <c r="H63">
        <f ca="1">Summary!$BO28</f>
        <v>8.3000000000000007</v>
      </c>
      <c r="J63">
        <f ca="1">Summary!$BN$27</f>
        <v>10</v>
      </c>
      <c r="K63">
        <f ca="1">Summary!$BN$28</f>
        <v>10</v>
      </c>
      <c r="L63">
        <f ca="1">Summary!$BN$29</f>
        <v>10</v>
      </c>
      <c r="M63">
        <f ca="1">Summary!$BN$30</f>
        <v>10</v>
      </c>
      <c r="N63">
        <f ca="1">Summary!$BN$31</f>
        <v>10</v>
      </c>
      <c r="O63">
        <f ca="1">Summary!$BN$32</f>
        <v>9</v>
      </c>
    </row>
    <row r="64" spans="4:15">
      <c r="D64">
        <f ca="1">Summary!$BO5</f>
        <v>12.1</v>
      </c>
      <c r="E64">
        <f ca="1">Summary!$BO11</f>
        <v>13.9</v>
      </c>
      <c r="F64">
        <f ca="1">Summary!$BO17</f>
        <v>9.4</v>
      </c>
      <c r="G64">
        <f ca="1">Summary!$BO23</f>
        <v>8</v>
      </c>
      <c r="H64">
        <f ca="1">Summary!$BO29</f>
        <v>7.7</v>
      </c>
      <c r="J64">
        <f ca="1">Summary!$BO$27</f>
        <v>8.1</v>
      </c>
      <c r="K64">
        <f ca="1">Summary!$BO$28</f>
        <v>8.3000000000000007</v>
      </c>
      <c r="L64">
        <f ca="1">Summary!$BO$29</f>
        <v>7.7</v>
      </c>
      <c r="M64">
        <f ca="1">Summary!$BO$30</f>
        <v>8.4</v>
      </c>
      <c r="N64">
        <f ca="1">Summary!$BO$31</f>
        <v>7.7</v>
      </c>
      <c r="O64">
        <f ca="1">Summary!$BO$32</f>
        <v>9.4</v>
      </c>
    </row>
    <row r="65" spans="4:15">
      <c r="D65">
        <f ca="1">Summary!$BO6</f>
        <v>12.7</v>
      </c>
      <c r="E65">
        <f ca="1">Summary!$BO12</f>
        <v>14</v>
      </c>
      <c r="F65">
        <f ca="1">Summary!$BO18</f>
        <v>9.4</v>
      </c>
      <c r="G65">
        <f ca="1">Summary!$BO24</f>
        <v>8.1</v>
      </c>
      <c r="H65">
        <f ca="1">Summary!$BO30</f>
        <v>8.4</v>
      </c>
      <c r="J65">
        <f ca="1">Summary!$BP$27</f>
        <v>8.6</v>
      </c>
      <c r="K65">
        <f ca="1">Summary!$BP$28</f>
        <v>8.6</v>
      </c>
      <c r="L65">
        <f ca="1">Summary!$BP$29</f>
        <v>8.1999999999999993</v>
      </c>
      <c r="M65">
        <f ca="1">Summary!$BP$30</f>
        <v>8.6</v>
      </c>
      <c r="N65">
        <f ca="1">Summary!$BP$31</f>
        <v>8.1</v>
      </c>
      <c r="O65">
        <f ca="1">Summary!$BP$32</f>
        <v>12.3</v>
      </c>
    </row>
    <row r="66" spans="4:15">
      <c r="D66">
        <f ca="1">Summary!$BO7</f>
        <v>12.1</v>
      </c>
      <c r="E66">
        <f ca="1">Summary!$BO13</f>
        <v>14.9</v>
      </c>
      <c r="F66">
        <f ca="1">Summary!$BO19</f>
        <v>9.5</v>
      </c>
      <c r="G66">
        <f ca="1">Summary!$BO25</f>
        <v>8</v>
      </c>
      <c r="H66">
        <f ca="1">Summary!$BO31</f>
        <v>7.7</v>
      </c>
      <c r="J66">
        <f ca="1">Summary!$BQ$27</f>
        <v>10</v>
      </c>
      <c r="K66">
        <f ca="1">Summary!$BQ$28</f>
        <v>10</v>
      </c>
      <c r="L66">
        <f ca="1">Summary!$BQ$29</f>
        <v>8</v>
      </c>
      <c r="M66">
        <f ca="1">Summary!$BQ$30</f>
        <v>10</v>
      </c>
      <c r="N66">
        <f ca="1">Summary!$BQ$31</f>
        <v>8</v>
      </c>
      <c r="O66">
        <f ca="1">Summary!$BQ$32</f>
        <v>8</v>
      </c>
    </row>
    <row r="67" spans="4:15">
      <c r="D67">
        <f ca="1">Summary!$BO8</f>
        <v>15.4</v>
      </c>
      <c r="E67">
        <f ca="1">Summary!$BO14</f>
        <v>16.5</v>
      </c>
      <c r="F67">
        <f ca="1">Summary!$BO20</f>
        <v>11.1</v>
      </c>
      <c r="G67">
        <f ca="1">Summary!$BO26</f>
        <v>9.1999999999999993</v>
      </c>
      <c r="H67">
        <f ca="1">Summary!$BO32</f>
        <v>9.4</v>
      </c>
      <c r="J67">
        <f ca="1">Summary!$BI$3</f>
        <v>16</v>
      </c>
      <c r="K67">
        <f ca="1">Summary!$BI$4</f>
        <v>15</v>
      </c>
      <c r="L67">
        <f ca="1">Summary!$BI$5</f>
        <v>16</v>
      </c>
      <c r="M67">
        <f ca="1">Summary!$BI$6</f>
        <v>16</v>
      </c>
      <c r="N67">
        <f ca="1">Summary!$BI$7</f>
        <v>16</v>
      </c>
      <c r="O67">
        <f ca="1">Summary!$BI$8</f>
        <v>14</v>
      </c>
    </row>
    <row r="68" spans="4:15">
      <c r="D68">
        <f ca="1">Summary!$BP3</f>
        <v>15.3</v>
      </c>
      <c r="E68">
        <f ca="1">Summary!$BP9</f>
        <v>22.4</v>
      </c>
      <c r="F68">
        <f ca="1">Summary!$BP15</f>
        <v>15.5</v>
      </c>
      <c r="G68">
        <f ca="1">Summary!$BP21</f>
        <v>7.8</v>
      </c>
      <c r="H68">
        <f ca="1">Summary!$BP27</f>
        <v>8.6</v>
      </c>
      <c r="J68">
        <f ca="1">Summary!$BI$9</f>
        <v>15</v>
      </c>
      <c r="K68">
        <f ca="1">Summary!$BI$10</f>
        <v>16</v>
      </c>
      <c r="L68">
        <f ca="1">Summary!$BI$11</f>
        <v>16</v>
      </c>
      <c r="M68">
        <f ca="1">Summary!$BI$12</f>
        <v>16</v>
      </c>
      <c r="N68">
        <f ca="1">Summary!$BI$13</f>
        <v>16</v>
      </c>
      <c r="O68">
        <f ca="1">Summary!$BI$14</f>
        <v>16</v>
      </c>
    </row>
    <row r="69" spans="4:15">
      <c r="D69">
        <f ca="1">Summary!$BP4</f>
        <v>15.4</v>
      </c>
      <c r="E69">
        <f ca="1">Summary!$BP10</f>
        <v>16.399999999999999</v>
      </c>
      <c r="F69">
        <f ca="1">Summary!$BP16</f>
        <v>14.5</v>
      </c>
      <c r="G69">
        <f ca="1">Summary!$BP22</f>
        <v>7.7</v>
      </c>
      <c r="H69">
        <f ca="1">Summary!$BP28</f>
        <v>8.6</v>
      </c>
      <c r="J69">
        <f ca="1">Summary!$BI$15</f>
        <v>12</v>
      </c>
      <c r="K69">
        <f ca="1">Summary!$BI$16</f>
        <v>11</v>
      </c>
      <c r="L69">
        <f ca="1">Summary!$BI$17</f>
        <v>8</v>
      </c>
      <c r="M69">
        <f ca="1">Summary!$BI$18</f>
        <v>8</v>
      </c>
      <c r="N69">
        <f ca="1">Summary!$BI$19</f>
        <v>8</v>
      </c>
      <c r="O69">
        <f ca="1">Summary!$BI$20</f>
        <v>12</v>
      </c>
    </row>
    <row r="70" spans="4:15">
      <c r="D70">
        <f ca="1">Summary!$BP5</f>
        <v>13.5</v>
      </c>
      <c r="E70">
        <f ca="1">Summary!$BP11</f>
        <v>13.3</v>
      </c>
      <c r="F70">
        <f ca="1">Summary!$BP17</f>
        <v>11</v>
      </c>
      <c r="G70">
        <f ca="1">Summary!$BP23</f>
        <v>7.5</v>
      </c>
      <c r="H70">
        <f ca="1">Summary!$BP29</f>
        <v>8.1999999999999993</v>
      </c>
      <c r="J70">
        <f ca="1">Summary!$BI$21</f>
        <v>9</v>
      </c>
      <c r="K70">
        <f ca="1">Summary!$BI$22</f>
        <v>9</v>
      </c>
      <c r="L70">
        <f ca="1">Summary!$BI$23</f>
        <v>8</v>
      </c>
      <c r="M70">
        <f ca="1">Summary!$BI$24</f>
        <v>8</v>
      </c>
      <c r="N70">
        <f ca="1">Summary!$BI$25</f>
        <v>8</v>
      </c>
      <c r="O70">
        <f ca="1">Summary!$BI$26</f>
        <v>9</v>
      </c>
    </row>
    <row r="71" spans="4:15">
      <c r="D71">
        <f ca="1">Summary!$BP6</f>
        <v>13.7</v>
      </c>
      <c r="E71">
        <f ca="1">Summary!$BP12</f>
        <v>12.7</v>
      </c>
      <c r="F71">
        <f ca="1">Summary!$BP18</f>
        <v>9</v>
      </c>
      <c r="G71">
        <f ca="1">Summary!$BP24</f>
        <v>7.3</v>
      </c>
      <c r="H71">
        <f ca="1">Summary!$BP30</f>
        <v>8.6</v>
      </c>
      <c r="J71">
        <f ca="1">Summary!$BI$27</f>
        <v>9</v>
      </c>
      <c r="K71">
        <f ca="1">Summary!$BI$28</f>
        <v>9</v>
      </c>
      <c r="L71">
        <f ca="1">Summary!$BI$29</f>
        <v>8</v>
      </c>
      <c r="M71">
        <f ca="1">Summary!$BI$30</f>
        <v>9</v>
      </c>
      <c r="N71">
        <f ca="1">Summary!$BI$31</f>
        <v>8</v>
      </c>
      <c r="O71">
        <f ca="1">Summary!$BI$32</f>
        <v>9</v>
      </c>
    </row>
    <row r="72" spans="4:15">
      <c r="D72">
        <f ca="1">Summary!$BP7</f>
        <v>13.5</v>
      </c>
      <c r="E72">
        <f ca="1">Summary!$BP13</f>
        <v>14.5</v>
      </c>
      <c r="F72">
        <f ca="1">Summary!$BP19</f>
        <v>11</v>
      </c>
      <c r="G72">
        <f ca="1">Summary!$BP25</f>
        <v>7.3</v>
      </c>
      <c r="H72">
        <f ca="1">Summary!$BP31</f>
        <v>8.1</v>
      </c>
      <c r="J72">
        <f ca="1">Summary!$BJ$3</f>
        <v>8</v>
      </c>
      <c r="K72">
        <f ca="1">Summary!$BJ$4</f>
        <v>8</v>
      </c>
      <c r="L72">
        <f ca="1">Summary!$BJ$5</f>
        <v>7</v>
      </c>
      <c r="M72">
        <f ca="1">Summary!$BJ$6</f>
        <v>7</v>
      </c>
      <c r="N72">
        <f ca="1">Summary!$BJ$7</f>
        <v>7</v>
      </c>
      <c r="O72">
        <f ca="1">Summary!$BJ$8</f>
        <v>0</v>
      </c>
    </row>
    <row r="73" spans="4:15">
      <c r="D73">
        <f ca="1">Summary!$BP8</f>
        <v>19.600000000000001</v>
      </c>
      <c r="E73">
        <f ca="1">Summary!$BP14</f>
        <v>17</v>
      </c>
      <c r="F73">
        <f ca="1">Summary!$BP20</f>
        <v>13.8</v>
      </c>
      <c r="G73">
        <f ca="1">Summary!$BP26</f>
        <v>10.7</v>
      </c>
      <c r="H73">
        <f ca="1">Summary!$BP32</f>
        <v>12.3</v>
      </c>
      <c r="J73">
        <f ca="1">Summary!$BJ$9</f>
        <v>0</v>
      </c>
      <c r="K73">
        <f ca="1">Summary!$BJ$10</f>
        <v>7</v>
      </c>
      <c r="L73">
        <f ca="1">Summary!$BJ$11</f>
        <v>7</v>
      </c>
      <c r="M73">
        <f ca="1">Summary!$BJ$12</f>
        <v>6</v>
      </c>
      <c r="N73">
        <f ca="1">Summary!$BJ$13</f>
        <v>7</v>
      </c>
      <c r="O73">
        <f ca="1">Summary!$BJ$14</f>
        <v>7</v>
      </c>
    </row>
    <row r="74" spans="4:15">
      <c r="D74">
        <f ca="1">Summary!$BQ3</f>
        <v>15</v>
      </c>
      <c r="E74">
        <f ca="1">Summary!$BQ9</f>
        <v>15</v>
      </c>
      <c r="F74">
        <f ca="1">Summary!$BQ15</f>
        <v>15</v>
      </c>
      <c r="G74">
        <f ca="1">Summary!$BQ21</f>
        <v>8</v>
      </c>
      <c r="H74">
        <f ca="1">Summary!$BQ27</f>
        <v>10</v>
      </c>
      <c r="J74">
        <f ca="1">Summary!$BJ$15</f>
        <v>7</v>
      </c>
      <c r="K74">
        <f ca="1">Summary!$BJ$16</f>
        <v>7</v>
      </c>
      <c r="L74">
        <f ca="1">Summary!$BJ$17</f>
        <v>5</v>
      </c>
      <c r="M74">
        <f ca="1">Summary!$BJ$18</f>
        <v>4</v>
      </c>
      <c r="N74">
        <f ca="1">Summary!$BJ$19</f>
        <v>5</v>
      </c>
      <c r="O74">
        <f ca="1">Summary!$BJ$20</f>
        <v>6</v>
      </c>
    </row>
    <row r="75" spans="4:15">
      <c r="D75">
        <f ca="1">Summary!$BQ4</f>
        <v>15</v>
      </c>
      <c r="E75">
        <f ca="1">Summary!$BQ10</f>
        <v>15</v>
      </c>
      <c r="F75">
        <f ca="1">Summary!$BQ16</f>
        <v>15</v>
      </c>
      <c r="G75">
        <f ca="1">Summary!$BQ22</f>
        <v>8</v>
      </c>
      <c r="H75">
        <f ca="1">Summary!$BQ28</f>
        <v>10</v>
      </c>
      <c r="J75">
        <f ca="1">Summary!$BJ$21</f>
        <v>4</v>
      </c>
      <c r="K75">
        <f ca="1">Summary!$BJ$22</f>
        <v>4</v>
      </c>
      <c r="L75">
        <f ca="1">Summary!$BJ$23</f>
        <v>3</v>
      </c>
      <c r="M75">
        <f ca="1">Summary!$BJ$24</f>
        <v>3</v>
      </c>
      <c r="N75">
        <f ca="1">Summary!$BJ$25</f>
        <v>3</v>
      </c>
      <c r="O75">
        <f ca="1">Summary!$BJ$26</f>
        <v>4</v>
      </c>
    </row>
    <row r="76" spans="4:15">
      <c r="D76">
        <f ca="1">Summary!$BQ5</f>
        <v>15</v>
      </c>
      <c r="E76">
        <f ca="1">Summary!$BQ11</f>
        <v>12</v>
      </c>
      <c r="F76">
        <f ca="1">Summary!$BQ17</f>
        <v>12</v>
      </c>
      <c r="G76">
        <f ca="1">Summary!$BQ23</f>
        <v>8</v>
      </c>
      <c r="H76">
        <f ca="1">Summary!$BQ29</f>
        <v>8</v>
      </c>
      <c r="J76">
        <f ca="1">Summary!$BJ$27</f>
        <v>5</v>
      </c>
      <c r="K76">
        <f ca="1">Summary!$BJ$28</f>
        <v>5</v>
      </c>
      <c r="L76">
        <f ca="1">Summary!$BJ$29</f>
        <v>4</v>
      </c>
      <c r="M76">
        <f ca="1">Summary!$BJ$30</f>
        <v>5</v>
      </c>
      <c r="N76">
        <f ca="1">Summary!$BJ$31</f>
        <v>4</v>
      </c>
      <c r="O76">
        <f ca="1">Summary!$BJ$32</f>
        <v>0</v>
      </c>
    </row>
    <row r="77" spans="4:15">
      <c r="D77">
        <f ca="1">Summary!$BQ6</f>
        <v>15</v>
      </c>
      <c r="E77">
        <f ca="1">Summary!$BQ12</f>
        <v>12</v>
      </c>
      <c r="F77">
        <f ca="1">Summary!$BQ18</f>
        <v>12</v>
      </c>
      <c r="G77">
        <f ca="1">Summary!$BQ24</f>
        <v>8</v>
      </c>
      <c r="H77">
        <f ca="1">Summary!$BQ30</f>
        <v>10</v>
      </c>
    </row>
    <row r="78" spans="4:15">
      <c r="D78">
        <f ca="1">Summary!$BQ7</f>
        <v>15</v>
      </c>
      <c r="E78">
        <f ca="1">Summary!$BQ13</f>
        <v>12</v>
      </c>
      <c r="F78">
        <f ca="1">Summary!$BQ19</f>
        <v>12</v>
      </c>
      <c r="G78">
        <f ca="1">Summary!$BQ25</f>
        <v>8</v>
      </c>
      <c r="H78">
        <f ca="1">Summary!$BQ31</f>
        <v>8</v>
      </c>
    </row>
    <row r="79" spans="4:15">
      <c r="D79">
        <f ca="1">Summary!$BQ8</f>
        <v>15</v>
      </c>
      <c r="E79">
        <f ca="1">Summary!$BQ14</f>
        <v>12</v>
      </c>
      <c r="F79">
        <f ca="1">Summary!$BQ20</f>
        <v>12</v>
      </c>
      <c r="G79">
        <f ca="1">Summary!$BQ26</f>
        <v>8</v>
      </c>
      <c r="H79">
        <f ca="1">Summary!$BQ32</f>
        <v>8</v>
      </c>
    </row>
    <row r="80" spans="4:15">
      <c r="D80">
        <f ca="1">Summary!$BI3</f>
        <v>16</v>
      </c>
      <c r="E80">
        <f ca="1">Summary!$BI9</f>
        <v>15</v>
      </c>
      <c r="F80">
        <f ca="1">Summary!$BI15</f>
        <v>12</v>
      </c>
      <c r="G80">
        <f ca="1">Summary!$BI21</f>
        <v>9</v>
      </c>
      <c r="H80">
        <f ca="1">Summary!$BI27</f>
        <v>9</v>
      </c>
    </row>
    <row r="81" spans="4:8">
      <c r="D81">
        <f ca="1">Summary!$BI4</f>
        <v>15</v>
      </c>
      <c r="E81">
        <f ca="1">Summary!$BI10</f>
        <v>16</v>
      </c>
      <c r="F81">
        <f ca="1">Summary!$BI16</f>
        <v>11</v>
      </c>
      <c r="G81">
        <f ca="1">Summary!$BI22</f>
        <v>9</v>
      </c>
      <c r="H81">
        <f ca="1">Summary!$BI28</f>
        <v>9</v>
      </c>
    </row>
    <row r="82" spans="4:8">
      <c r="D82">
        <f ca="1">Summary!$BI5</f>
        <v>16</v>
      </c>
      <c r="E82">
        <f ca="1">Summary!$BI11</f>
        <v>16</v>
      </c>
      <c r="F82">
        <f ca="1">Summary!$BI17</f>
        <v>8</v>
      </c>
      <c r="G82">
        <f ca="1">Summary!$BI23</f>
        <v>8</v>
      </c>
      <c r="H82">
        <f ca="1">Summary!$BI29</f>
        <v>8</v>
      </c>
    </row>
    <row r="83" spans="4:8">
      <c r="D83">
        <f ca="1">Summary!$BI6</f>
        <v>16</v>
      </c>
      <c r="E83">
        <f ca="1">Summary!$BI12</f>
        <v>16</v>
      </c>
      <c r="F83">
        <f ca="1">Summary!$BI18</f>
        <v>8</v>
      </c>
      <c r="G83">
        <f ca="1">Summary!$BI24</f>
        <v>8</v>
      </c>
      <c r="H83">
        <f ca="1">Summary!$BI30</f>
        <v>9</v>
      </c>
    </row>
    <row r="84" spans="4:8">
      <c r="D84">
        <f ca="1">Summary!$BI7</f>
        <v>16</v>
      </c>
      <c r="E84">
        <f ca="1">Summary!$BI13</f>
        <v>16</v>
      </c>
      <c r="F84">
        <f ca="1">Summary!$BI19</f>
        <v>8</v>
      </c>
      <c r="G84">
        <f ca="1">Summary!$BI25</f>
        <v>8</v>
      </c>
      <c r="H84">
        <f ca="1">Summary!$BI31</f>
        <v>8</v>
      </c>
    </row>
    <row r="85" spans="4:8">
      <c r="D85">
        <f ca="1">Summary!$BI8</f>
        <v>14</v>
      </c>
      <c r="E85">
        <f ca="1">Summary!$BI14</f>
        <v>16</v>
      </c>
      <c r="F85">
        <f ca="1">Summary!$BI20</f>
        <v>12</v>
      </c>
      <c r="G85">
        <f ca="1">Summary!$BI26</f>
        <v>9</v>
      </c>
      <c r="H85">
        <f ca="1">Summary!$BI32</f>
        <v>9</v>
      </c>
    </row>
    <row r="86" spans="4:8">
      <c r="D86">
        <f ca="1">Summary!$BJ3</f>
        <v>8</v>
      </c>
      <c r="E86">
        <f ca="1">Summary!$BJ9</f>
        <v>0</v>
      </c>
      <c r="F86">
        <f ca="1">Summary!$BJ15</f>
        <v>7</v>
      </c>
      <c r="G86">
        <f ca="1">Summary!$BJ21</f>
        <v>4</v>
      </c>
      <c r="H86">
        <f ca="1">Summary!$BJ27</f>
        <v>5</v>
      </c>
    </row>
    <row r="87" spans="4:8">
      <c r="D87">
        <f ca="1">Summary!$BJ4</f>
        <v>8</v>
      </c>
      <c r="E87">
        <f ca="1">Summary!$BJ10</f>
        <v>7</v>
      </c>
      <c r="F87">
        <f ca="1">Summary!$BJ16</f>
        <v>7</v>
      </c>
      <c r="G87">
        <f ca="1">Summary!$BJ22</f>
        <v>4</v>
      </c>
      <c r="H87">
        <f ca="1">Summary!$BJ28</f>
        <v>5</v>
      </c>
    </row>
    <row r="88" spans="4:8">
      <c r="D88">
        <f ca="1">Summary!$BJ5</f>
        <v>7</v>
      </c>
      <c r="E88">
        <f ca="1">Summary!$BJ11</f>
        <v>7</v>
      </c>
      <c r="F88">
        <f ca="1">Summary!$BJ17</f>
        <v>5</v>
      </c>
      <c r="G88">
        <f ca="1">Summary!$BJ23</f>
        <v>3</v>
      </c>
      <c r="H88">
        <f ca="1">Summary!$BJ29</f>
        <v>4</v>
      </c>
    </row>
    <row r="89" spans="4:8">
      <c r="D89">
        <f ca="1">Summary!$BJ6</f>
        <v>7</v>
      </c>
      <c r="E89">
        <f ca="1">Summary!$BJ12</f>
        <v>6</v>
      </c>
      <c r="F89">
        <f ca="1">Summary!$BJ18</f>
        <v>4</v>
      </c>
      <c r="G89">
        <f ca="1">Summary!$BJ24</f>
        <v>3</v>
      </c>
      <c r="H89">
        <f ca="1">Summary!$BJ30</f>
        <v>5</v>
      </c>
    </row>
    <row r="90" spans="4:8">
      <c r="D90">
        <f ca="1">Summary!$BJ7</f>
        <v>7</v>
      </c>
      <c r="E90">
        <f ca="1">Summary!$BJ13</f>
        <v>7</v>
      </c>
      <c r="F90">
        <f ca="1">Summary!$BJ19</f>
        <v>5</v>
      </c>
      <c r="G90">
        <f ca="1">Summary!$BJ25</f>
        <v>3</v>
      </c>
      <c r="H90">
        <f ca="1">Summary!$BJ31</f>
        <v>4</v>
      </c>
    </row>
    <row r="91" spans="4:8">
      <c r="D91">
        <f ca="1">Summary!$BJ8</f>
        <v>0</v>
      </c>
      <c r="E91">
        <f ca="1">Summary!$BJ14</f>
        <v>7</v>
      </c>
      <c r="F91">
        <f ca="1">Summary!$BJ20</f>
        <v>6</v>
      </c>
      <c r="G91">
        <f ca="1">Summary!$BJ26</f>
        <v>4</v>
      </c>
      <c r="H91">
        <f ca="1">Summary!$BJ32</f>
        <v>0</v>
      </c>
    </row>
  </sheetData>
  <pageMargins left="0.70866141732283472" right="0.70866141732283472" top="0.74803149606299213" bottom="0.74803149606299213" header="0.31496062992125984" footer="0.31496062992125984"/>
  <pageSetup paperSize="9" scale="37" fitToHeight="0" orientation="landscape" cellComments="atEnd"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13"/>
  <sheetViews>
    <sheetView topLeftCell="A4" zoomScale="75" zoomScaleNormal="75" workbookViewId="0">
      <selection activeCell="P52" sqref="P52"/>
    </sheetView>
  </sheetViews>
  <sheetFormatPr baseColWidth="10" defaultColWidth="11.453125" defaultRowHeight="14.5"/>
  <cols>
    <col min="2" max="2" width="4.54296875" customWidth="1"/>
    <col min="3" max="3" width="4.453125" customWidth="1"/>
    <col min="4" max="5" width="4.26953125" customWidth="1"/>
    <col min="6" max="6" width="4.453125" customWidth="1"/>
    <col min="7" max="8" width="4.7265625" bestFit="1" customWidth="1"/>
    <col min="9" max="10" width="4.54296875" customWidth="1"/>
    <col min="11" max="11" width="5.1796875" customWidth="1"/>
    <col min="12" max="12" width="4.54296875" customWidth="1"/>
    <col min="13" max="13" width="4.26953125" customWidth="1"/>
    <col min="14" max="14" width="4.81640625" customWidth="1"/>
    <col min="15" max="15" width="5.7265625" customWidth="1"/>
    <col min="16" max="16" width="4" customWidth="1"/>
    <col min="17" max="17" width="4.54296875" customWidth="1"/>
    <col min="18" max="18" width="3.81640625" customWidth="1"/>
    <col min="19" max="19" width="4.54296875" customWidth="1"/>
    <col min="20" max="20" width="4.453125" customWidth="1"/>
    <col min="21" max="21" width="3.81640625" customWidth="1"/>
    <col min="22" max="22" width="4.26953125" customWidth="1"/>
    <col min="23" max="23" width="3.81640625" customWidth="1"/>
    <col min="24" max="24" width="4" customWidth="1"/>
    <col min="25" max="25" width="4.54296875" customWidth="1"/>
    <col min="26" max="26" width="4.453125" customWidth="1"/>
    <col min="27" max="27" width="4.26953125" customWidth="1"/>
    <col min="28" max="28" width="4.1796875" customWidth="1"/>
    <col min="29" max="29" width="3.81640625" customWidth="1"/>
    <col min="30" max="30" width="4.1796875" customWidth="1"/>
    <col min="31" max="31" width="4.453125" customWidth="1"/>
    <col min="32" max="32" width="4.26953125" customWidth="1"/>
    <col min="33" max="35" width="4" customWidth="1"/>
    <col min="36" max="38" width="3.81640625" customWidth="1"/>
    <col min="39" max="39" width="4.1796875" customWidth="1"/>
    <col min="40" max="40" width="4.453125" customWidth="1"/>
    <col min="41" max="41" width="4.1796875" customWidth="1"/>
    <col min="42" max="42" width="4.453125" customWidth="1"/>
    <col min="43" max="43" width="4.26953125" customWidth="1"/>
    <col min="44" max="44" width="4.453125" customWidth="1"/>
    <col min="45" max="45" width="4.26953125" customWidth="1"/>
    <col min="46" max="46" width="4.1796875" customWidth="1"/>
    <col min="47" max="47" width="3.7265625" customWidth="1"/>
    <col min="48" max="48" width="4.1796875" customWidth="1"/>
    <col min="49" max="49" width="4.26953125" customWidth="1"/>
    <col min="50" max="50" width="4.453125" customWidth="1"/>
    <col min="51" max="51" width="4.26953125" customWidth="1"/>
    <col min="52" max="52" width="4.453125" customWidth="1"/>
    <col min="53" max="53" width="4" customWidth="1"/>
    <col min="54" max="55" width="4.1796875" customWidth="1"/>
    <col min="56" max="56" width="3.81640625" customWidth="1"/>
    <col min="57" max="57" width="4.1796875" customWidth="1"/>
    <col min="58" max="58" width="4.54296875" customWidth="1"/>
    <col min="59" max="59" width="3.81640625" customWidth="1"/>
    <col min="60" max="60" width="4.1796875" customWidth="1"/>
    <col min="61" max="61" width="4" customWidth="1"/>
    <col min="62" max="62" width="3.81640625" customWidth="1"/>
    <col min="63" max="64" width="4" customWidth="1"/>
    <col min="65" max="65" width="4.26953125" customWidth="1"/>
    <col min="66" max="66" width="3.7265625" customWidth="1"/>
    <col min="67" max="67" width="3.54296875" customWidth="1"/>
    <col min="68" max="68" width="4.1796875" customWidth="1"/>
    <col min="69" max="69" width="4" customWidth="1"/>
    <col min="70" max="70" width="3.7265625" customWidth="1"/>
    <col min="71" max="73" width="3.81640625" customWidth="1"/>
    <col min="74" max="74" width="4.1796875" customWidth="1"/>
    <col min="75" max="75" width="4.453125" customWidth="1"/>
    <col min="76" max="76" width="4.1796875" customWidth="1"/>
    <col min="77" max="77" width="4.26953125" customWidth="1"/>
    <col min="78" max="78" width="4.453125" customWidth="1"/>
    <col min="79" max="79" width="4.54296875" customWidth="1"/>
    <col min="80" max="81" width="4.7265625" customWidth="1"/>
    <col min="82" max="82" width="4" customWidth="1"/>
    <col min="83" max="83" width="4.26953125" customWidth="1"/>
    <col min="84" max="84" width="4.7265625" customWidth="1"/>
    <col min="85" max="85" width="4.54296875" customWidth="1"/>
    <col min="86" max="86" width="4.453125" customWidth="1"/>
    <col min="87" max="87" width="4.7265625" customWidth="1"/>
    <col min="88" max="88" width="4.453125" customWidth="1"/>
    <col min="89" max="91" width="4.26953125" customWidth="1"/>
    <col min="92" max="92" width="4.54296875" customWidth="1"/>
    <col min="93" max="93" width="4" customWidth="1"/>
    <col min="94" max="94" width="5" customWidth="1"/>
    <col min="95" max="95" width="4.26953125" customWidth="1"/>
    <col min="96" max="96" width="4.453125" customWidth="1"/>
    <col min="97" max="97" width="4.1796875" customWidth="1"/>
    <col min="98" max="98" width="4.7265625" customWidth="1"/>
    <col min="99" max="99" width="3.81640625" customWidth="1"/>
    <col min="100" max="100" width="3.7265625" customWidth="1"/>
    <col min="101" max="101" width="3.81640625" customWidth="1"/>
    <col min="102" max="102" width="3.54296875" customWidth="1"/>
    <col min="103" max="103" width="4.1796875" customWidth="1"/>
    <col min="104" max="105" width="4" customWidth="1"/>
    <col min="106" max="106" width="4.1796875" customWidth="1"/>
    <col min="107" max="107" width="3.81640625" customWidth="1"/>
    <col min="108" max="108" width="3.7265625" customWidth="1"/>
    <col min="109" max="109" width="3.81640625" customWidth="1"/>
    <col min="110" max="110" width="4" customWidth="1"/>
    <col min="111" max="111" width="4.26953125" customWidth="1"/>
    <col min="112" max="112" width="4" customWidth="1"/>
    <col min="113" max="113" width="4.1796875" customWidth="1"/>
    <col min="114" max="114" width="4.453125" customWidth="1"/>
    <col min="115" max="115" width="4.7265625" customWidth="1"/>
    <col min="116" max="116" width="5.1796875" customWidth="1"/>
    <col min="117" max="117" width="5" customWidth="1"/>
    <col min="118" max="118" width="4.453125" customWidth="1"/>
    <col min="119" max="119" width="5" customWidth="1"/>
    <col min="120" max="120" width="5.26953125" customWidth="1"/>
    <col min="121" max="121" width="4.1796875" customWidth="1"/>
    <col min="122" max="122" width="4" customWidth="1"/>
    <col min="123" max="123" width="4.7265625" customWidth="1"/>
    <col min="124" max="124" width="4.54296875" customWidth="1"/>
    <col min="125" max="126" width="4" customWidth="1"/>
    <col min="127" max="127" width="4.1796875" customWidth="1"/>
    <col min="128" max="128" width="4" customWidth="1"/>
    <col min="129" max="129" width="3.81640625" customWidth="1"/>
    <col min="130" max="130" width="4.54296875" customWidth="1"/>
    <col min="131" max="131" width="4" customWidth="1"/>
    <col min="132" max="132" width="4.1796875" customWidth="1"/>
    <col min="133" max="133" width="4.26953125" customWidth="1"/>
    <col min="134" max="134" width="3.54296875" customWidth="1"/>
    <col min="135" max="135" width="4.26953125" customWidth="1"/>
    <col min="136" max="136" width="3.81640625" customWidth="1"/>
    <col min="137" max="137" width="3.7265625" customWidth="1"/>
    <col min="138" max="138" width="4.26953125" customWidth="1"/>
    <col min="139" max="139" width="4" customWidth="1"/>
    <col min="140" max="140" width="4.26953125" customWidth="1"/>
    <col min="141" max="141" width="3.81640625" customWidth="1"/>
    <col min="142" max="142" width="4" customWidth="1"/>
    <col min="143" max="143" width="4.453125" customWidth="1"/>
    <col min="144" max="144" width="4.26953125" customWidth="1"/>
    <col min="145" max="145" width="4" customWidth="1"/>
    <col min="146" max="149" width="4.1796875" customWidth="1"/>
    <col min="150" max="150" width="5" customWidth="1"/>
    <col min="151" max="152" width="4.54296875" customWidth="1"/>
    <col min="153" max="153" width="4" customWidth="1"/>
    <col min="154" max="155" width="4.1796875" customWidth="1"/>
    <col min="156" max="156" width="4.26953125" customWidth="1"/>
    <col min="157" max="157" width="3.81640625" customWidth="1"/>
    <col min="158" max="159" width="4.26953125" customWidth="1"/>
    <col min="160" max="160" width="4" customWidth="1"/>
    <col min="161" max="161" width="5" customWidth="1"/>
    <col min="162" max="162" width="4" customWidth="1"/>
    <col min="163" max="163" width="4.54296875" customWidth="1"/>
    <col min="164" max="164" width="3.81640625" customWidth="1"/>
    <col min="165" max="165" width="4" customWidth="1"/>
    <col min="166" max="166" width="3.81640625" customWidth="1"/>
    <col min="167" max="168" width="4.453125" customWidth="1"/>
    <col min="169" max="169" width="4" customWidth="1"/>
    <col min="170" max="170" width="3.81640625" customWidth="1"/>
    <col min="171" max="171" width="4.453125" customWidth="1"/>
    <col min="172" max="172" width="3.81640625" customWidth="1"/>
    <col min="173" max="173" width="4.54296875" customWidth="1"/>
    <col min="174" max="174" width="3.54296875" customWidth="1"/>
    <col min="175" max="175" width="4.26953125" customWidth="1"/>
    <col min="176" max="176" width="4" customWidth="1"/>
    <col min="177" max="177" width="4.1796875" customWidth="1"/>
    <col min="178" max="181" width="4" customWidth="1"/>
    <col min="182" max="183" width="4.453125" customWidth="1"/>
    <col min="184" max="184" width="4.54296875" customWidth="1"/>
    <col min="185" max="185" width="4.7265625" customWidth="1"/>
    <col min="186" max="186" width="4.26953125" customWidth="1"/>
    <col min="187" max="187" width="4.1796875" customWidth="1"/>
    <col min="188" max="188" width="3.81640625" customWidth="1"/>
    <col min="189" max="189" width="4.7265625" customWidth="1"/>
    <col min="190" max="191" width="5" customWidth="1"/>
    <col min="192" max="192" width="4.81640625" customWidth="1"/>
    <col min="193" max="193" width="4.1796875" customWidth="1"/>
    <col min="194" max="194" width="3.7265625" customWidth="1"/>
    <col min="195" max="195" width="4" customWidth="1"/>
    <col min="196" max="196" width="3.81640625" customWidth="1"/>
    <col min="197" max="197" width="4.1796875" customWidth="1"/>
    <col min="198" max="198" width="4.26953125" customWidth="1"/>
    <col min="199" max="200" width="3.81640625" customWidth="1"/>
    <col min="201" max="201" width="4.1796875" customWidth="1"/>
    <col min="202" max="202" width="3.7265625" customWidth="1"/>
    <col min="203" max="203" width="4.1796875" customWidth="1"/>
    <col min="204" max="205" width="3.81640625" customWidth="1"/>
    <col min="206" max="206" width="3.54296875" customWidth="1"/>
    <col min="207" max="207" width="4.26953125" customWidth="1"/>
    <col min="208" max="208" width="3.7265625" customWidth="1"/>
    <col min="209" max="209" width="3.453125" customWidth="1"/>
    <col min="210" max="210" width="3.54296875" customWidth="1"/>
    <col min="211" max="211" width="4.453125" customWidth="1"/>
    <col min="212" max="213" width="4" customWidth="1"/>
    <col min="214" max="214" width="3.54296875" customWidth="1"/>
    <col min="215" max="216" width="3.7265625" customWidth="1"/>
    <col min="217" max="217" width="3.81640625" customWidth="1"/>
  </cols>
  <sheetData>
    <row r="1" spans="1:217">
      <c r="A1" t="s">
        <v>1561</v>
      </c>
      <c r="B1">
        <f ca="1">Summary!O3</f>
        <v>100</v>
      </c>
      <c r="C1">
        <f ca="1">Summary!P3</f>
        <v>100</v>
      </c>
      <c r="D1">
        <f ca="1">Summary!Q3</f>
        <v>100</v>
      </c>
      <c r="E1">
        <f ca="1">Summary!R3</f>
        <v>100</v>
      </c>
      <c r="F1">
        <f ca="1">Summary!S3</f>
        <v>100</v>
      </c>
      <c r="G1">
        <f ca="1">Summary!T3</f>
        <v>100</v>
      </c>
      <c r="H1">
        <f ca="1">Summary!U3</f>
        <v>100</v>
      </c>
      <c r="I1">
        <f ca="1">Summary!V3</f>
        <v>88.888888888888886</v>
      </c>
      <c r="J1">
        <f ca="1">Summary!W3</f>
        <v>88.888888888888886</v>
      </c>
      <c r="K1">
        <f ca="1">Summary!X3</f>
        <v>88.888888888888886</v>
      </c>
      <c r="L1">
        <f ca="1">Summary!Y3</f>
        <v>100</v>
      </c>
      <c r="M1">
        <f ca="1">Summary!Z3</f>
        <v>94.444444444444443</v>
      </c>
      <c r="N1">
        <f ca="1">Summary!AA3</f>
        <v>100</v>
      </c>
      <c r="O1">
        <f ca="1">Summary!AB3</f>
        <v>100</v>
      </c>
      <c r="P1">
        <f ca="1">Summary!AC3</f>
        <v>83.333333333333343</v>
      </c>
      <c r="Q1">
        <f ca="1">Summary!AD3</f>
        <v>88.888888888888886</v>
      </c>
      <c r="R1">
        <f ca="1">Summary!AE3</f>
        <v>88.888888888888886</v>
      </c>
      <c r="S1">
        <f ca="1">Summary!AF3</f>
        <v>72.222222222222214</v>
      </c>
      <c r="T1">
        <f ca="1">Summary!AG3</f>
        <v>94.444444444444443</v>
      </c>
      <c r="U1">
        <f ca="1">Summary!AH3</f>
        <v>94.444444444444443</v>
      </c>
      <c r="V1">
        <f ca="1">Summary!AI3</f>
        <v>83.333333333333343</v>
      </c>
      <c r="W1">
        <f ca="1">Summary!AJ3</f>
        <v>88.888888888888886</v>
      </c>
      <c r="X1">
        <f ca="1">Summary!AK3</f>
        <v>94.444444444444443</v>
      </c>
      <c r="Y1">
        <f ca="1">Summary!AL3</f>
        <v>33.333333333333329</v>
      </c>
      <c r="Z1">
        <f ca="1">Summary!AM3</f>
        <v>77.777777777777786</v>
      </c>
      <c r="AA1">
        <f ca="1">Summary!AN3</f>
        <v>72.222222222222214</v>
      </c>
      <c r="AB1">
        <f ca="1">Summary!AO3</f>
        <v>83.333333333333343</v>
      </c>
      <c r="AC1">
        <f ca="1">Summary!AP3</f>
        <v>50</v>
      </c>
      <c r="AD1">
        <f ca="1">Summary!AQ3</f>
        <v>61.111111111111114</v>
      </c>
      <c r="AE1">
        <f ca="1">Summary!AR3</f>
        <v>61.111111111111114</v>
      </c>
      <c r="AF1">
        <f ca="1">Summary!AS3</f>
        <v>83.333333333333343</v>
      </c>
      <c r="AG1">
        <f ca="1">Summary!AT3</f>
        <v>83.333333333333343</v>
      </c>
      <c r="AH1">
        <f ca="1">Summary!AU3</f>
        <v>27.777777777777779</v>
      </c>
      <c r="AI1">
        <f ca="1">Summary!AV3</f>
        <v>22.222222222222221</v>
      </c>
      <c r="AJ1">
        <f ca="1">Summary!AW3</f>
        <v>5.5555555555555554</v>
      </c>
      <c r="AK1">
        <f ca="1">Summary!AX3</f>
        <v>5.5555555555555554</v>
      </c>
      <c r="AL1">
        <f ca="1">Summary!O4</f>
        <v>100</v>
      </c>
      <c r="AM1">
        <f ca="1">Summary!P4</f>
        <v>100</v>
      </c>
      <c r="AN1">
        <f ca="1">Summary!Q4</f>
        <v>100</v>
      </c>
      <c r="AO1">
        <f ca="1">Summary!R4</f>
        <v>100</v>
      </c>
      <c r="AP1">
        <f ca="1">Summary!S4</f>
        <v>100</v>
      </c>
      <c r="AQ1">
        <f ca="1">Summary!T4</f>
        <v>100</v>
      </c>
      <c r="AR1">
        <f ca="1">Summary!U4</f>
        <v>100</v>
      </c>
      <c r="AS1">
        <f ca="1">Summary!V4</f>
        <v>100</v>
      </c>
      <c r="AT1">
        <f ca="1">Summary!W4</f>
        <v>100</v>
      </c>
      <c r="AU1">
        <f ca="1">Summary!X4</f>
        <v>100</v>
      </c>
      <c r="AV1">
        <f ca="1">Summary!Y4</f>
        <v>100</v>
      </c>
      <c r="AW1">
        <f ca="1">Summary!Z4</f>
        <v>94.73684210526315</v>
      </c>
      <c r="AX1">
        <f ca="1">Summary!AA4</f>
        <v>100</v>
      </c>
      <c r="AY1">
        <f ca="1">Summary!AB4</f>
        <v>94.73684210526315</v>
      </c>
      <c r="AZ1">
        <f ca="1">Summary!AC4</f>
        <v>89.473684210526315</v>
      </c>
      <c r="BA1">
        <f ca="1">Summary!AD4</f>
        <v>89.473684210526315</v>
      </c>
      <c r="BB1">
        <f ca="1">Summary!AE4</f>
        <v>89.473684210526315</v>
      </c>
      <c r="BC1">
        <f ca="1">Summary!AF4</f>
        <v>73.68421052631578</v>
      </c>
      <c r="BD1">
        <f ca="1">Summary!AG4</f>
        <v>94.73684210526315</v>
      </c>
      <c r="BE1">
        <f ca="1">Summary!AH4</f>
        <v>89.473684210526315</v>
      </c>
      <c r="BF1">
        <f ca="1">Summary!AI4</f>
        <v>89.473684210526315</v>
      </c>
      <c r="BG1">
        <f ca="1">Summary!AJ4</f>
        <v>89.473684210526315</v>
      </c>
      <c r="BH1">
        <f ca="1">Summary!AK4</f>
        <v>94.73684210526315</v>
      </c>
      <c r="BI1">
        <f ca="1">Summary!AL4</f>
        <v>42.105263157894733</v>
      </c>
      <c r="BJ1">
        <f ca="1">Summary!AM4</f>
        <v>94.73684210526315</v>
      </c>
      <c r="BK1">
        <f ca="1">Summary!AN4</f>
        <v>73.68421052631578</v>
      </c>
      <c r="BL1">
        <f ca="1">Summary!AO4</f>
        <v>89.473684210526315</v>
      </c>
      <c r="BM1">
        <f ca="1">Summary!AP4</f>
        <v>52.631578947368418</v>
      </c>
      <c r="BN1">
        <f ca="1">Summary!AQ4</f>
        <v>63.157894736842103</v>
      </c>
      <c r="BO1">
        <f ca="1">Summary!AR4</f>
        <v>78.94736842105263</v>
      </c>
      <c r="BP1">
        <f ca="1">Summary!AS4</f>
        <v>84.210526315789465</v>
      </c>
      <c r="BQ1">
        <f ca="1">Summary!AT4</f>
        <v>84.210526315789465</v>
      </c>
      <c r="BR1">
        <f ca="1">Summary!AU4</f>
        <v>31.578947368421051</v>
      </c>
      <c r="BS1">
        <f ca="1">Summary!AV4</f>
        <v>42.105263157894733</v>
      </c>
      <c r="BT1">
        <f ca="1">Summary!AW4</f>
        <v>15.789473684210526</v>
      </c>
      <c r="BU1">
        <f ca="1">Summary!AX4</f>
        <v>10.526315789473683</v>
      </c>
      <c r="BV1">
        <f ca="1">Summary!O5</f>
        <v>100</v>
      </c>
      <c r="BW1">
        <f ca="1">Summary!P5</f>
        <v>100</v>
      </c>
      <c r="BX1">
        <f ca="1">Summary!Q5</f>
        <v>100</v>
      </c>
      <c r="BY1">
        <f ca="1">Summary!R5</f>
        <v>100</v>
      </c>
      <c r="BZ1">
        <f ca="1">Summary!S5</f>
        <v>100</v>
      </c>
      <c r="CA1">
        <f ca="1">Summary!T5</f>
        <v>100</v>
      </c>
      <c r="CB1">
        <f ca="1">Summary!U5</f>
        <v>100</v>
      </c>
      <c r="CC1">
        <f ca="1">Summary!V5</f>
        <v>100</v>
      </c>
      <c r="CD1">
        <f ca="1">Summary!W5</f>
        <v>100</v>
      </c>
      <c r="CE1">
        <f ca="1">Summary!X5</f>
        <v>100</v>
      </c>
      <c r="CF1">
        <f ca="1">Summary!Y5</f>
        <v>100</v>
      </c>
      <c r="CG1">
        <f ca="1">Summary!Z5</f>
        <v>100</v>
      </c>
      <c r="CH1">
        <f ca="1">Summary!AA5</f>
        <v>100</v>
      </c>
      <c r="CI1">
        <f ca="1">Summary!AB5</f>
        <v>96</v>
      </c>
      <c r="CJ1">
        <f ca="1">Summary!AC5</f>
        <v>92</v>
      </c>
      <c r="CK1">
        <f ca="1">Summary!AD5</f>
        <v>92</v>
      </c>
      <c r="CL1">
        <f ca="1">Summary!AE5</f>
        <v>96</v>
      </c>
      <c r="CM1">
        <f ca="1">Summary!AF5</f>
        <v>80</v>
      </c>
      <c r="CN1">
        <f ca="1">Summary!AG5</f>
        <v>96</v>
      </c>
      <c r="CO1">
        <f ca="1">Summary!AH5</f>
        <v>96</v>
      </c>
      <c r="CP1">
        <f ca="1">Summary!AI5</f>
        <v>100</v>
      </c>
      <c r="CQ1">
        <f ca="1">Summary!AJ5</f>
        <v>92</v>
      </c>
      <c r="CR1">
        <f ca="1">Summary!AK5</f>
        <v>100</v>
      </c>
      <c r="CS1">
        <f ca="1">Summary!AL5</f>
        <v>36</v>
      </c>
      <c r="CT1">
        <f ca="1">Summary!AM5</f>
        <v>92</v>
      </c>
      <c r="CU1">
        <f ca="1">Summary!AN5</f>
        <v>92</v>
      </c>
      <c r="CV1">
        <f ca="1">Summary!AO5</f>
        <v>92</v>
      </c>
      <c r="CW1">
        <f ca="1">Summary!AP5</f>
        <v>72</v>
      </c>
      <c r="CX1">
        <f ca="1">Summary!AQ5</f>
        <v>76</v>
      </c>
      <c r="CY1">
        <f ca="1">Summary!AR5</f>
        <v>72</v>
      </c>
      <c r="CZ1">
        <f ca="1">Summary!AS5</f>
        <v>80</v>
      </c>
      <c r="DA1">
        <f ca="1">Summary!AT5</f>
        <v>72</v>
      </c>
      <c r="DB1">
        <f ca="1">Summary!AU5</f>
        <v>40</v>
      </c>
      <c r="DC1">
        <f ca="1">Summary!AV5</f>
        <v>48</v>
      </c>
      <c r="DD1">
        <f ca="1">Summary!AW5</f>
        <v>12</v>
      </c>
      <c r="DE1">
        <f ca="1">Summary!AX5</f>
        <v>12</v>
      </c>
      <c r="DF1">
        <f ca="1">Summary!O6</f>
        <v>100</v>
      </c>
      <c r="DG1">
        <f ca="1">Summary!P6</f>
        <v>100</v>
      </c>
      <c r="DH1">
        <f ca="1">Summary!Q6</f>
        <v>100</v>
      </c>
      <c r="DI1">
        <f ca="1">Summary!R6</f>
        <v>100</v>
      </c>
      <c r="DJ1">
        <f ca="1">Summary!S6</f>
        <v>100</v>
      </c>
      <c r="DK1">
        <f ca="1">Summary!T6</f>
        <v>100</v>
      </c>
      <c r="DL1">
        <f ca="1">Summary!U6</f>
        <v>100</v>
      </c>
      <c r="DM1">
        <f ca="1">Summary!V6</f>
        <v>100</v>
      </c>
      <c r="DN1">
        <f ca="1">Summary!W6</f>
        <v>100</v>
      </c>
      <c r="DO1">
        <f ca="1">Summary!X6</f>
        <v>100</v>
      </c>
      <c r="DP1">
        <f ca="1">Summary!Y6</f>
        <v>100</v>
      </c>
      <c r="DQ1">
        <f ca="1">Summary!Z6</f>
        <v>100</v>
      </c>
      <c r="DR1">
        <f ca="1">Summary!AA6</f>
        <v>100</v>
      </c>
      <c r="DS1">
        <f ca="1">Summary!AB6</f>
        <v>100</v>
      </c>
      <c r="DT1">
        <f ca="1">Summary!AC6</f>
        <v>85.18518518518519</v>
      </c>
      <c r="DU1">
        <f ca="1">Summary!AD6</f>
        <v>92.592592592592595</v>
      </c>
      <c r="DV1">
        <f ca="1">Summary!AE6</f>
        <v>92.592592592592595</v>
      </c>
      <c r="DW1">
        <f ca="1">Summary!AF6</f>
        <v>81.481481481481481</v>
      </c>
      <c r="DX1">
        <f ca="1">Summary!AG6</f>
        <v>96.296296296296291</v>
      </c>
      <c r="DY1">
        <f ca="1">Summary!AH6</f>
        <v>96.296296296296291</v>
      </c>
      <c r="DZ1">
        <f ca="1">Summary!AI6</f>
        <v>100</v>
      </c>
      <c r="EA1">
        <f ca="1">Summary!AJ6</f>
        <v>92.592592592592595</v>
      </c>
      <c r="EB1">
        <f ca="1">Summary!AK6</f>
        <v>96.296296296296291</v>
      </c>
      <c r="EC1">
        <f ca="1">Summary!AL6</f>
        <v>44.444444444444443</v>
      </c>
      <c r="ED1">
        <f ca="1">Summary!AM6</f>
        <v>85.18518518518519</v>
      </c>
      <c r="EE1">
        <f ca="1">Summary!AN6</f>
        <v>81.481481481481481</v>
      </c>
      <c r="EF1">
        <f ca="1">Summary!AO6</f>
        <v>85.18518518518519</v>
      </c>
      <c r="EG1">
        <f ca="1">Summary!AP6</f>
        <v>92.592592592592595</v>
      </c>
      <c r="EH1">
        <f ca="1">Summary!AQ6</f>
        <v>77.777777777777786</v>
      </c>
      <c r="EI1">
        <f ca="1">Summary!AR6</f>
        <v>59.259259259259252</v>
      </c>
      <c r="EJ1">
        <f ca="1">Summary!AS6</f>
        <v>81.481481481481481</v>
      </c>
      <c r="EK1">
        <f ca="1">Summary!AT6</f>
        <v>74.074074074074076</v>
      </c>
      <c r="EL1">
        <f ca="1">Summary!AU6</f>
        <v>33.333333333333329</v>
      </c>
      <c r="EM1">
        <f ca="1">Summary!AV6</f>
        <v>48.148148148148145</v>
      </c>
      <c r="EN1">
        <f ca="1">Summary!AW6</f>
        <v>14.814814814814813</v>
      </c>
      <c r="EO1">
        <f ca="1">Summary!AX6</f>
        <v>14.814814814814813</v>
      </c>
      <c r="EP1">
        <f ca="1">Summary!O7</f>
        <v>100</v>
      </c>
      <c r="EQ1">
        <f ca="1">Summary!P7</f>
        <v>100</v>
      </c>
      <c r="ER1">
        <f ca="1">Summary!Q7</f>
        <v>100</v>
      </c>
      <c r="ES1">
        <f ca="1">Summary!R7</f>
        <v>100</v>
      </c>
      <c r="ET1">
        <f ca="1">Summary!S7</f>
        <v>100</v>
      </c>
      <c r="EU1">
        <f ca="1">Summary!T7</f>
        <v>100</v>
      </c>
      <c r="EV1">
        <f ca="1">Summary!U7</f>
        <v>100</v>
      </c>
      <c r="EW1">
        <f ca="1">Summary!V7</f>
        <v>100</v>
      </c>
      <c r="EX1">
        <f ca="1">Summary!W7</f>
        <v>100</v>
      </c>
      <c r="EY1">
        <f ca="1">Summary!X7</f>
        <v>100</v>
      </c>
      <c r="EZ1">
        <f ca="1">Summary!Y7</f>
        <v>100</v>
      </c>
      <c r="FA1">
        <f ca="1">Summary!Z7</f>
        <v>100</v>
      </c>
      <c r="FB1">
        <f ca="1">Summary!AA7</f>
        <v>100</v>
      </c>
      <c r="FC1">
        <f ca="1">Summary!AB7</f>
        <v>96</v>
      </c>
      <c r="FD1">
        <f ca="1">Summary!AC7</f>
        <v>92</v>
      </c>
      <c r="FE1">
        <f ca="1">Summary!AD7</f>
        <v>92</v>
      </c>
      <c r="FF1">
        <f ca="1">Summary!AE7</f>
        <v>96</v>
      </c>
      <c r="FG1">
        <f ca="1">Summary!AF7</f>
        <v>80</v>
      </c>
      <c r="FH1">
        <f ca="1">Summary!AG7</f>
        <v>96</v>
      </c>
      <c r="FI1">
        <f ca="1">Summary!AH7</f>
        <v>96</v>
      </c>
      <c r="FJ1">
        <f ca="1">Summary!AI7</f>
        <v>100</v>
      </c>
      <c r="FK1">
        <f ca="1">Summary!AJ7</f>
        <v>92</v>
      </c>
      <c r="FL1">
        <f ca="1">Summary!AK7</f>
        <v>100</v>
      </c>
      <c r="FM1">
        <f ca="1">Summary!AL7</f>
        <v>36</v>
      </c>
      <c r="FN1">
        <f ca="1">Summary!AM7</f>
        <v>92</v>
      </c>
      <c r="FO1">
        <f ca="1">Summary!AN7</f>
        <v>80</v>
      </c>
      <c r="FP1">
        <f ca="1">Summary!AO7</f>
        <v>92</v>
      </c>
      <c r="FQ1">
        <f ca="1">Summary!AP7</f>
        <v>72</v>
      </c>
      <c r="FR1">
        <f ca="1">Summary!AQ7</f>
        <v>76</v>
      </c>
      <c r="FS1">
        <f ca="1">Summary!AR7</f>
        <v>64</v>
      </c>
      <c r="FT1">
        <f ca="1">Summary!AS7</f>
        <v>80</v>
      </c>
      <c r="FU1">
        <f ca="1">Summary!AT7</f>
        <v>72</v>
      </c>
      <c r="FV1">
        <f ca="1">Summary!AU7</f>
        <v>40</v>
      </c>
      <c r="FW1">
        <f ca="1">Summary!AV7</f>
        <v>28.000000000000004</v>
      </c>
      <c r="FX1">
        <f ca="1">Summary!AW7</f>
        <v>12</v>
      </c>
      <c r="FY1">
        <f ca="1">Summary!AX7</f>
        <v>12</v>
      </c>
      <c r="FZ1">
        <f ca="1">Summary!O8</f>
        <v>100</v>
      </c>
      <c r="GA1">
        <f ca="1">Summary!P8</f>
        <v>100</v>
      </c>
      <c r="GB1">
        <f ca="1">Summary!Q8</f>
        <v>100</v>
      </c>
      <c r="GC1">
        <f ca="1">Summary!R8</f>
        <v>100</v>
      </c>
      <c r="GD1">
        <f ca="1">Summary!S8</f>
        <v>100</v>
      </c>
      <c r="GE1">
        <f ca="1">Summary!T8</f>
        <v>100</v>
      </c>
      <c r="GF1">
        <f ca="1">Summary!U8</f>
        <v>100</v>
      </c>
      <c r="GG1">
        <f ca="1">Summary!V8</f>
        <v>100</v>
      </c>
      <c r="GH1">
        <f ca="1">Summary!W8</f>
        <v>100</v>
      </c>
      <c r="GI1">
        <f ca="1">Summary!X8</f>
        <v>100</v>
      </c>
      <c r="GJ1">
        <f ca="1">Summary!Y8</f>
        <v>100</v>
      </c>
      <c r="GK1">
        <f ca="1">Summary!Z8</f>
        <v>94.73684210526315</v>
      </c>
      <c r="GL1">
        <f ca="1">Summary!AA8</f>
        <v>100</v>
      </c>
      <c r="GM1">
        <f ca="1">Summary!AB8</f>
        <v>100</v>
      </c>
      <c r="GN1">
        <f ca="1">Summary!AC8</f>
        <v>89.473684210526315</v>
      </c>
      <c r="GO1">
        <f ca="1">Summary!AD8</f>
        <v>89.473684210526315</v>
      </c>
      <c r="GP1">
        <f ca="1">Summary!AE8</f>
        <v>89.473684210526315</v>
      </c>
      <c r="GQ1">
        <f ca="1">Summary!AF8</f>
        <v>73.68421052631578</v>
      </c>
      <c r="GR1">
        <f ca="1">Summary!AG8</f>
        <v>94.73684210526315</v>
      </c>
      <c r="GS1">
        <f ca="1">Summary!AH8</f>
        <v>89.473684210526315</v>
      </c>
      <c r="GT1">
        <f ca="1">Summary!AI8</f>
        <v>89.473684210526315</v>
      </c>
      <c r="GU1">
        <f ca="1">Summary!AJ8</f>
        <v>89.473684210526315</v>
      </c>
      <c r="GV1">
        <f ca="1">Summary!AK8</f>
        <v>94.73684210526315</v>
      </c>
      <c r="GW1">
        <f ca="1">Summary!AL8</f>
        <v>42.105263157894733</v>
      </c>
      <c r="GX1">
        <f ca="1">Summary!AM8</f>
        <v>0</v>
      </c>
      <c r="GY1">
        <f ca="1">Summary!AN8</f>
        <v>73.68421052631578</v>
      </c>
      <c r="GZ1">
        <f ca="1">Summary!AO8</f>
        <v>0</v>
      </c>
      <c r="HA1">
        <f ca="1">Summary!AP8</f>
        <v>57.894736842105267</v>
      </c>
      <c r="HB1">
        <f ca="1">Summary!AQ8</f>
        <v>68.421052631578945</v>
      </c>
      <c r="HC1">
        <f ca="1">Summary!AR8</f>
        <v>63.157894736842103</v>
      </c>
      <c r="HD1">
        <f ca="1">Summary!AS8</f>
        <v>84.210526315789465</v>
      </c>
      <c r="HE1">
        <f ca="1">Summary!AT8</f>
        <v>84.210526315789465</v>
      </c>
      <c r="HF1">
        <f ca="1">Summary!AU8</f>
        <v>31.578947368421051</v>
      </c>
      <c r="HG1">
        <f ca="1">Summary!AV8</f>
        <v>31.578947368421051</v>
      </c>
      <c r="HH1">
        <f ca="1">Summary!AW8</f>
        <v>10.526315789473683</v>
      </c>
      <c r="HI1">
        <f ca="1">Summary!AX8</f>
        <v>10.526315789473683</v>
      </c>
    </row>
    <row r="2" spans="1:217">
      <c r="A2" t="s">
        <v>1568</v>
      </c>
      <c r="B2">
        <f ca="1">Summary!$O$9</f>
        <v>100</v>
      </c>
      <c r="C2">
        <f ca="1">Summary!P9</f>
        <v>100</v>
      </c>
      <c r="D2">
        <f ca="1">Summary!Q9</f>
        <v>100</v>
      </c>
      <c r="E2">
        <f ca="1">Summary!R9</f>
        <v>100</v>
      </c>
      <c r="F2">
        <f ca="1">Summary!S9</f>
        <v>100</v>
      </c>
      <c r="G2">
        <f ca="1">Summary!T9</f>
        <v>100</v>
      </c>
      <c r="H2">
        <f ca="1">Summary!U9</f>
        <v>100</v>
      </c>
      <c r="I2">
        <f ca="1">Summary!V9</f>
        <v>100</v>
      </c>
      <c r="J2">
        <f ca="1">Summary!W9</f>
        <v>72</v>
      </c>
      <c r="K2">
        <f ca="1">Summary!X9</f>
        <v>60</v>
      </c>
      <c r="L2">
        <f ca="1">Summary!Y9</f>
        <v>100</v>
      </c>
      <c r="M2">
        <f ca="1">Summary!Z9</f>
        <v>100</v>
      </c>
      <c r="N2">
        <f ca="1">Summary!AA9</f>
        <v>100</v>
      </c>
      <c r="O2">
        <f ca="1">Summary!AB9</f>
        <v>72</v>
      </c>
      <c r="P2">
        <f ca="1">Summary!AC9</f>
        <v>80</v>
      </c>
      <c r="Q2">
        <f ca="1">Summary!AD9</f>
        <v>92</v>
      </c>
      <c r="R2">
        <f ca="1">Summary!AE9</f>
        <v>28.000000000000004</v>
      </c>
      <c r="S2">
        <f ca="1">Summary!AF9</f>
        <v>80</v>
      </c>
      <c r="T2">
        <f ca="1">Summary!AG9</f>
        <v>68</v>
      </c>
      <c r="U2">
        <f ca="1">Summary!AH9</f>
        <v>60</v>
      </c>
      <c r="V2">
        <f ca="1">Summary!AI9</f>
        <v>88</v>
      </c>
      <c r="W2">
        <f ca="1">Summary!AJ9</f>
        <v>92</v>
      </c>
      <c r="X2">
        <f ca="1">Summary!AK9</f>
        <v>64</v>
      </c>
      <c r="Y2">
        <f ca="1">Summary!AL9</f>
        <v>20</v>
      </c>
      <c r="Z2">
        <f ca="1">Summary!AM9</f>
        <v>60</v>
      </c>
      <c r="AA2">
        <f ca="1">Summary!AN9</f>
        <v>84</v>
      </c>
      <c r="AB2">
        <f ca="1">Summary!AO9</f>
        <v>96</v>
      </c>
      <c r="AC2">
        <f ca="1">Summary!AP9</f>
        <v>20</v>
      </c>
      <c r="AD2">
        <f ca="1">Summary!AQ9</f>
        <v>88</v>
      </c>
      <c r="AE2">
        <f ca="1">Summary!AR9</f>
        <v>80</v>
      </c>
      <c r="AF2">
        <f ca="1">Summary!AS9</f>
        <v>48</v>
      </c>
      <c r="AG2">
        <f ca="1">Summary!AT9</f>
        <v>100</v>
      </c>
      <c r="AH2">
        <f ca="1">Summary!AU9</f>
        <v>12</v>
      </c>
      <c r="AI2">
        <f ca="1">Summary!AV9</f>
        <v>12</v>
      </c>
      <c r="AJ2">
        <f ca="1">Summary!AW9</f>
        <v>4</v>
      </c>
      <c r="AK2">
        <f ca="1">Summary!AX9</f>
        <v>0</v>
      </c>
      <c r="AL2">
        <f ca="1">Summary!O10</f>
        <v>100</v>
      </c>
      <c r="AM2">
        <f ca="1">Summary!P10</f>
        <v>100</v>
      </c>
      <c r="AN2">
        <f ca="1">Summary!Q10</f>
        <v>100</v>
      </c>
      <c r="AO2">
        <f ca="1">Summary!R10</f>
        <v>100</v>
      </c>
      <c r="AP2">
        <f ca="1">Summary!S10</f>
        <v>100</v>
      </c>
      <c r="AQ2">
        <f ca="1">Summary!T10</f>
        <v>100</v>
      </c>
      <c r="AR2">
        <f ca="1">Summary!U10</f>
        <v>100</v>
      </c>
      <c r="AS2">
        <f ca="1">Summary!V10</f>
        <v>100</v>
      </c>
      <c r="AT2">
        <f ca="1">Summary!W10</f>
        <v>100</v>
      </c>
      <c r="AU2">
        <f ca="1">Summary!X10</f>
        <v>100</v>
      </c>
      <c r="AV2">
        <f ca="1">Summary!Y10</f>
        <v>100</v>
      </c>
      <c r="AW2">
        <f ca="1">Summary!Z10</f>
        <v>100</v>
      </c>
      <c r="AX2">
        <f ca="1">Summary!AA10</f>
        <v>100</v>
      </c>
      <c r="AY2">
        <f ca="1">Summary!AB10</f>
        <v>96.551724137931032</v>
      </c>
      <c r="AZ2">
        <f ca="1">Summary!AC10</f>
        <v>93.103448275862064</v>
      </c>
      <c r="BA2">
        <f ca="1">Summary!AD10</f>
        <v>93.103448275862064</v>
      </c>
      <c r="BB2">
        <f ca="1">Summary!AE10</f>
        <v>86.206896551724128</v>
      </c>
      <c r="BC2">
        <f ca="1">Summary!AF10</f>
        <v>93.103448275862064</v>
      </c>
      <c r="BD2">
        <f ca="1">Summary!AG10</f>
        <v>79.310344827586206</v>
      </c>
      <c r="BE2">
        <f ca="1">Summary!AH10</f>
        <v>72.41379310344827</v>
      </c>
      <c r="BF2">
        <f ca="1">Summary!AI10</f>
        <v>96.551724137931032</v>
      </c>
      <c r="BG2">
        <f ca="1">Summary!AJ10</f>
        <v>96.551724137931032</v>
      </c>
      <c r="BH2">
        <f ca="1">Summary!AK10</f>
        <v>96.551724137931032</v>
      </c>
      <c r="BI2">
        <f ca="1">Summary!AL10</f>
        <v>44.827586206896555</v>
      </c>
      <c r="BJ2">
        <f ca="1">Summary!AM10</f>
        <v>96.551724137931032</v>
      </c>
      <c r="BK2">
        <f ca="1">Summary!AN10</f>
        <v>89.65517241379311</v>
      </c>
      <c r="BL2">
        <f ca="1">Summary!AO10</f>
        <v>100</v>
      </c>
      <c r="BM2">
        <f ca="1">Summary!AP10</f>
        <v>86.206896551724128</v>
      </c>
      <c r="BN2">
        <f ca="1">Summary!AQ10</f>
        <v>96.551724137931032</v>
      </c>
      <c r="BO2">
        <f ca="1">Summary!AR10</f>
        <v>96.551724137931032</v>
      </c>
      <c r="BP2">
        <f ca="1">Summary!AS10</f>
        <v>44.827586206896555</v>
      </c>
      <c r="BQ2">
        <f ca="1">Summary!AT10</f>
        <v>100</v>
      </c>
      <c r="BR2">
        <f ca="1">Summary!AU10</f>
        <v>27.586206896551722</v>
      </c>
      <c r="BS2">
        <f ca="1">Summary!AV10</f>
        <v>65.517241379310349</v>
      </c>
      <c r="BT2">
        <f ca="1">Summary!AW10</f>
        <v>31.03448275862069</v>
      </c>
      <c r="BU2">
        <f ca="1">Summary!AX10</f>
        <v>31.03448275862069</v>
      </c>
      <c r="BV2">
        <f ca="1">Summary!O11</f>
        <v>100</v>
      </c>
      <c r="BW2">
        <f ca="1">Summary!P11</f>
        <v>100</v>
      </c>
      <c r="BX2">
        <f ca="1">Summary!Q11</f>
        <v>100</v>
      </c>
      <c r="BY2">
        <f ca="1">Summary!R11</f>
        <v>100</v>
      </c>
      <c r="BZ2">
        <f ca="1">Summary!S11</f>
        <v>100</v>
      </c>
      <c r="CA2">
        <f ca="1">Summary!T11</f>
        <v>100</v>
      </c>
      <c r="CB2">
        <f ca="1">Summary!U11</f>
        <v>100</v>
      </c>
      <c r="CC2">
        <f ca="1">Summary!V11</f>
        <v>100</v>
      </c>
      <c r="CD2">
        <f ca="1">Summary!W11</f>
        <v>100</v>
      </c>
      <c r="CE2">
        <f ca="1">Summary!X11</f>
        <v>100</v>
      </c>
      <c r="CF2">
        <f ca="1">Summary!Y11</f>
        <v>100</v>
      </c>
      <c r="CG2">
        <f ca="1">Summary!Z11</f>
        <v>100</v>
      </c>
      <c r="CH2">
        <f ca="1">Summary!AA11</f>
        <v>100</v>
      </c>
      <c r="CI2">
        <f ca="1">Summary!AB11</f>
        <v>86.666666666666671</v>
      </c>
      <c r="CJ2">
        <f ca="1">Summary!AC11</f>
        <v>90</v>
      </c>
      <c r="CK2">
        <f ca="1">Summary!AD11</f>
        <v>90</v>
      </c>
      <c r="CL2">
        <f ca="1">Summary!AE11</f>
        <v>86.666666666666671</v>
      </c>
      <c r="CM2">
        <f ca="1">Summary!AF11</f>
        <v>96.666666666666671</v>
      </c>
      <c r="CN2">
        <f ca="1">Summary!AG11</f>
        <v>90</v>
      </c>
      <c r="CO2">
        <f ca="1">Summary!AH11</f>
        <v>76.666666666666671</v>
      </c>
      <c r="CP2">
        <f ca="1">Summary!AI11</f>
        <v>100</v>
      </c>
      <c r="CQ2">
        <f ca="1">Summary!AJ11</f>
        <v>96.666666666666671</v>
      </c>
      <c r="CR2">
        <f ca="1">Summary!AK11</f>
        <v>100</v>
      </c>
      <c r="CS2">
        <f ca="1">Summary!AL11</f>
        <v>60</v>
      </c>
      <c r="CT2">
        <f ca="1">Summary!AM11</f>
        <v>93.333333333333329</v>
      </c>
      <c r="CU2">
        <f ca="1">Summary!AN11</f>
        <v>90</v>
      </c>
      <c r="CV2">
        <f ca="1">Summary!AO11</f>
        <v>96.666666666666671</v>
      </c>
      <c r="CW2">
        <f ca="1">Summary!AP11</f>
        <v>83.333333333333343</v>
      </c>
      <c r="CX2">
        <f ca="1">Summary!AQ11</f>
        <v>96.666666666666671</v>
      </c>
      <c r="CY2">
        <f ca="1">Summary!AR11</f>
        <v>96.666666666666671</v>
      </c>
      <c r="CZ2">
        <f ca="1">Summary!AS11</f>
        <v>70</v>
      </c>
      <c r="DA2">
        <f ca="1">Summary!AT11</f>
        <v>100</v>
      </c>
      <c r="DB2">
        <f ca="1">Summary!AU11</f>
        <v>50</v>
      </c>
      <c r="DC2">
        <f ca="1">Summary!AV11</f>
        <v>76.666666666666671</v>
      </c>
      <c r="DD2">
        <f ca="1">Summary!AW11</f>
        <v>46.666666666666664</v>
      </c>
      <c r="DE2">
        <f ca="1">Summary!AX11</f>
        <v>40</v>
      </c>
      <c r="DF2">
        <f ca="1">Summary!O12</f>
        <v>100</v>
      </c>
      <c r="DG2">
        <f ca="1">Summary!P12</f>
        <v>100</v>
      </c>
      <c r="DH2">
        <f ca="1">Summary!Q12</f>
        <v>100</v>
      </c>
      <c r="DI2">
        <f ca="1">Summary!R12</f>
        <v>100</v>
      </c>
      <c r="DJ2">
        <f ca="1">Summary!S12</f>
        <v>100</v>
      </c>
      <c r="DK2">
        <f ca="1">Summary!T12</f>
        <v>100</v>
      </c>
      <c r="DL2">
        <f ca="1">Summary!U12</f>
        <v>100</v>
      </c>
      <c r="DM2">
        <f ca="1">Summary!V12</f>
        <v>100</v>
      </c>
      <c r="DN2">
        <f ca="1">Summary!W12</f>
        <v>100</v>
      </c>
      <c r="DO2">
        <f ca="1">Summary!X12</f>
        <v>100</v>
      </c>
      <c r="DP2">
        <f ca="1">Summary!Y12</f>
        <v>100</v>
      </c>
      <c r="DQ2">
        <f ca="1">Summary!Z12</f>
        <v>100</v>
      </c>
      <c r="DR2">
        <f ca="1">Summary!AA12</f>
        <v>100</v>
      </c>
      <c r="DS2">
        <f ca="1">Summary!AB12</f>
        <v>100</v>
      </c>
      <c r="DT2">
        <f ca="1">Summary!AC12</f>
        <v>87.096774193548384</v>
      </c>
      <c r="DU2">
        <f ca="1">Summary!AD12</f>
        <v>93.548387096774192</v>
      </c>
      <c r="DV2">
        <f ca="1">Summary!AE12</f>
        <v>93.548387096774192</v>
      </c>
      <c r="DW2">
        <f ca="1">Summary!AF12</f>
        <v>96.774193548387103</v>
      </c>
      <c r="DX2">
        <f ca="1">Summary!AG12</f>
        <v>87.096774193548384</v>
      </c>
      <c r="DY2">
        <f ca="1">Summary!AH12</f>
        <v>93.548387096774192</v>
      </c>
      <c r="DZ2">
        <f ca="1">Summary!AI12</f>
        <v>100</v>
      </c>
      <c r="EA2">
        <f ca="1">Summary!AJ12</f>
        <v>96.774193548387103</v>
      </c>
      <c r="EB2">
        <f ca="1">Summary!AK12</f>
        <v>100</v>
      </c>
      <c r="EC2">
        <f ca="1">Summary!AL12</f>
        <v>61.29032258064516</v>
      </c>
      <c r="ED2">
        <f ca="1">Summary!AM12</f>
        <v>93.548387096774192</v>
      </c>
      <c r="EE2">
        <f ca="1">Summary!AN12</f>
        <v>90.322580645161281</v>
      </c>
      <c r="EF2">
        <f ca="1">Summary!AO12</f>
        <v>96.774193548387103</v>
      </c>
      <c r="EG2">
        <f ca="1">Summary!AP12</f>
        <v>96.774193548387103</v>
      </c>
      <c r="EH2">
        <f ca="1">Summary!AQ12</f>
        <v>96.774193548387103</v>
      </c>
      <c r="EI2">
        <f ca="1">Summary!AR12</f>
        <v>100</v>
      </c>
      <c r="EJ2">
        <f ca="1">Summary!AS12</f>
        <v>67.741935483870961</v>
      </c>
      <c r="EK2">
        <f ca="1">Summary!AT12</f>
        <v>100</v>
      </c>
      <c r="EL2">
        <f ca="1">Summary!AU12</f>
        <v>29.032258064516132</v>
      </c>
      <c r="EM2">
        <f ca="1">Summary!AV12</f>
        <v>77.41935483870968</v>
      </c>
      <c r="EN2">
        <f ca="1">Summary!AW12</f>
        <v>48.387096774193552</v>
      </c>
      <c r="EO2">
        <f ca="1">Summary!AX12</f>
        <v>48.387096774193552</v>
      </c>
      <c r="EP2">
        <f ca="1">Summary!O13</f>
        <v>100</v>
      </c>
      <c r="EQ2">
        <f ca="1">Summary!P13</f>
        <v>100</v>
      </c>
      <c r="ER2">
        <f ca="1">Summary!Q13</f>
        <v>100</v>
      </c>
      <c r="ES2">
        <f ca="1">Summary!R13</f>
        <v>100</v>
      </c>
      <c r="ET2">
        <f ca="1">Summary!S13</f>
        <v>100</v>
      </c>
      <c r="EU2">
        <f ca="1">Summary!T13</f>
        <v>100</v>
      </c>
      <c r="EV2">
        <f ca="1">Summary!U13</f>
        <v>100</v>
      </c>
      <c r="EW2">
        <f ca="1">Summary!V13</f>
        <v>100</v>
      </c>
      <c r="EX2">
        <f ca="1">Summary!W13</f>
        <v>100</v>
      </c>
      <c r="EY2">
        <f ca="1">Summary!X13</f>
        <v>100</v>
      </c>
      <c r="EZ2">
        <f ca="1">Summary!Y13</f>
        <v>100</v>
      </c>
      <c r="FA2">
        <f ca="1">Summary!Z13</f>
        <v>100</v>
      </c>
      <c r="FB2">
        <f ca="1">Summary!AA13</f>
        <v>100</v>
      </c>
      <c r="FC2">
        <f ca="1">Summary!AB13</f>
        <v>90</v>
      </c>
      <c r="FD2">
        <f ca="1">Summary!AC13</f>
        <v>90</v>
      </c>
      <c r="FE2">
        <f ca="1">Summary!AD13</f>
        <v>93.333333333333329</v>
      </c>
      <c r="FF2">
        <f ca="1">Summary!AE13</f>
        <v>86.666666666666671</v>
      </c>
      <c r="FG2">
        <f ca="1">Summary!AF13</f>
        <v>93.333333333333329</v>
      </c>
      <c r="FH2">
        <f ca="1">Summary!AG13</f>
        <v>86.666666666666671</v>
      </c>
      <c r="FI2">
        <f ca="1">Summary!AH13</f>
        <v>73.333333333333329</v>
      </c>
      <c r="FJ2">
        <f ca="1">Summary!AI13</f>
        <v>100</v>
      </c>
      <c r="FK2">
        <f ca="1">Summary!AJ13</f>
        <v>96.666666666666671</v>
      </c>
      <c r="FL2">
        <f ca="1">Summary!AK13</f>
        <v>100</v>
      </c>
      <c r="FM2">
        <f ca="1">Summary!AL13</f>
        <v>60</v>
      </c>
      <c r="FN2">
        <f ca="1">Summary!AM13</f>
        <v>90</v>
      </c>
      <c r="FO2">
        <f ca="1">Summary!AN13</f>
        <v>90</v>
      </c>
      <c r="FP2">
        <f ca="1">Summary!AO13</f>
        <v>96.666666666666671</v>
      </c>
      <c r="FQ2">
        <f ca="1">Summary!AP13</f>
        <v>83.333333333333343</v>
      </c>
      <c r="FR2">
        <f ca="1">Summary!AQ13</f>
        <v>93.333333333333329</v>
      </c>
      <c r="FS2">
        <f ca="1">Summary!AR13</f>
        <v>96.666666666666671</v>
      </c>
      <c r="FT2">
        <f ca="1">Summary!AS13</f>
        <v>53.333333333333336</v>
      </c>
      <c r="FU2">
        <f ca="1">Summary!AT13</f>
        <v>100</v>
      </c>
      <c r="FV2">
        <f ca="1">Summary!AU13</f>
        <v>46.666666666666664</v>
      </c>
      <c r="FW2">
        <f ca="1">Summary!AV13</f>
        <v>76.666666666666671</v>
      </c>
      <c r="FX2">
        <f ca="1">Summary!AW13</f>
        <v>43.333333333333336</v>
      </c>
      <c r="FY2">
        <f ca="1">Summary!AX13</f>
        <v>40</v>
      </c>
      <c r="FZ2">
        <f ca="1">Summary!O14</f>
        <v>100</v>
      </c>
      <c r="GA2">
        <f ca="1">Summary!P14</f>
        <v>100</v>
      </c>
      <c r="GB2">
        <f ca="1">Summary!Q14</f>
        <v>100</v>
      </c>
      <c r="GC2">
        <f ca="1">Summary!R14</f>
        <v>100</v>
      </c>
      <c r="GD2">
        <f ca="1">Summary!S14</f>
        <v>100</v>
      </c>
      <c r="GE2">
        <f ca="1">Summary!T14</f>
        <v>100</v>
      </c>
      <c r="GF2">
        <f ca="1">Summary!U14</f>
        <v>100</v>
      </c>
      <c r="GG2">
        <f ca="1">Summary!V14</f>
        <v>100</v>
      </c>
      <c r="GH2">
        <f ca="1">Summary!W14</f>
        <v>100</v>
      </c>
      <c r="GI2">
        <f ca="1">Summary!X14</f>
        <v>100</v>
      </c>
      <c r="GJ2">
        <f ca="1">Summary!Y14</f>
        <v>100</v>
      </c>
      <c r="GK2">
        <f ca="1">Summary!Z14</f>
        <v>100</v>
      </c>
      <c r="GL2">
        <f ca="1">Summary!AA14</f>
        <v>100</v>
      </c>
      <c r="GM2">
        <f ca="1">Summary!AB14</f>
        <v>100</v>
      </c>
      <c r="GN2">
        <f ca="1">Summary!AC14</f>
        <v>93.333333333333329</v>
      </c>
      <c r="GO2">
        <f ca="1">Summary!AD14</f>
        <v>93.333333333333329</v>
      </c>
      <c r="GP2">
        <f ca="1">Summary!AE14</f>
        <v>83.333333333333343</v>
      </c>
      <c r="GQ2">
        <f ca="1">Summary!AF14</f>
        <v>93.333333333333329</v>
      </c>
      <c r="GR2">
        <f ca="1">Summary!AG14</f>
        <v>83.333333333333343</v>
      </c>
      <c r="GS2">
        <f ca="1">Summary!AH14</f>
        <v>73.333333333333329</v>
      </c>
      <c r="GT2">
        <f ca="1">Summary!AI14</f>
        <v>100</v>
      </c>
      <c r="GU2">
        <f ca="1">Summary!AJ14</f>
        <v>96.666666666666671</v>
      </c>
      <c r="GV2">
        <f ca="1">Summary!AK14</f>
        <v>100</v>
      </c>
      <c r="GW2">
        <f ca="1">Summary!AL14</f>
        <v>53.333333333333336</v>
      </c>
      <c r="GX2">
        <f ca="1">Summary!AM14</f>
        <v>40</v>
      </c>
      <c r="GY2">
        <f ca="1">Summary!AN14</f>
        <v>90</v>
      </c>
      <c r="GZ2">
        <f ca="1">Summary!AO14</f>
        <v>43.333333333333336</v>
      </c>
      <c r="HA2">
        <f ca="1">Summary!AP14</f>
        <v>83.333333333333343</v>
      </c>
      <c r="HB2">
        <f ca="1">Summary!AQ14</f>
        <v>96.666666666666671</v>
      </c>
      <c r="HC2">
        <f ca="1">Summary!AR14</f>
        <v>96.666666666666671</v>
      </c>
      <c r="HD2">
        <f ca="1">Summary!AS14</f>
        <v>60</v>
      </c>
      <c r="HE2">
        <f ca="1">Summary!AT14</f>
        <v>100</v>
      </c>
      <c r="HF2">
        <f ca="1">Summary!AU14</f>
        <v>43.333333333333336</v>
      </c>
      <c r="HG2">
        <f ca="1">Summary!AV14</f>
        <v>66.666666666666657</v>
      </c>
      <c r="HH2">
        <f ca="1">Summary!AW14</f>
        <v>40</v>
      </c>
      <c r="HI2">
        <f ca="1">Summary!AX14</f>
        <v>40</v>
      </c>
    </row>
    <row r="3" spans="1:217">
      <c r="A3" t="s">
        <v>1575</v>
      </c>
      <c r="B3">
        <f ca="1">Summary!O15</f>
        <v>100</v>
      </c>
      <c r="C3">
        <f ca="1">Summary!P15</f>
        <v>100</v>
      </c>
      <c r="D3">
        <f ca="1">Summary!Q15</f>
        <v>100</v>
      </c>
      <c r="E3">
        <f ca="1">Summary!R15</f>
        <v>100</v>
      </c>
      <c r="F3">
        <f ca="1">Summary!S15</f>
        <v>100</v>
      </c>
      <c r="G3">
        <f ca="1">Summary!T15</f>
        <v>100</v>
      </c>
      <c r="H3">
        <f ca="1">Summary!U15</f>
        <v>100</v>
      </c>
      <c r="I3">
        <f ca="1">Summary!V15</f>
        <v>100</v>
      </c>
      <c r="J3">
        <f ca="1">Summary!W15</f>
        <v>84.848484848484844</v>
      </c>
      <c r="K3">
        <f ca="1">Summary!X15</f>
        <v>78.787878787878782</v>
      </c>
      <c r="L3">
        <f ca="1">Summary!Y15</f>
        <v>100</v>
      </c>
      <c r="M3">
        <f ca="1">Summary!Z15</f>
        <v>100</v>
      </c>
      <c r="N3">
        <f ca="1">Summary!AA15</f>
        <v>100</v>
      </c>
      <c r="O3">
        <f ca="1">Summary!AB15</f>
        <v>100</v>
      </c>
      <c r="P3">
        <f ca="1">Summary!AC15</f>
        <v>90.909090909090907</v>
      </c>
      <c r="Q3">
        <f ca="1">Summary!AD15</f>
        <v>100</v>
      </c>
      <c r="R3">
        <f ca="1">Summary!AE15</f>
        <v>81.818181818181827</v>
      </c>
      <c r="S3">
        <f ca="1">Summary!AF15</f>
        <v>93.939393939393938</v>
      </c>
      <c r="T3">
        <f ca="1">Summary!AG15</f>
        <v>96.969696969696969</v>
      </c>
      <c r="U3">
        <f ca="1">Summary!AH15</f>
        <v>90.909090909090907</v>
      </c>
      <c r="V3">
        <f ca="1">Summary!AI15</f>
        <v>72.727272727272734</v>
      </c>
      <c r="W3">
        <f ca="1">Summary!AJ15</f>
        <v>100</v>
      </c>
      <c r="X3">
        <f ca="1">Summary!AK15</f>
        <v>72.727272727272734</v>
      </c>
      <c r="Y3">
        <f ca="1">Summary!AL15</f>
        <v>48.484848484848484</v>
      </c>
      <c r="Z3">
        <f ca="1">Summary!AM15</f>
        <v>81.818181818181827</v>
      </c>
      <c r="AA3">
        <f ca="1">Summary!AN15</f>
        <v>78.787878787878782</v>
      </c>
      <c r="AB3">
        <f ca="1">Summary!AO15</f>
        <v>93.939393939393938</v>
      </c>
      <c r="AC3">
        <f ca="1">Summary!AP15</f>
        <v>72.727272727272734</v>
      </c>
      <c r="AD3">
        <f ca="1">Summary!AQ15</f>
        <v>93.939393939393938</v>
      </c>
      <c r="AE3">
        <f ca="1">Summary!AR15</f>
        <v>69.696969696969703</v>
      </c>
      <c r="AF3">
        <f ca="1">Summary!AS15</f>
        <v>84.848484848484844</v>
      </c>
      <c r="AG3">
        <f ca="1">Summary!AT15</f>
        <v>90.909090909090907</v>
      </c>
      <c r="AH3">
        <f ca="1">Summary!AU15</f>
        <v>21.212121212121211</v>
      </c>
      <c r="AI3">
        <f ca="1">Summary!AV15</f>
        <v>18.181818181818183</v>
      </c>
      <c r="AJ3">
        <f ca="1">Summary!AW15</f>
        <v>6.0606060606060606</v>
      </c>
      <c r="AK3">
        <f ca="1">Summary!AX15</f>
        <v>3.0303030303030303</v>
      </c>
      <c r="AL3">
        <f ca="1">Summary!O16</f>
        <v>100</v>
      </c>
      <c r="AM3">
        <f ca="1">Summary!P16</f>
        <v>100</v>
      </c>
      <c r="AN3">
        <f ca="1">Summary!Q16</f>
        <v>100</v>
      </c>
      <c r="AO3">
        <f ca="1">Summary!R16</f>
        <v>100</v>
      </c>
      <c r="AP3">
        <f ca="1">Summary!S16</f>
        <v>100</v>
      </c>
      <c r="AQ3">
        <f ca="1">Summary!T16</f>
        <v>100</v>
      </c>
      <c r="AR3">
        <f ca="1">Summary!U16</f>
        <v>100</v>
      </c>
      <c r="AS3">
        <f ca="1">Summary!V16</f>
        <v>100</v>
      </c>
      <c r="AT3">
        <f ca="1">Summary!W16</f>
        <v>100</v>
      </c>
      <c r="AU3">
        <f ca="1">Summary!X16</f>
        <v>100</v>
      </c>
      <c r="AV3">
        <f ca="1">Summary!Y16</f>
        <v>100</v>
      </c>
      <c r="AW3">
        <f ca="1">Summary!Z16</f>
        <v>100</v>
      </c>
      <c r="AX3">
        <f ca="1">Summary!AA16</f>
        <v>100</v>
      </c>
      <c r="AY3">
        <f ca="1">Summary!AB16</f>
        <v>94.285714285714278</v>
      </c>
      <c r="AZ3">
        <f ca="1">Summary!AC16</f>
        <v>91.428571428571431</v>
      </c>
      <c r="BA3">
        <f ca="1">Summary!AD16</f>
        <v>100</v>
      </c>
      <c r="BB3">
        <f ca="1">Summary!AE16</f>
        <v>100</v>
      </c>
      <c r="BC3">
        <f ca="1">Summary!AF16</f>
        <v>97.142857142857139</v>
      </c>
      <c r="BD3">
        <f ca="1">Summary!AG16</f>
        <v>97.142857142857139</v>
      </c>
      <c r="BE3">
        <f ca="1">Summary!AH16</f>
        <v>94.285714285714278</v>
      </c>
      <c r="BF3">
        <f ca="1">Summary!AI16</f>
        <v>77.142857142857153</v>
      </c>
      <c r="BG3">
        <f ca="1">Summary!AJ16</f>
        <v>100</v>
      </c>
      <c r="BH3">
        <f ca="1">Summary!AK16</f>
        <v>80</v>
      </c>
      <c r="BI3">
        <f ca="1">Summary!AL16</f>
        <v>48.571428571428569</v>
      </c>
      <c r="BJ3">
        <f ca="1">Summary!AM16</f>
        <v>88.571428571428569</v>
      </c>
      <c r="BK3">
        <f ca="1">Summary!AN16</f>
        <v>77.142857142857153</v>
      </c>
      <c r="BL3">
        <f ca="1">Summary!AO16</f>
        <v>94.285714285714278</v>
      </c>
      <c r="BM3">
        <f ca="1">Summary!AP16</f>
        <v>82.857142857142861</v>
      </c>
      <c r="BN3">
        <f ca="1">Summary!AQ16</f>
        <v>97.142857142857139</v>
      </c>
      <c r="BO3">
        <f ca="1">Summary!AR16</f>
        <v>71.428571428571431</v>
      </c>
      <c r="BP3">
        <f ca="1">Summary!AS16</f>
        <v>85.714285714285708</v>
      </c>
      <c r="BQ3">
        <f ca="1">Summary!AT16</f>
        <v>85.714285714285708</v>
      </c>
      <c r="BR3">
        <f ca="1">Summary!AU16</f>
        <v>28.571428571428569</v>
      </c>
      <c r="BS3">
        <f ca="1">Summary!AV16</f>
        <v>34.285714285714285</v>
      </c>
      <c r="BT3">
        <f ca="1">Summary!AW16</f>
        <v>20</v>
      </c>
      <c r="BU3">
        <f ca="1">Summary!AX16</f>
        <v>11.428571428571429</v>
      </c>
      <c r="BV3">
        <f ca="1">Summary!O17</f>
        <v>100</v>
      </c>
      <c r="BW3">
        <f ca="1">Summary!P17</f>
        <v>100</v>
      </c>
      <c r="BX3">
        <f ca="1">Summary!Q17</f>
        <v>100</v>
      </c>
      <c r="BY3">
        <f ca="1">Summary!R17</f>
        <v>100</v>
      </c>
      <c r="BZ3">
        <f ca="1">Summary!S17</f>
        <v>100</v>
      </c>
      <c r="CA3">
        <f ca="1">Summary!T17</f>
        <v>100</v>
      </c>
      <c r="CB3">
        <f ca="1">Summary!U17</f>
        <v>100</v>
      </c>
      <c r="CC3">
        <f ca="1">Summary!V17</f>
        <v>100</v>
      </c>
      <c r="CD3">
        <f ca="1">Summary!W17</f>
        <v>100</v>
      </c>
      <c r="CE3">
        <f ca="1">Summary!X17</f>
        <v>100</v>
      </c>
      <c r="CF3">
        <f ca="1">Summary!Y17</f>
        <v>100</v>
      </c>
      <c r="CG3">
        <f ca="1">Summary!Z17</f>
        <v>100</v>
      </c>
      <c r="CH3">
        <f ca="1">Summary!AA17</f>
        <v>100</v>
      </c>
      <c r="CI3">
        <f ca="1">Summary!AB17</f>
        <v>86.956521739130437</v>
      </c>
      <c r="CJ3">
        <f ca="1">Summary!AC17</f>
        <v>91.304347826086953</v>
      </c>
      <c r="CK3">
        <f ca="1">Summary!AD17</f>
        <v>100</v>
      </c>
      <c r="CL3">
        <f ca="1">Summary!AE17</f>
        <v>84.782608695652172</v>
      </c>
      <c r="CM3">
        <f ca="1">Summary!AF17</f>
        <v>97.826086956521735</v>
      </c>
      <c r="CN3">
        <f ca="1">Summary!AG17</f>
        <v>95.652173913043484</v>
      </c>
      <c r="CO3">
        <f ca="1">Summary!AH17</f>
        <v>97.826086956521735</v>
      </c>
      <c r="CP3">
        <f ca="1">Summary!AI17</f>
        <v>100</v>
      </c>
      <c r="CQ3">
        <f ca="1">Summary!AJ17</f>
        <v>100</v>
      </c>
      <c r="CR3">
        <f ca="1">Summary!AK17</f>
        <v>100</v>
      </c>
      <c r="CS3">
        <f ca="1">Summary!AL17</f>
        <v>47.826086956521742</v>
      </c>
      <c r="CT3">
        <f ca="1">Summary!AM17</f>
        <v>82.608695652173907</v>
      </c>
      <c r="CU3">
        <f ca="1">Summary!AN17</f>
        <v>78.260869565217391</v>
      </c>
      <c r="CV3">
        <f ca="1">Summary!AO17</f>
        <v>95.652173913043484</v>
      </c>
      <c r="CW3">
        <f ca="1">Summary!AP17</f>
        <v>78.260869565217391</v>
      </c>
      <c r="CX3">
        <f ca="1">Summary!AQ17</f>
        <v>97.826086956521735</v>
      </c>
      <c r="CY3">
        <f ca="1">Summary!AR17</f>
        <v>89.130434782608688</v>
      </c>
      <c r="CZ3">
        <f ca="1">Summary!AS17</f>
        <v>93.478260869565219</v>
      </c>
      <c r="DA3">
        <f ca="1">Summary!AT17</f>
        <v>89.130434782608688</v>
      </c>
      <c r="DB3">
        <f ca="1">Summary!AU17</f>
        <v>58.695652173913047</v>
      </c>
      <c r="DC3">
        <f ca="1">Summary!AV17</f>
        <v>39.130434782608695</v>
      </c>
      <c r="DD3">
        <f ca="1">Summary!AW17</f>
        <v>17.391304347826086</v>
      </c>
      <c r="DE3">
        <f ca="1">Summary!AX17</f>
        <v>10.869565217391305</v>
      </c>
      <c r="DF3">
        <f ca="1">Summary!O18</f>
        <v>100</v>
      </c>
      <c r="DG3">
        <f ca="1">Summary!P18</f>
        <v>100</v>
      </c>
      <c r="DH3">
        <f ca="1">Summary!Q18</f>
        <v>100</v>
      </c>
      <c r="DI3">
        <f ca="1">Summary!R18</f>
        <v>100</v>
      </c>
      <c r="DJ3">
        <f ca="1">Summary!S18</f>
        <v>100</v>
      </c>
      <c r="DK3">
        <f ca="1">Summary!T18</f>
        <v>100</v>
      </c>
      <c r="DL3">
        <f ca="1">Summary!U18</f>
        <v>100</v>
      </c>
      <c r="DM3">
        <f ca="1">Summary!V18</f>
        <v>100</v>
      </c>
      <c r="DN3">
        <f ca="1">Summary!W18</f>
        <v>100</v>
      </c>
      <c r="DO3">
        <f ca="1">Summary!X18</f>
        <v>100</v>
      </c>
      <c r="DP3">
        <f ca="1">Summary!Y18</f>
        <v>100</v>
      </c>
      <c r="DQ3">
        <f ca="1">Summary!Z18</f>
        <v>100</v>
      </c>
      <c r="DR3">
        <f ca="1">Summary!AA18</f>
        <v>100</v>
      </c>
      <c r="DS3">
        <f ca="1">Summary!AB18</f>
        <v>100</v>
      </c>
      <c r="DT3">
        <f ca="1">Summary!AC18</f>
        <v>92.452830188679243</v>
      </c>
      <c r="DU3">
        <f ca="1">Summary!AD18</f>
        <v>100</v>
      </c>
      <c r="DV3">
        <f ca="1">Summary!AE18</f>
        <v>96.226415094339629</v>
      </c>
      <c r="DW3">
        <f ca="1">Summary!AF18</f>
        <v>98.113207547169807</v>
      </c>
      <c r="DX3">
        <f ca="1">Summary!AG18</f>
        <v>96.226415094339629</v>
      </c>
      <c r="DY3">
        <f ca="1">Summary!AH18</f>
        <v>98.113207547169807</v>
      </c>
      <c r="DZ3">
        <f ca="1">Summary!AI18</f>
        <v>100</v>
      </c>
      <c r="EA3">
        <f ca="1">Summary!AJ18</f>
        <v>100</v>
      </c>
      <c r="EB3">
        <f ca="1">Summary!AK18</f>
        <v>100</v>
      </c>
      <c r="EC3">
        <f ca="1">Summary!AL18</f>
        <v>50.943396226415096</v>
      </c>
      <c r="ED3">
        <f ca="1">Summary!AM18</f>
        <v>88.679245283018872</v>
      </c>
      <c r="EE3">
        <f ca="1">Summary!AN18</f>
        <v>81.132075471698116</v>
      </c>
      <c r="EF3">
        <f ca="1">Summary!AO18</f>
        <v>96.226415094339629</v>
      </c>
      <c r="EG3">
        <f ca="1">Summary!AP18</f>
        <v>100</v>
      </c>
      <c r="EH3">
        <f ca="1">Summary!AQ18</f>
        <v>98.113207547169807</v>
      </c>
      <c r="EI3">
        <f ca="1">Summary!AR18</f>
        <v>90.566037735849065</v>
      </c>
      <c r="EJ3">
        <f ca="1">Summary!AS18</f>
        <v>94.339622641509436</v>
      </c>
      <c r="EK3">
        <f ca="1">Summary!AT18</f>
        <v>90.566037735849065</v>
      </c>
      <c r="EL3">
        <f ca="1">Summary!AU18</f>
        <v>64.15094339622641</v>
      </c>
      <c r="EM3">
        <f ca="1">Summary!AV18</f>
        <v>49.056603773584904</v>
      </c>
      <c r="EN3">
        <f ca="1">Summary!AW18</f>
        <v>24.528301886792452</v>
      </c>
      <c r="EO3">
        <f ca="1">Summary!AX18</f>
        <v>24.528301886792452</v>
      </c>
      <c r="EP3">
        <f ca="1">Summary!O19</f>
        <v>100</v>
      </c>
      <c r="EQ3">
        <f ca="1">Summary!P19</f>
        <v>100</v>
      </c>
      <c r="ER3">
        <f ca="1">Summary!Q19</f>
        <v>100</v>
      </c>
      <c r="ES3">
        <f ca="1">Summary!R19</f>
        <v>100</v>
      </c>
      <c r="ET3">
        <f ca="1">Summary!S19</f>
        <v>100</v>
      </c>
      <c r="EU3">
        <f ca="1">Summary!T19</f>
        <v>100</v>
      </c>
      <c r="EV3">
        <f ca="1">Summary!U19</f>
        <v>100</v>
      </c>
      <c r="EW3">
        <f ca="1">Summary!V19</f>
        <v>100</v>
      </c>
      <c r="EX3">
        <f ca="1">Summary!W19</f>
        <v>100</v>
      </c>
      <c r="EY3">
        <f ca="1">Summary!X19</f>
        <v>100</v>
      </c>
      <c r="EZ3">
        <f ca="1">Summary!Y19</f>
        <v>100</v>
      </c>
      <c r="FA3">
        <f ca="1">Summary!Z19</f>
        <v>100</v>
      </c>
      <c r="FB3">
        <f ca="1">Summary!AA19</f>
        <v>100</v>
      </c>
      <c r="FC3">
        <f ca="1">Summary!AB19</f>
        <v>88.888888888888886</v>
      </c>
      <c r="FD3">
        <f ca="1">Summary!AC19</f>
        <v>91.111111111111114</v>
      </c>
      <c r="FE3">
        <f ca="1">Summary!AD19</f>
        <v>100</v>
      </c>
      <c r="FF3">
        <f ca="1">Summary!AE19</f>
        <v>93.333333333333329</v>
      </c>
      <c r="FG3">
        <f ca="1">Summary!AF19</f>
        <v>97.777777777777771</v>
      </c>
      <c r="FH3">
        <f ca="1">Summary!AG19</f>
        <v>95.555555555555557</v>
      </c>
      <c r="FI3">
        <f ca="1">Summary!AH19</f>
        <v>97.777777777777771</v>
      </c>
      <c r="FJ3">
        <f ca="1">Summary!AI19</f>
        <v>97.777777777777771</v>
      </c>
      <c r="FK3">
        <f ca="1">Summary!AJ19</f>
        <v>100</v>
      </c>
      <c r="FL3">
        <f ca="1">Summary!AK19</f>
        <v>97.777777777777771</v>
      </c>
      <c r="FM3">
        <f ca="1">Summary!AL19</f>
        <v>48.888888888888886</v>
      </c>
      <c r="FN3">
        <f ca="1">Summary!AM19</f>
        <v>86.666666666666671</v>
      </c>
      <c r="FO3">
        <f ca="1">Summary!AN19</f>
        <v>82.222222222222214</v>
      </c>
      <c r="FP3">
        <f ca="1">Summary!AO19</f>
        <v>95.555555555555557</v>
      </c>
      <c r="FQ3">
        <f ca="1">Summary!AP19</f>
        <v>80</v>
      </c>
      <c r="FR3">
        <f ca="1">Summary!AQ19</f>
        <v>97.777777777777771</v>
      </c>
      <c r="FS3">
        <f ca="1">Summary!AR19</f>
        <v>88.888888888888886</v>
      </c>
      <c r="FT3">
        <f ca="1">Summary!AS19</f>
        <v>88.888888888888886</v>
      </c>
      <c r="FU3">
        <f ca="1">Summary!AT19</f>
        <v>88.888888888888886</v>
      </c>
      <c r="FV3">
        <f ca="1">Summary!AU19</f>
        <v>55.555555555555557</v>
      </c>
      <c r="FW3">
        <f ca="1">Summary!AV19</f>
        <v>44.444444444444443</v>
      </c>
      <c r="FX3">
        <f ca="1">Summary!AW19</f>
        <v>24.444444444444443</v>
      </c>
      <c r="FY3">
        <f ca="1">Summary!AX19</f>
        <v>20</v>
      </c>
      <c r="FZ3">
        <f ca="1">Summary!O20</f>
        <v>100</v>
      </c>
      <c r="GA3">
        <f ca="1">Summary!P20</f>
        <v>100</v>
      </c>
      <c r="GB3">
        <f ca="1">Summary!Q20</f>
        <v>100</v>
      </c>
      <c r="GC3">
        <f ca="1">Summary!R20</f>
        <v>100</v>
      </c>
      <c r="GD3">
        <f ca="1">Summary!S20</f>
        <v>100</v>
      </c>
      <c r="GE3">
        <f ca="1">Summary!T20</f>
        <v>100</v>
      </c>
      <c r="GF3">
        <f ca="1">Summary!U20</f>
        <v>100</v>
      </c>
      <c r="GG3">
        <f ca="1">Summary!V20</f>
        <v>100</v>
      </c>
      <c r="GH3">
        <f ca="1">Summary!W20</f>
        <v>100</v>
      </c>
      <c r="GI3">
        <f ca="1">Summary!X20</f>
        <v>100</v>
      </c>
      <c r="GJ3">
        <f ca="1">Summary!Y20</f>
        <v>100</v>
      </c>
      <c r="GK3">
        <f ca="1">Summary!Z20</f>
        <v>100</v>
      </c>
      <c r="GL3">
        <f ca="1">Summary!AA20</f>
        <v>100</v>
      </c>
      <c r="GM3">
        <f ca="1">Summary!AB20</f>
        <v>100</v>
      </c>
      <c r="GN3">
        <f ca="1">Summary!AC20</f>
        <v>92.452830188679243</v>
      </c>
      <c r="GO3">
        <f ca="1">Summary!AD20</f>
        <v>100</v>
      </c>
      <c r="GP3">
        <f ca="1">Summary!AE20</f>
        <v>84.905660377358487</v>
      </c>
      <c r="GQ3">
        <f ca="1">Summary!AF20</f>
        <v>98.113207547169807</v>
      </c>
      <c r="GR3">
        <f ca="1">Summary!AG20</f>
        <v>96.226415094339629</v>
      </c>
      <c r="GS3">
        <f ca="1">Summary!AH20</f>
        <v>98.113207547169807</v>
      </c>
      <c r="GT3">
        <f ca="1">Summary!AI20</f>
        <v>100</v>
      </c>
      <c r="GU3">
        <f ca="1">Summary!AJ20</f>
        <v>100</v>
      </c>
      <c r="GV3">
        <f ca="1">Summary!AK20</f>
        <v>100</v>
      </c>
      <c r="GW3">
        <f ca="1">Summary!AL20</f>
        <v>54.716981132075468</v>
      </c>
      <c r="GX3">
        <f ca="1">Summary!AM20</f>
        <v>11.320754716981133</v>
      </c>
      <c r="GY3">
        <f ca="1">Summary!AN20</f>
        <v>83.018867924528308</v>
      </c>
      <c r="GZ3">
        <f ca="1">Summary!AO20</f>
        <v>11.320754716981133</v>
      </c>
      <c r="HA3">
        <f ca="1">Summary!AP20</f>
        <v>90.566037735849065</v>
      </c>
      <c r="HB3">
        <f ca="1">Summary!AQ20</f>
        <v>98.113207547169807</v>
      </c>
      <c r="HC3">
        <f ca="1">Summary!AR20</f>
        <v>90.566037735849065</v>
      </c>
      <c r="HD3">
        <f ca="1">Summary!AS20</f>
        <v>90.566037735849065</v>
      </c>
      <c r="HE3">
        <f ca="1">Summary!AT20</f>
        <v>90.566037735849065</v>
      </c>
      <c r="HF3">
        <f ca="1">Summary!AU20</f>
        <v>64.15094339622641</v>
      </c>
      <c r="HG3">
        <f ca="1">Summary!AV20</f>
        <v>52.830188679245282</v>
      </c>
      <c r="HH3">
        <f ca="1">Summary!AW20</f>
        <v>26.415094339622641</v>
      </c>
      <c r="HI3">
        <f ca="1">Summary!AX20</f>
        <v>26.415094339622641</v>
      </c>
    </row>
    <row r="4" spans="1:217">
      <c r="A4" t="s">
        <v>1582</v>
      </c>
      <c r="B4">
        <f ca="1">Summary!O21</f>
        <v>100</v>
      </c>
      <c r="C4">
        <f ca="1">Summary!P21</f>
        <v>100</v>
      </c>
      <c r="D4">
        <f ca="1">Summary!Q21</f>
        <v>100</v>
      </c>
      <c r="E4">
        <f ca="1">Summary!R21</f>
        <v>100</v>
      </c>
      <c r="F4">
        <f ca="1">Summary!S21</f>
        <v>100</v>
      </c>
      <c r="G4">
        <f ca="1">Summary!T21</f>
        <v>100</v>
      </c>
      <c r="H4">
        <f ca="1">Summary!U21</f>
        <v>100</v>
      </c>
      <c r="I4">
        <f ca="1">Summary!V21</f>
        <v>100</v>
      </c>
      <c r="J4">
        <f ca="1">Summary!W21</f>
        <v>100</v>
      </c>
      <c r="K4">
        <f ca="1">Summary!X21</f>
        <v>100</v>
      </c>
      <c r="L4">
        <f ca="1">Summary!Y21</f>
        <v>100</v>
      </c>
      <c r="M4">
        <f ca="1">Summary!Z21</f>
        <v>100</v>
      </c>
      <c r="N4">
        <f ca="1">Summary!AA21</f>
        <v>100</v>
      </c>
      <c r="O4">
        <f ca="1">Summary!AB21</f>
        <v>90.476190476190482</v>
      </c>
      <c r="P4">
        <f ca="1">Summary!AC21</f>
        <v>88.888888888888886</v>
      </c>
      <c r="Q4">
        <f ca="1">Summary!AD21</f>
        <v>100</v>
      </c>
      <c r="R4">
        <f ca="1">Summary!AE21</f>
        <v>93.650793650793645</v>
      </c>
      <c r="S4">
        <f ca="1">Summary!AF21</f>
        <v>90.476190476190482</v>
      </c>
      <c r="T4">
        <f ca="1">Summary!AG21</f>
        <v>96.825396825396822</v>
      </c>
      <c r="U4">
        <f ca="1">Summary!AH21</f>
        <v>90.476190476190482</v>
      </c>
      <c r="V4">
        <f ca="1">Summary!AI21</f>
        <v>49.206349206349202</v>
      </c>
      <c r="W4">
        <f ca="1">Summary!AJ21</f>
        <v>88.888888888888886</v>
      </c>
      <c r="X4">
        <f ca="1">Summary!AK21</f>
        <v>98.412698412698404</v>
      </c>
      <c r="Y4">
        <f ca="1">Summary!AL21</f>
        <v>79.365079365079367</v>
      </c>
      <c r="Z4">
        <f ca="1">Summary!AM21</f>
        <v>69.841269841269835</v>
      </c>
      <c r="AA4">
        <f ca="1">Summary!AN21</f>
        <v>100</v>
      </c>
      <c r="AB4">
        <f ca="1">Summary!AO21</f>
        <v>88.888888888888886</v>
      </c>
      <c r="AC4">
        <f ca="1">Summary!AP21</f>
        <v>68.253968253968253</v>
      </c>
      <c r="AD4">
        <f ca="1">Summary!AQ21</f>
        <v>77.777777777777786</v>
      </c>
      <c r="AE4">
        <f ca="1">Summary!AR21</f>
        <v>95.238095238095227</v>
      </c>
      <c r="AF4">
        <f ca="1">Summary!AS21</f>
        <v>63.492063492063487</v>
      </c>
      <c r="AG4">
        <f ca="1">Summary!AT21</f>
        <v>100</v>
      </c>
      <c r="AH4">
        <f ca="1">Summary!AU21</f>
        <v>55.555555555555557</v>
      </c>
      <c r="AI4">
        <f ca="1">Summary!AV21</f>
        <v>85.714285714285708</v>
      </c>
      <c r="AJ4">
        <f ca="1">Summary!AW21</f>
        <v>68.253968253968253</v>
      </c>
      <c r="AK4">
        <f ca="1">Summary!AX21</f>
        <v>52.380952380952387</v>
      </c>
      <c r="AL4">
        <f ca="1">Summary!O22</f>
        <v>100</v>
      </c>
      <c r="AM4">
        <f ca="1">Summary!P22</f>
        <v>100</v>
      </c>
      <c r="AN4">
        <f ca="1">Summary!Q22</f>
        <v>100</v>
      </c>
      <c r="AO4">
        <f ca="1">Summary!R22</f>
        <v>100</v>
      </c>
      <c r="AP4">
        <f ca="1">Summary!S22</f>
        <v>100</v>
      </c>
      <c r="AQ4">
        <f ca="1">Summary!T22</f>
        <v>100</v>
      </c>
      <c r="AR4">
        <f ca="1">Summary!U22</f>
        <v>100</v>
      </c>
      <c r="AS4">
        <f ca="1">Summary!V22</f>
        <v>100</v>
      </c>
      <c r="AT4">
        <f ca="1">Summary!W22</f>
        <v>100</v>
      </c>
      <c r="AU4">
        <f ca="1">Summary!X22</f>
        <v>100</v>
      </c>
      <c r="AV4">
        <f ca="1">Summary!Y22</f>
        <v>100</v>
      </c>
      <c r="AW4">
        <f ca="1">Summary!Z22</f>
        <v>100</v>
      </c>
      <c r="AX4">
        <f ca="1">Summary!AA22</f>
        <v>100</v>
      </c>
      <c r="AY4">
        <f ca="1">Summary!AB22</f>
        <v>92.537313432835816</v>
      </c>
      <c r="AZ4">
        <f ca="1">Summary!AC22</f>
        <v>89.552238805970148</v>
      </c>
      <c r="BA4">
        <f ca="1">Summary!AD22</f>
        <v>100</v>
      </c>
      <c r="BB4">
        <f ca="1">Summary!AE22</f>
        <v>100</v>
      </c>
      <c r="BC4">
        <f ca="1">Summary!AF22</f>
        <v>91.044776119402982</v>
      </c>
      <c r="BD4">
        <f ca="1">Summary!AG22</f>
        <v>97.014925373134332</v>
      </c>
      <c r="BE4">
        <f ca="1">Summary!AH22</f>
        <v>91.044776119402982</v>
      </c>
      <c r="BF4">
        <f ca="1">Summary!AI22</f>
        <v>52.238805970149251</v>
      </c>
      <c r="BG4">
        <f ca="1">Summary!AJ22</f>
        <v>89.552238805970148</v>
      </c>
      <c r="BH4">
        <f ca="1">Summary!AK22</f>
        <v>98.507462686567166</v>
      </c>
      <c r="BI4">
        <f ca="1">Summary!AL22</f>
        <v>82.089552238805979</v>
      </c>
      <c r="BJ4">
        <f ca="1">Summary!AM22</f>
        <v>68.656716417910445</v>
      </c>
      <c r="BK4">
        <f ca="1">Summary!AN22</f>
        <v>100</v>
      </c>
      <c r="BL4">
        <f ca="1">Summary!AO22</f>
        <v>89.552238805970148</v>
      </c>
      <c r="BM4">
        <f ca="1">Summary!AP22</f>
        <v>62.68656716417911</v>
      </c>
      <c r="BN4">
        <f ca="1">Summary!AQ22</f>
        <v>80.597014925373131</v>
      </c>
      <c r="BO4">
        <f ca="1">Summary!AR22</f>
        <v>95.522388059701484</v>
      </c>
      <c r="BP4">
        <f ca="1">Summary!AS22</f>
        <v>62.68656716417911</v>
      </c>
      <c r="BQ4">
        <f ca="1">Summary!AT22</f>
        <v>100</v>
      </c>
      <c r="BR4">
        <f ca="1">Summary!AU22</f>
        <v>58.208955223880601</v>
      </c>
      <c r="BS4">
        <f ca="1">Summary!AV22</f>
        <v>82.089552238805979</v>
      </c>
      <c r="BT4">
        <f ca="1">Summary!AW22</f>
        <v>67.164179104477611</v>
      </c>
      <c r="BU4">
        <f ca="1">Summary!AX22</f>
        <v>46.268656716417908</v>
      </c>
      <c r="BV4">
        <f ca="1">Summary!O23</f>
        <v>100</v>
      </c>
      <c r="BW4">
        <f ca="1">Summary!P23</f>
        <v>100</v>
      </c>
      <c r="BX4">
        <f ca="1">Summary!Q23</f>
        <v>100</v>
      </c>
      <c r="BY4">
        <f ca="1">Summary!R23</f>
        <v>100</v>
      </c>
      <c r="BZ4">
        <f ca="1">Summary!S23</f>
        <v>100</v>
      </c>
      <c r="CA4">
        <f ca="1">Summary!T23</f>
        <v>100</v>
      </c>
      <c r="CB4">
        <f ca="1">Summary!U23</f>
        <v>100</v>
      </c>
      <c r="CC4">
        <f ca="1">Summary!V23</f>
        <v>100</v>
      </c>
      <c r="CD4">
        <f ca="1">Summary!W23</f>
        <v>100</v>
      </c>
      <c r="CE4">
        <f ca="1">Summary!X23</f>
        <v>100</v>
      </c>
      <c r="CF4">
        <f ca="1">Summary!Y23</f>
        <v>97.468354430379748</v>
      </c>
      <c r="CG4">
        <f ca="1">Summary!Z23</f>
        <v>100</v>
      </c>
      <c r="CH4">
        <f ca="1">Summary!AA23</f>
        <v>100</v>
      </c>
      <c r="CI4">
        <f ca="1">Summary!AB23</f>
        <v>93.670886075949369</v>
      </c>
      <c r="CJ4">
        <f ca="1">Summary!AC23</f>
        <v>91.139240506329116</v>
      </c>
      <c r="CK4">
        <f ca="1">Summary!AD23</f>
        <v>100</v>
      </c>
      <c r="CL4">
        <f ca="1">Summary!AE23</f>
        <v>97.468354430379748</v>
      </c>
      <c r="CM4">
        <f ca="1">Summary!AF23</f>
        <v>92.405063291139243</v>
      </c>
      <c r="CN4">
        <f ca="1">Summary!AG23</f>
        <v>97.468354430379748</v>
      </c>
      <c r="CO4">
        <f ca="1">Summary!AH23</f>
        <v>92.405063291139243</v>
      </c>
      <c r="CP4">
        <f ca="1">Summary!AI23</f>
        <v>72.151898734177209</v>
      </c>
      <c r="CQ4">
        <f ca="1">Summary!AJ23</f>
        <v>91.139240506329116</v>
      </c>
      <c r="CR4">
        <f ca="1">Summary!AK23</f>
        <v>98.734177215189874</v>
      </c>
      <c r="CS4">
        <f ca="1">Summary!AL23</f>
        <v>82.278481012658233</v>
      </c>
      <c r="CT4">
        <f ca="1">Summary!AM23</f>
        <v>72.151898734177209</v>
      </c>
      <c r="CU4">
        <f ca="1">Summary!AN23</f>
        <v>100</v>
      </c>
      <c r="CV4">
        <f ca="1">Summary!AO23</f>
        <v>89.87341772151899</v>
      </c>
      <c r="CW4">
        <f ca="1">Summary!AP23</f>
        <v>75.949367088607602</v>
      </c>
      <c r="CX4">
        <f ca="1">Summary!AQ23</f>
        <v>82.278481012658233</v>
      </c>
      <c r="CY4">
        <f ca="1">Summary!AR23</f>
        <v>96.202531645569621</v>
      </c>
      <c r="CZ4">
        <f ca="1">Summary!AS23</f>
        <v>63.291139240506332</v>
      </c>
      <c r="DA4">
        <f ca="1">Summary!AT23</f>
        <v>100</v>
      </c>
      <c r="DB4">
        <f ca="1">Summary!AU23</f>
        <v>69.620253164556971</v>
      </c>
      <c r="DC4">
        <f ca="1">Summary!AV23</f>
        <v>77.215189873417728</v>
      </c>
      <c r="DD4">
        <f ca="1">Summary!AW23</f>
        <v>60.75949367088608</v>
      </c>
      <c r="DE4">
        <f ca="1">Summary!AX23</f>
        <v>54.430379746835442</v>
      </c>
      <c r="DF4">
        <f ca="1">Summary!O24</f>
        <v>100</v>
      </c>
      <c r="DG4">
        <f ca="1">Summary!P24</f>
        <v>100</v>
      </c>
      <c r="DH4">
        <f ca="1">Summary!Q24</f>
        <v>100</v>
      </c>
      <c r="DI4">
        <f ca="1">Summary!R24</f>
        <v>100</v>
      </c>
      <c r="DJ4">
        <f ca="1">Summary!S24</f>
        <v>100</v>
      </c>
      <c r="DK4">
        <f ca="1">Summary!T24</f>
        <v>100</v>
      </c>
      <c r="DL4">
        <f ca="1">Summary!U24</f>
        <v>100</v>
      </c>
      <c r="DM4">
        <f ca="1">Summary!V24</f>
        <v>100</v>
      </c>
      <c r="DN4">
        <f ca="1">Summary!W24</f>
        <v>100</v>
      </c>
      <c r="DO4">
        <f ca="1">Summary!X24</f>
        <v>100</v>
      </c>
      <c r="DP4">
        <f ca="1">Summary!Y24</f>
        <v>97.468354430379748</v>
      </c>
      <c r="DQ4">
        <f ca="1">Summary!Z24</f>
        <v>100</v>
      </c>
      <c r="DR4">
        <f ca="1">Summary!AA24</f>
        <v>100</v>
      </c>
      <c r="DS4">
        <f ca="1">Summary!AB24</f>
        <v>100</v>
      </c>
      <c r="DT4">
        <f ca="1">Summary!AC24</f>
        <v>91.139240506329116</v>
      </c>
      <c r="DU4">
        <f ca="1">Summary!AD24</f>
        <v>100</v>
      </c>
      <c r="DV4">
        <f ca="1">Summary!AE24</f>
        <v>97.468354430379748</v>
      </c>
      <c r="DW4">
        <f ca="1">Summary!AF24</f>
        <v>92.405063291139243</v>
      </c>
      <c r="DX4">
        <f ca="1">Summary!AG24</f>
        <v>97.468354430379748</v>
      </c>
      <c r="DY4">
        <f ca="1">Summary!AH24</f>
        <v>92.405063291139243</v>
      </c>
      <c r="DZ4">
        <f ca="1">Summary!AI24</f>
        <v>72.151898734177209</v>
      </c>
      <c r="EA4">
        <f ca="1">Summary!AJ24</f>
        <v>91.139240506329116</v>
      </c>
      <c r="EB4">
        <f ca="1">Summary!AK24</f>
        <v>98.734177215189874</v>
      </c>
      <c r="EC4">
        <f ca="1">Summary!AL24</f>
        <v>82.278481012658233</v>
      </c>
      <c r="ED4">
        <f ca="1">Summary!AM24</f>
        <v>77.215189873417728</v>
      </c>
      <c r="EE4">
        <f ca="1">Summary!AN24</f>
        <v>100</v>
      </c>
      <c r="EF4">
        <f ca="1">Summary!AO24</f>
        <v>89.87341772151899</v>
      </c>
      <c r="EG4">
        <f ca="1">Summary!AP24</f>
        <v>79.74683544303798</v>
      </c>
      <c r="EH4">
        <f ca="1">Summary!AQ24</f>
        <v>82.278481012658233</v>
      </c>
      <c r="EI4">
        <f ca="1">Summary!AR24</f>
        <v>96.202531645569621</v>
      </c>
      <c r="EJ4">
        <f ca="1">Summary!AS24</f>
        <v>65.822784810126578</v>
      </c>
      <c r="EK4">
        <f ca="1">Summary!AT24</f>
        <v>100</v>
      </c>
      <c r="EL4">
        <f ca="1">Summary!AU24</f>
        <v>68.35443037974683</v>
      </c>
      <c r="EM4">
        <f ca="1">Summary!AV24</f>
        <v>77.215189873417728</v>
      </c>
      <c r="EN4">
        <f ca="1">Summary!AW24</f>
        <v>60.75949367088608</v>
      </c>
      <c r="EO4">
        <f ca="1">Summary!AX24</f>
        <v>55.696202531645568</v>
      </c>
      <c r="EP4">
        <f ca="1">Summary!O25</f>
        <v>100</v>
      </c>
      <c r="EQ4">
        <f ca="1">Summary!P25</f>
        <v>100</v>
      </c>
      <c r="ER4">
        <f ca="1">Summary!Q25</f>
        <v>100</v>
      </c>
      <c r="ES4">
        <f ca="1">Summary!R25</f>
        <v>100</v>
      </c>
      <c r="ET4">
        <f ca="1">Summary!S25</f>
        <v>100</v>
      </c>
      <c r="EU4">
        <f ca="1">Summary!T25</f>
        <v>100</v>
      </c>
      <c r="EV4">
        <f ca="1">Summary!U25</f>
        <v>100</v>
      </c>
      <c r="EW4">
        <f ca="1">Summary!V25</f>
        <v>100</v>
      </c>
      <c r="EX4">
        <f ca="1">Summary!W25</f>
        <v>100</v>
      </c>
      <c r="EY4">
        <f ca="1">Summary!X25</f>
        <v>100</v>
      </c>
      <c r="EZ4">
        <f ca="1">Summary!Y25</f>
        <v>97.468354430379748</v>
      </c>
      <c r="FA4">
        <f ca="1">Summary!Z25</f>
        <v>100</v>
      </c>
      <c r="FB4">
        <f ca="1">Summary!AA25</f>
        <v>100</v>
      </c>
      <c r="FC4">
        <f ca="1">Summary!AB25</f>
        <v>97.468354430379748</v>
      </c>
      <c r="FD4">
        <f ca="1">Summary!AC25</f>
        <v>91.139240506329116</v>
      </c>
      <c r="FE4">
        <f ca="1">Summary!AD25</f>
        <v>100</v>
      </c>
      <c r="FF4">
        <f ca="1">Summary!AE25</f>
        <v>97.468354430379748</v>
      </c>
      <c r="FG4">
        <f ca="1">Summary!AF25</f>
        <v>92.405063291139243</v>
      </c>
      <c r="FH4">
        <f ca="1">Summary!AG25</f>
        <v>97.468354430379748</v>
      </c>
      <c r="FI4">
        <f ca="1">Summary!AH25</f>
        <v>92.405063291139243</v>
      </c>
      <c r="FJ4">
        <f ca="1">Summary!AI25</f>
        <v>72.151898734177209</v>
      </c>
      <c r="FK4">
        <f ca="1">Summary!AJ25</f>
        <v>91.139240506329116</v>
      </c>
      <c r="FL4">
        <f ca="1">Summary!AK25</f>
        <v>98.734177215189874</v>
      </c>
      <c r="FM4">
        <f ca="1">Summary!AL25</f>
        <v>82.278481012658233</v>
      </c>
      <c r="FN4">
        <f ca="1">Summary!AM25</f>
        <v>77.215189873417728</v>
      </c>
      <c r="FO4">
        <f ca="1">Summary!AN25</f>
        <v>100</v>
      </c>
      <c r="FP4">
        <f ca="1">Summary!AO25</f>
        <v>89.87341772151899</v>
      </c>
      <c r="FQ4">
        <f ca="1">Summary!AP25</f>
        <v>84.810126582278471</v>
      </c>
      <c r="FR4">
        <f ca="1">Summary!AQ25</f>
        <v>82.278481012658233</v>
      </c>
      <c r="FS4">
        <f ca="1">Summary!AR25</f>
        <v>96.202531645569621</v>
      </c>
      <c r="FT4">
        <f ca="1">Summary!AS25</f>
        <v>65.822784810126578</v>
      </c>
      <c r="FU4">
        <f ca="1">Summary!AT25</f>
        <v>100</v>
      </c>
      <c r="FV4">
        <f ca="1">Summary!AU25</f>
        <v>68.35443037974683</v>
      </c>
      <c r="FW4">
        <f ca="1">Summary!AV25</f>
        <v>77.215189873417728</v>
      </c>
      <c r="FX4">
        <f ca="1">Summary!AW25</f>
        <v>60.75949367088608</v>
      </c>
      <c r="FY4">
        <f ca="1">Summary!AX25</f>
        <v>56.962025316455701</v>
      </c>
      <c r="FZ4">
        <f ca="1">Summary!O26</f>
        <v>100</v>
      </c>
      <c r="GA4">
        <f ca="1">Summary!P26</f>
        <v>100</v>
      </c>
      <c r="GB4">
        <f ca="1">Summary!Q26</f>
        <v>100</v>
      </c>
      <c r="GC4">
        <f ca="1">Summary!R26</f>
        <v>100</v>
      </c>
      <c r="GD4">
        <f ca="1">Summary!S26</f>
        <v>100</v>
      </c>
      <c r="GE4">
        <f ca="1">Summary!T26</f>
        <v>100</v>
      </c>
      <c r="GF4">
        <f ca="1">Summary!U26</f>
        <v>100</v>
      </c>
      <c r="GG4">
        <f ca="1">Summary!V26</f>
        <v>100</v>
      </c>
      <c r="GH4">
        <f ca="1">Summary!W26</f>
        <v>100</v>
      </c>
      <c r="GI4">
        <f ca="1">Summary!X26</f>
        <v>100</v>
      </c>
      <c r="GJ4">
        <f ca="1">Summary!Y26</f>
        <v>97.468354430379748</v>
      </c>
      <c r="GK4">
        <f ca="1">Summary!Z26</f>
        <v>100</v>
      </c>
      <c r="GL4">
        <f ca="1">Summary!AA26</f>
        <v>100</v>
      </c>
      <c r="GM4">
        <f ca="1">Summary!AB26</f>
        <v>100</v>
      </c>
      <c r="GN4">
        <f ca="1">Summary!AC26</f>
        <v>91.139240506329116</v>
      </c>
      <c r="GO4">
        <f ca="1">Summary!AD26</f>
        <v>100</v>
      </c>
      <c r="GP4">
        <f ca="1">Summary!AE26</f>
        <v>97.468354430379748</v>
      </c>
      <c r="GQ4">
        <f ca="1">Summary!AF26</f>
        <v>92.405063291139243</v>
      </c>
      <c r="GR4">
        <f ca="1">Summary!AG26</f>
        <v>97.468354430379748</v>
      </c>
      <c r="GS4">
        <f ca="1">Summary!AH26</f>
        <v>92.405063291139243</v>
      </c>
      <c r="GT4">
        <f ca="1">Summary!AI26</f>
        <v>72.151898734177209</v>
      </c>
      <c r="GU4">
        <f ca="1">Summary!AJ26</f>
        <v>91.139240506329116</v>
      </c>
      <c r="GV4">
        <f ca="1">Summary!AK26</f>
        <v>98.734177215189874</v>
      </c>
      <c r="GW4">
        <f ca="1">Summary!AL26</f>
        <v>83.544303797468359</v>
      </c>
      <c r="GX4">
        <f ca="1">Summary!AM26</f>
        <v>8.8607594936708853</v>
      </c>
      <c r="GY4">
        <f ca="1">Summary!AN26</f>
        <v>100</v>
      </c>
      <c r="GZ4">
        <f ca="1">Summary!AO26</f>
        <v>8.8607594936708853</v>
      </c>
      <c r="HA4">
        <f ca="1">Summary!AP26</f>
        <v>86.075949367088612</v>
      </c>
      <c r="HB4">
        <f ca="1">Summary!AQ26</f>
        <v>82.278481012658233</v>
      </c>
      <c r="HC4">
        <f ca="1">Summary!AR26</f>
        <v>96.202531645569621</v>
      </c>
      <c r="HD4">
        <f ca="1">Summary!AS26</f>
        <v>67.088607594936718</v>
      </c>
      <c r="HE4">
        <f ca="1">Summary!AT26</f>
        <v>100</v>
      </c>
      <c r="HF4">
        <f ca="1">Summary!AU26</f>
        <v>68.35443037974683</v>
      </c>
      <c r="HG4">
        <f ca="1">Summary!AV26</f>
        <v>77.215189873417728</v>
      </c>
      <c r="HH4">
        <f ca="1">Summary!AW26</f>
        <v>62.025316455696199</v>
      </c>
      <c r="HI4">
        <f ca="1">Summary!AX26</f>
        <v>59.493670886075947</v>
      </c>
    </row>
    <row r="5" spans="1:217">
      <c r="A5" t="s">
        <v>1589</v>
      </c>
      <c r="B5">
        <f ca="1">Summary!O27</f>
        <v>100</v>
      </c>
      <c r="C5">
        <f ca="1">Summary!P27</f>
        <v>100</v>
      </c>
      <c r="D5">
        <f ca="1">Summary!Q27</f>
        <v>99.090909090909093</v>
      </c>
      <c r="E5">
        <f ca="1">Summary!R27</f>
        <v>100</v>
      </c>
      <c r="F5">
        <f ca="1">Summary!S27</f>
        <v>100</v>
      </c>
      <c r="G5">
        <f ca="1">Summary!T27</f>
        <v>100</v>
      </c>
      <c r="H5">
        <f ca="1">Summary!U27</f>
        <v>100</v>
      </c>
      <c r="I5">
        <f ca="1">Summary!V27</f>
        <v>100</v>
      </c>
      <c r="J5">
        <f ca="1">Summary!W27</f>
        <v>100</v>
      </c>
      <c r="K5">
        <f ca="1">Summary!X27</f>
        <v>96.36363636363636</v>
      </c>
      <c r="L5">
        <f ca="1">Summary!Y27</f>
        <v>100</v>
      </c>
      <c r="M5">
        <f ca="1">Summary!Z27</f>
        <v>95.454545454545453</v>
      </c>
      <c r="N5">
        <f ca="1">Summary!AA27</f>
        <v>100</v>
      </c>
      <c r="O5">
        <f ca="1">Summary!AB27</f>
        <v>90</v>
      </c>
      <c r="P5">
        <f ca="1">Summary!AC27</f>
        <v>86.36363636363636</v>
      </c>
      <c r="Q5">
        <f ca="1">Summary!AD27</f>
        <v>100</v>
      </c>
      <c r="R5">
        <f ca="1">Summary!AE27</f>
        <v>96.36363636363636</v>
      </c>
      <c r="S5">
        <f ca="1">Summary!AF27</f>
        <v>91.818181818181827</v>
      </c>
      <c r="T5">
        <f ca="1">Summary!AG27</f>
        <v>91.818181818181827</v>
      </c>
      <c r="U5">
        <f ca="1">Summary!AH27</f>
        <v>82.727272727272734</v>
      </c>
      <c r="V5">
        <f ca="1">Summary!AI27</f>
        <v>80.909090909090907</v>
      </c>
      <c r="W5">
        <f ca="1">Summary!AJ27</f>
        <v>93.63636363636364</v>
      </c>
      <c r="X5">
        <f ca="1">Summary!AK27</f>
        <v>97.27272727272728</v>
      </c>
      <c r="Y5">
        <f ca="1">Summary!AL27</f>
        <v>73.636363636363626</v>
      </c>
      <c r="Z5">
        <f ca="1">Summary!AM27</f>
        <v>64.545454545454547</v>
      </c>
      <c r="AA5">
        <f ca="1">Summary!AN27</f>
        <v>99.090909090909093</v>
      </c>
      <c r="AB5">
        <f ca="1">Summary!AO27</f>
        <v>87.272727272727266</v>
      </c>
      <c r="AC5">
        <f ca="1">Summary!AP27</f>
        <v>70.909090909090907</v>
      </c>
      <c r="AD5">
        <f ca="1">Summary!AQ27</f>
        <v>71.818181818181813</v>
      </c>
      <c r="AE5">
        <f ca="1">Summary!AR27</f>
        <v>100</v>
      </c>
      <c r="AF5">
        <f ca="1">Summary!AS27</f>
        <v>43.636363636363633</v>
      </c>
      <c r="AG5">
        <f ca="1">Summary!AT27</f>
        <v>99.090909090909093</v>
      </c>
      <c r="AH5">
        <f ca="1">Summary!AU27</f>
        <v>66.363636363636374</v>
      </c>
      <c r="AI5">
        <f ca="1">Summary!AV27</f>
        <v>82.727272727272734</v>
      </c>
      <c r="AJ5">
        <f ca="1">Summary!AW27</f>
        <v>60</v>
      </c>
      <c r="AK5">
        <f ca="1">Summary!AX27</f>
        <v>42.727272727272727</v>
      </c>
      <c r="AL5">
        <f ca="1">Summary!O28</f>
        <v>100</v>
      </c>
      <c r="AM5">
        <f ca="1">Summary!P28</f>
        <v>100</v>
      </c>
      <c r="AN5">
        <f ca="1">Summary!Q28</f>
        <v>99.107142857142861</v>
      </c>
      <c r="AO5">
        <f ca="1">Summary!R28</f>
        <v>100</v>
      </c>
      <c r="AP5">
        <f ca="1">Summary!S28</f>
        <v>100</v>
      </c>
      <c r="AQ5">
        <f ca="1">Summary!T28</f>
        <v>100</v>
      </c>
      <c r="AR5">
        <f ca="1">Summary!U28</f>
        <v>100</v>
      </c>
      <c r="AS5">
        <f ca="1">Summary!V28</f>
        <v>100</v>
      </c>
      <c r="AT5">
        <f ca="1">Summary!W28</f>
        <v>100</v>
      </c>
      <c r="AU5">
        <f ca="1">Summary!X28</f>
        <v>100</v>
      </c>
      <c r="AV5">
        <f ca="1">Summary!Y28</f>
        <v>100</v>
      </c>
      <c r="AW5">
        <f ca="1">Summary!Z28</f>
        <v>95.535714285714292</v>
      </c>
      <c r="AX5">
        <f ca="1">Summary!AA28</f>
        <v>100</v>
      </c>
      <c r="AY5">
        <f ca="1">Summary!AB28</f>
        <v>90.178571428571431</v>
      </c>
      <c r="AZ5">
        <f ca="1">Summary!AC28</f>
        <v>86.607142857142861</v>
      </c>
      <c r="BA5">
        <f ca="1">Summary!AD28</f>
        <v>100</v>
      </c>
      <c r="BB5">
        <f ca="1">Summary!AE28</f>
        <v>96.428571428571431</v>
      </c>
      <c r="BC5">
        <f ca="1">Summary!AF28</f>
        <v>91.964285714285708</v>
      </c>
      <c r="BD5">
        <f ca="1">Summary!AG28</f>
        <v>91.964285714285708</v>
      </c>
      <c r="BE5">
        <f ca="1">Summary!AH28</f>
        <v>83.035714285714292</v>
      </c>
      <c r="BF5">
        <f ca="1">Summary!AI28</f>
        <v>83.928571428571431</v>
      </c>
      <c r="BG5">
        <f ca="1">Summary!AJ28</f>
        <v>93.75</v>
      </c>
      <c r="BH5">
        <f ca="1">Summary!AK28</f>
        <v>97.321428571428569</v>
      </c>
      <c r="BI5">
        <f ca="1">Summary!AL28</f>
        <v>74.107142857142861</v>
      </c>
      <c r="BJ5">
        <f ca="1">Summary!AM28</f>
        <v>64.285714285714292</v>
      </c>
      <c r="BK5">
        <f ca="1">Summary!AN28</f>
        <v>99.107142857142861</v>
      </c>
      <c r="BL5">
        <f ca="1">Summary!AO28</f>
        <v>87.5</v>
      </c>
      <c r="BM5">
        <f ca="1">Summary!AP28</f>
        <v>70.535714285714292</v>
      </c>
      <c r="BN5">
        <f ca="1">Summary!AQ28</f>
        <v>73.214285714285708</v>
      </c>
      <c r="BO5">
        <f ca="1">Summary!AR28</f>
        <v>99.107142857142861</v>
      </c>
      <c r="BP5">
        <f ca="1">Summary!AS28</f>
        <v>41.964285714285715</v>
      </c>
      <c r="BQ5">
        <f ca="1">Summary!AT28</f>
        <v>99.107142857142861</v>
      </c>
      <c r="BR5">
        <f ca="1">Summary!AU28</f>
        <v>66.964285714285708</v>
      </c>
      <c r="BS5">
        <f ca="1">Summary!AV28</f>
        <v>84.821428571428569</v>
      </c>
      <c r="BT5">
        <f ca="1">Summary!AW28</f>
        <v>61.607142857142861</v>
      </c>
      <c r="BU5">
        <f ca="1">Summary!AX28</f>
        <v>43.75</v>
      </c>
      <c r="BV5">
        <f ca="1">Summary!O29</f>
        <v>100</v>
      </c>
      <c r="BW5">
        <f ca="1">Summary!P29</f>
        <v>100</v>
      </c>
      <c r="BX5">
        <f ca="1">Summary!Q29</f>
        <v>99.173553719008268</v>
      </c>
      <c r="BY5">
        <f ca="1">Summary!R29</f>
        <v>100</v>
      </c>
      <c r="BZ5">
        <f ca="1">Summary!S29</f>
        <v>100</v>
      </c>
      <c r="CA5">
        <f ca="1">Summary!T29</f>
        <v>100</v>
      </c>
      <c r="CB5">
        <f ca="1">Summary!U29</f>
        <v>100</v>
      </c>
      <c r="CC5">
        <f ca="1">Summary!V29</f>
        <v>100</v>
      </c>
      <c r="CD5">
        <f ca="1">Summary!W29</f>
        <v>100</v>
      </c>
      <c r="CE5">
        <f ca="1">Summary!X29</f>
        <v>100</v>
      </c>
      <c r="CF5">
        <f ca="1">Summary!Y29</f>
        <v>100</v>
      </c>
      <c r="CG5">
        <f ca="1">Summary!Z29</f>
        <v>95.867768595041326</v>
      </c>
      <c r="CH5">
        <f ca="1">Summary!AA29</f>
        <v>100</v>
      </c>
      <c r="CI5">
        <f ca="1">Summary!AB29</f>
        <v>59.504132231404959</v>
      </c>
      <c r="CJ5">
        <f ca="1">Summary!AC29</f>
        <v>87.603305785123965</v>
      </c>
      <c r="CK5">
        <f ca="1">Summary!AD29</f>
        <v>100</v>
      </c>
      <c r="CL5">
        <f ca="1">Summary!AE29</f>
        <v>98.347107438016536</v>
      </c>
      <c r="CM5">
        <f ca="1">Summary!AF29</f>
        <v>92.561983471074385</v>
      </c>
      <c r="CN5">
        <f ca="1">Summary!AG29</f>
        <v>92.561983471074385</v>
      </c>
      <c r="CO5">
        <f ca="1">Summary!AH29</f>
        <v>82.644628099173559</v>
      </c>
      <c r="CP5">
        <f ca="1">Summary!AI29</f>
        <v>91.735537190082653</v>
      </c>
      <c r="CQ5">
        <f ca="1">Summary!AJ29</f>
        <v>94.214876033057848</v>
      </c>
      <c r="CR5">
        <f ca="1">Summary!AK29</f>
        <v>97.52066115702479</v>
      </c>
      <c r="CS5">
        <f ca="1">Summary!AL29</f>
        <v>69.421487603305792</v>
      </c>
      <c r="CT5">
        <f ca="1">Summary!AM29</f>
        <v>72.727272727272734</v>
      </c>
      <c r="CU5">
        <f ca="1">Summary!AN29</f>
        <v>99.173553719008268</v>
      </c>
      <c r="CV5">
        <f ca="1">Summary!AO29</f>
        <v>88.429752066115711</v>
      </c>
      <c r="CW5">
        <f ca="1">Summary!AP29</f>
        <v>85.950413223140501</v>
      </c>
      <c r="CX5">
        <f ca="1">Summary!AQ29</f>
        <v>74.380165289256198</v>
      </c>
      <c r="CY5">
        <f ca="1">Summary!AR29</f>
        <v>100</v>
      </c>
      <c r="CZ5">
        <f ca="1">Summary!AS29</f>
        <v>50.413223140495866</v>
      </c>
      <c r="DA5">
        <f ca="1">Summary!AT29</f>
        <v>99.173553719008268</v>
      </c>
      <c r="DB5">
        <f ca="1">Summary!AU29</f>
        <v>70.247933884297524</v>
      </c>
      <c r="DC5">
        <f ca="1">Summary!AV29</f>
        <v>93.388429752066116</v>
      </c>
      <c r="DD5">
        <f ca="1">Summary!AW29</f>
        <v>64.462809917355372</v>
      </c>
      <c r="DE5">
        <f ca="1">Summary!AX29</f>
        <v>57.02479338842975</v>
      </c>
      <c r="DF5">
        <f ca="1">Summary!O30</f>
        <v>100</v>
      </c>
      <c r="DG5">
        <f ca="1">Summary!P30</f>
        <v>100</v>
      </c>
      <c r="DH5">
        <f ca="1">Summary!Q30</f>
        <v>99.173553719008268</v>
      </c>
      <c r="DI5">
        <f ca="1">Summary!R30</f>
        <v>100</v>
      </c>
      <c r="DJ5">
        <f ca="1">Summary!S30</f>
        <v>100</v>
      </c>
      <c r="DK5">
        <f ca="1">Summary!T30</f>
        <v>100</v>
      </c>
      <c r="DL5">
        <f ca="1">Summary!U30</f>
        <v>100</v>
      </c>
      <c r="DM5">
        <f ca="1">Summary!V30</f>
        <v>100</v>
      </c>
      <c r="DN5">
        <f ca="1">Summary!W30</f>
        <v>100</v>
      </c>
      <c r="DO5">
        <f ca="1">Summary!X30</f>
        <v>100</v>
      </c>
      <c r="DP5">
        <f ca="1">Summary!Y30</f>
        <v>100</v>
      </c>
      <c r="DQ5">
        <f ca="1">Summary!Z30</f>
        <v>95.867768595041326</v>
      </c>
      <c r="DR5">
        <f ca="1">Summary!AA30</f>
        <v>100</v>
      </c>
      <c r="DS5">
        <f ca="1">Summary!AB30</f>
        <v>93.388429752066116</v>
      </c>
      <c r="DT5">
        <f ca="1">Summary!AC30</f>
        <v>87.603305785123965</v>
      </c>
      <c r="DU5">
        <f ca="1">Summary!AD30</f>
        <v>100</v>
      </c>
      <c r="DV5">
        <f ca="1">Summary!AE30</f>
        <v>98.347107438016536</v>
      </c>
      <c r="DW5">
        <f ca="1">Summary!AF30</f>
        <v>92.561983471074385</v>
      </c>
      <c r="DX5">
        <f ca="1">Summary!AG30</f>
        <v>92.561983471074385</v>
      </c>
      <c r="DY5">
        <f ca="1">Summary!AH30</f>
        <v>82.644628099173559</v>
      </c>
      <c r="DZ5">
        <f ca="1">Summary!AI30</f>
        <v>91.735537190082653</v>
      </c>
      <c r="EA5">
        <f ca="1">Summary!AJ30</f>
        <v>94.214876033057848</v>
      </c>
      <c r="EB5">
        <f ca="1">Summary!AK30</f>
        <v>97.52066115702479</v>
      </c>
      <c r="EC5">
        <f ca="1">Summary!AL30</f>
        <v>69.421487603305792</v>
      </c>
      <c r="ED5">
        <f ca="1">Summary!AM30</f>
        <v>71.900826446281002</v>
      </c>
      <c r="EE5">
        <f ca="1">Summary!AN30</f>
        <v>99.173553719008268</v>
      </c>
      <c r="EF5">
        <f ca="1">Summary!AO30</f>
        <v>88.429752066115711</v>
      </c>
      <c r="EG5">
        <f ca="1">Summary!AP30</f>
        <v>85.950413223140501</v>
      </c>
      <c r="EH5">
        <f ca="1">Summary!AQ30</f>
        <v>74.380165289256198</v>
      </c>
      <c r="EI5">
        <f ca="1">Summary!AR30</f>
        <v>99.173553719008268</v>
      </c>
      <c r="EJ5">
        <f ca="1">Summary!AS30</f>
        <v>49.586776859504134</v>
      </c>
      <c r="EK5">
        <f ca="1">Summary!AT30</f>
        <v>99.173553719008268</v>
      </c>
      <c r="EL5">
        <f ca="1">Summary!AU30</f>
        <v>70.247933884297524</v>
      </c>
      <c r="EM5">
        <f ca="1">Summary!AV30</f>
        <v>93.388429752066116</v>
      </c>
      <c r="EN5">
        <f ca="1">Summary!AW30</f>
        <v>64.462809917355372</v>
      </c>
      <c r="EO5">
        <f ca="1">Summary!AX30</f>
        <v>57.02479338842975</v>
      </c>
      <c r="EP5">
        <f ca="1">Summary!O31</f>
        <v>100</v>
      </c>
      <c r="EQ5">
        <f ca="1">Summary!P31</f>
        <v>100</v>
      </c>
      <c r="ER5">
        <f ca="1">Summary!Q31</f>
        <v>99.173553719008268</v>
      </c>
      <c r="ES5">
        <f ca="1">Summary!R31</f>
        <v>100</v>
      </c>
      <c r="ET5">
        <f ca="1">Summary!S31</f>
        <v>100</v>
      </c>
      <c r="EU5">
        <f ca="1">Summary!T31</f>
        <v>100</v>
      </c>
      <c r="EV5">
        <f ca="1">Summary!U31</f>
        <v>100</v>
      </c>
      <c r="EW5">
        <f ca="1">Summary!V31</f>
        <v>100</v>
      </c>
      <c r="EX5">
        <f ca="1">Summary!W31</f>
        <v>100</v>
      </c>
      <c r="EY5">
        <f ca="1">Summary!X31</f>
        <v>100</v>
      </c>
      <c r="EZ5">
        <f ca="1">Summary!Y31</f>
        <v>100</v>
      </c>
      <c r="FA5">
        <f ca="1">Summary!Z31</f>
        <v>95.867768595041326</v>
      </c>
      <c r="FB5">
        <f ca="1">Summary!AA31</f>
        <v>100</v>
      </c>
      <c r="FC5">
        <f ca="1">Summary!AB31</f>
        <v>59.504132231404959</v>
      </c>
      <c r="FD5">
        <f ca="1">Summary!AC31</f>
        <v>87.603305785123965</v>
      </c>
      <c r="FE5">
        <f ca="1">Summary!AD31</f>
        <v>100</v>
      </c>
      <c r="FF5">
        <f ca="1">Summary!AE31</f>
        <v>98.347107438016536</v>
      </c>
      <c r="FG5">
        <f ca="1">Summary!AF31</f>
        <v>92.561983471074385</v>
      </c>
      <c r="FH5">
        <f ca="1">Summary!AG31</f>
        <v>92.561983471074385</v>
      </c>
      <c r="FI5">
        <f ca="1">Summary!AH31</f>
        <v>82.644628099173559</v>
      </c>
      <c r="FJ5">
        <f ca="1">Summary!AI31</f>
        <v>91.735537190082653</v>
      </c>
      <c r="FK5">
        <f ca="1">Summary!AJ31</f>
        <v>94.214876033057848</v>
      </c>
      <c r="FL5">
        <f ca="1">Summary!AK31</f>
        <v>97.52066115702479</v>
      </c>
      <c r="FM5">
        <f ca="1">Summary!AL31</f>
        <v>69.421487603305792</v>
      </c>
      <c r="FN5">
        <f ca="1">Summary!AM31</f>
        <v>72.727272727272734</v>
      </c>
      <c r="FO5">
        <f ca="1">Summary!AN31</f>
        <v>99.173553719008268</v>
      </c>
      <c r="FP5">
        <f ca="1">Summary!AO31</f>
        <v>88.429752066115711</v>
      </c>
      <c r="FQ5">
        <f ca="1">Summary!AP31</f>
        <v>85.950413223140501</v>
      </c>
      <c r="FR5">
        <f ca="1">Summary!AQ31</f>
        <v>74.380165289256198</v>
      </c>
      <c r="FS5">
        <f ca="1">Summary!AR31</f>
        <v>99.173553719008268</v>
      </c>
      <c r="FT5">
        <f ca="1">Summary!AS31</f>
        <v>50.413223140495866</v>
      </c>
      <c r="FU5">
        <f ca="1">Summary!AT31</f>
        <v>99.173553719008268</v>
      </c>
      <c r="FV5">
        <f ca="1">Summary!AU31</f>
        <v>70.247933884297524</v>
      </c>
      <c r="FW5">
        <f ca="1">Summary!AV31</f>
        <v>93.388429752066116</v>
      </c>
      <c r="FX5">
        <f ca="1">Summary!AW31</f>
        <v>64.462809917355372</v>
      </c>
      <c r="FY5">
        <f ca="1">Summary!AX31</f>
        <v>57.02479338842975</v>
      </c>
      <c r="FZ5">
        <f ca="1">Summary!O32</f>
        <v>100</v>
      </c>
      <c r="GA5">
        <f ca="1">Summary!P32</f>
        <v>100</v>
      </c>
      <c r="GB5">
        <f ca="1">Summary!Q32</f>
        <v>99.173553719008268</v>
      </c>
      <c r="GC5">
        <f ca="1">Summary!R32</f>
        <v>100</v>
      </c>
      <c r="GD5">
        <f ca="1">Summary!S32</f>
        <v>100</v>
      </c>
      <c r="GE5">
        <f ca="1">Summary!T32</f>
        <v>100</v>
      </c>
      <c r="GF5">
        <f ca="1">Summary!U32</f>
        <v>100</v>
      </c>
      <c r="GG5">
        <f ca="1">Summary!V32</f>
        <v>100</v>
      </c>
      <c r="GH5">
        <f ca="1">Summary!W32</f>
        <v>100</v>
      </c>
      <c r="GI5">
        <f ca="1">Summary!X32</f>
        <v>100</v>
      </c>
      <c r="GJ5">
        <f ca="1">Summary!Y32</f>
        <v>100</v>
      </c>
      <c r="GK5">
        <f ca="1">Summary!Z32</f>
        <v>95.867768595041326</v>
      </c>
      <c r="GL5">
        <f ca="1">Summary!AA32</f>
        <v>100</v>
      </c>
      <c r="GM5">
        <f ca="1">Summary!AB32</f>
        <v>100</v>
      </c>
      <c r="GN5">
        <f ca="1">Summary!AC32</f>
        <v>87.603305785123965</v>
      </c>
      <c r="GO5">
        <f ca="1">Summary!AD32</f>
        <v>100</v>
      </c>
      <c r="GP5">
        <f ca="1">Summary!AE32</f>
        <v>98.347107438016536</v>
      </c>
      <c r="GQ5">
        <f ca="1">Summary!AF32</f>
        <v>92.561983471074385</v>
      </c>
      <c r="GR5">
        <f ca="1">Summary!AG32</f>
        <v>92.561983471074385</v>
      </c>
      <c r="GS5">
        <f ca="1">Summary!AH32</f>
        <v>83.471074380165291</v>
      </c>
      <c r="GT5">
        <f ca="1">Summary!AI32</f>
        <v>91.735537190082653</v>
      </c>
      <c r="GU5">
        <f ca="1">Summary!AJ32</f>
        <v>94.214876033057848</v>
      </c>
      <c r="GV5">
        <f ca="1">Summary!AK32</f>
        <v>97.52066115702479</v>
      </c>
      <c r="GW5">
        <f ca="1">Summary!AL32</f>
        <v>69.421487603305792</v>
      </c>
      <c r="GX5">
        <f ca="1">Summary!AM32</f>
        <v>0</v>
      </c>
      <c r="GY5">
        <f ca="1">Summary!AN32</f>
        <v>99.173553719008268</v>
      </c>
      <c r="GZ5">
        <f ca="1">Summary!AO32</f>
        <v>0</v>
      </c>
      <c r="HA5">
        <f ca="1">Summary!AP32</f>
        <v>85.950413223140501</v>
      </c>
      <c r="HB5">
        <f ca="1">Summary!AQ32</f>
        <v>74.380165289256198</v>
      </c>
      <c r="HC5">
        <f ca="1">Summary!AR32</f>
        <v>99.173553719008268</v>
      </c>
      <c r="HD5">
        <f ca="1">Summary!AS32</f>
        <v>51.239669421487598</v>
      </c>
      <c r="HE5">
        <f ca="1">Summary!AT32</f>
        <v>99.173553719008268</v>
      </c>
      <c r="HF5">
        <f ca="1">Summary!AU32</f>
        <v>70.247933884297524</v>
      </c>
      <c r="HG5">
        <f ca="1">Summary!AV32</f>
        <v>93.388429752066116</v>
      </c>
      <c r="HH5">
        <f ca="1">Summary!AW32</f>
        <v>64.462809917355372</v>
      </c>
      <c r="HI5">
        <f ca="1">Summary!AX32</f>
        <v>57.02479338842975</v>
      </c>
    </row>
    <row r="8" spans="1:217">
      <c r="A8" t="s">
        <v>73</v>
      </c>
      <c r="B8">
        <f ca="1">Summary!O3</f>
        <v>100</v>
      </c>
      <c r="C8">
        <f ca="1">Summary!P3</f>
        <v>100</v>
      </c>
      <c r="D8">
        <f ca="1">Summary!Q3</f>
        <v>100</v>
      </c>
      <c r="E8">
        <f ca="1">Summary!R3</f>
        <v>100</v>
      </c>
      <c r="F8">
        <f ca="1">Summary!S3</f>
        <v>100</v>
      </c>
      <c r="G8">
        <f ca="1">Summary!T3</f>
        <v>100</v>
      </c>
      <c r="H8">
        <f ca="1">Summary!U3</f>
        <v>100</v>
      </c>
      <c r="I8">
        <f ca="1">Summary!V3</f>
        <v>88.888888888888886</v>
      </c>
      <c r="J8">
        <f ca="1">Summary!W3</f>
        <v>88.888888888888886</v>
      </c>
      <c r="K8">
        <f ca="1">Summary!X3</f>
        <v>88.888888888888886</v>
      </c>
      <c r="L8">
        <f ca="1">Summary!Y3</f>
        <v>100</v>
      </c>
      <c r="M8">
        <f ca="1">Summary!Z3</f>
        <v>94.444444444444443</v>
      </c>
      <c r="N8">
        <f ca="1">Summary!AA3</f>
        <v>100</v>
      </c>
      <c r="O8">
        <f ca="1">Summary!AB3</f>
        <v>100</v>
      </c>
      <c r="P8">
        <f ca="1">Summary!AC3</f>
        <v>83.333333333333343</v>
      </c>
      <c r="Q8">
        <f ca="1">Summary!AD3</f>
        <v>88.888888888888886</v>
      </c>
      <c r="R8">
        <f ca="1">Summary!AE3</f>
        <v>88.888888888888886</v>
      </c>
      <c r="S8">
        <f ca="1">Summary!AF3</f>
        <v>72.222222222222214</v>
      </c>
      <c r="T8">
        <f ca="1">Summary!AG3</f>
        <v>94.444444444444443</v>
      </c>
      <c r="U8">
        <f ca="1">Summary!AH3</f>
        <v>94.444444444444443</v>
      </c>
      <c r="V8">
        <f ca="1">Summary!AI3</f>
        <v>83.333333333333343</v>
      </c>
      <c r="W8">
        <f ca="1">Summary!AJ3</f>
        <v>88.888888888888886</v>
      </c>
      <c r="X8">
        <f ca="1">Summary!AK3</f>
        <v>94.444444444444443</v>
      </c>
      <c r="Y8">
        <f ca="1">Summary!AL3</f>
        <v>33.333333333333329</v>
      </c>
      <c r="Z8">
        <f ca="1">Summary!AM3</f>
        <v>77.777777777777786</v>
      </c>
      <c r="AA8">
        <f ca="1">Summary!AN3</f>
        <v>72.222222222222214</v>
      </c>
      <c r="AB8">
        <f ca="1">Summary!AO3</f>
        <v>83.333333333333343</v>
      </c>
      <c r="AC8">
        <f ca="1">Summary!AP3</f>
        <v>50</v>
      </c>
      <c r="AD8">
        <f ca="1">Summary!AQ3</f>
        <v>61.111111111111114</v>
      </c>
      <c r="AE8">
        <f ca="1">Summary!AR3</f>
        <v>61.111111111111114</v>
      </c>
      <c r="AF8">
        <f ca="1">Summary!AS3</f>
        <v>83.333333333333343</v>
      </c>
      <c r="AG8">
        <f ca="1">Summary!AT3</f>
        <v>83.333333333333343</v>
      </c>
      <c r="AH8">
        <f ca="1">Summary!AU3</f>
        <v>27.777777777777779</v>
      </c>
      <c r="AI8">
        <f ca="1">Summary!AV3</f>
        <v>22.222222222222221</v>
      </c>
      <c r="AJ8">
        <f ca="1">Summary!AW3</f>
        <v>5.5555555555555554</v>
      </c>
      <c r="AK8">
        <f ca="1">Summary!AX3</f>
        <v>5.5555555555555554</v>
      </c>
      <c r="AL8">
        <f ca="1">Summary!O9</f>
        <v>100</v>
      </c>
      <c r="AM8">
        <f ca="1">Summary!P9</f>
        <v>100</v>
      </c>
      <c r="AN8">
        <f ca="1">Summary!Q9</f>
        <v>100</v>
      </c>
      <c r="AO8">
        <f ca="1">Summary!R9</f>
        <v>100</v>
      </c>
      <c r="AP8">
        <f ca="1">Summary!S9</f>
        <v>100</v>
      </c>
      <c r="AQ8">
        <f ca="1">Summary!T9</f>
        <v>100</v>
      </c>
      <c r="AR8">
        <f ca="1">Summary!U9</f>
        <v>100</v>
      </c>
      <c r="AS8">
        <f ca="1">Summary!V9</f>
        <v>100</v>
      </c>
      <c r="AT8">
        <f ca="1">Summary!W9</f>
        <v>72</v>
      </c>
      <c r="AU8">
        <f ca="1">Summary!X9</f>
        <v>60</v>
      </c>
      <c r="AV8">
        <f ca="1">Summary!Y9</f>
        <v>100</v>
      </c>
      <c r="AW8">
        <f ca="1">Summary!Z9</f>
        <v>100</v>
      </c>
      <c r="AX8">
        <f ca="1">Summary!AA9</f>
        <v>100</v>
      </c>
      <c r="AY8">
        <f ca="1">Summary!AB9</f>
        <v>72</v>
      </c>
      <c r="AZ8">
        <f ca="1">Summary!AC9</f>
        <v>80</v>
      </c>
      <c r="BA8">
        <f ca="1">Summary!AD9</f>
        <v>92</v>
      </c>
      <c r="BB8">
        <f ca="1">Summary!AE9</f>
        <v>28.000000000000004</v>
      </c>
      <c r="BC8">
        <f ca="1">Summary!AF9</f>
        <v>80</v>
      </c>
      <c r="BD8">
        <f ca="1">Summary!AG9</f>
        <v>68</v>
      </c>
      <c r="BE8">
        <f ca="1">Summary!AH9</f>
        <v>60</v>
      </c>
      <c r="BF8">
        <f ca="1">Summary!AI9</f>
        <v>88</v>
      </c>
      <c r="BG8">
        <f ca="1">Summary!AJ9</f>
        <v>92</v>
      </c>
      <c r="BH8">
        <f ca="1">Summary!AK9</f>
        <v>64</v>
      </c>
      <c r="BI8">
        <f ca="1">Summary!AL9</f>
        <v>20</v>
      </c>
      <c r="BJ8">
        <f ca="1">Summary!AM9</f>
        <v>60</v>
      </c>
      <c r="BK8">
        <f ca="1">Summary!AN9</f>
        <v>84</v>
      </c>
      <c r="BL8">
        <f ca="1">Summary!AO9</f>
        <v>96</v>
      </c>
      <c r="BM8">
        <f ca="1">Summary!AP9</f>
        <v>20</v>
      </c>
      <c r="BN8">
        <f ca="1">Summary!AQ9</f>
        <v>88</v>
      </c>
      <c r="BO8">
        <f ca="1">Summary!AR9</f>
        <v>80</v>
      </c>
      <c r="BP8">
        <f ca="1">Summary!AS9</f>
        <v>48</v>
      </c>
      <c r="BQ8">
        <f ca="1">Summary!AT9</f>
        <v>100</v>
      </c>
      <c r="BR8">
        <f ca="1">Summary!AU9</f>
        <v>12</v>
      </c>
      <c r="BS8">
        <f ca="1">Summary!AV9</f>
        <v>12</v>
      </c>
      <c r="BT8">
        <f ca="1">Summary!AW9</f>
        <v>4</v>
      </c>
      <c r="BU8">
        <f ca="1">Summary!AX9</f>
        <v>0</v>
      </c>
      <c r="BV8">
        <f ca="1">Summary!O15</f>
        <v>100</v>
      </c>
      <c r="BW8">
        <f ca="1">Summary!P15</f>
        <v>100</v>
      </c>
      <c r="BX8">
        <f ca="1">Summary!Q15</f>
        <v>100</v>
      </c>
      <c r="BY8">
        <f ca="1">Summary!R15</f>
        <v>100</v>
      </c>
      <c r="BZ8">
        <f ca="1">Summary!S15</f>
        <v>100</v>
      </c>
      <c r="CA8">
        <f ca="1">Summary!T15</f>
        <v>100</v>
      </c>
      <c r="CB8">
        <f ca="1">Summary!U15</f>
        <v>100</v>
      </c>
      <c r="CC8">
        <f ca="1">Summary!V15</f>
        <v>100</v>
      </c>
      <c r="CD8">
        <f ca="1">Summary!W15</f>
        <v>84.848484848484844</v>
      </c>
      <c r="CE8">
        <f ca="1">Summary!X15</f>
        <v>78.787878787878782</v>
      </c>
      <c r="CF8">
        <f ca="1">Summary!Y15</f>
        <v>100</v>
      </c>
      <c r="CG8">
        <f ca="1">Summary!Z15</f>
        <v>100</v>
      </c>
      <c r="CH8">
        <f ca="1">Summary!AA15</f>
        <v>100</v>
      </c>
      <c r="CI8">
        <f ca="1">Summary!AB15</f>
        <v>100</v>
      </c>
      <c r="CJ8">
        <f ca="1">Summary!AC15</f>
        <v>90.909090909090907</v>
      </c>
      <c r="CK8">
        <f ca="1">Summary!AD15</f>
        <v>100</v>
      </c>
      <c r="CL8">
        <f ca="1">Summary!AE15</f>
        <v>81.818181818181827</v>
      </c>
      <c r="CM8">
        <f ca="1">Summary!AF15</f>
        <v>93.939393939393938</v>
      </c>
      <c r="CN8">
        <f ca="1">Summary!AG15</f>
        <v>96.969696969696969</v>
      </c>
      <c r="CO8">
        <f ca="1">Summary!AH15</f>
        <v>90.909090909090907</v>
      </c>
      <c r="CP8">
        <f ca="1">Summary!AI15</f>
        <v>72.727272727272734</v>
      </c>
      <c r="CQ8">
        <f ca="1">Summary!AJ15</f>
        <v>100</v>
      </c>
      <c r="CR8">
        <f ca="1">Summary!AK15</f>
        <v>72.727272727272734</v>
      </c>
      <c r="CS8">
        <f ca="1">Summary!AL15</f>
        <v>48.484848484848484</v>
      </c>
      <c r="CT8">
        <f ca="1">Summary!AM15</f>
        <v>81.818181818181827</v>
      </c>
      <c r="CU8">
        <f ca="1">Summary!AN15</f>
        <v>78.787878787878782</v>
      </c>
      <c r="CV8">
        <f ca="1">Summary!AO15</f>
        <v>93.939393939393938</v>
      </c>
      <c r="CW8">
        <f ca="1">Summary!AP15</f>
        <v>72.727272727272734</v>
      </c>
      <c r="CX8">
        <f ca="1">Summary!AQ15</f>
        <v>93.939393939393938</v>
      </c>
      <c r="CY8">
        <f ca="1">Summary!AR15</f>
        <v>69.696969696969703</v>
      </c>
      <c r="CZ8">
        <f ca="1">Summary!AS15</f>
        <v>84.848484848484844</v>
      </c>
      <c r="DA8">
        <f ca="1">Summary!AT15</f>
        <v>90.909090909090907</v>
      </c>
      <c r="DB8">
        <f ca="1">Summary!AU15</f>
        <v>21.212121212121211</v>
      </c>
      <c r="DC8">
        <f ca="1">Summary!AV15</f>
        <v>18.181818181818183</v>
      </c>
      <c r="DD8">
        <f ca="1">Summary!AW15</f>
        <v>6.0606060606060606</v>
      </c>
      <c r="DE8">
        <f ca="1">Summary!AX15</f>
        <v>3.0303030303030303</v>
      </c>
      <c r="DF8">
        <f ca="1">Summary!O21</f>
        <v>100</v>
      </c>
      <c r="DG8">
        <f ca="1">Summary!P21</f>
        <v>100</v>
      </c>
      <c r="DH8">
        <f ca="1">Summary!Q21</f>
        <v>100</v>
      </c>
      <c r="DI8">
        <f ca="1">Summary!R21</f>
        <v>100</v>
      </c>
      <c r="DJ8">
        <f ca="1">Summary!S21</f>
        <v>100</v>
      </c>
      <c r="DK8">
        <f ca="1">Summary!T21</f>
        <v>100</v>
      </c>
      <c r="DL8">
        <f ca="1">Summary!U21</f>
        <v>100</v>
      </c>
      <c r="DM8">
        <f ca="1">Summary!V21</f>
        <v>100</v>
      </c>
      <c r="DN8">
        <f ca="1">Summary!W21</f>
        <v>100</v>
      </c>
      <c r="DO8">
        <f ca="1">Summary!X21</f>
        <v>100</v>
      </c>
      <c r="DP8">
        <f ca="1">Summary!Y21</f>
        <v>100</v>
      </c>
      <c r="DQ8">
        <f ca="1">Summary!Z21</f>
        <v>100</v>
      </c>
      <c r="DR8">
        <f ca="1">Summary!AA21</f>
        <v>100</v>
      </c>
      <c r="DS8">
        <f ca="1">Summary!AB21</f>
        <v>90.476190476190482</v>
      </c>
      <c r="DT8">
        <f ca="1">Summary!AC21</f>
        <v>88.888888888888886</v>
      </c>
      <c r="DU8">
        <f ca="1">Summary!AD21</f>
        <v>100</v>
      </c>
      <c r="DV8">
        <f ca="1">Summary!AE21</f>
        <v>93.650793650793645</v>
      </c>
      <c r="DW8">
        <f ca="1">Summary!AF21</f>
        <v>90.476190476190482</v>
      </c>
      <c r="DX8">
        <f ca="1">Summary!AG21</f>
        <v>96.825396825396822</v>
      </c>
      <c r="DY8">
        <f ca="1">Summary!AH21</f>
        <v>90.476190476190482</v>
      </c>
      <c r="DZ8">
        <f ca="1">Summary!AI21</f>
        <v>49.206349206349202</v>
      </c>
      <c r="EA8">
        <f ca="1">Summary!AJ21</f>
        <v>88.888888888888886</v>
      </c>
      <c r="EB8">
        <f ca="1">Summary!AK21</f>
        <v>98.412698412698404</v>
      </c>
      <c r="EC8">
        <f ca="1">Summary!AL21</f>
        <v>79.365079365079367</v>
      </c>
      <c r="ED8">
        <f ca="1">Summary!AM21</f>
        <v>69.841269841269835</v>
      </c>
      <c r="EE8">
        <f ca="1">Summary!AN21</f>
        <v>100</v>
      </c>
      <c r="EF8">
        <f ca="1">Summary!AO21</f>
        <v>88.888888888888886</v>
      </c>
      <c r="EG8">
        <f ca="1">Summary!AP21</f>
        <v>68.253968253968253</v>
      </c>
      <c r="EH8">
        <f ca="1">Summary!AQ21</f>
        <v>77.777777777777786</v>
      </c>
      <c r="EI8">
        <f ca="1">Summary!AR21</f>
        <v>95.238095238095227</v>
      </c>
      <c r="EJ8">
        <f ca="1">Summary!AS21</f>
        <v>63.492063492063487</v>
      </c>
      <c r="EK8">
        <f ca="1">Summary!AT21</f>
        <v>100</v>
      </c>
      <c r="EL8">
        <f ca="1">Summary!AU21</f>
        <v>55.555555555555557</v>
      </c>
      <c r="EM8">
        <f ca="1">Summary!AV21</f>
        <v>85.714285714285708</v>
      </c>
      <c r="EN8">
        <f ca="1">Summary!AW21</f>
        <v>68.253968253968253</v>
      </c>
      <c r="EO8">
        <f ca="1">Summary!AX21</f>
        <v>52.380952380952387</v>
      </c>
      <c r="EP8">
        <f ca="1">Summary!O27</f>
        <v>100</v>
      </c>
      <c r="EQ8">
        <f ca="1">Summary!P27</f>
        <v>100</v>
      </c>
      <c r="ER8">
        <f ca="1">Summary!Q27</f>
        <v>99.090909090909093</v>
      </c>
      <c r="ES8">
        <f ca="1">Summary!R27</f>
        <v>100</v>
      </c>
      <c r="ET8">
        <f ca="1">Summary!S27</f>
        <v>100</v>
      </c>
      <c r="EU8">
        <f ca="1">Summary!T27</f>
        <v>100</v>
      </c>
      <c r="EV8">
        <f ca="1">Summary!U27</f>
        <v>100</v>
      </c>
      <c r="EW8">
        <f ca="1">Summary!V27</f>
        <v>100</v>
      </c>
      <c r="EX8">
        <f ca="1">Summary!W27</f>
        <v>100</v>
      </c>
      <c r="EY8">
        <f ca="1">Summary!X27</f>
        <v>96.36363636363636</v>
      </c>
      <c r="EZ8">
        <f ca="1">Summary!Y27</f>
        <v>100</v>
      </c>
      <c r="FA8">
        <f ca="1">Summary!Z27</f>
        <v>95.454545454545453</v>
      </c>
      <c r="FB8">
        <f ca="1">Summary!AA27</f>
        <v>100</v>
      </c>
      <c r="FC8">
        <f ca="1">Summary!AB27</f>
        <v>90</v>
      </c>
      <c r="FD8">
        <f ca="1">Summary!AC27</f>
        <v>86.36363636363636</v>
      </c>
      <c r="FE8">
        <f ca="1">Summary!AD27</f>
        <v>100</v>
      </c>
      <c r="FF8">
        <f ca="1">Summary!AE27</f>
        <v>96.36363636363636</v>
      </c>
      <c r="FG8">
        <f ca="1">Summary!AF27</f>
        <v>91.818181818181827</v>
      </c>
      <c r="FH8">
        <f ca="1">Summary!AG27</f>
        <v>91.818181818181827</v>
      </c>
      <c r="FI8">
        <f ca="1">Summary!AH27</f>
        <v>82.727272727272734</v>
      </c>
      <c r="FJ8">
        <f ca="1">Summary!AI27</f>
        <v>80.909090909090907</v>
      </c>
      <c r="FK8">
        <f ca="1">Summary!AJ27</f>
        <v>93.63636363636364</v>
      </c>
      <c r="FL8">
        <f ca="1">Summary!AK27</f>
        <v>97.27272727272728</v>
      </c>
      <c r="FM8">
        <f ca="1">Summary!AL27</f>
        <v>73.636363636363626</v>
      </c>
      <c r="FN8">
        <f ca="1">Summary!AM27</f>
        <v>64.545454545454547</v>
      </c>
      <c r="FO8">
        <f ca="1">Summary!AN27</f>
        <v>99.090909090909093</v>
      </c>
      <c r="FP8">
        <f ca="1">Summary!AO27</f>
        <v>87.272727272727266</v>
      </c>
      <c r="FQ8">
        <f ca="1">Summary!AP27</f>
        <v>70.909090909090907</v>
      </c>
      <c r="FR8">
        <f ca="1">Summary!AQ27</f>
        <v>71.818181818181813</v>
      </c>
      <c r="FS8">
        <f ca="1">Summary!AR27</f>
        <v>100</v>
      </c>
      <c r="FT8">
        <f ca="1">Summary!AS27</f>
        <v>43.636363636363633</v>
      </c>
      <c r="FU8">
        <f ca="1">Summary!AT27</f>
        <v>99.090909090909093</v>
      </c>
      <c r="FV8">
        <f ca="1">Summary!AU27</f>
        <v>66.363636363636374</v>
      </c>
      <c r="FW8">
        <f ca="1">Summary!AV27</f>
        <v>82.727272727272734</v>
      </c>
      <c r="FX8">
        <f ca="1">Summary!AW27</f>
        <v>60</v>
      </c>
      <c r="FY8">
        <f ca="1">Summary!AX27</f>
        <v>42.727272727272727</v>
      </c>
    </row>
    <row r="9" spans="1:217">
      <c r="A9" t="s">
        <v>1597</v>
      </c>
      <c r="B9">
        <f ca="1">Summary!O4</f>
        <v>100</v>
      </c>
      <c r="C9">
        <f ca="1">Summary!P4</f>
        <v>100</v>
      </c>
      <c r="D9">
        <f ca="1">Summary!Q4</f>
        <v>100</v>
      </c>
      <c r="E9">
        <f ca="1">Summary!R4</f>
        <v>100</v>
      </c>
      <c r="F9">
        <f ca="1">Summary!S4</f>
        <v>100</v>
      </c>
      <c r="G9">
        <f ca="1">Summary!T4</f>
        <v>100</v>
      </c>
      <c r="H9">
        <f ca="1">Summary!U4</f>
        <v>100</v>
      </c>
      <c r="I9">
        <f ca="1">Summary!V4</f>
        <v>100</v>
      </c>
      <c r="J9">
        <f ca="1">Summary!W4</f>
        <v>100</v>
      </c>
      <c r="K9">
        <f ca="1">Summary!X4</f>
        <v>100</v>
      </c>
      <c r="L9">
        <f ca="1">Summary!Y4</f>
        <v>100</v>
      </c>
      <c r="M9">
        <f ca="1">Summary!Z4</f>
        <v>94.73684210526315</v>
      </c>
      <c r="N9">
        <f ca="1">Summary!AA4</f>
        <v>100</v>
      </c>
      <c r="O9">
        <f ca="1">Summary!AB4</f>
        <v>94.73684210526315</v>
      </c>
      <c r="P9">
        <f ca="1">Summary!AC4</f>
        <v>89.473684210526315</v>
      </c>
      <c r="Q9">
        <f ca="1">Summary!AD4</f>
        <v>89.473684210526315</v>
      </c>
      <c r="R9">
        <f ca="1">Summary!AE4</f>
        <v>89.473684210526315</v>
      </c>
      <c r="S9">
        <f ca="1">Summary!AF4</f>
        <v>73.68421052631578</v>
      </c>
      <c r="T9">
        <f ca="1">Summary!AG4</f>
        <v>94.73684210526315</v>
      </c>
      <c r="U9">
        <f ca="1">Summary!AH4</f>
        <v>89.473684210526315</v>
      </c>
      <c r="V9">
        <f ca="1">Summary!AI4</f>
        <v>89.473684210526315</v>
      </c>
      <c r="W9">
        <f ca="1">Summary!AJ4</f>
        <v>89.473684210526315</v>
      </c>
      <c r="X9">
        <f ca="1">Summary!AK4</f>
        <v>94.73684210526315</v>
      </c>
      <c r="Y9">
        <f ca="1">Summary!AL4</f>
        <v>42.105263157894733</v>
      </c>
      <c r="Z9">
        <f ca="1">Summary!AM4</f>
        <v>94.73684210526315</v>
      </c>
      <c r="AA9">
        <f ca="1">Summary!AN4</f>
        <v>73.68421052631578</v>
      </c>
      <c r="AB9">
        <f ca="1">Summary!AO4</f>
        <v>89.473684210526315</v>
      </c>
      <c r="AC9">
        <f ca="1">Summary!AP4</f>
        <v>52.631578947368418</v>
      </c>
      <c r="AD9">
        <f ca="1">Summary!AQ4</f>
        <v>63.157894736842103</v>
      </c>
      <c r="AE9">
        <f ca="1">Summary!AR4</f>
        <v>78.94736842105263</v>
      </c>
      <c r="AF9">
        <f ca="1">Summary!AS4</f>
        <v>84.210526315789465</v>
      </c>
      <c r="AG9">
        <f ca="1">Summary!AT4</f>
        <v>84.210526315789465</v>
      </c>
      <c r="AH9">
        <f ca="1">Summary!AU4</f>
        <v>31.578947368421051</v>
      </c>
      <c r="AI9">
        <f ca="1">Summary!AV4</f>
        <v>42.105263157894733</v>
      </c>
      <c r="AJ9">
        <f ca="1">Summary!AW4</f>
        <v>15.789473684210526</v>
      </c>
      <c r="AK9">
        <f ca="1">Summary!AX4</f>
        <v>10.526315789473683</v>
      </c>
      <c r="AL9">
        <f ca="1">Summary!O10</f>
        <v>100</v>
      </c>
      <c r="AM9">
        <f ca="1">Summary!P10</f>
        <v>100</v>
      </c>
      <c r="AN9">
        <f ca="1">Summary!Q10</f>
        <v>100</v>
      </c>
      <c r="AO9">
        <f ca="1">Summary!R10</f>
        <v>100</v>
      </c>
      <c r="AP9">
        <f ca="1">Summary!S10</f>
        <v>100</v>
      </c>
      <c r="AQ9">
        <f ca="1">Summary!T10</f>
        <v>100</v>
      </c>
      <c r="AR9">
        <f ca="1">Summary!U10</f>
        <v>100</v>
      </c>
      <c r="AS9">
        <f ca="1">Summary!V10</f>
        <v>100</v>
      </c>
      <c r="AT9">
        <f ca="1">Summary!W10</f>
        <v>100</v>
      </c>
      <c r="AU9">
        <f ca="1">Summary!X10</f>
        <v>100</v>
      </c>
      <c r="AV9">
        <f ca="1">Summary!Y10</f>
        <v>100</v>
      </c>
      <c r="AW9">
        <f ca="1">Summary!Z10</f>
        <v>100</v>
      </c>
      <c r="AX9">
        <f ca="1">Summary!AA10</f>
        <v>100</v>
      </c>
      <c r="AY9">
        <f ca="1">Summary!AB10</f>
        <v>96.551724137931032</v>
      </c>
      <c r="AZ9">
        <f ca="1">Summary!AC10</f>
        <v>93.103448275862064</v>
      </c>
      <c r="BA9">
        <f ca="1">Summary!AD10</f>
        <v>93.103448275862064</v>
      </c>
      <c r="BB9">
        <f ca="1">Summary!AE10</f>
        <v>86.206896551724128</v>
      </c>
      <c r="BC9">
        <f ca="1">Summary!AF10</f>
        <v>93.103448275862064</v>
      </c>
      <c r="BD9">
        <f ca="1">Summary!AG10</f>
        <v>79.310344827586206</v>
      </c>
      <c r="BE9">
        <f ca="1">Summary!AH10</f>
        <v>72.41379310344827</v>
      </c>
      <c r="BF9">
        <f ca="1">Summary!AI10</f>
        <v>96.551724137931032</v>
      </c>
      <c r="BG9">
        <f ca="1">Summary!AJ10</f>
        <v>96.551724137931032</v>
      </c>
      <c r="BH9">
        <f ca="1">Summary!AK10</f>
        <v>96.551724137931032</v>
      </c>
      <c r="BI9">
        <f ca="1">Summary!AL10</f>
        <v>44.827586206896555</v>
      </c>
      <c r="BJ9">
        <f ca="1">Summary!AM10</f>
        <v>96.551724137931032</v>
      </c>
      <c r="BK9">
        <f ca="1">Summary!AN10</f>
        <v>89.65517241379311</v>
      </c>
      <c r="BL9">
        <f ca="1">Summary!AO10</f>
        <v>100</v>
      </c>
      <c r="BM9">
        <f ca="1">Summary!AP10</f>
        <v>86.206896551724128</v>
      </c>
      <c r="BN9">
        <f ca="1">Summary!AQ10</f>
        <v>96.551724137931032</v>
      </c>
      <c r="BO9">
        <f ca="1">Summary!AR10</f>
        <v>96.551724137931032</v>
      </c>
      <c r="BP9">
        <f ca="1">Summary!AS10</f>
        <v>44.827586206896555</v>
      </c>
      <c r="BQ9">
        <f ca="1">Summary!AT10</f>
        <v>100</v>
      </c>
      <c r="BR9">
        <f ca="1">Summary!AU10</f>
        <v>27.586206896551722</v>
      </c>
      <c r="BS9">
        <f ca="1">Summary!AV10</f>
        <v>65.517241379310349</v>
      </c>
      <c r="BT9">
        <f ca="1">Summary!AW10</f>
        <v>31.03448275862069</v>
      </c>
      <c r="BU9">
        <f ca="1">Summary!AX10</f>
        <v>31.03448275862069</v>
      </c>
      <c r="BV9">
        <f ca="1">Summary!O16</f>
        <v>100</v>
      </c>
      <c r="BW9">
        <f ca="1">Summary!P16</f>
        <v>100</v>
      </c>
      <c r="BX9">
        <f ca="1">Summary!Q16</f>
        <v>100</v>
      </c>
      <c r="BY9">
        <f ca="1">Summary!R16</f>
        <v>100</v>
      </c>
      <c r="BZ9">
        <f ca="1">Summary!S16</f>
        <v>100</v>
      </c>
      <c r="CA9">
        <f ca="1">Summary!T16</f>
        <v>100</v>
      </c>
      <c r="CB9">
        <f ca="1">Summary!U16</f>
        <v>100</v>
      </c>
      <c r="CC9">
        <f ca="1">Summary!V16</f>
        <v>100</v>
      </c>
      <c r="CD9">
        <f ca="1">Summary!W16</f>
        <v>100</v>
      </c>
      <c r="CE9">
        <f ca="1">Summary!X16</f>
        <v>100</v>
      </c>
      <c r="CF9">
        <f ca="1">Summary!Y16</f>
        <v>100</v>
      </c>
      <c r="CG9">
        <f ca="1">Summary!Z16</f>
        <v>100</v>
      </c>
      <c r="CH9">
        <f ca="1">Summary!AA16</f>
        <v>100</v>
      </c>
      <c r="CI9">
        <f ca="1">Summary!AB16</f>
        <v>94.285714285714278</v>
      </c>
      <c r="CJ9">
        <f ca="1">Summary!AC16</f>
        <v>91.428571428571431</v>
      </c>
      <c r="CK9">
        <f ca="1">Summary!AD16</f>
        <v>100</v>
      </c>
      <c r="CL9">
        <f ca="1">Summary!AE16</f>
        <v>100</v>
      </c>
      <c r="CM9">
        <f ca="1">Summary!AF16</f>
        <v>97.142857142857139</v>
      </c>
      <c r="CN9">
        <f ca="1">Summary!AG16</f>
        <v>97.142857142857139</v>
      </c>
      <c r="CO9">
        <f ca="1">Summary!AH16</f>
        <v>94.285714285714278</v>
      </c>
      <c r="CP9">
        <f ca="1">Summary!AI16</f>
        <v>77.142857142857153</v>
      </c>
      <c r="CQ9">
        <f ca="1">Summary!AJ16</f>
        <v>100</v>
      </c>
      <c r="CR9">
        <f ca="1">Summary!AK16</f>
        <v>80</v>
      </c>
      <c r="CS9">
        <f ca="1">Summary!AL16</f>
        <v>48.571428571428569</v>
      </c>
      <c r="CT9">
        <f ca="1">Summary!AM16</f>
        <v>88.571428571428569</v>
      </c>
      <c r="CU9">
        <f ca="1">Summary!AN16</f>
        <v>77.142857142857153</v>
      </c>
      <c r="CV9">
        <f ca="1">Summary!AO16</f>
        <v>94.285714285714278</v>
      </c>
      <c r="CW9">
        <f ca="1">Summary!AP16</f>
        <v>82.857142857142861</v>
      </c>
      <c r="CX9">
        <f ca="1">Summary!AQ16</f>
        <v>97.142857142857139</v>
      </c>
      <c r="CY9">
        <f ca="1">Summary!AR16</f>
        <v>71.428571428571431</v>
      </c>
      <c r="CZ9">
        <f ca="1">Summary!AS16</f>
        <v>85.714285714285708</v>
      </c>
      <c r="DA9">
        <f ca="1">Summary!AT16</f>
        <v>85.714285714285708</v>
      </c>
      <c r="DB9">
        <f ca="1">Summary!AU16</f>
        <v>28.571428571428569</v>
      </c>
      <c r="DC9">
        <f ca="1">Summary!AV16</f>
        <v>34.285714285714285</v>
      </c>
      <c r="DD9">
        <f ca="1">Summary!AW16</f>
        <v>20</v>
      </c>
      <c r="DE9">
        <f ca="1">Summary!AX16</f>
        <v>11.428571428571429</v>
      </c>
      <c r="DF9">
        <f ca="1">Summary!O22</f>
        <v>100</v>
      </c>
      <c r="DG9">
        <f ca="1">Summary!P22</f>
        <v>100</v>
      </c>
      <c r="DH9">
        <f ca="1">Summary!Q22</f>
        <v>100</v>
      </c>
      <c r="DI9">
        <f ca="1">Summary!R22</f>
        <v>100</v>
      </c>
      <c r="DJ9">
        <f ca="1">Summary!S22</f>
        <v>100</v>
      </c>
      <c r="DK9">
        <f ca="1">Summary!T22</f>
        <v>100</v>
      </c>
      <c r="DL9">
        <f ca="1">Summary!U22</f>
        <v>100</v>
      </c>
      <c r="DM9">
        <f ca="1">Summary!V22</f>
        <v>100</v>
      </c>
      <c r="DN9">
        <f ca="1">Summary!W22</f>
        <v>100</v>
      </c>
      <c r="DO9">
        <f ca="1">Summary!X22</f>
        <v>100</v>
      </c>
      <c r="DP9">
        <f ca="1">Summary!Y22</f>
        <v>100</v>
      </c>
      <c r="DQ9">
        <f ca="1">Summary!Z22</f>
        <v>100</v>
      </c>
      <c r="DR9">
        <f ca="1">Summary!AA22</f>
        <v>100</v>
      </c>
      <c r="DS9">
        <f ca="1">Summary!AB22</f>
        <v>92.537313432835816</v>
      </c>
      <c r="DT9">
        <f ca="1">Summary!AC22</f>
        <v>89.552238805970148</v>
      </c>
      <c r="DU9">
        <f ca="1">Summary!AD22</f>
        <v>100</v>
      </c>
      <c r="DV9">
        <f ca="1">Summary!AE22</f>
        <v>100</v>
      </c>
      <c r="DW9">
        <f ca="1">Summary!AF22</f>
        <v>91.044776119402982</v>
      </c>
      <c r="DX9">
        <f ca="1">Summary!AG22</f>
        <v>97.014925373134332</v>
      </c>
      <c r="DY9">
        <f ca="1">Summary!AH22</f>
        <v>91.044776119402982</v>
      </c>
      <c r="DZ9">
        <f ca="1">Summary!AI22</f>
        <v>52.238805970149251</v>
      </c>
      <c r="EA9">
        <f ca="1">Summary!AJ22</f>
        <v>89.552238805970148</v>
      </c>
      <c r="EB9">
        <f ca="1">Summary!AK22</f>
        <v>98.507462686567166</v>
      </c>
      <c r="EC9">
        <f ca="1">Summary!AL22</f>
        <v>82.089552238805979</v>
      </c>
      <c r="ED9">
        <f ca="1">Summary!AM22</f>
        <v>68.656716417910445</v>
      </c>
      <c r="EE9">
        <f ca="1">Summary!AN22</f>
        <v>100</v>
      </c>
      <c r="EF9">
        <f ca="1">Summary!AO22</f>
        <v>89.552238805970148</v>
      </c>
      <c r="EG9">
        <f ca="1">Summary!AP22</f>
        <v>62.68656716417911</v>
      </c>
      <c r="EH9">
        <f ca="1">Summary!AQ22</f>
        <v>80.597014925373131</v>
      </c>
      <c r="EI9">
        <f ca="1">Summary!AR22</f>
        <v>95.522388059701484</v>
      </c>
      <c r="EJ9">
        <f ca="1">Summary!AS22</f>
        <v>62.68656716417911</v>
      </c>
      <c r="EK9">
        <f ca="1">Summary!AT22</f>
        <v>100</v>
      </c>
      <c r="EL9">
        <f ca="1">Summary!AU22</f>
        <v>58.208955223880601</v>
      </c>
      <c r="EM9">
        <f ca="1">Summary!AV22</f>
        <v>82.089552238805979</v>
      </c>
      <c r="EN9">
        <f ca="1">Summary!AW22</f>
        <v>67.164179104477611</v>
      </c>
      <c r="EO9">
        <f ca="1">Summary!AX22</f>
        <v>46.268656716417908</v>
      </c>
      <c r="EP9">
        <f ca="1">Summary!O28</f>
        <v>100</v>
      </c>
      <c r="EQ9">
        <f ca="1">Summary!P28</f>
        <v>100</v>
      </c>
      <c r="ER9">
        <f ca="1">Summary!Q28</f>
        <v>99.107142857142861</v>
      </c>
      <c r="ES9">
        <f ca="1">Summary!R28</f>
        <v>100</v>
      </c>
      <c r="ET9">
        <f ca="1">Summary!S28</f>
        <v>100</v>
      </c>
      <c r="EU9">
        <f ca="1">Summary!T28</f>
        <v>100</v>
      </c>
      <c r="EV9">
        <f ca="1">Summary!U28</f>
        <v>100</v>
      </c>
      <c r="EW9">
        <f ca="1">Summary!V28</f>
        <v>100</v>
      </c>
      <c r="EX9">
        <f ca="1">Summary!W28</f>
        <v>100</v>
      </c>
      <c r="EY9">
        <f ca="1">Summary!X28</f>
        <v>100</v>
      </c>
      <c r="EZ9">
        <f ca="1">Summary!Y28</f>
        <v>100</v>
      </c>
      <c r="FA9">
        <f ca="1">Summary!Z28</f>
        <v>95.535714285714292</v>
      </c>
      <c r="FB9">
        <f ca="1">Summary!AA28</f>
        <v>100</v>
      </c>
      <c r="FC9">
        <f ca="1">Summary!AB28</f>
        <v>90.178571428571431</v>
      </c>
      <c r="FD9">
        <f ca="1">Summary!AC28</f>
        <v>86.607142857142861</v>
      </c>
      <c r="FE9">
        <f ca="1">Summary!AD28</f>
        <v>100</v>
      </c>
      <c r="FF9">
        <f ca="1">Summary!AE28</f>
        <v>96.428571428571431</v>
      </c>
      <c r="FG9">
        <f ca="1">Summary!AF28</f>
        <v>91.964285714285708</v>
      </c>
      <c r="FH9">
        <f ca="1">Summary!AG28</f>
        <v>91.964285714285708</v>
      </c>
      <c r="FI9">
        <f ca="1">Summary!AH28</f>
        <v>83.035714285714292</v>
      </c>
      <c r="FJ9">
        <f ca="1">Summary!AI28</f>
        <v>83.928571428571431</v>
      </c>
      <c r="FK9">
        <f ca="1">Summary!AJ28</f>
        <v>93.75</v>
      </c>
      <c r="FL9">
        <f ca="1">Summary!AK28</f>
        <v>97.321428571428569</v>
      </c>
      <c r="FM9">
        <f ca="1">Summary!AL28</f>
        <v>74.107142857142861</v>
      </c>
      <c r="FN9">
        <f ca="1">Summary!AM28</f>
        <v>64.285714285714292</v>
      </c>
      <c r="FO9">
        <f ca="1">Summary!AN28</f>
        <v>99.107142857142861</v>
      </c>
      <c r="FP9">
        <f ca="1">Summary!AO28</f>
        <v>87.5</v>
      </c>
      <c r="FQ9">
        <f ca="1">Summary!AP28</f>
        <v>70.535714285714292</v>
      </c>
      <c r="FR9">
        <f ca="1">Summary!AQ28</f>
        <v>73.214285714285708</v>
      </c>
      <c r="FS9">
        <f ca="1">Summary!AR28</f>
        <v>99.107142857142861</v>
      </c>
      <c r="FT9">
        <f ca="1">Summary!AS28</f>
        <v>41.964285714285715</v>
      </c>
      <c r="FU9">
        <f ca="1">Summary!AT28</f>
        <v>99.107142857142861</v>
      </c>
      <c r="FV9">
        <f ca="1">Summary!AU28</f>
        <v>66.964285714285708</v>
      </c>
      <c r="FW9">
        <f ca="1">Summary!AV28</f>
        <v>84.821428571428569</v>
      </c>
      <c r="FX9">
        <f ca="1">Summary!AW28</f>
        <v>61.607142857142861</v>
      </c>
      <c r="FY9">
        <f ca="1">Summary!AX28</f>
        <v>43.75</v>
      </c>
    </row>
    <row r="10" spans="1:217">
      <c r="A10" t="s">
        <v>1598</v>
      </c>
      <c r="B10">
        <f ca="1">Summary!O5</f>
        <v>100</v>
      </c>
      <c r="C10">
        <f ca="1">Summary!P5</f>
        <v>100</v>
      </c>
      <c r="D10">
        <f ca="1">Summary!Q5</f>
        <v>100</v>
      </c>
      <c r="E10">
        <f ca="1">Summary!R5</f>
        <v>100</v>
      </c>
      <c r="F10">
        <f ca="1">Summary!S5</f>
        <v>100</v>
      </c>
      <c r="G10">
        <f ca="1">Summary!T5</f>
        <v>100</v>
      </c>
      <c r="H10">
        <f ca="1">Summary!U5</f>
        <v>100</v>
      </c>
      <c r="I10">
        <f ca="1">Summary!V5</f>
        <v>100</v>
      </c>
      <c r="J10">
        <f ca="1">Summary!W5</f>
        <v>100</v>
      </c>
      <c r="K10">
        <f ca="1">Summary!X5</f>
        <v>100</v>
      </c>
      <c r="L10">
        <f ca="1">Summary!Y5</f>
        <v>100</v>
      </c>
      <c r="M10">
        <f ca="1">Summary!Z5</f>
        <v>100</v>
      </c>
      <c r="N10">
        <f ca="1">Summary!AA5</f>
        <v>100</v>
      </c>
      <c r="O10">
        <f ca="1">Summary!AB5</f>
        <v>96</v>
      </c>
      <c r="P10">
        <f ca="1">Summary!AC5</f>
        <v>92</v>
      </c>
      <c r="Q10">
        <f ca="1">Summary!AD5</f>
        <v>92</v>
      </c>
      <c r="R10">
        <f ca="1">Summary!AE5</f>
        <v>96</v>
      </c>
      <c r="S10">
        <f ca="1">Summary!AF5</f>
        <v>80</v>
      </c>
      <c r="T10">
        <f ca="1">Summary!AG5</f>
        <v>96</v>
      </c>
      <c r="U10">
        <f ca="1">Summary!AH5</f>
        <v>96</v>
      </c>
      <c r="V10">
        <f ca="1">Summary!AI5</f>
        <v>100</v>
      </c>
      <c r="W10">
        <f ca="1">Summary!AJ5</f>
        <v>92</v>
      </c>
      <c r="X10">
        <f ca="1">Summary!AK5</f>
        <v>100</v>
      </c>
      <c r="Y10">
        <f ca="1">Summary!AL5</f>
        <v>36</v>
      </c>
      <c r="Z10">
        <f ca="1">Summary!AM5</f>
        <v>92</v>
      </c>
      <c r="AA10">
        <f ca="1">Summary!AN5</f>
        <v>92</v>
      </c>
      <c r="AB10">
        <f ca="1">Summary!AO5</f>
        <v>92</v>
      </c>
      <c r="AC10">
        <f ca="1">Summary!AP5</f>
        <v>72</v>
      </c>
      <c r="AD10">
        <f ca="1">Summary!AQ5</f>
        <v>76</v>
      </c>
      <c r="AE10">
        <f ca="1">Summary!AR5</f>
        <v>72</v>
      </c>
      <c r="AF10">
        <f ca="1">Summary!AS5</f>
        <v>80</v>
      </c>
      <c r="AG10">
        <f ca="1">Summary!AT5</f>
        <v>72</v>
      </c>
      <c r="AH10">
        <f ca="1">Summary!AU5</f>
        <v>40</v>
      </c>
      <c r="AI10">
        <f ca="1">Summary!AV5</f>
        <v>48</v>
      </c>
      <c r="AJ10">
        <f ca="1">Summary!AW5</f>
        <v>12</v>
      </c>
      <c r="AK10">
        <f ca="1">Summary!AX5</f>
        <v>12</v>
      </c>
      <c r="AL10">
        <f ca="1">Summary!O11</f>
        <v>100</v>
      </c>
      <c r="AM10">
        <f ca="1">Summary!P11</f>
        <v>100</v>
      </c>
      <c r="AN10">
        <f ca="1">Summary!Q11</f>
        <v>100</v>
      </c>
      <c r="AO10">
        <f ca="1">Summary!R11</f>
        <v>100</v>
      </c>
      <c r="AP10">
        <f ca="1">Summary!S11</f>
        <v>100</v>
      </c>
      <c r="AQ10">
        <f ca="1">Summary!T11</f>
        <v>100</v>
      </c>
      <c r="AR10">
        <f ca="1">Summary!U11</f>
        <v>100</v>
      </c>
      <c r="AS10">
        <f ca="1">Summary!V11</f>
        <v>100</v>
      </c>
      <c r="AT10">
        <f ca="1">Summary!W11</f>
        <v>100</v>
      </c>
      <c r="AU10">
        <f ca="1">Summary!X11</f>
        <v>100</v>
      </c>
      <c r="AV10">
        <f ca="1">Summary!Y11</f>
        <v>100</v>
      </c>
      <c r="AW10">
        <f ca="1">Summary!Z11</f>
        <v>100</v>
      </c>
      <c r="AX10">
        <f ca="1">Summary!AA11</f>
        <v>100</v>
      </c>
      <c r="AY10">
        <f ca="1">Summary!AB11</f>
        <v>86.666666666666671</v>
      </c>
      <c r="AZ10">
        <f ca="1">Summary!AC11</f>
        <v>90</v>
      </c>
      <c r="BA10">
        <f ca="1">Summary!AD11</f>
        <v>90</v>
      </c>
      <c r="BB10">
        <f ca="1">Summary!AE11</f>
        <v>86.666666666666671</v>
      </c>
      <c r="BC10">
        <f ca="1">Summary!AF11</f>
        <v>96.666666666666671</v>
      </c>
      <c r="BD10">
        <f ca="1">Summary!AG11</f>
        <v>90</v>
      </c>
      <c r="BE10">
        <f ca="1">Summary!AH11</f>
        <v>76.666666666666671</v>
      </c>
      <c r="BF10">
        <f ca="1">Summary!AI11</f>
        <v>100</v>
      </c>
      <c r="BG10">
        <f ca="1">Summary!AJ11</f>
        <v>96.666666666666671</v>
      </c>
      <c r="BH10">
        <f ca="1">Summary!AK11</f>
        <v>100</v>
      </c>
      <c r="BI10">
        <f ca="1">Summary!AL11</f>
        <v>60</v>
      </c>
      <c r="BJ10">
        <f ca="1">Summary!AM11</f>
        <v>93.333333333333329</v>
      </c>
      <c r="BK10">
        <f ca="1">Summary!AN11</f>
        <v>90</v>
      </c>
      <c r="BL10">
        <f ca="1">Summary!AO11</f>
        <v>96.666666666666671</v>
      </c>
      <c r="BM10">
        <f ca="1">Summary!AP11</f>
        <v>83.333333333333343</v>
      </c>
      <c r="BN10">
        <f ca="1">Summary!AQ11</f>
        <v>96.666666666666671</v>
      </c>
      <c r="BO10">
        <f ca="1">Summary!AR11</f>
        <v>96.666666666666671</v>
      </c>
      <c r="BP10">
        <f ca="1">Summary!AS11</f>
        <v>70</v>
      </c>
      <c r="BQ10">
        <f ca="1">Summary!AT11</f>
        <v>100</v>
      </c>
      <c r="BR10">
        <f ca="1">Summary!AU11</f>
        <v>50</v>
      </c>
      <c r="BS10">
        <f ca="1">Summary!AV11</f>
        <v>76.666666666666671</v>
      </c>
      <c r="BT10">
        <f ca="1">Summary!AW11</f>
        <v>46.666666666666664</v>
      </c>
      <c r="BU10">
        <f ca="1">Summary!AX11</f>
        <v>40</v>
      </c>
      <c r="BV10">
        <f ca="1">Summary!O17</f>
        <v>100</v>
      </c>
      <c r="BW10">
        <f ca="1">Summary!P17</f>
        <v>100</v>
      </c>
      <c r="BX10">
        <f ca="1">Summary!Q17</f>
        <v>100</v>
      </c>
      <c r="BY10">
        <f ca="1">Summary!R17</f>
        <v>100</v>
      </c>
      <c r="BZ10">
        <f ca="1">Summary!S17</f>
        <v>100</v>
      </c>
      <c r="CA10">
        <f ca="1">Summary!T17</f>
        <v>100</v>
      </c>
      <c r="CB10">
        <f ca="1">Summary!U17</f>
        <v>100</v>
      </c>
      <c r="CC10">
        <f ca="1">Summary!V17</f>
        <v>100</v>
      </c>
      <c r="CD10">
        <f ca="1">Summary!W17</f>
        <v>100</v>
      </c>
      <c r="CE10">
        <f ca="1">Summary!X17</f>
        <v>100</v>
      </c>
      <c r="CF10">
        <f ca="1">Summary!Y17</f>
        <v>100</v>
      </c>
      <c r="CG10">
        <f ca="1">Summary!Z17</f>
        <v>100</v>
      </c>
      <c r="CH10">
        <f ca="1">Summary!AA17</f>
        <v>100</v>
      </c>
      <c r="CI10">
        <f ca="1">Summary!AB17</f>
        <v>86.956521739130437</v>
      </c>
      <c r="CJ10">
        <f ca="1">Summary!AC17</f>
        <v>91.304347826086953</v>
      </c>
      <c r="CK10">
        <f ca="1">Summary!AD17</f>
        <v>100</v>
      </c>
      <c r="CL10">
        <f ca="1">Summary!AE17</f>
        <v>84.782608695652172</v>
      </c>
      <c r="CM10">
        <f ca="1">Summary!AF17</f>
        <v>97.826086956521735</v>
      </c>
      <c r="CN10">
        <f ca="1">Summary!AG17</f>
        <v>95.652173913043484</v>
      </c>
      <c r="CO10">
        <f ca="1">Summary!AH17</f>
        <v>97.826086956521735</v>
      </c>
      <c r="CP10">
        <f ca="1">Summary!AI17</f>
        <v>100</v>
      </c>
      <c r="CQ10">
        <f ca="1">Summary!AJ17</f>
        <v>100</v>
      </c>
      <c r="CR10">
        <f ca="1">Summary!AK17</f>
        <v>100</v>
      </c>
      <c r="CS10">
        <f ca="1">Summary!AL17</f>
        <v>47.826086956521742</v>
      </c>
      <c r="CT10">
        <f ca="1">Summary!AM17</f>
        <v>82.608695652173907</v>
      </c>
      <c r="CU10">
        <f ca="1">Summary!AN17</f>
        <v>78.260869565217391</v>
      </c>
      <c r="CV10">
        <f ca="1">Summary!AO17</f>
        <v>95.652173913043484</v>
      </c>
      <c r="CW10">
        <f ca="1">Summary!AP17</f>
        <v>78.260869565217391</v>
      </c>
      <c r="CX10">
        <f ca="1">Summary!AQ17</f>
        <v>97.826086956521735</v>
      </c>
      <c r="CY10">
        <f ca="1">Summary!AR17</f>
        <v>89.130434782608688</v>
      </c>
      <c r="CZ10">
        <f ca="1">Summary!AS17</f>
        <v>93.478260869565219</v>
      </c>
      <c r="DA10">
        <f ca="1">Summary!AT17</f>
        <v>89.130434782608688</v>
      </c>
      <c r="DB10">
        <f ca="1">Summary!AU17</f>
        <v>58.695652173913047</v>
      </c>
      <c r="DC10">
        <f ca="1">Summary!AV17</f>
        <v>39.130434782608695</v>
      </c>
      <c r="DD10">
        <f ca="1">Summary!AW17</f>
        <v>17.391304347826086</v>
      </c>
      <c r="DE10">
        <f ca="1">Summary!AX17</f>
        <v>10.869565217391305</v>
      </c>
      <c r="DF10">
        <f ca="1">Summary!O23</f>
        <v>100</v>
      </c>
      <c r="DG10">
        <f ca="1">Summary!P23</f>
        <v>100</v>
      </c>
      <c r="DH10">
        <f ca="1">Summary!Q23</f>
        <v>100</v>
      </c>
      <c r="DI10">
        <f ca="1">Summary!R23</f>
        <v>100</v>
      </c>
      <c r="DJ10">
        <f ca="1">Summary!S23</f>
        <v>100</v>
      </c>
      <c r="DK10">
        <f ca="1">Summary!T23</f>
        <v>100</v>
      </c>
      <c r="DL10">
        <f ca="1">Summary!U23</f>
        <v>100</v>
      </c>
      <c r="DM10">
        <f ca="1">Summary!V23</f>
        <v>100</v>
      </c>
      <c r="DN10">
        <f ca="1">Summary!W23</f>
        <v>100</v>
      </c>
      <c r="DO10">
        <f ca="1">Summary!X23</f>
        <v>100</v>
      </c>
      <c r="DP10">
        <f ca="1">Summary!Y23</f>
        <v>97.468354430379748</v>
      </c>
      <c r="DQ10">
        <f ca="1">Summary!Z23</f>
        <v>100</v>
      </c>
      <c r="DR10">
        <f ca="1">Summary!AA23</f>
        <v>100</v>
      </c>
      <c r="DS10">
        <f ca="1">Summary!AB23</f>
        <v>93.670886075949369</v>
      </c>
      <c r="DT10">
        <f ca="1">Summary!AC23</f>
        <v>91.139240506329116</v>
      </c>
      <c r="DU10">
        <f ca="1">Summary!AD23</f>
        <v>100</v>
      </c>
      <c r="DV10">
        <f ca="1">Summary!AE23</f>
        <v>97.468354430379748</v>
      </c>
      <c r="DW10">
        <f ca="1">Summary!AF23</f>
        <v>92.405063291139243</v>
      </c>
      <c r="DX10">
        <f ca="1">Summary!AG23</f>
        <v>97.468354430379748</v>
      </c>
      <c r="DY10">
        <f ca="1">Summary!AH23</f>
        <v>92.405063291139243</v>
      </c>
      <c r="DZ10">
        <f ca="1">Summary!AI23</f>
        <v>72.151898734177209</v>
      </c>
      <c r="EA10">
        <f ca="1">Summary!AJ23</f>
        <v>91.139240506329116</v>
      </c>
      <c r="EB10">
        <f ca="1">Summary!AK23</f>
        <v>98.734177215189874</v>
      </c>
      <c r="EC10">
        <f ca="1">Summary!AL23</f>
        <v>82.278481012658233</v>
      </c>
      <c r="ED10">
        <f ca="1">Summary!AM23</f>
        <v>72.151898734177209</v>
      </c>
      <c r="EE10">
        <f ca="1">Summary!AN23</f>
        <v>100</v>
      </c>
      <c r="EF10">
        <f ca="1">Summary!AO23</f>
        <v>89.87341772151899</v>
      </c>
      <c r="EG10">
        <f ca="1">Summary!AP23</f>
        <v>75.949367088607602</v>
      </c>
      <c r="EH10">
        <f ca="1">Summary!AQ23</f>
        <v>82.278481012658233</v>
      </c>
      <c r="EI10">
        <f ca="1">Summary!AR23</f>
        <v>96.202531645569621</v>
      </c>
      <c r="EJ10">
        <f ca="1">Summary!AS23</f>
        <v>63.291139240506332</v>
      </c>
      <c r="EK10">
        <f ca="1">Summary!AT23</f>
        <v>100</v>
      </c>
      <c r="EL10">
        <f ca="1">Summary!AU23</f>
        <v>69.620253164556971</v>
      </c>
      <c r="EM10">
        <f ca="1">Summary!AV23</f>
        <v>77.215189873417728</v>
      </c>
      <c r="EN10">
        <f ca="1">Summary!AW23</f>
        <v>60.75949367088608</v>
      </c>
      <c r="EO10">
        <f ca="1">Summary!AX23</f>
        <v>54.430379746835442</v>
      </c>
      <c r="EP10">
        <f ca="1">Summary!O29</f>
        <v>100</v>
      </c>
      <c r="EQ10">
        <f ca="1">Summary!P29</f>
        <v>100</v>
      </c>
      <c r="ER10">
        <f ca="1">Summary!Q29</f>
        <v>99.173553719008268</v>
      </c>
      <c r="ES10">
        <f ca="1">Summary!R29</f>
        <v>100</v>
      </c>
      <c r="ET10">
        <f ca="1">Summary!S29</f>
        <v>100</v>
      </c>
      <c r="EU10">
        <f ca="1">Summary!T29</f>
        <v>100</v>
      </c>
      <c r="EV10">
        <f ca="1">Summary!U29</f>
        <v>100</v>
      </c>
      <c r="EW10">
        <f ca="1">Summary!V29</f>
        <v>100</v>
      </c>
      <c r="EX10">
        <f ca="1">Summary!W29</f>
        <v>100</v>
      </c>
      <c r="EY10">
        <f ca="1">Summary!X29</f>
        <v>100</v>
      </c>
      <c r="EZ10">
        <f ca="1">Summary!Y29</f>
        <v>100</v>
      </c>
      <c r="FA10">
        <f ca="1">Summary!Z29</f>
        <v>95.867768595041326</v>
      </c>
      <c r="FB10">
        <f ca="1">Summary!AA29</f>
        <v>100</v>
      </c>
      <c r="FC10">
        <f ca="1">Summary!AB29</f>
        <v>59.504132231404959</v>
      </c>
      <c r="FD10">
        <f ca="1">Summary!AC29</f>
        <v>87.603305785123965</v>
      </c>
      <c r="FE10">
        <f ca="1">Summary!AD29</f>
        <v>100</v>
      </c>
      <c r="FF10">
        <f ca="1">Summary!AE29</f>
        <v>98.347107438016536</v>
      </c>
      <c r="FG10">
        <f ca="1">Summary!AF29</f>
        <v>92.561983471074385</v>
      </c>
      <c r="FH10">
        <f ca="1">Summary!AG29</f>
        <v>92.561983471074385</v>
      </c>
      <c r="FI10">
        <f ca="1">Summary!AH29</f>
        <v>82.644628099173559</v>
      </c>
      <c r="FJ10">
        <f ca="1">Summary!AI29</f>
        <v>91.735537190082653</v>
      </c>
      <c r="FK10">
        <f ca="1">Summary!AJ29</f>
        <v>94.214876033057848</v>
      </c>
      <c r="FL10">
        <f ca="1">Summary!AK29</f>
        <v>97.52066115702479</v>
      </c>
      <c r="FM10">
        <f ca="1">Summary!AL29</f>
        <v>69.421487603305792</v>
      </c>
      <c r="FN10">
        <f ca="1">Summary!AM29</f>
        <v>72.727272727272734</v>
      </c>
      <c r="FO10">
        <f ca="1">Summary!AN29</f>
        <v>99.173553719008268</v>
      </c>
      <c r="FP10">
        <f ca="1">Summary!AO29</f>
        <v>88.429752066115711</v>
      </c>
      <c r="FQ10">
        <f ca="1">Summary!AP29</f>
        <v>85.950413223140501</v>
      </c>
      <c r="FR10">
        <f ca="1">Summary!AQ29</f>
        <v>74.380165289256198</v>
      </c>
      <c r="FS10">
        <f ca="1">Summary!AR29</f>
        <v>100</v>
      </c>
      <c r="FT10">
        <f ca="1">Summary!AS29</f>
        <v>50.413223140495866</v>
      </c>
      <c r="FU10">
        <f ca="1">Summary!AT29</f>
        <v>99.173553719008268</v>
      </c>
      <c r="FV10">
        <f ca="1">Summary!AU29</f>
        <v>70.247933884297524</v>
      </c>
      <c r="FW10">
        <f ca="1">Summary!AV29</f>
        <v>93.388429752066116</v>
      </c>
      <c r="FX10">
        <f ca="1">Summary!AW29</f>
        <v>64.462809917355372</v>
      </c>
      <c r="FY10">
        <f ca="1">Summary!AX29</f>
        <v>57.02479338842975</v>
      </c>
    </row>
    <row r="11" spans="1:217">
      <c r="A11" t="s">
        <v>1599</v>
      </c>
      <c r="B11">
        <f ca="1">Summary!O6</f>
        <v>100</v>
      </c>
      <c r="C11">
        <f ca="1">Summary!P6</f>
        <v>100</v>
      </c>
      <c r="D11">
        <f ca="1">Summary!Q6</f>
        <v>100</v>
      </c>
      <c r="E11">
        <f ca="1">Summary!R6</f>
        <v>100</v>
      </c>
      <c r="F11">
        <f ca="1">Summary!S6</f>
        <v>100</v>
      </c>
      <c r="G11">
        <f ca="1">Summary!T6</f>
        <v>100</v>
      </c>
      <c r="H11">
        <f ca="1">Summary!U6</f>
        <v>100</v>
      </c>
      <c r="I11">
        <f ca="1">Summary!V6</f>
        <v>100</v>
      </c>
      <c r="J11">
        <f ca="1">Summary!W6</f>
        <v>100</v>
      </c>
      <c r="K11">
        <f ca="1">Summary!X6</f>
        <v>100</v>
      </c>
      <c r="L11">
        <f ca="1">Summary!Y6</f>
        <v>100</v>
      </c>
      <c r="M11">
        <f ca="1">Summary!Z6</f>
        <v>100</v>
      </c>
      <c r="N11">
        <f ca="1">Summary!AA6</f>
        <v>100</v>
      </c>
      <c r="O11">
        <f ca="1">Summary!AB6</f>
        <v>100</v>
      </c>
      <c r="P11">
        <f ca="1">Summary!AC6</f>
        <v>85.18518518518519</v>
      </c>
      <c r="Q11">
        <f ca="1">Summary!AD6</f>
        <v>92.592592592592595</v>
      </c>
      <c r="R11">
        <f ca="1">Summary!AE6</f>
        <v>92.592592592592595</v>
      </c>
      <c r="S11">
        <f ca="1">Summary!AF6</f>
        <v>81.481481481481481</v>
      </c>
      <c r="T11">
        <f ca="1">Summary!AG6</f>
        <v>96.296296296296291</v>
      </c>
      <c r="U11">
        <f ca="1">Summary!AH6</f>
        <v>96.296296296296291</v>
      </c>
      <c r="V11">
        <f ca="1">Summary!AI6</f>
        <v>100</v>
      </c>
      <c r="W11">
        <f ca="1">Summary!AJ6</f>
        <v>92.592592592592595</v>
      </c>
      <c r="X11">
        <f ca="1">Summary!AK6</f>
        <v>96.296296296296291</v>
      </c>
      <c r="Y11">
        <f ca="1">Summary!AL6</f>
        <v>44.444444444444443</v>
      </c>
      <c r="Z11">
        <f ca="1">Summary!AM6</f>
        <v>85.18518518518519</v>
      </c>
      <c r="AA11">
        <f ca="1">Summary!AN6</f>
        <v>81.481481481481481</v>
      </c>
      <c r="AB11">
        <f ca="1">Summary!AO6</f>
        <v>85.18518518518519</v>
      </c>
      <c r="AC11">
        <f ca="1">Summary!AP6</f>
        <v>92.592592592592595</v>
      </c>
      <c r="AD11">
        <f ca="1">Summary!AQ6</f>
        <v>77.777777777777786</v>
      </c>
      <c r="AE11">
        <f ca="1">Summary!AR6</f>
        <v>59.259259259259252</v>
      </c>
      <c r="AF11">
        <f ca="1">Summary!AS6</f>
        <v>81.481481481481481</v>
      </c>
      <c r="AG11">
        <f ca="1">Summary!AT6</f>
        <v>74.074074074074076</v>
      </c>
      <c r="AH11">
        <f ca="1">Summary!AU6</f>
        <v>33.333333333333329</v>
      </c>
      <c r="AI11">
        <f ca="1">Summary!AV6</f>
        <v>48.148148148148145</v>
      </c>
      <c r="AJ11">
        <f ca="1">Summary!AW6</f>
        <v>14.814814814814813</v>
      </c>
      <c r="AK11">
        <f ca="1">Summary!AX6</f>
        <v>14.814814814814813</v>
      </c>
      <c r="AL11">
        <f ca="1">Summary!O12</f>
        <v>100</v>
      </c>
      <c r="AM11">
        <f ca="1">Summary!P12</f>
        <v>100</v>
      </c>
      <c r="AN11">
        <f ca="1">Summary!Q12</f>
        <v>100</v>
      </c>
      <c r="AO11">
        <f ca="1">Summary!R12</f>
        <v>100</v>
      </c>
      <c r="AP11">
        <f ca="1">Summary!S12</f>
        <v>100</v>
      </c>
      <c r="AQ11">
        <f ca="1">Summary!T12</f>
        <v>100</v>
      </c>
      <c r="AR11">
        <f ca="1">Summary!U12</f>
        <v>100</v>
      </c>
      <c r="AS11">
        <f ca="1">Summary!V12</f>
        <v>100</v>
      </c>
      <c r="AT11">
        <f ca="1">Summary!W12</f>
        <v>100</v>
      </c>
      <c r="AU11">
        <f ca="1">Summary!X12</f>
        <v>100</v>
      </c>
      <c r="AV11">
        <f ca="1">Summary!Y12</f>
        <v>100</v>
      </c>
      <c r="AW11">
        <f ca="1">Summary!Z12</f>
        <v>100</v>
      </c>
      <c r="AX11">
        <f ca="1">Summary!AA12</f>
        <v>100</v>
      </c>
      <c r="AY11">
        <f ca="1">Summary!AB12</f>
        <v>100</v>
      </c>
      <c r="AZ11">
        <f ca="1">Summary!AC12</f>
        <v>87.096774193548384</v>
      </c>
      <c r="BA11">
        <f ca="1">Summary!AD12</f>
        <v>93.548387096774192</v>
      </c>
      <c r="BB11">
        <f ca="1">Summary!AE12</f>
        <v>93.548387096774192</v>
      </c>
      <c r="BC11">
        <f ca="1">Summary!AF12</f>
        <v>96.774193548387103</v>
      </c>
      <c r="BD11">
        <f ca="1">Summary!AG12</f>
        <v>87.096774193548384</v>
      </c>
      <c r="BE11">
        <f ca="1">Summary!AH12</f>
        <v>93.548387096774192</v>
      </c>
      <c r="BF11">
        <f ca="1">Summary!AI12</f>
        <v>100</v>
      </c>
      <c r="BG11">
        <f ca="1">Summary!AJ12</f>
        <v>96.774193548387103</v>
      </c>
      <c r="BH11">
        <f ca="1">Summary!AK12</f>
        <v>100</v>
      </c>
      <c r="BI11">
        <f ca="1">Summary!AL12</f>
        <v>61.29032258064516</v>
      </c>
      <c r="BJ11">
        <f ca="1">Summary!AM12</f>
        <v>93.548387096774192</v>
      </c>
      <c r="BK11">
        <f ca="1">Summary!AN12</f>
        <v>90.322580645161281</v>
      </c>
      <c r="BL11">
        <f ca="1">Summary!AO12</f>
        <v>96.774193548387103</v>
      </c>
      <c r="BM11">
        <f ca="1">Summary!AP12</f>
        <v>96.774193548387103</v>
      </c>
      <c r="BN11">
        <f ca="1">Summary!AQ12</f>
        <v>96.774193548387103</v>
      </c>
      <c r="BO11">
        <f ca="1">Summary!AR12</f>
        <v>100</v>
      </c>
      <c r="BP11">
        <f ca="1">Summary!AS12</f>
        <v>67.741935483870961</v>
      </c>
      <c r="BQ11">
        <f ca="1">Summary!AT12</f>
        <v>100</v>
      </c>
      <c r="BR11">
        <f ca="1">Summary!AU12</f>
        <v>29.032258064516132</v>
      </c>
      <c r="BS11">
        <f ca="1">Summary!AV12</f>
        <v>77.41935483870968</v>
      </c>
      <c r="BT11">
        <f ca="1">Summary!AW12</f>
        <v>48.387096774193552</v>
      </c>
      <c r="BU11">
        <f ca="1">Summary!AX12</f>
        <v>48.387096774193552</v>
      </c>
      <c r="BV11">
        <f ca="1">Summary!O18</f>
        <v>100</v>
      </c>
      <c r="BW11">
        <f ca="1">Summary!P18</f>
        <v>100</v>
      </c>
      <c r="BX11">
        <f ca="1">Summary!Q18</f>
        <v>100</v>
      </c>
      <c r="BY11">
        <f ca="1">Summary!R18</f>
        <v>100</v>
      </c>
      <c r="BZ11">
        <f ca="1">Summary!S18</f>
        <v>100</v>
      </c>
      <c r="CA11">
        <f ca="1">Summary!T18</f>
        <v>100</v>
      </c>
      <c r="CB11">
        <f ca="1">Summary!U18</f>
        <v>100</v>
      </c>
      <c r="CC11">
        <f ca="1">Summary!V18</f>
        <v>100</v>
      </c>
      <c r="CD11">
        <f ca="1">Summary!W18</f>
        <v>100</v>
      </c>
      <c r="CE11">
        <f ca="1">Summary!X18</f>
        <v>100</v>
      </c>
      <c r="CF11">
        <f ca="1">Summary!Y18</f>
        <v>100</v>
      </c>
      <c r="CG11">
        <f ca="1">Summary!Z18</f>
        <v>100</v>
      </c>
      <c r="CH11">
        <f ca="1">Summary!AA18</f>
        <v>100</v>
      </c>
      <c r="CI11">
        <f ca="1">Summary!AB18</f>
        <v>100</v>
      </c>
      <c r="CJ11">
        <f ca="1">Summary!AC18</f>
        <v>92.452830188679243</v>
      </c>
      <c r="CK11">
        <f ca="1">Summary!AD18</f>
        <v>100</v>
      </c>
      <c r="CL11">
        <f ca="1">Summary!AE18</f>
        <v>96.226415094339629</v>
      </c>
      <c r="CM11">
        <f ca="1">Summary!AF18</f>
        <v>98.113207547169807</v>
      </c>
      <c r="CN11">
        <f ca="1">Summary!AG18</f>
        <v>96.226415094339629</v>
      </c>
      <c r="CO11">
        <f ca="1">Summary!AH18</f>
        <v>98.113207547169807</v>
      </c>
      <c r="CP11">
        <f ca="1">Summary!AI18</f>
        <v>100</v>
      </c>
      <c r="CQ11">
        <f ca="1">Summary!AJ18</f>
        <v>100</v>
      </c>
      <c r="CR11">
        <f ca="1">Summary!AK18</f>
        <v>100</v>
      </c>
      <c r="CS11">
        <f ca="1">Summary!AL18</f>
        <v>50.943396226415096</v>
      </c>
      <c r="CT11">
        <f ca="1">Summary!AM18</f>
        <v>88.679245283018872</v>
      </c>
      <c r="CU11">
        <f ca="1">Summary!AN18</f>
        <v>81.132075471698116</v>
      </c>
      <c r="CV11">
        <f ca="1">Summary!AO18</f>
        <v>96.226415094339629</v>
      </c>
      <c r="CW11">
        <f ca="1">Summary!AP18</f>
        <v>100</v>
      </c>
      <c r="CX11">
        <f ca="1">Summary!AQ18</f>
        <v>98.113207547169807</v>
      </c>
      <c r="CY11">
        <f ca="1">Summary!AR18</f>
        <v>90.566037735849065</v>
      </c>
      <c r="CZ11">
        <f ca="1">Summary!AS18</f>
        <v>94.339622641509436</v>
      </c>
      <c r="DA11">
        <f ca="1">Summary!AT18</f>
        <v>90.566037735849065</v>
      </c>
      <c r="DB11">
        <f ca="1">Summary!AU18</f>
        <v>64.15094339622641</v>
      </c>
      <c r="DC11">
        <f ca="1">Summary!AV18</f>
        <v>49.056603773584904</v>
      </c>
      <c r="DD11">
        <f ca="1">Summary!AW18</f>
        <v>24.528301886792452</v>
      </c>
      <c r="DE11">
        <f ca="1">Summary!AX18</f>
        <v>24.528301886792452</v>
      </c>
      <c r="DF11">
        <f ca="1">Summary!O24</f>
        <v>100</v>
      </c>
      <c r="DG11">
        <f ca="1">Summary!P24</f>
        <v>100</v>
      </c>
      <c r="DH11">
        <f ca="1">Summary!Q24</f>
        <v>100</v>
      </c>
      <c r="DI11">
        <f ca="1">Summary!R24</f>
        <v>100</v>
      </c>
      <c r="DJ11">
        <f ca="1">Summary!S24</f>
        <v>100</v>
      </c>
      <c r="DK11">
        <f ca="1">Summary!T24</f>
        <v>100</v>
      </c>
      <c r="DL11">
        <f ca="1">Summary!U24</f>
        <v>100</v>
      </c>
      <c r="DM11">
        <f ca="1">Summary!V24</f>
        <v>100</v>
      </c>
      <c r="DN11">
        <f ca="1">Summary!W24</f>
        <v>100</v>
      </c>
      <c r="DO11">
        <f ca="1">Summary!X24</f>
        <v>100</v>
      </c>
      <c r="DP11">
        <f ca="1">Summary!Y24</f>
        <v>97.468354430379748</v>
      </c>
      <c r="DQ11">
        <f ca="1">Summary!Z24</f>
        <v>100</v>
      </c>
      <c r="DR11">
        <f ca="1">Summary!AA24</f>
        <v>100</v>
      </c>
      <c r="DS11">
        <f ca="1">Summary!AB24</f>
        <v>100</v>
      </c>
      <c r="DT11">
        <f ca="1">Summary!AC24</f>
        <v>91.139240506329116</v>
      </c>
      <c r="DU11">
        <f ca="1">Summary!AD24</f>
        <v>100</v>
      </c>
      <c r="DV11">
        <f ca="1">Summary!AE24</f>
        <v>97.468354430379748</v>
      </c>
      <c r="DW11">
        <f ca="1">Summary!AF24</f>
        <v>92.405063291139243</v>
      </c>
      <c r="DX11">
        <f ca="1">Summary!AG24</f>
        <v>97.468354430379748</v>
      </c>
      <c r="DY11">
        <f ca="1">Summary!AH24</f>
        <v>92.405063291139243</v>
      </c>
      <c r="DZ11">
        <f ca="1">Summary!AI24</f>
        <v>72.151898734177209</v>
      </c>
      <c r="EA11">
        <f ca="1">Summary!AJ24</f>
        <v>91.139240506329116</v>
      </c>
      <c r="EB11">
        <f ca="1">Summary!AK24</f>
        <v>98.734177215189874</v>
      </c>
      <c r="EC11">
        <f ca="1">Summary!AL24</f>
        <v>82.278481012658233</v>
      </c>
      <c r="ED11">
        <f ca="1">Summary!AM24</f>
        <v>77.215189873417728</v>
      </c>
      <c r="EE11">
        <f ca="1">Summary!AN24</f>
        <v>100</v>
      </c>
      <c r="EF11">
        <f ca="1">Summary!AO24</f>
        <v>89.87341772151899</v>
      </c>
      <c r="EG11">
        <f ca="1">Summary!AP24</f>
        <v>79.74683544303798</v>
      </c>
      <c r="EH11">
        <f ca="1">Summary!AQ24</f>
        <v>82.278481012658233</v>
      </c>
      <c r="EI11">
        <f ca="1">Summary!AR24</f>
        <v>96.202531645569621</v>
      </c>
      <c r="EJ11">
        <f ca="1">Summary!AS24</f>
        <v>65.822784810126578</v>
      </c>
      <c r="EK11">
        <f ca="1">Summary!AT24</f>
        <v>100</v>
      </c>
      <c r="EL11">
        <f ca="1">Summary!AU24</f>
        <v>68.35443037974683</v>
      </c>
      <c r="EM11">
        <f ca="1">Summary!AV24</f>
        <v>77.215189873417728</v>
      </c>
      <c r="EN11">
        <f ca="1">Summary!AW24</f>
        <v>60.75949367088608</v>
      </c>
      <c r="EO11">
        <f ca="1">Summary!AX24</f>
        <v>55.696202531645568</v>
      </c>
      <c r="EP11">
        <f ca="1">Summary!O30</f>
        <v>100</v>
      </c>
      <c r="EQ11">
        <f ca="1">Summary!P30</f>
        <v>100</v>
      </c>
      <c r="ER11">
        <f ca="1">Summary!Q30</f>
        <v>99.173553719008268</v>
      </c>
      <c r="ES11">
        <f ca="1">Summary!R30</f>
        <v>100</v>
      </c>
      <c r="ET11">
        <f ca="1">Summary!S30</f>
        <v>100</v>
      </c>
      <c r="EU11">
        <f ca="1">Summary!T30</f>
        <v>100</v>
      </c>
      <c r="EV11">
        <f ca="1">Summary!U30</f>
        <v>100</v>
      </c>
      <c r="EW11">
        <f ca="1">Summary!V30</f>
        <v>100</v>
      </c>
      <c r="EX11">
        <f ca="1">Summary!W30</f>
        <v>100</v>
      </c>
      <c r="EY11">
        <f ca="1">Summary!X30</f>
        <v>100</v>
      </c>
      <c r="EZ11">
        <f ca="1">Summary!Y30</f>
        <v>100</v>
      </c>
      <c r="FA11">
        <f ca="1">Summary!Z30</f>
        <v>95.867768595041326</v>
      </c>
      <c r="FB11">
        <f ca="1">Summary!AA30</f>
        <v>100</v>
      </c>
      <c r="FC11">
        <f ca="1">Summary!AB30</f>
        <v>93.388429752066116</v>
      </c>
      <c r="FD11">
        <f ca="1">Summary!AC30</f>
        <v>87.603305785123965</v>
      </c>
      <c r="FE11">
        <f ca="1">Summary!AD30</f>
        <v>100</v>
      </c>
      <c r="FF11">
        <f ca="1">Summary!AE30</f>
        <v>98.347107438016536</v>
      </c>
      <c r="FG11">
        <f ca="1">Summary!AF30</f>
        <v>92.561983471074385</v>
      </c>
      <c r="FH11">
        <f ca="1">Summary!AG30</f>
        <v>92.561983471074385</v>
      </c>
      <c r="FI11">
        <f ca="1">Summary!AH30</f>
        <v>82.644628099173559</v>
      </c>
      <c r="FJ11">
        <f ca="1">Summary!AI30</f>
        <v>91.735537190082653</v>
      </c>
      <c r="FK11">
        <f ca="1">Summary!AJ30</f>
        <v>94.214876033057848</v>
      </c>
      <c r="FL11">
        <f ca="1">Summary!AK30</f>
        <v>97.52066115702479</v>
      </c>
      <c r="FM11">
        <f ca="1">Summary!AL30</f>
        <v>69.421487603305792</v>
      </c>
      <c r="FN11">
        <f ca="1">Summary!AM30</f>
        <v>71.900826446281002</v>
      </c>
      <c r="FO11">
        <f ca="1">Summary!AN30</f>
        <v>99.173553719008268</v>
      </c>
      <c r="FP11">
        <f ca="1">Summary!AO30</f>
        <v>88.429752066115711</v>
      </c>
      <c r="FQ11">
        <f ca="1">Summary!AP30</f>
        <v>85.950413223140501</v>
      </c>
      <c r="FR11">
        <f ca="1">Summary!AQ30</f>
        <v>74.380165289256198</v>
      </c>
      <c r="FS11">
        <f ca="1">Summary!AR30</f>
        <v>99.173553719008268</v>
      </c>
      <c r="FT11">
        <f ca="1">Summary!AS30</f>
        <v>49.586776859504134</v>
      </c>
      <c r="FU11">
        <f ca="1">Summary!AT30</f>
        <v>99.173553719008268</v>
      </c>
      <c r="FV11">
        <f ca="1">Summary!AU30</f>
        <v>70.247933884297524</v>
      </c>
      <c r="FW11">
        <f ca="1">Summary!AV30</f>
        <v>93.388429752066116</v>
      </c>
      <c r="FX11">
        <f ca="1">Summary!AW30</f>
        <v>64.462809917355372</v>
      </c>
      <c r="FY11">
        <f ca="1">Summary!AX30</f>
        <v>57.02479338842975</v>
      </c>
    </row>
    <row r="12" spans="1:217">
      <c r="A12" t="s">
        <v>1600</v>
      </c>
      <c r="B12">
        <f ca="1">Summary!O7</f>
        <v>100</v>
      </c>
      <c r="C12">
        <f ca="1">Summary!P7</f>
        <v>100</v>
      </c>
      <c r="D12">
        <f ca="1">Summary!Q7</f>
        <v>100</v>
      </c>
      <c r="E12">
        <f ca="1">Summary!R7</f>
        <v>100</v>
      </c>
      <c r="F12">
        <f ca="1">Summary!S7</f>
        <v>100</v>
      </c>
      <c r="G12">
        <f ca="1">Summary!T7</f>
        <v>100</v>
      </c>
      <c r="H12">
        <f ca="1">Summary!U7</f>
        <v>100</v>
      </c>
      <c r="I12">
        <f ca="1">Summary!V7</f>
        <v>100</v>
      </c>
      <c r="J12">
        <f ca="1">Summary!W7</f>
        <v>100</v>
      </c>
      <c r="K12">
        <f ca="1">Summary!X7</f>
        <v>100</v>
      </c>
      <c r="L12">
        <f ca="1">Summary!Y7</f>
        <v>100</v>
      </c>
      <c r="M12">
        <f ca="1">Summary!Z7</f>
        <v>100</v>
      </c>
      <c r="N12">
        <f ca="1">Summary!AA7</f>
        <v>100</v>
      </c>
      <c r="O12">
        <f ca="1">Summary!AB7</f>
        <v>96</v>
      </c>
      <c r="P12">
        <f ca="1">Summary!AC7</f>
        <v>92</v>
      </c>
      <c r="Q12">
        <f ca="1">Summary!AD7</f>
        <v>92</v>
      </c>
      <c r="R12">
        <f ca="1">Summary!AE7</f>
        <v>96</v>
      </c>
      <c r="S12">
        <f ca="1">Summary!AF7</f>
        <v>80</v>
      </c>
      <c r="T12">
        <f ca="1">Summary!AG7</f>
        <v>96</v>
      </c>
      <c r="U12">
        <f ca="1">Summary!AH7</f>
        <v>96</v>
      </c>
      <c r="V12">
        <f ca="1">Summary!AI7</f>
        <v>100</v>
      </c>
      <c r="W12">
        <f ca="1">Summary!AJ7</f>
        <v>92</v>
      </c>
      <c r="X12">
        <f ca="1">Summary!AK7</f>
        <v>100</v>
      </c>
      <c r="Y12">
        <f ca="1">Summary!AL7</f>
        <v>36</v>
      </c>
      <c r="Z12">
        <f ca="1">Summary!AM7</f>
        <v>92</v>
      </c>
      <c r="AA12">
        <f ca="1">Summary!AN7</f>
        <v>80</v>
      </c>
      <c r="AB12">
        <f ca="1">Summary!AO7</f>
        <v>92</v>
      </c>
      <c r="AC12">
        <f ca="1">Summary!AP7</f>
        <v>72</v>
      </c>
      <c r="AD12">
        <f ca="1">Summary!AQ7</f>
        <v>76</v>
      </c>
      <c r="AE12">
        <f ca="1">Summary!AR7</f>
        <v>64</v>
      </c>
      <c r="AF12">
        <f ca="1">Summary!AS7</f>
        <v>80</v>
      </c>
      <c r="AG12">
        <f ca="1">Summary!AT7</f>
        <v>72</v>
      </c>
      <c r="AH12">
        <f ca="1">Summary!AU7</f>
        <v>40</v>
      </c>
      <c r="AI12">
        <f ca="1">Summary!AV7</f>
        <v>28.000000000000004</v>
      </c>
      <c r="AJ12">
        <f ca="1">Summary!AW7</f>
        <v>12</v>
      </c>
      <c r="AK12">
        <f ca="1">Summary!AX7</f>
        <v>12</v>
      </c>
      <c r="AL12">
        <f ca="1">Summary!O13</f>
        <v>100</v>
      </c>
      <c r="AM12">
        <f ca="1">Summary!P13</f>
        <v>100</v>
      </c>
      <c r="AN12">
        <f ca="1">Summary!Q13</f>
        <v>100</v>
      </c>
      <c r="AO12">
        <f ca="1">Summary!R13</f>
        <v>100</v>
      </c>
      <c r="AP12">
        <f ca="1">Summary!S13</f>
        <v>100</v>
      </c>
      <c r="AQ12">
        <f ca="1">Summary!T13</f>
        <v>100</v>
      </c>
      <c r="AR12">
        <f ca="1">Summary!U13</f>
        <v>100</v>
      </c>
      <c r="AS12">
        <f ca="1">Summary!V13</f>
        <v>100</v>
      </c>
      <c r="AT12">
        <f ca="1">Summary!W13</f>
        <v>100</v>
      </c>
      <c r="AU12">
        <f ca="1">Summary!X13</f>
        <v>100</v>
      </c>
      <c r="AV12">
        <f ca="1">Summary!Y13</f>
        <v>100</v>
      </c>
      <c r="AW12">
        <f ca="1">Summary!Z13</f>
        <v>100</v>
      </c>
      <c r="AX12">
        <f ca="1">Summary!AA13</f>
        <v>100</v>
      </c>
      <c r="AY12">
        <f ca="1">Summary!AB13</f>
        <v>90</v>
      </c>
      <c r="AZ12">
        <f ca="1">Summary!AC13</f>
        <v>90</v>
      </c>
      <c r="BA12">
        <f ca="1">Summary!AD13</f>
        <v>93.333333333333329</v>
      </c>
      <c r="BB12">
        <f ca="1">Summary!AE13</f>
        <v>86.666666666666671</v>
      </c>
      <c r="BC12">
        <f ca="1">Summary!AF13</f>
        <v>93.333333333333329</v>
      </c>
      <c r="BD12">
        <f ca="1">Summary!AG13</f>
        <v>86.666666666666671</v>
      </c>
      <c r="BE12">
        <f ca="1">Summary!AH13</f>
        <v>73.333333333333329</v>
      </c>
      <c r="BF12">
        <f ca="1">Summary!AI13</f>
        <v>100</v>
      </c>
      <c r="BG12">
        <f ca="1">Summary!AJ13</f>
        <v>96.666666666666671</v>
      </c>
      <c r="BH12">
        <f ca="1">Summary!AK13</f>
        <v>100</v>
      </c>
      <c r="BI12">
        <f ca="1">Summary!AL13</f>
        <v>60</v>
      </c>
      <c r="BJ12">
        <f ca="1">Summary!AM13</f>
        <v>90</v>
      </c>
      <c r="BK12">
        <f ca="1">Summary!AN13</f>
        <v>90</v>
      </c>
      <c r="BL12">
        <f ca="1">Summary!AO13</f>
        <v>96.666666666666671</v>
      </c>
      <c r="BM12">
        <f ca="1">Summary!AP13</f>
        <v>83.333333333333343</v>
      </c>
      <c r="BN12">
        <f ca="1">Summary!AQ13</f>
        <v>93.333333333333329</v>
      </c>
      <c r="BO12">
        <f ca="1">Summary!AR13</f>
        <v>96.666666666666671</v>
      </c>
      <c r="BP12">
        <f ca="1">Summary!AS13</f>
        <v>53.333333333333336</v>
      </c>
      <c r="BQ12">
        <f ca="1">Summary!AT13</f>
        <v>100</v>
      </c>
      <c r="BR12">
        <f ca="1">Summary!AU13</f>
        <v>46.666666666666664</v>
      </c>
      <c r="BS12">
        <f ca="1">Summary!AV13</f>
        <v>76.666666666666671</v>
      </c>
      <c r="BT12">
        <f ca="1">Summary!AW13</f>
        <v>43.333333333333336</v>
      </c>
      <c r="BU12">
        <f ca="1">Summary!AX13</f>
        <v>40</v>
      </c>
      <c r="BV12">
        <f ca="1">Summary!O19</f>
        <v>100</v>
      </c>
      <c r="BW12">
        <f ca="1">Summary!P19</f>
        <v>100</v>
      </c>
      <c r="BX12">
        <f ca="1">Summary!Q19</f>
        <v>100</v>
      </c>
      <c r="BY12">
        <f ca="1">Summary!R19</f>
        <v>100</v>
      </c>
      <c r="BZ12">
        <f ca="1">Summary!S19</f>
        <v>100</v>
      </c>
      <c r="CA12">
        <f ca="1">Summary!T19</f>
        <v>100</v>
      </c>
      <c r="CB12">
        <f ca="1">Summary!U19</f>
        <v>100</v>
      </c>
      <c r="CC12">
        <f ca="1">Summary!V19</f>
        <v>100</v>
      </c>
      <c r="CD12">
        <f ca="1">Summary!W19</f>
        <v>100</v>
      </c>
      <c r="CE12">
        <f ca="1">Summary!X19</f>
        <v>100</v>
      </c>
      <c r="CF12">
        <f ca="1">Summary!Y19</f>
        <v>100</v>
      </c>
      <c r="CG12">
        <f ca="1">Summary!Z19</f>
        <v>100</v>
      </c>
      <c r="CH12">
        <f ca="1">Summary!AA19</f>
        <v>100</v>
      </c>
      <c r="CI12">
        <f ca="1">Summary!AB19</f>
        <v>88.888888888888886</v>
      </c>
      <c r="CJ12">
        <f ca="1">Summary!AC19</f>
        <v>91.111111111111114</v>
      </c>
      <c r="CK12">
        <f ca="1">Summary!AD19</f>
        <v>100</v>
      </c>
      <c r="CL12">
        <f ca="1">Summary!AE19</f>
        <v>93.333333333333329</v>
      </c>
      <c r="CM12">
        <f ca="1">Summary!AF19</f>
        <v>97.777777777777771</v>
      </c>
      <c r="CN12">
        <f ca="1">Summary!AG19</f>
        <v>95.555555555555557</v>
      </c>
      <c r="CO12">
        <f ca="1">Summary!AH19</f>
        <v>97.777777777777771</v>
      </c>
      <c r="CP12">
        <f ca="1">Summary!AI19</f>
        <v>97.777777777777771</v>
      </c>
      <c r="CQ12">
        <f ca="1">Summary!AJ19</f>
        <v>100</v>
      </c>
      <c r="CR12">
        <f ca="1">Summary!AK19</f>
        <v>97.777777777777771</v>
      </c>
      <c r="CS12">
        <f ca="1">Summary!AL19</f>
        <v>48.888888888888886</v>
      </c>
      <c r="CT12">
        <f ca="1">Summary!AM19</f>
        <v>86.666666666666671</v>
      </c>
      <c r="CU12">
        <f ca="1">Summary!AN19</f>
        <v>82.222222222222214</v>
      </c>
      <c r="CV12">
        <f ca="1">Summary!AO19</f>
        <v>95.555555555555557</v>
      </c>
      <c r="CW12">
        <f ca="1">Summary!AP19</f>
        <v>80</v>
      </c>
      <c r="CX12">
        <f ca="1">Summary!AQ19</f>
        <v>97.777777777777771</v>
      </c>
      <c r="CY12">
        <f ca="1">Summary!AR19</f>
        <v>88.888888888888886</v>
      </c>
      <c r="CZ12">
        <f ca="1">Summary!AS19</f>
        <v>88.888888888888886</v>
      </c>
      <c r="DA12">
        <f ca="1">Summary!AT19</f>
        <v>88.888888888888886</v>
      </c>
      <c r="DB12">
        <f ca="1">Summary!AU19</f>
        <v>55.555555555555557</v>
      </c>
      <c r="DC12">
        <f ca="1">Summary!AV19</f>
        <v>44.444444444444443</v>
      </c>
      <c r="DD12">
        <f ca="1">Summary!AW19</f>
        <v>24.444444444444443</v>
      </c>
      <c r="DE12">
        <f ca="1">Summary!AX19</f>
        <v>20</v>
      </c>
      <c r="DF12">
        <f ca="1">Summary!O25</f>
        <v>100</v>
      </c>
      <c r="DG12">
        <f ca="1">Summary!P25</f>
        <v>100</v>
      </c>
      <c r="DH12">
        <f ca="1">Summary!Q25</f>
        <v>100</v>
      </c>
      <c r="DI12">
        <f ca="1">Summary!R25</f>
        <v>100</v>
      </c>
      <c r="DJ12">
        <f ca="1">Summary!S25</f>
        <v>100</v>
      </c>
      <c r="DK12">
        <f ca="1">Summary!T25</f>
        <v>100</v>
      </c>
      <c r="DL12">
        <f ca="1">Summary!U25</f>
        <v>100</v>
      </c>
      <c r="DM12">
        <f ca="1">Summary!V25</f>
        <v>100</v>
      </c>
      <c r="DN12">
        <f ca="1">Summary!W25</f>
        <v>100</v>
      </c>
      <c r="DO12">
        <f ca="1">Summary!X25</f>
        <v>100</v>
      </c>
      <c r="DP12">
        <f ca="1">Summary!Y25</f>
        <v>97.468354430379748</v>
      </c>
      <c r="DQ12">
        <f ca="1">Summary!Z25</f>
        <v>100</v>
      </c>
      <c r="DR12">
        <f ca="1">Summary!AA25</f>
        <v>100</v>
      </c>
      <c r="DS12">
        <f ca="1">Summary!AB25</f>
        <v>97.468354430379748</v>
      </c>
      <c r="DT12">
        <f ca="1">Summary!AC25</f>
        <v>91.139240506329116</v>
      </c>
      <c r="DU12">
        <f ca="1">Summary!AD25</f>
        <v>100</v>
      </c>
      <c r="DV12">
        <f ca="1">Summary!AE25</f>
        <v>97.468354430379748</v>
      </c>
      <c r="DW12">
        <f ca="1">Summary!AF25</f>
        <v>92.405063291139243</v>
      </c>
      <c r="DX12">
        <f ca="1">Summary!AG25</f>
        <v>97.468354430379748</v>
      </c>
      <c r="DY12">
        <f ca="1">Summary!AH25</f>
        <v>92.405063291139243</v>
      </c>
      <c r="DZ12">
        <f ca="1">Summary!AI25</f>
        <v>72.151898734177209</v>
      </c>
      <c r="EA12">
        <f ca="1">Summary!AJ25</f>
        <v>91.139240506329116</v>
      </c>
      <c r="EB12">
        <f ca="1">Summary!AK25</f>
        <v>98.734177215189874</v>
      </c>
      <c r="EC12">
        <f ca="1">Summary!AL25</f>
        <v>82.278481012658233</v>
      </c>
      <c r="ED12">
        <f ca="1">Summary!AM25</f>
        <v>77.215189873417728</v>
      </c>
      <c r="EE12">
        <f ca="1">Summary!AN25</f>
        <v>100</v>
      </c>
      <c r="EF12">
        <f ca="1">Summary!AO25</f>
        <v>89.87341772151899</v>
      </c>
      <c r="EG12">
        <f ca="1">Summary!AP25</f>
        <v>84.810126582278471</v>
      </c>
      <c r="EH12">
        <f ca="1">Summary!AQ25</f>
        <v>82.278481012658233</v>
      </c>
      <c r="EI12">
        <f ca="1">Summary!AR25</f>
        <v>96.202531645569621</v>
      </c>
      <c r="EJ12">
        <f ca="1">Summary!AS25</f>
        <v>65.822784810126578</v>
      </c>
      <c r="EK12">
        <f ca="1">Summary!AT25</f>
        <v>100</v>
      </c>
      <c r="EL12">
        <f ca="1">Summary!AU25</f>
        <v>68.35443037974683</v>
      </c>
      <c r="EM12">
        <f ca="1">Summary!AV25</f>
        <v>77.215189873417728</v>
      </c>
      <c r="EN12">
        <f ca="1">Summary!AW25</f>
        <v>60.75949367088608</v>
      </c>
      <c r="EO12">
        <f ca="1">Summary!AX25</f>
        <v>56.962025316455701</v>
      </c>
      <c r="EP12">
        <f ca="1">Summary!O31</f>
        <v>100</v>
      </c>
      <c r="EQ12">
        <f ca="1">Summary!P31</f>
        <v>100</v>
      </c>
      <c r="ER12">
        <f ca="1">Summary!Q31</f>
        <v>99.173553719008268</v>
      </c>
      <c r="ES12">
        <f ca="1">Summary!R31</f>
        <v>100</v>
      </c>
      <c r="ET12">
        <f ca="1">Summary!S31</f>
        <v>100</v>
      </c>
      <c r="EU12">
        <f ca="1">Summary!T31</f>
        <v>100</v>
      </c>
      <c r="EV12">
        <f ca="1">Summary!U31</f>
        <v>100</v>
      </c>
      <c r="EW12">
        <f ca="1">Summary!V31</f>
        <v>100</v>
      </c>
      <c r="EX12">
        <f ca="1">Summary!W31</f>
        <v>100</v>
      </c>
      <c r="EY12">
        <f ca="1">Summary!X31</f>
        <v>100</v>
      </c>
      <c r="EZ12">
        <f ca="1">Summary!Y31</f>
        <v>100</v>
      </c>
      <c r="FA12">
        <f ca="1">Summary!Z31</f>
        <v>95.867768595041326</v>
      </c>
      <c r="FB12">
        <f ca="1">Summary!AA31</f>
        <v>100</v>
      </c>
      <c r="FC12">
        <f ca="1">Summary!AB31</f>
        <v>59.504132231404959</v>
      </c>
      <c r="FD12">
        <f ca="1">Summary!AC31</f>
        <v>87.603305785123965</v>
      </c>
      <c r="FE12">
        <f ca="1">Summary!AD31</f>
        <v>100</v>
      </c>
      <c r="FF12">
        <f ca="1">Summary!AE31</f>
        <v>98.347107438016536</v>
      </c>
      <c r="FG12">
        <f ca="1">Summary!AF31</f>
        <v>92.561983471074385</v>
      </c>
      <c r="FH12">
        <f ca="1">Summary!AG31</f>
        <v>92.561983471074385</v>
      </c>
      <c r="FI12">
        <f ca="1">Summary!AH31</f>
        <v>82.644628099173559</v>
      </c>
      <c r="FJ12">
        <f ca="1">Summary!AI31</f>
        <v>91.735537190082653</v>
      </c>
      <c r="FK12">
        <f ca="1">Summary!AJ31</f>
        <v>94.214876033057848</v>
      </c>
      <c r="FL12">
        <f ca="1">Summary!AK31</f>
        <v>97.52066115702479</v>
      </c>
      <c r="FM12">
        <f ca="1">Summary!AL31</f>
        <v>69.421487603305792</v>
      </c>
      <c r="FN12">
        <f ca="1">Summary!AM31</f>
        <v>72.727272727272734</v>
      </c>
      <c r="FO12">
        <f ca="1">Summary!AN31</f>
        <v>99.173553719008268</v>
      </c>
      <c r="FP12">
        <f ca="1">Summary!AO31</f>
        <v>88.429752066115711</v>
      </c>
      <c r="FQ12">
        <f ca="1">Summary!AP31</f>
        <v>85.950413223140501</v>
      </c>
      <c r="FR12">
        <f ca="1">Summary!AQ31</f>
        <v>74.380165289256198</v>
      </c>
      <c r="FS12">
        <f ca="1">Summary!AR31</f>
        <v>99.173553719008268</v>
      </c>
      <c r="FT12">
        <f ca="1">Summary!AS31</f>
        <v>50.413223140495866</v>
      </c>
      <c r="FU12">
        <f ca="1">Summary!AT31</f>
        <v>99.173553719008268</v>
      </c>
      <c r="FV12">
        <f ca="1">Summary!AU31</f>
        <v>70.247933884297524</v>
      </c>
      <c r="FW12">
        <f ca="1">Summary!AV31</f>
        <v>93.388429752066116</v>
      </c>
      <c r="FX12">
        <f ca="1">Summary!AW31</f>
        <v>64.462809917355372</v>
      </c>
      <c r="FY12">
        <f ca="1">Summary!AX31</f>
        <v>57.02479338842975</v>
      </c>
    </row>
    <row r="13" spans="1:217">
      <c r="A13" t="s">
        <v>1601</v>
      </c>
      <c r="B13">
        <f ca="1">Summary!O8</f>
        <v>100</v>
      </c>
      <c r="C13">
        <f ca="1">Summary!P8</f>
        <v>100</v>
      </c>
      <c r="D13">
        <f ca="1">Summary!Q8</f>
        <v>100</v>
      </c>
      <c r="E13">
        <f ca="1">Summary!R8</f>
        <v>100</v>
      </c>
      <c r="F13">
        <f ca="1">Summary!S8</f>
        <v>100</v>
      </c>
      <c r="G13">
        <f ca="1">Summary!T8</f>
        <v>100</v>
      </c>
      <c r="H13">
        <f ca="1">Summary!U8</f>
        <v>100</v>
      </c>
      <c r="I13">
        <f ca="1">Summary!V8</f>
        <v>100</v>
      </c>
      <c r="J13">
        <f ca="1">Summary!W8</f>
        <v>100</v>
      </c>
      <c r="K13">
        <f ca="1">Summary!X8</f>
        <v>100</v>
      </c>
      <c r="L13">
        <f ca="1">Summary!Y8</f>
        <v>100</v>
      </c>
      <c r="M13">
        <f ca="1">Summary!Z8</f>
        <v>94.73684210526315</v>
      </c>
      <c r="N13">
        <f ca="1">Summary!AA8</f>
        <v>100</v>
      </c>
      <c r="O13">
        <f ca="1">Summary!AB8</f>
        <v>100</v>
      </c>
      <c r="P13">
        <f ca="1">Summary!AC8</f>
        <v>89.473684210526315</v>
      </c>
      <c r="Q13">
        <f ca="1">Summary!AD8</f>
        <v>89.473684210526315</v>
      </c>
      <c r="R13">
        <f ca="1">Summary!AE8</f>
        <v>89.473684210526315</v>
      </c>
      <c r="S13">
        <f ca="1">Summary!AF8</f>
        <v>73.68421052631578</v>
      </c>
      <c r="T13">
        <f ca="1">Summary!AG8</f>
        <v>94.73684210526315</v>
      </c>
      <c r="U13">
        <f ca="1">Summary!AH8</f>
        <v>89.473684210526315</v>
      </c>
      <c r="V13">
        <f ca="1">Summary!AI8</f>
        <v>89.473684210526315</v>
      </c>
      <c r="W13">
        <f ca="1">Summary!AJ8</f>
        <v>89.473684210526315</v>
      </c>
      <c r="X13">
        <f ca="1">Summary!AK8</f>
        <v>94.73684210526315</v>
      </c>
      <c r="Y13">
        <f ca="1">Summary!AL8</f>
        <v>42.105263157894733</v>
      </c>
      <c r="Z13">
        <f ca="1">Summary!AM8</f>
        <v>0</v>
      </c>
      <c r="AA13">
        <f ca="1">Summary!AN8</f>
        <v>73.68421052631578</v>
      </c>
      <c r="AB13">
        <f ca="1">Summary!AO8</f>
        <v>0</v>
      </c>
      <c r="AC13">
        <f ca="1">Summary!AP8</f>
        <v>57.894736842105267</v>
      </c>
      <c r="AD13">
        <f ca="1">Summary!AQ8</f>
        <v>68.421052631578945</v>
      </c>
      <c r="AE13">
        <f ca="1">Summary!AR8</f>
        <v>63.157894736842103</v>
      </c>
      <c r="AF13">
        <f ca="1">Summary!AS8</f>
        <v>84.210526315789465</v>
      </c>
      <c r="AG13">
        <f ca="1">Summary!AT8</f>
        <v>84.210526315789465</v>
      </c>
      <c r="AH13">
        <f ca="1">Summary!AU8</f>
        <v>31.578947368421051</v>
      </c>
      <c r="AI13">
        <f ca="1">Summary!AV8</f>
        <v>31.578947368421051</v>
      </c>
      <c r="AJ13">
        <f ca="1">Summary!AW8</f>
        <v>10.526315789473683</v>
      </c>
      <c r="AK13">
        <f ca="1">Summary!AX8</f>
        <v>10.526315789473683</v>
      </c>
      <c r="AL13">
        <f ca="1">Summary!O14</f>
        <v>100</v>
      </c>
      <c r="AM13">
        <f ca="1">Summary!P14</f>
        <v>100</v>
      </c>
      <c r="AN13">
        <f ca="1">Summary!Q14</f>
        <v>100</v>
      </c>
      <c r="AO13">
        <f ca="1">Summary!R14</f>
        <v>100</v>
      </c>
      <c r="AP13">
        <f ca="1">Summary!S14</f>
        <v>100</v>
      </c>
      <c r="AQ13">
        <f ca="1">Summary!T14</f>
        <v>100</v>
      </c>
      <c r="AR13">
        <f ca="1">Summary!U14</f>
        <v>100</v>
      </c>
      <c r="AS13">
        <f ca="1">Summary!V14</f>
        <v>100</v>
      </c>
      <c r="AT13">
        <f ca="1">Summary!W14</f>
        <v>100</v>
      </c>
      <c r="AU13">
        <f ca="1">Summary!X14</f>
        <v>100</v>
      </c>
      <c r="AV13">
        <f ca="1">Summary!Y14</f>
        <v>100</v>
      </c>
      <c r="AW13">
        <f ca="1">Summary!Z14</f>
        <v>100</v>
      </c>
      <c r="AX13">
        <f ca="1">Summary!AA14</f>
        <v>100</v>
      </c>
      <c r="AY13">
        <f ca="1">Summary!AB14</f>
        <v>100</v>
      </c>
      <c r="AZ13">
        <f ca="1">Summary!AC14</f>
        <v>93.333333333333329</v>
      </c>
      <c r="BA13">
        <f ca="1">Summary!AD14</f>
        <v>93.333333333333329</v>
      </c>
      <c r="BB13">
        <f ca="1">Summary!AE14</f>
        <v>83.333333333333343</v>
      </c>
      <c r="BC13">
        <f ca="1">Summary!AF14</f>
        <v>93.333333333333329</v>
      </c>
      <c r="BD13">
        <f ca="1">Summary!AG14</f>
        <v>83.333333333333343</v>
      </c>
      <c r="BE13">
        <f ca="1">Summary!AH14</f>
        <v>73.333333333333329</v>
      </c>
      <c r="BF13">
        <f ca="1">Summary!AI14</f>
        <v>100</v>
      </c>
      <c r="BG13">
        <f ca="1">Summary!AJ14</f>
        <v>96.666666666666671</v>
      </c>
      <c r="BH13">
        <f ca="1">Summary!AK14</f>
        <v>100</v>
      </c>
      <c r="BI13">
        <f ca="1">Summary!AL14</f>
        <v>53.333333333333336</v>
      </c>
      <c r="BJ13">
        <f ca="1">Summary!AM14</f>
        <v>40</v>
      </c>
      <c r="BK13">
        <f ca="1">Summary!AN14</f>
        <v>90</v>
      </c>
      <c r="BL13">
        <f ca="1">Summary!AO14</f>
        <v>43.333333333333336</v>
      </c>
      <c r="BM13">
        <f ca="1">Summary!AP14</f>
        <v>83.333333333333343</v>
      </c>
      <c r="BN13">
        <f ca="1">Summary!AQ14</f>
        <v>96.666666666666671</v>
      </c>
      <c r="BO13">
        <f ca="1">Summary!AR14</f>
        <v>96.666666666666671</v>
      </c>
      <c r="BP13">
        <f ca="1">Summary!AS14</f>
        <v>60</v>
      </c>
      <c r="BQ13">
        <f ca="1">Summary!AT14</f>
        <v>100</v>
      </c>
      <c r="BR13">
        <f ca="1">Summary!AU14</f>
        <v>43.333333333333336</v>
      </c>
      <c r="BS13">
        <f ca="1">Summary!AV14</f>
        <v>66.666666666666657</v>
      </c>
      <c r="BT13">
        <f ca="1">Summary!AW14</f>
        <v>40</v>
      </c>
      <c r="BU13">
        <f ca="1">Summary!AX14</f>
        <v>40</v>
      </c>
      <c r="BV13">
        <f ca="1">Summary!O20</f>
        <v>100</v>
      </c>
      <c r="BW13">
        <f ca="1">Summary!P20</f>
        <v>100</v>
      </c>
      <c r="BX13">
        <f ca="1">Summary!Q20</f>
        <v>100</v>
      </c>
      <c r="BY13">
        <f ca="1">Summary!R20</f>
        <v>100</v>
      </c>
      <c r="BZ13">
        <f ca="1">Summary!S20</f>
        <v>100</v>
      </c>
      <c r="CA13">
        <f ca="1">Summary!T20</f>
        <v>100</v>
      </c>
      <c r="CB13">
        <f ca="1">Summary!U20</f>
        <v>100</v>
      </c>
      <c r="CC13">
        <f ca="1">Summary!V20</f>
        <v>100</v>
      </c>
      <c r="CD13">
        <f ca="1">Summary!W20</f>
        <v>100</v>
      </c>
      <c r="CE13">
        <f ca="1">Summary!X20</f>
        <v>100</v>
      </c>
      <c r="CF13">
        <f ca="1">Summary!Y20</f>
        <v>100</v>
      </c>
      <c r="CG13">
        <f ca="1">Summary!Z20</f>
        <v>100</v>
      </c>
      <c r="CH13">
        <f ca="1">Summary!AA20</f>
        <v>100</v>
      </c>
      <c r="CI13">
        <f ca="1">Summary!AB20</f>
        <v>100</v>
      </c>
      <c r="CJ13">
        <f ca="1">Summary!AC20</f>
        <v>92.452830188679243</v>
      </c>
      <c r="CK13">
        <f ca="1">Summary!AD20</f>
        <v>100</v>
      </c>
      <c r="CL13">
        <f ca="1">Summary!AE20</f>
        <v>84.905660377358487</v>
      </c>
      <c r="CM13">
        <f ca="1">Summary!AF20</f>
        <v>98.113207547169807</v>
      </c>
      <c r="CN13">
        <f ca="1">Summary!AG20</f>
        <v>96.226415094339629</v>
      </c>
      <c r="CO13">
        <f ca="1">Summary!AH20</f>
        <v>98.113207547169807</v>
      </c>
      <c r="CP13">
        <f ca="1">Summary!AI20</f>
        <v>100</v>
      </c>
      <c r="CQ13">
        <f ca="1">Summary!AJ20</f>
        <v>100</v>
      </c>
      <c r="CR13">
        <f ca="1">Summary!AK20</f>
        <v>100</v>
      </c>
      <c r="CS13">
        <f ca="1">Summary!AL20</f>
        <v>54.716981132075468</v>
      </c>
      <c r="CT13">
        <f ca="1">Summary!AM20</f>
        <v>11.320754716981133</v>
      </c>
      <c r="CU13">
        <f ca="1">Summary!AN20</f>
        <v>83.018867924528308</v>
      </c>
      <c r="CV13">
        <f ca="1">Summary!AO20</f>
        <v>11.320754716981133</v>
      </c>
      <c r="CW13">
        <f ca="1">Summary!AP20</f>
        <v>90.566037735849065</v>
      </c>
      <c r="CX13">
        <f ca="1">Summary!AQ20</f>
        <v>98.113207547169807</v>
      </c>
      <c r="CY13">
        <f ca="1">Summary!AR20</f>
        <v>90.566037735849065</v>
      </c>
      <c r="CZ13">
        <f ca="1">Summary!AS20</f>
        <v>90.566037735849065</v>
      </c>
      <c r="DA13">
        <f ca="1">Summary!AT20</f>
        <v>90.566037735849065</v>
      </c>
      <c r="DB13">
        <f ca="1">Summary!AU20</f>
        <v>64.15094339622641</v>
      </c>
      <c r="DC13">
        <f ca="1">Summary!AV20</f>
        <v>52.830188679245282</v>
      </c>
      <c r="DD13">
        <f ca="1">Summary!AW20</f>
        <v>26.415094339622641</v>
      </c>
      <c r="DE13">
        <f ca="1">Summary!AX20</f>
        <v>26.415094339622641</v>
      </c>
      <c r="DF13">
        <f ca="1">Summary!O26</f>
        <v>100</v>
      </c>
      <c r="DG13">
        <f ca="1">Summary!P26</f>
        <v>100</v>
      </c>
      <c r="DH13">
        <f ca="1">Summary!Q26</f>
        <v>100</v>
      </c>
      <c r="DI13">
        <f ca="1">Summary!R26</f>
        <v>100</v>
      </c>
      <c r="DJ13">
        <f ca="1">Summary!S26</f>
        <v>100</v>
      </c>
      <c r="DK13">
        <f ca="1">Summary!T26</f>
        <v>100</v>
      </c>
      <c r="DL13">
        <f ca="1">Summary!U26</f>
        <v>100</v>
      </c>
      <c r="DM13">
        <f ca="1">Summary!V26</f>
        <v>100</v>
      </c>
      <c r="DN13">
        <f ca="1">Summary!W26</f>
        <v>100</v>
      </c>
      <c r="DO13">
        <f ca="1">Summary!X26</f>
        <v>100</v>
      </c>
      <c r="DP13">
        <f ca="1">Summary!Y26</f>
        <v>97.468354430379748</v>
      </c>
      <c r="DQ13">
        <f ca="1">Summary!Z26</f>
        <v>100</v>
      </c>
      <c r="DR13">
        <f ca="1">Summary!AA26</f>
        <v>100</v>
      </c>
      <c r="DS13">
        <f ca="1">Summary!AB26</f>
        <v>100</v>
      </c>
      <c r="DT13">
        <f ca="1">Summary!AC26</f>
        <v>91.139240506329116</v>
      </c>
      <c r="DU13">
        <f ca="1">Summary!AD26</f>
        <v>100</v>
      </c>
      <c r="DV13">
        <f ca="1">Summary!AE26</f>
        <v>97.468354430379748</v>
      </c>
      <c r="DW13">
        <f ca="1">Summary!AF26</f>
        <v>92.405063291139243</v>
      </c>
      <c r="DX13">
        <f ca="1">Summary!AG26</f>
        <v>97.468354430379748</v>
      </c>
      <c r="DY13">
        <f ca="1">Summary!AH26</f>
        <v>92.405063291139243</v>
      </c>
      <c r="DZ13">
        <f ca="1">Summary!AI26</f>
        <v>72.151898734177209</v>
      </c>
      <c r="EA13">
        <f ca="1">Summary!AJ26</f>
        <v>91.139240506329116</v>
      </c>
      <c r="EB13">
        <f ca="1">Summary!AK26</f>
        <v>98.734177215189874</v>
      </c>
      <c r="EC13">
        <f ca="1">Summary!AL26</f>
        <v>83.544303797468359</v>
      </c>
      <c r="ED13">
        <f ca="1">Summary!AM26</f>
        <v>8.8607594936708853</v>
      </c>
      <c r="EE13">
        <f ca="1">Summary!AN26</f>
        <v>100</v>
      </c>
      <c r="EF13">
        <f ca="1">Summary!AO26</f>
        <v>8.8607594936708853</v>
      </c>
      <c r="EG13">
        <f ca="1">Summary!AP26</f>
        <v>86.075949367088612</v>
      </c>
      <c r="EH13">
        <f ca="1">Summary!AQ26</f>
        <v>82.278481012658233</v>
      </c>
      <c r="EI13">
        <f ca="1">Summary!AR26</f>
        <v>96.202531645569621</v>
      </c>
      <c r="EJ13">
        <f ca="1">Summary!AS26</f>
        <v>67.088607594936718</v>
      </c>
      <c r="EK13">
        <f ca="1">Summary!AT26</f>
        <v>100</v>
      </c>
      <c r="EL13">
        <f ca="1">Summary!AU26</f>
        <v>68.35443037974683</v>
      </c>
      <c r="EM13">
        <f ca="1">Summary!AV26</f>
        <v>77.215189873417728</v>
      </c>
      <c r="EN13">
        <f ca="1">Summary!AW26</f>
        <v>62.025316455696199</v>
      </c>
      <c r="EO13">
        <f ca="1">Summary!AX26</f>
        <v>59.493670886075947</v>
      </c>
      <c r="EP13">
        <f ca="1">Summary!O32</f>
        <v>100</v>
      </c>
      <c r="EQ13">
        <f ca="1">Summary!P32</f>
        <v>100</v>
      </c>
      <c r="ER13">
        <f ca="1">Summary!Q32</f>
        <v>99.173553719008268</v>
      </c>
      <c r="ES13">
        <f ca="1">Summary!R32</f>
        <v>100</v>
      </c>
      <c r="ET13">
        <f ca="1">Summary!S32</f>
        <v>100</v>
      </c>
      <c r="EU13">
        <f ca="1">Summary!T32</f>
        <v>100</v>
      </c>
      <c r="EV13">
        <f ca="1">Summary!U32</f>
        <v>100</v>
      </c>
      <c r="EW13">
        <f ca="1">Summary!V32</f>
        <v>100</v>
      </c>
      <c r="EX13">
        <f ca="1">Summary!W32</f>
        <v>100</v>
      </c>
      <c r="EY13">
        <f ca="1">Summary!X32</f>
        <v>100</v>
      </c>
      <c r="EZ13">
        <f ca="1">Summary!Y32</f>
        <v>100</v>
      </c>
      <c r="FA13">
        <f ca="1">Summary!Z32</f>
        <v>95.867768595041326</v>
      </c>
      <c r="FB13">
        <f ca="1">Summary!AA32</f>
        <v>100</v>
      </c>
      <c r="FC13">
        <f ca="1">Summary!AB32</f>
        <v>100</v>
      </c>
      <c r="FD13">
        <f ca="1">Summary!AC32</f>
        <v>87.603305785123965</v>
      </c>
      <c r="FE13">
        <f ca="1">Summary!AD32</f>
        <v>100</v>
      </c>
      <c r="FF13">
        <f ca="1">Summary!AE32</f>
        <v>98.347107438016536</v>
      </c>
      <c r="FG13">
        <f ca="1">Summary!AF32</f>
        <v>92.561983471074385</v>
      </c>
      <c r="FH13">
        <f ca="1">Summary!AG32</f>
        <v>92.561983471074385</v>
      </c>
      <c r="FI13">
        <f ca="1">Summary!AH32</f>
        <v>83.471074380165291</v>
      </c>
      <c r="FJ13">
        <f ca="1">Summary!AI32</f>
        <v>91.735537190082653</v>
      </c>
      <c r="FK13">
        <f ca="1">Summary!AJ32</f>
        <v>94.214876033057848</v>
      </c>
      <c r="FL13">
        <f ca="1">Summary!AK32</f>
        <v>97.52066115702479</v>
      </c>
      <c r="FM13">
        <f ca="1">Summary!AL32</f>
        <v>69.421487603305792</v>
      </c>
      <c r="FN13">
        <f ca="1">Summary!AM32</f>
        <v>0</v>
      </c>
      <c r="FO13">
        <f ca="1">Summary!AN32</f>
        <v>99.173553719008268</v>
      </c>
      <c r="FP13">
        <f ca="1">Summary!AO32</f>
        <v>0</v>
      </c>
      <c r="FQ13">
        <f ca="1">Summary!AP32</f>
        <v>85.950413223140501</v>
      </c>
      <c r="FR13">
        <f ca="1">Summary!AQ32</f>
        <v>74.380165289256198</v>
      </c>
      <c r="FS13">
        <f ca="1">Summary!AR32</f>
        <v>99.173553719008268</v>
      </c>
      <c r="FT13">
        <f ca="1">Summary!AS32</f>
        <v>51.239669421487598</v>
      </c>
      <c r="FU13">
        <f ca="1">Summary!AT32</f>
        <v>99.173553719008268</v>
      </c>
      <c r="FV13">
        <f ca="1">Summary!AU32</f>
        <v>70.247933884297524</v>
      </c>
      <c r="FW13">
        <f ca="1">Summary!AV32</f>
        <v>93.388429752066116</v>
      </c>
      <c r="FX13">
        <f ca="1">Summary!AW32</f>
        <v>64.462809917355372</v>
      </c>
      <c r="FY13">
        <f ca="1">Summary!AX32</f>
        <v>57.02479338842975</v>
      </c>
    </row>
  </sheetData>
  <pageMargins left="0.7" right="0.7" top="0.78740157499999996" bottom="0.78740157499999996" header="0.3" footer="0.3"/>
  <pageSetup paperSize="9" orientation="portrait" horizontalDpi="1200" verticalDpi="12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9"/>
  <sheetViews>
    <sheetView workbookViewId="0">
      <pane xSplit="1" topLeftCell="B1" activePane="topRight" state="frozen"/>
      <selection sqref="A1:XFD1048576"/>
      <selection pane="topRight" activeCell="C63" sqref="C63"/>
    </sheetView>
  </sheetViews>
  <sheetFormatPr baseColWidth="10" defaultColWidth="5.7265625" defaultRowHeight="14.5"/>
  <cols>
    <col min="1" max="1" width="30.7265625" bestFit="1" customWidth="1"/>
  </cols>
  <sheetData>
    <row r="1" spans="1:79" ht="156">
      <c r="B1" s="7" t="s">
        <v>0</v>
      </c>
      <c r="C1" s="7" t="s">
        <v>1</v>
      </c>
      <c r="D1" s="7" t="s">
        <v>2</v>
      </c>
      <c r="E1" s="7" t="s">
        <v>3</v>
      </c>
      <c r="F1" s="7" t="s">
        <v>4</v>
      </c>
      <c r="G1" s="7" t="s">
        <v>5</v>
      </c>
      <c r="H1" s="7" t="s">
        <v>6</v>
      </c>
      <c r="I1" s="7" t="s">
        <v>7</v>
      </c>
      <c r="J1" s="7" t="s">
        <v>29</v>
      </c>
      <c r="K1" s="7" t="s">
        <v>8</v>
      </c>
      <c r="L1" s="7" t="s">
        <v>1474</v>
      </c>
      <c r="M1" s="7" t="s">
        <v>1475</v>
      </c>
      <c r="N1" s="7" t="s">
        <v>19</v>
      </c>
      <c r="O1" s="7" t="s">
        <v>21</v>
      </c>
      <c r="P1" s="7" t="s">
        <v>26</v>
      </c>
      <c r="Q1" s="7" t="s">
        <v>39</v>
      </c>
      <c r="R1" s="7" t="s">
        <v>40</v>
      </c>
      <c r="S1" s="7" t="s">
        <v>1476</v>
      </c>
      <c r="T1" s="7" t="s">
        <v>50</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1477</v>
      </c>
      <c r="AZ1" s="7" t="s">
        <v>1478</v>
      </c>
      <c r="BA1" s="7" t="s">
        <v>1479</v>
      </c>
      <c r="BB1" s="7" t="s">
        <v>1480</v>
      </c>
      <c r="BC1" s="7" t="s">
        <v>1481</v>
      </c>
      <c r="BD1" s="7" t="s">
        <v>1482</v>
      </c>
      <c r="BE1" s="7" t="s">
        <v>1483</v>
      </c>
      <c r="BF1" s="7" t="s">
        <v>47</v>
      </c>
      <c r="BG1" s="7" t="s">
        <v>46</v>
      </c>
      <c r="BH1" s="7" t="s">
        <v>52</v>
      </c>
      <c r="BI1" s="7" t="s">
        <v>54</v>
      </c>
      <c r="BJ1" s="26" t="s">
        <v>65</v>
      </c>
      <c r="BK1" s="26" t="s">
        <v>1484</v>
      </c>
      <c r="BL1" s="26" t="s">
        <v>66</v>
      </c>
      <c r="BM1" s="26" t="s">
        <v>1611</v>
      </c>
      <c r="BN1" s="26" t="s">
        <v>68</v>
      </c>
      <c r="BO1" s="26" t="s">
        <v>69</v>
      </c>
      <c r="BP1" s="26" t="s">
        <v>70</v>
      </c>
      <c r="BQ1" s="26" t="s">
        <v>71</v>
      </c>
      <c r="BR1" s="26" t="s">
        <v>1485</v>
      </c>
      <c r="BS1" s="7" t="s">
        <v>56</v>
      </c>
      <c r="BT1" s="7" t="s">
        <v>57</v>
      </c>
      <c r="BU1" s="7" t="s">
        <v>58</v>
      </c>
      <c r="BV1" s="7" t="s">
        <v>59</v>
      </c>
      <c r="BW1" s="7" t="s">
        <v>60</v>
      </c>
      <c r="BX1" s="7" t="s">
        <v>61</v>
      </c>
      <c r="BY1" s="7" t="s">
        <v>62</v>
      </c>
      <c r="BZ1" s="7" t="s">
        <v>63</v>
      </c>
      <c r="CA1" s="7" t="s">
        <v>64</v>
      </c>
    </row>
    <row r="2" spans="1:79">
      <c r="A2" s="4" t="s">
        <v>0</v>
      </c>
      <c r="B2">
        <f ca="1">IFERROR(CORREL(_xlfn.RANK.AVG(Summary!$C$3:$C$32,Summary!$C$3:$C$32,0),_xlfn.RANK.AVG(Summary!C$3:C$32,Summary!C$3:C$32,0)),0)</f>
        <v>0.99999999999999978</v>
      </c>
      <c r="C2">
        <f ca="1">IFERROR(CORREL(_xlfn.RANK.AVG(Summary!$C$3:$C$32,Summary!$C$3:$C$32,0),_xlfn.RANK.AVG(Summary!D$3:D$32,Summary!D$3:D$32,0)),0)</f>
        <v>0.99428705065631229</v>
      </c>
      <c r="D2">
        <f ca="1">IFERROR(CORREL(_xlfn.RANK.AVG(Summary!$C$3:$C$32,Summary!$C$3:$C$32,0),_xlfn.RANK.AVG(Summary!E$3:E$32,Summary!E$3:E$32,0)),0)</f>
        <v>0.93627011328590748</v>
      </c>
      <c r="E2">
        <f ca="1">IFERROR(CORREL(_xlfn.RANK.AVG(Summary!$C$3:$C$32,Summary!$C$3:$C$32,0),_xlfn.RANK.AVG(Summary!F$3:F$32,Summary!F$3:F$32,0)),0)</f>
        <v>-0.56585138604409191</v>
      </c>
      <c r="F2">
        <f ca="1">IFERROR(CORREL(_xlfn.RANK.AVG(Summary!$C$3:$C$32,Summary!$C$3:$C$32,0),_xlfn.RANK.AVG(Summary!G$3:G$32,Summary!G$3:G$32,0)),0)</f>
        <v>0.91908060476825948</v>
      </c>
      <c r="G2">
        <f ca="1">IFERROR(CORREL(_xlfn.RANK.AVG(Summary!$C$3:$C$32,Summary!$C$3:$C$32,0),_xlfn.RANK.AVG(Summary!H$3:H$32,Summary!H$3:H$32,0)),0)</f>
        <v>0.89955861371112045</v>
      </c>
      <c r="H2">
        <f ca="1">IFERROR(CORREL(_xlfn.RANK.AVG(Summary!$C$3:$C$32,Summary!$C$3:$C$32,0),_xlfn.RANK.AVG(Summary!I$3:I$32,Summary!I$3:I$32,0)),0)</f>
        <v>-0.6834859739909307</v>
      </c>
      <c r="I2">
        <f ca="1">IFERROR(CORREL(_xlfn.RANK.AVG(Summary!$C$3:$C$32,Summary!$C$3:$C$32,0),_xlfn.RANK.AVG(Summary!J$3:J$32,Summary!J$3:J$32,0)),0)</f>
        <v>0.9090347881021017</v>
      </c>
      <c r="J2">
        <f ca="1">IFERROR(CORREL(_xlfn.RANK.AVG(Summary!$C$3:$C$32,Summary!$C$3:$C$32,0),_xlfn.RANK.AVG(Summary!K$3:K$32,Summary!K$3:K$32,0)),0)</f>
        <v>0.80849363876195623</v>
      </c>
      <c r="K2">
        <f ca="1">IFERROR(CORREL(_xlfn.RANK.AVG(Summary!$C$3:$C$32,Summary!$C$3:$C$32,0),_xlfn.RANK.AVG(Summary!L$3:L$32,Summary!L$3:L$32,0)),0)</f>
        <v>-0.86071911029034254</v>
      </c>
      <c r="L2">
        <f ca="1">IFERROR(CORREL(_xlfn.RANK.AVG(Summary!$C$3:$C$32,Summary!$C$3:$C$32,0),_xlfn.RANK.AVG(Summary!M$3:M$32,Summary!M$3:M$32,0)),0)</f>
        <v>0.56585138604409191</v>
      </c>
      <c r="M2">
        <f ca="1">IFERROR(CORREL(_xlfn.RANK.AVG(Summary!$C$3:$C$32,Summary!$C$3:$C$32,0),_xlfn.RANK.AVG(Summary!N$3:N$32,Summary!N$3:N$32,0)),0)</f>
        <v>-0.6834859739909307</v>
      </c>
      <c r="N2">
        <f ca="1">IFERROR(CORREL(_xlfn.RANK.AVG(Summary!$C$3:$C$32,Summary!$C$3:$C$32,0),_xlfn.RANK.AVG(Summary!O$3:O$32,Summary!O$3:O$32,0)),0)</f>
        <v>0</v>
      </c>
      <c r="O2">
        <f ca="1">IFERROR(CORREL(_xlfn.RANK.AVG(Summary!$C$3:$C$32,Summary!$C$3:$C$32,0),_xlfn.RANK.AVG(Summary!P$3:P$32,Summary!P$3:P$32,0)),0)</f>
        <v>0</v>
      </c>
      <c r="P2">
        <f ca="1">IFERROR(CORREL(_xlfn.RANK.AVG(Summary!$C$3:$C$32,Summary!$C$3:$C$32,0),_xlfn.RANK.AVG(Summary!Q$3:Q$32,Summary!Q$3:Q$32,0)),0)</f>
        <v>-0.68353605425038477</v>
      </c>
      <c r="Q2">
        <f ca="1">IFERROR(CORREL(_xlfn.RANK.AVG(Summary!$C$3:$C$32,Summary!$C$3:$C$32,0),_xlfn.RANK.AVG(Summary!R$3:R$32,Summary!R$3:R$32,0)),0)</f>
        <v>0</v>
      </c>
      <c r="R2">
        <f ca="1">IFERROR(CORREL(_xlfn.RANK.AVG(Summary!$C$3:$C$32,Summary!$C$3:$C$32,0),_xlfn.RANK.AVG(Summary!S$3:S$32,Summary!S$3:S$32,0)),0)</f>
        <v>0</v>
      </c>
      <c r="S2">
        <f ca="1">IFERROR(CORREL(_xlfn.RANK.AVG(Summary!$C$3:$C$32,Summary!$C$3:$C$32,0),_xlfn.RANK.AVG(Summary!T$3:T$32,Summary!T$3:T$32,0)),0)</f>
        <v>0</v>
      </c>
      <c r="T2">
        <f ca="1">IFERROR(CORREL(_xlfn.RANK.AVG(Summary!$C$3:$C$32,Summary!$C$3:$C$32,0),_xlfn.RANK.AVG(Summary!U$3:U$32,Summary!U$3:U$32,0)),0)</f>
        <v>0</v>
      </c>
      <c r="U2">
        <f ca="1">IFERROR(CORREL(_xlfn.RANK.AVG(Summary!$C$3:$C$32,Summary!$C$3:$C$32,0),_xlfn.RANK.AVG(Summary!V$3:V$32,Summary!V$3:V$32,0)),0)</f>
        <v>0.3121288389336444</v>
      </c>
      <c r="V2">
        <f ca="1">IFERROR(CORREL(_xlfn.RANK.AVG(Summary!$C$3:$C$32,Summary!$C$3:$C$32,0),_xlfn.RANK.AVG(Summary!W$3:W$32,Summary!W$3:W$32,0)),0)</f>
        <v>0.35019462187787453</v>
      </c>
      <c r="W2">
        <f ca="1">IFERROR(CORREL(_xlfn.RANK.AVG(Summary!$C$3:$C$32,Summary!$C$3:$C$32,0),_xlfn.RANK.AVG(Summary!X$3:X$32,Summary!X$3:X$32,0)),0)</f>
        <v>0.22208374290919797</v>
      </c>
      <c r="X2">
        <f ca="1">IFERROR(CORREL(_xlfn.RANK.AVG(Summary!$C$3:$C$32,Summary!$C$3:$C$32,0),_xlfn.RANK.AVG(Summary!Y$3:Y$32,Summary!Y$3:Y$32,0)),0)</f>
        <v>-0.31827773243274349</v>
      </c>
      <c r="Y2">
        <f ca="1">IFERROR(CORREL(_xlfn.RANK.AVG(Summary!$C$3:$C$32,Summary!$C$3:$C$32,0),_xlfn.RANK.AVG(Summary!Z$3:Z$32,Summary!Z$3:Z$32,0)),0)</f>
        <v>-0.12632399260492388</v>
      </c>
      <c r="Z2">
        <f ca="1">IFERROR(CORREL(_xlfn.RANK.AVG(Summary!$C$3:$C$32,Summary!$C$3:$C$32,0),_xlfn.RANK.AVG(Summary!AA$3:AA$32,Summary!AA$3:AA$32,0)),0)</f>
        <v>0</v>
      </c>
      <c r="AA2">
        <f ca="1">IFERROR(CORREL(_xlfn.RANK.AVG(Summary!$C$3:$C$32,Summary!$C$3:$C$32,0),_xlfn.RANK.AVG(Summary!AB$3:AB$32,Summary!AB$3:AB$32,0)),0)</f>
        <v>-0.24545304927706021</v>
      </c>
      <c r="AB2">
        <f ca="1">IFERROR(CORREL(_xlfn.RANK.AVG(Summary!$C$3:$C$32,Summary!$C$3:$C$32,0),_xlfn.RANK.AVG(Summary!AC$3:AC$32,Summary!AC$3:AC$32,0)),0)</f>
        <v>-0.11526412625104426</v>
      </c>
      <c r="AC2">
        <f ca="1">IFERROR(CORREL(_xlfn.RANK.AVG(Summary!$C$3:$C$32,Summary!$C$3:$C$32,0),_xlfn.RANK.AVG(Summary!AD$3:AD$32,Summary!AD$3:AD$32,0)),0)</f>
        <v>0.8770465152669914</v>
      </c>
      <c r="AD2">
        <f ca="1">IFERROR(CORREL(_xlfn.RANK.AVG(Summary!$C$3:$C$32,Summary!$C$3:$C$32,0),_xlfn.RANK.AVG(Summary!AE$3:AE$32,Summary!AE$3:AE$32,0)),0)</f>
        <v>0.68061787947461272</v>
      </c>
      <c r="AE2">
        <f ca="1">IFERROR(CORREL(_xlfn.RANK.AVG(Summary!$C$3:$C$32,Summary!$C$3:$C$32,0),_xlfn.RANK.AVG(Summary!AF$3:AF$32,Summary!AF$3:AF$32,0)),0)</f>
        <v>0.30739954716809237</v>
      </c>
      <c r="AF2">
        <f ca="1">IFERROR(CORREL(_xlfn.RANK.AVG(Summary!$C$3:$C$32,Summary!$C$3:$C$32,0),_xlfn.RANK.AVG(Summary!AG$3:AG$32,Summary!AG$3:AG$32,0)),0)</f>
        <v>0.18596850283276078</v>
      </c>
      <c r="AG2">
        <f ca="1">IFERROR(CORREL(_xlfn.RANK.AVG(Summary!$C$3:$C$32,Summary!$C$3:$C$32,0),_xlfn.RANK.AVG(Summary!AH$3:AH$32,Summary!AH$3:AH$32,0)),0)</f>
        <v>-0.11876548381648813</v>
      </c>
      <c r="AH2">
        <f ca="1">IFERROR(CORREL(_xlfn.RANK.AVG(Summary!$C$3:$C$32,Summary!$C$3:$C$32,0),_xlfn.RANK.AVG(Summary!AI$3:AI$32,Summary!AI$3:AI$32,0)),0)</f>
        <v>-0.34379722181089384</v>
      </c>
      <c r="AI2">
        <f ca="1">IFERROR(CORREL(_xlfn.RANK.AVG(Summary!$C$3:$C$32,Summary!$C$3:$C$32,0),_xlfn.RANK.AVG(Summary!AJ$3:AJ$32,Summary!AJ$3:AJ$32,0)),0)</f>
        <v>0.12209200754975152</v>
      </c>
      <c r="AJ2">
        <f ca="1">IFERROR(CORREL(_xlfn.RANK.AVG(Summary!$C$3:$C$32,Summary!$C$3:$C$32,0),_xlfn.RANK.AVG(Summary!AK$3:AK$32,Summary!AK$3:AK$32,0)),0)</f>
        <v>0.10069966508618296</v>
      </c>
      <c r="AK2">
        <f ca="1">IFERROR(CORREL(_xlfn.RANK.AVG(Summary!$C$3:$C$32,Summary!$C$3:$C$32,0),_xlfn.RANK.AVG(Summary!AL$3:AL$32,Summary!AL$3:AL$32,0)),0)</f>
        <v>0.82970008270344497</v>
      </c>
      <c r="AL2">
        <f ca="1">IFERROR(CORREL(_xlfn.RANK.AVG(Summary!$C$3:$C$32,Summary!$C$3:$C$32,0),_xlfn.RANK.AVG(Summary!AM$3:AM$32,Summary!AM$3:AM$32,0)),0)</f>
        <v>-0.44975624987324214</v>
      </c>
      <c r="AM2">
        <f ca="1">IFERROR(CORREL(_xlfn.RANK.AVG(Summary!$C$3:$C$32,Summary!$C$3:$C$32,0),_xlfn.RANK.AVG(Summary!AN$3:AN$32,Summary!AN$3:AN$32,0)),0)</f>
        <v>0.7254788198224511</v>
      </c>
      <c r="AN2">
        <f ca="1">IFERROR(CORREL(_xlfn.RANK.AVG(Summary!$C$3:$C$32,Summary!$C$3:$C$32,0),_xlfn.RANK.AVG(Summary!AO$3:AO$32,Summary!AO$3:AO$32,0)),0)</f>
        <v>-0.26438767825077508</v>
      </c>
      <c r="AO2">
        <f ca="1">IFERROR(CORREL(_xlfn.RANK.AVG(Summary!$C$3:$C$32,Summary!$C$3:$C$32,0),_xlfn.RANK.AVG(Summary!AP$3:AP$32,Summary!AP$3:AP$32,0)),0)</f>
        <v>0.33985514525579696</v>
      </c>
      <c r="AP2">
        <f ca="1">IFERROR(CORREL(_xlfn.RANK.AVG(Summary!$C$3:$C$32,Summary!$C$3:$C$32,0),_xlfn.RANK.AVG(Summary!AQ$3:AQ$32,Summary!AQ$3:AQ$32,0)),0)</f>
        <v>-6.7367965051581213E-2</v>
      </c>
      <c r="AQ2">
        <f ca="1">IFERROR(CORREL(_xlfn.RANK.AVG(Summary!$C$3:$C$32,Summary!$C$3:$C$32,0),_xlfn.RANK.AVG(Summary!AR$3:AR$32,Summary!AR$3:AR$32,0)),0)</f>
        <v>0.69329773980251852</v>
      </c>
      <c r="AR2">
        <f ca="1">IFERROR(CORREL(_xlfn.RANK.AVG(Summary!$C$3:$C$32,Summary!$C$3:$C$32,0),_xlfn.RANK.AVG(Summary!AS$3:AS$32,Summary!AS$3:AS$32,0)),0)</f>
        <v>-0.43256100099526806</v>
      </c>
      <c r="AS2">
        <f ca="1">IFERROR(CORREL(_xlfn.RANK.AVG(Summary!$C$3:$C$32,Summary!$C$3:$C$32,0),_xlfn.RANK.AVG(Summary!AT$3:AT$32,Summary!AT$3:AT$32,0)),0)</f>
        <v>0.38050917032969073</v>
      </c>
      <c r="AT2">
        <f ca="1">IFERROR(CORREL(_xlfn.RANK.AVG(Summary!$C$3:$C$32,Summary!$C$3:$C$32,0),_xlfn.RANK.AVG(Summary!AU$3:AU$32,Summary!AU$3:AU$32,0)),0)</f>
        <v>0.88459037381207273</v>
      </c>
      <c r="AU2">
        <f ca="1">IFERROR(CORREL(_xlfn.RANK.AVG(Summary!$C$3:$C$32,Summary!$C$3:$C$32,0),_xlfn.RANK.AVG(Summary!AV$3:AV$32,Summary!AV$3:AV$32,0)),0)</f>
        <v>0.82268751844255228</v>
      </c>
      <c r="AV2">
        <f ca="1">IFERROR(CORREL(_xlfn.RANK.AVG(Summary!$C$3:$C$32,Summary!$C$3:$C$32,0),_xlfn.RANK.AVG(Summary!AW$3:AW$32,Summary!AW$3:AW$32,0)),0)</f>
        <v>0.83555176172428514</v>
      </c>
      <c r="AW2">
        <f ca="1">IFERROR(CORREL(_xlfn.RANK.AVG(Summary!$C$3:$C$32,Summary!$C$3:$C$32,0),_xlfn.RANK.AVG(Summary!AX$3:AX$32,Summary!AX$3:AX$32,0)),0)</f>
        <v>0.82133374322603991</v>
      </c>
      <c r="AX2">
        <f ca="1">IFERROR(CORREL(_xlfn.RANK.AVG(Summary!$C$3:$C$32,Summary!$C$3:$C$32,0),_xlfn.RANK.AVG(Summary!AY$3:AY$32,Summary!AY$3:AY$32,0)),0)</f>
        <v>0.78062462655590559</v>
      </c>
      <c r="AY2">
        <f ca="1">IFERROR(CORREL(_xlfn.RANK.AVG(Summary!$C$3:$C$32,Summary!$C$3:$C$32,0),_xlfn.RANK.AVG(Summary!AZ$3:AZ$32,Summary!AZ$3:AZ$32,0)),0)</f>
        <v>0.68795028472895114</v>
      </c>
      <c r="AZ2">
        <f ca="1">IFERROR(CORREL(_xlfn.RANK.AVG(Summary!$C$3:$C$32,Summary!$C$3:$C$32,0),_xlfn.RANK.AVG(Summary!BA$3:BA$32,Summary!BA$3:BA$32,0)),0)</f>
        <v>-0.74383116885761857</v>
      </c>
      <c r="BA2">
        <f ca="1">IFERROR(CORREL(_xlfn.RANK.AVG(Summary!$C$3:$C$32,Summary!$C$3:$C$32,0),_xlfn.RANK.AVG(Summary!BB$3:BB$32,Summary!BB$3:BB$32,0)),0)</f>
        <v>-0.72545049492832292</v>
      </c>
      <c r="BB2">
        <f ca="1">IFERROR(CORREL(_xlfn.RANK.AVG(Summary!$C$3:$C$32,Summary!$C$3:$C$32,0),_xlfn.RANK.AVG(Summary!BC$3:BC$32,Summary!BC$3:BC$32,0)),0)</f>
        <v>-0.85466854249691138</v>
      </c>
      <c r="BC2">
        <f ca="1">IFERROR(CORREL(_xlfn.RANK.AVG(Summary!$C$3:$C$32,Summary!$C$3:$C$32,0),_xlfn.RANK.AVG(Summary!BD$3:BD$32,Summary!BD$3:BD$32,0)),0)</f>
        <v>-0.85198552125572602</v>
      </c>
      <c r="BD2">
        <f ca="1">IFERROR(CORREL(_xlfn.RANK.AVG(Summary!$C$3:$C$32,Summary!$C$3:$C$32,0),_xlfn.RANK.AVG(Summary!BE$3:BE$32,Summary!BE$3:BE$32,0)),0)</f>
        <v>-0.84729925213701307</v>
      </c>
      <c r="BE2">
        <f ca="1">IFERROR(CORREL(_xlfn.RANK.AVG(Summary!$C$3:$C$32,Summary!$C$3:$C$32,0),_xlfn.RANK.AVG(Summary!BF$3:BF$32,Summary!BF$3:BF$32,0)),0)</f>
        <v>-0.85382012945366104</v>
      </c>
      <c r="BF2">
        <f ca="1">IFERROR(CORREL(_xlfn.RANK.AVG(Summary!$C$3:$C$32,Summary!$C$3:$C$32,0),_xlfn.RANK.AVG(Summary!BG$3:BG$32,Summary!BG$3:BG$32,0)),0)</f>
        <v>-0.78393296559639081</v>
      </c>
      <c r="BG2">
        <f ca="1">IFERROR(CORREL(_xlfn.RANK.AVG(Summary!$C$3:$C$32,Summary!$C$3:$C$32,0),_xlfn.RANK.AVG(Summary!BH$3:BH$32,Summary!BH$3:BH$32,0)),0)</f>
        <v>-0.86027267921654049</v>
      </c>
      <c r="BH2">
        <f ca="1">IFERROR(CORREL(_xlfn.RANK.AVG(Summary!$C$3:$C$32,Summary!$C$3:$C$32,0),_xlfn.RANK.AVG(Summary!BI$3:BI$32,Summary!BI$3:BI$32,0)),0)</f>
        <v>-0.76734589846682288</v>
      </c>
      <c r="BI2">
        <f ca="1">IFERROR(CORREL(_xlfn.RANK.AVG(Summary!$C$3:$C$32,Summary!$C$3:$C$32,0),_xlfn.RANK.AVG(Summary!BJ$3:BJ$32,Summary!BJ$3:BJ$32,0)),0)</f>
        <v>-0.56145511813411531</v>
      </c>
      <c r="BJ2">
        <f ca="1">IFERROR(CORREL(_xlfn.RANK.AVG(Summary!$C$3:$C$32,Summary!$C$3:$C$32,0),_xlfn.RANK.AVG(Summary!BK$3:BK$32,Summary!BK$3:BK$32,0)),0)</f>
        <v>0.83134713921714809</v>
      </c>
      <c r="BK2">
        <f ca="1">IFERROR(CORREL(_xlfn.RANK.AVG(Summary!$C$3:$C$32,Summary!$C$3:$C$32,0),_xlfn.RANK.AVG(Summary!BL$3:BL$32,Summary!BL$3:BL$32,0)),0)</f>
        <v>-0.87831917255003644</v>
      </c>
      <c r="BL2">
        <f ca="1">IFERROR(CORREL(_xlfn.RANK.AVG(Summary!$C$3:$C$32,Summary!$C$3:$C$32,0),_xlfn.RANK.AVG(Summary!BM$3:BM$32,Summary!BM$3:BM$32,0)),0)</f>
        <v>-0.81237727604100696</v>
      </c>
      <c r="BM2">
        <f ca="1">IFERROR(CORREL(_xlfn.RANK.AVG(Summary!$C$3:$C$32,Summary!$C$3:$C$32,0),_xlfn.RANK.AVG(Summary!BN$3:BN$32,Summary!BN$3:BN$32,0)),0)</f>
        <v>-0.78656265611857801</v>
      </c>
      <c r="BN2">
        <f ca="1">IFERROR(CORREL(_xlfn.RANK.AVG(Summary!$C$3:$C$32,Summary!$C$3:$C$32,0),_xlfn.RANK.AVG(Summary!BO$3:BO$32,Summary!BO$3:BO$32,0)),0)</f>
        <v>-0.83182665972052827</v>
      </c>
      <c r="BO2">
        <f ca="1">IFERROR(CORREL(_xlfn.RANK.AVG(Summary!$C$3:$C$32,Summary!$C$3:$C$32,0),_xlfn.RANK.AVG(Summary!BP$3:BP$32,Summary!BP$3:BP$32,0)),0)</f>
        <v>-0.78887637687430279</v>
      </c>
      <c r="BP2">
        <f ca="1">IFERROR(CORREL(_xlfn.RANK.AVG(Summary!$C$3:$C$32,Summary!$C$3:$C$32,0),_xlfn.RANK.AVG(Summary!BQ$3:BQ$32,Summary!BQ$3:BQ$32,0)),0)</f>
        <v>-0.87271233572773466</v>
      </c>
      <c r="BQ2">
        <f ca="1">IFERROR(CORREL(_xlfn.RANK.AVG(Summary!$C$3:$C$32,Summary!$C$3:$C$32,0),_xlfn.RANK.AVG(Summary!BR$3:BR$32,Summary!BR$3:BR$32,0)),0)</f>
        <v>-0.85714766169992618</v>
      </c>
      <c r="BR2">
        <f ca="1">IFERROR(CORREL(_xlfn.RANK.AVG(Summary!$C$3:$C$32,Summary!$C$3:$C$32,0),_xlfn.RANK.AVG(Summary!BS$3:BS$32,Summary!BS$3:BS$32,0)),0)</f>
        <v>-0.86585306763906611</v>
      </c>
      <c r="BS2">
        <f ca="1">IFERROR(CORREL(_xlfn.RANK.AVG(Summary!$C$3:$C$32,Summary!$C$3:$C$32,0),_xlfn.RANK.AVG(Summary!BT$3:BT$32,Summary!BT$3:BT$32,0)),0)</f>
        <v>-4.040201217908506E-2</v>
      </c>
      <c r="BT2">
        <f ca="1">IFERROR(CORREL(_xlfn.RANK.AVG(Summary!$C$3:$C$32,Summary!$C$3:$C$32,0),_xlfn.RANK.AVG(Summary!BU$3:BU$32,Summary!BU$3:BU$32,0)),0)</f>
        <v>0.93627011328590748</v>
      </c>
      <c r="BU2">
        <f ca="1">IFERROR(CORREL(_xlfn.RANK.AVG(Summary!$C$3:$C$32,Summary!$C$3:$C$32,0),_xlfn.RANK.AVG(Summary!BV$3:BV$32,Summary!BV$3:BV$32,0)),0)</f>
        <v>-0.26741221320742486</v>
      </c>
      <c r="BV2">
        <f ca="1">IFERROR(CORREL(_xlfn.RANK.AVG(Summary!$C$3:$C$32,Summary!$C$3:$C$32,0),_xlfn.RANK.AVG(Summary!BW$3:BW$32,Summary!BW$3:BW$32,0)),0)</f>
        <v>0.62044640312765209</v>
      </c>
      <c r="BW2">
        <f ca="1">IFERROR(CORREL(_xlfn.RANK.AVG(Summary!$C$3:$C$32,Summary!$C$3:$C$32,0),_xlfn.RANK.AVG(Summary!BX$3:BX$32,Summary!BX$3:BX$32,0)),0)</f>
        <v>-0.26741221320742486</v>
      </c>
      <c r="BX2">
        <f ca="1">IFERROR(CORREL(_xlfn.RANK.AVG(Summary!$C$3:$C$32,Summary!$C$3:$C$32,0),_xlfn.RANK.AVG(Summary!BY$3:BY$32,Summary!BY$3:BY$32,0)),0)</f>
        <v>-0.26008338810568343</v>
      </c>
      <c r="BY2">
        <f ca="1">IFERROR(CORREL(_xlfn.RANK.AVG(Summary!$C$3:$C$32,Summary!$C$3:$C$32,0),_xlfn.RANK.AVG(Summary!BZ$3:BZ$32,Summary!BZ$3:BZ$32,0)),0)</f>
        <v>0.82133374322603991</v>
      </c>
      <c r="BZ2">
        <f ca="1">IFERROR(CORREL(_xlfn.RANK.AVG(Summary!$C$3:$C$32,Summary!$C$3:$C$32,0),_xlfn.RANK.AVG(Summary!CA$3:CA$32,Summary!CA$3:CA$32,0)),0)</f>
        <v>-0.5395719751578536</v>
      </c>
      <c r="CA2">
        <f ca="1">IFERROR(CORREL(_xlfn.RANK.AVG(Summary!$C$3:$C$32,Summary!$C$3:$C$32,0),_xlfn.RANK.AVG(Summary!CB$3:CB$32,Summary!CB$3:CB$32,0)),0)</f>
        <v>-0.49174382779295245</v>
      </c>
    </row>
    <row r="3" spans="1:79">
      <c r="A3" s="4" t="s">
        <v>1</v>
      </c>
      <c r="B3">
        <f ca="1">IFERROR(CORREL(_xlfn.RANK.AVG(Summary!$D$3:$D$32,Summary!$D$3:$D$32),_xlfn.RANK.AVG(Summary!C$3:C$32,Summary!C$3:C$32,0)),0)</f>
        <v>0.99428705065631229</v>
      </c>
      <c r="C3">
        <f ca="1">IFERROR(CORREL(_xlfn.RANK.AVG(Summary!$D$3:$D$32,Summary!$D$3:$D$32),_xlfn.RANK.AVG(Summary!D$3:D$32,Summary!D$3:D$32,0)),0)</f>
        <v>0.99999999999999978</v>
      </c>
      <c r="D3">
        <f ca="1">IFERROR(CORREL(_xlfn.RANK.AVG(Summary!$D$3:$D$32,Summary!$D$3:$D$32),_xlfn.RANK.AVG(Summary!E$3:E$32,Summary!E$3:E$32,0)),0)</f>
        <v>0.95590159083503767</v>
      </c>
      <c r="E3">
        <f ca="1">IFERROR(CORREL(_xlfn.RANK.AVG(Summary!$D$3:$D$32,Summary!$D$3:$D$32),_xlfn.RANK.AVG(Summary!F$3:F$32,Summary!F$3:F$32,0)),0)</f>
        <v>-0.54817833249044157</v>
      </c>
      <c r="F3">
        <f ca="1">IFERROR(CORREL(_xlfn.RANK.AVG(Summary!$D$3:$D$32,Summary!$D$3:$D$32),_xlfn.RANK.AVG(Summary!G$3:G$32,Summary!G$3:G$32,0)),0)</f>
        <v>0.93837133154744257</v>
      </c>
      <c r="G3">
        <f ca="1">IFERROR(CORREL(_xlfn.RANK.AVG(Summary!$D$3:$D$32,Summary!$D$3:$D$32),_xlfn.RANK.AVG(Summary!H$3:H$32,Summary!H$3:H$32,0)),0)</f>
        <v>0.91884066729049574</v>
      </c>
      <c r="H3">
        <f ca="1">IFERROR(CORREL(_xlfn.RANK.AVG(Summary!$D$3:$D$32,Summary!$D$3:$D$32),_xlfn.RANK.AVG(Summary!I$3:I$32,Summary!I$3:I$32,0)),0)</f>
        <v>-0.69532681359480042</v>
      </c>
      <c r="I3">
        <f ca="1">IFERROR(CORREL(_xlfn.RANK.AVG(Summary!$D$3:$D$32,Summary!$D$3:$D$32),_xlfn.RANK.AVG(Summary!J$3:J$32,Summary!J$3:J$32,0)),0)</f>
        <v>0.92765219211044181</v>
      </c>
      <c r="J3">
        <f ca="1">IFERROR(CORREL(_xlfn.RANK.AVG(Summary!$D$3:$D$32,Summary!$D$3:$D$32),_xlfn.RANK.AVG(Summary!K$3:K$32,Summary!K$3:K$32,0)),0)</f>
        <v>0.82988985515361424</v>
      </c>
      <c r="K3">
        <f ca="1">IFERROR(CORREL(_xlfn.RANK.AVG(Summary!$D$3:$D$32,Summary!$D$3:$D$32),_xlfn.RANK.AVG(Summary!L$3:L$32,Summary!L$3:L$32,0)),0)</f>
        <v>-0.8712797773432599</v>
      </c>
      <c r="L3">
        <f ca="1">IFERROR(CORREL(_xlfn.RANK.AVG(Summary!$D$3:$D$32,Summary!$D$3:$D$32),_xlfn.RANK.AVG(Summary!M$3:M$32,Summary!M$3:M$32,0)),0)</f>
        <v>0.54817833249044157</v>
      </c>
      <c r="M3">
        <f ca="1">IFERROR(CORREL(_xlfn.RANK.AVG(Summary!$D$3:$D$32,Summary!$D$3:$D$32),_xlfn.RANK.AVG(Summary!N$3:N$32,Summary!N$3:N$32,0)),0)</f>
        <v>-0.69532681359480042</v>
      </c>
      <c r="N3">
        <f ca="1">IFERROR(CORREL(_xlfn.RANK.AVG(Summary!$D$3:$D$32,Summary!$D$3:$D$32),_xlfn.RANK.AVG(Summary!O$3:O$32,Summary!O$3:O$32,0)),0)</f>
        <v>0</v>
      </c>
      <c r="O3">
        <f ca="1">IFERROR(CORREL(_xlfn.RANK.AVG(Summary!$D$3:$D$32,Summary!$D$3:$D$32),_xlfn.RANK.AVG(Summary!P$3:P$32,Summary!P$3:P$32,0)),0)</f>
        <v>0</v>
      </c>
      <c r="P3">
        <f ca="1">IFERROR(CORREL(_xlfn.RANK.AVG(Summary!$D$3:$D$32,Summary!$D$3:$D$32),_xlfn.RANK.AVG(Summary!Q$3:Q$32,Summary!Q$3:Q$32,0)),0)</f>
        <v>-0.68376580140411936</v>
      </c>
      <c r="Q3">
        <f ca="1">IFERROR(CORREL(_xlfn.RANK.AVG(Summary!$D$3:$D$32,Summary!$D$3:$D$32),_xlfn.RANK.AVG(Summary!R$3:R$32,Summary!R$3:R$32,0)),0)</f>
        <v>0</v>
      </c>
      <c r="R3">
        <f ca="1">IFERROR(CORREL(_xlfn.RANK.AVG(Summary!$D$3:$D$32,Summary!$D$3:$D$32),_xlfn.RANK.AVG(Summary!S$3:S$32,Summary!S$3:S$32,0)),0)</f>
        <v>0</v>
      </c>
      <c r="S3">
        <f ca="1">IFERROR(CORREL(_xlfn.RANK.AVG(Summary!$D$3:$D$32,Summary!$D$3:$D$32),_xlfn.RANK.AVG(Summary!T$3:T$32,Summary!T$3:T$32,0)),0)</f>
        <v>0</v>
      </c>
      <c r="T3">
        <f ca="1">IFERROR(CORREL(_xlfn.RANK.AVG(Summary!$D$3:$D$32,Summary!$D$3:$D$32),_xlfn.RANK.AVG(Summary!U$3:U$32,Summary!U$3:U$32,0)),0)</f>
        <v>0</v>
      </c>
      <c r="U3">
        <f ca="1">IFERROR(CORREL(_xlfn.RANK.AVG(Summary!$D$3:$D$32,Summary!$D$3:$D$32),_xlfn.RANK.AVG(Summary!V$3:V$32,Summary!V$3:V$32,0)),0)</f>
        <v>0.3122337503160032</v>
      </c>
      <c r="V3">
        <f ca="1">IFERROR(CORREL(_xlfn.RANK.AVG(Summary!$D$3:$D$32,Summary!$D$3:$D$32),_xlfn.RANK.AVG(Summary!W$3:W$32,Summary!W$3:W$32,0)),0)</f>
        <v>0.27570480630707211</v>
      </c>
      <c r="W3">
        <f ca="1">IFERROR(CORREL(_xlfn.RANK.AVG(Summary!$D$3:$D$32,Summary!$D$3:$D$32),_xlfn.RANK.AVG(Summary!X$3:X$32,Summary!X$3:X$32,0)),0)</f>
        <v>0.15433962890308472</v>
      </c>
      <c r="X3">
        <f ca="1">IFERROR(CORREL(_xlfn.RANK.AVG(Summary!$D$3:$D$32,Summary!$D$3:$D$32),_xlfn.RANK.AVG(Summary!Y$3:Y$32,Summary!Y$3:Y$32,0)),0)</f>
        <v>-0.31838471055433465</v>
      </c>
      <c r="Y3">
        <f ca="1">IFERROR(CORREL(_xlfn.RANK.AVG(Summary!$D$3:$D$32,Summary!$D$3:$D$32),_xlfn.RANK.AVG(Summary!Z$3:Z$32,Summary!Z$3:Z$32,0)),0)</f>
        <v>-0.12636645207369498</v>
      </c>
      <c r="Z3">
        <f ca="1">IFERROR(CORREL(_xlfn.RANK.AVG(Summary!$D$3:$D$32,Summary!$D$3:$D$32),_xlfn.RANK.AVG(Summary!AA$3:AA$32,Summary!AA$3:AA$32,0)),0)</f>
        <v>0</v>
      </c>
      <c r="AA3">
        <f ca="1">IFERROR(CORREL(_xlfn.RANK.AVG(Summary!$D$3:$D$32,Summary!$D$3:$D$32),_xlfn.RANK.AVG(Summary!AB$3:AB$32,Summary!AB$3:AB$32,0)),0)</f>
        <v>-0.2699287738232059</v>
      </c>
      <c r="AB3">
        <f ca="1">IFERROR(CORREL(_xlfn.RANK.AVG(Summary!$D$3:$D$32,Summary!$D$3:$D$32),_xlfn.RANK.AVG(Summary!AC$3:AC$32,Summary!AC$3:AC$32,0)),0)</f>
        <v>-0.15582678903840594</v>
      </c>
      <c r="AC3">
        <f ca="1">IFERROR(CORREL(_xlfn.RANK.AVG(Summary!$D$3:$D$32,Summary!$D$3:$D$32),_xlfn.RANK.AVG(Summary!AD$3:AD$32,Summary!AD$3:AD$32,0)),0)</f>
        <v>0.87305174372133565</v>
      </c>
      <c r="AD3">
        <f ca="1">IFERROR(CORREL(_xlfn.RANK.AVG(Summary!$D$3:$D$32,Summary!$D$3:$D$32),_xlfn.RANK.AVG(Summary!AE$3:AE$32,Summary!AE$3:AE$32,0)),0)</f>
        <v>0.65106940017770765</v>
      </c>
      <c r="AE3">
        <f ca="1">IFERROR(CORREL(_xlfn.RANK.AVG(Summary!$D$3:$D$32,Summary!$D$3:$D$32),_xlfn.RANK.AVG(Summary!AF$3:AF$32,Summary!AF$3:AF$32,0)),0)</f>
        <v>0.28689816106318378</v>
      </c>
      <c r="AF3">
        <f ca="1">IFERROR(CORREL(_xlfn.RANK.AVG(Summary!$D$3:$D$32,Summary!$D$3:$D$32),_xlfn.RANK.AVG(Summary!AG$3:AG$32,Summary!AG$3:AG$32,0)),0)</f>
        <v>0.16521165487165726</v>
      </c>
      <c r="AG3">
        <f ca="1">IFERROR(CORREL(_xlfn.RANK.AVG(Summary!$D$3:$D$32,Summary!$D$3:$D$32),_xlfn.RANK.AVG(Summary!AH$3:AH$32,Summary!AH$3:AH$32,0)),0)</f>
        <v>-0.14610155931684785</v>
      </c>
      <c r="AH3">
        <f ca="1">IFERROR(CORREL(_xlfn.RANK.AVG(Summary!$D$3:$D$32,Summary!$D$3:$D$32),_xlfn.RANK.AVG(Summary!AI$3:AI$32,Summary!AI$3:AI$32,0)),0)</f>
        <v>-0.3691132826746667</v>
      </c>
      <c r="AI3">
        <f ca="1">IFERROR(CORREL(_xlfn.RANK.AVG(Summary!$D$3:$D$32,Summary!$D$3:$D$32),_xlfn.RANK.AVG(Summary!AJ$3:AJ$32,Summary!AJ$3:AJ$32,0)),0)</f>
        <v>0.10976229421014121</v>
      </c>
      <c r="AJ3">
        <f ca="1">IFERROR(CORREL(_xlfn.RANK.AVG(Summary!$D$3:$D$32,Summary!$D$3:$D$32),_xlfn.RANK.AVG(Summary!AK$3:AK$32,Summary!AK$3:AK$32,0)),0)</f>
        <v>6.6021288150909851E-2</v>
      </c>
      <c r="AK3">
        <f ca="1">IFERROR(CORREL(_xlfn.RANK.AVG(Summary!$D$3:$D$32,Summary!$D$3:$D$32),_xlfn.RANK.AVG(Summary!AL$3:AL$32,Summary!AL$3:AL$32,0)),0)</f>
        <v>0.81275297950123204</v>
      </c>
      <c r="AL3">
        <f ca="1">IFERROR(CORREL(_xlfn.RANK.AVG(Summary!$D$3:$D$32,Summary!$D$3:$D$32),_xlfn.RANK.AVG(Summary!AM$3:AM$32,Summary!AM$3:AM$32,0)),0)</f>
        <v>-0.48587320678076684</v>
      </c>
      <c r="AM3">
        <f ca="1">IFERROR(CORREL(_xlfn.RANK.AVG(Summary!$D$3:$D$32,Summary!$D$3:$D$32),_xlfn.RANK.AVG(Summary!AN$3:AN$32,Summary!AN$3:AN$32,0)),0)</f>
        <v>0.72527357878809773</v>
      </c>
      <c r="AN3">
        <f ca="1">IFERROR(CORREL(_xlfn.RANK.AVG(Summary!$D$3:$D$32,Summary!$D$3:$D$32),_xlfn.RANK.AVG(Summary!AO$3:AO$32,Summary!AO$3:AO$32,0)),0)</f>
        <v>-0.25329832908932737</v>
      </c>
      <c r="AO3">
        <f ca="1">IFERROR(CORREL(_xlfn.RANK.AVG(Summary!$D$3:$D$32,Summary!$D$3:$D$32),_xlfn.RANK.AVG(Summary!AP$3:AP$32,Summary!AP$3:AP$32,0)),0)</f>
        <v>0.29926251640241619</v>
      </c>
      <c r="AP3">
        <f ca="1">IFERROR(CORREL(_xlfn.RANK.AVG(Summary!$D$3:$D$32,Summary!$D$3:$D$32),_xlfn.RANK.AVG(Summary!AQ$3:AQ$32,Summary!AQ$3:AQ$32,0)),0)</f>
        <v>-6.6495052218974962E-2</v>
      </c>
      <c r="AQ3">
        <f ca="1">IFERROR(CORREL(_xlfn.RANK.AVG(Summary!$D$3:$D$32,Summary!$D$3:$D$32),_xlfn.RANK.AVG(Summary!AR$3:AR$32,Summary!AR$3:AR$32,0)),0)</f>
        <v>0.68457620677171793</v>
      </c>
      <c r="AR3">
        <f ca="1">IFERROR(CORREL(_xlfn.RANK.AVG(Summary!$D$3:$D$32,Summary!$D$3:$D$32),_xlfn.RANK.AVG(Summary!AS$3:AS$32,Summary!AS$3:AS$32,0)),0)</f>
        <v>-0.4528114897216618</v>
      </c>
      <c r="AS3">
        <f ca="1">IFERROR(CORREL(_xlfn.RANK.AVG(Summary!$D$3:$D$32,Summary!$D$3:$D$32),_xlfn.RANK.AVG(Summary!AT$3:AT$32,Summary!AT$3:AT$32,0)),0)</f>
        <v>0.40351688901434596</v>
      </c>
      <c r="AT3">
        <f ca="1">IFERROR(CORREL(_xlfn.RANK.AVG(Summary!$D$3:$D$32,Summary!$D$3:$D$32),_xlfn.RANK.AVG(Summary!AU$3:AU$32,Summary!AU$3:AU$32,0)),0)</f>
        <v>0.86676484041878787</v>
      </c>
      <c r="AU3">
        <f ca="1">IFERROR(CORREL(_xlfn.RANK.AVG(Summary!$D$3:$D$32,Summary!$D$3:$D$32),_xlfn.RANK.AVG(Summary!AV$3:AV$32,Summary!AV$3:AV$32,0)),0)</f>
        <v>0.79812068382920265</v>
      </c>
      <c r="AV3">
        <f ca="1">IFERROR(CORREL(_xlfn.RANK.AVG(Summary!$D$3:$D$32,Summary!$D$3:$D$32),_xlfn.RANK.AVG(Summary!AW$3:AW$32,Summary!AW$3:AW$32,0)),0)</f>
        <v>0.8121242130472146</v>
      </c>
      <c r="AW3">
        <f ca="1">IFERROR(CORREL(_xlfn.RANK.AVG(Summary!$D$3:$D$32,Summary!$D$3:$D$32),_xlfn.RANK.AVG(Summary!AX$3:AX$32,Summary!AX$3:AX$32,0)),0)</f>
        <v>0.79610925694373358</v>
      </c>
      <c r="AX3">
        <f ca="1">IFERROR(CORREL(_xlfn.RANK.AVG(Summary!$D$3:$D$32,Summary!$D$3:$D$32),_xlfn.RANK.AVG(Summary!AY$3:AY$32,Summary!AY$3:AY$32,0)),0)</f>
        <v>0.76365332956400445</v>
      </c>
      <c r="AY3">
        <f ca="1">IFERROR(CORREL(_xlfn.RANK.AVG(Summary!$D$3:$D$32,Summary!$D$3:$D$32),_xlfn.RANK.AVG(Summary!AZ$3:AZ$32,Summary!AZ$3:AZ$32,0)),0)</f>
        <v>0.67813344023359312</v>
      </c>
      <c r="AZ3">
        <f ca="1">IFERROR(CORREL(_xlfn.RANK.AVG(Summary!$D$3:$D$32,Summary!$D$3:$D$32),_xlfn.RANK.AVG(Summary!BA$3:BA$32,Summary!BA$3:BA$32,0)),0)</f>
        <v>-0.74408118214198216</v>
      </c>
      <c r="BA3">
        <f ca="1">IFERROR(CORREL(_xlfn.RANK.AVG(Summary!$D$3:$D$32,Summary!$D$3:$D$32),_xlfn.RANK.AVG(Summary!BB$3:BB$32,Summary!BB$3:BB$32,0)),0)</f>
        <v>-0.71319005864540552</v>
      </c>
      <c r="BB3">
        <f ca="1">IFERROR(CORREL(_xlfn.RANK.AVG(Summary!$D$3:$D$32,Summary!$D$3:$D$32),_xlfn.RANK.AVG(Summary!BC$3:BC$32,Summary!BC$3:BC$32,0)),0)</f>
        <v>-0.85472727325122755</v>
      </c>
      <c r="BC3">
        <f ca="1">IFERROR(CORREL(_xlfn.RANK.AVG(Summary!$D$3:$D$32,Summary!$D$3:$D$32),_xlfn.RANK.AVG(Summary!BD$3:BD$32,Summary!BD$3:BD$32,0)),0)</f>
        <v>-0.85103801078923191</v>
      </c>
      <c r="BD3">
        <f ca="1">IFERROR(CORREL(_xlfn.RANK.AVG(Summary!$D$3:$D$32,Summary!$D$3:$D$32),_xlfn.RANK.AVG(Summary!BE$3:BE$32,Summary!BE$3:BE$32,0)),0)</f>
        <v>-0.82791696401853887</v>
      </c>
      <c r="BE3">
        <f ca="1">IFERROR(CORREL(_xlfn.RANK.AVG(Summary!$D$3:$D$32,Summary!$D$3:$D$32),_xlfn.RANK.AVG(Summary!BF$3:BF$32,Summary!BF$3:BF$32,0)),0)</f>
        <v>-0.83710104926543205</v>
      </c>
      <c r="BF3">
        <f ca="1">IFERROR(CORREL(_xlfn.RANK.AVG(Summary!$D$3:$D$32,Summary!$D$3:$D$32),_xlfn.RANK.AVG(Summary!BG$3:BG$32,Summary!BG$3:BG$32,0)),0)</f>
        <v>-0.77102231449673919</v>
      </c>
      <c r="BG3">
        <f ca="1">IFERROR(CORREL(_xlfn.RANK.AVG(Summary!$D$3:$D$32,Summary!$D$3:$D$32),_xlfn.RANK.AVG(Summary!BH$3:BH$32,Summary!BH$3:BH$32,0)),0)</f>
        <v>-0.86971674340133209</v>
      </c>
      <c r="BH3">
        <f ca="1">IFERROR(CORREL(_xlfn.RANK.AVG(Summary!$D$3:$D$32,Summary!$D$3:$D$32),_xlfn.RANK.AVG(Summary!BI$3:BI$32,Summary!BI$3:BI$32,0)),0)</f>
        <v>-0.77830332903362986</v>
      </c>
      <c r="BI3">
        <f ca="1">IFERROR(CORREL(_xlfn.RANK.AVG(Summary!$D$3:$D$32,Summary!$D$3:$D$32),_xlfn.RANK.AVG(Summary!BJ$3:BJ$32,Summary!BJ$3:BJ$32,0)),0)</f>
        <v>-0.60679424965082907</v>
      </c>
      <c r="BJ3">
        <f ca="1">IFERROR(CORREL(_xlfn.RANK.AVG(Summary!$D$3:$D$32,Summary!$D$3:$D$32),_xlfn.RANK.AVG(Summary!BK$3:BK$32,Summary!BK$3:BK$32,0)),0)</f>
        <v>0.81934422071574653</v>
      </c>
      <c r="BK3">
        <f ca="1">IFERROR(CORREL(_xlfn.RANK.AVG(Summary!$D$3:$D$32,Summary!$D$3:$D$32),_xlfn.RANK.AVG(Summary!BL$3:BL$32,Summary!BL$3:BL$32,0)),0)</f>
        <v>-0.87861438935492808</v>
      </c>
      <c r="BL3">
        <f ca="1">IFERROR(CORREL(_xlfn.RANK.AVG(Summary!$D$3:$D$32,Summary!$D$3:$D$32),_xlfn.RANK.AVG(Summary!BM$3:BM$32,Summary!BM$3:BM$32,0)),0)</f>
        <v>-0.7964509477059506</v>
      </c>
      <c r="BM3">
        <f ca="1">IFERROR(CORREL(_xlfn.RANK.AVG(Summary!$D$3:$D$32,Summary!$D$3:$D$32),_xlfn.RANK.AVG(Summary!BN$3:BN$32,Summary!BN$3:BN$32,0)),0)</f>
        <v>-0.79139298037350958</v>
      </c>
      <c r="BN3">
        <f ca="1">IFERROR(CORREL(_xlfn.RANK.AVG(Summary!$D$3:$D$32,Summary!$D$3:$D$32),_xlfn.RANK.AVG(Summary!BO$3:BO$32,Summary!BO$3:BO$32,0)),0)</f>
        <v>-0.81757457147367185</v>
      </c>
      <c r="BO3">
        <f ca="1">IFERROR(CORREL(_xlfn.RANK.AVG(Summary!$D$3:$D$32,Summary!$D$3:$D$32),_xlfn.RANK.AVG(Summary!BP$3:BP$32,Summary!BP$3:BP$32,0)),0)</f>
        <v>-0.77159760244945486</v>
      </c>
      <c r="BP3">
        <f ca="1">IFERROR(CORREL(_xlfn.RANK.AVG(Summary!$D$3:$D$32,Summary!$D$3:$D$32),_xlfn.RANK.AVG(Summary!BQ$3:BQ$32,Summary!BQ$3:BQ$32,0)),0)</f>
        <v>-0.86670995403528694</v>
      </c>
      <c r="BQ3">
        <f ca="1">IFERROR(CORREL(_xlfn.RANK.AVG(Summary!$D$3:$D$32,Summary!$D$3:$D$32),_xlfn.RANK.AVG(Summary!BR$3:BR$32,Summary!BR$3:BR$32,0)),0)</f>
        <v>-0.85386311341892007</v>
      </c>
      <c r="BR3">
        <f ca="1">IFERROR(CORREL(_xlfn.RANK.AVG(Summary!$D$3:$D$32,Summary!$D$3:$D$32),_xlfn.RANK.AVG(Summary!BS$3:BS$32,Summary!BS$3:BS$32,0)),0)</f>
        <v>-0.85252337004012468</v>
      </c>
      <c r="BS3">
        <f ca="1">IFERROR(CORREL(_xlfn.RANK.AVG(Summary!$D$3:$D$32,Summary!$D$3:$D$32),_xlfn.RANK.AVG(Summary!BT$3:BT$32,Summary!BT$3:BT$32,0)),0)</f>
        <v>-5.8278836977598877E-2</v>
      </c>
      <c r="BT3">
        <f ca="1">IFERROR(CORREL(_xlfn.RANK.AVG(Summary!$D$3:$D$32,Summary!$D$3:$D$32),_xlfn.RANK.AVG(Summary!BU$3:BU$32,Summary!BU$3:BU$32,0)),0)</f>
        <v>0.95590159083503767</v>
      </c>
      <c r="BU3">
        <f ca="1">IFERROR(CORREL(_xlfn.RANK.AVG(Summary!$D$3:$D$32,Summary!$D$3:$D$32),_xlfn.RANK.AVG(Summary!BV$3:BV$32,Summary!BV$3:BV$32,0)),0)</f>
        <v>-0.23869761198870959</v>
      </c>
      <c r="BV3">
        <f ca="1">IFERROR(CORREL(_xlfn.RANK.AVG(Summary!$D$3:$D$32,Summary!$D$3:$D$32),_xlfn.RANK.AVG(Summary!BW$3:BW$32,Summary!BW$3:BW$32,0)),0)</f>
        <v>0.66063056680149135</v>
      </c>
      <c r="BW3">
        <f ca="1">IFERROR(CORREL(_xlfn.RANK.AVG(Summary!$D$3:$D$32,Summary!$D$3:$D$32),_xlfn.RANK.AVG(Summary!BX$3:BX$32,Summary!BX$3:BX$32,0)),0)</f>
        <v>-0.23869761198870959</v>
      </c>
      <c r="BX3">
        <f ca="1">IFERROR(CORREL(_xlfn.RANK.AVG(Summary!$D$3:$D$32,Summary!$D$3:$D$32),_xlfn.RANK.AVG(Summary!BY$3:BY$32,Summary!BY$3:BY$32,0)),0)</f>
        <v>-0.22843175595768295</v>
      </c>
      <c r="BY3">
        <f ca="1">IFERROR(CORREL(_xlfn.RANK.AVG(Summary!$D$3:$D$32,Summary!$D$3:$D$32),_xlfn.RANK.AVG(Summary!BZ$3:BZ$32,Summary!BZ$3:BZ$32,0)),0)</f>
        <v>0.79610925694373358</v>
      </c>
      <c r="BZ3">
        <f ca="1">IFERROR(CORREL(_xlfn.RANK.AVG(Summary!$D$3:$D$32,Summary!$D$3:$D$32),_xlfn.RANK.AVG(Summary!CA$3:CA$32,Summary!CA$3:CA$32,0)),0)</f>
        <v>-0.5323839253710384</v>
      </c>
      <c r="CA3">
        <f ca="1">IFERROR(CORREL(_xlfn.RANK.AVG(Summary!$D$3:$D$32,Summary!$D$3:$D$32),_xlfn.RANK.AVG(Summary!CB$3:CB$32,Summary!CB$3:CB$32,0)),0)</f>
        <v>-0.52629585730345041</v>
      </c>
    </row>
    <row r="4" spans="1:79">
      <c r="A4" s="4" t="s">
        <v>2</v>
      </c>
      <c r="B4">
        <f ca="1">IFERROR(CORREL(_xlfn.RANK.AVG(Summary!$E$3:$E$32,Summary!$E$3:$E$32),_xlfn.RANK.AVG(Summary!C$3:C$32,Summary!C$3:C$32,0)),0)</f>
        <v>0.93627011328590748</v>
      </c>
      <c r="C4">
        <f ca="1">IFERROR(CORREL(_xlfn.RANK.AVG(Summary!$E$3:$E$32,Summary!$E$3:$E$32),_xlfn.RANK.AVG(Summary!D$3:D$32,Summary!D$3:D$32,0)),0)</f>
        <v>0.95590159083503767</v>
      </c>
      <c r="D4">
        <f ca="1">IFERROR(CORREL(_xlfn.RANK.AVG(Summary!$E$3:$E$32,Summary!$E$3:$E$32),_xlfn.RANK.AVG(Summary!E$3:E$32,Summary!E$3:E$32,0)),0)</f>
        <v>1</v>
      </c>
      <c r="E4">
        <f ca="1">IFERROR(CORREL(_xlfn.RANK.AVG(Summary!$E$3:$E$32,Summary!$E$3:$E$32),_xlfn.RANK.AVG(Summary!F$3:F$32,Summary!F$3:F$32,0)),0)</f>
        <v>-0.38691734581396292</v>
      </c>
      <c r="F4">
        <f ca="1">IFERROR(CORREL(_xlfn.RANK.AVG(Summary!$E$3:$E$32,Summary!$E$3:$E$32),_xlfn.RANK.AVG(Summary!G$3:G$32,Summary!G$3:G$32,0)),0)</f>
        <v>0.98820649755229184</v>
      </c>
      <c r="G4">
        <f ca="1">IFERROR(CORREL(_xlfn.RANK.AVG(Summary!$E$3:$E$32,Summary!$E$3:$E$32),_xlfn.RANK.AVG(Summary!H$3:H$32,Summary!H$3:H$32,0)),0)</f>
        <v>0.98320169703962179</v>
      </c>
      <c r="H4">
        <f ca="1">IFERROR(CORREL(_xlfn.RANK.AVG(Summary!$E$3:$E$32,Summary!$E$3:$E$32),_xlfn.RANK.AVG(Summary!I$3:I$32,Summary!I$3:I$32,0)),0)</f>
        <v>-0.63611080602767101</v>
      </c>
      <c r="I4">
        <f ca="1">IFERROR(CORREL(_xlfn.RANK.AVG(Summary!$E$3:$E$32,Summary!$E$3:$E$32),_xlfn.RANK.AVG(Summary!J$3:J$32,Summary!J$3:J$32,0)),0)</f>
        <v>0.98731642189586111</v>
      </c>
      <c r="J4">
        <f ca="1">IFERROR(CORREL(_xlfn.RANK.AVG(Summary!$E$3:$E$32,Summary!$E$3:$E$32),_xlfn.RANK.AVG(Summary!K$3:K$32,Summary!K$3:K$32,0)),0)</f>
        <v>0.87248066993501239</v>
      </c>
      <c r="K4">
        <f ca="1">IFERROR(CORREL(_xlfn.RANK.AVG(Summary!$E$3:$E$32,Summary!$E$3:$E$32),_xlfn.RANK.AVG(Summary!L$3:L$32,Summary!L$3:L$32,0)),0)</f>
        <v>-0.86105240270272365</v>
      </c>
      <c r="L4">
        <f ca="1">IFERROR(CORREL(_xlfn.RANK.AVG(Summary!$E$3:$E$32,Summary!$E$3:$E$32),_xlfn.RANK.AVG(Summary!M$3:M$32,Summary!M$3:M$32,0)),0)</f>
        <v>0.38691734581396292</v>
      </c>
      <c r="M4">
        <f ca="1">IFERROR(CORREL(_xlfn.RANK.AVG(Summary!$E$3:$E$32,Summary!$E$3:$E$32),_xlfn.RANK.AVG(Summary!N$3:N$32,Summary!N$3:N$32,0)),0)</f>
        <v>-0.63611080602767101</v>
      </c>
      <c r="N4">
        <f ca="1">IFERROR(CORREL(_xlfn.RANK.AVG(Summary!$E$3:$E$32,Summary!$E$3:$E$32),_xlfn.RANK.AVG(Summary!O$3:O$32,Summary!O$3:O$32,0)),0)</f>
        <v>0</v>
      </c>
      <c r="O4">
        <f ca="1">IFERROR(CORREL(_xlfn.RANK.AVG(Summary!$E$3:$E$32,Summary!$E$3:$E$32),_xlfn.RANK.AVG(Summary!P$3:P$32,Summary!P$3:P$32,0)),0)</f>
        <v>0</v>
      </c>
      <c r="P4">
        <f ca="1">IFERROR(CORREL(_xlfn.RANK.AVG(Summary!$E$3:$E$32,Summary!$E$3:$E$32),_xlfn.RANK.AVG(Summary!Q$3:Q$32,Summary!Q$3:Q$32,0)),0)</f>
        <v>-0.68962423021269259</v>
      </c>
      <c r="Q4">
        <f ca="1">IFERROR(CORREL(_xlfn.RANK.AVG(Summary!$E$3:$E$32,Summary!$E$3:$E$32),_xlfn.RANK.AVG(Summary!R$3:R$32,Summary!R$3:R$32,0)),0)</f>
        <v>0</v>
      </c>
      <c r="R4">
        <f ca="1">IFERROR(CORREL(_xlfn.RANK.AVG(Summary!$E$3:$E$32,Summary!$E$3:$E$32),_xlfn.RANK.AVG(Summary!S$3:S$32,Summary!S$3:S$32,0)),0)</f>
        <v>0</v>
      </c>
      <c r="S4">
        <f ca="1">IFERROR(CORREL(_xlfn.RANK.AVG(Summary!$E$3:$E$32,Summary!$E$3:$E$32),_xlfn.RANK.AVG(Summary!T$3:T$32,Summary!T$3:T$32,0)),0)</f>
        <v>0</v>
      </c>
      <c r="T4">
        <f ca="1">IFERROR(CORREL(_xlfn.RANK.AVG(Summary!$E$3:$E$32,Summary!$E$3:$E$32),_xlfn.RANK.AVG(Summary!U$3:U$32,Summary!U$3:U$32,0)),0)</f>
        <v>0</v>
      </c>
      <c r="U4">
        <f ca="1">IFERROR(CORREL(_xlfn.RANK.AVG(Summary!$E$3:$E$32,Summary!$E$3:$E$32),_xlfn.RANK.AVG(Summary!V$3:V$32,Summary!V$3:V$32,0)),0)</f>
        <v>0.28966355785740466</v>
      </c>
      <c r="V4">
        <f ca="1">IFERROR(CORREL(_xlfn.RANK.AVG(Summary!$E$3:$E$32,Summary!$E$3:$E$32),_xlfn.RANK.AVG(Summary!W$3:W$32,Summary!W$3:W$32,0)),0)</f>
        <v>0.17303606742181438</v>
      </c>
      <c r="W4">
        <f ca="1">IFERROR(CORREL(_xlfn.RANK.AVG(Summary!$E$3:$E$32,Summary!$E$3:$E$32),_xlfn.RANK.AVG(Summary!X$3:X$32,Summary!X$3:X$32,0)),0)</f>
        <v>3.087077213591561E-2</v>
      </c>
      <c r="X4">
        <f ca="1">IFERROR(CORREL(_xlfn.RANK.AVG(Summary!$E$3:$E$32,Summary!$E$3:$E$32),_xlfn.RANK.AVG(Summary!Y$3:Y$32,Summary!Y$3:Y$32,0)),0)</f>
        <v>-0.31724913953369044</v>
      </c>
      <c r="Y4">
        <f ca="1">IFERROR(CORREL(_xlfn.RANK.AVG(Summary!$E$3:$E$32,Summary!$E$3:$E$32),_xlfn.RANK.AVG(Summary!Z$3:Z$32,Summary!Z$3:Z$32,0)),0)</f>
        <v>-0.16275572344532829</v>
      </c>
      <c r="Z4">
        <f ca="1">IFERROR(CORREL(_xlfn.RANK.AVG(Summary!$E$3:$E$32,Summary!$E$3:$E$32),_xlfn.RANK.AVG(Summary!AA$3:AA$32,Summary!AA$3:AA$32,0)),0)</f>
        <v>0</v>
      </c>
      <c r="AA4">
        <f ca="1">IFERROR(CORREL(_xlfn.RANK.AVG(Summary!$E$3:$E$32,Summary!$E$3:$E$32),_xlfn.RANK.AVG(Summary!AB$3:AB$32,Summary!AB$3:AB$32,0)),0)</f>
        <v>-0.23918234890977191</v>
      </c>
      <c r="AB4">
        <f ca="1">IFERROR(CORREL(_xlfn.RANK.AVG(Summary!$E$3:$E$32,Summary!$E$3:$E$32),_xlfn.RANK.AVG(Summary!AC$3:AC$32,Summary!AC$3:AC$32,0)),0)</f>
        <v>-0.17244897801209</v>
      </c>
      <c r="AC4">
        <f ca="1">IFERROR(CORREL(_xlfn.RANK.AVG(Summary!$E$3:$E$32,Summary!$E$3:$E$32),_xlfn.RANK.AVG(Summary!AD$3:AD$32,Summary!AD$3:AD$32,0)),0)</f>
        <v>0.79777827654108002</v>
      </c>
      <c r="AD4">
        <f ca="1">IFERROR(CORREL(_xlfn.RANK.AVG(Summary!$E$3:$E$32,Summary!$E$3:$E$32),_xlfn.RANK.AVG(Summary!AE$3:AE$32,Summary!AE$3:AE$32,0)),0)</f>
        <v>0.55192596584981979</v>
      </c>
      <c r="AE4">
        <f ca="1">IFERROR(CORREL(_xlfn.RANK.AVG(Summary!$E$3:$E$32,Summary!$E$3:$E$32),_xlfn.RANK.AVG(Summary!AF$3:AF$32,Summary!AF$3:AF$32,0)),0)</f>
        <v>0.18042923508882808</v>
      </c>
      <c r="AF4">
        <f ca="1">IFERROR(CORREL(_xlfn.RANK.AVG(Summary!$E$3:$E$32,Summary!$E$3:$E$32),_xlfn.RANK.AVG(Summary!AG$3:AG$32,Summary!AG$3:AG$32,0)),0)</f>
        <v>7.5619232771667294E-2</v>
      </c>
      <c r="AG4">
        <f ca="1">IFERROR(CORREL(_xlfn.RANK.AVG(Summary!$E$3:$E$32,Summary!$E$3:$E$32),_xlfn.RANK.AVG(Summary!AH$3:AH$32,Summary!AH$3:AH$32,0)),0)</f>
        <v>-0.28547593337371008</v>
      </c>
      <c r="AH4">
        <f ca="1">IFERROR(CORREL(_xlfn.RANK.AVG(Summary!$E$3:$E$32,Summary!$E$3:$E$32),_xlfn.RANK.AVG(Summary!AI$3:AI$32,Summary!AI$3:AI$32,0)),0)</f>
        <v>-0.42744871364688658</v>
      </c>
      <c r="AI4">
        <f ca="1">IFERROR(CORREL(_xlfn.RANK.AVG(Summary!$E$3:$E$32,Summary!$E$3:$E$32),_xlfn.RANK.AVG(Summary!AJ$3:AJ$32,Summary!AJ$3:AJ$32,0)),0)</f>
        <v>2.4989436910253137E-2</v>
      </c>
      <c r="AJ4">
        <f ca="1">IFERROR(CORREL(_xlfn.RANK.AVG(Summary!$E$3:$E$32,Summary!$E$3:$E$32),_xlfn.RANK.AVG(Summary!AK$3:AK$32,Summary!AK$3:AK$32,0)),0)</f>
        <v>-2.8484578588375394E-2</v>
      </c>
      <c r="AK4">
        <f ca="1">IFERROR(CORREL(_xlfn.RANK.AVG(Summary!$E$3:$E$32,Summary!$E$3:$E$32),_xlfn.RANK.AVG(Summary!AL$3:AL$32,Summary!AL$3:AL$32,0)),0)</f>
        <v>0.76348761618218886</v>
      </c>
      <c r="AL4">
        <f ca="1">IFERROR(CORREL(_xlfn.RANK.AVG(Summary!$E$3:$E$32,Summary!$E$3:$E$32),_xlfn.RANK.AVG(Summary!AM$3:AM$32,Summary!AM$3:AM$32,0)),0)</f>
        <v>-0.64952702563224241</v>
      </c>
      <c r="AM4">
        <f ca="1">IFERROR(CORREL(_xlfn.RANK.AVG(Summary!$E$3:$E$32,Summary!$E$3:$E$32),_xlfn.RANK.AVG(Summary!AN$3:AN$32,Summary!AN$3:AN$32,0)),0)</f>
        <v>0.71306586473328026</v>
      </c>
      <c r="AN4">
        <f ca="1">IFERROR(CORREL(_xlfn.RANK.AVG(Summary!$E$3:$E$32,Summary!$E$3:$E$32),_xlfn.RANK.AVG(Summary!AO$3:AO$32,Summary!AO$3:AO$32,0)),0)</f>
        <v>-0.34573423094820516</v>
      </c>
      <c r="AO4">
        <f ca="1">IFERROR(CORREL(_xlfn.RANK.AVG(Summary!$E$3:$E$32,Summary!$E$3:$E$32),_xlfn.RANK.AVG(Summary!AP$3:AP$32,Summary!AP$3:AP$32,0)),0)</f>
        <v>0.19812816621879173</v>
      </c>
      <c r="AP4">
        <f ca="1">IFERROR(CORREL(_xlfn.RANK.AVG(Summary!$E$3:$E$32,Summary!$E$3:$E$32),_xlfn.RANK.AVG(Summary!AQ$3:AQ$32,Summary!AQ$3:AQ$32,0)),0)</f>
        <v>-0.11544934815169026</v>
      </c>
      <c r="AQ4">
        <f ca="1">IFERROR(CORREL(_xlfn.RANK.AVG(Summary!$E$3:$E$32,Summary!$E$3:$E$32),_xlfn.RANK.AVG(Summary!AR$3:AR$32,Summary!AR$3:AR$32,0)),0)</f>
        <v>0.66161252035623941</v>
      </c>
      <c r="AR4">
        <f ca="1">IFERROR(CORREL(_xlfn.RANK.AVG(Summary!$E$3:$E$32,Summary!$E$3:$E$32),_xlfn.RANK.AVG(Summary!AS$3:AS$32,Summary!AS$3:AS$32,0)),0)</f>
        <v>-0.56983865168558623</v>
      </c>
      <c r="AS4">
        <f ca="1">IFERROR(CORREL(_xlfn.RANK.AVG(Summary!$E$3:$E$32,Summary!$E$3:$E$32),_xlfn.RANK.AVG(Summary!AT$3:AT$32,Summary!AT$3:AT$32,0)),0)</f>
        <v>0.4616063630798764</v>
      </c>
      <c r="AT4">
        <f ca="1">IFERROR(CORREL(_xlfn.RANK.AVG(Summary!$E$3:$E$32,Summary!$E$3:$E$32),_xlfn.RANK.AVG(Summary!AU$3:AU$32,Summary!AU$3:AU$32,0)),0)</f>
        <v>0.80258755185111774</v>
      </c>
      <c r="AU4">
        <f ca="1">IFERROR(CORREL(_xlfn.RANK.AVG(Summary!$E$3:$E$32,Summary!$E$3:$E$32),_xlfn.RANK.AVG(Summary!AV$3:AV$32,Summary!AV$3:AV$32,0)),0)</f>
        <v>0.74264234635048343</v>
      </c>
      <c r="AV4">
        <f ca="1">IFERROR(CORREL(_xlfn.RANK.AVG(Summary!$E$3:$E$32,Summary!$E$3:$E$32),_xlfn.RANK.AVG(Summary!AW$3:AW$32,Summary!AW$3:AW$32,0)),0)</f>
        <v>0.75774551759717879</v>
      </c>
      <c r="AW4">
        <f ca="1">IFERROR(CORREL(_xlfn.RANK.AVG(Summary!$E$3:$E$32,Summary!$E$3:$E$32),_xlfn.RANK.AVG(Summary!AX$3:AX$32,Summary!AX$3:AX$32,0)),0)</f>
        <v>0.73843856661800078</v>
      </c>
      <c r="AX4">
        <f ca="1">IFERROR(CORREL(_xlfn.RANK.AVG(Summary!$E$3:$E$32,Summary!$E$3:$E$32),_xlfn.RANK.AVG(Summary!AY$3:AY$32,Summary!AY$3:AY$32,0)),0)</f>
        <v>0.6334761515941586</v>
      </c>
      <c r="AY4">
        <f ca="1">IFERROR(CORREL(_xlfn.RANK.AVG(Summary!$E$3:$E$32,Summary!$E$3:$E$32),_xlfn.RANK.AVG(Summary!AZ$3:AZ$32,Summary!AZ$3:AZ$32,0)),0)</f>
        <v>0.56335521541170452</v>
      </c>
      <c r="AZ4">
        <f ca="1">IFERROR(CORREL(_xlfn.RANK.AVG(Summary!$E$3:$E$32,Summary!$E$3:$E$32),_xlfn.RANK.AVG(Summary!BA$3:BA$32,Summary!BA$3:BA$32,0)),0)</f>
        <v>-0.68076506195180664</v>
      </c>
      <c r="BA4">
        <f ca="1">IFERROR(CORREL(_xlfn.RANK.AVG(Summary!$E$3:$E$32,Summary!$E$3:$E$32),_xlfn.RANK.AVG(Summary!BB$3:BB$32,Summary!BB$3:BB$32,0)),0)</f>
        <v>-0.5887195497548855</v>
      </c>
      <c r="BB4">
        <f ca="1">IFERROR(CORREL(_xlfn.RANK.AVG(Summary!$E$3:$E$32,Summary!$E$3:$E$32),_xlfn.RANK.AVG(Summary!BC$3:BC$32,Summary!BC$3:BC$32,0)),0)</f>
        <v>-0.81228291378689133</v>
      </c>
      <c r="BC4">
        <f ca="1">IFERROR(CORREL(_xlfn.RANK.AVG(Summary!$E$3:$E$32,Summary!$E$3:$E$32),_xlfn.RANK.AVG(Summary!BD$3:BD$32,Summary!BD$3:BD$32,0)),0)</f>
        <v>-0.79893540338285263</v>
      </c>
      <c r="BD4">
        <f ca="1">IFERROR(CORREL(_xlfn.RANK.AVG(Summary!$E$3:$E$32,Summary!$E$3:$E$32),_xlfn.RANK.AVG(Summary!BE$3:BE$32,Summary!BE$3:BE$32,0)),0)</f>
        <v>-0.73265805574855525</v>
      </c>
      <c r="BE4">
        <f ca="1">IFERROR(CORREL(_xlfn.RANK.AVG(Summary!$E$3:$E$32,Summary!$E$3:$E$32),_xlfn.RANK.AVG(Summary!BF$3:BF$32,Summary!BF$3:BF$32,0)),0)</f>
        <v>-0.74682424613258958</v>
      </c>
      <c r="BF4">
        <f ca="1">IFERROR(CORREL(_xlfn.RANK.AVG(Summary!$E$3:$E$32,Summary!$E$3:$E$32),_xlfn.RANK.AVG(Summary!BG$3:BG$32,Summary!BG$3:BG$32,0)),0)</f>
        <v>-0.63255089945318954</v>
      </c>
      <c r="BG4">
        <f ca="1">IFERROR(CORREL(_xlfn.RANK.AVG(Summary!$E$3:$E$32,Summary!$E$3:$E$32),_xlfn.RANK.AVG(Summary!BH$3:BH$32,Summary!BH$3:BH$32,0)),0)</f>
        <v>-0.8376905158076885</v>
      </c>
      <c r="BH4">
        <f ca="1">IFERROR(CORREL(_xlfn.RANK.AVG(Summary!$E$3:$E$32,Summary!$E$3:$E$32),_xlfn.RANK.AVG(Summary!BI$3:BI$32,Summary!BI$3:BI$32,0)),0)</f>
        <v>-0.70055400426190795</v>
      </c>
      <c r="BI4">
        <f ca="1">IFERROR(CORREL(_xlfn.RANK.AVG(Summary!$E$3:$E$32,Summary!$E$3:$E$32),_xlfn.RANK.AVG(Summary!BJ$3:BJ$32,Summary!BJ$3:BJ$32,0)),0)</f>
        <v>-0.66302532705554673</v>
      </c>
      <c r="BJ4">
        <f ca="1">IFERROR(CORREL(_xlfn.RANK.AVG(Summary!$E$3:$E$32,Summary!$E$3:$E$32),_xlfn.RANK.AVG(Summary!BK$3:BK$32,Summary!BK$3:BK$32,0)),0)</f>
        <v>0.72518914107699151</v>
      </c>
      <c r="BK4">
        <f ca="1">IFERROR(CORREL(_xlfn.RANK.AVG(Summary!$E$3:$E$32,Summary!$E$3:$E$32),_xlfn.RANK.AVG(Summary!BL$3:BL$32,Summary!BL$3:BL$32,0)),0)</f>
        <v>-0.81852168456833774</v>
      </c>
      <c r="BL4">
        <f ca="1">IFERROR(CORREL(_xlfn.RANK.AVG(Summary!$E$3:$E$32,Summary!$E$3:$E$32),_xlfn.RANK.AVG(Summary!BM$3:BM$32,Summary!BM$3:BM$32,0)),0)</f>
        <v>-0.69130590693133809</v>
      </c>
      <c r="BM4">
        <f ca="1">IFERROR(CORREL(_xlfn.RANK.AVG(Summary!$E$3:$E$32,Summary!$E$3:$E$32),_xlfn.RANK.AVG(Summary!BN$3:BN$32,Summary!BN$3:BN$32,0)),0)</f>
        <v>-0.76912053863869689</v>
      </c>
      <c r="BN4">
        <f ca="1">IFERROR(CORREL(_xlfn.RANK.AVG(Summary!$E$3:$E$32,Summary!$E$3:$E$32),_xlfn.RANK.AVG(Summary!BO$3:BO$32,Summary!BO$3:BO$32,0)),0)</f>
        <v>-0.71307685133067311</v>
      </c>
      <c r="BO4">
        <f ca="1">IFERROR(CORREL(_xlfn.RANK.AVG(Summary!$E$3:$E$32,Summary!$E$3:$E$32),_xlfn.RANK.AVG(Summary!BP$3:BP$32,Summary!BP$3:BP$32,0)),0)</f>
        <v>-0.6470328209657833</v>
      </c>
      <c r="BP4">
        <f ca="1">IFERROR(CORREL(_xlfn.RANK.AVG(Summary!$E$3:$E$32,Summary!$E$3:$E$32),_xlfn.RANK.AVG(Summary!BQ$3:BQ$32,Summary!BQ$3:BQ$32,0)),0)</f>
        <v>-0.81552370389839157</v>
      </c>
      <c r="BQ4">
        <f ca="1">IFERROR(CORREL(_xlfn.RANK.AVG(Summary!$E$3:$E$32,Summary!$E$3:$E$32),_xlfn.RANK.AVG(Summary!BR$3:BR$32,Summary!BR$3:BR$32,0)),0)</f>
        <v>-0.79741907268386614</v>
      </c>
      <c r="BR4">
        <f ca="1">IFERROR(CORREL(_xlfn.RANK.AVG(Summary!$E$3:$E$32,Summary!$E$3:$E$32),_xlfn.RANK.AVG(Summary!BS$3:BS$32,Summary!BS$3:BS$32,0)),0)</f>
        <v>-0.74468795654935815</v>
      </c>
      <c r="BS4">
        <f ca="1">IFERROR(CORREL(_xlfn.RANK.AVG(Summary!$E$3:$E$32,Summary!$E$3:$E$32),_xlfn.RANK.AVG(Summary!BT$3:BT$32,Summary!BT$3:BT$32,0)),0)</f>
        <v>-7.8317944638593984E-2</v>
      </c>
      <c r="BT4">
        <f ca="1">IFERROR(CORREL(_xlfn.RANK.AVG(Summary!$E$3:$E$32,Summary!$E$3:$E$32),_xlfn.RANK.AVG(Summary!BU$3:BU$32,Summary!BU$3:BU$32,0)),0)</f>
        <v>1</v>
      </c>
      <c r="BU4">
        <f ca="1">IFERROR(CORREL(_xlfn.RANK.AVG(Summary!$E$3:$E$32,Summary!$E$3:$E$32),_xlfn.RANK.AVG(Summary!BV$3:BV$32,Summary!BV$3:BV$32,0)),0)</f>
        <v>-3.1594170848523714E-2</v>
      </c>
      <c r="BV4">
        <f ca="1">IFERROR(CORREL(_xlfn.RANK.AVG(Summary!$E$3:$E$32,Summary!$E$3:$E$32),_xlfn.RANK.AVG(Summary!BW$3:BW$32,Summary!BW$3:BW$32,0)),0)</f>
        <v>0.71723690862925815</v>
      </c>
      <c r="BW4">
        <f ca="1">IFERROR(CORREL(_xlfn.RANK.AVG(Summary!$E$3:$E$32,Summary!$E$3:$E$32),_xlfn.RANK.AVG(Summary!BX$3:BX$32,Summary!BX$3:BX$32,0)),0)</f>
        <v>-3.1594170848523714E-2</v>
      </c>
      <c r="BX4">
        <f ca="1">IFERROR(CORREL(_xlfn.RANK.AVG(Summary!$E$3:$E$32,Summary!$E$3:$E$32),_xlfn.RANK.AVG(Summary!BY$3:BY$32,Summary!BY$3:BY$32,0)),0)</f>
        <v>-8.5523419238371312E-2</v>
      </c>
      <c r="BY4">
        <f ca="1">IFERROR(CORREL(_xlfn.RANK.AVG(Summary!$E$3:$E$32,Summary!$E$3:$E$32),_xlfn.RANK.AVG(Summary!BZ$3:BZ$32,Summary!BZ$3:BZ$32,0)),0)</f>
        <v>0.73843856661800078</v>
      </c>
      <c r="BZ4">
        <f ca="1">IFERROR(CORREL(_xlfn.RANK.AVG(Summary!$E$3:$E$32,Summary!$E$3:$E$32),_xlfn.RANK.AVG(Summary!CA$3:CA$32,Summary!CA$3:CA$32,0)),0)</f>
        <v>-0.50311526479750768</v>
      </c>
      <c r="CA4">
        <f ca="1">IFERROR(CORREL(_xlfn.RANK.AVG(Summary!$E$3:$E$32,Summary!$E$3:$E$32),_xlfn.RANK.AVG(Summary!CB$3:CB$32,Summary!CB$3:CB$32,0)),0)</f>
        <v>-0.68261208565683629</v>
      </c>
    </row>
    <row r="5" spans="1:79">
      <c r="A5" s="4" t="s">
        <v>3</v>
      </c>
      <c r="B5">
        <f ca="1">IFERROR(CORREL(_xlfn.RANK.AVG(Summary!$F$3:$F$32,Summary!$F$3:$F$32),_xlfn.RANK.AVG(Summary!C$3:C$32,Summary!C$3:C$32,0)),0)</f>
        <v>-0.56585138604409191</v>
      </c>
      <c r="C5">
        <f ca="1">IFERROR(CORREL(_xlfn.RANK.AVG(Summary!$F$3:$F$32,Summary!$F$3:$F$32),_xlfn.RANK.AVG(Summary!D$3:D$32,Summary!D$3:D$32,0)),0)</f>
        <v>-0.54817833249044157</v>
      </c>
      <c r="D5">
        <f ca="1">IFERROR(CORREL(_xlfn.RANK.AVG(Summary!$F$3:$F$32,Summary!$F$3:$F$32),_xlfn.RANK.AVG(Summary!E$3:E$32,Summary!E$3:E$32,0)),0)</f>
        <v>-0.38691734581396292</v>
      </c>
      <c r="E5">
        <f ca="1">IFERROR(CORREL(_xlfn.RANK.AVG(Summary!$F$3:$F$32,Summary!$F$3:$F$32),_xlfn.RANK.AVG(Summary!F$3:F$32,Summary!F$3:F$32,0)),0)</f>
        <v>1.0000000000000002</v>
      </c>
      <c r="F5">
        <f ca="1">IFERROR(CORREL(_xlfn.RANK.AVG(Summary!$F$3:$F$32,Summary!$F$3:$F$32),_xlfn.RANK.AVG(Summary!G$3:G$32,Summary!G$3:G$32,0)),0)</f>
        <v>-0.3497608209428118</v>
      </c>
      <c r="G5">
        <f ca="1">IFERROR(CORREL(_xlfn.RANK.AVG(Summary!$F$3:$F$32,Summary!$F$3:$F$32),_xlfn.RANK.AVG(Summary!H$3:H$32,Summary!H$3:H$32,0)),0)</f>
        <v>-0.29833147942157962</v>
      </c>
      <c r="H5">
        <f ca="1">IFERROR(CORREL(_xlfn.RANK.AVG(Summary!$F$3:$F$32,Summary!$F$3:$F$32),_xlfn.RANK.AVG(Summary!I$3:I$32,Summary!I$3:I$32,0)),0)</f>
        <v>0.69566184649610685</v>
      </c>
      <c r="I5">
        <f ca="1">IFERROR(CORREL(_xlfn.RANK.AVG(Summary!$F$3:$F$32,Summary!$F$3:$F$32),_xlfn.RANK.AVG(Summary!J$3:J$32,Summary!J$3:J$32,0)),0)</f>
        <v>-0.32306152163420021</v>
      </c>
      <c r="J5">
        <f ca="1">IFERROR(CORREL(_xlfn.RANK.AVG(Summary!$F$3:$F$32,Summary!$F$3:$F$32),_xlfn.RANK.AVG(Summary!K$3:K$32,Summary!K$3:K$32,0)),0)</f>
        <v>-0.42093567302233342</v>
      </c>
      <c r="K5">
        <f ca="1">IFERROR(CORREL(_xlfn.RANK.AVG(Summary!$F$3:$F$32,Summary!$F$3:$F$32),_xlfn.RANK.AVG(Summary!L$3:L$32,Summary!L$3:L$32,0)),0)</f>
        <v>0.37219132369299224</v>
      </c>
      <c r="L5">
        <f ca="1">IFERROR(CORREL(_xlfn.RANK.AVG(Summary!$F$3:$F$32,Summary!$F$3:$F$32),_xlfn.RANK.AVG(Summary!M$3:M$32,Summary!M$3:M$32,0)),0)</f>
        <v>-1.0000000000000002</v>
      </c>
      <c r="M5">
        <f ca="1">IFERROR(CORREL(_xlfn.RANK.AVG(Summary!$F$3:$F$32,Summary!$F$3:$F$32),_xlfn.RANK.AVG(Summary!N$3:N$32,Summary!N$3:N$32,0)),0)</f>
        <v>0.69566184649610685</v>
      </c>
      <c r="N5">
        <f ca="1">IFERROR(CORREL(_xlfn.RANK.AVG(Summary!$F$3:$F$32,Summary!$F$3:$F$32),_xlfn.RANK.AVG(Summary!O$3:O$32,Summary!O$3:O$32,0)),0)</f>
        <v>0</v>
      </c>
      <c r="O5">
        <f ca="1">IFERROR(CORREL(_xlfn.RANK.AVG(Summary!$F$3:$F$32,Summary!$F$3:$F$32),_xlfn.RANK.AVG(Summary!P$3:P$32,Summary!P$3:P$32,0)),0)</f>
        <v>0</v>
      </c>
      <c r="P5">
        <f ca="1">IFERROR(CORREL(_xlfn.RANK.AVG(Summary!$F$3:$F$32,Summary!$F$3:$F$32),_xlfn.RANK.AVG(Summary!Q$3:Q$32,Summary!Q$3:Q$32,0)),0)</f>
        <v>0.12284858564653733</v>
      </c>
      <c r="Q5">
        <f ca="1">IFERROR(CORREL(_xlfn.RANK.AVG(Summary!$F$3:$F$32,Summary!$F$3:$F$32),_xlfn.RANK.AVG(Summary!R$3:R$32,Summary!R$3:R$32,0)),0)</f>
        <v>0</v>
      </c>
      <c r="R5">
        <f ca="1">IFERROR(CORREL(_xlfn.RANK.AVG(Summary!$F$3:$F$32,Summary!$F$3:$F$32),_xlfn.RANK.AVG(Summary!S$3:S$32,Summary!S$3:S$32,0)),0)</f>
        <v>0</v>
      </c>
      <c r="S5">
        <f ca="1">IFERROR(CORREL(_xlfn.RANK.AVG(Summary!$F$3:$F$32,Summary!$F$3:$F$32),_xlfn.RANK.AVG(Summary!T$3:T$32,Summary!T$3:T$32,0)),0)</f>
        <v>0</v>
      </c>
      <c r="T5">
        <f ca="1">IFERROR(CORREL(_xlfn.RANK.AVG(Summary!$F$3:$F$32,Summary!$F$3:$F$32),_xlfn.RANK.AVG(Summary!U$3:U$32,Summary!U$3:U$32,0)),0)</f>
        <v>0</v>
      </c>
      <c r="U5">
        <f ca="1">IFERROR(CORREL(_xlfn.RANK.AVG(Summary!$F$3:$F$32,Summary!$F$3:$F$32),_xlfn.RANK.AVG(Summary!V$3:V$32,Summary!V$3:V$32,0)),0)</f>
        <v>-0.18236047045259204</v>
      </c>
      <c r="V5">
        <f ca="1">IFERROR(CORREL(_xlfn.RANK.AVG(Summary!$F$3:$F$32,Summary!$F$3:$F$32),_xlfn.RANK.AVG(Summary!W$3:W$32,Summary!W$3:W$32,0)),0)</f>
        <v>-0.38320021334693977</v>
      </c>
      <c r="W5">
        <f ca="1">IFERROR(CORREL(_xlfn.RANK.AVG(Summary!$F$3:$F$32,Summary!$F$3:$F$32),_xlfn.RANK.AVG(Summary!X$3:X$32,Summary!X$3:X$32,0)),0)</f>
        <v>-0.34368145894965579</v>
      </c>
      <c r="X5">
        <f ca="1">IFERROR(CORREL(_xlfn.RANK.AVG(Summary!$F$3:$F$32,Summary!$F$3:$F$32),_xlfn.RANK.AVG(Summary!Y$3:Y$32,Summary!Y$3:Y$32,0)),0)</f>
        <v>0.41917544260292183</v>
      </c>
      <c r="Y5">
        <f ca="1">IFERROR(CORREL(_xlfn.RANK.AVG(Summary!$F$3:$F$32,Summary!$F$3:$F$32),_xlfn.RANK.AVG(Summary!Z$3:Z$32,Summary!Z$3:Z$32,0)),0)</f>
        <v>-0.16686103773734762</v>
      </c>
      <c r="Z5">
        <f ca="1">IFERROR(CORREL(_xlfn.RANK.AVG(Summary!$F$3:$F$32,Summary!$F$3:$F$32),_xlfn.RANK.AVG(Summary!AA$3:AA$32,Summary!AA$3:AA$32,0)),0)</f>
        <v>0</v>
      </c>
      <c r="AA5">
        <f ca="1">IFERROR(CORREL(_xlfn.RANK.AVG(Summary!$F$3:$F$32,Summary!$F$3:$F$32),_xlfn.RANK.AVG(Summary!AB$3:AB$32,Summary!AB$3:AB$32,0)),0)</f>
        <v>0.19807937414214791</v>
      </c>
      <c r="AB5">
        <f ca="1">IFERROR(CORREL(_xlfn.RANK.AVG(Summary!$F$3:$F$32,Summary!$F$3:$F$32),_xlfn.RANK.AVG(Summary!AC$3:AC$32,Summary!AC$3:AC$32,0)),0)</f>
        <v>-0.10818686985436607</v>
      </c>
      <c r="AC5">
        <f ca="1">IFERROR(CORREL(_xlfn.RANK.AVG(Summary!$F$3:$F$32,Summary!$F$3:$F$32),_xlfn.RANK.AVG(Summary!AD$3:AD$32,Summary!AD$3:AD$32,0)),0)</f>
        <v>-0.604614976990693</v>
      </c>
      <c r="AD5">
        <f ca="1">IFERROR(CORREL(_xlfn.RANK.AVG(Summary!$F$3:$F$32,Summary!$F$3:$F$32),_xlfn.RANK.AVG(Summary!AE$3:AE$32,Summary!AE$3:AE$32,0)),0)</f>
        <v>-0.55543362048942579</v>
      </c>
      <c r="AE5">
        <f ca="1">IFERROR(CORREL(_xlfn.RANK.AVG(Summary!$F$3:$F$32,Summary!$F$3:$F$32),_xlfn.RANK.AVG(Summary!AF$3:AF$32,Summary!AF$3:AF$32,0)),0)</f>
        <v>-7.8768626944747802E-2</v>
      </c>
      <c r="AF5">
        <f ca="1">IFERROR(CORREL(_xlfn.RANK.AVG(Summary!$F$3:$F$32,Summary!$F$3:$F$32),_xlfn.RANK.AVG(Summary!AG$3:AG$32,Summary!AG$3:AG$32,0)),0)</f>
        <v>-0.56830788038703406</v>
      </c>
      <c r="AG5">
        <f ca="1">IFERROR(CORREL(_xlfn.RANK.AVG(Summary!$F$3:$F$32,Summary!$F$3:$F$32),_xlfn.RANK.AVG(Summary!AH$3:AH$32,Summary!AH$3:AH$32,0)),0)</f>
        <v>-0.4157386877683858</v>
      </c>
      <c r="AH5">
        <f ca="1">IFERROR(CORREL(_xlfn.RANK.AVG(Summary!$F$3:$F$32,Summary!$F$3:$F$32),_xlfn.RANK.AVG(Summary!AI$3:AI$32,Summary!AI$3:AI$32,0)),0)</f>
        <v>0.26062154968604223</v>
      </c>
      <c r="AI5">
        <f ca="1">IFERROR(CORREL(_xlfn.RANK.AVG(Summary!$F$3:$F$32,Summary!$F$3:$F$32),_xlfn.RANK.AVG(Summary!AJ$3:AJ$32,Summary!AJ$3:AJ$32,0)),0)</f>
        <v>0.12482123752542124</v>
      </c>
      <c r="AJ5">
        <f ca="1">IFERROR(CORREL(_xlfn.RANK.AVG(Summary!$F$3:$F$32,Summary!$F$3:$F$32),_xlfn.RANK.AVG(Summary!AK$3:AK$32,Summary!AK$3:AK$32,0)),0)</f>
        <v>-0.34087274751709307</v>
      </c>
      <c r="AK5">
        <f ca="1">IFERROR(CORREL(_xlfn.RANK.AVG(Summary!$F$3:$F$32,Summary!$F$3:$F$32),_xlfn.RANK.AVG(Summary!AL$3:AL$32,Summary!AL$3:AL$32,0)),0)</f>
        <v>-0.55923425898164469</v>
      </c>
      <c r="AL5">
        <f ca="1">IFERROR(CORREL(_xlfn.RANK.AVG(Summary!$F$3:$F$32,Summary!$F$3:$F$32),_xlfn.RANK.AVG(Summary!AM$3:AM$32,Summary!AM$3:AM$32,0)),0)</f>
        <v>-5.497441007592669E-2</v>
      </c>
      <c r="AM5">
        <f ca="1">IFERROR(CORREL(_xlfn.RANK.AVG(Summary!$F$3:$F$32,Summary!$F$3:$F$32),_xlfn.RANK.AVG(Summary!AN$3:AN$32,Summary!AN$3:AN$32,0)),0)</f>
        <v>-0.52193210040873361</v>
      </c>
      <c r="AN5">
        <f ca="1">IFERROR(CORREL(_xlfn.RANK.AVG(Summary!$F$3:$F$32,Summary!$F$3:$F$32),_xlfn.RANK.AVG(Summary!AO$3:AO$32,Summary!AO$3:AO$32,0)),0)</f>
        <v>-7.8627968570114171E-2</v>
      </c>
      <c r="AO5">
        <f ca="1">IFERROR(CORREL(_xlfn.RANK.AVG(Summary!$F$3:$F$32,Summary!$F$3:$F$32),_xlfn.RANK.AVG(Summary!AP$3:AP$32,Summary!AP$3:AP$32,0)),0)</f>
        <v>-0.11253497611214876</v>
      </c>
      <c r="AP5">
        <f ca="1">IFERROR(CORREL(_xlfn.RANK.AVG(Summary!$F$3:$F$32,Summary!$F$3:$F$32),_xlfn.RANK.AVG(Summary!AQ$3:AQ$32,Summary!AQ$3:AQ$32,0)),0)</f>
        <v>-2.8552411013111043E-2</v>
      </c>
      <c r="AQ5">
        <f ca="1">IFERROR(CORREL(_xlfn.RANK.AVG(Summary!$F$3:$F$32,Summary!$F$3:$F$32),_xlfn.RANK.AVG(Summary!AR$3:AR$32,Summary!AR$3:AR$32,0)),0)</f>
        <v>-0.15724374241477981</v>
      </c>
      <c r="AR5">
        <f ca="1">IFERROR(CORREL(_xlfn.RANK.AVG(Summary!$F$3:$F$32,Summary!$F$3:$F$32),_xlfn.RANK.AVG(Summary!AS$3:AS$32,Summary!AS$3:AS$32,0)),0)</f>
        <v>-5.7422663156231117E-2</v>
      </c>
      <c r="AS5">
        <f ca="1">IFERROR(CORREL(_xlfn.RANK.AVG(Summary!$F$3:$F$32,Summary!$F$3:$F$32),_xlfn.RANK.AVG(Summary!AT$3:AT$32,Summary!AT$3:AT$32,0)),0)</f>
        <v>-7.7136906733839841E-2</v>
      </c>
      <c r="AT5">
        <f ca="1">IFERROR(CORREL(_xlfn.RANK.AVG(Summary!$F$3:$F$32,Summary!$F$3:$F$32),_xlfn.RANK.AVG(Summary!AU$3:AU$32,Summary!AU$3:AU$32,0)),0)</f>
        <v>-0.62282782499993028</v>
      </c>
      <c r="AU5">
        <f ca="1">IFERROR(CORREL(_xlfn.RANK.AVG(Summary!$F$3:$F$32,Summary!$F$3:$F$32),_xlfn.RANK.AVG(Summary!AV$3:AV$32,Summary!AV$3:AV$32,0)),0)</f>
        <v>-0.42546665848770504</v>
      </c>
      <c r="AV5">
        <f ca="1">IFERROR(CORREL(_xlfn.RANK.AVG(Summary!$F$3:$F$32,Summary!$F$3:$F$32),_xlfn.RANK.AVG(Summary!AW$3:AW$32,Summary!AW$3:AW$32,0)),0)</f>
        <v>-0.48913717339834961</v>
      </c>
      <c r="AW5">
        <f ca="1">IFERROR(CORREL(_xlfn.RANK.AVG(Summary!$F$3:$F$32,Summary!$F$3:$F$32),_xlfn.RANK.AVG(Summary!AX$3:AX$32,Summary!AX$3:AX$32,0)),0)</f>
        <v>-0.46267067074603263</v>
      </c>
      <c r="AX5">
        <f ca="1">IFERROR(CORREL(_xlfn.RANK.AVG(Summary!$F$3:$F$32,Summary!$F$3:$F$32),_xlfn.RANK.AVG(Summary!AY$3:AY$32,Summary!AY$3:AY$32,0)),0)</f>
        <v>-0.60608929652493826</v>
      </c>
      <c r="AY5">
        <f ca="1">IFERROR(CORREL(_xlfn.RANK.AVG(Summary!$F$3:$F$32,Summary!$F$3:$F$32),_xlfn.RANK.AVG(Summary!AZ$3:AZ$32,Summary!AZ$3:AZ$32,0)),0)</f>
        <v>-0.87408231368186884</v>
      </c>
      <c r="AZ5">
        <f ca="1">IFERROR(CORREL(_xlfn.RANK.AVG(Summary!$F$3:$F$32,Summary!$F$3:$F$32),_xlfn.RANK.AVG(Summary!BA$3:BA$32,Summary!BA$3:BA$32,0)),0)</f>
        <v>0.78178180824250754</v>
      </c>
      <c r="BA5">
        <f ca="1">IFERROR(CORREL(_xlfn.RANK.AVG(Summary!$F$3:$F$32,Summary!$F$3:$F$32),_xlfn.RANK.AVG(Summary!BB$3:BB$32,Summary!BB$3:BB$32,0)),0)</f>
        <v>0.91679644048943287</v>
      </c>
      <c r="BB5">
        <f ca="1">IFERROR(CORREL(_xlfn.RANK.AVG(Summary!$F$3:$F$32,Summary!$F$3:$F$32),_xlfn.RANK.AVG(Summary!BC$3:BC$32,Summary!BC$3:BC$32,0)),0)</f>
        <v>0.59565341270617778</v>
      </c>
      <c r="BC5">
        <f ca="1">IFERROR(CORREL(_xlfn.RANK.AVG(Summary!$F$3:$F$32,Summary!$F$3:$F$32),_xlfn.RANK.AVG(Summary!BD$3:BD$32,Summary!BD$3:BD$32,0)),0)</f>
        <v>0.63165648887072701</v>
      </c>
      <c r="BD5">
        <f ca="1">IFERROR(CORREL(_xlfn.RANK.AVG(Summary!$F$3:$F$32,Summary!$F$3:$F$32),_xlfn.RANK.AVG(Summary!BE$3:BE$32,Summary!BE$3:BE$32,0)),0)</f>
        <v>0.77955942744623108</v>
      </c>
      <c r="BE5">
        <f ca="1">IFERROR(CORREL(_xlfn.RANK.AVG(Summary!$F$3:$F$32,Summary!$F$3:$F$32),_xlfn.RANK.AVG(Summary!BF$3:BF$32,Summary!BF$3:BF$32,0)),0)</f>
        <v>0.75822263468405371</v>
      </c>
      <c r="BF5">
        <f ca="1">IFERROR(CORREL(_xlfn.RANK.AVG(Summary!$F$3:$F$32,Summary!$F$3:$F$32),_xlfn.RANK.AVG(Summary!BG$3:BG$32,Summary!BG$3:BG$32,0)),0)</f>
        <v>0.87586206896551722</v>
      </c>
      <c r="BG5">
        <f ca="1">IFERROR(CORREL(_xlfn.RANK.AVG(Summary!$F$3:$F$32,Summary!$F$3:$F$32),_xlfn.RANK.AVG(Summary!BH$3:BH$32,Summary!BH$3:BH$32,0)),0)</f>
        <v>0.43759733036707454</v>
      </c>
      <c r="BH5">
        <f ca="1">IFERROR(CORREL(_xlfn.RANK.AVG(Summary!$F$3:$F$32,Summary!$F$3:$F$32),_xlfn.RANK.AVG(Summary!BI$3:BI$32,Summary!BI$3:BI$32,0)),0)</f>
        <v>0.73635383725009118</v>
      </c>
      <c r="BI5">
        <f ca="1">IFERROR(CORREL(_xlfn.RANK.AVG(Summary!$F$3:$F$32,Summary!$F$3:$F$32),_xlfn.RANK.AVG(Summary!BJ$3:BJ$32,Summary!BJ$3:BJ$32,0)),0)</f>
        <v>0.37009873544089589</v>
      </c>
      <c r="BJ5">
        <f ca="1">IFERROR(CORREL(_xlfn.RANK.AVG(Summary!$F$3:$F$32,Summary!$F$3:$F$32),_xlfn.RANK.AVG(Summary!BK$3:BK$32,Summary!BK$3:BK$32,0)),0)</f>
        <v>-0.81989098293528084</v>
      </c>
      <c r="BK5">
        <f ca="1">IFERROR(CORREL(_xlfn.RANK.AVG(Summary!$F$3:$F$32,Summary!$F$3:$F$32),_xlfn.RANK.AVG(Summary!BL$3:BL$32,Summary!BL$3:BL$32,0)),0)</f>
        <v>0.75585303165553297</v>
      </c>
      <c r="BL5">
        <f ca="1">IFERROR(CORREL(_xlfn.RANK.AVG(Summary!$F$3:$F$32,Summary!$F$3:$F$32),_xlfn.RANK.AVG(Summary!BM$3:BM$32,Summary!BM$3:BM$32,0)),0)</f>
        <v>0.87666983041656921</v>
      </c>
      <c r="BM5">
        <f ca="1">IFERROR(CORREL(_xlfn.RANK.AVG(Summary!$F$3:$F$32,Summary!$F$3:$F$32),_xlfn.RANK.AVG(Summary!BN$3:BN$32,Summary!BN$3:BN$32,0)),0)</f>
        <v>0.41943227001882599</v>
      </c>
      <c r="BN5">
        <f ca="1">IFERROR(CORREL(_xlfn.RANK.AVG(Summary!$F$3:$F$32,Summary!$F$3:$F$32),_xlfn.RANK.AVG(Summary!BO$3:BO$32,Summary!BO$3:BO$32,0)),0)</f>
        <v>0.83617392071447194</v>
      </c>
      <c r="BO5">
        <f ca="1">IFERROR(CORREL(_xlfn.RANK.AVG(Summary!$F$3:$F$32,Summary!$F$3:$F$32),_xlfn.RANK.AVG(Summary!BP$3:BP$32,Summary!BP$3:BP$32,0)),0)</f>
        <v>0.89601460612500239</v>
      </c>
      <c r="BP5">
        <f ca="1">IFERROR(CORREL(_xlfn.RANK.AVG(Summary!$F$3:$F$32,Summary!$F$3:$F$32),_xlfn.RANK.AVG(Summary!BQ$3:BQ$32,Summary!BQ$3:BQ$32,0)),0)</f>
        <v>0.61378175058599538</v>
      </c>
      <c r="BQ5">
        <f ca="1">IFERROR(CORREL(_xlfn.RANK.AVG(Summary!$F$3:$F$32,Summary!$F$3:$F$32),_xlfn.RANK.AVG(Summary!BR$3:BR$32,Summary!BR$3:BR$32,0)),0)</f>
        <v>0.62180200222469417</v>
      </c>
      <c r="BR5">
        <f ca="1">IFERROR(CORREL(_xlfn.RANK.AVG(Summary!$F$3:$F$32,Summary!$F$3:$F$32),_xlfn.RANK.AVG(Summary!BS$3:BS$32,Summary!BS$3:BS$32,0)),0)</f>
        <v>0.81935483870967751</v>
      </c>
      <c r="BS5">
        <f ca="1">IFERROR(CORREL(_xlfn.RANK.AVG(Summary!$F$3:$F$32,Summary!$F$3:$F$32),_xlfn.RANK.AVG(Summary!BT$3:BT$32,Summary!BT$3:BT$32,0)),0)</f>
        <v>-0.22358175750834264</v>
      </c>
      <c r="BT5">
        <f ca="1">IFERROR(CORREL(_xlfn.RANK.AVG(Summary!$F$3:$F$32,Summary!$F$3:$F$32),_xlfn.RANK.AVG(Summary!BU$3:BU$32,Summary!BU$3:BU$32,0)),0)</f>
        <v>-0.38691734581396292</v>
      </c>
      <c r="BU5">
        <f ca="1">IFERROR(CORREL(_xlfn.RANK.AVG(Summary!$F$3:$F$32,Summary!$F$3:$F$32),_xlfn.RANK.AVG(Summary!BV$3:BV$32,Summary!BV$3:BV$32,0)),0)</f>
        <v>0.75973303670745274</v>
      </c>
      <c r="BV5">
        <f ca="1">IFERROR(CORREL(_xlfn.RANK.AVG(Summary!$F$3:$F$32,Summary!$F$3:$F$32),_xlfn.RANK.AVG(Summary!BW$3:BW$32,Summary!BW$3:BW$32,0)),0)</f>
        <v>-0.44743631413990548</v>
      </c>
      <c r="BW5">
        <f ca="1">IFERROR(CORREL(_xlfn.RANK.AVG(Summary!$F$3:$F$32,Summary!$F$3:$F$32),_xlfn.RANK.AVG(Summary!BX$3:BX$32,Summary!BX$3:BX$32,0)),0)</f>
        <v>0.75973303670745274</v>
      </c>
      <c r="BX5">
        <f ca="1">IFERROR(CORREL(_xlfn.RANK.AVG(Summary!$F$3:$F$32,Summary!$F$3:$F$32),_xlfn.RANK.AVG(Summary!BY$3:BY$32,Summary!BY$3:BY$32,0)),0)</f>
        <v>0.26544941510408337</v>
      </c>
      <c r="BY5">
        <f ca="1">IFERROR(CORREL(_xlfn.RANK.AVG(Summary!$F$3:$F$32,Summary!$F$3:$F$32),_xlfn.RANK.AVG(Summary!BZ$3:BZ$32,Summary!BZ$3:BZ$32,0)),0)</f>
        <v>-0.46267067074603263</v>
      </c>
      <c r="BZ5">
        <f ca="1">IFERROR(CORREL(_xlfn.RANK.AVG(Summary!$F$3:$F$32,Summary!$F$3:$F$32),_xlfn.RANK.AVG(Summary!CA$3:CA$32,Summary!CA$3:CA$32,0)),0)</f>
        <v>0.56647013366437582</v>
      </c>
      <c r="CA5">
        <f ca="1">IFERROR(CORREL(_xlfn.RANK.AVG(Summary!$F$3:$F$32,Summary!$F$3:$F$32),_xlfn.RANK.AVG(Summary!CB$3:CB$32,Summary!CB$3:CB$32,0)),0)</f>
        <v>-4.2046718576195775E-2</v>
      </c>
    </row>
    <row r="6" spans="1:79">
      <c r="A6" s="4" t="s">
        <v>4</v>
      </c>
      <c r="B6">
        <f ca="1">IFERROR(CORREL(_xlfn.RANK.AVG(Summary!$G$3:$G$32,Summary!$G$3:$G$32),_xlfn.RANK.AVG(Summary!C$3:C$32,Summary!C$3:C$32,0)),0)</f>
        <v>0.91908060476825948</v>
      </c>
      <c r="C6">
        <f ca="1">IFERROR(CORREL(_xlfn.RANK.AVG(Summary!$G$3:$G$32,Summary!$G$3:$G$32),_xlfn.RANK.AVG(Summary!D$3:D$32,Summary!D$3:D$32,0)),0)</f>
        <v>0.93837133154744257</v>
      </c>
      <c r="D6">
        <f ca="1">IFERROR(CORREL(_xlfn.RANK.AVG(Summary!$G$3:$G$32,Summary!$G$3:$G$32),_xlfn.RANK.AVG(Summary!E$3:E$32,Summary!E$3:E$32,0)),0)</f>
        <v>0.98820649755229184</v>
      </c>
      <c r="E6">
        <f ca="1">IFERROR(CORREL(_xlfn.RANK.AVG(Summary!$G$3:$G$32,Summary!$G$3:$G$32),_xlfn.RANK.AVG(Summary!F$3:F$32,Summary!F$3:F$32,0)),0)</f>
        <v>-0.3497608209428118</v>
      </c>
      <c r="F6">
        <f ca="1">IFERROR(CORREL(_xlfn.RANK.AVG(Summary!$G$3:$G$32,Summary!$G$3:$G$32),_xlfn.RANK.AVG(Summary!G$3:G$32,Summary!G$3:G$32,0)),0)</f>
        <v>1</v>
      </c>
      <c r="G6">
        <f ca="1">IFERROR(CORREL(_xlfn.RANK.AVG(Summary!$G$3:$G$32,Summary!$G$3:$G$32),_xlfn.RANK.AVG(Summary!H$3:H$32,Summary!H$3:H$32,0)),0)</f>
        <v>0.99232395763673065</v>
      </c>
      <c r="H6">
        <f ca="1">IFERROR(CORREL(_xlfn.RANK.AVG(Summary!$G$3:$G$32,Summary!$G$3:$G$32),_xlfn.RANK.AVG(Summary!I$3:I$32,Summary!I$3:I$32,0)),0)</f>
        <v>-0.56513516869894531</v>
      </c>
      <c r="I6">
        <f ca="1">IFERROR(CORREL(_xlfn.RANK.AVG(Summary!$G$3:$G$32,Summary!$G$3:$G$32),_xlfn.RANK.AVG(Summary!J$3:J$32,Summary!J$3:J$32,0)),0)</f>
        <v>0.99643969737427684</v>
      </c>
      <c r="J6">
        <f ca="1">IFERROR(CORREL(_xlfn.RANK.AVG(Summary!$G$3:$G$32,Summary!$G$3:$G$32),_xlfn.RANK.AVG(Summary!K$3:K$32,Summary!K$3:K$32,0)),0)</f>
        <v>0.85911614601463948</v>
      </c>
      <c r="K6">
        <f ca="1">IFERROR(CORREL(_xlfn.RANK.AVG(Summary!$G$3:$G$32,Summary!$G$3:$G$32),_xlfn.RANK.AVG(Summary!L$3:L$32,Summary!L$3:L$32,0)),0)</f>
        <v>-0.8072088157636903</v>
      </c>
      <c r="L6">
        <f ca="1">IFERROR(CORREL(_xlfn.RANK.AVG(Summary!$G$3:$G$32,Summary!$G$3:$G$32),_xlfn.RANK.AVG(Summary!M$3:M$32,Summary!M$3:M$32,0)),0)</f>
        <v>0.3497608209428118</v>
      </c>
      <c r="M6">
        <f ca="1">IFERROR(CORREL(_xlfn.RANK.AVG(Summary!$G$3:$G$32,Summary!$G$3:$G$32),_xlfn.RANK.AVG(Summary!N$3:N$32,Summary!N$3:N$32,0)),0)</f>
        <v>-0.56513516869894531</v>
      </c>
      <c r="N6">
        <f ca="1">IFERROR(CORREL(_xlfn.RANK.AVG(Summary!$G$3:$G$32,Summary!$G$3:$G$32),_xlfn.RANK.AVG(Summary!O$3:O$32,Summary!O$3:O$32,0)),0)</f>
        <v>0</v>
      </c>
      <c r="O6">
        <f ca="1">IFERROR(CORREL(_xlfn.RANK.AVG(Summary!$G$3:$G$32,Summary!$G$3:$G$32),_xlfn.RANK.AVG(Summary!P$3:P$32,Summary!P$3:P$32,0)),0)</f>
        <v>0</v>
      </c>
      <c r="P6">
        <f ca="1">IFERROR(CORREL(_xlfn.RANK.AVG(Summary!$G$3:$G$32,Summary!$G$3:$G$32),_xlfn.RANK.AVG(Summary!Q$3:Q$32,Summary!Q$3:Q$32,0)),0)</f>
        <v>-0.68451826645359815</v>
      </c>
      <c r="Q6">
        <f ca="1">IFERROR(CORREL(_xlfn.RANK.AVG(Summary!$G$3:$G$32,Summary!$G$3:$G$32),_xlfn.RANK.AVG(Summary!R$3:R$32,Summary!R$3:R$32,0)),0)</f>
        <v>0</v>
      </c>
      <c r="R6">
        <f ca="1">IFERROR(CORREL(_xlfn.RANK.AVG(Summary!$G$3:$G$32,Summary!$G$3:$G$32),_xlfn.RANK.AVG(Summary!S$3:S$32,Summary!S$3:S$32,0)),0)</f>
        <v>0</v>
      </c>
      <c r="S6">
        <f ca="1">IFERROR(CORREL(_xlfn.RANK.AVG(Summary!$G$3:$G$32,Summary!$G$3:$G$32),_xlfn.RANK.AVG(Summary!T$3:T$32,Summary!T$3:T$32,0)),0)</f>
        <v>0</v>
      </c>
      <c r="T6">
        <f ca="1">IFERROR(CORREL(_xlfn.RANK.AVG(Summary!$G$3:$G$32,Summary!$G$3:$G$32),_xlfn.RANK.AVG(Summary!U$3:U$32,Summary!U$3:U$32,0)),0)</f>
        <v>0</v>
      </c>
      <c r="U6">
        <f ca="1">IFERROR(CORREL(_xlfn.RANK.AVG(Summary!$G$3:$G$32,Summary!$G$3:$G$32),_xlfn.RANK.AVG(Summary!V$3:V$32,Summary!V$3:V$32,0)),0)</f>
        <v>0.28966355785740466</v>
      </c>
      <c r="V6">
        <f ca="1">IFERROR(CORREL(_xlfn.RANK.AVG(Summary!$G$3:$G$32,Summary!$G$3:$G$32),_xlfn.RANK.AVG(Summary!W$3:W$32,Summary!W$3:W$32,0)),0)</f>
        <v>0.15936408184774511</v>
      </c>
      <c r="W6">
        <f ca="1">IFERROR(CORREL(_xlfn.RANK.AVG(Summary!$G$3:$G$32,Summary!$G$3:$G$32),_xlfn.RANK.AVG(Summary!X$3:X$32,Summary!X$3:X$32,0)),0)</f>
        <v>4.8941468020354012E-2</v>
      </c>
      <c r="X6">
        <f ca="1">IFERROR(CORREL(_xlfn.RANK.AVG(Summary!$G$3:$G$32,Summary!$G$3:$G$32),_xlfn.RANK.AVG(Summary!Y$3:Y$32,Summary!Y$3:Y$32,0)),0)</f>
        <v>-0.31724913953369044</v>
      </c>
      <c r="Y6">
        <f ca="1">IFERROR(CORREL(_xlfn.RANK.AVG(Summary!$G$3:$G$32,Summary!$G$3:$G$32),_xlfn.RANK.AVG(Summary!Z$3:Z$32,Summary!Z$3:Z$32,0)),0)</f>
        <v>-0.14873453781068011</v>
      </c>
      <c r="Z6">
        <f ca="1">IFERROR(CORREL(_xlfn.RANK.AVG(Summary!$G$3:$G$32,Summary!$G$3:$G$32),_xlfn.RANK.AVG(Summary!AA$3:AA$32,Summary!AA$3:AA$32,0)),0)</f>
        <v>0</v>
      </c>
      <c r="AA6">
        <f ca="1">IFERROR(CORREL(_xlfn.RANK.AVG(Summary!$G$3:$G$32,Summary!$G$3:$G$32),_xlfn.RANK.AVG(Summary!AB$3:AB$32,Summary!AB$3:AB$32,0)),0)</f>
        <v>-0.21613137826102483</v>
      </c>
      <c r="AB6">
        <f ca="1">IFERROR(CORREL(_xlfn.RANK.AVG(Summary!$G$3:$G$32,Summary!$G$3:$G$32),_xlfn.RANK.AVG(Summary!AC$3:AC$32,Summary!AC$3:AC$32,0)),0)</f>
        <v>-0.17133352537294325</v>
      </c>
      <c r="AC6">
        <f ca="1">IFERROR(CORREL(_xlfn.RANK.AVG(Summary!$G$3:$G$32,Summary!$G$3:$G$32),_xlfn.RANK.AVG(Summary!AD$3:AD$32,Summary!AD$3:AD$32,0)),0)</f>
        <v>0.76333276003111217</v>
      </c>
      <c r="AD6">
        <f ca="1">IFERROR(CORREL(_xlfn.RANK.AVG(Summary!$G$3:$G$32,Summary!$G$3:$G$32),_xlfn.RANK.AVG(Summary!AE$3:AE$32,Summary!AE$3:AE$32,0)),0)</f>
        <v>0.55995722485167654</v>
      </c>
      <c r="AE6">
        <f ca="1">IFERROR(CORREL(_xlfn.RANK.AVG(Summary!$G$3:$G$32,Summary!$G$3:$G$32),_xlfn.RANK.AVG(Summary!AF$3:AF$32,Summary!AF$3:AF$32,0)),0)</f>
        <v>0.16067909618300089</v>
      </c>
      <c r="AF6">
        <f ca="1">IFERROR(CORREL(_xlfn.RANK.AVG(Summary!$G$3:$G$32,Summary!$G$3:$G$32),_xlfn.RANK.AVG(Summary!AG$3:AG$32,Summary!AG$3:AG$32,0)),0)</f>
        <v>3.7028886843943273E-2</v>
      </c>
      <c r="AG6">
        <f ca="1">IFERROR(CORREL(_xlfn.RANK.AVG(Summary!$G$3:$G$32,Summary!$G$3:$G$32),_xlfn.RANK.AVG(Summary!AH$3:AH$32,Summary!AH$3:AH$32,0)),0)</f>
        <v>-0.34845676209536031</v>
      </c>
      <c r="AH6">
        <f ca="1">IFERROR(CORREL(_xlfn.RANK.AVG(Summary!$G$3:$G$32,Summary!$G$3:$G$32),_xlfn.RANK.AVG(Summary!AI$3:AI$32,Summary!AI$3:AI$32,0)),0)</f>
        <v>-0.4292666773412912</v>
      </c>
      <c r="AI6">
        <f ca="1">IFERROR(CORREL(_xlfn.RANK.AVG(Summary!$G$3:$G$32,Summary!$G$3:$G$32),_xlfn.RANK.AVG(Summary!AJ$3:AJ$32,Summary!AJ$3:AJ$32,0)),0)</f>
        <v>1.0757784499481173E-2</v>
      </c>
      <c r="AJ6">
        <f ca="1">IFERROR(CORREL(_xlfn.RANK.AVG(Summary!$G$3:$G$32,Summary!$G$3:$G$32),_xlfn.RANK.AVG(Summary!AK$3:AK$32,Summary!AK$3:AK$32,0)),0)</f>
        <v>-6.2620859277618915E-2</v>
      </c>
      <c r="AK6">
        <f ca="1">IFERROR(CORREL(_xlfn.RANK.AVG(Summary!$G$3:$G$32,Summary!$G$3:$G$32),_xlfn.RANK.AVG(Summary!AL$3:AL$32,Summary!AL$3:AL$32,0)),0)</f>
        <v>0.75568555295112994</v>
      </c>
      <c r="AL6">
        <f ca="1">IFERROR(CORREL(_xlfn.RANK.AVG(Summary!$G$3:$G$32,Summary!$G$3:$G$32),_xlfn.RANK.AVG(Summary!AM$3:AM$32,Summary!AM$3:AM$32,0)),0)</f>
        <v>-0.6283806694173476</v>
      </c>
      <c r="AM6">
        <f ca="1">IFERROR(CORREL(_xlfn.RANK.AVG(Summary!$G$3:$G$32,Summary!$G$3:$G$32),_xlfn.RANK.AVG(Summary!AN$3:AN$32,Summary!AN$3:AN$32,0)),0)</f>
        <v>0.74080987704169776</v>
      </c>
      <c r="AN6">
        <f ca="1">IFERROR(CORREL(_xlfn.RANK.AVG(Summary!$G$3:$G$32,Summary!$G$3:$G$32),_xlfn.RANK.AVG(Summary!AO$3:AO$32,Summary!AO$3:AO$32,0)),0)</f>
        <v>-0.33169991616100353</v>
      </c>
      <c r="AO6">
        <f ca="1">IFERROR(CORREL(_xlfn.RANK.AVG(Summary!$G$3:$G$32,Summary!$G$3:$G$32),_xlfn.RANK.AVG(Summary!AP$3:AP$32,Summary!AP$3:AP$32,0)),0)</f>
        <v>0.23222671451066479</v>
      </c>
      <c r="AP6">
        <f ca="1">IFERROR(CORREL(_xlfn.RANK.AVG(Summary!$G$3:$G$32,Summary!$G$3:$G$32),_xlfn.RANK.AVG(Summary!AQ$3:AQ$32,Summary!AQ$3:AQ$32,0)),0)</f>
        <v>-0.12493069558443778</v>
      </c>
      <c r="AQ6">
        <f ca="1">IFERROR(CORREL(_xlfn.RANK.AVG(Summary!$G$3:$G$32,Summary!$G$3:$G$32),_xlfn.RANK.AVG(Summary!AR$3:AR$32,Summary!AR$3:AR$32,0)),0)</f>
        <v>0.68302681636237528</v>
      </c>
      <c r="AR6">
        <f ca="1">IFERROR(CORREL(_xlfn.RANK.AVG(Summary!$G$3:$G$32,Summary!$G$3:$G$32),_xlfn.RANK.AVG(Summary!AS$3:AS$32,Summary!AS$3:AS$32,0)),0)</f>
        <v>-0.63795217801987902</v>
      </c>
      <c r="AS6">
        <f ca="1">IFERROR(CORREL(_xlfn.RANK.AVG(Summary!$G$3:$G$32,Summary!$G$3:$G$32),_xlfn.RANK.AVG(Summary!AT$3:AT$32,Summary!AT$3:AT$32,0)),0)</f>
        <v>0.50962079396146998</v>
      </c>
      <c r="AT6">
        <f ca="1">IFERROR(CORREL(_xlfn.RANK.AVG(Summary!$G$3:$G$32,Summary!$G$3:$G$32),_xlfn.RANK.AVG(Summary!AU$3:AU$32,Summary!AU$3:AU$32,0)),0)</f>
        <v>0.76892346287069591</v>
      </c>
      <c r="AU6">
        <f ca="1">IFERROR(CORREL(_xlfn.RANK.AVG(Summary!$G$3:$G$32,Summary!$G$3:$G$32),_xlfn.RANK.AVG(Summary!AV$3:AV$32,Summary!AV$3:AV$32,0)),0)</f>
        <v>0.76159868251858887</v>
      </c>
      <c r="AV6">
        <f ca="1">IFERROR(CORREL(_xlfn.RANK.AVG(Summary!$G$3:$G$32,Summary!$G$3:$G$32),_xlfn.RANK.AVG(Summary!AW$3:AW$32,Summary!AW$3:AW$32,0)),0)</f>
        <v>0.77290042794912228</v>
      </c>
      <c r="AW6">
        <f ca="1">IFERROR(CORREL(_xlfn.RANK.AVG(Summary!$G$3:$G$32,Summary!$G$3:$G$32),_xlfn.RANK.AVG(Summary!AX$3:AX$32,Summary!AX$3:AX$32,0)),0)</f>
        <v>0.76184214328413125</v>
      </c>
      <c r="AX6">
        <f ca="1">IFERROR(CORREL(_xlfn.RANK.AVG(Summary!$G$3:$G$32,Summary!$G$3:$G$32),_xlfn.RANK.AVG(Summary!AY$3:AY$32,Summary!AY$3:AY$32,0)),0)</f>
        <v>0.61909163767836095</v>
      </c>
      <c r="AY6">
        <f ca="1">IFERROR(CORREL(_xlfn.RANK.AVG(Summary!$G$3:$G$32,Summary!$G$3:$G$32),_xlfn.RANK.AVG(Summary!AZ$3:AZ$32,Summary!AZ$3:AZ$32,0)),0)</f>
        <v>0.49571699049655515</v>
      </c>
      <c r="AZ6">
        <f ca="1">IFERROR(CORREL(_xlfn.RANK.AVG(Summary!$G$3:$G$32,Summary!$G$3:$G$32),_xlfn.RANK.AVG(Summary!BA$3:BA$32,Summary!BA$3:BA$32,0)),0)</f>
        <v>-0.62202861389090114</v>
      </c>
      <c r="BA6">
        <f ca="1">IFERROR(CORREL(_xlfn.RANK.AVG(Summary!$G$3:$G$32,Summary!$G$3:$G$32),_xlfn.RANK.AVG(Summary!BB$3:BB$32,Summary!BB$3:BB$32,0)),0)</f>
        <v>-0.53443097449404187</v>
      </c>
      <c r="BB6">
        <f ca="1">IFERROR(CORREL(_xlfn.RANK.AVG(Summary!$G$3:$G$32,Summary!$G$3:$G$32),_xlfn.RANK.AVG(Summary!BC$3:BC$32,Summary!BC$3:BC$32,0)),0)</f>
        <v>-0.79360974335500878</v>
      </c>
      <c r="BC6">
        <f ca="1">IFERROR(CORREL(_xlfn.RANK.AVG(Summary!$G$3:$G$32,Summary!$G$3:$G$32),_xlfn.RANK.AVG(Summary!BD$3:BD$32,Summary!BD$3:BD$32,0)),0)</f>
        <v>-0.77769901185476897</v>
      </c>
      <c r="BD6">
        <f ca="1">IFERROR(CORREL(_xlfn.RANK.AVG(Summary!$G$3:$G$32,Summary!$G$3:$G$32),_xlfn.RANK.AVG(Summary!BE$3:BE$32,Summary!BE$3:BE$32,0)),0)</f>
        <v>-0.70949804425984708</v>
      </c>
      <c r="BE6">
        <f ca="1">IFERROR(CORREL(_xlfn.RANK.AVG(Summary!$G$3:$G$32,Summary!$G$3:$G$32),_xlfn.RANK.AVG(Summary!BF$3:BF$32,Summary!BF$3:BF$32,0)),0)</f>
        <v>-0.72887549204580837</v>
      </c>
      <c r="BF6">
        <f ca="1">IFERROR(CORREL(_xlfn.RANK.AVG(Summary!$G$3:$G$32,Summary!$G$3:$G$32),_xlfn.RANK.AVG(Summary!BG$3:BG$32,Summary!BG$3:BG$32,0)),0)</f>
        <v>-0.58115474828411218</v>
      </c>
      <c r="BG6">
        <f ca="1">IFERROR(CORREL(_xlfn.RANK.AVG(Summary!$G$3:$G$32,Summary!$G$3:$G$32),_xlfn.RANK.AVG(Summary!BH$3:BH$32,Summary!BH$3:BH$32,0)),0)</f>
        <v>-0.77516965659335646</v>
      </c>
      <c r="BH6">
        <f ca="1">IFERROR(CORREL(_xlfn.RANK.AVG(Summary!$G$3:$G$32,Summary!$G$3:$G$32),_xlfn.RANK.AVG(Summary!BI$3:BI$32,Summary!BI$3:BI$32,0)),0)</f>
        <v>-0.64862290232594921</v>
      </c>
      <c r="BI6">
        <f ca="1">IFERROR(CORREL(_xlfn.RANK.AVG(Summary!$G$3:$G$32,Summary!$G$3:$G$32),_xlfn.RANK.AVG(Summary!BJ$3:BJ$32,Summary!BJ$3:BJ$32,0)),0)</f>
        <v>-0.64303004645894357</v>
      </c>
      <c r="BJ6">
        <f ca="1">IFERROR(CORREL(_xlfn.RANK.AVG(Summary!$G$3:$G$32,Summary!$G$3:$G$32),_xlfn.RANK.AVG(Summary!BK$3:BK$32,Summary!BK$3:BK$32,0)),0)</f>
        <v>0.68135291499777473</v>
      </c>
      <c r="BK6">
        <f ca="1">IFERROR(CORREL(_xlfn.RANK.AVG(Summary!$G$3:$G$32,Summary!$G$3:$G$32),_xlfn.RANK.AVG(Summary!BL$3:BL$32,Summary!BL$3:BL$32,0)),0)</f>
        <v>-0.7840650157162341</v>
      </c>
      <c r="BL6">
        <f ca="1">IFERROR(CORREL(_xlfn.RANK.AVG(Summary!$G$3:$G$32,Summary!$G$3:$G$32),_xlfn.RANK.AVG(Summary!BM$3:BM$32,Summary!BM$3:BM$32,0)),0)</f>
        <v>-0.65323398741917738</v>
      </c>
      <c r="BM6">
        <f ca="1">IFERROR(CORREL(_xlfn.RANK.AVG(Summary!$G$3:$G$32,Summary!$G$3:$G$32),_xlfn.RANK.AVG(Summary!BN$3:BN$32,Summary!BN$3:BN$32,0)),0)</f>
        <v>-0.70565273908820991</v>
      </c>
      <c r="BN6">
        <f ca="1">IFERROR(CORREL(_xlfn.RANK.AVG(Summary!$G$3:$G$32,Summary!$G$3:$G$32),_xlfn.RANK.AVG(Summary!BO$3:BO$32,Summary!BO$3:BO$32,0)),0)</f>
        <v>-0.67520647809536716</v>
      </c>
      <c r="BO6">
        <f ca="1">IFERROR(CORREL(_xlfn.RANK.AVG(Summary!$G$3:$G$32,Summary!$G$3:$G$32),_xlfn.RANK.AVG(Summary!BP$3:BP$32,Summary!BP$3:BP$32,0)),0)</f>
        <v>-0.61529915137788993</v>
      </c>
      <c r="BP6">
        <f ca="1">IFERROR(CORREL(_xlfn.RANK.AVG(Summary!$G$3:$G$32,Summary!$G$3:$G$32),_xlfn.RANK.AVG(Summary!BQ$3:BQ$32,Summary!BQ$3:BQ$32,0)),0)</f>
        <v>-0.80018907014987484</v>
      </c>
      <c r="BQ6">
        <f ca="1">IFERROR(CORREL(_xlfn.RANK.AVG(Summary!$G$3:$G$32,Summary!$G$3:$G$32),_xlfn.RANK.AVG(Summary!BR$3:BR$32,Summary!BR$3:BR$32,0)),0)</f>
        <v>-0.77783958652421759</v>
      </c>
      <c r="BR6">
        <f ca="1">IFERROR(CORREL(_xlfn.RANK.AVG(Summary!$G$3:$G$32,Summary!$G$3:$G$32),_xlfn.RANK.AVG(Summary!BS$3:BS$32,Summary!BS$3:BS$32,0)),0)</f>
        <v>-0.70530649006915613</v>
      </c>
      <c r="BS6">
        <f ca="1">IFERROR(CORREL(_xlfn.RANK.AVG(Summary!$G$3:$G$32,Summary!$G$3:$G$32),_xlfn.RANK.AVG(Summary!BT$3:BT$32,Summary!BT$3:BT$32,0)),0)</f>
        <v>-8.3657804500316305E-2</v>
      </c>
      <c r="BT6">
        <f ca="1">IFERROR(CORREL(_xlfn.RANK.AVG(Summary!$G$3:$G$32,Summary!$G$3:$G$32),_xlfn.RANK.AVG(Summary!BU$3:BU$32,Summary!BU$3:BU$32,0)),0)</f>
        <v>0.98820649755229184</v>
      </c>
      <c r="BU6">
        <f ca="1">IFERROR(CORREL(_xlfn.RANK.AVG(Summary!$G$3:$G$32,Summary!$G$3:$G$32),_xlfn.RANK.AVG(Summary!BV$3:BV$32,Summary!BV$3:BV$32,0)),0)</f>
        <v>1.1569696367065022E-2</v>
      </c>
      <c r="BV6">
        <f ca="1">IFERROR(CORREL(_xlfn.RANK.AVG(Summary!$G$3:$G$32,Summary!$G$3:$G$32),_xlfn.RANK.AVG(Summary!BW$3:BW$32,Summary!BW$3:BW$32,0)),0)</f>
        <v>0.71941622401672045</v>
      </c>
      <c r="BW6">
        <f ca="1">IFERROR(CORREL(_xlfn.RANK.AVG(Summary!$G$3:$G$32,Summary!$G$3:$G$32),_xlfn.RANK.AVG(Summary!BX$3:BX$32,Summary!BX$3:BX$32,0)),0)</f>
        <v>1.1569696367065022E-2</v>
      </c>
      <c r="BX6">
        <f ca="1">IFERROR(CORREL(_xlfn.RANK.AVG(Summary!$G$3:$G$32,Summary!$G$3:$G$32),_xlfn.RANK.AVG(Summary!BY$3:BY$32,Summary!BY$3:BY$32,0)),0)</f>
        <v>-7.3496688407975339E-2</v>
      </c>
      <c r="BY6">
        <f ca="1">IFERROR(CORREL(_xlfn.RANK.AVG(Summary!$G$3:$G$32,Summary!$G$3:$G$32),_xlfn.RANK.AVG(Summary!BZ$3:BZ$32,Summary!BZ$3:BZ$32,0)),0)</f>
        <v>0.76184214328413125</v>
      </c>
      <c r="BZ6">
        <f ca="1">IFERROR(CORREL(_xlfn.RANK.AVG(Summary!$G$3:$G$32,Summary!$G$3:$G$32),_xlfn.RANK.AVG(Summary!CA$3:CA$32,Summary!CA$3:CA$32,0)),0)</f>
        <v>-0.50378282153983089</v>
      </c>
      <c r="CA6">
        <f ca="1">IFERROR(CORREL(_xlfn.RANK.AVG(Summary!$G$3:$G$32,Summary!$G$3:$G$32),_xlfn.RANK.AVG(Summary!CB$3:CB$32,Summary!CB$3:CB$32,0)),0)</f>
        <v>-0.68038714404778533</v>
      </c>
    </row>
    <row r="7" spans="1:79">
      <c r="A7" s="4" t="s">
        <v>5</v>
      </c>
      <c r="B7">
        <f ca="1">IFERROR(CORREL(_xlfn.RANK.AVG(Summary!$H$3:$H$32,Summary!$H$3:$H$32),_xlfn.RANK.AVG(Summary!C$3:C$32,Summary!C$3:C$32,0)),0)</f>
        <v>0.89955861371112045</v>
      </c>
      <c r="C7">
        <f ca="1">IFERROR(CORREL(_xlfn.RANK.AVG(Summary!$H$3:$H$32,Summary!$H$3:$H$32),_xlfn.RANK.AVG(Summary!D$3:D$32,Summary!D$3:D$32,0)),0)</f>
        <v>0.91884066729049574</v>
      </c>
      <c r="D7">
        <f ca="1">IFERROR(CORREL(_xlfn.RANK.AVG(Summary!$H$3:$H$32,Summary!$H$3:$H$32),_xlfn.RANK.AVG(Summary!E$3:E$32,Summary!E$3:E$32,0)),0)</f>
        <v>0.98320169703962179</v>
      </c>
      <c r="E7">
        <f ca="1">IFERROR(CORREL(_xlfn.RANK.AVG(Summary!$H$3:$H$32,Summary!$H$3:$H$32),_xlfn.RANK.AVG(Summary!F$3:F$32,Summary!F$3:F$32,0)),0)</f>
        <v>-0.29833147942157962</v>
      </c>
      <c r="F7">
        <f ca="1">IFERROR(CORREL(_xlfn.RANK.AVG(Summary!$H$3:$H$32,Summary!$H$3:$H$32),_xlfn.RANK.AVG(Summary!G$3:G$32,Summary!G$3:G$32,0)),0)</f>
        <v>0.99232395763673065</v>
      </c>
      <c r="G7">
        <f ca="1">IFERROR(CORREL(_xlfn.RANK.AVG(Summary!$H$3:$H$32,Summary!$H$3:$H$32),_xlfn.RANK.AVG(Summary!H$3:H$32,Summary!H$3:H$32,0)),0)</f>
        <v>1.0000000000000002</v>
      </c>
      <c r="H7">
        <f ca="1">IFERROR(CORREL(_xlfn.RANK.AVG(Summary!$H$3:$H$32,Summary!$H$3:$H$32),_xlfn.RANK.AVG(Summary!I$3:I$32,Summary!I$3:I$32,0)),0)</f>
        <v>-0.53281423804226924</v>
      </c>
      <c r="I7">
        <f ca="1">IFERROR(CORREL(_xlfn.RANK.AVG(Summary!$H$3:$H$32,Summary!$H$3:$H$32),_xlfn.RANK.AVG(Summary!J$3:J$32,Summary!J$3:J$32,0)),0)</f>
        <v>0.99721882917664284</v>
      </c>
      <c r="J7">
        <f ca="1">IFERROR(CORREL(_xlfn.RANK.AVG(Summary!$H$3:$H$32,Summary!$H$3:$H$32),_xlfn.RANK.AVG(Summary!K$3:K$32,Summary!K$3:K$32,0)),0)</f>
        <v>0.84922101652600912</v>
      </c>
      <c r="K7">
        <f ca="1">IFERROR(CORREL(_xlfn.RANK.AVG(Summary!$H$3:$H$32,Summary!$H$3:$H$32),_xlfn.RANK.AVG(Summary!L$3:L$32,Summary!L$3:L$32,0)),0)</f>
        <v>-0.79265850945495009</v>
      </c>
      <c r="L7">
        <f ca="1">IFERROR(CORREL(_xlfn.RANK.AVG(Summary!$H$3:$H$32,Summary!$H$3:$H$32),_xlfn.RANK.AVG(Summary!M$3:M$32,Summary!M$3:M$32,0)),0)</f>
        <v>0.29833147942157962</v>
      </c>
      <c r="M7">
        <f ca="1">IFERROR(CORREL(_xlfn.RANK.AVG(Summary!$H$3:$H$32,Summary!$H$3:$H$32),_xlfn.RANK.AVG(Summary!N$3:N$32,Summary!N$3:N$32,0)),0)</f>
        <v>-0.53281423804226924</v>
      </c>
      <c r="N7">
        <f ca="1">IFERROR(CORREL(_xlfn.RANK.AVG(Summary!$H$3:$H$32,Summary!$H$3:$H$32),_xlfn.RANK.AVG(Summary!O$3:O$32,Summary!O$3:O$32,0)),0)</f>
        <v>0</v>
      </c>
      <c r="O7">
        <f ca="1">IFERROR(CORREL(_xlfn.RANK.AVG(Summary!$H$3:$H$32,Summary!$H$3:$H$32),_xlfn.RANK.AVG(Summary!P$3:P$32,Summary!P$3:P$32,0)),0)</f>
        <v>0</v>
      </c>
      <c r="P7">
        <f ca="1">IFERROR(CORREL(_xlfn.RANK.AVG(Summary!$H$3:$H$32,Summary!$H$3:$H$32),_xlfn.RANK.AVG(Summary!Q$3:Q$32,Summary!Q$3:Q$32,0)),0)</f>
        <v>-0.6895475157978368</v>
      </c>
      <c r="Q7">
        <f ca="1">IFERROR(CORREL(_xlfn.RANK.AVG(Summary!$H$3:$H$32,Summary!$H$3:$H$32),_xlfn.RANK.AVG(Summary!R$3:R$32,Summary!R$3:R$32,0)),0)</f>
        <v>0</v>
      </c>
      <c r="R7">
        <f ca="1">IFERROR(CORREL(_xlfn.RANK.AVG(Summary!$H$3:$H$32,Summary!$H$3:$H$32),_xlfn.RANK.AVG(Summary!S$3:S$32,Summary!S$3:S$32,0)),0)</f>
        <v>0</v>
      </c>
      <c r="S7">
        <f ca="1">IFERROR(CORREL(_xlfn.RANK.AVG(Summary!$H$3:$H$32,Summary!$H$3:$H$32),_xlfn.RANK.AVG(Summary!T$3:T$32,Summary!T$3:T$32,0)),0)</f>
        <v>0</v>
      </c>
      <c r="T7">
        <f ca="1">IFERROR(CORREL(_xlfn.RANK.AVG(Summary!$H$3:$H$32,Summary!$H$3:$H$32),_xlfn.RANK.AVG(Summary!U$3:U$32,Summary!U$3:U$32,0)),0)</f>
        <v>0</v>
      </c>
      <c r="U7">
        <f ca="1">IFERROR(CORREL(_xlfn.RANK.AVG(Summary!$H$3:$H$32,Summary!$H$3:$H$32),_xlfn.RANK.AVG(Summary!V$3:V$32,Summary!V$3:V$32,0)),0)</f>
        <v>0.28963133542470504</v>
      </c>
      <c r="V7">
        <f ca="1">IFERROR(CORREL(_xlfn.RANK.AVG(Summary!$H$3:$H$32,Summary!$H$3:$H$32),_xlfn.RANK.AVG(Summary!W$3:W$32,Summary!W$3:W$32,0)),0)</f>
        <v>0.1465302933979937</v>
      </c>
      <c r="W7">
        <f ca="1">IFERROR(CORREL(_xlfn.RANK.AVG(Summary!$H$3:$H$32,Summary!$H$3:$H$32),_xlfn.RANK.AVG(Summary!X$3:X$32,Summary!X$3:X$32,0)),0)</f>
        <v>6.7757571315375737E-3</v>
      </c>
      <c r="X7">
        <f ca="1">IFERROR(CORREL(_xlfn.RANK.AVG(Summary!$H$3:$H$32,Summary!$H$3:$H$32),_xlfn.RANK.AVG(Summary!Y$3:Y$32,Summary!Y$3:Y$32,0)),0)</f>
        <v>-0.31721384845626516</v>
      </c>
      <c r="Y7">
        <f ca="1">IFERROR(CORREL(_xlfn.RANK.AVG(Summary!$H$3:$H$32,Summary!$H$3:$H$32),_xlfn.RANK.AVG(Summary!Z$3:Z$32,Summary!Z$3:Z$32,0)),0)</f>
        <v>-0.1627376183533934</v>
      </c>
      <c r="Z7">
        <f ca="1">IFERROR(CORREL(_xlfn.RANK.AVG(Summary!$H$3:$H$32,Summary!$H$3:$H$32),_xlfn.RANK.AVG(Summary!AA$3:AA$32,Summary!AA$3:AA$32,0)),0)</f>
        <v>0</v>
      </c>
      <c r="AA7">
        <f ca="1">IFERROR(CORREL(_xlfn.RANK.AVG(Summary!$H$3:$H$32,Summary!$H$3:$H$32),_xlfn.RANK.AVG(Summary!AB$3:AB$32,Summary!AB$3:AB$32,0)),0)</f>
        <v>-0.22523541737131333</v>
      </c>
      <c r="AB7">
        <f ca="1">IFERROR(CORREL(_xlfn.RANK.AVG(Summary!$H$3:$H$32,Summary!$H$3:$H$32),_xlfn.RANK.AVG(Summary!AC$3:AC$32,Summary!AC$3:AC$32,0)),0)</f>
        <v>-0.17956789738714368</v>
      </c>
      <c r="AC7">
        <f ca="1">IFERROR(CORREL(_xlfn.RANK.AVG(Summary!$H$3:$H$32,Summary!$H$3:$H$32),_xlfn.RANK.AVG(Summary!AD$3:AD$32,Summary!AD$3:AD$32,0)),0)</f>
        <v>0.73358274547145208</v>
      </c>
      <c r="AD7">
        <f ca="1">IFERROR(CORREL(_xlfn.RANK.AVG(Summary!$H$3:$H$32,Summary!$H$3:$H$32),_xlfn.RANK.AVG(Summary!AE$3:AE$32,Summary!AE$3:AE$32,0)),0)</f>
        <v>0.52598894663215501</v>
      </c>
      <c r="AE7">
        <f ca="1">IFERROR(CORREL(_xlfn.RANK.AVG(Summary!$H$3:$H$32,Summary!$H$3:$H$32),_xlfn.RANK.AVG(Summary!AF$3:AF$32,Summary!AF$3:AF$32,0)),0)</f>
        <v>0.13656203878239562</v>
      </c>
      <c r="AF7">
        <f ca="1">IFERROR(CORREL(_xlfn.RANK.AVG(Summary!$H$3:$H$32,Summary!$H$3:$H$32),_xlfn.RANK.AVG(Summary!AG$3:AG$32,Summary!AG$3:AG$32,0)),0)</f>
        <v>2.8995300019746635E-3</v>
      </c>
      <c r="AG7">
        <f ca="1">IFERROR(CORREL(_xlfn.RANK.AVG(Summary!$H$3:$H$32,Summary!$H$3:$H$32),_xlfn.RANK.AVG(Summary!AH$3:AH$32,Summary!AH$3:AH$32,0)),0)</f>
        <v>-0.40860536980131434</v>
      </c>
      <c r="AH7">
        <f ca="1">IFERROR(CORREL(_xlfn.RANK.AVG(Summary!$H$3:$H$32,Summary!$H$3:$H$32),_xlfn.RANK.AVG(Summary!AI$3:AI$32,Summary!AI$3:AI$32,0)),0)</f>
        <v>-0.44330657666736567</v>
      </c>
      <c r="AI7">
        <f ca="1">IFERROR(CORREL(_xlfn.RANK.AVG(Summary!$H$3:$H$32,Summary!$H$3:$H$32),_xlfn.RANK.AVG(Summary!AJ$3:AJ$32,Summary!AJ$3:AJ$32,0)),0)</f>
        <v>-8.7397275825698891E-3</v>
      </c>
      <c r="AJ7">
        <f ca="1">IFERROR(CORREL(_xlfn.RANK.AVG(Summary!$H$3:$H$32,Summary!$H$3:$H$32),_xlfn.RANK.AVG(Summary!AK$3:AK$32,Summary!AK$3:AK$32,0)),0)</f>
        <v>-7.0525396038019258E-2</v>
      </c>
      <c r="AK7">
        <f ca="1">IFERROR(CORREL(_xlfn.RANK.AVG(Summary!$H$3:$H$32,Summary!$H$3:$H$32),_xlfn.RANK.AVG(Summary!AL$3:AL$32,Summary!AL$3:AL$32,0)),0)</f>
        <v>0.76028220700932247</v>
      </c>
      <c r="AL7">
        <f ca="1">IFERROR(CORREL(_xlfn.RANK.AVG(Summary!$H$3:$H$32,Summary!$H$3:$H$32),_xlfn.RANK.AVG(Summary!AM$3:AM$32,Summary!AM$3:AM$32,0)),0)</f>
        <v>-0.6361006639554595</v>
      </c>
      <c r="AM7">
        <f ca="1">IFERROR(CORREL(_xlfn.RANK.AVG(Summary!$H$3:$H$32,Summary!$H$3:$H$32),_xlfn.RANK.AVG(Summary!AN$3:AN$32,Summary!AN$3:AN$32,0)),0)</f>
        <v>0.74385950872654905</v>
      </c>
      <c r="AN7">
        <f ca="1">IFERROR(CORREL(_xlfn.RANK.AVG(Summary!$H$3:$H$32,Summary!$H$3:$H$32),_xlfn.RANK.AVG(Summary!AO$3:AO$32,Summary!AO$3:AO$32,0)),0)</f>
        <v>-0.33233124392807462</v>
      </c>
      <c r="AO7">
        <f ca="1">IFERROR(CORREL(_xlfn.RANK.AVG(Summary!$H$3:$H$32,Summary!$H$3:$H$32),_xlfn.RANK.AVG(Summary!AP$3:AP$32,Summary!AP$3:AP$32,0)),0)</f>
        <v>0.19832896780160872</v>
      </c>
      <c r="AP7">
        <f ca="1">IFERROR(CORREL(_xlfn.RANK.AVG(Summary!$H$3:$H$32,Summary!$H$3:$H$32),_xlfn.RANK.AVG(Summary!AQ$3:AQ$32,Summary!AQ$3:AQ$32,0)),0)</f>
        <v>-0.14990015781883298</v>
      </c>
      <c r="AQ7">
        <f ca="1">IFERROR(CORREL(_xlfn.RANK.AVG(Summary!$H$3:$H$32,Summary!$H$3:$H$32),_xlfn.RANK.AVG(Summary!AR$3:AR$32,Summary!AR$3:AR$32,0)),0)</f>
        <v>0.70101713816972044</v>
      </c>
      <c r="AR7">
        <f ca="1">IFERROR(CORREL(_xlfn.RANK.AVG(Summary!$H$3:$H$32,Summary!$H$3:$H$32),_xlfn.RANK.AVG(Summary!AS$3:AS$32,Summary!AS$3:AS$32,0)),0)</f>
        <v>-0.67861124016801821</v>
      </c>
      <c r="AS7">
        <f ca="1">IFERROR(CORREL(_xlfn.RANK.AVG(Summary!$H$3:$H$32,Summary!$H$3:$H$32),_xlfn.RANK.AVG(Summary!AT$3:AT$32,Summary!AT$3:AT$32,0)),0)</f>
        <v>0.53696497463675974</v>
      </c>
      <c r="AT7">
        <f ca="1">IFERROR(CORREL(_xlfn.RANK.AVG(Summary!$H$3:$H$32,Summary!$H$3:$H$32),_xlfn.RANK.AVG(Summary!AU$3:AU$32,Summary!AU$3:AU$32,0)),0)</f>
        <v>0.74966713510192029</v>
      </c>
      <c r="AU7">
        <f ca="1">IFERROR(CORREL(_xlfn.RANK.AVG(Summary!$H$3:$H$32,Summary!$H$3:$H$32),_xlfn.RANK.AVG(Summary!AV$3:AV$32,Summary!AV$3:AV$32,0)),0)</f>
        <v>0.75928405248985098</v>
      </c>
      <c r="AV7">
        <f ca="1">IFERROR(CORREL(_xlfn.RANK.AVG(Summary!$H$3:$H$32,Summary!$H$3:$H$32),_xlfn.RANK.AVG(Summary!AW$3:AW$32,Summary!AW$3:AW$32,0)),0)</f>
        <v>0.76746625293116899</v>
      </c>
      <c r="AW7">
        <f ca="1">IFERROR(CORREL(_xlfn.RANK.AVG(Summary!$H$3:$H$32,Summary!$H$3:$H$32),_xlfn.RANK.AVG(Summary!AX$3:AX$32,Summary!AX$3:AX$32,0)),0)</f>
        <v>0.75529426934407728</v>
      </c>
      <c r="AX7">
        <f ca="1">IFERROR(CORREL(_xlfn.RANK.AVG(Summary!$H$3:$H$32,Summary!$H$3:$H$32),_xlfn.RANK.AVG(Summary!AY$3:AY$32,Summary!AY$3:AY$32,0)),0)</f>
        <v>0.58312123267575933</v>
      </c>
      <c r="AY7">
        <f ca="1">IFERROR(CORREL(_xlfn.RANK.AVG(Summary!$H$3:$H$32,Summary!$H$3:$H$32),_xlfn.RANK.AVG(Summary!AZ$3:AZ$32,Summary!AZ$3:AZ$32,0)),0)</f>
        <v>0.45450500556173529</v>
      </c>
      <c r="AZ7">
        <f ca="1">IFERROR(CORREL(_xlfn.RANK.AVG(Summary!$H$3:$H$32,Summary!$H$3:$H$32),_xlfn.RANK.AVG(Summary!BA$3:BA$32,Summary!BA$3:BA$32,0)),0)</f>
        <v>-0.59115028357253641</v>
      </c>
      <c r="BA7">
        <f ca="1">IFERROR(CORREL(_xlfn.RANK.AVG(Summary!$H$3:$H$32,Summary!$H$3:$H$32),_xlfn.RANK.AVG(Summary!BB$3:BB$32,Summary!BB$3:BB$32,0)),0)</f>
        <v>-0.49321468298109022</v>
      </c>
      <c r="BB7">
        <f ca="1">IFERROR(CORREL(_xlfn.RANK.AVG(Summary!$H$3:$H$32,Summary!$H$3:$H$32),_xlfn.RANK.AVG(Summary!BC$3:BC$32,Summary!BC$3:BC$32,0)),0)</f>
        <v>-0.78486900366903467</v>
      </c>
      <c r="BC7">
        <f ca="1">IFERROR(CORREL(_xlfn.RANK.AVG(Summary!$H$3:$H$32,Summary!$H$3:$H$32),_xlfn.RANK.AVG(Summary!BD$3:BD$32,Summary!BD$3:BD$32,0)),0)</f>
        <v>-0.77045998483276568</v>
      </c>
      <c r="BD7">
        <f ca="1">IFERROR(CORREL(_xlfn.RANK.AVG(Summary!$H$3:$H$32,Summary!$H$3:$H$32),_xlfn.RANK.AVG(Summary!BE$3:BE$32,Summary!BE$3:BE$32,0)),0)</f>
        <v>-0.69450038680513981</v>
      </c>
      <c r="BE7">
        <f ca="1">IFERROR(CORREL(_xlfn.RANK.AVG(Summary!$H$3:$H$32,Summary!$H$3:$H$32),_xlfn.RANK.AVG(Summary!BF$3:BF$32,Summary!BF$3:BF$32,0)),0)</f>
        <v>-0.7131885352408962</v>
      </c>
      <c r="BF7">
        <f ca="1">IFERROR(CORREL(_xlfn.RANK.AVG(Summary!$H$3:$H$32,Summary!$H$3:$H$32),_xlfn.RANK.AVG(Summary!BG$3:BG$32,Summary!BG$3:BG$32,0)),0)</f>
        <v>-0.53592880978865409</v>
      </c>
      <c r="BG7">
        <f ca="1">IFERROR(CORREL(_xlfn.RANK.AVG(Summary!$H$3:$H$32,Summary!$H$3:$H$32),_xlfn.RANK.AVG(Summary!BH$3:BH$32,Summary!BH$3:BH$32,0)),0)</f>
        <v>-0.75617352614015576</v>
      </c>
      <c r="BH7">
        <f ca="1">IFERROR(CORREL(_xlfn.RANK.AVG(Summary!$H$3:$H$32,Summary!$H$3:$H$32),_xlfn.RANK.AVG(Summary!BI$3:BI$32,Summary!BI$3:BI$32,0)),0)</f>
        <v>-0.60476383021972002</v>
      </c>
      <c r="BI7">
        <f ca="1">IFERROR(CORREL(_xlfn.RANK.AVG(Summary!$H$3:$H$32,Summary!$H$3:$H$32),_xlfn.RANK.AVG(Summary!BJ$3:BJ$32,Summary!BJ$3:BJ$32,0)),0)</f>
        <v>-0.624101428027097</v>
      </c>
      <c r="BJ7">
        <f ca="1">IFERROR(CORREL(_xlfn.RANK.AVG(Summary!$H$3:$H$32,Summary!$H$3:$H$32),_xlfn.RANK.AVG(Summary!BK$3:BK$32,Summary!BK$3:BK$32,0)),0)</f>
        <v>0.65791523379637051</v>
      </c>
      <c r="BK7">
        <f ca="1">IFERROR(CORREL(_xlfn.RANK.AVG(Summary!$H$3:$H$32,Summary!$H$3:$H$32),_xlfn.RANK.AVG(Summary!BL$3:BL$32,Summary!BL$3:BL$32,0)),0)</f>
        <v>-0.76147798444924852</v>
      </c>
      <c r="BL7">
        <f ca="1">IFERROR(CORREL(_xlfn.RANK.AVG(Summary!$H$3:$H$32,Summary!$H$3:$H$32),_xlfn.RANK.AVG(Summary!BM$3:BM$32,Summary!BM$3:BM$32,0)),0)</f>
        <v>-0.6217721778449663</v>
      </c>
      <c r="BM7">
        <f ca="1">IFERROR(CORREL(_xlfn.RANK.AVG(Summary!$H$3:$H$32,Summary!$H$3:$H$32),_xlfn.RANK.AVG(Summary!BN$3:BN$32,Summary!BN$3:BN$32,0)),0)</f>
        <v>-0.68601286679868723</v>
      </c>
      <c r="BN7">
        <f ca="1">IFERROR(CORREL(_xlfn.RANK.AVG(Summary!$H$3:$H$32,Summary!$H$3:$H$32),_xlfn.RANK.AVG(Summary!BO$3:BO$32,Summary!BO$3:BO$32,0)),0)</f>
        <v>-0.6461748918467457</v>
      </c>
      <c r="BO7">
        <f ca="1">IFERROR(CORREL(_xlfn.RANK.AVG(Summary!$H$3:$H$32,Summary!$H$3:$H$32),_xlfn.RANK.AVG(Summary!BP$3:BP$32,Summary!BP$3:BP$32,0)),0)</f>
        <v>-0.58672924630700329</v>
      </c>
      <c r="BP7">
        <f ca="1">IFERROR(CORREL(_xlfn.RANK.AVG(Summary!$H$3:$H$32,Summary!$H$3:$H$32),_xlfn.RANK.AVG(Summary!BQ$3:BQ$32,Summary!BQ$3:BQ$32,0)),0)</f>
        <v>-0.79034273864252702</v>
      </c>
      <c r="BQ7">
        <f ca="1">IFERROR(CORREL(_xlfn.RANK.AVG(Summary!$H$3:$H$32,Summary!$H$3:$H$32),_xlfn.RANK.AVG(Summary!BR$3:BR$32,Summary!BR$3:BR$32,0)),0)</f>
        <v>-0.77174638487208025</v>
      </c>
      <c r="BR7">
        <f ca="1">IFERROR(CORREL(_xlfn.RANK.AVG(Summary!$H$3:$H$32,Summary!$H$3:$H$32),_xlfn.RANK.AVG(Summary!BS$3:BS$32,Summary!BS$3:BS$32,0)),0)</f>
        <v>-0.68186874304783107</v>
      </c>
      <c r="BS7">
        <f ca="1">IFERROR(CORREL(_xlfn.RANK.AVG(Summary!$H$3:$H$32,Summary!$H$3:$H$32),_xlfn.RANK.AVG(Summary!BT$3:BT$32,Summary!BT$3:BT$32,0)),0)</f>
        <v>-9.8998887652947731E-2</v>
      </c>
      <c r="BT7">
        <f ca="1">IFERROR(CORREL(_xlfn.RANK.AVG(Summary!$H$3:$H$32,Summary!$H$3:$H$32),_xlfn.RANK.AVG(Summary!BU$3:BU$32,Summary!BU$3:BU$32,0)),0)</f>
        <v>0.98320169703962179</v>
      </c>
      <c r="BU7">
        <f ca="1">IFERROR(CORREL(_xlfn.RANK.AVG(Summary!$H$3:$H$32,Summary!$H$3:$H$32),_xlfn.RANK.AVG(Summary!BV$3:BV$32,Summary!BV$3:BV$32,0)),0)</f>
        <v>7.5862068965517254E-2</v>
      </c>
      <c r="BV7">
        <f ca="1">IFERROR(CORREL(_xlfn.RANK.AVG(Summary!$H$3:$H$32,Summary!$H$3:$H$32),_xlfn.RANK.AVG(Summary!BW$3:BW$32,Summary!BW$3:BW$32,0)),0)</f>
        <v>0.73023156030625258</v>
      </c>
      <c r="BW7">
        <f ca="1">IFERROR(CORREL(_xlfn.RANK.AVG(Summary!$H$3:$H$32,Summary!$H$3:$H$32),_xlfn.RANK.AVG(Summary!BX$3:BX$32,Summary!BX$3:BX$32,0)),0)</f>
        <v>7.5862068965517254E-2</v>
      </c>
      <c r="BX7">
        <f ca="1">IFERROR(CORREL(_xlfn.RANK.AVG(Summary!$H$3:$H$32,Summary!$H$3:$H$32),_xlfn.RANK.AVG(Summary!BY$3:BY$32,Summary!BY$3:BY$32,0)),0)</f>
        <v>-4.9437726638512175E-2</v>
      </c>
      <c r="BY7">
        <f ca="1">IFERROR(CORREL(_xlfn.RANK.AVG(Summary!$H$3:$H$32,Summary!$H$3:$H$32),_xlfn.RANK.AVG(Summary!BZ$3:BZ$32,Summary!BZ$3:BZ$32,0)),0)</f>
        <v>0.75529426934407728</v>
      </c>
      <c r="BZ7">
        <f ca="1">IFERROR(CORREL(_xlfn.RANK.AVG(Summary!$H$3:$H$32,Summary!$H$3:$H$32),_xlfn.RANK.AVG(Summary!CA$3:CA$32,Summary!CA$3:CA$32,0)),0)</f>
        <v>-0.48147736419862902</v>
      </c>
      <c r="CA7">
        <f ca="1">IFERROR(CORREL(_xlfn.RANK.AVG(Summary!$H$3:$H$32,Summary!$H$3:$H$32),_xlfn.RANK.AVG(Summary!CB$3:CB$32,Summary!CB$3:CB$32,0)),0)</f>
        <v>-0.68364849833147956</v>
      </c>
    </row>
    <row r="8" spans="1:79">
      <c r="A8" s="4" t="s">
        <v>6</v>
      </c>
      <c r="B8">
        <f ca="1">IFERROR(CORREL(_xlfn.RANK.AVG(Summary!$I$3:$I$32,Summary!$I$3:$I$32),_xlfn.RANK.AVG(Summary!C$3:C$32,Summary!C$3:C$32,0)),0)</f>
        <v>-0.6834859739909307</v>
      </c>
      <c r="C8">
        <f ca="1">IFERROR(CORREL(_xlfn.RANK.AVG(Summary!$I$3:$I$32,Summary!$I$3:$I$32),_xlfn.RANK.AVG(Summary!D$3:D$32,Summary!D$3:D$32,0)),0)</f>
        <v>-0.69532681359480042</v>
      </c>
      <c r="D8">
        <f ca="1">IFERROR(CORREL(_xlfn.RANK.AVG(Summary!$I$3:$I$32,Summary!$I$3:$I$32),_xlfn.RANK.AVG(Summary!E$3:E$32,Summary!E$3:E$32,0)),0)</f>
        <v>-0.63611080602767101</v>
      </c>
      <c r="E8">
        <f ca="1">IFERROR(CORREL(_xlfn.RANK.AVG(Summary!$I$3:$I$32,Summary!$I$3:$I$32),_xlfn.RANK.AVG(Summary!F$3:F$32,Summary!F$3:F$32,0)),0)</f>
        <v>0.69566184649610685</v>
      </c>
      <c r="F8">
        <f ca="1">IFERROR(CORREL(_xlfn.RANK.AVG(Summary!$I$3:$I$32,Summary!$I$3:$I$32),_xlfn.RANK.AVG(Summary!G$3:G$32,Summary!G$3:G$32,0)),0)</f>
        <v>-0.56513516869894531</v>
      </c>
      <c r="G8">
        <f ca="1">IFERROR(CORREL(_xlfn.RANK.AVG(Summary!$I$3:$I$32,Summary!$I$3:$I$32),_xlfn.RANK.AVG(Summary!H$3:H$32,Summary!H$3:H$32,0)),0)</f>
        <v>-0.53281423804226924</v>
      </c>
      <c r="H8">
        <f ca="1">IFERROR(CORREL(_xlfn.RANK.AVG(Summary!$I$3:$I$32,Summary!$I$3:$I$32),_xlfn.RANK.AVG(Summary!I$3:I$32,Summary!I$3:I$32,0)),0)</f>
        <v>1.0000000000000002</v>
      </c>
      <c r="I8">
        <f ca="1">IFERROR(CORREL(_xlfn.RANK.AVG(Summary!$I$3:$I$32,Summary!$I$3:$I$32),_xlfn.RANK.AVG(Summary!J$3:J$32,Summary!J$3:J$32,0)),0)</f>
        <v>-0.54867060079196817</v>
      </c>
      <c r="J8">
        <f ca="1">IFERROR(CORREL(_xlfn.RANK.AVG(Summary!$I$3:$I$32,Summary!$I$3:$I$32),_xlfn.RANK.AVG(Summary!K$3:K$32,Summary!K$3:K$32,0)),0)</f>
        <v>-0.5959914608506689</v>
      </c>
      <c r="K8">
        <f ca="1">IFERROR(CORREL(_xlfn.RANK.AVG(Summary!$I$3:$I$32,Summary!$I$3:$I$32),_xlfn.RANK.AVG(Summary!L$3:L$32,Summary!L$3:L$32,0)),0)</f>
        <v>0.76818687430478316</v>
      </c>
      <c r="L8">
        <f ca="1">IFERROR(CORREL(_xlfn.RANK.AVG(Summary!$I$3:$I$32,Summary!$I$3:$I$32),_xlfn.RANK.AVG(Summary!M$3:M$32,Summary!M$3:M$32,0)),0)</f>
        <v>-0.69566184649610685</v>
      </c>
      <c r="M8">
        <f ca="1">IFERROR(CORREL(_xlfn.RANK.AVG(Summary!$I$3:$I$32,Summary!$I$3:$I$32),_xlfn.RANK.AVG(Summary!N$3:N$32,Summary!N$3:N$32,0)),0)</f>
        <v>1.0000000000000002</v>
      </c>
      <c r="N8">
        <f ca="1">IFERROR(CORREL(_xlfn.RANK.AVG(Summary!$I$3:$I$32,Summary!$I$3:$I$32),_xlfn.RANK.AVG(Summary!O$3:O$32,Summary!O$3:O$32,0)),0)</f>
        <v>0</v>
      </c>
      <c r="O8">
        <f ca="1">IFERROR(CORREL(_xlfn.RANK.AVG(Summary!$I$3:$I$32,Summary!$I$3:$I$32),_xlfn.RANK.AVG(Summary!P$3:P$32,Summary!P$3:P$32,0)),0)</f>
        <v>0</v>
      </c>
      <c r="P8">
        <f ca="1">IFERROR(CORREL(_xlfn.RANK.AVG(Summary!$I$3:$I$32,Summary!$I$3:$I$32),_xlfn.RANK.AVG(Summary!Q$3:Q$32,Summary!Q$3:Q$32,0)),0)</f>
        <v>0.21283118604218287</v>
      </c>
      <c r="Q8">
        <f ca="1">IFERROR(CORREL(_xlfn.RANK.AVG(Summary!$I$3:$I$32,Summary!$I$3:$I$32),_xlfn.RANK.AVG(Summary!R$3:R$32,Summary!R$3:R$32,0)),0)</f>
        <v>0</v>
      </c>
      <c r="R8">
        <f ca="1">IFERROR(CORREL(_xlfn.RANK.AVG(Summary!$I$3:$I$32,Summary!$I$3:$I$32),_xlfn.RANK.AVG(Summary!S$3:S$32,Summary!S$3:S$32,0)),0)</f>
        <v>0</v>
      </c>
      <c r="S8">
        <f ca="1">IFERROR(CORREL(_xlfn.RANK.AVG(Summary!$I$3:$I$32,Summary!$I$3:$I$32),_xlfn.RANK.AVG(Summary!T$3:T$32,Summary!T$3:T$32,0)),0)</f>
        <v>0</v>
      </c>
      <c r="T8">
        <f ca="1">IFERROR(CORREL(_xlfn.RANK.AVG(Summary!$I$3:$I$32,Summary!$I$3:$I$32),_xlfn.RANK.AVG(Summary!U$3:U$32,Summary!U$3:U$32,0)),0)</f>
        <v>0</v>
      </c>
      <c r="U8">
        <f ca="1">IFERROR(CORREL(_xlfn.RANK.AVG(Summary!$I$3:$I$32,Summary!$I$3:$I$32),_xlfn.RANK.AVG(Summary!V$3:V$32,Summary!V$3:V$32,0)),0)</f>
        <v>-0.24672298943585982</v>
      </c>
      <c r="V8">
        <f ca="1">IFERROR(CORREL(_xlfn.RANK.AVG(Summary!$I$3:$I$32,Summary!$I$3:$I$32),_xlfn.RANK.AVG(Summary!W$3:W$32,Summary!W$3:W$32,0)),0)</f>
        <v>-0.23111629366855568</v>
      </c>
      <c r="W8">
        <f ca="1">IFERROR(CORREL(_xlfn.RANK.AVG(Summary!$I$3:$I$32,Summary!$I$3:$I$32),_xlfn.RANK.AVG(Summary!X$3:X$32,Summary!X$3:X$32,0)),0)</f>
        <v>-0.15471312117010791</v>
      </c>
      <c r="X8">
        <f ca="1">IFERROR(CORREL(_xlfn.RANK.AVG(Summary!$I$3:$I$32,Summary!$I$3:$I$32),_xlfn.RANK.AVG(Summary!Y$3:Y$32,Summary!Y$3:Y$32,0)),0)</f>
        <v>0.45316264065180739</v>
      </c>
      <c r="Y8">
        <f ca="1">IFERROR(CORREL(_xlfn.RANK.AVG(Summary!$I$3:$I$32,Summary!$I$3:$I$32),_xlfn.RANK.AVG(Summary!Z$3:Z$32,Summary!Z$3:Z$32,0)),0)</f>
        <v>-4.1509088465139191E-2</v>
      </c>
      <c r="Z8">
        <f ca="1">IFERROR(CORREL(_xlfn.RANK.AVG(Summary!$I$3:$I$32,Summary!$I$3:$I$32),_xlfn.RANK.AVG(Summary!AA$3:AA$32,Summary!AA$3:AA$32,0)),0)</f>
        <v>0</v>
      </c>
      <c r="AA8">
        <f ca="1">IFERROR(CORREL(_xlfn.RANK.AVG(Summary!$I$3:$I$32,Summary!$I$3:$I$32),_xlfn.RANK.AVG(Summary!AB$3:AB$32,Summary!AB$3:AB$32,0)),0)</f>
        <v>0.28319873653272531</v>
      </c>
      <c r="AB8">
        <f ca="1">IFERROR(CORREL(_xlfn.RANK.AVG(Summary!$I$3:$I$32,Summary!$I$3:$I$32),_xlfn.RANK.AVG(Summary!AC$3:AC$32,Summary!AC$3:AC$32,0)),0)</f>
        <v>-1.6283796905914891E-2</v>
      </c>
      <c r="AC8">
        <f ca="1">IFERROR(CORREL(_xlfn.RANK.AVG(Summary!$I$3:$I$32,Summary!$I$3:$I$32),_xlfn.RANK.AVG(Summary!AD$3:AD$32,Summary!AD$3:AD$32,0)),0)</f>
        <v>-0.76953282518441213</v>
      </c>
      <c r="AD8">
        <f ca="1">IFERROR(CORREL(_xlfn.RANK.AVG(Summary!$I$3:$I$32,Summary!$I$3:$I$32),_xlfn.RANK.AVG(Summary!AE$3:AE$32,Summary!AE$3:AE$32,0)),0)</f>
        <v>-0.46152295614161526</v>
      </c>
      <c r="AE8">
        <f ca="1">IFERROR(CORREL(_xlfn.RANK.AVG(Summary!$I$3:$I$32,Summary!$I$3:$I$32),_xlfn.RANK.AVG(Summary!AF$3:AF$32,Summary!AF$3:AF$32,0)),0)</f>
        <v>-0.13142980529874349</v>
      </c>
      <c r="AF8">
        <f ca="1">IFERROR(CORREL(_xlfn.RANK.AVG(Summary!$I$3:$I$32,Summary!$I$3:$I$32),_xlfn.RANK.AVG(Summary!AG$3:AG$32,Summary!AG$3:AG$32,0)),0)</f>
        <v>-0.54444251806308863</v>
      </c>
      <c r="AG8">
        <f ca="1">IFERROR(CORREL(_xlfn.RANK.AVG(Summary!$I$3:$I$32,Summary!$I$3:$I$32),_xlfn.RANK.AVG(Summary!AH$3:AH$32,Summary!AH$3:AH$32,0)),0)</f>
        <v>-0.26214943528987761</v>
      </c>
      <c r="AH8">
        <f ca="1">IFERROR(CORREL(_xlfn.RANK.AVG(Summary!$I$3:$I$32,Summary!$I$3:$I$32),_xlfn.RANK.AVG(Summary!AI$3:AI$32,Summary!AI$3:AI$32,0)),0)</f>
        <v>0.52215198010333486</v>
      </c>
      <c r="AI8">
        <f ca="1">IFERROR(CORREL(_xlfn.RANK.AVG(Summary!$I$3:$I$32,Summary!$I$3:$I$32),_xlfn.RANK.AVG(Summary!AJ$3:AJ$32,Summary!AJ$3:AJ$32,0)),0)</f>
        <v>0.10218758404235563</v>
      </c>
      <c r="AJ8">
        <f ca="1">IFERROR(CORREL(_xlfn.RANK.AVG(Summary!$I$3:$I$32,Summary!$I$3:$I$32),_xlfn.RANK.AVG(Summary!AK$3:AK$32,Summary!AK$3:AK$32,0)),0)</f>
        <v>-5.7188862812880999E-2</v>
      </c>
      <c r="AK8">
        <f ca="1">IFERROR(CORREL(_xlfn.RANK.AVG(Summary!$I$3:$I$32,Summary!$I$3:$I$32),_xlfn.RANK.AVG(Summary!AL$3:AL$32,Summary!AL$3:AL$32,0)),0)</f>
        <v>-0.61339684364985492</v>
      </c>
      <c r="AL8">
        <f ca="1">IFERROR(CORREL(_xlfn.RANK.AVG(Summary!$I$3:$I$32,Summary!$I$3:$I$32),_xlfn.RANK.AVG(Summary!AM$3:AM$32,Summary!AM$3:AM$32,0)),0)</f>
        <v>0.39862011516592999</v>
      </c>
      <c r="AM8">
        <f ca="1">IFERROR(CORREL(_xlfn.RANK.AVG(Summary!$I$3:$I$32,Summary!$I$3:$I$32),_xlfn.RANK.AVG(Summary!AN$3:AN$32,Summary!AN$3:AN$32,0)),0)</f>
        <v>-0.49217772005967159</v>
      </c>
      <c r="AN8">
        <f ca="1">IFERROR(CORREL(_xlfn.RANK.AVG(Summary!$I$3:$I$32,Summary!$I$3:$I$32),_xlfn.RANK.AVG(Summary!AO$3:AO$32,Summary!AO$3:AO$32,0)),0)</f>
        <v>0.16705659044641821</v>
      </c>
      <c r="AO8">
        <f ca="1">IFERROR(CORREL(_xlfn.RANK.AVG(Summary!$I$3:$I$32,Summary!$I$3:$I$32),_xlfn.RANK.AVG(Summary!AP$3:AP$32,Summary!AP$3:AP$32,0)),0)</f>
        <v>6.150426417218427E-2</v>
      </c>
      <c r="AP8">
        <f ca="1">IFERROR(CORREL(_xlfn.RANK.AVG(Summary!$I$3:$I$32,Summary!$I$3:$I$32),_xlfn.RANK.AVG(Summary!AQ$3:AQ$32,Summary!AQ$3:AQ$32,0)),0)</f>
        <v>-4.2828616519666567E-2</v>
      </c>
      <c r="AQ8">
        <f ca="1">IFERROR(CORREL(_xlfn.RANK.AVG(Summary!$I$3:$I$32,Summary!$I$3:$I$32),_xlfn.RANK.AVG(Summary!AR$3:AR$32,Summary!AR$3:AR$32,0)),0)</f>
        <v>-0.16103543549428515</v>
      </c>
      <c r="AR8">
        <f ca="1">IFERROR(CORREL(_xlfn.RANK.AVG(Summary!$I$3:$I$32,Summary!$I$3:$I$32),_xlfn.RANK.AVG(Summary!AS$3:AS$32,Summary!AS$3:AS$32,0)),0)</f>
        <v>-3.1382153120265849E-2</v>
      </c>
      <c r="AS8">
        <f ca="1">IFERROR(CORREL(_xlfn.RANK.AVG(Summary!$I$3:$I$32,Summary!$I$3:$I$32),_xlfn.RANK.AVG(Summary!AT$3:AT$32,Summary!AT$3:AT$32,0)),0)</f>
        <v>-0.16555652519889805</v>
      </c>
      <c r="AT8">
        <f ca="1">IFERROR(CORREL(_xlfn.RANK.AVG(Summary!$I$3:$I$32,Summary!$I$3:$I$32),_xlfn.RANK.AVG(Summary!AU$3:AU$32,Summary!AU$3:AU$32,0)),0)</f>
        <v>-0.64957776737644846</v>
      </c>
      <c r="AU8">
        <f ca="1">IFERROR(CORREL(_xlfn.RANK.AVG(Summary!$I$3:$I$32,Summary!$I$3:$I$32),_xlfn.RANK.AVG(Summary!AV$3:AV$32,Summary!AV$3:AV$32,0)),0)</f>
        <v>-0.37306379436579168</v>
      </c>
      <c r="AV8">
        <f ca="1">IFERROR(CORREL(_xlfn.RANK.AVG(Summary!$I$3:$I$32,Summary!$I$3:$I$32),_xlfn.RANK.AVG(Summary!AW$3:AW$32,Summary!AW$3:AW$32,0)),0)</f>
        <v>-0.50228482407283825</v>
      </c>
      <c r="AW8">
        <f ca="1">IFERROR(CORREL(_xlfn.RANK.AVG(Summary!$I$3:$I$32,Summary!$I$3:$I$32),_xlfn.RANK.AVG(Summary!AX$3:AX$32,Summary!AX$3:AX$32,0)),0)</f>
        <v>-0.42790351051656195</v>
      </c>
      <c r="AX8">
        <f ca="1">IFERROR(CORREL(_xlfn.RANK.AVG(Summary!$I$3:$I$32,Summary!$I$3:$I$32),_xlfn.RANK.AVG(Summary!AY$3:AY$32,Summary!AY$3:AY$32,0)),0)</f>
        <v>-0.61813080572742063</v>
      </c>
      <c r="AY8">
        <f ca="1">IFERROR(CORREL(_xlfn.RANK.AVG(Summary!$I$3:$I$32,Summary!$I$3:$I$32),_xlfn.RANK.AVG(Summary!AZ$3:AZ$32,Summary!AZ$3:AZ$32,0)),0)</f>
        <v>-0.93325917686318149</v>
      </c>
      <c r="AZ8">
        <f ca="1">IFERROR(CORREL(_xlfn.RANK.AVG(Summary!$I$3:$I$32,Summary!$I$3:$I$32),_xlfn.RANK.AVG(Summary!BA$3:BA$32,Summary!BA$3:BA$32,0)),0)</f>
        <v>0.92042291709339552</v>
      </c>
      <c r="BA8">
        <f ca="1">IFERROR(CORREL(_xlfn.RANK.AVG(Summary!$I$3:$I$32,Summary!$I$3:$I$32),_xlfn.RANK.AVG(Summary!BB$3:BB$32,Summary!BB$3:BB$32,0)),0)</f>
        <v>0.88209121245828703</v>
      </c>
      <c r="BB8">
        <f ca="1">IFERROR(CORREL(_xlfn.RANK.AVG(Summary!$I$3:$I$32,Summary!$I$3:$I$32),_xlfn.RANK.AVG(Summary!BC$3:BC$32,Summary!BC$3:BC$32,0)),0)</f>
        <v>0.73340964920741525</v>
      </c>
      <c r="BC8">
        <f ca="1">IFERROR(CORREL(_xlfn.RANK.AVG(Summary!$I$3:$I$32,Summary!$I$3:$I$32),_xlfn.RANK.AVG(Summary!BD$3:BD$32,Summary!BD$3:BD$32,0)),0)</f>
        <v>0.76844833996375062</v>
      </c>
      <c r="BD8">
        <f ca="1">IFERROR(CORREL(_xlfn.RANK.AVG(Summary!$I$3:$I$32,Summary!$I$3:$I$32),_xlfn.RANK.AVG(Summary!BE$3:BE$32,Summary!BE$3:BE$32,0)),0)</f>
        <v>0.73747524241700013</v>
      </c>
      <c r="BE8">
        <f ca="1">IFERROR(CORREL(_xlfn.RANK.AVG(Summary!$I$3:$I$32,Summary!$I$3:$I$32),_xlfn.RANK.AVG(Summary!BF$3:BF$32,Summary!BF$3:BF$32,0)),0)</f>
        <v>0.70382500961410099</v>
      </c>
      <c r="BF8">
        <f ca="1">IFERROR(CORREL(_xlfn.RANK.AVG(Summary!$I$3:$I$32,Summary!$I$3:$I$32),_xlfn.RANK.AVG(Summary!BG$3:BG$32,Summary!BG$3:BG$32,0)),0)</f>
        <v>0.85228031145717476</v>
      </c>
      <c r="BG8">
        <f ca="1">IFERROR(CORREL(_xlfn.RANK.AVG(Summary!$I$3:$I$32,Summary!$I$3:$I$32),_xlfn.RANK.AVG(Summary!BH$3:BH$32,Summary!BH$3:BH$32,0)),0)</f>
        <v>0.79265850945495009</v>
      </c>
      <c r="BH8">
        <f ca="1">IFERROR(CORREL(_xlfn.RANK.AVG(Summary!$I$3:$I$32,Summary!$I$3:$I$32),_xlfn.RANK.AVG(Summary!BI$3:BI$32,Summary!BI$3:BI$32,0)),0)</f>
        <v>0.89935121529642226</v>
      </c>
      <c r="BI8">
        <f ca="1">IFERROR(CORREL(_xlfn.RANK.AVG(Summary!$I$3:$I$32,Summary!$I$3:$I$32),_xlfn.RANK.AVG(Summary!BJ$3:BJ$32,Summary!BJ$3:BJ$32,0)),0)</f>
        <v>0.65704453216394787</v>
      </c>
      <c r="BJ8">
        <f ca="1">IFERROR(CORREL(_xlfn.RANK.AVG(Summary!$I$3:$I$32,Summary!$I$3:$I$32),_xlfn.RANK.AVG(Summary!BK$3:BK$32,Summary!BK$3:BK$32,0)),0)</f>
        <v>-0.84770275304841791</v>
      </c>
      <c r="BK8">
        <f ca="1">IFERROR(CORREL(_xlfn.RANK.AVG(Summary!$I$3:$I$32,Summary!$I$3:$I$32),_xlfn.RANK.AVG(Summary!BL$3:BL$32,Summary!BL$3:BL$32,0)),0)</f>
        <v>0.85358658644634144</v>
      </c>
      <c r="BL8">
        <f ca="1">IFERROR(CORREL(_xlfn.RANK.AVG(Summary!$I$3:$I$32,Summary!$I$3:$I$32),_xlfn.RANK.AVG(Summary!BM$3:BM$32,Summary!BM$3:BM$32,0)),0)</f>
        <v>0.82034746700991801</v>
      </c>
      <c r="BM8">
        <f ca="1">IFERROR(CORREL(_xlfn.RANK.AVG(Summary!$I$3:$I$32,Summary!$I$3:$I$32),_xlfn.RANK.AVG(Summary!BN$3:BN$32,Summary!BN$3:BN$32,0)),0)</f>
        <v>0.7826824518084492</v>
      </c>
      <c r="BN8">
        <f ca="1">IFERROR(CORREL(_xlfn.RANK.AVG(Summary!$I$3:$I$32,Summary!$I$3:$I$32),_xlfn.RANK.AVG(Summary!BO$3:BO$32,Summary!BO$3:BO$32,0)),0)</f>
        <v>0.79140275447483188</v>
      </c>
      <c r="BO8">
        <f ca="1">IFERROR(CORREL(_xlfn.RANK.AVG(Summary!$I$3:$I$32,Summary!$I$3:$I$32),_xlfn.RANK.AVG(Summary!BP$3:BP$32,Summary!BP$3:BP$32,0)),0)</f>
        <v>0.74326460120408999</v>
      </c>
      <c r="BP8">
        <f ca="1">IFERROR(CORREL(_xlfn.RANK.AVG(Summary!$I$3:$I$32,Summary!$I$3:$I$32),_xlfn.RANK.AVG(Summary!BQ$3:BQ$32,Summary!BQ$3:BQ$32,0)),0)</f>
        <v>0.69741590282329979</v>
      </c>
      <c r="BQ8">
        <f ca="1">IFERROR(CORREL(_xlfn.RANK.AVG(Summary!$I$3:$I$32,Summary!$I$3:$I$32),_xlfn.RANK.AVG(Summary!BR$3:BR$32,Summary!BR$3:BR$32,0)),0)</f>
        <v>0.76106785317018921</v>
      </c>
      <c r="BR8">
        <f ca="1">IFERROR(CORREL(_xlfn.RANK.AVG(Summary!$I$3:$I$32,Summary!$I$3:$I$32),_xlfn.RANK.AVG(Summary!BS$3:BS$32,Summary!BS$3:BS$32,0)),0)</f>
        <v>0.821134593993326</v>
      </c>
      <c r="BS8">
        <f ca="1">IFERROR(CORREL(_xlfn.RANK.AVG(Summary!$I$3:$I$32,Summary!$I$3:$I$32),_xlfn.RANK.AVG(Summary!BT$3:BT$32,Summary!BT$3:BT$32,0)),0)</f>
        <v>-0.10211345939933261</v>
      </c>
      <c r="BT8">
        <f ca="1">IFERROR(CORREL(_xlfn.RANK.AVG(Summary!$I$3:$I$32,Summary!$I$3:$I$32),_xlfn.RANK.AVG(Summary!BU$3:BU$32,Summary!BU$3:BU$32,0)),0)</f>
        <v>-0.63611080602767101</v>
      </c>
      <c r="BU8">
        <f ca="1">IFERROR(CORREL(_xlfn.RANK.AVG(Summary!$I$3:$I$32,Summary!$I$3:$I$32),_xlfn.RANK.AVG(Summary!BV$3:BV$32,Summary!BV$3:BV$32,0)),0)</f>
        <v>0.33748609566184656</v>
      </c>
      <c r="BV8">
        <f ca="1">IFERROR(CORREL(_xlfn.RANK.AVG(Summary!$I$3:$I$32,Summary!$I$3:$I$32),_xlfn.RANK.AVG(Summary!BW$3:BW$32,Summary!BW$3:BW$32,0)),0)</f>
        <v>-0.62708877360517046</v>
      </c>
      <c r="BW8">
        <f ca="1">IFERROR(CORREL(_xlfn.RANK.AVG(Summary!$I$3:$I$32,Summary!$I$3:$I$32),_xlfn.RANK.AVG(Summary!BX$3:BX$32,Summary!BX$3:BX$32,0)),0)</f>
        <v>0.33748609566184656</v>
      </c>
      <c r="BX8">
        <f ca="1">IFERROR(CORREL(_xlfn.RANK.AVG(Summary!$I$3:$I$32,Summary!$I$3:$I$32),_xlfn.RANK.AVG(Summary!BY$3:BY$32,Summary!BY$3:BY$32,0)),0)</f>
        <v>0.10065699297570947</v>
      </c>
      <c r="BY8">
        <f ca="1">IFERROR(CORREL(_xlfn.RANK.AVG(Summary!$I$3:$I$32,Summary!$I$3:$I$32),_xlfn.RANK.AVG(Summary!BZ$3:BZ$32,Summary!BZ$3:BZ$32,0)),0)</f>
        <v>-0.42790351051656195</v>
      </c>
      <c r="BZ8">
        <f ca="1">IFERROR(CORREL(_xlfn.RANK.AVG(Summary!$I$3:$I$32,Summary!$I$3:$I$32),_xlfn.RANK.AVG(Summary!CA$3:CA$32,Summary!CA$3:CA$32,0)),0)</f>
        <v>0.55312048401006997</v>
      </c>
      <c r="CA8">
        <f ca="1">IFERROR(CORREL(_xlfn.RANK.AVG(Summary!$I$3:$I$32,Summary!$I$3:$I$32),_xlfn.RANK.AVG(Summary!CB$3:CB$32,Summary!CB$3:CB$32,0)),0)</f>
        <v>0.43314794215795338</v>
      </c>
    </row>
    <row r="9" spans="1:79">
      <c r="A9" s="4" t="s">
        <v>7</v>
      </c>
      <c r="B9">
        <f ca="1">IFERROR(CORREL(_xlfn.RANK.AVG(Summary!$J$3:$J$32,Summary!$J$3:$J$32),_xlfn.RANK.AVG(Summary!C$3:C$32,Summary!C$3:C$32,0)),0)</f>
        <v>0.9090347881021017</v>
      </c>
      <c r="C9">
        <f ca="1">IFERROR(CORREL(_xlfn.RANK.AVG(Summary!$J$3:$J$32,Summary!$J$3:$J$32),_xlfn.RANK.AVG(Summary!D$3:D$32,Summary!D$3:D$32,0)),0)</f>
        <v>0.92765219211044181</v>
      </c>
      <c r="D9">
        <f ca="1">IFERROR(CORREL(_xlfn.RANK.AVG(Summary!$J$3:$J$32,Summary!$J$3:$J$32),_xlfn.RANK.AVG(Summary!E$3:E$32,Summary!E$3:E$32,0)),0)</f>
        <v>0.98731642189586111</v>
      </c>
      <c r="E9">
        <f ca="1">IFERROR(CORREL(_xlfn.RANK.AVG(Summary!$J$3:$J$32,Summary!$J$3:$J$32),_xlfn.RANK.AVG(Summary!F$3:F$32,Summary!F$3:F$32,0)),0)</f>
        <v>-0.32306152163420021</v>
      </c>
      <c r="F9">
        <f ca="1">IFERROR(CORREL(_xlfn.RANK.AVG(Summary!$J$3:$J$32,Summary!$J$3:$J$32),_xlfn.RANK.AVG(Summary!G$3:G$32,Summary!G$3:G$32,0)),0)</f>
        <v>0.99643969737427684</v>
      </c>
      <c r="G9">
        <f ca="1">IFERROR(CORREL(_xlfn.RANK.AVG(Summary!$J$3:$J$32,Summary!$J$3:$J$32),_xlfn.RANK.AVG(Summary!H$3:H$32,Summary!H$3:H$32,0)),0)</f>
        <v>0.99721882917664284</v>
      </c>
      <c r="H9">
        <f ca="1">IFERROR(CORREL(_xlfn.RANK.AVG(Summary!$J$3:$J$32,Summary!$J$3:$J$32),_xlfn.RANK.AVG(Summary!I$3:I$32,Summary!I$3:I$32,0)),0)</f>
        <v>-0.54867060079196817</v>
      </c>
      <c r="I9">
        <f ca="1">IFERROR(CORREL(_xlfn.RANK.AVG(Summary!$J$3:$J$32,Summary!$J$3:$J$32),_xlfn.RANK.AVG(Summary!J$3:J$32,Summary!J$3:J$32,0)),0)</f>
        <v>1</v>
      </c>
      <c r="J9">
        <f ca="1">IFERROR(CORREL(_xlfn.RANK.AVG(Summary!$J$3:$J$32,Summary!$J$3:$J$32),_xlfn.RANK.AVG(Summary!K$3:K$32,Summary!K$3:K$32,0)),0)</f>
        <v>0.85265662611979254</v>
      </c>
      <c r="K9">
        <f ca="1">IFERROR(CORREL(_xlfn.RANK.AVG(Summary!$J$3:$J$32,Summary!$J$3:$J$32),_xlfn.RANK.AVG(Summary!L$3:L$32,Summary!L$3:L$32,0)),0)</f>
        <v>-0.79830904932748648</v>
      </c>
      <c r="L9">
        <f ca="1">IFERROR(CORREL(_xlfn.RANK.AVG(Summary!$J$3:$J$32,Summary!$J$3:$J$32),_xlfn.RANK.AVG(Summary!M$3:M$32,Summary!M$3:M$32,0)),0)</f>
        <v>0.32306152163420021</v>
      </c>
      <c r="M9">
        <f ca="1">IFERROR(CORREL(_xlfn.RANK.AVG(Summary!$J$3:$J$32,Summary!$J$3:$J$32),_xlfn.RANK.AVG(Summary!N$3:N$32,Summary!N$3:N$32,0)),0)</f>
        <v>-0.54867060079196817</v>
      </c>
      <c r="N9">
        <f ca="1">IFERROR(CORREL(_xlfn.RANK.AVG(Summary!$J$3:$J$32,Summary!$J$3:$J$32),_xlfn.RANK.AVG(Summary!O$3:O$32,Summary!O$3:O$32,0)),0)</f>
        <v>0</v>
      </c>
      <c r="O9">
        <f ca="1">IFERROR(CORREL(_xlfn.RANK.AVG(Summary!$J$3:$J$32,Summary!$J$3:$J$32),_xlfn.RANK.AVG(Summary!P$3:P$32,Summary!P$3:P$32,0)),0)</f>
        <v>0</v>
      </c>
      <c r="P9">
        <f ca="1">IFERROR(CORREL(_xlfn.RANK.AVG(Summary!$J$3:$J$32,Summary!$J$3:$J$32),_xlfn.RANK.AVG(Summary!Q$3:Q$32,Summary!Q$3:Q$32,0)),0)</f>
        <v>-0.68962423021269259</v>
      </c>
      <c r="Q9">
        <f ca="1">IFERROR(CORREL(_xlfn.RANK.AVG(Summary!$J$3:$J$32,Summary!$J$3:$J$32),_xlfn.RANK.AVG(Summary!R$3:R$32,Summary!R$3:R$32,0)),0)</f>
        <v>0</v>
      </c>
      <c r="R9">
        <f ca="1">IFERROR(CORREL(_xlfn.RANK.AVG(Summary!$J$3:$J$32,Summary!$J$3:$J$32),_xlfn.RANK.AVG(Summary!S$3:S$32,Summary!S$3:S$32,0)),0)</f>
        <v>0</v>
      </c>
      <c r="S9">
        <f ca="1">IFERROR(CORREL(_xlfn.RANK.AVG(Summary!$J$3:$J$32,Summary!$J$3:$J$32),_xlfn.RANK.AVG(Summary!T$3:T$32,Summary!T$3:T$32,0)),0)</f>
        <v>0</v>
      </c>
      <c r="T9">
        <f ca="1">IFERROR(CORREL(_xlfn.RANK.AVG(Summary!$J$3:$J$32,Summary!$J$3:$J$32),_xlfn.RANK.AVG(Summary!U$3:U$32,Summary!U$3:U$32,0)),0)</f>
        <v>0</v>
      </c>
      <c r="U9">
        <f ca="1">IFERROR(CORREL(_xlfn.RANK.AVG(Summary!$J$3:$J$32,Summary!$J$3:$J$32),_xlfn.RANK.AVG(Summary!V$3:V$32,Summary!V$3:V$32,0)),0)</f>
        <v>0.28966355785740466</v>
      </c>
      <c r="V9">
        <f ca="1">IFERROR(CORREL(_xlfn.RANK.AVG(Summary!$J$3:$J$32,Summary!$J$3:$J$32),_xlfn.RANK.AVG(Summary!W$3:W$32,Summary!W$3:W$32,0)),0)</f>
        <v>0.15936408184774511</v>
      </c>
      <c r="W9">
        <f ca="1">IFERROR(CORREL(_xlfn.RANK.AVG(Summary!$J$3:$J$32,Summary!$J$3:$J$32),_xlfn.RANK.AVG(Summary!X$3:X$32,Summary!X$3:X$32,0)),0)</f>
        <v>1.8447168715364205E-2</v>
      </c>
      <c r="X9">
        <f ca="1">IFERROR(CORREL(_xlfn.RANK.AVG(Summary!$J$3:$J$32,Summary!$J$3:$J$32),_xlfn.RANK.AVG(Summary!Y$3:Y$32,Summary!Y$3:Y$32,0)),0)</f>
        <v>-0.31724913953369044</v>
      </c>
      <c r="Y9">
        <f ca="1">IFERROR(CORREL(_xlfn.RANK.AVG(Summary!$J$3:$J$32,Summary!$J$3:$J$32),_xlfn.RANK.AVG(Summary!Z$3:Z$32,Summary!Z$3:Z$32,0)),0)</f>
        <v>-0.1531333411470403</v>
      </c>
      <c r="Z9">
        <f ca="1">IFERROR(CORREL(_xlfn.RANK.AVG(Summary!$J$3:$J$32,Summary!$J$3:$J$32),_xlfn.RANK.AVG(Summary!AA$3:AA$32,Summary!AA$3:AA$32,0)),0)</f>
        <v>0</v>
      </c>
      <c r="AA9">
        <f ca="1">IFERROR(CORREL(_xlfn.RANK.AVG(Summary!$J$3:$J$32,Summary!$J$3:$J$32),_xlfn.RANK.AVG(Summary!AB$3:AB$32,Summary!AB$3:AB$32,0)),0)</f>
        <v>-0.21384910393936671</v>
      </c>
      <c r="AB9">
        <f ca="1">IFERROR(CORREL(_xlfn.RANK.AVG(Summary!$J$3:$J$32,Summary!$J$3:$J$32),_xlfn.RANK.AVG(Summary!AC$3:AC$32,Summary!AC$3:AC$32,0)),0)</f>
        <v>-0.176241516985189</v>
      </c>
      <c r="AC9">
        <f ca="1">IFERROR(CORREL(_xlfn.RANK.AVG(Summary!$J$3:$J$32,Summary!$J$3:$J$32),_xlfn.RANK.AVG(Summary!AD$3:AD$32,Summary!AD$3:AD$32,0)),0)</f>
        <v>0.75151568502404298</v>
      </c>
      <c r="AD9">
        <f ca="1">IFERROR(CORREL(_xlfn.RANK.AVG(Summary!$J$3:$J$32,Summary!$J$3:$J$32),_xlfn.RANK.AVG(Summary!AE$3:AE$32,Summary!AE$3:AE$32,0)),0)</f>
        <v>0.54501015948710985</v>
      </c>
      <c r="AE9">
        <f ca="1">IFERROR(CORREL(_xlfn.RANK.AVG(Summary!$J$3:$J$32,Summary!$J$3:$J$32),_xlfn.RANK.AVG(Summary!AF$3:AF$32,Summary!AF$3:AF$32,0)),0)</f>
        <v>0.14684284067835357</v>
      </c>
      <c r="AF9">
        <f ca="1">IFERROR(CORREL(_xlfn.RANK.AVG(Summary!$J$3:$J$32,Summary!$J$3:$J$32),_xlfn.RANK.AVG(Summary!AG$3:AG$32,Summary!AG$3:AG$32,0)),0)</f>
        <v>1.9852836922355132E-2</v>
      </c>
      <c r="AG9">
        <f ca="1">IFERROR(CORREL(_xlfn.RANK.AVG(Summary!$J$3:$J$32,Summary!$J$3:$J$32),_xlfn.RANK.AVG(Summary!AH$3:AH$32,Summary!AH$3:AH$32,0)),0)</f>
        <v>-0.36985909681139006</v>
      </c>
      <c r="AH9">
        <f ca="1">IFERROR(CORREL(_xlfn.RANK.AVG(Summary!$J$3:$J$32,Summary!$J$3:$J$32),_xlfn.RANK.AVG(Summary!AI$3:AI$32,Summary!AI$3:AI$32,0)),0)</f>
        <v>-0.43744751396611198</v>
      </c>
      <c r="AI9">
        <f ca="1">IFERROR(CORREL(_xlfn.RANK.AVG(Summary!$J$3:$J$32,Summary!$J$3:$J$32),_xlfn.RANK.AVG(Summary!AJ$3:AJ$32,Summary!AJ$3:AJ$32,0)),0)</f>
        <v>1.3447230624351466E-3</v>
      </c>
      <c r="AJ9">
        <f ca="1">IFERROR(CORREL(_xlfn.RANK.AVG(Summary!$J$3:$J$32,Summary!$J$3:$J$32),_xlfn.RANK.AVG(Summary!AK$3:AK$32,Summary!AK$3:AK$32,0)),0)</f>
        <v>-6.9402901798660668E-2</v>
      </c>
      <c r="AK9">
        <f ca="1">IFERROR(CORREL(_xlfn.RANK.AVG(Summary!$J$3:$J$32,Summary!$J$3:$J$32),_xlfn.RANK.AVG(Summary!AL$3:AL$32,Summary!AL$3:AL$32,0)),0)</f>
        <v>0.75724596559734181</v>
      </c>
      <c r="AL9">
        <f ca="1">IFERROR(CORREL(_xlfn.RANK.AVG(Summary!$J$3:$J$32,Summary!$J$3:$J$32),_xlfn.RANK.AVG(Summary!AM$3:AM$32,Summary!AM$3:AM$32,0)),0)</f>
        <v>-0.6283806694173476</v>
      </c>
      <c r="AM9">
        <f ca="1">IFERROR(CORREL(_xlfn.RANK.AVG(Summary!$J$3:$J$32,Summary!$J$3:$J$32),_xlfn.RANK.AVG(Summary!AN$3:AN$32,Summary!AN$3:AN$32,0)),0)</f>
        <v>0.74170484518067903</v>
      </c>
      <c r="AN9">
        <f ca="1">IFERROR(CORREL(_xlfn.RANK.AVG(Summary!$J$3:$J$32,Summary!$J$3:$J$32),_xlfn.RANK.AVG(Summary!AO$3:AO$32,Summary!AO$3:AO$32,0)),0)</f>
        <v>-0.33103161545685106</v>
      </c>
      <c r="AO9">
        <f ca="1">IFERROR(CORREL(_xlfn.RANK.AVG(Summary!$J$3:$J$32,Summary!$J$3:$J$32),_xlfn.RANK.AVG(Summary!AP$3:AP$32,Summary!AP$3:AP$32,0)),0)</f>
        <v>0.21930046744577172</v>
      </c>
      <c r="AP9">
        <f ca="1">IFERROR(CORREL(_xlfn.RANK.AVG(Summary!$J$3:$J$32,Summary!$J$3:$J$32),_xlfn.RANK.AVG(Summary!AQ$3:AQ$32,Summary!AQ$3:AQ$32,0)),0)</f>
        <v>-0.13496976933675869</v>
      </c>
      <c r="AQ9">
        <f ca="1">IFERROR(CORREL(_xlfn.RANK.AVG(Summary!$J$3:$J$32,Summary!$J$3:$J$32),_xlfn.RANK.AVG(Summary!AR$3:AR$32,Summary!AR$3:AR$32,0)),0)</f>
        <v>0.69529542344922401</v>
      </c>
      <c r="AR9">
        <f ca="1">IFERROR(CORREL(_xlfn.RANK.AVG(Summary!$J$3:$J$32,Summary!$J$3:$J$32),_xlfn.RANK.AVG(Summary!AS$3:AS$32,Summary!AS$3:AS$32,0)),0)</f>
        <v>-0.66154705969123528</v>
      </c>
      <c r="AS9">
        <f ca="1">IFERROR(CORREL(_xlfn.RANK.AVG(Summary!$J$3:$J$32,Summary!$J$3:$J$32),_xlfn.RANK.AVG(Summary!AT$3:AT$32,Summary!AT$3:AT$32,0)),0)</f>
        <v>0.51998362077044702</v>
      </c>
      <c r="AT9">
        <f ca="1">IFERROR(CORREL(_xlfn.RANK.AVG(Summary!$J$3:$J$32,Summary!$J$3:$J$32),_xlfn.RANK.AVG(Summary!AU$3:AU$32,Summary!AU$3:AU$32,0)),0)</f>
        <v>0.7533175938069242</v>
      </c>
      <c r="AU9">
        <f ca="1">IFERROR(CORREL(_xlfn.RANK.AVG(Summary!$J$3:$J$32,Summary!$J$3:$J$32),_xlfn.RANK.AVG(Summary!AV$3:AV$32,Summary!AV$3:AV$32,0)),0)</f>
        <v>0.76137566679896407</v>
      </c>
      <c r="AV9">
        <f ca="1">IFERROR(CORREL(_xlfn.RANK.AVG(Summary!$J$3:$J$32,Summary!$J$3:$J$32),_xlfn.RANK.AVG(Summary!AW$3:AW$32,Summary!AW$3:AW$32,0)),0)</f>
        <v>0.76755163606020105</v>
      </c>
      <c r="AW9">
        <f ca="1">IFERROR(CORREL(_xlfn.RANK.AVG(Summary!$J$3:$J$32,Summary!$J$3:$J$32),_xlfn.RANK.AVG(Summary!AX$3:AX$32,Summary!AX$3:AX$32,0)),0)</f>
        <v>0.75604697191918457</v>
      </c>
      <c r="AX9">
        <f ca="1">IFERROR(CORREL(_xlfn.RANK.AVG(Summary!$J$3:$J$32,Summary!$J$3:$J$32),_xlfn.RANK.AVG(Summary!AY$3:AY$32,Summary!AY$3:AY$32,0)),0)</f>
        <v>0.60303450586537755</v>
      </c>
      <c r="AY9">
        <f ca="1">IFERROR(CORREL(_xlfn.RANK.AVG(Summary!$J$3:$J$32,Summary!$J$3:$J$32),_xlfn.RANK.AVG(Summary!AZ$3:AZ$32,Summary!AZ$3:AZ$32,0)),0)</f>
        <v>0.47569251601509643</v>
      </c>
      <c r="AZ9">
        <f ca="1">IFERROR(CORREL(_xlfn.RANK.AVG(Summary!$J$3:$J$32,Summary!$J$3:$J$32),_xlfn.RANK.AVG(Summary!BA$3:BA$32,Summary!BA$3:BA$32,0)),0)</f>
        <v>-0.6066223324323029</v>
      </c>
      <c r="BA9">
        <f ca="1">IFERROR(CORREL(_xlfn.RANK.AVG(Summary!$J$3:$J$32,Summary!$J$3:$J$32),_xlfn.RANK.AVG(Summary!BB$3:BB$32,Summary!BB$3:BB$32,0)),0)</f>
        <v>-0.51440650001258326</v>
      </c>
      <c r="BB9">
        <f ca="1">IFERROR(CORREL(_xlfn.RANK.AVG(Summary!$J$3:$J$32,Summary!$J$3:$J$32),_xlfn.RANK.AVG(Summary!BC$3:BC$32,Summary!BC$3:BC$32,0)),0)</f>
        <v>-0.78450087972970017</v>
      </c>
      <c r="BC9">
        <f ca="1">IFERROR(CORREL(_xlfn.RANK.AVG(Summary!$J$3:$J$32,Summary!$J$3:$J$32),_xlfn.RANK.AVG(Summary!BD$3:BD$32,Summary!BD$3:BD$32,0)),0)</f>
        <v>-0.76853383235317485</v>
      </c>
      <c r="BD9">
        <f ca="1">IFERROR(CORREL(_xlfn.RANK.AVG(Summary!$J$3:$J$32,Summary!$J$3:$J$32),_xlfn.RANK.AVG(Summary!BE$3:BE$32,Summary!BE$3:BE$32,0)),0)</f>
        <v>-0.70459881106031264</v>
      </c>
      <c r="BE9">
        <f ca="1">IFERROR(CORREL(_xlfn.RANK.AVG(Summary!$J$3:$J$32,Summary!$J$3:$J$32),_xlfn.RANK.AVG(Summary!BF$3:BF$32,Summary!BF$3:BF$32,0)),0)</f>
        <v>-0.72263244714605834</v>
      </c>
      <c r="BF9">
        <f ca="1">IFERROR(CORREL(_xlfn.RANK.AVG(Summary!$J$3:$J$32,Summary!$J$3:$J$32),_xlfn.RANK.AVG(Summary!BG$3:BG$32,Summary!BG$3:BG$32,0)),0)</f>
        <v>-0.55490043729731087</v>
      </c>
      <c r="BG9">
        <f ca="1">IFERROR(CORREL(_xlfn.RANK.AVG(Summary!$J$3:$J$32,Summary!$J$3:$J$32),_xlfn.RANK.AVG(Summary!BH$3:BH$32,Summary!BH$3:BH$32,0)),0)</f>
        <v>-0.76182000693905072</v>
      </c>
      <c r="BH9">
        <f ca="1">IFERROR(CORREL(_xlfn.RANK.AVG(Summary!$J$3:$J$32,Summary!$J$3:$J$32),_xlfn.RANK.AVG(Summary!BI$3:BI$32,Summary!BI$3:BI$32,0)),0)</f>
        <v>-0.62202684129031471</v>
      </c>
      <c r="BI9">
        <f ca="1">IFERROR(CORREL(_xlfn.RANK.AVG(Summary!$J$3:$J$32,Summary!$J$3:$J$32),_xlfn.RANK.AVG(Summary!BJ$3:BJ$32,Summary!BJ$3:BJ$32,0)),0)</f>
        <v>-0.62735192871842516</v>
      </c>
      <c r="BJ9">
        <f ca="1">IFERROR(CORREL(_xlfn.RANK.AVG(Summary!$J$3:$J$32,Summary!$J$3:$J$32),_xlfn.RANK.AVG(Summary!BK$3:BK$32,Summary!BK$3:BK$32,0)),0)</f>
        <v>0.67067200712060526</v>
      </c>
      <c r="BK9">
        <f ca="1">IFERROR(CORREL(_xlfn.RANK.AVG(Summary!$J$3:$J$32,Summary!$J$3:$J$32),_xlfn.RANK.AVG(Summary!BL$3:BL$32,Summary!BL$3:BL$32,0)),0)</f>
        <v>-0.77281385854003704</v>
      </c>
      <c r="BL9">
        <f ca="1">IFERROR(CORREL(_xlfn.RANK.AVG(Summary!$J$3:$J$32,Summary!$J$3:$J$32),_xlfn.RANK.AVG(Summary!BM$3:BM$32,Summary!BM$3:BM$32,0)),0)</f>
        <v>-0.64054334758179066</v>
      </c>
      <c r="BM9">
        <f ca="1">IFERROR(CORREL(_xlfn.RANK.AVG(Summary!$J$3:$J$32,Summary!$J$3:$J$32),_xlfn.RANK.AVG(Summary!BN$3:BN$32,Summary!BN$3:BN$32,0)),0)</f>
        <v>-0.69405109831016387</v>
      </c>
      <c r="BN9">
        <f ca="1">IFERROR(CORREL(_xlfn.RANK.AVG(Summary!$J$3:$J$32,Summary!$J$3:$J$32),_xlfn.RANK.AVG(Summary!BO$3:BO$32,Summary!BO$3:BO$32,0)),0)</f>
        <v>-0.66161769711093388</v>
      </c>
      <c r="BO9">
        <f ca="1">IFERROR(CORREL(_xlfn.RANK.AVG(Summary!$J$3:$J$32,Summary!$J$3:$J$32),_xlfn.RANK.AVG(Summary!BP$3:BP$32,Summary!BP$3:BP$32,0)),0)</f>
        <v>-0.60193760628825066</v>
      </c>
      <c r="BP9">
        <f ca="1">IFERROR(CORREL(_xlfn.RANK.AVG(Summary!$J$3:$J$32,Summary!$J$3:$J$32),_xlfn.RANK.AVG(Summary!BQ$3:BQ$32,Summary!BQ$3:BQ$32,0)),0)</f>
        <v>-0.79043066685536423</v>
      </c>
      <c r="BQ9">
        <f ca="1">IFERROR(CORREL(_xlfn.RANK.AVG(Summary!$J$3:$J$32,Summary!$J$3:$J$32),_xlfn.RANK.AVG(Summary!BR$3:BR$32,Summary!BR$3:BR$32,0)),0)</f>
        <v>-0.77027478505344438</v>
      </c>
      <c r="BR9">
        <f ca="1">IFERROR(CORREL(_xlfn.RANK.AVG(Summary!$J$3:$J$32,Summary!$J$3:$J$32),_xlfn.RANK.AVG(Summary!BS$3:BS$32,Summary!BS$3:BS$32,0)),0)</f>
        <v>-0.69329180538028079</v>
      </c>
      <c r="BS9">
        <f ca="1">IFERROR(CORREL(_xlfn.RANK.AVG(Summary!$J$3:$J$32,Summary!$J$3:$J$32),_xlfn.RANK.AVG(Summary!BT$3:BT$32,Summary!BT$3:BT$32,0)),0)</f>
        <v>-9.522750086738134E-2</v>
      </c>
      <c r="BT9">
        <f ca="1">IFERROR(CORREL(_xlfn.RANK.AVG(Summary!$J$3:$J$32,Summary!$J$3:$J$32),_xlfn.RANK.AVG(Summary!BU$3:BU$32,Summary!BU$3:BU$32,0)),0)</f>
        <v>0.98731642189586111</v>
      </c>
      <c r="BU9">
        <f ca="1">IFERROR(CORREL(_xlfn.RANK.AVG(Summary!$J$3:$J$32,Summary!$J$3:$J$32),_xlfn.RANK.AVG(Summary!BV$3:BV$32,Summary!BV$3:BV$32,0)),0)</f>
        <v>4.3608855537398926E-2</v>
      </c>
      <c r="BV9">
        <f ca="1">IFERROR(CORREL(_xlfn.RANK.AVG(Summary!$J$3:$J$32,Summary!$J$3:$J$32),_xlfn.RANK.AVG(Summary!BW$3:BW$32,Summary!BW$3:BW$32,0)),0)</f>
        <v>0.72425914709996997</v>
      </c>
      <c r="BW9">
        <f ca="1">IFERROR(CORREL(_xlfn.RANK.AVG(Summary!$J$3:$J$32,Summary!$J$3:$J$32),_xlfn.RANK.AVG(Summary!BX$3:BX$32,Summary!BX$3:BX$32,0)),0)</f>
        <v>4.3608855537398926E-2</v>
      </c>
      <c r="BX9">
        <f ca="1">IFERROR(CORREL(_xlfn.RANK.AVG(Summary!$J$3:$J$32,Summary!$J$3:$J$32),_xlfn.RANK.AVG(Summary!BY$3:BY$32,Summary!BY$3:BY$32,0)),0)</f>
        <v>-6.2360826527979078E-2</v>
      </c>
      <c r="BY9">
        <f ca="1">IFERROR(CORREL(_xlfn.RANK.AVG(Summary!$J$3:$J$32,Summary!$J$3:$J$32),_xlfn.RANK.AVG(Summary!BZ$3:BZ$32,Summary!BZ$3:BZ$32,0)),0)</f>
        <v>0.75604697191918457</v>
      </c>
      <c r="BZ9">
        <f ca="1">IFERROR(CORREL(_xlfn.RANK.AVG(Summary!$J$3:$J$32,Summary!$J$3:$J$32),_xlfn.RANK.AVG(Summary!CA$3:CA$32,Summary!CA$3:CA$32,0)),0)</f>
        <v>-0.48286604361370711</v>
      </c>
      <c r="CA9">
        <f ca="1">IFERROR(CORREL(_xlfn.RANK.AVG(Summary!$J$3:$J$32,Summary!$J$3:$J$32),_xlfn.RANK.AVG(Summary!CB$3:CB$32,Summary!CB$3:CB$32,0)),0)</f>
        <v>-0.68216709733502612</v>
      </c>
    </row>
    <row r="10" spans="1:79">
      <c r="A10" s="4" t="s">
        <v>29</v>
      </c>
      <c r="B10">
        <f ca="1">IFERROR(CORREL(_xlfn.RANK.AVG(Summary!$K$3:$K$32,Summary!$K$3:$K$32),_xlfn.RANK.AVG(Summary!C$3:C$32,Summary!C$3:C$32,0)),0)</f>
        <v>0.80849363876195623</v>
      </c>
      <c r="C10">
        <f ca="1">IFERROR(CORREL(_xlfn.RANK.AVG(Summary!$K$3:$K$32,Summary!$K$3:$K$32),_xlfn.RANK.AVG(Summary!D$3:D$32,Summary!D$3:D$32,0)),0)</f>
        <v>0.82988985515361424</v>
      </c>
      <c r="D10">
        <f ca="1">IFERROR(CORREL(_xlfn.RANK.AVG(Summary!$K$3:$K$32,Summary!$K$3:$K$32),_xlfn.RANK.AVG(Summary!E$3:E$32,Summary!E$3:E$32,0)),0)</f>
        <v>0.87248066993501239</v>
      </c>
      <c r="E10">
        <f ca="1">IFERROR(CORREL(_xlfn.RANK.AVG(Summary!$K$3:$K$32,Summary!$K$3:$K$32),_xlfn.RANK.AVG(Summary!F$3:F$32,Summary!F$3:F$32,0)),0)</f>
        <v>-0.42093567302233342</v>
      </c>
      <c r="F10">
        <f ca="1">IFERROR(CORREL(_xlfn.RANK.AVG(Summary!$K$3:$K$32,Summary!$K$3:$K$32),_xlfn.RANK.AVG(Summary!G$3:G$32,Summary!G$3:G$32,0)),0)</f>
        <v>0.85911614601463948</v>
      </c>
      <c r="G10">
        <f ca="1">IFERROR(CORREL(_xlfn.RANK.AVG(Summary!$K$3:$K$32,Summary!$K$3:$K$32),_xlfn.RANK.AVG(Summary!H$3:H$32,Summary!H$3:H$32,0)),0)</f>
        <v>0.84922101652600912</v>
      </c>
      <c r="H10">
        <f ca="1">IFERROR(CORREL(_xlfn.RANK.AVG(Summary!$K$3:$K$32,Summary!$K$3:$K$32),_xlfn.RANK.AVG(Summary!I$3:I$32,Summary!I$3:I$32,0)),0)</f>
        <v>-0.5959914608506689</v>
      </c>
      <c r="I10">
        <f ca="1">IFERROR(CORREL(_xlfn.RANK.AVG(Summary!$K$3:$K$32,Summary!$K$3:$K$32),_xlfn.RANK.AVG(Summary!J$3:J$32,Summary!J$3:J$32,0)),0)</f>
        <v>0.85265662611979254</v>
      </c>
      <c r="J10">
        <f ca="1">IFERROR(CORREL(_xlfn.RANK.AVG(Summary!$K$3:$K$32,Summary!$K$3:$K$32),_xlfn.RANK.AVG(Summary!K$3:K$32,Summary!K$3:K$32,0)),0)</f>
        <v>1</v>
      </c>
      <c r="K10">
        <f ca="1">IFERROR(CORREL(_xlfn.RANK.AVG(Summary!$K$3:$K$32,Summary!$K$3:$K$32),_xlfn.RANK.AVG(Summary!L$3:L$32,Summary!L$3:L$32,0)),0)</f>
        <v>-0.74788465079841038</v>
      </c>
      <c r="L10">
        <f ca="1">IFERROR(CORREL(_xlfn.RANK.AVG(Summary!$K$3:$K$32,Summary!$K$3:$K$32),_xlfn.RANK.AVG(Summary!M$3:M$32,Summary!M$3:M$32,0)),0)</f>
        <v>0.42093567302233342</v>
      </c>
      <c r="M10">
        <f ca="1">IFERROR(CORREL(_xlfn.RANK.AVG(Summary!$K$3:$K$32,Summary!$K$3:$K$32),_xlfn.RANK.AVG(Summary!N$3:N$32,Summary!N$3:N$32,0)),0)</f>
        <v>-0.5959914608506689</v>
      </c>
      <c r="N10">
        <f ca="1">IFERROR(CORREL(_xlfn.RANK.AVG(Summary!$K$3:$K$32,Summary!$K$3:$K$32),_xlfn.RANK.AVG(Summary!O$3:O$32,Summary!O$3:O$32,0)),0)</f>
        <v>0</v>
      </c>
      <c r="O10">
        <f ca="1">IFERROR(CORREL(_xlfn.RANK.AVG(Summary!$K$3:$K$32,Summary!$K$3:$K$32),_xlfn.RANK.AVG(Summary!P$3:P$32,Summary!P$3:P$32,0)),0)</f>
        <v>0</v>
      </c>
      <c r="P10">
        <f ca="1">IFERROR(CORREL(_xlfn.RANK.AVG(Summary!$K$3:$K$32,Summary!$K$3:$K$32),_xlfn.RANK.AVG(Summary!Q$3:Q$32,Summary!Q$3:Q$32,0)),0)</f>
        <v>-0.69351024174898712</v>
      </c>
      <c r="Q10">
        <f ca="1">IFERROR(CORREL(_xlfn.RANK.AVG(Summary!$K$3:$K$32,Summary!$K$3:$K$32),_xlfn.RANK.AVG(Summary!R$3:R$32,Summary!R$3:R$32,0)),0)</f>
        <v>0</v>
      </c>
      <c r="R10">
        <f ca="1">IFERROR(CORREL(_xlfn.RANK.AVG(Summary!$K$3:$K$32,Summary!$K$3:$K$32),_xlfn.RANK.AVG(Summary!S$3:S$32,Summary!S$3:S$32,0)),0)</f>
        <v>0</v>
      </c>
      <c r="S10">
        <f ca="1">IFERROR(CORREL(_xlfn.RANK.AVG(Summary!$K$3:$K$32,Summary!$K$3:$K$32),_xlfn.RANK.AVG(Summary!T$3:T$32,Summary!T$3:T$32,0)),0)</f>
        <v>0</v>
      </c>
      <c r="T10">
        <f ca="1">IFERROR(CORREL(_xlfn.RANK.AVG(Summary!$K$3:$K$32,Summary!$K$3:$K$32),_xlfn.RANK.AVG(Summary!U$3:U$32,Summary!U$3:U$32,0)),0)</f>
        <v>0</v>
      </c>
      <c r="U10">
        <f ca="1">IFERROR(CORREL(_xlfn.RANK.AVG(Summary!$K$3:$K$32,Summary!$K$3:$K$32),_xlfn.RANK.AVG(Summary!V$3:V$32,Summary!V$3:V$32,0)),0)</f>
        <v>0.20404173504218848</v>
      </c>
      <c r="V10">
        <f ca="1">IFERROR(CORREL(_xlfn.RANK.AVG(Summary!$K$3:$K$32,Summary!$K$3:$K$32),_xlfn.RANK.AVG(Summary!W$3:W$32,Summary!W$3:W$32,0)),0)</f>
        <v>8.6818636603784721E-2</v>
      </c>
      <c r="W10">
        <f ca="1">IFERROR(CORREL(_xlfn.RANK.AVG(Summary!$K$3:$K$32,Summary!$K$3:$K$32),_xlfn.RANK.AVG(Summary!X$3:X$32,Summary!X$3:X$32,0)),0)</f>
        <v>-4.7859997441542117E-2</v>
      </c>
      <c r="X10">
        <f ca="1">IFERROR(CORREL(_xlfn.RANK.AVG(Summary!$K$3:$K$32,Summary!$K$3:$K$32),_xlfn.RANK.AVG(Summary!Y$3:Y$32,Summary!Y$3:Y$32,0)),0)</f>
        <v>-0.31756729017977847</v>
      </c>
      <c r="Y10">
        <f ca="1">IFERROR(CORREL(_xlfn.RANK.AVG(Summary!$K$3:$K$32,Summary!$K$3:$K$32),_xlfn.RANK.AVG(Summary!Z$3:Z$32,Summary!Z$3:Z$32,0)),0)</f>
        <v>-0.31345384214899358</v>
      </c>
      <c r="Z10">
        <f ca="1">IFERROR(CORREL(_xlfn.RANK.AVG(Summary!$K$3:$K$32,Summary!$K$3:$K$32),_xlfn.RANK.AVG(Summary!AA$3:AA$32,Summary!AA$3:AA$32,0)),0)</f>
        <v>0</v>
      </c>
      <c r="AA10">
        <f ca="1">IFERROR(CORREL(_xlfn.RANK.AVG(Summary!$K$3:$K$32,Summary!$K$3:$K$32),_xlfn.RANK.AVG(Summary!AB$3:AB$32,Summary!AB$3:AB$32,0)),0)</f>
        <v>-0.10874520267333131</v>
      </c>
      <c r="AB10">
        <f ca="1">IFERROR(CORREL(_xlfn.RANK.AVG(Summary!$K$3:$K$32,Summary!$K$3:$K$32),_xlfn.RANK.AVG(Summary!AC$3:AC$32,Summary!AC$3:AC$32,0)),0)</f>
        <v>-0.29220669913355884</v>
      </c>
      <c r="AC10">
        <f ca="1">IFERROR(CORREL(_xlfn.RANK.AVG(Summary!$K$3:$K$32,Summary!$K$3:$K$32),_xlfn.RANK.AVG(Summary!AD$3:AD$32,Summary!AD$3:AD$32,0)),0)</f>
        <v>0.65411442117620078</v>
      </c>
      <c r="AD10">
        <f ca="1">IFERROR(CORREL(_xlfn.RANK.AVG(Summary!$K$3:$K$32,Summary!$K$3:$K$32),_xlfn.RANK.AVG(Summary!AE$3:AE$32,Summary!AE$3:AE$32,0)),0)</f>
        <v>0.62874127734851737</v>
      </c>
      <c r="AE10">
        <f ca="1">IFERROR(CORREL(_xlfn.RANK.AVG(Summary!$K$3:$K$32,Summary!$K$3:$K$32),_xlfn.RANK.AVG(Summary!AF$3:AF$32,Summary!AF$3:AF$32,0)),0)</f>
        <v>-0.17379680610470388</v>
      </c>
      <c r="AF10">
        <f ca="1">IFERROR(CORREL(_xlfn.RANK.AVG(Summary!$K$3:$K$32,Summary!$K$3:$K$32),_xlfn.RANK.AVG(Summary!AG$3:AG$32,Summary!AG$3:AG$32,0)),0)</f>
        <v>0.2654909573108174</v>
      </c>
      <c r="AG10">
        <f ca="1">IFERROR(CORREL(_xlfn.RANK.AVG(Summary!$K$3:$K$32,Summary!$K$3:$K$32),_xlfn.RANK.AVG(Summary!AH$3:AH$32,Summary!AH$3:AH$32,0)),0)</f>
        <v>-0.1240794959877541</v>
      </c>
      <c r="AH10">
        <f ca="1">IFERROR(CORREL(_xlfn.RANK.AVG(Summary!$K$3:$K$32,Summary!$K$3:$K$32),_xlfn.RANK.AVG(Summary!AI$3:AI$32,Summary!AI$3:AI$32,0)),0)</f>
        <v>-0.50282984683136345</v>
      </c>
      <c r="AI10">
        <f ca="1">IFERROR(CORREL(_xlfn.RANK.AVG(Summary!$K$3:$K$32,Summary!$K$3:$K$32),_xlfn.RANK.AVG(Summary!AJ$3:AJ$32,Summary!AJ$3:AJ$32,0)),0)</f>
        <v>-0.24117116286904605</v>
      </c>
      <c r="AJ10">
        <f ca="1">IFERROR(CORREL(_xlfn.RANK.AVG(Summary!$K$3:$K$32,Summary!$K$3:$K$32),_xlfn.RANK.AVG(Summary!AK$3:AK$32,Summary!AK$3:AK$32,0)),0)</f>
        <v>-0.19031392219296062</v>
      </c>
      <c r="AK10">
        <f ca="1">IFERROR(CORREL(_xlfn.RANK.AVG(Summary!$K$3:$K$32,Summary!$K$3:$K$32),_xlfn.RANK.AVG(Summary!AL$3:AL$32,Summary!AL$3:AL$32,0)),0)</f>
        <v>0.61553070205608307</v>
      </c>
      <c r="AL10">
        <f ca="1">IFERROR(CORREL(_xlfn.RANK.AVG(Summary!$K$3:$K$32,Summary!$K$3:$K$32),_xlfn.RANK.AVG(Summary!AM$3:AM$32,Summary!AM$3:AM$32,0)),0)</f>
        <v>-0.70008928296819484</v>
      </c>
      <c r="AM10">
        <f ca="1">IFERROR(CORREL(_xlfn.RANK.AVG(Summary!$K$3:$K$32,Summary!$K$3:$K$32),_xlfn.RANK.AVG(Summary!AN$3:AN$32,Summary!AN$3:AN$32,0)),0)</f>
        <v>0.6255381903176559</v>
      </c>
      <c r="AN10">
        <f ca="1">IFERROR(CORREL(_xlfn.RANK.AVG(Summary!$K$3:$K$32,Summary!$K$3:$K$32),_xlfn.RANK.AVG(Summary!AO$3:AO$32,Summary!AO$3:AO$32,0)),0)</f>
        <v>-0.564499947761122</v>
      </c>
      <c r="AO10">
        <f ca="1">IFERROR(CORREL(_xlfn.RANK.AVG(Summary!$K$3:$K$32,Summary!$K$3:$K$32),_xlfn.RANK.AVG(Summary!AP$3:AP$32,Summary!AP$3:AP$32,0)),0)</f>
        <v>1.5616287983710774E-2</v>
      </c>
      <c r="AP10">
        <f ca="1">IFERROR(CORREL(_xlfn.RANK.AVG(Summary!$K$3:$K$32,Summary!$K$3:$K$32),_xlfn.RANK.AVG(Summary!AQ$3:AQ$32,Summary!AQ$3:AQ$32,0)),0)</f>
        <v>-0.41458290939354375</v>
      </c>
      <c r="AQ10">
        <f ca="1">IFERROR(CORREL(_xlfn.RANK.AVG(Summary!$K$3:$K$32,Summary!$K$3:$K$32),_xlfn.RANK.AVG(Summary!AR$3:AR$32,Summary!AR$3:AR$32,0)),0)</f>
        <v>0.37043692025117414</v>
      </c>
      <c r="AR10">
        <f ca="1">IFERROR(CORREL(_xlfn.RANK.AVG(Summary!$K$3:$K$32,Summary!$K$3:$K$32),_xlfn.RANK.AVG(Summary!AS$3:AS$32,Summary!AS$3:AS$32,0)),0)</f>
        <v>-0.46813735948955354</v>
      </c>
      <c r="AS10">
        <f ca="1">IFERROR(CORREL(_xlfn.RANK.AVG(Summary!$K$3:$K$32,Summary!$K$3:$K$32),_xlfn.RANK.AVG(Summary!AT$3:AT$32,Summary!AT$3:AT$32,0)),0)</f>
        <v>0.1408452635514455</v>
      </c>
      <c r="AT10">
        <f ca="1">IFERROR(CORREL(_xlfn.RANK.AVG(Summary!$K$3:$K$32,Summary!$K$3:$K$32),_xlfn.RANK.AVG(Summary!AU$3:AU$32,Summary!AU$3:AU$32,0)),0)</f>
        <v>0.74358431768200828</v>
      </c>
      <c r="AU10">
        <f ca="1">IFERROR(CORREL(_xlfn.RANK.AVG(Summary!$K$3:$K$32,Summary!$K$3:$K$32),_xlfn.RANK.AVG(Summary!AV$3:AV$32,Summary!AV$3:AV$32,0)),0)</f>
        <v>0.60352763429122602</v>
      </c>
      <c r="AV10">
        <f ca="1">IFERROR(CORREL(_xlfn.RANK.AVG(Summary!$K$3:$K$32,Summary!$K$3:$K$32),_xlfn.RANK.AVG(Summary!AW$3:AW$32,Summary!AW$3:AW$32,0)),0)</f>
        <v>0.58650315870250891</v>
      </c>
      <c r="AW10">
        <f ca="1">IFERROR(CORREL(_xlfn.RANK.AVG(Summary!$K$3:$K$32,Summary!$K$3:$K$32),_xlfn.RANK.AVG(Summary!AX$3:AX$32,Summary!AX$3:AX$32,0)),0)</f>
        <v>0.59616256103455045</v>
      </c>
      <c r="AX10">
        <f ca="1">IFERROR(CORREL(_xlfn.RANK.AVG(Summary!$K$3:$K$32,Summary!$K$3:$K$32),_xlfn.RANK.AVG(Summary!AY$3:AY$32,Summary!AY$3:AY$32,0)),0)</f>
        <v>0.40484459581547572</v>
      </c>
      <c r="AY10">
        <f ca="1">IFERROR(CORREL(_xlfn.RANK.AVG(Summary!$K$3:$K$32,Summary!$K$3:$K$32),_xlfn.RANK.AVG(Summary!AZ$3:AZ$32,Summary!AZ$3:AZ$32,0)),0)</f>
        <v>0.55278430711186854</v>
      </c>
      <c r="AZ10">
        <f ca="1">IFERROR(CORREL(_xlfn.RANK.AVG(Summary!$K$3:$K$32,Summary!$K$3:$K$32),_xlfn.RANK.AVG(Summary!BA$3:BA$32,Summary!BA$3:BA$32,0)),0)</f>
        <v>-0.58024264840612771</v>
      </c>
      <c r="BA10">
        <f ca="1">IFERROR(CORREL(_xlfn.RANK.AVG(Summary!$K$3:$K$32,Summary!$K$3:$K$32),_xlfn.RANK.AVG(Summary!BB$3:BB$32,Summary!BB$3:BB$32,0)),0)</f>
        <v>-0.57772864329096985</v>
      </c>
      <c r="BB10">
        <f ca="1">IFERROR(CORREL(_xlfn.RANK.AVG(Summary!$K$3:$K$32,Summary!$K$3:$K$32),_xlfn.RANK.AVG(Summary!BC$3:BC$32,Summary!BC$3:BC$32,0)),0)</f>
        <v>-0.63848783606988879</v>
      </c>
      <c r="BC10">
        <f ca="1">IFERROR(CORREL(_xlfn.RANK.AVG(Summary!$K$3:$K$32,Summary!$K$3:$K$32),_xlfn.RANK.AVG(Summary!BD$3:BD$32,Summary!BD$3:BD$32,0)),0)</f>
        <v>-0.6266542735590187</v>
      </c>
      <c r="BD10">
        <f ca="1">IFERROR(CORREL(_xlfn.RANK.AVG(Summary!$K$3:$K$32,Summary!$K$3:$K$32),_xlfn.RANK.AVG(Summary!BE$3:BE$32,Summary!BE$3:BE$32,0)),0)</f>
        <v>-0.60120375992173225</v>
      </c>
      <c r="BE10">
        <f ca="1">IFERROR(CORREL(_xlfn.RANK.AVG(Summary!$K$3:$K$32,Summary!$K$3:$K$32),_xlfn.RANK.AVG(Summary!BF$3:BF$32,Summary!BF$3:BF$32,0)),0)</f>
        <v>-0.58464486579095576</v>
      </c>
      <c r="BF10">
        <f ca="1">IFERROR(CORREL(_xlfn.RANK.AVG(Summary!$K$3:$K$32,Summary!$K$3:$K$32),_xlfn.RANK.AVG(Summary!BG$3:BG$32,Summary!BG$3:BG$32,0)),0)</f>
        <v>-0.61113623638798042</v>
      </c>
      <c r="BG10">
        <f ca="1">IFERROR(CORREL(_xlfn.RANK.AVG(Summary!$K$3:$K$32,Summary!$K$3:$K$32),_xlfn.RANK.AVG(Summary!BH$3:BH$32,Summary!BH$3:BH$32,0)),0)</f>
        <v>-0.75434345213049914</v>
      </c>
      <c r="BH10">
        <f ca="1">IFERROR(CORREL(_xlfn.RANK.AVG(Summary!$K$3:$K$32,Summary!$K$3:$K$32),_xlfn.RANK.AVG(Summary!BI$3:BI$32,Summary!BI$3:BI$32,0)),0)</f>
        <v>-0.6361915083580707</v>
      </c>
      <c r="BI10">
        <f ca="1">IFERROR(CORREL(_xlfn.RANK.AVG(Summary!$K$3:$K$32,Summary!$K$3:$K$32),_xlfn.RANK.AVG(Summary!BJ$3:BJ$32,Summary!BJ$3:BJ$32,0)),0)</f>
        <v>-0.65572959277308451</v>
      </c>
      <c r="BJ10">
        <f ca="1">IFERROR(CORREL(_xlfn.RANK.AVG(Summary!$K$3:$K$32,Summary!$K$3:$K$32),_xlfn.RANK.AVG(Summary!BK$3:BK$32,Summary!BK$3:BK$32,0)),0)</f>
        <v>0.71945687104674239</v>
      </c>
      <c r="BK10">
        <f ca="1">IFERROR(CORREL(_xlfn.RANK.AVG(Summary!$K$3:$K$32,Summary!$K$3:$K$32),_xlfn.RANK.AVG(Summary!BL$3:BL$32,Summary!BL$3:BL$32,0)),0)</f>
        <v>-0.77429277097327287</v>
      </c>
      <c r="BL10">
        <f ca="1">IFERROR(CORREL(_xlfn.RANK.AVG(Summary!$K$3:$K$32,Summary!$K$3:$K$32),_xlfn.RANK.AVG(Summary!BM$3:BM$32,Summary!BM$3:BM$32,0)),0)</f>
        <v>-0.69545360151237345</v>
      </c>
      <c r="BM10">
        <f ca="1">IFERROR(CORREL(_xlfn.RANK.AVG(Summary!$K$3:$K$32,Summary!$K$3:$K$32),_xlfn.RANK.AVG(Summary!BN$3:BN$32,Summary!BN$3:BN$32,0)),0)</f>
        <v>-0.7983557549988336</v>
      </c>
      <c r="BN10">
        <f ca="1">IFERROR(CORREL(_xlfn.RANK.AVG(Summary!$K$3:$K$32,Summary!$K$3:$K$32),_xlfn.RANK.AVG(Summary!BO$3:BO$32,Summary!BO$3:BO$32,0)),0)</f>
        <v>-0.7635187916784838</v>
      </c>
      <c r="BO10">
        <f ca="1">IFERROR(CORREL(_xlfn.RANK.AVG(Summary!$K$3:$K$32,Summary!$K$3:$K$32),_xlfn.RANK.AVG(Summary!BP$3:BP$32,Summary!BP$3:BP$32,0)),0)</f>
        <v>-0.6134641258081599</v>
      </c>
      <c r="BP10">
        <f ca="1">IFERROR(CORREL(_xlfn.RANK.AVG(Summary!$K$3:$K$32,Summary!$K$3:$K$32),_xlfn.RANK.AVG(Summary!BQ$3:BQ$32,Summary!BQ$3:BQ$32,0)),0)</f>
        <v>-0.67888916522060605</v>
      </c>
      <c r="BQ10">
        <f ca="1">IFERROR(CORREL(_xlfn.RANK.AVG(Summary!$K$3:$K$32,Summary!$K$3:$K$32),_xlfn.RANK.AVG(Summary!BR$3:BR$32,Summary!BR$3:BR$32,0)),0)</f>
        <v>-0.62360840447753096</v>
      </c>
      <c r="BR10">
        <f ca="1">IFERROR(CORREL(_xlfn.RANK.AVG(Summary!$K$3:$K$32,Summary!$K$3:$K$32),_xlfn.RANK.AVG(Summary!BS$3:BS$32,Summary!BS$3:BS$32,0)),0)</f>
        <v>-0.68752826593647798</v>
      </c>
      <c r="BS10">
        <f ca="1">IFERROR(CORREL(_xlfn.RANK.AVG(Summary!$K$3:$K$32,Summary!$K$3:$K$32),_xlfn.RANK.AVG(Summary!BT$3:BT$32,Summary!BT$3:BT$32,0)),0)</f>
        <v>0.35567950783950608</v>
      </c>
      <c r="BT10">
        <f ca="1">IFERROR(CORREL(_xlfn.RANK.AVG(Summary!$K$3:$K$32,Summary!$K$3:$K$32),_xlfn.RANK.AVG(Summary!BU$3:BU$32,Summary!BU$3:BU$32,0)),0)</f>
        <v>0.87248066993501239</v>
      </c>
      <c r="BU10">
        <f ca="1">IFERROR(CORREL(_xlfn.RANK.AVG(Summary!$K$3:$K$32,Summary!$K$3:$K$32),_xlfn.RANK.AVG(Summary!BV$3:BV$32,Summary!BV$3:BV$32,0)),0)</f>
        <v>-0.11403125110446281</v>
      </c>
      <c r="BV10">
        <f ca="1">IFERROR(CORREL(_xlfn.RANK.AVG(Summary!$K$3:$K$32,Summary!$K$3:$K$32),_xlfn.RANK.AVG(Summary!BW$3:BW$32,Summary!BW$3:BW$32,0)),0)</f>
        <v>0.73904402565554195</v>
      </c>
      <c r="BW10">
        <f ca="1">IFERROR(CORREL(_xlfn.RANK.AVG(Summary!$K$3:$K$32,Summary!$K$3:$K$32),_xlfn.RANK.AVG(Summary!BX$3:BX$32,Summary!BX$3:BX$32,0)),0)</f>
        <v>-0.11403125110446281</v>
      </c>
      <c r="BX10">
        <f ca="1">IFERROR(CORREL(_xlfn.RANK.AVG(Summary!$K$3:$K$32,Summary!$K$3:$K$32),_xlfn.RANK.AVG(Summary!BY$3:BY$32,Summary!BY$3:BY$32,0)),0)</f>
        <v>0.2820198434643203</v>
      </c>
      <c r="BY10">
        <f ca="1">IFERROR(CORREL(_xlfn.RANK.AVG(Summary!$K$3:$K$32,Summary!$K$3:$K$32),_xlfn.RANK.AVG(Summary!BZ$3:BZ$32,Summary!BZ$3:BZ$32,0)),0)</f>
        <v>0.59616256103455045</v>
      </c>
      <c r="BZ10">
        <f ca="1">IFERROR(CORREL(_xlfn.RANK.AVG(Summary!$K$3:$K$32,Summary!$K$3:$K$32),_xlfn.RANK.AVG(Summary!CA$3:CA$32,Summary!CA$3:CA$32,0)),0)</f>
        <v>-0.74819059747554417</v>
      </c>
      <c r="CA10">
        <f ca="1">IFERROR(CORREL(_xlfn.RANK.AVG(Summary!$K$3:$K$32,Summary!$K$3:$K$32),_xlfn.RANK.AVG(Summary!CB$3:CB$32,Summary!CB$3:CB$32,0)),0)</f>
        <v>-0.69576880556707388</v>
      </c>
    </row>
    <row r="11" spans="1:79">
      <c r="A11" s="4" t="s">
        <v>8</v>
      </c>
      <c r="B11">
        <f ca="1">IFERROR(CORREL(_xlfn.RANK.AVG(Summary!$L$3:$L$32,Summary!$L$3:$L$32),_xlfn.RANK.AVG(Summary!C$3:C$32,Summary!C$3:C$32,0)),0)</f>
        <v>-0.86071911029034254</v>
      </c>
      <c r="C11">
        <f ca="1">IFERROR(CORREL(_xlfn.RANK.AVG(Summary!$L$3:$L$32,Summary!$L$3:$L$32),_xlfn.RANK.AVG(Summary!D$3:D$32,Summary!D$3:D$32,0)),0)</f>
        <v>-0.8712797773432599</v>
      </c>
      <c r="D11">
        <f ca="1">IFERROR(CORREL(_xlfn.RANK.AVG(Summary!$L$3:$L$32,Summary!$L$3:$L$32),_xlfn.RANK.AVG(Summary!E$3:E$32,Summary!E$3:E$32,0)),0)</f>
        <v>-0.86105240270272365</v>
      </c>
      <c r="E11">
        <f ca="1">IFERROR(CORREL(_xlfn.RANK.AVG(Summary!$L$3:$L$32,Summary!$L$3:$L$32),_xlfn.RANK.AVG(Summary!F$3:F$32,Summary!F$3:F$32,0)),0)</f>
        <v>0.37219132369299224</v>
      </c>
      <c r="F11">
        <f ca="1">IFERROR(CORREL(_xlfn.RANK.AVG(Summary!$L$3:$L$32,Summary!$L$3:$L$32),_xlfn.RANK.AVG(Summary!G$3:G$32,Summary!G$3:G$32,0)),0)</f>
        <v>-0.8072088157636903</v>
      </c>
      <c r="G11">
        <f ca="1">IFERROR(CORREL(_xlfn.RANK.AVG(Summary!$L$3:$L$32,Summary!$L$3:$L$32),_xlfn.RANK.AVG(Summary!H$3:H$32,Summary!H$3:H$32,0)),0)</f>
        <v>-0.79265850945495009</v>
      </c>
      <c r="H11">
        <f ca="1">IFERROR(CORREL(_xlfn.RANK.AVG(Summary!$L$3:$L$32,Summary!$L$3:$L$32),_xlfn.RANK.AVG(Summary!I$3:I$32,Summary!I$3:I$32,0)),0)</f>
        <v>0.76818687430478316</v>
      </c>
      <c r="I11">
        <f ca="1">IFERROR(CORREL(_xlfn.RANK.AVG(Summary!$L$3:$L$32,Summary!$L$3:$L$32),_xlfn.RANK.AVG(Summary!J$3:J$32,Summary!J$3:J$32,0)),0)</f>
        <v>-0.79830904932748648</v>
      </c>
      <c r="J11">
        <f ca="1">IFERROR(CORREL(_xlfn.RANK.AVG(Summary!$L$3:$L$32,Summary!$L$3:$L$32),_xlfn.RANK.AVG(Summary!K$3:K$32,Summary!K$3:K$32,0)),0)</f>
        <v>-0.74788465079841038</v>
      </c>
      <c r="K11">
        <f ca="1">IFERROR(CORREL(_xlfn.RANK.AVG(Summary!$L$3:$L$32,Summary!$L$3:$L$32),_xlfn.RANK.AVG(Summary!L$3:L$32,Summary!L$3:L$32,0)),0)</f>
        <v>1.0000000000000002</v>
      </c>
      <c r="L11">
        <f ca="1">IFERROR(CORREL(_xlfn.RANK.AVG(Summary!$L$3:$L$32,Summary!$L$3:$L$32),_xlfn.RANK.AVG(Summary!M$3:M$32,Summary!M$3:M$32,0)),0)</f>
        <v>-0.37219132369299224</v>
      </c>
      <c r="M11">
        <f ca="1">IFERROR(CORREL(_xlfn.RANK.AVG(Summary!$L$3:$L$32,Summary!$L$3:$L$32),_xlfn.RANK.AVG(Summary!N$3:N$32,Summary!N$3:N$32,0)),0)</f>
        <v>0.76818687430478316</v>
      </c>
      <c r="N11">
        <f ca="1">IFERROR(CORREL(_xlfn.RANK.AVG(Summary!$L$3:$L$32,Summary!$L$3:$L$32),_xlfn.RANK.AVG(Summary!O$3:O$32,Summary!O$3:O$32,0)),0)</f>
        <v>0</v>
      </c>
      <c r="O11">
        <f ca="1">IFERROR(CORREL(_xlfn.RANK.AVG(Summary!$L$3:$L$32,Summary!$L$3:$L$32),_xlfn.RANK.AVG(Summary!P$3:P$32,Summary!P$3:P$32,0)),0)</f>
        <v>0</v>
      </c>
      <c r="P11">
        <f ca="1">IFERROR(CORREL(_xlfn.RANK.AVG(Summary!$L$3:$L$32,Summary!$L$3:$L$32),_xlfn.RANK.AVG(Summary!Q$3:Q$32,Summary!Q$3:Q$32,0)),0)</f>
        <v>0.6416844304810041</v>
      </c>
      <c r="Q11">
        <f ca="1">IFERROR(CORREL(_xlfn.RANK.AVG(Summary!$L$3:$L$32,Summary!$L$3:$L$32),_xlfn.RANK.AVG(Summary!R$3:R$32,Summary!R$3:R$32,0)),0)</f>
        <v>0</v>
      </c>
      <c r="R11">
        <f ca="1">IFERROR(CORREL(_xlfn.RANK.AVG(Summary!$L$3:$L$32,Summary!$L$3:$L$32),_xlfn.RANK.AVG(Summary!S$3:S$32,Summary!S$3:S$32,0)),0)</f>
        <v>0</v>
      </c>
      <c r="S11">
        <f ca="1">IFERROR(CORREL(_xlfn.RANK.AVG(Summary!$L$3:$L$32,Summary!$L$3:$L$32),_xlfn.RANK.AVG(Summary!T$3:T$32,Summary!T$3:T$32,0)),0)</f>
        <v>0</v>
      </c>
      <c r="T11">
        <f ca="1">IFERROR(CORREL(_xlfn.RANK.AVG(Summary!$L$3:$L$32,Summary!$L$3:$L$32),_xlfn.RANK.AVG(Summary!U$3:U$32,Summary!U$3:U$32,0)),0)</f>
        <v>0</v>
      </c>
      <c r="U11">
        <f ca="1">IFERROR(CORREL(_xlfn.RANK.AVG(Summary!$L$3:$L$32,Summary!$L$3:$L$32),_xlfn.RANK.AVG(Summary!V$3:V$32,Summary!V$3:V$32,0)),0)</f>
        <v>-0.31108550841912763</v>
      </c>
      <c r="V11">
        <f ca="1">IFERROR(CORREL(_xlfn.RANK.AVG(Summary!$L$3:$L$32,Summary!$L$3:$L$32),_xlfn.RANK.AVG(Summary!W$3:W$32,Summary!W$3:W$32,0)),0)</f>
        <v>-0.26700126348030923</v>
      </c>
      <c r="W11">
        <f ca="1">IFERROR(CORREL(_xlfn.RANK.AVG(Summary!$L$3:$L$32,Summary!$L$3:$L$32),_xlfn.RANK.AVG(Summary!X$3:X$32,Summary!X$3:X$32,0)),0)</f>
        <v>-0.11631716409139502</v>
      </c>
      <c r="X11">
        <f ca="1">IFERROR(CORREL(_xlfn.RANK.AVG(Summary!$L$3:$L$32,Summary!$L$3:$L$32),_xlfn.RANK.AVG(Summary!Y$3:Y$32,Summary!Y$3:Y$32,0)),0)</f>
        <v>0.12461972617924702</v>
      </c>
      <c r="Y11">
        <f ca="1">IFERROR(CORREL(_xlfn.RANK.AVG(Summary!$L$3:$L$32,Summary!$L$3:$L$32),_xlfn.RANK.AVG(Summary!Z$3:Z$32,Summary!Z$3:Z$32,0)),0)</f>
        <v>0.24025790277173281</v>
      </c>
      <c r="Z11">
        <f ca="1">IFERROR(CORREL(_xlfn.RANK.AVG(Summary!$L$3:$L$32,Summary!$L$3:$L$32),_xlfn.RANK.AVG(Summary!AA$3:AA$32,Summary!AA$3:AA$32,0)),0)</f>
        <v>0</v>
      </c>
      <c r="AA11">
        <f ca="1">IFERROR(CORREL(_xlfn.RANK.AVG(Summary!$L$3:$L$32,Summary!$L$3:$L$32),_xlfn.RANK.AVG(Summary!AB$3:AB$32,Summary!AB$3:AB$32,0)),0)</f>
        <v>0.33454419641980282</v>
      </c>
      <c r="AB11">
        <f ca="1">IFERROR(CORREL(_xlfn.RANK.AVG(Summary!$L$3:$L$32,Summary!$L$3:$L$32),_xlfn.RANK.AVG(Summary!AC$3:AC$32,Summary!AC$3:AC$32,0)),0)</f>
        <v>9.5472124325090058E-2</v>
      </c>
      <c r="AC11">
        <f ca="1">IFERROR(CORREL(_xlfn.RANK.AVG(Summary!$L$3:$L$32,Summary!$L$3:$L$32),_xlfn.RANK.AVG(Summary!AD$3:AD$32,Summary!AD$3:AD$32,0)),0)</f>
        <v>-0.80950529143868244</v>
      </c>
      <c r="AD11">
        <f ca="1">IFERROR(CORREL(_xlfn.RANK.AVG(Summary!$L$3:$L$32,Summary!$L$3:$L$32),_xlfn.RANK.AVG(Summary!AE$3:AE$32,Summary!AE$3:AE$32,0)),0)</f>
        <v>-0.45683857620977669</v>
      </c>
      <c r="AE11">
        <f ca="1">IFERROR(CORREL(_xlfn.RANK.AVG(Summary!$L$3:$L$32,Summary!$L$3:$L$32),_xlfn.RANK.AVG(Summary!AF$3:AF$32,Summary!AF$3:AF$32,0)),0)</f>
        <v>-0.31596707012397418</v>
      </c>
      <c r="AF11">
        <f ca="1">IFERROR(CORREL(_xlfn.RANK.AVG(Summary!$L$3:$L$32,Summary!$L$3:$L$32),_xlfn.RANK.AVG(Summary!AG$3:AG$32,Summary!AG$3:AG$32,0)),0)</f>
        <v>-0.12021897469725717</v>
      </c>
      <c r="AG11">
        <f ca="1">IFERROR(CORREL(_xlfn.RANK.AVG(Summary!$L$3:$L$32,Summary!$L$3:$L$32),_xlfn.RANK.AVG(Summary!AH$3:AH$32,Summary!AH$3:AH$32,0)),0)</f>
        <v>6.9104017806005155E-2</v>
      </c>
      <c r="AH11">
        <f ca="1">IFERROR(CORREL(_xlfn.RANK.AVG(Summary!$L$3:$L$32,Summary!$L$3:$L$32),_xlfn.RANK.AVG(Summary!AI$3:AI$32,Summary!AI$3:AI$32,0)),0)</f>
        <v>0.2931140358282428</v>
      </c>
      <c r="AI11">
        <f ca="1">IFERROR(CORREL(_xlfn.RANK.AVG(Summary!$L$3:$L$32,Summary!$L$3:$L$32),_xlfn.RANK.AVG(Summary!AJ$3:AJ$32,Summary!AJ$3:AJ$32,0)),0)</f>
        <v>-0.17793188975796131</v>
      </c>
      <c r="AJ11">
        <f ca="1">IFERROR(CORREL(_xlfn.RANK.AVG(Summary!$L$3:$L$32,Summary!$L$3:$L$32),_xlfn.RANK.AVG(Summary!AK$3:AK$32,Summary!AK$3:AK$32,0)),0)</f>
        <v>7.0073310165980679E-3</v>
      </c>
      <c r="AK11">
        <f ca="1">IFERROR(CORREL(_xlfn.RANK.AVG(Summary!$L$3:$L$32,Summary!$L$3:$L$32),_xlfn.RANK.AVG(Summary!AL$3:AL$32,Summary!AL$3:AL$32,0)),0)</f>
        <v>-0.61072214811068404</v>
      </c>
      <c r="AL11">
        <f ca="1">IFERROR(CORREL(_xlfn.RANK.AVG(Summary!$L$3:$L$32,Summary!$L$3:$L$32),_xlfn.RANK.AVG(Summary!AM$3:AM$32,Summary!AM$3:AM$32,0)),0)</f>
        <v>0.60004457313643056</v>
      </c>
      <c r="AM11">
        <f ca="1">IFERROR(CORREL(_xlfn.RANK.AVG(Summary!$L$3:$L$32,Summary!$L$3:$L$32),_xlfn.RANK.AVG(Summary!AN$3:AN$32,Summary!AN$3:AN$32,0)),0)</f>
        <v>-0.45347465389134284</v>
      </c>
      <c r="AN11">
        <f ca="1">IFERROR(CORREL(_xlfn.RANK.AVG(Summary!$L$3:$L$32,Summary!$L$3:$L$32),_xlfn.RANK.AVG(Summary!AO$3:AO$32,Summary!AO$3:AO$32,0)),0)</f>
        <v>0.37086563079104845</v>
      </c>
      <c r="AO11">
        <f ca="1">IFERROR(CORREL(_xlfn.RANK.AVG(Summary!$L$3:$L$32,Summary!$L$3:$L$32),_xlfn.RANK.AVG(Summary!AP$3:AP$32,Summary!AP$3:AP$32,0)),0)</f>
        <v>-0.15309213581989348</v>
      </c>
      <c r="AP11">
        <f ca="1">IFERROR(CORREL(_xlfn.RANK.AVG(Summary!$L$3:$L$32,Summary!$L$3:$L$32),_xlfn.RANK.AVG(Summary!AQ$3:AQ$32,Summary!AQ$3:AQ$32,0)),0)</f>
        <v>3.8813433720947824E-2</v>
      </c>
      <c r="AQ11">
        <f ca="1">IFERROR(CORREL(_xlfn.RANK.AVG(Summary!$L$3:$L$32,Summary!$L$3:$L$32),_xlfn.RANK.AVG(Summary!AR$3:AR$32,Summary!AR$3:AR$32,0)),0)</f>
        <v>-0.51054032111692338</v>
      </c>
      <c r="AR11">
        <f ca="1">IFERROR(CORREL(_xlfn.RANK.AVG(Summary!$L$3:$L$32,Summary!$L$3:$L$32),_xlfn.RANK.AVG(Summary!AS$3:AS$32,Summary!AS$3:AS$32,0)),0)</f>
        <v>0.24527044495413447</v>
      </c>
      <c r="AS11">
        <f ca="1">IFERROR(CORREL(_xlfn.RANK.AVG(Summary!$L$3:$L$32,Summary!$L$3:$L$32),_xlfn.RANK.AVG(Summary!AT$3:AT$32,Summary!AT$3:AT$32,0)),0)</f>
        <v>-0.1816746848149243</v>
      </c>
      <c r="AT11">
        <f ca="1">IFERROR(CORREL(_xlfn.RANK.AVG(Summary!$L$3:$L$32,Summary!$L$3:$L$32),_xlfn.RANK.AVG(Summary!AU$3:AU$32,Summary!AU$3:AU$32,0)),0)</f>
        <v>-0.76972959188430889</v>
      </c>
      <c r="AU11">
        <f ca="1">IFERROR(CORREL(_xlfn.RANK.AVG(Summary!$L$3:$L$32,Summary!$L$3:$L$32),_xlfn.RANK.AVG(Summary!AV$3:AV$32,Summary!AV$3:AV$32,0)),0)</f>
        <v>-0.59226386003319953</v>
      </c>
      <c r="AV11">
        <f ca="1">IFERROR(CORREL(_xlfn.RANK.AVG(Summary!$L$3:$L$32,Summary!$L$3:$L$32),_xlfn.RANK.AVG(Summary!AW$3:AW$32,Summary!AW$3:AW$32,0)),0)</f>
        <v>-0.62685324317519697</v>
      </c>
      <c r="AW11">
        <f ca="1">IFERROR(CORREL(_xlfn.RANK.AVG(Summary!$L$3:$L$32,Summary!$L$3:$L$32),_xlfn.RANK.AVG(Summary!AX$3:AX$32,Summary!AX$3:AX$32,0)),0)</f>
        <v>-0.55248583467216517</v>
      </c>
      <c r="AX11">
        <f ca="1">IFERROR(CORREL(_xlfn.RANK.AVG(Summary!$L$3:$L$32,Summary!$L$3:$L$32),_xlfn.RANK.AVG(Summary!AY$3:AY$32,Summary!AY$3:AY$32,0)),0)</f>
        <v>-0.62169866030593379</v>
      </c>
      <c r="AY11">
        <f ca="1">IFERROR(CORREL(_xlfn.RANK.AVG(Summary!$L$3:$L$32,Summary!$L$3:$L$32),_xlfn.RANK.AVG(Summary!AZ$3:AZ$32,Summary!AZ$3:AZ$32,0)),0)</f>
        <v>-0.65962180200222476</v>
      </c>
      <c r="AZ11">
        <f ca="1">IFERROR(CORREL(_xlfn.RANK.AVG(Summary!$L$3:$L$32,Summary!$L$3:$L$32),_xlfn.RANK.AVG(Summary!BA$3:BA$32,Summary!BA$3:BA$32,0)),0)</f>
        <v>0.72594025051089983</v>
      </c>
      <c r="BA11">
        <f ca="1">IFERROR(CORREL(_xlfn.RANK.AVG(Summary!$L$3:$L$32,Summary!$L$3:$L$32),_xlfn.RANK.AVG(Summary!BB$3:BB$32,Summary!BB$3:BB$32,0)),0)</f>
        <v>0.62358175750834266</v>
      </c>
      <c r="BB11">
        <f ca="1">IFERROR(CORREL(_xlfn.RANK.AVG(Summary!$L$3:$L$32,Summary!$L$3:$L$32),_xlfn.RANK.AVG(Summary!BC$3:BC$32,Summary!BC$3:BC$32,0)),0)</f>
        <v>0.72566797641230452</v>
      </c>
      <c r="BC11">
        <f ca="1">IFERROR(CORREL(_xlfn.RANK.AVG(Summary!$L$3:$L$32,Summary!$L$3:$L$32),_xlfn.RANK.AVG(Summary!BD$3:BD$32,Summary!BD$3:BD$32,0)),0)</f>
        <v>0.715922057272802</v>
      </c>
      <c r="BD11">
        <f ca="1">IFERROR(CORREL(_xlfn.RANK.AVG(Summary!$L$3:$L$32,Summary!$L$3:$L$32),_xlfn.RANK.AVG(Summary!BE$3:BE$32,Summary!BE$3:BE$32,0)),0)</f>
        <v>0.63838814009949851</v>
      </c>
      <c r="BE11">
        <f ca="1">IFERROR(CORREL(_xlfn.RANK.AVG(Summary!$L$3:$L$32,Summary!$L$3:$L$32),_xlfn.RANK.AVG(Summary!BF$3:BF$32,Summary!BF$3:BF$32,0)),0)</f>
        <v>0.63248386198137618</v>
      </c>
      <c r="BF11">
        <f ca="1">IFERROR(CORREL(_xlfn.RANK.AVG(Summary!$L$3:$L$32,Summary!$L$3:$L$32),_xlfn.RANK.AVG(Summary!BG$3:BG$32,Summary!BG$3:BG$32,0)),0)</f>
        <v>0.70723025583982213</v>
      </c>
      <c r="BG11">
        <f ca="1">IFERROR(CORREL(_xlfn.RANK.AVG(Summary!$L$3:$L$32,Summary!$L$3:$L$32),_xlfn.RANK.AVG(Summary!BH$3:BH$32,Summary!BH$3:BH$32,0)),0)</f>
        <v>0.9875417130144607</v>
      </c>
      <c r="BH11">
        <f ca="1">IFERROR(CORREL(_xlfn.RANK.AVG(Summary!$L$3:$L$32,Summary!$L$3:$L$32),_xlfn.RANK.AVG(Summary!BI$3:BI$32,Summary!BI$3:BI$32,0)),0)</f>
        <v>0.77440948388256792</v>
      </c>
      <c r="BI11">
        <f ca="1">IFERROR(CORREL(_xlfn.RANK.AVG(Summary!$L$3:$L$32,Summary!$L$3:$L$32),_xlfn.RANK.AVG(Summary!BJ$3:BJ$32,Summary!BJ$3:BJ$32,0)),0)</f>
        <v>0.58343373395470877</v>
      </c>
      <c r="BJ11">
        <f ca="1">IFERROR(CORREL(_xlfn.RANK.AVG(Summary!$L$3:$L$32,Summary!$L$3:$L$32),_xlfn.RANK.AVG(Summary!BK$3:BK$32,Summary!BK$3:BK$32,0)),0)</f>
        <v>-0.70352653678191535</v>
      </c>
      <c r="BK11">
        <f ca="1">IFERROR(CORREL(_xlfn.RANK.AVG(Summary!$L$3:$L$32,Summary!$L$3:$L$32),_xlfn.RANK.AVG(Summary!BL$3:BL$32,Summary!BL$3:BL$32,0)),0)</f>
        <v>0.78819651021939752</v>
      </c>
      <c r="BL11">
        <f ca="1">IFERROR(CORREL(_xlfn.RANK.AVG(Summary!$L$3:$L$32,Summary!$L$3:$L$32),_xlfn.RANK.AVG(Summary!BM$3:BM$32,Summary!BM$3:BM$32,0)),0)</f>
        <v>0.65026728660406252</v>
      </c>
      <c r="BM11">
        <f ca="1">IFERROR(CORREL(_xlfn.RANK.AVG(Summary!$L$3:$L$32,Summary!$L$3:$L$32),_xlfn.RANK.AVG(Summary!BN$3:BN$32,Summary!BN$3:BN$32,0)),0)</f>
        <v>0.92006699144585213</v>
      </c>
      <c r="BN11">
        <f ca="1">IFERROR(CORREL(_xlfn.RANK.AVG(Summary!$L$3:$L$32,Summary!$L$3:$L$32),_xlfn.RANK.AVG(Summary!BO$3:BO$32,Summary!BO$3:BO$32,0)),0)</f>
        <v>0.69918751654840905</v>
      </c>
      <c r="BO11">
        <f ca="1">IFERROR(CORREL(_xlfn.RANK.AVG(Summary!$L$3:$L$32,Summary!$L$3:$L$32),_xlfn.RANK.AVG(Summary!BP$3:BP$32,Summary!BP$3:BP$32,0)),0)</f>
        <v>0.55800512001721081</v>
      </c>
      <c r="BP11">
        <f ca="1">IFERROR(CORREL(_xlfn.RANK.AVG(Summary!$L$3:$L$32,Summary!$L$3:$L$32),_xlfn.RANK.AVG(Summary!BQ$3:BQ$32,Summary!BQ$3:BQ$32,0)),0)</f>
        <v>0.7092640743902513</v>
      </c>
      <c r="BQ11">
        <f ca="1">IFERROR(CORREL(_xlfn.RANK.AVG(Summary!$L$3:$L$32,Summary!$L$3:$L$32),_xlfn.RANK.AVG(Summary!BR$3:BR$32,Summary!BR$3:BR$32,0)),0)</f>
        <v>0.71879866518353741</v>
      </c>
      <c r="BR11">
        <f ca="1">IFERROR(CORREL(_xlfn.RANK.AVG(Summary!$L$3:$L$32,Summary!$L$3:$L$32),_xlfn.RANK.AVG(Summary!BS$3:BS$32,Summary!BS$3:BS$32,0)),0)</f>
        <v>0.70189098998887667</v>
      </c>
      <c r="BS11">
        <f ca="1">IFERROR(CORREL(_xlfn.RANK.AVG(Summary!$L$3:$L$32,Summary!$L$3:$L$32),_xlfn.RANK.AVG(Summary!BT$3:BT$32,Summary!BT$3:BT$32,0)),0)</f>
        <v>6.7853170189099005E-2</v>
      </c>
      <c r="BT11">
        <f ca="1">IFERROR(CORREL(_xlfn.RANK.AVG(Summary!$L$3:$L$32,Summary!$L$3:$L$32),_xlfn.RANK.AVG(Summary!BU$3:BU$32,Summary!BU$3:BU$32,0)),0)</f>
        <v>-0.86105240270272365</v>
      </c>
      <c r="BU11">
        <f ca="1">IFERROR(CORREL(_xlfn.RANK.AVG(Summary!$L$3:$L$32,Summary!$L$3:$L$32),_xlfn.RANK.AVG(Summary!BV$3:BV$32,Summary!BV$3:BV$32,0)),0)</f>
        <v>0.15328142380422694</v>
      </c>
      <c r="BV11">
        <f ca="1">IFERROR(CORREL(_xlfn.RANK.AVG(Summary!$L$3:$L$32,Summary!$L$3:$L$32),_xlfn.RANK.AVG(Summary!BW$3:BW$32,Summary!BW$3:BW$32,0)),0)</f>
        <v>-0.48641750817482149</v>
      </c>
      <c r="BW11">
        <f ca="1">IFERROR(CORREL(_xlfn.RANK.AVG(Summary!$L$3:$L$32,Summary!$L$3:$L$32),_xlfn.RANK.AVG(Summary!BX$3:BX$32,Summary!BX$3:BX$32,0)),0)</f>
        <v>0.15328142380422694</v>
      </c>
      <c r="BX11">
        <f ca="1">IFERROR(CORREL(_xlfn.RANK.AVG(Summary!$L$3:$L$32,Summary!$L$3:$L$32),_xlfn.RANK.AVG(Summary!BY$3:BY$32,Summary!BY$3:BY$32,0)),0)</f>
        <v>0.17993550956719745</v>
      </c>
      <c r="BY11">
        <f ca="1">IFERROR(CORREL(_xlfn.RANK.AVG(Summary!$L$3:$L$32,Summary!$L$3:$L$32),_xlfn.RANK.AVG(Summary!BZ$3:BZ$32,Summary!BZ$3:BZ$32,0)),0)</f>
        <v>-0.55248583467216517</v>
      </c>
      <c r="BZ11">
        <f ca="1">IFERROR(CORREL(_xlfn.RANK.AVG(Summary!$L$3:$L$32,Summary!$L$3:$L$32),_xlfn.RANK.AVG(Summary!CA$3:CA$32,Summary!CA$3:CA$32,0)),0)</f>
        <v>0.40894426774356746</v>
      </c>
      <c r="CA11">
        <f ca="1">IFERROR(CORREL(_xlfn.RANK.AVG(Summary!$L$3:$L$32,Summary!$L$3:$L$32),_xlfn.RANK.AVG(Summary!CB$3:CB$32,Summary!CB$3:CB$32,0)),0)</f>
        <v>0.63203559510567309</v>
      </c>
    </row>
    <row r="12" spans="1:79">
      <c r="A12" s="4" t="s">
        <v>1474</v>
      </c>
      <c r="B12">
        <f ca="1">IFERROR(CORREL(_xlfn.RANK.AVG(Summary!$M$3:$M$32,Summary!$M$3:$M$32),_xlfn.RANK.AVG(Summary!C$3:C$32,Summary!C$3:C$32,0)),0)</f>
        <v>0.56585138604409191</v>
      </c>
      <c r="C12">
        <f ca="1">IFERROR(CORREL(_xlfn.RANK.AVG(Summary!$M$3:$M$32,Summary!$M$3:$M$32),_xlfn.RANK.AVG(Summary!D$3:D$32,Summary!D$3:D$32,0)),0)</f>
        <v>0.54817833249044157</v>
      </c>
      <c r="D12">
        <f ca="1">IFERROR(CORREL(_xlfn.RANK.AVG(Summary!$M$3:$M$32,Summary!$M$3:$M$32),_xlfn.RANK.AVG(Summary!E$3:E$32,Summary!E$3:E$32,0)),0)</f>
        <v>0.38691734581396292</v>
      </c>
      <c r="E12">
        <f ca="1">IFERROR(CORREL(_xlfn.RANK.AVG(Summary!$M$3:$M$32,Summary!$M$3:$M$32),_xlfn.RANK.AVG(Summary!F$3:F$32,Summary!F$3:F$32,0)),0)</f>
        <v>-1.0000000000000002</v>
      </c>
      <c r="F12">
        <f ca="1">IFERROR(CORREL(_xlfn.RANK.AVG(Summary!$M$3:$M$32,Summary!$M$3:$M$32),_xlfn.RANK.AVG(Summary!G$3:G$32,Summary!G$3:G$32,0)),0)</f>
        <v>0.3497608209428118</v>
      </c>
      <c r="G12">
        <f ca="1">IFERROR(CORREL(_xlfn.RANK.AVG(Summary!$M$3:$M$32,Summary!$M$3:$M$32),_xlfn.RANK.AVG(Summary!H$3:H$32,Summary!H$3:H$32,0)),0)</f>
        <v>0.29833147942157962</v>
      </c>
      <c r="H12">
        <f ca="1">IFERROR(CORREL(_xlfn.RANK.AVG(Summary!$M$3:$M$32,Summary!$M$3:$M$32),_xlfn.RANK.AVG(Summary!I$3:I$32,Summary!I$3:I$32,0)),0)</f>
        <v>-0.69566184649610685</v>
      </c>
      <c r="I12">
        <f ca="1">IFERROR(CORREL(_xlfn.RANK.AVG(Summary!$M$3:$M$32,Summary!$M$3:$M$32),_xlfn.RANK.AVG(Summary!J$3:J$32,Summary!J$3:J$32,0)),0)</f>
        <v>0.32306152163420021</v>
      </c>
      <c r="J12">
        <f ca="1">IFERROR(CORREL(_xlfn.RANK.AVG(Summary!$M$3:$M$32,Summary!$M$3:$M$32),_xlfn.RANK.AVG(Summary!K$3:K$32,Summary!K$3:K$32,0)),0)</f>
        <v>0.42093567302233342</v>
      </c>
      <c r="K12">
        <f ca="1">IFERROR(CORREL(_xlfn.RANK.AVG(Summary!$M$3:$M$32,Summary!$M$3:$M$32),_xlfn.RANK.AVG(Summary!L$3:L$32,Summary!L$3:L$32,0)),0)</f>
        <v>-0.37219132369299224</v>
      </c>
      <c r="L12">
        <f ca="1">IFERROR(CORREL(_xlfn.RANK.AVG(Summary!$M$3:$M$32,Summary!$M$3:$M$32),_xlfn.RANK.AVG(Summary!M$3:M$32,Summary!M$3:M$32,0)),0)</f>
        <v>1.0000000000000002</v>
      </c>
      <c r="M12">
        <f ca="1">IFERROR(CORREL(_xlfn.RANK.AVG(Summary!$M$3:$M$32,Summary!$M$3:$M$32),_xlfn.RANK.AVG(Summary!N$3:N$32,Summary!N$3:N$32,0)),0)</f>
        <v>-0.69566184649610685</v>
      </c>
      <c r="N12">
        <f ca="1">IFERROR(CORREL(_xlfn.RANK.AVG(Summary!$M$3:$M$32,Summary!$M$3:$M$32),_xlfn.RANK.AVG(Summary!O$3:O$32,Summary!O$3:O$32,0)),0)</f>
        <v>0</v>
      </c>
      <c r="O12">
        <f ca="1">IFERROR(CORREL(_xlfn.RANK.AVG(Summary!$M$3:$M$32,Summary!$M$3:$M$32),_xlfn.RANK.AVG(Summary!P$3:P$32,Summary!P$3:P$32,0)),0)</f>
        <v>0</v>
      </c>
      <c r="P12">
        <f ca="1">IFERROR(CORREL(_xlfn.RANK.AVG(Summary!$M$3:$M$32,Summary!$M$3:$M$32),_xlfn.RANK.AVG(Summary!Q$3:Q$32,Summary!Q$3:Q$32,0)),0)</f>
        <v>-0.12284858564653733</v>
      </c>
      <c r="Q12">
        <f ca="1">IFERROR(CORREL(_xlfn.RANK.AVG(Summary!$M$3:$M$32,Summary!$M$3:$M$32),_xlfn.RANK.AVG(Summary!R$3:R$32,Summary!R$3:R$32,0)),0)</f>
        <v>0</v>
      </c>
      <c r="R12">
        <f ca="1">IFERROR(CORREL(_xlfn.RANK.AVG(Summary!$M$3:$M$32,Summary!$M$3:$M$32),_xlfn.RANK.AVG(Summary!S$3:S$32,Summary!S$3:S$32,0)),0)</f>
        <v>0</v>
      </c>
      <c r="S12">
        <f ca="1">IFERROR(CORREL(_xlfn.RANK.AVG(Summary!$M$3:$M$32,Summary!$M$3:$M$32),_xlfn.RANK.AVG(Summary!T$3:T$32,Summary!T$3:T$32,0)),0)</f>
        <v>0</v>
      </c>
      <c r="T12">
        <f ca="1">IFERROR(CORREL(_xlfn.RANK.AVG(Summary!$M$3:$M$32,Summary!$M$3:$M$32),_xlfn.RANK.AVG(Summary!U$3:U$32,Summary!U$3:U$32,0)),0)</f>
        <v>0</v>
      </c>
      <c r="U12">
        <f ca="1">IFERROR(CORREL(_xlfn.RANK.AVG(Summary!$M$3:$M$32,Summary!$M$3:$M$32),_xlfn.RANK.AVG(Summary!V$3:V$32,Summary!V$3:V$32,0)),0)</f>
        <v>0.18236047045259204</v>
      </c>
      <c r="V12">
        <f ca="1">IFERROR(CORREL(_xlfn.RANK.AVG(Summary!$M$3:$M$32,Summary!$M$3:$M$32),_xlfn.RANK.AVG(Summary!W$3:W$32,Summary!W$3:W$32,0)),0)</f>
        <v>0.38320021334693977</v>
      </c>
      <c r="W12">
        <f ca="1">IFERROR(CORREL(_xlfn.RANK.AVG(Summary!$M$3:$M$32,Summary!$M$3:$M$32),_xlfn.RANK.AVG(Summary!X$3:X$32,Summary!X$3:X$32,0)),0)</f>
        <v>0.34368145894965579</v>
      </c>
      <c r="X12">
        <f ca="1">IFERROR(CORREL(_xlfn.RANK.AVG(Summary!$M$3:$M$32,Summary!$M$3:$M$32),_xlfn.RANK.AVG(Summary!Y$3:Y$32,Summary!Y$3:Y$32,0)),0)</f>
        <v>-0.41917544260292183</v>
      </c>
      <c r="Y12">
        <f ca="1">IFERROR(CORREL(_xlfn.RANK.AVG(Summary!$M$3:$M$32,Summary!$M$3:$M$32),_xlfn.RANK.AVG(Summary!Z$3:Z$32,Summary!Z$3:Z$32,0)),0)</f>
        <v>0.16686103773734762</v>
      </c>
      <c r="Z12">
        <f ca="1">IFERROR(CORREL(_xlfn.RANK.AVG(Summary!$M$3:$M$32,Summary!$M$3:$M$32),_xlfn.RANK.AVG(Summary!AA$3:AA$32,Summary!AA$3:AA$32,0)),0)</f>
        <v>0</v>
      </c>
      <c r="AA12">
        <f ca="1">IFERROR(CORREL(_xlfn.RANK.AVG(Summary!$M$3:$M$32,Summary!$M$3:$M$32),_xlfn.RANK.AVG(Summary!AB$3:AB$32,Summary!AB$3:AB$32,0)),0)</f>
        <v>-0.19807937414214791</v>
      </c>
      <c r="AB12">
        <f ca="1">IFERROR(CORREL(_xlfn.RANK.AVG(Summary!$M$3:$M$32,Summary!$M$3:$M$32),_xlfn.RANK.AVG(Summary!AC$3:AC$32,Summary!AC$3:AC$32,0)),0)</f>
        <v>0.10818686985436607</v>
      </c>
      <c r="AC12">
        <f ca="1">IFERROR(CORREL(_xlfn.RANK.AVG(Summary!$M$3:$M$32,Summary!$M$3:$M$32),_xlfn.RANK.AVG(Summary!AD$3:AD$32,Summary!AD$3:AD$32,0)),0)</f>
        <v>0.604614976990693</v>
      </c>
      <c r="AD12">
        <f ca="1">IFERROR(CORREL(_xlfn.RANK.AVG(Summary!$M$3:$M$32,Summary!$M$3:$M$32),_xlfn.RANK.AVG(Summary!AE$3:AE$32,Summary!AE$3:AE$32,0)),0)</f>
        <v>0.55543362048942579</v>
      </c>
      <c r="AE12">
        <f ca="1">IFERROR(CORREL(_xlfn.RANK.AVG(Summary!$M$3:$M$32,Summary!$M$3:$M$32),_xlfn.RANK.AVG(Summary!AF$3:AF$32,Summary!AF$3:AF$32,0)),0)</f>
        <v>7.8768626944747802E-2</v>
      </c>
      <c r="AF12">
        <f ca="1">IFERROR(CORREL(_xlfn.RANK.AVG(Summary!$M$3:$M$32,Summary!$M$3:$M$32),_xlfn.RANK.AVG(Summary!AG$3:AG$32,Summary!AG$3:AG$32,0)),0)</f>
        <v>0.56830788038703406</v>
      </c>
      <c r="AG12">
        <f ca="1">IFERROR(CORREL(_xlfn.RANK.AVG(Summary!$M$3:$M$32,Summary!$M$3:$M$32),_xlfn.RANK.AVG(Summary!AH$3:AH$32,Summary!AH$3:AH$32,0)),0)</f>
        <v>0.4157386877683858</v>
      </c>
      <c r="AH12">
        <f ca="1">IFERROR(CORREL(_xlfn.RANK.AVG(Summary!$M$3:$M$32,Summary!$M$3:$M$32),_xlfn.RANK.AVG(Summary!AI$3:AI$32,Summary!AI$3:AI$32,0)),0)</f>
        <v>-0.26062154968604223</v>
      </c>
      <c r="AI12">
        <f ca="1">IFERROR(CORREL(_xlfn.RANK.AVG(Summary!$M$3:$M$32,Summary!$M$3:$M$32),_xlfn.RANK.AVG(Summary!AJ$3:AJ$32,Summary!AJ$3:AJ$32,0)),0)</f>
        <v>-0.12482123752542124</v>
      </c>
      <c r="AJ12">
        <f ca="1">IFERROR(CORREL(_xlfn.RANK.AVG(Summary!$M$3:$M$32,Summary!$M$3:$M$32),_xlfn.RANK.AVG(Summary!AK$3:AK$32,Summary!AK$3:AK$32,0)),0)</f>
        <v>0.34087274751709307</v>
      </c>
      <c r="AK12">
        <f ca="1">IFERROR(CORREL(_xlfn.RANK.AVG(Summary!$M$3:$M$32,Summary!$M$3:$M$32),_xlfn.RANK.AVG(Summary!AL$3:AL$32,Summary!AL$3:AL$32,0)),0)</f>
        <v>0.55923425898164469</v>
      </c>
      <c r="AL12">
        <f ca="1">IFERROR(CORREL(_xlfn.RANK.AVG(Summary!$M$3:$M$32,Summary!$M$3:$M$32),_xlfn.RANK.AVG(Summary!AM$3:AM$32,Summary!AM$3:AM$32,0)),0)</f>
        <v>5.497441007592669E-2</v>
      </c>
      <c r="AM12">
        <f ca="1">IFERROR(CORREL(_xlfn.RANK.AVG(Summary!$M$3:$M$32,Summary!$M$3:$M$32),_xlfn.RANK.AVG(Summary!AN$3:AN$32,Summary!AN$3:AN$32,0)),0)</f>
        <v>0.52193210040873361</v>
      </c>
      <c r="AN12">
        <f ca="1">IFERROR(CORREL(_xlfn.RANK.AVG(Summary!$M$3:$M$32,Summary!$M$3:$M$32),_xlfn.RANK.AVG(Summary!AO$3:AO$32,Summary!AO$3:AO$32,0)),0)</f>
        <v>7.8627968570114171E-2</v>
      </c>
      <c r="AO12">
        <f ca="1">IFERROR(CORREL(_xlfn.RANK.AVG(Summary!$M$3:$M$32,Summary!$M$3:$M$32),_xlfn.RANK.AVG(Summary!AP$3:AP$32,Summary!AP$3:AP$32,0)),0)</f>
        <v>0.11253497611214876</v>
      </c>
      <c r="AP12">
        <f ca="1">IFERROR(CORREL(_xlfn.RANK.AVG(Summary!$M$3:$M$32,Summary!$M$3:$M$32),_xlfn.RANK.AVG(Summary!AQ$3:AQ$32,Summary!AQ$3:AQ$32,0)),0)</f>
        <v>2.8552411013111043E-2</v>
      </c>
      <c r="AQ12">
        <f ca="1">IFERROR(CORREL(_xlfn.RANK.AVG(Summary!$M$3:$M$32,Summary!$M$3:$M$32),_xlfn.RANK.AVG(Summary!AR$3:AR$32,Summary!AR$3:AR$32,0)),0)</f>
        <v>0.15724374241477981</v>
      </c>
      <c r="AR12">
        <f ca="1">IFERROR(CORREL(_xlfn.RANK.AVG(Summary!$M$3:$M$32,Summary!$M$3:$M$32),_xlfn.RANK.AVG(Summary!AS$3:AS$32,Summary!AS$3:AS$32,0)),0)</f>
        <v>5.7422663156231117E-2</v>
      </c>
      <c r="AS12">
        <f ca="1">IFERROR(CORREL(_xlfn.RANK.AVG(Summary!$M$3:$M$32,Summary!$M$3:$M$32),_xlfn.RANK.AVG(Summary!AT$3:AT$32,Summary!AT$3:AT$32,0)),0)</f>
        <v>7.7136906733839841E-2</v>
      </c>
      <c r="AT12">
        <f ca="1">IFERROR(CORREL(_xlfn.RANK.AVG(Summary!$M$3:$M$32,Summary!$M$3:$M$32),_xlfn.RANK.AVG(Summary!AU$3:AU$32,Summary!AU$3:AU$32,0)),0)</f>
        <v>0.62282782499993028</v>
      </c>
      <c r="AU12">
        <f ca="1">IFERROR(CORREL(_xlfn.RANK.AVG(Summary!$M$3:$M$32,Summary!$M$3:$M$32),_xlfn.RANK.AVG(Summary!AV$3:AV$32,Summary!AV$3:AV$32,0)),0)</f>
        <v>0.42546665848770504</v>
      </c>
      <c r="AV12">
        <f ca="1">IFERROR(CORREL(_xlfn.RANK.AVG(Summary!$M$3:$M$32,Summary!$M$3:$M$32),_xlfn.RANK.AVG(Summary!AW$3:AW$32,Summary!AW$3:AW$32,0)),0)</f>
        <v>0.48913717339834961</v>
      </c>
      <c r="AW12">
        <f ca="1">IFERROR(CORREL(_xlfn.RANK.AVG(Summary!$M$3:$M$32,Summary!$M$3:$M$32),_xlfn.RANK.AVG(Summary!AX$3:AX$32,Summary!AX$3:AX$32,0)),0)</f>
        <v>0.46267067074603263</v>
      </c>
      <c r="AX12">
        <f ca="1">IFERROR(CORREL(_xlfn.RANK.AVG(Summary!$M$3:$M$32,Summary!$M$3:$M$32),_xlfn.RANK.AVG(Summary!AY$3:AY$32,Summary!AY$3:AY$32,0)),0)</f>
        <v>0.60608929652493826</v>
      </c>
      <c r="AY12">
        <f ca="1">IFERROR(CORREL(_xlfn.RANK.AVG(Summary!$M$3:$M$32,Summary!$M$3:$M$32),_xlfn.RANK.AVG(Summary!AZ$3:AZ$32,Summary!AZ$3:AZ$32,0)),0)</f>
        <v>0.87408231368186884</v>
      </c>
      <c r="AZ12">
        <f ca="1">IFERROR(CORREL(_xlfn.RANK.AVG(Summary!$M$3:$M$32,Summary!$M$3:$M$32),_xlfn.RANK.AVG(Summary!BA$3:BA$32,Summary!BA$3:BA$32,0)),0)</f>
        <v>-0.78178180824250754</v>
      </c>
      <c r="BA12">
        <f ca="1">IFERROR(CORREL(_xlfn.RANK.AVG(Summary!$M$3:$M$32,Summary!$M$3:$M$32),_xlfn.RANK.AVG(Summary!BB$3:BB$32,Summary!BB$3:BB$32,0)),0)</f>
        <v>-0.91679644048943287</v>
      </c>
      <c r="BB12">
        <f ca="1">IFERROR(CORREL(_xlfn.RANK.AVG(Summary!$M$3:$M$32,Summary!$M$3:$M$32),_xlfn.RANK.AVG(Summary!BC$3:BC$32,Summary!BC$3:BC$32,0)),0)</f>
        <v>-0.59565341270617778</v>
      </c>
      <c r="BC12">
        <f ca="1">IFERROR(CORREL(_xlfn.RANK.AVG(Summary!$M$3:$M$32,Summary!$M$3:$M$32),_xlfn.RANK.AVG(Summary!BD$3:BD$32,Summary!BD$3:BD$32,0)),0)</f>
        <v>-0.63165648887072701</v>
      </c>
      <c r="BD12">
        <f ca="1">IFERROR(CORREL(_xlfn.RANK.AVG(Summary!$M$3:$M$32,Summary!$M$3:$M$32),_xlfn.RANK.AVG(Summary!BE$3:BE$32,Summary!BE$3:BE$32,0)),0)</f>
        <v>-0.77955942744623108</v>
      </c>
      <c r="BE12">
        <f ca="1">IFERROR(CORREL(_xlfn.RANK.AVG(Summary!$M$3:$M$32,Summary!$M$3:$M$32),_xlfn.RANK.AVG(Summary!BF$3:BF$32,Summary!BF$3:BF$32,0)),0)</f>
        <v>-0.75822263468405371</v>
      </c>
      <c r="BF12">
        <f ca="1">IFERROR(CORREL(_xlfn.RANK.AVG(Summary!$M$3:$M$32,Summary!$M$3:$M$32),_xlfn.RANK.AVG(Summary!BG$3:BG$32,Summary!BG$3:BG$32,0)),0)</f>
        <v>-0.87586206896551722</v>
      </c>
      <c r="BG12">
        <f ca="1">IFERROR(CORREL(_xlfn.RANK.AVG(Summary!$M$3:$M$32,Summary!$M$3:$M$32),_xlfn.RANK.AVG(Summary!BH$3:BH$32,Summary!BH$3:BH$32,0)),0)</f>
        <v>-0.43759733036707454</v>
      </c>
      <c r="BH12">
        <f ca="1">IFERROR(CORREL(_xlfn.RANK.AVG(Summary!$M$3:$M$32,Summary!$M$3:$M$32),_xlfn.RANK.AVG(Summary!BI$3:BI$32,Summary!BI$3:BI$32,0)),0)</f>
        <v>-0.73635383725009118</v>
      </c>
      <c r="BI12">
        <f ca="1">IFERROR(CORREL(_xlfn.RANK.AVG(Summary!$M$3:$M$32,Summary!$M$3:$M$32),_xlfn.RANK.AVG(Summary!BJ$3:BJ$32,Summary!BJ$3:BJ$32,0)),0)</f>
        <v>-0.37009873544089589</v>
      </c>
      <c r="BJ12">
        <f ca="1">IFERROR(CORREL(_xlfn.RANK.AVG(Summary!$M$3:$M$32,Summary!$M$3:$M$32),_xlfn.RANK.AVG(Summary!BK$3:BK$32,Summary!BK$3:BK$32,0)),0)</f>
        <v>0.81989098293528084</v>
      </c>
      <c r="BK12">
        <f ca="1">IFERROR(CORREL(_xlfn.RANK.AVG(Summary!$M$3:$M$32,Summary!$M$3:$M$32),_xlfn.RANK.AVG(Summary!BL$3:BL$32,Summary!BL$3:BL$32,0)),0)</f>
        <v>-0.75585303165553297</v>
      </c>
      <c r="BL12">
        <f ca="1">IFERROR(CORREL(_xlfn.RANK.AVG(Summary!$M$3:$M$32,Summary!$M$3:$M$32),_xlfn.RANK.AVG(Summary!BM$3:BM$32,Summary!BM$3:BM$32,0)),0)</f>
        <v>-0.87666983041656921</v>
      </c>
      <c r="BM12">
        <f ca="1">IFERROR(CORREL(_xlfn.RANK.AVG(Summary!$M$3:$M$32,Summary!$M$3:$M$32),_xlfn.RANK.AVG(Summary!BN$3:BN$32,Summary!BN$3:BN$32,0)),0)</f>
        <v>-0.41943227001882599</v>
      </c>
      <c r="BN12">
        <f ca="1">IFERROR(CORREL(_xlfn.RANK.AVG(Summary!$M$3:$M$32,Summary!$M$3:$M$32),_xlfn.RANK.AVG(Summary!BO$3:BO$32,Summary!BO$3:BO$32,0)),0)</f>
        <v>-0.83617392071447194</v>
      </c>
      <c r="BO12">
        <f ca="1">IFERROR(CORREL(_xlfn.RANK.AVG(Summary!$M$3:$M$32,Summary!$M$3:$M$32),_xlfn.RANK.AVG(Summary!BP$3:BP$32,Summary!BP$3:BP$32,0)),0)</f>
        <v>-0.89601460612500239</v>
      </c>
      <c r="BP12">
        <f ca="1">IFERROR(CORREL(_xlfn.RANK.AVG(Summary!$M$3:$M$32,Summary!$M$3:$M$32),_xlfn.RANK.AVG(Summary!BQ$3:BQ$32,Summary!BQ$3:BQ$32,0)),0)</f>
        <v>-0.61378175058599538</v>
      </c>
      <c r="BQ12">
        <f ca="1">IFERROR(CORREL(_xlfn.RANK.AVG(Summary!$M$3:$M$32,Summary!$M$3:$M$32),_xlfn.RANK.AVG(Summary!BR$3:BR$32,Summary!BR$3:BR$32,0)),0)</f>
        <v>-0.62180200222469417</v>
      </c>
      <c r="BR12">
        <f ca="1">IFERROR(CORREL(_xlfn.RANK.AVG(Summary!$M$3:$M$32,Summary!$M$3:$M$32),_xlfn.RANK.AVG(Summary!BS$3:BS$32,Summary!BS$3:BS$32,0)),0)</f>
        <v>-0.81935483870967751</v>
      </c>
      <c r="BS12">
        <f ca="1">IFERROR(CORREL(_xlfn.RANK.AVG(Summary!$M$3:$M$32,Summary!$M$3:$M$32),_xlfn.RANK.AVG(Summary!BT$3:BT$32,Summary!BT$3:BT$32,0)),0)</f>
        <v>0.22358175750834264</v>
      </c>
      <c r="BT12">
        <f ca="1">IFERROR(CORREL(_xlfn.RANK.AVG(Summary!$M$3:$M$32,Summary!$M$3:$M$32),_xlfn.RANK.AVG(Summary!BU$3:BU$32,Summary!BU$3:BU$32,0)),0)</f>
        <v>0.38691734581396292</v>
      </c>
      <c r="BU12">
        <f ca="1">IFERROR(CORREL(_xlfn.RANK.AVG(Summary!$M$3:$M$32,Summary!$M$3:$M$32),_xlfn.RANK.AVG(Summary!BV$3:BV$32,Summary!BV$3:BV$32,0)),0)</f>
        <v>-0.75973303670745274</v>
      </c>
      <c r="BV12">
        <f ca="1">IFERROR(CORREL(_xlfn.RANK.AVG(Summary!$M$3:$M$32,Summary!$M$3:$M$32),_xlfn.RANK.AVG(Summary!BW$3:BW$32,Summary!BW$3:BW$32,0)),0)</f>
        <v>0.44743631413990548</v>
      </c>
      <c r="BW12">
        <f ca="1">IFERROR(CORREL(_xlfn.RANK.AVG(Summary!$M$3:$M$32,Summary!$M$3:$M$32),_xlfn.RANK.AVG(Summary!BX$3:BX$32,Summary!BX$3:BX$32,0)),0)</f>
        <v>-0.75973303670745274</v>
      </c>
      <c r="BX12">
        <f ca="1">IFERROR(CORREL(_xlfn.RANK.AVG(Summary!$M$3:$M$32,Summary!$M$3:$M$32),_xlfn.RANK.AVG(Summary!BY$3:BY$32,Summary!BY$3:BY$32,0)),0)</f>
        <v>-0.26544941510408337</v>
      </c>
      <c r="BY12">
        <f ca="1">IFERROR(CORREL(_xlfn.RANK.AVG(Summary!$M$3:$M$32,Summary!$M$3:$M$32),_xlfn.RANK.AVG(Summary!BZ$3:BZ$32,Summary!BZ$3:BZ$32,0)),0)</f>
        <v>0.46267067074603263</v>
      </c>
      <c r="BZ12">
        <f ca="1">IFERROR(CORREL(_xlfn.RANK.AVG(Summary!$M$3:$M$32,Summary!$M$3:$M$32),_xlfn.RANK.AVG(Summary!CA$3:CA$32,Summary!CA$3:CA$32,0)),0)</f>
        <v>-0.56647013366437582</v>
      </c>
      <c r="CA12">
        <f ca="1">IFERROR(CORREL(_xlfn.RANK.AVG(Summary!$M$3:$M$32,Summary!$M$3:$M$32),_xlfn.RANK.AVG(Summary!CB$3:CB$32,Summary!CB$3:CB$32,0)),0)</f>
        <v>4.2046718576195775E-2</v>
      </c>
    </row>
    <row r="13" spans="1:79">
      <c r="A13" s="4" t="s">
        <v>1475</v>
      </c>
      <c r="B13">
        <f ca="1">IFERROR(CORREL(_xlfn.RANK.AVG(Summary!$N$3:$N$32,Summary!$N$3:$N$32),_xlfn.RANK.AVG(Summary!C$3:C$32,Summary!C$3:C$32,0)),0)</f>
        <v>-0.6834859739909307</v>
      </c>
      <c r="C13">
        <f ca="1">IFERROR(CORREL(_xlfn.RANK.AVG(Summary!$N$3:$N$32,Summary!$N$3:$N$32),_xlfn.RANK.AVG(Summary!D$3:D$32,Summary!D$3:D$32,0)),0)</f>
        <v>-0.69532681359480042</v>
      </c>
      <c r="D13">
        <f ca="1">IFERROR(CORREL(_xlfn.RANK.AVG(Summary!$N$3:$N$32,Summary!$N$3:$N$32),_xlfn.RANK.AVG(Summary!E$3:E$32,Summary!E$3:E$32,0)),0)</f>
        <v>-0.63611080602767101</v>
      </c>
      <c r="E13">
        <f ca="1">IFERROR(CORREL(_xlfn.RANK.AVG(Summary!$N$3:$N$32,Summary!$N$3:$N$32),_xlfn.RANK.AVG(Summary!F$3:F$32,Summary!F$3:F$32,0)),0)</f>
        <v>0.69566184649610685</v>
      </c>
      <c r="F13">
        <f ca="1">IFERROR(CORREL(_xlfn.RANK.AVG(Summary!$N$3:$N$32,Summary!$N$3:$N$32),_xlfn.RANK.AVG(Summary!G$3:G$32,Summary!G$3:G$32,0)),0)</f>
        <v>-0.56513516869894531</v>
      </c>
      <c r="G13">
        <f ca="1">IFERROR(CORREL(_xlfn.RANK.AVG(Summary!$N$3:$N$32,Summary!$N$3:$N$32),_xlfn.RANK.AVG(Summary!H$3:H$32,Summary!H$3:H$32,0)),0)</f>
        <v>-0.53281423804226924</v>
      </c>
      <c r="H13">
        <f ca="1">IFERROR(CORREL(_xlfn.RANK.AVG(Summary!$N$3:$N$32,Summary!$N$3:$N$32),_xlfn.RANK.AVG(Summary!I$3:I$32,Summary!I$3:I$32,0)),0)</f>
        <v>1.0000000000000002</v>
      </c>
      <c r="I13">
        <f ca="1">IFERROR(CORREL(_xlfn.RANK.AVG(Summary!$N$3:$N$32,Summary!$N$3:$N$32),_xlfn.RANK.AVG(Summary!J$3:J$32,Summary!J$3:J$32,0)),0)</f>
        <v>-0.54867060079196817</v>
      </c>
      <c r="J13">
        <f ca="1">IFERROR(CORREL(_xlfn.RANK.AVG(Summary!$N$3:$N$32,Summary!$N$3:$N$32),_xlfn.RANK.AVG(Summary!K$3:K$32,Summary!K$3:K$32,0)),0)</f>
        <v>-0.5959914608506689</v>
      </c>
      <c r="K13">
        <f ca="1">IFERROR(CORREL(_xlfn.RANK.AVG(Summary!$N$3:$N$32,Summary!$N$3:$N$32),_xlfn.RANK.AVG(Summary!L$3:L$32,Summary!L$3:L$32,0)),0)</f>
        <v>0.76818687430478316</v>
      </c>
      <c r="L13">
        <f ca="1">IFERROR(CORREL(_xlfn.RANK.AVG(Summary!$N$3:$N$32,Summary!$N$3:$N$32),_xlfn.RANK.AVG(Summary!M$3:M$32,Summary!M$3:M$32,0)),0)</f>
        <v>-0.69566184649610685</v>
      </c>
      <c r="M13">
        <f ca="1">IFERROR(CORREL(_xlfn.RANK.AVG(Summary!$N$3:$N$32,Summary!$N$3:$N$32),_xlfn.RANK.AVG(Summary!N$3:N$32,Summary!N$3:N$32,0)),0)</f>
        <v>1.0000000000000002</v>
      </c>
      <c r="N13">
        <f ca="1">IFERROR(CORREL(_xlfn.RANK.AVG(Summary!$N$3:$N$32,Summary!$N$3:$N$32),_xlfn.RANK.AVG(Summary!O$3:O$32,Summary!O$3:O$32,0)),0)</f>
        <v>0</v>
      </c>
      <c r="O13">
        <f ca="1">IFERROR(CORREL(_xlfn.RANK.AVG(Summary!$N$3:$N$32,Summary!$N$3:$N$32),_xlfn.RANK.AVG(Summary!P$3:P$32,Summary!P$3:P$32,0)),0)</f>
        <v>0</v>
      </c>
      <c r="P13">
        <f ca="1">IFERROR(CORREL(_xlfn.RANK.AVG(Summary!$N$3:$N$32,Summary!$N$3:$N$32),_xlfn.RANK.AVG(Summary!Q$3:Q$32,Summary!Q$3:Q$32,0)),0)</f>
        <v>0.21283118604218287</v>
      </c>
      <c r="Q13">
        <f ca="1">IFERROR(CORREL(_xlfn.RANK.AVG(Summary!$N$3:$N$32,Summary!$N$3:$N$32),_xlfn.RANK.AVG(Summary!R$3:R$32,Summary!R$3:R$32,0)),0)</f>
        <v>0</v>
      </c>
      <c r="R13">
        <f ca="1">IFERROR(CORREL(_xlfn.RANK.AVG(Summary!$N$3:$N$32,Summary!$N$3:$N$32),_xlfn.RANK.AVG(Summary!S$3:S$32,Summary!S$3:S$32,0)),0)</f>
        <v>0</v>
      </c>
      <c r="S13">
        <f ca="1">IFERROR(CORREL(_xlfn.RANK.AVG(Summary!$N$3:$N$32,Summary!$N$3:$N$32),_xlfn.RANK.AVG(Summary!T$3:T$32,Summary!T$3:T$32,0)),0)</f>
        <v>0</v>
      </c>
      <c r="T13">
        <f ca="1">IFERROR(CORREL(_xlfn.RANK.AVG(Summary!$N$3:$N$32,Summary!$N$3:$N$32),_xlfn.RANK.AVG(Summary!U$3:U$32,Summary!U$3:U$32,0)),0)</f>
        <v>0</v>
      </c>
      <c r="U13">
        <f ca="1">IFERROR(CORREL(_xlfn.RANK.AVG(Summary!$N$3:$N$32,Summary!$N$3:$N$32),_xlfn.RANK.AVG(Summary!V$3:V$32,Summary!V$3:V$32,0)),0)</f>
        <v>-0.24672298943585982</v>
      </c>
      <c r="V13">
        <f ca="1">IFERROR(CORREL(_xlfn.RANK.AVG(Summary!$N$3:$N$32,Summary!$N$3:$N$32),_xlfn.RANK.AVG(Summary!W$3:W$32,Summary!W$3:W$32,0)),0)</f>
        <v>-0.23111629366855568</v>
      </c>
      <c r="W13">
        <f ca="1">IFERROR(CORREL(_xlfn.RANK.AVG(Summary!$N$3:$N$32,Summary!$N$3:$N$32),_xlfn.RANK.AVG(Summary!X$3:X$32,Summary!X$3:X$32,0)),0)</f>
        <v>-0.15471312117010791</v>
      </c>
      <c r="X13">
        <f ca="1">IFERROR(CORREL(_xlfn.RANK.AVG(Summary!$N$3:$N$32,Summary!$N$3:$N$32),_xlfn.RANK.AVG(Summary!Y$3:Y$32,Summary!Y$3:Y$32,0)),0)</f>
        <v>0.45316264065180739</v>
      </c>
      <c r="Y13">
        <f ca="1">IFERROR(CORREL(_xlfn.RANK.AVG(Summary!$N$3:$N$32,Summary!$N$3:$N$32),_xlfn.RANK.AVG(Summary!Z$3:Z$32,Summary!Z$3:Z$32,0)),0)</f>
        <v>-4.1509088465139191E-2</v>
      </c>
      <c r="Z13">
        <f ca="1">IFERROR(CORREL(_xlfn.RANK.AVG(Summary!$N$3:$N$32,Summary!$N$3:$N$32),_xlfn.RANK.AVG(Summary!AA$3:AA$32,Summary!AA$3:AA$32,0)),0)</f>
        <v>0</v>
      </c>
      <c r="AA13">
        <f ca="1">IFERROR(CORREL(_xlfn.RANK.AVG(Summary!$N$3:$N$32,Summary!$N$3:$N$32),_xlfn.RANK.AVG(Summary!AB$3:AB$32,Summary!AB$3:AB$32,0)),0)</f>
        <v>0.28319873653272531</v>
      </c>
      <c r="AB13">
        <f ca="1">IFERROR(CORREL(_xlfn.RANK.AVG(Summary!$N$3:$N$32,Summary!$N$3:$N$32),_xlfn.RANK.AVG(Summary!AC$3:AC$32,Summary!AC$3:AC$32,0)),0)</f>
        <v>-1.6283796905914891E-2</v>
      </c>
      <c r="AC13">
        <f ca="1">IFERROR(CORREL(_xlfn.RANK.AVG(Summary!$N$3:$N$32,Summary!$N$3:$N$32),_xlfn.RANK.AVG(Summary!AD$3:AD$32,Summary!AD$3:AD$32,0)),0)</f>
        <v>-0.76953282518441213</v>
      </c>
      <c r="AD13">
        <f ca="1">IFERROR(CORREL(_xlfn.RANK.AVG(Summary!$N$3:$N$32,Summary!$N$3:$N$32),_xlfn.RANK.AVG(Summary!AE$3:AE$32,Summary!AE$3:AE$32,0)),0)</f>
        <v>-0.46152295614161526</v>
      </c>
      <c r="AE13">
        <f ca="1">IFERROR(CORREL(_xlfn.RANK.AVG(Summary!$N$3:$N$32,Summary!$N$3:$N$32),_xlfn.RANK.AVG(Summary!AF$3:AF$32,Summary!AF$3:AF$32,0)),0)</f>
        <v>-0.13142980529874349</v>
      </c>
      <c r="AF13">
        <f ca="1">IFERROR(CORREL(_xlfn.RANK.AVG(Summary!$N$3:$N$32,Summary!$N$3:$N$32),_xlfn.RANK.AVG(Summary!AG$3:AG$32,Summary!AG$3:AG$32,0)),0)</f>
        <v>-0.54444251806308863</v>
      </c>
      <c r="AG13">
        <f ca="1">IFERROR(CORREL(_xlfn.RANK.AVG(Summary!$N$3:$N$32,Summary!$N$3:$N$32),_xlfn.RANK.AVG(Summary!AH$3:AH$32,Summary!AH$3:AH$32,0)),0)</f>
        <v>-0.26214943528987761</v>
      </c>
      <c r="AH13">
        <f ca="1">IFERROR(CORREL(_xlfn.RANK.AVG(Summary!$N$3:$N$32,Summary!$N$3:$N$32),_xlfn.RANK.AVG(Summary!AI$3:AI$32,Summary!AI$3:AI$32,0)),0)</f>
        <v>0.52215198010333486</v>
      </c>
      <c r="AI13">
        <f ca="1">IFERROR(CORREL(_xlfn.RANK.AVG(Summary!$N$3:$N$32,Summary!$N$3:$N$32),_xlfn.RANK.AVG(Summary!AJ$3:AJ$32,Summary!AJ$3:AJ$32,0)),0)</f>
        <v>0.10218758404235563</v>
      </c>
      <c r="AJ13">
        <f ca="1">IFERROR(CORREL(_xlfn.RANK.AVG(Summary!$N$3:$N$32,Summary!$N$3:$N$32),_xlfn.RANK.AVG(Summary!AK$3:AK$32,Summary!AK$3:AK$32,0)),0)</f>
        <v>-5.7188862812880999E-2</v>
      </c>
      <c r="AK13">
        <f ca="1">IFERROR(CORREL(_xlfn.RANK.AVG(Summary!$N$3:$N$32,Summary!$N$3:$N$32),_xlfn.RANK.AVG(Summary!AL$3:AL$32,Summary!AL$3:AL$32,0)),0)</f>
        <v>-0.61339684364985492</v>
      </c>
      <c r="AL13">
        <f ca="1">IFERROR(CORREL(_xlfn.RANK.AVG(Summary!$N$3:$N$32,Summary!$N$3:$N$32),_xlfn.RANK.AVG(Summary!AM$3:AM$32,Summary!AM$3:AM$32,0)),0)</f>
        <v>0.39862011516592999</v>
      </c>
      <c r="AM13">
        <f ca="1">IFERROR(CORREL(_xlfn.RANK.AVG(Summary!$N$3:$N$32,Summary!$N$3:$N$32),_xlfn.RANK.AVG(Summary!AN$3:AN$32,Summary!AN$3:AN$32,0)),0)</f>
        <v>-0.49217772005967159</v>
      </c>
      <c r="AN13">
        <f ca="1">IFERROR(CORREL(_xlfn.RANK.AVG(Summary!$N$3:$N$32,Summary!$N$3:$N$32),_xlfn.RANK.AVG(Summary!AO$3:AO$32,Summary!AO$3:AO$32,0)),0)</f>
        <v>0.16705659044641821</v>
      </c>
      <c r="AO13">
        <f ca="1">IFERROR(CORREL(_xlfn.RANK.AVG(Summary!$N$3:$N$32,Summary!$N$3:$N$32),_xlfn.RANK.AVG(Summary!AP$3:AP$32,Summary!AP$3:AP$32,0)),0)</f>
        <v>6.150426417218427E-2</v>
      </c>
      <c r="AP13">
        <f ca="1">IFERROR(CORREL(_xlfn.RANK.AVG(Summary!$N$3:$N$32,Summary!$N$3:$N$32),_xlfn.RANK.AVG(Summary!AQ$3:AQ$32,Summary!AQ$3:AQ$32,0)),0)</f>
        <v>-4.2828616519666567E-2</v>
      </c>
      <c r="AQ13">
        <f ca="1">IFERROR(CORREL(_xlfn.RANK.AVG(Summary!$N$3:$N$32,Summary!$N$3:$N$32),_xlfn.RANK.AVG(Summary!AR$3:AR$32,Summary!AR$3:AR$32,0)),0)</f>
        <v>-0.16103543549428515</v>
      </c>
      <c r="AR13">
        <f ca="1">IFERROR(CORREL(_xlfn.RANK.AVG(Summary!$N$3:$N$32,Summary!$N$3:$N$32),_xlfn.RANK.AVG(Summary!AS$3:AS$32,Summary!AS$3:AS$32,0)),0)</f>
        <v>-3.1382153120265849E-2</v>
      </c>
      <c r="AS13">
        <f ca="1">IFERROR(CORREL(_xlfn.RANK.AVG(Summary!$N$3:$N$32,Summary!$N$3:$N$32),_xlfn.RANK.AVG(Summary!AT$3:AT$32,Summary!AT$3:AT$32,0)),0)</f>
        <v>-0.16555652519889805</v>
      </c>
      <c r="AT13">
        <f ca="1">IFERROR(CORREL(_xlfn.RANK.AVG(Summary!$N$3:$N$32,Summary!$N$3:$N$32),_xlfn.RANK.AVG(Summary!AU$3:AU$32,Summary!AU$3:AU$32,0)),0)</f>
        <v>-0.64957776737644846</v>
      </c>
      <c r="AU13">
        <f ca="1">IFERROR(CORREL(_xlfn.RANK.AVG(Summary!$N$3:$N$32,Summary!$N$3:$N$32),_xlfn.RANK.AVG(Summary!AV$3:AV$32,Summary!AV$3:AV$32,0)),0)</f>
        <v>-0.37306379436579168</v>
      </c>
      <c r="AV13">
        <f ca="1">IFERROR(CORREL(_xlfn.RANK.AVG(Summary!$N$3:$N$32,Summary!$N$3:$N$32),_xlfn.RANK.AVG(Summary!AW$3:AW$32,Summary!AW$3:AW$32,0)),0)</f>
        <v>-0.50228482407283825</v>
      </c>
      <c r="AW13">
        <f ca="1">IFERROR(CORREL(_xlfn.RANK.AVG(Summary!$N$3:$N$32,Summary!$N$3:$N$32),_xlfn.RANK.AVG(Summary!AX$3:AX$32,Summary!AX$3:AX$32,0)),0)</f>
        <v>-0.42790351051656195</v>
      </c>
      <c r="AX13">
        <f ca="1">IFERROR(CORREL(_xlfn.RANK.AVG(Summary!$N$3:$N$32,Summary!$N$3:$N$32),_xlfn.RANK.AVG(Summary!AY$3:AY$32,Summary!AY$3:AY$32,0)),0)</f>
        <v>-0.61813080572742063</v>
      </c>
      <c r="AY13">
        <f ca="1">IFERROR(CORREL(_xlfn.RANK.AVG(Summary!$N$3:$N$32,Summary!$N$3:$N$32),_xlfn.RANK.AVG(Summary!AZ$3:AZ$32,Summary!AZ$3:AZ$32,0)),0)</f>
        <v>-0.93325917686318149</v>
      </c>
      <c r="AZ13">
        <f ca="1">IFERROR(CORREL(_xlfn.RANK.AVG(Summary!$N$3:$N$32,Summary!$N$3:$N$32),_xlfn.RANK.AVG(Summary!BA$3:BA$32,Summary!BA$3:BA$32,0)),0)</f>
        <v>0.92042291709339552</v>
      </c>
      <c r="BA13">
        <f ca="1">IFERROR(CORREL(_xlfn.RANK.AVG(Summary!$N$3:$N$32,Summary!$N$3:$N$32),_xlfn.RANK.AVG(Summary!BB$3:BB$32,Summary!BB$3:BB$32,0)),0)</f>
        <v>0.88209121245828703</v>
      </c>
      <c r="BB13">
        <f ca="1">IFERROR(CORREL(_xlfn.RANK.AVG(Summary!$N$3:$N$32,Summary!$N$3:$N$32),_xlfn.RANK.AVG(Summary!BC$3:BC$32,Summary!BC$3:BC$32,0)),0)</f>
        <v>0.73340964920741525</v>
      </c>
      <c r="BC13">
        <f ca="1">IFERROR(CORREL(_xlfn.RANK.AVG(Summary!$N$3:$N$32,Summary!$N$3:$N$32),_xlfn.RANK.AVG(Summary!BD$3:BD$32,Summary!BD$3:BD$32,0)),0)</f>
        <v>0.76844833996375062</v>
      </c>
      <c r="BD13">
        <f ca="1">IFERROR(CORREL(_xlfn.RANK.AVG(Summary!$N$3:$N$32,Summary!$N$3:$N$32),_xlfn.RANK.AVG(Summary!BE$3:BE$32,Summary!BE$3:BE$32,0)),0)</f>
        <v>0.73747524241700013</v>
      </c>
      <c r="BE13">
        <f ca="1">IFERROR(CORREL(_xlfn.RANK.AVG(Summary!$N$3:$N$32,Summary!$N$3:$N$32),_xlfn.RANK.AVG(Summary!BF$3:BF$32,Summary!BF$3:BF$32,0)),0)</f>
        <v>0.70382500961410099</v>
      </c>
      <c r="BF13">
        <f ca="1">IFERROR(CORREL(_xlfn.RANK.AVG(Summary!$N$3:$N$32,Summary!$N$3:$N$32),_xlfn.RANK.AVG(Summary!BG$3:BG$32,Summary!BG$3:BG$32,0)),0)</f>
        <v>0.85228031145717476</v>
      </c>
      <c r="BG13">
        <f ca="1">IFERROR(CORREL(_xlfn.RANK.AVG(Summary!$N$3:$N$32,Summary!$N$3:$N$32),_xlfn.RANK.AVG(Summary!BH$3:BH$32,Summary!BH$3:BH$32,0)),0)</f>
        <v>0.79265850945495009</v>
      </c>
      <c r="BH13">
        <f ca="1">IFERROR(CORREL(_xlfn.RANK.AVG(Summary!$N$3:$N$32,Summary!$N$3:$N$32),_xlfn.RANK.AVG(Summary!BI$3:BI$32,Summary!BI$3:BI$32,0)),0)</f>
        <v>0.89935121529642226</v>
      </c>
      <c r="BI13">
        <f ca="1">IFERROR(CORREL(_xlfn.RANK.AVG(Summary!$N$3:$N$32,Summary!$N$3:$N$32),_xlfn.RANK.AVG(Summary!BJ$3:BJ$32,Summary!BJ$3:BJ$32,0)),0)</f>
        <v>0.65704453216394787</v>
      </c>
      <c r="BJ13">
        <f ca="1">IFERROR(CORREL(_xlfn.RANK.AVG(Summary!$N$3:$N$32,Summary!$N$3:$N$32),_xlfn.RANK.AVG(Summary!BK$3:BK$32,Summary!BK$3:BK$32,0)),0)</f>
        <v>-0.84770275304841791</v>
      </c>
      <c r="BK13">
        <f ca="1">IFERROR(CORREL(_xlfn.RANK.AVG(Summary!$N$3:$N$32,Summary!$N$3:$N$32),_xlfn.RANK.AVG(Summary!BL$3:BL$32,Summary!BL$3:BL$32,0)),0)</f>
        <v>0.85358658644634144</v>
      </c>
      <c r="BL13">
        <f ca="1">IFERROR(CORREL(_xlfn.RANK.AVG(Summary!$N$3:$N$32,Summary!$N$3:$N$32),_xlfn.RANK.AVG(Summary!BM$3:BM$32,Summary!BM$3:BM$32,0)),0)</f>
        <v>0.82034746700991801</v>
      </c>
      <c r="BM13">
        <f ca="1">IFERROR(CORREL(_xlfn.RANK.AVG(Summary!$N$3:$N$32,Summary!$N$3:$N$32),_xlfn.RANK.AVG(Summary!BN$3:BN$32,Summary!BN$3:BN$32,0)),0)</f>
        <v>0.7826824518084492</v>
      </c>
      <c r="BN13">
        <f ca="1">IFERROR(CORREL(_xlfn.RANK.AVG(Summary!$N$3:$N$32,Summary!$N$3:$N$32),_xlfn.RANK.AVG(Summary!BO$3:BO$32,Summary!BO$3:BO$32,0)),0)</f>
        <v>0.79140275447483188</v>
      </c>
      <c r="BO13">
        <f ca="1">IFERROR(CORREL(_xlfn.RANK.AVG(Summary!$N$3:$N$32,Summary!$N$3:$N$32),_xlfn.RANK.AVG(Summary!BP$3:BP$32,Summary!BP$3:BP$32,0)),0)</f>
        <v>0.74326460120408999</v>
      </c>
      <c r="BP13">
        <f ca="1">IFERROR(CORREL(_xlfn.RANK.AVG(Summary!$N$3:$N$32,Summary!$N$3:$N$32),_xlfn.RANK.AVG(Summary!BQ$3:BQ$32,Summary!BQ$3:BQ$32,0)),0)</f>
        <v>0.69741590282329979</v>
      </c>
      <c r="BQ13">
        <f ca="1">IFERROR(CORREL(_xlfn.RANK.AVG(Summary!$N$3:$N$32,Summary!$N$3:$N$32),_xlfn.RANK.AVG(Summary!BR$3:BR$32,Summary!BR$3:BR$32,0)),0)</f>
        <v>0.76106785317018921</v>
      </c>
      <c r="BR13">
        <f ca="1">IFERROR(CORREL(_xlfn.RANK.AVG(Summary!$N$3:$N$32,Summary!$N$3:$N$32),_xlfn.RANK.AVG(Summary!BS$3:BS$32,Summary!BS$3:BS$32,0)),0)</f>
        <v>0.821134593993326</v>
      </c>
      <c r="BS13">
        <f ca="1">IFERROR(CORREL(_xlfn.RANK.AVG(Summary!$N$3:$N$32,Summary!$N$3:$N$32),_xlfn.RANK.AVG(Summary!BT$3:BT$32,Summary!BT$3:BT$32,0)),0)</f>
        <v>-0.10211345939933261</v>
      </c>
      <c r="BT13">
        <f ca="1">IFERROR(CORREL(_xlfn.RANK.AVG(Summary!$N$3:$N$32,Summary!$N$3:$N$32),_xlfn.RANK.AVG(Summary!BU$3:BU$32,Summary!BU$3:BU$32,0)),0)</f>
        <v>-0.63611080602767101</v>
      </c>
      <c r="BU13">
        <f ca="1">IFERROR(CORREL(_xlfn.RANK.AVG(Summary!$N$3:$N$32,Summary!$N$3:$N$32),_xlfn.RANK.AVG(Summary!BV$3:BV$32,Summary!BV$3:BV$32,0)),0)</f>
        <v>0.33748609566184656</v>
      </c>
      <c r="BV13">
        <f ca="1">IFERROR(CORREL(_xlfn.RANK.AVG(Summary!$N$3:$N$32,Summary!$N$3:$N$32),_xlfn.RANK.AVG(Summary!BW$3:BW$32,Summary!BW$3:BW$32,0)),0)</f>
        <v>-0.62708877360517046</v>
      </c>
      <c r="BW13">
        <f ca="1">IFERROR(CORREL(_xlfn.RANK.AVG(Summary!$N$3:$N$32,Summary!$N$3:$N$32),_xlfn.RANK.AVG(Summary!BX$3:BX$32,Summary!BX$3:BX$32,0)),0)</f>
        <v>0.33748609566184656</v>
      </c>
      <c r="BX13">
        <f ca="1">IFERROR(CORREL(_xlfn.RANK.AVG(Summary!$N$3:$N$32,Summary!$N$3:$N$32),_xlfn.RANK.AVG(Summary!BY$3:BY$32,Summary!BY$3:BY$32,0)),0)</f>
        <v>0.10065699297570947</v>
      </c>
      <c r="BY13">
        <f ca="1">IFERROR(CORREL(_xlfn.RANK.AVG(Summary!$N$3:$N$32,Summary!$N$3:$N$32),_xlfn.RANK.AVG(Summary!BZ$3:BZ$32,Summary!BZ$3:BZ$32,0)),0)</f>
        <v>-0.42790351051656195</v>
      </c>
      <c r="BZ13">
        <f ca="1">IFERROR(CORREL(_xlfn.RANK.AVG(Summary!$N$3:$N$32,Summary!$N$3:$N$32),_xlfn.RANK.AVG(Summary!CA$3:CA$32,Summary!CA$3:CA$32,0)),0)</f>
        <v>0.55312048401006997</v>
      </c>
      <c r="CA13">
        <f ca="1">IFERROR(CORREL(_xlfn.RANK.AVG(Summary!$N$3:$N$32,Summary!$N$3:$N$32),_xlfn.RANK.AVG(Summary!CB$3:CB$32,Summary!CB$3:CB$32,0)),0)</f>
        <v>0.43314794215795338</v>
      </c>
    </row>
    <row r="14" spans="1:79">
      <c r="A14" s="4" t="s">
        <v>19</v>
      </c>
      <c r="B14">
        <f ca="1">IFERROR(CORREL(_xlfn.RANK.AVG(Summary!$O$3:$O$32,Summary!$O$3:$O$32),_xlfn.RANK.AVG(Summary!C$3:C$32,Summary!C$3:C$32,0)),0)</f>
        <v>0</v>
      </c>
      <c r="C14">
        <f ca="1">IFERROR(CORREL(_xlfn.RANK.AVG(Summary!$O$3:$O$32,Summary!$O$3:$O$32),_xlfn.RANK.AVG(Summary!D$3:D$32,Summary!D$3:D$32,0)),0)</f>
        <v>0</v>
      </c>
      <c r="D14">
        <f ca="1">IFERROR(CORREL(_xlfn.RANK.AVG(Summary!$O$3:$O$32,Summary!$O$3:$O$32),_xlfn.RANK.AVG(Summary!E$3:E$32,Summary!E$3:E$32,0)),0)</f>
        <v>0</v>
      </c>
      <c r="E14">
        <f ca="1">IFERROR(CORREL(_xlfn.RANK.AVG(Summary!$O$3:$O$32,Summary!$O$3:$O$32),_xlfn.RANK.AVG(Summary!F$3:F$32,Summary!F$3:F$32,0)),0)</f>
        <v>0</v>
      </c>
      <c r="F14">
        <f ca="1">IFERROR(CORREL(_xlfn.RANK.AVG(Summary!$O$3:$O$32,Summary!$O$3:$O$32),_xlfn.RANK.AVG(Summary!G$3:G$32,Summary!G$3:G$32,0)),0)</f>
        <v>0</v>
      </c>
      <c r="G14">
        <f ca="1">IFERROR(CORREL(_xlfn.RANK.AVG(Summary!$O$3:$O$32,Summary!$O$3:$O$32),_xlfn.RANK.AVG(Summary!H$3:H$32,Summary!H$3:H$32,0)),0)</f>
        <v>0</v>
      </c>
      <c r="H14">
        <f ca="1">IFERROR(CORREL(_xlfn.RANK.AVG(Summary!$O$3:$O$32,Summary!$O$3:$O$32),_xlfn.RANK.AVG(Summary!I$3:I$32,Summary!I$3:I$32,0)),0)</f>
        <v>0</v>
      </c>
      <c r="I14">
        <f ca="1">IFERROR(CORREL(_xlfn.RANK.AVG(Summary!$O$3:$O$32,Summary!$O$3:$O$32),_xlfn.RANK.AVG(Summary!J$3:J$32,Summary!J$3:J$32,0)),0)</f>
        <v>0</v>
      </c>
      <c r="J14">
        <f ca="1">IFERROR(CORREL(_xlfn.RANK.AVG(Summary!$O$3:$O$32,Summary!$O$3:$O$32),_xlfn.RANK.AVG(Summary!K$3:K$32,Summary!K$3:K$32,0)),0)</f>
        <v>0</v>
      </c>
      <c r="K14">
        <f ca="1">IFERROR(CORREL(_xlfn.RANK.AVG(Summary!$O$3:$O$32,Summary!$O$3:$O$32),_xlfn.RANK.AVG(Summary!L$3:L$32,Summary!L$3:L$32,0)),0)</f>
        <v>0</v>
      </c>
      <c r="L14">
        <f ca="1">IFERROR(CORREL(_xlfn.RANK.AVG(Summary!$O$3:$O$32,Summary!$O$3:$O$32),_xlfn.RANK.AVG(Summary!M$3:M$32,Summary!M$3:M$32,0)),0)</f>
        <v>0</v>
      </c>
      <c r="M14">
        <f ca="1">IFERROR(CORREL(_xlfn.RANK.AVG(Summary!$O$3:$O$32,Summary!$O$3:$O$32),_xlfn.RANK.AVG(Summary!N$3:N$32,Summary!N$3:N$32,0)),0)</f>
        <v>0</v>
      </c>
      <c r="N14">
        <f ca="1">IFERROR(CORREL(_xlfn.RANK.AVG(Summary!$O$3:$O$32,Summary!$O$3:$O$32),_xlfn.RANK.AVG(Summary!O$3:O$32,Summary!O$3:O$32,0)),0)</f>
        <v>0</v>
      </c>
      <c r="O14">
        <f ca="1">IFERROR(CORREL(_xlfn.RANK.AVG(Summary!$O$3:$O$32,Summary!$O$3:$O$32),_xlfn.RANK.AVG(Summary!P$3:P$32,Summary!P$3:P$32,0)),0)</f>
        <v>0</v>
      </c>
      <c r="P14">
        <f ca="1">IFERROR(CORREL(_xlfn.RANK.AVG(Summary!$O$3:$O$32,Summary!$O$3:$O$32),_xlfn.RANK.AVG(Summary!Q$3:Q$32,Summary!Q$3:Q$32,0)),0)</f>
        <v>0</v>
      </c>
      <c r="Q14">
        <f ca="1">IFERROR(CORREL(_xlfn.RANK.AVG(Summary!$O$3:$O$32,Summary!$O$3:$O$32),_xlfn.RANK.AVG(Summary!R$3:R$32,Summary!R$3:R$32,0)),0)</f>
        <v>0</v>
      </c>
      <c r="R14">
        <f ca="1">IFERROR(CORREL(_xlfn.RANK.AVG(Summary!$O$3:$O$32,Summary!$O$3:$O$32),_xlfn.RANK.AVG(Summary!S$3:S$32,Summary!S$3:S$32,0)),0)</f>
        <v>0</v>
      </c>
      <c r="S14">
        <f ca="1">IFERROR(CORREL(_xlfn.RANK.AVG(Summary!$O$3:$O$32,Summary!$O$3:$O$32),_xlfn.RANK.AVG(Summary!T$3:T$32,Summary!T$3:T$32,0)),0)</f>
        <v>0</v>
      </c>
      <c r="T14">
        <f ca="1">IFERROR(CORREL(_xlfn.RANK.AVG(Summary!$O$3:$O$32,Summary!$O$3:$O$32),_xlfn.RANK.AVG(Summary!U$3:U$32,Summary!U$3:U$32,0)),0)</f>
        <v>0</v>
      </c>
      <c r="U14">
        <f ca="1">IFERROR(CORREL(_xlfn.RANK.AVG(Summary!$O$3:$O$32,Summary!$O$3:$O$32),_xlfn.RANK.AVG(Summary!V$3:V$32,Summary!V$3:V$32,0)),0)</f>
        <v>0</v>
      </c>
      <c r="V14">
        <f ca="1">IFERROR(CORREL(_xlfn.RANK.AVG(Summary!$O$3:$O$32,Summary!$O$3:$O$32),_xlfn.RANK.AVG(Summary!W$3:W$32,Summary!W$3:W$32,0)),0)</f>
        <v>0</v>
      </c>
      <c r="W14">
        <f ca="1">IFERROR(CORREL(_xlfn.RANK.AVG(Summary!$O$3:$O$32,Summary!$O$3:$O$32),_xlfn.RANK.AVG(Summary!X$3:X$32,Summary!X$3:X$32,0)),0)</f>
        <v>0</v>
      </c>
      <c r="X14">
        <f ca="1">IFERROR(CORREL(_xlfn.RANK.AVG(Summary!$O$3:$O$32,Summary!$O$3:$O$32),_xlfn.RANK.AVG(Summary!Y$3:Y$32,Summary!Y$3:Y$32,0)),0)</f>
        <v>0</v>
      </c>
      <c r="Y14">
        <f ca="1">IFERROR(CORREL(_xlfn.RANK.AVG(Summary!$O$3:$O$32,Summary!$O$3:$O$32),_xlfn.RANK.AVG(Summary!Z$3:Z$32,Summary!Z$3:Z$32,0)),0)</f>
        <v>0</v>
      </c>
      <c r="Z14">
        <f ca="1">IFERROR(CORREL(_xlfn.RANK.AVG(Summary!$O$3:$O$32,Summary!$O$3:$O$32),_xlfn.RANK.AVG(Summary!AA$3:AA$32,Summary!AA$3:AA$32,0)),0)</f>
        <v>0</v>
      </c>
      <c r="AA14">
        <f ca="1">IFERROR(CORREL(_xlfn.RANK.AVG(Summary!$O$3:$O$32,Summary!$O$3:$O$32),_xlfn.RANK.AVG(Summary!AB$3:AB$32,Summary!AB$3:AB$32,0)),0)</f>
        <v>0</v>
      </c>
      <c r="AB14">
        <f ca="1">IFERROR(CORREL(_xlfn.RANK.AVG(Summary!$O$3:$O$32,Summary!$O$3:$O$32),_xlfn.RANK.AVG(Summary!AC$3:AC$32,Summary!AC$3:AC$32,0)),0)</f>
        <v>0</v>
      </c>
      <c r="AC14">
        <f ca="1">IFERROR(CORREL(_xlfn.RANK.AVG(Summary!$O$3:$O$32,Summary!$O$3:$O$32),_xlfn.RANK.AVG(Summary!AD$3:AD$32,Summary!AD$3:AD$32,0)),0)</f>
        <v>0</v>
      </c>
      <c r="AD14">
        <f ca="1">IFERROR(CORREL(_xlfn.RANK.AVG(Summary!$O$3:$O$32,Summary!$O$3:$O$32),_xlfn.RANK.AVG(Summary!AE$3:AE$32,Summary!AE$3:AE$32,0)),0)</f>
        <v>0</v>
      </c>
      <c r="AE14">
        <f ca="1">IFERROR(CORREL(_xlfn.RANK.AVG(Summary!$O$3:$O$32,Summary!$O$3:$O$32),_xlfn.RANK.AVG(Summary!AF$3:AF$32,Summary!AF$3:AF$32,0)),0)</f>
        <v>0</v>
      </c>
      <c r="AF14">
        <f ca="1">IFERROR(CORREL(_xlfn.RANK.AVG(Summary!$O$3:$O$32,Summary!$O$3:$O$32),_xlfn.RANK.AVG(Summary!AG$3:AG$32,Summary!AG$3:AG$32,0)),0)</f>
        <v>0</v>
      </c>
      <c r="AG14">
        <f ca="1">IFERROR(CORREL(_xlfn.RANK.AVG(Summary!$O$3:$O$32,Summary!$O$3:$O$32),_xlfn.RANK.AVG(Summary!AH$3:AH$32,Summary!AH$3:AH$32,0)),0)</f>
        <v>0</v>
      </c>
      <c r="AH14">
        <f ca="1">IFERROR(CORREL(_xlfn.RANK.AVG(Summary!$O$3:$O$32,Summary!$O$3:$O$32),_xlfn.RANK.AVG(Summary!AI$3:AI$32,Summary!AI$3:AI$32,0)),0)</f>
        <v>0</v>
      </c>
      <c r="AI14">
        <f ca="1">IFERROR(CORREL(_xlfn.RANK.AVG(Summary!$O$3:$O$32,Summary!$O$3:$O$32),_xlfn.RANK.AVG(Summary!AJ$3:AJ$32,Summary!AJ$3:AJ$32,0)),0)</f>
        <v>0</v>
      </c>
      <c r="AJ14">
        <f ca="1">IFERROR(CORREL(_xlfn.RANK.AVG(Summary!$O$3:$O$32,Summary!$O$3:$O$32),_xlfn.RANK.AVG(Summary!AK$3:AK$32,Summary!AK$3:AK$32,0)),0)</f>
        <v>0</v>
      </c>
      <c r="AK14">
        <f ca="1">IFERROR(CORREL(_xlfn.RANK.AVG(Summary!$O$3:$O$32,Summary!$O$3:$O$32),_xlfn.RANK.AVG(Summary!AL$3:AL$32,Summary!AL$3:AL$32,0)),0)</f>
        <v>0</v>
      </c>
      <c r="AL14">
        <f ca="1">IFERROR(CORREL(_xlfn.RANK.AVG(Summary!$O$3:$O$32,Summary!$O$3:$O$32),_xlfn.RANK.AVG(Summary!AM$3:AM$32,Summary!AM$3:AM$32,0)),0)</f>
        <v>0</v>
      </c>
      <c r="AM14">
        <f ca="1">IFERROR(CORREL(_xlfn.RANK.AVG(Summary!$O$3:$O$32,Summary!$O$3:$O$32),_xlfn.RANK.AVG(Summary!AN$3:AN$32,Summary!AN$3:AN$32,0)),0)</f>
        <v>0</v>
      </c>
      <c r="AN14">
        <f ca="1">IFERROR(CORREL(_xlfn.RANK.AVG(Summary!$O$3:$O$32,Summary!$O$3:$O$32),_xlfn.RANK.AVG(Summary!AO$3:AO$32,Summary!AO$3:AO$32,0)),0)</f>
        <v>0</v>
      </c>
      <c r="AO14">
        <f ca="1">IFERROR(CORREL(_xlfn.RANK.AVG(Summary!$O$3:$O$32,Summary!$O$3:$O$32),_xlfn.RANK.AVG(Summary!AP$3:AP$32,Summary!AP$3:AP$32,0)),0)</f>
        <v>0</v>
      </c>
      <c r="AP14">
        <f ca="1">IFERROR(CORREL(_xlfn.RANK.AVG(Summary!$O$3:$O$32,Summary!$O$3:$O$32),_xlfn.RANK.AVG(Summary!AQ$3:AQ$32,Summary!AQ$3:AQ$32,0)),0)</f>
        <v>0</v>
      </c>
      <c r="AQ14">
        <f ca="1">IFERROR(CORREL(_xlfn.RANK.AVG(Summary!$O$3:$O$32,Summary!$O$3:$O$32),_xlfn.RANK.AVG(Summary!AR$3:AR$32,Summary!AR$3:AR$32,0)),0)</f>
        <v>0</v>
      </c>
      <c r="AR14">
        <f ca="1">IFERROR(CORREL(_xlfn.RANK.AVG(Summary!$O$3:$O$32,Summary!$O$3:$O$32),_xlfn.RANK.AVG(Summary!AS$3:AS$32,Summary!AS$3:AS$32,0)),0)</f>
        <v>0</v>
      </c>
      <c r="AS14">
        <f ca="1">IFERROR(CORREL(_xlfn.RANK.AVG(Summary!$O$3:$O$32,Summary!$O$3:$O$32),_xlfn.RANK.AVG(Summary!AT$3:AT$32,Summary!AT$3:AT$32,0)),0)</f>
        <v>0</v>
      </c>
      <c r="AT14">
        <f ca="1">IFERROR(CORREL(_xlfn.RANK.AVG(Summary!$O$3:$O$32,Summary!$O$3:$O$32),_xlfn.RANK.AVG(Summary!AU$3:AU$32,Summary!AU$3:AU$32,0)),0)</f>
        <v>0</v>
      </c>
      <c r="AU14">
        <f ca="1">IFERROR(CORREL(_xlfn.RANK.AVG(Summary!$O$3:$O$32,Summary!$O$3:$O$32),_xlfn.RANK.AVG(Summary!AV$3:AV$32,Summary!AV$3:AV$32,0)),0)</f>
        <v>0</v>
      </c>
      <c r="AV14">
        <f ca="1">IFERROR(CORREL(_xlfn.RANK.AVG(Summary!$O$3:$O$32,Summary!$O$3:$O$32),_xlfn.RANK.AVG(Summary!AW$3:AW$32,Summary!AW$3:AW$32,0)),0)</f>
        <v>0</v>
      </c>
      <c r="AW14">
        <f ca="1">IFERROR(CORREL(_xlfn.RANK.AVG(Summary!$O$3:$O$32,Summary!$O$3:$O$32),_xlfn.RANK.AVG(Summary!AX$3:AX$32,Summary!AX$3:AX$32,0)),0)</f>
        <v>0</v>
      </c>
      <c r="AX14">
        <f ca="1">IFERROR(CORREL(_xlfn.RANK.AVG(Summary!$O$3:$O$32,Summary!$O$3:$O$32),_xlfn.RANK.AVG(Summary!AY$3:AY$32,Summary!AY$3:AY$32,0)),0)</f>
        <v>0</v>
      </c>
      <c r="AY14">
        <f ca="1">IFERROR(CORREL(_xlfn.RANK.AVG(Summary!$O$3:$O$32,Summary!$O$3:$O$32),_xlfn.RANK.AVG(Summary!AZ$3:AZ$32,Summary!AZ$3:AZ$32,0)),0)</f>
        <v>0</v>
      </c>
      <c r="AZ14">
        <f ca="1">IFERROR(CORREL(_xlfn.RANK.AVG(Summary!$O$3:$O$32,Summary!$O$3:$O$32),_xlfn.RANK.AVG(Summary!BA$3:BA$32,Summary!BA$3:BA$32,0)),0)</f>
        <v>0</v>
      </c>
      <c r="BA14">
        <f ca="1">IFERROR(CORREL(_xlfn.RANK.AVG(Summary!$O$3:$O$32,Summary!$O$3:$O$32),_xlfn.RANK.AVG(Summary!BB$3:BB$32,Summary!BB$3:BB$32,0)),0)</f>
        <v>0</v>
      </c>
      <c r="BB14">
        <f ca="1">IFERROR(CORREL(_xlfn.RANK.AVG(Summary!$O$3:$O$32,Summary!$O$3:$O$32),_xlfn.RANK.AVG(Summary!BC$3:BC$32,Summary!BC$3:BC$32,0)),0)</f>
        <v>0</v>
      </c>
      <c r="BC14">
        <f ca="1">IFERROR(CORREL(_xlfn.RANK.AVG(Summary!$O$3:$O$32,Summary!$O$3:$O$32),_xlfn.RANK.AVG(Summary!BD$3:BD$32,Summary!BD$3:BD$32,0)),0)</f>
        <v>0</v>
      </c>
      <c r="BD14">
        <f ca="1">IFERROR(CORREL(_xlfn.RANK.AVG(Summary!$O$3:$O$32,Summary!$O$3:$O$32),_xlfn.RANK.AVG(Summary!BE$3:BE$32,Summary!BE$3:BE$32,0)),0)</f>
        <v>0</v>
      </c>
      <c r="BE14">
        <f ca="1">IFERROR(CORREL(_xlfn.RANK.AVG(Summary!$O$3:$O$32,Summary!$O$3:$O$32),_xlfn.RANK.AVG(Summary!BF$3:BF$32,Summary!BF$3:BF$32,0)),0)</f>
        <v>0</v>
      </c>
      <c r="BF14">
        <f ca="1">IFERROR(CORREL(_xlfn.RANK.AVG(Summary!$O$3:$O$32,Summary!$O$3:$O$32),_xlfn.RANK.AVG(Summary!BG$3:BG$32,Summary!BG$3:BG$32,0)),0)</f>
        <v>0</v>
      </c>
      <c r="BG14">
        <f ca="1">IFERROR(CORREL(_xlfn.RANK.AVG(Summary!$O$3:$O$32,Summary!$O$3:$O$32),_xlfn.RANK.AVG(Summary!BH$3:BH$32,Summary!BH$3:BH$32,0)),0)</f>
        <v>0</v>
      </c>
      <c r="BH14">
        <f ca="1">IFERROR(CORREL(_xlfn.RANK.AVG(Summary!$O$3:$O$32,Summary!$O$3:$O$32),_xlfn.RANK.AVG(Summary!BI$3:BI$32,Summary!BI$3:BI$32,0)),0)</f>
        <v>0</v>
      </c>
      <c r="BI14">
        <f ca="1">IFERROR(CORREL(_xlfn.RANK.AVG(Summary!$O$3:$O$32,Summary!$O$3:$O$32),_xlfn.RANK.AVG(Summary!BJ$3:BJ$32,Summary!BJ$3:BJ$32,0)),0)</f>
        <v>0</v>
      </c>
      <c r="BJ14">
        <f ca="1">IFERROR(CORREL(_xlfn.RANK.AVG(Summary!$O$3:$O$32,Summary!$O$3:$O$32),_xlfn.RANK.AVG(Summary!BK$3:BK$32,Summary!BK$3:BK$32,0)),0)</f>
        <v>0</v>
      </c>
      <c r="BK14">
        <f ca="1">IFERROR(CORREL(_xlfn.RANK.AVG(Summary!$O$3:$O$32,Summary!$O$3:$O$32),_xlfn.RANK.AVG(Summary!BL$3:BL$32,Summary!BL$3:BL$32,0)),0)</f>
        <v>0</v>
      </c>
      <c r="BL14">
        <f ca="1">IFERROR(CORREL(_xlfn.RANK.AVG(Summary!$O$3:$O$32,Summary!$O$3:$O$32),_xlfn.RANK.AVG(Summary!BM$3:BM$32,Summary!BM$3:BM$32,0)),0)</f>
        <v>0</v>
      </c>
      <c r="BM14">
        <f ca="1">IFERROR(CORREL(_xlfn.RANK.AVG(Summary!$O$3:$O$32,Summary!$O$3:$O$32),_xlfn.RANK.AVG(Summary!BN$3:BN$32,Summary!BN$3:BN$32,0)),0)</f>
        <v>0</v>
      </c>
      <c r="BN14">
        <f ca="1">IFERROR(CORREL(_xlfn.RANK.AVG(Summary!$O$3:$O$32,Summary!$O$3:$O$32),_xlfn.RANK.AVG(Summary!BO$3:BO$32,Summary!BO$3:BO$32,0)),0)</f>
        <v>0</v>
      </c>
      <c r="BO14">
        <f ca="1">IFERROR(CORREL(_xlfn.RANK.AVG(Summary!$O$3:$O$32,Summary!$O$3:$O$32),_xlfn.RANK.AVG(Summary!BP$3:BP$32,Summary!BP$3:BP$32,0)),0)</f>
        <v>0</v>
      </c>
      <c r="BP14">
        <f ca="1">IFERROR(CORREL(_xlfn.RANK.AVG(Summary!$O$3:$O$32,Summary!$O$3:$O$32),_xlfn.RANK.AVG(Summary!BQ$3:BQ$32,Summary!BQ$3:BQ$32,0)),0)</f>
        <v>0</v>
      </c>
      <c r="BQ14">
        <f ca="1">IFERROR(CORREL(_xlfn.RANK.AVG(Summary!$O$3:$O$32,Summary!$O$3:$O$32),_xlfn.RANK.AVG(Summary!BR$3:BR$32,Summary!BR$3:BR$32,0)),0)</f>
        <v>0</v>
      </c>
      <c r="BR14">
        <f ca="1">IFERROR(CORREL(_xlfn.RANK.AVG(Summary!$O$3:$O$32,Summary!$O$3:$O$32),_xlfn.RANK.AVG(Summary!BS$3:BS$32,Summary!BS$3:BS$32,0)),0)</f>
        <v>0</v>
      </c>
      <c r="BS14">
        <f ca="1">IFERROR(CORREL(_xlfn.RANK.AVG(Summary!$O$3:$O$32,Summary!$O$3:$O$32),_xlfn.RANK.AVG(Summary!BT$3:BT$32,Summary!BT$3:BT$32,0)),0)</f>
        <v>0</v>
      </c>
      <c r="BT14">
        <f ca="1">IFERROR(CORREL(_xlfn.RANK.AVG(Summary!$O$3:$O$32,Summary!$O$3:$O$32),_xlfn.RANK.AVG(Summary!BU$3:BU$32,Summary!BU$3:BU$32,0)),0)</f>
        <v>0</v>
      </c>
      <c r="BU14">
        <f ca="1">IFERROR(CORREL(_xlfn.RANK.AVG(Summary!$O$3:$O$32,Summary!$O$3:$O$32),_xlfn.RANK.AVG(Summary!BV$3:BV$32,Summary!BV$3:BV$32,0)),0)</f>
        <v>0</v>
      </c>
      <c r="BV14">
        <f ca="1">IFERROR(CORREL(_xlfn.RANK.AVG(Summary!$O$3:$O$32,Summary!$O$3:$O$32),_xlfn.RANK.AVG(Summary!BW$3:BW$32,Summary!BW$3:BW$32,0)),0)</f>
        <v>0</v>
      </c>
      <c r="BW14">
        <f ca="1">IFERROR(CORREL(_xlfn.RANK.AVG(Summary!$O$3:$O$32,Summary!$O$3:$O$32),_xlfn.RANK.AVG(Summary!BX$3:BX$32,Summary!BX$3:BX$32,0)),0)</f>
        <v>0</v>
      </c>
      <c r="BX14">
        <f ca="1">IFERROR(CORREL(_xlfn.RANK.AVG(Summary!$O$3:$O$32,Summary!$O$3:$O$32),_xlfn.RANK.AVG(Summary!BY$3:BY$32,Summary!BY$3:BY$32,0)),0)</f>
        <v>0</v>
      </c>
      <c r="BY14">
        <f ca="1">IFERROR(CORREL(_xlfn.RANK.AVG(Summary!$O$3:$O$32,Summary!$O$3:$O$32),_xlfn.RANK.AVG(Summary!BZ$3:BZ$32,Summary!BZ$3:BZ$32,0)),0)</f>
        <v>0</v>
      </c>
      <c r="BZ14">
        <f ca="1">IFERROR(CORREL(_xlfn.RANK.AVG(Summary!$O$3:$O$32,Summary!$O$3:$O$32),_xlfn.RANK.AVG(Summary!CA$3:CA$32,Summary!CA$3:CA$32,0)),0)</f>
        <v>0</v>
      </c>
      <c r="CA14">
        <f ca="1">IFERROR(CORREL(_xlfn.RANK.AVG(Summary!$O$3:$O$32,Summary!$O$3:$O$32),_xlfn.RANK.AVG(Summary!CB$3:CB$32,Summary!CB$3:CB$32,0)),0)</f>
        <v>0</v>
      </c>
    </row>
    <row r="15" spans="1:79">
      <c r="A15" s="4" t="s">
        <v>21</v>
      </c>
      <c r="B15">
        <f ca="1">IFERROR(CORREL(_xlfn.RANK.AVG(Summary!$P$3:$P$32,Summary!$P$3:$P$32),_xlfn.RANK.AVG(Summary!C$3:C$32,Summary!C$3:C$32,0)),0)</f>
        <v>0</v>
      </c>
      <c r="C15">
        <f ca="1">IFERROR(CORREL(_xlfn.RANK.AVG(Summary!$P$3:$P$32,Summary!$P$3:$P$32),_xlfn.RANK.AVG(Summary!D$3:D$32,Summary!D$3:D$32,0)),0)</f>
        <v>0</v>
      </c>
      <c r="D15">
        <f ca="1">IFERROR(CORREL(_xlfn.RANK.AVG(Summary!$P$3:$P$32,Summary!$P$3:$P$32),_xlfn.RANK.AVG(Summary!E$3:E$32,Summary!E$3:E$32,0)),0)</f>
        <v>0</v>
      </c>
      <c r="E15">
        <f ca="1">IFERROR(CORREL(_xlfn.RANK.AVG(Summary!$P$3:$P$32,Summary!$P$3:$P$32),_xlfn.RANK.AVG(Summary!F$3:F$32,Summary!F$3:F$32,0)),0)</f>
        <v>0</v>
      </c>
      <c r="F15">
        <f ca="1">IFERROR(CORREL(_xlfn.RANK.AVG(Summary!$P$3:$P$32,Summary!$P$3:$P$32),_xlfn.RANK.AVG(Summary!G$3:G$32,Summary!G$3:G$32,0)),0)</f>
        <v>0</v>
      </c>
      <c r="G15">
        <f ca="1">IFERROR(CORREL(_xlfn.RANK.AVG(Summary!$P$3:$P$32,Summary!$P$3:$P$32),_xlfn.RANK.AVG(Summary!H$3:H$32,Summary!H$3:H$32,0)),0)</f>
        <v>0</v>
      </c>
      <c r="H15">
        <f ca="1">IFERROR(CORREL(_xlfn.RANK.AVG(Summary!$P$3:$P$32,Summary!$P$3:$P$32),_xlfn.RANK.AVG(Summary!I$3:I$32,Summary!I$3:I$32,0)),0)</f>
        <v>0</v>
      </c>
      <c r="I15">
        <f ca="1">IFERROR(CORREL(_xlfn.RANK.AVG(Summary!$P$3:$P$32,Summary!$P$3:$P$32),_xlfn.RANK.AVG(Summary!J$3:J$32,Summary!J$3:J$32,0)),0)</f>
        <v>0</v>
      </c>
      <c r="J15">
        <f ca="1">IFERROR(CORREL(_xlfn.RANK.AVG(Summary!$P$3:$P$32,Summary!$P$3:$P$32),_xlfn.RANK.AVG(Summary!K$3:K$32,Summary!K$3:K$32,0)),0)</f>
        <v>0</v>
      </c>
      <c r="K15">
        <f ca="1">IFERROR(CORREL(_xlfn.RANK.AVG(Summary!$P$3:$P$32,Summary!$P$3:$P$32),_xlfn.RANK.AVG(Summary!L$3:L$32,Summary!L$3:L$32,0)),0)</f>
        <v>0</v>
      </c>
      <c r="L15">
        <f ca="1">IFERROR(CORREL(_xlfn.RANK.AVG(Summary!$P$3:$P$32,Summary!$P$3:$P$32),_xlfn.RANK.AVG(Summary!M$3:M$32,Summary!M$3:M$32,0)),0)</f>
        <v>0</v>
      </c>
      <c r="M15">
        <f ca="1">IFERROR(CORREL(_xlfn.RANK.AVG(Summary!$P$3:$P$32,Summary!$P$3:$P$32),_xlfn.RANK.AVG(Summary!N$3:N$32,Summary!N$3:N$32,0)),0)</f>
        <v>0</v>
      </c>
      <c r="N15">
        <f ca="1">IFERROR(CORREL(_xlfn.RANK.AVG(Summary!$P$3:$P$32,Summary!$P$3:$P$32),_xlfn.RANK.AVG(Summary!O$3:O$32,Summary!O$3:O$32,0)),0)</f>
        <v>0</v>
      </c>
      <c r="O15">
        <f ca="1">IFERROR(CORREL(_xlfn.RANK.AVG(Summary!$P$3:$P$32,Summary!$P$3:$P$32),_xlfn.RANK.AVG(Summary!P$3:P$32,Summary!P$3:P$32,0)),0)</f>
        <v>0</v>
      </c>
      <c r="P15">
        <f ca="1">IFERROR(CORREL(_xlfn.RANK.AVG(Summary!$P$3:$P$32,Summary!$P$3:$P$32),_xlfn.RANK.AVG(Summary!Q$3:Q$32,Summary!Q$3:Q$32,0)),0)</f>
        <v>0</v>
      </c>
      <c r="Q15">
        <f ca="1">IFERROR(CORREL(_xlfn.RANK.AVG(Summary!$P$3:$P$32,Summary!$P$3:$P$32),_xlfn.RANK.AVG(Summary!R$3:R$32,Summary!R$3:R$32,0)),0)</f>
        <v>0</v>
      </c>
      <c r="R15">
        <f ca="1">IFERROR(CORREL(_xlfn.RANK.AVG(Summary!$P$3:$P$32,Summary!$P$3:$P$32),_xlfn.RANK.AVG(Summary!S$3:S$32,Summary!S$3:S$32,0)),0)</f>
        <v>0</v>
      </c>
      <c r="S15">
        <f ca="1">IFERROR(CORREL(_xlfn.RANK.AVG(Summary!$P$3:$P$32,Summary!$P$3:$P$32),_xlfn.RANK.AVG(Summary!T$3:T$32,Summary!T$3:T$32,0)),0)</f>
        <v>0</v>
      </c>
      <c r="T15">
        <f ca="1">IFERROR(CORREL(_xlfn.RANK.AVG(Summary!$P$3:$P$32,Summary!$P$3:$P$32),_xlfn.RANK.AVG(Summary!U$3:U$32,Summary!U$3:U$32,0)),0)</f>
        <v>0</v>
      </c>
      <c r="U15">
        <f ca="1">IFERROR(CORREL(_xlfn.RANK.AVG(Summary!$P$3:$P$32,Summary!$P$3:$P$32),_xlfn.RANK.AVG(Summary!V$3:V$32,Summary!V$3:V$32,0)),0)</f>
        <v>0</v>
      </c>
      <c r="V15">
        <f ca="1">IFERROR(CORREL(_xlfn.RANK.AVG(Summary!$P$3:$P$32,Summary!$P$3:$P$32),_xlfn.RANK.AVG(Summary!W$3:W$32,Summary!W$3:W$32,0)),0)</f>
        <v>0</v>
      </c>
      <c r="W15">
        <f ca="1">IFERROR(CORREL(_xlfn.RANK.AVG(Summary!$P$3:$P$32,Summary!$P$3:$P$32),_xlfn.RANK.AVG(Summary!X$3:X$32,Summary!X$3:X$32,0)),0)</f>
        <v>0</v>
      </c>
      <c r="X15">
        <f ca="1">IFERROR(CORREL(_xlfn.RANK.AVG(Summary!$P$3:$P$32,Summary!$P$3:$P$32),_xlfn.RANK.AVG(Summary!Y$3:Y$32,Summary!Y$3:Y$32,0)),0)</f>
        <v>0</v>
      </c>
      <c r="Y15">
        <f ca="1">IFERROR(CORREL(_xlfn.RANK.AVG(Summary!$P$3:$P$32,Summary!$P$3:$P$32),_xlfn.RANK.AVG(Summary!Z$3:Z$32,Summary!Z$3:Z$32,0)),0)</f>
        <v>0</v>
      </c>
      <c r="Z15">
        <f ca="1">IFERROR(CORREL(_xlfn.RANK.AVG(Summary!$P$3:$P$32,Summary!$P$3:$P$32),_xlfn.RANK.AVG(Summary!AA$3:AA$32,Summary!AA$3:AA$32,0)),0)</f>
        <v>0</v>
      </c>
      <c r="AA15">
        <f ca="1">IFERROR(CORREL(_xlfn.RANK.AVG(Summary!$P$3:$P$32,Summary!$P$3:$P$32),_xlfn.RANK.AVG(Summary!AB$3:AB$32,Summary!AB$3:AB$32,0)),0)</f>
        <v>0</v>
      </c>
      <c r="AB15">
        <f ca="1">IFERROR(CORREL(_xlfn.RANK.AVG(Summary!$P$3:$P$32,Summary!$P$3:$P$32),_xlfn.RANK.AVG(Summary!AC$3:AC$32,Summary!AC$3:AC$32,0)),0)</f>
        <v>0</v>
      </c>
      <c r="AC15">
        <f ca="1">IFERROR(CORREL(_xlfn.RANK.AVG(Summary!$P$3:$P$32,Summary!$P$3:$P$32),_xlfn.RANK.AVG(Summary!AD$3:AD$32,Summary!AD$3:AD$32,0)),0)</f>
        <v>0</v>
      </c>
      <c r="AD15">
        <f ca="1">IFERROR(CORREL(_xlfn.RANK.AVG(Summary!$P$3:$P$32,Summary!$P$3:$P$32),_xlfn.RANK.AVG(Summary!AE$3:AE$32,Summary!AE$3:AE$32,0)),0)</f>
        <v>0</v>
      </c>
      <c r="AE15">
        <f ca="1">IFERROR(CORREL(_xlfn.RANK.AVG(Summary!$P$3:$P$32,Summary!$P$3:$P$32),_xlfn.RANK.AVG(Summary!AF$3:AF$32,Summary!AF$3:AF$32,0)),0)</f>
        <v>0</v>
      </c>
      <c r="AF15">
        <f ca="1">IFERROR(CORREL(_xlfn.RANK.AVG(Summary!$P$3:$P$32,Summary!$P$3:$P$32),_xlfn.RANK.AVG(Summary!AG$3:AG$32,Summary!AG$3:AG$32,0)),0)</f>
        <v>0</v>
      </c>
      <c r="AG15">
        <f ca="1">IFERROR(CORREL(_xlfn.RANK.AVG(Summary!$P$3:$P$32,Summary!$P$3:$P$32),_xlfn.RANK.AVG(Summary!AH$3:AH$32,Summary!AH$3:AH$32,0)),0)</f>
        <v>0</v>
      </c>
      <c r="AH15">
        <f ca="1">IFERROR(CORREL(_xlfn.RANK.AVG(Summary!$P$3:$P$32,Summary!$P$3:$P$32),_xlfn.RANK.AVG(Summary!AI$3:AI$32,Summary!AI$3:AI$32,0)),0)</f>
        <v>0</v>
      </c>
      <c r="AI15">
        <f ca="1">IFERROR(CORREL(_xlfn.RANK.AVG(Summary!$P$3:$P$32,Summary!$P$3:$P$32),_xlfn.RANK.AVG(Summary!AJ$3:AJ$32,Summary!AJ$3:AJ$32,0)),0)</f>
        <v>0</v>
      </c>
      <c r="AJ15">
        <f ca="1">IFERROR(CORREL(_xlfn.RANK.AVG(Summary!$P$3:$P$32,Summary!$P$3:$P$32),_xlfn.RANK.AVG(Summary!AK$3:AK$32,Summary!AK$3:AK$32,0)),0)</f>
        <v>0</v>
      </c>
      <c r="AK15">
        <f ca="1">IFERROR(CORREL(_xlfn.RANK.AVG(Summary!$P$3:$P$32,Summary!$P$3:$P$32),_xlfn.RANK.AVG(Summary!AL$3:AL$32,Summary!AL$3:AL$32,0)),0)</f>
        <v>0</v>
      </c>
      <c r="AL15">
        <f ca="1">IFERROR(CORREL(_xlfn.RANK.AVG(Summary!$P$3:$P$32,Summary!$P$3:$P$32),_xlfn.RANK.AVG(Summary!AM$3:AM$32,Summary!AM$3:AM$32,0)),0)</f>
        <v>0</v>
      </c>
      <c r="AM15">
        <f ca="1">IFERROR(CORREL(_xlfn.RANK.AVG(Summary!$P$3:$P$32,Summary!$P$3:$P$32),_xlfn.RANK.AVG(Summary!AN$3:AN$32,Summary!AN$3:AN$32,0)),0)</f>
        <v>0</v>
      </c>
      <c r="AN15">
        <f ca="1">IFERROR(CORREL(_xlfn.RANK.AVG(Summary!$P$3:$P$32,Summary!$P$3:$P$32),_xlfn.RANK.AVG(Summary!AO$3:AO$32,Summary!AO$3:AO$32,0)),0)</f>
        <v>0</v>
      </c>
      <c r="AO15">
        <f ca="1">IFERROR(CORREL(_xlfn.RANK.AVG(Summary!$P$3:$P$32,Summary!$P$3:$P$32),_xlfn.RANK.AVG(Summary!AP$3:AP$32,Summary!AP$3:AP$32,0)),0)</f>
        <v>0</v>
      </c>
      <c r="AP15">
        <f ca="1">IFERROR(CORREL(_xlfn.RANK.AVG(Summary!$P$3:$P$32,Summary!$P$3:$P$32),_xlfn.RANK.AVG(Summary!AQ$3:AQ$32,Summary!AQ$3:AQ$32,0)),0)</f>
        <v>0</v>
      </c>
      <c r="AQ15">
        <f ca="1">IFERROR(CORREL(_xlfn.RANK.AVG(Summary!$P$3:$P$32,Summary!$P$3:$P$32),_xlfn.RANK.AVG(Summary!AR$3:AR$32,Summary!AR$3:AR$32,0)),0)</f>
        <v>0</v>
      </c>
      <c r="AR15">
        <f ca="1">IFERROR(CORREL(_xlfn.RANK.AVG(Summary!$P$3:$P$32,Summary!$P$3:$P$32),_xlfn.RANK.AVG(Summary!AS$3:AS$32,Summary!AS$3:AS$32,0)),0)</f>
        <v>0</v>
      </c>
      <c r="AS15">
        <f ca="1">IFERROR(CORREL(_xlfn.RANK.AVG(Summary!$P$3:$P$32,Summary!$P$3:$P$32),_xlfn.RANK.AVG(Summary!AT$3:AT$32,Summary!AT$3:AT$32,0)),0)</f>
        <v>0</v>
      </c>
      <c r="AT15">
        <f ca="1">IFERROR(CORREL(_xlfn.RANK.AVG(Summary!$P$3:$P$32,Summary!$P$3:$P$32),_xlfn.RANK.AVG(Summary!AU$3:AU$32,Summary!AU$3:AU$32,0)),0)</f>
        <v>0</v>
      </c>
      <c r="AU15">
        <f ca="1">IFERROR(CORREL(_xlfn.RANK.AVG(Summary!$P$3:$P$32,Summary!$P$3:$P$32),_xlfn.RANK.AVG(Summary!AV$3:AV$32,Summary!AV$3:AV$32,0)),0)</f>
        <v>0</v>
      </c>
      <c r="AV15">
        <f ca="1">IFERROR(CORREL(_xlfn.RANK.AVG(Summary!$P$3:$P$32,Summary!$P$3:$P$32),_xlfn.RANK.AVG(Summary!AW$3:AW$32,Summary!AW$3:AW$32,0)),0)</f>
        <v>0</v>
      </c>
      <c r="AW15">
        <f ca="1">IFERROR(CORREL(_xlfn.RANK.AVG(Summary!$P$3:$P$32,Summary!$P$3:$P$32),_xlfn.RANK.AVG(Summary!AX$3:AX$32,Summary!AX$3:AX$32,0)),0)</f>
        <v>0</v>
      </c>
      <c r="AX15">
        <f ca="1">IFERROR(CORREL(_xlfn.RANK.AVG(Summary!$P$3:$P$32,Summary!$P$3:$P$32),_xlfn.RANK.AVG(Summary!AY$3:AY$32,Summary!AY$3:AY$32,0)),0)</f>
        <v>0</v>
      </c>
      <c r="AY15">
        <f ca="1">IFERROR(CORREL(_xlfn.RANK.AVG(Summary!$P$3:$P$32,Summary!$P$3:$P$32),_xlfn.RANK.AVG(Summary!AZ$3:AZ$32,Summary!AZ$3:AZ$32,0)),0)</f>
        <v>0</v>
      </c>
      <c r="AZ15">
        <f ca="1">IFERROR(CORREL(_xlfn.RANK.AVG(Summary!$P$3:$P$32,Summary!$P$3:$P$32),_xlfn.RANK.AVG(Summary!BA$3:BA$32,Summary!BA$3:BA$32,0)),0)</f>
        <v>0</v>
      </c>
      <c r="BA15">
        <f ca="1">IFERROR(CORREL(_xlfn.RANK.AVG(Summary!$P$3:$P$32,Summary!$P$3:$P$32),_xlfn.RANK.AVG(Summary!BB$3:BB$32,Summary!BB$3:BB$32,0)),0)</f>
        <v>0</v>
      </c>
      <c r="BB15">
        <f ca="1">IFERROR(CORREL(_xlfn.RANK.AVG(Summary!$P$3:$P$32,Summary!$P$3:$P$32),_xlfn.RANK.AVG(Summary!BC$3:BC$32,Summary!BC$3:BC$32,0)),0)</f>
        <v>0</v>
      </c>
      <c r="BC15">
        <f ca="1">IFERROR(CORREL(_xlfn.RANK.AVG(Summary!$P$3:$P$32,Summary!$P$3:$P$32),_xlfn.RANK.AVG(Summary!BD$3:BD$32,Summary!BD$3:BD$32,0)),0)</f>
        <v>0</v>
      </c>
      <c r="BD15">
        <f ca="1">IFERROR(CORREL(_xlfn.RANK.AVG(Summary!$P$3:$P$32,Summary!$P$3:$P$32),_xlfn.RANK.AVG(Summary!BE$3:BE$32,Summary!BE$3:BE$32,0)),0)</f>
        <v>0</v>
      </c>
      <c r="BE15">
        <f ca="1">IFERROR(CORREL(_xlfn.RANK.AVG(Summary!$P$3:$P$32,Summary!$P$3:$P$32),_xlfn.RANK.AVG(Summary!BF$3:BF$32,Summary!BF$3:BF$32,0)),0)</f>
        <v>0</v>
      </c>
      <c r="BF15">
        <f ca="1">IFERROR(CORREL(_xlfn.RANK.AVG(Summary!$P$3:$P$32,Summary!$P$3:$P$32),_xlfn.RANK.AVG(Summary!BG$3:BG$32,Summary!BG$3:BG$32,0)),0)</f>
        <v>0</v>
      </c>
      <c r="BG15">
        <f ca="1">IFERROR(CORREL(_xlfn.RANK.AVG(Summary!$P$3:$P$32,Summary!$P$3:$P$32),_xlfn.RANK.AVG(Summary!BH$3:BH$32,Summary!BH$3:BH$32,0)),0)</f>
        <v>0</v>
      </c>
      <c r="BH15">
        <f ca="1">IFERROR(CORREL(_xlfn.RANK.AVG(Summary!$P$3:$P$32,Summary!$P$3:$P$32),_xlfn.RANK.AVG(Summary!BI$3:BI$32,Summary!BI$3:BI$32,0)),0)</f>
        <v>0</v>
      </c>
      <c r="BI15">
        <f ca="1">IFERROR(CORREL(_xlfn.RANK.AVG(Summary!$P$3:$P$32,Summary!$P$3:$P$32),_xlfn.RANK.AVG(Summary!BJ$3:BJ$32,Summary!BJ$3:BJ$32,0)),0)</f>
        <v>0</v>
      </c>
      <c r="BJ15">
        <f ca="1">IFERROR(CORREL(_xlfn.RANK.AVG(Summary!$P$3:$P$32,Summary!$P$3:$P$32),_xlfn.RANK.AVG(Summary!BK$3:BK$32,Summary!BK$3:BK$32,0)),0)</f>
        <v>0</v>
      </c>
      <c r="BK15">
        <f ca="1">IFERROR(CORREL(_xlfn.RANK.AVG(Summary!$P$3:$P$32,Summary!$P$3:$P$32),_xlfn.RANK.AVG(Summary!BL$3:BL$32,Summary!BL$3:BL$32,0)),0)</f>
        <v>0</v>
      </c>
      <c r="BL15">
        <f ca="1">IFERROR(CORREL(_xlfn.RANK.AVG(Summary!$P$3:$P$32,Summary!$P$3:$P$32),_xlfn.RANK.AVG(Summary!BM$3:BM$32,Summary!BM$3:BM$32,0)),0)</f>
        <v>0</v>
      </c>
      <c r="BM15">
        <f ca="1">IFERROR(CORREL(_xlfn.RANK.AVG(Summary!$P$3:$P$32,Summary!$P$3:$P$32),_xlfn.RANK.AVG(Summary!BN$3:BN$32,Summary!BN$3:BN$32,0)),0)</f>
        <v>0</v>
      </c>
      <c r="BN15">
        <f ca="1">IFERROR(CORREL(_xlfn.RANK.AVG(Summary!$P$3:$P$32,Summary!$P$3:$P$32),_xlfn.RANK.AVG(Summary!BO$3:BO$32,Summary!BO$3:BO$32,0)),0)</f>
        <v>0</v>
      </c>
      <c r="BO15">
        <f ca="1">IFERROR(CORREL(_xlfn.RANK.AVG(Summary!$P$3:$P$32,Summary!$P$3:$P$32),_xlfn.RANK.AVG(Summary!BP$3:BP$32,Summary!BP$3:BP$32,0)),0)</f>
        <v>0</v>
      </c>
      <c r="BP15">
        <f ca="1">IFERROR(CORREL(_xlfn.RANK.AVG(Summary!$P$3:$P$32,Summary!$P$3:$P$32),_xlfn.RANK.AVG(Summary!BQ$3:BQ$32,Summary!BQ$3:BQ$32,0)),0)</f>
        <v>0</v>
      </c>
      <c r="BQ15">
        <f ca="1">IFERROR(CORREL(_xlfn.RANK.AVG(Summary!$P$3:$P$32,Summary!$P$3:$P$32),_xlfn.RANK.AVG(Summary!BR$3:BR$32,Summary!BR$3:BR$32,0)),0)</f>
        <v>0</v>
      </c>
      <c r="BR15">
        <f ca="1">IFERROR(CORREL(_xlfn.RANK.AVG(Summary!$P$3:$P$32,Summary!$P$3:$P$32),_xlfn.RANK.AVG(Summary!BS$3:BS$32,Summary!BS$3:BS$32,0)),0)</f>
        <v>0</v>
      </c>
      <c r="BS15">
        <f ca="1">IFERROR(CORREL(_xlfn.RANK.AVG(Summary!$P$3:$P$32,Summary!$P$3:$P$32),_xlfn.RANK.AVG(Summary!BT$3:BT$32,Summary!BT$3:BT$32,0)),0)</f>
        <v>0</v>
      </c>
      <c r="BT15">
        <f ca="1">IFERROR(CORREL(_xlfn.RANK.AVG(Summary!$P$3:$P$32,Summary!$P$3:$P$32),_xlfn.RANK.AVG(Summary!BU$3:BU$32,Summary!BU$3:BU$32,0)),0)</f>
        <v>0</v>
      </c>
      <c r="BU15">
        <f ca="1">IFERROR(CORREL(_xlfn.RANK.AVG(Summary!$P$3:$P$32,Summary!$P$3:$P$32),_xlfn.RANK.AVG(Summary!BV$3:BV$32,Summary!BV$3:BV$32,0)),0)</f>
        <v>0</v>
      </c>
      <c r="BV15">
        <f ca="1">IFERROR(CORREL(_xlfn.RANK.AVG(Summary!$P$3:$P$32,Summary!$P$3:$P$32),_xlfn.RANK.AVG(Summary!BW$3:BW$32,Summary!BW$3:BW$32,0)),0)</f>
        <v>0</v>
      </c>
      <c r="BW15">
        <f ca="1">IFERROR(CORREL(_xlfn.RANK.AVG(Summary!$P$3:$P$32,Summary!$P$3:$P$32),_xlfn.RANK.AVG(Summary!BX$3:BX$32,Summary!BX$3:BX$32,0)),0)</f>
        <v>0</v>
      </c>
      <c r="BX15">
        <f ca="1">IFERROR(CORREL(_xlfn.RANK.AVG(Summary!$P$3:$P$32,Summary!$P$3:$P$32),_xlfn.RANK.AVG(Summary!BY$3:BY$32,Summary!BY$3:BY$32,0)),0)</f>
        <v>0</v>
      </c>
      <c r="BY15">
        <f ca="1">IFERROR(CORREL(_xlfn.RANK.AVG(Summary!$P$3:$P$32,Summary!$P$3:$P$32),_xlfn.RANK.AVG(Summary!BZ$3:BZ$32,Summary!BZ$3:BZ$32,0)),0)</f>
        <v>0</v>
      </c>
      <c r="BZ15">
        <f ca="1">IFERROR(CORREL(_xlfn.RANK.AVG(Summary!$P$3:$P$32,Summary!$P$3:$P$32),_xlfn.RANK.AVG(Summary!CA$3:CA$32,Summary!CA$3:CA$32,0)),0)</f>
        <v>0</v>
      </c>
      <c r="CA15">
        <f ca="1">IFERROR(CORREL(_xlfn.RANK.AVG(Summary!$P$3:$P$32,Summary!$P$3:$P$32),_xlfn.RANK.AVG(Summary!CB$3:CB$32,Summary!CB$3:CB$32,0)),0)</f>
        <v>0</v>
      </c>
    </row>
    <row r="16" spans="1:79">
      <c r="A16" s="4" t="s">
        <v>26</v>
      </c>
      <c r="B16">
        <f ca="1">IFERROR(CORREL(_xlfn.RANK.AVG(Summary!$Q$3:$Q$32,Summary!$Q$3:$Q$32),_xlfn.RANK.AVG(Summary!C$3:C$32,Summary!C$3:C$32,0)),0)</f>
        <v>-0.68353605425038477</v>
      </c>
      <c r="C16">
        <f ca="1">IFERROR(CORREL(_xlfn.RANK.AVG(Summary!$Q$3:$Q$32,Summary!$Q$3:$Q$32),_xlfn.RANK.AVG(Summary!D$3:D$32,Summary!D$3:D$32,0)),0)</f>
        <v>-0.68376580140411936</v>
      </c>
      <c r="D16">
        <f ca="1">IFERROR(CORREL(_xlfn.RANK.AVG(Summary!$Q$3:$Q$32,Summary!$Q$3:$Q$32),_xlfn.RANK.AVG(Summary!E$3:E$32,Summary!E$3:E$32,0)),0)</f>
        <v>-0.68962423021269259</v>
      </c>
      <c r="E16">
        <f ca="1">IFERROR(CORREL(_xlfn.RANK.AVG(Summary!$Q$3:$Q$32,Summary!$Q$3:$Q$32),_xlfn.RANK.AVG(Summary!F$3:F$32,Summary!F$3:F$32,0)),0)</f>
        <v>0.12284858564653733</v>
      </c>
      <c r="F16">
        <f ca="1">IFERROR(CORREL(_xlfn.RANK.AVG(Summary!$Q$3:$Q$32,Summary!$Q$3:$Q$32),_xlfn.RANK.AVG(Summary!G$3:G$32,Summary!G$3:G$32,0)),0)</f>
        <v>-0.68451826645359815</v>
      </c>
      <c r="G16">
        <f ca="1">IFERROR(CORREL(_xlfn.RANK.AVG(Summary!$Q$3:$Q$32,Summary!$Q$3:$Q$32),_xlfn.RANK.AVG(Summary!H$3:H$32,Summary!H$3:H$32,0)),0)</f>
        <v>-0.6895475157978368</v>
      </c>
      <c r="H16">
        <f ca="1">IFERROR(CORREL(_xlfn.RANK.AVG(Summary!$Q$3:$Q$32,Summary!$Q$3:$Q$32),_xlfn.RANK.AVG(Summary!I$3:I$32,Summary!I$3:I$32,0)),0)</f>
        <v>0.21283118604218287</v>
      </c>
      <c r="I16">
        <f ca="1">IFERROR(CORREL(_xlfn.RANK.AVG(Summary!$Q$3:$Q$32,Summary!$Q$3:$Q$32),_xlfn.RANK.AVG(Summary!J$3:J$32,Summary!J$3:J$32,0)),0)</f>
        <v>-0.68962423021269259</v>
      </c>
      <c r="J16">
        <f ca="1">IFERROR(CORREL(_xlfn.RANK.AVG(Summary!$Q$3:$Q$32,Summary!$Q$3:$Q$32),_xlfn.RANK.AVG(Summary!K$3:K$32,Summary!K$3:K$32,0)),0)</f>
        <v>-0.69351024174898712</v>
      </c>
      <c r="K16">
        <f ca="1">IFERROR(CORREL(_xlfn.RANK.AVG(Summary!$Q$3:$Q$32,Summary!$Q$3:$Q$32),_xlfn.RANK.AVG(Summary!L$3:L$32,Summary!L$3:L$32,0)),0)</f>
        <v>0.6416844304810041</v>
      </c>
      <c r="L16">
        <f ca="1">IFERROR(CORREL(_xlfn.RANK.AVG(Summary!$Q$3:$Q$32,Summary!$Q$3:$Q$32),_xlfn.RANK.AVG(Summary!M$3:M$32,Summary!M$3:M$32,0)),0)</f>
        <v>-0.12284858564653733</v>
      </c>
      <c r="M16">
        <f ca="1">IFERROR(CORREL(_xlfn.RANK.AVG(Summary!$Q$3:$Q$32,Summary!$Q$3:$Q$32),_xlfn.RANK.AVG(Summary!N$3:N$32,Summary!N$3:N$32,0)),0)</f>
        <v>0.21283118604218287</v>
      </c>
      <c r="N16">
        <f ca="1">IFERROR(CORREL(_xlfn.RANK.AVG(Summary!$Q$3:$Q$32,Summary!$Q$3:$Q$32),_xlfn.RANK.AVG(Summary!O$3:O$32,Summary!O$3:O$32,0)),0)</f>
        <v>0</v>
      </c>
      <c r="O16">
        <f ca="1">IFERROR(CORREL(_xlfn.RANK.AVG(Summary!$Q$3:$Q$32,Summary!$Q$3:$Q$32),_xlfn.RANK.AVG(Summary!P$3:P$32,Summary!P$3:P$32,0)),0)</f>
        <v>0</v>
      </c>
      <c r="P16">
        <f ca="1">IFERROR(CORREL(_xlfn.RANK.AVG(Summary!$Q$3:$Q$32,Summary!$Q$3:$Q$32),_xlfn.RANK.AVG(Summary!Q$3:Q$32,Summary!Q$3:Q$32,0)),0)</f>
        <v>1</v>
      </c>
      <c r="Q16">
        <f ca="1">IFERROR(CORREL(_xlfn.RANK.AVG(Summary!$Q$3:$Q$32,Summary!$Q$3:$Q$32),_xlfn.RANK.AVG(Summary!R$3:R$32,Summary!R$3:R$32,0)),0)</f>
        <v>0</v>
      </c>
      <c r="R16">
        <f ca="1">IFERROR(CORREL(_xlfn.RANK.AVG(Summary!$Q$3:$Q$32,Summary!$Q$3:$Q$32),_xlfn.RANK.AVG(Summary!S$3:S$32,Summary!S$3:S$32,0)),0)</f>
        <v>0</v>
      </c>
      <c r="S16">
        <f ca="1">IFERROR(CORREL(_xlfn.RANK.AVG(Summary!$Q$3:$Q$32,Summary!$Q$3:$Q$32),_xlfn.RANK.AVG(Summary!T$3:T$32,Summary!T$3:T$32,0)),0)</f>
        <v>0</v>
      </c>
      <c r="T16">
        <f ca="1">IFERROR(CORREL(_xlfn.RANK.AVG(Summary!$Q$3:$Q$32,Summary!$Q$3:$Q$32),_xlfn.RANK.AVG(Summary!U$3:U$32,Summary!U$3:U$32,0)),0)</f>
        <v>0</v>
      </c>
      <c r="U16">
        <f ca="1">IFERROR(CORREL(_xlfn.RANK.AVG(Summary!$Q$3:$Q$32,Summary!$Q$3:$Q$32),_xlfn.RANK.AVG(Summary!V$3:V$32,Summary!V$3:V$32,0)),0)</f>
        <v>-9.2314975827828938E-2</v>
      </c>
      <c r="V16">
        <f ca="1">IFERROR(CORREL(_xlfn.RANK.AVG(Summary!$Q$3:$Q$32,Summary!$Q$3:$Q$32),_xlfn.RANK.AVG(Summary!W$3:W$32,Summary!W$3:W$32,0)),0)</f>
        <v>-0.16543835026618314</v>
      </c>
      <c r="W16">
        <f ca="1">IFERROR(CORREL(_xlfn.RANK.AVG(Summary!$Q$3:$Q$32,Summary!$Q$3:$Q$32),_xlfn.RANK.AVG(Summary!X$3:X$32,Summary!X$3:X$32,0)),0)</f>
        <v>6.0740306013324093E-2</v>
      </c>
      <c r="X16">
        <f ca="1">IFERROR(CORREL(_xlfn.RANK.AVG(Summary!$Q$3:$Q$32,Summary!$Q$3:$Q$32),_xlfn.RANK.AVG(Summary!Y$3:Y$32,Summary!Y$3:Y$32,0)),0)</f>
        <v>-0.19499096156594878</v>
      </c>
      <c r="Y16">
        <f ca="1">IFERROR(CORREL(_xlfn.RANK.AVG(Summary!$Q$3:$Q$32,Summary!$Q$3:$Q$32),_xlfn.RANK.AVG(Summary!Z$3:Z$32,Summary!Z$3:Z$32,0)),0)</f>
        <v>0.64859153882117904</v>
      </c>
      <c r="Z16">
        <f ca="1">IFERROR(CORREL(_xlfn.RANK.AVG(Summary!$Q$3:$Q$32,Summary!$Q$3:$Q$32),_xlfn.RANK.AVG(Summary!AA$3:AA$32,Summary!AA$3:AA$32,0)),0)</f>
        <v>0</v>
      </c>
      <c r="AA16">
        <f ca="1">IFERROR(CORREL(_xlfn.RANK.AVG(Summary!$Q$3:$Q$32,Summary!$Q$3:$Q$32),_xlfn.RANK.AVG(Summary!AB$3:AB$32,Summary!AB$3:AB$32,0)),0)</f>
        <v>0.36347723879999638</v>
      </c>
      <c r="AB16">
        <f ca="1">IFERROR(CORREL(_xlfn.RANK.AVG(Summary!$Q$3:$Q$32,Summary!$Q$3:$Q$32),_xlfn.RANK.AVG(Summary!AC$3:AC$32,Summary!AC$3:AC$32,0)),0)</f>
        <v>0.4904718642391494</v>
      </c>
      <c r="AC16">
        <f ca="1">IFERROR(CORREL(_xlfn.RANK.AVG(Summary!$Q$3:$Q$32,Summary!$Q$3:$Q$32),_xlfn.RANK.AVG(Summary!AD$3:AD$32,Summary!AD$3:AD$32,0)),0)</f>
        <v>-0.38942757754516311</v>
      </c>
      <c r="AD16">
        <f ca="1">IFERROR(CORREL(_xlfn.RANK.AVG(Summary!$Q$3:$Q$32,Summary!$Q$3:$Q$32),_xlfn.RANK.AVG(Summary!AE$3:AE$32,Summary!AE$3:AE$32,0)),0)</f>
        <v>-0.48087358900942045</v>
      </c>
      <c r="AE16">
        <f ca="1">IFERROR(CORREL(_xlfn.RANK.AVG(Summary!$Q$3:$Q$32,Summary!$Q$3:$Q$32),_xlfn.RANK.AVG(Summary!AF$3:AF$32,Summary!AF$3:AF$32,0)),0)</f>
        <v>3.7445838411142962E-2</v>
      </c>
      <c r="AF16">
        <f ca="1">IFERROR(CORREL(_xlfn.RANK.AVG(Summary!$Q$3:$Q$32,Summary!$Q$3:$Q$32),_xlfn.RANK.AVG(Summary!AG$3:AG$32,Summary!AG$3:AG$32,0)),0)</f>
        <v>0.35349694097095602</v>
      </c>
      <c r="AG16">
        <f ca="1">IFERROR(CORREL(_xlfn.RANK.AVG(Summary!$Q$3:$Q$32,Summary!$Q$3:$Q$32),_xlfn.RANK.AVG(Summary!AH$3:AH$32,Summary!AH$3:AH$32,0)),0)</f>
        <v>0.39934032820315896</v>
      </c>
      <c r="AH16">
        <f ca="1">IFERROR(CORREL(_xlfn.RANK.AVG(Summary!$Q$3:$Q$32,Summary!$Q$3:$Q$32),_xlfn.RANK.AVG(Summary!AI$3:AI$32,Summary!AI$3:AI$32,0)),0)</f>
        <v>8.6037931206508003E-2</v>
      </c>
      <c r="AI16">
        <f ca="1">IFERROR(CORREL(_xlfn.RANK.AVG(Summary!$Q$3:$Q$32,Summary!$Q$3:$Q$32),_xlfn.RANK.AVG(Summary!AJ$3:AJ$32,Summary!AJ$3:AJ$32,0)),0)</f>
        <v>-4.982004487702496E-2</v>
      </c>
      <c r="AJ16">
        <f ca="1">IFERROR(CORREL(_xlfn.RANK.AVG(Summary!$Q$3:$Q$32,Summary!$Q$3:$Q$32),_xlfn.RANK.AVG(Summary!AK$3:AK$32,Summary!AK$3:AK$32,0)),0)</f>
        <v>0.24153848599636787</v>
      </c>
      <c r="AK16">
        <f ca="1">IFERROR(CORREL(_xlfn.RANK.AVG(Summary!$Q$3:$Q$32,Summary!$Q$3:$Q$32),_xlfn.RANK.AVG(Summary!AL$3:AL$32,Summary!AL$3:AL$32,0)),0)</f>
        <v>-0.35262065447701962</v>
      </c>
      <c r="AL16">
        <f ca="1">IFERROR(CORREL(_xlfn.RANK.AVG(Summary!$Q$3:$Q$32,Summary!$Q$3:$Q$32),_xlfn.RANK.AVG(Summary!AM$3:AM$32,Summary!AM$3:AM$32,0)),0)</f>
        <v>0.374455974259432</v>
      </c>
      <c r="AM16">
        <f ca="1">IFERROR(CORREL(_xlfn.RANK.AVG(Summary!$Q$3:$Q$32,Summary!$Q$3:$Q$32),_xlfn.RANK.AVG(Summary!AN$3:AN$32,Summary!AN$3:AN$32,0)),0)</f>
        <v>-0.33852508540464432</v>
      </c>
      <c r="AN16">
        <f ca="1">IFERROR(CORREL(_xlfn.RANK.AVG(Summary!$Q$3:$Q$32,Summary!$Q$3:$Q$32),_xlfn.RANK.AVG(Summary!AO$3:AO$32,Summary!AO$3:AO$32,0)),0)</f>
        <v>0.39838954336862631</v>
      </c>
      <c r="AO16">
        <f ca="1">IFERROR(CORREL(_xlfn.RANK.AVG(Summary!$Q$3:$Q$32,Summary!$Q$3:$Q$32),_xlfn.RANK.AVG(Summary!AP$3:AP$32,Summary!AP$3:AP$32,0)),0)</f>
        <v>-7.7028655040099814E-2</v>
      </c>
      <c r="AP16">
        <f ca="1">IFERROR(CORREL(_xlfn.RANK.AVG(Summary!$Q$3:$Q$32,Summary!$Q$3:$Q$32),_xlfn.RANK.AVG(Summary!AQ$3:AQ$32,Summary!AQ$3:AQ$32,0)),0)</f>
        <v>0.52630542509680411</v>
      </c>
      <c r="AQ16">
        <f ca="1">IFERROR(CORREL(_xlfn.RANK.AVG(Summary!$Q$3:$Q$32,Summary!$Q$3:$Q$32),_xlfn.RANK.AVG(Summary!AR$3:AR$32,Summary!AR$3:AR$32,0)),0)</f>
        <v>-0.64397225536156955</v>
      </c>
      <c r="AR16">
        <f ca="1">IFERROR(CORREL(_xlfn.RANK.AVG(Summary!$Q$3:$Q$32,Summary!$Q$3:$Q$32),_xlfn.RANK.AVG(Summary!AS$3:AS$32,Summary!AS$3:AS$32,0)),0)</f>
        <v>0.62537020765066254</v>
      </c>
      <c r="AS16">
        <f ca="1">IFERROR(CORREL(_xlfn.RANK.AVG(Summary!$Q$3:$Q$32,Summary!$Q$3:$Q$32),_xlfn.RANK.AVG(Summary!AT$3:AT$32,Summary!AT$3:AT$32,0)),0)</f>
        <v>8.2565107037871448E-3</v>
      </c>
      <c r="AT16">
        <f ca="1">IFERROR(CORREL(_xlfn.RANK.AVG(Summary!$Q$3:$Q$32,Summary!$Q$3:$Q$32),_xlfn.RANK.AVG(Summary!AU$3:AU$32,Summary!AU$3:AU$32,0)),0)</f>
        <v>-0.59565334783225388</v>
      </c>
      <c r="AU16">
        <f ca="1">IFERROR(CORREL(_xlfn.RANK.AVG(Summary!$Q$3:$Q$32,Summary!$Q$3:$Q$32),_xlfn.RANK.AVG(Summary!AV$3:AV$32,Summary!AV$3:AV$32,0)),0)</f>
        <v>-0.6610994047025196</v>
      </c>
      <c r="AV16">
        <f ca="1">IFERROR(CORREL(_xlfn.RANK.AVG(Summary!$Q$3:$Q$32,Summary!$Q$3:$Q$32),_xlfn.RANK.AVG(Summary!AW$3:AW$32,Summary!AW$3:AW$32,0)),0)</f>
        <v>-0.51203280238273818</v>
      </c>
      <c r="AW16">
        <f ca="1">IFERROR(CORREL(_xlfn.RANK.AVG(Summary!$Q$3:$Q$32,Summary!$Q$3:$Q$32),_xlfn.RANK.AVG(Summary!AX$3:AX$32,Summary!AX$3:AX$32,0)),0)</f>
        <v>-0.4945088425420982</v>
      </c>
      <c r="AX16">
        <f ca="1">IFERROR(CORREL(_xlfn.RANK.AVG(Summary!$Q$3:$Q$32,Summary!$Q$3:$Q$32),_xlfn.RANK.AVG(Summary!AY$3:AY$32,Summary!AY$3:AY$32,0)),0)</f>
        <v>-0.35853528431133258</v>
      </c>
      <c r="AY16">
        <f ca="1">IFERROR(CORREL(_xlfn.RANK.AVG(Summary!$Q$3:$Q$32,Summary!$Q$3:$Q$32),_xlfn.RANK.AVG(Summary!AZ$3:AZ$32,Summary!AZ$3:AZ$32,0)),0)</f>
        <v>-0.18156063696851879</v>
      </c>
      <c r="AZ16">
        <f ca="1">IFERROR(CORREL(_xlfn.RANK.AVG(Summary!$Q$3:$Q$32,Summary!$Q$3:$Q$32),_xlfn.RANK.AVG(Summary!BA$3:BA$32,Summary!BA$3:BA$32,0)),0)</f>
        <v>0.24856567949974837</v>
      </c>
      <c r="BA16">
        <f ca="1">IFERROR(CORREL(_xlfn.RANK.AVG(Summary!$Q$3:$Q$32,Summary!$Q$3:$Q$32),_xlfn.RANK.AVG(Summary!BB$3:BB$32,Summary!BB$3:BB$32,0)),0)</f>
        <v>0.21155483710040068</v>
      </c>
      <c r="BB16">
        <f ca="1">IFERROR(CORREL(_xlfn.RANK.AVG(Summary!$Q$3:$Q$32,Summary!$Q$3:$Q$32),_xlfn.RANK.AVG(Summary!BC$3:BC$32,Summary!BC$3:BC$32,0)),0)</f>
        <v>0.40169842924470223</v>
      </c>
      <c r="BC16">
        <f ca="1">IFERROR(CORREL(_xlfn.RANK.AVG(Summary!$Q$3:$Q$32,Summary!$Q$3:$Q$32),_xlfn.RANK.AVG(Summary!BD$3:BD$32,Summary!BD$3:BD$32,0)),0)</f>
        <v>0.36547088351280821</v>
      </c>
      <c r="BD16">
        <f ca="1">IFERROR(CORREL(_xlfn.RANK.AVG(Summary!$Q$3:$Q$32,Summary!$Q$3:$Q$32),_xlfn.RANK.AVG(Summary!BE$3:BE$32,Summary!BE$3:BE$32,0)),0)</f>
        <v>0.38931393605819081</v>
      </c>
      <c r="BE16">
        <f ca="1">IFERROR(CORREL(_xlfn.RANK.AVG(Summary!$Q$3:$Q$32,Summary!$Q$3:$Q$32),_xlfn.RANK.AVG(Summary!BF$3:BF$32,Summary!BF$3:BF$32,0)),0)</f>
        <v>0.39842564349796633</v>
      </c>
      <c r="BF16">
        <f ca="1">IFERROR(CORREL(_xlfn.RANK.AVG(Summary!$Q$3:$Q$32,Summary!$Q$3:$Q$32),_xlfn.RANK.AVG(Summary!BG$3:BG$32,Summary!BG$3:BG$32,0)),0)</f>
        <v>0.35450591858000774</v>
      </c>
      <c r="BG16">
        <f ca="1">IFERROR(CORREL(_xlfn.RANK.AVG(Summary!$Q$3:$Q$32,Summary!$Q$3:$Q$32),_xlfn.RANK.AVG(Summary!BH$3:BH$32,Summary!BH$3:BH$32,0)),0)</f>
        <v>0.65731970501783621</v>
      </c>
      <c r="BH16">
        <f ca="1">IFERROR(CORREL(_xlfn.RANK.AVG(Summary!$Q$3:$Q$32,Summary!$Q$3:$Q$32),_xlfn.RANK.AVG(Summary!BI$3:BI$32,Summary!BI$3:BI$32,0)),0)</f>
        <v>0.34525457660184217</v>
      </c>
      <c r="BI16">
        <f ca="1">IFERROR(CORREL(_xlfn.RANK.AVG(Summary!$Q$3:$Q$32,Summary!$Q$3:$Q$32),_xlfn.RANK.AVG(Summary!BJ$3:BJ$32,Summary!BJ$3:BJ$32,0)),0)</f>
        <v>0.24830794494270642</v>
      </c>
      <c r="BJ16">
        <f ca="1">IFERROR(CORREL(_xlfn.RANK.AVG(Summary!$Q$3:$Q$32,Summary!$Q$3:$Q$32),_xlfn.RANK.AVG(Summary!BK$3:BK$32,Summary!BK$3:BK$32,0)),0)</f>
        <v>-0.395712191329819</v>
      </c>
      <c r="BK16">
        <f ca="1">IFERROR(CORREL(_xlfn.RANK.AVG(Summary!$Q$3:$Q$32,Summary!$Q$3:$Q$32),_xlfn.RANK.AVG(Summary!BL$3:BL$32,Summary!BL$3:BL$32,0)),0)</f>
        <v>0.49415603366644223</v>
      </c>
      <c r="BL16">
        <f ca="1">IFERROR(CORREL(_xlfn.RANK.AVG(Summary!$Q$3:$Q$32,Summary!$Q$3:$Q$32),_xlfn.RANK.AVG(Summary!BM$3:BM$32,Summary!BM$3:BM$32,0)),0)</f>
        <v>0.37134637721236502</v>
      </c>
      <c r="BM16">
        <f ca="1">IFERROR(CORREL(_xlfn.RANK.AVG(Summary!$Q$3:$Q$32,Summary!$Q$3:$Q$32),_xlfn.RANK.AVG(Summary!BN$3:BN$32,Summary!BN$3:BN$32,0)),0)</f>
        <v>0.62834235345014655</v>
      </c>
      <c r="BN16">
        <f ca="1">IFERROR(CORREL(_xlfn.RANK.AVG(Summary!$Q$3:$Q$32,Summary!$Q$3:$Q$32),_xlfn.RANK.AVG(Summary!BO$3:BO$32,Summary!BO$3:BO$32,0)),0)</f>
        <v>0.50237975697447057</v>
      </c>
      <c r="BO16">
        <f ca="1">IFERROR(CORREL(_xlfn.RANK.AVG(Summary!$Q$3:$Q$32,Summary!$Q$3:$Q$32),_xlfn.RANK.AVG(Summary!BP$3:BP$32,Summary!BP$3:BP$32,0)),0)</f>
        <v>0.36472232565910906</v>
      </c>
      <c r="BP16">
        <f ca="1">IFERROR(CORREL(_xlfn.RANK.AVG(Summary!$Q$3:$Q$32,Summary!$Q$3:$Q$32),_xlfn.RANK.AVG(Summary!BQ$3:BQ$32,Summary!BQ$3:BQ$32,0)),0)</f>
        <v>0.4378402174756123</v>
      </c>
      <c r="BQ16">
        <f ca="1">IFERROR(CORREL(_xlfn.RANK.AVG(Summary!$Q$3:$Q$32,Summary!$Q$3:$Q$32),_xlfn.RANK.AVG(Summary!BR$3:BR$32,Summary!BR$3:BR$32,0)),0)</f>
        <v>0.36407853564337428</v>
      </c>
      <c r="BR16">
        <f ca="1">IFERROR(CORREL(_xlfn.RANK.AVG(Summary!$Q$3:$Q$32,Summary!$Q$3:$Q$32),_xlfn.RANK.AVG(Summary!BS$3:BS$32,Summary!BS$3:BS$32,0)),0)</f>
        <v>0.41130344648931594</v>
      </c>
      <c r="BS16">
        <f ca="1">IFERROR(CORREL(_xlfn.RANK.AVG(Summary!$Q$3:$Q$32,Summary!$Q$3:$Q$32),_xlfn.RANK.AVG(Summary!BT$3:BT$32,Summary!BT$3:BT$32,0)),0)</f>
        <v>-9.5726170633665453E-2</v>
      </c>
      <c r="BT16">
        <f ca="1">IFERROR(CORREL(_xlfn.RANK.AVG(Summary!$Q$3:$Q$32,Summary!$Q$3:$Q$32),_xlfn.RANK.AVG(Summary!BU$3:BU$32,Summary!BU$3:BU$32,0)),0)</f>
        <v>-0.68962423021269259</v>
      </c>
      <c r="BU16">
        <f ca="1">IFERROR(CORREL(_xlfn.RANK.AVG(Summary!$Q$3:$Q$32,Summary!$Q$3:$Q$32),_xlfn.RANK.AVG(Summary!BV$3:BV$32,Summary!BV$3:BV$32,0)),0)</f>
        <v>0.14358925595049818</v>
      </c>
      <c r="BV16">
        <f ca="1">IFERROR(CORREL(_xlfn.RANK.AVG(Summary!$Q$3:$Q$32,Summary!$Q$3:$Q$32),_xlfn.RANK.AVG(Summary!BW$3:BW$32,Summary!BW$3:BW$32,0)),0)</f>
        <v>-0.2823312395193473</v>
      </c>
      <c r="BW16">
        <f ca="1">IFERROR(CORREL(_xlfn.RANK.AVG(Summary!$Q$3:$Q$32,Summary!$Q$3:$Q$32),_xlfn.RANK.AVG(Summary!BX$3:BX$32,Summary!BX$3:BX$32,0)),0)</f>
        <v>0.14358925595049818</v>
      </c>
      <c r="BX16">
        <f ca="1">IFERROR(CORREL(_xlfn.RANK.AVG(Summary!$Q$3:$Q$32,Summary!$Q$3:$Q$32),_xlfn.RANK.AVG(Summary!BY$3:BY$32,Summary!BY$3:BY$32,0)),0)</f>
        <v>-2.9704865704674843E-2</v>
      </c>
      <c r="BY16">
        <f ca="1">IFERROR(CORREL(_xlfn.RANK.AVG(Summary!$Q$3:$Q$32,Summary!$Q$3:$Q$32),_xlfn.RANK.AVG(Summary!BZ$3:BZ$32,Summary!BZ$3:BZ$32,0)),0)</f>
        <v>-0.4945088425420982</v>
      </c>
      <c r="BZ16">
        <f ca="1">IFERROR(CORREL(_xlfn.RANK.AVG(Summary!$Q$3:$Q$32,Summary!$Q$3:$Q$32),_xlfn.RANK.AVG(Summary!CA$3:CA$32,Summary!CA$3:CA$32,0)),0)</f>
        <v>0.32071834861811938</v>
      </c>
      <c r="CA16">
        <f ca="1">IFERROR(CORREL(_xlfn.RANK.AVG(Summary!$Q$3:$Q$32,Summary!$Q$3:$Q$32),_xlfn.RANK.AVG(Summary!CB$3:CB$32,Summary!CB$3:CB$32,0)),0)</f>
        <v>0.34748599940020558</v>
      </c>
    </row>
    <row r="17" spans="1:79">
      <c r="A17" s="4" t="s">
        <v>39</v>
      </c>
      <c r="B17">
        <f ca="1">IFERROR(CORREL(_xlfn.RANK.AVG(Summary!$R$3:$R$32,Summary!$R$3:$R$32),_xlfn.RANK.AVG(Summary!C$3:C$32,Summary!C$3:C$32,0)),0)</f>
        <v>0</v>
      </c>
      <c r="C17">
        <f ca="1">IFERROR(CORREL(_xlfn.RANK.AVG(Summary!$R$3:$R$32,Summary!$R$3:$R$32),_xlfn.RANK.AVG(Summary!D$3:D$32,Summary!D$3:D$32,0)),0)</f>
        <v>0</v>
      </c>
      <c r="D17">
        <f ca="1">IFERROR(CORREL(_xlfn.RANK.AVG(Summary!$R$3:$R$32,Summary!$R$3:$R$32),_xlfn.RANK.AVG(Summary!E$3:E$32,Summary!E$3:E$32,0)),0)</f>
        <v>0</v>
      </c>
      <c r="E17">
        <f ca="1">IFERROR(CORREL(_xlfn.RANK.AVG(Summary!$R$3:$R$32,Summary!$R$3:$R$32),_xlfn.RANK.AVG(Summary!F$3:F$32,Summary!F$3:F$32,0)),0)</f>
        <v>0</v>
      </c>
      <c r="F17">
        <f ca="1">IFERROR(CORREL(_xlfn.RANK.AVG(Summary!$R$3:$R$32,Summary!$R$3:$R$32),_xlfn.RANK.AVG(Summary!G$3:G$32,Summary!G$3:G$32,0)),0)</f>
        <v>0</v>
      </c>
      <c r="G17">
        <f ca="1">IFERROR(CORREL(_xlfn.RANK.AVG(Summary!$R$3:$R$32,Summary!$R$3:$R$32),_xlfn.RANK.AVG(Summary!H$3:H$32,Summary!H$3:H$32,0)),0)</f>
        <v>0</v>
      </c>
      <c r="H17">
        <f ca="1">IFERROR(CORREL(_xlfn.RANK.AVG(Summary!$R$3:$R$32,Summary!$R$3:$R$32),_xlfn.RANK.AVG(Summary!I$3:I$32,Summary!I$3:I$32,0)),0)</f>
        <v>0</v>
      </c>
      <c r="I17">
        <f ca="1">IFERROR(CORREL(_xlfn.RANK.AVG(Summary!$R$3:$R$32,Summary!$R$3:$R$32),_xlfn.RANK.AVG(Summary!J$3:J$32,Summary!J$3:J$32,0)),0)</f>
        <v>0</v>
      </c>
      <c r="J17">
        <f ca="1">IFERROR(CORREL(_xlfn.RANK.AVG(Summary!$R$3:$R$32,Summary!$R$3:$R$32),_xlfn.RANK.AVG(Summary!K$3:K$32,Summary!K$3:K$32,0)),0)</f>
        <v>0</v>
      </c>
      <c r="K17">
        <f ca="1">IFERROR(CORREL(_xlfn.RANK.AVG(Summary!$R$3:$R$32,Summary!$R$3:$R$32),_xlfn.RANK.AVG(Summary!L$3:L$32,Summary!L$3:L$32,0)),0)</f>
        <v>0</v>
      </c>
      <c r="L17">
        <f ca="1">IFERROR(CORREL(_xlfn.RANK.AVG(Summary!$R$3:$R$32,Summary!$R$3:$R$32),_xlfn.RANK.AVG(Summary!M$3:M$32,Summary!M$3:M$32,0)),0)</f>
        <v>0</v>
      </c>
      <c r="M17">
        <f ca="1">IFERROR(CORREL(_xlfn.RANK.AVG(Summary!$R$3:$R$32,Summary!$R$3:$R$32),_xlfn.RANK.AVG(Summary!N$3:N$32,Summary!N$3:N$32,0)),0)</f>
        <v>0</v>
      </c>
      <c r="N17">
        <f ca="1">IFERROR(CORREL(_xlfn.RANK.AVG(Summary!$R$3:$R$32,Summary!$R$3:$R$32),_xlfn.RANK.AVG(Summary!O$3:O$32,Summary!O$3:O$32,0)),0)</f>
        <v>0</v>
      </c>
      <c r="O17">
        <f ca="1">IFERROR(CORREL(_xlfn.RANK.AVG(Summary!$R$3:$R$32,Summary!$R$3:$R$32),_xlfn.RANK.AVG(Summary!P$3:P$32,Summary!P$3:P$32,0)),0)</f>
        <v>0</v>
      </c>
      <c r="P17">
        <f ca="1">IFERROR(CORREL(_xlfn.RANK.AVG(Summary!$R$3:$R$32,Summary!$R$3:$R$32),_xlfn.RANK.AVG(Summary!Q$3:Q$32,Summary!Q$3:Q$32,0)),0)</f>
        <v>0</v>
      </c>
      <c r="Q17">
        <f ca="1">IFERROR(CORREL(_xlfn.RANK.AVG(Summary!$R$3:$R$32,Summary!$R$3:$R$32),_xlfn.RANK.AVG(Summary!R$3:R$32,Summary!R$3:R$32,0)),0)</f>
        <v>0</v>
      </c>
      <c r="R17">
        <f ca="1">IFERROR(CORREL(_xlfn.RANK.AVG(Summary!$R$3:$R$32,Summary!$R$3:$R$32),_xlfn.RANK.AVG(Summary!S$3:S$32,Summary!S$3:S$32,0)),0)</f>
        <v>0</v>
      </c>
      <c r="S17">
        <f ca="1">IFERROR(CORREL(_xlfn.RANK.AVG(Summary!$R$3:$R$32,Summary!$R$3:$R$32),_xlfn.RANK.AVG(Summary!T$3:T$32,Summary!T$3:T$32,0)),0)</f>
        <v>0</v>
      </c>
      <c r="T17">
        <f ca="1">IFERROR(CORREL(_xlfn.RANK.AVG(Summary!$R$3:$R$32,Summary!$R$3:$R$32),_xlfn.RANK.AVG(Summary!U$3:U$32,Summary!U$3:U$32,0)),0)</f>
        <v>0</v>
      </c>
      <c r="U17">
        <f ca="1">IFERROR(CORREL(_xlfn.RANK.AVG(Summary!$R$3:$R$32,Summary!$R$3:$R$32),_xlfn.RANK.AVG(Summary!V$3:V$32,Summary!V$3:V$32,0)),0)</f>
        <v>0</v>
      </c>
      <c r="V17">
        <f ca="1">IFERROR(CORREL(_xlfn.RANK.AVG(Summary!$R$3:$R$32,Summary!$R$3:$R$32),_xlfn.RANK.AVG(Summary!W$3:W$32,Summary!W$3:W$32,0)),0)</f>
        <v>0</v>
      </c>
      <c r="W17">
        <f ca="1">IFERROR(CORREL(_xlfn.RANK.AVG(Summary!$R$3:$R$32,Summary!$R$3:$R$32),_xlfn.RANK.AVG(Summary!X$3:X$32,Summary!X$3:X$32,0)),0)</f>
        <v>0</v>
      </c>
      <c r="X17">
        <f ca="1">IFERROR(CORREL(_xlfn.RANK.AVG(Summary!$R$3:$R$32,Summary!$R$3:$R$32),_xlfn.RANK.AVG(Summary!Y$3:Y$32,Summary!Y$3:Y$32,0)),0)</f>
        <v>0</v>
      </c>
      <c r="Y17">
        <f ca="1">IFERROR(CORREL(_xlfn.RANK.AVG(Summary!$R$3:$R$32,Summary!$R$3:$R$32),_xlfn.RANK.AVG(Summary!Z$3:Z$32,Summary!Z$3:Z$32,0)),0)</f>
        <v>0</v>
      </c>
      <c r="Z17">
        <f ca="1">IFERROR(CORREL(_xlfn.RANK.AVG(Summary!$R$3:$R$32,Summary!$R$3:$R$32),_xlfn.RANK.AVG(Summary!AA$3:AA$32,Summary!AA$3:AA$32,0)),0)</f>
        <v>0</v>
      </c>
      <c r="AA17">
        <f ca="1">IFERROR(CORREL(_xlfn.RANK.AVG(Summary!$R$3:$R$32,Summary!$R$3:$R$32),_xlfn.RANK.AVG(Summary!AB$3:AB$32,Summary!AB$3:AB$32,0)),0)</f>
        <v>0</v>
      </c>
      <c r="AB17">
        <f ca="1">IFERROR(CORREL(_xlfn.RANK.AVG(Summary!$R$3:$R$32,Summary!$R$3:$R$32),_xlfn.RANK.AVG(Summary!AC$3:AC$32,Summary!AC$3:AC$32,0)),0)</f>
        <v>0</v>
      </c>
      <c r="AC17">
        <f ca="1">IFERROR(CORREL(_xlfn.RANK.AVG(Summary!$R$3:$R$32,Summary!$R$3:$R$32),_xlfn.RANK.AVG(Summary!AD$3:AD$32,Summary!AD$3:AD$32,0)),0)</f>
        <v>0</v>
      </c>
      <c r="AD17">
        <f ca="1">IFERROR(CORREL(_xlfn.RANK.AVG(Summary!$R$3:$R$32,Summary!$R$3:$R$32),_xlfn.RANK.AVG(Summary!AE$3:AE$32,Summary!AE$3:AE$32,0)),0)</f>
        <v>0</v>
      </c>
      <c r="AE17">
        <f ca="1">IFERROR(CORREL(_xlfn.RANK.AVG(Summary!$R$3:$R$32,Summary!$R$3:$R$32),_xlfn.RANK.AVG(Summary!AF$3:AF$32,Summary!AF$3:AF$32,0)),0)</f>
        <v>0</v>
      </c>
      <c r="AF17">
        <f ca="1">IFERROR(CORREL(_xlfn.RANK.AVG(Summary!$R$3:$R$32,Summary!$R$3:$R$32),_xlfn.RANK.AVG(Summary!AG$3:AG$32,Summary!AG$3:AG$32,0)),0)</f>
        <v>0</v>
      </c>
      <c r="AG17">
        <f ca="1">IFERROR(CORREL(_xlfn.RANK.AVG(Summary!$R$3:$R$32,Summary!$R$3:$R$32),_xlfn.RANK.AVG(Summary!AH$3:AH$32,Summary!AH$3:AH$32,0)),0)</f>
        <v>0</v>
      </c>
      <c r="AH17">
        <f ca="1">IFERROR(CORREL(_xlfn.RANK.AVG(Summary!$R$3:$R$32,Summary!$R$3:$R$32),_xlfn.RANK.AVG(Summary!AI$3:AI$32,Summary!AI$3:AI$32,0)),0)</f>
        <v>0</v>
      </c>
      <c r="AI17">
        <f ca="1">IFERROR(CORREL(_xlfn.RANK.AVG(Summary!$R$3:$R$32,Summary!$R$3:$R$32),_xlfn.RANK.AVG(Summary!AJ$3:AJ$32,Summary!AJ$3:AJ$32,0)),0)</f>
        <v>0</v>
      </c>
      <c r="AJ17">
        <f ca="1">IFERROR(CORREL(_xlfn.RANK.AVG(Summary!$R$3:$R$32,Summary!$R$3:$R$32),_xlfn.RANK.AVG(Summary!AK$3:AK$32,Summary!AK$3:AK$32,0)),0)</f>
        <v>0</v>
      </c>
      <c r="AK17">
        <f ca="1">IFERROR(CORREL(_xlfn.RANK.AVG(Summary!$R$3:$R$32,Summary!$R$3:$R$32),_xlfn.RANK.AVG(Summary!AL$3:AL$32,Summary!AL$3:AL$32,0)),0)</f>
        <v>0</v>
      </c>
      <c r="AL17">
        <f ca="1">IFERROR(CORREL(_xlfn.RANK.AVG(Summary!$R$3:$R$32,Summary!$R$3:$R$32),_xlfn.RANK.AVG(Summary!AM$3:AM$32,Summary!AM$3:AM$32,0)),0)</f>
        <v>0</v>
      </c>
      <c r="AM17">
        <f ca="1">IFERROR(CORREL(_xlfn.RANK.AVG(Summary!$R$3:$R$32,Summary!$R$3:$R$32),_xlfn.RANK.AVG(Summary!AN$3:AN$32,Summary!AN$3:AN$32,0)),0)</f>
        <v>0</v>
      </c>
      <c r="AN17">
        <f ca="1">IFERROR(CORREL(_xlfn.RANK.AVG(Summary!$R$3:$R$32,Summary!$R$3:$R$32),_xlfn.RANK.AVG(Summary!AO$3:AO$32,Summary!AO$3:AO$32,0)),0)</f>
        <v>0</v>
      </c>
      <c r="AO17">
        <f ca="1">IFERROR(CORREL(_xlfn.RANK.AVG(Summary!$R$3:$R$32,Summary!$R$3:$R$32),_xlfn.RANK.AVG(Summary!AP$3:AP$32,Summary!AP$3:AP$32,0)),0)</f>
        <v>0</v>
      </c>
      <c r="AP17">
        <f ca="1">IFERROR(CORREL(_xlfn.RANK.AVG(Summary!$R$3:$R$32,Summary!$R$3:$R$32),_xlfn.RANK.AVG(Summary!AQ$3:AQ$32,Summary!AQ$3:AQ$32,0)),0)</f>
        <v>0</v>
      </c>
      <c r="AQ17">
        <f ca="1">IFERROR(CORREL(_xlfn.RANK.AVG(Summary!$R$3:$R$32,Summary!$R$3:$R$32),_xlfn.RANK.AVG(Summary!AR$3:AR$32,Summary!AR$3:AR$32,0)),0)</f>
        <v>0</v>
      </c>
      <c r="AR17">
        <f ca="1">IFERROR(CORREL(_xlfn.RANK.AVG(Summary!$R$3:$R$32,Summary!$R$3:$R$32),_xlfn.RANK.AVG(Summary!AS$3:AS$32,Summary!AS$3:AS$32,0)),0)</f>
        <v>0</v>
      </c>
      <c r="AS17">
        <f ca="1">IFERROR(CORREL(_xlfn.RANK.AVG(Summary!$R$3:$R$32,Summary!$R$3:$R$32),_xlfn.RANK.AVG(Summary!AT$3:AT$32,Summary!AT$3:AT$32,0)),0)</f>
        <v>0</v>
      </c>
      <c r="AT17">
        <f ca="1">IFERROR(CORREL(_xlfn.RANK.AVG(Summary!$R$3:$R$32,Summary!$R$3:$R$32),_xlfn.RANK.AVG(Summary!AU$3:AU$32,Summary!AU$3:AU$32,0)),0)</f>
        <v>0</v>
      </c>
      <c r="AU17">
        <f ca="1">IFERROR(CORREL(_xlfn.RANK.AVG(Summary!$R$3:$R$32,Summary!$R$3:$R$32),_xlfn.RANK.AVG(Summary!AV$3:AV$32,Summary!AV$3:AV$32,0)),0)</f>
        <v>0</v>
      </c>
      <c r="AV17">
        <f ca="1">IFERROR(CORREL(_xlfn.RANK.AVG(Summary!$R$3:$R$32,Summary!$R$3:$R$32),_xlfn.RANK.AVG(Summary!AW$3:AW$32,Summary!AW$3:AW$32,0)),0)</f>
        <v>0</v>
      </c>
      <c r="AW17">
        <f ca="1">IFERROR(CORREL(_xlfn.RANK.AVG(Summary!$R$3:$R$32,Summary!$R$3:$R$32),_xlfn.RANK.AVG(Summary!AX$3:AX$32,Summary!AX$3:AX$32,0)),0)</f>
        <v>0</v>
      </c>
      <c r="AX17">
        <f ca="1">IFERROR(CORREL(_xlfn.RANK.AVG(Summary!$R$3:$R$32,Summary!$R$3:$R$32),_xlfn.RANK.AVG(Summary!AY$3:AY$32,Summary!AY$3:AY$32,0)),0)</f>
        <v>0</v>
      </c>
      <c r="AY17">
        <f ca="1">IFERROR(CORREL(_xlfn.RANK.AVG(Summary!$R$3:$R$32,Summary!$R$3:$R$32),_xlfn.RANK.AVG(Summary!AZ$3:AZ$32,Summary!AZ$3:AZ$32,0)),0)</f>
        <v>0</v>
      </c>
      <c r="AZ17">
        <f ca="1">IFERROR(CORREL(_xlfn.RANK.AVG(Summary!$R$3:$R$32,Summary!$R$3:$R$32),_xlfn.RANK.AVG(Summary!BA$3:BA$32,Summary!BA$3:BA$32,0)),0)</f>
        <v>0</v>
      </c>
      <c r="BA17">
        <f ca="1">IFERROR(CORREL(_xlfn.RANK.AVG(Summary!$R$3:$R$32,Summary!$R$3:$R$32),_xlfn.RANK.AVG(Summary!BB$3:BB$32,Summary!BB$3:BB$32,0)),0)</f>
        <v>0</v>
      </c>
      <c r="BB17">
        <f ca="1">IFERROR(CORREL(_xlfn.RANK.AVG(Summary!$R$3:$R$32,Summary!$R$3:$R$32),_xlfn.RANK.AVG(Summary!BC$3:BC$32,Summary!BC$3:BC$32,0)),0)</f>
        <v>0</v>
      </c>
      <c r="BC17">
        <f ca="1">IFERROR(CORREL(_xlfn.RANK.AVG(Summary!$R$3:$R$32,Summary!$R$3:$R$32),_xlfn.RANK.AVG(Summary!BD$3:BD$32,Summary!BD$3:BD$32,0)),0)</f>
        <v>0</v>
      </c>
      <c r="BD17">
        <f ca="1">IFERROR(CORREL(_xlfn.RANK.AVG(Summary!$R$3:$R$32,Summary!$R$3:$R$32),_xlfn.RANK.AVG(Summary!BE$3:BE$32,Summary!BE$3:BE$32,0)),0)</f>
        <v>0</v>
      </c>
      <c r="BE17">
        <f ca="1">IFERROR(CORREL(_xlfn.RANK.AVG(Summary!$R$3:$R$32,Summary!$R$3:$R$32),_xlfn.RANK.AVG(Summary!BF$3:BF$32,Summary!BF$3:BF$32,0)),0)</f>
        <v>0</v>
      </c>
      <c r="BF17">
        <f ca="1">IFERROR(CORREL(_xlfn.RANK.AVG(Summary!$R$3:$R$32,Summary!$R$3:$R$32),_xlfn.RANK.AVG(Summary!BG$3:BG$32,Summary!BG$3:BG$32,0)),0)</f>
        <v>0</v>
      </c>
      <c r="BG17">
        <f ca="1">IFERROR(CORREL(_xlfn.RANK.AVG(Summary!$R$3:$R$32,Summary!$R$3:$R$32),_xlfn.RANK.AVG(Summary!BH$3:BH$32,Summary!BH$3:BH$32,0)),0)</f>
        <v>0</v>
      </c>
      <c r="BH17">
        <f ca="1">IFERROR(CORREL(_xlfn.RANK.AVG(Summary!$R$3:$R$32,Summary!$R$3:$R$32),_xlfn.RANK.AVG(Summary!BI$3:BI$32,Summary!BI$3:BI$32,0)),0)</f>
        <v>0</v>
      </c>
      <c r="BI17">
        <f ca="1">IFERROR(CORREL(_xlfn.RANK.AVG(Summary!$R$3:$R$32,Summary!$R$3:$R$32),_xlfn.RANK.AVG(Summary!BJ$3:BJ$32,Summary!BJ$3:BJ$32,0)),0)</f>
        <v>0</v>
      </c>
      <c r="BJ17">
        <f ca="1">IFERROR(CORREL(_xlfn.RANK.AVG(Summary!$R$3:$R$32,Summary!$R$3:$R$32),_xlfn.RANK.AVG(Summary!BK$3:BK$32,Summary!BK$3:BK$32,0)),0)</f>
        <v>0</v>
      </c>
      <c r="BK17">
        <f ca="1">IFERROR(CORREL(_xlfn.RANK.AVG(Summary!$R$3:$R$32,Summary!$R$3:$R$32),_xlfn.RANK.AVG(Summary!BL$3:BL$32,Summary!BL$3:BL$32,0)),0)</f>
        <v>0</v>
      </c>
      <c r="BL17">
        <f ca="1">IFERROR(CORREL(_xlfn.RANK.AVG(Summary!$R$3:$R$32,Summary!$R$3:$R$32),_xlfn.RANK.AVG(Summary!BM$3:BM$32,Summary!BM$3:BM$32,0)),0)</f>
        <v>0</v>
      </c>
      <c r="BM17">
        <f ca="1">IFERROR(CORREL(_xlfn.RANK.AVG(Summary!$R$3:$R$32,Summary!$R$3:$R$32),_xlfn.RANK.AVG(Summary!BN$3:BN$32,Summary!BN$3:BN$32,0)),0)</f>
        <v>0</v>
      </c>
      <c r="BN17">
        <f ca="1">IFERROR(CORREL(_xlfn.RANK.AVG(Summary!$R$3:$R$32,Summary!$R$3:$R$32),_xlfn.RANK.AVG(Summary!BO$3:BO$32,Summary!BO$3:BO$32,0)),0)</f>
        <v>0</v>
      </c>
      <c r="BO17">
        <f ca="1">IFERROR(CORREL(_xlfn.RANK.AVG(Summary!$R$3:$R$32,Summary!$R$3:$R$32),_xlfn.RANK.AVG(Summary!BP$3:BP$32,Summary!BP$3:BP$32,0)),0)</f>
        <v>0</v>
      </c>
      <c r="BP17">
        <f ca="1">IFERROR(CORREL(_xlfn.RANK.AVG(Summary!$R$3:$R$32,Summary!$R$3:$R$32),_xlfn.RANK.AVG(Summary!BQ$3:BQ$32,Summary!BQ$3:BQ$32,0)),0)</f>
        <v>0</v>
      </c>
      <c r="BQ17">
        <f ca="1">IFERROR(CORREL(_xlfn.RANK.AVG(Summary!$R$3:$R$32,Summary!$R$3:$R$32),_xlfn.RANK.AVG(Summary!BR$3:BR$32,Summary!BR$3:BR$32,0)),0)</f>
        <v>0</v>
      </c>
      <c r="BR17">
        <f ca="1">IFERROR(CORREL(_xlfn.RANK.AVG(Summary!$R$3:$R$32,Summary!$R$3:$R$32),_xlfn.RANK.AVG(Summary!BS$3:BS$32,Summary!BS$3:BS$32,0)),0)</f>
        <v>0</v>
      </c>
      <c r="BS17">
        <f ca="1">IFERROR(CORREL(_xlfn.RANK.AVG(Summary!$R$3:$R$32,Summary!$R$3:$R$32),_xlfn.RANK.AVG(Summary!BT$3:BT$32,Summary!BT$3:BT$32,0)),0)</f>
        <v>0</v>
      </c>
      <c r="BT17">
        <f ca="1">IFERROR(CORREL(_xlfn.RANK.AVG(Summary!$R$3:$R$32,Summary!$R$3:$R$32),_xlfn.RANK.AVG(Summary!BU$3:BU$32,Summary!BU$3:BU$32,0)),0)</f>
        <v>0</v>
      </c>
      <c r="BU17">
        <f ca="1">IFERROR(CORREL(_xlfn.RANK.AVG(Summary!$R$3:$R$32,Summary!$R$3:$R$32),_xlfn.RANK.AVG(Summary!BV$3:BV$32,Summary!BV$3:BV$32,0)),0)</f>
        <v>0</v>
      </c>
      <c r="BV17">
        <f ca="1">IFERROR(CORREL(_xlfn.RANK.AVG(Summary!$R$3:$R$32,Summary!$R$3:$R$32),_xlfn.RANK.AVG(Summary!BW$3:BW$32,Summary!BW$3:BW$32,0)),0)</f>
        <v>0</v>
      </c>
      <c r="BW17">
        <f ca="1">IFERROR(CORREL(_xlfn.RANK.AVG(Summary!$R$3:$R$32,Summary!$R$3:$R$32),_xlfn.RANK.AVG(Summary!BX$3:BX$32,Summary!BX$3:BX$32,0)),0)</f>
        <v>0</v>
      </c>
      <c r="BX17">
        <f ca="1">IFERROR(CORREL(_xlfn.RANK.AVG(Summary!$R$3:$R$32,Summary!$R$3:$R$32),_xlfn.RANK.AVG(Summary!BY$3:BY$32,Summary!BY$3:BY$32,0)),0)</f>
        <v>0</v>
      </c>
      <c r="BY17">
        <f ca="1">IFERROR(CORREL(_xlfn.RANK.AVG(Summary!$R$3:$R$32,Summary!$R$3:$R$32),_xlfn.RANK.AVG(Summary!BZ$3:BZ$32,Summary!BZ$3:BZ$32,0)),0)</f>
        <v>0</v>
      </c>
      <c r="BZ17">
        <f ca="1">IFERROR(CORREL(_xlfn.RANK.AVG(Summary!$R$3:$R$32,Summary!$R$3:$R$32),_xlfn.RANK.AVG(Summary!CA$3:CA$32,Summary!CA$3:CA$32,0)),0)</f>
        <v>0</v>
      </c>
      <c r="CA17">
        <f ca="1">IFERROR(CORREL(_xlfn.RANK.AVG(Summary!$R$3:$R$32,Summary!$R$3:$R$32),_xlfn.RANK.AVG(Summary!CB$3:CB$32,Summary!CB$3:CB$32,0)),0)</f>
        <v>0</v>
      </c>
    </row>
    <row r="18" spans="1:79">
      <c r="A18" s="4" t="s">
        <v>40</v>
      </c>
      <c r="B18">
        <f ca="1">IFERROR(CORREL(_xlfn.RANK.AVG(Summary!$S$3:$S$32,Summary!$S$3:$S$32),_xlfn.RANK.AVG(Summary!C$3:C$32,Summary!C$3:C$32,0)),0)</f>
        <v>0</v>
      </c>
      <c r="C18">
        <f ca="1">IFERROR(CORREL(_xlfn.RANK.AVG(Summary!$S$3:$S$32,Summary!$S$3:$S$32),_xlfn.RANK.AVG(Summary!D$3:D$32,Summary!D$3:D$32,0)),0)</f>
        <v>0</v>
      </c>
      <c r="D18">
        <f ca="1">IFERROR(CORREL(_xlfn.RANK.AVG(Summary!$S$3:$S$32,Summary!$S$3:$S$32),_xlfn.RANK.AVG(Summary!E$3:E$32,Summary!E$3:E$32,0)),0)</f>
        <v>0</v>
      </c>
      <c r="E18">
        <f ca="1">IFERROR(CORREL(_xlfn.RANK.AVG(Summary!$S$3:$S$32,Summary!$S$3:$S$32),_xlfn.RANK.AVG(Summary!F$3:F$32,Summary!F$3:F$32,0)),0)</f>
        <v>0</v>
      </c>
      <c r="F18">
        <f ca="1">IFERROR(CORREL(_xlfn.RANK.AVG(Summary!$S$3:$S$32,Summary!$S$3:$S$32),_xlfn.RANK.AVG(Summary!G$3:G$32,Summary!G$3:G$32,0)),0)</f>
        <v>0</v>
      </c>
      <c r="G18">
        <f ca="1">IFERROR(CORREL(_xlfn.RANK.AVG(Summary!$S$3:$S$32,Summary!$S$3:$S$32),_xlfn.RANK.AVG(Summary!H$3:H$32,Summary!H$3:H$32,0)),0)</f>
        <v>0</v>
      </c>
      <c r="H18">
        <f ca="1">IFERROR(CORREL(_xlfn.RANK.AVG(Summary!$S$3:$S$32,Summary!$S$3:$S$32),_xlfn.RANK.AVG(Summary!I$3:I$32,Summary!I$3:I$32,0)),0)</f>
        <v>0</v>
      </c>
      <c r="I18">
        <f ca="1">IFERROR(CORREL(_xlfn.RANK.AVG(Summary!$S$3:$S$32,Summary!$S$3:$S$32),_xlfn.RANK.AVG(Summary!J$3:J$32,Summary!J$3:J$32,0)),0)</f>
        <v>0</v>
      </c>
      <c r="J18">
        <f ca="1">IFERROR(CORREL(_xlfn.RANK.AVG(Summary!$S$3:$S$32,Summary!$S$3:$S$32),_xlfn.RANK.AVG(Summary!K$3:K$32,Summary!K$3:K$32,0)),0)</f>
        <v>0</v>
      </c>
      <c r="K18">
        <f ca="1">IFERROR(CORREL(_xlfn.RANK.AVG(Summary!$S$3:$S$32,Summary!$S$3:$S$32),_xlfn.RANK.AVG(Summary!L$3:L$32,Summary!L$3:L$32,0)),0)</f>
        <v>0</v>
      </c>
      <c r="L18">
        <f ca="1">IFERROR(CORREL(_xlfn.RANK.AVG(Summary!$S$3:$S$32,Summary!$S$3:$S$32),_xlfn.RANK.AVG(Summary!M$3:M$32,Summary!M$3:M$32,0)),0)</f>
        <v>0</v>
      </c>
      <c r="M18">
        <f ca="1">IFERROR(CORREL(_xlfn.RANK.AVG(Summary!$S$3:$S$32,Summary!$S$3:$S$32),_xlfn.RANK.AVG(Summary!N$3:N$32,Summary!N$3:N$32,0)),0)</f>
        <v>0</v>
      </c>
      <c r="N18">
        <f ca="1">IFERROR(CORREL(_xlfn.RANK.AVG(Summary!$S$3:$S$32,Summary!$S$3:$S$32),_xlfn.RANK.AVG(Summary!O$3:O$32,Summary!O$3:O$32,0)),0)</f>
        <v>0</v>
      </c>
      <c r="O18">
        <f ca="1">IFERROR(CORREL(_xlfn.RANK.AVG(Summary!$S$3:$S$32,Summary!$S$3:$S$32),_xlfn.RANK.AVG(Summary!P$3:P$32,Summary!P$3:P$32,0)),0)</f>
        <v>0</v>
      </c>
      <c r="P18">
        <f ca="1">IFERROR(CORREL(_xlfn.RANK.AVG(Summary!$S$3:$S$32,Summary!$S$3:$S$32),_xlfn.RANK.AVG(Summary!Q$3:Q$32,Summary!Q$3:Q$32,0)),0)</f>
        <v>0</v>
      </c>
      <c r="Q18">
        <f ca="1">IFERROR(CORREL(_xlfn.RANK.AVG(Summary!$S$3:$S$32,Summary!$S$3:$S$32),_xlfn.RANK.AVG(Summary!R$3:R$32,Summary!R$3:R$32,0)),0)</f>
        <v>0</v>
      </c>
      <c r="R18">
        <f ca="1">IFERROR(CORREL(_xlfn.RANK.AVG(Summary!$S$3:$S$32,Summary!$S$3:$S$32),_xlfn.RANK.AVG(Summary!S$3:S$32,Summary!S$3:S$32,0)),0)</f>
        <v>0</v>
      </c>
      <c r="S18">
        <f ca="1">IFERROR(CORREL(_xlfn.RANK.AVG(Summary!$S$3:$S$32,Summary!$S$3:$S$32),_xlfn.RANK.AVG(Summary!T$3:T$32,Summary!T$3:T$32,0)),0)</f>
        <v>0</v>
      </c>
      <c r="T18">
        <f ca="1">IFERROR(CORREL(_xlfn.RANK.AVG(Summary!$S$3:$S$32,Summary!$S$3:$S$32),_xlfn.RANK.AVG(Summary!U$3:U$32,Summary!U$3:U$32,0)),0)</f>
        <v>0</v>
      </c>
      <c r="U18">
        <f ca="1">IFERROR(CORREL(_xlfn.RANK.AVG(Summary!$S$3:$S$32,Summary!$S$3:$S$32),_xlfn.RANK.AVG(Summary!V$3:V$32,Summary!V$3:V$32,0)),0)</f>
        <v>0</v>
      </c>
      <c r="V18">
        <f ca="1">IFERROR(CORREL(_xlfn.RANK.AVG(Summary!$S$3:$S$32,Summary!$S$3:$S$32),_xlfn.RANK.AVG(Summary!W$3:W$32,Summary!W$3:W$32,0)),0)</f>
        <v>0</v>
      </c>
      <c r="W18">
        <f ca="1">IFERROR(CORREL(_xlfn.RANK.AVG(Summary!$S$3:$S$32,Summary!$S$3:$S$32),_xlfn.RANK.AVG(Summary!X$3:X$32,Summary!X$3:X$32,0)),0)</f>
        <v>0</v>
      </c>
      <c r="X18">
        <f ca="1">IFERROR(CORREL(_xlfn.RANK.AVG(Summary!$S$3:$S$32,Summary!$S$3:$S$32),_xlfn.RANK.AVG(Summary!Y$3:Y$32,Summary!Y$3:Y$32,0)),0)</f>
        <v>0</v>
      </c>
      <c r="Y18">
        <f ca="1">IFERROR(CORREL(_xlfn.RANK.AVG(Summary!$S$3:$S$32,Summary!$S$3:$S$32),_xlfn.RANK.AVG(Summary!Z$3:Z$32,Summary!Z$3:Z$32,0)),0)</f>
        <v>0</v>
      </c>
      <c r="Z18">
        <f ca="1">IFERROR(CORREL(_xlfn.RANK.AVG(Summary!$S$3:$S$32,Summary!$S$3:$S$32),_xlfn.RANK.AVG(Summary!AA$3:AA$32,Summary!AA$3:AA$32,0)),0)</f>
        <v>0</v>
      </c>
      <c r="AA18">
        <f ca="1">IFERROR(CORREL(_xlfn.RANK.AVG(Summary!$S$3:$S$32,Summary!$S$3:$S$32),_xlfn.RANK.AVG(Summary!AB$3:AB$32,Summary!AB$3:AB$32,0)),0)</f>
        <v>0</v>
      </c>
      <c r="AB18">
        <f ca="1">IFERROR(CORREL(_xlfn.RANK.AVG(Summary!$S$3:$S$32,Summary!$S$3:$S$32),_xlfn.RANK.AVG(Summary!AC$3:AC$32,Summary!AC$3:AC$32,0)),0)</f>
        <v>0</v>
      </c>
      <c r="AC18">
        <f ca="1">IFERROR(CORREL(_xlfn.RANK.AVG(Summary!$S$3:$S$32,Summary!$S$3:$S$32),_xlfn.RANK.AVG(Summary!AD$3:AD$32,Summary!AD$3:AD$32,0)),0)</f>
        <v>0</v>
      </c>
      <c r="AD18">
        <f ca="1">IFERROR(CORREL(_xlfn.RANK.AVG(Summary!$S$3:$S$32,Summary!$S$3:$S$32),_xlfn.RANK.AVG(Summary!AE$3:AE$32,Summary!AE$3:AE$32,0)),0)</f>
        <v>0</v>
      </c>
      <c r="AE18">
        <f ca="1">IFERROR(CORREL(_xlfn.RANK.AVG(Summary!$S$3:$S$32,Summary!$S$3:$S$32),_xlfn.RANK.AVG(Summary!AF$3:AF$32,Summary!AF$3:AF$32,0)),0)</f>
        <v>0</v>
      </c>
      <c r="AF18">
        <f ca="1">IFERROR(CORREL(_xlfn.RANK.AVG(Summary!$S$3:$S$32,Summary!$S$3:$S$32),_xlfn.RANK.AVG(Summary!AG$3:AG$32,Summary!AG$3:AG$32,0)),0)</f>
        <v>0</v>
      </c>
      <c r="AG18">
        <f ca="1">IFERROR(CORREL(_xlfn.RANK.AVG(Summary!$S$3:$S$32,Summary!$S$3:$S$32),_xlfn.RANK.AVG(Summary!AH$3:AH$32,Summary!AH$3:AH$32,0)),0)</f>
        <v>0</v>
      </c>
      <c r="AH18">
        <f ca="1">IFERROR(CORREL(_xlfn.RANK.AVG(Summary!$S$3:$S$32,Summary!$S$3:$S$32),_xlfn.RANK.AVG(Summary!AI$3:AI$32,Summary!AI$3:AI$32,0)),0)</f>
        <v>0</v>
      </c>
      <c r="AI18">
        <f ca="1">IFERROR(CORREL(_xlfn.RANK.AVG(Summary!$S$3:$S$32,Summary!$S$3:$S$32),_xlfn.RANK.AVG(Summary!AJ$3:AJ$32,Summary!AJ$3:AJ$32,0)),0)</f>
        <v>0</v>
      </c>
      <c r="AJ18">
        <f ca="1">IFERROR(CORREL(_xlfn.RANK.AVG(Summary!$S$3:$S$32,Summary!$S$3:$S$32),_xlfn.RANK.AVG(Summary!AK$3:AK$32,Summary!AK$3:AK$32,0)),0)</f>
        <v>0</v>
      </c>
      <c r="AK18">
        <f ca="1">IFERROR(CORREL(_xlfn.RANK.AVG(Summary!$S$3:$S$32,Summary!$S$3:$S$32),_xlfn.RANK.AVG(Summary!AL$3:AL$32,Summary!AL$3:AL$32,0)),0)</f>
        <v>0</v>
      </c>
      <c r="AL18">
        <f ca="1">IFERROR(CORREL(_xlfn.RANK.AVG(Summary!$S$3:$S$32,Summary!$S$3:$S$32),_xlfn.RANK.AVG(Summary!AM$3:AM$32,Summary!AM$3:AM$32,0)),0)</f>
        <v>0</v>
      </c>
      <c r="AM18">
        <f ca="1">IFERROR(CORREL(_xlfn.RANK.AVG(Summary!$S$3:$S$32,Summary!$S$3:$S$32),_xlfn.RANK.AVG(Summary!AN$3:AN$32,Summary!AN$3:AN$32,0)),0)</f>
        <v>0</v>
      </c>
      <c r="AN18">
        <f ca="1">IFERROR(CORREL(_xlfn.RANK.AVG(Summary!$S$3:$S$32,Summary!$S$3:$S$32),_xlfn.RANK.AVG(Summary!AO$3:AO$32,Summary!AO$3:AO$32,0)),0)</f>
        <v>0</v>
      </c>
      <c r="AO18">
        <f ca="1">IFERROR(CORREL(_xlfn.RANK.AVG(Summary!$S$3:$S$32,Summary!$S$3:$S$32),_xlfn.RANK.AVG(Summary!AP$3:AP$32,Summary!AP$3:AP$32,0)),0)</f>
        <v>0</v>
      </c>
      <c r="AP18">
        <f ca="1">IFERROR(CORREL(_xlfn.RANK.AVG(Summary!$S$3:$S$32,Summary!$S$3:$S$32),_xlfn.RANK.AVG(Summary!AQ$3:AQ$32,Summary!AQ$3:AQ$32,0)),0)</f>
        <v>0</v>
      </c>
      <c r="AQ18">
        <f ca="1">IFERROR(CORREL(_xlfn.RANK.AVG(Summary!$S$3:$S$32,Summary!$S$3:$S$32),_xlfn.RANK.AVG(Summary!AR$3:AR$32,Summary!AR$3:AR$32,0)),0)</f>
        <v>0</v>
      </c>
      <c r="AR18">
        <f ca="1">IFERROR(CORREL(_xlfn.RANK.AVG(Summary!$S$3:$S$32,Summary!$S$3:$S$32),_xlfn.RANK.AVG(Summary!AS$3:AS$32,Summary!AS$3:AS$32,0)),0)</f>
        <v>0</v>
      </c>
      <c r="AS18">
        <f ca="1">IFERROR(CORREL(_xlfn.RANK.AVG(Summary!$S$3:$S$32,Summary!$S$3:$S$32),_xlfn.RANK.AVG(Summary!AT$3:AT$32,Summary!AT$3:AT$32,0)),0)</f>
        <v>0</v>
      </c>
      <c r="AT18">
        <f ca="1">IFERROR(CORREL(_xlfn.RANK.AVG(Summary!$S$3:$S$32,Summary!$S$3:$S$32),_xlfn.RANK.AVG(Summary!AU$3:AU$32,Summary!AU$3:AU$32,0)),0)</f>
        <v>0</v>
      </c>
      <c r="AU18">
        <f ca="1">IFERROR(CORREL(_xlfn.RANK.AVG(Summary!$S$3:$S$32,Summary!$S$3:$S$32),_xlfn.RANK.AVG(Summary!AV$3:AV$32,Summary!AV$3:AV$32,0)),0)</f>
        <v>0</v>
      </c>
      <c r="AV18">
        <f ca="1">IFERROR(CORREL(_xlfn.RANK.AVG(Summary!$S$3:$S$32,Summary!$S$3:$S$32),_xlfn.RANK.AVG(Summary!AW$3:AW$32,Summary!AW$3:AW$32,0)),0)</f>
        <v>0</v>
      </c>
      <c r="AW18">
        <f ca="1">IFERROR(CORREL(_xlfn.RANK.AVG(Summary!$S$3:$S$32,Summary!$S$3:$S$32),_xlfn.RANK.AVG(Summary!AX$3:AX$32,Summary!AX$3:AX$32,0)),0)</f>
        <v>0</v>
      </c>
      <c r="AX18">
        <f ca="1">IFERROR(CORREL(_xlfn.RANK.AVG(Summary!$S$3:$S$32,Summary!$S$3:$S$32),_xlfn.RANK.AVG(Summary!AY$3:AY$32,Summary!AY$3:AY$32,0)),0)</f>
        <v>0</v>
      </c>
      <c r="AY18">
        <f ca="1">IFERROR(CORREL(_xlfn.RANK.AVG(Summary!$S$3:$S$32,Summary!$S$3:$S$32),_xlfn.RANK.AVG(Summary!AZ$3:AZ$32,Summary!AZ$3:AZ$32,0)),0)</f>
        <v>0</v>
      </c>
      <c r="AZ18">
        <f ca="1">IFERROR(CORREL(_xlfn.RANK.AVG(Summary!$S$3:$S$32,Summary!$S$3:$S$32),_xlfn.RANK.AVG(Summary!BA$3:BA$32,Summary!BA$3:BA$32,0)),0)</f>
        <v>0</v>
      </c>
      <c r="BA18">
        <f ca="1">IFERROR(CORREL(_xlfn.RANK.AVG(Summary!$S$3:$S$32,Summary!$S$3:$S$32),_xlfn.RANK.AVG(Summary!BB$3:BB$32,Summary!BB$3:BB$32,0)),0)</f>
        <v>0</v>
      </c>
      <c r="BB18">
        <f ca="1">IFERROR(CORREL(_xlfn.RANK.AVG(Summary!$S$3:$S$32,Summary!$S$3:$S$32),_xlfn.RANK.AVG(Summary!BC$3:BC$32,Summary!BC$3:BC$32,0)),0)</f>
        <v>0</v>
      </c>
      <c r="BC18">
        <f ca="1">IFERROR(CORREL(_xlfn.RANK.AVG(Summary!$S$3:$S$32,Summary!$S$3:$S$32),_xlfn.RANK.AVG(Summary!BD$3:BD$32,Summary!BD$3:BD$32,0)),0)</f>
        <v>0</v>
      </c>
      <c r="BD18">
        <f ca="1">IFERROR(CORREL(_xlfn.RANK.AVG(Summary!$S$3:$S$32,Summary!$S$3:$S$32),_xlfn.RANK.AVG(Summary!BE$3:BE$32,Summary!BE$3:BE$32,0)),0)</f>
        <v>0</v>
      </c>
      <c r="BE18">
        <f ca="1">IFERROR(CORREL(_xlfn.RANK.AVG(Summary!$S$3:$S$32,Summary!$S$3:$S$32),_xlfn.RANK.AVG(Summary!BF$3:BF$32,Summary!BF$3:BF$32,0)),0)</f>
        <v>0</v>
      </c>
      <c r="BF18">
        <f ca="1">IFERROR(CORREL(_xlfn.RANK.AVG(Summary!$S$3:$S$32,Summary!$S$3:$S$32),_xlfn.RANK.AVG(Summary!BG$3:BG$32,Summary!BG$3:BG$32,0)),0)</f>
        <v>0</v>
      </c>
      <c r="BG18">
        <f ca="1">IFERROR(CORREL(_xlfn.RANK.AVG(Summary!$S$3:$S$32,Summary!$S$3:$S$32),_xlfn.RANK.AVG(Summary!BH$3:BH$32,Summary!BH$3:BH$32,0)),0)</f>
        <v>0</v>
      </c>
      <c r="BH18">
        <f ca="1">IFERROR(CORREL(_xlfn.RANK.AVG(Summary!$S$3:$S$32,Summary!$S$3:$S$32),_xlfn.RANK.AVG(Summary!BI$3:BI$32,Summary!BI$3:BI$32,0)),0)</f>
        <v>0</v>
      </c>
      <c r="BI18">
        <f ca="1">IFERROR(CORREL(_xlfn.RANK.AVG(Summary!$S$3:$S$32,Summary!$S$3:$S$32),_xlfn.RANK.AVG(Summary!BJ$3:BJ$32,Summary!BJ$3:BJ$32,0)),0)</f>
        <v>0</v>
      </c>
      <c r="BJ18">
        <f ca="1">IFERROR(CORREL(_xlfn.RANK.AVG(Summary!$S$3:$S$32,Summary!$S$3:$S$32),_xlfn.RANK.AVG(Summary!BK$3:BK$32,Summary!BK$3:BK$32,0)),0)</f>
        <v>0</v>
      </c>
      <c r="BK18">
        <f ca="1">IFERROR(CORREL(_xlfn.RANK.AVG(Summary!$S$3:$S$32,Summary!$S$3:$S$32),_xlfn.RANK.AVG(Summary!BL$3:BL$32,Summary!BL$3:BL$32,0)),0)</f>
        <v>0</v>
      </c>
      <c r="BL18">
        <f ca="1">IFERROR(CORREL(_xlfn.RANK.AVG(Summary!$S$3:$S$32,Summary!$S$3:$S$32),_xlfn.RANK.AVG(Summary!BM$3:BM$32,Summary!BM$3:BM$32,0)),0)</f>
        <v>0</v>
      </c>
      <c r="BM18">
        <f ca="1">IFERROR(CORREL(_xlfn.RANK.AVG(Summary!$S$3:$S$32,Summary!$S$3:$S$32),_xlfn.RANK.AVG(Summary!BN$3:BN$32,Summary!BN$3:BN$32,0)),0)</f>
        <v>0</v>
      </c>
      <c r="BN18">
        <f ca="1">IFERROR(CORREL(_xlfn.RANK.AVG(Summary!$S$3:$S$32,Summary!$S$3:$S$32),_xlfn.RANK.AVG(Summary!BO$3:BO$32,Summary!BO$3:BO$32,0)),0)</f>
        <v>0</v>
      </c>
      <c r="BO18">
        <f ca="1">IFERROR(CORREL(_xlfn.RANK.AVG(Summary!$S$3:$S$32,Summary!$S$3:$S$32),_xlfn.RANK.AVG(Summary!BP$3:BP$32,Summary!BP$3:BP$32,0)),0)</f>
        <v>0</v>
      </c>
      <c r="BP18">
        <f ca="1">IFERROR(CORREL(_xlfn.RANK.AVG(Summary!$S$3:$S$32,Summary!$S$3:$S$32),_xlfn.RANK.AVG(Summary!BQ$3:BQ$32,Summary!BQ$3:BQ$32,0)),0)</f>
        <v>0</v>
      </c>
      <c r="BQ18">
        <f ca="1">IFERROR(CORREL(_xlfn.RANK.AVG(Summary!$S$3:$S$32,Summary!$S$3:$S$32),_xlfn.RANK.AVG(Summary!BR$3:BR$32,Summary!BR$3:BR$32,0)),0)</f>
        <v>0</v>
      </c>
      <c r="BR18">
        <f ca="1">IFERROR(CORREL(_xlfn.RANK.AVG(Summary!$S$3:$S$32,Summary!$S$3:$S$32),_xlfn.RANK.AVG(Summary!BS$3:BS$32,Summary!BS$3:BS$32,0)),0)</f>
        <v>0</v>
      </c>
      <c r="BS18">
        <f ca="1">IFERROR(CORREL(_xlfn.RANK.AVG(Summary!$S$3:$S$32,Summary!$S$3:$S$32),_xlfn.RANK.AVG(Summary!BT$3:BT$32,Summary!BT$3:BT$32,0)),0)</f>
        <v>0</v>
      </c>
      <c r="BT18">
        <f ca="1">IFERROR(CORREL(_xlfn.RANK.AVG(Summary!$S$3:$S$32,Summary!$S$3:$S$32),_xlfn.RANK.AVG(Summary!BU$3:BU$32,Summary!BU$3:BU$32,0)),0)</f>
        <v>0</v>
      </c>
      <c r="BU18">
        <f ca="1">IFERROR(CORREL(_xlfn.RANK.AVG(Summary!$S$3:$S$32,Summary!$S$3:$S$32),_xlfn.RANK.AVG(Summary!BV$3:BV$32,Summary!BV$3:BV$32,0)),0)</f>
        <v>0</v>
      </c>
      <c r="BV18">
        <f ca="1">IFERROR(CORREL(_xlfn.RANK.AVG(Summary!$S$3:$S$32,Summary!$S$3:$S$32),_xlfn.RANK.AVG(Summary!BW$3:BW$32,Summary!BW$3:BW$32,0)),0)</f>
        <v>0</v>
      </c>
      <c r="BW18">
        <f ca="1">IFERROR(CORREL(_xlfn.RANK.AVG(Summary!$S$3:$S$32,Summary!$S$3:$S$32),_xlfn.RANK.AVG(Summary!BX$3:BX$32,Summary!BX$3:BX$32,0)),0)</f>
        <v>0</v>
      </c>
      <c r="BX18">
        <f ca="1">IFERROR(CORREL(_xlfn.RANK.AVG(Summary!$S$3:$S$32,Summary!$S$3:$S$32),_xlfn.RANK.AVG(Summary!BY$3:BY$32,Summary!BY$3:BY$32,0)),0)</f>
        <v>0</v>
      </c>
      <c r="BY18">
        <f ca="1">IFERROR(CORREL(_xlfn.RANK.AVG(Summary!$S$3:$S$32,Summary!$S$3:$S$32),_xlfn.RANK.AVG(Summary!BZ$3:BZ$32,Summary!BZ$3:BZ$32,0)),0)</f>
        <v>0</v>
      </c>
      <c r="BZ18">
        <f ca="1">IFERROR(CORREL(_xlfn.RANK.AVG(Summary!$S$3:$S$32,Summary!$S$3:$S$32),_xlfn.RANK.AVG(Summary!CA$3:CA$32,Summary!CA$3:CA$32,0)),0)</f>
        <v>0</v>
      </c>
      <c r="CA18">
        <f ca="1">IFERROR(CORREL(_xlfn.RANK.AVG(Summary!$S$3:$S$32,Summary!$S$3:$S$32),_xlfn.RANK.AVG(Summary!CB$3:CB$32,Summary!CB$3:CB$32,0)),0)</f>
        <v>0</v>
      </c>
    </row>
    <row r="19" spans="1:79">
      <c r="A19" s="4" t="s">
        <v>1476</v>
      </c>
      <c r="B19">
        <f ca="1">IFERROR(CORREL(_xlfn.RANK.AVG(Summary!$T$3:$T$32,Summary!$T$3:$T$32),_xlfn.RANK.AVG(Summary!C$3:C$32,Summary!C$3:C$32,0)),0)</f>
        <v>0</v>
      </c>
      <c r="C19">
        <f ca="1">IFERROR(CORREL(_xlfn.RANK.AVG(Summary!$T$3:$T$32,Summary!$T$3:$T$32),_xlfn.RANK.AVG(Summary!D$3:D$32,Summary!D$3:D$32,0)),0)</f>
        <v>0</v>
      </c>
      <c r="D19">
        <f ca="1">IFERROR(CORREL(_xlfn.RANK.AVG(Summary!$T$3:$T$32,Summary!$T$3:$T$32),_xlfn.RANK.AVG(Summary!E$3:E$32,Summary!E$3:E$32,0)),0)</f>
        <v>0</v>
      </c>
      <c r="E19">
        <f ca="1">IFERROR(CORREL(_xlfn.RANK.AVG(Summary!$T$3:$T$32,Summary!$T$3:$T$32),_xlfn.RANK.AVG(Summary!F$3:F$32,Summary!F$3:F$32,0)),0)</f>
        <v>0</v>
      </c>
      <c r="F19">
        <f ca="1">IFERROR(CORREL(_xlfn.RANK.AVG(Summary!$T$3:$T$32,Summary!$T$3:$T$32),_xlfn.RANK.AVG(Summary!G$3:G$32,Summary!G$3:G$32,0)),0)</f>
        <v>0</v>
      </c>
      <c r="G19">
        <f ca="1">IFERROR(CORREL(_xlfn.RANK.AVG(Summary!$T$3:$T$32,Summary!$T$3:$T$32),_xlfn.RANK.AVG(Summary!H$3:H$32,Summary!H$3:H$32,0)),0)</f>
        <v>0</v>
      </c>
      <c r="H19">
        <f ca="1">IFERROR(CORREL(_xlfn.RANK.AVG(Summary!$T$3:$T$32,Summary!$T$3:$T$32),_xlfn.RANK.AVG(Summary!I$3:I$32,Summary!I$3:I$32,0)),0)</f>
        <v>0</v>
      </c>
      <c r="I19">
        <f ca="1">IFERROR(CORREL(_xlfn.RANK.AVG(Summary!$T$3:$T$32,Summary!$T$3:$T$32),_xlfn.RANK.AVG(Summary!J$3:J$32,Summary!J$3:J$32,0)),0)</f>
        <v>0</v>
      </c>
      <c r="J19">
        <f ca="1">IFERROR(CORREL(_xlfn.RANK.AVG(Summary!$T$3:$T$32,Summary!$T$3:$T$32),_xlfn.RANK.AVG(Summary!K$3:K$32,Summary!K$3:K$32,0)),0)</f>
        <v>0</v>
      </c>
      <c r="K19">
        <f ca="1">IFERROR(CORREL(_xlfn.RANK.AVG(Summary!$T$3:$T$32,Summary!$T$3:$T$32),_xlfn.RANK.AVG(Summary!L$3:L$32,Summary!L$3:L$32,0)),0)</f>
        <v>0</v>
      </c>
      <c r="L19">
        <f ca="1">IFERROR(CORREL(_xlfn.RANK.AVG(Summary!$T$3:$T$32,Summary!$T$3:$T$32),_xlfn.RANK.AVG(Summary!M$3:M$32,Summary!M$3:M$32,0)),0)</f>
        <v>0</v>
      </c>
      <c r="M19">
        <f ca="1">IFERROR(CORREL(_xlfn.RANK.AVG(Summary!$T$3:$T$32,Summary!$T$3:$T$32),_xlfn.RANK.AVG(Summary!N$3:N$32,Summary!N$3:N$32,0)),0)</f>
        <v>0</v>
      </c>
      <c r="N19">
        <f ca="1">IFERROR(CORREL(_xlfn.RANK.AVG(Summary!$T$3:$T$32,Summary!$T$3:$T$32),_xlfn.RANK.AVG(Summary!O$3:O$32,Summary!O$3:O$32,0)),0)</f>
        <v>0</v>
      </c>
      <c r="O19">
        <f ca="1">IFERROR(CORREL(_xlfn.RANK.AVG(Summary!$T$3:$T$32,Summary!$T$3:$T$32),_xlfn.RANK.AVG(Summary!P$3:P$32,Summary!P$3:P$32,0)),0)</f>
        <v>0</v>
      </c>
      <c r="P19">
        <f ca="1">IFERROR(CORREL(_xlfn.RANK.AVG(Summary!$T$3:$T$32,Summary!$T$3:$T$32),_xlfn.RANK.AVG(Summary!Q$3:Q$32,Summary!Q$3:Q$32,0)),0)</f>
        <v>0</v>
      </c>
      <c r="Q19">
        <f ca="1">IFERROR(CORREL(_xlfn.RANK.AVG(Summary!$T$3:$T$32,Summary!$T$3:$T$32),_xlfn.RANK.AVG(Summary!R$3:R$32,Summary!R$3:R$32,0)),0)</f>
        <v>0</v>
      </c>
      <c r="R19">
        <f ca="1">IFERROR(CORREL(_xlfn.RANK.AVG(Summary!$T$3:$T$32,Summary!$T$3:$T$32),_xlfn.RANK.AVG(Summary!S$3:S$32,Summary!S$3:S$32,0)),0)</f>
        <v>0</v>
      </c>
      <c r="S19">
        <f ca="1">IFERROR(CORREL(_xlfn.RANK.AVG(Summary!$T$3:$T$32,Summary!$T$3:$T$32),_xlfn.RANK.AVG(Summary!T$3:T$32,Summary!T$3:T$32,0)),0)</f>
        <v>0</v>
      </c>
      <c r="T19">
        <f ca="1">IFERROR(CORREL(_xlfn.RANK.AVG(Summary!$T$3:$T$32,Summary!$T$3:$T$32),_xlfn.RANK.AVG(Summary!U$3:U$32,Summary!U$3:U$32,0)),0)</f>
        <v>0</v>
      </c>
      <c r="U19">
        <f ca="1">IFERROR(CORREL(_xlfn.RANK.AVG(Summary!$T$3:$T$32,Summary!$T$3:$T$32),_xlfn.RANK.AVG(Summary!V$3:V$32,Summary!V$3:V$32,0)),0)</f>
        <v>0</v>
      </c>
      <c r="V19">
        <f ca="1">IFERROR(CORREL(_xlfn.RANK.AVG(Summary!$T$3:$T$32,Summary!$T$3:$T$32),_xlfn.RANK.AVG(Summary!W$3:W$32,Summary!W$3:W$32,0)),0)</f>
        <v>0</v>
      </c>
      <c r="W19">
        <f ca="1">IFERROR(CORREL(_xlfn.RANK.AVG(Summary!$T$3:$T$32,Summary!$T$3:$T$32),_xlfn.RANK.AVG(Summary!X$3:X$32,Summary!X$3:X$32,0)),0)</f>
        <v>0</v>
      </c>
      <c r="X19">
        <f ca="1">IFERROR(CORREL(_xlfn.RANK.AVG(Summary!$T$3:$T$32,Summary!$T$3:$T$32),_xlfn.RANK.AVG(Summary!Y$3:Y$32,Summary!Y$3:Y$32,0)),0)</f>
        <v>0</v>
      </c>
      <c r="Y19">
        <f ca="1">IFERROR(CORREL(_xlfn.RANK.AVG(Summary!$T$3:$T$32,Summary!$T$3:$T$32),_xlfn.RANK.AVG(Summary!Z$3:Z$32,Summary!Z$3:Z$32,0)),0)</f>
        <v>0</v>
      </c>
      <c r="Z19">
        <f ca="1">IFERROR(CORREL(_xlfn.RANK.AVG(Summary!$T$3:$T$32,Summary!$T$3:$T$32),_xlfn.RANK.AVG(Summary!AA$3:AA$32,Summary!AA$3:AA$32,0)),0)</f>
        <v>0</v>
      </c>
      <c r="AA19">
        <f ca="1">IFERROR(CORREL(_xlfn.RANK.AVG(Summary!$T$3:$T$32,Summary!$T$3:$T$32),_xlfn.RANK.AVG(Summary!AB$3:AB$32,Summary!AB$3:AB$32,0)),0)</f>
        <v>0</v>
      </c>
      <c r="AB19">
        <f ca="1">IFERROR(CORREL(_xlfn.RANK.AVG(Summary!$T$3:$T$32,Summary!$T$3:$T$32),_xlfn.RANK.AVG(Summary!AC$3:AC$32,Summary!AC$3:AC$32,0)),0)</f>
        <v>0</v>
      </c>
      <c r="AC19">
        <f ca="1">IFERROR(CORREL(_xlfn.RANK.AVG(Summary!$T$3:$T$32,Summary!$T$3:$T$32),_xlfn.RANK.AVG(Summary!AD$3:AD$32,Summary!AD$3:AD$32,0)),0)</f>
        <v>0</v>
      </c>
      <c r="AD19">
        <f ca="1">IFERROR(CORREL(_xlfn.RANK.AVG(Summary!$T$3:$T$32,Summary!$T$3:$T$32),_xlfn.RANK.AVG(Summary!AE$3:AE$32,Summary!AE$3:AE$32,0)),0)</f>
        <v>0</v>
      </c>
      <c r="AE19">
        <f ca="1">IFERROR(CORREL(_xlfn.RANK.AVG(Summary!$T$3:$T$32,Summary!$T$3:$T$32),_xlfn.RANK.AVG(Summary!AF$3:AF$32,Summary!AF$3:AF$32,0)),0)</f>
        <v>0</v>
      </c>
      <c r="AF19">
        <f ca="1">IFERROR(CORREL(_xlfn.RANK.AVG(Summary!$T$3:$T$32,Summary!$T$3:$T$32),_xlfn.RANK.AVG(Summary!AG$3:AG$32,Summary!AG$3:AG$32,0)),0)</f>
        <v>0</v>
      </c>
      <c r="AG19">
        <f ca="1">IFERROR(CORREL(_xlfn.RANK.AVG(Summary!$T$3:$T$32,Summary!$T$3:$T$32),_xlfn.RANK.AVG(Summary!AH$3:AH$32,Summary!AH$3:AH$32,0)),0)</f>
        <v>0</v>
      </c>
      <c r="AH19">
        <f ca="1">IFERROR(CORREL(_xlfn.RANK.AVG(Summary!$T$3:$T$32,Summary!$T$3:$T$32),_xlfn.RANK.AVG(Summary!AI$3:AI$32,Summary!AI$3:AI$32,0)),0)</f>
        <v>0</v>
      </c>
      <c r="AI19">
        <f ca="1">IFERROR(CORREL(_xlfn.RANK.AVG(Summary!$T$3:$T$32,Summary!$T$3:$T$32),_xlfn.RANK.AVG(Summary!AJ$3:AJ$32,Summary!AJ$3:AJ$32,0)),0)</f>
        <v>0</v>
      </c>
      <c r="AJ19">
        <f ca="1">IFERROR(CORREL(_xlfn.RANK.AVG(Summary!$T$3:$T$32,Summary!$T$3:$T$32),_xlfn.RANK.AVG(Summary!AK$3:AK$32,Summary!AK$3:AK$32,0)),0)</f>
        <v>0</v>
      </c>
      <c r="AK19">
        <f ca="1">IFERROR(CORREL(_xlfn.RANK.AVG(Summary!$T$3:$T$32,Summary!$T$3:$T$32),_xlfn.RANK.AVG(Summary!AL$3:AL$32,Summary!AL$3:AL$32,0)),0)</f>
        <v>0</v>
      </c>
      <c r="AL19">
        <f ca="1">IFERROR(CORREL(_xlfn.RANK.AVG(Summary!$T$3:$T$32,Summary!$T$3:$T$32),_xlfn.RANK.AVG(Summary!AM$3:AM$32,Summary!AM$3:AM$32,0)),0)</f>
        <v>0</v>
      </c>
      <c r="AM19">
        <f ca="1">IFERROR(CORREL(_xlfn.RANK.AVG(Summary!$T$3:$T$32,Summary!$T$3:$T$32),_xlfn.RANK.AVG(Summary!AN$3:AN$32,Summary!AN$3:AN$32,0)),0)</f>
        <v>0</v>
      </c>
      <c r="AN19">
        <f ca="1">IFERROR(CORREL(_xlfn.RANK.AVG(Summary!$T$3:$T$32,Summary!$T$3:$T$32),_xlfn.RANK.AVG(Summary!AO$3:AO$32,Summary!AO$3:AO$32,0)),0)</f>
        <v>0</v>
      </c>
      <c r="AO19">
        <f ca="1">IFERROR(CORREL(_xlfn.RANK.AVG(Summary!$T$3:$T$32,Summary!$T$3:$T$32),_xlfn.RANK.AVG(Summary!AP$3:AP$32,Summary!AP$3:AP$32,0)),0)</f>
        <v>0</v>
      </c>
      <c r="AP19">
        <f ca="1">IFERROR(CORREL(_xlfn.RANK.AVG(Summary!$T$3:$T$32,Summary!$T$3:$T$32),_xlfn.RANK.AVG(Summary!AQ$3:AQ$32,Summary!AQ$3:AQ$32,0)),0)</f>
        <v>0</v>
      </c>
      <c r="AQ19">
        <f ca="1">IFERROR(CORREL(_xlfn.RANK.AVG(Summary!$T$3:$T$32,Summary!$T$3:$T$32),_xlfn.RANK.AVG(Summary!AR$3:AR$32,Summary!AR$3:AR$32,0)),0)</f>
        <v>0</v>
      </c>
      <c r="AR19">
        <f ca="1">IFERROR(CORREL(_xlfn.RANK.AVG(Summary!$T$3:$T$32,Summary!$T$3:$T$32),_xlfn.RANK.AVG(Summary!AS$3:AS$32,Summary!AS$3:AS$32,0)),0)</f>
        <v>0</v>
      </c>
      <c r="AS19">
        <f ca="1">IFERROR(CORREL(_xlfn.RANK.AVG(Summary!$T$3:$T$32,Summary!$T$3:$T$32),_xlfn.RANK.AVG(Summary!AT$3:AT$32,Summary!AT$3:AT$32,0)),0)</f>
        <v>0</v>
      </c>
      <c r="AT19">
        <f ca="1">IFERROR(CORREL(_xlfn.RANK.AVG(Summary!$T$3:$T$32,Summary!$T$3:$T$32),_xlfn.RANK.AVG(Summary!AU$3:AU$32,Summary!AU$3:AU$32,0)),0)</f>
        <v>0</v>
      </c>
      <c r="AU19">
        <f ca="1">IFERROR(CORREL(_xlfn.RANK.AVG(Summary!$T$3:$T$32,Summary!$T$3:$T$32),_xlfn.RANK.AVG(Summary!AV$3:AV$32,Summary!AV$3:AV$32,0)),0)</f>
        <v>0</v>
      </c>
      <c r="AV19">
        <f ca="1">IFERROR(CORREL(_xlfn.RANK.AVG(Summary!$T$3:$T$32,Summary!$T$3:$T$32),_xlfn.RANK.AVG(Summary!AW$3:AW$32,Summary!AW$3:AW$32,0)),0)</f>
        <v>0</v>
      </c>
      <c r="AW19">
        <f ca="1">IFERROR(CORREL(_xlfn.RANK.AVG(Summary!$T$3:$T$32,Summary!$T$3:$T$32),_xlfn.RANK.AVG(Summary!AX$3:AX$32,Summary!AX$3:AX$32,0)),0)</f>
        <v>0</v>
      </c>
      <c r="AX19">
        <f ca="1">IFERROR(CORREL(_xlfn.RANK.AVG(Summary!$T$3:$T$32,Summary!$T$3:$T$32),_xlfn.RANK.AVG(Summary!AY$3:AY$32,Summary!AY$3:AY$32,0)),0)</f>
        <v>0</v>
      </c>
      <c r="AY19">
        <f ca="1">IFERROR(CORREL(_xlfn.RANK.AVG(Summary!$T$3:$T$32,Summary!$T$3:$T$32),_xlfn.RANK.AVG(Summary!AZ$3:AZ$32,Summary!AZ$3:AZ$32,0)),0)</f>
        <v>0</v>
      </c>
      <c r="AZ19">
        <f ca="1">IFERROR(CORREL(_xlfn.RANK.AVG(Summary!$T$3:$T$32,Summary!$T$3:$T$32),_xlfn.RANK.AVG(Summary!BA$3:BA$32,Summary!BA$3:BA$32,0)),0)</f>
        <v>0</v>
      </c>
      <c r="BA19">
        <f ca="1">IFERROR(CORREL(_xlfn.RANK.AVG(Summary!$T$3:$T$32,Summary!$T$3:$T$32),_xlfn.RANK.AVG(Summary!BB$3:BB$32,Summary!BB$3:BB$32,0)),0)</f>
        <v>0</v>
      </c>
      <c r="BB19">
        <f ca="1">IFERROR(CORREL(_xlfn.RANK.AVG(Summary!$T$3:$T$32,Summary!$T$3:$T$32),_xlfn.RANK.AVG(Summary!BC$3:BC$32,Summary!BC$3:BC$32,0)),0)</f>
        <v>0</v>
      </c>
      <c r="BC19">
        <f ca="1">IFERROR(CORREL(_xlfn.RANK.AVG(Summary!$T$3:$T$32,Summary!$T$3:$T$32),_xlfn.RANK.AVG(Summary!BD$3:BD$32,Summary!BD$3:BD$32,0)),0)</f>
        <v>0</v>
      </c>
      <c r="BD19">
        <f ca="1">IFERROR(CORREL(_xlfn.RANK.AVG(Summary!$T$3:$T$32,Summary!$T$3:$T$32),_xlfn.RANK.AVG(Summary!BE$3:BE$32,Summary!BE$3:BE$32,0)),0)</f>
        <v>0</v>
      </c>
      <c r="BE19">
        <f ca="1">IFERROR(CORREL(_xlfn.RANK.AVG(Summary!$T$3:$T$32,Summary!$T$3:$T$32),_xlfn.RANK.AVG(Summary!BF$3:BF$32,Summary!BF$3:BF$32,0)),0)</f>
        <v>0</v>
      </c>
      <c r="BF19">
        <f ca="1">IFERROR(CORREL(_xlfn.RANK.AVG(Summary!$T$3:$T$32,Summary!$T$3:$T$32),_xlfn.RANK.AVG(Summary!BG$3:BG$32,Summary!BG$3:BG$32,0)),0)</f>
        <v>0</v>
      </c>
      <c r="BG19">
        <f ca="1">IFERROR(CORREL(_xlfn.RANK.AVG(Summary!$T$3:$T$32,Summary!$T$3:$T$32),_xlfn.RANK.AVG(Summary!BH$3:BH$32,Summary!BH$3:BH$32,0)),0)</f>
        <v>0</v>
      </c>
      <c r="BH19">
        <f ca="1">IFERROR(CORREL(_xlfn.RANK.AVG(Summary!$T$3:$T$32,Summary!$T$3:$T$32),_xlfn.RANK.AVG(Summary!BI$3:BI$32,Summary!BI$3:BI$32,0)),0)</f>
        <v>0</v>
      </c>
      <c r="BI19">
        <f ca="1">IFERROR(CORREL(_xlfn.RANK.AVG(Summary!$T$3:$T$32,Summary!$T$3:$T$32),_xlfn.RANK.AVG(Summary!BJ$3:BJ$32,Summary!BJ$3:BJ$32,0)),0)</f>
        <v>0</v>
      </c>
      <c r="BJ19">
        <f ca="1">IFERROR(CORREL(_xlfn.RANK.AVG(Summary!$T$3:$T$32,Summary!$T$3:$T$32),_xlfn.RANK.AVG(Summary!BK$3:BK$32,Summary!BK$3:BK$32,0)),0)</f>
        <v>0</v>
      </c>
      <c r="BK19">
        <f ca="1">IFERROR(CORREL(_xlfn.RANK.AVG(Summary!$T$3:$T$32,Summary!$T$3:$T$32),_xlfn.RANK.AVG(Summary!BL$3:BL$32,Summary!BL$3:BL$32,0)),0)</f>
        <v>0</v>
      </c>
      <c r="BL19">
        <f ca="1">IFERROR(CORREL(_xlfn.RANK.AVG(Summary!$T$3:$T$32,Summary!$T$3:$T$32),_xlfn.RANK.AVG(Summary!BM$3:BM$32,Summary!BM$3:BM$32,0)),0)</f>
        <v>0</v>
      </c>
      <c r="BM19">
        <f ca="1">IFERROR(CORREL(_xlfn.RANK.AVG(Summary!$T$3:$T$32,Summary!$T$3:$T$32),_xlfn.RANK.AVG(Summary!BN$3:BN$32,Summary!BN$3:BN$32,0)),0)</f>
        <v>0</v>
      </c>
      <c r="BN19">
        <f ca="1">IFERROR(CORREL(_xlfn.RANK.AVG(Summary!$T$3:$T$32,Summary!$T$3:$T$32),_xlfn.RANK.AVG(Summary!BO$3:BO$32,Summary!BO$3:BO$32,0)),0)</f>
        <v>0</v>
      </c>
      <c r="BO19">
        <f ca="1">IFERROR(CORREL(_xlfn.RANK.AVG(Summary!$T$3:$T$32,Summary!$T$3:$T$32),_xlfn.RANK.AVG(Summary!BP$3:BP$32,Summary!BP$3:BP$32,0)),0)</f>
        <v>0</v>
      </c>
      <c r="BP19">
        <f ca="1">IFERROR(CORREL(_xlfn.RANK.AVG(Summary!$T$3:$T$32,Summary!$T$3:$T$32),_xlfn.RANK.AVG(Summary!BQ$3:BQ$32,Summary!BQ$3:BQ$32,0)),0)</f>
        <v>0</v>
      </c>
      <c r="BQ19">
        <f ca="1">IFERROR(CORREL(_xlfn.RANK.AVG(Summary!$T$3:$T$32,Summary!$T$3:$T$32),_xlfn.RANK.AVG(Summary!BR$3:BR$32,Summary!BR$3:BR$32,0)),0)</f>
        <v>0</v>
      </c>
      <c r="BR19">
        <f ca="1">IFERROR(CORREL(_xlfn.RANK.AVG(Summary!$T$3:$T$32,Summary!$T$3:$T$32),_xlfn.RANK.AVG(Summary!BS$3:BS$32,Summary!BS$3:BS$32,0)),0)</f>
        <v>0</v>
      </c>
      <c r="BS19">
        <f ca="1">IFERROR(CORREL(_xlfn.RANK.AVG(Summary!$T$3:$T$32,Summary!$T$3:$T$32),_xlfn.RANK.AVG(Summary!BT$3:BT$32,Summary!BT$3:BT$32,0)),0)</f>
        <v>0</v>
      </c>
      <c r="BT19">
        <f ca="1">IFERROR(CORREL(_xlfn.RANK.AVG(Summary!$T$3:$T$32,Summary!$T$3:$T$32),_xlfn.RANK.AVG(Summary!BU$3:BU$32,Summary!BU$3:BU$32,0)),0)</f>
        <v>0</v>
      </c>
      <c r="BU19">
        <f ca="1">IFERROR(CORREL(_xlfn.RANK.AVG(Summary!$T$3:$T$32,Summary!$T$3:$T$32),_xlfn.RANK.AVG(Summary!BV$3:BV$32,Summary!BV$3:BV$32,0)),0)</f>
        <v>0</v>
      </c>
      <c r="BV19">
        <f ca="1">IFERROR(CORREL(_xlfn.RANK.AVG(Summary!$T$3:$T$32,Summary!$T$3:$T$32),_xlfn.RANK.AVG(Summary!BW$3:BW$32,Summary!BW$3:BW$32,0)),0)</f>
        <v>0</v>
      </c>
      <c r="BW19">
        <f ca="1">IFERROR(CORREL(_xlfn.RANK.AVG(Summary!$T$3:$T$32,Summary!$T$3:$T$32),_xlfn.RANK.AVG(Summary!BX$3:BX$32,Summary!BX$3:BX$32,0)),0)</f>
        <v>0</v>
      </c>
      <c r="BX19">
        <f ca="1">IFERROR(CORREL(_xlfn.RANK.AVG(Summary!$T$3:$T$32,Summary!$T$3:$T$32),_xlfn.RANK.AVG(Summary!BY$3:BY$32,Summary!BY$3:BY$32,0)),0)</f>
        <v>0</v>
      </c>
      <c r="BY19">
        <f ca="1">IFERROR(CORREL(_xlfn.RANK.AVG(Summary!$T$3:$T$32,Summary!$T$3:$T$32),_xlfn.RANK.AVG(Summary!BZ$3:BZ$32,Summary!BZ$3:BZ$32,0)),0)</f>
        <v>0</v>
      </c>
      <c r="BZ19">
        <f ca="1">IFERROR(CORREL(_xlfn.RANK.AVG(Summary!$T$3:$T$32,Summary!$T$3:$T$32),_xlfn.RANK.AVG(Summary!CA$3:CA$32,Summary!CA$3:CA$32,0)),0)</f>
        <v>0</v>
      </c>
      <c r="CA19">
        <f ca="1">IFERROR(CORREL(_xlfn.RANK.AVG(Summary!$T$3:$T$32,Summary!$T$3:$T$32),_xlfn.RANK.AVG(Summary!CB$3:CB$32,Summary!CB$3:CB$32,0)),0)</f>
        <v>0</v>
      </c>
    </row>
    <row r="20" spans="1:79">
      <c r="A20" s="4" t="s">
        <v>50</v>
      </c>
      <c r="B20">
        <f ca="1">IFERROR(CORREL(_xlfn.RANK.AVG(Summary!$U$3:$U$32,Summary!$U$3:$U$32),_xlfn.RANK.AVG(Summary!C$3:C$32,Summary!C$3:C$32,0)),0)</f>
        <v>0</v>
      </c>
      <c r="C20">
        <f ca="1">IFERROR(CORREL(_xlfn.RANK.AVG(Summary!$U$3:$U$32,Summary!$U$3:$U$32),_xlfn.RANK.AVG(Summary!D$3:D$32,Summary!D$3:D$32,0)),0)</f>
        <v>0</v>
      </c>
      <c r="D20">
        <f ca="1">IFERROR(CORREL(_xlfn.RANK.AVG(Summary!$U$3:$U$32,Summary!$U$3:$U$32),_xlfn.RANK.AVG(Summary!E$3:E$32,Summary!E$3:E$32,0)),0)</f>
        <v>0</v>
      </c>
      <c r="E20">
        <f ca="1">IFERROR(CORREL(_xlfn.RANK.AVG(Summary!$U$3:$U$32,Summary!$U$3:$U$32),_xlfn.RANK.AVG(Summary!F$3:F$32,Summary!F$3:F$32,0)),0)</f>
        <v>0</v>
      </c>
      <c r="F20">
        <f ca="1">IFERROR(CORREL(_xlfn.RANK.AVG(Summary!$U$3:$U$32,Summary!$U$3:$U$32),_xlfn.RANK.AVG(Summary!G$3:G$32,Summary!G$3:G$32,0)),0)</f>
        <v>0</v>
      </c>
      <c r="G20">
        <f ca="1">IFERROR(CORREL(_xlfn.RANK.AVG(Summary!$U$3:$U$32,Summary!$U$3:$U$32),_xlfn.RANK.AVG(Summary!H$3:H$32,Summary!H$3:H$32,0)),0)</f>
        <v>0</v>
      </c>
      <c r="H20">
        <f ca="1">IFERROR(CORREL(_xlfn.RANK.AVG(Summary!$U$3:$U$32,Summary!$U$3:$U$32),_xlfn.RANK.AVG(Summary!I$3:I$32,Summary!I$3:I$32,0)),0)</f>
        <v>0</v>
      </c>
      <c r="I20">
        <f ca="1">IFERROR(CORREL(_xlfn.RANK.AVG(Summary!$U$3:$U$32,Summary!$U$3:$U$32),_xlfn.RANK.AVG(Summary!J$3:J$32,Summary!J$3:J$32,0)),0)</f>
        <v>0</v>
      </c>
      <c r="J20">
        <f ca="1">IFERROR(CORREL(_xlfn.RANK.AVG(Summary!$U$3:$U$32,Summary!$U$3:$U$32),_xlfn.RANK.AVG(Summary!K$3:K$32,Summary!K$3:K$32,0)),0)</f>
        <v>0</v>
      </c>
      <c r="K20">
        <f ca="1">IFERROR(CORREL(_xlfn.RANK.AVG(Summary!$U$3:$U$32,Summary!$U$3:$U$32),_xlfn.RANK.AVG(Summary!L$3:L$32,Summary!L$3:L$32,0)),0)</f>
        <v>0</v>
      </c>
      <c r="L20">
        <f ca="1">IFERROR(CORREL(_xlfn.RANK.AVG(Summary!$U$3:$U$32,Summary!$U$3:$U$32),_xlfn.RANK.AVG(Summary!M$3:M$32,Summary!M$3:M$32,0)),0)</f>
        <v>0</v>
      </c>
      <c r="M20">
        <f ca="1">IFERROR(CORREL(_xlfn.RANK.AVG(Summary!$U$3:$U$32,Summary!$U$3:$U$32),_xlfn.RANK.AVG(Summary!N$3:N$32,Summary!N$3:N$32,0)),0)</f>
        <v>0</v>
      </c>
      <c r="N20">
        <f ca="1">IFERROR(CORREL(_xlfn.RANK.AVG(Summary!$U$3:$U$32,Summary!$U$3:$U$32),_xlfn.RANK.AVG(Summary!O$3:O$32,Summary!O$3:O$32,0)),0)</f>
        <v>0</v>
      </c>
      <c r="O20">
        <f ca="1">IFERROR(CORREL(_xlfn.RANK.AVG(Summary!$U$3:$U$32,Summary!$U$3:$U$32),_xlfn.RANK.AVG(Summary!P$3:P$32,Summary!P$3:P$32,0)),0)</f>
        <v>0</v>
      </c>
      <c r="P20">
        <f ca="1">IFERROR(CORREL(_xlfn.RANK.AVG(Summary!$U$3:$U$32,Summary!$U$3:$U$32),_xlfn.RANK.AVG(Summary!Q$3:Q$32,Summary!Q$3:Q$32,0)),0)</f>
        <v>0</v>
      </c>
      <c r="Q20">
        <f ca="1">IFERROR(CORREL(_xlfn.RANK.AVG(Summary!$U$3:$U$32,Summary!$U$3:$U$32),_xlfn.RANK.AVG(Summary!R$3:R$32,Summary!R$3:R$32,0)),0)</f>
        <v>0</v>
      </c>
      <c r="R20">
        <f ca="1">IFERROR(CORREL(_xlfn.RANK.AVG(Summary!$U$3:$U$32,Summary!$U$3:$U$32),_xlfn.RANK.AVG(Summary!S$3:S$32,Summary!S$3:S$32,0)),0)</f>
        <v>0</v>
      </c>
      <c r="S20">
        <f ca="1">IFERROR(CORREL(_xlfn.RANK.AVG(Summary!$U$3:$U$32,Summary!$U$3:$U$32),_xlfn.RANK.AVG(Summary!T$3:T$32,Summary!T$3:T$32,0)),0)</f>
        <v>0</v>
      </c>
      <c r="T20">
        <f ca="1">IFERROR(CORREL(_xlfn.RANK.AVG(Summary!$U$3:$U$32,Summary!$U$3:$U$32),_xlfn.RANK.AVG(Summary!U$3:U$32,Summary!U$3:U$32,0)),0)</f>
        <v>0</v>
      </c>
      <c r="U20">
        <f ca="1">IFERROR(CORREL(_xlfn.RANK.AVG(Summary!$U$3:$U$32,Summary!$U$3:$U$32),_xlfn.RANK.AVG(Summary!V$3:V$32,Summary!V$3:V$32,0)),0)</f>
        <v>0</v>
      </c>
      <c r="V20">
        <f ca="1">IFERROR(CORREL(_xlfn.RANK.AVG(Summary!$U$3:$U$32,Summary!$U$3:$U$32),_xlfn.RANK.AVG(Summary!W$3:W$32,Summary!W$3:W$32,0)),0)</f>
        <v>0</v>
      </c>
      <c r="W20">
        <f ca="1">IFERROR(CORREL(_xlfn.RANK.AVG(Summary!$U$3:$U$32,Summary!$U$3:$U$32),_xlfn.RANK.AVG(Summary!X$3:X$32,Summary!X$3:X$32,0)),0)</f>
        <v>0</v>
      </c>
      <c r="X20">
        <f ca="1">IFERROR(CORREL(_xlfn.RANK.AVG(Summary!$U$3:$U$32,Summary!$U$3:$U$32),_xlfn.RANK.AVG(Summary!Y$3:Y$32,Summary!Y$3:Y$32,0)),0)</f>
        <v>0</v>
      </c>
      <c r="Y20">
        <f ca="1">IFERROR(CORREL(_xlfn.RANK.AVG(Summary!$U$3:$U$32,Summary!$U$3:$U$32),_xlfn.RANK.AVG(Summary!Z$3:Z$32,Summary!Z$3:Z$32,0)),0)</f>
        <v>0</v>
      </c>
      <c r="Z20">
        <f ca="1">IFERROR(CORREL(_xlfn.RANK.AVG(Summary!$U$3:$U$32,Summary!$U$3:$U$32),_xlfn.RANK.AVG(Summary!AA$3:AA$32,Summary!AA$3:AA$32,0)),0)</f>
        <v>0</v>
      </c>
      <c r="AA20">
        <f ca="1">IFERROR(CORREL(_xlfn.RANK.AVG(Summary!$U$3:$U$32,Summary!$U$3:$U$32),_xlfn.RANK.AVG(Summary!AB$3:AB$32,Summary!AB$3:AB$32,0)),0)</f>
        <v>0</v>
      </c>
      <c r="AB20">
        <f ca="1">IFERROR(CORREL(_xlfn.RANK.AVG(Summary!$U$3:$U$32,Summary!$U$3:$U$32),_xlfn.RANK.AVG(Summary!AC$3:AC$32,Summary!AC$3:AC$32,0)),0)</f>
        <v>0</v>
      </c>
      <c r="AC20">
        <f ca="1">IFERROR(CORREL(_xlfn.RANK.AVG(Summary!$U$3:$U$32,Summary!$U$3:$U$32),_xlfn.RANK.AVG(Summary!AD$3:AD$32,Summary!AD$3:AD$32,0)),0)</f>
        <v>0</v>
      </c>
      <c r="AD20">
        <f ca="1">IFERROR(CORREL(_xlfn.RANK.AVG(Summary!$U$3:$U$32,Summary!$U$3:$U$32),_xlfn.RANK.AVG(Summary!AE$3:AE$32,Summary!AE$3:AE$32,0)),0)</f>
        <v>0</v>
      </c>
      <c r="AE20">
        <f ca="1">IFERROR(CORREL(_xlfn.RANK.AVG(Summary!$U$3:$U$32,Summary!$U$3:$U$32),_xlfn.RANK.AVG(Summary!AF$3:AF$32,Summary!AF$3:AF$32,0)),0)</f>
        <v>0</v>
      </c>
      <c r="AF20">
        <f ca="1">IFERROR(CORREL(_xlfn.RANK.AVG(Summary!$U$3:$U$32,Summary!$U$3:$U$32),_xlfn.RANK.AVG(Summary!AG$3:AG$32,Summary!AG$3:AG$32,0)),0)</f>
        <v>0</v>
      </c>
      <c r="AG20">
        <f ca="1">IFERROR(CORREL(_xlfn.RANK.AVG(Summary!$U$3:$U$32,Summary!$U$3:$U$32),_xlfn.RANK.AVG(Summary!AH$3:AH$32,Summary!AH$3:AH$32,0)),0)</f>
        <v>0</v>
      </c>
      <c r="AH20">
        <f ca="1">IFERROR(CORREL(_xlfn.RANK.AVG(Summary!$U$3:$U$32,Summary!$U$3:$U$32),_xlfn.RANK.AVG(Summary!AI$3:AI$32,Summary!AI$3:AI$32,0)),0)</f>
        <v>0</v>
      </c>
      <c r="AI20">
        <f ca="1">IFERROR(CORREL(_xlfn.RANK.AVG(Summary!$U$3:$U$32,Summary!$U$3:$U$32),_xlfn.RANK.AVG(Summary!AJ$3:AJ$32,Summary!AJ$3:AJ$32,0)),0)</f>
        <v>0</v>
      </c>
      <c r="AJ20">
        <f ca="1">IFERROR(CORREL(_xlfn.RANK.AVG(Summary!$U$3:$U$32,Summary!$U$3:$U$32),_xlfn.RANK.AVG(Summary!AK$3:AK$32,Summary!AK$3:AK$32,0)),0)</f>
        <v>0</v>
      </c>
      <c r="AK20">
        <f ca="1">IFERROR(CORREL(_xlfn.RANK.AVG(Summary!$U$3:$U$32,Summary!$U$3:$U$32),_xlfn.RANK.AVG(Summary!AL$3:AL$32,Summary!AL$3:AL$32,0)),0)</f>
        <v>0</v>
      </c>
      <c r="AL20">
        <f ca="1">IFERROR(CORREL(_xlfn.RANK.AVG(Summary!$U$3:$U$32,Summary!$U$3:$U$32),_xlfn.RANK.AVG(Summary!AM$3:AM$32,Summary!AM$3:AM$32,0)),0)</f>
        <v>0</v>
      </c>
      <c r="AM20">
        <f ca="1">IFERROR(CORREL(_xlfn.RANK.AVG(Summary!$U$3:$U$32,Summary!$U$3:$U$32),_xlfn.RANK.AVG(Summary!AN$3:AN$32,Summary!AN$3:AN$32,0)),0)</f>
        <v>0</v>
      </c>
      <c r="AN20">
        <f ca="1">IFERROR(CORREL(_xlfn.RANK.AVG(Summary!$U$3:$U$32,Summary!$U$3:$U$32),_xlfn.RANK.AVG(Summary!AO$3:AO$32,Summary!AO$3:AO$32,0)),0)</f>
        <v>0</v>
      </c>
      <c r="AO20">
        <f ca="1">IFERROR(CORREL(_xlfn.RANK.AVG(Summary!$U$3:$U$32,Summary!$U$3:$U$32),_xlfn.RANK.AVG(Summary!AP$3:AP$32,Summary!AP$3:AP$32,0)),0)</f>
        <v>0</v>
      </c>
      <c r="AP20">
        <f ca="1">IFERROR(CORREL(_xlfn.RANK.AVG(Summary!$U$3:$U$32,Summary!$U$3:$U$32),_xlfn.RANK.AVG(Summary!AQ$3:AQ$32,Summary!AQ$3:AQ$32,0)),0)</f>
        <v>0</v>
      </c>
      <c r="AQ20">
        <f ca="1">IFERROR(CORREL(_xlfn.RANK.AVG(Summary!$U$3:$U$32,Summary!$U$3:$U$32),_xlfn.RANK.AVG(Summary!AR$3:AR$32,Summary!AR$3:AR$32,0)),0)</f>
        <v>0</v>
      </c>
      <c r="AR20">
        <f ca="1">IFERROR(CORREL(_xlfn.RANK.AVG(Summary!$U$3:$U$32,Summary!$U$3:$U$32),_xlfn.RANK.AVG(Summary!AS$3:AS$32,Summary!AS$3:AS$32,0)),0)</f>
        <v>0</v>
      </c>
      <c r="AS20">
        <f ca="1">IFERROR(CORREL(_xlfn.RANK.AVG(Summary!$U$3:$U$32,Summary!$U$3:$U$32),_xlfn.RANK.AVG(Summary!AT$3:AT$32,Summary!AT$3:AT$32,0)),0)</f>
        <v>0</v>
      </c>
      <c r="AT20">
        <f ca="1">IFERROR(CORREL(_xlfn.RANK.AVG(Summary!$U$3:$U$32,Summary!$U$3:$U$32),_xlfn.RANK.AVG(Summary!AU$3:AU$32,Summary!AU$3:AU$32,0)),0)</f>
        <v>0</v>
      </c>
      <c r="AU20">
        <f ca="1">IFERROR(CORREL(_xlfn.RANK.AVG(Summary!$U$3:$U$32,Summary!$U$3:$U$32),_xlfn.RANK.AVG(Summary!AV$3:AV$32,Summary!AV$3:AV$32,0)),0)</f>
        <v>0</v>
      </c>
      <c r="AV20">
        <f ca="1">IFERROR(CORREL(_xlfn.RANK.AVG(Summary!$U$3:$U$32,Summary!$U$3:$U$32),_xlfn.RANK.AVG(Summary!AW$3:AW$32,Summary!AW$3:AW$32,0)),0)</f>
        <v>0</v>
      </c>
      <c r="AW20">
        <f ca="1">IFERROR(CORREL(_xlfn.RANK.AVG(Summary!$U$3:$U$32,Summary!$U$3:$U$32),_xlfn.RANK.AVG(Summary!AX$3:AX$32,Summary!AX$3:AX$32,0)),0)</f>
        <v>0</v>
      </c>
      <c r="AX20">
        <f ca="1">IFERROR(CORREL(_xlfn.RANK.AVG(Summary!$U$3:$U$32,Summary!$U$3:$U$32),_xlfn.RANK.AVG(Summary!AY$3:AY$32,Summary!AY$3:AY$32,0)),0)</f>
        <v>0</v>
      </c>
      <c r="AY20">
        <f ca="1">IFERROR(CORREL(_xlfn.RANK.AVG(Summary!$U$3:$U$32,Summary!$U$3:$U$32),_xlfn.RANK.AVG(Summary!AZ$3:AZ$32,Summary!AZ$3:AZ$32,0)),0)</f>
        <v>0</v>
      </c>
      <c r="AZ20">
        <f ca="1">IFERROR(CORREL(_xlfn.RANK.AVG(Summary!$U$3:$U$32,Summary!$U$3:$U$32),_xlfn.RANK.AVG(Summary!BA$3:BA$32,Summary!BA$3:BA$32,0)),0)</f>
        <v>0</v>
      </c>
      <c r="BA20">
        <f ca="1">IFERROR(CORREL(_xlfn.RANK.AVG(Summary!$U$3:$U$32,Summary!$U$3:$U$32),_xlfn.RANK.AVG(Summary!BB$3:BB$32,Summary!BB$3:BB$32,0)),0)</f>
        <v>0</v>
      </c>
      <c r="BB20">
        <f ca="1">IFERROR(CORREL(_xlfn.RANK.AVG(Summary!$U$3:$U$32,Summary!$U$3:$U$32),_xlfn.RANK.AVG(Summary!BC$3:BC$32,Summary!BC$3:BC$32,0)),0)</f>
        <v>0</v>
      </c>
      <c r="BC20">
        <f ca="1">IFERROR(CORREL(_xlfn.RANK.AVG(Summary!$U$3:$U$32,Summary!$U$3:$U$32),_xlfn.RANK.AVG(Summary!BD$3:BD$32,Summary!BD$3:BD$32,0)),0)</f>
        <v>0</v>
      </c>
      <c r="BD20">
        <f ca="1">IFERROR(CORREL(_xlfn.RANK.AVG(Summary!$U$3:$U$32,Summary!$U$3:$U$32),_xlfn.RANK.AVG(Summary!BE$3:BE$32,Summary!BE$3:BE$32,0)),0)</f>
        <v>0</v>
      </c>
      <c r="BE20">
        <f ca="1">IFERROR(CORREL(_xlfn.RANK.AVG(Summary!$U$3:$U$32,Summary!$U$3:$U$32),_xlfn.RANK.AVG(Summary!BF$3:BF$32,Summary!BF$3:BF$32,0)),0)</f>
        <v>0</v>
      </c>
      <c r="BF20">
        <f ca="1">IFERROR(CORREL(_xlfn.RANK.AVG(Summary!$U$3:$U$32,Summary!$U$3:$U$32),_xlfn.RANK.AVG(Summary!BG$3:BG$32,Summary!BG$3:BG$32,0)),0)</f>
        <v>0</v>
      </c>
      <c r="BG20">
        <f ca="1">IFERROR(CORREL(_xlfn.RANK.AVG(Summary!$U$3:$U$32,Summary!$U$3:$U$32),_xlfn.RANK.AVG(Summary!BH$3:BH$32,Summary!BH$3:BH$32,0)),0)</f>
        <v>0</v>
      </c>
      <c r="BH20">
        <f ca="1">IFERROR(CORREL(_xlfn.RANK.AVG(Summary!$U$3:$U$32,Summary!$U$3:$U$32),_xlfn.RANK.AVG(Summary!BI$3:BI$32,Summary!BI$3:BI$32,0)),0)</f>
        <v>0</v>
      </c>
      <c r="BI20">
        <f ca="1">IFERROR(CORREL(_xlfn.RANK.AVG(Summary!$U$3:$U$32,Summary!$U$3:$U$32),_xlfn.RANK.AVG(Summary!BJ$3:BJ$32,Summary!BJ$3:BJ$32,0)),0)</f>
        <v>0</v>
      </c>
      <c r="BJ20">
        <f ca="1">IFERROR(CORREL(_xlfn.RANK.AVG(Summary!$U$3:$U$32,Summary!$U$3:$U$32),_xlfn.RANK.AVG(Summary!BK$3:BK$32,Summary!BK$3:BK$32,0)),0)</f>
        <v>0</v>
      </c>
      <c r="BK20">
        <f ca="1">IFERROR(CORREL(_xlfn.RANK.AVG(Summary!$U$3:$U$32,Summary!$U$3:$U$32),_xlfn.RANK.AVG(Summary!BL$3:BL$32,Summary!BL$3:BL$32,0)),0)</f>
        <v>0</v>
      </c>
      <c r="BL20">
        <f ca="1">IFERROR(CORREL(_xlfn.RANK.AVG(Summary!$U$3:$U$32,Summary!$U$3:$U$32),_xlfn.RANK.AVG(Summary!BM$3:BM$32,Summary!BM$3:BM$32,0)),0)</f>
        <v>0</v>
      </c>
      <c r="BM20">
        <f ca="1">IFERROR(CORREL(_xlfn.RANK.AVG(Summary!$U$3:$U$32,Summary!$U$3:$U$32),_xlfn.RANK.AVG(Summary!BN$3:BN$32,Summary!BN$3:BN$32,0)),0)</f>
        <v>0</v>
      </c>
      <c r="BN20">
        <f ca="1">IFERROR(CORREL(_xlfn.RANK.AVG(Summary!$U$3:$U$32,Summary!$U$3:$U$32),_xlfn.RANK.AVG(Summary!BO$3:BO$32,Summary!BO$3:BO$32,0)),0)</f>
        <v>0</v>
      </c>
      <c r="BO20">
        <f ca="1">IFERROR(CORREL(_xlfn.RANK.AVG(Summary!$U$3:$U$32,Summary!$U$3:$U$32),_xlfn.RANK.AVG(Summary!BP$3:BP$32,Summary!BP$3:BP$32,0)),0)</f>
        <v>0</v>
      </c>
      <c r="BP20">
        <f ca="1">IFERROR(CORREL(_xlfn.RANK.AVG(Summary!$U$3:$U$32,Summary!$U$3:$U$32),_xlfn.RANK.AVG(Summary!BQ$3:BQ$32,Summary!BQ$3:BQ$32,0)),0)</f>
        <v>0</v>
      </c>
      <c r="BQ20">
        <f ca="1">IFERROR(CORREL(_xlfn.RANK.AVG(Summary!$U$3:$U$32,Summary!$U$3:$U$32),_xlfn.RANK.AVG(Summary!BR$3:BR$32,Summary!BR$3:BR$32,0)),0)</f>
        <v>0</v>
      </c>
      <c r="BR20">
        <f ca="1">IFERROR(CORREL(_xlfn.RANK.AVG(Summary!$U$3:$U$32,Summary!$U$3:$U$32),_xlfn.RANK.AVG(Summary!BS$3:BS$32,Summary!BS$3:BS$32,0)),0)</f>
        <v>0</v>
      </c>
      <c r="BS20">
        <f ca="1">IFERROR(CORREL(_xlfn.RANK.AVG(Summary!$U$3:$U$32,Summary!$U$3:$U$32),_xlfn.RANK.AVG(Summary!BT$3:BT$32,Summary!BT$3:BT$32,0)),0)</f>
        <v>0</v>
      </c>
      <c r="BT20">
        <f ca="1">IFERROR(CORREL(_xlfn.RANK.AVG(Summary!$U$3:$U$32,Summary!$U$3:$U$32),_xlfn.RANK.AVG(Summary!BU$3:BU$32,Summary!BU$3:BU$32,0)),0)</f>
        <v>0</v>
      </c>
      <c r="BU20">
        <f ca="1">IFERROR(CORREL(_xlfn.RANK.AVG(Summary!$U$3:$U$32,Summary!$U$3:$U$32),_xlfn.RANK.AVG(Summary!BV$3:BV$32,Summary!BV$3:BV$32,0)),0)</f>
        <v>0</v>
      </c>
      <c r="BV20">
        <f ca="1">IFERROR(CORREL(_xlfn.RANK.AVG(Summary!$U$3:$U$32,Summary!$U$3:$U$32),_xlfn.RANK.AVG(Summary!BW$3:BW$32,Summary!BW$3:BW$32,0)),0)</f>
        <v>0</v>
      </c>
      <c r="BW20">
        <f ca="1">IFERROR(CORREL(_xlfn.RANK.AVG(Summary!$U$3:$U$32,Summary!$U$3:$U$32),_xlfn.RANK.AVG(Summary!BX$3:BX$32,Summary!BX$3:BX$32,0)),0)</f>
        <v>0</v>
      </c>
      <c r="BX20">
        <f ca="1">IFERROR(CORREL(_xlfn.RANK.AVG(Summary!$U$3:$U$32,Summary!$U$3:$U$32),_xlfn.RANK.AVG(Summary!BY$3:BY$32,Summary!BY$3:BY$32,0)),0)</f>
        <v>0</v>
      </c>
      <c r="BY20">
        <f ca="1">IFERROR(CORREL(_xlfn.RANK.AVG(Summary!$U$3:$U$32,Summary!$U$3:$U$32),_xlfn.RANK.AVG(Summary!BZ$3:BZ$32,Summary!BZ$3:BZ$32,0)),0)</f>
        <v>0</v>
      </c>
      <c r="BZ20">
        <f ca="1">IFERROR(CORREL(_xlfn.RANK.AVG(Summary!$U$3:$U$32,Summary!$U$3:$U$32),_xlfn.RANK.AVG(Summary!CA$3:CA$32,Summary!CA$3:CA$32,0)),0)</f>
        <v>0</v>
      </c>
      <c r="CA20">
        <f ca="1">IFERROR(CORREL(_xlfn.RANK.AVG(Summary!$U$3:$U$32,Summary!$U$3:$U$32),_xlfn.RANK.AVG(Summary!CB$3:CB$32,Summary!CB$3:CB$32,0)),0)</f>
        <v>0</v>
      </c>
    </row>
    <row r="21" spans="1:79">
      <c r="A21" s="4" t="s">
        <v>9</v>
      </c>
      <c r="B21">
        <f ca="1">IFERROR(CORREL(_xlfn.RANK.AVG(Summary!$V$3:$V$32,Summary!$V$3:$V$32),_xlfn.RANK.AVG(Summary!C$3:C$32,Summary!C$3:C$32,0)),0)</f>
        <v>0.3121288389336444</v>
      </c>
      <c r="C21">
        <f ca="1">IFERROR(CORREL(_xlfn.RANK.AVG(Summary!$V$3:$V$32,Summary!$V$3:$V$32),_xlfn.RANK.AVG(Summary!D$3:D$32,Summary!D$3:D$32,0)),0)</f>
        <v>0.3122337503160032</v>
      </c>
      <c r="D21">
        <f ca="1">IFERROR(CORREL(_xlfn.RANK.AVG(Summary!$V$3:$V$32,Summary!$V$3:$V$32),_xlfn.RANK.AVG(Summary!E$3:E$32,Summary!E$3:E$32,0)),0)</f>
        <v>0.28966355785740466</v>
      </c>
      <c r="E21">
        <f ca="1">IFERROR(CORREL(_xlfn.RANK.AVG(Summary!$V$3:$V$32,Summary!$V$3:$V$32),_xlfn.RANK.AVG(Summary!F$3:F$32,Summary!F$3:F$32,0)),0)</f>
        <v>-0.18236047045259204</v>
      </c>
      <c r="F21">
        <f ca="1">IFERROR(CORREL(_xlfn.RANK.AVG(Summary!$V$3:$V$32,Summary!$V$3:$V$32),_xlfn.RANK.AVG(Summary!G$3:G$32,Summary!G$3:G$32,0)),0)</f>
        <v>0.28966355785740466</v>
      </c>
      <c r="G21">
        <f ca="1">IFERROR(CORREL(_xlfn.RANK.AVG(Summary!$V$3:$V$32,Summary!$V$3:$V$32),_xlfn.RANK.AVG(Summary!H$3:H$32,Summary!H$3:H$32,0)),0)</f>
        <v>0.28963133542470504</v>
      </c>
      <c r="H21">
        <f ca="1">IFERROR(CORREL(_xlfn.RANK.AVG(Summary!$V$3:$V$32,Summary!$V$3:$V$32),_xlfn.RANK.AVG(Summary!I$3:I$32,Summary!I$3:I$32,0)),0)</f>
        <v>-0.24672298943585982</v>
      </c>
      <c r="I21">
        <f ca="1">IFERROR(CORREL(_xlfn.RANK.AVG(Summary!$V$3:$V$32,Summary!$V$3:$V$32),_xlfn.RANK.AVG(Summary!J$3:J$32,Summary!J$3:J$32,0)),0)</f>
        <v>0.28966355785740466</v>
      </c>
      <c r="J21">
        <f ca="1">IFERROR(CORREL(_xlfn.RANK.AVG(Summary!$V$3:$V$32,Summary!$V$3:$V$32),_xlfn.RANK.AVG(Summary!K$3:K$32,Summary!K$3:K$32,0)),0)</f>
        <v>0.20404173504218848</v>
      </c>
      <c r="K21">
        <f ca="1">IFERROR(CORREL(_xlfn.RANK.AVG(Summary!$V$3:$V$32,Summary!$V$3:$V$32),_xlfn.RANK.AVG(Summary!L$3:L$32,Summary!L$3:L$32,0)),0)</f>
        <v>-0.31108550841912763</v>
      </c>
      <c r="L21">
        <f ca="1">IFERROR(CORREL(_xlfn.RANK.AVG(Summary!$V$3:$V$32,Summary!$V$3:$V$32),_xlfn.RANK.AVG(Summary!M$3:M$32,Summary!M$3:M$32,0)),0)</f>
        <v>0.18236047045259204</v>
      </c>
      <c r="M21">
        <f ca="1">IFERROR(CORREL(_xlfn.RANK.AVG(Summary!$V$3:$V$32,Summary!$V$3:$V$32),_xlfn.RANK.AVG(Summary!N$3:N$32,Summary!N$3:N$32,0)),0)</f>
        <v>-0.24672298943585982</v>
      </c>
      <c r="N21">
        <f ca="1">IFERROR(CORREL(_xlfn.RANK.AVG(Summary!$V$3:$V$32,Summary!$V$3:$V$32),_xlfn.RANK.AVG(Summary!O$3:O$32,Summary!O$3:O$32,0)),0)</f>
        <v>0</v>
      </c>
      <c r="O21">
        <f ca="1">IFERROR(CORREL(_xlfn.RANK.AVG(Summary!$V$3:$V$32,Summary!$V$3:$V$32),_xlfn.RANK.AVG(Summary!P$3:P$32,Summary!P$3:P$32,0)),0)</f>
        <v>0</v>
      </c>
      <c r="P21">
        <f ca="1">IFERROR(CORREL(_xlfn.RANK.AVG(Summary!$V$3:$V$32,Summary!$V$3:$V$32),_xlfn.RANK.AVG(Summary!Q$3:Q$32,Summary!Q$3:Q$32,0)),0)</f>
        <v>-9.2314975827828938E-2</v>
      </c>
      <c r="Q21">
        <f ca="1">IFERROR(CORREL(_xlfn.RANK.AVG(Summary!$V$3:$V$32,Summary!$V$3:$V$32),_xlfn.RANK.AVG(Summary!R$3:R$32,Summary!R$3:R$32,0)),0)</f>
        <v>0</v>
      </c>
      <c r="R21">
        <f ca="1">IFERROR(CORREL(_xlfn.RANK.AVG(Summary!$V$3:$V$32,Summary!$V$3:$V$32),_xlfn.RANK.AVG(Summary!S$3:S$32,Summary!S$3:S$32,0)),0)</f>
        <v>0</v>
      </c>
      <c r="S21">
        <f ca="1">IFERROR(CORREL(_xlfn.RANK.AVG(Summary!$V$3:$V$32,Summary!$V$3:$V$32),_xlfn.RANK.AVG(Summary!T$3:T$32,Summary!T$3:T$32,0)),0)</f>
        <v>0</v>
      </c>
      <c r="T21">
        <f ca="1">IFERROR(CORREL(_xlfn.RANK.AVG(Summary!$V$3:$V$32,Summary!$V$3:$V$32),_xlfn.RANK.AVG(Summary!U$3:U$32,Summary!U$3:U$32,0)),0)</f>
        <v>0</v>
      </c>
      <c r="U21">
        <f ca="1">IFERROR(CORREL(_xlfn.RANK.AVG(Summary!$V$3:$V$32,Summary!$V$3:$V$32),_xlfn.RANK.AVG(Summary!V$3:V$32,Summary!V$3:V$32,0)),0)</f>
        <v>1.0000000000000002</v>
      </c>
      <c r="V21">
        <f ca="1">IFERROR(CORREL(_xlfn.RANK.AVG(Summary!$V$3:$V$32,Summary!$V$3:$V$32),_xlfn.RANK.AVG(Summary!W$3:W$32,Summary!W$3:W$32,0)),0)</f>
        <v>0.51497338754959288</v>
      </c>
      <c r="W21">
        <f ca="1">IFERROR(CORREL(_xlfn.RANK.AVG(Summary!$V$3:$V$32,Summary!$V$3:$V$32),_xlfn.RANK.AVG(Summary!X$3:X$32,Summary!X$3:X$32,0)),0)</f>
        <v>0.45377107929066507</v>
      </c>
      <c r="X21">
        <f ca="1">IFERROR(CORREL(_xlfn.RANK.AVG(Summary!$V$3:$V$32,Summary!$V$3:$V$32),_xlfn.RANK.AVG(Summary!Y$3:Y$32,Summary!Y$3:Y$32,0)),0)</f>
        <v>-7.2835704072922974E-2</v>
      </c>
      <c r="Y21">
        <f ca="1">IFERROR(CORREL(_xlfn.RANK.AVG(Summary!$V$3:$V$32,Summary!$V$3:$V$32),_xlfn.RANK.AVG(Summary!Z$3:Z$32,Summary!Z$3:Z$32,0)),0)</f>
        <v>0.38439322597297815</v>
      </c>
      <c r="Z21">
        <f ca="1">IFERROR(CORREL(_xlfn.RANK.AVG(Summary!$V$3:$V$32,Summary!$V$3:$V$32),_xlfn.RANK.AVG(Summary!AA$3:AA$32,Summary!AA$3:AA$32,0)),0)</f>
        <v>0</v>
      </c>
      <c r="AA21">
        <f ca="1">IFERROR(CORREL(_xlfn.RANK.AVG(Summary!$V$3:$V$32,Summary!$V$3:$V$32),_xlfn.RANK.AVG(Summary!AB$3:AB$32,Summary!AB$3:AB$32,0)),0)</f>
        <v>-0.20906657739905371</v>
      </c>
      <c r="AB21">
        <f ca="1">IFERROR(CORREL(_xlfn.RANK.AVG(Summary!$V$3:$V$32,Summary!$V$3:$V$32),_xlfn.RANK.AVG(Summary!AC$3:AC$32,Summary!AC$3:AC$32,0)),0)</f>
        <v>0.29040765489292358</v>
      </c>
      <c r="AC21">
        <f ca="1">IFERROR(CORREL(_xlfn.RANK.AVG(Summary!$V$3:$V$32,Summary!$V$3:$V$32),_xlfn.RANK.AVG(Summary!AD$3:AD$32,Summary!AD$3:AD$32,0)),0)</f>
        <v>0.35153882496040956</v>
      </c>
      <c r="AD21">
        <f ca="1">IFERROR(CORREL(_xlfn.RANK.AVG(Summary!$V$3:$V$32,Summary!$V$3:$V$32),_xlfn.RANK.AVG(Summary!AE$3:AE$32,Summary!AE$3:AE$32,0)),0)</f>
        <v>0.13982590791140764</v>
      </c>
      <c r="AE21">
        <f ca="1">IFERROR(CORREL(_xlfn.RANK.AVG(Summary!$V$3:$V$32,Summary!$V$3:$V$32),_xlfn.RANK.AVG(Summary!AF$3:AF$32,Summary!AF$3:AF$32,0)),0)</f>
        <v>0.31202403323179223</v>
      </c>
      <c r="AF21">
        <f ca="1">IFERROR(CORREL(_xlfn.RANK.AVG(Summary!$V$3:$V$32,Summary!$V$3:$V$32),_xlfn.RANK.AVG(Summary!AG$3:AG$32,Summary!AG$3:AG$32,0)),0)</f>
        <v>5.3773182134740131E-2</v>
      </c>
      <c r="AG21">
        <f ca="1">IFERROR(CORREL(_xlfn.RANK.AVG(Summary!$V$3:$V$32,Summary!$V$3:$V$32),_xlfn.RANK.AVG(Summary!AH$3:AH$32,Summary!AH$3:AH$32,0)),0)</f>
        <v>-0.16122943884739166</v>
      </c>
      <c r="AH21">
        <f ca="1">IFERROR(CORREL(_xlfn.RANK.AVG(Summary!$V$3:$V$32,Summary!$V$3:$V$32),_xlfn.RANK.AVG(Summary!AI$3:AI$32,Summary!AI$3:AI$32,0)),0)</f>
        <v>0.12051776488914824</v>
      </c>
      <c r="AI21">
        <f ca="1">IFERROR(CORREL(_xlfn.RANK.AVG(Summary!$V$3:$V$32,Summary!$V$3:$V$32),_xlfn.RANK.AVG(Summary!AJ$3:AJ$32,Summary!AJ$3:AJ$32,0)),0)</f>
        <v>0.30255393018853777</v>
      </c>
      <c r="AJ21">
        <f ca="1">IFERROR(CORREL(_xlfn.RANK.AVG(Summary!$V$3:$V$32,Summary!$V$3:$V$32),_xlfn.RANK.AVG(Summary!AK$3:AK$32,Summary!AK$3:AK$32,0)),0)</f>
        <v>0.25068610017534615</v>
      </c>
      <c r="AK21">
        <f ca="1">IFERROR(CORREL(_xlfn.RANK.AVG(Summary!$V$3:$V$32,Summary!$V$3:$V$32),_xlfn.RANK.AVG(Summary!AL$3:AL$32,Summary!AL$3:AL$32,0)),0)</f>
        <v>0.29018058380718426</v>
      </c>
      <c r="AL21">
        <f ca="1">IFERROR(CORREL(_xlfn.RANK.AVG(Summary!$V$3:$V$32,Summary!$V$3:$V$32),_xlfn.RANK.AVG(Summary!AM$3:AM$32,Summary!AM$3:AM$32,0)),0)</f>
        <v>-3.2195587746792459E-2</v>
      </c>
      <c r="AM21">
        <f ca="1">IFERROR(CORREL(_xlfn.RANK.AVG(Summary!$V$3:$V$32,Summary!$V$3:$V$32),_xlfn.RANK.AVG(Summary!AN$3:AN$32,Summary!AN$3:AN$32,0)),0)</f>
        <v>0.3128302529393629</v>
      </c>
      <c r="AN21">
        <f ca="1">IFERROR(CORREL(_xlfn.RANK.AVG(Summary!$V$3:$V$32,Summary!$V$3:$V$32),_xlfn.RANK.AVG(Summary!AO$3:AO$32,Summary!AO$3:AO$32,0)),0)</f>
        <v>0.20406448597441532</v>
      </c>
      <c r="AO21">
        <f ca="1">IFERROR(CORREL(_xlfn.RANK.AVG(Summary!$V$3:$V$32,Summary!$V$3:$V$32),_xlfn.RANK.AVG(Summary!AP$3:AP$32,Summary!AP$3:AP$32,0)),0)</f>
        <v>0.29011580412475924</v>
      </c>
      <c r="AP21">
        <f ca="1">IFERROR(CORREL(_xlfn.RANK.AVG(Summary!$V$3:$V$32,Summary!$V$3:$V$32),_xlfn.RANK.AVG(Summary!AQ$3:AQ$32,Summary!AQ$3:AQ$32,0)),0)</f>
        <v>0.31191933303314012</v>
      </c>
      <c r="AQ21">
        <f ca="1">IFERROR(CORREL(_xlfn.RANK.AVG(Summary!$V$3:$V$32,Summary!$V$3:$V$32),_xlfn.RANK.AVG(Summary!AR$3:AR$32,Summary!AR$3:AR$32,0)),0)</f>
        <v>0.29037518352759673</v>
      </c>
      <c r="AR21">
        <f ca="1">IFERROR(CORREL(_xlfn.RANK.AVG(Summary!$V$3:$V$32,Summary!$V$3:$V$32),_xlfn.RANK.AVG(Summary!AS$3:AS$32,Summary!AS$3:AS$32,0)),0)</f>
        <v>-0.139514213569434</v>
      </c>
      <c r="AS21">
        <f ca="1">IFERROR(CORREL(_xlfn.RANK.AVG(Summary!$V$3:$V$32,Summary!$V$3:$V$32),_xlfn.RANK.AVG(Summary!AT$3:AT$32,Summary!AT$3:AT$32,0)),0)</f>
        <v>0.25536226797704564</v>
      </c>
      <c r="AT21">
        <f ca="1">IFERROR(CORREL(_xlfn.RANK.AVG(Summary!$V$3:$V$32,Summary!$V$3:$V$32),_xlfn.RANK.AVG(Summary!AU$3:AU$32,Summary!AU$3:AU$32,0)),0)</f>
        <v>0.24721847289933388</v>
      </c>
      <c r="AU21">
        <f ca="1">IFERROR(CORREL(_xlfn.RANK.AVG(Summary!$V$3:$V$32,Summary!$V$3:$V$32),_xlfn.RANK.AVG(Summary!AV$3:AV$32,Summary!AV$3:AV$32,0)),0)</f>
        <v>0.2688058087593086</v>
      </c>
      <c r="AV21">
        <f ca="1">IFERROR(CORREL(_xlfn.RANK.AVG(Summary!$V$3:$V$32,Summary!$V$3:$V$32),_xlfn.RANK.AVG(Summary!AW$3:AW$32,Summary!AW$3:AW$32,0)),0)</f>
        <v>0.29011580412475924</v>
      </c>
      <c r="AW21">
        <f ca="1">IFERROR(CORREL(_xlfn.RANK.AVG(Summary!$V$3:$V$32,Summary!$V$3:$V$32),_xlfn.RANK.AVG(Summary!AX$3:AX$32,Summary!AX$3:AX$32,0)),0)</f>
        <v>0.26865573013180988</v>
      </c>
      <c r="AX21">
        <f ca="1">IFERROR(CORREL(_xlfn.RANK.AVG(Summary!$V$3:$V$32,Summary!$V$3:$V$32),_xlfn.RANK.AVG(Summary!AY$3:AY$32,Summary!AY$3:AY$32,0)),0)</f>
        <v>0.2688058087593086</v>
      </c>
      <c r="AY21">
        <f ca="1">IFERROR(CORREL(_xlfn.RANK.AVG(Summary!$V$3:$V$32,Summary!$V$3:$V$32),_xlfn.RANK.AVG(Summary!AZ$3:AZ$32,Summary!AZ$3:AZ$32,0)),0)</f>
        <v>0.22526881644143723</v>
      </c>
      <c r="AZ21">
        <f ca="1">IFERROR(CORREL(_xlfn.RANK.AVG(Summary!$V$3:$V$32,Summary!$V$3:$V$32),_xlfn.RANK.AVG(Summary!BA$3:BA$32,Summary!BA$3:BA$32,0)),0)</f>
        <v>-0.18569533817705186</v>
      </c>
      <c r="BA21">
        <f ca="1">IFERROR(CORREL(_xlfn.RANK.AVG(Summary!$V$3:$V$32,Summary!$V$3:$V$32),_xlfn.RANK.AVG(Summary!BB$3:BB$32,Summary!BB$3:BB$32,0)),0)</f>
        <v>-0.20381464344701464</v>
      </c>
      <c r="BB21">
        <f ca="1">IFERROR(CORREL(_xlfn.RANK.AVG(Summary!$V$3:$V$32,Summary!$V$3:$V$32),_xlfn.RANK.AVG(Summary!BC$3:BC$32,Summary!BC$3:BC$32,0)),0)</f>
        <v>-0.18664497185482357</v>
      </c>
      <c r="BC21">
        <f ca="1">IFERROR(CORREL(_xlfn.RANK.AVG(Summary!$V$3:$V$32,Summary!$V$3:$V$32),_xlfn.RANK.AVG(Summary!BD$3:BD$32,Summary!BD$3:BD$32,0)),0)</f>
        <v>-0.24788378508570319</v>
      </c>
      <c r="BD21">
        <f ca="1">IFERROR(CORREL(_xlfn.RANK.AVG(Summary!$V$3:$V$32,Summary!$V$3:$V$32),_xlfn.RANK.AVG(Summary!BE$3:BE$32,Summary!BE$3:BE$32,0)),0)</f>
        <v>-0.26841612631144957</v>
      </c>
      <c r="BE21">
        <f ca="1">IFERROR(CORREL(_xlfn.RANK.AVG(Summary!$V$3:$V$32,Summary!$V$3:$V$32),_xlfn.RANK.AVG(Summary!BF$3:BF$32,Summary!BF$3:BF$32,0)),0)</f>
        <v>-0.26874574713220223</v>
      </c>
      <c r="BF21">
        <f ca="1">IFERROR(CORREL(_xlfn.RANK.AVG(Summary!$V$3:$V$32,Summary!$V$3:$V$32),_xlfn.RANK.AVG(Summary!BG$3:BG$32,Summary!BG$3:BG$32,0)),0)</f>
        <v>-0.22526881644143723</v>
      </c>
      <c r="BG21">
        <f ca="1">IFERROR(CORREL(_xlfn.RANK.AVG(Summary!$V$3:$V$32,Summary!$V$3:$V$32),_xlfn.RANK.AVG(Summary!BH$3:BH$32,Summary!BH$3:BH$32,0)),0)</f>
        <v>-0.31108550841912763</v>
      </c>
      <c r="BH21">
        <f ca="1">IFERROR(CORREL(_xlfn.RANK.AVG(Summary!$V$3:$V$32,Summary!$V$3:$V$32),_xlfn.RANK.AVG(Summary!BI$3:BI$32,Summary!BI$3:BI$32,0)),0)</f>
        <v>-0.23213562282393435</v>
      </c>
      <c r="BI21">
        <f ca="1">IFERROR(CORREL(_xlfn.RANK.AVG(Summary!$V$3:$V$32,Summary!$V$3:$V$32),_xlfn.RANK.AVG(Summary!BJ$3:BJ$32,Summary!BJ$3:BJ$32,0)),0)</f>
        <v>-0.30673690192436942</v>
      </c>
      <c r="BJ21">
        <f ca="1">IFERROR(CORREL(_xlfn.RANK.AVG(Summary!$V$3:$V$32,Summary!$V$3:$V$32),_xlfn.RANK.AVG(Summary!BK$3:BK$32,Summary!BK$3:BK$32,0)),0)</f>
        <v>0.20383731849224773</v>
      </c>
      <c r="BK21">
        <f ca="1">IFERROR(CORREL(_xlfn.RANK.AVG(Summary!$V$3:$V$32,Summary!$V$3:$V$32),_xlfn.RANK.AVG(Summary!BL$3:BL$32,Summary!BL$3:BL$32,0)),0)</f>
        <v>-0.20341905108624314</v>
      </c>
      <c r="BL21">
        <f ca="1">IFERROR(CORREL(_xlfn.RANK.AVG(Summary!$V$3:$V$32,Summary!$V$3:$V$32),_xlfn.RANK.AVG(Summary!BM$3:BM$32,Summary!BM$3:BM$32,0)),0)</f>
        <v>-0.2039508073482604</v>
      </c>
      <c r="BM21">
        <f ca="1">IFERROR(CORREL(_xlfn.RANK.AVG(Summary!$V$3:$V$32,Summary!$V$3:$V$32),_xlfn.RANK.AVG(Summary!BN$3:BN$32,Summary!BN$3:BN$32,0)),0)</f>
        <v>-0.17548192320833206</v>
      </c>
      <c r="BN21">
        <f ca="1">IFERROR(CORREL(_xlfn.RANK.AVG(Summary!$V$3:$V$32,Summary!$V$3:$V$32),_xlfn.RANK.AVG(Summary!BO$3:BO$32,Summary!BO$3:BO$32,0)),0)</f>
        <v>-0.16110354155874893</v>
      </c>
      <c r="BO21">
        <f ca="1">IFERROR(CORREL(_xlfn.RANK.AVG(Summary!$V$3:$V$32,Summary!$V$3:$V$32),_xlfn.RANK.AVG(Summary!BP$3:BP$32,Summary!BP$3:BP$32,0)),0)</f>
        <v>-0.18252296589178568</v>
      </c>
      <c r="BP21">
        <f ca="1">IFERROR(CORREL(_xlfn.RANK.AVG(Summary!$V$3:$V$32,Summary!$V$3:$V$32),_xlfn.RANK.AVG(Summary!BQ$3:BQ$32,Summary!BQ$3:BQ$32,0)),0)</f>
        <v>-0.22403848774118934</v>
      </c>
      <c r="BQ21">
        <f ca="1">IFERROR(CORREL(_xlfn.RANK.AVG(Summary!$V$3:$V$32,Summary!$V$3:$V$32),_xlfn.RANK.AVG(Summary!BR$3:BR$32,Summary!BR$3:BR$32,0)),0)</f>
        <v>-0.24672298943585982</v>
      </c>
      <c r="BR21">
        <f ca="1">IFERROR(CORREL(_xlfn.RANK.AVG(Summary!$V$3:$V$32,Summary!$V$3:$V$32),_xlfn.RANK.AVG(Summary!BS$3:BS$32,Summary!BS$3:BS$32,0)),0)</f>
        <v>-0.22526881644143723</v>
      </c>
      <c r="BS21">
        <f ca="1">IFERROR(CORREL(_xlfn.RANK.AVG(Summary!$V$3:$V$32,Summary!$V$3:$V$32),_xlfn.RANK.AVG(Summary!BT$3:BT$32,Summary!BT$3:BT$32,0)),0)</f>
        <v>-0.26817716243028245</v>
      </c>
      <c r="BT21">
        <f ca="1">IFERROR(CORREL(_xlfn.RANK.AVG(Summary!$V$3:$V$32,Summary!$V$3:$V$32),_xlfn.RANK.AVG(Summary!BU$3:BU$32,Summary!BU$3:BU$32,0)),0)</f>
        <v>0.28966355785740466</v>
      </c>
      <c r="BU21">
        <f ca="1">IFERROR(CORREL(_xlfn.RANK.AVG(Summary!$V$3:$V$32,Summary!$V$3:$V$32),_xlfn.RANK.AVG(Summary!BV$3:BV$32,Summary!BV$3:BV$32,0)),0)</f>
        <v>-0.13945212446374686</v>
      </c>
      <c r="BV21">
        <f ca="1">IFERROR(CORREL(_xlfn.RANK.AVG(Summary!$V$3:$V$32,Summary!$V$3:$V$32),_xlfn.RANK.AVG(Summary!BW$3:BW$32,Summary!BW$3:BW$32,0)),0)</f>
        <v>0.16344392239966599</v>
      </c>
      <c r="BW21">
        <f ca="1">IFERROR(CORREL(_xlfn.RANK.AVG(Summary!$V$3:$V$32,Summary!$V$3:$V$32),_xlfn.RANK.AVG(Summary!BX$3:BX$32,Summary!BX$3:BX$32,0)),0)</f>
        <v>-0.13945212446374686</v>
      </c>
      <c r="BX21">
        <f ca="1">IFERROR(CORREL(_xlfn.RANK.AVG(Summary!$V$3:$V$32,Summary!$V$3:$V$32),_xlfn.RANK.AVG(Summary!BY$3:BY$32,Summary!BY$3:BY$32,0)),0)</f>
        <v>-0.28992172507251668</v>
      </c>
      <c r="BY21">
        <f ca="1">IFERROR(CORREL(_xlfn.RANK.AVG(Summary!$V$3:$V$32,Summary!$V$3:$V$32),_xlfn.RANK.AVG(Summary!BZ$3:BZ$32,Summary!BZ$3:BZ$32,0)),0)</f>
        <v>0.26865573013180988</v>
      </c>
      <c r="BZ21">
        <f ca="1">IFERROR(CORREL(_xlfn.RANK.AVG(Summary!$V$3:$V$32,Summary!$V$3:$V$32),_xlfn.RANK.AVG(Summary!CA$3:CA$32,Summary!CA$3:CA$32,0)),0)</f>
        <v>-3.2184839761933849E-2</v>
      </c>
      <c r="CA21">
        <f ca="1">IFERROR(CORREL(_xlfn.RANK.AVG(Summary!$V$3:$V$32,Summary!$V$3:$V$32),_xlfn.RANK.AVG(Summary!CB$3:CB$32,Summary!CB$3:CB$32,0)),0)</f>
        <v>-0.13945212446374686</v>
      </c>
    </row>
    <row r="22" spans="1:79">
      <c r="A22" s="4" t="s">
        <v>10</v>
      </c>
      <c r="B22">
        <f ca="1">IFERROR(CORREL(_xlfn.RANK.AVG(Summary!$W$3:$W$32,Summary!$W$3:$W$32),_xlfn.RANK.AVG(Summary!C$3:C$32,Summary!C$3:C$32,0)),0)</f>
        <v>0.35019462187787453</v>
      </c>
      <c r="C22">
        <f ca="1">IFERROR(CORREL(_xlfn.RANK.AVG(Summary!$W$3:$W$32,Summary!$W$3:$W$32),_xlfn.RANK.AVG(Summary!D$3:D$32,Summary!D$3:D$32,0)),0)</f>
        <v>0.27570480630707211</v>
      </c>
      <c r="D22">
        <f ca="1">IFERROR(CORREL(_xlfn.RANK.AVG(Summary!$W$3:$W$32,Summary!$W$3:$W$32),_xlfn.RANK.AVG(Summary!E$3:E$32,Summary!E$3:E$32,0)),0)</f>
        <v>0.17303606742181438</v>
      </c>
      <c r="E22">
        <f ca="1">IFERROR(CORREL(_xlfn.RANK.AVG(Summary!$W$3:$W$32,Summary!$W$3:$W$32),_xlfn.RANK.AVG(Summary!F$3:F$32,Summary!F$3:F$32,0)),0)</f>
        <v>-0.38320021334693977</v>
      </c>
      <c r="F22">
        <f ca="1">IFERROR(CORREL(_xlfn.RANK.AVG(Summary!$W$3:$W$32,Summary!$W$3:$W$32),_xlfn.RANK.AVG(Summary!G$3:G$32,Summary!G$3:G$32,0)),0)</f>
        <v>0.15936408184774511</v>
      </c>
      <c r="G22">
        <f ca="1">IFERROR(CORREL(_xlfn.RANK.AVG(Summary!$W$3:$W$32,Summary!$W$3:$W$32),_xlfn.RANK.AVG(Summary!H$3:H$32,Summary!H$3:H$32,0)),0)</f>
        <v>0.1465302933979937</v>
      </c>
      <c r="H22">
        <f ca="1">IFERROR(CORREL(_xlfn.RANK.AVG(Summary!$W$3:$W$32,Summary!$W$3:$W$32),_xlfn.RANK.AVG(Summary!I$3:I$32,Summary!I$3:I$32,0)),0)</f>
        <v>-0.23111629366855568</v>
      </c>
      <c r="I22">
        <f ca="1">IFERROR(CORREL(_xlfn.RANK.AVG(Summary!$W$3:$W$32,Summary!$W$3:$W$32),_xlfn.RANK.AVG(Summary!J$3:J$32,Summary!J$3:J$32,0)),0)</f>
        <v>0.15936408184774511</v>
      </c>
      <c r="J22">
        <f ca="1">IFERROR(CORREL(_xlfn.RANK.AVG(Summary!$W$3:$W$32,Summary!$W$3:$W$32),_xlfn.RANK.AVG(Summary!K$3:K$32,Summary!K$3:K$32,0)),0)</f>
        <v>8.6818636603784721E-2</v>
      </c>
      <c r="K22">
        <f ca="1">IFERROR(CORREL(_xlfn.RANK.AVG(Summary!$W$3:$W$32,Summary!$W$3:$W$32),_xlfn.RANK.AVG(Summary!L$3:L$32,Summary!L$3:L$32,0)),0)</f>
        <v>-0.26700126348030923</v>
      </c>
      <c r="L22">
        <f ca="1">IFERROR(CORREL(_xlfn.RANK.AVG(Summary!$W$3:$W$32,Summary!$W$3:$W$32),_xlfn.RANK.AVG(Summary!M$3:M$32,Summary!M$3:M$32,0)),0)</f>
        <v>0.38320021334693977</v>
      </c>
      <c r="M22">
        <f ca="1">IFERROR(CORREL(_xlfn.RANK.AVG(Summary!$W$3:$W$32,Summary!$W$3:$W$32),_xlfn.RANK.AVG(Summary!N$3:N$32,Summary!N$3:N$32,0)),0)</f>
        <v>-0.23111629366855568</v>
      </c>
      <c r="N22">
        <f ca="1">IFERROR(CORREL(_xlfn.RANK.AVG(Summary!$W$3:$W$32,Summary!$W$3:$W$32),_xlfn.RANK.AVG(Summary!O$3:O$32,Summary!O$3:O$32,0)),0)</f>
        <v>0</v>
      </c>
      <c r="O22">
        <f ca="1">IFERROR(CORREL(_xlfn.RANK.AVG(Summary!$W$3:$W$32,Summary!$W$3:$W$32),_xlfn.RANK.AVG(Summary!P$3:P$32,Summary!P$3:P$32,0)),0)</f>
        <v>0</v>
      </c>
      <c r="P22">
        <f ca="1">IFERROR(CORREL(_xlfn.RANK.AVG(Summary!$W$3:$W$32,Summary!$W$3:$W$32),_xlfn.RANK.AVG(Summary!Q$3:Q$32,Summary!Q$3:Q$32,0)),0)</f>
        <v>-0.16543835026618314</v>
      </c>
      <c r="Q22">
        <f ca="1">IFERROR(CORREL(_xlfn.RANK.AVG(Summary!$W$3:$W$32,Summary!$W$3:$W$32),_xlfn.RANK.AVG(Summary!R$3:R$32,Summary!R$3:R$32,0)),0)</f>
        <v>0</v>
      </c>
      <c r="R22">
        <f ca="1">IFERROR(CORREL(_xlfn.RANK.AVG(Summary!$W$3:$W$32,Summary!$W$3:$W$32),_xlfn.RANK.AVG(Summary!S$3:S$32,Summary!S$3:S$32,0)),0)</f>
        <v>0</v>
      </c>
      <c r="S22">
        <f ca="1">IFERROR(CORREL(_xlfn.RANK.AVG(Summary!$W$3:$W$32,Summary!$W$3:$W$32),_xlfn.RANK.AVG(Summary!T$3:T$32,Summary!T$3:T$32,0)),0)</f>
        <v>0</v>
      </c>
      <c r="T22">
        <f ca="1">IFERROR(CORREL(_xlfn.RANK.AVG(Summary!$W$3:$W$32,Summary!$W$3:$W$32),_xlfn.RANK.AVG(Summary!U$3:U$32,Summary!U$3:U$32,0)),0)</f>
        <v>0</v>
      </c>
      <c r="U22">
        <f ca="1">IFERROR(CORREL(_xlfn.RANK.AVG(Summary!$W$3:$W$32,Summary!$W$3:$W$32),_xlfn.RANK.AVG(Summary!V$3:V$32,Summary!V$3:V$32,0)),0)</f>
        <v>0.51497338754959288</v>
      </c>
      <c r="V22">
        <f ca="1">IFERROR(CORREL(_xlfn.RANK.AVG(Summary!$W$3:$W$32,Summary!$W$3:$W$32),_xlfn.RANK.AVG(Summary!W$3:W$32,Summary!W$3:W$32,0)),0)</f>
        <v>1.0000000000000002</v>
      </c>
      <c r="W22">
        <f ca="1">IFERROR(CORREL(_xlfn.RANK.AVG(Summary!$W$3:$W$32,Summary!$W$3:$W$32),_xlfn.RANK.AVG(Summary!X$3:X$32,Summary!X$3:X$32,0)),0)</f>
        <v>0.88115442518273068</v>
      </c>
      <c r="X22">
        <f ca="1">IFERROR(CORREL(_xlfn.RANK.AVG(Summary!$W$3:$W$32,Summary!$W$3:$W$32),_xlfn.RANK.AVG(Summary!Y$3:Y$32,Summary!Y$3:Y$32,0)),0)</f>
        <v>-0.13052940342825503</v>
      </c>
      <c r="Y22">
        <f ca="1">IFERROR(CORREL(_xlfn.RANK.AVG(Summary!$W$3:$W$32,Summary!$W$3:$W$32),_xlfn.RANK.AVG(Summary!Z$3:Z$32,Summary!Z$3:Z$32,0)),0)</f>
        <v>6.7039839412702487E-2</v>
      </c>
      <c r="Z22">
        <f ca="1">IFERROR(CORREL(_xlfn.RANK.AVG(Summary!$W$3:$W$32,Summary!$W$3:$W$32),_xlfn.RANK.AVG(Summary!AA$3:AA$32,Summary!AA$3:AA$32,0)),0)</f>
        <v>0</v>
      </c>
      <c r="AA22">
        <f ca="1">IFERROR(CORREL(_xlfn.RANK.AVG(Summary!$W$3:$W$32,Summary!$W$3:$W$32),_xlfn.RANK.AVG(Summary!AB$3:AB$32,Summary!AB$3:AB$32,0)),0)</f>
        <v>-6.6169746748866942E-2</v>
      </c>
      <c r="AB22">
        <f ca="1">IFERROR(CORREL(_xlfn.RANK.AVG(Summary!$W$3:$W$32,Summary!$W$3:$W$32),_xlfn.RANK.AVG(Summary!AC$3:AC$32,Summary!AC$3:AC$32,0)),0)</f>
        <v>0.3413926239805487</v>
      </c>
      <c r="AC22">
        <f ca="1">IFERROR(CORREL(_xlfn.RANK.AVG(Summary!$W$3:$W$32,Summary!$W$3:$W$32),_xlfn.RANK.AVG(Summary!AD$3:AD$32,Summary!AD$3:AD$32,0)),0)</f>
        <v>0.25586017055702587</v>
      </c>
      <c r="AD22">
        <f ca="1">IFERROR(CORREL(_xlfn.RANK.AVG(Summary!$W$3:$W$32,Summary!$W$3:$W$32),_xlfn.RANK.AVG(Summary!AE$3:AE$32,Summary!AE$3:AE$32,0)),0)</f>
        <v>0.45019278268953161</v>
      </c>
      <c r="AE22">
        <f ca="1">IFERROR(CORREL(_xlfn.RANK.AVG(Summary!$W$3:$W$32,Summary!$W$3:$W$32),_xlfn.RANK.AVG(Summary!AF$3:AF$32,Summary!AF$3:AF$32,0)),0)</f>
        <v>0.22152977584737565</v>
      </c>
      <c r="AF22">
        <f ca="1">IFERROR(CORREL(_xlfn.RANK.AVG(Summary!$W$3:$W$32,Summary!$W$3:$W$32),_xlfn.RANK.AVG(Summary!AG$3:AG$32,Summary!AG$3:AG$32,0)),0)</f>
        <v>0.11949547309996937</v>
      </c>
      <c r="AG22">
        <f ca="1">IFERROR(CORREL(_xlfn.RANK.AVG(Summary!$W$3:$W$32,Summary!$W$3:$W$32),_xlfn.RANK.AVG(Summary!AH$3:AH$32,Summary!AH$3:AH$32,0)),0)</f>
        <v>0.11514812749845216</v>
      </c>
      <c r="AH22">
        <f ca="1">IFERROR(CORREL(_xlfn.RANK.AVG(Summary!$W$3:$W$32,Summary!$W$3:$W$32),_xlfn.RANK.AVG(Summary!AI$3:AI$32,Summary!AI$3:AI$32,0)),0)</f>
        <v>0.22732522177268891</v>
      </c>
      <c r="AI22">
        <f ca="1">IFERROR(CORREL(_xlfn.RANK.AVG(Summary!$W$3:$W$32,Summary!$W$3:$W$32),_xlfn.RANK.AVG(Summary!AJ$3:AJ$32,Summary!AJ$3:AJ$32,0)),0)</f>
        <v>7.5737148843058807E-2</v>
      </c>
      <c r="AJ22">
        <f ca="1">IFERROR(CORREL(_xlfn.RANK.AVG(Summary!$W$3:$W$32,Summary!$W$3:$W$32),_xlfn.RANK.AVG(Summary!AK$3:AK$32,Summary!AK$3:AK$32,0)),0)</f>
        <v>0.51697042234091595</v>
      </c>
      <c r="AK22">
        <f ca="1">IFERROR(CORREL(_xlfn.RANK.AVG(Summary!$W$3:$W$32,Summary!$W$3:$W$32),_xlfn.RANK.AVG(Summary!AL$3:AL$32,Summary!AL$3:AL$32,0)),0)</f>
        <v>0.43100824005613986</v>
      </c>
      <c r="AL22">
        <f ca="1">IFERROR(CORREL(_xlfn.RANK.AVG(Summary!$W$3:$W$32,Summary!$W$3:$W$32),_xlfn.RANK.AVG(Summary!AM$3:AM$32,Summary!AM$3:AM$32,0)),0)</f>
        <v>7.9922346502583466E-2</v>
      </c>
      <c r="AM22">
        <f ca="1">IFERROR(CORREL(_xlfn.RANK.AVG(Summary!$W$3:$W$32,Summary!$W$3:$W$32),_xlfn.RANK.AVG(Summary!AN$3:AN$32,Summary!AN$3:AN$32,0)),0)</f>
        <v>0.3449672048869234</v>
      </c>
      <c r="AN22">
        <f ca="1">IFERROR(CORREL(_xlfn.RANK.AVG(Summary!$W$3:$W$32,Summary!$W$3:$W$32),_xlfn.RANK.AVG(Summary!AO$3:AO$32,Summary!AO$3:AO$32,0)),0)</f>
        <v>-8.6828317000380975E-2</v>
      </c>
      <c r="AO22">
        <f ca="1">IFERROR(CORREL(_xlfn.RANK.AVG(Summary!$W$3:$W$32,Summary!$W$3:$W$32),_xlfn.RANK.AVG(Summary!AP$3:AP$32,Summary!AP$3:AP$32,0)),0)</f>
        <v>0.41807452394352884</v>
      </c>
      <c r="AP22">
        <f ca="1">IFERROR(CORREL(_xlfn.RANK.AVG(Summary!$W$3:$W$32,Summary!$W$3:$W$32),_xlfn.RANK.AVG(Summary!AQ$3:AQ$32,Summary!AQ$3:AQ$32,0)),0)</f>
        <v>5.5256773517554307E-2</v>
      </c>
      <c r="AQ22">
        <f ca="1">IFERROR(CORREL(_xlfn.RANK.AVG(Summary!$W$3:$W$32,Summary!$W$3:$W$32),_xlfn.RANK.AVG(Summary!AR$3:AR$32,Summary!AR$3:AR$32,0)),0)</f>
        <v>0.38589756725115559</v>
      </c>
      <c r="AR22">
        <f ca="1">IFERROR(CORREL(_xlfn.RANK.AVG(Summary!$W$3:$W$32,Summary!$W$3:$W$32),_xlfn.RANK.AVG(Summary!AS$3:AS$32,Summary!AS$3:AS$32,0)),0)</f>
        <v>-4.2311830501367713E-2</v>
      </c>
      <c r="AS22">
        <f ca="1">IFERROR(CORREL(_xlfn.RANK.AVG(Summary!$W$3:$W$32,Summary!$W$3:$W$32),_xlfn.RANK.AVG(Summary!AT$3:AT$32,Summary!AT$3:AT$32,0)),0)</f>
        <v>6.1460375270482488E-2</v>
      </c>
      <c r="AT22">
        <f ca="1">IFERROR(CORREL(_xlfn.RANK.AVG(Summary!$W$3:$W$32,Summary!$W$3:$W$32),_xlfn.RANK.AVG(Summary!AU$3:AU$32,Summary!AU$3:AU$32,0)),0)</f>
        <v>0.50981940464928077</v>
      </c>
      <c r="AU22">
        <f ca="1">IFERROR(CORREL(_xlfn.RANK.AVG(Summary!$W$3:$W$32,Summary!$W$3:$W$32),_xlfn.RANK.AVG(Summary!AV$3:AV$32,Summary!AV$3:AV$32,0)),0)</f>
        <v>0.52197999985663746</v>
      </c>
      <c r="AV22">
        <f ca="1">IFERROR(CORREL(_xlfn.RANK.AVG(Summary!$W$3:$W$32,Summary!$W$3:$W$32),_xlfn.RANK.AVG(Summary!AW$3:AW$32,Summary!AW$3:AW$32,0)),0)</f>
        <v>0.52077450935442637</v>
      </c>
      <c r="AW22">
        <f ca="1">IFERROR(CORREL(_xlfn.RANK.AVG(Summary!$W$3:$W$32,Summary!$W$3:$W$32),_xlfn.RANK.AVG(Summary!AX$3:AX$32,Summary!AX$3:AX$32,0)),0)</f>
        <v>0.52168856998642066</v>
      </c>
      <c r="AX22">
        <f ca="1">IFERROR(CORREL(_xlfn.RANK.AVG(Summary!$W$3:$W$32,Summary!$W$3:$W$32),_xlfn.RANK.AVG(Summary!AY$3:AY$32,Summary!AY$3:AY$32,0)),0)</f>
        <v>0.45774948305721536</v>
      </c>
      <c r="AY22">
        <f ca="1">IFERROR(CORREL(_xlfn.RANK.AVG(Summary!$W$3:$W$32,Summary!$W$3:$W$32),_xlfn.RANK.AVG(Summary!AZ$3:AZ$32,Summary!AZ$3:AZ$32,0)),0)</f>
        <v>0.3421888192763643</v>
      </c>
      <c r="AZ22">
        <f ca="1">IFERROR(CORREL(_xlfn.RANK.AVG(Summary!$W$3:$W$32,Summary!$W$3:$W$32),_xlfn.RANK.AVG(Summary!BA$3:BA$32,Summary!BA$3:BA$32,0)),0)</f>
        <v>-0.33278598758914868</v>
      </c>
      <c r="BA22">
        <f ca="1">IFERROR(CORREL(_xlfn.RANK.AVG(Summary!$W$3:$W$32,Summary!$W$3:$W$32),_xlfn.RANK.AVG(Summary!BB$3:BB$32,Summary!BB$3:BB$32,0)),0)</f>
        <v>-0.34389762736263824</v>
      </c>
      <c r="BB22">
        <f ca="1">IFERROR(CORREL(_xlfn.RANK.AVG(Summary!$W$3:$W$32,Summary!$W$3:$W$32),_xlfn.RANK.AVG(Summary!BC$3:BC$32,Summary!BC$3:BC$32,0)),0)</f>
        <v>-0.33448783311961561</v>
      </c>
      <c r="BC22">
        <f ca="1">IFERROR(CORREL(_xlfn.RANK.AVG(Summary!$W$3:$W$32,Summary!$W$3:$W$32),_xlfn.RANK.AVG(Summary!BD$3:BD$32,Summary!BD$3:BD$32,0)),0)</f>
        <v>-0.35238300661433891</v>
      </c>
      <c r="BD22">
        <f ca="1">IFERROR(CORREL(_xlfn.RANK.AVG(Summary!$W$3:$W$32,Summary!$W$3:$W$32),_xlfn.RANK.AVG(Summary!BE$3:BE$32,Summary!BE$3:BE$32,0)),0)</f>
        <v>-0.48915459426013835</v>
      </c>
      <c r="BE22">
        <f ca="1">IFERROR(CORREL(_xlfn.RANK.AVG(Summary!$W$3:$W$32,Summary!$W$3:$W$32),_xlfn.RANK.AVG(Summary!BF$3:BF$32,Summary!BF$3:BF$32,0)),0)</f>
        <v>-0.46321260508175061</v>
      </c>
      <c r="BF22">
        <f ca="1">IFERROR(CORREL(_xlfn.RANK.AVG(Summary!$W$3:$W$32,Summary!$W$3:$W$32),_xlfn.RANK.AVG(Summary!BG$3:BG$32,Summary!BG$3:BG$32,0)),0)</f>
        <v>-0.35585928396655614</v>
      </c>
      <c r="BG22">
        <f ca="1">IFERROR(CORREL(_xlfn.RANK.AVG(Summary!$W$3:$W$32,Summary!$W$3:$W$32),_xlfn.RANK.AVG(Summary!BH$3:BH$32,Summary!BH$3:BH$32,0)),0)</f>
        <v>-0.28067172817050101</v>
      </c>
      <c r="BH22">
        <f ca="1">IFERROR(CORREL(_xlfn.RANK.AVG(Summary!$W$3:$W$32,Summary!$W$3:$W$32),_xlfn.RANK.AVG(Summary!BI$3:BI$32,Summary!BI$3:BI$32,0)),0)</f>
        <v>-0.2262752909271521</v>
      </c>
      <c r="BI22">
        <f ca="1">IFERROR(CORREL(_xlfn.RANK.AVG(Summary!$W$3:$W$32,Summary!$W$3:$W$32),_xlfn.RANK.AVG(Summary!BJ$3:BJ$32,Summary!BJ$3:BJ$32,0)),0)</f>
        <v>-9.3798948958887282E-2</v>
      </c>
      <c r="BJ22">
        <f ca="1">IFERROR(CORREL(_xlfn.RANK.AVG(Summary!$W$3:$W$32,Summary!$W$3:$W$32),_xlfn.RANK.AVG(Summary!BK$3:BK$32,Summary!BK$3:BK$32,0)),0)</f>
        <v>0.34393588709768042</v>
      </c>
      <c r="BK22">
        <f ca="1">IFERROR(CORREL(_xlfn.RANK.AVG(Summary!$W$3:$W$32,Summary!$W$3:$W$32),_xlfn.RANK.AVG(Summary!BL$3:BL$32,Summary!BL$3:BL$32,0)),0)</f>
        <v>-0.26328523321274921</v>
      </c>
      <c r="BL22">
        <f ca="1">IFERROR(CORREL(_xlfn.RANK.AVG(Summary!$W$3:$W$32,Summary!$W$3:$W$32),_xlfn.RANK.AVG(Summary!BM$3:BM$32,Summary!BM$3:BM$32,0)),0)</f>
        <v>-0.40183817993927801</v>
      </c>
      <c r="BM22">
        <f ca="1">IFERROR(CORREL(_xlfn.RANK.AVG(Summary!$W$3:$W$32,Summary!$W$3:$W$32),_xlfn.RANK.AVG(Summary!BN$3:BN$32,Summary!BN$3:BN$32,0)),0)</f>
        <v>-0.24896527383510031</v>
      </c>
      <c r="BN22">
        <f ca="1">IFERROR(CORREL(_xlfn.RANK.AVG(Summary!$W$3:$W$32,Summary!$W$3:$W$32),_xlfn.RANK.AVG(Summary!BO$3:BO$32,Summary!BO$3:BO$32,0)),0)</f>
        <v>-0.36527774738091306</v>
      </c>
      <c r="BO22">
        <f ca="1">IFERROR(CORREL(_xlfn.RANK.AVG(Summary!$W$3:$W$32,Summary!$W$3:$W$32),_xlfn.RANK.AVG(Summary!BP$3:BP$32,Summary!BP$3:BP$32,0)),0)</f>
        <v>-0.43485159297426634</v>
      </c>
      <c r="BP22">
        <f ca="1">IFERROR(CORREL(_xlfn.RANK.AVG(Summary!$W$3:$W$32,Summary!$W$3:$W$32),_xlfn.RANK.AVG(Summary!BQ$3:BQ$32,Summary!BQ$3:BQ$32,0)),0)</f>
        <v>-0.40150102922801734</v>
      </c>
      <c r="BQ22">
        <f ca="1">IFERROR(CORREL(_xlfn.RANK.AVG(Summary!$W$3:$W$32,Summary!$W$3:$W$32),_xlfn.RANK.AVG(Summary!BR$3:BR$32,Summary!BR$3:BR$32,0)),0)</f>
        <v>-0.35158726375087118</v>
      </c>
      <c r="BR22">
        <f ca="1">IFERROR(CORREL(_xlfn.RANK.AVG(Summary!$W$3:$W$32,Summary!$W$3:$W$32),_xlfn.RANK.AVG(Summary!BS$3:BS$32,Summary!BS$3:BS$32,0)),0)</f>
        <v>-0.38149140526066583</v>
      </c>
      <c r="BS22">
        <f ca="1">IFERROR(CORREL(_xlfn.RANK.AVG(Summary!$W$3:$W$32,Summary!$W$3:$W$32),_xlfn.RANK.AVG(Summary!BT$3:BT$32,Summary!BT$3:BT$32,0)),0)</f>
        <v>5.1691444609787862E-2</v>
      </c>
      <c r="BT22">
        <f ca="1">IFERROR(CORREL(_xlfn.RANK.AVG(Summary!$W$3:$W$32,Summary!$W$3:$W$32),_xlfn.RANK.AVG(Summary!BU$3:BU$32,Summary!BU$3:BU$32,0)),0)</f>
        <v>0.17303606742181438</v>
      </c>
      <c r="BU22">
        <f ca="1">IFERROR(CORREL(_xlfn.RANK.AVG(Summary!$W$3:$W$32,Summary!$W$3:$W$32),_xlfn.RANK.AVG(Summary!BV$3:BV$32,Summary!BV$3:BV$32,0)),0)</f>
        <v>-0.38490902143321382</v>
      </c>
      <c r="BV22">
        <f ca="1">IFERROR(CORREL(_xlfn.RANK.AVG(Summary!$W$3:$W$32,Summary!$W$3:$W$32),_xlfn.RANK.AVG(Summary!BW$3:BW$32,Summary!BW$3:BW$32,0)),0)</f>
        <v>-0.11204933919495684</v>
      </c>
      <c r="BW22">
        <f ca="1">IFERROR(CORREL(_xlfn.RANK.AVG(Summary!$W$3:$W$32,Summary!$W$3:$W$32),_xlfn.RANK.AVG(Summary!BX$3:BX$32,Summary!BX$3:BX$32,0)),0)</f>
        <v>-0.38490902143321382</v>
      </c>
      <c r="BX22">
        <f ca="1">IFERROR(CORREL(_xlfn.RANK.AVG(Summary!$W$3:$W$32,Summary!$W$3:$W$32),_xlfn.RANK.AVG(Summary!BY$3:BY$32,Summary!BY$3:BY$32,0)),0)</f>
        <v>-0.35193977153994022</v>
      </c>
      <c r="BY22">
        <f ca="1">IFERROR(CORREL(_xlfn.RANK.AVG(Summary!$W$3:$W$32,Summary!$W$3:$W$32),_xlfn.RANK.AVG(Summary!BZ$3:BZ$32,Summary!BZ$3:BZ$32,0)),0)</f>
        <v>0.52168856998642066</v>
      </c>
      <c r="BZ22">
        <f ca="1">IFERROR(CORREL(_xlfn.RANK.AVG(Summary!$W$3:$W$32,Summary!$W$3:$W$32),_xlfn.RANK.AVG(Summary!CA$3:CA$32,Summary!CA$3:CA$32,0)),0)</f>
        <v>-0.21917901873429824</v>
      </c>
      <c r="CA22">
        <f ca="1">IFERROR(CORREL(_xlfn.RANK.AVG(Summary!$W$3:$W$32,Summary!$W$3:$W$32),_xlfn.RANK.AVG(Summary!CB$3:CB$32,Summary!CB$3:CB$32,0)),0)</f>
        <v>3.3748959703911084E-2</v>
      </c>
    </row>
    <row r="23" spans="1:79">
      <c r="A23" s="4" t="s">
        <v>28</v>
      </c>
      <c r="B23">
        <f ca="1">IFERROR(CORREL(_xlfn.RANK.AVG(Summary!$X$3:$X$32,Summary!$X$3:$X$32),_xlfn.RANK.AVG(Summary!C$3:C$32,Summary!C$3:C$32,0)),0)</f>
        <v>0.22208374290919797</v>
      </c>
      <c r="C23">
        <f ca="1">IFERROR(CORREL(_xlfn.RANK.AVG(Summary!$X$3:$X$32,Summary!$X$3:$X$32),_xlfn.RANK.AVG(Summary!D$3:D$32,Summary!D$3:D$32,0)),0)</f>
        <v>0.15433962890308472</v>
      </c>
      <c r="D23">
        <f ca="1">IFERROR(CORREL(_xlfn.RANK.AVG(Summary!$X$3:$X$32,Summary!$X$3:$X$32),_xlfn.RANK.AVG(Summary!E$3:E$32,Summary!E$3:E$32,0)),0)</f>
        <v>3.087077213591561E-2</v>
      </c>
      <c r="E23">
        <f ca="1">IFERROR(CORREL(_xlfn.RANK.AVG(Summary!$X$3:$X$32,Summary!$X$3:$X$32),_xlfn.RANK.AVG(Summary!F$3:F$32,Summary!F$3:F$32,0)),0)</f>
        <v>-0.34368145894965579</v>
      </c>
      <c r="F23">
        <f ca="1">IFERROR(CORREL(_xlfn.RANK.AVG(Summary!$X$3:$X$32,Summary!$X$3:$X$32),_xlfn.RANK.AVG(Summary!G$3:G$32,Summary!G$3:G$32,0)),0)</f>
        <v>4.8941468020354012E-2</v>
      </c>
      <c r="G23">
        <f ca="1">IFERROR(CORREL(_xlfn.RANK.AVG(Summary!$X$3:$X$32,Summary!$X$3:$X$32),_xlfn.RANK.AVG(Summary!H$3:H$32,Summary!H$3:H$32,0)),0)</f>
        <v>6.7757571315375737E-3</v>
      </c>
      <c r="H23">
        <f ca="1">IFERROR(CORREL(_xlfn.RANK.AVG(Summary!$X$3:$X$32,Summary!$X$3:$X$32),_xlfn.RANK.AVG(Summary!I$3:I$32,Summary!I$3:I$32,0)),0)</f>
        <v>-0.15471312117010791</v>
      </c>
      <c r="I23">
        <f ca="1">IFERROR(CORREL(_xlfn.RANK.AVG(Summary!$X$3:$X$32,Summary!$X$3:$X$32),_xlfn.RANK.AVG(Summary!J$3:J$32,Summary!J$3:J$32,0)),0)</f>
        <v>1.8447168715364205E-2</v>
      </c>
      <c r="J23">
        <f ca="1">IFERROR(CORREL(_xlfn.RANK.AVG(Summary!$X$3:$X$32,Summary!$X$3:$X$32),_xlfn.RANK.AVG(Summary!K$3:K$32,Summary!K$3:K$32,0)),0)</f>
        <v>-4.7859997441542117E-2</v>
      </c>
      <c r="K23">
        <f ca="1">IFERROR(CORREL(_xlfn.RANK.AVG(Summary!$X$3:$X$32,Summary!$X$3:$X$32),_xlfn.RANK.AVG(Summary!L$3:L$32,Summary!L$3:L$32,0)),0)</f>
        <v>-0.11631716409139502</v>
      </c>
      <c r="L23">
        <f ca="1">IFERROR(CORREL(_xlfn.RANK.AVG(Summary!$X$3:$X$32,Summary!$X$3:$X$32),_xlfn.RANK.AVG(Summary!M$3:M$32,Summary!M$3:M$32,0)),0)</f>
        <v>0.34368145894965579</v>
      </c>
      <c r="M23">
        <f ca="1">IFERROR(CORREL(_xlfn.RANK.AVG(Summary!$X$3:$X$32,Summary!$X$3:$X$32),_xlfn.RANK.AVG(Summary!N$3:N$32,Summary!N$3:N$32,0)),0)</f>
        <v>-0.15471312117010791</v>
      </c>
      <c r="N23">
        <f ca="1">IFERROR(CORREL(_xlfn.RANK.AVG(Summary!$X$3:$X$32,Summary!$X$3:$X$32),_xlfn.RANK.AVG(Summary!O$3:O$32,Summary!O$3:O$32,0)),0)</f>
        <v>0</v>
      </c>
      <c r="O23">
        <f ca="1">IFERROR(CORREL(_xlfn.RANK.AVG(Summary!$X$3:$X$32,Summary!$X$3:$X$32),_xlfn.RANK.AVG(Summary!P$3:P$32,Summary!P$3:P$32,0)),0)</f>
        <v>0</v>
      </c>
      <c r="P23">
        <f ca="1">IFERROR(CORREL(_xlfn.RANK.AVG(Summary!$X$3:$X$32,Summary!$X$3:$X$32),_xlfn.RANK.AVG(Summary!Q$3:Q$32,Summary!Q$3:Q$32,0)),0)</f>
        <v>6.0740306013324093E-2</v>
      </c>
      <c r="Q23">
        <f ca="1">IFERROR(CORREL(_xlfn.RANK.AVG(Summary!$X$3:$X$32,Summary!$X$3:$X$32),_xlfn.RANK.AVG(Summary!R$3:R$32,Summary!R$3:R$32,0)),0)</f>
        <v>0</v>
      </c>
      <c r="R23">
        <f ca="1">IFERROR(CORREL(_xlfn.RANK.AVG(Summary!$X$3:$X$32,Summary!$X$3:$X$32),_xlfn.RANK.AVG(Summary!S$3:S$32,Summary!S$3:S$32,0)),0)</f>
        <v>0</v>
      </c>
      <c r="S23">
        <f ca="1">IFERROR(CORREL(_xlfn.RANK.AVG(Summary!$X$3:$X$32,Summary!$X$3:$X$32),_xlfn.RANK.AVG(Summary!T$3:T$32,Summary!T$3:T$32,0)),0)</f>
        <v>0</v>
      </c>
      <c r="T23">
        <f ca="1">IFERROR(CORREL(_xlfn.RANK.AVG(Summary!$X$3:$X$32,Summary!$X$3:$X$32),_xlfn.RANK.AVG(Summary!U$3:U$32,Summary!U$3:U$32,0)),0)</f>
        <v>0</v>
      </c>
      <c r="U23">
        <f ca="1">IFERROR(CORREL(_xlfn.RANK.AVG(Summary!$X$3:$X$32,Summary!$X$3:$X$32),_xlfn.RANK.AVG(Summary!V$3:V$32,Summary!V$3:V$32,0)),0)</f>
        <v>0.45377107929066507</v>
      </c>
      <c r="V23">
        <f ca="1">IFERROR(CORREL(_xlfn.RANK.AVG(Summary!$X$3:$X$32,Summary!$X$3:$X$32),_xlfn.RANK.AVG(Summary!W$3:W$32,Summary!W$3:W$32,0)),0)</f>
        <v>0.88115442518273068</v>
      </c>
      <c r="W23">
        <f ca="1">IFERROR(CORREL(_xlfn.RANK.AVG(Summary!$X$3:$X$32,Summary!$X$3:$X$32),_xlfn.RANK.AVG(Summary!X$3:X$32,Summary!X$3:X$32,0)),0)</f>
        <v>1.0000000000000002</v>
      </c>
      <c r="X23">
        <f ca="1">IFERROR(CORREL(_xlfn.RANK.AVG(Summary!$X$3:$X$32,Summary!$X$3:$X$32),_xlfn.RANK.AVG(Summary!Y$3:Y$32,Summary!Y$3:Y$32,0)),0)</f>
        <v>-0.15335541526302507</v>
      </c>
      <c r="Y23">
        <f ca="1">IFERROR(CORREL(_xlfn.RANK.AVG(Summary!$X$3:$X$32,Summary!$X$3:$X$32),_xlfn.RANK.AVG(Summary!Z$3:Z$32,Summary!Z$3:Z$32,0)),0)</f>
        <v>0.20605587295106137</v>
      </c>
      <c r="Z23">
        <f ca="1">IFERROR(CORREL(_xlfn.RANK.AVG(Summary!$X$3:$X$32,Summary!$X$3:$X$32),_xlfn.RANK.AVG(Summary!AA$3:AA$32,Summary!AA$3:AA$32,0)),0)</f>
        <v>0</v>
      </c>
      <c r="AA23">
        <f ca="1">IFERROR(CORREL(_xlfn.RANK.AVG(Summary!$X$3:$X$32,Summary!$X$3:$X$32),_xlfn.RANK.AVG(Summary!AB$3:AB$32,Summary!AB$3:AB$32,0)),0)</f>
        <v>2.2588657363692744E-2</v>
      </c>
      <c r="AB23">
        <f ca="1">IFERROR(CORREL(_xlfn.RANK.AVG(Summary!$X$3:$X$32,Summary!$X$3:$X$32),_xlfn.RANK.AVG(Summary!AC$3:AC$32,Summary!AC$3:AC$32,0)),0)</f>
        <v>0.42801687654386683</v>
      </c>
      <c r="AC23">
        <f ca="1">IFERROR(CORREL(_xlfn.RANK.AVG(Summary!$X$3:$X$32,Summary!$X$3:$X$32),_xlfn.RANK.AVG(Summary!AD$3:AD$32,Summary!AD$3:AD$32,0)),0)</f>
        <v>0.16419735114062636</v>
      </c>
      <c r="AD23">
        <f ca="1">IFERROR(CORREL(_xlfn.RANK.AVG(Summary!$X$3:$X$32,Summary!$X$3:$X$32),_xlfn.RANK.AVG(Summary!AE$3:AE$32,Summary!AE$3:AE$32,0)),0)</f>
        <v>0.3740429670678766</v>
      </c>
      <c r="AE23">
        <f ca="1">IFERROR(CORREL(_xlfn.RANK.AVG(Summary!$X$3:$X$32,Summary!$X$3:$X$32),_xlfn.RANK.AVG(Summary!AF$3:AF$32,Summary!AF$3:AF$32,0)),0)</f>
        <v>0.25787800113983994</v>
      </c>
      <c r="AF23">
        <f ca="1">IFERROR(CORREL(_xlfn.RANK.AVG(Summary!$X$3:$X$32,Summary!$X$3:$X$32),_xlfn.RANK.AVG(Summary!AG$3:AG$32,Summary!AG$3:AG$32,0)),0)</f>
        <v>0.19511462315112468</v>
      </c>
      <c r="AG23">
        <f ca="1">IFERROR(CORREL(_xlfn.RANK.AVG(Summary!$X$3:$X$32,Summary!$X$3:$X$32),_xlfn.RANK.AVG(Summary!AH$3:AH$32,Summary!AH$3:AH$32,0)),0)</f>
        <v>0.17048848887635093</v>
      </c>
      <c r="AH23">
        <f ca="1">IFERROR(CORREL(_xlfn.RANK.AVG(Summary!$X$3:$X$32,Summary!$X$3:$X$32),_xlfn.RANK.AVG(Summary!AI$3:AI$32,Summary!AI$3:AI$32,0)),0)</f>
        <v>0.27451124440718694</v>
      </c>
      <c r="AI23">
        <f ca="1">IFERROR(CORREL(_xlfn.RANK.AVG(Summary!$X$3:$X$32,Summary!$X$3:$X$32),_xlfn.RANK.AVG(Summary!AJ$3:AJ$32,Summary!AJ$3:AJ$32,0)),0)</f>
        <v>8.4557702382919986E-2</v>
      </c>
      <c r="AJ23">
        <f ca="1">IFERROR(CORREL(_xlfn.RANK.AVG(Summary!$X$3:$X$32,Summary!$X$3:$X$32),_xlfn.RANK.AVG(Summary!AK$3:AK$32,Summary!AK$3:AK$32,0)),0)</f>
        <v>0.53776345098236955</v>
      </c>
      <c r="AK23">
        <f ca="1">IFERROR(CORREL(_xlfn.RANK.AVG(Summary!$X$3:$X$32,Summary!$X$3:$X$32),_xlfn.RANK.AVG(Summary!AL$3:AL$32,Summary!AL$3:AL$32,0)),0)</f>
        <v>0.31604734607462431</v>
      </c>
      <c r="AL23">
        <f ca="1">IFERROR(CORREL(_xlfn.RANK.AVG(Summary!$X$3:$X$32,Summary!$X$3:$X$32),_xlfn.RANK.AVG(Summary!AM$3:AM$32,Summary!AM$3:AM$32,0)),0)</f>
        <v>0.14875642818308493</v>
      </c>
      <c r="AM23">
        <f ca="1">IFERROR(CORREL(_xlfn.RANK.AVG(Summary!$X$3:$X$32,Summary!$X$3:$X$32),_xlfn.RANK.AVG(Summary!AN$3:AN$32,Summary!AN$3:AN$32,0)),0)</f>
        <v>0.27860705235238636</v>
      </c>
      <c r="AN23">
        <f ca="1">IFERROR(CORREL(_xlfn.RANK.AVG(Summary!$X$3:$X$32,Summary!$X$3:$X$32),_xlfn.RANK.AVG(Summary!AO$3:AO$32,Summary!AO$3:AO$32,0)),0)</f>
        <v>-2.2613543573218116E-3</v>
      </c>
      <c r="AO23">
        <f ca="1">IFERROR(CORREL(_xlfn.RANK.AVG(Summary!$X$3:$X$32,Summary!$X$3:$X$32),_xlfn.RANK.AVG(Summary!AP$3:AP$32,Summary!AP$3:AP$32,0)),0)</f>
        <v>0.45699746038562195</v>
      </c>
      <c r="AP23">
        <f ca="1">IFERROR(CORREL(_xlfn.RANK.AVG(Summary!$X$3:$X$32,Summary!$X$3:$X$32),_xlfn.RANK.AVG(Summary!AQ$3:AQ$32,Summary!AQ$3:AQ$32,0)),0)</f>
        <v>0.16796076725045922</v>
      </c>
      <c r="AQ23">
        <f ca="1">IFERROR(CORREL(_xlfn.RANK.AVG(Summary!$X$3:$X$32,Summary!$X$3:$X$32),_xlfn.RANK.AVG(Summary!AR$3:AR$32,Summary!AR$3:AR$32,0)),0)</f>
        <v>0.21398450933595298</v>
      </c>
      <c r="AR23">
        <f ca="1">IFERROR(CORREL(_xlfn.RANK.AVG(Summary!$X$3:$X$32,Summary!$X$3:$X$32),_xlfn.RANK.AVG(Summary!AS$3:AS$32,Summary!AS$3:AS$32,0)),0)</f>
        <v>9.8292222166544735E-2</v>
      </c>
      <c r="AS23">
        <f ca="1">IFERROR(CORREL(_xlfn.RANK.AVG(Summary!$X$3:$X$32,Summary!$X$3:$X$32),_xlfn.RANK.AVG(Summary!AT$3:AT$32,Summary!AT$3:AT$32,0)),0)</f>
        <v>8.2792570857069009E-2</v>
      </c>
      <c r="AT23">
        <f ca="1">IFERROR(CORREL(_xlfn.RANK.AVG(Summary!$X$3:$X$32,Summary!$X$3:$X$32),_xlfn.RANK.AVG(Summary!AU$3:AU$32,Summary!AU$3:AU$32,0)),0)</f>
        <v>0.4081162499208224</v>
      </c>
      <c r="AU23">
        <f ca="1">IFERROR(CORREL(_xlfn.RANK.AVG(Summary!$X$3:$X$32,Summary!$X$3:$X$32),_xlfn.RANK.AVG(Summary!AV$3:AV$32,Summary!AV$3:AV$32,0)),0)</f>
        <v>0.38863276155248067</v>
      </c>
      <c r="AV23">
        <f ca="1">IFERROR(CORREL(_xlfn.RANK.AVG(Summary!$X$3:$X$32,Summary!$X$3:$X$32),_xlfn.RANK.AVG(Summary!AW$3:AW$32,Summary!AW$3:AW$32,0)),0)</f>
        <v>0.43852149045253985</v>
      </c>
      <c r="AW23">
        <f ca="1">IFERROR(CORREL(_xlfn.RANK.AVG(Summary!$X$3:$X$32,Summary!$X$3:$X$32),_xlfn.RANK.AVG(Summary!AX$3:AX$32,Summary!AX$3:AX$32,0)),0)</f>
        <v>0.44950641909504174</v>
      </c>
      <c r="AX23">
        <f ca="1">IFERROR(CORREL(_xlfn.RANK.AVG(Summary!$X$3:$X$32,Summary!$X$3:$X$32),_xlfn.RANK.AVG(Summary!AY$3:AY$32,Summary!AY$3:AY$32,0)),0)</f>
        <v>0.41164887655704502</v>
      </c>
      <c r="AY23">
        <f ca="1">IFERROR(CORREL(_xlfn.RANK.AVG(Summary!$X$3:$X$32,Summary!$X$3:$X$32),_xlfn.RANK.AVG(Summary!AZ$3:AZ$32,Summary!AZ$3:AZ$32,0)),0)</f>
        <v>0.27592388763428005</v>
      </c>
      <c r="AZ23">
        <f ca="1">IFERROR(CORREL(_xlfn.RANK.AVG(Summary!$X$3:$X$32,Summary!$X$3:$X$32),_xlfn.RANK.AVG(Summary!BA$3:BA$32,Summary!BA$3:BA$32,0)),0)</f>
        <v>-0.25902499694930214</v>
      </c>
      <c r="BA23">
        <f ca="1">IFERROR(CORREL(_xlfn.RANK.AVG(Summary!$X$3:$X$32,Summary!$X$3:$X$32),_xlfn.RANK.AVG(Summary!BB$3:BB$32,Summary!BB$3:BB$32,0)),0)</f>
        <v>-0.27742961144128842</v>
      </c>
      <c r="BB23">
        <f ca="1">IFERROR(CORREL(_xlfn.RANK.AVG(Summary!$X$3:$X$32,Summary!$X$3:$X$32),_xlfn.RANK.AVG(Summary!BC$3:BC$32,Summary!BC$3:BC$32,0)),0)</f>
        <v>-0.25774902687866053</v>
      </c>
      <c r="BC23">
        <f ca="1">IFERROR(CORREL(_xlfn.RANK.AVG(Summary!$X$3:$X$32,Summary!$X$3:$X$32),_xlfn.RANK.AVG(Summary!BD$3:BD$32,Summary!BD$3:BD$32,0)),0)</f>
        <v>-0.28005858428076691</v>
      </c>
      <c r="BD23">
        <f ca="1">IFERROR(CORREL(_xlfn.RANK.AVG(Summary!$X$3:$X$32,Summary!$X$3:$X$32),_xlfn.RANK.AVG(Summary!BE$3:BE$32,Summary!BE$3:BE$32,0)),0)</f>
        <v>-0.36904266630813187</v>
      </c>
      <c r="BE23">
        <f ca="1">IFERROR(CORREL(_xlfn.RANK.AVG(Summary!$X$3:$X$32,Summary!$X$3:$X$32),_xlfn.RANK.AVG(Summary!BF$3:BF$32,Summary!BF$3:BF$32,0)),0)</f>
        <v>-0.35044579145809845</v>
      </c>
      <c r="BF23">
        <f ca="1">IFERROR(CORREL(_xlfn.RANK.AVG(Summary!$X$3:$X$32,Summary!$X$3:$X$32),_xlfn.RANK.AVG(Summary!BG$3:BG$32,Summary!BG$3:BG$32,0)),0)</f>
        <v>-0.28834610904209895</v>
      </c>
      <c r="BG23">
        <f ca="1">IFERROR(CORREL(_xlfn.RANK.AVG(Summary!$X$3:$X$32,Summary!$X$3:$X$32),_xlfn.RANK.AVG(Summary!BH$3:BH$32,Summary!BH$3:BH$32,0)),0)</f>
        <v>-0.13890302119652026</v>
      </c>
      <c r="BH23">
        <f ca="1">IFERROR(CORREL(_xlfn.RANK.AVG(Summary!$X$3:$X$32,Summary!$X$3:$X$32),_xlfn.RANK.AVG(Summary!BI$3:BI$32,Summary!BI$3:BI$32,0)),0)</f>
        <v>-0.16951474338260081</v>
      </c>
      <c r="BI23">
        <f ca="1">IFERROR(CORREL(_xlfn.RANK.AVG(Summary!$X$3:$X$32,Summary!$X$3:$X$32),_xlfn.RANK.AVG(Summary!BJ$3:BJ$32,Summary!BJ$3:BJ$32,0)),0)</f>
        <v>-8.0921446788488144E-2</v>
      </c>
      <c r="BJ23">
        <f ca="1">IFERROR(CORREL(_xlfn.RANK.AVG(Summary!$X$3:$X$32,Summary!$X$3:$X$32),_xlfn.RANK.AVG(Summary!BK$3:BK$32,Summary!BK$3:BK$32,0)),0)</f>
        <v>0.22663664421733165</v>
      </c>
      <c r="BK23">
        <f ca="1">IFERROR(CORREL(_xlfn.RANK.AVG(Summary!$X$3:$X$32,Summary!$X$3:$X$32),_xlfn.RANK.AVG(Summary!BL$3:BL$32,Summary!BL$3:BL$32,0)),0)</f>
        <v>-0.12729979216093784</v>
      </c>
      <c r="BL23">
        <f ca="1">IFERROR(CORREL(_xlfn.RANK.AVG(Summary!$X$3:$X$32,Summary!$X$3:$X$32),_xlfn.RANK.AVG(Summary!BM$3:BM$32,Summary!BM$3:BM$32,0)),0)</f>
        <v>-0.28948045257359356</v>
      </c>
      <c r="BM23">
        <f ca="1">IFERROR(CORREL(_xlfn.RANK.AVG(Summary!$X$3:$X$32,Summary!$X$3:$X$32),_xlfn.RANK.AVG(Summary!BN$3:BN$32,Summary!BN$3:BN$32,0)),0)</f>
        <v>-0.12277406320941162</v>
      </c>
      <c r="BN23">
        <f ca="1">IFERROR(CORREL(_xlfn.RANK.AVG(Summary!$X$3:$X$32,Summary!$X$3:$X$32),_xlfn.RANK.AVG(Summary!BO$3:BO$32,Summary!BO$3:BO$32,0)),0)</f>
        <v>-0.23065814444682475</v>
      </c>
      <c r="BO23">
        <f ca="1">IFERROR(CORREL(_xlfn.RANK.AVG(Summary!$X$3:$X$32,Summary!$X$3:$X$32),_xlfn.RANK.AVG(Summary!BP$3:BP$32,Summary!BP$3:BP$32,0)),0)</f>
        <v>-0.32967057990772375</v>
      </c>
      <c r="BP23">
        <f ca="1">IFERROR(CORREL(_xlfn.RANK.AVG(Summary!$X$3:$X$32,Summary!$X$3:$X$32),_xlfn.RANK.AVG(Summary!BQ$3:BQ$32,Summary!BQ$3:BQ$32,0)),0)</f>
        <v>-0.31781632707668661</v>
      </c>
      <c r="BQ23">
        <f ca="1">IFERROR(CORREL(_xlfn.RANK.AVG(Summary!$X$3:$X$32,Summary!$X$3:$X$32),_xlfn.RANK.AVG(Summary!BR$3:BR$32,Summary!BR$3:BR$32,0)),0)</f>
        <v>-0.27441816382727174</v>
      </c>
      <c r="BR23">
        <f ca="1">IFERROR(CORREL(_xlfn.RANK.AVG(Summary!$X$3:$X$32,Summary!$X$3:$X$32),_xlfn.RANK.AVG(Summary!BS$3:BS$32,Summary!BS$3:BS$32,0)),0)</f>
        <v>-0.27103028526150291</v>
      </c>
      <c r="BS23">
        <f ca="1">IFERROR(CORREL(_xlfn.RANK.AVG(Summary!$X$3:$X$32,Summary!$X$3:$X$32),_xlfn.RANK.AVG(Summary!BT$3:BT$32,Summary!BT$3:BT$32,0)),0)</f>
        <v>6.1734676087342337E-2</v>
      </c>
      <c r="BT23">
        <f ca="1">IFERROR(CORREL(_xlfn.RANK.AVG(Summary!$X$3:$X$32,Summary!$X$3:$X$32),_xlfn.RANK.AVG(Summary!BU$3:BU$32,Summary!BU$3:BU$32,0)),0)</f>
        <v>3.087077213591561E-2</v>
      </c>
      <c r="BU23">
        <f ca="1">IFERROR(CORREL(_xlfn.RANK.AVG(Summary!$X$3:$X$32,Summary!$X$3:$X$32),_xlfn.RANK.AVG(Summary!BV$3:BV$32,Summary!BV$3:BV$32,0)),0)</f>
        <v>-0.36551445415127687</v>
      </c>
      <c r="BV23">
        <f ca="1">IFERROR(CORREL(_xlfn.RANK.AVG(Summary!$X$3:$X$32,Summary!$X$3:$X$32),_xlfn.RANK.AVG(Summary!BW$3:BW$32,Summary!BW$3:BW$32,0)),0)</f>
        <v>-0.18456063637855544</v>
      </c>
      <c r="BW23">
        <f ca="1">IFERROR(CORREL(_xlfn.RANK.AVG(Summary!$X$3:$X$32,Summary!$X$3:$X$32),_xlfn.RANK.AVG(Summary!BX$3:BX$32,Summary!BX$3:BX$32,0)),0)</f>
        <v>-0.36551445415127687</v>
      </c>
      <c r="BX23">
        <f ca="1">IFERROR(CORREL(_xlfn.RANK.AVG(Summary!$X$3:$X$32,Summary!$X$3:$X$32),_xlfn.RANK.AVG(Summary!BY$3:BY$32,Summary!BY$3:BY$32,0)),0)</f>
        <v>-0.35608390801975159</v>
      </c>
      <c r="BY23">
        <f ca="1">IFERROR(CORREL(_xlfn.RANK.AVG(Summary!$X$3:$X$32,Summary!$X$3:$X$32),_xlfn.RANK.AVG(Summary!BZ$3:BZ$32,Summary!BZ$3:BZ$32,0)),0)</f>
        <v>0.44950641909504174</v>
      </c>
      <c r="BZ23">
        <f ca="1">IFERROR(CORREL(_xlfn.RANK.AVG(Summary!$X$3:$X$32,Summary!$X$3:$X$32),_xlfn.RANK.AVG(Summary!CA$3:CA$32,Summary!CA$3:CA$32,0)),0)</f>
        <v>-0.22475428006270265</v>
      </c>
      <c r="CA23">
        <f ca="1">IFERROR(CORREL(_xlfn.RANK.AVG(Summary!$X$3:$X$32,Summary!$X$3:$X$32),_xlfn.RANK.AVG(Summary!CB$3:CB$32,Summary!CB$3:CB$32,0)),0)</f>
        <v>9.6366323648534383E-2</v>
      </c>
    </row>
    <row r="24" spans="1:79">
      <c r="A24" s="4" t="s">
        <v>16</v>
      </c>
      <c r="B24">
        <f ca="1">IFERROR(CORREL(_xlfn.RANK.AVG(Summary!$Y$3:$Y$32,Summary!$Y$3:$Y$32),_xlfn.RANK.AVG(Summary!C$3:C$32,Summary!C$3:C$32,0)),0)</f>
        <v>-0.31827773243274349</v>
      </c>
      <c r="C24">
        <f ca="1">IFERROR(CORREL(_xlfn.RANK.AVG(Summary!$Y$3:$Y$32,Summary!$Y$3:$Y$32),_xlfn.RANK.AVG(Summary!D$3:D$32,Summary!D$3:D$32,0)),0)</f>
        <v>-0.31838471055433465</v>
      </c>
      <c r="D24">
        <f ca="1">IFERROR(CORREL(_xlfn.RANK.AVG(Summary!$Y$3:$Y$32,Summary!$Y$3:$Y$32),_xlfn.RANK.AVG(Summary!E$3:E$32,Summary!E$3:E$32,0)),0)</f>
        <v>-0.31724913953369044</v>
      </c>
      <c r="E24">
        <f ca="1">IFERROR(CORREL(_xlfn.RANK.AVG(Summary!$Y$3:$Y$32,Summary!$Y$3:$Y$32),_xlfn.RANK.AVG(Summary!F$3:F$32,Summary!F$3:F$32,0)),0)</f>
        <v>0.41917544260292183</v>
      </c>
      <c r="F24">
        <f ca="1">IFERROR(CORREL(_xlfn.RANK.AVG(Summary!$Y$3:$Y$32,Summary!$Y$3:$Y$32),_xlfn.RANK.AVG(Summary!G$3:G$32,Summary!G$3:G$32,0)),0)</f>
        <v>-0.31724913953369044</v>
      </c>
      <c r="G24">
        <f ca="1">IFERROR(CORREL(_xlfn.RANK.AVG(Summary!$Y$3:$Y$32,Summary!$Y$3:$Y$32),_xlfn.RANK.AVG(Summary!H$3:H$32,Summary!H$3:H$32,0)),0)</f>
        <v>-0.31721384845626516</v>
      </c>
      <c r="H24">
        <f ca="1">IFERROR(CORREL(_xlfn.RANK.AVG(Summary!$Y$3:$Y$32,Summary!$Y$3:$Y$32),_xlfn.RANK.AVG(Summary!I$3:I$32,Summary!I$3:I$32,0)),0)</f>
        <v>0.45316264065180739</v>
      </c>
      <c r="I24">
        <f ca="1">IFERROR(CORREL(_xlfn.RANK.AVG(Summary!$Y$3:$Y$32,Summary!$Y$3:$Y$32),_xlfn.RANK.AVG(Summary!J$3:J$32,Summary!J$3:J$32,0)),0)</f>
        <v>-0.31724913953369044</v>
      </c>
      <c r="J24">
        <f ca="1">IFERROR(CORREL(_xlfn.RANK.AVG(Summary!$Y$3:$Y$32,Summary!$Y$3:$Y$32),_xlfn.RANK.AVG(Summary!K$3:K$32,Summary!K$3:K$32,0)),0)</f>
        <v>-0.31756729017977847</v>
      </c>
      <c r="K24">
        <f ca="1">IFERROR(CORREL(_xlfn.RANK.AVG(Summary!$Y$3:$Y$32,Summary!$Y$3:$Y$32),_xlfn.RANK.AVG(Summary!L$3:L$32,Summary!L$3:L$32,0)),0)</f>
        <v>0.12461972617924702</v>
      </c>
      <c r="L24">
        <f ca="1">IFERROR(CORREL(_xlfn.RANK.AVG(Summary!$Y$3:$Y$32,Summary!$Y$3:$Y$32),_xlfn.RANK.AVG(Summary!M$3:M$32,Summary!M$3:M$32,0)),0)</f>
        <v>-0.41917544260292183</v>
      </c>
      <c r="M24">
        <f ca="1">IFERROR(CORREL(_xlfn.RANK.AVG(Summary!$Y$3:$Y$32,Summary!$Y$3:$Y$32),_xlfn.RANK.AVG(Summary!N$3:N$32,Summary!N$3:N$32,0)),0)</f>
        <v>0.45316264065180739</v>
      </c>
      <c r="N24">
        <f ca="1">IFERROR(CORREL(_xlfn.RANK.AVG(Summary!$Y$3:$Y$32,Summary!$Y$3:$Y$32),_xlfn.RANK.AVG(Summary!O$3:O$32,Summary!O$3:O$32,0)),0)</f>
        <v>0</v>
      </c>
      <c r="O24">
        <f ca="1">IFERROR(CORREL(_xlfn.RANK.AVG(Summary!$Y$3:$Y$32,Summary!$Y$3:$Y$32),_xlfn.RANK.AVG(Summary!P$3:P$32,Summary!P$3:P$32,0)),0)</f>
        <v>0</v>
      </c>
      <c r="P24">
        <f ca="1">IFERROR(CORREL(_xlfn.RANK.AVG(Summary!$Y$3:$Y$32,Summary!$Y$3:$Y$32),_xlfn.RANK.AVG(Summary!Q$3:Q$32,Summary!Q$3:Q$32,0)),0)</f>
        <v>-0.19499096156594878</v>
      </c>
      <c r="Q24">
        <f ca="1">IFERROR(CORREL(_xlfn.RANK.AVG(Summary!$Y$3:$Y$32,Summary!$Y$3:$Y$32),_xlfn.RANK.AVG(Summary!R$3:R$32,Summary!R$3:R$32,0)),0)</f>
        <v>0</v>
      </c>
      <c r="R24">
        <f ca="1">IFERROR(CORREL(_xlfn.RANK.AVG(Summary!$Y$3:$Y$32,Summary!$Y$3:$Y$32),_xlfn.RANK.AVG(Summary!S$3:S$32,Summary!S$3:S$32,0)),0)</f>
        <v>0</v>
      </c>
      <c r="S24">
        <f ca="1">IFERROR(CORREL(_xlfn.RANK.AVG(Summary!$Y$3:$Y$32,Summary!$Y$3:$Y$32),_xlfn.RANK.AVG(Summary!T$3:T$32,Summary!T$3:T$32,0)),0)</f>
        <v>0</v>
      </c>
      <c r="T24">
        <f ca="1">IFERROR(CORREL(_xlfn.RANK.AVG(Summary!$Y$3:$Y$32,Summary!$Y$3:$Y$32),_xlfn.RANK.AVG(Summary!U$3:U$32,Summary!U$3:U$32,0)),0)</f>
        <v>0</v>
      </c>
      <c r="U24">
        <f ca="1">IFERROR(CORREL(_xlfn.RANK.AVG(Summary!$Y$3:$Y$32,Summary!$Y$3:$Y$32),_xlfn.RANK.AVG(Summary!V$3:V$32,Summary!V$3:V$32,0)),0)</f>
        <v>-7.2835704072922974E-2</v>
      </c>
      <c r="V24">
        <f ca="1">IFERROR(CORREL(_xlfn.RANK.AVG(Summary!$Y$3:$Y$32,Summary!$Y$3:$Y$32),_xlfn.RANK.AVG(Summary!W$3:W$32,Summary!W$3:W$32,0)),0)</f>
        <v>-0.13052940342825503</v>
      </c>
      <c r="W24">
        <f ca="1">IFERROR(CORREL(_xlfn.RANK.AVG(Summary!$Y$3:$Y$32,Summary!$Y$3:$Y$32),_xlfn.RANK.AVG(Summary!X$3:X$32,Summary!X$3:X$32,0)),0)</f>
        <v>-0.15335541526302507</v>
      </c>
      <c r="X24">
        <f ca="1">IFERROR(CORREL(_xlfn.RANK.AVG(Summary!$Y$3:$Y$32,Summary!$Y$3:$Y$32),_xlfn.RANK.AVG(Summary!Y$3:Y$32,Summary!Y$3:Y$32,0)),0)</f>
        <v>1.0000000000000002</v>
      </c>
      <c r="Y24">
        <f ca="1">IFERROR(CORREL(_xlfn.RANK.AVG(Summary!$Y$3:$Y$32,Summary!$Y$3:$Y$32),_xlfn.RANK.AVG(Summary!Z$3:Z$32,Summary!Z$3:Z$32,0)),0)</f>
        <v>-0.25197796129143646</v>
      </c>
      <c r="Z24">
        <f ca="1">IFERROR(CORREL(_xlfn.RANK.AVG(Summary!$Y$3:$Y$32,Summary!$Y$3:$Y$32),_xlfn.RANK.AVG(Summary!AA$3:AA$32,Summary!AA$3:AA$32,0)),0)</f>
        <v>0</v>
      </c>
      <c r="AA24">
        <f ca="1">IFERROR(CORREL(_xlfn.RANK.AVG(Summary!$Y$3:$Y$32,Summary!$Y$3:$Y$32),_xlfn.RANK.AVG(Summary!AB$3:AB$32,Summary!AB$3:AB$32,0)),0)</f>
        <v>-0.23241991027700706</v>
      </c>
      <c r="AB24">
        <f ca="1">IFERROR(CORREL(_xlfn.RANK.AVG(Summary!$Y$3:$Y$32,Summary!$Y$3:$Y$32),_xlfn.RANK.AVG(Summary!AC$3:AC$32,Summary!AC$3:AC$32,0)),0)</f>
        <v>-0.22718864235425301</v>
      </c>
      <c r="AC24">
        <f ca="1">IFERROR(CORREL(_xlfn.RANK.AVG(Summary!$Y$3:$Y$32,Summary!$Y$3:$Y$32),_xlfn.RANK.AVG(Summary!AD$3:AD$32,Summary!AD$3:AD$32,0)),0)</f>
        <v>-0.30725493389951353</v>
      </c>
      <c r="AD24">
        <f ca="1">IFERROR(CORREL(_xlfn.RANK.AVG(Summary!$Y$3:$Y$32,Summary!$Y$3:$Y$32),_xlfn.RANK.AVG(Summary!AE$3:AE$32,Summary!AE$3:AE$32,0)),0)</f>
        <v>-0.31806409929595425</v>
      </c>
      <c r="AE24">
        <f ca="1">IFERROR(CORREL(_xlfn.RANK.AVG(Summary!$Y$3:$Y$32,Summary!$Y$3:$Y$32),_xlfn.RANK.AVG(Summary!AF$3:AF$32,Summary!AF$3:AF$32,0)),0)</f>
        <v>9.0905960592442811E-2</v>
      </c>
      <c r="AF24">
        <f ca="1">IFERROR(CORREL(_xlfn.RANK.AVG(Summary!$Y$3:$Y$32,Summary!$Y$3:$Y$32),_xlfn.RANK.AVG(Summary!AG$3:AG$32,Summary!AG$3:AG$32,0)),0)</f>
        <v>-0.5906244232186183</v>
      </c>
      <c r="AG24">
        <f ca="1">IFERROR(CORREL(_xlfn.RANK.AVG(Summary!$Y$3:$Y$32,Summary!$Y$3:$Y$32),_xlfn.RANK.AVG(Summary!AH$3:AH$32,Summary!AH$3:AH$32,0)),0)</f>
        <v>-0.13622181247049181</v>
      </c>
      <c r="AH24">
        <f ca="1">IFERROR(CORREL(_xlfn.RANK.AVG(Summary!$Y$3:$Y$32,Summary!$Y$3:$Y$32),_xlfn.RANK.AVG(Summary!AI$3:AI$32,Summary!AI$3:AI$32,0)),0)</f>
        <v>0.5091237830217743</v>
      </c>
      <c r="AI24">
        <f ca="1">IFERROR(CORREL(_xlfn.RANK.AVG(Summary!$Y$3:$Y$32,Summary!$Y$3:$Y$32),_xlfn.RANK.AVG(Summary!AJ$3:AJ$32,Summary!AJ$3:AJ$32,0)),0)</f>
        <v>0.36518007270517244</v>
      </c>
      <c r="AJ24">
        <f ca="1">IFERROR(CORREL(_xlfn.RANK.AVG(Summary!$Y$3:$Y$32,Summary!$Y$3:$Y$32),_xlfn.RANK.AVG(Summary!AK$3:AK$32,Summary!AK$3:AK$32,0)),0)</f>
        <v>-0.18417671638936781</v>
      </c>
      <c r="AK24">
        <f ca="1">IFERROR(CORREL(_xlfn.RANK.AVG(Summary!$Y$3:$Y$32,Summary!$Y$3:$Y$32),_xlfn.RANK.AVG(Summary!AL$3:AL$32,Summary!AL$3:AL$32,0)),0)</f>
        <v>-0.59022860651613429</v>
      </c>
      <c r="AL24">
        <f ca="1">IFERROR(CORREL(_xlfn.RANK.AVG(Summary!$Y$3:$Y$32,Summary!$Y$3:$Y$32),_xlfn.RANK.AVG(Summary!AM$3:AM$32,Summary!AM$3:AM$32,0)),0)</f>
        <v>0.18134576198879154</v>
      </c>
      <c r="AM24">
        <f ca="1">IFERROR(CORREL(_xlfn.RANK.AVG(Summary!$Y$3:$Y$32,Summary!$Y$3:$Y$32),_xlfn.RANK.AVG(Summary!AN$3:AN$32,Summary!AN$3:AN$32,0)),0)</f>
        <v>-0.54684508147557787</v>
      </c>
      <c r="AN24">
        <f ca="1">IFERROR(CORREL(_xlfn.RANK.AVG(Summary!$Y$3:$Y$32,Summary!$Y$3:$Y$32),_xlfn.RANK.AVG(Summary!AO$3:AO$32,Summary!AO$3:AO$32,0)),0)</f>
        <v>9.0743628390430306E-2</v>
      </c>
      <c r="AO24">
        <f ca="1">IFERROR(CORREL(_xlfn.RANK.AVG(Summary!$Y$3:$Y$32,Summary!$Y$3:$Y$32),_xlfn.RANK.AVG(Summary!AP$3:AP$32,Summary!AP$3:AP$32,0)),0)</f>
        <v>-0.10213214613786041</v>
      </c>
      <c r="AP24">
        <f ca="1">IFERROR(CORREL(_xlfn.RANK.AVG(Summary!$Y$3:$Y$32,Summary!$Y$3:$Y$32),_xlfn.RANK.AVG(Summary!AQ$3:AQ$32,Summary!AQ$3:AQ$32,0)),0)</f>
        <v>-4.5437728470850605E-2</v>
      </c>
      <c r="AQ24">
        <f ca="1">IFERROR(CORREL(_xlfn.RANK.AVG(Summary!$Y$3:$Y$32,Summary!$Y$3:$Y$32),_xlfn.RANK.AVG(Summary!AR$3:AR$32,Summary!AR$3:AR$32,0)),0)</f>
        <v>-9.0865295879787436E-2</v>
      </c>
      <c r="AR24">
        <f ca="1">IFERROR(CORREL(_xlfn.RANK.AVG(Summary!$Y$3:$Y$32,Summary!$Y$3:$Y$32),_xlfn.RANK.AVG(Summary!AS$3:AS$32,Summary!AS$3:AS$32,0)),0)</f>
        <v>5.6670550621497354E-2</v>
      </c>
      <c r="AS24">
        <f ca="1">IFERROR(CORREL(_xlfn.RANK.AVG(Summary!$Y$3:$Y$32,Summary!$Y$3:$Y$32),_xlfn.RANK.AVG(Summary!AT$3:AT$32,Summary!AT$3:AT$32,0)),0)</f>
        <v>-0.42212756885574521</v>
      </c>
      <c r="AT24">
        <f ca="1">IFERROR(CORREL(_xlfn.RANK.AVG(Summary!$Y$3:$Y$32,Summary!$Y$3:$Y$32),_xlfn.RANK.AVG(Summary!AU$3:AU$32,Summary!AU$3:AU$32,0)),0)</f>
        <v>-0.40866543741147543</v>
      </c>
      <c r="AU24">
        <f ca="1">IFERROR(CORREL(_xlfn.RANK.AVG(Summary!$Y$3:$Y$32,Summary!$Y$3:$Y$32),_xlfn.RANK.AVG(Summary!AV$3:AV$32,Summary!AV$3:AV$32,0)),0)</f>
        <v>-0.18168996795404677</v>
      </c>
      <c r="AV24">
        <f ca="1">IFERROR(CORREL(_xlfn.RANK.AVG(Summary!$Y$3:$Y$32,Summary!$Y$3:$Y$32),_xlfn.RANK.AVG(Summary!AW$3:AW$32,Summary!AW$3:AW$32,0)),0)</f>
        <v>-0.28370040593850115</v>
      </c>
      <c r="AW24">
        <f ca="1">IFERROR(CORREL(_xlfn.RANK.AVG(Summary!$Y$3:$Y$32,Summary!$Y$3:$Y$32),_xlfn.RANK.AVG(Summary!AX$3:AX$32,Summary!AX$3:AX$32,0)),0)</f>
        <v>-0.45397131877111296</v>
      </c>
      <c r="AX24">
        <f ca="1">IFERROR(CORREL(_xlfn.RANK.AVG(Summary!$Y$3:$Y$32,Summary!$Y$3:$Y$32),_xlfn.RANK.AVG(Summary!AY$3:AY$32,Summary!AY$3:AY$32,0)),0)</f>
        <v>-0.18168996795404677</v>
      </c>
      <c r="AY24">
        <f ca="1">IFERROR(CORREL(_xlfn.RANK.AVG(Summary!$Y$3:$Y$32,Summary!$Y$3:$Y$32),_xlfn.RANK.AVG(Summary!AZ$3:AZ$32,Summary!AZ$3:AZ$32,0)),0)</f>
        <v>-0.45316264065180739</v>
      </c>
      <c r="AZ24">
        <f ca="1">IFERROR(CORREL(_xlfn.RANK.AVG(Summary!$Y$3:$Y$32,Summary!$Y$3:$Y$32),_xlfn.RANK.AVG(Summary!BA$3:BA$32,Summary!BA$3:BA$32,0)),0)</f>
        <v>0.49029033784546011</v>
      </c>
      <c r="BA24">
        <f ca="1">IFERROR(CORREL(_xlfn.RANK.AVG(Summary!$Y$3:$Y$32,Summary!$Y$3:$Y$32),_xlfn.RANK.AVG(Summary!BB$3:BB$32,Summary!BB$3:BB$32,0)),0)</f>
        <v>0.47582077268439771</v>
      </c>
      <c r="BB24">
        <f ca="1">IFERROR(CORREL(_xlfn.RANK.AVG(Summary!$Y$3:$Y$32,Summary!$Y$3:$Y$32),_xlfn.RANK.AVG(Summary!BC$3:BC$32,Summary!BC$3:BC$32,0)),0)</f>
        <v>0.51019050844855429</v>
      </c>
      <c r="BC24">
        <f ca="1">IFERROR(CORREL(_xlfn.RANK.AVG(Summary!$Y$3:$Y$32,Summary!$Y$3:$Y$32),_xlfn.RANK.AVG(Summary!BD$3:BD$32,Summary!BD$3:BD$32,0)),0)</f>
        <v>0.56911838090692513</v>
      </c>
      <c r="BD24">
        <f ca="1">IFERROR(CORREL(_xlfn.RANK.AVG(Summary!$Y$3:$Y$32,Summary!$Y$3:$Y$32),_xlfn.RANK.AVG(Summary!BE$3:BE$32,Summary!BE$3:BE$32,0)),0)</f>
        <v>0.48191434146997897</v>
      </c>
      <c r="BE24">
        <f ca="1">IFERROR(CORREL(_xlfn.RANK.AVG(Summary!$Y$3:$Y$32,Summary!$Y$3:$Y$32),_xlfn.RANK.AVG(Summary!BF$3:BF$32,Summary!BF$3:BF$32,0)),0)</f>
        <v>0.47682959987069606</v>
      </c>
      <c r="BF24">
        <f ca="1">IFERROR(CORREL(_xlfn.RANK.AVG(Summary!$Y$3:$Y$32,Summary!$Y$3:$Y$32),_xlfn.RANK.AVG(Summary!BG$3:BG$32,Summary!BG$3:BG$32,0)),0)</f>
        <v>0.37385917853774109</v>
      </c>
      <c r="BG24">
        <f ca="1">IFERROR(CORREL(_xlfn.RANK.AVG(Summary!$Y$3:$Y$32,Summary!$Y$3:$Y$32),_xlfn.RANK.AVG(Summary!BH$3:BH$32,Summary!BH$3:BH$32,0)),0)</f>
        <v>0.11329066016295185</v>
      </c>
      <c r="BH24">
        <f ca="1">IFERROR(CORREL(_xlfn.RANK.AVG(Summary!$Y$3:$Y$32,Summary!$Y$3:$Y$32),_xlfn.RANK.AVG(Summary!BI$3:BI$32,Summary!BI$3:BI$32,0)),0)</f>
        <v>0.42611584710051981</v>
      </c>
      <c r="BI24">
        <f ca="1">IFERROR(CORREL(_xlfn.RANK.AVG(Summary!$Y$3:$Y$32,Summary!$Y$3:$Y$32),_xlfn.RANK.AVG(Summary!BJ$3:BJ$32,Summary!BJ$3:BJ$32,0)),0)</f>
        <v>0.43386197429963069</v>
      </c>
      <c r="BJ24">
        <f ca="1">IFERROR(CORREL(_xlfn.RANK.AVG(Summary!$Y$3:$Y$32,Summary!$Y$3:$Y$32),_xlfn.RANK.AVG(Summary!BK$3:BK$32,Summary!BK$3:BK$32,0)),0)</f>
        <v>-0.45321305647670068</v>
      </c>
      <c r="BK24">
        <f ca="1">IFERROR(CORREL(_xlfn.RANK.AVG(Summary!$Y$3:$Y$32,Summary!$Y$3:$Y$32),_xlfn.RANK.AVG(Summary!BL$3:BL$32,Summary!BL$3:BL$32,0)),0)</f>
        <v>0.41176605257267396</v>
      </c>
      <c r="BL24">
        <f ca="1">IFERROR(CORREL(_xlfn.RANK.AVG(Summary!$Y$3:$Y$32,Summary!$Y$3:$Y$32),_xlfn.RANK.AVG(Summary!BM$3:BM$32,Summary!BM$3:BM$32,0)),0)</f>
        <v>0.48180697501181902</v>
      </c>
      <c r="BM24">
        <f ca="1">IFERROR(CORREL(_xlfn.RANK.AVG(Summary!$Y$3:$Y$32,Summary!$Y$3:$Y$32),_xlfn.RANK.AVG(Summary!BN$3:BN$32,Summary!BN$3:BN$32,0)),0)</f>
        <v>0.20270421359974547</v>
      </c>
      <c r="BN24">
        <f ca="1">IFERROR(CORREL(_xlfn.RANK.AVG(Summary!$Y$3:$Y$32,Summary!$Y$3:$Y$32),_xlfn.RANK.AVG(Summary!BO$3:BO$32,Summary!BO$3:BO$32,0)),0)</f>
        <v>0.43670371162894583</v>
      </c>
      <c r="BO24">
        <f ca="1">IFERROR(CORREL(_xlfn.RANK.AVG(Summary!$Y$3:$Y$32,Summary!$Y$3:$Y$32),_xlfn.RANK.AVG(Summary!BP$3:BP$32,Summary!BP$3:BP$32,0)),0)</f>
        <v>0.49892308293362525</v>
      </c>
      <c r="BP24">
        <f ca="1">IFERROR(CORREL(_xlfn.RANK.AVG(Summary!$Y$3:$Y$32,Summary!$Y$3:$Y$32),_xlfn.RANK.AVG(Summary!BQ$3:BQ$32,Summary!BQ$3:BQ$32,0)),0)</f>
        <v>0.49688313026920161</v>
      </c>
      <c r="BQ24">
        <f ca="1">IFERROR(CORREL(_xlfn.RANK.AVG(Summary!$Y$3:$Y$32,Summary!$Y$3:$Y$32),_xlfn.RANK.AVG(Summary!BR$3:BR$32,Summary!BR$3:BR$32,0)),0)</f>
        <v>0.5664533008147592</v>
      </c>
      <c r="BR24">
        <f ca="1">IFERROR(CORREL(_xlfn.RANK.AVG(Summary!$Y$3:$Y$32,Summary!$Y$3:$Y$32),_xlfn.RANK.AVG(Summary!BS$3:BS$32,Summary!BS$3:BS$32,0)),0)</f>
        <v>0.49847890471698808</v>
      </c>
      <c r="BS24">
        <f ca="1">IFERROR(CORREL(_xlfn.RANK.AVG(Summary!$Y$3:$Y$32,Summary!$Y$3:$Y$32),_xlfn.RANK.AVG(Summary!BT$3:BT$32,Summary!BT$3:BT$32,0)),0)</f>
        <v>-0.16993599024442776</v>
      </c>
      <c r="BT24">
        <f ca="1">IFERROR(CORREL(_xlfn.RANK.AVG(Summary!$Y$3:$Y$32,Summary!$Y$3:$Y$32),_xlfn.RANK.AVG(Summary!BU$3:BU$32,Summary!BU$3:BU$32,0)),0)</f>
        <v>-0.31724913953369044</v>
      </c>
      <c r="BU24">
        <f ca="1">IFERROR(CORREL(_xlfn.RANK.AVG(Summary!$Y$3:$Y$32,Summary!$Y$3:$Y$32),_xlfn.RANK.AVG(Summary!BV$3:BV$32,Summary!BV$3:BV$32,0)),0)</f>
        <v>3.3987198048885552E-2</v>
      </c>
      <c r="BV24">
        <f ca="1">IFERROR(CORREL(_xlfn.RANK.AVG(Summary!$Y$3:$Y$32,Summary!$Y$3:$Y$32),_xlfn.RANK.AVG(Summary!BW$3:BW$32,Summary!BW$3:BW$32,0)),0)</f>
        <v>-0.54250749420713351</v>
      </c>
      <c r="BW24">
        <f ca="1">IFERROR(CORREL(_xlfn.RANK.AVG(Summary!$Y$3:$Y$32,Summary!$Y$3:$Y$32),_xlfn.RANK.AVG(Summary!BX$3:BX$32,Summary!BX$3:BX$32,0)),0)</f>
        <v>3.3987198048885552E-2</v>
      </c>
      <c r="BX24">
        <f ca="1">IFERROR(CORREL(_xlfn.RANK.AVG(Summary!$Y$3:$Y$32,Summary!$Y$3:$Y$32),_xlfn.RANK.AVG(Summary!BY$3:BY$32,Summary!BY$3:BY$32,0)),0)</f>
        <v>-0.10206382269651693</v>
      </c>
      <c r="BY24">
        <f ca="1">IFERROR(CORREL(_xlfn.RANK.AVG(Summary!$Y$3:$Y$32,Summary!$Y$3:$Y$32),_xlfn.RANK.AVG(Summary!BZ$3:BZ$32,Summary!BZ$3:BZ$32,0)),0)</f>
        <v>-0.45397131877111296</v>
      </c>
      <c r="BZ24">
        <f ca="1">IFERROR(CORREL(_xlfn.RANK.AVG(Summary!$Y$3:$Y$32,Summary!$Y$3:$Y$32),_xlfn.RANK.AVG(Summary!CA$3:CA$32,Summary!CA$3:CA$32,0)),0)</f>
        <v>0.55518599418395831</v>
      </c>
      <c r="CA24">
        <f ca="1">IFERROR(CORREL(_xlfn.RANK.AVG(Summary!$Y$3:$Y$32,Summary!$Y$3:$Y$32),_xlfn.RANK.AVG(Summary!CB$3:CB$32,Summary!CB$3:CB$32,0)),0)</f>
        <v>0.31721384845626516</v>
      </c>
    </row>
    <row r="25" spans="1:79">
      <c r="A25" s="4" t="s">
        <v>18</v>
      </c>
      <c r="B25">
        <f ca="1">IFERROR(CORREL(_xlfn.RANK.AVG(Summary!$Z$3:$Z$32,Summary!$Z$3:$Z$32),_xlfn.RANK.AVG(Summary!C$3:C$32,Summary!C$3:C$32,0)),0)</f>
        <v>-0.12632399260492388</v>
      </c>
      <c r="C25">
        <f ca="1">IFERROR(CORREL(_xlfn.RANK.AVG(Summary!$Z$3:$Z$32,Summary!$Z$3:$Z$32),_xlfn.RANK.AVG(Summary!D$3:D$32,Summary!D$3:D$32,0)),0)</f>
        <v>-0.12636645207369498</v>
      </c>
      <c r="D25">
        <f ca="1">IFERROR(CORREL(_xlfn.RANK.AVG(Summary!$Z$3:$Z$32,Summary!$Z$3:$Z$32),_xlfn.RANK.AVG(Summary!E$3:E$32,Summary!E$3:E$32,0)),0)</f>
        <v>-0.16275572344532829</v>
      </c>
      <c r="E25">
        <f ca="1">IFERROR(CORREL(_xlfn.RANK.AVG(Summary!$Z$3:$Z$32,Summary!$Z$3:$Z$32),_xlfn.RANK.AVG(Summary!F$3:F$32,Summary!F$3:F$32,0)),0)</f>
        <v>-0.16686103773734762</v>
      </c>
      <c r="F25">
        <f ca="1">IFERROR(CORREL(_xlfn.RANK.AVG(Summary!$Z$3:$Z$32,Summary!$Z$3:$Z$32),_xlfn.RANK.AVG(Summary!G$3:G$32,Summary!G$3:G$32,0)),0)</f>
        <v>-0.14873453781068011</v>
      </c>
      <c r="G25">
        <f ca="1">IFERROR(CORREL(_xlfn.RANK.AVG(Summary!$Z$3:$Z$32,Summary!$Z$3:$Z$32),_xlfn.RANK.AVG(Summary!H$3:H$32,Summary!H$3:H$32,0)),0)</f>
        <v>-0.1627376183533934</v>
      </c>
      <c r="H25">
        <f ca="1">IFERROR(CORREL(_xlfn.RANK.AVG(Summary!$Z$3:$Z$32,Summary!$Z$3:$Z$32),_xlfn.RANK.AVG(Summary!I$3:I$32,Summary!I$3:I$32,0)),0)</f>
        <v>-4.1509088465139191E-2</v>
      </c>
      <c r="I25">
        <f ca="1">IFERROR(CORREL(_xlfn.RANK.AVG(Summary!$Z$3:$Z$32,Summary!$Z$3:$Z$32),_xlfn.RANK.AVG(Summary!J$3:J$32,Summary!J$3:J$32,0)),0)</f>
        <v>-0.1531333411470403</v>
      </c>
      <c r="J25">
        <f ca="1">IFERROR(CORREL(_xlfn.RANK.AVG(Summary!$Z$3:$Z$32,Summary!$Z$3:$Z$32),_xlfn.RANK.AVG(Summary!K$3:K$32,Summary!K$3:K$32,0)),0)</f>
        <v>-0.31345384214899358</v>
      </c>
      <c r="K25">
        <f ca="1">IFERROR(CORREL(_xlfn.RANK.AVG(Summary!$Z$3:$Z$32,Summary!$Z$3:$Z$32),_xlfn.RANK.AVG(Summary!L$3:L$32,Summary!L$3:L$32,0)),0)</f>
        <v>0.24025790277173281</v>
      </c>
      <c r="L25">
        <f ca="1">IFERROR(CORREL(_xlfn.RANK.AVG(Summary!$Z$3:$Z$32,Summary!$Z$3:$Z$32),_xlfn.RANK.AVG(Summary!M$3:M$32,Summary!M$3:M$32,0)),0)</f>
        <v>0.16686103773734762</v>
      </c>
      <c r="M25">
        <f ca="1">IFERROR(CORREL(_xlfn.RANK.AVG(Summary!$Z$3:$Z$32,Summary!$Z$3:$Z$32),_xlfn.RANK.AVG(Summary!N$3:N$32,Summary!N$3:N$32,0)),0)</f>
        <v>-4.1509088465139191E-2</v>
      </c>
      <c r="N25">
        <f ca="1">IFERROR(CORREL(_xlfn.RANK.AVG(Summary!$Z$3:$Z$32,Summary!$Z$3:$Z$32),_xlfn.RANK.AVG(Summary!O$3:O$32,Summary!O$3:O$32,0)),0)</f>
        <v>0</v>
      </c>
      <c r="O25">
        <f ca="1">IFERROR(CORREL(_xlfn.RANK.AVG(Summary!$Z$3:$Z$32,Summary!$Z$3:$Z$32),_xlfn.RANK.AVG(Summary!P$3:P$32,Summary!P$3:P$32,0)),0)</f>
        <v>0</v>
      </c>
      <c r="P25">
        <f ca="1">IFERROR(CORREL(_xlfn.RANK.AVG(Summary!$Z$3:$Z$32,Summary!$Z$3:$Z$32),_xlfn.RANK.AVG(Summary!Q$3:Q$32,Summary!Q$3:Q$32,0)),0)</f>
        <v>0.64859153882117904</v>
      </c>
      <c r="Q25">
        <f ca="1">IFERROR(CORREL(_xlfn.RANK.AVG(Summary!$Z$3:$Z$32,Summary!$Z$3:$Z$32),_xlfn.RANK.AVG(Summary!R$3:R$32,Summary!R$3:R$32,0)),0)</f>
        <v>0</v>
      </c>
      <c r="R25">
        <f ca="1">IFERROR(CORREL(_xlfn.RANK.AVG(Summary!$Z$3:$Z$32,Summary!$Z$3:$Z$32),_xlfn.RANK.AVG(Summary!S$3:S$32,Summary!S$3:S$32,0)),0)</f>
        <v>0</v>
      </c>
      <c r="S25">
        <f ca="1">IFERROR(CORREL(_xlfn.RANK.AVG(Summary!$Z$3:$Z$32,Summary!$Z$3:$Z$32),_xlfn.RANK.AVG(Summary!T$3:T$32,Summary!T$3:T$32,0)),0)</f>
        <v>0</v>
      </c>
      <c r="T25">
        <f ca="1">IFERROR(CORREL(_xlfn.RANK.AVG(Summary!$Z$3:$Z$32,Summary!$Z$3:$Z$32),_xlfn.RANK.AVG(Summary!U$3:U$32,Summary!U$3:U$32,0)),0)</f>
        <v>0</v>
      </c>
      <c r="U25">
        <f ca="1">IFERROR(CORREL(_xlfn.RANK.AVG(Summary!$Z$3:$Z$32,Summary!$Z$3:$Z$32),_xlfn.RANK.AVG(Summary!V$3:V$32,Summary!V$3:V$32,0)),0)</f>
        <v>0.38439322597297815</v>
      </c>
      <c r="V25">
        <f ca="1">IFERROR(CORREL(_xlfn.RANK.AVG(Summary!$Z$3:$Z$32,Summary!$Z$3:$Z$32),_xlfn.RANK.AVG(Summary!W$3:W$32,Summary!W$3:W$32,0)),0)</f>
        <v>6.7039839412702487E-2</v>
      </c>
      <c r="W25">
        <f ca="1">IFERROR(CORREL(_xlfn.RANK.AVG(Summary!$Z$3:$Z$32,Summary!$Z$3:$Z$32),_xlfn.RANK.AVG(Summary!X$3:X$32,Summary!X$3:X$32,0)),0)</f>
        <v>0.20605587295106137</v>
      </c>
      <c r="X25">
        <f ca="1">IFERROR(CORREL(_xlfn.RANK.AVG(Summary!$Z$3:$Z$32,Summary!$Z$3:$Z$32),_xlfn.RANK.AVG(Summary!Y$3:Y$32,Summary!Y$3:Y$32,0)),0)</f>
        <v>-0.25197796129143646</v>
      </c>
      <c r="Y25">
        <f ca="1">IFERROR(CORREL(_xlfn.RANK.AVG(Summary!$Z$3:$Z$32,Summary!$Z$3:$Z$32),_xlfn.RANK.AVG(Summary!Z$3:Z$32,Summary!Z$3:Z$32,0)),0)</f>
        <v>1.0000000000000002</v>
      </c>
      <c r="Z25">
        <f ca="1">IFERROR(CORREL(_xlfn.RANK.AVG(Summary!$Z$3:$Z$32,Summary!$Z$3:$Z$32),_xlfn.RANK.AVG(Summary!AA$3:AA$32,Summary!AA$3:AA$32,0)),0)</f>
        <v>0</v>
      </c>
      <c r="AA25">
        <f ca="1">IFERROR(CORREL(_xlfn.RANK.AVG(Summary!$Z$3:$Z$32,Summary!$Z$3:$Z$32),_xlfn.RANK.AVG(Summary!AB$3:AB$32,Summary!AB$3:AB$32,0)),0)</f>
        <v>9.1642902603874615E-2</v>
      </c>
      <c r="AB25">
        <f ca="1">IFERROR(CORREL(_xlfn.RANK.AVG(Summary!$Z$3:$Z$32,Summary!$Z$3:$Z$32),_xlfn.RANK.AVG(Summary!AC$3:AC$32,Summary!AC$3:AC$32,0)),0)</f>
        <v>0.58047982361999872</v>
      </c>
      <c r="AC25">
        <f ca="1">IFERROR(CORREL(_xlfn.RANK.AVG(Summary!$Z$3:$Z$32,Summary!$Z$3:$Z$32),_xlfn.RANK.AVG(Summary!AD$3:AD$32,Summary!AD$3:AD$32,0)),0)</f>
        <v>0.15190379521344105</v>
      </c>
      <c r="AD25">
        <f ca="1">IFERROR(CORREL(_xlfn.RANK.AVG(Summary!$Z$3:$Z$32,Summary!$Z$3:$Z$32),_xlfn.RANK.AVG(Summary!AE$3:AE$32,Summary!AE$3:AE$32,0)),0)</f>
        <v>-0.20672358391025594</v>
      </c>
      <c r="AE25">
        <f ca="1">IFERROR(CORREL(_xlfn.RANK.AVG(Summary!$Z$3:$Z$32,Summary!$Z$3:$Z$32),_xlfn.RANK.AVG(Summary!AF$3:AF$32,Summary!AF$3:AF$32,0)),0)</f>
        <v>0.43343807276341939</v>
      </c>
      <c r="AF25">
        <f ca="1">IFERROR(CORREL(_xlfn.RANK.AVG(Summary!$Z$3:$Z$32,Summary!$Z$3:$Z$32),_xlfn.RANK.AVG(Summary!AG$3:AG$32,Summary!AG$3:AG$32,0)),0)</f>
        <v>0.32024792743687103</v>
      </c>
      <c r="AG25">
        <f ca="1">IFERROR(CORREL(_xlfn.RANK.AVG(Summary!$Z$3:$Z$32,Summary!$Z$3:$Z$32),_xlfn.RANK.AVG(Summary!AH$3:AH$32,Summary!AH$3:AH$32,0)),0)</f>
        <v>0.28866812585839663</v>
      </c>
      <c r="AH25">
        <f ca="1">IFERROR(CORREL(_xlfn.RANK.AVG(Summary!$Z$3:$Z$32,Summary!$Z$3:$Z$32),_xlfn.RANK.AVG(Summary!AI$3:AI$32,Summary!AI$3:AI$32,0)),0)</f>
        <v>0.16621283491038322</v>
      </c>
      <c r="AI25">
        <f ca="1">IFERROR(CORREL(_xlfn.RANK.AVG(Summary!$Z$3:$Z$32,Summary!$Z$3:$Z$32),_xlfn.RANK.AVG(Summary!AJ$3:AJ$32,Summary!AJ$3:AJ$32,0)),0)</f>
        <v>0.34197644369316527</v>
      </c>
      <c r="AJ25">
        <f ca="1">IFERROR(CORREL(_xlfn.RANK.AVG(Summary!$Z$3:$Z$32,Summary!$Z$3:$Z$32),_xlfn.RANK.AVG(Summary!AK$3:AK$32,Summary!AK$3:AK$32,0)),0)</f>
        <v>0.50555156563161019</v>
      </c>
      <c r="AK25">
        <f ca="1">IFERROR(CORREL(_xlfn.RANK.AVG(Summary!$Z$3:$Z$32,Summary!$Z$3:$Z$32),_xlfn.RANK.AVG(Summary!AL$3:AL$32,Summary!AL$3:AL$32,0)),0)</f>
        <v>6.0040672241757333E-2</v>
      </c>
      <c r="AL25">
        <f ca="1">IFERROR(CORREL(_xlfn.RANK.AVG(Summary!$Z$3:$Z$32,Summary!$Z$3:$Z$32),_xlfn.RANK.AVG(Summary!AM$3:AM$32,Summary!AM$3:AM$32,0)),0)</f>
        <v>0.27996732491411513</v>
      </c>
      <c r="AM25">
        <f ca="1">IFERROR(CORREL(_xlfn.RANK.AVG(Summary!$Z$3:$Z$32,Summary!$Z$3:$Z$32),_xlfn.RANK.AVG(Summary!AN$3:AN$32,Summary!AN$3:AN$32,0)),0)</f>
        <v>0.14208830500271832</v>
      </c>
      <c r="AN25">
        <f ca="1">IFERROR(CORREL(_xlfn.RANK.AVG(Summary!$Z$3:$Z$32,Summary!$Z$3:$Z$32),_xlfn.RANK.AVG(Summary!AO$3:AO$32,Summary!AO$3:AO$32,0)),0)</f>
        <v>0.55761922209919967</v>
      </c>
      <c r="AO25">
        <f ca="1">IFERROR(CORREL(_xlfn.RANK.AVG(Summary!$Z$3:$Z$32,Summary!$Z$3:$Z$32),_xlfn.RANK.AVG(Summary!AP$3:AP$32,Summary!AP$3:AP$32,0)),0)</f>
        <v>0.31610690180628009</v>
      </c>
      <c r="AP25">
        <f ca="1">IFERROR(CORREL(_xlfn.RANK.AVG(Summary!$Z$3:$Z$32,Summary!$Z$3:$Z$32),_xlfn.RANK.AVG(Summary!AQ$3:AQ$32,Summary!AQ$3:AQ$32,0)),0)</f>
        <v>0.81145897470905803</v>
      </c>
      <c r="AQ25">
        <f ca="1">IFERROR(CORREL(_xlfn.RANK.AVG(Summary!$Z$3:$Z$32,Summary!$Z$3:$Z$32),_xlfn.RANK.AVG(Summary!AR$3:AR$32,Summary!AR$3:AR$32,0)),0)</f>
        <v>-0.16508477498682075</v>
      </c>
      <c r="AR25">
        <f ca="1">IFERROR(CORREL(_xlfn.RANK.AVG(Summary!$Z$3:$Z$32,Summary!$Z$3:$Z$32),_xlfn.RANK.AVG(Summary!AS$3:AS$32,Summary!AS$3:AS$32,0)),0)</f>
        <v>0.26401633783649364</v>
      </c>
      <c r="AS25">
        <f ca="1">IFERROR(CORREL(_xlfn.RANK.AVG(Summary!$Z$3:$Z$32,Summary!$Z$3:$Z$32),_xlfn.RANK.AVG(Summary!AT$3:AT$32,Summary!AT$3:AT$32,0)),0)</f>
        <v>0.33061266431347036</v>
      </c>
      <c r="AT25">
        <f ca="1">IFERROR(CORREL(_xlfn.RANK.AVG(Summary!$Z$3:$Z$32,Summary!$Z$3:$Z$32),_xlfn.RANK.AVG(Summary!AU$3:AU$32,Summary!AU$3:AU$32,0)),0)</f>
        <v>-0.18565106567610623</v>
      </c>
      <c r="AU25">
        <f ca="1">IFERROR(CORREL(_xlfn.RANK.AVG(Summary!$Z$3:$Z$32,Summary!$Z$3:$Z$32),_xlfn.RANK.AVG(Summary!AV$3:AV$32,Summary!AV$3:AV$32,0)),0)</f>
        <v>-0.2072053420158082</v>
      </c>
      <c r="AV25">
        <f ca="1">IFERROR(CORREL(_xlfn.RANK.AVG(Summary!$Z$3:$Z$32,Summary!$Z$3:$Z$32),_xlfn.RANK.AVG(Summary!AW$3:AW$32,Summary!AW$3:AW$32,0)),0)</f>
        <v>-7.1316801017270504E-2</v>
      </c>
      <c r="AW25">
        <f ca="1">IFERROR(CORREL(_xlfn.RANK.AVG(Summary!$Z$3:$Z$32,Summary!$Z$3:$Z$32),_xlfn.RANK.AVG(Summary!AX$3:AX$32,Summary!AX$3:AX$32,0)),0)</f>
        <v>-3.8553925305090428E-2</v>
      </c>
      <c r="AX25">
        <f ca="1">IFERROR(CORREL(_xlfn.RANK.AVG(Summary!$Z$3:$Z$32,Summary!$Z$3:$Z$32),_xlfn.RANK.AVG(Summary!AY$3:AY$32,Summary!AY$3:AY$32,0)),0)</f>
        <v>8.651925185234545E-2</v>
      </c>
      <c r="AY25">
        <f ca="1">IFERROR(CORREL(_xlfn.RANK.AVG(Summary!$Z$3:$Z$32,Summary!$Z$3:$Z$32),_xlfn.RANK.AVG(Summary!AZ$3:AZ$32,Summary!AZ$3:AZ$32,0)),0)</f>
        <v>0.1036352738500495</v>
      </c>
      <c r="AZ25">
        <f ca="1">IFERROR(CORREL(_xlfn.RANK.AVG(Summary!$Z$3:$Z$32,Summary!$Z$3:$Z$32),_xlfn.RANK.AVG(Summary!BA$3:BA$32,Summary!BA$3:BA$32,0)),0)</f>
        <v>-6.4242027081018088E-2</v>
      </c>
      <c r="BA25">
        <f ca="1">IFERROR(CORREL(_xlfn.RANK.AVG(Summary!$Z$3:$Z$32,Summary!$Z$3:$Z$32),_xlfn.RANK.AVG(Summary!BB$3:BB$32,Summary!BB$3:BB$32,0)),0)</f>
        <v>-0.10830848248519763</v>
      </c>
      <c r="BB25">
        <f ca="1">IFERROR(CORREL(_xlfn.RANK.AVG(Summary!$Z$3:$Z$32,Summary!$Z$3:$Z$32),_xlfn.RANK.AVG(Summary!BC$3:BC$32,Summary!BC$3:BC$32,0)),0)</f>
        <v>5.233169289718239E-2</v>
      </c>
      <c r="BC25">
        <f ca="1">IFERROR(CORREL(_xlfn.RANK.AVG(Summary!$Z$3:$Z$32,Summary!$Z$3:$Z$32),_xlfn.RANK.AVG(Summary!BD$3:BD$32,Summary!BD$3:BD$32,0)),0)</f>
        <v>7.1808870817467608E-3</v>
      </c>
      <c r="BD25">
        <f ca="1">IFERROR(CORREL(_xlfn.RANK.AVG(Summary!$Z$3:$Z$32,Summary!$Z$3:$Z$32),_xlfn.RANK.AVG(Summary!BE$3:BE$32,Summary!BE$3:BE$32,0)),0)</f>
        <v>-6.465780016951117E-2</v>
      </c>
      <c r="BE25">
        <f ca="1">IFERROR(CORREL(_xlfn.RANK.AVG(Summary!$Z$3:$Z$32,Summary!$Z$3:$Z$32),_xlfn.RANK.AVG(Summary!BF$3:BF$32,Summary!BF$3:BF$32,0)),0)</f>
        <v>-7.2588308747216918E-2</v>
      </c>
      <c r="BF25">
        <f ca="1">IFERROR(CORREL(_xlfn.RANK.AVG(Summary!$Z$3:$Z$32,Summary!$Z$3:$Z$32),_xlfn.RANK.AVG(Summary!BG$3:BG$32,Summary!BG$3:BG$32,0)),0)</f>
        <v>-1.8417939914995535E-2</v>
      </c>
      <c r="BG25">
        <f ca="1">IFERROR(CORREL(_xlfn.RANK.AVG(Summary!$Z$3:$Z$32,Summary!$Z$3:$Z$32),_xlfn.RANK.AVG(Summary!BH$3:BH$32,Summary!BH$3:BH$32,0)),0)</f>
        <v>0.26169968356829476</v>
      </c>
      <c r="BH25">
        <f ca="1">IFERROR(CORREL(_xlfn.RANK.AVG(Summary!$Z$3:$Z$32,Summary!$Z$3:$Z$32),_xlfn.RANK.AVG(Summary!BI$3:BI$32,Summary!BI$3:BI$32,0)),0)</f>
        <v>6.954380668568963E-2</v>
      </c>
      <c r="BI25">
        <f ca="1">IFERROR(CORREL(_xlfn.RANK.AVG(Summary!$Z$3:$Z$32,Summary!$Z$3:$Z$32),_xlfn.RANK.AVG(Summary!BJ$3:BJ$32,Summary!BJ$3:BJ$32,0)),0)</f>
        <v>3.6916304105047607E-2</v>
      </c>
      <c r="BJ25">
        <f ca="1">IFERROR(CORREL(_xlfn.RANK.AVG(Summary!$Z$3:$Z$32,Summary!$Z$3:$Z$32),_xlfn.RANK.AVG(Summary!BK$3:BK$32,Summary!BK$3:BK$32,0)),0)</f>
        <v>-2.5018193975548775E-2</v>
      </c>
      <c r="BK25">
        <f ca="1">IFERROR(CORREL(_xlfn.RANK.AVG(Summary!$Z$3:$Z$32,Summary!$Z$3:$Z$32),_xlfn.RANK.AVG(Summary!BL$3:BL$32,Summary!BL$3:BL$32,0)),0)</f>
        <v>0.10251958691139511</v>
      </c>
      <c r="BL25">
        <f ca="1">IFERROR(CORREL(_xlfn.RANK.AVG(Summary!$Z$3:$Z$32,Summary!$Z$3:$Z$32),_xlfn.RANK.AVG(Summary!BM$3:BM$32,Summary!BM$3:BM$32,0)),0)</f>
        <v>-1.3341296405806924E-2</v>
      </c>
      <c r="BM25">
        <f ca="1">IFERROR(CORREL(_xlfn.RANK.AVG(Summary!$Z$3:$Z$32,Summary!$Z$3:$Z$32),_xlfn.RANK.AVG(Summary!BN$3:BN$32,Summary!BN$3:BN$32,0)),0)</f>
        <v>0.3965736761457182</v>
      </c>
      <c r="BN25">
        <f ca="1">IFERROR(CORREL(_xlfn.RANK.AVG(Summary!$Z$3:$Z$32,Summary!$Z$3:$Z$32),_xlfn.RANK.AVG(Summary!BO$3:BO$32,Summary!BO$3:BO$32,0)),0)</f>
        <v>0.14243235312751026</v>
      </c>
      <c r="BO25">
        <f ca="1">IFERROR(CORREL(_xlfn.RANK.AVG(Summary!$Z$3:$Z$32,Summary!$Z$3:$Z$32),_xlfn.RANK.AVG(Summary!BP$3:BP$32,Summary!BP$3:BP$32,0)),0)</f>
        <v>-2.7513957518940924E-2</v>
      </c>
      <c r="BP25">
        <f ca="1">IFERROR(CORREL(_xlfn.RANK.AVG(Summary!$Z$3:$Z$32,Summary!$Z$3:$Z$32),_xlfn.RANK.AVG(Summary!BQ$3:BQ$32,Summary!BQ$3:BQ$32,0)),0)</f>
        <v>2.8419229424831282E-2</v>
      </c>
      <c r="BQ25">
        <f ca="1">IFERROR(CORREL(_xlfn.RANK.AVG(Summary!$Z$3:$Z$32,Summary!$Z$3:$Z$32),_xlfn.RANK.AVG(Summary!BR$3:BR$32,Summary!BR$3:BR$32,0)),0)</f>
        <v>-2.1991570047755864E-3</v>
      </c>
      <c r="BR25">
        <f ca="1">IFERROR(CORREL(_xlfn.RANK.AVG(Summary!$Z$3:$Z$32,Summary!$Z$3:$Z$32),_xlfn.RANK.AVG(Summary!BS$3:BS$32,Summary!BS$3:BS$32,0)),0)</f>
        <v>-1.2095363526265725E-2</v>
      </c>
      <c r="BS25">
        <f ca="1">IFERROR(CORREL(_xlfn.RANK.AVG(Summary!$Z$3:$Z$32,Summary!$Z$3:$Z$32),_xlfn.RANK.AVG(Summary!BT$3:BT$32,Summary!BT$3:BT$32,0)),0)</f>
        <v>-0.39639805011079948</v>
      </c>
      <c r="BT25">
        <f ca="1">IFERROR(CORREL(_xlfn.RANK.AVG(Summary!$Z$3:$Z$32,Summary!$Z$3:$Z$32),_xlfn.RANK.AVG(Summary!BU$3:BU$32,Summary!BU$3:BU$32,0)),0)</f>
        <v>-0.16275572344532829</v>
      </c>
      <c r="BU25">
        <f ca="1">IFERROR(CORREL(_xlfn.RANK.AVG(Summary!$Z$3:$Z$32,Summary!$Z$3:$Z$32),_xlfn.RANK.AVG(Summary!BV$3:BV$32,Summary!BV$3:BV$32,0)),0)</f>
        <v>-9.2089699574977674E-2</v>
      </c>
      <c r="BV25">
        <f ca="1">IFERROR(CORREL(_xlfn.RANK.AVG(Summary!$Z$3:$Z$32,Summary!$Z$3:$Z$32),_xlfn.RANK.AVG(Summary!BW$3:BW$32,Summary!BW$3:BW$32,0)),0)</f>
        <v>6.2826736596884704E-3</v>
      </c>
      <c r="BW25">
        <f ca="1">IFERROR(CORREL(_xlfn.RANK.AVG(Summary!$Z$3:$Z$32,Summary!$Z$3:$Z$32),_xlfn.RANK.AVG(Summary!BX$3:BX$32,Summary!BX$3:BX$32,0)),0)</f>
        <v>-9.2089699574977674E-2</v>
      </c>
      <c r="BX25">
        <f ca="1">IFERROR(CORREL(_xlfn.RANK.AVG(Summary!$Z$3:$Z$32,Summary!$Z$3:$Z$32),_xlfn.RANK.AVG(Summary!BY$3:BY$32,Summary!BY$3:BY$32,0)),0)</f>
        <v>-0.41550706232645945</v>
      </c>
      <c r="BY25">
        <f ca="1">IFERROR(CORREL(_xlfn.RANK.AVG(Summary!$Z$3:$Z$32,Summary!$Z$3:$Z$32),_xlfn.RANK.AVG(Summary!BZ$3:BZ$32,Summary!BZ$3:BZ$32,0)),0)</f>
        <v>-3.8553925305090428E-2</v>
      </c>
      <c r="BZ25">
        <f ca="1">IFERROR(CORREL(_xlfn.RANK.AVG(Summary!$Z$3:$Z$32,Summary!$Z$3:$Z$32),_xlfn.RANK.AVG(Summary!CA$3:CA$32,Summary!CA$3:CA$32,0)),0)</f>
        <v>0.26062909767934328</v>
      </c>
      <c r="CA25">
        <f ca="1">IFERROR(CORREL(_xlfn.RANK.AVG(Summary!$Z$3:$Z$32,Summary!$Z$3:$Z$32),_xlfn.RANK.AVG(Summary!CB$3:CB$32,Summary!CB$3:CB$32,0)),0)</f>
        <v>0.22019059510315558</v>
      </c>
    </row>
    <row r="26" spans="1:79">
      <c r="A26" s="4" t="s">
        <v>25</v>
      </c>
      <c r="B26">
        <f ca="1">IFERROR(CORREL(_xlfn.RANK.AVG(Summary!$AA$3:$AA$32,Summary!$AA$3:$AA$32),_xlfn.RANK.AVG(Summary!C$3:C$32,Summary!C$3:C$32,0)),0)</f>
        <v>0</v>
      </c>
      <c r="C26">
        <f ca="1">IFERROR(CORREL(_xlfn.RANK.AVG(Summary!$AA$3:$AA$32,Summary!$AA$3:$AA$32),_xlfn.RANK.AVG(Summary!D$3:D$32,Summary!D$3:D$32,0)),0)</f>
        <v>0</v>
      </c>
      <c r="D26">
        <f ca="1">IFERROR(CORREL(_xlfn.RANK.AVG(Summary!$AA$3:$AA$32,Summary!$AA$3:$AA$32),_xlfn.RANK.AVG(Summary!E$3:E$32,Summary!E$3:E$32,0)),0)</f>
        <v>0</v>
      </c>
      <c r="E26">
        <f ca="1">IFERROR(CORREL(_xlfn.RANK.AVG(Summary!$AA$3:$AA$32,Summary!$AA$3:$AA$32),_xlfn.RANK.AVG(Summary!F$3:F$32,Summary!F$3:F$32,0)),0)</f>
        <v>0</v>
      </c>
      <c r="F26">
        <f ca="1">IFERROR(CORREL(_xlfn.RANK.AVG(Summary!$AA$3:$AA$32,Summary!$AA$3:$AA$32),_xlfn.RANK.AVG(Summary!G$3:G$32,Summary!G$3:G$32,0)),0)</f>
        <v>0</v>
      </c>
      <c r="G26">
        <f ca="1">IFERROR(CORREL(_xlfn.RANK.AVG(Summary!$AA$3:$AA$32,Summary!$AA$3:$AA$32),_xlfn.RANK.AVG(Summary!H$3:H$32,Summary!H$3:H$32,0)),0)</f>
        <v>0</v>
      </c>
      <c r="H26">
        <f ca="1">IFERROR(CORREL(_xlfn.RANK.AVG(Summary!$AA$3:$AA$32,Summary!$AA$3:$AA$32),_xlfn.RANK.AVG(Summary!I$3:I$32,Summary!I$3:I$32,0)),0)</f>
        <v>0</v>
      </c>
      <c r="I26">
        <f ca="1">IFERROR(CORREL(_xlfn.RANK.AVG(Summary!$AA$3:$AA$32,Summary!$AA$3:$AA$32),_xlfn.RANK.AVG(Summary!J$3:J$32,Summary!J$3:J$32,0)),0)</f>
        <v>0</v>
      </c>
      <c r="J26">
        <f ca="1">IFERROR(CORREL(_xlfn.RANK.AVG(Summary!$AA$3:$AA$32,Summary!$AA$3:$AA$32),_xlfn.RANK.AVG(Summary!K$3:K$32,Summary!K$3:K$32,0)),0)</f>
        <v>0</v>
      </c>
      <c r="K26">
        <f ca="1">IFERROR(CORREL(_xlfn.RANK.AVG(Summary!$AA$3:$AA$32,Summary!$AA$3:$AA$32),_xlfn.RANK.AVG(Summary!L$3:L$32,Summary!L$3:L$32,0)),0)</f>
        <v>0</v>
      </c>
      <c r="L26">
        <f ca="1">IFERROR(CORREL(_xlfn.RANK.AVG(Summary!$AA$3:$AA$32,Summary!$AA$3:$AA$32),_xlfn.RANK.AVG(Summary!M$3:M$32,Summary!M$3:M$32,0)),0)</f>
        <v>0</v>
      </c>
      <c r="M26">
        <f ca="1">IFERROR(CORREL(_xlfn.RANK.AVG(Summary!$AA$3:$AA$32,Summary!$AA$3:$AA$32),_xlfn.RANK.AVG(Summary!N$3:N$32,Summary!N$3:N$32,0)),0)</f>
        <v>0</v>
      </c>
      <c r="N26">
        <f ca="1">IFERROR(CORREL(_xlfn.RANK.AVG(Summary!$AA$3:$AA$32,Summary!$AA$3:$AA$32),_xlfn.RANK.AVG(Summary!O$3:O$32,Summary!O$3:O$32,0)),0)</f>
        <v>0</v>
      </c>
      <c r="O26">
        <f ca="1">IFERROR(CORREL(_xlfn.RANK.AVG(Summary!$AA$3:$AA$32,Summary!$AA$3:$AA$32),_xlfn.RANK.AVG(Summary!P$3:P$32,Summary!P$3:P$32,0)),0)</f>
        <v>0</v>
      </c>
      <c r="P26">
        <f ca="1">IFERROR(CORREL(_xlfn.RANK.AVG(Summary!$AA$3:$AA$32,Summary!$AA$3:$AA$32),_xlfn.RANK.AVG(Summary!Q$3:Q$32,Summary!Q$3:Q$32,0)),0)</f>
        <v>0</v>
      </c>
      <c r="Q26">
        <f ca="1">IFERROR(CORREL(_xlfn.RANK.AVG(Summary!$AA$3:$AA$32,Summary!$AA$3:$AA$32),_xlfn.RANK.AVG(Summary!R$3:R$32,Summary!R$3:R$32,0)),0)</f>
        <v>0</v>
      </c>
      <c r="R26">
        <f ca="1">IFERROR(CORREL(_xlfn.RANK.AVG(Summary!$AA$3:$AA$32,Summary!$AA$3:$AA$32),_xlfn.RANK.AVG(Summary!S$3:S$32,Summary!S$3:S$32,0)),0)</f>
        <v>0</v>
      </c>
      <c r="S26">
        <f ca="1">IFERROR(CORREL(_xlfn.RANK.AVG(Summary!$AA$3:$AA$32,Summary!$AA$3:$AA$32),_xlfn.RANK.AVG(Summary!T$3:T$32,Summary!T$3:T$32,0)),0)</f>
        <v>0</v>
      </c>
      <c r="T26">
        <f ca="1">IFERROR(CORREL(_xlfn.RANK.AVG(Summary!$AA$3:$AA$32,Summary!$AA$3:$AA$32),_xlfn.RANK.AVG(Summary!U$3:U$32,Summary!U$3:U$32,0)),0)</f>
        <v>0</v>
      </c>
      <c r="U26">
        <f ca="1">IFERROR(CORREL(_xlfn.RANK.AVG(Summary!$AA$3:$AA$32,Summary!$AA$3:$AA$32),_xlfn.RANK.AVG(Summary!V$3:V$32,Summary!V$3:V$32,0)),0)</f>
        <v>0</v>
      </c>
      <c r="V26">
        <f ca="1">IFERROR(CORREL(_xlfn.RANK.AVG(Summary!$AA$3:$AA$32,Summary!$AA$3:$AA$32),_xlfn.RANK.AVG(Summary!W$3:W$32,Summary!W$3:W$32,0)),0)</f>
        <v>0</v>
      </c>
      <c r="W26">
        <f ca="1">IFERROR(CORREL(_xlfn.RANK.AVG(Summary!$AA$3:$AA$32,Summary!$AA$3:$AA$32),_xlfn.RANK.AVG(Summary!X$3:X$32,Summary!X$3:X$32,0)),0)</f>
        <v>0</v>
      </c>
      <c r="X26">
        <f ca="1">IFERROR(CORREL(_xlfn.RANK.AVG(Summary!$AA$3:$AA$32,Summary!$AA$3:$AA$32),_xlfn.RANK.AVG(Summary!Y$3:Y$32,Summary!Y$3:Y$32,0)),0)</f>
        <v>0</v>
      </c>
      <c r="Y26">
        <f ca="1">IFERROR(CORREL(_xlfn.RANK.AVG(Summary!$AA$3:$AA$32,Summary!$AA$3:$AA$32),_xlfn.RANK.AVG(Summary!Z$3:Z$32,Summary!Z$3:Z$32,0)),0)</f>
        <v>0</v>
      </c>
      <c r="Z26">
        <f ca="1">IFERROR(CORREL(_xlfn.RANK.AVG(Summary!$AA$3:$AA$32,Summary!$AA$3:$AA$32),_xlfn.RANK.AVG(Summary!AA$3:AA$32,Summary!AA$3:AA$32,0)),0)</f>
        <v>0</v>
      </c>
      <c r="AA26">
        <f ca="1">IFERROR(CORREL(_xlfn.RANK.AVG(Summary!$AA$3:$AA$32,Summary!$AA$3:$AA$32),_xlfn.RANK.AVG(Summary!AB$3:AB$32,Summary!AB$3:AB$32,0)),0)</f>
        <v>0</v>
      </c>
      <c r="AB26">
        <f ca="1">IFERROR(CORREL(_xlfn.RANK.AVG(Summary!$AA$3:$AA$32,Summary!$AA$3:$AA$32),_xlfn.RANK.AVG(Summary!AC$3:AC$32,Summary!AC$3:AC$32,0)),0)</f>
        <v>0</v>
      </c>
      <c r="AC26">
        <f ca="1">IFERROR(CORREL(_xlfn.RANK.AVG(Summary!$AA$3:$AA$32,Summary!$AA$3:$AA$32),_xlfn.RANK.AVG(Summary!AD$3:AD$32,Summary!AD$3:AD$32,0)),0)</f>
        <v>0</v>
      </c>
      <c r="AD26">
        <f ca="1">IFERROR(CORREL(_xlfn.RANK.AVG(Summary!$AA$3:$AA$32,Summary!$AA$3:$AA$32),_xlfn.RANK.AVG(Summary!AE$3:AE$32,Summary!AE$3:AE$32,0)),0)</f>
        <v>0</v>
      </c>
      <c r="AE26">
        <f ca="1">IFERROR(CORREL(_xlfn.RANK.AVG(Summary!$AA$3:$AA$32,Summary!$AA$3:$AA$32),_xlfn.RANK.AVG(Summary!AF$3:AF$32,Summary!AF$3:AF$32,0)),0)</f>
        <v>0</v>
      </c>
      <c r="AF26">
        <f ca="1">IFERROR(CORREL(_xlfn.RANK.AVG(Summary!$AA$3:$AA$32,Summary!$AA$3:$AA$32),_xlfn.RANK.AVG(Summary!AG$3:AG$32,Summary!AG$3:AG$32,0)),0)</f>
        <v>0</v>
      </c>
      <c r="AG26">
        <f ca="1">IFERROR(CORREL(_xlfn.RANK.AVG(Summary!$AA$3:$AA$32,Summary!$AA$3:$AA$32),_xlfn.RANK.AVG(Summary!AH$3:AH$32,Summary!AH$3:AH$32,0)),0)</f>
        <v>0</v>
      </c>
      <c r="AH26">
        <f ca="1">IFERROR(CORREL(_xlfn.RANK.AVG(Summary!$AA$3:$AA$32,Summary!$AA$3:$AA$32),_xlfn.RANK.AVG(Summary!AI$3:AI$32,Summary!AI$3:AI$32,0)),0)</f>
        <v>0</v>
      </c>
      <c r="AI26">
        <f ca="1">IFERROR(CORREL(_xlfn.RANK.AVG(Summary!$AA$3:$AA$32,Summary!$AA$3:$AA$32),_xlfn.RANK.AVG(Summary!AJ$3:AJ$32,Summary!AJ$3:AJ$32,0)),0)</f>
        <v>0</v>
      </c>
      <c r="AJ26">
        <f ca="1">IFERROR(CORREL(_xlfn.RANK.AVG(Summary!$AA$3:$AA$32,Summary!$AA$3:$AA$32),_xlfn.RANK.AVG(Summary!AK$3:AK$32,Summary!AK$3:AK$32,0)),0)</f>
        <v>0</v>
      </c>
      <c r="AK26">
        <f ca="1">IFERROR(CORREL(_xlfn.RANK.AVG(Summary!$AA$3:$AA$32,Summary!$AA$3:$AA$32),_xlfn.RANK.AVG(Summary!AL$3:AL$32,Summary!AL$3:AL$32,0)),0)</f>
        <v>0</v>
      </c>
      <c r="AL26">
        <f ca="1">IFERROR(CORREL(_xlfn.RANK.AVG(Summary!$AA$3:$AA$32,Summary!$AA$3:$AA$32),_xlfn.RANK.AVG(Summary!AM$3:AM$32,Summary!AM$3:AM$32,0)),0)</f>
        <v>0</v>
      </c>
      <c r="AM26">
        <f ca="1">IFERROR(CORREL(_xlfn.RANK.AVG(Summary!$AA$3:$AA$32,Summary!$AA$3:$AA$32),_xlfn.RANK.AVG(Summary!AN$3:AN$32,Summary!AN$3:AN$32,0)),0)</f>
        <v>0</v>
      </c>
      <c r="AN26">
        <f ca="1">IFERROR(CORREL(_xlfn.RANK.AVG(Summary!$AA$3:$AA$32,Summary!$AA$3:$AA$32),_xlfn.RANK.AVG(Summary!AO$3:AO$32,Summary!AO$3:AO$32,0)),0)</f>
        <v>0</v>
      </c>
      <c r="AO26">
        <f ca="1">IFERROR(CORREL(_xlfn.RANK.AVG(Summary!$AA$3:$AA$32,Summary!$AA$3:$AA$32),_xlfn.RANK.AVG(Summary!AP$3:AP$32,Summary!AP$3:AP$32,0)),0)</f>
        <v>0</v>
      </c>
      <c r="AP26">
        <f ca="1">IFERROR(CORREL(_xlfn.RANK.AVG(Summary!$AA$3:$AA$32,Summary!$AA$3:$AA$32),_xlfn.RANK.AVG(Summary!AQ$3:AQ$32,Summary!AQ$3:AQ$32,0)),0)</f>
        <v>0</v>
      </c>
      <c r="AQ26">
        <f ca="1">IFERROR(CORREL(_xlfn.RANK.AVG(Summary!$AA$3:$AA$32,Summary!$AA$3:$AA$32),_xlfn.RANK.AVG(Summary!AR$3:AR$32,Summary!AR$3:AR$32,0)),0)</f>
        <v>0</v>
      </c>
      <c r="AR26">
        <f ca="1">IFERROR(CORREL(_xlfn.RANK.AVG(Summary!$AA$3:$AA$32,Summary!$AA$3:$AA$32),_xlfn.RANK.AVG(Summary!AS$3:AS$32,Summary!AS$3:AS$32,0)),0)</f>
        <v>0</v>
      </c>
      <c r="AS26">
        <f ca="1">IFERROR(CORREL(_xlfn.RANK.AVG(Summary!$AA$3:$AA$32,Summary!$AA$3:$AA$32),_xlfn.RANK.AVG(Summary!AT$3:AT$32,Summary!AT$3:AT$32,0)),0)</f>
        <v>0</v>
      </c>
      <c r="AT26">
        <f ca="1">IFERROR(CORREL(_xlfn.RANK.AVG(Summary!$AA$3:$AA$32,Summary!$AA$3:$AA$32),_xlfn.RANK.AVG(Summary!AU$3:AU$32,Summary!AU$3:AU$32,0)),0)</f>
        <v>0</v>
      </c>
      <c r="AU26">
        <f ca="1">IFERROR(CORREL(_xlfn.RANK.AVG(Summary!$AA$3:$AA$32,Summary!$AA$3:$AA$32),_xlfn.RANK.AVG(Summary!AV$3:AV$32,Summary!AV$3:AV$32,0)),0)</f>
        <v>0</v>
      </c>
      <c r="AV26">
        <f ca="1">IFERROR(CORREL(_xlfn.RANK.AVG(Summary!$AA$3:$AA$32,Summary!$AA$3:$AA$32),_xlfn.RANK.AVG(Summary!AW$3:AW$32,Summary!AW$3:AW$32,0)),0)</f>
        <v>0</v>
      </c>
      <c r="AW26">
        <f ca="1">IFERROR(CORREL(_xlfn.RANK.AVG(Summary!$AA$3:$AA$32,Summary!$AA$3:$AA$32),_xlfn.RANK.AVG(Summary!AX$3:AX$32,Summary!AX$3:AX$32,0)),0)</f>
        <v>0</v>
      </c>
      <c r="AX26">
        <f ca="1">IFERROR(CORREL(_xlfn.RANK.AVG(Summary!$AA$3:$AA$32,Summary!$AA$3:$AA$32),_xlfn.RANK.AVG(Summary!AY$3:AY$32,Summary!AY$3:AY$32,0)),0)</f>
        <v>0</v>
      </c>
      <c r="AY26">
        <f ca="1">IFERROR(CORREL(_xlfn.RANK.AVG(Summary!$AA$3:$AA$32,Summary!$AA$3:$AA$32),_xlfn.RANK.AVG(Summary!AZ$3:AZ$32,Summary!AZ$3:AZ$32,0)),0)</f>
        <v>0</v>
      </c>
      <c r="AZ26">
        <f ca="1">IFERROR(CORREL(_xlfn.RANK.AVG(Summary!$AA$3:$AA$32,Summary!$AA$3:$AA$32),_xlfn.RANK.AVG(Summary!BA$3:BA$32,Summary!BA$3:BA$32,0)),0)</f>
        <v>0</v>
      </c>
      <c r="BA26">
        <f ca="1">IFERROR(CORREL(_xlfn.RANK.AVG(Summary!$AA$3:$AA$32,Summary!$AA$3:$AA$32),_xlfn.RANK.AVG(Summary!BB$3:BB$32,Summary!BB$3:BB$32,0)),0)</f>
        <v>0</v>
      </c>
      <c r="BB26">
        <f ca="1">IFERROR(CORREL(_xlfn.RANK.AVG(Summary!$AA$3:$AA$32,Summary!$AA$3:$AA$32),_xlfn.RANK.AVG(Summary!BC$3:BC$32,Summary!BC$3:BC$32,0)),0)</f>
        <v>0</v>
      </c>
      <c r="BC26">
        <f ca="1">IFERROR(CORREL(_xlfn.RANK.AVG(Summary!$AA$3:$AA$32,Summary!$AA$3:$AA$32),_xlfn.RANK.AVG(Summary!BD$3:BD$32,Summary!BD$3:BD$32,0)),0)</f>
        <v>0</v>
      </c>
      <c r="BD26">
        <f ca="1">IFERROR(CORREL(_xlfn.RANK.AVG(Summary!$AA$3:$AA$32,Summary!$AA$3:$AA$32),_xlfn.RANK.AVG(Summary!BE$3:BE$32,Summary!BE$3:BE$32,0)),0)</f>
        <v>0</v>
      </c>
      <c r="BE26">
        <f ca="1">IFERROR(CORREL(_xlfn.RANK.AVG(Summary!$AA$3:$AA$32,Summary!$AA$3:$AA$32),_xlfn.RANK.AVG(Summary!BF$3:BF$32,Summary!BF$3:BF$32,0)),0)</f>
        <v>0</v>
      </c>
      <c r="BF26">
        <f ca="1">IFERROR(CORREL(_xlfn.RANK.AVG(Summary!$AA$3:$AA$32,Summary!$AA$3:$AA$32),_xlfn.RANK.AVG(Summary!BG$3:BG$32,Summary!BG$3:BG$32,0)),0)</f>
        <v>0</v>
      </c>
      <c r="BG26">
        <f ca="1">IFERROR(CORREL(_xlfn.RANK.AVG(Summary!$AA$3:$AA$32,Summary!$AA$3:$AA$32),_xlfn.RANK.AVG(Summary!BH$3:BH$32,Summary!BH$3:BH$32,0)),0)</f>
        <v>0</v>
      </c>
      <c r="BH26">
        <f ca="1">IFERROR(CORREL(_xlfn.RANK.AVG(Summary!$AA$3:$AA$32,Summary!$AA$3:$AA$32),_xlfn.RANK.AVG(Summary!BI$3:BI$32,Summary!BI$3:BI$32,0)),0)</f>
        <v>0</v>
      </c>
      <c r="BI26">
        <f ca="1">IFERROR(CORREL(_xlfn.RANK.AVG(Summary!$AA$3:$AA$32,Summary!$AA$3:$AA$32),_xlfn.RANK.AVG(Summary!BJ$3:BJ$32,Summary!BJ$3:BJ$32,0)),0)</f>
        <v>0</v>
      </c>
      <c r="BJ26">
        <f ca="1">IFERROR(CORREL(_xlfn.RANK.AVG(Summary!$AA$3:$AA$32,Summary!$AA$3:$AA$32),_xlfn.RANK.AVG(Summary!BK$3:BK$32,Summary!BK$3:BK$32,0)),0)</f>
        <v>0</v>
      </c>
      <c r="BK26">
        <f ca="1">IFERROR(CORREL(_xlfn.RANK.AVG(Summary!$AA$3:$AA$32,Summary!$AA$3:$AA$32),_xlfn.RANK.AVG(Summary!BL$3:BL$32,Summary!BL$3:BL$32,0)),0)</f>
        <v>0</v>
      </c>
      <c r="BL26">
        <f ca="1">IFERROR(CORREL(_xlfn.RANK.AVG(Summary!$AA$3:$AA$32,Summary!$AA$3:$AA$32),_xlfn.RANK.AVG(Summary!BM$3:BM$32,Summary!BM$3:BM$32,0)),0)</f>
        <v>0</v>
      </c>
      <c r="BM26">
        <f ca="1">IFERROR(CORREL(_xlfn.RANK.AVG(Summary!$AA$3:$AA$32,Summary!$AA$3:$AA$32),_xlfn.RANK.AVG(Summary!BN$3:BN$32,Summary!BN$3:BN$32,0)),0)</f>
        <v>0</v>
      </c>
      <c r="BN26">
        <f ca="1">IFERROR(CORREL(_xlfn.RANK.AVG(Summary!$AA$3:$AA$32,Summary!$AA$3:$AA$32),_xlfn.RANK.AVG(Summary!BO$3:BO$32,Summary!BO$3:BO$32,0)),0)</f>
        <v>0</v>
      </c>
      <c r="BO26">
        <f ca="1">IFERROR(CORREL(_xlfn.RANK.AVG(Summary!$AA$3:$AA$32,Summary!$AA$3:$AA$32),_xlfn.RANK.AVG(Summary!BP$3:BP$32,Summary!BP$3:BP$32,0)),0)</f>
        <v>0</v>
      </c>
      <c r="BP26">
        <f ca="1">IFERROR(CORREL(_xlfn.RANK.AVG(Summary!$AA$3:$AA$32,Summary!$AA$3:$AA$32),_xlfn.RANK.AVG(Summary!BQ$3:BQ$32,Summary!BQ$3:BQ$32,0)),0)</f>
        <v>0</v>
      </c>
      <c r="BQ26">
        <f ca="1">IFERROR(CORREL(_xlfn.RANK.AVG(Summary!$AA$3:$AA$32,Summary!$AA$3:$AA$32),_xlfn.RANK.AVG(Summary!BR$3:BR$32,Summary!BR$3:BR$32,0)),0)</f>
        <v>0</v>
      </c>
      <c r="BR26">
        <f ca="1">IFERROR(CORREL(_xlfn.RANK.AVG(Summary!$AA$3:$AA$32,Summary!$AA$3:$AA$32),_xlfn.RANK.AVG(Summary!BS$3:BS$32,Summary!BS$3:BS$32,0)),0)</f>
        <v>0</v>
      </c>
      <c r="BS26">
        <f ca="1">IFERROR(CORREL(_xlfn.RANK.AVG(Summary!$AA$3:$AA$32,Summary!$AA$3:$AA$32),_xlfn.RANK.AVG(Summary!BT$3:BT$32,Summary!BT$3:BT$32,0)),0)</f>
        <v>0</v>
      </c>
      <c r="BT26">
        <f ca="1">IFERROR(CORREL(_xlfn.RANK.AVG(Summary!$AA$3:$AA$32,Summary!$AA$3:$AA$32),_xlfn.RANK.AVG(Summary!BU$3:BU$32,Summary!BU$3:BU$32,0)),0)</f>
        <v>0</v>
      </c>
      <c r="BU26">
        <f ca="1">IFERROR(CORREL(_xlfn.RANK.AVG(Summary!$AA$3:$AA$32,Summary!$AA$3:$AA$32),_xlfn.RANK.AVG(Summary!BV$3:BV$32,Summary!BV$3:BV$32,0)),0)</f>
        <v>0</v>
      </c>
      <c r="BV26">
        <f ca="1">IFERROR(CORREL(_xlfn.RANK.AVG(Summary!$AA$3:$AA$32,Summary!$AA$3:$AA$32),_xlfn.RANK.AVG(Summary!BW$3:BW$32,Summary!BW$3:BW$32,0)),0)</f>
        <v>0</v>
      </c>
      <c r="BW26">
        <f ca="1">IFERROR(CORREL(_xlfn.RANK.AVG(Summary!$AA$3:$AA$32,Summary!$AA$3:$AA$32),_xlfn.RANK.AVG(Summary!BX$3:BX$32,Summary!BX$3:BX$32,0)),0)</f>
        <v>0</v>
      </c>
      <c r="BX26">
        <f ca="1">IFERROR(CORREL(_xlfn.RANK.AVG(Summary!$AA$3:$AA$32,Summary!$AA$3:$AA$32),_xlfn.RANK.AVG(Summary!BY$3:BY$32,Summary!BY$3:BY$32,0)),0)</f>
        <v>0</v>
      </c>
      <c r="BY26">
        <f ca="1">IFERROR(CORREL(_xlfn.RANK.AVG(Summary!$AA$3:$AA$32,Summary!$AA$3:$AA$32),_xlfn.RANK.AVG(Summary!BZ$3:BZ$32,Summary!BZ$3:BZ$32,0)),0)</f>
        <v>0</v>
      </c>
      <c r="BZ26">
        <f ca="1">IFERROR(CORREL(_xlfn.RANK.AVG(Summary!$AA$3:$AA$32,Summary!$AA$3:$AA$32),_xlfn.RANK.AVG(Summary!CA$3:CA$32,Summary!CA$3:CA$32,0)),0)</f>
        <v>0</v>
      </c>
      <c r="CA26">
        <f ca="1">IFERROR(CORREL(_xlfn.RANK.AVG(Summary!$AA$3:$AA$32,Summary!$AA$3:$AA$32),_xlfn.RANK.AVG(Summary!CB$3:CB$32,Summary!CB$3:CB$32,0)),0)</f>
        <v>0</v>
      </c>
    </row>
    <row r="27" spans="1:79">
      <c r="A27" s="4" t="s">
        <v>27</v>
      </c>
      <c r="B27">
        <f ca="1">IFERROR(CORREL(_xlfn.RANK.AVG(Summary!$AB$3:$AB$32,Summary!$AB$3:$AB$32),_xlfn.RANK.AVG(Summary!C$3:C$32,Summary!C$3:C$32,0)),0)</f>
        <v>-0.24545304927706021</v>
      </c>
      <c r="C27">
        <f ca="1">IFERROR(CORREL(_xlfn.RANK.AVG(Summary!$AB$3:$AB$32,Summary!$AB$3:$AB$32),_xlfn.RANK.AVG(Summary!D$3:D$32,Summary!D$3:D$32,0)),0)</f>
        <v>-0.2699287738232059</v>
      </c>
      <c r="D27">
        <f ca="1">IFERROR(CORREL(_xlfn.RANK.AVG(Summary!$AB$3:$AB$32,Summary!$AB$3:$AB$32),_xlfn.RANK.AVG(Summary!E$3:E$32,Summary!E$3:E$32,0)),0)</f>
        <v>-0.23918234890977191</v>
      </c>
      <c r="E27">
        <f ca="1">IFERROR(CORREL(_xlfn.RANK.AVG(Summary!$AB$3:$AB$32,Summary!$AB$3:$AB$32),_xlfn.RANK.AVG(Summary!F$3:F$32,Summary!F$3:F$32,0)),0)</f>
        <v>0.19807937414214791</v>
      </c>
      <c r="F27">
        <f ca="1">IFERROR(CORREL(_xlfn.RANK.AVG(Summary!$AB$3:$AB$32,Summary!$AB$3:$AB$32),_xlfn.RANK.AVG(Summary!G$3:G$32,Summary!G$3:G$32,0)),0)</f>
        <v>-0.21613137826102483</v>
      </c>
      <c r="G27">
        <f ca="1">IFERROR(CORREL(_xlfn.RANK.AVG(Summary!$AB$3:$AB$32,Summary!$AB$3:$AB$32),_xlfn.RANK.AVG(Summary!H$3:H$32,Summary!H$3:H$32,0)),0)</f>
        <v>-0.22523541737131333</v>
      </c>
      <c r="H27">
        <f ca="1">IFERROR(CORREL(_xlfn.RANK.AVG(Summary!$AB$3:$AB$32,Summary!$AB$3:$AB$32),_xlfn.RANK.AVG(Summary!I$3:I$32,Summary!I$3:I$32,0)),0)</f>
        <v>0.28319873653272531</v>
      </c>
      <c r="I27">
        <f ca="1">IFERROR(CORREL(_xlfn.RANK.AVG(Summary!$AB$3:$AB$32,Summary!$AB$3:$AB$32),_xlfn.RANK.AVG(Summary!J$3:J$32,Summary!J$3:J$32,0)),0)</f>
        <v>-0.21384910393936671</v>
      </c>
      <c r="J27">
        <f ca="1">IFERROR(CORREL(_xlfn.RANK.AVG(Summary!$AB$3:$AB$32,Summary!$AB$3:$AB$32),_xlfn.RANK.AVG(Summary!K$3:K$32,Summary!K$3:K$32,0)),0)</f>
        <v>-0.10874520267333131</v>
      </c>
      <c r="K27">
        <f ca="1">IFERROR(CORREL(_xlfn.RANK.AVG(Summary!$AB$3:$AB$32,Summary!$AB$3:$AB$32),_xlfn.RANK.AVG(Summary!L$3:L$32,Summary!L$3:L$32,0)),0)</f>
        <v>0.33454419641980282</v>
      </c>
      <c r="L27">
        <f ca="1">IFERROR(CORREL(_xlfn.RANK.AVG(Summary!$AB$3:$AB$32,Summary!$AB$3:$AB$32),_xlfn.RANK.AVG(Summary!M$3:M$32,Summary!M$3:M$32,0)),0)</f>
        <v>-0.19807937414214791</v>
      </c>
      <c r="M27">
        <f ca="1">IFERROR(CORREL(_xlfn.RANK.AVG(Summary!$AB$3:$AB$32,Summary!$AB$3:$AB$32),_xlfn.RANK.AVG(Summary!N$3:N$32,Summary!N$3:N$32,0)),0)</f>
        <v>0.28319873653272531</v>
      </c>
      <c r="N27">
        <f ca="1">IFERROR(CORREL(_xlfn.RANK.AVG(Summary!$AB$3:$AB$32,Summary!$AB$3:$AB$32),_xlfn.RANK.AVG(Summary!O$3:O$32,Summary!O$3:O$32,0)),0)</f>
        <v>0</v>
      </c>
      <c r="O27">
        <f ca="1">IFERROR(CORREL(_xlfn.RANK.AVG(Summary!$AB$3:$AB$32,Summary!$AB$3:$AB$32),_xlfn.RANK.AVG(Summary!P$3:P$32,Summary!P$3:P$32,0)),0)</f>
        <v>0</v>
      </c>
      <c r="P27">
        <f ca="1">IFERROR(CORREL(_xlfn.RANK.AVG(Summary!$AB$3:$AB$32,Summary!$AB$3:$AB$32),_xlfn.RANK.AVG(Summary!Q$3:Q$32,Summary!Q$3:Q$32,0)),0)</f>
        <v>0.36347723879999638</v>
      </c>
      <c r="Q27">
        <f ca="1">IFERROR(CORREL(_xlfn.RANK.AVG(Summary!$AB$3:$AB$32,Summary!$AB$3:$AB$32),_xlfn.RANK.AVG(Summary!R$3:R$32,Summary!R$3:R$32,0)),0)</f>
        <v>0</v>
      </c>
      <c r="R27">
        <f ca="1">IFERROR(CORREL(_xlfn.RANK.AVG(Summary!$AB$3:$AB$32,Summary!$AB$3:$AB$32),_xlfn.RANK.AVG(Summary!S$3:S$32,Summary!S$3:S$32,0)),0)</f>
        <v>0</v>
      </c>
      <c r="S27">
        <f ca="1">IFERROR(CORREL(_xlfn.RANK.AVG(Summary!$AB$3:$AB$32,Summary!$AB$3:$AB$32),_xlfn.RANK.AVG(Summary!T$3:T$32,Summary!T$3:T$32,0)),0)</f>
        <v>0</v>
      </c>
      <c r="T27">
        <f ca="1">IFERROR(CORREL(_xlfn.RANK.AVG(Summary!$AB$3:$AB$32,Summary!$AB$3:$AB$32),_xlfn.RANK.AVG(Summary!U$3:U$32,Summary!U$3:U$32,0)),0)</f>
        <v>0</v>
      </c>
      <c r="U27">
        <f ca="1">IFERROR(CORREL(_xlfn.RANK.AVG(Summary!$AB$3:$AB$32,Summary!$AB$3:$AB$32),_xlfn.RANK.AVG(Summary!V$3:V$32,Summary!V$3:V$32,0)),0)</f>
        <v>-0.20906657739905371</v>
      </c>
      <c r="V27">
        <f ca="1">IFERROR(CORREL(_xlfn.RANK.AVG(Summary!$AB$3:$AB$32,Summary!$AB$3:$AB$32),_xlfn.RANK.AVG(Summary!W$3:W$32,Summary!W$3:W$32,0)),0)</f>
        <v>-6.6169746748866942E-2</v>
      </c>
      <c r="W27">
        <f ca="1">IFERROR(CORREL(_xlfn.RANK.AVG(Summary!$AB$3:$AB$32,Summary!$AB$3:$AB$32),_xlfn.RANK.AVG(Summary!X$3:X$32,Summary!X$3:X$32,0)),0)</f>
        <v>2.2588657363692744E-2</v>
      </c>
      <c r="X27">
        <f ca="1">IFERROR(CORREL(_xlfn.RANK.AVG(Summary!$AB$3:$AB$32,Summary!$AB$3:$AB$32),_xlfn.RANK.AVG(Summary!Y$3:Y$32,Summary!Y$3:Y$32,0)),0)</f>
        <v>-0.23241991027700706</v>
      </c>
      <c r="Y27">
        <f ca="1">IFERROR(CORREL(_xlfn.RANK.AVG(Summary!$AB$3:$AB$32,Summary!$AB$3:$AB$32),_xlfn.RANK.AVG(Summary!Z$3:Z$32,Summary!Z$3:Z$32,0)),0)</f>
        <v>9.1642902603874615E-2</v>
      </c>
      <c r="Z27">
        <f ca="1">IFERROR(CORREL(_xlfn.RANK.AVG(Summary!$AB$3:$AB$32,Summary!$AB$3:$AB$32),_xlfn.RANK.AVG(Summary!AA$3:AA$32,Summary!AA$3:AA$32,0)),0)</f>
        <v>0</v>
      </c>
      <c r="AA27">
        <f ca="1">IFERROR(CORREL(_xlfn.RANK.AVG(Summary!$AB$3:$AB$32,Summary!$AB$3:$AB$32),_xlfn.RANK.AVG(Summary!AB$3:AB$32,Summary!AB$3:AB$32,0)),0)</f>
        <v>1.0000000000000002</v>
      </c>
      <c r="AB27">
        <f ca="1">IFERROR(CORREL(_xlfn.RANK.AVG(Summary!$AB$3:$AB$32,Summary!$AB$3:$AB$32),_xlfn.RANK.AVG(Summary!AC$3:AC$32,Summary!AC$3:AC$32,0)),0)</f>
        <v>0.26599593800485005</v>
      </c>
      <c r="AC27">
        <f ca="1">IFERROR(CORREL(_xlfn.RANK.AVG(Summary!$AB$3:$AB$32,Summary!$AB$3:$AB$32),_xlfn.RANK.AVG(Summary!AD$3:AD$32,Summary!AD$3:AD$32,0)),0)</f>
        <v>-0.13822221109173269</v>
      </c>
      <c r="AD27">
        <f ca="1">IFERROR(CORREL(_xlfn.RANK.AVG(Summary!$AB$3:$AB$32,Summary!$AB$3:$AB$32),_xlfn.RANK.AVG(Summary!AE$3:AE$32,Summary!AE$3:AE$32,0)),0)</f>
        <v>-0.11795346756258082</v>
      </c>
      <c r="AE27">
        <f ca="1">IFERROR(CORREL(_xlfn.RANK.AVG(Summary!$AB$3:$AB$32,Summary!$AB$3:$AB$32),_xlfn.RANK.AVG(Summary!AF$3:AF$32,Summary!AF$3:AF$32,0)),0)</f>
        <v>-3.284578886172556E-2</v>
      </c>
      <c r="AF27">
        <f ca="1">IFERROR(CORREL(_xlfn.RANK.AVG(Summary!$AB$3:$AB$32,Summary!$AB$3:$AB$32),_xlfn.RANK.AVG(Summary!AG$3:AG$32,Summary!AG$3:AG$32,0)),0)</f>
        <v>0.32373519794068434</v>
      </c>
      <c r="AG27">
        <f ca="1">IFERROR(CORREL(_xlfn.RANK.AVG(Summary!$AB$3:$AB$32,Summary!$AB$3:$AB$32),_xlfn.RANK.AVG(Summary!AH$3:AH$32,Summary!AH$3:AH$32,0)),0)</f>
        <v>0.39066617818836435</v>
      </c>
      <c r="AH27">
        <f ca="1">IFERROR(CORREL(_xlfn.RANK.AVG(Summary!$AB$3:$AB$32,Summary!$AB$3:$AB$32),_xlfn.RANK.AVG(Summary!AI$3:AI$32,Summary!AI$3:AI$32,0)),0)</f>
        <v>2.0860233540738682E-2</v>
      </c>
      <c r="AI27">
        <f ca="1">IFERROR(CORREL(_xlfn.RANK.AVG(Summary!$AB$3:$AB$32,Summary!$AB$3:$AB$32),_xlfn.RANK.AVG(Summary!AJ$3:AJ$32,Summary!AJ$3:AJ$32,0)),0)</f>
        <v>-7.8615579652771911E-2</v>
      </c>
      <c r="AJ27">
        <f ca="1">IFERROR(CORREL(_xlfn.RANK.AVG(Summary!$AB$3:$AB$32,Summary!$AB$3:$AB$32),_xlfn.RANK.AVG(Summary!AK$3:AK$32,Summary!AK$3:AK$32,0)),0)</f>
        <v>4.9619677695481597E-2</v>
      </c>
      <c r="AK27">
        <f ca="1">IFERROR(CORREL(_xlfn.RANK.AVG(Summary!$AB$3:$AB$32,Summary!$AB$3:$AB$32),_xlfn.RANK.AVG(Summary!AL$3:AL$32,Summary!AL$3:AL$32,0)),0)</f>
        <v>-9.0882332847229366E-2</v>
      </c>
      <c r="AL27">
        <f ca="1">IFERROR(CORREL(_xlfn.RANK.AVG(Summary!$AB$3:$AB$32,Summary!$AB$3:$AB$32),_xlfn.RANK.AVG(Summary!AM$3:AM$32,Summary!AM$3:AM$32,0)),0)</f>
        <v>-9.0636548139737746E-2</v>
      </c>
      <c r="AM27">
        <f ca="1">IFERROR(CORREL(_xlfn.RANK.AVG(Summary!$AB$3:$AB$32,Summary!$AB$3:$AB$32),_xlfn.RANK.AVG(Summary!AN$3:AN$32,Summary!AN$3:AN$32,0)),0)</f>
        <v>-0.17509471322961584</v>
      </c>
      <c r="AN27">
        <f ca="1">IFERROR(CORREL(_xlfn.RANK.AVG(Summary!$AB$3:$AB$32,Summary!$AB$3:$AB$32),_xlfn.RANK.AVG(Summary!AO$3:AO$32,Summary!AO$3:AO$32,0)),0)</f>
        <v>-0.31381972665364227</v>
      </c>
      <c r="AO27">
        <f ca="1">IFERROR(CORREL(_xlfn.RANK.AVG(Summary!$AB$3:$AB$32,Summary!$AB$3:$AB$32),_xlfn.RANK.AVG(Summary!AP$3:AP$32,Summary!AP$3:AP$32,0)),0)</f>
        <v>0.26607149590096851</v>
      </c>
      <c r="AP27">
        <f ca="1">IFERROR(CORREL(_xlfn.RANK.AVG(Summary!$AB$3:$AB$32,Summary!$AB$3:$AB$32),_xlfn.RANK.AVG(Summary!AQ$3:AQ$32,Summary!AQ$3:AQ$32,0)),0)</f>
        <v>7.5050896916637258E-2</v>
      </c>
      <c r="AQ27">
        <f ca="1">IFERROR(CORREL(_xlfn.RANK.AVG(Summary!$AB$3:$AB$32,Summary!$AB$3:$AB$32),_xlfn.RANK.AVG(Summary!AR$3:AR$32,Summary!AR$3:AR$32,0)),0)</f>
        <v>-0.30840639351522436</v>
      </c>
      <c r="AR27">
        <f ca="1">IFERROR(CORREL(_xlfn.RANK.AVG(Summary!$AB$3:$AB$32,Summary!$AB$3:$AB$32),_xlfn.RANK.AVG(Summary!AS$3:AS$32,Summary!AS$3:AS$32,0)),0)</f>
        <v>0.37715762601220854</v>
      </c>
      <c r="AS27">
        <f ca="1">IFERROR(CORREL(_xlfn.RANK.AVG(Summary!$AB$3:$AB$32,Summary!$AB$3:$AB$32),_xlfn.RANK.AVG(Summary!AT$3:AT$32,Summary!AT$3:AT$32,0)),0)</f>
        <v>-0.15057290431276146</v>
      </c>
      <c r="AT27">
        <f ca="1">IFERROR(CORREL(_xlfn.RANK.AVG(Summary!$AB$3:$AB$32,Summary!$AB$3:$AB$32),_xlfn.RANK.AVG(Summary!AU$3:AU$32,Summary!AU$3:AU$32,0)),0)</f>
        <v>-0.21311142995115923</v>
      </c>
      <c r="AU27">
        <f ca="1">IFERROR(CORREL(_xlfn.RANK.AVG(Summary!$AB$3:$AB$32,Summary!$AB$3:$AB$32),_xlfn.RANK.AVG(Summary!AV$3:AV$32,Summary!AV$3:AV$32,0)),0)</f>
        <v>-0.23182493203885349</v>
      </c>
      <c r="AV27">
        <f ca="1">IFERROR(CORREL(_xlfn.RANK.AVG(Summary!$AB$3:$AB$32,Summary!$AB$3:$AB$32),_xlfn.RANK.AVG(Summary!AW$3:AW$32,Summary!AW$3:AW$32,0)),0)</f>
        <v>-0.24527037379874506</v>
      </c>
      <c r="AW27">
        <f ca="1">IFERROR(CORREL(_xlfn.RANK.AVG(Summary!$AB$3:$AB$32,Summary!$AB$3:$AB$32),_xlfn.RANK.AVG(Summary!AX$3:AX$32,Summary!AX$3:AX$32,0)),0)</f>
        <v>-0.10013086254508369</v>
      </c>
      <c r="AX27">
        <f ca="1">IFERROR(CORREL(_xlfn.RANK.AVG(Summary!$AB$3:$AB$32,Summary!$AB$3:$AB$32),_xlfn.RANK.AVG(Summary!AY$3:AY$32,Summary!AY$3:AY$32,0)),0)</f>
        <v>-0.21478402682238129</v>
      </c>
      <c r="AY27">
        <f ca="1">IFERROR(CORREL(_xlfn.RANK.AVG(Summary!$AB$3:$AB$32,Summary!$AB$3:$AB$32),_xlfn.RANK.AVG(Summary!AZ$3:AZ$32,Summary!AZ$3:AZ$32,0)),0)</f>
        <v>-0.2268328316789113</v>
      </c>
      <c r="AZ27">
        <f ca="1">IFERROR(CORREL(_xlfn.RANK.AVG(Summary!$AB$3:$AB$32,Summary!$AB$3:$AB$32),_xlfn.RANK.AVG(Summary!BA$3:BA$32,Summary!BA$3:BA$32,0)),0)</f>
        <v>0.22220881084686434</v>
      </c>
      <c r="BA27">
        <f ca="1">IFERROR(CORREL(_xlfn.RANK.AVG(Summary!$AB$3:$AB$32,Summary!$AB$3:$AB$32),_xlfn.RANK.AVG(Summary!BB$3:BB$32,Summary!BB$3:BB$32,0)),0)</f>
        <v>0.19648195983454994</v>
      </c>
      <c r="BB27">
        <f ca="1">IFERROR(CORREL(_xlfn.RANK.AVG(Summary!$AB$3:$AB$32,Summary!$AB$3:$AB$32),_xlfn.RANK.AVG(Summary!BC$3:BC$32,Summary!BC$3:BC$32,0)),0)</f>
        <v>0.25808775432140985</v>
      </c>
      <c r="BC27">
        <f ca="1">IFERROR(CORREL(_xlfn.RANK.AVG(Summary!$AB$3:$AB$32,Summary!$AB$3:$AB$32),_xlfn.RANK.AVG(Summary!BD$3:BD$32,Summary!BD$3:BD$32,0)),0)</f>
        <v>0.23649788583675907</v>
      </c>
      <c r="BD27">
        <f ca="1">IFERROR(CORREL(_xlfn.RANK.AVG(Summary!$AB$3:$AB$32,Summary!$AB$3:$AB$32),_xlfn.RANK.AVG(Summary!BE$3:BE$32,Summary!BE$3:BE$32,0)),0)</f>
        <v>0.29327251730045495</v>
      </c>
      <c r="BE27">
        <f ca="1">IFERROR(CORREL(_xlfn.RANK.AVG(Summary!$AB$3:$AB$32,Summary!$AB$3:$AB$32),_xlfn.RANK.AVG(Summary!BF$3:BF$32,Summary!BF$3:BF$32,0)),0)</f>
        <v>0.30037889559319431</v>
      </c>
      <c r="BF27">
        <f ca="1">IFERROR(CORREL(_xlfn.RANK.AVG(Summary!$AB$3:$AB$32,Summary!$AB$3:$AB$32),_xlfn.RANK.AVG(Summary!BG$3:BG$32,Summary!BG$3:BG$32,0)),0)</f>
        <v>0.331805771892492</v>
      </c>
      <c r="BG27">
        <f ca="1">IFERROR(CORREL(_xlfn.RANK.AVG(Summary!$AB$3:$AB$32,Summary!$AB$3:$AB$32),_xlfn.RANK.AVG(Summary!BH$3:BH$32,Summary!BH$3:BH$32,0)),0)</f>
        <v>0.38269482769168439</v>
      </c>
      <c r="BH27">
        <f ca="1">IFERROR(CORREL(_xlfn.RANK.AVG(Summary!$AB$3:$AB$32,Summary!$AB$3:$AB$32),_xlfn.RANK.AVG(Summary!BI$3:BI$32,Summary!BI$3:BI$32,0)),0)</f>
        <v>0.2758406425920425</v>
      </c>
      <c r="BI27">
        <f ca="1">IFERROR(CORREL(_xlfn.RANK.AVG(Summary!$AB$3:$AB$32,Summary!$AB$3:$AB$32),_xlfn.RANK.AVG(Summary!BJ$3:BJ$32,Summary!BJ$3:BJ$32,0)),0)</f>
        <v>0.10254120563856721</v>
      </c>
      <c r="BJ27">
        <f ca="1">IFERROR(CORREL(_xlfn.RANK.AVG(Summary!$AB$3:$AB$32,Summary!$AB$3:$AB$32),_xlfn.RANK.AVG(Summary!BK$3:BK$32,Summary!BK$3:BK$32,0)),0)</f>
        <v>-0.24602917187474629</v>
      </c>
      <c r="BK27">
        <f ca="1">IFERROR(CORREL(_xlfn.RANK.AVG(Summary!$AB$3:$AB$32,Summary!$AB$3:$AB$32),_xlfn.RANK.AVG(Summary!BL$3:BL$32,Summary!BL$3:BL$32,0)),0)</f>
        <v>0.3018377698795211</v>
      </c>
      <c r="BL27">
        <f ca="1">IFERROR(CORREL(_xlfn.RANK.AVG(Summary!$AB$3:$AB$32,Summary!$AB$3:$AB$32),_xlfn.RANK.AVG(Summary!BM$3:BM$32,Summary!BM$3:BM$32,0)),0)</f>
        <v>0.23429171752146244</v>
      </c>
      <c r="BM27">
        <f ca="1">IFERROR(CORREL(_xlfn.RANK.AVG(Summary!$AB$3:$AB$32,Summary!$AB$3:$AB$32),_xlfn.RANK.AVG(Summary!BN$3:BN$32,Summary!BN$3:BN$32,0)),0)</f>
        <v>0.20462078364344857</v>
      </c>
      <c r="BN27">
        <f ca="1">IFERROR(CORREL(_xlfn.RANK.AVG(Summary!$AB$3:$AB$32,Summary!$AB$3:$AB$32),_xlfn.RANK.AVG(Summary!BO$3:BO$32,Summary!BO$3:BO$32,0)),0)</f>
        <v>0.27840505054784354</v>
      </c>
      <c r="BO27">
        <f ca="1">IFERROR(CORREL(_xlfn.RANK.AVG(Summary!$AB$3:$AB$32,Summary!$AB$3:$AB$32),_xlfn.RANK.AVG(Summary!BP$3:BP$32,Summary!BP$3:BP$32,0)),0)</f>
        <v>0.26460764119359587</v>
      </c>
      <c r="BP27">
        <f ca="1">IFERROR(CORREL(_xlfn.RANK.AVG(Summary!$AB$3:$AB$32,Summary!$AB$3:$AB$32),_xlfn.RANK.AVG(Summary!BQ$3:BQ$32,Summary!BQ$3:BQ$32,0)),0)</f>
        <v>0.21387737318877281</v>
      </c>
      <c r="BQ27">
        <f ca="1">IFERROR(CORREL(_xlfn.RANK.AVG(Summary!$AB$3:$AB$32,Summary!$AB$3:$AB$32),_xlfn.RANK.AVG(Summary!BR$3:BR$32,Summary!BR$3:BR$32,0)),0)</f>
        <v>0.23185327664564778</v>
      </c>
      <c r="BR27">
        <f ca="1">IFERROR(CORREL(_xlfn.RANK.AVG(Summary!$AB$3:$AB$32,Summary!$AB$3:$AB$32),_xlfn.RANK.AVG(Summary!BS$3:BS$32,Summary!BS$3:BS$32,0)),0)</f>
        <v>0.27635267521444828</v>
      </c>
      <c r="BS27">
        <f ca="1">IFERROR(CORREL(_xlfn.RANK.AVG(Summary!$AB$3:$AB$32,Summary!$AB$3:$AB$32),_xlfn.RANK.AVG(Summary!BT$3:BT$32,Summary!BT$3:BT$32,0)),0)</f>
        <v>0.26631178528097532</v>
      </c>
      <c r="BT27">
        <f ca="1">IFERROR(CORREL(_xlfn.RANK.AVG(Summary!$AB$3:$AB$32,Summary!$AB$3:$AB$32),_xlfn.RANK.AVG(Summary!BU$3:BU$32,Summary!BU$3:BU$32,0)),0)</f>
        <v>-0.23918234890977191</v>
      </c>
      <c r="BU27">
        <f ca="1">IFERROR(CORREL(_xlfn.RANK.AVG(Summary!$AB$3:$AB$32,Summary!$AB$3:$AB$32),_xlfn.RANK.AVG(Summary!BV$3:BV$32,Summary!BV$3:BV$32,0)),0)</f>
        <v>0.23162507460170523</v>
      </c>
      <c r="BV27">
        <f ca="1">IFERROR(CORREL(_xlfn.RANK.AVG(Summary!$AB$3:$AB$32,Summary!$AB$3:$AB$32),_xlfn.RANK.AVG(Summary!BW$3:BW$32,Summary!BW$3:BW$32,0)),0)</f>
        <v>-0.17347819642058415</v>
      </c>
      <c r="BW27">
        <f ca="1">IFERROR(CORREL(_xlfn.RANK.AVG(Summary!$AB$3:$AB$32,Summary!$AB$3:$AB$32),_xlfn.RANK.AVG(Summary!BX$3:BX$32,Summary!BX$3:BX$32,0)),0)</f>
        <v>0.23162507460170523</v>
      </c>
      <c r="BX27">
        <f ca="1">IFERROR(CORREL(_xlfn.RANK.AVG(Summary!$AB$3:$AB$32,Summary!$AB$3:$AB$32),_xlfn.RANK.AVG(Summary!BY$3:BY$32,Summary!BY$3:BY$32,0)),0)</f>
        <v>0.25218765118514458</v>
      </c>
      <c r="BY27">
        <f ca="1">IFERROR(CORREL(_xlfn.RANK.AVG(Summary!$AB$3:$AB$32,Summary!$AB$3:$AB$32),_xlfn.RANK.AVG(Summary!BZ$3:BZ$32,Summary!BZ$3:BZ$32,0)),0)</f>
        <v>-0.10013086254508369</v>
      </c>
      <c r="BZ27">
        <f ca="1">IFERROR(CORREL(_xlfn.RANK.AVG(Summary!$AB$3:$AB$32,Summary!$AB$3:$AB$32),_xlfn.RANK.AVG(Summary!CA$3:CA$32,Summary!CA$3:CA$32,0)),0)</f>
        <v>-4.6330168729660018E-2</v>
      </c>
      <c r="CA27">
        <f ca="1">IFERROR(CORREL(_xlfn.RANK.AVG(Summary!$AB$3:$AB$32,Summary!$AB$3:$AB$32),_xlfn.RANK.AVG(Summary!CB$3:CB$32,Summary!CB$3:CB$32,0)),0)</f>
        <v>-6.8232411138827442E-2</v>
      </c>
    </row>
    <row r="28" spans="1:79">
      <c r="A28" s="4" t="s">
        <v>42</v>
      </c>
      <c r="B28">
        <f ca="1">IFERROR(CORREL(_xlfn.RANK.AVG(Summary!$AC$3:$AC$32,Summary!$AC$3:$AC$32),_xlfn.RANK.AVG(Summary!C$3:C$32,Summary!C$3:C$32,0)),0)</f>
        <v>-0.11526412625104426</v>
      </c>
      <c r="C28">
        <f ca="1">IFERROR(CORREL(_xlfn.RANK.AVG(Summary!$AC$3:$AC$32,Summary!$AC$3:$AC$32),_xlfn.RANK.AVG(Summary!D$3:D$32,Summary!D$3:D$32,0)),0)</f>
        <v>-0.15582678903840594</v>
      </c>
      <c r="D28">
        <f ca="1">IFERROR(CORREL(_xlfn.RANK.AVG(Summary!$AC$3:$AC$32,Summary!$AC$3:$AC$32),_xlfn.RANK.AVG(Summary!E$3:E$32,Summary!E$3:E$32,0)),0)</f>
        <v>-0.17244897801209</v>
      </c>
      <c r="E28">
        <f ca="1">IFERROR(CORREL(_xlfn.RANK.AVG(Summary!$AC$3:$AC$32,Summary!$AC$3:$AC$32),_xlfn.RANK.AVG(Summary!F$3:F$32,Summary!F$3:F$32,0)),0)</f>
        <v>-0.10818686985436607</v>
      </c>
      <c r="F28">
        <f ca="1">IFERROR(CORREL(_xlfn.RANK.AVG(Summary!$AC$3:$AC$32,Summary!$AC$3:$AC$32),_xlfn.RANK.AVG(Summary!G$3:G$32,Summary!G$3:G$32,0)),0)</f>
        <v>-0.17133352537294325</v>
      </c>
      <c r="G28">
        <f ca="1">IFERROR(CORREL(_xlfn.RANK.AVG(Summary!$AC$3:$AC$32,Summary!$AC$3:$AC$32),_xlfn.RANK.AVG(Summary!H$3:H$32,Summary!H$3:H$32,0)),0)</f>
        <v>-0.17956789738714368</v>
      </c>
      <c r="H28">
        <f ca="1">IFERROR(CORREL(_xlfn.RANK.AVG(Summary!$AC$3:$AC$32,Summary!$AC$3:$AC$32),_xlfn.RANK.AVG(Summary!I$3:I$32,Summary!I$3:I$32,0)),0)</f>
        <v>-1.6283796905914891E-2</v>
      </c>
      <c r="I28">
        <f ca="1">IFERROR(CORREL(_xlfn.RANK.AVG(Summary!$AC$3:$AC$32,Summary!$AC$3:$AC$32),_xlfn.RANK.AVG(Summary!J$3:J$32,Summary!J$3:J$32,0)),0)</f>
        <v>-0.176241516985189</v>
      </c>
      <c r="J28">
        <f ca="1">IFERROR(CORREL(_xlfn.RANK.AVG(Summary!$AC$3:$AC$32,Summary!$AC$3:$AC$32),_xlfn.RANK.AVG(Summary!K$3:K$32,Summary!K$3:K$32,0)),0)</f>
        <v>-0.29220669913355884</v>
      </c>
      <c r="K28">
        <f ca="1">IFERROR(CORREL(_xlfn.RANK.AVG(Summary!$AC$3:$AC$32,Summary!$AC$3:$AC$32),_xlfn.RANK.AVG(Summary!L$3:L$32,Summary!L$3:L$32,0)),0)</f>
        <v>9.5472124325090058E-2</v>
      </c>
      <c r="L28">
        <f ca="1">IFERROR(CORREL(_xlfn.RANK.AVG(Summary!$AC$3:$AC$32,Summary!$AC$3:$AC$32),_xlfn.RANK.AVG(Summary!M$3:M$32,Summary!M$3:M$32,0)),0)</f>
        <v>0.10818686985436607</v>
      </c>
      <c r="M28">
        <f ca="1">IFERROR(CORREL(_xlfn.RANK.AVG(Summary!$AC$3:$AC$32,Summary!$AC$3:$AC$32),_xlfn.RANK.AVG(Summary!N$3:N$32,Summary!N$3:N$32,0)),0)</f>
        <v>-1.6283796905914891E-2</v>
      </c>
      <c r="N28">
        <f ca="1">IFERROR(CORREL(_xlfn.RANK.AVG(Summary!$AC$3:$AC$32,Summary!$AC$3:$AC$32),_xlfn.RANK.AVG(Summary!O$3:O$32,Summary!O$3:O$32,0)),0)</f>
        <v>0</v>
      </c>
      <c r="O28">
        <f ca="1">IFERROR(CORREL(_xlfn.RANK.AVG(Summary!$AC$3:$AC$32,Summary!$AC$3:$AC$32),_xlfn.RANK.AVG(Summary!P$3:P$32,Summary!P$3:P$32,0)),0)</f>
        <v>0</v>
      </c>
      <c r="P28">
        <f ca="1">IFERROR(CORREL(_xlfn.RANK.AVG(Summary!$AC$3:$AC$32,Summary!$AC$3:$AC$32),_xlfn.RANK.AVG(Summary!Q$3:Q$32,Summary!Q$3:Q$32,0)),0)</f>
        <v>0.4904718642391494</v>
      </c>
      <c r="Q28">
        <f ca="1">IFERROR(CORREL(_xlfn.RANK.AVG(Summary!$AC$3:$AC$32,Summary!$AC$3:$AC$32),_xlfn.RANK.AVG(Summary!R$3:R$32,Summary!R$3:R$32,0)),0)</f>
        <v>0</v>
      </c>
      <c r="R28">
        <f ca="1">IFERROR(CORREL(_xlfn.RANK.AVG(Summary!$AC$3:$AC$32,Summary!$AC$3:$AC$32),_xlfn.RANK.AVG(Summary!S$3:S$32,Summary!S$3:S$32,0)),0)</f>
        <v>0</v>
      </c>
      <c r="S28">
        <f ca="1">IFERROR(CORREL(_xlfn.RANK.AVG(Summary!$AC$3:$AC$32,Summary!$AC$3:$AC$32),_xlfn.RANK.AVG(Summary!T$3:T$32,Summary!T$3:T$32,0)),0)</f>
        <v>0</v>
      </c>
      <c r="T28">
        <f ca="1">IFERROR(CORREL(_xlfn.RANK.AVG(Summary!$AC$3:$AC$32,Summary!$AC$3:$AC$32),_xlfn.RANK.AVG(Summary!U$3:U$32,Summary!U$3:U$32,0)),0)</f>
        <v>0</v>
      </c>
      <c r="U28">
        <f ca="1">IFERROR(CORREL(_xlfn.RANK.AVG(Summary!$AC$3:$AC$32,Summary!$AC$3:$AC$32),_xlfn.RANK.AVG(Summary!V$3:V$32,Summary!V$3:V$32,0)),0)</f>
        <v>0.29040765489292358</v>
      </c>
      <c r="V28">
        <f ca="1">IFERROR(CORREL(_xlfn.RANK.AVG(Summary!$AC$3:$AC$32,Summary!$AC$3:$AC$32),_xlfn.RANK.AVG(Summary!W$3:W$32,Summary!W$3:W$32,0)),0)</f>
        <v>0.3413926239805487</v>
      </c>
      <c r="W28">
        <f ca="1">IFERROR(CORREL(_xlfn.RANK.AVG(Summary!$AC$3:$AC$32,Summary!$AC$3:$AC$32),_xlfn.RANK.AVG(Summary!X$3:X$32,Summary!X$3:X$32,0)),0)</f>
        <v>0.42801687654386683</v>
      </c>
      <c r="X28">
        <f ca="1">IFERROR(CORREL(_xlfn.RANK.AVG(Summary!$AC$3:$AC$32,Summary!$AC$3:$AC$32),_xlfn.RANK.AVG(Summary!Y$3:Y$32,Summary!Y$3:Y$32,0)),0)</f>
        <v>-0.22718864235425301</v>
      </c>
      <c r="Y28">
        <f ca="1">IFERROR(CORREL(_xlfn.RANK.AVG(Summary!$AC$3:$AC$32,Summary!$AC$3:$AC$32),_xlfn.RANK.AVG(Summary!Z$3:Z$32,Summary!Z$3:Z$32,0)),0)</f>
        <v>0.58047982361999872</v>
      </c>
      <c r="Z28">
        <f ca="1">IFERROR(CORREL(_xlfn.RANK.AVG(Summary!$AC$3:$AC$32,Summary!$AC$3:$AC$32),_xlfn.RANK.AVG(Summary!AA$3:AA$32,Summary!AA$3:AA$32,0)),0)</f>
        <v>0</v>
      </c>
      <c r="AA28">
        <f ca="1">IFERROR(CORREL(_xlfn.RANK.AVG(Summary!$AC$3:$AC$32,Summary!$AC$3:$AC$32),_xlfn.RANK.AVG(Summary!AB$3:AB$32,Summary!AB$3:AB$32,0)),0)</f>
        <v>0.26599593800485005</v>
      </c>
      <c r="AB28">
        <f ca="1">IFERROR(CORREL(_xlfn.RANK.AVG(Summary!$AC$3:$AC$32,Summary!$AC$3:$AC$32),_xlfn.RANK.AVG(Summary!AC$3:AC$32,Summary!AC$3:AC$32,0)),0)</f>
        <v>1.0000000000000002</v>
      </c>
      <c r="AC28">
        <f ca="1">IFERROR(CORREL(_xlfn.RANK.AVG(Summary!$AC$3:$AC$32,Summary!$AC$3:$AC$32),_xlfn.RANK.AVG(Summary!AD$3:AD$32,Summary!AD$3:AD$32,0)),0)</f>
        <v>0.11910449338732755</v>
      </c>
      <c r="AD28">
        <f ca="1">IFERROR(CORREL(_xlfn.RANK.AVG(Summary!$AC$3:$AC$32,Summary!$AC$3:$AC$32),_xlfn.RANK.AVG(Summary!AE$3:AE$32,Summary!AE$3:AE$32,0)),0)</f>
        <v>-0.11966003131290541</v>
      </c>
      <c r="AE28">
        <f ca="1">IFERROR(CORREL(_xlfn.RANK.AVG(Summary!$AC$3:$AC$32,Summary!$AC$3:$AC$32),_xlfn.RANK.AVG(Summary!AF$3:AF$32,Summary!AF$3:AF$32,0)),0)</f>
        <v>0.44602307020174287</v>
      </c>
      <c r="AF28">
        <f ca="1">IFERROR(CORREL(_xlfn.RANK.AVG(Summary!$AC$3:$AC$32,Summary!$AC$3:$AC$32),_xlfn.RANK.AVG(Summary!AG$3:AG$32,Summary!AG$3:AG$32,0)),0)</f>
        <v>0.32561780366825199</v>
      </c>
      <c r="AG28">
        <f ca="1">IFERROR(CORREL(_xlfn.RANK.AVG(Summary!$AC$3:$AC$32,Summary!$AC$3:$AC$32),_xlfn.RANK.AVG(Summary!AH$3:AH$32,Summary!AH$3:AH$32,0)),0)</f>
        <v>0.30789010050947557</v>
      </c>
      <c r="AH28">
        <f ca="1">IFERROR(CORREL(_xlfn.RANK.AVG(Summary!$AC$3:$AC$32,Summary!$AC$3:$AC$32),_xlfn.RANK.AVG(Summary!AI$3:AI$32,Summary!AI$3:AI$32,0)),0)</f>
        <v>0.23625889826699412</v>
      </c>
      <c r="AI28">
        <f ca="1">IFERROR(CORREL(_xlfn.RANK.AVG(Summary!$AC$3:$AC$32,Summary!$AC$3:$AC$32),_xlfn.RANK.AVG(Summary!AJ$3:AJ$32,Summary!AJ$3:AJ$32,0)),0)</f>
        <v>0.3392913199227513</v>
      </c>
      <c r="AJ28">
        <f ca="1">IFERROR(CORREL(_xlfn.RANK.AVG(Summary!$AC$3:$AC$32,Summary!$AC$3:$AC$32),_xlfn.RANK.AVG(Summary!AK$3:AK$32,Summary!AK$3:AK$32,0)),0)</f>
        <v>0.53851758438747255</v>
      </c>
      <c r="AK28">
        <f ca="1">IFERROR(CORREL(_xlfn.RANK.AVG(Summary!$AC$3:$AC$32,Summary!$AC$3:$AC$32),_xlfn.RANK.AVG(Summary!AL$3:AL$32,Summary!AL$3:AL$32,0)),0)</f>
        <v>-3.6652151116765126E-2</v>
      </c>
      <c r="AL28">
        <f ca="1">IFERROR(CORREL(_xlfn.RANK.AVG(Summary!$AC$3:$AC$32,Summary!$AC$3:$AC$32),_xlfn.RANK.AVG(Summary!AM$3:AM$32,Summary!AM$3:AM$32,0)),0)</f>
        <v>0.23476960937626873</v>
      </c>
      <c r="AM28">
        <f ca="1">IFERROR(CORREL(_xlfn.RANK.AVG(Summary!$AC$3:$AC$32,Summary!$AC$3:$AC$32),_xlfn.RANK.AVG(Summary!AN$3:AN$32,Summary!AN$3:AN$32,0)),0)</f>
        <v>-7.7837926289089199E-2</v>
      </c>
      <c r="AN28">
        <f ca="1">IFERROR(CORREL(_xlfn.RANK.AVG(Summary!$AC$3:$AC$32,Summary!$AC$3:$AC$32),_xlfn.RANK.AVG(Summary!AO$3:AO$32,Summary!AO$3:AO$32,0)),0)</f>
        <v>0.26421021698573016</v>
      </c>
      <c r="AO28">
        <f ca="1">IFERROR(CORREL(_xlfn.RANK.AVG(Summary!$AC$3:$AC$32,Summary!$AC$3:$AC$32),_xlfn.RANK.AVG(Summary!AP$3:AP$32,Summary!AP$3:AP$32,0)),0)</f>
        <v>0.2728188173841628</v>
      </c>
      <c r="AP28">
        <f ca="1">IFERROR(CORREL(_xlfn.RANK.AVG(Summary!$AC$3:$AC$32,Summary!$AC$3:$AC$32),_xlfn.RANK.AVG(Summary!AQ$3:AQ$32,Summary!AQ$3:AQ$32,0)),0)</f>
        <v>0.59595168866025505</v>
      </c>
      <c r="AQ28">
        <f ca="1">IFERROR(CORREL(_xlfn.RANK.AVG(Summary!$AC$3:$AC$32,Summary!$AC$3:$AC$32),_xlfn.RANK.AVG(Summary!AR$3:AR$32,Summary!AR$3:AR$32,0)),0)</f>
        <v>-0.17153080728952561</v>
      </c>
      <c r="AR28">
        <f ca="1">IFERROR(CORREL(_xlfn.RANK.AVG(Summary!$AC$3:$AC$32,Summary!$AC$3:$AC$32),_xlfn.RANK.AVG(Summary!AS$3:AS$32,Summary!AS$3:AS$32,0)),0)</f>
        <v>0.39701058467716921</v>
      </c>
      <c r="AS28">
        <f ca="1">IFERROR(CORREL(_xlfn.RANK.AVG(Summary!$AC$3:$AC$32,Summary!$AC$3:$AC$32),_xlfn.RANK.AVG(Summary!AT$3:AT$32,Summary!AT$3:AT$32,0)),0)</f>
        <v>2.3087660379486974E-3</v>
      </c>
      <c r="AT28">
        <f ca="1">IFERROR(CORREL(_xlfn.RANK.AVG(Summary!$AC$3:$AC$32,Summary!$AC$3:$AC$32),_xlfn.RANK.AVG(Summary!AU$3:AU$32,Summary!AU$3:AU$32,0)),0)</f>
        <v>-2.1010286350555869E-2</v>
      </c>
      <c r="AU28">
        <f ca="1">IFERROR(CORREL(_xlfn.RANK.AVG(Summary!$AC$3:$AC$32,Summary!$AC$3:$AC$32),_xlfn.RANK.AVG(Summary!AV$3:AV$32,Summary!AV$3:AV$32,0)),0)</f>
        <v>-0.2517607743604684</v>
      </c>
      <c r="AV28">
        <f ca="1">IFERROR(CORREL(_xlfn.RANK.AVG(Summary!$AC$3:$AC$32,Summary!$AC$3:$AC$32),_xlfn.RANK.AVG(Summary!AW$3:AW$32,Summary!AW$3:AW$32,0)),0)</f>
        <v>-0.12534918636569642</v>
      </c>
      <c r="AW28">
        <f ca="1">IFERROR(CORREL(_xlfn.RANK.AVG(Summary!$AC$3:$AC$32,Summary!$AC$3:$AC$32),_xlfn.RANK.AVG(Summary!AX$3:AX$32,Summary!AX$3:AX$32,0)),0)</f>
        <v>-7.8659249300539691E-2</v>
      </c>
      <c r="AX28">
        <f ca="1">IFERROR(CORREL(_xlfn.RANK.AVG(Summary!$AC$3:$AC$32,Summary!$AC$3:$AC$32),_xlfn.RANK.AVG(Summary!AY$3:AY$32,Summary!AY$3:AY$32,0)),0)</f>
        <v>-8.7758529250873768E-2</v>
      </c>
      <c r="AY28">
        <f ca="1">IFERROR(CORREL(_xlfn.RANK.AVG(Summary!$AC$3:$AC$32,Summary!$AC$3:$AC$32),_xlfn.RANK.AVG(Summary!AZ$3:AZ$32,Summary!AZ$3:AZ$32,0)),0)</f>
        <v>0.11822482685116292</v>
      </c>
      <c r="AZ28">
        <f ca="1">IFERROR(CORREL(_xlfn.RANK.AVG(Summary!$AC$3:$AC$32,Summary!$AC$3:$AC$32),_xlfn.RANK.AVG(Summary!BA$3:BA$32,Summary!BA$3:BA$32,0)),0)</f>
        <v>-6.7575627036807653E-2</v>
      </c>
      <c r="BA28">
        <f ca="1">IFERROR(CORREL(_xlfn.RANK.AVG(Summary!$AC$3:$AC$32,Summary!$AC$3:$AC$32),_xlfn.RANK.AVG(Summary!BB$3:BB$32,Summary!BB$3:BB$32,0)),0)</f>
        <v>-0.1010487671010883</v>
      </c>
      <c r="BB28">
        <f ca="1">IFERROR(CORREL(_xlfn.RANK.AVG(Summary!$AC$3:$AC$32,Summary!$AC$3:$AC$32),_xlfn.RANK.AVG(Summary!BC$3:BC$32,Summary!BC$3:BC$32,0)),0)</f>
        <v>9.8856744444829489E-2</v>
      </c>
      <c r="BC28">
        <f ca="1">IFERROR(CORREL(_xlfn.RANK.AVG(Summary!$AC$3:$AC$32,Summary!$AC$3:$AC$32),_xlfn.RANK.AVG(Summary!BD$3:BD$32,Summary!BD$3:BD$32,0)),0)</f>
        <v>5.2106784615729262E-2</v>
      </c>
      <c r="BD28">
        <f ca="1">IFERROR(CORREL(_xlfn.RANK.AVG(Summary!$AC$3:$AC$32,Summary!$AC$3:$AC$32),_xlfn.RANK.AVG(Summary!BE$3:BE$32,Summary!BE$3:BE$32,0)),0)</f>
        <v>3.0252336712778851E-2</v>
      </c>
      <c r="BE28">
        <f ca="1">IFERROR(CORREL(_xlfn.RANK.AVG(Summary!$AC$3:$AC$32,Summary!$AC$3:$AC$32),_xlfn.RANK.AVG(Summary!BF$3:BF$32,Summary!BF$3:BF$32,0)),0)</f>
        <v>2.3248019725068861E-2</v>
      </c>
      <c r="BF28">
        <f ca="1">IFERROR(CORREL(_xlfn.RANK.AVG(Summary!$AC$3:$AC$32,Summary!$AC$3:$AC$32),_xlfn.RANK.AVG(Summary!BG$3:BG$32,Summary!BG$3:BG$32,0)),0)</f>
        <v>-5.2197376383343624E-2</v>
      </c>
      <c r="BG28">
        <f ca="1">IFERROR(CORREL(_xlfn.RANK.AVG(Summary!$AC$3:$AC$32,Summary!$AC$3:$AC$32),_xlfn.RANK.AVG(Summary!BH$3:BH$32,Summary!BH$3:BH$32,0)),0)</f>
        <v>0.12290920678300145</v>
      </c>
      <c r="BH28">
        <f ca="1">IFERROR(CORREL(_xlfn.RANK.AVG(Summary!$AC$3:$AC$32,Summary!$AC$3:$AC$32),_xlfn.RANK.AVG(Summary!BI$3:BI$32,Summary!BI$3:BI$32,0)),0)</f>
        <v>-2.7124112571580806E-2</v>
      </c>
      <c r="BI28">
        <f ca="1">IFERROR(CORREL(_xlfn.RANK.AVG(Summary!$AC$3:$AC$32,Summary!$AC$3:$AC$32),_xlfn.RANK.AVG(Summary!BJ$3:BJ$32,Summary!BJ$3:BJ$32,0)),0)</f>
        <v>0.16584042776582839</v>
      </c>
      <c r="BJ28">
        <f ca="1">IFERROR(CORREL(_xlfn.RANK.AVG(Summary!$AC$3:$AC$32,Summary!$AC$3:$AC$32),_xlfn.RANK.AVG(Summary!BK$3:BK$32,Summary!BK$3:BK$32,0)),0)</f>
        <v>-5.867280881911989E-2</v>
      </c>
      <c r="BK28">
        <f ca="1">IFERROR(CORREL(_xlfn.RANK.AVG(Summary!$AC$3:$AC$32,Summary!$AC$3:$AC$32),_xlfn.RANK.AVG(Summary!BL$3:BL$32,Summary!BL$3:BL$32,0)),0)</f>
        <v>9.6585509550272924E-2</v>
      </c>
      <c r="BL28">
        <f ca="1">IFERROR(CORREL(_xlfn.RANK.AVG(Summary!$AC$3:$AC$32,Summary!$AC$3:$AC$32),_xlfn.RANK.AVG(Summary!BM$3:BM$32,Summary!BM$3:BM$32,0)),0)</f>
        <v>2.6450946232481828E-2</v>
      </c>
      <c r="BM28">
        <f ca="1">IFERROR(CORREL(_xlfn.RANK.AVG(Summary!$AC$3:$AC$32,Summary!$AC$3:$AC$32),_xlfn.RANK.AVG(Summary!BN$3:BN$32,Summary!BN$3:BN$32,0)),0)</f>
        <v>0.18188384602540092</v>
      </c>
      <c r="BN28">
        <f ca="1">IFERROR(CORREL(_xlfn.RANK.AVG(Summary!$AC$3:$AC$32,Summary!$AC$3:$AC$32),_xlfn.RANK.AVG(Summary!BO$3:BO$32,Summary!BO$3:BO$32,0)),0)</f>
        <v>8.4868877814520266E-2</v>
      </c>
      <c r="BO28">
        <f ca="1">IFERROR(CORREL(_xlfn.RANK.AVG(Summary!$AC$3:$AC$32,Summary!$AC$3:$AC$32),_xlfn.RANK.AVG(Summary!BP$3:BP$32,Summary!BP$3:BP$32,0)),0)</f>
        <v>7.6468083572891185E-2</v>
      </c>
      <c r="BP28">
        <f ca="1">IFERROR(CORREL(_xlfn.RANK.AVG(Summary!$AC$3:$AC$32,Summary!$AC$3:$AC$32),_xlfn.RANK.AVG(Summary!BQ$3:BQ$32,Summary!BQ$3:BQ$32,0)),0)</f>
        <v>9.9232348651378838E-2</v>
      </c>
      <c r="BQ28">
        <f ca="1">IFERROR(CORREL(_xlfn.RANK.AVG(Summary!$AC$3:$AC$32,Summary!$AC$3:$AC$32),_xlfn.RANK.AVG(Summary!BR$3:BR$32,Summary!BR$3:BR$32,0)),0)</f>
        <v>4.7736062162545029E-2</v>
      </c>
      <c r="BR28">
        <f ca="1">IFERROR(CORREL(_xlfn.RANK.AVG(Summary!$AC$3:$AC$32,Summary!$AC$3:$AC$32),_xlfn.RANK.AVG(Summary!BS$3:BS$32,Summary!BS$3:BS$32,0)),0)</f>
        <v>5.331270493854328E-2</v>
      </c>
      <c r="BS28">
        <f ca="1">IFERROR(CORREL(_xlfn.RANK.AVG(Summary!$AC$3:$AC$32,Summary!$AC$3:$AC$32),_xlfn.RANK.AVG(Summary!BT$3:BT$32,Summary!BT$3:BT$32,0)),0)</f>
        <v>-0.18179855449754298</v>
      </c>
      <c r="BT28">
        <f ca="1">IFERROR(CORREL(_xlfn.RANK.AVG(Summary!$AC$3:$AC$32,Summary!$AC$3:$AC$32),_xlfn.RANK.AVG(Summary!BU$3:BU$32,Summary!BU$3:BU$32,0)),0)</f>
        <v>-0.17244897801209</v>
      </c>
      <c r="BU28">
        <f ca="1">IFERROR(CORREL(_xlfn.RANK.AVG(Summary!$AC$3:$AC$32,Summary!$AC$3:$AC$32),_xlfn.RANK.AVG(Summary!BV$3:BV$32,Summary!BV$3:BV$32,0)),0)</f>
        <v>-0.13450862375707781</v>
      </c>
      <c r="BV28">
        <f ca="1">IFERROR(CORREL(_xlfn.RANK.AVG(Summary!$AC$3:$AC$32,Summary!$AC$3:$AC$32),_xlfn.RANK.AVG(Summary!BW$3:BW$32,Summary!BW$3:BW$32,0)),0)</f>
        <v>-0.27287144215173292</v>
      </c>
      <c r="BW28">
        <f ca="1">IFERROR(CORREL(_xlfn.RANK.AVG(Summary!$AC$3:$AC$32,Summary!$AC$3:$AC$32),_xlfn.RANK.AVG(Summary!BX$3:BX$32,Summary!BX$3:BX$32,0)),0)</f>
        <v>-0.13450862375707781</v>
      </c>
      <c r="BX28">
        <f ca="1">IFERROR(CORREL(_xlfn.RANK.AVG(Summary!$AC$3:$AC$32,Summary!$AC$3:$AC$32),_xlfn.RANK.AVG(Summary!BY$3:BY$32,Summary!BY$3:BY$32,0)),0)</f>
        <v>-0.39499887922216476</v>
      </c>
      <c r="BY28">
        <f ca="1">IFERROR(CORREL(_xlfn.RANK.AVG(Summary!$AC$3:$AC$32,Summary!$AC$3:$AC$32),_xlfn.RANK.AVG(Summary!BZ$3:BZ$32,Summary!BZ$3:BZ$32,0)),0)</f>
        <v>-7.8659249300539691E-2</v>
      </c>
      <c r="BZ28">
        <f ca="1">IFERROR(CORREL(_xlfn.RANK.AVG(Summary!$AC$3:$AC$32,Summary!$AC$3:$AC$32),_xlfn.RANK.AVG(Summary!CA$3:CA$32,Summary!CA$3:CA$32,0)),0)</f>
        <v>0.11578398394343431</v>
      </c>
      <c r="CA28">
        <f ca="1">IFERROR(CORREL(_xlfn.RANK.AVG(Summary!$AC$3:$AC$32,Summary!$AC$3:$AC$32),_xlfn.RANK.AVG(Summary!CB$3:CB$32,Summary!CB$3:CB$32,0)),0)</f>
        <v>9.9933438545888653E-2</v>
      </c>
    </row>
    <row r="29" spans="1:79">
      <c r="A29" s="4" t="s">
        <v>43</v>
      </c>
      <c r="B29">
        <f ca="1">IFERROR(CORREL(_xlfn.RANK.AVG(Summary!$AD$3:$AD$32,Summary!$AD$3:$AD$32),_xlfn.RANK.AVG(Summary!C$3:C$32,Summary!C$3:C$32,0)),0)</f>
        <v>0.8770465152669914</v>
      </c>
      <c r="C29">
        <f ca="1">IFERROR(CORREL(_xlfn.RANK.AVG(Summary!$AD$3:$AD$32,Summary!$AD$3:$AD$32),_xlfn.RANK.AVG(Summary!D$3:D$32,Summary!D$3:D$32,0)),0)</f>
        <v>0.87305174372133565</v>
      </c>
      <c r="D29">
        <f ca="1">IFERROR(CORREL(_xlfn.RANK.AVG(Summary!$AD$3:$AD$32,Summary!$AD$3:$AD$32),_xlfn.RANK.AVG(Summary!E$3:E$32,Summary!E$3:E$32,0)),0)</f>
        <v>0.79777827654108002</v>
      </c>
      <c r="E29">
        <f ca="1">IFERROR(CORREL(_xlfn.RANK.AVG(Summary!$AD$3:$AD$32,Summary!$AD$3:$AD$32),_xlfn.RANK.AVG(Summary!F$3:F$32,Summary!F$3:F$32,0)),0)</f>
        <v>-0.604614976990693</v>
      </c>
      <c r="F29">
        <f ca="1">IFERROR(CORREL(_xlfn.RANK.AVG(Summary!$AD$3:$AD$32,Summary!$AD$3:$AD$32),_xlfn.RANK.AVG(Summary!G$3:G$32,Summary!G$3:G$32,0)),0)</f>
        <v>0.76333276003111217</v>
      </c>
      <c r="G29">
        <f ca="1">IFERROR(CORREL(_xlfn.RANK.AVG(Summary!$AD$3:$AD$32,Summary!$AD$3:$AD$32),_xlfn.RANK.AVG(Summary!H$3:H$32,Summary!H$3:H$32,0)),0)</f>
        <v>0.73358274547145208</v>
      </c>
      <c r="H29">
        <f ca="1">IFERROR(CORREL(_xlfn.RANK.AVG(Summary!$AD$3:$AD$32,Summary!$AD$3:$AD$32),_xlfn.RANK.AVG(Summary!I$3:I$32,Summary!I$3:I$32,0)),0)</f>
        <v>-0.76953282518441213</v>
      </c>
      <c r="I29">
        <f ca="1">IFERROR(CORREL(_xlfn.RANK.AVG(Summary!$AD$3:$AD$32,Summary!$AD$3:$AD$32),_xlfn.RANK.AVG(Summary!J$3:J$32,Summary!J$3:J$32,0)),0)</f>
        <v>0.75151568502404298</v>
      </c>
      <c r="J29">
        <f ca="1">IFERROR(CORREL(_xlfn.RANK.AVG(Summary!$AD$3:$AD$32,Summary!$AD$3:$AD$32),_xlfn.RANK.AVG(Summary!K$3:K$32,Summary!K$3:K$32,0)),0)</f>
        <v>0.65411442117620078</v>
      </c>
      <c r="K29">
        <f ca="1">IFERROR(CORREL(_xlfn.RANK.AVG(Summary!$AD$3:$AD$32,Summary!$AD$3:$AD$32),_xlfn.RANK.AVG(Summary!L$3:L$32,Summary!L$3:L$32,0)),0)</f>
        <v>-0.80950529143868244</v>
      </c>
      <c r="L29">
        <f ca="1">IFERROR(CORREL(_xlfn.RANK.AVG(Summary!$AD$3:$AD$32,Summary!$AD$3:$AD$32),_xlfn.RANK.AVG(Summary!M$3:M$32,Summary!M$3:M$32,0)),0)</f>
        <v>0.604614976990693</v>
      </c>
      <c r="M29">
        <f ca="1">IFERROR(CORREL(_xlfn.RANK.AVG(Summary!$AD$3:$AD$32,Summary!$AD$3:$AD$32),_xlfn.RANK.AVG(Summary!N$3:N$32,Summary!N$3:N$32,0)),0)</f>
        <v>-0.76953282518441213</v>
      </c>
      <c r="N29">
        <f ca="1">IFERROR(CORREL(_xlfn.RANK.AVG(Summary!$AD$3:$AD$32,Summary!$AD$3:$AD$32),_xlfn.RANK.AVG(Summary!O$3:O$32,Summary!O$3:O$32,0)),0)</f>
        <v>0</v>
      </c>
      <c r="O29">
        <f ca="1">IFERROR(CORREL(_xlfn.RANK.AVG(Summary!$AD$3:$AD$32,Summary!$AD$3:$AD$32),_xlfn.RANK.AVG(Summary!P$3:P$32,Summary!P$3:P$32,0)),0)</f>
        <v>0</v>
      </c>
      <c r="P29">
        <f ca="1">IFERROR(CORREL(_xlfn.RANK.AVG(Summary!$AD$3:$AD$32,Summary!$AD$3:$AD$32),_xlfn.RANK.AVG(Summary!Q$3:Q$32,Summary!Q$3:Q$32,0)),0)</f>
        <v>-0.38942757754516311</v>
      </c>
      <c r="Q29">
        <f ca="1">IFERROR(CORREL(_xlfn.RANK.AVG(Summary!$AD$3:$AD$32,Summary!$AD$3:$AD$32),_xlfn.RANK.AVG(Summary!R$3:R$32,Summary!R$3:R$32,0)),0)</f>
        <v>0</v>
      </c>
      <c r="R29">
        <f ca="1">IFERROR(CORREL(_xlfn.RANK.AVG(Summary!$AD$3:$AD$32,Summary!$AD$3:$AD$32),_xlfn.RANK.AVG(Summary!S$3:S$32,Summary!S$3:S$32,0)),0)</f>
        <v>0</v>
      </c>
      <c r="S29">
        <f ca="1">IFERROR(CORREL(_xlfn.RANK.AVG(Summary!$AD$3:$AD$32,Summary!$AD$3:$AD$32),_xlfn.RANK.AVG(Summary!T$3:T$32,Summary!T$3:T$32,0)),0)</f>
        <v>0</v>
      </c>
      <c r="T29">
        <f ca="1">IFERROR(CORREL(_xlfn.RANK.AVG(Summary!$AD$3:$AD$32,Summary!$AD$3:$AD$32),_xlfn.RANK.AVG(Summary!U$3:U$32,Summary!U$3:U$32,0)),0)</f>
        <v>0</v>
      </c>
      <c r="U29">
        <f ca="1">IFERROR(CORREL(_xlfn.RANK.AVG(Summary!$AD$3:$AD$32,Summary!$AD$3:$AD$32),_xlfn.RANK.AVG(Summary!V$3:V$32,Summary!V$3:V$32,0)),0)</f>
        <v>0.35153882496040956</v>
      </c>
      <c r="V29">
        <f ca="1">IFERROR(CORREL(_xlfn.RANK.AVG(Summary!$AD$3:$AD$32,Summary!$AD$3:$AD$32),_xlfn.RANK.AVG(Summary!W$3:W$32,Summary!W$3:W$32,0)),0)</f>
        <v>0.25586017055702587</v>
      </c>
      <c r="W29">
        <f ca="1">IFERROR(CORREL(_xlfn.RANK.AVG(Summary!$AD$3:$AD$32,Summary!$AD$3:$AD$32),_xlfn.RANK.AVG(Summary!X$3:X$32,Summary!X$3:X$32,0)),0)</f>
        <v>0.16419735114062636</v>
      </c>
      <c r="X29">
        <f ca="1">IFERROR(CORREL(_xlfn.RANK.AVG(Summary!$AD$3:$AD$32,Summary!$AD$3:$AD$32),_xlfn.RANK.AVG(Summary!Y$3:Y$32,Summary!Y$3:Y$32,0)),0)</f>
        <v>-0.30725493389951353</v>
      </c>
      <c r="Y29">
        <f ca="1">IFERROR(CORREL(_xlfn.RANK.AVG(Summary!$AD$3:$AD$32,Summary!$AD$3:$AD$32),_xlfn.RANK.AVG(Summary!Z$3:Z$32,Summary!Z$3:Z$32,0)),0)</f>
        <v>0.15190379521344105</v>
      </c>
      <c r="Z29">
        <f ca="1">IFERROR(CORREL(_xlfn.RANK.AVG(Summary!$AD$3:$AD$32,Summary!$AD$3:$AD$32),_xlfn.RANK.AVG(Summary!AA$3:AA$32,Summary!AA$3:AA$32,0)),0)</f>
        <v>0</v>
      </c>
      <c r="AA29">
        <f ca="1">IFERROR(CORREL(_xlfn.RANK.AVG(Summary!$AD$3:$AD$32,Summary!$AD$3:$AD$32),_xlfn.RANK.AVG(Summary!AB$3:AB$32,Summary!AB$3:AB$32,0)),0)</f>
        <v>-0.13822221109173269</v>
      </c>
      <c r="AB29">
        <f ca="1">IFERROR(CORREL(_xlfn.RANK.AVG(Summary!$AD$3:$AD$32,Summary!$AD$3:$AD$32),_xlfn.RANK.AVG(Summary!AC$3:AC$32,Summary!AC$3:AC$32,0)),0)</f>
        <v>0.11910449338732755</v>
      </c>
      <c r="AC29">
        <f ca="1">IFERROR(CORREL(_xlfn.RANK.AVG(Summary!$AD$3:$AD$32,Summary!$AD$3:$AD$32),_xlfn.RANK.AVG(Summary!AD$3:AD$32,Summary!AD$3:AD$32,0)),0)</f>
        <v>1</v>
      </c>
      <c r="AD29">
        <f ca="1">IFERROR(CORREL(_xlfn.RANK.AVG(Summary!$AD$3:$AD$32,Summary!$AD$3:$AD$32),_xlfn.RANK.AVG(Summary!AE$3:AE$32,Summary!AE$3:AE$32,0)),0)</f>
        <v>0.53578116549156551</v>
      </c>
      <c r="AE29">
        <f ca="1">IFERROR(CORREL(_xlfn.RANK.AVG(Summary!$AD$3:$AD$32,Summary!$AD$3:$AD$32),_xlfn.RANK.AVG(Summary!AF$3:AF$32,Summary!AF$3:AF$32,0)),0)</f>
        <v>0.48767282508347359</v>
      </c>
      <c r="AF29">
        <f ca="1">IFERROR(CORREL(_xlfn.RANK.AVG(Summary!$AD$3:$AD$32,Summary!$AD$3:$AD$32),_xlfn.RANK.AVG(Summary!AG$3:AG$32,Summary!AG$3:AG$32,0)),0)</f>
        <v>0.41940257520020857</v>
      </c>
      <c r="AG29">
        <f ca="1">IFERROR(CORREL(_xlfn.RANK.AVG(Summary!$AD$3:$AD$32,Summary!$AD$3:$AD$32),_xlfn.RANK.AVG(Summary!AH$3:AH$32,Summary!AH$3:AH$32,0)),0)</f>
        <v>0.16550094984579974</v>
      </c>
      <c r="AH29">
        <f ca="1">IFERROR(CORREL(_xlfn.RANK.AVG(Summary!$AD$3:$AD$32,Summary!$AD$3:$AD$32),_xlfn.RANK.AVG(Summary!AI$3:AI$32,Summary!AI$3:AI$32,0)),0)</f>
        <v>-0.37783369691202123</v>
      </c>
      <c r="AI29">
        <f ca="1">IFERROR(CORREL(_xlfn.RANK.AVG(Summary!$AD$3:$AD$32,Summary!$AD$3:$AD$32),_xlfn.RANK.AVG(Summary!AJ$3:AJ$32,Summary!AJ$3:AJ$32,0)),0)</f>
        <v>0.29995898143719402</v>
      </c>
      <c r="AJ29">
        <f ca="1">IFERROR(CORREL(_xlfn.RANK.AVG(Summary!$AD$3:$AD$32,Summary!$AD$3:$AD$32),_xlfn.RANK.AVG(Summary!AK$3:AK$32,Summary!AK$3:AK$32,0)),0)</f>
        <v>0.10677282603893147</v>
      </c>
      <c r="AK29">
        <f ca="1">IFERROR(CORREL(_xlfn.RANK.AVG(Summary!$AD$3:$AD$32,Summary!$AD$3:$AD$32),_xlfn.RANK.AVG(Summary!AL$3:AL$32,Summary!AL$3:AL$32,0)),0)</f>
        <v>0.71847601853992304</v>
      </c>
      <c r="AL29">
        <f ca="1">IFERROR(CORREL(_xlfn.RANK.AVG(Summary!$AD$3:$AD$32,Summary!$AD$3:$AD$32),_xlfn.RANK.AVG(Summary!AM$3:AM$32,Summary!AM$3:AM$32,0)),0)</f>
        <v>-0.36418805945964616</v>
      </c>
      <c r="AM29">
        <f ca="1">IFERROR(CORREL(_xlfn.RANK.AVG(Summary!$AD$3:$AD$32,Summary!$AD$3:$AD$32),_xlfn.RANK.AVG(Summary!AN$3:AN$32,Summary!AN$3:AN$32,0)),0)</f>
        <v>0.53747224938291827</v>
      </c>
      <c r="AN29">
        <f ca="1">IFERROR(CORREL(_xlfn.RANK.AVG(Summary!$AD$3:$AD$32,Summary!$AD$3:$AD$32),_xlfn.RANK.AVG(Summary!AO$3:AO$32,Summary!AO$3:AO$32,0)),0)</f>
        <v>-0.1023190304517184</v>
      </c>
      <c r="AO29">
        <f ca="1">IFERROR(CORREL(_xlfn.RANK.AVG(Summary!$AD$3:$AD$32,Summary!$AD$3:$AD$32),_xlfn.RANK.AVG(Summary!AP$3:AP$32,Summary!AP$3:AP$32,0)),0)</f>
        <v>0.31049366082602931</v>
      </c>
      <c r="AP29">
        <f ca="1">IFERROR(CORREL(_xlfn.RANK.AVG(Summary!$AD$3:$AD$32,Summary!$AD$3:$AD$32),_xlfn.RANK.AVG(Summary!AQ$3:AQ$32,Summary!AQ$3:AQ$32,0)),0)</f>
        <v>0.24375459281596984</v>
      </c>
      <c r="AQ29">
        <f ca="1">IFERROR(CORREL(_xlfn.RANK.AVG(Summary!$AD$3:$AD$32,Summary!$AD$3:$AD$32),_xlfn.RANK.AVG(Summary!AR$3:AR$32,Summary!AR$3:AR$32,0)),0)</f>
        <v>0.41436167886366759</v>
      </c>
      <c r="AR29">
        <f ca="1">IFERROR(CORREL(_xlfn.RANK.AVG(Summary!$AD$3:$AD$32,Summary!$AD$3:$AD$32),_xlfn.RANK.AVG(Summary!AS$3:AS$32,Summary!AS$3:AS$32,0)),0)</f>
        <v>-0.11418603521731999</v>
      </c>
      <c r="AS29">
        <f ca="1">IFERROR(CORREL(_xlfn.RANK.AVG(Summary!$AD$3:$AD$32,Summary!$AD$3:$AD$32),_xlfn.RANK.AVG(Summary!AT$3:AT$32,Summary!AT$3:AT$32,0)),0)</f>
        <v>0.27347248972954635</v>
      </c>
      <c r="AT29">
        <f ca="1">IFERROR(CORREL(_xlfn.RANK.AVG(Summary!$AD$3:$AD$32,Summary!$AD$3:$AD$32),_xlfn.RANK.AVG(Summary!AU$3:AU$32,Summary!AU$3:AU$32,0)),0)</f>
        <v>0.67812565751125253</v>
      </c>
      <c r="AU29">
        <f ca="1">IFERROR(CORREL(_xlfn.RANK.AVG(Summary!$AD$3:$AD$32,Summary!$AD$3:$AD$32),_xlfn.RANK.AVG(Summary!AV$3:AV$32,Summary!AV$3:AV$32,0)),0)</f>
        <v>0.54492507735346407</v>
      </c>
      <c r="AV29">
        <f ca="1">IFERROR(CORREL(_xlfn.RANK.AVG(Summary!$AD$3:$AD$32,Summary!$AD$3:$AD$32),_xlfn.RANK.AVG(Summary!AW$3:AW$32,Summary!AW$3:AW$32,0)),0)</f>
        <v>0.63257102675992349</v>
      </c>
      <c r="AW29">
        <f ca="1">IFERROR(CORREL(_xlfn.RANK.AVG(Summary!$AD$3:$AD$32,Summary!$AD$3:$AD$32),_xlfn.RANK.AVG(Summary!AX$3:AX$32,Summary!AX$3:AX$32,0)),0)</f>
        <v>0.57270186499662656</v>
      </c>
      <c r="AX29">
        <f ca="1">IFERROR(CORREL(_xlfn.RANK.AVG(Summary!$AD$3:$AD$32,Summary!$AD$3:$AD$32),_xlfn.RANK.AVG(Summary!AY$3:AY$32,Summary!AY$3:AY$32,0)),0)</f>
        <v>0.72056104448195635</v>
      </c>
      <c r="AY29">
        <f ca="1">IFERROR(CORREL(_xlfn.RANK.AVG(Summary!$AD$3:$AD$32,Summary!$AD$3:$AD$32),_xlfn.RANK.AVG(Summary!AZ$3:AZ$32,Summary!AZ$3:AZ$32,0)),0)</f>
        <v>0.78939335873213146</v>
      </c>
      <c r="AZ29">
        <f ca="1">IFERROR(CORREL(_xlfn.RANK.AVG(Summary!$AD$3:$AD$32,Summary!$AD$3:$AD$32),_xlfn.RANK.AVG(Summary!BA$3:BA$32,Summary!BA$3:BA$32,0)),0)</f>
        <v>-0.78334945180064031</v>
      </c>
      <c r="BA29">
        <f ca="1">IFERROR(CORREL(_xlfn.RANK.AVG(Summary!$AD$3:$AD$32,Summary!$AD$3:$AD$32),_xlfn.RANK.AVG(Summary!BB$3:BB$32,Summary!BB$3:BB$32,0)),0)</f>
        <v>-0.80447730826204478</v>
      </c>
      <c r="BB29">
        <f ca="1">IFERROR(CORREL(_xlfn.RANK.AVG(Summary!$AD$3:$AD$32,Summary!$AD$3:$AD$32),_xlfn.RANK.AVG(Summary!BC$3:BC$32,Summary!BC$3:BC$32,0)),0)</f>
        <v>-0.72534477482917303</v>
      </c>
      <c r="BC29">
        <f ca="1">IFERROR(CORREL(_xlfn.RANK.AVG(Summary!$AD$3:$AD$32,Summary!$AD$3:$AD$32),_xlfn.RANK.AVG(Summary!BD$3:BD$32,Summary!BD$3:BD$32,0)),0)</f>
        <v>-0.73438203467461438</v>
      </c>
      <c r="BD29">
        <f ca="1">IFERROR(CORREL(_xlfn.RANK.AVG(Summary!$AD$3:$AD$32,Summary!$AD$3:$AD$32),_xlfn.RANK.AVG(Summary!BE$3:BE$32,Summary!BE$3:BE$32,0)),0)</f>
        <v>-0.75512114032399846</v>
      </c>
      <c r="BE29">
        <f ca="1">IFERROR(CORREL(_xlfn.RANK.AVG(Summary!$AD$3:$AD$32,Summary!$AD$3:$AD$32),_xlfn.RANK.AVG(Summary!BF$3:BF$32,Summary!BF$3:BF$32,0)),0)</f>
        <v>-0.75264736114102837</v>
      </c>
      <c r="BF29">
        <f ca="1">IFERROR(CORREL(_xlfn.RANK.AVG(Summary!$AD$3:$AD$32,Summary!$AD$3:$AD$32),_xlfn.RANK.AVG(Summary!BG$3:BG$32,Summary!BG$3:BG$32,0)),0)</f>
        <v>-0.80598570321503604</v>
      </c>
      <c r="BG29">
        <f ca="1">IFERROR(CORREL(_xlfn.RANK.AVG(Summary!$AD$3:$AD$32,Summary!$AD$3:$AD$32),_xlfn.RANK.AVG(Summary!BH$3:BH$32,Summary!BH$3:BH$32,0)),0)</f>
        <v>-0.79643253517942425</v>
      </c>
      <c r="BH29">
        <f ca="1">IFERROR(CORREL(_xlfn.RANK.AVG(Summary!$AD$3:$AD$32,Summary!$AD$3:$AD$32),_xlfn.RANK.AVG(Summary!BI$3:BI$32,Summary!BI$3:BI$32,0)),0)</f>
        <v>-0.81203137220812294</v>
      </c>
      <c r="BI29">
        <f ca="1">IFERROR(CORREL(_xlfn.RANK.AVG(Summary!$AD$3:$AD$32,Summary!$AD$3:$AD$32),_xlfn.RANK.AVG(Summary!BJ$3:BJ$32,Summary!BJ$3:BJ$32,0)),0)</f>
        <v>-0.48061340261772328</v>
      </c>
      <c r="BJ29">
        <f ca="1">IFERROR(CORREL(_xlfn.RANK.AVG(Summary!$AD$3:$AD$32,Summary!$AD$3:$AD$32),_xlfn.RANK.AVG(Summary!BK$3:BK$32,Summary!BK$3:BK$32,0)),0)</f>
        <v>0.79903541218012997</v>
      </c>
      <c r="BK29">
        <f ca="1">IFERROR(CORREL(_xlfn.RANK.AVG(Summary!$AD$3:$AD$32,Summary!$AD$3:$AD$32),_xlfn.RANK.AVG(Summary!BL$3:BL$32,Summary!BL$3:BL$32,0)),0)</f>
        <v>-0.85811633032103318</v>
      </c>
      <c r="BL29">
        <f ca="1">IFERROR(CORREL(_xlfn.RANK.AVG(Summary!$AD$3:$AD$32,Summary!$AD$3:$AD$32),_xlfn.RANK.AVG(Summary!BM$3:BM$32,Summary!BM$3:BM$32,0)),0)</f>
        <v>-0.78224793743636245</v>
      </c>
      <c r="BM29">
        <f ca="1">IFERROR(CORREL(_xlfn.RANK.AVG(Summary!$AD$3:$AD$32,Summary!$AD$3:$AD$32),_xlfn.RANK.AVG(Summary!BN$3:BN$32,Summary!BN$3:BN$32,0)),0)</f>
        <v>-0.70196610214622746</v>
      </c>
      <c r="BN29">
        <f ca="1">IFERROR(CORREL(_xlfn.RANK.AVG(Summary!$AD$3:$AD$32,Summary!$AD$3:$AD$32),_xlfn.RANK.AVG(Summary!BO$3:BO$32,Summary!BO$3:BO$32,0)),0)</f>
        <v>-0.74820004432406628</v>
      </c>
      <c r="BO29">
        <f ca="1">IFERROR(CORREL(_xlfn.RANK.AVG(Summary!$AD$3:$AD$32,Summary!$AD$3:$AD$32),_xlfn.RANK.AVG(Summary!BP$3:BP$32,Summary!BP$3:BP$32,0)),0)</f>
        <v>-0.69397670943471768</v>
      </c>
      <c r="BP29">
        <f ca="1">IFERROR(CORREL(_xlfn.RANK.AVG(Summary!$AD$3:$AD$32,Summary!$AD$3:$AD$32),_xlfn.RANK.AVG(Summary!BQ$3:BQ$32,Summary!BQ$3:BQ$32,0)),0)</f>
        <v>-0.71354953414158995</v>
      </c>
      <c r="BQ29">
        <f ca="1">IFERROR(CORREL(_xlfn.RANK.AVG(Summary!$AD$3:$AD$32,Summary!$AD$3:$AD$32),_xlfn.RANK.AVG(Summary!BR$3:BR$32,Summary!BR$3:BR$32,0)),0)</f>
        <v>-0.74489570761888702</v>
      </c>
      <c r="BR29">
        <f ca="1">IFERROR(CORREL(_xlfn.RANK.AVG(Summary!$AD$3:$AD$32,Summary!$AD$3:$AD$32),_xlfn.RANK.AVG(Summary!BS$3:BS$32,Summary!BS$3:BS$32,0)),0)</f>
        <v>-0.80447730826204478</v>
      </c>
      <c r="BS29">
        <f ca="1">IFERROR(CORREL(_xlfn.RANK.AVG(Summary!$AD$3:$AD$32,Summary!$AD$3:$AD$32),_xlfn.RANK.AVG(Summary!BT$3:BT$32,Summary!BT$3:BT$32,0)),0)</f>
        <v>-0.1613982599700727</v>
      </c>
      <c r="BT29">
        <f ca="1">IFERROR(CORREL(_xlfn.RANK.AVG(Summary!$AD$3:$AD$32,Summary!$AD$3:$AD$32),_xlfn.RANK.AVG(Summary!BU$3:BU$32,Summary!BU$3:BU$32,0)),0)</f>
        <v>0.79777827654108002</v>
      </c>
      <c r="BU29">
        <f ca="1">IFERROR(CORREL(_xlfn.RANK.AVG(Summary!$AD$3:$AD$32,Summary!$AD$3:$AD$32),_xlfn.RANK.AVG(Summary!BV$3:BV$32,Summary!BV$3:BV$32,0)),0)</f>
        <v>-0.29790800321578842</v>
      </c>
      <c r="BV29">
        <f ca="1">IFERROR(CORREL(_xlfn.RANK.AVG(Summary!$AD$3:$AD$32,Summary!$AD$3:$AD$32),_xlfn.RANK.AVG(Summary!BW$3:BW$32,Summary!BW$3:BW$32,0)),0)</f>
        <v>0.55801578947369612</v>
      </c>
      <c r="BW29">
        <f ca="1">IFERROR(CORREL(_xlfn.RANK.AVG(Summary!$AD$3:$AD$32,Summary!$AD$3:$AD$32),_xlfn.RANK.AVG(Summary!BX$3:BX$32,Summary!BX$3:BX$32,0)),0)</f>
        <v>-0.29790800321578842</v>
      </c>
      <c r="BX29">
        <f ca="1">IFERROR(CORREL(_xlfn.RANK.AVG(Summary!$AD$3:$AD$32,Summary!$AD$3:$AD$32),_xlfn.RANK.AVG(Summary!BY$3:BY$32,Summary!BY$3:BY$32,0)),0)</f>
        <v>-0.38628461687263743</v>
      </c>
      <c r="BY29">
        <f ca="1">IFERROR(CORREL(_xlfn.RANK.AVG(Summary!$AD$3:$AD$32,Summary!$AD$3:$AD$32),_xlfn.RANK.AVG(Summary!BZ$3:BZ$32,Summary!BZ$3:BZ$32,0)),0)</f>
        <v>0.57270186499662656</v>
      </c>
      <c r="BZ29">
        <f ca="1">IFERROR(CORREL(_xlfn.RANK.AVG(Summary!$AD$3:$AD$32,Summary!$AD$3:$AD$32),_xlfn.RANK.AVG(Summary!CA$3:CA$32,Summary!CA$3:CA$32,0)),0)</f>
        <v>-0.38820348533861571</v>
      </c>
      <c r="CA29">
        <f ca="1">IFERROR(CORREL(_xlfn.RANK.AVG(Summary!$AD$3:$AD$32,Summary!$AD$3:$AD$32),_xlfn.RANK.AVG(Summary!CB$3:CB$32,Summary!CB$3:CB$32,0)),0)</f>
        <v>-0.38112112478914367</v>
      </c>
    </row>
    <row r="30" spans="1:79">
      <c r="A30" s="4" t="s">
        <v>12</v>
      </c>
      <c r="B30">
        <f ca="1">IFERROR(CORREL(_xlfn.RANK.AVG(Summary!$AE$3:$AE$32,Summary!$AE$3:$AE$32),_xlfn.RANK.AVG(Summary!C$3:C$32,Summary!C$3:C$32,0)),0)</f>
        <v>0.68061787947461272</v>
      </c>
      <c r="C30">
        <f ca="1">IFERROR(CORREL(_xlfn.RANK.AVG(Summary!$AE$3:$AE$32,Summary!$AE$3:$AE$32),_xlfn.RANK.AVG(Summary!D$3:D$32,Summary!D$3:D$32,0)),0)</f>
        <v>0.65106940017770765</v>
      </c>
      <c r="D30">
        <f ca="1">IFERROR(CORREL(_xlfn.RANK.AVG(Summary!$AE$3:$AE$32,Summary!$AE$3:$AE$32),_xlfn.RANK.AVG(Summary!E$3:E$32,Summary!E$3:E$32,0)),0)</f>
        <v>0.55192596584981979</v>
      </c>
      <c r="E30">
        <f ca="1">IFERROR(CORREL(_xlfn.RANK.AVG(Summary!$AE$3:$AE$32,Summary!$AE$3:$AE$32),_xlfn.RANK.AVG(Summary!F$3:F$32,Summary!F$3:F$32,0)),0)</f>
        <v>-0.55543362048942579</v>
      </c>
      <c r="F30">
        <f ca="1">IFERROR(CORREL(_xlfn.RANK.AVG(Summary!$AE$3:$AE$32,Summary!$AE$3:$AE$32),_xlfn.RANK.AVG(Summary!G$3:G$32,Summary!G$3:G$32,0)),0)</f>
        <v>0.55995722485167654</v>
      </c>
      <c r="G30">
        <f ca="1">IFERROR(CORREL(_xlfn.RANK.AVG(Summary!$AE$3:$AE$32,Summary!$AE$3:$AE$32),_xlfn.RANK.AVG(Summary!H$3:H$32,Summary!H$3:H$32,0)),0)</f>
        <v>0.52598894663215501</v>
      </c>
      <c r="H30">
        <f ca="1">IFERROR(CORREL(_xlfn.RANK.AVG(Summary!$AE$3:$AE$32,Summary!$AE$3:$AE$32),_xlfn.RANK.AVG(Summary!I$3:I$32,Summary!I$3:I$32,0)),0)</f>
        <v>-0.46152295614161526</v>
      </c>
      <c r="I30">
        <f ca="1">IFERROR(CORREL(_xlfn.RANK.AVG(Summary!$AE$3:$AE$32,Summary!$AE$3:$AE$32),_xlfn.RANK.AVG(Summary!J$3:J$32,Summary!J$3:J$32,0)),0)</f>
        <v>0.54501015948710985</v>
      </c>
      <c r="J30">
        <f ca="1">IFERROR(CORREL(_xlfn.RANK.AVG(Summary!$AE$3:$AE$32,Summary!$AE$3:$AE$32),_xlfn.RANK.AVG(Summary!K$3:K$32,Summary!K$3:K$32,0)),0)</f>
        <v>0.62874127734851737</v>
      </c>
      <c r="K30">
        <f ca="1">IFERROR(CORREL(_xlfn.RANK.AVG(Summary!$AE$3:$AE$32,Summary!$AE$3:$AE$32),_xlfn.RANK.AVG(Summary!L$3:L$32,Summary!L$3:L$32,0)),0)</f>
        <v>-0.45683857620977669</v>
      </c>
      <c r="L30">
        <f ca="1">IFERROR(CORREL(_xlfn.RANK.AVG(Summary!$AE$3:$AE$32,Summary!$AE$3:$AE$32),_xlfn.RANK.AVG(Summary!M$3:M$32,Summary!M$3:M$32,0)),0)</f>
        <v>0.55543362048942579</v>
      </c>
      <c r="M30">
        <f ca="1">IFERROR(CORREL(_xlfn.RANK.AVG(Summary!$AE$3:$AE$32,Summary!$AE$3:$AE$32),_xlfn.RANK.AVG(Summary!N$3:N$32,Summary!N$3:N$32,0)),0)</f>
        <v>-0.46152295614161526</v>
      </c>
      <c r="N30">
        <f ca="1">IFERROR(CORREL(_xlfn.RANK.AVG(Summary!$AE$3:$AE$32,Summary!$AE$3:$AE$32),_xlfn.RANK.AVG(Summary!O$3:O$32,Summary!O$3:O$32,0)),0)</f>
        <v>0</v>
      </c>
      <c r="O30">
        <f ca="1">IFERROR(CORREL(_xlfn.RANK.AVG(Summary!$AE$3:$AE$32,Summary!$AE$3:$AE$32),_xlfn.RANK.AVG(Summary!P$3:P$32,Summary!P$3:P$32,0)),0)</f>
        <v>0</v>
      </c>
      <c r="P30">
        <f ca="1">IFERROR(CORREL(_xlfn.RANK.AVG(Summary!$AE$3:$AE$32,Summary!$AE$3:$AE$32),_xlfn.RANK.AVG(Summary!Q$3:Q$32,Summary!Q$3:Q$32,0)),0)</f>
        <v>-0.48087358900942045</v>
      </c>
      <c r="Q30">
        <f ca="1">IFERROR(CORREL(_xlfn.RANK.AVG(Summary!$AE$3:$AE$32,Summary!$AE$3:$AE$32),_xlfn.RANK.AVG(Summary!R$3:R$32,Summary!R$3:R$32,0)),0)</f>
        <v>0</v>
      </c>
      <c r="R30">
        <f ca="1">IFERROR(CORREL(_xlfn.RANK.AVG(Summary!$AE$3:$AE$32,Summary!$AE$3:$AE$32),_xlfn.RANK.AVG(Summary!S$3:S$32,Summary!S$3:S$32,0)),0)</f>
        <v>0</v>
      </c>
      <c r="S30">
        <f ca="1">IFERROR(CORREL(_xlfn.RANK.AVG(Summary!$AE$3:$AE$32,Summary!$AE$3:$AE$32),_xlfn.RANK.AVG(Summary!T$3:T$32,Summary!T$3:T$32,0)),0)</f>
        <v>0</v>
      </c>
      <c r="T30">
        <f ca="1">IFERROR(CORREL(_xlfn.RANK.AVG(Summary!$AE$3:$AE$32,Summary!$AE$3:$AE$32),_xlfn.RANK.AVG(Summary!U$3:U$32,Summary!U$3:U$32,0)),0)</f>
        <v>0</v>
      </c>
      <c r="U30">
        <f ca="1">IFERROR(CORREL(_xlfn.RANK.AVG(Summary!$AE$3:$AE$32,Summary!$AE$3:$AE$32),_xlfn.RANK.AVG(Summary!V$3:V$32,Summary!V$3:V$32,0)),0)</f>
        <v>0.13982590791140764</v>
      </c>
      <c r="V30">
        <f ca="1">IFERROR(CORREL(_xlfn.RANK.AVG(Summary!$AE$3:$AE$32,Summary!$AE$3:$AE$32),_xlfn.RANK.AVG(Summary!W$3:W$32,Summary!W$3:W$32,0)),0)</f>
        <v>0.45019278268953161</v>
      </c>
      <c r="W30">
        <f ca="1">IFERROR(CORREL(_xlfn.RANK.AVG(Summary!$AE$3:$AE$32,Summary!$AE$3:$AE$32),_xlfn.RANK.AVG(Summary!X$3:X$32,Summary!X$3:X$32,0)),0)</f>
        <v>0.3740429670678766</v>
      </c>
      <c r="X30">
        <f ca="1">IFERROR(CORREL(_xlfn.RANK.AVG(Summary!$AE$3:$AE$32,Summary!$AE$3:$AE$32),_xlfn.RANK.AVG(Summary!Y$3:Y$32,Summary!Y$3:Y$32,0)),0)</f>
        <v>-0.31806409929595425</v>
      </c>
      <c r="Y30">
        <f ca="1">IFERROR(CORREL(_xlfn.RANK.AVG(Summary!$AE$3:$AE$32,Summary!$AE$3:$AE$32),_xlfn.RANK.AVG(Summary!Z$3:Z$32,Summary!Z$3:Z$32,0)),0)</f>
        <v>-0.20672358391025594</v>
      </c>
      <c r="Z30">
        <f ca="1">IFERROR(CORREL(_xlfn.RANK.AVG(Summary!$AE$3:$AE$32,Summary!$AE$3:$AE$32),_xlfn.RANK.AVG(Summary!AA$3:AA$32,Summary!AA$3:AA$32,0)),0)</f>
        <v>0</v>
      </c>
      <c r="AA30">
        <f ca="1">IFERROR(CORREL(_xlfn.RANK.AVG(Summary!$AE$3:$AE$32,Summary!$AE$3:$AE$32),_xlfn.RANK.AVG(Summary!AB$3:AB$32,Summary!AB$3:AB$32,0)),0)</f>
        <v>-0.11795346756258082</v>
      </c>
      <c r="AB30">
        <f ca="1">IFERROR(CORREL(_xlfn.RANK.AVG(Summary!$AE$3:$AE$32,Summary!$AE$3:$AE$32),_xlfn.RANK.AVG(Summary!AC$3:AC$32,Summary!AC$3:AC$32,0)),0)</f>
        <v>-0.11966003131290541</v>
      </c>
      <c r="AC30">
        <f ca="1">IFERROR(CORREL(_xlfn.RANK.AVG(Summary!$AE$3:$AE$32,Summary!$AE$3:$AE$32),_xlfn.RANK.AVG(Summary!AD$3:AD$32,Summary!AD$3:AD$32,0)),0)</f>
        <v>0.53578116549156551</v>
      </c>
      <c r="AD30">
        <f ca="1">IFERROR(CORREL(_xlfn.RANK.AVG(Summary!$AE$3:$AE$32,Summary!$AE$3:$AE$32),_xlfn.RANK.AVG(Summary!AE$3:AE$32,Summary!AE$3:AE$32,0)),0)</f>
        <v>1.0000000000000002</v>
      </c>
      <c r="AE30">
        <f ca="1">IFERROR(CORREL(_xlfn.RANK.AVG(Summary!$AE$3:$AE$32,Summary!$AE$3:$AE$32),_xlfn.RANK.AVG(Summary!AF$3:AF$32,Summary!AF$3:AF$32,0)),0)</f>
        <v>-8.7817434188203702E-2</v>
      </c>
      <c r="AF30">
        <f ca="1">IFERROR(CORREL(_xlfn.RANK.AVG(Summary!$AE$3:$AE$32,Summary!$AE$3:$AE$32),_xlfn.RANK.AVG(Summary!AG$3:AG$32,Summary!AG$3:AG$32,0)),0)</f>
        <v>0.38980208227593627</v>
      </c>
      <c r="AG30">
        <f ca="1">IFERROR(CORREL(_xlfn.RANK.AVG(Summary!$AE$3:$AE$32,Summary!$AE$3:$AE$32),_xlfn.RANK.AVG(Summary!AH$3:AH$32,Summary!AH$3:AH$32,0)),0)</f>
        <v>6.7165862216404665E-2</v>
      </c>
      <c r="AH30">
        <f ca="1">IFERROR(CORREL(_xlfn.RANK.AVG(Summary!$AE$3:$AE$32,Summary!$AE$3:$AE$32),_xlfn.RANK.AVG(Summary!AI$3:AI$32,Summary!AI$3:AI$32,0)),0)</f>
        <v>-0.42239536874349759</v>
      </c>
      <c r="AI30">
        <f ca="1">IFERROR(CORREL(_xlfn.RANK.AVG(Summary!$AE$3:$AE$32,Summary!$AE$3:$AE$32),_xlfn.RANK.AVG(Summary!AJ$3:AJ$32,Summary!AJ$3:AJ$32,0)),0)</f>
        <v>-0.2275049413389309</v>
      </c>
      <c r="AJ30">
        <f ca="1">IFERROR(CORREL(_xlfn.RANK.AVG(Summary!$AE$3:$AE$32,Summary!$AE$3:$AE$32),_xlfn.RANK.AVG(Summary!AK$3:AK$32,Summary!AK$3:AK$32,0)),0)</f>
        <v>-2.3118179127745032E-2</v>
      </c>
      <c r="AK30">
        <f ca="1">IFERROR(CORREL(_xlfn.RANK.AVG(Summary!$AE$3:$AE$32,Summary!$AE$3:$AE$32),_xlfn.RANK.AVG(Summary!AL$3:AL$32,Summary!AL$3:AL$32,0)),0)</f>
        <v>0.60721886941616365</v>
      </c>
      <c r="AL30">
        <f ca="1">IFERROR(CORREL(_xlfn.RANK.AVG(Summary!$AE$3:$AE$32,Summary!$AE$3:$AE$32),_xlfn.RANK.AVG(Summary!AM$3:AM$32,Summary!AM$3:AM$32,0)),0)</f>
        <v>-0.18745862345633624</v>
      </c>
      <c r="AM30">
        <f ca="1">IFERROR(CORREL(_xlfn.RANK.AVG(Summary!$AE$3:$AE$32,Summary!$AE$3:$AE$32),_xlfn.RANK.AVG(Summary!AN$3:AN$32,Summary!AN$3:AN$32,0)),0)</f>
        <v>0.58154127926358434</v>
      </c>
      <c r="AN30">
        <f ca="1">IFERROR(CORREL(_xlfn.RANK.AVG(Summary!$AE$3:$AE$32,Summary!$AE$3:$AE$32),_xlfn.RANK.AVG(Summary!AO$3:AO$32,Summary!AO$3:AO$32,0)),0)</f>
        <v>-0.24656642396639569</v>
      </c>
      <c r="AO30">
        <f ca="1">IFERROR(CORREL(_xlfn.RANK.AVG(Summary!$AE$3:$AE$32,Summary!$AE$3:$AE$32),_xlfn.RANK.AVG(Summary!AP$3:AP$32,Summary!AP$3:AP$32,0)),0)</f>
        <v>0.15573686790889557</v>
      </c>
      <c r="AP30">
        <f ca="1">IFERROR(CORREL(_xlfn.RANK.AVG(Summary!$AE$3:$AE$32,Summary!$AE$3:$AE$32),_xlfn.RANK.AVG(Summary!AQ$3:AQ$32,Summary!AQ$3:AQ$32,0)),0)</f>
        <v>-0.33314694699172448</v>
      </c>
      <c r="AQ30">
        <f ca="1">IFERROR(CORREL(_xlfn.RANK.AVG(Summary!$AE$3:$AE$32,Summary!$AE$3:$AE$32),_xlfn.RANK.AVG(Summary!AR$3:AR$32,Summary!AR$3:AR$32,0)),0)</f>
        <v>0.35469082185291734</v>
      </c>
      <c r="AR30">
        <f ca="1">IFERROR(CORREL(_xlfn.RANK.AVG(Summary!$AE$3:$AE$32,Summary!$AE$3:$AE$32),_xlfn.RANK.AVG(Summary!AS$3:AS$32,Summary!AS$3:AS$32,0)),0)</f>
        <v>-0.27449298434677805</v>
      </c>
      <c r="AS30">
        <f ca="1">IFERROR(CORREL(_xlfn.RANK.AVG(Summary!$AE$3:$AE$32,Summary!$AE$3:$AE$32),_xlfn.RANK.AVG(Summary!AT$3:AT$32,Summary!AT$3:AT$32,0)),0)</f>
        <v>7.7689977176973679E-2</v>
      </c>
      <c r="AT30">
        <f ca="1">IFERROR(CORREL(_xlfn.RANK.AVG(Summary!$AE$3:$AE$32,Summary!$AE$3:$AE$32),_xlfn.RANK.AVG(Summary!AU$3:AU$32,Summary!AU$3:AU$32,0)),0)</f>
        <v>0.65020130844433</v>
      </c>
      <c r="AU30">
        <f ca="1">IFERROR(CORREL(_xlfn.RANK.AVG(Summary!$AE$3:$AE$32,Summary!$AE$3:$AE$32),_xlfn.RANK.AVG(Summary!AV$3:AV$32,Summary!AV$3:AV$32,0)),0)</f>
        <v>0.63141423338717839</v>
      </c>
      <c r="AV30">
        <f ca="1">IFERROR(CORREL(_xlfn.RANK.AVG(Summary!$AE$3:$AE$32,Summary!$AE$3:$AE$32),_xlfn.RANK.AVG(Summary!AW$3:AW$32,Summary!AW$3:AW$32,0)),0)</f>
        <v>0.66383677841797517</v>
      </c>
      <c r="AW30">
        <f ca="1">IFERROR(CORREL(_xlfn.RANK.AVG(Summary!$AE$3:$AE$32,Summary!$AE$3:$AE$32),_xlfn.RANK.AVG(Summary!AX$3:AX$32,Summary!AX$3:AX$32,0)),0)</f>
        <v>0.66681590884321151</v>
      </c>
      <c r="AX30">
        <f ca="1">IFERROR(CORREL(_xlfn.RANK.AVG(Summary!$AE$3:$AE$32,Summary!$AE$3:$AE$32),_xlfn.RANK.AVG(Summary!AY$3:AY$32,Summary!AY$3:AY$32,0)),0)</f>
        <v>0.53896034333562082</v>
      </c>
      <c r="AY30">
        <f ca="1">IFERROR(CORREL(_xlfn.RANK.AVG(Summary!$AE$3:$AE$32,Summary!$AE$3:$AE$32),_xlfn.RANK.AVG(Summary!AZ$3:AZ$32,Summary!AZ$3:AZ$32,0)),0)</f>
        <v>0.54182661211599004</v>
      </c>
      <c r="AZ30">
        <f ca="1">IFERROR(CORREL(_xlfn.RANK.AVG(Summary!$AE$3:$AE$32,Summary!$AE$3:$AE$32),_xlfn.RANK.AVG(Summary!BA$3:BA$32,Summary!BA$3:BA$32,0)),0)</f>
        <v>-0.43924157573924971</v>
      </c>
      <c r="BA30">
        <f ca="1">IFERROR(CORREL(_xlfn.RANK.AVG(Summary!$AE$3:$AE$32,Summary!$AE$3:$AE$32),_xlfn.RANK.AVG(Summary!BB$3:BB$32,Summary!BB$3:BB$32,0)),0)</f>
        <v>-0.60071595983053161</v>
      </c>
      <c r="BB30">
        <f ca="1">IFERROR(CORREL(_xlfn.RANK.AVG(Summary!$AE$3:$AE$32,Summary!$AE$3:$AE$32),_xlfn.RANK.AVG(Summary!BC$3:BC$32,Summary!BC$3:BC$32,0)),0)</f>
        <v>-0.56973904333042036</v>
      </c>
      <c r="BC30">
        <f ca="1">IFERROR(CORREL(_xlfn.RANK.AVG(Summary!$AE$3:$AE$32,Summary!$AE$3:$AE$32),_xlfn.RANK.AVG(Summary!BD$3:BD$32,Summary!BD$3:BD$32,0)),0)</f>
        <v>-0.55569364496645468</v>
      </c>
      <c r="BD30">
        <f ca="1">IFERROR(CORREL(_xlfn.RANK.AVG(Summary!$AE$3:$AE$32,Summary!$AE$3:$AE$32),_xlfn.RANK.AVG(Summary!BE$3:BE$32,Summary!BE$3:BE$32,0)),0)</f>
        <v>-0.67637973484401126</v>
      </c>
      <c r="BE30">
        <f ca="1">IFERROR(CORREL(_xlfn.RANK.AVG(Summary!$AE$3:$AE$32,Summary!$AE$3:$AE$32),_xlfn.RANK.AVG(Summary!BF$3:BF$32,Summary!BF$3:BF$32,0)),0)</f>
        <v>-0.63820284918338066</v>
      </c>
      <c r="BF30">
        <f ca="1">IFERROR(CORREL(_xlfn.RANK.AVG(Summary!$AE$3:$AE$32,Summary!$AE$3:$AE$32),_xlfn.RANK.AVG(Summary!BG$3:BG$32,Summary!BG$3:BG$32,0)),0)</f>
        <v>-0.61142311396044813</v>
      </c>
      <c r="BG30">
        <f ca="1">IFERROR(CORREL(_xlfn.RANK.AVG(Summary!$AE$3:$AE$32,Summary!$AE$3:$AE$32),_xlfn.RANK.AVG(Summary!BH$3:BH$32,Summary!BH$3:BH$32,0)),0)</f>
        <v>-0.48739857862224711</v>
      </c>
      <c r="BH30">
        <f ca="1">IFERROR(CORREL(_xlfn.RANK.AVG(Summary!$AE$3:$AE$32,Summary!$AE$3:$AE$32),_xlfn.RANK.AVG(Summary!BI$3:BI$32,Summary!BI$3:BI$32,0)),0)</f>
        <v>-0.54156278998851171</v>
      </c>
      <c r="BI30">
        <f ca="1">IFERROR(CORREL(_xlfn.RANK.AVG(Summary!$AE$3:$AE$32,Summary!$AE$3:$AE$32),_xlfn.RANK.AVG(Summary!BJ$3:BJ$32,Summary!BJ$3:BJ$32,0)),0)</f>
        <v>-0.41312035130951896</v>
      </c>
      <c r="BJ30">
        <f ca="1">IFERROR(CORREL(_xlfn.RANK.AVG(Summary!$AE$3:$AE$32,Summary!$AE$3:$AE$32),_xlfn.RANK.AVG(Summary!BK$3:BK$32,Summary!BK$3:BK$32,0)),0)</f>
        <v>0.70675079216339087</v>
      </c>
      <c r="BK30">
        <f ca="1">IFERROR(CORREL(_xlfn.RANK.AVG(Summary!$AE$3:$AE$32,Summary!$AE$3:$AE$32),_xlfn.RANK.AVG(Summary!BL$3:BL$32,Summary!BL$3:BL$32,0)),0)</f>
        <v>-0.65459595341188626</v>
      </c>
      <c r="BL30">
        <f ca="1">IFERROR(CORREL(_xlfn.RANK.AVG(Summary!$AE$3:$AE$32,Summary!$AE$3:$AE$32),_xlfn.RANK.AVG(Summary!BM$3:BM$32,Summary!BM$3:BM$32,0)),0)</f>
        <v>-0.72846129138991089</v>
      </c>
      <c r="BM30">
        <f ca="1">IFERROR(CORREL(_xlfn.RANK.AVG(Summary!$AE$3:$AE$32,Summary!$AE$3:$AE$32),_xlfn.RANK.AVG(Summary!BN$3:BN$32,Summary!BN$3:BN$32,0)),0)</f>
        <v>-0.52295881998275151</v>
      </c>
      <c r="BN30">
        <f ca="1">IFERROR(CORREL(_xlfn.RANK.AVG(Summary!$AE$3:$AE$32,Summary!$AE$3:$AE$32),_xlfn.RANK.AVG(Summary!BO$3:BO$32,Summary!BO$3:BO$32,0)),0)</f>
        <v>-0.73902925444275669</v>
      </c>
      <c r="BO30">
        <f ca="1">IFERROR(CORREL(_xlfn.RANK.AVG(Summary!$AE$3:$AE$32,Summary!$AE$3:$AE$32),_xlfn.RANK.AVG(Summary!BP$3:BP$32,Summary!BP$3:BP$32,0)),0)</f>
        <v>-0.71444632827226817</v>
      </c>
      <c r="BP30">
        <f ca="1">IFERROR(CORREL(_xlfn.RANK.AVG(Summary!$AE$3:$AE$32,Summary!$AE$3:$AE$32),_xlfn.RANK.AVG(Summary!BQ$3:BQ$32,Summary!BQ$3:BQ$32,0)),0)</f>
        <v>-0.62183275757008416</v>
      </c>
      <c r="BQ30">
        <f ca="1">IFERROR(CORREL(_xlfn.RANK.AVG(Summary!$AE$3:$AE$32,Summary!$AE$3:$AE$32),_xlfn.RANK.AVG(Summary!BR$3:BR$32,Summary!BR$3:BR$32,0)),0)</f>
        <v>-0.56569464319726259</v>
      </c>
      <c r="BR30">
        <f ca="1">IFERROR(CORREL(_xlfn.RANK.AVG(Summary!$AE$3:$AE$32,Summary!$AE$3:$AE$32),_xlfn.RANK.AVG(Summary!BS$3:BS$32,Summary!BS$3:BS$32,0)),0)</f>
        <v>-0.69172676993482296</v>
      </c>
      <c r="BS30">
        <f ca="1">IFERROR(CORREL(_xlfn.RANK.AVG(Summary!$AE$3:$AE$32,Summary!$AE$3:$AE$32),_xlfn.RANK.AVG(Summary!BT$3:BT$32,Summary!BT$3:BT$32,0)),0)</f>
        <v>0.39616470280691574</v>
      </c>
      <c r="BT30">
        <f ca="1">IFERROR(CORREL(_xlfn.RANK.AVG(Summary!$AE$3:$AE$32,Summary!$AE$3:$AE$32),_xlfn.RANK.AVG(Summary!BU$3:BU$32,Summary!BU$3:BU$32,0)),0)</f>
        <v>0.55192596584981979</v>
      </c>
      <c r="BU30">
        <f ca="1">IFERROR(CORREL(_xlfn.RANK.AVG(Summary!$AE$3:$AE$32,Summary!$AE$3:$AE$32),_xlfn.RANK.AVG(Summary!BV$3:BV$32,Summary!BV$3:BV$32,0)),0)</f>
        <v>-0.32768352951765722</v>
      </c>
      <c r="BV30">
        <f ca="1">IFERROR(CORREL(_xlfn.RANK.AVG(Summary!$AE$3:$AE$32,Summary!$AE$3:$AE$32),_xlfn.RANK.AVG(Summary!BW$3:BW$32,Summary!BW$3:BW$32,0)),0)</f>
        <v>0.45555450284495269</v>
      </c>
      <c r="BW30">
        <f ca="1">IFERROR(CORREL(_xlfn.RANK.AVG(Summary!$AE$3:$AE$32,Summary!$AE$3:$AE$32),_xlfn.RANK.AVG(Summary!BX$3:BX$32,Summary!BX$3:BX$32,0)),0)</f>
        <v>-0.32768352951765722</v>
      </c>
      <c r="BX30">
        <f ca="1">IFERROR(CORREL(_xlfn.RANK.AVG(Summary!$AE$3:$AE$32,Summary!$AE$3:$AE$32),_xlfn.RANK.AVG(Summary!BY$3:BY$32,Summary!BY$3:BY$32,0)),0)</f>
        <v>4.2424978548451835E-2</v>
      </c>
      <c r="BY30">
        <f ca="1">IFERROR(CORREL(_xlfn.RANK.AVG(Summary!$AE$3:$AE$32,Summary!$AE$3:$AE$32),_xlfn.RANK.AVG(Summary!BZ$3:BZ$32,Summary!BZ$3:BZ$32,0)),0)</f>
        <v>0.66681590884321151</v>
      </c>
      <c r="BZ30">
        <f ca="1">IFERROR(CORREL(_xlfn.RANK.AVG(Summary!$AE$3:$AE$32,Summary!$AE$3:$AE$32),_xlfn.RANK.AVG(Summary!CA$3:CA$32,Summary!CA$3:CA$32,0)),0)</f>
        <v>-0.71299732694261275</v>
      </c>
      <c r="CA30">
        <f ca="1">IFERROR(CORREL(_xlfn.RANK.AVG(Summary!$AE$3:$AE$32,Summary!$AE$3:$AE$32),_xlfn.RANK.AVG(Summary!CB$3:CB$32,Summary!CB$3:CB$32,0)),0)</f>
        <v>-0.23243447090360711</v>
      </c>
    </row>
    <row r="31" spans="1:79">
      <c r="A31" s="4" t="s">
        <v>23</v>
      </c>
      <c r="B31">
        <f ca="1">IFERROR(CORREL(_xlfn.RANK.AVG(Summary!$AF$3:$AF$32,Summary!$AF$3:$AF$32),_xlfn.RANK.AVG(Summary!C$3:C$32,Summary!C$3:C$32,0)),0)</f>
        <v>0.30739954716809237</v>
      </c>
      <c r="C31">
        <f ca="1">IFERROR(CORREL(_xlfn.RANK.AVG(Summary!$AF$3:$AF$32,Summary!$AF$3:$AF$32),_xlfn.RANK.AVG(Summary!D$3:D$32,Summary!D$3:D$32,0)),0)</f>
        <v>0.28689816106318378</v>
      </c>
      <c r="D31">
        <f ca="1">IFERROR(CORREL(_xlfn.RANK.AVG(Summary!$AF$3:$AF$32,Summary!$AF$3:$AF$32),_xlfn.RANK.AVG(Summary!E$3:E$32,Summary!E$3:E$32,0)),0)</f>
        <v>0.18042923508882808</v>
      </c>
      <c r="E31">
        <f ca="1">IFERROR(CORREL(_xlfn.RANK.AVG(Summary!$AF$3:$AF$32,Summary!$AF$3:$AF$32),_xlfn.RANK.AVG(Summary!F$3:F$32,Summary!F$3:F$32,0)),0)</f>
        <v>-7.8768626944747802E-2</v>
      </c>
      <c r="F31">
        <f ca="1">IFERROR(CORREL(_xlfn.RANK.AVG(Summary!$AF$3:$AF$32,Summary!$AF$3:$AF$32),_xlfn.RANK.AVG(Summary!G$3:G$32,Summary!G$3:G$32,0)),0)</f>
        <v>0.16067909618300089</v>
      </c>
      <c r="G31">
        <f ca="1">IFERROR(CORREL(_xlfn.RANK.AVG(Summary!$AF$3:$AF$32,Summary!$AF$3:$AF$32),_xlfn.RANK.AVG(Summary!H$3:H$32,Summary!H$3:H$32,0)),0)</f>
        <v>0.13656203878239562</v>
      </c>
      <c r="H31">
        <f ca="1">IFERROR(CORREL(_xlfn.RANK.AVG(Summary!$AF$3:$AF$32,Summary!$AF$3:$AF$32),_xlfn.RANK.AVG(Summary!I$3:I$32,Summary!I$3:I$32,0)),0)</f>
        <v>-0.13142980529874349</v>
      </c>
      <c r="I31">
        <f ca="1">IFERROR(CORREL(_xlfn.RANK.AVG(Summary!$AF$3:$AF$32,Summary!$AF$3:$AF$32),_xlfn.RANK.AVG(Summary!J$3:J$32,Summary!J$3:J$32,0)),0)</f>
        <v>0.14684284067835357</v>
      </c>
      <c r="J31">
        <f ca="1">IFERROR(CORREL(_xlfn.RANK.AVG(Summary!$AF$3:$AF$32,Summary!$AF$3:$AF$32),_xlfn.RANK.AVG(Summary!K$3:K$32,Summary!K$3:K$32,0)),0)</f>
        <v>-0.17379680610470388</v>
      </c>
      <c r="K31">
        <f ca="1">IFERROR(CORREL(_xlfn.RANK.AVG(Summary!$AF$3:$AF$32,Summary!$AF$3:$AF$32),_xlfn.RANK.AVG(Summary!L$3:L$32,Summary!L$3:L$32,0)),0)</f>
        <v>-0.31596707012397418</v>
      </c>
      <c r="L31">
        <f ca="1">IFERROR(CORREL(_xlfn.RANK.AVG(Summary!$AF$3:$AF$32,Summary!$AF$3:$AF$32),_xlfn.RANK.AVG(Summary!M$3:M$32,Summary!M$3:M$32,0)),0)</f>
        <v>7.8768626944747802E-2</v>
      </c>
      <c r="M31">
        <f ca="1">IFERROR(CORREL(_xlfn.RANK.AVG(Summary!$AF$3:$AF$32,Summary!$AF$3:$AF$32),_xlfn.RANK.AVG(Summary!N$3:N$32,Summary!N$3:N$32,0)),0)</f>
        <v>-0.13142980529874349</v>
      </c>
      <c r="N31">
        <f ca="1">IFERROR(CORREL(_xlfn.RANK.AVG(Summary!$AF$3:$AF$32,Summary!$AF$3:$AF$32),_xlfn.RANK.AVG(Summary!O$3:O$32,Summary!O$3:O$32,0)),0)</f>
        <v>0</v>
      </c>
      <c r="O31">
        <f ca="1">IFERROR(CORREL(_xlfn.RANK.AVG(Summary!$AF$3:$AF$32,Summary!$AF$3:$AF$32),_xlfn.RANK.AVG(Summary!P$3:P$32,Summary!P$3:P$32,0)),0)</f>
        <v>0</v>
      </c>
      <c r="P31">
        <f ca="1">IFERROR(CORREL(_xlfn.RANK.AVG(Summary!$AF$3:$AF$32,Summary!$AF$3:$AF$32),_xlfn.RANK.AVG(Summary!Q$3:Q$32,Summary!Q$3:Q$32,0)),0)</f>
        <v>3.7445838411142962E-2</v>
      </c>
      <c r="Q31">
        <f ca="1">IFERROR(CORREL(_xlfn.RANK.AVG(Summary!$AF$3:$AF$32,Summary!$AF$3:$AF$32),_xlfn.RANK.AVG(Summary!R$3:R$32,Summary!R$3:R$32,0)),0)</f>
        <v>0</v>
      </c>
      <c r="R31">
        <f ca="1">IFERROR(CORREL(_xlfn.RANK.AVG(Summary!$AF$3:$AF$32,Summary!$AF$3:$AF$32),_xlfn.RANK.AVG(Summary!S$3:S$32,Summary!S$3:S$32,0)),0)</f>
        <v>0</v>
      </c>
      <c r="S31">
        <f ca="1">IFERROR(CORREL(_xlfn.RANK.AVG(Summary!$AF$3:$AF$32,Summary!$AF$3:$AF$32),_xlfn.RANK.AVG(Summary!T$3:T$32,Summary!T$3:T$32,0)),0)</f>
        <v>0</v>
      </c>
      <c r="T31">
        <f ca="1">IFERROR(CORREL(_xlfn.RANK.AVG(Summary!$AF$3:$AF$32,Summary!$AF$3:$AF$32),_xlfn.RANK.AVG(Summary!U$3:U$32,Summary!U$3:U$32,0)),0)</f>
        <v>0</v>
      </c>
      <c r="U31">
        <f ca="1">IFERROR(CORREL(_xlfn.RANK.AVG(Summary!$AF$3:$AF$32,Summary!$AF$3:$AF$32),_xlfn.RANK.AVG(Summary!V$3:V$32,Summary!V$3:V$32,0)),0)</f>
        <v>0.31202403323179223</v>
      </c>
      <c r="V31">
        <f ca="1">IFERROR(CORREL(_xlfn.RANK.AVG(Summary!$AF$3:$AF$32,Summary!$AF$3:$AF$32),_xlfn.RANK.AVG(Summary!W$3:W$32,Summary!W$3:W$32,0)),0)</f>
        <v>0.22152977584737565</v>
      </c>
      <c r="W31">
        <f ca="1">IFERROR(CORREL(_xlfn.RANK.AVG(Summary!$AF$3:$AF$32,Summary!$AF$3:$AF$32),_xlfn.RANK.AVG(Summary!X$3:X$32,Summary!X$3:X$32,0)),0)</f>
        <v>0.25787800113983994</v>
      </c>
      <c r="X31">
        <f ca="1">IFERROR(CORREL(_xlfn.RANK.AVG(Summary!$AF$3:$AF$32,Summary!$AF$3:$AF$32),_xlfn.RANK.AVG(Summary!Y$3:Y$32,Summary!Y$3:Y$32,0)),0)</f>
        <v>9.0905960592442811E-2</v>
      </c>
      <c r="Y31">
        <f ca="1">IFERROR(CORREL(_xlfn.RANK.AVG(Summary!$AF$3:$AF$32,Summary!$AF$3:$AF$32),_xlfn.RANK.AVG(Summary!Z$3:Z$32,Summary!Z$3:Z$32,0)),0)</f>
        <v>0.43343807276341939</v>
      </c>
      <c r="Z31">
        <f ca="1">IFERROR(CORREL(_xlfn.RANK.AVG(Summary!$AF$3:$AF$32,Summary!$AF$3:$AF$32),_xlfn.RANK.AVG(Summary!AA$3:AA$32,Summary!AA$3:AA$32,0)),0)</f>
        <v>0</v>
      </c>
      <c r="AA31">
        <f ca="1">IFERROR(CORREL(_xlfn.RANK.AVG(Summary!$AF$3:$AF$32,Summary!$AF$3:$AF$32),_xlfn.RANK.AVG(Summary!AB$3:AB$32,Summary!AB$3:AB$32,0)),0)</f>
        <v>-3.284578886172556E-2</v>
      </c>
      <c r="AB31">
        <f ca="1">IFERROR(CORREL(_xlfn.RANK.AVG(Summary!$AF$3:$AF$32,Summary!$AF$3:$AF$32),_xlfn.RANK.AVG(Summary!AC$3:AC$32,Summary!AC$3:AC$32,0)),0)</f>
        <v>0.44602307020174287</v>
      </c>
      <c r="AC31">
        <f ca="1">IFERROR(CORREL(_xlfn.RANK.AVG(Summary!$AF$3:$AF$32,Summary!$AF$3:$AF$32),_xlfn.RANK.AVG(Summary!AD$3:AD$32,Summary!AD$3:AD$32,0)),0)</f>
        <v>0.48767282508347359</v>
      </c>
      <c r="AD31">
        <f ca="1">IFERROR(CORREL(_xlfn.RANK.AVG(Summary!$AF$3:$AF$32,Summary!$AF$3:$AF$32),_xlfn.RANK.AVG(Summary!AE$3:AE$32,Summary!AE$3:AE$32,0)),0)</f>
        <v>-8.7817434188203702E-2</v>
      </c>
      <c r="AE31">
        <f ca="1">IFERROR(CORREL(_xlfn.RANK.AVG(Summary!$AF$3:$AF$32,Summary!$AF$3:$AF$32),_xlfn.RANK.AVG(Summary!AF$3:AF$32,Summary!AF$3:AF$32,0)),0)</f>
        <v>1.0000000000000002</v>
      </c>
      <c r="AF31">
        <f ca="1">IFERROR(CORREL(_xlfn.RANK.AVG(Summary!$AF$3:$AF$32,Summary!$AF$3:$AF$32),_xlfn.RANK.AVG(Summary!AG$3:AG$32,Summary!AG$3:AG$32,0)),0)</f>
        <v>-5.9060408596250578E-2</v>
      </c>
      <c r="AG31">
        <f ca="1">IFERROR(CORREL(_xlfn.RANK.AVG(Summary!$AF$3:$AF$32,Summary!$AF$3:$AF$32),_xlfn.RANK.AVG(Summary!AH$3:AH$32,Summary!AH$3:AH$32,0)),0)</f>
        <v>0.148015726122571</v>
      </c>
      <c r="AH31">
        <f ca="1">IFERROR(CORREL(_xlfn.RANK.AVG(Summary!$AF$3:$AF$32,Summary!$AF$3:$AF$32),_xlfn.RANK.AVG(Summary!AI$3:AI$32,Summary!AI$3:AI$32,0)),0)</f>
        <v>0.38835129810215224</v>
      </c>
      <c r="AI31">
        <f ca="1">IFERROR(CORREL(_xlfn.RANK.AVG(Summary!$AF$3:$AF$32,Summary!$AF$3:$AF$32),_xlfn.RANK.AVG(Summary!AJ$3:AJ$32,Summary!AJ$3:AJ$32,0)),0)</f>
        <v>0.90627933664855331</v>
      </c>
      <c r="AJ31">
        <f ca="1">IFERROR(CORREL(_xlfn.RANK.AVG(Summary!$AF$3:$AF$32,Summary!$AF$3:$AF$32),_xlfn.RANK.AVG(Summary!AK$3:AK$32,Summary!AK$3:AK$32,0)),0)</f>
        <v>0.40357030936901983</v>
      </c>
      <c r="AK31">
        <f ca="1">IFERROR(CORREL(_xlfn.RANK.AVG(Summary!$AF$3:$AF$32,Summary!$AF$3:$AF$32),_xlfn.RANK.AVG(Summary!AL$3:AL$32,Summary!AL$3:AL$32,0)),0)</f>
        <v>0.17560932053393927</v>
      </c>
      <c r="AL31">
        <f ca="1">IFERROR(CORREL(_xlfn.RANK.AVG(Summary!$AF$3:$AF$32,Summary!$AF$3:$AF$32),_xlfn.RANK.AVG(Summary!AM$3:AM$32,Summary!AM$3:AM$32,0)),0)</f>
        <v>0.17591306993612299</v>
      </c>
      <c r="AM31">
        <f ca="1">IFERROR(CORREL(_xlfn.RANK.AVG(Summary!$AF$3:$AF$32,Summary!$AF$3:$AF$32),_xlfn.RANK.AVG(Summary!AN$3:AN$32,Summary!AN$3:AN$32,0)),0)</f>
        <v>-4.7571122148692149E-2</v>
      </c>
      <c r="AN31">
        <f ca="1">IFERROR(CORREL(_xlfn.RANK.AVG(Summary!$AF$3:$AF$32,Summary!$AF$3:$AF$32),_xlfn.RANK.AVG(Summary!AO$3:AO$32,Summary!AO$3:AO$32,0)),0)</f>
        <v>0.39041617318617172</v>
      </c>
      <c r="AO31">
        <f ca="1">IFERROR(CORREL(_xlfn.RANK.AVG(Summary!$AF$3:$AF$32,Summary!$AF$3:$AF$32),_xlfn.RANK.AVG(Summary!AP$3:AP$32,Summary!AP$3:AP$32,0)),0)</f>
        <v>0.65355445449511551</v>
      </c>
      <c r="AP31">
        <f ca="1">IFERROR(CORREL(_xlfn.RANK.AVG(Summary!$AF$3:$AF$32,Summary!$AF$3:$AF$32),_xlfn.RANK.AVG(Summary!AQ$3:AQ$32,Summary!AQ$3:AQ$32,0)),0)</f>
        <v>0.80870347993187841</v>
      </c>
      <c r="AQ31">
        <f ca="1">IFERROR(CORREL(_xlfn.RANK.AVG(Summary!$AF$3:$AF$32,Summary!$AF$3:$AF$32),_xlfn.RANK.AVG(Summary!AR$3:AR$32,Summary!AR$3:AR$32,0)),0)</f>
        <v>0.32796423864433083</v>
      </c>
      <c r="AR31">
        <f ca="1">IFERROR(CORREL(_xlfn.RANK.AVG(Summary!$AF$3:$AF$32,Summary!$AF$3:$AF$32),_xlfn.RANK.AVG(Summary!AS$3:AS$32,Summary!AS$3:AS$32,0)),0)</f>
        <v>0.2594048061748413</v>
      </c>
      <c r="AS31">
        <f ca="1">IFERROR(CORREL(_xlfn.RANK.AVG(Summary!$AF$3:$AF$32,Summary!$AF$3:$AF$32),_xlfn.RANK.AVG(Summary!AT$3:AT$32,Summary!AT$3:AT$32,0)),0)</f>
        <v>0.20808964485583586</v>
      </c>
      <c r="AT31">
        <f ca="1">IFERROR(CORREL(_xlfn.RANK.AVG(Summary!$AF$3:$AF$32,Summary!$AF$3:$AF$32),_xlfn.RANK.AVG(Summary!AU$3:AU$32,Summary!AU$3:AU$32,0)),0)</f>
        <v>0.17283407294976946</v>
      </c>
      <c r="AU31">
        <f ca="1">IFERROR(CORREL(_xlfn.RANK.AVG(Summary!$AF$3:$AF$32,Summary!$AF$3:$AF$32),_xlfn.RANK.AVG(Summary!AV$3:AV$32,Summary!AV$3:AV$32,0)),0)</f>
        <v>0.1072467251045327</v>
      </c>
      <c r="AV31">
        <f ca="1">IFERROR(CORREL(_xlfn.RANK.AVG(Summary!$AF$3:$AF$32,Summary!$AF$3:$AF$32),_xlfn.RANK.AVG(Summary!AW$3:AW$32,Summary!AW$3:AW$32,0)),0)</f>
        <v>0.14617804830362707</v>
      </c>
      <c r="AW31">
        <f ca="1">IFERROR(CORREL(_xlfn.RANK.AVG(Summary!$AF$3:$AF$32,Summary!$AF$3:$AF$32),_xlfn.RANK.AVG(Summary!AX$3:AX$32,Summary!AX$3:AX$32,0)),0)</f>
        <v>0.14865329218736506</v>
      </c>
      <c r="AX31">
        <f ca="1">IFERROR(CORREL(_xlfn.RANK.AVG(Summary!$AF$3:$AF$32,Summary!$AF$3:$AF$32),_xlfn.RANK.AVG(Summary!AY$3:AY$32,Summary!AY$3:AY$32,0)),0)</f>
        <v>0.39085224634029386</v>
      </c>
      <c r="AY31">
        <f ca="1">IFERROR(CORREL(_xlfn.RANK.AVG(Summary!$AF$3:$AF$32,Summary!$AF$3:$AF$32),_xlfn.RANK.AVG(Summary!AZ$3:AZ$32,Summary!AZ$3:AZ$32,0)),0)</f>
        <v>0.16356204971813071</v>
      </c>
      <c r="AZ31">
        <f ca="1">IFERROR(CORREL(_xlfn.RANK.AVG(Summary!$AF$3:$AF$32,Summary!$AF$3:$AF$32),_xlfn.RANK.AVG(Summary!BA$3:BA$32,Summary!BA$3:BA$32,0)),0)</f>
        <v>-0.20279492929620863</v>
      </c>
      <c r="BA31">
        <f ca="1">IFERROR(CORREL(_xlfn.RANK.AVG(Summary!$AF$3:$AF$32,Summary!$AF$3:$AF$32),_xlfn.RANK.AVG(Summary!BB$3:BB$32,Summary!BB$3:BB$32,0)),0)</f>
        <v>-0.15954551916570728</v>
      </c>
      <c r="BB31">
        <f ca="1">IFERROR(CORREL(_xlfn.RANK.AVG(Summary!$AF$3:$AF$32,Summary!$AF$3:$AF$32),_xlfn.RANK.AVG(Summary!BC$3:BC$32,Summary!BC$3:BC$32,0)),0)</f>
        <v>-0.15826956004744877</v>
      </c>
      <c r="BC31">
        <f ca="1">IFERROR(CORREL(_xlfn.RANK.AVG(Summary!$AF$3:$AF$32,Summary!$AF$3:$AF$32),_xlfn.RANK.AVG(Summary!BD$3:BD$32,Summary!BD$3:BD$32,0)),0)</f>
        <v>-0.19325215077294422</v>
      </c>
      <c r="BD31">
        <f ca="1">IFERROR(CORREL(_xlfn.RANK.AVG(Summary!$AF$3:$AF$32,Summary!$AF$3:$AF$32),_xlfn.RANK.AVG(Summary!BE$3:BE$32,Summary!BE$3:BE$32,0)),0)</f>
        <v>-0.1584593181421608</v>
      </c>
      <c r="BE31">
        <f ca="1">IFERROR(CORREL(_xlfn.RANK.AVG(Summary!$AF$3:$AF$32,Summary!$AF$3:$AF$32),_xlfn.RANK.AVG(Summary!BF$3:BF$32,Summary!BF$3:BF$32,0)),0)</f>
        <v>-0.20058147558632197</v>
      </c>
      <c r="BF31">
        <f ca="1">IFERROR(CORREL(_xlfn.RANK.AVG(Summary!$AF$3:$AF$32,Summary!$AF$3:$AF$32),_xlfn.RANK.AVG(Summary!BG$3:BG$32,Summary!BG$3:BG$32,0)),0)</f>
        <v>-0.22180174272827</v>
      </c>
      <c r="BG31">
        <f ca="1">IFERROR(CORREL(_xlfn.RANK.AVG(Summary!$AF$3:$AF$32,Summary!$AF$3:$AF$32),_xlfn.RANK.AVG(Summary!BH$3:BH$32,Summary!BH$3:BH$32,0)),0)</f>
        <v>-0.28004143573840934</v>
      </c>
      <c r="BH31">
        <f ca="1">IFERROR(CORREL(_xlfn.RANK.AVG(Summary!$AF$3:$AF$32,Summary!$AF$3:$AF$32),_xlfn.RANK.AVG(Summary!BI$3:BI$32,Summary!BI$3:BI$32,0)),0)</f>
        <v>-0.24534866711348591</v>
      </c>
      <c r="BI31">
        <f ca="1">IFERROR(CORREL(_xlfn.RANK.AVG(Summary!$AF$3:$AF$32,Summary!$AF$3:$AF$32),_xlfn.RANK.AVG(Summary!BJ$3:BJ$32,Summary!BJ$3:BJ$32,0)),0)</f>
        <v>6.0843759927660793E-2</v>
      </c>
      <c r="BJ31">
        <f ca="1">IFERROR(CORREL(_xlfn.RANK.AVG(Summary!$AF$3:$AF$32,Summary!$AF$3:$AF$32),_xlfn.RANK.AVG(Summary!BK$3:BK$32,Summary!BK$3:BK$32,0)),0)</f>
        <v>5.4229194961762796E-2</v>
      </c>
      <c r="BK31">
        <f ca="1">IFERROR(CORREL(_xlfn.RANK.AVG(Summary!$AF$3:$AF$32,Summary!$AF$3:$AF$32),_xlfn.RANK.AVG(Summary!BL$3:BL$32,Summary!BL$3:BL$32,0)),0)</f>
        <v>-0.10014413168186806</v>
      </c>
      <c r="BL31">
        <f ca="1">IFERROR(CORREL(_xlfn.RANK.AVG(Summary!$AF$3:$AF$32,Summary!$AF$3:$AF$32),_xlfn.RANK.AVG(Summary!BM$3:BM$32,Summary!BM$3:BM$32,0)),0)</f>
        <v>-4.1755166675687697E-2</v>
      </c>
      <c r="BM31">
        <f ca="1">IFERROR(CORREL(_xlfn.RANK.AVG(Summary!$AF$3:$AF$32,Summary!$AF$3:$AF$32),_xlfn.RANK.AVG(Summary!BN$3:BN$32,Summary!BN$3:BN$32,0)),0)</f>
        <v>-6.9926158270718339E-2</v>
      </c>
      <c r="BN31">
        <f ca="1">IFERROR(CORREL(_xlfn.RANK.AVG(Summary!$AF$3:$AF$32,Summary!$AF$3:$AF$32),_xlfn.RANK.AVG(Summary!BO$3:BO$32,Summary!BO$3:BO$32,0)),0)</f>
        <v>9.6068071227498626E-3</v>
      </c>
      <c r="BO31">
        <f ca="1">IFERROR(CORREL(_xlfn.RANK.AVG(Summary!$AF$3:$AF$32,Summary!$AF$3:$AF$32),_xlfn.RANK.AVG(Summary!BP$3:BP$32,Summary!BP$3:BP$32,0)),0)</f>
        <v>-5.1256396777485426E-2</v>
      </c>
      <c r="BP31">
        <f ca="1">IFERROR(CORREL(_xlfn.RANK.AVG(Summary!$AF$3:$AF$32,Summary!$AF$3:$AF$32),_xlfn.RANK.AVG(Summary!BQ$3:BQ$32,Summary!BQ$3:BQ$32,0)),0)</f>
        <v>-0.13701456938654838</v>
      </c>
      <c r="BQ31">
        <f ca="1">IFERROR(CORREL(_xlfn.RANK.AVG(Summary!$AF$3:$AF$32,Summary!$AF$3:$AF$32),_xlfn.RANK.AVG(Summary!BR$3:BR$32,Summary!BR$3:BR$32,0)),0)</f>
        <v>-0.21176041634721152</v>
      </c>
      <c r="BR31">
        <f ca="1">IFERROR(CORREL(_xlfn.RANK.AVG(Summary!$AF$3:$AF$32,Summary!$AF$3:$AF$32),_xlfn.RANK.AVG(Summary!BS$3:BS$32,Summary!BS$3:BS$32,0)),0)</f>
        <v>-0.13834716347236159</v>
      </c>
      <c r="BS31">
        <f ca="1">IFERROR(CORREL(_xlfn.RANK.AVG(Summary!$AF$3:$AF$32,Summary!$AF$3:$AF$32),_xlfn.RANK.AVG(Summary!BT$3:BT$32,Summary!BT$3:BT$32,0)),0)</f>
        <v>-0.73167798229979608</v>
      </c>
      <c r="BT31">
        <f ca="1">IFERROR(CORREL(_xlfn.RANK.AVG(Summary!$AF$3:$AF$32,Summary!$AF$3:$AF$32),_xlfn.RANK.AVG(Summary!BU$3:BU$32,Summary!BU$3:BU$32,0)),0)</f>
        <v>0.18042923508882808</v>
      </c>
      <c r="BU31">
        <f ca="1">IFERROR(CORREL(_xlfn.RANK.AVG(Summary!$AF$3:$AF$32,Summary!$AF$3:$AF$32),_xlfn.RANK.AVG(Summary!BV$3:BV$32,Summary!BV$3:BV$32,0)),0)</f>
        <v>-0.19435545062004345</v>
      </c>
      <c r="BV31">
        <f ca="1">IFERROR(CORREL(_xlfn.RANK.AVG(Summary!$AF$3:$AF$32,Summary!$AF$3:$AF$32),_xlfn.RANK.AVG(Summary!BW$3:BW$32,Summary!BW$3:BW$32,0)),0)</f>
        <v>-0.27587723147277082</v>
      </c>
      <c r="BW31">
        <f ca="1">IFERROR(CORREL(_xlfn.RANK.AVG(Summary!$AF$3:$AF$32,Summary!$AF$3:$AF$32),_xlfn.RANK.AVG(Summary!BX$3:BX$32,Summary!BX$3:BX$32,0)),0)</f>
        <v>-0.19435545062004345</v>
      </c>
      <c r="BX31">
        <f ca="1">IFERROR(CORREL(_xlfn.RANK.AVG(Summary!$AF$3:$AF$32,Summary!$AF$3:$AF$32),_xlfn.RANK.AVG(Summary!BY$3:BY$32,Summary!BY$3:BY$32,0)),0)</f>
        <v>-0.89122360112295163</v>
      </c>
      <c r="BY31">
        <f ca="1">IFERROR(CORREL(_xlfn.RANK.AVG(Summary!$AF$3:$AF$32,Summary!$AF$3:$AF$32),_xlfn.RANK.AVG(Summary!BZ$3:BZ$32,Summary!BZ$3:BZ$32,0)),0)</f>
        <v>0.14865329218736506</v>
      </c>
      <c r="BZ31">
        <f ca="1">IFERROR(CORREL(_xlfn.RANK.AVG(Summary!$AF$3:$AF$32,Summary!$AF$3:$AF$32),_xlfn.RANK.AVG(Summary!CA$3:CA$32,Summary!CA$3:CA$32,0)),0)</f>
        <v>0.44320650697144409</v>
      </c>
      <c r="CA31">
        <f ca="1">IFERROR(CORREL(_xlfn.RANK.AVG(Summary!$AF$3:$AF$32,Summary!$AF$3:$AF$32),_xlfn.RANK.AVG(Summary!CB$3:CB$32,Summary!CB$3:CB$32,0)),0)</f>
        <v>0.110900871364135</v>
      </c>
    </row>
    <row r="32" spans="1:79">
      <c r="A32" s="4" t="s">
        <v>24</v>
      </c>
      <c r="B32">
        <f ca="1">IFERROR(CORREL(_xlfn.RANK.AVG(Summary!$AG$3:$AG$32,Summary!$AG$3:$AG$32),_xlfn.RANK.AVG(Summary!C$3:C$32,Summary!C$3:C$32,0)),0)</f>
        <v>0.18596850283276078</v>
      </c>
      <c r="C32">
        <f ca="1">IFERROR(CORREL(_xlfn.RANK.AVG(Summary!$AG$3:$AG$32,Summary!$AG$3:$AG$32),_xlfn.RANK.AVG(Summary!D$3:D$32,Summary!D$3:D$32,0)),0)</f>
        <v>0.16521165487165726</v>
      </c>
      <c r="D32">
        <f ca="1">IFERROR(CORREL(_xlfn.RANK.AVG(Summary!$AG$3:$AG$32,Summary!$AG$3:$AG$32),_xlfn.RANK.AVG(Summary!E$3:E$32,Summary!E$3:E$32,0)),0)</f>
        <v>7.5619232771667294E-2</v>
      </c>
      <c r="E32">
        <f ca="1">IFERROR(CORREL(_xlfn.RANK.AVG(Summary!$AG$3:$AG$32,Summary!$AG$3:$AG$32),_xlfn.RANK.AVG(Summary!F$3:F$32,Summary!F$3:F$32,0)),0)</f>
        <v>-0.56830788038703406</v>
      </c>
      <c r="F32">
        <f ca="1">IFERROR(CORREL(_xlfn.RANK.AVG(Summary!$AG$3:$AG$32,Summary!$AG$3:$AG$32),_xlfn.RANK.AVG(Summary!G$3:G$32,Summary!G$3:G$32,0)),0)</f>
        <v>3.7028886843943273E-2</v>
      </c>
      <c r="G32">
        <f ca="1">IFERROR(CORREL(_xlfn.RANK.AVG(Summary!$AG$3:$AG$32,Summary!$AG$3:$AG$32),_xlfn.RANK.AVG(Summary!H$3:H$32,Summary!H$3:H$32,0)),0)</f>
        <v>2.8995300019746635E-3</v>
      </c>
      <c r="H32">
        <f ca="1">IFERROR(CORREL(_xlfn.RANK.AVG(Summary!$AG$3:$AG$32,Summary!$AG$3:$AG$32),_xlfn.RANK.AVG(Summary!I$3:I$32,Summary!I$3:I$32,0)),0)</f>
        <v>-0.54444251806308863</v>
      </c>
      <c r="I32">
        <f ca="1">IFERROR(CORREL(_xlfn.RANK.AVG(Summary!$AG$3:$AG$32,Summary!$AG$3:$AG$32),_xlfn.RANK.AVG(Summary!J$3:J$32,Summary!J$3:J$32,0)),0)</f>
        <v>1.9852836922355132E-2</v>
      </c>
      <c r="J32">
        <f ca="1">IFERROR(CORREL(_xlfn.RANK.AVG(Summary!$AG$3:$AG$32,Summary!$AG$3:$AG$32),_xlfn.RANK.AVG(Summary!K$3:K$32,Summary!K$3:K$32,0)),0)</f>
        <v>0.2654909573108174</v>
      </c>
      <c r="K32">
        <f ca="1">IFERROR(CORREL(_xlfn.RANK.AVG(Summary!$AG$3:$AG$32,Summary!$AG$3:$AG$32),_xlfn.RANK.AVG(Summary!L$3:L$32,Summary!L$3:L$32,0)),0)</f>
        <v>-0.12021897469725717</v>
      </c>
      <c r="L32">
        <f ca="1">IFERROR(CORREL(_xlfn.RANK.AVG(Summary!$AG$3:$AG$32,Summary!$AG$3:$AG$32),_xlfn.RANK.AVG(Summary!M$3:M$32,Summary!M$3:M$32,0)),0)</f>
        <v>0.56830788038703406</v>
      </c>
      <c r="M32">
        <f ca="1">IFERROR(CORREL(_xlfn.RANK.AVG(Summary!$AG$3:$AG$32,Summary!$AG$3:$AG$32),_xlfn.RANK.AVG(Summary!N$3:N$32,Summary!N$3:N$32,0)),0)</f>
        <v>-0.54444251806308863</v>
      </c>
      <c r="N32">
        <f ca="1">IFERROR(CORREL(_xlfn.RANK.AVG(Summary!$AG$3:$AG$32,Summary!$AG$3:$AG$32),_xlfn.RANK.AVG(Summary!O$3:O$32,Summary!O$3:O$32,0)),0)</f>
        <v>0</v>
      </c>
      <c r="O32">
        <f ca="1">IFERROR(CORREL(_xlfn.RANK.AVG(Summary!$AG$3:$AG$32,Summary!$AG$3:$AG$32),_xlfn.RANK.AVG(Summary!P$3:P$32,Summary!P$3:P$32,0)),0)</f>
        <v>0</v>
      </c>
      <c r="P32">
        <f ca="1">IFERROR(CORREL(_xlfn.RANK.AVG(Summary!$AG$3:$AG$32,Summary!$AG$3:$AG$32),_xlfn.RANK.AVG(Summary!Q$3:Q$32,Summary!Q$3:Q$32,0)),0)</f>
        <v>0.35349694097095602</v>
      </c>
      <c r="Q32">
        <f ca="1">IFERROR(CORREL(_xlfn.RANK.AVG(Summary!$AG$3:$AG$32,Summary!$AG$3:$AG$32),_xlfn.RANK.AVG(Summary!R$3:R$32,Summary!R$3:R$32,0)),0)</f>
        <v>0</v>
      </c>
      <c r="R32">
        <f ca="1">IFERROR(CORREL(_xlfn.RANK.AVG(Summary!$AG$3:$AG$32,Summary!$AG$3:$AG$32),_xlfn.RANK.AVG(Summary!S$3:S$32,Summary!S$3:S$32,0)),0)</f>
        <v>0</v>
      </c>
      <c r="S32">
        <f ca="1">IFERROR(CORREL(_xlfn.RANK.AVG(Summary!$AG$3:$AG$32,Summary!$AG$3:$AG$32),_xlfn.RANK.AVG(Summary!T$3:T$32,Summary!T$3:T$32,0)),0)</f>
        <v>0</v>
      </c>
      <c r="T32">
        <f ca="1">IFERROR(CORREL(_xlfn.RANK.AVG(Summary!$AG$3:$AG$32,Summary!$AG$3:$AG$32),_xlfn.RANK.AVG(Summary!U$3:U$32,Summary!U$3:U$32,0)),0)</f>
        <v>0</v>
      </c>
      <c r="U32">
        <f ca="1">IFERROR(CORREL(_xlfn.RANK.AVG(Summary!$AG$3:$AG$32,Summary!$AG$3:$AG$32),_xlfn.RANK.AVG(Summary!V$3:V$32,Summary!V$3:V$32,0)),0)</f>
        <v>5.3773182134740131E-2</v>
      </c>
      <c r="V32">
        <f ca="1">IFERROR(CORREL(_xlfn.RANK.AVG(Summary!$AG$3:$AG$32,Summary!$AG$3:$AG$32),_xlfn.RANK.AVG(Summary!W$3:W$32,Summary!W$3:W$32,0)),0)</f>
        <v>0.11949547309996937</v>
      </c>
      <c r="W32">
        <f ca="1">IFERROR(CORREL(_xlfn.RANK.AVG(Summary!$AG$3:$AG$32,Summary!$AG$3:$AG$32),_xlfn.RANK.AVG(Summary!X$3:X$32,Summary!X$3:X$32,0)),0)</f>
        <v>0.19511462315112468</v>
      </c>
      <c r="X32">
        <f ca="1">IFERROR(CORREL(_xlfn.RANK.AVG(Summary!$AG$3:$AG$32,Summary!$AG$3:$AG$32),_xlfn.RANK.AVG(Summary!Y$3:Y$32,Summary!Y$3:Y$32,0)),0)</f>
        <v>-0.5906244232186183</v>
      </c>
      <c r="Y32">
        <f ca="1">IFERROR(CORREL(_xlfn.RANK.AVG(Summary!$AG$3:$AG$32,Summary!$AG$3:$AG$32),_xlfn.RANK.AVG(Summary!Z$3:Z$32,Summary!Z$3:Z$32,0)),0)</f>
        <v>0.32024792743687103</v>
      </c>
      <c r="Z32">
        <f ca="1">IFERROR(CORREL(_xlfn.RANK.AVG(Summary!$AG$3:$AG$32,Summary!$AG$3:$AG$32),_xlfn.RANK.AVG(Summary!AA$3:AA$32,Summary!AA$3:AA$32,0)),0)</f>
        <v>0</v>
      </c>
      <c r="AA32">
        <f ca="1">IFERROR(CORREL(_xlfn.RANK.AVG(Summary!$AG$3:$AG$32,Summary!$AG$3:$AG$32),_xlfn.RANK.AVG(Summary!AB$3:AB$32,Summary!AB$3:AB$32,0)),0)</f>
        <v>0.32373519794068434</v>
      </c>
      <c r="AB32">
        <f ca="1">IFERROR(CORREL(_xlfn.RANK.AVG(Summary!$AG$3:$AG$32,Summary!$AG$3:$AG$32),_xlfn.RANK.AVG(Summary!AC$3:AC$32,Summary!AC$3:AC$32,0)),0)</f>
        <v>0.32561780366825199</v>
      </c>
      <c r="AC32">
        <f ca="1">IFERROR(CORREL(_xlfn.RANK.AVG(Summary!$AG$3:$AG$32,Summary!$AG$3:$AG$32),_xlfn.RANK.AVG(Summary!AD$3:AD$32,Summary!AD$3:AD$32,0)),0)</f>
        <v>0.41940257520020857</v>
      </c>
      <c r="AD32">
        <f ca="1">IFERROR(CORREL(_xlfn.RANK.AVG(Summary!$AG$3:$AG$32,Summary!$AG$3:$AG$32),_xlfn.RANK.AVG(Summary!AE$3:AE$32,Summary!AE$3:AE$32,0)),0)</f>
        <v>0.38980208227593627</v>
      </c>
      <c r="AE32">
        <f ca="1">IFERROR(CORREL(_xlfn.RANK.AVG(Summary!$AG$3:$AG$32,Summary!$AG$3:$AG$32),_xlfn.RANK.AVG(Summary!AF$3:AF$32,Summary!AF$3:AF$32,0)),0)</f>
        <v>-5.9060408596250578E-2</v>
      </c>
      <c r="AF32">
        <f ca="1">IFERROR(CORREL(_xlfn.RANK.AVG(Summary!$AG$3:$AG$32,Summary!$AG$3:$AG$32),_xlfn.RANK.AVG(Summary!AG$3:AG$32,Summary!AG$3:AG$32,0)),0)</f>
        <v>0.99999999999999978</v>
      </c>
      <c r="AG32">
        <f ca="1">IFERROR(CORREL(_xlfn.RANK.AVG(Summary!$AG$3:$AG$32,Summary!$AG$3:$AG$32),_xlfn.RANK.AVG(Summary!AH$3:AH$32,Summary!AH$3:AH$32,0)),0)</f>
        <v>0.65102256222494836</v>
      </c>
      <c r="AH32">
        <f ca="1">IFERROR(CORREL(_xlfn.RANK.AVG(Summary!$AG$3:$AG$32,Summary!$AG$3:$AG$32),_xlfn.RANK.AVG(Summary!AI$3:AI$32,Summary!AI$3:AI$32,0)),0)</f>
        <v>-0.48636099119843834</v>
      </c>
      <c r="AI32">
        <f ca="1">IFERROR(CORREL(_xlfn.RANK.AVG(Summary!$AG$3:$AG$32,Summary!$AG$3:$AG$32),_xlfn.RANK.AVG(Summary!AJ$3:AJ$32,Summary!AJ$3:AJ$32,0)),0)</f>
        <v>-0.2511823058857206</v>
      </c>
      <c r="AJ32">
        <f ca="1">IFERROR(CORREL(_xlfn.RANK.AVG(Summary!$AG$3:$AG$32,Summary!$AG$3:$AG$32),_xlfn.RANK.AVG(Summary!AK$3:AK$32,Summary!AK$3:AK$32,0)),0)</f>
        <v>7.3879252094610062E-2</v>
      </c>
      <c r="AK32">
        <f ca="1">IFERROR(CORREL(_xlfn.RANK.AVG(Summary!$AG$3:$AG$32,Summary!$AG$3:$AG$32),_xlfn.RANK.AVG(Summary!AL$3:AL$32,Summary!AL$3:AL$32,0)),0)</f>
        <v>0.31664811584740454</v>
      </c>
      <c r="AL32">
        <f ca="1">IFERROR(CORREL(_xlfn.RANK.AVG(Summary!$AG$3:$AG$32,Summary!$AG$3:$AG$32),_xlfn.RANK.AVG(Summary!AM$3:AM$32,Summary!AM$3:AM$32,0)),0)</f>
        <v>-7.6983325930897781E-2</v>
      </c>
      <c r="AM32">
        <f ca="1">IFERROR(CORREL(_xlfn.RANK.AVG(Summary!$AG$3:$AG$32,Summary!$AG$3:$AG$32),_xlfn.RANK.AVG(Summary!AN$3:AN$32,Summary!AN$3:AN$32,0)),0)</f>
        <v>0.19378803650187088</v>
      </c>
      <c r="AN32">
        <f ca="1">IFERROR(CORREL(_xlfn.RANK.AVG(Summary!$AG$3:$AG$32,Summary!$AG$3:$AG$32),_xlfn.RANK.AVG(Summary!AO$3:AO$32,Summary!AO$3:AO$32,0)),0)</f>
        <v>-0.15140701398028669</v>
      </c>
      <c r="AO32">
        <f ca="1">IFERROR(CORREL(_xlfn.RANK.AVG(Summary!$AG$3:$AG$32,Summary!$AG$3:$AG$32),_xlfn.RANK.AVG(Summary!AP$3:AP$32,Summary!AP$3:AP$32,0)),0)</f>
        <v>-1.2287761832449774E-2</v>
      </c>
      <c r="AP32">
        <f ca="1">IFERROR(CORREL(_xlfn.RANK.AVG(Summary!$AG$3:$AG$32,Summary!$AG$3:$AG$32),_xlfn.RANK.AVG(Summary!AQ$3:AQ$32,Summary!AQ$3:AQ$32,0)),0)</f>
        <v>9.8400984625021198E-2</v>
      </c>
      <c r="AQ32">
        <f ca="1">IFERROR(CORREL(_xlfn.RANK.AVG(Summary!$AG$3:$AG$32,Summary!$AG$3:$AG$32),_xlfn.RANK.AVG(Summary!AR$3:AR$32,Summary!AR$3:AR$32,0)),0)</f>
        <v>-0.43403398926654735</v>
      </c>
      <c r="AR32">
        <f ca="1">IFERROR(CORREL(_xlfn.RANK.AVG(Summary!$AG$3:$AG$32,Summary!$AG$3:$AG$32),_xlfn.RANK.AVG(Summary!AS$3:AS$32,Summary!AS$3:AS$32,0)),0)</f>
        <v>0.48912304475515339</v>
      </c>
      <c r="AS32">
        <f ca="1">IFERROR(CORREL(_xlfn.RANK.AVG(Summary!$AG$3:$AG$32,Summary!$AG$3:$AG$32),_xlfn.RANK.AVG(Summary!AT$3:AT$32,Summary!AT$3:AT$32,0)),0)</f>
        <v>-0.1447434445637259</v>
      </c>
      <c r="AT32">
        <f ca="1">IFERROR(CORREL(_xlfn.RANK.AVG(Summary!$AG$3:$AG$32,Summary!$AG$3:$AG$32),_xlfn.RANK.AVG(Summary!AU$3:AU$32,Summary!AU$3:AU$32,0)),0)</f>
        <v>0.21611356597031414</v>
      </c>
      <c r="AU32">
        <f ca="1">IFERROR(CORREL(_xlfn.RANK.AVG(Summary!$AG$3:$AG$32,Summary!$AG$3:$AG$32),_xlfn.RANK.AVG(Summary!AV$3:AV$32,Summary!AV$3:AV$32,0)),0)</f>
        <v>-8.4730607974813354E-2</v>
      </c>
      <c r="AV32">
        <f ca="1">IFERROR(CORREL(_xlfn.RANK.AVG(Summary!$AG$3:$AG$32,Summary!$AG$3:$AG$32),_xlfn.RANK.AVG(Summary!AW$3:AW$32,Summary!AW$3:AW$32,0)),0)</f>
        <v>7.9535331133674905E-2</v>
      </c>
      <c r="AW32">
        <f ca="1">IFERROR(CORREL(_xlfn.RANK.AVG(Summary!$AG$3:$AG$32,Summary!$AG$3:$AG$32),_xlfn.RANK.AVG(Summary!AX$3:AX$32,Summary!AX$3:AX$32,0)),0)</f>
        <v>9.1609904004886236E-2</v>
      </c>
      <c r="AX32">
        <f ca="1">IFERROR(CORREL(_xlfn.RANK.AVG(Summary!$AG$3:$AG$32,Summary!$AG$3:$AG$32),_xlfn.RANK.AVG(Summary!AY$3:AY$32,Summary!AY$3:AY$32,0)),0)</f>
        <v>0.13190252956501289</v>
      </c>
      <c r="AY32">
        <f ca="1">IFERROR(CORREL(_xlfn.RANK.AVG(Summary!$AG$3:$AG$32,Summary!$AG$3:$AG$32),_xlfn.RANK.AVG(Summary!AZ$3:AZ$32,Summary!AZ$3:AZ$32,0)),0)</f>
        <v>0.64659519044034997</v>
      </c>
      <c r="AZ32">
        <f ca="1">IFERROR(CORREL(_xlfn.RANK.AVG(Summary!$AG$3:$AG$32,Summary!$AG$3:$AG$32),_xlfn.RANK.AVG(Summary!BA$3:BA$32,Summary!BA$3:BA$32,0)),0)</f>
        <v>-0.44787978623943758</v>
      </c>
      <c r="BA32">
        <f ca="1">IFERROR(CORREL(_xlfn.RANK.AVG(Summary!$AG$3:$AG$32,Summary!$AG$3:$AG$32),_xlfn.RANK.AVG(Summary!BB$3:BB$32,Summary!BB$3:BB$32,0)),0)</f>
        <v>-0.6399039673588699</v>
      </c>
      <c r="BB32">
        <f ca="1">IFERROR(CORREL(_xlfn.RANK.AVG(Summary!$AG$3:$AG$32,Summary!$AG$3:$AG$32),_xlfn.RANK.AVG(Summary!BC$3:BC$32,Summary!BC$3:BC$32,0)),0)</f>
        <v>-0.23832540732919605</v>
      </c>
      <c r="BC32">
        <f ca="1">IFERROR(CORREL(_xlfn.RANK.AVG(Summary!$AG$3:$AG$32,Summary!$AG$3:$AG$32),_xlfn.RANK.AVG(Summary!BD$3:BD$32,Summary!BD$3:BD$32,0)),0)</f>
        <v>-0.28280176127895229</v>
      </c>
      <c r="BD32">
        <f ca="1">IFERROR(CORREL(_xlfn.RANK.AVG(Summary!$AG$3:$AG$32,Summary!$AG$3:$AG$32),_xlfn.RANK.AVG(Summary!BE$3:BE$32,Summary!BE$3:BE$32,0)),0)</f>
        <v>-0.3430075128048542</v>
      </c>
      <c r="BE32">
        <f ca="1">IFERROR(CORREL(_xlfn.RANK.AVG(Summary!$AG$3:$AG$32,Summary!$AG$3:$AG$32),_xlfn.RANK.AVG(Summary!BF$3:BF$32,Summary!BF$3:BF$32,0)),0)</f>
        <v>-0.28810910344046314</v>
      </c>
      <c r="BF32">
        <f ca="1">IFERROR(CORREL(_xlfn.RANK.AVG(Summary!$AG$3:$AG$32,Summary!$AG$3:$AG$32),_xlfn.RANK.AVG(Summary!BG$3:BG$32,Summary!BG$3:BG$32,0)),0)</f>
        <v>-0.51723154419840334</v>
      </c>
      <c r="BG32">
        <f ca="1">IFERROR(CORREL(_xlfn.RANK.AVG(Summary!$AG$3:$AG$32,Summary!$AG$3:$AG$32),_xlfn.RANK.AVG(Summary!BH$3:BH$32,Summary!BH$3:BH$32,0)),0)</f>
        <v>-0.14609170394564649</v>
      </c>
      <c r="BH32">
        <f ca="1">IFERROR(CORREL(_xlfn.RANK.AVG(Summary!$AG$3:$AG$32,Summary!$AG$3:$AG$32),_xlfn.RANK.AVG(Summary!BI$3:BI$32,Summary!BI$3:BI$32,0)),0)</f>
        <v>-0.44014294665806392</v>
      </c>
      <c r="BI32">
        <f ca="1">IFERROR(CORREL(_xlfn.RANK.AVG(Summary!$AG$3:$AG$32,Summary!$AG$3:$AG$32),_xlfn.RANK.AVG(Summary!BJ$3:BJ$32,Summary!BJ$3:BJ$32,0)),0)</f>
        <v>-0.21433845253858216</v>
      </c>
      <c r="BJ32">
        <f ca="1">IFERROR(CORREL(_xlfn.RANK.AVG(Summary!$AG$3:$AG$32,Summary!$AG$3:$AG$32),_xlfn.RANK.AVG(Summary!BK$3:BK$32,Summary!BK$3:BK$32,0)),0)</f>
        <v>0.54539535140627293</v>
      </c>
      <c r="BK32">
        <f ca="1">IFERROR(CORREL(_xlfn.RANK.AVG(Summary!$AG$3:$AG$32,Summary!$AG$3:$AG$32),_xlfn.RANK.AVG(Summary!BL$3:BL$32,Summary!BL$3:BL$32,0)),0)</f>
        <v>-0.41590568553051666</v>
      </c>
      <c r="BL32">
        <f ca="1">IFERROR(CORREL(_xlfn.RANK.AVG(Summary!$AG$3:$AG$32,Summary!$AG$3:$AG$32),_xlfn.RANK.AVG(Summary!BM$3:BM$32,Summary!BM$3:BM$32,0)),0)</f>
        <v>-0.55484978765771775</v>
      </c>
      <c r="BM32">
        <f ca="1">IFERROR(CORREL(_xlfn.RANK.AVG(Summary!$AG$3:$AG$32,Summary!$AG$3:$AG$32),_xlfn.RANK.AVG(Summary!BN$3:BN$32,Summary!BN$3:BN$32,0)),0)</f>
        <v>-0.28197395476554021</v>
      </c>
      <c r="BN32">
        <f ca="1">IFERROR(CORREL(_xlfn.RANK.AVG(Summary!$AG$3:$AG$32,Summary!$AG$3:$AG$32),_xlfn.RANK.AVG(Summary!BO$3:BO$32,Summary!BO$3:BO$32,0)),0)</f>
        <v>-0.48727154056782529</v>
      </c>
      <c r="BO32">
        <f ca="1">IFERROR(CORREL(_xlfn.RANK.AVG(Summary!$AG$3:$AG$32,Summary!$AG$3:$AG$32),_xlfn.RANK.AVG(Summary!BP$3:BP$32,Summary!BP$3:BP$32,0)),0)</f>
        <v>-0.44022832102256587</v>
      </c>
      <c r="BP32">
        <f ca="1">IFERROR(CORREL(_xlfn.RANK.AVG(Summary!$AG$3:$AG$32,Summary!$AG$3:$AG$32),_xlfn.RANK.AVG(Summary!BQ$3:BQ$32,Summary!BQ$3:BQ$32,0)),0)</f>
        <v>-0.23966823831488546</v>
      </c>
      <c r="BQ32">
        <f ca="1">IFERROR(CORREL(_xlfn.RANK.AVG(Summary!$AG$3:$AG$32,Summary!$AG$3:$AG$32),_xlfn.RANK.AVG(Summary!BR$3:BR$32,Summary!BR$3:BR$32,0)),0)</f>
        <v>-0.29775942712585962</v>
      </c>
      <c r="BR32">
        <f ca="1">IFERROR(CORREL(_xlfn.RANK.AVG(Summary!$AG$3:$AG$32,Summary!$AG$3:$AG$32),_xlfn.RANK.AVG(Summary!BS$3:BS$32,Summary!BS$3:BS$32,0)),0)</f>
        <v>-0.47507683878507945</v>
      </c>
      <c r="BS32">
        <f ca="1">IFERROR(CORREL(_xlfn.RANK.AVG(Summary!$AG$3:$AG$32,Summary!$AG$3:$AG$32),_xlfn.RANK.AVG(Summary!BT$3:BT$32,Summary!BT$3:BT$32,0)),0)</f>
        <v>0.45634141415693547</v>
      </c>
      <c r="BT32">
        <f ca="1">IFERROR(CORREL(_xlfn.RANK.AVG(Summary!$AG$3:$AG$32,Summary!$AG$3:$AG$32),_xlfn.RANK.AVG(Summary!BU$3:BU$32,Summary!BU$3:BU$32,0)),0)</f>
        <v>7.5619232771667294E-2</v>
      </c>
      <c r="BU32">
        <f ca="1">IFERROR(CORREL(_xlfn.RANK.AVG(Summary!$AG$3:$AG$32,Summary!$AG$3:$AG$32),_xlfn.RANK.AVG(Summary!BV$3:BV$32,Summary!BV$3:BV$32,0)),0)</f>
        <v>-0.28749955173425701</v>
      </c>
      <c r="BV32">
        <f ca="1">IFERROR(CORREL(_xlfn.RANK.AVG(Summary!$AG$3:$AG$32,Summary!$AG$3:$AG$32),_xlfn.RANK.AVG(Summary!BW$3:BW$32,Summary!BW$3:BW$32,0)),0)</f>
        <v>0.36362608139021474</v>
      </c>
      <c r="BW32">
        <f ca="1">IFERROR(CORREL(_xlfn.RANK.AVG(Summary!$AG$3:$AG$32,Summary!$AG$3:$AG$32),_xlfn.RANK.AVG(Summary!BX$3:BX$32,Summary!BX$3:BX$32,0)),0)</f>
        <v>-0.28749955173425701</v>
      </c>
      <c r="BX32">
        <f ca="1">IFERROR(CORREL(_xlfn.RANK.AVG(Summary!$AG$3:$AG$32,Summary!$AG$3:$AG$32),_xlfn.RANK.AVG(Summary!BY$3:BY$32,Summary!BY$3:BY$32,0)),0)</f>
        <v>0.13641454480554954</v>
      </c>
      <c r="BY32">
        <f ca="1">IFERROR(CORREL(_xlfn.RANK.AVG(Summary!$AG$3:$AG$32,Summary!$AG$3:$AG$32),_xlfn.RANK.AVG(Summary!BZ$3:BZ$32,Summary!BZ$3:BZ$32,0)),0)</f>
        <v>9.1609904004886236E-2</v>
      </c>
      <c r="BZ32">
        <f ca="1">IFERROR(CORREL(_xlfn.RANK.AVG(Summary!$AG$3:$AG$32,Summary!$AG$3:$AG$32),_xlfn.RANK.AVG(Summary!CA$3:CA$32,Summary!CA$3:CA$32,0)),0)</f>
        <v>-0.57729372983207949</v>
      </c>
      <c r="CA32">
        <f ca="1">IFERROR(CORREL(_xlfn.RANK.AVG(Summary!$AG$3:$AG$32,Summary!$AG$3:$AG$32),_xlfn.RANK.AVG(Summary!CB$3:CB$32,Summary!CB$3:CB$32,0)),0)</f>
        <v>-0.12222634162170118</v>
      </c>
    </row>
    <row r="33" spans="1:79">
      <c r="A33" s="4" t="s">
        <v>30</v>
      </c>
      <c r="B33">
        <f ca="1">IFERROR(CORREL(_xlfn.RANK.AVG(Summary!$AH$3:$AH$32,Summary!$AH$3:$AH$32),_xlfn.RANK.AVG(Summary!C$3:C$32,Summary!C$3:C$32,0)),0)</f>
        <v>-0.11876548381648813</v>
      </c>
      <c r="C33">
        <f ca="1">IFERROR(CORREL(_xlfn.RANK.AVG(Summary!$AH$3:$AH$32,Summary!$AH$3:$AH$32),_xlfn.RANK.AVG(Summary!D$3:D$32,Summary!D$3:D$32,0)),0)</f>
        <v>-0.14610155931684785</v>
      </c>
      <c r="D33">
        <f ca="1">IFERROR(CORREL(_xlfn.RANK.AVG(Summary!$AH$3:$AH$32,Summary!$AH$3:$AH$32),_xlfn.RANK.AVG(Summary!E$3:E$32,Summary!E$3:E$32,0)),0)</f>
        <v>-0.28547593337371008</v>
      </c>
      <c r="E33">
        <f ca="1">IFERROR(CORREL(_xlfn.RANK.AVG(Summary!$AH$3:$AH$32,Summary!$AH$3:$AH$32),_xlfn.RANK.AVG(Summary!F$3:F$32,Summary!F$3:F$32,0)),0)</f>
        <v>-0.4157386877683858</v>
      </c>
      <c r="F33">
        <f ca="1">IFERROR(CORREL(_xlfn.RANK.AVG(Summary!$AH$3:$AH$32,Summary!$AH$3:$AH$32),_xlfn.RANK.AVG(Summary!G$3:G$32,Summary!G$3:G$32,0)),0)</f>
        <v>-0.34845676209536031</v>
      </c>
      <c r="G33">
        <f ca="1">IFERROR(CORREL(_xlfn.RANK.AVG(Summary!$AH$3:$AH$32,Summary!$AH$3:$AH$32),_xlfn.RANK.AVG(Summary!H$3:H$32,Summary!H$3:H$32,0)),0)</f>
        <v>-0.40860536980131434</v>
      </c>
      <c r="H33">
        <f ca="1">IFERROR(CORREL(_xlfn.RANK.AVG(Summary!$AH$3:$AH$32,Summary!$AH$3:$AH$32),_xlfn.RANK.AVG(Summary!I$3:I$32,Summary!I$3:I$32,0)),0)</f>
        <v>-0.26214943528987761</v>
      </c>
      <c r="I33">
        <f ca="1">IFERROR(CORREL(_xlfn.RANK.AVG(Summary!$AH$3:$AH$32,Summary!$AH$3:$AH$32),_xlfn.RANK.AVG(Summary!J$3:J$32,Summary!J$3:J$32,0)),0)</f>
        <v>-0.36985909681139006</v>
      </c>
      <c r="J33">
        <f ca="1">IFERROR(CORREL(_xlfn.RANK.AVG(Summary!$AH$3:$AH$32,Summary!$AH$3:$AH$32),_xlfn.RANK.AVG(Summary!K$3:K$32,Summary!K$3:K$32,0)),0)</f>
        <v>-0.1240794959877541</v>
      </c>
      <c r="K33">
        <f ca="1">IFERROR(CORREL(_xlfn.RANK.AVG(Summary!$AH$3:$AH$32,Summary!$AH$3:$AH$32),_xlfn.RANK.AVG(Summary!L$3:L$32,Summary!L$3:L$32,0)),0)</f>
        <v>6.9104017806005155E-2</v>
      </c>
      <c r="L33">
        <f ca="1">IFERROR(CORREL(_xlfn.RANK.AVG(Summary!$AH$3:$AH$32,Summary!$AH$3:$AH$32),_xlfn.RANK.AVG(Summary!M$3:M$32,Summary!M$3:M$32,0)),0)</f>
        <v>0.4157386877683858</v>
      </c>
      <c r="M33">
        <f ca="1">IFERROR(CORREL(_xlfn.RANK.AVG(Summary!$AH$3:$AH$32,Summary!$AH$3:$AH$32),_xlfn.RANK.AVG(Summary!N$3:N$32,Summary!N$3:N$32,0)),0)</f>
        <v>-0.26214943528987761</v>
      </c>
      <c r="N33">
        <f ca="1">IFERROR(CORREL(_xlfn.RANK.AVG(Summary!$AH$3:$AH$32,Summary!$AH$3:$AH$32),_xlfn.RANK.AVG(Summary!O$3:O$32,Summary!O$3:O$32,0)),0)</f>
        <v>0</v>
      </c>
      <c r="O33">
        <f ca="1">IFERROR(CORREL(_xlfn.RANK.AVG(Summary!$AH$3:$AH$32,Summary!$AH$3:$AH$32),_xlfn.RANK.AVG(Summary!P$3:P$32,Summary!P$3:P$32,0)),0)</f>
        <v>0</v>
      </c>
      <c r="P33">
        <f ca="1">IFERROR(CORREL(_xlfn.RANK.AVG(Summary!$AH$3:$AH$32,Summary!$AH$3:$AH$32),_xlfn.RANK.AVG(Summary!Q$3:Q$32,Summary!Q$3:Q$32,0)),0)</f>
        <v>0.39934032820315896</v>
      </c>
      <c r="Q33">
        <f ca="1">IFERROR(CORREL(_xlfn.RANK.AVG(Summary!$AH$3:$AH$32,Summary!$AH$3:$AH$32),_xlfn.RANK.AVG(Summary!R$3:R$32,Summary!R$3:R$32,0)),0)</f>
        <v>0</v>
      </c>
      <c r="R33">
        <f ca="1">IFERROR(CORREL(_xlfn.RANK.AVG(Summary!$AH$3:$AH$32,Summary!$AH$3:$AH$32),_xlfn.RANK.AVG(Summary!S$3:S$32,Summary!S$3:S$32,0)),0)</f>
        <v>0</v>
      </c>
      <c r="S33">
        <f ca="1">IFERROR(CORREL(_xlfn.RANK.AVG(Summary!$AH$3:$AH$32,Summary!$AH$3:$AH$32),_xlfn.RANK.AVG(Summary!T$3:T$32,Summary!T$3:T$32,0)),0)</f>
        <v>0</v>
      </c>
      <c r="T33">
        <f ca="1">IFERROR(CORREL(_xlfn.RANK.AVG(Summary!$AH$3:$AH$32,Summary!$AH$3:$AH$32),_xlfn.RANK.AVG(Summary!U$3:U$32,Summary!U$3:U$32,0)),0)</f>
        <v>0</v>
      </c>
      <c r="U33">
        <f ca="1">IFERROR(CORREL(_xlfn.RANK.AVG(Summary!$AH$3:$AH$32,Summary!$AH$3:$AH$32),_xlfn.RANK.AVG(Summary!V$3:V$32,Summary!V$3:V$32,0)),0)</f>
        <v>-0.16122943884739166</v>
      </c>
      <c r="V33">
        <f ca="1">IFERROR(CORREL(_xlfn.RANK.AVG(Summary!$AH$3:$AH$32,Summary!$AH$3:$AH$32),_xlfn.RANK.AVG(Summary!W$3:W$32,Summary!W$3:W$32,0)),0)</f>
        <v>0.11514812749845216</v>
      </c>
      <c r="W33">
        <f ca="1">IFERROR(CORREL(_xlfn.RANK.AVG(Summary!$AH$3:$AH$32,Summary!$AH$3:$AH$32),_xlfn.RANK.AVG(Summary!X$3:X$32,Summary!X$3:X$32,0)),0)</f>
        <v>0.17048848887635093</v>
      </c>
      <c r="X33">
        <f ca="1">IFERROR(CORREL(_xlfn.RANK.AVG(Summary!$AH$3:$AH$32,Summary!$AH$3:$AH$32),_xlfn.RANK.AVG(Summary!Y$3:Y$32,Summary!Y$3:Y$32,0)),0)</f>
        <v>-0.13622181247049181</v>
      </c>
      <c r="Y33">
        <f ca="1">IFERROR(CORREL(_xlfn.RANK.AVG(Summary!$AH$3:$AH$32,Summary!$AH$3:$AH$32),_xlfn.RANK.AVG(Summary!Z$3:Z$32,Summary!Z$3:Z$32,0)),0)</f>
        <v>0.28866812585839663</v>
      </c>
      <c r="Z33">
        <f ca="1">IFERROR(CORREL(_xlfn.RANK.AVG(Summary!$AH$3:$AH$32,Summary!$AH$3:$AH$32),_xlfn.RANK.AVG(Summary!AA$3:AA$32,Summary!AA$3:AA$32,0)),0)</f>
        <v>0</v>
      </c>
      <c r="AA33">
        <f ca="1">IFERROR(CORREL(_xlfn.RANK.AVG(Summary!$AH$3:$AH$32,Summary!$AH$3:$AH$32),_xlfn.RANK.AVG(Summary!AB$3:AB$32,Summary!AB$3:AB$32,0)),0)</f>
        <v>0.39066617818836435</v>
      </c>
      <c r="AB33">
        <f ca="1">IFERROR(CORREL(_xlfn.RANK.AVG(Summary!$AH$3:$AH$32,Summary!$AH$3:$AH$32),_xlfn.RANK.AVG(Summary!AC$3:AC$32,Summary!AC$3:AC$32,0)),0)</f>
        <v>0.30789010050947557</v>
      </c>
      <c r="AC33">
        <f ca="1">IFERROR(CORREL(_xlfn.RANK.AVG(Summary!$AH$3:$AH$32,Summary!$AH$3:$AH$32),_xlfn.RANK.AVG(Summary!AD$3:AD$32,Summary!AD$3:AD$32,0)),0)</f>
        <v>0.16550094984579974</v>
      </c>
      <c r="AD33">
        <f ca="1">IFERROR(CORREL(_xlfn.RANK.AVG(Summary!$AH$3:$AH$32,Summary!$AH$3:$AH$32),_xlfn.RANK.AVG(Summary!AE$3:AE$32,Summary!AE$3:AE$32,0)),0)</f>
        <v>6.7165862216404665E-2</v>
      </c>
      <c r="AE33">
        <f ca="1">IFERROR(CORREL(_xlfn.RANK.AVG(Summary!$AH$3:$AH$32,Summary!$AH$3:$AH$32),_xlfn.RANK.AVG(Summary!AF$3:AF$32,Summary!AF$3:AF$32,0)),0)</f>
        <v>0.148015726122571</v>
      </c>
      <c r="AF33">
        <f ca="1">IFERROR(CORREL(_xlfn.RANK.AVG(Summary!$AH$3:$AH$32,Summary!$AH$3:$AH$32),_xlfn.RANK.AVG(Summary!AG$3:AG$32,Summary!AG$3:AG$32,0)),0)</f>
        <v>0.65102256222494836</v>
      </c>
      <c r="AG33">
        <f ca="1">IFERROR(CORREL(_xlfn.RANK.AVG(Summary!$AH$3:$AH$32,Summary!$AH$3:$AH$32),_xlfn.RANK.AVG(Summary!AH$3:AH$32,Summary!AH$3:AH$32,0)),0)</f>
        <v>1</v>
      </c>
      <c r="AH33">
        <f ca="1">IFERROR(CORREL(_xlfn.RANK.AVG(Summary!$AH$3:$AH$32,Summary!$AH$3:$AH$32),_xlfn.RANK.AVG(Summary!AI$3:AI$32,Summary!AI$3:AI$32,0)),0)</f>
        <v>0.13728892926181094</v>
      </c>
      <c r="AI33">
        <f ca="1">IFERROR(CORREL(_xlfn.RANK.AVG(Summary!$AH$3:$AH$32,Summary!$AH$3:$AH$32),_xlfn.RANK.AVG(Summary!AJ$3:AJ$32,Summary!AJ$3:AJ$32,0)),0)</f>
        <v>0.11451826661898966</v>
      </c>
      <c r="AJ33">
        <f ca="1">IFERROR(CORREL(_xlfn.RANK.AVG(Summary!$AH$3:$AH$32,Summary!$AH$3:$AH$32),_xlfn.RANK.AVG(Summary!AK$3:AK$32,Summary!AK$3:AK$32,0)),0)</f>
        <v>0.2881040422943455</v>
      </c>
      <c r="AK33">
        <f ca="1">IFERROR(CORREL(_xlfn.RANK.AVG(Summary!$AH$3:$AH$32,Summary!$AH$3:$AH$32),_xlfn.RANK.AVG(Summary!AL$3:AL$32,Summary!AL$3:AL$32,0)),0)</f>
        <v>-0.14036851008793272</v>
      </c>
      <c r="AL33">
        <f ca="1">IFERROR(CORREL(_xlfn.RANK.AVG(Summary!$AH$3:$AH$32,Summary!$AH$3:$AH$32),_xlfn.RANK.AVG(Summary!AM$3:AM$32,Summary!AM$3:AM$32,0)),0)</f>
        <v>0.19346589140798903</v>
      </c>
      <c r="AM33">
        <f ca="1">IFERROR(CORREL(_xlfn.RANK.AVG(Summary!$AH$3:$AH$32,Summary!$AH$3:$AH$32),_xlfn.RANK.AVG(Summary!AN$3:AN$32,Summary!AN$3:AN$32,0)),0)</f>
        <v>-0.2694480455793471</v>
      </c>
      <c r="AN33">
        <f ca="1">IFERROR(CORREL(_xlfn.RANK.AVG(Summary!$AH$3:$AH$32,Summary!$AH$3:$AH$32),_xlfn.RANK.AVG(Summary!AO$3:AO$32,Summary!AO$3:AO$32,0)),0)</f>
        <v>6.4724938841929629E-3</v>
      </c>
      <c r="AO33">
        <f ca="1">IFERROR(CORREL(_xlfn.RANK.AVG(Summary!$AH$3:$AH$32,Summary!$AH$3:$AH$32),_xlfn.RANK.AVG(Summary!AP$3:AP$32,Summary!AP$3:AP$32,0)),0)</f>
        <v>0.13598303765969952</v>
      </c>
      <c r="AP33">
        <f ca="1">IFERROR(CORREL(_xlfn.RANK.AVG(Summary!$AH$3:$AH$32,Summary!$AH$3:$AH$32),_xlfn.RANK.AVG(Summary!AQ$3:AQ$32,Summary!AQ$3:AQ$32,0)),0)</f>
        <v>0.29582036154213498</v>
      </c>
      <c r="AQ33">
        <f ca="1">IFERROR(CORREL(_xlfn.RANK.AVG(Summary!$AH$3:$AH$32,Summary!$AH$3:$AH$32),_xlfn.RANK.AVG(Summary!AR$3:AR$32,Summary!AR$3:AR$32,0)),0)</f>
        <v>-0.53592588541552566</v>
      </c>
      <c r="AR33">
        <f ca="1">IFERROR(CORREL(_xlfn.RANK.AVG(Summary!$AH$3:$AH$32,Summary!$AH$3:$AH$32),_xlfn.RANK.AVG(Summary!AS$3:AS$32,Summary!AS$3:AS$32,0)),0)</f>
        <v>0.78702147640206721</v>
      </c>
      <c r="AS33">
        <f ca="1">IFERROR(CORREL(_xlfn.RANK.AVG(Summary!$AH$3:$AH$32,Summary!$AH$3:$AH$32),_xlfn.RANK.AVG(Summary!AT$3:AT$32,Summary!AT$3:AT$32,0)),0)</f>
        <v>-0.54911798742921358</v>
      </c>
      <c r="AT33">
        <f ca="1">IFERROR(CORREL(_xlfn.RANK.AVG(Summary!$AH$3:$AH$32,Summary!$AH$3:$AH$32),_xlfn.RANK.AVG(Summary!AU$3:AU$32,Summary!AU$3:AU$32,0)),0)</f>
        <v>-2.3676569131114586E-2</v>
      </c>
      <c r="AU33">
        <f ca="1">IFERROR(CORREL(_xlfn.RANK.AVG(Summary!$AH$3:$AH$32,Summary!$AH$3:$AH$32),_xlfn.RANK.AVG(Summary!AV$3:AV$32,Summary!AV$3:AV$32,0)),0)</f>
        <v>-0.34487768666996105</v>
      </c>
      <c r="AV33">
        <f ca="1">IFERROR(CORREL(_xlfn.RANK.AVG(Summary!$AH$3:$AH$32,Summary!$AH$3:$AH$32),_xlfn.RANK.AVG(Summary!AW$3:AW$32,Summary!AW$3:AW$32,0)),0)</f>
        <v>-0.29719773912160929</v>
      </c>
      <c r="AW33">
        <f ca="1">IFERROR(CORREL(_xlfn.RANK.AVG(Summary!$AH$3:$AH$32,Summary!$AH$3:$AH$32),_xlfn.RANK.AVG(Summary!AX$3:AX$32,Summary!AX$3:AX$32,0)),0)</f>
        <v>-0.24743189540587338</v>
      </c>
      <c r="AX33">
        <f ca="1">IFERROR(CORREL(_xlfn.RANK.AVG(Summary!$AH$3:$AH$32,Summary!$AH$3:$AH$32),_xlfn.RANK.AVG(Summary!AY$3:AY$32,Summary!AY$3:AY$32,0)),0)</f>
        <v>2.6924367504846329E-2</v>
      </c>
      <c r="AY33">
        <f ca="1">IFERROR(CORREL(_xlfn.RANK.AVG(Summary!$AH$3:$AH$32,Summary!$AH$3:$AH$32),_xlfn.RANK.AVG(Summary!AZ$3:AZ$32,Summary!AZ$3:AZ$32,0)),0)</f>
        <v>0.40013455471541692</v>
      </c>
      <c r="AZ33">
        <f ca="1">IFERROR(CORREL(_xlfn.RANK.AVG(Summary!$AH$3:$AH$32,Summary!$AH$3:$AH$32),_xlfn.RANK.AVG(Summary!BA$3:BA$32,Summary!BA$3:BA$32,0)),0)</f>
        <v>-0.24310918798740511</v>
      </c>
      <c r="BA33">
        <f ca="1">IFERROR(CORREL(_xlfn.RANK.AVG(Summary!$AH$3:$AH$32,Summary!$AH$3:$AH$32),_xlfn.RANK.AVG(Summary!BB$3:BB$32,Summary!BB$3:BB$32,0)),0)</f>
        <v>-0.37271586377948585</v>
      </c>
      <c r="BB33">
        <f ca="1">IFERROR(CORREL(_xlfn.RANK.AVG(Summary!$AH$3:$AH$32,Summary!$AH$3:$AH$32),_xlfn.RANK.AVG(Summary!BC$3:BC$32,Summary!BC$3:BC$32,0)),0)</f>
        <v>0.17453745163987436</v>
      </c>
      <c r="BC33">
        <f ca="1">IFERROR(CORREL(_xlfn.RANK.AVG(Summary!$AH$3:$AH$32,Summary!$AH$3:$AH$32),_xlfn.RANK.AVG(Summary!BD$3:BD$32,Summary!BD$3:BD$32,0)),0)</f>
        <v>0.1446813735839011</v>
      </c>
      <c r="BD33">
        <f ca="1">IFERROR(CORREL(_xlfn.RANK.AVG(Summary!$AH$3:$AH$32,Summary!$AH$3:$AH$32),_xlfn.RANK.AVG(Summary!BE$3:BE$32,Summary!BE$3:BE$32,0)),0)</f>
        <v>-2.2311481977969468E-4</v>
      </c>
      <c r="BE33">
        <f ca="1">IFERROR(CORREL(_xlfn.RANK.AVG(Summary!$AH$3:$AH$32,Summary!$AH$3:$AH$32),_xlfn.RANK.AVG(Summary!BF$3:BF$32,Summary!BF$3:BF$32,0)),0)</f>
        <v>5.3278231092978912E-2</v>
      </c>
      <c r="BF33">
        <f ca="1">IFERROR(CORREL(_xlfn.RANK.AVG(Summary!$AH$3:$AH$32,Summary!$AH$3:$AH$32),_xlfn.RANK.AVG(Summary!BG$3:BG$32,Summary!BG$3:BG$32,0)),0)</f>
        <v>-0.28154314351285326</v>
      </c>
      <c r="BG33">
        <f ca="1">IFERROR(CORREL(_xlfn.RANK.AVG(Summary!$AH$3:$AH$32,Summary!$AH$3:$AH$32),_xlfn.RANK.AVG(Summary!BH$3:BH$32,Summary!BH$3:BH$32,0)),0)</f>
        <v>3.6112422208299466E-2</v>
      </c>
      <c r="BH33">
        <f ca="1">IFERROR(CORREL(_xlfn.RANK.AVG(Summary!$AH$3:$AH$32,Summary!$AH$3:$AH$32),_xlfn.RANK.AVG(Summary!BI$3:BI$32,Summary!BI$3:BI$32,0)),0)</f>
        <v>-0.17710739556275476</v>
      </c>
      <c r="BI33">
        <f ca="1">IFERROR(CORREL(_xlfn.RANK.AVG(Summary!$AH$3:$AH$32,Summary!$AH$3:$AH$32),_xlfn.RANK.AVG(Summary!BJ$3:BJ$32,Summary!BJ$3:BJ$32,0)),0)</f>
        <v>9.7206586502437339E-2</v>
      </c>
      <c r="BJ33">
        <f ca="1">IFERROR(CORREL(_xlfn.RANK.AVG(Summary!$AH$3:$AH$32,Summary!$AH$3:$AH$32),_xlfn.RANK.AVG(Summary!BK$3:BK$32,Summary!BK$3:BK$32,0)),0)</f>
        <v>0.15538986767784141</v>
      </c>
      <c r="BK33">
        <f ca="1">IFERROR(CORREL(_xlfn.RANK.AVG(Summary!$AH$3:$AH$32,Summary!$AH$3:$AH$32),_xlfn.RANK.AVG(Summary!BL$3:BL$32,Summary!BL$3:BL$32,0)),0)</f>
        <v>-3.593108833899869E-2</v>
      </c>
      <c r="BL33">
        <f ca="1">IFERROR(CORREL(_xlfn.RANK.AVG(Summary!$AH$3:$AH$32,Summary!$AH$3:$AH$32),_xlfn.RANK.AVG(Summary!BM$3:BM$32,Summary!BM$3:BM$32,0)),0)</f>
        <v>-0.21804614666348271</v>
      </c>
      <c r="BM33">
        <f ca="1">IFERROR(CORREL(_xlfn.RANK.AVG(Summary!$AH$3:$AH$32,Summary!$AH$3:$AH$32),_xlfn.RANK.AVG(Summary!BN$3:BN$32,Summary!BN$3:BN$32,0)),0)</f>
        <v>-7.885846584323157E-2</v>
      </c>
      <c r="BN33">
        <f ca="1">IFERROR(CORREL(_xlfn.RANK.AVG(Summary!$AH$3:$AH$32,Summary!$AH$3:$AH$32),_xlfn.RANK.AVG(Summary!BO$3:BO$32,Summary!BO$3:BO$32,0)),0)</f>
        <v>-0.16739208321188698</v>
      </c>
      <c r="BO33">
        <f ca="1">IFERROR(CORREL(_xlfn.RANK.AVG(Summary!$AH$3:$AH$32,Summary!$AH$3:$AH$32),_xlfn.RANK.AVG(Summary!BP$3:BP$32,Summary!BP$3:BP$32,0)),0)</f>
        <v>-0.1533914385985401</v>
      </c>
      <c r="BP33">
        <f ca="1">IFERROR(CORREL(_xlfn.RANK.AVG(Summary!$AH$3:$AH$32,Summary!$AH$3:$AH$32),_xlfn.RANK.AVG(Summary!BQ$3:BQ$32,Summary!BQ$3:BQ$32,0)),0)</f>
        <v>0.14223080541178673</v>
      </c>
      <c r="BQ33">
        <f ca="1">IFERROR(CORREL(_xlfn.RANK.AVG(Summary!$AH$3:$AH$32,Summary!$AH$3:$AH$32),_xlfn.RANK.AVG(Summary!BR$3:BR$32,Summary!BR$3:BR$32,0)),0)</f>
        <v>0.13620178993377144</v>
      </c>
      <c r="BR33">
        <f ca="1">IFERROR(CORREL(_xlfn.RANK.AVG(Summary!$AH$3:$AH$32,Summary!$AH$3:$AH$32),_xlfn.RANK.AVG(Summary!BS$3:BS$32,Summary!BS$3:BS$32,0)),0)</f>
        <v>-0.11324142272726005</v>
      </c>
      <c r="BS33">
        <f ca="1">IFERROR(CORREL(_xlfn.RANK.AVG(Summary!$AH$3:$AH$32,Summary!$AH$3:$AH$32),_xlfn.RANK.AVG(Summary!BT$3:BT$32,Summary!BT$3:BT$32,0)),0)</f>
        <v>0.29603269563346724</v>
      </c>
      <c r="BT33">
        <f ca="1">IFERROR(CORREL(_xlfn.RANK.AVG(Summary!$AH$3:$AH$32,Summary!$AH$3:$AH$32),_xlfn.RANK.AVG(Summary!BU$3:BU$32,Summary!BU$3:BU$32,0)),0)</f>
        <v>-0.28547593337371008</v>
      </c>
      <c r="BU33">
        <f ca="1">IFERROR(CORREL(_xlfn.RANK.AVG(Summary!$AH$3:$AH$32,Summary!$AH$3:$AH$32),_xlfn.RANK.AVG(Summary!BV$3:BV$32,Summary!BV$3:BV$32,0)),0)</f>
        <v>-0.56330920321217748</v>
      </c>
      <c r="BV33">
        <f ca="1">IFERROR(CORREL(_xlfn.RANK.AVG(Summary!$AH$3:$AH$32,Summary!$AH$3:$AH$32),_xlfn.RANK.AVG(Summary!BW$3:BW$32,Summary!BW$3:BW$32,0)),0)</f>
        <v>-0.24527411551978467</v>
      </c>
      <c r="BW33">
        <f ca="1">IFERROR(CORREL(_xlfn.RANK.AVG(Summary!$AH$3:$AH$32,Summary!$AH$3:$AH$32),_xlfn.RANK.AVG(Summary!BX$3:BX$32,Summary!BX$3:BX$32,0)),0)</f>
        <v>-0.56330920321217748</v>
      </c>
      <c r="BX33">
        <f ca="1">IFERROR(CORREL(_xlfn.RANK.AVG(Summary!$AH$3:$AH$32,Summary!$AH$3:$AH$32),_xlfn.RANK.AVG(Summary!BY$3:BY$32,Summary!BY$3:BY$32,0)),0)</f>
        <v>-0.1055450716181621</v>
      </c>
      <c r="BY33">
        <f ca="1">IFERROR(CORREL(_xlfn.RANK.AVG(Summary!$AH$3:$AH$32,Summary!$AH$3:$AH$32),_xlfn.RANK.AVG(Summary!BZ$3:BZ$32,Summary!BZ$3:BZ$32,0)),0)</f>
        <v>-0.24743189540587338</v>
      </c>
      <c r="BZ33">
        <f ca="1">IFERROR(CORREL(_xlfn.RANK.AVG(Summary!$AH$3:$AH$32,Summary!$AH$3:$AH$32),_xlfn.RANK.AVG(Summary!CA$3:CA$32,Summary!CA$3:CA$32,0)),0)</f>
        <v>-0.11414578515215897</v>
      </c>
      <c r="CA33">
        <f ca="1">IFERROR(CORREL(_xlfn.RANK.AVG(Summary!$AH$3:$AH$32,Summary!$AH$3:$AH$32),_xlfn.RANK.AVG(Summary!CB$3:CB$32,Summary!CB$3:CB$32,0)),0)</f>
        <v>0.25434736876339314</v>
      </c>
    </row>
    <row r="34" spans="1:79">
      <c r="A34" s="4" t="s">
        <v>48</v>
      </c>
      <c r="B34">
        <f ca="1">IFERROR(CORREL(_xlfn.RANK.AVG(Summary!$AI$3:$AI$32,Summary!$AI$3:$AI$32),_xlfn.RANK.AVG(Summary!C$3:C$32,Summary!C$3:C$32,0)),0)</f>
        <v>-0.34379722181089384</v>
      </c>
      <c r="C34">
        <f ca="1">IFERROR(CORREL(_xlfn.RANK.AVG(Summary!$AI$3:$AI$32,Summary!$AI$3:$AI$32),_xlfn.RANK.AVG(Summary!D$3:D$32,Summary!D$3:D$32,0)),0)</f>
        <v>-0.3691132826746667</v>
      </c>
      <c r="D34">
        <f ca="1">IFERROR(CORREL(_xlfn.RANK.AVG(Summary!$AI$3:$AI$32,Summary!$AI$3:$AI$32),_xlfn.RANK.AVG(Summary!E$3:E$32,Summary!E$3:E$32,0)),0)</f>
        <v>-0.42744871364688658</v>
      </c>
      <c r="E34">
        <f ca="1">IFERROR(CORREL(_xlfn.RANK.AVG(Summary!$AI$3:$AI$32,Summary!$AI$3:$AI$32),_xlfn.RANK.AVG(Summary!F$3:F$32,Summary!F$3:F$32,0)),0)</f>
        <v>0.26062154968604223</v>
      </c>
      <c r="F34">
        <f ca="1">IFERROR(CORREL(_xlfn.RANK.AVG(Summary!$AI$3:$AI$32,Summary!$AI$3:$AI$32),_xlfn.RANK.AVG(Summary!G$3:G$32,Summary!G$3:G$32,0)),0)</f>
        <v>-0.4292666773412912</v>
      </c>
      <c r="G34">
        <f ca="1">IFERROR(CORREL(_xlfn.RANK.AVG(Summary!$AI$3:$AI$32,Summary!$AI$3:$AI$32),_xlfn.RANK.AVG(Summary!H$3:H$32,Summary!H$3:H$32,0)),0)</f>
        <v>-0.44330657666736567</v>
      </c>
      <c r="H34">
        <f ca="1">IFERROR(CORREL(_xlfn.RANK.AVG(Summary!$AI$3:$AI$32,Summary!$AI$3:$AI$32),_xlfn.RANK.AVG(Summary!I$3:I$32,Summary!I$3:I$32,0)),0)</f>
        <v>0.52215198010333486</v>
      </c>
      <c r="I34">
        <f ca="1">IFERROR(CORREL(_xlfn.RANK.AVG(Summary!$AI$3:$AI$32,Summary!$AI$3:$AI$32),_xlfn.RANK.AVG(Summary!J$3:J$32,Summary!J$3:J$32,0)),0)</f>
        <v>-0.43744751396611198</v>
      </c>
      <c r="J34">
        <f ca="1">IFERROR(CORREL(_xlfn.RANK.AVG(Summary!$AI$3:$AI$32,Summary!$AI$3:$AI$32),_xlfn.RANK.AVG(Summary!K$3:K$32,Summary!K$3:K$32,0)),0)</f>
        <v>-0.50282984683136345</v>
      </c>
      <c r="K34">
        <f ca="1">IFERROR(CORREL(_xlfn.RANK.AVG(Summary!$AI$3:$AI$32,Summary!$AI$3:$AI$32),_xlfn.RANK.AVG(Summary!L$3:L$32,Summary!L$3:L$32,0)),0)</f>
        <v>0.2931140358282428</v>
      </c>
      <c r="L34">
        <f ca="1">IFERROR(CORREL(_xlfn.RANK.AVG(Summary!$AI$3:$AI$32,Summary!$AI$3:$AI$32),_xlfn.RANK.AVG(Summary!M$3:M$32,Summary!M$3:M$32,0)),0)</f>
        <v>-0.26062154968604223</v>
      </c>
      <c r="M34">
        <f ca="1">IFERROR(CORREL(_xlfn.RANK.AVG(Summary!$AI$3:$AI$32,Summary!$AI$3:$AI$32),_xlfn.RANK.AVG(Summary!N$3:N$32,Summary!N$3:N$32,0)),0)</f>
        <v>0.52215198010333486</v>
      </c>
      <c r="N34">
        <f ca="1">IFERROR(CORREL(_xlfn.RANK.AVG(Summary!$AI$3:$AI$32,Summary!$AI$3:$AI$32),_xlfn.RANK.AVG(Summary!O$3:O$32,Summary!O$3:O$32,0)),0)</f>
        <v>0</v>
      </c>
      <c r="O34">
        <f ca="1">IFERROR(CORREL(_xlfn.RANK.AVG(Summary!$AI$3:$AI$32,Summary!$AI$3:$AI$32),_xlfn.RANK.AVG(Summary!P$3:P$32,Summary!P$3:P$32,0)),0)</f>
        <v>0</v>
      </c>
      <c r="P34">
        <f ca="1">IFERROR(CORREL(_xlfn.RANK.AVG(Summary!$AI$3:$AI$32,Summary!$AI$3:$AI$32),_xlfn.RANK.AVG(Summary!Q$3:Q$32,Summary!Q$3:Q$32,0)),0)</f>
        <v>8.6037931206508003E-2</v>
      </c>
      <c r="Q34">
        <f ca="1">IFERROR(CORREL(_xlfn.RANK.AVG(Summary!$AI$3:$AI$32,Summary!$AI$3:$AI$32),_xlfn.RANK.AVG(Summary!R$3:R$32,Summary!R$3:R$32,0)),0)</f>
        <v>0</v>
      </c>
      <c r="R34">
        <f ca="1">IFERROR(CORREL(_xlfn.RANK.AVG(Summary!$AI$3:$AI$32,Summary!$AI$3:$AI$32),_xlfn.RANK.AVG(Summary!S$3:S$32,Summary!S$3:S$32,0)),0)</f>
        <v>0</v>
      </c>
      <c r="S34">
        <f ca="1">IFERROR(CORREL(_xlfn.RANK.AVG(Summary!$AI$3:$AI$32,Summary!$AI$3:$AI$32),_xlfn.RANK.AVG(Summary!T$3:T$32,Summary!T$3:T$32,0)),0)</f>
        <v>0</v>
      </c>
      <c r="T34">
        <f ca="1">IFERROR(CORREL(_xlfn.RANK.AVG(Summary!$AI$3:$AI$32,Summary!$AI$3:$AI$32),_xlfn.RANK.AVG(Summary!U$3:U$32,Summary!U$3:U$32,0)),0)</f>
        <v>0</v>
      </c>
      <c r="U34">
        <f ca="1">IFERROR(CORREL(_xlfn.RANK.AVG(Summary!$AI$3:$AI$32,Summary!$AI$3:$AI$32),_xlfn.RANK.AVG(Summary!V$3:V$32,Summary!V$3:V$32,0)),0)</f>
        <v>0.12051776488914824</v>
      </c>
      <c r="V34">
        <f ca="1">IFERROR(CORREL(_xlfn.RANK.AVG(Summary!$AI$3:$AI$32,Summary!$AI$3:$AI$32),_xlfn.RANK.AVG(Summary!W$3:W$32,Summary!W$3:W$32,0)),0)</f>
        <v>0.22732522177268891</v>
      </c>
      <c r="W34">
        <f ca="1">IFERROR(CORREL(_xlfn.RANK.AVG(Summary!$AI$3:$AI$32,Summary!$AI$3:$AI$32),_xlfn.RANK.AVG(Summary!X$3:X$32,Summary!X$3:X$32,0)),0)</f>
        <v>0.27451124440718694</v>
      </c>
      <c r="X34">
        <f ca="1">IFERROR(CORREL(_xlfn.RANK.AVG(Summary!$AI$3:$AI$32,Summary!$AI$3:$AI$32),_xlfn.RANK.AVG(Summary!Y$3:Y$32,Summary!Y$3:Y$32,0)),0)</f>
        <v>0.5091237830217743</v>
      </c>
      <c r="Y34">
        <f ca="1">IFERROR(CORREL(_xlfn.RANK.AVG(Summary!$AI$3:$AI$32,Summary!$AI$3:$AI$32),_xlfn.RANK.AVG(Summary!Z$3:Z$32,Summary!Z$3:Z$32,0)),0)</f>
        <v>0.16621283491038322</v>
      </c>
      <c r="Z34">
        <f ca="1">IFERROR(CORREL(_xlfn.RANK.AVG(Summary!$AI$3:$AI$32,Summary!$AI$3:$AI$32),_xlfn.RANK.AVG(Summary!AA$3:AA$32,Summary!AA$3:AA$32,0)),0)</f>
        <v>0</v>
      </c>
      <c r="AA34">
        <f ca="1">IFERROR(CORREL(_xlfn.RANK.AVG(Summary!$AI$3:$AI$32,Summary!$AI$3:$AI$32),_xlfn.RANK.AVG(Summary!AB$3:AB$32,Summary!AB$3:AB$32,0)),0)</f>
        <v>2.0860233540738682E-2</v>
      </c>
      <c r="AB34">
        <f ca="1">IFERROR(CORREL(_xlfn.RANK.AVG(Summary!$AI$3:$AI$32,Summary!$AI$3:$AI$32),_xlfn.RANK.AVG(Summary!AC$3:AC$32,Summary!AC$3:AC$32,0)),0)</f>
        <v>0.23625889826699412</v>
      </c>
      <c r="AC34">
        <f ca="1">IFERROR(CORREL(_xlfn.RANK.AVG(Summary!$AI$3:$AI$32,Summary!$AI$3:$AI$32),_xlfn.RANK.AVG(Summary!AD$3:AD$32,Summary!AD$3:AD$32,0)),0)</f>
        <v>-0.37783369691202123</v>
      </c>
      <c r="AD34">
        <f ca="1">IFERROR(CORREL(_xlfn.RANK.AVG(Summary!$AI$3:$AI$32,Summary!$AI$3:$AI$32),_xlfn.RANK.AVG(Summary!AE$3:AE$32,Summary!AE$3:AE$32,0)),0)</f>
        <v>-0.42239536874349759</v>
      </c>
      <c r="AE34">
        <f ca="1">IFERROR(CORREL(_xlfn.RANK.AVG(Summary!$AI$3:$AI$32,Summary!$AI$3:$AI$32),_xlfn.RANK.AVG(Summary!AF$3:AF$32,Summary!AF$3:AF$32,0)),0)</f>
        <v>0.38835129810215224</v>
      </c>
      <c r="AF34">
        <f ca="1">IFERROR(CORREL(_xlfn.RANK.AVG(Summary!$AI$3:$AI$32,Summary!$AI$3:$AI$32),_xlfn.RANK.AVG(Summary!AG$3:AG$32,Summary!AG$3:AG$32,0)),0)</f>
        <v>-0.48636099119843834</v>
      </c>
      <c r="AG34">
        <f ca="1">IFERROR(CORREL(_xlfn.RANK.AVG(Summary!$AI$3:$AI$32,Summary!$AI$3:$AI$32),_xlfn.RANK.AVG(Summary!AH$3:AH$32,Summary!AH$3:AH$32,0)),0)</f>
        <v>0.13728892926181094</v>
      </c>
      <c r="AH34">
        <f ca="1">IFERROR(CORREL(_xlfn.RANK.AVG(Summary!$AI$3:$AI$32,Summary!$AI$3:$AI$32),_xlfn.RANK.AVG(Summary!AI$3:AI$32,Summary!AI$3:AI$32,0)),0)</f>
        <v>1.0000000000000002</v>
      </c>
      <c r="AI34">
        <f ca="1">IFERROR(CORREL(_xlfn.RANK.AVG(Summary!$AI$3:$AI$32,Summary!$AI$3:$AI$32),_xlfn.RANK.AVG(Summary!AJ$3:AJ$32,Summary!AJ$3:AJ$32,0)),0)</f>
        <v>0.57689475653038658</v>
      </c>
      <c r="AJ34">
        <f ca="1">IFERROR(CORREL(_xlfn.RANK.AVG(Summary!$AI$3:$AI$32,Summary!$AI$3:$AI$32),_xlfn.RANK.AVG(Summary!AK$3:AK$32,Summary!AK$3:AK$32,0)),0)</f>
        <v>0.48274921186153624</v>
      </c>
      <c r="AK34">
        <f ca="1">IFERROR(CORREL(_xlfn.RANK.AVG(Summary!$AI$3:$AI$32,Summary!$AI$3:$AI$32),_xlfn.RANK.AVG(Summary!AL$3:AL$32,Summary!AL$3:AL$32,0)),0)</f>
        <v>-0.50310887909373758</v>
      </c>
      <c r="AL34">
        <f ca="1">IFERROR(CORREL(_xlfn.RANK.AVG(Summary!$AI$3:$AI$32,Summary!$AI$3:$AI$32),_xlfn.RANK.AVG(Summary!AM$3:AM$32,Summary!AM$3:AM$32,0)),0)</f>
        <v>0.40895110760163872</v>
      </c>
      <c r="AM34">
        <f ca="1">IFERROR(CORREL(_xlfn.RANK.AVG(Summary!$AI$3:$AI$32,Summary!$AI$3:$AI$32),_xlfn.RANK.AVG(Summary!AN$3:AN$32,Summary!AN$3:AN$32,0)),0)</f>
        <v>-0.43482515314632603</v>
      </c>
      <c r="AN34">
        <f ca="1">IFERROR(CORREL(_xlfn.RANK.AVG(Summary!$AI$3:$AI$32,Summary!$AI$3:$AI$32),_xlfn.RANK.AVG(Summary!AO$3:AO$32,Summary!AO$3:AO$32,0)),0)</f>
        <v>0.25502606130959932</v>
      </c>
      <c r="AO34">
        <f ca="1">IFERROR(CORREL(_xlfn.RANK.AVG(Summary!$AI$3:$AI$32,Summary!$AI$3:$AI$32),_xlfn.RANK.AVG(Summary!AP$3:AP$32,Summary!AP$3:AP$32,0)),0)</f>
        <v>0.44951050533927489</v>
      </c>
      <c r="AP34">
        <f ca="1">IFERROR(CORREL(_xlfn.RANK.AVG(Summary!$AI$3:$AI$32,Summary!$AI$3:$AI$32),_xlfn.RANK.AVG(Summary!AQ$3:AQ$32,Summary!AQ$3:AQ$32,0)),0)</f>
        <v>0.34322471575624552</v>
      </c>
      <c r="AQ34">
        <f ca="1">IFERROR(CORREL(_xlfn.RANK.AVG(Summary!$AI$3:$AI$32,Summary!$AI$3:$AI$32),_xlfn.RANK.AVG(Summary!AR$3:AR$32,Summary!AR$3:AR$32,0)),0)</f>
        <v>1.275700960520494E-2</v>
      </c>
      <c r="AR34">
        <f ca="1">IFERROR(CORREL(_xlfn.RANK.AVG(Summary!$AI$3:$AI$32,Summary!$AI$3:$AI$32),_xlfn.RANK.AVG(Summary!AS$3:AS$32,Summary!AS$3:AS$32,0)),0)</f>
        <v>0.25005348435897862</v>
      </c>
      <c r="AS34">
        <f ca="1">IFERROR(CORREL(_xlfn.RANK.AVG(Summary!$AI$3:$AI$32,Summary!$AI$3:$AI$32),_xlfn.RANK.AVG(Summary!AT$3:AT$32,Summary!AT$3:AT$32,0)),0)</f>
        <v>-0.31419586945692402</v>
      </c>
      <c r="AT34">
        <f ca="1">IFERROR(CORREL(_xlfn.RANK.AVG(Summary!$AI$3:$AI$32,Summary!$AI$3:$AI$32),_xlfn.RANK.AVG(Summary!AU$3:AU$32,Summary!AU$3:AU$32,0)),0)</f>
        <v>-0.1655208152128301</v>
      </c>
      <c r="AU34">
        <f ca="1">IFERROR(CORREL(_xlfn.RANK.AVG(Summary!$AI$3:$AI$32,Summary!$AI$3:$AI$32),_xlfn.RANK.AVG(Summary!AV$3:AV$32,Summary!AV$3:AV$32,0)),0)</f>
        <v>-0.20429427955432136</v>
      </c>
      <c r="AV34">
        <f ca="1">IFERROR(CORREL(_xlfn.RANK.AVG(Summary!$AI$3:$AI$32,Summary!$AI$3:$AI$32),_xlfn.RANK.AVG(Summary!AW$3:AW$32,Summary!AW$3:AW$32,0)),0)</f>
        <v>-0.34822839147802059</v>
      </c>
      <c r="AW34">
        <f ca="1">IFERROR(CORREL(_xlfn.RANK.AVG(Summary!$AI$3:$AI$32,Summary!$AI$3:$AI$32),_xlfn.RANK.AVG(Summary!AX$3:AX$32,Summary!AX$3:AX$32,0)),0)</f>
        <v>-0.24697384320011012</v>
      </c>
      <c r="AX34">
        <f ca="1">IFERROR(CORREL(_xlfn.RANK.AVG(Summary!$AI$3:$AI$32,Summary!$AI$3:$AI$32),_xlfn.RANK.AVG(Summary!AY$3:AY$32,Summary!AY$3:AY$32,0)),0)</f>
        <v>-0.16990360373191055</v>
      </c>
      <c r="AY34">
        <f ca="1">IFERROR(CORREL(_xlfn.RANK.AVG(Summary!$AI$3:$AI$32,Summary!$AI$3:$AI$32),_xlfn.RANK.AVG(Summary!AZ$3:AZ$32,Summary!AZ$3:AZ$32,0)),0)</f>
        <v>-0.42831004460173466</v>
      </c>
      <c r="AZ34">
        <f ca="1">IFERROR(CORREL(_xlfn.RANK.AVG(Summary!$AI$3:$AI$32,Summary!$AI$3:$AI$32),_xlfn.RANK.AVG(Summary!BA$3:BA$32,Summary!BA$3:BA$32,0)),0)</f>
        <v>0.39235485215167432</v>
      </c>
      <c r="BA34">
        <f ca="1">IFERROR(CORREL(_xlfn.RANK.AVG(Summary!$AI$3:$AI$32,Summary!$AI$3:$AI$32),_xlfn.RANK.AVG(Summary!BB$3:BB$32,Summary!BB$3:BB$32,0)),0)</f>
        <v>0.44898708123768039</v>
      </c>
      <c r="BB34">
        <f ca="1">IFERROR(CORREL(_xlfn.RANK.AVG(Summary!$AI$3:$AI$32,Summary!$AI$3:$AI$32),_xlfn.RANK.AVG(Summary!BC$3:BC$32,Summary!BC$3:BC$32,0)),0)</f>
        <v>0.49697783275415203</v>
      </c>
      <c r="BC34">
        <f ca="1">IFERROR(CORREL(_xlfn.RANK.AVG(Summary!$AI$3:$AI$32,Summary!$AI$3:$AI$32),_xlfn.RANK.AVG(Summary!BD$3:BD$32,Summary!BD$3:BD$32,0)),0)</f>
        <v>0.49641491020383166</v>
      </c>
      <c r="BD34">
        <f ca="1">IFERROR(CORREL(_xlfn.RANK.AVG(Summary!$AI$3:$AI$32,Summary!$AI$3:$AI$32),_xlfn.RANK.AVG(Summary!BE$3:BE$32,Summary!BE$3:BE$32,0)),0)</f>
        <v>0.43062479018239203</v>
      </c>
      <c r="BE34">
        <f ca="1">IFERROR(CORREL(_xlfn.RANK.AVG(Summary!$AI$3:$AI$32,Summary!$AI$3:$AI$32),_xlfn.RANK.AVG(Summary!BF$3:BF$32,Summary!BF$3:BF$32,0)),0)</f>
        <v>0.4099773271549666</v>
      </c>
      <c r="BF34">
        <f ca="1">IFERROR(CORREL(_xlfn.RANK.AVG(Summary!$AI$3:$AI$32,Summary!$AI$3:$AI$32),_xlfn.RANK.AVG(Summary!BG$3:BG$32,Summary!BG$3:BG$32,0)),0)</f>
        <v>0.33787641184232331</v>
      </c>
      <c r="BG34">
        <f ca="1">IFERROR(CORREL(_xlfn.RANK.AVG(Summary!$AI$3:$AI$32,Summary!$AI$3:$AI$32),_xlfn.RANK.AVG(Summary!BH$3:BH$32,Summary!BH$3:BH$32,0)),0)</f>
        <v>0.27039201754698367</v>
      </c>
      <c r="BH34">
        <f ca="1">IFERROR(CORREL(_xlfn.RANK.AVG(Summary!$AI$3:$AI$32,Summary!$AI$3:$AI$32),_xlfn.RANK.AVG(Summary!BI$3:BI$32,Summary!BI$3:BI$32,0)),0)</f>
        <v>0.43000999610511087</v>
      </c>
      <c r="BI34">
        <f ca="1">IFERROR(CORREL(_xlfn.RANK.AVG(Summary!$AI$3:$AI$32,Summary!$AI$3:$AI$32),_xlfn.RANK.AVG(Summary!BJ$3:BJ$32,Summary!BJ$3:BJ$32,0)),0)</f>
        <v>0.42963221080444991</v>
      </c>
      <c r="BJ34">
        <f ca="1">IFERROR(CORREL(_xlfn.RANK.AVG(Summary!$AI$3:$AI$32,Summary!$AI$3:$AI$32),_xlfn.RANK.AVG(Summary!BK$3:BK$32,Summary!BK$3:BK$32,0)),0)</f>
        <v>-0.56152353610922734</v>
      </c>
      <c r="BK34">
        <f ca="1">IFERROR(CORREL(_xlfn.RANK.AVG(Summary!$AI$3:$AI$32,Summary!$AI$3:$AI$32),_xlfn.RANK.AVG(Summary!BL$3:BL$32,Summary!BL$3:BL$32,0)),0)</f>
        <v>0.5859973537349451</v>
      </c>
      <c r="BL34">
        <f ca="1">IFERROR(CORREL(_xlfn.RANK.AVG(Summary!$AI$3:$AI$32,Summary!$AI$3:$AI$32),_xlfn.RANK.AVG(Summary!BM$3:BM$32,Summary!BM$3:BM$32,0)),0)</f>
        <v>0.50055942149761246</v>
      </c>
      <c r="BM34">
        <f ca="1">IFERROR(CORREL(_xlfn.RANK.AVG(Summary!$AI$3:$AI$32,Summary!$AI$3:$AI$32),_xlfn.RANK.AVG(Summary!BN$3:BN$32,Summary!BN$3:BN$32,0)),0)</f>
        <v>0.36299241580374203</v>
      </c>
      <c r="BN34">
        <f ca="1">IFERROR(CORREL(_xlfn.RANK.AVG(Summary!$AI$3:$AI$32,Summary!$AI$3:$AI$32),_xlfn.RANK.AVG(Summary!BO$3:BO$32,Summary!BO$3:BO$32,0)),0)</f>
        <v>0.45238119796087262</v>
      </c>
      <c r="BO34">
        <f ca="1">IFERROR(CORREL(_xlfn.RANK.AVG(Summary!$AI$3:$AI$32,Summary!$AI$3:$AI$32),_xlfn.RANK.AVG(Summary!BP$3:BP$32,Summary!BP$3:BP$32,0)),0)</f>
        <v>0.40663170047325953</v>
      </c>
      <c r="BP34">
        <f ca="1">IFERROR(CORREL(_xlfn.RANK.AVG(Summary!$AI$3:$AI$32,Summary!$AI$3:$AI$32),_xlfn.RANK.AVG(Summary!BQ$3:BQ$32,Summary!BQ$3:BQ$32,0)),0)</f>
        <v>0.42188056199281948</v>
      </c>
      <c r="BQ34">
        <f ca="1">IFERROR(CORREL(_xlfn.RANK.AVG(Summary!$AI$3:$AI$32,Summary!$AI$3:$AI$32),_xlfn.RANK.AVG(Summary!BR$3:BR$32,Summary!BR$3:BR$32,0)),0)</f>
        <v>0.49715775999394984</v>
      </c>
      <c r="BR34">
        <f ca="1">IFERROR(CORREL(_xlfn.RANK.AVG(Summary!$AI$3:$AI$32,Summary!$AI$3:$AI$32),_xlfn.RANK.AVG(Summary!BS$3:BS$32,Summary!BS$3:BS$32,0)),0)</f>
        <v>0.4882961728642588</v>
      </c>
      <c r="BS34">
        <f ca="1">IFERROR(CORREL(_xlfn.RANK.AVG(Summary!$AI$3:$AI$32,Summary!$AI$3:$AI$32),_xlfn.RANK.AVG(Summary!BT$3:BT$32,Summary!BT$3:BT$32,0)),0)</f>
        <v>-0.27334587992354736</v>
      </c>
      <c r="BT34">
        <f ca="1">IFERROR(CORREL(_xlfn.RANK.AVG(Summary!$AI$3:$AI$32,Summary!$AI$3:$AI$32),_xlfn.RANK.AVG(Summary!BU$3:BU$32,Summary!BU$3:BU$32,0)),0)</f>
        <v>-0.42744871364688658</v>
      </c>
      <c r="BU34">
        <f ca="1">IFERROR(CORREL(_xlfn.RANK.AVG(Summary!$AI$3:$AI$32,Summary!$AI$3:$AI$32),_xlfn.RANK.AVG(Summary!BV$3:BV$32,Summary!BV$3:BV$32,0)),0)</f>
        <v>-0.31129165045325008</v>
      </c>
      <c r="BV34">
        <f ca="1">IFERROR(CORREL(_xlfn.RANK.AVG(Summary!$AI$3:$AI$32,Summary!$AI$3:$AI$32),_xlfn.RANK.AVG(Summary!BW$3:BW$32,Summary!BW$3:BW$32,0)),0)</f>
        <v>-0.81902317549836046</v>
      </c>
      <c r="BW34">
        <f ca="1">IFERROR(CORREL(_xlfn.RANK.AVG(Summary!$AI$3:$AI$32,Summary!$AI$3:$AI$32),_xlfn.RANK.AVG(Summary!BX$3:BX$32,Summary!BX$3:BX$32,0)),0)</f>
        <v>-0.31129165045325008</v>
      </c>
      <c r="BX34">
        <f ca="1">IFERROR(CORREL(_xlfn.RANK.AVG(Summary!$AI$3:$AI$32,Summary!$AI$3:$AI$32),_xlfn.RANK.AVG(Summary!BY$3:BY$32,Summary!BY$3:BY$32,0)),0)</f>
        <v>-0.42919437204294586</v>
      </c>
      <c r="BY34">
        <f ca="1">IFERROR(CORREL(_xlfn.RANK.AVG(Summary!$AI$3:$AI$32,Summary!$AI$3:$AI$32),_xlfn.RANK.AVG(Summary!BZ$3:BZ$32,Summary!BZ$3:BZ$32,0)),0)</f>
        <v>-0.24697384320011012</v>
      </c>
      <c r="BZ34">
        <f ca="1">IFERROR(CORREL(_xlfn.RANK.AVG(Summary!$AI$3:$AI$32,Summary!$AI$3:$AI$32),_xlfn.RANK.AVG(Summary!CA$3:CA$32,Summary!CA$3:CA$32,0)),0)</f>
        <v>0.569249881810447</v>
      </c>
      <c r="CA34">
        <f ca="1">IFERROR(CORREL(_xlfn.RANK.AVG(Summary!$AI$3:$AI$32,Summary!$AI$3:$AI$32),_xlfn.RANK.AVG(Summary!CB$3:CB$32,Summary!CB$3:CB$32,0)),0)</f>
        <v>0.434217769354862</v>
      </c>
    </row>
    <row r="35" spans="1:79">
      <c r="A35" s="4" t="s">
        <v>31</v>
      </c>
      <c r="B35">
        <f ca="1">IFERROR(CORREL(_xlfn.RANK.AVG(Summary!$AJ$3:$AJ$32,Summary!$AJ$3:$AJ$32),_xlfn.RANK.AVG(Summary!C$3:C$32,Summary!C$3:C$32,0)),0)</f>
        <v>0.12209200754975152</v>
      </c>
      <c r="C35">
        <f ca="1">IFERROR(CORREL(_xlfn.RANK.AVG(Summary!$AJ$3:$AJ$32,Summary!$AJ$3:$AJ$32),_xlfn.RANK.AVG(Summary!D$3:D$32,Summary!D$3:D$32,0)),0)</f>
        <v>0.10976229421014121</v>
      </c>
      <c r="D35">
        <f ca="1">IFERROR(CORREL(_xlfn.RANK.AVG(Summary!$AJ$3:$AJ$32,Summary!$AJ$3:$AJ$32),_xlfn.RANK.AVG(Summary!E$3:E$32,Summary!E$3:E$32,0)),0)</f>
        <v>2.4989436910253137E-2</v>
      </c>
      <c r="E35">
        <f ca="1">IFERROR(CORREL(_xlfn.RANK.AVG(Summary!$AJ$3:$AJ$32,Summary!$AJ$3:$AJ$32),_xlfn.RANK.AVG(Summary!F$3:F$32,Summary!F$3:F$32,0)),0)</f>
        <v>0.12482123752542124</v>
      </c>
      <c r="F35">
        <f ca="1">IFERROR(CORREL(_xlfn.RANK.AVG(Summary!$AJ$3:$AJ$32,Summary!$AJ$3:$AJ$32),_xlfn.RANK.AVG(Summary!G$3:G$32,Summary!G$3:G$32,0)),0)</f>
        <v>1.0757784499481173E-2</v>
      </c>
      <c r="G35">
        <f ca="1">IFERROR(CORREL(_xlfn.RANK.AVG(Summary!$AJ$3:$AJ$32,Summary!$AJ$3:$AJ$32),_xlfn.RANK.AVG(Summary!H$3:H$32,Summary!H$3:H$32,0)),0)</f>
        <v>-8.7397275825698891E-3</v>
      </c>
      <c r="H35">
        <f ca="1">IFERROR(CORREL(_xlfn.RANK.AVG(Summary!$AJ$3:$AJ$32,Summary!$AJ$3:$AJ$32),_xlfn.RANK.AVG(Summary!I$3:I$32,Summary!I$3:I$32,0)),0)</f>
        <v>0.10218758404235563</v>
      </c>
      <c r="I35">
        <f ca="1">IFERROR(CORREL(_xlfn.RANK.AVG(Summary!$AJ$3:$AJ$32,Summary!$AJ$3:$AJ$32),_xlfn.RANK.AVG(Summary!J$3:J$32,Summary!J$3:J$32,0)),0)</f>
        <v>1.3447230624351466E-3</v>
      </c>
      <c r="J35">
        <f ca="1">IFERROR(CORREL(_xlfn.RANK.AVG(Summary!$AJ$3:$AJ$32,Summary!$AJ$3:$AJ$32),_xlfn.RANK.AVG(Summary!K$3:K$32,Summary!K$3:K$32,0)),0)</f>
        <v>-0.24117116286904605</v>
      </c>
      <c r="K35">
        <f ca="1">IFERROR(CORREL(_xlfn.RANK.AVG(Summary!$AJ$3:$AJ$32,Summary!$AJ$3:$AJ$32),_xlfn.RANK.AVG(Summary!L$3:L$32,Summary!L$3:L$32,0)),0)</f>
        <v>-0.17793188975796131</v>
      </c>
      <c r="L35">
        <f ca="1">IFERROR(CORREL(_xlfn.RANK.AVG(Summary!$AJ$3:$AJ$32,Summary!$AJ$3:$AJ$32),_xlfn.RANK.AVG(Summary!M$3:M$32,Summary!M$3:M$32,0)),0)</f>
        <v>-0.12482123752542124</v>
      </c>
      <c r="M35">
        <f ca="1">IFERROR(CORREL(_xlfn.RANK.AVG(Summary!$AJ$3:$AJ$32,Summary!$AJ$3:$AJ$32),_xlfn.RANK.AVG(Summary!N$3:N$32,Summary!N$3:N$32,0)),0)</f>
        <v>0.10218758404235563</v>
      </c>
      <c r="N35">
        <f ca="1">IFERROR(CORREL(_xlfn.RANK.AVG(Summary!$AJ$3:$AJ$32,Summary!$AJ$3:$AJ$32),_xlfn.RANK.AVG(Summary!O$3:O$32,Summary!O$3:O$32,0)),0)</f>
        <v>0</v>
      </c>
      <c r="O35">
        <f ca="1">IFERROR(CORREL(_xlfn.RANK.AVG(Summary!$AJ$3:$AJ$32,Summary!$AJ$3:$AJ$32),_xlfn.RANK.AVG(Summary!P$3:P$32,Summary!P$3:P$32,0)),0)</f>
        <v>0</v>
      </c>
      <c r="P35">
        <f ca="1">IFERROR(CORREL(_xlfn.RANK.AVG(Summary!$AJ$3:$AJ$32,Summary!$AJ$3:$AJ$32),_xlfn.RANK.AVG(Summary!Q$3:Q$32,Summary!Q$3:Q$32,0)),0)</f>
        <v>-4.982004487702496E-2</v>
      </c>
      <c r="Q35">
        <f ca="1">IFERROR(CORREL(_xlfn.RANK.AVG(Summary!$AJ$3:$AJ$32,Summary!$AJ$3:$AJ$32),_xlfn.RANK.AVG(Summary!R$3:R$32,Summary!R$3:R$32,0)),0)</f>
        <v>0</v>
      </c>
      <c r="R35">
        <f ca="1">IFERROR(CORREL(_xlfn.RANK.AVG(Summary!$AJ$3:$AJ$32,Summary!$AJ$3:$AJ$32),_xlfn.RANK.AVG(Summary!S$3:S$32,Summary!S$3:S$32,0)),0)</f>
        <v>0</v>
      </c>
      <c r="S35">
        <f ca="1">IFERROR(CORREL(_xlfn.RANK.AVG(Summary!$AJ$3:$AJ$32,Summary!$AJ$3:$AJ$32),_xlfn.RANK.AVG(Summary!T$3:T$32,Summary!T$3:T$32,0)),0)</f>
        <v>0</v>
      </c>
      <c r="T35">
        <f ca="1">IFERROR(CORREL(_xlfn.RANK.AVG(Summary!$AJ$3:$AJ$32,Summary!$AJ$3:$AJ$32),_xlfn.RANK.AVG(Summary!U$3:U$32,Summary!U$3:U$32,0)),0)</f>
        <v>0</v>
      </c>
      <c r="U35">
        <f ca="1">IFERROR(CORREL(_xlfn.RANK.AVG(Summary!$AJ$3:$AJ$32,Summary!$AJ$3:$AJ$32),_xlfn.RANK.AVG(Summary!V$3:V$32,Summary!V$3:V$32,0)),0)</f>
        <v>0.30255393018853777</v>
      </c>
      <c r="V35">
        <f ca="1">IFERROR(CORREL(_xlfn.RANK.AVG(Summary!$AJ$3:$AJ$32,Summary!$AJ$3:$AJ$32),_xlfn.RANK.AVG(Summary!W$3:W$32,Summary!W$3:W$32,0)),0)</f>
        <v>7.5737148843058807E-2</v>
      </c>
      <c r="W35">
        <f ca="1">IFERROR(CORREL(_xlfn.RANK.AVG(Summary!$AJ$3:$AJ$32,Summary!$AJ$3:$AJ$32),_xlfn.RANK.AVG(Summary!X$3:X$32,Summary!X$3:X$32,0)),0)</f>
        <v>8.4557702382919986E-2</v>
      </c>
      <c r="X35">
        <f ca="1">IFERROR(CORREL(_xlfn.RANK.AVG(Summary!$AJ$3:$AJ$32,Summary!$AJ$3:$AJ$32),_xlfn.RANK.AVG(Summary!Y$3:Y$32,Summary!Y$3:Y$32,0)),0)</f>
        <v>0.36518007270517244</v>
      </c>
      <c r="Y35">
        <f ca="1">IFERROR(CORREL(_xlfn.RANK.AVG(Summary!$AJ$3:$AJ$32,Summary!$AJ$3:$AJ$32),_xlfn.RANK.AVG(Summary!Z$3:Z$32,Summary!Z$3:Z$32,0)),0)</f>
        <v>0.34197644369316527</v>
      </c>
      <c r="Z35">
        <f ca="1">IFERROR(CORREL(_xlfn.RANK.AVG(Summary!$AJ$3:$AJ$32,Summary!$AJ$3:$AJ$32),_xlfn.RANK.AVG(Summary!AA$3:AA$32,Summary!AA$3:AA$32,0)),0)</f>
        <v>0</v>
      </c>
      <c r="AA35">
        <f ca="1">IFERROR(CORREL(_xlfn.RANK.AVG(Summary!$AJ$3:$AJ$32,Summary!$AJ$3:$AJ$32),_xlfn.RANK.AVG(Summary!AB$3:AB$32,Summary!AB$3:AB$32,0)),0)</f>
        <v>-7.8615579652771911E-2</v>
      </c>
      <c r="AB35">
        <f ca="1">IFERROR(CORREL(_xlfn.RANK.AVG(Summary!$AJ$3:$AJ$32,Summary!$AJ$3:$AJ$32),_xlfn.RANK.AVG(Summary!AC$3:AC$32,Summary!AC$3:AC$32,0)),0)</f>
        <v>0.3392913199227513</v>
      </c>
      <c r="AC35">
        <f ca="1">IFERROR(CORREL(_xlfn.RANK.AVG(Summary!$AJ$3:$AJ$32,Summary!$AJ$3:$AJ$32),_xlfn.RANK.AVG(Summary!AD$3:AD$32,Summary!AD$3:AD$32,0)),0)</f>
        <v>0.29995898143719402</v>
      </c>
      <c r="AD35">
        <f ca="1">IFERROR(CORREL(_xlfn.RANK.AVG(Summary!$AJ$3:$AJ$32,Summary!$AJ$3:$AJ$32),_xlfn.RANK.AVG(Summary!AE$3:AE$32,Summary!AE$3:AE$32,0)),0)</f>
        <v>-0.2275049413389309</v>
      </c>
      <c r="AE35">
        <f ca="1">IFERROR(CORREL(_xlfn.RANK.AVG(Summary!$AJ$3:$AJ$32,Summary!$AJ$3:$AJ$32),_xlfn.RANK.AVG(Summary!AF$3:AF$32,Summary!AF$3:AF$32,0)),0)</f>
        <v>0.90627933664855331</v>
      </c>
      <c r="AF35">
        <f ca="1">IFERROR(CORREL(_xlfn.RANK.AVG(Summary!$AJ$3:$AJ$32,Summary!$AJ$3:$AJ$32),_xlfn.RANK.AVG(Summary!AG$3:AG$32,Summary!AG$3:AG$32,0)),0)</f>
        <v>-0.2511823058857206</v>
      </c>
      <c r="AG35">
        <f ca="1">IFERROR(CORREL(_xlfn.RANK.AVG(Summary!$AJ$3:$AJ$32,Summary!$AJ$3:$AJ$32),_xlfn.RANK.AVG(Summary!AH$3:AH$32,Summary!AH$3:AH$32,0)),0)</f>
        <v>0.11451826661898966</v>
      </c>
      <c r="AH35">
        <f ca="1">IFERROR(CORREL(_xlfn.RANK.AVG(Summary!$AJ$3:$AJ$32,Summary!$AJ$3:$AJ$32),_xlfn.RANK.AVG(Summary!AI$3:AI$32,Summary!AI$3:AI$32,0)),0)</f>
        <v>0.57689475653038658</v>
      </c>
      <c r="AI35">
        <f ca="1">IFERROR(CORREL(_xlfn.RANK.AVG(Summary!$AJ$3:$AJ$32,Summary!$AJ$3:$AJ$32),_xlfn.RANK.AVG(Summary!AJ$3:AJ$32,Summary!AJ$3:AJ$32,0)),0)</f>
        <v>1</v>
      </c>
      <c r="AJ35">
        <f ca="1">IFERROR(CORREL(_xlfn.RANK.AVG(Summary!$AJ$3:$AJ$32,Summary!$AJ$3:$AJ$32),_xlfn.RANK.AVG(Summary!AK$3:AK$32,Summary!AK$3:AK$32,0)),0)</f>
        <v>0.25092013877124836</v>
      </c>
      <c r="AK35">
        <f ca="1">IFERROR(CORREL(_xlfn.RANK.AVG(Summary!$AJ$3:$AJ$32,Summary!$AJ$3:$AJ$32),_xlfn.RANK.AVG(Summary!AL$3:AL$32,Summary!AL$3:AL$32,0)),0)</f>
        <v>-0.13314068456881153</v>
      </c>
      <c r="AL35">
        <f ca="1">IFERROR(CORREL(_xlfn.RANK.AVG(Summary!$AJ$3:$AJ$32,Summary!$AJ$3:$AJ$32),_xlfn.RANK.AVG(Summary!AM$3:AM$32,Summary!AM$3:AM$32,0)),0)</f>
        <v>0.25625529014645337</v>
      </c>
      <c r="AM35">
        <f ca="1">IFERROR(CORREL(_xlfn.RANK.AVG(Summary!$AJ$3:$AJ$32,Summary!$AJ$3:$AJ$32),_xlfn.RANK.AVG(Summary!AN$3:AN$32,Summary!AN$3:AN$32,0)),0)</f>
        <v>-0.29374689842872032</v>
      </c>
      <c r="AN35">
        <f ca="1">IFERROR(CORREL(_xlfn.RANK.AVG(Summary!$AJ$3:$AJ$32,Summary!$AJ$3:$AJ$32),_xlfn.RANK.AVG(Summary!AO$3:AO$32,Summary!AO$3:AO$32,0)),0)</f>
        <v>0.41149509826827413</v>
      </c>
      <c r="AO35">
        <f ca="1">IFERROR(CORREL(_xlfn.RANK.AVG(Summary!$AJ$3:$AJ$32,Summary!$AJ$3:$AJ$32),_xlfn.RANK.AVG(Summary!AP$3:AP$32,Summary!AP$3:AP$32,0)),0)</f>
        <v>0.55960477088468807</v>
      </c>
      <c r="AP35">
        <f ca="1">IFERROR(CORREL(_xlfn.RANK.AVG(Summary!$AJ$3:$AJ$32,Summary!$AJ$3:$AJ$32),_xlfn.RANK.AVG(Summary!AQ$3:AQ$32,Summary!AQ$3:AQ$32,0)),0)</f>
        <v>0.71689334848578667</v>
      </c>
      <c r="AQ35">
        <f ca="1">IFERROR(CORREL(_xlfn.RANK.AVG(Summary!$AJ$3:$AJ$32,Summary!$AJ$3:$AJ$32),_xlfn.RANK.AVG(Summary!AR$3:AR$32,Summary!AR$3:AR$32,0)),0)</f>
        <v>0.19860926511894186</v>
      </c>
      <c r="AR35">
        <f ca="1">IFERROR(CORREL(_xlfn.RANK.AVG(Summary!$AJ$3:$AJ$32,Summary!$AJ$3:$AJ$32),_xlfn.RANK.AVG(Summary!AS$3:AS$32,Summary!AS$3:AS$32,0)),0)</f>
        <v>0.2490810388037705</v>
      </c>
      <c r="AS35">
        <f ca="1">IFERROR(CORREL(_xlfn.RANK.AVG(Summary!$AJ$3:$AJ$32,Summary!$AJ$3:$AJ$32),_xlfn.RANK.AVG(Summary!AT$3:AT$32,Summary!AT$3:AT$32,0)),0)</f>
        <v>-5.4622466701199114E-2</v>
      </c>
      <c r="AT35">
        <f ca="1">IFERROR(CORREL(_xlfn.RANK.AVG(Summary!$AJ$3:$AJ$32,Summary!$AJ$3:$AJ$32),_xlfn.RANK.AVG(Summary!AU$3:AU$32,Summary!AU$3:AU$32,0)),0)</f>
        <v>-3.5702753710626187E-2</v>
      </c>
      <c r="AU35">
        <f ca="1">IFERROR(CORREL(_xlfn.RANK.AVG(Summary!$AJ$3:$AJ$32,Summary!$AJ$3:$AJ$32),_xlfn.RANK.AVG(Summary!AV$3:AV$32,Summary!AV$3:AV$32,0)),0)</f>
        <v>-8.670366420287158E-2</v>
      </c>
      <c r="AV35">
        <f ca="1">IFERROR(CORREL(_xlfn.RANK.AVG(Summary!$AJ$3:$AJ$32,Summary!$AJ$3:$AJ$32),_xlfn.RANK.AVG(Summary!AW$3:AW$32,Summary!AW$3:AW$32,0)),0)</f>
        <v>-0.12031614809233566</v>
      </c>
      <c r="AW35">
        <f ca="1">IFERROR(CORREL(_xlfn.RANK.AVG(Summary!$AJ$3:$AJ$32,Summary!$AJ$3:$AJ$32),_xlfn.RANK.AVG(Summary!AX$3:AX$32,Summary!AX$3:AX$32,0)),0)</f>
        <v>-0.1082068224411699</v>
      </c>
      <c r="AX35">
        <f ca="1">IFERROR(CORREL(_xlfn.RANK.AVG(Summary!$AJ$3:$AJ$32,Summary!$AJ$3:$AJ$32),_xlfn.RANK.AVG(Summary!AY$3:AY$32,Summary!AY$3:AY$32,0)),0)</f>
        <v>0.1307293589794592</v>
      </c>
      <c r="AY35">
        <f ca="1">IFERROR(CORREL(_xlfn.RANK.AVG(Summary!$AJ$3:$AJ$32,Summary!$AJ$3:$AJ$32),_xlfn.RANK.AVG(Summary!AZ$3:AZ$32,Summary!AZ$3:AZ$32,0)),0)</f>
        <v>-7.3727445504243427E-2</v>
      </c>
      <c r="AZ35">
        <f ca="1">IFERROR(CORREL(_xlfn.RANK.AVG(Summary!$AJ$3:$AJ$32,Summary!$AJ$3:$AJ$32),_xlfn.RANK.AVG(Summary!BA$3:BA$32,Summary!BA$3:BA$32,0)),0)</f>
        <v>6.8857438794594966E-2</v>
      </c>
      <c r="BA35">
        <f ca="1">IFERROR(CORREL(_xlfn.RANK.AVG(Summary!$AJ$3:$AJ$32,Summary!$AJ$3:$AJ$32),_xlfn.RANK.AVG(Summary!BB$3:BB$32,Summary!BB$3:BB$32,0)),0)</f>
        <v>8.5156320035296357E-2</v>
      </c>
      <c r="BB35">
        <f ca="1">IFERROR(CORREL(_xlfn.RANK.AVG(Summary!$AJ$3:$AJ$32,Summary!$AJ$3:$AJ$32),_xlfn.RANK.AVG(Summary!BC$3:BC$32,Summary!BC$3:BC$32,0)),0)</f>
        <v>0.16341945142498862</v>
      </c>
      <c r="BC35">
        <f ca="1">IFERROR(CORREL(_xlfn.RANK.AVG(Summary!$AJ$3:$AJ$32,Summary!$AJ$3:$AJ$32),_xlfn.RANK.AVG(Summary!BD$3:BD$32,Summary!BD$3:BD$32,0)),0)</f>
        <v>0.13565282440640467</v>
      </c>
      <c r="BD35">
        <f ca="1">IFERROR(CORREL(_xlfn.RANK.AVG(Summary!$AJ$3:$AJ$32,Summary!$AJ$3:$AJ$32),_xlfn.RANK.AVG(Summary!BE$3:BE$32,Summary!BE$3:BE$32,0)),0)</f>
        <v>0.13031554795814629</v>
      </c>
      <c r="BE35">
        <f ca="1">IFERROR(CORREL(_xlfn.RANK.AVG(Summary!$AJ$3:$AJ$32,Summary!$AJ$3:$AJ$32),_xlfn.RANK.AVG(Summary!BF$3:BF$32,Summary!BF$3:BF$32,0)),0)</f>
        <v>9.0614278544168217E-2</v>
      </c>
      <c r="BF35">
        <f ca="1">IFERROR(CORREL(_xlfn.RANK.AVG(Summary!$AJ$3:$AJ$32,Summary!$AJ$3:$AJ$32),_xlfn.RANK.AVG(Summary!BG$3:BG$32,Summary!BG$3:BG$32,0)),0)</f>
        <v>-1.4118021479535975E-2</v>
      </c>
      <c r="BG35">
        <f ca="1">IFERROR(CORREL(_xlfn.RANK.AVG(Summary!$AJ$3:$AJ$32,Summary!$AJ$3:$AJ$32),_xlfn.RANK.AVG(Summary!BH$3:BH$32,Summary!BH$3:BH$32,0)),0)</f>
        <v>-0.15507414069585548</v>
      </c>
      <c r="BH35">
        <f ca="1">IFERROR(CORREL(_xlfn.RANK.AVG(Summary!$AJ$3:$AJ$32,Summary!$AJ$3:$AJ$32),_xlfn.RANK.AVG(Summary!BI$3:BI$32,Summary!BI$3:BI$32,0)),0)</f>
        <v>-3.059777740902421E-2</v>
      </c>
      <c r="BI35">
        <f ca="1">IFERROR(CORREL(_xlfn.RANK.AVG(Summary!$AJ$3:$AJ$32,Summary!$AJ$3:$AJ$32),_xlfn.RANK.AVG(Summary!BJ$3:BJ$32,Summary!BJ$3:BJ$32,0)),0)</f>
        <v>0.24830715843677234</v>
      </c>
      <c r="BJ35">
        <f ca="1">IFERROR(CORREL(_xlfn.RANK.AVG(Summary!$AJ$3:$AJ$32,Summary!$AJ$3:$AJ$32),_xlfn.RANK.AVG(Summary!BK$3:BK$32,Summary!BK$3:BK$32,0)),0)</f>
        <v>-0.1929677594594435</v>
      </c>
      <c r="BK35">
        <f ca="1">IFERROR(CORREL(_xlfn.RANK.AVG(Summary!$AJ$3:$AJ$32,Summary!$AJ$3:$AJ$32),_xlfn.RANK.AVG(Summary!BL$3:BL$32,Summary!BL$3:BL$32,0)),0)</f>
        <v>0.11934158052303331</v>
      </c>
      <c r="BL35">
        <f ca="1">IFERROR(CORREL(_xlfn.RANK.AVG(Summary!$AJ$3:$AJ$32,Summary!$AJ$3:$AJ$32),_xlfn.RANK.AVG(Summary!BM$3:BM$32,Summary!BM$3:BM$32,0)),0)</f>
        <v>0.20058741384665943</v>
      </c>
      <c r="BM35">
        <f ca="1">IFERROR(CORREL(_xlfn.RANK.AVG(Summary!$AJ$3:$AJ$32,Summary!$AJ$3:$AJ$32),_xlfn.RANK.AVG(Summary!BN$3:BN$32,Summary!BN$3:BN$32,0)),0)</f>
        <v>5.2354029515697509E-2</v>
      </c>
      <c r="BN35">
        <f ca="1">IFERROR(CORREL(_xlfn.RANK.AVG(Summary!$AJ$3:$AJ$32,Summary!$AJ$3:$AJ$32),_xlfn.RANK.AVG(Summary!BO$3:BO$32,Summary!BO$3:BO$32,0)),0)</f>
        <v>0.20204543947141812</v>
      </c>
      <c r="BO35">
        <f ca="1">IFERROR(CORREL(_xlfn.RANK.AVG(Summary!$AJ$3:$AJ$32,Summary!$AJ$3:$AJ$32),_xlfn.RANK.AVG(Summary!BP$3:BP$32,Summary!BP$3:BP$32,0)),0)</f>
        <v>0.20220217983523042</v>
      </c>
      <c r="BP35">
        <f ca="1">IFERROR(CORREL(_xlfn.RANK.AVG(Summary!$AJ$3:$AJ$32,Summary!$AJ$3:$AJ$32),_xlfn.RANK.AVG(Summary!BQ$3:BQ$32,Summary!BQ$3:BQ$32,0)),0)</f>
        <v>0.16439570680318638</v>
      </c>
      <c r="BQ35">
        <f ca="1">IFERROR(CORREL(_xlfn.RANK.AVG(Summary!$AJ$3:$AJ$32,Summary!$AJ$3:$AJ$32),_xlfn.RANK.AVG(Summary!BR$3:BR$32,Summary!BR$3:BR$32,0)),0)</f>
        <v>0.11428874531052932</v>
      </c>
      <c r="BR35">
        <f ca="1">IFERROR(CORREL(_xlfn.RANK.AVG(Summary!$AJ$3:$AJ$32,Summary!$AJ$3:$AJ$32),_xlfn.RANK.AVG(Summary!BS$3:BS$32,Summary!BS$3:BS$32,0)),0)</f>
        <v>0.12258028173501871</v>
      </c>
      <c r="BS35">
        <f ca="1">IFERROR(CORREL(_xlfn.RANK.AVG(Summary!$AJ$3:$AJ$32,Summary!$AJ$3:$AJ$32),_xlfn.RANK.AVG(Summary!BT$3:BT$32,Summary!BT$3:BT$32,0)),0)</f>
        <v>-0.70007458892175223</v>
      </c>
      <c r="BT35">
        <f ca="1">IFERROR(CORREL(_xlfn.RANK.AVG(Summary!$AJ$3:$AJ$32,Summary!$AJ$3:$AJ$32),_xlfn.RANK.AVG(Summary!BU$3:BU$32,Summary!BU$3:BU$32,0)),0)</f>
        <v>2.4989436910253137E-2</v>
      </c>
      <c r="BU35">
        <f ca="1">IFERROR(CORREL(_xlfn.RANK.AVG(Summary!$AJ$3:$AJ$32,Summary!$AJ$3:$AJ$32),_xlfn.RANK.AVG(Summary!BV$3:BV$32,Summary!BV$3:BV$32,0)),0)</f>
        <v>-0.2066161238751138</v>
      </c>
      <c r="BV35">
        <f ca="1">IFERROR(CORREL(_xlfn.RANK.AVG(Summary!$AJ$3:$AJ$32,Summary!$AJ$3:$AJ$32),_xlfn.RANK.AVG(Summary!BW$3:BW$32,Summary!BW$3:BW$32,0)),0)</f>
        <v>-0.46851080543889689</v>
      </c>
      <c r="BW35">
        <f ca="1">IFERROR(CORREL(_xlfn.RANK.AVG(Summary!$AJ$3:$AJ$32,Summary!$AJ$3:$AJ$32),_xlfn.RANK.AVG(Summary!BX$3:BX$32,Summary!BX$3:BX$32,0)),0)</f>
        <v>-0.2066161238751138</v>
      </c>
      <c r="BX35">
        <f ca="1">IFERROR(CORREL(_xlfn.RANK.AVG(Summary!$AJ$3:$AJ$32,Summary!$AJ$3:$AJ$32),_xlfn.RANK.AVG(Summary!BY$3:BY$32,Summary!BY$3:BY$32,0)),0)</f>
        <v>-0.79521532647174131</v>
      </c>
      <c r="BY35">
        <f ca="1">IFERROR(CORREL(_xlfn.RANK.AVG(Summary!$AJ$3:$AJ$32,Summary!$AJ$3:$AJ$32),_xlfn.RANK.AVG(Summary!BZ$3:BZ$32,Summary!BZ$3:BZ$32,0)),0)</f>
        <v>-0.1082068224411699</v>
      </c>
      <c r="BZ35">
        <f ca="1">IFERROR(CORREL(_xlfn.RANK.AVG(Summary!$AJ$3:$AJ$32,Summary!$AJ$3:$AJ$32),_xlfn.RANK.AVG(Summary!CA$3:CA$32,Summary!CA$3:CA$32,0)),0)</f>
        <v>0.59593643716917577</v>
      </c>
      <c r="CA35">
        <f ca="1">IFERROR(CORREL(_xlfn.RANK.AVG(Summary!$AJ$3:$AJ$32,Summary!$AJ$3:$AJ$32),_xlfn.RANK.AVG(Summary!CB$3:CB$32,Summary!CB$3:CB$32,0)),0)</f>
        <v>0.23037025525338067</v>
      </c>
    </row>
    <row r="36" spans="1:79">
      <c r="A36" s="4" t="s">
        <v>33</v>
      </c>
      <c r="B36">
        <f ca="1">IFERROR(CORREL(_xlfn.RANK.AVG(Summary!$AK$3:$AK$32,Summary!$AK$3:$AK$32),_xlfn.RANK.AVG(Summary!C$3:C$32,Summary!C$3:C$32,0)),0)</f>
        <v>0.10069966508618296</v>
      </c>
      <c r="C36">
        <f ca="1">IFERROR(CORREL(_xlfn.RANK.AVG(Summary!$AK$3:$AK$32,Summary!$AK$3:$AK$32),_xlfn.RANK.AVG(Summary!D$3:D$32,Summary!D$3:D$32,0)),0)</f>
        <v>6.6021288150909851E-2</v>
      </c>
      <c r="D36">
        <f ca="1">IFERROR(CORREL(_xlfn.RANK.AVG(Summary!$AK$3:$AK$32,Summary!$AK$3:$AK$32),_xlfn.RANK.AVG(Summary!E$3:E$32,Summary!E$3:E$32,0)),0)</f>
        <v>-2.8484578588375394E-2</v>
      </c>
      <c r="E36">
        <f ca="1">IFERROR(CORREL(_xlfn.RANK.AVG(Summary!$AK$3:$AK$32,Summary!$AK$3:$AK$32),_xlfn.RANK.AVG(Summary!F$3:F$32,Summary!F$3:F$32,0)),0)</f>
        <v>-0.34087274751709307</v>
      </c>
      <c r="F36">
        <f ca="1">IFERROR(CORREL(_xlfn.RANK.AVG(Summary!$AK$3:$AK$32,Summary!$AK$3:$AK$32),_xlfn.RANK.AVG(Summary!G$3:G$32,Summary!G$3:G$32,0)),0)</f>
        <v>-6.2620859277618915E-2</v>
      </c>
      <c r="G36">
        <f ca="1">IFERROR(CORREL(_xlfn.RANK.AVG(Summary!$AK$3:$AK$32,Summary!$AK$3:$AK$32),_xlfn.RANK.AVG(Summary!H$3:H$32,Summary!H$3:H$32,0)),0)</f>
        <v>-7.0525396038019258E-2</v>
      </c>
      <c r="H36">
        <f ca="1">IFERROR(CORREL(_xlfn.RANK.AVG(Summary!$AK$3:$AK$32,Summary!$AK$3:$AK$32),_xlfn.RANK.AVG(Summary!I$3:I$32,Summary!I$3:I$32,0)),0)</f>
        <v>-5.7188862812880999E-2</v>
      </c>
      <c r="I36">
        <f ca="1">IFERROR(CORREL(_xlfn.RANK.AVG(Summary!$AK$3:$AK$32,Summary!$AK$3:$AK$32),_xlfn.RANK.AVG(Summary!J$3:J$32,Summary!J$3:J$32,0)),0)</f>
        <v>-6.9402901798660668E-2</v>
      </c>
      <c r="J36">
        <f ca="1">IFERROR(CORREL(_xlfn.RANK.AVG(Summary!$AK$3:$AK$32,Summary!$AK$3:$AK$32),_xlfn.RANK.AVG(Summary!K$3:K$32,Summary!K$3:K$32,0)),0)</f>
        <v>-0.19031392219296062</v>
      </c>
      <c r="K36">
        <f ca="1">IFERROR(CORREL(_xlfn.RANK.AVG(Summary!$AK$3:$AK$32,Summary!$AK$3:$AK$32),_xlfn.RANK.AVG(Summary!L$3:L$32,Summary!L$3:L$32,0)),0)</f>
        <v>7.0073310165980679E-3</v>
      </c>
      <c r="L36">
        <f ca="1">IFERROR(CORREL(_xlfn.RANK.AVG(Summary!$AK$3:$AK$32,Summary!$AK$3:$AK$32),_xlfn.RANK.AVG(Summary!M$3:M$32,Summary!M$3:M$32,0)),0)</f>
        <v>0.34087274751709307</v>
      </c>
      <c r="M36">
        <f ca="1">IFERROR(CORREL(_xlfn.RANK.AVG(Summary!$AK$3:$AK$32,Summary!$AK$3:$AK$32),_xlfn.RANK.AVG(Summary!N$3:N$32,Summary!N$3:N$32,0)),0)</f>
        <v>-5.7188862812880999E-2</v>
      </c>
      <c r="N36">
        <f ca="1">IFERROR(CORREL(_xlfn.RANK.AVG(Summary!$AK$3:$AK$32,Summary!$AK$3:$AK$32),_xlfn.RANK.AVG(Summary!O$3:O$32,Summary!O$3:O$32,0)),0)</f>
        <v>0</v>
      </c>
      <c r="O36">
        <f ca="1">IFERROR(CORREL(_xlfn.RANK.AVG(Summary!$AK$3:$AK$32,Summary!$AK$3:$AK$32),_xlfn.RANK.AVG(Summary!P$3:P$32,Summary!P$3:P$32,0)),0)</f>
        <v>0</v>
      </c>
      <c r="P36">
        <f ca="1">IFERROR(CORREL(_xlfn.RANK.AVG(Summary!$AK$3:$AK$32,Summary!$AK$3:$AK$32),_xlfn.RANK.AVG(Summary!Q$3:Q$32,Summary!Q$3:Q$32,0)),0)</f>
        <v>0.24153848599636787</v>
      </c>
      <c r="Q36">
        <f ca="1">IFERROR(CORREL(_xlfn.RANK.AVG(Summary!$AK$3:$AK$32,Summary!$AK$3:$AK$32),_xlfn.RANK.AVG(Summary!R$3:R$32,Summary!R$3:R$32,0)),0)</f>
        <v>0</v>
      </c>
      <c r="R36">
        <f ca="1">IFERROR(CORREL(_xlfn.RANK.AVG(Summary!$AK$3:$AK$32,Summary!$AK$3:$AK$32),_xlfn.RANK.AVG(Summary!S$3:S$32,Summary!S$3:S$32,0)),0)</f>
        <v>0</v>
      </c>
      <c r="S36">
        <f ca="1">IFERROR(CORREL(_xlfn.RANK.AVG(Summary!$AK$3:$AK$32,Summary!$AK$3:$AK$32),_xlfn.RANK.AVG(Summary!T$3:T$32,Summary!T$3:T$32,0)),0)</f>
        <v>0</v>
      </c>
      <c r="T36">
        <f ca="1">IFERROR(CORREL(_xlfn.RANK.AVG(Summary!$AK$3:$AK$32,Summary!$AK$3:$AK$32),_xlfn.RANK.AVG(Summary!U$3:U$32,Summary!U$3:U$32,0)),0)</f>
        <v>0</v>
      </c>
      <c r="U36">
        <f ca="1">IFERROR(CORREL(_xlfn.RANK.AVG(Summary!$AK$3:$AK$32,Summary!$AK$3:$AK$32),_xlfn.RANK.AVG(Summary!V$3:V$32,Summary!V$3:V$32,0)),0)</f>
        <v>0.25068610017534615</v>
      </c>
      <c r="V36">
        <f ca="1">IFERROR(CORREL(_xlfn.RANK.AVG(Summary!$AK$3:$AK$32,Summary!$AK$3:$AK$32),_xlfn.RANK.AVG(Summary!W$3:W$32,Summary!W$3:W$32,0)),0)</f>
        <v>0.51697042234091595</v>
      </c>
      <c r="W36">
        <f ca="1">IFERROR(CORREL(_xlfn.RANK.AVG(Summary!$AK$3:$AK$32,Summary!$AK$3:$AK$32),_xlfn.RANK.AVG(Summary!X$3:X$32,Summary!X$3:X$32,0)),0)</f>
        <v>0.53776345098236955</v>
      </c>
      <c r="X36">
        <f ca="1">IFERROR(CORREL(_xlfn.RANK.AVG(Summary!$AK$3:$AK$32,Summary!$AK$3:$AK$32),_xlfn.RANK.AVG(Summary!Y$3:Y$32,Summary!Y$3:Y$32,0)),0)</f>
        <v>-0.18417671638936781</v>
      </c>
      <c r="Y36">
        <f ca="1">IFERROR(CORREL(_xlfn.RANK.AVG(Summary!$AK$3:$AK$32,Summary!$AK$3:$AK$32),_xlfn.RANK.AVG(Summary!Z$3:Z$32,Summary!Z$3:Z$32,0)),0)</f>
        <v>0.50555156563161019</v>
      </c>
      <c r="Z36">
        <f ca="1">IFERROR(CORREL(_xlfn.RANK.AVG(Summary!$AK$3:$AK$32,Summary!$AK$3:$AK$32),_xlfn.RANK.AVG(Summary!AA$3:AA$32,Summary!AA$3:AA$32,0)),0)</f>
        <v>0</v>
      </c>
      <c r="AA36">
        <f ca="1">IFERROR(CORREL(_xlfn.RANK.AVG(Summary!$AK$3:$AK$32,Summary!$AK$3:$AK$32),_xlfn.RANK.AVG(Summary!AB$3:AB$32,Summary!AB$3:AB$32,0)),0)</f>
        <v>4.9619677695481597E-2</v>
      </c>
      <c r="AB36">
        <f ca="1">IFERROR(CORREL(_xlfn.RANK.AVG(Summary!$AK$3:$AK$32,Summary!$AK$3:$AK$32),_xlfn.RANK.AVG(Summary!AC$3:AC$32,Summary!AC$3:AC$32,0)),0)</f>
        <v>0.53851758438747255</v>
      </c>
      <c r="AC36">
        <f ca="1">IFERROR(CORREL(_xlfn.RANK.AVG(Summary!$AK$3:$AK$32,Summary!$AK$3:$AK$32),_xlfn.RANK.AVG(Summary!AD$3:AD$32,Summary!AD$3:AD$32,0)),0)</f>
        <v>0.10677282603893147</v>
      </c>
      <c r="AD36">
        <f ca="1">IFERROR(CORREL(_xlfn.RANK.AVG(Summary!$AK$3:$AK$32,Summary!$AK$3:$AK$32),_xlfn.RANK.AVG(Summary!AE$3:AE$32,Summary!AE$3:AE$32,0)),0)</f>
        <v>-2.3118179127745032E-2</v>
      </c>
      <c r="AE36">
        <f ca="1">IFERROR(CORREL(_xlfn.RANK.AVG(Summary!$AK$3:$AK$32,Summary!$AK$3:$AK$32),_xlfn.RANK.AVG(Summary!AF$3:AF$32,Summary!AF$3:AF$32,0)),0)</f>
        <v>0.40357030936901983</v>
      </c>
      <c r="AF36">
        <f ca="1">IFERROR(CORREL(_xlfn.RANK.AVG(Summary!$AK$3:$AK$32,Summary!$AK$3:$AK$32),_xlfn.RANK.AVG(Summary!AG$3:AG$32,Summary!AG$3:AG$32,0)),0)</f>
        <v>7.3879252094610062E-2</v>
      </c>
      <c r="AG36">
        <f ca="1">IFERROR(CORREL(_xlfn.RANK.AVG(Summary!$AK$3:$AK$32,Summary!$AK$3:$AK$32),_xlfn.RANK.AVG(Summary!AH$3:AH$32,Summary!AH$3:AH$32,0)),0)</f>
        <v>0.2881040422943455</v>
      </c>
      <c r="AH36">
        <f ca="1">IFERROR(CORREL(_xlfn.RANK.AVG(Summary!$AK$3:$AK$32,Summary!$AK$3:$AK$32),_xlfn.RANK.AVG(Summary!AI$3:AI$32,Summary!AI$3:AI$32,0)),0)</f>
        <v>0.48274921186153624</v>
      </c>
      <c r="AI36">
        <f ca="1">IFERROR(CORREL(_xlfn.RANK.AVG(Summary!$AK$3:$AK$32,Summary!$AK$3:$AK$32),_xlfn.RANK.AVG(Summary!AJ$3:AJ$32,Summary!AJ$3:AJ$32,0)),0)</f>
        <v>0.25092013877124836</v>
      </c>
      <c r="AJ36">
        <f ca="1">IFERROR(CORREL(_xlfn.RANK.AVG(Summary!$AK$3:$AK$32,Summary!$AK$3:$AK$32),_xlfn.RANK.AVG(Summary!AK$3:AK$32,Summary!AK$3:AK$32,0)),0)</f>
        <v>1.0000000000000002</v>
      </c>
      <c r="AK36">
        <f ca="1">IFERROR(CORREL(_xlfn.RANK.AVG(Summary!$AK$3:$AK$32,Summary!$AK$3:$AK$32),_xlfn.RANK.AVG(Summary!AL$3:AL$32,Summary!AL$3:AL$32,0)),0)</f>
        <v>0.26225410958465334</v>
      </c>
      <c r="AL36">
        <f ca="1">IFERROR(CORREL(_xlfn.RANK.AVG(Summary!$AK$3:$AK$32,Summary!$AK$3:$AK$32),_xlfn.RANK.AVG(Summary!AM$3:AM$32,Summary!AM$3:AM$32,0)),0)</f>
        <v>0.17322598110901932</v>
      </c>
      <c r="AM36">
        <f ca="1">IFERROR(CORREL(_xlfn.RANK.AVG(Summary!$AK$3:$AK$32,Summary!$AK$3:$AK$32),_xlfn.RANK.AVG(Summary!AN$3:AN$32,Summary!AN$3:AN$32,0)),0)</f>
        <v>0.27800100249967136</v>
      </c>
      <c r="AN36">
        <f ca="1">IFERROR(CORREL(_xlfn.RANK.AVG(Summary!$AK$3:$AK$32,Summary!$AK$3:$AK$32),_xlfn.RANK.AVG(Summary!AO$3:AO$32,Summary!AO$3:AO$32,0)),0)</f>
        <v>0.23084642723472681</v>
      </c>
      <c r="AO36">
        <f ca="1">IFERROR(CORREL(_xlfn.RANK.AVG(Summary!$AK$3:$AK$32,Summary!$AK$3:$AK$32),_xlfn.RANK.AVG(Summary!AP$3:AP$32,Summary!AP$3:AP$32,0)),0)</f>
        <v>0.38197229428492085</v>
      </c>
      <c r="AP36">
        <f ca="1">IFERROR(CORREL(_xlfn.RANK.AVG(Summary!$AK$3:$AK$32,Summary!$AK$3:$AK$32),_xlfn.RANK.AVG(Summary!AQ$3:AQ$32,Summary!AQ$3:AQ$32,0)),0)</f>
        <v>0.46123033848001121</v>
      </c>
      <c r="AQ36">
        <f ca="1">IFERROR(CORREL(_xlfn.RANK.AVG(Summary!$AK$3:$AK$32,Summary!$AK$3:$AK$32),_xlfn.RANK.AVG(Summary!AR$3:AR$32,Summary!AR$3:AR$32,0)),0)</f>
        <v>0.26718907429308358</v>
      </c>
      <c r="AR36">
        <f ca="1">IFERROR(CORREL(_xlfn.RANK.AVG(Summary!$AK$3:$AK$32,Summary!$AK$3:$AK$32),_xlfn.RANK.AVG(Summary!AS$3:AS$32,Summary!AS$3:AS$32,0)),0)</f>
        <v>0.17480898615831844</v>
      </c>
      <c r="AS36">
        <f ca="1">IFERROR(CORREL(_xlfn.RANK.AVG(Summary!$AK$3:$AK$32,Summary!$AK$3:$AK$32),_xlfn.RANK.AVG(Summary!AT$3:AT$32,Summary!AT$3:AT$32,0)),0)</f>
        <v>0.22600350489552593</v>
      </c>
      <c r="AT36">
        <f ca="1">IFERROR(CORREL(_xlfn.RANK.AVG(Summary!$AK$3:$AK$32,Summary!$AK$3:$AK$32),_xlfn.RANK.AVG(Summary!AU$3:AU$32,Summary!AU$3:AU$32,0)),0)</f>
        <v>0.32185207869517685</v>
      </c>
      <c r="AU36">
        <f ca="1">IFERROR(CORREL(_xlfn.RANK.AVG(Summary!$AK$3:$AK$32,Summary!$AK$3:$AK$32),_xlfn.RANK.AVG(Summary!AV$3:AV$32,Summary!AV$3:AV$32,0)),0)</f>
        <v>0.20754069724360014</v>
      </c>
      <c r="AV36">
        <f ca="1">IFERROR(CORREL(_xlfn.RANK.AVG(Summary!$AK$3:$AK$32,Summary!$AK$3:$AK$32),_xlfn.RANK.AVG(Summary!AW$3:AW$32,Summary!AW$3:AW$32,0)),0)</f>
        <v>0.23140230276181931</v>
      </c>
      <c r="AW36">
        <f ca="1">IFERROR(CORREL(_xlfn.RANK.AVG(Summary!$AK$3:$AK$32,Summary!$AK$3:$AK$32),_xlfn.RANK.AVG(Summary!AX$3:AX$32,Summary!AX$3:AX$32,0)),0)</f>
        <v>0.30660830959063096</v>
      </c>
      <c r="AX36">
        <f ca="1">IFERROR(CORREL(_xlfn.RANK.AVG(Summary!$AK$3:$AK$32,Summary!$AK$3:$AK$32),_xlfn.RANK.AVG(Summary!AY$3:AY$32,Summary!AY$3:AY$32,0)),0)</f>
        <v>0.34484382227593818</v>
      </c>
      <c r="AY36">
        <f ca="1">IFERROR(CORREL(_xlfn.RANK.AVG(Summary!$AK$3:$AK$32,Summary!$AK$3:$AK$32),_xlfn.RANK.AVG(Summary!AZ$3:AZ$32,Summary!AZ$3:AZ$32,0)),0)</f>
        <v>0.19823965488891951</v>
      </c>
      <c r="AZ36">
        <f ca="1">IFERROR(CORREL(_xlfn.RANK.AVG(Summary!$AK$3:$AK$32,Summary!$AK$3:$AK$32),_xlfn.RANK.AVG(Summary!BA$3:BA$32,Summary!BA$3:BA$32,0)),0)</f>
        <v>-0.23478016770470761</v>
      </c>
      <c r="BA36">
        <f ca="1">IFERROR(CORREL(_xlfn.RANK.AVG(Summary!$AK$3:$AK$32,Summary!$AK$3:$AK$32),_xlfn.RANK.AVG(Summary!BB$3:BB$32,Summary!BB$3:BB$32,0)),0)</f>
        <v>-0.21654913270648218</v>
      </c>
      <c r="BB36">
        <f ca="1">IFERROR(CORREL(_xlfn.RANK.AVG(Summary!$AK$3:$AK$32,Summary!$AK$3:$AK$32),_xlfn.RANK.AVG(Summary!BC$3:BC$32,Summary!BC$3:BC$32,0)),0)</f>
        <v>-0.22418177705655865</v>
      </c>
      <c r="BC36">
        <f ca="1">IFERROR(CORREL(_xlfn.RANK.AVG(Summary!$AK$3:$AK$32,Summary!$AK$3:$AK$32),_xlfn.RANK.AVG(Summary!BD$3:BD$32,Summary!BD$3:BD$32,0)),0)</f>
        <v>-0.22687932860155041</v>
      </c>
      <c r="BD36">
        <f ca="1">IFERROR(CORREL(_xlfn.RANK.AVG(Summary!$AK$3:$AK$32,Summary!$AK$3:$AK$32),_xlfn.RANK.AVG(Summary!BE$3:BE$32,Summary!BE$3:BE$32,0)),0)</f>
        <v>-0.30237558108840873</v>
      </c>
      <c r="BE36">
        <f ca="1">IFERROR(CORREL(_xlfn.RANK.AVG(Summary!$AK$3:$AK$32,Summary!$AK$3:$AK$32),_xlfn.RANK.AVG(Summary!BF$3:BF$32,Summary!BF$3:BF$32,0)),0)</f>
        <v>-0.317244324916092</v>
      </c>
      <c r="BF36">
        <f ca="1">IFERROR(CORREL(_xlfn.RANK.AVG(Summary!$AK$3:$AK$32,Summary!$AK$3:$AK$32),_xlfn.RANK.AVG(Summary!BG$3:BG$32,Summary!BG$3:BG$32,0)),0)</f>
        <v>-0.19891778369697738</v>
      </c>
      <c r="BG36">
        <f ca="1">IFERROR(CORREL(_xlfn.RANK.AVG(Summary!$AK$3:$AK$32,Summary!$AK$3:$AK$32),_xlfn.RANK.AVG(Summary!BH$3:BH$32,Summary!BH$3:BH$32,0)),0)</f>
        <v>-1.6727177265427644E-2</v>
      </c>
      <c r="BH36">
        <f ca="1">IFERROR(CORREL(_xlfn.RANK.AVG(Summary!$AK$3:$AK$32,Summary!$AK$3:$AK$32),_xlfn.RANK.AVG(Summary!BI$3:BI$32,Summary!BI$3:BI$32,0)),0)</f>
        <v>-2.1662800589548219E-2</v>
      </c>
      <c r="BI36">
        <f ca="1">IFERROR(CORREL(_xlfn.RANK.AVG(Summary!$AK$3:$AK$32,Summary!$AK$3:$AK$32),_xlfn.RANK.AVG(Summary!BJ$3:BJ$32,Summary!BJ$3:BJ$32,0)),0)</f>
        <v>1.6620712948884564E-2</v>
      </c>
      <c r="BJ36">
        <f ca="1">IFERROR(CORREL(_xlfn.RANK.AVG(Summary!$AK$3:$AK$32,Summary!$AK$3:$AK$32),_xlfn.RANK.AVG(Summary!BK$3:BK$32,Summary!BK$3:BK$32,0)),0)</f>
        <v>0.13157162490821014</v>
      </c>
      <c r="BK36">
        <f ca="1">IFERROR(CORREL(_xlfn.RANK.AVG(Summary!$AK$3:$AK$32,Summary!$AK$3:$AK$32),_xlfn.RANK.AVG(Summary!BL$3:BL$32,Summary!BL$3:BL$32,0)),0)</f>
        <v>-1.3216646040412301E-2</v>
      </c>
      <c r="BL36">
        <f ca="1">IFERROR(CORREL(_xlfn.RANK.AVG(Summary!$AK$3:$AK$32,Summary!$AK$3:$AK$32),_xlfn.RANK.AVG(Summary!BM$3:BM$32,Summary!BM$3:BM$32,0)),0)</f>
        <v>-0.18683620281097926</v>
      </c>
      <c r="BM36">
        <f ca="1">IFERROR(CORREL(_xlfn.RANK.AVG(Summary!$AK$3:$AK$32,Summary!$AK$3:$AK$32),_xlfn.RANK.AVG(Summary!BN$3:BN$32,Summary!BN$3:BN$32,0)),0)</f>
        <v>9.5333494529462354E-2</v>
      </c>
      <c r="BN36">
        <f ca="1">IFERROR(CORREL(_xlfn.RANK.AVG(Summary!$AK$3:$AK$32,Summary!$AK$3:$AK$32),_xlfn.RANK.AVG(Summary!BO$3:BO$32,Summary!BO$3:BO$32,0)),0)</f>
        <v>-0.11564953364406413</v>
      </c>
      <c r="BO36">
        <f ca="1">IFERROR(CORREL(_xlfn.RANK.AVG(Summary!$AK$3:$AK$32,Summary!$AK$3:$AK$32),_xlfn.RANK.AVG(Summary!BP$3:BP$32,Summary!BP$3:BP$32,0)),0)</f>
        <v>-0.29773757180123156</v>
      </c>
      <c r="BP36">
        <f ca="1">IFERROR(CORREL(_xlfn.RANK.AVG(Summary!$AK$3:$AK$32,Summary!$AK$3:$AK$32),_xlfn.RANK.AVG(Summary!BQ$3:BQ$32,Summary!BQ$3:BQ$32,0)),0)</f>
        <v>-0.29458890034705892</v>
      </c>
      <c r="BQ36">
        <f ca="1">IFERROR(CORREL(_xlfn.RANK.AVG(Summary!$AK$3:$AK$32,Summary!$AK$3:$AK$32),_xlfn.RANK.AVG(Summary!BR$3:BR$32,Summary!BR$3:BR$32,0)),0)</f>
        <v>-0.21971373381075227</v>
      </c>
      <c r="BR36">
        <f ca="1">IFERROR(CORREL(_xlfn.RANK.AVG(Summary!$AK$3:$AK$32,Summary!$AK$3:$AK$32),_xlfn.RANK.AVG(Summary!BS$3:BS$32,Summary!BS$3:BS$32,0)),0)</f>
        <v>-0.2129324457301735</v>
      </c>
      <c r="BS36">
        <f ca="1">IFERROR(CORREL(_xlfn.RANK.AVG(Summary!$AK$3:$AK$32,Summary!$AK$3:$AK$32),_xlfn.RANK.AVG(Summary!BT$3:BT$32,Summary!BT$3:BT$32,0)),0)</f>
        <v>-0.16885407320641146</v>
      </c>
      <c r="BT36">
        <f ca="1">IFERROR(CORREL(_xlfn.RANK.AVG(Summary!$AK$3:$AK$32,Summary!$AK$3:$AK$32),_xlfn.RANK.AVG(Summary!BU$3:BU$32,Summary!BU$3:BU$32,0)),0)</f>
        <v>-2.8484578588375394E-2</v>
      </c>
      <c r="BU36">
        <f ca="1">IFERROR(CORREL(_xlfn.RANK.AVG(Summary!$AK$3:$AK$32,Summary!$AK$3:$AK$32),_xlfn.RANK.AVG(Summary!BV$3:BV$32,Summary!BV$3:BV$32,0)),0)</f>
        <v>-0.38743759233706732</v>
      </c>
      <c r="BV36">
        <f ca="1">IFERROR(CORREL(_xlfn.RANK.AVG(Summary!$AK$3:$AK$32,Summary!$AK$3:$AK$32),_xlfn.RANK.AVG(Summary!BW$3:BW$32,Summary!BW$3:BW$32,0)),0)</f>
        <v>-0.17343590647077534</v>
      </c>
      <c r="BW36">
        <f ca="1">IFERROR(CORREL(_xlfn.RANK.AVG(Summary!$AK$3:$AK$32,Summary!$AK$3:$AK$32),_xlfn.RANK.AVG(Summary!BX$3:BX$32,Summary!BX$3:BX$32,0)),0)</f>
        <v>-0.38743759233706732</v>
      </c>
      <c r="BX36">
        <f ca="1">IFERROR(CORREL(_xlfn.RANK.AVG(Summary!$AK$3:$AK$32,Summary!$AK$3:$AK$32),_xlfn.RANK.AVG(Summary!BY$3:BY$32,Summary!BY$3:BY$32,0)),0)</f>
        <v>-0.46181619396327356</v>
      </c>
      <c r="BY36">
        <f ca="1">IFERROR(CORREL(_xlfn.RANK.AVG(Summary!$AK$3:$AK$32,Summary!$AK$3:$AK$32),_xlfn.RANK.AVG(Summary!BZ$3:BZ$32,Summary!BZ$3:BZ$32,0)),0)</f>
        <v>0.30660830959063096</v>
      </c>
      <c r="BZ36">
        <f ca="1">IFERROR(CORREL(_xlfn.RANK.AVG(Summary!$AK$3:$AK$32,Summary!$AK$3:$AK$32),_xlfn.RANK.AVG(Summary!CA$3:CA$32,Summary!CA$3:CA$32,0)),0)</f>
        <v>3.7753370033799125E-2</v>
      </c>
      <c r="CA36">
        <f ca="1">IFERROR(CORREL(_xlfn.RANK.AVG(Summary!$AK$3:$AK$32,Summary!$AK$3:$AK$32),_xlfn.RANK.AVG(Summary!CB$3:CB$32,Summary!CB$3:CB$32,0)),0)</f>
        <v>0.20366468535338253</v>
      </c>
    </row>
    <row r="37" spans="1:79">
      <c r="A37" s="4" t="s">
        <v>15</v>
      </c>
      <c r="B37">
        <f ca="1">IFERROR(CORREL(_xlfn.RANK.AVG(Summary!$AL$3:$AL$32,Summary!$AL$3:$AL$32),_xlfn.RANK.AVG(Summary!C$3:C$32,Summary!C$3:C$32,0)),0)</f>
        <v>0.82970008270344497</v>
      </c>
      <c r="C37">
        <f ca="1">IFERROR(CORREL(_xlfn.RANK.AVG(Summary!$AL$3:$AL$32,Summary!$AL$3:$AL$32),_xlfn.RANK.AVG(Summary!D$3:D$32,Summary!D$3:D$32,0)),0)</f>
        <v>0.81275297950123204</v>
      </c>
      <c r="D37">
        <f ca="1">IFERROR(CORREL(_xlfn.RANK.AVG(Summary!$AL$3:$AL$32,Summary!$AL$3:$AL$32),_xlfn.RANK.AVG(Summary!E$3:E$32,Summary!E$3:E$32,0)),0)</f>
        <v>0.76348761618218886</v>
      </c>
      <c r="E37">
        <f ca="1">IFERROR(CORREL(_xlfn.RANK.AVG(Summary!$AL$3:$AL$32,Summary!$AL$3:$AL$32),_xlfn.RANK.AVG(Summary!F$3:F$32,Summary!F$3:F$32,0)),0)</f>
        <v>-0.55923425898164469</v>
      </c>
      <c r="F37">
        <f ca="1">IFERROR(CORREL(_xlfn.RANK.AVG(Summary!$AL$3:$AL$32,Summary!$AL$3:$AL$32),_xlfn.RANK.AVG(Summary!G$3:G$32,Summary!G$3:G$32,0)),0)</f>
        <v>0.75568555295112994</v>
      </c>
      <c r="G37">
        <f ca="1">IFERROR(CORREL(_xlfn.RANK.AVG(Summary!$AL$3:$AL$32,Summary!$AL$3:$AL$32),_xlfn.RANK.AVG(Summary!H$3:H$32,Summary!H$3:H$32,0)),0)</f>
        <v>0.76028220700932247</v>
      </c>
      <c r="H37">
        <f ca="1">IFERROR(CORREL(_xlfn.RANK.AVG(Summary!$AL$3:$AL$32,Summary!$AL$3:$AL$32),_xlfn.RANK.AVG(Summary!I$3:I$32,Summary!I$3:I$32,0)),0)</f>
        <v>-0.61339684364985492</v>
      </c>
      <c r="I37">
        <f ca="1">IFERROR(CORREL(_xlfn.RANK.AVG(Summary!$AL$3:$AL$32,Summary!$AL$3:$AL$32),_xlfn.RANK.AVG(Summary!J$3:J$32,Summary!J$3:J$32,0)),0)</f>
        <v>0.75724596559734181</v>
      </c>
      <c r="J37">
        <f ca="1">IFERROR(CORREL(_xlfn.RANK.AVG(Summary!$AL$3:$AL$32,Summary!$AL$3:$AL$32),_xlfn.RANK.AVG(Summary!K$3:K$32,Summary!K$3:K$32,0)),0)</f>
        <v>0.61553070205608307</v>
      </c>
      <c r="K37">
        <f ca="1">IFERROR(CORREL(_xlfn.RANK.AVG(Summary!$AL$3:$AL$32,Summary!$AL$3:$AL$32),_xlfn.RANK.AVG(Summary!L$3:L$32,Summary!L$3:L$32,0)),0)</f>
        <v>-0.61072214811068404</v>
      </c>
      <c r="L37">
        <f ca="1">IFERROR(CORREL(_xlfn.RANK.AVG(Summary!$AL$3:$AL$32,Summary!$AL$3:$AL$32),_xlfn.RANK.AVG(Summary!M$3:M$32,Summary!M$3:M$32,0)),0)</f>
        <v>0.55923425898164469</v>
      </c>
      <c r="M37">
        <f ca="1">IFERROR(CORREL(_xlfn.RANK.AVG(Summary!$AL$3:$AL$32,Summary!$AL$3:$AL$32),_xlfn.RANK.AVG(Summary!N$3:N$32,Summary!N$3:N$32,0)),0)</f>
        <v>-0.61339684364985492</v>
      </c>
      <c r="N37">
        <f ca="1">IFERROR(CORREL(_xlfn.RANK.AVG(Summary!$AL$3:$AL$32,Summary!$AL$3:$AL$32),_xlfn.RANK.AVG(Summary!O$3:O$32,Summary!O$3:O$32,0)),0)</f>
        <v>0</v>
      </c>
      <c r="O37">
        <f ca="1">IFERROR(CORREL(_xlfn.RANK.AVG(Summary!$AL$3:$AL$32,Summary!$AL$3:$AL$32),_xlfn.RANK.AVG(Summary!P$3:P$32,Summary!P$3:P$32,0)),0)</f>
        <v>0</v>
      </c>
      <c r="P37">
        <f ca="1">IFERROR(CORREL(_xlfn.RANK.AVG(Summary!$AL$3:$AL$32,Summary!$AL$3:$AL$32),_xlfn.RANK.AVG(Summary!Q$3:Q$32,Summary!Q$3:Q$32,0)),0)</f>
        <v>-0.35262065447701962</v>
      </c>
      <c r="Q37">
        <f ca="1">IFERROR(CORREL(_xlfn.RANK.AVG(Summary!$AL$3:$AL$32,Summary!$AL$3:$AL$32),_xlfn.RANK.AVG(Summary!R$3:R$32,Summary!R$3:R$32,0)),0)</f>
        <v>0</v>
      </c>
      <c r="R37">
        <f ca="1">IFERROR(CORREL(_xlfn.RANK.AVG(Summary!$AL$3:$AL$32,Summary!$AL$3:$AL$32),_xlfn.RANK.AVG(Summary!S$3:S$32,Summary!S$3:S$32,0)),0)</f>
        <v>0</v>
      </c>
      <c r="S37">
        <f ca="1">IFERROR(CORREL(_xlfn.RANK.AVG(Summary!$AL$3:$AL$32,Summary!$AL$3:$AL$32),_xlfn.RANK.AVG(Summary!T$3:T$32,Summary!T$3:T$32,0)),0)</f>
        <v>0</v>
      </c>
      <c r="T37">
        <f ca="1">IFERROR(CORREL(_xlfn.RANK.AVG(Summary!$AL$3:$AL$32,Summary!$AL$3:$AL$32),_xlfn.RANK.AVG(Summary!U$3:U$32,Summary!U$3:U$32,0)),0)</f>
        <v>0</v>
      </c>
      <c r="U37">
        <f ca="1">IFERROR(CORREL(_xlfn.RANK.AVG(Summary!$AL$3:$AL$32,Summary!$AL$3:$AL$32),_xlfn.RANK.AVG(Summary!V$3:V$32,Summary!V$3:V$32,0)),0)</f>
        <v>0.29018058380718426</v>
      </c>
      <c r="V37">
        <f ca="1">IFERROR(CORREL(_xlfn.RANK.AVG(Summary!$AL$3:$AL$32,Summary!$AL$3:$AL$32),_xlfn.RANK.AVG(Summary!W$3:W$32,Summary!W$3:W$32,0)),0)</f>
        <v>0.43100824005613986</v>
      </c>
      <c r="W37">
        <f ca="1">IFERROR(CORREL(_xlfn.RANK.AVG(Summary!$AL$3:$AL$32,Summary!$AL$3:$AL$32),_xlfn.RANK.AVG(Summary!X$3:X$32,Summary!X$3:X$32,0)),0)</f>
        <v>0.31604734607462431</v>
      </c>
      <c r="X37">
        <f ca="1">IFERROR(CORREL(_xlfn.RANK.AVG(Summary!$AL$3:$AL$32,Summary!$AL$3:$AL$32),_xlfn.RANK.AVG(Summary!Y$3:Y$32,Summary!Y$3:Y$32,0)),0)</f>
        <v>-0.59022860651613429</v>
      </c>
      <c r="Y37">
        <f ca="1">IFERROR(CORREL(_xlfn.RANK.AVG(Summary!$AL$3:$AL$32,Summary!$AL$3:$AL$32),_xlfn.RANK.AVG(Summary!Z$3:Z$32,Summary!Z$3:Z$32,0)),0)</f>
        <v>6.0040672241757333E-2</v>
      </c>
      <c r="Z37">
        <f ca="1">IFERROR(CORREL(_xlfn.RANK.AVG(Summary!$AL$3:$AL$32,Summary!$AL$3:$AL$32),_xlfn.RANK.AVG(Summary!AA$3:AA$32,Summary!AA$3:AA$32,0)),0)</f>
        <v>0</v>
      </c>
      <c r="AA37">
        <f ca="1">IFERROR(CORREL(_xlfn.RANK.AVG(Summary!$AL$3:$AL$32,Summary!$AL$3:$AL$32),_xlfn.RANK.AVG(Summary!AB$3:AB$32,Summary!AB$3:AB$32,0)),0)</f>
        <v>-9.0882332847229366E-2</v>
      </c>
      <c r="AB37">
        <f ca="1">IFERROR(CORREL(_xlfn.RANK.AVG(Summary!$AL$3:$AL$32,Summary!$AL$3:$AL$32),_xlfn.RANK.AVG(Summary!AC$3:AC$32,Summary!AC$3:AC$32,0)),0)</f>
        <v>-3.6652151116765126E-2</v>
      </c>
      <c r="AC37">
        <f ca="1">IFERROR(CORREL(_xlfn.RANK.AVG(Summary!$AL$3:$AL$32,Summary!$AL$3:$AL$32),_xlfn.RANK.AVG(Summary!AD$3:AD$32,Summary!AD$3:AD$32,0)),0)</f>
        <v>0.71847601853992304</v>
      </c>
      <c r="AD37">
        <f ca="1">IFERROR(CORREL(_xlfn.RANK.AVG(Summary!$AL$3:$AL$32,Summary!$AL$3:$AL$32),_xlfn.RANK.AVG(Summary!AE$3:AE$32,Summary!AE$3:AE$32,0)),0)</f>
        <v>0.60721886941616365</v>
      </c>
      <c r="AE37">
        <f ca="1">IFERROR(CORREL(_xlfn.RANK.AVG(Summary!$AL$3:$AL$32,Summary!$AL$3:$AL$32),_xlfn.RANK.AVG(Summary!AF$3:AF$32,Summary!AF$3:AF$32,0)),0)</f>
        <v>0.17560932053393927</v>
      </c>
      <c r="AF37">
        <f ca="1">IFERROR(CORREL(_xlfn.RANK.AVG(Summary!$AL$3:$AL$32,Summary!$AL$3:$AL$32),_xlfn.RANK.AVG(Summary!AG$3:AG$32,Summary!AG$3:AG$32,0)),0)</f>
        <v>0.31664811584740454</v>
      </c>
      <c r="AG37">
        <f ca="1">IFERROR(CORREL(_xlfn.RANK.AVG(Summary!$AL$3:$AL$32,Summary!$AL$3:$AL$32),_xlfn.RANK.AVG(Summary!AH$3:AH$32,Summary!AH$3:AH$32,0)),0)</f>
        <v>-0.14036851008793272</v>
      </c>
      <c r="AH37">
        <f ca="1">IFERROR(CORREL(_xlfn.RANK.AVG(Summary!$AL$3:$AL$32,Summary!$AL$3:$AL$32),_xlfn.RANK.AVG(Summary!AI$3:AI$32,Summary!AI$3:AI$32,0)),0)</f>
        <v>-0.50310887909373758</v>
      </c>
      <c r="AI37">
        <f ca="1">IFERROR(CORREL(_xlfn.RANK.AVG(Summary!$AL$3:$AL$32,Summary!$AL$3:$AL$32),_xlfn.RANK.AVG(Summary!AJ$3:AJ$32,Summary!AJ$3:AJ$32,0)),0)</f>
        <v>-0.13314068456881153</v>
      </c>
      <c r="AJ37">
        <f ca="1">IFERROR(CORREL(_xlfn.RANK.AVG(Summary!$AL$3:$AL$32,Summary!$AL$3:$AL$32),_xlfn.RANK.AVG(Summary!AK$3:AK$32,Summary!AK$3:AK$32,0)),0)</f>
        <v>0.26225410958465334</v>
      </c>
      <c r="AK37">
        <f ca="1">IFERROR(CORREL(_xlfn.RANK.AVG(Summary!$AL$3:$AL$32,Summary!$AL$3:$AL$32),_xlfn.RANK.AVG(Summary!AL$3:AL$32,Summary!AL$3:AL$32,0)),0)</f>
        <v>0.99999999999999978</v>
      </c>
      <c r="AL37">
        <f ca="1">IFERROR(CORREL(_xlfn.RANK.AVG(Summary!$AL$3:$AL$32,Summary!$AL$3:$AL$32),_xlfn.RANK.AVG(Summary!AM$3:AM$32,Summary!AM$3:AM$32,0)),0)</f>
        <v>-0.39335530225622223</v>
      </c>
      <c r="AM37">
        <f ca="1">IFERROR(CORREL(_xlfn.RANK.AVG(Summary!$AL$3:$AL$32,Summary!$AL$3:$AL$32),_xlfn.RANK.AVG(Summary!AN$3:AN$32,Summary!AN$3:AN$32,0)),0)</f>
        <v>0.86832376858699145</v>
      </c>
      <c r="AN37">
        <f ca="1">IFERROR(CORREL(_xlfn.RANK.AVG(Summary!$AL$3:$AL$32,Summary!$AL$3:$AL$32),_xlfn.RANK.AVG(Summary!AO$3:AO$32,Summary!AO$3:AO$32,0)),0)</f>
        <v>-0.21334528325148802</v>
      </c>
      <c r="AO37">
        <f ca="1">IFERROR(CORREL(_xlfn.RANK.AVG(Summary!$AL$3:$AL$32,Summary!$AL$3:$AL$32),_xlfn.RANK.AVG(Summary!AP$3:AP$32,Summary!AP$3:AP$32,0)),0)</f>
        <v>0.25340478416791656</v>
      </c>
      <c r="AP37">
        <f ca="1">IFERROR(CORREL(_xlfn.RANK.AVG(Summary!$AL$3:$AL$32,Summary!$AL$3:$AL$32),_xlfn.RANK.AVG(Summary!AQ$3:AQ$32,Summary!AQ$3:AQ$32,0)),0)</f>
        <v>-1.9108286100508649E-2</v>
      </c>
      <c r="AQ37">
        <f ca="1">IFERROR(CORREL(_xlfn.RANK.AVG(Summary!$AL$3:$AL$32,Summary!$AL$3:$AL$32),_xlfn.RANK.AVG(Summary!AR$3:AR$32,Summary!AR$3:AR$32,0)),0)</f>
        <v>0.66324037250183254</v>
      </c>
      <c r="AR37">
        <f ca="1">IFERROR(CORREL(_xlfn.RANK.AVG(Summary!$AL$3:$AL$32,Summary!$AL$3:$AL$32),_xlfn.RANK.AVG(Summary!AS$3:AS$32,Summary!AS$3:AS$32,0)),0)</f>
        <v>-0.41431641246715467</v>
      </c>
      <c r="AS37">
        <f ca="1">IFERROR(CORREL(_xlfn.RANK.AVG(Summary!$AL$3:$AL$32,Summary!$AL$3:$AL$32),_xlfn.RANK.AVG(Summary!AT$3:AT$32,Summary!AT$3:AT$32,0)),0)</f>
        <v>0.6477945935182019</v>
      </c>
      <c r="AT37">
        <f ca="1">IFERROR(CORREL(_xlfn.RANK.AVG(Summary!$AL$3:$AL$32,Summary!$AL$3:$AL$32),_xlfn.RANK.AVG(Summary!AU$3:AU$32,Summary!AU$3:AU$32,0)),0)</f>
        <v>0.76136237213963842</v>
      </c>
      <c r="AU37">
        <f ca="1">IFERROR(CORREL(_xlfn.RANK.AVG(Summary!$AL$3:$AL$32,Summary!$AL$3:$AL$32),_xlfn.RANK.AVG(Summary!AV$3:AV$32,Summary!AV$3:AV$32,0)),0)</f>
        <v>0.8165773826785675</v>
      </c>
      <c r="AV37">
        <f ca="1">IFERROR(CORREL(_xlfn.RANK.AVG(Summary!$AL$3:$AL$32,Summary!$AL$3:$AL$32),_xlfn.RANK.AVG(Summary!AW$3:AW$32,Summary!AW$3:AW$32,0)),0)</f>
        <v>0.89104713093758148</v>
      </c>
      <c r="AW37">
        <f ca="1">IFERROR(CORREL(_xlfn.RANK.AVG(Summary!$AL$3:$AL$32,Summary!$AL$3:$AL$32),_xlfn.RANK.AVG(Summary!AX$3:AX$32,Summary!AX$3:AX$32,0)),0)</f>
        <v>0.87774925186981667</v>
      </c>
      <c r="AX37">
        <f ca="1">IFERROR(CORREL(_xlfn.RANK.AVG(Summary!$AL$3:$AL$32,Summary!$AL$3:$AL$32),_xlfn.RANK.AVG(Summary!AY$3:AY$32,Summary!AY$3:AY$32,0)),0)</f>
        <v>0.74966495419368895</v>
      </c>
      <c r="AY37">
        <f ca="1">IFERROR(CORREL(_xlfn.RANK.AVG(Summary!$AL$3:$AL$32,Summary!$AL$3:$AL$32),_xlfn.RANK.AVG(Summary!AZ$3:AZ$32,Summary!AZ$3:AZ$32,0)),0)</f>
        <v>0.6220896041521603</v>
      </c>
      <c r="AZ37">
        <f ca="1">IFERROR(CORREL(_xlfn.RANK.AVG(Summary!$AL$3:$AL$32,Summary!$AL$3:$AL$32),_xlfn.RANK.AVG(Summary!BA$3:BA$32,Summary!BA$3:BA$32,0)),0)</f>
        <v>-0.69259089639500904</v>
      </c>
      <c r="BA37">
        <f ca="1">IFERROR(CORREL(_xlfn.RANK.AVG(Summary!$AL$3:$AL$32,Summary!$AL$3:$AL$32),_xlfn.RANK.AVG(Summary!BB$3:BB$32,Summary!BB$3:BB$32,0)),0)</f>
        <v>-0.68227025378350514</v>
      </c>
      <c r="BB37">
        <f ca="1">IFERROR(CORREL(_xlfn.RANK.AVG(Summary!$AL$3:$AL$32,Summary!$AL$3:$AL$32),_xlfn.RANK.AVG(Summary!BC$3:BC$32,Summary!BC$3:BC$32,0)),0)</f>
        <v>-0.91867167827620844</v>
      </c>
      <c r="BC37">
        <f ca="1">IFERROR(CORREL(_xlfn.RANK.AVG(Summary!$AL$3:$AL$32,Summary!$AL$3:$AL$32),_xlfn.RANK.AVG(Summary!BD$3:BD$32,Summary!BD$3:BD$32,0)),0)</f>
        <v>-0.92140098984754759</v>
      </c>
      <c r="BD37">
        <f ca="1">IFERROR(CORREL(_xlfn.RANK.AVG(Summary!$AL$3:$AL$32,Summary!$AL$3:$AL$32),_xlfn.RANK.AVG(Summary!BE$3:BE$32,Summary!BE$3:BE$32,0)),0)</f>
        <v>-0.89882923151405303</v>
      </c>
      <c r="BE37">
        <f ca="1">IFERROR(CORREL(_xlfn.RANK.AVG(Summary!$AL$3:$AL$32,Summary!$AL$3:$AL$32),_xlfn.RANK.AVG(Summary!BF$3:BF$32,Summary!BF$3:BF$32,0)),0)</f>
        <v>-0.90585215572198297</v>
      </c>
      <c r="BF37">
        <f ca="1">IFERROR(CORREL(_xlfn.RANK.AVG(Summary!$AL$3:$AL$32,Summary!$AL$3:$AL$32),_xlfn.RANK.AVG(Summary!BG$3:BG$32,Summary!BG$3:BG$32,0)),0)</f>
        <v>-0.64527029882497466</v>
      </c>
      <c r="BG37">
        <f ca="1">IFERROR(CORREL(_xlfn.RANK.AVG(Summary!$AL$3:$AL$32,Summary!$AL$3:$AL$32),_xlfn.RANK.AVG(Summary!BH$3:BH$32,Summary!BH$3:BH$32,0)),0)</f>
        <v>-0.5922221706314188</v>
      </c>
      <c r="BH37">
        <f ca="1">IFERROR(CORREL(_xlfn.RANK.AVG(Summary!$AL$3:$AL$32,Summary!$AL$3:$AL$32),_xlfn.RANK.AVG(Summary!BI$3:BI$32,Summary!BI$3:BI$32,0)),0)</f>
        <v>-0.59660841870291448</v>
      </c>
      <c r="BI37">
        <f ca="1">IFERROR(CORREL(_xlfn.RANK.AVG(Summary!$AL$3:$AL$32,Summary!$AL$3:$AL$32),_xlfn.RANK.AVG(Summary!BJ$3:BJ$32,Summary!BJ$3:BJ$32,0)),0)</f>
        <v>-0.51522843000455409</v>
      </c>
      <c r="BJ37">
        <f ca="1">IFERROR(CORREL(_xlfn.RANK.AVG(Summary!$AL$3:$AL$32,Summary!$AL$3:$AL$32),_xlfn.RANK.AVG(Summary!BK$3:BK$32,Summary!BK$3:BK$32,0)),0)</f>
        <v>0.80940833119927813</v>
      </c>
      <c r="BK37">
        <f ca="1">IFERROR(CORREL(_xlfn.RANK.AVG(Summary!$AL$3:$AL$32,Summary!$AL$3:$AL$32),_xlfn.RANK.AVG(Summary!BL$3:BL$32,Summary!BL$3:BL$32,0)),0)</f>
        <v>-0.79532684278805332</v>
      </c>
      <c r="BL37">
        <f ca="1">IFERROR(CORREL(_xlfn.RANK.AVG(Summary!$AL$3:$AL$32,Summary!$AL$3:$AL$32),_xlfn.RANK.AVG(Summary!BM$3:BM$32,Summary!BM$3:BM$32,0)),0)</f>
        <v>-0.78889319980302397</v>
      </c>
      <c r="BM37">
        <f ca="1">IFERROR(CORREL(_xlfn.RANK.AVG(Summary!$AL$3:$AL$32,Summary!$AL$3:$AL$32),_xlfn.RANK.AVG(Summary!BN$3:BN$32,Summary!BN$3:BN$32,0)),0)</f>
        <v>-0.53895793785437407</v>
      </c>
      <c r="BN37">
        <f ca="1">IFERROR(CORREL(_xlfn.RANK.AVG(Summary!$AL$3:$AL$32,Summary!$AL$3:$AL$32),_xlfn.RANK.AVG(Summary!BO$3:BO$32,Summary!BO$3:BO$32,0)),0)</f>
        <v>-0.72628893759620061</v>
      </c>
      <c r="BO37">
        <f ca="1">IFERROR(CORREL(_xlfn.RANK.AVG(Summary!$AL$3:$AL$32,Summary!$AL$3:$AL$32),_xlfn.RANK.AVG(Summary!BP$3:BP$32,Summary!BP$3:BP$32,0)),0)</f>
        <v>-0.81550515160079939</v>
      </c>
      <c r="BP37">
        <f ca="1">IFERROR(CORREL(_xlfn.RANK.AVG(Summary!$AL$3:$AL$32,Summary!$AL$3:$AL$32),_xlfn.RANK.AVG(Summary!BQ$3:BQ$32,Summary!BQ$3:BQ$32,0)),0)</f>
        <v>-0.93009956489709644</v>
      </c>
      <c r="BQ37">
        <f ca="1">IFERROR(CORREL(_xlfn.RANK.AVG(Summary!$AL$3:$AL$32,Summary!$AL$3:$AL$32),_xlfn.RANK.AVG(Summary!BR$3:BR$32,Summary!BR$3:BR$32,0)),0)</f>
        <v>-0.92767356950243318</v>
      </c>
      <c r="BR37">
        <f ca="1">IFERROR(CORREL(_xlfn.RANK.AVG(Summary!$AL$3:$AL$32,Summary!$AL$3:$AL$32),_xlfn.RANK.AVG(Summary!BS$3:BS$32,Summary!BS$3:BS$32,0)),0)</f>
        <v>-0.85545678994481955</v>
      </c>
      <c r="BS37">
        <f ca="1">IFERROR(CORREL(_xlfn.RANK.AVG(Summary!$AL$3:$AL$32,Summary!$AL$3:$AL$32),_xlfn.RANK.AVG(Summary!BT$3:BT$32,Summary!BT$3:BT$32,0)),0)</f>
        <v>-3.2096346470050552E-2</v>
      </c>
      <c r="BT37">
        <f ca="1">IFERROR(CORREL(_xlfn.RANK.AVG(Summary!$AL$3:$AL$32,Summary!$AL$3:$AL$32),_xlfn.RANK.AVG(Summary!BU$3:BU$32,Summary!BU$3:BU$32,0)),0)</f>
        <v>0.76348761618218886</v>
      </c>
      <c r="BU37">
        <f ca="1">IFERROR(CORREL(_xlfn.RANK.AVG(Summary!$AL$3:$AL$32,Summary!$AL$3:$AL$32),_xlfn.RANK.AVG(Summary!BV$3:BV$32,Summary!BV$3:BV$32,0)),0)</f>
        <v>-5.9289084451621156E-2</v>
      </c>
      <c r="BV37">
        <f ca="1">IFERROR(CORREL(_xlfn.RANK.AVG(Summary!$AL$3:$AL$32,Summary!$AL$3:$AL$32),_xlfn.RANK.AVG(Summary!BW$3:BW$32,Summary!BW$3:BW$32,0)),0)</f>
        <v>0.72070032360888325</v>
      </c>
      <c r="BW37">
        <f ca="1">IFERROR(CORREL(_xlfn.RANK.AVG(Summary!$AL$3:$AL$32,Summary!$AL$3:$AL$32),_xlfn.RANK.AVG(Summary!BX$3:BX$32,Summary!BX$3:BX$32,0)),0)</f>
        <v>-5.9289084451621156E-2</v>
      </c>
      <c r="BX37">
        <f ca="1">IFERROR(CORREL(_xlfn.RANK.AVG(Summary!$AL$3:$AL$32,Summary!$AL$3:$AL$32),_xlfn.RANK.AVG(Summary!BY$3:BY$32,Summary!BY$3:BY$32,0)),0)</f>
        <v>-0.17068279889664575</v>
      </c>
      <c r="BY37">
        <f ca="1">IFERROR(CORREL(_xlfn.RANK.AVG(Summary!$AL$3:$AL$32,Summary!$AL$3:$AL$32),_xlfn.RANK.AVG(Summary!BZ$3:BZ$32,Summary!BZ$3:BZ$32,0)),0)</f>
        <v>0.87774925186981667</v>
      </c>
      <c r="BZ37">
        <f ca="1">IFERROR(CORREL(_xlfn.RANK.AVG(Summary!$AL$3:$AL$32,Summary!$AL$3:$AL$32),_xlfn.RANK.AVG(Summary!CA$3:CA$32,Summary!CA$3:CA$32,0)),0)</f>
        <v>-0.56174855263623824</v>
      </c>
      <c r="CA37">
        <f ca="1">IFERROR(CORREL(_xlfn.RANK.AVG(Summary!$AL$3:$AL$32,Summary!$AL$3:$AL$32),_xlfn.RANK.AVG(Summary!CB$3:CB$32,Summary!CB$3:CB$32,0)),0)</f>
        <v>-0.41145733044245358</v>
      </c>
    </row>
    <row r="38" spans="1:79">
      <c r="A38" s="4" t="s">
        <v>36</v>
      </c>
      <c r="B38">
        <f ca="1">IFERROR(CORREL(_xlfn.RANK.AVG(Summary!$AM$3:$AM$32,Summary!$AM$3:$AM$32),_xlfn.RANK.AVG(Summary!C$3:C$32,Summary!C$3:C$32,0)),0)</f>
        <v>-0.44975624987324214</v>
      </c>
      <c r="C38">
        <f ca="1">IFERROR(CORREL(_xlfn.RANK.AVG(Summary!$AM$3:$AM$32,Summary!$AM$3:$AM$32),_xlfn.RANK.AVG(Summary!D$3:D$32,Summary!D$3:D$32,0)),0)</f>
        <v>-0.48587320678076684</v>
      </c>
      <c r="D38">
        <f ca="1">IFERROR(CORREL(_xlfn.RANK.AVG(Summary!$AM$3:$AM$32,Summary!$AM$3:$AM$32),_xlfn.RANK.AVG(Summary!E$3:E$32,Summary!E$3:E$32,0)),0)</f>
        <v>-0.64952702563224241</v>
      </c>
      <c r="E38">
        <f ca="1">IFERROR(CORREL(_xlfn.RANK.AVG(Summary!$AM$3:$AM$32,Summary!$AM$3:$AM$32),_xlfn.RANK.AVG(Summary!F$3:F$32,Summary!F$3:F$32,0)),0)</f>
        <v>-5.497441007592669E-2</v>
      </c>
      <c r="F38">
        <f ca="1">IFERROR(CORREL(_xlfn.RANK.AVG(Summary!$AM$3:$AM$32,Summary!$AM$3:$AM$32),_xlfn.RANK.AVG(Summary!G$3:G$32,Summary!G$3:G$32,0)),0)</f>
        <v>-0.6283806694173476</v>
      </c>
      <c r="G38">
        <f ca="1">IFERROR(CORREL(_xlfn.RANK.AVG(Summary!$AM$3:$AM$32,Summary!$AM$3:$AM$32),_xlfn.RANK.AVG(Summary!H$3:H$32,Summary!H$3:H$32,0)),0)</f>
        <v>-0.6361006639554595</v>
      </c>
      <c r="H38">
        <f ca="1">IFERROR(CORREL(_xlfn.RANK.AVG(Summary!$AM$3:$AM$32,Summary!$AM$3:$AM$32),_xlfn.RANK.AVG(Summary!I$3:I$32,Summary!I$3:I$32,0)),0)</f>
        <v>0.39862011516592999</v>
      </c>
      <c r="I38">
        <f ca="1">IFERROR(CORREL(_xlfn.RANK.AVG(Summary!$AM$3:$AM$32,Summary!$AM$3:$AM$32),_xlfn.RANK.AVG(Summary!J$3:J$32,Summary!J$3:J$32,0)),0)</f>
        <v>-0.6283806694173476</v>
      </c>
      <c r="J38">
        <f ca="1">IFERROR(CORREL(_xlfn.RANK.AVG(Summary!$AM$3:$AM$32,Summary!$AM$3:$AM$32),_xlfn.RANK.AVG(Summary!K$3:K$32,Summary!K$3:K$32,0)),0)</f>
        <v>-0.70008928296819484</v>
      </c>
      <c r="K38">
        <f ca="1">IFERROR(CORREL(_xlfn.RANK.AVG(Summary!$AM$3:$AM$32,Summary!$AM$3:$AM$32),_xlfn.RANK.AVG(Summary!L$3:L$32,Summary!L$3:L$32,0)),0)</f>
        <v>0.60004457313643056</v>
      </c>
      <c r="L38">
        <f ca="1">IFERROR(CORREL(_xlfn.RANK.AVG(Summary!$AM$3:$AM$32,Summary!$AM$3:$AM$32),_xlfn.RANK.AVG(Summary!M$3:M$32,Summary!M$3:M$32,0)),0)</f>
        <v>5.497441007592669E-2</v>
      </c>
      <c r="M38">
        <f ca="1">IFERROR(CORREL(_xlfn.RANK.AVG(Summary!$AM$3:$AM$32,Summary!$AM$3:$AM$32),_xlfn.RANK.AVG(Summary!N$3:N$32,Summary!N$3:N$32,0)),0)</f>
        <v>0.39862011516592999</v>
      </c>
      <c r="N38">
        <f ca="1">IFERROR(CORREL(_xlfn.RANK.AVG(Summary!$AM$3:$AM$32,Summary!$AM$3:$AM$32),_xlfn.RANK.AVG(Summary!O$3:O$32,Summary!O$3:O$32,0)),0)</f>
        <v>0</v>
      </c>
      <c r="O38">
        <f ca="1">IFERROR(CORREL(_xlfn.RANK.AVG(Summary!$AM$3:$AM$32,Summary!$AM$3:$AM$32),_xlfn.RANK.AVG(Summary!P$3:P$32,Summary!P$3:P$32,0)),0)</f>
        <v>0</v>
      </c>
      <c r="P38">
        <f ca="1">IFERROR(CORREL(_xlfn.RANK.AVG(Summary!$AM$3:$AM$32,Summary!$AM$3:$AM$32),_xlfn.RANK.AVG(Summary!Q$3:Q$32,Summary!Q$3:Q$32,0)),0)</f>
        <v>0.374455974259432</v>
      </c>
      <c r="Q38">
        <f ca="1">IFERROR(CORREL(_xlfn.RANK.AVG(Summary!$AM$3:$AM$32,Summary!$AM$3:$AM$32),_xlfn.RANK.AVG(Summary!R$3:R$32,Summary!R$3:R$32,0)),0)</f>
        <v>0</v>
      </c>
      <c r="R38">
        <f ca="1">IFERROR(CORREL(_xlfn.RANK.AVG(Summary!$AM$3:$AM$32,Summary!$AM$3:$AM$32),_xlfn.RANK.AVG(Summary!S$3:S$32,Summary!S$3:S$32,0)),0)</f>
        <v>0</v>
      </c>
      <c r="S38">
        <f ca="1">IFERROR(CORREL(_xlfn.RANK.AVG(Summary!$AM$3:$AM$32,Summary!$AM$3:$AM$32),_xlfn.RANK.AVG(Summary!T$3:T$32,Summary!T$3:T$32,0)),0)</f>
        <v>0</v>
      </c>
      <c r="T38">
        <f ca="1">IFERROR(CORREL(_xlfn.RANK.AVG(Summary!$AM$3:$AM$32,Summary!$AM$3:$AM$32),_xlfn.RANK.AVG(Summary!U$3:U$32,Summary!U$3:U$32,0)),0)</f>
        <v>0</v>
      </c>
      <c r="U38">
        <f ca="1">IFERROR(CORREL(_xlfn.RANK.AVG(Summary!$AM$3:$AM$32,Summary!$AM$3:$AM$32),_xlfn.RANK.AVG(Summary!V$3:V$32,Summary!V$3:V$32,0)),0)</f>
        <v>-3.2195587746792459E-2</v>
      </c>
      <c r="V38">
        <f ca="1">IFERROR(CORREL(_xlfn.RANK.AVG(Summary!$AM$3:$AM$32,Summary!$AM$3:$AM$32),_xlfn.RANK.AVG(Summary!W$3:W$32,Summary!W$3:W$32,0)),0)</f>
        <v>7.9922346502583466E-2</v>
      </c>
      <c r="W38">
        <f ca="1">IFERROR(CORREL(_xlfn.RANK.AVG(Summary!$AM$3:$AM$32,Summary!$AM$3:$AM$32),_xlfn.RANK.AVG(Summary!X$3:X$32,Summary!X$3:X$32,0)),0)</f>
        <v>0.14875642818308493</v>
      </c>
      <c r="X38">
        <f ca="1">IFERROR(CORREL(_xlfn.RANK.AVG(Summary!$AM$3:$AM$32,Summary!$AM$3:$AM$32),_xlfn.RANK.AVG(Summary!Y$3:Y$32,Summary!Y$3:Y$32,0)),0)</f>
        <v>0.18134576198879154</v>
      </c>
      <c r="Y38">
        <f ca="1">IFERROR(CORREL(_xlfn.RANK.AVG(Summary!$AM$3:$AM$32,Summary!$AM$3:$AM$32),_xlfn.RANK.AVG(Summary!Z$3:Z$32,Summary!Z$3:Z$32,0)),0)</f>
        <v>0.27996732491411513</v>
      </c>
      <c r="Z38">
        <f ca="1">IFERROR(CORREL(_xlfn.RANK.AVG(Summary!$AM$3:$AM$32,Summary!$AM$3:$AM$32),_xlfn.RANK.AVG(Summary!AA$3:AA$32,Summary!AA$3:AA$32,0)),0)</f>
        <v>0</v>
      </c>
      <c r="AA38">
        <f ca="1">IFERROR(CORREL(_xlfn.RANK.AVG(Summary!$AM$3:$AM$32,Summary!$AM$3:$AM$32),_xlfn.RANK.AVG(Summary!AB$3:AB$32,Summary!AB$3:AB$32,0)),0)</f>
        <v>-9.0636548139737746E-2</v>
      </c>
      <c r="AB38">
        <f ca="1">IFERROR(CORREL(_xlfn.RANK.AVG(Summary!$AM$3:$AM$32,Summary!$AM$3:$AM$32),_xlfn.RANK.AVG(Summary!AC$3:AC$32,Summary!AC$3:AC$32,0)),0)</f>
        <v>0.23476960937626873</v>
      </c>
      <c r="AC38">
        <f ca="1">IFERROR(CORREL(_xlfn.RANK.AVG(Summary!$AM$3:$AM$32,Summary!$AM$3:$AM$32),_xlfn.RANK.AVG(Summary!AD$3:AD$32,Summary!AD$3:AD$32,0)),0)</f>
        <v>-0.36418805945964616</v>
      </c>
      <c r="AD38">
        <f ca="1">IFERROR(CORREL(_xlfn.RANK.AVG(Summary!$AM$3:$AM$32,Summary!$AM$3:$AM$32),_xlfn.RANK.AVG(Summary!AE$3:AE$32,Summary!AE$3:AE$32,0)),0)</f>
        <v>-0.18745862345633624</v>
      </c>
      <c r="AE38">
        <f ca="1">IFERROR(CORREL(_xlfn.RANK.AVG(Summary!$AM$3:$AM$32,Summary!$AM$3:$AM$32),_xlfn.RANK.AVG(Summary!AF$3:AF$32,Summary!AF$3:AF$32,0)),0)</f>
        <v>0.17591306993612299</v>
      </c>
      <c r="AF38">
        <f ca="1">IFERROR(CORREL(_xlfn.RANK.AVG(Summary!$AM$3:$AM$32,Summary!$AM$3:$AM$32),_xlfn.RANK.AVG(Summary!AG$3:AG$32,Summary!AG$3:AG$32,0)),0)</f>
        <v>-7.6983325930897781E-2</v>
      </c>
      <c r="AG38">
        <f ca="1">IFERROR(CORREL(_xlfn.RANK.AVG(Summary!$AM$3:$AM$32,Summary!$AM$3:$AM$32),_xlfn.RANK.AVG(Summary!AH$3:AH$32,Summary!AH$3:AH$32,0)),0)</f>
        <v>0.19346589140798903</v>
      </c>
      <c r="AH38">
        <f ca="1">IFERROR(CORREL(_xlfn.RANK.AVG(Summary!$AM$3:$AM$32,Summary!$AM$3:$AM$32),_xlfn.RANK.AVG(Summary!AI$3:AI$32,Summary!AI$3:AI$32,0)),0)</f>
        <v>0.40895110760163872</v>
      </c>
      <c r="AI38">
        <f ca="1">IFERROR(CORREL(_xlfn.RANK.AVG(Summary!$AM$3:$AM$32,Summary!$AM$3:$AM$32),_xlfn.RANK.AVG(Summary!AJ$3:AJ$32,Summary!AJ$3:AJ$32,0)),0)</f>
        <v>0.25625529014645337</v>
      </c>
      <c r="AJ38">
        <f ca="1">IFERROR(CORREL(_xlfn.RANK.AVG(Summary!$AM$3:$AM$32,Summary!$AM$3:$AM$32),_xlfn.RANK.AVG(Summary!AK$3:AK$32,Summary!AK$3:AK$32,0)),0)</f>
        <v>0.17322598110901932</v>
      </c>
      <c r="AK38">
        <f ca="1">IFERROR(CORREL(_xlfn.RANK.AVG(Summary!$AM$3:$AM$32,Summary!$AM$3:$AM$32),_xlfn.RANK.AVG(Summary!AL$3:AL$32,Summary!AL$3:AL$32,0)),0)</f>
        <v>-0.39335530225622223</v>
      </c>
      <c r="AL38">
        <f ca="1">IFERROR(CORREL(_xlfn.RANK.AVG(Summary!$AM$3:$AM$32,Summary!$AM$3:$AM$32),_xlfn.RANK.AVG(Summary!AM$3:AM$32,Summary!AM$3:AM$32,0)),0)</f>
        <v>1.0000000000000002</v>
      </c>
      <c r="AM38">
        <f ca="1">IFERROR(CORREL(_xlfn.RANK.AVG(Summary!$AM$3:$AM$32,Summary!$AM$3:$AM$32),_xlfn.RANK.AVG(Summary!AN$3:AN$32,Summary!AN$3:AN$32,0)),0)</f>
        <v>-0.36773092420636355</v>
      </c>
      <c r="AN38">
        <f ca="1">IFERROR(CORREL(_xlfn.RANK.AVG(Summary!$AM$3:$AM$32,Summary!$AM$3:$AM$32),_xlfn.RANK.AVG(Summary!AO$3:AO$32,Summary!AO$3:AO$32,0)),0)</f>
        <v>0.75498630205746031</v>
      </c>
      <c r="AO38">
        <f ca="1">IFERROR(CORREL(_xlfn.RANK.AVG(Summary!$AM$3:$AM$32,Summary!$AM$3:$AM$32),_xlfn.RANK.AVG(Summary!AP$3:AP$32,Summary!AP$3:AP$32,0)),0)</f>
        <v>0.1483670717401511</v>
      </c>
      <c r="AP38">
        <f ca="1">IFERROR(CORREL(_xlfn.RANK.AVG(Summary!$AM$3:$AM$32,Summary!$AM$3:$AM$32),_xlfn.RANK.AVG(Summary!AQ$3:AQ$32,Summary!AQ$3:AQ$32,0)),0)</f>
        <v>0.25987567501774234</v>
      </c>
      <c r="AQ38">
        <f ca="1">IFERROR(CORREL(_xlfn.RANK.AVG(Summary!$AM$3:$AM$32,Summary!$AM$3:$AM$32),_xlfn.RANK.AVG(Summary!AR$3:AR$32,Summary!AR$3:AR$32,0)),0)</f>
        <v>-0.18409056200866861</v>
      </c>
      <c r="AR38">
        <f ca="1">IFERROR(CORREL(_xlfn.RANK.AVG(Summary!$AM$3:$AM$32,Summary!$AM$3:$AM$32),_xlfn.RANK.AVG(Summary!AS$3:AS$32,Summary!AS$3:AS$32,0)),0)</f>
        <v>0.31963927855711433</v>
      </c>
      <c r="AS38">
        <f ca="1">IFERROR(CORREL(_xlfn.RANK.AVG(Summary!$AM$3:$AM$32,Summary!$AM$3:$AM$32),_xlfn.RANK.AVG(Summary!AT$3:AT$32,Summary!AT$3:AT$32,0)),0)</f>
        <v>-0.21032045384024134</v>
      </c>
      <c r="AT38">
        <f ca="1">IFERROR(CORREL(_xlfn.RANK.AVG(Summary!$AM$3:$AM$32,Summary!$AM$3:$AM$32),_xlfn.RANK.AVG(Summary!AU$3:AU$32,Summary!AU$3:AU$32,0)),0)</f>
        <v>-0.4270745614366559</v>
      </c>
      <c r="AU38">
        <f ca="1">IFERROR(CORREL(_xlfn.RANK.AVG(Summary!$AM$3:$AM$32,Summary!$AM$3:$AM$32),_xlfn.RANK.AVG(Summary!AV$3:AV$32,Summary!AV$3:AV$32,0)),0)</f>
        <v>-0.31533799026182019</v>
      </c>
      <c r="AV38">
        <f ca="1">IFERROR(CORREL(_xlfn.RANK.AVG(Summary!$AM$3:$AM$32,Summary!$AM$3:$AM$32),_xlfn.RANK.AVG(Summary!AW$3:AW$32,Summary!AW$3:AW$32,0)),0)</f>
        <v>-0.34210258690497652</v>
      </c>
      <c r="AW38">
        <f ca="1">IFERROR(CORREL(_xlfn.RANK.AVG(Summary!$AM$3:$AM$32,Summary!$AM$3:$AM$32),_xlfn.RANK.AVG(Summary!AX$3:AX$32,Summary!AX$3:AX$32,0)),0)</f>
        <v>-0.32285424654106715</v>
      </c>
      <c r="AX38">
        <f ca="1">IFERROR(CORREL(_xlfn.RANK.AVG(Summary!$AM$3:$AM$32,Summary!$AM$3:$AM$32),_xlfn.RANK.AVG(Summary!AY$3:AY$32,Summary!AY$3:AY$32,0)),0)</f>
        <v>-0.19375383412974234</v>
      </c>
      <c r="AY38">
        <f ca="1">IFERROR(CORREL(_xlfn.RANK.AVG(Summary!$AM$3:$AM$32,Summary!$AM$3:$AM$32),_xlfn.RANK.AVG(Summary!AZ$3:AZ$32,Summary!AZ$3:AZ$32,0)),0)</f>
        <v>-0.2134431549101769</v>
      </c>
      <c r="AZ38">
        <f ca="1">IFERROR(CORREL(_xlfn.RANK.AVG(Summary!$AM$3:$AM$32,Summary!$AM$3:$AM$32),_xlfn.RANK.AVG(Summary!BA$3:BA$32,Summary!BA$3:BA$32,0)),0)</f>
        <v>0.35542601946202712</v>
      </c>
      <c r="BA38">
        <f ca="1">IFERROR(CORREL(_xlfn.RANK.AVG(Summary!$AM$3:$AM$32,Summary!$AM$3:$AM$32),_xlfn.RANK.AVG(Summary!BB$3:BB$32,Summary!BB$3:BB$32,0)),0)</f>
        <v>0.18050302255699008</v>
      </c>
      <c r="BB38">
        <f ca="1">IFERROR(CORREL(_xlfn.RANK.AVG(Summary!$AM$3:$AM$32,Summary!$AM$3:$AM$32),_xlfn.RANK.AVG(Summary!BC$3:BC$32,Summary!BC$3:BC$32,0)),0)</f>
        <v>0.46470717999103422</v>
      </c>
      <c r="BC38">
        <f ca="1">IFERROR(CORREL(_xlfn.RANK.AVG(Summary!$AM$3:$AM$32,Summary!$AM$3:$AM$32),_xlfn.RANK.AVG(Summary!BD$3:BD$32,Summary!BD$3:BD$32,0)),0)</f>
        <v>0.41793758250872048</v>
      </c>
      <c r="BD38">
        <f ca="1">IFERROR(CORREL(_xlfn.RANK.AVG(Summary!$AM$3:$AM$32,Summary!$AM$3:$AM$32),_xlfn.RANK.AVG(Summary!BE$3:BE$32,Summary!BE$3:BE$32,0)),0)</f>
        <v>0.22432615280570886</v>
      </c>
      <c r="BE38">
        <f ca="1">IFERROR(CORREL(_xlfn.RANK.AVG(Summary!$AM$3:$AM$32,Summary!$AM$3:$AM$32),_xlfn.RANK.AVG(Summary!BF$3:BF$32,Summary!BF$3:BF$32,0)),0)</f>
        <v>0.2218136258365275</v>
      </c>
      <c r="BF38">
        <f ca="1">IFERROR(CORREL(_xlfn.RANK.AVG(Summary!$AM$3:$AM$32,Summary!$AM$3:$AM$32),_xlfn.RANK.AVG(Summary!BG$3:BG$32,Summary!BG$3:BG$32,0)),0)</f>
        <v>0.17137771562130993</v>
      </c>
      <c r="BG38">
        <f ca="1">IFERROR(CORREL(_xlfn.RANK.AVG(Summary!$AM$3:$AM$32,Summary!$AM$3:$AM$32),_xlfn.RANK.AVG(Summary!BH$3:BH$32,Summary!BH$3:BH$32,0)),0)</f>
        <v>0.56287564000817247</v>
      </c>
      <c r="BH38">
        <f ca="1">IFERROR(CORREL(_xlfn.RANK.AVG(Summary!$AM$3:$AM$32,Summary!$AM$3:$AM$32),_xlfn.RANK.AVG(Summary!BI$3:BI$32,Summary!BI$3:BI$32,0)),0)</f>
        <v>0.33026825386627751</v>
      </c>
      <c r="BI38">
        <f ca="1">IFERROR(CORREL(_xlfn.RANK.AVG(Summary!$AM$3:$AM$32,Summary!$AM$3:$AM$32),_xlfn.RANK.AVG(Summary!BJ$3:BJ$32,Summary!BJ$3:BJ$32,0)),0)</f>
        <v>0.62574307030772036</v>
      </c>
      <c r="BJ38">
        <f ca="1">IFERROR(CORREL(_xlfn.RANK.AVG(Summary!$AM$3:$AM$32,Summary!$AM$3:$AM$32),_xlfn.RANK.AVG(Summary!BK$3:BK$32,Summary!BK$3:BK$32,0)),0)</f>
        <v>-0.32031164834982762</v>
      </c>
      <c r="BK38">
        <f ca="1">IFERROR(CORREL(_xlfn.RANK.AVG(Summary!$AM$3:$AM$32,Summary!$AM$3:$AM$32),_xlfn.RANK.AVG(Summary!BL$3:BL$32,Summary!BL$3:BL$32,0)),0)</f>
        <v>0.41502497035713543</v>
      </c>
      <c r="BL38">
        <f ca="1">IFERROR(CORREL(_xlfn.RANK.AVG(Summary!$AM$3:$AM$32,Summary!$AM$3:$AM$32),_xlfn.RANK.AVG(Summary!BM$3:BM$32,Summary!BM$3:BM$32,0)),0)</f>
        <v>0.25734967230692496</v>
      </c>
      <c r="BM38">
        <f ca="1">IFERROR(CORREL(_xlfn.RANK.AVG(Summary!$AM$3:$AM$32,Summary!$AM$3:$AM$32),_xlfn.RANK.AVG(Summary!BN$3:BN$32,Summary!BN$3:BN$32,0)),0)</f>
        <v>0.61531985913649789</v>
      </c>
      <c r="BN38">
        <f ca="1">IFERROR(CORREL(_xlfn.RANK.AVG(Summary!$AM$3:$AM$32,Summary!$AM$3:$AM$32),_xlfn.RANK.AVG(Summary!BO$3:BO$32,Summary!BO$3:BO$32,0)),0)</f>
        <v>0.28612822073252037</v>
      </c>
      <c r="BO38">
        <f ca="1">IFERROR(CORREL(_xlfn.RANK.AVG(Summary!$AM$3:$AM$32,Summary!$AM$3:$AM$32),_xlfn.RANK.AVG(Summary!BP$3:BP$32,Summary!BP$3:BP$32,0)),0)</f>
        <v>0.16306528684585786</v>
      </c>
      <c r="BP38">
        <f ca="1">IFERROR(CORREL(_xlfn.RANK.AVG(Summary!$AM$3:$AM$32,Summary!$AM$3:$AM$32),_xlfn.RANK.AVG(Summary!BQ$3:BQ$32,Summary!BQ$3:BQ$32,0)),0)</f>
        <v>0.46356273806803011</v>
      </c>
      <c r="BQ38">
        <f ca="1">IFERROR(CORREL(_xlfn.RANK.AVG(Summary!$AM$3:$AM$32,Summary!$AM$3:$AM$32),_xlfn.RANK.AVG(Summary!BR$3:BR$32,Summary!BR$3:BR$32,0)),0)</f>
        <v>0.41330963364775652</v>
      </c>
      <c r="BR38">
        <f ca="1">IFERROR(CORREL(_xlfn.RANK.AVG(Summary!$AM$3:$AM$32,Summary!$AM$3:$AM$32),_xlfn.RANK.AVG(Summary!BS$3:BS$32,Summary!BS$3:BS$32,0)),0)</f>
        <v>0.27687516653624616</v>
      </c>
      <c r="BS38">
        <f ca="1">IFERROR(CORREL(_xlfn.RANK.AVG(Summary!$AM$3:$AM$32,Summary!$AM$3:$AM$32),_xlfn.RANK.AVG(Summary!BT$3:BT$32,Summary!BT$3:BT$32,0)),0)</f>
        <v>-0.19675052027173762</v>
      </c>
      <c r="BT38">
        <f ca="1">IFERROR(CORREL(_xlfn.RANK.AVG(Summary!$AM$3:$AM$32,Summary!$AM$3:$AM$32),_xlfn.RANK.AVG(Summary!BU$3:BU$32,Summary!BU$3:BU$32,0)),0)</f>
        <v>-0.64952702563224241</v>
      </c>
      <c r="BU38">
        <f ca="1">IFERROR(CORREL(_xlfn.RANK.AVG(Summary!$AM$3:$AM$32,Summary!$AM$3:$AM$32),_xlfn.RANK.AVG(Summary!BV$3:BV$32,Summary!BV$3:BV$32,0)),0)</f>
        <v>-0.37257960512996469</v>
      </c>
      <c r="BV38">
        <f ca="1">IFERROR(CORREL(_xlfn.RANK.AVG(Summary!$AM$3:$AM$32,Summary!$AM$3:$AM$32),_xlfn.RANK.AVG(Summary!BW$3:BW$32,Summary!BW$3:BW$32,0)),0)</f>
        <v>-0.5348372553011842</v>
      </c>
      <c r="BW38">
        <f ca="1">IFERROR(CORREL(_xlfn.RANK.AVG(Summary!$AM$3:$AM$32,Summary!$AM$3:$AM$32),_xlfn.RANK.AVG(Summary!BX$3:BX$32,Summary!BX$3:BX$32,0)),0)</f>
        <v>-0.37257960512996469</v>
      </c>
      <c r="BX38">
        <f ca="1">IFERROR(CORREL(_xlfn.RANK.AVG(Summary!$AM$3:$AM$32,Summary!$AM$3:$AM$32),_xlfn.RANK.AVG(Summary!BY$3:BY$32,Summary!BY$3:BY$32,0)),0)</f>
        <v>-0.41327844218207899</v>
      </c>
      <c r="BY38">
        <f ca="1">IFERROR(CORREL(_xlfn.RANK.AVG(Summary!$AM$3:$AM$32,Summary!$AM$3:$AM$32),_xlfn.RANK.AVG(Summary!BZ$3:BZ$32,Summary!BZ$3:BZ$32,0)),0)</f>
        <v>-0.32285424654106715</v>
      </c>
      <c r="BZ38">
        <f ca="1">IFERROR(CORREL(_xlfn.RANK.AVG(Summary!$AM$3:$AM$32,Summary!$AM$3:$AM$32),_xlfn.RANK.AVG(Summary!CA$3:CA$32,Summary!CA$3:CA$32,0)),0)</f>
        <v>0.45208683655211945</v>
      </c>
      <c r="CA38">
        <f ca="1">IFERROR(CORREL(_xlfn.RANK.AVG(Summary!$AM$3:$AM$32,Summary!$AM$3:$AM$32),_xlfn.RANK.AVG(Summary!CB$3:CB$32,Summary!CB$3:CB$32,0)),0)</f>
        <v>0.89160925815450331</v>
      </c>
    </row>
    <row r="39" spans="1:79">
      <c r="A39" s="4" t="s">
        <v>37</v>
      </c>
      <c r="B39">
        <f ca="1">IFERROR(CORREL(_xlfn.RANK.AVG(Summary!$AN$3:$AN$32,Summary!$AN$3:$AN$32),_xlfn.RANK.AVG(Summary!C$3:C$32,Summary!C$3:C$32,0)),0)</f>
        <v>0.7254788198224511</v>
      </c>
      <c r="C39">
        <f ca="1">IFERROR(CORREL(_xlfn.RANK.AVG(Summary!$AN$3:$AN$32,Summary!$AN$3:$AN$32),_xlfn.RANK.AVG(Summary!D$3:D$32,Summary!D$3:D$32,0)),0)</f>
        <v>0.72527357878809773</v>
      </c>
      <c r="D39">
        <f ca="1">IFERROR(CORREL(_xlfn.RANK.AVG(Summary!$AN$3:$AN$32,Summary!$AN$3:$AN$32),_xlfn.RANK.AVG(Summary!E$3:E$32,Summary!E$3:E$32,0)),0)</f>
        <v>0.71306586473328026</v>
      </c>
      <c r="E39">
        <f ca="1">IFERROR(CORREL(_xlfn.RANK.AVG(Summary!$AN$3:$AN$32,Summary!$AN$3:$AN$32),_xlfn.RANK.AVG(Summary!F$3:F$32,Summary!F$3:F$32,0)),0)</f>
        <v>-0.52193210040873361</v>
      </c>
      <c r="F39">
        <f ca="1">IFERROR(CORREL(_xlfn.RANK.AVG(Summary!$AN$3:$AN$32,Summary!$AN$3:$AN$32),_xlfn.RANK.AVG(Summary!G$3:G$32,Summary!G$3:G$32,0)),0)</f>
        <v>0.74080987704169776</v>
      </c>
      <c r="G39">
        <f ca="1">IFERROR(CORREL(_xlfn.RANK.AVG(Summary!$AN$3:$AN$32,Summary!$AN$3:$AN$32),_xlfn.RANK.AVG(Summary!H$3:H$32,Summary!H$3:H$32,0)),0)</f>
        <v>0.74385950872654905</v>
      </c>
      <c r="H39">
        <f ca="1">IFERROR(CORREL(_xlfn.RANK.AVG(Summary!$AN$3:$AN$32,Summary!$AN$3:$AN$32),_xlfn.RANK.AVG(Summary!I$3:I$32,Summary!I$3:I$32,0)),0)</f>
        <v>-0.49217772005967159</v>
      </c>
      <c r="I39">
        <f ca="1">IFERROR(CORREL(_xlfn.RANK.AVG(Summary!$AN$3:$AN$32,Summary!$AN$3:$AN$32),_xlfn.RANK.AVG(Summary!J$3:J$32,Summary!J$3:J$32,0)),0)</f>
        <v>0.74170484518067903</v>
      </c>
      <c r="J39">
        <f ca="1">IFERROR(CORREL(_xlfn.RANK.AVG(Summary!$AN$3:$AN$32,Summary!$AN$3:$AN$32),_xlfn.RANK.AVG(Summary!K$3:K$32,Summary!K$3:K$32,0)),0)</f>
        <v>0.6255381903176559</v>
      </c>
      <c r="K39">
        <f ca="1">IFERROR(CORREL(_xlfn.RANK.AVG(Summary!$AN$3:$AN$32,Summary!$AN$3:$AN$32),_xlfn.RANK.AVG(Summary!L$3:L$32,Summary!L$3:L$32,0)),0)</f>
        <v>-0.45347465389134284</v>
      </c>
      <c r="L39">
        <f ca="1">IFERROR(CORREL(_xlfn.RANK.AVG(Summary!$AN$3:$AN$32,Summary!$AN$3:$AN$32),_xlfn.RANK.AVG(Summary!M$3:M$32,Summary!M$3:M$32,0)),0)</f>
        <v>0.52193210040873361</v>
      </c>
      <c r="M39">
        <f ca="1">IFERROR(CORREL(_xlfn.RANK.AVG(Summary!$AN$3:$AN$32,Summary!$AN$3:$AN$32),_xlfn.RANK.AVG(Summary!N$3:N$32,Summary!N$3:N$32,0)),0)</f>
        <v>-0.49217772005967159</v>
      </c>
      <c r="N39">
        <f ca="1">IFERROR(CORREL(_xlfn.RANK.AVG(Summary!$AN$3:$AN$32,Summary!$AN$3:$AN$32),_xlfn.RANK.AVG(Summary!O$3:O$32,Summary!O$3:O$32,0)),0)</f>
        <v>0</v>
      </c>
      <c r="O39">
        <f ca="1">IFERROR(CORREL(_xlfn.RANK.AVG(Summary!$AN$3:$AN$32,Summary!$AN$3:$AN$32),_xlfn.RANK.AVG(Summary!P$3:P$32,Summary!P$3:P$32,0)),0)</f>
        <v>0</v>
      </c>
      <c r="P39">
        <f ca="1">IFERROR(CORREL(_xlfn.RANK.AVG(Summary!$AN$3:$AN$32,Summary!$AN$3:$AN$32),_xlfn.RANK.AVG(Summary!Q$3:Q$32,Summary!Q$3:Q$32,0)),0)</f>
        <v>-0.33852508540464432</v>
      </c>
      <c r="Q39">
        <f ca="1">IFERROR(CORREL(_xlfn.RANK.AVG(Summary!$AN$3:$AN$32,Summary!$AN$3:$AN$32),_xlfn.RANK.AVG(Summary!R$3:R$32,Summary!R$3:R$32,0)),0)</f>
        <v>0</v>
      </c>
      <c r="R39">
        <f ca="1">IFERROR(CORREL(_xlfn.RANK.AVG(Summary!$AN$3:$AN$32,Summary!$AN$3:$AN$32),_xlfn.RANK.AVG(Summary!S$3:S$32,Summary!S$3:S$32,0)),0)</f>
        <v>0</v>
      </c>
      <c r="S39">
        <f ca="1">IFERROR(CORREL(_xlfn.RANK.AVG(Summary!$AN$3:$AN$32,Summary!$AN$3:$AN$32),_xlfn.RANK.AVG(Summary!T$3:T$32,Summary!T$3:T$32,0)),0)</f>
        <v>0</v>
      </c>
      <c r="T39">
        <f ca="1">IFERROR(CORREL(_xlfn.RANK.AVG(Summary!$AN$3:$AN$32,Summary!$AN$3:$AN$32),_xlfn.RANK.AVG(Summary!U$3:U$32,Summary!U$3:U$32,0)),0)</f>
        <v>0</v>
      </c>
      <c r="U39">
        <f ca="1">IFERROR(CORREL(_xlfn.RANK.AVG(Summary!$AN$3:$AN$32,Summary!$AN$3:$AN$32),_xlfn.RANK.AVG(Summary!V$3:V$32,Summary!V$3:V$32,0)),0)</f>
        <v>0.3128302529393629</v>
      </c>
      <c r="V39">
        <f ca="1">IFERROR(CORREL(_xlfn.RANK.AVG(Summary!$AN$3:$AN$32,Summary!$AN$3:$AN$32),_xlfn.RANK.AVG(Summary!W$3:W$32,Summary!W$3:W$32,0)),0)</f>
        <v>0.3449672048869234</v>
      </c>
      <c r="W39">
        <f ca="1">IFERROR(CORREL(_xlfn.RANK.AVG(Summary!$AN$3:$AN$32,Summary!$AN$3:$AN$32),_xlfn.RANK.AVG(Summary!X$3:X$32,Summary!X$3:X$32,0)),0)</f>
        <v>0.27860705235238636</v>
      </c>
      <c r="X39">
        <f ca="1">IFERROR(CORREL(_xlfn.RANK.AVG(Summary!$AN$3:$AN$32,Summary!$AN$3:$AN$32),_xlfn.RANK.AVG(Summary!Y$3:Y$32,Summary!Y$3:Y$32,0)),0)</f>
        <v>-0.54684508147557787</v>
      </c>
      <c r="Y39">
        <f ca="1">IFERROR(CORREL(_xlfn.RANK.AVG(Summary!$AN$3:$AN$32,Summary!$AN$3:$AN$32),_xlfn.RANK.AVG(Summary!Z$3:Z$32,Summary!Z$3:Z$32,0)),0)</f>
        <v>0.14208830500271832</v>
      </c>
      <c r="Z39">
        <f ca="1">IFERROR(CORREL(_xlfn.RANK.AVG(Summary!$AN$3:$AN$32,Summary!$AN$3:$AN$32),_xlfn.RANK.AVG(Summary!AA$3:AA$32,Summary!AA$3:AA$32,0)),0)</f>
        <v>0</v>
      </c>
      <c r="AA39">
        <f ca="1">IFERROR(CORREL(_xlfn.RANK.AVG(Summary!$AN$3:$AN$32,Summary!$AN$3:$AN$32),_xlfn.RANK.AVG(Summary!AB$3:AB$32,Summary!AB$3:AB$32,0)),0)</f>
        <v>-0.17509471322961584</v>
      </c>
      <c r="AB39">
        <f ca="1">IFERROR(CORREL(_xlfn.RANK.AVG(Summary!$AN$3:$AN$32,Summary!$AN$3:$AN$32),_xlfn.RANK.AVG(Summary!AC$3:AC$32,Summary!AC$3:AC$32,0)),0)</f>
        <v>-7.7837926289089199E-2</v>
      </c>
      <c r="AC39">
        <f ca="1">IFERROR(CORREL(_xlfn.RANK.AVG(Summary!$AN$3:$AN$32,Summary!$AN$3:$AN$32),_xlfn.RANK.AVG(Summary!AD$3:AD$32,Summary!AD$3:AD$32,0)),0)</f>
        <v>0.53747224938291827</v>
      </c>
      <c r="AD39">
        <f ca="1">IFERROR(CORREL(_xlfn.RANK.AVG(Summary!$AN$3:$AN$32,Summary!$AN$3:$AN$32),_xlfn.RANK.AVG(Summary!AE$3:AE$32,Summary!AE$3:AE$32,0)),0)</f>
        <v>0.58154127926358434</v>
      </c>
      <c r="AE39">
        <f ca="1">IFERROR(CORREL(_xlfn.RANK.AVG(Summary!$AN$3:$AN$32,Summary!$AN$3:$AN$32),_xlfn.RANK.AVG(Summary!AF$3:AF$32,Summary!AF$3:AF$32,0)),0)</f>
        <v>-4.7571122148692149E-2</v>
      </c>
      <c r="AF39">
        <f ca="1">IFERROR(CORREL(_xlfn.RANK.AVG(Summary!$AN$3:$AN$32,Summary!$AN$3:$AN$32),_xlfn.RANK.AVG(Summary!AG$3:AG$32,Summary!AG$3:AG$32,0)),0)</f>
        <v>0.19378803650187088</v>
      </c>
      <c r="AG39">
        <f ca="1">IFERROR(CORREL(_xlfn.RANK.AVG(Summary!$AN$3:$AN$32,Summary!$AN$3:$AN$32),_xlfn.RANK.AVG(Summary!AH$3:AH$32,Summary!AH$3:AH$32,0)),0)</f>
        <v>-0.2694480455793471</v>
      </c>
      <c r="AH39">
        <f ca="1">IFERROR(CORREL(_xlfn.RANK.AVG(Summary!$AN$3:$AN$32,Summary!$AN$3:$AN$32),_xlfn.RANK.AVG(Summary!AI$3:AI$32,Summary!AI$3:AI$32,0)),0)</f>
        <v>-0.43482515314632603</v>
      </c>
      <c r="AI39">
        <f ca="1">IFERROR(CORREL(_xlfn.RANK.AVG(Summary!$AN$3:$AN$32,Summary!$AN$3:$AN$32),_xlfn.RANK.AVG(Summary!AJ$3:AJ$32,Summary!AJ$3:AJ$32,0)),0)</f>
        <v>-0.29374689842872032</v>
      </c>
      <c r="AJ39">
        <f ca="1">IFERROR(CORREL(_xlfn.RANK.AVG(Summary!$AN$3:$AN$32,Summary!$AN$3:$AN$32),_xlfn.RANK.AVG(Summary!AK$3:AK$32,Summary!AK$3:AK$32,0)),0)</f>
        <v>0.27800100249967136</v>
      </c>
      <c r="AK39">
        <f ca="1">IFERROR(CORREL(_xlfn.RANK.AVG(Summary!$AN$3:$AN$32,Summary!$AN$3:$AN$32),_xlfn.RANK.AVG(Summary!AL$3:AL$32,Summary!AL$3:AL$32,0)),0)</f>
        <v>0.86832376858699145</v>
      </c>
      <c r="AL39">
        <f ca="1">IFERROR(CORREL(_xlfn.RANK.AVG(Summary!$AN$3:$AN$32,Summary!$AN$3:$AN$32),_xlfn.RANK.AVG(Summary!AM$3:AM$32,Summary!AM$3:AM$32,0)),0)</f>
        <v>-0.36773092420636355</v>
      </c>
      <c r="AM39">
        <f ca="1">IFERROR(CORREL(_xlfn.RANK.AVG(Summary!$AN$3:$AN$32,Summary!$AN$3:$AN$32),_xlfn.RANK.AVG(Summary!AN$3:AN$32,Summary!AN$3:AN$32,0)),0)</f>
        <v>1</v>
      </c>
      <c r="AN39">
        <f ca="1">IFERROR(CORREL(_xlfn.RANK.AVG(Summary!$AN$3:$AN$32,Summary!$AN$3:$AN$32),_xlfn.RANK.AVG(Summary!AO$3:AO$32,Summary!AO$3:AO$32,0)),0)</f>
        <v>-0.15679396959411293</v>
      </c>
      <c r="AO39">
        <f ca="1">IFERROR(CORREL(_xlfn.RANK.AVG(Summary!$AN$3:$AN$32,Summary!$AN$3:$AN$32),_xlfn.RANK.AVG(Summary!AP$3:AP$32,Summary!AP$3:AP$32,0)),0)</f>
        <v>0.18308264028495555</v>
      </c>
      <c r="AP39">
        <f ca="1">IFERROR(CORREL(_xlfn.RANK.AVG(Summary!$AN$3:$AN$32,Summary!$AN$3:$AN$32),_xlfn.RANK.AVG(Summary!AQ$3:AQ$32,Summary!AQ$3:AQ$32,0)),0)</f>
        <v>-0.12550524426151413</v>
      </c>
      <c r="AQ39">
        <f ca="1">IFERROR(CORREL(_xlfn.RANK.AVG(Summary!$AN$3:$AN$32,Summary!$AN$3:$AN$32),_xlfn.RANK.AVG(Summary!AR$3:AR$32,Summary!AR$3:AR$32,0)),0)</f>
        <v>0.64753016363530236</v>
      </c>
      <c r="AR39">
        <f ca="1">IFERROR(CORREL(_xlfn.RANK.AVG(Summary!$AN$3:$AN$32,Summary!$AN$3:$AN$32),_xlfn.RANK.AVG(Summary!AS$3:AS$32,Summary!AS$3:AS$32,0)),0)</f>
        <v>-0.61460080211240065</v>
      </c>
      <c r="AS39">
        <f ca="1">IFERROR(CORREL(_xlfn.RANK.AVG(Summary!$AN$3:$AN$32,Summary!$AN$3:$AN$32),_xlfn.RANK.AVG(Summary!AT$3:AT$32,Summary!AT$3:AT$32,0)),0)</f>
        <v>0.69418944510585723</v>
      </c>
      <c r="AT39">
        <f ca="1">IFERROR(CORREL(_xlfn.RANK.AVG(Summary!$AN$3:$AN$32,Summary!$AN$3:$AN$32),_xlfn.RANK.AVG(Summary!AU$3:AU$32,Summary!AU$3:AU$32,0)),0)</f>
        <v>0.69749383845269419</v>
      </c>
      <c r="AU39">
        <f ca="1">IFERROR(CORREL(_xlfn.RANK.AVG(Summary!$AN$3:$AN$32,Summary!$AN$3:$AN$32),_xlfn.RANK.AVG(Summary!AV$3:AV$32,Summary!AV$3:AV$32,0)),0)</f>
        <v>0.82363929048618556</v>
      </c>
      <c r="AV39">
        <f ca="1">IFERROR(CORREL(_xlfn.RANK.AVG(Summary!$AN$3:$AN$32,Summary!$AN$3:$AN$32),_xlfn.RANK.AVG(Summary!AW$3:AW$32,Summary!AW$3:AW$32,0)),0)</f>
        <v>0.85961445303927708</v>
      </c>
      <c r="AW39">
        <f ca="1">IFERROR(CORREL(_xlfn.RANK.AVG(Summary!$AN$3:$AN$32,Summary!$AN$3:$AN$32),_xlfn.RANK.AVG(Summary!AX$3:AX$32,Summary!AX$3:AX$32,0)),0)</f>
        <v>0.88189792917939946</v>
      </c>
      <c r="AX39">
        <f ca="1">IFERROR(CORREL(_xlfn.RANK.AVG(Summary!$AN$3:$AN$32,Summary!$AN$3:$AN$32),_xlfn.RANK.AVG(Summary!AY$3:AY$32,Summary!AY$3:AY$32,0)),0)</f>
        <v>0.6850579995739986</v>
      </c>
      <c r="AY39">
        <f ca="1">IFERROR(CORREL(_xlfn.RANK.AVG(Summary!$AN$3:$AN$32,Summary!$AN$3:$AN$32),_xlfn.RANK.AVG(Summary!AZ$3:AZ$32,Summary!AZ$3:AZ$32,0)),0)</f>
        <v>0.49463860865997</v>
      </c>
      <c r="AZ39">
        <f ca="1">IFERROR(CORREL(_xlfn.RANK.AVG(Summary!$AN$3:$AN$32,Summary!$AN$3:$AN$32),_xlfn.RANK.AVG(Summary!BA$3:BA$32,Summary!BA$3:BA$32,0)),0)</f>
        <v>-0.58865667873075489</v>
      </c>
      <c r="BA39">
        <f ca="1">IFERROR(CORREL(_xlfn.RANK.AVG(Summary!$AN$3:$AN$32,Summary!$AN$3:$AN$32),_xlfn.RANK.AVG(Summary!BB$3:BB$32,Summary!BB$3:BB$32,0)),0)</f>
        <v>-0.56220118659543394</v>
      </c>
      <c r="BB39">
        <f ca="1">IFERROR(CORREL(_xlfn.RANK.AVG(Summary!$AN$3:$AN$32,Summary!$AN$3:$AN$32),_xlfn.RANK.AVG(Summary!BC$3:BC$32,Summary!BC$3:BC$32,0)),0)</f>
        <v>-0.82499083176471599</v>
      </c>
      <c r="BC39">
        <f ca="1">IFERROR(CORREL(_xlfn.RANK.AVG(Summary!$AN$3:$AN$32,Summary!$AN$3:$AN$32),_xlfn.RANK.AVG(Summary!BD$3:BD$32,Summary!BD$3:BD$32,0)),0)</f>
        <v>-0.82198280019202818</v>
      </c>
      <c r="BD39">
        <f ca="1">IFERROR(CORREL(_xlfn.RANK.AVG(Summary!$AN$3:$AN$32,Summary!$AN$3:$AN$32),_xlfn.RANK.AVG(Summary!BE$3:BE$32,Summary!BE$3:BE$32,0)),0)</f>
        <v>-0.83173781138644309</v>
      </c>
      <c r="BE39">
        <f ca="1">IFERROR(CORREL(_xlfn.RANK.AVG(Summary!$AN$3:$AN$32,Summary!$AN$3:$AN$32),_xlfn.RANK.AVG(Summary!BF$3:BF$32,Summary!BF$3:BF$32,0)),0)</f>
        <v>-0.83791560718239044</v>
      </c>
      <c r="BF39">
        <f ca="1">IFERROR(CORREL(_xlfn.RANK.AVG(Summary!$AN$3:$AN$32,Summary!$AN$3:$AN$32),_xlfn.RANK.AVG(Summary!BG$3:BG$32,Summary!BG$3:BG$32,0)),0)</f>
        <v>-0.53020963479155536</v>
      </c>
      <c r="BG39">
        <f ca="1">IFERROR(CORREL(_xlfn.RANK.AVG(Summary!$AN$3:$AN$32,Summary!$AN$3:$AN$32),_xlfn.RANK.AVG(Summary!BH$3:BH$32,Summary!BH$3:BH$32,0)),0)</f>
        <v>-0.44653942238141114</v>
      </c>
      <c r="BH39">
        <f ca="1">IFERROR(CORREL(_xlfn.RANK.AVG(Summary!$AN$3:$AN$32,Summary!$AN$3:$AN$32),_xlfn.RANK.AVG(Summary!BI$3:BI$32,Summary!BI$3:BI$32,0)),0)</f>
        <v>-0.44539681303938727</v>
      </c>
      <c r="BI39">
        <f ca="1">IFERROR(CORREL(_xlfn.RANK.AVG(Summary!$AN$3:$AN$32,Summary!$AN$3:$AN$32),_xlfn.RANK.AVG(Summary!BJ$3:BJ$32,Summary!BJ$3:BJ$32,0)),0)</f>
        <v>-0.55609124305836499</v>
      </c>
      <c r="BJ39">
        <f ca="1">IFERROR(CORREL(_xlfn.RANK.AVG(Summary!$AN$3:$AN$32,Summary!$AN$3:$AN$32),_xlfn.RANK.AVG(Summary!BK$3:BK$32,Summary!BK$3:BK$32,0)),0)</f>
        <v>0.71575076915022395</v>
      </c>
      <c r="BK39">
        <f ca="1">IFERROR(CORREL(_xlfn.RANK.AVG(Summary!$AN$3:$AN$32,Summary!$AN$3:$AN$32),_xlfn.RANK.AVG(Summary!BL$3:BL$32,Summary!BL$3:BL$32,0)),0)</f>
        <v>-0.67771949362254258</v>
      </c>
      <c r="BL39">
        <f ca="1">IFERROR(CORREL(_xlfn.RANK.AVG(Summary!$AN$3:$AN$32,Summary!$AN$3:$AN$32),_xlfn.RANK.AVG(Summary!BM$3:BM$32,Summary!BM$3:BM$32,0)),0)</f>
        <v>-0.71805213806910173</v>
      </c>
      <c r="BM39">
        <f ca="1">IFERROR(CORREL(_xlfn.RANK.AVG(Summary!$AN$3:$AN$32,Summary!$AN$3:$AN$32),_xlfn.RANK.AVG(Summary!BN$3:BN$32,Summary!BN$3:BN$32,0)),0)</f>
        <v>-0.39513722506949917</v>
      </c>
      <c r="BN39">
        <f ca="1">IFERROR(CORREL(_xlfn.RANK.AVG(Summary!$AN$3:$AN$32,Summary!$AN$3:$AN$32),_xlfn.RANK.AVG(Summary!BO$3:BO$32,Summary!BO$3:BO$32,0)),0)</f>
        <v>-0.66570239661957653</v>
      </c>
      <c r="BO39">
        <f ca="1">IFERROR(CORREL(_xlfn.RANK.AVG(Summary!$AN$3:$AN$32,Summary!$AN$3:$AN$32),_xlfn.RANK.AVG(Summary!BP$3:BP$32,Summary!BP$3:BP$32,0)),0)</f>
        <v>-0.76892923524055612</v>
      </c>
      <c r="BP39">
        <f ca="1">IFERROR(CORREL(_xlfn.RANK.AVG(Summary!$AN$3:$AN$32,Summary!$AN$3:$AN$32),_xlfn.RANK.AVG(Summary!BQ$3:BQ$32,Summary!BQ$3:BQ$32,0)),0)</f>
        <v>-0.87467348951709301</v>
      </c>
      <c r="BQ39">
        <f ca="1">IFERROR(CORREL(_xlfn.RANK.AVG(Summary!$AN$3:$AN$32,Summary!$AN$3:$AN$32),_xlfn.RANK.AVG(Summary!BR$3:BR$32,Summary!BR$3:BR$32,0)),0)</f>
        <v>-0.81925218675387157</v>
      </c>
      <c r="BR39">
        <f ca="1">IFERROR(CORREL(_xlfn.RANK.AVG(Summary!$AN$3:$AN$32,Summary!$AN$3:$AN$32),_xlfn.RANK.AVG(Summary!BS$3:BS$32,Summary!BS$3:BS$32,0)),0)</f>
        <v>-0.75705882030996763</v>
      </c>
      <c r="BS39">
        <f ca="1">IFERROR(CORREL(_xlfn.RANK.AVG(Summary!$AN$3:$AN$32,Summary!$AN$3:$AN$32),_xlfn.RANK.AVG(Summary!BT$3:BT$32,Summary!BT$3:BT$32,0)),0)</f>
        <v>7.6511263754730774E-2</v>
      </c>
      <c r="BT39">
        <f ca="1">IFERROR(CORREL(_xlfn.RANK.AVG(Summary!$AN$3:$AN$32,Summary!$AN$3:$AN$32),_xlfn.RANK.AVG(Summary!BU$3:BU$32,Summary!BU$3:BU$32,0)),0)</f>
        <v>0.71306586473328026</v>
      </c>
      <c r="BU39">
        <f ca="1">IFERROR(CORREL(_xlfn.RANK.AVG(Summary!$AN$3:$AN$32,Summary!$AN$3:$AN$32),_xlfn.RANK.AVG(Summary!BV$3:BV$32,Summary!BV$3:BV$32,0)),0)</f>
        <v>-5.7047872097825574E-2</v>
      </c>
      <c r="BV39">
        <f ca="1">IFERROR(CORREL(_xlfn.RANK.AVG(Summary!$AN$3:$AN$32,Summary!$AN$3:$AN$32),_xlfn.RANK.AVG(Summary!BW$3:BW$32,Summary!BW$3:BW$32,0)),0)</f>
        <v>0.77255302846376916</v>
      </c>
      <c r="BW39">
        <f ca="1">IFERROR(CORREL(_xlfn.RANK.AVG(Summary!$AN$3:$AN$32,Summary!$AN$3:$AN$32),_xlfn.RANK.AVG(Summary!BX$3:BX$32,Summary!BX$3:BX$32,0)),0)</f>
        <v>-5.7047872097825574E-2</v>
      </c>
      <c r="BX39">
        <f ca="1">IFERROR(CORREL(_xlfn.RANK.AVG(Summary!$AN$3:$AN$32,Summary!$AN$3:$AN$32),_xlfn.RANK.AVG(Summary!BY$3:BY$32,Summary!BY$3:BY$32,0)),0)</f>
        <v>-1.5675901385416361E-3</v>
      </c>
      <c r="BY39">
        <f ca="1">IFERROR(CORREL(_xlfn.RANK.AVG(Summary!$AN$3:$AN$32,Summary!$AN$3:$AN$32),_xlfn.RANK.AVG(Summary!BZ$3:BZ$32,Summary!BZ$3:BZ$32,0)),0)</f>
        <v>0.88189792917939946</v>
      </c>
      <c r="BZ39">
        <f ca="1">IFERROR(CORREL(_xlfn.RANK.AVG(Summary!$AN$3:$AN$32,Summary!$AN$3:$AN$32),_xlfn.RANK.AVG(Summary!CA$3:CA$32,Summary!CA$3:CA$32,0)),0)</f>
        <v>-0.60097110532588349</v>
      </c>
      <c r="CA39">
        <f ca="1">IFERROR(CORREL(_xlfn.RANK.AVG(Summary!$AN$3:$AN$32,Summary!$AN$3:$AN$32),_xlfn.RANK.AVG(Summary!CB$3:CB$32,Summary!CB$3:CB$32,0)),0)</f>
        <v>-0.40425688188537573</v>
      </c>
    </row>
    <row r="40" spans="1:79">
      <c r="A40" s="4" t="s">
        <v>38</v>
      </c>
      <c r="B40">
        <f ca="1">IFERROR(CORREL(_xlfn.RANK.AVG(Summary!$AO$3:$AO$32,Summary!$AO$3:$AO$32),_xlfn.RANK.AVG(Summary!C$3:C$32,Summary!C$3:C$32,0)),0)</f>
        <v>-0.26438767825077508</v>
      </c>
      <c r="C40">
        <f ca="1">IFERROR(CORREL(_xlfn.RANK.AVG(Summary!$AO$3:$AO$32,Summary!$AO$3:$AO$32),_xlfn.RANK.AVG(Summary!D$3:D$32,Summary!D$3:D$32,0)),0)</f>
        <v>-0.25329832908932737</v>
      </c>
      <c r="D40">
        <f ca="1">IFERROR(CORREL(_xlfn.RANK.AVG(Summary!$AO$3:$AO$32,Summary!$AO$3:$AO$32),_xlfn.RANK.AVG(Summary!E$3:E$32,Summary!E$3:E$32,0)),0)</f>
        <v>-0.34573423094820516</v>
      </c>
      <c r="E40">
        <f ca="1">IFERROR(CORREL(_xlfn.RANK.AVG(Summary!$AO$3:$AO$32,Summary!$AO$3:$AO$32),_xlfn.RANK.AVG(Summary!F$3:F$32,Summary!F$3:F$32,0)),0)</f>
        <v>-7.8627968570114171E-2</v>
      </c>
      <c r="F40">
        <f ca="1">IFERROR(CORREL(_xlfn.RANK.AVG(Summary!$AO$3:$AO$32,Summary!$AO$3:$AO$32),_xlfn.RANK.AVG(Summary!G$3:G$32,Summary!G$3:G$32,0)),0)</f>
        <v>-0.33169991616100353</v>
      </c>
      <c r="G40">
        <f ca="1">IFERROR(CORREL(_xlfn.RANK.AVG(Summary!$AO$3:$AO$32,Summary!$AO$3:$AO$32),_xlfn.RANK.AVG(Summary!H$3:H$32,Summary!H$3:H$32,0)),0)</f>
        <v>-0.33233124392807462</v>
      </c>
      <c r="H40">
        <f ca="1">IFERROR(CORREL(_xlfn.RANK.AVG(Summary!$AO$3:$AO$32,Summary!$AO$3:$AO$32),_xlfn.RANK.AVG(Summary!I$3:I$32,Summary!I$3:I$32,0)),0)</f>
        <v>0.16705659044641821</v>
      </c>
      <c r="I40">
        <f ca="1">IFERROR(CORREL(_xlfn.RANK.AVG(Summary!$AO$3:$AO$32,Summary!$AO$3:$AO$32),_xlfn.RANK.AVG(Summary!J$3:J$32,Summary!J$3:J$32,0)),0)</f>
        <v>-0.33103161545685106</v>
      </c>
      <c r="J40">
        <f ca="1">IFERROR(CORREL(_xlfn.RANK.AVG(Summary!$AO$3:$AO$32,Summary!$AO$3:$AO$32),_xlfn.RANK.AVG(Summary!K$3:K$32,Summary!K$3:K$32,0)),0)</f>
        <v>-0.564499947761122</v>
      </c>
      <c r="K40">
        <f ca="1">IFERROR(CORREL(_xlfn.RANK.AVG(Summary!$AO$3:$AO$32,Summary!$AO$3:$AO$32),_xlfn.RANK.AVG(Summary!L$3:L$32,Summary!L$3:L$32,0)),0)</f>
        <v>0.37086563079104845</v>
      </c>
      <c r="L40">
        <f ca="1">IFERROR(CORREL(_xlfn.RANK.AVG(Summary!$AO$3:$AO$32,Summary!$AO$3:$AO$32),_xlfn.RANK.AVG(Summary!M$3:M$32,Summary!M$3:M$32,0)),0)</f>
        <v>7.8627968570114171E-2</v>
      </c>
      <c r="M40">
        <f ca="1">IFERROR(CORREL(_xlfn.RANK.AVG(Summary!$AO$3:$AO$32,Summary!$AO$3:$AO$32),_xlfn.RANK.AVG(Summary!N$3:N$32,Summary!N$3:N$32,0)),0)</f>
        <v>0.16705659044641821</v>
      </c>
      <c r="N40">
        <f ca="1">IFERROR(CORREL(_xlfn.RANK.AVG(Summary!$AO$3:$AO$32,Summary!$AO$3:$AO$32),_xlfn.RANK.AVG(Summary!O$3:O$32,Summary!O$3:O$32,0)),0)</f>
        <v>0</v>
      </c>
      <c r="O40">
        <f ca="1">IFERROR(CORREL(_xlfn.RANK.AVG(Summary!$AO$3:$AO$32,Summary!$AO$3:$AO$32),_xlfn.RANK.AVG(Summary!P$3:P$32,Summary!P$3:P$32,0)),0)</f>
        <v>0</v>
      </c>
      <c r="P40">
        <f ca="1">IFERROR(CORREL(_xlfn.RANK.AVG(Summary!$AO$3:$AO$32,Summary!$AO$3:$AO$32),_xlfn.RANK.AVG(Summary!Q$3:Q$32,Summary!Q$3:Q$32,0)),0)</f>
        <v>0.39838954336862631</v>
      </c>
      <c r="Q40">
        <f ca="1">IFERROR(CORREL(_xlfn.RANK.AVG(Summary!$AO$3:$AO$32,Summary!$AO$3:$AO$32),_xlfn.RANK.AVG(Summary!R$3:R$32,Summary!R$3:R$32,0)),0)</f>
        <v>0</v>
      </c>
      <c r="R40">
        <f ca="1">IFERROR(CORREL(_xlfn.RANK.AVG(Summary!$AO$3:$AO$32,Summary!$AO$3:$AO$32),_xlfn.RANK.AVG(Summary!S$3:S$32,Summary!S$3:S$32,0)),0)</f>
        <v>0</v>
      </c>
      <c r="S40">
        <f ca="1">IFERROR(CORREL(_xlfn.RANK.AVG(Summary!$AO$3:$AO$32,Summary!$AO$3:$AO$32),_xlfn.RANK.AVG(Summary!T$3:T$32,Summary!T$3:T$32,0)),0)</f>
        <v>0</v>
      </c>
      <c r="T40">
        <f ca="1">IFERROR(CORREL(_xlfn.RANK.AVG(Summary!$AO$3:$AO$32,Summary!$AO$3:$AO$32),_xlfn.RANK.AVG(Summary!U$3:U$32,Summary!U$3:U$32,0)),0)</f>
        <v>0</v>
      </c>
      <c r="U40">
        <f ca="1">IFERROR(CORREL(_xlfn.RANK.AVG(Summary!$AO$3:$AO$32,Summary!$AO$3:$AO$32),_xlfn.RANK.AVG(Summary!V$3:V$32,Summary!V$3:V$32,0)),0)</f>
        <v>0.20406448597441532</v>
      </c>
      <c r="V40">
        <f ca="1">IFERROR(CORREL(_xlfn.RANK.AVG(Summary!$AO$3:$AO$32,Summary!$AO$3:$AO$32),_xlfn.RANK.AVG(Summary!W$3:W$32,Summary!W$3:W$32,0)),0)</f>
        <v>-8.6828317000380975E-2</v>
      </c>
      <c r="W40">
        <f ca="1">IFERROR(CORREL(_xlfn.RANK.AVG(Summary!$AO$3:$AO$32,Summary!$AO$3:$AO$32),_xlfn.RANK.AVG(Summary!X$3:X$32,Summary!X$3:X$32,0)),0)</f>
        <v>-2.2613543573218116E-3</v>
      </c>
      <c r="X40">
        <f ca="1">IFERROR(CORREL(_xlfn.RANK.AVG(Summary!$AO$3:$AO$32,Summary!$AO$3:$AO$32),_xlfn.RANK.AVG(Summary!Y$3:Y$32,Summary!Y$3:Y$32,0)),0)</f>
        <v>9.0743628390430306E-2</v>
      </c>
      <c r="Y40">
        <f ca="1">IFERROR(CORREL(_xlfn.RANK.AVG(Summary!$AO$3:$AO$32,Summary!$AO$3:$AO$32),_xlfn.RANK.AVG(Summary!Z$3:Z$32,Summary!Z$3:Z$32,0)),0)</f>
        <v>0.55761922209919967</v>
      </c>
      <c r="Z40">
        <f ca="1">IFERROR(CORREL(_xlfn.RANK.AVG(Summary!$AO$3:$AO$32,Summary!$AO$3:$AO$32),_xlfn.RANK.AVG(Summary!AA$3:AA$32,Summary!AA$3:AA$32,0)),0)</f>
        <v>0</v>
      </c>
      <c r="AA40">
        <f ca="1">IFERROR(CORREL(_xlfn.RANK.AVG(Summary!$AO$3:$AO$32,Summary!$AO$3:$AO$32),_xlfn.RANK.AVG(Summary!AB$3:AB$32,Summary!AB$3:AB$32,0)),0)</f>
        <v>-0.31381972665364227</v>
      </c>
      <c r="AB40">
        <f ca="1">IFERROR(CORREL(_xlfn.RANK.AVG(Summary!$AO$3:$AO$32,Summary!$AO$3:$AO$32),_xlfn.RANK.AVG(Summary!AC$3:AC$32,Summary!AC$3:AC$32,0)),0)</f>
        <v>0.26421021698573016</v>
      </c>
      <c r="AC40">
        <f ca="1">IFERROR(CORREL(_xlfn.RANK.AVG(Summary!$AO$3:$AO$32,Summary!$AO$3:$AO$32),_xlfn.RANK.AVG(Summary!AD$3:AD$32,Summary!AD$3:AD$32,0)),0)</f>
        <v>-0.1023190304517184</v>
      </c>
      <c r="AD40">
        <f ca="1">IFERROR(CORREL(_xlfn.RANK.AVG(Summary!$AO$3:$AO$32,Summary!$AO$3:$AO$32),_xlfn.RANK.AVG(Summary!AE$3:AE$32,Summary!AE$3:AE$32,0)),0)</f>
        <v>-0.24656642396639569</v>
      </c>
      <c r="AE40">
        <f ca="1">IFERROR(CORREL(_xlfn.RANK.AVG(Summary!$AO$3:$AO$32,Summary!$AO$3:$AO$32),_xlfn.RANK.AVG(Summary!AF$3:AF$32,Summary!AF$3:AF$32,0)),0)</f>
        <v>0.39041617318617172</v>
      </c>
      <c r="AF40">
        <f ca="1">IFERROR(CORREL(_xlfn.RANK.AVG(Summary!$AO$3:$AO$32,Summary!$AO$3:$AO$32),_xlfn.RANK.AVG(Summary!AG$3:AG$32,Summary!AG$3:AG$32,0)),0)</f>
        <v>-0.15140701398028669</v>
      </c>
      <c r="AG40">
        <f ca="1">IFERROR(CORREL(_xlfn.RANK.AVG(Summary!$AO$3:$AO$32,Summary!$AO$3:$AO$32),_xlfn.RANK.AVG(Summary!AH$3:AH$32,Summary!AH$3:AH$32,0)),0)</f>
        <v>6.4724938841929629E-3</v>
      </c>
      <c r="AH40">
        <f ca="1">IFERROR(CORREL(_xlfn.RANK.AVG(Summary!$AO$3:$AO$32,Summary!$AO$3:$AO$32),_xlfn.RANK.AVG(Summary!AI$3:AI$32,Summary!AI$3:AI$32,0)),0)</f>
        <v>0.25502606130959932</v>
      </c>
      <c r="AI40">
        <f ca="1">IFERROR(CORREL(_xlfn.RANK.AVG(Summary!$AO$3:$AO$32,Summary!$AO$3:$AO$32),_xlfn.RANK.AVG(Summary!AJ$3:AJ$32,Summary!AJ$3:AJ$32,0)),0)</f>
        <v>0.41149509826827413</v>
      </c>
      <c r="AJ40">
        <f ca="1">IFERROR(CORREL(_xlfn.RANK.AVG(Summary!$AO$3:$AO$32,Summary!$AO$3:$AO$32),_xlfn.RANK.AVG(Summary!AK$3:AK$32,Summary!AK$3:AK$32,0)),0)</f>
        <v>0.23084642723472681</v>
      </c>
      <c r="AK40">
        <f ca="1">IFERROR(CORREL(_xlfn.RANK.AVG(Summary!$AO$3:$AO$32,Summary!$AO$3:$AO$32),_xlfn.RANK.AVG(Summary!AL$3:AL$32,Summary!AL$3:AL$32,0)),0)</f>
        <v>-0.21334528325148802</v>
      </c>
      <c r="AL40">
        <f ca="1">IFERROR(CORREL(_xlfn.RANK.AVG(Summary!$AO$3:$AO$32,Summary!$AO$3:$AO$32),_xlfn.RANK.AVG(Summary!AM$3:AM$32,Summary!AM$3:AM$32,0)),0)</f>
        <v>0.75498630205746031</v>
      </c>
      <c r="AM40">
        <f ca="1">IFERROR(CORREL(_xlfn.RANK.AVG(Summary!$AO$3:$AO$32,Summary!$AO$3:$AO$32),_xlfn.RANK.AVG(Summary!AN$3:AN$32,Summary!AN$3:AN$32,0)),0)</f>
        <v>-0.15679396959411293</v>
      </c>
      <c r="AN40">
        <f ca="1">IFERROR(CORREL(_xlfn.RANK.AVG(Summary!$AO$3:$AO$32,Summary!$AO$3:$AO$32),_xlfn.RANK.AVG(Summary!AO$3:AO$32,Summary!AO$3:AO$32,0)),0)</f>
        <v>1</v>
      </c>
      <c r="AO40">
        <f ca="1">IFERROR(CORREL(_xlfn.RANK.AVG(Summary!$AO$3:$AO$32,Summary!$AO$3:$AO$32),_xlfn.RANK.AVG(Summary!AP$3:AP$32,Summary!AP$3:AP$32,0)),0)</f>
        <v>8.3110226926868661E-2</v>
      </c>
      <c r="AP40">
        <f ca="1">IFERROR(CORREL(_xlfn.RANK.AVG(Summary!$AO$3:$AO$32,Summary!$AO$3:$AO$32),_xlfn.RANK.AVG(Summary!AQ$3:AQ$32,Summary!AQ$3:AQ$32,0)),0)</f>
        <v>0.57710836913873786</v>
      </c>
      <c r="AQ40">
        <f ca="1">IFERROR(CORREL(_xlfn.RANK.AVG(Summary!$AO$3:$AO$32,Summary!$AO$3:$AO$32),_xlfn.RANK.AVG(Summary!AR$3:AR$32,Summary!AR$3:AR$32,0)),0)</f>
        <v>-1.5855306773746834E-2</v>
      </c>
      <c r="AR40">
        <f ca="1">IFERROR(CORREL(_xlfn.RANK.AVG(Summary!$AO$3:$AO$32,Summary!$AO$3:$AO$32),_xlfn.RANK.AVG(Summary!AS$3:AS$32,Summary!AS$3:AS$32,0)),0)</f>
        <v>0.1300278947020449</v>
      </c>
      <c r="AS40">
        <f ca="1">IFERROR(CORREL(_xlfn.RANK.AVG(Summary!$AO$3:$AO$32,Summary!$AO$3:$AO$32),_xlfn.RANK.AVG(Summary!AT$3:AT$32,Summary!AT$3:AT$32,0)),0)</f>
        <v>0.20218505552847171</v>
      </c>
      <c r="AT40">
        <f ca="1">IFERROR(CORREL(_xlfn.RANK.AVG(Summary!$AO$3:$AO$32,Summary!$AO$3:$AO$32),_xlfn.RANK.AVG(Summary!AU$3:AU$32,Summary!AU$3:AU$32,0)),0)</f>
        <v>-0.37585102417175686</v>
      </c>
      <c r="AU40">
        <f ca="1">IFERROR(CORREL(_xlfn.RANK.AVG(Summary!$AO$3:$AO$32,Summary!$AO$3:$AO$32),_xlfn.RANK.AVG(Summary!AV$3:AV$32,Summary!AV$3:AV$32,0)),0)</f>
        <v>-0.27026138741820172</v>
      </c>
      <c r="AV40">
        <f ca="1">IFERROR(CORREL(_xlfn.RANK.AVG(Summary!$AO$3:$AO$32,Summary!$AO$3:$AO$32),_xlfn.RANK.AVG(Summary!AW$3:AW$32,Summary!AW$3:AW$32,0)),0)</f>
        <v>-0.22634986635518997</v>
      </c>
      <c r="AW40">
        <f ca="1">IFERROR(CORREL(_xlfn.RANK.AVG(Summary!$AO$3:$AO$32,Summary!$AO$3:$AO$32),_xlfn.RANK.AVG(Summary!AX$3:AX$32,Summary!AX$3:AX$32,0)),0)</f>
        <v>-0.26040392314684324</v>
      </c>
      <c r="AX40">
        <f ca="1">IFERROR(CORREL(_xlfn.RANK.AVG(Summary!$AO$3:$AO$32,Summary!$AO$3:$AO$32),_xlfn.RANK.AVG(Summary!AY$3:AY$32,Summary!AY$3:AY$32,0)),0)</f>
        <v>-3.0363939437319642E-2</v>
      </c>
      <c r="AY40">
        <f ca="1">IFERROR(CORREL(_xlfn.RANK.AVG(Summary!$AO$3:$AO$32,Summary!$AO$3:$AO$32),_xlfn.RANK.AVG(Summary!AZ$3:AZ$32,Summary!AZ$3:AZ$32,0)),0)</f>
        <v>-8.330555310261388E-2</v>
      </c>
      <c r="AZ40">
        <f ca="1">IFERROR(CORREL(_xlfn.RANK.AVG(Summary!$AO$3:$AO$32,Summary!$AO$3:$AO$32),_xlfn.RANK.AVG(Summary!BA$3:BA$32,Summary!BA$3:BA$32,0)),0)</f>
        <v>0.14748675079217397</v>
      </c>
      <c r="BA40">
        <f ca="1">IFERROR(CORREL(_xlfn.RANK.AVG(Summary!$AO$3:$AO$32,Summary!$AO$3:$AO$32),_xlfn.RANK.AVG(Summary!BB$3:BB$32,Summary!BB$3:BB$32,0)),0)</f>
        <v>6.2145051646067581E-2</v>
      </c>
      <c r="BB40">
        <f ca="1">IFERROR(CORREL(_xlfn.RANK.AVG(Summary!$AO$3:$AO$32,Summary!$AO$3:$AO$32),_xlfn.RANK.AVG(Summary!BC$3:BC$32,Summary!BC$3:BC$32,0)),0)</f>
        <v>0.23253488357824201</v>
      </c>
      <c r="BC40">
        <f ca="1">IFERROR(CORREL(_xlfn.RANK.AVG(Summary!$AO$3:$AO$32,Summary!$AO$3:$AO$32),_xlfn.RANK.AVG(Summary!BD$3:BD$32,Summary!BD$3:BD$32,0)),0)</f>
        <v>0.16884962272224951</v>
      </c>
      <c r="BD40">
        <f ca="1">IFERROR(CORREL(_xlfn.RANK.AVG(Summary!$AO$3:$AO$32,Summary!$AO$3:$AO$32),_xlfn.RANK.AVG(Summary!BE$3:BE$32,Summary!BE$3:BE$32,0)),0)</f>
        <v>5.9525139879476358E-2</v>
      </c>
      <c r="BE40">
        <f ca="1">IFERROR(CORREL(_xlfn.RANK.AVG(Summary!$AO$3:$AO$32,Summary!$AO$3:$AO$32),_xlfn.RANK.AVG(Summary!BF$3:BF$32,Summary!BF$3:BF$32,0)),0)</f>
        <v>3.7165193385363844E-2</v>
      </c>
      <c r="BF40">
        <f ca="1">IFERROR(CORREL(_xlfn.RANK.AVG(Summary!$AO$3:$AO$32,Summary!$AO$3:$AO$32),_xlfn.RANK.AVG(Summary!BG$3:BG$32,Summary!BG$3:BG$32,0)),0)</f>
        <v>8.1523616137852084E-2</v>
      </c>
      <c r="BG40">
        <f ca="1">IFERROR(CORREL(_xlfn.RANK.AVG(Summary!$AO$3:$AO$32,Summary!$AO$3:$AO$32),_xlfn.RANK.AVG(Summary!BH$3:BH$32,Summary!BH$3:BH$32,0)),0)</f>
        <v>0.3617332038466442</v>
      </c>
      <c r="BH40">
        <f ca="1">IFERROR(CORREL(_xlfn.RANK.AVG(Summary!$AO$3:$AO$32,Summary!$AO$3:$AO$32),_xlfn.RANK.AVG(Summary!BI$3:BI$32,Summary!BI$3:BI$32,0)),0)</f>
        <v>0.10971625126603579</v>
      </c>
      <c r="BI40">
        <f ca="1">IFERROR(CORREL(_xlfn.RANK.AVG(Summary!$AO$3:$AO$32,Summary!$AO$3:$AO$32),_xlfn.RANK.AVG(Summary!BJ$3:BJ$32,Summary!BJ$3:BJ$32,0)),0)</f>
        <v>0.21632617927511347</v>
      </c>
      <c r="BJ40">
        <f ca="1">IFERROR(CORREL(_xlfn.RANK.AVG(Summary!$AO$3:$AO$32,Summary!$AO$3:$AO$32),_xlfn.RANK.AVG(Summary!BK$3:BK$32,Summary!BK$3:BK$32,0)),0)</f>
        <v>-0.20539108307618889</v>
      </c>
      <c r="BK40">
        <f ca="1">IFERROR(CORREL(_xlfn.RANK.AVG(Summary!$AO$3:$AO$32,Summary!$AO$3:$AO$32),_xlfn.RANK.AVG(Summary!BL$3:BL$32,Summary!BL$3:BL$32,0)),0)</f>
        <v>0.22034605461482529</v>
      </c>
      <c r="BL40">
        <f ca="1">IFERROR(CORREL(_xlfn.RANK.AVG(Summary!$AO$3:$AO$32,Summary!$AO$3:$AO$32),_xlfn.RANK.AVG(Summary!BM$3:BM$32,Summary!BM$3:BM$32,0)),0)</f>
        <v>0.17363203408907449</v>
      </c>
      <c r="BM40">
        <f ca="1">IFERROR(CORREL(_xlfn.RANK.AVG(Summary!$AO$3:$AO$32,Summary!$AO$3:$AO$32),_xlfn.RANK.AVG(Summary!BN$3:BN$32,Summary!BN$3:BN$32,0)),0)</f>
        <v>0.53928043978517526</v>
      </c>
      <c r="BN40">
        <f ca="1">IFERROR(CORREL(_xlfn.RANK.AVG(Summary!$AO$3:$AO$32,Summary!$AO$3:$AO$32),_xlfn.RANK.AVG(Summary!BO$3:BO$32,Summary!BO$3:BO$32,0)),0)</f>
        <v>0.27140945584299736</v>
      </c>
      <c r="BO40">
        <f ca="1">IFERROR(CORREL(_xlfn.RANK.AVG(Summary!$AO$3:$AO$32,Summary!$AO$3:$AO$32),_xlfn.RANK.AVG(Summary!BP$3:BP$32,Summary!BP$3:BP$32,0)),0)</f>
        <v>7.4796570897244632E-2</v>
      </c>
      <c r="BP40">
        <f ca="1">IFERROR(CORREL(_xlfn.RANK.AVG(Summary!$AO$3:$AO$32,Summary!$AO$3:$AO$32),_xlfn.RANK.AVG(Summary!BQ$3:BQ$32,Summary!BQ$3:BQ$32,0)),0)</f>
        <v>0.27319089782790912</v>
      </c>
      <c r="BQ40">
        <f ca="1">IFERROR(CORREL(_xlfn.RANK.AVG(Summary!$AO$3:$AO$32,Summary!$AO$3:$AO$32),_xlfn.RANK.AVG(Summary!BR$3:BR$32,Summary!BR$3:BR$32,0)),0)</f>
        <v>0.17351611194367969</v>
      </c>
      <c r="BR40">
        <f ca="1">IFERROR(CORREL(_xlfn.RANK.AVG(Summary!$AO$3:$AO$32,Summary!$AO$3:$AO$32),_xlfn.RANK.AVG(Summary!BS$3:BS$32,Summary!BS$3:BS$32,0)),0)</f>
        <v>0.15101915776356206</v>
      </c>
      <c r="BS40">
        <f ca="1">IFERROR(CORREL(_xlfn.RANK.AVG(Summary!$AO$3:$AO$32,Summary!$AO$3:$AO$32),_xlfn.RANK.AVG(Summary!BT$3:BT$32,Summary!BT$3:BT$32,0)),0)</f>
        <v>-0.60563582589841491</v>
      </c>
      <c r="BT40">
        <f ca="1">IFERROR(CORREL(_xlfn.RANK.AVG(Summary!$AO$3:$AO$32,Summary!$AO$3:$AO$32),_xlfn.RANK.AVG(Summary!BU$3:BU$32,Summary!BU$3:BU$32,0)),0)</f>
        <v>-0.34573423094820516</v>
      </c>
      <c r="BU40">
        <f ca="1">IFERROR(CORREL(_xlfn.RANK.AVG(Summary!$AO$3:$AO$32,Summary!$AO$3:$AO$32),_xlfn.RANK.AVG(Summary!BV$3:BV$32,Summary!BV$3:BV$32,0)),0)</f>
        <v>-0.2018043612592732</v>
      </c>
      <c r="BV40">
        <f ca="1">IFERROR(CORREL(_xlfn.RANK.AVG(Summary!$AO$3:$AO$32,Summary!$AO$3:$AO$32),_xlfn.RANK.AVG(Summary!BW$3:BW$32,Summary!BW$3:BW$32,0)),0)</f>
        <v>-0.22471964600810185</v>
      </c>
      <c r="BW40">
        <f ca="1">IFERROR(CORREL(_xlfn.RANK.AVG(Summary!$AO$3:$AO$32,Summary!$AO$3:$AO$32),_xlfn.RANK.AVG(Summary!BX$3:BX$32,Summary!BX$3:BX$32,0)),0)</f>
        <v>-0.2018043612592732</v>
      </c>
      <c r="BX40">
        <f ca="1">IFERROR(CORREL(_xlfn.RANK.AVG(Summary!$AO$3:$AO$32,Summary!$AO$3:$AO$32),_xlfn.RANK.AVG(Summary!BY$3:BY$32,Summary!BY$3:BY$32,0)),0)</f>
        <v>-0.58171684835036297</v>
      </c>
      <c r="BY40">
        <f ca="1">IFERROR(CORREL(_xlfn.RANK.AVG(Summary!$AO$3:$AO$32,Summary!$AO$3:$AO$32),_xlfn.RANK.AVG(Summary!BZ$3:BZ$32,Summary!BZ$3:BZ$32,0)),0)</f>
        <v>-0.26040392314684324</v>
      </c>
      <c r="BZ40">
        <f ca="1">IFERROR(CORREL(_xlfn.RANK.AVG(Summary!$AO$3:$AO$32,Summary!$AO$3:$AO$32),_xlfn.RANK.AVG(Summary!CA$3:CA$32,Summary!CA$3:CA$32,0)),0)</f>
        <v>0.5471155097994792</v>
      </c>
      <c r="CA40">
        <f ca="1">IFERROR(CORREL(_xlfn.RANK.AVG(Summary!$AO$3:$AO$32,Summary!$AO$3:$AO$32),_xlfn.RANK.AVG(Summary!CB$3:CB$32,Summary!CB$3:CB$32,0)),0)</f>
        <v>0.65553006091174504</v>
      </c>
    </row>
    <row r="41" spans="1:79">
      <c r="A41" s="4" t="s">
        <v>13</v>
      </c>
      <c r="B41">
        <f ca="1">IFERROR(CORREL(_xlfn.RANK.AVG(Summary!$AP$3:$AP$32,Summary!$AP$3:$AP$32),_xlfn.RANK.AVG(Summary!C$3:C$32,Summary!C$3:C$32,0)),0)</f>
        <v>0.33985514525579696</v>
      </c>
      <c r="C41">
        <f ca="1">IFERROR(CORREL(_xlfn.RANK.AVG(Summary!$AP$3:$AP$32,Summary!$AP$3:$AP$32),_xlfn.RANK.AVG(Summary!D$3:D$32,Summary!D$3:D$32,0)),0)</f>
        <v>0.29926251640241619</v>
      </c>
      <c r="D41">
        <f ca="1">IFERROR(CORREL(_xlfn.RANK.AVG(Summary!$AP$3:$AP$32,Summary!$AP$3:$AP$32),_xlfn.RANK.AVG(Summary!E$3:E$32,Summary!E$3:E$32,0)),0)</f>
        <v>0.19812816621879173</v>
      </c>
      <c r="E41">
        <f ca="1">IFERROR(CORREL(_xlfn.RANK.AVG(Summary!$AP$3:$AP$32,Summary!$AP$3:$AP$32),_xlfn.RANK.AVG(Summary!F$3:F$32,Summary!F$3:F$32,0)),0)</f>
        <v>-0.11253497611214876</v>
      </c>
      <c r="F41">
        <f ca="1">IFERROR(CORREL(_xlfn.RANK.AVG(Summary!$AP$3:$AP$32,Summary!$AP$3:$AP$32),_xlfn.RANK.AVG(Summary!G$3:G$32,Summary!G$3:G$32,0)),0)</f>
        <v>0.23222671451066479</v>
      </c>
      <c r="G41">
        <f ca="1">IFERROR(CORREL(_xlfn.RANK.AVG(Summary!$AP$3:$AP$32,Summary!$AP$3:$AP$32),_xlfn.RANK.AVG(Summary!H$3:H$32,Summary!H$3:H$32,0)),0)</f>
        <v>0.19832896780160872</v>
      </c>
      <c r="H41">
        <f ca="1">IFERROR(CORREL(_xlfn.RANK.AVG(Summary!$AP$3:$AP$32,Summary!$AP$3:$AP$32),_xlfn.RANK.AVG(Summary!I$3:I$32,Summary!I$3:I$32,0)),0)</f>
        <v>6.150426417218427E-2</v>
      </c>
      <c r="I41">
        <f ca="1">IFERROR(CORREL(_xlfn.RANK.AVG(Summary!$AP$3:$AP$32,Summary!$AP$3:$AP$32),_xlfn.RANK.AVG(Summary!J$3:J$32,Summary!J$3:J$32,0)),0)</f>
        <v>0.21930046744577172</v>
      </c>
      <c r="J41">
        <f ca="1">IFERROR(CORREL(_xlfn.RANK.AVG(Summary!$AP$3:$AP$32,Summary!$AP$3:$AP$32),_xlfn.RANK.AVG(Summary!K$3:K$32,Summary!K$3:K$32,0)),0)</f>
        <v>1.5616287983710774E-2</v>
      </c>
      <c r="K41">
        <f ca="1">IFERROR(CORREL(_xlfn.RANK.AVG(Summary!$AP$3:$AP$32,Summary!$AP$3:$AP$32),_xlfn.RANK.AVG(Summary!L$3:L$32,Summary!L$3:L$32,0)),0)</f>
        <v>-0.15309213581989348</v>
      </c>
      <c r="L41">
        <f ca="1">IFERROR(CORREL(_xlfn.RANK.AVG(Summary!$AP$3:$AP$32,Summary!$AP$3:$AP$32),_xlfn.RANK.AVG(Summary!M$3:M$32,Summary!M$3:M$32,0)),0)</f>
        <v>0.11253497611214876</v>
      </c>
      <c r="M41">
        <f ca="1">IFERROR(CORREL(_xlfn.RANK.AVG(Summary!$AP$3:$AP$32,Summary!$AP$3:$AP$32),_xlfn.RANK.AVG(Summary!N$3:N$32,Summary!N$3:N$32,0)),0)</f>
        <v>6.150426417218427E-2</v>
      </c>
      <c r="N41">
        <f ca="1">IFERROR(CORREL(_xlfn.RANK.AVG(Summary!$AP$3:$AP$32,Summary!$AP$3:$AP$32),_xlfn.RANK.AVG(Summary!O$3:O$32,Summary!O$3:O$32,0)),0)</f>
        <v>0</v>
      </c>
      <c r="O41">
        <f ca="1">IFERROR(CORREL(_xlfn.RANK.AVG(Summary!$AP$3:$AP$32,Summary!$AP$3:$AP$32),_xlfn.RANK.AVG(Summary!P$3:P$32,Summary!P$3:P$32,0)),0)</f>
        <v>0</v>
      </c>
      <c r="P41">
        <f ca="1">IFERROR(CORREL(_xlfn.RANK.AVG(Summary!$AP$3:$AP$32,Summary!$AP$3:$AP$32),_xlfn.RANK.AVG(Summary!Q$3:Q$32,Summary!Q$3:Q$32,0)),0)</f>
        <v>-7.7028655040099814E-2</v>
      </c>
      <c r="Q41">
        <f ca="1">IFERROR(CORREL(_xlfn.RANK.AVG(Summary!$AP$3:$AP$32,Summary!$AP$3:$AP$32),_xlfn.RANK.AVG(Summary!R$3:R$32,Summary!R$3:R$32,0)),0)</f>
        <v>0</v>
      </c>
      <c r="R41">
        <f ca="1">IFERROR(CORREL(_xlfn.RANK.AVG(Summary!$AP$3:$AP$32,Summary!$AP$3:$AP$32),_xlfn.RANK.AVG(Summary!S$3:S$32,Summary!S$3:S$32,0)),0)</f>
        <v>0</v>
      </c>
      <c r="S41">
        <f ca="1">IFERROR(CORREL(_xlfn.RANK.AVG(Summary!$AP$3:$AP$32,Summary!$AP$3:$AP$32),_xlfn.RANK.AVG(Summary!T$3:T$32,Summary!T$3:T$32,0)),0)</f>
        <v>0</v>
      </c>
      <c r="T41">
        <f ca="1">IFERROR(CORREL(_xlfn.RANK.AVG(Summary!$AP$3:$AP$32,Summary!$AP$3:$AP$32),_xlfn.RANK.AVG(Summary!U$3:U$32,Summary!U$3:U$32,0)),0)</f>
        <v>0</v>
      </c>
      <c r="U41">
        <f ca="1">IFERROR(CORREL(_xlfn.RANK.AVG(Summary!$AP$3:$AP$32,Summary!$AP$3:$AP$32),_xlfn.RANK.AVG(Summary!V$3:V$32,Summary!V$3:V$32,0)),0)</f>
        <v>0.29011580412475924</v>
      </c>
      <c r="V41">
        <f ca="1">IFERROR(CORREL(_xlfn.RANK.AVG(Summary!$AP$3:$AP$32,Summary!$AP$3:$AP$32),_xlfn.RANK.AVG(Summary!W$3:W$32,Summary!W$3:W$32,0)),0)</f>
        <v>0.41807452394352884</v>
      </c>
      <c r="W41">
        <f ca="1">IFERROR(CORREL(_xlfn.RANK.AVG(Summary!$AP$3:$AP$32,Summary!$AP$3:$AP$32),_xlfn.RANK.AVG(Summary!X$3:X$32,Summary!X$3:X$32,0)),0)</f>
        <v>0.45699746038562195</v>
      </c>
      <c r="X41">
        <f ca="1">IFERROR(CORREL(_xlfn.RANK.AVG(Summary!$AP$3:$AP$32,Summary!$AP$3:$AP$32),_xlfn.RANK.AVG(Summary!Y$3:Y$32,Summary!Y$3:Y$32,0)),0)</f>
        <v>-0.10213214613786041</v>
      </c>
      <c r="Y41">
        <f ca="1">IFERROR(CORREL(_xlfn.RANK.AVG(Summary!$AP$3:$AP$32,Summary!$AP$3:$AP$32),_xlfn.RANK.AVG(Summary!Z$3:Z$32,Summary!Z$3:Z$32,0)),0)</f>
        <v>0.31610690180628009</v>
      </c>
      <c r="Z41">
        <f ca="1">IFERROR(CORREL(_xlfn.RANK.AVG(Summary!$AP$3:$AP$32,Summary!$AP$3:$AP$32),_xlfn.RANK.AVG(Summary!AA$3:AA$32,Summary!AA$3:AA$32,0)),0)</f>
        <v>0</v>
      </c>
      <c r="AA41">
        <f ca="1">IFERROR(CORREL(_xlfn.RANK.AVG(Summary!$AP$3:$AP$32,Summary!$AP$3:$AP$32),_xlfn.RANK.AVG(Summary!AB$3:AB$32,Summary!AB$3:AB$32,0)),0)</f>
        <v>0.26607149590096851</v>
      </c>
      <c r="AB41">
        <f ca="1">IFERROR(CORREL(_xlfn.RANK.AVG(Summary!$AP$3:$AP$32,Summary!$AP$3:$AP$32),_xlfn.RANK.AVG(Summary!AC$3:AC$32,Summary!AC$3:AC$32,0)),0)</f>
        <v>0.2728188173841628</v>
      </c>
      <c r="AC41">
        <f ca="1">IFERROR(CORREL(_xlfn.RANK.AVG(Summary!$AP$3:$AP$32,Summary!$AP$3:$AP$32),_xlfn.RANK.AVG(Summary!AD$3:AD$32,Summary!AD$3:AD$32,0)),0)</f>
        <v>0.31049366082602931</v>
      </c>
      <c r="AD41">
        <f ca="1">IFERROR(CORREL(_xlfn.RANK.AVG(Summary!$AP$3:$AP$32,Summary!$AP$3:$AP$32),_xlfn.RANK.AVG(Summary!AE$3:AE$32,Summary!AE$3:AE$32,0)),0)</f>
        <v>0.15573686790889557</v>
      </c>
      <c r="AE41">
        <f ca="1">IFERROR(CORREL(_xlfn.RANK.AVG(Summary!$AP$3:$AP$32,Summary!$AP$3:$AP$32),_xlfn.RANK.AVG(Summary!AF$3:AF$32,Summary!AF$3:AF$32,0)),0)</f>
        <v>0.65355445449511551</v>
      </c>
      <c r="AF41">
        <f ca="1">IFERROR(CORREL(_xlfn.RANK.AVG(Summary!$AP$3:$AP$32,Summary!$AP$3:$AP$32),_xlfn.RANK.AVG(Summary!AG$3:AG$32,Summary!AG$3:AG$32,0)),0)</f>
        <v>-1.2287761832449774E-2</v>
      </c>
      <c r="AG41">
        <f ca="1">IFERROR(CORREL(_xlfn.RANK.AVG(Summary!$AP$3:$AP$32,Summary!$AP$3:$AP$32),_xlfn.RANK.AVG(Summary!AH$3:AH$32,Summary!AH$3:AH$32,0)),0)</f>
        <v>0.13598303765969952</v>
      </c>
      <c r="AH41">
        <f ca="1">IFERROR(CORREL(_xlfn.RANK.AVG(Summary!$AP$3:$AP$32,Summary!$AP$3:$AP$32),_xlfn.RANK.AVG(Summary!AI$3:AI$32,Summary!AI$3:AI$32,0)),0)</f>
        <v>0.44951050533927489</v>
      </c>
      <c r="AI41">
        <f ca="1">IFERROR(CORREL(_xlfn.RANK.AVG(Summary!$AP$3:$AP$32,Summary!$AP$3:$AP$32),_xlfn.RANK.AVG(Summary!AJ$3:AJ$32,Summary!AJ$3:AJ$32,0)),0)</f>
        <v>0.55960477088468807</v>
      </c>
      <c r="AJ41">
        <f ca="1">IFERROR(CORREL(_xlfn.RANK.AVG(Summary!$AP$3:$AP$32,Summary!$AP$3:$AP$32),_xlfn.RANK.AVG(Summary!AK$3:AK$32,Summary!AK$3:AK$32,0)),0)</f>
        <v>0.38197229428492085</v>
      </c>
      <c r="AK41">
        <f ca="1">IFERROR(CORREL(_xlfn.RANK.AVG(Summary!$AP$3:$AP$32,Summary!$AP$3:$AP$32),_xlfn.RANK.AVG(Summary!AL$3:AL$32,Summary!AL$3:AL$32,0)),0)</f>
        <v>0.25340478416791656</v>
      </c>
      <c r="AL41">
        <f ca="1">IFERROR(CORREL(_xlfn.RANK.AVG(Summary!$AP$3:$AP$32,Summary!$AP$3:$AP$32),_xlfn.RANK.AVG(Summary!AM$3:AM$32,Summary!AM$3:AM$32,0)),0)</f>
        <v>0.1483670717401511</v>
      </c>
      <c r="AM41">
        <f ca="1">IFERROR(CORREL(_xlfn.RANK.AVG(Summary!$AP$3:$AP$32,Summary!$AP$3:$AP$32),_xlfn.RANK.AVG(Summary!AN$3:AN$32,Summary!AN$3:AN$32,0)),0)</f>
        <v>0.18308264028495555</v>
      </c>
      <c r="AN41">
        <f ca="1">IFERROR(CORREL(_xlfn.RANK.AVG(Summary!$AP$3:$AP$32,Summary!$AP$3:$AP$32),_xlfn.RANK.AVG(Summary!AO$3:AO$32,Summary!AO$3:AO$32,0)),0)</f>
        <v>8.3110226926868661E-2</v>
      </c>
      <c r="AO41">
        <f ca="1">IFERROR(CORREL(_xlfn.RANK.AVG(Summary!$AP$3:$AP$32,Summary!$AP$3:$AP$32),_xlfn.RANK.AVG(Summary!AP$3:AP$32,Summary!AP$3:AP$32,0)),0)</f>
        <v>0.99999999999999978</v>
      </c>
      <c r="AP41">
        <f ca="1">IFERROR(CORREL(_xlfn.RANK.AVG(Summary!$AP$3:$AP$32,Summary!$AP$3:$AP$32),_xlfn.RANK.AVG(Summary!AQ$3:AQ$32,Summary!AQ$3:AQ$32,0)),0)</f>
        <v>0.46475277654304553</v>
      </c>
      <c r="AQ41">
        <f ca="1">IFERROR(CORREL(_xlfn.RANK.AVG(Summary!$AP$3:$AP$32,Summary!$AP$3:$AP$32),_xlfn.RANK.AVG(Summary!AR$3:AR$32,Summary!AR$3:AR$32,0)),0)</f>
        <v>0.39700641411387727</v>
      </c>
      <c r="AR41">
        <f ca="1">IFERROR(CORREL(_xlfn.RANK.AVG(Summary!$AP$3:$AP$32,Summary!$AP$3:$AP$32),_xlfn.RANK.AVG(Summary!AS$3:AS$32,Summary!AS$3:AS$32,0)),0)</f>
        <v>4.7932262094864744E-2</v>
      </c>
      <c r="AS41">
        <f ca="1">IFERROR(CORREL(_xlfn.RANK.AVG(Summary!$AP$3:$AP$32,Summary!$AP$3:$AP$32),_xlfn.RANK.AVG(Summary!AT$3:AT$32,Summary!AT$3:AT$32,0)),0)</f>
        <v>0.19466402543856304</v>
      </c>
      <c r="AT41">
        <f ca="1">IFERROR(CORREL(_xlfn.RANK.AVG(Summary!$AP$3:$AP$32,Summary!$AP$3:$AP$32),_xlfn.RANK.AVG(Summary!AU$3:AU$32,Summary!AU$3:AU$32,0)),0)</f>
        <v>0.32711847318794712</v>
      </c>
      <c r="AU41">
        <f ca="1">IFERROR(CORREL(_xlfn.RANK.AVG(Summary!$AP$3:$AP$32,Summary!$AP$3:$AP$32),_xlfn.RANK.AVG(Summary!AV$3:AV$32,Summary!AV$3:AV$32,0)),0)</f>
        <v>0.35425516106212646</v>
      </c>
      <c r="AV41">
        <f ca="1">IFERROR(CORREL(_xlfn.RANK.AVG(Summary!$AP$3:$AP$32,Summary!$AP$3:$AP$32),_xlfn.RANK.AVG(Summary!AW$3:AW$32,Summary!AW$3:AW$32,0)),0)</f>
        <v>0.2959821428571428</v>
      </c>
      <c r="AW41">
        <f ca="1">IFERROR(CORREL(_xlfn.RANK.AVG(Summary!$AP$3:$AP$32,Summary!$AP$3:$AP$32),_xlfn.RANK.AVG(Summary!AX$3:AX$32,Summary!AX$3:AX$32,0)),0)</f>
        <v>0.46590021497955098</v>
      </c>
      <c r="AX41">
        <f ca="1">IFERROR(CORREL(_xlfn.RANK.AVG(Summary!$AP$3:$AP$32,Summary!$AP$3:$AP$32),_xlfn.RANK.AVG(Summary!AY$3:AY$32,Summary!AY$3:AY$32,0)),0)</f>
        <v>0.39490739265941965</v>
      </c>
      <c r="AY41">
        <f ca="1">IFERROR(CORREL(_xlfn.RANK.AVG(Summary!$AP$3:$AP$32,Summary!$AP$3:$AP$32),_xlfn.RANK.AVG(Summary!AZ$3:AZ$32,Summary!AZ$3:AZ$32,0)),0)</f>
        <v>3.9888635097177487E-2</v>
      </c>
      <c r="AZ41">
        <f ca="1">IFERROR(CORREL(_xlfn.RANK.AVG(Summary!$AP$3:$AP$32,Summary!$AP$3:$AP$32),_xlfn.RANK.AVG(Summary!BA$3:BA$32,Summary!BA$3:BA$32,0)),0)</f>
        <v>-8.8724426228202841E-2</v>
      </c>
      <c r="BA41">
        <f ca="1">IFERROR(CORREL(_xlfn.RANK.AVG(Summary!$AP$3:$AP$32,Summary!$AP$3:$AP$32),_xlfn.RANK.AVG(Summary!BB$3:BB$32,Summary!BB$3:BB$32,0)),0)</f>
        <v>-6.3732679540741674E-2</v>
      </c>
      <c r="BB41">
        <f ca="1">IFERROR(CORREL(_xlfn.RANK.AVG(Summary!$AP$3:$AP$32,Summary!$AP$3:$AP$32),_xlfn.RANK.AVG(Summary!BC$3:BC$32,Summary!BC$3:BC$32,0)),0)</f>
        <v>-0.156004755600645</v>
      </c>
      <c r="BC41">
        <f ca="1">IFERROR(CORREL(_xlfn.RANK.AVG(Summary!$AP$3:$AP$32,Summary!$AP$3:$AP$32),_xlfn.RANK.AVG(Summary!BD$3:BD$32,Summary!BD$3:BD$32,0)),0)</f>
        <v>-0.17866419905832162</v>
      </c>
      <c r="BD41">
        <f ca="1">IFERROR(CORREL(_xlfn.RANK.AVG(Summary!$AP$3:$AP$32,Summary!$AP$3:$AP$32),_xlfn.RANK.AVG(Summary!BE$3:BE$32,Summary!BE$3:BE$32,0)),0)</f>
        <v>-0.20285497426660512</v>
      </c>
      <c r="BE41">
        <f ca="1">IFERROR(CORREL(_xlfn.RANK.AVG(Summary!$AP$3:$AP$32,Summary!$AP$3:$AP$32),_xlfn.RANK.AVG(Summary!BF$3:BF$32,Summary!BF$3:BF$32,0)),0)</f>
        <v>-0.22945513677558832</v>
      </c>
      <c r="BF41">
        <f ca="1">IFERROR(CORREL(_xlfn.RANK.AVG(Summary!$AP$3:$AP$32,Summary!$AP$3:$AP$32),_xlfn.RANK.AVG(Summary!BG$3:BG$32,Summary!BG$3:BG$32,0)),0)</f>
        <v>-0.15866317424128698</v>
      </c>
      <c r="BG41">
        <f ca="1">IFERROR(CORREL(_xlfn.RANK.AVG(Summary!$AP$3:$AP$32,Summary!$AP$3:$AP$32),_xlfn.RANK.AVG(Summary!BH$3:BH$32,Summary!BH$3:BH$32,0)),0)</f>
        <v>-0.10963803613302414</v>
      </c>
      <c r="BH41">
        <f ca="1">IFERROR(CORREL(_xlfn.RANK.AVG(Summary!$AP$3:$AP$32,Summary!$AP$3:$AP$32),_xlfn.RANK.AVG(Summary!BI$3:BI$32,Summary!BI$3:BI$32,0)),0)</f>
        <v>-9.093520384855043E-2</v>
      </c>
      <c r="BI41">
        <f ca="1">IFERROR(CORREL(_xlfn.RANK.AVG(Summary!$AP$3:$AP$32,Summary!$AP$3:$AP$32),_xlfn.RANK.AVG(Summary!BJ$3:BJ$32,Summary!BJ$3:BJ$32,0)),0)</f>
        <v>-2.7308862071314804E-3</v>
      </c>
      <c r="BJ41">
        <f ca="1">IFERROR(CORREL(_xlfn.RANK.AVG(Summary!$AP$3:$AP$32,Summary!$AP$3:$AP$32),_xlfn.RANK.AVG(Summary!BK$3:BK$32,Summary!BK$3:BK$32,0)),0)</f>
        <v>3.8555874865974095E-2</v>
      </c>
      <c r="BK41">
        <f ca="1">IFERROR(CORREL(_xlfn.RANK.AVG(Summary!$AP$3:$AP$32,Summary!$AP$3:$AP$32),_xlfn.RANK.AVG(Summary!BL$3:BL$32,Summary!BL$3:BL$32,0)),0)</f>
        <v>-1.7607380306844094E-2</v>
      </c>
      <c r="BL41">
        <f ca="1">IFERROR(CORREL(_xlfn.RANK.AVG(Summary!$AP$3:$AP$32,Summary!$AP$3:$AP$32),_xlfn.RANK.AVG(Summary!BM$3:BM$32,Summary!BM$3:BM$32,0)),0)</f>
        <v>-9.4213449149959189E-2</v>
      </c>
      <c r="BM41">
        <f ca="1">IFERROR(CORREL(_xlfn.RANK.AVG(Summary!$AP$3:$AP$32,Summary!$AP$3:$AP$32),_xlfn.RANK.AVG(Summary!BN$3:BN$32,Summary!BN$3:BN$32,0)),0)</f>
        <v>-3.839075652910575E-2</v>
      </c>
      <c r="BN41">
        <f ca="1">IFERROR(CORREL(_xlfn.RANK.AVG(Summary!$AP$3:$AP$32,Summary!$AP$3:$AP$32),_xlfn.RANK.AVG(Summary!BO$3:BO$32,Summary!BO$3:BO$32,0)),0)</f>
        <v>-9.0361454779548475E-2</v>
      </c>
      <c r="BO41">
        <f ca="1">IFERROR(CORREL(_xlfn.RANK.AVG(Summary!$AP$3:$AP$32,Summary!$AP$3:$AP$32),_xlfn.RANK.AVG(Summary!BP$3:BP$32,Summary!BP$3:BP$32,0)),0)</f>
        <v>-0.14296870643748641</v>
      </c>
      <c r="BP41">
        <f ca="1">IFERROR(CORREL(_xlfn.RANK.AVG(Summary!$AP$3:$AP$32,Summary!$AP$3:$AP$32),_xlfn.RANK.AVG(Summary!BQ$3:BQ$32,Summary!BQ$3:BQ$32,0)),0)</f>
        <v>-0.21897605263476641</v>
      </c>
      <c r="BQ41">
        <f ca="1">IFERROR(CORREL(_xlfn.RANK.AVG(Summary!$AP$3:$AP$32,Summary!$AP$3:$AP$32),_xlfn.RANK.AVG(Summary!BR$3:BR$32,Summary!BR$3:BR$32,0)),0)</f>
        <v>-0.19364929552763815</v>
      </c>
      <c r="BR41">
        <f ca="1">IFERROR(CORREL(_xlfn.RANK.AVG(Summary!$AP$3:$AP$32,Summary!$AP$3:$AP$32),_xlfn.RANK.AVG(Summary!BS$3:BS$32,Summary!BS$3:BS$32,0)),0)</f>
        <v>-0.13571049594514575</v>
      </c>
      <c r="BS41">
        <f ca="1">IFERROR(CORREL(_xlfn.RANK.AVG(Summary!$AP$3:$AP$32,Summary!$AP$3:$AP$32),_xlfn.RANK.AVG(Summary!BT$3:BT$32,Summary!BT$3:BT$32,0)),0)</f>
        <v>-0.31821771462999693</v>
      </c>
      <c r="BT41">
        <f ca="1">IFERROR(CORREL(_xlfn.RANK.AVG(Summary!$AP$3:$AP$32,Summary!$AP$3:$AP$32),_xlfn.RANK.AVG(Summary!BU$3:BU$32,Summary!BU$3:BU$32,0)),0)</f>
        <v>0.19812816621879173</v>
      </c>
      <c r="BU41">
        <f ca="1">IFERROR(CORREL(_xlfn.RANK.AVG(Summary!$AP$3:$AP$32,Summary!$AP$3:$AP$32),_xlfn.RANK.AVG(Summary!BV$3:BV$32,Summary!BV$3:BV$32,0)),0)</f>
        <v>-0.24490284900445841</v>
      </c>
      <c r="BV41">
        <f ca="1">IFERROR(CORREL(_xlfn.RANK.AVG(Summary!$AP$3:$AP$32,Summary!$AP$3:$AP$32),_xlfn.RANK.AVG(Summary!BW$3:BW$32,Summary!BW$3:BW$32,0)),0)</f>
        <v>-0.23379334075431937</v>
      </c>
      <c r="BW41">
        <f ca="1">IFERROR(CORREL(_xlfn.RANK.AVG(Summary!$AP$3:$AP$32,Summary!$AP$3:$AP$32),_xlfn.RANK.AVG(Summary!BX$3:BX$32,Summary!BX$3:BX$32,0)),0)</f>
        <v>-0.24490284900445841</v>
      </c>
      <c r="BX41">
        <f ca="1">IFERROR(CORREL(_xlfn.RANK.AVG(Summary!$AP$3:$AP$32,Summary!$AP$3:$AP$32),_xlfn.RANK.AVG(Summary!BY$3:BY$32,Summary!BY$3:BY$32,0)),0)</f>
        <v>-0.58487632993404126</v>
      </c>
      <c r="BY41">
        <f ca="1">IFERROR(CORREL(_xlfn.RANK.AVG(Summary!$AP$3:$AP$32,Summary!$AP$3:$AP$32),_xlfn.RANK.AVG(Summary!BZ$3:BZ$32,Summary!BZ$3:BZ$32,0)),0)</f>
        <v>0.46590021497955098</v>
      </c>
      <c r="BZ41">
        <f ca="1">IFERROR(CORREL(_xlfn.RANK.AVG(Summary!$AP$3:$AP$32,Summary!$AP$3:$AP$32),_xlfn.RANK.AVG(Summary!CA$3:CA$32,Summary!CA$3:CA$32,0)),0)</f>
        <v>0.14107438607029829</v>
      </c>
      <c r="CA41">
        <f ca="1">IFERROR(CORREL(_xlfn.RANK.AVG(Summary!$AP$3:$AP$32,Summary!$AP$3:$AP$32),_xlfn.RANK.AVG(Summary!CB$3:CB$32,Summary!CB$3:CB$32,0)),0)</f>
        <v>1.5376066043046067E-2</v>
      </c>
    </row>
    <row r="42" spans="1:79">
      <c r="A42" s="4" t="s">
        <v>34</v>
      </c>
      <c r="B42">
        <f ca="1">IFERROR(CORREL(_xlfn.RANK.AVG(Summary!$AQ$3:$AQ$32,Summary!$AQ$3:$AQ$32),_xlfn.RANK.AVG(Summary!C$3:C$32,Summary!C$3:C$32,0)),0)</f>
        <v>-6.7367965051581213E-2</v>
      </c>
      <c r="C42">
        <f ca="1">IFERROR(CORREL(_xlfn.RANK.AVG(Summary!$AQ$3:$AQ$32,Summary!$AQ$3:$AQ$32),_xlfn.RANK.AVG(Summary!D$3:D$32,Summary!D$3:D$32,0)),0)</f>
        <v>-6.6495052218974962E-2</v>
      </c>
      <c r="D42">
        <f ca="1">IFERROR(CORREL(_xlfn.RANK.AVG(Summary!$AQ$3:$AQ$32,Summary!$AQ$3:$AQ$32),_xlfn.RANK.AVG(Summary!E$3:E$32,Summary!E$3:E$32,0)),0)</f>
        <v>-0.11544934815169026</v>
      </c>
      <c r="E42">
        <f ca="1">IFERROR(CORREL(_xlfn.RANK.AVG(Summary!$AQ$3:$AQ$32,Summary!$AQ$3:$AQ$32),_xlfn.RANK.AVG(Summary!F$3:F$32,Summary!F$3:F$32,0)),0)</f>
        <v>-2.8552411013111043E-2</v>
      </c>
      <c r="F42">
        <f ca="1">IFERROR(CORREL(_xlfn.RANK.AVG(Summary!$AQ$3:$AQ$32,Summary!$AQ$3:$AQ$32),_xlfn.RANK.AVG(Summary!G$3:G$32,Summary!G$3:G$32,0)),0)</f>
        <v>-0.12493069558443778</v>
      </c>
      <c r="G42">
        <f ca="1">IFERROR(CORREL(_xlfn.RANK.AVG(Summary!$AQ$3:$AQ$32,Summary!$AQ$3:$AQ$32),_xlfn.RANK.AVG(Summary!H$3:H$32,Summary!H$3:H$32,0)),0)</f>
        <v>-0.14990015781883298</v>
      </c>
      <c r="H42">
        <f ca="1">IFERROR(CORREL(_xlfn.RANK.AVG(Summary!$AQ$3:$AQ$32,Summary!$AQ$3:$AQ$32),_xlfn.RANK.AVG(Summary!I$3:I$32,Summary!I$3:I$32,0)),0)</f>
        <v>-4.2828616519666567E-2</v>
      </c>
      <c r="I42">
        <f ca="1">IFERROR(CORREL(_xlfn.RANK.AVG(Summary!$AQ$3:$AQ$32,Summary!$AQ$3:$AQ$32),_xlfn.RANK.AVG(Summary!J$3:J$32,Summary!J$3:J$32,0)),0)</f>
        <v>-0.13496976933675869</v>
      </c>
      <c r="J42">
        <f ca="1">IFERROR(CORREL(_xlfn.RANK.AVG(Summary!$AQ$3:$AQ$32,Summary!$AQ$3:$AQ$32),_xlfn.RANK.AVG(Summary!K$3:K$32,Summary!K$3:K$32,0)),0)</f>
        <v>-0.41458290939354375</v>
      </c>
      <c r="K42">
        <f ca="1">IFERROR(CORREL(_xlfn.RANK.AVG(Summary!$AQ$3:$AQ$32,Summary!$AQ$3:$AQ$32),_xlfn.RANK.AVG(Summary!L$3:L$32,Summary!L$3:L$32,0)),0)</f>
        <v>3.8813433720947824E-2</v>
      </c>
      <c r="L42">
        <f ca="1">IFERROR(CORREL(_xlfn.RANK.AVG(Summary!$AQ$3:$AQ$32,Summary!$AQ$3:$AQ$32),_xlfn.RANK.AVG(Summary!M$3:M$32,Summary!M$3:M$32,0)),0)</f>
        <v>2.8552411013111043E-2</v>
      </c>
      <c r="M42">
        <f ca="1">IFERROR(CORREL(_xlfn.RANK.AVG(Summary!$AQ$3:$AQ$32,Summary!$AQ$3:$AQ$32),_xlfn.RANK.AVG(Summary!N$3:N$32,Summary!N$3:N$32,0)),0)</f>
        <v>-4.2828616519666567E-2</v>
      </c>
      <c r="N42">
        <f ca="1">IFERROR(CORREL(_xlfn.RANK.AVG(Summary!$AQ$3:$AQ$32,Summary!$AQ$3:$AQ$32),_xlfn.RANK.AVG(Summary!O$3:O$32,Summary!O$3:O$32,0)),0)</f>
        <v>0</v>
      </c>
      <c r="O42">
        <f ca="1">IFERROR(CORREL(_xlfn.RANK.AVG(Summary!$AQ$3:$AQ$32,Summary!$AQ$3:$AQ$32),_xlfn.RANK.AVG(Summary!P$3:P$32,Summary!P$3:P$32,0)),0)</f>
        <v>0</v>
      </c>
      <c r="P42">
        <f ca="1">IFERROR(CORREL(_xlfn.RANK.AVG(Summary!$AQ$3:$AQ$32,Summary!$AQ$3:$AQ$32),_xlfn.RANK.AVG(Summary!Q$3:Q$32,Summary!Q$3:Q$32,0)),0)</f>
        <v>0.52630542509680411</v>
      </c>
      <c r="Q42">
        <f ca="1">IFERROR(CORREL(_xlfn.RANK.AVG(Summary!$AQ$3:$AQ$32,Summary!$AQ$3:$AQ$32),_xlfn.RANK.AVG(Summary!R$3:R$32,Summary!R$3:R$32,0)),0)</f>
        <v>0</v>
      </c>
      <c r="R42">
        <f ca="1">IFERROR(CORREL(_xlfn.RANK.AVG(Summary!$AQ$3:$AQ$32,Summary!$AQ$3:$AQ$32),_xlfn.RANK.AVG(Summary!S$3:S$32,Summary!S$3:S$32,0)),0)</f>
        <v>0</v>
      </c>
      <c r="S42">
        <f ca="1">IFERROR(CORREL(_xlfn.RANK.AVG(Summary!$AQ$3:$AQ$32,Summary!$AQ$3:$AQ$32),_xlfn.RANK.AVG(Summary!T$3:T$32,Summary!T$3:T$32,0)),0)</f>
        <v>0</v>
      </c>
      <c r="T42">
        <f ca="1">IFERROR(CORREL(_xlfn.RANK.AVG(Summary!$AQ$3:$AQ$32,Summary!$AQ$3:$AQ$32),_xlfn.RANK.AVG(Summary!U$3:U$32,Summary!U$3:U$32,0)),0)</f>
        <v>0</v>
      </c>
      <c r="U42">
        <f ca="1">IFERROR(CORREL(_xlfn.RANK.AVG(Summary!$AQ$3:$AQ$32,Summary!$AQ$3:$AQ$32),_xlfn.RANK.AVG(Summary!V$3:V$32,Summary!V$3:V$32,0)),0)</f>
        <v>0.31191933303314012</v>
      </c>
      <c r="V42">
        <f ca="1">IFERROR(CORREL(_xlfn.RANK.AVG(Summary!$AQ$3:$AQ$32,Summary!$AQ$3:$AQ$32),_xlfn.RANK.AVG(Summary!W$3:W$32,Summary!W$3:W$32,0)),0)</f>
        <v>5.5256773517554307E-2</v>
      </c>
      <c r="W42">
        <f ca="1">IFERROR(CORREL(_xlfn.RANK.AVG(Summary!$AQ$3:$AQ$32,Summary!$AQ$3:$AQ$32),_xlfn.RANK.AVG(Summary!X$3:X$32,Summary!X$3:X$32,0)),0)</f>
        <v>0.16796076725045922</v>
      </c>
      <c r="X42">
        <f ca="1">IFERROR(CORREL(_xlfn.RANK.AVG(Summary!$AQ$3:$AQ$32,Summary!$AQ$3:$AQ$32),_xlfn.RANK.AVG(Summary!Y$3:Y$32,Summary!Y$3:Y$32,0)),0)</f>
        <v>-4.5437728470850605E-2</v>
      </c>
      <c r="Y42">
        <f ca="1">IFERROR(CORREL(_xlfn.RANK.AVG(Summary!$AQ$3:$AQ$32,Summary!$AQ$3:$AQ$32),_xlfn.RANK.AVG(Summary!Z$3:Z$32,Summary!Z$3:Z$32,0)),0)</f>
        <v>0.81145897470905803</v>
      </c>
      <c r="Z42">
        <f ca="1">IFERROR(CORREL(_xlfn.RANK.AVG(Summary!$AQ$3:$AQ$32,Summary!$AQ$3:$AQ$32),_xlfn.RANK.AVG(Summary!AA$3:AA$32,Summary!AA$3:AA$32,0)),0)</f>
        <v>0</v>
      </c>
      <c r="AA42">
        <f ca="1">IFERROR(CORREL(_xlfn.RANK.AVG(Summary!$AQ$3:$AQ$32,Summary!$AQ$3:$AQ$32),_xlfn.RANK.AVG(Summary!AB$3:AB$32,Summary!AB$3:AB$32,0)),0)</f>
        <v>7.5050896916637258E-2</v>
      </c>
      <c r="AB42">
        <f ca="1">IFERROR(CORREL(_xlfn.RANK.AVG(Summary!$AQ$3:$AQ$32,Summary!$AQ$3:$AQ$32),_xlfn.RANK.AVG(Summary!AC$3:AC$32,Summary!AC$3:AC$32,0)),0)</f>
        <v>0.59595168866025505</v>
      </c>
      <c r="AC42">
        <f ca="1">IFERROR(CORREL(_xlfn.RANK.AVG(Summary!$AQ$3:$AQ$32,Summary!$AQ$3:$AQ$32),_xlfn.RANK.AVG(Summary!AD$3:AD$32,Summary!AD$3:AD$32,0)),0)</f>
        <v>0.24375459281596984</v>
      </c>
      <c r="AD42">
        <f ca="1">IFERROR(CORREL(_xlfn.RANK.AVG(Summary!$AQ$3:$AQ$32,Summary!$AQ$3:$AQ$32),_xlfn.RANK.AVG(Summary!AE$3:AE$32,Summary!AE$3:AE$32,0)),0)</f>
        <v>-0.33314694699172448</v>
      </c>
      <c r="AE42">
        <f ca="1">IFERROR(CORREL(_xlfn.RANK.AVG(Summary!$AQ$3:$AQ$32,Summary!$AQ$3:$AQ$32),_xlfn.RANK.AVG(Summary!AF$3:AF$32,Summary!AF$3:AF$32,0)),0)</f>
        <v>0.80870347993187841</v>
      </c>
      <c r="AF42">
        <f ca="1">IFERROR(CORREL(_xlfn.RANK.AVG(Summary!$AQ$3:$AQ$32,Summary!$AQ$3:$AQ$32),_xlfn.RANK.AVG(Summary!AG$3:AG$32,Summary!AG$3:AG$32,0)),0)</f>
        <v>9.8400984625021198E-2</v>
      </c>
      <c r="AG42">
        <f ca="1">IFERROR(CORREL(_xlfn.RANK.AVG(Summary!$AQ$3:$AQ$32,Summary!$AQ$3:$AQ$32),_xlfn.RANK.AVG(Summary!AH$3:AH$32,Summary!AH$3:AH$32,0)),0)</f>
        <v>0.29582036154213498</v>
      </c>
      <c r="AH42">
        <f ca="1">IFERROR(CORREL(_xlfn.RANK.AVG(Summary!$AQ$3:$AQ$32,Summary!$AQ$3:$AQ$32),_xlfn.RANK.AVG(Summary!AI$3:AI$32,Summary!AI$3:AI$32,0)),0)</f>
        <v>0.34322471575624552</v>
      </c>
      <c r="AI42">
        <f ca="1">IFERROR(CORREL(_xlfn.RANK.AVG(Summary!$AQ$3:$AQ$32,Summary!$AQ$3:$AQ$32),_xlfn.RANK.AVG(Summary!AJ$3:AJ$32,Summary!AJ$3:AJ$32,0)),0)</f>
        <v>0.71689334848578667</v>
      </c>
      <c r="AJ42">
        <f ca="1">IFERROR(CORREL(_xlfn.RANK.AVG(Summary!$AQ$3:$AQ$32,Summary!$AQ$3:$AQ$32),_xlfn.RANK.AVG(Summary!AK$3:AK$32,Summary!AK$3:AK$32,0)),0)</f>
        <v>0.46123033848001121</v>
      </c>
      <c r="AK42">
        <f ca="1">IFERROR(CORREL(_xlfn.RANK.AVG(Summary!$AQ$3:$AQ$32,Summary!$AQ$3:$AQ$32),_xlfn.RANK.AVG(Summary!AL$3:AL$32,Summary!AL$3:AL$32,0)),0)</f>
        <v>-1.9108286100508649E-2</v>
      </c>
      <c r="AL42">
        <f ca="1">IFERROR(CORREL(_xlfn.RANK.AVG(Summary!$AQ$3:$AQ$32,Summary!$AQ$3:$AQ$32),_xlfn.RANK.AVG(Summary!AM$3:AM$32,Summary!AM$3:AM$32,0)),0)</f>
        <v>0.25987567501774234</v>
      </c>
      <c r="AM42">
        <f ca="1">IFERROR(CORREL(_xlfn.RANK.AVG(Summary!$AQ$3:$AQ$32,Summary!$AQ$3:$AQ$32),_xlfn.RANK.AVG(Summary!AN$3:AN$32,Summary!AN$3:AN$32,0)),0)</f>
        <v>-0.12550524426151413</v>
      </c>
      <c r="AN42">
        <f ca="1">IFERROR(CORREL(_xlfn.RANK.AVG(Summary!$AQ$3:$AQ$32,Summary!$AQ$3:$AQ$32),_xlfn.RANK.AVG(Summary!AO$3:AO$32,Summary!AO$3:AO$32,0)),0)</f>
        <v>0.57710836913873786</v>
      </c>
      <c r="AO42">
        <f ca="1">IFERROR(CORREL(_xlfn.RANK.AVG(Summary!$AQ$3:$AQ$32,Summary!$AQ$3:$AQ$32),_xlfn.RANK.AVG(Summary!AP$3:AP$32,Summary!AP$3:AP$32,0)),0)</f>
        <v>0.46475277654304553</v>
      </c>
      <c r="AP42">
        <f ca="1">IFERROR(CORREL(_xlfn.RANK.AVG(Summary!$AQ$3:$AQ$32,Summary!$AQ$3:$AQ$32),_xlfn.RANK.AVG(Summary!AQ$3:AQ$32,Summary!AQ$3:AQ$32,0)),0)</f>
        <v>1.0000000000000002</v>
      </c>
      <c r="AQ42">
        <f ca="1">IFERROR(CORREL(_xlfn.RANK.AVG(Summary!$AQ$3:$AQ$32,Summary!$AQ$3:$AQ$32),_xlfn.RANK.AVG(Summary!AR$3:AR$32,Summary!AR$3:AR$32,0)),0)</f>
        <v>-3.9136755248587979E-2</v>
      </c>
      <c r="AR42">
        <f ca="1">IFERROR(CORREL(_xlfn.RANK.AVG(Summary!$AQ$3:$AQ$32,Summary!$AQ$3:$AQ$32),_xlfn.RANK.AVG(Summary!AS$3:AS$32,Summary!AS$3:AS$32,0)),0)</f>
        <v>0.41374796177148498</v>
      </c>
      <c r="AS42">
        <f ca="1">IFERROR(CORREL(_xlfn.RANK.AVG(Summary!$AQ$3:$AQ$32,Summary!$AQ$3:$AQ$32),_xlfn.RANK.AVG(Summary!AT$3:AT$32,Summary!AT$3:AT$32,0)),0)</f>
        <v>0.25685022172179262</v>
      </c>
      <c r="AT42">
        <f ca="1">IFERROR(CORREL(_xlfn.RANK.AVG(Summary!$AQ$3:$AQ$32,Summary!$AQ$3:$AQ$32),_xlfn.RANK.AVG(Summary!AU$3:AU$32,Summary!AU$3:AU$32,0)),0)</f>
        <v>-0.17177026660002323</v>
      </c>
      <c r="AU42">
        <f ca="1">IFERROR(CORREL(_xlfn.RANK.AVG(Summary!$AQ$3:$AQ$32,Summary!$AQ$3:$AQ$32),_xlfn.RANK.AVG(Summary!AV$3:AV$32,Summary!AV$3:AV$32,0)),0)</f>
        <v>-0.24918950535057022</v>
      </c>
      <c r="AV42">
        <f ca="1">IFERROR(CORREL(_xlfn.RANK.AVG(Summary!$AQ$3:$AQ$32,Summary!$AQ$3:$AQ$32),_xlfn.RANK.AVG(Summary!AW$3:AW$32,Summary!AW$3:AW$32,0)),0)</f>
        <v>-0.14009614946754304</v>
      </c>
      <c r="AW42">
        <f ca="1">IFERROR(CORREL(_xlfn.RANK.AVG(Summary!$AQ$3:$AQ$32,Summary!$AQ$3:$AQ$32),_xlfn.RANK.AVG(Summary!AX$3:AX$32,Summary!AX$3:AX$32,0)),0)</f>
        <v>-0.1331844107475047</v>
      </c>
      <c r="AX42">
        <f ca="1">IFERROR(CORREL(_xlfn.RANK.AVG(Summary!$AQ$3:$AQ$32,Summary!$AQ$3:$AQ$32),_xlfn.RANK.AVG(Summary!AY$3:AY$32,Summary!AY$3:AY$32,0)),0)</f>
        <v>0.13057574798091789</v>
      </c>
      <c r="AY42">
        <f ca="1">IFERROR(CORREL(_xlfn.RANK.AVG(Summary!$AQ$3:$AQ$32,Summary!$AQ$3:$AQ$32),_xlfn.RANK.AVG(Summary!AZ$3:AZ$32,Summary!AZ$3:AZ$32,0)),0)</f>
        <v>5.7104822026222087E-2</v>
      </c>
      <c r="AZ42">
        <f ca="1">IFERROR(CORREL(_xlfn.RANK.AVG(Summary!$AQ$3:$AQ$32,Summary!$AQ$3:$AQ$32),_xlfn.RANK.AVG(Summary!BA$3:BA$32,Summary!BA$3:BA$32,0)),0)</f>
        <v>-7.8194654142591719E-2</v>
      </c>
      <c r="BA42">
        <f ca="1">IFERROR(CORREL(_xlfn.RANK.AVG(Summary!$AQ$3:$AQ$32,Summary!$AQ$3:$AQ$32),_xlfn.RANK.AVG(Summary!BB$3:BB$32,Summary!BB$3:BB$32,0)),0)</f>
        <v>-4.1490222253426988E-2</v>
      </c>
      <c r="BB42">
        <f ca="1">IFERROR(CORREL(_xlfn.RANK.AVG(Summary!$AQ$3:$AQ$32,Summary!$AQ$3:$AQ$32),_xlfn.RANK.AVG(Summary!BC$3:BC$32,Summary!BC$3:BC$32,0)),0)</f>
        <v>6.5181525494223611E-2</v>
      </c>
      <c r="BC42">
        <f ca="1">IFERROR(CORREL(_xlfn.RANK.AVG(Summary!$AQ$3:$AQ$32,Summary!$AQ$3:$AQ$32),_xlfn.RANK.AVG(Summary!BD$3:BD$32,Summary!BD$3:BD$32,0)),0)</f>
        <v>2.0282425839670961E-2</v>
      </c>
      <c r="BD42">
        <f ca="1">IFERROR(CORREL(_xlfn.RANK.AVG(Summary!$AQ$3:$AQ$32,Summary!$AQ$3:$AQ$32),_xlfn.RANK.AVG(Summary!BE$3:BE$32,Summary!BE$3:BE$32,0)),0)</f>
        <v>3.5945580891198488E-2</v>
      </c>
      <c r="BE42">
        <f ca="1">IFERROR(CORREL(_xlfn.RANK.AVG(Summary!$AQ$3:$AQ$32,Summary!$AQ$3:$AQ$32),_xlfn.RANK.AVG(Summary!BF$3:BF$32,Summary!BF$3:BF$32,0)),0)</f>
        <v>4.1354650472478259E-3</v>
      </c>
      <c r="BF42">
        <f ca="1">IFERROR(CORREL(_xlfn.RANK.AVG(Summary!$AQ$3:$AQ$32,Summary!$AQ$3:$AQ$32),_xlfn.RANK.AVG(Summary!BG$3:BG$32,Summary!BG$3:BG$32,0)),0)</f>
        <v>-4.2382485097586702E-3</v>
      </c>
      <c r="BG42">
        <f ca="1">IFERROR(CORREL(_xlfn.RANK.AVG(Summary!$AQ$3:$AQ$32,Summary!$AQ$3:$AQ$32),_xlfn.RANK.AVG(Summary!BH$3:BH$32,Summary!BH$3:BH$32,0)),0)</f>
        <v>8.5657233039333133E-2</v>
      </c>
      <c r="BH42">
        <f ca="1">IFERROR(CORREL(_xlfn.RANK.AVG(Summary!$AQ$3:$AQ$32,Summary!$AQ$3:$AQ$32),_xlfn.RANK.AVG(Summary!BI$3:BI$32,Summary!BI$3:BI$32,0)),0)</f>
        <v>-3.8962178651550397E-2</v>
      </c>
      <c r="BI42">
        <f ca="1">IFERROR(CORREL(_xlfn.RANK.AVG(Summary!$AQ$3:$AQ$32,Summary!$AQ$3:$AQ$32),_xlfn.RANK.AVG(Summary!BJ$3:BJ$32,Summary!BJ$3:BJ$32,0)),0)</f>
        <v>7.6313933106528176E-2</v>
      </c>
      <c r="BJ42">
        <f ca="1">IFERROR(CORREL(_xlfn.RANK.AVG(Summary!$AQ$3:$AQ$32,Summary!$AQ$3:$AQ$32),_xlfn.RANK.AVG(Summary!BK$3:BK$32,Summary!BK$3:BK$32,0)),0)</f>
        <v>-0.13664294829547882</v>
      </c>
      <c r="BK42">
        <f ca="1">IFERROR(CORREL(_xlfn.RANK.AVG(Summary!$AQ$3:$AQ$32,Summary!$AQ$3:$AQ$32),_xlfn.RANK.AVG(Summary!BL$3:BL$32,Summary!BL$3:BL$32,0)),0)</f>
        <v>0.1265481676224379</v>
      </c>
      <c r="BL42">
        <f ca="1">IFERROR(CORREL(_xlfn.RANK.AVG(Summary!$AQ$3:$AQ$32,Summary!$AQ$3:$AQ$32),_xlfn.RANK.AVG(Summary!BM$3:BM$32,Summary!BM$3:BM$32,0)),0)</f>
        <v>0.1214288164596634</v>
      </c>
      <c r="BM42">
        <f ca="1">IFERROR(CORREL(_xlfn.RANK.AVG(Summary!$AQ$3:$AQ$32,Summary!$AQ$3:$AQ$32),_xlfn.RANK.AVG(Summary!BN$3:BN$32,Summary!BN$3:BN$32,0)),0)</f>
        <v>0.27333892095478751</v>
      </c>
      <c r="BN42">
        <f ca="1">IFERROR(CORREL(_xlfn.RANK.AVG(Summary!$AQ$3:$AQ$32,Summary!$AQ$3:$AQ$32),_xlfn.RANK.AVG(Summary!BO$3:BO$32,Summary!BO$3:BO$32,0)),0)</f>
        <v>0.24958150252033262</v>
      </c>
      <c r="BO42">
        <f ca="1">IFERROR(CORREL(_xlfn.RANK.AVG(Summary!$AQ$3:$AQ$32,Summary!$AQ$3:$AQ$32),_xlfn.RANK.AVG(Summary!BP$3:BP$32,Summary!BP$3:BP$32,0)),0)</f>
        <v>0.11386488356839272</v>
      </c>
      <c r="BP42">
        <f ca="1">IFERROR(CORREL(_xlfn.RANK.AVG(Summary!$AQ$3:$AQ$32,Summary!$AQ$3:$AQ$32),_xlfn.RANK.AVG(Summary!BQ$3:BQ$32,Summary!BQ$3:BQ$32,0)),0)</f>
        <v>9.2826504548296884E-2</v>
      </c>
      <c r="BQ42">
        <f ca="1">IFERROR(CORREL(_xlfn.RANK.AVG(Summary!$AQ$3:$AQ$32,Summary!$AQ$3:$AQ$32),_xlfn.RANK.AVG(Summary!BR$3:BR$32,Summary!BR$3:BR$32,0)),0)</f>
        <v>7.8072998863975519E-3</v>
      </c>
      <c r="BR42">
        <f ca="1">IFERROR(CORREL(_xlfn.RANK.AVG(Summary!$AQ$3:$AQ$32,Summary!$AQ$3:$AQ$32),_xlfn.RANK.AVG(Summary!BS$3:BS$32,Summary!BS$3:BS$32,0)),0)</f>
        <v>7.6288473175656069E-2</v>
      </c>
      <c r="BS42">
        <f ca="1">IFERROR(CORREL(_xlfn.RANK.AVG(Summary!$AQ$3:$AQ$32,Summary!$AQ$3:$AQ$32),_xlfn.RANK.AVG(Summary!BT$3:BT$32,Summary!BT$3:BT$32,0)),0)</f>
        <v>-0.71470253817193585</v>
      </c>
      <c r="BT42">
        <f ca="1">IFERROR(CORREL(_xlfn.RANK.AVG(Summary!$AQ$3:$AQ$32,Summary!$AQ$3:$AQ$32),_xlfn.RANK.AVG(Summary!BU$3:BU$32,Summary!BU$3:BU$32,0)),0)</f>
        <v>-0.11544934815169026</v>
      </c>
      <c r="BU42">
        <f ca="1">IFERROR(CORREL(_xlfn.RANK.AVG(Summary!$AQ$3:$AQ$32,Summary!$AQ$3:$AQ$32),_xlfn.RANK.AVG(Summary!BV$3:BV$32,Summary!BV$3:BV$32,0)),0)</f>
        <v>-8.2980444506853976E-2</v>
      </c>
      <c r="BV42">
        <f ca="1">IFERROR(CORREL(_xlfn.RANK.AVG(Summary!$AQ$3:$AQ$32,Summary!$AQ$3:$AQ$32),_xlfn.RANK.AVG(Summary!BW$3:BW$32,Summary!BW$3:BW$32,0)),0)</f>
        <v>-0.25672735771837862</v>
      </c>
      <c r="BW42">
        <f ca="1">IFERROR(CORREL(_xlfn.RANK.AVG(Summary!$AQ$3:$AQ$32,Summary!$AQ$3:$AQ$32),_xlfn.RANK.AVG(Summary!BX$3:BX$32,Summary!BX$3:BX$32,0)),0)</f>
        <v>-8.2980444506853976E-2</v>
      </c>
      <c r="BX42">
        <f ca="1">IFERROR(CORREL(_xlfn.RANK.AVG(Summary!$AQ$3:$AQ$32,Summary!$AQ$3:$AQ$32),_xlfn.RANK.AVG(Summary!BY$3:BY$32,Summary!BY$3:BY$32,0)),0)</f>
        <v>-0.72591371190008902</v>
      </c>
      <c r="BY42">
        <f ca="1">IFERROR(CORREL(_xlfn.RANK.AVG(Summary!$AQ$3:$AQ$32,Summary!$AQ$3:$AQ$32),_xlfn.RANK.AVG(Summary!BZ$3:BZ$32,Summary!BZ$3:BZ$32,0)),0)</f>
        <v>-0.1331844107475047</v>
      </c>
      <c r="BZ42">
        <f ca="1">IFERROR(CORREL(_xlfn.RANK.AVG(Summary!$AQ$3:$AQ$32,Summary!$AQ$3:$AQ$32),_xlfn.RANK.AVG(Summary!CA$3:CA$32,Summary!CA$3:CA$32,0)),0)</f>
        <v>0.54300234473664566</v>
      </c>
      <c r="CA42">
        <f ca="1">IFERROR(CORREL(_xlfn.RANK.AVG(Summary!$AQ$3:$AQ$32,Summary!$AQ$3:$AQ$32),_xlfn.RANK.AVG(Summary!CB$3:CB$32,Summary!CB$3:CB$32,0)),0)</f>
        <v>0.19384410289369919</v>
      </c>
    </row>
    <row r="43" spans="1:79">
      <c r="A43" s="4" t="s">
        <v>35</v>
      </c>
      <c r="B43">
        <f ca="1">IFERROR(CORREL(_xlfn.RANK.AVG(Summary!$AR$3:$AR$32,Summary!$AR$3:$AR$32),_xlfn.RANK.AVG(Summary!C$3:C$32,Summary!C$3:C$32,0)),0)</f>
        <v>0.69329773980251852</v>
      </c>
      <c r="C43">
        <f ca="1">IFERROR(CORREL(_xlfn.RANK.AVG(Summary!$AR$3:$AR$32,Summary!$AR$3:$AR$32),_xlfn.RANK.AVG(Summary!D$3:D$32,Summary!D$3:D$32,0)),0)</f>
        <v>0.68457620677171793</v>
      </c>
      <c r="D43">
        <f ca="1">IFERROR(CORREL(_xlfn.RANK.AVG(Summary!$AR$3:$AR$32,Summary!$AR$3:$AR$32),_xlfn.RANK.AVG(Summary!E$3:E$32,Summary!E$3:E$32,0)),0)</f>
        <v>0.66161252035623941</v>
      </c>
      <c r="E43">
        <f ca="1">IFERROR(CORREL(_xlfn.RANK.AVG(Summary!$AR$3:$AR$32,Summary!$AR$3:$AR$32),_xlfn.RANK.AVG(Summary!F$3:F$32,Summary!F$3:F$32,0)),0)</f>
        <v>-0.15724374241477981</v>
      </c>
      <c r="F43">
        <f ca="1">IFERROR(CORREL(_xlfn.RANK.AVG(Summary!$AR$3:$AR$32,Summary!$AR$3:$AR$32),_xlfn.RANK.AVG(Summary!G$3:G$32,Summary!G$3:G$32,0)),0)</f>
        <v>0.68302681636237528</v>
      </c>
      <c r="G43">
        <f ca="1">IFERROR(CORREL(_xlfn.RANK.AVG(Summary!$AR$3:$AR$32,Summary!$AR$3:$AR$32),_xlfn.RANK.AVG(Summary!H$3:H$32,Summary!H$3:H$32,0)),0)</f>
        <v>0.70101713816972044</v>
      </c>
      <c r="H43">
        <f ca="1">IFERROR(CORREL(_xlfn.RANK.AVG(Summary!$AR$3:$AR$32,Summary!$AR$3:$AR$32),_xlfn.RANK.AVG(Summary!I$3:I$32,Summary!I$3:I$32,0)),0)</f>
        <v>-0.16103543549428515</v>
      </c>
      <c r="I43">
        <f ca="1">IFERROR(CORREL(_xlfn.RANK.AVG(Summary!$AR$3:$AR$32,Summary!$AR$3:$AR$32),_xlfn.RANK.AVG(Summary!J$3:J$32,Summary!J$3:J$32,0)),0)</f>
        <v>0.69529542344922401</v>
      </c>
      <c r="J43">
        <f ca="1">IFERROR(CORREL(_xlfn.RANK.AVG(Summary!$AR$3:$AR$32,Summary!$AR$3:$AR$32),_xlfn.RANK.AVG(Summary!K$3:K$32,Summary!K$3:K$32,0)),0)</f>
        <v>0.37043692025117414</v>
      </c>
      <c r="K43">
        <f ca="1">IFERROR(CORREL(_xlfn.RANK.AVG(Summary!$AR$3:$AR$32,Summary!$AR$3:$AR$32),_xlfn.RANK.AVG(Summary!L$3:L$32,Summary!L$3:L$32,0)),0)</f>
        <v>-0.51054032111692338</v>
      </c>
      <c r="L43">
        <f ca="1">IFERROR(CORREL(_xlfn.RANK.AVG(Summary!$AR$3:$AR$32,Summary!$AR$3:$AR$32),_xlfn.RANK.AVG(Summary!M$3:M$32,Summary!M$3:M$32,0)),0)</f>
        <v>0.15724374241477981</v>
      </c>
      <c r="M43">
        <f ca="1">IFERROR(CORREL(_xlfn.RANK.AVG(Summary!$AR$3:$AR$32,Summary!$AR$3:$AR$32),_xlfn.RANK.AVG(Summary!N$3:N$32,Summary!N$3:N$32,0)),0)</f>
        <v>-0.16103543549428515</v>
      </c>
      <c r="N43">
        <f ca="1">IFERROR(CORREL(_xlfn.RANK.AVG(Summary!$AR$3:$AR$32,Summary!$AR$3:$AR$32),_xlfn.RANK.AVG(Summary!O$3:O$32,Summary!O$3:O$32,0)),0)</f>
        <v>0</v>
      </c>
      <c r="O43">
        <f ca="1">IFERROR(CORREL(_xlfn.RANK.AVG(Summary!$AR$3:$AR$32,Summary!$AR$3:$AR$32),_xlfn.RANK.AVG(Summary!P$3:P$32,Summary!P$3:P$32,0)),0)</f>
        <v>0</v>
      </c>
      <c r="P43">
        <f ca="1">IFERROR(CORREL(_xlfn.RANK.AVG(Summary!$AR$3:$AR$32,Summary!$AR$3:$AR$32),_xlfn.RANK.AVG(Summary!Q$3:Q$32,Summary!Q$3:Q$32,0)),0)</f>
        <v>-0.64397225536156955</v>
      </c>
      <c r="Q43">
        <f ca="1">IFERROR(CORREL(_xlfn.RANK.AVG(Summary!$AR$3:$AR$32,Summary!$AR$3:$AR$32),_xlfn.RANK.AVG(Summary!R$3:R$32,Summary!R$3:R$32,0)),0)</f>
        <v>0</v>
      </c>
      <c r="R43">
        <f ca="1">IFERROR(CORREL(_xlfn.RANK.AVG(Summary!$AR$3:$AR$32,Summary!$AR$3:$AR$32),_xlfn.RANK.AVG(Summary!S$3:S$32,Summary!S$3:S$32,0)),0)</f>
        <v>0</v>
      </c>
      <c r="S43">
        <f ca="1">IFERROR(CORREL(_xlfn.RANK.AVG(Summary!$AR$3:$AR$32,Summary!$AR$3:$AR$32),_xlfn.RANK.AVG(Summary!T$3:T$32,Summary!T$3:T$32,0)),0)</f>
        <v>0</v>
      </c>
      <c r="T43">
        <f ca="1">IFERROR(CORREL(_xlfn.RANK.AVG(Summary!$AR$3:$AR$32,Summary!$AR$3:$AR$32),_xlfn.RANK.AVG(Summary!U$3:U$32,Summary!U$3:U$32,0)),0)</f>
        <v>0</v>
      </c>
      <c r="U43">
        <f ca="1">IFERROR(CORREL(_xlfn.RANK.AVG(Summary!$AR$3:$AR$32,Summary!$AR$3:$AR$32),_xlfn.RANK.AVG(Summary!V$3:V$32,Summary!V$3:V$32,0)),0)</f>
        <v>0.29037518352759673</v>
      </c>
      <c r="V43">
        <f ca="1">IFERROR(CORREL(_xlfn.RANK.AVG(Summary!$AR$3:$AR$32,Summary!$AR$3:$AR$32),_xlfn.RANK.AVG(Summary!W$3:W$32,Summary!W$3:W$32,0)),0)</f>
        <v>0.38589756725115559</v>
      </c>
      <c r="W43">
        <f ca="1">IFERROR(CORREL(_xlfn.RANK.AVG(Summary!$AR$3:$AR$32,Summary!$AR$3:$AR$32),_xlfn.RANK.AVG(Summary!X$3:X$32,Summary!X$3:X$32,0)),0)</f>
        <v>0.21398450933595298</v>
      </c>
      <c r="X43">
        <f ca="1">IFERROR(CORREL(_xlfn.RANK.AVG(Summary!$AR$3:$AR$32,Summary!$AR$3:$AR$32),_xlfn.RANK.AVG(Summary!Y$3:Y$32,Summary!Y$3:Y$32,0)),0)</f>
        <v>-9.0865295879787436E-2</v>
      </c>
      <c r="Y43">
        <f ca="1">IFERROR(CORREL(_xlfn.RANK.AVG(Summary!$AR$3:$AR$32,Summary!$AR$3:$AR$32),_xlfn.RANK.AVG(Summary!Z$3:Z$32,Summary!Z$3:Z$32,0)),0)</f>
        <v>-0.16508477498682075</v>
      </c>
      <c r="Z43">
        <f ca="1">IFERROR(CORREL(_xlfn.RANK.AVG(Summary!$AR$3:$AR$32,Summary!$AR$3:$AR$32),_xlfn.RANK.AVG(Summary!AA$3:AA$32,Summary!AA$3:AA$32,0)),0)</f>
        <v>0</v>
      </c>
      <c r="AA43">
        <f ca="1">IFERROR(CORREL(_xlfn.RANK.AVG(Summary!$AR$3:$AR$32,Summary!$AR$3:$AR$32),_xlfn.RANK.AVG(Summary!AB$3:AB$32,Summary!AB$3:AB$32,0)),0)</f>
        <v>-0.30840639351522436</v>
      </c>
      <c r="AB43">
        <f ca="1">IFERROR(CORREL(_xlfn.RANK.AVG(Summary!$AR$3:$AR$32,Summary!$AR$3:$AR$32),_xlfn.RANK.AVG(Summary!AC$3:AC$32,Summary!AC$3:AC$32,0)),0)</f>
        <v>-0.17153080728952561</v>
      </c>
      <c r="AC43">
        <f ca="1">IFERROR(CORREL(_xlfn.RANK.AVG(Summary!$AR$3:$AR$32,Summary!$AR$3:$AR$32),_xlfn.RANK.AVG(Summary!AD$3:AD$32,Summary!AD$3:AD$32,0)),0)</f>
        <v>0.41436167886366759</v>
      </c>
      <c r="AD43">
        <f ca="1">IFERROR(CORREL(_xlfn.RANK.AVG(Summary!$AR$3:$AR$32,Summary!$AR$3:$AR$32),_xlfn.RANK.AVG(Summary!AE$3:AE$32,Summary!AE$3:AE$32,0)),0)</f>
        <v>0.35469082185291734</v>
      </c>
      <c r="AE43">
        <f ca="1">IFERROR(CORREL(_xlfn.RANK.AVG(Summary!$AR$3:$AR$32,Summary!$AR$3:$AR$32),_xlfn.RANK.AVG(Summary!AF$3:AF$32,Summary!AF$3:AF$32,0)),0)</f>
        <v>0.32796423864433083</v>
      </c>
      <c r="AF43">
        <f ca="1">IFERROR(CORREL(_xlfn.RANK.AVG(Summary!$AR$3:$AR$32,Summary!$AR$3:$AR$32),_xlfn.RANK.AVG(Summary!AG$3:AG$32,Summary!AG$3:AG$32,0)),0)</f>
        <v>-0.43403398926654735</v>
      </c>
      <c r="AG43">
        <f ca="1">IFERROR(CORREL(_xlfn.RANK.AVG(Summary!$AR$3:$AR$32,Summary!$AR$3:$AR$32),_xlfn.RANK.AVG(Summary!AH$3:AH$32,Summary!AH$3:AH$32,0)),0)</f>
        <v>-0.53592588541552566</v>
      </c>
      <c r="AH43">
        <f ca="1">IFERROR(CORREL(_xlfn.RANK.AVG(Summary!$AR$3:$AR$32,Summary!$AR$3:$AR$32),_xlfn.RANK.AVG(Summary!AI$3:AI$32,Summary!AI$3:AI$32,0)),0)</f>
        <v>1.275700960520494E-2</v>
      </c>
      <c r="AI43">
        <f ca="1">IFERROR(CORREL(_xlfn.RANK.AVG(Summary!$AR$3:$AR$32,Summary!$AR$3:$AR$32),_xlfn.RANK.AVG(Summary!AJ$3:AJ$32,Summary!AJ$3:AJ$32,0)),0)</f>
        <v>0.19860926511894186</v>
      </c>
      <c r="AJ43">
        <f ca="1">IFERROR(CORREL(_xlfn.RANK.AVG(Summary!$AR$3:$AR$32,Summary!$AR$3:$AR$32),_xlfn.RANK.AVG(Summary!AK$3:AK$32,Summary!AK$3:AK$32,0)),0)</f>
        <v>0.26718907429308358</v>
      </c>
      <c r="AK43">
        <f ca="1">IFERROR(CORREL(_xlfn.RANK.AVG(Summary!$AR$3:$AR$32,Summary!$AR$3:$AR$32),_xlfn.RANK.AVG(Summary!AL$3:AL$32,Summary!AL$3:AL$32,0)),0)</f>
        <v>0.66324037250183254</v>
      </c>
      <c r="AL43">
        <f ca="1">IFERROR(CORREL(_xlfn.RANK.AVG(Summary!$AR$3:$AR$32,Summary!$AR$3:$AR$32),_xlfn.RANK.AVG(Summary!AM$3:AM$32,Summary!AM$3:AM$32,0)),0)</f>
        <v>-0.18409056200866861</v>
      </c>
      <c r="AM43">
        <f ca="1">IFERROR(CORREL(_xlfn.RANK.AVG(Summary!$AR$3:$AR$32,Summary!$AR$3:$AR$32),_xlfn.RANK.AVG(Summary!AN$3:AN$32,Summary!AN$3:AN$32,0)),0)</f>
        <v>0.64753016363530236</v>
      </c>
      <c r="AN43">
        <f ca="1">IFERROR(CORREL(_xlfn.RANK.AVG(Summary!$AR$3:$AR$32,Summary!$AR$3:$AR$32),_xlfn.RANK.AVG(Summary!AO$3:AO$32,Summary!AO$3:AO$32,0)),0)</f>
        <v>-1.5855306773746834E-2</v>
      </c>
      <c r="AO43">
        <f ca="1">IFERROR(CORREL(_xlfn.RANK.AVG(Summary!$AR$3:$AR$32,Summary!$AR$3:$AR$32),_xlfn.RANK.AVG(Summary!AP$3:AP$32,Summary!AP$3:AP$32,0)),0)</f>
        <v>0.39700641411387727</v>
      </c>
      <c r="AP43">
        <f ca="1">IFERROR(CORREL(_xlfn.RANK.AVG(Summary!$AR$3:$AR$32,Summary!$AR$3:$AR$32),_xlfn.RANK.AVG(Summary!AQ$3:AQ$32,Summary!AQ$3:AQ$32,0)),0)</f>
        <v>-3.9136755248587979E-2</v>
      </c>
      <c r="AQ43">
        <f ca="1">IFERROR(CORREL(_xlfn.RANK.AVG(Summary!$AR$3:$AR$32,Summary!$AR$3:$AR$32),_xlfn.RANK.AVG(Summary!AR$3:AR$32,Summary!AR$3:AR$32,0)),0)</f>
        <v>0.99999999999999978</v>
      </c>
      <c r="AR43">
        <f ca="1">IFERROR(CORREL(_xlfn.RANK.AVG(Summary!$AR$3:$AR$32,Summary!$AR$3:$AR$32),_xlfn.RANK.AVG(Summary!AS$3:AS$32,Summary!AS$3:AS$32,0)),0)</f>
        <v>-0.69151109292710788</v>
      </c>
      <c r="AS43">
        <f ca="1">IFERROR(CORREL(_xlfn.RANK.AVG(Summary!$AR$3:$AR$32,Summary!$AR$3:$AR$32),_xlfn.RANK.AVG(Summary!AT$3:AT$32,Summary!AT$3:AT$32,0)),0)</f>
        <v>0.63068435494114694</v>
      </c>
      <c r="AT43">
        <f ca="1">IFERROR(CORREL(_xlfn.RANK.AVG(Summary!$AR$3:$AR$32,Summary!$AR$3:$AR$32),_xlfn.RANK.AVG(Summary!AU$3:AU$32,Summary!AU$3:AU$32,0)),0)</f>
        <v>0.60900668797218827</v>
      </c>
      <c r="AU43">
        <f ca="1">IFERROR(CORREL(_xlfn.RANK.AVG(Summary!$AR$3:$AR$32,Summary!$AR$3:$AR$32),_xlfn.RANK.AVG(Summary!AV$3:AV$32,Summary!AV$3:AV$32,0)),0)</f>
        <v>0.8506595338896169</v>
      </c>
      <c r="AV43">
        <f ca="1">IFERROR(CORREL(_xlfn.RANK.AVG(Summary!$AR$3:$AR$32,Summary!$AR$3:$AR$32),_xlfn.RANK.AVG(Summary!AW$3:AW$32,Summary!AW$3:AW$32,0)),0)</f>
        <v>0.76832023530535953</v>
      </c>
      <c r="AW43">
        <f ca="1">IFERROR(CORREL(_xlfn.RANK.AVG(Summary!$AR$3:$AR$32,Summary!$AR$3:$AR$32),_xlfn.RANK.AVG(Summary!AX$3:AX$32,Summary!AX$3:AX$32,0)),0)</f>
        <v>0.7862811029102309</v>
      </c>
      <c r="AX43">
        <f ca="1">IFERROR(CORREL(_xlfn.RANK.AVG(Summary!$AR$3:$AR$32,Summary!$AR$3:$AR$32),_xlfn.RANK.AVG(Summary!AY$3:AY$32,Summary!AY$3:AY$32,0)),0)</f>
        <v>0.65928908421563215</v>
      </c>
      <c r="AY43">
        <f ca="1">IFERROR(CORREL(_xlfn.RANK.AVG(Summary!$AR$3:$AR$32,Summary!$AR$3:$AR$32),_xlfn.RANK.AVG(Summary!AZ$3:AZ$32,Summary!AZ$3:AZ$32,0)),0)</f>
        <v>0.1360548693234265</v>
      </c>
      <c r="AZ43">
        <f ca="1">IFERROR(CORREL(_xlfn.RANK.AVG(Summary!$AR$3:$AR$32,Summary!$AR$3:$AR$32),_xlfn.RANK.AVG(Summary!BA$3:BA$32,Summary!BA$3:BA$32,0)),0)</f>
        <v>-0.30888261119961213</v>
      </c>
      <c r="BA43">
        <f ca="1">IFERROR(CORREL(_xlfn.RANK.AVG(Summary!$AR$3:$AR$32,Summary!$AR$3:$AR$32),_xlfn.RANK.AVG(Summary!BB$3:BB$32,Summary!BB$3:BB$32,0)),0)</f>
        <v>-0.20095973321378244</v>
      </c>
      <c r="BB43">
        <f ca="1">IFERROR(CORREL(_xlfn.RANK.AVG(Summary!$AR$3:$AR$32,Summary!$AR$3:$AR$32),_xlfn.RANK.AVG(Summary!BC$3:BC$32,Summary!BC$3:BC$32,0)),0)</f>
        <v>-0.65676455640430764</v>
      </c>
      <c r="BC43">
        <f ca="1">IFERROR(CORREL(_xlfn.RANK.AVG(Summary!$AR$3:$AR$32,Summary!$AR$3:$AR$32),_xlfn.RANK.AVG(Summary!BD$3:BD$32,Summary!BD$3:BD$32,0)),0)</f>
        <v>-0.63372692622573457</v>
      </c>
      <c r="BD43">
        <f ca="1">IFERROR(CORREL(_xlfn.RANK.AVG(Summary!$AR$3:$AR$32,Summary!$AR$3:$AR$32),_xlfn.RANK.AVG(Summary!BE$3:BE$32,Summary!BE$3:BE$32,0)),0)</f>
        <v>-0.60151886967307489</v>
      </c>
      <c r="BE43">
        <f ca="1">IFERROR(CORREL(_xlfn.RANK.AVG(Summary!$AR$3:$AR$32,Summary!$AR$3:$AR$32),_xlfn.RANK.AVG(Summary!BF$3:BF$32,Summary!BF$3:BF$32,0)),0)</f>
        <v>-0.65210109331850363</v>
      </c>
      <c r="BF43">
        <f ca="1">IFERROR(CORREL(_xlfn.RANK.AVG(Summary!$AR$3:$AR$32,Summary!$AR$3:$AR$32),_xlfn.RANK.AVG(Summary!BG$3:BG$32,Summary!BG$3:BG$32,0)),0)</f>
        <v>-0.29218340789129299</v>
      </c>
      <c r="BG43">
        <f ca="1">IFERROR(CORREL(_xlfn.RANK.AVG(Summary!$AR$3:$AR$32,Summary!$AR$3:$AR$32),_xlfn.RANK.AVG(Summary!BH$3:BH$32,Summary!BH$3:BH$32,0)),0)</f>
        <v>-0.48065285801964608</v>
      </c>
      <c r="BH43">
        <f ca="1">IFERROR(CORREL(_xlfn.RANK.AVG(Summary!$AR$3:$AR$32,Summary!$AR$3:$AR$32),_xlfn.RANK.AVG(Summary!BI$3:BI$32,Summary!BI$3:BI$32,0)),0)</f>
        <v>-0.27270475520093618</v>
      </c>
      <c r="BI43">
        <f ca="1">IFERROR(CORREL(_xlfn.RANK.AVG(Summary!$AR$3:$AR$32,Summary!$AR$3:$AR$32),_xlfn.RANK.AVG(Summary!BJ$3:BJ$32,Summary!BJ$3:BJ$32,0)),0)</f>
        <v>-0.27663554793635287</v>
      </c>
      <c r="BJ43">
        <f ca="1">IFERROR(CORREL(_xlfn.RANK.AVG(Summary!$AR$3:$AR$32,Summary!$AR$3:$AR$32),_xlfn.RANK.AVG(Summary!BK$3:BK$32,Summary!BK$3:BK$32,0)),0)</f>
        <v>0.37095806518962449</v>
      </c>
      <c r="BK43">
        <f ca="1">IFERROR(CORREL(_xlfn.RANK.AVG(Summary!$AR$3:$AR$32,Summary!$AR$3:$AR$32),_xlfn.RANK.AVG(Summary!BL$3:BL$32,Summary!BL$3:BL$32,0)),0)</f>
        <v>-0.43352880779875891</v>
      </c>
      <c r="BL43">
        <f ca="1">IFERROR(CORREL(_xlfn.RANK.AVG(Summary!$AR$3:$AR$32,Summary!$AR$3:$AR$32),_xlfn.RANK.AVG(Summary!BM$3:BM$32,Summary!BM$3:BM$32,0)),0)</f>
        <v>-0.35788480873256256</v>
      </c>
      <c r="BM43">
        <f ca="1">IFERROR(CORREL(_xlfn.RANK.AVG(Summary!$AR$3:$AR$32,Summary!$AR$3:$AR$32),_xlfn.RANK.AVG(Summary!BN$3:BN$32,Summary!BN$3:BN$32,0)),0)</f>
        <v>-0.31914480363475412</v>
      </c>
      <c r="BN43">
        <f ca="1">IFERROR(CORREL(_xlfn.RANK.AVG(Summary!$AR$3:$AR$32,Summary!$AR$3:$AR$32),_xlfn.RANK.AVG(Summary!BO$3:BO$32,Summary!BO$3:BO$32,0)),0)</f>
        <v>-0.37460953680225795</v>
      </c>
      <c r="BO43">
        <f ca="1">IFERROR(CORREL(_xlfn.RANK.AVG(Summary!$AR$3:$AR$32,Summary!$AR$3:$AR$32),_xlfn.RANK.AVG(Summary!BP$3:BP$32,Summary!BP$3:BP$32,0)),0)</f>
        <v>-0.46277551190658167</v>
      </c>
      <c r="BP43">
        <f ca="1">IFERROR(CORREL(_xlfn.RANK.AVG(Summary!$AR$3:$AR$32,Summary!$AR$3:$AR$32),_xlfn.RANK.AVG(Summary!BQ$3:BQ$32,Summary!BQ$3:BQ$32,0)),0)</f>
        <v>-0.6775460692497588</v>
      </c>
      <c r="BQ43">
        <f ca="1">IFERROR(CORREL(_xlfn.RANK.AVG(Summary!$AR$3:$AR$32,Summary!$AR$3:$AR$32),_xlfn.RANK.AVG(Summary!BR$3:BR$32,Summary!BR$3:BR$32,0)),0)</f>
        <v>-0.63499707043245124</v>
      </c>
      <c r="BR43">
        <f ca="1">IFERROR(CORREL(_xlfn.RANK.AVG(Summary!$AR$3:$AR$32,Summary!$AR$3:$AR$32),_xlfn.RANK.AVG(Summary!BS$3:BS$32,Summary!BS$3:BS$32,0)),0)</f>
        <v>-0.47686116494014075</v>
      </c>
      <c r="BS43">
        <f ca="1">IFERROR(CORREL(_xlfn.RANK.AVG(Summary!$AR$3:$AR$32,Summary!$AR$3:$AR$32),_xlfn.RANK.AVG(Summary!BT$3:BT$32,Summary!BT$3:BT$32,0)),0)</f>
        <v>-0.37515457410164488</v>
      </c>
      <c r="BT43">
        <f ca="1">IFERROR(CORREL(_xlfn.RANK.AVG(Summary!$AR$3:$AR$32,Summary!$AR$3:$AR$32),_xlfn.RANK.AVG(Summary!BU$3:BU$32,Summary!BU$3:BU$32,0)),0)</f>
        <v>0.66161252035623941</v>
      </c>
      <c r="BU43">
        <f ca="1">IFERROR(CORREL(_xlfn.RANK.AVG(Summary!$AR$3:$AR$32,Summary!$AR$3:$AR$32),_xlfn.RANK.AVG(Summary!BV$3:BV$32,Summary!BV$3:BV$32,0)),0)</f>
        <v>4.4608153876533278E-4</v>
      </c>
      <c r="BV43">
        <f ca="1">IFERROR(CORREL(_xlfn.RANK.AVG(Summary!$AR$3:$AR$32,Summary!$AR$3:$AR$32),_xlfn.RANK.AVG(Summary!BW$3:BW$32,Summary!BW$3:BW$32,0)),0)</f>
        <v>0.30585371331887223</v>
      </c>
      <c r="BW43">
        <f ca="1">IFERROR(CORREL(_xlfn.RANK.AVG(Summary!$AR$3:$AR$32,Summary!$AR$3:$AR$32),_xlfn.RANK.AVG(Summary!BX$3:BX$32,Summary!BX$3:BX$32,0)),0)</f>
        <v>4.4608153876533278E-4</v>
      </c>
      <c r="BX43">
        <f ca="1">IFERROR(CORREL(_xlfn.RANK.AVG(Summary!$AR$3:$AR$32,Summary!$AR$3:$AR$32),_xlfn.RANK.AVG(Summary!BY$3:BY$32,Summary!BY$3:BY$32,0)),0)</f>
        <v>-0.38088905636377662</v>
      </c>
      <c r="BY43">
        <f ca="1">IFERROR(CORREL(_xlfn.RANK.AVG(Summary!$AR$3:$AR$32,Summary!$AR$3:$AR$32),_xlfn.RANK.AVG(Summary!BZ$3:BZ$32,Summary!BZ$3:BZ$32,0)),0)</f>
        <v>0.7862811029102309</v>
      </c>
      <c r="BZ43">
        <f ca="1">IFERROR(CORREL(_xlfn.RANK.AVG(Summary!$AR$3:$AR$32,Summary!$AR$3:$AR$32),_xlfn.RANK.AVG(Summary!CA$3:CA$32,Summary!CA$3:CA$32,0)),0)</f>
        <v>-8.7218643108324223E-2</v>
      </c>
      <c r="CA43">
        <f ca="1">IFERROR(CORREL(_xlfn.RANK.AVG(Summary!$AR$3:$AR$32,Summary!$AR$3:$AR$32),_xlfn.RANK.AVG(Summary!CB$3:CB$32,Summary!CB$3:CB$32,0)),0)</f>
        <v>-0.24467572401278506</v>
      </c>
    </row>
    <row r="44" spans="1:79">
      <c r="A44" s="4" t="s">
        <v>22</v>
      </c>
      <c r="B44">
        <f ca="1">IFERROR(CORREL(_xlfn.RANK.AVG(Summary!$AS$3:$AS$32,Summary!$AS$3:$AS$32),_xlfn.RANK.AVG(Summary!C$3:C$32,Summary!C$3:C$32,0)),0)</f>
        <v>-0.43256100099526806</v>
      </c>
      <c r="C44">
        <f ca="1">IFERROR(CORREL(_xlfn.RANK.AVG(Summary!$AS$3:$AS$32,Summary!$AS$3:$AS$32),_xlfn.RANK.AVG(Summary!D$3:D$32,Summary!D$3:D$32,0)),0)</f>
        <v>-0.4528114897216618</v>
      </c>
      <c r="D44">
        <f ca="1">IFERROR(CORREL(_xlfn.RANK.AVG(Summary!$AS$3:$AS$32,Summary!$AS$3:$AS$32),_xlfn.RANK.AVG(Summary!E$3:E$32,Summary!E$3:E$32,0)),0)</f>
        <v>-0.56983865168558623</v>
      </c>
      <c r="E44">
        <f ca="1">IFERROR(CORREL(_xlfn.RANK.AVG(Summary!$AS$3:$AS$32,Summary!$AS$3:$AS$32),_xlfn.RANK.AVG(Summary!F$3:F$32,Summary!F$3:F$32,0)),0)</f>
        <v>-5.7422663156231117E-2</v>
      </c>
      <c r="F44">
        <f ca="1">IFERROR(CORREL(_xlfn.RANK.AVG(Summary!$AS$3:$AS$32,Summary!$AS$3:$AS$32),_xlfn.RANK.AVG(Summary!G$3:G$32,Summary!G$3:G$32,0)),0)</f>
        <v>-0.63795217801987902</v>
      </c>
      <c r="G44">
        <f ca="1">IFERROR(CORREL(_xlfn.RANK.AVG(Summary!$AS$3:$AS$32,Summary!$AS$3:$AS$32),_xlfn.RANK.AVG(Summary!H$3:H$32,Summary!H$3:H$32,0)),0)</f>
        <v>-0.67861124016801821</v>
      </c>
      <c r="H44">
        <f ca="1">IFERROR(CORREL(_xlfn.RANK.AVG(Summary!$AS$3:$AS$32,Summary!$AS$3:$AS$32),_xlfn.RANK.AVG(Summary!I$3:I$32,Summary!I$3:I$32,0)),0)</f>
        <v>-3.1382153120265849E-2</v>
      </c>
      <c r="I44">
        <f ca="1">IFERROR(CORREL(_xlfn.RANK.AVG(Summary!$AS$3:$AS$32,Summary!$AS$3:$AS$32),_xlfn.RANK.AVG(Summary!J$3:J$32,Summary!J$3:J$32,0)),0)</f>
        <v>-0.66154705969123528</v>
      </c>
      <c r="J44">
        <f ca="1">IFERROR(CORREL(_xlfn.RANK.AVG(Summary!$AS$3:$AS$32,Summary!$AS$3:$AS$32),_xlfn.RANK.AVG(Summary!K$3:K$32,Summary!K$3:K$32,0)),0)</f>
        <v>-0.46813735948955354</v>
      </c>
      <c r="K44">
        <f ca="1">IFERROR(CORREL(_xlfn.RANK.AVG(Summary!$AS$3:$AS$32,Summary!$AS$3:$AS$32),_xlfn.RANK.AVG(Summary!L$3:L$32,Summary!L$3:L$32,0)),0)</f>
        <v>0.24527044495413447</v>
      </c>
      <c r="L44">
        <f ca="1">IFERROR(CORREL(_xlfn.RANK.AVG(Summary!$AS$3:$AS$32,Summary!$AS$3:$AS$32),_xlfn.RANK.AVG(Summary!M$3:M$32,Summary!M$3:M$32,0)),0)</f>
        <v>5.7422663156231117E-2</v>
      </c>
      <c r="M44">
        <f ca="1">IFERROR(CORREL(_xlfn.RANK.AVG(Summary!$AS$3:$AS$32,Summary!$AS$3:$AS$32),_xlfn.RANK.AVG(Summary!N$3:N$32,Summary!N$3:N$32,0)),0)</f>
        <v>-3.1382153120265849E-2</v>
      </c>
      <c r="N44">
        <f ca="1">IFERROR(CORREL(_xlfn.RANK.AVG(Summary!$AS$3:$AS$32,Summary!$AS$3:$AS$32),_xlfn.RANK.AVG(Summary!O$3:O$32,Summary!O$3:O$32,0)),0)</f>
        <v>0</v>
      </c>
      <c r="O44">
        <f ca="1">IFERROR(CORREL(_xlfn.RANK.AVG(Summary!$AS$3:$AS$32,Summary!$AS$3:$AS$32),_xlfn.RANK.AVG(Summary!P$3:P$32,Summary!P$3:P$32,0)),0)</f>
        <v>0</v>
      </c>
      <c r="P44">
        <f ca="1">IFERROR(CORREL(_xlfn.RANK.AVG(Summary!$AS$3:$AS$32,Summary!$AS$3:$AS$32),_xlfn.RANK.AVG(Summary!Q$3:Q$32,Summary!Q$3:Q$32,0)),0)</f>
        <v>0.62537020765066254</v>
      </c>
      <c r="Q44">
        <f ca="1">IFERROR(CORREL(_xlfn.RANK.AVG(Summary!$AS$3:$AS$32,Summary!$AS$3:$AS$32),_xlfn.RANK.AVG(Summary!R$3:R$32,Summary!R$3:R$32,0)),0)</f>
        <v>0</v>
      </c>
      <c r="R44">
        <f ca="1">IFERROR(CORREL(_xlfn.RANK.AVG(Summary!$AS$3:$AS$32,Summary!$AS$3:$AS$32),_xlfn.RANK.AVG(Summary!S$3:S$32,Summary!S$3:S$32,0)),0)</f>
        <v>0</v>
      </c>
      <c r="S44">
        <f ca="1">IFERROR(CORREL(_xlfn.RANK.AVG(Summary!$AS$3:$AS$32,Summary!$AS$3:$AS$32),_xlfn.RANK.AVG(Summary!T$3:T$32,Summary!T$3:T$32,0)),0)</f>
        <v>0</v>
      </c>
      <c r="T44">
        <f ca="1">IFERROR(CORREL(_xlfn.RANK.AVG(Summary!$AS$3:$AS$32,Summary!$AS$3:$AS$32),_xlfn.RANK.AVG(Summary!U$3:U$32,Summary!U$3:U$32,0)),0)</f>
        <v>0</v>
      </c>
      <c r="U44">
        <f ca="1">IFERROR(CORREL(_xlfn.RANK.AVG(Summary!$AS$3:$AS$32,Summary!$AS$3:$AS$32),_xlfn.RANK.AVG(Summary!V$3:V$32,Summary!V$3:V$32,0)),0)</f>
        <v>-0.139514213569434</v>
      </c>
      <c r="V44">
        <f ca="1">IFERROR(CORREL(_xlfn.RANK.AVG(Summary!$AS$3:$AS$32,Summary!$AS$3:$AS$32),_xlfn.RANK.AVG(Summary!W$3:W$32,Summary!W$3:W$32,0)),0)</f>
        <v>-4.2311830501367713E-2</v>
      </c>
      <c r="W44">
        <f ca="1">IFERROR(CORREL(_xlfn.RANK.AVG(Summary!$AS$3:$AS$32,Summary!$AS$3:$AS$32),_xlfn.RANK.AVG(Summary!X$3:X$32,Summary!X$3:X$32,0)),0)</f>
        <v>9.8292222166544735E-2</v>
      </c>
      <c r="X44">
        <f ca="1">IFERROR(CORREL(_xlfn.RANK.AVG(Summary!$AS$3:$AS$32,Summary!$AS$3:$AS$32),_xlfn.RANK.AVG(Summary!Y$3:Y$32,Summary!Y$3:Y$32,0)),0)</f>
        <v>5.6670550621497354E-2</v>
      </c>
      <c r="Y44">
        <f ca="1">IFERROR(CORREL(_xlfn.RANK.AVG(Summary!$AS$3:$AS$32,Summary!$AS$3:$AS$32),_xlfn.RANK.AVG(Summary!Z$3:Z$32,Summary!Z$3:Z$32,0)),0)</f>
        <v>0.26401633783649364</v>
      </c>
      <c r="Z44">
        <f ca="1">IFERROR(CORREL(_xlfn.RANK.AVG(Summary!$AS$3:$AS$32,Summary!$AS$3:$AS$32),_xlfn.RANK.AVG(Summary!AA$3:AA$32,Summary!AA$3:AA$32,0)),0)</f>
        <v>0</v>
      </c>
      <c r="AA44">
        <f ca="1">IFERROR(CORREL(_xlfn.RANK.AVG(Summary!$AS$3:$AS$32,Summary!$AS$3:$AS$32),_xlfn.RANK.AVG(Summary!AB$3:AB$32,Summary!AB$3:AB$32,0)),0)</f>
        <v>0.37715762601220854</v>
      </c>
      <c r="AB44">
        <f ca="1">IFERROR(CORREL(_xlfn.RANK.AVG(Summary!$AS$3:$AS$32,Summary!$AS$3:$AS$32),_xlfn.RANK.AVG(Summary!AC$3:AC$32,Summary!AC$3:AC$32,0)),0)</f>
        <v>0.39701058467716921</v>
      </c>
      <c r="AC44">
        <f ca="1">IFERROR(CORREL(_xlfn.RANK.AVG(Summary!$AS$3:$AS$32,Summary!$AS$3:$AS$32),_xlfn.RANK.AVG(Summary!AD$3:AD$32,Summary!AD$3:AD$32,0)),0)</f>
        <v>-0.11418603521731999</v>
      </c>
      <c r="AD44">
        <f ca="1">IFERROR(CORREL(_xlfn.RANK.AVG(Summary!$AS$3:$AS$32,Summary!$AS$3:$AS$32),_xlfn.RANK.AVG(Summary!AE$3:AE$32,Summary!AE$3:AE$32,0)),0)</f>
        <v>-0.27449298434677805</v>
      </c>
      <c r="AE44">
        <f ca="1">IFERROR(CORREL(_xlfn.RANK.AVG(Summary!$AS$3:$AS$32,Summary!$AS$3:$AS$32),_xlfn.RANK.AVG(Summary!AF$3:AF$32,Summary!AF$3:AF$32,0)),0)</f>
        <v>0.2594048061748413</v>
      </c>
      <c r="AF44">
        <f ca="1">IFERROR(CORREL(_xlfn.RANK.AVG(Summary!$AS$3:$AS$32,Summary!$AS$3:$AS$32),_xlfn.RANK.AVG(Summary!AG$3:AG$32,Summary!AG$3:AG$32,0)),0)</f>
        <v>0.48912304475515339</v>
      </c>
      <c r="AG44">
        <f ca="1">IFERROR(CORREL(_xlfn.RANK.AVG(Summary!$AS$3:$AS$32,Summary!$AS$3:$AS$32),_xlfn.RANK.AVG(Summary!AH$3:AH$32,Summary!AH$3:AH$32,0)),0)</f>
        <v>0.78702147640206721</v>
      </c>
      <c r="AH44">
        <f ca="1">IFERROR(CORREL(_xlfn.RANK.AVG(Summary!$AS$3:$AS$32,Summary!$AS$3:$AS$32),_xlfn.RANK.AVG(Summary!AI$3:AI$32,Summary!AI$3:AI$32,0)),0)</f>
        <v>0.25005348435897862</v>
      </c>
      <c r="AI44">
        <f ca="1">IFERROR(CORREL(_xlfn.RANK.AVG(Summary!$AS$3:$AS$32,Summary!$AS$3:$AS$32),_xlfn.RANK.AVG(Summary!AJ$3:AJ$32,Summary!AJ$3:AJ$32,0)),0)</f>
        <v>0.2490810388037705</v>
      </c>
      <c r="AJ44">
        <f ca="1">IFERROR(CORREL(_xlfn.RANK.AVG(Summary!$AS$3:$AS$32,Summary!$AS$3:$AS$32),_xlfn.RANK.AVG(Summary!AK$3:AK$32,Summary!AK$3:AK$32,0)),0)</f>
        <v>0.17480898615831844</v>
      </c>
      <c r="AK44">
        <f ca="1">IFERROR(CORREL(_xlfn.RANK.AVG(Summary!$AS$3:$AS$32,Summary!$AS$3:$AS$32),_xlfn.RANK.AVG(Summary!AL$3:AL$32,Summary!AL$3:AL$32,0)),0)</f>
        <v>-0.41431641246715467</v>
      </c>
      <c r="AL44">
        <f ca="1">IFERROR(CORREL(_xlfn.RANK.AVG(Summary!$AS$3:$AS$32,Summary!$AS$3:$AS$32),_xlfn.RANK.AVG(Summary!AM$3:AM$32,Summary!AM$3:AM$32,0)),0)</f>
        <v>0.31963927855711433</v>
      </c>
      <c r="AM44">
        <f ca="1">IFERROR(CORREL(_xlfn.RANK.AVG(Summary!$AS$3:$AS$32,Summary!$AS$3:$AS$32),_xlfn.RANK.AVG(Summary!AN$3:AN$32,Summary!AN$3:AN$32,0)),0)</f>
        <v>-0.61460080211240065</v>
      </c>
      <c r="AN44">
        <f ca="1">IFERROR(CORREL(_xlfn.RANK.AVG(Summary!$AS$3:$AS$32,Summary!$AS$3:$AS$32),_xlfn.RANK.AVG(Summary!AO$3:AO$32,Summary!AO$3:AO$32,0)),0)</f>
        <v>0.1300278947020449</v>
      </c>
      <c r="AO44">
        <f ca="1">IFERROR(CORREL(_xlfn.RANK.AVG(Summary!$AS$3:$AS$32,Summary!$AS$3:$AS$32),_xlfn.RANK.AVG(Summary!AP$3:AP$32,Summary!AP$3:AP$32,0)),0)</f>
        <v>4.7932262094864744E-2</v>
      </c>
      <c r="AP44">
        <f ca="1">IFERROR(CORREL(_xlfn.RANK.AVG(Summary!$AS$3:$AS$32,Summary!$AS$3:$AS$32),_xlfn.RANK.AVG(Summary!AQ$3:AQ$32,Summary!AQ$3:AQ$32,0)),0)</f>
        <v>0.41374796177148498</v>
      </c>
      <c r="AQ44">
        <f ca="1">IFERROR(CORREL(_xlfn.RANK.AVG(Summary!$AS$3:$AS$32,Summary!$AS$3:$AS$32),_xlfn.RANK.AVG(Summary!AR$3:AR$32,Summary!AR$3:AR$32,0)),0)</f>
        <v>-0.69151109292710788</v>
      </c>
      <c r="AR44">
        <f ca="1">IFERROR(CORREL(_xlfn.RANK.AVG(Summary!$AS$3:$AS$32,Summary!$AS$3:$AS$32),_xlfn.RANK.AVG(Summary!AS$3:AS$32,Summary!AS$3:AS$32,0)),0)</f>
        <v>1.0000000000000002</v>
      </c>
      <c r="AS44">
        <f ca="1">IFERROR(CORREL(_xlfn.RANK.AVG(Summary!$AS$3:$AS$32,Summary!$AS$3:$AS$32),_xlfn.RANK.AVG(Summary!AT$3:AT$32,Summary!AT$3:AT$32,0)),0)</f>
        <v>-0.56369567420270594</v>
      </c>
      <c r="AT44">
        <f ca="1">IFERROR(CORREL(_xlfn.RANK.AVG(Summary!$AS$3:$AS$32,Summary!$AS$3:$AS$32),_xlfn.RANK.AVG(Summary!AU$3:AU$32,Summary!AU$3:AU$32,0)),0)</f>
        <v>-0.32448746051714583</v>
      </c>
      <c r="AU44">
        <f ca="1">IFERROR(CORREL(_xlfn.RANK.AVG(Summary!$AS$3:$AS$32,Summary!$AS$3:$AS$32),_xlfn.RANK.AVG(Summary!AV$3:AV$32,Summary!AV$3:AV$32,0)),0)</f>
        <v>-0.63536087461313329</v>
      </c>
      <c r="AV44">
        <f ca="1">IFERROR(CORREL(_xlfn.RANK.AVG(Summary!$AS$3:$AS$32,Summary!$AS$3:$AS$32),_xlfn.RANK.AVG(Summary!AW$3:AW$32,Summary!AW$3:AW$32,0)),0)</f>
        <v>-0.55601424030043112</v>
      </c>
      <c r="AW44">
        <f ca="1">IFERROR(CORREL(_xlfn.RANK.AVG(Summary!$AS$3:$AS$32,Summary!$AS$3:$AS$32),_xlfn.RANK.AVG(Summary!AX$3:AX$32,Summary!AX$3:AX$32,0)),0)</f>
        <v>-0.54581988641749479</v>
      </c>
      <c r="AX44">
        <f ca="1">IFERROR(CORREL(_xlfn.RANK.AVG(Summary!$AS$3:$AS$32,Summary!$AS$3:$AS$32),_xlfn.RANK.AVG(Summary!AY$3:AY$32,Summary!AY$3:AY$32,0)),0)</f>
        <v>-0.24205286129046683</v>
      </c>
      <c r="AY44">
        <f ca="1">IFERROR(CORREL(_xlfn.RANK.AVG(Summary!$AS$3:$AS$32,Summary!$AS$3:$AS$32),_xlfn.RANK.AVG(Summary!AZ$3:AZ$32,Summary!AZ$3:AZ$32,0)),0)</f>
        <v>0.10171378706355667</v>
      </c>
      <c r="AZ44">
        <f ca="1">IFERROR(CORREL(_xlfn.RANK.AVG(Summary!$AS$3:$AS$32,Summary!$AS$3:$AS$32),_xlfn.RANK.AVG(Summary!BA$3:BA$32,Summary!BA$3:BA$32,0)),0)</f>
        <v>7.3204275011149206E-2</v>
      </c>
      <c r="BA44">
        <f ca="1">IFERROR(CORREL(_xlfn.RANK.AVG(Summary!$AS$3:$AS$32,Summary!$AS$3:$AS$32),_xlfn.RANK.AVG(Summary!BB$3:BB$32,Summary!BB$3:BB$32,0)),0)</f>
        <v>-3.3162700815032704E-2</v>
      </c>
      <c r="BB44">
        <f ca="1">IFERROR(CORREL(_xlfn.RANK.AVG(Summary!$AS$3:$AS$32,Summary!$AS$3:$AS$32),_xlfn.RANK.AVG(Summary!BC$3:BC$32,Summary!BC$3:BC$32,0)),0)</f>
        <v>0.41163033051166609</v>
      </c>
      <c r="BC44">
        <f ca="1">IFERROR(CORREL(_xlfn.RANK.AVG(Summary!$AS$3:$AS$32,Summary!$AS$3:$AS$32),_xlfn.RANK.AVG(Summary!BD$3:BD$32,Summary!BD$3:BD$32,0)),0)</f>
        <v>0.37075468796118705</v>
      </c>
      <c r="BD44">
        <f ca="1">IFERROR(CORREL(_xlfn.RANK.AVG(Summary!$AS$3:$AS$32,Summary!$AS$3:$AS$32),_xlfn.RANK.AVG(Summary!BE$3:BE$32,Summary!BE$3:BE$32,0)),0)</f>
        <v>0.36121634237781219</v>
      </c>
      <c r="BE44">
        <f ca="1">IFERROR(CORREL(_xlfn.RANK.AVG(Summary!$AS$3:$AS$32,Summary!$AS$3:$AS$32),_xlfn.RANK.AVG(Summary!BF$3:BF$32,Summary!BF$3:BF$32,0)),0)</f>
        <v>0.39210493134300184</v>
      </c>
      <c r="BF44">
        <f ca="1">IFERROR(CORREL(_xlfn.RANK.AVG(Summary!$AS$3:$AS$32,Summary!$AS$3:$AS$32),_xlfn.RANK.AVG(Summary!BG$3:BG$32,Summary!BG$3:BG$32,0)),0)</f>
        <v>1.9363456180589562E-2</v>
      </c>
      <c r="BG44">
        <f ca="1">IFERROR(CORREL(_xlfn.RANK.AVG(Summary!$AS$3:$AS$32,Summary!$AS$3:$AS$32),_xlfn.RANK.AVG(Summary!BH$3:BH$32,Summary!BH$3:BH$32,0)),0)</f>
        <v>0.21366572337202278</v>
      </c>
      <c r="BH44">
        <f ca="1">IFERROR(CORREL(_xlfn.RANK.AVG(Summary!$AS$3:$AS$32,Summary!$AS$3:$AS$32),_xlfn.RANK.AVG(Summary!BI$3:BI$32,Summary!BI$3:BI$32,0)),0)</f>
        <v>2.8554442782188577E-2</v>
      </c>
      <c r="BI44">
        <f ca="1">IFERROR(CORREL(_xlfn.RANK.AVG(Summary!$AS$3:$AS$32,Summary!$AS$3:$AS$32),_xlfn.RANK.AVG(Summary!BJ$3:BJ$32,Summary!BJ$3:BJ$32,0)),0)</f>
        <v>0.27991376356119052</v>
      </c>
      <c r="BJ44">
        <f ca="1">IFERROR(CORREL(_xlfn.RANK.AVG(Summary!$AS$3:$AS$32,Summary!$AS$3:$AS$32),_xlfn.RANK.AVG(Summary!BK$3:BK$32,Summary!BK$3:BK$32,0)),0)</f>
        <v>-0.19120757882731196</v>
      </c>
      <c r="BK44">
        <f ca="1">IFERROR(CORREL(_xlfn.RANK.AVG(Summary!$AS$3:$AS$32,Summary!$AS$3:$AS$32),_xlfn.RANK.AVG(Summary!BL$3:BL$32,Summary!BL$3:BL$32,0)),0)</f>
        <v>0.29684836862832403</v>
      </c>
      <c r="BL44">
        <f ca="1">IFERROR(CORREL(_xlfn.RANK.AVG(Summary!$AS$3:$AS$32,Summary!$AS$3:$AS$32),_xlfn.RANK.AVG(Summary!BM$3:BM$32,Summary!BM$3:BM$32,0)),0)</f>
        <v>0.18685969283038514</v>
      </c>
      <c r="BM44">
        <f ca="1">IFERROR(CORREL(_xlfn.RANK.AVG(Summary!$AS$3:$AS$32,Summary!$AS$3:$AS$32),_xlfn.RANK.AVG(Summary!BN$3:BN$32,Summary!BN$3:BN$32,0)),0)</f>
        <v>0.14006263805418434</v>
      </c>
      <c r="BN44">
        <f ca="1">IFERROR(CORREL(_xlfn.RANK.AVG(Summary!$AS$3:$AS$32,Summary!$AS$3:$AS$32),_xlfn.RANK.AVG(Summary!BO$3:BO$32,Summary!BO$3:BO$32,0)),0)</f>
        <v>0.22362123793230859</v>
      </c>
      <c r="BO44">
        <f ca="1">IFERROR(CORREL(_xlfn.RANK.AVG(Summary!$AS$3:$AS$32,Summary!$AS$3:$AS$32),_xlfn.RANK.AVG(Summary!BP$3:BP$32,Summary!BP$3:BP$32,0)),0)</f>
        <v>0.24883049918964925</v>
      </c>
      <c r="BP44">
        <f ca="1">IFERROR(CORREL(_xlfn.RANK.AVG(Summary!$AS$3:$AS$32,Summary!$AS$3:$AS$32),_xlfn.RANK.AVG(Summary!BQ$3:BQ$32,Summary!BQ$3:BQ$32,0)),0)</f>
        <v>0.43276701844205168</v>
      </c>
      <c r="BQ44">
        <f ca="1">IFERROR(CORREL(_xlfn.RANK.AVG(Summary!$AS$3:$AS$32,Summary!$AS$3:$AS$32),_xlfn.RANK.AVG(Summary!BR$3:BR$32,Summary!BR$3:BR$32,0)),0)</f>
        <v>0.36345429819428454</v>
      </c>
      <c r="BR44">
        <f ca="1">IFERROR(CORREL(_xlfn.RANK.AVG(Summary!$AS$3:$AS$32,Summary!$AS$3:$AS$32),_xlfn.RANK.AVG(Summary!BS$3:BS$32,Summary!BS$3:BS$32,0)),0)</f>
        <v>0.23525486417107092</v>
      </c>
      <c r="BS44">
        <f ca="1">IFERROR(CORREL(_xlfn.RANK.AVG(Summary!$AS$3:$AS$32,Summary!$AS$3:$AS$32),_xlfn.RANK.AVG(Summary!BT$3:BT$32,Summary!BT$3:BT$32,0)),0)</f>
        <v>9.9042965521406387E-2</v>
      </c>
      <c r="BT44">
        <f ca="1">IFERROR(CORREL(_xlfn.RANK.AVG(Summary!$AS$3:$AS$32,Summary!$AS$3:$AS$32),_xlfn.RANK.AVG(Summary!BU$3:BU$32,Summary!BU$3:BU$32,0)),0)</f>
        <v>-0.56983865168558623</v>
      </c>
      <c r="BU44">
        <f ca="1">IFERROR(CORREL(_xlfn.RANK.AVG(Summary!$AS$3:$AS$32,Summary!$AS$3:$AS$32),_xlfn.RANK.AVG(Summary!BV$3:BV$32,Summary!BV$3:BV$32,0)),0)</f>
        <v>-0.28110396731131748</v>
      </c>
      <c r="BV44">
        <f ca="1">IFERROR(CORREL(_xlfn.RANK.AVG(Summary!$AS$3:$AS$32,Summary!$AS$3:$AS$32),_xlfn.RANK.AVG(Summary!BW$3:BW$32,Summary!BW$3:BW$32,0)),0)</f>
        <v>-0.50722337527204697</v>
      </c>
      <c r="BW44">
        <f ca="1">IFERROR(CORREL(_xlfn.RANK.AVG(Summary!$AS$3:$AS$32,Summary!$AS$3:$AS$32),_xlfn.RANK.AVG(Summary!BX$3:BX$32,Summary!BX$3:BX$32,0)),0)</f>
        <v>-0.28110396731131748</v>
      </c>
      <c r="BX44">
        <f ca="1">IFERROR(CORREL(_xlfn.RANK.AVG(Summary!$AS$3:$AS$32,Summary!$AS$3:$AS$32),_xlfn.RANK.AVG(Summary!BY$3:BY$32,Summary!BY$3:BY$32,0)),0)</f>
        <v>-0.15038433879940877</v>
      </c>
      <c r="BY44">
        <f ca="1">IFERROR(CORREL(_xlfn.RANK.AVG(Summary!$AS$3:$AS$32,Summary!$AS$3:$AS$32),_xlfn.RANK.AVG(Summary!BZ$3:BZ$32,Summary!BZ$3:BZ$32,0)),0)</f>
        <v>-0.54581988641749479</v>
      </c>
      <c r="BZ44">
        <f ca="1">IFERROR(CORREL(_xlfn.RANK.AVG(Summary!$AS$3:$AS$32,Summary!$AS$3:$AS$32),_xlfn.RANK.AVG(Summary!CA$3:CA$32,Summary!CA$3:CA$32,0)),0)</f>
        <v>0.21502505372198297</v>
      </c>
      <c r="CA44">
        <f ca="1">IFERROR(CORREL(_xlfn.RANK.AVG(Summary!$AS$3:$AS$32,Summary!$AS$3:$AS$32),_xlfn.RANK.AVG(Summary!CB$3:CB$32,Summary!CB$3:CB$32,0)),0)</f>
        <v>0.344090842013695</v>
      </c>
    </row>
    <row r="45" spans="1:79">
      <c r="A45" s="4" t="s">
        <v>41</v>
      </c>
      <c r="B45">
        <f ca="1">IFERROR(CORREL(_xlfn.RANK.AVG(Summary!$AT$3:$AT$32,Summary!$AT$3:$AT$32),_xlfn.RANK.AVG(Summary!C$3:C$32,Summary!C$3:C$32,0)),0)</f>
        <v>0.38050917032969073</v>
      </c>
      <c r="C45">
        <f ca="1">IFERROR(CORREL(_xlfn.RANK.AVG(Summary!$AT$3:$AT$32,Summary!$AT$3:$AT$32),_xlfn.RANK.AVG(Summary!D$3:D$32,Summary!D$3:D$32,0)),0)</f>
        <v>0.40351688901434596</v>
      </c>
      <c r="D45">
        <f ca="1">IFERROR(CORREL(_xlfn.RANK.AVG(Summary!$AT$3:$AT$32,Summary!$AT$3:$AT$32),_xlfn.RANK.AVG(Summary!E$3:E$32,Summary!E$3:E$32,0)),0)</f>
        <v>0.4616063630798764</v>
      </c>
      <c r="E45">
        <f ca="1">IFERROR(CORREL(_xlfn.RANK.AVG(Summary!$AT$3:$AT$32,Summary!$AT$3:$AT$32),_xlfn.RANK.AVG(Summary!F$3:F$32,Summary!F$3:F$32,0)),0)</f>
        <v>-7.7136906733839841E-2</v>
      </c>
      <c r="F45">
        <f ca="1">IFERROR(CORREL(_xlfn.RANK.AVG(Summary!$AT$3:$AT$32,Summary!$AT$3:$AT$32),_xlfn.RANK.AVG(Summary!G$3:G$32,Summary!G$3:G$32,0)),0)</f>
        <v>0.50962079396146998</v>
      </c>
      <c r="G45">
        <f ca="1">IFERROR(CORREL(_xlfn.RANK.AVG(Summary!$AT$3:$AT$32,Summary!$AT$3:$AT$32),_xlfn.RANK.AVG(Summary!H$3:H$32,Summary!H$3:H$32,0)),0)</f>
        <v>0.53696497463675974</v>
      </c>
      <c r="H45">
        <f ca="1">IFERROR(CORREL(_xlfn.RANK.AVG(Summary!$AT$3:$AT$32,Summary!$AT$3:$AT$32),_xlfn.RANK.AVG(Summary!I$3:I$32,Summary!I$3:I$32,0)),0)</f>
        <v>-0.16555652519889805</v>
      </c>
      <c r="I45">
        <f ca="1">IFERROR(CORREL(_xlfn.RANK.AVG(Summary!$AT$3:$AT$32,Summary!$AT$3:$AT$32),_xlfn.RANK.AVG(Summary!J$3:J$32,Summary!J$3:J$32,0)),0)</f>
        <v>0.51998362077044702</v>
      </c>
      <c r="J45">
        <f ca="1">IFERROR(CORREL(_xlfn.RANK.AVG(Summary!$AT$3:$AT$32,Summary!$AT$3:$AT$32),_xlfn.RANK.AVG(Summary!K$3:K$32,Summary!K$3:K$32,0)),0)</f>
        <v>0.1408452635514455</v>
      </c>
      <c r="K45">
        <f ca="1">IFERROR(CORREL(_xlfn.RANK.AVG(Summary!$AT$3:$AT$32,Summary!$AT$3:$AT$32),_xlfn.RANK.AVG(Summary!L$3:L$32,Summary!L$3:L$32,0)),0)</f>
        <v>-0.1816746848149243</v>
      </c>
      <c r="L45">
        <f ca="1">IFERROR(CORREL(_xlfn.RANK.AVG(Summary!$AT$3:$AT$32,Summary!$AT$3:$AT$32),_xlfn.RANK.AVG(Summary!M$3:M$32,Summary!M$3:M$32,0)),0)</f>
        <v>7.7136906733839841E-2</v>
      </c>
      <c r="M45">
        <f ca="1">IFERROR(CORREL(_xlfn.RANK.AVG(Summary!$AT$3:$AT$32,Summary!$AT$3:$AT$32),_xlfn.RANK.AVG(Summary!N$3:N$32,Summary!N$3:N$32,0)),0)</f>
        <v>-0.16555652519889805</v>
      </c>
      <c r="N45">
        <f ca="1">IFERROR(CORREL(_xlfn.RANK.AVG(Summary!$AT$3:$AT$32,Summary!$AT$3:$AT$32),_xlfn.RANK.AVG(Summary!O$3:O$32,Summary!O$3:O$32,0)),0)</f>
        <v>0</v>
      </c>
      <c r="O45">
        <f ca="1">IFERROR(CORREL(_xlfn.RANK.AVG(Summary!$AT$3:$AT$32,Summary!$AT$3:$AT$32),_xlfn.RANK.AVG(Summary!P$3:P$32,Summary!P$3:P$32,0)),0)</f>
        <v>0</v>
      </c>
      <c r="P45">
        <f ca="1">IFERROR(CORREL(_xlfn.RANK.AVG(Summary!$AT$3:$AT$32,Summary!$AT$3:$AT$32),_xlfn.RANK.AVG(Summary!Q$3:Q$32,Summary!Q$3:Q$32,0)),0)</f>
        <v>8.2565107037871448E-3</v>
      </c>
      <c r="Q45">
        <f ca="1">IFERROR(CORREL(_xlfn.RANK.AVG(Summary!$AT$3:$AT$32,Summary!$AT$3:$AT$32),_xlfn.RANK.AVG(Summary!R$3:R$32,Summary!R$3:R$32,0)),0)</f>
        <v>0</v>
      </c>
      <c r="R45">
        <f ca="1">IFERROR(CORREL(_xlfn.RANK.AVG(Summary!$AT$3:$AT$32,Summary!$AT$3:$AT$32),_xlfn.RANK.AVG(Summary!S$3:S$32,Summary!S$3:S$32,0)),0)</f>
        <v>0</v>
      </c>
      <c r="S45">
        <f ca="1">IFERROR(CORREL(_xlfn.RANK.AVG(Summary!$AT$3:$AT$32,Summary!$AT$3:$AT$32),_xlfn.RANK.AVG(Summary!T$3:T$32,Summary!T$3:T$32,0)),0)</f>
        <v>0</v>
      </c>
      <c r="T45">
        <f ca="1">IFERROR(CORREL(_xlfn.RANK.AVG(Summary!$AT$3:$AT$32,Summary!$AT$3:$AT$32),_xlfn.RANK.AVG(Summary!U$3:U$32,Summary!U$3:U$32,0)),0)</f>
        <v>0</v>
      </c>
      <c r="U45">
        <f ca="1">IFERROR(CORREL(_xlfn.RANK.AVG(Summary!$AT$3:$AT$32,Summary!$AT$3:$AT$32),_xlfn.RANK.AVG(Summary!V$3:V$32,Summary!V$3:V$32,0)),0)</f>
        <v>0.25536226797704564</v>
      </c>
      <c r="V45">
        <f ca="1">IFERROR(CORREL(_xlfn.RANK.AVG(Summary!$AT$3:$AT$32,Summary!$AT$3:$AT$32),_xlfn.RANK.AVG(Summary!W$3:W$32,Summary!W$3:W$32,0)),0)</f>
        <v>6.1460375270482488E-2</v>
      </c>
      <c r="W45">
        <f ca="1">IFERROR(CORREL(_xlfn.RANK.AVG(Summary!$AT$3:$AT$32,Summary!$AT$3:$AT$32),_xlfn.RANK.AVG(Summary!X$3:X$32,Summary!X$3:X$32,0)),0)</f>
        <v>8.2792570857069009E-2</v>
      </c>
      <c r="X45">
        <f ca="1">IFERROR(CORREL(_xlfn.RANK.AVG(Summary!$AT$3:$AT$32,Summary!$AT$3:$AT$32),_xlfn.RANK.AVG(Summary!Y$3:Y$32,Summary!Y$3:Y$32,0)),0)</f>
        <v>-0.42212756885574521</v>
      </c>
      <c r="Y45">
        <f ca="1">IFERROR(CORREL(_xlfn.RANK.AVG(Summary!$AT$3:$AT$32,Summary!$AT$3:$AT$32),_xlfn.RANK.AVG(Summary!Z$3:Z$32,Summary!Z$3:Z$32,0)),0)</f>
        <v>0.33061266431347036</v>
      </c>
      <c r="Z45">
        <f ca="1">IFERROR(CORREL(_xlfn.RANK.AVG(Summary!$AT$3:$AT$32,Summary!$AT$3:$AT$32),_xlfn.RANK.AVG(Summary!AA$3:AA$32,Summary!AA$3:AA$32,0)),0)</f>
        <v>0</v>
      </c>
      <c r="AA45">
        <f ca="1">IFERROR(CORREL(_xlfn.RANK.AVG(Summary!$AT$3:$AT$32,Summary!$AT$3:$AT$32),_xlfn.RANK.AVG(Summary!AB$3:AB$32,Summary!AB$3:AB$32,0)),0)</f>
        <v>-0.15057290431276146</v>
      </c>
      <c r="AB45">
        <f ca="1">IFERROR(CORREL(_xlfn.RANK.AVG(Summary!$AT$3:$AT$32,Summary!$AT$3:$AT$32),_xlfn.RANK.AVG(Summary!AC$3:AC$32,Summary!AC$3:AC$32,0)),0)</f>
        <v>2.3087660379486974E-3</v>
      </c>
      <c r="AC45">
        <f ca="1">IFERROR(CORREL(_xlfn.RANK.AVG(Summary!$AT$3:$AT$32,Summary!$AT$3:$AT$32),_xlfn.RANK.AVG(Summary!AD$3:AD$32,Summary!AD$3:AD$32,0)),0)</f>
        <v>0.27347248972954635</v>
      </c>
      <c r="AD45">
        <f ca="1">IFERROR(CORREL(_xlfn.RANK.AVG(Summary!$AT$3:$AT$32,Summary!$AT$3:$AT$32),_xlfn.RANK.AVG(Summary!AE$3:AE$32,Summary!AE$3:AE$32,0)),0)</f>
        <v>7.7689977176973679E-2</v>
      </c>
      <c r="AE45">
        <f ca="1">IFERROR(CORREL(_xlfn.RANK.AVG(Summary!$AT$3:$AT$32,Summary!$AT$3:$AT$32),_xlfn.RANK.AVG(Summary!AF$3:AF$32,Summary!AF$3:AF$32,0)),0)</f>
        <v>0.20808964485583586</v>
      </c>
      <c r="AF45">
        <f ca="1">IFERROR(CORREL(_xlfn.RANK.AVG(Summary!$AT$3:$AT$32,Summary!$AT$3:$AT$32),_xlfn.RANK.AVG(Summary!AG$3:AG$32,Summary!AG$3:AG$32,0)),0)</f>
        <v>-0.1447434445637259</v>
      </c>
      <c r="AG45">
        <f ca="1">IFERROR(CORREL(_xlfn.RANK.AVG(Summary!$AT$3:$AT$32,Summary!$AT$3:$AT$32),_xlfn.RANK.AVG(Summary!AH$3:AH$32,Summary!AH$3:AH$32,0)),0)</f>
        <v>-0.54911798742921358</v>
      </c>
      <c r="AH45">
        <f ca="1">IFERROR(CORREL(_xlfn.RANK.AVG(Summary!$AT$3:$AT$32,Summary!$AT$3:$AT$32),_xlfn.RANK.AVG(Summary!AI$3:AI$32,Summary!AI$3:AI$32,0)),0)</f>
        <v>-0.31419586945692402</v>
      </c>
      <c r="AI45">
        <f ca="1">IFERROR(CORREL(_xlfn.RANK.AVG(Summary!$AT$3:$AT$32,Summary!$AT$3:$AT$32),_xlfn.RANK.AVG(Summary!AJ$3:AJ$32,Summary!AJ$3:AJ$32,0)),0)</f>
        <v>-5.4622466701199114E-2</v>
      </c>
      <c r="AJ45">
        <f ca="1">IFERROR(CORREL(_xlfn.RANK.AVG(Summary!$AT$3:$AT$32,Summary!$AT$3:$AT$32),_xlfn.RANK.AVG(Summary!AK$3:AK$32,Summary!AK$3:AK$32,0)),0)</f>
        <v>0.22600350489552593</v>
      </c>
      <c r="AK45">
        <f ca="1">IFERROR(CORREL(_xlfn.RANK.AVG(Summary!$AT$3:$AT$32,Summary!$AT$3:$AT$32),_xlfn.RANK.AVG(Summary!AL$3:AL$32,Summary!AL$3:AL$32,0)),0)</f>
        <v>0.6477945935182019</v>
      </c>
      <c r="AL45">
        <f ca="1">IFERROR(CORREL(_xlfn.RANK.AVG(Summary!$AT$3:$AT$32,Summary!$AT$3:$AT$32),_xlfn.RANK.AVG(Summary!AM$3:AM$32,Summary!AM$3:AM$32,0)),0)</f>
        <v>-0.21032045384024134</v>
      </c>
      <c r="AM45">
        <f ca="1">IFERROR(CORREL(_xlfn.RANK.AVG(Summary!$AT$3:$AT$32,Summary!$AT$3:$AT$32),_xlfn.RANK.AVG(Summary!AN$3:AN$32,Summary!AN$3:AN$32,0)),0)</f>
        <v>0.69418944510585723</v>
      </c>
      <c r="AN45">
        <f ca="1">IFERROR(CORREL(_xlfn.RANK.AVG(Summary!$AT$3:$AT$32,Summary!$AT$3:$AT$32),_xlfn.RANK.AVG(Summary!AO$3:AO$32,Summary!AO$3:AO$32,0)),0)</f>
        <v>0.20218505552847171</v>
      </c>
      <c r="AO45">
        <f ca="1">IFERROR(CORREL(_xlfn.RANK.AVG(Summary!$AT$3:$AT$32,Summary!$AT$3:$AT$32),_xlfn.RANK.AVG(Summary!AP$3:AP$32,Summary!AP$3:AP$32,0)),0)</f>
        <v>0.19466402543856304</v>
      </c>
      <c r="AP45">
        <f ca="1">IFERROR(CORREL(_xlfn.RANK.AVG(Summary!$AT$3:$AT$32,Summary!$AT$3:$AT$32),_xlfn.RANK.AVG(Summary!AQ$3:AQ$32,Summary!AQ$3:AQ$32,0)),0)</f>
        <v>0.25685022172179262</v>
      </c>
      <c r="AQ45">
        <f ca="1">IFERROR(CORREL(_xlfn.RANK.AVG(Summary!$AT$3:$AT$32,Summary!$AT$3:$AT$32),_xlfn.RANK.AVG(Summary!AR$3:AR$32,Summary!AR$3:AR$32,0)),0)</f>
        <v>0.63068435494114694</v>
      </c>
      <c r="AR45">
        <f ca="1">IFERROR(CORREL(_xlfn.RANK.AVG(Summary!$AT$3:$AT$32,Summary!$AT$3:$AT$32),_xlfn.RANK.AVG(Summary!AS$3:AS$32,Summary!AS$3:AS$32,0)),0)</f>
        <v>-0.56369567420270594</v>
      </c>
      <c r="AS45">
        <f ca="1">IFERROR(CORREL(_xlfn.RANK.AVG(Summary!$AT$3:$AT$32,Summary!$AT$3:$AT$32),_xlfn.RANK.AVG(Summary!AT$3:AT$32,Summary!AT$3:AT$32,0)),0)</f>
        <v>1</v>
      </c>
      <c r="AT45">
        <f ca="1">IFERROR(CORREL(_xlfn.RANK.AVG(Summary!$AT$3:$AT$32,Summary!$AT$3:$AT$32),_xlfn.RANK.AVG(Summary!AU$3:AU$32,Summary!AU$3:AU$32,0)),0)</f>
        <v>0.26013887849850353</v>
      </c>
      <c r="AU45">
        <f ca="1">IFERROR(CORREL(_xlfn.RANK.AVG(Summary!$AT$3:$AT$32,Summary!$AT$3:$AT$32),_xlfn.RANK.AVG(Summary!AV$3:AV$32,Summary!AV$3:AV$32,0)),0)</f>
        <v>0.52183695663232466</v>
      </c>
      <c r="AV45">
        <f ca="1">IFERROR(CORREL(_xlfn.RANK.AVG(Summary!$AT$3:$AT$32,Summary!$AT$3:$AT$32),_xlfn.RANK.AVG(Summary!AW$3:AW$32,Summary!AW$3:AW$32,0)),0)</f>
        <v>0.60936298010507528</v>
      </c>
      <c r="AW45">
        <f ca="1">IFERROR(CORREL(_xlfn.RANK.AVG(Summary!$AT$3:$AT$32,Summary!$AT$3:$AT$32),_xlfn.RANK.AVG(Summary!AX$3:AX$32,Summary!AX$3:AX$32,0)),0)</f>
        <v>0.59420675925128874</v>
      </c>
      <c r="AX45">
        <f ca="1">IFERROR(CORREL(_xlfn.RANK.AVG(Summary!$AT$3:$AT$32,Summary!$AT$3:$AT$32),_xlfn.RANK.AVG(Summary!AY$3:AY$32,Summary!AY$3:AY$32,0)),0)</f>
        <v>0.47660031642890333</v>
      </c>
      <c r="AY45">
        <f ca="1">IFERROR(CORREL(_xlfn.RANK.AVG(Summary!$AT$3:$AT$32,Summary!$AT$3:$AT$32),_xlfn.RANK.AVG(Summary!AZ$3:AZ$32,Summary!AZ$3:AZ$32,0)),0)</f>
        <v>8.1511835772475547E-2</v>
      </c>
      <c r="AZ45">
        <f ca="1">IFERROR(CORREL(_xlfn.RANK.AVG(Summary!$AT$3:$AT$32,Summary!$AT$3:$AT$32),_xlfn.RANK.AVG(Summary!BA$3:BA$32,Summary!BA$3:BA$32,0)),0)</f>
        <v>-0.26706159189815198</v>
      </c>
      <c r="BA45">
        <f ca="1">IFERROR(CORREL(_xlfn.RANK.AVG(Summary!$AT$3:$AT$32,Summary!$AT$3:$AT$32),_xlfn.RANK.AVG(Summary!BB$3:BB$32,Summary!BB$3:BB$32,0)),0)</f>
        <v>-0.13815565385165346</v>
      </c>
      <c r="BB45">
        <f ca="1">IFERROR(CORREL(_xlfn.RANK.AVG(Summary!$AT$3:$AT$32,Summary!$AT$3:$AT$32),_xlfn.RANK.AVG(Summary!BC$3:BC$32,Summary!BC$3:BC$32,0)),0)</f>
        <v>-0.62617331730718062</v>
      </c>
      <c r="BC45">
        <f ca="1">IFERROR(CORREL(_xlfn.RANK.AVG(Summary!$AT$3:$AT$32,Summary!$AT$3:$AT$32),_xlfn.RANK.AVG(Summary!BD$3:BD$32,Summary!BD$3:BD$32,0)),0)</f>
        <v>-0.62427843802064209</v>
      </c>
      <c r="BD45">
        <f ca="1">IFERROR(CORREL(_xlfn.RANK.AVG(Summary!$AT$3:$AT$32,Summary!$AT$3:$AT$32),_xlfn.RANK.AVG(Summary!BE$3:BE$32,Summary!BE$3:BE$32,0)),0)</f>
        <v>-0.49492272788217773</v>
      </c>
      <c r="BE45">
        <f ca="1">IFERROR(CORREL(_xlfn.RANK.AVG(Summary!$AT$3:$AT$32,Summary!$AT$3:$AT$32),_xlfn.RANK.AVG(Summary!BF$3:BF$32,Summary!BF$3:BF$32,0)),0)</f>
        <v>-0.54756409095463665</v>
      </c>
      <c r="BF45">
        <f ca="1">IFERROR(CORREL(_xlfn.RANK.AVG(Summary!$AT$3:$AT$32,Summary!$AT$3:$AT$32),_xlfn.RANK.AVG(Summary!BG$3:BG$32,Summary!BG$3:BG$32,0)),0)</f>
        <v>-9.786025481158786E-2</v>
      </c>
      <c r="BG45">
        <f ca="1">IFERROR(CORREL(_xlfn.RANK.AVG(Summary!$AT$3:$AT$32,Summary!$AT$3:$AT$32),_xlfn.RANK.AVG(Summary!BH$3:BH$32,Summary!BH$3:BH$32,0)),0)</f>
        <v>-0.12042567827402459</v>
      </c>
      <c r="BH45">
        <f ca="1">IFERROR(CORREL(_xlfn.RANK.AVG(Summary!$AT$3:$AT$32,Summary!$AT$3:$AT$32),_xlfn.RANK.AVG(Summary!BI$3:BI$32,Summary!BI$3:BI$32,0)),0)</f>
        <v>-0.15767146805131169</v>
      </c>
      <c r="BI45">
        <f ca="1">IFERROR(CORREL(_xlfn.RANK.AVG(Summary!$AT$3:$AT$32,Summary!$AT$3:$AT$32),_xlfn.RANK.AVG(Summary!BJ$3:BJ$32,Summary!BJ$3:BJ$32,0)),0)</f>
        <v>-0.39893072764787052</v>
      </c>
      <c r="BJ45">
        <f ca="1">IFERROR(CORREL(_xlfn.RANK.AVG(Summary!$AT$3:$AT$32,Summary!$AT$3:$AT$32),_xlfn.RANK.AVG(Summary!BK$3:BK$32,Summary!BK$3:BK$32,0)),0)</f>
        <v>0.25734353242292934</v>
      </c>
      <c r="BK45">
        <f ca="1">IFERROR(CORREL(_xlfn.RANK.AVG(Summary!$AT$3:$AT$32,Summary!$AT$3:$AT$32),_xlfn.RANK.AVG(Summary!BL$3:BL$32,Summary!BL$3:BL$32,0)),0)</f>
        <v>-0.29837323299304114</v>
      </c>
      <c r="BL45">
        <f ca="1">IFERROR(CORREL(_xlfn.RANK.AVG(Summary!$AT$3:$AT$32,Summary!$AT$3:$AT$32),_xlfn.RANK.AVG(Summary!BM$3:BM$32,Summary!BM$3:BM$32,0)),0)</f>
        <v>-0.22787870834417895</v>
      </c>
      <c r="BM45">
        <f ca="1">IFERROR(CORREL(_xlfn.RANK.AVG(Summary!$AT$3:$AT$32,Summary!$AT$3:$AT$32),_xlfn.RANK.AVG(Summary!BN$3:BN$32,Summary!BN$3:BN$32,0)),0)</f>
        <v>3.142890846806775E-2</v>
      </c>
      <c r="BN45">
        <f ca="1">IFERROR(CORREL(_xlfn.RANK.AVG(Summary!$AT$3:$AT$32,Summary!$AT$3:$AT$32),_xlfn.RANK.AVG(Summary!BO$3:BO$32,Summary!BO$3:BO$32,0)),0)</f>
        <v>-0.12126492498058852</v>
      </c>
      <c r="BO45">
        <f ca="1">IFERROR(CORREL(_xlfn.RANK.AVG(Summary!$AT$3:$AT$32,Summary!$AT$3:$AT$32),_xlfn.RANK.AVG(Summary!BP$3:BP$32,Summary!BP$3:BP$32,0)),0)</f>
        <v>-0.32576171169334495</v>
      </c>
      <c r="BP45">
        <f ca="1">IFERROR(CORREL(_xlfn.RANK.AVG(Summary!$AT$3:$AT$32,Summary!$AT$3:$AT$32),_xlfn.RANK.AVG(Summary!BQ$3:BQ$32,Summary!BQ$3:BQ$32,0)),0)</f>
        <v>-0.59295445829652949</v>
      </c>
      <c r="BQ45">
        <f ca="1">IFERROR(CORREL(_xlfn.RANK.AVG(Summary!$AT$3:$AT$32,Summary!$AT$3:$AT$32),_xlfn.RANK.AVG(Summary!BR$3:BR$32,Summary!BR$3:BR$32,0)),0)</f>
        <v>-0.6205491452170101</v>
      </c>
      <c r="BR45">
        <f ca="1">IFERROR(CORREL(_xlfn.RANK.AVG(Summary!$AT$3:$AT$32,Summary!$AT$3:$AT$32),_xlfn.RANK.AVG(Summary!BS$3:BS$32,Summary!BS$3:BS$32,0)),0)</f>
        <v>-0.34055368674432573</v>
      </c>
      <c r="BS45">
        <f ca="1">IFERROR(CORREL(_xlfn.RANK.AVG(Summary!$AT$3:$AT$32,Summary!$AT$3:$AT$32),_xlfn.RANK.AVG(Summary!BT$3:BT$32,Summary!BT$3:BT$32,0)),0)</f>
        <v>-0.48101193482684013</v>
      </c>
      <c r="BT45">
        <f ca="1">IFERROR(CORREL(_xlfn.RANK.AVG(Summary!$AT$3:$AT$32,Summary!$AT$3:$AT$32),_xlfn.RANK.AVG(Summary!BU$3:BU$32,Summary!BU$3:BU$32,0)),0)</f>
        <v>0.4616063630798764</v>
      </c>
      <c r="BU45">
        <f ca="1">IFERROR(CORREL(_xlfn.RANK.AVG(Summary!$AT$3:$AT$32,Summary!$AT$3:$AT$32),_xlfn.RANK.AVG(Summary!BV$3:BV$32,Summary!BV$3:BV$32,0)),0)</f>
        <v>0.3861450525153714</v>
      </c>
      <c r="BV45">
        <f ca="1">IFERROR(CORREL(_xlfn.RANK.AVG(Summary!$AT$3:$AT$32,Summary!$AT$3:$AT$32),_xlfn.RANK.AVG(Summary!BW$3:BW$32,Summary!BW$3:BW$32,0)),0)</f>
        <v>0.55394530950849963</v>
      </c>
      <c r="BW45">
        <f ca="1">IFERROR(CORREL(_xlfn.RANK.AVG(Summary!$AT$3:$AT$32,Summary!$AT$3:$AT$32),_xlfn.RANK.AVG(Summary!BX$3:BX$32,Summary!BX$3:BX$32,0)),0)</f>
        <v>0.3861450525153714</v>
      </c>
      <c r="BX45">
        <f ca="1">IFERROR(CORREL(_xlfn.RANK.AVG(Summary!$AT$3:$AT$32,Summary!$AT$3:$AT$32),_xlfn.RANK.AVG(Summary!BY$3:BY$32,Summary!BY$3:BY$32,0)),0)</f>
        <v>-0.22564998938124217</v>
      </c>
      <c r="BY45">
        <f ca="1">IFERROR(CORREL(_xlfn.RANK.AVG(Summary!$AT$3:$AT$32,Summary!$AT$3:$AT$32),_xlfn.RANK.AVG(Summary!BZ$3:BZ$32,Summary!BZ$3:BZ$32,0)),0)</f>
        <v>0.59420675925128874</v>
      </c>
      <c r="BZ45">
        <f ca="1">IFERROR(CORREL(_xlfn.RANK.AVG(Summary!$AT$3:$AT$32,Summary!$AT$3:$AT$32),_xlfn.RANK.AVG(Summary!CA$3:CA$32,Summary!CA$3:CA$32,0)),0)</f>
        <v>-2.7864489864138212E-2</v>
      </c>
      <c r="CA45">
        <f ca="1">IFERROR(CORREL(_xlfn.RANK.AVG(Summary!$AT$3:$AT$32,Summary!$AT$3:$AT$32),_xlfn.RANK.AVG(Summary!CB$3:CB$32,Summary!CB$3:CB$32,0)),0)</f>
        <v>-0.29887673116574365</v>
      </c>
    </row>
    <row r="46" spans="1:79">
      <c r="A46" s="4" t="s">
        <v>32</v>
      </c>
      <c r="B46">
        <f ca="1">IFERROR(CORREL(_xlfn.RANK.AVG(Summary!$AU$3:$AU$32,Summary!$AU$3:$AU$32),_xlfn.RANK.AVG(Summary!C$3:C$32,Summary!C$3:C$32,0)),0)</f>
        <v>0.88459037381207273</v>
      </c>
      <c r="C46">
        <f ca="1">IFERROR(CORREL(_xlfn.RANK.AVG(Summary!$AU$3:$AU$32,Summary!$AU$3:$AU$32),_xlfn.RANK.AVG(Summary!D$3:D$32,Summary!D$3:D$32,0)),0)</f>
        <v>0.86676484041878787</v>
      </c>
      <c r="D46">
        <f ca="1">IFERROR(CORREL(_xlfn.RANK.AVG(Summary!$AU$3:$AU$32,Summary!$AU$3:$AU$32),_xlfn.RANK.AVG(Summary!E$3:E$32,Summary!E$3:E$32,0)),0)</f>
        <v>0.80258755185111774</v>
      </c>
      <c r="E46">
        <f ca="1">IFERROR(CORREL(_xlfn.RANK.AVG(Summary!$AU$3:$AU$32,Summary!$AU$3:$AU$32),_xlfn.RANK.AVG(Summary!F$3:F$32,Summary!F$3:F$32,0)),0)</f>
        <v>-0.62282782499993028</v>
      </c>
      <c r="F46">
        <f ca="1">IFERROR(CORREL(_xlfn.RANK.AVG(Summary!$AU$3:$AU$32,Summary!$AU$3:$AU$32),_xlfn.RANK.AVG(Summary!G$3:G$32,Summary!G$3:G$32,0)),0)</f>
        <v>0.76892346287069591</v>
      </c>
      <c r="G46">
        <f ca="1">IFERROR(CORREL(_xlfn.RANK.AVG(Summary!$AU$3:$AU$32,Summary!$AU$3:$AU$32),_xlfn.RANK.AVG(Summary!H$3:H$32,Summary!H$3:H$32,0)),0)</f>
        <v>0.74966713510192029</v>
      </c>
      <c r="H46">
        <f ca="1">IFERROR(CORREL(_xlfn.RANK.AVG(Summary!$AU$3:$AU$32,Summary!$AU$3:$AU$32),_xlfn.RANK.AVG(Summary!I$3:I$32,Summary!I$3:I$32,0)),0)</f>
        <v>-0.64957776737644846</v>
      </c>
      <c r="I46">
        <f ca="1">IFERROR(CORREL(_xlfn.RANK.AVG(Summary!$AU$3:$AU$32,Summary!$AU$3:$AU$32),_xlfn.RANK.AVG(Summary!J$3:J$32,Summary!J$3:J$32,0)),0)</f>
        <v>0.7533175938069242</v>
      </c>
      <c r="J46">
        <f ca="1">IFERROR(CORREL(_xlfn.RANK.AVG(Summary!$AU$3:$AU$32,Summary!$AU$3:$AU$32),_xlfn.RANK.AVG(Summary!K$3:K$32,Summary!K$3:K$32,0)),0)</f>
        <v>0.74358431768200828</v>
      </c>
      <c r="K46">
        <f ca="1">IFERROR(CORREL(_xlfn.RANK.AVG(Summary!$AU$3:$AU$32,Summary!$AU$3:$AU$32),_xlfn.RANK.AVG(Summary!L$3:L$32,Summary!L$3:L$32,0)),0)</f>
        <v>-0.76972959188430889</v>
      </c>
      <c r="L46">
        <f ca="1">IFERROR(CORREL(_xlfn.RANK.AVG(Summary!$AU$3:$AU$32,Summary!$AU$3:$AU$32),_xlfn.RANK.AVG(Summary!M$3:M$32,Summary!M$3:M$32,0)),0)</f>
        <v>0.62282782499993028</v>
      </c>
      <c r="M46">
        <f ca="1">IFERROR(CORREL(_xlfn.RANK.AVG(Summary!$AU$3:$AU$32,Summary!$AU$3:$AU$32),_xlfn.RANK.AVG(Summary!N$3:N$32,Summary!N$3:N$32,0)),0)</f>
        <v>-0.64957776737644846</v>
      </c>
      <c r="N46">
        <f ca="1">IFERROR(CORREL(_xlfn.RANK.AVG(Summary!$AU$3:$AU$32,Summary!$AU$3:$AU$32),_xlfn.RANK.AVG(Summary!O$3:O$32,Summary!O$3:O$32,0)),0)</f>
        <v>0</v>
      </c>
      <c r="O46">
        <f ca="1">IFERROR(CORREL(_xlfn.RANK.AVG(Summary!$AU$3:$AU$32,Summary!$AU$3:$AU$32),_xlfn.RANK.AVG(Summary!P$3:P$32,Summary!P$3:P$32,0)),0)</f>
        <v>0</v>
      </c>
      <c r="P46">
        <f ca="1">IFERROR(CORREL(_xlfn.RANK.AVG(Summary!$AU$3:$AU$32,Summary!$AU$3:$AU$32),_xlfn.RANK.AVG(Summary!Q$3:Q$32,Summary!Q$3:Q$32,0)),0)</f>
        <v>-0.59565334783225388</v>
      </c>
      <c r="Q46">
        <f ca="1">IFERROR(CORREL(_xlfn.RANK.AVG(Summary!$AU$3:$AU$32,Summary!$AU$3:$AU$32),_xlfn.RANK.AVG(Summary!R$3:R$32,Summary!R$3:R$32,0)),0)</f>
        <v>0</v>
      </c>
      <c r="R46">
        <f ca="1">IFERROR(CORREL(_xlfn.RANK.AVG(Summary!$AU$3:$AU$32,Summary!$AU$3:$AU$32),_xlfn.RANK.AVG(Summary!S$3:S$32,Summary!S$3:S$32,0)),0)</f>
        <v>0</v>
      </c>
      <c r="S46">
        <f ca="1">IFERROR(CORREL(_xlfn.RANK.AVG(Summary!$AU$3:$AU$32,Summary!$AU$3:$AU$32),_xlfn.RANK.AVG(Summary!T$3:T$32,Summary!T$3:T$32,0)),0)</f>
        <v>0</v>
      </c>
      <c r="T46">
        <f ca="1">IFERROR(CORREL(_xlfn.RANK.AVG(Summary!$AU$3:$AU$32,Summary!$AU$3:$AU$32),_xlfn.RANK.AVG(Summary!U$3:U$32,Summary!U$3:U$32,0)),0)</f>
        <v>0</v>
      </c>
      <c r="U46">
        <f ca="1">IFERROR(CORREL(_xlfn.RANK.AVG(Summary!$AU$3:$AU$32,Summary!$AU$3:$AU$32),_xlfn.RANK.AVG(Summary!V$3:V$32,Summary!V$3:V$32,0)),0)</f>
        <v>0.24721847289933388</v>
      </c>
      <c r="V46">
        <f ca="1">IFERROR(CORREL(_xlfn.RANK.AVG(Summary!$AU$3:$AU$32,Summary!$AU$3:$AU$32),_xlfn.RANK.AVG(Summary!W$3:W$32,Summary!W$3:W$32,0)),0)</f>
        <v>0.50981940464928077</v>
      </c>
      <c r="W46">
        <f ca="1">IFERROR(CORREL(_xlfn.RANK.AVG(Summary!$AU$3:$AU$32,Summary!$AU$3:$AU$32),_xlfn.RANK.AVG(Summary!X$3:X$32,Summary!X$3:X$32,0)),0)</f>
        <v>0.4081162499208224</v>
      </c>
      <c r="X46">
        <f ca="1">IFERROR(CORREL(_xlfn.RANK.AVG(Summary!$AU$3:$AU$32,Summary!$AU$3:$AU$32),_xlfn.RANK.AVG(Summary!Y$3:Y$32,Summary!Y$3:Y$32,0)),0)</f>
        <v>-0.40866543741147543</v>
      </c>
      <c r="Y46">
        <f ca="1">IFERROR(CORREL(_xlfn.RANK.AVG(Summary!$AU$3:$AU$32,Summary!$AU$3:$AU$32),_xlfn.RANK.AVG(Summary!Z$3:Z$32,Summary!Z$3:Z$32,0)),0)</f>
        <v>-0.18565106567610623</v>
      </c>
      <c r="Z46">
        <f ca="1">IFERROR(CORREL(_xlfn.RANK.AVG(Summary!$AU$3:$AU$32,Summary!$AU$3:$AU$32),_xlfn.RANK.AVG(Summary!AA$3:AA$32,Summary!AA$3:AA$32,0)),0)</f>
        <v>0</v>
      </c>
      <c r="AA46">
        <f ca="1">IFERROR(CORREL(_xlfn.RANK.AVG(Summary!$AU$3:$AU$32,Summary!$AU$3:$AU$32),_xlfn.RANK.AVG(Summary!AB$3:AB$32,Summary!AB$3:AB$32,0)),0)</f>
        <v>-0.21311142995115923</v>
      </c>
      <c r="AB46">
        <f ca="1">IFERROR(CORREL(_xlfn.RANK.AVG(Summary!$AU$3:$AU$32,Summary!$AU$3:$AU$32),_xlfn.RANK.AVG(Summary!AC$3:AC$32,Summary!AC$3:AC$32,0)),0)</f>
        <v>-2.1010286350555869E-2</v>
      </c>
      <c r="AC46">
        <f ca="1">IFERROR(CORREL(_xlfn.RANK.AVG(Summary!$AU$3:$AU$32,Summary!$AU$3:$AU$32),_xlfn.RANK.AVG(Summary!AD$3:AD$32,Summary!AD$3:AD$32,0)),0)</f>
        <v>0.67812565751125253</v>
      </c>
      <c r="AD46">
        <f ca="1">IFERROR(CORREL(_xlfn.RANK.AVG(Summary!$AU$3:$AU$32,Summary!$AU$3:$AU$32),_xlfn.RANK.AVG(Summary!AE$3:AE$32,Summary!AE$3:AE$32,0)),0)</f>
        <v>0.65020130844433</v>
      </c>
      <c r="AE46">
        <f ca="1">IFERROR(CORREL(_xlfn.RANK.AVG(Summary!$AU$3:$AU$32,Summary!$AU$3:$AU$32),_xlfn.RANK.AVG(Summary!AF$3:AF$32,Summary!AF$3:AF$32,0)),0)</f>
        <v>0.17283407294976946</v>
      </c>
      <c r="AF46">
        <f ca="1">IFERROR(CORREL(_xlfn.RANK.AVG(Summary!$AU$3:$AU$32,Summary!$AU$3:$AU$32),_xlfn.RANK.AVG(Summary!AG$3:AG$32,Summary!AG$3:AG$32,0)),0)</f>
        <v>0.21611356597031414</v>
      </c>
      <c r="AG46">
        <f ca="1">IFERROR(CORREL(_xlfn.RANK.AVG(Summary!$AU$3:$AU$32,Summary!$AU$3:$AU$32),_xlfn.RANK.AVG(Summary!AH$3:AH$32,Summary!AH$3:AH$32,0)),0)</f>
        <v>-2.3676569131114586E-2</v>
      </c>
      <c r="AH46">
        <f ca="1">IFERROR(CORREL(_xlfn.RANK.AVG(Summary!$AU$3:$AU$32,Summary!$AU$3:$AU$32),_xlfn.RANK.AVG(Summary!AI$3:AI$32,Summary!AI$3:AI$32,0)),0)</f>
        <v>-0.1655208152128301</v>
      </c>
      <c r="AI46">
        <f ca="1">IFERROR(CORREL(_xlfn.RANK.AVG(Summary!$AU$3:$AU$32,Summary!$AU$3:$AU$32),_xlfn.RANK.AVG(Summary!AJ$3:AJ$32,Summary!AJ$3:AJ$32,0)),0)</f>
        <v>-3.5702753710626187E-2</v>
      </c>
      <c r="AJ46">
        <f ca="1">IFERROR(CORREL(_xlfn.RANK.AVG(Summary!$AU$3:$AU$32,Summary!$AU$3:$AU$32),_xlfn.RANK.AVG(Summary!AK$3:AK$32,Summary!AK$3:AK$32,0)),0)</f>
        <v>0.32185207869517685</v>
      </c>
      <c r="AK46">
        <f ca="1">IFERROR(CORREL(_xlfn.RANK.AVG(Summary!$AU$3:$AU$32,Summary!$AU$3:$AU$32),_xlfn.RANK.AVG(Summary!AL$3:AL$32,Summary!AL$3:AL$32,0)),0)</f>
        <v>0.76136237213963842</v>
      </c>
      <c r="AL46">
        <f ca="1">IFERROR(CORREL(_xlfn.RANK.AVG(Summary!$AU$3:$AU$32,Summary!$AU$3:$AU$32),_xlfn.RANK.AVG(Summary!AM$3:AM$32,Summary!AM$3:AM$32,0)),0)</f>
        <v>-0.4270745614366559</v>
      </c>
      <c r="AM46">
        <f ca="1">IFERROR(CORREL(_xlfn.RANK.AVG(Summary!$AU$3:$AU$32,Summary!$AU$3:$AU$32),_xlfn.RANK.AVG(Summary!AN$3:AN$32,Summary!AN$3:AN$32,0)),0)</f>
        <v>0.69749383845269419</v>
      </c>
      <c r="AN46">
        <f ca="1">IFERROR(CORREL(_xlfn.RANK.AVG(Summary!$AU$3:$AU$32,Summary!$AU$3:$AU$32),_xlfn.RANK.AVG(Summary!AO$3:AO$32,Summary!AO$3:AO$32,0)),0)</f>
        <v>-0.37585102417175686</v>
      </c>
      <c r="AO46">
        <f ca="1">IFERROR(CORREL(_xlfn.RANK.AVG(Summary!$AU$3:$AU$32,Summary!$AU$3:$AU$32),_xlfn.RANK.AVG(Summary!AP$3:AP$32,Summary!AP$3:AP$32,0)),0)</f>
        <v>0.32711847318794712</v>
      </c>
      <c r="AP46">
        <f ca="1">IFERROR(CORREL(_xlfn.RANK.AVG(Summary!$AU$3:$AU$32,Summary!$AU$3:$AU$32),_xlfn.RANK.AVG(Summary!AQ$3:AQ$32,Summary!AQ$3:AQ$32,0)),0)</f>
        <v>-0.17177026660002323</v>
      </c>
      <c r="AQ46">
        <f ca="1">IFERROR(CORREL(_xlfn.RANK.AVG(Summary!$AU$3:$AU$32,Summary!$AU$3:$AU$32),_xlfn.RANK.AVG(Summary!AR$3:AR$32,Summary!AR$3:AR$32,0)),0)</f>
        <v>0.60900668797218827</v>
      </c>
      <c r="AR46">
        <f ca="1">IFERROR(CORREL(_xlfn.RANK.AVG(Summary!$AU$3:$AU$32,Summary!$AU$3:$AU$32),_xlfn.RANK.AVG(Summary!AS$3:AS$32,Summary!AS$3:AS$32,0)),0)</f>
        <v>-0.32448746051714583</v>
      </c>
      <c r="AS46">
        <f ca="1">IFERROR(CORREL(_xlfn.RANK.AVG(Summary!$AU$3:$AU$32,Summary!$AU$3:$AU$32),_xlfn.RANK.AVG(Summary!AT$3:AT$32,Summary!AT$3:AT$32,0)),0)</f>
        <v>0.26013887849850353</v>
      </c>
      <c r="AT46">
        <f ca="1">IFERROR(CORREL(_xlfn.RANK.AVG(Summary!$AU$3:$AU$32,Summary!$AU$3:$AU$32),_xlfn.RANK.AVG(Summary!AU$3:AU$32,Summary!AU$3:AU$32,0)),0)</f>
        <v>1</v>
      </c>
      <c r="AU46">
        <f ca="1">IFERROR(CORREL(_xlfn.RANK.AVG(Summary!$AU$3:$AU$32,Summary!$AU$3:$AU$32),_xlfn.RANK.AVG(Summary!AV$3:AV$32,Summary!AV$3:AV$32,0)),0)</f>
        <v>0.77913086713194313</v>
      </c>
      <c r="AV46">
        <f ca="1">IFERROR(CORREL(_xlfn.RANK.AVG(Summary!$AU$3:$AU$32,Summary!$AU$3:$AU$32),_xlfn.RANK.AVG(Summary!AW$3:AW$32,Summary!AW$3:AW$32,0)),0)</f>
        <v>0.77525961700242485</v>
      </c>
      <c r="AW46">
        <f ca="1">IFERROR(CORREL(_xlfn.RANK.AVG(Summary!$AU$3:$AU$32,Summary!$AU$3:$AU$32),_xlfn.RANK.AVG(Summary!AX$3:AX$32,Summary!AX$3:AX$32,0)),0)</f>
        <v>0.8238052907511435</v>
      </c>
      <c r="AX46">
        <f ca="1">IFERROR(CORREL(_xlfn.RANK.AVG(Summary!$AU$3:$AU$32,Summary!$AU$3:$AU$32),_xlfn.RANK.AVG(Summary!AY$3:AY$32,Summary!AY$3:AY$32,0)),0)</f>
        <v>0.68863817966752183</v>
      </c>
      <c r="AY46">
        <f ca="1">IFERROR(CORREL(_xlfn.RANK.AVG(Summary!$AU$3:$AU$32,Summary!$AU$3:$AU$32),_xlfn.RANK.AVG(Summary!AZ$3:AZ$32,Summary!AZ$3:AZ$32,0)),0)</f>
        <v>0.68881101619534169</v>
      </c>
      <c r="AZ46">
        <f ca="1">IFERROR(CORREL(_xlfn.RANK.AVG(Summary!$AU$3:$AU$32,Summary!$AU$3:$AU$32),_xlfn.RANK.AVG(Summary!BA$3:BA$32,Summary!BA$3:BA$32,0)),0)</f>
        <v>-0.76405744796041597</v>
      </c>
      <c r="BA46">
        <f ca="1">IFERROR(CORREL(_xlfn.RANK.AVG(Summary!$AU$3:$AU$32,Summary!$AU$3:$AU$32),_xlfn.RANK.AVG(Summary!BB$3:BB$32,Summary!BB$3:BB$32,0)),0)</f>
        <v>-0.71087971865596911</v>
      </c>
      <c r="BB46">
        <f ca="1">IFERROR(CORREL(_xlfn.RANK.AVG(Summary!$AU$3:$AU$32,Summary!$AU$3:$AU$32),_xlfn.RANK.AVG(Summary!BC$3:BC$32,Summary!BC$3:BC$32,0)),0)</f>
        <v>-0.8237483256807403</v>
      </c>
      <c r="BC46">
        <f ca="1">IFERROR(CORREL(_xlfn.RANK.AVG(Summary!$AU$3:$AU$32,Summary!$AU$3:$AU$32),_xlfn.RANK.AVG(Summary!BD$3:BD$32,Summary!BD$3:BD$32,0)),0)</f>
        <v>-0.82340722907308417</v>
      </c>
      <c r="BD46">
        <f ca="1">IFERROR(CORREL(_xlfn.RANK.AVG(Summary!$AU$3:$AU$32,Summary!$AU$3:$AU$32),_xlfn.RANK.AVG(Summary!BE$3:BE$32,Summary!BE$3:BE$32,0)),0)</f>
        <v>-0.80544449940469776</v>
      </c>
      <c r="BE46">
        <f ca="1">IFERROR(CORREL(_xlfn.RANK.AVG(Summary!$AU$3:$AU$32,Summary!$AU$3:$AU$32),_xlfn.RANK.AVG(Summary!BF$3:BF$32,Summary!BF$3:BF$32,0)),0)</f>
        <v>-0.7990617719898766</v>
      </c>
      <c r="BF46">
        <f ca="1">IFERROR(CORREL(_xlfn.RANK.AVG(Summary!$AU$3:$AU$32,Summary!$AU$3:$AU$32),_xlfn.RANK.AVG(Summary!BG$3:BG$32,Summary!BG$3:BG$32,0)),0)</f>
        <v>-0.77597124510549653</v>
      </c>
      <c r="BG46">
        <f ca="1">IFERROR(CORREL(_xlfn.RANK.AVG(Summary!$AU$3:$AU$32,Summary!$AU$3:$AU$32),_xlfn.RANK.AVG(Summary!BH$3:BH$32,Summary!BH$3:BH$32,0)),0)</f>
        <v>-0.80093785799024675</v>
      </c>
      <c r="BH46">
        <f ca="1">IFERROR(CORREL(_xlfn.RANK.AVG(Summary!$AU$3:$AU$32,Summary!$AU$3:$AU$32),_xlfn.RANK.AVG(Summary!BI$3:BI$32,Summary!BI$3:BI$32,0)),0)</f>
        <v>-0.73346811158479375</v>
      </c>
      <c r="BI46">
        <f ca="1">IFERROR(CORREL(_xlfn.RANK.AVG(Summary!$AU$3:$AU$32,Summary!$AU$3:$AU$32),_xlfn.RANK.AVG(Summary!BJ$3:BJ$32,Summary!BJ$3:BJ$32,0)),0)</f>
        <v>-0.5545556082434131</v>
      </c>
      <c r="BJ46">
        <f ca="1">IFERROR(CORREL(_xlfn.RANK.AVG(Summary!$AU$3:$AU$32,Summary!$AU$3:$AU$32),_xlfn.RANK.AVG(Summary!BK$3:BK$32,Summary!BK$3:BK$32,0)),0)</f>
        <v>0.77739522036245767</v>
      </c>
      <c r="BK46">
        <f ca="1">IFERROR(CORREL(_xlfn.RANK.AVG(Summary!$AU$3:$AU$32,Summary!$AU$3:$AU$32),_xlfn.RANK.AVG(Summary!BL$3:BL$32,Summary!BL$3:BL$32,0)),0)</f>
        <v>-0.77427972714822668</v>
      </c>
      <c r="BL46">
        <f ca="1">IFERROR(CORREL(_xlfn.RANK.AVG(Summary!$AU$3:$AU$32,Summary!$AU$3:$AU$32),_xlfn.RANK.AVG(Summary!BM$3:BM$32,Summary!BM$3:BM$32,0)),0)</f>
        <v>-0.78619298610275679</v>
      </c>
      <c r="BM46">
        <f ca="1">IFERROR(CORREL(_xlfn.RANK.AVG(Summary!$AU$3:$AU$32,Summary!$AU$3:$AU$32),_xlfn.RANK.AVG(Summary!BN$3:BN$32,Summary!BN$3:BN$32,0)),0)</f>
        <v>-0.77536560924472209</v>
      </c>
      <c r="BN46">
        <f ca="1">IFERROR(CORREL(_xlfn.RANK.AVG(Summary!$AU$3:$AU$32,Summary!$AU$3:$AU$32),_xlfn.RANK.AVG(Summary!BO$3:BO$32,Summary!BO$3:BO$32,0)),0)</f>
        <v>-0.83963868939082509</v>
      </c>
      <c r="BO46">
        <f ca="1">IFERROR(CORREL(_xlfn.RANK.AVG(Summary!$AU$3:$AU$32,Summary!$AU$3:$AU$32),_xlfn.RANK.AVG(Summary!BP$3:BP$32,Summary!BP$3:BP$32,0)),0)</f>
        <v>-0.80265556415745165</v>
      </c>
      <c r="BP46">
        <f ca="1">IFERROR(CORREL(_xlfn.RANK.AVG(Summary!$AU$3:$AU$32,Summary!$AU$3:$AU$32),_xlfn.RANK.AVG(Summary!BQ$3:BQ$32,Summary!BQ$3:BQ$32,0)),0)</f>
        <v>-0.87165834838696454</v>
      </c>
      <c r="BQ46">
        <f ca="1">IFERROR(CORREL(_xlfn.RANK.AVG(Summary!$AU$3:$AU$32,Summary!$AU$3:$AU$32),_xlfn.RANK.AVG(Summary!BR$3:BR$32,Summary!BR$3:BR$32,0)),0)</f>
        <v>-0.81988573384028041</v>
      </c>
      <c r="BR46">
        <f ca="1">IFERROR(CORREL(_xlfn.RANK.AVG(Summary!$AU$3:$AU$32,Summary!$AU$3:$AU$32),_xlfn.RANK.AVG(Summary!BS$3:BS$32,Summary!BS$3:BS$32,0)),0)</f>
        <v>-0.82322947663734514</v>
      </c>
      <c r="BS46">
        <f ca="1">IFERROR(CORREL(_xlfn.RANK.AVG(Summary!$AU$3:$AU$32,Summary!$AU$3:$AU$32),_xlfn.RANK.AVG(Summary!BT$3:BT$32,Summary!BT$3:BT$32,0)),0)</f>
        <v>0.16986213409089007</v>
      </c>
      <c r="BT46">
        <f ca="1">IFERROR(CORREL(_xlfn.RANK.AVG(Summary!$AU$3:$AU$32,Summary!$AU$3:$AU$32),_xlfn.RANK.AVG(Summary!BU$3:BU$32,Summary!BU$3:BU$32,0)),0)</f>
        <v>0.80258755185111774</v>
      </c>
      <c r="BU46">
        <f ca="1">IFERROR(CORREL(_xlfn.RANK.AVG(Summary!$AU$3:$AU$32,Summary!$AU$3:$AU$32),_xlfn.RANK.AVG(Summary!BV$3:BV$32,Summary!BV$3:BV$32,0)),0)</f>
        <v>-0.41038869929308219</v>
      </c>
      <c r="BV46">
        <f ca="1">IFERROR(CORREL(_xlfn.RANK.AVG(Summary!$AU$3:$AU$32,Summary!$AU$3:$AU$32),_xlfn.RANK.AVG(Summary!BW$3:BW$32,Summary!BW$3:BW$32,0)),0)</f>
        <v>0.47198891369311674</v>
      </c>
      <c r="BW46">
        <f ca="1">IFERROR(CORREL(_xlfn.RANK.AVG(Summary!$AU$3:$AU$32,Summary!$AU$3:$AU$32),_xlfn.RANK.AVG(Summary!BX$3:BX$32,Summary!BX$3:BX$32,0)),0)</f>
        <v>-0.41038869929308219</v>
      </c>
      <c r="BX46">
        <f ca="1">IFERROR(CORREL(_xlfn.RANK.AVG(Summary!$AU$3:$AU$32,Summary!$AU$3:$AU$32),_xlfn.RANK.AVG(Summary!BY$3:BY$32,Summary!BY$3:BY$32,0)),0)</f>
        <v>-0.17181755844817084</v>
      </c>
      <c r="BY46">
        <f ca="1">IFERROR(CORREL(_xlfn.RANK.AVG(Summary!$AU$3:$AU$32,Summary!$AU$3:$AU$32),_xlfn.RANK.AVG(Summary!BZ$3:BZ$32,Summary!BZ$3:BZ$32,0)),0)</f>
        <v>0.8238052907511435</v>
      </c>
      <c r="BZ46">
        <f ca="1">IFERROR(CORREL(_xlfn.RANK.AVG(Summary!$AU$3:$AU$32,Summary!$AU$3:$AU$32),_xlfn.RANK.AVG(Summary!CA$3:CA$32,Summary!CA$3:CA$32,0)),0)</f>
        <v>-0.65388591377203564</v>
      </c>
      <c r="CA46">
        <f ca="1">IFERROR(CORREL(_xlfn.RANK.AVG(Summary!$AU$3:$AU$32,Summary!$AU$3:$AU$32),_xlfn.RANK.AVG(Summary!CB$3:CB$32,Summary!CB$3:CB$32,0)),0)</f>
        <v>-0.45943026031669876</v>
      </c>
    </row>
    <row r="47" spans="1:79">
      <c r="A47" s="4" t="s">
        <v>14</v>
      </c>
      <c r="B47">
        <f ca="1">IFERROR(CORREL(_xlfn.RANK.AVG(Summary!$AV$3:$AV$32,Summary!$AV$3:$AV$32),_xlfn.RANK.AVG(Summary!C$3:C$32,Summary!C$3:C$32,0)),0)</f>
        <v>0.82268751844255228</v>
      </c>
      <c r="C47">
        <f ca="1">IFERROR(CORREL(_xlfn.RANK.AVG(Summary!$AV$3:$AV$32,Summary!$AV$3:$AV$32),_xlfn.RANK.AVG(Summary!D$3:D$32,Summary!D$3:D$32,0)),0)</f>
        <v>0.79812068382920265</v>
      </c>
      <c r="D47">
        <f ca="1">IFERROR(CORREL(_xlfn.RANK.AVG(Summary!$AV$3:$AV$32,Summary!$AV$3:$AV$32),_xlfn.RANK.AVG(Summary!E$3:E$32,Summary!E$3:E$32,0)),0)</f>
        <v>0.74264234635048343</v>
      </c>
      <c r="E47">
        <f ca="1">IFERROR(CORREL(_xlfn.RANK.AVG(Summary!$AV$3:$AV$32,Summary!$AV$3:$AV$32),_xlfn.RANK.AVG(Summary!F$3:F$32,Summary!F$3:F$32,0)),0)</f>
        <v>-0.42546665848770504</v>
      </c>
      <c r="F47">
        <f ca="1">IFERROR(CORREL(_xlfn.RANK.AVG(Summary!$AV$3:$AV$32,Summary!$AV$3:$AV$32),_xlfn.RANK.AVG(Summary!G$3:G$32,Summary!G$3:G$32,0)),0)</f>
        <v>0.76159868251858887</v>
      </c>
      <c r="G47">
        <f ca="1">IFERROR(CORREL(_xlfn.RANK.AVG(Summary!$AV$3:$AV$32,Summary!$AV$3:$AV$32),_xlfn.RANK.AVG(Summary!H$3:H$32,Summary!H$3:H$32,0)),0)</f>
        <v>0.75928405248985098</v>
      </c>
      <c r="H47">
        <f ca="1">IFERROR(CORREL(_xlfn.RANK.AVG(Summary!$AV$3:$AV$32,Summary!$AV$3:$AV$32),_xlfn.RANK.AVG(Summary!I$3:I$32,Summary!I$3:I$32,0)),0)</f>
        <v>-0.37306379436579168</v>
      </c>
      <c r="I47">
        <f ca="1">IFERROR(CORREL(_xlfn.RANK.AVG(Summary!$AV$3:$AV$32,Summary!$AV$3:$AV$32),_xlfn.RANK.AVG(Summary!J$3:J$32,Summary!J$3:J$32,0)),0)</f>
        <v>0.76137566679896407</v>
      </c>
      <c r="J47">
        <f ca="1">IFERROR(CORREL(_xlfn.RANK.AVG(Summary!$AV$3:$AV$32,Summary!$AV$3:$AV$32),_xlfn.RANK.AVG(Summary!K$3:K$32,Summary!K$3:K$32,0)),0)</f>
        <v>0.60352763429122602</v>
      </c>
      <c r="K47">
        <f ca="1">IFERROR(CORREL(_xlfn.RANK.AVG(Summary!$AV$3:$AV$32,Summary!$AV$3:$AV$32),_xlfn.RANK.AVG(Summary!L$3:L$32,Summary!L$3:L$32,0)),0)</f>
        <v>-0.59226386003319953</v>
      </c>
      <c r="L47">
        <f ca="1">IFERROR(CORREL(_xlfn.RANK.AVG(Summary!$AV$3:$AV$32,Summary!$AV$3:$AV$32),_xlfn.RANK.AVG(Summary!M$3:M$32,Summary!M$3:M$32,0)),0)</f>
        <v>0.42546665848770504</v>
      </c>
      <c r="M47">
        <f ca="1">IFERROR(CORREL(_xlfn.RANK.AVG(Summary!$AV$3:$AV$32,Summary!$AV$3:$AV$32),_xlfn.RANK.AVG(Summary!N$3:N$32,Summary!N$3:N$32,0)),0)</f>
        <v>-0.37306379436579168</v>
      </c>
      <c r="N47">
        <f ca="1">IFERROR(CORREL(_xlfn.RANK.AVG(Summary!$AV$3:$AV$32,Summary!$AV$3:$AV$32),_xlfn.RANK.AVG(Summary!O$3:O$32,Summary!O$3:O$32,0)),0)</f>
        <v>0</v>
      </c>
      <c r="O47">
        <f ca="1">IFERROR(CORREL(_xlfn.RANK.AVG(Summary!$AV$3:$AV$32,Summary!$AV$3:$AV$32),_xlfn.RANK.AVG(Summary!P$3:P$32,Summary!P$3:P$32,0)),0)</f>
        <v>0</v>
      </c>
      <c r="P47">
        <f ca="1">IFERROR(CORREL(_xlfn.RANK.AVG(Summary!$AV$3:$AV$32,Summary!$AV$3:$AV$32),_xlfn.RANK.AVG(Summary!Q$3:Q$32,Summary!Q$3:Q$32,0)),0)</f>
        <v>-0.6610994047025196</v>
      </c>
      <c r="Q47">
        <f ca="1">IFERROR(CORREL(_xlfn.RANK.AVG(Summary!$AV$3:$AV$32,Summary!$AV$3:$AV$32),_xlfn.RANK.AVG(Summary!R$3:R$32,Summary!R$3:R$32,0)),0)</f>
        <v>0</v>
      </c>
      <c r="R47">
        <f ca="1">IFERROR(CORREL(_xlfn.RANK.AVG(Summary!$AV$3:$AV$32,Summary!$AV$3:$AV$32),_xlfn.RANK.AVG(Summary!S$3:S$32,Summary!S$3:S$32,0)),0)</f>
        <v>0</v>
      </c>
      <c r="S47">
        <f ca="1">IFERROR(CORREL(_xlfn.RANK.AVG(Summary!$AV$3:$AV$32,Summary!$AV$3:$AV$32),_xlfn.RANK.AVG(Summary!T$3:T$32,Summary!T$3:T$32,0)),0)</f>
        <v>0</v>
      </c>
      <c r="T47">
        <f ca="1">IFERROR(CORREL(_xlfn.RANK.AVG(Summary!$AV$3:$AV$32,Summary!$AV$3:$AV$32),_xlfn.RANK.AVG(Summary!U$3:U$32,Summary!U$3:U$32,0)),0)</f>
        <v>0</v>
      </c>
      <c r="U47">
        <f ca="1">IFERROR(CORREL(_xlfn.RANK.AVG(Summary!$AV$3:$AV$32,Summary!$AV$3:$AV$32),_xlfn.RANK.AVG(Summary!V$3:V$32,Summary!V$3:V$32,0)),0)</f>
        <v>0.2688058087593086</v>
      </c>
      <c r="V47">
        <f ca="1">IFERROR(CORREL(_xlfn.RANK.AVG(Summary!$AV$3:$AV$32,Summary!$AV$3:$AV$32),_xlfn.RANK.AVG(Summary!W$3:W$32,Summary!W$3:W$32,0)),0)</f>
        <v>0.52197999985663746</v>
      </c>
      <c r="W47">
        <f ca="1">IFERROR(CORREL(_xlfn.RANK.AVG(Summary!$AV$3:$AV$32,Summary!$AV$3:$AV$32),_xlfn.RANK.AVG(Summary!X$3:X$32,Summary!X$3:X$32,0)),0)</f>
        <v>0.38863276155248067</v>
      </c>
      <c r="X47">
        <f ca="1">IFERROR(CORREL(_xlfn.RANK.AVG(Summary!$AV$3:$AV$32,Summary!$AV$3:$AV$32),_xlfn.RANK.AVG(Summary!Y$3:Y$32,Summary!Y$3:Y$32,0)),0)</f>
        <v>-0.18168996795404677</v>
      </c>
      <c r="Y47">
        <f ca="1">IFERROR(CORREL(_xlfn.RANK.AVG(Summary!$AV$3:$AV$32,Summary!$AV$3:$AV$32),_xlfn.RANK.AVG(Summary!Z$3:Z$32,Summary!Z$3:Z$32,0)),0)</f>
        <v>-0.2072053420158082</v>
      </c>
      <c r="Z47">
        <f ca="1">IFERROR(CORREL(_xlfn.RANK.AVG(Summary!$AV$3:$AV$32,Summary!$AV$3:$AV$32),_xlfn.RANK.AVG(Summary!AA$3:AA$32,Summary!AA$3:AA$32,0)),0)</f>
        <v>0</v>
      </c>
      <c r="AA47">
        <f ca="1">IFERROR(CORREL(_xlfn.RANK.AVG(Summary!$AV$3:$AV$32,Summary!$AV$3:$AV$32),_xlfn.RANK.AVG(Summary!AB$3:AB$32,Summary!AB$3:AB$32,0)),0)</f>
        <v>-0.23182493203885349</v>
      </c>
      <c r="AB47">
        <f ca="1">IFERROR(CORREL(_xlfn.RANK.AVG(Summary!$AV$3:$AV$32,Summary!$AV$3:$AV$32),_xlfn.RANK.AVG(Summary!AC$3:AC$32,Summary!AC$3:AC$32,0)),0)</f>
        <v>-0.2517607743604684</v>
      </c>
      <c r="AC47">
        <f ca="1">IFERROR(CORREL(_xlfn.RANK.AVG(Summary!$AV$3:$AV$32,Summary!$AV$3:$AV$32),_xlfn.RANK.AVG(Summary!AD$3:AD$32,Summary!AD$3:AD$32,0)),0)</f>
        <v>0.54492507735346407</v>
      </c>
      <c r="AD47">
        <f ca="1">IFERROR(CORREL(_xlfn.RANK.AVG(Summary!$AV$3:$AV$32,Summary!$AV$3:$AV$32),_xlfn.RANK.AVG(Summary!AE$3:AE$32,Summary!AE$3:AE$32,0)),0)</f>
        <v>0.63141423338717839</v>
      </c>
      <c r="AE47">
        <f ca="1">IFERROR(CORREL(_xlfn.RANK.AVG(Summary!$AV$3:$AV$32,Summary!$AV$3:$AV$32),_xlfn.RANK.AVG(Summary!AF$3:AF$32,Summary!AF$3:AF$32,0)),0)</f>
        <v>0.1072467251045327</v>
      </c>
      <c r="AF47">
        <f ca="1">IFERROR(CORREL(_xlfn.RANK.AVG(Summary!$AV$3:$AV$32,Summary!$AV$3:$AV$32),_xlfn.RANK.AVG(Summary!AG$3:AG$32,Summary!AG$3:AG$32,0)),0)</f>
        <v>-8.4730607974813354E-2</v>
      </c>
      <c r="AG47">
        <f ca="1">IFERROR(CORREL(_xlfn.RANK.AVG(Summary!$AV$3:$AV$32,Summary!$AV$3:$AV$32),_xlfn.RANK.AVG(Summary!AH$3:AH$32,Summary!AH$3:AH$32,0)),0)</f>
        <v>-0.34487768666996105</v>
      </c>
      <c r="AH47">
        <f ca="1">IFERROR(CORREL(_xlfn.RANK.AVG(Summary!$AV$3:$AV$32,Summary!$AV$3:$AV$32),_xlfn.RANK.AVG(Summary!AI$3:AI$32,Summary!AI$3:AI$32,0)),0)</f>
        <v>-0.20429427955432136</v>
      </c>
      <c r="AI47">
        <f ca="1">IFERROR(CORREL(_xlfn.RANK.AVG(Summary!$AV$3:$AV$32,Summary!$AV$3:$AV$32),_xlfn.RANK.AVG(Summary!AJ$3:AJ$32,Summary!AJ$3:AJ$32,0)),0)</f>
        <v>-8.670366420287158E-2</v>
      </c>
      <c r="AJ47">
        <f ca="1">IFERROR(CORREL(_xlfn.RANK.AVG(Summary!$AV$3:$AV$32,Summary!$AV$3:$AV$32),_xlfn.RANK.AVG(Summary!AK$3:AK$32,Summary!AK$3:AK$32,0)),0)</f>
        <v>0.20754069724360014</v>
      </c>
      <c r="AK47">
        <f ca="1">IFERROR(CORREL(_xlfn.RANK.AVG(Summary!$AV$3:$AV$32,Summary!$AV$3:$AV$32),_xlfn.RANK.AVG(Summary!AL$3:AL$32,Summary!AL$3:AL$32,0)),0)</f>
        <v>0.8165773826785675</v>
      </c>
      <c r="AL47">
        <f ca="1">IFERROR(CORREL(_xlfn.RANK.AVG(Summary!$AV$3:$AV$32,Summary!$AV$3:$AV$32),_xlfn.RANK.AVG(Summary!AM$3:AM$32,Summary!AM$3:AM$32,0)),0)</f>
        <v>-0.31533799026182019</v>
      </c>
      <c r="AM47">
        <f ca="1">IFERROR(CORREL(_xlfn.RANK.AVG(Summary!$AV$3:$AV$32,Summary!$AV$3:$AV$32),_xlfn.RANK.AVG(Summary!AN$3:AN$32,Summary!AN$3:AN$32,0)),0)</f>
        <v>0.82363929048618556</v>
      </c>
      <c r="AN47">
        <f ca="1">IFERROR(CORREL(_xlfn.RANK.AVG(Summary!$AV$3:$AV$32,Summary!$AV$3:$AV$32),_xlfn.RANK.AVG(Summary!AO$3:AO$32,Summary!AO$3:AO$32,0)),0)</f>
        <v>-0.27026138741820172</v>
      </c>
      <c r="AO47">
        <f ca="1">IFERROR(CORREL(_xlfn.RANK.AVG(Summary!$AV$3:$AV$32,Summary!$AV$3:$AV$32),_xlfn.RANK.AVG(Summary!AP$3:AP$32,Summary!AP$3:AP$32,0)),0)</f>
        <v>0.35425516106212646</v>
      </c>
      <c r="AP47">
        <f ca="1">IFERROR(CORREL(_xlfn.RANK.AVG(Summary!$AV$3:$AV$32,Summary!$AV$3:$AV$32),_xlfn.RANK.AVG(Summary!AQ$3:AQ$32,Summary!AQ$3:AQ$32,0)),0)</f>
        <v>-0.24918950535057022</v>
      </c>
      <c r="AQ47">
        <f ca="1">IFERROR(CORREL(_xlfn.RANK.AVG(Summary!$AV$3:$AV$32,Summary!$AV$3:$AV$32),_xlfn.RANK.AVG(Summary!AR$3:AR$32,Summary!AR$3:AR$32,0)),0)</f>
        <v>0.8506595338896169</v>
      </c>
      <c r="AR47">
        <f ca="1">IFERROR(CORREL(_xlfn.RANK.AVG(Summary!$AV$3:$AV$32,Summary!$AV$3:$AV$32),_xlfn.RANK.AVG(Summary!AS$3:AS$32,Summary!AS$3:AS$32,0)),0)</f>
        <v>-0.63536087461313329</v>
      </c>
      <c r="AS47">
        <f ca="1">IFERROR(CORREL(_xlfn.RANK.AVG(Summary!$AV$3:$AV$32,Summary!$AV$3:$AV$32),_xlfn.RANK.AVG(Summary!AT$3:AT$32,Summary!AT$3:AT$32,0)),0)</f>
        <v>0.52183695663232466</v>
      </c>
      <c r="AT47">
        <f ca="1">IFERROR(CORREL(_xlfn.RANK.AVG(Summary!$AV$3:$AV$32,Summary!$AV$3:$AV$32),_xlfn.RANK.AVG(Summary!AU$3:AU$32,Summary!AU$3:AU$32,0)),0)</f>
        <v>0.77913086713194313</v>
      </c>
      <c r="AU47">
        <f ca="1">IFERROR(CORREL(_xlfn.RANK.AVG(Summary!$AV$3:$AV$32,Summary!$AV$3:$AV$32),_xlfn.RANK.AVG(Summary!AV$3:AV$32,Summary!AV$3:AV$32,0)),0)</f>
        <v>1</v>
      </c>
      <c r="AV47">
        <f ca="1">IFERROR(CORREL(_xlfn.RANK.AVG(Summary!$AV$3:$AV$32,Summary!$AV$3:$AV$32),_xlfn.RANK.AVG(Summary!AW$3:AW$32,Summary!AW$3:AW$32,0)),0)</f>
        <v>0.95398725907713888</v>
      </c>
      <c r="AW47">
        <f ca="1">IFERROR(CORREL(_xlfn.RANK.AVG(Summary!$AV$3:$AV$32,Summary!$AV$3:$AV$32),_xlfn.RANK.AVG(Summary!AX$3:AX$32,Summary!AX$3:AX$32,0)),0)</f>
        <v>0.92885080943181852</v>
      </c>
      <c r="AX47">
        <f ca="1">IFERROR(CORREL(_xlfn.RANK.AVG(Summary!$AV$3:$AV$32,Summary!$AV$3:$AV$32),_xlfn.RANK.AVG(Summary!AY$3:AY$32,Summary!AY$3:AY$32,0)),0)</f>
        <v>0.80006705409029955</v>
      </c>
      <c r="AY47">
        <f ca="1">IFERROR(CORREL(_xlfn.RANK.AVG(Summary!$AV$3:$AV$32,Summary!$AV$3:$AV$32),_xlfn.RANK.AVG(Summary!AZ$3:AZ$32,Summary!AZ$3:AZ$32,0)),0)</f>
        <v>0.40472850375009678</v>
      </c>
      <c r="AZ47">
        <f ca="1">IFERROR(CORREL(_xlfn.RANK.AVG(Summary!$AV$3:$AV$32,Summary!$AV$3:$AV$32),_xlfn.RANK.AVG(Summary!BA$3:BA$32,Summary!BA$3:BA$32,0)),0)</f>
        <v>-0.50954238061195267</v>
      </c>
      <c r="BA47">
        <f ca="1">IFERROR(CORREL(_xlfn.RANK.AVG(Summary!$AV$3:$AV$32,Summary!$AV$3:$AV$32),_xlfn.RANK.AVG(Summary!BB$3:BB$32,Summary!BB$3:BB$32,0)),0)</f>
        <v>-0.47340970438647684</v>
      </c>
      <c r="BB47">
        <f ca="1">IFERROR(CORREL(_xlfn.RANK.AVG(Summary!$AV$3:$AV$32,Summary!$AV$3:$AV$32),_xlfn.RANK.AVG(Summary!BC$3:BC$32,Summary!BC$3:BC$32,0)),0)</f>
        <v>-0.799033271571853</v>
      </c>
      <c r="BC47">
        <f ca="1">IFERROR(CORREL(_xlfn.RANK.AVG(Summary!$AV$3:$AV$32,Summary!$AV$3:$AV$32),_xlfn.RANK.AVG(Summary!BD$3:BD$32,Summary!BD$3:BD$32,0)),0)</f>
        <v>-0.7690174745183096</v>
      </c>
      <c r="BD47">
        <f ca="1">IFERROR(CORREL(_xlfn.RANK.AVG(Summary!$AV$3:$AV$32,Summary!$AV$3:$AV$32),_xlfn.RANK.AVG(Summary!BE$3:BE$32,Summary!BE$3:BE$32,0)),0)</f>
        <v>-0.80705363355863513</v>
      </c>
      <c r="BE47">
        <f ca="1">IFERROR(CORREL(_xlfn.RANK.AVG(Summary!$AV$3:$AV$32,Summary!$AV$3:$AV$32),_xlfn.RANK.AVG(Summary!BF$3:BF$32,Summary!BF$3:BF$32,0)),0)</f>
        <v>-0.82089387524469004</v>
      </c>
      <c r="BF47">
        <f ca="1">IFERROR(CORREL(_xlfn.RANK.AVG(Summary!$AV$3:$AV$32,Summary!$AV$3:$AV$32),_xlfn.RANK.AVG(Summary!BG$3:BG$32,Summary!BG$3:BG$32,0)),0)</f>
        <v>-0.52781948670880396</v>
      </c>
      <c r="BG47">
        <f ca="1">IFERROR(CORREL(_xlfn.RANK.AVG(Summary!$AV$3:$AV$32,Summary!$AV$3:$AV$32),_xlfn.RANK.AVG(Summary!BH$3:BH$32,Summary!BH$3:BH$32,0)),0)</f>
        <v>-0.58758105089890078</v>
      </c>
      <c r="BH47">
        <f ca="1">IFERROR(CORREL(_xlfn.RANK.AVG(Summary!$AV$3:$AV$32,Summary!$AV$3:$AV$32),_xlfn.RANK.AVG(Summary!BI$3:BI$32,Summary!BI$3:BI$32,0)),0)</f>
        <v>-0.42177638938881462</v>
      </c>
      <c r="BI47">
        <f ca="1">IFERROR(CORREL(_xlfn.RANK.AVG(Summary!$AV$3:$AV$32,Summary!$AV$3:$AV$32),_xlfn.RANK.AVG(Summary!BJ$3:BJ$32,Summary!BJ$3:BJ$32,0)),0)</f>
        <v>-0.40318958596354226</v>
      </c>
      <c r="BJ47">
        <f ca="1">IFERROR(CORREL(_xlfn.RANK.AVG(Summary!$AV$3:$AV$32,Summary!$AV$3:$AV$32),_xlfn.RANK.AVG(Summary!BK$3:BK$32,Summary!BK$3:BK$32,0)),0)</f>
        <v>0.66235668728556629</v>
      </c>
      <c r="BK47">
        <f ca="1">IFERROR(CORREL(_xlfn.RANK.AVG(Summary!$AV$3:$AV$32,Summary!$AV$3:$AV$32),_xlfn.RANK.AVG(Summary!BL$3:BL$32,Summary!BL$3:BL$32,0)),0)</f>
        <v>-0.65296691530276485</v>
      </c>
      <c r="BL47">
        <f ca="1">IFERROR(CORREL(_xlfn.RANK.AVG(Summary!$AV$3:$AV$32,Summary!$AV$3:$AV$32),_xlfn.RANK.AVG(Summary!BM$3:BM$32,Summary!BM$3:BM$32,0)),0)</f>
        <v>-0.65859737436765242</v>
      </c>
      <c r="BM47">
        <f ca="1">IFERROR(CORREL(_xlfn.RANK.AVG(Summary!$AV$3:$AV$32,Summary!$AV$3:$AV$32),_xlfn.RANK.AVG(Summary!BN$3:BN$32,Summary!BN$3:BN$32,0)),0)</f>
        <v>-0.51594372669913136</v>
      </c>
      <c r="BN47">
        <f ca="1">IFERROR(CORREL(_xlfn.RANK.AVG(Summary!$AV$3:$AV$32,Summary!$AV$3:$AV$32),_xlfn.RANK.AVG(Summary!BO$3:BO$32,Summary!BO$3:BO$32,0)),0)</f>
        <v>-0.65472244411720482</v>
      </c>
      <c r="BO47">
        <f ca="1">IFERROR(CORREL(_xlfn.RANK.AVG(Summary!$AV$3:$AV$32,Summary!$AV$3:$AV$32),_xlfn.RANK.AVG(Summary!BP$3:BP$32,Summary!BP$3:BP$32,0)),0)</f>
        <v>-0.71565748783345229</v>
      </c>
      <c r="BP47">
        <f ca="1">IFERROR(CORREL(_xlfn.RANK.AVG(Summary!$AV$3:$AV$32,Summary!$AV$3:$AV$32),_xlfn.RANK.AVG(Summary!BQ$3:BQ$32,Summary!BQ$3:BQ$32,0)),0)</f>
        <v>-0.85180800584482685</v>
      </c>
      <c r="BQ47">
        <f ca="1">IFERROR(CORREL(_xlfn.RANK.AVG(Summary!$AV$3:$AV$32,Summary!$AV$3:$AV$32),_xlfn.RANK.AVG(Summary!BR$3:BR$32,Summary!BR$3:BR$32,0)),0)</f>
        <v>-0.76864967075844837</v>
      </c>
      <c r="BR47">
        <f ca="1">IFERROR(CORREL(_xlfn.RANK.AVG(Summary!$AV$3:$AV$32,Summary!$AV$3:$AV$32),_xlfn.RANK.AVG(Summary!BS$3:BS$32,Summary!BS$3:BS$32,0)),0)</f>
        <v>-0.71602381572537788</v>
      </c>
      <c r="BS47">
        <f ca="1">IFERROR(CORREL(_xlfn.RANK.AVG(Summary!$AV$3:$AV$32,Summary!$AV$3:$AV$32),_xlfn.RANK.AVG(Summary!BT$3:BT$32,Summary!BT$3:BT$32,0)),0)</f>
        <v>5.5747727789269529E-3</v>
      </c>
      <c r="BT47">
        <f ca="1">IFERROR(CORREL(_xlfn.RANK.AVG(Summary!$AV$3:$AV$32,Summary!$AV$3:$AV$32),_xlfn.RANK.AVG(Summary!BU$3:BU$32,Summary!BU$3:BU$32,0)),0)</f>
        <v>0.74264234635048343</v>
      </c>
      <c r="BU47">
        <f ca="1">IFERROR(CORREL(_xlfn.RANK.AVG(Summary!$AV$3:$AV$32,Summary!$AV$3:$AV$32),_xlfn.RANK.AVG(Summary!BV$3:BV$32,Summary!BV$3:BV$32,0)),0)</f>
        <v>-0.13134164667151901</v>
      </c>
      <c r="BV47">
        <f ca="1">IFERROR(CORREL(_xlfn.RANK.AVG(Summary!$AV$3:$AV$32,Summary!$AV$3:$AV$32),_xlfn.RANK.AVG(Summary!BW$3:BW$32,Summary!BW$3:BW$32,0)),0)</f>
        <v>0.50745805764738383</v>
      </c>
      <c r="BW47">
        <f ca="1">IFERROR(CORREL(_xlfn.RANK.AVG(Summary!$AV$3:$AV$32,Summary!$AV$3:$AV$32),_xlfn.RANK.AVG(Summary!BX$3:BX$32,Summary!BX$3:BX$32,0)),0)</f>
        <v>-0.13134164667151901</v>
      </c>
      <c r="BX47">
        <f ca="1">IFERROR(CORREL(_xlfn.RANK.AVG(Summary!$AV$3:$AV$32,Summary!$AV$3:$AV$32),_xlfn.RANK.AVG(Summary!BY$3:BY$32,Summary!BY$3:BY$32,0)),0)</f>
        <v>-0.17142872517331179</v>
      </c>
      <c r="BY47">
        <f ca="1">IFERROR(CORREL(_xlfn.RANK.AVG(Summary!$AV$3:$AV$32,Summary!$AV$3:$AV$32),_xlfn.RANK.AVG(Summary!BZ$3:BZ$32,Summary!BZ$3:BZ$32,0)),0)</f>
        <v>0.92885080943181852</v>
      </c>
      <c r="BZ47">
        <f ca="1">IFERROR(CORREL(_xlfn.RANK.AVG(Summary!$AV$3:$AV$32,Summary!$AV$3:$AV$32),_xlfn.RANK.AVG(Summary!CA$3:CA$32,Summary!CA$3:CA$32,0)),0)</f>
        <v>-0.45227587939903313</v>
      </c>
      <c r="CA47">
        <f ca="1">IFERROR(CORREL(_xlfn.RANK.AVG(Summary!$AV$3:$AV$32,Summary!$AV$3:$AV$32),_xlfn.RANK.AVG(Summary!CB$3:CB$32,Summary!CB$3:CB$32,0)),0)</f>
        <v>-0.32735065757859066</v>
      </c>
    </row>
    <row r="48" spans="1:79">
      <c r="A48" s="4" t="s">
        <v>17</v>
      </c>
      <c r="B48">
        <f ca="1">IFERROR(CORREL(_xlfn.RANK.AVG(Summary!$AW$3:$AW$32,Summary!$AW$3:$AW$32),_xlfn.RANK.AVG(Summary!C$3:C$32,Summary!C$3:C$32,0)),0)</f>
        <v>0.83555176172428514</v>
      </c>
      <c r="C48">
        <f ca="1">IFERROR(CORREL(_xlfn.RANK.AVG(Summary!$AW$3:$AW$32,Summary!$AW$3:$AW$32),_xlfn.RANK.AVG(Summary!D$3:D$32,Summary!D$3:D$32,0)),0)</f>
        <v>0.8121242130472146</v>
      </c>
      <c r="D48">
        <f ca="1">IFERROR(CORREL(_xlfn.RANK.AVG(Summary!$AW$3:$AW$32,Summary!$AW$3:$AW$32),_xlfn.RANK.AVG(Summary!E$3:E$32,Summary!E$3:E$32,0)),0)</f>
        <v>0.75774551759717879</v>
      </c>
      <c r="E48">
        <f ca="1">IFERROR(CORREL(_xlfn.RANK.AVG(Summary!$AW$3:$AW$32,Summary!$AW$3:$AW$32),_xlfn.RANK.AVG(Summary!F$3:F$32,Summary!F$3:F$32,0)),0)</f>
        <v>-0.48913717339834961</v>
      </c>
      <c r="F48">
        <f ca="1">IFERROR(CORREL(_xlfn.RANK.AVG(Summary!$AW$3:$AW$32,Summary!$AW$3:$AW$32),_xlfn.RANK.AVG(Summary!G$3:G$32,Summary!G$3:G$32,0)),0)</f>
        <v>0.77290042794912228</v>
      </c>
      <c r="G48">
        <f ca="1">IFERROR(CORREL(_xlfn.RANK.AVG(Summary!$AW$3:$AW$32,Summary!$AW$3:$AW$32),_xlfn.RANK.AVG(Summary!H$3:H$32,Summary!H$3:H$32,0)),0)</f>
        <v>0.76746625293116899</v>
      </c>
      <c r="H48">
        <f ca="1">IFERROR(CORREL(_xlfn.RANK.AVG(Summary!$AW$3:$AW$32,Summary!$AW$3:$AW$32),_xlfn.RANK.AVG(Summary!I$3:I$32,Summary!I$3:I$32,0)),0)</f>
        <v>-0.50228482407283825</v>
      </c>
      <c r="I48">
        <f ca="1">IFERROR(CORREL(_xlfn.RANK.AVG(Summary!$AW$3:$AW$32,Summary!$AW$3:$AW$32),_xlfn.RANK.AVG(Summary!J$3:J$32,Summary!J$3:J$32,0)),0)</f>
        <v>0.76755163606020105</v>
      </c>
      <c r="J48">
        <f ca="1">IFERROR(CORREL(_xlfn.RANK.AVG(Summary!$AW$3:$AW$32,Summary!$AW$3:$AW$32),_xlfn.RANK.AVG(Summary!K$3:K$32,Summary!K$3:K$32,0)),0)</f>
        <v>0.58650315870250891</v>
      </c>
      <c r="K48">
        <f ca="1">IFERROR(CORREL(_xlfn.RANK.AVG(Summary!$AW$3:$AW$32,Summary!$AW$3:$AW$32),_xlfn.RANK.AVG(Summary!L$3:L$32,Summary!L$3:L$32,0)),0)</f>
        <v>-0.62685324317519697</v>
      </c>
      <c r="L48">
        <f ca="1">IFERROR(CORREL(_xlfn.RANK.AVG(Summary!$AW$3:$AW$32,Summary!$AW$3:$AW$32),_xlfn.RANK.AVG(Summary!M$3:M$32,Summary!M$3:M$32,0)),0)</f>
        <v>0.48913717339834961</v>
      </c>
      <c r="M48">
        <f ca="1">IFERROR(CORREL(_xlfn.RANK.AVG(Summary!$AW$3:$AW$32,Summary!$AW$3:$AW$32),_xlfn.RANK.AVG(Summary!N$3:N$32,Summary!N$3:N$32,0)),0)</f>
        <v>-0.50228482407283825</v>
      </c>
      <c r="N48">
        <f ca="1">IFERROR(CORREL(_xlfn.RANK.AVG(Summary!$AW$3:$AW$32,Summary!$AW$3:$AW$32),_xlfn.RANK.AVG(Summary!O$3:O$32,Summary!O$3:O$32,0)),0)</f>
        <v>0</v>
      </c>
      <c r="O48">
        <f ca="1">IFERROR(CORREL(_xlfn.RANK.AVG(Summary!$AW$3:$AW$32,Summary!$AW$3:$AW$32),_xlfn.RANK.AVG(Summary!P$3:P$32,Summary!P$3:P$32,0)),0)</f>
        <v>0</v>
      </c>
      <c r="P48">
        <f ca="1">IFERROR(CORREL(_xlfn.RANK.AVG(Summary!$AW$3:$AW$32,Summary!$AW$3:$AW$32),_xlfn.RANK.AVG(Summary!Q$3:Q$32,Summary!Q$3:Q$32,0)),0)</f>
        <v>-0.51203280238273818</v>
      </c>
      <c r="Q48">
        <f ca="1">IFERROR(CORREL(_xlfn.RANK.AVG(Summary!$AW$3:$AW$32,Summary!$AW$3:$AW$32),_xlfn.RANK.AVG(Summary!R$3:R$32,Summary!R$3:R$32,0)),0)</f>
        <v>0</v>
      </c>
      <c r="R48">
        <f ca="1">IFERROR(CORREL(_xlfn.RANK.AVG(Summary!$AW$3:$AW$32,Summary!$AW$3:$AW$32),_xlfn.RANK.AVG(Summary!S$3:S$32,Summary!S$3:S$32,0)),0)</f>
        <v>0</v>
      </c>
      <c r="S48">
        <f ca="1">IFERROR(CORREL(_xlfn.RANK.AVG(Summary!$AW$3:$AW$32,Summary!$AW$3:$AW$32),_xlfn.RANK.AVG(Summary!T$3:T$32,Summary!T$3:T$32,0)),0)</f>
        <v>0</v>
      </c>
      <c r="T48">
        <f ca="1">IFERROR(CORREL(_xlfn.RANK.AVG(Summary!$AW$3:$AW$32,Summary!$AW$3:$AW$32),_xlfn.RANK.AVG(Summary!U$3:U$32,Summary!U$3:U$32,0)),0)</f>
        <v>0</v>
      </c>
      <c r="U48">
        <f ca="1">IFERROR(CORREL(_xlfn.RANK.AVG(Summary!$AW$3:$AW$32,Summary!$AW$3:$AW$32),_xlfn.RANK.AVG(Summary!V$3:V$32,Summary!V$3:V$32,0)),0)</f>
        <v>0.29011580412475924</v>
      </c>
      <c r="V48">
        <f ca="1">IFERROR(CORREL(_xlfn.RANK.AVG(Summary!$AW$3:$AW$32,Summary!$AW$3:$AW$32),_xlfn.RANK.AVG(Summary!W$3:W$32,Summary!W$3:W$32,0)),0)</f>
        <v>0.52077450935442637</v>
      </c>
      <c r="W48">
        <f ca="1">IFERROR(CORREL(_xlfn.RANK.AVG(Summary!$AW$3:$AW$32,Summary!$AW$3:$AW$32),_xlfn.RANK.AVG(Summary!X$3:X$32,Summary!X$3:X$32,0)),0)</f>
        <v>0.43852149045253985</v>
      </c>
      <c r="X48">
        <f ca="1">IFERROR(CORREL(_xlfn.RANK.AVG(Summary!$AW$3:$AW$32,Summary!$AW$3:$AW$32),_xlfn.RANK.AVG(Summary!Y$3:Y$32,Summary!Y$3:Y$32,0)),0)</f>
        <v>-0.28370040593850115</v>
      </c>
      <c r="Y48">
        <f ca="1">IFERROR(CORREL(_xlfn.RANK.AVG(Summary!$AW$3:$AW$32,Summary!$AW$3:$AW$32),_xlfn.RANK.AVG(Summary!Z$3:Z$32,Summary!Z$3:Z$32,0)),0)</f>
        <v>-7.1316801017270504E-2</v>
      </c>
      <c r="Z48">
        <f ca="1">IFERROR(CORREL(_xlfn.RANK.AVG(Summary!$AW$3:$AW$32,Summary!$AW$3:$AW$32),_xlfn.RANK.AVG(Summary!AA$3:AA$32,Summary!AA$3:AA$32,0)),0)</f>
        <v>0</v>
      </c>
      <c r="AA48">
        <f ca="1">IFERROR(CORREL(_xlfn.RANK.AVG(Summary!$AW$3:$AW$32,Summary!$AW$3:$AW$32),_xlfn.RANK.AVG(Summary!AB$3:AB$32,Summary!AB$3:AB$32,0)),0)</f>
        <v>-0.24527037379874506</v>
      </c>
      <c r="AB48">
        <f ca="1">IFERROR(CORREL(_xlfn.RANK.AVG(Summary!$AW$3:$AW$32,Summary!$AW$3:$AW$32),_xlfn.RANK.AVG(Summary!AC$3:AC$32,Summary!AC$3:AC$32,0)),0)</f>
        <v>-0.12534918636569642</v>
      </c>
      <c r="AC48">
        <f ca="1">IFERROR(CORREL(_xlfn.RANK.AVG(Summary!$AW$3:$AW$32,Summary!$AW$3:$AW$32),_xlfn.RANK.AVG(Summary!AD$3:AD$32,Summary!AD$3:AD$32,0)),0)</f>
        <v>0.63257102675992349</v>
      </c>
      <c r="AD48">
        <f ca="1">IFERROR(CORREL(_xlfn.RANK.AVG(Summary!$AW$3:$AW$32,Summary!$AW$3:$AW$32),_xlfn.RANK.AVG(Summary!AE$3:AE$32,Summary!AE$3:AE$32,0)),0)</f>
        <v>0.66383677841797517</v>
      </c>
      <c r="AE48">
        <f ca="1">IFERROR(CORREL(_xlfn.RANK.AVG(Summary!$AW$3:$AW$32,Summary!$AW$3:$AW$32),_xlfn.RANK.AVG(Summary!AF$3:AF$32,Summary!AF$3:AF$32,0)),0)</f>
        <v>0.14617804830362707</v>
      </c>
      <c r="AF48">
        <f ca="1">IFERROR(CORREL(_xlfn.RANK.AVG(Summary!$AW$3:$AW$32,Summary!$AW$3:$AW$32),_xlfn.RANK.AVG(Summary!AG$3:AG$32,Summary!AG$3:AG$32,0)),0)</f>
        <v>7.9535331133674905E-2</v>
      </c>
      <c r="AG48">
        <f ca="1">IFERROR(CORREL(_xlfn.RANK.AVG(Summary!$AW$3:$AW$32,Summary!$AW$3:$AW$32),_xlfn.RANK.AVG(Summary!AH$3:AH$32,Summary!AH$3:AH$32,0)),0)</f>
        <v>-0.29719773912160929</v>
      </c>
      <c r="AH48">
        <f ca="1">IFERROR(CORREL(_xlfn.RANK.AVG(Summary!$AW$3:$AW$32,Summary!$AW$3:$AW$32),_xlfn.RANK.AVG(Summary!AI$3:AI$32,Summary!AI$3:AI$32,0)),0)</f>
        <v>-0.34822839147802059</v>
      </c>
      <c r="AI48">
        <f ca="1">IFERROR(CORREL(_xlfn.RANK.AVG(Summary!$AW$3:$AW$32,Summary!$AW$3:$AW$32),_xlfn.RANK.AVG(Summary!AJ$3:AJ$32,Summary!AJ$3:AJ$32,0)),0)</f>
        <v>-0.12031614809233566</v>
      </c>
      <c r="AJ48">
        <f ca="1">IFERROR(CORREL(_xlfn.RANK.AVG(Summary!$AW$3:$AW$32,Summary!$AW$3:$AW$32),_xlfn.RANK.AVG(Summary!AK$3:AK$32,Summary!AK$3:AK$32,0)),0)</f>
        <v>0.23140230276181931</v>
      </c>
      <c r="AK48">
        <f ca="1">IFERROR(CORREL(_xlfn.RANK.AVG(Summary!$AW$3:$AW$32,Summary!$AW$3:$AW$32),_xlfn.RANK.AVG(Summary!AL$3:AL$32,Summary!AL$3:AL$32,0)),0)</f>
        <v>0.89104713093758148</v>
      </c>
      <c r="AL48">
        <f ca="1">IFERROR(CORREL(_xlfn.RANK.AVG(Summary!$AW$3:$AW$32,Summary!$AW$3:$AW$32),_xlfn.RANK.AVG(Summary!AM$3:AM$32,Summary!AM$3:AM$32,0)),0)</f>
        <v>-0.34210258690497652</v>
      </c>
      <c r="AM48">
        <f ca="1">IFERROR(CORREL(_xlfn.RANK.AVG(Summary!$AW$3:$AW$32,Summary!$AW$3:$AW$32),_xlfn.RANK.AVG(Summary!AN$3:AN$32,Summary!AN$3:AN$32,0)),0)</f>
        <v>0.85961445303927708</v>
      </c>
      <c r="AN48">
        <f ca="1">IFERROR(CORREL(_xlfn.RANK.AVG(Summary!$AW$3:$AW$32,Summary!$AW$3:$AW$32),_xlfn.RANK.AVG(Summary!AO$3:AO$32,Summary!AO$3:AO$32,0)),0)</f>
        <v>-0.22634986635518997</v>
      </c>
      <c r="AO48">
        <f ca="1">IFERROR(CORREL(_xlfn.RANK.AVG(Summary!$AW$3:$AW$32,Summary!$AW$3:$AW$32),_xlfn.RANK.AVG(Summary!AP$3:AP$32,Summary!AP$3:AP$32,0)),0)</f>
        <v>0.2959821428571428</v>
      </c>
      <c r="AP48">
        <f ca="1">IFERROR(CORREL(_xlfn.RANK.AVG(Summary!$AW$3:$AW$32,Summary!$AW$3:$AW$32),_xlfn.RANK.AVG(Summary!AQ$3:AQ$32,Summary!AQ$3:AQ$32,0)),0)</f>
        <v>-0.14009614946754304</v>
      </c>
      <c r="AQ48">
        <f ca="1">IFERROR(CORREL(_xlfn.RANK.AVG(Summary!$AW$3:$AW$32,Summary!$AW$3:$AW$32),_xlfn.RANK.AVG(Summary!AR$3:AR$32,Summary!AR$3:AR$32,0)),0)</f>
        <v>0.76832023530535953</v>
      </c>
      <c r="AR48">
        <f ca="1">IFERROR(CORREL(_xlfn.RANK.AVG(Summary!$AW$3:$AW$32,Summary!$AW$3:$AW$32),_xlfn.RANK.AVG(Summary!AS$3:AS$32,Summary!AS$3:AS$32,0)),0)</f>
        <v>-0.55601424030043112</v>
      </c>
      <c r="AS48">
        <f ca="1">IFERROR(CORREL(_xlfn.RANK.AVG(Summary!$AW$3:$AW$32,Summary!$AW$3:$AW$32),_xlfn.RANK.AVG(Summary!AT$3:AT$32,Summary!AT$3:AT$32,0)),0)</f>
        <v>0.60936298010507528</v>
      </c>
      <c r="AT48">
        <f ca="1">IFERROR(CORREL(_xlfn.RANK.AVG(Summary!$AW$3:$AW$32,Summary!$AW$3:$AW$32),_xlfn.RANK.AVG(Summary!AU$3:AU$32,Summary!AU$3:AU$32,0)),0)</f>
        <v>0.77525961700242485</v>
      </c>
      <c r="AU48">
        <f ca="1">IFERROR(CORREL(_xlfn.RANK.AVG(Summary!$AW$3:$AW$32,Summary!$AW$3:$AW$32),_xlfn.RANK.AVG(Summary!AV$3:AV$32,Summary!AV$3:AV$32,0)),0)</f>
        <v>0.95398725907713888</v>
      </c>
      <c r="AV48">
        <f ca="1">IFERROR(CORREL(_xlfn.RANK.AVG(Summary!$AW$3:$AW$32,Summary!$AW$3:$AW$32),_xlfn.RANK.AVG(Summary!AW$3:AW$32,Summary!AW$3:AW$32,0)),0)</f>
        <v>0.99999999999999978</v>
      </c>
      <c r="AW48">
        <f ca="1">IFERROR(CORREL(_xlfn.RANK.AVG(Summary!$AW$3:$AW$32,Summary!$AW$3:$AW$32),_xlfn.RANK.AVG(Summary!AX$3:AX$32,Summary!AX$3:AX$32,0)),0)</f>
        <v>0.93269338676787938</v>
      </c>
      <c r="AX48">
        <f ca="1">IFERROR(CORREL(_xlfn.RANK.AVG(Summary!$AW$3:$AW$32,Summary!$AW$3:$AW$32),_xlfn.RANK.AVG(Summary!AY$3:AY$32,Summary!AY$3:AY$32,0)),0)</f>
        <v>0.84476230714814771</v>
      </c>
      <c r="AY48">
        <f ca="1">IFERROR(CORREL(_xlfn.RANK.AVG(Summary!$AW$3:$AW$32,Summary!$AW$3:$AW$32),_xlfn.RANK.AVG(Summary!AZ$3:AZ$32,Summary!AZ$3:AZ$32,0)),0)</f>
        <v>0.51766089011588434</v>
      </c>
      <c r="AZ48">
        <f ca="1">IFERROR(CORREL(_xlfn.RANK.AVG(Summary!$AW$3:$AW$32,Summary!$AW$3:$AW$32),_xlfn.RANK.AVG(Summary!BA$3:BA$32,Summary!BA$3:BA$32,0)),0)</f>
        <v>-0.60371185672668459</v>
      </c>
      <c r="BA48">
        <f ca="1">IFERROR(CORREL(_xlfn.RANK.AVG(Summary!$AW$3:$AW$32,Summary!$AW$3:$AW$32),_xlfn.RANK.AVG(Summary!BB$3:BB$32,Summary!BB$3:BB$32,0)),0)</f>
        <v>-0.57582253123523253</v>
      </c>
      <c r="BB48">
        <f ca="1">IFERROR(CORREL(_xlfn.RANK.AVG(Summary!$AW$3:$AW$32,Summary!$AW$3:$AW$32),_xlfn.RANK.AVG(Summary!BC$3:BC$32,Summary!BC$3:BC$32,0)),0)</f>
        <v>-0.88448310265979735</v>
      </c>
      <c r="BC48">
        <f ca="1">IFERROR(CORREL(_xlfn.RANK.AVG(Summary!$AW$3:$AW$32,Summary!$AW$3:$AW$32),_xlfn.RANK.AVG(Summary!BD$3:BD$32,Summary!BD$3:BD$32,0)),0)</f>
        <v>-0.85436413985783877</v>
      </c>
      <c r="BD48">
        <f ca="1">IFERROR(CORREL(_xlfn.RANK.AVG(Summary!$AW$3:$AW$32,Summary!$AW$3:$AW$32),_xlfn.RANK.AVG(Summary!BE$3:BE$32,Summary!BE$3:BE$32,0)),0)</f>
        <v>-0.87375960603565206</v>
      </c>
      <c r="BE48">
        <f ca="1">IFERROR(CORREL(_xlfn.RANK.AVG(Summary!$AW$3:$AW$32,Summary!$AW$3:$AW$32),_xlfn.RANK.AVG(Summary!BF$3:BF$32,Summary!BF$3:BF$32,0)),0)</f>
        <v>-0.88130870781981441</v>
      </c>
      <c r="BF48">
        <f ca="1">IFERROR(CORREL(_xlfn.RANK.AVG(Summary!$AW$3:$AW$32,Summary!$AW$3:$AW$32),_xlfn.RANK.AVG(Summary!BG$3:BG$32,Summary!BG$3:BG$32,0)),0)</f>
        <v>-0.59810668492080654</v>
      </c>
      <c r="BG48">
        <f ca="1">IFERROR(CORREL(_xlfn.RANK.AVG(Summary!$AW$3:$AW$32,Summary!$AW$3:$AW$32),_xlfn.RANK.AVG(Summary!BH$3:BH$32,Summary!BH$3:BH$32,0)),0)</f>
        <v>-0.61682537401668869</v>
      </c>
      <c r="BH48">
        <f ca="1">IFERROR(CORREL(_xlfn.RANK.AVG(Summary!$AW$3:$AW$32,Summary!$AW$3:$AW$32),_xlfn.RANK.AVG(Summary!BI$3:BI$32,Summary!BI$3:BI$32,0)),0)</f>
        <v>-0.50749192046792035</v>
      </c>
      <c r="BI48">
        <f ca="1">IFERROR(CORREL(_xlfn.RANK.AVG(Summary!$AW$3:$AW$32,Summary!$AW$3:$AW$32),_xlfn.RANK.AVG(Summary!BJ$3:BJ$32,Summary!BJ$3:BJ$32,0)),0)</f>
        <v>-0.45309953653323137</v>
      </c>
      <c r="BJ48">
        <f ca="1">IFERROR(CORREL(_xlfn.RANK.AVG(Summary!$AW$3:$AW$32,Summary!$AW$3:$AW$32),_xlfn.RANK.AVG(Summary!BK$3:BK$32,Summary!BK$3:BK$32,0)),0)</f>
        <v>0.74593360217581095</v>
      </c>
      <c r="BK48">
        <f ca="1">IFERROR(CORREL(_xlfn.RANK.AVG(Summary!$AW$3:$AW$32,Summary!$AW$3:$AW$32),_xlfn.RANK.AVG(Summary!BL$3:BL$32,Summary!BL$3:BL$32,0)),0)</f>
        <v>-0.72753695427879794</v>
      </c>
      <c r="BL48">
        <f ca="1">IFERROR(CORREL(_xlfn.RANK.AVG(Summary!$AW$3:$AW$32,Summary!$AW$3:$AW$32),_xlfn.RANK.AVG(Summary!BM$3:BM$32,Summary!BM$3:BM$32,0)),0)</f>
        <v>-0.73107406636246441</v>
      </c>
      <c r="BM48">
        <f ca="1">IFERROR(CORREL(_xlfn.RANK.AVG(Summary!$AW$3:$AW$32,Summary!$AW$3:$AW$32),_xlfn.RANK.AVG(Summary!BN$3:BN$32,Summary!BN$3:BN$32,0)),0)</f>
        <v>-0.53758451056632062</v>
      </c>
      <c r="BN48">
        <f ca="1">IFERROR(CORREL(_xlfn.RANK.AVG(Summary!$AW$3:$AW$32,Summary!$AW$3:$AW$32),_xlfn.RANK.AVG(Summary!BO$3:BO$32,Summary!BO$3:BO$32,0)),0)</f>
        <v>-0.69009377687195905</v>
      </c>
      <c r="BO48">
        <f ca="1">IFERROR(CORREL(_xlfn.RANK.AVG(Summary!$AW$3:$AW$32,Summary!$AW$3:$AW$32),_xlfn.RANK.AVG(Summary!BP$3:BP$32,Summary!BP$3:BP$32,0)),0)</f>
        <v>-0.76658883623344887</v>
      </c>
      <c r="BP48">
        <f ca="1">IFERROR(CORREL(_xlfn.RANK.AVG(Summary!$AW$3:$AW$32,Summary!$AW$3:$AW$32),_xlfn.RANK.AVG(Summary!BQ$3:BQ$32,Summary!BQ$3:BQ$32,0)),0)</f>
        <v>-0.91453335478706899</v>
      </c>
      <c r="BQ48">
        <f ca="1">IFERROR(CORREL(_xlfn.RANK.AVG(Summary!$AW$3:$AW$32,Summary!$AW$3:$AW$32),_xlfn.RANK.AVG(Summary!BR$3:BR$32,Summary!BR$3:BR$32,0)),0)</f>
        <v>-0.85459729384176342</v>
      </c>
      <c r="BR48">
        <f ca="1">IFERROR(CORREL(_xlfn.RANK.AVG(Summary!$AW$3:$AW$32,Summary!$AW$3:$AW$32),_xlfn.RANK.AVG(Summary!BS$3:BS$32,Summary!BS$3:BS$32,0)),0)</f>
        <v>-0.78596210049019544</v>
      </c>
      <c r="BS48">
        <f ca="1">IFERROR(CORREL(_xlfn.RANK.AVG(Summary!$AW$3:$AW$32,Summary!$AW$3:$AW$32),_xlfn.RANK.AVG(Summary!BT$3:BT$32,Summary!BT$3:BT$32,0)),0)</f>
        <v>-1.2924809137632928E-2</v>
      </c>
      <c r="BT48">
        <f ca="1">IFERROR(CORREL(_xlfn.RANK.AVG(Summary!$AW$3:$AW$32,Summary!$AW$3:$AW$32),_xlfn.RANK.AVG(Summary!BU$3:BU$32,Summary!BU$3:BU$32,0)),0)</f>
        <v>0.75774551759717879</v>
      </c>
      <c r="BU48">
        <f ca="1">IFERROR(CORREL(_xlfn.RANK.AVG(Summary!$AW$3:$AW$32,Summary!$AW$3:$AW$32),_xlfn.RANK.AVG(Summary!BV$3:BV$32,Summary!BV$3:BV$32,0)),0)</f>
        <v>-7.9554428657499232E-2</v>
      </c>
      <c r="BV48">
        <f ca="1">IFERROR(CORREL(_xlfn.RANK.AVG(Summary!$AW$3:$AW$32,Summary!$AW$3:$AW$32),_xlfn.RANK.AVG(Summary!BW$3:BW$32,Summary!BW$3:BW$32,0)),0)</f>
        <v>0.60606800678946482</v>
      </c>
      <c r="BW48">
        <f ca="1">IFERROR(CORREL(_xlfn.RANK.AVG(Summary!$AW$3:$AW$32,Summary!$AW$3:$AW$32),_xlfn.RANK.AVG(Summary!BX$3:BX$32,Summary!BX$3:BX$32,0)),0)</f>
        <v>-7.9554428657499232E-2</v>
      </c>
      <c r="BX48">
        <f ca="1">IFERROR(CORREL(_xlfn.RANK.AVG(Summary!$AW$3:$AW$32,Summary!$AW$3:$AW$32),_xlfn.RANK.AVG(Summary!BY$3:BY$32,Summary!BY$3:BY$32,0)),0)</f>
        <v>-0.18737456794225577</v>
      </c>
      <c r="BY48">
        <f ca="1">IFERROR(CORREL(_xlfn.RANK.AVG(Summary!$AW$3:$AW$32,Summary!$AW$3:$AW$32),_xlfn.RANK.AVG(Summary!BZ$3:BZ$32,Summary!BZ$3:BZ$32,0)),0)</f>
        <v>0.93269338676787938</v>
      </c>
      <c r="BZ48">
        <f ca="1">IFERROR(CORREL(_xlfn.RANK.AVG(Summary!$AW$3:$AW$32,Summary!$AW$3:$AW$32),_xlfn.RANK.AVG(Summary!CA$3:CA$32,Summary!CA$3:CA$32,0)),0)</f>
        <v>-0.50300930388730369</v>
      </c>
      <c r="CA48">
        <f ca="1">IFERROR(CORREL(_xlfn.RANK.AVG(Summary!$AW$3:$AW$32,Summary!$AW$3:$AW$32),_xlfn.RANK.AVG(Summary!CB$3:CB$32,Summary!CB$3:CB$32,0)),0)</f>
        <v>-0.36434591275913514</v>
      </c>
    </row>
    <row r="49" spans="1:79">
      <c r="A49" s="4" t="s">
        <v>20</v>
      </c>
      <c r="B49">
        <f ca="1">IFERROR(CORREL(_xlfn.RANK.AVG(Summary!$AX$3:$AX$32,Summary!$AX$3:$AX$32),_xlfn.RANK.AVG(Summary!C$3:C$32,Summary!C$3:C$32,0)),0)</f>
        <v>0.82133374322603991</v>
      </c>
      <c r="C49">
        <f ca="1">IFERROR(CORREL(_xlfn.RANK.AVG(Summary!$AX$3:$AX$32,Summary!$AX$3:$AX$32),_xlfn.RANK.AVG(Summary!D$3:D$32,Summary!D$3:D$32,0)),0)</f>
        <v>0.79610925694373358</v>
      </c>
      <c r="D49">
        <f ca="1">IFERROR(CORREL(_xlfn.RANK.AVG(Summary!$AX$3:$AX$32,Summary!$AX$3:$AX$32),_xlfn.RANK.AVG(Summary!E$3:E$32,Summary!E$3:E$32,0)),0)</f>
        <v>0.73843856661800078</v>
      </c>
      <c r="E49">
        <f ca="1">IFERROR(CORREL(_xlfn.RANK.AVG(Summary!$AX$3:$AX$32,Summary!$AX$3:$AX$32),_xlfn.RANK.AVG(Summary!F$3:F$32,Summary!F$3:F$32,0)),0)</f>
        <v>-0.46267067074603263</v>
      </c>
      <c r="F49">
        <f ca="1">IFERROR(CORREL(_xlfn.RANK.AVG(Summary!$AX$3:$AX$32,Summary!$AX$3:$AX$32),_xlfn.RANK.AVG(Summary!G$3:G$32,Summary!G$3:G$32,0)),0)</f>
        <v>0.76184214328413125</v>
      </c>
      <c r="G49">
        <f ca="1">IFERROR(CORREL(_xlfn.RANK.AVG(Summary!$AX$3:$AX$32,Summary!$AX$3:$AX$32),_xlfn.RANK.AVG(Summary!H$3:H$32,Summary!H$3:H$32,0)),0)</f>
        <v>0.75529426934407728</v>
      </c>
      <c r="H49">
        <f ca="1">IFERROR(CORREL(_xlfn.RANK.AVG(Summary!$AX$3:$AX$32,Summary!$AX$3:$AX$32),_xlfn.RANK.AVG(Summary!I$3:I$32,Summary!I$3:I$32,0)),0)</f>
        <v>-0.42790351051656195</v>
      </c>
      <c r="I49">
        <f ca="1">IFERROR(CORREL(_xlfn.RANK.AVG(Summary!$AX$3:$AX$32,Summary!$AX$3:$AX$32),_xlfn.RANK.AVG(Summary!J$3:J$32,Summary!J$3:J$32,0)),0)</f>
        <v>0.75604697191918457</v>
      </c>
      <c r="J49">
        <f ca="1">IFERROR(CORREL(_xlfn.RANK.AVG(Summary!$AX$3:$AX$32,Summary!$AX$3:$AX$32),_xlfn.RANK.AVG(Summary!K$3:K$32,Summary!K$3:K$32,0)),0)</f>
        <v>0.59616256103455045</v>
      </c>
      <c r="K49">
        <f ca="1">IFERROR(CORREL(_xlfn.RANK.AVG(Summary!$AX$3:$AX$32,Summary!$AX$3:$AX$32),_xlfn.RANK.AVG(Summary!L$3:L$32,Summary!L$3:L$32,0)),0)</f>
        <v>-0.55248583467216517</v>
      </c>
      <c r="L49">
        <f ca="1">IFERROR(CORREL(_xlfn.RANK.AVG(Summary!$AX$3:$AX$32,Summary!$AX$3:$AX$32),_xlfn.RANK.AVG(Summary!M$3:M$32,Summary!M$3:M$32,0)),0)</f>
        <v>0.46267067074603263</v>
      </c>
      <c r="M49">
        <f ca="1">IFERROR(CORREL(_xlfn.RANK.AVG(Summary!$AX$3:$AX$32,Summary!$AX$3:$AX$32),_xlfn.RANK.AVG(Summary!N$3:N$32,Summary!N$3:N$32,0)),0)</f>
        <v>-0.42790351051656195</v>
      </c>
      <c r="N49">
        <f ca="1">IFERROR(CORREL(_xlfn.RANK.AVG(Summary!$AX$3:$AX$32,Summary!$AX$3:$AX$32),_xlfn.RANK.AVG(Summary!O$3:O$32,Summary!O$3:O$32,0)),0)</f>
        <v>0</v>
      </c>
      <c r="O49">
        <f ca="1">IFERROR(CORREL(_xlfn.RANK.AVG(Summary!$AX$3:$AX$32,Summary!$AX$3:$AX$32),_xlfn.RANK.AVG(Summary!P$3:P$32,Summary!P$3:P$32,0)),0)</f>
        <v>0</v>
      </c>
      <c r="P49">
        <f ca="1">IFERROR(CORREL(_xlfn.RANK.AVG(Summary!$AX$3:$AX$32,Summary!$AX$3:$AX$32),_xlfn.RANK.AVG(Summary!Q$3:Q$32,Summary!Q$3:Q$32,0)),0)</f>
        <v>-0.4945088425420982</v>
      </c>
      <c r="Q49">
        <f ca="1">IFERROR(CORREL(_xlfn.RANK.AVG(Summary!$AX$3:$AX$32,Summary!$AX$3:$AX$32),_xlfn.RANK.AVG(Summary!R$3:R$32,Summary!R$3:R$32,0)),0)</f>
        <v>0</v>
      </c>
      <c r="R49">
        <f ca="1">IFERROR(CORREL(_xlfn.RANK.AVG(Summary!$AX$3:$AX$32,Summary!$AX$3:$AX$32),_xlfn.RANK.AVG(Summary!S$3:S$32,Summary!S$3:S$32,0)),0)</f>
        <v>0</v>
      </c>
      <c r="S49">
        <f ca="1">IFERROR(CORREL(_xlfn.RANK.AVG(Summary!$AX$3:$AX$32,Summary!$AX$3:$AX$32),_xlfn.RANK.AVG(Summary!T$3:T$32,Summary!T$3:T$32,0)),0)</f>
        <v>0</v>
      </c>
      <c r="T49">
        <f ca="1">IFERROR(CORREL(_xlfn.RANK.AVG(Summary!$AX$3:$AX$32,Summary!$AX$3:$AX$32),_xlfn.RANK.AVG(Summary!U$3:U$32,Summary!U$3:U$32,0)),0)</f>
        <v>0</v>
      </c>
      <c r="U49">
        <f ca="1">IFERROR(CORREL(_xlfn.RANK.AVG(Summary!$AX$3:$AX$32,Summary!$AX$3:$AX$32),_xlfn.RANK.AVG(Summary!V$3:V$32,Summary!V$3:V$32,0)),0)</f>
        <v>0.26865573013180988</v>
      </c>
      <c r="V49">
        <f ca="1">IFERROR(CORREL(_xlfn.RANK.AVG(Summary!$AX$3:$AX$32,Summary!$AX$3:$AX$32),_xlfn.RANK.AVG(Summary!W$3:W$32,Summary!W$3:W$32,0)),0)</f>
        <v>0.52168856998642066</v>
      </c>
      <c r="W49">
        <f ca="1">IFERROR(CORREL(_xlfn.RANK.AVG(Summary!$AX$3:$AX$32,Summary!$AX$3:$AX$32),_xlfn.RANK.AVG(Summary!X$3:X$32,Summary!X$3:X$32,0)),0)</f>
        <v>0.44950641909504174</v>
      </c>
      <c r="X49">
        <f ca="1">IFERROR(CORREL(_xlfn.RANK.AVG(Summary!$AX$3:$AX$32,Summary!$AX$3:$AX$32),_xlfn.RANK.AVG(Summary!Y$3:Y$32,Summary!Y$3:Y$32,0)),0)</f>
        <v>-0.45397131877111296</v>
      </c>
      <c r="Y49">
        <f ca="1">IFERROR(CORREL(_xlfn.RANK.AVG(Summary!$AX$3:$AX$32,Summary!$AX$3:$AX$32),_xlfn.RANK.AVG(Summary!Z$3:Z$32,Summary!Z$3:Z$32,0)),0)</f>
        <v>-3.8553925305090428E-2</v>
      </c>
      <c r="Z49">
        <f ca="1">IFERROR(CORREL(_xlfn.RANK.AVG(Summary!$AX$3:$AX$32,Summary!$AX$3:$AX$32),_xlfn.RANK.AVG(Summary!AA$3:AA$32,Summary!AA$3:AA$32,0)),0)</f>
        <v>0</v>
      </c>
      <c r="AA49">
        <f ca="1">IFERROR(CORREL(_xlfn.RANK.AVG(Summary!$AX$3:$AX$32,Summary!$AX$3:$AX$32),_xlfn.RANK.AVG(Summary!AB$3:AB$32,Summary!AB$3:AB$32,0)),0)</f>
        <v>-0.10013086254508369</v>
      </c>
      <c r="AB49">
        <f ca="1">IFERROR(CORREL(_xlfn.RANK.AVG(Summary!$AX$3:$AX$32,Summary!$AX$3:$AX$32),_xlfn.RANK.AVG(Summary!AC$3:AC$32,Summary!AC$3:AC$32,0)),0)</f>
        <v>-7.8659249300539691E-2</v>
      </c>
      <c r="AC49">
        <f ca="1">IFERROR(CORREL(_xlfn.RANK.AVG(Summary!$AX$3:$AX$32,Summary!$AX$3:$AX$32),_xlfn.RANK.AVG(Summary!AD$3:AD$32,Summary!AD$3:AD$32,0)),0)</f>
        <v>0.57270186499662656</v>
      </c>
      <c r="AD49">
        <f ca="1">IFERROR(CORREL(_xlfn.RANK.AVG(Summary!$AX$3:$AX$32,Summary!$AX$3:$AX$32),_xlfn.RANK.AVG(Summary!AE$3:AE$32,Summary!AE$3:AE$32,0)),0)</f>
        <v>0.66681590884321151</v>
      </c>
      <c r="AE49">
        <f ca="1">IFERROR(CORREL(_xlfn.RANK.AVG(Summary!$AX$3:$AX$32,Summary!$AX$3:$AX$32),_xlfn.RANK.AVG(Summary!AF$3:AF$32,Summary!AF$3:AF$32,0)),0)</f>
        <v>0.14865329218736506</v>
      </c>
      <c r="AF49">
        <f ca="1">IFERROR(CORREL(_xlfn.RANK.AVG(Summary!$AX$3:$AX$32,Summary!$AX$3:$AX$32),_xlfn.RANK.AVG(Summary!AG$3:AG$32,Summary!AG$3:AG$32,0)),0)</f>
        <v>9.1609904004886236E-2</v>
      </c>
      <c r="AG49">
        <f ca="1">IFERROR(CORREL(_xlfn.RANK.AVG(Summary!$AX$3:$AX$32,Summary!$AX$3:$AX$32),_xlfn.RANK.AVG(Summary!AH$3:AH$32,Summary!AH$3:AH$32,0)),0)</f>
        <v>-0.24743189540587338</v>
      </c>
      <c r="AH49">
        <f ca="1">IFERROR(CORREL(_xlfn.RANK.AVG(Summary!$AX$3:$AX$32,Summary!$AX$3:$AX$32),_xlfn.RANK.AVG(Summary!AI$3:AI$32,Summary!AI$3:AI$32,0)),0)</f>
        <v>-0.24697384320011012</v>
      </c>
      <c r="AI49">
        <f ca="1">IFERROR(CORREL(_xlfn.RANK.AVG(Summary!$AX$3:$AX$32,Summary!$AX$3:$AX$32),_xlfn.RANK.AVG(Summary!AJ$3:AJ$32,Summary!AJ$3:AJ$32,0)),0)</f>
        <v>-0.1082068224411699</v>
      </c>
      <c r="AJ49">
        <f ca="1">IFERROR(CORREL(_xlfn.RANK.AVG(Summary!$AX$3:$AX$32,Summary!$AX$3:$AX$32),_xlfn.RANK.AVG(Summary!AK$3:AK$32,Summary!AK$3:AK$32,0)),0)</f>
        <v>0.30660830959063096</v>
      </c>
      <c r="AK49">
        <f ca="1">IFERROR(CORREL(_xlfn.RANK.AVG(Summary!$AX$3:$AX$32,Summary!$AX$3:$AX$32),_xlfn.RANK.AVG(Summary!AL$3:AL$32,Summary!AL$3:AL$32,0)),0)</f>
        <v>0.87774925186981667</v>
      </c>
      <c r="AL49">
        <f ca="1">IFERROR(CORREL(_xlfn.RANK.AVG(Summary!$AX$3:$AX$32,Summary!$AX$3:$AX$32),_xlfn.RANK.AVG(Summary!AM$3:AM$32,Summary!AM$3:AM$32,0)),0)</f>
        <v>-0.32285424654106715</v>
      </c>
      <c r="AM49">
        <f ca="1">IFERROR(CORREL(_xlfn.RANK.AVG(Summary!$AX$3:$AX$32,Summary!$AX$3:$AX$32),_xlfn.RANK.AVG(Summary!AN$3:AN$32,Summary!AN$3:AN$32,0)),0)</f>
        <v>0.88189792917939946</v>
      </c>
      <c r="AN49">
        <f ca="1">IFERROR(CORREL(_xlfn.RANK.AVG(Summary!$AX$3:$AX$32,Summary!$AX$3:$AX$32),_xlfn.RANK.AVG(Summary!AO$3:AO$32,Summary!AO$3:AO$32,0)),0)</f>
        <v>-0.26040392314684324</v>
      </c>
      <c r="AO49">
        <f ca="1">IFERROR(CORREL(_xlfn.RANK.AVG(Summary!$AX$3:$AX$32,Summary!$AX$3:$AX$32),_xlfn.RANK.AVG(Summary!AP$3:AP$32,Summary!AP$3:AP$32,0)),0)</f>
        <v>0.46590021497955098</v>
      </c>
      <c r="AP49">
        <f ca="1">IFERROR(CORREL(_xlfn.RANK.AVG(Summary!$AX$3:$AX$32,Summary!$AX$3:$AX$32),_xlfn.RANK.AVG(Summary!AQ$3:AQ$32,Summary!AQ$3:AQ$32,0)),0)</f>
        <v>-0.1331844107475047</v>
      </c>
      <c r="AQ49">
        <f ca="1">IFERROR(CORREL(_xlfn.RANK.AVG(Summary!$AX$3:$AX$32,Summary!$AX$3:$AX$32),_xlfn.RANK.AVG(Summary!AR$3:AR$32,Summary!AR$3:AR$32,0)),0)</f>
        <v>0.7862811029102309</v>
      </c>
      <c r="AR49">
        <f ca="1">IFERROR(CORREL(_xlfn.RANK.AVG(Summary!$AX$3:$AX$32,Summary!$AX$3:$AX$32),_xlfn.RANK.AVG(Summary!AS$3:AS$32,Summary!AS$3:AS$32,0)),0)</f>
        <v>-0.54581988641749479</v>
      </c>
      <c r="AS49">
        <f ca="1">IFERROR(CORREL(_xlfn.RANK.AVG(Summary!$AX$3:$AX$32,Summary!$AX$3:$AX$32),_xlfn.RANK.AVG(Summary!AT$3:AT$32,Summary!AT$3:AT$32,0)),0)</f>
        <v>0.59420675925128874</v>
      </c>
      <c r="AT49">
        <f ca="1">IFERROR(CORREL(_xlfn.RANK.AVG(Summary!$AX$3:$AX$32,Summary!$AX$3:$AX$32),_xlfn.RANK.AVG(Summary!AU$3:AU$32,Summary!AU$3:AU$32,0)),0)</f>
        <v>0.8238052907511435</v>
      </c>
      <c r="AU49">
        <f ca="1">IFERROR(CORREL(_xlfn.RANK.AVG(Summary!$AX$3:$AX$32,Summary!$AX$3:$AX$32),_xlfn.RANK.AVG(Summary!AV$3:AV$32,Summary!AV$3:AV$32,0)),0)</f>
        <v>0.92885080943181852</v>
      </c>
      <c r="AV49">
        <f ca="1">IFERROR(CORREL(_xlfn.RANK.AVG(Summary!$AX$3:$AX$32,Summary!$AX$3:$AX$32),_xlfn.RANK.AVG(Summary!AW$3:AW$32,Summary!AW$3:AW$32,0)),0)</f>
        <v>0.93269338676787938</v>
      </c>
      <c r="AW49">
        <f ca="1">IFERROR(CORREL(_xlfn.RANK.AVG(Summary!$AX$3:$AX$32,Summary!$AX$3:$AX$32),_xlfn.RANK.AVG(Summary!AX$3:AX$32,Summary!AX$3:AX$32,0)),0)</f>
        <v>1</v>
      </c>
      <c r="AX49">
        <f ca="1">IFERROR(CORREL(_xlfn.RANK.AVG(Summary!$AX$3:$AX$32,Summary!$AX$3:$AX$32),_xlfn.RANK.AVG(Summary!AY$3:AY$32,Summary!AY$3:AY$32,0)),0)</f>
        <v>0.78320128375852704</v>
      </c>
      <c r="AY49">
        <f ca="1">IFERROR(CORREL(_xlfn.RANK.AVG(Summary!$AX$3:$AX$32,Summary!$AX$3:$AX$32),_xlfn.RANK.AVG(Summary!AZ$3:AZ$32,Summary!AZ$3:AZ$32,0)),0)</f>
        <v>0.45152735015966378</v>
      </c>
      <c r="AZ49">
        <f ca="1">IFERROR(CORREL(_xlfn.RANK.AVG(Summary!$AX$3:$AX$32,Summary!$AX$3:$AX$32),_xlfn.RANK.AVG(Summary!BA$3:BA$32,Summary!BA$3:BA$32,0)),0)</f>
        <v>-0.56134108865864862</v>
      </c>
      <c r="BA49">
        <f ca="1">IFERROR(CORREL(_xlfn.RANK.AVG(Summary!$AX$3:$AX$32,Summary!$AX$3:$AX$32),_xlfn.RANK.AVG(Summary!BB$3:BB$32,Summary!BB$3:BB$32,0)),0)</f>
        <v>-0.51014121644396371</v>
      </c>
      <c r="BB49">
        <f ca="1">IFERROR(CORREL(_xlfn.RANK.AVG(Summary!$AX$3:$AX$32,Summary!$AX$3:$AX$32),_xlfn.RANK.AVG(Summary!BC$3:BC$32,Summary!BC$3:BC$32,0)),0)</f>
        <v>-0.84169854739519734</v>
      </c>
      <c r="BC49">
        <f ca="1">IFERROR(CORREL(_xlfn.RANK.AVG(Summary!$AX$3:$AX$32,Summary!$AX$3:$AX$32),_xlfn.RANK.AVG(Summary!BD$3:BD$32,Summary!BD$3:BD$32,0)),0)</f>
        <v>-0.82870928791347442</v>
      </c>
      <c r="BD49">
        <f ca="1">IFERROR(CORREL(_xlfn.RANK.AVG(Summary!$AX$3:$AX$32,Summary!$AX$3:$AX$32),_xlfn.RANK.AVG(Summary!BE$3:BE$32,Summary!BE$3:BE$32,0)),0)</f>
        <v>-0.82355598252327311</v>
      </c>
      <c r="BE49">
        <f ca="1">IFERROR(CORREL(_xlfn.RANK.AVG(Summary!$AX$3:$AX$32,Summary!$AX$3:$AX$32),_xlfn.RANK.AVG(Summary!BF$3:BF$32,Summary!BF$3:BF$32,0)),0)</f>
        <v>-0.83718597662718963</v>
      </c>
      <c r="BF49">
        <f ca="1">IFERROR(CORREL(_xlfn.RANK.AVG(Summary!$AX$3:$AX$32,Summary!$AX$3:$AX$32),_xlfn.RANK.AVG(Summary!BG$3:BG$32,Summary!BG$3:BG$32,0)),0)</f>
        <v>-0.55270870108389247</v>
      </c>
      <c r="BG49">
        <f ca="1">IFERROR(CORREL(_xlfn.RANK.AVG(Summary!$AX$3:$AX$32,Summary!$AX$3:$AX$32),_xlfn.RANK.AVG(Summary!BH$3:BH$32,Summary!BH$3:BH$32,0)),0)</f>
        <v>-0.54178824690925109</v>
      </c>
      <c r="BH49">
        <f ca="1">IFERROR(CORREL(_xlfn.RANK.AVG(Summary!$AX$3:$AX$32,Summary!$AX$3:$AX$32),_xlfn.RANK.AVG(Summary!BI$3:BI$32,Summary!BI$3:BI$32,0)),0)</f>
        <v>-0.47160678182249333</v>
      </c>
      <c r="BI49">
        <f ca="1">IFERROR(CORREL(_xlfn.RANK.AVG(Summary!$AX$3:$AX$32,Summary!$AX$3:$AX$32),_xlfn.RANK.AVG(Summary!BJ$3:BJ$32,Summary!BJ$3:BJ$32,0)),0)</f>
        <v>-0.47169945332304725</v>
      </c>
      <c r="BJ49">
        <f ca="1">IFERROR(CORREL(_xlfn.RANK.AVG(Summary!$AX$3:$AX$32,Summary!$AX$3:$AX$32),_xlfn.RANK.AVG(Summary!BK$3:BK$32,Summary!BK$3:BK$32,0)),0)</f>
        <v>0.66889651023864183</v>
      </c>
      <c r="BK49">
        <f ca="1">IFERROR(CORREL(_xlfn.RANK.AVG(Summary!$AX$3:$AX$32,Summary!$AX$3:$AX$32),_xlfn.RANK.AVG(Summary!BL$3:BL$32,Summary!BL$3:BL$32,0)),0)</f>
        <v>-0.640980185128735</v>
      </c>
      <c r="BL49">
        <f ca="1">IFERROR(CORREL(_xlfn.RANK.AVG(Summary!$AX$3:$AX$32,Summary!$AX$3:$AX$32),_xlfn.RANK.AVG(Summary!BM$3:BM$32,Summary!BM$3:BM$32,0)),0)</f>
        <v>-0.68075421448082252</v>
      </c>
      <c r="BM49">
        <f ca="1">IFERROR(CORREL(_xlfn.RANK.AVG(Summary!$AX$3:$AX$32,Summary!$AX$3:$AX$32),_xlfn.RANK.AVG(Summary!BN$3:BN$32,Summary!BN$3:BN$32,0)),0)</f>
        <v>-0.49400861069722529</v>
      </c>
      <c r="BN49">
        <f ca="1">IFERROR(CORREL(_xlfn.RANK.AVG(Summary!$AX$3:$AX$32,Summary!$AX$3:$AX$32),_xlfn.RANK.AVG(Summary!BO$3:BO$32,Summary!BO$3:BO$32,0)),0)</f>
        <v>-0.66953039537455283</v>
      </c>
      <c r="BO49">
        <f ca="1">IFERROR(CORREL(_xlfn.RANK.AVG(Summary!$AX$3:$AX$32,Summary!$AX$3:$AX$32),_xlfn.RANK.AVG(Summary!BP$3:BP$32,Summary!BP$3:BP$32,0)),0)</f>
        <v>-0.74369871227860052</v>
      </c>
      <c r="BP49">
        <f ca="1">IFERROR(CORREL(_xlfn.RANK.AVG(Summary!$AX$3:$AX$32,Summary!$AX$3:$AX$32),_xlfn.RANK.AVG(Summary!BQ$3:BQ$32,Summary!BQ$3:BQ$32,0)),0)</f>
        <v>-0.89718056551687309</v>
      </c>
      <c r="BQ49">
        <f ca="1">IFERROR(CORREL(_xlfn.RANK.AVG(Summary!$AX$3:$AX$32,Summary!$AX$3:$AX$32),_xlfn.RANK.AVG(Summary!BR$3:BR$32,Summary!BR$3:BR$32,0)),0)</f>
        <v>-0.82616578827338283</v>
      </c>
      <c r="BR49">
        <f ca="1">IFERROR(CORREL(_xlfn.RANK.AVG(Summary!$AX$3:$AX$32,Summary!$AX$3:$AX$32),_xlfn.RANK.AVG(Summary!BS$3:BS$32,Summary!BS$3:BS$32,0)),0)</f>
        <v>-0.74370521593425376</v>
      </c>
      <c r="BS49">
        <f ca="1">IFERROR(CORREL(_xlfn.RANK.AVG(Summary!$AX$3:$AX$32,Summary!$AX$3:$AX$32),_xlfn.RANK.AVG(Summary!BT$3:BT$32,Summary!BT$3:BT$32,0)),0)</f>
        <v>3.4098560994288526E-2</v>
      </c>
      <c r="BT49">
        <f ca="1">IFERROR(CORREL(_xlfn.RANK.AVG(Summary!$AX$3:$AX$32,Summary!$AX$3:$AX$32),_xlfn.RANK.AVG(Summary!BU$3:BU$32,Summary!BU$3:BU$32,0)),0)</f>
        <v>0.73843856661800078</v>
      </c>
      <c r="BU49">
        <f ca="1">IFERROR(CORREL(_xlfn.RANK.AVG(Summary!$AX$3:$AX$32,Summary!$AX$3:$AX$32),_xlfn.RANK.AVG(Summary!BV$3:BV$32,Summary!BV$3:BV$32,0)),0)</f>
        <v>-0.12792532033151383</v>
      </c>
      <c r="BV49">
        <f ca="1">IFERROR(CORREL(_xlfn.RANK.AVG(Summary!$AX$3:$AX$32,Summary!$AX$3:$AX$32),_xlfn.RANK.AVG(Summary!BW$3:BW$32,Summary!BW$3:BW$32,0)),0)</f>
        <v>0.54428508212041782</v>
      </c>
      <c r="BW49">
        <f ca="1">IFERROR(CORREL(_xlfn.RANK.AVG(Summary!$AX$3:$AX$32,Summary!$AX$3:$AX$32),_xlfn.RANK.AVG(Summary!BX$3:BX$32,Summary!BX$3:BX$32,0)),0)</f>
        <v>-0.12792532033151383</v>
      </c>
      <c r="BX49">
        <f ca="1">IFERROR(CORREL(_xlfn.RANK.AVG(Summary!$AX$3:$AX$32,Summary!$AX$3:$AX$32),_xlfn.RANK.AVG(Summary!BY$3:BY$32,Summary!BY$3:BY$32,0)),0)</f>
        <v>-0.16843284554397853</v>
      </c>
      <c r="BY49">
        <f ca="1">IFERROR(CORREL(_xlfn.RANK.AVG(Summary!$AX$3:$AX$32,Summary!$AX$3:$AX$32),_xlfn.RANK.AVG(Summary!BZ$3:BZ$32,Summary!BZ$3:BZ$32,0)),0)</f>
        <v>1</v>
      </c>
      <c r="BZ49">
        <f ca="1">IFERROR(CORREL(_xlfn.RANK.AVG(Summary!$AX$3:$AX$32,Summary!$AX$3:$AX$32),_xlfn.RANK.AVG(Summary!CA$3:CA$32,Summary!CA$3:CA$32,0)),0)</f>
        <v>-0.53872804573368782</v>
      </c>
      <c r="CA49">
        <f ca="1">IFERROR(CORREL(_xlfn.RANK.AVG(Summary!$AX$3:$AX$32,Summary!$AX$3:$AX$32),_xlfn.RANK.AVG(Summary!CB$3:CB$32,Summary!CB$3:CB$32,0)),0)</f>
        <v>-0.37931863275999395</v>
      </c>
    </row>
    <row r="50" spans="1:79">
      <c r="A50" s="4" t="s">
        <v>11</v>
      </c>
      <c r="B50">
        <f ca="1">IFERROR(CORREL(_xlfn.RANK.AVG(Summary!$AY$3:$AY$32,Summary!$AY$3:$AY$32),_xlfn.RANK.AVG(Summary!C$3:C$32,Summary!C$3:C$32,0)),0)</f>
        <v>0.78062462655590559</v>
      </c>
      <c r="C50">
        <f ca="1">IFERROR(CORREL(_xlfn.RANK.AVG(Summary!$AY$3:$AY$32,Summary!$AY$3:$AY$32),_xlfn.RANK.AVG(Summary!D$3:D$32,Summary!D$3:D$32,0)),0)</f>
        <v>0.76365332956400445</v>
      </c>
      <c r="D50">
        <f ca="1">IFERROR(CORREL(_xlfn.RANK.AVG(Summary!$AY$3:$AY$32,Summary!$AY$3:$AY$32),_xlfn.RANK.AVG(Summary!E$3:E$32,Summary!E$3:E$32,0)),0)</f>
        <v>0.6334761515941586</v>
      </c>
      <c r="E50">
        <f ca="1">IFERROR(CORREL(_xlfn.RANK.AVG(Summary!$AY$3:$AY$32,Summary!$AY$3:$AY$32),_xlfn.RANK.AVG(Summary!F$3:F$32,Summary!F$3:F$32,0)),0)</f>
        <v>-0.60608929652493826</v>
      </c>
      <c r="F50">
        <f ca="1">IFERROR(CORREL(_xlfn.RANK.AVG(Summary!$AY$3:$AY$32,Summary!$AY$3:$AY$32),_xlfn.RANK.AVG(Summary!G$3:G$32,Summary!G$3:G$32,0)),0)</f>
        <v>0.61909163767836095</v>
      </c>
      <c r="G50">
        <f ca="1">IFERROR(CORREL(_xlfn.RANK.AVG(Summary!$AY$3:$AY$32,Summary!$AY$3:$AY$32),_xlfn.RANK.AVG(Summary!H$3:H$32,Summary!H$3:H$32,0)),0)</f>
        <v>0.58312123267575933</v>
      </c>
      <c r="H50">
        <f ca="1">IFERROR(CORREL(_xlfn.RANK.AVG(Summary!$AY$3:$AY$32,Summary!$AY$3:$AY$32),_xlfn.RANK.AVG(Summary!I$3:I$32,Summary!I$3:I$32,0)),0)</f>
        <v>-0.61813080572742063</v>
      </c>
      <c r="I50">
        <f ca="1">IFERROR(CORREL(_xlfn.RANK.AVG(Summary!$AY$3:$AY$32,Summary!$AY$3:$AY$32),_xlfn.RANK.AVG(Summary!J$3:J$32,Summary!J$3:J$32,0)),0)</f>
        <v>0.60303450586537755</v>
      </c>
      <c r="J50">
        <f ca="1">IFERROR(CORREL(_xlfn.RANK.AVG(Summary!$AY$3:$AY$32,Summary!$AY$3:$AY$32),_xlfn.RANK.AVG(Summary!K$3:K$32,Summary!K$3:K$32,0)),0)</f>
        <v>0.40484459581547572</v>
      </c>
      <c r="K50">
        <f ca="1">IFERROR(CORREL(_xlfn.RANK.AVG(Summary!$AY$3:$AY$32,Summary!$AY$3:$AY$32),_xlfn.RANK.AVG(Summary!L$3:L$32,Summary!L$3:L$32,0)),0)</f>
        <v>-0.62169866030593379</v>
      </c>
      <c r="L50">
        <f ca="1">IFERROR(CORREL(_xlfn.RANK.AVG(Summary!$AY$3:$AY$32,Summary!$AY$3:$AY$32),_xlfn.RANK.AVG(Summary!M$3:M$32,Summary!M$3:M$32,0)),0)</f>
        <v>0.60608929652493826</v>
      </c>
      <c r="M50">
        <f ca="1">IFERROR(CORREL(_xlfn.RANK.AVG(Summary!$AY$3:$AY$32,Summary!$AY$3:$AY$32),_xlfn.RANK.AVG(Summary!N$3:N$32,Summary!N$3:N$32,0)),0)</f>
        <v>-0.61813080572742063</v>
      </c>
      <c r="N50">
        <f ca="1">IFERROR(CORREL(_xlfn.RANK.AVG(Summary!$AY$3:$AY$32,Summary!$AY$3:$AY$32),_xlfn.RANK.AVG(Summary!O$3:O$32,Summary!O$3:O$32,0)),0)</f>
        <v>0</v>
      </c>
      <c r="O50">
        <f ca="1">IFERROR(CORREL(_xlfn.RANK.AVG(Summary!$AY$3:$AY$32,Summary!$AY$3:$AY$32),_xlfn.RANK.AVG(Summary!P$3:P$32,Summary!P$3:P$32,0)),0)</f>
        <v>0</v>
      </c>
      <c r="P50">
        <f ca="1">IFERROR(CORREL(_xlfn.RANK.AVG(Summary!$AY$3:$AY$32,Summary!$AY$3:$AY$32),_xlfn.RANK.AVG(Summary!Q$3:Q$32,Summary!Q$3:Q$32,0)),0)</f>
        <v>-0.35853528431133258</v>
      </c>
      <c r="Q50">
        <f ca="1">IFERROR(CORREL(_xlfn.RANK.AVG(Summary!$AY$3:$AY$32,Summary!$AY$3:$AY$32),_xlfn.RANK.AVG(Summary!R$3:R$32,Summary!R$3:R$32,0)),0)</f>
        <v>0</v>
      </c>
      <c r="R50">
        <f ca="1">IFERROR(CORREL(_xlfn.RANK.AVG(Summary!$AY$3:$AY$32,Summary!$AY$3:$AY$32),_xlfn.RANK.AVG(Summary!S$3:S$32,Summary!S$3:S$32,0)),0)</f>
        <v>0</v>
      </c>
      <c r="S50">
        <f ca="1">IFERROR(CORREL(_xlfn.RANK.AVG(Summary!$AY$3:$AY$32,Summary!$AY$3:$AY$32),_xlfn.RANK.AVG(Summary!T$3:T$32,Summary!T$3:T$32,0)),0)</f>
        <v>0</v>
      </c>
      <c r="T50">
        <f ca="1">IFERROR(CORREL(_xlfn.RANK.AVG(Summary!$AY$3:$AY$32,Summary!$AY$3:$AY$32),_xlfn.RANK.AVG(Summary!U$3:U$32,Summary!U$3:U$32,0)),0)</f>
        <v>0</v>
      </c>
      <c r="U50">
        <f ca="1">IFERROR(CORREL(_xlfn.RANK.AVG(Summary!$AY$3:$AY$32,Summary!$AY$3:$AY$32),_xlfn.RANK.AVG(Summary!V$3:V$32,Summary!V$3:V$32,0)),0)</f>
        <v>0.2688058087593086</v>
      </c>
      <c r="V50">
        <f ca="1">IFERROR(CORREL(_xlfn.RANK.AVG(Summary!$AY$3:$AY$32,Summary!$AY$3:$AY$32),_xlfn.RANK.AVG(Summary!W$3:W$32,Summary!W$3:W$32,0)),0)</f>
        <v>0.45774948305721536</v>
      </c>
      <c r="W50">
        <f ca="1">IFERROR(CORREL(_xlfn.RANK.AVG(Summary!$AY$3:$AY$32,Summary!$AY$3:$AY$32),_xlfn.RANK.AVG(Summary!X$3:X$32,Summary!X$3:X$32,0)),0)</f>
        <v>0.41164887655704502</v>
      </c>
      <c r="X50">
        <f ca="1">IFERROR(CORREL(_xlfn.RANK.AVG(Summary!$AY$3:$AY$32,Summary!$AY$3:$AY$32),_xlfn.RANK.AVG(Summary!Y$3:Y$32,Summary!Y$3:Y$32,0)),0)</f>
        <v>-0.18168996795404677</v>
      </c>
      <c r="Y50">
        <f ca="1">IFERROR(CORREL(_xlfn.RANK.AVG(Summary!$AY$3:$AY$32,Summary!$AY$3:$AY$32),_xlfn.RANK.AVG(Summary!Z$3:Z$32,Summary!Z$3:Z$32,0)),0)</f>
        <v>8.651925185234545E-2</v>
      </c>
      <c r="Z50">
        <f ca="1">IFERROR(CORREL(_xlfn.RANK.AVG(Summary!$AY$3:$AY$32,Summary!$AY$3:$AY$32),_xlfn.RANK.AVG(Summary!AA$3:AA$32,Summary!AA$3:AA$32,0)),0)</f>
        <v>0</v>
      </c>
      <c r="AA50">
        <f ca="1">IFERROR(CORREL(_xlfn.RANK.AVG(Summary!$AY$3:$AY$32,Summary!$AY$3:$AY$32),_xlfn.RANK.AVG(Summary!AB$3:AB$32,Summary!AB$3:AB$32,0)),0)</f>
        <v>-0.21478402682238129</v>
      </c>
      <c r="AB50">
        <f ca="1">IFERROR(CORREL(_xlfn.RANK.AVG(Summary!$AY$3:$AY$32,Summary!$AY$3:$AY$32),_xlfn.RANK.AVG(Summary!AC$3:AC$32,Summary!AC$3:AC$32,0)),0)</f>
        <v>-8.7758529250873768E-2</v>
      </c>
      <c r="AC50">
        <f ca="1">IFERROR(CORREL(_xlfn.RANK.AVG(Summary!$AY$3:$AY$32,Summary!$AY$3:$AY$32),_xlfn.RANK.AVG(Summary!AD$3:AD$32,Summary!AD$3:AD$32,0)),0)</f>
        <v>0.72056104448195635</v>
      </c>
      <c r="AD50">
        <f ca="1">IFERROR(CORREL(_xlfn.RANK.AVG(Summary!$AY$3:$AY$32,Summary!$AY$3:$AY$32),_xlfn.RANK.AVG(Summary!AE$3:AE$32,Summary!AE$3:AE$32,0)),0)</f>
        <v>0.53896034333562082</v>
      </c>
      <c r="AE50">
        <f ca="1">IFERROR(CORREL(_xlfn.RANK.AVG(Summary!$AY$3:$AY$32,Summary!$AY$3:$AY$32),_xlfn.RANK.AVG(Summary!AF$3:AF$32,Summary!AF$3:AF$32,0)),0)</f>
        <v>0.39085224634029386</v>
      </c>
      <c r="AF50">
        <f ca="1">IFERROR(CORREL(_xlfn.RANK.AVG(Summary!$AY$3:$AY$32,Summary!$AY$3:$AY$32),_xlfn.RANK.AVG(Summary!AG$3:AG$32,Summary!AG$3:AG$32,0)),0)</f>
        <v>0.13190252956501289</v>
      </c>
      <c r="AG50">
        <f ca="1">IFERROR(CORREL(_xlfn.RANK.AVG(Summary!$AY$3:$AY$32,Summary!$AY$3:$AY$32),_xlfn.RANK.AVG(Summary!AH$3:AH$32,Summary!AH$3:AH$32,0)),0)</f>
        <v>2.6924367504846329E-2</v>
      </c>
      <c r="AH50">
        <f ca="1">IFERROR(CORREL(_xlfn.RANK.AVG(Summary!$AY$3:$AY$32,Summary!$AY$3:$AY$32),_xlfn.RANK.AVG(Summary!AI$3:AI$32,Summary!AI$3:AI$32,0)),0)</f>
        <v>-0.16990360373191055</v>
      </c>
      <c r="AI50">
        <f ca="1">IFERROR(CORREL(_xlfn.RANK.AVG(Summary!$AY$3:$AY$32,Summary!$AY$3:$AY$32),_xlfn.RANK.AVG(Summary!AJ$3:AJ$32,Summary!AJ$3:AJ$32,0)),0)</f>
        <v>0.1307293589794592</v>
      </c>
      <c r="AJ50">
        <f ca="1">IFERROR(CORREL(_xlfn.RANK.AVG(Summary!$AY$3:$AY$32,Summary!$AY$3:$AY$32),_xlfn.RANK.AVG(Summary!AK$3:AK$32,Summary!AK$3:AK$32,0)),0)</f>
        <v>0.34484382227593818</v>
      </c>
      <c r="AK50">
        <f ca="1">IFERROR(CORREL(_xlfn.RANK.AVG(Summary!$AY$3:$AY$32,Summary!$AY$3:$AY$32),_xlfn.RANK.AVG(Summary!AL$3:AL$32,Summary!AL$3:AL$32,0)),0)</f>
        <v>0.74966495419368895</v>
      </c>
      <c r="AL50">
        <f ca="1">IFERROR(CORREL(_xlfn.RANK.AVG(Summary!$AY$3:$AY$32,Summary!$AY$3:$AY$32),_xlfn.RANK.AVG(Summary!AM$3:AM$32,Summary!AM$3:AM$32,0)),0)</f>
        <v>-0.19375383412974234</v>
      </c>
      <c r="AM50">
        <f ca="1">IFERROR(CORREL(_xlfn.RANK.AVG(Summary!$AY$3:$AY$32,Summary!$AY$3:$AY$32),_xlfn.RANK.AVG(Summary!AN$3:AN$32,Summary!AN$3:AN$32,0)),0)</f>
        <v>0.6850579995739986</v>
      </c>
      <c r="AN50">
        <f ca="1">IFERROR(CORREL(_xlfn.RANK.AVG(Summary!$AY$3:$AY$32,Summary!$AY$3:$AY$32),_xlfn.RANK.AVG(Summary!AO$3:AO$32,Summary!AO$3:AO$32,0)),0)</f>
        <v>-3.0363939437319642E-2</v>
      </c>
      <c r="AO50">
        <f ca="1">IFERROR(CORREL(_xlfn.RANK.AVG(Summary!$AY$3:$AY$32,Summary!$AY$3:$AY$32),_xlfn.RANK.AVG(Summary!AP$3:AP$32,Summary!AP$3:AP$32,0)),0)</f>
        <v>0.39490739265941965</v>
      </c>
      <c r="AP50">
        <f ca="1">IFERROR(CORREL(_xlfn.RANK.AVG(Summary!$AY$3:$AY$32,Summary!$AY$3:$AY$32),_xlfn.RANK.AVG(Summary!AQ$3:AQ$32,Summary!AQ$3:AQ$32,0)),0)</f>
        <v>0.13057574798091789</v>
      </c>
      <c r="AQ50">
        <f ca="1">IFERROR(CORREL(_xlfn.RANK.AVG(Summary!$AY$3:$AY$32,Summary!$AY$3:$AY$32),_xlfn.RANK.AVG(Summary!AR$3:AR$32,Summary!AR$3:AR$32,0)),0)</f>
        <v>0.65928908421563215</v>
      </c>
      <c r="AR50">
        <f ca="1">IFERROR(CORREL(_xlfn.RANK.AVG(Summary!$AY$3:$AY$32,Summary!$AY$3:$AY$32),_xlfn.RANK.AVG(Summary!AS$3:AS$32,Summary!AS$3:AS$32,0)),0)</f>
        <v>-0.24205286129046683</v>
      </c>
      <c r="AS50">
        <f ca="1">IFERROR(CORREL(_xlfn.RANK.AVG(Summary!$AY$3:$AY$32,Summary!$AY$3:$AY$32),_xlfn.RANK.AVG(Summary!AT$3:AT$32,Summary!AT$3:AT$32,0)),0)</f>
        <v>0.47660031642890333</v>
      </c>
      <c r="AT50">
        <f ca="1">IFERROR(CORREL(_xlfn.RANK.AVG(Summary!$AY$3:$AY$32,Summary!$AY$3:$AY$32),_xlfn.RANK.AVG(Summary!AU$3:AU$32,Summary!AU$3:AU$32,0)),0)</f>
        <v>0.68863817966752183</v>
      </c>
      <c r="AU50">
        <f ca="1">IFERROR(CORREL(_xlfn.RANK.AVG(Summary!$AY$3:$AY$32,Summary!$AY$3:$AY$32),_xlfn.RANK.AVG(Summary!AV$3:AV$32,Summary!AV$3:AV$32,0)),0)</f>
        <v>0.80006705409029955</v>
      </c>
      <c r="AV50">
        <f ca="1">IFERROR(CORREL(_xlfn.RANK.AVG(Summary!$AY$3:$AY$32,Summary!$AY$3:$AY$32),_xlfn.RANK.AVG(Summary!AW$3:AW$32,Summary!AW$3:AW$32,0)),0)</f>
        <v>0.84476230714814771</v>
      </c>
      <c r="AW50">
        <f ca="1">IFERROR(CORREL(_xlfn.RANK.AVG(Summary!$AY$3:$AY$32,Summary!$AY$3:$AY$32),_xlfn.RANK.AVG(Summary!AX$3:AX$32,Summary!AX$3:AX$32,0)),0)</f>
        <v>0.78320128375852704</v>
      </c>
      <c r="AX50">
        <f ca="1">IFERROR(CORREL(_xlfn.RANK.AVG(Summary!$AY$3:$AY$32,Summary!$AY$3:$AY$32),_xlfn.RANK.AVG(Summary!AY$3:AY$32,Summary!AY$3:AY$32,0)),0)</f>
        <v>1</v>
      </c>
      <c r="AY50">
        <f ca="1">IFERROR(CORREL(_xlfn.RANK.AVG(Summary!$AY$3:$AY$32,Summary!$AY$3:$AY$32),_xlfn.RANK.AVG(Summary!AZ$3:AZ$32,Summary!AZ$3:AZ$32,0)),0)</f>
        <v>0.64756560600015489</v>
      </c>
      <c r="AZ50">
        <f ca="1">IFERROR(CORREL(_xlfn.RANK.AVG(Summary!$AY$3:$AY$32,Summary!$AY$3:$AY$32),_xlfn.RANK.AVG(Summary!BA$3:BA$32,Summary!BA$3:BA$32,0)),0)</f>
        <v>-0.70834111244161602</v>
      </c>
      <c r="BA50">
        <f ca="1">IFERROR(CORREL(_xlfn.RANK.AVG(Summary!$AY$3:$AY$32,Summary!$AY$3:$AY$32),_xlfn.RANK.AVG(Summary!BB$3:BB$32,Summary!BB$3:BB$32,0)),0)</f>
        <v>-0.67298656987206174</v>
      </c>
      <c r="BB50">
        <f ca="1">IFERROR(CORREL(_xlfn.RANK.AVG(Summary!$AY$3:$AY$32,Summary!$AY$3:$AY$32),_xlfn.RANK.AVG(Summary!BC$3:BC$32,Summary!BC$3:BC$32,0)),0)</f>
        <v>-0.8159222924505497</v>
      </c>
      <c r="BC50">
        <f ca="1">IFERROR(CORREL(_xlfn.RANK.AVG(Summary!$AY$3:$AY$32,Summary!$AY$3:$AY$32),_xlfn.RANK.AVG(Summary!BD$3:BD$32,Summary!BD$3:BD$32,0)),0)</f>
        <v>-0.80351964234811857</v>
      </c>
      <c r="BD50">
        <f ca="1">IFERROR(CORREL(_xlfn.RANK.AVG(Summary!$AY$3:$AY$32,Summary!$AY$3:$AY$32),_xlfn.RANK.AVG(Summary!BE$3:BE$32,Summary!BE$3:BE$32,0)),0)</f>
        <v>-0.83249724921839297</v>
      </c>
      <c r="BE50">
        <f ca="1">IFERROR(CORREL(_xlfn.RANK.AVG(Summary!$AY$3:$AY$32,Summary!$AY$3:$AY$32),_xlfn.RANK.AVG(Summary!BF$3:BF$32,Summary!BF$3:BF$32,0)),0)</f>
        <v>-0.83854750697038227</v>
      </c>
      <c r="BF50">
        <f ca="1">IFERROR(CORREL(_xlfn.RANK.AVG(Summary!$AY$3:$AY$32,Summary!$AY$3:$AY$32),_xlfn.RANK.AVG(Summary!BG$3:BG$32,Summary!BG$3:BG$32,0)),0)</f>
        <v>-0.68703499727495776</v>
      </c>
      <c r="BG50">
        <f ca="1">IFERROR(CORREL(_xlfn.RANK.AVG(Summary!$AY$3:$AY$32,Summary!$AY$3:$AY$32),_xlfn.RANK.AVG(Summary!BH$3:BH$32,Summary!BH$3:BH$32,0)),0)</f>
        <v>-0.63061829675221692</v>
      </c>
      <c r="BH50">
        <f ca="1">IFERROR(CORREL(_xlfn.RANK.AVG(Summary!$AY$3:$AY$32,Summary!$AY$3:$AY$32),_xlfn.RANK.AVG(Summary!BI$3:BI$32,Summary!BI$3:BI$32,0)),0)</f>
        <v>-0.61548791009421955</v>
      </c>
      <c r="BI50">
        <f ca="1">IFERROR(CORREL(_xlfn.RANK.AVG(Summary!$AY$3:$AY$32,Summary!$AY$3:$AY$32),_xlfn.RANK.AVG(Summary!BJ$3:BJ$32,Summary!BJ$3:BJ$32,0)),0)</f>
        <v>-0.45215076132765503</v>
      </c>
      <c r="BJ50">
        <f ca="1">IFERROR(CORREL(_xlfn.RANK.AVG(Summary!$AY$3:$AY$32,Summary!$AY$3:$AY$32),_xlfn.RANK.AVG(Summary!BK$3:BK$32,Summary!BK$3:BK$32,0)),0)</f>
        <v>0.72145585298613024</v>
      </c>
      <c r="BK50">
        <f ca="1">IFERROR(CORREL(_xlfn.RANK.AVG(Summary!$AY$3:$AY$32,Summary!$AY$3:$AY$32),_xlfn.RANK.AVG(Summary!BL$3:BL$32,Summary!BL$3:BL$32,0)),0)</f>
        <v>-0.69595772138314116</v>
      </c>
      <c r="BL50">
        <f ca="1">IFERROR(CORREL(_xlfn.RANK.AVG(Summary!$AY$3:$AY$32,Summary!$AY$3:$AY$32),_xlfn.RANK.AVG(Summary!BM$3:BM$32,Summary!BM$3:BM$32,0)),0)</f>
        <v>-0.71951456332322383</v>
      </c>
      <c r="BM50">
        <f ca="1">IFERROR(CORREL(_xlfn.RANK.AVG(Summary!$AY$3:$AY$32,Summary!$AY$3:$AY$32),_xlfn.RANK.AVG(Summary!BN$3:BN$32,Summary!BN$3:BN$32,0)),0)</f>
        <v>-0.52118752065144247</v>
      </c>
      <c r="BN50">
        <f ca="1">IFERROR(CORREL(_xlfn.RANK.AVG(Summary!$AY$3:$AY$32,Summary!$AY$3:$AY$32),_xlfn.RANK.AVG(Summary!BO$3:BO$32,Summary!BO$3:BO$32,0)),0)</f>
        <v>-0.6544991798566363</v>
      </c>
      <c r="BO50">
        <f ca="1">IFERROR(CORREL(_xlfn.RANK.AVG(Summary!$AY$3:$AY$32,Summary!$AY$3:$AY$32),_xlfn.RANK.AVG(Summary!BP$3:BP$32,Summary!BP$3:BP$32,0)),0)</f>
        <v>-0.7650939866811397</v>
      </c>
      <c r="BP50">
        <f ca="1">IFERROR(CORREL(_xlfn.RANK.AVG(Summary!$AY$3:$AY$32,Summary!$AY$3:$AY$32),_xlfn.RANK.AVG(Summary!BQ$3:BQ$32,Summary!BQ$3:BQ$32,0)),0)</f>
        <v>-0.83038473177765237</v>
      </c>
      <c r="BQ50">
        <f ca="1">IFERROR(CORREL(_xlfn.RANK.AVG(Summary!$AY$3:$AY$32,Summary!$AY$3:$AY$32),_xlfn.RANK.AVG(Summary!BR$3:BR$32,Summary!BR$3:BR$32,0)),0)</f>
        <v>-0.80321326198779541</v>
      </c>
      <c r="BR50">
        <f ca="1">IFERROR(CORREL(_xlfn.RANK.AVG(Summary!$AY$3:$AY$32,Summary!$AY$3:$AY$32),_xlfn.RANK.AVG(Summary!BS$3:BS$32,Summary!BS$3:BS$32,0)),0)</f>
        <v>-0.76976462531423362</v>
      </c>
      <c r="BS50">
        <f ca="1">IFERROR(CORREL(_xlfn.RANK.AVG(Summary!$AY$3:$AY$32,Summary!$AY$3:$AY$32),_xlfn.RANK.AVG(Summary!BT$3:BT$32,Summary!BT$3:BT$32,0)),0)</f>
        <v>-0.15988448329962501</v>
      </c>
      <c r="BT50">
        <f ca="1">IFERROR(CORREL(_xlfn.RANK.AVG(Summary!$AY$3:$AY$32,Summary!$AY$3:$AY$32),_xlfn.RANK.AVG(Summary!BU$3:BU$32,Summary!BU$3:BU$32,0)),0)</f>
        <v>0.6334761515941586</v>
      </c>
      <c r="BU50">
        <f ca="1">IFERROR(CORREL(_xlfn.RANK.AVG(Summary!$AY$3:$AY$32,Summary!$AY$3:$AY$32),_xlfn.RANK.AVG(Summary!BV$3:BV$32,Summary!BV$3:BV$32,0)),0)</f>
        <v>-0.32021494842156417</v>
      </c>
      <c r="BV50">
        <f ca="1">IFERROR(CORREL(_xlfn.RANK.AVG(Summary!$AY$3:$AY$32,Summary!$AY$3:$AY$32),_xlfn.RANK.AVG(Summary!BW$3:BW$32,Summary!BW$3:BW$32,0)),0)</f>
        <v>0.4387776988170588</v>
      </c>
      <c r="BW50">
        <f ca="1">IFERROR(CORREL(_xlfn.RANK.AVG(Summary!$AY$3:$AY$32,Summary!$AY$3:$AY$32),_xlfn.RANK.AVG(Summary!BX$3:BX$32,Summary!BX$3:BX$32,0)),0)</f>
        <v>-0.32021494842156417</v>
      </c>
      <c r="BX50">
        <f ca="1">IFERROR(CORREL(_xlfn.RANK.AVG(Summary!$AY$3:$AY$32,Summary!$AY$3:$AY$32),_xlfn.RANK.AVG(Summary!BY$3:BY$32,Summary!BY$3:BY$32,0)),0)</f>
        <v>-0.42767895498966846</v>
      </c>
      <c r="BY50">
        <f ca="1">IFERROR(CORREL(_xlfn.RANK.AVG(Summary!$AY$3:$AY$32,Summary!$AY$3:$AY$32),_xlfn.RANK.AVG(Summary!BZ$3:BZ$32,Summary!BZ$3:BZ$32,0)),0)</f>
        <v>0.78320128375852704</v>
      </c>
      <c r="BZ50">
        <f ca="1">IFERROR(CORREL(_xlfn.RANK.AVG(Summary!$AY$3:$AY$32,Summary!$AY$3:$AY$32),_xlfn.RANK.AVG(Summary!CA$3:CA$32,Summary!CA$3:CA$32,0)),0)</f>
        <v>-0.31333708607280158</v>
      </c>
      <c r="CA50">
        <f ca="1">IFERROR(CORREL(_xlfn.RANK.AVG(Summary!$AY$3:$AY$32,Summary!$AY$3:$AY$32),_xlfn.RANK.AVG(Summary!CB$3:CB$32,Summary!CB$3:CB$32,0)),0)</f>
        <v>-0.19221816541740136</v>
      </c>
    </row>
    <row r="51" spans="1:79">
      <c r="A51" s="4" t="s">
        <v>1477</v>
      </c>
      <c r="B51">
        <f ca="1">IFERROR(CORREL(_xlfn.RANK.AVG(Summary!$AZ$3:$AZ$32,Summary!$AZ$3:$AZ$32),_xlfn.RANK.AVG(Summary!C$3:C$32,Summary!C$3:C$32,0)),0)</f>
        <v>0.68795028472895114</v>
      </c>
      <c r="C51">
        <f ca="1">IFERROR(CORREL(_xlfn.RANK.AVG(Summary!$AZ$3:$AZ$32,Summary!$AZ$3:$AZ$32),_xlfn.RANK.AVG(Summary!D$3:D$32,Summary!D$3:D$32,0)),0)</f>
        <v>0.67813344023359312</v>
      </c>
      <c r="D51">
        <f ca="1">IFERROR(CORREL(_xlfn.RANK.AVG(Summary!$AZ$3:$AZ$32,Summary!$AZ$3:$AZ$32),_xlfn.RANK.AVG(Summary!E$3:E$32,Summary!E$3:E$32,0)),0)</f>
        <v>0.56335521541170452</v>
      </c>
      <c r="E51">
        <f ca="1">IFERROR(CORREL(_xlfn.RANK.AVG(Summary!$AZ$3:$AZ$32,Summary!$AZ$3:$AZ$32),_xlfn.RANK.AVG(Summary!F$3:F$32,Summary!F$3:F$32,0)),0)</f>
        <v>-0.87408231368186884</v>
      </c>
      <c r="F51">
        <f ca="1">IFERROR(CORREL(_xlfn.RANK.AVG(Summary!$AZ$3:$AZ$32,Summary!$AZ$3:$AZ$32),_xlfn.RANK.AVG(Summary!G$3:G$32,Summary!G$3:G$32,0)),0)</f>
        <v>0.49571699049655515</v>
      </c>
      <c r="G51">
        <f ca="1">IFERROR(CORREL(_xlfn.RANK.AVG(Summary!$AZ$3:$AZ$32,Summary!$AZ$3:$AZ$32),_xlfn.RANK.AVG(Summary!H$3:H$32,Summary!H$3:H$32,0)),0)</f>
        <v>0.45450500556173529</v>
      </c>
      <c r="H51">
        <f ca="1">IFERROR(CORREL(_xlfn.RANK.AVG(Summary!$AZ$3:$AZ$32,Summary!$AZ$3:$AZ$32),_xlfn.RANK.AVG(Summary!I$3:I$32,Summary!I$3:I$32,0)),0)</f>
        <v>-0.93325917686318149</v>
      </c>
      <c r="I51">
        <f ca="1">IFERROR(CORREL(_xlfn.RANK.AVG(Summary!$AZ$3:$AZ$32,Summary!$AZ$3:$AZ$32),_xlfn.RANK.AVG(Summary!J$3:J$32,Summary!J$3:J$32,0)),0)</f>
        <v>0.47569251601509643</v>
      </c>
      <c r="J51">
        <f ca="1">IFERROR(CORREL(_xlfn.RANK.AVG(Summary!$AZ$3:$AZ$32,Summary!$AZ$3:$AZ$32),_xlfn.RANK.AVG(Summary!K$3:K$32,Summary!K$3:K$32,0)),0)</f>
        <v>0.55278430711186854</v>
      </c>
      <c r="K51">
        <f ca="1">IFERROR(CORREL(_xlfn.RANK.AVG(Summary!$AZ$3:$AZ$32,Summary!$AZ$3:$AZ$32),_xlfn.RANK.AVG(Summary!L$3:L$32,Summary!L$3:L$32,0)),0)</f>
        <v>-0.65962180200222476</v>
      </c>
      <c r="L51">
        <f ca="1">IFERROR(CORREL(_xlfn.RANK.AVG(Summary!$AZ$3:$AZ$32,Summary!$AZ$3:$AZ$32),_xlfn.RANK.AVG(Summary!M$3:M$32,Summary!M$3:M$32,0)),0)</f>
        <v>0.87408231368186884</v>
      </c>
      <c r="M51">
        <f ca="1">IFERROR(CORREL(_xlfn.RANK.AVG(Summary!$AZ$3:$AZ$32,Summary!$AZ$3:$AZ$32),_xlfn.RANK.AVG(Summary!N$3:N$32,Summary!N$3:N$32,0)),0)</f>
        <v>-0.93325917686318149</v>
      </c>
      <c r="N51">
        <f ca="1">IFERROR(CORREL(_xlfn.RANK.AVG(Summary!$AZ$3:$AZ$32,Summary!$AZ$3:$AZ$32),_xlfn.RANK.AVG(Summary!O$3:O$32,Summary!O$3:O$32,0)),0)</f>
        <v>0</v>
      </c>
      <c r="O51">
        <f ca="1">IFERROR(CORREL(_xlfn.RANK.AVG(Summary!$AZ$3:$AZ$32,Summary!$AZ$3:$AZ$32),_xlfn.RANK.AVG(Summary!P$3:P$32,Summary!P$3:P$32,0)),0)</f>
        <v>0</v>
      </c>
      <c r="P51">
        <f ca="1">IFERROR(CORREL(_xlfn.RANK.AVG(Summary!$AZ$3:$AZ$32,Summary!$AZ$3:$AZ$32),_xlfn.RANK.AVG(Summary!Q$3:Q$32,Summary!Q$3:Q$32,0)),0)</f>
        <v>-0.18156063696851879</v>
      </c>
      <c r="Q51">
        <f ca="1">IFERROR(CORREL(_xlfn.RANK.AVG(Summary!$AZ$3:$AZ$32,Summary!$AZ$3:$AZ$32),_xlfn.RANK.AVG(Summary!R$3:R$32,Summary!R$3:R$32,0)),0)</f>
        <v>0</v>
      </c>
      <c r="R51">
        <f ca="1">IFERROR(CORREL(_xlfn.RANK.AVG(Summary!$AZ$3:$AZ$32,Summary!$AZ$3:$AZ$32),_xlfn.RANK.AVG(Summary!S$3:S$32,Summary!S$3:S$32,0)),0)</f>
        <v>0</v>
      </c>
      <c r="S51">
        <f ca="1">IFERROR(CORREL(_xlfn.RANK.AVG(Summary!$AZ$3:$AZ$32,Summary!$AZ$3:$AZ$32),_xlfn.RANK.AVG(Summary!T$3:T$32,Summary!T$3:T$32,0)),0)</f>
        <v>0</v>
      </c>
      <c r="T51">
        <f ca="1">IFERROR(CORREL(_xlfn.RANK.AVG(Summary!$AZ$3:$AZ$32,Summary!$AZ$3:$AZ$32),_xlfn.RANK.AVG(Summary!U$3:U$32,Summary!U$3:U$32,0)),0)</f>
        <v>0</v>
      </c>
      <c r="U51">
        <f ca="1">IFERROR(CORREL(_xlfn.RANK.AVG(Summary!$AZ$3:$AZ$32,Summary!$AZ$3:$AZ$32),_xlfn.RANK.AVG(Summary!V$3:V$32,Summary!V$3:V$32,0)),0)</f>
        <v>0.22526881644143723</v>
      </c>
      <c r="V51">
        <f ca="1">IFERROR(CORREL(_xlfn.RANK.AVG(Summary!$AZ$3:$AZ$32,Summary!$AZ$3:$AZ$32),_xlfn.RANK.AVG(Summary!W$3:W$32,Summary!W$3:W$32,0)),0)</f>
        <v>0.3421888192763643</v>
      </c>
      <c r="W51">
        <f ca="1">IFERROR(CORREL(_xlfn.RANK.AVG(Summary!$AZ$3:$AZ$32,Summary!$AZ$3:$AZ$32),_xlfn.RANK.AVG(Summary!X$3:X$32,Summary!X$3:X$32,0)),0)</f>
        <v>0.27592388763428005</v>
      </c>
      <c r="X51">
        <f ca="1">IFERROR(CORREL(_xlfn.RANK.AVG(Summary!$AZ$3:$AZ$32,Summary!$AZ$3:$AZ$32),_xlfn.RANK.AVG(Summary!Y$3:Y$32,Summary!Y$3:Y$32,0)),0)</f>
        <v>-0.45316264065180739</v>
      </c>
      <c r="Y51">
        <f ca="1">IFERROR(CORREL(_xlfn.RANK.AVG(Summary!$AZ$3:$AZ$32,Summary!$AZ$3:$AZ$32),_xlfn.RANK.AVG(Summary!Z$3:Z$32,Summary!Z$3:Z$32,0)),0)</f>
        <v>0.1036352738500495</v>
      </c>
      <c r="Z51">
        <f ca="1">IFERROR(CORREL(_xlfn.RANK.AVG(Summary!$AZ$3:$AZ$32,Summary!$AZ$3:$AZ$32),_xlfn.RANK.AVG(Summary!AA$3:AA$32,Summary!AA$3:AA$32,0)),0)</f>
        <v>0</v>
      </c>
      <c r="AA51">
        <f ca="1">IFERROR(CORREL(_xlfn.RANK.AVG(Summary!$AZ$3:$AZ$32,Summary!$AZ$3:$AZ$32),_xlfn.RANK.AVG(Summary!AB$3:AB$32,Summary!AB$3:AB$32,0)),0)</f>
        <v>-0.2268328316789113</v>
      </c>
      <c r="AB51">
        <f ca="1">IFERROR(CORREL(_xlfn.RANK.AVG(Summary!$AZ$3:$AZ$32,Summary!$AZ$3:$AZ$32),_xlfn.RANK.AVG(Summary!AC$3:AC$32,Summary!AC$3:AC$32,0)),0)</f>
        <v>0.11822482685116292</v>
      </c>
      <c r="AC51">
        <f ca="1">IFERROR(CORREL(_xlfn.RANK.AVG(Summary!$AZ$3:$AZ$32,Summary!$AZ$3:$AZ$32),_xlfn.RANK.AVG(Summary!AD$3:AD$32,Summary!AD$3:AD$32,0)),0)</f>
        <v>0.78939335873213146</v>
      </c>
      <c r="AD51">
        <f ca="1">IFERROR(CORREL(_xlfn.RANK.AVG(Summary!$AZ$3:$AZ$32,Summary!$AZ$3:$AZ$32),_xlfn.RANK.AVG(Summary!AE$3:AE$32,Summary!AE$3:AE$32,0)),0)</f>
        <v>0.54182661211599004</v>
      </c>
      <c r="AE51">
        <f ca="1">IFERROR(CORREL(_xlfn.RANK.AVG(Summary!$AZ$3:$AZ$32,Summary!$AZ$3:$AZ$32),_xlfn.RANK.AVG(Summary!AF$3:AF$32,Summary!AF$3:AF$32,0)),0)</f>
        <v>0.16356204971813071</v>
      </c>
      <c r="AF51">
        <f ca="1">IFERROR(CORREL(_xlfn.RANK.AVG(Summary!$AZ$3:$AZ$32,Summary!$AZ$3:$AZ$32),_xlfn.RANK.AVG(Summary!AG$3:AG$32,Summary!AG$3:AG$32,0)),0)</f>
        <v>0.64659519044034997</v>
      </c>
      <c r="AG51">
        <f ca="1">IFERROR(CORREL(_xlfn.RANK.AVG(Summary!$AZ$3:$AZ$32,Summary!$AZ$3:$AZ$32),_xlfn.RANK.AVG(Summary!AH$3:AH$32,Summary!AH$3:AH$32,0)),0)</f>
        <v>0.40013455471541692</v>
      </c>
      <c r="AH51">
        <f ca="1">IFERROR(CORREL(_xlfn.RANK.AVG(Summary!$AZ$3:$AZ$32,Summary!$AZ$3:$AZ$32),_xlfn.RANK.AVG(Summary!AI$3:AI$32,Summary!AI$3:AI$32,0)),0)</f>
        <v>-0.42831004460173466</v>
      </c>
      <c r="AI51">
        <f ca="1">IFERROR(CORREL(_xlfn.RANK.AVG(Summary!$AZ$3:$AZ$32,Summary!$AZ$3:$AZ$32),_xlfn.RANK.AVG(Summary!AJ$3:AJ$32,Summary!AJ$3:AJ$32,0)),0)</f>
        <v>-7.3727445504243427E-2</v>
      </c>
      <c r="AJ51">
        <f ca="1">IFERROR(CORREL(_xlfn.RANK.AVG(Summary!$AZ$3:$AZ$32,Summary!$AZ$3:$AZ$32),_xlfn.RANK.AVG(Summary!AK$3:AK$32,Summary!AK$3:AK$32,0)),0)</f>
        <v>0.19823965488891951</v>
      </c>
      <c r="AK51">
        <f ca="1">IFERROR(CORREL(_xlfn.RANK.AVG(Summary!$AZ$3:$AZ$32,Summary!$AZ$3:$AZ$32),_xlfn.RANK.AVG(Summary!AL$3:AL$32,Summary!AL$3:AL$32,0)),0)</f>
        <v>0.6220896041521603</v>
      </c>
      <c r="AL51">
        <f ca="1">IFERROR(CORREL(_xlfn.RANK.AVG(Summary!$AZ$3:$AZ$32,Summary!$AZ$3:$AZ$32),_xlfn.RANK.AVG(Summary!AM$3:AM$32,Summary!AM$3:AM$32,0)),0)</f>
        <v>-0.2134431549101769</v>
      </c>
      <c r="AM51">
        <f ca="1">IFERROR(CORREL(_xlfn.RANK.AVG(Summary!$AZ$3:$AZ$32,Summary!$AZ$3:$AZ$32),_xlfn.RANK.AVG(Summary!AN$3:AN$32,Summary!AN$3:AN$32,0)),0)</f>
        <v>0.49463860865997</v>
      </c>
      <c r="AN51">
        <f ca="1">IFERROR(CORREL(_xlfn.RANK.AVG(Summary!$AZ$3:$AZ$32,Summary!$AZ$3:$AZ$32),_xlfn.RANK.AVG(Summary!AO$3:AO$32,Summary!AO$3:AO$32,0)),0)</f>
        <v>-8.330555310261388E-2</v>
      </c>
      <c r="AO51">
        <f ca="1">IFERROR(CORREL(_xlfn.RANK.AVG(Summary!$AZ$3:$AZ$32,Summary!$AZ$3:$AZ$32),_xlfn.RANK.AVG(Summary!AP$3:AP$32,Summary!AP$3:AP$32,0)),0)</f>
        <v>3.9888635097177487E-2</v>
      </c>
      <c r="AP51">
        <f ca="1">IFERROR(CORREL(_xlfn.RANK.AVG(Summary!$AZ$3:$AZ$32,Summary!$AZ$3:$AZ$32),_xlfn.RANK.AVG(Summary!AQ$3:AQ$32,Summary!AQ$3:AQ$32,0)),0)</f>
        <v>5.7104822026222087E-2</v>
      </c>
      <c r="AQ51">
        <f ca="1">IFERROR(CORREL(_xlfn.RANK.AVG(Summary!$AZ$3:$AZ$32,Summary!$AZ$3:$AZ$32),_xlfn.RANK.AVG(Summary!AR$3:AR$32,Summary!AR$3:AR$32,0)),0)</f>
        <v>0.1360548693234265</v>
      </c>
      <c r="AR51">
        <f ca="1">IFERROR(CORREL(_xlfn.RANK.AVG(Summary!$AZ$3:$AZ$32,Summary!$AZ$3:$AZ$32),_xlfn.RANK.AVG(Summary!AS$3:AS$32,Summary!AS$3:AS$32,0)),0)</f>
        <v>0.10171378706355667</v>
      </c>
      <c r="AS51">
        <f ca="1">IFERROR(CORREL(_xlfn.RANK.AVG(Summary!$AZ$3:$AZ$32,Summary!$AZ$3:$AZ$32),_xlfn.RANK.AVG(Summary!AT$3:AT$32,Summary!AT$3:AT$32,0)),0)</f>
        <v>8.1511835772475547E-2</v>
      </c>
      <c r="AT51">
        <f ca="1">IFERROR(CORREL(_xlfn.RANK.AVG(Summary!$AZ$3:$AZ$32,Summary!$AZ$3:$AZ$32),_xlfn.RANK.AVG(Summary!AU$3:AU$32,Summary!AU$3:AU$32,0)),0)</f>
        <v>0.68881101619534169</v>
      </c>
      <c r="AU51">
        <f ca="1">IFERROR(CORREL(_xlfn.RANK.AVG(Summary!$AZ$3:$AZ$32,Summary!$AZ$3:$AZ$32),_xlfn.RANK.AVG(Summary!AV$3:AV$32,Summary!AV$3:AV$32,0)),0)</f>
        <v>0.40472850375009678</v>
      </c>
      <c r="AV51">
        <f ca="1">IFERROR(CORREL(_xlfn.RANK.AVG(Summary!$AZ$3:$AZ$32,Summary!$AZ$3:$AZ$32),_xlfn.RANK.AVG(Summary!AW$3:AW$32,Summary!AW$3:AW$32,0)),0)</f>
        <v>0.51766089011588434</v>
      </c>
      <c r="AW51">
        <f ca="1">IFERROR(CORREL(_xlfn.RANK.AVG(Summary!$AZ$3:$AZ$32,Summary!$AZ$3:$AZ$32),_xlfn.RANK.AVG(Summary!AX$3:AX$32,Summary!AX$3:AX$32,0)),0)</f>
        <v>0.45152735015966378</v>
      </c>
      <c r="AX51">
        <f ca="1">IFERROR(CORREL(_xlfn.RANK.AVG(Summary!$AZ$3:$AZ$32,Summary!$AZ$3:$AZ$32),_xlfn.RANK.AVG(Summary!AY$3:AY$32,Summary!AY$3:AY$32,0)),0)</f>
        <v>0.64756560600015489</v>
      </c>
      <c r="AY51">
        <f ca="1">IFERROR(CORREL(_xlfn.RANK.AVG(Summary!$AZ$3:$AZ$32,Summary!$AZ$3:$AZ$32),_xlfn.RANK.AVG(Summary!AZ$3:AZ$32,Summary!AZ$3:AZ$32,0)),0)</f>
        <v>1.0000000000000002</v>
      </c>
      <c r="AZ51">
        <f ca="1">IFERROR(CORREL(_xlfn.RANK.AVG(Summary!$AZ$3:$AZ$32,Summary!$AZ$3:$AZ$32),_xlfn.RANK.AVG(Summary!BA$3:BA$32,Summary!BA$3:BA$32,0)),0)</f>
        <v>-0.92427405900592019</v>
      </c>
      <c r="BA51">
        <f ca="1">IFERROR(CORREL(_xlfn.RANK.AVG(Summary!$AZ$3:$AZ$32,Summary!$AZ$3:$AZ$32),_xlfn.RANK.AVG(Summary!BB$3:BB$32,Summary!BB$3:BB$32,0)),0)</f>
        <v>-0.98131256952169088</v>
      </c>
      <c r="BB51">
        <f ca="1">IFERROR(CORREL(_xlfn.RANK.AVG(Summary!$AZ$3:$AZ$32,Summary!$AZ$3:$AZ$32),_xlfn.RANK.AVG(Summary!BC$3:BC$32,Summary!BC$3:BC$32,0)),0)</f>
        <v>-0.70813536449396519</v>
      </c>
      <c r="BC51">
        <f ca="1">IFERROR(CORREL(_xlfn.RANK.AVG(Summary!$AZ$3:$AZ$32,Summary!$AZ$3:$AZ$32),_xlfn.RANK.AVG(Summary!BD$3:BD$32,Summary!BD$3:BD$32,0)),0)</f>
        <v>-0.74341453714934103</v>
      </c>
      <c r="BD51">
        <f ca="1">IFERROR(CORREL(_xlfn.RANK.AVG(Summary!$AZ$3:$AZ$32,Summary!$AZ$3:$AZ$32),_xlfn.RANK.AVG(Summary!BE$3:BE$32,Summary!BE$3:BE$32,0)),0)</f>
        <v>-0.80783821844470904</v>
      </c>
      <c r="BE51">
        <f ca="1">IFERROR(CORREL(_xlfn.RANK.AVG(Summary!$AZ$3:$AZ$32,Summary!$AZ$3:$AZ$32),_xlfn.RANK.AVG(Summary!BF$3:BF$32,Summary!BF$3:BF$32,0)),0)</f>
        <v>-0.77315968746965547</v>
      </c>
      <c r="BF51">
        <f ca="1">IFERROR(CORREL(_xlfn.RANK.AVG(Summary!$AZ$3:$AZ$32,Summary!$AZ$3:$AZ$32),_xlfn.RANK.AVG(Summary!BG$3:BG$32,Summary!BG$3:BG$32,0)),0)</f>
        <v>-0.94972191323693012</v>
      </c>
      <c r="BG51">
        <f ca="1">IFERROR(CORREL(_xlfn.RANK.AVG(Summary!$AZ$3:$AZ$32,Summary!$AZ$3:$AZ$32),_xlfn.RANK.AVG(Summary!BH$3:BH$32,Summary!BH$3:BH$32,0)),0)</f>
        <v>-0.70411568409343728</v>
      </c>
      <c r="BH51">
        <f ca="1">IFERROR(CORREL(_xlfn.RANK.AVG(Summary!$AZ$3:$AZ$32,Summary!$AZ$3:$AZ$32),_xlfn.RANK.AVG(Summary!BI$3:BI$32,Summary!BI$3:BI$32,0)),0)</f>
        <v>-0.8982049608797813</v>
      </c>
      <c r="BI51">
        <f ca="1">IFERROR(CORREL(_xlfn.RANK.AVG(Summary!$AZ$3:$AZ$32,Summary!$AZ$3:$AZ$32),_xlfn.RANK.AVG(Summary!BJ$3:BJ$32,Summary!BJ$3:BJ$32,0)),0)</f>
        <v>-0.5368590005198508</v>
      </c>
      <c r="BJ51">
        <f ca="1">IFERROR(CORREL(_xlfn.RANK.AVG(Summary!$AZ$3:$AZ$32,Summary!$AZ$3:$AZ$32),_xlfn.RANK.AVG(Summary!BK$3:BK$32,Summary!BK$3:BK$32,0)),0)</f>
        <v>0.9066637056882686</v>
      </c>
      <c r="BK51">
        <f ca="1">IFERROR(CORREL(_xlfn.RANK.AVG(Summary!$AZ$3:$AZ$32,Summary!$AZ$3:$AZ$32),_xlfn.RANK.AVG(Summary!BL$3:BL$32,Summary!BL$3:BL$32,0)),0)</f>
        <v>-0.87678951672041816</v>
      </c>
      <c r="BL51">
        <f ca="1">IFERROR(CORREL(_xlfn.RANK.AVG(Summary!$AZ$3:$AZ$32,Summary!$AZ$3:$AZ$32),_xlfn.RANK.AVG(Summary!BM$3:BM$32,Summary!BM$3:BM$32,0)),0)</f>
        <v>-0.91384704262570249</v>
      </c>
      <c r="BM51">
        <f ca="1">IFERROR(CORREL(_xlfn.RANK.AVG(Summary!$AZ$3:$AZ$32,Summary!$AZ$3:$AZ$32),_xlfn.RANK.AVG(Summary!BN$3:BN$32,Summary!BN$3:BN$32,0)),0)</f>
        <v>-0.6960210120702861</v>
      </c>
      <c r="BN51">
        <f ca="1">IFERROR(CORREL(_xlfn.RANK.AVG(Summary!$AZ$3:$AZ$32,Summary!$AZ$3:$AZ$32),_xlfn.RANK.AVG(Summary!BO$3:BO$32,Summary!BO$3:BO$32,0)),0)</f>
        <v>-0.87894040786875505</v>
      </c>
      <c r="BO51">
        <f ca="1">IFERROR(CORREL(_xlfn.RANK.AVG(Summary!$AZ$3:$AZ$32,Summary!$AZ$3:$AZ$32),_xlfn.RANK.AVG(Summary!BP$3:BP$32,Summary!BP$3:BP$32,0)),0)</f>
        <v>-0.85192641228485577</v>
      </c>
      <c r="BP51">
        <f ca="1">IFERROR(CORREL(_xlfn.RANK.AVG(Summary!$AZ$3:$AZ$32,Summary!$AZ$3:$AZ$32),_xlfn.RANK.AVG(Summary!BQ$3:BQ$32,Summary!BQ$3:BQ$32,0)),0)</f>
        <v>-0.69091102431595397</v>
      </c>
      <c r="BQ51">
        <f ca="1">IFERROR(CORREL(_xlfn.RANK.AVG(Summary!$AZ$3:$AZ$32,Summary!$AZ$3:$AZ$32),_xlfn.RANK.AVG(Summary!BR$3:BR$32,Summary!BR$3:BR$32,0)),0)</f>
        <v>-0.73837597330367088</v>
      </c>
      <c r="BR51">
        <f ca="1">IFERROR(CORREL(_xlfn.RANK.AVG(Summary!$AZ$3:$AZ$32,Summary!$AZ$3:$AZ$32),_xlfn.RANK.AVG(Summary!BS$3:BS$32,Summary!BS$3:BS$32,0)),0)</f>
        <v>-0.88253615127919915</v>
      </c>
      <c r="BS51">
        <f ca="1">IFERROR(CORREL(_xlfn.RANK.AVG(Summary!$AZ$3:$AZ$32,Summary!$AZ$3:$AZ$32),_xlfn.RANK.AVG(Summary!BT$3:BT$32,Summary!BT$3:BT$32,0)),0)</f>
        <v>0.16929922135706343</v>
      </c>
      <c r="BT51">
        <f ca="1">IFERROR(CORREL(_xlfn.RANK.AVG(Summary!$AZ$3:$AZ$32,Summary!$AZ$3:$AZ$32),_xlfn.RANK.AVG(Summary!BU$3:BU$32,Summary!BU$3:BU$32,0)),0)</f>
        <v>0.56335521541170452</v>
      </c>
      <c r="BU51">
        <f ca="1">IFERROR(CORREL(_xlfn.RANK.AVG(Summary!$AZ$3:$AZ$32,Summary!$AZ$3:$AZ$32),_xlfn.RANK.AVG(Summary!BV$3:BV$32,Summary!BV$3:BV$32,0)),0)</f>
        <v>-0.55862068965517253</v>
      </c>
      <c r="BV51">
        <f ca="1">IFERROR(CORREL(_xlfn.RANK.AVG(Summary!$AZ$3:$AZ$32,Summary!$AZ$3:$AZ$32),_xlfn.RANK.AVG(Summary!BW$3:BW$32,Summary!BW$3:BW$32,0)),0)</f>
        <v>0.5505791008409876</v>
      </c>
      <c r="BW51">
        <f ca="1">IFERROR(CORREL(_xlfn.RANK.AVG(Summary!$AZ$3:$AZ$32,Summary!$AZ$3:$AZ$32),_xlfn.RANK.AVG(Summary!BX$3:BX$32,Summary!BX$3:BX$32,0)),0)</f>
        <v>-0.55862068965517253</v>
      </c>
      <c r="BX51">
        <f ca="1">IFERROR(CORREL(_xlfn.RANK.AVG(Summary!$AZ$3:$AZ$32,Summary!$AZ$3:$AZ$32),_xlfn.RANK.AVG(Summary!BY$3:BY$32,Summary!BY$3:BY$32,0)),0)</f>
        <v>-0.21333937891754354</v>
      </c>
      <c r="BY51">
        <f ca="1">IFERROR(CORREL(_xlfn.RANK.AVG(Summary!$AZ$3:$AZ$32,Summary!$AZ$3:$AZ$32),_xlfn.RANK.AVG(Summary!BZ$3:BZ$32,Summary!BZ$3:BZ$32,0)),0)</f>
        <v>0.45152735015966378</v>
      </c>
      <c r="BZ51">
        <f ca="1">IFERROR(CORREL(_xlfn.RANK.AVG(Summary!$AZ$3:$AZ$32,Summary!$AZ$3:$AZ$32),_xlfn.RANK.AVG(Summary!CA$3:CA$32,Summary!CA$3:CA$32,0)),0)</f>
        <v>-0.59272444465117724</v>
      </c>
      <c r="CA51">
        <f ca="1">IFERROR(CORREL(_xlfn.RANK.AVG(Summary!$AZ$3:$AZ$32,Summary!$AZ$3:$AZ$32),_xlfn.RANK.AVG(Summary!CB$3:CB$32,Summary!CB$3:CB$32,0)),0)</f>
        <v>-0.24538375973303672</v>
      </c>
    </row>
    <row r="52" spans="1:79">
      <c r="A52" s="4" t="s">
        <v>1478</v>
      </c>
      <c r="B52">
        <f ca="1">IFERROR(CORREL(_xlfn.RANK.AVG(Summary!$BA$3:$BA$32,Summary!$BA$3:$BA$32),_xlfn.RANK.AVG(Summary!C$3:C$32,Summary!C$3:C$32,0)),0)</f>
        <v>-0.74383116885761857</v>
      </c>
      <c r="C52">
        <f ca="1">IFERROR(CORREL(_xlfn.RANK.AVG(Summary!$BA$3:$BA$32,Summary!$BA$3:$BA$32),_xlfn.RANK.AVG(Summary!D$3:D$32,Summary!D$3:D$32,0)),0)</f>
        <v>-0.74408118214198216</v>
      </c>
      <c r="D52">
        <f ca="1">IFERROR(CORREL(_xlfn.RANK.AVG(Summary!$BA$3:$BA$32,Summary!$BA$3:$BA$32),_xlfn.RANK.AVG(Summary!E$3:E$32,Summary!E$3:E$32,0)),0)</f>
        <v>-0.68076506195180664</v>
      </c>
      <c r="E52">
        <f ca="1">IFERROR(CORREL(_xlfn.RANK.AVG(Summary!$BA$3:$BA$32,Summary!$BA$3:$BA$32),_xlfn.RANK.AVG(Summary!F$3:F$32,Summary!F$3:F$32,0)),0)</f>
        <v>0.78178180824250754</v>
      </c>
      <c r="F52">
        <f ca="1">IFERROR(CORREL(_xlfn.RANK.AVG(Summary!$BA$3:$BA$32,Summary!$BA$3:$BA$32),_xlfn.RANK.AVG(Summary!G$3:G$32,Summary!G$3:G$32,0)),0)</f>
        <v>-0.62202861389090114</v>
      </c>
      <c r="G52">
        <f ca="1">IFERROR(CORREL(_xlfn.RANK.AVG(Summary!$BA$3:$BA$32,Summary!$BA$3:$BA$32),_xlfn.RANK.AVG(Summary!H$3:H$32,Summary!H$3:H$32,0)),0)</f>
        <v>-0.59115028357253641</v>
      </c>
      <c r="H52">
        <f ca="1">IFERROR(CORREL(_xlfn.RANK.AVG(Summary!$BA$3:$BA$32,Summary!$BA$3:$BA$32),_xlfn.RANK.AVG(Summary!I$3:I$32,Summary!I$3:I$32,0)),0)</f>
        <v>0.92042291709339552</v>
      </c>
      <c r="I52">
        <f ca="1">IFERROR(CORREL(_xlfn.RANK.AVG(Summary!$BA$3:$BA$32,Summary!$BA$3:$BA$32),_xlfn.RANK.AVG(Summary!J$3:J$32,Summary!J$3:J$32,0)),0)</f>
        <v>-0.6066223324323029</v>
      </c>
      <c r="J52">
        <f ca="1">IFERROR(CORREL(_xlfn.RANK.AVG(Summary!$BA$3:$BA$32,Summary!$BA$3:$BA$32),_xlfn.RANK.AVG(Summary!K$3:K$32,Summary!K$3:K$32,0)),0)</f>
        <v>-0.58024264840612771</v>
      </c>
      <c r="K52">
        <f ca="1">IFERROR(CORREL(_xlfn.RANK.AVG(Summary!$BA$3:$BA$32,Summary!$BA$3:$BA$32),_xlfn.RANK.AVG(Summary!L$3:L$32,Summary!L$3:L$32,0)),0)</f>
        <v>0.72594025051089983</v>
      </c>
      <c r="L52">
        <f ca="1">IFERROR(CORREL(_xlfn.RANK.AVG(Summary!$BA$3:$BA$32,Summary!$BA$3:$BA$32),_xlfn.RANK.AVG(Summary!M$3:M$32,Summary!M$3:M$32,0)),0)</f>
        <v>-0.78178180824250754</v>
      </c>
      <c r="M52">
        <f ca="1">IFERROR(CORREL(_xlfn.RANK.AVG(Summary!$BA$3:$BA$32,Summary!$BA$3:$BA$32),_xlfn.RANK.AVG(Summary!N$3:N$32,Summary!N$3:N$32,0)),0)</f>
        <v>0.92042291709339552</v>
      </c>
      <c r="N52">
        <f ca="1">IFERROR(CORREL(_xlfn.RANK.AVG(Summary!$BA$3:$BA$32,Summary!$BA$3:$BA$32),_xlfn.RANK.AVG(Summary!O$3:O$32,Summary!O$3:O$32,0)),0)</f>
        <v>0</v>
      </c>
      <c r="O52">
        <f ca="1">IFERROR(CORREL(_xlfn.RANK.AVG(Summary!$BA$3:$BA$32,Summary!$BA$3:$BA$32),_xlfn.RANK.AVG(Summary!P$3:P$32,Summary!P$3:P$32,0)),0)</f>
        <v>0</v>
      </c>
      <c r="P52">
        <f ca="1">IFERROR(CORREL(_xlfn.RANK.AVG(Summary!$BA$3:$BA$32,Summary!$BA$3:$BA$32),_xlfn.RANK.AVG(Summary!Q$3:Q$32,Summary!Q$3:Q$32,0)),0)</f>
        <v>0.24856567949974837</v>
      </c>
      <c r="Q52">
        <f ca="1">IFERROR(CORREL(_xlfn.RANK.AVG(Summary!$BA$3:$BA$32,Summary!$BA$3:$BA$32),_xlfn.RANK.AVG(Summary!R$3:R$32,Summary!R$3:R$32,0)),0)</f>
        <v>0</v>
      </c>
      <c r="R52">
        <f ca="1">IFERROR(CORREL(_xlfn.RANK.AVG(Summary!$BA$3:$BA$32,Summary!$BA$3:$BA$32),_xlfn.RANK.AVG(Summary!S$3:S$32,Summary!S$3:S$32,0)),0)</f>
        <v>0</v>
      </c>
      <c r="S52">
        <f ca="1">IFERROR(CORREL(_xlfn.RANK.AVG(Summary!$BA$3:$BA$32,Summary!$BA$3:$BA$32),_xlfn.RANK.AVG(Summary!T$3:T$32,Summary!T$3:T$32,0)),0)</f>
        <v>0</v>
      </c>
      <c r="T52">
        <f ca="1">IFERROR(CORREL(_xlfn.RANK.AVG(Summary!$BA$3:$BA$32,Summary!$BA$3:$BA$32),_xlfn.RANK.AVG(Summary!U$3:U$32,Summary!U$3:U$32,0)),0)</f>
        <v>0</v>
      </c>
      <c r="U52">
        <f ca="1">IFERROR(CORREL(_xlfn.RANK.AVG(Summary!$BA$3:$BA$32,Summary!$BA$3:$BA$32),_xlfn.RANK.AVG(Summary!V$3:V$32,Summary!V$3:V$32,0)),0)</f>
        <v>-0.18569533817705186</v>
      </c>
      <c r="V52">
        <f ca="1">IFERROR(CORREL(_xlfn.RANK.AVG(Summary!$BA$3:$BA$32,Summary!$BA$3:$BA$32),_xlfn.RANK.AVG(Summary!W$3:W$32,Summary!W$3:W$32,0)),0)</f>
        <v>-0.33278598758914868</v>
      </c>
      <c r="W52">
        <f ca="1">IFERROR(CORREL(_xlfn.RANK.AVG(Summary!$BA$3:$BA$32,Summary!$BA$3:$BA$32),_xlfn.RANK.AVG(Summary!X$3:X$32,Summary!X$3:X$32,0)),0)</f>
        <v>-0.25902499694930214</v>
      </c>
      <c r="X52">
        <f ca="1">IFERROR(CORREL(_xlfn.RANK.AVG(Summary!$BA$3:$BA$32,Summary!$BA$3:$BA$32),_xlfn.RANK.AVG(Summary!Y$3:Y$32,Summary!Y$3:Y$32,0)),0)</f>
        <v>0.49029033784546011</v>
      </c>
      <c r="Y52">
        <f ca="1">IFERROR(CORREL(_xlfn.RANK.AVG(Summary!$BA$3:$BA$32,Summary!$BA$3:$BA$32),_xlfn.RANK.AVG(Summary!Z$3:Z$32,Summary!Z$3:Z$32,0)),0)</f>
        <v>-6.4242027081018088E-2</v>
      </c>
      <c r="Z52">
        <f ca="1">IFERROR(CORREL(_xlfn.RANK.AVG(Summary!$BA$3:$BA$32,Summary!$BA$3:$BA$32),_xlfn.RANK.AVG(Summary!AA$3:AA$32,Summary!AA$3:AA$32,0)),0)</f>
        <v>0</v>
      </c>
      <c r="AA52">
        <f ca="1">IFERROR(CORREL(_xlfn.RANK.AVG(Summary!$BA$3:$BA$32,Summary!$BA$3:$BA$32),_xlfn.RANK.AVG(Summary!AB$3:AB$32,Summary!AB$3:AB$32,0)),0)</f>
        <v>0.22220881084686434</v>
      </c>
      <c r="AB52">
        <f ca="1">IFERROR(CORREL(_xlfn.RANK.AVG(Summary!$BA$3:$BA$32,Summary!$BA$3:$BA$32),_xlfn.RANK.AVG(Summary!AC$3:AC$32,Summary!AC$3:AC$32,0)),0)</f>
        <v>-6.7575627036807653E-2</v>
      </c>
      <c r="AC52">
        <f ca="1">IFERROR(CORREL(_xlfn.RANK.AVG(Summary!$BA$3:$BA$32,Summary!$BA$3:$BA$32),_xlfn.RANK.AVG(Summary!AD$3:AD$32,Summary!AD$3:AD$32,0)),0)</f>
        <v>-0.78334945180064031</v>
      </c>
      <c r="AD52">
        <f ca="1">IFERROR(CORREL(_xlfn.RANK.AVG(Summary!$BA$3:$BA$32,Summary!$BA$3:$BA$32),_xlfn.RANK.AVG(Summary!AE$3:AE$32,Summary!AE$3:AE$32,0)),0)</f>
        <v>-0.43924157573924971</v>
      </c>
      <c r="AE52">
        <f ca="1">IFERROR(CORREL(_xlfn.RANK.AVG(Summary!$BA$3:$BA$32,Summary!$BA$3:$BA$32),_xlfn.RANK.AVG(Summary!AF$3:AF$32,Summary!AF$3:AF$32,0)),0)</f>
        <v>-0.20279492929620863</v>
      </c>
      <c r="AF52">
        <f ca="1">IFERROR(CORREL(_xlfn.RANK.AVG(Summary!$BA$3:$BA$32,Summary!$BA$3:$BA$32),_xlfn.RANK.AVG(Summary!AG$3:AG$32,Summary!AG$3:AG$32,0)),0)</f>
        <v>-0.44787978623943758</v>
      </c>
      <c r="AG52">
        <f ca="1">IFERROR(CORREL(_xlfn.RANK.AVG(Summary!$BA$3:$BA$32,Summary!$BA$3:$BA$32),_xlfn.RANK.AVG(Summary!AH$3:AH$32,Summary!AH$3:AH$32,0)),0)</f>
        <v>-0.24310918798740511</v>
      </c>
      <c r="AH52">
        <f ca="1">IFERROR(CORREL(_xlfn.RANK.AVG(Summary!$BA$3:$BA$32,Summary!$BA$3:$BA$32),_xlfn.RANK.AVG(Summary!AI$3:AI$32,Summary!AI$3:AI$32,0)),0)</f>
        <v>0.39235485215167432</v>
      </c>
      <c r="AI52">
        <f ca="1">IFERROR(CORREL(_xlfn.RANK.AVG(Summary!$BA$3:$BA$32,Summary!$BA$3:$BA$32),_xlfn.RANK.AVG(Summary!AJ$3:AJ$32,Summary!AJ$3:AJ$32,0)),0)</f>
        <v>6.8857438794594966E-2</v>
      </c>
      <c r="AJ52">
        <f ca="1">IFERROR(CORREL(_xlfn.RANK.AVG(Summary!$BA$3:$BA$32,Summary!$BA$3:$BA$32),_xlfn.RANK.AVG(Summary!AK$3:AK$32,Summary!AK$3:AK$32,0)),0)</f>
        <v>-0.23478016770470761</v>
      </c>
      <c r="AK52">
        <f ca="1">IFERROR(CORREL(_xlfn.RANK.AVG(Summary!$BA$3:$BA$32,Summary!$BA$3:$BA$32),_xlfn.RANK.AVG(Summary!AL$3:AL$32,Summary!AL$3:AL$32,0)),0)</f>
        <v>-0.69259089639500904</v>
      </c>
      <c r="AL52">
        <f ca="1">IFERROR(CORREL(_xlfn.RANK.AVG(Summary!$BA$3:$BA$32,Summary!$BA$3:$BA$32),_xlfn.RANK.AVG(Summary!AM$3:AM$32,Summary!AM$3:AM$32,0)),0)</f>
        <v>0.35542601946202712</v>
      </c>
      <c r="AM52">
        <f ca="1">IFERROR(CORREL(_xlfn.RANK.AVG(Summary!$BA$3:$BA$32,Summary!$BA$3:$BA$32),_xlfn.RANK.AVG(Summary!AN$3:AN$32,Summary!AN$3:AN$32,0)),0)</f>
        <v>-0.58865667873075489</v>
      </c>
      <c r="AN52">
        <f ca="1">IFERROR(CORREL(_xlfn.RANK.AVG(Summary!$BA$3:$BA$32,Summary!$BA$3:$BA$32),_xlfn.RANK.AVG(Summary!AO$3:AO$32,Summary!AO$3:AO$32,0)),0)</f>
        <v>0.14748675079217397</v>
      </c>
      <c r="AO52">
        <f ca="1">IFERROR(CORREL(_xlfn.RANK.AVG(Summary!$BA$3:$BA$32,Summary!$BA$3:$BA$32),_xlfn.RANK.AVG(Summary!AP$3:AP$32,Summary!AP$3:AP$32,0)),0)</f>
        <v>-8.8724426228202841E-2</v>
      </c>
      <c r="AP52">
        <f ca="1">IFERROR(CORREL(_xlfn.RANK.AVG(Summary!$BA$3:$BA$32,Summary!$BA$3:$BA$32),_xlfn.RANK.AVG(Summary!AQ$3:AQ$32,Summary!AQ$3:AQ$32,0)),0)</f>
        <v>-7.8194654142591719E-2</v>
      </c>
      <c r="AQ52">
        <f ca="1">IFERROR(CORREL(_xlfn.RANK.AVG(Summary!$BA$3:$BA$32,Summary!$BA$3:$BA$32),_xlfn.RANK.AVG(Summary!AR$3:AR$32,Summary!AR$3:AR$32,0)),0)</f>
        <v>-0.30888261119961213</v>
      </c>
      <c r="AR52">
        <f ca="1">IFERROR(CORREL(_xlfn.RANK.AVG(Summary!$BA$3:$BA$32,Summary!$BA$3:$BA$32),_xlfn.RANK.AVG(Summary!AS$3:AS$32,Summary!AS$3:AS$32,0)),0)</f>
        <v>7.3204275011149206E-2</v>
      </c>
      <c r="AS52">
        <f ca="1">IFERROR(CORREL(_xlfn.RANK.AVG(Summary!$BA$3:$BA$32,Summary!$BA$3:$BA$32),_xlfn.RANK.AVG(Summary!AT$3:AT$32,Summary!AT$3:AT$32,0)),0)</f>
        <v>-0.26706159189815198</v>
      </c>
      <c r="AT52">
        <f ca="1">IFERROR(CORREL(_xlfn.RANK.AVG(Summary!$BA$3:$BA$32,Summary!$BA$3:$BA$32),_xlfn.RANK.AVG(Summary!AU$3:AU$32,Summary!AU$3:AU$32,0)),0)</f>
        <v>-0.76405744796041597</v>
      </c>
      <c r="AU52">
        <f ca="1">IFERROR(CORREL(_xlfn.RANK.AVG(Summary!$BA$3:$BA$32,Summary!$BA$3:$BA$32),_xlfn.RANK.AVG(Summary!AV$3:AV$32,Summary!AV$3:AV$32,0)),0)</f>
        <v>-0.50954238061195267</v>
      </c>
      <c r="AV52">
        <f ca="1">IFERROR(CORREL(_xlfn.RANK.AVG(Summary!$BA$3:$BA$32,Summary!$BA$3:$BA$32),_xlfn.RANK.AVG(Summary!AW$3:AW$32,Summary!AW$3:AW$32,0)),0)</f>
        <v>-0.60371185672668459</v>
      </c>
      <c r="AW52">
        <f ca="1">IFERROR(CORREL(_xlfn.RANK.AVG(Summary!$BA$3:$BA$32,Summary!$BA$3:$BA$32),_xlfn.RANK.AVG(Summary!AX$3:AX$32,Summary!AX$3:AX$32,0)),0)</f>
        <v>-0.56134108865864862</v>
      </c>
      <c r="AX52">
        <f ca="1">IFERROR(CORREL(_xlfn.RANK.AVG(Summary!$BA$3:$BA$32,Summary!$BA$3:$BA$32),_xlfn.RANK.AVG(Summary!AY$3:AY$32,Summary!AY$3:AY$32,0)),0)</f>
        <v>-0.70834111244161602</v>
      </c>
      <c r="AY52">
        <f ca="1">IFERROR(CORREL(_xlfn.RANK.AVG(Summary!$BA$3:$BA$32,Summary!$BA$3:$BA$32),_xlfn.RANK.AVG(Summary!AZ$3:AZ$32,Summary!AZ$3:AZ$32,0)),0)</f>
        <v>-0.92427405900592019</v>
      </c>
      <c r="AZ52">
        <f ca="1">IFERROR(CORREL(_xlfn.RANK.AVG(Summary!$BA$3:$BA$32,Summary!$BA$3:$BA$32),_xlfn.RANK.AVG(Summary!BA$3:BA$32,Summary!BA$3:BA$32,0)),0)</f>
        <v>1</v>
      </c>
      <c r="BA52">
        <f ca="1">IFERROR(CORREL(_xlfn.RANK.AVG(Summary!$BA$3:$BA$32,Summary!$BA$3:$BA$32),_xlfn.RANK.AVG(Summary!BB$3:BB$32,Summary!BB$3:BB$32,0)),0)</f>
        <v>0.91272063326834629</v>
      </c>
      <c r="BB52">
        <f ca="1">IFERROR(CORREL(_xlfn.RANK.AVG(Summary!$BA$3:$BA$32,Summary!$BA$3:$BA$32),_xlfn.RANK.AVG(Summary!BC$3:BC$32,Summary!BC$3:BC$32,0)),0)</f>
        <v>0.80409114708896456</v>
      </c>
      <c r="BC52">
        <f ca="1">IFERROR(CORREL(_xlfn.RANK.AVG(Summary!$BA$3:$BA$32,Summary!$BA$3:$BA$32),_xlfn.RANK.AVG(Summary!BD$3:BD$32,Summary!BD$3:BD$32,0)),0)</f>
        <v>0.83672768542242071</v>
      </c>
      <c r="BD52">
        <f ca="1">IFERROR(CORREL(_xlfn.RANK.AVG(Summary!$BA$3:$BA$32,Summary!$BA$3:$BA$32),_xlfn.RANK.AVG(Summary!BE$3:BE$32,Summary!BE$3:BE$32,0)),0)</f>
        <v>0.83258788439795772</v>
      </c>
      <c r="BE52">
        <f ca="1">IFERROR(CORREL(_xlfn.RANK.AVG(Summary!$BA$3:$BA$32,Summary!$BA$3:$BA$32),_xlfn.RANK.AVG(Summary!BF$3:BF$32,Summary!BF$3:BF$32,0)),0)</f>
        <v>0.81334895841215304</v>
      </c>
      <c r="BF52">
        <f ca="1">IFERROR(CORREL(_xlfn.RANK.AVG(Summary!$BA$3:$BA$32,Summary!$BA$3:$BA$32),_xlfn.RANK.AVG(Summary!BG$3:BG$32,Summary!BG$3:BG$32,0)),0)</f>
        <v>0.87035807223057482</v>
      </c>
      <c r="BG52">
        <f ca="1">IFERROR(CORREL(_xlfn.RANK.AVG(Summary!$BA$3:$BA$32,Summary!$BA$3:$BA$32),_xlfn.RANK.AVG(Summary!BH$3:BH$32,Summary!BH$3:BH$32,0)),0)</f>
        <v>0.74712153102978551</v>
      </c>
      <c r="BH52">
        <f ca="1">IFERROR(CORREL(_xlfn.RANK.AVG(Summary!$BA$3:$BA$32,Summary!$BA$3:$BA$32),_xlfn.RANK.AVG(Summary!BI$3:BI$32,Summary!BI$3:BI$32,0)),0)</f>
        <v>0.88994401754189623</v>
      </c>
      <c r="BI52">
        <f ca="1">IFERROR(CORREL(_xlfn.RANK.AVG(Summary!$BA$3:$BA$32,Summary!$BA$3:$BA$32),_xlfn.RANK.AVG(Summary!BJ$3:BJ$32,Summary!BJ$3:BJ$32,0)),0)</f>
        <v>0.62631840835677066</v>
      </c>
      <c r="BJ52">
        <f ca="1">IFERROR(CORREL(_xlfn.RANK.AVG(Summary!$BA$3:$BA$32,Summary!$BA$3:$BA$32),_xlfn.RANK.AVG(Summary!BK$3:BK$32,Summary!BK$3:BK$32,0)),0)</f>
        <v>-0.8511970505875488</v>
      </c>
      <c r="BK52">
        <f ca="1">IFERROR(CORREL(_xlfn.RANK.AVG(Summary!$BA$3:$BA$32,Summary!$BA$3:$BA$32),_xlfn.RANK.AVG(Summary!BL$3:BL$32,Summary!BL$3:BL$32,0)),0)</f>
        <v>0.87027028581376398</v>
      </c>
      <c r="BL52">
        <f ca="1">IFERROR(CORREL(_xlfn.RANK.AVG(Summary!$BA$3:$BA$32,Summary!$BA$3:$BA$32),_xlfn.RANK.AVG(Summary!BM$3:BM$32,Summary!BM$3:BM$32,0)),0)</f>
        <v>0.8613052516192613</v>
      </c>
      <c r="BM52">
        <f ca="1">IFERROR(CORREL(_xlfn.RANK.AVG(Summary!$BA$3:$BA$32,Summary!$BA$3:$BA$32),_xlfn.RANK.AVG(Summary!BN$3:BN$32,Summary!BN$3:BN$32,0)),0)</f>
        <v>0.71760867421062124</v>
      </c>
      <c r="BN52">
        <f ca="1">IFERROR(CORREL(_xlfn.RANK.AVG(Summary!$BA$3:$BA$32,Summary!$BA$3:$BA$32),_xlfn.RANK.AVG(Summary!BO$3:BO$32,Summary!BO$3:BO$32,0)),0)</f>
        <v>0.82129876911720401</v>
      </c>
      <c r="BO52">
        <f ca="1">IFERROR(CORREL(_xlfn.RANK.AVG(Summary!$BA$3:$BA$32,Summary!$BA$3:$BA$32),_xlfn.RANK.AVG(Summary!BP$3:BP$32,Summary!BP$3:BP$32,0)),0)</f>
        <v>0.83066059762851807</v>
      </c>
      <c r="BP52">
        <f ca="1">IFERROR(CORREL(_xlfn.RANK.AVG(Summary!$BA$3:$BA$32,Summary!$BA$3:$BA$32),_xlfn.RANK.AVG(Summary!BQ$3:BQ$32,Summary!BQ$3:BQ$32,0)),0)</f>
        <v>0.78823633068995869</v>
      </c>
      <c r="BQ52">
        <f ca="1">IFERROR(CORREL(_xlfn.RANK.AVG(Summary!$BA$3:$BA$32,Summary!$BA$3:$BA$32),_xlfn.RANK.AVG(Summary!BR$3:BR$32,Summary!BR$3:BR$32,0)),0)</f>
        <v>0.82029322736775412</v>
      </c>
      <c r="BR52">
        <f ca="1">IFERROR(CORREL(_xlfn.RANK.AVG(Summary!$BA$3:$BA$32,Summary!$BA$3:$BA$32),_xlfn.RANK.AVG(Summary!BS$3:BS$32,Summary!BS$3:BS$32,0)),0)</f>
        <v>0.86265578840552559</v>
      </c>
      <c r="BS52">
        <f ca="1">IFERROR(CORREL(_xlfn.RANK.AVG(Summary!$BA$3:$BA$32,Summary!$BA$3:$BA$32),_xlfn.RANK.AVG(Summary!BT$3:BT$32,Summary!BT$3:BT$32,0)),0)</f>
        <v>-3.0809135300197341E-2</v>
      </c>
      <c r="BT52">
        <f ca="1">IFERROR(CORREL(_xlfn.RANK.AVG(Summary!$BA$3:$BA$32,Summary!$BA$3:$BA$32),_xlfn.RANK.AVG(Summary!BU$3:BU$32,Summary!BU$3:BU$32,0)),0)</f>
        <v>-0.68076506195180664</v>
      </c>
      <c r="BU52">
        <f ca="1">IFERROR(CORREL(_xlfn.RANK.AVG(Summary!$BA$3:$BA$32,Summary!$BA$3:$BA$32),_xlfn.RANK.AVG(Summary!BV$3:BV$32,Summary!BV$3:BV$32,0)),0)</f>
        <v>0.4313278942027628</v>
      </c>
      <c r="BV52">
        <f ca="1">IFERROR(CORREL(_xlfn.RANK.AVG(Summary!$BA$3:$BA$32,Summary!$BA$3:$BA$32),_xlfn.RANK.AVG(Summary!BW$3:BW$32,Summary!BW$3:BW$32,0)),0)</f>
        <v>-0.58049469309651669</v>
      </c>
      <c r="BW52">
        <f ca="1">IFERROR(CORREL(_xlfn.RANK.AVG(Summary!$BA$3:$BA$32,Summary!$BA$3:$BA$32),_xlfn.RANK.AVG(Summary!BX$3:BX$32,Summary!BX$3:BX$32,0)),0)</f>
        <v>0.4313278942027628</v>
      </c>
      <c r="BX52">
        <f ca="1">IFERROR(CORREL(_xlfn.RANK.AVG(Summary!$BA$3:$BA$32,Summary!$BA$3:$BA$32),_xlfn.RANK.AVG(Summary!BY$3:BY$32,Summary!BY$3:BY$32,0)),0)</f>
        <v>0.23901019452450126</v>
      </c>
      <c r="BY52">
        <f ca="1">IFERROR(CORREL(_xlfn.RANK.AVG(Summary!$BA$3:$BA$32,Summary!$BA$3:$BA$32),_xlfn.RANK.AVG(Summary!BZ$3:BZ$32,Summary!BZ$3:BZ$32,0)),0)</f>
        <v>-0.56134108865864862</v>
      </c>
      <c r="BZ52">
        <f ca="1">IFERROR(CORREL(_xlfn.RANK.AVG(Summary!$BA$3:$BA$32,Summary!$BA$3:$BA$32),_xlfn.RANK.AVG(Summary!CA$3:CA$32,Summary!CA$3:CA$32,0)),0)</f>
        <v>0.52188778441001293</v>
      </c>
      <c r="CA52">
        <f ca="1">IFERROR(CORREL(_xlfn.RANK.AVG(Summary!$BA$3:$BA$32,Summary!$BA$3:$BA$32),_xlfn.RANK.AVG(Summary!CB$3:CB$32,Summary!CB$3:CB$32,0)),0)</f>
        <v>0.35623062690853174</v>
      </c>
    </row>
    <row r="53" spans="1:79">
      <c r="A53" s="4" t="s">
        <v>1479</v>
      </c>
      <c r="B53">
        <f ca="1">IFERROR(CORREL(_xlfn.RANK.AVG(Summary!$BB$3:$BB$32,Summary!$BB$3:$BB$32),_xlfn.RANK.AVG(Summary!C$3:C$32,Summary!C$3:C$32,0)),0)</f>
        <v>-0.72545049492832292</v>
      </c>
      <c r="C53">
        <f ca="1">IFERROR(CORREL(_xlfn.RANK.AVG(Summary!$BB$3:$BB$32,Summary!$BB$3:$BB$32),_xlfn.RANK.AVG(Summary!D$3:D$32,Summary!D$3:D$32,0)),0)</f>
        <v>-0.71319005864540552</v>
      </c>
      <c r="D53">
        <f ca="1">IFERROR(CORREL(_xlfn.RANK.AVG(Summary!$BB$3:$BB$32,Summary!$BB$3:$BB$32),_xlfn.RANK.AVG(Summary!E$3:E$32,Summary!E$3:E$32,0)),0)</f>
        <v>-0.5887195497548855</v>
      </c>
      <c r="E53">
        <f ca="1">IFERROR(CORREL(_xlfn.RANK.AVG(Summary!$BB$3:$BB$32,Summary!$BB$3:$BB$32),_xlfn.RANK.AVG(Summary!F$3:F$32,Summary!F$3:F$32,0)),0)</f>
        <v>0.91679644048943287</v>
      </c>
      <c r="F53">
        <f ca="1">IFERROR(CORREL(_xlfn.RANK.AVG(Summary!$BB$3:$BB$32,Summary!$BB$3:$BB$32),_xlfn.RANK.AVG(Summary!G$3:G$32,Summary!G$3:G$32,0)),0)</f>
        <v>-0.53443097449404187</v>
      </c>
      <c r="G53">
        <f ca="1">IFERROR(CORREL(_xlfn.RANK.AVG(Summary!$BB$3:$BB$32,Summary!$BB$3:$BB$32),_xlfn.RANK.AVG(Summary!H$3:H$32,Summary!H$3:H$32,0)),0)</f>
        <v>-0.49321468298109022</v>
      </c>
      <c r="H53">
        <f ca="1">IFERROR(CORREL(_xlfn.RANK.AVG(Summary!$BB$3:$BB$32,Summary!$BB$3:$BB$32),_xlfn.RANK.AVG(Summary!I$3:I$32,Summary!I$3:I$32,0)),0)</f>
        <v>0.88209121245828703</v>
      </c>
      <c r="I53">
        <f ca="1">IFERROR(CORREL(_xlfn.RANK.AVG(Summary!$BB$3:$BB$32,Summary!$BB$3:$BB$32),_xlfn.RANK.AVG(Summary!J$3:J$32,Summary!J$3:J$32,0)),0)</f>
        <v>-0.51440650001258326</v>
      </c>
      <c r="J53">
        <f ca="1">IFERROR(CORREL(_xlfn.RANK.AVG(Summary!$BB$3:$BB$32,Summary!$BB$3:$BB$32),_xlfn.RANK.AVG(Summary!K$3:K$32,Summary!K$3:K$32,0)),0)</f>
        <v>-0.57772864329096985</v>
      </c>
      <c r="K53">
        <f ca="1">IFERROR(CORREL(_xlfn.RANK.AVG(Summary!$BB$3:$BB$32,Summary!$BB$3:$BB$32),_xlfn.RANK.AVG(Summary!L$3:L$32,Summary!L$3:L$32,0)),0)</f>
        <v>0.62358175750834266</v>
      </c>
      <c r="L53">
        <f ca="1">IFERROR(CORREL(_xlfn.RANK.AVG(Summary!$BB$3:$BB$32,Summary!$BB$3:$BB$32),_xlfn.RANK.AVG(Summary!M$3:M$32,Summary!M$3:M$32,0)),0)</f>
        <v>-0.91679644048943287</v>
      </c>
      <c r="M53">
        <f ca="1">IFERROR(CORREL(_xlfn.RANK.AVG(Summary!$BB$3:$BB$32,Summary!$BB$3:$BB$32),_xlfn.RANK.AVG(Summary!N$3:N$32,Summary!N$3:N$32,0)),0)</f>
        <v>0.88209121245828703</v>
      </c>
      <c r="N53">
        <f ca="1">IFERROR(CORREL(_xlfn.RANK.AVG(Summary!$BB$3:$BB$32,Summary!$BB$3:$BB$32),_xlfn.RANK.AVG(Summary!O$3:O$32,Summary!O$3:O$32,0)),0)</f>
        <v>0</v>
      </c>
      <c r="O53">
        <f ca="1">IFERROR(CORREL(_xlfn.RANK.AVG(Summary!$BB$3:$BB$32,Summary!$BB$3:$BB$32),_xlfn.RANK.AVG(Summary!P$3:P$32,Summary!P$3:P$32,0)),0)</f>
        <v>0</v>
      </c>
      <c r="P53">
        <f ca="1">IFERROR(CORREL(_xlfn.RANK.AVG(Summary!$BB$3:$BB$32,Summary!$BB$3:$BB$32),_xlfn.RANK.AVG(Summary!Q$3:Q$32,Summary!Q$3:Q$32,0)),0)</f>
        <v>0.21155483710040068</v>
      </c>
      <c r="Q53">
        <f ca="1">IFERROR(CORREL(_xlfn.RANK.AVG(Summary!$BB$3:$BB$32,Summary!$BB$3:$BB$32),_xlfn.RANK.AVG(Summary!R$3:R$32,Summary!R$3:R$32,0)),0)</f>
        <v>0</v>
      </c>
      <c r="R53">
        <f ca="1">IFERROR(CORREL(_xlfn.RANK.AVG(Summary!$BB$3:$BB$32,Summary!$BB$3:$BB$32),_xlfn.RANK.AVG(Summary!S$3:S$32,Summary!S$3:S$32,0)),0)</f>
        <v>0</v>
      </c>
      <c r="S53">
        <f ca="1">IFERROR(CORREL(_xlfn.RANK.AVG(Summary!$BB$3:$BB$32,Summary!$BB$3:$BB$32),_xlfn.RANK.AVG(Summary!T$3:T$32,Summary!T$3:T$32,0)),0)</f>
        <v>0</v>
      </c>
      <c r="T53">
        <f ca="1">IFERROR(CORREL(_xlfn.RANK.AVG(Summary!$BB$3:$BB$32,Summary!$BB$3:$BB$32),_xlfn.RANK.AVG(Summary!U$3:U$32,Summary!U$3:U$32,0)),0)</f>
        <v>0</v>
      </c>
      <c r="U53">
        <f ca="1">IFERROR(CORREL(_xlfn.RANK.AVG(Summary!$BB$3:$BB$32,Summary!$BB$3:$BB$32),_xlfn.RANK.AVG(Summary!V$3:V$32,Summary!V$3:V$32,0)),0)</f>
        <v>-0.20381464344701464</v>
      </c>
      <c r="V53">
        <f ca="1">IFERROR(CORREL(_xlfn.RANK.AVG(Summary!$BB$3:$BB$32,Summary!$BB$3:$BB$32),_xlfn.RANK.AVG(Summary!W$3:W$32,Summary!W$3:W$32,0)),0)</f>
        <v>-0.34389762736263824</v>
      </c>
      <c r="W53">
        <f ca="1">IFERROR(CORREL(_xlfn.RANK.AVG(Summary!$BB$3:$BB$32,Summary!$BB$3:$BB$32),_xlfn.RANK.AVG(Summary!X$3:X$32,Summary!X$3:X$32,0)),0)</f>
        <v>-0.27742961144128842</v>
      </c>
      <c r="X53">
        <f ca="1">IFERROR(CORREL(_xlfn.RANK.AVG(Summary!$BB$3:$BB$32,Summary!$BB$3:$BB$32),_xlfn.RANK.AVG(Summary!Y$3:Y$32,Summary!Y$3:Y$32,0)),0)</f>
        <v>0.47582077268439771</v>
      </c>
      <c r="Y53">
        <f ca="1">IFERROR(CORREL(_xlfn.RANK.AVG(Summary!$BB$3:$BB$32,Summary!$BB$3:$BB$32),_xlfn.RANK.AVG(Summary!Z$3:Z$32,Summary!Z$3:Z$32,0)),0)</f>
        <v>-0.10830848248519763</v>
      </c>
      <c r="Z53">
        <f ca="1">IFERROR(CORREL(_xlfn.RANK.AVG(Summary!$BB$3:$BB$32,Summary!$BB$3:$BB$32),_xlfn.RANK.AVG(Summary!AA$3:AA$32,Summary!AA$3:AA$32,0)),0)</f>
        <v>0</v>
      </c>
      <c r="AA53">
        <f ca="1">IFERROR(CORREL(_xlfn.RANK.AVG(Summary!$BB$3:$BB$32,Summary!$BB$3:$BB$32),_xlfn.RANK.AVG(Summary!AB$3:AB$32,Summary!AB$3:AB$32,0)),0)</f>
        <v>0.19648195983454994</v>
      </c>
      <c r="AB53">
        <f ca="1">IFERROR(CORREL(_xlfn.RANK.AVG(Summary!$BB$3:$BB$32,Summary!$BB$3:$BB$32),_xlfn.RANK.AVG(Summary!AC$3:AC$32,Summary!AC$3:AC$32,0)),0)</f>
        <v>-0.1010487671010883</v>
      </c>
      <c r="AC53">
        <f ca="1">IFERROR(CORREL(_xlfn.RANK.AVG(Summary!$BB$3:$BB$32,Summary!$BB$3:$BB$32),_xlfn.RANK.AVG(Summary!AD$3:AD$32,Summary!AD$3:AD$32,0)),0)</f>
        <v>-0.80447730826204478</v>
      </c>
      <c r="AD53">
        <f ca="1">IFERROR(CORREL(_xlfn.RANK.AVG(Summary!$BB$3:$BB$32,Summary!$BB$3:$BB$32),_xlfn.RANK.AVG(Summary!AE$3:AE$32,Summary!AE$3:AE$32,0)),0)</f>
        <v>-0.60071595983053161</v>
      </c>
      <c r="AE53">
        <f ca="1">IFERROR(CORREL(_xlfn.RANK.AVG(Summary!$BB$3:$BB$32,Summary!$BB$3:$BB$32),_xlfn.RANK.AVG(Summary!AF$3:AF$32,Summary!AF$3:AF$32,0)),0)</f>
        <v>-0.15954551916570728</v>
      </c>
      <c r="AF53">
        <f ca="1">IFERROR(CORREL(_xlfn.RANK.AVG(Summary!$BB$3:$BB$32,Summary!$BB$3:$BB$32),_xlfn.RANK.AVG(Summary!AG$3:AG$32,Summary!AG$3:AG$32,0)),0)</f>
        <v>-0.6399039673588699</v>
      </c>
      <c r="AG53">
        <f ca="1">IFERROR(CORREL(_xlfn.RANK.AVG(Summary!$BB$3:$BB$32,Summary!$BB$3:$BB$32),_xlfn.RANK.AVG(Summary!AH$3:AH$32,Summary!AH$3:AH$32,0)),0)</f>
        <v>-0.37271586377948585</v>
      </c>
      <c r="AH53">
        <f ca="1">IFERROR(CORREL(_xlfn.RANK.AVG(Summary!$BB$3:$BB$32,Summary!$BB$3:$BB$32),_xlfn.RANK.AVG(Summary!AI$3:AI$32,Summary!AI$3:AI$32,0)),0)</f>
        <v>0.44898708123768039</v>
      </c>
      <c r="AI53">
        <f ca="1">IFERROR(CORREL(_xlfn.RANK.AVG(Summary!$BB$3:$BB$32,Summary!$BB$3:$BB$32),_xlfn.RANK.AVG(Summary!AJ$3:AJ$32,Summary!AJ$3:AJ$32,0)),0)</f>
        <v>8.5156320035296357E-2</v>
      </c>
      <c r="AJ53">
        <f ca="1">IFERROR(CORREL(_xlfn.RANK.AVG(Summary!$BB$3:$BB$32,Summary!$BB$3:$BB$32),_xlfn.RANK.AVG(Summary!AK$3:AK$32,Summary!AK$3:AK$32,0)),0)</f>
        <v>-0.21654913270648218</v>
      </c>
      <c r="AK53">
        <f ca="1">IFERROR(CORREL(_xlfn.RANK.AVG(Summary!$BB$3:$BB$32,Summary!$BB$3:$BB$32),_xlfn.RANK.AVG(Summary!AL$3:AL$32,Summary!AL$3:AL$32,0)),0)</f>
        <v>-0.68227025378350514</v>
      </c>
      <c r="AL53">
        <f ca="1">IFERROR(CORREL(_xlfn.RANK.AVG(Summary!$BB$3:$BB$32,Summary!$BB$3:$BB$32),_xlfn.RANK.AVG(Summary!AM$3:AM$32,Summary!AM$3:AM$32,0)),0)</f>
        <v>0.18050302255699008</v>
      </c>
      <c r="AM53">
        <f ca="1">IFERROR(CORREL(_xlfn.RANK.AVG(Summary!$BB$3:$BB$32,Summary!$BB$3:$BB$32),_xlfn.RANK.AVG(Summary!AN$3:AN$32,Summary!AN$3:AN$32,0)),0)</f>
        <v>-0.56220118659543394</v>
      </c>
      <c r="AN53">
        <f ca="1">IFERROR(CORREL(_xlfn.RANK.AVG(Summary!$BB$3:$BB$32,Summary!$BB$3:$BB$32),_xlfn.RANK.AVG(Summary!AO$3:AO$32,Summary!AO$3:AO$32,0)),0)</f>
        <v>6.2145051646067581E-2</v>
      </c>
      <c r="AO53">
        <f ca="1">IFERROR(CORREL(_xlfn.RANK.AVG(Summary!$BB$3:$BB$32,Summary!$BB$3:$BB$32),_xlfn.RANK.AVG(Summary!AP$3:AP$32,Summary!AP$3:AP$32,0)),0)</f>
        <v>-6.3732679540741674E-2</v>
      </c>
      <c r="AP53">
        <f ca="1">IFERROR(CORREL(_xlfn.RANK.AVG(Summary!$BB$3:$BB$32,Summary!$BB$3:$BB$32),_xlfn.RANK.AVG(Summary!AQ$3:AQ$32,Summary!AQ$3:AQ$32,0)),0)</f>
        <v>-4.1490222253426988E-2</v>
      </c>
      <c r="AQ53">
        <f ca="1">IFERROR(CORREL(_xlfn.RANK.AVG(Summary!$BB$3:$BB$32,Summary!$BB$3:$BB$32),_xlfn.RANK.AVG(Summary!AR$3:AR$32,Summary!AR$3:AR$32,0)),0)</f>
        <v>-0.20095973321378244</v>
      </c>
      <c r="AR53">
        <f ca="1">IFERROR(CORREL(_xlfn.RANK.AVG(Summary!$BB$3:$BB$32,Summary!$BB$3:$BB$32),_xlfn.RANK.AVG(Summary!AS$3:AS$32,Summary!AS$3:AS$32,0)),0)</f>
        <v>-3.3162700815032704E-2</v>
      </c>
      <c r="AS53">
        <f ca="1">IFERROR(CORREL(_xlfn.RANK.AVG(Summary!$BB$3:$BB$32,Summary!$BB$3:$BB$32),_xlfn.RANK.AVG(Summary!AT$3:AT$32,Summary!AT$3:AT$32,0)),0)</f>
        <v>-0.13815565385165346</v>
      </c>
      <c r="AT53">
        <f ca="1">IFERROR(CORREL(_xlfn.RANK.AVG(Summary!$BB$3:$BB$32,Summary!$BB$3:$BB$32),_xlfn.RANK.AVG(Summary!AU$3:AU$32,Summary!AU$3:AU$32,0)),0)</f>
        <v>-0.71087971865596911</v>
      </c>
      <c r="AU53">
        <f ca="1">IFERROR(CORREL(_xlfn.RANK.AVG(Summary!$BB$3:$BB$32,Summary!$BB$3:$BB$32),_xlfn.RANK.AVG(Summary!AV$3:AV$32,Summary!AV$3:AV$32,0)),0)</f>
        <v>-0.47340970438647684</v>
      </c>
      <c r="AV53">
        <f ca="1">IFERROR(CORREL(_xlfn.RANK.AVG(Summary!$BB$3:$BB$32,Summary!$BB$3:$BB$32),_xlfn.RANK.AVG(Summary!AW$3:AW$32,Summary!AW$3:AW$32,0)),0)</f>
        <v>-0.57582253123523253</v>
      </c>
      <c r="AW53">
        <f ca="1">IFERROR(CORREL(_xlfn.RANK.AVG(Summary!$BB$3:$BB$32,Summary!$BB$3:$BB$32),_xlfn.RANK.AVG(Summary!AX$3:AX$32,Summary!AX$3:AX$32,0)),0)</f>
        <v>-0.51014121644396371</v>
      </c>
      <c r="AX53">
        <f ca="1">IFERROR(CORREL(_xlfn.RANK.AVG(Summary!$BB$3:$BB$32,Summary!$BB$3:$BB$32),_xlfn.RANK.AVG(Summary!AY$3:AY$32,Summary!AY$3:AY$32,0)),0)</f>
        <v>-0.67298656987206174</v>
      </c>
      <c r="AY53">
        <f ca="1">IFERROR(CORREL(_xlfn.RANK.AVG(Summary!$BB$3:$BB$32,Summary!$BB$3:$BB$32),_xlfn.RANK.AVG(Summary!AZ$3:AZ$32,Summary!AZ$3:AZ$32,0)),0)</f>
        <v>-0.98131256952169088</v>
      </c>
      <c r="AZ53">
        <f ca="1">IFERROR(CORREL(_xlfn.RANK.AVG(Summary!$BB$3:$BB$32,Summary!$BB$3:$BB$32),_xlfn.RANK.AVG(Summary!BA$3:BA$32,Summary!BA$3:BA$32,0)),0)</f>
        <v>0.91272063326834629</v>
      </c>
      <c r="BA53">
        <f ca="1">IFERROR(CORREL(_xlfn.RANK.AVG(Summary!$BB$3:$BB$32,Summary!$BB$3:$BB$32),_xlfn.RANK.AVG(Summary!BB$3:BB$32,Summary!BB$3:BB$32,0)),0)</f>
        <v>1.0000000000000002</v>
      </c>
      <c r="BB53">
        <f ca="1">IFERROR(CORREL(_xlfn.RANK.AVG(Summary!$BB$3:$BB$32,Summary!$BB$3:$BB$32),_xlfn.RANK.AVG(Summary!BC$3:BC$32,Summary!BC$3:BC$32,0)),0)</f>
        <v>0.73705278934629104</v>
      </c>
      <c r="BC53">
        <f ca="1">IFERROR(CORREL(_xlfn.RANK.AVG(Summary!$BB$3:$BB$32,Summary!$BB$3:$BB$32),_xlfn.RANK.AVG(Summary!BD$3:BD$32,Summary!BD$3:BD$32,0)),0)</f>
        <v>0.76978943654309395</v>
      </c>
      <c r="BD53">
        <f ca="1">IFERROR(CORREL(_xlfn.RANK.AVG(Summary!$BB$3:$BB$32,Summary!$BB$3:$BB$32),_xlfn.RANK.AVG(Summary!BE$3:BE$32,Summary!BE$3:BE$32,0)),0)</f>
        <v>0.85548909461537259</v>
      </c>
      <c r="BE53">
        <f ca="1">IFERROR(CORREL(_xlfn.RANK.AVG(Summary!$BB$3:$BB$32,Summary!$BB$3:$BB$32),_xlfn.RANK.AVG(Summary!BF$3:BF$32,Summary!BF$3:BF$32,0)),0)</f>
        <v>0.82666554819419913</v>
      </c>
      <c r="BF53">
        <f ca="1">IFERROR(CORREL(_xlfn.RANK.AVG(Summary!$BB$3:$BB$32,Summary!$BB$3:$BB$32),_xlfn.RANK.AVG(Summary!BG$3:BG$32,Summary!BG$3:BG$32,0)),0)</f>
        <v>0.95328142380422709</v>
      </c>
      <c r="BG53">
        <f ca="1">IFERROR(CORREL(_xlfn.RANK.AVG(Summary!$BB$3:$BB$32,Summary!$BB$3:$BB$32),_xlfn.RANK.AVG(Summary!BH$3:BH$32,Summary!BH$3:BH$32,0)),0)</f>
        <v>0.66629588431590658</v>
      </c>
      <c r="BH53">
        <f ca="1">IFERROR(CORREL(_xlfn.RANK.AVG(Summary!$BB$3:$BB$32,Summary!$BB$3:$BB$32),_xlfn.RANK.AVG(Summary!BI$3:BI$32,Summary!BI$3:BI$32,0)),0)</f>
        <v>0.87940638844687102</v>
      </c>
      <c r="BI53">
        <f ca="1">IFERROR(CORREL(_xlfn.RANK.AVG(Summary!$BB$3:$BB$32,Summary!$BB$3:$BB$32),_xlfn.RANK.AVG(Summary!BJ$3:BJ$32,Summary!BJ$3:BJ$32,0)),0)</f>
        <v>0.50959574192383639</v>
      </c>
      <c r="BJ53">
        <f ca="1">IFERROR(CORREL(_xlfn.RANK.AVG(Summary!$BB$3:$BB$32,Summary!$BB$3:$BB$32),_xlfn.RANK.AVG(Summary!BK$3:BK$32,Summary!BK$3:BK$32,0)),0)</f>
        <v>-0.93692291157136165</v>
      </c>
      <c r="BK53">
        <f ca="1">IFERROR(CORREL(_xlfn.RANK.AVG(Summary!$BB$3:$BB$32,Summary!$BB$3:$BB$32),_xlfn.RANK.AVG(Summary!BL$3:BL$32,Summary!BL$3:BL$32,0)),0)</f>
        <v>0.90491428068899604</v>
      </c>
      <c r="BL53">
        <f ca="1">IFERROR(CORREL(_xlfn.RANK.AVG(Summary!$BB$3:$BB$32,Summary!$BB$3:$BB$32),_xlfn.RANK.AVG(Summary!BM$3:BM$32,Summary!BM$3:BM$32,0)),0)</f>
        <v>0.95080163679765539</v>
      </c>
      <c r="BM53">
        <f ca="1">IFERROR(CORREL(_xlfn.RANK.AVG(Summary!$BB$3:$BB$32,Summary!$BB$3:$BB$32),_xlfn.RANK.AVG(Summary!BN$3:BN$32,Summary!BN$3:BN$32,0)),0)</f>
        <v>0.64825486418310962</v>
      </c>
      <c r="BN53">
        <f ca="1">IFERROR(CORREL(_xlfn.RANK.AVG(Summary!$BB$3:$BB$32,Summary!$BB$3:$BB$32),_xlfn.RANK.AVG(Summary!BO$3:BO$32,Summary!BO$3:BO$32,0)),0)</f>
        <v>0.90834236778732469</v>
      </c>
      <c r="BO53">
        <f ca="1">IFERROR(CORREL(_xlfn.RANK.AVG(Summary!$BB$3:$BB$32,Summary!$BB$3:$BB$32),_xlfn.RANK.AVG(Summary!BP$3:BP$32,Summary!BP$3:BP$32,0)),0)</f>
        <v>0.9053666472426094</v>
      </c>
      <c r="BP53">
        <f ca="1">IFERROR(CORREL(_xlfn.RANK.AVG(Summary!$BB$3:$BB$32,Summary!$BB$3:$BB$32),_xlfn.RANK.AVG(Summary!BQ$3:BQ$32,Summary!BQ$3:BQ$32,0)),0)</f>
        <v>0.73133419789731779</v>
      </c>
      <c r="BQ53">
        <f ca="1">IFERROR(CORREL(_xlfn.RANK.AVG(Summary!$BB$3:$BB$32,Summary!$BB$3:$BB$32),_xlfn.RANK.AVG(Summary!BR$3:BR$32,Summary!BR$3:BR$32,0)),0)</f>
        <v>0.76818687430478316</v>
      </c>
      <c r="BR53">
        <f ca="1">IFERROR(CORREL(_xlfn.RANK.AVG(Summary!$BB$3:$BB$32,Summary!$BB$3:$BB$32),_xlfn.RANK.AVG(Summary!BS$3:BS$32,Summary!BS$3:BS$32,0)),0)</f>
        <v>0.9216907675194661</v>
      </c>
      <c r="BS53">
        <f ca="1">IFERROR(CORREL(_xlfn.RANK.AVG(Summary!$BB$3:$BB$32,Summary!$BB$3:$BB$32),_xlfn.RANK.AVG(Summary!BT$3:BT$32,Summary!BT$3:BT$32,0)),0)</f>
        <v>-0.17285873192436041</v>
      </c>
      <c r="BT53">
        <f ca="1">IFERROR(CORREL(_xlfn.RANK.AVG(Summary!$BB$3:$BB$32,Summary!$BB$3:$BB$32),_xlfn.RANK.AVG(Summary!BU$3:BU$32,Summary!BU$3:BU$32,0)),0)</f>
        <v>-0.5887195497548855</v>
      </c>
      <c r="BU53">
        <f ca="1">IFERROR(CORREL(_xlfn.RANK.AVG(Summary!$BB$3:$BB$32,Summary!$BB$3:$BB$32),_xlfn.RANK.AVG(Summary!BV$3:BV$32,Summary!BV$3:BV$32,0)),0)</f>
        <v>0.57552836484983327</v>
      </c>
      <c r="BV53">
        <f ca="1">IFERROR(CORREL(_xlfn.RANK.AVG(Summary!$BB$3:$BB$32,Summary!$BB$3:$BB$32),_xlfn.RANK.AVG(Summary!BW$3:BW$32,Summary!BW$3:BW$32,0)),0)</f>
        <v>-0.58786546035264642</v>
      </c>
      <c r="BW53">
        <f ca="1">IFERROR(CORREL(_xlfn.RANK.AVG(Summary!$BB$3:$BB$32,Summary!$BB$3:$BB$32),_xlfn.RANK.AVG(Summary!BX$3:BX$32,Summary!BX$3:BX$32,0)),0)</f>
        <v>0.57552836484983327</v>
      </c>
      <c r="BX53">
        <f ca="1">IFERROR(CORREL(_xlfn.RANK.AVG(Summary!$BB$3:$BB$32,Summary!$BB$3:$BB$32),_xlfn.RANK.AVG(Summary!BY$3:BY$32,Summary!BY$3:BY$32,0)),0)</f>
        <v>0.2298186211303809</v>
      </c>
      <c r="BY53">
        <f ca="1">IFERROR(CORREL(_xlfn.RANK.AVG(Summary!$BB$3:$BB$32,Summary!$BB$3:$BB$32),_xlfn.RANK.AVG(Summary!BZ$3:BZ$32,Summary!BZ$3:BZ$32,0)),0)</f>
        <v>-0.51014121644396371</v>
      </c>
      <c r="BZ53">
        <f ca="1">IFERROR(CORREL(_xlfn.RANK.AVG(Summary!$BB$3:$BB$32,Summary!$BB$3:$BB$32),_xlfn.RANK.AVG(Summary!CA$3:CA$32,Summary!CA$3:CA$32,0)),0)</f>
        <v>0.62298365053427029</v>
      </c>
      <c r="CA53">
        <f ca="1">IFERROR(CORREL(_xlfn.RANK.AVG(Summary!$BB$3:$BB$32,Summary!$BB$3:$BB$32),_xlfn.RANK.AVG(Summary!CB$3:CB$32,Summary!CB$3:CB$32,0)),0)</f>
        <v>0.20978865406006678</v>
      </c>
    </row>
    <row r="54" spans="1:79">
      <c r="A54" s="4" t="s">
        <v>1480</v>
      </c>
      <c r="B54">
        <f ca="1">IFERROR(CORREL(_xlfn.RANK.AVG(Summary!$BC$3:$BC$32,Summary!$BC$3:$BC$32),_xlfn.RANK.AVG(Summary!C$3:C$32,Summary!C$3:C$32,0)),0)</f>
        <v>-0.85466854249691138</v>
      </c>
      <c r="C54">
        <f ca="1">IFERROR(CORREL(_xlfn.RANK.AVG(Summary!$BC$3:$BC$32,Summary!$BC$3:$BC$32),_xlfn.RANK.AVG(Summary!D$3:D$32,Summary!D$3:D$32,0)),0)</f>
        <v>-0.85472727325122755</v>
      </c>
      <c r="D54">
        <f ca="1">IFERROR(CORREL(_xlfn.RANK.AVG(Summary!$BC$3:$BC$32,Summary!$BC$3:$BC$32),_xlfn.RANK.AVG(Summary!E$3:E$32,Summary!E$3:E$32,0)),0)</f>
        <v>-0.81228291378689133</v>
      </c>
      <c r="E54">
        <f ca="1">IFERROR(CORREL(_xlfn.RANK.AVG(Summary!$BC$3:$BC$32,Summary!$BC$3:$BC$32),_xlfn.RANK.AVG(Summary!F$3:F$32,Summary!F$3:F$32,0)),0)</f>
        <v>0.59565341270617778</v>
      </c>
      <c r="F54">
        <f ca="1">IFERROR(CORREL(_xlfn.RANK.AVG(Summary!$BC$3:$BC$32,Summary!$BC$3:$BC$32),_xlfn.RANK.AVG(Summary!G$3:G$32,Summary!G$3:G$32,0)),0)</f>
        <v>-0.79360974335500878</v>
      </c>
      <c r="G54">
        <f ca="1">IFERROR(CORREL(_xlfn.RANK.AVG(Summary!$BC$3:$BC$32,Summary!$BC$3:$BC$32),_xlfn.RANK.AVG(Summary!H$3:H$32,Summary!H$3:H$32,0)),0)</f>
        <v>-0.78486900366903467</v>
      </c>
      <c r="H54">
        <f ca="1">IFERROR(CORREL(_xlfn.RANK.AVG(Summary!$BC$3:$BC$32,Summary!$BC$3:$BC$32),_xlfn.RANK.AVG(Summary!I$3:I$32,Summary!I$3:I$32,0)),0)</f>
        <v>0.73340964920741525</v>
      </c>
      <c r="I54">
        <f ca="1">IFERROR(CORREL(_xlfn.RANK.AVG(Summary!$BC$3:$BC$32,Summary!$BC$3:$BC$32),_xlfn.RANK.AVG(Summary!J$3:J$32,Summary!J$3:J$32,0)),0)</f>
        <v>-0.78450087972970017</v>
      </c>
      <c r="J54">
        <f ca="1">IFERROR(CORREL(_xlfn.RANK.AVG(Summary!$BC$3:$BC$32,Summary!$BC$3:$BC$32),_xlfn.RANK.AVG(Summary!K$3:K$32,Summary!K$3:K$32,0)),0)</f>
        <v>-0.63848783606988879</v>
      </c>
      <c r="K54">
        <f ca="1">IFERROR(CORREL(_xlfn.RANK.AVG(Summary!$BC$3:$BC$32,Summary!$BC$3:$BC$32),_xlfn.RANK.AVG(Summary!L$3:L$32,Summary!L$3:L$32,0)),0)</f>
        <v>0.72566797641230452</v>
      </c>
      <c r="L54">
        <f ca="1">IFERROR(CORREL(_xlfn.RANK.AVG(Summary!$BC$3:$BC$32,Summary!$BC$3:$BC$32),_xlfn.RANK.AVG(Summary!M$3:M$32,Summary!M$3:M$32,0)),0)</f>
        <v>-0.59565341270617778</v>
      </c>
      <c r="M54">
        <f ca="1">IFERROR(CORREL(_xlfn.RANK.AVG(Summary!$BC$3:$BC$32,Summary!$BC$3:$BC$32),_xlfn.RANK.AVG(Summary!N$3:N$32,Summary!N$3:N$32,0)),0)</f>
        <v>0.73340964920741525</v>
      </c>
      <c r="N54">
        <f ca="1">IFERROR(CORREL(_xlfn.RANK.AVG(Summary!$BC$3:$BC$32,Summary!$BC$3:$BC$32),_xlfn.RANK.AVG(Summary!O$3:O$32,Summary!O$3:O$32,0)),0)</f>
        <v>0</v>
      </c>
      <c r="O54">
        <f ca="1">IFERROR(CORREL(_xlfn.RANK.AVG(Summary!$BC$3:$BC$32,Summary!$BC$3:$BC$32),_xlfn.RANK.AVG(Summary!P$3:P$32,Summary!P$3:P$32,0)),0)</f>
        <v>0</v>
      </c>
      <c r="P54">
        <f ca="1">IFERROR(CORREL(_xlfn.RANK.AVG(Summary!$BC$3:$BC$32,Summary!$BC$3:$BC$32),_xlfn.RANK.AVG(Summary!Q$3:Q$32,Summary!Q$3:Q$32,0)),0)</f>
        <v>0.40169842924470223</v>
      </c>
      <c r="Q54">
        <f ca="1">IFERROR(CORREL(_xlfn.RANK.AVG(Summary!$BC$3:$BC$32,Summary!$BC$3:$BC$32),_xlfn.RANK.AVG(Summary!R$3:R$32,Summary!R$3:R$32,0)),0)</f>
        <v>0</v>
      </c>
      <c r="R54">
        <f ca="1">IFERROR(CORREL(_xlfn.RANK.AVG(Summary!$BC$3:$BC$32,Summary!$BC$3:$BC$32),_xlfn.RANK.AVG(Summary!S$3:S$32,Summary!S$3:S$32,0)),0)</f>
        <v>0</v>
      </c>
      <c r="S54">
        <f ca="1">IFERROR(CORREL(_xlfn.RANK.AVG(Summary!$BC$3:$BC$32,Summary!$BC$3:$BC$32),_xlfn.RANK.AVG(Summary!T$3:T$32,Summary!T$3:T$32,0)),0)</f>
        <v>0</v>
      </c>
      <c r="T54">
        <f ca="1">IFERROR(CORREL(_xlfn.RANK.AVG(Summary!$BC$3:$BC$32,Summary!$BC$3:$BC$32),_xlfn.RANK.AVG(Summary!U$3:U$32,Summary!U$3:U$32,0)),0)</f>
        <v>0</v>
      </c>
      <c r="U54">
        <f ca="1">IFERROR(CORREL(_xlfn.RANK.AVG(Summary!$BC$3:$BC$32,Summary!$BC$3:$BC$32),_xlfn.RANK.AVG(Summary!V$3:V$32,Summary!V$3:V$32,0)),0)</f>
        <v>-0.18664497185482357</v>
      </c>
      <c r="V54">
        <f ca="1">IFERROR(CORREL(_xlfn.RANK.AVG(Summary!$BC$3:$BC$32,Summary!$BC$3:$BC$32),_xlfn.RANK.AVG(Summary!W$3:W$32,Summary!W$3:W$32,0)),0)</f>
        <v>-0.33448783311961561</v>
      </c>
      <c r="W54">
        <f ca="1">IFERROR(CORREL(_xlfn.RANK.AVG(Summary!$BC$3:$BC$32,Summary!$BC$3:$BC$32),_xlfn.RANK.AVG(Summary!X$3:X$32,Summary!X$3:X$32,0)),0)</f>
        <v>-0.25774902687866053</v>
      </c>
      <c r="X54">
        <f ca="1">IFERROR(CORREL(_xlfn.RANK.AVG(Summary!$BC$3:$BC$32,Summary!$BC$3:$BC$32),_xlfn.RANK.AVG(Summary!Y$3:Y$32,Summary!Y$3:Y$32,0)),0)</f>
        <v>0.51019050844855429</v>
      </c>
      <c r="Y54">
        <f ca="1">IFERROR(CORREL(_xlfn.RANK.AVG(Summary!$BC$3:$BC$32,Summary!$BC$3:$BC$32),_xlfn.RANK.AVG(Summary!Z$3:Z$32,Summary!Z$3:Z$32,0)),0)</f>
        <v>5.233169289718239E-2</v>
      </c>
      <c r="Z54">
        <f ca="1">IFERROR(CORREL(_xlfn.RANK.AVG(Summary!$BC$3:$BC$32,Summary!$BC$3:$BC$32),_xlfn.RANK.AVG(Summary!AA$3:AA$32,Summary!AA$3:AA$32,0)),0)</f>
        <v>0</v>
      </c>
      <c r="AA54">
        <f ca="1">IFERROR(CORREL(_xlfn.RANK.AVG(Summary!$BC$3:$BC$32,Summary!$BC$3:$BC$32),_xlfn.RANK.AVG(Summary!AB$3:AB$32,Summary!AB$3:AB$32,0)),0)</f>
        <v>0.25808775432140985</v>
      </c>
      <c r="AB54">
        <f ca="1">IFERROR(CORREL(_xlfn.RANK.AVG(Summary!$BC$3:$BC$32,Summary!$BC$3:$BC$32),_xlfn.RANK.AVG(Summary!AC$3:AC$32,Summary!AC$3:AC$32,0)),0)</f>
        <v>9.8856744444829489E-2</v>
      </c>
      <c r="AC54">
        <f ca="1">IFERROR(CORREL(_xlfn.RANK.AVG(Summary!$BC$3:$BC$32,Summary!$BC$3:$BC$32),_xlfn.RANK.AVG(Summary!AD$3:AD$32,Summary!AD$3:AD$32,0)),0)</f>
        <v>-0.72534477482917303</v>
      </c>
      <c r="AD54">
        <f ca="1">IFERROR(CORREL(_xlfn.RANK.AVG(Summary!$BC$3:$BC$32,Summary!$BC$3:$BC$32),_xlfn.RANK.AVG(Summary!AE$3:AE$32,Summary!AE$3:AE$32,0)),0)</f>
        <v>-0.56973904333042036</v>
      </c>
      <c r="AE54">
        <f ca="1">IFERROR(CORREL(_xlfn.RANK.AVG(Summary!$BC$3:$BC$32,Summary!$BC$3:$BC$32),_xlfn.RANK.AVG(Summary!AF$3:AF$32,Summary!AF$3:AF$32,0)),0)</f>
        <v>-0.15826956004744877</v>
      </c>
      <c r="AF54">
        <f ca="1">IFERROR(CORREL(_xlfn.RANK.AVG(Summary!$BC$3:$BC$32,Summary!$BC$3:$BC$32),_xlfn.RANK.AVG(Summary!AG$3:AG$32,Summary!AG$3:AG$32,0)),0)</f>
        <v>-0.23832540732919605</v>
      </c>
      <c r="AG54">
        <f ca="1">IFERROR(CORREL(_xlfn.RANK.AVG(Summary!$BC$3:$BC$32,Summary!$BC$3:$BC$32),_xlfn.RANK.AVG(Summary!AH$3:AH$32,Summary!AH$3:AH$32,0)),0)</f>
        <v>0.17453745163987436</v>
      </c>
      <c r="AH54">
        <f ca="1">IFERROR(CORREL(_xlfn.RANK.AVG(Summary!$BC$3:$BC$32,Summary!$BC$3:$BC$32),_xlfn.RANK.AVG(Summary!AI$3:AI$32,Summary!AI$3:AI$32,0)),0)</f>
        <v>0.49697783275415203</v>
      </c>
      <c r="AI54">
        <f ca="1">IFERROR(CORREL(_xlfn.RANK.AVG(Summary!$BC$3:$BC$32,Summary!$BC$3:$BC$32),_xlfn.RANK.AVG(Summary!AJ$3:AJ$32,Summary!AJ$3:AJ$32,0)),0)</f>
        <v>0.16341945142498862</v>
      </c>
      <c r="AJ54">
        <f ca="1">IFERROR(CORREL(_xlfn.RANK.AVG(Summary!$BC$3:$BC$32,Summary!$BC$3:$BC$32),_xlfn.RANK.AVG(Summary!AK$3:AK$32,Summary!AK$3:AK$32,0)),0)</f>
        <v>-0.22418177705655865</v>
      </c>
      <c r="AK54">
        <f ca="1">IFERROR(CORREL(_xlfn.RANK.AVG(Summary!$BC$3:$BC$32,Summary!$BC$3:$BC$32),_xlfn.RANK.AVG(Summary!AL$3:AL$32,Summary!AL$3:AL$32,0)),0)</f>
        <v>-0.91867167827620844</v>
      </c>
      <c r="AL54">
        <f ca="1">IFERROR(CORREL(_xlfn.RANK.AVG(Summary!$BC$3:$BC$32,Summary!$BC$3:$BC$32),_xlfn.RANK.AVG(Summary!AM$3:AM$32,Summary!AM$3:AM$32,0)),0)</f>
        <v>0.46470717999103422</v>
      </c>
      <c r="AM54">
        <f ca="1">IFERROR(CORREL(_xlfn.RANK.AVG(Summary!$BC$3:$BC$32,Summary!$BC$3:$BC$32),_xlfn.RANK.AVG(Summary!AN$3:AN$32,Summary!AN$3:AN$32,0)),0)</f>
        <v>-0.82499083176471599</v>
      </c>
      <c r="AN54">
        <f ca="1">IFERROR(CORREL(_xlfn.RANK.AVG(Summary!$BC$3:$BC$32,Summary!$BC$3:$BC$32),_xlfn.RANK.AVG(Summary!AO$3:AO$32,Summary!AO$3:AO$32,0)),0)</f>
        <v>0.23253488357824201</v>
      </c>
      <c r="AO54">
        <f ca="1">IFERROR(CORREL(_xlfn.RANK.AVG(Summary!$BC$3:$BC$32,Summary!$BC$3:$BC$32),_xlfn.RANK.AVG(Summary!AP$3:AP$32,Summary!AP$3:AP$32,0)),0)</f>
        <v>-0.156004755600645</v>
      </c>
      <c r="AP54">
        <f ca="1">IFERROR(CORREL(_xlfn.RANK.AVG(Summary!$BC$3:$BC$32,Summary!$BC$3:$BC$32),_xlfn.RANK.AVG(Summary!AQ$3:AQ$32,Summary!AQ$3:AQ$32,0)),0)</f>
        <v>6.5181525494223611E-2</v>
      </c>
      <c r="AQ54">
        <f ca="1">IFERROR(CORREL(_xlfn.RANK.AVG(Summary!$BC$3:$BC$32,Summary!$BC$3:$BC$32),_xlfn.RANK.AVG(Summary!AR$3:AR$32,Summary!AR$3:AR$32,0)),0)</f>
        <v>-0.65676455640430764</v>
      </c>
      <c r="AR54">
        <f ca="1">IFERROR(CORREL(_xlfn.RANK.AVG(Summary!$BC$3:$BC$32,Summary!$BC$3:$BC$32),_xlfn.RANK.AVG(Summary!AS$3:AS$32,Summary!AS$3:AS$32,0)),0)</f>
        <v>0.41163033051166609</v>
      </c>
      <c r="AS54">
        <f ca="1">IFERROR(CORREL(_xlfn.RANK.AVG(Summary!$BC$3:$BC$32,Summary!$BC$3:$BC$32),_xlfn.RANK.AVG(Summary!AT$3:AT$32,Summary!AT$3:AT$32,0)),0)</f>
        <v>-0.62617331730718062</v>
      </c>
      <c r="AT54">
        <f ca="1">IFERROR(CORREL(_xlfn.RANK.AVG(Summary!$BC$3:$BC$32,Summary!$BC$3:$BC$32),_xlfn.RANK.AVG(Summary!AU$3:AU$32,Summary!AU$3:AU$32,0)),0)</f>
        <v>-0.8237483256807403</v>
      </c>
      <c r="AU54">
        <f ca="1">IFERROR(CORREL(_xlfn.RANK.AVG(Summary!$BC$3:$BC$32,Summary!$BC$3:$BC$32),_xlfn.RANK.AVG(Summary!AV$3:AV$32,Summary!AV$3:AV$32,0)),0)</f>
        <v>-0.799033271571853</v>
      </c>
      <c r="AV54">
        <f ca="1">IFERROR(CORREL(_xlfn.RANK.AVG(Summary!$BC$3:$BC$32,Summary!$BC$3:$BC$32),_xlfn.RANK.AVG(Summary!AW$3:AW$32,Summary!AW$3:AW$32,0)),0)</f>
        <v>-0.88448310265979735</v>
      </c>
      <c r="AW54">
        <f ca="1">IFERROR(CORREL(_xlfn.RANK.AVG(Summary!$BC$3:$BC$32,Summary!$BC$3:$BC$32),_xlfn.RANK.AVG(Summary!AX$3:AX$32,Summary!AX$3:AX$32,0)),0)</f>
        <v>-0.84169854739519734</v>
      </c>
      <c r="AX54">
        <f ca="1">IFERROR(CORREL(_xlfn.RANK.AVG(Summary!$BC$3:$BC$32,Summary!$BC$3:$BC$32),_xlfn.RANK.AVG(Summary!AY$3:AY$32,Summary!AY$3:AY$32,0)),0)</f>
        <v>-0.8159222924505497</v>
      </c>
      <c r="AY54">
        <f ca="1">IFERROR(CORREL(_xlfn.RANK.AVG(Summary!$BC$3:$BC$32,Summary!$BC$3:$BC$32),_xlfn.RANK.AVG(Summary!AZ$3:AZ$32,Summary!AZ$3:AZ$32,0)),0)</f>
        <v>-0.70813536449396519</v>
      </c>
      <c r="AZ54">
        <f ca="1">IFERROR(CORREL(_xlfn.RANK.AVG(Summary!$BC$3:$BC$32,Summary!$BC$3:$BC$32),_xlfn.RANK.AVG(Summary!BA$3:BA$32,Summary!BA$3:BA$32,0)),0)</f>
        <v>0.80409114708896456</v>
      </c>
      <c r="BA54">
        <f ca="1">IFERROR(CORREL(_xlfn.RANK.AVG(Summary!$BC$3:$BC$32,Summary!$BC$3:$BC$32),_xlfn.RANK.AVG(Summary!BB$3:BB$32,Summary!BB$3:BB$32,0)),0)</f>
        <v>0.73705278934629104</v>
      </c>
      <c r="BB54">
        <f ca="1">IFERROR(CORREL(_xlfn.RANK.AVG(Summary!$BC$3:$BC$32,Summary!$BC$3:$BC$32),_xlfn.RANK.AVG(Summary!BC$3:BC$32,Summary!BC$3:BC$32,0)),0)</f>
        <v>1</v>
      </c>
      <c r="BC54">
        <f ca="1">IFERROR(CORREL(_xlfn.RANK.AVG(Summary!$BC$3:$BC$32,Summary!$BC$3:$BC$32),_xlfn.RANK.AVG(Summary!BD$3:BD$32,Summary!BD$3:BD$32,0)),0)</f>
        <v>0.98164149842978754</v>
      </c>
      <c r="BD54">
        <f ca="1">IFERROR(CORREL(_xlfn.RANK.AVG(Summary!$BC$3:$BC$32,Summary!$BC$3:$BC$32),_xlfn.RANK.AVG(Summary!BE$3:BE$32,Summary!BE$3:BE$32,0)),0)</f>
        <v>0.91079895838682934</v>
      </c>
      <c r="BE54">
        <f ca="1">IFERROR(CORREL(_xlfn.RANK.AVG(Summary!$BC$3:$BC$32,Summary!$BC$3:$BC$32),_xlfn.RANK.AVG(Summary!BF$3:BF$32,Summary!BF$3:BF$32,0)),0)</f>
        <v>0.92161504744754263</v>
      </c>
      <c r="BF54">
        <f ca="1">IFERROR(CORREL(_xlfn.RANK.AVG(Summary!$BC$3:$BC$32,Summary!$BC$3:$BC$32),_xlfn.RANK.AVG(Summary!BG$3:BG$32,Summary!BG$3:BG$32,0)),0)</f>
        <v>0.74524985465876137</v>
      </c>
      <c r="BG54">
        <f ca="1">IFERROR(CORREL(_xlfn.RANK.AVG(Summary!$BC$3:$BC$32,Summary!$BC$3:$BC$32),_xlfn.RANK.AVG(Summary!BH$3:BH$32,Summary!BH$3:BH$32,0)),0)</f>
        <v>0.72361871008418688</v>
      </c>
      <c r="BH54">
        <f ca="1">IFERROR(CORREL(_xlfn.RANK.AVG(Summary!$BC$3:$BC$32,Summary!$BC$3:$BC$32),_xlfn.RANK.AVG(Summary!BI$3:BI$32,Summary!BI$3:BI$32,0)),0)</f>
        <v>0.74649780672613963</v>
      </c>
      <c r="BI54">
        <f ca="1">IFERROR(CORREL(_xlfn.RANK.AVG(Summary!$BC$3:$BC$32,Summary!$BC$3:$BC$32),_xlfn.RANK.AVG(Summary!BJ$3:BJ$32,Summary!BJ$3:BJ$32,0)),0)</f>
        <v>0.64143860727861102</v>
      </c>
      <c r="BJ54">
        <f ca="1">IFERROR(CORREL(_xlfn.RANK.AVG(Summary!$BC$3:$BC$32,Summary!$BC$3:$BC$32),_xlfn.RANK.AVG(Summary!BK$3:BK$32,Summary!BK$3:BK$32,0)),0)</f>
        <v>-0.83414418648763178</v>
      </c>
      <c r="BK54">
        <f ca="1">IFERROR(CORREL(_xlfn.RANK.AVG(Summary!$BC$3:$BC$32,Summary!$BC$3:$BC$32),_xlfn.RANK.AVG(Summary!BL$3:BL$32,Summary!BL$3:BL$32,0)),0)</f>
        <v>0.86176729462764612</v>
      </c>
      <c r="BL54">
        <f ca="1">IFERROR(CORREL(_xlfn.RANK.AVG(Summary!$BC$3:$BC$32,Summary!$BC$3:$BC$32),_xlfn.RANK.AVG(Summary!BM$3:BM$32,Summary!BM$3:BM$32,0)),0)</f>
        <v>0.81045667820495326</v>
      </c>
      <c r="BM54">
        <f ca="1">IFERROR(CORREL(_xlfn.RANK.AVG(Summary!$BC$3:$BC$32,Summary!$BC$3:$BC$32),_xlfn.RANK.AVG(Summary!BN$3:BN$32,Summary!BN$3:BN$32,0)),0)</f>
        <v>0.65359132594395186</v>
      </c>
      <c r="BN54">
        <f ca="1">IFERROR(CORREL(_xlfn.RANK.AVG(Summary!$BC$3:$BC$32,Summary!$BC$3:$BC$32),_xlfn.RANK.AVG(Summary!BO$3:BO$32,Summary!BO$3:BO$32,0)),0)</f>
        <v>0.7857171335807952</v>
      </c>
      <c r="BO54">
        <f ca="1">IFERROR(CORREL(_xlfn.RANK.AVG(Summary!$BC$3:$BC$32,Summary!$BC$3:$BC$32),_xlfn.RANK.AVG(Summary!BP$3:BP$32,Summary!BP$3:BP$32,0)),0)</f>
        <v>0.83411089395616045</v>
      </c>
      <c r="BP54">
        <f ca="1">IFERROR(CORREL(_xlfn.RANK.AVG(Summary!$BC$3:$BC$32,Summary!$BC$3:$BC$32),_xlfn.RANK.AVG(Summary!BQ$3:BQ$32,Summary!BQ$3:BQ$32,0)),0)</f>
        <v>0.98010981078781012</v>
      </c>
      <c r="BQ54">
        <f ca="1">IFERROR(CORREL(_xlfn.RANK.AVG(Summary!$BC$3:$BC$32,Summary!$BC$3:$BC$32),_xlfn.RANK.AVG(Summary!BR$3:BR$32,Summary!BR$3:BR$32,0)),0)</f>
        <v>0.97704464599472807</v>
      </c>
      <c r="BR54">
        <f ca="1">IFERROR(CORREL(_xlfn.RANK.AVG(Summary!$BC$3:$BC$32,Summary!$BC$3:$BC$32),_xlfn.RANK.AVG(Summary!BS$3:BS$32,Summary!BS$3:BS$32,0)),0)</f>
        <v>0.87617520339960708</v>
      </c>
      <c r="BS54">
        <f ca="1">IFERROR(CORREL(_xlfn.RANK.AVG(Summary!$BC$3:$BC$32,Summary!$BC$3:$BC$32),_xlfn.RANK.AVG(Summary!BT$3:BT$32,Summary!BT$3:BT$32,0)),0)</f>
        <v>2.208653709193396E-2</v>
      </c>
      <c r="BT54">
        <f ca="1">IFERROR(CORREL(_xlfn.RANK.AVG(Summary!$BC$3:$BC$32,Summary!$BC$3:$BC$32),_xlfn.RANK.AVG(Summary!BU$3:BU$32,Summary!BU$3:BU$32,0)),0)</f>
        <v>-0.81228291378689133</v>
      </c>
      <c r="BU54">
        <f ca="1">IFERROR(CORREL(_xlfn.RANK.AVG(Summary!$BC$3:$BC$32,Summary!$BC$3:$BC$32),_xlfn.RANK.AVG(Summary!BV$3:BV$32,Summary!BV$3:BV$32,0)),0)</f>
        <v>0.11111577423570899</v>
      </c>
      <c r="BV54">
        <f ca="1">IFERROR(CORREL(_xlfn.RANK.AVG(Summary!$BC$3:$BC$32,Summary!$BC$3:$BC$32),_xlfn.RANK.AVG(Summary!BW$3:BW$32,Summary!BW$3:BW$32,0)),0)</f>
        <v>-0.72954596247008174</v>
      </c>
      <c r="BW54">
        <f ca="1">IFERROR(CORREL(_xlfn.RANK.AVG(Summary!$BC$3:$BC$32,Summary!$BC$3:$BC$32),_xlfn.RANK.AVG(Summary!BX$3:BX$32,Summary!BX$3:BX$32,0)),0)</f>
        <v>0.11111577423570899</v>
      </c>
      <c r="BX54">
        <f ca="1">IFERROR(CORREL(_xlfn.RANK.AVG(Summary!$BC$3:$BC$32,Summary!$BC$3:$BC$32),_xlfn.RANK.AVG(Summary!BY$3:BY$32,Summary!BY$3:BY$32,0)),0)</f>
        <v>0.17025963966606805</v>
      </c>
      <c r="BY54">
        <f ca="1">IFERROR(CORREL(_xlfn.RANK.AVG(Summary!$BC$3:$BC$32,Summary!$BC$3:$BC$32),_xlfn.RANK.AVG(Summary!BZ$3:BZ$32,Summary!BZ$3:BZ$32,0)),0)</f>
        <v>-0.84169854739519734</v>
      </c>
      <c r="BZ54">
        <f ca="1">IFERROR(CORREL(_xlfn.RANK.AVG(Summary!$BC$3:$BC$32,Summary!$BC$3:$BC$32),_xlfn.RANK.AVG(Summary!CA$3:CA$32,Summary!CA$3:CA$32,0)),0)</f>
        <v>0.57089802771621434</v>
      </c>
      <c r="CA54">
        <f ca="1">IFERROR(CORREL(_xlfn.RANK.AVG(Summary!$BC$3:$BC$32,Summary!$BC$3:$BC$32),_xlfn.RANK.AVG(Summary!CB$3:CB$32,Summary!CB$3:CB$32,0)),0)</f>
        <v>0.50844574563184064</v>
      </c>
    </row>
    <row r="55" spans="1:79">
      <c r="A55" s="4" t="s">
        <v>1481</v>
      </c>
      <c r="B55">
        <f ca="1">IFERROR(CORREL(_xlfn.RANK.AVG(Summary!$BD$3:$BD$32,Summary!$BD$3:$BD$32),_xlfn.RANK.AVG(Summary!C$3:C$32,Summary!C$3:C$32,0)),0)</f>
        <v>-0.85198552125572602</v>
      </c>
      <c r="C55">
        <f ca="1">IFERROR(CORREL(_xlfn.RANK.AVG(Summary!$BD$3:$BD$32,Summary!$BD$3:$BD$32),_xlfn.RANK.AVG(Summary!D$3:D$32,Summary!D$3:D$32,0)),0)</f>
        <v>-0.85103801078923191</v>
      </c>
      <c r="D55">
        <f ca="1">IFERROR(CORREL(_xlfn.RANK.AVG(Summary!$BD$3:$BD$32,Summary!$BD$3:$BD$32),_xlfn.RANK.AVG(Summary!E$3:E$32,Summary!E$3:E$32,0)),0)</f>
        <v>-0.79893540338285263</v>
      </c>
      <c r="E55">
        <f ca="1">IFERROR(CORREL(_xlfn.RANK.AVG(Summary!$BD$3:$BD$32,Summary!$BD$3:$BD$32),_xlfn.RANK.AVG(Summary!F$3:F$32,Summary!F$3:F$32,0)),0)</f>
        <v>0.63165648887072701</v>
      </c>
      <c r="F55">
        <f ca="1">IFERROR(CORREL(_xlfn.RANK.AVG(Summary!$BD$3:$BD$32,Summary!$BD$3:$BD$32),_xlfn.RANK.AVG(Summary!G$3:G$32,Summary!G$3:G$32,0)),0)</f>
        <v>-0.77769901185476897</v>
      </c>
      <c r="G55">
        <f ca="1">IFERROR(CORREL(_xlfn.RANK.AVG(Summary!$BD$3:$BD$32,Summary!$BD$3:$BD$32),_xlfn.RANK.AVG(Summary!H$3:H$32,Summary!H$3:H$32,0)),0)</f>
        <v>-0.77045998483276568</v>
      </c>
      <c r="H55">
        <f ca="1">IFERROR(CORREL(_xlfn.RANK.AVG(Summary!$BD$3:$BD$32,Summary!$BD$3:$BD$32),_xlfn.RANK.AVG(Summary!I$3:I$32,Summary!I$3:I$32,0)),0)</f>
        <v>0.76844833996375062</v>
      </c>
      <c r="I55">
        <f ca="1">IFERROR(CORREL(_xlfn.RANK.AVG(Summary!$BD$3:$BD$32,Summary!$BD$3:$BD$32),_xlfn.RANK.AVG(Summary!J$3:J$32,Summary!J$3:J$32,0)),0)</f>
        <v>-0.76853383235317485</v>
      </c>
      <c r="J55">
        <f ca="1">IFERROR(CORREL(_xlfn.RANK.AVG(Summary!$BD$3:$BD$32,Summary!$BD$3:$BD$32),_xlfn.RANK.AVG(Summary!K$3:K$32,Summary!K$3:K$32,0)),0)</f>
        <v>-0.6266542735590187</v>
      </c>
      <c r="K55">
        <f ca="1">IFERROR(CORREL(_xlfn.RANK.AVG(Summary!$BD$3:$BD$32,Summary!$BD$3:$BD$32),_xlfn.RANK.AVG(Summary!L$3:L$32,Summary!L$3:L$32,0)),0)</f>
        <v>0.715922057272802</v>
      </c>
      <c r="L55">
        <f ca="1">IFERROR(CORREL(_xlfn.RANK.AVG(Summary!$BD$3:$BD$32,Summary!$BD$3:$BD$32),_xlfn.RANK.AVG(Summary!M$3:M$32,Summary!M$3:M$32,0)),0)</f>
        <v>-0.63165648887072701</v>
      </c>
      <c r="M55">
        <f ca="1">IFERROR(CORREL(_xlfn.RANK.AVG(Summary!$BD$3:$BD$32,Summary!$BD$3:$BD$32),_xlfn.RANK.AVG(Summary!N$3:N$32,Summary!N$3:N$32,0)),0)</f>
        <v>0.76844833996375062</v>
      </c>
      <c r="N55">
        <f ca="1">IFERROR(CORREL(_xlfn.RANK.AVG(Summary!$BD$3:$BD$32,Summary!$BD$3:$BD$32),_xlfn.RANK.AVG(Summary!O$3:O$32,Summary!O$3:O$32,0)),0)</f>
        <v>0</v>
      </c>
      <c r="O55">
        <f ca="1">IFERROR(CORREL(_xlfn.RANK.AVG(Summary!$BD$3:$BD$32,Summary!$BD$3:$BD$32),_xlfn.RANK.AVG(Summary!P$3:P$32,Summary!P$3:P$32,0)),0)</f>
        <v>0</v>
      </c>
      <c r="P55">
        <f ca="1">IFERROR(CORREL(_xlfn.RANK.AVG(Summary!$BD$3:$BD$32,Summary!$BD$3:$BD$32),_xlfn.RANK.AVG(Summary!Q$3:Q$32,Summary!Q$3:Q$32,0)),0)</f>
        <v>0.36547088351280821</v>
      </c>
      <c r="Q55">
        <f ca="1">IFERROR(CORREL(_xlfn.RANK.AVG(Summary!$BD$3:$BD$32,Summary!$BD$3:$BD$32),_xlfn.RANK.AVG(Summary!R$3:R$32,Summary!R$3:R$32,0)),0)</f>
        <v>0</v>
      </c>
      <c r="R55">
        <f ca="1">IFERROR(CORREL(_xlfn.RANK.AVG(Summary!$BD$3:$BD$32,Summary!$BD$3:$BD$32),_xlfn.RANK.AVG(Summary!S$3:S$32,Summary!S$3:S$32,0)),0)</f>
        <v>0</v>
      </c>
      <c r="S55">
        <f ca="1">IFERROR(CORREL(_xlfn.RANK.AVG(Summary!$BD$3:$BD$32,Summary!$BD$3:$BD$32),_xlfn.RANK.AVG(Summary!T$3:T$32,Summary!T$3:T$32,0)),0)</f>
        <v>0</v>
      </c>
      <c r="T55">
        <f ca="1">IFERROR(CORREL(_xlfn.RANK.AVG(Summary!$BD$3:$BD$32,Summary!$BD$3:$BD$32),_xlfn.RANK.AVG(Summary!U$3:U$32,Summary!U$3:U$32,0)),0)</f>
        <v>0</v>
      </c>
      <c r="U55">
        <f ca="1">IFERROR(CORREL(_xlfn.RANK.AVG(Summary!$BD$3:$BD$32,Summary!$BD$3:$BD$32),_xlfn.RANK.AVG(Summary!V$3:V$32,Summary!V$3:V$32,0)),0)</f>
        <v>-0.24788378508570319</v>
      </c>
      <c r="V55">
        <f ca="1">IFERROR(CORREL(_xlfn.RANK.AVG(Summary!$BD$3:$BD$32,Summary!$BD$3:$BD$32),_xlfn.RANK.AVG(Summary!W$3:W$32,Summary!W$3:W$32,0)),0)</f>
        <v>-0.35238300661433891</v>
      </c>
      <c r="W55">
        <f ca="1">IFERROR(CORREL(_xlfn.RANK.AVG(Summary!$BD$3:$BD$32,Summary!$BD$3:$BD$32),_xlfn.RANK.AVG(Summary!X$3:X$32,Summary!X$3:X$32,0)),0)</f>
        <v>-0.28005858428076691</v>
      </c>
      <c r="X55">
        <f ca="1">IFERROR(CORREL(_xlfn.RANK.AVG(Summary!$BD$3:$BD$32,Summary!$BD$3:$BD$32),_xlfn.RANK.AVG(Summary!Y$3:Y$32,Summary!Y$3:Y$32,0)),0)</f>
        <v>0.56911838090692513</v>
      </c>
      <c r="Y55">
        <f ca="1">IFERROR(CORREL(_xlfn.RANK.AVG(Summary!$BD$3:$BD$32,Summary!$BD$3:$BD$32),_xlfn.RANK.AVG(Summary!Z$3:Z$32,Summary!Z$3:Z$32,0)),0)</f>
        <v>7.1808870817467608E-3</v>
      </c>
      <c r="Z55">
        <f ca="1">IFERROR(CORREL(_xlfn.RANK.AVG(Summary!$BD$3:$BD$32,Summary!$BD$3:$BD$32),_xlfn.RANK.AVG(Summary!AA$3:AA$32,Summary!AA$3:AA$32,0)),0)</f>
        <v>0</v>
      </c>
      <c r="AA55">
        <f ca="1">IFERROR(CORREL(_xlfn.RANK.AVG(Summary!$BD$3:$BD$32,Summary!$BD$3:$BD$32),_xlfn.RANK.AVG(Summary!AB$3:AB$32,Summary!AB$3:AB$32,0)),0)</f>
        <v>0.23649788583675907</v>
      </c>
      <c r="AB55">
        <f ca="1">IFERROR(CORREL(_xlfn.RANK.AVG(Summary!$BD$3:$BD$32,Summary!$BD$3:$BD$32),_xlfn.RANK.AVG(Summary!AC$3:AC$32,Summary!AC$3:AC$32,0)),0)</f>
        <v>5.2106784615729262E-2</v>
      </c>
      <c r="AC55">
        <f ca="1">IFERROR(CORREL(_xlfn.RANK.AVG(Summary!$BD$3:$BD$32,Summary!$BD$3:$BD$32),_xlfn.RANK.AVG(Summary!AD$3:AD$32,Summary!AD$3:AD$32,0)),0)</f>
        <v>-0.73438203467461438</v>
      </c>
      <c r="AD55">
        <f ca="1">IFERROR(CORREL(_xlfn.RANK.AVG(Summary!$BD$3:$BD$32,Summary!$BD$3:$BD$32),_xlfn.RANK.AVG(Summary!AE$3:AE$32,Summary!AE$3:AE$32,0)),0)</f>
        <v>-0.55569364496645468</v>
      </c>
      <c r="AE55">
        <f ca="1">IFERROR(CORREL(_xlfn.RANK.AVG(Summary!$BD$3:$BD$32,Summary!$BD$3:$BD$32),_xlfn.RANK.AVG(Summary!AF$3:AF$32,Summary!AF$3:AF$32,0)),0)</f>
        <v>-0.19325215077294422</v>
      </c>
      <c r="AF55">
        <f ca="1">IFERROR(CORREL(_xlfn.RANK.AVG(Summary!$BD$3:$BD$32,Summary!$BD$3:$BD$32),_xlfn.RANK.AVG(Summary!AG$3:AG$32,Summary!AG$3:AG$32,0)),0)</f>
        <v>-0.28280176127895229</v>
      </c>
      <c r="AG55">
        <f ca="1">IFERROR(CORREL(_xlfn.RANK.AVG(Summary!$BD$3:$BD$32,Summary!$BD$3:$BD$32),_xlfn.RANK.AVG(Summary!AH$3:AH$32,Summary!AH$3:AH$32,0)),0)</f>
        <v>0.1446813735839011</v>
      </c>
      <c r="AH55">
        <f ca="1">IFERROR(CORREL(_xlfn.RANK.AVG(Summary!$BD$3:$BD$32,Summary!$BD$3:$BD$32),_xlfn.RANK.AVG(Summary!AI$3:AI$32,Summary!AI$3:AI$32,0)),0)</f>
        <v>0.49641491020383166</v>
      </c>
      <c r="AI55">
        <f ca="1">IFERROR(CORREL(_xlfn.RANK.AVG(Summary!$BD$3:$BD$32,Summary!$BD$3:$BD$32),_xlfn.RANK.AVG(Summary!AJ$3:AJ$32,Summary!AJ$3:AJ$32,0)),0)</f>
        <v>0.13565282440640467</v>
      </c>
      <c r="AJ55">
        <f ca="1">IFERROR(CORREL(_xlfn.RANK.AVG(Summary!$BD$3:$BD$32,Summary!$BD$3:$BD$32),_xlfn.RANK.AVG(Summary!AK$3:AK$32,Summary!AK$3:AK$32,0)),0)</f>
        <v>-0.22687932860155041</v>
      </c>
      <c r="AK55">
        <f ca="1">IFERROR(CORREL(_xlfn.RANK.AVG(Summary!$BD$3:$BD$32,Summary!$BD$3:$BD$32),_xlfn.RANK.AVG(Summary!AL$3:AL$32,Summary!AL$3:AL$32,0)),0)</f>
        <v>-0.92140098984754759</v>
      </c>
      <c r="AL55">
        <f ca="1">IFERROR(CORREL(_xlfn.RANK.AVG(Summary!$BD$3:$BD$32,Summary!$BD$3:$BD$32),_xlfn.RANK.AVG(Summary!AM$3:AM$32,Summary!AM$3:AM$32,0)),0)</f>
        <v>0.41793758250872048</v>
      </c>
      <c r="AM55">
        <f ca="1">IFERROR(CORREL(_xlfn.RANK.AVG(Summary!$BD$3:$BD$32,Summary!$BD$3:$BD$32),_xlfn.RANK.AVG(Summary!AN$3:AN$32,Summary!AN$3:AN$32,0)),0)</f>
        <v>-0.82198280019202818</v>
      </c>
      <c r="AN55">
        <f ca="1">IFERROR(CORREL(_xlfn.RANK.AVG(Summary!$BD$3:$BD$32,Summary!$BD$3:$BD$32),_xlfn.RANK.AVG(Summary!AO$3:AO$32,Summary!AO$3:AO$32,0)),0)</f>
        <v>0.16884962272224951</v>
      </c>
      <c r="AO55">
        <f ca="1">IFERROR(CORREL(_xlfn.RANK.AVG(Summary!$BD$3:$BD$32,Summary!$BD$3:$BD$32),_xlfn.RANK.AVG(Summary!AP$3:AP$32,Summary!AP$3:AP$32,0)),0)</f>
        <v>-0.17866419905832162</v>
      </c>
      <c r="AP55">
        <f ca="1">IFERROR(CORREL(_xlfn.RANK.AVG(Summary!$BD$3:$BD$32,Summary!$BD$3:$BD$32),_xlfn.RANK.AVG(Summary!AQ$3:AQ$32,Summary!AQ$3:AQ$32,0)),0)</f>
        <v>2.0282425839670961E-2</v>
      </c>
      <c r="AQ55">
        <f ca="1">IFERROR(CORREL(_xlfn.RANK.AVG(Summary!$BD$3:$BD$32,Summary!$BD$3:$BD$32),_xlfn.RANK.AVG(Summary!AR$3:AR$32,Summary!AR$3:AR$32,0)),0)</f>
        <v>-0.63372692622573457</v>
      </c>
      <c r="AR55">
        <f ca="1">IFERROR(CORREL(_xlfn.RANK.AVG(Summary!$BD$3:$BD$32,Summary!$BD$3:$BD$32),_xlfn.RANK.AVG(Summary!AS$3:AS$32,Summary!AS$3:AS$32,0)),0)</f>
        <v>0.37075468796118705</v>
      </c>
      <c r="AS55">
        <f ca="1">IFERROR(CORREL(_xlfn.RANK.AVG(Summary!$BD$3:$BD$32,Summary!$BD$3:$BD$32),_xlfn.RANK.AVG(Summary!AT$3:AT$32,Summary!AT$3:AT$32,0)),0)</f>
        <v>-0.62427843802064209</v>
      </c>
      <c r="AT55">
        <f ca="1">IFERROR(CORREL(_xlfn.RANK.AVG(Summary!$BD$3:$BD$32,Summary!$BD$3:$BD$32),_xlfn.RANK.AVG(Summary!AU$3:AU$32,Summary!AU$3:AU$32,0)),0)</f>
        <v>-0.82340722907308417</v>
      </c>
      <c r="AU55">
        <f ca="1">IFERROR(CORREL(_xlfn.RANK.AVG(Summary!$BD$3:$BD$32,Summary!$BD$3:$BD$32),_xlfn.RANK.AVG(Summary!AV$3:AV$32,Summary!AV$3:AV$32,0)),0)</f>
        <v>-0.7690174745183096</v>
      </c>
      <c r="AV55">
        <f ca="1">IFERROR(CORREL(_xlfn.RANK.AVG(Summary!$BD$3:$BD$32,Summary!$BD$3:$BD$32),_xlfn.RANK.AVG(Summary!AW$3:AW$32,Summary!AW$3:AW$32,0)),0)</f>
        <v>-0.85436413985783877</v>
      </c>
      <c r="AW55">
        <f ca="1">IFERROR(CORREL(_xlfn.RANK.AVG(Summary!$BD$3:$BD$32,Summary!$BD$3:$BD$32),_xlfn.RANK.AVG(Summary!AX$3:AX$32,Summary!AX$3:AX$32,0)),0)</f>
        <v>-0.82870928791347442</v>
      </c>
      <c r="AX55">
        <f ca="1">IFERROR(CORREL(_xlfn.RANK.AVG(Summary!$BD$3:$BD$32,Summary!$BD$3:$BD$32),_xlfn.RANK.AVG(Summary!AY$3:AY$32,Summary!AY$3:AY$32,0)),0)</f>
        <v>-0.80351964234811857</v>
      </c>
      <c r="AY55">
        <f ca="1">IFERROR(CORREL(_xlfn.RANK.AVG(Summary!$BD$3:$BD$32,Summary!$BD$3:$BD$32),_xlfn.RANK.AVG(Summary!AZ$3:AZ$32,Summary!AZ$3:AZ$32,0)),0)</f>
        <v>-0.74341453714934103</v>
      </c>
      <c r="AZ55">
        <f ca="1">IFERROR(CORREL(_xlfn.RANK.AVG(Summary!$BD$3:$BD$32,Summary!$BD$3:$BD$32),_xlfn.RANK.AVG(Summary!BA$3:BA$32,Summary!BA$3:BA$32,0)),0)</f>
        <v>0.83672768542242071</v>
      </c>
      <c r="BA55">
        <f ca="1">IFERROR(CORREL(_xlfn.RANK.AVG(Summary!$BD$3:$BD$32,Summary!$BD$3:$BD$32),_xlfn.RANK.AVG(Summary!BB$3:BB$32,Summary!BB$3:BB$32,0)),0)</f>
        <v>0.76978943654309395</v>
      </c>
      <c r="BB55">
        <f ca="1">IFERROR(CORREL(_xlfn.RANK.AVG(Summary!$BD$3:$BD$32,Summary!$BD$3:$BD$32),_xlfn.RANK.AVG(Summary!BC$3:BC$32,Summary!BC$3:BC$32,0)),0)</f>
        <v>0.98164149842978754</v>
      </c>
      <c r="BC55">
        <f ca="1">IFERROR(CORREL(_xlfn.RANK.AVG(Summary!$BD$3:$BD$32,Summary!$BD$3:$BD$32),_xlfn.RANK.AVG(Summary!BD$3:BD$32,Summary!BD$3:BD$32,0)),0)</f>
        <v>0.99999999999999978</v>
      </c>
      <c r="BD55">
        <f ca="1">IFERROR(CORREL(_xlfn.RANK.AVG(Summary!$BD$3:$BD$32,Summary!$BD$3:$BD$32),_xlfn.RANK.AVG(Summary!BE$3:BE$32,Summary!BE$3:BE$32,0)),0)</f>
        <v>0.91902230626265347</v>
      </c>
      <c r="BE55">
        <f ca="1">IFERROR(CORREL(_xlfn.RANK.AVG(Summary!$BD$3:$BD$32,Summary!$BD$3:$BD$32),_xlfn.RANK.AVG(Summary!BF$3:BF$32,Summary!BF$3:BF$32,0)),0)</f>
        <v>0.92664659533057347</v>
      </c>
      <c r="BF55">
        <f ca="1">IFERROR(CORREL(_xlfn.RANK.AVG(Summary!$BD$3:$BD$32,Summary!$BD$3:$BD$32),_xlfn.RANK.AVG(Summary!BG$3:BG$32,Summary!BG$3:BG$32,0)),0)</f>
        <v>0.76375450193604888</v>
      </c>
      <c r="BG55">
        <f ca="1">IFERROR(CORREL(_xlfn.RANK.AVG(Summary!$BD$3:$BD$32,Summary!$BD$3:$BD$32),_xlfn.RANK.AVG(Summary!BH$3:BH$32,Summary!BH$3:BH$32,0)),0)</f>
        <v>0.71614557336935925</v>
      </c>
      <c r="BH55">
        <f ca="1">IFERROR(CORREL(_xlfn.RANK.AVG(Summary!$BD$3:$BD$32,Summary!$BD$3:$BD$32),_xlfn.RANK.AVG(Summary!BI$3:BI$32,Summary!BI$3:BI$32,0)),0)</f>
        <v>0.77770747324670642</v>
      </c>
      <c r="BI55">
        <f ca="1">IFERROR(CORREL(_xlfn.RANK.AVG(Summary!$BD$3:$BD$32,Summary!$BD$3:$BD$32),_xlfn.RANK.AVG(Summary!BJ$3:BJ$32,Summary!BJ$3:BJ$32,0)),0)</f>
        <v>0.67542943404730393</v>
      </c>
      <c r="BJ55">
        <f ca="1">IFERROR(CORREL(_xlfn.RANK.AVG(Summary!$BD$3:$BD$32,Summary!$BD$3:$BD$32),_xlfn.RANK.AVG(Summary!BK$3:BK$32,Summary!BK$3:BK$32,0)),0)</f>
        <v>-0.85102044786752096</v>
      </c>
      <c r="BK55">
        <f ca="1">IFERROR(CORREL(_xlfn.RANK.AVG(Summary!$BD$3:$BD$32,Summary!$BD$3:$BD$32),_xlfn.RANK.AVG(Summary!BL$3:BL$32,Summary!BL$3:BL$32,0)),0)</f>
        <v>0.86537328562436899</v>
      </c>
      <c r="BL55">
        <f ca="1">IFERROR(CORREL(_xlfn.RANK.AVG(Summary!$BD$3:$BD$32,Summary!$BD$3:$BD$32),_xlfn.RANK.AVG(Summary!BM$3:BM$32,Summary!BM$3:BM$32,0)),0)</f>
        <v>0.82264142413392494</v>
      </c>
      <c r="BM55">
        <f ca="1">IFERROR(CORREL(_xlfn.RANK.AVG(Summary!$BD$3:$BD$32,Summary!$BD$3:$BD$32),_xlfn.RANK.AVG(Summary!BN$3:BN$32,Summary!BN$3:BN$32,0)),0)</f>
        <v>0.6546184647341311</v>
      </c>
      <c r="BN55">
        <f ca="1">IFERROR(CORREL(_xlfn.RANK.AVG(Summary!$BD$3:$BD$32,Summary!$BD$3:$BD$32),_xlfn.RANK.AVG(Summary!BO$3:BO$32,Summary!BO$3:BO$32,0)),0)</f>
        <v>0.78830059117180118</v>
      </c>
      <c r="BO55">
        <f ca="1">IFERROR(CORREL(_xlfn.RANK.AVG(Summary!$BD$3:$BD$32,Summary!$BD$3:$BD$32),_xlfn.RANK.AVG(Summary!BP$3:BP$32,Summary!BP$3:BP$32,0)),0)</f>
        <v>0.85201958456701943</v>
      </c>
      <c r="BP55">
        <f ca="1">IFERROR(CORREL(_xlfn.RANK.AVG(Summary!$BD$3:$BD$32,Summary!$BD$3:$BD$32),_xlfn.RANK.AVG(Summary!BQ$3:BQ$32,Summary!BQ$3:BQ$32,0)),0)</f>
        <v>0.96211646328748168</v>
      </c>
      <c r="BQ55">
        <f ca="1">IFERROR(CORREL(_xlfn.RANK.AVG(Summary!$BD$3:$BD$32,Summary!$BD$3:$BD$32),_xlfn.RANK.AVG(Summary!BR$3:BR$32,Summary!BR$3:BR$32,0)),0)</f>
        <v>0.99531717796933727</v>
      </c>
      <c r="BR55">
        <f ca="1">IFERROR(CORREL(_xlfn.RANK.AVG(Summary!$BD$3:$BD$32,Summary!$BD$3:$BD$32),_xlfn.RANK.AVG(Summary!BS$3:BS$32,Summary!BS$3:BS$32,0)),0)</f>
        <v>0.89473493451858466</v>
      </c>
      <c r="BS55">
        <f ca="1">IFERROR(CORREL(_xlfn.RANK.AVG(Summary!$BD$3:$BD$32,Summary!$BD$3:$BD$32),_xlfn.RANK.AVG(Summary!BT$3:BT$32,Summary!BT$3:BT$32,0)),0)</f>
        <v>4.9844089532261895E-2</v>
      </c>
      <c r="BT55">
        <f ca="1">IFERROR(CORREL(_xlfn.RANK.AVG(Summary!$BD$3:$BD$32,Summary!$BD$3:$BD$32),_xlfn.RANK.AVG(Summary!BU$3:BU$32,Summary!BU$3:BU$32,0)),0)</f>
        <v>-0.79893540338285263</v>
      </c>
      <c r="BU55">
        <f ca="1">IFERROR(CORREL(_xlfn.RANK.AVG(Summary!$BD$3:$BD$32,Summary!$BD$3:$BD$32),_xlfn.RANK.AVG(Summary!BV$3:BV$32,Summary!BV$3:BV$32,0)),0)</f>
        <v>0.14930875250022846</v>
      </c>
      <c r="BV55">
        <f ca="1">IFERROR(CORREL(_xlfn.RANK.AVG(Summary!$BD$3:$BD$32,Summary!$BD$3:$BD$32),_xlfn.RANK.AVG(Summary!BW$3:BW$32,Summary!BW$3:BW$32,0)),0)</f>
        <v>-0.72612618425306052</v>
      </c>
      <c r="BW55">
        <f ca="1">IFERROR(CORREL(_xlfn.RANK.AVG(Summary!$BD$3:$BD$32,Summary!$BD$3:$BD$32),_xlfn.RANK.AVG(Summary!BX$3:BX$32,Summary!BX$3:BX$32,0)),0)</f>
        <v>0.14930875250022846</v>
      </c>
      <c r="BX55">
        <f ca="1">IFERROR(CORREL(_xlfn.RANK.AVG(Summary!$BD$3:$BD$32,Summary!$BD$3:$BD$32),_xlfn.RANK.AVG(Summary!BY$3:BY$32,Summary!BY$3:BY$32,0)),0)</f>
        <v>0.21434310955307942</v>
      </c>
      <c r="BY55">
        <f ca="1">IFERROR(CORREL(_xlfn.RANK.AVG(Summary!$BD$3:$BD$32,Summary!$BD$3:$BD$32),_xlfn.RANK.AVG(Summary!BZ$3:BZ$32,Summary!BZ$3:BZ$32,0)),0)</f>
        <v>-0.82870928791347442</v>
      </c>
      <c r="BZ55">
        <f ca="1">IFERROR(CORREL(_xlfn.RANK.AVG(Summary!$BD$3:$BD$32,Summary!$BD$3:$BD$32),_xlfn.RANK.AVG(Summary!CA$3:CA$32,Summary!CA$3:CA$32,0)),0)</f>
        <v>0.57204132547753772</v>
      </c>
      <c r="CA55">
        <f ca="1">IFERROR(CORREL(_xlfn.RANK.AVG(Summary!$BD$3:$BD$32,Summary!$BD$3:$BD$32),_xlfn.RANK.AVG(Summary!CB$3:CB$32,Summary!CB$3:CB$32,0)),0)</f>
        <v>0.48413586514295637</v>
      </c>
    </row>
    <row r="56" spans="1:79">
      <c r="A56" s="4" t="s">
        <v>1482</v>
      </c>
      <c r="B56">
        <f ca="1">IFERROR(CORREL(_xlfn.RANK.AVG(Summary!$BE$3:$BE$32,Summary!$BE$3:$BE$32),_xlfn.RANK.AVG(Summary!C$3:C$32,Summary!C$3:C$32,0)),0)</f>
        <v>-0.84729925213701307</v>
      </c>
      <c r="C56">
        <f ca="1">IFERROR(CORREL(_xlfn.RANK.AVG(Summary!$BE$3:$BE$32,Summary!$BE$3:$BE$32),_xlfn.RANK.AVG(Summary!D$3:D$32,Summary!D$3:D$32,0)),0)</f>
        <v>-0.82791696401853887</v>
      </c>
      <c r="D56">
        <f ca="1">IFERROR(CORREL(_xlfn.RANK.AVG(Summary!$BE$3:$BE$32,Summary!$BE$3:$BE$32),_xlfn.RANK.AVG(Summary!E$3:E$32,Summary!E$3:E$32,0)),0)</f>
        <v>-0.73265805574855525</v>
      </c>
      <c r="E56">
        <f ca="1">IFERROR(CORREL(_xlfn.RANK.AVG(Summary!$BE$3:$BE$32,Summary!$BE$3:$BE$32),_xlfn.RANK.AVG(Summary!F$3:F$32,Summary!F$3:F$32,0)),0)</f>
        <v>0.77955942744623108</v>
      </c>
      <c r="F56">
        <f ca="1">IFERROR(CORREL(_xlfn.RANK.AVG(Summary!$BE$3:$BE$32,Summary!$BE$3:$BE$32),_xlfn.RANK.AVG(Summary!G$3:G$32,Summary!G$3:G$32,0)),0)</f>
        <v>-0.70949804425984708</v>
      </c>
      <c r="G56">
        <f ca="1">IFERROR(CORREL(_xlfn.RANK.AVG(Summary!$BE$3:$BE$32,Summary!$BE$3:$BE$32),_xlfn.RANK.AVG(Summary!H$3:H$32,Summary!H$3:H$32,0)),0)</f>
        <v>-0.69450038680513981</v>
      </c>
      <c r="H56">
        <f ca="1">IFERROR(CORREL(_xlfn.RANK.AVG(Summary!$BE$3:$BE$32,Summary!$BE$3:$BE$32),_xlfn.RANK.AVG(Summary!I$3:I$32,Summary!I$3:I$32,0)),0)</f>
        <v>0.73747524241700013</v>
      </c>
      <c r="I56">
        <f ca="1">IFERROR(CORREL(_xlfn.RANK.AVG(Summary!$BE$3:$BE$32,Summary!$BE$3:$BE$32),_xlfn.RANK.AVG(Summary!J$3:J$32,Summary!J$3:J$32,0)),0)</f>
        <v>-0.70459881106031264</v>
      </c>
      <c r="J56">
        <f ca="1">IFERROR(CORREL(_xlfn.RANK.AVG(Summary!$BE$3:$BE$32,Summary!$BE$3:$BE$32),_xlfn.RANK.AVG(Summary!K$3:K$32,Summary!K$3:K$32,0)),0)</f>
        <v>-0.60120375992173225</v>
      </c>
      <c r="K56">
        <f ca="1">IFERROR(CORREL(_xlfn.RANK.AVG(Summary!$BE$3:$BE$32,Summary!$BE$3:$BE$32),_xlfn.RANK.AVG(Summary!L$3:L$32,Summary!L$3:L$32,0)),0)</f>
        <v>0.63838814009949851</v>
      </c>
      <c r="L56">
        <f ca="1">IFERROR(CORREL(_xlfn.RANK.AVG(Summary!$BE$3:$BE$32,Summary!$BE$3:$BE$32),_xlfn.RANK.AVG(Summary!M$3:M$32,Summary!M$3:M$32,0)),0)</f>
        <v>-0.77955942744623108</v>
      </c>
      <c r="M56">
        <f ca="1">IFERROR(CORREL(_xlfn.RANK.AVG(Summary!$BE$3:$BE$32,Summary!$BE$3:$BE$32),_xlfn.RANK.AVG(Summary!N$3:N$32,Summary!N$3:N$32,0)),0)</f>
        <v>0.73747524241700013</v>
      </c>
      <c r="N56">
        <f ca="1">IFERROR(CORREL(_xlfn.RANK.AVG(Summary!$BE$3:$BE$32,Summary!$BE$3:$BE$32),_xlfn.RANK.AVG(Summary!O$3:O$32,Summary!O$3:O$32,0)),0)</f>
        <v>0</v>
      </c>
      <c r="O56">
        <f ca="1">IFERROR(CORREL(_xlfn.RANK.AVG(Summary!$BE$3:$BE$32,Summary!$BE$3:$BE$32),_xlfn.RANK.AVG(Summary!P$3:P$32,Summary!P$3:P$32,0)),0)</f>
        <v>0</v>
      </c>
      <c r="P56">
        <f ca="1">IFERROR(CORREL(_xlfn.RANK.AVG(Summary!$BE$3:$BE$32,Summary!$BE$3:$BE$32),_xlfn.RANK.AVG(Summary!Q$3:Q$32,Summary!Q$3:Q$32,0)),0)</f>
        <v>0.38931393605819081</v>
      </c>
      <c r="Q56">
        <f ca="1">IFERROR(CORREL(_xlfn.RANK.AVG(Summary!$BE$3:$BE$32,Summary!$BE$3:$BE$32),_xlfn.RANK.AVG(Summary!R$3:R$32,Summary!R$3:R$32,0)),0)</f>
        <v>0</v>
      </c>
      <c r="R56">
        <f ca="1">IFERROR(CORREL(_xlfn.RANK.AVG(Summary!$BE$3:$BE$32,Summary!$BE$3:$BE$32),_xlfn.RANK.AVG(Summary!S$3:S$32,Summary!S$3:S$32,0)),0)</f>
        <v>0</v>
      </c>
      <c r="S56">
        <f ca="1">IFERROR(CORREL(_xlfn.RANK.AVG(Summary!$BE$3:$BE$32,Summary!$BE$3:$BE$32),_xlfn.RANK.AVG(Summary!T$3:T$32,Summary!T$3:T$32,0)),0)</f>
        <v>0</v>
      </c>
      <c r="T56">
        <f ca="1">IFERROR(CORREL(_xlfn.RANK.AVG(Summary!$BE$3:$BE$32,Summary!$BE$3:$BE$32),_xlfn.RANK.AVG(Summary!U$3:U$32,Summary!U$3:U$32,0)),0)</f>
        <v>0</v>
      </c>
      <c r="U56">
        <f ca="1">IFERROR(CORREL(_xlfn.RANK.AVG(Summary!$BE$3:$BE$32,Summary!$BE$3:$BE$32),_xlfn.RANK.AVG(Summary!V$3:V$32,Summary!V$3:V$32,0)),0)</f>
        <v>-0.26841612631144957</v>
      </c>
      <c r="V56">
        <f ca="1">IFERROR(CORREL(_xlfn.RANK.AVG(Summary!$BE$3:$BE$32,Summary!$BE$3:$BE$32),_xlfn.RANK.AVG(Summary!W$3:W$32,Summary!W$3:W$32,0)),0)</f>
        <v>-0.48915459426013835</v>
      </c>
      <c r="W56">
        <f ca="1">IFERROR(CORREL(_xlfn.RANK.AVG(Summary!$BE$3:$BE$32,Summary!$BE$3:$BE$32),_xlfn.RANK.AVG(Summary!X$3:X$32,Summary!X$3:X$32,0)),0)</f>
        <v>-0.36904266630813187</v>
      </c>
      <c r="X56">
        <f ca="1">IFERROR(CORREL(_xlfn.RANK.AVG(Summary!$BE$3:$BE$32,Summary!$BE$3:$BE$32),_xlfn.RANK.AVG(Summary!Y$3:Y$32,Summary!Y$3:Y$32,0)),0)</f>
        <v>0.48191434146997897</v>
      </c>
      <c r="Y56">
        <f ca="1">IFERROR(CORREL(_xlfn.RANK.AVG(Summary!$BE$3:$BE$32,Summary!$BE$3:$BE$32),_xlfn.RANK.AVG(Summary!Z$3:Z$32,Summary!Z$3:Z$32,0)),0)</f>
        <v>-6.465780016951117E-2</v>
      </c>
      <c r="Z56">
        <f ca="1">IFERROR(CORREL(_xlfn.RANK.AVG(Summary!$BE$3:$BE$32,Summary!$BE$3:$BE$32),_xlfn.RANK.AVG(Summary!AA$3:AA$32,Summary!AA$3:AA$32,0)),0)</f>
        <v>0</v>
      </c>
      <c r="AA56">
        <f ca="1">IFERROR(CORREL(_xlfn.RANK.AVG(Summary!$BE$3:$BE$32,Summary!$BE$3:$BE$32),_xlfn.RANK.AVG(Summary!AB$3:AB$32,Summary!AB$3:AB$32,0)),0)</f>
        <v>0.29327251730045495</v>
      </c>
      <c r="AB56">
        <f ca="1">IFERROR(CORREL(_xlfn.RANK.AVG(Summary!$BE$3:$BE$32,Summary!$BE$3:$BE$32),_xlfn.RANK.AVG(Summary!AC$3:AC$32,Summary!AC$3:AC$32,0)),0)</f>
        <v>3.0252336712778851E-2</v>
      </c>
      <c r="AC56">
        <f ca="1">IFERROR(CORREL(_xlfn.RANK.AVG(Summary!$BE$3:$BE$32,Summary!$BE$3:$BE$32),_xlfn.RANK.AVG(Summary!AD$3:AD$32,Summary!AD$3:AD$32,0)),0)</f>
        <v>-0.75512114032399846</v>
      </c>
      <c r="AD56">
        <f ca="1">IFERROR(CORREL(_xlfn.RANK.AVG(Summary!$BE$3:$BE$32,Summary!$BE$3:$BE$32),_xlfn.RANK.AVG(Summary!AE$3:AE$32,Summary!AE$3:AE$32,0)),0)</f>
        <v>-0.67637973484401126</v>
      </c>
      <c r="AE56">
        <f ca="1">IFERROR(CORREL(_xlfn.RANK.AVG(Summary!$BE$3:$BE$32,Summary!$BE$3:$BE$32),_xlfn.RANK.AVG(Summary!AF$3:AF$32,Summary!AF$3:AF$32,0)),0)</f>
        <v>-0.1584593181421608</v>
      </c>
      <c r="AF56">
        <f ca="1">IFERROR(CORREL(_xlfn.RANK.AVG(Summary!$BE$3:$BE$32,Summary!$BE$3:$BE$32),_xlfn.RANK.AVG(Summary!AG$3:AG$32,Summary!AG$3:AG$32,0)),0)</f>
        <v>-0.3430075128048542</v>
      </c>
      <c r="AG56">
        <f ca="1">IFERROR(CORREL(_xlfn.RANK.AVG(Summary!$BE$3:$BE$32,Summary!$BE$3:$BE$32),_xlfn.RANK.AVG(Summary!AH$3:AH$32,Summary!AH$3:AH$32,0)),0)</f>
        <v>-2.2311481977969468E-4</v>
      </c>
      <c r="AH56">
        <f ca="1">IFERROR(CORREL(_xlfn.RANK.AVG(Summary!$BE$3:$BE$32,Summary!$BE$3:$BE$32),_xlfn.RANK.AVG(Summary!AI$3:AI$32,Summary!AI$3:AI$32,0)),0)</f>
        <v>0.43062479018239203</v>
      </c>
      <c r="AI56">
        <f ca="1">IFERROR(CORREL(_xlfn.RANK.AVG(Summary!$BE$3:$BE$32,Summary!$BE$3:$BE$32),_xlfn.RANK.AVG(Summary!AJ$3:AJ$32,Summary!AJ$3:AJ$32,0)),0)</f>
        <v>0.13031554795814629</v>
      </c>
      <c r="AJ56">
        <f ca="1">IFERROR(CORREL(_xlfn.RANK.AVG(Summary!$BE$3:$BE$32,Summary!$BE$3:$BE$32),_xlfn.RANK.AVG(Summary!AK$3:AK$32,Summary!AK$3:AK$32,0)),0)</f>
        <v>-0.30237558108840873</v>
      </c>
      <c r="AK56">
        <f ca="1">IFERROR(CORREL(_xlfn.RANK.AVG(Summary!$BE$3:$BE$32,Summary!$BE$3:$BE$32),_xlfn.RANK.AVG(Summary!AL$3:AL$32,Summary!AL$3:AL$32,0)),0)</f>
        <v>-0.89882923151405303</v>
      </c>
      <c r="AL56">
        <f ca="1">IFERROR(CORREL(_xlfn.RANK.AVG(Summary!$BE$3:$BE$32,Summary!$BE$3:$BE$32),_xlfn.RANK.AVG(Summary!AM$3:AM$32,Summary!AM$3:AM$32,0)),0)</f>
        <v>0.22432615280570886</v>
      </c>
      <c r="AM56">
        <f ca="1">IFERROR(CORREL(_xlfn.RANK.AVG(Summary!$BE$3:$BE$32,Summary!$BE$3:$BE$32),_xlfn.RANK.AVG(Summary!AN$3:AN$32,Summary!AN$3:AN$32,0)),0)</f>
        <v>-0.83173781138644309</v>
      </c>
      <c r="AN56">
        <f ca="1">IFERROR(CORREL(_xlfn.RANK.AVG(Summary!$BE$3:$BE$32,Summary!$BE$3:$BE$32),_xlfn.RANK.AVG(Summary!AO$3:AO$32,Summary!AO$3:AO$32,0)),0)</f>
        <v>5.9525139879476358E-2</v>
      </c>
      <c r="AO56">
        <f ca="1">IFERROR(CORREL(_xlfn.RANK.AVG(Summary!$BE$3:$BE$32,Summary!$BE$3:$BE$32),_xlfn.RANK.AVG(Summary!AP$3:AP$32,Summary!AP$3:AP$32,0)),0)</f>
        <v>-0.20285497426660512</v>
      </c>
      <c r="AP56">
        <f ca="1">IFERROR(CORREL(_xlfn.RANK.AVG(Summary!$BE$3:$BE$32,Summary!$BE$3:$BE$32),_xlfn.RANK.AVG(Summary!AQ$3:AQ$32,Summary!AQ$3:AQ$32,0)),0)</f>
        <v>3.5945580891198488E-2</v>
      </c>
      <c r="AQ56">
        <f ca="1">IFERROR(CORREL(_xlfn.RANK.AVG(Summary!$BE$3:$BE$32,Summary!$BE$3:$BE$32),_xlfn.RANK.AVG(Summary!AR$3:AR$32,Summary!AR$3:AR$32,0)),0)</f>
        <v>-0.60151886967307489</v>
      </c>
      <c r="AR56">
        <f ca="1">IFERROR(CORREL(_xlfn.RANK.AVG(Summary!$BE$3:$BE$32,Summary!$BE$3:$BE$32),_xlfn.RANK.AVG(Summary!AS$3:AS$32,Summary!AS$3:AS$32,0)),0)</f>
        <v>0.36121634237781219</v>
      </c>
      <c r="AS56">
        <f ca="1">IFERROR(CORREL(_xlfn.RANK.AVG(Summary!$BE$3:$BE$32,Summary!$BE$3:$BE$32),_xlfn.RANK.AVG(Summary!AT$3:AT$32,Summary!AT$3:AT$32,0)),0)</f>
        <v>-0.49492272788217773</v>
      </c>
      <c r="AT56">
        <f ca="1">IFERROR(CORREL(_xlfn.RANK.AVG(Summary!$BE$3:$BE$32,Summary!$BE$3:$BE$32),_xlfn.RANK.AVG(Summary!AU$3:AU$32,Summary!AU$3:AU$32,0)),0)</f>
        <v>-0.80544449940469776</v>
      </c>
      <c r="AU56">
        <f ca="1">IFERROR(CORREL(_xlfn.RANK.AVG(Summary!$BE$3:$BE$32,Summary!$BE$3:$BE$32),_xlfn.RANK.AVG(Summary!AV$3:AV$32,Summary!AV$3:AV$32,0)),0)</f>
        <v>-0.80705363355863513</v>
      </c>
      <c r="AV56">
        <f ca="1">IFERROR(CORREL(_xlfn.RANK.AVG(Summary!$BE$3:$BE$32,Summary!$BE$3:$BE$32),_xlfn.RANK.AVG(Summary!AW$3:AW$32,Summary!AW$3:AW$32,0)),0)</f>
        <v>-0.87375960603565206</v>
      </c>
      <c r="AW56">
        <f ca="1">IFERROR(CORREL(_xlfn.RANK.AVG(Summary!$BE$3:$BE$32,Summary!$BE$3:$BE$32),_xlfn.RANK.AVG(Summary!AX$3:AX$32,Summary!AX$3:AX$32,0)),0)</f>
        <v>-0.82355598252327311</v>
      </c>
      <c r="AX56">
        <f ca="1">IFERROR(CORREL(_xlfn.RANK.AVG(Summary!$BE$3:$BE$32,Summary!$BE$3:$BE$32),_xlfn.RANK.AVG(Summary!AY$3:AY$32,Summary!AY$3:AY$32,0)),0)</f>
        <v>-0.83249724921839297</v>
      </c>
      <c r="AY56">
        <f ca="1">IFERROR(CORREL(_xlfn.RANK.AVG(Summary!$BE$3:$BE$32,Summary!$BE$3:$BE$32),_xlfn.RANK.AVG(Summary!AZ$3:AZ$32,Summary!AZ$3:AZ$32,0)),0)</f>
        <v>-0.80783821844470904</v>
      </c>
      <c r="AZ56">
        <f ca="1">IFERROR(CORREL(_xlfn.RANK.AVG(Summary!$BE$3:$BE$32,Summary!$BE$3:$BE$32),_xlfn.RANK.AVG(Summary!BA$3:BA$32,Summary!BA$3:BA$32,0)),0)</f>
        <v>0.83258788439795772</v>
      </c>
      <c r="BA56">
        <f ca="1">IFERROR(CORREL(_xlfn.RANK.AVG(Summary!$BE$3:$BE$32,Summary!$BE$3:$BE$32),_xlfn.RANK.AVG(Summary!BB$3:BB$32,Summary!BB$3:BB$32,0)),0)</f>
        <v>0.85548909461537259</v>
      </c>
      <c r="BB56">
        <f ca="1">IFERROR(CORREL(_xlfn.RANK.AVG(Summary!$BE$3:$BE$32,Summary!$BE$3:$BE$32),_xlfn.RANK.AVG(Summary!BC$3:BC$32,Summary!BC$3:BC$32,0)),0)</f>
        <v>0.91079895838682934</v>
      </c>
      <c r="BC56">
        <f ca="1">IFERROR(CORREL(_xlfn.RANK.AVG(Summary!$BE$3:$BE$32,Summary!$BE$3:$BE$32),_xlfn.RANK.AVG(Summary!BD$3:BD$32,Summary!BD$3:BD$32,0)),0)</f>
        <v>0.91902230626265347</v>
      </c>
      <c r="BD56">
        <f ca="1">IFERROR(CORREL(_xlfn.RANK.AVG(Summary!$BE$3:$BE$32,Summary!$BE$3:$BE$32),_xlfn.RANK.AVG(Summary!BE$3:BE$32,Summary!BE$3:BE$32,0)),0)</f>
        <v>1</v>
      </c>
      <c r="BE56">
        <f ca="1">IFERROR(CORREL(_xlfn.RANK.AVG(Summary!$BE$3:$BE$32,Summary!$BE$3:$BE$32),_xlfn.RANK.AVG(Summary!BF$3:BF$32,Summary!BF$3:BF$32,0)),0)</f>
        <v>0.99308342109649861</v>
      </c>
      <c r="BF56">
        <f ca="1">IFERROR(CORREL(_xlfn.RANK.AVG(Summary!$BE$3:$BE$32,Summary!$BE$3:$BE$32),_xlfn.RANK.AVG(Summary!BG$3:BG$32,Summary!BG$3:BG$32,0)),0)</f>
        <v>0.8423517035215915</v>
      </c>
      <c r="BG56">
        <f ca="1">IFERROR(CORREL(_xlfn.RANK.AVG(Summary!$BE$3:$BE$32,Summary!$BE$3:$BE$32),_xlfn.RANK.AVG(Summary!BH$3:BH$32,Summary!BH$3:BH$32,0)),0)</f>
        <v>0.65352954000419539</v>
      </c>
      <c r="BH56">
        <f ca="1">IFERROR(CORREL(_xlfn.RANK.AVG(Summary!$BE$3:$BE$32,Summary!$BE$3:$BE$32),_xlfn.RANK.AVG(Summary!BI$3:BI$32,Summary!BI$3:BI$32,0)),0)</f>
        <v>0.73448597124979631</v>
      </c>
      <c r="BI56">
        <f ca="1">IFERROR(CORREL(_xlfn.RANK.AVG(Summary!$BE$3:$BE$32,Summary!$BE$3:$BE$32),_xlfn.RANK.AVG(Summary!BJ$3:BJ$32,Summary!BJ$3:BJ$32,0)),0)</f>
        <v>0.54256749211398825</v>
      </c>
      <c r="BJ56">
        <f ca="1">IFERROR(CORREL(_xlfn.RANK.AVG(Summary!$BE$3:$BE$32,Summary!$BE$3:$BE$32),_xlfn.RANK.AVG(Summary!BK$3:BK$32,Summary!BK$3:BK$32,0)),0)</f>
        <v>-0.92283738085775457</v>
      </c>
      <c r="BK56">
        <f ca="1">IFERROR(CORREL(_xlfn.RANK.AVG(Summary!$BE$3:$BE$32,Summary!$BE$3:$BE$32),_xlfn.RANK.AVG(Summary!BL$3:BL$32,Summary!BL$3:BL$32,0)),0)</f>
        <v>0.89340507170207017</v>
      </c>
      <c r="BL56">
        <f ca="1">IFERROR(CORREL(_xlfn.RANK.AVG(Summary!$BE$3:$BE$32,Summary!$BE$3:$BE$32),_xlfn.RANK.AVG(Summary!BM$3:BM$32,Summary!BM$3:BM$32,0)),0)</f>
        <v>0.93393496079501204</v>
      </c>
      <c r="BM56">
        <f ca="1">IFERROR(CORREL(_xlfn.RANK.AVG(Summary!$BE$3:$BE$32,Summary!$BE$3:$BE$32),_xlfn.RANK.AVG(Summary!BN$3:BN$32,Summary!BN$3:BN$32,0)),0)</f>
        <v>0.58554287625531531</v>
      </c>
      <c r="BN56">
        <f ca="1">IFERROR(CORREL(_xlfn.RANK.AVG(Summary!$BE$3:$BE$32,Summary!$BE$3:$BE$32),_xlfn.RANK.AVG(Summary!BO$3:BO$32,Summary!BO$3:BO$32,0)),0)</f>
        <v>0.87704831567737818</v>
      </c>
      <c r="BO56">
        <f ca="1">IFERROR(CORREL(_xlfn.RANK.AVG(Summary!$BE$3:$BE$32,Summary!$BE$3:$BE$32),_xlfn.RANK.AVG(Summary!BP$3:BP$32,Summary!BP$3:BP$32,0)),0)</f>
        <v>0.95654111878760861</v>
      </c>
      <c r="BP56">
        <f ca="1">IFERROR(CORREL(_xlfn.RANK.AVG(Summary!$BE$3:$BE$32,Summary!$BE$3:$BE$32),_xlfn.RANK.AVG(Summary!BQ$3:BQ$32,Summary!BQ$3:BQ$32,0)),0)</f>
        <v>0.92219057938417814</v>
      </c>
      <c r="BQ56">
        <f ca="1">IFERROR(CORREL(_xlfn.RANK.AVG(Summary!$BE$3:$BE$32,Summary!$BE$3:$BE$32),_xlfn.RANK.AVG(Summary!BR$3:BR$32,Summary!BR$3:BR$32,0)),0)</f>
        <v>0.91382801777758715</v>
      </c>
      <c r="BR56">
        <f ca="1">IFERROR(CORREL(_xlfn.RANK.AVG(Summary!$BE$3:$BE$32,Summary!$BE$3:$BE$32),_xlfn.RANK.AVG(Summary!BS$3:BS$32,Summary!BS$3:BS$32,0)),0)</f>
        <v>0.95724820868076188</v>
      </c>
      <c r="BS56">
        <f ca="1">IFERROR(CORREL(_xlfn.RANK.AVG(Summary!$BE$3:$BE$32,Summary!$BE$3:$BE$32),_xlfn.RANK.AVG(Summary!BT$3:BT$32,Summary!BT$3:BT$32,0)),0)</f>
        <v>-1.8704082235213769E-2</v>
      </c>
      <c r="BT56">
        <f ca="1">IFERROR(CORREL(_xlfn.RANK.AVG(Summary!$BE$3:$BE$32,Summary!$BE$3:$BE$32),_xlfn.RANK.AVG(Summary!BU$3:BU$32,Summary!BU$3:BU$32,0)),0)</f>
        <v>-0.73265805574855525</v>
      </c>
      <c r="BU56">
        <f ca="1">IFERROR(CORREL(_xlfn.RANK.AVG(Summary!$BE$3:$BE$32,Summary!$BE$3:$BE$32),_xlfn.RANK.AVG(Summary!BV$3:BV$32,Summary!BV$3:BV$32,0)),0)</f>
        <v>0.3576042389256347</v>
      </c>
      <c r="BV56">
        <f ca="1">IFERROR(CORREL(_xlfn.RANK.AVG(Summary!$BE$3:$BE$32,Summary!$BE$3:$BE$32),_xlfn.RANK.AVG(Summary!BW$3:BW$32,Summary!BW$3:BW$32,0)),0)</f>
        <v>-0.67429703206728941</v>
      </c>
      <c r="BW56">
        <f ca="1">IFERROR(CORREL(_xlfn.RANK.AVG(Summary!$BE$3:$BE$32,Summary!$BE$3:$BE$32),_xlfn.RANK.AVG(Summary!BX$3:BX$32,Summary!BX$3:BX$32,0)),0)</f>
        <v>0.3576042389256347</v>
      </c>
      <c r="BX56">
        <f ca="1">IFERROR(CORREL(_xlfn.RANK.AVG(Summary!$BE$3:$BE$32,Summary!$BE$3:$BE$32),_xlfn.RANK.AVG(Summary!BY$3:BY$32,Summary!BY$3:BY$32,0)),0)</f>
        <v>0.27170400257885735</v>
      </c>
      <c r="BY56">
        <f ca="1">IFERROR(CORREL(_xlfn.RANK.AVG(Summary!$BE$3:$BE$32,Summary!$BE$3:$BE$32),_xlfn.RANK.AVG(Summary!BZ$3:BZ$32,Summary!BZ$3:BZ$32,0)),0)</f>
        <v>-0.82355598252327311</v>
      </c>
      <c r="BZ56">
        <f ca="1">IFERROR(CORREL(_xlfn.RANK.AVG(Summary!$BE$3:$BE$32,Summary!$BE$3:$BE$32),_xlfn.RANK.AVG(Summary!CA$3:CA$32,Summary!CA$3:CA$32,0)),0)</f>
        <v>0.56897912840047371</v>
      </c>
      <c r="CA56">
        <f ca="1">IFERROR(CORREL(_xlfn.RANK.AVG(Summary!$BE$3:$BE$32,Summary!$BE$3:$BE$32),_xlfn.RANK.AVG(Summary!CB$3:CB$32,Summary!CB$3:CB$32,0)),0)</f>
        <v>0.2718771953475716</v>
      </c>
    </row>
    <row r="57" spans="1:79">
      <c r="A57" s="4" t="s">
        <v>1483</v>
      </c>
      <c r="B57">
        <f ca="1">IFERROR(CORREL(_xlfn.RANK.AVG(Summary!$BF$3:$BF$32,Summary!$BF$3:$BF$32),_xlfn.RANK.AVG(Summary!C$3:C$32,Summary!C$3:C$32,0)),0)</f>
        <v>-0.85382012945366104</v>
      </c>
      <c r="C57">
        <f ca="1">IFERROR(CORREL(_xlfn.RANK.AVG(Summary!$BF$3:$BF$32,Summary!$BF$3:$BF$32),_xlfn.RANK.AVG(Summary!D$3:D$32,Summary!D$3:D$32,0)),0)</f>
        <v>-0.83710104926543205</v>
      </c>
      <c r="D57">
        <f ca="1">IFERROR(CORREL(_xlfn.RANK.AVG(Summary!$BF$3:$BF$32,Summary!$BF$3:$BF$32),_xlfn.RANK.AVG(Summary!E$3:E$32,Summary!E$3:E$32,0)),0)</f>
        <v>-0.74682424613258958</v>
      </c>
      <c r="E57">
        <f ca="1">IFERROR(CORREL(_xlfn.RANK.AVG(Summary!$BF$3:$BF$32,Summary!$BF$3:$BF$32),_xlfn.RANK.AVG(Summary!F$3:F$32,Summary!F$3:F$32,0)),0)</f>
        <v>0.75822263468405371</v>
      </c>
      <c r="F57">
        <f ca="1">IFERROR(CORREL(_xlfn.RANK.AVG(Summary!$BF$3:$BF$32,Summary!$BF$3:$BF$32),_xlfn.RANK.AVG(Summary!G$3:G$32,Summary!G$3:G$32,0)),0)</f>
        <v>-0.72887549204580837</v>
      </c>
      <c r="G57">
        <f ca="1">IFERROR(CORREL(_xlfn.RANK.AVG(Summary!$BF$3:$BF$32,Summary!$BF$3:$BF$32),_xlfn.RANK.AVG(Summary!H$3:H$32,Summary!H$3:H$32,0)),0)</f>
        <v>-0.7131885352408962</v>
      </c>
      <c r="H57">
        <f ca="1">IFERROR(CORREL(_xlfn.RANK.AVG(Summary!$BF$3:$BF$32,Summary!$BF$3:$BF$32),_xlfn.RANK.AVG(Summary!I$3:I$32,Summary!I$3:I$32,0)),0)</f>
        <v>0.70382500961410099</v>
      </c>
      <c r="I57">
        <f ca="1">IFERROR(CORREL(_xlfn.RANK.AVG(Summary!$BF$3:$BF$32,Summary!$BF$3:$BF$32),_xlfn.RANK.AVG(Summary!J$3:J$32,Summary!J$3:J$32,0)),0)</f>
        <v>-0.72263244714605834</v>
      </c>
      <c r="J57">
        <f ca="1">IFERROR(CORREL(_xlfn.RANK.AVG(Summary!$BF$3:$BF$32,Summary!$BF$3:$BF$32),_xlfn.RANK.AVG(Summary!K$3:K$32,Summary!K$3:K$32,0)),0)</f>
        <v>-0.58464486579095576</v>
      </c>
      <c r="K57">
        <f ca="1">IFERROR(CORREL(_xlfn.RANK.AVG(Summary!$BF$3:$BF$32,Summary!$BF$3:$BF$32),_xlfn.RANK.AVG(Summary!L$3:L$32,Summary!L$3:L$32,0)),0)</f>
        <v>0.63248386198137618</v>
      </c>
      <c r="L57">
        <f ca="1">IFERROR(CORREL(_xlfn.RANK.AVG(Summary!$BF$3:$BF$32,Summary!$BF$3:$BF$32),_xlfn.RANK.AVG(Summary!M$3:M$32,Summary!M$3:M$32,0)),0)</f>
        <v>-0.75822263468405371</v>
      </c>
      <c r="M57">
        <f ca="1">IFERROR(CORREL(_xlfn.RANK.AVG(Summary!$BF$3:$BF$32,Summary!$BF$3:$BF$32),_xlfn.RANK.AVG(Summary!N$3:N$32,Summary!N$3:N$32,0)),0)</f>
        <v>0.70382500961410099</v>
      </c>
      <c r="N57">
        <f ca="1">IFERROR(CORREL(_xlfn.RANK.AVG(Summary!$BF$3:$BF$32,Summary!$BF$3:$BF$32),_xlfn.RANK.AVG(Summary!O$3:O$32,Summary!O$3:O$32,0)),0)</f>
        <v>0</v>
      </c>
      <c r="O57">
        <f ca="1">IFERROR(CORREL(_xlfn.RANK.AVG(Summary!$BF$3:$BF$32,Summary!$BF$3:$BF$32),_xlfn.RANK.AVG(Summary!P$3:P$32,Summary!P$3:P$32,0)),0)</f>
        <v>0</v>
      </c>
      <c r="P57">
        <f ca="1">IFERROR(CORREL(_xlfn.RANK.AVG(Summary!$BF$3:$BF$32,Summary!$BF$3:$BF$32),_xlfn.RANK.AVG(Summary!Q$3:Q$32,Summary!Q$3:Q$32,0)),0)</f>
        <v>0.39842564349796633</v>
      </c>
      <c r="Q57">
        <f ca="1">IFERROR(CORREL(_xlfn.RANK.AVG(Summary!$BF$3:$BF$32,Summary!$BF$3:$BF$32),_xlfn.RANK.AVG(Summary!R$3:R$32,Summary!R$3:R$32,0)),0)</f>
        <v>0</v>
      </c>
      <c r="R57">
        <f ca="1">IFERROR(CORREL(_xlfn.RANK.AVG(Summary!$BF$3:$BF$32,Summary!$BF$3:$BF$32),_xlfn.RANK.AVG(Summary!S$3:S$32,Summary!S$3:S$32,0)),0)</f>
        <v>0</v>
      </c>
      <c r="S57">
        <f ca="1">IFERROR(CORREL(_xlfn.RANK.AVG(Summary!$BF$3:$BF$32,Summary!$BF$3:$BF$32),_xlfn.RANK.AVG(Summary!T$3:T$32,Summary!T$3:T$32,0)),0)</f>
        <v>0</v>
      </c>
      <c r="T57">
        <f ca="1">IFERROR(CORREL(_xlfn.RANK.AVG(Summary!$BF$3:$BF$32,Summary!$BF$3:$BF$32),_xlfn.RANK.AVG(Summary!U$3:U$32,Summary!U$3:U$32,0)),0)</f>
        <v>0</v>
      </c>
      <c r="U57">
        <f ca="1">IFERROR(CORREL(_xlfn.RANK.AVG(Summary!$BF$3:$BF$32,Summary!$BF$3:$BF$32),_xlfn.RANK.AVG(Summary!V$3:V$32,Summary!V$3:V$32,0)),0)</f>
        <v>-0.26874574713220223</v>
      </c>
      <c r="V57">
        <f ca="1">IFERROR(CORREL(_xlfn.RANK.AVG(Summary!$BF$3:$BF$32,Summary!$BF$3:$BF$32),_xlfn.RANK.AVG(Summary!W$3:W$32,Summary!W$3:W$32,0)),0)</f>
        <v>-0.46321260508175061</v>
      </c>
      <c r="W57">
        <f ca="1">IFERROR(CORREL(_xlfn.RANK.AVG(Summary!$BF$3:$BF$32,Summary!$BF$3:$BF$32),_xlfn.RANK.AVG(Summary!X$3:X$32,Summary!X$3:X$32,0)),0)</f>
        <v>-0.35044579145809845</v>
      </c>
      <c r="X57">
        <f ca="1">IFERROR(CORREL(_xlfn.RANK.AVG(Summary!$BF$3:$BF$32,Summary!$BF$3:$BF$32),_xlfn.RANK.AVG(Summary!Y$3:Y$32,Summary!Y$3:Y$32,0)),0)</f>
        <v>0.47682959987069606</v>
      </c>
      <c r="Y57">
        <f ca="1">IFERROR(CORREL(_xlfn.RANK.AVG(Summary!$BF$3:$BF$32,Summary!$BF$3:$BF$32),_xlfn.RANK.AVG(Summary!Z$3:Z$32,Summary!Z$3:Z$32,0)),0)</f>
        <v>-7.2588308747216918E-2</v>
      </c>
      <c r="Z57">
        <f ca="1">IFERROR(CORREL(_xlfn.RANK.AVG(Summary!$BF$3:$BF$32,Summary!$BF$3:$BF$32),_xlfn.RANK.AVG(Summary!AA$3:AA$32,Summary!AA$3:AA$32,0)),0)</f>
        <v>0</v>
      </c>
      <c r="AA57">
        <f ca="1">IFERROR(CORREL(_xlfn.RANK.AVG(Summary!$BF$3:$BF$32,Summary!$BF$3:$BF$32),_xlfn.RANK.AVG(Summary!AB$3:AB$32,Summary!AB$3:AB$32,0)),0)</f>
        <v>0.30037889559319431</v>
      </c>
      <c r="AB57">
        <f ca="1">IFERROR(CORREL(_xlfn.RANK.AVG(Summary!$BF$3:$BF$32,Summary!$BF$3:$BF$32),_xlfn.RANK.AVG(Summary!AC$3:AC$32,Summary!AC$3:AC$32,0)),0)</f>
        <v>2.3248019725068861E-2</v>
      </c>
      <c r="AC57">
        <f ca="1">IFERROR(CORREL(_xlfn.RANK.AVG(Summary!$BF$3:$BF$32,Summary!$BF$3:$BF$32),_xlfn.RANK.AVG(Summary!AD$3:AD$32,Summary!AD$3:AD$32,0)),0)</f>
        <v>-0.75264736114102837</v>
      </c>
      <c r="AD57">
        <f ca="1">IFERROR(CORREL(_xlfn.RANK.AVG(Summary!$BF$3:$BF$32,Summary!$BF$3:$BF$32),_xlfn.RANK.AVG(Summary!AE$3:AE$32,Summary!AE$3:AE$32,0)),0)</f>
        <v>-0.63820284918338066</v>
      </c>
      <c r="AE57">
        <f ca="1">IFERROR(CORREL(_xlfn.RANK.AVG(Summary!$BF$3:$BF$32,Summary!$BF$3:$BF$32),_xlfn.RANK.AVG(Summary!AF$3:AF$32,Summary!AF$3:AF$32,0)),0)</f>
        <v>-0.20058147558632197</v>
      </c>
      <c r="AF57">
        <f ca="1">IFERROR(CORREL(_xlfn.RANK.AVG(Summary!$BF$3:$BF$32,Summary!$BF$3:$BF$32),_xlfn.RANK.AVG(Summary!AG$3:AG$32,Summary!AG$3:AG$32,0)),0)</f>
        <v>-0.28810910344046314</v>
      </c>
      <c r="AG57">
        <f ca="1">IFERROR(CORREL(_xlfn.RANK.AVG(Summary!$BF$3:$BF$32,Summary!$BF$3:$BF$32),_xlfn.RANK.AVG(Summary!AH$3:AH$32,Summary!AH$3:AH$32,0)),0)</f>
        <v>5.3278231092978912E-2</v>
      </c>
      <c r="AH57">
        <f ca="1">IFERROR(CORREL(_xlfn.RANK.AVG(Summary!$BF$3:$BF$32,Summary!$BF$3:$BF$32),_xlfn.RANK.AVG(Summary!AI$3:AI$32,Summary!AI$3:AI$32,0)),0)</f>
        <v>0.4099773271549666</v>
      </c>
      <c r="AI57">
        <f ca="1">IFERROR(CORREL(_xlfn.RANK.AVG(Summary!$BF$3:$BF$32,Summary!$BF$3:$BF$32),_xlfn.RANK.AVG(Summary!AJ$3:AJ$32,Summary!AJ$3:AJ$32,0)),0)</f>
        <v>9.0614278544168217E-2</v>
      </c>
      <c r="AJ57">
        <f ca="1">IFERROR(CORREL(_xlfn.RANK.AVG(Summary!$BF$3:$BF$32,Summary!$BF$3:$BF$32),_xlfn.RANK.AVG(Summary!AK$3:AK$32,Summary!AK$3:AK$32,0)),0)</f>
        <v>-0.317244324916092</v>
      </c>
      <c r="AK57">
        <f ca="1">IFERROR(CORREL(_xlfn.RANK.AVG(Summary!$BF$3:$BF$32,Summary!$BF$3:$BF$32),_xlfn.RANK.AVG(Summary!AL$3:AL$32,Summary!AL$3:AL$32,0)),0)</f>
        <v>-0.90585215572198297</v>
      </c>
      <c r="AL57">
        <f ca="1">IFERROR(CORREL(_xlfn.RANK.AVG(Summary!$BF$3:$BF$32,Summary!$BF$3:$BF$32),_xlfn.RANK.AVG(Summary!AM$3:AM$32,Summary!AM$3:AM$32,0)),0)</f>
        <v>0.2218136258365275</v>
      </c>
      <c r="AM57">
        <f ca="1">IFERROR(CORREL(_xlfn.RANK.AVG(Summary!$BF$3:$BF$32,Summary!$BF$3:$BF$32),_xlfn.RANK.AVG(Summary!AN$3:AN$32,Summary!AN$3:AN$32,0)),0)</f>
        <v>-0.83791560718239044</v>
      </c>
      <c r="AN57">
        <f ca="1">IFERROR(CORREL(_xlfn.RANK.AVG(Summary!$BF$3:$BF$32,Summary!$BF$3:$BF$32),_xlfn.RANK.AVG(Summary!AO$3:AO$32,Summary!AO$3:AO$32,0)),0)</f>
        <v>3.7165193385363844E-2</v>
      </c>
      <c r="AO57">
        <f ca="1">IFERROR(CORREL(_xlfn.RANK.AVG(Summary!$BF$3:$BF$32,Summary!$BF$3:$BF$32),_xlfn.RANK.AVG(Summary!AP$3:AP$32,Summary!AP$3:AP$32,0)),0)</f>
        <v>-0.22945513677558832</v>
      </c>
      <c r="AP57">
        <f ca="1">IFERROR(CORREL(_xlfn.RANK.AVG(Summary!$BF$3:$BF$32,Summary!$BF$3:$BF$32),_xlfn.RANK.AVG(Summary!AQ$3:AQ$32,Summary!AQ$3:AQ$32,0)),0)</f>
        <v>4.1354650472478259E-3</v>
      </c>
      <c r="AQ57">
        <f ca="1">IFERROR(CORREL(_xlfn.RANK.AVG(Summary!$BF$3:$BF$32,Summary!$BF$3:$BF$32),_xlfn.RANK.AVG(Summary!AR$3:AR$32,Summary!AR$3:AR$32,0)),0)</f>
        <v>-0.65210109331850363</v>
      </c>
      <c r="AR57">
        <f ca="1">IFERROR(CORREL(_xlfn.RANK.AVG(Summary!$BF$3:$BF$32,Summary!$BF$3:$BF$32),_xlfn.RANK.AVG(Summary!AS$3:AS$32,Summary!AS$3:AS$32,0)),0)</f>
        <v>0.39210493134300184</v>
      </c>
      <c r="AS57">
        <f ca="1">IFERROR(CORREL(_xlfn.RANK.AVG(Summary!$BF$3:$BF$32,Summary!$BF$3:$BF$32),_xlfn.RANK.AVG(Summary!AT$3:AT$32,Summary!AT$3:AT$32,0)),0)</f>
        <v>-0.54756409095463665</v>
      </c>
      <c r="AT57">
        <f ca="1">IFERROR(CORREL(_xlfn.RANK.AVG(Summary!$BF$3:$BF$32,Summary!$BF$3:$BF$32),_xlfn.RANK.AVG(Summary!AU$3:AU$32,Summary!AU$3:AU$32,0)),0)</f>
        <v>-0.7990617719898766</v>
      </c>
      <c r="AU57">
        <f ca="1">IFERROR(CORREL(_xlfn.RANK.AVG(Summary!$BF$3:$BF$32,Summary!$BF$3:$BF$32),_xlfn.RANK.AVG(Summary!AV$3:AV$32,Summary!AV$3:AV$32,0)),0)</f>
        <v>-0.82089387524469004</v>
      </c>
      <c r="AV57">
        <f ca="1">IFERROR(CORREL(_xlfn.RANK.AVG(Summary!$BF$3:$BF$32,Summary!$BF$3:$BF$32),_xlfn.RANK.AVG(Summary!AW$3:AW$32,Summary!AW$3:AW$32,0)),0)</f>
        <v>-0.88130870781981441</v>
      </c>
      <c r="AW57">
        <f ca="1">IFERROR(CORREL(_xlfn.RANK.AVG(Summary!$BF$3:$BF$32,Summary!$BF$3:$BF$32),_xlfn.RANK.AVG(Summary!AX$3:AX$32,Summary!AX$3:AX$32,0)),0)</f>
        <v>-0.83718597662718963</v>
      </c>
      <c r="AX57">
        <f ca="1">IFERROR(CORREL(_xlfn.RANK.AVG(Summary!$BF$3:$BF$32,Summary!$BF$3:$BF$32),_xlfn.RANK.AVG(Summary!AY$3:AY$32,Summary!AY$3:AY$32,0)),0)</f>
        <v>-0.83854750697038227</v>
      </c>
      <c r="AY57">
        <f ca="1">IFERROR(CORREL(_xlfn.RANK.AVG(Summary!$BF$3:$BF$32,Summary!$BF$3:$BF$32),_xlfn.RANK.AVG(Summary!AZ$3:AZ$32,Summary!AZ$3:AZ$32,0)),0)</f>
        <v>-0.77315968746965547</v>
      </c>
      <c r="AZ57">
        <f ca="1">IFERROR(CORREL(_xlfn.RANK.AVG(Summary!$BF$3:$BF$32,Summary!$BF$3:$BF$32),_xlfn.RANK.AVG(Summary!BA$3:BA$32,Summary!BA$3:BA$32,0)),0)</f>
        <v>0.81334895841215304</v>
      </c>
      <c r="BA57">
        <f ca="1">IFERROR(CORREL(_xlfn.RANK.AVG(Summary!$BF$3:$BF$32,Summary!$BF$3:$BF$32),_xlfn.RANK.AVG(Summary!BB$3:BB$32,Summary!BB$3:BB$32,0)),0)</f>
        <v>0.82666554819419913</v>
      </c>
      <c r="BB57">
        <f ca="1">IFERROR(CORREL(_xlfn.RANK.AVG(Summary!$BF$3:$BF$32,Summary!$BF$3:$BF$32),_xlfn.RANK.AVG(Summary!BC$3:BC$32,Summary!BC$3:BC$32,0)),0)</f>
        <v>0.92161504744754263</v>
      </c>
      <c r="BC57">
        <f ca="1">IFERROR(CORREL(_xlfn.RANK.AVG(Summary!$BF$3:$BF$32,Summary!$BF$3:$BF$32),_xlfn.RANK.AVG(Summary!BD$3:BD$32,Summary!BD$3:BD$32,0)),0)</f>
        <v>0.92664659533057347</v>
      </c>
      <c r="BD57">
        <f ca="1">IFERROR(CORREL(_xlfn.RANK.AVG(Summary!$BF$3:$BF$32,Summary!$BF$3:$BF$32),_xlfn.RANK.AVG(Summary!BE$3:BE$32,Summary!BE$3:BE$32,0)),0)</f>
        <v>0.99308342109649861</v>
      </c>
      <c r="BE57">
        <f ca="1">IFERROR(CORREL(_xlfn.RANK.AVG(Summary!$BF$3:$BF$32,Summary!$BF$3:$BF$32),_xlfn.RANK.AVG(Summary!BF$3:BF$32,Summary!BF$3:BF$32,0)),0)</f>
        <v>1.0000000000000002</v>
      </c>
      <c r="BF57">
        <f ca="1">IFERROR(CORREL(_xlfn.RANK.AVG(Summary!$BF$3:$BF$32,Summary!$BF$3:$BF$32),_xlfn.RANK.AVG(Summary!BG$3:BG$32,Summary!BG$3:BG$32,0)),0)</f>
        <v>0.82577378384879008</v>
      </c>
      <c r="BG57">
        <f ca="1">IFERROR(CORREL(_xlfn.RANK.AVG(Summary!$BF$3:$BF$32,Summary!$BF$3:$BF$32),_xlfn.RANK.AVG(Summary!BH$3:BH$32,Summary!BH$3:BH$32,0)),0)</f>
        <v>0.64318503412628492</v>
      </c>
      <c r="BH57">
        <f ca="1">IFERROR(CORREL(_xlfn.RANK.AVG(Summary!$BF$3:$BF$32,Summary!$BF$3:$BF$32),_xlfn.RANK.AVG(Summary!BI$3:BI$32,Summary!BI$3:BI$32,0)),0)</f>
        <v>0.72240779899054197</v>
      </c>
      <c r="BI57">
        <f ca="1">IFERROR(CORREL(_xlfn.RANK.AVG(Summary!$BF$3:$BF$32,Summary!$BF$3:$BF$32),_xlfn.RANK.AVG(Summary!BJ$3:BJ$32,Summary!BJ$3:BJ$32,0)),0)</f>
        <v>0.52911789487680205</v>
      </c>
      <c r="BJ57">
        <f ca="1">IFERROR(CORREL(_xlfn.RANK.AVG(Summary!$BF$3:$BF$32,Summary!$BF$3:$BF$32),_xlfn.RANK.AVG(Summary!BK$3:BK$32,Summary!BK$3:BK$32,0)),0)</f>
        <v>-0.89877549967471815</v>
      </c>
      <c r="BK57">
        <f ca="1">IFERROR(CORREL(_xlfn.RANK.AVG(Summary!$BF$3:$BF$32,Summary!$BF$3:$BF$32),_xlfn.RANK.AVG(Summary!BL$3:BL$32,Summary!BL$3:BL$32,0)),0)</f>
        <v>0.88217152028529167</v>
      </c>
      <c r="BL57">
        <f ca="1">IFERROR(CORREL(_xlfn.RANK.AVG(Summary!$BF$3:$BF$32,Summary!$BF$3:$BF$32),_xlfn.RANK.AVG(Summary!BM$3:BM$32,Summary!BM$3:BM$32,0)),0)</f>
        <v>0.90931495491270775</v>
      </c>
      <c r="BM57">
        <f ca="1">IFERROR(CORREL(_xlfn.RANK.AVG(Summary!$BF$3:$BF$32,Summary!$BF$3:$BF$32),_xlfn.RANK.AVG(Summary!BN$3:BN$32,Summary!BN$3:BN$32,0)),0)</f>
        <v>0.55378047143712972</v>
      </c>
      <c r="BN57">
        <f ca="1">IFERROR(CORREL(_xlfn.RANK.AVG(Summary!$BF$3:$BF$32,Summary!$BF$3:$BF$32),_xlfn.RANK.AVG(Summary!BO$3:BO$32,Summary!BO$3:BO$32,0)),0)</f>
        <v>0.8526789113038431</v>
      </c>
      <c r="BO57">
        <f ca="1">IFERROR(CORREL(_xlfn.RANK.AVG(Summary!$BF$3:$BF$32,Summary!$BF$3:$BF$32),_xlfn.RANK.AVG(Summary!BP$3:BP$32,Summary!BP$3:BP$32,0)),0)</f>
        <v>0.93941831318194802</v>
      </c>
      <c r="BP57">
        <f ca="1">IFERROR(CORREL(_xlfn.RANK.AVG(Summary!$BF$3:$BF$32,Summary!$BF$3:$BF$32),_xlfn.RANK.AVG(Summary!BQ$3:BQ$32,Summary!BQ$3:BQ$32,0)),0)</f>
        <v>0.92646597960161248</v>
      </c>
      <c r="BQ57">
        <f ca="1">IFERROR(CORREL(_xlfn.RANK.AVG(Summary!$BF$3:$BF$32,Summary!$BF$3:$BF$32),_xlfn.RANK.AVG(Summary!BR$3:BR$32,Summary!BR$3:BR$32,0)),0)</f>
        <v>0.91963198120309364</v>
      </c>
      <c r="BR57">
        <f ca="1">IFERROR(CORREL(_xlfn.RANK.AVG(Summary!$BF$3:$BF$32,Summary!$BF$3:$BF$32),_xlfn.RANK.AVG(Summary!BS$3:BS$32,Summary!BS$3:BS$32,0)),0)</f>
        <v>0.94571608830630871</v>
      </c>
      <c r="BS57">
        <f ca="1">IFERROR(CORREL(_xlfn.RANK.AVG(Summary!$BF$3:$BF$32,Summary!$BF$3:$BF$32),_xlfn.RANK.AVG(Summary!BT$3:BT$32,Summary!BT$3:BT$32,0)),0)</f>
        <v>4.8824097911146065E-2</v>
      </c>
      <c r="BT57">
        <f ca="1">IFERROR(CORREL(_xlfn.RANK.AVG(Summary!$BF$3:$BF$32,Summary!$BF$3:$BF$32),_xlfn.RANK.AVG(Summary!BU$3:BU$32,Summary!BU$3:BU$32,0)),0)</f>
        <v>-0.74682424613258958</v>
      </c>
      <c r="BU57">
        <f ca="1">IFERROR(CORREL(_xlfn.RANK.AVG(Summary!$BF$3:$BF$32,Summary!$BF$3:$BF$32),_xlfn.RANK.AVG(Summary!BV$3:BV$32,Summary!BV$3:BV$32,0)),0)</f>
        <v>0.33597221713286357</v>
      </c>
      <c r="BV57">
        <f ca="1">IFERROR(CORREL(_xlfn.RANK.AVG(Summary!$BF$3:$BF$32,Summary!$BF$3:$BF$32),_xlfn.RANK.AVG(Summary!BW$3:BW$32,Summary!BW$3:BW$32,0)),0)</f>
        <v>-0.66905926956999784</v>
      </c>
      <c r="BW57">
        <f ca="1">IFERROR(CORREL(_xlfn.RANK.AVG(Summary!$BF$3:$BF$32,Summary!$BF$3:$BF$32),_xlfn.RANK.AVG(Summary!BX$3:BX$32,Summary!BX$3:BX$32,0)),0)</f>
        <v>0.33597221713286357</v>
      </c>
      <c r="BX57">
        <f ca="1">IFERROR(CORREL(_xlfn.RANK.AVG(Summary!$BF$3:$BF$32,Summary!$BF$3:$BF$32),_xlfn.RANK.AVG(Summary!BY$3:BY$32,Summary!BY$3:BY$32,0)),0)</f>
        <v>0.31466210171117975</v>
      </c>
      <c r="BY57">
        <f ca="1">IFERROR(CORREL(_xlfn.RANK.AVG(Summary!$BF$3:$BF$32,Summary!$BF$3:$BF$32),_xlfn.RANK.AVG(Summary!BZ$3:BZ$32,Summary!BZ$3:BZ$32,0)),0)</f>
        <v>-0.83718597662718963</v>
      </c>
      <c r="BZ57">
        <f ca="1">IFERROR(CORREL(_xlfn.RANK.AVG(Summary!$BF$3:$BF$32,Summary!$BF$3:$BF$32),_xlfn.RANK.AVG(Summary!CA$3:CA$32,Summary!CA$3:CA$32,0)),0)</f>
        <v>0.52463873746827383</v>
      </c>
      <c r="CA57">
        <f ca="1">IFERROR(CORREL(_xlfn.RANK.AVG(Summary!$BF$3:$BF$32,Summary!$BF$3:$BF$32),_xlfn.RANK.AVG(Summary!CB$3:CB$32,Summary!CB$3:CB$32,0)),0)</f>
        <v>0.27622400599045649</v>
      </c>
    </row>
    <row r="58" spans="1:79">
      <c r="A58" s="4" t="s">
        <v>47</v>
      </c>
      <c r="B58">
        <f ca="1">IFERROR(CORREL(_xlfn.RANK.AVG(Summary!$BG$3:$BG$32,Summary!$BG$3:$BG$32),_xlfn.RANK.AVG(Summary!C$3:C$32,Summary!C$3:C$32,0)),0)</f>
        <v>-0.78393296559639081</v>
      </c>
      <c r="C58">
        <f ca="1">IFERROR(CORREL(_xlfn.RANK.AVG(Summary!$BG$3:$BG$32,Summary!$BG$3:$BG$32),_xlfn.RANK.AVG(Summary!D$3:D$32,Summary!D$3:D$32,0)),0)</f>
        <v>-0.77102231449673919</v>
      </c>
      <c r="D58">
        <f ca="1">IFERROR(CORREL(_xlfn.RANK.AVG(Summary!$BG$3:$BG$32,Summary!$BG$3:$BG$32),_xlfn.RANK.AVG(Summary!E$3:E$32,Summary!E$3:E$32,0)),0)</f>
        <v>-0.63255089945318954</v>
      </c>
      <c r="E58">
        <f ca="1">IFERROR(CORREL(_xlfn.RANK.AVG(Summary!$BG$3:$BG$32,Summary!$BG$3:$BG$32),_xlfn.RANK.AVG(Summary!F$3:F$32,Summary!F$3:F$32,0)),0)</f>
        <v>0.87586206896551722</v>
      </c>
      <c r="F58">
        <f ca="1">IFERROR(CORREL(_xlfn.RANK.AVG(Summary!$BG$3:$BG$32,Summary!$BG$3:$BG$32),_xlfn.RANK.AVG(Summary!G$3:G$32,Summary!G$3:G$32,0)),0)</f>
        <v>-0.58115474828411218</v>
      </c>
      <c r="G58">
        <f ca="1">IFERROR(CORREL(_xlfn.RANK.AVG(Summary!$BG$3:$BG$32,Summary!$BG$3:$BG$32),_xlfn.RANK.AVG(Summary!H$3:H$32,Summary!H$3:H$32,0)),0)</f>
        <v>-0.53592880978865409</v>
      </c>
      <c r="H58">
        <f ca="1">IFERROR(CORREL(_xlfn.RANK.AVG(Summary!$BG$3:$BG$32,Summary!$BG$3:$BG$32),_xlfn.RANK.AVG(Summary!I$3:I$32,Summary!I$3:I$32,0)),0)</f>
        <v>0.85228031145717476</v>
      </c>
      <c r="I58">
        <f ca="1">IFERROR(CORREL(_xlfn.RANK.AVG(Summary!$BG$3:$BG$32,Summary!$BG$3:$BG$32),_xlfn.RANK.AVG(Summary!J$3:J$32,Summary!J$3:J$32,0)),0)</f>
        <v>-0.55490043729731087</v>
      </c>
      <c r="J58">
        <f ca="1">IFERROR(CORREL(_xlfn.RANK.AVG(Summary!$BG$3:$BG$32,Summary!$BG$3:$BG$32),_xlfn.RANK.AVG(Summary!K$3:K$32,Summary!K$3:K$32,0)),0)</f>
        <v>-0.61113623638798042</v>
      </c>
      <c r="K58">
        <f ca="1">IFERROR(CORREL(_xlfn.RANK.AVG(Summary!$BG$3:$BG$32,Summary!$BG$3:$BG$32),_xlfn.RANK.AVG(Summary!L$3:L$32,Summary!L$3:L$32,0)),0)</f>
        <v>0.70723025583982213</v>
      </c>
      <c r="L58">
        <f ca="1">IFERROR(CORREL(_xlfn.RANK.AVG(Summary!$BG$3:$BG$32,Summary!$BG$3:$BG$32),_xlfn.RANK.AVG(Summary!M$3:M$32,Summary!M$3:M$32,0)),0)</f>
        <v>-0.87586206896551722</v>
      </c>
      <c r="M58">
        <f ca="1">IFERROR(CORREL(_xlfn.RANK.AVG(Summary!$BG$3:$BG$32,Summary!$BG$3:$BG$32),_xlfn.RANK.AVG(Summary!N$3:N$32,Summary!N$3:N$32,0)),0)</f>
        <v>0.85228031145717476</v>
      </c>
      <c r="N58">
        <f ca="1">IFERROR(CORREL(_xlfn.RANK.AVG(Summary!$BG$3:$BG$32,Summary!$BG$3:$BG$32),_xlfn.RANK.AVG(Summary!O$3:O$32,Summary!O$3:O$32,0)),0)</f>
        <v>0</v>
      </c>
      <c r="O58">
        <f ca="1">IFERROR(CORREL(_xlfn.RANK.AVG(Summary!$BG$3:$BG$32,Summary!$BG$3:$BG$32),_xlfn.RANK.AVG(Summary!P$3:P$32,Summary!P$3:P$32,0)),0)</f>
        <v>0</v>
      </c>
      <c r="P58">
        <f ca="1">IFERROR(CORREL(_xlfn.RANK.AVG(Summary!$BG$3:$BG$32,Summary!$BG$3:$BG$32),_xlfn.RANK.AVG(Summary!Q$3:Q$32,Summary!Q$3:Q$32,0)),0)</f>
        <v>0.35450591858000774</v>
      </c>
      <c r="Q58">
        <f ca="1">IFERROR(CORREL(_xlfn.RANK.AVG(Summary!$BG$3:$BG$32,Summary!$BG$3:$BG$32),_xlfn.RANK.AVG(Summary!R$3:R$32,Summary!R$3:R$32,0)),0)</f>
        <v>0</v>
      </c>
      <c r="R58">
        <f ca="1">IFERROR(CORREL(_xlfn.RANK.AVG(Summary!$BG$3:$BG$32,Summary!$BG$3:$BG$32),_xlfn.RANK.AVG(Summary!S$3:S$32,Summary!S$3:S$32,0)),0)</f>
        <v>0</v>
      </c>
      <c r="S58">
        <f ca="1">IFERROR(CORREL(_xlfn.RANK.AVG(Summary!$BG$3:$BG$32,Summary!$BG$3:$BG$32),_xlfn.RANK.AVG(Summary!T$3:T$32,Summary!T$3:T$32,0)),0)</f>
        <v>0</v>
      </c>
      <c r="T58">
        <f ca="1">IFERROR(CORREL(_xlfn.RANK.AVG(Summary!$BG$3:$BG$32,Summary!$BG$3:$BG$32),_xlfn.RANK.AVG(Summary!U$3:U$32,Summary!U$3:U$32,0)),0)</f>
        <v>0</v>
      </c>
      <c r="U58">
        <f ca="1">IFERROR(CORREL(_xlfn.RANK.AVG(Summary!$BG$3:$BG$32,Summary!$BG$3:$BG$32),_xlfn.RANK.AVG(Summary!V$3:V$32,Summary!V$3:V$32,0)),0)</f>
        <v>-0.22526881644143723</v>
      </c>
      <c r="V58">
        <f ca="1">IFERROR(CORREL(_xlfn.RANK.AVG(Summary!$BG$3:$BG$32,Summary!$BG$3:$BG$32),_xlfn.RANK.AVG(Summary!W$3:W$32,Summary!W$3:W$32,0)),0)</f>
        <v>-0.35585928396655614</v>
      </c>
      <c r="W58">
        <f ca="1">IFERROR(CORREL(_xlfn.RANK.AVG(Summary!$BG$3:$BG$32,Summary!$BG$3:$BG$32),_xlfn.RANK.AVG(Summary!X$3:X$32,Summary!X$3:X$32,0)),0)</f>
        <v>-0.28834610904209895</v>
      </c>
      <c r="X58">
        <f ca="1">IFERROR(CORREL(_xlfn.RANK.AVG(Summary!$BG$3:$BG$32,Summary!$BG$3:$BG$32),_xlfn.RANK.AVG(Summary!Y$3:Y$32,Summary!Y$3:Y$32,0)),0)</f>
        <v>0.37385917853774109</v>
      </c>
      <c r="Y58">
        <f ca="1">IFERROR(CORREL(_xlfn.RANK.AVG(Summary!$BG$3:$BG$32,Summary!$BG$3:$BG$32),_xlfn.RANK.AVG(Summary!Z$3:Z$32,Summary!Z$3:Z$32,0)),0)</f>
        <v>-1.8417939914995535E-2</v>
      </c>
      <c r="Z58">
        <f ca="1">IFERROR(CORREL(_xlfn.RANK.AVG(Summary!$BG$3:$BG$32,Summary!$BG$3:$BG$32),_xlfn.RANK.AVG(Summary!AA$3:AA$32,Summary!AA$3:AA$32,0)),0)</f>
        <v>0</v>
      </c>
      <c r="AA58">
        <f ca="1">IFERROR(CORREL(_xlfn.RANK.AVG(Summary!$BG$3:$BG$32,Summary!$BG$3:$BG$32),_xlfn.RANK.AVG(Summary!AB$3:AB$32,Summary!AB$3:AB$32,0)),0)</f>
        <v>0.331805771892492</v>
      </c>
      <c r="AB58">
        <f ca="1">IFERROR(CORREL(_xlfn.RANK.AVG(Summary!$BG$3:$BG$32,Summary!$BG$3:$BG$32),_xlfn.RANK.AVG(Summary!AC$3:AC$32,Summary!AC$3:AC$32,0)),0)</f>
        <v>-5.2197376383343624E-2</v>
      </c>
      <c r="AC58">
        <f ca="1">IFERROR(CORREL(_xlfn.RANK.AVG(Summary!$BG$3:$BG$32,Summary!$BG$3:$BG$32),_xlfn.RANK.AVG(Summary!AD$3:AD$32,Summary!AD$3:AD$32,0)),0)</f>
        <v>-0.80598570321503604</v>
      </c>
      <c r="AD58">
        <f ca="1">IFERROR(CORREL(_xlfn.RANK.AVG(Summary!$BG$3:$BG$32,Summary!$BG$3:$BG$32),_xlfn.RANK.AVG(Summary!AE$3:AE$32,Summary!AE$3:AE$32,0)),0)</f>
        <v>-0.61142311396044813</v>
      </c>
      <c r="AE58">
        <f ca="1">IFERROR(CORREL(_xlfn.RANK.AVG(Summary!$BG$3:$BG$32,Summary!$BG$3:$BG$32),_xlfn.RANK.AVG(Summary!AF$3:AF$32,Summary!AF$3:AF$32,0)),0)</f>
        <v>-0.22180174272827</v>
      </c>
      <c r="AF58">
        <f ca="1">IFERROR(CORREL(_xlfn.RANK.AVG(Summary!$BG$3:$BG$32,Summary!$BG$3:$BG$32),_xlfn.RANK.AVG(Summary!AG$3:AG$32,Summary!AG$3:AG$32,0)),0)</f>
        <v>-0.51723154419840334</v>
      </c>
      <c r="AG58">
        <f ca="1">IFERROR(CORREL(_xlfn.RANK.AVG(Summary!$BG$3:$BG$32,Summary!$BG$3:$BG$32),_xlfn.RANK.AVG(Summary!AH$3:AH$32,Summary!AH$3:AH$32,0)),0)</f>
        <v>-0.28154314351285326</v>
      </c>
      <c r="AH58">
        <f ca="1">IFERROR(CORREL(_xlfn.RANK.AVG(Summary!$BG$3:$BG$32,Summary!$BG$3:$BG$32),_xlfn.RANK.AVG(Summary!AI$3:AI$32,Summary!AI$3:AI$32,0)),0)</f>
        <v>0.33787641184232331</v>
      </c>
      <c r="AI58">
        <f ca="1">IFERROR(CORREL(_xlfn.RANK.AVG(Summary!$BG$3:$BG$32,Summary!$BG$3:$BG$32),_xlfn.RANK.AVG(Summary!AJ$3:AJ$32,Summary!AJ$3:AJ$32,0)),0)</f>
        <v>-1.4118021479535975E-2</v>
      </c>
      <c r="AJ58">
        <f ca="1">IFERROR(CORREL(_xlfn.RANK.AVG(Summary!$BG$3:$BG$32,Summary!$BG$3:$BG$32),_xlfn.RANK.AVG(Summary!AK$3:AK$32,Summary!AK$3:AK$32,0)),0)</f>
        <v>-0.19891778369697738</v>
      </c>
      <c r="AK58">
        <f ca="1">IFERROR(CORREL(_xlfn.RANK.AVG(Summary!$BG$3:$BG$32,Summary!$BG$3:$BG$32),_xlfn.RANK.AVG(Summary!AL$3:AL$32,Summary!AL$3:AL$32,0)),0)</f>
        <v>-0.64527029882497466</v>
      </c>
      <c r="AL58">
        <f ca="1">IFERROR(CORREL(_xlfn.RANK.AVG(Summary!$BG$3:$BG$32,Summary!$BG$3:$BG$32),_xlfn.RANK.AVG(Summary!AM$3:AM$32,Summary!AM$3:AM$32,0)),0)</f>
        <v>0.17137771562130993</v>
      </c>
      <c r="AM58">
        <f ca="1">IFERROR(CORREL(_xlfn.RANK.AVG(Summary!$BG$3:$BG$32,Summary!$BG$3:$BG$32),_xlfn.RANK.AVG(Summary!AN$3:AN$32,Summary!AN$3:AN$32,0)),0)</f>
        <v>-0.53020963479155536</v>
      </c>
      <c r="AN58">
        <f ca="1">IFERROR(CORREL(_xlfn.RANK.AVG(Summary!$BG$3:$BG$32,Summary!$BG$3:$BG$32),_xlfn.RANK.AVG(Summary!AO$3:AO$32,Summary!AO$3:AO$32,0)),0)</f>
        <v>8.1523616137852084E-2</v>
      </c>
      <c r="AO58">
        <f ca="1">IFERROR(CORREL(_xlfn.RANK.AVG(Summary!$BG$3:$BG$32,Summary!$BG$3:$BG$32),_xlfn.RANK.AVG(Summary!AP$3:AP$32,Summary!AP$3:AP$32,0)),0)</f>
        <v>-0.15866317424128698</v>
      </c>
      <c r="AP58">
        <f ca="1">IFERROR(CORREL(_xlfn.RANK.AVG(Summary!$BG$3:$BG$32,Summary!$BG$3:$BG$32),_xlfn.RANK.AVG(Summary!AQ$3:AQ$32,Summary!AQ$3:AQ$32,0)),0)</f>
        <v>-4.2382485097586702E-3</v>
      </c>
      <c r="AQ58">
        <f ca="1">IFERROR(CORREL(_xlfn.RANK.AVG(Summary!$BG$3:$BG$32,Summary!$BG$3:$BG$32),_xlfn.RANK.AVG(Summary!AR$3:AR$32,Summary!AR$3:AR$32,0)),0)</f>
        <v>-0.29218340789129299</v>
      </c>
      <c r="AR58">
        <f ca="1">IFERROR(CORREL(_xlfn.RANK.AVG(Summary!$BG$3:$BG$32,Summary!$BG$3:$BG$32),_xlfn.RANK.AVG(Summary!AS$3:AS$32,Summary!AS$3:AS$32,0)),0)</f>
        <v>1.9363456180589562E-2</v>
      </c>
      <c r="AS58">
        <f ca="1">IFERROR(CORREL(_xlfn.RANK.AVG(Summary!$BG$3:$BG$32,Summary!$BG$3:$BG$32),_xlfn.RANK.AVG(Summary!AT$3:AT$32,Summary!AT$3:AT$32,0)),0)</f>
        <v>-9.786025481158786E-2</v>
      </c>
      <c r="AT58">
        <f ca="1">IFERROR(CORREL(_xlfn.RANK.AVG(Summary!$BG$3:$BG$32,Summary!$BG$3:$BG$32),_xlfn.RANK.AVG(Summary!AU$3:AU$32,Summary!AU$3:AU$32,0)),0)</f>
        <v>-0.77597124510549653</v>
      </c>
      <c r="AU58">
        <f ca="1">IFERROR(CORREL(_xlfn.RANK.AVG(Summary!$BG$3:$BG$32,Summary!$BG$3:$BG$32),_xlfn.RANK.AVG(Summary!AV$3:AV$32,Summary!AV$3:AV$32,0)),0)</f>
        <v>-0.52781948670880396</v>
      </c>
      <c r="AV58">
        <f ca="1">IFERROR(CORREL(_xlfn.RANK.AVG(Summary!$BG$3:$BG$32,Summary!$BG$3:$BG$32),_xlfn.RANK.AVG(Summary!AW$3:AW$32,Summary!AW$3:AW$32,0)),0)</f>
        <v>-0.59810668492080654</v>
      </c>
      <c r="AW58">
        <f ca="1">IFERROR(CORREL(_xlfn.RANK.AVG(Summary!$BG$3:$BG$32,Summary!$BG$3:$BG$32),_xlfn.RANK.AVG(Summary!AX$3:AX$32,Summary!AX$3:AX$32,0)),0)</f>
        <v>-0.55270870108389247</v>
      </c>
      <c r="AX58">
        <f ca="1">IFERROR(CORREL(_xlfn.RANK.AVG(Summary!$BG$3:$BG$32,Summary!$BG$3:$BG$32),_xlfn.RANK.AVG(Summary!AY$3:AY$32,Summary!AY$3:AY$32,0)),0)</f>
        <v>-0.68703499727495776</v>
      </c>
      <c r="AY58">
        <f ca="1">IFERROR(CORREL(_xlfn.RANK.AVG(Summary!$BG$3:$BG$32,Summary!$BG$3:$BG$32),_xlfn.RANK.AVG(Summary!AZ$3:AZ$32,Summary!AZ$3:AZ$32,0)),0)</f>
        <v>-0.94972191323693012</v>
      </c>
      <c r="AZ58">
        <f ca="1">IFERROR(CORREL(_xlfn.RANK.AVG(Summary!$BG$3:$BG$32,Summary!$BG$3:$BG$32),_xlfn.RANK.AVG(Summary!BA$3:BA$32,Summary!BA$3:BA$32,0)),0)</f>
        <v>0.87035807223057482</v>
      </c>
      <c r="BA58">
        <f ca="1">IFERROR(CORREL(_xlfn.RANK.AVG(Summary!$BG$3:$BG$32,Summary!$BG$3:$BG$32),_xlfn.RANK.AVG(Summary!BB$3:BB$32,Summary!BB$3:BB$32,0)),0)</f>
        <v>0.95328142380422709</v>
      </c>
      <c r="BB58">
        <f ca="1">IFERROR(CORREL(_xlfn.RANK.AVG(Summary!$BG$3:$BG$32,Summary!$BG$3:$BG$32),_xlfn.RANK.AVG(Summary!BC$3:BC$32,Summary!BC$3:BC$32,0)),0)</f>
        <v>0.74524985465876137</v>
      </c>
      <c r="BC58">
        <f ca="1">IFERROR(CORREL(_xlfn.RANK.AVG(Summary!$BG$3:$BG$32,Summary!$BG$3:$BG$32),_xlfn.RANK.AVG(Summary!BD$3:BD$32,Summary!BD$3:BD$32,0)),0)</f>
        <v>0.76375450193604888</v>
      </c>
      <c r="BD58">
        <f ca="1">IFERROR(CORREL(_xlfn.RANK.AVG(Summary!$BG$3:$BG$32,Summary!$BG$3:$BG$32),_xlfn.RANK.AVG(Summary!BE$3:BE$32,Summary!BE$3:BE$32,0)),0)</f>
        <v>0.8423517035215915</v>
      </c>
      <c r="BE58">
        <f ca="1">IFERROR(CORREL(_xlfn.RANK.AVG(Summary!$BG$3:$BG$32,Summary!$BG$3:$BG$32),_xlfn.RANK.AVG(Summary!BF$3:BF$32,Summary!BF$3:BF$32,0)),0)</f>
        <v>0.82577378384879008</v>
      </c>
      <c r="BF58">
        <f ca="1">IFERROR(CORREL(_xlfn.RANK.AVG(Summary!$BG$3:$BG$32,Summary!$BG$3:$BG$32),_xlfn.RANK.AVG(Summary!BG$3:BG$32,Summary!BG$3:BG$32,0)),0)</f>
        <v>1.0000000000000002</v>
      </c>
      <c r="BG58">
        <f ca="1">IFERROR(CORREL(_xlfn.RANK.AVG(Summary!$BG$3:$BG$32,Summary!$BG$3:$BG$32),_xlfn.RANK.AVG(Summary!BH$3:BH$32,Summary!BH$3:BH$32,0)),0)</f>
        <v>0.75572858731924375</v>
      </c>
      <c r="BH58">
        <f ca="1">IFERROR(CORREL(_xlfn.RANK.AVG(Summary!$BG$3:$BG$32,Summary!$BG$3:$BG$32),_xlfn.RANK.AVG(Summary!BI$3:BI$32,Summary!BI$3:BI$32,0)),0)</f>
        <v>0.9009559714797194</v>
      </c>
      <c r="BI58">
        <f ca="1">IFERROR(CORREL(_xlfn.RANK.AVG(Summary!$BG$3:$BG$32,Summary!$BG$3:$BG$32),_xlfn.RANK.AVG(Summary!BJ$3:BJ$32,Summary!BJ$3:BJ$32,0)),0)</f>
        <v>0.4936921744094947</v>
      </c>
      <c r="BJ58">
        <f ca="1">IFERROR(CORREL(_xlfn.RANK.AVG(Summary!$BG$3:$BG$32,Summary!$BG$3:$BG$32),_xlfn.RANK.AVG(Summary!BK$3:BK$32,Summary!BK$3:BK$32,0)),0)</f>
        <v>-0.914895989641757</v>
      </c>
      <c r="BK58">
        <f ca="1">IFERROR(CORREL(_xlfn.RANK.AVG(Summary!$BG$3:$BG$32,Summary!$BG$3:$BG$32),_xlfn.RANK.AVG(Summary!BL$3:BL$32,Summary!BL$3:BL$32,0)),0)</f>
        <v>0.90491428068899604</v>
      </c>
      <c r="BL58">
        <f ca="1">IFERROR(CORREL(_xlfn.RANK.AVG(Summary!$BG$3:$BG$32,Summary!$BG$3:$BG$32),_xlfn.RANK.AVG(Summary!BM$3:BM$32,Summary!BM$3:BM$32,0)),0)</f>
        <v>0.92943030522833314</v>
      </c>
      <c r="BM58">
        <f ca="1">IFERROR(CORREL(_xlfn.RANK.AVG(Summary!$BG$3:$BG$32,Summary!$BG$3:$BG$32),_xlfn.RANK.AVG(Summary!BN$3:BN$32,Summary!BN$3:BN$32,0)),0)</f>
        <v>0.70398203671814885</v>
      </c>
      <c r="BN58">
        <f ca="1">IFERROR(CORREL(_xlfn.RANK.AVG(Summary!$BG$3:$BG$32,Summary!$BG$3:$BG$32),_xlfn.RANK.AVG(Summary!BO$3:BO$32,Summary!BO$3:BO$32,0)),0)</f>
        <v>0.93930352255006078</v>
      </c>
      <c r="BO58">
        <f ca="1">IFERROR(CORREL(_xlfn.RANK.AVG(Summary!$BG$3:$BG$32,Summary!$BG$3:$BG$32),_xlfn.RANK.AVG(Summary!BP$3:BP$32,Summary!BP$3:BP$32,0)),0)</f>
        <v>0.88354521796819341</v>
      </c>
      <c r="BP58">
        <f ca="1">IFERROR(CORREL(_xlfn.RANK.AVG(Summary!$BG$3:$BG$32,Summary!$BG$3:$BG$32),_xlfn.RANK.AVG(Summary!BQ$3:BQ$32,Summary!BQ$3:BQ$32,0)),0)</f>
        <v>0.7396976131210482</v>
      </c>
      <c r="BQ58">
        <f ca="1">IFERROR(CORREL(_xlfn.RANK.AVG(Summary!$BG$3:$BG$32,Summary!$BG$3:$BG$32),_xlfn.RANK.AVG(Summary!BR$3:BR$32,Summary!BR$3:BR$32,0)),0)</f>
        <v>0.76151279199110133</v>
      </c>
      <c r="BR58">
        <f ca="1">IFERROR(CORREL(_xlfn.RANK.AVG(Summary!$BG$3:$BG$32,Summary!$BG$3:$BG$32),_xlfn.RANK.AVG(Summary!BS$3:BS$32,Summary!BS$3:BS$32,0)),0)</f>
        <v>0.9194660734149056</v>
      </c>
      <c r="BS58">
        <f ca="1">IFERROR(CORREL(_xlfn.RANK.AVG(Summary!$BG$3:$BG$32,Summary!$BG$3:$BG$32),_xlfn.RANK.AVG(Summary!BT$3:BT$32,Summary!BT$3:BT$32,0)),0)</f>
        <v>-0.14037819799777534</v>
      </c>
      <c r="BT58">
        <f ca="1">IFERROR(CORREL(_xlfn.RANK.AVG(Summary!$BG$3:$BG$32,Summary!$BG$3:$BG$32),_xlfn.RANK.AVG(Summary!BU$3:BU$32,Summary!BU$3:BU$32,0)),0)</f>
        <v>-0.63255089945318954</v>
      </c>
      <c r="BU58">
        <f ca="1">IFERROR(CORREL(_xlfn.RANK.AVG(Summary!$BG$3:$BG$32,Summary!$BG$3:$BG$32),_xlfn.RANK.AVG(Summary!BV$3:BV$32,Summary!BV$3:BV$32,0)),0)</f>
        <v>0.62536151279199115</v>
      </c>
      <c r="BV58">
        <f ca="1">IFERROR(CORREL(_xlfn.RANK.AVG(Summary!$BG$3:$BG$32,Summary!$BG$3:$BG$32),_xlfn.RANK.AVG(Summary!BW$3:BW$32,Summary!BW$3:BW$32,0)),0)</f>
        <v>-0.51644029115823498</v>
      </c>
      <c r="BW58">
        <f ca="1">IFERROR(CORREL(_xlfn.RANK.AVG(Summary!$BG$3:$BG$32,Summary!$BG$3:$BG$32),_xlfn.RANK.AVG(Summary!BX$3:BX$32,Summary!BX$3:BX$32,0)),0)</f>
        <v>0.62536151279199115</v>
      </c>
      <c r="BX58">
        <f ca="1">IFERROR(CORREL(_xlfn.RANK.AVG(Summary!$BG$3:$BG$32,Summary!$BG$3:$BG$32),_xlfn.RANK.AVG(Summary!BY$3:BY$32,Summary!BY$3:BY$32,0)),0)</f>
        <v>0.29484482013238794</v>
      </c>
      <c r="BY58">
        <f ca="1">IFERROR(CORREL(_xlfn.RANK.AVG(Summary!$BG$3:$BG$32,Summary!$BG$3:$BG$32),_xlfn.RANK.AVG(Summary!BZ$3:BZ$32,Summary!BZ$3:BZ$32,0)),0)</f>
        <v>-0.55270870108389247</v>
      </c>
      <c r="BZ58">
        <f ca="1">IFERROR(CORREL(_xlfn.RANK.AVG(Summary!$BG$3:$BG$32,Summary!$BG$3:$BG$32),_xlfn.RANK.AVG(Summary!CA$3:CA$32,Summary!CA$3:CA$32,0)),0)</f>
        <v>0.59227945632936707</v>
      </c>
      <c r="CA58">
        <f ca="1">IFERROR(CORREL(_xlfn.RANK.AVG(Summary!$BG$3:$BG$32,Summary!$BG$3:$BG$32),_xlfn.RANK.AVG(Summary!CB$3:CB$32,Summary!CB$3:CB$32,0)),0)</f>
        <v>0.23915461624026702</v>
      </c>
    </row>
    <row r="59" spans="1:79">
      <c r="A59" s="4" t="s">
        <v>46</v>
      </c>
      <c r="B59">
        <f ca="1">IFERROR(CORREL(_xlfn.RANK.AVG(Summary!$BH$3:$BH$32,Summary!$BH$3:$BH$32),_xlfn.RANK.AVG(Summary!C$3:C$32,Summary!C$3:C$32,0)),0)</f>
        <v>-0.86027267921654049</v>
      </c>
      <c r="C59">
        <f ca="1">IFERROR(CORREL(_xlfn.RANK.AVG(Summary!$BH$3:$BH$32,Summary!$BH$3:$BH$32),_xlfn.RANK.AVG(Summary!D$3:D$32,Summary!D$3:D$32,0)),0)</f>
        <v>-0.86971674340133209</v>
      </c>
      <c r="D59">
        <f ca="1">IFERROR(CORREL(_xlfn.RANK.AVG(Summary!$BH$3:$BH$32,Summary!$BH$3:$BH$32),_xlfn.RANK.AVG(Summary!E$3:E$32,Summary!E$3:E$32,0)),0)</f>
        <v>-0.8376905158076885</v>
      </c>
      <c r="E59">
        <f ca="1">IFERROR(CORREL(_xlfn.RANK.AVG(Summary!$BH$3:$BH$32,Summary!$BH$3:$BH$32),_xlfn.RANK.AVG(Summary!F$3:F$32,Summary!F$3:F$32,0)),0)</f>
        <v>0.43759733036707454</v>
      </c>
      <c r="F59">
        <f ca="1">IFERROR(CORREL(_xlfn.RANK.AVG(Summary!$BH$3:$BH$32,Summary!$BH$3:$BH$32),_xlfn.RANK.AVG(Summary!G$3:G$32,Summary!G$3:G$32,0)),0)</f>
        <v>-0.77516965659335646</v>
      </c>
      <c r="G59">
        <f ca="1">IFERROR(CORREL(_xlfn.RANK.AVG(Summary!$BH$3:$BH$32,Summary!$BH$3:$BH$32),_xlfn.RANK.AVG(Summary!H$3:H$32,Summary!H$3:H$32,0)),0)</f>
        <v>-0.75617352614015576</v>
      </c>
      <c r="H59">
        <f ca="1">IFERROR(CORREL(_xlfn.RANK.AVG(Summary!$BH$3:$BH$32,Summary!$BH$3:$BH$32),_xlfn.RANK.AVG(Summary!I$3:I$32,Summary!I$3:I$32,0)),0)</f>
        <v>0.79265850945495009</v>
      </c>
      <c r="I59">
        <f ca="1">IFERROR(CORREL(_xlfn.RANK.AVG(Summary!$BH$3:$BH$32,Summary!$BH$3:$BH$32),_xlfn.RANK.AVG(Summary!J$3:J$32,Summary!J$3:J$32,0)),0)</f>
        <v>-0.76182000693905072</v>
      </c>
      <c r="J59">
        <f ca="1">IFERROR(CORREL(_xlfn.RANK.AVG(Summary!$BH$3:$BH$32,Summary!$BH$3:$BH$32),_xlfn.RANK.AVG(Summary!K$3:K$32,Summary!K$3:K$32,0)),0)</f>
        <v>-0.75434345213049914</v>
      </c>
      <c r="K59">
        <f ca="1">IFERROR(CORREL(_xlfn.RANK.AVG(Summary!$BH$3:$BH$32,Summary!$BH$3:$BH$32),_xlfn.RANK.AVG(Summary!L$3:L$32,Summary!L$3:L$32,0)),0)</f>
        <v>0.9875417130144607</v>
      </c>
      <c r="L59">
        <f ca="1">IFERROR(CORREL(_xlfn.RANK.AVG(Summary!$BH$3:$BH$32,Summary!$BH$3:$BH$32),_xlfn.RANK.AVG(Summary!M$3:M$32,Summary!M$3:M$32,0)),0)</f>
        <v>-0.43759733036707454</v>
      </c>
      <c r="M59">
        <f ca="1">IFERROR(CORREL(_xlfn.RANK.AVG(Summary!$BH$3:$BH$32,Summary!$BH$3:$BH$32),_xlfn.RANK.AVG(Summary!N$3:N$32,Summary!N$3:N$32,0)),0)</f>
        <v>0.79265850945495009</v>
      </c>
      <c r="N59">
        <f ca="1">IFERROR(CORREL(_xlfn.RANK.AVG(Summary!$BH$3:$BH$32,Summary!$BH$3:$BH$32),_xlfn.RANK.AVG(Summary!O$3:O$32,Summary!O$3:O$32,0)),0)</f>
        <v>0</v>
      </c>
      <c r="O59">
        <f ca="1">IFERROR(CORREL(_xlfn.RANK.AVG(Summary!$BH$3:$BH$32,Summary!$BH$3:$BH$32),_xlfn.RANK.AVG(Summary!P$3:P$32,Summary!P$3:P$32,0)),0)</f>
        <v>0</v>
      </c>
      <c r="P59">
        <f ca="1">IFERROR(CORREL(_xlfn.RANK.AVG(Summary!$BH$3:$BH$32,Summary!$BH$3:$BH$32),_xlfn.RANK.AVG(Summary!Q$3:Q$32,Summary!Q$3:Q$32,0)),0)</f>
        <v>0.65731970501783621</v>
      </c>
      <c r="Q59">
        <f ca="1">IFERROR(CORREL(_xlfn.RANK.AVG(Summary!$BH$3:$BH$32,Summary!$BH$3:$BH$32),_xlfn.RANK.AVG(Summary!R$3:R$32,Summary!R$3:R$32,0)),0)</f>
        <v>0</v>
      </c>
      <c r="R59">
        <f ca="1">IFERROR(CORREL(_xlfn.RANK.AVG(Summary!$BH$3:$BH$32,Summary!$BH$3:$BH$32),_xlfn.RANK.AVG(Summary!S$3:S$32,Summary!S$3:S$32,0)),0)</f>
        <v>0</v>
      </c>
      <c r="S59">
        <f ca="1">IFERROR(CORREL(_xlfn.RANK.AVG(Summary!$BH$3:$BH$32,Summary!$BH$3:$BH$32),_xlfn.RANK.AVG(Summary!T$3:T$32,Summary!T$3:T$32,0)),0)</f>
        <v>0</v>
      </c>
      <c r="T59">
        <f ca="1">IFERROR(CORREL(_xlfn.RANK.AVG(Summary!$BH$3:$BH$32,Summary!$BH$3:$BH$32),_xlfn.RANK.AVG(Summary!U$3:U$32,Summary!U$3:U$32,0)),0)</f>
        <v>0</v>
      </c>
      <c r="U59">
        <f ca="1">IFERROR(CORREL(_xlfn.RANK.AVG(Summary!$BH$3:$BH$32,Summary!$BH$3:$BH$32),_xlfn.RANK.AVG(Summary!V$3:V$32,Summary!V$3:V$32,0)),0)</f>
        <v>-0.31108550841912763</v>
      </c>
      <c r="V59">
        <f ca="1">IFERROR(CORREL(_xlfn.RANK.AVG(Summary!$BH$3:$BH$32,Summary!$BH$3:$BH$32),_xlfn.RANK.AVG(Summary!W$3:W$32,Summary!W$3:W$32,0)),0)</f>
        <v>-0.28067172817050101</v>
      </c>
      <c r="W59">
        <f ca="1">IFERROR(CORREL(_xlfn.RANK.AVG(Summary!$BH$3:$BH$32,Summary!$BH$3:$BH$32),_xlfn.RANK.AVG(Summary!X$3:X$32,Summary!X$3:X$32,0)),0)</f>
        <v>-0.13890302119652026</v>
      </c>
      <c r="X59">
        <f ca="1">IFERROR(CORREL(_xlfn.RANK.AVG(Summary!$BH$3:$BH$32,Summary!$BH$3:$BH$32),_xlfn.RANK.AVG(Summary!Y$3:Y$32,Summary!Y$3:Y$32,0)),0)</f>
        <v>0.11329066016295185</v>
      </c>
      <c r="Y59">
        <f ca="1">IFERROR(CORREL(_xlfn.RANK.AVG(Summary!$BH$3:$BH$32,Summary!$BH$3:$BH$32),_xlfn.RANK.AVG(Summary!Z$3:Z$32,Summary!Z$3:Z$32,0)),0)</f>
        <v>0.26169968356829476</v>
      </c>
      <c r="Z59">
        <f ca="1">IFERROR(CORREL(_xlfn.RANK.AVG(Summary!$BH$3:$BH$32,Summary!$BH$3:$BH$32),_xlfn.RANK.AVG(Summary!AA$3:AA$32,Summary!AA$3:AA$32,0)),0)</f>
        <v>0</v>
      </c>
      <c r="AA59">
        <f ca="1">IFERROR(CORREL(_xlfn.RANK.AVG(Summary!$BH$3:$BH$32,Summary!$BH$3:$BH$32),_xlfn.RANK.AVG(Summary!AB$3:AB$32,Summary!AB$3:AB$32,0)),0)</f>
        <v>0.38269482769168439</v>
      </c>
      <c r="AB59">
        <f ca="1">IFERROR(CORREL(_xlfn.RANK.AVG(Summary!$BH$3:$BH$32,Summary!$BH$3:$BH$32),_xlfn.RANK.AVG(Summary!AC$3:AC$32,Summary!AC$3:AC$32,0)),0)</f>
        <v>0.12290920678300145</v>
      </c>
      <c r="AC59">
        <f ca="1">IFERROR(CORREL(_xlfn.RANK.AVG(Summary!$BH$3:$BH$32,Summary!$BH$3:$BH$32),_xlfn.RANK.AVG(Summary!AD$3:AD$32,Summary!AD$3:AD$32,0)),0)</f>
        <v>-0.79643253517942425</v>
      </c>
      <c r="AD59">
        <f ca="1">IFERROR(CORREL(_xlfn.RANK.AVG(Summary!$BH$3:$BH$32,Summary!$BH$3:$BH$32),_xlfn.RANK.AVG(Summary!AE$3:AE$32,Summary!AE$3:AE$32,0)),0)</f>
        <v>-0.48739857862224711</v>
      </c>
      <c r="AE59">
        <f ca="1">IFERROR(CORREL(_xlfn.RANK.AVG(Summary!$BH$3:$BH$32,Summary!$BH$3:$BH$32),_xlfn.RANK.AVG(Summary!AF$3:AF$32,Summary!AF$3:AF$32,0)),0)</f>
        <v>-0.28004143573840934</v>
      </c>
      <c r="AF59">
        <f ca="1">IFERROR(CORREL(_xlfn.RANK.AVG(Summary!$BH$3:$BH$32,Summary!$BH$3:$BH$32),_xlfn.RANK.AVG(Summary!AG$3:AG$32,Summary!AG$3:AG$32,0)),0)</f>
        <v>-0.14609170394564649</v>
      </c>
      <c r="AG59">
        <f ca="1">IFERROR(CORREL(_xlfn.RANK.AVG(Summary!$BH$3:$BH$32,Summary!$BH$3:$BH$32),_xlfn.RANK.AVG(Summary!AH$3:AH$32,Summary!AH$3:AH$32,0)),0)</f>
        <v>3.6112422208299466E-2</v>
      </c>
      <c r="AH59">
        <f ca="1">IFERROR(CORREL(_xlfn.RANK.AVG(Summary!$BH$3:$BH$32,Summary!$BH$3:$BH$32),_xlfn.RANK.AVG(Summary!AI$3:AI$32,Summary!AI$3:AI$32,0)),0)</f>
        <v>0.27039201754698367</v>
      </c>
      <c r="AI59">
        <f ca="1">IFERROR(CORREL(_xlfn.RANK.AVG(Summary!$BH$3:$BH$32,Summary!$BH$3:$BH$32),_xlfn.RANK.AVG(Summary!AJ$3:AJ$32,Summary!AJ$3:AJ$32,0)),0)</f>
        <v>-0.15507414069585548</v>
      </c>
      <c r="AJ59">
        <f ca="1">IFERROR(CORREL(_xlfn.RANK.AVG(Summary!$BH$3:$BH$32,Summary!$BH$3:$BH$32),_xlfn.RANK.AVG(Summary!AK$3:AK$32,Summary!AK$3:AK$32,0)),0)</f>
        <v>-1.6727177265427644E-2</v>
      </c>
      <c r="AK59">
        <f ca="1">IFERROR(CORREL(_xlfn.RANK.AVG(Summary!$BH$3:$BH$32,Summary!$BH$3:$BH$32),_xlfn.RANK.AVG(Summary!AL$3:AL$32,Summary!AL$3:AL$32,0)),0)</f>
        <v>-0.5922221706314188</v>
      </c>
      <c r="AL59">
        <f ca="1">IFERROR(CORREL(_xlfn.RANK.AVG(Summary!$BH$3:$BH$32,Summary!$BH$3:$BH$32),_xlfn.RANK.AVG(Summary!AM$3:AM$32,Summary!AM$3:AM$32,0)),0)</f>
        <v>0.56287564000817247</v>
      </c>
      <c r="AM59">
        <f ca="1">IFERROR(CORREL(_xlfn.RANK.AVG(Summary!$BH$3:$BH$32,Summary!$BH$3:$BH$32),_xlfn.RANK.AVG(Summary!AN$3:AN$32,Summary!AN$3:AN$32,0)),0)</f>
        <v>-0.44653942238141114</v>
      </c>
      <c r="AN59">
        <f ca="1">IFERROR(CORREL(_xlfn.RANK.AVG(Summary!$BH$3:$BH$32,Summary!$BH$3:$BH$32),_xlfn.RANK.AVG(Summary!AO$3:AO$32,Summary!AO$3:AO$32,0)),0)</f>
        <v>0.3617332038466442</v>
      </c>
      <c r="AO59">
        <f ca="1">IFERROR(CORREL(_xlfn.RANK.AVG(Summary!$BH$3:$BH$32,Summary!$BH$3:$BH$32),_xlfn.RANK.AVG(Summary!AP$3:AP$32,Summary!AP$3:AP$32,0)),0)</f>
        <v>-0.10963803613302414</v>
      </c>
      <c r="AP59">
        <f ca="1">IFERROR(CORREL(_xlfn.RANK.AVG(Summary!$BH$3:$BH$32,Summary!$BH$3:$BH$32),_xlfn.RANK.AVG(Summary!AQ$3:AQ$32,Summary!AQ$3:AQ$32,0)),0)</f>
        <v>8.5657233039333133E-2</v>
      </c>
      <c r="AQ59">
        <f ca="1">IFERROR(CORREL(_xlfn.RANK.AVG(Summary!$BH$3:$BH$32,Summary!$BH$3:$BH$32),_xlfn.RANK.AVG(Summary!AR$3:AR$32,Summary!AR$3:AR$32,0)),0)</f>
        <v>-0.48065285801964608</v>
      </c>
      <c r="AR59">
        <f ca="1">IFERROR(CORREL(_xlfn.RANK.AVG(Summary!$BH$3:$BH$32,Summary!$BH$3:$BH$32),_xlfn.RANK.AVG(Summary!AS$3:AS$32,Summary!AS$3:AS$32,0)),0)</f>
        <v>0.21366572337202278</v>
      </c>
      <c r="AS59">
        <f ca="1">IFERROR(CORREL(_xlfn.RANK.AVG(Summary!$BH$3:$BH$32,Summary!$BH$3:$BH$32),_xlfn.RANK.AVG(Summary!AT$3:AT$32,Summary!AT$3:AT$32,0)),0)</f>
        <v>-0.12042567827402459</v>
      </c>
      <c r="AT59">
        <f ca="1">IFERROR(CORREL(_xlfn.RANK.AVG(Summary!$BH$3:$BH$32,Summary!$BH$3:$BH$32),_xlfn.RANK.AVG(Summary!AU$3:AU$32,Summary!AU$3:AU$32,0)),0)</f>
        <v>-0.80093785799024675</v>
      </c>
      <c r="AU59">
        <f ca="1">IFERROR(CORREL(_xlfn.RANK.AVG(Summary!$BH$3:$BH$32,Summary!$BH$3:$BH$32),_xlfn.RANK.AVG(Summary!AV$3:AV$32,Summary!AV$3:AV$32,0)),0)</f>
        <v>-0.58758105089890078</v>
      </c>
      <c r="AV59">
        <f ca="1">IFERROR(CORREL(_xlfn.RANK.AVG(Summary!$BH$3:$BH$32,Summary!$BH$3:$BH$32),_xlfn.RANK.AVG(Summary!AW$3:AW$32,Summary!AW$3:AW$32,0)),0)</f>
        <v>-0.61682537401668869</v>
      </c>
      <c r="AW59">
        <f ca="1">IFERROR(CORREL(_xlfn.RANK.AVG(Summary!$BH$3:$BH$32,Summary!$BH$3:$BH$32),_xlfn.RANK.AVG(Summary!AX$3:AX$32,Summary!AX$3:AX$32,0)),0)</f>
        <v>-0.54178824690925109</v>
      </c>
      <c r="AX59">
        <f ca="1">IFERROR(CORREL(_xlfn.RANK.AVG(Summary!$BH$3:$BH$32,Summary!$BH$3:$BH$32),_xlfn.RANK.AVG(Summary!AY$3:AY$32,Summary!AY$3:AY$32,0)),0)</f>
        <v>-0.63061829675221692</v>
      </c>
      <c r="AY59">
        <f ca="1">IFERROR(CORREL(_xlfn.RANK.AVG(Summary!$BH$3:$BH$32,Summary!$BH$3:$BH$32),_xlfn.RANK.AVG(Summary!AZ$3:AZ$32,Summary!AZ$3:AZ$32,0)),0)</f>
        <v>-0.70411568409343728</v>
      </c>
      <c r="AZ59">
        <f ca="1">IFERROR(CORREL(_xlfn.RANK.AVG(Summary!$BH$3:$BH$32,Summary!$BH$3:$BH$32),_xlfn.RANK.AVG(Summary!BA$3:BA$32,Summary!BA$3:BA$32,0)),0)</f>
        <v>0.74712153102978551</v>
      </c>
      <c r="BA59">
        <f ca="1">IFERROR(CORREL(_xlfn.RANK.AVG(Summary!$BH$3:$BH$32,Summary!$BH$3:$BH$32),_xlfn.RANK.AVG(Summary!BB$3:BB$32,Summary!BB$3:BB$32,0)),0)</f>
        <v>0.66629588431590658</v>
      </c>
      <c r="BB59">
        <f ca="1">IFERROR(CORREL(_xlfn.RANK.AVG(Summary!$BH$3:$BH$32,Summary!$BH$3:$BH$32),_xlfn.RANK.AVG(Summary!BC$3:BC$32,Summary!BC$3:BC$32,0)),0)</f>
        <v>0.72361871008418688</v>
      </c>
      <c r="BC59">
        <f ca="1">IFERROR(CORREL(_xlfn.RANK.AVG(Summary!$BH$3:$BH$32,Summary!$BH$3:$BH$32),_xlfn.RANK.AVG(Summary!BD$3:BD$32,Summary!BD$3:BD$32,0)),0)</f>
        <v>0.71614557336935925</v>
      </c>
      <c r="BD59">
        <f ca="1">IFERROR(CORREL(_xlfn.RANK.AVG(Summary!$BH$3:$BH$32,Summary!$BH$3:$BH$32),_xlfn.RANK.AVG(Summary!BE$3:BE$32,Summary!BE$3:BE$32,0)),0)</f>
        <v>0.65352954000419539</v>
      </c>
      <c r="BE59">
        <f ca="1">IFERROR(CORREL(_xlfn.RANK.AVG(Summary!$BH$3:$BH$32,Summary!$BH$3:$BH$32),_xlfn.RANK.AVG(Summary!BF$3:BF$32,Summary!BF$3:BF$32,0)),0)</f>
        <v>0.64318503412628492</v>
      </c>
      <c r="BF59">
        <f ca="1">IFERROR(CORREL(_xlfn.RANK.AVG(Summary!$BH$3:$BH$32,Summary!$BH$3:$BH$32),_xlfn.RANK.AVG(Summary!BG$3:BG$32,Summary!BG$3:BG$32,0)),0)</f>
        <v>0.75572858731924375</v>
      </c>
      <c r="BG59">
        <f ca="1">IFERROR(CORREL(_xlfn.RANK.AVG(Summary!$BH$3:$BH$32,Summary!$BH$3:$BH$32),_xlfn.RANK.AVG(Summary!BH$3:BH$32,Summary!BH$3:BH$32,0)),0)</f>
        <v>1.0000000000000002</v>
      </c>
      <c r="BH59">
        <f ca="1">IFERROR(CORREL(_xlfn.RANK.AVG(Summary!$BH$3:$BH$32,Summary!$BH$3:$BH$32),_xlfn.RANK.AVG(Summary!BI$3:BI$32,Summary!BI$3:BI$32,0)),0)</f>
        <v>0.80444134959855862</v>
      </c>
      <c r="BI59">
        <f ca="1">IFERROR(CORREL(_xlfn.RANK.AVG(Summary!$BH$3:$BH$32,Summary!$BH$3:$BH$32),_xlfn.RANK.AVG(Summary!BJ$3:BJ$32,Summary!BJ$3:BJ$32,0)),0)</f>
        <v>0.58184337720327461</v>
      </c>
      <c r="BJ59">
        <f ca="1">IFERROR(CORREL(_xlfn.RANK.AVG(Summary!$BH$3:$BH$32,Summary!$BH$3:$BH$32),_xlfn.RANK.AVG(Summary!BK$3:BK$32,Summary!BK$3:BK$32,0)),0)</f>
        <v>-0.73378574266500851</v>
      </c>
      <c r="BK59">
        <f ca="1">IFERROR(CORREL(_xlfn.RANK.AVG(Summary!$BH$3:$BH$32,Summary!$BH$3:$BH$32),_xlfn.RANK.AVG(Summary!BL$3:BL$32,Summary!BL$3:BL$32,0)),0)</f>
        <v>0.8036651304021154</v>
      </c>
      <c r="BL59">
        <f ca="1">IFERROR(CORREL(_xlfn.RANK.AVG(Summary!$BH$3:$BH$32,Summary!$BH$3:$BH$32),_xlfn.RANK.AVG(Summary!BM$3:BM$32,Summary!BM$3:BM$32,0)),0)</f>
        <v>0.68388261021830887</v>
      </c>
      <c r="BM59">
        <f ca="1">IFERROR(CORREL(_xlfn.RANK.AVG(Summary!$BH$3:$BH$32,Summary!$BH$3:$BH$32),_xlfn.RANK.AVG(Summary!BN$3:BN$32,Summary!BN$3:BN$32,0)),0)</f>
        <v>0.9350792093532504</v>
      </c>
      <c r="BN59">
        <f ca="1">IFERROR(CORREL(_xlfn.RANK.AVG(Summary!$BH$3:$BH$32,Summary!$BH$3:$BH$32),_xlfn.RANK.AVG(Summary!BO$3:BO$32,Summary!BO$3:BO$32,0)),0)</f>
        <v>0.7421767458232873</v>
      </c>
      <c r="BO59">
        <f ca="1">IFERROR(CORREL(_xlfn.RANK.AVG(Summary!$BH$3:$BH$32,Summary!$BH$3:$BH$32),_xlfn.RANK.AVG(Summary!BP$3:BP$32,Summary!BP$3:BP$32,0)),0)</f>
        <v>0.60320665208564406</v>
      </c>
      <c r="BP59">
        <f ca="1">IFERROR(CORREL(_xlfn.RANK.AVG(Summary!$BH$3:$BH$32,Summary!$BH$3:$BH$32),_xlfn.RANK.AVG(Summary!BQ$3:BQ$32,Summary!BQ$3:BQ$32,0)),0)</f>
        <v>0.71460736744985687</v>
      </c>
      <c r="BQ59">
        <f ca="1">IFERROR(CORREL(_xlfn.RANK.AVG(Summary!$BH$3:$BH$32,Summary!$BH$3:$BH$32),_xlfn.RANK.AVG(Summary!BR$3:BR$32,Summary!BR$3:BR$32,0)),0)</f>
        <v>0.71568409343715245</v>
      </c>
      <c r="BR59">
        <f ca="1">IFERROR(CORREL(_xlfn.RANK.AVG(Summary!$BH$3:$BH$32,Summary!$BH$3:$BH$32),_xlfn.RANK.AVG(Summary!BS$3:BS$32,Summary!BS$3:BS$32,0)),0)</f>
        <v>0.73170189098998906</v>
      </c>
      <c r="BS59">
        <f ca="1">IFERROR(CORREL(_xlfn.RANK.AVG(Summary!$BH$3:$BH$32,Summary!$BH$3:$BH$32),_xlfn.RANK.AVG(Summary!BT$3:BT$32,Summary!BT$3:BT$32,0)),0)</f>
        <v>2.0022246941045607E-3</v>
      </c>
      <c r="BT59">
        <f ca="1">IFERROR(CORREL(_xlfn.RANK.AVG(Summary!$BH$3:$BH$32,Summary!$BH$3:$BH$32),_xlfn.RANK.AVG(Summary!BU$3:BU$32,Summary!BU$3:BU$32,0)),0)</f>
        <v>-0.8376905158076885</v>
      </c>
      <c r="BU59">
        <f ca="1">IFERROR(CORREL(_xlfn.RANK.AVG(Summary!$BH$3:$BH$32,Summary!$BH$3:$BH$32),_xlfn.RANK.AVG(Summary!BV$3:BV$32,Summary!BV$3:BV$32,0)),0)</f>
        <v>0.24849833147942163</v>
      </c>
      <c r="BV59">
        <f ca="1">IFERROR(CORREL(_xlfn.RANK.AVG(Summary!$BH$3:$BH$32,Summary!$BH$3:$BH$32),_xlfn.RANK.AVG(Summary!BW$3:BW$32,Summary!BW$3:BW$32,0)),0)</f>
        <v>-0.47770121634092721</v>
      </c>
      <c r="BW59">
        <f ca="1">IFERROR(CORREL(_xlfn.RANK.AVG(Summary!$BH$3:$BH$32,Summary!$BH$3:$BH$32),_xlfn.RANK.AVG(Summary!BX$3:BX$32,Summary!BX$3:BX$32,0)),0)</f>
        <v>0.24849833147942163</v>
      </c>
      <c r="BX59">
        <f ca="1">IFERROR(CORREL(_xlfn.RANK.AVG(Summary!$BH$3:$BH$32,Summary!$BH$3:$BH$32),_xlfn.RANK.AVG(Summary!BY$3:BY$32,Summary!BY$3:BY$32,0)),0)</f>
        <v>0.16835550152574416</v>
      </c>
      <c r="BY59">
        <f ca="1">IFERROR(CORREL(_xlfn.RANK.AVG(Summary!$BH$3:$BH$32,Summary!$BH$3:$BH$32),_xlfn.RANK.AVG(Summary!BZ$3:BZ$32,Summary!BZ$3:BZ$32,0)),0)</f>
        <v>-0.54178824690925109</v>
      </c>
      <c r="BZ59">
        <f ca="1">IFERROR(CORREL(_xlfn.RANK.AVG(Summary!$BH$3:$BH$32,Summary!$BH$3:$BH$32),_xlfn.RANK.AVG(Summary!CA$3:CA$32,Summary!CA$3:CA$32,0)),0)</f>
        <v>0.45210813495915619</v>
      </c>
      <c r="CA59">
        <f ca="1">IFERROR(CORREL(_xlfn.RANK.AVG(Summary!$BH$3:$BH$32,Summary!$BH$3:$BH$32),_xlfn.RANK.AVG(Summary!CB$3:CB$32,Summary!CB$3:CB$32,0)),0)</f>
        <v>0.57730812013348176</v>
      </c>
    </row>
    <row r="60" spans="1:79">
      <c r="A60" s="4" t="s">
        <v>52</v>
      </c>
      <c r="B60">
        <f ca="1">IFERROR(CORREL(_xlfn.RANK.AVG(Summary!$BI$3:$BI$32,Summary!$BI$3:$BI$32),_xlfn.RANK.AVG(Summary!C$3:C$32,Summary!C$3:C$32,0)),0)</f>
        <v>-0.76734589846682288</v>
      </c>
      <c r="C60">
        <f ca="1">IFERROR(CORREL(_xlfn.RANK.AVG(Summary!$BI$3:$BI$32,Summary!$BI$3:$BI$32),_xlfn.RANK.AVG(Summary!D$3:D$32,Summary!D$3:D$32,0)),0)</f>
        <v>-0.77830332903362986</v>
      </c>
      <c r="D60">
        <f ca="1">IFERROR(CORREL(_xlfn.RANK.AVG(Summary!$BI$3:$BI$32,Summary!$BI$3:$BI$32),_xlfn.RANK.AVG(Summary!E$3:E$32,Summary!E$3:E$32,0)),0)</f>
        <v>-0.70055400426190795</v>
      </c>
      <c r="E60">
        <f ca="1">IFERROR(CORREL(_xlfn.RANK.AVG(Summary!$BI$3:$BI$32,Summary!$BI$3:$BI$32),_xlfn.RANK.AVG(Summary!F$3:F$32,Summary!F$3:F$32,0)),0)</f>
        <v>0.73635383725009118</v>
      </c>
      <c r="F60">
        <f ca="1">IFERROR(CORREL(_xlfn.RANK.AVG(Summary!$BI$3:$BI$32,Summary!$BI$3:$BI$32),_xlfn.RANK.AVG(Summary!G$3:G$32,Summary!G$3:G$32,0)),0)</f>
        <v>-0.64862290232594921</v>
      </c>
      <c r="G60">
        <f ca="1">IFERROR(CORREL(_xlfn.RANK.AVG(Summary!$BI$3:$BI$32,Summary!$BI$3:$BI$32),_xlfn.RANK.AVG(Summary!H$3:H$32,Summary!H$3:H$32,0)),0)</f>
        <v>-0.60476383021972002</v>
      </c>
      <c r="H60">
        <f ca="1">IFERROR(CORREL(_xlfn.RANK.AVG(Summary!$BI$3:$BI$32,Summary!$BI$3:$BI$32),_xlfn.RANK.AVG(Summary!I$3:I$32,Summary!I$3:I$32,0)),0)</f>
        <v>0.89935121529642226</v>
      </c>
      <c r="I60">
        <f ca="1">IFERROR(CORREL(_xlfn.RANK.AVG(Summary!$BI$3:$BI$32,Summary!$BI$3:$BI$32),_xlfn.RANK.AVG(Summary!J$3:J$32,Summary!J$3:J$32,0)),0)</f>
        <v>-0.62202684129031471</v>
      </c>
      <c r="J60">
        <f ca="1">IFERROR(CORREL(_xlfn.RANK.AVG(Summary!$BI$3:$BI$32,Summary!$BI$3:$BI$32),_xlfn.RANK.AVG(Summary!K$3:K$32,Summary!K$3:K$32,0)),0)</f>
        <v>-0.6361915083580707</v>
      </c>
      <c r="K60">
        <f ca="1">IFERROR(CORREL(_xlfn.RANK.AVG(Summary!$BI$3:$BI$32,Summary!$BI$3:$BI$32),_xlfn.RANK.AVG(Summary!L$3:L$32,Summary!L$3:L$32,0)),0)</f>
        <v>0.77440948388256792</v>
      </c>
      <c r="L60">
        <f ca="1">IFERROR(CORREL(_xlfn.RANK.AVG(Summary!$BI$3:$BI$32,Summary!$BI$3:$BI$32),_xlfn.RANK.AVG(Summary!M$3:M$32,Summary!M$3:M$32,0)),0)</f>
        <v>-0.73635383725009118</v>
      </c>
      <c r="M60">
        <f ca="1">IFERROR(CORREL(_xlfn.RANK.AVG(Summary!$BI$3:$BI$32,Summary!$BI$3:$BI$32),_xlfn.RANK.AVG(Summary!N$3:N$32,Summary!N$3:N$32,0)),0)</f>
        <v>0.89935121529642226</v>
      </c>
      <c r="N60">
        <f ca="1">IFERROR(CORREL(_xlfn.RANK.AVG(Summary!$BI$3:$BI$32,Summary!$BI$3:$BI$32),_xlfn.RANK.AVG(Summary!O$3:O$32,Summary!O$3:O$32,0)),0)</f>
        <v>0</v>
      </c>
      <c r="O60">
        <f ca="1">IFERROR(CORREL(_xlfn.RANK.AVG(Summary!$BI$3:$BI$32,Summary!$BI$3:$BI$32),_xlfn.RANK.AVG(Summary!P$3:P$32,Summary!P$3:P$32,0)),0)</f>
        <v>0</v>
      </c>
      <c r="P60">
        <f ca="1">IFERROR(CORREL(_xlfn.RANK.AVG(Summary!$BI$3:$BI$32,Summary!$BI$3:$BI$32),_xlfn.RANK.AVG(Summary!Q$3:Q$32,Summary!Q$3:Q$32,0)),0)</f>
        <v>0.34525457660184217</v>
      </c>
      <c r="Q60">
        <f ca="1">IFERROR(CORREL(_xlfn.RANK.AVG(Summary!$BI$3:$BI$32,Summary!$BI$3:$BI$32),_xlfn.RANK.AVG(Summary!R$3:R$32,Summary!R$3:R$32,0)),0)</f>
        <v>0</v>
      </c>
      <c r="R60">
        <f ca="1">IFERROR(CORREL(_xlfn.RANK.AVG(Summary!$BI$3:$BI$32,Summary!$BI$3:$BI$32),_xlfn.RANK.AVG(Summary!S$3:S$32,Summary!S$3:S$32,0)),0)</f>
        <v>0</v>
      </c>
      <c r="S60">
        <f ca="1">IFERROR(CORREL(_xlfn.RANK.AVG(Summary!$BI$3:$BI$32,Summary!$BI$3:$BI$32),_xlfn.RANK.AVG(Summary!T$3:T$32,Summary!T$3:T$32,0)),0)</f>
        <v>0</v>
      </c>
      <c r="T60">
        <f ca="1">IFERROR(CORREL(_xlfn.RANK.AVG(Summary!$BI$3:$BI$32,Summary!$BI$3:$BI$32),_xlfn.RANK.AVG(Summary!U$3:U$32,Summary!U$3:U$32,0)),0)</f>
        <v>0</v>
      </c>
      <c r="U60">
        <f ca="1">IFERROR(CORREL(_xlfn.RANK.AVG(Summary!$BI$3:$BI$32,Summary!$BI$3:$BI$32),_xlfn.RANK.AVG(Summary!V$3:V$32,Summary!V$3:V$32,0)),0)</f>
        <v>-0.23213562282393435</v>
      </c>
      <c r="V60">
        <f ca="1">IFERROR(CORREL(_xlfn.RANK.AVG(Summary!$BI$3:$BI$32,Summary!$BI$3:$BI$32),_xlfn.RANK.AVG(Summary!W$3:W$32,Summary!W$3:W$32,0)),0)</f>
        <v>-0.2262752909271521</v>
      </c>
      <c r="W60">
        <f ca="1">IFERROR(CORREL(_xlfn.RANK.AVG(Summary!$BI$3:$BI$32,Summary!$BI$3:$BI$32),_xlfn.RANK.AVG(Summary!X$3:X$32,Summary!X$3:X$32,0)),0)</f>
        <v>-0.16951474338260081</v>
      </c>
      <c r="X60">
        <f ca="1">IFERROR(CORREL(_xlfn.RANK.AVG(Summary!$BI$3:$BI$32,Summary!$BI$3:$BI$32),_xlfn.RANK.AVG(Summary!Y$3:Y$32,Summary!Y$3:Y$32,0)),0)</f>
        <v>0.42611584710051981</v>
      </c>
      <c r="Y60">
        <f ca="1">IFERROR(CORREL(_xlfn.RANK.AVG(Summary!$BI$3:$BI$32,Summary!$BI$3:$BI$32),_xlfn.RANK.AVG(Summary!Z$3:Z$32,Summary!Z$3:Z$32,0)),0)</f>
        <v>6.954380668568963E-2</v>
      </c>
      <c r="Z60">
        <f ca="1">IFERROR(CORREL(_xlfn.RANK.AVG(Summary!$BI$3:$BI$32,Summary!$BI$3:$BI$32),_xlfn.RANK.AVG(Summary!AA$3:AA$32,Summary!AA$3:AA$32,0)),0)</f>
        <v>0</v>
      </c>
      <c r="AA60">
        <f ca="1">IFERROR(CORREL(_xlfn.RANK.AVG(Summary!$BI$3:$BI$32,Summary!$BI$3:$BI$32),_xlfn.RANK.AVG(Summary!AB$3:AB$32,Summary!AB$3:AB$32,0)),0)</f>
        <v>0.2758406425920425</v>
      </c>
      <c r="AB60">
        <f ca="1">IFERROR(CORREL(_xlfn.RANK.AVG(Summary!$BI$3:$BI$32,Summary!$BI$3:$BI$32),_xlfn.RANK.AVG(Summary!AC$3:AC$32,Summary!AC$3:AC$32,0)),0)</f>
        <v>-2.7124112571580806E-2</v>
      </c>
      <c r="AC60">
        <f ca="1">IFERROR(CORREL(_xlfn.RANK.AVG(Summary!$BI$3:$BI$32,Summary!$BI$3:$BI$32),_xlfn.RANK.AVG(Summary!AD$3:AD$32,Summary!AD$3:AD$32,0)),0)</f>
        <v>-0.81203137220812294</v>
      </c>
      <c r="AD60">
        <f ca="1">IFERROR(CORREL(_xlfn.RANK.AVG(Summary!$BI$3:$BI$32,Summary!$BI$3:$BI$32),_xlfn.RANK.AVG(Summary!AE$3:AE$32,Summary!AE$3:AE$32,0)),0)</f>
        <v>-0.54156278998851171</v>
      </c>
      <c r="AE60">
        <f ca="1">IFERROR(CORREL(_xlfn.RANK.AVG(Summary!$BI$3:$BI$32,Summary!$BI$3:$BI$32),_xlfn.RANK.AVG(Summary!AF$3:AF$32,Summary!AF$3:AF$32,0)),0)</f>
        <v>-0.24534866711348591</v>
      </c>
      <c r="AF60">
        <f ca="1">IFERROR(CORREL(_xlfn.RANK.AVG(Summary!$BI$3:$BI$32,Summary!$BI$3:$BI$32),_xlfn.RANK.AVG(Summary!AG$3:AG$32,Summary!AG$3:AG$32,0)),0)</f>
        <v>-0.44014294665806392</v>
      </c>
      <c r="AG60">
        <f ca="1">IFERROR(CORREL(_xlfn.RANK.AVG(Summary!$BI$3:$BI$32,Summary!$BI$3:$BI$32),_xlfn.RANK.AVG(Summary!AH$3:AH$32,Summary!AH$3:AH$32,0)),0)</f>
        <v>-0.17710739556275476</v>
      </c>
      <c r="AH60">
        <f ca="1">IFERROR(CORREL(_xlfn.RANK.AVG(Summary!$BI$3:$BI$32,Summary!$BI$3:$BI$32),_xlfn.RANK.AVG(Summary!AI$3:AI$32,Summary!AI$3:AI$32,0)),0)</f>
        <v>0.43000999610511087</v>
      </c>
      <c r="AI60">
        <f ca="1">IFERROR(CORREL(_xlfn.RANK.AVG(Summary!$BI$3:$BI$32,Summary!$BI$3:$BI$32),_xlfn.RANK.AVG(Summary!AJ$3:AJ$32,Summary!AJ$3:AJ$32,0)),0)</f>
        <v>-3.059777740902421E-2</v>
      </c>
      <c r="AJ60">
        <f ca="1">IFERROR(CORREL(_xlfn.RANK.AVG(Summary!$BI$3:$BI$32,Summary!$BI$3:$BI$32),_xlfn.RANK.AVG(Summary!AK$3:AK$32,Summary!AK$3:AK$32,0)),0)</f>
        <v>-2.1662800589548219E-2</v>
      </c>
      <c r="AK60">
        <f ca="1">IFERROR(CORREL(_xlfn.RANK.AVG(Summary!$BI$3:$BI$32,Summary!$BI$3:$BI$32),_xlfn.RANK.AVG(Summary!AL$3:AL$32,Summary!AL$3:AL$32,0)),0)</f>
        <v>-0.59660841870291448</v>
      </c>
      <c r="AL60">
        <f ca="1">IFERROR(CORREL(_xlfn.RANK.AVG(Summary!$BI$3:$BI$32,Summary!$BI$3:$BI$32),_xlfn.RANK.AVG(Summary!AM$3:AM$32,Summary!AM$3:AM$32,0)),0)</f>
        <v>0.33026825386627751</v>
      </c>
      <c r="AM60">
        <f ca="1">IFERROR(CORREL(_xlfn.RANK.AVG(Summary!$BI$3:$BI$32,Summary!$BI$3:$BI$32),_xlfn.RANK.AVG(Summary!AN$3:AN$32,Summary!AN$3:AN$32,0)),0)</f>
        <v>-0.44539681303938727</v>
      </c>
      <c r="AN60">
        <f ca="1">IFERROR(CORREL(_xlfn.RANK.AVG(Summary!$BI$3:$BI$32,Summary!$BI$3:$BI$32),_xlfn.RANK.AVG(Summary!AO$3:AO$32,Summary!AO$3:AO$32,0)),0)</f>
        <v>0.10971625126603579</v>
      </c>
      <c r="AO60">
        <f ca="1">IFERROR(CORREL(_xlfn.RANK.AVG(Summary!$BI$3:$BI$32,Summary!$BI$3:$BI$32),_xlfn.RANK.AVG(Summary!AP$3:AP$32,Summary!AP$3:AP$32,0)),0)</f>
        <v>-9.093520384855043E-2</v>
      </c>
      <c r="AP60">
        <f ca="1">IFERROR(CORREL(_xlfn.RANK.AVG(Summary!$BI$3:$BI$32,Summary!$BI$3:$BI$32),_xlfn.RANK.AVG(Summary!AQ$3:AQ$32,Summary!AQ$3:AQ$32,0)),0)</f>
        <v>-3.8962178651550397E-2</v>
      </c>
      <c r="AQ60">
        <f ca="1">IFERROR(CORREL(_xlfn.RANK.AVG(Summary!$BI$3:$BI$32,Summary!$BI$3:$BI$32),_xlfn.RANK.AVG(Summary!AR$3:AR$32,Summary!AR$3:AR$32,0)),0)</f>
        <v>-0.27270475520093618</v>
      </c>
      <c r="AR60">
        <f ca="1">IFERROR(CORREL(_xlfn.RANK.AVG(Summary!$BI$3:$BI$32,Summary!$BI$3:$BI$32),_xlfn.RANK.AVG(Summary!AS$3:AS$32,Summary!AS$3:AS$32,0)),0)</f>
        <v>2.8554442782188577E-2</v>
      </c>
      <c r="AS60">
        <f ca="1">IFERROR(CORREL(_xlfn.RANK.AVG(Summary!$BI$3:$BI$32,Summary!$BI$3:$BI$32),_xlfn.RANK.AVG(Summary!AT$3:AT$32,Summary!AT$3:AT$32,0)),0)</f>
        <v>-0.15767146805131169</v>
      </c>
      <c r="AT60">
        <f ca="1">IFERROR(CORREL(_xlfn.RANK.AVG(Summary!$BI$3:$BI$32,Summary!$BI$3:$BI$32),_xlfn.RANK.AVG(Summary!AU$3:AU$32,Summary!AU$3:AU$32,0)),0)</f>
        <v>-0.73346811158479375</v>
      </c>
      <c r="AU60">
        <f ca="1">IFERROR(CORREL(_xlfn.RANK.AVG(Summary!$BI$3:$BI$32,Summary!$BI$3:$BI$32),_xlfn.RANK.AVG(Summary!AV$3:AV$32,Summary!AV$3:AV$32,0)),0)</f>
        <v>-0.42177638938881462</v>
      </c>
      <c r="AV60">
        <f ca="1">IFERROR(CORREL(_xlfn.RANK.AVG(Summary!$BI$3:$BI$32,Summary!$BI$3:$BI$32),_xlfn.RANK.AVG(Summary!AW$3:AW$32,Summary!AW$3:AW$32,0)),0)</f>
        <v>-0.50749192046792035</v>
      </c>
      <c r="AW60">
        <f ca="1">IFERROR(CORREL(_xlfn.RANK.AVG(Summary!$BI$3:$BI$32,Summary!$BI$3:$BI$32),_xlfn.RANK.AVG(Summary!AX$3:AX$32,Summary!AX$3:AX$32,0)),0)</f>
        <v>-0.47160678182249333</v>
      </c>
      <c r="AX60">
        <f ca="1">IFERROR(CORREL(_xlfn.RANK.AVG(Summary!$BI$3:$BI$32,Summary!$BI$3:$BI$32),_xlfn.RANK.AVG(Summary!AY$3:AY$32,Summary!AY$3:AY$32,0)),0)</f>
        <v>-0.61548791009421955</v>
      </c>
      <c r="AY60">
        <f ca="1">IFERROR(CORREL(_xlfn.RANK.AVG(Summary!$BI$3:$BI$32,Summary!$BI$3:$BI$32),_xlfn.RANK.AVG(Summary!AZ$3:AZ$32,Summary!AZ$3:AZ$32,0)),0)</f>
        <v>-0.8982049608797813</v>
      </c>
      <c r="AZ60">
        <f ca="1">IFERROR(CORREL(_xlfn.RANK.AVG(Summary!$BI$3:$BI$32,Summary!$BI$3:$BI$32),_xlfn.RANK.AVG(Summary!BA$3:BA$32,Summary!BA$3:BA$32,0)),0)</f>
        <v>0.88994401754189623</v>
      </c>
      <c r="BA60">
        <f ca="1">IFERROR(CORREL(_xlfn.RANK.AVG(Summary!$BI$3:$BI$32,Summary!$BI$3:$BI$32),_xlfn.RANK.AVG(Summary!BB$3:BB$32,Summary!BB$3:BB$32,0)),0)</f>
        <v>0.87940638844687102</v>
      </c>
      <c r="BB60">
        <f ca="1">IFERROR(CORREL(_xlfn.RANK.AVG(Summary!$BI$3:$BI$32,Summary!$BI$3:$BI$32),_xlfn.RANK.AVG(Summary!BC$3:BC$32,Summary!BC$3:BC$32,0)),0)</f>
        <v>0.74649780672613963</v>
      </c>
      <c r="BC60">
        <f ca="1">IFERROR(CORREL(_xlfn.RANK.AVG(Summary!$BI$3:$BI$32,Summary!$BI$3:$BI$32),_xlfn.RANK.AVG(Summary!BD$3:BD$32,Summary!BD$3:BD$32,0)),0)</f>
        <v>0.77770747324670642</v>
      </c>
      <c r="BD60">
        <f ca="1">IFERROR(CORREL(_xlfn.RANK.AVG(Summary!$BI$3:$BI$32,Summary!$BI$3:$BI$32),_xlfn.RANK.AVG(Summary!BE$3:BE$32,Summary!BE$3:BE$32,0)),0)</f>
        <v>0.73448597124979631</v>
      </c>
      <c r="BE60">
        <f ca="1">IFERROR(CORREL(_xlfn.RANK.AVG(Summary!$BI$3:$BI$32,Summary!$BI$3:$BI$32),_xlfn.RANK.AVG(Summary!BF$3:BF$32,Summary!BF$3:BF$32,0)),0)</f>
        <v>0.72240779899054197</v>
      </c>
      <c r="BF60">
        <f ca="1">IFERROR(CORREL(_xlfn.RANK.AVG(Summary!$BI$3:$BI$32,Summary!$BI$3:$BI$32),_xlfn.RANK.AVG(Summary!BG$3:BG$32,Summary!BG$3:BG$32,0)),0)</f>
        <v>0.9009559714797194</v>
      </c>
      <c r="BG60">
        <f ca="1">IFERROR(CORREL(_xlfn.RANK.AVG(Summary!$BI$3:$BI$32,Summary!$BI$3:$BI$32),_xlfn.RANK.AVG(Summary!BH$3:BH$32,Summary!BH$3:BH$32,0)),0)</f>
        <v>0.80444134959855862</v>
      </c>
      <c r="BH60">
        <f ca="1">IFERROR(CORREL(_xlfn.RANK.AVG(Summary!$BI$3:$BI$32,Summary!$BI$3:$BI$32),_xlfn.RANK.AVG(Summary!BI$3:BI$32,Summary!BI$3:BI$32,0)),0)</f>
        <v>1</v>
      </c>
      <c r="BI60">
        <f ca="1">IFERROR(CORREL(_xlfn.RANK.AVG(Summary!$BI$3:$BI$32,Summary!$BI$3:$BI$32),_xlfn.RANK.AVG(Summary!BJ$3:BJ$32,Summary!BJ$3:BJ$32,0)),0)</f>
        <v>0.68210660214281027</v>
      </c>
      <c r="BJ60">
        <f ca="1">IFERROR(CORREL(_xlfn.RANK.AVG(Summary!$BI$3:$BI$32,Summary!$BI$3:$BI$32),_xlfn.RANK.AVG(Summary!BK$3:BK$32,Summary!BK$3:BK$32,0)),0)</f>
        <v>-0.80796999215151821</v>
      </c>
      <c r="BK60">
        <f ca="1">IFERROR(CORREL(_xlfn.RANK.AVG(Summary!$BI$3:$BI$32,Summary!$BI$3:$BI$32),_xlfn.RANK.AVG(Summary!BL$3:BL$32,Summary!BL$3:BL$32,0)),0)</f>
        <v>0.88576492053387501</v>
      </c>
      <c r="BL60">
        <f ca="1">IFERROR(CORREL(_xlfn.RANK.AVG(Summary!$BI$3:$BI$32,Summary!$BI$3:$BI$32),_xlfn.RANK.AVG(Summary!BM$3:BM$32,Summary!BM$3:BM$32,0)),0)</f>
        <v>0.80509348048379292</v>
      </c>
      <c r="BM60">
        <f ca="1">IFERROR(CORREL(_xlfn.RANK.AVG(Summary!$BI$3:$BI$32,Summary!$BI$3:$BI$32),_xlfn.RANK.AVG(Summary!BN$3:BN$32,Summary!BN$3:BN$32,0)),0)</f>
        <v>0.75708416086772001</v>
      </c>
      <c r="BN60">
        <f ca="1">IFERROR(CORREL(_xlfn.RANK.AVG(Summary!$BI$3:$BI$32,Summary!$BI$3:$BI$32),_xlfn.RANK.AVG(Summary!BO$3:BO$32,Summary!BO$3:BO$32,0)),0)</f>
        <v>0.82298665044847563</v>
      </c>
      <c r="BO60">
        <f ca="1">IFERROR(CORREL(_xlfn.RANK.AVG(Summary!$BI$3:$BI$32,Summary!$BI$3:$BI$32),_xlfn.RANK.AVG(Summary!BP$3:BP$32,Summary!BP$3:BP$32,0)),0)</f>
        <v>0.75490748060350821</v>
      </c>
      <c r="BP60">
        <f ca="1">IFERROR(CORREL(_xlfn.RANK.AVG(Summary!$BI$3:$BI$32,Summary!$BI$3:$BI$32),_xlfn.RANK.AVG(Summary!BQ$3:BQ$32,Summary!BQ$3:BQ$32,0)),0)</f>
        <v>0.70275502026299597</v>
      </c>
      <c r="BQ60">
        <f ca="1">IFERROR(CORREL(_xlfn.RANK.AVG(Summary!$BI$3:$BI$32,Summary!$BI$3:$BI$32),_xlfn.RANK.AVG(Summary!BR$3:BR$32,Summary!BR$3:BR$32,0)),0)</f>
        <v>0.76592720119942548</v>
      </c>
      <c r="BR60">
        <f ca="1">IFERROR(CORREL(_xlfn.RANK.AVG(Summary!$BI$3:$BI$32,Summary!$BI$3:$BI$32),_xlfn.RANK.AVG(Summary!BS$3:BS$32,Summary!BS$3:BS$32,0)),0)</f>
        <v>0.80742161108182486</v>
      </c>
      <c r="BS60">
        <f ca="1">IFERROR(CORREL(_xlfn.RANK.AVG(Summary!$BI$3:$BI$32,Summary!$BI$3:$BI$32),_xlfn.RANK.AVG(Summary!BT$3:BT$32,Summary!BT$3:BT$32,0)),0)</f>
        <v>-3.2095123665944206E-2</v>
      </c>
      <c r="BT60">
        <f ca="1">IFERROR(CORREL(_xlfn.RANK.AVG(Summary!$BI$3:$BI$32,Summary!$BI$3:$BI$32),_xlfn.RANK.AVG(Summary!BU$3:BU$32,Summary!BU$3:BU$32,0)),0)</f>
        <v>-0.70055400426190795</v>
      </c>
      <c r="BU60">
        <f ca="1">IFERROR(CORREL(_xlfn.RANK.AVG(Summary!$BI$3:$BI$32,Summary!$BI$3:$BI$32),_xlfn.RANK.AVG(Summary!BV$3:BV$32,Summary!BV$3:BV$32,0)),0)</f>
        <v>0.44520521542331171</v>
      </c>
      <c r="BV60">
        <f ca="1">IFERROR(CORREL(_xlfn.RANK.AVG(Summary!$BI$3:$BI$32,Summary!$BI$3:$BI$32),_xlfn.RANK.AVG(Summary!BW$3:BW$32,Summary!BW$3:BW$32,0)),0)</f>
        <v>-0.54365978106240243</v>
      </c>
      <c r="BW60">
        <f ca="1">IFERROR(CORREL(_xlfn.RANK.AVG(Summary!$BI$3:$BI$32,Summary!$BI$3:$BI$32),_xlfn.RANK.AVG(Summary!BX$3:BX$32,Summary!BX$3:BX$32,0)),0)</f>
        <v>0.44520521542331171</v>
      </c>
      <c r="BX60">
        <f ca="1">IFERROR(CORREL(_xlfn.RANK.AVG(Summary!$BI$3:$BI$32,Summary!$BI$3:$BI$32),_xlfn.RANK.AVG(Summary!BY$3:BY$32,Summary!BY$3:BY$32,0)),0)</f>
        <v>0.24760971245630006</v>
      </c>
      <c r="BY60">
        <f ca="1">IFERROR(CORREL(_xlfn.RANK.AVG(Summary!$BI$3:$BI$32,Summary!$BI$3:$BI$32),_xlfn.RANK.AVG(Summary!BZ$3:BZ$32,Summary!BZ$3:BZ$32,0)),0)</f>
        <v>-0.47160678182249333</v>
      </c>
      <c r="BZ60">
        <f ca="1">IFERROR(CORREL(_xlfn.RANK.AVG(Summary!$BI$3:$BI$32,Summary!$BI$3:$BI$32),_xlfn.RANK.AVG(Summary!CA$3:CA$32,Summary!CA$3:CA$32,0)),0)</f>
        <v>0.53123339154797611</v>
      </c>
      <c r="CA60">
        <f ca="1">IFERROR(CORREL(_xlfn.RANK.AVG(Summary!$BI$3:$BI$32,Summary!$BI$3:$BI$32),_xlfn.RANK.AVG(Summary!CB$3:CB$32,Summary!CB$3:CB$32,0)),0)</f>
        <v>0.40118904582430254</v>
      </c>
    </row>
    <row r="61" spans="1:79">
      <c r="A61" s="4" t="s">
        <v>54</v>
      </c>
      <c r="B61">
        <f ca="1">IFERROR(CORREL(_xlfn.RANK.AVG(Summary!$BJ$3:$BJ$32,Summary!$BJ$3:$BJ$32),_xlfn.RANK.AVG(Summary!C$3:C$32,Summary!C$3:C$32,0)),0)</f>
        <v>-0.56145511813411531</v>
      </c>
      <c r="C61">
        <f ca="1">IFERROR(CORREL(_xlfn.RANK.AVG(Summary!$BJ$3:$BJ$32,Summary!$BJ$3:$BJ$32),_xlfn.RANK.AVG(Summary!D$3:D$32,Summary!D$3:D$32,0)),0)</f>
        <v>-0.60679424965082907</v>
      </c>
      <c r="D61">
        <f ca="1">IFERROR(CORREL(_xlfn.RANK.AVG(Summary!$BJ$3:$BJ$32,Summary!$BJ$3:$BJ$32),_xlfn.RANK.AVG(Summary!E$3:E$32,Summary!E$3:E$32,0)),0)</f>
        <v>-0.66302532705554673</v>
      </c>
      <c r="E61">
        <f ca="1">IFERROR(CORREL(_xlfn.RANK.AVG(Summary!$BJ$3:$BJ$32,Summary!$BJ$3:$BJ$32),_xlfn.RANK.AVG(Summary!F$3:F$32,Summary!F$3:F$32,0)),0)</f>
        <v>0.37009873544089589</v>
      </c>
      <c r="F61">
        <f ca="1">IFERROR(CORREL(_xlfn.RANK.AVG(Summary!$BJ$3:$BJ$32,Summary!$BJ$3:$BJ$32),_xlfn.RANK.AVG(Summary!G$3:G$32,Summary!G$3:G$32,0)),0)</f>
        <v>-0.64303004645894357</v>
      </c>
      <c r="G61">
        <f ca="1">IFERROR(CORREL(_xlfn.RANK.AVG(Summary!$BJ$3:$BJ$32,Summary!$BJ$3:$BJ$32),_xlfn.RANK.AVG(Summary!H$3:H$32,Summary!H$3:H$32,0)),0)</f>
        <v>-0.624101428027097</v>
      </c>
      <c r="H61">
        <f ca="1">IFERROR(CORREL(_xlfn.RANK.AVG(Summary!$BJ$3:$BJ$32,Summary!$BJ$3:$BJ$32),_xlfn.RANK.AVG(Summary!I$3:I$32,Summary!I$3:I$32,0)),0)</f>
        <v>0.65704453216394787</v>
      </c>
      <c r="I61">
        <f ca="1">IFERROR(CORREL(_xlfn.RANK.AVG(Summary!$BJ$3:$BJ$32,Summary!$BJ$3:$BJ$32),_xlfn.RANK.AVG(Summary!J$3:J$32,Summary!J$3:J$32,0)),0)</f>
        <v>-0.62735192871842516</v>
      </c>
      <c r="J61">
        <f ca="1">IFERROR(CORREL(_xlfn.RANK.AVG(Summary!$BJ$3:$BJ$32,Summary!$BJ$3:$BJ$32),_xlfn.RANK.AVG(Summary!K$3:K$32,Summary!K$3:K$32,0)),0)</f>
        <v>-0.65572959277308451</v>
      </c>
      <c r="K61">
        <f ca="1">IFERROR(CORREL(_xlfn.RANK.AVG(Summary!$BJ$3:$BJ$32,Summary!$BJ$3:$BJ$32),_xlfn.RANK.AVG(Summary!L$3:L$32,Summary!L$3:L$32,0)),0)</f>
        <v>0.58343373395470877</v>
      </c>
      <c r="L61">
        <f ca="1">IFERROR(CORREL(_xlfn.RANK.AVG(Summary!$BJ$3:$BJ$32,Summary!$BJ$3:$BJ$32),_xlfn.RANK.AVG(Summary!M$3:M$32,Summary!M$3:M$32,0)),0)</f>
        <v>-0.37009873544089589</v>
      </c>
      <c r="M61">
        <f ca="1">IFERROR(CORREL(_xlfn.RANK.AVG(Summary!$BJ$3:$BJ$32,Summary!$BJ$3:$BJ$32),_xlfn.RANK.AVG(Summary!N$3:N$32,Summary!N$3:N$32,0)),0)</f>
        <v>0.65704453216394787</v>
      </c>
      <c r="N61">
        <f ca="1">IFERROR(CORREL(_xlfn.RANK.AVG(Summary!$BJ$3:$BJ$32,Summary!$BJ$3:$BJ$32),_xlfn.RANK.AVG(Summary!O$3:O$32,Summary!O$3:O$32,0)),0)</f>
        <v>0</v>
      </c>
      <c r="O61">
        <f ca="1">IFERROR(CORREL(_xlfn.RANK.AVG(Summary!$BJ$3:$BJ$32,Summary!$BJ$3:$BJ$32),_xlfn.RANK.AVG(Summary!P$3:P$32,Summary!P$3:P$32,0)),0)</f>
        <v>0</v>
      </c>
      <c r="P61">
        <f ca="1">IFERROR(CORREL(_xlfn.RANK.AVG(Summary!$BJ$3:$BJ$32,Summary!$BJ$3:$BJ$32),_xlfn.RANK.AVG(Summary!Q$3:Q$32,Summary!Q$3:Q$32,0)),0)</f>
        <v>0.24830794494270642</v>
      </c>
      <c r="Q61">
        <f ca="1">IFERROR(CORREL(_xlfn.RANK.AVG(Summary!$BJ$3:$BJ$32,Summary!$BJ$3:$BJ$32),_xlfn.RANK.AVG(Summary!R$3:R$32,Summary!R$3:R$32,0)),0)</f>
        <v>0</v>
      </c>
      <c r="R61">
        <f ca="1">IFERROR(CORREL(_xlfn.RANK.AVG(Summary!$BJ$3:$BJ$32,Summary!$BJ$3:$BJ$32),_xlfn.RANK.AVG(Summary!S$3:S$32,Summary!S$3:S$32,0)),0)</f>
        <v>0</v>
      </c>
      <c r="S61">
        <f ca="1">IFERROR(CORREL(_xlfn.RANK.AVG(Summary!$BJ$3:$BJ$32,Summary!$BJ$3:$BJ$32),_xlfn.RANK.AVG(Summary!T$3:T$32,Summary!T$3:T$32,0)),0)</f>
        <v>0</v>
      </c>
      <c r="T61">
        <f ca="1">IFERROR(CORREL(_xlfn.RANK.AVG(Summary!$BJ$3:$BJ$32,Summary!$BJ$3:$BJ$32),_xlfn.RANK.AVG(Summary!U$3:U$32,Summary!U$3:U$32,0)),0)</f>
        <v>0</v>
      </c>
      <c r="U61">
        <f ca="1">IFERROR(CORREL(_xlfn.RANK.AVG(Summary!$BJ$3:$BJ$32,Summary!$BJ$3:$BJ$32),_xlfn.RANK.AVG(Summary!V$3:V$32,Summary!V$3:V$32,0)),0)</f>
        <v>-0.30673690192436942</v>
      </c>
      <c r="V61">
        <f ca="1">IFERROR(CORREL(_xlfn.RANK.AVG(Summary!$BJ$3:$BJ$32,Summary!$BJ$3:$BJ$32),_xlfn.RANK.AVG(Summary!W$3:W$32,Summary!W$3:W$32,0)),0)</f>
        <v>-9.3798948958887282E-2</v>
      </c>
      <c r="W61">
        <f ca="1">IFERROR(CORREL(_xlfn.RANK.AVG(Summary!$BJ$3:$BJ$32,Summary!$BJ$3:$BJ$32),_xlfn.RANK.AVG(Summary!X$3:X$32,Summary!X$3:X$32,0)),0)</f>
        <v>-8.0921446788488144E-2</v>
      </c>
      <c r="X61">
        <f ca="1">IFERROR(CORREL(_xlfn.RANK.AVG(Summary!$BJ$3:$BJ$32,Summary!$BJ$3:$BJ$32),_xlfn.RANK.AVG(Summary!Y$3:Y$32,Summary!Y$3:Y$32,0)),0)</f>
        <v>0.43386197429963069</v>
      </c>
      <c r="Y61">
        <f ca="1">IFERROR(CORREL(_xlfn.RANK.AVG(Summary!$BJ$3:$BJ$32,Summary!$BJ$3:$BJ$32),_xlfn.RANK.AVG(Summary!Z$3:Z$32,Summary!Z$3:Z$32,0)),0)</f>
        <v>3.6916304105047607E-2</v>
      </c>
      <c r="Z61">
        <f ca="1">IFERROR(CORREL(_xlfn.RANK.AVG(Summary!$BJ$3:$BJ$32,Summary!$BJ$3:$BJ$32),_xlfn.RANK.AVG(Summary!AA$3:AA$32,Summary!AA$3:AA$32,0)),0)</f>
        <v>0</v>
      </c>
      <c r="AA61">
        <f ca="1">IFERROR(CORREL(_xlfn.RANK.AVG(Summary!$BJ$3:$BJ$32,Summary!$BJ$3:$BJ$32),_xlfn.RANK.AVG(Summary!AB$3:AB$32,Summary!AB$3:AB$32,0)),0)</f>
        <v>0.10254120563856721</v>
      </c>
      <c r="AB61">
        <f ca="1">IFERROR(CORREL(_xlfn.RANK.AVG(Summary!$BJ$3:$BJ$32,Summary!$BJ$3:$BJ$32),_xlfn.RANK.AVG(Summary!AC$3:AC$32,Summary!AC$3:AC$32,0)),0)</f>
        <v>0.16584042776582839</v>
      </c>
      <c r="AC61">
        <f ca="1">IFERROR(CORREL(_xlfn.RANK.AVG(Summary!$BJ$3:$BJ$32,Summary!$BJ$3:$BJ$32),_xlfn.RANK.AVG(Summary!AD$3:AD$32,Summary!AD$3:AD$32,0)),0)</f>
        <v>-0.48061340261772328</v>
      </c>
      <c r="AD61">
        <f ca="1">IFERROR(CORREL(_xlfn.RANK.AVG(Summary!$BJ$3:$BJ$32,Summary!$BJ$3:$BJ$32),_xlfn.RANK.AVG(Summary!AE$3:AE$32,Summary!AE$3:AE$32,0)),0)</f>
        <v>-0.41312035130951896</v>
      </c>
      <c r="AE61">
        <f ca="1">IFERROR(CORREL(_xlfn.RANK.AVG(Summary!$BJ$3:$BJ$32,Summary!$BJ$3:$BJ$32),_xlfn.RANK.AVG(Summary!AF$3:AF$32,Summary!AF$3:AF$32,0)),0)</f>
        <v>6.0843759927660793E-2</v>
      </c>
      <c r="AF61">
        <f ca="1">IFERROR(CORREL(_xlfn.RANK.AVG(Summary!$BJ$3:$BJ$32,Summary!$BJ$3:$BJ$32),_xlfn.RANK.AVG(Summary!AG$3:AG$32,Summary!AG$3:AG$32,0)),0)</f>
        <v>-0.21433845253858216</v>
      </c>
      <c r="AG61">
        <f ca="1">IFERROR(CORREL(_xlfn.RANK.AVG(Summary!$BJ$3:$BJ$32,Summary!$BJ$3:$BJ$32),_xlfn.RANK.AVG(Summary!AH$3:AH$32,Summary!AH$3:AH$32,0)),0)</f>
        <v>9.7206586502437339E-2</v>
      </c>
      <c r="AH61">
        <f ca="1">IFERROR(CORREL(_xlfn.RANK.AVG(Summary!$BJ$3:$BJ$32,Summary!$BJ$3:$BJ$32),_xlfn.RANK.AVG(Summary!AI$3:AI$32,Summary!AI$3:AI$32,0)),0)</f>
        <v>0.42963221080444991</v>
      </c>
      <c r="AI61">
        <f ca="1">IFERROR(CORREL(_xlfn.RANK.AVG(Summary!$BJ$3:$BJ$32,Summary!$BJ$3:$BJ$32),_xlfn.RANK.AVG(Summary!AJ$3:AJ$32,Summary!AJ$3:AJ$32,0)),0)</f>
        <v>0.24830715843677234</v>
      </c>
      <c r="AJ61">
        <f ca="1">IFERROR(CORREL(_xlfn.RANK.AVG(Summary!$BJ$3:$BJ$32,Summary!$BJ$3:$BJ$32),_xlfn.RANK.AVG(Summary!AK$3:AK$32,Summary!AK$3:AK$32,0)),0)</f>
        <v>1.6620712948884564E-2</v>
      </c>
      <c r="AK61">
        <f ca="1">IFERROR(CORREL(_xlfn.RANK.AVG(Summary!$BJ$3:$BJ$32,Summary!$BJ$3:$BJ$32),_xlfn.RANK.AVG(Summary!AL$3:AL$32,Summary!AL$3:AL$32,0)),0)</f>
        <v>-0.51522843000455409</v>
      </c>
      <c r="AL61">
        <f ca="1">IFERROR(CORREL(_xlfn.RANK.AVG(Summary!$BJ$3:$BJ$32,Summary!$BJ$3:$BJ$32),_xlfn.RANK.AVG(Summary!AM$3:AM$32,Summary!AM$3:AM$32,0)),0)</f>
        <v>0.62574307030772036</v>
      </c>
      <c r="AM61">
        <f ca="1">IFERROR(CORREL(_xlfn.RANK.AVG(Summary!$BJ$3:$BJ$32,Summary!$BJ$3:$BJ$32),_xlfn.RANK.AVG(Summary!AN$3:AN$32,Summary!AN$3:AN$32,0)),0)</f>
        <v>-0.55609124305836499</v>
      </c>
      <c r="AN61">
        <f ca="1">IFERROR(CORREL(_xlfn.RANK.AVG(Summary!$BJ$3:$BJ$32,Summary!$BJ$3:$BJ$32),_xlfn.RANK.AVG(Summary!AO$3:AO$32,Summary!AO$3:AO$32,0)),0)</f>
        <v>0.21632617927511347</v>
      </c>
      <c r="AO61">
        <f ca="1">IFERROR(CORREL(_xlfn.RANK.AVG(Summary!$BJ$3:$BJ$32,Summary!$BJ$3:$BJ$32),_xlfn.RANK.AVG(Summary!AP$3:AP$32,Summary!AP$3:AP$32,0)),0)</f>
        <v>-2.7308862071314804E-3</v>
      </c>
      <c r="AP61">
        <f ca="1">IFERROR(CORREL(_xlfn.RANK.AVG(Summary!$BJ$3:$BJ$32,Summary!$BJ$3:$BJ$32),_xlfn.RANK.AVG(Summary!AQ$3:AQ$32,Summary!AQ$3:AQ$32,0)),0)</f>
        <v>7.6313933106528176E-2</v>
      </c>
      <c r="AQ61">
        <f ca="1">IFERROR(CORREL(_xlfn.RANK.AVG(Summary!$BJ$3:$BJ$32,Summary!$BJ$3:$BJ$32),_xlfn.RANK.AVG(Summary!AR$3:AR$32,Summary!AR$3:AR$32,0)),0)</f>
        <v>-0.27663554793635287</v>
      </c>
      <c r="AR61">
        <f ca="1">IFERROR(CORREL(_xlfn.RANK.AVG(Summary!$BJ$3:$BJ$32,Summary!$BJ$3:$BJ$32),_xlfn.RANK.AVG(Summary!AS$3:AS$32,Summary!AS$3:AS$32,0)),0)</f>
        <v>0.27991376356119052</v>
      </c>
      <c r="AS61">
        <f ca="1">IFERROR(CORREL(_xlfn.RANK.AVG(Summary!$BJ$3:$BJ$32,Summary!$BJ$3:$BJ$32),_xlfn.RANK.AVG(Summary!AT$3:AT$32,Summary!AT$3:AT$32,0)),0)</f>
        <v>-0.39893072764787052</v>
      </c>
      <c r="AT61">
        <f ca="1">IFERROR(CORREL(_xlfn.RANK.AVG(Summary!$BJ$3:$BJ$32,Summary!$BJ$3:$BJ$32),_xlfn.RANK.AVG(Summary!AU$3:AU$32,Summary!AU$3:AU$32,0)),0)</f>
        <v>-0.5545556082434131</v>
      </c>
      <c r="AU61">
        <f ca="1">IFERROR(CORREL(_xlfn.RANK.AVG(Summary!$BJ$3:$BJ$32,Summary!$BJ$3:$BJ$32),_xlfn.RANK.AVG(Summary!AV$3:AV$32,Summary!AV$3:AV$32,0)),0)</f>
        <v>-0.40318958596354226</v>
      </c>
      <c r="AV61">
        <f ca="1">IFERROR(CORREL(_xlfn.RANK.AVG(Summary!$BJ$3:$BJ$32,Summary!$BJ$3:$BJ$32),_xlfn.RANK.AVG(Summary!AW$3:AW$32,Summary!AW$3:AW$32,0)),0)</f>
        <v>-0.45309953653323137</v>
      </c>
      <c r="AW61">
        <f ca="1">IFERROR(CORREL(_xlfn.RANK.AVG(Summary!$BJ$3:$BJ$32,Summary!$BJ$3:$BJ$32),_xlfn.RANK.AVG(Summary!AX$3:AX$32,Summary!AX$3:AX$32,0)),0)</f>
        <v>-0.47169945332304725</v>
      </c>
      <c r="AX61">
        <f ca="1">IFERROR(CORREL(_xlfn.RANK.AVG(Summary!$BJ$3:$BJ$32,Summary!$BJ$3:$BJ$32),_xlfn.RANK.AVG(Summary!AY$3:AY$32,Summary!AY$3:AY$32,0)),0)</f>
        <v>-0.45215076132765503</v>
      </c>
      <c r="AY61">
        <f ca="1">IFERROR(CORREL(_xlfn.RANK.AVG(Summary!$BJ$3:$BJ$32,Summary!$BJ$3:$BJ$32),_xlfn.RANK.AVG(Summary!AZ$3:AZ$32,Summary!AZ$3:AZ$32,0)),0)</f>
        <v>-0.5368590005198508</v>
      </c>
      <c r="AZ61">
        <f ca="1">IFERROR(CORREL(_xlfn.RANK.AVG(Summary!$BJ$3:$BJ$32,Summary!$BJ$3:$BJ$32),_xlfn.RANK.AVG(Summary!BA$3:BA$32,Summary!BA$3:BA$32,0)),0)</f>
        <v>0.62631840835677066</v>
      </c>
      <c r="BA61">
        <f ca="1">IFERROR(CORREL(_xlfn.RANK.AVG(Summary!$BJ$3:$BJ$32,Summary!$BJ$3:$BJ$32),_xlfn.RANK.AVG(Summary!BB$3:BB$32,Summary!BB$3:BB$32,0)),0)</f>
        <v>0.50959574192383639</v>
      </c>
      <c r="BB61">
        <f ca="1">IFERROR(CORREL(_xlfn.RANK.AVG(Summary!$BJ$3:$BJ$32,Summary!$BJ$3:$BJ$32),_xlfn.RANK.AVG(Summary!BC$3:BC$32,Summary!BC$3:BC$32,0)),0)</f>
        <v>0.64143860727861102</v>
      </c>
      <c r="BC61">
        <f ca="1">IFERROR(CORREL(_xlfn.RANK.AVG(Summary!$BJ$3:$BJ$32,Summary!$BJ$3:$BJ$32),_xlfn.RANK.AVG(Summary!BD$3:BD$32,Summary!BD$3:BD$32,0)),0)</f>
        <v>0.67542943404730393</v>
      </c>
      <c r="BD61">
        <f ca="1">IFERROR(CORREL(_xlfn.RANK.AVG(Summary!$BJ$3:$BJ$32,Summary!$BJ$3:$BJ$32),_xlfn.RANK.AVG(Summary!BE$3:BE$32,Summary!BE$3:BE$32,0)),0)</f>
        <v>0.54256749211398825</v>
      </c>
      <c r="BE61">
        <f ca="1">IFERROR(CORREL(_xlfn.RANK.AVG(Summary!$BJ$3:$BJ$32,Summary!$BJ$3:$BJ$32),_xlfn.RANK.AVG(Summary!BF$3:BF$32,Summary!BF$3:BF$32,0)),0)</f>
        <v>0.52911789487680205</v>
      </c>
      <c r="BF61">
        <f ca="1">IFERROR(CORREL(_xlfn.RANK.AVG(Summary!$BJ$3:$BJ$32,Summary!$BJ$3:$BJ$32),_xlfn.RANK.AVG(Summary!BG$3:BG$32,Summary!BG$3:BG$32,0)),0)</f>
        <v>0.4936921744094947</v>
      </c>
      <c r="BG61">
        <f ca="1">IFERROR(CORREL(_xlfn.RANK.AVG(Summary!$BJ$3:$BJ$32,Summary!$BJ$3:$BJ$32),_xlfn.RANK.AVG(Summary!BH$3:BH$32,Summary!BH$3:BH$32,0)),0)</f>
        <v>0.58184337720327461</v>
      </c>
      <c r="BH61">
        <f ca="1">IFERROR(CORREL(_xlfn.RANK.AVG(Summary!$BJ$3:$BJ$32,Summary!$BJ$3:$BJ$32),_xlfn.RANK.AVG(Summary!BI$3:BI$32,Summary!BI$3:BI$32,0)),0)</f>
        <v>0.68210660214281027</v>
      </c>
      <c r="BI61">
        <f ca="1">IFERROR(CORREL(_xlfn.RANK.AVG(Summary!$BJ$3:$BJ$32,Summary!$BJ$3:$BJ$32),_xlfn.RANK.AVG(Summary!BJ$3:BJ$32,Summary!BJ$3:BJ$32,0)),0)</f>
        <v>1.0000000000000002</v>
      </c>
      <c r="BJ61">
        <f ca="1">IFERROR(CORREL(_xlfn.RANK.AVG(Summary!$BJ$3:$BJ$32,Summary!$BJ$3:$BJ$32),_xlfn.RANK.AVG(Summary!BK$3:BK$32,Summary!BK$3:BK$32,0)),0)</f>
        <v>-0.54339447212246061</v>
      </c>
      <c r="BK61">
        <f ca="1">IFERROR(CORREL(_xlfn.RANK.AVG(Summary!$BJ$3:$BJ$32,Summary!$BJ$3:$BJ$32),_xlfn.RANK.AVG(Summary!BL$3:BL$32,Summary!BL$3:BL$32,0)),0)</f>
        <v>0.61070211770234217</v>
      </c>
      <c r="BL61">
        <f ca="1">IFERROR(CORREL(_xlfn.RANK.AVG(Summary!$BJ$3:$BJ$32,Summary!$BJ$3:$BJ$32),_xlfn.RANK.AVG(Summary!BM$3:BM$32,Summary!BM$3:BM$32,0)),0)</f>
        <v>0.52528201949500919</v>
      </c>
      <c r="BM61">
        <f ca="1">IFERROR(CORREL(_xlfn.RANK.AVG(Summary!$BJ$3:$BJ$32,Summary!$BJ$3:$BJ$32),_xlfn.RANK.AVG(Summary!BN$3:BN$32,Summary!BN$3:BN$32,0)),0)</f>
        <v>0.57189353322901015</v>
      </c>
      <c r="BN61">
        <f ca="1">IFERROR(CORREL(_xlfn.RANK.AVG(Summary!$BJ$3:$BJ$32,Summary!$BJ$3:$BJ$32),_xlfn.RANK.AVG(Summary!BO$3:BO$32,Summary!BO$3:BO$32,0)),0)</f>
        <v>0.50623965507546276</v>
      </c>
      <c r="BO61">
        <f ca="1">IFERROR(CORREL(_xlfn.RANK.AVG(Summary!$BJ$3:$BJ$32,Summary!$BJ$3:$BJ$32),_xlfn.RANK.AVG(Summary!BP$3:BP$32,Summary!BP$3:BP$32,0)),0)</f>
        <v>0.51755390278769364</v>
      </c>
      <c r="BP61">
        <f ca="1">IFERROR(CORREL(_xlfn.RANK.AVG(Summary!$BJ$3:$BJ$32,Summary!$BJ$3:$BJ$32),_xlfn.RANK.AVG(Summary!BQ$3:BQ$32,Summary!BQ$3:BQ$32,0)),0)</f>
        <v>0.6352385572366076</v>
      </c>
      <c r="BQ61">
        <f ca="1">IFERROR(CORREL(_xlfn.RANK.AVG(Summary!$BJ$3:$BJ$32,Summary!$BJ$3:$BJ$32),_xlfn.RANK.AVG(Summary!BR$3:BR$32,Summary!BR$3:BR$32,0)),0)</f>
        <v>0.64613922872554197</v>
      </c>
      <c r="BR61">
        <f ca="1">IFERROR(CORREL(_xlfn.RANK.AVG(Summary!$BJ$3:$BJ$32,Summary!$BJ$3:$BJ$32),_xlfn.RANK.AVG(Summary!BS$3:BS$32,Summary!BS$3:BS$32,0)),0)</f>
        <v>0.53526864376841665</v>
      </c>
      <c r="BS61">
        <f ca="1">IFERROR(CORREL(_xlfn.RANK.AVG(Summary!$BJ$3:$BJ$32,Summary!$BJ$3:$BJ$32),_xlfn.RANK.AVG(Summary!BT$3:BT$32,Summary!BT$3:BT$32,0)),0)</f>
        <v>-7.3156410565972052E-2</v>
      </c>
      <c r="BT61">
        <f ca="1">IFERROR(CORREL(_xlfn.RANK.AVG(Summary!$BJ$3:$BJ$32,Summary!$BJ$3:$BJ$32),_xlfn.RANK.AVG(Summary!BU$3:BU$32,Summary!BU$3:BU$32,0)),0)</f>
        <v>-0.66302532705554673</v>
      </c>
      <c r="BU61">
        <f ca="1">IFERROR(CORREL(_xlfn.RANK.AVG(Summary!$BJ$3:$BJ$32,Summary!$BJ$3:$BJ$32),_xlfn.RANK.AVG(Summary!BV$3:BV$32,Summary!BV$3:BV$32,0)),0)</f>
        <v>-6.5886208273701541E-3</v>
      </c>
      <c r="BV61">
        <f ca="1">IFERROR(CORREL(_xlfn.RANK.AVG(Summary!$BJ$3:$BJ$32,Summary!$BJ$3:$BJ$32),_xlfn.RANK.AVG(Summary!BW$3:BW$32,Summary!BW$3:BW$32,0)),0)</f>
        <v>-0.64485647042803329</v>
      </c>
      <c r="BW61">
        <f ca="1">IFERROR(CORREL(_xlfn.RANK.AVG(Summary!$BJ$3:$BJ$32,Summary!$BJ$3:$BJ$32),_xlfn.RANK.AVG(Summary!BX$3:BX$32,Summary!BX$3:BX$32,0)),0)</f>
        <v>-6.5886208273701541E-3</v>
      </c>
      <c r="BX61">
        <f ca="1">IFERROR(CORREL(_xlfn.RANK.AVG(Summary!$BJ$3:$BJ$32,Summary!$BJ$3:$BJ$32),_xlfn.RANK.AVG(Summary!BY$3:BY$32,Summary!BY$3:BY$32,0)),0)</f>
        <v>-0.12712868015415391</v>
      </c>
      <c r="BY61">
        <f ca="1">IFERROR(CORREL(_xlfn.RANK.AVG(Summary!$BJ$3:$BJ$32,Summary!$BJ$3:$BJ$32),_xlfn.RANK.AVG(Summary!BZ$3:BZ$32,Summary!BZ$3:BZ$32,0)),0)</f>
        <v>-0.47169945332304725</v>
      </c>
      <c r="BZ61">
        <f ca="1">IFERROR(CORREL(_xlfn.RANK.AVG(Summary!$BJ$3:$BJ$32,Summary!$BJ$3:$BJ$32),_xlfn.RANK.AVG(Summary!CA$3:CA$32,Summary!CA$3:CA$32,0)),0)</f>
        <v>0.50624414965036268</v>
      </c>
      <c r="CA61">
        <f ca="1">IFERROR(CORREL(_xlfn.RANK.AVG(Summary!$BJ$3:$BJ$32,Summary!$BJ$3:$BJ$32),_xlfn.RANK.AVG(Summary!CB$3:CB$32,Summary!CB$3:CB$32,0)),0)</f>
        <v>0.67226651821338923</v>
      </c>
    </row>
    <row r="62" spans="1:79">
      <c r="A62" s="47" t="s">
        <v>65</v>
      </c>
      <c r="B62">
        <f ca="1">IFERROR(CORREL(_xlfn.RANK.AVG(Summary!$BK$3:$BK$32,Summary!$BK$3:$BK$32),_xlfn.RANK.AVG(Summary!C$3:C$32,Summary!C$3:C$32,0)),0)</f>
        <v>0.83134713921714809</v>
      </c>
      <c r="C62">
        <f ca="1">IFERROR(CORREL(_xlfn.RANK.AVG(Summary!$BK$3:$BK$32,Summary!$BK$3:$BK$32),_xlfn.RANK.AVG(Summary!D$3:D$32,Summary!D$3:D$32,0)),0)</f>
        <v>0.81934422071574653</v>
      </c>
      <c r="D62">
        <f ca="1">IFERROR(CORREL(_xlfn.RANK.AVG(Summary!$BK$3:$BK$32,Summary!$BK$3:$BK$32),_xlfn.RANK.AVG(Summary!E$3:E$32,Summary!E$3:E$32,0)),0)</f>
        <v>0.72518914107699151</v>
      </c>
      <c r="E62">
        <f ca="1">IFERROR(CORREL(_xlfn.RANK.AVG(Summary!$BK$3:$BK$32,Summary!$BK$3:$BK$32),_xlfn.RANK.AVG(Summary!F$3:F$32,Summary!F$3:F$32,0)),0)</f>
        <v>-0.81989098293528084</v>
      </c>
      <c r="F62">
        <f ca="1">IFERROR(CORREL(_xlfn.RANK.AVG(Summary!$BK$3:$BK$32,Summary!$BK$3:$BK$32),_xlfn.RANK.AVG(Summary!G$3:G$32,Summary!G$3:G$32,0)),0)</f>
        <v>0.68135291499777473</v>
      </c>
      <c r="G62">
        <f ca="1">IFERROR(CORREL(_xlfn.RANK.AVG(Summary!$BK$3:$BK$32,Summary!$BK$3:$BK$32),_xlfn.RANK.AVG(Summary!H$3:H$32,Summary!H$3:H$32,0)),0)</f>
        <v>0.65791523379637051</v>
      </c>
      <c r="H62">
        <f ca="1">IFERROR(CORREL(_xlfn.RANK.AVG(Summary!$BK$3:$BK$32,Summary!$BK$3:$BK$32),_xlfn.RANK.AVG(Summary!I$3:I$32,Summary!I$3:I$32,0)),0)</f>
        <v>-0.84770275304841791</v>
      </c>
      <c r="I62">
        <f ca="1">IFERROR(CORREL(_xlfn.RANK.AVG(Summary!$BK$3:$BK$32,Summary!$BK$3:$BK$32),_xlfn.RANK.AVG(Summary!J$3:J$32,Summary!J$3:J$32,0)),0)</f>
        <v>0.67067200712060526</v>
      </c>
      <c r="J62">
        <f ca="1">IFERROR(CORREL(_xlfn.RANK.AVG(Summary!$BK$3:$BK$32,Summary!$BK$3:$BK$32),_xlfn.RANK.AVG(Summary!K$3:K$32,Summary!K$3:K$32,0)),0)</f>
        <v>0.71945687104674239</v>
      </c>
      <c r="K62">
        <f ca="1">IFERROR(CORREL(_xlfn.RANK.AVG(Summary!$BK$3:$BK$32,Summary!$BK$3:$BK$32),_xlfn.RANK.AVG(Summary!L$3:L$32,Summary!L$3:L$32,0)),0)</f>
        <v>-0.70352653678191535</v>
      </c>
      <c r="L62">
        <f ca="1">IFERROR(CORREL(_xlfn.RANK.AVG(Summary!$BK$3:$BK$32,Summary!$BK$3:$BK$32),_xlfn.RANK.AVG(Summary!M$3:M$32,Summary!M$3:M$32,0)),0)</f>
        <v>0.81989098293528084</v>
      </c>
      <c r="M62">
        <f ca="1">IFERROR(CORREL(_xlfn.RANK.AVG(Summary!$BK$3:$BK$32,Summary!$BK$3:$BK$32),_xlfn.RANK.AVG(Summary!N$3:N$32,Summary!N$3:N$32,0)),0)</f>
        <v>-0.84770275304841791</v>
      </c>
      <c r="N62">
        <f ca="1">IFERROR(CORREL(_xlfn.RANK.AVG(Summary!$BK$3:$BK$32,Summary!$BK$3:$BK$32),_xlfn.RANK.AVG(Summary!O$3:O$32,Summary!O$3:O$32,0)),0)</f>
        <v>0</v>
      </c>
      <c r="O62">
        <f ca="1">IFERROR(CORREL(_xlfn.RANK.AVG(Summary!$BK$3:$BK$32,Summary!$BK$3:$BK$32),_xlfn.RANK.AVG(Summary!P$3:P$32,Summary!P$3:P$32,0)),0)</f>
        <v>0</v>
      </c>
      <c r="P62">
        <f ca="1">IFERROR(CORREL(_xlfn.RANK.AVG(Summary!$BK$3:$BK$32,Summary!$BK$3:$BK$32),_xlfn.RANK.AVG(Summary!Q$3:Q$32,Summary!Q$3:Q$32,0)),0)</f>
        <v>-0.395712191329819</v>
      </c>
      <c r="Q62">
        <f ca="1">IFERROR(CORREL(_xlfn.RANK.AVG(Summary!$BK$3:$BK$32,Summary!$BK$3:$BK$32),_xlfn.RANK.AVG(Summary!R$3:R$32,Summary!R$3:R$32,0)),0)</f>
        <v>0</v>
      </c>
      <c r="R62">
        <f ca="1">IFERROR(CORREL(_xlfn.RANK.AVG(Summary!$BK$3:$BK$32,Summary!$BK$3:$BK$32),_xlfn.RANK.AVG(Summary!S$3:S$32,Summary!S$3:S$32,0)),0)</f>
        <v>0</v>
      </c>
      <c r="S62">
        <f ca="1">IFERROR(CORREL(_xlfn.RANK.AVG(Summary!$BK$3:$BK$32,Summary!$BK$3:$BK$32),_xlfn.RANK.AVG(Summary!T$3:T$32,Summary!T$3:T$32,0)),0)</f>
        <v>0</v>
      </c>
      <c r="T62">
        <f ca="1">IFERROR(CORREL(_xlfn.RANK.AVG(Summary!$BK$3:$BK$32,Summary!$BK$3:$BK$32),_xlfn.RANK.AVG(Summary!U$3:U$32,Summary!U$3:U$32,0)),0)</f>
        <v>0</v>
      </c>
      <c r="U62">
        <f ca="1">IFERROR(CORREL(_xlfn.RANK.AVG(Summary!$BK$3:$BK$32,Summary!$BK$3:$BK$32),_xlfn.RANK.AVG(Summary!V$3:V$32,Summary!V$3:V$32,0)),0)</f>
        <v>0.20383731849224773</v>
      </c>
      <c r="V62">
        <f ca="1">IFERROR(CORREL(_xlfn.RANK.AVG(Summary!$BK$3:$BK$32,Summary!$BK$3:$BK$32),_xlfn.RANK.AVG(Summary!W$3:W$32,Summary!W$3:W$32,0)),0)</f>
        <v>0.34393588709768042</v>
      </c>
      <c r="W62">
        <f ca="1">IFERROR(CORREL(_xlfn.RANK.AVG(Summary!$BK$3:$BK$32,Summary!$BK$3:$BK$32),_xlfn.RANK.AVG(Summary!X$3:X$32,Summary!X$3:X$32,0)),0)</f>
        <v>0.22663664421733165</v>
      </c>
      <c r="X62">
        <f ca="1">IFERROR(CORREL(_xlfn.RANK.AVG(Summary!$BK$3:$BK$32,Summary!$BK$3:$BK$32),_xlfn.RANK.AVG(Summary!Y$3:Y$32,Summary!Y$3:Y$32,0)),0)</f>
        <v>-0.45321305647670068</v>
      </c>
      <c r="Y62">
        <f ca="1">IFERROR(CORREL(_xlfn.RANK.AVG(Summary!$BK$3:$BK$32,Summary!$BK$3:$BK$32),_xlfn.RANK.AVG(Summary!Z$3:Z$32,Summary!Z$3:Z$32,0)),0)</f>
        <v>-2.5018193975548775E-2</v>
      </c>
      <c r="Z62">
        <f ca="1">IFERROR(CORREL(_xlfn.RANK.AVG(Summary!$BK$3:$BK$32,Summary!$BK$3:$BK$32),_xlfn.RANK.AVG(Summary!AA$3:AA$32,Summary!AA$3:AA$32,0)),0)</f>
        <v>0</v>
      </c>
      <c r="AA62">
        <f ca="1">IFERROR(CORREL(_xlfn.RANK.AVG(Summary!$BK$3:$BK$32,Summary!$BK$3:$BK$32),_xlfn.RANK.AVG(Summary!AB$3:AB$32,Summary!AB$3:AB$32,0)),0)</f>
        <v>-0.24602917187474629</v>
      </c>
      <c r="AB62">
        <f ca="1">IFERROR(CORREL(_xlfn.RANK.AVG(Summary!$BK$3:$BK$32,Summary!$BK$3:$BK$32),_xlfn.RANK.AVG(Summary!AC$3:AC$32,Summary!AC$3:AC$32,0)),0)</f>
        <v>-5.867280881911989E-2</v>
      </c>
      <c r="AC62">
        <f ca="1">IFERROR(CORREL(_xlfn.RANK.AVG(Summary!$BK$3:$BK$32,Summary!$BK$3:$BK$32),_xlfn.RANK.AVG(Summary!AD$3:AD$32,Summary!AD$3:AD$32,0)),0)</f>
        <v>0.79903541218012997</v>
      </c>
      <c r="AD62">
        <f ca="1">IFERROR(CORREL(_xlfn.RANK.AVG(Summary!$BK$3:$BK$32,Summary!$BK$3:$BK$32),_xlfn.RANK.AVG(Summary!AE$3:AE$32,Summary!AE$3:AE$32,0)),0)</f>
        <v>0.70675079216339087</v>
      </c>
      <c r="AE62">
        <f ca="1">IFERROR(CORREL(_xlfn.RANK.AVG(Summary!$BK$3:$BK$32,Summary!$BK$3:$BK$32),_xlfn.RANK.AVG(Summary!AF$3:AF$32,Summary!AF$3:AF$32,0)),0)</f>
        <v>5.4229194961762796E-2</v>
      </c>
      <c r="AF62">
        <f ca="1">IFERROR(CORREL(_xlfn.RANK.AVG(Summary!$BK$3:$BK$32,Summary!$BK$3:$BK$32),_xlfn.RANK.AVG(Summary!AG$3:AG$32,Summary!AG$3:AG$32,0)),0)</f>
        <v>0.54539535140627293</v>
      </c>
      <c r="AG62">
        <f ca="1">IFERROR(CORREL(_xlfn.RANK.AVG(Summary!$BK$3:$BK$32,Summary!$BK$3:$BK$32),_xlfn.RANK.AVG(Summary!AH$3:AH$32,Summary!AH$3:AH$32,0)),0)</f>
        <v>0.15538986767784141</v>
      </c>
      <c r="AH62">
        <f ca="1">IFERROR(CORREL(_xlfn.RANK.AVG(Summary!$BK$3:$BK$32,Summary!$BK$3:$BK$32),_xlfn.RANK.AVG(Summary!AI$3:AI$32,Summary!AI$3:AI$32,0)),0)</f>
        <v>-0.56152353610922734</v>
      </c>
      <c r="AI62">
        <f ca="1">IFERROR(CORREL(_xlfn.RANK.AVG(Summary!$BK$3:$BK$32,Summary!$BK$3:$BK$32),_xlfn.RANK.AVG(Summary!AJ$3:AJ$32,Summary!AJ$3:AJ$32,0)),0)</f>
        <v>-0.1929677594594435</v>
      </c>
      <c r="AJ62">
        <f ca="1">IFERROR(CORREL(_xlfn.RANK.AVG(Summary!$BK$3:$BK$32,Summary!$BK$3:$BK$32),_xlfn.RANK.AVG(Summary!AK$3:AK$32,Summary!AK$3:AK$32,0)),0)</f>
        <v>0.13157162490821014</v>
      </c>
      <c r="AK62">
        <f ca="1">IFERROR(CORREL(_xlfn.RANK.AVG(Summary!$BK$3:$BK$32,Summary!$BK$3:$BK$32),_xlfn.RANK.AVG(Summary!AL$3:AL$32,Summary!AL$3:AL$32,0)),0)</f>
        <v>0.80940833119927813</v>
      </c>
      <c r="AL62">
        <f ca="1">IFERROR(CORREL(_xlfn.RANK.AVG(Summary!$BK$3:$BK$32,Summary!$BK$3:$BK$32),_xlfn.RANK.AVG(Summary!AM$3:AM$32,Summary!AM$3:AM$32,0)),0)</f>
        <v>-0.32031164834982762</v>
      </c>
      <c r="AM62">
        <f ca="1">IFERROR(CORREL(_xlfn.RANK.AVG(Summary!$BK$3:$BK$32,Summary!$BK$3:$BK$32),_xlfn.RANK.AVG(Summary!AN$3:AN$32,Summary!AN$3:AN$32,0)),0)</f>
        <v>0.71575076915022395</v>
      </c>
      <c r="AN62">
        <f ca="1">IFERROR(CORREL(_xlfn.RANK.AVG(Summary!$BK$3:$BK$32,Summary!$BK$3:$BK$32),_xlfn.RANK.AVG(Summary!AO$3:AO$32,Summary!AO$3:AO$32,0)),0)</f>
        <v>-0.20539108307618889</v>
      </c>
      <c r="AO62">
        <f ca="1">IFERROR(CORREL(_xlfn.RANK.AVG(Summary!$BK$3:$BK$32,Summary!$BK$3:$BK$32),_xlfn.RANK.AVG(Summary!AP$3:AP$32,Summary!AP$3:AP$32,0)),0)</f>
        <v>3.8555874865974095E-2</v>
      </c>
      <c r="AP62">
        <f ca="1">IFERROR(CORREL(_xlfn.RANK.AVG(Summary!$BK$3:$BK$32,Summary!$BK$3:$BK$32),_xlfn.RANK.AVG(Summary!AQ$3:AQ$32,Summary!AQ$3:AQ$32,0)),0)</f>
        <v>-0.13664294829547882</v>
      </c>
      <c r="AQ62">
        <f ca="1">IFERROR(CORREL(_xlfn.RANK.AVG(Summary!$BK$3:$BK$32,Summary!$BK$3:$BK$32),_xlfn.RANK.AVG(Summary!AR$3:AR$32,Summary!AR$3:AR$32,0)),0)</f>
        <v>0.37095806518962449</v>
      </c>
      <c r="AR62">
        <f ca="1">IFERROR(CORREL(_xlfn.RANK.AVG(Summary!$BK$3:$BK$32,Summary!$BK$3:$BK$32),_xlfn.RANK.AVG(Summary!AS$3:AS$32,Summary!AS$3:AS$32,0)),0)</f>
        <v>-0.19120757882731196</v>
      </c>
      <c r="AS62">
        <f ca="1">IFERROR(CORREL(_xlfn.RANK.AVG(Summary!$BK$3:$BK$32,Summary!$BK$3:$BK$32),_xlfn.RANK.AVG(Summary!AT$3:AT$32,Summary!AT$3:AT$32,0)),0)</f>
        <v>0.25734353242292934</v>
      </c>
      <c r="AT62">
        <f ca="1">IFERROR(CORREL(_xlfn.RANK.AVG(Summary!$BK$3:$BK$32,Summary!$BK$3:$BK$32),_xlfn.RANK.AVG(Summary!AU$3:AU$32,Summary!AU$3:AU$32,0)),0)</f>
        <v>0.77739522036245767</v>
      </c>
      <c r="AU62">
        <f ca="1">IFERROR(CORREL(_xlfn.RANK.AVG(Summary!$BK$3:$BK$32,Summary!$BK$3:$BK$32),_xlfn.RANK.AVG(Summary!AV$3:AV$32,Summary!AV$3:AV$32,0)),0)</f>
        <v>0.66235668728556629</v>
      </c>
      <c r="AV62">
        <f ca="1">IFERROR(CORREL(_xlfn.RANK.AVG(Summary!$BK$3:$BK$32,Summary!$BK$3:$BK$32),_xlfn.RANK.AVG(Summary!AW$3:AW$32,Summary!AW$3:AW$32,0)),0)</f>
        <v>0.74593360217581095</v>
      </c>
      <c r="AW62">
        <f ca="1">IFERROR(CORREL(_xlfn.RANK.AVG(Summary!$BK$3:$BK$32,Summary!$BK$3:$BK$32),_xlfn.RANK.AVG(Summary!AX$3:AX$32,Summary!AX$3:AX$32,0)),0)</f>
        <v>0.66889651023864183</v>
      </c>
      <c r="AX62">
        <f ca="1">IFERROR(CORREL(_xlfn.RANK.AVG(Summary!$BK$3:$BK$32,Summary!$BK$3:$BK$32),_xlfn.RANK.AVG(Summary!AY$3:AY$32,Summary!AY$3:AY$32,0)),0)</f>
        <v>0.72145585298613024</v>
      </c>
      <c r="AY62">
        <f ca="1">IFERROR(CORREL(_xlfn.RANK.AVG(Summary!$BK$3:$BK$32,Summary!$BK$3:$BK$32),_xlfn.RANK.AVG(Summary!AZ$3:AZ$32,Summary!AZ$3:AZ$32,0)),0)</f>
        <v>0.9066637056882686</v>
      </c>
      <c r="AZ62">
        <f ca="1">IFERROR(CORREL(_xlfn.RANK.AVG(Summary!$BK$3:$BK$32,Summary!$BK$3:$BK$32),_xlfn.RANK.AVG(Summary!BA$3:BA$32,Summary!BA$3:BA$32,0)),0)</f>
        <v>-0.8511970505875488</v>
      </c>
      <c r="BA62">
        <f ca="1">IFERROR(CORREL(_xlfn.RANK.AVG(Summary!$BK$3:$BK$32,Summary!$BK$3:$BK$32),_xlfn.RANK.AVG(Summary!BB$3:BB$32,Summary!BB$3:BB$32,0)),0)</f>
        <v>-0.93692291157136165</v>
      </c>
      <c r="BB62">
        <f ca="1">IFERROR(CORREL(_xlfn.RANK.AVG(Summary!$BK$3:$BK$32,Summary!$BK$3:$BK$32),_xlfn.RANK.AVG(Summary!BC$3:BC$32,Summary!BC$3:BC$32,0)),0)</f>
        <v>-0.83414418648763178</v>
      </c>
      <c r="BC62">
        <f ca="1">IFERROR(CORREL(_xlfn.RANK.AVG(Summary!$BK$3:$BK$32,Summary!$BK$3:$BK$32),_xlfn.RANK.AVG(Summary!BD$3:BD$32,Summary!BD$3:BD$32,0)),0)</f>
        <v>-0.85102044786752096</v>
      </c>
      <c r="BD62">
        <f ca="1">IFERROR(CORREL(_xlfn.RANK.AVG(Summary!$BK$3:$BK$32,Summary!$BK$3:$BK$32),_xlfn.RANK.AVG(Summary!BE$3:BE$32,Summary!BE$3:BE$32,0)),0)</f>
        <v>-0.92283738085775457</v>
      </c>
      <c r="BE62">
        <f ca="1">IFERROR(CORREL(_xlfn.RANK.AVG(Summary!$BK$3:$BK$32,Summary!$BK$3:$BK$32),_xlfn.RANK.AVG(Summary!BF$3:BF$32,Summary!BF$3:BF$32,0)),0)</f>
        <v>-0.89877549967471815</v>
      </c>
      <c r="BF62">
        <f ca="1">IFERROR(CORREL(_xlfn.RANK.AVG(Summary!$BK$3:$BK$32,Summary!$BK$3:$BK$32),_xlfn.RANK.AVG(Summary!BG$3:BG$32,Summary!BG$3:BG$32,0)),0)</f>
        <v>-0.914895989641757</v>
      </c>
      <c r="BG62">
        <f ca="1">IFERROR(CORREL(_xlfn.RANK.AVG(Summary!$BK$3:$BK$32,Summary!$BK$3:$BK$32),_xlfn.RANK.AVG(Summary!BH$3:BH$32,Summary!BH$3:BH$32,0)),0)</f>
        <v>-0.73378574266500851</v>
      </c>
      <c r="BH62">
        <f ca="1">IFERROR(CORREL(_xlfn.RANK.AVG(Summary!$BK$3:$BK$32,Summary!$BK$3:$BK$32),_xlfn.RANK.AVG(Summary!BI$3:BI$32,Summary!BI$3:BI$32,0)),0)</f>
        <v>-0.80796999215151821</v>
      </c>
      <c r="BI62">
        <f ca="1">IFERROR(CORREL(_xlfn.RANK.AVG(Summary!$BK$3:$BK$32,Summary!$BK$3:$BK$32),_xlfn.RANK.AVG(Summary!BJ$3:BJ$32,Summary!BJ$3:BJ$32,0)),0)</f>
        <v>-0.54339447212246061</v>
      </c>
      <c r="BJ62">
        <f ca="1">IFERROR(CORREL(_xlfn.RANK.AVG(Summary!$BK$3:$BK$32,Summary!$BK$3:$BK$32),_xlfn.RANK.AVG(Summary!BK$3:BK$32,Summary!BK$3:BK$32,0)),0)</f>
        <v>1</v>
      </c>
      <c r="BK62">
        <f ca="1">IFERROR(CORREL(_xlfn.RANK.AVG(Summary!$BK$3:$BK$32,Summary!$BK$3:$BK$32),_xlfn.RANK.AVG(Summary!BL$3:BL$32,Summary!BL$3:BL$32,0)),0)</f>
        <v>-0.94931638674162877</v>
      </c>
      <c r="BL62">
        <f ca="1">IFERROR(CORREL(_xlfn.RANK.AVG(Summary!$BK$3:$BK$32,Summary!$BK$3:$BK$32),_xlfn.RANK.AVG(Summary!BM$3:BM$32,Summary!BM$3:BM$32,0)),0)</f>
        <v>-0.98296798038707167</v>
      </c>
      <c r="BM62">
        <f ca="1">IFERROR(CORREL(_xlfn.RANK.AVG(Summary!$BK$3:$BK$32,Summary!$BK$3:$BK$32),_xlfn.RANK.AVG(Summary!BN$3:BN$32,Summary!BN$3:BN$32,0)),0)</f>
        <v>-0.72316894183153424</v>
      </c>
      <c r="BN62">
        <f ca="1">IFERROR(CORREL(_xlfn.RANK.AVG(Summary!$BK$3:$BK$32,Summary!$BK$3:$BK$32),_xlfn.RANK.AVG(Summary!BO$3:BO$32,Summary!BO$3:BO$32,0)),0)</f>
        <v>-0.95065775165687216</v>
      </c>
      <c r="BO62">
        <f ca="1">IFERROR(CORREL(_xlfn.RANK.AVG(Summary!$BK$3:$BK$32,Summary!$BK$3:$BK$32),_xlfn.RANK.AVG(Summary!BP$3:BP$32,Summary!BP$3:BP$32,0)),0)</f>
        <v>-0.93731238803819728</v>
      </c>
      <c r="BP62">
        <f ca="1">IFERROR(CORREL(_xlfn.RANK.AVG(Summary!$BK$3:$BK$32,Summary!$BK$3:$BK$32),_xlfn.RANK.AVG(Summary!BQ$3:BQ$32,Summary!BQ$3:BQ$32,0)),0)</f>
        <v>-0.83991971213466832</v>
      </c>
      <c r="BQ62">
        <f ca="1">IFERROR(CORREL(_xlfn.RANK.AVG(Summary!$BK$3:$BK$32,Summary!$BK$3:$BK$32),_xlfn.RANK.AVG(Summary!BR$3:BR$32,Summary!BR$3:BR$32,0)),0)</f>
        <v>-0.85482256619738095</v>
      </c>
      <c r="BR62">
        <f ca="1">IFERROR(CORREL(_xlfn.RANK.AVG(Summary!$BK$3:$BK$32,Summary!$BK$3:$BK$32),_xlfn.RANK.AVG(Summary!BS$3:BS$32,Summary!BS$3:BS$32,0)),0)</f>
        <v>-0.98142174375238089</v>
      </c>
      <c r="BS62">
        <f ca="1">IFERROR(CORREL(_xlfn.RANK.AVG(Summary!$BK$3:$BK$32,Summary!$BK$3:$BK$32),_xlfn.RANK.AVG(Summary!BT$3:BT$32,Summary!BT$3:BT$32,0)),0)</f>
        <v>0.22026921929604559</v>
      </c>
      <c r="BT62">
        <f ca="1">IFERROR(CORREL(_xlfn.RANK.AVG(Summary!$BK$3:$BK$32,Summary!$BK$3:$BK$32),_xlfn.RANK.AVG(Summary!BU$3:BU$32,Summary!BU$3:BU$32,0)),0)</f>
        <v>0.72518914107699151</v>
      </c>
      <c r="BU62">
        <f ca="1">IFERROR(CORREL(_xlfn.RANK.AVG(Summary!$BK$3:$BK$32,Summary!$BK$3:$BK$32),_xlfn.RANK.AVG(Summary!BV$3:BV$32,Summary!BV$3:BV$32,0)),0)</f>
        <v>-0.40071198379007889</v>
      </c>
      <c r="BV62">
        <f ca="1">IFERROR(CORREL(_xlfn.RANK.AVG(Summary!$BK$3:$BK$32,Summary!$BK$3:$BK$32),_xlfn.RANK.AVG(Summary!BW$3:BW$32,Summary!BW$3:BW$32,0)),0)</f>
        <v>0.72789133941240713</v>
      </c>
      <c r="BW62">
        <f ca="1">IFERROR(CORREL(_xlfn.RANK.AVG(Summary!$BK$3:$BK$32,Summary!$BK$3:$BK$32),_xlfn.RANK.AVG(Summary!BX$3:BX$32,Summary!BX$3:BX$32,0)),0)</f>
        <v>-0.40071198379007889</v>
      </c>
      <c r="BX62">
        <f ca="1">IFERROR(CORREL(_xlfn.RANK.AVG(Summary!$BK$3:$BK$32,Summary!$BK$3:$BK$32),_xlfn.RANK.AVG(Summary!BY$3:BY$32,Summary!BY$3:BY$32,0)),0)</f>
        <v>-0.10066819139516622</v>
      </c>
      <c r="BY62">
        <f ca="1">IFERROR(CORREL(_xlfn.RANK.AVG(Summary!$BK$3:$BK$32,Summary!$BK$3:$BK$32),_xlfn.RANK.AVG(Summary!BZ$3:BZ$32,Summary!BZ$3:BZ$32,0)),0)</f>
        <v>0.66889651023864183</v>
      </c>
      <c r="BZ62">
        <f ca="1">IFERROR(CORREL(_xlfn.RANK.AVG(Summary!$BK$3:$BK$32,Summary!$BK$3:$BK$32),_xlfn.RANK.AVG(Summary!CA$3:CA$32,Summary!CA$3:CA$32,0)),0)</f>
        <v>-0.7091677792612372</v>
      </c>
      <c r="CA62">
        <f ca="1">IFERROR(CORREL(_xlfn.RANK.AVG(Summary!$BK$3:$BK$32,Summary!$BK$3:$BK$32),_xlfn.RANK.AVG(Summary!CB$3:CB$32,Summary!CB$3:CB$32,0)),0)</f>
        <v>-0.35443319832181885</v>
      </c>
    </row>
    <row r="63" spans="1:79">
      <c r="A63" s="47" t="s">
        <v>1484</v>
      </c>
      <c r="B63">
        <f ca="1">IFERROR(CORREL(_xlfn.RANK.AVG(Summary!$BL$3:$BL$32,Summary!$BL$3:$BL$32),_xlfn.RANK.AVG(Summary!C$3:C$32,Summary!C$3:C$32,0)),0)</f>
        <v>-0.87831917255003644</v>
      </c>
      <c r="C63">
        <f ca="1">IFERROR(CORREL(_xlfn.RANK.AVG(Summary!$BL$3:$BL$32,Summary!$BL$3:$BL$32),_xlfn.RANK.AVG(Summary!D$3:D$32,Summary!D$3:D$32,0)),0)</f>
        <v>-0.87861438935492808</v>
      </c>
      <c r="D63">
        <f ca="1">IFERROR(CORREL(_xlfn.RANK.AVG(Summary!$BL$3:$BL$32,Summary!$BL$3:$BL$32),_xlfn.RANK.AVG(Summary!E$3:E$32,Summary!E$3:E$32,0)),0)</f>
        <v>-0.81852168456833774</v>
      </c>
      <c r="E63">
        <f ca="1">IFERROR(CORREL(_xlfn.RANK.AVG(Summary!$BL$3:$BL$32,Summary!$BL$3:$BL$32),_xlfn.RANK.AVG(Summary!F$3:F$32,Summary!F$3:F$32,0)),0)</f>
        <v>0.75585303165553297</v>
      </c>
      <c r="F63">
        <f ca="1">IFERROR(CORREL(_xlfn.RANK.AVG(Summary!$BL$3:$BL$32,Summary!$BL$3:$BL$32),_xlfn.RANK.AVG(Summary!G$3:G$32,Summary!G$3:G$32,0)),0)</f>
        <v>-0.7840650157162341</v>
      </c>
      <c r="G63">
        <f ca="1">IFERROR(CORREL(_xlfn.RANK.AVG(Summary!$BL$3:$BL$32,Summary!$BL$3:$BL$32),_xlfn.RANK.AVG(Summary!H$3:H$32,Summary!H$3:H$32,0)),0)</f>
        <v>-0.76147798444924852</v>
      </c>
      <c r="H63">
        <f ca="1">IFERROR(CORREL(_xlfn.RANK.AVG(Summary!$BL$3:$BL$32,Summary!$BL$3:$BL$32),_xlfn.RANK.AVG(Summary!I$3:I$32,Summary!I$3:I$32,0)),0)</f>
        <v>0.85358658644634144</v>
      </c>
      <c r="I63">
        <f ca="1">IFERROR(CORREL(_xlfn.RANK.AVG(Summary!$BL$3:$BL$32,Summary!$BL$3:$BL$32),_xlfn.RANK.AVG(Summary!J$3:J$32,Summary!J$3:J$32,0)),0)</f>
        <v>-0.77281385854003704</v>
      </c>
      <c r="J63">
        <f ca="1">IFERROR(CORREL(_xlfn.RANK.AVG(Summary!$BL$3:$BL$32,Summary!$BL$3:$BL$32),_xlfn.RANK.AVG(Summary!K$3:K$32,Summary!K$3:K$32,0)),0)</f>
        <v>-0.77429277097327287</v>
      </c>
      <c r="K63">
        <f ca="1">IFERROR(CORREL(_xlfn.RANK.AVG(Summary!$BL$3:$BL$32,Summary!$BL$3:$BL$32),_xlfn.RANK.AVG(Summary!L$3:L$32,Summary!L$3:L$32,0)),0)</f>
        <v>0.78819651021939752</v>
      </c>
      <c r="L63">
        <f ca="1">IFERROR(CORREL(_xlfn.RANK.AVG(Summary!$BL$3:$BL$32,Summary!$BL$3:$BL$32),_xlfn.RANK.AVG(Summary!M$3:M$32,Summary!M$3:M$32,0)),0)</f>
        <v>-0.75585303165553297</v>
      </c>
      <c r="M63">
        <f ca="1">IFERROR(CORREL(_xlfn.RANK.AVG(Summary!$BL$3:$BL$32,Summary!$BL$3:$BL$32),_xlfn.RANK.AVG(Summary!N$3:N$32,Summary!N$3:N$32,0)),0)</f>
        <v>0.85358658644634144</v>
      </c>
      <c r="N63">
        <f ca="1">IFERROR(CORREL(_xlfn.RANK.AVG(Summary!$BL$3:$BL$32,Summary!$BL$3:$BL$32),_xlfn.RANK.AVG(Summary!O$3:O$32,Summary!O$3:O$32,0)),0)</f>
        <v>0</v>
      </c>
      <c r="O63">
        <f ca="1">IFERROR(CORREL(_xlfn.RANK.AVG(Summary!$BL$3:$BL$32,Summary!$BL$3:$BL$32),_xlfn.RANK.AVG(Summary!P$3:P$32,Summary!P$3:P$32,0)),0)</f>
        <v>0</v>
      </c>
      <c r="P63">
        <f ca="1">IFERROR(CORREL(_xlfn.RANK.AVG(Summary!$BL$3:$BL$32,Summary!$BL$3:$BL$32),_xlfn.RANK.AVG(Summary!Q$3:Q$32,Summary!Q$3:Q$32,0)),0)</f>
        <v>0.49415603366644223</v>
      </c>
      <c r="Q63">
        <f ca="1">IFERROR(CORREL(_xlfn.RANK.AVG(Summary!$BL$3:$BL$32,Summary!$BL$3:$BL$32),_xlfn.RANK.AVG(Summary!R$3:R$32,Summary!R$3:R$32,0)),0)</f>
        <v>0</v>
      </c>
      <c r="R63">
        <f ca="1">IFERROR(CORREL(_xlfn.RANK.AVG(Summary!$BL$3:$BL$32,Summary!$BL$3:$BL$32),_xlfn.RANK.AVG(Summary!S$3:S$32,Summary!S$3:S$32,0)),0)</f>
        <v>0</v>
      </c>
      <c r="S63">
        <f ca="1">IFERROR(CORREL(_xlfn.RANK.AVG(Summary!$BL$3:$BL$32,Summary!$BL$3:$BL$32),_xlfn.RANK.AVG(Summary!T$3:T$32,Summary!T$3:T$32,0)),0)</f>
        <v>0</v>
      </c>
      <c r="T63">
        <f ca="1">IFERROR(CORREL(_xlfn.RANK.AVG(Summary!$BL$3:$BL$32,Summary!$BL$3:$BL$32),_xlfn.RANK.AVG(Summary!U$3:U$32,Summary!U$3:U$32,0)),0)</f>
        <v>0</v>
      </c>
      <c r="U63">
        <f ca="1">IFERROR(CORREL(_xlfn.RANK.AVG(Summary!$BL$3:$BL$32,Summary!$BL$3:$BL$32),_xlfn.RANK.AVG(Summary!V$3:V$32,Summary!V$3:V$32,0)),0)</f>
        <v>-0.20341905108624314</v>
      </c>
      <c r="V63">
        <f ca="1">IFERROR(CORREL(_xlfn.RANK.AVG(Summary!$BL$3:$BL$32,Summary!$BL$3:$BL$32),_xlfn.RANK.AVG(Summary!W$3:W$32,Summary!W$3:W$32,0)),0)</f>
        <v>-0.26328523321274921</v>
      </c>
      <c r="W63">
        <f ca="1">IFERROR(CORREL(_xlfn.RANK.AVG(Summary!$BL$3:$BL$32,Summary!$BL$3:$BL$32),_xlfn.RANK.AVG(Summary!X$3:X$32,Summary!X$3:X$32,0)),0)</f>
        <v>-0.12729979216093784</v>
      </c>
      <c r="X63">
        <f ca="1">IFERROR(CORREL(_xlfn.RANK.AVG(Summary!$BL$3:$BL$32,Summary!$BL$3:$BL$32),_xlfn.RANK.AVG(Summary!Y$3:Y$32,Summary!Y$3:Y$32,0)),0)</f>
        <v>0.41176605257267396</v>
      </c>
      <c r="Y63">
        <f ca="1">IFERROR(CORREL(_xlfn.RANK.AVG(Summary!$BL$3:$BL$32,Summary!$BL$3:$BL$32),_xlfn.RANK.AVG(Summary!Z$3:Z$32,Summary!Z$3:Z$32,0)),0)</f>
        <v>0.10251958691139511</v>
      </c>
      <c r="Z63">
        <f ca="1">IFERROR(CORREL(_xlfn.RANK.AVG(Summary!$BL$3:$BL$32,Summary!$BL$3:$BL$32),_xlfn.RANK.AVG(Summary!AA$3:AA$32,Summary!AA$3:AA$32,0)),0)</f>
        <v>0</v>
      </c>
      <c r="AA63">
        <f ca="1">IFERROR(CORREL(_xlfn.RANK.AVG(Summary!$BL$3:$BL$32,Summary!$BL$3:$BL$32),_xlfn.RANK.AVG(Summary!AB$3:AB$32,Summary!AB$3:AB$32,0)),0)</f>
        <v>0.3018377698795211</v>
      </c>
      <c r="AB63">
        <f ca="1">IFERROR(CORREL(_xlfn.RANK.AVG(Summary!$BL$3:$BL$32,Summary!$BL$3:$BL$32),_xlfn.RANK.AVG(Summary!AC$3:AC$32,Summary!AC$3:AC$32,0)),0)</f>
        <v>9.6585509550272924E-2</v>
      </c>
      <c r="AC63">
        <f ca="1">IFERROR(CORREL(_xlfn.RANK.AVG(Summary!$BL$3:$BL$32,Summary!$BL$3:$BL$32),_xlfn.RANK.AVG(Summary!AD$3:AD$32,Summary!AD$3:AD$32,0)),0)</f>
        <v>-0.85811633032103318</v>
      </c>
      <c r="AD63">
        <f ca="1">IFERROR(CORREL(_xlfn.RANK.AVG(Summary!$BL$3:$BL$32,Summary!$BL$3:$BL$32),_xlfn.RANK.AVG(Summary!AE$3:AE$32,Summary!AE$3:AE$32,0)),0)</f>
        <v>-0.65459595341188626</v>
      </c>
      <c r="AE63">
        <f ca="1">IFERROR(CORREL(_xlfn.RANK.AVG(Summary!$BL$3:$BL$32,Summary!$BL$3:$BL$32),_xlfn.RANK.AVG(Summary!AF$3:AF$32,Summary!AF$3:AF$32,0)),0)</f>
        <v>-0.10014413168186806</v>
      </c>
      <c r="AF63">
        <f ca="1">IFERROR(CORREL(_xlfn.RANK.AVG(Summary!$BL$3:$BL$32,Summary!$BL$3:$BL$32),_xlfn.RANK.AVG(Summary!AG$3:AG$32,Summary!AG$3:AG$32,0)),0)</f>
        <v>-0.41590568553051666</v>
      </c>
      <c r="AG63">
        <f ca="1">IFERROR(CORREL(_xlfn.RANK.AVG(Summary!$BL$3:$BL$32,Summary!$BL$3:$BL$32),_xlfn.RANK.AVG(Summary!AH$3:AH$32,Summary!AH$3:AH$32,0)),0)</f>
        <v>-3.593108833899869E-2</v>
      </c>
      <c r="AH63">
        <f ca="1">IFERROR(CORREL(_xlfn.RANK.AVG(Summary!$BL$3:$BL$32,Summary!$BL$3:$BL$32),_xlfn.RANK.AVG(Summary!AI$3:AI$32,Summary!AI$3:AI$32,0)),0)</f>
        <v>0.5859973537349451</v>
      </c>
      <c r="AI63">
        <f ca="1">IFERROR(CORREL(_xlfn.RANK.AVG(Summary!$BL$3:$BL$32,Summary!$BL$3:$BL$32),_xlfn.RANK.AVG(Summary!AJ$3:AJ$32,Summary!AJ$3:AJ$32,0)),0)</f>
        <v>0.11934158052303331</v>
      </c>
      <c r="AJ63">
        <f ca="1">IFERROR(CORREL(_xlfn.RANK.AVG(Summary!$BL$3:$BL$32,Summary!$BL$3:$BL$32),_xlfn.RANK.AVG(Summary!AK$3:AK$32,Summary!AK$3:AK$32,0)),0)</f>
        <v>-1.3216646040412301E-2</v>
      </c>
      <c r="AK63">
        <f ca="1">IFERROR(CORREL(_xlfn.RANK.AVG(Summary!$BL$3:$BL$32,Summary!$BL$3:$BL$32),_xlfn.RANK.AVG(Summary!AL$3:AL$32,Summary!AL$3:AL$32,0)),0)</f>
        <v>-0.79532684278805332</v>
      </c>
      <c r="AL63">
        <f ca="1">IFERROR(CORREL(_xlfn.RANK.AVG(Summary!$BL$3:$BL$32,Summary!$BL$3:$BL$32),_xlfn.RANK.AVG(Summary!AM$3:AM$32,Summary!AM$3:AM$32,0)),0)</f>
        <v>0.41502497035713543</v>
      </c>
      <c r="AM63">
        <f ca="1">IFERROR(CORREL(_xlfn.RANK.AVG(Summary!$BL$3:$BL$32,Summary!$BL$3:$BL$32),_xlfn.RANK.AVG(Summary!AN$3:AN$32,Summary!AN$3:AN$32,0)),0)</f>
        <v>-0.67771949362254258</v>
      </c>
      <c r="AN63">
        <f ca="1">IFERROR(CORREL(_xlfn.RANK.AVG(Summary!$BL$3:$BL$32,Summary!$BL$3:$BL$32),_xlfn.RANK.AVG(Summary!AO$3:AO$32,Summary!AO$3:AO$32,0)),0)</f>
        <v>0.22034605461482529</v>
      </c>
      <c r="AO63">
        <f ca="1">IFERROR(CORREL(_xlfn.RANK.AVG(Summary!$BL$3:$BL$32,Summary!$BL$3:$BL$32),_xlfn.RANK.AVG(Summary!AP$3:AP$32,Summary!AP$3:AP$32,0)),0)</f>
        <v>-1.7607380306844094E-2</v>
      </c>
      <c r="AP63">
        <f ca="1">IFERROR(CORREL(_xlfn.RANK.AVG(Summary!$BL$3:$BL$32,Summary!$BL$3:$BL$32),_xlfn.RANK.AVG(Summary!AQ$3:AQ$32,Summary!AQ$3:AQ$32,0)),0)</f>
        <v>0.1265481676224379</v>
      </c>
      <c r="AQ63">
        <f ca="1">IFERROR(CORREL(_xlfn.RANK.AVG(Summary!$BL$3:$BL$32,Summary!$BL$3:$BL$32),_xlfn.RANK.AVG(Summary!AR$3:AR$32,Summary!AR$3:AR$32,0)),0)</f>
        <v>-0.43352880779875891</v>
      </c>
      <c r="AR63">
        <f ca="1">IFERROR(CORREL(_xlfn.RANK.AVG(Summary!$BL$3:$BL$32,Summary!$BL$3:$BL$32),_xlfn.RANK.AVG(Summary!AS$3:AS$32,Summary!AS$3:AS$32,0)),0)</f>
        <v>0.29684836862832403</v>
      </c>
      <c r="AS63">
        <f ca="1">IFERROR(CORREL(_xlfn.RANK.AVG(Summary!$BL$3:$BL$32,Summary!$BL$3:$BL$32),_xlfn.RANK.AVG(Summary!AT$3:AT$32,Summary!AT$3:AT$32,0)),0)</f>
        <v>-0.29837323299304114</v>
      </c>
      <c r="AT63">
        <f ca="1">IFERROR(CORREL(_xlfn.RANK.AVG(Summary!$BL$3:$BL$32,Summary!$BL$3:$BL$32),_xlfn.RANK.AVG(Summary!AU$3:AU$32,Summary!AU$3:AU$32,0)),0)</f>
        <v>-0.77427972714822668</v>
      </c>
      <c r="AU63">
        <f ca="1">IFERROR(CORREL(_xlfn.RANK.AVG(Summary!$BL$3:$BL$32,Summary!$BL$3:$BL$32),_xlfn.RANK.AVG(Summary!AV$3:AV$32,Summary!AV$3:AV$32,0)),0)</f>
        <v>-0.65296691530276485</v>
      </c>
      <c r="AV63">
        <f ca="1">IFERROR(CORREL(_xlfn.RANK.AVG(Summary!$BL$3:$BL$32,Summary!$BL$3:$BL$32),_xlfn.RANK.AVG(Summary!AW$3:AW$32,Summary!AW$3:AW$32,0)),0)</f>
        <v>-0.72753695427879794</v>
      </c>
      <c r="AW63">
        <f ca="1">IFERROR(CORREL(_xlfn.RANK.AVG(Summary!$BL$3:$BL$32,Summary!$BL$3:$BL$32),_xlfn.RANK.AVG(Summary!AX$3:AX$32,Summary!AX$3:AX$32,0)),0)</f>
        <v>-0.640980185128735</v>
      </c>
      <c r="AX63">
        <f ca="1">IFERROR(CORREL(_xlfn.RANK.AVG(Summary!$BL$3:$BL$32,Summary!$BL$3:$BL$32),_xlfn.RANK.AVG(Summary!AY$3:AY$32,Summary!AY$3:AY$32,0)),0)</f>
        <v>-0.69595772138314116</v>
      </c>
      <c r="AY63">
        <f ca="1">IFERROR(CORREL(_xlfn.RANK.AVG(Summary!$BL$3:$BL$32,Summary!$BL$3:$BL$32),_xlfn.RANK.AVG(Summary!AZ$3:AZ$32,Summary!AZ$3:AZ$32,0)),0)</f>
        <v>-0.87678951672041816</v>
      </c>
      <c r="AZ63">
        <f ca="1">IFERROR(CORREL(_xlfn.RANK.AVG(Summary!$BL$3:$BL$32,Summary!$BL$3:$BL$32),_xlfn.RANK.AVG(Summary!BA$3:BA$32,Summary!BA$3:BA$32,0)),0)</f>
        <v>0.87027028581376398</v>
      </c>
      <c r="BA63">
        <f ca="1">IFERROR(CORREL(_xlfn.RANK.AVG(Summary!$BL$3:$BL$32,Summary!$BL$3:$BL$32),_xlfn.RANK.AVG(Summary!BB$3:BB$32,Summary!BB$3:BB$32,0)),0)</f>
        <v>0.90491428068899604</v>
      </c>
      <c r="BB63">
        <f ca="1">IFERROR(CORREL(_xlfn.RANK.AVG(Summary!$BL$3:$BL$32,Summary!$BL$3:$BL$32),_xlfn.RANK.AVG(Summary!BC$3:BC$32,Summary!BC$3:BC$32,0)),0)</f>
        <v>0.86176729462764612</v>
      </c>
      <c r="BC63">
        <f ca="1">IFERROR(CORREL(_xlfn.RANK.AVG(Summary!$BL$3:$BL$32,Summary!$BL$3:$BL$32),_xlfn.RANK.AVG(Summary!BD$3:BD$32,Summary!BD$3:BD$32,0)),0)</f>
        <v>0.86537328562436899</v>
      </c>
      <c r="BD63">
        <f ca="1">IFERROR(CORREL(_xlfn.RANK.AVG(Summary!$BL$3:$BL$32,Summary!$BL$3:$BL$32),_xlfn.RANK.AVG(Summary!BE$3:BE$32,Summary!BE$3:BE$32,0)),0)</f>
        <v>0.89340507170207017</v>
      </c>
      <c r="BE63">
        <f ca="1">IFERROR(CORREL(_xlfn.RANK.AVG(Summary!$BL$3:$BL$32,Summary!$BL$3:$BL$32),_xlfn.RANK.AVG(Summary!BF$3:BF$32,Summary!BF$3:BF$32,0)),0)</f>
        <v>0.88217152028529167</v>
      </c>
      <c r="BF63">
        <f ca="1">IFERROR(CORREL(_xlfn.RANK.AVG(Summary!$BL$3:$BL$32,Summary!$BL$3:$BL$32),_xlfn.RANK.AVG(Summary!BG$3:BG$32,Summary!BG$3:BG$32,0)),0)</f>
        <v>0.90491428068899604</v>
      </c>
      <c r="BG63">
        <f ca="1">IFERROR(CORREL(_xlfn.RANK.AVG(Summary!$BL$3:$BL$32,Summary!$BL$3:$BL$32),_xlfn.RANK.AVG(Summary!BH$3:BH$32,Summary!BH$3:BH$32,0)),0)</f>
        <v>0.8036651304021154</v>
      </c>
      <c r="BH63">
        <f ca="1">IFERROR(CORREL(_xlfn.RANK.AVG(Summary!$BL$3:$BL$32,Summary!$BL$3:$BL$32),_xlfn.RANK.AVG(Summary!BI$3:BI$32,Summary!BI$3:BI$32,0)),0)</f>
        <v>0.88576492053387501</v>
      </c>
      <c r="BI63">
        <f ca="1">IFERROR(CORREL(_xlfn.RANK.AVG(Summary!$BL$3:$BL$32,Summary!$BL$3:$BL$32),_xlfn.RANK.AVG(Summary!BJ$3:BJ$32,Summary!BJ$3:BJ$32,0)),0)</f>
        <v>0.61070211770234217</v>
      </c>
      <c r="BJ63">
        <f ca="1">IFERROR(CORREL(_xlfn.RANK.AVG(Summary!$BL$3:$BL$32,Summary!$BL$3:$BL$32),_xlfn.RANK.AVG(Summary!BK$3:BK$32,Summary!BK$3:BK$32,0)),0)</f>
        <v>-0.94931638674162877</v>
      </c>
      <c r="BK63">
        <f ca="1">IFERROR(CORREL(_xlfn.RANK.AVG(Summary!$BL$3:$BL$32,Summary!$BL$3:$BL$32),_xlfn.RANK.AVG(Summary!BL$3:BL$32,Summary!BL$3:BL$32,0)),0)</f>
        <v>1</v>
      </c>
      <c r="BL63">
        <f ca="1">IFERROR(CORREL(_xlfn.RANK.AVG(Summary!$BL$3:$BL$32,Summary!$BL$3:$BL$32),_xlfn.RANK.AVG(Summary!BM$3:BM$32,Summary!BM$3:BM$32,0)),0)</f>
        <v>0.93401418111954404</v>
      </c>
      <c r="BM63">
        <f ca="1">IFERROR(CORREL(_xlfn.RANK.AVG(Summary!$BL$3:$BL$32,Summary!$BL$3:$BL$32),_xlfn.RANK.AVG(Summary!BN$3:BN$32,Summary!BN$3:BN$32,0)),0)</f>
        <v>0.75806439562017203</v>
      </c>
      <c r="BN63">
        <f ca="1">IFERROR(CORREL(_xlfn.RANK.AVG(Summary!$BL$3:$BL$32,Summary!$BL$3:$BL$32),_xlfn.RANK.AVG(Summary!BO$3:BO$32,Summary!BO$3:BO$32,0)),0)</f>
        <v>0.92925492681012578</v>
      </c>
      <c r="BO63">
        <f ca="1">IFERROR(CORREL(_xlfn.RANK.AVG(Summary!$BL$3:$BL$32,Summary!$BL$3:$BL$32),_xlfn.RANK.AVG(Summary!BP$3:BP$32,Summary!BP$3:BP$32,0)),0)</f>
        <v>0.88144139606683181</v>
      </c>
      <c r="BP63">
        <f ca="1">IFERROR(CORREL(_xlfn.RANK.AVG(Summary!$BL$3:$BL$32,Summary!$BL$3:$BL$32),_xlfn.RANK.AVG(Summary!BQ$3:BQ$32,Summary!BQ$3:BQ$32,0)),0)</f>
        <v>0.84254371558023966</v>
      </c>
      <c r="BQ63">
        <f ca="1">IFERROR(CORREL(_xlfn.RANK.AVG(Summary!$BL$3:$BL$32,Summary!$BL$3:$BL$32),_xlfn.RANK.AVG(Summary!BR$3:BR$32,Summary!BR$3:BR$32,0)),0)</f>
        <v>0.86343025383534366</v>
      </c>
      <c r="BR63">
        <f ca="1">IFERROR(CORREL(_xlfn.RANK.AVG(Summary!$BL$3:$BL$32,Summary!$BL$3:$BL$32),_xlfn.RANK.AVG(Summary!BS$3:BS$32,Summary!BS$3:BS$32,0)),0)</f>
        <v>0.9386639974512897</v>
      </c>
      <c r="BS63">
        <f ca="1">IFERROR(CORREL(_xlfn.RANK.AVG(Summary!$BL$3:$BL$32,Summary!$BL$3:$BL$32),_xlfn.RANK.AVG(Summary!BT$3:BT$32,Summary!BT$3:BT$32,0)),0)</f>
        <v>-0.11109281767588298</v>
      </c>
      <c r="BT63">
        <f ca="1">IFERROR(CORREL(_xlfn.RANK.AVG(Summary!$BL$3:$BL$32,Summary!$BL$3:$BL$32),_xlfn.RANK.AVG(Summary!BU$3:BU$32,Summary!BU$3:BU$32,0)),0)</f>
        <v>-0.81852168456833774</v>
      </c>
      <c r="BU63">
        <f ca="1">IFERROR(CORREL(_xlfn.RANK.AVG(Summary!$BL$3:$BL$32,Summary!$BL$3:$BL$32),_xlfn.RANK.AVG(Summary!BV$3:BV$32,Summary!BV$3:BV$32,0)),0)</f>
        <v>0.33187221482922008</v>
      </c>
      <c r="BV63">
        <f ca="1">IFERROR(CORREL(_xlfn.RANK.AVG(Summary!$BL$3:$BL$32,Summary!$BL$3:$BL$32),_xlfn.RANK.AVG(Summary!BW$3:BW$32,Summary!BW$3:BW$32,0)),0)</f>
        <v>-0.74877042624716994</v>
      </c>
      <c r="BW63">
        <f ca="1">IFERROR(CORREL(_xlfn.RANK.AVG(Summary!$BL$3:$BL$32,Summary!$BL$3:$BL$32),_xlfn.RANK.AVG(Summary!BX$3:BX$32,Summary!BX$3:BX$32,0)),0)</f>
        <v>0.33187221482922008</v>
      </c>
      <c r="BX63">
        <f ca="1">IFERROR(CORREL(_xlfn.RANK.AVG(Summary!$BL$3:$BL$32,Summary!$BL$3:$BL$32),_xlfn.RANK.AVG(Summary!BY$3:BY$32,Summary!BY$3:BY$32,0)),0)</f>
        <v>0.13443039531086295</v>
      </c>
      <c r="BY63">
        <f ca="1">IFERROR(CORREL(_xlfn.RANK.AVG(Summary!$BL$3:$BL$32,Summary!$BL$3:$BL$32),_xlfn.RANK.AVG(Summary!BZ$3:BZ$32,Summary!BZ$3:BZ$32,0)),0)</f>
        <v>-0.640980185128735</v>
      </c>
      <c r="BZ63">
        <f ca="1">IFERROR(CORREL(_xlfn.RANK.AVG(Summary!$BL$3:$BL$32,Summary!$BL$3:$BL$32),_xlfn.RANK.AVG(Summary!CA$3:CA$32,Summary!CA$3:CA$32,0)),0)</f>
        <v>0.64553514298430759</v>
      </c>
      <c r="CA63">
        <f ca="1">IFERROR(CORREL(_xlfn.RANK.AVG(Summary!$BL$3:$BL$32,Summary!$BL$3:$BL$32),_xlfn.RANK.AVG(Summary!CB$3:CB$32,Summary!CB$3:CB$32,0)),0)</f>
        <v>0.44507438980274633</v>
      </c>
    </row>
    <row r="64" spans="1:79">
      <c r="A64" s="47" t="s">
        <v>66</v>
      </c>
      <c r="B64">
        <f ca="1">IFERROR(CORREL(_xlfn.RANK.AVG(Summary!$BM$3:$BM$32,Summary!$BM$3:$BM$32),_xlfn.RANK.AVG(Summary!C$3:C$32,Summary!C$3:C$32,0)),0)</f>
        <v>-0.81237727604100696</v>
      </c>
      <c r="C64">
        <f ca="1">IFERROR(CORREL(_xlfn.RANK.AVG(Summary!$BM$3:$BM$32,Summary!$BM$3:$BM$32),_xlfn.RANK.AVG(Summary!D$3:D$32,Summary!D$3:D$32,0)),0)</f>
        <v>-0.7964509477059506</v>
      </c>
      <c r="D64">
        <f ca="1">IFERROR(CORREL(_xlfn.RANK.AVG(Summary!$BM$3:$BM$32,Summary!$BM$3:$BM$32),_xlfn.RANK.AVG(Summary!E$3:E$32,Summary!E$3:E$32,0)),0)</f>
        <v>-0.69130590693133809</v>
      </c>
      <c r="E64">
        <f ca="1">IFERROR(CORREL(_xlfn.RANK.AVG(Summary!$BM$3:$BM$32,Summary!$BM$3:$BM$32),_xlfn.RANK.AVG(Summary!F$3:F$32,Summary!F$3:F$32,0)),0)</f>
        <v>0.87666983041656921</v>
      </c>
      <c r="F64">
        <f ca="1">IFERROR(CORREL(_xlfn.RANK.AVG(Summary!$BM$3:$BM$32,Summary!$BM$3:$BM$32),_xlfn.RANK.AVG(Summary!G$3:G$32,Summary!G$3:G$32,0)),0)</f>
        <v>-0.65323398741917738</v>
      </c>
      <c r="G64">
        <f ca="1">IFERROR(CORREL(_xlfn.RANK.AVG(Summary!$BM$3:$BM$32,Summary!$BM$3:$BM$32),_xlfn.RANK.AVG(Summary!H$3:H$32,Summary!H$3:H$32,0)),0)</f>
        <v>-0.6217721778449663</v>
      </c>
      <c r="H64">
        <f ca="1">IFERROR(CORREL(_xlfn.RANK.AVG(Summary!$BM$3:$BM$32,Summary!$BM$3:$BM$32),_xlfn.RANK.AVG(Summary!I$3:I$32,Summary!I$3:I$32,0)),0)</f>
        <v>0.82034746700991801</v>
      </c>
      <c r="I64">
        <f ca="1">IFERROR(CORREL(_xlfn.RANK.AVG(Summary!$BM$3:$BM$32,Summary!$BM$3:$BM$32),_xlfn.RANK.AVG(Summary!J$3:J$32,Summary!J$3:J$32,0)),0)</f>
        <v>-0.64054334758179066</v>
      </c>
      <c r="J64">
        <f ca="1">IFERROR(CORREL(_xlfn.RANK.AVG(Summary!$BM$3:$BM$32,Summary!$BM$3:$BM$32),_xlfn.RANK.AVG(Summary!K$3:K$32,Summary!K$3:K$32,0)),0)</f>
        <v>-0.69545360151237345</v>
      </c>
      <c r="K64">
        <f ca="1">IFERROR(CORREL(_xlfn.RANK.AVG(Summary!$BM$3:$BM$32,Summary!$BM$3:$BM$32),_xlfn.RANK.AVG(Summary!L$3:L$32,Summary!L$3:L$32,0)),0)</f>
        <v>0.65026728660406252</v>
      </c>
      <c r="L64">
        <f ca="1">IFERROR(CORREL(_xlfn.RANK.AVG(Summary!$BM$3:$BM$32,Summary!$BM$3:$BM$32),_xlfn.RANK.AVG(Summary!M$3:M$32,Summary!M$3:M$32,0)),0)</f>
        <v>-0.87666983041656921</v>
      </c>
      <c r="M64">
        <f ca="1">IFERROR(CORREL(_xlfn.RANK.AVG(Summary!$BM$3:$BM$32,Summary!$BM$3:$BM$32),_xlfn.RANK.AVG(Summary!N$3:N$32,Summary!N$3:N$32,0)),0)</f>
        <v>0.82034746700991801</v>
      </c>
      <c r="N64">
        <f ca="1">IFERROR(CORREL(_xlfn.RANK.AVG(Summary!$BM$3:$BM$32,Summary!$BM$3:$BM$32),_xlfn.RANK.AVG(Summary!O$3:O$32,Summary!O$3:O$32,0)),0)</f>
        <v>0</v>
      </c>
      <c r="O64">
        <f ca="1">IFERROR(CORREL(_xlfn.RANK.AVG(Summary!$BM$3:$BM$32,Summary!$BM$3:$BM$32),_xlfn.RANK.AVG(Summary!P$3:P$32,Summary!P$3:P$32,0)),0)</f>
        <v>0</v>
      </c>
      <c r="P64">
        <f ca="1">IFERROR(CORREL(_xlfn.RANK.AVG(Summary!$BM$3:$BM$32,Summary!$BM$3:$BM$32),_xlfn.RANK.AVG(Summary!Q$3:Q$32,Summary!Q$3:Q$32,0)),0)</f>
        <v>0.37134637721236502</v>
      </c>
      <c r="Q64">
        <f ca="1">IFERROR(CORREL(_xlfn.RANK.AVG(Summary!$BM$3:$BM$32,Summary!$BM$3:$BM$32),_xlfn.RANK.AVG(Summary!R$3:R$32,Summary!R$3:R$32,0)),0)</f>
        <v>0</v>
      </c>
      <c r="R64">
        <f ca="1">IFERROR(CORREL(_xlfn.RANK.AVG(Summary!$BM$3:$BM$32,Summary!$BM$3:$BM$32),_xlfn.RANK.AVG(Summary!S$3:S$32,Summary!S$3:S$32,0)),0)</f>
        <v>0</v>
      </c>
      <c r="S64">
        <f ca="1">IFERROR(CORREL(_xlfn.RANK.AVG(Summary!$BM$3:$BM$32,Summary!$BM$3:$BM$32),_xlfn.RANK.AVG(Summary!T$3:T$32,Summary!T$3:T$32,0)),0)</f>
        <v>0</v>
      </c>
      <c r="T64">
        <f ca="1">IFERROR(CORREL(_xlfn.RANK.AVG(Summary!$BM$3:$BM$32,Summary!$BM$3:$BM$32),_xlfn.RANK.AVG(Summary!U$3:U$32,Summary!U$3:U$32,0)),0)</f>
        <v>0</v>
      </c>
      <c r="U64">
        <f ca="1">IFERROR(CORREL(_xlfn.RANK.AVG(Summary!$BM$3:$BM$32,Summary!$BM$3:$BM$32),_xlfn.RANK.AVG(Summary!V$3:V$32,Summary!V$3:V$32,0)),0)</f>
        <v>-0.2039508073482604</v>
      </c>
      <c r="V64">
        <f ca="1">IFERROR(CORREL(_xlfn.RANK.AVG(Summary!$BM$3:$BM$32,Summary!$BM$3:$BM$32),_xlfn.RANK.AVG(Summary!W$3:W$32,Summary!W$3:W$32,0)),0)</f>
        <v>-0.40183817993927801</v>
      </c>
      <c r="W64">
        <f ca="1">IFERROR(CORREL(_xlfn.RANK.AVG(Summary!$BM$3:$BM$32,Summary!$BM$3:$BM$32),_xlfn.RANK.AVG(Summary!X$3:X$32,Summary!X$3:X$32,0)),0)</f>
        <v>-0.28948045257359356</v>
      </c>
      <c r="X64">
        <f ca="1">IFERROR(CORREL(_xlfn.RANK.AVG(Summary!$BM$3:$BM$32,Summary!$BM$3:$BM$32),_xlfn.RANK.AVG(Summary!Y$3:Y$32,Summary!Y$3:Y$32,0)),0)</f>
        <v>0.48180697501181902</v>
      </c>
      <c r="Y64">
        <f ca="1">IFERROR(CORREL(_xlfn.RANK.AVG(Summary!$BM$3:$BM$32,Summary!$BM$3:$BM$32),_xlfn.RANK.AVG(Summary!Z$3:Z$32,Summary!Z$3:Z$32,0)),0)</f>
        <v>-1.3341296405806924E-2</v>
      </c>
      <c r="Z64">
        <f ca="1">IFERROR(CORREL(_xlfn.RANK.AVG(Summary!$BM$3:$BM$32,Summary!$BM$3:$BM$32),_xlfn.RANK.AVG(Summary!AA$3:AA$32,Summary!AA$3:AA$32,0)),0)</f>
        <v>0</v>
      </c>
      <c r="AA64">
        <f ca="1">IFERROR(CORREL(_xlfn.RANK.AVG(Summary!$BM$3:$BM$32,Summary!$BM$3:$BM$32),_xlfn.RANK.AVG(Summary!AB$3:AB$32,Summary!AB$3:AB$32,0)),0)</f>
        <v>0.23429171752146244</v>
      </c>
      <c r="AB64">
        <f ca="1">IFERROR(CORREL(_xlfn.RANK.AVG(Summary!$BM$3:$BM$32,Summary!$BM$3:$BM$32),_xlfn.RANK.AVG(Summary!AC$3:AC$32,Summary!AC$3:AC$32,0)),0)</f>
        <v>2.6450946232481828E-2</v>
      </c>
      <c r="AC64">
        <f ca="1">IFERROR(CORREL(_xlfn.RANK.AVG(Summary!$BM$3:$BM$32,Summary!$BM$3:$BM$32),_xlfn.RANK.AVG(Summary!AD$3:AD$32,Summary!AD$3:AD$32,0)),0)</f>
        <v>-0.78224793743636245</v>
      </c>
      <c r="AD64">
        <f ca="1">IFERROR(CORREL(_xlfn.RANK.AVG(Summary!$BM$3:$BM$32,Summary!$BM$3:$BM$32),_xlfn.RANK.AVG(Summary!AE$3:AE$32,Summary!AE$3:AE$32,0)),0)</f>
        <v>-0.72846129138991089</v>
      </c>
      <c r="AE64">
        <f ca="1">IFERROR(CORREL(_xlfn.RANK.AVG(Summary!$BM$3:$BM$32,Summary!$BM$3:$BM$32),_xlfn.RANK.AVG(Summary!AF$3:AF$32,Summary!AF$3:AF$32,0)),0)</f>
        <v>-4.1755166675687697E-2</v>
      </c>
      <c r="AF64">
        <f ca="1">IFERROR(CORREL(_xlfn.RANK.AVG(Summary!$BM$3:$BM$32,Summary!$BM$3:$BM$32),_xlfn.RANK.AVG(Summary!AG$3:AG$32,Summary!AG$3:AG$32,0)),0)</f>
        <v>-0.55484978765771775</v>
      </c>
      <c r="AG64">
        <f ca="1">IFERROR(CORREL(_xlfn.RANK.AVG(Summary!$BM$3:$BM$32,Summary!$BM$3:$BM$32),_xlfn.RANK.AVG(Summary!AH$3:AH$32,Summary!AH$3:AH$32,0)),0)</f>
        <v>-0.21804614666348271</v>
      </c>
      <c r="AH64">
        <f ca="1">IFERROR(CORREL(_xlfn.RANK.AVG(Summary!$BM$3:$BM$32,Summary!$BM$3:$BM$32),_xlfn.RANK.AVG(Summary!AI$3:AI$32,Summary!AI$3:AI$32,0)),0)</f>
        <v>0.50055942149761246</v>
      </c>
      <c r="AI64">
        <f ca="1">IFERROR(CORREL(_xlfn.RANK.AVG(Summary!$BM$3:$BM$32,Summary!$BM$3:$BM$32),_xlfn.RANK.AVG(Summary!AJ$3:AJ$32,Summary!AJ$3:AJ$32,0)),0)</f>
        <v>0.20058741384665943</v>
      </c>
      <c r="AJ64">
        <f ca="1">IFERROR(CORREL(_xlfn.RANK.AVG(Summary!$BM$3:$BM$32,Summary!$BM$3:$BM$32),_xlfn.RANK.AVG(Summary!AK$3:AK$32,Summary!AK$3:AK$32,0)),0)</f>
        <v>-0.18683620281097926</v>
      </c>
      <c r="AK64">
        <f ca="1">IFERROR(CORREL(_xlfn.RANK.AVG(Summary!$BM$3:$BM$32,Summary!$BM$3:$BM$32),_xlfn.RANK.AVG(Summary!AL$3:AL$32,Summary!AL$3:AL$32,0)),0)</f>
        <v>-0.78889319980302397</v>
      </c>
      <c r="AL64">
        <f ca="1">IFERROR(CORREL(_xlfn.RANK.AVG(Summary!$BM$3:$BM$32,Summary!$BM$3:$BM$32),_xlfn.RANK.AVG(Summary!AM$3:AM$32,Summary!AM$3:AM$32,0)),0)</f>
        <v>0.25734967230692496</v>
      </c>
      <c r="AM64">
        <f ca="1">IFERROR(CORREL(_xlfn.RANK.AVG(Summary!$BM$3:$BM$32,Summary!$BM$3:$BM$32),_xlfn.RANK.AVG(Summary!AN$3:AN$32,Summary!AN$3:AN$32,0)),0)</f>
        <v>-0.71805213806910173</v>
      </c>
      <c r="AN64">
        <f ca="1">IFERROR(CORREL(_xlfn.RANK.AVG(Summary!$BM$3:$BM$32,Summary!$BM$3:$BM$32),_xlfn.RANK.AVG(Summary!AO$3:AO$32,Summary!AO$3:AO$32,0)),0)</f>
        <v>0.17363203408907449</v>
      </c>
      <c r="AO64">
        <f ca="1">IFERROR(CORREL(_xlfn.RANK.AVG(Summary!$BM$3:$BM$32,Summary!$BM$3:$BM$32),_xlfn.RANK.AVG(Summary!AP$3:AP$32,Summary!AP$3:AP$32,0)),0)</f>
        <v>-9.4213449149959189E-2</v>
      </c>
      <c r="AP64">
        <f ca="1">IFERROR(CORREL(_xlfn.RANK.AVG(Summary!$BM$3:$BM$32,Summary!$BM$3:$BM$32),_xlfn.RANK.AVG(Summary!AQ$3:AQ$32,Summary!AQ$3:AQ$32,0)),0)</f>
        <v>0.1214288164596634</v>
      </c>
      <c r="AQ64">
        <f ca="1">IFERROR(CORREL(_xlfn.RANK.AVG(Summary!$BM$3:$BM$32,Summary!$BM$3:$BM$32),_xlfn.RANK.AVG(Summary!AR$3:AR$32,Summary!AR$3:AR$32,0)),0)</f>
        <v>-0.35788480873256256</v>
      </c>
      <c r="AR64">
        <f ca="1">IFERROR(CORREL(_xlfn.RANK.AVG(Summary!$BM$3:$BM$32,Summary!$BM$3:$BM$32),_xlfn.RANK.AVG(Summary!AS$3:AS$32,Summary!AS$3:AS$32,0)),0)</f>
        <v>0.18685969283038514</v>
      </c>
      <c r="AS64">
        <f ca="1">IFERROR(CORREL(_xlfn.RANK.AVG(Summary!$BM$3:$BM$32,Summary!$BM$3:$BM$32),_xlfn.RANK.AVG(Summary!AT$3:AT$32,Summary!AT$3:AT$32,0)),0)</f>
        <v>-0.22787870834417895</v>
      </c>
      <c r="AT64">
        <f ca="1">IFERROR(CORREL(_xlfn.RANK.AVG(Summary!$BM$3:$BM$32,Summary!$BM$3:$BM$32),_xlfn.RANK.AVG(Summary!AU$3:AU$32,Summary!AU$3:AU$32,0)),0)</f>
        <v>-0.78619298610275679</v>
      </c>
      <c r="AU64">
        <f ca="1">IFERROR(CORREL(_xlfn.RANK.AVG(Summary!$BM$3:$BM$32,Summary!$BM$3:$BM$32),_xlfn.RANK.AVG(Summary!AV$3:AV$32,Summary!AV$3:AV$32,0)),0)</f>
        <v>-0.65859737436765242</v>
      </c>
      <c r="AV64">
        <f ca="1">IFERROR(CORREL(_xlfn.RANK.AVG(Summary!$BM$3:$BM$32,Summary!$BM$3:$BM$32),_xlfn.RANK.AVG(Summary!AW$3:AW$32,Summary!AW$3:AW$32,0)),0)</f>
        <v>-0.73107406636246441</v>
      </c>
      <c r="AW64">
        <f ca="1">IFERROR(CORREL(_xlfn.RANK.AVG(Summary!$BM$3:$BM$32,Summary!$BM$3:$BM$32),_xlfn.RANK.AVG(Summary!AX$3:AX$32,Summary!AX$3:AX$32,0)),0)</f>
        <v>-0.68075421448082252</v>
      </c>
      <c r="AX64">
        <f ca="1">IFERROR(CORREL(_xlfn.RANK.AVG(Summary!$BM$3:$BM$32,Summary!$BM$3:$BM$32),_xlfn.RANK.AVG(Summary!AY$3:AY$32,Summary!AY$3:AY$32,0)),0)</f>
        <v>-0.71951456332322383</v>
      </c>
      <c r="AY64">
        <f ca="1">IFERROR(CORREL(_xlfn.RANK.AVG(Summary!$BM$3:$BM$32,Summary!$BM$3:$BM$32),_xlfn.RANK.AVG(Summary!AZ$3:AZ$32,Summary!AZ$3:AZ$32,0)),0)</f>
        <v>-0.91384704262570249</v>
      </c>
      <c r="AZ64">
        <f ca="1">IFERROR(CORREL(_xlfn.RANK.AVG(Summary!$BM$3:$BM$32,Summary!$BM$3:$BM$32),_xlfn.RANK.AVG(Summary!BA$3:BA$32,Summary!BA$3:BA$32,0)),0)</f>
        <v>0.8613052516192613</v>
      </c>
      <c r="BA64">
        <f ca="1">IFERROR(CORREL(_xlfn.RANK.AVG(Summary!$BM$3:$BM$32,Summary!$BM$3:$BM$32),_xlfn.RANK.AVG(Summary!BB$3:BB$32,Summary!BB$3:BB$32,0)),0)</f>
        <v>0.95080163679765539</v>
      </c>
      <c r="BB64">
        <f ca="1">IFERROR(CORREL(_xlfn.RANK.AVG(Summary!$BM$3:$BM$32,Summary!$BM$3:$BM$32),_xlfn.RANK.AVG(Summary!BC$3:BC$32,Summary!BC$3:BC$32,0)),0)</f>
        <v>0.81045667820495326</v>
      </c>
      <c r="BC64">
        <f ca="1">IFERROR(CORREL(_xlfn.RANK.AVG(Summary!$BM$3:$BM$32,Summary!$BM$3:$BM$32),_xlfn.RANK.AVG(Summary!BD$3:BD$32,Summary!BD$3:BD$32,0)),0)</f>
        <v>0.82264142413392494</v>
      </c>
      <c r="BD64">
        <f ca="1">IFERROR(CORREL(_xlfn.RANK.AVG(Summary!$BM$3:$BM$32,Summary!$BM$3:$BM$32),_xlfn.RANK.AVG(Summary!BE$3:BE$32,Summary!BE$3:BE$32,0)),0)</f>
        <v>0.93393496079501204</v>
      </c>
      <c r="BE64">
        <f ca="1">IFERROR(CORREL(_xlfn.RANK.AVG(Summary!$BM$3:$BM$32,Summary!$BM$3:$BM$32),_xlfn.RANK.AVG(Summary!BF$3:BF$32,Summary!BF$3:BF$32,0)),0)</f>
        <v>0.90931495491270775</v>
      </c>
      <c r="BF64">
        <f ca="1">IFERROR(CORREL(_xlfn.RANK.AVG(Summary!$BM$3:$BM$32,Summary!$BM$3:$BM$32),_xlfn.RANK.AVG(Summary!BG$3:BG$32,Summary!BG$3:BG$32,0)),0)</f>
        <v>0.92943030522833314</v>
      </c>
      <c r="BG64">
        <f ca="1">IFERROR(CORREL(_xlfn.RANK.AVG(Summary!$BM$3:$BM$32,Summary!$BM$3:$BM$32),_xlfn.RANK.AVG(Summary!BH$3:BH$32,Summary!BH$3:BH$32,0)),0)</f>
        <v>0.68388261021830887</v>
      </c>
      <c r="BH64">
        <f ca="1">IFERROR(CORREL(_xlfn.RANK.AVG(Summary!$BM$3:$BM$32,Summary!$BM$3:$BM$32),_xlfn.RANK.AVG(Summary!BI$3:BI$32,Summary!BI$3:BI$32,0)),0)</f>
        <v>0.80509348048379292</v>
      </c>
      <c r="BI64">
        <f ca="1">IFERROR(CORREL(_xlfn.RANK.AVG(Summary!$BM$3:$BM$32,Summary!$BM$3:$BM$32),_xlfn.RANK.AVG(Summary!BJ$3:BJ$32,Summary!BJ$3:BJ$32,0)),0)</f>
        <v>0.52528201949500919</v>
      </c>
      <c r="BJ64">
        <f ca="1">IFERROR(CORREL(_xlfn.RANK.AVG(Summary!$BM$3:$BM$32,Summary!$BM$3:$BM$32),_xlfn.RANK.AVG(Summary!BK$3:BK$32,Summary!BK$3:BK$32,0)),0)</f>
        <v>-0.98296798038707167</v>
      </c>
      <c r="BK64">
        <f ca="1">IFERROR(CORREL(_xlfn.RANK.AVG(Summary!$BM$3:$BM$32,Summary!$BM$3:$BM$32),_xlfn.RANK.AVG(Summary!BL$3:BL$32,Summary!BL$3:BL$32,0)),0)</f>
        <v>0.93401418111954404</v>
      </c>
      <c r="BL64">
        <f ca="1">IFERROR(CORREL(_xlfn.RANK.AVG(Summary!$BM$3:$BM$32,Summary!$BM$3:$BM$32),_xlfn.RANK.AVG(Summary!BM$3:BM$32,Summary!BM$3:BM$32,0)),0)</f>
        <v>0.99999999999999978</v>
      </c>
      <c r="BM64">
        <f ca="1">IFERROR(CORREL(_xlfn.RANK.AVG(Summary!$BM$3:$BM$32,Summary!$BM$3:$BM$32),_xlfn.RANK.AVG(Summary!BN$3:BN$32,Summary!BN$3:BN$32,0)),0)</f>
        <v>0.67713917423805792</v>
      </c>
      <c r="BN64">
        <f ca="1">IFERROR(CORREL(_xlfn.RANK.AVG(Summary!$BM$3:$BM$32,Summary!$BM$3:$BM$32),_xlfn.RANK.AVG(Summary!BO$3:BO$32,Summary!BO$3:BO$32,0)),0)</f>
        <v>0.96656651582448216</v>
      </c>
      <c r="BO64">
        <f ca="1">IFERROR(CORREL(_xlfn.RANK.AVG(Summary!$BM$3:$BM$32,Summary!$BM$3:$BM$32),_xlfn.RANK.AVG(Summary!BP$3:BP$32,Summary!BP$3:BP$32,0)),0)</f>
        <v>0.96245546061172715</v>
      </c>
      <c r="BP64">
        <f ca="1">IFERROR(CORREL(_xlfn.RANK.AVG(Summary!$BM$3:$BM$32,Summary!$BM$3:$BM$32),_xlfn.RANK.AVG(Summary!BQ$3:BQ$32,Summary!BQ$3:BQ$32,0)),0)</f>
        <v>0.8256253566925702</v>
      </c>
      <c r="BQ64">
        <f ca="1">IFERROR(CORREL(_xlfn.RANK.AVG(Summary!$BM$3:$BM$32,Summary!$BM$3:$BM$32),_xlfn.RANK.AVG(Summary!BR$3:BR$32,Summary!BR$3:BR$32,0)),0)</f>
        <v>0.82079270308427899</v>
      </c>
      <c r="BR64">
        <f ca="1">IFERROR(CORREL(_xlfn.RANK.AVG(Summary!$BM$3:$BM$32,Summary!$BM$3:$BM$32),_xlfn.RANK.AVG(Summary!BS$3:BS$32,Summary!BS$3:BS$32,0)),0)</f>
        <v>0.97595747499904484</v>
      </c>
      <c r="BS64">
        <f ca="1">IFERROR(CORREL(_xlfn.RANK.AVG(Summary!$BM$3:$BM$32,Summary!$BM$3:$BM$32),_xlfn.RANK.AVG(Summary!BT$3:BT$32,Summary!BT$3:BT$32,0)),0)</f>
        <v>-0.2399822440805133</v>
      </c>
      <c r="BT64">
        <f ca="1">IFERROR(CORREL(_xlfn.RANK.AVG(Summary!$BM$3:$BM$32,Summary!$BM$3:$BM$32),_xlfn.RANK.AVG(Summary!BU$3:BU$32,Summary!BU$3:BU$32,0)),0)</f>
        <v>-0.69130590693133809</v>
      </c>
      <c r="BU64">
        <f ca="1">IFERROR(CORREL(_xlfn.RANK.AVG(Summary!$BM$3:$BM$32,Summary!$BM$3:$BM$32),_xlfn.RANK.AVG(Summary!BV$3:BV$32,Summary!BV$3:BV$32,0)),0)</f>
        <v>0.49621560487519872</v>
      </c>
      <c r="BV64">
        <f ca="1">IFERROR(CORREL(_xlfn.RANK.AVG(Summary!$BM$3:$BM$32,Summary!$BM$3:$BM$32),_xlfn.RANK.AVG(Summary!BW$3:BW$32,Summary!BW$3:BW$32,0)),0)</f>
        <v>-0.68347462178417828</v>
      </c>
      <c r="BW64">
        <f ca="1">IFERROR(CORREL(_xlfn.RANK.AVG(Summary!$BM$3:$BM$32,Summary!$BM$3:$BM$32),_xlfn.RANK.AVG(Summary!BX$3:BX$32,Summary!BX$3:BX$32,0)),0)</f>
        <v>0.49621560487519872</v>
      </c>
      <c r="BX64">
        <f ca="1">IFERROR(CORREL(_xlfn.RANK.AVG(Summary!$BM$3:$BM$32,Summary!$BM$3:$BM$32),_xlfn.RANK.AVG(Summary!BY$3:BY$32,Summary!BY$3:BY$32,0)),0)</f>
        <v>0.12924791808400801</v>
      </c>
      <c r="BY64">
        <f ca="1">IFERROR(CORREL(_xlfn.RANK.AVG(Summary!$BM$3:$BM$32,Summary!$BM$3:$BM$32),_xlfn.RANK.AVG(Summary!BZ$3:BZ$32,Summary!BZ$3:BZ$32,0)),0)</f>
        <v>-0.68075421448082252</v>
      </c>
      <c r="BZ64">
        <f ca="1">IFERROR(CORREL(_xlfn.RANK.AVG(Summary!$BM$3:$BM$32,Summary!$BM$3:$BM$32),_xlfn.RANK.AVG(Summary!CA$3:CA$32,Summary!CA$3:CA$32,0)),0)</f>
        <v>0.70889468846034798</v>
      </c>
      <c r="CA64">
        <f ca="1">IFERROR(CORREL(_xlfn.RANK.AVG(Summary!$BM$3:$BM$32,Summary!$BM$3:$BM$32),_xlfn.RANK.AVG(Summary!CB$3:CB$32,Summary!CB$3:CB$32,0)),0)</f>
        <v>0.29341057300381868</v>
      </c>
    </row>
    <row r="65" spans="1:79">
      <c r="A65" s="47" t="s">
        <v>1613</v>
      </c>
      <c r="B65">
        <f ca="1">IFERROR(CORREL(_xlfn.RANK.AVG(Summary!$BN$3:$BN$32,Summary!$BN$3:$BN$32),_xlfn.RANK.AVG(Summary!C$3:C$32,Summary!C$3:C$32,0)),0)</f>
        <v>-0.78656265611857801</v>
      </c>
      <c r="C65">
        <f ca="1">IFERROR(CORREL(_xlfn.RANK.AVG(Summary!$BN$3:$BN$32,Summary!$BN$3:$BN$32),_xlfn.RANK.AVG(Summary!D$3:D$32,Summary!D$3:D$32,0)),0)</f>
        <v>-0.79139298037350958</v>
      </c>
      <c r="D65">
        <f ca="1">IFERROR(CORREL(_xlfn.RANK.AVG(Summary!$BN$3:$BN$32,Summary!$BN$3:$BN$32),_xlfn.RANK.AVG(Summary!E$3:E$32,Summary!E$3:E$32,0)),0)</f>
        <v>-0.76912053863869689</v>
      </c>
      <c r="E65">
        <f ca="1">IFERROR(CORREL(_xlfn.RANK.AVG(Summary!$BN$3:$BN$32,Summary!$BN$3:$BN$32),_xlfn.RANK.AVG(Summary!F$3:F$32,Summary!F$3:F$32,0)),0)</f>
        <v>0.41943227001882599</v>
      </c>
      <c r="F65">
        <f ca="1">IFERROR(CORREL(_xlfn.RANK.AVG(Summary!$BN$3:$BN$32,Summary!$BN$3:$BN$32),_xlfn.RANK.AVG(Summary!G$3:G$32,Summary!G$3:G$32,0)),0)</f>
        <v>-0.70565273908820991</v>
      </c>
      <c r="G65">
        <f ca="1">IFERROR(CORREL(_xlfn.RANK.AVG(Summary!$BN$3:$BN$32,Summary!$BN$3:$BN$32),_xlfn.RANK.AVG(Summary!H$3:H$32,Summary!H$3:H$32,0)),0)</f>
        <v>-0.68601286679868723</v>
      </c>
      <c r="H65">
        <f ca="1">IFERROR(CORREL(_xlfn.RANK.AVG(Summary!$BN$3:$BN$32,Summary!$BN$3:$BN$32),_xlfn.RANK.AVG(Summary!I$3:I$32,Summary!I$3:I$32,0)),0)</f>
        <v>0.7826824518084492</v>
      </c>
      <c r="I65">
        <f ca="1">IFERROR(CORREL(_xlfn.RANK.AVG(Summary!$BN$3:$BN$32,Summary!$BN$3:$BN$32),_xlfn.RANK.AVG(Summary!J$3:J$32,Summary!J$3:J$32,0)),0)</f>
        <v>-0.69405109831016387</v>
      </c>
      <c r="J65">
        <f ca="1">IFERROR(CORREL(_xlfn.RANK.AVG(Summary!$BN$3:$BN$32,Summary!$BN$3:$BN$32),_xlfn.RANK.AVG(Summary!K$3:K$32,Summary!K$3:K$32,0)),0)</f>
        <v>-0.7983557549988336</v>
      </c>
      <c r="K65">
        <f ca="1">IFERROR(CORREL(_xlfn.RANK.AVG(Summary!$BN$3:$BN$32,Summary!$BN$3:$BN$32),_xlfn.RANK.AVG(Summary!L$3:L$32,Summary!L$3:L$32,0)),0)</f>
        <v>0.92006699144585213</v>
      </c>
      <c r="L65">
        <f ca="1">IFERROR(CORREL(_xlfn.RANK.AVG(Summary!$BN$3:$BN$32,Summary!$BN$3:$BN$32),_xlfn.RANK.AVG(Summary!M$3:M$32,Summary!M$3:M$32,0)),0)</f>
        <v>-0.41943227001882599</v>
      </c>
      <c r="M65">
        <f ca="1">IFERROR(CORREL(_xlfn.RANK.AVG(Summary!$BN$3:$BN$32,Summary!$BN$3:$BN$32),_xlfn.RANK.AVG(Summary!N$3:N$32,Summary!N$3:N$32,0)),0)</f>
        <v>0.7826824518084492</v>
      </c>
      <c r="N65">
        <f ca="1">IFERROR(CORREL(_xlfn.RANK.AVG(Summary!$BN$3:$BN$32,Summary!$BN$3:$BN$32),_xlfn.RANK.AVG(Summary!O$3:O$32,Summary!O$3:O$32,0)),0)</f>
        <v>0</v>
      </c>
      <c r="O65">
        <f ca="1">IFERROR(CORREL(_xlfn.RANK.AVG(Summary!$BN$3:$BN$32,Summary!$BN$3:$BN$32),_xlfn.RANK.AVG(Summary!P$3:P$32,Summary!P$3:P$32,0)),0)</f>
        <v>0</v>
      </c>
      <c r="P65">
        <f ca="1">IFERROR(CORREL(_xlfn.RANK.AVG(Summary!$BN$3:$BN$32,Summary!$BN$3:$BN$32),_xlfn.RANK.AVG(Summary!Q$3:Q$32,Summary!Q$3:Q$32,0)),0)</f>
        <v>0.62834235345014655</v>
      </c>
      <c r="Q65">
        <f ca="1">IFERROR(CORREL(_xlfn.RANK.AVG(Summary!$BN$3:$BN$32,Summary!$BN$3:$BN$32),_xlfn.RANK.AVG(Summary!R$3:R$32,Summary!R$3:R$32,0)),0)</f>
        <v>0</v>
      </c>
      <c r="R65">
        <f ca="1">IFERROR(CORREL(_xlfn.RANK.AVG(Summary!$BN$3:$BN$32,Summary!$BN$3:$BN$32),_xlfn.RANK.AVG(Summary!S$3:S$32,Summary!S$3:S$32,0)),0)</f>
        <v>0</v>
      </c>
      <c r="S65">
        <f ca="1">IFERROR(CORREL(_xlfn.RANK.AVG(Summary!$BN$3:$BN$32,Summary!$BN$3:$BN$32),_xlfn.RANK.AVG(Summary!T$3:T$32,Summary!T$3:T$32,0)),0)</f>
        <v>0</v>
      </c>
      <c r="T65">
        <f ca="1">IFERROR(CORREL(_xlfn.RANK.AVG(Summary!$BN$3:$BN$32,Summary!$BN$3:$BN$32),_xlfn.RANK.AVG(Summary!U$3:U$32,Summary!U$3:U$32,0)),0)</f>
        <v>0</v>
      </c>
      <c r="U65">
        <f ca="1">IFERROR(CORREL(_xlfn.RANK.AVG(Summary!$BN$3:$BN$32,Summary!$BN$3:$BN$32),_xlfn.RANK.AVG(Summary!V$3:V$32,Summary!V$3:V$32,0)),0)</f>
        <v>-0.17548192320833206</v>
      </c>
      <c r="V65">
        <f ca="1">IFERROR(CORREL(_xlfn.RANK.AVG(Summary!$BN$3:$BN$32,Summary!$BN$3:$BN$32),_xlfn.RANK.AVG(Summary!W$3:W$32,Summary!W$3:W$32,0)),0)</f>
        <v>-0.24896527383510031</v>
      </c>
      <c r="W65">
        <f ca="1">IFERROR(CORREL(_xlfn.RANK.AVG(Summary!$BN$3:$BN$32,Summary!$BN$3:$BN$32),_xlfn.RANK.AVG(Summary!X$3:X$32,Summary!X$3:X$32,0)),0)</f>
        <v>-0.12277406320941162</v>
      </c>
      <c r="X65">
        <f ca="1">IFERROR(CORREL(_xlfn.RANK.AVG(Summary!$BN$3:$BN$32,Summary!$BN$3:$BN$32),_xlfn.RANK.AVG(Summary!Y$3:Y$32,Summary!Y$3:Y$32,0)),0)</f>
        <v>0.20270421359974547</v>
      </c>
      <c r="Y65">
        <f ca="1">IFERROR(CORREL(_xlfn.RANK.AVG(Summary!$BN$3:$BN$32,Summary!$BN$3:$BN$32),_xlfn.RANK.AVG(Summary!Z$3:Z$32,Summary!Z$3:Z$32,0)),0)</f>
        <v>0.3965736761457182</v>
      </c>
      <c r="Z65">
        <f ca="1">IFERROR(CORREL(_xlfn.RANK.AVG(Summary!$BN$3:$BN$32,Summary!$BN$3:$BN$32),_xlfn.RANK.AVG(Summary!AA$3:AA$32,Summary!AA$3:AA$32,0)),0)</f>
        <v>0</v>
      </c>
      <c r="AA65">
        <f ca="1">IFERROR(CORREL(_xlfn.RANK.AVG(Summary!$BN$3:$BN$32,Summary!$BN$3:$BN$32),_xlfn.RANK.AVG(Summary!AB$3:AB$32,Summary!AB$3:AB$32,0)),0)</f>
        <v>0.20462078364344857</v>
      </c>
      <c r="AB65">
        <f ca="1">IFERROR(CORREL(_xlfn.RANK.AVG(Summary!$BN$3:$BN$32,Summary!$BN$3:$BN$32),_xlfn.RANK.AVG(Summary!AC$3:AC$32,Summary!AC$3:AC$32,0)),0)</f>
        <v>0.18188384602540092</v>
      </c>
      <c r="AC65">
        <f ca="1">IFERROR(CORREL(_xlfn.RANK.AVG(Summary!$BN$3:$BN$32,Summary!$BN$3:$BN$32),_xlfn.RANK.AVG(Summary!AD$3:AD$32,Summary!AD$3:AD$32,0)),0)</f>
        <v>-0.70196610214622746</v>
      </c>
      <c r="AD65">
        <f ca="1">IFERROR(CORREL(_xlfn.RANK.AVG(Summary!$BN$3:$BN$32,Summary!$BN$3:$BN$32),_xlfn.RANK.AVG(Summary!AE$3:AE$32,Summary!AE$3:AE$32,0)),0)</f>
        <v>-0.52295881998275151</v>
      </c>
      <c r="AE65">
        <f ca="1">IFERROR(CORREL(_xlfn.RANK.AVG(Summary!$BN$3:$BN$32,Summary!$BN$3:$BN$32),_xlfn.RANK.AVG(Summary!AF$3:AF$32,Summary!AF$3:AF$32,0)),0)</f>
        <v>-6.9926158270718339E-2</v>
      </c>
      <c r="AF65">
        <f ca="1">IFERROR(CORREL(_xlfn.RANK.AVG(Summary!$BN$3:$BN$32,Summary!$BN$3:$BN$32),_xlfn.RANK.AVG(Summary!AG$3:AG$32,Summary!AG$3:AG$32,0)),0)</f>
        <v>-0.28197395476554021</v>
      </c>
      <c r="AG65">
        <f ca="1">IFERROR(CORREL(_xlfn.RANK.AVG(Summary!$BN$3:$BN$32,Summary!$BN$3:$BN$32),_xlfn.RANK.AVG(Summary!AH$3:AH$32,Summary!AH$3:AH$32,0)),0)</f>
        <v>-7.885846584323157E-2</v>
      </c>
      <c r="AH65">
        <f ca="1">IFERROR(CORREL(_xlfn.RANK.AVG(Summary!$BN$3:$BN$32,Summary!$BN$3:$BN$32),_xlfn.RANK.AVG(Summary!AI$3:AI$32,Summary!AI$3:AI$32,0)),0)</f>
        <v>0.36299241580374203</v>
      </c>
      <c r="AI65">
        <f ca="1">IFERROR(CORREL(_xlfn.RANK.AVG(Summary!$BN$3:$BN$32,Summary!$BN$3:$BN$32),_xlfn.RANK.AVG(Summary!AJ$3:AJ$32,Summary!AJ$3:AJ$32,0)),0)</f>
        <v>5.2354029515697509E-2</v>
      </c>
      <c r="AJ65">
        <f ca="1">IFERROR(CORREL(_xlfn.RANK.AVG(Summary!$BN$3:$BN$32,Summary!$BN$3:$BN$32),_xlfn.RANK.AVG(Summary!AK$3:AK$32,Summary!AK$3:AK$32,0)),0)</f>
        <v>9.5333494529462354E-2</v>
      </c>
      <c r="AK65">
        <f ca="1">IFERROR(CORREL(_xlfn.RANK.AVG(Summary!$BN$3:$BN$32,Summary!$BN$3:$BN$32),_xlfn.RANK.AVG(Summary!AL$3:AL$32,Summary!AL$3:AL$32,0)),0)</f>
        <v>-0.53895793785437407</v>
      </c>
      <c r="AL65">
        <f ca="1">IFERROR(CORREL(_xlfn.RANK.AVG(Summary!$BN$3:$BN$32,Summary!$BN$3:$BN$32),_xlfn.RANK.AVG(Summary!AM$3:AM$32,Summary!AM$3:AM$32,0)),0)</f>
        <v>0.61531985913649789</v>
      </c>
      <c r="AM65">
        <f ca="1">IFERROR(CORREL(_xlfn.RANK.AVG(Summary!$BN$3:$BN$32,Summary!$BN$3:$BN$32),_xlfn.RANK.AVG(Summary!AN$3:AN$32,Summary!AN$3:AN$32,0)),0)</f>
        <v>-0.39513722506949917</v>
      </c>
      <c r="AN65">
        <f ca="1">IFERROR(CORREL(_xlfn.RANK.AVG(Summary!$BN$3:$BN$32,Summary!$BN$3:$BN$32),_xlfn.RANK.AVG(Summary!AO$3:AO$32,Summary!AO$3:AO$32,0)),0)</f>
        <v>0.53928043978517526</v>
      </c>
      <c r="AO65">
        <f ca="1">IFERROR(CORREL(_xlfn.RANK.AVG(Summary!$BN$3:$BN$32,Summary!$BN$3:$BN$32),_xlfn.RANK.AVG(Summary!AP$3:AP$32,Summary!AP$3:AP$32,0)),0)</f>
        <v>-3.839075652910575E-2</v>
      </c>
      <c r="AP65">
        <f ca="1">IFERROR(CORREL(_xlfn.RANK.AVG(Summary!$BN$3:$BN$32,Summary!$BN$3:$BN$32),_xlfn.RANK.AVG(Summary!AQ$3:AQ$32,Summary!AQ$3:AQ$32,0)),0)</f>
        <v>0.27333892095478751</v>
      </c>
      <c r="AQ65">
        <f ca="1">IFERROR(CORREL(_xlfn.RANK.AVG(Summary!$BN$3:$BN$32,Summary!$BN$3:$BN$32),_xlfn.RANK.AVG(Summary!AR$3:AR$32,Summary!AR$3:AR$32,0)),0)</f>
        <v>-0.31914480363475412</v>
      </c>
      <c r="AR65">
        <f ca="1">IFERROR(CORREL(_xlfn.RANK.AVG(Summary!$BN$3:$BN$32,Summary!$BN$3:$BN$32),_xlfn.RANK.AVG(Summary!AS$3:AS$32,Summary!AS$3:AS$32,0)),0)</f>
        <v>0.14006263805418434</v>
      </c>
      <c r="AS65">
        <f ca="1">IFERROR(CORREL(_xlfn.RANK.AVG(Summary!$BN$3:$BN$32,Summary!$BN$3:$BN$32),_xlfn.RANK.AVG(Summary!AT$3:AT$32,Summary!AT$3:AT$32,0)),0)</f>
        <v>3.142890846806775E-2</v>
      </c>
      <c r="AT65">
        <f ca="1">IFERROR(CORREL(_xlfn.RANK.AVG(Summary!$BN$3:$BN$32,Summary!$BN$3:$BN$32),_xlfn.RANK.AVG(Summary!AU$3:AU$32,Summary!AU$3:AU$32,0)),0)</f>
        <v>-0.77536560924472209</v>
      </c>
      <c r="AU65">
        <f ca="1">IFERROR(CORREL(_xlfn.RANK.AVG(Summary!$BN$3:$BN$32,Summary!$BN$3:$BN$32),_xlfn.RANK.AVG(Summary!AV$3:AV$32,Summary!AV$3:AV$32,0)),0)</f>
        <v>-0.51594372669913136</v>
      </c>
      <c r="AV65">
        <f ca="1">IFERROR(CORREL(_xlfn.RANK.AVG(Summary!$BN$3:$BN$32,Summary!$BN$3:$BN$32),_xlfn.RANK.AVG(Summary!AW$3:AW$32,Summary!AW$3:AW$32,0)),0)</f>
        <v>-0.53758451056632062</v>
      </c>
      <c r="AW65">
        <f ca="1">IFERROR(CORREL(_xlfn.RANK.AVG(Summary!$BN$3:$BN$32,Summary!$BN$3:$BN$32),_xlfn.RANK.AVG(Summary!AX$3:AX$32,Summary!AX$3:AX$32,0)),0)</f>
        <v>-0.49400861069722529</v>
      </c>
      <c r="AX65">
        <f ca="1">IFERROR(CORREL(_xlfn.RANK.AVG(Summary!$BN$3:$BN$32,Summary!$BN$3:$BN$32),_xlfn.RANK.AVG(Summary!AY$3:AY$32,Summary!AY$3:AY$32,0)),0)</f>
        <v>-0.52118752065144247</v>
      </c>
      <c r="AY65">
        <f ca="1">IFERROR(CORREL(_xlfn.RANK.AVG(Summary!$BN$3:$BN$32,Summary!$BN$3:$BN$32),_xlfn.RANK.AVG(Summary!AZ$3:AZ$32,Summary!AZ$3:AZ$32,0)),0)</f>
        <v>-0.6960210120702861</v>
      </c>
      <c r="AZ65">
        <f ca="1">IFERROR(CORREL(_xlfn.RANK.AVG(Summary!$BN$3:$BN$32,Summary!$BN$3:$BN$32),_xlfn.RANK.AVG(Summary!BA$3:BA$32,Summary!BA$3:BA$32,0)),0)</f>
        <v>0.71760867421062124</v>
      </c>
      <c r="BA65">
        <f ca="1">IFERROR(CORREL(_xlfn.RANK.AVG(Summary!$BN$3:$BN$32,Summary!$BN$3:$BN$32),_xlfn.RANK.AVG(Summary!BB$3:BB$32,Summary!BB$3:BB$32,0)),0)</f>
        <v>0.64825486418310962</v>
      </c>
      <c r="BB65">
        <f ca="1">IFERROR(CORREL(_xlfn.RANK.AVG(Summary!$BN$3:$BN$32,Summary!$BN$3:$BN$32),_xlfn.RANK.AVG(Summary!BC$3:BC$32,Summary!BC$3:BC$32,0)),0)</f>
        <v>0.65359132594395186</v>
      </c>
      <c r="BC65">
        <f ca="1">IFERROR(CORREL(_xlfn.RANK.AVG(Summary!$BN$3:$BN$32,Summary!$BN$3:$BN$32),_xlfn.RANK.AVG(Summary!BD$3:BD$32,Summary!BD$3:BD$32,0)),0)</f>
        <v>0.6546184647341311</v>
      </c>
      <c r="BD65">
        <f ca="1">IFERROR(CORREL(_xlfn.RANK.AVG(Summary!$BN$3:$BN$32,Summary!$BN$3:$BN$32),_xlfn.RANK.AVG(Summary!BE$3:BE$32,Summary!BE$3:BE$32,0)),0)</f>
        <v>0.58554287625531531</v>
      </c>
      <c r="BE65">
        <f ca="1">IFERROR(CORREL(_xlfn.RANK.AVG(Summary!$BN$3:$BN$32,Summary!$BN$3:$BN$32),_xlfn.RANK.AVG(Summary!BF$3:BF$32,Summary!BF$3:BF$32,0)),0)</f>
        <v>0.55378047143712972</v>
      </c>
      <c r="BF65">
        <f ca="1">IFERROR(CORREL(_xlfn.RANK.AVG(Summary!$BN$3:$BN$32,Summary!$BN$3:$BN$32),_xlfn.RANK.AVG(Summary!BG$3:BG$32,Summary!BG$3:BG$32,0)),0)</f>
        <v>0.70398203671814885</v>
      </c>
      <c r="BG65">
        <f ca="1">IFERROR(CORREL(_xlfn.RANK.AVG(Summary!$BN$3:$BN$32,Summary!$BN$3:$BN$32),_xlfn.RANK.AVG(Summary!BH$3:BH$32,Summary!BH$3:BH$32,0)),0)</f>
        <v>0.9350792093532504</v>
      </c>
      <c r="BH65">
        <f ca="1">IFERROR(CORREL(_xlfn.RANK.AVG(Summary!$BN$3:$BN$32,Summary!$BN$3:$BN$32),_xlfn.RANK.AVG(Summary!BI$3:BI$32,Summary!BI$3:BI$32,0)),0)</f>
        <v>0.75708416086772001</v>
      </c>
      <c r="BI65">
        <f ca="1">IFERROR(CORREL(_xlfn.RANK.AVG(Summary!$BN$3:$BN$32,Summary!$BN$3:$BN$32),_xlfn.RANK.AVG(Summary!BJ$3:BJ$32,Summary!BJ$3:BJ$32,0)),0)</f>
        <v>0.57189353322901015</v>
      </c>
      <c r="BJ65">
        <f ca="1">IFERROR(CORREL(_xlfn.RANK.AVG(Summary!$BN$3:$BN$32,Summary!$BN$3:$BN$32),_xlfn.RANK.AVG(Summary!BK$3:BK$32,Summary!BK$3:BK$32,0)),0)</f>
        <v>-0.72316894183153424</v>
      </c>
      <c r="BK65">
        <f ca="1">IFERROR(CORREL(_xlfn.RANK.AVG(Summary!$BN$3:$BN$32,Summary!$BN$3:$BN$32),_xlfn.RANK.AVG(Summary!BL$3:BL$32,Summary!BL$3:BL$32,0)),0)</f>
        <v>0.75806439562017203</v>
      </c>
      <c r="BL65">
        <f ca="1">IFERROR(CORREL(_xlfn.RANK.AVG(Summary!$BN$3:$BN$32,Summary!$BN$3:$BN$32),_xlfn.RANK.AVG(Summary!BM$3:BM$32,Summary!BM$3:BM$32,0)),0)</f>
        <v>0.67713917423805792</v>
      </c>
      <c r="BM65">
        <f ca="1">IFERROR(CORREL(_xlfn.RANK.AVG(Summary!$BN$3:$BN$32,Summary!$BN$3:$BN$32),_xlfn.RANK.AVG(Summary!BN$3:BN$32,Summary!BN$3:BN$32,0)),0)</f>
        <v>1</v>
      </c>
      <c r="BN65">
        <f ca="1">IFERROR(CORREL(_xlfn.RANK.AVG(Summary!$BN$3:$BN$32,Summary!$BN$3:$BN$32),_xlfn.RANK.AVG(Summary!BO$3:BO$32,Summary!BO$3:BO$32,0)),0)</f>
        <v>0.74936751989574291</v>
      </c>
      <c r="BO65">
        <f ca="1">IFERROR(CORREL(_xlfn.RANK.AVG(Summary!$BN$3:$BN$32,Summary!$BN$3:$BN$32),_xlfn.RANK.AVG(Summary!BP$3:BP$32,Summary!BP$3:BP$32,0)),0)</f>
        <v>0.57677794595367082</v>
      </c>
      <c r="BP65">
        <f ca="1">IFERROR(CORREL(_xlfn.RANK.AVG(Summary!$BN$3:$BN$32,Summary!$BN$3:$BN$32),_xlfn.RANK.AVG(Summary!BQ$3:BQ$32,Summary!BQ$3:BQ$32,0)),0)</f>
        <v>0.64417143653424513</v>
      </c>
      <c r="BQ65">
        <f ca="1">IFERROR(CORREL(_xlfn.RANK.AVG(Summary!$BN$3:$BN$32,Summary!$BN$3:$BN$32),_xlfn.RANK.AVG(Summary!BR$3:BR$32,Summary!BR$3:BR$32,0)),0)</f>
        <v>0.65485114174848158</v>
      </c>
      <c r="BR65">
        <f ca="1">IFERROR(CORREL(_xlfn.RANK.AVG(Summary!$BN$3:$BN$32,Summary!$BN$3:$BN$32),_xlfn.RANK.AVG(Summary!BS$3:BS$32,Summary!BS$3:BS$32,0)),0)</f>
        <v>0.68965219235199582</v>
      </c>
      <c r="BS65">
        <f ca="1">IFERROR(CORREL(_xlfn.RANK.AVG(Summary!$BN$3:$BN$32,Summary!$BN$3:$BN$32),_xlfn.RANK.AVG(Summary!BT$3:BT$32,Summary!BT$3:BT$32,0)),0)</f>
        <v>-0.24792905331915421</v>
      </c>
      <c r="BT65">
        <f ca="1">IFERROR(CORREL(_xlfn.RANK.AVG(Summary!$BN$3:$BN$32,Summary!$BN$3:$BN$32),_xlfn.RANK.AVG(Summary!BU$3:BU$32,Summary!BU$3:BU$32,0)),0)</f>
        <v>-0.76912053863869689</v>
      </c>
      <c r="BU65">
        <f ca="1">IFERROR(CORREL(_xlfn.RANK.AVG(Summary!$BN$3:$BN$32,Summary!$BN$3:$BN$32),_xlfn.RANK.AVG(Summary!BV$3:BV$32,Summary!BV$3:BV$32,0)),0)</f>
        <v>0.22882259416428358</v>
      </c>
      <c r="BV65">
        <f ca="1">IFERROR(CORREL(_xlfn.RANK.AVG(Summary!$BN$3:$BN$32,Summary!$BN$3:$BN$32),_xlfn.RANK.AVG(Summary!BW$3:BW$32,Summary!BW$3:BW$32,0)),0)</f>
        <v>-0.48692743195276195</v>
      </c>
      <c r="BW65">
        <f ca="1">IFERROR(CORREL(_xlfn.RANK.AVG(Summary!$BN$3:$BN$32,Summary!$BN$3:$BN$32),_xlfn.RANK.AVG(Summary!BX$3:BX$32,Summary!BX$3:BX$32,0)),0)</f>
        <v>0.22882259416428358</v>
      </c>
      <c r="BX65">
        <f ca="1">IFERROR(CORREL(_xlfn.RANK.AVG(Summary!$BN$3:$BN$32,Summary!$BN$3:$BN$32),_xlfn.RANK.AVG(Summary!BY$3:BY$32,Summary!BY$3:BY$32,0)),0)</f>
        <v>-5.4644616110091603E-2</v>
      </c>
      <c r="BY65">
        <f ca="1">IFERROR(CORREL(_xlfn.RANK.AVG(Summary!$BN$3:$BN$32,Summary!$BN$3:$BN$32),_xlfn.RANK.AVG(Summary!BZ$3:BZ$32,Summary!BZ$3:BZ$32,0)),0)</f>
        <v>-0.49400861069722529</v>
      </c>
      <c r="BZ65">
        <f ca="1">IFERROR(CORREL(_xlfn.RANK.AVG(Summary!$BN$3:$BN$32,Summary!$BN$3:$BN$32),_xlfn.RANK.AVG(Summary!CA$3:CA$32,Summary!CA$3:CA$32,0)),0)</f>
        <v>0.60806246666111696</v>
      </c>
      <c r="CA65">
        <f ca="1">IFERROR(CORREL(_xlfn.RANK.AVG(Summary!$BN$3:$BN$32,Summary!$BN$3:$BN$32),_xlfn.RANK.AVG(Summary!CB$3:CB$32,Summary!CB$3:CB$32,0)),0)</f>
        <v>0.62619145301617574</v>
      </c>
    </row>
    <row r="66" spans="1:79">
      <c r="A66" s="47" t="s">
        <v>68</v>
      </c>
      <c r="B66">
        <f ca="1">IFERROR(CORREL(_xlfn.RANK.AVG(Summary!$BO$3:$BO$32,Summary!$BO$3:$BO$32),_xlfn.RANK.AVG(Summary!C$3:C$32,Summary!C$3:C$32,0)),0)</f>
        <v>-0.83182665972052827</v>
      </c>
      <c r="C66">
        <f ca="1">IFERROR(CORREL(_xlfn.RANK.AVG(Summary!$BO$3:$BO$32,Summary!$BO$3:$BO$32),_xlfn.RANK.AVG(Summary!D$3:D$32,Summary!D$3:D$32,0)),0)</f>
        <v>-0.81757457147367185</v>
      </c>
      <c r="D66">
        <f ca="1">IFERROR(CORREL(_xlfn.RANK.AVG(Summary!$BO$3:$BO$32,Summary!$BO$3:$BO$32),_xlfn.RANK.AVG(Summary!E$3:E$32,Summary!E$3:E$32,0)),0)</f>
        <v>-0.71307685133067311</v>
      </c>
      <c r="E66">
        <f ca="1">IFERROR(CORREL(_xlfn.RANK.AVG(Summary!$BO$3:$BO$32,Summary!$BO$3:$BO$32),_xlfn.RANK.AVG(Summary!F$3:F$32,Summary!F$3:F$32,0)),0)</f>
        <v>0.83617392071447194</v>
      </c>
      <c r="F66">
        <f ca="1">IFERROR(CORREL(_xlfn.RANK.AVG(Summary!$BO$3:$BO$32,Summary!$BO$3:$BO$32),_xlfn.RANK.AVG(Summary!G$3:G$32,Summary!G$3:G$32,0)),0)</f>
        <v>-0.67520647809536716</v>
      </c>
      <c r="G66">
        <f ca="1">IFERROR(CORREL(_xlfn.RANK.AVG(Summary!$BO$3:$BO$32,Summary!$BO$3:$BO$32),_xlfn.RANK.AVG(Summary!H$3:H$32,Summary!H$3:H$32,0)),0)</f>
        <v>-0.6461748918467457</v>
      </c>
      <c r="H66">
        <f ca="1">IFERROR(CORREL(_xlfn.RANK.AVG(Summary!$BO$3:$BO$32,Summary!$BO$3:$BO$32),_xlfn.RANK.AVG(Summary!I$3:I$32,Summary!I$3:I$32,0)),0)</f>
        <v>0.79140275447483188</v>
      </c>
      <c r="I66">
        <f ca="1">IFERROR(CORREL(_xlfn.RANK.AVG(Summary!$BO$3:$BO$32,Summary!$BO$3:$BO$32),_xlfn.RANK.AVG(Summary!J$3:J$32,Summary!J$3:J$32,0)),0)</f>
        <v>-0.66161769711093388</v>
      </c>
      <c r="J66">
        <f ca="1">IFERROR(CORREL(_xlfn.RANK.AVG(Summary!$BO$3:$BO$32,Summary!$BO$3:$BO$32),_xlfn.RANK.AVG(Summary!K$3:K$32,Summary!K$3:K$32,0)),0)</f>
        <v>-0.7635187916784838</v>
      </c>
      <c r="K66">
        <f ca="1">IFERROR(CORREL(_xlfn.RANK.AVG(Summary!$BO$3:$BO$32,Summary!$BO$3:$BO$32),_xlfn.RANK.AVG(Summary!L$3:L$32,Summary!L$3:L$32,0)),0)</f>
        <v>0.69918751654840905</v>
      </c>
      <c r="L66">
        <f ca="1">IFERROR(CORREL(_xlfn.RANK.AVG(Summary!$BO$3:$BO$32,Summary!$BO$3:$BO$32),_xlfn.RANK.AVG(Summary!M$3:M$32,Summary!M$3:M$32,0)),0)</f>
        <v>-0.83617392071447194</v>
      </c>
      <c r="M66">
        <f ca="1">IFERROR(CORREL(_xlfn.RANK.AVG(Summary!$BO$3:$BO$32,Summary!$BO$3:$BO$32),_xlfn.RANK.AVG(Summary!N$3:N$32,Summary!N$3:N$32,0)),0)</f>
        <v>0.79140275447483188</v>
      </c>
      <c r="N66">
        <f ca="1">IFERROR(CORREL(_xlfn.RANK.AVG(Summary!$BO$3:$BO$32,Summary!$BO$3:$BO$32),_xlfn.RANK.AVG(Summary!O$3:O$32,Summary!O$3:O$32,0)),0)</f>
        <v>0</v>
      </c>
      <c r="O66">
        <f ca="1">IFERROR(CORREL(_xlfn.RANK.AVG(Summary!$BO$3:$BO$32,Summary!$BO$3:$BO$32),_xlfn.RANK.AVG(Summary!P$3:P$32,Summary!P$3:P$32,0)),0)</f>
        <v>0</v>
      </c>
      <c r="P66">
        <f ca="1">IFERROR(CORREL(_xlfn.RANK.AVG(Summary!$BO$3:$BO$32,Summary!$BO$3:$BO$32),_xlfn.RANK.AVG(Summary!Q$3:Q$32,Summary!Q$3:Q$32,0)),0)</f>
        <v>0.50237975697447057</v>
      </c>
      <c r="Q66">
        <f ca="1">IFERROR(CORREL(_xlfn.RANK.AVG(Summary!$BO$3:$BO$32,Summary!$BO$3:$BO$32),_xlfn.RANK.AVG(Summary!R$3:R$32,Summary!R$3:R$32,0)),0)</f>
        <v>0</v>
      </c>
      <c r="R66">
        <f ca="1">IFERROR(CORREL(_xlfn.RANK.AVG(Summary!$BO$3:$BO$32,Summary!$BO$3:$BO$32),_xlfn.RANK.AVG(Summary!S$3:S$32,Summary!S$3:S$32,0)),0)</f>
        <v>0</v>
      </c>
      <c r="S66">
        <f ca="1">IFERROR(CORREL(_xlfn.RANK.AVG(Summary!$BO$3:$BO$32,Summary!$BO$3:$BO$32),_xlfn.RANK.AVG(Summary!T$3:T$32,Summary!T$3:T$32,0)),0)</f>
        <v>0</v>
      </c>
      <c r="T66">
        <f ca="1">IFERROR(CORREL(_xlfn.RANK.AVG(Summary!$BO$3:$BO$32,Summary!$BO$3:$BO$32),_xlfn.RANK.AVG(Summary!U$3:U$32,Summary!U$3:U$32,0)),0)</f>
        <v>0</v>
      </c>
      <c r="U66">
        <f ca="1">IFERROR(CORREL(_xlfn.RANK.AVG(Summary!$BO$3:$BO$32,Summary!$BO$3:$BO$32),_xlfn.RANK.AVG(Summary!V$3:V$32,Summary!V$3:V$32,0)),0)</f>
        <v>-0.16110354155874893</v>
      </c>
      <c r="V66">
        <f ca="1">IFERROR(CORREL(_xlfn.RANK.AVG(Summary!$BO$3:$BO$32,Summary!$BO$3:$BO$32),_xlfn.RANK.AVG(Summary!W$3:W$32,Summary!W$3:W$32,0)),0)</f>
        <v>-0.36527774738091306</v>
      </c>
      <c r="W66">
        <f ca="1">IFERROR(CORREL(_xlfn.RANK.AVG(Summary!$BO$3:$BO$32,Summary!$BO$3:$BO$32),_xlfn.RANK.AVG(Summary!X$3:X$32,Summary!X$3:X$32,0)),0)</f>
        <v>-0.23065814444682475</v>
      </c>
      <c r="X66">
        <f ca="1">IFERROR(CORREL(_xlfn.RANK.AVG(Summary!$BO$3:$BO$32,Summary!$BO$3:$BO$32),_xlfn.RANK.AVG(Summary!Y$3:Y$32,Summary!Y$3:Y$32,0)),0)</f>
        <v>0.43670371162894583</v>
      </c>
      <c r="Y66">
        <f ca="1">IFERROR(CORREL(_xlfn.RANK.AVG(Summary!$BO$3:$BO$32,Summary!$BO$3:$BO$32),_xlfn.RANK.AVG(Summary!Z$3:Z$32,Summary!Z$3:Z$32,0)),0)</f>
        <v>0.14243235312751026</v>
      </c>
      <c r="Z66">
        <f ca="1">IFERROR(CORREL(_xlfn.RANK.AVG(Summary!$BO$3:$BO$32,Summary!$BO$3:$BO$32),_xlfn.RANK.AVG(Summary!AA$3:AA$32,Summary!AA$3:AA$32,0)),0)</f>
        <v>0</v>
      </c>
      <c r="AA66">
        <f ca="1">IFERROR(CORREL(_xlfn.RANK.AVG(Summary!$BO$3:$BO$32,Summary!$BO$3:$BO$32),_xlfn.RANK.AVG(Summary!AB$3:AB$32,Summary!AB$3:AB$32,0)),0)</f>
        <v>0.27840505054784354</v>
      </c>
      <c r="AB66">
        <f ca="1">IFERROR(CORREL(_xlfn.RANK.AVG(Summary!$BO$3:$BO$32,Summary!$BO$3:$BO$32),_xlfn.RANK.AVG(Summary!AC$3:AC$32,Summary!AC$3:AC$32,0)),0)</f>
        <v>8.4868877814520266E-2</v>
      </c>
      <c r="AC66">
        <f ca="1">IFERROR(CORREL(_xlfn.RANK.AVG(Summary!$BO$3:$BO$32,Summary!$BO$3:$BO$32),_xlfn.RANK.AVG(Summary!AD$3:AD$32,Summary!AD$3:AD$32,0)),0)</f>
        <v>-0.74820004432406628</v>
      </c>
      <c r="AD66">
        <f ca="1">IFERROR(CORREL(_xlfn.RANK.AVG(Summary!$BO$3:$BO$32,Summary!$BO$3:$BO$32),_xlfn.RANK.AVG(Summary!AE$3:AE$32,Summary!AE$3:AE$32,0)),0)</f>
        <v>-0.73902925444275669</v>
      </c>
      <c r="AE66">
        <f ca="1">IFERROR(CORREL(_xlfn.RANK.AVG(Summary!$BO$3:$BO$32,Summary!$BO$3:$BO$32),_xlfn.RANK.AVG(Summary!AF$3:AF$32,Summary!AF$3:AF$32,0)),0)</f>
        <v>9.6068071227498626E-3</v>
      </c>
      <c r="AF66">
        <f ca="1">IFERROR(CORREL(_xlfn.RANK.AVG(Summary!$BO$3:$BO$32,Summary!$BO$3:$BO$32),_xlfn.RANK.AVG(Summary!AG$3:AG$32,Summary!AG$3:AG$32,0)),0)</f>
        <v>-0.48727154056782529</v>
      </c>
      <c r="AG66">
        <f ca="1">IFERROR(CORREL(_xlfn.RANK.AVG(Summary!$BO$3:$BO$32,Summary!$BO$3:$BO$32),_xlfn.RANK.AVG(Summary!AH$3:AH$32,Summary!AH$3:AH$32,0)),0)</f>
        <v>-0.16739208321188698</v>
      </c>
      <c r="AH66">
        <f ca="1">IFERROR(CORREL(_xlfn.RANK.AVG(Summary!$BO$3:$BO$32,Summary!$BO$3:$BO$32),_xlfn.RANK.AVG(Summary!AI$3:AI$32,Summary!AI$3:AI$32,0)),0)</f>
        <v>0.45238119796087262</v>
      </c>
      <c r="AI66">
        <f ca="1">IFERROR(CORREL(_xlfn.RANK.AVG(Summary!$BO$3:$BO$32,Summary!$BO$3:$BO$32),_xlfn.RANK.AVG(Summary!AJ$3:AJ$32,Summary!AJ$3:AJ$32,0)),0)</f>
        <v>0.20204543947141812</v>
      </c>
      <c r="AJ66">
        <f ca="1">IFERROR(CORREL(_xlfn.RANK.AVG(Summary!$BO$3:$BO$32,Summary!$BO$3:$BO$32),_xlfn.RANK.AVG(Summary!AK$3:AK$32,Summary!AK$3:AK$32,0)),0)</f>
        <v>-0.11564953364406413</v>
      </c>
      <c r="AK66">
        <f ca="1">IFERROR(CORREL(_xlfn.RANK.AVG(Summary!$BO$3:$BO$32,Summary!$BO$3:$BO$32),_xlfn.RANK.AVG(Summary!AL$3:AL$32,Summary!AL$3:AL$32,0)),0)</f>
        <v>-0.72628893759620061</v>
      </c>
      <c r="AL66">
        <f ca="1">IFERROR(CORREL(_xlfn.RANK.AVG(Summary!$BO$3:$BO$32,Summary!$BO$3:$BO$32),_xlfn.RANK.AVG(Summary!AM$3:AM$32,Summary!AM$3:AM$32,0)),0)</f>
        <v>0.28612822073252037</v>
      </c>
      <c r="AM66">
        <f ca="1">IFERROR(CORREL(_xlfn.RANK.AVG(Summary!$BO$3:$BO$32,Summary!$BO$3:$BO$32),_xlfn.RANK.AVG(Summary!AN$3:AN$32,Summary!AN$3:AN$32,0)),0)</f>
        <v>-0.66570239661957653</v>
      </c>
      <c r="AN66">
        <f ca="1">IFERROR(CORREL(_xlfn.RANK.AVG(Summary!$BO$3:$BO$32,Summary!$BO$3:$BO$32),_xlfn.RANK.AVG(Summary!AO$3:AO$32,Summary!AO$3:AO$32,0)),0)</f>
        <v>0.27140945584299736</v>
      </c>
      <c r="AO66">
        <f ca="1">IFERROR(CORREL(_xlfn.RANK.AVG(Summary!$BO$3:$BO$32,Summary!$BO$3:$BO$32),_xlfn.RANK.AVG(Summary!AP$3:AP$32,Summary!AP$3:AP$32,0)),0)</f>
        <v>-9.0361454779548475E-2</v>
      </c>
      <c r="AP66">
        <f ca="1">IFERROR(CORREL(_xlfn.RANK.AVG(Summary!$BO$3:$BO$32,Summary!$BO$3:$BO$32),_xlfn.RANK.AVG(Summary!AQ$3:AQ$32,Summary!AQ$3:AQ$32,0)),0)</f>
        <v>0.24958150252033262</v>
      </c>
      <c r="AQ66">
        <f ca="1">IFERROR(CORREL(_xlfn.RANK.AVG(Summary!$BO$3:$BO$32,Summary!$BO$3:$BO$32),_xlfn.RANK.AVG(Summary!AR$3:AR$32,Summary!AR$3:AR$32,0)),0)</f>
        <v>-0.37460953680225795</v>
      </c>
      <c r="AR66">
        <f ca="1">IFERROR(CORREL(_xlfn.RANK.AVG(Summary!$BO$3:$BO$32,Summary!$BO$3:$BO$32),_xlfn.RANK.AVG(Summary!AS$3:AS$32,Summary!AS$3:AS$32,0)),0)</f>
        <v>0.22362123793230859</v>
      </c>
      <c r="AS66">
        <f ca="1">IFERROR(CORREL(_xlfn.RANK.AVG(Summary!$BO$3:$BO$32,Summary!$BO$3:$BO$32),_xlfn.RANK.AVG(Summary!AT$3:AT$32,Summary!AT$3:AT$32,0)),0)</f>
        <v>-0.12126492498058852</v>
      </c>
      <c r="AT66">
        <f ca="1">IFERROR(CORREL(_xlfn.RANK.AVG(Summary!$BO$3:$BO$32,Summary!$BO$3:$BO$32),_xlfn.RANK.AVG(Summary!AU$3:AU$32,Summary!AU$3:AU$32,0)),0)</f>
        <v>-0.83963868939082509</v>
      </c>
      <c r="AU66">
        <f ca="1">IFERROR(CORREL(_xlfn.RANK.AVG(Summary!$BO$3:$BO$32,Summary!$BO$3:$BO$32),_xlfn.RANK.AVG(Summary!AV$3:AV$32,Summary!AV$3:AV$32,0)),0)</f>
        <v>-0.65472244411720482</v>
      </c>
      <c r="AV66">
        <f ca="1">IFERROR(CORREL(_xlfn.RANK.AVG(Summary!$BO$3:$BO$32,Summary!$BO$3:$BO$32),_xlfn.RANK.AVG(Summary!AW$3:AW$32,Summary!AW$3:AW$32,0)),0)</f>
        <v>-0.69009377687195905</v>
      </c>
      <c r="AW66">
        <f ca="1">IFERROR(CORREL(_xlfn.RANK.AVG(Summary!$BO$3:$BO$32,Summary!$BO$3:$BO$32),_xlfn.RANK.AVG(Summary!AX$3:AX$32,Summary!AX$3:AX$32,0)),0)</f>
        <v>-0.66953039537455283</v>
      </c>
      <c r="AX66">
        <f ca="1">IFERROR(CORREL(_xlfn.RANK.AVG(Summary!$BO$3:$BO$32,Summary!$BO$3:$BO$32),_xlfn.RANK.AVG(Summary!AY$3:AY$32,Summary!AY$3:AY$32,0)),0)</f>
        <v>-0.6544991798566363</v>
      </c>
      <c r="AY66">
        <f ca="1">IFERROR(CORREL(_xlfn.RANK.AVG(Summary!$BO$3:$BO$32,Summary!$BO$3:$BO$32),_xlfn.RANK.AVG(Summary!AZ$3:AZ$32,Summary!AZ$3:AZ$32,0)),0)</f>
        <v>-0.87894040786875505</v>
      </c>
      <c r="AZ66">
        <f ca="1">IFERROR(CORREL(_xlfn.RANK.AVG(Summary!$BO$3:$BO$32,Summary!$BO$3:$BO$32),_xlfn.RANK.AVG(Summary!BA$3:BA$32,Summary!BA$3:BA$32,0)),0)</f>
        <v>0.82129876911720401</v>
      </c>
      <c r="BA66">
        <f ca="1">IFERROR(CORREL(_xlfn.RANK.AVG(Summary!$BO$3:$BO$32,Summary!$BO$3:$BO$32),_xlfn.RANK.AVG(Summary!BB$3:BB$32,Summary!BB$3:BB$32,0)),0)</f>
        <v>0.90834236778732469</v>
      </c>
      <c r="BB66">
        <f ca="1">IFERROR(CORREL(_xlfn.RANK.AVG(Summary!$BO$3:$BO$32,Summary!$BO$3:$BO$32),_xlfn.RANK.AVG(Summary!BC$3:BC$32,Summary!BC$3:BC$32,0)),0)</f>
        <v>0.7857171335807952</v>
      </c>
      <c r="BC66">
        <f ca="1">IFERROR(CORREL(_xlfn.RANK.AVG(Summary!$BO$3:$BO$32,Summary!$BO$3:$BO$32),_xlfn.RANK.AVG(Summary!BD$3:BD$32,Summary!BD$3:BD$32,0)),0)</f>
        <v>0.78830059117180118</v>
      </c>
      <c r="BD66">
        <f ca="1">IFERROR(CORREL(_xlfn.RANK.AVG(Summary!$BO$3:$BO$32,Summary!$BO$3:$BO$32),_xlfn.RANK.AVG(Summary!BE$3:BE$32,Summary!BE$3:BE$32,0)),0)</f>
        <v>0.87704831567737818</v>
      </c>
      <c r="BE66">
        <f ca="1">IFERROR(CORREL(_xlfn.RANK.AVG(Summary!$BO$3:$BO$32,Summary!$BO$3:$BO$32),_xlfn.RANK.AVG(Summary!BF$3:BF$32,Summary!BF$3:BF$32,0)),0)</f>
        <v>0.8526789113038431</v>
      </c>
      <c r="BF66">
        <f ca="1">IFERROR(CORREL(_xlfn.RANK.AVG(Summary!$BO$3:$BO$32,Summary!$BO$3:$BO$32),_xlfn.RANK.AVG(Summary!BG$3:BG$32,Summary!BG$3:BG$32,0)),0)</f>
        <v>0.93930352255006078</v>
      </c>
      <c r="BG66">
        <f ca="1">IFERROR(CORREL(_xlfn.RANK.AVG(Summary!$BO$3:$BO$32,Summary!$BO$3:$BO$32),_xlfn.RANK.AVG(Summary!BH$3:BH$32,Summary!BH$3:BH$32,0)),0)</f>
        <v>0.7421767458232873</v>
      </c>
      <c r="BH66">
        <f ca="1">IFERROR(CORREL(_xlfn.RANK.AVG(Summary!$BO$3:$BO$32,Summary!$BO$3:$BO$32),_xlfn.RANK.AVG(Summary!BI$3:BI$32,Summary!BI$3:BI$32,0)),0)</f>
        <v>0.82298665044847563</v>
      </c>
      <c r="BI66">
        <f ca="1">IFERROR(CORREL(_xlfn.RANK.AVG(Summary!$BO$3:$BO$32,Summary!$BO$3:$BO$32),_xlfn.RANK.AVG(Summary!BJ$3:BJ$32,Summary!BJ$3:BJ$32,0)),0)</f>
        <v>0.50623965507546276</v>
      </c>
      <c r="BJ66">
        <f ca="1">IFERROR(CORREL(_xlfn.RANK.AVG(Summary!$BO$3:$BO$32,Summary!$BO$3:$BO$32),_xlfn.RANK.AVG(Summary!BK$3:BK$32,Summary!BK$3:BK$32,0)),0)</f>
        <v>-0.95065775165687216</v>
      </c>
      <c r="BK66">
        <f ca="1">IFERROR(CORREL(_xlfn.RANK.AVG(Summary!$BO$3:$BO$32,Summary!$BO$3:$BO$32),_xlfn.RANK.AVG(Summary!BL$3:BL$32,Summary!BL$3:BL$32,0)),0)</f>
        <v>0.92925492681012578</v>
      </c>
      <c r="BL66">
        <f ca="1">IFERROR(CORREL(_xlfn.RANK.AVG(Summary!$BO$3:$BO$32,Summary!$BO$3:$BO$32),_xlfn.RANK.AVG(Summary!BM$3:BM$32,Summary!BM$3:BM$32,0)),0)</f>
        <v>0.96656651582448216</v>
      </c>
      <c r="BM66">
        <f ca="1">IFERROR(CORREL(_xlfn.RANK.AVG(Summary!$BO$3:$BO$32,Summary!$BO$3:$BO$32),_xlfn.RANK.AVG(Summary!BN$3:BN$32,Summary!BN$3:BN$32,0)),0)</f>
        <v>0.74936751989574291</v>
      </c>
      <c r="BN66">
        <f ca="1">IFERROR(CORREL(_xlfn.RANK.AVG(Summary!$BO$3:$BO$32,Summary!$BO$3:$BO$32),_xlfn.RANK.AVG(Summary!BO$3:BO$32,Summary!BO$3:BO$32,0)),0)</f>
        <v>1</v>
      </c>
      <c r="BO66">
        <f ca="1">IFERROR(CORREL(_xlfn.RANK.AVG(Summary!$BO$3:$BO$32,Summary!$BO$3:$BO$32),_xlfn.RANK.AVG(Summary!BP$3:BP$32,Summary!BP$3:BP$32,0)),0)</f>
        <v>0.92598377711387647</v>
      </c>
      <c r="BP66">
        <f ca="1">IFERROR(CORREL(_xlfn.RANK.AVG(Summary!$BO$3:$BO$32,Summary!$BO$3:$BO$32),_xlfn.RANK.AVG(Summary!BQ$3:BQ$32,Summary!BQ$3:BQ$32,0)),0)</f>
        <v>0.80410466904306666</v>
      </c>
      <c r="BQ66">
        <f ca="1">IFERROR(CORREL(_xlfn.RANK.AVG(Summary!$BO$3:$BO$32,Summary!$BO$3:$BO$32),_xlfn.RANK.AVG(Summary!BR$3:BR$32,Summary!BR$3:BR$32,0)),0)</f>
        <v>0.78917533326887956</v>
      </c>
      <c r="BR66">
        <f ca="1">IFERROR(CORREL(_xlfn.RANK.AVG(Summary!$BO$3:$BO$32,Summary!$BO$3:$BO$32),_xlfn.RANK.AVG(Summary!BS$3:BS$32,Summary!BS$3:BS$32,0)),0)</f>
        <v>0.94576304404732225</v>
      </c>
      <c r="BS66">
        <f ca="1">IFERROR(CORREL(_xlfn.RANK.AVG(Summary!$BO$3:$BO$32,Summary!$BO$3:$BO$32),_xlfn.RANK.AVG(Summary!BT$3:BT$32,Summary!BT$3:BT$32,0)),0)</f>
        <v>-0.33077204908390806</v>
      </c>
      <c r="BT66">
        <f ca="1">IFERROR(CORREL(_xlfn.RANK.AVG(Summary!$BO$3:$BO$32,Summary!$BO$3:$BO$32),_xlfn.RANK.AVG(Summary!BU$3:BU$32,Summary!BU$3:BU$32,0)),0)</f>
        <v>-0.71307685133067311</v>
      </c>
      <c r="BU66">
        <f ca="1">IFERROR(CORREL(_xlfn.RANK.AVG(Summary!$BO$3:$BO$32,Summary!$BO$3:$BO$32),_xlfn.RANK.AVG(Summary!BV$3:BV$32,Summary!BV$3:BV$32,0)),0)</f>
        <v>0.53369012094615731</v>
      </c>
      <c r="BV66">
        <f ca="1">IFERROR(CORREL(_xlfn.RANK.AVG(Summary!$BO$3:$BO$32,Summary!$BO$3:$BO$32),_xlfn.RANK.AVG(Summary!BW$3:BW$32,Summary!BW$3:BW$32,0)),0)</f>
        <v>-0.6409479439540684</v>
      </c>
      <c r="BW66">
        <f ca="1">IFERROR(CORREL(_xlfn.RANK.AVG(Summary!$BO$3:$BO$32,Summary!$BO$3:$BO$32),_xlfn.RANK.AVG(Summary!BX$3:BX$32,Summary!BX$3:BX$32,0)),0)</f>
        <v>0.53369012094615731</v>
      </c>
      <c r="BX66">
        <f ca="1">IFERROR(CORREL(_xlfn.RANK.AVG(Summary!$BO$3:$BO$32,Summary!$BO$3:$BO$32),_xlfn.RANK.AVG(Summary!BY$3:BY$32,Summary!BY$3:BY$32,0)),0)</f>
        <v>6.8450391890977916E-2</v>
      </c>
      <c r="BY66">
        <f ca="1">IFERROR(CORREL(_xlfn.RANK.AVG(Summary!$BO$3:$BO$32,Summary!$BO$3:$BO$32),_xlfn.RANK.AVG(Summary!BZ$3:BZ$32,Summary!BZ$3:BZ$32,0)),0)</f>
        <v>-0.66953039537455283</v>
      </c>
      <c r="BZ66">
        <f ca="1">IFERROR(CORREL(_xlfn.RANK.AVG(Summary!$BO$3:$BO$32,Summary!$BO$3:$BO$32),_xlfn.RANK.AVG(Summary!CA$3:CA$32,Summary!CA$3:CA$32,0)),0)</f>
        <v>0.758075765410272</v>
      </c>
      <c r="CA66">
        <f ca="1">IFERROR(CORREL(_xlfn.RANK.AVG(Summary!$BO$3:$BO$32,Summary!$BO$3:$BO$32),_xlfn.RANK.AVG(Summary!CB$3:CB$32,Summary!CB$3:CB$32,0)),0)</f>
        <v>0.34525028692259763</v>
      </c>
    </row>
    <row r="67" spans="1:79">
      <c r="A67" s="47" t="s">
        <v>69</v>
      </c>
      <c r="B67">
        <f ca="1">IFERROR(CORREL(_xlfn.RANK.AVG(Summary!$BP$3:$BP$32,Summary!$BP$3:$BP$32),_xlfn.RANK.AVG(Summary!C$3:C$32,Summary!C$3:C$32,0)),0)</f>
        <v>-0.78887637687430279</v>
      </c>
      <c r="C67">
        <f ca="1">IFERROR(CORREL(_xlfn.RANK.AVG(Summary!$BP$3:$BP$32,Summary!$BP$3:$BP$32),_xlfn.RANK.AVG(Summary!D$3:D$32,Summary!D$3:D$32,0)),0)</f>
        <v>-0.77159760244945486</v>
      </c>
      <c r="D67">
        <f ca="1">IFERROR(CORREL(_xlfn.RANK.AVG(Summary!$BP$3:$BP$32,Summary!$BP$3:$BP$32),_xlfn.RANK.AVG(Summary!E$3:E$32,Summary!E$3:E$32,0)),0)</f>
        <v>-0.6470328209657833</v>
      </c>
      <c r="E67">
        <f ca="1">IFERROR(CORREL(_xlfn.RANK.AVG(Summary!$BP$3:$BP$32,Summary!$BP$3:$BP$32),_xlfn.RANK.AVG(Summary!F$3:F$32,Summary!F$3:F$32,0)),0)</f>
        <v>0.89601460612500239</v>
      </c>
      <c r="F67">
        <f ca="1">IFERROR(CORREL(_xlfn.RANK.AVG(Summary!$BP$3:$BP$32,Summary!$BP$3:$BP$32),_xlfn.RANK.AVG(Summary!G$3:G$32,Summary!G$3:G$32,0)),0)</f>
        <v>-0.61529915137788993</v>
      </c>
      <c r="G67">
        <f ca="1">IFERROR(CORREL(_xlfn.RANK.AVG(Summary!$BP$3:$BP$32,Summary!$BP$3:$BP$32),_xlfn.RANK.AVG(Summary!H$3:H$32,Summary!H$3:H$32,0)),0)</f>
        <v>-0.58672924630700329</v>
      </c>
      <c r="H67">
        <f ca="1">IFERROR(CORREL(_xlfn.RANK.AVG(Summary!$BP$3:$BP$32,Summary!$BP$3:$BP$32),_xlfn.RANK.AVG(Summary!I$3:I$32,Summary!I$3:I$32,0)),0)</f>
        <v>0.74326460120408999</v>
      </c>
      <c r="I67">
        <f ca="1">IFERROR(CORREL(_xlfn.RANK.AVG(Summary!$BP$3:$BP$32,Summary!$BP$3:$BP$32),_xlfn.RANK.AVG(Summary!J$3:J$32,Summary!J$3:J$32,0)),0)</f>
        <v>-0.60193760628825066</v>
      </c>
      <c r="J67">
        <f ca="1">IFERROR(CORREL(_xlfn.RANK.AVG(Summary!$BP$3:$BP$32,Summary!$BP$3:$BP$32),_xlfn.RANK.AVG(Summary!K$3:K$32,Summary!K$3:K$32,0)),0)</f>
        <v>-0.6134641258081599</v>
      </c>
      <c r="K67">
        <f ca="1">IFERROR(CORREL(_xlfn.RANK.AVG(Summary!$BP$3:$BP$32,Summary!$BP$3:$BP$32),_xlfn.RANK.AVG(Summary!L$3:L$32,Summary!L$3:L$32,0)),0)</f>
        <v>0.55800512001721081</v>
      </c>
      <c r="L67">
        <f ca="1">IFERROR(CORREL(_xlfn.RANK.AVG(Summary!$BP$3:$BP$32,Summary!$BP$3:$BP$32),_xlfn.RANK.AVG(Summary!M$3:M$32,Summary!M$3:M$32,0)),0)</f>
        <v>-0.89601460612500239</v>
      </c>
      <c r="M67">
        <f ca="1">IFERROR(CORREL(_xlfn.RANK.AVG(Summary!$BP$3:$BP$32,Summary!$BP$3:$BP$32),_xlfn.RANK.AVG(Summary!N$3:N$32,Summary!N$3:N$32,0)),0)</f>
        <v>0.74326460120408999</v>
      </c>
      <c r="N67">
        <f ca="1">IFERROR(CORREL(_xlfn.RANK.AVG(Summary!$BP$3:$BP$32,Summary!$BP$3:$BP$32),_xlfn.RANK.AVG(Summary!O$3:O$32,Summary!O$3:O$32,0)),0)</f>
        <v>0</v>
      </c>
      <c r="O67">
        <f ca="1">IFERROR(CORREL(_xlfn.RANK.AVG(Summary!$BP$3:$BP$32,Summary!$BP$3:$BP$32),_xlfn.RANK.AVG(Summary!P$3:P$32,Summary!P$3:P$32,0)),0)</f>
        <v>0</v>
      </c>
      <c r="P67">
        <f ca="1">IFERROR(CORREL(_xlfn.RANK.AVG(Summary!$BP$3:$BP$32,Summary!$BP$3:$BP$32),_xlfn.RANK.AVG(Summary!Q$3:Q$32,Summary!Q$3:Q$32,0)),0)</f>
        <v>0.36472232565910906</v>
      </c>
      <c r="Q67">
        <f ca="1">IFERROR(CORREL(_xlfn.RANK.AVG(Summary!$BP$3:$BP$32,Summary!$BP$3:$BP$32),_xlfn.RANK.AVG(Summary!R$3:R$32,Summary!R$3:R$32,0)),0)</f>
        <v>0</v>
      </c>
      <c r="R67">
        <f ca="1">IFERROR(CORREL(_xlfn.RANK.AVG(Summary!$BP$3:$BP$32,Summary!$BP$3:$BP$32),_xlfn.RANK.AVG(Summary!S$3:S$32,Summary!S$3:S$32,0)),0)</f>
        <v>0</v>
      </c>
      <c r="S67">
        <f ca="1">IFERROR(CORREL(_xlfn.RANK.AVG(Summary!$BP$3:$BP$32,Summary!$BP$3:$BP$32),_xlfn.RANK.AVG(Summary!T$3:T$32,Summary!T$3:T$32,0)),0)</f>
        <v>0</v>
      </c>
      <c r="T67">
        <f ca="1">IFERROR(CORREL(_xlfn.RANK.AVG(Summary!$BP$3:$BP$32,Summary!$BP$3:$BP$32),_xlfn.RANK.AVG(Summary!U$3:U$32,Summary!U$3:U$32,0)),0)</f>
        <v>0</v>
      </c>
      <c r="U67">
        <f ca="1">IFERROR(CORREL(_xlfn.RANK.AVG(Summary!$BP$3:$BP$32,Summary!$BP$3:$BP$32),_xlfn.RANK.AVG(Summary!V$3:V$32,Summary!V$3:V$32,0)),0)</f>
        <v>-0.18252296589178568</v>
      </c>
      <c r="V67">
        <f ca="1">IFERROR(CORREL(_xlfn.RANK.AVG(Summary!$BP$3:$BP$32,Summary!$BP$3:$BP$32),_xlfn.RANK.AVG(Summary!W$3:W$32,Summary!W$3:W$32,0)),0)</f>
        <v>-0.43485159297426634</v>
      </c>
      <c r="W67">
        <f ca="1">IFERROR(CORREL(_xlfn.RANK.AVG(Summary!$BP$3:$BP$32,Summary!$BP$3:$BP$32),_xlfn.RANK.AVG(Summary!X$3:X$32,Summary!X$3:X$32,0)),0)</f>
        <v>-0.32967057990772375</v>
      </c>
      <c r="X67">
        <f ca="1">IFERROR(CORREL(_xlfn.RANK.AVG(Summary!$BP$3:$BP$32,Summary!$BP$3:$BP$32),_xlfn.RANK.AVG(Summary!Y$3:Y$32,Summary!Y$3:Y$32,0)),0)</f>
        <v>0.49892308293362525</v>
      </c>
      <c r="Y67">
        <f ca="1">IFERROR(CORREL(_xlfn.RANK.AVG(Summary!$BP$3:$BP$32,Summary!$BP$3:$BP$32),_xlfn.RANK.AVG(Summary!Z$3:Z$32,Summary!Z$3:Z$32,0)),0)</f>
        <v>-2.7513957518940924E-2</v>
      </c>
      <c r="Z67">
        <f ca="1">IFERROR(CORREL(_xlfn.RANK.AVG(Summary!$BP$3:$BP$32,Summary!$BP$3:$BP$32),_xlfn.RANK.AVG(Summary!AA$3:AA$32,Summary!AA$3:AA$32,0)),0)</f>
        <v>0</v>
      </c>
      <c r="AA67">
        <f ca="1">IFERROR(CORREL(_xlfn.RANK.AVG(Summary!$BP$3:$BP$32,Summary!$BP$3:$BP$32),_xlfn.RANK.AVG(Summary!AB$3:AB$32,Summary!AB$3:AB$32,0)),0)</f>
        <v>0.26460764119359587</v>
      </c>
      <c r="AB67">
        <f ca="1">IFERROR(CORREL(_xlfn.RANK.AVG(Summary!$BP$3:$BP$32,Summary!$BP$3:$BP$32),_xlfn.RANK.AVG(Summary!AC$3:AC$32,Summary!AC$3:AC$32,0)),0)</f>
        <v>7.6468083572891185E-2</v>
      </c>
      <c r="AC67">
        <f ca="1">IFERROR(CORREL(_xlfn.RANK.AVG(Summary!$BP$3:$BP$32,Summary!$BP$3:$BP$32),_xlfn.RANK.AVG(Summary!AD$3:AD$32,Summary!AD$3:AD$32,0)),0)</f>
        <v>-0.69397670943471768</v>
      </c>
      <c r="AD67">
        <f ca="1">IFERROR(CORREL(_xlfn.RANK.AVG(Summary!$BP$3:$BP$32,Summary!$BP$3:$BP$32),_xlfn.RANK.AVG(Summary!AE$3:AE$32,Summary!AE$3:AE$32,0)),0)</f>
        <v>-0.71444632827226817</v>
      </c>
      <c r="AE67">
        <f ca="1">IFERROR(CORREL(_xlfn.RANK.AVG(Summary!$BP$3:$BP$32,Summary!$BP$3:$BP$32),_xlfn.RANK.AVG(Summary!AF$3:AF$32,Summary!AF$3:AF$32,0)),0)</f>
        <v>-5.1256396777485426E-2</v>
      </c>
      <c r="AF67">
        <f ca="1">IFERROR(CORREL(_xlfn.RANK.AVG(Summary!$BP$3:$BP$32,Summary!$BP$3:$BP$32),_xlfn.RANK.AVG(Summary!AG$3:AG$32,Summary!AG$3:AG$32,0)),0)</f>
        <v>-0.44022832102256587</v>
      </c>
      <c r="AG67">
        <f ca="1">IFERROR(CORREL(_xlfn.RANK.AVG(Summary!$BP$3:$BP$32,Summary!$BP$3:$BP$32),_xlfn.RANK.AVG(Summary!AH$3:AH$32,Summary!AH$3:AH$32,0)),0)</f>
        <v>-0.1533914385985401</v>
      </c>
      <c r="AH67">
        <f ca="1">IFERROR(CORREL(_xlfn.RANK.AVG(Summary!$BP$3:$BP$32,Summary!$BP$3:$BP$32),_xlfn.RANK.AVG(Summary!AI$3:AI$32,Summary!AI$3:AI$32,0)),0)</f>
        <v>0.40663170047325953</v>
      </c>
      <c r="AI67">
        <f ca="1">IFERROR(CORREL(_xlfn.RANK.AVG(Summary!$BP$3:$BP$32,Summary!$BP$3:$BP$32),_xlfn.RANK.AVG(Summary!AJ$3:AJ$32,Summary!AJ$3:AJ$32,0)),0)</f>
        <v>0.20220217983523042</v>
      </c>
      <c r="AJ67">
        <f ca="1">IFERROR(CORREL(_xlfn.RANK.AVG(Summary!$BP$3:$BP$32,Summary!$BP$3:$BP$32),_xlfn.RANK.AVG(Summary!AK$3:AK$32,Summary!AK$3:AK$32,0)),0)</f>
        <v>-0.29773757180123156</v>
      </c>
      <c r="AK67">
        <f ca="1">IFERROR(CORREL(_xlfn.RANK.AVG(Summary!$BP$3:$BP$32,Summary!$BP$3:$BP$32),_xlfn.RANK.AVG(Summary!AL$3:AL$32,Summary!AL$3:AL$32,0)),0)</f>
        <v>-0.81550515160079939</v>
      </c>
      <c r="AL67">
        <f ca="1">IFERROR(CORREL(_xlfn.RANK.AVG(Summary!$BP$3:$BP$32,Summary!$BP$3:$BP$32),_xlfn.RANK.AVG(Summary!AM$3:AM$32,Summary!AM$3:AM$32,0)),0)</f>
        <v>0.16306528684585786</v>
      </c>
      <c r="AM67">
        <f ca="1">IFERROR(CORREL(_xlfn.RANK.AVG(Summary!$BP$3:$BP$32,Summary!$BP$3:$BP$32),_xlfn.RANK.AVG(Summary!AN$3:AN$32,Summary!AN$3:AN$32,0)),0)</f>
        <v>-0.76892923524055612</v>
      </c>
      <c r="AN67">
        <f ca="1">IFERROR(CORREL(_xlfn.RANK.AVG(Summary!$BP$3:$BP$32,Summary!$BP$3:$BP$32),_xlfn.RANK.AVG(Summary!AO$3:AO$32,Summary!AO$3:AO$32,0)),0)</f>
        <v>7.4796570897244632E-2</v>
      </c>
      <c r="AO67">
        <f ca="1">IFERROR(CORREL(_xlfn.RANK.AVG(Summary!$BP$3:$BP$32,Summary!$BP$3:$BP$32),_xlfn.RANK.AVG(Summary!AP$3:AP$32,Summary!AP$3:AP$32,0)),0)</f>
        <v>-0.14296870643748641</v>
      </c>
      <c r="AP67">
        <f ca="1">IFERROR(CORREL(_xlfn.RANK.AVG(Summary!$BP$3:$BP$32,Summary!$BP$3:$BP$32),_xlfn.RANK.AVG(Summary!AQ$3:AQ$32,Summary!AQ$3:AQ$32,0)),0)</f>
        <v>0.11386488356839272</v>
      </c>
      <c r="AQ67">
        <f ca="1">IFERROR(CORREL(_xlfn.RANK.AVG(Summary!$BP$3:$BP$32,Summary!$BP$3:$BP$32),_xlfn.RANK.AVG(Summary!AR$3:AR$32,Summary!AR$3:AR$32,0)),0)</f>
        <v>-0.46277551190658167</v>
      </c>
      <c r="AR67">
        <f ca="1">IFERROR(CORREL(_xlfn.RANK.AVG(Summary!$BP$3:$BP$32,Summary!$BP$3:$BP$32),_xlfn.RANK.AVG(Summary!AS$3:AS$32,Summary!AS$3:AS$32,0)),0)</f>
        <v>0.24883049918964925</v>
      </c>
      <c r="AS67">
        <f ca="1">IFERROR(CORREL(_xlfn.RANK.AVG(Summary!$BP$3:$BP$32,Summary!$BP$3:$BP$32),_xlfn.RANK.AVG(Summary!AT$3:AT$32,Summary!AT$3:AT$32,0)),0)</f>
        <v>-0.32576171169334495</v>
      </c>
      <c r="AT67">
        <f ca="1">IFERROR(CORREL(_xlfn.RANK.AVG(Summary!$BP$3:$BP$32,Summary!$BP$3:$BP$32),_xlfn.RANK.AVG(Summary!AU$3:AU$32,Summary!AU$3:AU$32,0)),0)</f>
        <v>-0.80265556415745165</v>
      </c>
      <c r="AU67">
        <f ca="1">IFERROR(CORREL(_xlfn.RANK.AVG(Summary!$BP$3:$BP$32,Summary!$BP$3:$BP$32),_xlfn.RANK.AVG(Summary!AV$3:AV$32,Summary!AV$3:AV$32,0)),0)</f>
        <v>-0.71565748783345229</v>
      </c>
      <c r="AV67">
        <f ca="1">IFERROR(CORREL(_xlfn.RANK.AVG(Summary!$BP$3:$BP$32,Summary!$BP$3:$BP$32),_xlfn.RANK.AVG(Summary!AW$3:AW$32,Summary!AW$3:AW$32,0)),0)</f>
        <v>-0.76658883623344887</v>
      </c>
      <c r="AW67">
        <f ca="1">IFERROR(CORREL(_xlfn.RANK.AVG(Summary!$BP$3:$BP$32,Summary!$BP$3:$BP$32),_xlfn.RANK.AVG(Summary!AX$3:AX$32,Summary!AX$3:AX$32,0)),0)</f>
        <v>-0.74369871227860052</v>
      </c>
      <c r="AX67">
        <f ca="1">IFERROR(CORREL(_xlfn.RANK.AVG(Summary!$BP$3:$BP$32,Summary!$BP$3:$BP$32),_xlfn.RANK.AVG(Summary!AY$3:AY$32,Summary!AY$3:AY$32,0)),0)</f>
        <v>-0.7650939866811397</v>
      </c>
      <c r="AY67">
        <f ca="1">IFERROR(CORREL(_xlfn.RANK.AVG(Summary!$BP$3:$BP$32,Summary!$BP$3:$BP$32),_xlfn.RANK.AVG(Summary!AZ$3:AZ$32,Summary!AZ$3:AZ$32,0)),0)</f>
        <v>-0.85192641228485577</v>
      </c>
      <c r="AZ67">
        <f ca="1">IFERROR(CORREL(_xlfn.RANK.AVG(Summary!$BP$3:$BP$32,Summary!$BP$3:$BP$32),_xlfn.RANK.AVG(Summary!BA$3:BA$32,Summary!BA$3:BA$32,0)),0)</f>
        <v>0.83066059762851807</v>
      </c>
      <c r="BA67">
        <f ca="1">IFERROR(CORREL(_xlfn.RANK.AVG(Summary!$BP$3:$BP$32,Summary!$BP$3:$BP$32),_xlfn.RANK.AVG(Summary!BB$3:BB$32,Summary!BB$3:BB$32,0)),0)</f>
        <v>0.9053666472426094</v>
      </c>
      <c r="BB67">
        <f ca="1">IFERROR(CORREL(_xlfn.RANK.AVG(Summary!$BP$3:$BP$32,Summary!$BP$3:$BP$32),_xlfn.RANK.AVG(Summary!BC$3:BC$32,Summary!BC$3:BC$32,0)),0)</f>
        <v>0.83411089395616045</v>
      </c>
      <c r="BC67">
        <f ca="1">IFERROR(CORREL(_xlfn.RANK.AVG(Summary!$BP$3:$BP$32,Summary!$BP$3:$BP$32),_xlfn.RANK.AVG(Summary!BD$3:BD$32,Summary!BD$3:BD$32,0)),0)</f>
        <v>0.85201958456701943</v>
      </c>
      <c r="BD67">
        <f ca="1">IFERROR(CORREL(_xlfn.RANK.AVG(Summary!$BP$3:$BP$32,Summary!$BP$3:$BP$32),_xlfn.RANK.AVG(Summary!BE$3:BE$32,Summary!BE$3:BE$32,0)),0)</f>
        <v>0.95654111878760861</v>
      </c>
      <c r="BE67">
        <f ca="1">IFERROR(CORREL(_xlfn.RANK.AVG(Summary!$BP$3:$BP$32,Summary!$BP$3:$BP$32),_xlfn.RANK.AVG(Summary!BF$3:BF$32,Summary!BF$3:BF$32,0)),0)</f>
        <v>0.93941831318194802</v>
      </c>
      <c r="BF67">
        <f ca="1">IFERROR(CORREL(_xlfn.RANK.AVG(Summary!$BP$3:$BP$32,Summary!$BP$3:$BP$32),_xlfn.RANK.AVG(Summary!BG$3:BG$32,Summary!BG$3:BG$32,0)),0)</f>
        <v>0.88354521796819341</v>
      </c>
      <c r="BG67">
        <f ca="1">IFERROR(CORREL(_xlfn.RANK.AVG(Summary!$BP$3:$BP$32,Summary!$BP$3:$BP$32),_xlfn.RANK.AVG(Summary!BH$3:BH$32,Summary!BH$3:BH$32,0)),0)</f>
        <v>0.60320665208564406</v>
      </c>
      <c r="BH67">
        <f ca="1">IFERROR(CORREL(_xlfn.RANK.AVG(Summary!$BP$3:$BP$32,Summary!$BP$3:$BP$32),_xlfn.RANK.AVG(Summary!BI$3:BI$32,Summary!BI$3:BI$32,0)),0)</f>
        <v>0.75490748060350821</v>
      </c>
      <c r="BI67">
        <f ca="1">IFERROR(CORREL(_xlfn.RANK.AVG(Summary!$BP$3:$BP$32,Summary!$BP$3:$BP$32),_xlfn.RANK.AVG(Summary!BJ$3:BJ$32,Summary!BJ$3:BJ$32,0)),0)</f>
        <v>0.51755390278769364</v>
      </c>
      <c r="BJ67">
        <f ca="1">IFERROR(CORREL(_xlfn.RANK.AVG(Summary!$BP$3:$BP$32,Summary!$BP$3:$BP$32),_xlfn.RANK.AVG(Summary!BK$3:BK$32,Summary!BK$3:BK$32,0)),0)</f>
        <v>-0.93731238803819728</v>
      </c>
      <c r="BK67">
        <f ca="1">IFERROR(CORREL(_xlfn.RANK.AVG(Summary!$BP$3:$BP$32,Summary!$BP$3:$BP$32),_xlfn.RANK.AVG(Summary!BL$3:BL$32,Summary!BL$3:BL$32,0)),0)</f>
        <v>0.88144139606683181</v>
      </c>
      <c r="BL67">
        <f ca="1">IFERROR(CORREL(_xlfn.RANK.AVG(Summary!$BP$3:$BP$32,Summary!$BP$3:$BP$32),_xlfn.RANK.AVG(Summary!BM$3:BM$32,Summary!BM$3:BM$32,0)),0)</f>
        <v>0.96245546061172715</v>
      </c>
      <c r="BM67">
        <f ca="1">IFERROR(CORREL(_xlfn.RANK.AVG(Summary!$BP$3:$BP$32,Summary!$BP$3:$BP$32),_xlfn.RANK.AVG(Summary!BN$3:BN$32,Summary!BN$3:BN$32,0)),0)</f>
        <v>0.57677794595367082</v>
      </c>
      <c r="BN67">
        <f ca="1">IFERROR(CORREL(_xlfn.RANK.AVG(Summary!$BP$3:$BP$32,Summary!$BP$3:$BP$32),_xlfn.RANK.AVG(Summary!BO$3:BO$32,Summary!BO$3:BO$32,0)),0)</f>
        <v>0.92598377711387647</v>
      </c>
      <c r="BO67">
        <f ca="1">IFERROR(CORREL(_xlfn.RANK.AVG(Summary!$BP$3:$BP$32,Summary!$BP$3:$BP$32),_xlfn.RANK.AVG(Summary!BP$3:BP$32,Summary!BP$3:BP$32,0)),0)</f>
        <v>1</v>
      </c>
      <c r="BP67">
        <f ca="1">IFERROR(CORREL(_xlfn.RANK.AVG(Summary!$BP$3:$BP$32,Summary!$BP$3:$BP$32),_xlfn.RANK.AVG(Summary!BQ$3:BQ$32,Summary!BQ$3:BQ$32,0)),0)</f>
        <v>0.85964159656664318</v>
      </c>
      <c r="BQ67">
        <f ca="1">IFERROR(CORREL(_xlfn.RANK.AVG(Summary!$BP$3:$BP$32,Summary!$BP$3:$BP$32),_xlfn.RANK.AVG(Summary!BR$3:BR$32,Summary!BR$3:BR$32,0)),0)</f>
        <v>0.84658238878908043</v>
      </c>
      <c r="BR67">
        <f ca="1">IFERROR(CORREL(_xlfn.RANK.AVG(Summary!$BP$3:$BP$32,Summary!$BP$3:$BP$32),_xlfn.RANK.AVG(Summary!BS$3:BS$32,Summary!BS$3:BS$32,0)),0)</f>
        <v>0.95947488513733492</v>
      </c>
      <c r="BS67">
        <f ca="1">IFERROR(CORREL(_xlfn.RANK.AVG(Summary!$BP$3:$BP$32,Summary!$BP$3:$BP$32),_xlfn.RANK.AVG(Summary!BT$3:BT$32,Summary!BT$3:BT$32,0)),0)</f>
        <v>-0.18748615764345231</v>
      </c>
      <c r="BT67">
        <f ca="1">IFERROR(CORREL(_xlfn.RANK.AVG(Summary!$BP$3:$BP$32,Summary!$BP$3:$BP$32),_xlfn.RANK.AVG(Summary!BU$3:BU$32,Summary!BU$3:BU$32,0)),0)</f>
        <v>-0.6470328209657833</v>
      </c>
      <c r="BU67">
        <f ca="1">IFERROR(CORREL(_xlfn.RANK.AVG(Summary!$BP$3:$BP$32,Summary!$BP$3:$BP$32),_xlfn.RANK.AVG(Summary!BV$3:BV$32,Summary!BV$3:BV$32,0)),0)</f>
        <v>0.53462501722319355</v>
      </c>
      <c r="BV67">
        <f ca="1">IFERROR(CORREL(_xlfn.RANK.AVG(Summary!$BP$3:$BP$32,Summary!$BP$3:$BP$32),_xlfn.RANK.AVG(Summary!BW$3:BW$32,Summary!BW$3:BW$32,0)),0)</f>
        <v>-0.64436866424687256</v>
      </c>
      <c r="BW67">
        <f ca="1">IFERROR(CORREL(_xlfn.RANK.AVG(Summary!$BP$3:$BP$32,Summary!$BP$3:$BP$32),_xlfn.RANK.AVG(Summary!BX$3:BX$32,Summary!BX$3:BX$32,0)),0)</f>
        <v>0.53462501722319355</v>
      </c>
      <c r="BX67">
        <f ca="1">IFERROR(CORREL(_xlfn.RANK.AVG(Summary!$BP$3:$BP$32,Summary!$BP$3:$BP$32),_xlfn.RANK.AVG(Summary!BY$3:BY$32,Summary!BY$3:BY$32,0)),0)</f>
        <v>0.19592109783988154</v>
      </c>
      <c r="BY67">
        <f ca="1">IFERROR(CORREL(_xlfn.RANK.AVG(Summary!$BP$3:$BP$32,Summary!$BP$3:$BP$32),_xlfn.RANK.AVG(Summary!BZ$3:BZ$32,Summary!BZ$3:BZ$32,0)),0)</f>
        <v>-0.74369871227860052</v>
      </c>
      <c r="BZ67">
        <f ca="1">IFERROR(CORREL(_xlfn.RANK.AVG(Summary!$BP$3:$BP$32,Summary!$BP$3:$BP$32),_xlfn.RANK.AVG(Summary!CA$3:CA$32,Summary!CA$3:CA$32,0)),0)</f>
        <v>0.66406879095507343</v>
      </c>
      <c r="CA67">
        <f ca="1">IFERROR(CORREL(_xlfn.RANK.AVG(Summary!$BP$3:$BP$32,Summary!$BP$3:$BP$32),_xlfn.RANK.AVG(Summary!CB$3:CB$32,Summary!CB$3:CB$32,0)),0)</f>
        <v>0.18325547237596349</v>
      </c>
    </row>
    <row r="68" spans="1:79">
      <c r="A68" s="47" t="s">
        <v>70</v>
      </c>
      <c r="B68">
        <f ca="1">IFERROR(CORREL(_xlfn.RANK.AVG(Summary!$BQ$3:$BQ$32,Summary!$BQ$3:$BQ$32),_xlfn.RANK.AVG(Summary!C$3:C$32,Summary!C$3:C$32,0)),0)</f>
        <v>-0.87271233572773466</v>
      </c>
      <c r="C68">
        <f ca="1">IFERROR(CORREL(_xlfn.RANK.AVG(Summary!$BQ$3:$BQ$32,Summary!$BQ$3:$BQ$32),_xlfn.RANK.AVG(Summary!D$3:D$32,Summary!D$3:D$32,0)),0)</f>
        <v>-0.86670995403528694</v>
      </c>
      <c r="D68">
        <f ca="1">IFERROR(CORREL(_xlfn.RANK.AVG(Summary!$BQ$3:$BQ$32,Summary!$BQ$3:$BQ$32),_xlfn.RANK.AVG(Summary!E$3:E$32,Summary!E$3:E$32,0)),0)</f>
        <v>-0.81552370389839157</v>
      </c>
      <c r="E68">
        <f ca="1">IFERROR(CORREL(_xlfn.RANK.AVG(Summary!$BQ$3:$BQ$32,Summary!$BQ$3:$BQ$32),_xlfn.RANK.AVG(Summary!F$3:F$32,Summary!F$3:F$32,0)),0)</f>
        <v>0.61378175058599538</v>
      </c>
      <c r="F68">
        <f ca="1">IFERROR(CORREL(_xlfn.RANK.AVG(Summary!$BQ$3:$BQ$32,Summary!$BQ$3:$BQ$32),_xlfn.RANK.AVG(Summary!G$3:G$32,Summary!G$3:G$32,0)),0)</f>
        <v>-0.80018907014987484</v>
      </c>
      <c r="G68">
        <f ca="1">IFERROR(CORREL(_xlfn.RANK.AVG(Summary!$BQ$3:$BQ$32,Summary!$BQ$3:$BQ$32),_xlfn.RANK.AVG(Summary!H$3:H$32,Summary!H$3:H$32,0)),0)</f>
        <v>-0.79034273864252702</v>
      </c>
      <c r="H68">
        <f ca="1">IFERROR(CORREL(_xlfn.RANK.AVG(Summary!$BQ$3:$BQ$32,Summary!$BQ$3:$BQ$32),_xlfn.RANK.AVG(Summary!I$3:I$32,Summary!I$3:I$32,0)),0)</f>
        <v>0.69741590282329979</v>
      </c>
      <c r="I68">
        <f ca="1">IFERROR(CORREL(_xlfn.RANK.AVG(Summary!$BQ$3:$BQ$32,Summary!$BQ$3:$BQ$32),_xlfn.RANK.AVG(Summary!J$3:J$32,Summary!J$3:J$32,0)),0)</f>
        <v>-0.79043066685536423</v>
      </c>
      <c r="J68">
        <f ca="1">IFERROR(CORREL(_xlfn.RANK.AVG(Summary!$BQ$3:$BQ$32,Summary!$BQ$3:$BQ$32),_xlfn.RANK.AVG(Summary!K$3:K$32,Summary!K$3:K$32,0)),0)</f>
        <v>-0.67888916522060605</v>
      </c>
      <c r="K68">
        <f ca="1">IFERROR(CORREL(_xlfn.RANK.AVG(Summary!$BQ$3:$BQ$32,Summary!$BQ$3:$BQ$32),_xlfn.RANK.AVG(Summary!L$3:L$32,Summary!L$3:L$32,0)),0)</f>
        <v>0.7092640743902513</v>
      </c>
      <c r="L68">
        <f ca="1">IFERROR(CORREL(_xlfn.RANK.AVG(Summary!$BQ$3:$BQ$32,Summary!$BQ$3:$BQ$32),_xlfn.RANK.AVG(Summary!M$3:M$32,Summary!M$3:M$32,0)),0)</f>
        <v>-0.61378175058599538</v>
      </c>
      <c r="M68">
        <f ca="1">IFERROR(CORREL(_xlfn.RANK.AVG(Summary!$BQ$3:$BQ$32,Summary!$BQ$3:$BQ$32),_xlfn.RANK.AVG(Summary!N$3:N$32,Summary!N$3:N$32,0)),0)</f>
        <v>0.69741590282329979</v>
      </c>
      <c r="N68">
        <f ca="1">IFERROR(CORREL(_xlfn.RANK.AVG(Summary!$BQ$3:$BQ$32,Summary!$BQ$3:$BQ$32),_xlfn.RANK.AVG(Summary!O$3:O$32,Summary!O$3:O$32,0)),0)</f>
        <v>0</v>
      </c>
      <c r="O68">
        <f ca="1">IFERROR(CORREL(_xlfn.RANK.AVG(Summary!$BQ$3:$BQ$32,Summary!$BQ$3:$BQ$32),_xlfn.RANK.AVG(Summary!P$3:P$32,Summary!P$3:P$32,0)),0)</f>
        <v>0</v>
      </c>
      <c r="P68">
        <f ca="1">IFERROR(CORREL(_xlfn.RANK.AVG(Summary!$BQ$3:$BQ$32,Summary!$BQ$3:$BQ$32),_xlfn.RANK.AVG(Summary!Q$3:Q$32,Summary!Q$3:Q$32,0)),0)</f>
        <v>0.4378402174756123</v>
      </c>
      <c r="Q68">
        <f ca="1">IFERROR(CORREL(_xlfn.RANK.AVG(Summary!$BQ$3:$BQ$32,Summary!$BQ$3:$BQ$32),_xlfn.RANK.AVG(Summary!R$3:R$32,Summary!R$3:R$32,0)),0)</f>
        <v>0</v>
      </c>
      <c r="R68">
        <f ca="1">IFERROR(CORREL(_xlfn.RANK.AVG(Summary!$BQ$3:$BQ$32,Summary!$BQ$3:$BQ$32),_xlfn.RANK.AVG(Summary!S$3:S$32,Summary!S$3:S$32,0)),0)</f>
        <v>0</v>
      </c>
      <c r="S68">
        <f ca="1">IFERROR(CORREL(_xlfn.RANK.AVG(Summary!$BQ$3:$BQ$32,Summary!$BQ$3:$BQ$32),_xlfn.RANK.AVG(Summary!T$3:T$32,Summary!T$3:T$32,0)),0)</f>
        <v>0</v>
      </c>
      <c r="T68">
        <f ca="1">IFERROR(CORREL(_xlfn.RANK.AVG(Summary!$BQ$3:$BQ$32,Summary!$BQ$3:$BQ$32),_xlfn.RANK.AVG(Summary!U$3:U$32,Summary!U$3:U$32,0)),0)</f>
        <v>0</v>
      </c>
      <c r="U68">
        <f ca="1">IFERROR(CORREL(_xlfn.RANK.AVG(Summary!$BQ$3:$BQ$32,Summary!$BQ$3:$BQ$32),_xlfn.RANK.AVG(Summary!V$3:V$32,Summary!V$3:V$32,0)),0)</f>
        <v>-0.22403848774118934</v>
      </c>
      <c r="V68">
        <f ca="1">IFERROR(CORREL(_xlfn.RANK.AVG(Summary!$BQ$3:$BQ$32,Summary!$BQ$3:$BQ$32),_xlfn.RANK.AVG(Summary!W$3:W$32,Summary!W$3:W$32,0)),0)</f>
        <v>-0.40150102922801734</v>
      </c>
      <c r="W68">
        <f ca="1">IFERROR(CORREL(_xlfn.RANK.AVG(Summary!$BQ$3:$BQ$32,Summary!$BQ$3:$BQ$32),_xlfn.RANK.AVG(Summary!X$3:X$32,Summary!X$3:X$32,0)),0)</f>
        <v>-0.31781632707668661</v>
      </c>
      <c r="X68">
        <f ca="1">IFERROR(CORREL(_xlfn.RANK.AVG(Summary!$BQ$3:$BQ$32,Summary!$BQ$3:$BQ$32),_xlfn.RANK.AVG(Summary!Y$3:Y$32,Summary!Y$3:Y$32,0)),0)</f>
        <v>0.49688313026920161</v>
      </c>
      <c r="Y68">
        <f ca="1">IFERROR(CORREL(_xlfn.RANK.AVG(Summary!$BQ$3:$BQ$32,Summary!$BQ$3:$BQ$32),_xlfn.RANK.AVG(Summary!Z$3:Z$32,Summary!Z$3:Z$32,0)),0)</f>
        <v>2.8419229424831282E-2</v>
      </c>
      <c r="Z68">
        <f ca="1">IFERROR(CORREL(_xlfn.RANK.AVG(Summary!$BQ$3:$BQ$32,Summary!$BQ$3:$BQ$32),_xlfn.RANK.AVG(Summary!AA$3:AA$32,Summary!AA$3:AA$32,0)),0)</f>
        <v>0</v>
      </c>
      <c r="AA68">
        <f ca="1">IFERROR(CORREL(_xlfn.RANK.AVG(Summary!$BQ$3:$BQ$32,Summary!$BQ$3:$BQ$32),_xlfn.RANK.AVG(Summary!AB$3:AB$32,Summary!AB$3:AB$32,0)),0)</f>
        <v>0.21387737318877281</v>
      </c>
      <c r="AB68">
        <f ca="1">IFERROR(CORREL(_xlfn.RANK.AVG(Summary!$BQ$3:$BQ$32,Summary!$BQ$3:$BQ$32),_xlfn.RANK.AVG(Summary!AC$3:AC$32,Summary!AC$3:AC$32,0)),0)</f>
        <v>9.9232348651378838E-2</v>
      </c>
      <c r="AC68">
        <f ca="1">IFERROR(CORREL(_xlfn.RANK.AVG(Summary!$BQ$3:$BQ$32,Summary!$BQ$3:$BQ$32),_xlfn.RANK.AVG(Summary!AD$3:AD$32,Summary!AD$3:AD$32,0)),0)</f>
        <v>-0.71354953414158995</v>
      </c>
      <c r="AD68">
        <f ca="1">IFERROR(CORREL(_xlfn.RANK.AVG(Summary!$BQ$3:$BQ$32,Summary!$BQ$3:$BQ$32),_xlfn.RANK.AVG(Summary!AE$3:AE$32,Summary!AE$3:AE$32,0)),0)</f>
        <v>-0.62183275757008416</v>
      </c>
      <c r="AE68">
        <f ca="1">IFERROR(CORREL(_xlfn.RANK.AVG(Summary!$BQ$3:$BQ$32,Summary!$BQ$3:$BQ$32),_xlfn.RANK.AVG(Summary!AF$3:AF$32,Summary!AF$3:AF$32,0)),0)</f>
        <v>-0.13701456938654838</v>
      </c>
      <c r="AF68">
        <f ca="1">IFERROR(CORREL(_xlfn.RANK.AVG(Summary!$BQ$3:$BQ$32,Summary!$BQ$3:$BQ$32),_xlfn.RANK.AVG(Summary!AG$3:AG$32,Summary!AG$3:AG$32,0)),0)</f>
        <v>-0.23966823831488546</v>
      </c>
      <c r="AG68">
        <f ca="1">IFERROR(CORREL(_xlfn.RANK.AVG(Summary!$BQ$3:$BQ$32,Summary!$BQ$3:$BQ$32),_xlfn.RANK.AVG(Summary!AH$3:AH$32,Summary!AH$3:AH$32,0)),0)</f>
        <v>0.14223080541178673</v>
      </c>
      <c r="AH68">
        <f ca="1">IFERROR(CORREL(_xlfn.RANK.AVG(Summary!$BQ$3:$BQ$32,Summary!$BQ$3:$BQ$32),_xlfn.RANK.AVG(Summary!AI$3:AI$32,Summary!AI$3:AI$32,0)),0)</f>
        <v>0.42188056199281948</v>
      </c>
      <c r="AI68">
        <f ca="1">IFERROR(CORREL(_xlfn.RANK.AVG(Summary!$BQ$3:$BQ$32,Summary!$BQ$3:$BQ$32),_xlfn.RANK.AVG(Summary!AJ$3:AJ$32,Summary!AJ$3:AJ$32,0)),0)</f>
        <v>0.16439570680318638</v>
      </c>
      <c r="AJ68">
        <f ca="1">IFERROR(CORREL(_xlfn.RANK.AVG(Summary!$BQ$3:$BQ$32,Summary!$BQ$3:$BQ$32),_xlfn.RANK.AVG(Summary!AK$3:AK$32,Summary!AK$3:AK$32,0)),0)</f>
        <v>-0.29458890034705892</v>
      </c>
      <c r="AK68">
        <f ca="1">IFERROR(CORREL(_xlfn.RANK.AVG(Summary!$BQ$3:$BQ$32,Summary!$BQ$3:$BQ$32),_xlfn.RANK.AVG(Summary!AL$3:AL$32,Summary!AL$3:AL$32,0)),0)</f>
        <v>-0.93009956489709644</v>
      </c>
      <c r="AL68">
        <f ca="1">IFERROR(CORREL(_xlfn.RANK.AVG(Summary!$BQ$3:$BQ$32,Summary!$BQ$3:$BQ$32),_xlfn.RANK.AVG(Summary!AM$3:AM$32,Summary!AM$3:AM$32,0)),0)</f>
        <v>0.46356273806803011</v>
      </c>
      <c r="AM68">
        <f ca="1">IFERROR(CORREL(_xlfn.RANK.AVG(Summary!$BQ$3:$BQ$32,Summary!$BQ$3:$BQ$32),_xlfn.RANK.AVG(Summary!AN$3:AN$32,Summary!AN$3:AN$32,0)),0)</f>
        <v>-0.87467348951709301</v>
      </c>
      <c r="AN68">
        <f ca="1">IFERROR(CORREL(_xlfn.RANK.AVG(Summary!$BQ$3:$BQ$32,Summary!$BQ$3:$BQ$32),_xlfn.RANK.AVG(Summary!AO$3:AO$32,Summary!AO$3:AO$32,0)),0)</f>
        <v>0.27319089782790912</v>
      </c>
      <c r="AO68">
        <f ca="1">IFERROR(CORREL(_xlfn.RANK.AVG(Summary!$BQ$3:$BQ$32,Summary!$BQ$3:$BQ$32),_xlfn.RANK.AVG(Summary!AP$3:AP$32,Summary!AP$3:AP$32,0)),0)</f>
        <v>-0.21897605263476641</v>
      </c>
      <c r="AP68">
        <f ca="1">IFERROR(CORREL(_xlfn.RANK.AVG(Summary!$BQ$3:$BQ$32,Summary!$BQ$3:$BQ$32),_xlfn.RANK.AVG(Summary!AQ$3:AQ$32,Summary!AQ$3:AQ$32,0)),0)</f>
        <v>9.2826504548296884E-2</v>
      </c>
      <c r="AQ68">
        <f ca="1">IFERROR(CORREL(_xlfn.RANK.AVG(Summary!$BQ$3:$BQ$32,Summary!$BQ$3:$BQ$32),_xlfn.RANK.AVG(Summary!AR$3:AR$32,Summary!AR$3:AR$32,0)),0)</f>
        <v>-0.6775460692497588</v>
      </c>
      <c r="AR68">
        <f ca="1">IFERROR(CORREL(_xlfn.RANK.AVG(Summary!$BQ$3:$BQ$32,Summary!$BQ$3:$BQ$32),_xlfn.RANK.AVG(Summary!AS$3:AS$32,Summary!AS$3:AS$32,0)),0)</f>
        <v>0.43276701844205168</v>
      </c>
      <c r="AS68">
        <f ca="1">IFERROR(CORREL(_xlfn.RANK.AVG(Summary!$BQ$3:$BQ$32,Summary!$BQ$3:$BQ$32),_xlfn.RANK.AVG(Summary!AT$3:AT$32,Summary!AT$3:AT$32,0)),0)</f>
        <v>-0.59295445829652949</v>
      </c>
      <c r="AT68">
        <f ca="1">IFERROR(CORREL(_xlfn.RANK.AVG(Summary!$BQ$3:$BQ$32,Summary!$BQ$3:$BQ$32),_xlfn.RANK.AVG(Summary!AU$3:AU$32,Summary!AU$3:AU$32,0)),0)</f>
        <v>-0.87165834838696454</v>
      </c>
      <c r="AU68">
        <f ca="1">IFERROR(CORREL(_xlfn.RANK.AVG(Summary!$BQ$3:$BQ$32,Summary!$BQ$3:$BQ$32),_xlfn.RANK.AVG(Summary!AV$3:AV$32,Summary!AV$3:AV$32,0)),0)</f>
        <v>-0.85180800584482685</v>
      </c>
      <c r="AV68">
        <f ca="1">IFERROR(CORREL(_xlfn.RANK.AVG(Summary!$BQ$3:$BQ$32,Summary!$BQ$3:$BQ$32),_xlfn.RANK.AVG(Summary!AW$3:AW$32,Summary!AW$3:AW$32,0)),0)</f>
        <v>-0.91453335478706899</v>
      </c>
      <c r="AW68">
        <f ca="1">IFERROR(CORREL(_xlfn.RANK.AVG(Summary!$BQ$3:$BQ$32,Summary!$BQ$3:$BQ$32),_xlfn.RANK.AVG(Summary!AX$3:AX$32,Summary!AX$3:AX$32,0)),0)</f>
        <v>-0.89718056551687309</v>
      </c>
      <c r="AX68">
        <f ca="1">IFERROR(CORREL(_xlfn.RANK.AVG(Summary!$BQ$3:$BQ$32,Summary!$BQ$3:$BQ$32),_xlfn.RANK.AVG(Summary!AY$3:AY$32,Summary!AY$3:AY$32,0)),0)</f>
        <v>-0.83038473177765237</v>
      </c>
      <c r="AY68">
        <f ca="1">IFERROR(CORREL(_xlfn.RANK.AVG(Summary!$BQ$3:$BQ$32,Summary!$BQ$3:$BQ$32),_xlfn.RANK.AVG(Summary!AZ$3:AZ$32,Summary!AZ$3:AZ$32,0)),0)</f>
        <v>-0.69091102431595397</v>
      </c>
      <c r="AZ68">
        <f ca="1">IFERROR(CORREL(_xlfn.RANK.AVG(Summary!$BQ$3:$BQ$32,Summary!$BQ$3:$BQ$32),_xlfn.RANK.AVG(Summary!BA$3:BA$32,Summary!BA$3:BA$32,0)),0)</f>
        <v>0.78823633068995869</v>
      </c>
      <c r="BA68">
        <f ca="1">IFERROR(CORREL(_xlfn.RANK.AVG(Summary!$BQ$3:$BQ$32,Summary!$BQ$3:$BQ$32),_xlfn.RANK.AVG(Summary!BB$3:BB$32,Summary!BB$3:BB$32,0)),0)</f>
        <v>0.73133419789731779</v>
      </c>
      <c r="BB68">
        <f ca="1">IFERROR(CORREL(_xlfn.RANK.AVG(Summary!$BQ$3:$BQ$32,Summary!$BQ$3:$BQ$32),_xlfn.RANK.AVG(Summary!BC$3:BC$32,Summary!BC$3:BC$32,0)),0)</f>
        <v>0.98010981078781012</v>
      </c>
      <c r="BC68">
        <f ca="1">IFERROR(CORREL(_xlfn.RANK.AVG(Summary!$BQ$3:$BQ$32,Summary!$BQ$3:$BQ$32),_xlfn.RANK.AVG(Summary!BD$3:BD$32,Summary!BD$3:BD$32,0)),0)</f>
        <v>0.96211646328748168</v>
      </c>
      <c r="BD68">
        <f ca="1">IFERROR(CORREL(_xlfn.RANK.AVG(Summary!$BQ$3:$BQ$32,Summary!$BQ$3:$BQ$32),_xlfn.RANK.AVG(Summary!BE$3:BE$32,Summary!BE$3:BE$32,0)),0)</f>
        <v>0.92219057938417814</v>
      </c>
      <c r="BE68">
        <f ca="1">IFERROR(CORREL(_xlfn.RANK.AVG(Summary!$BQ$3:$BQ$32,Summary!$BQ$3:$BQ$32),_xlfn.RANK.AVG(Summary!BF$3:BF$32,Summary!BF$3:BF$32,0)),0)</f>
        <v>0.92646597960161248</v>
      </c>
      <c r="BF68">
        <f ca="1">IFERROR(CORREL(_xlfn.RANK.AVG(Summary!$BQ$3:$BQ$32,Summary!$BQ$3:$BQ$32),_xlfn.RANK.AVG(Summary!BG$3:BG$32,Summary!BG$3:BG$32,0)),0)</f>
        <v>0.7396976131210482</v>
      </c>
      <c r="BG68">
        <f ca="1">IFERROR(CORREL(_xlfn.RANK.AVG(Summary!$BQ$3:$BQ$32,Summary!$BQ$3:$BQ$32),_xlfn.RANK.AVG(Summary!BH$3:BH$32,Summary!BH$3:BH$32,0)),0)</f>
        <v>0.71460736744985687</v>
      </c>
      <c r="BH68">
        <f ca="1">IFERROR(CORREL(_xlfn.RANK.AVG(Summary!$BQ$3:$BQ$32,Summary!$BQ$3:$BQ$32),_xlfn.RANK.AVG(Summary!BI$3:BI$32,Summary!BI$3:BI$32,0)),0)</f>
        <v>0.70275502026299597</v>
      </c>
      <c r="BI68">
        <f ca="1">IFERROR(CORREL(_xlfn.RANK.AVG(Summary!$BQ$3:$BQ$32,Summary!$BQ$3:$BQ$32),_xlfn.RANK.AVG(Summary!BJ$3:BJ$32,Summary!BJ$3:BJ$32,0)),0)</f>
        <v>0.6352385572366076</v>
      </c>
      <c r="BJ68">
        <f ca="1">IFERROR(CORREL(_xlfn.RANK.AVG(Summary!$BQ$3:$BQ$32,Summary!$BQ$3:$BQ$32),_xlfn.RANK.AVG(Summary!BK$3:BK$32,Summary!BK$3:BK$32,0)),0)</f>
        <v>-0.83991971213466832</v>
      </c>
      <c r="BK68">
        <f ca="1">IFERROR(CORREL(_xlfn.RANK.AVG(Summary!$BQ$3:$BQ$32,Summary!$BQ$3:$BQ$32),_xlfn.RANK.AVG(Summary!BL$3:BL$32,Summary!BL$3:BL$32,0)),0)</f>
        <v>0.84254371558023966</v>
      </c>
      <c r="BL68">
        <f ca="1">IFERROR(CORREL(_xlfn.RANK.AVG(Summary!$BQ$3:$BQ$32,Summary!$BQ$3:$BQ$32),_xlfn.RANK.AVG(Summary!BM$3:BM$32,Summary!BM$3:BM$32,0)),0)</f>
        <v>0.8256253566925702</v>
      </c>
      <c r="BM68">
        <f ca="1">IFERROR(CORREL(_xlfn.RANK.AVG(Summary!$BQ$3:$BQ$32,Summary!$BQ$3:$BQ$32),_xlfn.RANK.AVG(Summary!BN$3:BN$32,Summary!BN$3:BN$32,0)),0)</f>
        <v>0.64417143653424513</v>
      </c>
      <c r="BN68">
        <f ca="1">IFERROR(CORREL(_xlfn.RANK.AVG(Summary!$BQ$3:$BQ$32,Summary!$BQ$3:$BQ$32),_xlfn.RANK.AVG(Summary!BO$3:BO$32,Summary!BO$3:BO$32,0)),0)</f>
        <v>0.80410466904306666</v>
      </c>
      <c r="BO68">
        <f ca="1">IFERROR(CORREL(_xlfn.RANK.AVG(Summary!$BQ$3:$BQ$32,Summary!$BQ$3:$BQ$32),_xlfn.RANK.AVG(Summary!BP$3:BP$32,Summary!BP$3:BP$32,0)),0)</f>
        <v>0.85964159656664318</v>
      </c>
      <c r="BP68">
        <f ca="1">IFERROR(CORREL(_xlfn.RANK.AVG(Summary!$BQ$3:$BQ$32,Summary!$BQ$3:$BQ$32),_xlfn.RANK.AVG(Summary!BQ$3:BQ$32,Summary!BQ$3:BQ$32,0)),0)</f>
        <v>1.0000000000000002</v>
      </c>
      <c r="BQ68">
        <f ca="1">IFERROR(CORREL(_xlfn.RANK.AVG(Summary!$BQ$3:$BQ$32,Summary!$BQ$3:$BQ$32),_xlfn.RANK.AVG(Summary!BR$3:BR$32,Summary!BR$3:BR$32,0)),0)</f>
        <v>0.95761104311713585</v>
      </c>
      <c r="BR68">
        <f ca="1">IFERROR(CORREL(_xlfn.RANK.AVG(Summary!$BQ$3:$BQ$32,Summary!$BQ$3:$BQ$32),_xlfn.RANK.AVG(Summary!BS$3:BS$32,Summary!BS$3:BS$32,0)),0)</f>
        <v>0.88652201371542705</v>
      </c>
      <c r="BS68">
        <f ca="1">IFERROR(CORREL(_xlfn.RANK.AVG(Summary!$BQ$3:$BQ$32,Summary!$BQ$3:$BQ$32),_xlfn.RANK.AVG(Summary!BT$3:BT$32,Summary!BT$3:BT$32,0)),0)</f>
        <v>-5.1574393879671075E-2</v>
      </c>
      <c r="BT68">
        <f ca="1">IFERROR(CORREL(_xlfn.RANK.AVG(Summary!$BQ$3:$BQ$32,Summary!$BQ$3:$BQ$32),_xlfn.RANK.AVG(Summary!BU$3:BU$32,Summary!BU$3:BU$32,0)),0)</f>
        <v>-0.81552370389839157</v>
      </c>
      <c r="BU68">
        <f ca="1">IFERROR(CORREL(_xlfn.RANK.AVG(Summary!$BQ$3:$BQ$32,Summary!$BQ$3:$BQ$32),_xlfn.RANK.AVG(Summary!BV$3:BV$32,Summary!BV$3:BV$32,0)),0)</f>
        <v>0.16331891395229173</v>
      </c>
      <c r="BV68">
        <f ca="1">IFERROR(CORREL(_xlfn.RANK.AVG(Summary!$BQ$3:$BQ$32,Summary!$BQ$3:$BQ$32),_xlfn.RANK.AVG(Summary!BW$3:BW$32,Summary!BW$3:BW$32,0)),0)</f>
        <v>-0.7094597848381673</v>
      </c>
      <c r="BW68">
        <f ca="1">IFERROR(CORREL(_xlfn.RANK.AVG(Summary!$BQ$3:$BQ$32,Summary!$BQ$3:$BQ$32),_xlfn.RANK.AVG(Summary!BX$3:BX$32,Summary!BX$3:BX$32,0)),0)</f>
        <v>0.16331891395229173</v>
      </c>
      <c r="BX68">
        <f ca="1">IFERROR(CORREL(_xlfn.RANK.AVG(Summary!$BQ$3:$BQ$32,Summary!$BQ$3:$BQ$32),_xlfn.RANK.AVG(Summary!BY$3:BY$32,Summary!BY$3:BY$32,0)),0)</f>
        <v>0.13883235888928142</v>
      </c>
      <c r="BY68">
        <f ca="1">IFERROR(CORREL(_xlfn.RANK.AVG(Summary!$BQ$3:$BQ$32,Summary!$BQ$3:$BQ$32),_xlfn.RANK.AVG(Summary!BZ$3:BZ$32,Summary!BZ$3:BZ$32,0)),0)</f>
        <v>-0.89718056551687309</v>
      </c>
      <c r="BZ68">
        <f ca="1">IFERROR(CORREL(_xlfn.RANK.AVG(Summary!$BQ$3:$BQ$32,Summary!$BQ$3:$BQ$32),_xlfn.RANK.AVG(Summary!CA$3:CA$32,Summary!CA$3:CA$32,0)),0)</f>
        <v>0.61408237874742133</v>
      </c>
      <c r="CA68">
        <f ca="1">IFERROR(CORREL(_xlfn.RANK.AVG(Summary!$BQ$3:$BQ$32,Summary!$BQ$3:$BQ$32),_xlfn.RANK.AVG(Summary!CB$3:CB$32,Summary!CB$3:CB$32,0)),0)</f>
        <v>0.48693661969275026</v>
      </c>
    </row>
    <row r="69" spans="1:79">
      <c r="A69" s="47" t="s">
        <v>71</v>
      </c>
      <c r="B69">
        <f ca="1">IFERROR(CORREL(_xlfn.RANK.AVG(Summary!$BR$3:$BR$32,Summary!$BR$3:$BR$32),_xlfn.RANK.AVG(Summary!C$3:C$32,Summary!C$3:C$32,0)),0)</f>
        <v>-0.85714766169992618</v>
      </c>
      <c r="C69">
        <f ca="1">IFERROR(CORREL(_xlfn.RANK.AVG(Summary!$BR$3:$BR$32,Summary!$BR$3:$BR$32),_xlfn.RANK.AVG(Summary!D$3:D$32,Summary!D$3:D$32,0)),0)</f>
        <v>-0.85386311341892007</v>
      </c>
      <c r="D69">
        <f ca="1">IFERROR(CORREL(_xlfn.RANK.AVG(Summary!$BR$3:$BR$32,Summary!$BR$3:$BR$32),_xlfn.RANK.AVG(Summary!E$3:E$32,Summary!E$3:E$32,0)),0)</f>
        <v>-0.79741907268386614</v>
      </c>
      <c r="E69">
        <f ca="1">IFERROR(CORREL(_xlfn.RANK.AVG(Summary!$BR$3:$BR$32,Summary!$BR$3:$BR$32),_xlfn.RANK.AVG(Summary!F$3:F$32,Summary!F$3:F$32,0)),0)</f>
        <v>0.62180200222469417</v>
      </c>
      <c r="F69">
        <f ca="1">IFERROR(CORREL(_xlfn.RANK.AVG(Summary!$BR$3:$BR$32,Summary!$BR$3:$BR$32),_xlfn.RANK.AVG(Summary!G$3:G$32,Summary!G$3:G$32,0)),0)</f>
        <v>-0.77783958652421759</v>
      </c>
      <c r="G69">
        <f ca="1">IFERROR(CORREL(_xlfn.RANK.AVG(Summary!$BR$3:$BR$32,Summary!$BR$3:$BR$32),_xlfn.RANK.AVG(Summary!H$3:H$32,Summary!H$3:H$32,0)),0)</f>
        <v>-0.77174638487208025</v>
      </c>
      <c r="H69">
        <f ca="1">IFERROR(CORREL(_xlfn.RANK.AVG(Summary!$BR$3:$BR$32,Summary!$BR$3:$BR$32),_xlfn.RANK.AVG(Summary!I$3:I$32,Summary!I$3:I$32,0)),0)</f>
        <v>0.76106785317018921</v>
      </c>
      <c r="I69">
        <f ca="1">IFERROR(CORREL(_xlfn.RANK.AVG(Summary!$BR$3:$BR$32,Summary!$BR$3:$BR$32),_xlfn.RANK.AVG(Summary!J$3:J$32,Summary!J$3:J$32,0)),0)</f>
        <v>-0.77027478505344438</v>
      </c>
      <c r="J69">
        <f ca="1">IFERROR(CORREL(_xlfn.RANK.AVG(Summary!$BR$3:$BR$32,Summary!$BR$3:$BR$32),_xlfn.RANK.AVG(Summary!K$3:K$32,Summary!K$3:K$32,0)),0)</f>
        <v>-0.62360840447753096</v>
      </c>
      <c r="K69">
        <f ca="1">IFERROR(CORREL(_xlfn.RANK.AVG(Summary!$BR$3:$BR$32,Summary!$BR$3:$BR$32),_xlfn.RANK.AVG(Summary!L$3:L$32,Summary!L$3:L$32,0)),0)</f>
        <v>0.71879866518353741</v>
      </c>
      <c r="L69">
        <f ca="1">IFERROR(CORREL(_xlfn.RANK.AVG(Summary!$BR$3:$BR$32,Summary!$BR$3:$BR$32),_xlfn.RANK.AVG(Summary!M$3:M$32,Summary!M$3:M$32,0)),0)</f>
        <v>-0.62180200222469417</v>
      </c>
      <c r="M69">
        <f ca="1">IFERROR(CORREL(_xlfn.RANK.AVG(Summary!$BR$3:$BR$32,Summary!$BR$3:$BR$32),_xlfn.RANK.AVG(Summary!N$3:N$32,Summary!N$3:N$32,0)),0)</f>
        <v>0.76106785317018921</v>
      </c>
      <c r="N69">
        <f ca="1">IFERROR(CORREL(_xlfn.RANK.AVG(Summary!$BR$3:$BR$32,Summary!$BR$3:$BR$32),_xlfn.RANK.AVG(Summary!O$3:O$32,Summary!O$3:O$32,0)),0)</f>
        <v>0</v>
      </c>
      <c r="O69">
        <f ca="1">IFERROR(CORREL(_xlfn.RANK.AVG(Summary!$BR$3:$BR$32,Summary!$BR$3:$BR$32),_xlfn.RANK.AVG(Summary!P$3:P$32,Summary!P$3:P$32,0)),0)</f>
        <v>0</v>
      </c>
      <c r="P69">
        <f ca="1">IFERROR(CORREL(_xlfn.RANK.AVG(Summary!$BR$3:$BR$32,Summary!$BR$3:$BR$32),_xlfn.RANK.AVG(Summary!Q$3:Q$32,Summary!Q$3:Q$32,0)),0)</f>
        <v>0.36407853564337428</v>
      </c>
      <c r="Q69">
        <f ca="1">IFERROR(CORREL(_xlfn.RANK.AVG(Summary!$BR$3:$BR$32,Summary!$BR$3:$BR$32),_xlfn.RANK.AVG(Summary!R$3:R$32,Summary!R$3:R$32,0)),0)</f>
        <v>0</v>
      </c>
      <c r="R69">
        <f ca="1">IFERROR(CORREL(_xlfn.RANK.AVG(Summary!$BR$3:$BR$32,Summary!$BR$3:$BR$32),_xlfn.RANK.AVG(Summary!S$3:S$32,Summary!S$3:S$32,0)),0)</f>
        <v>0</v>
      </c>
      <c r="S69">
        <f ca="1">IFERROR(CORREL(_xlfn.RANK.AVG(Summary!$BR$3:$BR$32,Summary!$BR$3:$BR$32),_xlfn.RANK.AVG(Summary!T$3:T$32,Summary!T$3:T$32,0)),0)</f>
        <v>0</v>
      </c>
      <c r="T69">
        <f ca="1">IFERROR(CORREL(_xlfn.RANK.AVG(Summary!$BR$3:$BR$32,Summary!$BR$3:$BR$32),_xlfn.RANK.AVG(Summary!U$3:U$32,Summary!U$3:U$32,0)),0)</f>
        <v>0</v>
      </c>
      <c r="U69">
        <f ca="1">IFERROR(CORREL(_xlfn.RANK.AVG(Summary!$BR$3:$BR$32,Summary!$BR$3:$BR$32),_xlfn.RANK.AVG(Summary!V$3:V$32,Summary!V$3:V$32,0)),0)</f>
        <v>-0.24672298943585982</v>
      </c>
      <c r="V69">
        <f ca="1">IFERROR(CORREL(_xlfn.RANK.AVG(Summary!$BR$3:$BR$32,Summary!$BR$3:$BR$32),_xlfn.RANK.AVG(Summary!W$3:W$32,Summary!W$3:W$32,0)),0)</f>
        <v>-0.35158726375087118</v>
      </c>
      <c r="W69">
        <f ca="1">IFERROR(CORREL(_xlfn.RANK.AVG(Summary!$BR$3:$BR$32,Summary!$BR$3:$BR$32),_xlfn.RANK.AVG(Summary!X$3:X$32,Summary!X$3:X$32,0)),0)</f>
        <v>-0.27441816382727174</v>
      </c>
      <c r="X69">
        <f ca="1">IFERROR(CORREL(_xlfn.RANK.AVG(Summary!$BR$3:$BR$32,Summary!$BR$3:$BR$32),_xlfn.RANK.AVG(Summary!Y$3:Y$32,Summary!Y$3:Y$32,0)),0)</f>
        <v>0.5664533008147592</v>
      </c>
      <c r="Y69">
        <f ca="1">IFERROR(CORREL(_xlfn.RANK.AVG(Summary!$BR$3:$BR$32,Summary!$BR$3:$BR$32),_xlfn.RANK.AVG(Summary!Z$3:Z$32,Summary!Z$3:Z$32,0)),0)</f>
        <v>-2.1991570047755864E-3</v>
      </c>
      <c r="Z69">
        <f ca="1">IFERROR(CORREL(_xlfn.RANK.AVG(Summary!$BR$3:$BR$32,Summary!$BR$3:$BR$32),_xlfn.RANK.AVG(Summary!AA$3:AA$32,Summary!AA$3:AA$32,0)),0)</f>
        <v>0</v>
      </c>
      <c r="AA69">
        <f ca="1">IFERROR(CORREL(_xlfn.RANK.AVG(Summary!$BR$3:$BR$32,Summary!$BR$3:$BR$32),_xlfn.RANK.AVG(Summary!AB$3:AB$32,Summary!AB$3:AB$32,0)),0)</f>
        <v>0.23185327664564778</v>
      </c>
      <c r="AB69">
        <f ca="1">IFERROR(CORREL(_xlfn.RANK.AVG(Summary!$BR$3:$BR$32,Summary!$BR$3:$BR$32),_xlfn.RANK.AVG(Summary!AC$3:AC$32,Summary!AC$3:AC$32,0)),0)</f>
        <v>4.7736062162545029E-2</v>
      </c>
      <c r="AC69">
        <f ca="1">IFERROR(CORREL(_xlfn.RANK.AVG(Summary!$BR$3:$BR$32,Summary!$BR$3:$BR$32),_xlfn.RANK.AVG(Summary!AD$3:AD$32,Summary!AD$3:AD$32,0)),0)</f>
        <v>-0.74489570761888702</v>
      </c>
      <c r="AD69">
        <f ca="1">IFERROR(CORREL(_xlfn.RANK.AVG(Summary!$BR$3:$BR$32,Summary!$BR$3:$BR$32),_xlfn.RANK.AVG(Summary!AE$3:AE$32,Summary!AE$3:AE$32,0)),0)</f>
        <v>-0.56569464319726259</v>
      </c>
      <c r="AE69">
        <f ca="1">IFERROR(CORREL(_xlfn.RANK.AVG(Summary!$BR$3:$BR$32,Summary!$BR$3:$BR$32),_xlfn.RANK.AVG(Summary!AF$3:AF$32,Summary!AF$3:AF$32,0)),0)</f>
        <v>-0.21176041634721152</v>
      </c>
      <c r="AF69">
        <f ca="1">IFERROR(CORREL(_xlfn.RANK.AVG(Summary!$BR$3:$BR$32,Summary!$BR$3:$BR$32),_xlfn.RANK.AVG(Summary!AG$3:AG$32,Summary!AG$3:AG$32,0)),0)</f>
        <v>-0.29775942712585962</v>
      </c>
      <c r="AG69">
        <f ca="1">IFERROR(CORREL(_xlfn.RANK.AVG(Summary!$BR$3:$BR$32,Summary!$BR$3:$BR$32),_xlfn.RANK.AVG(Summary!AH$3:AH$32,Summary!AH$3:AH$32,0)),0)</f>
        <v>0.13620178993377144</v>
      </c>
      <c r="AH69">
        <f ca="1">IFERROR(CORREL(_xlfn.RANK.AVG(Summary!$BR$3:$BR$32,Summary!$BR$3:$BR$32),_xlfn.RANK.AVG(Summary!AI$3:AI$32,Summary!AI$3:AI$32,0)),0)</f>
        <v>0.49715775999394984</v>
      </c>
      <c r="AI69">
        <f ca="1">IFERROR(CORREL(_xlfn.RANK.AVG(Summary!$BR$3:$BR$32,Summary!$BR$3:$BR$32),_xlfn.RANK.AVG(Summary!AJ$3:AJ$32,Summary!AJ$3:AJ$32,0)),0)</f>
        <v>0.11428874531052932</v>
      </c>
      <c r="AJ69">
        <f ca="1">IFERROR(CORREL(_xlfn.RANK.AVG(Summary!$BR$3:$BR$32,Summary!$BR$3:$BR$32),_xlfn.RANK.AVG(Summary!AK$3:AK$32,Summary!AK$3:AK$32,0)),0)</f>
        <v>-0.21971373381075227</v>
      </c>
      <c r="AK69">
        <f ca="1">IFERROR(CORREL(_xlfn.RANK.AVG(Summary!$BR$3:$BR$32,Summary!$BR$3:$BR$32),_xlfn.RANK.AVG(Summary!AL$3:AL$32,Summary!AL$3:AL$32,0)),0)</f>
        <v>-0.92767356950243318</v>
      </c>
      <c r="AL69">
        <f ca="1">IFERROR(CORREL(_xlfn.RANK.AVG(Summary!$BR$3:$BR$32,Summary!$BR$3:$BR$32),_xlfn.RANK.AVG(Summary!AM$3:AM$32,Summary!AM$3:AM$32,0)),0)</f>
        <v>0.41330963364775652</v>
      </c>
      <c r="AM69">
        <f ca="1">IFERROR(CORREL(_xlfn.RANK.AVG(Summary!$BR$3:$BR$32,Summary!$BR$3:$BR$32),_xlfn.RANK.AVG(Summary!AN$3:AN$32,Summary!AN$3:AN$32,0)),0)</f>
        <v>-0.81925218675387157</v>
      </c>
      <c r="AN69">
        <f ca="1">IFERROR(CORREL(_xlfn.RANK.AVG(Summary!$BR$3:$BR$32,Summary!$BR$3:$BR$32),_xlfn.RANK.AVG(Summary!AO$3:AO$32,Summary!AO$3:AO$32,0)),0)</f>
        <v>0.17351611194367969</v>
      </c>
      <c r="AO69">
        <f ca="1">IFERROR(CORREL(_xlfn.RANK.AVG(Summary!$BR$3:$BR$32,Summary!$BR$3:$BR$32),_xlfn.RANK.AVG(Summary!AP$3:AP$32,Summary!AP$3:AP$32,0)),0)</f>
        <v>-0.19364929552763815</v>
      </c>
      <c r="AP69">
        <f ca="1">IFERROR(CORREL(_xlfn.RANK.AVG(Summary!$BR$3:$BR$32,Summary!$BR$3:$BR$32),_xlfn.RANK.AVG(Summary!AQ$3:AQ$32,Summary!AQ$3:AQ$32,0)),0)</f>
        <v>7.8072998863975519E-3</v>
      </c>
      <c r="AQ69">
        <f ca="1">IFERROR(CORREL(_xlfn.RANK.AVG(Summary!$BR$3:$BR$32,Summary!$BR$3:$BR$32),_xlfn.RANK.AVG(Summary!AR$3:AR$32,Summary!AR$3:AR$32,0)),0)</f>
        <v>-0.63499707043245124</v>
      </c>
      <c r="AR69">
        <f ca="1">IFERROR(CORREL(_xlfn.RANK.AVG(Summary!$BR$3:$BR$32,Summary!$BR$3:$BR$32),_xlfn.RANK.AVG(Summary!AS$3:AS$32,Summary!AS$3:AS$32,0)),0)</f>
        <v>0.36345429819428454</v>
      </c>
      <c r="AS69">
        <f ca="1">IFERROR(CORREL(_xlfn.RANK.AVG(Summary!$BR$3:$BR$32,Summary!$BR$3:$BR$32),_xlfn.RANK.AVG(Summary!AT$3:AT$32,Summary!AT$3:AT$32,0)),0)</f>
        <v>-0.6205491452170101</v>
      </c>
      <c r="AT69">
        <f ca="1">IFERROR(CORREL(_xlfn.RANK.AVG(Summary!$BR$3:$BR$32,Summary!$BR$3:$BR$32),_xlfn.RANK.AVG(Summary!AU$3:AU$32,Summary!AU$3:AU$32,0)),0)</f>
        <v>-0.81988573384028041</v>
      </c>
      <c r="AU69">
        <f ca="1">IFERROR(CORREL(_xlfn.RANK.AVG(Summary!$BR$3:$BR$32,Summary!$BR$3:$BR$32),_xlfn.RANK.AVG(Summary!AV$3:AV$32,Summary!AV$3:AV$32,0)),0)</f>
        <v>-0.76864967075844837</v>
      </c>
      <c r="AV69">
        <f ca="1">IFERROR(CORREL(_xlfn.RANK.AVG(Summary!$BR$3:$BR$32,Summary!$BR$3:$BR$32),_xlfn.RANK.AVG(Summary!AW$3:AW$32,Summary!AW$3:AW$32,0)),0)</f>
        <v>-0.85459729384176342</v>
      </c>
      <c r="AW69">
        <f ca="1">IFERROR(CORREL(_xlfn.RANK.AVG(Summary!$BR$3:$BR$32,Summary!$BR$3:$BR$32),_xlfn.RANK.AVG(Summary!AX$3:AX$32,Summary!AX$3:AX$32,0)),0)</f>
        <v>-0.82616578827338283</v>
      </c>
      <c r="AX69">
        <f ca="1">IFERROR(CORREL(_xlfn.RANK.AVG(Summary!$BR$3:$BR$32,Summary!$BR$3:$BR$32),_xlfn.RANK.AVG(Summary!AY$3:AY$32,Summary!AY$3:AY$32,0)),0)</f>
        <v>-0.80321326198779541</v>
      </c>
      <c r="AY69">
        <f ca="1">IFERROR(CORREL(_xlfn.RANK.AVG(Summary!$BR$3:$BR$32,Summary!$BR$3:$BR$32),_xlfn.RANK.AVG(Summary!AZ$3:AZ$32,Summary!AZ$3:AZ$32,0)),0)</f>
        <v>-0.73837597330367088</v>
      </c>
      <c r="AZ69">
        <f ca="1">IFERROR(CORREL(_xlfn.RANK.AVG(Summary!$BR$3:$BR$32,Summary!$BR$3:$BR$32),_xlfn.RANK.AVG(Summary!BA$3:BA$32,Summary!BA$3:BA$32,0)),0)</f>
        <v>0.82029322736775412</v>
      </c>
      <c r="BA69">
        <f ca="1">IFERROR(CORREL(_xlfn.RANK.AVG(Summary!$BR$3:$BR$32,Summary!$BR$3:$BR$32),_xlfn.RANK.AVG(Summary!BB$3:BB$32,Summary!BB$3:BB$32,0)),0)</f>
        <v>0.76818687430478316</v>
      </c>
      <c r="BB69">
        <f ca="1">IFERROR(CORREL(_xlfn.RANK.AVG(Summary!$BR$3:$BR$32,Summary!$BR$3:$BR$32),_xlfn.RANK.AVG(Summary!BC$3:BC$32,Summary!BC$3:BC$32,0)),0)</f>
        <v>0.97704464599472807</v>
      </c>
      <c r="BC69">
        <f ca="1">IFERROR(CORREL(_xlfn.RANK.AVG(Summary!$BR$3:$BR$32,Summary!$BR$3:$BR$32),_xlfn.RANK.AVG(Summary!BD$3:BD$32,Summary!BD$3:BD$32,0)),0)</f>
        <v>0.99531717796933727</v>
      </c>
      <c r="BD69">
        <f ca="1">IFERROR(CORREL(_xlfn.RANK.AVG(Summary!$BR$3:$BR$32,Summary!$BR$3:$BR$32),_xlfn.RANK.AVG(Summary!BE$3:BE$32,Summary!BE$3:BE$32,0)),0)</f>
        <v>0.91382801777758715</v>
      </c>
      <c r="BE69">
        <f ca="1">IFERROR(CORREL(_xlfn.RANK.AVG(Summary!$BR$3:$BR$32,Summary!$BR$3:$BR$32),_xlfn.RANK.AVG(Summary!BF$3:BF$32,Summary!BF$3:BF$32,0)),0)</f>
        <v>0.91963198120309364</v>
      </c>
      <c r="BF69">
        <f ca="1">IFERROR(CORREL(_xlfn.RANK.AVG(Summary!$BR$3:$BR$32,Summary!$BR$3:$BR$32),_xlfn.RANK.AVG(Summary!BG$3:BG$32,Summary!BG$3:BG$32,0)),0)</f>
        <v>0.76151279199110133</v>
      </c>
      <c r="BG69">
        <f ca="1">IFERROR(CORREL(_xlfn.RANK.AVG(Summary!$BR$3:$BR$32,Summary!$BR$3:$BR$32),_xlfn.RANK.AVG(Summary!BH$3:BH$32,Summary!BH$3:BH$32,0)),0)</f>
        <v>0.71568409343715245</v>
      </c>
      <c r="BH69">
        <f ca="1">IFERROR(CORREL(_xlfn.RANK.AVG(Summary!$BR$3:$BR$32,Summary!$BR$3:$BR$32),_xlfn.RANK.AVG(Summary!BI$3:BI$32,Summary!BI$3:BI$32,0)),0)</f>
        <v>0.76592720119942548</v>
      </c>
      <c r="BI69">
        <f ca="1">IFERROR(CORREL(_xlfn.RANK.AVG(Summary!$BR$3:$BR$32,Summary!$BR$3:$BR$32),_xlfn.RANK.AVG(Summary!BJ$3:BJ$32,Summary!BJ$3:BJ$32,0)),0)</f>
        <v>0.64613922872554197</v>
      </c>
      <c r="BJ69">
        <f ca="1">IFERROR(CORREL(_xlfn.RANK.AVG(Summary!$BR$3:$BR$32,Summary!$BR$3:$BR$32),_xlfn.RANK.AVG(Summary!BK$3:BK$32,Summary!BK$3:BK$32,0)),0)</f>
        <v>-0.85482256619738095</v>
      </c>
      <c r="BK69">
        <f ca="1">IFERROR(CORREL(_xlfn.RANK.AVG(Summary!$BR$3:$BR$32,Summary!$BR$3:$BR$32),_xlfn.RANK.AVG(Summary!BL$3:BL$32,Summary!BL$3:BL$32,0)),0)</f>
        <v>0.86343025383534366</v>
      </c>
      <c r="BL69">
        <f ca="1">IFERROR(CORREL(_xlfn.RANK.AVG(Summary!$BR$3:$BR$32,Summary!$BR$3:$BR$32),_xlfn.RANK.AVG(Summary!BM$3:BM$32,Summary!BM$3:BM$32,0)),0)</f>
        <v>0.82079270308427899</v>
      </c>
      <c r="BM69">
        <f ca="1">IFERROR(CORREL(_xlfn.RANK.AVG(Summary!$BR$3:$BR$32,Summary!$BR$3:$BR$32),_xlfn.RANK.AVG(Summary!BN$3:BN$32,Summary!BN$3:BN$32,0)),0)</f>
        <v>0.65485114174848158</v>
      </c>
      <c r="BN69">
        <f ca="1">IFERROR(CORREL(_xlfn.RANK.AVG(Summary!$BR$3:$BR$32,Summary!$BR$3:$BR$32),_xlfn.RANK.AVG(Summary!BO$3:BO$32,Summary!BO$3:BO$32,0)),0)</f>
        <v>0.78917533326887956</v>
      </c>
      <c r="BO69">
        <f ca="1">IFERROR(CORREL(_xlfn.RANK.AVG(Summary!$BR$3:$BR$32,Summary!$BR$3:$BR$32),_xlfn.RANK.AVG(Summary!BP$3:BP$32,Summary!BP$3:BP$32,0)),0)</f>
        <v>0.84658238878908043</v>
      </c>
      <c r="BP69">
        <f ca="1">IFERROR(CORREL(_xlfn.RANK.AVG(Summary!$BR$3:$BR$32,Summary!$BR$3:$BR$32),_xlfn.RANK.AVG(Summary!BQ$3:BQ$32,Summary!BQ$3:BQ$32,0)),0)</f>
        <v>0.95761104311713585</v>
      </c>
      <c r="BQ69">
        <f ca="1">IFERROR(CORREL(_xlfn.RANK.AVG(Summary!$BR$3:$BR$32,Summary!$BR$3:$BR$32),_xlfn.RANK.AVG(Summary!BR$3:BR$32,Summary!BR$3:BR$32,0)),0)</f>
        <v>1.0000000000000002</v>
      </c>
      <c r="BR69">
        <f ca="1">IFERROR(CORREL(_xlfn.RANK.AVG(Summary!$BR$3:$BR$32,Summary!$BR$3:$BR$32),_xlfn.RANK.AVG(Summary!BS$3:BS$32,Summary!BS$3:BS$32,0)),0)</f>
        <v>0.89632925472747516</v>
      </c>
      <c r="BS69">
        <f ca="1">IFERROR(CORREL(_xlfn.RANK.AVG(Summary!$BR$3:$BR$32,Summary!$BR$3:$BR$32),_xlfn.RANK.AVG(Summary!BT$3:BT$32,Summary!BT$3:BT$32,0)),0)</f>
        <v>5.272525027808677E-2</v>
      </c>
      <c r="BT69">
        <f ca="1">IFERROR(CORREL(_xlfn.RANK.AVG(Summary!$BR$3:$BR$32,Summary!$BR$3:$BR$32),_xlfn.RANK.AVG(Summary!BU$3:BU$32,Summary!BU$3:BU$32,0)),0)</f>
        <v>-0.79741907268386614</v>
      </c>
      <c r="BU69">
        <f ca="1">IFERROR(CORREL(_xlfn.RANK.AVG(Summary!$BR$3:$BR$32,Summary!$BR$3:$BR$32),_xlfn.RANK.AVG(Summary!BV$3:BV$32,Summary!BV$3:BV$32,0)),0)</f>
        <v>0.14438264738598444</v>
      </c>
      <c r="BV69">
        <f ca="1">IFERROR(CORREL(_xlfn.RANK.AVG(Summary!$BR$3:$BR$32,Summary!$BR$3:$BR$32),_xlfn.RANK.AVG(Summary!BW$3:BW$32,Summary!BW$3:BW$32,0)),0)</f>
        <v>-0.7205467916019257</v>
      </c>
      <c r="BW69">
        <f ca="1">IFERROR(CORREL(_xlfn.RANK.AVG(Summary!$BR$3:$BR$32,Summary!$BR$3:$BR$32),_xlfn.RANK.AVG(Summary!BX$3:BX$32,Summary!BX$3:BX$32,0)),0)</f>
        <v>0.14438264738598444</v>
      </c>
      <c r="BX69">
        <f ca="1">IFERROR(CORREL(_xlfn.RANK.AVG(Summary!$BR$3:$BR$32,Summary!$BR$3:$BR$32),_xlfn.RANK.AVG(Summary!BY$3:BY$32,Summary!BY$3:BY$32,0)),0)</f>
        <v>0.22581015680833938</v>
      </c>
      <c r="BY69">
        <f ca="1">IFERROR(CORREL(_xlfn.RANK.AVG(Summary!$BR$3:$BR$32,Summary!$BR$3:$BR$32),_xlfn.RANK.AVG(Summary!BZ$3:BZ$32,Summary!BZ$3:BZ$32,0)),0)</f>
        <v>-0.82616578827338283</v>
      </c>
      <c r="BZ69">
        <f ca="1">IFERROR(CORREL(_xlfn.RANK.AVG(Summary!$BR$3:$BR$32,Summary!$BR$3:$BR$32),_xlfn.RANK.AVG(Summary!CA$3:CA$32,Summary!CA$3:CA$32,0)),0)</f>
        <v>0.57670486506601037</v>
      </c>
      <c r="CA69">
        <f ca="1">IFERROR(CORREL(_xlfn.RANK.AVG(Summary!$BR$3:$BR$32,Summary!$BR$3:$BR$32),_xlfn.RANK.AVG(Summary!CB$3:CB$32,Summary!CB$3:CB$32,0)),0)</f>
        <v>0.49010011123470532</v>
      </c>
    </row>
    <row r="70" spans="1:79">
      <c r="A70" s="47" t="s">
        <v>1485</v>
      </c>
      <c r="B70">
        <f ca="1">IFERROR(CORREL(_xlfn.RANK.AVG(Summary!$BS$3:$BS$32,Summary!$BS$3:$BS$32),_xlfn.RANK.AVG(Summary!C$3:C$32,Summary!C$3:C$32,0)),0)</f>
        <v>-0.86585306763906611</v>
      </c>
      <c r="C70">
        <f ca="1">IFERROR(CORREL(_xlfn.RANK.AVG(Summary!$BS$3:$BS$32,Summary!$BS$3:$BS$32),_xlfn.RANK.AVG(Summary!D$3:D$32,Summary!D$3:D$32,0)),0)</f>
        <v>-0.85252337004012468</v>
      </c>
      <c r="D70">
        <f ca="1">IFERROR(CORREL(_xlfn.RANK.AVG(Summary!$BS$3:$BS$32,Summary!$BS$3:$BS$32),_xlfn.RANK.AVG(Summary!E$3:E$32,Summary!E$3:E$32,0)),0)</f>
        <v>-0.74468795654935815</v>
      </c>
      <c r="E70">
        <f ca="1">IFERROR(CORREL(_xlfn.RANK.AVG(Summary!$BS$3:$BS$32,Summary!$BS$3:$BS$32),_xlfn.RANK.AVG(Summary!F$3:F$32,Summary!F$3:F$32,0)),0)</f>
        <v>0.81935483870967751</v>
      </c>
      <c r="F70">
        <f ca="1">IFERROR(CORREL(_xlfn.RANK.AVG(Summary!$BS$3:$BS$32,Summary!$BS$3:$BS$32),_xlfn.RANK.AVG(Summary!G$3:G$32,Summary!G$3:G$32,0)),0)</f>
        <v>-0.70530649006915613</v>
      </c>
      <c r="G70">
        <f ca="1">IFERROR(CORREL(_xlfn.RANK.AVG(Summary!$BS$3:$BS$32,Summary!$BS$3:$BS$32),_xlfn.RANK.AVG(Summary!H$3:H$32,Summary!H$3:H$32,0)),0)</f>
        <v>-0.68186874304783107</v>
      </c>
      <c r="H70">
        <f ca="1">IFERROR(CORREL(_xlfn.RANK.AVG(Summary!$BS$3:$BS$32,Summary!$BS$3:$BS$32),_xlfn.RANK.AVG(Summary!I$3:I$32,Summary!I$3:I$32,0)),0)</f>
        <v>0.821134593993326</v>
      </c>
      <c r="I70">
        <f ca="1">IFERROR(CORREL(_xlfn.RANK.AVG(Summary!$BS$3:$BS$32,Summary!$BS$3:$BS$32),_xlfn.RANK.AVG(Summary!J$3:J$32,Summary!J$3:J$32,0)),0)</f>
        <v>-0.69329180538028079</v>
      </c>
      <c r="J70">
        <f ca="1">IFERROR(CORREL(_xlfn.RANK.AVG(Summary!$BS$3:$BS$32,Summary!$BS$3:$BS$32),_xlfn.RANK.AVG(Summary!K$3:K$32,Summary!K$3:K$32,0)),0)</f>
        <v>-0.68752826593647798</v>
      </c>
      <c r="K70">
        <f ca="1">IFERROR(CORREL(_xlfn.RANK.AVG(Summary!$BS$3:$BS$32,Summary!$BS$3:$BS$32),_xlfn.RANK.AVG(Summary!L$3:L$32,Summary!L$3:L$32,0)),0)</f>
        <v>0.70189098998887667</v>
      </c>
      <c r="L70">
        <f ca="1">IFERROR(CORREL(_xlfn.RANK.AVG(Summary!$BS$3:$BS$32,Summary!$BS$3:$BS$32),_xlfn.RANK.AVG(Summary!M$3:M$32,Summary!M$3:M$32,0)),0)</f>
        <v>-0.81935483870967751</v>
      </c>
      <c r="M70">
        <f ca="1">IFERROR(CORREL(_xlfn.RANK.AVG(Summary!$BS$3:$BS$32,Summary!$BS$3:$BS$32),_xlfn.RANK.AVG(Summary!N$3:N$32,Summary!N$3:N$32,0)),0)</f>
        <v>0.821134593993326</v>
      </c>
      <c r="N70">
        <f ca="1">IFERROR(CORREL(_xlfn.RANK.AVG(Summary!$BS$3:$BS$32,Summary!$BS$3:$BS$32),_xlfn.RANK.AVG(Summary!O$3:O$32,Summary!O$3:O$32,0)),0)</f>
        <v>0</v>
      </c>
      <c r="O70">
        <f ca="1">IFERROR(CORREL(_xlfn.RANK.AVG(Summary!$BS$3:$BS$32,Summary!$BS$3:$BS$32),_xlfn.RANK.AVG(Summary!P$3:P$32,Summary!P$3:P$32,0)),0)</f>
        <v>0</v>
      </c>
      <c r="P70">
        <f ca="1">IFERROR(CORREL(_xlfn.RANK.AVG(Summary!$BS$3:$BS$32,Summary!$BS$3:$BS$32),_xlfn.RANK.AVG(Summary!Q$3:Q$32,Summary!Q$3:Q$32,0)),0)</f>
        <v>0.41130344648931594</v>
      </c>
      <c r="Q70">
        <f ca="1">IFERROR(CORREL(_xlfn.RANK.AVG(Summary!$BS$3:$BS$32,Summary!$BS$3:$BS$32),_xlfn.RANK.AVG(Summary!R$3:R$32,Summary!R$3:R$32,0)),0)</f>
        <v>0</v>
      </c>
      <c r="R70">
        <f ca="1">IFERROR(CORREL(_xlfn.RANK.AVG(Summary!$BS$3:$BS$32,Summary!$BS$3:$BS$32),_xlfn.RANK.AVG(Summary!S$3:S$32,Summary!S$3:S$32,0)),0)</f>
        <v>0</v>
      </c>
      <c r="S70">
        <f ca="1">IFERROR(CORREL(_xlfn.RANK.AVG(Summary!$BS$3:$BS$32,Summary!$BS$3:$BS$32),_xlfn.RANK.AVG(Summary!T$3:T$32,Summary!T$3:T$32,0)),0)</f>
        <v>0</v>
      </c>
      <c r="T70">
        <f ca="1">IFERROR(CORREL(_xlfn.RANK.AVG(Summary!$BS$3:$BS$32,Summary!$BS$3:$BS$32),_xlfn.RANK.AVG(Summary!U$3:U$32,Summary!U$3:U$32,0)),0)</f>
        <v>0</v>
      </c>
      <c r="U70">
        <f ca="1">IFERROR(CORREL(_xlfn.RANK.AVG(Summary!$BS$3:$BS$32,Summary!$BS$3:$BS$32),_xlfn.RANK.AVG(Summary!V$3:V$32,Summary!V$3:V$32,0)),0)</f>
        <v>-0.22526881644143723</v>
      </c>
      <c r="V70">
        <f ca="1">IFERROR(CORREL(_xlfn.RANK.AVG(Summary!$BS$3:$BS$32,Summary!$BS$3:$BS$32),_xlfn.RANK.AVG(Summary!W$3:W$32,Summary!W$3:W$32,0)),0)</f>
        <v>-0.38149140526066583</v>
      </c>
      <c r="W70">
        <f ca="1">IFERROR(CORREL(_xlfn.RANK.AVG(Summary!$BS$3:$BS$32,Summary!$BS$3:$BS$32),_xlfn.RANK.AVG(Summary!X$3:X$32,Summary!X$3:X$32,0)),0)</f>
        <v>-0.27103028526150291</v>
      </c>
      <c r="X70">
        <f ca="1">IFERROR(CORREL(_xlfn.RANK.AVG(Summary!$BS$3:$BS$32,Summary!$BS$3:$BS$32),_xlfn.RANK.AVG(Summary!Y$3:Y$32,Summary!Y$3:Y$32,0)),0)</f>
        <v>0.49847890471698808</v>
      </c>
      <c r="Y70">
        <f ca="1">IFERROR(CORREL(_xlfn.RANK.AVG(Summary!$BS$3:$BS$32,Summary!$BS$3:$BS$32),_xlfn.RANK.AVG(Summary!Z$3:Z$32,Summary!Z$3:Z$32,0)),0)</f>
        <v>-1.2095363526265725E-2</v>
      </c>
      <c r="Z70">
        <f ca="1">IFERROR(CORREL(_xlfn.RANK.AVG(Summary!$BS$3:$BS$32,Summary!$BS$3:$BS$32),_xlfn.RANK.AVG(Summary!AA$3:AA$32,Summary!AA$3:AA$32,0)),0)</f>
        <v>0</v>
      </c>
      <c r="AA70">
        <f ca="1">IFERROR(CORREL(_xlfn.RANK.AVG(Summary!$BS$3:$BS$32,Summary!$BS$3:$BS$32),_xlfn.RANK.AVG(Summary!AB$3:AB$32,Summary!AB$3:AB$32,0)),0)</f>
        <v>0.27635267521444828</v>
      </c>
      <c r="AB70">
        <f ca="1">IFERROR(CORREL(_xlfn.RANK.AVG(Summary!$BS$3:$BS$32,Summary!$BS$3:$BS$32),_xlfn.RANK.AVG(Summary!AC$3:AC$32,Summary!AC$3:AC$32,0)),0)</f>
        <v>5.331270493854328E-2</v>
      </c>
      <c r="AC70">
        <f ca="1">IFERROR(CORREL(_xlfn.RANK.AVG(Summary!$BS$3:$BS$32,Summary!$BS$3:$BS$32),_xlfn.RANK.AVG(Summary!AD$3:AD$32,Summary!AD$3:AD$32,0)),0)</f>
        <v>-0.80447730826204478</v>
      </c>
      <c r="AD70">
        <f ca="1">IFERROR(CORREL(_xlfn.RANK.AVG(Summary!$BS$3:$BS$32,Summary!$BS$3:$BS$32),_xlfn.RANK.AVG(Summary!AE$3:AE$32,Summary!AE$3:AE$32,0)),0)</f>
        <v>-0.69172676993482296</v>
      </c>
      <c r="AE70">
        <f ca="1">IFERROR(CORREL(_xlfn.RANK.AVG(Summary!$BS$3:$BS$32,Summary!$BS$3:$BS$32),_xlfn.RANK.AVG(Summary!AF$3:AF$32,Summary!AF$3:AF$32,0)),0)</f>
        <v>-0.13834716347236159</v>
      </c>
      <c r="AF70">
        <f ca="1">IFERROR(CORREL(_xlfn.RANK.AVG(Summary!$BS$3:$BS$32,Summary!$BS$3:$BS$32),_xlfn.RANK.AVG(Summary!AG$3:AG$32,Summary!AG$3:AG$32,0)),0)</f>
        <v>-0.47507683878507945</v>
      </c>
      <c r="AG70">
        <f ca="1">IFERROR(CORREL(_xlfn.RANK.AVG(Summary!$BS$3:$BS$32,Summary!$BS$3:$BS$32),_xlfn.RANK.AVG(Summary!AH$3:AH$32,Summary!AH$3:AH$32,0)),0)</f>
        <v>-0.11324142272726005</v>
      </c>
      <c r="AH70">
        <f ca="1">IFERROR(CORREL(_xlfn.RANK.AVG(Summary!$BS$3:$BS$32,Summary!$BS$3:$BS$32),_xlfn.RANK.AVG(Summary!AI$3:AI$32,Summary!AI$3:AI$32,0)),0)</f>
        <v>0.4882961728642588</v>
      </c>
      <c r="AI70">
        <f ca="1">IFERROR(CORREL(_xlfn.RANK.AVG(Summary!$BS$3:$BS$32,Summary!$BS$3:$BS$32),_xlfn.RANK.AVG(Summary!AJ$3:AJ$32,Summary!AJ$3:AJ$32,0)),0)</f>
        <v>0.12258028173501871</v>
      </c>
      <c r="AJ70">
        <f ca="1">IFERROR(CORREL(_xlfn.RANK.AVG(Summary!$BS$3:$BS$32,Summary!$BS$3:$BS$32),_xlfn.RANK.AVG(Summary!AK$3:AK$32,Summary!AK$3:AK$32,0)),0)</f>
        <v>-0.2129324457301735</v>
      </c>
      <c r="AK70">
        <f ca="1">IFERROR(CORREL(_xlfn.RANK.AVG(Summary!$BS$3:$BS$32,Summary!$BS$3:$BS$32),_xlfn.RANK.AVG(Summary!AL$3:AL$32,Summary!AL$3:AL$32,0)),0)</f>
        <v>-0.85545678994481955</v>
      </c>
      <c r="AL70">
        <f ca="1">IFERROR(CORREL(_xlfn.RANK.AVG(Summary!$BS$3:$BS$32,Summary!$BS$3:$BS$32),_xlfn.RANK.AVG(Summary!AM$3:AM$32,Summary!AM$3:AM$32,0)),0)</f>
        <v>0.27687516653624616</v>
      </c>
      <c r="AM70">
        <f ca="1">IFERROR(CORREL(_xlfn.RANK.AVG(Summary!$BS$3:$BS$32,Summary!$BS$3:$BS$32),_xlfn.RANK.AVG(Summary!AN$3:AN$32,Summary!AN$3:AN$32,0)),0)</f>
        <v>-0.75705882030996763</v>
      </c>
      <c r="AN70">
        <f ca="1">IFERROR(CORREL(_xlfn.RANK.AVG(Summary!$BS$3:$BS$32,Summary!$BS$3:$BS$32),_xlfn.RANK.AVG(Summary!AO$3:AO$32,Summary!AO$3:AO$32,0)),0)</f>
        <v>0.15101915776356206</v>
      </c>
      <c r="AO70">
        <f ca="1">IFERROR(CORREL(_xlfn.RANK.AVG(Summary!$BS$3:$BS$32,Summary!$BS$3:$BS$32),_xlfn.RANK.AVG(Summary!AP$3:AP$32,Summary!AP$3:AP$32,0)),0)</f>
        <v>-0.13571049594514575</v>
      </c>
      <c r="AP70">
        <f ca="1">IFERROR(CORREL(_xlfn.RANK.AVG(Summary!$BS$3:$BS$32,Summary!$BS$3:$BS$32),_xlfn.RANK.AVG(Summary!AQ$3:AQ$32,Summary!AQ$3:AQ$32,0)),0)</f>
        <v>7.6288473175656069E-2</v>
      </c>
      <c r="AQ70">
        <f ca="1">IFERROR(CORREL(_xlfn.RANK.AVG(Summary!$BS$3:$BS$32,Summary!$BS$3:$BS$32),_xlfn.RANK.AVG(Summary!AR$3:AR$32,Summary!AR$3:AR$32,0)),0)</f>
        <v>-0.47686116494014075</v>
      </c>
      <c r="AR70">
        <f ca="1">IFERROR(CORREL(_xlfn.RANK.AVG(Summary!$BS$3:$BS$32,Summary!$BS$3:$BS$32),_xlfn.RANK.AVG(Summary!AS$3:AS$32,Summary!AS$3:AS$32,0)),0)</f>
        <v>0.23525486417107092</v>
      </c>
      <c r="AS70">
        <f ca="1">IFERROR(CORREL(_xlfn.RANK.AVG(Summary!$BS$3:$BS$32,Summary!$BS$3:$BS$32),_xlfn.RANK.AVG(Summary!AT$3:AT$32,Summary!AT$3:AT$32,0)),0)</f>
        <v>-0.34055368674432573</v>
      </c>
      <c r="AT70">
        <f ca="1">IFERROR(CORREL(_xlfn.RANK.AVG(Summary!$BS$3:$BS$32,Summary!$BS$3:$BS$32),_xlfn.RANK.AVG(Summary!AU$3:AU$32,Summary!AU$3:AU$32,0)),0)</f>
        <v>-0.82322947663734514</v>
      </c>
      <c r="AU70">
        <f ca="1">IFERROR(CORREL(_xlfn.RANK.AVG(Summary!$BS$3:$BS$32,Summary!$BS$3:$BS$32),_xlfn.RANK.AVG(Summary!AV$3:AV$32,Summary!AV$3:AV$32,0)),0)</f>
        <v>-0.71602381572537788</v>
      </c>
      <c r="AV70">
        <f ca="1">IFERROR(CORREL(_xlfn.RANK.AVG(Summary!$BS$3:$BS$32,Summary!$BS$3:$BS$32),_xlfn.RANK.AVG(Summary!AW$3:AW$32,Summary!AW$3:AW$32,0)),0)</f>
        <v>-0.78596210049019544</v>
      </c>
      <c r="AW70">
        <f ca="1">IFERROR(CORREL(_xlfn.RANK.AVG(Summary!$BS$3:$BS$32,Summary!$BS$3:$BS$32),_xlfn.RANK.AVG(Summary!AX$3:AX$32,Summary!AX$3:AX$32,0)),0)</f>
        <v>-0.74370521593425376</v>
      </c>
      <c r="AX70">
        <f ca="1">IFERROR(CORREL(_xlfn.RANK.AVG(Summary!$BS$3:$BS$32,Summary!$BS$3:$BS$32),_xlfn.RANK.AVG(Summary!AY$3:AY$32,Summary!AY$3:AY$32,0)),0)</f>
        <v>-0.76976462531423362</v>
      </c>
      <c r="AY70">
        <f ca="1">IFERROR(CORREL(_xlfn.RANK.AVG(Summary!$BS$3:$BS$32,Summary!$BS$3:$BS$32),_xlfn.RANK.AVG(Summary!AZ$3:AZ$32,Summary!AZ$3:AZ$32,0)),0)</f>
        <v>-0.88253615127919915</v>
      </c>
      <c r="AZ70">
        <f ca="1">IFERROR(CORREL(_xlfn.RANK.AVG(Summary!$BS$3:$BS$32,Summary!$BS$3:$BS$32),_xlfn.RANK.AVG(Summary!BA$3:BA$32,Summary!BA$3:BA$32,0)),0)</f>
        <v>0.86265578840552559</v>
      </c>
      <c r="BA70">
        <f ca="1">IFERROR(CORREL(_xlfn.RANK.AVG(Summary!$BS$3:$BS$32,Summary!$BS$3:$BS$32),_xlfn.RANK.AVG(Summary!BB$3:BB$32,Summary!BB$3:BB$32,0)),0)</f>
        <v>0.9216907675194661</v>
      </c>
      <c r="BB70">
        <f ca="1">IFERROR(CORREL(_xlfn.RANK.AVG(Summary!$BS$3:$BS$32,Summary!$BS$3:$BS$32),_xlfn.RANK.AVG(Summary!BC$3:BC$32,Summary!BC$3:BC$32,0)),0)</f>
        <v>0.87617520339960708</v>
      </c>
      <c r="BC70">
        <f ca="1">IFERROR(CORREL(_xlfn.RANK.AVG(Summary!$BS$3:$BS$32,Summary!$BS$3:$BS$32),_xlfn.RANK.AVG(Summary!BD$3:BD$32,Summary!BD$3:BD$32,0)),0)</f>
        <v>0.89473493451858466</v>
      </c>
      <c r="BD70">
        <f ca="1">IFERROR(CORREL(_xlfn.RANK.AVG(Summary!$BS$3:$BS$32,Summary!$BS$3:$BS$32),_xlfn.RANK.AVG(Summary!BE$3:BE$32,Summary!BE$3:BE$32,0)),0)</f>
        <v>0.95724820868076188</v>
      </c>
      <c r="BE70">
        <f ca="1">IFERROR(CORREL(_xlfn.RANK.AVG(Summary!$BS$3:$BS$32,Summary!$BS$3:$BS$32),_xlfn.RANK.AVG(Summary!BF$3:BF$32,Summary!BF$3:BF$32,0)),0)</f>
        <v>0.94571608830630871</v>
      </c>
      <c r="BF70">
        <f ca="1">IFERROR(CORREL(_xlfn.RANK.AVG(Summary!$BS$3:$BS$32,Summary!$BS$3:$BS$32),_xlfn.RANK.AVG(Summary!BG$3:BG$32,Summary!BG$3:BG$32,0)),0)</f>
        <v>0.9194660734149056</v>
      </c>
      <c r="BG70">
        <f ca="1">IFERROR(CORREL(_xlfn.RANK.AVG(Summary!$BS$3:$BS$32,Summary!$BS$3:$BS$32),_xlfn.RANK.AVG(Summary!BH$3:BH$32,Summary!BH$3:BH$32,0)),0)</f>
        <v>0.73170189098998906</v>
      </c>
      <c r="BH70">
        <f ca="1">IFERROR(CORREL(_xlfn.RANK.AVG(Summary!$BS$3:$BS$32,Summary!$BS$3:$BS$32),_xlfn.RANK.AVG(Summary!BI$3:BI$32,Summary!BI$3:BI$32,0)),0)</f>
        <v>0.80742161108182486</v>
      </c>
      <c r="BI70">
        <f ca="1">IFERROR(CORREL(_xlfn.RANK.AVG(Summary!$BS$3:$BS$32,Summary!$BS$3:$BS$32),_xlfn.RANK.AVG(Summary!BJ$3:BJ$32,Summary!BJ$3:BJ$32,0)),0)</f>
        <v>0.53526864376841665</v>
      </c>
      <c r="BJ70">
        <f ca="1">IFERROR(CORREL(_xlfn.RANK.AVG(Summary!$BS$3:$BS$32,Summary!$BS$3:$BS$32),_xlfn.RANK.AVG(Summary!BK$3:BK$32,Summary!BK$3:BK$32,0)),0)</f>
        <v>-0.98142174375238089</v>
      </c>
      <c r="BK70">
        <f ca="1">IFERROR(CORREL(_xlfn.RANK.AVG(Summary!$BS$3:$BS$32,Summary!$BS$3:$BS$32),_xlfn.RANK.AVG(Summary!BL$3:BL$32,Summary!BL$3:BL$32,0)),0)</f>
        <v>0.9386639974512897</v>
      </c>
      <c r="BL70">
        <f ca="1">IFERROR(CORREL(_xlfn.RANK.AVG(Summary!$BS$3:$BS$32,Summary!$BS$3:$BS$32),_xlfn.RANK.AVG(Summary!BM$3:BM$32,Summary!BM$3:BM$32,0)),0)</f>
        <v>0.97595747499904484</v>
      </c>
      <c r="BM70">
        <f ca="1">IFERROR(CORREL(_xlfn.RANK.AVG(Summary!$BS$3:$BS$32,Summary!$BS$3:$BS$32),_xlfn.RANK.AVG(Summary!BN$3:BN$32,Summary!BN$3:BN$32,0)),0)</f>
        <v>0.68965219235199582</v>
      </c>
      <c r="BN70">
        <f ca="1">IFERROR(CORREL(_xlfn.RANK.AVG(Summary!$BS$3:$BS$32,Summary!$BS$3:$BS$32),_xlfn.RANK.AVG(Summary!BO$3:BO$32,Summary!BO$3:BO$32,0)),0)</f>
        <v>0.94576304404732225</v>
      </c>
      <c r="BO70">
        <f ca="1">IFERROR(CORREL(_xlfn.RANK.AVG(Summary!$BS$3:$BS$32,Summary!$BS$3:$BS$32),_xlfn.RANK.AVG(Summary!BP$3:BP$32,Summary!BP$3:BP$32,0)),0)</f>
        <v>0.95947488513733492</v>
      </c>
      <c r="BP70">
        <f ca="1">IFERROR(CORREL(_xlfn.RANK.AVG(Summary!$BS$3:$BS$32,Summary!$BS$3:$BS$32),_xlfn.RANK.AVG(Summary!BQ$3:BQ$32,Summary!BQ$3:BQ$32,0)),0)</f>
        <v>0.88652201371542705</v>
      </c>
      <c r="BQ70">
        <f ca="1">IFERROR(CORREL(_xlfn.RANK.AVG(Summary!$BS$3:$BS$32,Summary!$BS$3:$BS$32),_xlfn.RANK.AVG(Summary!BR$3:BR$32,Summary!BR$3:BR$32,0)),0)</f>
        <v>0.89632925472747516</v>
      </c>
      <c r="BR70">
        <f ca="1">IFERROR(CORREL(_xlfn.RANK.AVG(Summary!$BS$3:$BS$32,Summary!$BS$3:$BS$32),_xlfn.RANK.AVG(Summary!BS$3:BS$32,Summary!BS$3:BS$32,0)),0)</f>
        <v>1.0000000000000002</v>
      </c>
      <c r="BS70">
        <f ca="1">IFERROR(CORREL(_xlfn.RANK.AVG(Summary!$BS$3:$BS$32,Summary!$BS$3:$BS$32),_xlfn.RANK.AVG(Summary!BT$3:BT$32,Summary!BT$3:BT$32,0)),0)</f>
        <v>-0.1270300333704116</v>
      </c>
      <c r="BT70">
        <f ca="1">IFERROR(CORREL(_xlfn.RANK.AVG(Summary!$BS$3:$BS$32,Summary!$BS$3:$BS$32),_xlfn.RANK.AVG(Summary!BU$3:BU$32,Summary!BU$3:BU$32,0)),0)</f>
        <v>-0.74468795654935815</v>
      </c>
      <c r="BU70">
        <f ca="1">IFERROR(CORREL(_xlfn.RANK.AVG(Summary!$BS$3:$BS$32,Summary!$BS$3:$BS$32),_xlfn.RANK.AVG(Summary!BV$3:BV$32,Summary!BV$3:BV$32,0)),0)</f>
        <v>0.42736373748609569</v>
      </c>
      <c r="BV70">
        <f ca="1">IFERROR(CORREL(_xlfn.RANK.AVG(Summary!$BS$3:$BS$32,Summary!$BS$3:$BS$32),_xlfn.RANK.AVG(Summary!BW$3:BW$32,Summary!BW$3:BW$32,0)),0)</f>
        <v>-0.69754546592914912</v>
      </c>
      <c r="BW70">
        <f ca="1">IFERROR(CORREL(_xlfn.RANK.AVG(Summary!$BS$3:$BS$32,Summary!$BS$3:$BS$32),_xlfn.RANK.AVG(Summary!BX$3:BX$32,Summary!BX$3:BX$32,0)),0)</f>
        <v>0.42736373748609569</v>
      </c>
      <c r="BX70">
        <f ca="1">IFERROR(CORREL(_xlfn.RANK.AVG(Summary!$BS$3:$BS$32,Summary!$BS$3:$BS$32),_xlfn.RANK.AVG(Summary!BY$3:BY$32,Summary!BY$3:BY$32,0)),0)</f>
        <v>0.19953244625273381</v>
      </c>
      <c r="BY70">
        <f ca="1">IFERROR(CORREL(_xlfn.RANK.AVG(Summary!$BS$3:$BS$32,Summary!$BS$3:$BS$32),_xlfn.RANK.AVG(Summary!BZ$3:BZ$32,Summary!BZ$3:BZ$32,0)),0)</f>
        <v>-0.74370521593425376</v>
      </c>
      <c r="BZ70">
        <f ca="1">IFERROR(CORREL(_xlfn.RANK.AVG(Summary!$BS$3:$BS$32,Summary!$BS$3:$BS$32),_xlfn.RANK.AVG(Summary!CA$3:CA$32,Summary!CA$3:CA$32,0)),0)</f>
        <v>0.66036266956632661</v>
      </c>
      <c r="CA70">
        <f ca="1">IFERROR(CORREL(_xlfn.RANK.AVG(Summary!$BS$3:$BS$32,Summary!$BS$3:$BS$32),_xlfn.RANK.AVG(Summary!CB$3:CB$32,Summary!CB$3:CB$32,0)),0)</f>
        <v>0.32324805339265855</v>
      </c>
    </row>
    <row r="71" spans="1:79">
      <c r="A71" s="4" t="s">
        <v>56</v>
      </c>
      <c r="B71">
        <f ca="1">IFERROR(CORREL(_xlfn.RANK.AVG(Summary!$BT$3:$BT$32,Summary!$BT$3:$BT$32),_xlfn.RANK.AVG(Summary!C$3:C$32,Summary!C$3:C$32,0)),0)</f>
        <v>-4.040201217908506E-2</v>
      </c>
      <c r="C71">
        <f ca="1">IFERROR(CORREL(_xlfn.RANK.AVG(Summary!$BT$3:$BT$32,Summary!$BT$3:$BT$32),_xlfn.RANK.AVG(Summary!D$3:D$32,Summary!D$3:D$32,0)),0)</f>
        <v>-5.8278836977598877E-2</v>
      </c>
      <c r="D71">
        <f ca="1">IFERROR(CORREL(_xlfn.RANK.AVG(Summary!$BT$3:$BT$32,Summary!$BT$3:$BT$32),_xlfn.RANK.AVG(Summary!E$3:E$32,Summary!E$3:E$32,0)),0)</f>
        <v>-7.8317944638593984E-2</v>
      </c>
      <c r="E71">
        <f ca="1">IFERROR(CORREL(_xlfn.RANK.AVG(Summary!$BT$3:$BT$32,Summary!$BT$3:$BT$32),_xlfn.RANK.AVG(Summary!F$3:F$32,Summary!F$3:F$32,0)),0)</f>
        <v>-0.22358175750834264</v>
      </c>
      <c r="F71">
        <f ca="1">IFERROR(CORREL(_xlfn.RANK.AVG(Summary!$BT$3:$BT$32,Summary!$BT$3:$BT$32),_xlfn.RANK.AVG(Summary!G$3:G$32,Summary!G$3:G$32,0)),0)</f>
        <v>-8.3657804500316305E-2</v>
      </c>
      <c r="G71">
        <f ca="1">IFERROR(CORREL(_xlfn.RANK.AVG(Summary!$BT$3:$BT$32,Summary!$BT$3:$BT$32),_xlfn.RANK.AVG(Summary!H$3:H$32,Summary!H$3:H$32,0)),0)</f>
        <v>-9.8998887652947731E-2</v>
      </c>
      <c r="H71">
        <f ca="1">IFERROR(CORREL(_xlfn.RANK.AVG(Summary!$BT$3:$BT$32,Summary!$BT$3:$BT$32),_xlfn.RANK.AVG(Summary!I$3:I$32,Summary!I$3:I$32,0)),0)</f>
        <v>-0.10211345939933261</v>
      </c>
      <c r="I71">
        <f ca="1">IFERROR(CORREL(_xlfn.RANK.AVG(Summary!$BT$3:$BT$32,Summary!$BT$3:$BT$32),_xlfn.RANK.AVG(Summary!J$3:J$32,Summary!J$3:J$32,0)),0)</f>
        <v>-9.522750086738134E-2</v>
      </c>
      <c r="J71">
        <f ca="1">IFERROR(CORREL(_xlfn.RANK.AVG(Summary!$BT$3:$BT$32,Summary!$BT$3:$BT$32),_xlfn.RANK.AVG(Summary!K$3:K$32,Summary!K$3:K$32,0)),0)</f>
        <v>0.35567950783950608</v>
      </c>
      <c r="K71">
        <f ca="1">IFERROR(CORREL(_xlfn.RANK.AVG(Summary!$BT$3:$BT$32,Summary!$BT$3:$BT$32),_xlfn.RANK.AVG(Summary!L$3:L$32,Summary!L$3:L$32,0)),0)</f>
        <v>6.7853170189099005E-2</v>
      </c>
      <c r="L71">
        <f ca="1">IFERROR(CORREL(_xlfn.RANK.AVG(Summary!$BT$3:$BT$32,Summary!$BT$3:$BT$32),_xlfn.RANK.AVG(Summary!M$3:M$32,Summary!M$3:M$32,0)),0)</f>
        <v>0.22358175750834264</v>
      </c>
      <c r="M71">
        <f ca="1">IFERROR(CORREL(_xlfn.RANK.AVG(Summary!$BT$3:$BT$32,Summary!$BT$3:$BT$32),_xlfn.RANK.AVG(Summary!N$3:N$32,Summary!N$3:N$32,0)),0)</f>
        <v>-0.10211345939933261</v>
      </c>
      <c r="N71">
        <f ca="1">IFERROR(CORREL(_xlfn.RANK.AVG(Summary!$BT$3:$BT$32,Summary!$BT$3:$BT$32),_xlfn.RANK.AVG(Summary!O$3:O$32,Summary!O$3:O$32,0)),0)</f>
        <v>0</v>
      </c>
      <c r="O71">
        <f ca="1">IFERROR(CORREL(_xlfn.RANK.AVG(Summary!$BT$3:$BT$32,Summary!$BT$3:$BT$32),_xlfn.RANK.AVG(Summary!P$3:P$32,Summary!P$3:P$32,0)),0)</f>
        <v>0</v>
      </c>
      <c r="P71">
        <f ca="1">IFERROR(CORREL(_xlfn.RANK.AVG(Summary!$BT$3:$BT$32,Summary!$BT$3:$BT$32),_xlfn.RANK.AVG(Summary!Q$3:Q$32,Summary!Q$3:Q$32,0)),0)</f>
        <v>-9.5726170633665453E-2</v>
      </c>
      <c r="Q71">
        <f ca="1">IFERROR(CORREL(_xlfn.RANK.AVG(Summary!$BT$3:$BT$32,Summary!$BT$3:$BT$32),_xlfn.RANK.AVG(Summary!R$3:R$32,Summary!R$3:R$32,0)),0)</f>
        <v>0</v>
      </c>
      <c r="R71">
        <f ca="1">IFERROR(CORREL(_xlfn.RANK.AVG(Summary!$BT$3:$BT$32,Summary!$BT$3:$BT$32),_xlfn.RANK.AVG(Summary!S$3:S$32,Summary!S$3:S$32,0)),0)</f>
        <v>0</v>
      </c>
      <c r="S71">
        <f ca="1">IFERROR(CORREL(_xlfn.RANK.AVG(Summary!$BT$3:$BT$32,Summary!$BT$3:$BT$32),_xlfn.RANK.AVG(Summary!T$3:T$32,Summary!T$3:T$32,0)),0)</f>
        <v>0</v>
      </c>
      <c r="T71">
        <f ca="1">IFERROR(CORREL(_xlfn.RANK.AVG(Summary!$BT$3:$BT$32,Summary!$BT$3:$BT$32),_xlfn.RANK.AVG(Summary!U$3:U$32,Summary!U$3:U$32,0)),0)</f>
        <v>0</v>
      </c>
      <c r="U71">
        <f ca="1">IFERROR(CORREL(_xlfn.RANK.AVG(Summary!$BT$3:$BT$32,Summary!$BT$3:$BT$32),_xlfn.RANK.AVG(Summary!V$3:V$32,Summary!V$3:V$32,0)),0)</f>
        <v>-0.26817716243028245</v>
      </c>
      <c r="V71">
        <f ca="1">IFERROR(CORREL(_xlfn.RANK.AVG(Summary!$BT$3:$BT$32,Summary!$BT$3:$BT$32),_xlfn.RANK.AVG(Summary!W$3:W$32,Summary!W$3:W$32,0)),0)</f>
        <v>5.1691444609787862E-2</v>
      </c>
      <c r="W71">
        <f ca="1">IFERROR(CORREL(_xlfn.RANK.AVG(Summary!$BT$3:$BT$32,Summary!$BT$3:$BT$32),_xlfn.RANK.AVG(Summary!X$3:X$32,Summary!X$3:X$32,0)),0)</f>
        <v>6.1734676087342337E-2</v>
      </c>
      <c r="X71">
        <f ca="1">IFERROR(CORREL(_xlfn.RANK.AVG(Summary!$BT$3:$BT$32,Summary!$BT$3:$BT$32),_xlfn.RANK.AVG(Summary!Y$3:Y$32,Summary!Y$3:Y$32,0)),0)</f>
        <v>-0.16993599024442776</v>
      </c>
      <c r="Y71">
        <f ca="1">IFERROR(CORREL(_xlfn.RANK.AVG(Summary!$BT$3:$BT$32,Summary!$BT$3:$BT$32),_xlfn.RANK.AVG(Summary!Z$3:Z$32,Summary!Z$3:Z$32,0)),0)</f>
        <v>-0.39639805011079948</v>
      </c>
      <c r="Z71">
        <f ca="1">IFERROR(CORREL(_xlfn.RANK.AVG(Summary!$BT$3:$BT$32,Summary!$BT$3:$BT$32),_xlfn.RANK.AVG(Summary!AA$3:AA$32,Summary!AA$3:AA$32,0)),0)</f>
        <v>0</v>
      </c>
      <c r="AA71">
        <f ca="1">IFERROR(CORREL(_xlfn.RANK.AVG(Summary!$BT$3:$BT$32,Summary!$BT$3:$BT$32),_xlfn.RANK.AVG(Summary!AB$3:AB$32,Summary!AB$3:AB$32,0)),0)</f>
        <v>0.26631178528097532</v>
      </c>
      <c r="AB71">
        <f ca="1">IFERROR(CORREL(_xlfn.RANK.AVG(Summary!$BT$3:$BT$32,Summary!$BT$3:$BT$32),_xlfn.RANK.AVG(Summary!AC$3:AC$32,Summary!AC$3:AC$32,0)),0)</f>
        <v>-0.18179855449754298</v>
      </c>
      <c r="AC71">
        <f ca="1">IFERROR(CORREL(_xlfn.RANK.AVG(Summary!$BT$3:$BT$32,Summary!$BT$3:$BT$32),_xlfn.RANK.AVG(Summary!AD$3:AD$32,Summary!AD$3:AD$32,0)),0)</f>
        <v>-0.1613982599700727</v>
      </c>
      <c r="AD71">
        <f ca="1">IFERROR(CORREL(_xlfn.RANK.AVG(Summary!$BT$3:$BT$32,Summary!$BT$3:$BT$32),_xlfn.RANK.AVG(Summary!AE$3:AE$32,Summary!AE$3:AE$32,0)),0)</f>
        <v>0.39616470280691574</v>
      </c>
      <c r="AE71">
        <f ca="1">IFERROR(CORREL(_xlfn.RANK.AVG(Summary!$BT$3:$BT$32,Summary!$BT$3:$BT$32),_xlfn.RANK.AVG(Summary!AF$3:AF$32,Summary!AF$3:AF$32,0)),0)</f>
        <v>-0.73167798229979608</v>
      </c>
      <c r="AF71">
        <f ca="1">IFERROR(CORREL(_xlfn.RANK.AVG(Summary!$BT$3:$BT$32,Summary!$BT$3:$BT$32),_xlfn.RANK.AVG(Summary!AG$3:AG$32,Summary!AG$3:AG$32,0)),0)</f>
        <v>0.45634141415693547</v>
      </c>
      <c r="AG71">
        <f ca="1">IFERROR(CORREL(_xlfn.RANK.AVG(Summary!$BT$3:$BT$32,Summary!$BT$3:$BT$32),_xlfn.RANK.AVG(Summary!AH$3:AH$32,Summary!AH$3:AH$32,0)),0)</f>
        <v>0.29603269563346724</v>
      </c>
      <c r="AH71">
        <f ca="1">IFERROR(CORREL(_xlfn.RANK.AVG(Summary!$BT$3:$BT$32,Summary!$BT$3:$BT$32),_xlfn.RANK.AVG(Summary!AI$3:AI$32,Summary!AI$3:AI$32,0)),0)</f>
        <v>-0.27334587992354736</v>
      </c>
      <c r="AI71">
        <f ca="1">IFERROR(CORREL(_xlfn.RANK.AVG(Summary!$BT$3:$BT$32,Summary!$BT$3:$BT$32),_xlfn.RANK.AVG(Summary!AJ$3:AJ$32,Summary!AJ$3:AJ$32,0)),0)</f>
        <v>-0.70007458892175223</v>
      </c>
      <c r="AJ71">
        <f ca="1">IFERROR(CORREL(_xlfn.RANK.AVG(Summary!$BT$3:$BT$32,Summary!$BT$3:$BT$32),_xlfn.RANK.AVG(Summary!AK$3:AK$32,Summary!AK$3:AK$32,0)),0)</f>
        <v>-0.16885407320641146</v>
      </c>
      <c r="AK71">
        <f ca="1">IFERROR(CORREL(_xlfn.RANK.AVG(Summary!$BT$3:$BT$32,Summary!$BT$3:$BT$32),_xlfn.RANK.AVG(Summary!AL$3:AL$32,Summary!AL$3:AL$32,0)),0)</f>
        <v>-3.2096346470050552E-2</v>
      </c>
      <c r="AL71">
        <f ca="1">IFERROR(CORREL(_xlfn.RANK.AVG(Summary!$BT$3:$BT$32,Summary!$BT$3:$BT$32),_xlfn.RANK.AVG(Summary!AM$3:AM$32,Summary!AM$3:AM$32,0)),0)</f>
        <v>-0.19675052027173762</v>
      </c>
      <c r="AM71">
        <f ca="1">IFERROR(CORREL(_xlfn.RANK.AVG(Summary!$BT$3:$BT$32,Summary!$BT$3:$BT$32),_xlfn.RANK.AVG(Summary!AN$3:AN$32,Summary!AN$3:AN$32,0)),0)</f>
        <v>7.6511263754730774E-2</v>
      </c>
      <c r="AN71">
        <f ca="1">IFERROR(CORREL(_xlfn.RANK.AVG(Summary!$BT$3:$BT$32,Summary!$BT$3:$BT$32),_xlfn.RANK.AVG(Summary!AO$3:AO$32,Summary!AO$3:AO$32,0)),0)</f>
        <v>-0.60563582589841491</v>
      </c>
      <c r="AO71">
        <f ca="1">IFERROR(CORREL(_xlfn.RANK.AVG(Summary!$BT$3:$BT$32,Summary!$BT$3:$BT$32),_xlfn.RANK.AVG(Summary!AP$3:AP$32,Summary!AP$3:AP$32,0)),0)</f>
        <v>-0.31821771462999693</v>
      </c>
      <c r="AP71">
        <f ca="1">IFERROR(CORREL(_xlfn.RANK.AVG(Summary!$BT$3:$BT$32,Summary!$BT$3:$BT$32),_xlfn.RANK.AVG(Summary!AQ$3:AQ$32,Summary!AQ$3:AQ$32,0)),0)</f>
        <v>-0.71470253817193585</v>
      </c>
      <c r="AQ71">
        <f ca="1">IFERROR(CORREL(_xlfn.RANK.AVG(Summary!$BT$3:$BT$32,Summary!$BT$3:$BT$32),_xlfn.RANK.AVG(Summary!AR$3:AR$32,Summary!AR$3:AR$32,0)),0)</f>
        <v>-0.37515457410164488</v>
      </c>
      <c r="AR71">
        <f ca="1">IFERROR(CORREL(_xlfn.RANK.AVG(Summary!$BT$3:$BT$32,Summary!$BT$3:$BT$32),_xlfn.RANK.AVG(Summary!AS$3:AS$32,Summary!AS$3:AS$32,0)),0)</f>
        <v>9.9042965521406387E-2</v>
      </c>
      <c r="AS71">
        <f ca="1">IFERROR(CORREL(_xlfn.RANK.AVG(Summary!$BT$3:$BT$32,Summary!$BT$3:$BT$32),_xlfn.RANK.AVG(Summary!AT$3:AT$32,Summary!AT$3:AT$32,0)),0)</f>
        <v>-0.48101193482684013</v>
      </c>
      <c r="AT71">
        <f ca="1">IFERROR(CORREL(_xlfn.RANK.AVG(Summary!$BT$3:$BT$32,Summary!$BT$3:$BT$32),_xlfn.RANK.AVG(Summary!AU$3:AU$32,Summary!AU$3:AU$32,0)),0)</f>
        <v>0.16986213409089007</v>
      </c>
      <c r="AU71">
        <f ca="1">IFERROR(CORREL(_xlfn.RANK.AVG(Summary!$BT$3:$BT$32,Summary!$BT$3:$BT$32),_xlfn.RANK.AVG(Summary!AV$3:AV$32,Summary!AV$3:AV$32,0)),0)</f>
        <v>5.5747727789269529E-3</v>
      </c>
      <c r="AV71">
        <f ca="1">IFERROR(CORREL(_xlfn.RANK.AVG(Summary!$BT$3:$BT$32,Summary!$BT$3:$BT$32),_xlfn.RANK.AVG(Summary!AW$3:AW$32,Summary!AW$3:AW$32,0)),0)</f>
        <v>-1.2924809137632928E-2</v>
      </c>
      <c r="AW71">
        <f ca="1">IFERROR(CORREL(_xlfn.RANK.AVG(Summary!$BT$3:$BT$32,Summary!$BT$3:$BT$32),_xlfn.RANK.AVG(Summary!AX$3:AX$32,Summary!AX$3:AX$32,0)),0)</f>
        <v>3.4098560994288526E-2</v>
      </c>
      <c r="AX71">
        <f ca="1">IFERROR(CORREL(_xlfn.RANK.AVG(Summary!$BT$3:$BT$32,Summary!$BT$3:$BT$32),_xlfn.RANK.AVG(Summary!AY$3:AY$32,Summary!AY$3:AY$32,0)),0)</f>
        <v>-0.15988448329962501</v>
      </c>
      <c r="AY71">
        <f ca="1">IFERROR(CORREL(_xlfn.RANK.AVG(Summary!$BT$3:$BT$32,Summary!$BT$3:$BT$32),_xlfn.RANK.AVG(Summary!AZ$3:AZ$32,Summary!AZ$3:AZ$32,0)),0)</f>
        <v>0.16929922135706343</v>
      </c>
      <c r="AZ71">
        <f ca="1">IFERROR(CORREL(_xlfn.RANK.AVG(Summary!$BT$3:$BT$32,Summary!$BT$3:$BT$32),_xlfn.RANK.AVG(Summary!BA$3:BA$32,Summary!BA$3:BA$32,0)),0)</f>
        <v>-3.0809135300197341E-2</v>
      </c>
      <c r="BA71">
        <f ca="1">IFERROR(CORREL(_xlfn.RANK.AVG(Summary!$BT$3:$BT$32,Summary!$BT$3:$BT$32),_xlfn.RANK.AVG(Summary!BB$3:BB$32,Summary!BB$3:BB$32,0)),0)</f>
        <v>-0.17285873192436041</v>
      </c>
      <c r="BB71">
        <f ca="1">IFERROR(CORREL(_xlfn.RANK.AVG(Summary!$BT$3:$BT$32,Summary!$BT$3:$BT$32),_xlfn.RANK.AVG(Summary!BC$3:BC$32,Summary!BC$3:BC$32,0)),0)</f>
        <v>2.208653709193396E-2</v>
      </c>
      <c r="BC71">
        <f ca="1">IFERROR(CORREL(_xlfn.RANK.AVG(Summary!$BT$3:$BT$32,Summary!$BT$3:$BT$32),_xlfn.RANK.AVG(Summary!BD$3:BD$32,Summary!BD$3:BD$32,0)),0)</f>
        <v>4.9844089532261895E-2</v>
      </c>
      <c r="BD71">
        <f ca="1">IFERROR(CORREL(_xlfn.RANK.AVG(Summary!$BT$3:$BT$32,Summary!$BT$3:$BT$32),_xlfn.RANK.AVG(Summary!BE$3:BE$32,Summary!BE$3:BE$32,0)),0)</f>
        <v>-1.8704082235213769E-2</v>
      </c>
      <c r="BE71">
        <f ca="1">IFERROR(CORREL(_xlfn.RANK.AVG(Summary!$BT$3:$BT$32,Summary!$BT$3:$BT$32),_xlfn.RANK.AVG(Summary!BF$3:BF$32,Summary!BF$3:BF$32,0)),0)</f>
        <v>4.8824097911146065E-2</v>
      </c>
      <c r="BF71">
        <f ca="1">IFERROR(CORREL(_xlfn.RANK.AVG(Summary!$BT$3:$BT$32,Summary!$BT$3:$BT$32),_xlfn.RANK.AVG(Summary!BG$3:BG$32,Summary!BG$3:BG$32,0)),0)</f>
        <v>-0.14037819799777534</v>
      </c>
      <c r="BG71">
        <f ca="1">IFERROR(CORREL(_xlfn.RANK.AVG(Summary!$BT$3:$BT$32,Summary!$BT$3:$BT$32),_xlfn.RANK.AVG(Summary!BH$3:BH$32,Summary!BH$3:BH$32,0)),0)</f>
        <v>2.0022246941045607E-3</v>
      </c>
      <c r="BH71">
        <f ca="1">IFERROR(CORREL(_xlfn.RANK.AVG(Summary!$BT$3:$BT$32,Summary!$BT$3:$BT$32),_xlfn.RANK.AVG(Summary!BI$3:BI$32,Summary!BI$3:BI$32,0)),0)</f>
        <v>-3.2095123665944206E-2</v>
      </c>
      <c r="BI71">
        <f ca="1">IFERROR(CORREL(_xlfn.RANK.AVG(Summary!$BT$3:$BT$32,Summary!$BT$3:$BT$32),_xlfn.RANK.AVG(Summary!BJ$3:BJ$32,Summary!BJ$3:BJ$32,0)),0)</f>
        <v>-7.3156410565972052E-2</v>
      </c>
      <c r="BJ71">
        <f ca="1">IFERROR(CORREL(_xlfn.RANK.AVG(Summary!$BT$3:$BT$32,Summary!$BT$3:$BT$32),_xlfn.RANK.AVG(Summary!BK$3:BK$32,Summary!BK$3:BK$32,0)),0)</f>
        <v>0.22026921929604559</v>
      </c>
      <c r="BK71">
        <f ca="1">IFERROR(CORREL(_xlfn.RANK.AVG(Summary!$BT$3:$BT$32,Summary!$BT$3:$BT$32),_xlfn.RANK.AVG(Summary!BL$3:BL$32,Summary!BL$3:BL$32,0)),0)</f>
        <v>-0.11109281767588298</v>
      </c>
      <c r="BL71">
        <f ca="1">IFERROR(CORREL(_xlfn.RANK.AVG(Summary!$BT$3:$BT$32,Summary!$BT$3:$BT$32),_xlfn.RANK.AVG(Summary!BM$3:BM$32,Summary!BM$3:BM$32,0)),0)</f>
        <v>-0.2399822440805133</v>
      </c>
      <c r="BM71">
        <f ca="1">IFERROR(CORREL(_xlfn.RANK.AVG(Summary!$BT$3:$BT$32,Summary!$BT$3:$BT$32),_xlfn.RANK.AVG(Summary!BN$3:BN$32,Summary!BN$3:BN$32,0)),0)</f>
        <v>-0.24792905331915421</v>
      </c>
      <c r="BN71">
        <f ca="1">IFERROR(CORREL(_xlfn.RANK.AVG(Summary!$BT$3:$BT$32,Summary!$BT$3:$BT$32),_xlfn.RANK.AVG(Summary!BO$3:BO$32,Summary!BO$3:BO$32,0)),0)</f>
        <v>-0.33077204908390806</v>
      </c>
      <c r="BO71">
        <f ca="1">IFERROR(CORREL(_xlfn.RANK.AVG(Summary!$BT$3:$BT$32,Summary!$BT$3:$BT$32),_xlfn.RANK.AVG(Summary!BP$3:BP$32,Summary!BP$3:BP$32,0)),0)</f>
        <v>-0.18748615764345231</v>
      </c>
      <c r="BP71">
        <f ca="1">IFERROR(CORREL(_xlfn.RANK.AVG(Summary!$BT$3:$BT$32,Summary!$BT$3:$BT$32),_xlfn.RANK.AVG(Summary!BQ$3:BQ$32,Summary!BQ$3:BQ$32,0)),0)</f>
        <v>-5.1574393879671075E-2</v>
      </c>
      <c r="BQ71">
        <f ca="1">IFERROR(CORREL(_xlfn.RANK.AVG(Summary!$BT$3:$BT$32,Summary!$BT$3:$BT$32),_xlfn.RANK.AVG(Summary!BR$3:BR$32,Summary!BR$3:BR$32,0)),0)</f>
        <v>5.272525027808677E-2</v>
      </c>
      <c r="BR71">
        <f ca="1">IFERROR(CORREL(_xlfn.RANK.AVG(Summary!$BT$3:$BT$32,Summary!$BT$3:$BT$32),_xlfn.RANK.AVG(Summary!BS$3:BS$32,Summary!BS$3:BS$32,0)),0)</f>
        <v>-0.1270300333704116</v>
      </c>
      <c r="BS71">
        <f ca="1">IFERROR(CORREL(_xlfn.RANK.AVG(Summary!$BT$3:$BT$32,Summary!$BT$3:$BT$32),_xlfn.RANK.AVG(Summary!BT$3:BT$32,Summary!BT$3:BT$32,0)),0)</f>
        <v>1.0000000000000002</v>
      </c>
      <c r="BT71">
        <f ca="1">IFERROR(CORREL(_xlfn.RANK.AVG(Summary!$BT$3:$BT$32,Summary!$BT$3:$BT$32),_xlfn.RANK.AVG(Summary!BU$3:BU$32,Summary!BU$3:BU$32,0)),0)</f>
        <v>-7.8317944638593984E-2</v>
      </c>
      <c r="BU71">
        <f ca="1">IFERROR(CORREL(_xlfn.RANK.AVG(Summary!$BT$3:$BT$32,Summary!$BT$3:$BT$32),_xlfn.RANK.AVG(Summary!BV$3:BV$32,Summary!BV$3:BV$32,0)),0)</f>
        <v>-0.1830923248053393</v>
      </c>
      <c r="BV71">
        <f ca="1">IFERROR(CORREL(_xlfn.RANK.AVG(Summary!$BT$3:$BT$32,Summary!$BT$3:$BT$32),_xlfn.RANK.AVG(Summary!BW$3:BW$32,Summary!BW$3:BW$32,0)),0)</f>
        <v>0.17553643276592612</v>
      </c>
      <c r="BW71">
        <f ca="1">IFERROR(CORREL(_xlfn.RANK.AVG(Summary!$BT$3:$BT$32,Summary!$BT$3:$BT$32),_xlfn.RANK.AVG(Summary!BX$3:BX$32,Summary!BX$3:BX$32,0)),0)</f>
        <v>-0.1830923248053393</v>
      </c>
      <c r="BX71">
        <f ca="1">IFERROR(CORREL(_xlfn.RANK.AVG(Summary!$BT$3:$BT$32,Summary!$BT$3:$BT$32),_xlfn.RANK.AVG(Summary!BY$3:BY$32,Summary!BY$3:BY$32,0)),0)</f>
        <v>0.74112051465301132</v>
      </c>
      <c r="BY71">
        <f ca="1">IFERROR(CORREL(_xlfn.RANK.AVG(Summary!$BT$3:$BT$32,Summary!$BT$3:$BT$32),_xlfn.RANK.AVG(Summary!BZ$3:BZ$32,Summary!BZ$3:BZ$32,0)),0)</f>
        <v>3.4098560994288526E-2</v>
      </c>
      <c r="BZ71">
        <f ca="1">IFERROR(CORREL(_xlfn.RANK.AVG(Summary!$BT$3:$BT$32,Summary!$BT$3:$BT$32),_xlfn.RANK.AVG(Summary!CA$3:CA$32,Summary!CA$3:CA$32,0)),0)</f>
        <v>-0.72177105797613328</v>
      </c>
      <c r="CA71">
        <f ca="1">IFERROR(CORREL(_xlfn.RANK.AVG(Summary!$BT$3:$BT$32,Summary!$BT$3:$BT$32),_xlfn.RANK.AVG(Summary!CB$3:CB$32,Summary!CB$3:CB$32,0)),0)</f>
        <v>-0.15506117908787545</v>
      </c>
    </row>
    <row r="72" spans="1:79">
      <c r="A72" s="4" t="s">
        <v>57</v>
      </c>
      <c r="B72">
        <f ca="1">IFERROR(CORREL(_xlfn.RANK.AVG(Summary!$BU$3:$BU$32,Summary!$BU$3:$BU$32),_xlfn.RANK.AVG(Summary!C$3:C$32,Summary!C$3:C$32,0)),0)</f>
        <v>0.93627011328590748</v>
      </c>
      <c r="C72">
        <f ca="1">IFERROR(CORREL(_xlfn.RANK.AVG(Summary!$BU$3:$BU$32,Summary!$BU$3:$BU$32),_xlfn.RANK.AVG(Summary!D$3:D$32,Summary!D$3:D$32,0)),0)</f>
        <v>0.95590159083503767</v>
      </c>
      <c r="D72">
        <f ca="1">IFERROR(CORREL(_xlfn.RANK.AVG(Summary!$BU$3:$BU$32,Summary!$BU$3:$BU$32),_xlfn.RANK.AVG(Summary!E$3:E$32,Summary!E$3:E$32,0)),0)</f>
        <v>1</v>
      </c>
      <c r="E72">
        <f ca="1">IFERROR(CORREL(_xlfn.RANK.AVG(Summary!$BU$3:$BU$32,Summary!$BU$3:$BU$32),_xlfn.RANK.AVG(Summary!F$3:F$32,Summary!F$3:F$32,0)),0)</f>
        <v>-0.38691734581396292</v>
      </c>
      <c r="F72">
        <f ca="1">IFERROR(CORREL(_xlfn.RANK.AVG(Summary!$BU$3:$BU$32,Summary!$BU$3:$BU$32),_xlfn.RANK.AVG(Summary!G$3:G$32,Summary!G$3:G$32,0)),0)</f>
        <v>0.98820649755229184</v>
      </c>
      <c r="G72">
        <f ca="1">IFERROR(CORREL(_xlfn.RANK.AVG(Summary!$BU$3:$BU$32,Summary!$BU$3:$BU$32),_xlfn.RANK.AVG(Summary!H$3:H$32,Summary!H$3:H$32,0)),0)</f>
        <v>0.98320169703962179</v>
      </c>
      <c r="H72">
        <f ca="1">IFERROR(CORREL(_xlfn.RANK.AVG(Summary!$BU$3:$BU$32,Summary!$BU$3:$BU$32),_xlfn.RANK.AVG(Summary!I$3:I$32,Summary!I$3:I$32,0)),0)</f>
        <v>-0.63611080602767101</v>
      </c>
      <c r="I72">
        <f ca="1">IFERROR(CORREL(_xlfn.RANK.AVG(Summary!$BU$3:$BU$32,Summary!$BU$3:$BU$32),_xlfn.RANK.AVG(Summary!J$3:J$32,Summary!J$3:J$32,0)),0)</f>
        <v>0.98731642189586111</v>
      </c>
      <c r="J72">
        <f ca="1">IFERROR(CORREL(_xlfn.RANK.AVG(Summary!$BU$3:$BU$32,Summary!$BU$3:$BU$32),_xlfn.RANK.AVG(Summary!K$3:K$32,Summary!K$3:K$32,0)),0)</f>
        <v>0.87248066993501239</v>
      </c>
      <c r="K72">
        <f ca="1">IFERROR(CORREL(_xlfn.RANK.AVG(Summary!$BU$3:$BU$32,Summary!$BU$3:$BU$32),_xlfn.RANK.AVG(Summary!L$3:L$32,Summary!L$3:L$32,0)),0)</f>
        <v>-0.86105240270272365</v>
      </c>
      <c r="L72">
        <f ca="1">IFERROR(CORREL(_xlfn.RANK.AVG(Summary!$BU$3:$BU$32,Summary!$BU$3:$BU$32),_xlfn.RANK.AVG(Summary!M$3:M$32,Summary!M$3:M$32,0)),0)</f>
        <v>0.38691734581396292</v>
      </c>
      <c r="M72">
        <f ca="1">IFERROR(CORREL(_xlfn.RANK.AVG(Summary!$BU$3:$BU$32,Summary!$BU$3:$BU$32),_xlfn.RANK.AVG(Summary!N$3:N$32,Summary!N$3:N$32,0)),0)</f>
        <v>-0.63611080602767101</v>
      </c>
      <c r="N72">
        <f ca="1">IFERROR(CORREL(_xlfn.RANK.AVG(Summary!$BU$3:$BU$32,Summary!$BU$3:$BU$32),_xlfn.RANK.AVG(Summary!O$3:O$32,Summary!O$3:O$32,0)),0)</f>
        <v>0</v>
      </c>
      <c r="O72">
        <f ca="1">IFERROR(CORREL(_xlfn.RANK.AVG(Summary!$BU$3:$BU$32,Summary!$BU$3:$BU$32),_xlfn.RANK.AVG(Summary!P$3:P$32,Summary!P$3:P$32,0)),0)</f>
        <v>0</v>
      </c>
      <c r="P72">
        <f ca="1">IFERROR(CORREL(_xlfn.RANK.AVG(Summary!$BU$3:$BU$32,Summary!$BU$3:$BU$32),_xlfn.RANK.AVG(Summary!Q$3:Q$32,Summary!Q$3:Q$32,0)),0)</f>
        <v>-0.68962423021269259</v>
      </c>
      <c r="Q72">
        <f ca="1">IFERROR(CORREL(_xlfn.RANK.AVG(Summary!$BU$3:$BU$32,Summary!$BU$3:$BU$32),_xlfn.RANK.AVG(Summary!R$3:R$32,Summary!R$3:R$32,0)),0)</f>
        <v>0</v>
      </c>
      <c r="R72">
        <f ca="1">IFERROR(CORREL(_xlfn.RANK.AVG(Summary!$BU$3:$BU$32,Summary!$BU$3:$BU$32),_xlfn.RANK.AVG(Summary!S$3:S$32,Summary!S$3:S$32,0)),0)</f>
        <v>0</v>
      </c>
      <c r="S72">
        <f ca="1">IFERROR(CORREL(_xlfn.RANK.AVG(Summary!$BU$3:$BU$32,Summary!$BU$3:$BU$32),_xlfn.RANK.AVG(Summary!T$3:T$32,Summary!T$3:T$32,0)),0)</f>
        <v>0</v>
      </c>
      <c r="T72">
        <f ca="1">IFERROR(CORREL(_xlfn.RANK.AVG(Summary!$BU$3:$BU$32,Summary!$BU$3:$BU$32),_xlfn.RANK.AVG(Summary!U$3:U$32,Summary!U$3:U$32,0)),0)</f>
        <v>0</v>
      </c>
      <c r="U72">
        <f ca="1">IFERROR(CORREL(_xlfn.RANK.AVG(Summary!$BU$3:$BU$32,Summary!$BU$3:$BU$32),_xlfn.RANK.AVG(Summary!V$3:V$32,Summary!V$3:V$32,0)),0)</f>
        <v>0.28966355785740466</v>
      </c>
      <c r="V72">
        <f ca="1">IFERROR(CORREL(_xlfn.RANK.AVG(Summary!$BU$3:$BU$32,Summary!$BU$3:$BU$32),_xlfn.RANK.AVG(Summary!W$3:W$32,Summary!W$3:W$32,0)),0)</f>
        <v>0.17303606742181438</v>
      </c>
      <c r="W72">
        <f ca="1">IFERROR(CORREL(_xlfn.RANK.AVG(Summary!$BU$3:$BU$32,Summary!$BU$3:$BU$32),_xlfn.RANK.AVG(Summary!X$3:X$32,Summary!X$3:X$32,0)),0)</f>
        <v>3.087077213591561E-2</v>
      </c>
      <c r="X72">
        <f ca="1">IFERROR(CORREL(_xlfn.RANK.AVG(Summary!$BU$3:$BU$32,Summary!$BU$3:$BU$32),_xlfn.RANK.AVG(Summary!Y$3:Y$32,Summary!Y$3:Y$32,0)),0)</f>
        <v>-0.31724913953369044</v>
      </c>
      <c r="Y72">
        <f ca="1">IFERROR(CORREL(_xlfn.RANK.AVG(Summary!$BU$3:$BU$32,Summary!$BU$3:$BU$32),_xlfn.RANK.AVG(Summary!Z$3:Z$32,Summary!Z$3:Z$32,0)),0)</f>
        <v>-0.16275572344532829</v>
      </c>
      <c r="Z72">
        <f ca="1">IFERROR(CORREL(_xlfn.RANK.AVG(Summary!$BU$3:$BU$32,Summary!$BU$3:$BU$32),_xlfn.RANK.AVG(Summary!AA$3:AA$32,Summary!AA$3:AA$32,0)),0)</f>
        <v>0</v>
      </c>
      <c r="AA72">
        <f ca="1">IFERROR(CORREL(_xlfn.RANK.AVG(Summary!$BU$3:$BU$32,Summary!$BU$3:$BU$32),_xlfn.RANK.AVG(Summary!AB$3:AB$32,Summary!AB$3:AB$32,0)),0)</f>
        <v>-0.23918234890977191</v>
      </c>
      <c r="AB72">
        <f ca="1">IFERROR(CORREL(_xlfn.RANK.AVG(Summary!$BU$3:$BU$32,Summary!$BU$3:$BU$32),_xlfn.RANK.AVG(Summary!AC$3:AC$32,Summary!AC$3:AC$32,0)),0)</f>
        <v>-0.17244897801209</v>
      </c>
      <c r="AC72">
        <f ca="1">IFERROR(CORREL(_xlfn.RANK.AVG(Summary!$BU$3:$BU$32,Summary!$BU$3:$BU$32),_xlfn.RANK.AVG(Summary!AD$3:AD$32,Summary!AD$3:AD$32,0)),0)</f>
        <v>0.79777827654108002</v>
      </c>
      <c r="AD72">
        <f ca="1">IFERROR(CORREL(_xlfn.RANK.AVG(Summary!$BU$3:$BU$32,Summary!$BU$3:$BU$32),_xlfn.RANK.AVG(Summary!AE$3:AE$32,Summary!AE$3:AE$32,0)),0)</f>
        <v>0.55192596584981979</v>
      </c>
      <c r="AE72">
        <f ca="1">IFERROR(CORREL(_xlfn.RANK.AVG(Summary!$BU$3:$BU$32,Summary!$BU$3:$BU$32),_xlfn.RANK.AVG(Summary!AF$3:AF$32,Summary!AF$3:AF$32,0)),0)</f>
        <v>0.18042923508882808</v>
      </c>
      <c r="AF72">
        <f ca="1">IFERROR(CORREL(_xlfn.RANK.AVG(Summary!$BU$3:$BU$32,Summary!$BU$3:$BU$32),_xlfn.RANK.AVG(Summary!AG$3:AG$32,Summary!AG$3:AG$32,0)),0)</f>
        <v>7.5619232771667294E-2</v>
      </c>
      <c r="AG72">
        <f ca="1">IFERROR(CORREL(_xlfn.RANK.AVG(Summary!$BU$3:$BU$32,Summary!$BU$3:$BU$32),_xlfn.RANK.AVG(Summary!AH$3:AH$32,Summary!AH$3:AH$32,0)),0)</f>
        <v>-0.28547593337371008</v>
      </c>
      <c r="AH72">
        <f ca="1">IFERROR(CORREL(_xlfn.RANK.AVG(Summary!$BU$3:$BU$32,Summary!$BU$3:$BU$32),_xlfn.RANK.AVG(Summary!AI$3:AI$32,Summary!AI$3:AI$32,0)),0)</f>
        <v>-0.42744871364688658</v>
      </c>
      <c r="AI72">
        <f ca="1">IFERROR(CORREL(_xlfn.RANK.AVG(Summary!$BU$3:$BU$32,Summary!$BU$3:$BU$32),_xlfn.RANK.AVG(Summary!AJ$3:AJ$32,Summary!AJ$3:AJ$32,0)),0)</f>
        <v>2.4989436910253137E-2</v>
      </c>
      <c r="AJ72">
        <f ca="1">IFERROR(CORREL(_xlfn.RANK.AVG(Summary!$BU$3:$BU$32,Summary!$BU$3:$BU$32),_xlfn.RANK.AVG(Summary!AK$3:AK$32,Summary!AK$3:AK$32,0)),0)</f>
        <v>-2.8484578588375394E-2</v>
      </c>
      <c r="AK72">
        <f ca="1">IFERROR(CORREL(_xlfn.RANK.AVG(Summary!$BU$3:$BU$32,Summary!$BU$3:$BU$32),_xlfn.RANK.AVG(Summary!AL$3:AL$32,Summary!AL$3:AL$32,0)),0)</f>
        <v>0.76348761618218886</v>
      </c>
      <c r="AL72">
        <f ca="1">IFERROR(CORREL(_xlfn.RANK.AVG(Summary!$BU$3:$BU$32,Summary!$BU$3:$BU$32),_xlfn.RANK.AVG(Summary!AM$3:AM$32,Summary!AM$3:AM$32,0)),0)</f>
        <v>-0.64952702563224241</v>
      </c>
      <c r="AM72">
        <f ca="1">IFERROR(CORREL(_xlfn.RANK.AVG(Summary!$BU$3:$BU$32,Summary!$BU$3:$BU$32),_xlfn.RANK.AVG(Summary!AN$3:AN$32,Summary!AN$3:AN$32,0)),0)</f>
        <v>0.71306586473328026</v>
      </c>
      <c r="AN72">
        <f ca="1">IFERROR(CORREL(_xlfn.RANK.AVG(Summary!$BU$3:$BU$32,Summary!$BU$3:$BU$32),_xlfn.RANK.AVG(Summary!AO$3:AO$32,Summary!AO$3:AO$32,0)),0)</f>
        <v>-0.34573423094820516</v>
      </c>
      <c r="AO72">
        <f ca="1">IFERROR(CORREL(_xlfn.RANK.AVG(Summary!$BU$3:$BU$32,Summary!$BU$3:$BU$32),_xlfn.RANK.AVG(Summary!AP$3:AP$32,Summary!AP$3:AP$32,0)),0)</f>
        <v>0.19812816621879173</v>
      </c>
      <c r="AP72">
        <f ca="1">IFERROR(CORREL(_xlfn.RANK.AVG(Summary!$BU$3:$BU$32,Summary!$BU$3:$BU$32),_xlfn.RANK.AVG(Summary!AQ$3:AQ$32,Summary!AQ$3:AQ$32,0)),0)</f>
        <v>-0.11544934815169026</v>
      </c>
      <c r="AQ72">
        <f ca="1">IFERROR(CORREL(_xlfn.RANK.AVG(Summary!$BU$3:$BU$32,Summary!$BU$3:$BU$32),_xlfn.RANK.AVG(Summary!AR$3:AR$32,Summary!AR$3:AR$32,0)),0)</f>
        <v>0.66161252035623941</v>
      </c>
      <c r="AR72">
        <f ca="1">IFERROR(CORREL(_xlfn.RANK.AVG(Summary!$BU$3:$BU$32,Summary!$BU$3:$BU$32),_xlfn.RANK.AVG(Summary!AS$3:AS$32,Summary!AS$3:AS$32,0)),0)</f>
        <v>-0.56983865168558623</v>
      </c>
      <c r="AS72">
        <f ca="1">IFERROR(CORREL(_xlfn.RANK.AVG(Summary!$BU$3:$BU$32,Summary!$BU$3:$BU$32),_xlfn.RANK.AVG(Summary!AT$3:AT$32,Summary!AT$3:AT$32,0)),0)</f>
        <v>0.4616063630798764</v>
      </c>
      <c r="AT72">
        <f ca="1">IFERROR(CORREL(_xlfn.RANK.AVG(Summary!$BU$3:$BU$32,Summary!$BU$3:$BU$32),_xlfn.RANK.AVG(Summary!AU$3:AU$32,Summary!AU$3:AU$32,0)),0)</f>
        <v>0.80258755185111774</v>
      </c>
      <c r="AU72">
        <f ca="1">IFERROR(CORREL(_xlfn.RANK.AVG(Summary!$BU$3:$BU$32,Summary!$BU$3:$BU$32),_xlfn.RANK.AVG(Summary!AV$3:AV$32,Summary!AV$3:AV$32,0)),0)</f>
        <v>0.74264234635048343</v>
      </c>
      <c r="AV72">
        <f ca="1">IFERROR(CORREL(_xlfn.RANK.AVG(Summary!$BU$3:$BU$32,Summary!$BU$3:$BU$32),_xlfn.RANK.AVG(Summary!AW$3:AW$32,Summary!AW$3:AW$32,0)),0)</f>
        <v>0.75774551759717879</v>
      </c>
      <c r="AW72">
        <f ca="1">IFERROR(CORREL(_xlfn.RANK.AVG(Summary!$BU$3:$BU$32,Summary!$BU$3:$BU$32),_xlfn.RANK.AVG(Summary!AX$3:AX$32,Summary!AX$3:AX$32,0)),0)</f>
        <v>0.73843856661800078</v>
      </c>
      <c r="AX72">
        <f ca="1">IFERROR(CORREL(_xlfn.RANK.AVG(Summary!$BU$3:$BU$32,Summary!$BU$3:$BU$32),_xlfn.RANK.AVG(Summary!AY$3:AY$32,Summary!AY$3:AY$32,0)),0)</f>
        <v>0.6334761515941586</v>
      </c>
      <c r="AY72">
        <f ca="1">IFERROR(CORREL(_xlfn.RANK.AVG(Summary!$BU$3:$BU$32,Summary!$BU$3:$BU$32),_xlfn.RANK.AVG(Summary!AZ$3:AZ$32,Summary!AZ$3:AZ$32,0)),0)</f>
        <v>0.56335521541170452</v>
      </c>
      <c r="AZ72">
        <f ca="1">IFERROR(CORREL(_xlfn.RANK.AVG(Summary!$BU$3:$BU$32,Summary!$BU$3:$BU$32),_xlfn.RANK.AVG(Summary!BA$3:BA$32,Summary!BA$3:BA$32,0)),0)</f>
        <v>-0.68076506195180664</v>
      </c>
      <c r="BA72">
        <f ca="1">IFERROR(CORREL(_xlfn.RANK.AVG(Summary!$BU$3:$BU$32,Summary!$BU$3:$BU$32),_xlfn.RANK.AVG(Summary!BB$3:BB$32,Summary!BB$3:BB$32,0)),0)</f>
        <v>-0.5887195497548855</v>
      </c>
      <c r="BB72">
        <f ca="1">IFERROR(CORREL(_xlfn.RANK.AVG(Summary!$BU$3:$BU$32,Summary!$BU$3:$BU$32),_xlfn.RANK.AVG(Summary!BC$3:BC$32,Summary!BC$3:BC$32,0)),0)</f>
        <v>-0.81228291378689133</v>
      </c>
      <c r="BC72">
        <f ca="1">IFERROR(CORREL(_xlfn.RANK.AVG(Summary!$BU$3:$BU$32,Summary!$BU$3:$BU$32),_xlfn.RANK.AVG(Summary!BD$3:BD$32,Summary!BD$3:BD$32,0)),0)</f>
        <v>-0.79893540338285263</v>
      </c>
      <c r="BD72">
        <f ca="1">IFERROR(CORREL(_xlfn.RANK.AVG(Summary!$BU$3:$BU$32,Summary!$BU$3:$BU$32),_xlfn.RANK.AVG(Summary!BE$3:BE$32,Summary!BE$3:BE$32,0)),0)</f>
        <v>-0.73265805574855525</v>
      </c>
      <c r="BE72">
        <f ca="1">IFERROR(CORREL(_xlfn.RANK.AVG(Summary!$BU$3:$BU$32,Summary!$BU$3:$BU$32),_xlfn.RANK.AVG(Summary!BF$3:BF$32,Summary!BF$3:BF$32,0)),0)</f>
        <v>-0.74682424613258958</v>
      </c>
      <c r="BF72">
        <f ca="1">IFERROR(CORREL(_xlfn.RANK.AVG(Summary!$BU$3:$BU$32,Summary!$BU$3:$BU$32),_xlfn.RANK.AVG(Summary!BG$3:BG$32,Summary!BG$3:BG$32,0)),0)</f>
        <v>-0.63255089945318954</v>
      </c>
      <c r="BG72">
        <f ca="1">IFERROR(CORREL(_xlfn.RANK.AVG(Summary!$BU$3:$BU$32,Summary!$BU$3:$BU$32),_xlfn.RANK.AVG(Summary!BH$3:BH$32,Summary!BH$3:BH$32,0)),0)</f>
        <v>-0.8376905158076885</v>
      </c>
      <c r="BH72">
        <f ca="1">IFERROR(CORREL(_xlfn.RANK.AVG(Summary!$BU$3:$BU$32,Summary!$BU$3:$BU$32),_xlfn.RANK.AVG(Summary!BI$3:BI$32,Summary!BI$3:BI$32,0)),0)</f>
        <v>-0.70055400426190795</v>
      </c>
      <c r="BI72">
        <f ca="1">IFERROR(CORREL(_xlfn.RANK.AVG(Summary!$BU$3:$BU$32,Summary!$BU$3:$BU$32),_xlfn.RANK.AVG(Summary!BJ$3:BJ$32,Summary!BJ$3:BJ$32,0)),0)</f>
        <v>-0.66302532705554673</v>
      </c>
      <c r="BJ72">
        <f ca="1">IFERROR(CORREL(_xlfn.RANK.AVG(Summary!$BU$3:$BU$32,Summary!$BU$3:$BU$32),_xlfn.RANK.AVG(Summary!BK$3:BK$32,Summary!BK$3:BK$32,0)),0)</f>
        <v>0.72518914107699151</v>
      </c>
      <c r="BK72">
        <f ca="1">IFERROR(CORREL(_xlfn.RANK.AVG(Summary!$BU$3:$BU$32,Summary!$BU$3:$BU$32),_xlfn.RANK.AVG(Summary!BL$3:BL$32,Summary!BL$3:BL$32,0)),0)</f>
        <v>-0.81852168456833774</v>
      </c>
      <c r="BL72">
        <f ca="1">IFERROR(CORREL(_xlfn.RANK.AVG(Summary!$BU$3:$BU$32,Summary!$BU$3:$BU$32),_xlfn.RANK.AVG(Summary!BM$3:BM$32,Summary!BM$3:BM$32,0)),0)</f>
        <v>-0.69130590693133809</v>
      </c>
      <c r="BM72">
        <f ca="1">IFERROR(CORREL(_xlfn.RANK.AVG(Summary!$BU$3:$BU$32,Summary!$BU$3:$BU$32),_xlfn.RANK.AVG(Summary!BN$3:BN$32,Summary!BN$3:BN$32,0)),0)</f>
        <v>-0.76912053863869689</v>
      </c>
      <c r="BN72">
        <f ca="1">IFERROR(CORREL(_xlfn.RANK.AVG(Summary!$BU$3:$BU$32,Summary!$BU$3:$BU$32),_xlfn.RANK.AVG(Summary!BO$3:BO$32,Summary!BO$3:BO$32,0)),0)</f>
        <v>-0.71307685133067311</v>
      </c>
      <c r="BO72">
        <f ca="1">IFERROR(CORREL(_xlfn.RANK.AVG(Summary!$BU$3:$BU$32,Summary!$BU$3:$BU$32),_xlfn.RANK.AVG(Summary!BP$3:BP$32,Summary!BP$3:BP$32,0)),0)</f>
        <v>-0.6470328209657833</v>
      </c>
      <c r="BP72">
        <f ca="1">IFERROR(CORREL(_xlfn.RANK.AVG(Summary!$BU$3:$BU$32,Summary!$BU$3:$BU$32),_xlfn.RANK.AVG(Summary!BQ$3:BQ$32,Summary!BQ$3:BQ$32,0)),0)</f>
        <v>-0.81552370389839157</v>
      </c>
      <c r="BQ72">
        <f ca="1">IFERROR(CORREL(_xlfn.RANK.AVG(Summary!$BU$3:$BU$32,Summary!$BU$3:$BU$32),_xlfn.RANK.AVG(Summary!BR$3:BR$32,Summary!BR$3:BR$32,0)),0)</f>
        <v>-0.79741907268386614</v>
      </c>
      <c r="BR72">
        <f ca="1">IFERROR(CORREL(_xlfn.RANK.AVG(Summary!$BU$3:$BU$32,Summary!$BU$3:$BU$32),_xlfn.RANK.AVG(Summary!BS$3:BS$32,Summary!BS$3:BS$32,0)),0)</f>
        <v>-0.74468795654935815</v>
      </c>
      <c r="BS72">
        <f ca="1">IFERROR(CORREL(_xlfn.RANK.AVG(Summary!$BU$3:$BU$32,Summary!$BU$3:$BU$32),_xlfn.RANK.AVG(Summary!BT$3:BT$32,Summary!BT$3:BT$32,0)),0)</f>
        <v>-7.8317944638593984E-2</v>
      </c>
      <c r="BT72">
        <f ca="1">IFERROR(CORREL(_xlfn.RANK.AVG(Summary!$BU$3:$BU$32,Summary!$BU$3:$BU$32),_xlfn.RANK.AVG(Summary!BU$3:BU$32,Summary!BU$3:BU$32,0)),0)</f>
        <v>1</v>
      </c>
      <c r="BU72">
        <f ca="1">IFERROR(CORREL(_xlfn.RANK.AVG(Summary!$BU$3:$BU$32,Summary!$BU$3:$BU$32),_xlfn.RANK.AVG(Summary!BV$3:BV$32,Summary!BV$3:BV$32,0)),0)</f>
        <v>-3.1594170848523714E-2</v>
      </c>
      <c r="BV72">
        <f ca="1">IFERROR(CORREL(_xlfn.RANK.AVG(Summary!$BU$3:$BU$32,Summary!$BU$3:$BU$32),_xlfn.RANK.AVG(Summary!BW$3:BW$32,Summary!BW$3:BW$32,0)),0)</f>
        <v>0.71723690862925815</v>
      </c>
      <c r="BW72">
        <f ca="1">IFERROR(CORREL(_xlfn.RANK.AVG(Summary!$BU$3:$BU$32,Summary!$BU$3:$BU$32),_xlfn.RANK.AVG(Summary!BX$3:BX$32,Summary!BX$3:BX$32,0)),0)</f>
        <v>-3.1594170848523714E-2</v>
      </c>
      <c r="BX72">
        <f ca="1">IFERROR(CORREL(_xlfn.RANK.AVG(Summary!$BU$3:$BU$32,Summary!$BU$3:$BU$32),_xlfn.RANK.AVG(Summary!BY$3:BY$32,Summary!BY$3:BY$32,0)),0)</f>
        <v>-8.5523419238371312E-2</v>
      </c>
      <c r="BY72">
        <f ca="1">IFERROR(CORREL(_xlfn.RANK.AVG(Summary!$BU$3:$BU$32,Summary!$BU$3:$BU$32),_xlfn.RANK.AVG(Summary!BZ$3:BZ$32,Summary!BZ$3:BZ$32,0)),0)</f>
        <v>0.73843856661800078</v>
      </c>
      <c r="BZ72">
        <f ca="1">IFERROR(CORREL(_xlfn.RANK.AVG(Summary!$BU$3:$BU$32,Summary!$BU$3:$BU$32),_xlfn.RANK.AVG(Summary!CA$3:CA$32,Summary!CA$3:CA$32,0)),0)</f>
        <v>-0.50311526479750768</v>
      </c>
      <c r="CA72">
        <f ca="1">IFERROR(CORREL(_xlfn.RANK.AVG(Summary!$BU$3:$BU$32,Summary!$BU$3:$BU$32),_xlfn.RANK.AVG(Summary!CB$3:CB$32,Summary!CB$3:CB$32,0)),0)</f>
        <v>-0.68261208565683629</v>
      </c>
    </row>
    <row r="73" spans="1:79">
      <c r="A73" s="4" t="s">
        <v>58</v>
      </c>
      <c r="B73">
        <f ca="1">IFERROR(CORREL(_xlfn.RANK.AVG(Summary!$BV$3:$BV$32,Summary!$BV$3:$BV$32),_xlfn.RANK.AVG(Summary!C$3:C$32,Summary!C$3:C$32,0)),0)</f>
        <v>-0.26741221320742486</v>
      </c>
      <c r="C73">
        <f ca="1">IFERROR(CORREL(_xlfn.RANK.AVG(Summary!$BV$3:$BV$32,Summary!$BV$3:$BV$32),_xlfn.RANK.AVG(Summary!D$3:D$32,Summary!D$3:D$32,0)),0)</f>
        <v>-0.23869761198870959</v>
      </c>
      <c r="D73">
        <f ca="1">IFERROR(CORREL(_xlfn.RANK.AVG(Summary!$BV$3:$BV$32,Summary!$BV$3:$BV$32),_xlfn.RANK.AVG(Summary!E$3:E$32,Summary!E$3:E$32,0)),0)</f>
        <v>-3.1594170848523714E-2</v>
      </c>
      <c r="E73">
        <f ca="1">IFERROR(CORREL(_xlfn.RANK.AVG(Summary!$BV$3:$BV$32,Summary!$BV$3:$BV$32),_xlfn.RANK.AVG(Summary!F$3:F$32,Summary!F$3:F$32,0)),0)</f>
        <v>0.75973303670745274</v>
      </c>
      <c r="F73">
        <f ca="1">IFERROR(CORREL(_xlfn.RANK.AVG(Summary!$BV$3:$BV$32,Summary!$BV$3:$BV$32),_xlfn.RANK.AVG(Summary!G$3:G$32,Summary!G$3:G$32,0)),0)</f>
        <v>1.1569696367065022E-2</v>
      </c>
      <c r="G73">
        <f ca="1">IFERROR(CORREL(_xlfn.RANK.AVG(Summary!$BV$3:$BV$32,Summary!$BV$3:$BV$32),_xlfn.RANK.AVG(Summary!H$3:H$32,Summary!H$3:H$32,0)),0)</f>
        <v>7.5862068965517254E-2</v>
      </c>
      <c r="H73">
        <f ca="1">IFERROR(CORREL(_xlfn.RANK.AVG(Summary!$BV$3:$BV$32,Summary!$BV$3:$BV$32),_xlfn.RANK.AVG(Summary!I$3:I$32,Summary!I$3:I$32,0)),0)</f>
        <v>0.33748609566184656</v>
      </c>
      <c r="I73">
        <f ca="1">IFERROR(CORREL(_xlfn.RANK.AVG(Summary!$BV$3:$BV$32,Summary!$BV$3:$BV$32),_xlfn.RANK.AVG(Summary!J$3:J$32,Summary!J$3:J$32,0)),0)</f>
        <v>4.3608855537398926E-2</v>
      </c>
      <c r="J73">
        <f ca="1">IFERROR(CORREL(_xlfn.RANK.AVG(Summary!$BV$3:$BV$32,Summary!$BV$3:$BV$32),_xlfn.RANK.AVG(Summary!K$3:K$32,Summary!K$3:K$32,0)),0)</f>
        <v>-0.11403125110446281</v>
      </c>
      <c r="K73">
        <f ca="1">IFERROR(CORREL(_xlfn.RANK.AVG(Summary!$BV$3:$BV$32,Summary!$BV$3:$BV$32),_xlfn.RANK.AVG(Summary!L$3:L$32,Summary!L$3:L$32,0)),0)</f>
        <v>0.15328142380422694</v>
      </c>
      <c r="L73">
        <f ca="1">IFERROR(CORREL(_xlfn.RANK.AVG(Summary!$BV$3:$BV$32,Summary!$BV$3:$BV$32),_xlfn.RANK.AVG(Summary!M$3:M$32,Summary!M$3:M$32,0)),0)</f>
        <v>-0.75973303670745274</v>
      </c>
      <c r="M73">
        <f ca="1">IFERROR(CORREL(_xlfn.RANK.AVG(Summary!$BV$3:$BV$32,Summary!$BV$3:$BV$32),_xlfn.RANK.AVG(Summary!N$3:N$32,Summary!N$3:N$32,0)),0)</f>
        <v>0.33748609566184656</v>
      </c>
      <c r="N73">
        <f ca="1">IFERROR(CORREL(_xlfn.RANK.AVG(Summary!$BV$3:$BV$32,Summary!$BV$3:$BV$32),_xlfn.RANK.AVG(Summary!O$3:O$32,Summary!O$3:O$32,0)),0)</f>
        <v>0</v>
      </c>
      <c r="O73">
        <f ca="1">IFERROR(CORREL(_xlfn.RANK.AVG(Summary!$BV$3:$BV$32,Summary!$BV$3:$BV$32),_xlfn.RANK.AVG(Summary!P$3:P$32,Summary!P$3:P$32,0)),0)</f>
        <v>0</v>
      </c>
      <c r="P73">
        <f ca="1">IFERROR(CORREL(_xlfn.RANK.AVG(Summary!$BV$3:$BV$32,Summary!$BV$3:$BV$32),_xlfn.RANK.AVG(Summary!Q$3:Q$32,Summary!Q$3:Q$32,0)),0)</f>
        <v>0.14358925595049818</v>
      </c>
      <c r="Q73">
        <f ca="1">IFERROR(CORREL(_xlfn.RANK.AVG(Summary!$BV$3:$BV$32,Summary!$BV$3:$BV$32),_xlfn.RANK.AVG(Summary!R$3:R$32,Summary!R$3:R$32,0)),0)</f>
        <v>0</v>
      </c>
      <c r="R73">
        <f ca="1">IFERROR(CORREL(_xlfn.RANK.AVG(Summary!$BV$3:$BV$32,Summary!$BV$3:$BV$32),_xlfn.RANK.AVG(Summary!S$3:S$32,Summary!S$3:S$32,0)),0)</f>
        <v>0</v>
      </c>
      <c r="S73">
        <f ca="1">IFERROR(CORREL(_xlfn.RANK.AVG(Summary!$BV$3:$BV$32,Summary!$BV$3:$BV$32),_xlfn.RANK.AVG(Summary!T$3:T$32,Summary!T$3:T$32,0)),0)</f>
        <v>0</v>
      </c>
      <c r="T73">
        <f ca="1">IFERROR(CORREL(_xlfn.RANK.AVG(Summary!$BV$3:$BV$32,Summary!$BV$3:$BV$32),_xlfn.RANK.AVG(Summary!U$3:U$32,Summary!U$3:U$32,0)),0)</f>
        <v>0</v>
      </c>
      <c r="U73">
        <f ca="1">IFERROR(CORREL(_xlfn.RANK.AVG(Summary!$BV$3:$BV$32,Summary!$BV$3:$BV$32),_xlfn.RANK.AVG(Summary!V$3:V$32,Summary!V$3:V$32,0)),0)</f>
        <v>-0.13945212446374686</v>
      </c>
      <c r="V73">
        <f ca="1">IFERROR(CORREL(_xlfn.RANK.AVG(Summary!$BV$3:$BV$32,Summary!$BV$3:$BV$32),_xlfn.RANK.AVG(Summary!W$3:W$32,Summary!W$3:W$32,0)),0)</f>
        <v>-0.38490902143321382</v>
      </c>
      <c r="W73">
        <f ca="1">IFERROR(CORREL(_xlfn.RANK.AVG(Summary!$BV$3:$BV$32,Summary!$BV$3:$BV$32),_xlfn.RANK.AVG(Summary!X$3:X$32,Summary!X$3:X$32,0)),0)</f>
        <v>-0.36551445415127687</v>
      </c>
      <c r="X73">
        <f ca="1">IFERROR(CORREL(_xlfn.RANK.AVG(Summary!$BV$3:$BV$32,Summary!$BV$3:$BV$32),_xlfn.RANK.AVG(Summary!Y$3:Y$32,Summary!Y$3:Y$32,0)),0)</f>
        <v>3.3987198048885552E-2</v>
      </c>
      <c r="Y73">
        <f ca="1">IFERROR(CORREL(_xlfn.RANK.AVG(Summary!$BV$3:$BV$32,Summary!$BV$3:$BV$32),_xlfn.RANK.AVG(Summary!Z$3:Z$32,Summary!Z$3:Z$32,0)),0)</f>
        <v>-9.2089699574977674E-2</v>
      </c>
      <c r="Z73">
        <f ca="1">IFERROR(CORREL(_xlfn.RANK.AVG(Summary!$BV$3:$BV$32,Summary!$BV$3:$BV$32),_xlfn.RANK.AVG(Summary!AA$3:AA$32,Summary!AA$3:AA$32,0)),0)</f>
        <v>0</v>
      </c>
      <c r="AA73">
        <f ca="1">IFERROR(CORREL(_xlfn.RANK.AVG(Summary!$BV$3:$BV$32,Summary!$BV$3:$BV$32),_xlfn.RANK.AVG(Summary!AB$3:AB$32,Summary!AB$3:AB$32,0)),0)</f>
        <v>0.23162507460170523</v>
      </c>
      <c r="AB73">
        <f ca="1">IFERROR(CORREL(_xlfn.RANK.AVG(Summary!$BV$3:$BV$32,Summary!$BV$3:$BV$32),_xlfn.RANK.AVG(Summary!AC$3:AC$32,Summary!AC$3:AC$32,0)),0)</f>
        <v>-0.13450862375707781</v>
      </c>
      <c r="AC73">
        <f ca="1">IFERROR(CORREL(_xlfn.RANK.AVG(Summary!$BV$3:$BV$32,Summary!$BV$3:$BV$32),_xlfn.RANK.AVG(Summary!AD$3:AD$32,Summary!AD$3:AD$32,0)),0)</f>
        <v>-0.29790800321578842</v>
      </c>
      <c r="AD73">
        <f ca="1">IFERROR(CORREL(_xlfn.RANK.AVG(Summary!$BV$3:$BV$32,Summary!$BV$3:$BV$32),_xlfn.RANK.AVG(Summary!AE$3:AE$32,Summary!AE$3:AE$32,0)),0)</f>
        <v>-0.32768352951765722</v>
      </c>
      <c r="AE73">
        <f ca="1">IFERROR(CORREL(_xlfn.RANK.AVG(Summary!$BV$3:$BV$32,Summary!$BV$3:$BV$32),_xlfn.RANK.AVG(Summary!AF$3:AF$32,Summary!AF$3:AF$32,0)),0)</f>
        <v>-0.19435545062004345</v>
      </c>
      <c r="AF73">
        <f ca="1">IFERROR(CORREL(_xlfn.RANK.AVG(Summary!$BV$3:$BV$32,Summary!$BV$3:$BV$32),_xlfn.RANK.AVG(Summary!AG$3:AG$32,Summary!AG$3:AG$32,0)),0)</f>
        <v>-0.28749955173425701</v>
      </c>
      <c r="AG73">
        <f ca="1">IFERROR(CORREL(_xlfn.RANK.AVG(Summary!$BV$3:$BV$32,Summary!$BV$3:$BV$32),_xlfn.RANK.AVG(Summary!AH$3:AH$32,Summary!AH$3:AH$32,0)),0)</f>
        <v>-0.56330920321217748</v>
      </c>
      <c r="AH73">
        <f ca="1">IFERROR(CORREL(_xlfn.RANK.AVG(Summary!$BV$3:$BV$32,Summary!$BV$3:$BV$32),_xlfn.RANK.AVG(Summary!AI$3:AI$32,Summary!AI$3:AI$32,0)),0)</f>
        <v>-0.31129165045325008</v>
      </c>
      <c r="AI73">
        <f ca="1">IFERROR(CORREL(_xlfn.RANK.AVG(Summary!$BV$3:$BV$32,Summary!$BV$3:$BV$32),_xlfn.RANK.AVG(Summary!AJ$3:AJ$32,Summary!AJ$3:AJ$32,0)),0)</f>
        <v>-0.2066161238751138</v>
      </c>
      <c r="AJ73">
        <f ca="1">IFERROR(CORREL(_xlfn.RANK.AVG(Summary!$BV$3:$BV$32,Summary!$BV$3:$BV$32),_xlfn.RANK.AVG(Summary!AK$3:AK$32,Summary!AK$3:AK$32,0)),0)</f>
        <v>-0.38743759233706732</v>
      </c>
      <c r="AK73">
        <f ca="1">IFERROR(CORREL(_xlfn.RANK.AVG(Summary!$BV$3:$BV$32,Summary!$BV$3:$BV$32),_xlfn.RANK.AVG(Summary!AL$3:AL$32,Summary!AL$3:AL$32,0)),0)</f>
        <v>-5.9289084451621156E-2</v>
      </c>
      <c r="AL73">
        <f ca="1">IFERROR(CORREL(_xlfn.RANK.AVG(Summary!$BV$3:$BV$32,Summary!$BV$3:$BV$32),_xlfn.RANK.AVG(Summary!AM$3:AM$32,Summary!AM$3:AM$32,0)),0)</f>
        <v>-0.37257960512996469</v>
      </c>
      <c r="AM73">
        <f ca="1">IFERROR(CORREL(_xlfn.RANK.AVG(Summary!$BV$3:$BV$32,Summary!$BV$3:$BV$32),_xlfn.RANK.AVG(Summary!AN$3:AN$32,Summary!AN$3:AN$32,0)),0)</f>
        <v>-5.7047872097825574E-2</v>
      </c>
      <c r="AN73">
        <f ca="1">IFERROR(CORREL(_xlfn.RANK.AVG(Summary!$BV$3:$BV$32,Summary!$BV$3:$BV$32),_xlfn.RANK.AVG(Summary!AO$3:AO$32,Summary!AO$3:AO$32,0)),0)</f>
        <v>-0.2018043612592732</v>
      </c>
      <c r="AO73">
        <f ca="1">IFERROR(CORREL(_xlfn.RANK.AVG(Summary!$BV$3:$BV$32,Summary!$BV$3:$BV$32),_xlfn.RANK.AVG(Summary!AP$3:AP$32,Summary!AP$3:AP$32,0)),0)</f>
        <v>-0.24490284900445841</v>
      </c>
      <c r="AP73">
        <f ca="1">IFERROR(CORREL(_xlfn.RANK.AVG(Summary!$BV$3:$BV$32,Summary!$BV$3:$BV$32),_xlfn.RANK.AVG(Summary!AQ$3:AQ$32,Summary!AQ$3:AQ$32,0)),0)</f>
        <v>-8.2980444506853976E-2</v>
      </c>
      <c r="AQ73">
        <f ca="1">IFERROR(CORREL(_xlfn.RANK.AVG(Summary!$BV$3:$BV$32,Summary!$BV$3:$BV$32),_xlfn.RANK.AVG(Summary!AR$3:AR$32,Summary!AR$3:AR$32,0)),0)</f>
        <v>4.4608153876533278E-4</v>
      </c>
      <c r="AR73">
        <f ca="1">IFERROR(CORREL(_xlfn.RANK.AVG(Summary!$BV$3:$BV$32,Summary!$BV$3:$BV$32),_xlfn.RANK.AVG(Summary!AS$3:AS$32,Summary!AS$3:AS$32,0)),0)</f>
        <v>-0.28110396731131748</v>
      </c>
      <c r="AS73">
        <f ca="1">IFERROR(CORREL(_xlfn.RANK.AVG(Summary!$BV$3:$BV$32,Summary!$BV$3:$BV$32),_xlfn.RANK.AVG(Summary!AT$3:AT$32,Summary!AT$3:AT$32,0)),0)</f>
        <v>0.3861450525153714</v>
      </c>
      <c r="AT73">
        <f ca="1">IFERROR(CORREL(_xlfn.RANK.AVG(Summary!$BV$3:$BV$32,Summary!$BV$3:$BV$32),_xlfn.RANK.AVG(Summary!AU$3:AU$32,Summary!AU$3:AU$32,0)),0)</f>
        <v>-0.41038869929308219</v>
      </c>
      <c r="AU73">
        <f ca="1">IFERROR(CORREL(_xlfn.RANK.AVG(Summary!$BV$3:$BV$32,Summary!$BV$3:$BV$32),_xlfn.RANK.AVG(Summary!AV$3:AV$32,Summary!AV$3:AV$32,0)),0)</f>
        <v>-0.13134164667151901</v>
      </c>
      <c r="AV73">
        <f ca="1">IFERROR(CORREL(_xlfn.RANK.AVG(Summary!$BV$3:$BV$32,Summary!$BV$3:$BV$32),_xlfn.RANK.AVG(Summary!AW$3:AW$32,Summary!AW$3:AW$32,0)),0)</f>
        <v>-7.9554428657499232E-2</v>
      </c>
      <c r="AW73">
        <f ca="1">IFERROR(CORREL(_xlfn.RANK.AVG(Summary!$BV$3:$BV$32,Summary!$BV$3:$BV$32),_xlfn.RANK.AVG(Summary!AX$3:AX$32,Summary!AX$3:AX$32,0)),0)</f>
        <v>-0.12792532033151383</v>
      </c>
      <c r="AX73">
        <f ca="1">IFERROR(CORREL(_xlfn.RANK.AVG(Summary!$BV$3:$BV$32,Summary!$BV$3:$BV$32),_xlfn.RANK.AVG(Summary!AY$3:AY$32,Summary!AY$3:AY$32,0)),0)</f>
        <v>-0.32021494842156417</v>
      </c>
      <c r="AY73">
        <f ca="1">IFERROR(CORREL(_xlfn.RANK.AVG(Summary!$BV$3:$BV$32,Summary!$BV$3:$BV$32),_xlfn.RANK.AVG(Summary!AZ$3:AZ$32,Summary!AZ$3:AZ$32,0)),0)</f>
        <v>-0.55862068965517253</v>
      </c>
      <c r="AZ73">
        <f ca="1">IFERROR(CORREL(_xlfn.RANK.AVG(Summary!$BV$3:$BV$32,Summary!$BV$3:$BV$32),_xlfn.RANK.AVG(Summary!BA$3:BA$32,Summary!BA$3:BA$32,0)),0)</f>
        <v>0.4313278942027628</v>
      </c>
      <c r="BA73">
        <f ca="1">IFERROR(CORREL(_xlfn.RANK.AVG(Summary!$BV$3:$BV$32,Summary!$BV$3:$BV$32),_xlfn.RANK.AVG(Summary!BB$3:BB$32,Summary!BB$3:BB$32,0)),0)</f>
        <v>0.57552836484983327</v>
      </c>
      <c r="BB73">
        <f ca="1">IFERROR(CORREL(_xlfn.RANK.AVG(Summary!$BV$3:$BV$32,Summary!$BV$3:$BV$32),_xlfn.RANK.AVG(Summary!BC$3:BC$32,Summary!BC$3:BC$32,0)),0)</f>
        <v>0.11111577423570899</v>
      </c>
      <c r="BC73">
        <f ca="1">IFERROR(CORREL(_xlfn.RANK.AVG(Summary!$BV$3:$BV$32,Summary!$BV$3:$BV$32),_xlfn.RANK.AVG(Summary!BD$3:BD$32,Summary!BD$3:BD$32,0)),0)</f>
        <v>0.14930875250022846</v>
      </c>
      <c r="BD73">
        <f ca="1">IFERROR(CORREL(_xlfn.RANK.AVG(Summary!$BV$3:$BV$32,Summary!$BV$3:$BV$32),_xlfn.RANK.AVG(Summary!BE$3:BE$32,Summary!BE$3:BE$32,0)),0)</f>
        <v>0.3576042389256347</v>
      </c>
      <c r="BE73">
        <f ca="1">IFERROR(CORREL(_xlfn.RANK.AVG(Summary!$BV$3:$BV$32,Summary!$BV$3:$BV$32),_xlfn.RANK.AVG(Summary!BF$3:BF$32,Summary!BF$3:BF$32,0)),0)</f>
        <v>0.33597221713286357</v>
      </c>
      <c r="BF73">
        <f ca="1">IFERROR(CORREL(_xlfn.RANK.AVG(Summary!$BV$3:$BV$32,Summary!$BV$3:$BV$32),_xlfn.RANK.AVG(Summary!BG$3:BG$32,Summary!BG$3:BG$32,0)),0)</f>
        <v>0.62536151279199115</v>
      </c>
      <c r="BG73">
        <f ca="1">IFERROR(CORREL(_xlfn.RANK.AVG(Summary!$BV$3:$BV$32,Summary!$BV$3:$BV$32),_xlfn.RANK.AVG(Summary!BH$3:BH$32,Summary!BH$3:BH$32,0)),0)</f>
        <v>0.24849833147942163</v>
      </c>
      <c r="BH73">
        <f ca="1">IFERROR(CORREL(_xlfn.RANK.AVG(Summary!$BV$3:$BV$32,Summary!$BV$3:$BV$32),_xlfn.RANK.AVG(Summary!BI$3:BI$32,Summary!BI$3:BI$32,0)),0)</f>
        <v>0.44520521542331171</v>
      </c>
      <c r="BI73">
        <f ca="1">IFERROR(CORREL(_xlfn.RANK.AVG(Summary!$BV$3:$BV$32,Summary!$BV$3:$BV$32),_xlfn.RANK.AVG(Summary!BJ$3:BJ$32,Summary!BJ$3:BJ$32,0)),0)</f>
        <v>-6.5886208273701541E-3</v>
      </c>
      <c r="BJ73">
        <f ca="1">IFERROR(CORREL(_xlfn.RANK.AVG(Summary!$BV$3:$BV$32,Summary!$BV$3:$BV$32),_xlfn.RANK.AVG(Summary!BK$3:BK$32,Summary!BK$3:BK$32,0)),0)</f>
        <v>-0.40071198379007889</v>
      </c>
      <c r="BK73">
        <f ca="1">IFERROR(CORREL(_xlfn.RANK.AVG(Summary!$BV$3:$BV$32,Summary!$BV$3:$BV$32),_xlfn.RANK.AVG(Summary!BL$3:BL$32,Summary!BL$3:BL$32,0)),0)</f>
        <v>0.33187221482922008</v>
      </c>
      <c r="BL73">
        <f ca="1">IFERROR(CORREL(_xlfn.RANK.AVG(Summary!$BV$3:$BV$32,Summary!$BV$3:$BV$32),_xlfn.RANK.AVG(Summary!BM$3:BM$32,Summary!BM$3:BM$32,0)),0)</f>
        <v>0.49621560487519872</v>
      </c>
      <c r="BM73">
        <f ca="1">IFERROR(CORREL(_xlfn.RANK.AVG(Summary!$BV$3:$BV$32,Summary!$BV$3:$BV$32),_xlfn.RANK.AVG(Summary!BN$3:BN$32,Summary!BN$3:BN$32,0)),0)</f>
        <v>0.22882259416428358</v>
      </c>
      <c r="BN73">
        <f ca="1">IFERROR(CORREL(_xlfn.RANK.AVG(Summary!$BV$3:$BV$32,Summary!$BV$3:$BV$32),_xlfn.RANK.AVG(Summary!BO$3:BO$32,Summary!BO$3:BO$32,0)),0)</f>
        <v>0.53369012094615731</v>
      </c>
      <c r="BO73">
        <f ca="1">IFERROR(CORREL(_xlfn.RANK.AVG(Summary!$BV$3:$BV$32,Summary!$BV$3:$BV$32),_xlfn.RANK.AVG(Summary!BP$3:BP$32,Summary!BP$3:BP$32,0)),0)</f>
        <v>0.53462501722319355</v>
      </c>
      <c r="BP73">
        <f ca="1">IFERROR(CORREL(_xlfn.RANK.AVG(Summary!$BV$3:$BV$32,Summary!$BV$3:$BV$32),_xlfn.RANK.AVG(Summary!BQ$3:BQ$32,Summary!BQ$3:BQ$32,0)),0)</f>
        <v>0.16331891395229173</v>
      </c>
      <c r="BQ73">
        <f ca="1">IFERROR(CORREL(_xlfn.RANK.AVG(Summary!$BV$3:$BV$32,Summary!$BV$3:$BV$32),_xlfn.RANK.AVG(Summary!BR$3:BR$32,Summary!BR$3:BR$32,0)),0)</f>
        <v>0.14438264738598444</v>
      </c>
      <c r="BR73">
        <f ca="1">IFERROR(CORREL(_xlfn.RANK.AVG(Summary!$BV$3:$BV$32,Summary!$BV$3:$BV$32),_xlfn.RANK.AVG(Summary!BS$3:BS$32,Summary!BS$3:BS$32,0)),0)</f>
        <v>0.42736373748609569</v>
      </c>
      <c r="BS73">
        <f ca="1">IFERROR(CORREL(_xlfn.RANK.AVG(Summary!$BV$3:$BV$32,Summary!$BV$3:$BV$32),_xlfn.RANK.AVG(Summary!BT$3:BT$32,Summary!BT$3:BT$32,0)),0)</f>
        <v>-0.1830923248053393</v>
      </c>
      <c r="BT73">
        <f ca="1">IFERROR(CORREL(_xlfn.RANK.AVG(Summary!$BV$3:$BV$32,Summary!$BV$3:$BV$32),_xlfn.RANK.AVG(Summary!BU$3:BU$32,Summary!BU$3:BU$32,0)),0)</f>
        <v>-3.1594170848523714E-2</v>
      </c>
      <c r="BU73">
        <f ca="1">IFERROR(CORREL(_xlfn.RANK.AVG(Summary!$BV$3:$BV$32,Summary!$BV$3:$BV$32),_xlfn.RANK.AVG(Summary!BV$3:BV$32,Summary!BV$3:BV$32,0)),0)</f>
        <v>1.0000000000000002</v>
      </c>
      <c r="BV73">
        <f ca="1">IFERROR(CORREL(_xlfn.RANK.AVG(Summary!$BV$3:$BV$32,Summary!$BV$3:$BV$32),_xlfn.RANK.AVG(Summary!BW$3:BW$32,Summary!BW$3:BW$32,0)),0)</f>
        <v>0.13776583481905097</v>
      </c>
      <c r="BW73">
        <f ca="1">IFERROR(CORREL(_xlfn.RANK.AVG(Summary!$BV$3:$BV$32,Summary!$BV$3:$BV$32),_xlfn.RANK.AVG(Summary!BX$3:BX$32,Summary!BX$3:BX$32,0)),0)</f>
        <v>1.0000000000000002</v>
      </c>
      <c r="BX73">
        <f ca="1">IFERROR(CORREL(_xlfn.RANK.AVG(Summary!$BV$3:$BV$32,Summary!$BV$3:$BV$32),_xlfn.RANK.AVG(Summary!BY$3:BY$32,Summary!BY$3:BY$32,0)),0)</f>
        <v>0.404409511601523</v>
      </c>
      <c r="BY73">
        <f ca="1">IFERROR(CORREL(_xlfn.RANK.AVG(Summary!$BV$3:$BV$32,Summary!$BV$3:$BV$32),_xlfn.RANK.AVG(Summary!BZ$3:BZ$32,Summary!BZ$3:BZ$32,0)),0)</f>
        <v>-0.12792532033151383</v>
      </c>
      <c r="BZ73">
        <f ca="1">IFERROR(CORREL(_xlfn.RANK.AVG(Summary!$BV$3:$BV$32,Summary!$BV$3:$BV$32),_xlfn.RANK.AVG(Summary!CA$3:CA$32,Summary!CA$3:CA$32,0)),0)</f>
        <v>0.23450884559397178</v>
      </c>
      <c r="CA73">
        <f ca="1">IFERROR(CORREL(_xlfn.RANK.AVG(Summary!$BV$3:$BV$32,Summary!$BV$3:$BV$32),_xlfn.RANK.AVG(Summary!CB$3:CB$32,Summary!CB$3:CB$32,0)),0)</f>
        <v>-0.36952169076751951</v>
      </c>
    </row>
    <row r="74" spans="1:79">
      <c r="A74" s="4" t="s">
        <v>59</v>
      </c>
      <c r="B74">
        <f ca="1">IFERROR(CORREL(_xlfn.RANK.AVG(Summary!$BW$3:$BW$32,Summary!$BW$3:$BW$32),_xlfn.RANK.AVG(Summary!C$3:C$32,Summary!C$3:C$32,0)),0)</f>
        <v>0.62044640312765209</v>
      </c>
      <c r="C74">
        <f ca="1">IFERROR(CORREL(_xlfn.RANK.AVG(Summary!$BW$3:$BW$32,Summary!$BW$3:$BW$32),_xlfn.RANK.AVG(Summary!D$3:D$32,Summary!D$3:D$32,0)),0)</f>
        <v>0.66063056680149135</v>
      </c>
      <c r="D74">
        <f ca="1">IFERROR(CORREL(_xlfn.RANK.AVG(Summary!$BW$3:$BW$32,Summary!$BW$3:$BW$32),_xlfn.RANK.AVG(Summary!E$3:E$32,Summary!E$3:E$32,0)),0)</f>
        <v>0.71723690862925815</v>
      </c>
      <c r="E74">
        <f ca="1">IFERROR(CORREL(_xlfn.RANK.AVG(Summary!$BW$3:$BW$32,Summary!$BW$3:$BW$32),_xlfn.RANK.AVG(Summary!F$3:F$32,Summary!F$3:F$32,0)),0)</f>
        <v>-0.44743631413990548</v>
      </c>
      <c r="F74">
        <f ca="1">IFERROR(CORREL(_xlfn.RANK.AVG(Summary!$BW$3:$BW$32,Summary!$BW$3:$BW$32),_xlfn.RANK.AVG(Summary!G$3:G$32,Summary!G$3:G$32,0)),0)</f>
        <v>0.71941622401672045</v>
      </c>
      <c r="G74">
        <f ca="1">IFERROR(CORREL(_xlfn.RANK.AVG(Summary!$BW$3:$BW$32,Summary!$BW$3:$BW$32),_xlfn.RANK.AVG(Summary!H$3:H$32,Summary!H$3:H$32,0)),0)</f>
        <v>0.73023156030625258</v>
      </c>
      <c r="H74">
        <f ca="1">IFERROR(CORREL(_xlfn.RANK.AVG(Summary!$BW$3:$BW$32,Summary!$BW$3:$BW$32),_xlfn.RANK.AVG(Summary!I$3:I$32,Summary!I$3:I$32,0)),0)</f>
        <v>-0.62708877360517046</v>
      </c>
      <c r="I74">
        <f ca="1">IFERROR(CORREL(_xlfn.RANK.AVG(Summary!$BW$3:$BW$32,Summary!$BW$3:$BW$32),_xlfn.RANK.AVG(Summary!J$3:J$32,Summary!J$3:J$32,0)),0)</f>
        <v>0.72425914709996997</v>
      </c>
      <c r="J74">
        <f ca="1">IFERROR(CORREL(_xlfn.RANK.AVG(Summary!$BW$3:$BW$32,Summary!$BW$3:$BW$32),_xlfn.RANK.AVG(Summary!K$3:K$32,Summary!K$3:K$32,0)),0)</f>
        <v>0.73904402565554195</v>
      </c>
      <c r="K74">
        <f ca="1">IFERROR(CORREL(_xlfn.RANK.AVG(Summary!$BW$3:$BW$32,Summary!$BW$3:$BW$32),_xlfn.RANK.AVG(Summary!L$3:L$32,Summary!L$3:L$32,0)),0)</f>
        <v>-0.48641750817482149</v>
      </c>
      <c r="L74">
        <f ca="1">IFERROR(CORREL(_xlfn.RANK.AVG(Summary!$BW$3:$BW$32,Summary!$BW$3:$BW$32),_xlfn.RANK.AVG(Summary!M$3:M$32,Summary!M$3:M$32,0)),0)</f>
        <v>0.44743631413990548</v>
      </c>
      <c r="M74">
        <f ca="1">IFERROR(CORREL(_xlfn.RANK.AVG(Summary!$BW$3:$BW$32,Summary!$BW$3:$BW$32),_xlfn.RANK.AVG(Summary!N$3:N$32,Summary!N$3:N$32,0)),0)</f>
        <v>-0.62708877360517046</v>
      </c>
      <c r="N74">
        <f ca="1">IFERROR(CORREL(_xlfn.RANK.AVG(Summary!$BW$3:$BW$32,Summary!$BW$3:$BW$32),_xlfn.RANK.AVG(Summary!O$3:O$32,Summary!O$3:O$32,0)),0)</f>
        <v>0</v>
      </c>
      <c r="O74">
        <f ca="1">IFERROR(CORREL(_xlfn.RANK.AVG(Summary!$BW$3:$BW$32,Summary!$BW$3:$BW$32),_xlfn.RANK.AVG(Summary!P$3:P$32,Summary!P$3:P$32,0)),0)</f>
        <v>0</v>
      </c>
      <c r="P74">
        <f ca="1">IFERROR(CORREL(_xlfn.RANK.AVG(Summary!$BW$3:$BW$32,Summary!$BW$3:$BW$32),_xlfn.RANK.AVG(Summary!Q$3:Q$32,Summary!Q$3:Q$32,0)),0)</f>
        <v>-0.2823312395193473</v>
      </c>
      <c r="Q74">
        <f ca="1">IFERROR(CORREL(_xlfn.RANK.AVG(Summary!$BW$3:$BW$32,Summary!$BW$3:$BW$32),_xlfn.RANK.AVG(Summary!R$3:R$32,Summary!R$3:R$32,0)),0)</f>
        <v>0</v>
      </c>
      <c r="R74">
        <f ca="1">IFERROR(CORREL(_xlfn.RANK.AVG(Summary!$BW$3:$BW$32,Summary!$BW$3:$BW$32),_xlfn.RANK.AVG(Summary!S$3:S$32,Summary!S$3:S$32,0)),0)</f>
        <v>0</v>
      </c>
      <c r="S74">
        <f ca="1">IFERROR(CORREL(_xlfn.RANK.AVG(Summary!$BW$3:$BW$32,Summary!$BW$3:$BW$32),_xlfn.RANK.AVG(Summary!T$3:T$32,Summary!T$3:T$32,0)),0)</f>
        <v>0</v>
      </c>
      <c r="T74">
        <f ca="1">IFERROR(CORREL(_xlfn.RANK.AVG(Summary!$BW$3:$BW$32,Summary!$BW$3:$BW$32),_xlfn.RANK.AVG(Summary!U$3:U$32,Summary!U$3:U$32,0)),0)</f>
        <v>0</v>
      </c>
      <c r="U74">
        <f ca="1">IFERROR(CORREL(_xlfn.RANK.AVG(Summary!$BW$3:$BW$32,Summary!$BW$3:$BW$32),_xlfn.RANK.AVG(Summary!V$3:V$32,Summary!V$3:V$32,0)),0)</f>
        <v>0.16344392239966599</v>
      </c>
      <c r="V74">
        <f ca="1">IFERROR(CORREL(_xlfn.RANK.AVG(Summary!$BW$3:$BW$32,Summary!$BW$3:$BW$32),_xlfn.RANK.AVG(Summary!W$3:W$32,Summary!W$3:W$32,0)),0)</f>
        <v>-0.11204933919495684</v>
      </c>
      <c r="W74">
        <f ca="1">IFERROR(CORREL(_xlfn.RANK.AVG(Summary!$BW$3:$BW$32,Summary!$BW$3:$BW$32),_xlfn.RANK.AVG(Summary!X$3:X$32,Summary!X$3:X$32,0)),0)</f>
        <v>-0.18456063637855544</v>
      </c>
      <c r="X74">
        <f ca="1">IFERROR(CORREL(_xlfn.RANK.AVG(Summary!$BW$3:$BW$32,Summary!$BW$3:$BW$32),_xlfn.RANK.AVG(Summary!Y$3:Y$32,Summary!Y$3:Y$32,0)),0)</f>
        <v>-0.54250749420713351</v>
      </c>
      <c r="Y74">
        <f ca="1">IFERROR(CORREL(_xlfn.RANK.AVG(Summary!$BW$3:$BW$32,Summary!$BW$3:$BW$32),_xlfn.RANK.AVG(Summary!Z$3:Z$32,Summary!Z$3:Z$32,0)),0)</f>
        <v>6.2826736596884704E-3</v>
      </c>
      <c r="Z74">
        <f ca="1">IFERROR(CORREL(_xlfn.RANK.AVG(Summary!$BW$3:$BW$32,Summary!$BW$3:$BW$32),_xlfn.RANK.AVG(Summary!AA$3:AA$32,Summary!AA$3:AA$32,0)),0)</f>
        <v>0</v>
      </c>
      <c r="AA74">
        <f ca="1">IFERROR(CORREL(_xlfn.RANK.AVG(Summary!$BW$3:$BW$32,Summary!$BW$3:$BW$32),_xlfn.RANK.AVG(Summary!AB$3:AB$32,Summary!AB$3:AB$32,0)),0)</f>
        <v>-0.17347819642058415</v>
      </c>
      <c r="AB74">
        <f ca="1">IFERROR(CORREL(_xlfn.RANK.AVG(Summary!$BW$3:$BW$32,Summary!$BW$3:$BW$32),_xlfn.RANK.AVG(Summary!AC$3:AC$32,Summary!AC$3:AC$32,0)),0)</f>
        <v>-0.27287144215173292</v>
      </c>
      <c r="AC74">
        <f ca="1">IFERROR(CORREL(_xlfn.RANK.AVG(Summary!$BW$3:$BW$32,Summary!$BW$3:$BW$32),_xlfn.RANK.AVG(Summary!AD$3:AD$32,Summary!AD$3:AD$32,0)),0)</f>
        <v>0.55801578947369612</v>
      </c>
      <c r="AD74">
        <f ca="1">IFERROR(CORREL(_xlfn.RANK.AVG(Summary!$BW$3:$BW$32,Summary!$BW$3:$BW$32),_xlfn.RANK.AVG(Summary!AE$3:AE$32,Summary!AE$3:AE$32,0)),0)</f>
        <v>0.45555450284495269</v>
      </c>
      <c r="AE74">
        <f ca="1">IFERROR(CORREL(_xlfn.RANK.AVG(Summary!$BW$3:$BW$32,Summary!$BW$3:$BW$32),_xlfn.RANK.AVG(Summary!AF$3:AF$32,Summary!AF$3:AF$32,0)),0)</f>
        <v>-0.27587723147277082</v>
      </c>
      <c r="AF74">
        <f ca="1">IFERROR(CORREL(_xlfn.RANK.AVG(Summary!$BW$3:$BW$32,Summary!$BW$3:$BW$32),_xlfn.RANK.AVG(Summary!AG$3:AG$32,Summary!AG$3:AG$32,0)),0)</f>
        <v>0.36362608139021474</v>
      </c>
      <c r="AG74">
        <f ca="1">IFERROR(CORREL(_xlfn.RANK.AVG(Summary!$BW$3:$BW$32,Summary!$BW$3:$BW$32),_xlfn.RANK.AVG(Summary!AH$3:AH$32,Summary!AH$3:AH$32,0)),0)</f>
        <v>-0.24527411551978467</v>
      </c>
      <c r="AH74">
        <f ca="1">IFERROR(CORREL(_xlfn.RANK.AVG(Summary!$BW$3:$BW$32,Summary!$BW$3:$BW$32),_xlfn.RANK.AVG(Summary!AI$3:AI$32,Summary!AI$3:AI$32,0)),0)</f>
        <v>-0.81902317549836046</v>
      </c>
      <c r="AI74">
        <f ca="1">IFERROR(CORREL(_xlfn.RANK.AVG(Summary!$BW$3:$BW$32,Summary!$BW$3:$BW$32),_xlfn.RANK.AVG(Summary!AJ$3:AJ$32,Summary!AJ$3:AJ$32,0)),0)</f>
        <v>-0.46851080543889689</v>
      </c>
      <c r="AJ74">
        <f ca="1">IFERROR(CORREL(_xlfn.RANK.AVG(Summary!$BW$3:$BW$32,Summary!$BW$3:$BW$32),_xlfn.RANK.AVG(Summary!AK$3:AK$32,Summary!AK$3:AK$32,0)),0)</f>
        <v>-0.17343590647077534</v>
      </c>
      <c r="AK74">
        <f ca="1">IFERROR(CORREL(_xlfn.RANK.AVG(Summary!$BW$3:$BW$32,Summary!$BW$3:$BW$32),_xlfn.RANK.AVG(Summary!AL$3:AL$32,Summary!AL$3:AL$32,0)),0)</f>
        <v>0.72070032360888325</v>
      </c>
      <c r="AL74">
        <f ca="1">IFERROR(CORREL(_xlfn.RANK.AVG(Summary!$BW$3:$BW$32,Summary!$BW$3:$BW$32),_xlfn.RANK.AVG(Summary!AM$3:AM$32,Summary!AM$3:AM$32,0)),0)</f>
        <v>-0.5348372553011842</v>
      </c>
      <c r="AM74">
        <f ca="1">IFERROR(CORREL(_xlfn.RANK.AVG(Summary!$BW$3:$BW$32,Summary!$BW$3:$BW$32),_xlfn.RANK.AVG(Summary!AN$3:AN$32,Summary!AN$3:AN$32,0)),0)</f>
        <v>0.77255302846376916</v>
      </c>
      <c r="AN74">
        <f ca="1">IFERROR(CORREL(_xlfn.RANK.AVG(Summary!$BW$3:$BW$32,Summary!$BW$3:$BW$32),_xlfn.RANK.AVG(Summary!AO$3:AO$32,Summary!AO$3:AO$32,0)),0)</f>
        <v>-0.22471964600810185</v>
      </c>
      <c r="AO74">
        <f ca="1">IFERROR(CORREL(_xlfn.RANK.AVG(Summary!$BW$3:$BW$32,Summary!$BW$3:$BW$32),_xlfn.RANK.AVG(Summary!AP$3:AP$32,Summary!AP$3:AP$32,0)),0)</f>
        <v>-0.23379334075431937</v>
      </c>
      <c r="AP74">
        <f ca="1">IFERROR(CORREL(_xlfn.RANK.AVG(Summary!$BW$3:$BW$32,Summary!$BW$3:$BW$32),_xlfn.RANK.AVG(Summary!AQ$3:AQ$32,Summary!AQ$3:AQ$32,0)),0)</f>
        <v>-0.25672735771837862</v>
      </c>
      <c r="AQ74">
        <f ca="1">IFERROR(CORREL(_xlfn.RANK.AVG(Summary!$BW$3:$BW$32,Summary!$BW$3:$BW$32),_xlfn.RANK.AVG(Summary!AR$3:AR$32,Summary!AR$3:AR$32,0)),0)</f>
        <v>0.30585371331887223</v>
      </c>
      <c r="AR74">
        <f ca="1">IFERROR(CORREL(_xlfn.RANK.AVG(Summary!$BW$3:$BW$32,Summary!$BW$3:$BW$32),_xlfn.RANK.AVG(Summary!AS$3:AS$32,Summary!AS$3:AS$32,0)),0)</f>
        <v>-0.50722337527204697</v>
      </c>
      <c r="AS74">
        <f ca="1">IFERROR(CORREL(_xlfn.RANK.AVG(Summary!$BW$3:$BW$32,Summary!$BW$3:$BW$32),_xlfn.RANK.AVG(Summary!AT$3:AT$32,Summary!AT$3:AT$32,0)),0)</f>
        <v>0.55394530950849963</v>
      </c>
      <c r="AT74">
        <f ca="1">IFERROR(CORREL(_xlfn.RANK.AVG(Summary!$BW$3:$BW$32,Summary!$BW$3:$BW$32),_xlfn.RANK.AVG(Summary!AU$3:AU$32,Summary!AU$3:AU$32,0)),0)</f>
        <v>0.47198891369311674</v>
      </c>
      <c r="AU74">
        <f ca="1">IFERROR(CORREL(_xlfn.RANK.AVG(Summary!$BW$3:$BW$32,Summary!$BW$3:$BW$32),_xlfn.RANK.AVG(Summary!AV$3:AV$32,Summary!AV$3:AV$32,0)),0)</f>
        <v>0.50745805764738383</v>
      </c>
      <c r="AV74">
        <f ca="1">IFERROR(CORREL(_xlfn.RANK.AVG(Summary!$BW$3:$BW$32,Summary!$BW$3:$BW$32),_xlfn.RANK.AVG(Summary!AW$3:AW$32,Summary!AW$3:AW$32,0)),0)</f>
        <v>0.60606800678946482</v>
      </c>
      <c r="AW74">
        <f ca="1">IFERROR(CORREL(_xlfn.RANK.AVG(Summary!$BW$3:$BW$32,Summary!$BW$3:$BW$32),_xlfn.RANK.AVG(Summary!AX$3:AX$32,Summary!AX$3:AX$32,0)),0)</f>
        <v>0.54428508212041782</v>
      </c>
      <c r="AX74">
        <f ca="1">IFERROR(CORREL(_xlfn.RANK.AVG(Summary!$BW$3:$BW$32,Summary!$BW$3:$BW$32),_xlfn.RANK.AVG(Summary!AY$3:AY$32,Summary!AY$3:AY$32,0)),0)</f>
        <v>0.4387776988170588</v>
      </c>
      <c r="AY74">
        <f ca="1">IFERROR(CORREL(_xlfn.RANK.AVG(Summary!$BW$3:$BW$32,Summary!$BW$3:$BW$32),_xlfn.RANK.AVG(Summary!AZ$3:AZ$32,Summary!AZ$3:AZ$32,0)),0)</f>
        <v>0.5505791008409876</v>
      </c>
      <c r="AZ74">
        <f ca="1">IFERROR(CORREL(_xlfn.RANK.AVG(Summary!$BW$3:$BW$32,Summary!$BW$3:$BW$32),_xlfn.RANK.AVG(Summary!BA$3:BA$32,Summary!BA$3:BA$32,0)),0)</f>
        <v>-0.58049469309651669</v>
      </c>
      <c r="BA74">
        <f ca="1">IFERROR(CORREL(_xlfn.RANK.AVG(Summary!$BW$3:$BW$32,Summary!$BW$3:$BW$32),_xlfn.RANK.AVG(Summary!BB$3:BB$32,Summary!BB$3:BB$32,0)),0)</f>
        <v>-0.58786546035264642</v>
      </c>
      <c r="BB74">
        <f ca="1">IFERROR(CORREL(_xlfn.RANK.AVG(Summary!$BW$3:$BW$32,Summary!$BW$3:$BW$32),_xlfn.RANK.AVG(Summary!BC$3:BC$32,Summary!BC$3:BC$32,0)),0)</f>
        <v>-0.72954596247008174</v>
      </c>
      <c r="BC74">
        <f ca="1">IFERROR(CORREL(_xlfn.RANK.AVG(Summary!$BW$3:$BW$32,Summary!$BW$3:$BW$32),_xlfn.RANK.AVG(Summary!BD$3:BD$32,Summary!BD$3:BD$32,0)),0)</f>
        <v>-0.72612618425306052</v>
      </c>
      <c r="BD74">
        <f ca="1">IFERROR(CORREL(_xlfn.RANK.AVG(Summary!$BW$3:$BW$32,Summary!$BW$3:$BW$32),_xlfn.RANK.AVG(Summary!BE$3:BE$32,Summary!BE$3:BE$32,0)),0)</f>
        <v>-0.67429703206728941</v>
      </c>
      <c r="BE74">
        <f ca="1">IFERROR(CORREL(_xlfn.RANK.AVG(Summary!$BW$3:$BW$32,Summary!$BW$3:$BW$32),_xlfn.RANK.AVG(Summary!BF$3:BF$32,Summary!BF$3:BF$32,0)),0)</f>
        <v>-0.66905926956999784</v>
      </c>
      <c r="BF74">
        <f ca="1">IFERROR(CORREL(_xlfn.RANK.AVG(Summary!$BW$3:$BW$32,Summary!$BW$3:$BW$32),_xlfn.RANK.AVG(Summary!BG$3:BG$32,Summary!BG$3:BG$32,0)),0)</f>
        <v>-0.51644029115823498</v>
      </c>
      <c r="BG74">
        <f ca="1">IFERROR(CORREL(_xlfn.RANK.AVG(Summary!$BW$3:$BW$32,Summary!$BW$3:$BW$32),_xlfn.RANK.AVG(Summary!BH$3:BH$32,Summary!BH$3:BH$32,0)),0)</f>
        <v>-0.47770121634092721</v>
      </c>
      <c r="BH74">
        <f ca="1">IFERROR(CORREL(_xlfn.RANK.AVG(Summary!$BW$3:$BW$32,Summary!$BW$3:$BW$32),_xlfn.RANK.AVG(Summary!BI$3:BI$32,Summary!BI$3:BI$32,0)),0)</f>
        <v>-0.54365978106240243</v>
      </c>
      <c r="BI74">
        <f ca="1">IFERROR(CORREL(_xlfn.RANK.AVG(Summary!$BW$3:$BW$32,Summary!$BW$3:$BW$32),_xlfn.RANK.AVG(Summary!BJ$3:BJ$32,Summary!BJ$3:BJ$32,0)),0)</f>
        <v>-0.64485647042803329</v>
      </c>
      <c r="BJ74">
        <f ca="1">IFERROR(CORREL(_xlfn.RANK.AVG(Summary!$BW$3:$BW$32,Summary!$BW$3:$BW$32),_xlfn.RANK.AVG(Summary!BK$3:BK$32,Summary!BK$3:BK$32,0)),0)</f>
        <v>0.72789133941240713</v>
      </c>
      <c r="BK74">
        <f ca="1">IFERROR(CORREL(_xlfn.RANK.AVG(Summary!$BW$3:$BW$32,Summary!$BW$3:$BW$32),_xlfn.RANK.AVG(Summary!BL$3:BL$32,Summary!BL$3:BL$32,0)),0)</f>
        <v>-0.74877042624716994</v>
      </c>
      <c r="BL74">
        <f ca="1">IFERROR(CORREL(_xlfn.RANK.AVG(Summary!$BW$3:$BW$32,Summary!$BW$3:$BW$32),_xlfn.RANK.AVG(Summary!BM$3:BM$32,Summary!BM$3:BM$32,0)),0)</f>
        <v>-0.68347462178417828</v>
      </c>
      <c r="BM74">
        <f ca="1">IFERROR(CORREL(_xlfn.RANK.AVG(Summary!$BW$3:$BW$32,Summary!$BW$3:$BW$32),_xlfn.RANK.AVG(Summary!BN$3:BN$32,Summary!BN$3:BN$32,0)),0)</f>
        <v>-0.48692743195276195</v>
      </c>
      <c r="BN74">
        <f ca="1">IFERROR(CORREL(_xlfn.RANK.AVG(Summary!$BW$3:$BW$32,Summary!$BW$3:$BW$32),_xlfn.RANK.AVG(Summary!BO$3:BO$32,Summary!BO$3:BO$32,0)),0)</f>
        <v>-0.6409479439540684</v>
      </c>
      <c r="BO74">
        <f ca="1">IFERROR(CORREL(_xlfn.RANK.AVG(Summary!$BW$3:$BW$32,Summary!$BW$3:$BW$32),_xlfn.RANK.AVG(Summary!BP$3:BP$32,Summary!BP$3:BP$32,0)),0)</f>
        <v>-0.64436866424687256</v>
      </c>
      <c r="BP74">
        <f ca="1">IFERROR(CORREL(_xlfn.RANK.AVG(Summary!$BW$3:$BW$32,Summary!$BW$3:$BW$32),_xlfn.RANK.AVG(Summary!BQ$3:BQ$32,Summary!BQ$3:BQ$32,0)),0)</f>
        <v>-0.7094597848381673</v>
      </c>
      <c r="BQ74">
        <f ca="1">IFERROR(CORREL(_xlfn.RANK.AVG(Summary!$BW$3:$BW$32,Summary!$BW$3:$BW$32),_xlfn.RANK.AVG(Summary!BR$3:BR$32,Summary!BR$3:BR$32,0)),0)</f>
        <v>-0.7205467916019257</v>
      </c>
      <c r="BR74">
        <f ca="1">IFERROR(CORREL(_xlfn.RANK.AVG(Summary!$BW$3:$BW$32,Summary!$BW$3:$BW$32),_xlfn.RANK.AVG(Summary!BS$3:BS$32,Summary!BS$3:BS$32,0)),0)</f>
        <v>-0.69754546592914912</v>
      </c>
      <c r="BS74">
        <f ca="1">IFERROR(CORREL(_xlfn.RANK.AVG(Summary!$BW$3:$BW$32,Summary!$BW$3:$BW$32),_xlfn.RANK.AVG(Summary!BT$3:BT$32,Summary!BT$3:BT$32,0)),0)</f>
        <v>0.17553643276592612</v>
      </c>
      <c r="BT74">
        <f ca="1">IFERROR(CORREL(_xlfn.RANK.AVG(Summary!$BW$3:$BW$32,Summary!$BW$3:$BW$32),_xlfn.RANK.AVG(Summary!BU$3:BU$32,Summary!BU$3:BU$32,0)),0)</f>
        <v>0.71723690862925815</v>
      </c>
      <c r="BU74">
        <f ca="1">IFERROR(CORREL(_xlfn.RANK.AVG(Summary!$BW$3:$BW$32,Summary!$BW$3:$BW$32),_xlfn.RANK.AVG(Summary!BV$3:BV$32,Summary!BV$3:BV$32,0)),0)</f>
        <v>0.13776583481905097</v>
      </c>
      <c r="BV74">
        <f ca="1">IFERROR(CORREL(_xlfn.RANK.AVG(Summary!$BW$3:$BW$32,Summary!$BW$3:$BW$32),_xlfn.RANK.AVG(Summary!BW$3:BW$32,Summary!BW$3:BW$32,0)),0)</f>
        <v>1</v>
      </c>
      <c r="BW74">
        <f ca="1">IFERROR(CORREL(_xlfn.RANK.AVG(Summary!$BW$3:$BW$32,Summary!$BW$3:$BW$32),_xlfn.RANK.AVG(Summary!BX$3:BX$32,Summary!BX$3:BX$32,0)),0)</f>
        <v>0.13776583481905097</v>
      </c>
      <c r="BX74">
        <f ca="1">IFERROR(CORREL(_xlfn.RANK.AVG(Summary!$BW$3:$BW$32,Summary!$BW$3:$BW$32),_xlfn.RANK.AVG(Summary!BY$3:BY$32,Summary!BY$3:BY$32,0)),0)</f>
        <v>0.3051337211641828</v>
      </c>
      <c r="BY74">
        <f ca="1">IFERROR(CORREL(_xlfn.RANK.AVG(Summary!$BW$3:$BW$32,Summary!$BW$3:$BW$32),_xlfn.RANK.AVG(Summary!BZ$3:BZ$32,Summary!BZ$3:BZ$32,0)),0)</f>
        <v>0.54428508212041782</v>
      </c>
      <c r="BZ74">
        <f ca="1">IFERROR(CORREL(_xlfn.RANK.AVG(Summary!$BW$3:$BW$32,Summary!$BW$3:$BW$32),_xlfn.RANK.AVG(Summary!CA$3:CA$32,Summary!CA$3:CA$32,0)),0)</f>
        <v>-0.64919383930960195</v>
      </c>
      <c r="CA74">
        <f ca="1">IFERROR(CORREL(_xlfn.RANK.AVG(Summary!$BW$3:$BW$32,Summary!$BW$3:$BW$32),_xlfn.RANK.AVG(Summary!CB$3:CB$32,Summary!CB$3:CB$32,0)),0)</f>
        <v>-0.55348453145228571</v>
      </c>
    </row>
    <row r="75" spans="1:79">
      <c r="A75" s="4" t="s">
        <v>60</v>
      </c>
      <c r="B75">
        <f ca="1">IFERROR(CORREL(_xlfn.RANK.AVG(Summary!$BX$3:$BX$32,Summary!$BX$3:$BX$32),_xlfn.RANK.AVG(Summary!C$3:C$32,Summary!C$3:C$32,0)),0)</f>
        <v>-0.26741221320742486</v>
      </c>
      <c r="C75">
        <f ca="1">IFERROR(CORREL(_xlfn.RANK.AVG(Summary!$BX$3:$BX$32,Summary!$BX$3:$BX$32),_xlfn.RANK.AVG(Summary!D$3:D$32,Summary!D$3:D$32,0)),0)</f>
        <v>-0.23869761198870959</v>
      </c>
      <c r="D75">
        <f ca="1">IFERROR(CORREL(_xlfn.RANK.AVG(Summary!$BX$3:$BX$32,Summary!$BX$3:$BX$32),_xlfn.RANK.AVG(Summary!E$3:E$32,Summary!E$3:E$32,0)),0)</f>
        <v>-3.1594170848523714E-2</v>
      </c>
      <c r="E75">
        <f ca="1">IFERROR(CORREL(_xlfn.RANK.AVG(Summary!$BX$3:$BX$32,Summary!$BX$3:$BX$32),_xlfn.RANK.AVG(Summary!F$3:F$32,Summary!F$3:F$32,0)),0)</f>
        <v>0.75973303670745274</v>
      </c>
      <c r="F75">
        <f ca="1">IFERROR(CORREL(_xlfn.RANK.AVG(Summary!$BX$3:$BX$32,Summary!$BX$3:$BX$32),_xlfn.RANK.AVG(Summary!G$3:G$32,Summary!G$3:G$32,0)),0)</f>
        <v>1.1569696367065022E-2</v>
      </c>
      <c r="G75">
        <f ca="1">IFERROR(CORREL(_xlfn.RANK.AVG(Summary!$BX$3:$BX$32,Summary!$BX$3:$BX$32),_xlfn.RANK.AVG(Summary!H$3:H$32,Summary!H$3:H$32,0)),0)</f>
        <v>7.5862068965517254E-2</v>
      </c>
      <c r="H75">
        <f ca="1">IFERROR(CORREL(_xlfn.RANK.AVG(Summary!$BX$3:$BX$32,Summary!$BX$3:$BX$32),_xlfn.RANK.AVG(Summary!I$3:I$32,Summary!I$3:I$32,0)),0)</f>
        <v>0.33748609566184656</v>
      </c>
      <c r="I75">
        <f ca="1">IFERROR(CORREL(_xlfn.RANK.AVG(Summary!$BX$3:$BX$32,Summary!$BX$3:$BX$32),_xlfn.RANK.AVG(Summary!J$3:J$32,Summary!J$3:J$32,0)),0)</f>
        <v>4.3608855537398926E-2</v>
      </c>
      <c r="J75">
        <f ca="1">IFERROR(CORREL(_xlfn.RANK.AVG(Summary!$BX$3:$BX$32,Summary!$BX$3:$BX$32),_xlfn.RANK.AVG(Summary!K$3:K$32,Summary!K$3:K$32,0)),0)</f>
        <v>-0.11403125110446281</v>
      </c>
      <c r="K75">
        <f ca="1">IFERROR(CORREL(_xlfn.RANK.AVG(Summary!$BX$3:$BX$32,Summary!$BX$3:$BX$32),_xlfn.RANK.AVG(Summary!L$3:L$32,Summary!L$3:L$32,0)),0)</f>
        <v>0.15328142380422694</v>
      </c>
      <c r="L75">
        <f ca="1">IFERROR(CORREL(_xlfn.RANK.AVG(Summary!$BX$3:$BX$32,Summary!$BX$3:$BX$32),_xlfn.RANK.AVG(Summary!M$3:M$32,Summary!M$3:M$32,0)),0)</f>
        <v>-0.75973303670745274</v>
      </c>
      <c r="M75">
        <f ca="1">IFERROR(CORREL(_xlfn.RANK.AVG(Summary!$BX$3:$BX$32,Summary!$BX$3:$BX$32),_xlfn.RANK.AVG(Summary!N$3:N$32,Summary!N$3:N$32,0)),0)</f>
        <v>0.33748609566184656</v>
      </c>
      <c r="N75">
        <f ca="1">IFERROR(CORREL(_xlfn.RANK.AVG(Summary!$BX$3:$BX$32,Summary!$BX$3:$BX$32),_xlfn.RANK.AVG(Summary!O$3:O$32,Summary!O$3:O$32,0)),0)</f>
        <v>0</v>
      </c>
      <c r="O75">
        <f ca="1">IFERROR(CORREL(_xlfn.RANK.AVG(Summary!$BX$3:$BX$32,Summary!$BX$3:$BX$32),_xlfn.RANK.AVG(Summary!P$3:P$32,Summary!P$3:P$32,0)),0)</f>
        <v>0</v>
      </c>
      <c r="P75">
        <f ca="1">IFERROR(CORREL(_xlfn.RANK.AVG(Summary!$BX$3:$BX$32,Summary!$BX$3:$BX$32),_xlfn.RANK.AVG(Summary!Q$3:Q$32,Summary!Q$3:Q$32,0)),0)</f>
        <v>0.14358925595049818</v>
      </c>
      <c r="Q75">
        <f ca="1">IFERROR(CORREL(_xlfn.RANK.AVG(Summary!$BX$3:$BX$32,Summary!$BX$3:$BX$32),_xlfn.RANK.AVG(Summary!R$3:R$32,Summary!R$3:R$32,0)),0)</f>
        <v>0</v>
      </c>
      <c r="R75">
        <f ca="1">IFERROR(CORREL(_xlfn.RANK.AVG(Summary!$BX$3:$BX$32,Summary!$BX$3:$BX$32),_xlfn.RANK.AVG(Summary!S$3:S$32,Summary!S$3:S$32,0)),0)</f>
        <v>0</v>
      </c>
      <c r="S75">
        <f ca="1">IFERROR(CORREL(_xlfn.RANK.AVG(Summary!$BX$3:$BX$32,Summary!$BX$3:$BX$32),_xlfn.RANK.AVG(Summary!T$3:T$32,Summary!T$3:T$32,0)),0)</f>
        <v>0</v>
      </c>
      <c r="T75">
        <f ca="1">IFERROR(CORREL(_xlfn.RANK.AVG(Summary!$BX$3:$BX$32,Summary!$BX$3:$BX$32),_xlfn.RANK.AVG(Summary!U$3:U$32,Summary!U$3:U$32,0)),0)</f>
        <v>0</v>
      </c>
      <c r="U75">
        <f ca="1">IFERROR(CORREL(_xlfn.RANK.AVG(Summary!$BX$3:$BX$32,Summary!$BX$3:$BX$32),_xlfn.RANK.AVG(Summary!V$3:V$32,Summary!V$3:V$32,0)),0)</f>
        <v>-0.13945212446374686</v>
      </c>
      <c r="V75">
        <f ca="1">IFERROR(CORREL(_xlfn.RANK.AVG(Summary!$BX$3:$BX$32,Summary!$BX$3:$BX$32),_xlfn.RANK.AVG(Summary!W$3:W$32,Summary!W$3:W$32,0)),0)</f>
        <v>-0.38490902143321382</v>
      </c>
      <c r="W75">
        <f ca="1">IFERROR(CORREL(_xlfn.RANK.AVG(Summary!$BX$3:$BX$32,Summary!$BX$3:$BX$32),_xlfn.RANK.AVG(Summary!X$3:X$32,Summary!X$3:X$32,0)),0)</f>
        <v>-0.36551445415127687</v>
      </c>
      <c r="X75">
        <f ca="1">IFERROR(CORREL(_xlfn.RANK.AVG(Summary!$BX$3:$BX$32,Summary!$BX$3:$BX$32),_xlfn.RANK.AVG(Summary!Y$3:Y$32,Summary!Y$3:Y$32,0)),0)</f>
        <v>3.3987198048885552E-2</v>
      </c>
      <c r="Y75">
        <f ca="1">IFERROR(CORREL(_xlfn.RANK.AVG(Summary!$BX$3:$BX$32,Summary!$BX$3:$BX$32),_xlfn.RANK.AVG(Summary!Z$3:Z$32,Summary!Z$3:Z$32,0)),0)</f>
        <v>-9.2089699574977674E-2</v>
      </c>
      <c r="Z75">
        <f ca="1">IFERROR(CORREL(_xlfn.RANK.AVG(Summary!$BX$3:$BX$32,Summary!$BX$3:$BX$32),_xlfn.RANK.AVG(Summary!AA$3:AA$32,Summary!AA$3:AA$32,0)),0)</f>
        <v>0</v>
      </c>
      <c r="AA75">
        <f ca="1">IFERROR(CORREL(_xlfn.RANK.AVG(Summary!$BX$3:$BX$32,Summary!$BX$3:$BX$32),_xlfn.RANK.AVG(Summary!AB$3:AB$32,Summary!AB$3:AB$32,0)),0)</f>
        <v>0.23162507460170523</v>
      </c>
      <c r="AB75">
        <f ca="1">IFERROR(CORREL(_xlfn.RANK.AVG(Summary!$BX$3:$BX$32,Summary!$BX$3:$BX$32),_xlfn.RANK.AVG(Summary!AC$3:AC$32,Summary!AC$3:AC$32,0)),0)</f>
        <v>-0.13450862375707781</v>
      </c>
      <c r="AC75">
        <f ca="1">IFERROR(CORREL(_xlfn.RANK.AVG(Summary!$BX$3:$BX$32,Summary!$BX$3:$BX$32),_xlfn.RANK.AVG(Summary!AD$3:AD$32,Summary!AD$3:AD$32,0)),0)</f>
        <v>-0.29790800321578842</v>
      </c>
      <c r="AD75">
        <f ca="1">IFERROR(CORREL(_xlfn.RANK.AVG(Summary!$BX$3:$BX$32,Summary!$BX$3:$BX$32),_xlfn.RANK.AVG(Summary!AE$3:AE$32,Summary!AE$3:AE$32,0)),0)</f>
        <v>-0.32768352951765722</v>
      </c>
      <c r="AE75">
        <f ca="1">IFERROR(CORREL(_xlfn.RANK.AVG(Summary!$BX$3:$BX$32,Summary!$BX$3:$BX$32),_xlfn.RANK.AVG(Summary!AF$3:AF$32,Summary!AF$3:AF$32,0)),0)</f>
        <v>-0.19435545062004345</v>
      </c>
      <c r="AF75">
        <f ca="1">IFERROR(CORREL(_xlfn.RANK.AVG(Summary!$BX$3:$BX$32,Summary!$BX$3:$BX$32),_xlfn.RANK.AVG(Summary!AG$3:AG$32,Summary!AG$3:AG$32,0)),0)</f>
        <v>-0.28749955173425701</v>
      </c>
      <c r="AG75">
        <f ca="1">IFERROR(CORREL(_xlfn.RANK.AVG(Summary!$BX$3:$BX$32,Summary!$BX$3:$BX$32),_xlfn.RANK.AVG(Summary!AH$3:AH$32,Summary!AH$3:AH$32,0)),0)</f>
        <v>-0.56330920321217748</v>
      </c>
      <c r="AH75">
        <f ca="1">IFERROR(CORREL(_xlfn.RANK.AVG(Summary!$BX$3:$BX$32,Summary!$BX$3:$BX$32),_xlfn.RANK.AVG(Summary!AI$3:AI$32,Summary!AI$3:AI$32,0)),0)</f>
        <v>-0.31129165045325008</v>
      </c>
      <c r="AI75">
        <f ca="1">IFERROR(CORREL(_xlfn.RANK.AVG(Summary!$BX$3:$BX$32,Summary!$BX$3:$BX$32),_xlfn.RANK.AVG(Summary!AJ$3:AJ$32,Summary!AJ$3:AJ$32,0)),0)</f>
        <v>-0.2066161238751138</v>
      </c>
      <c r="AJ75">
        <f ca="1">IFERROR(CORREL(_xlfn.RANK.AVG(Summary!$BX$3:$BX$32,Summary!$BX$3:$BX$32),_xlfn.RANK.AVG(Summary!AK$3:AK$32,Summary!AK$3:AK$32,0)),0)</f>
        <v>-0.38743759233706732</v>
      </c>
      <c r="AK75">
        <f ca="1">IFERROR(CORREL(_xlfn.RANK.AVG(Summary!$BX$3:$BX$32,Summary!$BX$3:$BX$32),_xlfn.RANK.AVG(Summary!AL$3:AL$32,Summary!AL$3:AL$32,0)),0)</f>
        <v>-5.9289084451621156E-2</v>
      </c>
      <c r="AL75">
        <f ca="1">IFERROR(CORREL(_xlfn.RANK.AVG(Summary!$BX$3:$BX$32,Summary!$BX$3:$BX$32),_xlfn.RANK.AVG(Summary!AM$3:AM$32,Summary!AM$3:AM$32,0)),0)</f>
        <v>-0.37257960512996469</v>
      </c>
      <c r="AM75">
        <f ca="1">IFERROR(CORREL(_xlfn.RANK.AVG(Summary!$BX$3:$BX$32,Summary!$BX$3:$BX$32),_xlfn.RANK.AVG(Summary!AN$3:AN$32,Summary!AN$3:AN$32,0)),0)</f>
        <v>-5.7047872097825574E-2</v>
      </c>
      <c r="AN75">
        <f ca="1">IFERROR(CORREL(_xlfn.RANK.AVG(Summary!$BX$3:$BX$32,Summary!$BX$3:$BX$32),_xlfn.RANK.AVG(Summary!AO$3:AO$32,Summary!AO$3:AO$32,0)),0)</f>
        <v>-0.2018043612592732</v>
      </c>
      <c r="AO75">
        <f ca="1">IFERROR(CORREL(_xlfn.RANK.AVG(Summary!$BX$3:$BX$32,Summary!$BX$3:$BX$32),_xlfn.RANK.AVG(Summary!AP$3:AP$32,Summary!AP$3:AP$32,0)),0)</f>
        <v>-0.24490284900445841</v>
      </c>
      <c r="AP75">
        <f ca="1">IFERROR(CORREL(_xlfn.RANK.AVG(Summary!$BX$3:$BX$32,Summary!$BX$3:$BX$32),_xlfn.RANK.AVG(Summary!AQ$3:AQ$32,Summary!AQ$3:AQ$32,0)),0)</f>
        <v>-8.2980444506853976E-2</v>
      </c>
      <c r="AQ75">
        <f ca="1">IFERROR(CORREL(_xlfn.RANK.AVG(Summary!$BX$3:$BX$32,Summary!$BX$3:$BX$32),_xlfn.RANK.AVG(Summary!AR$3:AR$32,Summary!AR$3:AR$32,0)),0)</f>
        <v>4.4608153876533278E-4</v>
      </c>
      <c r="AR75">
        <f ca="1">IFERROR(CORREL(_xlfn.RANK.AVG(Summary!$BX$3:$BX$32,Summary!$BX$3:$BX$32),_xlfn.RANK.AVG(Summary!AS$3:AS$32,Summary!AS$3:AS$32,0)),0)</f>
        <v>-0.28110396731131748</v>
      </c>
      <c r="AS75">
        <f ca="1">IFERROR(CORREL(_xlfn.RANK.AVG(Summary!$BX$3:$BX$32,Summary!$BX$3:$BX$32),_xlfn.RANK.AVG(Summary!AT$3:AT$32,Summary!AT$3:AT$32,0)),0)</f>
        <v>0.3861450525153714</v>
      </c>
      <c r="AT75">
        <f ca="1">IFERROR(CORREL(_xlfn.RANK.AVG(Summary!$BX$3:$BX$32,Summary!$BX$3:$BX$32),_xlfn.RANK.AVG(Summary!AU$3:AU$32,Summary!AU$3:AU$32,0)),0)</f>
        <v>-0.41038869929308219</v>
      </c>
      <c r="AU75">
        <f ca="1">IFERROR(CORREL(_xlfn.RANK.AVG(Summary!$BX$3:$BX$32,Summary!$BX$3:$BX$32),_xlfn.RANK.AVG(Summary!AV$3:AV$32,Summary!AV$3:AV$32,0)),0)</f>
        <v>-0.13134164667151901</v>
      </c>
      <c r="AV75">
        <f ca="1">IFERROR(CORREL(_xlfn.RANK.AVG(Summary!$BX$3:$BX$32,Summary!$BX$3:$BX$32),_xlfn.RANK.AVG(Summary!AW$3:AW$32,Summary!AW$3:AW$32,0)),0)</f>
        <v>-7.9554428657499232E-2</v>
      </c>
      <c r="AW75">
        <f ca="1">IFERROR(CORREL(_xlfn.RANK.AVG(Summary!$BX$3:$BX$32,Summary!$BX$3:$BX$32),_xlfn.RANK.AVG(Summary!AX$3:AX$32,Summary!AX$3:AX$32,0)),0)</f>
        <v>-0.12792532033151383</v>
      </c>
      <c r="AX75">
        <f ca="1">IFERROR(CORREL(_xlfn.RANK.AVG(Summary!$BX$3:$BX$32,Summary!$BX$3:$BX$32),_xlfn.RANK.AVG(Summary!AY$3:AY$32,Summary!AY$3:AY$32,0)),0)</f>
        <v>-0.32021494842156417</v>
      </c>
      <c r="AY75">
        <f ca="1">IFERROR(CORREL(_xlfn.RANK.AVG(Summary!$BX$3:$BX$32,Summary!$BX$3:$BX$32),_xlfn.RANK.AVG(Summary!AZ$3:AZ$32,Summary!AZ$3:AZ$32,0)),0)</f>
        <v>-0.55862068965517253</v>
      </c>
      <c r="AZ75">
        <f ca="1">IFERROR(CORREL(_xlfn.RANK.AVG(Summary!$BX$3:$BX$32,Summary!$BX$3:$BX$32),_xlfn.RANK.AVG(Summary!BA$3:BA$32,Summary!BA$3:BA$32,0)),0)</f>
        <v>0.4313278942027628</v>
      </c>
      <c r="BA75">
        <f ca="1">IFERROR(CORREL(_xlfn.RANK.AVG(Summary!$BX$3:$BX$32,Summary!$BX$3:$BX$32),_xlfn.RANK.AVG(Summary!BB$3:BB$32,Summary!BB$3:BB$32,0)),0)</f>
        <v>0.57552836484983327</v>
      </c>
      <c r="BB75">
        <f ca="1">IFERROR(CORREL(_xlfn.RANK.AVG(Summary!$BX$3:$BX$32,Summary!$BX$3:$BX$32),_xlfn.RANK.AVG(Summary!BC$3:BC$32,Summary!BC$3:BC$32,0)),0)</f>
        <v>0.11111577423570899</v>
      </c>
      <c r="BC75">
        <f ca="1">IFERROR(CORREL(_xlfn.RANK.AVG(Summary!$BX$3:$BX$32,Summary!$BX$3:$BX$32),_xlfn.RANK.AVG(Summary!BD$3:BD$32,Summary!BD$3:BD$32,0)),0)</f>
        <v>0.14930875250022846</v>
      </c>
      <c r="BD75">
        <f ca="1">IFERROR(CORREL(_xlfn.RANK.AVG(Summary!$BX$3:$BX$32,Summary!$BX$3:$BX$32),_xlfn.RANK.AVG(Summary!BE$3:BE$32,Summary!BE$3:BE$32,0)),0)</f>
        <v>0.3576042389256347</v>
      </c>
      <c r="BE75">
        <f ca="1">IFERROR(CORREL(_xlfn.RANK.AVG(Summary!$BX$3:$BX$32,Summary!$BX$3:$BX$32),_xlfn.RANK.AVG(Summary!BF$3:BF$32,Summary!BF$3:BF$32,0)),0)</f>
        <v>0.33597221713286357</v>
      </c>
      <c r="BF75">
        <f ca="1">IFERROR(CORREL(_xlfn.RANK.AVG(Summary!$BX$3:$BX$32,Summary!$BX$3:$BX$32),_xlfn.RANK.AVG(Summary!BG$3:BG$32,Summary!BG$3:BG$32,0)),0)</f>
        <v>0.62536151279199115</v>
      </c>
      <c r="BG75">
        <f ca="1">IFERROR(CORREL(_xlfn.RANK.AVG(Summary!$BX$3:$BX$32,Summary!$BX$3:$BX$32),_xlfn.RANK.AVG(Summary!BH$3:BH$32,Summary!BH$3:BH$32,0)),0)</f>
        <v>0.24849833147942163</v>
      </c>
      <c r="BH75">
        <f ca="1">IFERROR(CORREL(_xlfn.RANK.AVG(Summary!$BX$3:$BX$32,Summary!$BX$3:$BX$32),_xlfn.RANK.AVG(Summary!BI$3:BI$32,Summary!BI$3:BI$32,0)),0)</f>
        <v>0.44520521542331171</v>
      </c>
      <c r="BI75">
        <f ca="1">IFERROR(CORREL(_xlfn.RANK.AVG(Summary!$BX$3:$BX$32,Summary!$BX$3:$BX$32),_xlfn.RANK.AVG(Summary!BJ$3:BJ$32,Summary!BJ$3:BJ$32,0)),0)</f>
        <v>-6.5886208273701541E-3</v>
      </c>
      <c r="BJ75">
        <f ca="1">IFERROR(CORREL(_xlfn.RANK.AVG(Summary!$BX$3:$BX$32,Summary!$BX$3:$BX$32),_xlfn.RANK.AVG(Summary!BK$3:BK$32,Summary!BK$3:BK$32,0)),0)</f>
        <v>-0.40071198379007889</v>
      </c>
      <c r="BK75">
        <f ca="1">IFERROR(CORREL(_xlfn.RANK.AVG(Summary!$BX$3:$BX$32,Summary!$BX$3:$BX$32),_xlfn.RANK.AVG(Summary!BL$3:BL$32,Summary!BL$3:BL$32,0)),0)</f>
        <v>0.33187221482922008</v>
      </c>
      <c r="BL75">
        <f ca="1">IFERROR(CORREL(_xlfn.RANK.AVG(Summary!$BX$3:$BX$32,Summary!$BX$3:$BX$32),_xlfn.RANK.AVG(Summary!BM$3:BM$32,Summary!BM$3:BM$32,0)),0)</f>
        <v>0.49621560487519872</v>
      </c>
      <c r="BM75">
        <f ca="1">IFERROR(CORREL(_xlfn.RANK.AVG(Summary!$BX$3:$BX$32,Summary!$BX$3:$BX$32),_xlfn.RANK.AVG(Summary!BN$3:BN$32,Summary!BN$3:BN$32,0)),0)</f>
        <v>0.22882259416428358</v>
      </c>
      <c r="BN75">
        <f ca="1">IFERROR(CORREL(_xlfn.RANK.AVG(Summary!$BX$3:$BX$32,Summary!$BX$3:$BX$32),_xlfn.RANK.AVG(Summary!BO$3:BO$32,Summary!BO$3:BO$32,0)),0)</f>
        <v>0.53369012094615731</v>
      </c>
      <c r="BO75">
        <f ca="1">IFERROR(CORREL(_xlfn.RANK.AVG(Summary!$BX$3:$BX$32,Summary!$BX$3:$BX$32),_xlfn.RANK.AVG(Summary!BP$3:BP$32,Summary!BP$3:BP$32,0)),0)</f>
        <v>0.53462501722319355</v>
      </c>
      <c r="BP75">
        <f ca="1">IFERROR(CORREL(_xlfn.RANK.AVG(Summary!$BX$3:$BX$32,Summary!$BX$3:$BX$32),_xlfn.RANK.AVG(Summary!BQ$3:BQ$32,Summary!BQ$3:BQ$32,0)),0)</f>
        <v>0.16331891395229173</v>
      </c>
      <c r="BQ75">
        <f ca="1">IFERROR(CORREL(_xlfn.RANK.AVG(Summary!$BX$3:$BX$32,Summary!$BX$3:$BX$32),_xlfn.RANK.AVG(Summary!BR$3:BR$32,Summary!BR$3:BR$32,0)),0)</f>
        <v>0.14438264738598444</v>
      </c>
      <c r="BR75">
        <f ca="1">IFERROR(CORREL(_xlfn.RANK.AVG(Summary!$BX$3:$BX$32,Summary!$BX$3:$BX$32),_xlfn.RANK.AVG(Summary!BS$3:BS$32,Summary!BS$3:BS$32,0)),0)</f>
        <v>0.42736373748609569</v>
      </c>
      <c r="BS75">
        <f ca="1">IFERROR(CORREL(_xlfn.RANK.AVG(Summary!$BX$3:$BX$32,Summary!$BX$3:$BX$32),_xlfn.RANK.AVG(Summary!BT$3:BT$32,Summary!BT$3:BT$32,0)),0)</f>
        <v>-0.1830923248053393</v>
      </c>
      <c r="BT75">
        <f ca="1">IFERROR(CORREL(_xlfn.RANK.AVG(Summary!$BX$3:$BX$32,Summary!$BX$3:$BX$32),_xlfn.RANK.AVG(Summary!BU$3:BU$32,Summary!BU$3:BU$32,0)),0)</f>
        <v>-3.1594170848523714E-2</v>
      </c>
      <c r="BU75">
        <f ca="1">IFERROR(CORREL(_xlfn.RANK.AVG(Summary!$BX$3:$BX$32,Summary!$BX$3:$BX$32),_xlfn.RANK.AVG(Summary!BV$3:BV$32,Summary!BV$3:BV$32,0)),0)</f>
        <v>1.0000000000000002</v>
      </c>
      <c r="BV75">
        <f ca="1">IFERROR(CORREL(_xlfn.RANK.AVG(Summary!$BX$3:$BX$32,Summary!$BX$3:$BX$32),_xlfn.RANK.AVG(Summary!BW$3:BW$32,Summary!BW$3:BW$32,0)),0)</f>
        <v>0.13776583481905097</v>
      </c>
      <c r="BW75">
        <f ca="1">IFERROR(CORREL(_xlfn.RANK.AVG(Summary!$BX$3:$BX$32,Summary!$BX$3:$BX$32),_xlfn.RANK.AVG(Summary!BX$3:BX$32,Summary!BX$3:BX$32,0)),0)</f>
        <v>1.0000000000000002</v>
      </c>
      <c r="BX75">
        <f ca="1">IFERROR(CORREL(_xlfn.RANK.AVG(Summary!$BX$3:$BX$32,Summary!$BX$3:$BX$32),_xlfn.RANK.AVG(Summary!BY$3:BY$32,Summary!BY$3:BY$32,0)),0)</f>
        <v>0.404409511601523</v>
      </c>
      <c r="BY75">
        <f ca="1">IFERROR(CORREL(_xlfn.RANK.AVG(Summary!$BX$3:$BX$32,Summary!$BX$3:$BX$32),_xlfn.RANK.AVG(Summary!BZ$3:BZ$32,Summary!BZ$3:BZ$32,0)),0)</f>
        <v>-0.12792532033151383</v>
      </c>
      <c r="BZ75">
        <f ca="1">IFERROR(CORREL(_xlfn.RANK.AVG(Summary!$BX$3:$BX$32,Summary!$BX$3:$BX$32),_xlfn.RANK.AVG(Summary!CA$3:CA$32,Summary!CA$3:CA$32,0)),0)</f>
        <v>0.23450884559397178</v>
      </c>
      <c r="CA75">
        <f ca="1">IFERROR(CORREL(_xlfn.RANK.AVG(Summary!$BX$3:$BX$32,Summary!$BX$3:$BX$32),_xlfn.RANK.AVG(Summary!CB$3:CB$32,Summary!CB$3:CB$32,0)),0)</f>
        <v>-0.36952169076751951</v>
      </c>
    </row>
    <row r="76" spans="1:79">
      <c r="A76" s="4" t="s">
        <v>61</v>
      </c>
      <c r="B76">
        <f ca="1">IFERROR(CORREL(_xlfn.RANK.AVG(Summary!$BY$3:$BY$32,Summary!$BY$3:$BY$32),_xlfn.RANK.AVG(Summary!C$3:C$32,Summary!C$3:C$32,0)),0)</f>
        <v>-0.26008338810568343</v>
      </c>
      <c r="C76">
        <f ca="1">IFERROR(CORREL(_xlfn.RANK.AVG(Summary!$BY$3:$BY$32,Summary!$BY$3:$BY$32),_xlfn.RANK.AVG(Summary!D$3:D$32,Summary!D$3:D$32,0)),0)</f>
        <v>-0.22843175595768295</v>
      </c>
      <c r="D76">
        <f ca="1">IFERROR(CORREL(_xlfn.RANK.AVG(Summary!$BY$3:$BY$32,Summary!$BY$3:$BY$32),_xlfn.RANK.AVG(Summary!E$3:E$32,Summary!E$3:E$32,0)),0)</f>
        <v>-8.5523419238371312E-2</v>
      </c>
      <c r="E76">
        <f ca="1">IFERROR(CORREL(_xlfn.RANK.AVG(Summary!$BY$3:$BY$32,Summary!$BY$3:$BY$32),_xlfn.RANK.AVG(Summary!F$3:F$32,Summary!F$3:F$32,0)),0)</f>
        <v>0.26544941510408337</v>
      </c>
      <c r="F76">
        <f ca="1">IFERROR(CORREL(_xlfn.RANK.AVG(Summary!$BY$3:$BY$32,Summary!$BY$3:$BY$32),_xlfn.RANK.AVG(Summary!G$3:G$32,Summary!G$3:G$32,0)),0)</f>
        <v>-7.3496688407975339E-2</v>
      </c>
      <c r="G76">
        <f ca="1">IFERROR(CORREL(_xlfn.RANK.AVG(Summary!$BY$3:$BY$32,Summary!$BY$3:$BY$32),_xlfn.RANK.AVG(Summary!H$3:H$32,Summary!H$3:H$32,0)),0)</f>
        <v>-4.9437726638512175E-2</v>
      </c>
      <c r="H76">
        <f ca="1">IFERROR(CORREL(_xlfn.RANK.AVG(Summary!$BY$3:$BY$32,Summary!$BY$3:$BY$32),_xlfn.RANK.AVG(Summary!I$3:I$32,Summary!I$3:I$32,0)),0)</f>
        <v>0.10065699297570947</v>
      </c>
      <c r="I76">
        <f ca="1">IFERROR(CORREL(_xlfn.RANK.AVG(Summary!$BY$3:$BY$32,Summary!$BY$3:$BY$32),_xlfn.RANK.AVG(Summary!J$3:J$32,Summary!J$3:J$32,0)),0)</f>
        <v>-6.2360826527979078E-2</v>
      </c>
      <c r="J76">
        <f ca="1">IFERROR(CORREL(_xlfn.RANK.AVG(Summary!$BY$3:$BY$32,Summary!$BY$3:$BY$32),_xlfn.RANK.AVG(Summary!K$3:K$32,Summary!K$3:K$32,0)),0)</f>
        <v>0.2820198434643203</v>
      </c>
      <c r="K76">
        <f ca="1">IFERROR(CORREL(_xlfn.RANK.AVG(Summary!$BY$3:$BY$32,Summary!$BY$3:$BY$32),_xlfn.RANK.AVG(Summary!L$3:L$32,Summary!L$3:L$32,0)),0)</f>
        <v>0.17993550956719745</v>
      </c>
      <c r="L76">
        <f ca="1">IFERROR(CORREL(_xlfn.RANK.AVG(Summary!$BY$3:$BY$32,Summary!$BY$3:$BY$32),_xlfn.RANK.AVG(Summary!M$3:M$32,Summary!M$3:M$32,0)),0)</f>
        <v>-0.26544941510408337</v>
      </c>
      <c r="M76">
        <f ca="1">IFERROR(CORREL(_xlfn.RANK.AVG(Summary!$BY$3:$BY$32,Summary!$BY$3:$BY$32),_xlfn.RANK.AVG(Summary!N$3:N$32,Summary!N$3:N$32,0)),0)</f>
        <v>0.10065699297570947</v>
      </c>
      <c r="N76">
        <f ca="1">IFERROR(CORREL(_xlfn.RANK.AVG(Summary!$BY$3:$BY$32,Summary!$BY$3:$BY$32),_xlfn.RANK.AVG(Summary!O$3:O$32,Summary!O$3:O$32,0)),0)</f>
        <v>0</v>
      </c>
      <c r="O76">
        <f ca="1">IFERROR(CORREL(_xlfn.RANK.AVG(Summary!$BY$3:$BY$32,Summary!$BY$3:$BY$32),_xlfn.RANK.AVG(Summary!P$3:P$32,Summary!P$3:P$32,0)),0)</f>
        <v>0</v>
      </c>
      <c r="P76">
        <f ca="1">IFERROR(CORREL(_xlfn.RANK.AVG(Summary!$BY$3:$BY$32,Summary!$BY$3:$BY$32),_xlfn.RANK.AVG(Summary!Q$3:Q$32,Summary!Q$3:Q$32,0)),0)</f>
        <v>-2.9704865704674843E-2</v>
      </c>
      <c r="Q76">
        <f ca="1">IFERROR(CORREL(_xlfn.RANK.AVG(Summary!$BY$3:$BY$32,Summary!$BY$3:$BY$32),_xlfn.RANK.AVG(Summary!R$3:R$32,Summary!R$3:R$32,0)),0)</f>
        <v>0</v>
      </c>
      <c r="R76">
        <f ca="1">IFERROR(CORREL(_xlfn.RANK.AVG(Summary!$BY$3:$BY$32,Summary!$BY$3:$BY$32),_xlfn.RANK.AVG(Summary!S$3:S$32,Summary!S$3:S$32,0)),0)</f>
        <v>0</v>
      </c>
      <c r="S76">
        <f ca="1">IFERROR(CORREL(_xlfn.RANK.AVG(Summary!$BY$3:$BY$32,Summary!$BY$3:$BY$32),_xlfn.RANK.AVG(Summary!T$3:T$32,Summary!T$3:T$32,0)),0)</f>
        <v>0</v>
      </c>
      <c r="T76">
        <f ca="1">IFERROR(CORREL(_xlfn.RANK.AVG(Summary!$BY$3:$BY$32,Summary!$BY$3:$BY$32),_xlfn.RANK.AVG(Summary!U$3:U$32,Summary!U$3:U$32,0)),0)</f>
        <v>0</v>
      </c>
      <c r="U76">
        <f ca="1">IFERROR(CORREL(_xlfn.RANK.AVG(Summary!$BY$3:$BY$32,Summary!$BY$3:$BY$32),_xlfn.RANK.AVG(Summary!V$3:V$32,Summary!V$3:V$32,0)),0)</f>
        <v>-0.28992172507251668</v>
      </c>
      <c r="V76">
        <f ca="1">IFERROR(CORREL(_xlfn.RANK.AVG(Summary!$BY$3:$BY$32,Summary!$BY$3:$BY$32),_xlfn.RANK.AVG(Summary!W$3:W$32,Summary!W$3:W$32,0)),0)</f>
        <v>-0.35193977153994022</v>
      </c>
      <c r="W76">
        <f ca="1">IFERROR(CORREL(_xlfn.RANK.AVG(Summary!$BY$3:$BY$32,Summary!$BY$3:$BY$32),_xlfn.RANK.AVG(Summary!X$3:X$32,Summary!X$3:X$32,0)),0)</f>
        <v>-0.35608390801975159</v>
      </c>
      <c r="X76">
        <f ca="1">IFERROR(CORREL(_xlfn.RANK.AVG(Summary!$BY$3:$BY$32,Summary!$BY$3:$BY$32),_xlfn.RANK.AVG(Summary!Y$3:Y$32,Summary!Y$3:Y$32,0)),0)</f>
        <v>-0.10206382269651693</v>
      </c>
      <c r="Y76">
        <f ca="1">IFERROR(CORREL(_xlfn.RANK.AVG(Summary!$BY$3:$BY$32,Summary!$BY$3:$BY$32),_xlfn.RANK.AVG(Summary!Z$3:Z$32,Summary!Z$3:Z$32,0)),0)</f>
        <v>-0.41550706232645945</v>
      </c>
      <c r="Z76">
        <f ca="1">IFERROR(CORREL(_xlfn.RANK.AVG(Summary!$BY$3:$BY$32,Summary!$BY$3:$BY$32),_xlfn.RANK.AVG(Summary!AA$3:AA$32,Summary!AA$3:AA$32,0)),0)</f>
        <v>0</v>
      </c>
      <c r="AA76">
        <f ca="1">IFERROR(CORREL(_xlfn.RANK.AVG(Summary!$BY$3:$BY$32,Summary!$BY$3:$BY$32),_xlfn.RANK.AVG(Summary!AB$3:AB$32,Summary!AB$3:AB$32,0)),0)</f>
        <v>0.25218765118514458</v>
      </c>
      <c r="AB76">
        <f ca="1">IFERROR(CORREL(_xlfn.RANK.AVG(Summary!$BY$3:$BY$32,Summary!$BY$3:$BY$32),_xlfn.RANK.AVG(Summary!AC$3:AC$32,Summary!AC$3:AC$32,0)),0)</f>
        <v>-0.39499887922216476</v>
      </c>
      <c r="AC76">
        <f ca="1">IFERROR(CORREL(_xlfn.RANK.AVG(Summary!$BY$3:$BY$32,Summary!$BY$3:$BY$32),_xlfn.RANK.AVG(Summary!AD$3:AD$32,Summary!AD$3:AD$32,0)),0)</f>
        <v>-0.38628461687263743</v>
      </c>
      <c r="AD76">
        <f ca="1">IFERROR(CORREL(_xlfn.RANK.AVG(Summary!$BY$3:$BY$32,Summary!$BY$3:$BY$32),_xlfn.RANK.AVG(Summary!AE$3:AE$32,Summary!AE$3:AE$32,0)),0)</f>
        <v>4.2424978548451835E-2</v>
      </c>
      <c r="AE76">
        <f ca="1">IFERROR(CORREL(_xlfn.RANK.AVG(Summary!$BY$3:$BY$32,Summary!$BY$3:$BY$32),_xlfn.RANK.AVG(Summary!AF$3:AF$32,Summary!AF$3:AF$32,0)),0)</f>
        <v>-0.89122360112295163</v>
      </c>
      <c r="AF76">
        <f ca="1">IFERROR(CORREL(_xlfn.RANK.AVG(Summary!$BY$3:$BY$32,Summary!$BY$3:$BY$32),_xlfn.RANK.AVG(Summary!AG$3:AG$32,Summary!AG$3:AG$32,0)),0)</f>
        <v>0.13641454480554954</v>
      </c>
      <c r="AG76">
        <f ca="1">IFERROR(CORREL(_xlfn.RANK.AVG(Summary!$BY$3:$BY$32,Summary!$BY$3:$BY$32),_xlfn.RANK.AVG(Summary!AH$3:AH$32,Summary!AH$3:AH$32,0)),0)</f>
        <v>-0.1055450716181621</v>
      </c>
      <c r="AH76">
        <f ca="1">IFERROR(CORREL(_xlfn.RANK.AVG(Summary!$BY$3:$BY$32,Summary!$BY$3:$BY$32),_xlfn.RANK.AVG(Summary!AI$3:AI$32,Summary!AI$3:AI$32,0)),0)</f>
        <v>-0.42919437204294586</v>
      </c>
      <c r="AI76">
        <f ca="1">IFERROR(CORREL(_xlfn.RANK.AVG(Summary!$BY$3:$BY$32,Summary!$BY$3:$BY$32),_xlfn.RANK.AVG(Summary!AJ$3:AJ$32,Summary!AJ$3:AJ$32,0)),0)</f>
        <v>-0.79521532647174131</v>
      </c>
      <c r="AJ76">
        <f ca="1">IFERROR(CORREL(_xlfn.RANK.AVG(Summary!$BY$3:$BY$32,Summary!$BY$3:$BY$32),_xlfn.RANK.AVG(Summary!AK$3:AK$32,Summary!AK$3:AK$32,0)),0)</f>
        <v>-0.46181619396327356</v>
      </c>
      <c r="AK76">
        <f ca="1">IFERROR(CORREL(_xlfn.RANK.AVG(Summary!$BY$3:$BY$32,Summary!$BY$3:$BY$32),_xlfn.RANK.AVG(Summary!AL$3:AL$32,Summary!AL$3:AL$32,0)),0)</f>
        <v>-0.17068279889664575</v>
      </c>
      <c r="AL76">
        <f ca="1">IFERROR(CORREL(_xlfn.RANK.AVG(Summary!$BY$3:$BY$32,Summary!$BY$3:$BY$32),_xlfn.RANK.AVG(Summary!AM$3:AM$32,Summary!AM$3:AM$32,0)),0)</f>
        <v>-0.41327844218207899</v>
      </c>
      <c r="AM76">
        <f ca="1">IFERROR(CORREL(_xlfn.RANK.AVG(Summary!$BY$3:$BY$32,Summary!$BY$3:$BY$32),_xlfn.RANK.AVG(Summary!AN$3:AN$32,Summary!AN$3:AN$32,0)),0)</f>
        <v>-1.5675901385416361E-3</v>
      </c>
      <c r="AN76">
        <f ca="1">IFERROR(CORREL(_xlfn.RANK.AVG(Summary!$BY$3:$BY$32,Summary!$BY$3:$BY$32),_xlfn.RANK.AVG(Summary!AO$3:AO$32,Summary!AO$3:AO$32,0)),0)</f>
        <v>-0.58171684835036297</v>
      </c>
      <c r="AO76">
        <f ca="1">IFERROR(CORREL(_xlfn.RANK.AVG(Summary!$BY$3:$BY$32,Summary!$BY$3:$BY$32),_xlfn.RANK.AVG(Summary!AP$3:AP$32,Summary!AP$3:AP$32,0)),0)</f>
        <v>-0.58487632993404126</v>
      </c>
      <c r="AP76">
        <f ca="1">IFERROR(CORREL(_xlfn.RANK.AVG(Summary!$BY$3:$BY$32,Summary!$BY$3:$BY$32),_xlfn.RANK.AVG(Summary!AQ$3:AQ$32,Summary!AQ$3:AQ$32,0)),0)</f>
        <v>-0.72591371190008902</v>
      </c>
      <c r="AQ76">
        <f ca="1">IFERROR(CORREL(_xlfn.RANK.AVG(Summary!$BY$3:$BY$32,Summary!$BY$3:$BY$32),_xlfn.RANK.AVG(Summary!AR$3:AR$32,Summary!AR$3:AR$32,0)),0)</f>
        <v>-0.38088905636377662</v>
      </c>
      <c r="AR76">
        <f ca="1">IFERROR(CORREL(_xlfn.RANK.AVG(Summary!$BY$3:$BY$32,Summary!$BY$3:$BY$32),_xlfn.RANK.AVG(Summary!AS$3:AS$32,Summary!AS$3:AS$32,0)),0)</f>
        <v>-0.15038433879940877</v>
      </c>
      <c r="AS76">
        <f ca="1">IFERROR(CORREL(_xlfn.RANK.AVG(Summary!$BY$3:$BY$32,Summary!$BY$3:$BY$32),_xlfn.RANK.AVG(Summary!AT$3:AT$32,Summary!AT$3:AT$32,0)),0)</f>
        <v>-0.22564998938124217</v>
      </c>
      <c r="AT76">
        <f ca="1">IFERROR(CORREL(_xlfn.RANK.AVG(Summary!$BY$3:$BY$32,Summary!$BY$3:$BY$32),_xlfn.RANK.AVG(Summary!AU$3:AU$32,Summary!AU$3:AU$32,0)),0)</f>
        <v>-0.17181755844817084</v>
      </c>
      <c r="AU76">
        <f ca="1">IFERROR(CORREL(_xlfn.RANK.AVG(Summary!$BY$3:$BY$32,Summary!$BY$3:$BY$32),_xlfn.RANK.AVG(Summary!AV$3:AV$32,Summary!AV$3:AV$32,0)),0)</f>
        <v>-0.17142872517331179</v>
      </c>
      <c r="AV76">
        <f ca="1">IFERROR(CORREL(_xlfn.RANK.AVG(Summary!$BY$3:$BY$32,Summary!$BY$3:$BY$32),_xlfn.RANK.AVG(Summary!AW$3:AW$32,Summary!AW$3:AW$32,0)),0)</f>
        <v>-0.18737456794225577</v>
      </c>
      <c r="AW76">
        <f ca="1">IFERROR(CORREL(_xlfn.RANK.AVG(Summary!$BY$3:$BY$32,Summary!$BY$3:$BY$32),_xlfn.RANK.AVG(Summary!AX$3:AX$32,Summary!AX$3:AX$32,0)),0)</f>
        <v>-0.16843284554397853</v>
      </c>
      <c r="AX76">
        <f ca="1">IFERROR(CORREL(_xlfn.RANK.AVG(Summary!$BY$3:$BY$32,Summary!$BY$3:$BY$32),_xlfn.RANK.AVG(Summary!AY$3:AY$32,Summary!AY$3:AY$32,0)),0)</f>
        <v>-0.42767895498966846</v>
      </c>
      <c r="AY76">
        <f ca="1">IFERROR(CORREL(_xlfn.RANK.AVG(Summary!$BY$3:$BY$32,Summary!$BY$3:$BY$32),_xlfn.RANK.AVG(Summary!AZ$3:AZ$32,Summary!AZ$3:AZ$32,0)),0)</f>
        <v>-0.21333937891754354</v>
      </c>
      <c r="AZ76">
        <f ca="1">IFERROR(CORREL(_xlfn.RANK.AVG(Summary!$BY$3:$BY$32,Summary!$BY$3:$BY$32),_xlfn.RANK.AVG(Summary!BA$3:BA$32,Summary!BA$3:BA$32,0)),0)</f>
        <v>0.23901019452450126</v>
      </c>
      <c r="BA76">
        <f ca="1">IFERROR(CORREL(_xlfn.RANK.AVG(Summary!$BY$3:$BY$32,Summary!$BY$3:$BY$32),_xlfn.RANK.AVG(Summary!BB$3:BB$32,Summary!BB$3:BB$32,0)),0)</f>
        <v>0.2298186211303809</v>
      </c>
      <c r="BB76">
        <f ca="1">IFERROR(CORREL(_xlfn.RANK.AVG(Summary!$BY$3:$BY$32,Summary!$BY$3:$BY$32),_xlfn.RANK.AVG(Summary!BC$3:BC$32,Summary!BC$3:BC$32,0)),0)</f>
        <v>0.17025963966606805</v>
      </c>
      <c r="BC76">
        <f ca="1">IFERROR(CORREL(_xlfn.RANK.AVG(Summary!$BY$3:$BY$32,Summary!$BY$3:$BY$32),_xlfn.RANK.AVG(Summary!BD$3:BD$32,Summary!BD$3:BD$32,0)),0)</f>
        <v>0.21434310955307942</v>
      </c>
      <c r="BD76">
        <f ca="1">IFERROR(CORREL(_xlfn.RANK.AVG(Summary!$BY$3:$BY$32,Summary!$BY$3:$BY$32),_xlfn.RANK.AVG(Summary!BE$3:BE$32,Summary!BE$3:BE$32,0)),0)</f>
        <v>0.27170400257885735</v>
      </c>
      <c r="BE76">
        <f ca="1">IFERROR(CORREL(_xlfn.RANK.AVG(Summary!$BY$3:$BY$32,Summary!$BY$3:$BY$32),_xlfn.RANK.AVG(Summary!BF$3:BF$32,Summary!BF$3:BF$32,0)),0)</f>
        <v>0.31466210171117975</v>
      </c>
      <c r="BF76">
        <f ca="1">IFERROR(CORREL(_xlfn.RANK.AVG(Summary!$BY$3:$BY$32,Summary!$BY$3:$BY$32),_xlfn.RANK.AVG(Summary!BG$3:BG$32,Summary!BG$3:BG$32,0)),0)</f>
        <v>0.29484482013238794</v>
      </c>
      <c r="BG76">
        <f ca="1">IFERROR(CORREL(_xlfn.RANK.AVG(Summary!$BY$3:$BY$32,Summary!$BY$3:$BY$32),_xlfn.RANK.AVG(Summary!BH$3:BH$32,Summary!BH$3:BH$32,0)),0)</f>
        <v>0.16835550152574416</v>
      </c>
      <c r="BH76">
        <f ca="1">IFERROR(CORREL(_xlfn.RANK.AVG(Summary!$BY$3:$BY$32,Summary!$BY$3:$BY$32),_xlfn.RANK.AVG(Summary!BI$3:BI$32,Summary!BI$3:BI$32,0)),0)</f>
        <v>0.24760971245630006</v>
      </c>
      <c r="BI76">
        <f ca="1">IFERROR(CORREL(_xlfn.RANK.AVG(Summary!$BY$3:$BY$32,Summary!$BY$3:$BY$32),_xlfn.RANK.AVG(Summary!BJ$3:BJ$32,Summary!BJ$3:BJ$32,0)),0)</f>
        <v>-0.12712868015415391</v>
      </c>
      <c r="BJ76">
        <f ca="1">IFERROR(CORREL(_xlfn.RANK.AVG(Summary!$BY$3:$BY$32,Summary!$BY$3:$BY$32),_xlfn.RANK.AVG(Summary!BK$3:BK$32,Summary!BK$3:BK$32,0)),0)</f>
        <v>-0.10066819139516622</v>
      </c>
      <c r="BK76">
        <f ca="1">IFERROR(CORREL(_xlfn.RANK.AVG(Summary!$BY$3:$BY$32,Summary!$BY$3:$BY$32),_xlfn.RANK.AVG(Summary!BL$3:BL$32,Summary!BL$3:BL$32,0)),0)</f>
        <v>0.13443039531086295</v>
      </c>
      <c r="BL76">
        <f ca="1">IFERROR(CORREL(_xlfn.RANK.AVG(Summary!$BY$3:$BY$32,Summary!$BY$3:$BY$32),_xlfn.RANK.AVG(Summary!BM$3:BM$32,Summary!BM$3:BM$32,0)),0)</f>
        <v>0.12924791808400801</v>
      </c>
      <c r="BM76">
        <f ca="1">IFERROR(CORREL(_xlfn.RANK.AVG(Summary!$BY$3:$BY$32,Summary!$BY$3:$BY$32),_xlfn.RANK.AVG(Summary!BN$3:BN$32,Summary!BN$3:BN$32,0)),0)</f>
        <v>-5.4644616110091603E-2</v>
      </c>
      <c r="BN76">
        <f ca="1">IFERROR(CORREL(_xlfn.RANK.AVG(Summary!$BY$3:$BY$32,Summary!$BY$3:$BY$32),_xlfn.RANK.AVG(Summary!BO$3:BO$32,Summary!BO$3:BO$32,0)),0)</f>
        <v>6.8450391890977916E-2</v>
      </c>
      <c r="BO76">
        <f ca="1">IFERROR(CORREL(_xlfn.RANK.AVG(Summary!$BY$3:$BY$32,Summary!$BY$3:$BY$32),_xlfn.RANK.AVG(Summary!BP$3:BP$32,Summary!BP$3:BP$32,0)),0)</f>
        <v>0.19592109783988154</v>
      </c>
      <c r="BP76">
        <f ca="1">IFERROR(CORREL(_xlfn.RANK.AVG(Summary!$BY$3:$BY$32,Summary!$BY$3:$BY$32),_xlfn.RANK.AVG(Summary!BQ$3:BQ$32,Summary!BQ$3:BQ$32,0)),0)</f>
        <v>0.13883235888928142</v>
      </c>
      <c r="BQ76">
        <f ca="1">IFERROR(CORREL(_xlfn.RANK.AVG(Summary!$BY$3:$BY$32,Summary!$BY$3:$BY$32),_xlfn.RANK.AVG(Summary!BR$3:BR$32,Summary!BR$3:BR$32,0)),0)</f>
        <v>0.22581015680833938</v>
      </c>
      <c r="BR76">
        <f ca="1">IFERROR(CORREL(_xlfn.RANK.AVG(Summary!$BY$3:$BY$32,Summary!$BY$3:$BY$32),_xlfn.RANK.AVG(Summary!BS$3:BS$32,Summary!BS$3:BS$32,0)),0)</f>
        <v>0.19953244625273381</v>
      </c>
      <c r="BS76">
        <f ca="1">IFERROR(CORREL(_xlfn.RANK.AVG(Summary!$BY$3:$BY$32,Summary!$BY$3:$BY$32),_xlfn.RANK.AVG(Summary!BT$3:BT$32,Summary!BT$3:BT$32,0)),0)</f>
        <v>0.74112051465301132</v>
      </c>
      <c r="BT76">
        <f ca="1">IFERROR(CORREL(_xlfn.RANK.AVG(Summary!$BY$3:$BY$32,Summary!$BY$3:$BY$32),_xlfn.RANK.AVG(Summary!BU$3:BU$32,Summary!BU$3:BU$32,0)),0)</f>
        <v>-8.5523419238371312E-2</v>
      </c>
      <c r="BU76">
        <f ca="1">IFERROR(CORREL(_xlfn.RANK.AVG(Summary!$BY$3:$BY$32,Summary!$BY$3:$BY$32),_xlfn.RANK.AVG(Summary!BV$3:BV$32,Summary!BV$3:BV$32,0)),0)</f>
        <v>0.404409511601523</v>
      </c>
      <c r="BV76">
        <f ca="1">IFERROR(CORREL(_xlfn.RANK.AVG(Summary!$BY$3:$BY$32,Summary!$BY$3:$BY$32),_xlfn.RANK.AVG(Summary!BW$3:BW$32,Summary!BW$3:BW$32,0)),0)</f>
        <v>0.3051337211641828</v>
      </c>
      <c r="BW76">
        <f ca="1">IFERROR(CORREL(_xlfn.RANK.AVG(Summary!$BY$3:$BY$32,Summary!$BY$3:$BY$32),_xlfn.RANK.AVG(Summary!BX$3:BX$32,Summary!BX$3:BX$32,0)),0)</f>
        <v>0.404409511601523</v>
      </c>
      <c r="BX76">
        <f ca="1">IFERROR(CORREL(_xlfn.RANK.AVG(Summary!$BY$3:$BY$32,Summary!$BY$3:$BY$32),_xlfn.RANK.AVG(Summary!BY$3:BY$32,Summary!BY$3:BY$32,0)),0)</f>
        <v>1</v>
      </c>
      <c r="BY76">
        <f ca="1">IFERROR(CORREL(_xlfn.RANK.AVG(Summary!$BY$3:$BY$32,Summary!$BY$3:$BY$32),_xlfn.RANK.AVG(Summary!BZ$3:BZ$32,Summary!BZ$3:BZ$32,0)),0)</f>
        <v>-0.16843284554397853</v>
      </c>
      <c r="BZ76">
        <f ca="1">IFERROR(CORREL(_xlfn.RANK.AVG(Summary!$BY$3:$BY$32,Summary!$BY$3:$BY$32),_xlfn.RANK.AVG(Summary!CA$3:CA$32,Summary!CA$3:CA$32,0)),0)</f>
        <v>-0.45211599232784833</v>
      </c>
      <c r="CA76">
        <f ca="1">IFERROR(CORREL(_xlfn.RANK.AVG(Summary!$BY$3:$BY$32,Summary!$BY$3:$BY$32),_xlfn.RANK.AVG(Summary!CB$3:CB$32,Summary!CB$3:CB$32,0)),0)</f>
        <v>-0.33760177290083088</v>
      </c>
    </row>
    <row r="77" spans="1:79">
      <c r="A77" s="4" t="s">
        <v>62</v>
      </c>
      <c r="B77">
        <f ca="1">IFERROR(CORREL(_xlfn.RANK.AVG(Summary!$BZ$3:$BZ$32,Summary!$BZ$3:$BZ$32),_xlfn.RANK.AVG(Summary!C$3:C$32,Summary!C$3:C$32,0)),0)</f>
        <v>0.82133374322603991</v>
      </c>
      <c r="C77">
        <f ca="1">IFERROR(CORREL(_xlfn.RANK.AVG(Summary!$BZ$3:$BZ$32,Summary!$BZ$3:$BZ$32),_xlfn.RANK.AVG(Summary!D$3:D$32,Summary!D$3:D$32,0)),0)</f>
        <v>0.79610925694373358</v>
      </c>
      <c r="D77">
        <f ca="1">IFERROR(CORREL(_xlfn.RANK.AVG(Summary!$BZ$3:$BZ$32,Summary!$BZ$3:$BZ$32),_xlfn.RANK.AVG(Summary!E$3:E$32,Summary!E$3:E$32,0)),0)</f>
        <v>0.73843856661800078</v>
      </c>
      <c r="E77">
        <f ca="1">IFERROR(CORREL(_xlfn.RANK.AVG(Summary!$BZ$3:$BZ$32,Summary!$BZ$3:$BZ$32),_xlfn.RANK.AVG(Summary!F$3:F$32,Summary!F$3:F$32,0)),0)</f>
        <v>-0.46267067074603263</v>
      </c>
      <c r="F77">
        <f ca="1">IFERROR(CORREL(_xlfn.RANK.AVG(Summary!$BZ$3:$BZ$32,Summary!$BZ$3:$BZ$32),_xlfn.RANK.AVG(Summary!G$3:G$32,Summary!G$3:G$32,0)),0)</f>
        <v>0.76184214328413125</v>
      </c>
      <c r="G77">
        <f ca="1">IFERROR(CORREL(_xlfn.RANK.AVG(Summary!$BZ$3:$BZ$32,Summary!$BZ$3:$BZ$32),_xlfn.RANK.AVG(Summary!H$3:H$32,Summary!H$3:H$32,0)),0)</f>
        <v>0.75529426934407728</v>
      </c>
      <c r="H77">
        <f ca="1">IFERROR(CORREL(_xlfn.RANK.AVG(Summary!$BZ$3:$BZ$32,Summary!$BZ$3:$BZ$32),_xlfn.RANK.AVG(Summary!I$3:I$32,Summary!I$3:I$32,0)),0)</f>
        <v>-0.42790351051656195</v>
      </c>
      <c r="I77">
        <f ca="1">IFERROR(CORREL(_xlfn.RANK.AVG(Summary!$BZ$3:$BZ$32,Summary!$BZ$3:$BZ$32),_xlfn.RANK.AVG(Summary!J$3:J$32,Summary!J$3:J$32,0)),0)</f>
        <v>0.75604697191918457</v>
      </c>
      <c r="J77">
        <f ca="1">IFERROR(CORREL(_xlfn.RANK.AVG(Summary!$BZ$3:$BZ$32,Summary!$BZ$3:$BZ$32),_xlfn.RANK.AVG(Summary!K$3:K$32,Summary!K$3:K$32,0)),0)</f>
        <v>0.59616256103455045</v>
      </c>
      <c r="K77">
        <f ca="1">IFERROR(CORREL(_xlfn.RANK.AVG(Summary!$BZ$3:$BZ$32,Summary!$BZ$3:$BZ$32),_xlfn.RANK.AVG(Summary!L$3:L$32,Summary!L$3:L$32,0)),0)</f>
        <v>-0.55248583467216517</v>
      </c>
      <c r="L77">
        <f ca="1">IFERROR(CORREL(_xlfn.RANK.AVG(Summary!$BZ$3:$BZ$32,Summary!$BZ$3:$BZ$32),_xlfn.RANK.AVG(Summary!M$3:M$32,Summary!M$3:M$32,0)),0)</f>
        <v>0.46267067074603263</v>
      </c>
      <c r="M77">
        <f ca="1">IFERROR(CORREL(_xlfn.RANK.AVG(Summary!$BZ$3:$BZ$32,Summary!$BZ$3:$BZ$32),_xlfn.RANK.AVG(Summary!N$3:N$32,Summary!N$3:N$32,0)),0)</f>
        <v>-0.42790351051656195</v>
      </c>
      <c r="N77">
        <f ca="1">IFERROR(CORREL(_xlfn.RANK.AVG(Summary!$BZ$3:$BZ$32,Summary!$BZ$3:$BZ$32),_xlfn.RANK.AVG(Summary!O$3:O$32,Summary!O$3:O$32,0)),0)</f>
        <v>0</v>
      </c>
      <c r="O77">
        <f ca="1">IFERROR(CORREL(_xlfn.RANK.AVG(Summary!$BZ$3:$BZ$32,Summary!$BZ$3:$BZ$32),_xlfn.RANK.AVG(Summary!P$3:P$32,Summary!P$3:P$32,0)),0)</f>
        <v>0</v>
      </c>
      <c r="P77">
        <f ca="1">IFERROR(CORREL(_xlfn.RANK.AVG(Summary!$BZ$3:$BZ$32,Summary!$BZ$3:$BZ$32),_xlfn.RANK.AVG(Summary!Q$3:Q$32,Summary!Q$3:Q$32,0)),0)</f>
        <v>-0.4945088425420982</v>
      </c>
      <c r="Q77">
        <f ca="1">IFERROR(CORREL(_xlfn.RANK.AVG(Summary!$BZ$3:$BZ$32,Summary!$BZ$3:$BZ$32),_xlfn.RANK.AVG(Summary!R$3:R$32,Summary!R$3:R$32,0)),0)</f>
        <v>0</v>
      </c>
      <c r="R77">
        <f ca="1">IFERROR(CORREL(_xlfn.RANK.AVG(Summary!$BZ$3:$BZ$32,Summary!$BZ$3:$BZ$32),_xlfn.RANK.AVG(Summary!S$3:S$32,Summary!S$3:S$32,0)),0)</f>
        <v>0</v>
      </c>
      <c r="S77">
        <f ca="1">IFERROR(CORREL(_xlfn.RANK.AVG(Summary!$BZ$3:$BZ$32,Summary!$BZ$3:$BZ$32),_xlfn.RANK.AVG(Summary!T$3:T$32,Summary!T$3:T$32,0)),0)</f>
        <v>0</v>
      </c>
      <c r="T77">
        <f ca="1">IFERROR(CORREL(_xlfn.RANK.AVG(Summary!$BZ$3:$BZ$32,Summary!$BZ$3:$BZ$32),_xlfn.RANK.AVG(Summary!U$3:U$32,Summary!U$3:U$32,0)),0)</f>
        <v>0</v>
      </c>
      <c r="U77">
        <f ca="1">IFERROR(CORREL(_xlfn.RANK.AVG(Summary!$BZ$3:$BZ$32,Summary!$BZ$3:$BZ$32),_xlfn.RANK.AVG(Summary!V$3:V$32,Summary!V$3:V$32,0)),0)</f>
        <v>0.26865573013180988</v>
      </c>
      <c r="V77">
        <f ca="1">IFERROR(CORREL(_xlfn.RANK.AVG(Summary!$BZ$3:$BZ$32,Summary!$BZ$3:$BZ$32),_xlfn.RANK.AVG(Summary!W$3:W$32,Summary!W$3:W$32,0)),0)</f>
        <v>0.52168856998642066</v>
      </c>
      <c r="W77">
        <f ca="1">IFERROR(CORREL(_xlfn.RANK.AVG(Summary!$BZ$3:$BZ$32,Summary!$BZ$3:$BZ$32),_xlfn.RANK.AVG(Summary!X$3:X$32,Summary!X$3:X$32,0)),0)</f>
        <v>0.44950641909504174</v>
      </c>
      <c r="X77">
        <f ca="1">IFERROR(CORREL(_xlfn.RANK.AVG(Summary!$BZ$3:$BZ$32,Summary!$BZ$3:$BZ$32),_xlfn.RANK.AVG(Summary!Y$3:Y$32,Summary!Y$3:Y$32,0)),0)</f>
        <v>-0.45397131877111296</v>
      </c>
      <c r="Y77">
        <f ca="1">IFERROR(CORREL(_xlfn.RANK.AVG(Summary!$BZ$3:$BZ$32,Summary!$BZ$3:$BZ$32),_xlfn.RANK.AVG(Summary!Z$3:Z$32,Summary!Z$3:Z$32,0)),0)</f>
        <v>-3.8553925305090428E-2</v>
      </c>
      <c r="Z77">
        <f ca="1">IFERROR(CORREL(_xlfn.RANK.AVG(Summary!$BZ$3:$BZ$32,Summary!$BZ$3:$BZ$32),_xlfn.RANK.AVG(Summary!AA$3:AA$32,Summary!AA$3:AA$32,0)),0)</f>
        <v>0</v>
      </c>
      <c r="AA77">
        <f ca="1">IFERROR(CORREL(_xlfn.RANK.AVG(Summary!$BZ$3:$BZ$32,Summary!$BZ$3:$BZ$32),_xlfn.RANK.AVG(Summary!AB$3:AB$32,Summary!AB$3:AB$32,0)),0)</f>
        <v>-0.10013086254508369</v>
      </c>
      <c r="AB77">
        <f ca="1">IFERROR(CORREL(_xlfn.RANK.AVG(Summary!$BZ$3:$BZ$32,Summary!$BZ$3:$BZ$32),_xlfn.RANK.AVG(Summary!AC$3:AC$32,Summary!AC$3:AC$32,0)),0)</f>
        <v>-7.8659249300539691E-2</v>
      </c>
      <c r="AC77">
        <f ca="1">IFERROR(CORREL(_xlfn.RANK.AVG(Summary!$BZ$3:$BZ$32,Summary!$BZ$3:$BZ$32),_xlfn.RANK.AVG(Summary!AD$3:AD$32,Summary!AD$3:AD$32,0)),0)</f>
        <v>0.57270186499662656</v>
      </c>
      <c r="AD77">
        <f ca="1">IFERROR(CORREL(_xlfn.RANK.AVG(Summary!$BZ$3:$BZ$32,Summary!$BZ$3:$BZ$32),_xlfn.RANK.AVG(Summary!AE$3:AE$32,Summary!AE$3:AE$32,0)),0)</f>
        <v>0.66681590884321151</v>
      </c>
      <c r="AE77">
        <f ca="1">IFERROR(CORREL(_xlfn.RANK.AVG(Summary!$BZ$3:$BZ$32,Summary!$BZ$3:$BZ$32),_xlfn.RANK.AVG(Summary!AF$3:AF$32,Summary!AF$3:AF$32,0)),0)</f>
        <v>0.14865329218736506</v>
      </c>
      <c r="AF77">
        <f ca="1">IFERROR(CORREL(_xlfn.RANK.AVG(Summary!$BZ$3:$BZ$32,Summary!$BZ$3:$BZ$32),_xlfn.RANK.AVG(Summary!AG$3:AG$32,Summary!AG$3:AG$32,0)),0)</f>
        <v>9.1609904004886236E-2</v>
      </c>
      <c r="AG77">
        <f ca="1">IFERROR(CORREL(_xlfn.RANK.AVG(Summary!$BZ$3:$BZ$32,Summary!$BZ$3:$BZ$32),_xlfn.RANK.AVG(Summary!AH$3:AH$32,Summary!AH$3:AH$32,0)),0)</f>
        <v>-0.24743189540587338</v>
      </c>
      <c r="AH77">
        <f ca="1">IFERROR(CORREL(_xlfn.RANK.AVG(Summary!$BZ$3:$BZ$32,Summary!$BZ$3:$BZ$32),_xlfn.RANK.AVG(Summary!AI$3:AI$32,Summary!AI$3:AI$32,0)),0)</f>
        <v>-0.24697384320011012</v>
      </c>
      <c r="AI77">
        <f ca="1">IFERROR(CORREL(_xlfn.RANK.AVG(Summary!$BZ$3:$BZ$32,Summary!$BZ$3:$BZ$32),_xlfn.RANK.AVG(Summary!AJ$3:AJ$32,Summary!AJ$3:AJ$32,0)),0)</f>
        <v>-0.1082068224411699</v>
      </c>
      <c r="AJ77">
        <f ca="1">IFERROR(CORREL(_xlfn.RANK.AVG(Summary!$BZ$3:$BZ$32,Summary!$BZ$3:$BZ$32),_xlfn.RANK.AVG(Summary!AK$3:AK$32,Summary!AK$3:AK$32,0)),0)</f>
        <v>0.30660830959063096</v>
      </c>
      <c r="AK77">
        <f ca="1">IFERROR(CORREL(_xlfn.RANK.AVG(Summary!$BZ$3:$BZ$32,Summary!$BZ$3:$BZ$32),_xlfn.RANK.AVG(Summary!AL$3:AL$32,Summary!AL$3:AL$32,0)),0)</f>
        <v>0.87774925186981667</v>
      </c>
      <c r="AL77">
        <f ca="1">IFERROR(CORREL(_xlfn.RANK.AVG(Summary!$BZ$3:$BZ$32,Summary!$BZ$3:$BZ$32),_xlfn.RANK.AVG(Summary!AM$3:AM$32,Summary!AM$3:AM$32,0)),0)</f>
        <v>-0.32285424654106715</v>
      </c>
      <c r="AM77">
        <f ca="1">IFERROR(CORREL(_xlfn.RANK.AVG(Summary!$BZ$3:$BZ$32,Summary!$BZ$3:$BZ$32),_xlfn.RANK.AVG(Summary!AN$3:AN$32,Summary!AN$3:AN$32,0)),0)</f>
        <v>0.88189792917939946</v>
      </c>
      <c r="AN77">
        <f ca="1">IFERROR(CORREL(_xlfn.RANK.AVG(Summary!$BZ$3:$BZ$32,Summary!$BZ$3:$BZ$32),_xlfn.RANK.AVG(Summary!AO$3:AO$32,Summary!AO$3:AO$32,0)),0)</f>
        <v>-0.26040392314684324</v>
      </c>
      <c r="AO77">
        <f ca="1">IFERROR(CORREL(_xlfn.RANK.AVG(Summary!$BZ$3:$BZ$32,Summary!$BZ$3:$BZ$32),_xlfn.RANK.AVG(Summary!AP$3:AP$32,Summary!AP$3:AP$32,0)),0)</f>
        <v>0.46590021497955098</v>
      </c>
      <c r="AP77">
        <f ca="1">IFERROR(CORREL(_xlfn.RANK.AVG(Summary!$BZ$3:$BZ$32,Summary!$BZ$3:$BZ$32),_xlfn.RANK.AVG(Summary!AQ$3:AQ$32,Summary!AQ$3:AQ$32,0)),0)</f>
        <v>-0.1331844107475047</v>
      </c>
      <c r="AQ77">
        <f ca="1">IFERROR(CORREL(_xlfn.RANK.AVG(Summary!$BZ$3:$BZ$32,Summary!$BZ$3:$BZ$32),_xlfn.RANK.AVG(Summary!AR$3:AR$32,Summary!AR$3:AR$32,0)),0)</f>
        <v>0.7862811029102309</v>
      </c>
      <c r="AR77">
        <f ca="1">IFERROR(CORREL(_xlfn.RANK.AVG(Summary!$BZ$3:$BZ$32,Summary!$BZ$3:$BZ$32),_xlfn.RANK.AVG(Summary!AS$3:AS$32,Summary!AS$3:AS$32,0)),0)</f>
        <v>-0.54581988641749479</v>
      </c>
      <c r="AS77">
        <f ca="1">IFERROR(CORREL(_xlfn.RANK.AVG(Summary!$BZ$3:$BZ$32,Summary!$BZ$3:$BZ$32),_xlfn.RANK.AVG(Summary!AT$3:AT$32,Summary!AT$3:AT$32,0)),0)</f>
        <v>0.59420675925128874</v>
      </c>
      <c r="AT77">
        <f ca="1">IFERROR(CORREL(_xlfn.RANK.AVG(Summary!$BZ$3:$BZ$32,Summary!$BZ$3:$BZ$32),_xlfn.RANK.AVG(Summary!AU$3:AU$32,Summary!AU$3:AU$32,0)),0)</f>
        <v>0.8238052907511435</v>
      </c>
      <c r="AU77">
        <f ca="1">IFERROR(CORREL(_xlfn.RANK.AVG(Summary!$BZ$3:$BZ$32,Summary!$BZ$3:$BZ$32),_xlfn.RANK.AVG(Summary!AV$3:AV$32,Summary!AV$3:AV$32,0)),0)</f>
        <v>0.92885080943181852</v>
      </c>
      <c r="AV77">
        <f ca="1">IFERROR(CORREL(_xlfn.RANK.AVG(Summary!$BZ$3:$BZ$32,Summary!$BZ$3:$BZ$32),_xlfn.RANK.AVG(Summary!AW$3:AW$32,Summary!AW$3:AW$32,0)),0)</f>
        <v>0.93269338676787938</v>
      </c>
      <c r="AW77">
        <f ca="1">IFERROR(CORREL(_xlfn.RANK.AVG(Summary!$BZ$3:$BZ$32,Summary!$BZ$3:$BZ$32),_xlfn.RANK.AVG(Summary!AX$3:AX$32,Summary!AX$3:AX$32,0)),0)</f>
        <v>1</v>
      </c>
      <c r="AX77">
        <f ca="1">IFERROR(CORREL(_xlfn.RANK.AVG(Summary!$BZ$3:$BZ$32,Summary!$BZ$3:$BZ$32),_xlfn.RANK.AVG(Summary!AY$3:AY$32,Summary!AY$3:AY$32,0)),0)</f>
        <v>0.78320128375852704</v>
      </c>
      <c r="AY77">
        <f ca="1">IFERROR(CORREL(_xlfn.RANK.AVG(Summary!$BZ$3:$BZ$32,Summary!$BZ$3:$BZ$32),_xlfn.RANK.AVG(Summary!AZ$3:AZ$32,Summary!AZ$3:AZ$32,0)),0)</f>
        <v>0.45152735015966378</v>
      </c>
      <c r="AZ77">
        <f ca="1">IFERROR(CORREL(_xlfn.RANK.AVG(Summary!$BZ$3:$BZ$32,Summary!$BZ$3:$BZ$32),_xlfn.RANK.AVG(Summary!BA$3:BA$32,Summary!BA$3:BA$32,0)),0)</f>
        <v>-0.56134108865864862</v>
      </c>
      <c r="BA77">
        <f ca="1">IFERROR(CORREL(_xlfn.RANK.AVG(Summary!$BZ$3:$BZ$32,Summary!$BZ$3:$BZ$32),_xlfn.RANK.AVG(Summary!BB$3:BB$32,Summary!BB$3:BB$32,0)),0)</f>
        <v>-0.51014121644396371</v>
      </c>
      <c r="BB77">
        <f ca="1">IFERROR(CORREL(_xlfn.RANK.AVG(Summary!$BZ$3:$BZ$32,Summary!$BZ$3:$BZ$32),_xlfn.RANK.AVG(Summary!BC$3:BC$32,Summary!BC$3:BC$32,0)),0)</f>
        <v>-0.84169854739519734</v>
      </c>
      <c r="BC77">
        <f ca="1">IFERROR(CORREL(_xlfn.RANK.AVG(Summary!$BZ$3:$BZ$32,Summary!$BZ$3:$BZ$32),_xlfn.RANK.AVG(Summary!BD$3:BD$32,Summary!BD$3:BD$32,0)),0)</f>
        <v>-0.82870928791347442</v>
      </c>
      <c r="BD77">
        <f ca="1">IFERROR(CORREL(_xlfn.RANK.AVG(Summary!$BZ$3:$BZ$32,Summary!$BZ$3:$BZ$32),_xlfn.RANK.AVG(Summary!BE$3:BE$32,Summary!BE$3:BE$32,0)),0)</f>
        <v>-0.82355598252327311</v>
      </c>
      <c r="BE77">
        <f ca="1">IFERROR(CORREL(_xlfn.RANK.AVG(Summary!$BZ$3:$BZ$32,Summary!$BZ$3:$BZ$32),_xlfn.RANK.AVG(Summary!BF$3:BF$32,Summary!BF$3:BF$32,0)),0)</f>
        <v>-0.83718597662718963</v>
      </c>
      <c r="BF77">
        <f ca="1">IFERROR(CORREL(_xlfn.RANK.AVG(Summary!$BZ$3:$BZ$32,Summary!$BZ$3:$BZ$32),_xlfn.RANK.AVG(Summary!BG$3:BG$32,Summary!BG$3:BG$32,0)),0)</f>
        <v>-0.55270870108389247</v>
      </c>
      <c r="BG77">
        <f ca="1">IFERROR(CORREL(_xlfn.RANK.AVG(Summary!$BZ$3:$BZ$32,Summary!$BZ$3:$BZ$32),_xlfn.RANK.AVG(Summary!BH$3:BH$32,Summary!BH$3:BH$32,0)),0)</f>
        <v>-0.54178824690925109</v>
      </c>
      <c r="BH77">
        <f ca="1">IFERROR(CORREL(_xlfn.RANK.AVG(Summary!$BZ$3:$BZ$32,Summary!$BZ$3:$BZ$32),_xlfn.RANK.AVG(Summary!BI$3:BI$32,Summary!BI$3:BI$32,0)),0)</f>
        <v>-0.47160678182249333</v>
      </c>
      <c r="BI77">
        <f ca="1">IFERROR(CORREL(_xlfn.RANK.AVG(Summary!$BZ$3:$BZ$32,Summary!$BZ$3:$BZ$32),_xlfn.RANK.AVG(Summary!BJ$3:BJ$32,Summary!BJ$3:BJ$32,0)),0)</f>
        <v>-0.47169945332304725</v>
      </c>
      <c r="BJ77">
        <f ca="1">IFERROR(CORREL(_xlfn.RANK.AVG(Summary!$BZ$3:$BZ$32,Summary!$BZ$3:$BZ$32),_xlfn.RANK.AVG(Summary!BK$3:BK$32,Summary!BK$3:BK$32,0)),0)</f>
        <v>0.66889651023864183</v>
      </c>
      <c r="BK77">
        <f ca="1">IFERROR(CORREL(_xlfn.RANK.AVG(Summary!$BZ$3:$BZ$32,Summary!$BZ$3:$BZ$32),_xlfn.RANK.AVG(Summary!BL$3:BL$32,Summary!BL$3:BL$32,0)),0)</f>
        <v>-0.640980185128735</v>
      </c>
      <c r="BL77">
        <f ca="1">IFERROR(CORREL(_xlfn.RANK.AVG(Summary!$BZ$3:$BZ$32,Summary!$BZ$3:$BZ$32),_xlfn.RANK.AVG(Summary!BM$3:BM$32,Summary!BM$3:BM$32,0)),0)</f>
        <v>-0.68075421448082252</v>
      </c>
      <c r="BM77">
        <f ca="1">IFERROR(CORREL(_xlfn.RANK.AVG(Summary!$BZ$3:$BZ$32,Summary!$BZ$3:$BZ$32),_xlfn.RANK.AVG(Summary!BN$3:BN$32,Summary!BN$3:BN$32,0)),0)</f>
        <v>-0.49400861069722529</v>
      </c>
      <c r="BN77">
        <f ca="1">IFERROR(CORREL(_xlfn.RANK.AVG(Summary!$BZ$3:$BZ$32,Summary!$BZ$3:$BZ$32),_xlfn.RANK.AVG(Summary!BO$3:BO$32,Summary!BO$3:BO$32,0)),0)</f>
        <v>-0.66953039537455283</v>
      </c>
      <c r="BO77">
        <f ca="1">IFERROR(CORREL(_xlfn.RANK.AVG(Summary!$BZ$3:$BZ$32,Summary!$BZ$3:$BZ$32),_xlfn.RANK.AVG(Summary!BP$3:BP$32,Summary!BP$3:BP$32,0)),0)</f>
        <v>-0.74369871227860052</v>
      </c>
      <c r="BP77">
        <f ca="1">IFERROR(CORREL(_xlfn.RANK.AVG(Summary!$BZ$3:$BZ$32,Summary!$BZ$3:$BZ$32),_xlfn.RANK.AVG(Summary!BQ$3:BQ$32,Summary!BQ$3:BQ$32,0)),0)</f>
        <v>-0.89718056551687309</v>
      </c>
      <c r="BQ77">
        <f ca="1">IFERROR(CORREL(_xlfn.RANK.AVG(Summary!$BZ$3:$BZ$32,Summary!$BZ$3:$BZ$32),_xlfn.RANK.AVG(Summary!BR$3:BR$32,Summary!BR$3:BR$32,0)),0)</f>
        <v>-0.82616578827338283</v>
      </c>
      <c r="BR77">
        <f ca="1">IFERROR(CORREL(_xlfn.RANK.AVG(Summary!$BZ$3:$BZ$32,Summary!$BZ$3:$BZ$32),_xlfn.RANK.AVG(Summary!BS$3:BS$32,Summary!BS$3:BS$32,0)),0)</f>
        <v>-0.74370521593425376</v>
      </c>
      <c r="BS77">
        <f ca="1">IFERROR(CORREL(_xlfn.RANK.AVG(Summary!$BZ$3:$BZ$32,Summary!$BZ$3:$BZ$32),_xlfn.RANK.AVG(Summary!BT$3:BT$32,Summary!BT$3:BT$32,0)),0)</f>
        <v>3.4098560994288526E-2</v>
      </c>
      <c r="BT77">
        <f ca="1">IFERROR(CORREL(_xlfn.RANK.AVG(Summary!$BZ$3:$BZ$32,Summary!$BZ$3:$BZ$32),_xlfn.RANK.AVG(Summary!BU$3:BU$32,Summary!BU$3:BU$32,0)),0)</f>
        <v>0.73843856661800078</v>
      </c>
      <c r="BU77">
        <f ca="1">IFERROR(CORREL(_xlfn.RANK.AVG(Summary!$BZ$3:$BZ$32,Summary!$BZ$3:$BZ$32),_xlfn.RANK.AVG(Summary!BV$3:BV$32,Summary!BV$3:BV$32,0)),0)</f>
        <v>-0.12792532033151383</v>
      </c>
      <c r="BV77">
        <f ca="1">IFERROR(CORREL(_xlfn.RANK.AVG(Summary!$BZ$3:$BZ$32,Summary!$BZ$3:$BZ$32),_xlfn.RANK.AVG(Summary!BW$3:BW$32,Summary!BW$3:BW$32,0)),0)</f>
        <v>0.54428508212041782</v>
      </c>
      <c r="BW77">
        <f ca="1">IFERROR(CORREL(_xlfn.RANK.AVG(Summary!$BZ$3:$BZ$32,Summary!$BZ$3:$BZ$32),_xlfn.RANK.AVG(Summary!BX$3:BX$32,Summary!BX$3:BX$32,0)),0)</f>
        <v>-0.12792532033151383</v>
      </c>
      <c r="BX77">
        <f ca="1">IFERROR(CORREL(_xlfn.RANK.AVG(Summary!$BZ$3:$BZ$32,Summary!$BZ$3:$BZ$32),_xlfn.RANK.AVG(Summary!BY$3:BY$32,Summary!BY$3:BY$32,0)),0)</f>
        <v>-0.16843284554397853</v>
      </c>
      <c r="BY77">
        <f ca="1">IFERROR(CORREL(_xlfn.RANK.AVG(Summary!$BZ$3:$BZ$32,Summary!$BZ$3:$BZ$32),_xlfn.RANK.AVG(Summary!BZ$3:BZ$32,Summary!BZ$3:BZ$32,0)),0)</f>
        <v>1</v>
      </c>
      <c r="BZ77">
        <f ca="1">IFERROR(CORREL(_xlfn.RANK.AVG(Summary!$BZ$3:$BZ$32,Summary!$BZ$3:$BZ$32),_xlfn.RANK.AVG(Summary!CA$3:CA$32,Summary!CA$3:CA$32,0)),0)</f>
        <v>-0.53872804573368782</v>
      </c>
      <c r="CA77">
        <f ca="1">IFERROR(CORREL(_xlfn.RANK.AVG(Summary!$BZ$3:$BZ$32,Summary!$BZ$3:$BZ$32),_xlfn.RANK.AVG(Summary!CB$3:CB$32,Summary!CB$3:CB$32,0)),0)</f>
        <v>-0.37931863275999395</v>
      </c>
    </row>
    <row r="78" spans="1:79">
      <c r="A78" s="4" t="s">
        <v>63</v>
      </c>
      <c r="B78">
        <f ca="1">IFERROR(CORREL(_xlfn.RANK.AVG(Summary!$CA$3:$CA$32,Summary!$CA$3:$CA$32),_xlfn.RANK.AVG(Summary!C$3:C$32,Summary!C$3:C$32,0)),0)</f>
        <v>-0.5395719751578536</v>
      </c>
      <c r="C78">
        <f ca="1">IFERROR(CORREL(_xlfn.RANK.AVG(Summary!$CA$3:$CA$32,Summary!$CA$3:$CA$32),_xlfn.RANK.AVG(Summary!D$3:D$32,Summary!D$3:D$32,0)),0)</f>
        <v>-0.5323839253710384</v>
      </c>
      <c r="D78">
        <f ca="1">IFERROR(CORREL(_xlfn.RANK.AVG(Summary!$CA$3:$CA$32,Summary!$CA$3:$CA$32),_xlfn.RANK.AVG(Summary!E$3:E$32,Summary!E$3:E$32,0)),0)</f>
        <v>-0.50311526479750768</v>
      </c>
      <c r="E78">
        <f ca="1">IFERROR(CORREL(_xlfn.RANK.AVG(Summary!$CA$3:$CA$32,Summary!$CA$3:$CA$32),_xlfn.RANK.AVG(Summary!F$3:F$32,Summary!F$3:F$32,0)),0)</f>
        <v>0.56647013366437582</v>
      </c>
      <c r="F78">
        <f ca="1">IFERROR(CORREL(_xlfn.RANK.AVG(Summary!$CA$3:$CA$32,Summary!$CA$3:$CA$32),_xlfn.RANK.AVG(Summary!G$3:G$32,Summary!G$3:G$32,0)),0)</f>
        <v>-0.50378282153983089</v>
      </c>
      <c r="G78">
        <f ca="1">IFERROR(CORREL(_xlfn.RANK.AVG(Summary!$CA$3:$CA$32,Summary!$CA$3:$CA$32),_xlfn.RANK.AVG(Summary!H$3:H$32,Summary!H$3:H$32,0)),0)</f>
        <v>-0.48147736419862902</v>
      </c>
      <c r="H78">
        <f ca="1">IFERROR(CORREL(_xlfn.RANK.AVG(Summary!$CA$3:$CA$32,Summary!$CA$3:$CA$32),_xlfn.RANK.AVG(Summary!I$3:I$32,Summary!I$3:I$32,0)),0)</f>
        <v>0.55312048401006997</v>
      </c>
      <c r="I78">
        <f ca="1">IFERROR(CORREL(_xlfn.RANK.AVG(Summary!$CA$3:$CA$32,Summary!$CA$3:$CA$32),_xlfn.RANK.AVG(Summary!J$3:J$32,Summary!J$3:J$32,0)),0)</f>
        <v>-0.48286604361370711</v>
      </c>
      <c r="J78">
        <f ca="1">IFERROR(CORREL(_xlfn.RANK.AVG(Summary!$CA$3:$CA$32,Summary!$CA$3:$CA$32),_xlfn.RANK.AVG(Summary!K$3:K$32,Summary!K$3:K$32,0)),0)</f>
        <v>-0.74819059747554417</v>
      </c>
      <c r="K78">
        <f ca="1">IFERROR(CORREL(_xlfn.RANK.AVG(Summary!$CA$3:$CA$32,Summary!$CA$3:$CA$32),_xlfn.RANK.AVG(Summary!L$3:L$32,Summary!L$3:L$32,0)),0)</f>
        <v>0.40894426774356746</v>
      </c>
      <c r="L78">
        <f ca="1">IFERROR(CORREL(_xlfn.RANK.AVG(Summary!$CA$3:$CA$32,Summary!$CA$3:$CA$32),_xlfn.RANK.AVG(Summary!M$3:M$32,Summary!M$3:M$32,0)),0)</f>
        <v>-0.56647013366437582</v>
      </c>
      <c r="M78">
        <f ca="1">IFERROR(CORREL(_xlfn.RANK.AVG(Summary!$CA$3:$CA$32,Summary!$CA$3:$CA$32),_xlfn.RANK.AVG(Summary!N$3:N$32,Summary!N$3:N$32,0)),0)</f>
        <v>0.55312048401006997</v>
      </c>
      <c r="N78">
        <f ca="1">IFERROR(CORREL(_xlfn.RANK.AVG(Summary!$CA$3:$CA$32,Summary!$CA$3:$CA$32),_xlfn.RANK.AVG(Summary!O$3:O$32,Summary!O$3:O$32,0)),0)</f>
        <v>0</v>
      </c>
      <c r="O78">
        <f ca="1">IFERROR(CORREL(_xlfn.RANK.AVG(Summary!$CA$3:$CA$32,Summary!$CA$3:$CA$32),_xlfn.RANK.AVG(Summary!P$3:P$32,Summary!P$3:P$32,0)),0)</f>
        <v>0</v>
      </c>
      <c r="P78">
        <f ca="1">IFERROR(CORREL(_xlfn.RANK.AVG(Summary!$CA$3:$CA$32,Summary!$CA$3:$CA$32),_xlfn.RANK.AVG(Summary!Q$3:Q$32,Summary!Q$3:Q$32,0)),0)</f>
        <v>0.32071834861811938</v>
      </c>
      <c r="Q78">
        <f ca="1">IFERROR(CORREL(_xlfn.RANK.AVG(Summary!$CA$3:$CA$32,Summary!$CA$3:$CA$32),_xlfn.RANK.AVG(Summary!R$3:R$32,Summary!R$3:R$32,0)),0)</f>
        <v>0</v>
      </c>
      <c r="R78">
        <f ca="1">IFERROR(CORREL(_xlfn.RANK.AVG(Summary!$CA$3:$CA$32,Summary!$CA$3:$CA$32),_xlfn.RANK.AVG(Summary!S$3:S$32,Summary!S$3:S$32,0)),0)</f>
        <v>0</v>
      </c>
      <c r="S78">
        <f ca="1">IFERROR(CORREL(_xlfn.RANK.AVG(Summary!$CA$3:$CA$32,Summary!$CA$3:$CA$32),_xlfn.RANK.AVG(Summary!T$3:T$32,Summary!T$3:T$32,0)),0)</f>
        <v>0</v>
      </c>
      <c r="T78">
        <f ca="1">IFERROR(CORREL(_xlfn.RANK.AVG(Summary!$CA$3:$CA$32,Summary!$CA$3:$CA$32),_xlfn.RANK.AVG(Summary!U$3:U$32,Summary!U$3:U$32,0)),0)</f>
        <v>0</v>
      </c>
      <c r="U78">
        <f ca="1">IFERROR(CORREL(_xlfn.RANK.AVG(Summary!$CA$3:$CA$32,Summary!$CA$3:$CA$32),_xlfn.RANK.AVG(Summary!V$3:V$32,Summary!V$3:V$32,0)),0)</f>
        <v>-3.2184839761933849E-2</v>
      </c>
      <c r="V78">
        <f ca="1">IFERROR(CORREL(_xlfn.RANK.AVG(Summary!$CA$3:$CA$32,Summary!$CA$3:$CA$32),_xlfn.RANK.AVG(Summary!W$3:W$32,Summary!W$3:W$32,0)),0)</f>
        <v>-0.21917901873429824</v>
      </c>
      <c r="W78">
        <f ca="1">IFERROR(CORREL(_xlfn.RANK.AVG(Summary!$CA$3:$CA$32,Summary!$CA$3:$CA$32),_xlfn.RANK.AVG(Summary!X$3:X$32,Summary!X$3:X$32,0)),0)</f>
        <v>-0.22475428006270265</v>
      </c>
      <c r="X78">
        <f ca="1">IFERROR(CORREL(_xlfn.RANK.AVG(Summary!$CA$3:$CA$32,Summary!$CA$3:$CA$32),_xlfn.RANK.AVG(Summary!Y$3:Y$32,Summary!Y$3:Y$32,0)),0)</f>
        <v>0.55518599418395831</v>
      </c>
      <c r="Y78">
        <f ca="1">IFERROR(CORREL(_xlfn.RANK.AVG(Summary!$CA$3:$CA$32,Summary!$CA$3:$CA$32),_xlfn.RANK.AVG(Summary!Z$3:Z$32,Summary!Z$3:Z$32,0)),0)</f>
        <v>0.26062909767934328</v>
      </c>
      <c r="Z78">
        <f ca="1">IFERROR(CORREL(_xlfn.RANK.AVG(Summary!$CA$3:$CA$32,Summary!$CA$3:$CA$32),_xlfn.RANK.AVG(Summary!AA$3:AA$32,Summary!AA$3:AA$32,0)),0)</f>
        <v>0</v>
      </c>
      <c r="AA78">
        <f ca="1">IFERROR(CORREL(_xlfn.RANK.AVG(Summary!$CA$3:$CA$32,Summary!$CA$3:$CA$32),_xlfn.RANK.AVG(Summary!AB$3:AB$32,Summary!AB$3:AB$32,0)),0)</f>
        <v>-4.6330168729660018E-2</v>
      </c>
      <c r="AB78">
        <f ca="1">IFERROR(CORREL(_xlfn.RANK.AVG(Summary!$CA$3:$CA$32,Summary!$CA$3:$CA$32),_xlfn.RANK.AVG(Summary!AC$3:AC$32,Summary!AC$3:AC$32,0)),0)</f>
        <v>0.11578398394343431</v>
      </c>
      <c r="AC78">
        <f ca="1">IFERROR(CORREL(_xlfn.RANK.AVG(Summary!$CA$3:$CA$32,Summary!$CA$3:$CA$32),_xlfn.RANK.AVG(Summary!AD$3:AD$32,Summary!AD$3:AD$32,0)),0)</f>
        <v>-0.38820348533861571</v>
      </c>
      <c r="AD78">
        <f ca="1">IFERROR(CORREL(_xlfn.RANK.AVG(Summary!$CA$3:$CA$32,Summary!$CA$3:$CA$32),_xlfn.RANK.AVG(Summary!AE$3:AE$32,Summary!AE$3:AE$32,0)),0)</f>
        <v>-0.71299732694261275</v>
      </c>
      <c r="AE78">
        <f ca="1">IFERROR(CORREL(_xlfn.RANK.AVG(Summary!$CA$3:$CA$32,Summary!$CA$3:$CA$32),_xlfn.RANK.AVG(Summary!AF$3:AF$32,Summary!AF$3:AF$32,0)),0)</f>
        <v>0.44320650697144409</v>
      </c>
      <c r="AF78">
        <f ca="1">IFERROR(CORREL(_xlfn.RANK.AVG(Summary!$CA$3:$CA$32,Summary!$CA$3:$CA$32),_xlfn.RANK.AVG(Summary!AG$3:AG$32,Summary!AG$3:AG$32,0)),0)</f>
        <v>-0.57729372983207949</v>
      </c>
      <c r="AG78">
        <f ca="1">IFERROR(CORREL(_xlfn.RANK.AVG(Summary!$CA$3:$CA$32,Summary!$CA$3:$CA$32),_xlfn.RANK.AVG(Summary!AH$3:AH$32,Summary!AH$3:AH$32,0)),0)</f>
        <v>-0.11414578515215897</v>
      </c>
      <c r="AH78">
        <f ca="1">IFERROR(CORREL(_xlfn.RANK.AVG(Summary!$CA$3:$CA$32,Summary!$CA$3:$CA$32),_xlfn.RANK.AVG(Summary!AI$3:AI$32,Summary!AI$3:AI$32,0)),0)</f>
        <v>0.569249881810447</v>
      </c>
      <c r="AI78">
        <f ca="1">IFERROR(CORREL(_xlfn.RANK.AVG(Summary!$CA$3:$CA$32,Summary!$CA$3:$CA$32),_xlfn.RANK.AVG(Summary!AJ$3:AJ$32,Summary!AJ$3:AJ$32,0)),0)</f>
        <v>0.59593643716917577</v>
      </c>
      <c r="AJ78">
        <f ca="1">IFERROR(CORREL(_xlfn.RANK.AVG(Summary!$CA$3:$CA$32,Summary!$CA$3:$CA$32),_xlfn.RANK.AVG(Summary!AK$3:AK$32,Summary!AK$3:AK$32,0)),0)</f>
        <v>3.7753370033799125E-2</v>
      </c>
      <c r="AK78">
        <f ca="1">IFERROR(CORREL(_xlfn.RANK.AVG(Summary!$CA$3:$CA$32,Summary!$CA$3:$CA$32),_xlfn.RANK.AVG(Summary!AL$3:AL$32,Summary!AL$3:AL$32,0)),0)</f>
        <v>-0.56174855263623824</v>
      </c>
      <c r="AL78">
        <f ca="1">IFERROR(CORREL(_xlfn.RANK.AVG(Summary!$CA$3:$CA$32,Summary!$CA$3:$CA$32),_xlfn.RANK.AVG(Summary!AM$3:AM$32,Summary!AM$3:AM$32,0)),0)</f>
        <v>0.45208683655211945</v>
      </c>
      <c r="AM78">
        <f ca="1">IFERROR(CORREL(_xlfn.RANK.AVG(Summary!$CA$3:$CA$32,Summary!$CA$3:$CA$32),_xlfn.RANK.AVG(Summary!AN$3:AN$32,Summary!AN$3:AN$32,0)),0)</f>
        <v>-0.60097110532588349</v>
      </c>
      <c r="AN78">
        <f ca="1">IFERROR(CORREL(_xlfn.RANK.AVG(Summary!$CA$3:$CA$32,Summary!$CA$3:$CA$32),_xlfn.RANK.AVG(Summary!AO$3:AO$32,Summary!AO$3:AO$32,0)),0)</f>
        <v>0.5471155097994792</v>
      </c>
      <c r="AO78">
        <f ca="1">IFERROR(CORREL(_xlfn.RANK.AVG(Summary!$CA$3:$CA$32,Summary!$CA$3:$CA$32),_xlfn.RANK.AVG(Summary!AP$3:AP$32,Summary!AP$3:AP$32,0)),0)</f>
        <v>0.14107438607029829</v>
      </c>
      <c r="AP78">
        <f ca="1">IFERROR(CORREL(_xlfn.RANK.AVG(Summary!$CA$3:$CA$32,Summary!$CA$3:$CA$32),_xlfn.RANK.AVG(Summary!AQ$3:AQ$32,Summary!AQ$3:AQ$32,0)),0)</f>
        <v>0.54300234473664566</v>
      </c>
      <c r="AQ78">
        <f ca="1">IFERROR(CORREL(_xlfn.RANK.AVG(Summary!$CA$3:$CA$32,Summary!$CA$3:$CA$32),_xlfn.RANK.AVG(Summary!AR$3:AR$32,Summary!AR$3:AR$32,0)),0)</f>
        <v>-8.7218643108324223E-2</v>
      </c>
      <c r="AR78">
        <f ca="1">IFERROR(CORREL(_xlfn.RANK.AVG(Summary!$CA$3:$CA$32,Summary!$CA$3:$CA$32),_xlfn.RANK.AVG(Summary!AS$3:AS$32,Summary!AS$3:AS$32,0)),0)</f>
        <v>0.21502505372198297</v>
      </c>
      <c r="AS78">
        <f ca="1">IFERROR(CORREL(_xlfn.RANK.AVG(Summary!$CA$3:$CA$32,Summary!$CA$3:$CA$32),_xlfn.RANK.AVG(Summary!AT$3:AT$32,Summary!AT$3:AT$32,0)),0)</f>
        <v>-2.7864489864138212E-2</v>
      </c>
      <c r="AT78">
        <f ca="1">IFERROR(CORREL(_xlfn.RANK.AVG(Summary!$CA$3:$CA$32,Summary!$CA$3:$CA$32),_xlfn.RANK.AVG(Summary!AU$3:AU$32,Summary!AU$3:AU$32,0)),0)</f>
        <v>-0.65388591377203564</v>
      </c>
      <c r="AU78">
        <f ca="1">IFERROR(CORREL(_xlfn.RANK.AVG(Summary!$CA$3:$CA$32,Summary!$CA$3:$CA$32),_xlfn.RANK.AVG(Summary!AV$3:AV$32,Summary!AV$3:AV$32,0)),0)</f>
        <v>-0.45227587939903313</v>
      </c>
      <c r="AV78">
        <f ca="1">IFERROR(CORREL(_xlfn.RANK.AVG(Summary!$CA$3:$CA$32,Summary!$CA$3:$CA$32),_xlfn.RANK.AVG(Summary!AW$3:AW$32,Summary!AW$3:AW$32,0)),0)</f>
        <v>-0.50300930388730369</v>
      </c>
      <c r="AW78">
        <f ca="1">IFERROR(CORREL(_xlfn.RANK.AVG(Summary!$CA$3:$CA$32,Summary!$CA$3:$CA$32),_xlfn.RANK.AVG(Summary!AX$3:AX$32,Summary!AX$3:AX$32,0)),0)</f>
        <v>-0.53872804573368782</v>
      </c>
      <c r="AX78">
        <f ca="1">IFERROR(CORREL(_xlfn.RANK.AVG(Summary!$CA$3:$CA$32,Summary!$CA$3:$CA$32),_xlfn.RANK.AVG(Summary!AY$3:AY$32,Summary!AY$3:AY$32,0)),0)</f>
        <v>-0.31333708607280158</v>
      </c>
      <c r="AY78">
        <f ca="1">IFERROR(CORREL(_xlfn.RANK.AVG(Summary!$CA$3:$CA$32,Summary!$CA$3:$CA$32),_xlfn.RANK.AVG(Summary!AZ$3:AZ$32,Summary!AZ$3:AZ$32,0)),0)</f>
        <v>-0.59272444465117724</v>
      </c>
      <c r="AZ78">
        <f ca="1">IFERROR(CORREL(_xlfn.RANK.AVG(Summary!$CA$3:$CA$32,Summary!$CA$3:$CA$32),_xlfn.RANK.AVG(Summary!BA$3:BA$32,Summary!BA$3:BA$32,0)),0)</f>
        <v>0.52188778441001293</v>
      </c>
      <c r="BA78">
        <f ca="1">IFERROR(CORREL(_xlfn.RANK.AVG(Summary!$CA$3:$CA$32,Summary!$CA$3:$CA$32),_xlfn.RANK.AVG(Summary!BB$3:BB$32,Summary!BB$3:BB$32,0)),0)</f>
        <v>0.62298365053427029</v>
      </c>
      <c r="BB78">
        <f ca="1">IFERROR(CORREL(_xlfn.RANK.AVG(Summary!$CA$3:$CA$32,Summary!$CA$3:$CA$32),_xlfn.RANK.AVG(Summary!BC$3:BC$32,Summary!BC$3:BC$32,0)),0)</f>
        <v>0.57089802771621434</v>
      </c>
      <c r="BC78">
        <f ca="1">IFERROR(CORREL(_xlfn.RANK.AVG(Summary!$CA$3:$CA$32,Summary!$CA$3:$CA$32),_xlfn.RANK.AVG(Summary!BD$3:BD$32,Summary!BD$3:BD$32,0)),0)</f>
        <v>0.57204132547753772</v>
      </c>
      <c r="BD78">
        <f ca="1">IFERROR(CORREL(_xlfn.RANK.AVG(Summary!$CA$3:$CA$32,Summary!$CA$3:$CA$32),_xlfn.RANK.AVG(Summary!BE$3:BE$32,Summary!BE$3:BE$32,0)),0)</f>
        <v>0.56897912840047371</v>
      </c>
      <c r="BE78">
        <f ca="1">IFERROR(CORREL(_xlfn.RANK.AVG(Summary!$CA$3:$CA$32,Summary!$CA$3:$CA$32),_xlfn.RANK.AVG(Summary!BF$3:BF$32,Summary!BF$3:BF$32,0)),0)</f>
        <v>0.52463873746827383</v>
      </c>
      <c r="BF78">
        <f ca="1">IFERROR(CORREL(_xlfn.RANK.AVG(Summary!$CA$3:$CA$32,Summary!$CA$3:$CA$32),_xlfn.RANK.AVG(Summary!BG$3:BG$32,Summary!BG$3:BG$32,0)),0)</f>
        <v>0.59227945632936707</v>
      </c>
      <c r="BG78">
        <f ca="1">IFERROR(CORREL(_xlfn.RANK.AVG(Summary!$CA$3:$CA$32,Summary!$CA$3:$CA$32),_xlfn.RANK.AVG(Summary!BH$3:BH$32,Summary!BH$3:BH$32,0)),0)</f>
        <v>0.45210813495915619</v>
      </c>
      <c r="BH78">
        <f ca="1">IFERROR(CORREL(_xlfn.RANK.AVG(Summary!$CA$3:$CA$32,Summary!$CA$3:$CA$32),_xlfn.RANK.AVG(Summary!BI$3:BI$32,Summary!BI$3:BI$32,0)),0)</f>
        <v>0.53123339154797611</v>
      </c>
      <c r="BI78">
        <f ca="1">IFERROR(CORREL(_xlfn.RANK.AVG(Summary!$CA$3:$CA$32,Summary!$CA$3:$CA$32),_xlfn.RANK.AVG(Summary!BJ$3:BJ$32,Summary!BJ$3:BJ$32,0)),0)</f>
        <v>0.50624414965036268</v>
      </c>
      <c r="BJ78">
        <f ca="1">IFERROR(CORREL(_xlfn.RANK.AVG(Summary!$CA$3:$CA$32,Summary!$CA$3:$CA$32),_xlfn.RANK.AVG(Summary!BK$3:BK$32,Summary!BK$3:BK$32,0)),0)</f>
        <v>-0.7091677792612372</v>
      </c>
      <c r="BK78">
        <f ca="1">IFERROR(CORREL(_xlfn.RANK.AVG(Summary!$CA$3:$CA$32,Summary!$CA$3:$CA$32),_xlfn.RANK.AVG(Summary!BL$3:BL$32,Summary!BL$3:BL$32,0)),0)</f>
        <v>0.64553514298430759</v>
      </c>
      <c r="BL78">
        <f ca="1">IFERROR(CORREL(_xlfn.RANK.AVG(Summary!$CA$3:$CA$32,Summary!$CA$3:$CA$32),_xlfn.RANK.AVG(Summary!BM$3:BM$32,Summary!BM$3:BM$32,0)),0)</f>
        <v>0.70889468846034798</v>
      </c>
      <c r="BM78">
        <f ca="1">IFERROR(CORREL(_xlfn.RANK.AVG(Summary!$CA$3:$CA$32,Summary!$CA$3:$CA$32),_xlfn.RANK.AVG(Summary!BN$3:BN$32,Summary!BN$3:BN$32,0)),0)</f>
        <v>0.60806246666111696</v>
      </c>
      <c r="BN78">
        <f ca="1">IFERROR(CORREL(_xlfn.RANK.AVG(Summary!$CA$3:$CA$32,Summary!$CA$3:$CA$32),_xlfn.RANK.AVG(Summary!BO$3:BO$32,Summary!BO$3:BO$32,0)),0)</f>
        <v>0.758075765410272</v>
      </c>
      <c r="BO78">
        <f ca="1">IFERROR(CORREL(_xlfn.RANK.AVG(Summary!$CA$3:$CA$32,Summary!$CA$3:$CA$32),_xlfn.RANK.AVG(Summary!BP$3:BP$32,Summary!BP$3:BP$32,0)),0)</f>
        <v>0.66406879095507343</v>
      </c>
      <c r="BP78">
        <f ca="1">IFERROR(CORREL(_xlfn.RANK.AVG(Summary!$CA$3:$CA$32,Summary!$CA$3:$CA$32),_xlfn.RANK.AVG(Summary!BQ$3:BQ$32,Summary!BQ$3:BQ$32,0)),0)</f>
        <v>0.61408237874742133</v>
      </c>
      <c r="BQ78">
        <f ca="1">IFERROR(CORREL(_xlfn.RANK.AVG(Summary!$CA$3:$CA$32,Summary!$CA$3:$CA$32),_xlfn.RANK.AVG(Summary!BR$3:BR$32,Summary!BR$3:BR$32,0)),0)</f>
        <v>0.57670486506601037</v>
      </c>
      <c r="BR78">
        <f ca="1">IFERROR(CORREL(_xlfn.RANK.AVG(Summary!$CA$3:$CA$32,Summary!$CA$3:$CA$32),_xlfn.RANK.AVG(Summary!BS$3:BS$32,Summary!BS$3:BS$32,0)),0)</f>
        <v>0.66036266956632661</v>
      </c>
      <c r="BS78">
        <f ca="1">IFERROR(CORREL(_xlfn.RANK.AVG(Summary!$CA$3:$CA$32,Summary!$CA$3:$CA$32),_xlfn.RANK.AVG(Summary!BT$3:BT$32,Summary!BT$3:BT$32,0)),0)</f>
        <v>-0.72177105797613328</v>
      </c>
      <c r="BT78">
        <f ca="1">IFERROR(CORREL(_xlfn.RANK.AVG(Summary!$CA$3:$CA$32,Summary!$CA$3:$CA$32),_xlfn.RANK.AVG(Summary!BU$3:BU$32,Summary!BU$3:BU$32,0)),0)</f>
        <v>-0.50311526479750768</v>
      </c>
      <c r="BU78">
        <f ca="1">IFERROR(CORREL(_xlfn.RANK.AVG(Summary!$CA$3:$CA$32,Summary!$CA$3:$CA$32),_xlfn.RANK.AVG(Summary!BV$3:BV$32,Summary!BV$3:BV$32,0)),0)</f>
        <v>0.23450884559397178</v>
      </c>
      <c r="BV78">
        <f ca="1">IFERROR(CORREL(_xlfn.RANK.AVG(Summary!$CA$3:$CA$32,Summary!$CA$3:$CA$32),_xlfn.RANK.AVG(Summary!BW$3:BW$32,Summary!BW$3:BW$32,0)),0)</f>
        <v>-0.64919383930960195</v>
      </c>
      <c r="BW78">
        <f ca="1">IFERROR(CORREL(_xlfn.RANK.AVG(Summary!$CA$3:$CA$32,Summary!$CA$3:$CA$32),_xlfn.RANK.AVG(Summary!BX$3:BX$32,Summary!BX$3:BX$32,0)),0)</f>
        <v>0.23450884559397178</v>
      </c>
      <c r="BX78">
        <f ca="1">IFERROR(CORREL(_xlfn.RANK.AVG(Summary!$CA$3:$CA$32,Summary!$CA$3:$CA$32),_xlfn.RANK.AVG(Summary!BY$3:BY$32,Summary!BY$3:BY$32,0)),0)</f>
        <v>-0.45211599232784833</v>
      </c>
      <c r="BY78">
        <f ca="1">IFERROR(CORREL(_xlfn.RANK.AVG(Summary!$CA$3:$CA$32,Summary!$CA$3:$CA$32),_xlfn.RANK.AVG(Summary!BZ$3:BZ$32,Summary!BZ$3:BZ$32,0)),0)</f>
        <v>-0.53872804573368782</v>
      </c>
      <c r="BZ78">
        <f ca="1">IFERROR(CORREL(_xlfn.RANK.AVG(Summary!$CA$3:$CA$32,Summary!$CA$3:$CA$32),_xlfn.RANK.AVG(Summary!CA$3:CA$32,Summary!CA$3:CA$32,0)),0)</f>
        <v>1</v>
      </c>
      <c r="CA78">
        <f ca="1">IFERROR(CORREL(_xlfn.RANK.AVG(Summary!$CA$3:$CA$32,Summary!$CA$3:$CA$32),_xlfn.RANK.AVG(Summary!CB$3:CB$32,Summary!CB$3:CB$32,0)),0)</f>
        <v>0.4761375043369066</v>
      </c>
    </row>
    <row r="79" spans="1:79">
      <c r="A79" s="4" t="s">
        <v>64</v>
      </c>
      <c r="B79">
        <f ca="1">IFERROR(CORREL(_xlfn.RANK.AVG(Summary!$CB$3:$CB$32,Summary!$CB$3:$CB$32),_xlfn.RANK.AVG(Summary!C$3:C$32,Summary!C$3:C$32,0)),0)</f>
        <v>-0.49174382779295245</v>
      </c>
      <c r="C79">
        <f ca="1">IFERROR(CORREL(_xlfn.RANK.AVG(Summary!$CB$3:$CB$32,Summary!$CB$3:$CB$32),_xlfn.RANK.AVG(Summary!D$3:D$32,Summary!D$3:D$32,0)),0)</f>
        <v>-0.52629585730345041</v>
      </c>
      <c r="D79">
        <f ca="1">IFERROR(CORREL(_xlfn.RANK.AVG(Summary!$CB$3:$CB$32,Summary!$CB$3:$CB$32),_xlfn.RANK.AVG(Summary!E$3:E$32,Summary!E$3:E$32,0)),0)</f>
        <v>-0.68261208565683629</v>
      </c>
      <c r="E79">
        <f ca="1">IFERROR(CORREL(_xlfn.RANK.AVG(Summary!$CB$3:$CB$32,Summary!$CB$3:$CB$32),_xlfn.RANK.AVG(Summary!F$3:F$32,Summary!F$3:F$32,0)),0)</f>
        <v>-4.2046718576195775E-2</v>
      </c>
      <c r="F79">
        <f ca="1">IFERROR(CORREL(_xlfn.RANK.AVG(Summary!$CB$3:$CB$32,Summary!$CB$3:$CB$32),_xlfn.RANK.AVG(Summary!G$3:G$32,Summary!G$3:G$32,0)),0)</f>
        <v>-0.68038714404778533</v>
      </c>
      <c r="G79">
        <f ca="1">IFERROR(CORREL(_xlfn.RANK.AVG(Summary!$CB$3:$CB$32,Summary!$CB$3:$CB$32),_xlfn.RANK.AVG(Summary!H$3:H$32,Summary!H$3:H$32,0)),0)</f>
        <v>-0.68364849833147956</v>
      </c>
      <c r="H79">
        <f ca="1">IFERROR(CORREL(_xlfn.RANK.AVG(Summary!$CB$3:$CB$32,Summary!$CB$3:$CB$32),_xlfn.RANK.AVG(Summary!I$3:I$32,Summary!I$3:I$32,0)),0)</f>
        <v>0.43314794215795338</v>
      </c>
      <c r="I79">
        <f ca="1">IFERROR(CORREL(_xlfn.RANK.AVG(Summary!$CB$3:$CB$32,Summary!$CB$3:$CB$32),_xlfn.RANK.AVG(Summary!J$3:J$32,Summary!J$3:J$32,0)),0)</f>
        <v>-0.68216709733502612</v>
      </c>
      <c r="J79">
        <f ca="1">IFERROR(CORREL(_xlfn.RANK.AVG(Summary!$CB$3:$CB$32,Summary!$CB$3:$CB$32),_xlfn.RANK.AVG(Summary!K$3:K$32,Summary!K$3:K$32,0)),0)</f>
        <v>-0.69576880556707388</v>
      </c>
      <c r="K79">
        <f ca="1">IFERROR(CORREL(_xlfn.RANK.AVG(Summary!$CB$3:$CB$32,Summary!$CB$3:$CB$32),_xlfn.RANK.AVG(Summary!L$3:L$32,Summary!L$3:L$32,0)),0)</f>
        <v>0.63203559510567309</v>
      </c>
      <c r="L79">
        <f ca="1">IFERROR(CORREL(_xlfn.RANK.AVG(Summary!$CB$3:$CB$32,Summary!$CB$3:$CB$32),_xlfn.RANK.AVG(Summary!M$3:M$32,Summary!M$3:M$32,0)),0)</f>
        <v>4.2046718576195775E-2</v>
      </c>
      <c r="M79">
        <f ca="1">IFERROR(CORREL(_xlfn.RANK.AVG(Summary!$CB$3:$CB$32,Summary!$CB$3:$CB$32),_xlfn.RANK.AVG(Summary!N$3:N$32,Summary!N$3:N$32,0)),0)</f>
        <v>0.43314794215795338</v>
      </c>
      <c r="N79">
        <f ca="1">IFERROR(CORREL(_xlfn.RANK.AVG(Summary!$CB$3:$CB$32,Summary!$CB$3:$CB$32),_xlfn.RANK.AVG(Summary!O$3:O$32,Summary!O$3:O$32,0)),0)</f>
        <v>0</v>
      </c>
      <c r="O79">
        <f ca="1">IFERROR(CORREL(_xlfn.RANK.AVG(Summary!$CB$3:$CB$32,Summary!$CB$3:$CB$32),_xlfn.RANK.AVG(Summary!P$3:P$32,Summary!P$3:P$32,0)),0)</f>
        <v>0</v>
      </c>
      <c r="P79">
        <f ca="1">IFERROR(CORREL(_xlfn.RANK.AVG(Summary!$CB$3:$CB$32,Summary!$CB$3:$CB$32),_xlfn.RANK.AVG(Summary!Q$3:Q$32,Summary!Q$3:Q$32,0)),0)</f>
        <v>0.34748599940020558</v>
      </c>
      <c r="Q79">
        <f ca="1">IFERROR(CORREL(_xlfn.RANK.AVG(Summary!$CB$3:$CB$32,Summary!$CB$3:$CB$32),_xlfn.RANK.AVG(Summary!R$3:R$32,Summary!R$3:R$32,0)),0)</f>
        <v>0</v>
      </c>
      <c r="R79">
        <f ca="1">IFERROR(CORREL(_xlfn.RANK.AVG(Summary!$CB$3:$CB$32,Summary!$CB$3:$CB$32),_xlfn.RANK.AVG(Summary!S$3:S$32,Summary!S$3:S$32,0)),0)</f>
        <v>0</v>
      </c>
      <c r="S79">
        <f ca="1">IFERROR(CORREL(_xlfn.RANK.AVG(Summary!$CB$3:$CB$32,Summary!$CB$3:$CB$32),_xlfn.RANK.AVG(Summary!T$3:T$32,Summary!T$3:T$32,0)),0)</f>
        <v>0</v>
      </c>
      <c r="T79">
        <f ca="1">IFERROR(CORREL(_xlfn.RANK.AVG(Summary!$CB$3:$CB$32,Summary!$CB$3:$CB$32),_xlfn.RANK.AVG(Summary!U$3:U$32,Summary!U$3:U$32,0)),0)</f>
        <v>0</v>
      </c>
      <c r="U79">
        <f ca="1">IFERROR(CORREL(_xlfn.RANK.AVG(Summary!$CB$3:$CB$32,Summary!$CB$3:$CB$32),_xlfn.RANK.AVG(Summary!V$3:V$32,Summary!V$3:V$32,0)),0)</f>
        <v>-0.13945212446374686</v>
      </c>
      <c r="V79">
        <f ca="1">IFERROR(CORREL(_xlfn.RANK.AVG(Summary!$CB$3:$CB$32,Summary!$CB$3:$CB$32),_xlfn.RANK.AVG(Summary!W$3:W$32,Summary!W$3:W$32,0)),0)</f>
        <v>3.3748959703911084E-2</v>
      </c>
      <c r="W79">
        <f ca="1">IFERROR(CORREL(_xlfn.RANK.AVG(Summary!$CB$3:$CB$32,Summary!$CB$3:$CB$32),_xlfn.RANK.AVG(Summary!X$3:X$32,Summary!X$3:X$32,0)),0)</f>
        <v>9.6366323648534383E-2</v>
      </c>
      <c r="X79">
        <f ca="1">IFERROR(CORREL(_xlfn.RANK.AVG(Summary!$CB$3:$CB$32,Summary!$CB$3:$CB$32),_xlfn.RANK.AVG(Summary!Y$3:Y$32,Summary!Y$3:Y$32,0)),0)</f>
        <v>0.31721384845626516</v>
      </c>
      <c r="Y79">
        <f ca="1">IFERROR(CORREL(_xlfn.RANK.AVG(Summary!$CB$3:$CB$32,Summary!$CB$3:$CB$32),_xlfn.RANK.AVG(Summary!Z$3:Z$32,Summary!Z$3:Z$32,0)),0)</f>
        <v>0.22019059510315558</v>
      </c>
      <c r="Z79">
        <f ca="1">IFERROR(CORREL(_xlfn.RANK.AVG(Summary!$CB$3:$CB$32,Summary!$CB$3:$CB$32),_xlfn.RANK.AVG(Summary!AA$3:AA$32,Summary!AA$3:AA$32,0)),0)</f>
        <v>0</v>
      </c>
      <c r="AA79">
        <f ca="1">IFERROR(CORREL(_xlfn.RANK.AVG(Summary!$CB$3:$CB$32,Summary!$CB$3:$CB$32),_xlfn.RANK.AVG(Summary!AB$3:AB$32,Summary!AB$3:AB$32,0)),0)</f>
        <v>-6.8232411138827442E-2</v>
      </c>
      <c r="AB79">
        <f ca="1">IFERROR(CORREL(_xlfn.RANK.AVG(Summary!$CB$3:$CB$32,Summary!$CB$3:$CB$32),_xlfn.RANK.AVG(Summary!AC$3:AC$32,Summary!AC$3:AC$32,0)),0)</f>
        <v>9.9933438545888653E-2</v>
      </c>
      <c r="AC79">
        <f ca="1">IFERROR(CORREL(_xlfn.RANK.AVG(Summary!$CB$3:$CB$32,Summary!$CB$3:$CB$32),_xlfn.RANK.AVG(Summary!AD$3:AD$32,Summary!AD$3:AD$32,0)),0)</f>
        <v>-0.38112112478914367</v>
      </c>
      <c r="AD79">
        <f ca="1">IFERROR(CORREL(_xlfn.RANK.AVG(Summary!$CB$3:$CB$32,Summary!$CB$3:$CB$32),_xlfn.RANK.AVG(Summary!AE$3:AE$32,Summary!AE$3:AE$32,0)),0)</f>
        <v>-0.23243447090360711</v>
      </c>
      <c r="AE79">
        <f ca="1">IFERROR(CORREL(_xlfn.RANK.AVG(Summary!$CB$3:$CB$32,Summary!$CB$3:$CB$32),_xlfn.RANK.AVG(Summary!AF$3:AF$32,Summary!AF$3:AF$32,0)),0)</f>
        <v>0.110900871364135</v>
      </c>
      <c r="AF79">
        <f ca="1">IFERROR(CORREL(_xlfn.RANK.AVG(Summary!$CB$3:$CB$32,Summary!$CB$3:$CB$32),_xlfn.RANK.AVG(Summary!AG$3:AG$32,Summary!AG$3:AG$32,0)),0)</f>
        <v>-0.12222634162170118</v>
      </c>
      <c r="AG79">
        <f ca="1">IFERROR(CORREL(_xlfn.RANK.AVG(Summary!$CB$3:$CB$32,Summary!$CB$3:$CB$32),_xlfn.RANK.AVG(Summary!AH$3:AH$32,Summary!AH$3:AH$32,0)),0)</f>
        <v>0.25434736876339314</v>
      </c>
      <c r="AH79">
        <f ca="1">IFERROR(CORREL(_xlfn.RANK.AVG(Summary!$CB$3:$CB$32,Summary!$CB$3:$CB$32),_xlfn.RANK.AVG(Summary!AI$3:AI$32,Summary!AI$3:AI$32,0)),0)</f>
        <v>0.434217769354862</v>
      </c>
      <c r="AI79">
        <f ca="1">IFERROR(CORREL(_xlfn.RANK.AVG(Summary!$CB$3:$CB$32,Summary!$CB$3:$CB$32),_xlfn.RANK.AVG(Summary!AJ$3:AJ$32,Summary!AJ$3:AJ$32,0)),0)</f>
        <v>0.23037025525338067</v>
      </c>
      <c r="AJ79">
        <f ca="1">IFERROR(CORREL(_xlfn.RANK.AVG(Summary!$CB$3:$CB$32,Summary!$CB$3:$CB$32),_xlfn.RANK.AVG(Summary!AK$3:AK$32,Summary!AK$3:AK$32,0)),0)</f>
        <v>0.20366468535338253</v>
      </c>
      <c r="AK79">
        <f ca="1">IFERROR(CORREL(_xlfn.RANK.AVG(Summary!$CB$3:$CB$32,Summary!$CB$3:$CB$32),_xlfn.RANK.AVG(Summary!AL$3:AL$32,Summary!AL$3:AL$32,0)),0)</f>
        <v>-0.41145733044245358</v>
      </c>
      <c r="AL79">
        <f ca="1">IFERROR(CORREL(_xlfn.RANK.AVG(Summary!$CB$3:$CB$32,Summary!$CB$3:$CB$32),_xlfn.RANK.AVG(Summary!AM$3:AM$32,Summary!AM$3:AM$32,0)),0)</f>
        <v>0.89160925815450331</v>
      </c>
      <c r="AM79">
        <f ca="1">IFERROR(CORREL(_xlfn.RANK.AVG(Summary!$CB$3:$CB$32,Summary!$CB$3:$CB$32),_xlfn.RANK.AVG(Summary!AN$3:AN$32,Summary!AN$3:AN$32,0)),0)</f>
        <v>-0.40425688188537573</v>
      </c>
      <c r="AN79">
        <f ca="1">IFERROR(CORREL(_xlfn.RANK.AVG(Summary!$CB$3:$CB$32,Summary!$CB$3:$CB$32),_xlfn.RANK.AVG(Summary!AO$3:AO$32,Summary!AO$3:AO$32,0)),0)</f>
        <v>0.65553006091174504</v>
      </c>
      <c r="AO79">
        <f ca="1">IFERROR(CORREL(_xlfn.RANK.AVG(Summary!$CB$3:$CB$32,Summary!$CB$3:$CB$32),_xlfn.RANK.AVG(Summary!AP$3:AP$32,Summary!AP$3:AP$32,0)),0)</f>
        <v>1.5376066043046067E-2</v>
      </c>
      <c r="AP79">
        <f ca="1">IFERROR(CORREL(_xlfn.RANK.AVG(Summary!$CB$3:$CB$32,Summary!$CB$3:$CB$32),_xlfn.RANK.AVG(Summary!AQ$3:AQ$32,Summary!AQ$3:AQ$32,0)),0)</f>
        <v>0.19384410289369919</v>
      </c>
      <c r="AQ79">
        <f ca="1">IFERROR(CORREL(_xlfn.RANK.AVG(Summary!$CB$3:$CB$32,Summary!$CB$3:$CB$32),_xlfn.RANK.AVG(Summary!AR$3:AR$32,Summary!AR$3:AR$32,0)),0)</f>
        <v>-0.24467572401278506</v>
      </c>
      <c r="AR79">
        <f ca="1">IFERROR(CORREL(_xlfn.RANK.AVG(Summary!$CB$3:$CB$32,Summary!$CB$3:$CB$32),_xlfn.RANK.AVG(Summary!AS$3:AS$32,Summary!AS$3:AS$32,0)),0)</f>
        <v>0.344090842013695</v>
      </c>
      <c r="AS79">
        <f ca="1">IFERROR(CORREL(_xlfn.RANK.AVG(Summary!$CB$3:$CB$32,Summary!$CB$3:$CB$32),_xlfn.RANK.AVG(Summary!AT$3:AT$32,Summary!AT$3:AT$32,0)),0)</f>
        <v>-0.29887673116574365</v>
      </c>
      <c r="AT79">
        <f ca="1">IFERROR(CORREL(_xlfn.RANK.AVG(Summary!$CB$3:$CB$32,Summary!$CB$3:$CB$32),_xlfn.RANK.AVG(Summary!AU$3:AU$32,Summary!AU$3:AU$32,0)),0)</f>
        <v>-0.45943026031669876</v>
      </c>
      <c r="AU79">
        <f ca="1">IFERROR(CORREL(_xlfn.RANK.AVG(Summary!$CB$3:$CB$32,Summary!$CB$3:$CB$32),_xlfn.RANK.AVG(Summary!AV$3:AV$32,Summary!AV$3:AV$32,0)),0)</f>
        <v>-0.32735065757859066</v>
      </c>
      <c r="AV79">
        <f ca="1">IFERROR(CORREL(_xlfn.RANK.AVG(Summary!$CB$3:$CB$32,Summary!$CB$3:$CB$32),_xlfn.RANK.AVG(Summary!AW$3:AW$32,Summary!AW$3:AW$32,0)),0)</f>
        <v>-0.36434591275913514</v>
      </c>
      <c r="AW79">
        <f ca="1">IFERROR(CORREL(_xlfn.RANK.AVG(Summary!$CB$3:$CB$32,Summary!$CB$3:$CB$32),_xlfn.RANK.AVG(Summary!AX$3:AX$32,Summary!AX$3:AX$32,0)),0)</f>
        <v>-0.37931863275999395</v>
      </c>
      <c r="AX79">
        <f ca="1">IFERROR(CORREL(_xlfn.RANK.AVG(Summary!$CB$3:$CB$32,Summary!$CB$3:$CB$32),_xlfn.RANK.AVG(Summary!AY$3:AY$32,Summary!AY$3:AY$32,0)),0)</f>
        <v>-0.19221816541740136</v>
      </c>
      <c r="AY79">
        <f ca="1">IFERROR(CORREL(_xlfn.RANK.AVG(Summary!$CB$3:$CB$32,Summary!$CB$3:$CB$32),_xlfn.RANK.AVG(Summary!AZ$3:AZ$32,Summary!AZ$3:AZ$32,0)),0)</f>
        <v>-0.24538375973303672</v>
      </c>
      <c r="AZ79">
        <f ca="1">IFERROR(CORREL(_xlfn.RANK.AVG(Summary!$CB$3:$CB$32,Summary!$CB$3:$CB$32),_xlfn.RANK.AVG(Summary!BA$3:BA$32,Summary!BA$3:BA$32,0)),0)</f>
        <v>0.35623062690853174</v>
      </c>
      <c r="BA79">
        <f ca="1">IFERROR(CORREL(_xlfn.RANK.AVG(Summary!$CB$3:$CB$32,Summary!$CB$3:$CB$32),_xlfn.RANK.AVG(Summary!BB$3:BB$32,Summary!BB$3:BB$32,0)),0)</f>
        <v>0.20978865406006678</v>
      </c>
      <c r="BB79">
        <f ca="1">IFERROR(CORREL(_xlfn.RANK.AVG(Summary!$CB$3:$CB$32,Summary!$CB$3:$CB$32),_xlfn.RANK.AVG(Summary!BC$3:BC$32,Summary!BC$3:BC$32,0)),0)</f>
        <v>0.50844574563184064</v>
      </c>
      <c r="BC79">
        <f ca="1">IFERROR(CORREL(_xlfn.RANK.AVG(Summary!$CB$3:$CB$32,Summary!$CB$3:$CB$32),_xlfn.RANK.AVG(Summary!BD$3:BD$32,Summary!BD$3:BD$32,0)),0)</f>
        <v>0.48413586514295637</v>
      </c>
      <c r="BD79">
        <f ca="1">IFERROR(CORREL(_xlfn.RANK.AVG(Summary!$CB$3:$CB$32,Summary!$CB$3:$CB$32),_xlfn.RANK.AVG(Summary!BE$3:BE$32,Summary!BE$3:BE$32,0)),0)</f>
        <v>0.2718771953475716</v>
      </c>
      <c r="BE79">
        <f ca="1">IFERROR(CORREL(_xlfn.RANK.AVG(Summary!$CB$3:$CB$32,Summary!$CB$3:$CB$32),_xlfn.RANK.AVG(Summary!BF$3:BF$32,Summary!BF$3:BF$32,0)),0)</f>
        <v>0.27622400599045649</v>
      </c>
      <c r="BF79">
        <f ca="1">IFERROR(CORREL(_xlfn.RANK.AVG(Summary!$CB$3:$CB$32,Summary!$CB$3:$CB$32),_xlfn.RANK.AVG(Summary!BG$3:BG$32,Summary!BG$3:BG$32,0)),0)</f>
        <v>0.23915461624026702</v>
      </c>
      <c r="BG79">
        <f ca="1">IFERROR(CORREL(_xlfn.RANK.AVG(Summary!$CB$3:$CB$32,Summary!$CB$3:$CB$32),_xlfn.RANK.AVG(Summary!BH$3:BH$32,Summary!BH$3:BH$32,0)),0)</f>
        <v>0.57730812013348176</v>
      </c>
      <c r="BH79">
        <f ca="1">IFERROR(CORREL(_xlfn.RANK.AVG(Summary!$CB$3:$CB$32,Summary!$CB$3:$CB$32),_xlfn.RANK.AVG(Summary!BI$3:BI$32,Summary!BI$3:BI$32,0)),0)</f>
        <v>0.40118904582430254</v>
      </c>
      <c r="BI79">
        <f ca="1">IFERROR(CORREL(_xlfn.RANK.AVG(Summary!$CB$3:$CB$32,Summary!$CB$3:$CB$32),_xlfn.RANK.AVG(Summary!BJ$3:BJ$32,Summary!BJ$3:BJ$32,0)),0)</f>
        <v>0.67226651821338923</v>
      </c>
      <c r="BJ79">
        <f ca="1">IFERROR(CORREL(_xlfn.RANK.AVG(Summary!$CB$3:$CB$32,Summary!$CB$3:$CB$32),_xlfn.RANK.AVG(Summary!BK$3:BK$32,Summary!BK$3:BK$32,0)),0)</f>
        <v>-0.35443319832181885</v>
      </c>
      <c r="BK79">
        <f ca="1">IFERROR(CORREL(_xlfn.RANK.AVG(Summary!$CB$3:$CB$32,Summary!$CB$3:$CB$32),_xlfn.RANK.AVG(Summary!BL$3:BL$32,Summary!BL$3:BL$32,0)),0)</f>
        <v>0.44507438980274633</v>
      </c>
      <c r="BL79">
        <f ca="1">IFERROR(CORREL(_xlfn.RANK.AVG(Summary!$CB$3:$CB$32,Summary!$CB$3:$CB$32),_xlfn.RANK.AVG(Summary!BM$3:BM$32,Summary!BM$3:BM$32,0)),0)</f>
        <v>0.29341057300381868</v>
      </c>
      <c r="BM79">
        <f ca="1">IFERROR(CORREL(_xlfn.RANK.AVG(Summary!$CB$3:$CB$32,Summary!$CB$3:$CB$32),_xlfn.RANK.AVG(Summary!BN$3:BN$32,Summary!BN$3:BN$32,0)),0)</f>
        <v>0.62619145301617574</v>
      </c>
      <c r="BN79">
        <f ca="1">IFERROR(CORREL(_xlfn.RANK.AVG(Summary!$CB$3:$CB$32,Summary!$CB$3:$CB$32),_xlfn.RANK.AVG(Summary!BO$3:BO$32,Summary!BO$3:BO$32,0)),0)</f>
        <v>0.34525028692259763</v>
      </c>
      <c r="BO79">
        <f ca="1">IFERROR(CORREL(_xlfn.RANK.AVG(Summary!$CB$3:$CB$32,Summary!$CB$3:$CB$32),_xlfn.RANK.AVG(Summary!BP$3:BP$32,Summary!BP$3:BP$32,0)),0)</f>
        <v>0.18325547237596349</v>
      </c>
      <c r="BP79">
        <f ca="1">IFERROR(CORREL(_xlfn.RANK.AVG(Summary!$CB$3:$CB$32,Summary!$CB$3:$CB$32),_xlfn.RANK.AVG(Summary!BQ$3:BQ$32,Summary!BQ$3:BQ$32,0)),0)</f>
        <v>0.48693661969275026</v>
      </c>
      <c r="BQ79">
        <f ca="1">IFERROR(CORREL(_xlfn.RANK.AVG(Summary!$CB$3:$CB$32,Summary!$CB$3:$CB$32),_xlfn.RANK.AVG(Summary!BR$3:BR$32,Summary!BR$3:BR$32,0)),0)</f>
        <v>0.49010011123470532</v>
      </c>
      <c r="BR79">
        <f ca="1">IFERROR(CORREL(_xlfn.RANK.AVG(Summary!$CB$3:$CB$32,Summary!$CB$3:$CB$32),_xlfn.RANK.AVG(Summary!BS$3:BS$32,Summary!BS$3:BS$32,0)),0)</f>
        <v>0.32324805339265855</v>
      </c>
      <c r="BS79">
        <f ca="1">IFERROR(CORREL(_xlfn.RANK.AVG(Summary!$CB$3:$CB$32,Summary!$CB$3:$CB$32),_xlfn.RANK.AVG(Summary!BT$3:BT$32,Summary!BT$3:BT$32,0)),0)</f>
        <v>-0.15506117908787545</v>
      </c>
      <c r="BT79">
        <f ca="1">IFERROR(CORREL(_xlfn.RANK.AVG(Summary!$CB$3:$CB$32,Summary!$CB$3:$CB$32),_xlfn.RANK.AVG(Summary!BU$3:BU$32,Summary!BU$3:BU$32,0)),0)</f>
        <v>-0.68261208565683629</v>
      </c>
      <c r="BU79">
        <f ca="1">IFERROR(CORREL(_xlfn.RANK.AVG(Summary!$CB$3:$CB$32,Summary!$CB$3:$CB$32),_xlfn.RANK.AVG(Summary!BV$3:BV$32,Summary!BV$3:BV$32,0)),0)</f>
        <v>-0.36952169076751951</v>
      </c>
      <c r="BV79">
        <f ca="1">IFERROR(CORREL(_xlfn.RANK.AVG(Summary!$CB$3:$CB$32,Summary!$CB$3:$CB$32),_xlfn.RANK.AVG(Summary!BW$3:BW$32,Summary!BW$3:BW$32,0)),0)</f>
        <v>-0.55348453145228571</v>
      </c>
      <c r="BW79">
        <f ca="1">IFERROR(CORREL(_xlfn.RANK.AVG(Summary!$CB$3:$CB$32,Summary!$CB$3:$CB$32),_xlfn.RANK.AVG(Summary!BX$3:BX$32,Summary!BX$3:BX$32,0)),0)</f>
        <v>-0.36952169076751951</v>
      </c>
      <c r="BX79">
        <f ca="1">IFERROR(CORREL(_xlfn.RANK.AVG(Summary!$CB$3:$CB$32,Summary!$CB$3:$CB$32),_xlfn.RANK.AVG(Summary!BY$3:BY$32,Summary!BY$3:BY$32,0)),0)</f>
        <v>-0.33760177290083088</v>
      </c>
      <c r="BY79">
        <f ca="1">IFERROR(CORREL(_xlfn.RANK.AVG(Summary!$CB$3:$CB$32,Summary!$CB$3:$CB$32),_xlfn.RANK.AVG(Summary!BZ$3:BZ$32,Summary!BZ$3:BZ$32,0)),0)</f>
        <v>-0.37931863275999395</v>
      </c>
      <c r="BZ79">
        <f ca="1">IFERROR(CORREL(_xlfn.RANK.AVG(Summary!$CB$3:$CB$32,Summary!$CB$3:$CB$32),_xlfn.RANK.AVG(Summary!CA$3:CA$32,Summary!CA$3:CA$32,0)),0)</f>
        <v>0.4761375043369066</v>
      </c>
      <c r="CA79">
        <f ca="1">IFERROR(CORREL(_xlfn.RANK.AVG(Summary!$CB$3:$CB$32,Summary!$CB$3:$CB$32),_xlfn.RANK.AVG(Summary!CB$3:CB$32,Summary!CB$3:CB$32,0)),0)</f>
        <v>1.0000000000000002</v>
      </c>
    </row>
  </sheetData>
  <conditionalFormatting sqref="B2:CB111">
    <cfRule type="expression" dxfId="172" priority="1">
      <formula>ABS(B2)&lt;0.362</formula>
    </cfRule>
    <cfRule type="expression" dxfId="171" priority="3">
      <formula>ABS(B2)&gt;=0.7</formula>
    </cfRule>
    <cfRule type="expression" dxfId="170" priority="4">
      <formula>ABS(B2)&gt;=0.464</formula>
    </cfRule>
    <cfRule type="expression" dxfId="169" priority="5">
      <formula>ABS(B2)&gt;=0.362</formula>
    </cfRule>
    <cfRule type="expression" dxfId="168" priority="6">
      <formula>ABS(B2)&gt;=0.5</formula>
    </cfRule>
  </conditionalFormatting>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9"/>
  <sheetViews>
    <sheetView workbookViewId="0">
      <selection activeCell="H1" sqref="H1"/>
    </sheetView>
  </sheetViews>
  <sheetFormatPr baseColWidth="10" defaultColWidth="11.453125" defaultRowHeight="14.5"/>
  <sheetData>
    <row r="1" spans="1:79" ht="156">
      <c r="B1" s="7" t="s">
        <v>0</v>
      </c>
      <c r="C1" s="7" t="s">
        <v>1</v>
      </c>
      <c r="D1" s="7" t="s">
        <v>2</v>
      </c>
      <c r="E1" s="7" t="s">
        <v>3</v>
      </c>
      <c r="F1" s="7" t="s">
        <v>4</v>
      </c>
      <c r="G1" s="7" t="s">
        <v>5</v>
      </c>
      <c r="H1" s="7" t="s">
        <v>6</v>
      </c>
      <c r="I1" s="7" t="s">
        <v>7</v>
      </c>
      <c r="J1" s="7" t="s">
        <v>29</v>
      </c>
      <c r="K1" s="7" t="s">
        <v>8</v>
      </c>
      <c r="L1" s="7" t="s">
        <v>1474</v>
      </c>
      <c r="M1" s="7" t="s">
        <v>1475</v>
      </c>
      <c r="N1" s="7" t="s">
        <v>19</v>
      </c>
      <c r="O1" s="7" t="s">
        <v>21</v>
      </c>
      <c r="P1" s="7" t="s">
        <v>26</v>
      </c>
      <c r="Q1" s="7" t="s">
        <v>39</v>
      </c>
      <c r="R1" s="7" t="s">
        <v>40</v>
      </c>
      <c r="S1" s="7" t="s">
        <v>1476</v>
      </c>
      <c r="T1" s="7" t="s">
        <v>50</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1477</v>
      </c>
      <c r="AZ1" s="7" t="s">
        <v>1478</v>
      </c>
      <c r="BA1" s="7" t="s">
        <v>1479</v>
      </c>
      <c r="BB1" s="7" t="s">
        <v>1480</v>
      </c>
      <c r="BC1" s="7" t="s">
        <v>1481</v>
      </c>
      <c r="BD1" s="7" t="s">
        <v>1482</v>
      </c>
      <c r="BE1" s="7" t="s">
        <v>1483</v>
      </c>
      <c r="BF1" s="7" t="s">
        <v>47</v>
      </c>
      <c r="BG1" s="7" t="s">
        <v>46</v>
      </c>
      <c r="BH1" s="7" t="s">
        <v>52</v>
      </c>
      <c r="BI1" s="7" t="s">
        <v>54</v>
      </c>
      <c r="BJ1" s="26" t="s">
        <v>65</v>
      </c>
      <c r="BK1" s="26" t="s">
        <v>1484</v>
      </c>
      <c r="BL1" s="26" t="s">
        <v>66</v>
      </c>
      <c r="BM1" s="26" t="s">
        <v>1611</v>
      </c>
      <c r="BN1" s="26" t="s">
        <v>68</v>
      </c>
      <c r="BO1" s="26" t="s">
        <v>69</v>
      </c>
      <c r="BP1" s="26" t="s">
        <v>70</v>
      </c>
      <c r="BQ1" s="26" t="s">
        <v>71</v>
      </c>
      <c r="BR1" s="26" t="s">
        <v>1485</v>
      </c>
      <c r="BS1" s="7" t="s">
        <v>56</v>
      </c>
      <c r="BT1" s="7" t="s">
        <v>57</v>
      </c>
      <c r="BU1" s="7" t="s">
        <v>58</v>
      </c>
      <c r="BV1" s="7" t="s">
        <v>59</v>
      </c>
      <c r="BW1" s="7" t="s">
        <v>60</v>
      </c>
      <c r="BX1" s="7" t="s">
        <v>61</v>
      </c>
      <c r="BY1" s="7" t="s">
        <v>62</v>
      </c>
      <c r="BZ1" s="7" t="s">
        <v>63</v>
      </c>
      <c r="CA1" s="7" t="s">
        <v>64</v>
      </c>
    </row>
    <row r="2" spans="1:79">
      <c r="A2" s="4" t="s">
        <v>0</v>
      </c>
      <c r="B2">
        <f ca="1">IFERROR(PEARSON(Summary!$C$3:$C$32,Summary!C$3:C$32),0)</f>
        <v>1.0000000000000002</v>
      </c>
      <c r="C2">
        <f ca="1">IFERROR(PEARSON(Summary!$C$3:$C$32,Summary!D$3:D$32),0)</f>
        <v>0.98517371883530225</v>
      </c>
      <c r="D2">
        <f ca="1">IFERROR(PEARSON(Summary!$C$3:$C$32,Summary!E$3:E$32),0)</f>
        <v>0.96720158588586458</v>
      </c>
      <c r="E2">
        <f ca="1">IFERROR(PEARSON(Summary!$C$3:$C$32,Summary!F$3:F$32),0)</f>
        <v>-0.46724770316590636</v>
      </c>
      <c r="F2">
        <f ca="1">IFERROR(PEARSON(Summary!$C$3:$C$32,Summary!G$3:G$32),0)</f>
        <v>0.96415378581104816</v>
      </c>
      <c r="G2">
        <f ca="1">IFERROR(PEARSON(Summary!$C$3:$C$32,Summary!H$3:H$32),0)</f>
        <v>0.95851516465100572</v>
      </c>
      <c r="H2">
        <f ca="1">IFERROR(PEARSON(Summary!$C$3:$C$32,Summary!I$3:I$32),0)</f>
        <v>-0.71027707996115186</v>
      </c>
      <c r="I2">
        <f ca="1">IFERROR(PEARSON(Summary!$C$3:$C$32,Summary!J$3:J$32),0)</f>
        <v>0.96575154144616515</v>
      </c>
      <c r="J2">
        <f ca="1">IFERROR(PEARSON(Summary!$C$3:$C$32,Summary!K$3:K$32),0)</f>
        <v>0.95525264235685525</v>
      </c>
      <c r="K2">
        <f ca="1">IFERROR(PEARSON(Summary!$C$3:$C$32,Summary!L$3:L$32),0)</f>
        <v>-0.79433787275493883</v>
      </c>
      <c r="L2">
        <f ca="1">IFERROR(PEARSON(Summary!$C$3:$C$32,Summary!M$3:M$32),0)</f>
        <v>0.47753267411278777</v>
      </c>
      <c r="M2">
        <f ca="1">IFERROR(PEARSON(Summary!$C$3:$C$32,Summary!N$3:N$32),0)</f>
        <v>-0.71027707996115186</v>
      </c>
      <c r="N2">
        <f ca="1">IFERROR(PEARSON(Summary!$C$3:$C$32,Summary!O$3:O$32),0)</f>
        <v>0</v>
      </c>
      <c r="O2">
        <f ca="1">IFERROR(PEARSON(Summary!$C$3:$C$32,Summary!P$3:P$32),0)</f>
        <v>0</v>
      </c>
      <c r="P2">
        <f ca="1">IFERROR(PEARSON(Summary!$C$3:$C$32,Summary!Q$3:Q$32),0)</f>
        <v>-0.84528580458476388</v>
      </c>
      <c r="Q2">
        <f ca="1">IFERROR(PEARSON(Summary!$C$3:$C$32,Summary!R$3:R$32),0)</f>
        <v>0</v>
      </c>
      <c r="R2">
        <f ca="1">IFERROR(PEARSON(Summary!$C$3:$C$32,Summary!S$3:S$32),0)</f>
        <v>0</v>
      </c>
      <c r="S2">
        <f ca="1">IFERROR(PEARSON(Summary!$C$3:$C$32,Summary!T$3:T$32),0)</f>
        <v>0</v>
      </c>
      <c r="T2">
        <f ca="1">IFERROR(PEARSON(Summary!$C$3:$C$32,Summary!U$3:U$32),0)</f>
        <v>0</v>
      </c>
      <c r="U2">
        <f ca="1">IFERROR(PEARSON(Summary!$C$3:$C$32,Summary!V$3:V$32),0)</f>
        <v>0.20700237370826996</v>
      </c>
      <c r="V2">
        <f ca="1">IFERROR(PEARSON(Summary!$C$3:$C$32,Summary!W$3:W$32),0)</f>
        <v>0.27497194972268879</v>
      </c>
      <c r="W2">
        <f ca="1">IFERROR(PEARSON(Summary!$C$3:$C$32,Summary!X$3:X$32),0)</f>
        <v>0.2385631843915027</v>
      </c>
      <c r="X2">
        <f ca="1">IFERROR(PEARSON(Summary!$C$3:$C$32,Summary!Y$3:Y$32),0)</f>
        <v>-0.23799016520707331</v>
      </c>
      <c r="Y2">
        <f ca="1">IFERROR(PEARSON(Summary!$C$3:$C$32,Summary!Z$3:Z$32),0)</f>
        <v>-0.39858299269602826</v>
      </c>
      <c r="Z2">
        <f ca="1">IFERROR(PEARSON(Summary!$C$3:$C$32,Summary!AA$3:AA$32),0)</f>
        <v>0</v>
      </c>
      <c r="AA2">
        <f ca="1">IFERROR(PEARSON(Summary!$C$3:$C$32,Summary!AB$3:AB$32),0)</f>
        <v>-0.38992756742236162</v>
      </c>
      <c r="AB2">
        <f ca="1">IFERROR(PEARSON(Summary!$C$3:$C$32,Summary!AC$3:AC$32),0)</f>
        <v>-0.14539014503645281</v>
      </c>
      <c r="AC2">
        <f ca="1">IFERROR(PEARSON(Summary!$C$3:$C$32,Summary!AD$3:AD$32),0)</f>
        <v>0.7272184610442366</v>
      </c>
      <c r="AD2">
        <f ca="1">IFERROR(PEARSON(Summary!$C$3:$C$32,Summary!AE$3:AE$32),0)</f>
        <v>0.4069126017285884</v>
      </c>
      <c r="AE2">
        <f ca="1">IFERROR(PEARSON(Summary!$C$3:$C$32,Summary!AF$3:AF$32),0)</f>
        <v>0.38676751967897127</v>
      </c>
      <c r="AF2">
        <f ca="1">IFERROR(PEARSON(Summary!$C$3:$C$32,Summary!AG$3:AG$32),0)</f>
        <v>0.1968968291574095</v>
      </c>
      <c r="AG2">
        <f ca="1">IFERROR(PEARSON(Summary!$C$3:$C$32,Summary!AH$3:AH$32),0)</f>
        <v>-8.0347442701879337E-2</v>
      </c>
      <c r="AH2">
        <f ca="1">IFERROR(PEARSON(Summary!$C$3:$C$32,Summary!AI$3:AI$32),0)</f>
        <v>-0.26464332185795714</v>
      </c>
      <c r="AI2">
        <f ca="1">IFERROR(PEARSON(Summary!$C$3:$C$32,Summary!AJ$3:AJ$32),0)</f>
        <v>-8.9678619382661556E-2</v>
      </c>
      <c r="AJ2">
        <f ca="1">IFERROR(PEARSON(Summary!$C$3:$C$32,Summary!AK$3:AK$32),0)</f>
        <v>0.24062140890476416</v>
      </c>
      <c r="AK2">
        <f ca="1">IFERROR(PEARSON(Summary!$C$3:$C$32,Summary!AL$3:AL$32),0)</f>
        <v>0.73295340054358138</v>
      </c>
      <c r="AL2">
        <f ca="1">IFERROR(PEARSON(Summary!$C$3:$C$32,Summary!AM$3:AM$32),0)</f>
        <v>-0.2792667843959718</v>
      </c>
      <c r="AM2">
        <f ca="1">IFERROR(PEARSON(Summary!$C$3:$C$32,Summary!AN$3:AN$32),0)</f>
        <v>0.76908523151457697</v>
      </c>
      <c r="AN2">
        <f ca="1">IFERROR(PEARSON(Summary!$C$3:$C$32,Summary!AO$3:AO$32),0)</f>
        <v>-0.124931343596138</v>
      </c>
      <c r="AO2">
        <f ca="1">IFERROR(PEARSON(Summary!$C$3:$C$32,Summary!AP$3:AP$32),0)</f>
        <v>0.28133249731192644</v>
      </c>
      <c r="AP2">
        <f ca="1">IFERROR(PEARSON(Summary!$C$3:$C$32,Summary!AQ$3:AQ$32),0)</f>
        <v>-0.30274524237710582</v>
      </c>
      <c r="AQ2">
        <f ca="1">IFERROR(PEARSON(Summary!$C$3:$C$32,Summary!AR$3:AR$32),0)</f>
        <v>0.64961833295303828</v>
      </c>
      <c r="AR2">
        <f ca="1">IFERROR(PEARSON(Summary!$C$3:$C$32,Summary!AS$3:AS$32),0)</f>
        <v>-0.59038311260065646</v>
      </c>
      <c r="AS2">
        <f ca="1">IFERROR(PEARSON(Summary!$C$3:$C$32,Summary!AT$3:AT$32),0)</f>
        <v>0.5333388014633037</v>
      </c>
      <c r="AT2">
        <f ca="1">IFERROR(PEARSON(Summary!$C$3:$C$32,Summary!AU$3:AU$32),0)</f>
        <v>0.82624098816157421</v>
      </c>
      <c r="AU2">
        <f ca="1">IFERROR(PEARSON(Summary!$C$3:$C$32,Summary!AV$3:AV$32),0)</f>
        <v>0.75946201089376997</v>
      </c>
      <c r="AV2">
        <f ca="1">IFERROR(PEARSON(Summary!$C$3:$C$32,Summary!AW$3:AW$32),0)</f>
        <v>0.80346512258932079</v>
      </c>
      <c r="AW2">
        <f ca="1">IFERROR(PEARSON(Summary!$C$3:$C$32,Summary!AX$3:AX$32),0)</f>
        <v>0.75770730282488874</v>
      </c>
      <c r="AX2">
        <f ca="1">IFERROR(PEARSON(Summary!$C$3:$C$32,Summary!AY$3:AY$32),0)</f>
        <v>0.68062112183930434</v>
      </c>
      <c r="AY2">
        <f ca="1">IFERROR(PEARSON(Summary!$C$3:$C$32,Summary!AZ$3:AZ$32),0)</f>
        <v>0.7052788861291468</v>
      </c>
      <c r="AZ2">
        <f ca="1">IFERROR(PEARSON(Summary!$C$3:$C$32,Summary!BA$3:BA$32),0)</f>
        <v>-0.43624030317403872</v>
      </c>
      <c r="BA2">
        <f ca="1">IFERROR(PEARSON(Summary!$C$3:$C$32,Summary!BB$3:BB$32),0)</f>
        <v>-0.65893624903120995</v>
      </c>
      <c r="BB2">
        <f ca="1">IFERROR(PEARSON(Summary!$C$3:$C$32,Summary!BC$3:BC$32),0)</f>
        <v>-0.82715017420664372</v>
      </c>
      <c r="BC2">
        <f ca="1">IFERROR(PEARSON(Summary!$C$3:$C$32,Summary!BD$3:BD$32),0)</f>
        <v>-0.83292826824827104</v>
      </c>
      <c r="BD2">
        <f ca="1">IFERROR(PEARSON(Summary!$C$3:$C$32,Summary!BE$3:BE$32),0)</f>
        <v>-0.77049198941869834</v>
      </c>
      <c r="BE2">
        <f ca="1">IFERROR(PEARSON(Summary!$C$3:$C$32,Summary!BF$3:BF$32),0)</f>
        <v>-0.7876399887209008</v>
      </c>
      <c r="BF2">
        <f ca="1">IFERROR(PEARSON(Summary!$C$3:$C$32,Summary!BG$3:BG$32),0)</f>
        <v>-0.71533213113322747</v>
      </c>
      <c r="BG2">
        <f ca="1">IFERROR(PEARSON(Summary!$C$3:$C$32,Summary!BH$3:BH$32),0)</f>
        <v>-0.81387664422733996</v>
      </c>
      <c r="BH2">
        <f ca="1">IFERROR(PEARSON(Summary!$C$3:$C$32,Summary!BI$3:BI$32),0)</f>
        <v>-0.77180840025991915</v>
      </c>
      <c r="BI2">
        <f ca="1">IFERROR(PEARSON(Summary!$C$3:$C$32,Summary!BJ$3:BJ$32),0)</f>
        <v>-0.43165360094472571</v>
      </c>
      <c r="BJ2">
        <f ca="1">IFERROR(PEARSON(Summary!$C$3:$C$32,Summary!BK$3:BK$32),0)</f>
        <v>0.84112133105473574</v>
      </c>
      <c r="BK2">
        <f ca="1">IFERROR(PEARSON(Summary!$C$3:$C$32,Summary!BL$3:BL$32),0)</f>
        <v>-0.81100039620241759</v>
      </c>
      <c r="BL2">
        <f ca="1">IFERROR(PEARSON(Summary!$C$3:$C$32,Summary!BM$3:BM$32),0)</f>
        <v>-0.78222622150747212</v>
      </c>
      <c r="BM2">
        <f ca="1">IFERROR(PEARSON(Summary!$C$3:$C$32,Summary!BN$3:BN$32),0)</f>
        <v>-0.79125139522723709</v>
      </c>
      <c r="BN2">
        <f ca="1">IFERROR(PEARSON(Summary!$C$3:$C$32,Summary!BO$3:BO$32),0)</f>
        <v>-0.77708809291382752</v>
      </c>
      <c r="BO2">
        <f ca="1">IFERROR(PEARSON(Summary!$C$3:$C$32,Summary!BP$3:BP$32),0)</f>
        <v>-0.72610666994530559</v>
      </c>
      <c r="BP2">
        <f ca="1">IFERROR(PEARSON(Summary!$C$3:$C$32,Summary!BQ$3:BQ$32),0)</f>
        <v>-0.81845932150854128</v>
      </c>
      <c r="BQ2">
        <f ca="1">IFERROR(PEARSON(Summary!$C$3:$C$32,Summary!BR$3:BR$32),0)</f>
        <v>-0.83270142954481541</v>
      </c>
      <c r="BR2">
        <f ca="1">IFERROR(PEARSON(Summary!$C$3:$C$32,Summary!BS$3:BS$32),0)</f>
        <v>-0.82106956447615365</v>
      </c>
      <c r="BS2">
        <f ca="1">IFERROR(PEARSON(Summary!$C$3:$C$32,Summary!BT$3:BT$32),0)</f>
        <v>5.2763311501674619E-2</v>
      </c>
      <c r="BT2">
        <f ca="1">IFERROR(PEARSON(Summary!$C$3:$C$32,Summary!BU$3:BU$32),0)</f>
        <v>0.96720158588586436</v>
      </c>
      <c r="BU2">
        <f ca="1">IFERROR(PEARSON(Summary!$C$3:$C$32,Summary!BV$3:BV$32),0)</f>
        <v>-0.25973077415707546</v>
      </c>
      <c r="BV2">
        <f ca="1">IFERROR(PEARSON(Summary!$C$3:$C$32,Summary!BW$3:BW$32),0)</f>
        <v>0.4220078930127697</v>
      </c>
      <c r="BW2">
        <f ca="1">IFERROR(PEARSON(Summary!$C$3:$C$32,Summary!BX$3:BX$32),0)</f>
        <v>-0.25973077415707541</v>
      </c>
      <c r="BX2">
        <f ca="1">IFERROR(PEARSON(Summary!$C$3:$C$32,Summary!BY$3:BY$32),0)</f>
        <v>-0.12108609501604317</v>
      </c>
      <c r="BY2">
        <f ca="1">IFERROR(PEARSON(Summary!$C$3:$C$32,Summary!BZ$3:BZ$32),0)</f>
        <v>0.7577073028248883</v>
      </c>
      <c r="BZ2">
        <f ca="1">IFERROR(PEARSON(Summary!$C$3:$C$32,Summary!CA$3:CA$32),0)</f>
        <v>-0.64205393274844291</v>
      </c>
      <c r="CA2">
        <f ca="1">IFERROR(PEARSON(Summary!$C$3:$C$32,Summary!CB$3:CB$32),0)</f>
        <v>-0.49846575835178125</v>
      </c>
    </row>
    <row r="3" spans="1:79">
      <c r="A3" s="4" t="s">
        <v>1</v>
      </c>
      <c r="B3">
        <f ca="1">IFERROR(PEARSON(Summary!$D$3:$D$32,Summary!C$3:C$32),0)</f>
        <v>0.98517371883530225</v>
      </c>
      <c r="C3">
        <f ca="1">IFERROR(PEARSON(Summary!$D$3:$D$32,Summary!D$3:D$32),0)</f>
        <v>0.99999999999999989</v>
      </c>
      <c r="D3">
        <f ca="1">IFERROR(PEARSON(Summary!$D$3:$D$32,Summary!E$3:E$32),0)</f>
        <v>0.96351557516918773</v>
      </c>
      <c r="E3">
        <f ca="1">IFERROR(PEARSON(Summary!$D$3:$D$32,Summary!F$3:F$32),0)</f>
        <v>-0.50046354259529224</v>
      </c>
      <c r="F3">
        <f ca="1">IFERROR(PEARSON(Summary!$D$3:$D$32,Summary!G$3:G$32),0)</f>
        <v>0.97112090990976241</v>
      </c>
      <c r="G3">
        <f ca="1">IFERROR(PEARSON(Summary!$D$3:$D$32,Summary!H$3:H$32),0)</f>
        <v>0.95135347296763828</v>
      </c>
      <c r="H3">
        <f ca="1">IFERROR(PEARSON(Summary!$D$3:$D$32,Summary!I$3:I$32),0)</f>
        <v>-0.74311589796191557</v>
      </c>
      <c r="I3">
        <f ca="1">IFERROR(PEARSON(Summary!$D$3:$D$32,Summary!J$3:J$32),0)</f>
        <v>0.9660938304463651</v>
      </c>
      <c r="J3">
        <f ca="1">IFERROR(PEARSON(Summary!$D$3:$D$32,Summary!K$3:K$32),0)</f>
        <v>0.95858052353100986</v>
      </c>
      <c r="K3">
        <f ca="1">IFERROR(PEARSON(Summary!$D$3:$D$32,Summary!L$3:L$32),0)</f>
        <v>-0.78493227730252857</v>
      </c>
      <c r="L3">
        <f ca="1">IFERROR(PEARSON(Summary!$D$3:$D$32,Summary!M$3:M$32),0)</f>
        <v>0.52841747896734448</v>
      </c>
      <c r="M3">
        <f ca="1">IFERROR(PEARSON(Summary!$D$3:$D$32,Summary!N$3:N$32),0)</f>
        <v>-0.74311589796191591</v>
      </c>
      <c r="N3">
        <f ca="1">IFERROR(PEARSON(Summary!$D$3:$D$32,Summary!O$3:O$32),0)</f>
        <v>0</v>
      </c>
      <c r="O3">
        <f ca="1">IFERROR(PEARSON(Summary!$D$3:$D$32,Summary!P$3:P$32),0)</f>
        <v>0</v>
      </c>
      <c r="P3">
        <f ca="1">IFERROR(PEARSON(Summary!$D$3:$D$32,Summary!Q$3:Q$32),0)</f>
        <v>-0.77120294596876227</v>
      </c>
      <c r="Q3">
        <f ca="1">IFERROR(PEARSON(Summary!$D$3:$D$32,Summary!R$3:R$32),0)</f>
        <v>0</v>
      </c>
      <c r="R3">
        <f ca="1">IFERROR(PEARSON(Summary!$D$3:$D$32,Summary!S$3:S$32),0)</f>
        <v>0</v>
      </c>
      <c r="S3">
        <f ca="1">IFERROR(PEARSON(Summary!$D$3:$D$32,Summary!T$3:T$32),0)</f>
        <v>0</v>
      </c>
      <c r="T3">
        <f ca="1">IFERROR(PEARSON(Summary!$D$3:$D$32,Summary!U$3:U$32),0)</f>
        <v>0</v>
      </c>
      <c r="U3">
        <f ca="1">IFERROR(PEARSON(Summary!$D$3:$D$32,Summary!V$3:V$32),0)</f>
        <v>0.20735771981080409</v>
      </c>
      <c r="V3">
        <f ca="1">IFERROR(PEARSON(Summary!$D$3:$D$32,Summary!W$3:W$32),0)</f>
        <v>0.26065738899619556</v>
      </c>
      <c r="W3">
        <f ca="1">IFERROR(PEARSON(Summary!$D$3:$D$32,Summary!X$3:X$32),0)</f>
        <v>0.22360174980837633</v>
      </c>
      <c r="X3">
        <f ca="1">IFERROR(PEARSON(Summary!$D$3:$D$32,Summary!Y$3:Y$32),0)</f>
        <v>-0.34156201366994476</v>
      </c>
      <c r="Y3">
        <f ca="1">IFERROR(PEARSON(Summary!$D$3:$D$32,Summary!Z$3:Z$32),0)</f>
        <v>-0.33840474681762561</v>
      </c>
      <c r="Z3">
        <f ca="1">IFERROR(PEARSON(Summary!$D$3:$D$32,Summary!AA$3:AA$32),0)</f>
        <v>0</v>
      </c>
      <c r="AA3">
        <f ca="1">IFERROR(PEARSON(Summary!$D$3:$D$32,Summary!AB$3:AB$32),0)</f>
        <v>-0.34741403013555266</v>
      </c>
      <c r="AB3">
        <f ca="1">IFERROR(PEARSON(Summary!$D$3:$D$32,Summary!AC$3:AC$32),0)</f>
        <v>-0.13767363244822201</v>
      </c>
      <c r="AC3">
        <f ca="1">IFERROR(PEARSON(Summary!$D$3:$D$32,Summary!AD$3:AD$32),0)</f>
        <v>0.74464481188280462</v>
      </c>
      <c r="AD3">
        <f ca="1">IFERROR(PEARSON(Summary!$D$3:$D$32,Summary!AE$3:AE$32),0)</f>
        <v>0.40498461518315637</v>
      </c>
      <c r="AE3">
        <f ca="1">IFERROR(PEARSON(Summary!$D$3:$D$32,Summary!AF$3:AF$32),0)</f>
        <v>0.36479599334619095</v>
      </c>
      <c r="AF3">
        <f ca="1">IFERROR(PEARSON(Summary!$D$3:$D$32,Summary!AG$3:AG$32),0)</f>
        <v>0.22693666016187775</v>
      </c>
      <c r="AG3">
        <f ca="1">IFERROR(PEARSON(Summary!$D$3:$D$32,Summary!AH$3:AH$32),0)</f>
        <v>-6.2757358117616097E-2</v>
      </c>
      <c r="AH3">
        <f ca="1">IFERROR(PEARSON(Summary!$D$3:$D$32,Summary!AI$3:AI$32),0)</f>
        <v>-0.40438007975786383</v>
      </c>
      <c r="AI3">
        <f ca="1">IFERROR(PEARSON(Summary!$D$3:$D$32,Summary!AJ$3:AJ$32),0)</f>
        <v>-0.19080332856637591</v>
      </c>
      <c r="AJ3">
        <f ca="1">IFERROR(PEARSON(Summary!$D$3:$D$32,Summary!AK$3:AK$32),0)</f>
        <v>0.23483976764475015</v>
      </c>
      <c r="AK3">
        <f ca="1">IFERROR(PEARSON(Summary!$D$3:$D$32,Summary!AL$3:AL$32),0)</f>
        <v>0.80417358679474127</v>
      </c>
      <c r="AL3">
        <f ca="1">IFERROR(PEARSON(Summary!$D$3:$D$32,Summary!AM$3:AM$32),0)</f>
        <v>-0.28255619143360672</v>
      </c>
      <c r="AM3">
        <f ca="1">IFERROR(PEARSON(Summary!$D$3:$D$32,Summary!AN$3:AN$32),0)</f>
        <v>0.82381410413118961</v>
      </c>
      <c r="AN3">
        <f ca="1">IFERROR(PEARSON(Summary!$D$3:$D$32,Summary!AO$3:AO$32),0)</f>
        <v>-0.11313148879882372</v>
      </c>
      <c r="AO3">
        <f ca="1">IFERROR(PEARSON(Summary!$D$3:$D$32,Summary!AP$3:AP$32),0)</f>
        <v>0.22655252963453346</v>
      </c>
      <c r="AP3">
        <f ca="1">IFERROR(PEARSON(Summary!$D$3:$D$32,Summary!AQ$3:AQ$32),0)</f>
        <v>-0.32375760125656544</v>
      </c>
      <c r="AQ3">
        <f ca="1">IFERROR(PEARSON(Summary!$D$3:$D$32,Summary!AR$3:AR$32),0)</f>
        <v>0.65836764555933069</v>
      </c>
      <c r="AR3">
        <f ca="1">IFERROR(PEARSON(Summary!$D$3:$D$32,Summary!AS$3:AS$32),0)</f>
        <v>-0.60144532851575172</v>
      </c>
      <c r="AS3">
        <f ca="1">IFERROR(PEARSON(Summary!$D$3:$D$32,Summary!AT$3:AT$32),0)</f>
        <v>0.57177558517330829</v>
      </c>
      <c r="AT3">
        <f ca="1">IFERROR(PEARSON(Summary!$D$3:$D$32,Summary!AU$3:AU$32),0)</f>
        <v>0.83158670030315662</v>
      </c>
      <c r="AU3">
        <f ca="1">IFERROR(PEARSON(Summary!$D$3:$D$32,Summary!AV$3:AV$32),0)</f>
        <v>0.7723960087662366</v>
      </c>
      <c r="AV3">
        <f ca="1">IFERROR(PEARSON(Summary!$D$3:$D$32,Summary!AW$3:AW$32),0)</f>
        <v>0.84864039817350312</v>
      </c>
      <c r="AW3">
        <f ca="1">IFERROR(PEARSON(Summary!$D$3:$D$32,Summary!AX$3:AX$32),0)</f>
        <v>0.79351954380974798</v>
      </c>
      <c r="AX3">
        <f ca="1">IFERROR(PEARSON(Summary!$D$3:$D$32,Summary!AY$3:AY$32),0)</f>
        <v>0.6931941519678404</v>
      </c>
      <c r="AY3">
        <f ca="1">IFERROR(PEARSON(Summary!$D$3:$D$32,Summary!AZ$3:AZ$32),0)</f>
        <v>0.74142051715061752</v>
      </c>
      <c r="AZ3">
        <f ca="1">IFERROR(PEARSON(Summary!$D$3:$D$32,Summary!BA$3:BA$32),0)</f>
        <v>-0.50531947714437997</v>
      </c>
      <c r="BA3">
        <f ca="1">IFERROR(PEARSON(Summary!$D$3:$D$32,Summary!BB$3:BB$32),0)</f>
        <v>-0.696120021568017</v>
      </c>
      <c r="BB3">
        <f ca="1">IFERROR(PEARSON(Summary!$D$3:$D$32,Summary!BC$3:BC$32),0)</f>
        <v>-0.89526081109108369</v>
      </c>
      <c r="BC3">
        <f ca="1">IFERROR(PEARSON(Summary!$D$3:$D$32,Summary!BD$3:BD$32),0)</f>
        <v>-0.9029631818875119</v>
      </c>
      <c r="BD3">
        <f ca="1">IFERROR(PEARSON(Summary!$D$3:$D$32,Summary!BE$3:BE$32),0)</f>
        <v>-0.82372069812509341</v>
      </c>
      <c r="BE3">
        <f ca="1">IFERROR(PEARSON(Summary!$D$3:$D$32,Summary!BF$3:BF$32),0)</f>
        <v>-0.82737786154105275</v>
      </c>
      <c r="BF3">
        <f ca="1">IFERROR(PEARSON(Summary!$D$3:$D$32,Summary!BG$3:BG$32),0)</f>
        <v>-0.73509323491311906</v>
      </c>
      <c r="BG3">
        <f ca="1">IFERROR(PEARSON(Summary!$D$3:$D$32,Summary!BH$3:BH$32),0)</f>
        <v>-0.81348566924614529</v>
      </c>
      <c r="BH3">
        <f ca="1">IFERROR(PEARSON(Summary!$D$3:$D$32,Summary!BI$3:BI$32),0)</f>
        <v>-0.79779138878024658</v>
      </c>
      <c r="BI3">
        <f ca="1">IFERROR(PEARSON(Summary!$D$3:$D$32,Summary!BJ$3:BJ$32),0)</f>
        <v>-0.46578274795216612</v>
      </c>
      <c r="BJ3">
        <f ca="1">IFERROR(PEARSON(Summary!$D$3:$D$32,Summary!BK$3:BK$32),0)</f>
        <v>0.88434844280261793</v>
      </c>
      <c r="BK3">
        <f ca="1">IFERROR(PEARSON(Summary!$D$3:$D$32,Summary!BL$3:BL$32),0)</f>
        <v>-0.87166539700574197</v>
      </c>
      <c r="BL3">
        <f ca="1">IFERROR(PEARSON(Summary!$D$3:$D$32,Summary!BM$3:BM$32),0)</f>
        <v>-0.82359808921772004</v>
      </c>
      <c r="BM3">
        <f ca="1">IFERROR(PEARSON(Summary!$D$3:$D$32,Summary!BN$3:BN$32),0)</f>
        <v>-0.78798997636358392</v>
      </c>
      <c r="BN3">
        <f ca="1">IFERROR(PEARSON(Summary!$D$3:$D$32,Summary!BO$3:BO$32),0)</f>
        <v>-0.80350710209302856</v>
      </c>
      <c r="BO3">
        <f ca="1">IFERROR(PEARSON(Summary!$D$3:$D$32,Summary!BP$3:BP$32),0)</f>
        <v>-0.7656946267050927</v>
      </c>
      <c r="BP3">
        <f ca="1">IFERROR(PEARSON(Summary!$D$3:$D$32,Summary!BQ$3:BQ$32),0)</f>
        <v>-0.87190820113110357</v>
      </c>
      <c r="BQ3">
        <f ca="1">IFERROR(PEARSON(Summary!$D$3:$D$32,Summary!BR$3:BR$32),0)</f>
        <v>-0.90307645577785145</v>
      </c>
      <c r="BR3">
        <f ca="1">IFERROR(PEARSON(Summary!$D$3:$D$32,Summary!BS$3:BS$32),0)</f>
        <v>-0.86419054508243354</v>
      </c>
      <c r="BS3">
        <f ca="1">IFERROR(PEARSON(Summary!$D$3:$D$32,Summary!BT$3:BT$32),0)</f>
        <v>7.939750526766598E-2</v>
      </c>
      <c r="BT3">
        <f ca="1">IFERROR(PEARSON(Summary!$D$3:$D$32,Summary!BU$3:BU$32),0)</f>
        <v>0.96351557516918762</v>
      </c>
      <c r="BU3">
        <f ca="1">IFERROR(PEARSON(Summary!$D$3:$D$32,Summary!BV$3:BV$32),0)</f>
        <v>-0.22697810581794317</v>
      </c>
      <c r="BV3">
        <f ca="1">IFERROR(PEARSON(Summary!$D$3:$D$32,Summary!BW$3:BW$32),0)</f>
        <v>0.56653263747477511</v>
      </c>
      <c r="BW3">
        <f ca="1">IFERROR(PEARSON(Summary!$D$3:$D$32,Summary!BX$3:BX$32),0)</f>
        <v>-0.22697810581794306</v>
      </c>
      <c r="BX3">
        <f ca="1">IFERROR(PEARSON(Summary!$D$3:$D$32,Summary!BY$3:BY$32),0)</f>
        <v>-7.2733406225465702E-2</v>
      </c>
      <c r="BY3">
        <f ca="1">IFERROR(PEARSON(Summary!$D$3:$D$32,Summary!BZ$3:BZ$32),0)</f>
        <v>0.79351954380974787</v>
      </c>
      <c r="BZ3">
        <f ca="1">IFERROR(PEARSON(Summary!$D$3:$D$32,Summary!CA$3:CA$32),0)</f>
        <v>-0.71998036119078967</v>
      </c>
      <c r="CA3">
        <f ca="1">IFERROR(PEARSON(Summary!$D$3:$D$32,Summary!CB$3:CB$32),0)</f>
        <v>-0.51187578737842987</v>
      </c>
    </row>
    <row r="4" spans="1:79">
      <c r="A4" s="4" t="s">
        <v>2</v>
      </c>
      <c r="B4">
        <f ca="1">IFERROR(PEARSON(Summary!$E$3:$E$32,Summary!C$3:C$32),0)</f>
        <v>0.96720158588586458</v>
      </c>
      <c r="C4">
        <f ca="1">IFERROR(PEARSON(Summary!$E$3:$E$32,Summary!D$3:D$32),0)</f>
        <v>0.96351557516918773</v>
      </c>
      <c r="D4">
        <f ca="1">IFERROR(PEARSON(Summary!$E$3:$E$32,Summary!E$3:E$32),0)</f>
        <v>0.99999999999999989</v>
      </c>
      <c r="E4">
        <f ca="1">IFERROR(PEARSON(Summary!$E$3:$E$32,Summary!F$3:F$32),0)</f>
        <v>-0.29023669755917192</v>
      </c>
      <c r="F4">
        <f ca="1">IFERROR(PEARSON(Summary!$E$3:$E$32,Summary!G$3:G$32),0)</f>
        <v>0.99478055954382039</v>
      </c>
      <c r="G4">
        <f ca="1">IFERROR(PEARSON(Summary!$E$3:$E$32,Summary!H$3:H$32),0)</f>
        <v>0.99811150937199633</v>
      </c>
      <c r="H4">
        <f ca="1">IFERROR(PEARSON(Summary!$E$3:$E$32,Summary!I$3:I$32),0)</f>
        <v>-0.66096165888633807</v>
      </c>
      <c r="I4">
        <f ca="1">IFERROR(PEARSON(Summary!$E$3:$E$32,Summary!J$3:J$32),0)</f>
        <v>0.99886511608867845</v>
      </c>
      <c r="J4">
        <f ca="1">IFERROR(PEARSON(Summary!$E$3:$E$32,Summary!K$3:K$32),0)</f>
        <v>0.98169997931558917</v>
      </c>
      <c r="K4">
        <f ca="1">IFERROR(PEARSON(Summary!$E$3:$E$32,Summary!L$3:L$32),0)</f>
        <v>-0.78692873802773333</v>
      </c>
      <c r="L4">
        <f ca="1">IFERROR(PEARSON(Summary!$E$3:$E$32,Summary!M$3:M$32),0)</f>
        <v>0.30695508679731903</v>
      </c>
      <c r="M4">
        <f ca="1">IFERROR(PEARSON(Summary!$E$3:$E$32,Summary!N$3:N$32),0)</f>
        <v>-0.66096165888633851</v>
      </c>
      <c r="N4">
        <f ca="1">IFERROR(PEARSON(Summary!$E$3:$E$32,Summary!O$3:O$32),0)</f>
        <v>0</v>
      </c>
      <c r="O4">
        <f ca="1">IFERROR(PEARSON(Summary!$E$3:$E$32,Summary!P$3:P$32),0)</f>
        <v>0</v>
      </c>
      <c r="P4">
        <f ca="1">IFERROR(PEARSON(Summary!$E$3:$E$32,Summary!Q$3:Q$32),0)</f>
        <v>-0.82637243919125125</v>
      </c>
      <c r="Q4">
        <f ca="1">IFERROR(PEARSON(Summary!$E$3:$E$32,Summary!R$3:R$32),0)</f>
        <v>0</v>
      </c>
      <c r="R4">
        <f ca="1">IFERROR(PEARSON(Summary!$E$3:$E$32,Summary!S$3:S$32),0)</f>
        <v>0</v>
      </c>
      <c r="S4">
        <f ca="1">IFERROR(PEARSON(Summary!$E$3:$E$32,Summary!T$3:T$32),0)</f>
        <v>0</v>
      </c>
      <c r="T4">
        <f ca="1">IFERROR(PEARSON(Summary!$E$3:$E$32,Summary!U$3:U$32),0)</f>
        <v>0</v>
      </c>
      <c r="U4">
        <f ca="1">IFERROR(PEARSON(Summary!$E$3:$E$32,Summary!V$3:V$32),0)</f>
        <v>0.2053926068249059</v>
      </c>
      <c r="V4">
        <f ca="1">IFERROR(PEARSON(Summary!$E$3:$E$32,Summary!W$3:W$32),0)</f>
        <v>0.15889467853080991</v>
      </c>
      <c r="W4">
        <f ca="1">IFERROR(PEARSON(Summary!$E$3:$E$32,Summary!X$3:X$32),0)</f>
        <v>0.11820571636844079</v>
      </c>
      <c r="X4">
        <f ca="1">IFERROR(PEARSON(Summary!$E$3:$E$32,Summary!Y$3:Y$32),0)</f>
        <v>-0.24148634126511448</v>
      </c>
      <c r="Y4">
        <f ca="1">IFERROR(PEARSON(Summary!$E$3:$E$32,Summary!Z$3:Z$32),0)</f>
        <v>-0.3934258668997716</v>
      </c>
      <c r="Z4">
        <f ca="1">IFERROR(PEARSON(Summary!$E$3:$E$32,Summary!AA$3:AA$32),0)</f>
        <v>0</v>
      </c>
      <c r="AA4">
        <f ca="1">IFERROR(PEARSON(Summary!$E$3:$E$32,Summary!AB$3:AB$32),0)</f>
        <v>-0.33617380437874606</v>
      </c>
      <c r="AB4">
        <f ca="1">IFERROR(PEARSON(Summary!$E$3:$E$32,Summary!AC$3:AC$32),0)</f>
        <v>-0.21985039835820075</v>
      </c>
      <c r="AC4">
        <f ca="1">IFERROR(PEARSON(Summary!$E$3:$E$32,Summary!AD$3:AD$32),0)</f>
        <v>0.67682858254296885</v>
      </c>
      <c r="AD4">
        <f ca="1">IFERROR(PEARSON(Summary!$E$3:$E$32,Summary!AE$3:AE$32),0)</f>
        <v>0.27861542111581672</v>
      </c>
      <c r="AE4">
        <f ca="1">IFERROR(PEARSON(Summary!$E$3:$E$32,Summary!AF$3:AF$32),0)</f>
        <v>0.33762528882111814</v>
      </c>
      <c r="AF4">
        <f ca="1">IFERROR(PEARSON(Summary!$E$3:$E$32,Summary!AG$3:AG$32),0)</f>
        <v>7.4904636116447834E-2</v>
      </c>
      <c r="AG4">
        <f ca="1">IFERROR(PEARSON(Summary!$E$3:$E$32,Summary!AH$3:AH$32),0)</f>
        <v>-0.20498585499585595</v>
      </c>
      <c r="AH4">
        <f ca="1">IFERROR(PEARSON(Summary!$E$3:$E$32,Summary!AI$3:AI$32),0)</f>
        <v>-0.31819515156848255</v>
      </c>
      <c r="AI4">
        <f ca="1">IFERROR(PEARSON(Summary!$E$3:$E$32,Summary!AJ$3:AJ$32),0)</f>
        <v>-0.14474595972633356</v>
      </c>
      <c r="AJ4">
        <f ca="1">IFERROR(PEARSON(Summary!$E$3:$E$32,Summary!AK$3:AK$32),0)</f>
        <v>0.12835185322490725</v>
      </c>
      <c r="AK4">
        <f ca="1">IFERROR(PEARSON(Summary!$E$3:$E$32,Summary!AL$3:AL$32),0)</f>
        <v>0.70677653705901267</v>
      </c>
      <c r="AL4">
        <f ca="1">IFERROR(PEARSON(Summary!$E$3:$E$32,Summary!AM$3:AM$32),0)</f>
        <v>-0.42062339983886887</v>
      </c>
      <c r="AM4">
        <f ca="1">IFERROR(PEARSON(Summary!$E$3:$E$32,Summary!AN$3:AN$32),0)</f>
        <v>0.77993259995748287</v>
      </c>
      <c r="AN4">
        <f ca="1">IFERROR(PEARSON(Summary!$E$3:$E$32,Summary!AO$3:AO$32),0)</f>
        <v>-0.25211615535007242</v>
      </c>
      <c r="AO4">
        <f ca="1">IFERROR(PEARSON(Summary!$E$3:$E$32,Summary!AP$3:AP$32),0)</f>
        <v>0.17086953308149305</v>
      </c>
      <c r="AP4">
        <f ca="1">IFERROR(PEARSON(Summary!$E$3:$E$32,Summary!AQ$3:AQ$32),0)</f>
        <v>-0.30895400917143495</v>
      </c>
      <c r="AQ4">
        <f ca="1">IFERROR(PEARSON(Summary!$E$3:$E$32,Summary!AR$3:AR$32),0)</f>
        <v>0.64345113608811144</v>
      </c>
      <c r="AR4">
        <f ca="1">IFERROR(PEARSON(Summary!$E$3:$E$32,Summary!AS$3:AS$32),0)</f>
        <v>-0.66950750219216293</v>
      </c>
      <c r="AS4">
        <f ca="1">IFERROR(PEARSON(Summary!$E$3:$E$32,Summary!AT$3:AT$32),0)</f>
        <v>0.59570957418512671</v>
      </c>
      <c r="AT4">
        <f ca="1">IFERROR(PEARSON(Summary!$E$3:$E$32,Summary!AU$3:AU$32),0)</f>
        <v>0.74316095267699367</v>
      </c>
      <c r="AU4">
        <f ca="1">IFERROR(PEARSON(Summary!$E$3:$E$32,Summary!AV$3:AV$32),0)</f>
        <v>0.73105295480019805</v>
      </c>
      <c r="AV4">
        <f ca="1">IFERROR(PEARSON(Summary!$E$3:$E$32,Summary!AW$3:AW$32),0)</f>
        <v>0.79361872510639087</v>
      </c>
      <c r="AW4">
        <f ca="1">IFERROR(PEARSON(Summary!$E$3:$E$32,Summary!AX$3:AX$32),0)</f>
        <v>0.74343376425011942</v>
      </c>
      <c r="AX4">
        <f ca="1">IFERROR(PEARSON(Summary!$E$3:$E$32,Summary!AY$3:AY$32),0)</f>
        <v>0.62046251734804625</v>
      </c>
      <c r="AY4">
        <f ca="1">IFERROR(PEARSON(Summary!$E$3:$E$32,Summary!AZ$3:AZ$32),0)</f>
        <v>0.61231798573031659</v>
      </c>
      <c r="AZ4">
        <f ca="1">IFERROR(PEARSON(Summary!$E$3:$E$32,Summary!BA$3:BA$32),0)</f>
        <v>-0.36361615441239464</v>
      </c>
      <c r="BA4">
        <f ca="1">IFERROR(PEARSON(Summary!$E$3:$E$32,Summary!BB$3:BB$32),0)</f>
        <v>-0.52954706297475629</v>
      </c>
      <c r="BB4">
        <f ca="1">IFERROR(PEARSON(Summary!$E$3:$E$32,Summary!BC$3:BC$32),0)</f>
        <v>-0.81479120785049497</v>
      </c>
      <c r="BC4">
        <f ca="1">IFERROR(PEARSON(Summary!$E$3:$E$32,Summary!BD$3:BD$32),0)</f>
        <v>-0.81248088218330072</v>
      </c>
      <c r="BD4">
        <f ca="1">IFERROR(PEARSON(Summary!$E$3:$E$32,Summary!BE$3:BE$32),0)</f>
        <v>-0.68264430835181555</v>
      </c>
      <c r="BE4">
        <f ca="1">IFERROR(PEARSON(Summary!$E$3:$E$32,Summary!BF$3:BF$32),0)</f>
        <v>-0.7003656094257521</v>
      </c>
      <c r="BF4">
        <f ca="1">IFERROR(PEARSON(Summary!$E$3:$E$32,Summary!BG$3:BG$32),0)</f>
        <v>-0.58286908711969976</v>
      </c>
      <c r="BG4">
        <f ca="1">IFERROR(PEARSON(Summary!$E$3:$E$32,Summary!BH$3:BH$32),0)</f>
        <v>-0.7791187333292442</v>
      </c>
      <c r="BH4">
        <f ca="1">IFERROR(PEARSON(Summary!$E$3:$E$32,Summary!BI$3:BI$32),0)</f>
        <v>-0.70207798384906905</v>
      </c>
      <c r="BI4">
        <f ca="1">IFERROR(PEARSON(Summary!$E$3:$E$32,Summary!BJ$3:BJ$32),0)</f>
        <v>-0.51781639317542028</v>
      </c>
      <c r="BJ4">
        <f ca="1">IFERROR(PEARSON(Summary!$E$3:$E$32,Summary!BK$3:BK$32),0)</f>
        <v>0.76593730067024879</v>
      </c>
      <c r="BK4">
        <f ca="1">IFERROR(PEARSON(Summary!$E$3:$E$32,Summary!BL$3:BL$32),0)</f>
        <v>-0.74067758745614665</v>
      </c>
      <c r="BL4">
        <f ca="1">IFERROR(PEARSON(Summary!$E$3:$E$32,Summary!BM$3:BM$32),0)</f>
        <v>-0.67259804124207245</v>
      </c>
      <c r="BM4">
        <f ca="1">IFERROR(PEARSON(Summary!$E$3:$E$32,Summary!BN$3:BN$32),0)</f>
        <v>-0.77225965971048671</v>
      </c>
      <c r="BN4">
        <f ca="1">IFERROR(PEARSON(Summary!$E$3:$E$32,Summary!BO$3:BO$32),0)</f>
        <v>-0.65835606714328221</v>
      </c>
      <c r="BO4">
        <f ca="1">IFERROR(PEARSON(Summary!$E$3:$E$32,Summary!BP$3:BP$32),0)</f>
        <v>-0.59130091039076316</v>
      </c>
      <c r="BP4">
        <f ca="1">IFERROR(PEARSON(Summary!$E$3:$E$32,Summary!BQ$3:BQ$32),0)</f>
        <v>-0.79657086510043262</v>
      </c>
      <c r="BQ4">
        <f ca="1">IFERROR(PEARSON(Summary!$E$3:$E$32,Summary!BR$3:BR$32),0)</f>
        <v>-0.81393234121488123</v>
      </c>
      <c r="BR4">
        <f ca="1">IFERROR(PEARSON(Summary!$E$3:$E$32,Summary!BS$3:BS$32),0)</f>
        <v>-0.72789435007163861</v>
      </c>
      <c r="BS4">
        <f ca="1">IFERROR(PEARSON(Summary!$E$3:$E$32,Summary!BT$3:BT$32),0)</f>
        <v>2.0504310737408885E-2</v>
      </c>
      <c r="BT4">
        <f ca="1">IFERROR(PEARSON(Summary!$E$3:$E$32,Summary!BU$3:BU$32),0)</f>
        <v>1.0000000000000002</v>
      </c>
      <c r="BU4">
        <f ca="1">IFERROR(PEARSON(Summary!$E$3:$E$32,Summary!BV$3:BV$32),0)</f>
        <v>-4.7013165570229096E-2</v>
      </c>
      <c r="BV4">
        <f ca="1">IFERROR(PEARSON(Summary!$E$3:$E$32,Summary!BW$3:BW$32),0)</f>
        <v>0.48079413130323301</v>
      </c>
      <c r="BW4">
        <f ca="1">IFERROR(PEARSON(Summary!$E$3:$E$32,Summary!BX$3:BX$32),0)</f>
        <v>-4.7013165570229005E-2</v>
      </c>
      <c r="BX4">
        <f ca="1">IFERROR(PEARSON(Summary!$E$3:$E$32,Summary!BY$3:BY$32),0)</f>
        <v>4.763387255213308E-3</v>
      </c>
      <c r="BY4">
        <f ca="1">IFERROR(PEARSON(Summary!$E$3:$E$32,Summary!BZ$3:BZ$32),0)</f>
        <v>0.74343376425011931</v>
      </c>
      <c r="BZ4">
        <f ca="1">IFERROR(PEARSON(Summary!$E$3:$E$32,Summary!CA$3:CA$32),0)</f>
        <v>-0.62974896214241916</v>
      </c>
      <c r="CA4">
        <f ca="1">IFERROR(PEARSON(Summary!$E$3:$E$32,Summary!CB$3:CB$32),0)</f>
        <v>-0.63244118253961201</v>
      </c>
    </row>
    <row r="5" spans="1:79">
      <c r="A5" s="4" t="s">
        <v>3</v>
      </c>
      <c r="B5">
        <f ca="1">IFERROR(PEARSON(Summary!$F$3:$F$32,Summary!C$3:C$32),0)</f>
        <v>-0.46724770316590636</v>
      </c>
      <c r="C5">
        <f ca="1">IFERROR(PEARSON(Summary!$F$3:$F$32,Summary!D$3:D$32),0)</f>
        <v>-0.50046354259529224</v>
      </c>
      <c r="D5">
        <f ca="1">IFERROR(PEARSON(Summary!$F$3:$F$32,Summary!E$3:E$32),0)</f>
        <v>-0.29023669755917192</v>
      </c>
      <c r="E5">
        <f ca="1">IFERROR(PEARSON(Summary!$F$3:$F$32,Summary!F$3:F$32),0)</f>
        <v>1.0000000000000002</v>
      </c>
      <c r="F5">
        <f ca="1">IFERROR(PEARSON(Summary!$F$3:$F$32,Summary!G$3:G$32),0)</f>
        <v>-0.3133365382340495</v>
      </c>
      <c r="G5">
        <f ca="1">IFERROR(PEARSON(Summary!$F$3:$F$32,Summary!H$3:H$32),0)</f>
        <v>-0.24870181911339123</v>
      </c>
      <c r="H5">
        <f ca="1">IFERROR(PEARSON(Summary!$F$3:$F$32,Summary!I$3:I$32),0)</f>
        <v>0.57803969761966767</v>
      </c>
      <c r="I5">
        <f ca="1">IFERROR(PEARSON(Summary!$F$3:$F$32,Summary!J$3:J$32),0)</f>
        <v>-0.28732717972272304</v>
      </c>
      <c r="J5">
        <f ca="1">IFERROR(PEARSON(Summary!$F$3:$F$32,Summary!K$3:K$32),0)</f>
        <v>-0.34815793715366472</v>
      </c>
      <c r="K5">
        <f ca="1">IFERROR(PEARSON(Summary!$F$3:$F$32,Summary!L$3:L$32),0)</f>
        <v>0.35830076031258579</v>
      </c>
      <c r="L5">
        <f ca="1">IFERROR(PEARSON(Summary!$F$3:$F$32,Summary!M$3:M$32),0)</f>
        <v>-0.96869361368867002</v>
      </c>
      <c r="M5">
        <f ca="1">IFERROR(PEARSON(Summary!$F$3:$F$32,Summary!N$3:N$32),0)</f>
        <v>0.578039697619668</v>
      </c>
      <c r="N5">
        <f ca="1">IFERROR(PEARSON(Summary!$F$3:$F$32,Summary!O$3:O$32),0)</f>
        <v>0</v>
      </c>
      <c r="O5">
        <f ca="1">IFERROR(PEARSON(Summary!$F$3:$F$32,Summary!P$3:P$32),0)</f>
        <v>0</v>
      </c>
      <c r="P5">
        <f ca="1">IFERROR(PEARSON(Summary!$F$3:$F$32,Summary!Q$3:Q$32),0)</f>
        <v>0.17314091680619431</v>
      </c>
      <c r="Q5">
        <f ca="1">IFERROR(PEARSON(Summary!$F$3:$F$32,Summary!R$3:R$32),0)</f>
        <v>0</v>
      </c>
      <c r="R5">
        <f ca="1">IFERROR(PEARSON(Summary!$F$3:$F$32,Summary!S$3:S$32),0)</f>
        <v>0</v>
      </c>
      <c r="S5">
        <f ca="1">IFERROR(PEARSON(Summary!$F$3:$F$32,Summary!T$3:T$32),0)</f>
        <v>0</v>
      </c>
      <c r="T5">
        <f ca="1">IFERROR(PEARSON(Summary!$F$3:$F$32,Summary!U$3:U$32),0)</f>
        <v>0</v>
      </c>
      <c r="U5">
        <f ca="1">IFERROR(PEARSON(Summary!$F$3:$F$32,Summary!V$3:V$32),0)</f>
        <v>-0.11853875938869038</v>
      </c>
      <c r="V5">
        <f ca="1">IFERROR(PEARSON(Summary!$F$3:$F$32,Summary!W$3:W$32),0)</f>
        <v>-0.60229297090554834</v>
      </c>
      <c r="W5">
        <f ca="1">IFERROR(PEARSON(Summary!$F$3:$F$32,Summary!X$3:X$32),0)</f>
        <v>-0.60171271386848091</v>
      </c>
      <c r="X5">
        <f ca="1">IFERROR(PEARSON(Summary!$F$3:$F$32,Summary!Y$3:Y$32),0)</f>
        <v>0.34027100456366355</v>
      </c>
      <c r="Y5">
        <f ca="1">IFERROR(PEARSON(Summary!$F$3:$F$32,Summary!Z$3:Z$32),0)</f>
        <v>-8.5379972076317479E-2</v>
      </c>
      <c r="Z5">
        <f ca="1">IFERROR(PEARSON(Summary!$F$3:$F$32,Summary!AA$3:AA$32),0)</f>
        <v>0</v>
      </c>
      <c r="AA5">
        <f ca="1">IFERROR(PEARSON(Summary!$F$3:$F$32,Summary!AB$3:AB$32),0)</f>
        <v>-3.6315047404380731E-3</v>
      </c>
      <c r="AB5">
        <f ca="1">IFERROR(PEARSON(Summary!$F$3:$F$32,Summary!AC$3:AC$32),0)</f>
        <v>-0.3291034335881125</v>
      </c>
      <c r="AC5">
        <f ca="1">IFERROR(PEARSON(Summary!$F$3:$F$32,Summary!AD$3:AD$32),0)</f>
        <v>-0.58429322740812906</v>
      </c>
      <c r="AD5">
        <f ca="1">IFERROR(PEARSON(Summary!$F$3:$F$32,Summary!AE$3:AE$32),0)</f>
        <v>-0.7573961616491377</v>
      </c>
      <c r="AE5">
        <f ca="1">IFERROR(PEARSON(Summary!$F$3:$F$32,Summary!AF$3:AF$32),0)</f>
        <v>-0.34517072847727259</v>
      </c>
      <c r="AF5">
        <f ca="1">IFERROR(PEARSON(Summary!$F$3:$F$32,Summary!AG$3:AG$32),0)</f>
        <v>-0.7634507112942156</v>
      </c>
      <c r="AG5">
        <f ca="1">IFERROR(PEARSON(Summary!$F$3:$F$32,Summary!AH$3:AH$32),0)</f>
        <v>-0.64703010546395201</v>
      </c>
      <c r="AH5">
        <f ca="1">IFERROR(PEARSON(Summary!$F$3:$F$32,Summary!AI$3:AI$32),0)</f>
        <v>0.28204580285328162</v>
      </c>
      <c r="AI5">
        <f ca="1">IFERROR(PEARSON(Summary!$F$3:$F$32,Summary!AJ$3:AJ$32),0)</f>
        <v>4.172702441970709E-2</v>
      </c>
      <c r="AJ5">
        <f ca="1">IFERROR(PEARSON(Summary!$F$3:$F$32,Summary!AK$3:AK$32),0)</f>
        <v>-0.5830674666687089</v>
      </c>
      <c r="AK5">
        <f ca="1">IFERROR(PEARSON(Summary!$F$3:$F$32,Summary!AL$3:AL$32),0)</f>
        <v>-0.61205773536588226</v>
      </c>
      <c r="AL5">
        <f ca="1">IFERROR(PEARSON(Summary!$F$3:$F$32,Summary!AM$3:AM$32),0)</f>
        <v>-0.30043692369154501</v>
      </c>
      <c r="AM5">
        <f ca="1">IFERROR(PEARSON(Summary!$F$3:$F$32,Summary!AN$3:AN$32),0)</f>
        <v>-0.41864573643190622</v>
      </c>
      <c r="AN5">
        <f ca="1">IFERROR(PEARSON(Summary!$F$3:$F$32,Summary!AO$3:AO$32),0)</f>
        <v>-0.29110236735178491</v>
      </c>
      <c r="AO5">
        <f ca="1">IFERROR(PEARSON(Summary!$F$3:$F$32,Summary!AP$3:AP$32),0)</f>
        <v>-0.49941947174557871</v>
      </c>
      <c r="AP5">
        <f ca="1">IFERROR(PEARSON(Summary!$F$3:$F$32,Summary!AQ$3:AQ$32),0)</f>
        <v>0.11465932746168879</v>
      </c>
      <c r="AQ5">
        <f ca="1">IFERROR(PEARSON(Summary!$F$3:$F$32,Summary!AR$3:AR$32),0)</f>
        <v>-0.2831765446003866</v>
      </c>
      <c r="AR5">
        <f ca="1">IFERROR(PEARSON(Summary!$F$3:$F$32,Summary!AS$3:AS$32),0)</f>
        <v>-0.13742655048073135</v>
      </c>
      <c r="AS5">
        <f ca="1">IFERROR(PEARSON(Summary!$F$3:$F$32,Summary!AT$3:AT$32),0)</f>
        <v>2.0462822800067129E-2</v>
      </c>
      <c r="AT5">
        <f ca="1">IFERROR(PEARSON(Summary!$F$3:$F$32,Summary!AU$3:AU$32),0)</f>
        <v>-0.68978819315901285</v>
      </c>
      <c r="AU5">
        <f ca="1">IFERROR(PEARSON(Summary!$F$3:$F$32,Summary!AV$3:AV$32),0)</f>
        <v>-0.45716326303794053</v>
      </c>
      <c r="AV5">
        <f ca="1">IFERROR(PEARSON(Summary!$F$3:$F$32,Summary!AW$3:AW$32),0)</f>
        <v>-0.48033869445373295</v>
      </c>
      <c r="AW5">
        <f ca="1">IFERROR(PEARSON(Summary!$F$3:$F$32,Summary!AX$3:AX$32),0)</f>
        <v>-0.45080210321663239</v>
      </c>
      <c r="AX5">
        <f ca="1">IFERROR(PEARSON(Summary!$F$3:$F$32,Summary!AY$3:AY$32),0)</f>
        <v>-0.57711221616493025</v>
      </c>
      <c r="AY5">
        <f ca="1">IFERROR(PEARSON(Summary!$F$3:$F$32,Summary!AZ$3:AZ$32),0)</f>
        <v>-0.76256005307270114</v>
      </c>
      <c r="AZ5">
        <f ca="1">IFERROR(PEARSON(Summary!$F$3:$F$32,Summary!BA$3:BA$32),0)</f>
        <v>0.61941323386343372</v>
      </c>
      <c r="BA5">
        <f ca="1">IFERROR(PEARSON(Summary!$F$3:$F$32,Summary!BB$3:BB$32),0)</f>
        <v>0.89480027302997545</v>
      </c>
      <c r="BB5">
        <f ca="1">IFERROR(PEARSON(Summary!$F$3:$F$32,Summary!BC$3:BC$32),0)</f>
        <v>0.52664133595475149</v>
      </c>
      <c r="BC5">
        <f ca="1">IFERROR(PEARSON(Summary!$F$3:$F$32,Summary!BD$3:BD$32),0)</f>
        <v>0.56410234083505839</v>
      </c>
      <c r="BD5">
        <f ca="1">IFERROR(PEARSON(Summary!$F$3:$F$32,Summary!BE$3:BE$32),0)</f>
        <v>0.78950739073032106</v>
      </c>
      <c r="BE5">
        <f ca="1">IFERROR(PEARSON(Summary!$F$3:$F$32,Summary!BF$3:BF$32),0)</f>
        <v>0.74721580230349338</v>
      </c>
      <c r="BF5">
        <f ca="1">IFERROR(PEARSON(Summary!$F$3:$F$32,Summary!BG$3:BG$32),0)</f>
        <v>0.89768528679582249</v>
      </c>
      <c r="BG5">
        <f ca="1">IFERROR(PEARSON(Summary!$F$3:$F$32,Summary!BH$3:BH$32),0)</f>
        <v>0.49030185387124503</v>
      </c>
      <c r="BH5">
        <f ca="1">IFERROR(PEARSON(Summary!$F$3:$F$32,Summary!BI$3:BI$32),0)</f>
        <v>0.62543496385173114</v>
      </c>
      <c r="BI5">
        <f ca="1">IFERROR(PEARSON(Summary!$F$3:$F$32,Summary!BJ$3:BJ$32),0)</f>
        <v>-0.11321678703109518</v>
      </c>
      <c r="BJ5">
        <f ca="1">IFERROR(PEARSON(Summary!$F$3:$F$32,Summary!BK$3:BK$32),0)</f>
        <v>-0.75774035494032155</v>
      </c>
      <c r="BK5">
        <f ca="1">IFERROR(PEARSON(Summary!$F$3:$F$32,Summary!BL$3:BL$32),0)</f>
        <v>0.66969864646803146</v>
      </c>
      <c r="BL5">
        <f ca="1">IFERROR(PEARSON(Summary!$F$3:$F$32,Summary!BM$3:BM$32),0)</f>
        <v>0.87478171189400999</v>
      </c>
      <c r="BM5">
        <f ca="1">IFERROR(PEARSON(Summary!$F$3:$F$32,Summary!BN$3:BN$32),0)</f>
        <v>0.43250110576141337</v>
      </c>
      <c r="BN5">
        <f ca="1">IFERROR(PEARSON(Summary!$F$3:$F$32,Summary!BO$3:BO$32),0)</f>
        <v>0.88486834660129199</v>
      </c>
      <c r="BO5">
        <f ca="1">IFERROR(PEARSON(Summary!$F$3:$F$32,Summary!BP$3:BP$32),0)</f>
        <v>0.91866951259033736</v>
      </c>
      <c r="BP5">
        <f ca="1">IFERROR(PEARSON(Summary!$F$3:$F$32,Summary!BQ$3:BQ$32),0)</f>
        <v>0.56343790439389652</v>
      </c>
      <c r="BQ5">
        <f ca="1">IFERROR(PEARSON(Summary!$F$3:$F$32,Summary!BR$3:BR$32),0)</f>
        <v>0.56135049677272619</v>
      </c>
      <c r="BR5">
        <f ca="1">IFERROR(PEARSON(Summary!$F$3:$F$32,Summary!BS$3:BS$32),0)</f>
        <v>0.81183260796126655</v>
      </c>
      <c r="BS5">
        <f ca="1">IFERROR(PEARSON(Summary!$F$3:$F$32,Summary!BT$3:BT$32),0)</f>
        <v>-0.28165049353281985</v>
      </c>
      <c r="BT5">
        <f ca="1">IFERROR(PEARSON(Summary!$F$3:$F$32,Summary!BU$3:BU$32),0)</f>
        <v>-0.29023669755917214</v>
      </c>
      <c r="BU5">
        <f ca="1">IFERROR(PEARSON(Summary!$F$3:$F$32,Summary!BV$3:BV$32),0)</f>
        <v>0.87928858028006007</v>
      </c>
      <c r="BV5">
        <f ca="1">IFERROR(PEARSON(Summary!$F$3:$F$32,Summary!BW$3:BW$32),0)</f>
        <v>-0.32384213260263151</v>
      </c>
      <c r="BW5">
        <f ca="1">IFERROR(PEARSON(Summary!$F$3:$F$32,Summary!BX$3:BX$32),0)</f>
        <v>0.87928858028006063</v>
      </c>
      <c r="BX5">
        <f ca="1">IFERROR(PEARSON(Summary!$F$3:$F$32,Summary!BY$3:BY$32),0)</f>
        <v>0.3666422788592541</v>
      </c>
      <c r="BY5">
        <f ca="1">IFERROR(PEARSON(Summary!$F$3:$F$32,Summary!BZ$3:BZ$32),0)</f>
        <v>-0.45080210321663239</v>
      </c>
      <c r="BZ5">
        <f ca="1">IFERROR(PEARSON(Summary!$F$3:$F$32,Summary!CA$3:CA$32),0)</f>
        <v>0.49388388799211219</v>
      </c>
      <c r="CA5">
        <f ca="1">IFERROR(PEARSON(Summary!$F$3:$F$32,Summary!CB$3:CB$32),0)</f>
        <v>-0.17136566578788515</v>
      </c>
    </row>
    <row r="6" spans="1:79">
      <c r="A6" s="4" t="s">
        <v>4</v>
      </c>
      <c r="B6">
        <f ca="1">IFERROR(PEARSON(Summary!$G$3:$G$32,Summary!C$3:C$32),0)</f>
        <v>0.96415378581104816</v>
      </c>
      <c r="C6">
        <f ca="1">IFERROR(PEARSON(Summary!$G$3:$G$32,Summary!D$3:D$32),0)</f>
        <v>0.97112090990976241</v>
      </c>
      <c r="D6">
        <f ca="1">IFERROR(PEARSON(Summary!$G$3:$G$32,Summary!E$3:E$32),0)</f>
        <v>0.99478055954382039</v>
      </c>
      <c r="E6">
        <f ca="1">IFERROR(PEARSON(Summary!$G$3:$G$32,Summary!F$3:F$32),0)</f>
        <v>-0.3133365382340495</v>
      </c>
      <c r="F6">
        <f ca="1">IFERROR(PEARSON(Summary!$G$3:$G$32,Summary!G$3:G$32),0)</f>
        <v>1</v>
      </c>
      <c r="G6">
        <f ca="1">IFERROR(PEARSON(Summary!$G$3:$G$32,Summary!H$3:H$32),0)</f>
        <v>0.99235032310493343</v>
      </c>
      <c r="H6">
        <f ca="1">IFERROR(PEARSON(Summary!$G$3:$G$32,Summary!I$3:I$32),0)</f>
        <v>-0.65866658475797679</v>
      </c>
      <c r="I6">
        <f ca="1">IFERROR(PEARSON(Summary!$G$3:$G$32,Summary!J$3:J$32),0)</f>
        <v>0.99682074426888234</v>
      </c>
      <c r="J6">
        <f ca="1">IFERROR(PEARSON(Summary!$G$3:$G$32,Summary!K$3:K$32),0)</f>
        <v>0.98127038525671795</v>
      </c>
      <c r="K6">
        <f ca="1">IFERROR(PEARSON(Summary!$G$3:$G$32,Summary!L$3:L$32),0)</f>
        <v>-0.76210430316212374</v>
      </c>
      <c r="L6">
        <f ca="1">IFERROR(PEARSON(Summary!$G$3:$G$32,Summary!M$3:M$32),0)</f>
        <v>0.33848688943248173</v>
      </c>
      <c r="M6">
        <f ca="1">IFERROR(PEARSON(Summary!$G$3:$G$32,Summary!N$3:N$32),0)</f>
        <v>-0.65866658475797701</v>
      </c>
      <c r="N6">
        <f ca="1">IFERROR(PEARSON(Summary!$G$3:$G$32,Summary!O$3:O$32),0)</f>
        <v>0</v>
      </c>
      <c r="O6">
        <f ca="1">IFERROR(PEARSON(Summary!$G$3:$G$32,Summary!P$3:P$32),0)</f>
        <v>0</v>
      </c>
      <c r="P6">
        <f ca="1">IFERROR(PEARSON(Summary!$G$3:$G$32,Summary!Q$3:Q$32),0)</f>
        <v>-0.79052327624890573</v>
      </c>
      <c r="Q6">
        <f ca="1">IFERROR(PEARSON(Summary!$G$3:$G$32,Summary!R$3:R$32),0)</f>
        <v>0</v>
      </c>
      <c r="R6">
        <f ca="1">IFERROR(PEARSON(Summary!$G$3:$G$32,Summary!S$3:S$32),0)</f>
        <v>0</v>
      </c>
      <c r="S6">
        <f ca="1">IFERROR(PEARSON(Summary!$G$3:$G$32,Summary!T$3:T$32),0)</f>
        <v>0</v>
      </c>
      <c r="T6">
        <f ca="1">IFERROR(PEARSON(Summary!$G$3:$G$32,Summary!U$3:U$32),0)</f>
        <v>0</v>
      </c>
      <c r="U6">
        <f ca="1">IFERROR(PEARSON(Summary!$G$3:$G$32,Summary!V$3:V$32),0)</f>
        <v>0.2026157061029385</v>
      </c>
      <c r="V6">
        <f ca="1">IFERROR(PEARSON(Summary!$G$3:$G$32,Summary!W$3:W$32),0)</f>
        <v>0.16295404055914967</v>
      </c>
      <c r="W6">
        <f ca="1">IFERROR(PEARSON(Summary!$G$3:$G$32,Summary!X$3:X$32),0)</f>
        <v>0.12590930364142591</v>
      </c>
      <c r="X6">
        <f ca="1">IFERROR(PEARSON(Summary!$G$3:$G$32,Summary!Y$3:Y$32),0)</f>
        <v>-0.31334012223498298</v>
      </c>
      <c r="Y6">
        <f ca="1">IFERROR(PEARSON(Summary!$G$3:$G$32,Summary!Z$3:Z$32),0)</f>
        <v>-0.36293716388548797</v>
      </c>
      <c r="Z6">
        <f ca="1">IFERROR(PEARSON(Summary!$G$3:$G$32,Summary!AA$3:AA$32),0)</f>
        <v>0</v>
      </c>
      <c r="AA6">
        <f ca="1">IFERROR(PEARSON(Summary!$G$3:$G$32,Summary!AB$3:AB$32),0)</f>
        <v>-0.32325958116408809</v>
      </c>
      <c r="AB6">
        <f ca="1">IFERROR(PEARSON(Summary!$G$3:$G$32,Summary!AC$3:AC$32),0)</f>
        <v>-0.20596058023398325</v>
      </c>
      <c r="AC6">
        <f ca="1">IFERROR(PEARSON(Summary!$G$3:$G$32,Summary!AD$3:AD$32),0)</f>
        <v>0.67345912379114348</v>
      </c>
      <c r="AD6">
        <f ca="1">IFERROR(PEARSON(Summary!$G$3:$G$32,Summary!AE$3:AE$32),0)</f>
        <v>0.29124968320336048</v>
      </c>
      <c r="AE6">
        <f ca="1">IFERROR(PEARSON(Summary!$G$3:$G$32,Summary!AF$3:AF$32),0)</f>
        <v>0.32615502349680148</v>
      </c>
      <c r="AF6">
        <f ca="1">IFERROR(PEARSON(Summary!$G$3:$G$32,Summary!AG$3:AG$32),0)</f>
        <v>8.6567696279523015E-2</v>
      </c>
      <c r="AG6">
        <f ca="1">IFERROR(PEARSON(Summary!$G$3:$G$32,Summary!AH$3:AH$32),0)</f>
        <v>-0.1997628609239156</v>
      </c>
      <c r="AH6">
        <f ca="1">IFERROR(PEARSON(Summary!$G$3:$G$32,Summary!AI$3:AI$32),0)</f>
        <v>-0.35792975783206704</v>
      </c>
      <c r="AI6">
        <f ca="1">IFERROR(PEARSON(Summary!$G$3:$G$32,Summary!AJ$3:AJ$32),0)</f>
        <v>-0.19316189018461177</v>
      </c>
      <c r="AJ6">
        <f ca="1">IFERROR(PEARSON(Summary!$G$3:$G$32,Summary!AK$3:AK$32),0)</f>
        <v>0.13999005985061064</v>
      </c>
      <c r="AK6">
        <f ca="1">IFERROR(PEARSON(Summary!$G$3:$G$32,Summary!AL$3:AL$32),0)</f>
        <v>0.74221794276888942</v>
      </c>
      <c r="AL6">
        <f ca="1">IFERROR(PEARSON(Summary!$G$3:$G$32,Summary!AM$3:AM$32),0)</f>
        <v>-0.40582053253551359</v>
      </c>
      <c r="AM6">
        <f ca="1">IFERROR(PEARSON(Summary!$G$3:$G$32,Summary!AN$3:AN$32),0)</f>
        <v>0.8127886526500312</v>
      </c>
      <c r="AN6">
        <f ca="1">IFERROR(PEARSON(Summary!$G$3:$G$32,Summary!AO$3:AO$32),0)</f>
        <v>-0.23630332044734481</v>
      </c>
      <c r="AO6">
        <f ca="1">IFERROR(PEARSON(Summary!$G$3:$G$32,Summary!AP$3:AP$32),0)</f>
        <v>0.16674586409400396</v>
      </c>
      <c r="AP6">
        <f ca="1">IFERROR(PEARSON(Summary!$G$3:$G$32,Summary!AQ$3:AQ$32),0)</f>
        <v>-0.31791012552407311</v>
      </c>
      <c r="AQ6">
        <f ca="1">IFERROR(PEARSON(Summary!$G$3:$G$32,Summary!AR$3:AR$32),0)</f>
        <v>0.65093550127584376</v>
      </c>
      <c r="AR6">
        <f ca="1">IFERROR(PEARSON(Summary!$G$3:$G$32,Summary!AS$3:AS$32),0)</f>
        <v>-0.68051510667838044</v>
      </c>
      <c r="AS6">
        <f ca="1">IFERROR(PEARSON(Summary!$G$3:$G$32,Summary!AT$3:AT$32),0)</f>
        <v>0.61284421197610894</v>
      </c>
      <c r="AT6">
        <f ca="1">IFERROR(PEARSON(Summary!$G$3:$G$32,Summary!AU$3:AU$32),0)</f>
        <v>0.75217172811896726</v>
      </c>
      <c r="AU6">
        <f ca="1">IFERROR(PEARSON(Summary!$G$3:$G$32,Summary!AV$3:AV$32),0)</f>
        <v>0.74777349214158217</v>
      </c>
      <c r="AV6">
        <f ca="1">IFERROR(PEARSON(Summary!$G$3:$G$32,Summary!AW$3:AW$32),0)</f>
        <v>0.81978783994240811</v>
      </c>
      <c r="AW6">
        <f ca="1">IFERROR(PEARSON(Summary!$G$3:$G$32,Summary!AX$3:AX$32),0)</f>
        <v>0.77482392651486853</v>
      </c>
      <c r="AX6">
        <f ca="1">IFERROR(PEARSON(Summary!$G$3:$G$32,Summary!AY$3:AY$32),0)</f>
        <v>0.62437477516036</v>
      </c>
      <c r="AY6">
        <f ca="1">IFERROR(PEARSON(Summary!$G$3:$G$32,Summary!AZ$3:AZ$32),0)</f>
        <v>0.6175277783406331</v>
      </c>
      <c r="AZ6">
        <f ca="1">IFERROR(PEARSON(Summary!$G$3:$G$32,Summary!BA$3:BA$32),0)</f>
        <v>-0.38233402485132251</v>
      </c>
      <c r="BA6">
        <f ca="1">IFERROR(PEARSON(Summary!$G$3:$G$32,Summary!BB$3:BB$32),0)</f>
        <v>-0.5416554074574006</v>
      </c>
      <c r="BB6">
        <f ca="1">IFERROR(PEARSON(Summary!$G$3:$G$32,Summary!BC$3:BC$32),0)</f>
        <v>-0.84824456009100513</v>
      </c>
      <c r="BC6">
        <f ca="1">IFERROR(PEARSON(Summary!$G$3:$G$32,Summary!BD$3:BD$32),0)</f>
        <v>-0.84899656684737534</v>
      </c>
      <c r="BD6">
        <f ca="1">IFERROR(PEARSON(Summary!$G$3:$G$32,Summary!BE$3:BE$32),0)</f>
        <v>-0.71034454476072473</v>
      </c>
      <c r="BE6">
        <f ca="1">IFERROR(PEARSON(Summary!$G$3:$G$32,Summary!BF$3:BF$32),0)</f>
        <v>-0.72127911425717717</v>
      </c>
      <c r="BF6">
        <f ca="1">IFERROR(PEARSON(Summary!$G$3:$G$32,Summary!BG$3:BG$32),0)</f>
        <v>-0.58798262773297516</v>
      </c>
      <c r="BG6">
        <f ca="1">IFERROR(PEARSON(Summary!$G$3:$G$32,Summary!BH$3:BH$32),0)</f>
        <v>-0.76128065215860807</v>
      </c>
      <c r="BH6">
        <f ca="1">IFERROR(PEARSON(Summary!$G$3:$G$32,Summary!BI$3:BI$32),0)</f>
        <v>-0.70555735284349241</v>
      </c>
      <c r="BI6">
        <f ca="1">IFERROR(PEARSON(Summary!$G$3:$G$32,Summary!BJ$3:BJ$32),0)</f>
        <v>-0.52482342802475401</v>
      </c>
      <c r="BJ6">
        <f ca="1">IFERROR(PEARSON(Summary!$G$3:$G$32,Summary!BK$3:BK$32),0)</f>
        <v>0.77825672937894286</v>
      </c>
      <c r="BK6">
        <f ca="1">IFERROR(PEARSON(Summary!$G$3:$G$32,Summary!BL$3:BL$32),0)</f>
        <v>-0.76132019221510205</v>
      </c>
      <c r="BL6">
        <f ca="1">IFERROR(PEARSON(Summary!$G$3:$G$32,Summary!BM$3:BM$32),0)</f>
        <v>-0.68952514798082054</v>
      </c>
      <c r="BM6">
        <f ca="1">IFERROR(PEARSON(Summary!$G$3:$G$32,Summary!BN$3:BN$32),0)</f>
        <v>-0.7544906512654479</v>
      </c>
      <c r="BN6">
        <f ca="1">IFERROR(PEARSON(Summary!$G$3:$G$32,Summary!BO$3:BO$32),0)</f>
        <v>-0.66849815293981496</v>
      </c>
      <c r="BO6">
        <f ca="1">IFERROR(PEARSON(Summary!$G$3:$G$32,Summary!BP$3:BP$32),0)</f>
        <v>-0.61507222982911891</v>
      </c>
      <c r="BP6">
        <f ca="1">IFERROR(PEARSON(Summary!$G$3:$G$32,Summary!BQ$3:BQ$32),0)</f>
        <v>-0.82413275375249506</v>
      </c>
      <c r="BQ6">
        <f ca="1">IFERROR(PEARSON(Summary!$G$3:$G$32,Summary!BR$3:BR$32),0)</f>
        <v>-0.85039381733750286</v>
      </c>
      <c r="BR6">
        <f ca="1">IFERROR(PEARSON(Summary!$G$3:$G$32,Summary!BS$3:BS$32),0)</f>
        <v>-0.74519326707081668</v>
      </c>
      <c r="BS6">
        <f ca="1">IFERROR(PEARSON(Summary!$G$3:$G$32,Summary!BT$3:BT$32),0)</f>
        <v>3.8303604075820459E-2</v>
      </c>
      <c r="BT6">
        <f ca="1">IFERROR(PEARSON(Summary!$G$3:$G$32,Summary!BU$3:BU$32),0)</f>
        <v>0.9947805595438205</v>
      </c>
      <c r="BU6">
        <f ca="1">IFERROR(PEARSON(Summary!$G$3:$G$32,Summary!BV$3:BV$32),0)</f>
        <v>-4.8688742841245303E-2</v>
      </c>
      <c r="BV6">
        <f ca="1">IFERROR(PEARSON(Summary!$G$3:$G$32,Summary!BW$3:BW$32),0)</f>
        <v>0.53006197295206126</v>
      </c>
      <c r="BW6">
        <f ca="1">IFERROR(PEARSON(Summary!$G$3:$G$32,Summary!BX$3:BX$32),0)</f>
        <v>-4.8688742841245254E-2</v>
      </c>
      <c r="BX6">
        <f ca="1">IFERROR(PEARSON(Summary!$G$3:$G$32,Summary!BY$3:BY$32),0)</f>
        <v>1.6699263555751367E-2</v>
      </c>
      <c r="BY6">
        <f ca="1">IFERROR(PEARSON(Summary!$G$3:$G$32,Summary!BZ$3:BZ$32),0)</f>
        <v>0.77482392651486842</v>
      </c>
      <c r="BZ6">
        <f ca="1">IFERROR(PEARSON(Summary!$G$3:$G$32,Summary!CA$3:CA$32),0)</f>
        <v>-0.69925394979138478</v>
      </c>
      <c r="CA6">
        <f ca="1">IFERROR(PEARSON(Summary!$G$3:$G$32,Summary!CB$3:CB$32),0)</f>
        <v>-0.62703507535596292</v>
      </c>
    </row>
    <row r="7" spans="1:79">
      <c r="A7" s="4" t="s">
        <v>5</v>
      </c>
      <c r="B7">
        <f ca="1">IFERROR(PEARSON(Summary!$H$3:$H$32,Summary!C$3:C$32),0)</f>
        <v>0.95851516465100572</v>
      </c>
      <c r="C7">
        <f ca="1">IFERROR(PEARSON(Summary!$H$3:$H$32,Summary!D$3:D$32),0)</f>
        <v>0.95135347296763828</v>
      </c>
      <c r="D7">
        <f ca="1">IFERROR(PEARSON(Summary!$H$3:$H$32,Summary!E$3:E$32),0)</f>
        <v>0.99811150937199633</v>
      </c>
      <c r="E7">
        <f ca="1">IFERROR(PEARSON(Summary!$H$3:$H$32,Summary!F$3:F$32),0)</f>
        <v>-0.24870181911339123</v>
      </c>
      <c r="F7">
        <f ca="1">IFERROR(PEARSON(Summary!$H$3:$H$32,Summary!G$3:G$32),0)</f>
        <v>0.99235032310493343</v>
      </c>
      <c r="G7">
        <f ca="1">IFERROR(PEARSON(Summary!$H$3:$H$32,Summary!H$3:H$32),0)</f>
        <v>1</v>
      </c>
      <c r="H7">
        <f ca="1">IFERROR(PEARSON(Summary!$H$3:$H$32,Summary!I$3:I$32),0)</f>
        <v>-0.61710814238260747</v>
      </c>
      <c r="I7">
        <f ca="1">IFERROR(PEARSON(Summary!$H$3:$H$32,Summary!J$3:J$32),0)</f>
        <v>0.99811792306801961</v>
      </c>
      <c r="J7">
        <f ca="1">IFERROR(PEARSON(Summary!$H$3:$H$32,Summary!K$3:K$32),0)</f>
        <v>0.97644535789119624</v>
      </c>
      <c r="K7">
        <f ca="1">IFERROR(PEARSON(Summary!$H$3:$H$32,Summary!L$3:L$32),0)</f>
        <v>-0.75802573079321744</v>
      </c>
      <c r="L7">
        <f ca="1">IFERROR(PEARSON(Summary!$H$3:$H$32,Summary!M$3:M$32),0)</f>
        <v>0.26405638666492026</v>
      </c>
      <c r="M7">
        <f ca="1">IFERROR(PEARSON(Summary!$H$3:$H$32,Summary!N$3:N$32),0)</f>
        <v>-0.61710814238260769</v>
      </c>
      <c r="N7">
        <f ca="1">IFERROR(PEARSON(Summary!$H$3:$H$32,Summary!O$3:O$32),0)</f>
        <v>0</v>
      </c>
      <c r="O7">
        <f ca="1">IFERROR(PEARSON(Summary!$H$3:$H$32,Summary!P$3:P$32),0)</f>
        <v>0</v>
      </c>
      <c r="P7">
        <f ca="1">IFERROR(PEARSON(Summary!$H$3:$H$32,Summary!Q$3:Q$32),0)</f>
        <v>-0.83782793090474983</v>
      </c>
      <c r="Q7">
        <f ca="1">IFERROR(PEARSON(Summary!$H$3:$H$32,Summary!R$3:R$32),0)</f>
        <v>0</v>
      </c>
      <c r="R7">
        <f ca="1">IFERROR(PEARSON(Summary!$H$3:$H$32,Summary!S$3:S$32),0)</f>
        <v>0</v>
      </c>
      <c r="S7">
        <f ca="1">IFERROR(PEARSON(Summary!$H$3:$H$32,Summary!T$3:T$32),0)</f>
        <v>0</v>
      </c>
      <c r="T7">
        <f ca="1">IFERROR(PEARSON(Summary!$H$3:$H$32,Summary!U$3:U$32),0)</f>
        <v>0</v>
      </c>
      <c r="U7">
        <f ca="1">IFERROR(PEARSON(Summary!$H$3:$H$32,Summary!V$3:V$32),0)</f>
        <v>0.20446787197833413</v>
      </c>
      <c r="V7">
        <f ca="1">IFERROR(PEARSON(Summary!$H$3:$H$32,Summary!W$3:W$32),0)</f>
        <v>0.14301879385766941</v>
      </c>
      <c r="W7">
        <f ca="1">IFERROR(PEARSON(Summary!$H$3:$H$32,Summary!X$3:X$32),0)</f>
        <v>0.1017004656844929</v>
      </c>
      <c r="X7">
        <f ca="1">IFERROR(PEARSON(Summary!$H$3:$H$32,Summary!Y$3:Y$32),0)</f>
        <v>-0.22055905801278744</v>
      </c>
      <c r="Y7">
        <f ca="1">IFERROR(PEARSON(Summary!$H$3:$H$32,Summary!Z$3:Z$32),0)</f>
        <v>-0.40093934621756921</v>
      </c>
      <c r="Z7">
        <f ca="1">IFERROR(PEARSON(Summary!$H$3:$H$32,Summary!AA$3:AA$32),0)</f>
        <v>0</v>
      </c>
      <c r="AA7">
        <f ca="1">IFERROR(PEARSON(Summary!$H$3:$H$32,Summary!AB$3:AB$32),0)</f>
        <v>-0.34075727010293927</v>
      </c>
      <c r="AB7">
        <f ca="1">IFERROR(PEARSON(Summary!$H$3:$H$32,Summary!AC$3:AC$32),0)</f>
        <v>-0.23943958414078506</v>
      </c>
      <c r="AC7">
        <f ca="1">IFERROR(PEARSON(Summary!$H$3:$H$32,Summary!AD$3:AD$32),0)</f>
        <v>0.64390593876589541</v>
      </c>
      <c r="AD7">
        <f ca="1">IFERROR(PEARSON(Summary!$H$3:$H$32,Summary!AE$3:AE$32),0)</f>
        <v>0.25375524611280009</v>
      </c>
      <c r="AE7">
        <f ca="1">IFERROR(PEARSON(Summary!$H$3:$H$32,Summary!AF$3:AF$32),0)</f>
        <v>0.32764921156564597</v>
      </c>
      <c r="AF7">
        <f ca="1">IFERROR(PEARSON(Summary!$H$3:$H$32,Summary!AG$3:AG$32),0)</f>
        <v>2.6713307712806271E-2</v>
      </c>
      <c r="AG7">
        <f ca="1">IFERROR(PEARSON(Summary!$H$3:$H$32,Summary!AH$3:AH$32),0)</f>
        <v>-0.25303046517809341</v>
      </c>
      <c r="AH7">
        <f ca="1">IFERROR(PEARSON(Summary!$H$3:$H$32,Summary!AI$3:AI$32),0)</f>
        <v>-0.29150607289038427</v>
      </c>
      <c r="AI7">
        <f ca="1">IFERROR(PEARSON(Summary!$H$3:$H$32,Summary!AJ$3:AJ$32),0)</f>
        <v>-0.14419816320038653</v>
      </c>
      <c r="AJ7">
        <f ca="1">IFERROR(PEARSON(Summary!$H$3:$H$32,Summary!AK$3:AK$32),0)</f>
        <v>0.11757556644214172</v>
      </c>
      <c r="AK7">
        <f ca="1">IFERROR(PEARSON(Summary!$H$3:$H$32,Summary!AL$3:AL$32),0)</f>
        <v>0.68880965363672575</v>
      </c>
      <c r="AL7">
        <f ca="1">IFERROR(PEARSON(Summary!$H$3:$H$32,Summary!AM$3:AM$32),0)</f>
        <v>-0.42174251069129648</v>
      </c>
      <c r="AM7">
        <f ca="1">IFERROR(PEARSON(Summary!$H$3:$H$32,Summary!AN$3:AN$32),0)</f>
        <v>0.78273266246111506</v>
      </c>
      <c r="AN7">
        <f ca="1">IFERROR(PEARSON(Summary!$H$3:$H$32,Summary!AO$3:AO$32),0)</f>
        <v>-0.25415767783703236</v>
      </c>
      <c r="AO7">
        <f ca="1">IFERROR(PEARSON(Summary!$H$3:$H$32,Summary!AP$3:AP$32),0)</f>
        <v>0.16515976744189423</v>
      </c>
      <c r="AP7">
        <f ca="1">IFERROR(PEARSON(Summary!$H$3:$H$32,Summary!AQ$3:AQ$32),0)</f>
        <v>-0.3072516282149661</v>
      </c>
      <c r="AQ7">
        <f ca="1">IFERROR(PEARSON(Summary!$H$3:$H$32,Summary!AR$3:AR$32),0)</f>
        <v>0.64832362714282155</v>
      </c>
      <c r="AR7">
        <f ca="1">IFERROR(PEARSON(Summary!$H$3:$H$32,Summary!AS$3:AS$32),0)</f>
        <v>-0.70372642589379031</v>
      </c>
      <c r="AS7">
        <f ca="1">IFERROR(PEARSON(Summary!$H$3:$H$32,Summary!AT$3:AT$32),0)</f>
        <v>0.60773490598258451</v>
      </c>
      <c r="AT7">
        <f ca="1">IFERROR(PEARSON(Summary!$H$3:$H$32,Summary!AU$3:AU$32),0)</f>
        <v>0.71872388528290543</v>
      </c>
      <c r="AU7">
        <f ca="1">IFERROR(PEARSON(Summary!$H$3:$H$32,Summary!AV$3:AV$32),0)</f>
        <v>0.73611507461968284</v>
      </c>
      <c r="AV7">
        <f ca="1">IFERROR(PEARSON(Summary!$H$3:$H$32,Summary!AW$3:AW$32),0)</f>
        <v>0.79081736231136968</v>
      </c>
      <c r="AW7">
        <f ca="1">IFERROR(PEARSON(Summary!$H$3:$H$32,Summary!AX$3:AX$32),0)</f>
        <v>0.74432317274138993</v>
      </c>
      <c r="AX7">
        <f ca="1">IFERROR(PEARSON(Summary!$H$3:$H$32,Summary!AY$3:AY$32),0)</f>
        <v>0.60408812705310544</v>
      </c>
      <c r="AY7">
        <f ca="1">IFERROR(PEARSON(Summary!$H$3:$H$32,Summary!AZ$3:AZ$32),0)</f>
        <v>0.5649126079972423</v>
      </c>
      <c r="AZ7">
        <f ca="1">IFERROR(PEARSON(Summary!$H$3:$H$32,Summary!BA$3:BA$32),0)</f>
        <v>-0.32054308771773415</v>
      </c>
      <c r="BA7">
        <f ca="1">IFERROR(PEARSON(Summary!$H$3:$H$32,Summary!BB$3:BB$32),0)</f>
        <v>-0.48152391391046862</v>
      </c>
      <c r="BB7">
        <f ca="1">IFERROR(PEARSON(Summary!$H$3:$H$32,Summary!BC$3:BC$32),0)</f>
        <v>-0.79469520194056953</v>
      </c>
      <c r="BC7">
        <f ca="1">IFERROR(PEARSON(Summary!$H$3:$H$32,Summary!BD$3:BD$32),0)</f>
        <v>-0.79113337057351207</v>
      </c>
      <c r="BD7">
        <f ca="1">IFERROR(PEARSON(Summary!$H$3:$H$32,Summary!BE$3:BE$32),0)</f>
        <v>-0.65636250107487615</v>
      </c>
      <c r="BE7">
        <f ca="1">IFERROR(PEARSON(Summary!$H$3:$H$32,Summary!BF$3:BF$32),0)</f>
        <v>-0.67810440212604517</v>
      </c>
      <c r="BF7">
        <f ca="1">IFERROR(PEARSON(Summary!$H$3:$H$32,Summary!BG$3:BG$32),0)</f>
        <v>-0.53896628703150307</v>
      </c>
      <c r="BG7">
        <f ca="1">IFERROR(PEARSON(Summary!$H$3:$H$32,Summary!BH$3:BH$32),0)</f>
        <v>-0.74533094095773145</v>
      </c>
      <c r="BH7">
        <f ca="1">IFERROR(PEARSON(Summary!$H$3:$H$32,Summary!BI$3:BI$32),0)</f>
        <v>-0.66177108955238939</v>
      </c>
      <c r="BI7">
        <f ca="1">IFERROR(PEARSON(Summary!$H$3:$H$32,Summary!BJ$3:BJ$32),0)</f>
        <v>-0.5093385176529619</v>
      </c>
      <c r="BJ7">
        <f ca="1">IFERROR(PEARSON(Summary!$H$3:$H$32,Summary!BK$3:BK$32),0)</f>
        <v>0.72849582378075584</v>
      </c>
      <c r="BK7">
        <f ca="1">IFERROR(PEARSON(Summary!$H$3:$H$32,Summary!BL$3:BL$32),0)</f>
        <v>-0.70974829193217392</v>
      </c>
      <c r="BL7">
        <f ca="1">IFERROR(PEARSON(Summary!$H$3:$H$32,Summary!BM$3:BM$32),0)</f>
        <v>-0.63340147369505373</v>
      </c>
      <c r="BM7">
        <f ca="1">IFERROR(PEARSON(Summary!$H$3:$H$32,Summary!BN$3:BN$32),0)</f>
        <v>-0.73902092659359808</v>
      </c>
      <c r="BN7">
        <f ca="1">IFERROR(PEARSON(Summary!$H$3:$H$32,Summary!BO$3:BO$32),0)</f>
        <v>-0.61790006007823861</v>
      </c>
      <c r="BO7">
        <f ca="1">IFERROR(PEARSON(Summary!$H$3:$H$32,Summary!BP$3:BP$32),0)</f>
        <v>-0.55821496615376154</v>
      </c>
      <c r="BP7">
        <f ca="1">IFERROR(PEARSON(Summary!$H$3:$H$32,Summary!BQ$3:BQ$32),0)</f>
        <v>-0.7787050382633115</v>
      </c>
      <c r="BQ7">
        <f ca="1">IFERROR(PEARSON(Summary!$H$3:$H$32,Summary!BR$3:BR$32),0)</f>
        <v>-0.79266849922727822</v>
      </c>
      <c r="BR7">
        <f ca="1">IFERROR(PEARSON(Summary!$H$3:$H$32,Summary!BS$3:BS$32),0)</f>
        <v>-0.69194218433393939</v>
      </c>
      <c r="BS7">
        <f ca="1">IFERROR(PEARSON(Summary!$H$3:$H$32,Summary!BT$3:BT$32),0)</f>
        <v>5.5330168135335599E-3</v>
      </c>
      <c r="BT7">
        <f ca="1">IFERROR(PEARSON(Summary!$H$3:$H$32,Summary!BU$3:BU$32),0)</f>
        <v>0.99811150937199622</v>
      </c>
      <c r="BU7">
        <f ca="1">IFERROR(PEARSON(Summary!$H$3:$H$32,Summary!BV$3:BV$32),0)</f>
        <v>-1.4374952229619023E-2</v>
      </c>
      <c r="BV7">
        <f ca="1">IFERROR(PEARSON(Summary!$H$3:$H$32,Summary!BW$3:BW$32),0)</f>
        <v>0.45985484825970019</v>
      </c>
      <c r="BW7">
        <f ca="1">IFERROR(PEARSON(Summary!$H$3:$H$32,Summary!BX$3:BX$32),0)</f>
        <v>-1.4374952229618956E-2</v>
      </c>
      <c r="BX7">
        <f ca="1">IFERROR(PEARSON(Summary!$H$3:$H$32,Summary!BY$3:BY$32),0)</f>
        <v>1.0924952217838299E-2</v>
      </c>
      <c r="BY7">
        <f ca="1">IFERROR(PEARSON(Summary!$H$3:$H$32,Summary!BZ$3:BZ$32),0)</f>
        <v>0.74432317274138937</v>
      </c>
      <c r="BZ7">
        <f ca="1">IFERROR(PEARSON(Summary!$H$3:$H$32,Summary!CA$3:CA$32),0)</f>
        <v>-0.60964383489021334</v>
      </c>
      <c r="CA7">
        <f ca="1">IFERROR(PEARSON(Summary!$H$3:$H$32,Summary!CB$3:CB$32),0)</f>
        <v>-0.62865109105992467</v>
      </c>
    </row>
    <row r="8" spans="1:79">
      <c r="A8" s="4" t="s">
        <v>6</v>
      </c>
      <c r="B8">
        <f ca="1">IFERROR(PEARSON(Summary!$I$3:$I$32,Summary!C$3:C$32),0)</f>
        <v>-0.71027707996115186</v>
      </c>
      <c r="C8">
        <f ca="1">IFERROR(PEARSON(Summary!$I$3:$I$32,Summary!D$3:D$32),0)</f>
        <v>-0.74311589796191557</v>
      </c>
      <c r="D8">
        <f ca="1">IFERROR(PEARSON(Summary!$I$3:$I$32,Summary!E$3:E$32),0)</f>
        <v>-0.66096165888633807</v>
      </c>
      <c r="E8">
        <f ca="1">IFERROR(PEARSON(Summary!$I$3:$I$32,Summary!F$3:F$32),0)</f>
        <v>0.57803969761966767</v>
      </c>
      <c r="F8">
        <f ca="1">IFERROR(PEARSON(Summary!$I$3:$I$32,Summary!G$3:G$32),0)</f>
        <v>-0.65866658475797679</v>
      </c>
      <c r="G8">
        <f ca="1">IFERROR(PEARSON(Summary!$I$3:$I$32,Summary!H$3:H$32),0)</f>
        <v>-0.61710814238260747</v>
      </c>
      <c r="H8">
        <f ca="1">IFERROR(PEARSON(Summary!$I$3:$I$32,Summary!I$3:I$32),0)</f>
        <v>1.0000000000000002</v>
      </c>
      <c r="I8">
        <f ca="1">IFERROR(PEARSON(Summary!$I$3:$I$32,Summary!J$3:J$32),0)</f>
        <v>-0.64878331857310667</v>
      </c>
      <c r="J8">
        <f ca="1">IFERROR(PEARSON(Summary!$I$3:$I$32,Summary!K$3:K$32),0)</f>
        <v>-0.6429349064675377</v>
      </c>
      <c r="K8">
        <f ca="1">IFERROR(PEARSON(Summary!$I$3:$I$32,Summary!L$3:L$32),0)</f>
        <v>0.92046726044486571</v>
      </c>
      <c r="L8">
        <f ca="1">IFERROR(PEARSON(Summary!$I$3:$I$32,Summary!M$3:M$32),0)</f>
        <v>-0.63582409375785964</v>
      </c>
      <c r="M8">
        <f ca="1">IFERROR(PEARSON(Summary!$I$3:$I$32,Summary!N$3:N$32),0)</f>
        <v>0.99999999999999989</v>
      </c>
      <c r="N8">
        <f ca="1">IFERROR(PEARSON(Summary!$I$3:$I$32,Summary!O$3:O$32),0)</f>
        <v>0</v>
      </c>
      <c r="O8">
        <f ca="1">IFERROR(PEARSON(Summary!$I$3:$I$32,Summary!P$3:P$32),0)</f>
        <v>0</v>
      </c>
      <c r="P8">
        <f ca="1">IFERROR(PEARSON(Summary!$I$3:$I$32,Summary!Q$3:Q$32),0)</f>
        <v>0.36621912330230133</v>
      </c>
      <c r="Q8">
        <f ca="1">IFERROR(PEARSON(Summary!$I$3:$I$32,Summary!R$3:R$32),0)</f>
        <v>0</v>
      </c>
      <c r="R8">
        <f ca="1">IFERROR(PEARSON(Summary!$I$3:$I$32,Summary!S$3:S$32),0)</f>
        <v>0</v>
      </c>
      <c r="S8">
        <f ca="1">IFERROR(PEARSON(Summary!$I$3:$I$32,Summary!T$3:T$32),0)</f>
        <v>0</v>
      </c>
      <c r="T8">
        <f ca="1">IFERROR(PEARSON(Summary!$I$3:$I$32,Summary!U$3:U$32),0)</f>
        <v>0</v>
      </c>
      <c r="U8">
        <f ca="1">IFERROR(PEARSON(Summary!$I$3:$I$32,Summary!V$3:V$32),0)</f>
        <v>-0.25730319345923519</v>
      </c>
      <c r="V8">
        <f ca="1">IFERROR(PEARSON(Summary!$I$3:$I$32,Summary!W$3:W$32),0)</f>
        <v>-0.18770289136467944</v>
      </c>
      <c r="W8">
        <f ca="1">IFERROR(PEARSON(Summary!$I$3:$I$32,Summary!X$3:X$32),0)</f>
        <v>-0.15566954257323259</v>
      </c>
      <c r="X8">
        <f ca="1">IFERROR(PEARSON(Summary!$I$3:$I$32,Summary!Y$3:Y$32),0)</f>
        <v>0.3624721534405867</v>
      </c>
      <c r="Y8">
        <f ca="1">IFERROR(PEARSON(Summary!$I$3:$I$32,Summary!Z$3:Z$32),0)</f>
        <v>4.6052550428070174E-2</v>
      </c>
      <c r="Z8">
        <f ca="1">IFERROR(PEARSON(Summary!$I$3:$I$32,Summary!AA$3:AA$32),0)</f>
        <v>0</v>
      </c>
      <c r="AA8">
        <f ca="1">IFERROR(PEARSON(Summary!$I$3:$I$32,Summary!AB$3:AB$32),0)</f>
        <v>0.20636884425360189</v>
      </c>
      <c r="AB8">
        <f ca="1">IFERROR(PEARSON(Summary!$I$3:$I$32,Summary!AC$3:AC$32),0)</f>
        <v>-0.11603158578396619</v>
      </c>
      <c r="AC8">
        <f ca="1">IFERROR(PEARSON(Summary!$I$3:$I$32,Summary!AD$3:AD$32),0)</f>
        <v>-0.9119252645651531</v>
      </c>
      <c r="AD8">
        <f ca="1">IFERROR(PEARSON(Summary!$I$3:$I$32,Summary!AE$3:AE$32),0)</f>
        <v>-0.32120134917490895</v>
      </c>
      <c r="AE8">
        <f ca="1">IFERROR(PEARSON(Summary!$I$3:$I$32,Summary!AF$3:AF$32),0)</f>
        <v>-0.4921075584026342</v>
      </c>
      <c r="AF8">
        <f ca="1">IFERROR(PEARSON(Summary!$I$3:$I$32,Summary!AG$3:AG$32),0)</f>
        <v>-0.48058431789573464</v>
      </c>
      <c r="AG8">
        <f ca="1">IFERROR(PEARSON(Summary!$I$3:$I$32,Summary!AH$3:AH$32),0)</f>
        <v>-0.3265231383695778</v>
      </c>
      <c r="AH8">
        <f ca="1">IFERROR(PEARSON(Summary!$I$3:$I$32,Summary!AI$3:AI$32),0)</f>
        <v>0.49950176671977209</v>
      </c>
      <c r="AI8">
        <f ca="1">IFERROR(PEARSON(Summary!$I$3:$I$32,Summary!AJ$3:AJ$32),0)</f>
        <v>-7.8747319844677366E-2</v>
      </c>
      <c r="AJ8">
        <f ca="1">IFERROR(PEARSON(Summary!$I$3:$I$32,Summary!AK$3:AK$32),0)</f>
        <v>-7.56033462266021E-2</v>
      </c>
      <c r="AK8">
        <f ca="1">IFERROR(PEARSON(Summary!$I$3:$I$32,Summary!AL$3:AL$32),0)</f>
        <v>-0.63540714755803829</v>
      </c>
      <c r="AL8">
        <f ca="1">IFERROR(PEARSON(Summary!$I$3:$I$32,Summary!AM$3:AM$32),0)</f>
        <v>0.26935498196274793</v>
      </c>
      <c r="AM8">
        <f ca="1">IFERROR(PEARSON(Summary!$I$3:$I$32,Summary!AN$3:AN$32),0)</f>
        <v>-0.45207828806685479</v>
      </c>
      <c r="AN8">
        <f ca="1">IFERROR(PEARSON(Summary!$I$3:$I$32,Summary!AO$3:AO$32),0)</f>
        <v>0.11120517733163567</v>
      </c>
      <c r="AO8">
        <f ca="1">IFERROR(PEARSON(Summary!$I$3:$I$32,Summary!AP$3:AP$32),0)</f>
        <v>-0.1763406693873818</v>
      </c>
      <c r="AP8">
        <f ca="1">IFERROR(PEARSON(Summary!$I$3:$I$32,Summary!AQ$3:AQ$32),0)</f>
        <v>8.2912854624486842E-3</v>
      </c>
      <c r="AQ8">
        <f ca="1">IFERROR(PEARSON(Summary!$I$3:$I$32,Summary!AR$3:AR$32),0)</f>
        <v>-0.43220897109258061</v>
      </c>
      <c r="AR8">
        <f ca="1">IFERROR(PEARSON(Summary!$I$3:$I$32,Summary!AS$3:AS$32),0)</f>
        <v>4.5432805199674305E-2</v>
      </c>
      <c r="AS8">
        <f ca="1">IFERROR(PEARSON(Summary!$I$3:$I$32,Summary!AT$3:AT$32),0)</f>
        <v>-0.35800188601447008</v>
      </c>
      <c r="AT8">
        <f ca="1">IFERROR(PEARSON(Summary!$I$3:$I$32,Summary!AU$3:AU$32),0)</f>
        <v>-0.73717316700410618</v>
      </c>
      <c r="AU8">
        <f ca="1">IFERROR(PEARSON(Summary!$I$3:$I$32,Summary!AV$3:AV$32),0)</f>
        <v>-0.36761410965776914</v>
      </c>
      <c r="AV8">
        <f ca="1">IFERROR(PEARSON(Summary!$I$3:$I$32,Summary!AW$3:AW$32),0)</f>
        <v>-0.51788039420017673</v>
      </c>
      <c r="AW8">
        <f ca="1">IFERROR(PEARSON(Summary!$I$3:$I$32,Summary!AX$3:AX$32),0)</f>
        <v>-0.43561976020370696</v>
      </c>
      <c r="AX8">
        <f ca="1">IFERROR(PEARSON(Summary!$I$3:$I$32,Summary!AY$3:AY$32),0)</f>
        <v>-0.63069917349077398</v>
      </c>
      <c r="AY8">
        <f ca="1">IFERROR(PEARSON(Summary!$I$3:$I$32,Summary!AZ$3:AZ$32),0)</f>
        <v>-0.9686802003447248</v>
      </c>
      <c r="AZ8">
        <f ca="1">IFERROR(PEARSON(Summary!$I$3:$I$32,Summary!BA$3:BA$32),0)</f>
        <v>0.76921201945327522</v>
      </c>
      <c r="BA8">
        <f ca="1">IFERROR(PEARSON(Summary!$I$3:$I$32,Summary!BB$3:BB$32),0)</f>
        <v>0.88155072682046209</v>
      </c>
      <c r="BB8">
        <f ca="1">IFERROR(PEARSON(Summary!$I$3:$I$32,Summary!BC$3:BC$32),0)</f>
        <v>0.73635212906766789</v>
      </c>
      <c r="BC8">
        <f ca="1">IFERROR(PEARSON(Summary!$I$3:$I$32,Summary!BD$3:BD$32),0)</f>
        <v>0.7431248406732992</v>
      </c>
      <c r="BD8">
        <f ca="1">IFERROR(PEARSON(Summary!$I$3:$I$32,Summary!BE$3:BE$32),0)</f>
        <v>0.71336080816238723</v>
      </c>
      <c r="BE8">
        <f ca="1">IFERROR(PEARSON(Summary!$I$3:$I$32,Summary!BF$3:BF$32),0)</f>
        <v>0.70439844622396675</v>
      </c>
      <c r="BF8">
        <f ca="1">IFERROR(PEARSON(Summary!$I$3:$I$32,Summary!BG$3:BG$32),0)</f>
        <v>0.85558231944783536</v>
      </c>
      <c r="BG8">
        <f ca="1">IFERROR(PEARSON(Summary!$I$3:$I$32,Summary!BH$3:BH$32),0)</f>
        <v>0.95659437310661244</v>
      </c>
      <c r="BH8">
        <f ca="1">IFERROR(PEARSON(Summary!$I$3:$I$32,Summary!BI$3:BI$32),0)</f>
        <v>0.97462141264994906</v>
      </c>
      <c r="BI8">
        <f ca="1">IFERROR(PEARSON(Summary!$I$3:$I$32,Summary!BJ$3:BJ$32),0)</f>
        <v>0.49802293790927876</v>
      </c>
      <c r="BJ8">
        <f ca="1">IFERROR(PEARSON(Summary!$I$3:$I$32,Summary!BK$3:BK$32),0)</f>
        <v>-0.90556756253515158</v>
      </c>
      <c r="BK8">
        <f ca="1">IFERROR(PEARSON(Summary!$I$3:$I$32,Summary!BL$3:BL$32),0)</f>
        <v>0.83233536258132046</v>
      </c>
      <c r="BL8">
        <f ca="1">IFERROR(PEARSON(Summary!$I$3:$I$32,Summary!BM$3:BM$32),0)</f>
        <v>0.83764829309456823</v>
      </c>
      <c r="BM8">
        <f ca="1">IFERROR(PEARSON(Summary!$I$3:$I$32,Summary!BN$3:BN$32),0)</f>
        <v>0.87899940750570804</v>
      </c>
      <c r="BN8">
        <f ca="1">IFERROR(PEARSON(Summary!$I$3:$I$32,Summary!BO$3:BO$32),0)</f>
        <v>0.82786506974529672</v>
      </c>
      <c r="BO8">
        <f ca="1">IFERROR(PEARSON(Summary!$I$3:$I$32,Summary!BP$3:BP$32),0)</f>
        <v>0.70755946700689909</v>
      </c>
      <c r="BP8">
        <f ca="1">IFERROR(PEARSON(Summary!$I$3:$I$32,Summary!BQ$3:BQ$32),0)</f>
        <v>0.70709439864330792</v>
      </c>
      <c r="BQ8">
        <f ca="1">IFERROR(PEARSON(Summary!$I$3:$I$32,Summary!BR$3:BR$32),0)</f>
        <v>0.74222350482178912</v>
      </c>
      <c r="BR8">
        <f ca="1">IFERROR(PEARSON(Summary!$I$3:$I$32,Summary!BS$3:BS$32),0)</f>
        <v>0.86076622833496463</v>
      </c>
      <c r="BS8">
        <f ca="1">IFERROR(PEARSON(Summary!$I$3:$I$32,Summary!BT$3:BT$32),0)</f>
        <v>4.0663669882013816E-2</v>
      </c>
      <c r="BT8">
        <f ca="1">IFERROR(PEARSON(Summary!$I$3:$I$32,Summary!BU$3:BU$32),0)</f>
        <v>-0.6609616588863384</v>
      </c>
      <c r="BU8">
        <f ca="1">IFERROR(PEARSON(Summary!$I$3:$I$32,Summary!BV$3:BV$32),0)</f>
        <v>0.30624412489157804</v>
      </c>
      <c r="BV8">
        <f ca="1">IFERROR(PEARSON(Summary!$I$3:$I$32,Summary!BW$3:BW$32),0)</f>
        <v>-0.55587551496212162</v>
      </c>
      <c r="BW8">
        <f ca="1">IFERROR(PEARSON(Summary!$I$3:$I$32,Summary!BX$3:BX$32),0)</f>
        <v>0.30624412489157804</v>
      </c>
      <c r="BX8">
        <f ca="1">IFERROR(PEARSON(Summary!$I$3:$I$32,Summary!BY$3:BY$32),0)</f>
        <v>0.20376666241247338</v>
      </c>
      <c r="BY8">
        <f ca="1">IFERROR(PEARSON(Summary!$I$3:$I$32,Summary!BZ$3:BZ$32),0)</f>
        <v>-0.43561976020370713</v>
      </c>
      <c r="BZ8">
        <f ca="1">IFERROR(PEARSON(Summary!$I$3:$I$32,Summary!CA$3:CA$32),0)</f>
        <v>0.57007142488595597</v>
      </c>
      <c r="CA8">
        <f ca="1">IFERROR(PEARSON(Summary!$I$3:$I$32,Summary!CB$3:CB$32),0)</f>
        <v>0.46640608584396492</v>
      </c>
    </row>
    <row r="9" spans="1:79">
      <c r="A9" s="4" t="s">
        <v>7</v>
      </c>
      <c r="B9">
        <f ca="1">IFERROR(PEARSON(Summary!$J$3:$J$32,Summary!C$3:C$32),0)</f>
        <v>0.96575154144616515</v>
      </c>
      <c r="C9">
        <f ca="1">IFERROR(PEARSON(Summary!$J$3:$J$32,Summary!D$3:D$32),0)</f>
        <v>0.9660938304463651</v>
      </c>
      <c r="D9">
        <f ca="1">IFERROR(PEARSON(Summary!$J$3:$J$32,Summary!E$3:E$32),0)</f>
        <v>0.99886511608867845</v>
      </c>
      <c r="E9">
        <f ca="1">IFERROR(PEARSON(Summary!$J$3:$J$32,Summary!F$3:F$32),0)</f>
        <v>-0.28732717972272304</v>
      </c>
      <c r="F9">
        <f ca="1">IFERROR(PEARSON(Summary!$J$3:$J$32,Summary!G$3:G$32),0)</f>
        <v>0.99682074426888234</v>
      </c>
      <c r="G9">
        <f ca="1">IFERROR(PEARSON(Summary!$J$3:$J$32,Summary!H$3:H$32),0)</f>
        <v>0.99811792306801961</v>
      </c>
      <c r="H9">
        <f ca="1">IFERROR(PEARSON(Summary!$J$3:$J$32,Summary!I$3:I$32),0)</f>
        <v>-0.64878331857310667</v>
      </c>
      <c r="I9">
        <f ca="1">IFERROR(PEARSON(Summary!$J$3:$J$32,Summary!J$3:J$32),0)</f>
        <v>1</v>
      </c>
      <c r="J9">
        <f ca="1">IFERROR(PEARSON(Summary!$J$3:$J$32,Summary!K$3:K$32),0)</f>
        <v>0.97871824277640296</v>
      </c>
      <c r="K9">
        <f ca="1">IFERROR(PEARSON(Summary!$J$3:$J$32,Summary!L$3:L$32),0)</f>
        <v>-0.76871776401845815</v>
      </c>
      <c r="L9">
        <f ca="1">IFERROR(PEARSON(Summary!$J$3:$J$32,Summary!M$3:M$32),0)</f>
        <v>0.30924879142560363</v>
      </c>
      <c r="M9">
        <f ca="1">IFERROR(PEARSON(Summary!$J$3:$J$32,Summary!N$3:N$32),0)</f>
        <v>-0.64878331857310689</v>
      </c>
      <c r="N9">
        <f ca="1">IFERROR(PEARSON(Summary!$J$3:$J$32,Summary!O$3:O$32),0)</f>
        <v>0</v>
      </c>
      <c r="O9">
        <f ca="1">IFERROR(PEARSON(Summary!$J$3:$J$32,Summary!P$3:P$32),0)</f>
        <v>0</v>
      </c>
      <c r="P9">
        <f ca="1">IFERROR(PEARSON(Summary!$J$3:$J$32,Summary!Q$3:Q$32),0)</f>
        <v>-0.81911086155251889</v>
      </c>
      <c r="Q9">
        <f ca="1">IFERROR(PEARSON(Summary!$J$3:$J$32,Summary!R$3:R$32),0)</f>
        <v>0</v>
      </c>
      <c r="R9">
        <f ca="1">IFERROR(PEARSON(Summary!$J$3:$J$32,Summary!S$3:S$32),0)</f>
        <v>0</v>
      </c>
      <c r="S9">
        <f ca="1">IFERROR(PEARSON(Summary!$J$3:$J$32,Summary!T$3:T$32),0)</f>
        <v>0</v>
      </c>
      <c r="T9">
        <f ca="1">IFERROR(PEARSON(Summary!$J$3:$J$32,Summary!U$3:U$32),0)</f>
        <v>0</v>
      </c>
      <c r="U9">
        <f ca="1">IFERROR(PEARSON(Summary!$J$3:$J$32,Summary!V$3:V$32),0)</f>
        <v>0.20779809577854536</v>
      </c>
      <c r="V9">
        <f ca="1">IFERROR(PEARSON(Summary!$J$3:$J$32,Summary!W$3:W$32),0)</f>
        <v>0.14983251254408778</v>
      </c>
      <c r="W9">
        <f ca="1">IFERROR(PEARSON(Summary!$J$3:$J$32,Summary!X$3:X$32),0)</f>
        <v>0.1085805815022437</v>
      </c>
      <c r="X9">
        <f ca="1">IFERROR(PEARSON(Summary!$J$3:$J$32,Summary!Y$3:Y$32),0)</f>
        <v>-0.25949189551629193</v>
      </c>
      <c r="Y9">
        <f ca="1">IFERROR(PEARSON(Summary!$J$3:$J$32,Summary!Z$3:Z$32),0)</f>
        <v>-0.37928938771881193</v>
      </c>
      <c r="Z9">
        <f ca="1">IFERROR(PEARSON(Summary!$J$3:$J$32,Summary!AA$3:AA$32),0)</f>
        <v>0</v>
      </c>
      <c r="AA9">
        <f ca="1">IFERROR(PEARSON(Summary!$J$3:$J$32,Summary!AB$3:AB$32),0)</f>
        <v>-0.33967190001502873</v>
      </c>
      <c r="AB9">
        <f ca="1">IFERROR(PEARSON(Summary!$J$3:$J$32,Summary!AC$3:AC$32),0)</f>
        <v>-0.22593616082719045</v>
      </c>
      <c r="AC9">
        <f ca="1">IFERROR(PEARSON(Summary!$J$3:$J$32,Summary!AD$3:AD$32),0)</f>
        <v>0.67050468871311997</v>
      </c>
      <c r="AD9">
        <f ca="1">IFERROR(PEARSON(Summary!$J$3:$J$32,Summary!AE$3:AE$32),0)</f>
        <v>0.26811694226792665</v>
      </c>
      <c r="AE9">
        <f ca="1">IFERROR(PEARSON(Summary!$J$3:$J$32,Summary!AF$3:AF$32),0)</f>
        <v>0.3367503527275747</v>
      </c>
      <c r="AF9">
        <f ca="1">IFERROR(PEARSON(Summary!$J$3:$J$32,Summary!AG$3:AG$32),0)</f>
        <v>5.4998142291388309E-2</v>
      </c>
      <c r="AG9">
        <f ca="1">IFERROR(PEARSON(Summary!$J$3:$J$32,Summary!AH$3:AH$32),0)</f>
        <v>-0.22672418111800205</v>
      </c>
      <c r="AH9">
        <f ca="1">IFERROR(PEARSON(Summary!$J$3:$J$32,Summary!AI$3:AI$32),0)</f>
        <v>-0.33078918204144941</v>
      </c>
      <c r="AI9">
        <f ca="1">IFERROR(PEARSON(Summary!$J$3:$J$32,Summary!AJ$3:AJ$32),0)</f>
        <v>-0.16041607935387991</v>
      </c>
      <c r="AJ9">
        <f ca="1">IFERROR(PEARSON(Summary!$J$3:$J$32,Summary!AK$3:AK$32),0)</f>
        <v>0.12402944033726711</v>
      </c>
      <c r="AK9">
        <f ca="1">IFERROR(PEARSON(Summary!$J$3:$J$32,Summary!AL$3:AL$32),0)</f>
        <v>0.71733525195408621</v>
      </c>
      <c r="AL9">
        <f ca="1">IFERROR(PEARSON(Summary!$J$3:$J$32,Summary!AM$3:AM$32),0)</f>
        <v>-0.40487087870814076</v>
      </c>
      <c r="AM9">
        <f ca="1">IFERROR(PEARSON(Summary!$J$3:$J$32,Summary!AN$3:AN$32),0)</f>
        <v>0.79948346843205154</v>
      </c>
      <c r="AN9">
        <f ca="1">IFERROR(PEARSON(Summary!$J$3:$J$32,Summary!AO$3:AO$32),0)</f>
        <v>-0.2317946516001729</v>
      </c>
      <c r="AO9">
        <f ca="1">IFERROR(PEARSON(Summary!$J$3:$J$32,Summary!AP$3:AP$32),0)</f>
        <v>0.16491811285652141</v>
      </c>
      <c r="AP9">
        <f ca="1">IFERROR(PEARSON(Summary!$J$3:$J$32,Summary!AQ$3:AQ$32),0)</f>
        <v>-0.30645340824823869</v>
      </c>
      <c r="AQ9">
        <f ca="1">IFERROR(PEARSON(Summary!$J$3:$J$32,Summary!AR$3:AR$32),0)</f>
        <v>0.65541950819381456</v>
      </c>
      <c r="AR9">
        <f ca="1">IFERROR(PEARSON(Summary!$J$3:$J$32,Summary!AS$3:AS$32),0)</f>
        <v>-0.69370064399030995</v>
      </c>
      <c r="AS9">
        <f ca="1">IFERROR(PEARSON(Summary!$J$3:$J$32,Summary!AT$3:AT$32),0)</f>
        <v>0.6153047486249138</v>
      </c>
      <c r="AT9">
        <f ca="1">IFERROR(PEARSON(Summary!$J$3:$J$32,Summary!AU$3:AU$32),0)</f>
        <v>0.73827203030210298</v>
      </c>
      <c r="AU9">
        <f ca="1">IFERROR(PEARSON(Summary!$J$3:$J$32,Summary!AV$3:AV$32),0)</f>
        <v>0.74207181208048145</v>
      </c>
      <c r="AV9">
        <f ca="1">IFERROR(PEARSON(Summary!$J$3:$J$32,Summary!AW$3:AW$32),0)</f>
        <v>0.80704137191242142</v>
      </c>
      <c r="AW9">
        <f ca="1">IFERROR(PEARSON(Summary!$J$3:$J$32,Summary!AX$3:AX$32),0)</f>
        <v>0.7580790519853664</v>
      </c>
      <c r="AX9">
        <f ca="1">IFERROR(PEARSON(Summary!$J$3:$J$32,Summary!AY$3:AY$32),0)</f>
        <v>0.62149788573387499</v>
      </c>
      <c r="AY9">
        <f ca="1">IFERROR(PEARSON(Summary!$J$3:$J$32,Summary!AZ$3:AZ$32),0)</f>
        <v>0.60177784273865575</v>
      </c>
      <c r="AZ9">
        <f ca="1">IFERROR(PEARSON(Summary!$J$3:$J$32,Summary!BA$3:BA$32),0)</f>
        <v>-0.36228949560913359</v>
      </c>
      <c r="BA9">
        <f ca="1">IFERROR(PEARSON(Summary!$J$3:$J$32,Summary!BB$3:BB$32),0)</f>
        <v>-0.52120061329109202</v>
      </c>
      <c r="BB9">
        <f ca="1">IFERROR(PEARSON(Summary!$J$3:$J$32,Summary!BC$3:BC$32),0)</f>
        <v>-0.82369527266735243</v>
      </c>
      <c r="BC9">
        <f ca="1">IFERROR(PEARSON(Summary!$J$3:$J$32,Summary!BD$3:BD$32),0)</f>
        <v>-0.8221011621053419</v>
      </c>
      <c r="BD9">
        <f ca="1">IFERROR(PEARSON(Summary!$J$3:$J$32,Summary!BE$3:BE$32),0)</f>
        <v>-0.69012110526432713</v>
      </c>
      <c r="BE9">
        <f ca="1">IFERROR(PEARSON(Summary!$J$3:$J$32,Summary!BF$3:BF$32),0)</f>
        <v>-0.70813772492375759</v>
      </c>
      <c r="BF9">
        <f ca="1">IFERROR(PEARSON(Summary!$J$3:$J$32,Summary!BG$3:BG$32),0)</f>
        <v>-0.57215418660356199</v>
      </c>
      <c r="BG9">
        <f ca="1">IFERROR(PEARSON(Summary!$J$3:$J$32,Summary!BH$3:BH$32),0)</f>
        <v>-0.7626252432356988</v>
      </c>
      <c r="BH9">
        <f ca="1">IFERROR(PEARSON(Summary!$J$3:$J$32,Summary!BI$3:BI$32),0)</f>
        <v>-0.69351524304312073</v>
      </c>
      <c r="BI9">
        <f ca="1">IFERROR(PEARSON(Summary!$J$3:$J$32,Summary!BJ$3:BJ$32),0)</f>
        <v>-0.51506353078595768</v>
      </c>
      <c r="BJ9">
        <f ca="1">IFERROR(PEARSON(Summary!$J$3:$J$32,Summary!BK$3:BK$32),0)</f>
        <v>0.7615437157814442</v>
      </c>
      <c r="BK9">
        <f ca="1">IFERROR(PEARSON(Summary!$J$3:$J$32,Summary!BL$3:BL$32),0)</f>
        <v>-0.74608451469709014</v>
      </c>
      <c r="BL9">
        <f ca="1">IFERROR(PEARSON(Summary!$J$3:$J$32,Summary!BM$3:BM$32),0)</f>
        <v>-0.66911528569968215</v>
      </c>
      <c r="BM9">
        <f ca="1">IFERROR(PEARSON(Summary!$J$3:$J$32,Summary!BN$3:BN$32),0)</f>
        <v>-0.75127914718991029</v>
      </c>
      <c r="BN9">
        <f ca="1">IFERROR(PEARSON(Summary!$J$3:$J$32,Summary!BO$3:BO$32),0)</f>
        <v>-0.64993292006223147</v>
      </c>
      <c r="BO9">
        <f ca="1">IFERROR(PEARSON(Summary!$J$3:$J$32,Summary!BP$3:BP$32),0)</f>
        <v>-0.59449564389006559</v>
      </c>
      <c r="BP9">
        <f ca="1">IFERROR(PEARSON(Summary!$J$3:$J$32,Summary!BQ$3:BQ$32),0)</f>
        <v>-0.80328874795145599</v>
      </c>
      <c r="BQ9">
        <f ca="1">IFERROR(PEARSON(Summary!$J$3:$J$32,Summary!BR$3:BR$32),0)</f>
        <v>-0.82347978890799156</v>
      </c>
      <c r="BR9">
        <f ca="1">IFERROR(PEARSON(Summary!$J$3:$J$32,Summary!BS$3:BS$32),0)</f>
        <v>-0.72632459923442816</v>
      </c>
      <c r="BS9">
        <f ca="1">IFERROR(PEARSON(Summary!$J$3:$J$32,Summary!BT$3:BT$32),0)</f>
        <v>1.2055287693984462E-2</v>
      </c>
      <c r="BT9">
        <f ca="1">IFERROR(PEARSON(Summary!$J$3:$J$32,Summary!BU$3:BU$32),0)</f>
        <v>0.99886511608867878</v>
      </c>
      <c r="BU9">
        <f ca="1">IFERROR(PEARSON(Summary!$J$3:$J$32,Summary!BV$3:BV$32),0)</f>
        <v>-3.4301536645322227E-2</v>
      </c>
      <c r="BV9">
        <f ca="1">IFERROR(PEARSON(Summary!$J$3:$J$32,Summary!BW$3:BW$32),0)</f>
        <v>0.50119858046752352</v>
      </c>
      <c r="BW9">
        <f ca="1">IFERROR(PEARSON(Summary!$J$3:$J$32,Summary!BX$3:BX$32),0)</f>
        <v>-3.4301536645322157E-2</v>
      </c>
      <c r="BX9">
        <f ca="1">IFERROR(PEARSON(Summary!$J$3:$J$32,Summary!BY$3:BY$32),0)</f>
        <v>2.4014748090028697E-3</v>
      </c>
      <c r="BY9">
        <f ca="1">IFERROR(PEARSON(Summary!$J$3:$J$32,Summary!BZ$3:BZ$32),0)</f>
        <v>0.7580790519853664</v>
      </c>
      <c r="BZ9">
        <f ca="1">IFERROR(PEARSON(Summary!$J$3:$J$32,Summary!CA$3:CA$32),0)</f>
        <v>-0.64168453481683452</v>
      </c>
      <c r="CA9">
        <f ca="1">IFERROR(PEARSON(Summary!$J$3:$J$32,Summary!CB$3:CB$32),0)</f>
        <v>-0.62028931970445311</v>
      </c>
    </row>
    <row r="10" spans="1:79">
      <c r="A10" s="4" t="s">
        <v>29</v>
      </c>
      <c r="B10">
        <f ca="1">IFERROR(PEARSON(Summary!$K$3:$K$32,Summary!C$3:C$32),0)</f>
        <v>0.95525264235685525</v>
      </c>
      <c r="C10">
        <f ca="1">IFERROR(PEARSON(Summary!$K$3:$K$32,Summary!D$3:D$32),0)</f>
        <v>0.95858052353100986</v>
      </c>
      <c r="D10">
        <f ca="1">IFERROR(PEARSON(Summary!$K$3:$K$32,Summary!E$3:E$32),0)</f>
        <v>0.98169997931558917</v>
      </c>
      <c r="E10">
        <f ca="1">IFERROR(PEARSON(Summary!$K$3:$K$32,Summary!F$3:F$32),0)</f>
        <v>-0.34815793715366472</v>
      </c>
      <c r="F10">
        <f ca="1">IFERROR(PEARSON(Summary!$K$3:$K$32,Summary!G$3:G$32),0)</f>
        <v>0.98127038525671795</v>
      </c>
      <c r="G10">
        <f ca="1">IFERROR(PEARSON(Summary!$K$3:$K$32,Summary!H$3:H$32),0)</f>
        <v>0.97644535789119624</v>
      </c>
      <c r="H10">
        <f ca="1">IFERROR(PEARSON(Summary!$K$3:$K$32,Summary!I$3:I$32),0)</f>
        <v>-0.6429349064675377</v>
      </c>
      <c r="I10">
        <f ca="1">IFERROR(PEARSON(Summary!$K$3:$K$32,Summary!J$3:J$32),0)</f>
        <v>0.97871824277640296</v>
      </c>
      <c r="J10">
        <f ca="1">IFERROR(PEARSON(Summary!$K$3:$K$32,Summary!K$3:K$32),0)</f>
        <v>1</v>
      </c>
      <c r="K10">
        <f ca="1">IFERROR(PEARSON(Summary!$K$3:$K$32,Summary!L$3:L$32),0)</f>
        <v>-0.74768723315893115</v>
      </c>
      <c r="L10">
        <f ca="1">IFERROR(PEARSON(Summary!$K$3:$K$32,Summary!M$3:M$32),0)</f>
        <v>0.35601662117653748</v>
      </c>
      <c r="M10">
        <f ca="1">IFERROR(PEARSON(Summary!$K$3:$K$32,Summary!N$3:N$32),0)</f>
        <v>-0.6429349064675377</v>
      </c>
      <c r="N10">
        <f ca="1">IFERROR(PEARSON(Summary!$K$3:$K$32,Summary!O$3:O$32),0)</f>
        <v>0</v>
      </c>
      <c r="O10">
        <f ca="1">IFERROR(PEARSON(Summary!$K$3:$K$32,Summary!P$3:P$32),0)</f>
        <v>0</v>
      </c>
      <c r="P10">
        <f ca="1">IFERROR(PEARSON(Summary!$K$3:$K$32,Summary!Q$3:Q$32),0)</f>
        <v>-0.81552537035989547</v>
      </c>
      <c r="Q10">
        <f ca="1">IFERROR(PEARSON(Summary!$K$3:$K$32,Summary!R$3:R$32),0)</f>
        <v>0</v>
      </c>
      <c r="R10">
        <f ca="1">IFERROR(PEARSON(Summary!$K$3:$K$32,Summary!S$3:S$32),0)</f>
        <v>0</v>
      </c>
      <c r="S10">
        <f ca="1">IFERROR(PEARSON(Summary!$K$3:$K$32,Summary!T$3:T$32),0)</f>
        <v>0</v>
      </c>
      <c r="T10">
        <f ca="1">IFERROR(PEARSON(Summary!$K$3:$K$32,Summary!U$3:U$32),0)</f>
        <v>0</v>
      </c>
      <c r="U10">
        <f ca="1">IFERROR(PEARSON(Summary!$K$3:$K$32,Summary!V$3:V$32),0)</f>
        <v>0.1534502269077492</v>
      </c>
      <c r="V10">
        <f ca="1">IFERROR(PEARSON(Summary!$K$3:$K$32,Summary!W$3:W$32),0)</f>
        <v>0.19928220912206984</v>
      </c>
      <c r="W10">
        <f ca="1">IFERROR(PEARSON(Summary!$K$3:$K$32,Summary!X$3:X$32),0)</f>
        <v>0.16632142357404192</v>
      </c>
      <c r="X10">
        <f ca="1">IFERROR(PEARSON(Summary!$K$3:$K$32,Summary!Y$3:Y$32),0)</f>
        <v>-0.26927955788989938</v>
      </c>
      <c r="Y10">
        <f ca="1">IFERROR(PEARSON(Summary!$K$3:$K$32,Summary!Z$3:Z$32),0)</f>
        <v>-0.45207044851579925</v>
      </c>
      <c r="Z10">
        <f ca="1">IFERROR(PEARSON(Summary!$K$3:$K$32,Summary!AA$3:AA$32),0)</f>
        <v>0</v>
      </c>
      <c r="AA10">
        <f ca="1">IFERROR(PEARSON(Summary!$K$3:$K$32,Summary!AB$3:AB$32),0)</f>
        <v>-0.28985034372002394</v>
      </c>
      <c r="AB10">
        <f ca="1">IFERROR(PEARSON(Summary!$K$3:$K$32,Summary!AC$3:AC$32),0)</f>
        <v>-0.22537436437657585</v>
      </c>
      <c r="AC10">
        <f ca="1">IFERROR(PEARSON(Summary!$K$3:$K$32,Summary!AD$3:AD$32),0)</f>
        <v>0.62773679193575149</v>
      </c>
      <c r="AD10">
        <f ca="1">IFERROR(PEARSON(Summary!$K$3:$K$32,Summary!AE$3:AE$32),0)</f>
        <v>0.35856931951582899</v>
      </c>
      <c r="AE10">
        <f ca="1">IFERROR(PEARSON(Summary!$K$3:$K$32,Summary!AF$3:AF$32),0)</f>
        <v>0.20721287369261351</v>
      </c>
      <c r="AF10">
        <f ca="1">IFERROR(PEARSON(Summary!$K$3:$K$32,Summary!AG$3:AG$32),0)</f>
        <v>0.18789248118499655</v>
      </c>
      <c r="AG10">
        <f ca="1">IFERROR(PEARSON(Summary!$K$3:$K$32,Summary!AH$3:AH$32),0)</f>
        <v>-0.10523564851279887</v>
      </c>
      <c r="AH10">
        <f ca="1">IFERROR(PEARSON(Summary!$K$3:$K$32,Summary!AI$3:AI$32),0)</f>
        <v>-0.35258997729080838</v>
      </c>
      <c r="AI10">
        <f ca="1">IFERROR(PEARSON(Summary!$K$3:$K$32,Summary!AJ$3:AJ$32),0)</f>
        <v>-0.27055431022572796</v>
      </c>
      <c r="AJ10">
        <f ca="1">IFERROR(PEARSON(Summary!$K$3:$K$32,Summary!AK$3:AK$32),0)</f>
        <v>0.1766293797870947</v>
      </c>
      <c r="AK10">
        <f ca="1">IFERROR(PEARSON(Summary!$K$3:$K$32,Summary!AL$3:AL$32),0)</f>
        <v>0.70102658211764113</v>
      </c>
      <c r="AL10">
        <f ca="1">IFERROR(PEARSON(Summary!$K$3:$K$32,Summary!AM$3:AM$32),0)</f>
        <v>-0.43916964857006946</v>
      </c>
      <c r="AM10">
        <f ca="1">IFERROR(PEARSON(Summary!$K$3:$K$32,Summary!AN$3:AN$32),0)</f>
        <v>0.76012748449383194</v>
      </c>
      <c r="AN10">
        <f ca="1">IFERROR(PEARSON(Summary!$K$3:$K$32,Summary!AO$3:AO$32),0)</f>
        <v>-0.2921242245804257</v>
      </c>
      <c r="AO10">
        <f ca="1">IFERROR(PEARSON(Summary!$K$3:$K$32,Summary!AP$3:AP$32),0)</f>
        <v>0.14228418093023579</v>
      </c>
      <c r="AP10">
        <f ca="1">IFERROR(PEARSON(Summary!$K$3:$K$32,Summary!AQ$3:AQ$32),0)</f>
        <v>-0.44925061514502646</v>
      </c>
      <c r="AQ10">
        <f ca="1">IFERROR(PEARSON(Summary!$K$3:$K$32,Summary!AR$3:AR$32),0)</f>
        <v>0.53936385685365484</v>
      </c>
      <c r="AR10">
        <f ca="1">IFERROR(PEARSON(Summary!$K$3:$K$32,Summary!AS$3:AS$32),0)</f>
        <v>-0.61180280538014109</v>
      </c>
      <c r="AS10">
        <f ca="1">IFERROR(PEARSON(Summary!$K$3:$K$32,Summary!AT$3:AT$32),0)</f>
        <v>0.47562474001015742</v>
      </c>
      <c r="AT10">
        <f ca="1">IFERROR(PEARSON(Summary!$K$3:$K$32,Summary!AU$3:AU$32),0)</f>
        <v>0.74425522111780873</v>
      </c>
      <c r="AU10">
        <f ca="1">IFERROR(PEARSON(Summary!$K$3:$K$32,Summary!AV$3:AV$32),0)</f>
        <v>0.70729125147620464</v>
      </c>
      <c r="AV10">
        <f ca="1">IFERROR(PEARSON(Summary!$K$3:$K$32,Summary!AW$3:AW$32),0)</f>
        <v>0.76931498870823134</v>
      </c>
      <c r="AW10">
        <f ca="1">IFERROR(PEARSON(Summary!$K$3:$K$32,Summary!AX$3:AX$32),0)</f>
        <v>0.72017782435922617</v>
      </c>
      <c r="AX10">
        <f ca="1">IFERROR(PEARSON(Summary!$K$3:$K$32,Summary!AY$3:AY$32),0)</f>
        <v>0.55793109406055064</v>
      </c>
      <c r="AY10">
        <f ca="1">IFERROR(PEARSON(Summary!$K$3:$K$32,Summary!AZ$3:AZ$32),0)</f>
        <v>0.61565213847451583</v>
      </c>
      <c r="AZ10">
        <f ca="1">IFERROR(PEARSON(Summary!$K$3:$K$32,Summary!BA$3:BA$32),0)</f>
        <v>-0.34730107216954492</v>
      </c>
      <c r="BA10">
        <f ca="1">IFERROR(PEARSON(Summary!$K$3:$K$32,Summary!BB$3:BB$32),0)</f>
        <v>-0.55319344751814059</v>
      </c>
      <c r="BB10">
        <f ca="1">IFERROR(PEARSON(Summary!$K$3:$K$32,Summary!BC$3:BC$32),0)</f>
        <v>-0.81296191309654131</v>
      </c>
      <c r="BC10">
        <f ca="1">IFERROR(PEARSON(Summary!$K$3:$K$32,Summary!BD$3:BD$32),0)</f>
        <v>-0.81792560719022323</v>
      </c>
      <c r="BD10">
        <f ca="1">IFERROR(PEARSON(Summary!$K$3:$K$32,Summary!BE$3:BE$32),0)</f>
        <v>-0.67493861647319719</v>
      </c>
      <c r="BE10">
        <f ca="1">IFERROR(PEARSON(Summary!$K$3:$K$32,Summary!BF$3:BF$32),0)</f>
        <v>-0.66989450731608247</v>
      </c>
      <c r="BF10">
        <f ca="1">IFERROR(PEARSON(Summary!$K$3:$K$32,Summary!BG$3:BG$32),0)</f>
        <v>-0.60654822302615485</v>
      </c>
      <c r="BG10">
        <f ca="1">IFERROR(PEARSON(Summary!$K$3:$K$32,Summary!BH$3:BH$32),0)</f>
        <v>-0.75079298618405588</v>
      </c>
      <c r="BH10">
        <f ca="1">IFERROR(PEARSON(Summary!$K$3:$K$32,Summary!BI$3:BI$32),0)</f>
        <v>-0.68195157821734531</v>
      </c>
      <c r="BI10">
        <f ca="1">IFERROR(PEARSON(Summary!$K$3:$K$32,Summary!BJ$3:BJ$32),0)</f>
        <v>-0.50858554046360083</v>
      </c>
      <c r="BJ10">
        <f ca="1">IFERROR(PEARSON(Summary!$K$3:$K$32,Summary!BK$3:BK$32),0)</f>
        <v>0.78019496440322433</v>
      </c>
      <c r="BK10">
        <f ca="1">IFERROR(PEARSON(Summary!$K$3:$K$32,Summary!BL$3:BL$32),0)</f>
        <v>-0.74180497425871661</v>
      </c>
      <c r="BL10">
        <f ca="1">IFERROR(PEARSON(Summary!$K$3:$K$32,Summary!BM$3:BM$32),0)</f>
        <v>-0.7014083358834543</v>
      </c>
      <c r="BM10">
        <f ca="1">IFERROR(PEARSON(Summary!$K$3:$K$32,Summary!BN$3:BN$32),0)</f>
        <v>-0.79194743920765809</v>
      </c>
      <c r="BN10">
        <f ca="1">IFERROR(PEARSON(Summary!$K$3:$K$32,Summary!BO$3:BO$32),0)</f>
        <v>-0.70071780162321307</v>
      </c>
      <c r="BO10">
        <f ca="1">IFERROR(PEARSON(Summary!$K$3:$K$32,Summary!BP$3:BP$32),0)</f>
        <v>-0.61141932915220731</v>
      </c>
      <c r="BP10">
        <f ca="1">IFERROR(PEARSON(Summary!$K$3:$K$32,Summary!BQ$3:BQ$32),0)</f>
        <v>-0.78309498362747654</v>
      </c>
      <c r="BQ10">
        <f ca="1">IFERROR(PEARSON(Summary!$K$3:$K$32,Summary!BR$3:BR$32),0)</f>
        <v>-0.81964167617802763</v>
      </c>
      <c r="BR10">
        <f ca="1">IFERROR(PEARSON(Summary!$K$3:$K$32,Summary!BS$3:BS$32),0)</f>
        <v>-0.73675509624791624</v>
      </c>
      <c r="BS10">
        <f ca="1">IFERROR(PEARSON(Summary!$K$3:$K$32,Summary!BT$3:BT$32),0)</f>
        <v>0.20534310503872305</v>
      </c>
      <c r="BT10">
        <f ca="1">IFERROR(PEARSON(Summary!$K$3:$K$32,Summary!BU$3:BU$32),0)</f>
        <v>0.98169997931558939</v>
      </c>
      <c r="BU10">
        <f ca="1">IFERROR(PEARSON(Summary!$K$3:$K$32,Summary!BV$3:BV$32),0)</f>
        <v>-0.10344468310149824</v>
      </c>
      <c r="BV10">
        <f ca="1">IFERROR(PEARSON(Summary!$K$3:$K$32,Summary!BW$3:BW$32),0)</f>
        <v>0.49466188531648336</v>
      </c>
      <c r="BW10">
        <f ca="1">IFERROR(PEARSON(Summary!$K$3:$K$32,Summary!BX$3:BX$32),0)</f>
        <v>-0.10344468310149817</v>
      </c>
      <c r="BX10">
        <f ca="1">IFERROR(PEARSON(Summary!$K$3:$K$32,Summary!BY$3:BY$32),0)</f>
        <v>0.13333630938601568</v>
      </c>
      <c r="BY10">
        <f ca="1">IFERROR(PEARSON(Summary!$K$3:$K$32,Summary!BZ$3:BZ$32),0)</f>
        <v>0.72017782435922628</v>
      </c>
      <c r="BZ10">
        <f ca="1">IFERROR(PEARSON(Summary!$K$3:$K$32,Summary!CA$3:CA$32),0)</f>
        <v>-0.68524707850247502</v>
      </c>
      <c r="CA10">
        <f ca="1">IFERROR(PEARSON(Summary!$K$3:$K$32,Summary!CB$3:CB$32),0)</f>
        <v>-0.64181855426415801</v>
      </c>
    </row>
    <row r="11" spans="1:79">
      <c r="A11" s="4" t="s">
        <v>8</v>
      </c>
      <c r="B11">
        <f ca="1">IFERROR(PEARSON(Summary!$L$3:$L$32,Summary!C$3:C$32),0)</f>
        <v>-0.79433787275493883</v>
      </c>
      <c r="C11">
        <f ca="1">IFERROR(PEARSON(Summary!$L$3:$L$32,Summary!D$3:D$32),0)</f>
        <v>-0.78493227730252857</v>
      </c>
      <c r="D11">
        <f ca="1">IFERROR(PEARSON(Summary!$L$3:$L$32,Summary!E$3:E$32),0)</f>
        <v>-0.78692873802773333</v>
      </c>
      <c r="E11">
        <f ca="1">IFERROR(PEARSON(Summary!$L$3:$L$32,Summary!F$3:F$32),0)</f>
        <v>0.35830076031258579</v>
      </c>
      <c r="F11">
        <f ca="1">IFERROR(PEARSON(Summary!$L$3:$L$32,Summary!G$3:G$32),0)</f>
        <v>-0.76210430316212374</v>
      </c>
      <c r="G11">
        <f ca="1">IFERROR(PEARSON(Summary!$L$3:$L$32,Summary!H$3:H$32),0)</f>
        <v>-0.75802573079321744</v>
      </c>
      <c r="H11">
        <f ca="1">IFERROR(PEARSON(Summary!$L$3:$L$32,Summary!I$3:I$32),0)</f>
        <v>0.92046726044486571</v>
      </c>
      <c r="I11">
        <f ca="1">IFERROR(PEARSON(Summary!$L$3:$L$32,Summary!J$3:J$32),0)</f>
        <v>-0.76871776401845815</v>
      </c>
      <c r="J11">
        <f ca="1">IFERROR(PEARSON(Summary!$L$3:$L$32,Summary!K$3:K$32),0)</f>
        <v>-0.74768723315893115</v>
      </c>
      <c r="K11">
        <f ca="1">IFERROR(PEARSON(Summary!$L$3:$L$32,Summary!L$3:L$32),0)</f>
        <v>0.99999999999999978</v>
      </c>
      <c r="L11">
        <f ca="1">IFERROR(PEARSON(Summary!$L$3:$L$32,Summary!M$3:M$32),0)</f>
        <v>-0.38041901869581279</v>
      </c>
      <c r="M11">
        <f ca="1">IFERROR(PEARSON(Summary!$L$3:$L$32,Summary!N$3:N$32),0)</f>
        <v>0.92046726044486515</v>
      </c>
      <c r="N11">
        <f ca="1">IFERROR(PEARSON(Summary!$L$3:$L$32,Summary!O$3:O$32),0)</f>
        <v>0</v>
      </c>
      <c r="O11">
        <f ca="1">IFERROR(PEARSON(Summary!$L$3:$L$32,Summary!P$3:P$32),0)</f>
        <v>0</v>
      </c>
      <c r="P11">
        <f ca="1">IFERROR(PEARSON(Summary!$L$3:$L$32,Summary!Q$3:Q$32),0)</f>
        <v>0.57493893899872617</v>
      </c>
      <c r="Q11">
        <f ca="1">IFERROR(PEARSON(Summary!$L$3:$L$32,Summary!R$3:R$32),0)</f>
        <v>0</v>
      </c>
      <c r="R11">
        <f ca="1">IFERROR(PEARSON(Summary!$L$3:$L$32,Summary!S$3:S$32),0)</f>
        <v>0</v>
      </c>
      <c r="S11">
        <f ca="1">IFERROR(PEARSON(Summary!$L$3:$L$32,Summary!T$3:T$32),0)</f>
        <v>0</v>
      </c>
      <c r="T11">
        <f ca="1">IFERROR(PEARSON(Summary!$L$3:$L$32,Summary!U$3:U$32),0)</f>
        <v>0</v>
      </c>
      <c r="U11">
        <f ca="1">IFERROR(PEARSON(Summary!$L$3:$L$32,Summary!V$3:V$32),0)</f>
        <v>-0.30569725918370189</v>
      </c>
      <c r="V11">
        <f ca="1">IFERROR(PEARSON(Summary!$L$3:$L$32,Summary!W$3:W$32),0)</f>
        <v>-0.18810221678710398</v>
      </c>
      <c r="W11">
        <f ca="1">IFERROR(PEARSON(Summary!$L$3:$L$32,Summary!X$3:X$32),0)</f>
        <v>-0.14596809203325317</v>
      </c>
      <c r="X11">
        <f ca="1">IFERROR(PEARSON(Summary!$L$3:$L$32,Summary!Y$3:Y$32),0)</f>
        <v>0.17974873433276869</v>
      </c>
      <c r="Y11">
        <f ca="1">IFERROR(PEARSON(Summary!$L$3:$L$32,Summary!Z$3:Z$32),0)</f>
        <v>0.22614052613224059</v>
      </c>
      <c r="Z11">
        <f ca="1">IFERROR(PEARSON(Summary!$L$3:$L$32,Summary!AA$3:AA$32),0)</f>
        <v>0</v>
      </c>
      <c r="AA11">
        <f ca="1">IFERROR(PEARSON(Summary!$L$3:$L$32,Summary!AB$3:AB$32),0)</f>
        <v>0.2815800462276225</v>
      </c>
      <c r="AB11">
        <f ca="1">IFERROR(PEARSON(Summary!$L$3:$L$32,Summary!AC$3:AC$32),0)</f>
        <v>-4.7289476352688223E-2</v>
      </c>
      <c r="AC11">
        <f ca="1">IFERROR(PEARSON(Summary!$L$3:$L$32,Summary!AD$3:AD$32),0)</f>
        <v>-0.8526016729966378</v>
      </c>
      <c r="AD11">
        <f ca="1">IFERROR(PEARSON(Summary!$L$3:$L$32,Summary!AE$3:AE$32),0)</f>
        <v>-0.25953329879442322</v>
      </c>
      <c r="AE11">
        <f ca="1">IFERROR(PEARSON(Summary!$L$3:$L$32,Summary!AF$3:AF$32),0)</f>
        <v>-0.51758104908117963</v>
      </c>
      <c r="AF11">
        <f ca="1">IFERROR(PEARSON(Summary!$L$3:$L$32,Summary!AG$3:AG$32),0)</f>
        <v>-0.31449779504129011</v>
      </c>
      <c r="AG11">
        <f ca="1">IFERROR(PEARSON(Summary!$L$3:$L$32,Summary!AH$3:AH$32),0)</f>
        <v>-0.11373200276486251</v>
      </c>
      <c r="AH11">
        <f ca="1">IFERROR(PEARSON(Summary!$L$3:$L$32,Summary!AI$3:AI$32),0)</f>
        <v>0.32008726755262795</v>
      </c>
      <c r="AI11">
        <f ca="1">IFERROR(PEARSON(Summary!$L$3:$L$32,Summary!AJ$3:AJ$32),0)</f>
        <v>-0.1753681929643556</v>
      </c>
      <c r="AJ11">
        <f ca="1">IFERROR(PEARSON(Summary!$L$3:$L$32,Summary!AK$3:AK$32),0)</f>
        <v>-6.2059558836245171E-2</v>
      </c>
      <c r="AK11">
        <f ca="1">IFERROR(PEARSON(Summary!$L$3:$L$32,Summary!AL$3:AL$32),0)</f>
        <v>-0.59281749343976986</v>
      </c>
      <c r="AL11">
        <f ca="1">IFERROR(PEARSON(Summary!$L$3:$L$32,Summary!AM$3:AM$32),0)</f>
        <v>0.4810783181287614</v>
      </c>
      <c r="AM11">
        <f ca="1">IFERROR(PEARSON(Summary!$L$3:$L$32,Summary!AN$3:AN$32),0)</f>
        <v>-0.46158924634851289</v>
      </c>
      <c r="AN11">
        <f ca="1">IFERROR(PEARSON(Summary!$L$3:$L$32,Summary!AO$3:AO$32),0)</f>
        <v>0.32454479581436363</v>
      </c>
      <c r="AO11">
        <f ca="1">IFERROR(PEARSON(Summary!$L$3:$L$32,Summary!AP$3:AP$32),0)</f>
        <v>-0.20191824338438538</v>
      </c>
      <c r="AP11">
        <f ca="1">IFERROR(PEARSON(Summary!$L$3:$L$32,Summary!AQ$3:AQ$32),0)</f>
        <v>1.7451028088798663E-2</v>
      </c>
      <c r="AQ11">
        <f ca="1">IFERROR(PEARSON(Summary!$L$3:$L$32,Summary!AR$3:AR$32),0)</f>
        <v>-0.51209379113826092</v>
      </c>
      <c r="AR11">
        <f ca="1">IFERROR(PEARSON(Summary!$L$3:$L$32,Summary!AS$3:AS$32),0)</f>
        <v>0.19983488361057516</v>
      </c>
      <c r="AS11">
        <f ca="1">IFERROR(PEARSON(Summary!$L$3:$L$32,Summary!AT$3:AT$32),0)</f>
        <v>-0.44690017464606224</v>
      </c>
      <c r="AT11">
        <f ca="1">IFERROR(PEARSON(Summary!$L$3:$L$32,Summary!AU$3:AU$32),0)</f>
        <v>-0.73784173365259376</v>
      </c>
      <c r="AU11">
        <f ca="1">IFERROR(PEARSON(Summary!$L$3:$L$32,Summary!AV$3:AV$32),0)</f>
        <v>-0.44573543527623632</v>
      </c>
      <c r="AV11">
        <f ca="1">IFERROR(PEARSON(Summary!$L$3:$L$32,Summary!AW$3:AW$32),0)</f>
        <v>-0.54930157289646386</v>
      </c>
      <c r="AW11">
        <f ca="1">IFERROR(PEARSON(Summary!$L$3:$L$32,Summary!AX$3:AX$32),0)</f>
        <v>-0.475734846378223</v>
      </c>
      <c r="AX11">
        <f ca="1">IFERROR(PEARSON(Summary!$L$3:$L$32,Summary!AY$3:AY$32),0)</f>
        <v>-0.62760036300001343</v>
      </c>
      <c r="AY11">
        <f ca="1">IFERROR(PEARSON(Summary!$L$3:$L$32,Summary!AZ$3:AZ$32),0)</f>
        <v>-0.83876141596685216</v>
      </c>
      <c r="AZ11">
        <f ca="1">IFERROR(PEARSON(Summary!$L$3:$L$32,Summary!BA$3:BA$32),0)</f>
        <v>0.58075053283314593</v>
      </c>
      <c r="BA11">
        <f ca="1">IFERROR(PEARSON(Summary!$L$3:$L$32,Summary!BB$3:BB$32),0)</f>
        <v>0.71090900623670394</v>
      </c>
      <c r="BB11">
        <f ca="1">IFERROR(PEARSON(Summary!$L$3:$L$32,Summary!BC$3:BC$32),0)</f>
        <v>0.69315682672057077</v>
      </c>
      <c r="BC11">
        <f ca="1">IFERROR(PEARSON(Summary!$L$3:$L$32,Summary!BD$3:BD$32),0)</f>
        <v>0.68387288442474903</v>
      </c>
      <c r="BD11">
        <f ca="1">IFERROR(PEARSON(Summary!$L$3:$L$32,Summary!BE$3:BE$32),0)</f>
        <v>0.60948869328307975</v>
      </c>
      <c r="BE11">
        <f ca="1">IFERROR(PEARSON(Summary!$L$3:$L$32,Summary!BF$3:BF$32),0)</f>
        <v>0.62795280997756298</v>
      </c>
      <c r="BF11">
        <f ca="1">IFERROR(PEARSON(Summary!$L$3:$L$32,Summary!BG$3:BG$32),0)</f>
        <v>0.73302293225936943</v>
      </c>
      <c r="BG11">
        <f ca="1">IFERROR(PEARSON(Summary!$L$3:$L$32,Summary!BH$3:BH$32),0)</f>
        <v>0.98849754652698874</v>
      </c>
      <c r="BH11">
        <f ca="1">IFERROR(PEARSON(Summary!$L$3:$L$32,Summary!BI$3:BI$32),0)</f>
        <v>0.89116310753323591</v>
      </c>
      <c r="BI11">
        <f ca="1">IFERROR(PEARSON(Summary!$L$3:$L$32,Summary!BJ$3:BJ$32),0)</f>
        <v>0.55235484611401531</v>
      </c>
      <c r="BJ11">
        <f ca="1">IFERROR(PEARSON(Summary!$L$3:$L$32,Summary!BK$3:BK$32),0)</f>
        <v>-0.81661219678712604</v>
      </c>
      <c r="BK11">
        <f ca="1">IFERROR(PEARSON(Summary!$L$3:$L$32,Summary!BL$3:BL$32),0)</f>
        <v>0.7254511590113043</v>
      </c>
      <c r="BL11">
        <f ca="1">IFERROR(PEARSON(Summary!$L$3:$L$32,Summary!BM$3:BM$32),0)</f>
        <v>0.70679223773134647</v>
      </c>
      <c r="BM11">
        <f ca="1">IFERROR(PEARSON(Summary!$L$3:$L$32,Summary!BN$3:BN$32),0)</f>
        <v>0.93094340749817872</v>
      </c>
      <c r="BN11">
        <f ca="1">IFERROR(PEARSON(Summary!$L$3:$L$32,Summary!BO$3:BO$32),0)</f>
        <v>0.71227781302239157</v>
      </c>
      <c r="BO11">
        <f ca="1">IFERROR(PEARSON(Summary!$L$3:$L$32,Summary!BP$3:BP$32),0)</f>
        <v>0.55670463942959991</v>
      </c>
      <c r="BP11">
        <f ca="1">IFERROR(PEARSON(Summary!$L$3:$L$32,Summary!BQ$3:BQ$32),0)</f>
        <v>0.68704119682890241</v>
      </c>
      <c r="BQ11">
        <f ca="1">IFERROR(PEARSON(Summary!$L$3:$L$32,Summary!BR$3:BR$32),0)</f>
        <v>0.68376571598595215</v>
      </c>
      <c r="BR11">
        <f ca="1">IFERROR(PEARSON(Summary!$L$3:$L$32,Summary!BS$3:BS$32),0)</f>
        <v>0.75767070441780537</v>
      </c>
      <c r="BS11">
        <f ca="1">IFERROR(PEARSON(Summary!$L$3:$L$32,Summary!BT$3:BT$32),0)</f>
        <v>0.1301040932970616</v>
      </c>
      <c r="BT11">
        <f ca="1">IFERROR(PEARSON(Summary!$L$3:$L$32,Summary!BU$3:BU$32),0)</f>
        <v>-0.78692873802773378</v>
      </c>
      <c r="BU11">
        <f ca="1">IFERROR(PEARSON(Summary!$L$3:$L$32,Summary!BV$3:BV$32),0)</f>
        <v>0.16386451691833021</v>
      </c>
      <c r="BV11">
        <f ca="1">IFERROR(PEARSON(Summary!$L$3:$L$32,Summary!BW$3:BW$32),0)</f>
        <v>-0.38560907372952741</v>
      </c>
      <c r="BW11">
        <f ca="1">IFERROR(PEARSON(Summary!$L$3:$L$32,Summary!BX$3:BX$32),0)</f>
        <v>0.16386451691833012</v>
      </c>
      <c r="BX11">
        <f ca="1">IFERROR(PEARSON(Summary!$L$3:$L$32,Summary!BY$3:BY$32),0)</f>
        <v>0.1678489758078309</v>
      </c>
      <c r="BY11">
        <f ca="1">IFERROR(PEARSON(Summary!$L$3:$L$32,Summary!BZ$3:BZ$32),0)</f>
        <v>-0.475734846378223</v>
      </c>
      <c r="BZ11">
        <f ca="1">IFERROR(PEARSON(Summary!$L$3:$L$32,Summary!CA$3:CA$32),0)</f>
        <v>0.46080379781359782</v>
      </c>
      <c r="CA11">
        <f ca="1">IFERROR(PEARSON(Summary!$L$3:$L$32,Summary!CB$3:CB$32),0)</f>
        <v>0.6389711991832896</v>
      </c>
    </row>
    <row r="12" spans="1:79">
      <c r="A12" s="4" t="s">
        <v>1474</v>
      </c>
      <c r="B12">
        <f ca="1">IFERROR(PEARSON(Summary!$M$3:$M$32,Summary!C$3:C$32),0)</f>
        <v>0.47753267411278777</v>
      </c>
      <c r="C12">
        <f ca="1">IFERROR(PEARSON(Summary!$M$3:$M$32,Summary!D$3:D$32),0)</f>
        <v>0.52841747896734448</v>
      </c>
      <c r="D12">
        <f ca="1">IFERROR(PEARSON(Summary!$M$3:$M$32,Summary!E$3:E$32),0)</f>
        <v>0.30695508679731903</v>
      </c>
      <c r="E12">
        <f ca="1">IFERROR(PEARSON(Summary!$M$3:$M$32,Summary!F$3:F$32),0)</f>
        <v>-0.96869361368867002</v>
      </c>
      <c r="F12">
        <f ca="1">IFERROR(PEARSON(Summary!$M$3:$M$32,Summary!G$3:G$32),0)</f>
        <v>0.33848688943248173</v>
      </c>
      <c r="G12">
        <f ca="1">IFERROR(PEARSON(Summary!$M$3:$M$32,Summary!H$3:H$32),0)</f>
        <v>0.26405638666492026</v>
      </c>
      <c r="H12">
        <f ca="1">IFERROR(PEARSON(Summary!$M$3:$M$32,Summary!I$3:I$32),0)</f>
        <v>-0.63582409375785964</v>
      </c>
      <c r="I12">
        <f ca="1">IFERROR(PEARSON(Summary!$M$3:$M$32,Summary!J$3:J$32),0)</f>
        <v>0.30924879142560363</v>
      </c>
      <c r="J12">
        <f ca="1">IFERROR(PEARSON(Summary!$M$3:$M$32,Summary!K$3:K$32),0)</f>
        <v>0.35601662117653748</v>
      </c>
      <c r="K12">
        <f ca="1">IFERROR(PEARSON(Summary!$M$3:$M$32,Summary!L$3:L$32),0)</f>
        <v>-0.38041901869581279</v>
      </c>
      <c r="L12">
        <f ca="1">IFERROR(PEARSON(Summary!$M$3:$M$32,Summary!M$3:M$32),0)</f>
        <v>1</v>
      </c>
      <c r="M12">
        <f ca="1">IFERROR(PEARSON(Summary!$M$3:$M$32,Summary!N$3:N$32),0)</f>
        <v>-0.63582409375785975</v>
      </c>
      <c r="N12">
        <f ca="1">IFERROR(PEARSON(Summary!$M$3:$M$32,Summary!O$3:O$32),0)</f>
        <v>0</v>
      </c>
      <c r="O12">
        <f ca="1">IFERROR(PEARSON(Summary!$M$3:$M$32,Summary!P$3:P$32),0)</f>
        <v>0</v>
      </c>
      <c r="P12">
        <f ca="1">IFERROR(PEARSON(Summary!$M$3:$M$32,Summary!Q$3:Q$32),0)</f>
        <v>-0.13366038498771593</v>
      </c>
      <c r="Q12">
        <f ca="1">IFERROR(PEARSON(Summary!$M$3:$M$32,Summary!R$3:R$32),0)</f>
        <v>0</v>
      </c>
      <c r="R12">
        <f ca="1">IFERROR(PEARSON(Summary!$M$3:$M$32,Summary!S$3:S$32),0)</f>
        <v>0</v>
      </c>
      <c r="S12">
        <f ca="1">IFERROR(PEARSON(Summary!$M$3:$M$32,Summary!T$3:T$32),0)</f>
        <v>0</v>
      </c>
      <c r="T12">
        <f ca="1">IFERROR(PEARSON(Summary!$M$3:$M$32,Summary!U$3:U$32),0)</f>
        <v>0</v>
      </c>
      <c r="U12">
        <f ca="1">IFERROR(PEARSON(Summary!$M$3:$M$32,Summary!V$3:V$32),0)</f>
        <v>0.15563321748924375</v>
      </c>
      <c r="V12">
        <f ca="1">IFERROR(PEARSON(Summary!$M$3:$M$32,Summary!W$3:W$32),0)</f>
        <v>0.48706185880908648</v>
      </c>
      <c r="W12">
        <f ca="1">IFERROR(PEARSON(Summary!$M$3:$M$32,Summary!X$3:X$32),0)</f>
        <v>0.4802930216116022</v>
      </c>
      <c r="X12">
        <f ca="1">IFERROR(PEARSON(Summary!$M$3:$M$32,Summary!Y$3:Y$32),0)</f>
        <v>-0.41532682327601322</v>
      </c>
      <c r="Y12">
        <f ca="1">IFERROR(PEARSON(Summary!$M$3:$M$32,Summary!Z$3:Z$32),0)</f>
        <v>0.14133437954135519</v>
      </c>
      <c r="Z12">
        <f ca="1">IFERROR(PEARSON(Summary!$M$3:$M$32,Summary!AA$3:AA$32),0)</f>
        <v>0</v>
      </c>
      <c r="AA12">
        <f ca="1">IFERROR(PEARSON(Summary!$M$3:$M$32,Summary!AB$3:AB$32),0)</f>
        <v>-6.2315129764081906E-2</v>
      </c>
      <c r="AB12">
        <f ca="1">IFERROR(PEARSON(Summary!$M$3:$M$32,Summary!AC$3:AC$32),0)</f>
        <v>0.27012827031166786</v>
      </c>
      <c r="AC12">
        <f ca="1">IFERROR(PEARSON(Summary!$M$3:$M$32,Summary!AD$3:AD$32),0)</f>
        <v>0.6113848963159958</v>
      </c>
      <c r="AD12">
        <f ca="1">IFERROR(PEARSON(Summary!$M$3:$M$32,Summary!AE$3:AE$32),0)</f>
        <v>0.62778876498935288</v>
      </c>
      <c r="AE12">
        <f ca="1">IFERROR(PEARSON(Summary!$M$3:$M$32,Summary!AF$3:AF$32),0)</f>
        <v>0.32245844385058359</v>
      </c>
      <c r="AF12">
        <f ca="1">IFERROR(PEARSON(Summary!$M$3:$M$32,Summary!AG$3:AG$32),0)</f>
        <v>0.67353606908472619</v>
      </c>
      <c r="AG12">
        <f ca="1">IFERROR(PEARSON(Summary!$M$3:$M$32,Summary!AH$3:AH$32),0)</f>
        <v>0.5767748118825744</v>
      </c>
      <c r="AH12">
        <f ca="1">IFERROR(PEARSON(Summary!$M$3:$M$32,Summary!AI$3:AI$32),0)</f>
        <v>-0.3524207973907908</v>
      </c>
      <c r="AI12">
        <f ca="1">IFERROR(PEARSON(Summary!$M$3:$M$32,Summary!AJ$3:AJ$32),0)</f>
        <v>-0.1088324281912004</v>
      </c>
      <c r="AJ12">
        <f ca="1">IFERROR(PEARSON(Summary!$M$3:$M$32,Summary!AK$3:AK$32),0)</f>
        <v>0.49756362219001049</v>
      </c>
      <c r="AK12">
        <f ca="1">IFERROR(PEARSON(Summary!$M$3:$M$32,Summary!AL$3:AL$32),0)</f>
        <v>0.61070276102295917</v>
      </c>
      <c r="AL12">
        <f ca="1">IFERROR(PEARSON(Summary!$M$3:$M$32,Summary!AM$3:AM$32),0)</f>
        <v>0.29556995684064946</v>
      </c>
      <c r="AM12">
        <f ca="1">IFERROR(PEARSON(Summary!$M$3:$M$32,Summary!AN$3:AN$32),0)</f>
        <v>0.46109425435329104</v>
      </c>
      <c r="AN12">
        <f ca="1">IFERROR(PEARSON(Summary!$M$3:$M$32,Summary!AO$3:AO$32),0)</f>
        <v>0.33502188256002696</v>
      </c>
      <c r="AO12">
        <f ca="1">IFERROR(PEARSON(Summary!$M$3:$M$32,Summary!AP$3:AP$32),0)</f>
        <v>0.38871494661465134</v>
      </c>
      <c r="AP12">
        <f ca="1">IFERROR(PEARSON(Summary!$M$3:$M$32,Summary!AQ$3:AQ$32),0)</f>
        <v>-0.10262058606817721</v>
      </c>
      <c r="AQ12">
        <f ca="1">IFERROR(PEARSON(Summary!$M$3:$M$32,Summary!AR$3:AR$32),0)</f>
        <v>0.30723469041734214</v>
      </c>
      <c r="AR12">
        <f ca="1">IFERROR(PEARSON(Summary!$M$3:$M$32,Summary!AS$3:AS$32),0)</f>
        <v>9.2383578275266956E-2</v>
      </c>
      <c r="AS12">
        <f ca="1">IFERROR(PEARSON(Summary!$M$3:$M$32,Summary!AT$3:AT$32),0)</f>
        <v>4.6696737938628802E-2</v>
      </c>
      <c r="AT12">
        <f ca="1">IFERROR(PEARSON(Summary!$M$3:$M$32,Summary!AU$3:AU$32),0)</f>
        <v>0.69392970194534864</v>
      </c>
      <c r="AU12">
        <f ca="1">IFERROR(PEARSON(Summary!$M$3:$M$32,Summary!AV$3:AV$32),0)</f>
        <v>0.42900967965978093</v>
      </c>
      <c r="AV12">
        <f ca="1">IFERROR(PEARSON(Summary!$M$3:$M$32,Summary!AW$3:AW$32),0)</f>
        <v>0.48779674689564334</v>
      </c>
      <c r="AW12">
        <f ca="1">IFERROR(PEARSON(Summary!$M$3:$M$32,Summary!AX$3:AX$32),0)</f>
        <v>0.45343300465357705</v>
      </c>
      <c r="AX12">
        <f ca="1">IFERROR(PEARSON(Summary!$M$3:$M$32,Summary!AY$3:AY$32),0)</f>
        <v>0.58061590594696888</v>
      </c>
      <c r="AY12">
        <f ca="1">IFERROR(PEARSON(Summary!$M$3:$M$32,Summary!AZ$3:AZ$32),0)</f>
        <v>0.79884397404829677</v>
      </c>
      <c r="AZ12">
        <f ca="1">IFERROR(PEARSON(Summary!$M$3:$M$32,Summary!BA$3:BA$32),0)</f>
        <v>-0.7091358486717686</v>
      </c>
      <c r="BA12">
        <f ca="1">IFERROR(PEARSON(Summary!$M$3:$M$32,Summary!BB$3:BB$32),0)</f>
        <v>-0.90830429123423884</v>
      </c>
      <c r="BB12">
        <f ca="1">IFERROR(PEARSON(Summary!$M$3:$M$32,Summary!BC$3:BC$32),0)</f>
        <v>-0.5849458405617618</v>
      </c>
      <c r="BC12">
        <f ca="1">IFERROR(PEARSON(Summary!$M$3:$M$32,Summary!BD$3:BD$32),0)</f>
        <v>-0.62530173711599368</v>
      </c>
      <c r="BD12">
        <f ca="1">IFERROR(PEARSON(Summary!$M$3:$M$32,Summary!BE$3:BE$32),0)</f>
        <v>-0.8041204667268812</v>
      </c>
      <c r="BE12">
        <f ca="1">IFERROR(PEARSON(Summary!$M$3:$M$32,Summary!BF$3:BF$32),0)</f>
        <v>-0.76341428151846635</v>
      </c>
      <c r="BF12">
        <f ca="1">IFERROR(PEARSON(Summary!$M$3:$M$32,Summary!BG$3:BG$32),0)</f>
        <v>-0.88531540359673178</v>
      </c>
      <c r="BG12">
        <f ca="1">IFERROR(PEARSON(Summary!$M$3:$M$32,Summary!BH$3:BH$32),0)</f>
        <v>-0.51590930648782751</v>
      </c>
      <c r="BH12">
        <f ca="1">IFERROR(PEARSON(Summary!$M$3:$M$32,Summary!BI$3:BI$32),0)</f>
        <v>-0.68878752843212154</v>
      </c>
      <c r="BI12">
        <f ca="1">IFERROR(PEARSON(Summary!$M$3:$M$32,Summary!BJ$3:BJ$32),0)</f>
        <v>-4.9608230686797115E-2</v>
      </c>
      <c r="BJ12">
        <f ca="1">IFERROR(PEARSON(Summary!$M$3:$M$32,Summary!BK$3:BK$32),0)</f>
        <v>0.78520238419163257</v>
      </c>
      <c r="BK12">
        <f ca="1">IFERROR(PEARSON(Summary!$M$3:$M$32,Summary!BL$3:BL$32),0)</f>
        <v>-0.74540985506702384</v>
      </c>
      <c r="BL12">
        <f ca="1">IFERROR(PEARSON(Summary!$M$3:$M$32,Summary!BM$3:BM$32),0)</f>
        <v>-0.88230943501390602</v>
      </c>
      <c r="BM12">
        <f ca="1">IFERROR(PEARSON(Summary!$M$3:$M$32,Summary!BN$3:BN$32),0)</f>
        <v>-0.43720290624847408</v>
      </c>
      <c r="BN12">
        <f ca="1">IFERROR(PEARSON(Summary!$M$3:$M$32,Summary!BO$3:BO$32),0)</f>
        <v>-0.87513095464012658</v>
      </c>
      <c r="BO12">
        <f ca="1">IFERROR(PEARSON(Summary!$M$3:$M$32,Summary!BP$3:BP$32),0)</f>
        <v>-0.91834037207319175</v>
      </c>
      <c r="BP12">
        <f ca="1">IFERROR(PEARSON(Summary!$M$3:$M$32,Summary!BQ$3:BQ$32),0)</f>
        <v>-0.60776917110219353</v>
      </c>
      <c r="BQ12">
        <f ca="1">IFERROR(PEARSON(Summary!$M$3:$M$32,Summary!BR$3:BR$32),0)</f>
        <v>-0.62112323407339887</v>
      </c>
      <c r="BR12">
        <f ca="1">IFERROR(PEARSON(Summary!$M$3:$M$32,Summary!BS$3:BS$32),0)</f>
        <v>-0.83470506887416651</v>
      </c>
      <c r="BS12">
        <f ca="1">IFERROR(PEARSON(Summary!$M$3:$M$32,Summary!BT$3:BT$32),0)</f>
        <v>0.25060780379261982</v>
      </c>
      <c r="BT12">
        <f ca="1">IFERROR(PEARSON(Summary!$M$3:$M$32,Summary!BU$3:BU$32),0)</f>
        <v>0.30695508679731925</v>
      </c>
      <c r="BU12">
        <f ca="1">IFERROR(PEARSON(Summary!$M$3:$M$32,Summary!BV$3:BV$32),0)</f>
        <v>-0.77698368722323286</v>
      </c>
      <c r="BV12">
        <f ca="1">IFERROR(PEARSON(Summary!$M$3:$M$32,Summary!BW$3:BW$32),0)</f>
        <v>0.44954537368740716</v>
      </c>
      <c r="BW12">
        <f ca="1">IFERROR(PEARSON(Summary!$M$3:$M$32,Summary!BX$3:BX$32),0)</f>
        <v>-0.77698368722323252</v>
      </c>
      <c r="BX12">
        <f ca="1">IFERROR(PEARSON(Summary!$M$3:$M$32,Summary!BY$3:BY$32),0)</f>
        <v>-0.33367777389203901</v>
      </c>
      <c r="BY12">
        <f ca="1">IFERROR(PEARSON(Summary!$M$3:$M$32,Summary!BZ$3:BZ$32),0)</f>
        <v>0.45343300465357717</v>
      </c>
      <c r="BZ12">
        <f ca="1">IFERROR(PEARSON(Summary!$M$3:$M$32,Summary!CA$3:CA$32),0)</f>
        <v>-0.55495663564095499</v>
      </c>
      <c r="CA12">
        <f ca="1">IFERROR(PEARSON(Summary!$M$3:$M$32,Summary!CB$3:CB$32),0)</f>
        <v>0.13803912848682648</v>
      </c>
    </row>
    <row r="13" spans="1:79">
      <c r="A13" s="4" t="s">
        <v>1475</v>
      </c>
      <c r="B13">
        <f ca="1">IFERROR(PEARSON(Summary!$N$3:$N$32,Summary!C$3:C$32),0)</f>
        <v>-0.71027707996115186</v>
      </c>
      <c r="C13">
        <f ca="1">IFERROR(PEARSON(Summary!$N$3:$N$32,Summary!D$3:D$32),0)</f>
        <v>-0.74311589796191591</v>
      </c>
      <c r="D13">
        <f ca="1">IFERROR(PEARSON(Summary!$N$3:$N$32,Summary!E$3:E$32),0)</f>
        <v>-0.66096165888633851</v>
      </c>
      <c r="E13">
        <f ca="1">IFERROR(PEARSON(Summary!$N$3:$N$32,Summary!F$3:F$32),0)</f>
        <v>0.578039697619668</v>
      </c>
      <c r="F13">
        <f ca="1">IFERROR(PEARSON(Summary!$N$3:$N$32,Summary!G$3:G$32),0)</f>
        <v>-0.65866658475797701</v>
      </c>
      <c r="G13">
        <f ca="1">IFERROR(PEARSON(Summary!$N$3:$N$32,Summary!H$3:H$32),0)</f>
        <v>-0.61710814238260769</v>
      </c>
      <c r="H13">
        <f ca="1">IFERROR(PEARSON(Summary!$N$3:$N$32,Summary!I$3:I$32),0)</f>
        <v>0.99999999999999989</v>
      </c>
      <c r="I13">
        <f ca="1">IFERROR(PEARSON(Summary!$N$3:$N$32,Summary!J$3:J$32),0)</f>
        <v>-0.64878331857310689</v>
      </c>
      <c r="J13">
        <f ca="1">IFERROR(PEARSON(Summary!$N$3:$N$32,Summary!K$3:K$32),0)</f>
        <v>-0.6429349064675377</v>
      </c>
      <c r="K13">
        <f ca="1">IFERROR(PEARSON(Summary!$N$3:$N$32,Summary!L$3:L$32),0)</f>
        <v>0.92046726044486515</v>
      </c>
      <c r="L13">
        <f ca="1">IFERROR(PEARSON(Summary!$N$3:$N$32,Summary!M$3:M$32),0)</f>
        <v>-0.63582409375785975</v>
      </c>
      <c r="M13">
        <f ca="1">IFERROR(PEARSON(Summary!$N$3:$N$32,Summary!N$3:N$32),0)</f>
        <v>1</v>
      </c>
      <c r="N13">
        <f ca="1">IFERROR(PEARSON(Summary!$N$3:$N$32,Summary!O$3:O$32),0)</f>
        <v>0</v>
      </c>
      <c r="O13">
        <f ca="1">IFERROR(PEARSON(Summary!$N$3:$N$32,Summary!P$3:P$32),0)</f>
        <v>0</v>
      </c>
      <c r="P13">
        <f ca="1">IFERROR(PEARSON(Summary!$N$3:$N$32,Summary!Q$3:Q$32),0)</f>
        <v>0.36621912330230139</v>
      </c>
      <c r="Q13">
        <f ca="1">IFERROR(PEARSON(Summary!$N$3:$N$32,Summary!R$3:R$32),0)</f>
        <v>0</v>
      </c>
      <c r="R13">
        <f ca="1">IFERROR(PEARSON(Summary!$N$3:$N$32,Summary!S$3:S$32),0)</f>
        <v>0</v>
      </c>
      <c r="S13">
        <f ca="1">IFERROR(PEARSON(Summary!$N$3:$N$32,Summary!T$3:T$32),0)</f>
        <v>0</v>
      </c>
      <c r="T13">
        <f ca="1">IFERROR(PEARSON(Summary!$N$3:$N$32,Summary!U$3:U$32),0)</f>
        <v>0</v>
      </c>
      <c r="U13">
        <f ca="1">IFERROR(PEARSON(Summary!$N$3:$N$32,Summary!V$3:V$32),0)</f>
        <v>-0.2573031934592353</v>
      </c>
      <c r="V13">
        <f ca="1">IFERROR(PEARSON(Summary!$N$3:$N$32,Summary!W$3:W$32),0)</f>
        <v>-0.18770289136467966</v>
      </c>
      <c r="W13">
        <f ca="1">IFERROR(PEARSON(Summary!$N$3:$N$32,Summary!X$3:X$32),0)</f>
        <v>-0.15566954257323273</v>
      </c>
      <c r="X13">
        <f ca="1">IFERROR(PEARSON(Summary!$N$3:$N$32,Summary!Y$3:Y$32),0)</f>
        <v>0.36247215344058686</v>
      </c>
      <c r="Y13">
        <f ca="1">IFERROR(PEARSON(Summary!$N$3:$N$32,Summary!Z$3:Z$32),0)</f>
        <v>4.6052550428070146E-2</v>
      </c>
      <c r="Z13">
        <f ca="1">IFERROR(PEARSON(Summary!$N$3:$N$32,Summary!AA$3:AA$32),0)</f>
        <v>0</v>
      </c>
      <c r="AA13">
        <f ca="1">IFERROR(PEARSON(Summary!$N$3:$N$32,Summary!AB$3:AB$32),0)</f>
        <v>0.20636884425360183</v>
      </c>
      <c r="AB13">
        <f ca="1">IFERROR(PEARSON(Summary!$N$3:$N$32,Summary!AC$3:AC$32),0)</f>
        <v>-0.11603158578396634</v>
      </c>
      <c r="AC13">
        <f ca="1">IFERROR(PEARSON(Summary!$N$3:$N$32,Summary!AD$3:AD$32),0)</f>
        <v>-0.9119252645651531</v>
      </c>
      <c r="AD13">
        <f ca="1">IFERROR(PEARSON(Summary!$N$3:$N$32,Summary!AE$3:AE$32),0)</f>
        <v>-0.32120134917490911</v>
      </c>
      <c r="AE13">
        <f ca="1">IFERROR(PEARSON(Summary!$N$3:$N$32,Summary!AF$3:AF$32),0)</f>
        <v>-0.4921075584026342</v>
      </c>
      <c r="AF13">
        <f ca="1">IFERROR(PEARSON(Summary!$N$3:$N$32,Summary!AG$3:AG$32),0)</f>
        <v>-0.48058431789573475</v>
      </c>
      <c r="AG13">
        <f ca="1">IFERROR(PEARSON(Summary!$N$3:$N$32,Summary!AH$3:AH$32),0)</f>
        <v>-0.32652313836957764</v>
      </c>
      <c r="AH13">
        <f ca="1">IFERROR(PEARSON(Summary!$N$3:$N$32,Summary!AI$3:AI$32),0)</f>
        <v>0.49950176671977214</v>
      </c>
      <c r="AI13">
        <f ca="1">IFERROR(PEARSON(Summary!$N$3:$N$32,Summary!AJ$3:AJ$32),0)</f>
        <v>-7.8747319844677352E-2</v>
      </c>
      <c r="AJ13">
        <f ca="1">IFERROR(PEARSON(Summary!$N$3:$N$32,Summary!AK$3:AK$32),0)</f>
        <v>-7.5603346226602197E-2</v>
      </c>
      <c r="AK13">
        <f ca="1">IFERROR(PEARSON(Summary!$N$3:$N$32,Summary!AL$3:AL$32),0)</f>
        <v>-0.63540714755803862</v>
      </c>
      <c r="AL13">
        <f ca="1">IFERROR(PEARSON(Summary!$N$3:$N$32,Summary!AM$3:AM$32),0)</f>
        <v>0.26935498196274799</v>
      </c>
      <c r="AM13">
        <f ca="1">IFERROR(PEARSON(Summary!$N$3:$N$32,Summary!AN$3:AN$32),0)</f>
        <v>-0.45207828806685507</v>
      </c>
      <c r="AN13">
        <f ca="1">IFERROR(PEARSON(Summary!$N$3:$N$32,Summary!AO$3:AO$32),0)</f>
        <v>0.11120517733163567</v>
      </c>
      <c r="AO13">
        <f ca="1">IFERROR(PEARSON(Summary!$N$3:$N$32,Summary!AP$3:AP$32),0)</f>
        <v>-0.17634066938738194</v>
      </c>
      <c r="AP13">
        <f ca="1">IFERROR(PEARSON(Summary!$N$3:$N$32,Summary!AQ$3:AQ$32),0)</f>
        <v>8.2912854624486929E-3</v>
      </c>
      <c r="AQ13">
        <f ca="1">IFERROR(PEARSON(Summary!$N$3:$N$32,Summary!AR$3:AR$32),0)</f>
        <v>-0.43220897109258083</v>
      </c>
      <c r="AR13">
        <f ca="1">IFERROR(PEARSON(Summary!$N$3:$N$32,Summary!AS$3:AS$32),0)</f>
        <v>4.5432805199674409E-2</v>
      </c>
      <c r="AS13">
        <f ca="1">IFERROR(PEARSON(Summary!$N$3:$N$32,Summary!AT$3:AT$32),0)</f>
        <v>-0.35800188601447014</v>
      </c>
      <c r="AT13">
        <f ca="1">IFERROR(PEARSON(Summary!$N$3:$N$32,Summary!AU$3:AU$32),0)</f>
        <v>-0.73717316700410629</v>
      </c>
      <c r="AU13">
        <f ca="1">IFERROR(PEARSON(Summary!$N$3:$N$32,Summary!AV$3:AV$32),0)</f>
        <v>-0.36761410965776925</v>
      </c>
      <c r="AV13">
        <f ca="1">IFERROR(PEARSON(Summary!$N$3:$N$32,Summary!AW$3:AW$32),0)</f>
        <v>-0.51788039420017651</v>
      </c>
      <c r="AW13">
        <f ca="1">IFERROR(PEARSON(Summary!$N$3:$N$32,Summary!AX$3:AX$32),0)</f>
        <v>-0.43561976020370713</v>
      </c>
      <c r="AX13">
        <f ca="1">IFERROR(PEARSON(Summary!$N$3:$N$32,Summary!AY$3:AY$32),0)</f>
        <v>-0.63069917349077409</v>
      </c>
      <c r="AY13">
        <f ca="1">IFERROR(PEARSON(Summary!$N$3:$N$32,Summary!AZ$3:AZ$32),0)</f>
        <v>-0.96868020034472457</v>
      </c>
      <c r="AZ13">
        <f ca="1">IFERROR(PEARSON(Summary!$N$3:$N$32,Summary!BA$3:BA$32),0)</f>
        <v>0.769212019453275</v>
      </c>
      <c r="BA13">
        <f ca="1">IFERROR(PEARSON(Summary!$N$3:$N$32,Summary!BB$3:BB$32),0)</f>
        <v>0.8815507268204622</v>
      </c>
      <c r="BB13">
        <f ca="1">IFERROR(PEARSON(Summary!$N$3:$N$32,Summary!BC$3:BC$32),0)</f>
        <v>0.73635212906766812</v>
      </c>
      <c r="BC13">
        <f ca="1">IFERROR(PEARSON(Summary!$N$3:$N$32,Summary!BD$3:BD$32),0)</f>
        <v>0.7431248406732992</v>
      </c>
      <c r="BD13">
        <f ca="1">IFERROR(PEARSON(Summary!$N$3:$N$32,Summary!BE$3:BE$32),0)</f>
        <v>0.71336080816238723</v>
      </c>
      <c r="BE13">
        <f ca="1">IFERROR(PEARSON(Summary!$N$3:$N$32,Summary!BF$3:BF$32),0)</f>
        <v>0.70439844622396663</v>
      </c>
      <c r="BF13">
        <f ca="1">IFERROR(PEARSON(Summary!$N$3:$N$32,Summary!BG$3:BG$32),0)</f>
        <v>0.85558231944783536</v>
      </c>
      <c r="BG13">
        <f ca="1">IFERROR(PEARSON(Summary!$N$3:$N$32,Summary!BH$3:BH$32),0)</f>
        <v>0.95659437310661266</v>
      </c>
      <c r="BH13">
        <f ca="1">IFERROR(PEARSON(Summary!$N$3:$N$32,Summary!BI$3:BI$32),0)</f>
        <v>0.97462141264994928</v>
      </c>
      <c r="BI13">
        <f ca="1">IFERROR(PEARSON(Summary!$N$3:$N$32,Summary!BJ$3:BJ$32),0)</f>
        <v>0.49802293790927882</v>
      </c>
      <c r="BJ13">
        <f ca="1">IFERROR(PEARSON(Summary!$N$3:$N$32,Summary!BK$3:BK$32),0)</f>
        <v>-0.90556756253515192</v>
      </c>
      <c r="BK13">
        <f ca="1">IFERROR(PEARSON(Summary!$N$3:$N$32,Summary!BL$3:BL$32),0)</f>
        <v>0.83233536258132057</v>
      </c>
      <c r="BL13">
        <f ca="1">IFERROR(PEARSON(Summary!$N$3:$N$32,Summary!BM$3:BM$32),0)</f>
        <v>0.83764829309456845</v>
      </c>
      <c r="BM13">
        <f ca="1">IFERROR(PEARSON(Summary!$N$3:$N$32,Summary!BN$3:BN$32),0)</f>
        <v>0.87899940750570793</v>
      </c>
      <c r="BN13">
        <f ca="1">IFERROR(PEARSON(Summary!$N$3:$N$32,Summary!BO$3:BO$32),0)</f>
        <v>0.82786506974529672</v>
      </c>
      <c r="BO13">
        <f ca="1">IFERROR(PEARSON(Summary!$N$3:$N$32,Summary!BP$3:BP$32),0)</f>
        <v>0.70755946700689931</v>
      </c>
      <c r="BP13">
        <f ca="1">IFERROR(PEARSON(Summary!$N$3:$N$32,Summary!BQ$3:BQ$32),0)</f>
        <v>0.70709439864330803</v>
      </c>
      <c r="BQ13">
        <f ca="1">IFERROR(PEARSON(Summary!$N$3:$N$32,Summary!BR$3:BR$32),0)</f>
        <v>0.74222350482178934</v>
      </c>
      <c r="BR13">
        <f ca="1">IFERROR(PEARSON(Summary!$N$3:$N$32,Summary!BS$3:BS$32),0)</f>
        <v>0.86076622833496463</v>
      </c>
      <c r="BS13">
        <f ca="1">IFERROR(PEARSON(Summary!$N$3:$N$32,Summary!BT$3:BT$32),0)</f>
        <v>4.066366988201376E-2</v>
      </c>
      <c r="BT13">
        <f ca="1">IFERROR(PEARSON(Summary!$N$3:$N$32,Summary!BU$3:BU$32),0)</f>
        <v>-0.6609616588863384</v>
      </c>
      <c r="BU13">
        <f ca="1">IFERROR(PEARSON(Summary!$N$3:$N$32,Summary!BV$3:BV$32),0)</f>
        <v>0.30624412489157804</v>
      </c>
      <c r="BV13">
        <f ca="1">IFERROR(PEARSON(Summary!$N$3:$N$32,Summary!BW$3:BW$32),0)</f>
        <v>-0.55587551496212173</v>
      </c>
      <c r="BW13">
        <f ca="1">IFERROR(PEARSON(Summary!$N$3:$N$32,Summary!BX$3:BX$32),0)</f>
        <v>0.3062441248915781</v>
      </c>
      <c r="BX13">
        <f ca="1">IFERROR(PEARSON(Summary!$N$3:$N$32,Summary!BY$3:BY$32),0)</f>
        <v>0.20376666241247346</v>
      </c>
      <c r="BY13">
        <f ca="1">IFERROR(PEARSON(Summary!$N$3:$N$32,Summary!BZ$3:BZ$32),0)</f>
        <v>-0.43561976020370718</v>
      </c>
      <c r="BZ13">
        <f ca="1">IFERROR(PEARSON(Summary!$N$3:$N$32,Summary!CA$3:CA$32),0)</f>
        <v>0.57007142488595575</v>
      </c>
      <c r="CA13">
        <f ca="1">IFERROR(PEARSON(Summary!$N$3:$N$32,Summary!CB$3:CB$32),0)</f>
        <v>0.46640608584396476</v>
      </c>
    </row>
    <row r="14" spans="1:79">
      <c r="A14" s="4" t="s">
        <v>19</v>
      </c>
      <c r="B14">
        <f ca="1">IFERROR(PEARSON(Summary!$O$3:$O$32,Summary!C$3:C$32),0)</f>
        <v>0</v>
      </c>
      <c r="C14">
        <f ca="1">IFERROR(PEARSON(Summary!$O$3:$O$32,Summary!D$3:D$32),0)</f>
        <v>0</v>
      </c>
      <c r="D14">
        <f ca="1">IFERROR(PEARSON(Summary!$O$3:$O$32,Summary!E$3:E$32),0)</f>
        <v>0</v>
      </c>
      <c r="E14">
        <f ca="1">IFERROR(PEARSON(Summary!$O$3:$O$32,Summary!F$3:F$32),0)</f>
        <v>0</v>
      </c>
      <c r="F14">
        <f ca="1">IFERROR(PEARSON(Summary!$O$3:$O$32,Summary!G$3:G$32),0)</f>
        <v>0</v>
      </c>
      <c r="G14">
        <f ca="1">IFERROR(PEARSON(Summary!$O$3:$O$32,Summary!H$3:H$32),0)</f>
        <v>0</v>
      </c>
      <c r="H14">
        <f ca="1">IFERROR(PEARSON(Summary!$O$3:$O$32,Summary!I$3:I$32),0)</f>
        <v>0</v>
      </c>
      <c r="I14">
        <f ca="1">IFERROR(PEARSON(Summary!$O$3:$O$32,Summary!J$3:J$32),0)</f>
        <v>0</v>
      </c>
      <c r="J14">
        <f ca="1">IFERROR(PEARSON(Summary!$O$3:$O$32,Summary!K$3:K$32),0)</f>
        <v>0</v>
      </c>
      <c r="K14">
        <f ca="1">IFERROR(PEARSON(Summary!$O$3:$O$32,Summary!L$3:L$32),0)</f>
        <v>0</v>
      </c>
      <c r="L14">
        <f ca="1">IFERROR(PEARSON(Summary!$O$3:$O$32,Summary!M$3:M$32),0)</f>
        <v>0</v>
      </c>
      <c r="M14">
        <f ca="1">IFERROR(PEARSON(Summary!$O$3:$O$32,Summary!N$3:N$32),0)</f>
        <v>0</v>
      </c>
      <c r="N14">
        <f ca="1">IFERROR(PEARSON(Summary!$O$3:$O$32,Summary!O$3:O$32),0)</f>
        <v>0</v>
      </c>
      <c r="O14">
        <f ca="1">IFERROR(PEARSON(Summary!$O$3:$O$32,Summary!P$3:P$32),0)</f>
        <v>0</v>
      </c>
      <c r="P14">
        <f ca="1">IFERROR(PEARSON(Summary!$O$3:$O$32,Summary!Q$3:Q$32),0)</f>
        <v>0</v>
      </c>
      <c r="Q14">
        <f ca="1">IFERROR(PEARSON(Summary!$O$3:$O$32,Summary!R$3:R$32),0)</f>
        <v>0</v>
      </c>
      <c r="R14">
        <f ca="1">IFERROR(PEARSON(Summary!$O$3:$O$32,Summary!S$3:S$32),0)</f>
        <v>0</v>
      </c>
      <c r="S14">
        <f ca="1">IFERROR(PEARSON(Summary!$O$3:$O$32,Summary!T$3:T$32),0)</f>
        <v>0</v>
      </c>
      <c r="T14">
        <f ca="1">IFERROR(PEARSON(Summary!$O$3:$O$32,Summary!U$3:U$32),0)</f>
        <v>0</v>
      </c>
      <c r="U14">
        <f ca="1">IFERROR(PEARSON(Summary!$O$3:$O$32,Summary!V$3:V$32),0)</f>
        <v>0</v>
      </c>
      <c r="V14">
        <f ca="1">IFERROR(PEARSON(Summary!$O$3:$O$32,Summary!W$3:W$32),0)</f>
        <v>0</v>
      </c>
      <c r="W14">
        <f ca="1">IFERROR(PEARSON(Summary!$O$3:$O$32,Summary!X$3:X$32),0)</f>
        <v>0</v>
      </c>
      <c r="X14">
        <f ca="1">IFERROR(PEARSON(Summary!$O$3:$O$32,Summary!Y$3:Y$32),0)</f>
        <v>0</v>
      </c>
      <c r="Y14">
        <f ca="1">IFERROR(PEARSON(Summary!$O$3:$O$32,Summary!Z$3:Z$32),0)</f>
        <v>0</v>
      </c>
      <c r="Z14">
        <f ca="1">IFERROR(PEARSON(Summary!$O$3:$O$32,Summary!AA$3:AA$32),0)</f>
        <v>0</v>
      </c>
      <c r="AA14">
        <f ca="1">IFERROR(PEARSON(Summary!$O$3:$O$32,Summary!AB$3:AB$32),0)</f>
        <v>0</v>
      </c>
      <c r="AB14">
        <f ca="1">IFERROR(PEARSON(Summary!$O$3:$O$32,Summary!AC$3:AC$32),0)</f>
        <v>0</v>
      </c>
      <c r="AC14">
        <f ca="1">IFERROR(PEARSON(Summary!$O$3:$O$32,Summary!AD$3:AD$32),0)</f>
        <v>0</v>
      </c>
      <c r="AD14">
        <f ca="1">IFERROR(PEARSON(Summary!$O$3:$O$32,Summary!AE$3:AE$32),0)</f>
        <v>0</v>
      </c>
      <c r="AE14">
        <f ca="1">IFERROR(PEARSON(Summary!$O$3:$O$32,Summary!AF$3:AF$32),0)</f>
        <v>0</v>
      </c>
      <c r="AF14">
        <f ca="1">IFERROR(PEARSON(Summary!$O$3:$O$32,Summary!AG$3:AG$32),0)</f>
        <v>0</v>
      </c>
      <c r="AG14">
        <f ca="1">IFERROR(PEARSON(Summary!$O$3:$O$32,Summary!AH$3:AH$32),0)</f>
        <v>0</v>
      </c>
      <c r="AH14">
        <f ca="1">IFERROR(PEARSON(Summary!$O$3:$O$32,Summary!AI$3:AI$32),0)</f>
        <v>0</v>
      </c>
      <c r="AI14">
        <f ca="1">IFERROR(PEARSON(Summary!$O$3:$O$32,Summary!AJ$3:AJ$32),0)</f>
        <v>0</v>
      </c>
      <c r="AJ14">
        <f ca="1">IFERROR(PEARSON(Summary!$O$3:$O$32,Summary!AK$3:AK$32),0)</f>
        <v>0</v>
      </c>
      <c r="AK14">
        <f ca="1">IFERROR(PEARSON(Summary!$O$3:$O$32,Summary!AL$3:AL$32),0)</f>
        <v>0</v>
      </c>
      <c r="AL14">
        <f ca="1">IFERROR(PEARSON(Summary!$O$3:$O$32,Summary!AM$3:AM$32),0)</f>
        <v>0</v>
      </c>
      <c r="AM14">
        <f ca="1">IFERROR(PEARSON(Summary!$O$3:$O$32,Summary!AN$3:AN$32),0)</f>
        <v>0</v>
      </c>
      <c r="AN14">
        <f ca="1">IFERROR(PEARSON(Summary!$O$3:$O$32,Summary!AO$3:AO$32),0)</f>
        <v>0</v>
      </c>
      <c r="AO14">
        <f ca="1">IFERROR(PEARSON(Summary!$O$3:$O$32,Summary!AP$3:AP$32),0)</f>
        <v>0</v>
      </c>
      <c r="AP14">
        <f ca="1">IFERROR(PEARSON(Summary!$O$3:$O$32,Summary!AQ$3:AQ$32),0)</f>
        <v>0</v>
      </c>
      <c r="AQ14">
        <f ca="1">IFERROR(PEARSON(Summary!$O$3:$O$32,Summary!AR$3:AR$32),0)</f>
        <v>0</v>
      </c>
      <c r="AR14">
        <f ca="1">IFERROR(PEARSON(Summary!$O$3:$O$32,Summary!AS$3:AS$32),0)</f>
        <v>0</v>
      </c>
      <c r="AS14">
        <f ca="1">IFERROR(PEARSON(Summary!$O$3:$O$32,Summary!AT$3:AT$32),0)</f>
        <v>0</v>
      </c>
      <c r="AT14">
        <f ca="1">IFERROR(PEARSON(Summary!$O$3:$O$32,Summary!AU$3:AU$32),0)</f>
        <v>0</v>
      </c>
      <c r="AU14">
        <f ca="1">IFERROR(PEARSON(Summary!$O$3:$O$32,Summary!AV$3:AV$32),0)</f>
        <v>0</v>
      </c>
      <c r="AV14">
        <f ca="1">IFERROR(PEARSON(Summary!$O$3:$O$32,Summary!AW$3:AW$32),0)</f>
        <v>0</v>
      </c>
      <c r="AW14">
        <f ca="1">IFERROR(PEARSON(Summary!$O$3:$O$32,Summary!AX$3:AX$32),0)</f>
        <v>0</v>
      </c>
      <c r="AX14">
        <f ca="1">IFERROR(PEARSON(Summary!$O$3:$O$32,Summary!AY$3:AY$32),0)</f>
        <v>0</v>
      </c>
      <c r="AY14">
        <f ca="1">IFERROR(PEARSON(Summary!$O$3:$O$32,Summary!AZ$3:AZ$32),0)</f>
        <v>0</v>
      </c>
      <c r="AZ14">
        <f ca="1">IFERROR(PEARSON(Summary!$O$3:$O$32,Summary!BA$3:BA$32),0)</f>
        <v>0</v>
      </c>
      <c r="BA14">
        <f ca="1">IFERROR(PEARSON(Summary!$O$3:$O$32,Summary!BB$3:BB$32),0)</f>
        <v>0</v>
      </c>
      <c r="BB14">
        <f ca="1">IFERROR(PEARSON(Summary!$O$3:$O$32,Summary!BC$3:BC$32),0)</f>
        <v>0</v>
      </c>
      <c r="BC14">
        <f ca="1">IFERROR(PEARSON(Summary!$O$3:$O$32,Summary!BD$3:BD$32),0)</f>
        <v>0</v>
      </c>
      <c r="BD14">
        <f ca="1">IFERROR(PEARSON(Summary!$O$3:$O$32,Summary!BE$3:BE$32),0)</f>
        <v>0</v>
      </c>
      <c r="BE14">
        <f ca="1">IFERROR(PEARSON(Summary!$O$3:$O$32,Summary!BF$3:BF$32),0)</f>
        <v>0</v>
      </c>
      <c r="BF14">
        <f ca="1">IFERROR(PEARSON(Summary!$O$3:$O$32,Summary!BG$3:BG$32),0)</f>
        <v>0</v>
      </c>
      <c r="BG14">
        <f ca="1">IFERROR(PEARSON(Summary!$O$3:$O$32,Summary!BH$3:BH$32),0)</f>
        <v>0</v>
      </c>
      <c r="BH14">
        <f ca="1">IFERROR(PEARSON(Summary!$O$3:$O$32,Summary!BI$3:BI$32),0)</f>
        <v>0</v>
      </c>
      <c r="BI14">
        <f ca="1">IFERROR(PEARSON(Summary!$O$3:$O$32,Summary!BJ$3:BJ$32),0)</f>
        <v>0</v>
      </c>
      <c r="BJ14">
        <f ca="1">IFERROR(PEARSON(Summary!$O$3:$O$32,Summary!BK$3:BK$32),0)</f>
        <v>0</v>
      </c>
      <c r="BK14">
        <f ca="1">IFERROR(PEARSON(Summary!$O$3:$O$32,Summary!BL$3:BL$32),0)</f>
        <v>0</v>
      </c>
      <c r="BL14">
        <f ca="1">IFERROR(PEARSON(Summary!$O$3:$O$32,Summary!BM$3:BM$32),0)</f>
        <v>0</v>
      </c>
      <c r="BM14">
        <f ca="1">IFERROR(PEARSON(Summary!$O$3:$O$32,Summary!BN$3:BN$32),0)</f>
        <v>0</v>
      </c>
      <c r="BN14">
        <f ca="1">IFERROR(PEARSON(Summary!$O$3:$O$32,Summary!BO$3:BO$32),0)</f>
        <v>0</v>
      </c>
      <c r="BO14">
        <f ca="1">IFERROR(PEARSON(Summary!$O$3:$O$32,Summary!BP$3:BP$32),0)</f>
        <v>0</v>
      </c>
      <c r="BP14">
        <f ca="1">IFERROR(PEARSON(Summary!$O$3:$O$32,Summary!BQ$3:BQ$32),0)</f>
        <v>0</v>
      </c>
      <c r="BQ14">
        <f ca="1">IFERROR(PEARSON(Summary!$O$3:$O$32,Summary!BR$3:BR$32),0)</f>
        <v>0</v>
      </c>
      <c r="BR14">
        <f ca="1">IFERROR(PEARSON(Summary!$O$3:$O$32,Summary!BS$3:BS$32),0)</f>
        <v>0</v>
      </c>
      <c r="BS14">
        <f ca="1">IFERROR(PEARSON(Summary!$O$3:$O$32,Summary!BT$3:BT$32),0)</f>
        <v>0</v>
      </c>
      <c r="BT14">
        <f ca="1">IFERROR(PEARSON(Summary!$O$3:$O$32,Summary!BU$3:BU$32),0)</f>
        <v>0</v>
      </c>
      <c r="BU14">
        <f ca="1">IFERROR(PEARSON(Summary!$O$3:$O$32,Summary!BV$3:BV$32),0)</f>
        <v>0</v>
      </c>
      <c r="BV14">
        <f ca="1">IFERROR(PEARSON(Summary!$O$3:$O$32,Summary!BW$3:BW$32),0)</f>
        <v>0</v>
      </c>
      <c r="BW14">
        <f ca="1">IFERROR(PEARSON(Summary!$O$3:$O$32,Summary!BX$3:BX$32),0)</f>
        <v>0</v>
      </c>
      <c r="BX14">
        <f ca="1">IFERROR(PEARSON(Summary!$O$3:$O$32,Summary!BY$3:BY$32),0)</f>
        <v>0</v>
      </c>
      <c r="BY14">
        <f ca="1">IFERROR(PEARSON(Summary!$O$3:$O$32,Summary!BZ$3:BZ$32),0)</f>
        <v>0</v>
      </c>
      <c r="BZ14">
        <f ca="1">IFERROR(PEARSON(Summary!$O$3:$O$32,Summary!CA$3:CA$32),0)</f>
        <v>0</v>
      </c>
      <c r="CA14">
        <f ca="1">IFERROR(PEARSON(Summary!$O$3:$O$32,Summary!CB$3:CB$32),0)</f>
        <v>0</v>
      </c>
    </row>
    <row r="15" spans="1:79">
      <c r="A15" s="4" t="s">
        <v>21</v>
      </c>
      <c r="B15">
        <f ca="1">IFERROR(PEARSON(Summary!$P$3:$P$32,Summary!C$3:C$32),0)</f>
        <v>0</v>
      </c>
      <c r="C15">
        <f ca="1">IFERROR(PEARSON(Summary!$P$3:$P$32,Summary!D$3:D$32),0)</f>
        <v>0</v>
      </c>
      <c r="D15">
        <f ca="1">IFERROR(PEARSON(Summary!$P$3:$P$32,Summary!E$3:E$32),0)</f>
        <v>0</v>
      </c>
      <c r="E15">
        <f ca="1">IFERROR(PEARSON(Summary!$P$3:$P$32,Summary!F$3:F$32),0)</f>
        <v>0</v>
      </c>
      <c r="F15">
        <f ca="1">IFERROR(PEARSON(Summary!$P$3:$P$32,Summary!G$3:G$32),0)</f>
        <v>0</v>
      </c>
      <c r="G15">
        <f ca="1">IFERROR(PEARSON(Summary!$P$3:$P$32,Summary!H$3:H$32),0)</f>
        <v>0</v>
      </c>
      <c r="H15">
        <f ca="1">IFERROR(PEARSON(Summary!$P$3:$P$32,Summary!I$3:I$32),0)</f>
        <v>0</v>
      </c>
      <c r="I15">
        <f ca="1">IFERROR(PEARSON(Summary!$P$3:$P$32,Summary!J$3:J$32),0)</f>
        <v>0</v>
      </c>
      <c r="J15">
        <f ca="1">IFERROR(PEARSON(Summary!$P$3:$P$32,Summary!K$3:K$32),0)</f>
        <v>0</v>
      </c>
      <c r="K15">
        <f ca="1">IFERROR(PEARSON(Summary!$P$3:$P$32,Summary!L$3:L$32),0)</f>
        <v>0</v>
      </c>
      <c r="L15">
        <f ca="1">IFERROR(PEARSON(Summary!$P$3:$P$32,Summary!M$3:M$32),0)</f>
        <v>0</v>
      </c>
      <c r="M15">
        <f ca="1">IFERROR(PEARSON(Summary!$P$3:$P$32,Summary!N$3:N$32),0)</f>
        <v>0</v>
      </c>
      <c r="N15">
        <f ca="1">IFERROR(PEARSON(Summary!$P$3:$P$32,Summary!O$3:O$32),0)</f>
        <v>0</v>
      </c>
      <c r="O15">
        <f ca="1">IFERROR(PEARSON(Summary!$P$3:$P$32,Summary!P$3:P$32),0)</f>
        <v>0</v>
      </c>
      <c r="P15">
        <f ca="1">IFERROR(PEARSON(Summary!$P$3:$P$32,Summary!Q$3:Q$32),0)</f>
        <v>0</v>
      </c>
      <c r="Q15">
        <f ca="1">IFERROR(PEARSON(Summary!$P$3:$P$32,Summary!R$3:R$32),0)</f>
        <v>0</v>
      </c>
      <c r="R15">
        <f ca="1">IFERROR(PEARSON(Summary!$P$3:$P$32,Summary!S$3:S$32),0)</f>
        <v>0</v>
      </c>
      <c r="S15">
        <f ca="1">IFERROR(PEARSON(Summary!$P$3:$P$32,Summary!T$3:T$32),0)</f>
        <v>0</v>
      </c>
      <c r="T15">
        <f ca="1">IFERROR(PEARSON(Summary!$P$3:$P$32,Summary!U$3:U$32),0)</f>
        <v>0</v>
      </c>
      <c r="U15">
        <f ca="1">IFERROR(PEARSON(Summary!$P$3:$P$32,Summary!V$3:V$32),0)</f>
        <v>0</v>
      </c>
      <c r="V15">
        <f ca="1">IFERROR(PEARSON(Summary!$P$3:$P$32,Summary!W$3:W$32),0)</f>
        <v>0</v>
      </c>
      <c r="W15">
        <f ca="1">IFERROR(PEARSON(Summary!$P$3:$P$32,Summary!X$3:X$32),0)</f>
        <v>0</v>
      </c>
      <c r="X15">
        <f ca="1">IFERROR(PEARSON(Summary!$P$3:$P$32,Summary!Y$3:Y$32),0)</f>
        <v>0</v>
      </c>
      <c r="Y15">
        <f ca="1">IFERROR(PEARSON(Summary!$P$3:$P$32,Summary!Z$3:Z$32),0)</f>
        <v>0</v>
      </c>
      <c r="Z15">
        <f ca="1">IFERROR(PEARSON(Summary!$P$3:$P$32,Summary!AA$3:AA$32),0)</f>
        <v>0</v>
      </c>
      <c r="AA15">
        <f ca="1">IFERROR(PEARSON(Summary!$P$3:$P$32,Summary!AB$3:AB$32),0)</f>
        <v>0</v>
      </c>
      <c r="AB15">
        <f ca="1">IFERROR(PEARSON(Summary!$P$3:$P$32,Summary!AC$3:AC$32),0)</f>
        <v>0</v>
      </c>
      <c r="AC15">
        <f ca="1">IFERROR(PEARSON(Summary!$P$3:$P$32,Summary!AD$3:AD$32),0)</f>
        <v>0</v>
      </c>
      <c r="AD15">
        <f ca="1">IFERROR(PEARSON(Summary!$P$3:$P$32,Summary!AE$3:AE$32),0)</f>
        <v>0</v>
      </c>
      <c r="AE15">
        <f ca="1">IFERROR(PEARSON(Summary!$P$3:$P$32,Summary!AF$3:AF$32),0)</f>
        <v>0</v>
      </c>
      <c r="AF15">
        <f ca="1">IFERROR(PEARSON(Summary!$P$3:$P$32,Summary!AG$3:AG$32),0)</f>
        <v>0</v>
      </c>
      <c r="AG15">
        <f ca="1">IFERROR(PEARSON(Summary!$P$3:$P$32,Summary!AH$3:AH$32),0)</f>
        <v>0</v>
      </c>
      <c r="AH15">
        <f ca="1">IFERROR(PEARSON(Summary!$P$3:$P$32,Summary!AI$3:AI$32),0)</f>
        <v>0</v>
      </c>
      <c r="AI15">
        <f ca="1">IFERROR(PEARSON(Summary!$P$3:$P$32,Summary!AJ$3:AJ$32),0)</f>
        <v>0</v>
      </c>
      <c r="AJ15">
        <f ca="1">IFERROR(PEARSON(Summary!$P$3:$P$32,Summary!AK$3:AK$32),0)</f>
        <v>0</v>
      </c>
      <c r="AK15">
        <f ca="1">IFERROR(PEARSON(Summary!$P$3:$P$32,Summary!AL$3:AL$32),0)</f>
        <v>0</v>
      </c>
      <c r="AL15">
        <f ca="1">IFERROR(PEARSON(Summary!$P$3:$P$32,Summary!AM$3:AM$32),0)</f>
        <v>0</v>
      </c>
      <c r="AM15">
        <f ca="1">IFERROR(PEARSON(Summary!$P$3:$P$32,Summary!AN$3:AN$32),0)</f>
        <v>0</v>
      </c>
      <c r="AN15">
        <f ca="1">IFERROR(PEARSON(Summary!$P$3:$P$32,Summary!AO$3:AO$32),0)</f>
        <v>0</v>
      </c>
      <c r="AO15">
        <f ca="1">IFERROR(PEARSON(Summary!$P$3:$P$32,Summary!AP$3:AP$32),0)</f>
        <v>0</v>
      </c>
      <c r="AP15">
        <f ca="1">IFERROR(PEARSON(Summary!$P$3:$P$32,Summary!AQ$3:AQ$32),0)</f>
        <v>0</v>
      </c>
      <c r="AQ15">
        <f ca="1">IFERROR(PEARSON(Summary!$P$3:$P$32,Summary!AR$3:AR$32),0)</f>
        <v>0</v>
      </c>
      <c r="AR15">
        <f ca="1">IFERROR(PEARSON(Summary!$P$3:$P$32,Summary!AS$3:AS$32),0)</f>
        <v>0</v>
      </c>
      <c r="AS15">
        <f ca="1">IFERROR(PEARSON(Summary!$P$3:$P$32,Summary!AT$3:AT$32),0)</f>
        <v>0</v>
      </c>
      <c r="AT15">
        <f ca="1">IFERROR(PEARSON(Summary!$P$3:$P$32,Summary!AU$3:AU$32),0)</f>
        <v>0</v>
      </c>
      <c r="AU15">
        <f ca="1">IFERROR(PEARSON(Summary!$P$3:$P$32,Summary!AV$3:AV$32),0)</f>
        <v>0</v>
      </c>
      <c r="AV15">
        <f ca="1">IFERROR(PEARSON(Summary!$P$3:$P$32,Summary!AW$3:AW$32),0)</f>
        <v>0</v>
      </c>
      <c r="AW15">
        <f ca="1">IFERROR(PEARSON(Summary!$P$3:$P$32,Summary!AX$3:AX$32),0)</f>
        <v>0</v>
      </c>
      <c r="AX15">
        <f ca="1">IFERROR(PEARSON(Summary!$P$3:$P$32,Summary!AY$3:AY$32),0)</f>
        <v>0</v>
      </c>
      <c r="AY15">
        <f ca="1">IFERROR(PEARSON(Summary!$P$3:$P$32,Summary!AZ$3:AZ$32),0)</f>
        <v>0</v>
      </c>
      <c r="AZ15">
        <f ca="1">IFERROR(PEARSON(Summary!$P$3:$P$32,Summary!BA$3:BA$32),0)</f>
        <v>0</v>
      </c>
      <c r="BA15">
        <f ca="1">IFERROR(PEARSON(Summary!$P$3:$P$32,Summary!BB$3:BB$32),0)</f>
        <v>0</v>
      </c>
      <c r="BB15">
        <f ca="1">IFERROR(PEARSON(Summary!$P$3:$P$32,Summary!BC$3:BC$32),0)</f>
        <v>0</v>
      </c>
      <c r="BC15">
        <f ca="1">IFERROR(PEARSON(Summary!$P$3:$P$32,Summary!BD$3:BD$32),0)</f>
        <v>0</v>
      </c>
      <c r="BD15">
        <f ca="1">IFERROR(PEARSON(Summary!$P$3:$P$32,Summary!BE$3:BE$32),0)</f>
        <v>0</v>
      </c>
      <c r="BE15">
        <f ca="1">IFERROR(PEARSON(Summary!$P$3:$P$32,Summary!BF$3:BF$32),0)</f>
        <v>0</v>
      </c>
      <c r="BF15">
        <f ca="1">IFERROR(PEARSON(Summary!$P$3:$P$32,Summary!BG$3:BG$32),0)</f>
        <v>0</v>
      </c>
      <c r="BG15">
        <f ca="1">IFERROR(PEARSON(Summary!$P$3:$P$32,Summary!BH$3:BH$32),0)</f>
        <v>0</v>
      </c>
      <c r="BH15">
        <f ca="1">IFERROR(PEARSON(Summary!$P$3:$P$32,Summary!BI$3:BI$32),0)</f>
        <v>0</v>
      </c>
      <c r="BI15">
        <f ca="1">IFERROR(PEARSON(Summary!$P$3:$P$32,Summary!BJ$3:BJ$32),0)</f>
        <v>0</v>
      </c>
      <c r="BJ15">
        <f ca="1">IFERROR(PEARSON(Summary!$P$3:$P$32,Summary!BK$3:BK$32),0)</f>
        <v>0</v>
      </c>
      <c r="BK15">
        <f ca="1">IFERROR(PEARSON(Summary!$P$3:$P$32,Summary!BL$3:BL$32),0)</f>
        <v>0</v>
      </c>
      <c r="BL15">
        <f ca="1">IFERROR(PEARSON(Summary!$P$3:$P$32,Summary!BM$3:BM$32),0)</f>
        <v>0</v>
      </c>
      <c r="BM15">
        <f ca="1">IFERROR(PEARSON(Summary!$P$3:$P$32,Summary!BN$3:BN$32),0)</f>
        <v>0</v>
      </c>
      <c r="BN15">
        <f ca="1">IFERROR(PEARSON(Summary!$P$3:$P$32,Summary!BO$3:BO$32),0)</f>
        <v>0</v>
      </c>
      <c r="BO15">
        <f ca="1">IFERROR(PEARSON(Summary!$P$3:$P$32,Summary!BP$3:BP$32),0)</f>
        <v>0</v>
      </c>
      <c r="BP15">
        <f ca="1">IFERROR(PEARSON(Summary!$P$3:$P$32,Summary!BQ$3:BQ$32),0)</f>
        <v>0</v>
      </c>
      <c r="BQ15">
        <f ca="1">IFERROR(PEARSON(Summary!$P$3:$P$32,Summary!BR$3:BR$32),0)</f>
        <v>0</v>
      </c>
      <c r="BR15">
        <f ca="1">IFERROR(PEARSON(Summary!$P$3:$P$32,Summary!BS$3:BS$32),0)</f>
        <v>0</v>
      </c>
      <c r="BS15">
        <f ca="1">IFERROR(PEARSON(Summary!$P$3:$P$32,Summary!BT$3:BT$32),0)</f>
        <v>0</v>
      </c>
      <c r="BT15">
        <f ca="1">IFERROR(PEARSON(Summary!$P$3:$P$32,Summary!BU$3:BU$32),0)</f>
        <v>0</v>
      </c>
      <c r="BU15">
        <f ca="1">IFERROR(PEARSON(Summary!$P$3:$P$32,Summary!BV$3:BV$32),0)</f>
        <v>0</v>
      </c>
      <c r="BV15">
        <f ca="1">IFERROR(PEARSON(Summary!$P$3:$P$32,Summary!BW$3:BW$32),0)</f>
        <v>0</v>
      </c>
      <c r="BW15">
        <f ca="1">IFERROR(PEARSON(Summary!$P$3:$P$32,Summary!BX$3:BX$32),0)</f>
        <v>0</v>
      </c>
      <c r="BX15">
        <f ca="1">IFERROR(PEARSON(Summary!$P$3:$P$32,Summary!BY$3:BY$32),0)</f>
        <v>0</v>
      </c>
      <c r="BY15">
        <f ca="1">IFERROR(PEARSON(Summary!$P$3:$P$32,Summary!BZ$3:BZ$32),0)</f>
        <v>0</v>
      </c>
      <c r="BZ15">
        <f ca="1">IFERROR(PEARSON(Summary!$P$3:$P$32,Summary!CA$3:CA$32),0)</f>
        <v>0</v>
      </c>
      <c r="CA15">
        <f ca="1">IFERROR(PEARSON(Summary!$P$3:$P$32,Summary!CB$3:CB$32),0)</f>
        <v>0</v>
      </c>
    </row>
    <row r="16" spans="1:79">
      <c r="A16" s="4" t="s">
        <v>26</v>
      </c>
      <c r="B16">
        <f ca="1">IFERROR(PEARSON(Summary!$Q$3:$Q$32,Summary!C$3:C$32),0)</f>
        <v>-0.84528580458476388</v>
      </c>
      <c r="C16">
        <f ca="1">IFERROR(PEARSON(Summary!$Q$3:$Q$32,Summary!D$3:D$32),0)</f>
        <v>-0.77120294596876227</v>
      </c>
      <c r="D16">
        <f ca="1">IFERROR(PEARSON(Summary!$Q$3:$Q$32,Summary!E$3:E$32),0)</f>
        <v>-0.82637243919125125</v>
      </c>
      <c r="E16">
        <f ca="1">IFERROR(PEARSON(Summary!$Q$3:$Q$32,Summary!F$3:F$32),0)</f>
        <v>0.17314091680619431</v>
      </c>
      <c r="F16">
        <f ca="1">IFERROR(PEARSON(Summary!$Q$3:$Q$32,Summary!G$3:G$32),0)</f>
        <v>-0.79052327624890573</v>
      </c>
      <c r="G16">
        <f ca="1">IFERROR(PEARSON(Summary!$Q$3:$Q$32,Summary!H$3:H$32),0)</f>
        <v>-0.83782793090474983</v>
      </c>
      <c r="H16">
        <f ca="1">IFERROR(PEARSON(Summary!$Q$3:$Q$32,Summary!I$3:I$32),0)</f>
        <v>0.36621912330230133</v>
      </c>
      <c r="I16">
        <f ca="1">IFERROR(PEARSON(Summary!$Q$3:$Q$32,Summary!J$3:J$32),0)</f>
        <v>-0.81911086155251889</v>
      </c>
      <c r="J16">
        <f ca="1">IFERROR(PEARSON(Summary!$Q$3:$Q$32,Summary!K$3:K$32),0)</f>
        <v>-0.81552537035989547</v>
      </c>
      <c r="K16">
        <f ca="1">IFERROR(PEARSON(Summary!$Q$3:$Q$32,Summary!L$3:L$32),0)</f>
        <v>0.57493893899872617</v>
      </c>
      <c r="L16">
        <f ca="1">IFERROR(PEARSON(Summary!$Q$3:$Q$32,Summary!M$3:M$32),0)</f>
        <v>-0.13366038498771593</v>
      </c>
      <c r="M16">
        <f ca="1">IFERROR(PEARSON(Summary!$Q$3:$Q$32,Summary!N$3:N$32),0)</f>
        <v>0.36621912330230139</v>
      </c>
      <c r="N16">
        <f ca="1">IFERROR(PEARSON(Summary!$Q$3:$Q$32,Summary!O$3:O$32),0)</f>
        <v>0</v>
      </c>
      <c r="O16">
        <f ca="1">IFERROR(PEARSON(Summary!$Q$3:$Q$32,Summary!P$3:P$32),0)</f>
        <v>0</v>
      </c>
      <c r="P16">
        <f ca="1">IFERROR(PEARSON(Summary!$Q$3:$Q$32,Summary!Q$3:Q$32),0)</f>
        <v>0.99999999999999989</v>
      </c>
      <c r="Q16">
        <f ca="1">IFERROR(PEARSON(Summary!$Q$3:$Q$32,Summary!R$3:R$32),0)</f>
        <v>0</v>
      </c>
      <c r="R16">
        <f ca="1">IFERROR(PEARSON(Summary!$Q$3:$Q$32,Summary!S$3:S$32),0)</f>
        <v>0</v>
      </c>
      <c r="S16">
        <f ca="1">IFERROR(PEARSON(Summary!$Q$3:$Q$32,Summary!T$3:T$32),0)</f>
        <v>0</v>
      </c>
      <c r="T16">
        <f ca="1">IFERROR(PEARSON(Summary!$Q$3:$Q$32,Summary!U$3:U$32),0)</f>
        <v>0</v>
      </c>
      <c r="U16">
        <f ca="1">IFERROR(PEARSON(Summary!$Q$3:$Q$32,Summary!V$3:V$32),0)</f>
        <v>-9.2747236500226538E-2</v>
      </c>
      <c r="V16">
        <f ca="1">IFERROR(PEARSON(Summary!$Q$3:$Q$32,Summary!W$3:W$32),0)</f>
        <v>-0.153517539062552</v>
      </c>
      <c r="W16">
        <f ca="1">IFERROR(PEARSON(Summary!$Q$3:$Q$32,Summary!X$3:X$32),0)</f>
        <v>-0.11545805353725823</v>
      </c>
      <c r="X16">
        <f ca="1">IFERROR(PEARSON(Summary!$Q$3:$Q$32,Summary!Y$3:Y$32),0)</f>
        <v>-0.19590399786804494</v>
      </c>
      <c r="Y16">
        <f ca="1">IFERROR(PEARSON(Summary!$Q$3:$Q$32,Summary!Z$3:Z$32),0)</f>
        <v>0.67127768292307299</v>
      </c>
      <c r="Z16">
        <f ca="1">IFERROR(PEARSON(Summary!$Q$3:$Q$32,Summary!AA$3:AA$32),0)</f>
        <v>0</v>
      </c>
      <c r="AA16">
        <f ca="1">IFERROR(PEARSON(Summary!$Q$3:$Q$32,Summary!AB$3:AB$32),0)</f>
        <v>0.46814161342669514</v>
      </c>
      <c r="AB16">
        <f ca="1">IFERROR(PEARSON(Summary!$Q$3:$Q$32,Summary!AC$3:AC$32),0)</f>
        <v>0.36252827047791297</v>
      </c>
      <c r="AC16">
        <f ca="1">IFERROR(PEARSON(Summary!$Q$3:$Q$32,Summary!AD$3:AD$32),0)</f>
        <v>-0.39524209850651743</v>
      </c>
      <c r="AD16">
        <f ca="1">IFERROR(PEARSON(Summary!$Q$3:$Q$32,Summary!AE$3:AE$32),0)</f>
        <v>-0.26173644811308527</v>
      </c>
      <c r="AE16">
        <f ca="1">IFERROR(PEARSON(Summary!$Q$3:$Q$32,Summary!AF$3:AF$32),0)</f>
        <v>-0.14812969256846287</v>
      </c>
      <c r="AF16">
        <f ca="1">IFERROR(PEARSON(Summary!$Q$3:$Q$32,Summary!AG$3:AG$32),0)</f>
        <v>3.2522855383450851E-2</v>
      </c>
      <c r="AG16">
        <f ca="1">IFERROR(PEARSON(Summary!$Q$3:$Q$32,Summary!AH$3:AH$32),0)</f>
        <v>0.27144413836215109</v>
      </c>
      <c r="AH16">
        <f ca="1">IFERROR(PEARSON(Summary!$Q$3:$Q$32,Summary!AI$3:AI$32),0)</f>
        <v>-4.4011282769926822E-2</v>
      </c>
      <c r="AI16">
        <f ca="1">IFERROR(PEARSON(Summary!$Q$3:$Q$32,Summary!AJ$3:AJ$32),0)</f>
        <v>2.7377616403056762E-2</v>
      </c>
      <c r="AJ16">
        <f ca="1">IFERROR(PEARSON(Summary!$Q$3:$Q$32,Summary!AK$3:AK$32),0)</f>
        <v>-0.11237202235612921</v>
      </c>
      <c r="AK16">
        <f ca="1">IFERROR(PEARSON(Summary!$Q$3:$Q$32,Summary!AL$3:AL$32),0)</f>
        <v>-0.36835709625934893</v>
      </c>
      <c r="AL16">
        <f ca="1">IFERROR(PEARSON(Summary!$Q$3:$Q$32,Summary!AM$3:AM$32),0)</f>
        <v>0.20113045594334572</v>
      </c>
      <c r="AM16">
        <f ca="1">IFERROR(PEARSON(Summary!$Q$3:$Q$32,Summary!AN$3:AN$32),0)</f>
        <v>-0.50577003929816378</v>
      </c>
      <c r="AN16">
        <f ca="1">IFERROR(PEARSON(Summary!$Q$3:$Q$32,Summary!AO$3:AO$32),0)</f>
        <v>7.8244715842180804E-2</v>
      </c>
      <c r="AO16">
        <f ca="1">IFERROR(PEARSON(Summary!$Q$3:$Q$32,Summary!AP$3:AP$32),0)</f>
        <v>-0.12703806777454515</v>
      </c>
      <c r="AP16">
        <f ca="1">IFERROR(PEARSON(Summary!$Q$3:$Q$32,Summary!AQ$3:AQ$32),0)</f>
        <v>0.42877776121835809</v>
      </c>
      <c r="AQ16">
        <f ca="1">IFERROR(PEARSON(Summary!$Q$3:$Q$32,Summary!AR$3:AR$32),0)</f>
        <v>-0.43007097048427984</v>
      </c>
      <c r="AR16">
        <f ca="1">IFERROR(PEARSON(Summary!$Q$3:$Q$32,Summary!AS$3:AS$32),0)</f>
        <v>0.63361129926818216</v>
      </c>
      <c r="AS16">
        <f ca="1">IFERROR(PEARSON(Summary!$Q$3:$Q$32,Summary!AT$3:AT$32),0)</f>
        <v>-0.32369961600822916</v>
      </c>
      <c r="AT16">
        <f ca="1">IFERROR(PEARSON(Summary!$Q$3:$Q$32,Summary!AU$3:AU$32),0)</f>
        <v>-0.52327803626103797</v>
      </c>
      <c r="AU16">
        <f ca="1">IFERROR(PEARSON(Summary!$Q$3:$Q$32,Summary!AV$3:AV$32),0)</f>
        <v>-0.57392965135995266</v>
      </c>
      <c r="AV16">
        <f ca="1">IFERROR(PEARSON(Summary!$Q$3:$Q$32,Summary!AW$3:AW$32),0)</f>
        <v>-0.53509218736596886</v>
      </c>
      <c r="AW16">
        <f ca="1">IFERROR(PEARSON(Summary!$Q$3:$Q$32,Summary!AX$3:AX$32),0)</f>
        <v>-0.47120322599792119</v>
      </c>
      <c r="AX16">
        <f ca="1">IFERROR(PEARSON(Summary!$Q$3:$Q$32,Summary!AY$3:AY$32),0)</f>
        <v>-0.38227834880144773</v>
      </c>
      <c r="AY16">
        <f ca="1">IFERROR(PEARSON(Summary!$Q$3:$Q$32,Summary!AZ$3:AZ$32),0)</f>
        <v>-0.34301896401270981</v>
      </c>
      <c r="AZ16">
        <f ca="1">IFERROR(PEARSON(Summary!$Q$3:$Q$32,Summary!BA$3:BA$32),0)</f>
        <v>2.963744814683748E-2</v>
      </c>
      <c r="BA16">
        <f ca="1">IFERROR(PEARSON(Summary!$Q$3:$Q$32,Summary!BB$3:BB$32),0)</f>
        <v>0.30053922023476254</v>
      </c>
      <c r="BB16">
        <f ca="1">IFERROR(PEARSON(Summary!$Q$3:$Q$32,Summary!BC$3:BC$32),0)</f>
        <v>0.46442753368027562</v>
      </c>
      <c r="BC16">
        <f ca="1">IFERROR(PEARSON(Summary!$Q$3:$Q$32,Summary!BD$3:BD$32),0)</f>
        <v>0.46121161770094321</v>
      </c>
      <c r="BD16">
        <f ca="1">IFERROR(PEARSON(Summary!$Q$3:$Q$32,Summary!BE$3:BE$32),0)</f>
        <v>0.41564695482886771</v>
      </c>
      <c r="BE16">
        <f ca="1">IFERROR(PEARSON(Summary!$Q$3:$Q$32,Summary!BF$3:BF$32),0)</f>
        <v>0.46034175618894846</v>
      </c>
      <c r="BF16">
        <f ca="1">IFERROR(PEARSON(Summary!$Q$3:$Q$32,Summary!BG$3:BG$32),0)</f>
        <v>0.39750228628692263</v>
      </c>
      <c r="BG16">
        <f ca="1">IFERROR(PEARSON(Summary!$Q$3:$Q$32,Summary!BH$3:BH$32),0)</f>
        <v>0.55441612003213236</v>
      </c>
      <c r="BH16">
        <f ca="1">IFERROR(PEARSON(Summary!$Q$3:$Q$32,Summary!BI$3:BI$32),0)</f>
        <v>0.43437137104297407</v>
      </c>
      <c r="BI16">
        <f ca="1">IFERROR(PEARSON(Summary!$Q$3:$Q$32,Summary!BJ$3:BJ$32),0)</f>
        <v>0.24639237502641137</v>
      </c>
      <c r="BJ16">
        <f ca="1">IFERROR(PEARSON(Summary!$Q$3:$Q$32,Summary!BK$3:BK$32),0)</f>
        <v>-0.50053305043702678</v>
      </c>
      <c r="BK16">
        <f ca="1">IFERROR(PEARSON(Summary!$Q$3:$Q$32,Summary!BL$3:BL$32),0)</f>
        <v>0.49739367304041004</v>
      </c>
      <c r="BL16">
        <f ca="1">IFERROR(PEARSON(Summary!$Q$3:$Q$32,Summary!BM$3:BM$32),0)</f>
        <v>0.4423857057071055</v>
      </c>
      <c r="BM16">
        <f ca="1">IFERROR(PEARSON(Summary!$Q$3:$Q$32,Summary!BN$3:BN$32),0)</f>
        <v>0.59688977433434487</v>
      </c>
      <c r="BN16">
        <f ca="1">IFERROR(PEARSON(Summary!$Q$3:$Q$32,Summary!BO$3:BO$32),0)</f>
        <v>0.47470575691158295</v>
      </c>
      <c r="BO16">
        <f ca="1">IFERROR(PEARSON(Summary!$Q$3:$Q$32,Summary!BP$3:BP$32),0)</f>
        <v>0.40192785029722011</v>
      </c>
      <c r="BP16">
        <f ca="1">IFERROR(PEARSON(Summary!$Q$3:$Q$32,Summary!BQ$3:BQ$32),0)</f>
        <v>0.45283838331142068</v>
      </c>
      <c r="BQ16">
        <f ca="1">IFERROR(PEARSON(Summary!$Q$3:$Q$32,Summary!BR$3:BR$32),0)</f>
        <v>0.4612030672997805</v>
      </c>
      <c r="BR16">
        <f ca="1">IFERROR(PEARSON(Summary!$Q$3:$Q$32,Summary!BS$3:BS$32),0)</f>
        <v>0.46554120603532334</v>
      </c>
      <c r="BS16">
        <f ca="1">IFERROR(PEARSON(Summary!$Q$3:$Q$32,Summary!BT$3:BT$32),0)</f>
        <v>-9.7439629961102336E-2</v>
      </c>
      <c r="BT16">
        <f ca="1">IFERROR(PEARSON(Summary!$Q$3:$Q$32,Summary!BU$3:BU$32),0)</f>
        <v>-0.82637243919125125</v>
      </c>
      <c r="BU16">
        <f ca="1">IFERROR(PEARSON(Summary!$Q$3:$Q$32,Summary!BV$3:BV$32),0)</f>
        <v>0.14013275903635064</v>
      </c>
      <c r="BV16">
        <f ca="1">IFERROR(PEARSON(Summary!$Q$3:$Q$32,Summary!BW$3:BW$32),0)</f>
        <v>-3.5338153128850712E-2</v>
      </c>
      <c r="BW16">
        <f ca="1">IFERROR(PEARSON(Summary!$Q$3:$Q$32,Summary!BX$3:BX$32),0)</f>
        <v>0.14013275903635056</v>
      </c>
      <c r="BX16">
        <f ca="1">IFERROR(PEARSON(Summary!$Q$3:$Q$32,Summary!BY$3:BY$32),0)</f>
        <v>6.7676179618195954E-3</v>
      </c>
      <c r="BY16">
        <f ca="1">IFERROR(PEARSON(Summary!$Q$3:$Q$32,Summary!BZ$3:BZ$32),0)</f>
        <v>-0.47120322599792097</v>
      </c>
      <c r="BZ16">
        <f ca="1">IFERROR(PEARSON(Summary!$Q$3:$Q$32,Summary!CA$3:CA$32),0)</f>
        <v>0.267392981584815</v>
      </c>
      <c r="CA16">
        <f ca="1">IFERROR(PEARSON(Summary!$Q$3:$Q$32,Summary!CB$3:CB$32),0)</f>
        <v>0.33466302581542617</v>
      </c>
    </row>
    <row r="17" spans="1:79">
      <c r="A17" s="4" t="s">
        <v>39</v>
      </c>
      <c r="B17">
        <f ca="1">IFERROR(PEARSON(Summary!$R$3:$R$32,Summary!C$3:C$32),0)</f>
        <v>0</v>
      </c>
      <c r="C17">
        <f ca="1">IFERROR(PEARSON(Summary!$R$3:$R$32,Summary!D$3:D$32),0)</f>
        <v>0</v>
      </c>
      <c r="D17">
        <f ca="1">IFERROR(PEARSON(Summary!$R$3:$R$32,Summary!E$3:E$32),0)</f>
        <v>0</v>
      </c>
      <c r="E17">
        <f ca="1">IFERROR(PEARSON(Summary!$R$3:$R$32,Summary!F$3:F$32),0)</f>
        <v>0</v>
      </c>
      <c r="F17">
        <f ca="1">IFERROR(PEARSON(Summary!$R$3:$R$32,Summary!G$3:G$32),0)</f>
        <v>0</v>
      </c>
      <c r="G17">
        <f ca="1">IFERROR(PEARSON(Summary!$R$3:$R$32,Summary!H$3:H$32),0)</f>
        <v>0</v>
      </c>
      <c r="H17">
        <f ca="1">IFERROR(PEARSON(Summary!$R$3:$R$32,Summary!I$3:I$32),0)</f>
        <v>0</v>
      </c>
      <c r="I17">
        <f ca="1">IFERROR(PEARSON(Summary!$R$3:$R$32,Summary!J$3:J$32),0)</f>
        <v>0</v>
      </c>
      <c r="J17">
        <f ca="1">IFERROR(PEARSON(Summary!$R$3:$R$32,Summary!K$3:K$32),0)</f>
        <v>0</v>
      </c>
      <c r="K17">
        <f ca="1">IFERROR(PEARSON(Summary!$R$3:$R$32,Summary!L$3:L$32),0)</f>
        <v>0</v>
      </c>
      <c r="L17">
        <f ca="1">IFERROR(PEARSON(Summary!$R$3:$R$32,Summary!M$3:M$32),0)</f>
        <v>0</v>
      </c>
      <c r="M17">
        <f ca="1">IFERROR(PEARSON(Summary!$R$3:$R$32,Summary!N$3:N$32),0)</f>
        <v>0</v>
      </c>
      <c r="N17">
        <f ca="1">IFERROR(PEARSON(Summary!$R$3:$R$32,Summary!O$3:O$32),0)</f>
        <v>0</v>
      </c>
      <c r="O17">
        <f ca="1">IFERROR(PEARSON(Summary!$R$3:$R$32,Summary!P$3:P$32),0)</f>
        <v>0</v>
      </c>
      <c r="P17">
        <f ca="1">IFERROR(PEARSON(Summary!$R$3:$R$32,Summary!Q$3:Q$32),0)</f>
        <v>0</v>
      </c>
      <c r="Q17">
        <f ca="1">IFERROR(PEARSON(Summary!$R$3:$R$32,Summary!R$3:R$32),0)</f>
        <v>0</v>
      </c>
      <c r="R17">
        <f ca="1">IFERROR(PEARSON(Summary!$R$3:$R$32,Summary!S$3:S$32),0)</f>
        <v>0</v>
      </c>
      <c r="S17">
        <f ca="1">IFERROR(PEARSON(Summary!$R$3:$R$32,Summary!T$3:T$32),0)</f>
        <v>0</v>
      </c>
      <c r="T17">
        <f ca="1">IFERROR(PEARSON(Summary!$R$3:$R$32,Summary!U$3:U$32),0)</f>
        <v>0</v>
      </c>
      <c r="U17">
        <f ca="1">IFERROR(PEARSON(Summary!$R$3:$R$32,Summary!V$3:V$32),0)</f>
        <v>0</v>
      </c>
      <c r="V17">
        <f ca="1">IFERROR(PEARSON(Summary!$R$3:$R$32,Summary!W$3:W$32),0)</f>
        <v>0</v>
      </c>
      <c r="W17">
        <f ca="1">IFERROR(PEARSON(Summary!$R$3:$R$32,Summary!X$3:X$32),0)</f>
        <v>0</v>
      </c>
      <c r="X17">
        <f ca="1">IFERROR(PEARSON(Summary!$R$3:$R$32,Summary!Y$3:Y$32),0)</f>
        <v>0</v>
      </c>
      <c r="Y17">
        <f ca="1">IFERROR(PEARSON(Summary!$R$3:$R$32,Summary!Z$3:Z$32),0)</f>
        <v>0</v>
      </c>
      <c r="Z17">
        <f ca="1">IFERROR(PEARSON(Summary!$R$3:$R$32,Summary!AA$3:AA$32),0)</f>
        <v>0</v>
      </c>
      <c r="AA17">
        <f ca="1">IFERROR(PEARSON(Summary!$R$3:$R$32,Summary!AB$3:AB$32),0)</f>
        <v>0</v>
      </c>
      <c r="AB17">
        <f ca="1">IFERROR(PEARSON(Summary!$R$3:$R$32,Summary!AC$3:AC$32),0)</f>
        <v>0</v>
      </c>
      <c r="AC17">
        <f ca="1">IFERROR(PEARSON(Summary!$R$3:$R$32,Summary!AD$3:AD$32),0)</f>
        <v>0</v>
      </c>
      <c r="AD17">
        <f ca="1">IFERROR(PEARSON(Summary!$R$3:$R$32,Summary!AE$3:AE$32),0)</f>
        <v>0</v>
      </c>
      <c r="AE17">
        <f ca="1">IFERROR(PEARSON(Summary!$R$3:$R$32,Summary!AF$3:AF$32),0)</f>
        <v>0</v>
      </c>
      <c r="AF17">
        <f ca="1">IFERROR(PEARSON(Summary!$R$3:$R$32,Summary!AG$3:AG$32),0)</f>
        <v>0</v>
      </c>
      <c r="AG17">
        <f ca="1">IFERROR(PEARSON(Summary!$R$3:$R$32,Summary!AH$3:AH$32),0)</f>
        <v>0</v>
      </c>
      <c r="AH17">
        <f ca="1">IFERROR(PEARSON(Summary!$R$3:$R$32,Summary!AI$3:AI$32),0)</f>
        <v>0</v>
      </c>
      <c r="AI17">
        <f ca="1">IFERROR(PEARSON(Summary!$R$3:$R$32,Summary!AJ$3:AJ$32),0)</f>
        <v>0</v>
      </c>
      <c r="AJ17">
        <f ca="1">IFERROR(PEARSON(Summary!$R$3:$R$32,Summary!AK$3:AK$32),0)</f>
        <v>0</v>
      </c>
      <c r="AK17">
        <f ca="1">IFERROR(PEARSON(Summary!$R$3:$R$32,Summary!AL$3:AL$32),0)</f>
        <v>0</v>
      </c>
      <c r="AL17">
        <f ca="1">IFERROR(PEARSON(Summary!$R$3:$R$32,Summary!AM$3:AM$32),0)</f>
        <v>0</v>
      </c>
      <c r="AM17">
        <f ca="1">IFERROR(PEARSON(Summary!$R$3:$R$32,Summary!AN$3:AN$32),0)</f>
        <v>0</v>
      </c>
      <c r="AN17">
        <f ca="1">IFERROR(PEARSON(Summary!$R$3:$R$32,Summary!AO$3:AO$32),0)</f>
        <v>0</v>
      </c>
      <c r="AO17">
        <f ca="1">IFERROR(PEARSON(Summary!$R$3:$R$32,Summary!AP$3:AP$32),0)</f>
        <v>0</v>
      </c>
      <c r="AP17">
        <f ca="1">IFERROR(PEARSON(Summary!$R$3:$R$32,Summary!AQ$3:AQ$32),0)</f>
        <v>0</v>
      </c>
      <c r="AQ17">
        <f ca="1">IFERROR(PEARSON(Summary!$R$3:$R$32,Summary!AR$3:AR$32),0)</f>
        <v>0</v>
      </c>
      <c r="AR17">
        <f ca="1">IFERROR(PEARSON(Summary!$R$3:$R$32,Summary!AS$3:AS$32),0)</f>
        <v>0</v>
      </c>
      <c r="AS17">
        <f ca="1">IFERROR(PEARSON(Summary!$R$3:$R$32,Summary!AT$3:AT$32),0)</f>
        <v>0</v>
      </c>
      <c r="AT17">
        <f ca="1">IFERROR(PEARSON(Summary!$R$3:$R$32,Summary!AU$3:AU$32),0)</f>
        <v>0</v>
      </c>
      <c r="AU17">
        <f ca="1">IFERROR(PEARSON(Summary!$R$3:$R$32,Summary!AV$3:AV$32),0)</f>
        <v>0</v>
      </c>
      <c r="AV17">
        <f ca="1">IFERROR(PEARSON(Summary!$R$3:$R$32,Summary!AW$3:AW$32),0)</f>
        <v>0</v>
      </c>
      <c r="AW17">
        <f ca="1">IFERROR(PEARSON(Summary!$R$3:$R$32,Summary!AX$3:AX$32),0)</f>
        <v>0</v>
      </c>
      <c r="AX17">
        <f ca="1">IFERROR(PEARSON(Summary!$R$3:$R$32,Summary!AY$3:AY$32),0)</f>
        <v>0</v>
      </c>
      <c r="AY17">
        <f ca="1">IFERROR(PEARSON(Summary!$R$3:$R$32,Summary!AZ$3:AZ$32),0)</f>
        <v>0</v>
      </c>
      <c r="AZ17">
        <f ca="1">IFERROR(PEARSON(Summary!$R$3:$R$32,Summary!BA$3:BA$32),0)</f>
        <v>0</v>
      </c>
      <c r="BA17">
        <f ca="1">IFERROR(PEARSON(Summary!$R$3:$R$32,Summary!BB$3:BB$32),0)</f>
        <v>0</v>
      </c>
      <c r="BB17">
        <f ca="1">IFERROR(PEARSON(Summary!$R$3:$R$32,Summary!BC$3:BC$32),0)</f>
        <v>0</v>
      </c>
      <c r="BC17">
        <f ca="1">IFERROR(PEARSON(Summary!$R$3:$R$32,Summary!BD$3:BD$32),0)</f>
        <v>0</v>
      </c>
      <c r="BD17">
        <f ca="1">IFERROR(PEARSON(Summary!$R$3:$R$32,Summary!BE$3:BE$32),0)</f>
        <v>0</v>
      </c>
      <c r="BE17">
        <f ca="1">IFERROR(PEARSON(Summary!$R$3:$R$32,Summary!BF$3:BF$32),0)</f>
        <v>0</v>
      </c>
      <c r="BF17">
        <f ca="1">IFERROR(PEARSON(Summary!$R$3:$R$32,Summary!BG$3:BG$32),0)</f>
        <v>0</v>
      </c>
      <c r="BG17">
        <f ca="1">IFERROR(PEARSON(Summary!$R$3:$R$32,Summary!BH$3:BH$32),0)</f>
        <v>0</v>
      </c>
      <c r="BH17">
        <f ca="1">IFERROR(PEARSON(Summary!$R$3:$R$32,Summary!BI$3:BI$32),0)</f>
        <v>0</v>
      </c>
      <c r="BI17">
        <f ca="1">IFERROR(PEARSON(Summary!$R$3:$R$32,Summary!BJ$3:BJ$32),0)</f>
        <v>0</v>
      </c>
      <c r="BJ17">
        <f ca="1">IFERROR(PEARSON(Summary!$R$3:$R$32,Summary!BK$3:BK$32),0)</f>
        <v>0</v>
      </c>
      <c r="BK17">
        <f ca="1">IFERROR(PEARSON(Summary!$R$3:$R$32,Summary!BL$3:BL$32),0)</f>
        <v>0</v>
      </c>
      <c r="BL17">
        <f ca="1">IFERROR(PEARSON(Summary!$R$3:$R$32,Summary!BM$3:BM$32),0)</f>
        <v>0</v>
      </c>
      <c r="BM17">
        <f ca="1">IFERROR(PEARSON(Summary!$R$3:$R$32,Summary!BN$3:BN$32),0)</f>
        <v>0</v>
      </c>
      <c r="BN17">
        <f ca="1">IFERROR(PEARSON(Summary!$R$3:$R$32,Summary!BO$3:BO$32),0)</f>
        <v>0</v>
      </c>
      <c r="BO17">
        <f ca="1">IFERROR(PEARSON(Summary!$R$3:$R$32,Summary!BP$3:BP$32),0)</f>
        <v>0</v>
      </c>
      <c r="BP17">
        <f ca="1">IFERROR(PEARSON(Summary!$R$3:$R$32,Summary!BQ$3:BQ$32),0)</f>
        <v>0</v>
      </c>
      <c r="BQ17">
        <f ca="1">IFERROR(PEARSON(Summary!$R$3:$R$32,Summary!BR$3:BR$32),0)</f>
        <v>0</v>
      </c>
      <c r="BR17">
        <f ca="1">IFERROR(PEARSON(Summary!$R$3:$R$32,Summary!BS$3:BS$32),0)</f>
        <v>0</v>
      </c>
      <c r="BS17">
        <f ca="1">IFERROR(PEARSON(Summary!$R$3:$R$32,Summary!BT$3:BT$32),0)</f>
        <v>0</v>
      </c>
      <c r="BT17">
        <f ca="1">IFERROR(PEARSON(Summary!$R$3:$R$32,Summary!BU$3:BU$32),0)</f>
        <v>0</v>
      </c>
      <c r="BU17">
        <f ca="1">IFERROR(PEARSON(Summary!$R$3:$R$32,Summary!BV$3:BV$32),0)</f>
        <v>0</v>
      </c>
      <c r="BV17">
        <f ca="1">IFERROR(PEARSON(Summary!$R$3:$R$32,Summary!BW$3:BW$32),0)</f>
        <v>0</v>
      </c>
      <c r="BW17">
        <f ca="1">IFERROR(PEARSON(Summary!$R$3:$R$32,Summary!BX$3:BX$32),0)</f>
        <v>0</v>
      </c>
      <c r="BX17">
        <f ca="1">IFERROR(PEARSON(Summary!$R$3:$R$32,Summary!BY$3:BY$32),0)</f>
        <v>0</v>
      </c>
      <c r="BY17">
        <f ca="1">IFERROR(PEARSON(Summary!$R$3:$R$32,Summary!BZ$3:BZ$32),0)</f>
        <v>0</v>
      </c>
      <c r="BZ17">
        <f ca="1">IFERROR(PEARSON(Summary!$R$3:$R$32,Summary!CA$3:CA$32),0)</f>
        <v>0</v>
      </c>
      <c r="CA17">
        <f ca="1">IFERROR(PEARSON(Summary!$R$3:$R$32,Summary!CB$3:CB$32),0)</f>
        <v>0</v>
      </c>
    </row>
    <row r="18" spans="1:79">
      <c r="A18" s="4" t="s">
        <v>40</v>
      </c>
      <c r="B18">
        <f ca="1">IFERROR(PEARSON(Summary!$S$3:$S$32,Summary!C$3:C$32),0)</f>
        <v>0</v>
      </c>
      <c r="C18">
        <f ca="1">IFERROR(PEARSON(Summary!$S$3:$S$32,Summary!D$3:D$32),0)</f>
        <v>0</v>
      </c>
      <c r="D18">
        <f ca="1">IFERROR(PEARSON(Summary!$S$3:$S$32,Summary!E$3:E$32),0)</f>
        <v>0</v>
      </c>
      <c r="E18">
        <f ca="1">IFERROR(PEARSON(Summary!$S$3:$S$32,Summary!F$3:F$32),0)</f>
        <v>0</v>
      </c>
      <c r="F18">
        <f ca="1">IFERROR(PEARSON(Summary!$S$3:$S$32,Summary!G$3:G$32),0)</f>
        <v>0</v>
      </c>
      <c r="G18">
        <f ca="1">IFERROR(PEARSON(Summary!$S$3:$S$32,Summary!H$3:H$32),0)</f>
        <v>0</v>
      </c>
      <c r="H18">
        <f ca="1">IFERROR(PEARSON(Summary!$S$3:$S$32,Summary!I$3:I$32),0)</f>
        <v>0</v>
      </c>
      <c r="I18">
        <f ca="1">IFERROR(PEARSON(Summary!$S$3:$S$32,Summary!J$3:J$32),0)</f>
        <v>0</v>
      </c>
      <c r="J18">
        <f ca="1">IFERROR(PEARSON(Summary!$S$3:$S$32,Summary!K$3:K$32),0)</f>
        <v>0</v>
      </c>
      <c r="K18">
        <f ca="1">IFERROR(PEARSON(Summary!$S$3:$S$32,Summary!L$3:L$32),0)</f>
        <v>0</v>
      </c>
      <c r="L18">
        <f ca="1">IFERROR(PEARSON(Summary!$S$3:$S$32,Summary!M$3:M$32),0)</f>
        <v>0</v>
      </c>
      <c r="M18">
        <f ca="1">IFERROR(PEARSON(Summary!$S$3:$S$32,Summary!N$3:N$32),0)</f>
        <v>0</v>
      </c>
      <c r="N18">
        <f ca="1">IFERROR(PEARSON(Summary!$S$3:$S$32,Summary!O$3:O$32),0)</f>
        <v>0</v>
      </c>
      <c r="O18">
        <f ca="1">IFERROR(PEARSON(Summary!$S$3:$S$32,Summary!P$3:P$32),0)</f>
        <v>0</v>
      </c>
      <c r="P18">
        <f ca="1">IFERROR(PEARSON(Summary!$S$3:$S$32,Summary!Q$3:Q$32),0)</f>
        <v>0</v>
      </c>
      <c r="Q18">
        <f ca="1">IFERROR(PEARSON(Summary!$S$3:$S$32,Summary!R$3:R$32),0)</f>
        <v>0</v>
      </c>
      <c r="R18">
        <f ca="1">IFERROR(PEARSON(Summary!$S$3:$S$32,Summary!S$3:S$32),0)</f>
        <v>0</v>
      </c>
      <c r="S18">
        <f ca="1">IFERROR(PEARSON(Summary!$S$3:$S$32,Summary!T$3:T$32),0)</f>
        <v>0</v>
      </c>
      <c r="T18">
        <f ca="1">IFERROR(PEARSON(Summary!$S$3:$S$32,Summary!U$3:U$32),0)</f>
        <v>0</v>
      </c>
      <c r="U18">
        <f ca="1">IFERROR(PEARSON(Summary!$S$3:$S$32,Summary!V$3:V$32),0)</f>
        <v>0</v>
      </c>
      <c r="V18">
        <f ca="1">IFERROR(PEARSON(Summary!$S$3:$S$32,Summary!W$3:W$32),0)</f>
        <v>0</v>
      </c>
      <c r="W18">
        <f ca="1">IFERROR(PEARSON(Summary!$S$3:$S$32,Summary!X$3:X$32),0)</f>
        <v>0</v>
      </c>
      <c r="X18">
        <f ca="1">IFERROR(PEARSON(Summary!$S$3:$S$32,Summary!Y$3:Y$32),0)</f>
        <v>0</v>
      </c>
      <c r="Y18">
        <f ca="1">IFERROR(PEARSON(Summary!$S$3:$S$32,Summary!Z$3:Z$32),0)</f>
        <v>0</v>
      </c>
      <c r="Z18">
        <f ca="1">IFERROR(PEARSON(Summary!$S$3:$S$32,Summary!AA$3:AA$32),0)</f>
        <v>0</v>
      </c>
      <c r="AA18">
        <f ca="1">IFERROR(PEARSON(Summary!$S$3:$S$32,Summary!AB$3:AB$32),0)</f>
        <v>0</v>
      </c>
      <c r="AB18">
        <f ca="1">IFERROR(PEARSON(Summary!$S$3:$S$32,Summary!AC$3:AC$32),0)</f>
        <v>0</v>
      </c>
      <c r="AC18">
        <f ca="1">IFERROR(PEARSON(Summary!$S$3:$S$32,Summary!AD$3:AD$32),0)</f>
        <v>0</v>
      </c>
      <c r="AD18">
        <f ca="1">IFERROR(PEARSON(Summary!$S$3:$S$32,Summary!AE$3:AE$32),0)</f>
        <v>0</v>
      </c>
      <c r="AE18">
        <f ca="1">IFERROR(PEARSON(Summary!$S$3:$S$32,Summary!AF$3:AF$32),0)</f>
        <v>0</v>
      </c>
      <c r="AF18">
        <f ca="1">IFERROR(PEARSON(Summary!$S$3:$S$32,Summary!AG$3:AG$32),0)</f>
        <v>0</v>
      </c>
      <c r="AG18">
        <f ca="1">IFERROR(PEARSON(Summary!$S$3:$S$32,Summary!AH$3:AH$32),0)</f>
        <v>0</v>
      </c>
      <c r="AH18">
        <f ca="1">IFERROR(PEARSON(Summary!$S$3:$S$32,Summary!AI$3:AI$32),0)</f>
        <v>0</v>
      </c>
      <c r="AI18">
        <f ca="1">IFERROR(PEARSON(Summary!$S$3:$S$32,Summary!AJ$3:AJ$32),0)</f>
        <v>0</v>
      </c>
      <c r="AJ18">
        <f ca="1">IFERROR(PEARSON(Summary!$S$3:$S$32,Summary!AK$3:AK$32),0)</f>
        <v>0</v>
      </c>
      <c r="AK18">
        <f ca="1">IFERROR(PEARSON(Summary!$S$3:$S$32,Summary!AL$3:AL$32),0)</f>
        <v>0</v>
      </c>
      <c r="AL18">
        <f ca="1">IFERROR(PEARSON(Summary!$S$3:$S$32,Summary!AM$3:AM$32),0)</f>
        <v>0</v>
      </c>
      <c r="AM18">
        <f ca="1">IFERROR(PEARSON(Summary!$S$3:$S$32,Summary!AN$3:AN$32),0)</f>
        <v>0</v>
      </c>
      <c r="AN18">
        <f ca="1">IFERROR(PEARSON(Summary!$S$3:$S$32,Summary!AO$3:AO$32),0)</f>
        <v>0</v>
      </c>
      <c r="AO18">
        <f ca="1">IFERROR(PEARSON(Summary!$S$3:$S$32,Summary!AP$3:AP$32),0)</f>
        <v>0</v>
      </c>
      <c r="AP18">
        <f ca="1">IFERROR(PEARSON(Summary!$S$3:$S$32,Summary!AQ$3:AQ$32),0)</f>
        <v>0</v>
      </c>
      <c r="AQ18">
        <f ca="1">IFERROR(PEARSON(Summary!$S$3:$S$32,Summary!AR$3:AR$32),0)</f>
        <v>0</v>
      </c>
      <c r="AR18">
        <f ca="1">IFERROR(PEARSON(Summary!$S$3:$S$32,Summary!AS$3:AS$32),0)</f>
        <v>0</v>
      </c>
      <c r="AS18">
        <f ca="1">IFERROR(PEARSON(Summary!$S$3:$S$32,Summary!AT$3:AT$32),0)</f>
        <v>0</v>
      </c>
      <c r="AT18">
        <f ca="1">IFERROR(PEARSON(Summary!$S$3:$S$32,Summary!AU$3:AU$32),0)</f>
        <v>0</v>
      </c>
      <c r="AU18">
        <f ca="1">IFERROR(PEARSON(Summary!$S$3:$S$32,Summary!AV$3:AV$32),0)</f>
        <v>0</v>
      </c>
      <c r="AV18">
        <f ca="1">IFERROR(PEARSON(Summary!$S$3:$S$32,Summary!AW$3:AW$32),0)</f>
        <v>0</v>
      </c>
      <c r="AW18">
        <f ca="1">IFERROR(PEARSON(Summary!$S$3:$S$32,Summary!AX$3:AX$32),0)</f>
        <v>0</v>
      </c>
      <c r="AX18">
        <f ca="1">IFERROR(PEARSON(Summary!$S$3:$S$32,Summary!AY$3:AY$32),0)</f>
        <v>0</v>
      </c>
      <c r="AY18">
        <f ca="1">IFERROR(PEARSON(Summary!$S$3:$S$32,Summary!AZ$3:AZ$32),0)</f>
        <v>0</v>
      </c>
      <c r="AZ18">
        <f ca="1">IFERROR(PEARSON(Summary!$S$3:$S$32,Summary!BA$3:BA$32),0)</f>
        <v>0</v>
      </c>
      <c r="BA18">
        <f ca="1">IFERROR(PEARSON(Summary!$S$3:$S$32,Summary!BB$3:BB$32),0)</f>
        <v>0</v>
      </c>
      <c r="BB18">
        <f ca="1">IFERROR(PEARSON(Summary!$S$3:$S$32,Summary!BC$3:BC$32),0)</f>
        <v>0</v>
      </c>
      <c r="BC18">
        <f ca="1">IFERROR(PEARSON(Summary!$S$3:$S$32,Summary!BD$3:BD$32),0)</f>
        <v>0</v>
      </c>
      <c r="BD18">
        <f ca="1">IFERROR(PEARSON(Summary!$S$3:$S$32,Summary!BE$3:BE$32),0)</f>
        <v>0</v>
      </c>
      <c r="BE18">
        <f ca="1">IFERROR(PEARSON(Summary!$S$3:$S$32,Summary!BF$3:BF$32),0)</f>
        <v>0</v>
      </c>
      <c r="BF18">
        <f ca="1">IFERROR(PEARSON(Summary!$S$3:$S$32,Summary!BG$3:BG$32),0)</f>
        <v>0</v>
      </c>
      <c r="BG18">
        <f ca="1">IFERROR(PEARSON(Summary!$S$3:$S$32,Summary!BH$3:BH$32),0)</f>
        <v>0</v>
      </c>
      <c r="BH18">
        <f ca="1">IFERROR(PEARSON(Summary!$S$3:$S$32,Summary!BI$3:BI$32),0)</f>
        <v>0</v>
      </c>
      <c r="BI18">
        <f ca="1">IFERROR(PEARSON(Summary!$S$3:$S$32,Summary!BJ$3:BJ$32),0)</f>
        <v>0</v>
      </c>
      <c r="BJ18">
        <f ca="1">IFERROR(PEARSON(Summary!$S$3:$S$32,Summary!BK$3:BK$32),0)</f>
        <v>0</v>
      </c>
      <c r="BK18">
        <f ca="1">IFERROR(PEARSON(Summary!$S$3:$S$32,Summary!BL$3:BL$32),0)</f>
        <v>0</v>
      </c>
      <c r="BL18">
        <f ca="1">IFERROR(PEARSON(Summary!$S$3:$S$32,Summary!BM$3:BM$32),0)</f>
        <v>0</v>
      </c>
      <c r="BM18">
        <f ca="1">IFERROR(PEARSON(Summary!$S$3:$S$32,Summary!BN$3:BN$32),0)</f>
        <v>0</v>
      </c>
      <c r="BN18">
        <f ca="1">IFERROR(PEARSON(Summary!$S$3:$S$32,Summary!BO$3:BO$32),0)</f>
        <v>0</v>
      </c>
      <c r="BO18">
        <f ca="1">IFERROR(PEARSON(Summary!$S$3:$S$32,Summary!BP$3:BP$32),0)</f>
        <v>0</v>
      </c>
      <c r="BP18">
        <f ca="1">IFERROR(PEARSON(Summary!$S$3:$S$32,Summary!BQ$3:BQ$32),0)</f>
        <v>0</v>
      </c>
      <c r="BQ18">
        <f ca="1">IFERROR(PEARSON(Summary!$S$3:$S$32,Summary!BR$3:BR$32),0)</f>
        <v>0</v>
      </c>
      <c r="BR18">
        <f ca="1">IFERROR(PEARSON(Summary!$S$3:$S$32,Summary!BS$3:BS$32),0)</f>
        <v>0</v>
      </c>
      <c r="BS18">
        <f ca="1">IFERROR(PEARSON(Summary!$S$3:$S$32,Summary!BT$3:BT$32),0)</f>
        <v>0</v>
      </c>
      <c r="BT18">
        <f ca="1">IFERROR(PEARSON(Summary!$S$3:$S$32,Summary!BU$3:BU$32),0)</f>
        <v>0</v>
      </c>
      <c r="BU18">
        <f ca="1">IFERROR(PEARSON(Summary!$S$3:$S$32,Summary!BV$3:BV$32),0)</f>
        <v>0</v>
      </c>
      <c r="BV18">
        <f ca="1">IFERROR(PEARSON(Summary!$S$3:$S$32,Summary!BW$3:BW$32),0)</f>
        <v>0</v>
      </c>
      <c r="BW18">
        <f ca="1">IFERROR(PEARSON(Summary!$S$3:$S$32,Summary!BX$3:BX$32),0)</f>
        <v>0</v>
      </c>
      <c r="BX18">
        <f ca="1">IFERROR(PEARSON(Summary!$S$3:$S$32,Summary!BY$3:BY$32),0)</f>
        <v>0</v>
      </c>
      <c r="BY18">
        <f ca="1">IFERROR(PEARSON(Summary!$S$3:$S$32,Summary!BZ$3:BZ$32),0)</f>
        <v>0</v>
      </c>
      <c r="BZ18">
        <f ca="1">IFERROR(PEARSON(Summary!$S$3:$S$32,Summary!CA$3:CA$32),0)</f>
        <v>0</v>
      </c>
      <c r="CA18">
        <f ca="1">IFERROR(PEARSON(Summary!$S$3:$S$32,Summary!CB$3:CB$32),0)</f>
        <v>0</v>
      </c>
    </row>
    <row r="19" spans="1:79">
      <c r="A19" s="4" t="s">
        <v>1476</v>
      </c>
      <c r="B19">
        <f ca="1">IFERROR(PEARSON(Summary!$T$3:$T$32,Summary!C$3:C$32),0)</f>
        <v>0</v>
      </c>
      <c r="C19">
        <f ca="1">IFERROR(PEARSON(Summary!$T$3:$T$32,Summary!D$3:D$32),0)</f>
        <v>0</v>
      </c>
      <c r="D19">
        <f ca="1">IFERROR(PEARSON(Summary!$T$3:$T$32,Summary!E$3:E$32),0)</f>
        <v>0</v>
      </c>
      <c r="E19">
        <f ca="1">IFERROR(PEARSON(Summary!$T$3:$T$32,Summary!F$3:F$32),0)</f>
        <v>0</v>
      </c>
      <c r="F19">
        <f ca="1">IFERROR(PEARSON(Summary!$T$3:$T$32,Summary!G$3:G$32),0)</f>
        <v>0</v>
      </c>
      <c r="G19">
        <f ca="1">IFERROR(PEARSON(Summary!$T$3:$T$32,Summary!H$3:H$32),0)</f>
        <v>0</v>
      </c>
      <c r="H19">
        <f ca="1">IFERROR(PEARSON(Summary!$T$3:$T$32,Summary!I$3:I$32),0)</f>
        <v>0</v>
      </c>
      <c r="I19">
        <f ca="1">IFERROR(PEARSON(Summary!$T$3:$T$32,Summary!J$3:J$32),0)</f>
        <v>0</v>
      </c>
      <c r="J19">
        <f ca="1">IFERROR(PEARSON(Summary!$T$3:$T$32,Summary!K$3:K$32),0)</f>
        <v>0</v>
      </c>
      <c r="K19">
        <f ca="1">IFERROR(PEARSON(Summary!$T$3:$T$32,Summary!L$3:L$32),0)</f>
        <v>0</v>
      </c>
      <c r="L19">
        <f ca="1">IFERROR(PEARSON(Summary!$T$3:$T$32,Summary!M$3:M$32),0)</f>
        <v>0</v>
      </c>
      <c r="M19">
        <f ca="1">IFERROR(PEARSON(Summary!$T$3:$T$32,Summary!N$3:N$32),0)</f>
        <v>0</v>
      </c>
      <c r="N19">
        <f ca="1">IFERROR(PEARSON(Summary!$T$3:$T$32,Summary!O$3:O$32),0)</f>
        <v>0</v>
      </c>
      <c r="O19">
        <f ca="1">IFERROR(PEARSON(Summary!$T$3:$T$32,Summary!P$3:P$32),0)</f>
        <v>0</v>
      </c>
      <c r="P19">
        <f ca="1">IFERROR(PEARSON(Summary!$T$3:$T$32,Summary!Q$3:Q$32),0)</f>
        <v>0</v>
      </c>
      <c r="Q19">
        <f ca="1">IFERROR(PEARSON(Summary!$T$3:$T$32,Summary!R$3:R$32),0)</f>
        <v>0</v>
      </c>
      <c r="R19">
        <f ca="1">IFERROR(PEARSON(Summary!$T$3:$T$32,Summary!S$3:S$32),0)</f>
        <v>0</v>
      </c>
      <c r="S19">
        <f ca="1">IFERROR(PEARSON(Summary!$T$3:$T$32,Summary!T$3:T$32),0)</f>
        <v>0</v>
      </c>
      <c r="T19">
        <f ca="1">IFERROR(PEARSON(Summary!$T$3:$T$32,Summary!U$3:U$32),0)</f>
        <v>0</v>
      </c>
      <c r="U19">
        <f ca="1">IFERROR(PEARSON(Summary!$T$3:$T$32,Summary!V$3:V$32),0)</f>
        <v>0</v>
      </c>
      <c r="V19">
        <f ca="1">IFERROR(PEARSON(Summary!$T$3:$T$32,Summary!W$3:W$32),0)</f>
        <v>0</v>
      </c>
      <c r="W19">
        <f ca="1">IFERROR(PEARSON(Summary!$T$3:$T$32,Summary!X$3:X$32),0)</f>
        <v>0</v>
      </c>
      <c r="X19">
        <f ca="1">IFERROR(PEARSON(Summary!$T$3:$T$32,Summary!Y$3:Y$32),0)</f>
        <v>0</v>
      </c>
      <c r="Y19">
        <f ca="1">IFERROR(PEARSON(Summary!$T$3:$T$32,Summary!Z$3:Z$32),0)</f>
        <v>0</v>
      </c>
      <c r="Z19">
        <f ca="1">IFERROR(PEARSON(Summary!$T$3:$T$32,Summary!AA$3:AA$32),0)</f>
        <v>0</v>
      </c>
      <c r="AA19">
        <f ca="1">IFERROR(PEARSON(Summary!$T$3:$T$32,Summary!AB$3:AB$32),0)</f>
        <v>0</v>
      </c>
      <c r="AB19">
        <f ca="1">IFERROR(PEARSON(Summary!$T$3:$T$32,Summary!AC$3:AC$32),0)</f>
        <v>0</v>
      </c>
      <c r="AC19">
        <f ca="1">IFERROR(PEARSON(Summary!$T$3:$T$32,Summary!AD$3:AD$32),0)</f>
        <v>0</v>
      </c>
      <c r="AD19">
        <f ca="1">IFERROR(PEARSON(Summary!$T$3:$T$32,Summary!AE$3:AE$32),0)</f>
        <v>0</v>
      </c>
      <c r="AE19">
        <f ca="1">IFERROR(PEARSON(Summary!$T$3:$T$32,Summary!AF$3:AF$32),0)</f>
        <v>0</v>
      </c>
      <c r="AF19">
        <f ca="1">IFERROR(PEARSON(Summary!$T$3:$T$32,Summary!AG$3:AG$32),0)</f>
        <v>0</v>
      </c>
      <c r="AG19">
        <f ca="1">IFERROR(PEARSON(Summary!$T$3:$T$32,Summary!AH$3:AH$32),0)</f>
        <v>0</v>
      </c>
      <c r="AH19">
        <f ca="1">IFERROR(PEARSON(Summary!$T$3:$T$32,Summary!AI$3:AI$32),0)</f>
        <v>0</v>
      </c>
      <c r="AI19">
        <f ca="1">IFERROR(PEARSON(Summary!$T$3:$T$32,Summary!AJ$3:AJ$32),0)</f>
        <v>0</v>
      </c>
      <c r="AJ19">
        <f ca="1">IFERROR(PEARSON(Summary!$T$3:$T$32,Summary!AK$3:AK$32),0)</f>
        <v>0</v>
      </c>
      <c r="AK19">
        <f ca="1">IFERROR(PEARSON(Summary!$T$3:$T$32,Summary!AL$3:AL$32),0)</f>
        <v>0</v>
      </c>
      <c r="AL19">
        <f ca="1">IFERROR(PEARSON(Summary!$T$3:$T$32,Summary!AM$3:AM$32),0)</f>
        <v>0</v>
      </c>
      <c r="AM19">
        <f ca="1">IFERROR(PEARSON(Summary!$T$3:$T$32,Summary!AN$3:AN$32),0)</f>
        <v>0</v>
      </c>
      <c r="AN19">
        <f ca="1">IFERROR(PEARSON(Summary!$T$3:$T$32,Summary!AO$3:AO$32),0)</f>
        <v>0</v>
      </c>
      <c r="AO19">
        <f ca="1">IFERROR(PEARSON(Summary!$T$3:$T$32,Summary!AP$3:AP$32),0)</f>
        <v>0</v>
      </c>
      <c r="AP19">
        <f ca="1">IFERROR(PEARSON(Summary!$T$3:$T$32,Summary!AQ$3:AQ$32),0)</f>
        <v>0</v>
      </c>
      <c r="AQ19">
        <f ca="1">IFERROR(PEARSON(Summary!$T$3:$T$32,Summary!AR$3:AR$32),0)</f>
        <v>0</v>
      </c>
      <c r="AR19">
        <f ca="1">IFERROR(PEARSON(Summary!$T$3:$T$32,Summary!AS$3:AS$32),0)</f>
        <v>0</v>
      </c>
      <c r="AS19">
        <f ca="1">IFERROR(PEARSON(Summary!$T$3:$T$32,Summary!AT$3:AT$32),0)</f>
        <v>0</v>
      </c>
      <c r="AT19">
        <f ca="1">IFERROR(PEARSON(Summary!$T$3:$T$32,Summary!AU$3:AU$32),0)</f>
        <v>0</v>
      </c>
      <c r="AU19">
        <f ca="1">IFERROR(PEARSON(Summary!$T$3:$T$32,Summary!AV$3:AV$32),0)</f>
        <v>0</v>
      </c>
      <c r="AV19">
        <f ca="1">IFERROR(PEARSON(Summary!$T$3:$T$32,Summary!AW$3:AW$32),0)</f>
        <v>0</v>
      </c>
      <c r="AW19">
        <f ca="1">IFERROR(PEARSON(Summary!$T$3:$T$32,Summary!AX$3:AX$32),0)</f>
        <v>0</v>
      </c>
      <c r="AX19">
        <f ca="1">IFERROR(PEARSON(Summary!$T$3:$T$32,Summary!AY$3:AY$32),0)</f>
        <v>0</v>
      </c>
      <c r="AY19">
        <f ca="1">IFERROR(PEARSON(Summary!$T$3:$T$32,Summary!AZ$3:AZ$32),0)</f>
        <v>0</v>
      </c>
      <c r="AZ19">
        <f ca="1">IFERROR(PEARSON(Summary!$T$3:$T$32,Summary!BA$3:BA$32),0)</f>
        <v>0</v>
      </c>
      <c r="BA19">
        <f ca="1">IFERROR(PEARSON(Summary!$T$3:$T$32,Summary!BB$3:BB$32),0)</f>
        <v>0</v>
      </c>
      <c r="BB19">
        <f ca="1">IFERROR(PEARSON(Summary!$T$3:$T$32,Summary!BC$3:BC$32),0)</f>
        <v>0</v>
      </c>
      <c r="BC19">
        <f ca="1">IFERROR(PEARSON(Summary!$T$3:$T$32,Summary!BD$3:BD$32),0)</f>
        <v>0</v>
      </c>
      <c r="BD19">
        <f ca="1">IFERROR(PEARSON(Summary!$T$3:$T$32,Summary!BE$3:BE$32),0)</f>
        <v>0</v>
      </c>
      <c r="BE19">
        <f ca="1">IFERROR(PEARSON(Summary!$T$3:$T$32,Summary!BF$3:BF$32),0)</f>
        <v>0</v>
      </c>
      <c r="BF19">
        <f ca="1">IFERROR(PEARSON(Summary!$T$3:$T$32,Summary!BG$3:BG$32),0)</f>
        <v>0</v>
      </c>
      <c r="BG19">
        <f ca="1">IFERROR(PEARSON(Summary!$T$3:$T$32,Summary!BH$3:BH$32),0)</f>
        <v>0</v>
      </c>
      <c r="BH19">
        <f ca="1">IFERROR(PEARSON(Summary!$T$3:$T$32,Summary!BI$3:BI$32),0)</f>
        <v>0</v>
      </c>
      <c r="BI19">
        <f ca="1">IFERROR(PEARSON(Summary!$T$3:$T$32,Summary!BJ$3:BJ$32),0)</f>
        <v>0</v>
      </c>
      <c r="BJ19">
        <f ca="1">IFERROR(PEARSON(Summary!$T$3:$T$32,Summary!BK$3:BK$32),0)</f>
        <v>0</v>
      </c>
      <c r="BK19">
        <f ca="1">IFERROR(PEARSON(Summary!$T$3:$T$32,Summary!BL$3:BL$32),0)</f>
        <v>0</v>
      </c>
      <c r="BL19">
        <f ca="1">IFERROR(PEARSON(Summary!$T$3:$T$32,Summary!BM$3:BM$32),0)</f>
        <v>0</v>
      </c>
      <c r="BM19">
        <f ca="1">IFERROR(PEARSON(Summary!$T$3:$T$32,Summary!BN$3:BN$32),0)</f>
        <v>0</v>
      </c>
      <c r="BN19">
        <f ca="1">IFERROR(PEARSON(Summary!$T$3:$T$32,Summary!BO$3:BO$32),0)</f>
        <v>0</v>
      </c>
      <c r="BO19">
        <f ca="1">IFERROR(PEARSON(Summary!$T$3:$T$32,Summary!BP$3:BP$32),0)</f>
        <v>0</v>
      </c>
      <c r="BP19">
        <f ca="1">IFERROR(PEARSON(Summary!$T$3:$T$32,Summary!BQ$3:BQ$32),0)</f>
        <v>0</v>
      </c>
      <c r="BQ19">
        <f ca="1">IFERROR(PEARSON(Summary!$T$3:$T$32,Summary!BR$3:BR$32),0)</f>
        <v>0</v>
      </c>
      <c r="BR19">
        <f ca="1">IFERROR(PEARSON(Summary!$T$3:$T$32,Summary!BS$3:BS$32),0)</f>
        <v>0</v>
      </c>
      <c r="BS19">
        <f ca="1">IFERROR(PEARSON(Summary!$T$3:$T$32,Summary!BT$3:BT$32),0)</f>
        <v>0</v>
      </c>
      <c r="BT19">
        <f ca="1">IFERROR(PEARSON(Summary!$T$3:$T$32,Summary!BU$3:BU$32),0)</f>
        <v>0</v>
      </c>
      <c r="BU19">
        <f ca="1">IFERROR(PEARSON(Summary!$T$3:$T$32,Summary!BV$3:BV$32),0)</f>
        <v>0</v>
      </c>
      <c r="BV19">
        <f ca="1">IFERROR(PEARSON(Summary!$T$3:$T$32,Summary!BW$3:BW$32),0)</f>
        <v>0</v>
      </c>
      <c r="BW19">
        <f ca="1">IFERROR(PEARSON(Summary!$T$3:$T$32,Summary!BX$3:BX$32),0)</f>
        <v>0</v>
      </c>
      <c r="BX19">
        <f ca="1">IFERROR(PEARSON(Summary!$T$3:$T$32,Summary!BY$3:BY$32),0)</f>
        <v>0</v>
      </c>
      <c r="BY19">
        <f ca="1">IFERROR(PEARSON(Summary!$T$3:$T$32,Summary!BZ$3:BZ$32),0)</f>
        <v>0</v>
      </c>
      <c r="BZ19">
        <f ca="1">IFERROR(PEARSON(Summary!$T$3:$T$32,Summary!CA$3:CA$32),0)</f>
        <v>0</v>
      </c>
      <c r="CA19">
        <f ca="1">IFERROR(PEARSON(Summary!$T$3:$T$32,Summary!CB$3:CB$32),0)</f>
        <v>0</v>
      </c>
    </row>
    <row r="20" spans="1:79">
      <c r="A20" s="4" t="s">
        <v>50</v>
      </c>
      <c r="B20">
        <f ca="1">IFERROR(PEARSON(Summary!$U$3:$U$32,Summary!C$3:C$32),0)</f>
        <v>0</v>
      </c>
      <c r="C20">
        <f ca="1">IFERROR(PEARSON(Summary!$U$3:$U$32,Summary!D$3:D$32),0)</f>
        <v>0</v>
      </c>
      <c r="D20">
        <f ca="1">IFERROR(PEARSON(Summary!$U$3:$U$32,Summary!E$3:E$32),0)</f>
        <v>0</v>
      </c>
      <c r="E20">
        <f ca="1">IFERROR(PEARSON(Summary!$U$3:$U$32,Summary!F$3:F$32),0)</f>
        <v>0</v>
      </c>
      <c r="F20">
        <f ca="1">IFERROR(PEARSON(Summary!$U$3:$U$32,Summary!G$3:G$32),0)</f>
        <v>0</v>
      </c>
      <c r="G20">
        <f ca="1">IFERROR(PEARSON(Summary!$U$3:$U$32,Summary!H$3:H$32),0)</f>
        <v>0</v>
      </c>
      <c r="H20">
        <f ca="1">IFERROR(PEARSON(Summary!$U$3:$U$32,Summary!I$3:I$32),0)</f>
        <v>0</v>
      </c>
      <c r="I20">
        <f ca="1">IFERROR(PEARSON(Summary!$U$3:$U$32,Summary!J$3:J$32),0)</f>
        <v>0</v>
      </c>
      <c r="J20">
        <f ca="1">IFERROR(PEARSON(Summary!$U$3:$U$32,Summary!K$3:K$32),0)</f>
        <v>0</v>
      </c>
      <c r="K20">
        <f ca="1">IFERROR(PEARSON(Summary!$U$3:$U$32,Summary!L$3:L$32),0)</f>
        <v>0</v>
      </c>
      <c r="L20">
        <f ca="1">IFERROR(PEARSON(Summary!$U$3:$U$32,Summary!M$3:M$32),0)</f>
        <v>0</v>
      </c>
      <c r="M20">
        <f ca="1">IFERROR(PEARSON(Summary!$U$3:$U$32,Summary!N$3:N$32),0)</f>
        <v>0</v>
      </c>
      <c r="N20">
        <f ca="1">IFERROR(PEARSON(Summary!$U$3:$U$32,Summary!O$3:O$32),0)</f>
        <v>0</v>
      </c>
      <c r="O20">
        <f ca="1">IFERROR(PEARSON(Summary!$U$3:$U$32,Summary!P$3:P$32),0)</f>
        <v>0</v>
      </c>
      <c r="P20">
        <f ca="1">IFERROR(PEARSON(Summary!$U$3:$U$32,Summary!Q$3:Q$32),0)</f>
        <v>0</v>
      </c>
      <c r="Q20">
        <f ca="1">IFERROR(PEARSON(Summary!$U$3:$U$32,Summary!R$3:R$32),0)</f>
        <v>0</v>
      </c>
      <c r="R20">
        <f ca="1">IFERROR(PEARSON(Summary!$U$3:$U$32,Summary!S$3:S$32),0)</f>
        <v>0</v>
      </c>
      <c r="S20">
        <f ca="1">IFERROR(PEARSON(Summary!$U$3:$U$32,Summary!T$3:T$32),0)</f>
        <v>0</v>
      </c>
      <c r="T20">
        <f ca="1">IFERROR(PEARSON(Summary!$U$3:$U$32,Summary!U$3:U$32),0)</f>
        <v>0</v>
      </c>
      <c r="U20">
        <f ca="1">IFERROR(PEARSON(Summary!$U$3:$U$32,Summary!V$3:V$32),0)</f>
        <v>0</v>
      </c>
      <c r="V20">
        <f ca="1">IFERROR(PEARSON(Summary!$U$3:$U$32,Summary!W$3:W$32),0)</f>
        <v>0</v>
      </c>
      <c r="W20">
        <f ca="1">IFERROR(PEARSON(Summary!$U$3:$U$32,Summary!X$3:X$32),0)</f>
        <v>0</v>
      </c>
      <c r="X20">
        <f ca="1">IFERROR(PEARSON(Summary!$U$3:$U$32,Summary!Y$3:Y$32),0)</f>
        <v>0</v>
      </c>
      <c r="Y20">
        <f ca="1">IFERROR(PEARSON(Summary!$U$3:$U$32,Summary!Z$3:Z$32),0)</f>
        <v>0</v>
      </c>
      <c r="Z20">
        <f ca="1">IFERROR(PEARSON(Summary!$U$3:$U$32,Summary!AA$3:AA$32),0)</f>
        <v>0</v>
      </c>
      <c r="AA20">
        <f ca="1">IFERROR(PEARSON(Summary!$U$3:$U$32,Summary!AB$3:AB$32),0)</f>
        <v>0</v>
      </c>
      <c r="AB20">
        <f ca="1">IFERROR(PEARSON(Summary!$U$3:$U$32,Summary!AC$3:AC$32),0)</f>
        <v>0</v>
      </c>
      <c r="AC20">
        <f ca="1">IFERROR(PEARSON(Summary!$U$3:$U$32,Summary!AD$3:AD$32),0)</f>
        <v>0</v>
      </c>
      <c r="AD20">
        <f ca="1">IFERROR(PEARSON(Summary!$U$3:$U$32,Summary!AE$3:AE$32),0)</f>
        <v>0</v>
      </c>
      <c r="AE20">
        <f ca="1">IFERROR(PEARSON(Summary!$U$3:$U$32,Summary!AF$3:AF$32),0)</f>
        <v>0</v>
      </c>
      <c r="AF20">
        <f ca="1">IFERROR(PEARSON(Summary!$U$3:$U$32,Summary!AG$3:AG$32),0)</f>
        <v>0</v>
      </c>
      <c r="AG20">
        <f ca="1">IFERROR(PEARSON(Summary!$U$3:$U$32,Summary!AH$3:AH$32),0)</f>
        <v>0</v>
      </c>
      <c r="AH20">
        <f ca="1">IFERROR(PEARSON(Summary!$U$3:$U$32,Summary!AI$3:AI$32),0)</f>
        <v>0</v>
      </c>
      <c r="AI20">
        <f ca="1">IFERROR(PEARSON(Summary!$U$3:$U$32,Summary!AJ$3:AJ$32),0)</f>
        <v>0</v>
      </c>
      <c r="AJ20">
        <f ca="1">IFERROR(PEARSON(Summary!$U$3:$U$32,Summary!AK$3:AK$32),0)</f>
        <v>0</v>
      </c>
      <c r="AK20">
        <f ca="1">IFERROR(PEARSON(Summary!$U$3:$U$32,Summary!AL$3:AL$32),0)</f>
        <v>0</v>
      </c>
      <c r="AL20">
        <f ca="1">IFERROR(PEARSON(Summary!$U$3:$U$32,Summary!AM$3:AM$32),0)</f>
        <v>0</v>
      </c>
      <c r="AM20">
        <f ca="1">IFERROR(PEARSON(Summary!$U$3:$U$32,Summary!AN$3:AN$32),0)</f>
        <v>0</v>
      </c>
      <c r="AN20">
        <f ca="1">IFERROR(PEARSON(Summary!$U$3:$U$32,Summary!AO$3:AO$32),0)</f>
        <v>0</v>
      </c>
      <c r="AO20">
        <f ca="1">IFERROR(PEARSON(Summary!$U$3:$U$32,Summary!AP$3:AP$32),0)</f>
        <v>0</v>
      </c>
      <c r="AP20">
        <f ca="1">IFERROR(PEARSON(Summary!$U$3:$U$32,Summary!AQ$3:AQ$32),0)</f>
        <v>0</v>
      </c>
      <c r="AQ20">
        <f ca="1">IFERROR(PEARSON(Summary!$U$3:$U$32,Summary!AR$3:AR$32),0)</f>
        <v>0</v>
      </c>
      <c r="AR20">
        <f ca="1">IFERROR(PEARSON(Summary!$U$3:$U$32,Summary!AS$3:AS$32),0)</f>
        <v>0</v>
      </c>
      <c r="AS20">
        <f ca="1">IFERROR(PEARSON(Summary!$U$3:$U$32,Summary!AT$3:AT$32),0)</f>
        <v>0</v>
      </c>
      <c r="AT20">
        <f ca="1">IFERROR(PEARSON(Summary!$U$3:$U$32,Summary!AU$3:AU$32),0)</f>
        <v>0</v>
      </c>
      <c r="AU20">
        <f ca="1">IFERROR(PEARSON(Summary!$U$3:$U$32,Summary!AV$3:AV$32),0)</f>
        <v>0</v>
      </c>
      <c r="AV20">
        <f ca="1">IFERROR(PEARSON(Summary!$U$3:$U$32,Summary!AW$3:AW$32),0)</f>
        <v>0</v>
      </c>
      <c r="AW20">
        <f ca="1">IFERROR(PEARSON(Summary!$U$3:$U$32,Summary!AX$3:AX$32),0)</f>
        <v>0</v>
      </c>
      <c r="AX20">
        <f ca="1">IFERROR(PEARSON(Summary!$U$3:$U$32,Summary!AY$3:AY$32),0)</f>
        <v>0</v>
      </c>
      <c r="AY20">
        <f ca="1">IFERROR(PEARSON(Summary!$U$3:$U$32,Summary!AZ$3:AZ$32),0)</f>
        <v>0</v>
      </c>
      <c r="AZ20">
        <f ca="1">IFERROR(PEARSON(Summary!$U$3:$U$32,Summary!BA$3:BA$32),0)</f>
        <v>0</v>
      </c>
      <c r="BA20">
        <f ca="1">IFERROR(PEARSON(Summary!$U$3:$U$32,Summary!BB$3:BB$32),0)</f>
        <v>0</v>
      </c>
      <c r="BB20">
        <f ca="1">IFERROR(PEARSON(Summary!$U$3:$U$32,Summary!BC$3:BC$32),0)</f>
        <v>0</v>
      </c>
      <c r="BC20">
        <f ca="1">IFERROR(PEARSON(Summary!$U$3:$U$32,Summary!BD$3:BD$32),0)</f>
        <v>0</v>
      </c>
      <c r="BD20">
        <f ca="1">IFERROR(PEARSON(Summary!$U$3:$U$32,Summary!BE$3:BE$32),0)</f>
        <v>0</v>
      </c>
      <c r="BE20">
        <f ca="1">IFERROR(PEARSON(Summary!$U$3:$U$32,Summary!BF$3:BF$32),0)</f>
        <v>0</v>
      </c>
      <c r="BF20">
        <f ca="1">IFERROR(PEARSON(Summary!$U$3:$U$32,Summary!BG$3:BG$32),0)</f>
        <v>0</v>
      </c>
      <c r="BG20">
        <f ca="1">IFERROR(PEARSON(Summary!$U$3:$U$32,Summary!BH$3:BH$32),0)</f>
        <v>0</v>
      </c>
      <c r="BH20">
        <f ca="1">IFERROR(PEARSON(Summary!$U$3:$U$32,Summary!BI$3:BI$32),0)</f>
        <v>0</v>
      </c>
      <c r="BI20">
        <f ca="1">IFERROR(PEARSON(Summary!$U$3:$U$32,Summary!BJ$3:BJ$32),0)</f>
        <v>0</v>
      </c>
      <c r="BJ20">
        <f ca="1">IFERROR(PEARSON(Summary!$U$3:$U$32,Summary!BK$3:BK$32),0)</f>
        <v>0</v>
      </c>
      <c r="BK20">
        <f ca="1">IFERROR(PEARSON(Summary!$U$3:$U$32,Summary!BL$3:BL$32),0)</f>
        <v>0</v>
      </c>
      <c r="BL20">
        <f ca="1">IFERROR(PEARSON(Summary!$U$3:$U$32,Summary!BM$3:BM$32),0)</f>
        <v>0</v>
      </c>
      <c r="BM20">
        <f ca="1">IFERROR(PEARSON(Summary!$U$3:$U$32,Summary!BN$3:BN$32),0)</f>
        <v>0</v>
      </c>
      <c r="BN20">
        <f ca="1">IFERROR(PEARSON(Summary!$U$3:$U$32,Summary!BO$3:BO$32),0)</f>
        <v>0</v>
      </c>
      <c r="BO20">
        <f ca="1">IFERROR(PEARSON(Summary!$U$3:$U$32,Summary!BP$3:BP$32),0)</f>
        <v>0</v>
      </c>
      <c r="BP20">
        <f ca="1">IFERROR(PEARSON(Summary!$U$3:$U$32,Summary!BQ$3:BQ$32),0)</f>
        <v>0</v>
      </c>
      <c r="BQ20">
        <f ca="1">IFERROR(PEARSON(Summary!$U$3:$U$32,Summary!BR$3:BR$32),0)</f>
        <v>0</v>
      </c>
      <c r="BR20">
        <f ca="1">IFERROR(PEARSON(Summary!$U$3:$U$32,Summary!BS$3:BS$32),0)</f>
        <v>0</v>
      </c>
      <c r="BS20">
        <f ca="1">IFERROR(PEARSON(Summary!$U$3:$U$32,Summary!BT$3:BT$32),0)</f>
        <v>0</v>
      </c>
      <c r="BT20">
        <f ca="1">IFERROR(PEARSON(Summary!$U$3:$U$32,Summary!BU$3:BU$32),0)</f>
        <v>0</v>
      </c>
      <c r="BU20">
        <f ca="1">IFERROR(PEARSON(Summary!$U$3:$U$32,Summary!BV$3:BV$32),0)</f>
        <v>0</v>
      </c>
      <c r="BV20">
        <f ca="1">IFERROR(PEARSON(Summary!$U$3:$U$32,Summary!BW$3:BW$32),0)</f>
        <v>0</v>
      </c>
      <c r="BW20">
        <f ca="1">IFERROR(PEARSON(Summary!$U$3:$U$32,Summary!BX$3:BX$32),0)</f>
        <v>0</v>
      </c>
      <c r="BX20">
        <f ca="1">IFERROR(PEARSON(Summary!$U$3:$U$32,Summary!BY$3:BY$32),0)</f>
        <v>0</v>
      </c>
      <c r="BY20">
        <f ca="1">IFERROR(PEARSON(Summary!$U$3:$U$32,Summary!BZ$3:BZ$32),0)</f>
        <v>0</v>
      </c>
      <c r="BZ20">
        <f ca="1">IFERROR(PEARSON(Summary!$U$3:$U$32,Summary!CA$3:CA$32),0)</f>
        <v>0</v>
      </c>
      <c r="CA20">
        <f ca="1">IFERROR(PEARSON(Summary!$U$3:$U$32,Summary!CB$3:CB$32),0)</f>
        <v>0</v>
      </c>
    </row>
    <row r="21" spans="1:79">
      <c r="A21" s="4" t="s">
        <v>9</v>
      </c>
      <c r="B21">
        <f ca="1">IFERROR(PEARSON(Summary!$V$3:$V$32,Summary!C$3:C$32),0)</f>
        <v>0.20700237370826996</v>
      </c>
      <c r="C21">
        <f ca="1">IFERROR(PEARSON(Summary!$V$3:$V$32,Summary!D$3:D$32),0)</f>
        <v>0.20735771981080409</v>
      </c>
      <c r="D21">
        <f ca="1">IFERROR(PEARSON(Summary!$V$3:$V$32,Summary!E$3:E$32),0)</f>
        <v>0.2053926068249059</v>
      </c>
      <c r="E21">
        <f ca="1">IFERROR(PEARSON(Summary!$V$3:$V$32,Summary!F$3:F$32),0)</f>
        <v>-0.11853875938869038</v>
      </c>
      <c r="F21">
        <f ca="1">IFERROR(PEARSON(Summary!$V$3:$V$32,Summary!G$3:G$32),0)</f>
        <v>0.2026157061029385</v>
      </c>
      <c r="G21">
        <f ca="1">IFERROR(PEARSON(Summary!$V$3:$V$32,Summary!H$3:H$32),0)</f>
        <v>0.20446787197833413</v>
      </c>
      <c r="H21">
        <f ca="1">IFERROR(PEARSON(Summary!$V$3:$V$32,Summary!I$3:I$32),0)</f>
        <v>-0.25730319345923519</v>
      </c>
      <c r="I21">
        <f ca="1">IFERROR(PEARSON(Summary!$V$3:$V$32,Summary!J$3:J$32),0)</f>
        <v>0.20779809577854536</v>
      </c>
      <c r="J21">
        <f ca="1">IFERROR(PEARSON(Summary!$V$3:$V$32,Summary!K$3:K$32),0)</f>
        <v>0.1534502269077492</v>
      </c>
      <c r="K21">
        <f ca="1">IFERROR(PEARSON(Summary!$V$3:$V$32,Summary!L$3:L$32),0)</f>
        <v>-0.30569725918370189</v>
      </c>
      <c r="L21">
        <f ca="1">IFERROR(PEARSON(Summary!$V$3:$V$32,Summary!M$3:M$32),0)</f>
        <v>0.15563321748924375</v>
      </c>
      <c r="M21">
        <f ca="1">IFERROR(PEARSON(Summary!$V$3:$V$32,Summary!N$3:N$32),0)</f>
        <v>-0.2573031934592353</v>
      </c>
      <c r="N21">
        <f ca="1">IFERROR(PEARSON(Summary!$V$3:$V$32,Summary!O$3:O$32),0)</f>
        <v>0</v>
      </c>
      <c r="O21">
        <f ca="1">IFERROR(PEARSON(Summary!$V$3:$V$32,Summary!P$3:P$32),0)</f>
        <v>0</v>
      </c>
      <c r="P21">
        <f ca="1">IFERROR(PEARSON(Summary!$V$3:$V$32,Summary!Q$3:Q$32),0)</f>
        <v>-9.2747236500226538E-2</v>
      </c>
      <c r="Q21">
        <f ca="1">IFERROR(PEARSON(Summary!$V$3:$V$32,Summary!R$3:R$32),0)</f>
        <v>0</v>
      </c>
      <c r="R21">
        <f ca="1">IFERROR(PEARSON(Summary!$V$3:$V$32,Summary!S$3:S$32),0)</f>
        <v>0</v>
      </c>
      <c r="S21">
        <f ca="1">IFERROR(PEARSON(Summary!$V$3:$V$32,Summary!T$3:T$32),0)</f>
        <v>0</v>
      </c>
      <c r="T21">
        <f ca="1">IFERROR(PEARSON(Summary!$V$3:$V$32,Summary!U$3:U$32),0)</f>
        <v>0</v>
      </c>
      <c r="U21">
        <f ca="1">IFERROR(PEARSON(Summary!$V$3:$V$32,Summary!V$3:V$32),0)</f>
        <v>1</v>
      </c>
      <c r="V21">
        <f ca="1">IFERROR(PEARSON(Summary!$V$3:$V$32,Summary!W$3:W$32),0)</f>
        <v>0.2935434993036472</v>
      </c>
      <c r="W21">
        <f ca="1">IFERROR(PEARSON(Summary!$V$3:$V$32,Summary!X$3:X$32),0)</f>
        <v>0.19539289895245909</v>
      </c>
      <c r="X21">
        <f ca="1">IFERROR(PEARSON(Summary!$V$3:$V$32,Summary!Y$3:Y$32),0)</f>
        <v>-7.2835704072923016E-2</v>
      </c>
      <c r="Y21">
        <f ca="1">IFERROR(PEARSON(Summary!$V$3:$V$32,Summary!Z$3:Z$32),0)</f>
        <v>0.361653044813328</v>
      </c>
      <c r="Z21">
        <f ca="1">IFERROR(PEARSON(Summary!$V$3:$V$32,Summary!AA$3:AA$32),0)</f>
        <v>0</v>
      </c>
      <c r="AA21">
        <f ca="1">IFERROR(PEARSON(Summary!$V$3:$V$32,Summary!AB$3:AB$32),0)</f>
        <v>-0.13459924819009353</v>
      </c>
      <c r="AB21">
        <f ca="1">IFERROR(PEARSON(Summary!$V$3:$V$32,Summary!AC$3:AC$32),0)</f>
        <v>0.37665859974276156</v>
      </c>
      <c r="AC21">
        <f ca="1">IFERROR(PEARSON(Summary!$V$3:$V$32,Summary!AD$3:AD$32),0)</f>
        <v>0.34164467324161829</v>
      </c>
      <c r="AD21">
        <f ca="1">IFERROR(PEARSON(Summary!$V$3:$V$32,Summary!AE$3:AE$32),0)</f>
        <v>2.9344355143227044E-2</v>
      </c>
      <c r="AE21">
        <f ca="1">IFERROR(PEARSON(Summary!$V$3:$V$32,Summary!AF$3:AF$32),0)</f>
        <v>0.43781798367464952</v>
      </c>
      <c r="AF21">
        <f ca="1">IFERROR(PEARSON(Summary!$V$3:$V$32,Summary!AG$3:AG$32),0)</f>
        <v>-4.9981459345118572E-2</v>
      </c>
      <c r="AG21">
        <f ca="1">IFERROR(PEARSON(Summary!$V$3:$V$32,Summary!AH$3:AH$32),0)</f>
        <v>-0.13213470315642398</v>
      </c>
      <c r="AH21">
        <f ca="1">IFERROR(PEARSON(Summary!$V$3:$V$32,Summary!AI$3:AI$32),0)</f>
        <v>5.1432520416840613E-2</v>
      </c>
      <c r="AI21">
        <f ca="1">IFERROR(PEARSON(Summary!$V$3:$V$32,Summary!AJ$3:AJ$32),0)</f>
        <v>0.26845052683482751</v>
      </c>
      <c r="AJ21">
        <f ca="1">IFERROR(PEARSON(Summary!$V$3:$V$32,Summary!AK$3:AK$32),0)</f>
        <v>2.5974497902338287E-2</v>
      </c>
      <c r="AK21">
        <f ca="1">IFERROR(PEARSON(Summary!$V$3:$V$32,Summary!AL$3:AL$32),0)</f>
        <v>0.27064370502842816</v>
      </c>
      <c r="AL21">
        <f ca="1">IFERROR(PEARSON(Summary!$V$3:$V$32,Summary!AM$3:AM$32),0)</f>
        <v>-5.7153073827956015E-2</v>
      </c>
      <c r="AM21">
        <f ca="1">IFERROR(PEARSON(Summary!$V$3:$V$32,Summary!AN$3:AN$32),0)</f>
        <v>0.33229220796498554</v>
      </c>
      <c r="AN21">
        <f ca="1">IFERROR(PEARSON(Summary!$V$3:$V$32,Summary!AO$3:AO$32),0)</f>
        <v>-2.9457230510583254E-2</v>
      </c>
      <c r="AO21">
        <f ca="1">IFERROR(PEARSON(Summary!$V$3:$V$32,Summary!AP$3:AP$32),0)</f>
        <v>0.31359503600264027</v>
      </c>
      <c r="AP21">
        <f ca="1">IFERROR(PEARSON(Summary!$V$3:$V$32,Summary!AQ$3:AQ$32),0)</f>
        <v>0.36607515286247827</v>
      </c>
      <c r="AQ21">
        <f ca="1">IFERROR(PEARSON(Summary!$V$3:$V$32,Summary!AR$3:AR$32),0)</f>
        <v>0.37186791723684159</v>
      </c>
      <c r="AR21">
        <f ca="1">IFERROR(PEARSON(Summary!$V$3:$V$32,Summary!AS$3:AS$32),0)</f>
        <v>-0.17122234457670704</v>
      </c>
      <c r="AS21">
        <f ca="1">IFERROR(PEARSON(Summary!$V$3:$V$32,Summary!AT$3:AT$32),0)</f>
        <v>0.20793507966947403</v>
      </c>
      <c r="AT21">
        <f ca="1">IFERROR(PEARSON(Summary!$V$3:$V$32,Summary!AU$3:AU$32),0)</f>
        <v>0.23376449550598463</v>
      </c>
      <c r="AU21">
        <f ca="1">IFERROR(PEARSON(Summary!$V$3:$V$32,Summary!AV$3:AV$32),0)</f>
        <v>0.29754535466915977</v>
      </c>
      <c r="AV21">
        <f ca="1">IFERROR(PEARSON(Summary!$V$3:$V$32,Summary!AW$3:AW$32),0)</f>
        <v>0.27019577216912022</v>
      </c>
      <c r="AW21">
        <f ca="1">IFERROR(PEARSON(Summary!$V$3:$V$32,Summary!AX$3:AX$32),0)</f>
        <v>0.25920089927782036</v>
      </c>
      <c r="AX21">
        <f ca="1">IFERROR(PEARSON(Summary!$V$3:$V$32,Summary!AY$3:AY$32),0)</f>
        <v>0.29406119843439277</v>
      </c>
      <c r="AY21">
        <f ca="1">IFERROR(PEARSON(Summary!$V$3:$V$32,Summary!AZ$3:AZ$32),0)</f>
        <v>0.24005686248129662</v>
      </c>
      <c r="AZ21">
        <f ca="1">IFERROR(PEARSON(Summary!$V$3:$V$32,Summary!BA$3:BA$32),0)</f>
        <v>-0.15426587495244087</v>
      </c>
      <c r="BA21">
        <f ca="1">IFERROR(PEARSON(Summary!$V$3:$V$32,Summary!BB$3:BB$32),0)</f>
        <v>-0.20935829239190046</v>
      </c>
      <c r="BB21">
        <f ca="1">IFERROR(PEARSON(Summary!$V$3:$V$32,Summary!BC$3:BC$32),0)</f>
        <v>-0.16732025579462281</v>
      </c>
      <c r="BC21">
        <f ca="1">IFERROR(PEARSON(Summary!$V$3:$V$32,Summary!BD$3:BD$32),0)</f>
        <v>-0.19161823873313416</v>
      </c>
      <c r="BD21">
        <f ca="1">IFERROR(PEARSON(Summary!$V$3:$V$32,Summary!BE$3:BE$32),0)</f>
        <v>-0.21859179454418298</v>
      </c>
      <c r="BE21">
        <f ca="1">IFERROR(PEARSON(Summary!$V$3:$V$32,Summary!BF$3:BF$32),0)</f>
        <v>-0.25348296091521938</v>
      </c>
      <c r="BF21">
        <f ca="1">IFERROR(PEARSON(Summary!$V$3:$V$32,Summary!BG$3:BG$32),0)</f>
        <v>-0.23064553847008934</v>
      </c>
      <c r="BG21">
        <f ca="1">IFERROR(PEARSON(Summary!$V$3:$V$32,Summary!BH$3:BH$32),0)</f>
        <v>-0.30861437440432649</v>
      </c>
      <c r="BH21">
        <f ca="1">IFERROR(PEARSON(Summary!$V$3:$V$32,Summary!BI$3:BI$32),0)</f>
        <v>-0.2340310813915501</v>
      </c>
      <c r="BI21">
        <f ca="1">IFERROR(PEARSON(Summary!$V$3:$V$32,Summary!BJ$3:BJ$32),0)</f>
        <v>-0.2527768025605136</v>
      </c>
      <c r="BJ21">
        <f ca="1">IFERROR(PEARSON(Summary!$V$3:$V$32,Summary!BK$3:BK$32),0)</f>
        <v>0.18100658423425431</v>
      </c>
      <c r="BK21">
        <f ca="1">IFERROR(PEARSON(Summary!$V$3:$V$32,Summary!BL$3:BL$32),0)</f>
        <v>-0.18279367000867922</v>
      </c>
      <c r="BL21">
        <f ca="1">IFERROR(PEARSON(Summary!$V$3:$V$32,Summary!BM$3:BM$32),0)</f>
        <v>-0.15548914373358777</v>
      </c>
      <c r="BM21">
        <f ca="1">IFERROR(PEARSON(Summary!$V$3:$V$32,Summary!BN$3:BN$32),0)</f>
        <v>-0.176346102759704</v>
      </c>
      <c r="BN21">
        <f ca="1">IFERROR(PEARSON(Summary!$V$3:$V$32,Summary!BO$3:BO$32),0)</f>
        <v>-0.13850040314206782</v>
      </c>
      <c r="BO21">
        <f ca="1">IFERROR(PEARSON(Summary!$V$3:$V$32,Summary!BP$3:BP$32),0)</f>
        <v>-0.15102340705993883</v>
      </c>
      <c r="BP21">
        <f ca="1">IFERROR(PEARSON(Summary!$V$3:$V$32,Summary!BQ$3:BQ$32),0)</f>
        <v>-0.22266496753655765</v>
      </c>
      <c r="BQ21">
        <f ca="1">IFERROR(PEARSON(Summary!$V$3:$V$32,Summary!BR$3:BR$32),0)</f>
        <v>-0.18867969995229839</v>
      </c>
      <c r="BR21">
        <f ca="1">IFERROR(PEARSON(Summary!$V$3:$V$32,Summary!BS$3:BS$32),0)</f>
        <v>-0.21012878415888922</v>
      </c>
      <c r="BS21">
        <f ca="1">IFERROR(PEARSON(Summary!$V$3:$V$32,Summary!BT$3:BT$32),0)</f>
        <v>-0.27458975537126712</v>
      </c>
      <c r="BT21">
        <f ca="1">IFERROR(PEARSON(Summary!$V$3:$V$32,Summary!BU$3:BU$32),0)</f>
        <v>0.20539260682490587</v>
      </c>
      <c r="BU21">
        <f ca="1">IFERROR(PEARSON(Summary!$V$3:$V$32,Summary!BV$3:BV$32),0)</f>
        <v>-4.279824627121414E-2</v>
      </c>
      <c r="BV21">
        <f ca="1">IFERROR(PEARSON(Summary!$V$3:$V$32,Summary!BW$3:BW$32),0)</f>
        <v>0.13776440834466522</v>
      </c>
      <c r="BW21">
        <f ca="1">IFERROR(PEARSON(Summary!$V$3:$V$32,Summary!BX$3:BX$32),0)</f>
        <v>-4.279824627121407E-2</v>
      </c>
      <c r="BX21">
        <f ca="1">IFERROR(PEARSON(Summary!$V$3:$V$32,Summary!BY$3:BY$32),0)</f>
        <v>-0.30984723039579398</v>
      </c>
      <c r="BY21">
        <f ca="1">IFERROR(PEARSON(Summary!$V$3:$V$32,Summary!BZ$3:BZ$32),0)</f>
        <v>0.2592008992778202</v>
      </c>
      <c r="BZ21">
        <f ca="1">IFERROR(PEARSON(Summary!$V$3:$V$32,Summary!CA$3:CA$32),0)</f>
        <v>-9.2531376345165964E-2</v>
      </c>
      <c r="CA21">
        <f ca="1">IFERROR(PEARSON(Summary!$V$3:$V$32,Summary!CB$3:CB$32),0)</f>
        <v>-0.14154939446279893</v>
      </c>
    </row>
    <row r="22" spans="1:79">
      <c r="A22" s="4" t="s">
        <v>10</v>
      </c>
      <c r="B22">
        <f ca="1">IFERROR(PEARSON(Summary!$W$3:$W$32,Summary!C$3:C$32),0)</f>
        <v>0.27497194972268879</v>
      </c>
      <c r="C22">
        <f ca="1">IFERROR(PEARSON(Summary!$W$3:$W$32,Summary!D$3:D$32),0)</f>
        <v>0.26065738899619556</v>
      </c>
      <c r="D22">
        <f ca="1">IFERROR(PEARSON(Summary!$W$3:$W$32,Summary!E$3:E$32),0)</f>
        <v>0.15889467853080991</v>
      </c>
      <c r="E22">
        <f ca="1">IFERROR(PEARSON(Summary!$W$3:$W$32,Summary!F$3:F$32),0)</f>
        <v>-0.60229297090554834</v>
      </c>
      <c r="F22">
        <f ca="1">IFERROR(PEARSON(Summary!$W$3:$W$32,Summary!G$3:G$32),0)</f>
        <v>0.16295404055914967</v>
      </c>
      <c r="G22">
        <f ca="1">IFERROR(PEARSON(Summary!$W$3:$W$32,Summary!H$3:H$32),0)</f>
        <v>0.14301879385766941</v>
      </c>
      <c r="H22">
        <f ca="1">IFERROR(PEARSON(Summary!$W$3:$W$32,Summary!I$3:I$32),0)</f>
        <v>-0.18770289136467944</v>
      </c>
      <c r="I22">
        <f ca="1">IFERROR(PEARSON(Summary!$W$3:$W$32,Summary!J$3:J$32),0)</f>
        <v>0.14983251254408778</v>
      </c>
      <c r="J22">
        <f ca="1">IFERROR(PEARSON(Summary!$W$3:$W$32,Summary!K$3:K$32),0)</f>
        <v>0.19928220912206984</v>
      </c>
      <c r="K22">
        <f ca="1">IFERROR(PEARSON(Summary!$W$3:$W$32,Summary!L$3:L$32),0)</f>
        <v>-0.18810221678710398</v>
      </c>
      <c r="L22">
        <f ca="1">IFERROR(PEARSON(Summary!$W$3:$W$32,Summary!M$3:M$32),0)</f>
        <v>0.48706185880908648</v>
      </c>
      <c r="M22">
        <f ca="1">IFERROR(PEARSON(Summary!$W$3:$W$32,Summary!N$3:N$32),0)</f>
        <v>-0.18770289136467966</v>
      </c>
      <c r="N22">
        <f ca="1">IFERROR(PEARSON(Summary!$W$3:$W$32,Summary!O$3:O$32),0)</f>
        <v>0</v>
      </c>
      <c r="O22">
        <f ca="1">IFERROR(PEARSON(Summary!$W$3:$W$32,Summary!P$3:P$32),0)</f>
        <v>0</v>
      </c>
      <c r="P22">
        <f ca="1">IFERROR(PEARSON(Summary!$W$3:$W$32,Summary!Q$3:Q$32),0)</f>
        <v>-0.153517539062552</v>
      </c>
      <c r="Q22">
        <f ca="1">IFERROR(PEARSON(Summary!$W$3:$W$32,Summary!R$3:R$32),0)</f>
        <v>0</v>
      </c>
      <c r="R22">
        <f ca="1">IFERROR(PEARSON(Summary!$W$3:$W$32,Summary!S$3:S$32),0)</f>
        <v>0</v>
      </c>
      <c r="S22">
        <f ca="1">IFERROR(PEARSON(Summary!$W$3:$W$32,Summary!T$3:T$32),0)</f>
        <v>0</v>
      </c>
      <c r="T22">
        <f ca="1">IFERROR(PEARSON(Summary!$W$3:$W$32,Summary!U$3:U$32),0)</f>
        <v>0</v>
      </c>
      <c r="U22">
        <f ca="1">IFERROR(PEARSON(Summary!$W$3:$W$32,Summary!V$3:V$32),0)</f>
        <v>0.2935434993036472</v>
      </c>
      <c r="V22">
        <f ca="1">IFERROR(PEARSON(Summary!$W$3:$W$32,Summary!W$3:W$32),0)</f>
        <v>0.99999999999999978</v>
      </c>
      <c r="W22">
        <f ca="1">IFERROR(PEARSON(Summary!$W$3:$W$32,Summary!X$3:X$32),0)</f>
        <v>0.99171312543076595</v>
      </c>
      <c r="X22">
        <f ca="1">IFERROR(PEARSON(Summary!$W$3:$W$32,Summary!Y$3:Y$32),0)</f>
        <v>-0.12055947397565989</v>
      </c>
      <c r="Y22">
        <f ca="1">IFERROR(PEARSON(Summary!$W$3:$W$32,Summary!Z$3:Z$32),0)</f>
        <v>-3.5870087198482163E-2</v>
      </c>
      <c r="Z22">
        <f ca="1">IFERROR(PEARSON(Summary!$W$3:$W$32,Summary!AA$3:AA$32),0)</f>
        <v>0</v>
      </c>
      <c r="AA22">
        <f ca="1">IFERROR(PEARSON(Summary!$W$3:$W$32,Summary!AB$3:AB$32),0)</f>
        <v>0.19491840173158723</v>
      </c>
      <c r="AB22">
        <f ca="1">IFERROR(PEARSON(Summary!$W$3:$W$32,Summary!AC$3:AC$32),0)</f>
        <v>0.58261383588325155</v>
      </c>
      <c r="AC22">
        <f ca="1">IFERROR(PEARSON(Summary!$W$3:$W$32,Summary!AD$3:AD$32),0)</f>
        <v>0.22283286104336106</v>
      </c>
      <c r="AD22">
        <f ca="1">IFERROR(PEARSON(Summary!$W$3:$W$32,Summary!AE$3:AE$32),0)</f>
        <v>0.84685029471818418</v>
      </c>
      <c r="AE22">
        <f ca="1">IFERROR(PEARSON(Summary!$W$3:$W$32,Summary!AF$3:AF$32),0)</f>
        <v>0.31571111085071896</v>
      </c>
      <c r="AF22">
        <f ca="1">IFERROR(PEARSON(Summary!$W$3:$W$32,Summary!AG$3:AG$32),0)</f>
        <v>0.5446241192005481</v>
      </c>
      <c r="AG22">
        <f ca="1">IFERROR(PEARSON(Summary!$W$3:$W$32,Summary!AH$3:AH$32),0)</f>
        <v>0.4060948966631639</v>
      </c>
      <c r="AH22">
        <f ca="1">IFERROR(PEARSON(Summary!$W$3:$W$32,Summary!AI$3:AI$32),0)</f>
        <v>9.7284744347436017E-2</v>
      </c>
      <c r="AI22">
        <f ca="1">IFERROR(PEARSON(Summary!$W$3:$W$32,Summary!AJ$3:AJ$32),0)</f>
        <v>5.2922916302808549E-2</v>
      </c>
      <c r="AJ22">
        <f ca="1">IFERROR(PEARSON(Summary!$W$3:$W$32,Summary!AK$3:AK$32),0)</f>
        <v>0.85768845402355498</v>
      </c>
      <c r="AK22">
        <f ca="1">IFERROR(PEARSON(Summary!$W$3:$W$32,Summary!AL$3:AL$32),0)</f>
        <v>0.49544289475819325</v>
      </c>
      <c r="AL22">
        <f ca="1">IFERROR(PEARSON(Summary!$W$3:$W$32,Summary!AM$3:AM$32),0)</f>
        <v>-6.2412667658299217E-3</v>
      </c>
      <c r="AM22">
        <f ca="1">IFERROR(PEARSON(Summary!$W$3:$W$32,Summary!AN$3:AN$32),0)</f>
        <v>0.29697192145276652</v>
      </c>
      <c r="AN22">
        <f ca="1">IFERROR(PEARSON(Summary!$W$3:$W$32,Summary!AO$3:AO$32),0)</f>
        <v>-0.14483263762492954</v>
      </c>
      <c r="AO22">
        <f ca="1">IFERROR(PEARSON(Summary!$W$3:$W$32,Summary!AP$3:AP$32),0)</f>
        <v>0.6974758380505498</v>
      </c>
      <c r="AP22">
        <f ca="1">IFERROR(PEARSON(Summary!$W$3:$W$32,Summary!AQ$3:AQ$32),0)</f>
        <v>-1.9135024757877143E-2</v>
      </c>
      <c r="AQ22">
        <f ca="1">IFERROR(PEARSON(Summary!$W$3:$W$32,Summary!AR$3:AR$32),0)</f>
        <v>0.33666305297100069</v>
      </c>
      <c r="AR22">
        <f ca="1">IFERROR(PEARSON(Summary!$W$3:$W$32,Summary!AS$3:AS$32),0)</f>
        <v>5.3401370070900615E-2</v>
      </c>
      <c r="AS22">
        <f ca="1">IFERROR(PEARSON(Summary!$W$3:$W$32,Summary!AT$3:AT$32),0)</f>
        <v>-2.4017699194823272E-2</v>
      </c>
      <c r="AT22">
        <f ca="1">IFERROR(PEARSON(Summary!$W$3:$W$32,Summary!AU$3:AU$32),0)</f>
        <v>0.55855598162600706</v>
      </c>
      <c r="AU22">
        <f ca="1">IFERROR(PEARSON(Summary!$W$3:$W$32,Summary!AV$3:AV$32),0)</f>
        <v>0.57240540335698809</v>
      </c>
      <c r="AV22">
        <f ca="1">IFERROR(PEARSON(Summary!$W$3:$W$32,Summary!AW$3:AW$32),0)</f>
        <v>0.45615274613335011</v>
      </c>
      <c r="AW22">
        <f ca="1">IFERROR(PEARSON(Summary!$W$3:$W$32,Summary!AX$3:AX$32),0)</f>
        <v>0.48414260919701807</v>
      </c>
      <c r="AX22">
        <f ca="1">IFERROR(PEARSON(Summary!$W$3:$W$32,Summary!AY$3:AY$32),0)</f>
        <v>0.48096091904246985</v>
      </c>
      <c r="AY22">
        <f ca="1">IFERROR(PEARSON(Summary!$W$3:$W$32,Summary!AZ$3:AZ$32),0)</f>
        <v>0.33208548529593618</v>
      </c>
      <c r="AZ22">
        <f ca="1">IFERROR(PEARSON(Summary!$W$3:$W$32,Summary!BA$3:BA$32),0)</f>
        <v>-0.25534472376405853</v>
      </c>
      <c r="BA22">
        <f ca="1">IFERROR(PEARSON(Summary!$W$3:$W$32,Summary!BB$3:BB$32),0)</f>
        <v>-0.45114614487566579</v>
      </c>
      <c r="BB22">
        <f ca="1">IFERROR(PEARSON(Summary!$W$3:$W$32,Summary!BC$3:BC$32),0)</f>
        <v>-0.27695266052314688</v>
      </c>
      <c r="BC22">
        <f ca="1">IFERROR(PEARSON(Summary!$W$3:$W$32,Summary!BD$3:BD$32),0)</f>
        <v>-0.28976207229921969</v>
      </c>
      <c r="BD22">
        <f ca="1">IFERROR(PEARSON(Summary!$W$3:$W$32,Summary!BE$3:BE$32),0)</f>
        <v>-0.50623379430617965</v>
      </c>
      <c r="BE22">
        <f ca="1">IFERROR(PEARSON(Summary!$W$3:$W$32,Summary!BF$3:BF$32),0)</f>
        <v>-0.47624167328501588</v>
      </c>
      <c r="BF22">
        <f ca="1">IFERROR(PEARSON(Summary!$W$3:$W$32,Summary!BG$3:BG$32),0)</f>
        <v>-0.52759596708231149</v>
      </c>
      <c r="BG22">
        <f ca="1">IFERROR(PEARSON(Summary!$W$3:$W$32,Summary!BH$3:BH$32),0)</f>
        <v>-0.25388689335473164</v>
      </c>
      <c r="BH22">
        <f ca="1">IFERROR(PEARSON(Summary!$W$3:$W$32,Summary!BI$3:BI$32),0)</f>
        <v>-0.24140157063904372</v>
      </c>
      <c r="BI22">
        <f ca="1">IFERROR(PEARSON(Summary!$W$3:$W$32,Summary!BJ$3:BJ$32),0)</f>
        <v>0.18951752617672782</v>
      </c>
      <c r="BJ22">
        <f ca="1">IFERROR(PEARSON(Summary!$W$3:$W$32,Summary!BK$3:BK$32),0)</f>
        <v>0.39279127864572733</v>
      </c>
      <c r="BK22">
        <f ca="1">IFERROR(PEARSON(Summary!$W$3:$W$32,Summary!BL$3:BL$32),0)</f>
        <v>-0.26877112248053237</v>
      </c>
      <c r="BL22">
        <f ca="1">IFERROR(PEARSON(Summary!$W$3:$W$32,Summary!BM$3:BM$32),0)</f>
        <v>-0.48642020179326262</v>
      </c>
      <c r="BM22">
        <f ca="1">IFERROR(PEARSON(Summary!$W$3:$W$32,Summary!BN$3:BN$32),0)</f>
        <v>-0.2336754292793633</v>
      </c>
      <c r="BN22">
        <f ca="1">IFERROR(PEARSON(Summary!$W$3:$W$32,Summary!BO$3:BO$32),0)</f>
        <v>-0.51056053801378176</v>
      </c>
      <c r="BO22">
        <f ca="1">IFERROR(PEARSON(Summary!$W$3:$W$32,Summary!BP$3:BP$32),0)</f>
        <v>-0.54609052310344885</v>
      </c>
      <c r="BP22">
        <f ca="1">IFERROR(PEARSON(Summary!$W$3:$W$32,Summary!BQ$3:BQ$32),0)</f>
        <v>-0.36856060774998822</v>
      </c>
      <c r="BQ22">
        <f ca="1">IFERROR(PEARSON(Summary!$W$3:$W$32,Summary!BR$3:BR$32),0)</f>
        <v>-0.28690289647582212</v>
      </c>
      <c r="BR22">
        <f ca="1">IFERROR(PEARSON(Summary!$W$3:$W$32,Summary!BS$3:BS$32),0)</f>
        <v>-0.4568912072355939</v>
      </c>
      <c r="BS22">
        <f ca="1">IFERROR(PEARSON(Summary!$W$3:$W$32,Summary!BT$3:BT$32),0)</f>
        <v>0.13444875794930281</v>
      </c>
      <c r="BT22">
        <f ca="1">IFERROR(PEARSON(Summary!$W$3:$W$32,Summary!BU$3:BU$32),0)</f>
        <v>0.15889467853080994</v>
      </c>
      <c r="BU22">
        <f ca="1">IFERROR(PEARSON(Summary!$W$3:$W$32,Summary!BV$3:BV$32),0)</f>
        <v>-0.71871387238828333</v>
      </c>
      <c r="BV22">
        <f ca="1">IFERROR(PEARSON(Summary!$W$3:$W$32,Summary!BW$3:BW$32),0)</f>
        <v>-9.1174722511263767E-2</v>
      </c>
      <c r="BW22">
        <f ca="1">IFERROR(PEARSON(Summary!$W$3:$W$32,Summary!BX$3:BX$32),0)</f>
        <v>-0.71871387238828344</v>
      </c>
      <c r="BX22">
        <f ca="1">IFERROR(PEARSON(Summary!$W$3:$W$32,Summary!BY$3:BY$32),0)</f>
        <v>-0.34256920937354607</v>
      </c>
      <c r="BY22">
        <f ca="1">IFERROR(PEARSON(Summary!$W$3:$W$32,Summary!BZ$3:BZ$32),0)</f>
        <v>0.4841426091970179</v>
      </c>
      <c r="BZ22">
        <f ca="1">IFERROR(PEARSON(Summary!$W$3:$W$32,Summary!CA$3:CA$32),0)</f>
        <v>-0.2226992529609452</v>
      </c>
      <c r="CA22">
        <f ca="1">IFERROR(PEARSON(Summary!$W$3:$W$32,Summary!CB$3:CB$32),0)</f>
        <v>3.6431366767842185E-2</v>
      </c>
    </row>
    <row r="23" spans="1:79">
      <c r="A23" s="4" t="s">
        <v>28</v>
      </c>
      <c r="B23">
        <f ca="1">IFERROR(PEARSON(Summary!$X$3:$X$32,Summary!C$3:C$32),0)</f>
        <v>0.2385631843915027</v>
      </c>
      <c r="C23">
        <f ca="1">IFERROR(PEARSON(Summary!$X$3:$X$32,Summary!D$3:D$32),0)</f>
        <v>0.22360174980837633</v>
      </c>
      <c r="D23">
        <f ca="1">IFERROR(PEARSON(Summary!$X$3:$X$32,Summary!E$3:E$32),0)</f>
        <v>0.11820571636844079</v>
      </c>
      <c r="E23">
        <f ca="1">IFERROR(PEARSON(Summary!$X$3:$X$32,Summary!F$3:F$32),0)</f>
        <v>-0.60171271386848091</v>
      </c>
      <c r="F23">
        <f ca="1">IFERROR(PEARSON(Summary!$X$3:$X$32,Summary!G$3:G$32),0)</f>
        <v>0.12590930364142591</v>
      </c>
      <c r="G23">
        <f ca="1">IFERROR(PEARSON(Summary!$X$3:$X$32,Summary!H$3:H$32),0)</f>
        <v>0.1017004656844929</v>
      </c>
      <c r="H23">
        <f ca="1">IFERROR(PEARSON(Summary!$X$3:$X$32,Summary!I$3:I$32),0)</f>
        <v>-0.15566954257323259</v>
      </c>
      <c r="I23">
        <f ca="1">IFERROR(PEARSON(Summary!$X$3:$X$32,Summary!J$3:J$32),0)</f>
        <v>0.1085805815022437</v>
      </c>
      <c r="J23">
        <f ca="1">IFERROR(PEARSON(Summary!$X$3:$X$32,Summary!K$3:K$32),0)</f>
        <v>0.16632142357404192</v>
      </c>
      <c r="K23">
        <f ca="1">IFERROR(PEARSON(Summary!$X$3:$X$32,Summary!L$3:L$32),0)</f>
        <v>-0.14596809203325317</v>
      </c>
      <c r="L23">
        <f ca="1">IFERROR(PEARSON(Summary!$X$3:$X$32,Summary!M$3:M$32),0)</f>
        <v>0.4802930216116022</v>
      </c>
      <c r="M23">
        <f ca="1">IFERROR(PEARSON(Summary!$X$3:$X$32,Summary!N$3:N$32),0)</f>
        <v>-0.15566954257323273</v>
      </c>
      <c r="N23">
        <f ca="1">IFERROR(PEARSON(Summary!$X$3:$X$32,Summary!O$3:O$32),0)</f>
        <v>0</v>
      </c>
      <c r="O23">
        <f ca="1">IFERROR(PEARSON(Summary!$X$3:$X$32,Summary!P$3:P$32),0)</f>
        <v>0</v>
      </c>
      <c r="P23">
        <f ca="1">IFERROR(PEARSON(Summary!$X$3:$X$32,Summary!Q$3:Q$32),0)</f>
        <v>-0.11545805353725823</v>
      </c>
      <c r="Q23">
        <f ca="1">IFERROR(PEARSON(Summary!$X$3:$X$32,Summary!R$3:R$32),0)</f>
        <v>0</v>
      </c>
      <c r="R23">
        <f ca="1">IFERROR(PEARSON(Summary!$X$3:$X$32,Summary!S$3:S$32),0)</f>
        <v>0</v>
      </c>
      <c r="S23">
        <f ca="1">IFERROR(PEARSON(Summary!$X$3:$X$32,Summary!T$3:T$32),0)</f>
        <v>0</v>
      </c>
      <c r="T23">
        <f ca="1">IFERROR(PEARSON(Summary!$X$3:$X$32,Summary!U$3:U$32),0)</f>
        <v>0</v>
      </c>
      <c r="U23">
        <f ca="1">IFERROR(PEARSON(Summary!$X$3:$X$32,Summary!V$3:V$32),0)</f>
        <v>0.19539289895245909</v>
      </c>
      <c r="V23">
        <f ca="1">IFERROR(PEARSON(Summary!$X$3:$X$32,Summary!W$3:W$32),0)</f>
        <v>0.99171312543076595</v>
      </c>
      <c r="W23">
        <f ca="1">IFERROR(PEARSON(Summary!$X$3:$X$32,Summary!X$3:X$32),0)</f>
        <v>1.0000000000000002</v>
      </c>
      <c r="X23">
        <f ca="1">IFERROR(PEARSON(Summary!$X$3:$X$32,Summary!Y$3:Y$32),0)</f>
        <v>-0.12180623344382192</v>
      </c>
      <c r="Y23">
        <f ca="1">IFERROR(PEARSON(Summary!$X$3:$X$32,Summary!Z$3:Z$32),0)</f>
        <v>-5.1815599459362968E-2</v>
      </c>
      <c r="Z23">
        <f ca="1">IFERROR(PEARSON(Summary!$X$3:$X$32,Summary!AA$3:AA$32),0)</f>
        <v>0</v>
      </c>
      <c r="AA23">
        <f ca="1">IFERROR(PEARSON(Summary!$X$3:$X$32,Summary!AB$3:AB$32),0)</f>
        <v>0.21957621758850879</v>
      </c>
      <c r="AB23">
        <f ca="1">IFERROR(PEARSON(Summary!$X$3:$X$32,Summary!AC$3:AC$32),0)</f>
        <v>0.57715670846645306</v>
      </c>
      <c r="AC23">
        <f ca="1">IFERROR(PEARSON(Summary!$X$3:$X$32,Summary!AD$3:AD$32),0)</f>
        <v>0.18357465737019688</v>
      </c>
      <c r="AD23">
        <f ca="1">IFERROR(PEARSON(Summary!$X$3:$X$32,Summary!AE$3:AE$32),0)</f>
        <v>0.862539582792339</v>
      </c>
      <c r="AE23">
        <f ca="1">IFERROR(PEARSON(Summary!$X$3:$X$32,Summary!AF$3:AF$32),0)</f>
        <v>0.27710798921591812</v>
      </c>
      <c r="AF23">
        <f ca="1">IFERROR(PEARSON(Summary!$X$3:$X$32,Summary!AG$3:AG$32),0)</f>
        <v>0.57012382184651789</v>
      </c>
      <c r="AG23">
        <f ca="1">IFERROR(PEARSON(Summary!$X$3:$X$32,Summary!AH$3:AH$32),0)</f>
        <v>0.44144240111383343</v>
      </c>
      <c r="AH23">
        <f ca="1">IFERROR(PEARSON(Summary!$X$3:$X$32,Summary!AI$3:AI$32),0)</f>
        <v>9.9776397549547313E-2</v>
      </c>
      <c r="AI23">
        <f ca="1">IFERROR(PEARSON(Summary!$X$3:$X$32,Summary!AJ$3:AJ$32),0)</f>
        <v>3.1584339078209622E-2</v>
      </c>
      <c r="AJ23">
        <f ca="1">IFERROR(PEARSON(Summary!$X$3:$X$32,Summary!AK$3:AK$32),0)</f>
        <v>0.87364856304674199</v>
      </c>
      <c r="AK23">
        <f ca="1">IFERROR(PEARSON(Summary!$X$3:$X$32,Summary!AL$3:AL$32),0)</f>
        <v>0.46818918262510389</v>
      </c>
      <c r="AL23">
        <f ca="1">IFERROR(PEARSON(Summary!$X$3:$X$32,Summary!AM$3:AM$32),0)</f>
        <v>2.8104350495943512E-3</v>
      </c>
      <c r="AM23">
        <f ca="1">IFERROR(PEARSON(Summary!$X$3:$X$32,Summary!AN$3:AN$32),0)</f>
        <v>0.25443673677451434</v>
      </c>
      <c r="AN23">
        <f ca="1">IFERROR(PEARSON(Summary!$X$3:$X$32,Summary!AO$3:AO$32),0)</f>
        <v>-0.14963158544345107</v>
      </c>
      <c r="AO23">
        <f ca="1">IFERROR(PEARSON(Summary!$X$3:$X$32,Summary!AP$3:AP$32),0)</f>
        <v>0.69119027531290977</v>
      </c>
      <c r="AP23">
        <f ca="1">IFERROR(PEARSON(Summary!$X$3:$X$32,Summary!AQ$3:AQ$32),0)</f>
        <v>-4.1210983643297269E-2</v>
      </c>
      <c r="AQ23">
        <f ca="1">IFERROR(PEARSON(Summary!$X$3:$X$32,Summary!AR$3:AR$32),0)</f>
        <v>0.29230789434491028</v>
      </c>
      <c r="AR23">
        <f ca="1">IFERROR(PEARSON(Summary!$X$3:$X$32,Summary!AS$3:AS$32),0)</f>
        <v>9.7412632625958326E-2</v>
      </c>
      <c r="AS23">
        <f ca="1">IFERROR(PEARSON(Summary!$X$3:$X$32,Summary!AT$3:AT$32),0)</f>
        <v>-5.6587990090172791E-2</v>
      </c>
      <c r="AT23">
        <f ca="1">IFERROR(PEARSON(Summary!$X$3:$X$32,Summary!AU$3:AU$32),0)</f>
        <v>0.53512835050099283</v>
      </c>
      <c r="AU23">
        <f ca="1">IFERROR(PEARSON(Summary!$X$3:$X$32,Summary!AV$3:AV$32),0)</f>
        <v>0.54317203662947366</v>
      </c>
      <c r="AV23">
        <f ca="1">IFERROR(PEARSON(Summary!$X$3:$X$32,Summary!AW$3:AW$32),0)</f>
        <v>0.42560139171996891</v>
      </c>
      <c r="AW23">
        <f ca="1">IFERROR(PEARSON(Summary!$X$3:$X$32,Summary!AX$3:AX$32),0)</f>
        <v>0.46232901688010147</v>
      </c>
      <c r="AX23">
        <f ca="1">IFERROR(PEARSON(Summary!$X$3:$X$32,Summary!AY$3:AY$32),0)</f>
        <v>0.45631552767393241</v>
      </c>
      <c r="AY23">
        <f ca="1">IFERROR(PEARSON(Summary!$X$3:$X$32,Summary!AZ$3:AZ$32),0)</f>
        <v>0.30651343223793698</v>
      </c>
      <c r="AZ23">
        <f ca="1">IFERROR(PEARSON(Summary!$X$3:$X$32,Summary!BA$3:BA$32),0)</f>
        <v>-0.24475282616300803</v>
      </c>
      <c r="BA23">
        <f ca="1">IFERROR(PEARSON(Summary!$X$3:$X$32,Summary!BB$3:BB$32),0)</f>
        <v>-0.43328388908964527</v>
      </c>
      <c r="BB23">
        <f ca="1">IFERROR(PEARSON(Summary!$X$3:$X$32,Summary!BC$3:BC$32),0)</f>
        <v>-0.25717649928868846</v>
      </c>
      <c r="BC23">
        <f ca="1">IFERROR(PEARSON(Summary!$X$3:$X$32,Summary!BD$3:BD$32),0)</f>
        <v>-0.26780742505673277</v>
      </c>
      <c r="BD23">
        <f ca="1">IFERROR(PEARSON(Summary!$X$3:$X$32,Summary!BE$3:BE$32),0)</f>
        <v>-0.48385364818458981</v>
      </c>
      <c r="BE23">
        <f ca="1">IFERROR(PEARSON(Summary!$X$3:$X$32,Summary!BF$3:BF$32),0)</f>
        <v>-0.44750747737799679</v>
      </c>
      <c r="BF23">
        <f ca="1">IFERROR(PEARSON(Summary!$X$3:$X$32,Summary!BG$3:BG$32),0)</f>
        <v>-0.50728702441619022</v>
      </c>
      <c r="BG23">
        <f ca="1">IFERROR(PEARSON(Summary!$X$3:$X$32,Summary!BH$3:BH$32),0)</f>
        <v>-0.21375168740909625</v>
      </c>
      <c r="BH23">
        <f ca="1">IFERROR(PEARSON(Summary!$X$3:$X$32,Summary!BI$3:BI$32),0)</f>
        <v>-0.21266479609987912</v>
      </c>
      <c r="BI23">
        <f ca="1">IFERROR(PEARSON(Summary!$X$3:$X$32,Summary!BJ$3:BJ$32),0)</f>
        <v>0.22329934436445423</v>
      </c>
      <c r="BJ23">
        <f ca="1">IFERROR(PEARSON(Summary!$X$3:$X$32,Summary!BK$3:BK$32),0)</f>
        <v>0.36889611754458707</v>
      </c>
      <c r="BK23">
        <f ca="1">IFERROR(PEARSON(Summary!$X$3:$X$32,Summary!BL$3:BL$32),0)</f>
        <v>-0.23642472951930474</v>
      </c>
      <c r="BL23">
        <f ca="1">IFERROR(PEARSON(Summary!$X$3:$X$32,Summary!BM$3:BM$32),0)</f>
        <v>-0.46963494784269455</v>
      </c>
      <c r="BM23">
        <f ca="1">IFERROR(PEARSON(Summary!$X$3:$X$32,Summary!BN$3:BN$32),0)</f>
        <v>-0.20583268002732105</v>
      </c>
      <c r="BN23">
        <f ca="1">IFERROR(PEARSON(Summary!$X$3:$X$32,Summary!BO$3:BO$32),0)</f>
        <v>-0.49591195665315813</v>
      </c>
      <c r="BO23">
        <f ca="1">IFERROR(PEARSON(Summary!$X$3:$X$32,Summary!BP$3:BP$32),0)</f>
        <v>-0.53198551336584676</v>
      </c>
      <c r="BP23">
        <f ca="1">IFERROR(PEARSON(Summary!$X$3:$X$32,Summary!BQ$3:BQ$32),0)</f>
        <v>-0.34615687862124167</v>
      </c>
      <c r="BQ23">
        <f ca="1">IFERROR(PEARSON(Summary!$X$3:$X$32,Summary!BR$3:BR$32),0)</f>
        <v>-0.26490523691883455</v>
      </c>
      <c r="BR23">
        <f ca="1">IFERROR(PEARSON(Summary!$X$3:$X$32,Summary!BS$3:BS$32),0)</f>
        <v>-0.43374756129164899</v>
      </c>
      <c r="BS23">
        <f ca="1">IFERROR(PEARSON(Summary!$X$3:$X$32,Summary!BT$3:BT$32),0)</f>
        <v>0.1648744264442904</v>
      </c>
      <c r="BT23">
        <f ca="1">IFERROR(PEARSON(Summary!$X$3:$X$32,Summary!BU$3:BU$32),0)</f>
        <v>0.11820571636844085</v>
      </c>
      <c r="BU23">
        <f ca="1">IFERROR(PEARSON(Summary!$X$3:$X$32,Summary!BV$3:BV$32),0)</f>
        <v>-0.73379122441988309</v>
      </c>
      <c r="BV23">
        <f ca="1">IFERROR(PEARSON(Summary!$X$3:$X$32,Summary!BW$3:BW$32),0)</f>
        <v>-0.11599102373657817</v>
      </c>
      <c r="BW23">
        <f ca="1">IFERROR(PEARSON(Summary!$X$3:$X$32,Summary!BX$3:BX$32),0)</f>
        <v>-0.73379122441988309</v>
      </c>
      <c r="BX23">
        <f ca="1">IFERROR(PEARSON(Summary!$X$3:$X$32,Summary!BY$3:BY$32),0)</f>
        <v>-0.32141501494355706</v>
      </c>
      <c r="BY23">
        <f ca="1">IFERROR(PEARSON(Summary!$X$3:$X$32,Summary!BZ$3:BZ$32),0)</f>
        <v>0.46232901688010136</v>
      </c>
      <c r="BZ23">
        <f ca="1">IFERROR(PEARSON(Summary!$X$3:$X$32,Summary!CA$3:CA$32),0)</f>
        <v>-0.2273807209879404</v>
      </c>
      <c r="CA23">
        <f ca="1">IFERROR(PEARSON(Summary!$X$3:$X$32,Summary!CB$3:CB$32),0)</f>
        <v>5.8145697784491919E-2</v>
      </c>
    </row>
    <row r="24" spans="1:79">
      <c r="A24" s="4" t="s">
        <v>16</v>
      </c>
      <c r="B24">
        <f ca="1">IFERROR(PEARSON(Summary!$Y$3:$Y$32,Summary!C$3:C$32),0)</f>
        <v>-0.23799016520707331</v>
      </c>
      <c r="C24">
        <f ca="1">IFERROR(PEARSON(Summary!$Y$3:$Y$32,Summary!D$3:D$32),0)</f>
        <v>-0.34156201366994476</v>
      </c>
      <c r="D24">
        <f ca="1">IFERROR(PEARSON(Summary!$Y$3:$Y$32,Summary!E$3:E$32),0)</f>
        <v>-0.24148634126511448</v>
      </c>
      <c r="E24">
        <f ca="1">IFERROR(PEARSON(Summary!$Y$3:$Y$32,Summary!F$3:F$32),0)</f>
        <v>0.34027100456366355</v>
      </c>
      <c r="F24">
        <f ca="1">IFERROR(PEARSON(Summary!$Y$3:$Y$32,Summary!G$3:G$32),0)</f>
        <v>-0.31334012223498298</v>
      </c>
      <c r="G24">
        <f ca="1">IFERROR(PEARSON(Summary!$Y$3:$Y$32,Summary!H$3:H$32),0)</f>
        <v>-0.22055905801278744</v>
      </c>
      <c r="H24">
        <f ca="1">IFERROR(PEARSON(Summary!$Y$3:$Y$32,Summary!I$3:I$32),0)</f>
        <v>0.3624721534405867</v>
      </c>
      <c r="I24">
        <f ca="1">IFERROR(PEARSON(Summary!$Y$3:$Y$32,Summary!J$3:J$32),0)</f>
        <v>-0.25949189551629193</v>
      </c>
      <c r="J24">
        <f ca="1">IFERROR(PEARSON(Summary!$Y$3:$Y$32,Summary!K$3:K$32),0)</f>
        <v>-0.26927955788989938</v>
      </c>
      <c r="K24">
        <f ca="1">IFERROR(PEARSON(Summary!$Y$3:$Y$32,Summary!L$3:L$32),0)</f>
        <v>0.17974873433276869</v>
      </c>
      <c r="L24">
        <f ca="1">IFERROR(PEARSON(Summary!$Y$3:$Y$32,Summary!M$3:M$32),0)</f>
        <v>-0.41532682327601322</v>
      </c>
      <c r="M24">
        <f ca="1">IFERROR(PEARSON(Summary!$Y$3:$Y$32,Summary!N$3:N$32),0)</f>
        <v>0.36247215344058686</v>
      </c>
      <c r="N24">
        <f ca="1">IFERROR(PEARSON(Summary!$Y$3:$Y$32,Summary!O$3:O$32),0)</f>
        <v>0</v>
      </c>
      <c r="O24">
        <f ca="1">IFERROR(PEARSON(Summary!$Y$3:$Y$32,Summary!P$3:P$32),0)</f>
        <v>0</v>
      </c>
      <c r="P24">
        <f ca="1">IFERROR(PEARSON(Summary!$Y$3:$Y$32,Summary!Q$3:Q$32),0)</f>
        <v>-0.19590399786804494</v>
      </c>
      <c r="Q24">
        <f ca="1">IFERROR(PEARSON(Summary!$Y$3:$Y$32,Summary!R$3:R$32),0)</f>
        <v>0</v>
      </c>
      <c r="R24">
        <f ca="1">IFERROR(PEARSON(Summary!$Y$3:$Y$32,Summary!S$3:S$32),0)</f>
        <v>0</v>
      </c>
      <c r="S24">
        <f ca="1">IFERROR(PEARSON(Summary!$Y$3:$Y$32,Summary!T$3:T$32),0)</f>
        <v>0</v>
      </c>
      <c r="T24">
        <f ca="1">IFERROR(PEARSON(Summary!$Y$3:$Y$32,Summary!U$3:U$32),0)</f>
        <v>0</v>
      </c>
      <c r="U24">
        <f ca="1">IFERROR(PEARSON(Summary!$Y$3:$Y$32,Summary!V$3:V$32),0)</f>
        <v>-7.2835704072923016E-2</v>
      </c>
      <c r="V24">
        <f ca="1">IFERROR(PEARSON(Summary!$Y$3:$Y$32,Summary!W$3:W$32),0)</f>
        <v>-0.12055947397565989</v>
      </c>
      <c r="W24">
        <f ca="1">IFERROR(PEARSON(Summary!$Y$3:$Y$32,Summary!X$3:X$32),0)</f>
        <v>-0.12180623344382192</v>
      </c>
      <c r="X24">
        <f ca="1">IFERROR(PEARSON(Summary!$Y$3:$Y$32,Summary!Y$3:Y$32),0)</f>
        <v>1</v>
      </c>
      <c r="Y24">
        <f ca="1">IFERROR(PEARSON(Summary!$Y$3:$Y$32,Summary!Z$3:Z$32),0)</f>
        <v>-0.25425638889151703</v>
      </c>
      <c r="Z24">
        <f ca="1">IFERROR(PEARSON(Summary!$Y$3:$Y$32,Summary!AA$3:AA$32),0)</f>
        <v>0</v>
      </c>
      <c r="AA24">
        <f ca="1">IFERROR(PEARSON(Summary!$Y$3:$Y$32,Summary!AB$3:AB$32),0)</f>
        <v>-0.20258003623113249</v>
      </c>
      <c r="AB24">
        <f ca="1">IFERROR(PEARSON(Summary!$Y$3:$Y$32,Summary!AC$3:AC$32),0)</f>
        <v>-0.233513025965462</v>
      </c>
      <c r="AC24">
        <f ca="1">IFERROR(PEARSON(Summary!$Y$3:$Y$32,Summary!AD$3:AD$32),0)</f>
        <v>-0.31038915670453965</v>
      </c>
      <c r="AD24">
        <f ca="1">IFERROR(PEARSON(Summary!$Y$3:$Y$32,Summary!AE$3:AE$32),0)</f>
        <v>-0.19973831834072284</v>
      </c>
      <c r="AE24">
        <f ca="1">IFERROR(PEARSON(Summary!$Y$3:$Y$32,Summary!AF$3:AF$32),0)</f>
        <v>-0.12046854931657239</v>
      </c>
      <c r="AF24">
        <f ca="1">IFERROR(PEARSON(Summary!$Y$3:$Y$32,Summary!AG$3:AG$32),0)</f>
        <v>-0.29264847738468208</v>
      </c>
      <c r="AG24">
        <f ca="1">IFERROR(PEARSON(Summary!$Y$3:$Y$32,Summary!AH$3:AH$32),0)</f>
        <v>-0.19242765093538849</v>
      </c>
      <c r="AH24">
        <f ca="1">IFERROR(PEARSON(Summary!$Y$3:$Y$32,Summary!AI$3:AI$32),0)</f>
        <v>0.42194527508742624</v>
      </c>
      <c r="AI24">
        <f ca="1">IFERROR(PEARSON(Summary!$Y$3:$Y$32,Summary!AJ$3:AJ$32),0)</f>
        <v>0.32827275624154889</v>
      </c>
      <c r="AJ24">
        <f ca="1">IFERROR(PEARSON(Summary!$Y$3:$Y$32,Summary!AK$3:AK$32),0)</f>
        <v>-0.14995950404161343</v>
      </c>
      <c r="AK24">
        <f ca="1">IFERROR(PEARSON(Summary!$Y$3:$Y$32,Summary!AL$3:AL$32),0)</f>
        <v>-0.55457591099371839</v>
      </c>
      <c r="AL24">
        <f ca="1">IFERROR(PEARSON(Summary!$Y$3:$Y$32,Summary!AM$3:AM$32),0)</f>
        <v>0.14440424001662899</v>
      </c>
      <c r="AM24">
        <f ca="1">IFERROR(PEARSON(Summary!$Y$3:$Y$32,Summary!AN$3:AN$32),0)</f>
        <v>-0.43199778731320965</v>
      </c>
      <c r="AN24">
        <f ca="1">IFERROR(PEARSON(Summary!$Y$3:$Y$32,Summary!AO$3:AO$32),0)</f>
        <v>0.11479590839301836</v>
      </c>
      <c r="AO24">
        <f ca="1">IFERROR(PEARSON(Summary!$Y$3:$Y$32,Summary!AP$3:AP$32),0)</f>
        <v>-0.12635457141936562</v>
      </c>
      <c r="AP24">
        <f ca="1">IFERROR(PEARSON(Summary!$Y$3:$Y$32,Summary!AQ$3:AQ$32),0)</f>
        <v>4.0457721586585574E-2</v>
      </c>
      <c r="AQ24">
        <f ca="1">IFERROR(PEARSON(Summary!$Y$3:$Y$32,Summary!AR$3:AR$32),0)</f>
        <v>-0.24279395464803152</v>
      </c>
      <c r="AR24">
        <f ca="1">IFERROR(PEARSON(Summary!$Y$3:$Y$32,Summary!AS$3:AS$32),0)</f>
        <v>6.8574142519243167E-2</v>
      </c>
      <c r="AS24">
        <f ca="1">IFERROR(PEARSON(Summary!$Y$3:$Y$32,Summary!AT$3:AT$32),0)</f>
        <v>-0.29159817229483637</v>
      </c>
      <c r="AT24">
        <f ca="1">IFERROR(PEARSON(Summary!$Y$3:$Y$32,Summary!AU$3:AU$32),0)</f>
        <v>-0.40409359171865206</v>
      </c>
      <c r="AU24">
        <f ca="1">IFERROR(PEARSON(Summary!$Y$3:$Y$32,Summary!AV$3:AV$32),0)</f>
        <v>-0.24723281437077882</v>
      </c>
      <c r="AV24">
        <f ca="1">IFERROR(PEARSON(Summary!$Y$3:$Y$32,Summary!AW$3:AW$32),0)</f>
        <v>-0.38421030201987449</v>
      </c>
      <c r="AW24">
        <f ca="1">IFERROR(PEARSON(Summary!$Y$3:$Y$32,Summary!AX$3:AX$32),0)</f>
        <v>-0.45836237141026054</v>
      </c>
      <c r="AX24">
        <f ca="1">IFERROR(PEARSON(Summary!$Y$3:$Y$32,Summary!AY$3:AY$32),0)</f>
        <v>-0.21905199275140155</v>
      </c>
      <c r="AY24">
        <f ca="1">IFERROR(PEARSON(Summary!$Y$3:$Y$32,Summary!AZ$3:AZ$32),0)</f>
        <v>-0.3909061597551719</v>
      </c>
      <c r="AZ24">
        <f ca="1">IFERROR(PEARSON(Summary!$Y$3:$Y$32,Summary!BA$3:BA$32),0)</f>
        <v>0.5469555253359798</v>
      </c>
      <c r="BA24">
        <f ca="1">IFERROR(PEARSON(Summary!$Y$3:$Y$32,Summary!BB$3:BB$32),0)</f>
        <v>0.39517967672337867</v>
      </c>
      <c r="BB24">
        <f ca="1">IFERROR(PEARSON(Summary!$Y$3:$Y$32,Summary!BC$3:BC$32),0)</f>
        <v>0.54257401380083536</v>
      </c>
      <c r="BC24">
        <f ca="1">IFERROR(PEARSON(Summary!$Y$3:$Y$32,Summary!BD$3:BD$32),0)</f>
        <v>0.5799867103497458</v>
      </c>
      <c r="BD24">
        <f ca="1">IFERROR(PEARSON(Summary!$Y$3:$Y$32,Summary!BE$3:BE$32),0)</f>
        <v>0.46239433542898711</v>
      </c>
      <c r="BE24">
        <f ca="1">IFERROR(PEARSON(Summary!$Y$3:$Y$32,Summary!BF$3:BF$32),0)</f>
        <v>0.40363702055468914</v>
      </c>
      <c r="BF24">
        <f ca="1">IFERROR(PEARSON(Summary!$Y$3:$Y$32,Summary!BG$3:BG$32),0)</f>
        <v>0.33275019360072844</v>
      </c>
      <c r="BG24">
        <f ca="1">IFERROR(PEARSON(Summary!$Y$3:$Y$32,Summary!BH$3:BH$32),0)</f>
        <v>0.23441818508954926</v>
      </c>
      <c r="BH24">
        <f ca="1">IFERROR(PEARSON(Summary!$Y$3:$Y$32,Summary!BI$3:BI$32),0)</f>
        <v>0.38975919810100407</v>
      </c>
      <c r="BI24">
        <f ca="1">IFERROR(PEARSON(Summary!$Y$3:$Y$32,Summary!BJ$3:BJ$32),0)</f>
        <v>0.30216584544148528</v>
      </c>
      <c r="BJ24">
        <f ca="1">IFERROR(PEARSON(Summary!$Y$3:$Y$32,Summary!BK$3:BK$32),0)</f>
        <v>-0.42246245097410601</v>
      </c>
      <c r="BK24">
        <f ca="1">IFERROR(PEARSON(Summary!$Y$3:$Y$32,Summary!BL$3:BL$32),0)</f>
        <v>0.4247135903994666</v>
      </c>
      <c r="BL24">
        <f ca="1">IFERROR(PEARSON(Summary!$Y$3:$Y$32,Summary!BM$3:BM$32),0)</f>
        <v>0.42062857487834127</v>
      </c>
      <c r="BM24">
        <f ca="1">IFERROR(PEARSON(Summary!$Y$3:$Y$32,Summary!BN$3:BN$32),0)</f>
        <v>0.22615129391515698</v>
      </c>
      <c r="BN24">
        <f ca="1">IFERROR(PEARSON(Summary!$Y$3:$Y$32,Summary!BO$3:BO$32),0)</f>
        <v>0.36537581128261548</v>
      </c>
      <c r="BO24">
        <f ca="1">IFERROR(PEARSON(Summary!$Y$3:$Y$32,Summary!BP$3:BP$32),0)</f>
        <v>0.40230193562140432</v>
      </c>
      <c r="BP24">
        <f ca="1">IFERROR(PEARSON(Summary!$Y$3:$Y$32,Summary!BQ$3:BQ$32),0)</f>
        <v>0.49798676202786174</v>
      </c>
      <c r="BQ24">
        <f ca="1">IFERROR(PEARSON(Summary!$Y$3:$Y$32,Summary!BR$3:BR$32),0)</f>
        <v>0.58245924830743689</v>
      </c>
      <c r="BR24">
        <f ca="1">IFERROR(PEARSON(Summary!$Y$3:$Y$32,Summary!BS$3:BS$32),0)</f>
        <v>0.44253631742702937</v>
      </c>
      <c r="BS24">
        <f ca="1">IFERROR(PEARSON(Summary!$Y$3:$Y$32,Summary!BT$3:BT$32),0)</f>
        <v>-0.10727214479898792</v>
      </c>
      <c r="BT24">
        <f ca="1">IFERROR(PEARSON(Summary!$Y$3:$Y$32,Summary!BU$3:BU$32),0)</f>
        <v>-0.24148634126511437</v>
      </c>
      <c r="BU24">
        <f ca="1">IFERROR(PEARSON(Summary!$Y$3:$Y$32,Summary!BV$3:BV$32),0)</f>
        <v>7.1247254877296259E-2</v>
      </c>
      <c r="BV24">
        <f ca="1">IFERROR(PEARSON(Summary!$Y$3:$Y$32,Summary!BW$3:BW$32),0)</f>
        <v>-0.59119117165451462</v>
      </c>
      <c r="BW24">
        <f ca="1">IFERROR(PEARSON(Summary!$Y$3:$Y$32,Summary!BX$3:BX$32),0)</f>
        <v>7.1247254877296246E-2</v>
      </c>
      <c r="BX24">
        <f ca="1">IFERROR(PEARSON(Summary!$Y$3:$Y$32,Summary!BY$3:BY$32),0)</f>
        <v>-5.5939554864876902E-2</v>
      </c>
      <c r="BY24">
        <f ca="1">IFERROR(PEARSON(Summary!$Y$3:$Y$32,Summary!BZ$3:BZ$32),0)</f>
        <v>-0.45836237141026065</v>
      </c>
      <c r="BZ24">
        <f ca="1">IFERROR(PEARSON(Summary!$Y$3:$Y$32,Summary!CA$3:CA$32),0)</f>
        <v>0.70902377475563805</v>
      </c>
      <c r="CA24">
        <f ca="1">IFERROR(PEARSON(Summary!$Y$3:$Y$32,Summary!CB$3:CB$32),0)</f>
        <v>0.29462348802535065</v>
      </c>
    </row>
    <row r="25" spans="1:79">
      <c r="A25" s="4" t="s">
        <v>18</v>
      </c>
      <c r="B25">
        <f ca="1">IFERROR(PEARSON(Summary!$Z$3:$Z$32,Summary!C$3:C$32),0)</f>
        <v>-0.39858299269602826</v>
      </c>
      <c r="C25">
        <f ca="1">IFERROR(PEARSON(Summary!$Z$3:$Z$32,Summary!D$3:D$32),0)</f>
        <v>-0.33840474681762561</v>
      </c>
      <c r="D25">
        <f ca="1">IFERROR(PEARSON(Summary!$Z$3:$Z$32,Summary!E$3:E$32),0)</f>
        <v>-0.3934258668997716</v>
      </c>
      <c r="E25">
        <f ca="1">IFERROR(PEARSON(Summary!$Z$3:$Z$32,Summary!F$3:F$32),0)</f>
        <v>-8.5379972076317479E-2</v>
      </c>
      <c r="F25">
        <f ca="1">IFERROR(PEARSON(Summary!$Z$3:$Z$32,Summary!G$3:G$32),0)</f>
        <v>-0.36293716388548797</v>
      </c>
      <c r="G25">
        <f ca="1">IFERROR(PEARSON(Summary!$Z$3:$Z$32,Summary!H$3:H$32),0)</f>
        <v>-0.40093934621756921</v>
      </c>
      <c r="H25">
        <f ca="1">IFERROR(PEARSON(Summary!$Z$3:$Z$32,Summary!I$3:I$32),0)</f>
        <v>4.6052550428070174E-2</v>
      </c>
      <c r="I25">
        <f ca="1">IFERROR(PEARSON(Summary!$Z$3:$Z$32,Summary!J$3:J$32),0)</f>
        <v>-0.37928938771881193</v>
      </c>
      <c r="J25">
        <f ca="1">IFERROR(PEARSON(Summary!$Z$3:$Z$32,Summary!K$3:K$32),0)</f>
        <v>-0.45207044851579925</v>
      </c>
      <c r="K25">
        <f ca="1">IFERROR(PEARSON(Summary!$Z$3:$Z$32,Summary!L$3:L$32),0)</f>
        <v>0.22614052613224059</v>
      </c>
      <c r="L25">
        <f ca="1">IFERROR(PEARSON(Summary!$Z$3:$Z$32,Summary!M$3:M$32),0)</f>
        <v>0.14133437954135519</v>
      </c>
      <c r="M25">
        <f ca="1">IFERROR(PEARSON(Summary!$Z$3:$Z$32,Summary!N$3:N$32),0)</f>
        <v>4.6052550428070146E-2</v>
      </c>
      <c r="N25">
        <f ca="1">IFERROR(PEARSON(Summary!$Z$3:$Z$32,Summary!O$3:O$32),0)</f>
        <v>0</v>
      </c>
      <c r="O25">
        <f ca="1">IFERROR(PEARSON(Summary!$Z$3:$Z$32,Summary!P$3:P$32),0)</f>
        <v>0</v>
      </c>
      <c r="P25">
        <f ca="1">IFERROR(PEARSON(Summary!$Z$3:$Z$32,Summary!Q$3:Q$32),0)</f>
        <v>0.67127768292307299</v>
      </c>
      <c r="Q25">
        <f ca="1">IFERROR(PEARSON(Summary!$Z$3:$Z$32,Summary!R$3:R$32),0)</f>
        <v>0</v>
      </c>
      <c r="R25">
        <f ca="1">IFERROR(PEARSON(Summary!$Z$3:$Z$32,Summary!S$3:S$32),0)</f>
        <v>0</v>
      </c>
      <c r="S25">
        <f ca="1">IFERROR(PEARSON(Summary!$Z$3:$Z$32,Summary!T$3:T$32),0)</f>
        <v>0</v>
      </c>
      <c r="T25">
        <f ca="1">IFERROR(PEARSON(Summary!$Z$3:$Z$32,Summary!U$3:U$32),0)</f>
        <v>0</v>
      </c>
      <c r="U25">
        <f ca="1">IFERROR(PEARSON(Summary!$Z$3:$Z$32,Summary!V$3:V$32),0)</f>
        <v>0.361653044813328</v>
      </c>
      <c r="V25">
        <f ca="1">IFERROR(PEARSON(Summary!$Z$3:$Z$32,Summary!W$3:W$32),0)</f>
        <v>-3.5870087198482163E-2</v>
      </c>
      <c r="W25">
        <f ca="1">IFERROR(PEARSON(Summary!$Z$3:$Z$32,Summary!X$3:X$32),0)</f>
        <v>-5.1815599459362968E-2</v>
      </c>
      <c r="X25">
        <f ca="1">IFERROR(PEARSON(Summary!$Z$3:$Z$32,Summary!Y$3:Y$32),0)</f>
        <v>-0.25425638889151703</v>
      </c>
      <c r="Y25">
        <f ca="1">IFERROR(PEARSON(Summary!$Z$3:$Z$32,Summary!Z$3:Z$32),0)</f>
        <v>1</v>
      </c>
      <c r="Z25">
        <f ca="1">IFERROR(PEARSON(Summary!$Z$3:$Z$32,Summary!AA$3:AA$32),0)</f>
        <v>0</v>
      </c>
      <c r="AA25">
        <f ca="1">IFERROR(PEARSON(Summary!$Z$3:$Z$32,Summary!AB$3:AB$32),0)</f>
        <v>0.23184670828741497</v>
      </c>
      <c r="AB25">
        <f ca="1">IFERROR(PEARSON(Summary!$Z$3:$Z$32,Summary!AC$3:AC$32),0)</f>
        <v>0.45839362904880376</v>
      </c>
      <c r="AC25">
        <f ca="1">IFERROR(PEARSON(Summary!$Z$3:$Z$32,Summary!AD$3:AD$32),0)</f>
        <v>0.12335443314108616</v>
      </c>
      <c r="AD25">
        <f ca="1">IFERROR(PEARSON(Summary!$Z$3:$Z$32,Summary!AE$3:AE$32),0)</f>
        <v>-0.17631710389927238</v>
      </c>
      <c r="AE25">
        <f ca="1">IFERROR(PEARSON(Summary!$Z$3:$Z$32,Summary!AF$3:AF$32),0)</f>
        <v>0.44092678146301578</v>
      </c>
      <c r="AF25">
        <f ca="1">IFERROR(PEARSON(Summary!$Z$3:$Z$32,Summary!AG$3:AG$32),0)</f>
        <v>-4.9076852669555464E-2</v>
      </c>
      <c r="AG25">
        <f ca="1">IFERROR(PEARSON(Summary!$Z$3:$Z$32,Summary!AH$3:AH$32),0)</f>
        <v>0.12624435594188971</v>
      </c>
      <c r="AH25">
        <f ca="1">IFERROR(PEARSON(Summary!$Z$3:$Z$32,Summary!AI$3:AI$32),0)</f>
        <v>-3.759119344962767E-2</v>
      </c>
      <c r="AI25">
        <f ca="1">IFERROR(PEARSON(Summary!$Z$3:$Z$32,Summary!AJ$3:AJ$32),0)</f>
        <v>0.35796266264239812</v>
      </c>
      <c r="AJ25">
        <f ca="1">IFERROR(PEARSON(Summary!$Z$3:$Z$32,Summary!AK$3:AK$32),0)</f>
        <v>-6.0290952382258699E-2</v>
      </c>
      <c r="AK25">
        <f ca="1">IFERROR(PEARSON(Summary!$Z$3:$Z$32,Summary!AL$3:AL$32),0)</f>
        <v>-1.2124213357682745E-2</v>
      </c>
      <c r="AL25">
        <f ca="1">IFERROR(PEARSON(Summary!$Z$3:$Z$32,Summary!AM$3:AM$32),0)</f>
        <v>0.26122522741749094</v>
      </c>
      <c r="AM25">
        <f ca="1">IFERROR(PEARSON(Summary!$Z$3:$Z$32,Summary!AN$3:AN$32),0)</f>
        <v>2.0476907053475223E-2</v>
      </c>
      <c r="AN25">
        <f ca="1">IFERROR(PEARSON(Summary!$Z$3:$Z$32,Summary!AO$3:AO$32),0)</f>
        <v>0.2308274776044292</v>
      </c>
      <c r="AO25">
        <f ca="1">IFERROR(PEARSON(Summary!$Z$3:$Z$32,Summary!AP$3:AP$32),0)</f>
        <v>0.26698490066136432</v>
      </c>
      <c r="AP25">
        <f ca="1">IFERROR(PEARSON(Summary!$Z$3:$Z$32,Summary!AQ$3:AQ$32),0)</f>
        <v>0.76754673307238386</v>
      </c>
      <c r="AQ25">
        <f ca="1">IFERROR(PEARSON(Summary!$Z$3:$Z$32,Summary!AR$3:AR$32),0)</f>
        <v>3.7324857039728612E-2</v>
      </c>
      <c r="AR25">
        <f ca="1">IFERROR(PEARSON(Summary!$Z$3:$Z$32,Summary!AS$3:AS$32),0)</f>
        <v>0.26479583128760525</v>
      </c>
      <c r="AS25">
        <f ca="1">IFERROR(PEARSON(Summary!$Z$3:$Z$32,Summary!AT$3:AT$32),0)</f>
        <v>6.6045137917426873E-3</v>
      </c>
      <c r="AT25">
        <f ca="1">IFERROR(PEARSON(Summary!$Z$3:$Z$32,Summary!AU$3:AU$32),0)</f>
        <v>-0.13630320266777188</v>
      </c>
      <c r="AU25">
        <f ca="1">IFERROR(PEARSON(Summary!$Z$3:$Z$32,Summary!AV$3:AV$32),0)</f>
        <v>-0.15303690048035784</v>
      </c>
      <c r="AV25">
        <f ca="1">IFERROR(PEARSON(Summary!$Z$3:$Z$32,Summary!AW$3:AW$32),0)</f>
        <v>-0.11634159995838599</v>
      </c>
      <c r="AW25">
        <f ca="1">IFERROR(PEARSON(Summary!$Z$3:$Z$32,Summary!AX$3:AX$32),0)</f>
        <v>-6.6543416925951407E-2</v>
      </c>
      <c r="AX25">
        <f ca="1">IFERROR(PEARSON(Summary!$Z$3:$Z$32,Summary!AY$3:AY$32),0)</f>
        <v>7.5107793924344038E-2</v>
      </c>
      <c r="AY25">
        <f ca="1">IFERROR(PEARSON(Summary!$Z$3:$Z$32,Summary!AZ$3:AZ$32),0)</f>
        <v>-1.0528512259116036E-2</v>
      </c>
      <c r="AZ25">
        <f ca="1">IFERROR(PEARSON(Summary!$Z$3:$Z$32,Summary!BA$3:BA$32),0)</f>
        <v>-0.18447547116684423</v>
      </c>
      <c r="BA25">
        <f ca="1">IFERROR(PEARSON(Summary!$Z$3:$Z$32,Summary!BB$3:BB$32),0)</f>
        <v>-2.4198327037053383E-2</v>
      </c>
      <c r="BB25">
        <f ca="1">IFERROR(PEARSON(Summary!$Z$3:$Z$32,Summary!BC$3:BC$32),0)</f>
        <v>0.14417355543768556</v>
      </c>
      <c r="BC25">
        <f ca="1">IFERROR(PEARSON(Summary!$Z$3:$Z$32,Summary!BD$3:BD$32),0)</f>
        <v>0.12924838884778528</v>
      </c>
      <c r="BD25">
        <f ca="1">IFERROR(PEARSON(Summary!$Z$3:$Z$32,Summary!BE$3:BE$32),0)</f>
        <v>-3.4469668380369572E-3</v>
      </c>
      <c r="BE25">
        <f ca="1">IFERROR(PEARSON(Summary!$Z$3:$Z$32,Summary!BF$3:BF$32),0)</f>
        <v>-1.8669494507276733E-2</v>
      </c>
      <c r="BF25">
        <f ca="1">IFERROR(PEARSON(Summary!$Z$3:$Z$32,Summary!BG$3:BG$32),0)</f>
        <v>4.4526408692846409E-2</v>
      </c>
      <c r="BG25">
        <f ca="1">IFERROR(PEARSON(Summary!$Z$3:$Z$32,Summary!BH$3:BH$32),0)</f>
        <v>0.18635826057345203</v>
      </c>
      <c r="BH25">
        <f ca="1">IFERROR(PEARSON(Summary!$Z$3:$Z$32,Summary!BI$3:BI$32),0)</f>
        <v>0.10177797970297568</v>
      </c>
      <c r="BI25">
        <f ca="1">IFERROR(PEARSON(Summary!$Z$3:$Z$32,Summary!BJ$3:BJ$32),0)</f>
        <v>0.14955759122695433</v>
      </c>
      <c r="BJ25">
        <f ca="1">IFERROR(PEARSON(Summary!$Z$3:$Z$32,Summary!BK$3:BK$32),0)</f>
        <v>-0.15711538986274759</v>
      </c>
      <c r="BK25">
        <f ca="1">IFERROR(PEARSON(Summary!$Z$3:$Z$32,Summary!BL$3:BL$32),0)</f>
        <v>0.1495560856549456</v>
      </c>
      <c r="BL25">
        <f ca="1">IFERROR(PEARSON(Summary!$Z$3:$Z$32,Summary!BM$3:BM$32),0)</f>
        <v>9.9963004462308033E-2</v>
      </c>
      <c r="BM25">
        <f ca="1">IFERROR(PEARSON(Summary!$Z$3:$Z$32,Summary!BN$3:BN$32),0)</f>
        <v>0.40430047743515035</v>
      </c>
      <c r="BN25">
        <f ca="1">IFERROR(PEARSON(Summary!$Z$3:$Z$32,Summary!BO$3:BO$32),0)</f>
        <v>0.15797647236925261</v>
      </c>
      <c r="BO25">
        <f ca="1">IFERROR(PEARSON(Summary!$Z$3:$Z$32,Summary!BP$3:BP$32),0)</f>
        <v>2.2963195577913625E-2</v>
      </c>
      <c r="BP25">
        <f ca="1">IFERROR(PEARSON(Summary!$Z$3:$Z$32,Summary!BQ$3:BQ$32),0)</f>
        <v>6.0293737943435753E-2</v>
      </c>
      <c r="BQ25">
        <f ca="1">IFERROR(PEARSON(Summary!$Z$3:$Z$32,Summary!BR$3:BR$32),0)</f>
        <v>0.12996581313568106</v>
      </c>
      <c r="BR25">
        <f ca="1">IFERROR(PEARSON(Summary!$Z$3:$Z$32,Summary!BS$3:BS$32),0)</f>
        <v>8.4417147524391167E-2</v>
      </c>
      <c r="BS25">
        <f ca="1">IFERROR(PEARSON(Summary!$Z$3:$Z$32,Summary!BT$3:BT$32),0)</f>
        <v>-0.4109122621493998</v>
      </c>
      <c r="BT25">
        <f ca="1">IFERROR(PEARSON(Summary!$Z$3:$Z$32,Summary!BU$3:BU$32),0)</f>
        <v>-0.39342586689977166</v>
      </c>
      <c r="BU25">
        <f ca="1">IFERROR(PEARSON(Summary!$Z$3:$Z$32,Summary!BV$3:BV$32),0)</f>
        <v>-4.8448384639059091E-3</v>
      </c>
      <c r="BV25">
        <f ca="1">IFERROR(PEARSON(Summary!$Z$3:$Z$32,Summary!BW$3:BW$32),0)</f>
        <v>0.15767792264651406</v>
      </c>
      <c r="BW25">
        <f ca="1">IFERROR(PEARSON(Summary!$Z$3:$Z$32,Summary!BX$3:BX$32),0)</f>
        <v>-4.8448384639059663E-3</v>
      </c>
      <c r="BX25">
        <f ca="1">IFERROR(PEARSON(Summary!$Z$3:$Z$32,Summary!BY$3:BY$32),0)</f>
        <v>-0.43747812448762435</v>
      </c>
      <c r="BY25">
        <f ca="1">IFERROR(PEARSON(Summary!$Z$3:$Z$32,Summary!BZ$3:BZ$32),0)</f>
        <v>-6.6543416925951254E-2</v>
      </c>
      <c r="BZ25">
        <f ca="1">IFERROR(PEARSON(Summary!$Z$3:$Z$32,Summary!CA$3:CA$32),0)</f>
        <v>9.0309573092144241E-2</v>
      </c>
      <c r="CA25">
        <f ca="1">IFERROR(PEARSON(Summary!$Z$3:$Z$32,Summary!CB$3:CB$32),0)</f>
        <v>0.24248687453797291</v>
      </c>
    </row>
    <row r="26" spans="1:79">
      <c r="A26" s="4" t="s">
        <v>25</v>
      </c>
      <c r="B26">
        <f ca="1">IFERROR(PEARSON(Summary!$AA$3:$AA$32,Summary!C$3:C$32),0)</f>
        <v>0</v>
      </c>
      <c r="C26">
        <f ca="1">IFERROR(PEARSON(Summary!$AA$3:$AA$32,Summary!D$3:D$32),0)</f>
        <v>0</v>
      </c>
      <c r="D26">
        <f ca="1">IFERROR(PEARSON(Summary!$AA$3:$AA$32,Summary!E$3:E$32),0)</f>
        <v>0</v>
      </c>
      <c r="E26">
        <f ca="1">IFERROR(PEARSON(Summary!$AA$3:$AA$32,Summary!F$3:F$32),0)</f>
        <v>0</v>
      </c>
      <c r="F26">
        <f ca="1">IFERROR(PEARSON(Summary!$AA$3:$AA$32,Summary!G$3:G$32),0)</f>
        <v>0</v>
      </c>
      <c r="G26">
        <f ca="1">IFERROR(PEARSON(Summary!$AA$3:$AA$32,Summary!H$3:H$32),0)</f>
        <v>0</v>
      </c>
      <c r="H26">
        <f ca="1">IFERROR(PEARSON(Summary!$AA$3:$AA$32,Summary!I$3:I$32),0)</f>
        <v>0</v>
      </c>
      <c r="I26">
        <f ca="1">IFERROR(PEARSON(Summary!$AA$3:$AA$32,Summary!J$3:J$32),0)</f>
        <v>0</v>
      </c>
      <c r="J26">
        <f ca="1">IFERROR(PEARSON(Summary!$AA$3:$AA$32,Summary!K$3:K$32),0)</f>
        <v>0</v>
      </c>
      <c r="K26">
        <f ca="1">IFERROR(PEARSON(Summary!$AA$3:$AA$32,Summary!L$3:L$32),0)</f>
        <v>0</v>
      </c>
      <c r="L26">
        <f ca="1">IFERROR(PEARSON(Summary!$AA$3:$AA$32,Summary!M$3:M$32),0)</f>
        <v>0</v>
      </c>
      <c r="M26">
        <f ca="1">IFERROR(PEARSON(Summary!$AA$3:$AA$32,Summary!N$3:N$32),0)</f>
        <v>0</v>
      </c>
      <c r="N26">
        <f ca="1">IFERROR(PEARSON(Summary!$AA$3:$AA$32,Summary!O$3:O$32),0)</f>
        <v>0</v>
      </c>
      <c r="O26">
        <f ca="1">IFERROR(PEARSON(Summary!$AA$3:$AA$32,Summary!P$3:P$32),0)</f>
        <v>0</v>
      </c>
      <c r="P26">
        <f ca="1">IFERROR(PEARSON(Summary!$AA$3:$AA$32,Summary!Q$3:Q$32),0)</f>
        <v>0</v>
      </c>
      <c r="Q26">
        <f ca="1">IFERROR(PEARSON(Summary!$AA$3:$AA$32,Summary!R$3:R$32),0)</f>
        <v>0</v>
      </c>
      <c r="R26">
        <f ca="1">IFERROR(PEARSON(Summary!$AA$3:$AA$32,Summary!S$3:S$32),0)</f>
        <v>0</v>
      </c>
      <c r="S26">
        <f ca="1">IFERROR(PEARSON(Summary!$AA$3:$AA$32,Summary!T$3:T$32),0)</f>
        <v>0</v>
      </c>
      <c r="T26">
        <f ca="1">IFERROR(PEARSON(Summary!$AA$3:$AA$32,Summary!U$3:U$32),0)</f>
        <v>0</v>
      </c>
      <c r="U26">
        <f ca="1">IFERROR(PEARSON(Summary!$AA$3:$AA$32,Summary!V$3:V$32),0)</f>
        <v>0</v>
      </c>
      <c r="V26">
        <f ca="1">IFERROR(PEARSON(Summary!$AA$3:$AA$32,Summary!W$3:W$32),0)</f>
        <v>0</v>
      </c>
      <c r="W26">
        <f ca="1">IFERROR(PEARSON(Summary!$AA$3:$AA$32,Summary!X$3:X$32),0)</f>
        <v>0</v>
      </c>
      <c r="X26">
        <f ca="1">IFERROR(PEARSON(Summary!$AA$3:$AA$32,Summary!Y$3:Y$32),0)</f>
        <v>0</v>
      </c>
      <c r="Y26">
        <f ca="1">IFERROR(PEARSON(Summary!$AA$3:$AA$32,Summary!Z$3:Z$32),0)</f>
        <v>0</v>
      </c>
      <c r="Z26">
        <f ca="1">IFERROR(PEARSON(Summary!$AA$3:$AA$32,Summary!AA$3:AA$32),0)</f>
        <v>0</v>
      </c>
      <c r="AA26">
        <f ca="1">IFERROR(PEARSON(Summary!$AA$3:$AA$32,Summary!AB$3:AB$32),0)</f>
        <v>0</v>
      </c>
      <c r="AB26">
        <f ca="1">IFERROR(PEARSON(Summary!$AA$3:$AA$32,Summary!AC$3:AC$32),0)</f>
        <v>0</v>
      </c>
      <c r="AC26">
        <f ca="1">IFERROR(PEARSON(Summary!$AA$3:$AA$32,Summary!AD$3:AD$32),0)</f>
        <v>0</v>
      </c>
      <c r="AD26">
        <f ca="1">IFERROR(PEARSON(Summary!$AA$3:$AA$32,Summary!AE$3:AE$32),0)</f>
        <v>0</v>
      </c>
      <c r="AE26">
        <f ca="1">IFERROR(PEARSON(Summary!$AA$3:$AA$32,Summary!AF$3:AF$32),0)</f>
        <v>0</v>
      </c>
      <c r="AF26">
        <f ca="1">IFERROR(PEARSON(Summary!$AA$3:$AA$32,Summary!AG$3:AG$32),0)</f>
        <v>0</v>
      </c>
      <c r="AG26">
        <f ca="1">IFERROR(PEARSON(Summary!$AA$3:$AA$32,Summary!AH$3:AH$32),0)</f>
        <v>0</v>
      </c>
      <c r="AH26">
        <f ca="1">IFERROR(PEARSON(Summary!$AA$3:$AA$32,Summary!AI$3:AI$32),0)</f>
        <v>0</v>
      </c>
      <c r="AI26">
        <f ca="1">IFERROR(PEARSON(Summary!$AA$3:$AA$32,Summary!AJ$3:AJ$32),0)</f>
        <v>0</v>
      </c>
      <c r="AJ26">
        <f ca="1">IFERROR(PEARSON(Summary!$AA$3:$AA$32,Summary!AK$3:AK$32),0)</f>
        <v>0</v>
      </c>
      <c r="AK26">
        <f ca="1">IFERROR(PEARSON(Summary!$AA$3:$AA$32,Summary!AL$3:AL$32),0)</f>
        <v>0</v>
      </c>
      <c r="AL26">
        <f ca="1">IFERROR(PEARSON(Summary!$AA$3:$AA$32,Summary!AM$3:AM$32),0)</f>
        <v>0</v>
      </c>
      <c r="AM26">
        <f ca="1">IFERROR(PEARSON(Summary!$AA$3:$AA$32,Summary!AN$3:AN$32),0)</f>
        <v>0</v>
      </c>
      <c r="AN26">
        <f ca="1">IFERROR(PEARSON(Summary!$AA$3:$AA$32,Summary!AO$3:AO$32),0)</f>
        <v>0</v>
      </c>
      <c r="AO26">
        <f ca="1">IFERROR(PEARSON(Summary!$AA$3:$AA$32,Summary!AP$3:AP$32),0)</f>
        <v>0</v>
      </c>
      <c r="AP26">
        <f ca="1">IFERROR(PEARSON(Summary!$AA$3:$AA$32,Summary!AQ$3:AQ$32),0)</f>
        <v>0</v>
      </c>
      <c r="AQ26">
        <f ca="1">IFERROR(PEARSON(Summary!$AA$3:$AA$32,Summary!AR$3:AR$32),0)</f>
        <v>0</v>
      </c>
      <c r="AR26">
        <f ca="1">IFERROR(PEARSON(Summary!$AA$3:$AA$32,Summary!AS$3:AS$32),0)</f>
        <v>0</v>
      </c>
      <c r="AS26">
        <f ca="1">IFERROR(PEARSON(Summary!$AA$3:$AA$32,Summary!AT$3:AT$32),0)</f>
        <v>0</v>
      </c>
      <c r="AT26">
        <f ca="1">IFERROR(PEARSON(Summary!$AA$3:$AA$32,Summary!AU$3:AU$32),0)</f>
        <v>0</v>
      </c>
      <c r="AU26">
        <f ca="1">IFERROR(PEARSON(Summary!$AA$3:$AA$32,Summary!AV$3:AV$32),0)</f>
        <v>0</v>
      </c>
      <c r="AV26">
        <f ca="1">IFERROR(PEARSON(Summary!$AA$3:$AA$32,Summary!AW$3:AW$32),0)</f>
        <v>0</v>
      </c>
      <c r="AW26">
        <f ca="1">IFERROR(PEARSON(Summary!$AA$3:$AA$32,Summary!AX$3:AX$32),0)</f>
        <v>0</v>
      </c>
      <c r="AX26">
        <f ca="1">IFERROR(PEARSON(Summary!$AA$3:$AA$32,Summary!AY$3:AY$32),0)</f>
        <v>0</v>
      </c>
      <c r="AY26">
        <f ca="1">IFERROR(PEARSON(Summary!$AA$3:$AA$32,Summary!AZ$3:AZ$32),0)</f>
        <v>0</v>
      </c>
      <c r="AZ26">
        <f ca="1">IFERROR(PEARSON(Summary!$AA$3:$AA$32,Summary!BA$3:BA$32),0)</f>
        <v>0</v>
      </c>
      <c r="BA26">
        <f ca="1">IFERROR(PEARSON(Summary!$AA$3:$AA$32,Summary!BB$3:BB$32),0)</f>
        <v>0</v>
      </c>
      <c r="BB26">
        <f ca="1">IFERROR(PEARSON(Summary!$AA$3:$AA$32,Summary!BC$3:BC$32),0)</f>
        <v>0</v>
      </c>
      <c r="BC26">
        <f ca="1">IFERROR(PEARSON(Summary!$AA$3:$AA$32,Summary!BD$3:BD$32),0)</f>
        <v>0</v>
      </c>
      <c r="BD26">
        <f ca="1">IFERROR(PEARSON(Summary!$AA$3:$AA$32,Summary!BE$3:BE$32),0)</f>
        <v>0</v>
      </c>
      <c r="BE26">
        <f ca="1">IFERROR(PEARSON(Summary!$AA$3:$AA$32,Summary!BF$3:BF$32),0)</f>
        <v>0</v>
      </c>
      <c r="BF26">
        <f ca="1">IFERROR(PEARSON(Summary!$AA$3:$AA$32,Summary!BG$3:BG$32),0)</f>
        <v>0</v>
      </c>
      <c r="BG26">
        <f ca="1">IFERROR(PEARSON(Summary!$AA$3:$AA$32,Summary!BH$3:BH$32),0)</f>
        <v>0</v>
      </c>
      <c r="BH26">
        <f ca="1">IFERROR(PEARSON(Summary!$AA$3:$AA$32,Summary!BI$3:BI$32),0)</f>
        <v>0</v>
      </c>
      <c r="BI26">
        <f ca="1">IFERROR(PEARSON(Summary!$AA$3:$AA$32,Summary!BJ$3:BJ$32),0)</f>
        <v>0</v>
      </c>
      <c r="BJ26">
        <f ca="1">IFERROR(PEARSON(Summary!$AA$3:$AA$32,Summary!BK$3:BK$32),0)</f>
        <v>0</v>
      </c>
      <c r="BK26">
        <f ca="1">IFERROR(PEARSON(Summary!$AA$3:$AA$32,Summary!BL$3:BL$32),0)</f>
        <v>0</v>
      </c>
      <c r="BL26">
        <f ca="1">IFERROR(PEARSON(Summary!$AA$3:$AA$32,Summary!BM$3:BM$32),0)</f>
        <v>0</v>
      </c>
      <c r="BM26">
        <f ca="1">IFERROR(PEARSON(Summary!$AA$3:$AA$32,Summary!BN$3:BN$32),0)</f>
        <v>0</v>
      </c>
      <c r="BN26">
        <f ca="1">IFERROR(PEARSON(Summary!$AA$3:$AA$32,Summary!BO$3:BO$32),0)</f>
        <v>0</v>
      </c>
      <c r="BO26">
        <f ca="1">IFERROR(PEARSON(Summary!$AA$3:$AA$32,Summary!BP$3:BP$32),0)</f>
        <v>0</v>
      </c>
      <c r="BP26">
        <f ca="1">IFERROR(PEARSON(Summary!$AA$3:$AA$32,Summary!BQ$3:BQ$32),0)</f>
        <v>0</v>
      </c>
      <c r="BQ26">
        <f ca="1">IFERROR(PEARSON(Summary!$AA$3:$AA$32,Summary!BR$3:BR$32),0)</f>
        <v>0</v>
      </c>
      <c r="BR26">
        <f ca="1">IFERROR(PEARSON(Summary!$AA$3:$AA$32,Summary!BS$3:BS$32),0)</f>
        <v>0</v>
      </c>
      <c r="BS26">
        <f ca="1">IFERROR(PEARSON(Summary!$AA$3:$AA$32,Summary!BT$3:BT$32),0)</f>
        <v>0</v>
      </c>
      <c r="BT26">
        <f ca="1">IFERROR(PEARSON(Summary!$AA$3:$AA$32,Summary!BU$3:BU$32),0)</f>
        <v>0</v>
      </c>
      <c r="BU26">
        <f ca="1">IFERROR(PEARSON(Summary!$AA$3:$AA$32,Summary!BV$3:BV$32),0)</f>
        <v>0</v>
      </c>
      <c r="BV26">
        <f ca="1">IFERROR(PEARSON(Summary!$AA$3:$AA$32,Summary!BW$3:BW$32),0)</f>
        <v>0</v>
      </c>
      <c r="BW26">
        <f ca="1">IFERROR(PEARSON(Summary!$AA$3:$AA$32,Summary!BX$3:BX$32),0)</f>
        <v>0</v>
      </c>
      <c r="BX26">
        <f ca="1">IFERROR(PEARSON(Summary!$AA$3:$AA$32,Summary!BY$3:BY$32),0)</f>
        <v>0</v>
      </c>
      <c r="BY26">
        <f ca="1">IFERROR(PEARSON(Summary!$AA$3:$AA$32,Summary!BZ$3:BZ$32),0)</f>
        <v>0</v>
      </c>
      <c r="BZ26">
        <f ca="1">IFERROR(PEARSON(Summary!$AA$3:$AA$32,Summary!CA$3:CA$32),0)</f>
        <v>0</v>
      </c>
      <c r="CA26">
        <f ca="1">IFERROR(PEARSON(Summary!$AA$3:$AA$32,Summary!CB$3:CB$32),0)</f>
        <v>0</v>
      </c>
    </row>
    <row r="27" spans="1:79">
      <c r="A27" s="4" t="s">
        <v>27</v>
      </c>
      <c r="B27">
        <f ca="1">IFERROR(PEARSON(Summary!$AB$3:$AB$32,Summary!C$3:C$32),0)</f>
        <v>-0.38992756742236162</v>
      </c>
      <c r="C27">
        <f ca="1">IFERROR(PEARSON(Summary!$AB$3:$AB$32,Summary!D$3:D$32),0)</f>
        <v>-0.34741403013555266</v>
      </c>
      <c r="D27">
        <f ca="1">IFERROR(PEARSON(Summary!$AB$3:$AB$32,Summary!E$3:E$32),0)</f>
        <v>-0.33617380437874606</v>
      </c>
      <c r="E27">
        <f ca="1">IFERROR(PEARSON(Summary!$AB$3:$AB$32,Summary!F$3:F$32),0)</f>
        <v>-3.6315047404380731E-3</v>
      </c>
      <c r="F27">
        <f ca="1">IFERROR(PEARSON(Summary!$AB$3:$AB$32,Summary!G$3:G$32),0)</f>
        <v>-0.32325958116408809</v>
      </c>
      <c r="G27">
        <f ca="1">IFERROR(PEARSON(Summary!$AB$3:$AB$32,Summary!H$3:H$32),0)</f>
        <v>-0.34075727010293927</v>
      </c>
      <c r="H27">
        <f ca="1">IFERROR(PEARSON(Summary!$AB$3:$AB$32,Summary!I$3:I$32),0)</f>
        <v>0.20636884425360189</v>
      </c>
      <c r="I27">
        <f ca="1">IFERROR(PEARSON(Summary!$AB$3:$AB$32,Summary!J$3:J$32),0)</f>
        <v>-0.33967190001502873</v>
      </c>
      <c r="J27">
        <f ca="1">IFERROR(PEARSON(Summary!$AB$3:$AB$32,Summary!K$3:K$32),0)</f>
        <v>-0.28985034372002394</v>
      </c>
      <c r="K27">
        <f ca="1">IFERROR(PEARSON(Summary!$AB$3:$AB$32,Summary!L$3:L$32),0)</f>
        <v>0.2815800462276225</v>
      </c>
      <c r="L27">
        <f ca="1">IFERROR(PEARSON(Summary!$AB$3:$AB$32,Summary!M$3:M$32),0)</f>
        <v>-6.2315129764081906E-2</v>
      </c>
      <c r="M27">
        <f ca="1">IFERROR(PEARSON(Summary!$AB$3:$AB$32,Summary!N$3:N$32),0)</f>
        <v>0.20636884425360183</v>
      </c>
      <c r="N27">
        <f ca="1">IFERROR(PEARSON(Summary!$AB$3:$AB$32,Summary!O$3:O$32),0)</f>
        <v>0</v>
      </c>
      <c r="O27">
        <f ca="1">IFERROR(PEARSON(Summary!$AB$3:$AB$32,Summary!P$3:P$32),0)</f>
        <v>0</v>
      </c>
      <c r="P27">
        <f ca="1">IFERROR(PEARSON(Summary!$AB$3:$AB$32,Summary!Q$3:Q$32),0)</f>
        <v>0.46814161342669514</v>
      </c>
      <c r="Q27">
        <f ca="1">IFERROR(PEARSON(Summary!$AB$3:$AB$32,Summary!R$3:R$32),0)</f>
        <v>0</v>
      </c>
      <c r="R27">
        <f ca="1">IFERROR(PEARSON(Summary!$AB$3:$AB$32,Summary!S$3:S$32),0)</f>
        <v>0</v>
      </c>
      <c r="S27">
        <f ca="1">IFERROR(PEARSON(Summary!$AB$3:$AB$32,Summary!T$3:T$32),0)</f>
        <v>0</v>
      </c>
      <c r="T27">
        <f ca="1">IFERROR(PEARSON(Summary!$AB$3:$AB$32,Summary!U$3:U$32),0)</f>
        <v>0</v>
      </c>
      <c r="U27">
        <f ca="1">IFERROR(PEARSON(Summary!$AB$3:$AB$32,Summary!V$3:V$32),0)</f>
        <v>-0.13459924819009353</v>
      </c>
      <c r="V27">
        <f ca="1">IFERROR(PEARSON(Summary!$AB$3:$AB$32,Summary!W$3:W$32),0)</f>
        <v>0.19491840173158723</v>
      </c>
      <c r="W27">
        <f ca="1">IFERROR(PEARSON(Summary!$AB$3:$AB$32,Summary!X$3:X$32),0)</f>
        <v>0.21957621758850879</v>
      </c>
      <c r="X27">
        <f ca="1">IFERROR(PEARSON(Summary!$AB$3:$AB$32,Summary!Y$3:Y$32),0)</f>
        <v>-0.20258003623113249</v>
      </c>
      <c r="Y27">
        <f ca="1">IFERROR(PEARSON(Summary!$AB$3:$AB$32,Summary!Z$3:Z$32),0)</f>
        <v>0.23184670828741497</v>
      </c>
      <c r="Z27">
        <f ca="1">IFERROR(PEARSON(Summary!$AB$3:$AB$32,Summary!AA$3:AA$32),0)</f>
        <v>0</v>
      </c>
      <c r="AA27">
        <f ca="1">IFERROR(PEARSON(Summary!$AB$3:$AB$32,Summary!AB$3:AB$32),0)</f>
        <v>0.99999999999999989</v>
      </c>
      <c r="AB27">
        <f ca="1">IFERROR(PEARSON(Summary!$AB$3:$AB$32,Summary!AC$3:AC$32),0)</f>
        <v>0.37507459337924859</v>
      </c>
      <c r="AC27">
        <f ca="1">IFERROR(PEARSON(Summary!$AB$3:$AB$32,Summary!AD$3:AD$32),0)</f>
        <v>-0.15248727209416763</v>
      </c>
      <c r="AD27">
        <f ca="1">IFERROR(PEARSON(Summary!$AB$3:$AB$32,Summary!AE$3:AE$32),0)</f>
        <v>0.22794196639786837</v>
      </c>
      <c r="AE27">
        <f ca="1">IFERROR(PEARSON(Summary!$AB$3:$AB$32,Summary!AF$3:AF$32),0)</f>
        <v>-8.0177962264965902E-2</v>
      </c>
      <c r="AF27">
        <f ca="1">IFERROR(PEARSON(Summary!$AB$3:$AB$32,Summary!AG$3:AG$32),0)</f>
        <v>0.30884454244257908</v>
      </c>
      <c r="AG27">
        <f ca="1">IFERROR(PEARSON(Summary!$AB$3:$AB$32,Summary!AH$3:AH$32),0)</f>
        <v>0.42395356525303113</v>
      </c>
      <c r="AH27">
        <f ca="1">IFERROR(PEARSON(Summary!$AB$3:$AB$32,Summary!AI$3:AI$32),0)</f>
        <v>-5.3417216280593281E-2</v>
      </c>
      <c r="AI27">
        <f ca="1">IFERROR(PEARSON(Summary!$AB$3:$AB$32,Summary!AJ$3:AJ$32),0)</f>
        <v>-5.0821713586398842E-3</v>
      </c>
      <c r="AJ27">
        <f ca="1">IFERROR(PEARSON(Summary!$AB$3:$AB$32,Summary!AK$3:AK$32),0)</f>
        <v>0.18171215821543513</v>
      </c>
      <c r="AK27">
        <f ca="1">IFERROR(PEARSON(Summary!$AB$3:$AB$32,Summary!AL$3:AL$32),0)</f>
        <v>-4.1149065917890783E-2</v>
      </c>
      <c r="AL27">
        <f ca="1">IFERROR(PEARSON(Summary!$AB$3:$AB$32,Summary!AM$3:AM$32),0)</f>
        <v>-0.15919435977903912</v>
      </c>
      <c r="AM27">
        <f ca="1">IFERROR(PEARSON(Summary!$AB$3:$AB$32,Summary!AN$3:AN$32),0)</f>
        <v>-0.25359243020046662</v>
      </c>
      <c r="AN27">
        <f ca="1">IFERROR(PEARSON(Summary!$AB$3:$AB$32,Summary!AO$3:AO$32),0)</f>
        <v>-0.30773396610213299</v>
      </c>
      <c r="AO27">
        <f ca="1">IFERROR(PEARSON(Summary!$AB$3:$AB$32,Summary!AP$3:AP$32),0)</f>
        <v>0.18344548803708666</v>
      </c>
      <c r="AP27">
        <f ca="1">IFERROR(PEARSON(Summary!$AB$3:$AB$32,Summary!AQ$3:AQ$32),0)</f>
        <v>0.10798830218660851</v>
      </c>
      <c r="AQ27">
        <f ca="1">IFERROR(PEARSON(Summary!$AB$3:$AB$32,Summary!AR$3:AR$32),0)</f>
        <v>-0.27835536568154295</v>
      </c>
      <c r="AR27">
        <f ca="1">IFERROR(PEARSON(Summary!$AB$3:$AB$32,Summary!AS$3:AS$32),0)</f>
        <v>0.416058815200882</v>
      </c>
      <c r="AS27">
        <f ca="1">IFERROR(PEARSON(Summary!$AB$3:$AB$32,Summary!AT$3:AT$32),0)</f>
        <v>-0.27801516428469775</v>
      </c>
      <c r="AT27">
        <f ca="1">IFERROR(PEARSON(Summary!$AB$3:$AB$32,Summary!AU$3:AU$32),0)</f>
        <v>-0.18049042967706957</v>
      </c>
      <c r="AU27">
        <f ca="1">IFERROR(PEARSON(Summary!$AB$3:$AB$32,Summary!AV$3:AV$32),0)</f>
        <v>-0.22522863607089091</v>
      </c>
      <c r="AV27">
        <f ca="1">IFERROR(PEARSON(Summary!$AB$3:$AB$32,Summary!AW$3:AW$32),0)</f>
        <v>-0.22722086135048011</v>
      </c>
      <c r="AW27">
        <f ca="1">IFERROR(PEARSON(Summary!$AB$3:$AB$32,Summary!AX$3:AX$32),0)</f>
        <v>-0.17203042789097558</v>
      </c>
      <c r="AX27">
        <f ca="1">IFERROR(PEARSON(Summary!$AB$3:$AB$32,Summary!AY$3:AY$32),0)</f>
        <v>-0.18796080743551202</v>
      </c>
      <c r="AY27">
        <f ca="1">IFERROR(PEARSON(Summary!$AB$3:$AB$32,Summary!AZ$3:AZ$32),0)</f>
        <v>-0.16250055563265911</v>
      </c>
      <c r="AZ27">
        <f ca="1">IFERROR(PEARSON(Summary!$AB$3:$AB$32,Summary!BA$3:BA$32),0)</f>
        <v>7.459993982627007E-2</v>
      </c>
      <c r="BA27">
        <f ca="1">IFERROR(PEARSON(Summary!$AB$3:$AB$32,Summary!BB$3:BB$32),0)</f>
        <v>0.11081060601369518</v>
      </c>
      <c r="BB27">
        <f ca="1">IFERROR(PEARSON(Summary!$AB$3:$AB$32,Summary!BC$3:BC$32),0)</f>
        <v>0.30099826536549529</v>
      </c>
      <c r="BC27">
        <f ca="1">IFERROR(PEARSON(Summary!$AB$3:$AB$32,Summary!BD$3:BD$32),0)</f>
        <v>0.27372474213376408</v>
      </c>
      <c r="BD27">
        <f ca="1">IFERROR(PEARSON(Summary!$AB$3:$AB$32,Summary!BE$3:BE$32),0)</f>
        <v>0.20624406751870528</v>
      </c>
      <c r="BE27">
        <f ca="1">IFERROR(PEARSON(Summary!$AB$3:$AB$32,Summary!BF$3:BF$32),0)</f>
        <v>0.25645678307096104</v>
      </c>
      <c r="BF27">
        <f ca="1">IFERROR(PEARSON(Summary!$AB$3:$AB$32,Summary!BG$3:BG$32),0)</f>
        <v>0.13025242571895437</v>
      </c>
      <c r="BG27">
        <f ca="1">IFERROR(PEARSON(Summary!$AB$3:$AB$32,Summary!BH$3:BH$32),0)</f>
        <v>0.27101440692351375</v>
      </c>
      <c r="BH27">
        <f ca="1">IFERROR(PEARSON(Summary!$AB$3:$AB$32,Summary!BI$3:BI$32),0)</f>
        <v>0.25169640333203469</v>
      </c>
      <c r="BI27">
        <f ca="1">IFERROR(PEARSON(Summary!$AB$3:$AB$32,Summary!BJ$3:BJ$32),0)</f>
        <v>0.212757063816985</v>
      </c>
      <c r="BJ27">
        <f ca="1">IFERROR(PEARSON(Summary!$AB$3:$AB$32,Summary!BK$3:BK$32),0)</f>
        <v>-0.20811755354245556</v>
      </c>
      <c r="BK27">
        <f ca="1">IFERROR(PEARSON(Summary!$AB$3:$AB$32,Summary!BL$3:BL$32),0)</f>
        <v>0.345681662961074</v>
      </c>
      <c r="BL27">
        <f ca="1">IFERROR(PEARSON(Summary!$AB$3:$AB$32,Summary!BM$3:BM$32),0)</f>
        <v>0.1562072236384961</v>
      </c>
      <c r="BM27">
        <f ca="1">IFERROR(PEARSON(Summary!$AB$3:$AB$32,Summary!BN$3:BN$32),0)</f>
        <v>0.23222185512047075</v>
      </c>
      <c r="BN27">
        <f ca="1">IFERROR(PEARSON(Summary!$AB$3:$AB$32,Summary!BO$3:BO$32),0)</f>
        <v>0.15226635145715872</v>
      </c>
      <c r="BO27">
        <f ca="1">IFERROR(PEARSON(Summary!$AB$3:$AB$32,Summary!BP$3:BP$32),0)</f>
        <v>0.14813631876320368</v>
      </c>
      <c r="BP27">
        <f ca="1">IFERROR(PEARSON(Summary!$AB$3:$AB$32,Summary!BQ$3:BQ$32),0)</f>
        <v>0.26147479550568203</v>
      </c>
      <c r="BQ27">
        <f ca="1">IFERROR(PEARSON(Summary!$AB$3:$AB$32,Summary!BR$3:BR$32),0)</f>
        <v>0.26976490470606773</v>
      </c>
      <c r="BR27">
        <f ca="1">IFERROR(PEARSON(Summary!$AB$3:$AB$32,Summary!BS$3:BS$32),0)</f>
        <v>0.21840514044268261</v>
      </c>
      <c r="BS27">
        <f ca="1">IFERROR(PEARSON(Summary!$AB$3:$AB$32,Summary!BT$3:BT$32),0)</f>
        <v>0.14703503964721232</v>
      </c>
      <c r="BT27">
        <f ca="1">IFERROR(PEARSON(Summary!$AB$3:$AB$32,Summary!BU$3:BU$32),0)</f>
        <v>-0.33617380437874622</v>
      </c>
      <c r="BU27">
        <f ca="1">IFERROR(PEARSON(Summary!$AB$3:$AB$32,Summary!BV$3:BV$32),0)</f>
        <v>-8.0240093340479587E-2</v>
      </c>
      <c r="BV27">
        <f ca="1">IFERROR(PEARSON(Summary!$AB$3:$AB$32,Summary!BW$3:BW$32),0)</f>
        <v>-7.0599565049687021E-2</v>
      </c>
      <c r="BW27">
        <f ca="1">IFERROR(PEARSON(Summary!$AB$3:$AB$32,Summary!BX$3:BX$32),0)</f>
        <v>-8.0240093340479532E-2</v>
      </c>
      <c r="BX27">
        <f ca="1">IFERROR(PEARSON(Summary!$AB$3:$AB$32,Summary!BY$3:BY$32),0)</f>
        <v>0.12466785399515284</v>
      </c>
      <c r="BY27">
        <f ca="1">IFERROR(PEARSON(Summary!$AB$3:$AB$32,Summary!BZ$3:BZ$32),0)</f>
        <v>-0.17203042789097556</v>
      </c>
      <c r="BZ27">
        <f ca="1">IFERROR(PEARSON(Summary!$AB$3:$AB$32,Summary!CA$3:CA$32),0)</f>
        <v>7.7547057023340416E-2</v>
      </c>
      <c r="CA27">
        <f ca="1">IFERROR(PEARSON(Summary!$AB$3:$AB$32,Summary!CB$3:CB$32),0)</f>
        <v>3.161408578557124E-2</v>
      </c>
    </row>
    <row r="28" spans="1:79">
      <c r="A28" s="4" t="s">
        <v>42</v>
      </c>
      <c r="B28">
        <f ca="1">IFERROR(PEARSON(Summary!$AC$3:$AC$32,Summary!C$3:C$32),0)</f>
        <v>-0.14539014503645281</v>
      </c>
      <c r="C28">
        <f ca="1">IFERROR(PEARSON(Summary!$AC$3:$AC$32,Summary!D$3:D$32),0)</f>
        <v>-0.13767363244822201</v>
      </c>
      <c r="D28">
        <f ca="1">IFERROR(PEARSON(Summary!$AC$3:$AC$32,Summary!E$3:E$32),0)</f>
        <v>-0.21985039835820075</v>
      </c>
      <c r="E28">
        <f ca="1">IFERROR(PEARSON(Summary!$AC$3:$AC$32,Summary!F$3:F$32),0)</f>
        <v>-0.3291034335881125</v>
      </c>
      <c r="F28">
        <f ca="1">IFERROR(PEARSON(Summary!$AC$3:$AC$32,Summary!G$3:G$32),0)</f>
        <v>-0.20596058023398325</v>
      </c>
      <c r="G28">
        <f ca="1">IFERROR(PEARSON(Summary!$AC$3:$AC$32,Summary!H$3:H$32),0)</f>
        <v>-0.23943958414078506</v>
      </c>
      <c r="H28">
        <f ca="1">IFERROR(PEARSON(Summary!$AC$3:$AC$32,Summary!I$3:I$32),0)</f>
        <v>-0.11603158578396619</v>
      </c>
      <c r="I28">
        <f ca="1">IFERROR(PEARSON(Summary!$AC$3:$AC$32,Summary!J$3:J$32),0)</f>
        <v>-0.22593616082719045</v>
      </c>
      <c r="J28">
        <f ca="1">IFERROR(PEARSON(Summary!$AC$3:$AC$32,Summary!K$3:K$32),0)</f>
        <v>-0.22537436437657585</v>
      </c>
      <c r="K28">
        <f ca="1">IFERROR(PEARSON(Summary!$AC$3:$AC$32,Summary!L$3:L$32),0)</f>
        <v>-4.7289476352688223E-2</v>
      </c>
      <c r="L28">
        <f ca="1">IFERROR(PEARSON(Summary!$AC$3:$AC$32,Summary!M$3:M$32),0)</f>
        <v>0.27012827031166786</v>
      </c>
      <c r="M28">
        <f ca="1">IFERROR(PEARSON(Summary!$AC$3:$AC$32,Summary!N$3:N$32),0)</f>
        <v>-0.11603158578396634</v>
      </c>
      <c r="N28">
        <f ca="1">IFERROR(PEARSON(Summary!$AC$3:$AC$32,Summary!O$3:O$32),0)</f>
        <v>0</v>
      </c>
      <c r="O28">
        <f ca="1">IFERROR(PEARSON(Summary!$AC$3:$AC$32,Summary!P$3:P$32),0)</f>
        <v>0</v>
      </c>
      <c r="P28">
        <f ca="1">IFERROR(PEARSON(Summary!$AC$3:$AC$32,Summary!Q$3:Q$32),0)</f>
        <v>0.36252827047791297</v>
      </c>
      <c r="Q28">
        <f ca="1">IFERROR(PEARSON(Summary!$AC$3:$AC$32,Summary!R$3:R$32),0)</f>
        <v>0</v>
      </c>
      <c r="R28">
        <f ca="1">IFERROR(PEARSON(Summary!$AC$3:$AC$32,Summary!S$3:S$32),0)</f>
        <v>0</v>
      </c>
      <c r="S28">
        <f ca="1">IFERROR(PEARSON(Summary!$AC$3:$AC$32,Summary!T$3:T$32),0)</f>
        <v>0</v>
      </c>
      <c r="T28">
        <f ca="1">IFERROR(PEARSON(Summary!$AC$3:$AC$32,Summary!U$3:U$32),0)</f>
        <v>0</v>
      </c>
      <c r="U28">
        <f ca="1">IFERROR(PEARSON(Summary!$AC$3:$AC$32,Summary!V$3:V$32),0)</f>
        <v>0.37665859974276156</v>
      </c>
      <c r="V28">
        <f ca="1">IFERROR(PEARSON(Summary!$AC$3:$AC$32,Summary!W$3:W$32),0)</f>
        <v>0.58261383588325155</v>
      </c>
      <c r="W28">
        <f ca="1">IFERROR(PEARSON(Summary!$AC$3:$AC$32,Summary!X$3:X$32),0)</f>
        <v>0.57715670846645306</v>
      </c>
      <c r="X28">
        <f ca="1">IFERROR(PEARSON(Summary!$AC$3:$AC$32,Summary!Y$3:Y$32),0)</f>
        <v>-0.233513025965462</v>
      </c>
      <c r="Y28">
        <f ca="1">IFERROR(PEARSON(Summary!$AC$3:$AC$32,Summary!Z$3:Z$32),0)</f>
        <v>0.45839362904880376</v>
      </c>
      <c r="Z28">
        <f ca="1">IFERROR(PEARSON(Summary!$AC$3:$AC$32,Summary!AA$3:AA$32),0)</f>
        <v>0</v>
      </c>
      <c r="AA28">
        <f ca="1">IFERROR(PEARSON(Summary!$AC$3:$AC$32,Summary!AB$3:AB$32),0)</f>
        <v>0.37507459337924859</v>
      </c>
      <c r="AB28">
        <f ca="1">IFERROR(PEARSON(Summary!$AC$3:$AC$32,Summary!AC$3:AC$32),0)</f>
        <v>1</v>
      </c>
      <c r="AC28">
        <f ca="1">IFERROR(PEARSON(Summary!$AC$3:$AC$32,Summary!AD$3:AD$32),0)</f>
        <v>0.21375358876925304</v>
      </c>
      <c r="AD28">
        <f ca="1">IFERROR(PEARSON(Summary!$AC$3:$AC$32,Summary!AE$3:AE$32),0)</f>
        <v>0.45284373472799583</v>
      </c>
      <c r="AE28">
        <f ca="1">IFERROR(PEARSON(Summary!$AC$3:$AC$32,Summary!AF$3:AF$32),0)</f>
        <v>0.41989309799006702</v>
      </c>
      <c r="AF28">
        <f ca="1">IFERROR(PEARSON(Summary!$AC$3:$AC$32,Summary!AG$3:AG$32),0)</f>
        <v>0.40664649981738543</v>
      </c>
      <c r="AG28">
        <f ca="1">IFERROR(PEARSON(Summary!$AC$3:$AC$32,Summary!AH$3:AH$32),0)</f>
        <v>0.36188272039649144</v>
      </c>
      <c r="AH28">
        <f ca="1">IFERROR(PEARSON(Summary!$AC$3:$AC$32,Summary!AI$3:AI$32),0)</f>
        <v>6.6582445346314106E-2</v>
      </c>
      <c r="AI28">
        <f ca="1">IFERROR(PEARSON(Summary!$AC$3:$AC$32,Summary!AJ$3:AJ$32),0)</f>
        <v>0.37425337967914785</v>
      </c>
      <c r="AJ28">
        <f ca="1">IFERROR(PEARSON(Summary!$AC$3:$AC$32,Summary!AK$3:AK$32),0)</f>
        <v>0.42248622602620639</v>
      </c>
      <c r="AK28">
        <f ca="1">IFERROR(PEARSON(Summary!$AC$3:$AC$32,Summary!AL$3:AL$32),0)</f>
        <v>0.17275591216892883</v>
      </c>
      <c r="AL28">
        <f ca="1">IFERROR(PEARSON(Summary!$AC$3:$AC$32,Summary!AM$3:AM$32),0)</f>
        <v>3.9453682921352595E-2</v>
      </c>
      <c r="AM28">
        <f ca="1">IFERROR(PEARSON(Summary!$AC$3:$AC$32,Summary!AN$3:AN$32),0)</f>
        <v>-6.6043316752728868E-3</v>
      </c>
      <c r="AN28">
        <f ca="1">IFERROR(PEARSON(Summary!$AC$3:$AC$32,Summary!AO$3:AO$32),0)</f>
        <v>-0.11032701522453957</v>
      </c>
      <c r="AO28">
        <f ca="1">IFERROR(PEARSON(Summary!$AC$3:$AC$32,Summary!AP$3:AP$32),0)</f>
        <v>0.53877962161300585</v>
      </c>
      <c r="AP28">
        <f ca="1">IFERROR(PEARSON(Summary!$AC$3:$AC$32,Summary!AQ$3:AQ$32),0)</f>
        <v>0.46221689291369206</v>
      </c>
      <c r="AQ28">
        <f ca="1">IFERROR(PEARSON(Summary!$AC$3:$AC$32,Summary!AR$3:AR$32),0)</f>
        <v>0.13792074518491929</v>
      </c>
      <c r="AR28">
        <f ca="1">IFERROR(PEARSON(Summary!$AC$3:$AC$32,Summary!AS$3:AS$32),0)</f>
        <v>0.36615712001953882</v>
      </c>
      <c r="AS28">
        <f ca="1">IFERROR(PEARSON(Summary!$AC$3:$AC$32,Summary!AT$3:AT$32),0)</f>
        <v>-9.1110586789808837E-2</v>
      </c>
      <c r="AT28">
        <f ca="1">IFERROR(PEARSON(Summary!$AC$3:$AC$32,Summary!AU$3:AU$32),0)</f>
        <v>0.22336087591516074</v>
      </c>
      <c r="AU28">
        <f ca="1">IFERROR(PEARSON(Summary!$AC$3:$AC$32,Summary!AV$3:AV$32),0)</f>
        <v>6.161348211679854E-2</v>
      </c>
      <c r="AV28">
        <f ca="1">IFERROR(PEARSON(Summary!$AC$3:$AC$32,Summary!AW$3:AW$32),0)</f>
        <v>2.235280257289942E-2</v>
      </c>
      <c r="AW28">
        <f ca="1">IFERROR(PEARSON(Summary!$AC$3:$AC$32,Summary!AX$3:AX$32),0)</f>
        <v>8.9671787108890927E-2</v>
      </c>
      <c r="AX28">
        <f ca="1">IFERROR(PEARSON(Summary!$AC$3:$AC$32,Summary!AY$3:AY$32),0)</f>
        <v>0.14171238803953498</v>
      </c>
      <c r="AY28">
        <f ca="1">IFERROR(PEARSON(Summary!$AC$3:$AC$32,Summary!AZ$3:AZ$32),0)</f>
        <v>0.19213407761750456</v>
      </c>
      <c r="AZ28">
        <f ca="1">IFERROR(PEARSON(Summary!$AC$3:$AC$32,Summary!BA$3:BA$32),0)</f>
        <v>-0.20785718619274063</v>
      </c>
      <c r="BA28">
        <f ca="1">IFERROR(PEARSON(Summary!$AC$3:$AC$32,Summary!BB$3:BB$32),0)</f>
        <v>-0.25388266129486531</v>
      </c>
      <c r="BB28">
        <f ca="1">IFERROR(PEARSON(Summary!$AC$3:$AC$32,Summary!BC$3:BC$32),0)</f>
        <v>2.4387747356126168E-2</v>
      </c>
      <c r="BC28">
        <f ca="1">IFERROR(PEARSON(Summary!$AC$3:$AC$32,Summary!BD$3:BD$32),0)</f>
        <v>1.3849826882679916E-2</v>
      </c>
      <c r="BD28">
        <f ca="1">IFERROR(PEARSON(Summary!$AC$3:$AC$32,Summary!BE$3:BE$32),0)</f>
        <v>-0.14144871370071604</v>
      </c>
      <c r="BE28">
        <f ca="1">IFERROR(PEARSON(Summary!$AC$3:$AC$32,Summary!BF$3:BF$32),0)</f>
        <v>-0.12096891566396845</v>
      </c>
      <c r="BF28">
        <f ca="1">IFERROR(PEARSON(Summary!$AC$3:$AC$32,Summary!BG$3:BG$32),0)</f>
        <v>-0.26209652970594272</v>
      </c>
      <c r="BG28">
        <f ca="1">IFERROR(PEARSON(Summary!$AC$3:$AC$32,Summary!BH$3:BH$32),0)</f>
        <v>-8.7978286209903125E-2</v>
      </c>
      <c r="BH28">
        <f ca="1">IFERROR(PEARSON(Summary!$AC$3:$AC$32,Summary!BI$3:BI$32),0)</f>
        <v>-0.10888552905775147</v>
      </c>
      <c r="BI28">
        <f ca="1">IFERROR(PEARSON(Summary!$AC$3:$AC$32,Summary!BJ$3:BJ$32),0)</f>
        <v>0.27049021369075316</v>
      </c>
      <c r="BJ28">
        <f ca="1">IFERROR(PEARSON(Summary!$AC$3:$AC$32,Summary!BK$3:BK$32),0)</f>
        <v>7.1570856713582084E-2</v>
      </c>
      <c r="BK28">
        <f ca="1">IFERROR(PEARSON(Summary!$AC$3:$AC$32,Summary!BL$3:BL$32),0)</f>
        <v>1.7427562638984623E-2</v>
      </c>
      <c r="BL28">
        <f ca="1">IFERROR(PEARSON(Summary!$AC$3:$AC$32,Summary!BM$3:BM$32),0)</f>
        <v>-0.14342217144758104</v>
      </c>
      <c r="BM28">
        <f ca="1">IFERROR(PEARSON(Summary!$AC$3:$AC$32,Summary!BN$3:BN$32),0)</f>
        <v>4.0993642568051859E-2</v>
      </c>
      <c r="BN28">
        <f ca="1">IFERROR(PEARSON(Summary!$AC$3:$AC$32,Summary!BO$3:BO$32),0)</f>
        <v>-0.15454067268180335</v>
      </c>
      <c r="BO28">
        <f ca="1">IFERROR(PEARSON(Summary!$AC$3:$AC$32,Summary!BP$3:BP$32),0)</f>
        <v>-0.18049324581772916</v>
      </c>
      <c r="BP28">
        <f ca="1">IFERROR(PEARSON(Summary!$AC$3:$AC$32,Summary!BQ$3:BQ$32),0)</f>
        <v>-4.4425142213007446E-2</v>
      </c>
      <c r="BQ28">
        <f ca="1">IFERROR(PEARSON(Summary!$AC$3:$AC$32,Summary!BR$3:BR$32),0)</f>
        <v>1.5426365483413624E-2</v>
      </c>
      <c r="BR28">
        <f ca="1">IFERROR(PEARSON(Summary!$AC$3:$AC$32,Summary!BS$3:BS$32),0)</f>
        <v>-0.13364433547074392</v>
      </c>
      <c r="BS28">
        <f ca="1">IFERROR(PEARSON(Summary!$AC$3:$AC$32,Summary!BT$3:BT$32),0)</f>
        <v>-0.13818986066740513</v>
      </c>
      <c r="BT28">
        <f ca="1">IFERROR(PEARSON(Summary!$AC$3:$AC$32,Summary!BU$3:BU$32),0)</f>
        <v>-0.21985039835820075</v>
      </c>
      <c r="BU28">
        <f ca="1">IFERROR(PEARSON(Summary!$AC$3:$AC$32,Summary!BV$3:BV$32),0)</f>
        <v>-0.44170686349560462</v>
      </c>
      <c r="BV28">
        <f ca="1">IFERROR(PEARSON(Summary!$AC$3:$AC$32,Summary!BW$3:BW$32),0)</f>
        <v>-0.11571029236837384</v>
      </c>
      <c r="BW28">
        <f ca="1">IFERROR(PEARSON(Summary!$AC$3:$AC$32,Summary!BX$3:BX$32),0)</f>
        <v>-0.44170686349560473</v>
      </c>
      <c r="BX28">
        <f ca="1">IFERROR(PEARSON(Summary!$AC$3:$AC$32,Summary!BY$3:BY$32),0)</f>
        <v>-0.4193362471384573</v>
      </c>
      <c r="BY28">
        <f ca="1">IFERROR(PEARSON(Summary!$AC$3:$AC$32,Summary!BZ$3:BZ$32),0)</f>
        <v>8.9671787108891052E-2</v>
      </c>
      <c r="BZ28">
        <f ca="1">IFERROR(PEARSON(Summary!$AC$3:$AC$32,Summary!CA$3:CA$32),0)</f>
        <v>-3.1271655340726651E-2</v>
      </c>
      <c r="CA28">
        <f ca="1">IFERROR(PEARSON(Summary!$AC$3:$AC$32,Summary!CB$3:CB$32),0)</f>
        <v>8.5016077885438079E-2</v>
      </c>
    </row>
    <row r="29" spans="1:79">
      <c r="A29" s="4" t="s">
        <v>43</v>
      </c>
      <c r="B29">
        <f ca="1">IFERROR(PEARSON(Summary!$AD$3:$AD$32,Summary!C$3:C$32),0)</f>
        <v>0.7272184610442366</v>
      </c>
      <c r="C29">
        <f ca="1">IFERROR(PEARSON(Summary!$AD$3:$AD$32,Summary!D$3:D$32),0)</f>
        <v>0.74464481188280462</v>
      </c>
      <c r="D29">
        <f ca="1">IFERROR(PEARSON(Summary!$AD$3:$AD$32,Summary!E$3:E$32),0)</f>
        <v>0.67682858254296885</v>
      </c>
      <c r="E29">
        <f ca="1">IFERROR(PEARSON(Summary!$AD$3:$AD$32,Summary!F$3:F$32),0)</f>
        <v>-0.58429322740812906</v>
      </c>
      <c r="F29">
        <f ca="1">IFERROR(PEARSON(Summary!$AD$3:$AD$32,Summary!G$3:G$32),0)</f>
        <v>0.67345912379114348</v>
      </c>
      <c r="G29">
        <f ca="1">IFERROR(PEARSON(Summary!$AD$3:$AD$32,Summary!H$3:H$32),0)</f>
        <v>0.64390593876589541</v>
      </c>
      <c r="H29">
        <f ca="1">IFERROR(PEARSON(Summary!$AD$3:$AD$32,Summary!I$3:I$32),0)</f>
        <v>-0.9119252645651531</v>
      </c>
      <c r="I29">
        <f ca="1">IFERROR(PEARSON(Summary!$AD$3:$AD$32,Summary!J$3:J$32),0)</f>
        <v>0.67050468871311997</v>
      </c>
      <c r="J29">
        <f ca="1">IFERROR(PEARSON(Summary!$AD$3:$AD$32,Summary!K$3:K$32),0)</f>
        <v>0.62773679193575149</v>
      </c>
      <c r="K29">
        <f ca="1">IFERROR(PEARSON(Summary!$AD$3:$AD$32,Summary!L$3:L$32),0)</f>
        <v>-0.8526016729966378</v>
      </c>
      <c r="L29">
        <f ca="1">IFERROR(PEARSON(Summary!$AD$3:$AD$32,Summary!M$3:M$32),0)</f>
        <v>0.6113848963159958</v>
      </c>
      <c r="M29">
        <f ca="1">IFERROR(PEARSON(Summary!$AD$3:$AD$32,Summary!N$3:N$32),0)</f>
        <v>-0.9119252645651531</v>
      </c>
      <c r="N29">
        <f ca="1">IFERROR(PEARSON(Summary!$AD$3:$AD$32,Summary!O$3:O$32),0)</f>
        <v>0</v>
      </c>
      <c r="O29">
        <f ca="1">IFERROR(PEARSON(Summary!$AD$3:$AD$32,Summary!P$3:P$32),0)</f>
        <v>0</v>
      </c>
      <c r="P29">
        <f ca="1">IFERROR(PEARSON(Summary!$AD$3:$AD$32,Summary!Q$3:Q$32),0)</f>
        <v>-0.39524209850651743</v>
      </c>
      <c r="Q29">
        <f ca="1">IFERROR(PEARSON(Summary!$AD$3:$AD$32,Summary!R$3:R$32),0)</f>
        <v>0</v>
      </c>
      <c r="R29">
        <f ca="1">IFERROR(PEARSON(Summary!$AD$3:$AD$32,Summary!S$3:S$32),0)</f>
        <v>0</v>
      </c>
      <c r="S29">
        <f ca="1">IFERROR(PEARSON(Summary!$AD$3:$AD$32,Summary!T$3:T$32),0)</f>
        <v>0</v>
      </c>
      <c r="T29">
        <f ca="1">IFERROR(PEARSON(Summary!$AD$3:$AD$32,Summary!U$3:U$32),0)</f>
        <v>0</v>
      </c>
      <c r="U29">
        <f ca="1">IFERROR(PEARSON(Summary!$AD$3:$AD$32,Summary!V$3:V$32),0)</f>
        <v>0.34164467324161829</v>
      </c>
      <c r="V29">
        <f ca="1">IFERROR(PEARSON(Summary!$AD$3:$AD$32,Summary!W$3:W$32),0)</f>
        <v>0.22283286104336106</v>
      </c>
      <c r="W29">
        <f ca="1">IFERROR(PEARSON(Summary!$AD$3:$AD$32,Summary!X$3:X$32),0)</f>
        <v>0.18357465737019688</v>
      </c>
      <c r="X29">
        <f ca="1">IFERROR(PEARSON(Summary!$AD$3:$AD$32,Summary!Y$3:Y$32),0)</f>
        <v>-0.31038915670453965</v>
      </c>
      <c r="Y29">
        <f ca="1">IFERROR(PEARSON(Summary!$AD$3:$AD$32,Summary!Z$3:Z$32),0)</f>
        <v>0.12335443314108616</v>
      </c>
      <c r="Z29">
        <f ca="1">IFERROR(PEARSON(Summary!$AD$3:$AD$32,Summary!AA$3:AA$32),0)</f>
        <v>0</v>
      </c>
      <c r="AA29">
        <f ca="1">IFERROR(PEARSON(Summary!$AD$3:$AD$32,Summary!AB$3:AB$32),0)</f>
        <v>-0.15248727209416763</v>
      </c>
      <c r="AB29">
        <f ca="1">IFERROR(PEARSON(Summary!$AD$3:$AD$32,Summary!AC$3:AC$32),0)</f>
        <v>0.21375358876925304</v>
      </c>
      <c r="AC29">
        <f ca="1">IFERROR(PEARSON(Summary!$AD$3:$AD$32,Summary!AD$3:AD$32),0)</f>
        <v>0.99999999999999978</v>
      </c>
      <c r="AD29">
        <f ca="1">IFERROR(PEARSON(Summary!$AD$3:$AD$32,Summary!AE$3:AE$32),0)</f>
        <v>0.36821661016345558</v>
      </c>
      <c r="AE29">
        <f ca="1">IFERROR(PEARSON(Summary!$AD$3:$AD$32,Summary!AF$3:AF$32),0)</f>
        <v>0.70434574876673095</v>
      </c>
      <c r="AF29">
        <f ca="1">IFERROR(PEARSON(Summary!$AD$3:$AD$32,Summary!AG$3:AG$32),0)</f>
        <v>0.3957411176685251</v>
      </c>
      <c r="AG29">
        <f ca="1">IFERROR(PEARSON(Summary!$AD$3:$AD$32,Summary!AH$3:AH$32),0)</f>
        <v>0.25674855826010257</v>
      </c>
      <c r="AH29">
        <f ca="1">IFERROR(PEARSON(Summary!$AD$3:$AD$32,Summary!AI$3:AI$32),0)</f>
        <v>-0.42608698286344582</v>
      </c>
      <c r="AI29">
        <f ca="1">IFERROR(PEARSON(Summary!$AD$3:$AD$32,Summary!AJ$3:AJ$32),0)</f>
        <v>0.29075807071678383</v>
      </c>
      <c r="AJ29">
        <f ca="1">IFERROR(PEARSON(Summary!$AD$3:$AD$32,Summary!AK$3:AK$32),0)</f>
        <v>6.7247041978449718E-2</v>
      </c>
      <c r="AK29">
        <f ca="1">IFERROR(PEARSON(Summary!$AD$3:$AD$32,Summary!AL$3:AL$32),0)</f>
        <v>0.6746693942359725</v>
      </c>
      <c r="AL29">
        <f ca="1">IFERROR(PEARSON(Summary!$AD$3:$AD$32,Summary!AM$3:AM$32),0)</f>
        <v>-0.16357258976999683</v>
      </c>
      <c r="AM29">
        <f ca="1">IFERROR(PEARSON(Summary!$AD$3:$AD$32,Summary!AN$3:AN$32),0)</f>
        <v>0.54049599538375792</v>
      </c>
      <c r="AN29">
        <f ca="1">IFERROR(PEARSON(Summary!$AD$3:$AD$32,Summary!AO$3:AO$32),0)</f>
        <v>-2.119794865739081E-2</v>
      </c>
      <c r="AO29">
        <f ca="1">IFERROR(PEARSON(Summary!$AD$3:$AD$32,Summary!AP$3:AP$32),0)</f>
        <v>0.39964527247642562</v>
      </c>
      <c r="AP29">
        <f ca="1">IFERROR(PEARSON(Summary!$AD$3:$AD$32,Summary!AQ$3:AQ$32),0)</f>
        <v>0.19650154994621086</v>
      </c>
      <c r="AQ29">
        <f ca="1">IFERROR(PEARSON(Summary!$AD$3:$AD$32,Summary!AR$3:AR$32),0)</f>
        <v>0.53395999191147847</v>
      </c>
      <c r="AR29">
        <f ca="1">IFERROR(PEARSON(Summary!$AD$3:$AD$32,Summary!AS$3:AS$32),0)</f>
        <v>-0.1535053728428567</v>
      </c>
      <c r="AS29">
        <f ca="1">IFERROR(PEARSON(Summary!$AD$3:$AD$32,Summary!AT$3:AT$32),0)</f>
        <v>0.43322078790712987</v>
      </c>
      <c r="AT29">
        <f ca="1">IFERROR(PEARSON(Summary!$AD$3:$AD$32,Summary!AU$3:AU$32),0)</f>
        <v>0.70936193775247169</v>
      </c>
      <c r="AU29">
        <f ca="1">IFERROR(PEARSON(Summary!$AD$3:$AD$32,Summary!AV$3:AV$32),0)</f>
        <v>0.45756373399168099</v>
      </c>
      <c r="AV29">
        <f ca="1">IFERROR(PEARSON(Summary!$AD$3:$AD$32,Summary!AW$3:AW$32),0)</f>
        <v>0.57549385330292768</v>
      </c>
      <c r="AW29">
        <f ca="1">IFERROR(PEARSON(Summary!$AD$3:$AD$32,Summary!AX$3:AX$32),0)</f>
        <v>0.51516276592523558</v>
      </c>
      <c r="AX29">
        <f ca="1">IFERROR(PEARSON(Summary!$AD$3:$AD$32,Summary!AY$3:AY$32),0)</f>
        <v>0.69921499103276452</v>
      </c>
      <c r="AY29">
        <f ca="1">IFERROR(PEARSON(Summary!$AD$3:$AD$32,Summary!AZ$3:AZ$32),0)</f>
        <v>0.90075903562502857</v>
      </c>
      <c r="AZ29">
        <f ca="1">IFERROR(PEARSON(Summary!$AD$3:$AD$32,Summary!BA$3:BA$32),0)</f>
        <v>-0.65740361055391594</v>
      </c>
      <c r="BA29">
        <f ca="1">IFERROR(PEARSON(Summary!$AD$3:$AD$32,Summary!BB$3:BB$32),0)</f>
        <v>-0.83697986602994456</v>
      </c>
      <c r="BB29">
        <f ca="1">IFERROR(PEARSON(Summary!$AD$3:$AD$32,Summary!BC$3:BC$32),0)</f>
        <v>-0.69386884499149193</v>
      </c>
      <c r="BC29">
        <f ca="1">IFERROR(PEARSON(Summary!$AD$3:$AD$32,Summary!BD$3:BD$32),0)</f>
        <v>-0.69516148147456625</v>
      </c>
      <c r="BD29">
        <f ca="1">IFERROR(PEARSON(Summary!$AD$3:$AD$32,Summary!BE$3:BE$32),0)</f>
        <v>-0.73115069493537121</v>
      </c>
      <c r="BE29">
        <f ca="1">IFERROR(PEARSON(Summary!$AD$3:$AD$32,Summary!BF$3:BF$32),0)</f>
        <v>-0.746128978534086</v>
      </c>
      <c r="BF29">
        <f ca="1">IFERROR(PEARSON(Summary!$AD$3:$AD$32,Summary!BG$3:BG$32),0)</f>
        <v>-0.82810775334727638</v>
      </c>
      <c r="BG29">
        <f ca="1">IFERROR(PEARSON(Summary!$AD$3:$AD$32,Summary!BH$3:BH$32),0)</f>
        <v>-0.88973478039817144</v>
      </c>
      <c r="BH29">
        <f ca="1">IFERROR(PEARSON(Summary!$AD$3:$AD$32,Summary!BI$3:BI$32),0)</f>
        <v>-0.90646087421785304</v>
      </c>
      <c r="BI29">
        <f ca="1">IFERROR(PEARSON(Summary!$AD$3:$AD$32,Summary!BJ$3:BJ$32),0)</f>
        <v>-0.31649835770738416</v>
      </c>
      <c r="BJ29">
        <f ca="1">IFERROR(PEARSON(Summary!$AD$3:$AD$32,Summary!BK$3:BK$32),0)</f>
        <v>0.84086991460870442</v>
      </c>
      <c r="BK29">
        <f ca="1">IFERROR(PEARSON(Summary!$AD$3:$AD$32,Summary!BL$3:BL$32),0)</f>
        <v>-0.77897473233891834</v>
      </c>
      <c r="BL29">
        <f ca="1">IFERROR(PEARSON(Summary!$AD$3:$AD$32,Summary!BM$3:BM$32),0)</f>
        <v>-0.79965325599392378</v>
      </c>
      <c r="BM29">
        <f ca="1">IFERROR(PEARSON(Summary!$AD$3:$AD$32,Summary!BN$3:BN$32),0)</f>
        <v>-0.72527593824280057</v>
      </c>
      <c r="BN29">
        <f ca="1">IFERROR(PEARSON(Summary!$AD$3:$AD$32,Summary!BO$3:BO$32),0)</f>
        <v>-0.78013960622920242</v>
      </c>
      <c r="BO29">
        <f ca="1">IFERROR(PEARSON(Summary!$AD$3:$AD$32,Summary!BP$3:BP$32),0)</f>
        <v>-0.72388438999247962</v>
      </c>
      <c r="BP29">
        <f ca="1">IFERROR(PEARSON(Summary!$AD$3:$AD$32,Summary!BQ$3:BQ$32),0)</f>
        <v>-0.70013940812042696</v>
      </c>
      <c r="BQ29">
        <f ca="1">IFERROR(PEARSON(Summary!$AD$3:$AD$32,Summary!BR$3:BR$32),0)</f>
        <v>-0.69604921712039358</v>
      </c>
      <c r="BR29">
        <f ca="1">IFERROR(PEARSON(Summary!$AD$3:$AD$32,Summary!BS$3:BS$32),0)</f>
        <v>-0.82734935757516181</v>
      </c>
      <c r="BS29">
        <f ca="1">IFERROR(PEARSON(Summary!$AD$3:$AD$32,Summary!BT$3:BT$32),0)</f>
        <v>-0.20973498843976451</v>
      </c>
      <c r="BT29">
        <f ca="1">IFERROR(PEARSON(Summary!$AD$3:$AD$32,Summary!BU$3:BU$32),0)</f>
        <v>0.67682858254296907</v>
      </c>
      <c r="BU29">
        <f ca="1">IFERROR(PEARSON(Summary!$AD$3:$AD$32,Summary!BV$3:BV$32),0)</f>
        <v>-0.34914764211615201</v>
      </c>
      <c r="BV29">
        <f ca="1">IFERROR(PEARSON(Summary!$AD$3:$AD$32,Summary!BW$3:BW$32),0)</f>
        <v>0.48508113424164095</v>
      </c>
      <c r="BW29">
        <f ca="1">IFERROR(PEARSON(Summary!$AD$3:$AD$32,Summary!BX$3:BX$32),0)</f>
        <v>-0.34914764211615185</v>
      </c>
      <c r="BX29">
        <f ca="1">IFERROR(PEARSON(Summary!$AD$3:$AD$32,Summary!BY$3:BY$32),0)</f>
        <v>-0.41405899220726811</v>
      </c>
      <c r="BY29">
        <f ca="1">IFERROR(PEARSON(Summary!$AD$3:$AD$32,Summary!BZ$3:BZ$32),0)</f>
        <v>0.51516276592523558</v>
      </c>
      <c r="BZ29">
        <f ca="1">IFERROR(PEARSON(Summary!$AD$3:$AD$32,Summary!CA$3:CA$32),0)</f>
        <v>-0.50597202098649396</v>
      </c>
      <c r="CA29">
        <f ca="1">IFERROR(PEARSON(Summary!$AD$3:$AD$32,Summary!CB$3:CB$32),0)</f>
        <v>-0.36595755911496836</v>
      </c>
    </row>
    <row r="30" spans="1:79">
      <c r="A30" s="4" t="s">
        <v>12</v>
      </c>
      <c r="B30">
        <f ca="1">IFERROR(PEARSON(Summary!$AE$3:$AE$32,Summary!C$3:C$32),0)</f>
        <v>0.4069126017285884</v>
      </c>
      <c r="C30">
        <f ca="1">IFERROR(PEARSON(Summary!$AE$3:$AE$32,Summary!D$3:D$32),0)</f>
        <v>0.40498461518315637</v>
      </c>
      <c r="D30">
        <f ca="1">IFERROR(PEARSON(Summary!$AE$3:$AE$32,Summary!E$3:E$32),0)</f>
        <v>0.27861542111581672</v>
      </c>
      <c r="E30">
        <f ca="1">IFERROR(PEARSON(Summary!$AE$3:$AE$32,Summary!F$3:F$32),0)</f>
        <v>-0.7573961616491377</v>
      </c>
      <c r="F30">
        <f ca="1">IFERROR(PEARSON(Summary!$AE$3:$AE$32,Summary!G$3:G$32),0)</f>
        <v>0.29124968320336048</v>
      </c>
      <c r="G30">
        <f ca="1">IFERROR(PEARSON(Summary!$AE$3:$AE$32,Summary!H$3:H$32),0)</f>
        <v>0.25375524611280009</v>
      </c>
      <c r="H30">
        <f ca="1">IFERROR(PEARSON(Summary!$AE$3:$AE$32,Summary!I$3:I$32),0)</f>
        <v>-0.32120134917490895</v>
      </c>
      <c r="I30">
        <f ca="1">IFERROR(PEARSON(Summary!$AE$3:$AE$32,Summary!J$3:J$32),0)</f>
        <v>0.26811694226792665</v>
      </c>
      <c r="J30">
        <f ca="1">IFERROR(PEARSON(Summary!$AE$3:$AE$32,Summary!K$3:K$32),0)</f>
        <v>0.35856931951582899</v>
      </c>
      <c r="K30">
        <f ca="1">IFERROR(PEARSON(Summary!$AE$3:$AE$32,Summary!L$3:L$32),0)</f>
        <v>-0.25953329879442322</v>
      </c>
      <c r="L30">
        <f ca="1">IFERROR(PEARSON(Summary!$AE$3:$AE$32,Summary!M$3:M$32),0)</f>
        <v>0.62778876498935288</v>
      </c>
      <c r="M30">
        <f ca="1">IFERROR(PEARSON(Summary!$AE$3:$AE$32,Summary!N$3:N$32),0)</f>
        <v>-0.32120134917490911</v>
      </c>
      <c r="N30">
        <f ca="1">IFERROR(PEARSON(Summary!$AE$3:$AE$32,Summary!O$3:O$32),0)</f>
        <v>0</v>
      </c>
      <c r="O30">
        <f ca="1">IFERROR(PEARSON(Summary!$AE$3:$AE$32,Summary!P$3:P$32),0)</f>
        <v>0</v>
      </c>
      <c r="P30">
        <f ca="1">IFERROR(PEARSON(Summary!$AE$3:$AE$32,Summary!Q$3:Q$32),0)</f>
        <v>-0.26173644811308527</v>
      </c>
      <c r="Q30">
        <f ca="1">IFERROR(PEARSON(Summary!$AE$3:$AE$32,Summary!R$3:R$32),0)</f>
        <v>0</v>
      </c>
      <c r="R30">
        <f ca="1">IFERROR(PEARSON(Summary!$AE$3:$AE$32,Summary!S$3:S$32),0)</f>
        <v>0</v>
      </c>
      <c r="S30">
        <f ca="1">IFERROR(PEARSON(Summary!$AE$3:$AE$32,Summary!T$3:T$32),0)</f>
        <v>0</v>
      </c>
      <c r="T30">
        <f ca="1">IFERROR(PEARSON(Summary!$AE$3:$AE$32,Summary!U$3:U$32),0)</f>
        <v>0</v>
      </c>
      <c r="U30">
        <f ca="1">IFERROR(PEARSON(Summary!$AE$3:$AE$32,Summary!V$3:V$32),0)</f>
        <v>2.9344355143227044E-2</v>
      </c>
      <c r="V30">
        <f ca="1">IFERROR(PEARSON(Summary!$AE$3:$AE$32,Summary!W$3:W$32),0)</f>
        <v>0.84685029471818418</v>
      </c>
      <c r="W30">
        <f ca="1">IFERROR(PEARSON(Summary!$AE$3:$AE$32,Summary!X$3:X$32),0)</f>
        <v>0.862539582792339</v>
      </c>
      <c r="X30">
        <f ca="1">IFERROR(PEARSON(Summary!$AE$3:$AE$32,Summary!Y$3:Y$32),0)</f>
        <v>-0.19973831834072284</v>
      </c>
      <c r="Y30">
        <f ca="1">IFERROR(PEARSON(Summary!$AE$3:$AE$32,Summary!Z$3:Z$32),0)</f>
        <v>-0.17631710389927238</v>
      </c>
      <c r="Z30">
        <f ca="1">IFERROR(PEARSON(Summary!$AE$3:$AE$32,Summary!AA$3:AA$32),0)</f>
        <v>0</v>
      </c>
      <c r="AA30">
        <f ca="1">IFERROR(PEARSON(Summary!$AE$3:$AE$32,Summary!AB$3:AB$32),0)</f>
        <v>0.22794196639786837</v>
      </c>
      <c r="AB30">
        <f ca="1">IFERROR(PEARSON(Summary!$AE$3:$AE$32,Summary!AC$3:AC$32),0)</f>
        <v>0.45284373472799583</v>
      </c>
      <c r="AC30">
        <f ca="1">IFERROR(PEARSON(Summary!$AE$3:$AE$32,Summary!AD$3:AD$32),0)</f>
        <v>0.36821661016345558</v>
      </c>
      <c r="AD30">
        <f ca="1">IFERROR(PEARSON(Summary!$AE$3:$AE$32,Summary!AE$3:AE$32),0)</f>
        <v>1.0000000000000002</v>
      </c>
      <c r="AE30">
        <f ca="1">IFERROR(PEARSON(Summary!$AE$3:$AE$32,Summary!AF$3:AF$32),0)</f>
        <v>0.23845226601946296</v>
      </c>
      <c r="AF30">
        <f ca="1">IFERROR(PEARSON(Summary!$AE$3:$AE$32,Summary!AG$3:AG$32),0)</f>
        <v>0.77321813632414349</v>
      </c>
      <c r="AG30">
        <f ca="1">IFERROR(PEARSON(Summary!$AE$3:$AE$32,Summary!AH$3:AH$32),0)</f>
        <v>0.58342002078857647</v>
      </c>
      <c r="AH30">
        <f ca="1">IFERROR(PEARSON(Summary!$AE$3:$AE$32,Summary!AI$3:AI$32),0)</f>
        <v>-0.16086489843232496</v>
      </c>
      <c r="AI30">
        <f ca="1">IFERROR(PEARSON(Summary!$AE$3:$AE$32,Summary!AJ$3:AJ$32),0)</f>
        <v>-5.1884104044417262E-2</v>
      </c>
      <c r="AJ30">
        <f ca="1">IFERROR(PEARSON(Summary!$AE$3:$AE$32,Summary!AK$3:AK$32),0)</f>
        <v>0.69705332485935101</v>
      </c>
      <c r="AK30">
        <f ca="1">IFERROR(PEARSON(Summary!$AE$3:$AE$32,Summary!AL$3:AL$32),0)</f>
        <v>0.57242834475405846</v>
      </c>
      <c r="AL30">
        <f ca="1">IFERROR(PEARSON(Summary!$AE$3:$AE$32,Summary!AM$3:AM$32),0)</f>
        <v>5.1220586944366799E-2</v>
      </c>
      <c r="AM30">
        <f ca="1">IFERROR(PEARSON(Summary!$AE$3:$AE$32,Summary!AN$3:AN$32),0)</f>
        <v>0.32218316878684167</v>
      </c>
      <c r="AN30">
        <f ca="1">IFERROR(PEARSON(Summary!$AE$3:$AE$32,Summary!AO$3:AO$32),0)</f>
        <v>-6.2920069603860429E-2</v>
      </c>
      <c r="AO30">
        <f ca="1">IFERROR(PEARSON(Summary!$AE$3:$AE$32,Summary!AP$3:AP$32),0)</f>
        <v>0.63969099528192097</v>
      </c>
      <c r="AP30">
        <f ca="1">IFERROR(PEARSON(Summary!$AE$3:$AE$32,Summary!AQ$3:AQ$32),0)</f>
        <v>-0.22804826617952356</v>
      </c>
      <c r="AQ30">
        <f ca="1">IFERROR(PEARSON(Summary!$AE$3:$AE$32,Summary!AR$3:AR$32),0)</f>
        <v>0.19067655465003744</v>
      </c>
      <c r="AR30">
        <f ca="1">IFERROR(PEARSON(Summary!$AE$3:$AE$32,Summary!AS$3:AS$32),0)</f>
        <v>8.4401926356261148E-2</v>
      </c>
      <c r="AS30">
        <f ca="1">IFERROR(PEARSON(Summary!$AE$3:$AE$32,Summary!AT$3:AT$32),0)</f>
        <v>-8.2014791589818184E-2</v>
      </c>
      <c r="AT30">
        <f ca="1">IFERROR(PEARSON(Summary!$AE$3:$AE$32,Summary!AU$3:AU$32),0)</f>
        <v>0.55950740980272029</v>
      </c>
      <c r="AU30">
        <f ca="1">IFERROR(PEARSON(Summary!$AE$3:$AE$32,Summary!AV$3:AV$32),0)</f>
        <v>0.52043989104001465</v>
      </c>
      <c r="AV30">
        <f ca="1">IFERROR(PEARSON(Summary!$AE$3:$AE$32,Summary!AW$3:AW$32),0)</f>
        <v>0.4736575054625452</v>
      </c>
      <c r="AW30">
        <f ca="1">IFERROR(PEARSON(Summary!$AE$3:$AE$32,Summary!AX$3:AX$32),0)</f>
        <v>0.47952789598417328</v>
      </c>
      <c r="AX30">
        <f ca="1">IFERROR(PEARSON(Summary!$AE$3:$AE$32,Summary!AY$3:AY$32),0)</f>
        <v>0.43899977029106407</v>
      </c>
      <c r="AY30">
        <f ca="1">IFERROR(PEARSON(Summary!$AE$3:$AE$32,Summary!AZ$3:AZ$32),0)</f>
        <v>0.48511867657993935</v>
      </c>
      <c r="AZ30">
        <f ca="1">IFERROR(PEARSON(Summary!$AE$3:$AE$32,Summary!BA$3:BA$32),0)</f>
        <v>-0.25732530293831923</v>
      </c>
      <c r="BA30">
        <f ca="1">IFERROR(PEARSON(Summary!$AE$3:$AE$32,Summary!BB$3:BB$32),0)</f>
        <v>-0.61392036130280125</v>
      </c>
      <c r="BB30">
        <f ca="1">IFERROR(PEARSON(Summary!$AE$3:$AE$32,Summary!BC$3:BC$32),0)</f>
        <v>-0.38679576453151909</v>
      </c>
      <c r="BC30">
        <f ca="1">IFERROR(PEARSON(Summary!$AE$3:$AE$32,Summary!BD$3:BD$32),0)</f>
        <v>-0.40996170206832305</v>
      </c>
      <c r="BD30">
        <f ca="1">IFERROR(PEARSON(Summary!$AE$3:$AE$32,Summary!BE$3:BE$32),0)</f>
        <v>-0.59745529011476817</v>
      </c>
      <c r="BE30">
        <f ca="1">IFERROR(PEARSON(Summary!$AE$3:$AE$32,Summary!BF$3:BF$32),0)</f>
        <v>-0.54252749443439652</v>
      </c>
      <c r="BF30">
        <f ca="1">IFERROR(PEARSON(Summary!$AE$3:$AE$32,Summary!BG$3:BG$32),0)</f>
        <v>-0.67431413120939643</v>
      </c>
      <c r="BG30">
        <f ca="1">IFERROR(PEARSON(Summary!$AE$3:$AE$32,Summary!BH$3:BH$32),0)</f>
        <v>-0.34306594083788988</v>
      </c>
      <c r="BH30">
        <f ca="1">IFERROR(PEARSON(Summary!$AE$3:$AE$32,Summary!BI$3:BI$32),0)</f>
        <v>-0.38859981336558308</v>
      </c>
      <c r="BI30">
        <f ca="1">IFERROR(PEARSON(Summary!$AE$3:$AE$32,Summary!BJ$3:BJ$32),0)</f>
        <v>0.20368491892535623</v>
      </c>
      <c r="BJ30">
        <f ca="1">IFERROR(PEARSON(Summary!$AE$3:$AE$32,Summary!BK$3:BK$32),0)</f>
        <v>0.55014733457697951</v>
      </c>
      <c r="BK30">
        <f ca="1">IFERROR(PEARSON(Summary!$AE$3:$AE$32,Summary!BL$3:BL$32),0)</f>
        <v>-0.41488434001934743</v>
      </c>
      <c r="BL30">
        <f ca="1">IFERROR(PEARSON(Summary!$AE$3:$AE$32,Summary!BM$3:BM$32),0)</f>
        <v>-0.65462893288480684</v>
      </c>
      <c r="BM30">
        <f ca="1">IFERROR(PEARSON(Summary!$AE$3:$AE$32,Summary!BN$3:BN$32),0)</f>
        <v>-0.34322468533836359</v>
      </c>
      <c r="BN30">
        <f ca="1">IFERROR(PEARSON(Summary!$AE$3:$AE$32,Summary!BO$3:BO$32),0)</f>
        <v>-0.69001327975553695</v>
      </c>
      <c r="BO30">
        <f ca="1">IFERROR(PEARSON(Summary!$AE$3:$AE$32,Summary!BP$3:BP$32),0)</f>
        <v>-0.69266818522189211</v>
      </c>
      <c r="BP30">
        <f ca="1">IFERROR(PEARSON(Summary!$AE$3:$AE$32,Summary!BQ$3:BQ$32),0)</f>
        <v>-0.4206933926516303</v>
      </c>
      <c r="BQ30">
        <f ca="1">IFERROR(PEARSON(Summary!$AE$3:$AE$32,Summary!BR$3:BR$32),0)</f>
        <v>-0.41010508565676029</v>
      </c>
      <c r="BR30">
        <f ca="1">IFERROR(PEARSON(Summary!$AE$3:$AE$32,Summary!BS$3:BS$32),0)</f>
        <v>-0.58971282089809418</v>
      </c>
      <c r="BS30">
        <f ca="1">IFERROR(PEARSON(Summary!$AE$3:$AE$32,Summary!BT$3:BT$32),0)</f>
        <v>0.34582946904494688</v>
      </c>
      <c r="BT30">
        <f ca="1">IFERROR(PEARSON(Summary!$AE$3:$AE$32,Summary!BU$3:BU$32),0)</f>
        <v>0.27861542111581677</v>
      </c>
      <c r="BU30">
        <f ca="1">IFERROR(PEARSON(Summary!$AE$3:$AE$32,Summary!BV$3:BV$32),0)</f>
        <v>-0.80887345754969797</v>
      </c>
      <c r="BV30">
        <f ca="1">IFERROR(PEARSON(Summary!$AE$3:$AE$32,Summary!BW$3:BW$32),0)</f>
        <v>4.1098492997452322E-2</v>
      </c>
      <c r="BW30">
        <f ca="1">IFERROR(PEARSON(Summary!$AE$3:$AE$32,Summary!BX$3:BX$32),0)</f>
        <v>-0.80887345754969786</v>
      </c>
      <c r="BX30">
        <f ca="1">IFERROR(PEARSON(Summary!$AE$3:$AE$32,Summary!BY$3:BY$32),0)</f>
        <v>-0.2054537395470325</v>
      </c>
      <c r="BY30">
        <f ca="1">IFERROR(PEARSON(Summary!$AE$3:$AE$32,Summary!BZ$3:BZ$32),0)</f>
        <v>0.47952789598417334</v>
      </c>
      <c r="BZ30">
        <f ca="1">IFERROR(PEARSON(Summary!$AE$3:$AE$32,Summary!CA$3:CA$32),0)</f>
        <v>-0.4060091555579563</v>
      </c>
      <c r="CA30">
        <f ca="1">IFERROR(PEARSON(Summary!$AE$3:$AE$32,Summary!CB$3:CB$32),0)</f>
        <v>3.7178064111876449E-2</v>
      </c>
    </row>
    <row r="31" spans="1:79">
      <c r="A31" s="4" t="s">
        <v>23</v>
      </c>
      <c r="B31">
        <f ca="1">IFERROR(PEARSON(Summary!$AF$3:$AF$32,Summary!C$3:C$32),0)</f>
        <v>0.38676751967897127</v>
      </c>
      <c r="C31">
        <f ca="1">IFERROR(PEARSON(Summary!$AF$3:$AF$32,Summary!D$3:D$32),0)</f>
        <v>0.36479599334619095</v>
      </c>
      <c r="D31">
        <f ca="1">IFERROR(PEARSON(Summary!$AF$3:$AF$32,Summary!E$3:E$32),0)</f>
        <v>0.33762528882111814</v>
      </c>
      <c r="E31">
        <f ca="1">IFERROR(PEARSON(Summary!$AF$3:$AF$32,Summary!F$3:F$32),0)</f>
        <v>-0.34517072847727259</v>
      </c>
      <c r="F31">
        <f ca="1">IFERROR(PEARSON(Summary!$AF$3:$AF$32,Summary!G$3:G$32),0)</f>
        <v>0.32615502349680148</v>
      </c>
      <c r="G31">
        <f ca="1">IFERROR(PEARSON(Summary!$AF$3:$AF$32,Summary!H$3:H$32),0)</f>
        <v>0.32764921156564597</v>
      </c>
      <c r="H31">
        <f ca="1">IFERROR(PEARSON(Summary!$AF$3:$AF$32,Summary!I$3:I$32),0)</f>
        <v>-0.4921075584026342</v>
      </c>
      <c r="I31">
        <f ca="1">IFERROR(PEARSON(Summary!$AF$3:$AF$32,Summary!J$3:J$32),0)</f>
        <v>0.3367503527275747</v>
      </c>
      <c r="J31">
        <f ca="1">IFERROR(PEARSON(Summary!$AF$3:$AF$32,Summary!K$3:K$32),0)</f>
        <v>0.20721287369261351</v>
      </c>
      <c r="K31">
        <f ca="1">IFERROR(PEARSON(Summary!$AF$3:$AF$32,Summary!L$3:L$32),0)</f>
        <v>-0.51758104908117963</v>
      </c>
      <c r="L31">
        <f ca="1">IFERROR(PEARSON(Summary!$AF$3:$AF$32,Summary!M$3:M$32),0)</f>
        <v>0.32245844385058359</v>
      </c>
      <c r="M31">
        <f ca="1">IFERROR(PEARSON(Summary!$AF$3:$AF$32,Summary!N$3:N$32),0)</f>
        <v>-0.4921075584026342</v>
      </c>
      <c r="N31">
        <f ca="1">IFERROR(PEARSON(Summary!$AF$3:$AF$32,Summary!O$3:O$32),0)</f>
        <v>0</v>
      </c>
      <c r="O31">
        <f ca="1">IFERROR(PEARSON(Summary!$AF$3:$AF$32,Summary!P$3:P$32),0)</f>
        <v>0</v>
      </c>
      <c r="P31">
        <f ca="1">IFERROR(PEARSON(Summary!$AF$3:$AF$32,Summary!Q$3:Q$32),0)</f>
        <v>-0.14812969256846287</v>
      </c>
      <c r="Q31">
        <f ca="1">IFERROR(PEARSON(Summary!$AF$3:$AF$32,Summary!R$3:R$32),0)</f>
        <v>0</v>
      </c>
      <c r="R31">
        <f ca="1">IFERROR(PEARSON(Summary!$AF$3:$AF$32,Summary!S$3:S$32),0)</f>
        <v>0</v>
      </c>
      <c r="S31">
        <f ca="1">IFERROR(PEARSON(Summary!$AF$3:$AF$32,Summary!T$3:T$32),0)</f>
        <v>0</v>
      </c>
      <c r="T31">
        <f ca="1">IFERROR(PEARSON(Summary!$AF$3:$AF$32,Summary!U$3:U$32),0)</f>
        <v>0</v>
      </c>
      <c r="U31">
        <f ca="1">IFERROR(PEARSON(Summary!$AF$3:$AF$32,Summary!V$3:V$32),0)</f>
        <v>0.43781798367464952</v>
      </c>
      <c r="V31">
        <f ca="1">IFERROR(PEARSON(Summary!$AF$3:$AF$32,Summary!W$3:W$32),0)</f>
        <v>0.31571111085071896</v>
      </c>
      <c r="W31">
        <f ca="1">IFERROR(PEARSON(Summary!$AF$3:$AF$32,Summary!X$3:X$32),0)</f>
        <v>0.27710798921591812</v>
      </c>
      <c r="X31">
        <f ca="1">IFERROR(PEARSON(Summary!$AF$3:$AF$32,Summary!Y$3:Y$32),0)</f>
        <v>-0.12046854931657239</v>
      </c>
      <c r="Y31">
        <f ca="1">IFERROR(PEARSON(Summary!$AF$3:$AF$32,Summary!Z$3:Z$32),0)</f>
        <v>0.44092678146301578</v>
      </c>
      <c r="Z31">
        <f ca="1">IFERROR(PEARSON(Summary!$AF$3:$AF$32,Summary!AA$3:AA$32),0)</f>
        <v>0</v>
      </c>
      <c r="AA31">
        <f ca="1">IFERROR(PEARSON(Summary!$AF$3:$AF$32,Summary!AB$3:AB$32),0)</f>
        <v>-8.0177962264965902E-2</v>
      </c>
      <c r="AB31">
        <f ca="1">IFERROR(PEARSON(Summary!$AF$3:$AF$32,Summary!AC$3:AC$32),0)</f>
        <v>0.41989309799006702</v>
      </c>
      <c r="AC31">
        <f ca="1">IFERROR(PEARSON(Summary!$AF$3:$AF$32,Summary!AD$3:AD$32),0)</f>
        <v>0.70434574876673095</v>
      </c>
      <c r="AD31">
        <f ca="1">IFERROR(PEARSON(Summary!$AF$3:$AF$32,Summary!AE$3:AE$32),0)</f>
        <v>0.23845226601946296</v>
      </c>
      <c r="AE31">
        <f ca="1">IFERROR(PEARSON(Summary!$AF$3:$AF$32,Summary!AF$3:AF$32),0)</f>
        <v>1</v>
      </c>
      <c r="AF31">
        <f ca="1">IFERROR(PEARSON(Summary!$AF$3:$AF$32,Summary!AG$3:AG$32),0)</f>
        <v>7.1448923879053883E-2</v>
      </c>
      <c r="AG31">
        <f ca="1">IFERROR(PEARSON(Summary!$AF$3:$AF$32,Summary!AH$3:AH$32),0)</f>
        <v>2.426715768233919E-2</v>
      </c>
      <c r="AH31">
        <f ca="1">IFERROR(PEARSON(Summary!$AF$3:$AF$32,Summary!AI$3:AI$32),0)</f>
        <v>-5.0066024237300859E-4</v>
      </c>
      <c r="AI31">
        <f ca="1">IFERROR(PEARSON(Summary!$AF$3:$AF$32,Summary!AJ$3:AJ$32),0)</f>
        <v>0.70977559016342262</v>
      </c>
      <c r="AJ31">
        <f ca="1">IFERROR(PEARSON(Summary!$AF$3:$AF$32,Summary!AK$3:AK$32),0)</f>
        <v>0.18435276514218976</v>
      </c>
      <c r="AK31">
        <f ca="1">IFERROR(PEARSON(Summary!$AF$3:$AF$32,Summary!AL$3:AL$32),0)</f>
        <v>0.50988655031911478</v>
      </c>
      <c r="AL31">
        <f ca="1">IFERROR(PEARSON(Summary!$AF$3:$AF$32,Summary!AM$3:AM$32),0)</f>
        <v>4.5560706836603064E-2</v>
      </c>
      <c r="AM31">
        <f ca="1">IFERROR(PEARSON(Summary!$AF$3:$AF$32,Summary!AN$3:AN$32),0)</f>
        <v>0.40600051116500413</v>
      </c>
      <c r="AN31">
        <f ca="1">IFERROR(PEARSON(Summary!$AF$3:$AF$32,Summary!AO$3:AO$32),0)</f>
        <v>9.3852517972093846E-2</v>
      </c>
      <c r="AO31">
        <f ca="1">IFERROR(PEARSON(Summary!$AF$3:$AF$32,Summary!AP$3:AP$32),0)</f>
        <v>0.67760410614870192</v>
      </c>
      <c r="AP31">
        <f ca="1">IFERROR(PEARSON(Summary!$AF$3:$AF$32,Summary!AQ$3:AQ$32),0)</f>
        <v>0.72684018945114504</v>
      </c>
      <c r="AQ31">
        <f ca="1">IFERROR(PEARSON(Summary!$AF$3:$AF$32,Summary!AR$3:AR$32),0)</f>
        <v>0.68944725279673058</v>
      </c>
      <c r="AR31">
        <f ca="1">IFERROR(PEARSON(Summary!$AF$3:$AF$32,Summary!AS$3:AS$32),0)</f>
        <v>-0.12157038990712457</v>
      </c>
      <c r="AS31">
        <f ca="1">IFERROR(PEARSON(Summary!$AF$3:$AF$32,Summary!AT$3:AT$32),0)</f>
        <v>0.55786412564651566</v>
      </c>
      <c r="AT31">
        <f ca="1">IFERROR(PEARSON(Summary!$AF$3:$AF$32,Summary!AU$3:AU$32),0)</f>
        <v>0.49480916066860708</v>
      </c>
      <c r="AU31">
        <f ca="1">IFERROR(PEARSON(Summary!$AF$3:$AF$32,Summary!AV$3:AV$32),0)</f>
        <v>0.46846435173037321</v>
      </c>
      <c r="AV31">
        <f ca="1">IFERROR(PEARSON(Summary!$AF$3:$AF$32,Summary!AW$3:AW$32),0)</f>
        <v>0.47750453718911845</v>
      </c>
      <c r="AW31">
        <f ca="1">IFERROR(PEARSON(Summary!$AF$3:$AF$32,Summary!AX$3:AX$32),0)</f>
        <v>0.48242223421065678</v>
      </c>
      <c r="AX31">
        <f ca="1">IFERROR(PEARSON(Summary!$AF$3:$AF$32,Summary!AY$3:AY$32),0)</f>
        <v>0.72207520269551784</v>
      </c>
      <c r="AY31">
        <f ca="1">IFERROR(PEARSON(Summary!$AF$3:$AF$32,Summary!AZ$3:AZ$32),0)</f>
        <v>0.49516983695527433</v>
      </c>
      <c r="AZ31">
        <f ca="1">IFERROR(PEARSON(Summary!$AF$3:$AF$32,Summary!BA$3:BA$32),0)</f>
        <v>-0.39716183921002135</v>
      </c>
      <c r="BA31">
        <f ca="1">IFERROR(PEARSON(Summary!$AF$3:$AF$32,Summary!BB$3:BB$32),0)</f>
        <v>-0.46894236651876114</v>
      </c>
      <c r="BB31">
        <f ca="1">IFERROR(PEARSON(Summary!$AF$3:$AF$32,Summary!BC$3:BC$32),0)</f>
        <v>-0.3660583841780059</v>
      </c>
      <c r="BC31">
        <f ca="1">IFERROR(PEARSON(Summary!$AF$3:$AF$32,Summary!BD$3:BD$32),0)</f>
        <v>-0.35242405535868321</v>
      </c>
      <c r="BD31">
        <f ca="1">IFERROR(PEARSON(Summary!$AF$3:$AF$32,Summary!BE$3:BE$32),0)</f>
        <v>-0.54350069060754425</v>
      </c>
      <c r="BE31">
        <f ca="1">IFERROR(PEARSON(Summary!$AF$3:$AF$32,Summary!BF$3:BF$32),0)</f>
        <v>-0.6207622888601656</v>
      </c>
      <c r="BF31">
        <f ca="1">IFERROR(PEARSON(Summary!$AF$3:$AF$32,Summary!BG$3:BG$32),0)</f>
        <v>-0.49576784280132014</v>
      </c>
      <c r="BG31">
        <f ca="1">IFERROR(PEARSON(Summary!$AF$3:$AF$32,Summary!BH$3:BH$32),0)</f>
        <v>-0.5321608253224871</v>
      </c>
      <c r="BH31">
        <f ca="1">IFERROR(PEARSON(Summary!$AF$3:$AF$32,Summary!BI$3:BI$32),0)</f>
        <v>-0.50304796094488069</v>
      </c>
      <c r="BI31">
        <f ca="1">IFERROR(PEARSON(Summary!$AF$3:$AF$32,Summary!BJ$3:BJ$32),0)</f>
        <v>-4.2225772195749866E-3</v>
      </c>
      <c r="BJ31">
        <f ca="1">IFERROR(PEARSON(Summary!$AF$3:$AF$32,Summary!BK$3:BK$32),0)</f>
        <v>0.42901295278947849</v>
      </c>
      <c r="BK31">
        <f ca="1">IFERROR(PEARSON(Summary!$AF$3:$AF$32,Summary!BL$3:BL$32),0)</f>
        <v>-0.3688990090202427</v>
      </c>
      <c r="BL31">
        <f ca="1">IFERROR(PEARSON(Summary!$AF$3:$AF$32,Summary!BM$3:BM$32),0)</f>
        <v>-0.4250023246974054</v>
      </c>
      <c r="BM31">
        <f ca="1">IFERROR(PEARSON(Summary!$AF$3:$AF$32,Summary!BN$3:BN$32),0)</f>
        <v>-0.24810068882386824</v>
      </c>
      <c r="BN31">
        <f ca="1">IFERROR(PEARSON(Summary!$AF$3:$AF$32,Summary!BO$3:BO$32),0)</f>
        <v>-0.37932328483909206</v>
      </c>
      <c r="BO31">
        <f ca="1">IFERROR(PEARSON(Summary!$AF$3:$AF$32,Summary!BP$3:BP$32),0)</f>
        <v>-0.46989787074445644</v>
      </c>
      <c r="BP31">
        <f ca="1">IFERROR(PEARSON(Summary!$AF$3:$AF$32,Summary!BQ$3:BQ$32),0)</f>
        <v>-0.48315866742705121</v>
      </c>
      <c r="BQ31">
        <f ca="1">IFERROR(PEARSON(Summary!$AF$3:$AF$32,Summary!BR$3:BR$32),0)</f>
        <v>-0.3525979141776831</v>
      </c>
      <c r="BR31">
        <f ca="1">IFERROR(PEARSON(Summary!$AF$3:$AF$32,Summary!BS$3:BS$32),0)</f>
        <v>-0.48826254892229742</v>
      </c>
      <c r="BS31">
        <f ca="1">IFERROR(PEARSON(Summary!$AF$3:$AF$32,Summary!BT$3:BT$32),0)</f>
        <v>-0.71917010153364125</v>
      </c>
      <c r="BT31">
        <f ca="1">IFERROR(PEARSON(Summary!$AF$3:$AF$32,Summary!BU$3:BU$32),0)</f>
        <v>0.33762528882111825</v>
      </c>
      <c r="BU31">
        <f ca="1">IFERROR(PEARSON(Summary!$AF$3:$AF$32,Summary!BV$3:BV$32),0)</f>
        <v>-0.30785569760204579</v>
      </c>
      <c r="BV31">
        <f ca="1">IFERROR(PEARSON(Summary!$AF$3:$AF$32,Summary!BW$3:BW$32),0)</f>
        <v>9.5929845897073998E-2</v>
      </c>
      <c r="BW31">
        <f ca="1">IFERROR(PEARSON(Summary!$AF$3:$AF$32,Summary!BX$3:BX$32),0)</f>
        <v>-0.30785569760204579</v>
      </c>
      <c r="BX31">
        <f ca="1">IFERROR(PEARSON(Summary!$AF$3:$AF$32,Summary!BY$3:BY$32),0)</f>
        <v>-0.85411774225849302</v>
      </c>
      <c r="BY31">
        <f ca="1">IFERROR(PEARSON(Summary!$AF$3:$AF$32,Summary!BZ$3:BZ$32),0)</f>
        <v>0.48242223421065672</v>
      </c>
      <c r="BZ31">
        <f ca="1">IFERROR(PEARSON(Summary!$AF$3:$AF$32,Summary!CA$3:CA$32),0)</f>
        <v>-0.10308815863817945</v>
      </c>
      <c r="CA31">
        <f ca="1">IFERROR(PEARSON(Summary!$AF$3:$AF$32,Summary!CB$3:CB$32),0)</f>
        <v>-6.2264094306315354E-2</v>
      </c>
    </row>
    <row r="32" spans="1:79">
      <c r="A32" s="4" t="s">
        <v>24</v>
      </c>
      <c r="B32">
        <f ca="1">IFERROR(PEARSON(Summary!$AG$3:$AG$32,Summary!C$3:C$32),0)</f>
        <v>0.1968968291574095</v>
      </c>
      <c r="C32">
        <f ca="1">IFERROR(PEARSON(Summary!$AG$3:$AG$32,Summary!D$3:D$32),0)</f>
        <v>0.22693666016187775</v>
      </c>
      <c r="D32">
        <f ca="1">IFERROR(PEARSON(Summary!$AG$3:$AG$32,Summary!E$3:E$32),0)</f>
        <v>7.4904636116447834E-2</v>
      </c>
      <c r="E32">
        <f ca="1">IFERROR(PEARSON(Summary!$AG$3:$AG$32,Summary!F$3:F$32),0)</f>
        <v>-0.7634507112942156</v>
      </c>
      <c r="F32">
        <f ca="1">IFERROR(PEARSON(Summary!$AG$3:$AG$32,Summary!G$3:G$32),0)</f>
        <v>8.6567696279523015E-2</v>
      </c>
      <c r="G32">
        <f ca="1">IFERROR(PEARSON(Summary!$AG$3:$AG$32,Summary!H$3:H$32),0)</f>
        <v>2.6713307712806271E-2</v>
      </c>
      <c r="H32">
        <f ca="1">IFERROR(PEARSON(Summary!$AG$3:$AG$32,Summary!I$3:I$32),0)</f>
        <v>-0.48058431789573464</v>
      </c>
      <c r="I32">
        <f ca="1">IFERROR(PEARSON(Summary!$AG$3:$AG$32,Summary!J$3:J$32),0)</f>
        <v>5.4998142291388309E-2</v>
      </c>
      <c r="J32">
        <f ca="1">IFERROR(PEARSON(Summary!$AG$3:$AG$32,Summary!K$3:K$32),0)</f>
        <v>0.18789248118499655</v>
      </c>
      <c r="K32">
        <f ca="1">IFERROR(PEARSON(Summary!$AG$3:$AG$32,Summary!L$3:L$32),0)</f>
        <v>-0.31449779504129011</v>
      </c>
      <c r="L32">
        <f ca="1">IFERROR(PEARSON(Summary!$AG$3:$AG$32,Summary!M$3:M$32),0)</f>
        <v>0.67353606908472619</v>
      </c>
      <c r="M32">
        <f ca="1">IFERROR(PEARSON(Summary!$AG$3:$AG$32,Summary!N$3:N$32),0)</f>
        <v>-0.48058431789573475</v>
      </c>
      <c r="N32">
        <f ca="1">IFERROR(PEARSON(Summary!$AG$3:$AG$32,Summary!O$3:O$32),0)</f>
        <v>0</v>
      </c>
      <c r="O32">
        <f ca="1">IFERROR(PEARSON(Summary!$AG$3:$AG$32,Summary!P$3:P$32),0)</f>
        <v>0</v>
      </c>
      <c r="P32">
        <f ca="1">IFERROR(PEARSON(Summary!$AG$3:$AG$32,Summary!Q$3:Q$32),0)</f>
        <v>3.2522855383450851E-2</v>
      </c>
      <c r="Q32">
        <f ca="1">IFERROR(PEARSON(Summary!$AG$3:$AG$32,Summary!R$3:R$32),0)</f>
        <v>0</v>
      </c>
      <c r="R32">
        <f ca="1">IFERROR(PEARSON(Summary!$AG$3:$AG$32,Summary!S$3:S$32),0)</f>
        <v>0</v>
      </c>
      <c r="S32">
        <f ca="1">IFERROR(PEARSON(Summary!$AG$3:$AG$32,Summary!T$3:T$32),0)</f>
        <v>0</v>
      </c>
      <c r="T32">
        <f ca="1">IFERROR(PEARSON(Summary!$AG$3:$AG$32,Summary!U$3:U$32),0)</f>
        <v>0</v>
      </c>
      <c r="U32">
        <f ca="1">IFERROR(PEARSON(Summary!$AG$3:$AG$32,Summary!V$3:V$32),0)</f>
        <v>-4.9981459345118572E-2</v>
      </c>
      <c r="V32">
        <f ca="1">IFERROR(PEARSON(Summary!$AG$3:$AG$32,Summary!W$3:W$32),0)</f>
        <v>0.5446241192005481</v>
      </c>
      <c r="W32">
        <f ca="1">IFERROR(PEARSON(Summary!$AG$3:$AG$32,Summary!X$3:X$32),0)</f>
        <v>0.57012382184651789</v>
      </c>
      <c r="X32">
        <f ca="1">IFERROR(PEARSON(Summary!$AG$3:$AG$32,Summary!Y$3:Y$32),0)</f>
        <v>-0.29264847738468208</v>
      </c>
      <c r="Y32">
        <f ca="1">IFERROR(PEARSON(Summary!$AG$3:$AG$32,Summary!Z$3:Z$32),0)</f>
        <v>-4.9076852669555464E-2</v>
      </c>
      <c r="Z32">
        <f ca="1">IFERROR(PEARSON(Summary!$AG$3:$AG$32,Summary!AA$3:AA$32),0)</f>
        <v>0</v>
      </c>
      <c r="AA32">
        <f ca="1">IFERROR(PEARSON(Summary!$AG$3:$AG$32,Summary!AB$3:AB$32),0)</f>
        <v>0.30884454244257908</v>
      </c>
      <c r="AB32">
        <f ca="1">IFERROR(PEARSON(Summary!$AG$3:$AG$32,Summary!AC$3:AC$32),0)</f>
        <v>0.40664649981738543</v>
      </c>
      <c r="AC32">
        <f ca="1">IFERROR(PEARSON(Summary!$AG$3:$AG$32,Summary!AD$3:AD$32),0)</f>
        <v>0.3957411176685251</v>
      </c>
      <c r="AD32">
        <f ca="1">IFERROR(PEARSON(Summary!$AG$3:$AG$32,Summary!AE$3:AE$32),0)</f>
        <v>0.77321813632414349</v>
      </c>
      <c r="AE32">
        <f ca="1">IFERROR(PEARSON(Summary!$AG$3:$AG$32,Summary!AF$3:AF$32),0)</f>
        <v>7.1448923879053883E-2</v>
      </c>
      <c r="AF32">
        <f ca="1">IFERROR(PEARSON(Summary!$AG$3:$AG$32,Summary!AG$3:AG$32),0)</f>
        <v>1.0000000000000002</v>
      </c>
      <c r="AG32">
        <f ca="1">IFERROR(PEARSON(Summary!$AG$3:$AG$32,Summary!AH$3:AH$32),0)</f>
        <v>0.86180012769522218</v>
      </c>
      <c r="AH32">
        <f ca="1">IFERROR(PEARSON(Summary!$AG$3:$AG$32,Summary!AI$3:AI$32),0)</f>
        <v>-0.32027692447655637</v>
      </c>
      <c r="AI32">
        <f ca="1">IFERROR(PEARSON(Summary!$AG$3:$AG$32,Summary!AJ$3:AJ$32),0)</f>
        <v>-8.4585381151202496E-2</v>
      </c>
      <c r="AJ32">
        <f ca="1">IFERROR(PEARSON(Summary!$AG$3:$AG$32,Summary!AK$3:AK$32),0)</f>
        <v>0.41786748242213057</v>
      </c>
      <c r="AK32">
        <f ca="1">IFERROR(PEARSON(Summary!$AG$3:$AG$32,Summary!AL$3:AL$32),0)</f>
        <v>0.3906920505945688</v>
      </c>
      <c r="AL32">
        <f ca="1">IFERROR(PEARSON(Summary!$AG$3:$AG$32,Summary!AM$3:AM$32),0)</f>
        <v>-2.7337844231377788E-2</v>
      </c>
      <c r="AM32">
        <f ca="1">IFERROR(PEARSON(Summary!$AG$3:$AG$32,Summary!AN$3:AN$32),0)</f>
        <v>1.9022378286412272E-2</v>
      </c>
      <c r="AN32">
        <f ca="1">IFERROR(PEARSON(Summary!$AG$3:$AG$32,Summary!AO$3:AO$32),0)</f>
        <v>-0.11994666581891959</v>
      </c>
      <c r="AO32">
        <f ca="1">IFERROR(PEARSON(Summary!$AG$3:$AG$32,Summary!AP$3:AP$32),0)</f>
        <v>0.36484729543459571</v>
      </c>
      <c r="AP32">
        <f ca="1">IFERROR(PEARSON(Summary!$AG$3:$AG$32,Summary!AQ$3:AQ$32),0)</f>
        <v>-0.23430180604225498</v>
      </c>
      <c r="AQ32">
        <f ca="1">IFERROR(PEARSON(Summary!$AG$3:$AG$32,Summary!AR$3:AR$32),0)</f>
        <v>-0.16743546914541069</v>
      </c>
      <c r="AR32">
        <f ca="1">IFERROR(PEARSON(Summary!$AG$3:$AG$32,Summary!AS$3:AS$32),0)</f>
        <v>0.51857749667238295</v>
      </c>
      <c r="AS32">
        <f ca="1">IFERROR(PEARSON(Summary!$AG$3:$AG$32,Summary!AT$3:AT$32),0)</f>
        <v>-0.34946751371117335</v>
      </c>
      <c r="AT32">
        <f ca="1">IFERROR(PEARSON(Summary!$AG$3:$AG$32,Summary!AU$3:AU$32),0)</f>
        <v>0.44095737204582924</v>
      </c>
      <c r="AU32">
        <f ca="1">IFERROR(PEARSON(Summary!$AG$3:$AG$32,Summary!AV$3:AV$32),0)</f>
        <v>9.9563854618920422E-2</v>
      </c>
      <c r="AV32">
        <f ca="1">IFERROR(PEARSON(Summary!$AG$3:$AG$32,Summary!AW$3:AW$32),0)</f>
        <v>0.14342193186059704</v>
      </c>
      <c r="AW32">
        <f ca="1">IFERROR(PEARSON(Summary!$AG$3:$AG$32,Summary!AX$3:AX$32),0)</f>
        <v>0.122388807629917</v>
      </c>
      <c r="AX32">
        <f ca="1">IFERROR(PEARSON(Summary!$AG$3:$AG$32,Summary!AY$3:AY$32),0)</f>
        <v>0.20455572712621048</v>
      </c>
      <c r="AY32">
        <f ca="1">IFERROR(PEARSON(Summary!$AG$3:$AG$32,Summary!AZ$3:AZ$32),0)</f>
        <v>0.61331711769690067</v>
      </c>
      <c r="AZ32">
        <f ca="1">IFERROR(PEARSON(Summary!$AG$3:$AG$32,Summary!BA$3:BA$32),0)</f>
        <v>-0.4006660295986274</v>
      </c>
      <c r="BA32">
        <f ca="1">IFERROR(PEARSON(Summary!$AG$3:$AG$32,Summary!BB$3:BB$32),0)</f>
        <v>-0.70462708247850547</v>
      </c>
      <c r="BB32">
        <f ca="1">IFERROR(PEARSON(Summary!$AG$3:$AG$32,Summary!BC$3:BC$32),0)</f>
        <v>-0.27009078652072116</v>
      </c>
      <c r="BC32">
        <f ca="1">IFERROR(PEARSON(Summary!$AG$3:$AG$32,Summary!BD$3:BD$32),0)</f>
        <v>-0.30293538443573959</v>
      </c>
      <c r="BD32">
        <f ca="1">IFERROR(PEARSON(Summary!$AG$3:$AG$32,Summary!BE$3:BE$32),0)</f>
        <v>-0.42653167908061151</v>
      </c>
      <c r="BE32">
        <f ca="1">IFERROR(PEARSON(Summary!$AG$3:$AG$32,Summary!BF$3:BF$32),0)</f>
        <v>-0.33976448783705587</v>
      </c>
      <c r="BF32">
        <f ca="1">IFERROR(PEARSON(Summary!$AG$3:$AG$32,Summary!BG$3:BG$32),0)</f>
        <v>-0.70466710947065769</v>
      </c>
      <c r="BG32">
        <f ca="1">IFERROR(PEARSON(Summary!$AG$3:$AG$32,Summary!BH$3:BH$32),0)</f>
        <v>-0.40145998465152488</v>
      </c>
      <c r="BH32">
        <f ca="1">IFERROR(PEARSON(Summary!$AG$3:$AG$32,Summary!BI$3:BI$32),0)</f>
        <v>-0.45259048326103529</v>
      </c>
      <c r="BI32">
        <f ca="1">IFERROR(PEARSON(Summary!$AG$3:$AG$32,Summary!BJ$3:BJ$32),0)</f>
        <v>0.12523682021642354</v>
      </c>
      <c r="BJ32">
        <f ca="1">IFERROR(PEARSON(Summary!$AG$3:$AG$32,Summary!BK$3:BK$32),0)</f>
        <v>0.54656426669090474</v>
      </c>
      <c r="BK32">
        <f ca="1">IFERROR(PEARSON(Summary!$AG$3:$AG$32,Summary!BL$3:BL$32),0)</f>
        <v>-0.36431196945715283</v>
      </c>
      <c r="BL32">
        <f ca="1">IFERROR(PEARSON(Summary!$AG$3:$AG$32,Summary!BM$3:BM$32),0)</f>
        <v>-0.63241237915392645</v>
      </c>
      <c r="BM32">
        <f ca="1">IFERROR(PEARSON(Summary!$AG$3:$AG$32,Summary!BN$3:BN$32),0)</f>
        <v>-0.46163948524158277</v>
      </c>
      <c r="BN32">
        <f ca="1">IFERROR(PEARSON(Summary!$AG$3:$AG$32,Summary!BO$3:BO$32),0)</f>
        <v>-0.68676958964319579</v>
      </c>
      <c r="BO32">
        <f ca="1">IFERROR(PEARSON(Summary!$AG$3:$AG$32,Summary!BP$3:BP$32),0)</f>
        <v>-0.58079798637083502</v>
      </c>
      <c r="BP32">
        <f ca="1">IFERROR(PEARSON(Summary!$AG$3:$AG$32,Summary!BQ$3:BQ$32),0)</f>
        <v>-0.26796913879286538</v>
      </c>
      <c r="BQ32">
        <f ca="1">IFERROR(PEARSON(Summary!$AG$3:$AG$32,Summary!BR$3:BR$32),0)</f>
        <v>-0.30494293248938181</v>
      </c>
      <c r="BR32">
        <f ca="1">IFERROR(PEARSON(Summary!$AG$3:$AG$32,Summary!BS$3:BS$32),0)</f>
        <v>-0.54076749903298582</v>
      </c>
      <c r="BS32">
        <f ca="1">IFERROR(PEARSON(Summary!$AG$3:$AG$32,Summary!BT$3:BT$32),0)</f>
        <v>0.5170222133907163</v>
      </c>
      <c r="BT32">
        <f ca="1">IFERROR(PEARSON(Summary!$AG$3:$AG$32,Summary!BU$3:BU$32),0)</f>
        <v>7.4904636116447834E-2</v>
      </c>
      <c r="BU32">
        <f ca="1">IFERROR(PEARSON(Summary!$AG$3:$AG$32,Summary!BV$3:BV$32),0)</f>
        <v>-0.7414737831046293</v>
      </c>
      <c r="BV32">
        <f ca="1">IFERROR(PEARSON(Summary!$AG$3:$AG$32,Summary!BW$3:BW$32),0)</f>
        <v>0.15101607173352505</v>
      </c>
      <c r="BW32">
        <f ca="1">IFERROR(PEARSON(Summary!$AG$3:$AG$32,Summary!BX$3:BX$32),0)</f>
        <v>-0.7414737831046293</v>
      </c>
      <c r="BX32">
        <f ca="1">IFERROR(PEARSON(Summary!$AG$3:$AG$32,Summary!BY$3:BY$32),0)</f>
        <v>6.4264606755515818E-3</v>
      </c>
      <c r="BY32">
        <f ca="1">IFERROR(PEARSON(Summary!$AG$3:$AG$32,Summary!BZ$3:BZ$32),0)</f>
        <v>0.12238880762991705</v>
      </c>
      <c r="BZ32">
        <f ca="1">IFERROR(PEARSON(Summary!$AG$3:$AG$32,Summary!CA$3:CA$32),0)</f>
        <v>-0.37116808992567601</v>
      </c>
      <c r="CA32">
        <f ca="1">IFERROR(PEARSON(Summary!$AG$3:$AG$32,Summary!CB$3:CB$32),0)</f>
        <v>-3.1591013104529699E-2</v>
      </c>
    </row>
    <row r="33" spans="1:79">
      <c r="A33" s="4" t="s">
        <v>30</v>
      </c>
      <c r="B33">
        <f ca="1">IFERROR(PEARSON(Summary!$AH$3:$AH$32,Summary!C$3:C$32),0)</f>
        <v>-8.0347442701879337E-2</v>
      </c>
      <c r="C33">
        <f ca="1">IFERROR(PEARSON(Summary!$AH$3:$AH$32,Summary!D$3:D$32),0)</f>
        <v>-6.2757358117616097E-2</v>
      </c>
      <c r="D33">
        <f ca="1">IFERROR(PEARSON(Summary!$AH$3:$AH$32,Summary!E$3:E$32),0)</f>
        <v>-0.20498585499585595</v>
      </c>
      <c r="E33">
        <f ca="1">IFERROR(PEARSON(Summary!$AH$3:$AH$32,Summary!F$3:F$32),0)</f>
        <v>-0.64703010546395201</v>
      </c>
      <c r="F33">
        <f ca="1">IFERROR(PEARSON(Summary!$AH$3:$AH$32,Summary!G$3:G$32),0)</f>
        <v>-0.1997628609239156</v>
      </c>
      <c r="G33">
        <f ca="1">IFERROR(PEARSON(Summary!$AH$3:$AH$32,Summary!H$3:H$32),0)</f>
        <v>-0.25303046517809341</v>
      </c>
      <c r="H33">
        <f ca="1">IFERROR(PEARSON(Summary!$AH$3:$AH$32,Summary!I$3:I$32),0)</f>
        <v>-0.3265231383695778</v>
      </c>
      <c r="I33">
        <f ca="1">IFERROR(PEARSON(Summary!$AH$3:$AH$32,Summary!J$3:J$32),0)</f>
        <v>-0.22672418111800205</v>
      </c>
      <c r="J33">
        <f ca="1">IFERROR(PEARSON(Summary!$AH$3:$AH$32,Summary!K$3:K$32),0)</f>
        <v>-0.10523564851279887</v>
      </c>
      <c r="K33">
        <f ca="1">IFERROR(PEARSON(Summary!$AH$3:$AH$32,Summary!L$3:L$32),0)</f>
        <v>-0.11373200276486251</v>
      </c>
      <c r="L33">
        <f ca="1">IFERROR(PEARSON(Summary!$AH$3:$AH$32,Summary!M$3:M$32),0)</f>
        <v>0.5767748118825744</v>
      </c>
      <c r="M33">
        <f ca="1">IFERROR(PEARSON(Summary!$AH$3:$AH$32,Summary!N$3:N$32),0)</f>
        <v>-0.32652313836957764</v>
      </c>
      <c r="N33">
        <f ca="1">IFERROR(PEARSON(Summary!$AH$3:$AH$32,Summary!O$3:O$32),0)</f>
        <v>0</v>
      </c>
      <c r="O33">
        <f ca="1">IFERROR(PEARSON(Summary!$AH$3:$AH$32,Summary!P$3:P$32),0)</f>
        <v>0</v>
      </c>
      <c r="P33">
        <f ca="1">IFERROR(PEARSON(Summary!$AH$3:$AH$32,Summary!Q$3:Q$32),0)</f>
        <v>0.27144413836215109</v>
      </c>
      <c r="Q33">
        <f ca="1">IFERROR(PEARSON(Summary!$AH$3:$AH$32,Summary!R$3:R$32),0)</f>
        <v>0</v>
      </c>
      <c r="R33">
        <f ca="1">IFERROR(PEARSON(Summary!$AH$3:$AH$32,Summary!S$3:S$32),0)</f>
        <v>0</v>
      </c>
      <c r="S33">
        <f ca="1">IFERROR(PEARSON(Summary!$AH$3:$AH$32,Summary!T$3:T$32),0)</f>
        <v>0</v>
      </c>
      <c r="T33">
        <f ca="1">IFERROR(PEARSON(Summary!$AH$3:$AH$32,Summary!U$3:U$32),0)</f>
        <v>0</v>
      </c>
      <c r="U33">
        <f ca="1">IFERROR(PEARSON(Summary!$AH$3:$AH$32,Summary!V$3:V$32),0)</f>
        <v>-0.13213470315642398</v>
      </c>
      <c r="V33">
        <f ca="1">IFERROR(PEARSON(Summary!$AH$3:$AH$32,Summary!W$3:W$32),0)</f>
        <v>0.4060948966631639</v>
      </c>
      <c r="W33">
        <f ca="1">IFERROR(PEARSON(Summary!$AH$3:$AH$32,Summary!X$3:X$32),0)</f>
        <v>0.44144240111383343</v>
      </c>
      <c r="X33">
        <f ca="1">IFERROR(PEARSON(Summary!$AH$3:$AH$32,Summary!Y$3:Y$32),0)</f>
        <v>-0.19242765093538849</v>
      </c>
      <c r="Y33">
        <f ca="1">IFERROR(PEARSON(Summary!$AH$3:$AH$32,Summary!Z$3:Z$32),0)</f>
        <v>0.12624435594188971</v>
      </c>
      <c r="Z33">
        <f ca="1">IFERROR(PEARSON(Summary!$AH$3:$AH$32,Summary!AA$3:AA$32),0)</f>
        <v>0</v>
      </c>
      <c r="AA33">
        <f ca="1">IFERROR(PEARSON(Summary!$AH$3:$AH$32,Summary!AB$3:AB$32),0)</f>
        <v>0.42395356525303113</v>
      </c>
      <c r="AB33">
        <f ca="1">IFERROR(PEARSON(Summary!$AH$3:$AH$32,Summary!AC$3:AC$32),0)</f>
        <v>0.36188272039649144</v>
      </c>
      <c r="AC33">
        <f ca="1">IFERROR(PEARSON(Summary!$AH$3:$AH$32,Summary!AD$3:AD$32),0)</f>
        <v>0.25674855826010257</v>
      </c>
      <c r="AD33">
        <f ca="1">IFERROR(PEARSON(Summary!$AH$3:$AH$32,Summary!AE$3:AE$32),0)</f>
        <v>0.58342002078857647</v>
      </c>
      <c r="AE33">
        <f ca="1">IFERROR(PEARSON(Summary!$AH$3:$AH$32,Summary!AF$3:AF$32),0)</f>
        <v>2.426715768233919E-2</v>
      </c>
      <c r="AF33">
        <f ca="1">IFERROR(PEARSON(Summary!$AH$3:$AH$32,Summary!AG$3:AG$32),0)</f>
        <v>0.86180012769522218</v>
      </c>
      <c r="AG33">
        <f ca="1">IFERROR(PEARSON(Summary!$AH$3:$AH$32,Summary!AH$3:AH$32),0)</f>
        <v>1</v>
      </c>
      <c r="AH33">
        <f ca="1">IFERROR(PEARSON(Summary!$AH$3:$AH$32,Summary!AI$3:AI$32),0)</f>
        <v>-0.11656018612575519</v>
      </c>
      <c r="AI33">
        <f ca="1">IFERROR(PEARSON(Summary!$AH$3:$AH$32,Summary!AJ$3:AJ$32),0)</f>
        <v>4.9197722792011865E-2</v>
      </c>
      <c r="AJ33">
        <f ca="1">IFERROR(PEARSON(Summary!$AH$3:$AH$32,Summary!AK$3:AK$32),0)</f>
        <v>0.34498666355994934</v>
      </c>
      <c r="AK33">
        <f ca="1">IFERROR(PEARSON(Summary!$AH$3:$AH$32,Summary!AL$3:AL$32),0)</f>
        <v>8.7660664726633447E-2</v>
      </c>
      <c r="AL33">
        <f ca="1">IFERROR(PEARSON(Summary!$AH$3:$AH$32,Summary!AM$3:AM$32),0)</f>
        <v>6.5147090829786106E-2</v>
      </c>
      <c r="AM33">
        <f ca="1">IFERROR(PEARSON(Summary!$AH$3:$AH$32,Summary!AN$3:AN$32),0)</f>
        <v>-0.24059256277517152</v>
      </c>
      <c r="AN33">
        <f ca="1">IFERROR(PEARSON(Summary!$AH$3:$AH$32,Summary!AO$3:AO$32),0)</f>
        <v>-5.822408202861052E-2</v>
      </c>
      <c r="AO33">
        <f ca="1">IFERROR(PEARSON(Summary!$AH$3:$AH$32,Summary!AP$3:AP$32),0)</f>
        <v>0.33204712266743541</v>
      </c>
      <c r="AP33">
        <f ca="1">IFERROR(PEARSON(Summary!$AH$3:$AH$32,Summary!AQ$3:AQ$32),0)</f>
        <v>-5.0513690289202558E-2</v>
      </c>
      <c r="AQ33">
        <f ca="1">IFERROR(PEARSON(Summary!$AH$3:$AH$32,Summary!AR$3:AR$32),0)</f>
        <v>-0.33200020931946728</v>
      </c>
      <c r="AR33">
        <f ca="1">IFERROR(PEARSON(Summary!$AH$3:$AH$32,Summary!AS$3:AS$32),0)</f>
        <v>0.74226775060103789</v>
      </c>
      <c r="AS33">
        <f ca="1">IFERROR(PEARSON(Summary!$AH$3:$AH$32,Summary!AT$3:AT$32),0)</f>
        <v>-0.54014450481872134</v>
      </c>
      <c r="AT33">
        <f ca="1">IFERROR(PEARSON(Summary!$AH$3:$AH$32,Summary!AU$3:AU$32),0)</f>
        <v>0.18937095632264109</v>
      </c>
      <c r="AU33">
        <f ca="1">IFERROR(PEARSON(Summary!$AH$3:$AH$32,Summary!AV$3:AV$32),0)</f>
        <v>-0.18363188743176281</v>
      </c>
      <c r="AV33">
        <f ca="1">IFERROR(PEARSON(Summary!$AH$3:$AH$32,Summary!AW$3:AW$32),0)</f>
        <v>-0.15487693389905446</v>
      </c>
      <c r="AW33">
        <f ca="1">IFERROR(PEARSON(Summary!$AH$3:$AH$32,Summary!AX$3:AX$32),0)</f>
        <v>-0.1427322504641631</v>
      </c>
      <c r="AX33">
        <f ca="1">IFERROR(PEARSON(Summary!$AH$3:$AH$32,Summary!AY$3:AY$32),0)</f>
        <v>0.10174043515651239</v>
      </c>
      <c r="AY33">
        <f ca="1">IFERROR(PEARSON(Summary!$AH$3:$AH$32,Summary!AZ$3:AZ$32),0)</f>
        <v>0.45575327938555305</v>
      </c>
      <c r="AZ33">
        <f ca="1">IFERROR(PEARSON(Summary!$AH$3:$AH$32,Summary!BA$3:BA$32),0)</f>
        <v>-0.34129940463075503</v>
      </c>
      <c r="BA33">
        <f ca="1">IFERROR(PEARSON(Summary!$AH$3:$AH$32,Summary!BB$3:BB$32),0)</f>
        <v>-0.55298150462221929</v>
      </c>
      <c r="BB33">
        <f ca="1">IFERROR(PEARSON(Summary!$AH$3:$AH$32,Summary!BC$3:BC$32),0)</f>
        <v>1.5779183909634335E-2</v>
      </c>
      <c r="BC33">
        <f ca="1">IFERROR(PEARSON(Summary!$AH$3:$AH$32,Summary!BD$3:BD$32),0)</f>
        <v>-1.9427494245718772E-2</v>
      </c>
      <c r="BD33">
        <f ca="1">IFERROR(PEARSON(Summary!$AH$3:$AH$32,Summary!BE$3:BE$32),0)</f>
        <v>-0.19535196230583468</v>
      </c>
      <c r="BE33">
        <f ca="1">IFERROR(PEARSON(Summary!$AH$3:$AH$32,Summary!BF$3:BF$32),0)</f>
        <v>-0.12017500975702942</v>
      </c>
      <c r="BF33">
        <f ca="1">IFERROR(PEARSON(Summary!$AH$3:$AH$32,Summary!BG$3:BG$32),0)</f>
        <v>-0.52508965670271113</v>
      </c>
      <c r="BG33">
        <f ca="1">IFERROR(PEARSON(Summary!$AH$3:$AH$32,Summary!BH$3:BH$32),0)</f>
        <v>-0.19966970272427226</v>
      </c>
      <c r="BH33">
        <f ca="1">IFERROR(PEARSON(Summary!$AH$3:$AH$32,Summary!BI$3:BI$32),0)</f>
        <v>-0.27552697432013162</v>
      </c>
      <c r="BI33">
        <f ca="1">IFERROR(PEARSON(Summary!$AH$3:$AH$32,Summary!BJ$3:BJ$32),0)</f>
        <v>0.18361656704810028</v>
      </c>
      <c r="BJ33">
        <f ca="1">IFERROR(PEARSON(Summary!$AH$3:$AH$32,Summary!BK$3:BK$32),0)</f>
        <v>0.31541584492330854</v>
      </c>
      <c r="BK33">
        <f ca="1">IFERROR(PEARSON(Summary!$AH$3:$AH$32,Summary!BL$3:BL$32),0)</f>
        <v>-0.12508560430130453</v>
      </c>
      <c r="BL33">
        <f ca="1">IFERROR(PEARSON(Summary!$AH$3:$AH$32,Summary!BM$3:BM$32),0)</f>
        <v>-0.42119991466674916</v>
      </c>
      <c r="BM33">
        <f ca="1">IFERROR(PEARSON(Summary!$AH$3:$AH$32,Summary!BN$3:BN$32),0)</f>
        <v>-0.24815525993706561</v>
      </c>
      <c r="BN33">
        <f ca="1">IFERROR(PEARSON(Summary!$AH$3:$AH$32,Summary!BO$3:BO$32),0)</f>
        <v>-0.47845878338645992</v>
      </c>
      <c r="BO33">
        <f ca="1">IFERROR(PEARSON(Summary!$AH$3:$AH$32,Summary!BP$3:BP$32),0)</f>
        <v>-0.38154025712333678</v>
      </c>
      <c r="BP33">
        <f ca="1">IFERROR(PEARSON(Summary!$AH$3:$AH$32,Summary!BQ$3:BQ$32),0)</f>
        <v>-5.1003382135785822E-3</v>
      </c>
      <c r="BQ33">
        <f ca="1">IFERROR(PEARSON(Summary!$AH$3:$AH$32,Summary!BR$3:BR$32),0)</f>
        <v>-1.9421342197899816E-2</v>
      </c>
      <c r="BR33">
        <f ca="1">IFERROR(PEARSON(Summary!$AH$3:$AH$32,Summary!BS$3:BS$32),0)</f>
        <v>-0.3120011709096156</v>
      </c>
      <c r="BS33">
        <f ca="1">IFERROR(PEARSON(Summary!$AH$3:$AH$32,Summary!BT$3:BT$32),0)</f>
        <v>0.43919936617077954</v>
      </c>
      <c r="BT33">
        <f ca="1">IFERROR(PEARSON(Summary!$AH$3:$AH$32,Summary!BU$3:BU$32),0)</f>
        <v>-0.204985854995856</v>
      </c>
      <c r="BU33">
        <f ca="1">IFERROR(PEARSON(Summary!$AH$3:$AH$32,Summary!BV$3:BV$32),0)</f>
        <v>-0.69533963707254198</v>
      </c>
      <c r="BV33">
        <f ca="1">IFERROR(PEARSON(Summary!$AH$3:$AH$32,Summary!BW$3:BW$32),0)</f>
        <v>-3.1479550678154992E-2</v>
      </c>
      <c r="BW33">
        <f ca="1">IFERROR(PEARSON(Summary!$AH$3:$AH$32,Summary!BX$3:BX$32),0)</f>
        <v>-0.69533963707254209</v>
      </c>
      <c r="BX33">
        <f ca="1">IFERROR(PEARSON(Summary!$AH$3:$AH$32,Summary!BY$3:BY$32),0)</f>
        <v>-5.0040733400004041E-2</v>
      </c>
      <c r="BY33">
        <f ca="1">IFERROR(PEARSON(Summary!$AH$3:$AH$32,Summary!BZ$3:BZ$32),0)</f>
        <v>-0.14273225046416305</v>
      </c>
      <c r="BZ33">
        <f ca="1">IFERROR(PEARSON(Summary!$AH$3:$AH$32,Summary!CA$3:CA$32),0)</f>
        <v>-0.13168147636731795</v>
      </c>
      <c r="CA33">
        <f ca="1">IFERROR(PEARSON(Summary!$AH$3:$AH$32,Summary!CB$3:CB$32),0)</f>
        <v>0.10725315783043655</v>
      </c>
    </row>
    <row r="34" spans="1:79">
      <c r="A34" s="4" t="s">
        <v>48</v>
      </c>
      <c r="B34">
        <f ca="1">IFERROR(PEARSON(Summary!$AI$3:$AI$32,Summary!C$3:C$32),0)</f>
        <v>-0.26464332185795714</v>
      </c>
      <c r="C34">
        <f ca="1">IFERROR(PEARSON(Summary!$AI$3:$AI$32,Summary!D$3:D$32),0)</f>
        <v>-0.40438007975786383</v>
      </c>
      <c r="D34">
        <f ca="1">IFERROR(PEARSON(Summary!$AI$3:$AI$32,Summary!E$3:E$32),0)</f>
        <v>-0.31819515156848255</v>
      </c>
      <c r="E34">
        <f ca="1">IFERROR(PEARSON(Summary!$AI$3:$AI$32,Summary!F$3:F$32),0)</f>
        <v>0.28204580285328162</v>
      </c>
      <c r="F34">
        <f ca="1">IFERROR(PEARSON(Summary!$AI$3:$AI$32,Summary!G$3:G$32),0)</f>
        <v>-0.35792975783206704</v>
      </c>
      <c r="G34">
        <f ca="1">IFERROR(PEARSON(Summary!$AI$3:$AI$32,Summary!H$3:H$32),0)</f>
        <v>-0.29150607289038427</v>
      </c>
      <c r="H34">
        <f ca="1">IFERROR(PEARSON(Summary!$AI$3:$AI$32,Summary!I$3:I$32),0)</f>
        <v>0.49950176671977209</v>
      </c>
      <c r="I34">
        <f ca="1">IFERROR(PEARSON(Summary!$AI$3:$AI$32,Summary!J$3:J$32),0)</f>
        <v>-0.33078918204144941</v>
      </c>
      <c r="J34">
        <f ca="1">IFERROR(PEARSON(Summary!$AI$3:$AI$32,Summary!K$3:K$32),0)</f>
        <v>-0.35258997729080838</v>
      </c>
      <c r="K34">
        <f ca="1">IFERROR(PEARSON(Summary!$AI$3:$AI$32,Summary!L$3:L$32),0)</f>
        <v>0.32008726755262795</v>
      </c>
      <c r="L34">
        <f ca="1">IFERROR(PEARSON(Summary!$AI$3:$AI$32,Summary!M$3:M$32),0)</f>
        <v>-0.3524207973907908</v>
      </c>
      <c r="M34">
        <f ca="1">IFERROR(PEARSON(Summary!$AI$3:$AI$32,Summary!N$3:N$32),0)</f>
        <v>0.49950176671977214</v>
      </c>
      <c r="N34">
        <f ca="1">IFERROR(PEARSON(Summary!$AI$3:$AI$32,Summary!O$3:O$32),0)</f>
        <v>0</v>
      </c>
      <c r="O34">
        <f ca="1">IFERROR(PEARSON(Summary!$AI$3:$AI$32,Summary!P$3:P$32),0)</f>
        <v>0</v>
      </c>
      <c r="P34">
        <f ca="1">IFERROR(PEARSON(Summary!$AI$3:$AI$32,Summary!Q$3:Q$32),0)</f>
        <v>-4.4011282769926822E-2</v>
      </c>
      <c r="Q34">
        <f ca="1">IFERROR(PEARSON(Summary!$AI$3:$AI$32,Summary!R$3:R$32),0)</f>
        <v>0</v>
      </c>
      <c r="R34">
        <f ca="1">IFERROR(PEARSON(Summary!$AI$3:$AI$32,Summary!S$3:S$32),0)</f>
        <v>0</v>
      </c>
      <c r="S34">
        <f ca="1">IFERROR(PEARSON(Summary!$AI$3:$AI$32,Summary!T$3:T$32),0)</f>
        <v>0</v>
      </c>
      <c r="T34">
        <f ca="1">IFERROR(PEARSON(Summary!$AI$3:$AI$32,Summary!U$3:U$32),0)</f>
        <v>0</v>
      </c>
      <c r="U34">
        <f ca="1">IFERROR(PEARSON(Summary!$AI$3:$AI$32,Summary!V$3:V$32),0)</f>
        <v>5.1432520416840613E-2</v>
      </c>
      <c r="V34">
        <f ca="1">IFERROR(PEARSON(Summary!$AI$3:$AI$32,Summary!W$3:W$32),0)</f>
        <v>9.7284744347436017E-2</v>
      </c>
      <c r="W34">
        <f ca="1">IFERROR(PEARSON(Summary!$AI$3:$AI$32,Summary!X$3:X$32),0)</f>
        <v>9.9776397549547313E-2</v>
      </c>
      <c r="X34">
        <f ca="1">IFERROR(PEARSON(Summary!$AI$3:$AI$32,Summary!Y$3:Y$32),0)</f>
        <v>0.42194527508742624</v>
      </c>
      <c r="Y34">
        <f ca="1">IFERROR(PEARSON(Summary!$AI$3:$AI$32,Summary!Z$3:Z$32),0)</f>
        <v>-3.759119344962767E-2</v>
      </c>
      <c r="Z34">
        <f ca="1">IFERROR(PEARSON(Summary!$AI$3:$AI$32,Summary!AA$3:AA$32),0)</f>
        <v>0</v>
      </c>
      <c r="AA34">
        <f ca="1">IFERROR(PEARSON(Summary!$AI$3:$AI$32,Summary!AB$3:AB$32),0)</f>
        <v>-5.3417216280593281E-2</v>
      </c>
      <c r="AB34">
        <f ca="1">IFERROR(PEARSON(Summary!$AI$3:$AI$32,Summary!AC$3:AC$32),0)</f>
        <v>6.6582445346314106E-2</v>
      </c>
      <c r="AC34">
        <f ca="1">IFERROR(PEARSON(Summary!$AI$3:$AI$32,Summary!AD$3:AD$32),0)</f>
        <v>-0.42608698286344582</v>
      </c>
      <c r="AD34">
        <f ca="1">IFERROR(PEARSON(Summary!$AI$3:$AI$32,Summary!AE$3:AE$32),0)</f>
        <v>-0.16086489843232496</v>
      </c>
      <c r="AE34">
        <f ca="1">IFERROR(PEARSON(Summary!$AI$3:$AI$32,Summary!AF$3:AF$32),0)</f>
        <v>-5.0066024237300859E-4</v>
      </c>
      <c r="AF34">
        <f ca="1">IFERROR(PEARSON(Summary!$AI$3:$AI$32,Summary!AG$3:AG$32),0)</f>
        <v>-0.32027692447655637</v>
      </c>
      <c r="AG34">
        <f ca="1">IFERROR(PEARSON(Summary!$AI$3:$AI$32,Summary!AH$3:AH$32),0)</f>
        <v>-0.11656018612575519</v>
      </c>
      <c r="AH34">
        <f ca="1">IFERROR(PEARSON(Summary!$AI$3:$AI$32,Summary!AI$3:AI$32),0)</f>
        <v>1</v>
      </c>
      <c r="AI34">
        <f ca="1">IFERROR(PEARSON(Summary!$AI$3:$AI$32,Summary!AJ$3:AJ$32),0)</f>
        <v>0.49317187182795885</v>
      </c>
      <c r="AJ34">
        <f ca="1">IFERROR(PEARSON(Summary!$AI$3:$AI$32,Summary!AK$3:AK$32),0)</f>
        <v>0.1833305955003455</v>
      </c>
      <c r="AK34">
        <f ca="1">IFERROR(PEARSON(Summary!$AI$3:$AI$32,Summary!AL$3:AL$32),0)</f>
        <v>-0.56052060085840427</v>
      </c>
      <c r="AL34">
        <f ca="1">IFERROR(PEARSON(Summary!$AI$3:$AI$32,Summary!AM$3:AM$32),0)</f>
        <v>0.11039852136112567</v>
      </c>
      <c r="AM34">
        <f ca="1">IFERROR(PEARSON(Summary!$AI$3:$AI$32,Summary!AN$3:AN$32),0)</f>
        <v>-0.40058800622562174</v>
      </c>
      <c r="AN34">
        <f ca="1">IFERROR(PEARSON(Summary!$AI$3:$AI$32,Summary!AO$3:AO$32),0)</f>
        <v>-3.4841107496571502E-2</v>
      </c>
      <c r="AO34">
        <f ca="1">IFERROR(PEARSON(Summary!$AI$3:$AI$32,Summary!AP$3:AP$32),0)</f>
        <v>0.28869083751323621</v>
      </c>
      <c r="AP34">
        <f ca="1">IFERROR(PEARSON(Summary!$AI$3:$AI$32,Summary!AQ$3:AQ$32),0)</f>
        <v>0.2634741559431435</v>
      </c>
      <c r="AQ34">
        <f ca="1">IFERROR(PEARSON(Summary!$AI$3:$AI$32,Summary!AR$3:AR$32),0)</f>
        <v>-0.12612040111597031</v>
      </c>
      <c r="AR34">
        <f ca="1">IFERROR(PEARSON(Summary!$AI$3:$AI$32,Summary!AS$3:AS$32),0)</f>
        <v>0.17159341588436808</v>
      </c>
      <c r="AS34">
        <f ca="1">IFERROR(PEARSON(Summary!$AI$3:$AI$32,Summary!AT$3:AT$32),0)</f>
        <v>-0.34159850462771774</v>
      </c>
      <c r="AT34">
        <f ca="1">IFERROR(PEARSON(Summary!$AI$3:$AI$32,Summary!AU$3:AU$32),0)</f>
        <v>-0.18024351891342758</v>
      </c>
      <c r="AU34">
        <f ca="1">IFERROR(PEARSON(Summary!$AI$3:$AI$32,Summary!AV$3:AV$32),0)</f>
        <v>-0.205932489272876</v>
      </c>
      <c r="AV34">
        <f ca="1">IFERROR(PEARSON(Summary!$AI$3:$AI$32,Summary!AW$3:AW$32),0)</f>
        <v>-0.42633950564322814</v>
      </c>
      <c r="AW34">
        <f ca="1">IFERROR(PEARSON(Summary!$AI$3:$AI$32,Summary!AX$3:AX$32),0)</f>
        <v>-0.3098645942084931</v>
      </c>
      <c r="AX34">
        <f ca="1">IFERROR(PEARSON(Summary!$AI$3:$AI$32,Summary!AY$3:AY$32),0)</f>
        <v>-0.2246784537897171</v>
      </c>
      <c r="AY34">
        <f ca="1">IFERROR(PEARSON(Summary!$AI$3:$AI$32,Summary!AZ$3:AZ$32),0)</f>
        <v>-0.48182290555438312</v>
      </c>
      <c r="AZ34">
        <f ca="1">IFERROR(PEARSON(Summary!$AI$3:$AI$32,Summary!BA$3:BA$32),0)</f>
        <v>0.41416190140711173</v>
      </c>
      <c r="BA34">
        <f ca="1">IFERROR(PEARSON(Summary!$AI$3:$AI$32,Summary!BB$3:BB$32),0)</f>
        <v>0.43646803516396337</v>
      </c>
      <c r="BB34">
        <f ca="1">IFERROR(PEARSON(Summary!$AI$3:$AI$32,Summary!BC$3:BC$32),0)</f>
        <v>0.60565859599492666</v>
      </c>
      <c r="BC34">
        <f ca="1">IFERROR(PEARSON(Summary!$AI$3:$AI$32,Summary!BD$3:BD$32),0)</f>
        <v>0.60244190963170419</v>
      </c>
      <c r="BD34">
        <f ca="1">IFERROR(PEARSON(Summary!$AI$3:$AI$32,Summary!BE$3:BE$32),0)</f>
        <v>0.46869448588632978</v>
      </c>
      <c r="BE34">
        <f ca="1">IFERROR(PEARSON(Summary!$AI$3:$AI$32,Summary!BF$3:BF$32),0)</f>
        <v>0.39728417971766572</v>
      </c>
      <c r="BF34">
        <f ca="1">IFERROR(PEARSON(Summary!$AI$3:$AI$32,Summary!BG$3:BG$32),0)</f>
        <v>0.3565646933394418</v>
      </c>
      <c r="BG34">
        <f ca="1">IFERROR(PEARSON(Summary!$AI$3:$AI$32,Summary!BH$3:BH$32),0)</f>
        <v>0.3541247539547443</v>
      </c>
      <c r="BH34">
        <f ca="1">IFERROR(PEARSON(Summary!$AI$3:$AI$32,Summary!BI$3:BI$32),0)</f>
        <v>0.46355643100741073</v>
      </c>
      <c r="BI34">
        <f ca="1">IFERROR(PEARSON(Summary!$AI$3:$AI$32,Summary!BJ$3:BJ$32),0)</f>
        <v>0.28045996317361005</v>
      </c>
      <c r="BJ34">
        <f ca="1">IFERROR(PEARSON(Summary!$AI$3:$AI$32,Summary!BK$3:BK$32),0)</f>
        <v>-0.52724650834501774</v>
      </c>
      <c r="BK34">
        <f ca="1">IFERROR(PEARSON(Summary!$AI$3:$AI$32,Summary!BL$3:BL$32),0)</f>
        <v>0.59394060824218464</v>
      </c>
      <c r="BL34">
        <f ca="1">IFERROR(PEARSON(Summary!$AI$3:$AI$32,Summary!BM$3:BM$32),0)</f>
        <v>0.47343326009614378</v>
      </c>
      <c r="BM34">
        <f ca="1">IFERROR(PEARSON(Summary!$AI$3:$AI$32,Summary!BN$3:BN$32),0)</f>
        <v>0.33308640176128712</v>
      </c>
      <c r="BN34">
        <f ca="1">IFERROR(PEARSON(Summary!$AI$3:$AI$32,Summary!BO$3:BO$32),0)</f>
        <v>0.4052148100902338</v>
      </c>
      <c r="BO34">
        <f ca="1">IFERROR(PEARSON(Summary!$AI$3:$AI$32,Summary!BP$3:BP$32),0)</f>
        <v>0.40155279306811287</v>
      </c>
      <c r="BP34">
        <f ca="1">IFERROR(PEARSON(Summary!$AI$3:$AI$32,Summary!BQ$3:BQ$32),0)</f>
        <v>0.47235014213146415</v>
      </c>
      <c r="BQ34">
        <f ca="1">IFERROR(PEARSON(Summary!$AI$3:$AI$32,Summary!BR$3:BR$32),0)</f>
        <v>0.6068609547609487</v>
      </c>
      <c r="BR34">
        <f ca="1">IFERROR(PEARSON(Summary!$AI$3:$AI$32,Summary!BS$3:BS$32),0)</f>
        <v>0.48262237423323123</v>
      </c>
      <c r="BS34">
        <f ca="1">IFERROR(PEARSON(Summary!$AI$3:$AI$32,Summary!BT$3:BT$32),0)</f>
        <v>-0.163341789686964</v>
      </c>
      <c r="BT34">
        <f ca="1">IFERROR(PEARSON(Summary!$AI$3:$AI$32,Summary!BU$3:BU$32),0)</f>
        <v>-0.31819515156848271</v>
      </c>
      <c r="BU34">
        <f ca="1">IFERROR(PEARSON(Summary!$AI$3:$AI$32,Summary!BV$3:BV$32),0)</f>
        <v>-0.11996962299049337</v>
      </c>
      <c r="BV34">
        <f ca="1">IFERROR(PEARSON(Summary!$AI$3:$AI$32,Summary!BW$3:BW$32),0)</f>
        <v>-0.87926724606959605</v>
      </c>
      <c r="BW34">
        <f ca="1">IFERROR(PEARSON(Summary!$AI$3:$AI$32,Summary!BX$3:BX$32),0)</f>
        <v>-0.11996962299049339</v>
      </c>
      <c r="BX34">
        <f ca="1">IFERROR(PEARSON(Summary!$AI$3:$AI$32,Summary!BY$3:BY$32),0)</f>
        <v>-0.26994828461835346</v>
      </c>
      <c r="BY34">
        <f ca="1">IFERROR(PEARSON(Summary!$AI$3:$AI$32,Summary!BZ$3:BZ$32),0)</f>
        <v>-0.30986459420849316</v>
      </c>
      <c r="BZ34">
        <f ca="1">IFERROR(PEARSON(Summary!$AI$3:$AI$32,Summary!CA$3:CA$32),0)</f>
        <v>0.5617784187146293</v>
      </c>
      <c r="CA34">
        <f ca="1">IFERROR(PEARSON(Summary!$AI$3:$AI$32,Summary!CB$3:CB$32),0)</f>
        <v>0.24624197928788838</v>
      </c>
    </row>
    <row r="35" spans="1:79">
      <c r="A35" s="4" t="s">
        <v>31</v>
      </c>
      <c r="B35">
        <f ca="1">IFERROR(PEARSON(Summary!$AJ$3:$AJ$32,Summary!C$3:C$32),0)</f>
        <v>-8.9678619382661556E-2</v>
      </c>
      <c r="C35">
        <f ca="1">IFERROR(PEARSON(Summary!$AJ$3:$AJ$32,Summary!D$3:D$32),0)</f>
        <v>-0.19080332856637591</v>
      </c>
      <c r="D35">
        <f ca="1">IFERROR(PEARSON(Summary!$AJ$3:$AJ$32,Summary!E$3:E$32),0)</f>
        <v>-0.14474595972633356</v>
      </c>
      <c r="E35">
        <f ca="1">IFERROR(PEARSON(Summary!$AJ$3:$AJ$32,Summary!F$3:F$32),0)</f>
        <v>4.172702441970709E-2</v>
      </c>
      <c r="F35">
        <f ca="1">IFERROR(PEARSON(Summary!$AJ$3:$AJ$32,Summary!G$3:G$32),0)</f>
        <v>-0.19316189018461177</v>
      </c>
      <c r="G35">
        <f ca="1">IFERROR(PEARSON(Summary!$AJ$3:$AJ$32,Summary!H$3:H$32),0)</f>
        <v>-0.14419816320038653</v>
      </c>
      <c r="H35">
        <f ca="1">IFERROR(PEARSON(Summary!$AJ$3:$AJ$32,Summary!I$3:I$32),0)</f>
        <v>-7.8747319844677366E-2</v>
      </c>
      <c r="I35">
        <f ca="1">IFERROR(PEARSON(Summary!$AJ$3:$AJ$32,Summary!J$3:J$32),0)</f>
        <v>-0.16041607935387991</v>
      </c>
      <c r="J35">
        <f ca="1">IFERROR(PEARSON(Summary!$AJ$3:$AJ$32,Summary!K$3:K$32),0)</f>
        <v>-0.27055431022572796</v>
      </c>
      <c r="K35">
        <f ca="1">IFERROR(PEARSON(Summary!$AJ$3:$AJ$32,Summary!L$3:L$32),0)</f>
        <v>-0.1753681929643556</v>
      </c>
      <c r="L35">
        <f ca="1">IFERROR(PEARSON(Summary!$AJ$3:$AJ$32,Summary!M$3:M$32),0)</f>
        <v>-0.1088324281912004</v>
      </c>
      <c r="M35">
        <f ca="1">IFERROR(PEARSON(Summary!$AJ$3:$AJ$32,Summary!N$3:N$32),0)</f>
        <v>-7.8747319844677352E-2</v>
      </c>
      <c r="N35">
        <f ca="1">IFERROR(PEARSON(Summary!$AJ$3:$AJ$32,Summary!O$3:O$32),0)</f>
        <v>0</v>
      </c>
      <c r="O35">
        <f ca="1">IFERROR(PEARSON(Summary!$AJ$3:$AJ$32,Summary!P$3:P$32),0)</f>
        <v>0</v>
      </c>
      <c r="P35">
        <f ca="1">IFERROR(PEARSON(Summary!$AJ$3:$AJ$32,Summary!Q$3:Q$32),0)</f>
        <v>2.7377616403056762E-2</v>
      </c>
      <c r="Q35">
        <f ca="1">IFERROR(PEARSON(Summary!$AJ$3:$AJ$32,Summary!R$3:R$32),0)</f>
        <v>0</v>
      </c>
      <c r="R35">
        <f ca="1">IFERROR(PEARSON(Summary!$AJ$3:$AJ$32,Summary!S$3:S$32),0)</f>
        <v>0</v>
      </c>
      <c r="S35">
        <f ca="1">IFERROR(PEARSON(Summary!$AJ$3:$AJ$32,Summary!T$3:T$32),0)</f>
        <v>0</v>
      </c>
      <c r="T35">
        <f ca="1">IFERROR(PEARSON(Summary!$AJ$3:$AJ$32,Summary!U$3:U$32),0)</f>
        <v>0</v>
      </c>
      <c r="U35">
        <f ca="1">IFERROR(PEARSON(Summary!$AJ$3:$AJ$32,Summary!V$3:V$32),0)</f>
        <v>0.26845052683482751</v>
      </c>
      <c r="V35">
        <f ca="1">IFERROR(PEARSON(Summary!$AJ$3:$AJ$32,Summary!W$3:W$32),0)</f>
        <v>5.2922916302808549E-2</v>
      </c>
      <c r="W35">
        <f ca="1">IFERROR(PEARSON(Summary!$AJ$3:$AJ$32,Summary!X$3:X$32),0)</f>
        <v>3.1584339078209622E-2</v>
      </c>
      <c r="X35">
        <f ca="1">IFERROR(PEARSON(Summary!$AJ$3:$AJ$32,Summary!Y$3:Y$32),0)</f>
        <v>0.32827275624154889</v>
      </c>
      <c r="Y35">
        <f ca="1">IFERROR(PEARSON(Summary!$AJ$3:$AJ$32,Summary!Z$3:Z$32),0)</f>
        <v>0.35796266264239812</v>
      </c>
      <c r="Z35">
        <f ca="1">IFERROR(PEARSON(Summary!$AJ$3:$AJ$32,Summary!AA$3:AA$32),0)</f>
        <v>0</v>
      </c>
      <c r="AA35">
        <f ca="1">IFERROR(PEARSON(Summary!$AJ$3:$AJ$32,Summary!AB$3:AB$32),0)</f>
        <v>-5.0821713586398842E-3</v>
      </c>
      <c r="AB35">
        <f ca="1">IFERROR(PEARSON(Summary!$AJ$3:$AJ$32,Summary!AC$3:AC$32),0)</f>
        <v>0.37425337967914785</v>
      </c>
      <c r="AC35">
        <f ca="1">IFERROR(PEARSON(Summary!$AJ$3:$AJ$32,Summary!AD$3:AD$32),0)</f>
        <v>0.29075807071678383</v>
      </c>
      <c r="AD35">
        <f ca="1">IFERROR(PEARSON(Summary!$AJ$3:$AJ$32,Summary!AE$3:AE$32),0)</f>
        <v>-5.1884104044417262E-2</v>
      </c>
      <c r="AE35">
        <f ca="1">IFERROR(PEARSON(Summary!$AJ$3:$AJ$32,Summary!AF$3:AF$32),0)</f>
        <v>0.70977559016342262</v>
      </c>
      <c r="AF35">
        <f ca="1">IFERROR(PEARSON(Summary!$AJ$3:$AJ$32,Summary!AG$3:AG$32),0)</f>
        <v>-8.4585381151202496E-2</v>
      </c>
      <c r="AG35">
        <f ca="1">IFERROR(PEARSON(Summary!$AJ$3:$AJ$32,Summary!AH$3:AH$32),0)</f>
        <v>4.9197722792011865E-2</v>
      </c>
      <c r="AH35">
        <f ca="1">IFERROR(PEARSON(Summary!$AJ$3:$AJ$32,Summary!AI$3:AI$32),0)</f>
        <v>0.49317187182795885</v>
      </c>
      <c r="AI35">
        <f ca="1">IFERROR(PEARSON(Summary!$AJ$3:$AJ$32,Summary!AJ$3:AJ$32),0)</f>
        <v>1.0000000000000002</v>
      </c>
      <c r="AJ35">
        <f ca="1">IFERROR(PEARSON(Summary!$AJ$3:$AJ$32,Summary!AK$3:AK$32),0)</f>
        <v>-0.10197840406581207</v>
      </c>
      <c r="AK35">
        <f ca="1">IFERROR(PEARSON(Summary!$AJ$3:$AJ$32,Summary!AL$3:AL$32),0)</f>
        <v>-0.19165877322430661</v>
      </c>
      <c r="AL35">
        <f ca="1">IFERROR(PEARSON(Summary!$AJ$3:$AJ$32,Summary!AM$3:AM$32),0)</f>
        <v>0.15865065947172449</v>
      </c>
      <c r="AM35">
        <f ca="1">IFERROR(PEARSON(Summary!$AJ$3:$AJ$32,Summary!AN$3:AN$32),0)</f>
        <v>-0.26431480338080909</v>
      </c>
      <c r="AN35">
        <f ca="1">IFERROR(PEARSON(Summary!$AJ$3:$AJ$32,Summary!AO$3:AO$32),0)</f>
        <v>0.10992422242351917</v>
      </c>
      <c r="AO35">
        <f ca="1">IFERROR(PEARSON(Summary!$AJ$3:$AJ$32,Summary!AP$3:AP$32),0)</f>
        <v>0.51566735205928149</v>
      </c>
      <c r="AP35">
        <f ca="1">IFERROR(PEARSON(Summary!$AJ$3:$AJ$32,Summary!AQ$3:AQ$32),0)</f>
        <v>0.80960972224090955</v>
      </c>
      <c r="AQ35">
        <f ca="1">IFERROR(PEARSON(Summary!$AJ$3:$AJ$32,Summary!AR$3:AR$32),0)</f>
        <v>0.15110027265037018</v>
      </c>
      <c r="AR35">
        <f ca="1">IFERROR(PEARSON(Summary!$AJ$3:$AJ$32,Summary!AS$3:AS$32),0)</f>
        <v>0.26906838378251174</v>
      </c>
      <c r="AS35">
        <f ca="1">IFERROR(PEARSON(Summary!$AJ$3:$AJ$32,Summary!AT$3:AT$32),0)</f>
        <v>3.7944989737427902E-2</v>
      </c>
      <c r="AT35">
        <f ca="1">IFERROR(PEARSON(Summary!$AJ$3:$AJ$32,Summary!AU$3:AU$32),0)</f>
        <v>-2.0907901111483208E-2</v>
      </c>
      <c r="AU35">
        <f ca="1">IFERROR(PEARSON(Summary!$AJ$3:$AJ$32,Summary!AV$3:AV$32),0)</f>
        <v>-0.14064808378096769</v>
      </c>
      <c r="AV35">
        <f ca="1">IFERROR(PEARSON(Summary!$AJ$3:$AJ$32,Summary!AW$3:AW$32),0)</f>
        <v>-0.21771072661445795</v>
      </c>
      <c r="AW35">
        <f ca="1">IFERROR(PEARSON(Summary!$AJ$3:$AJ$32,Summary!AX$3:AX$32),0)</f>
        <v>-0.18744274435199818</v>
      </c>
      <c r="AX35">
        <f ca="1">IFERROR(PEARSON(Summary!$AJ$3:$AJ$32,Summary!AY$3:AY$32),0)</f>
        <v>0.15673838704348136</v>
      </c>
      <c r="AY35">
        <f ca="1">IFERROR(PEARSON(Summary!$AJ$3:$AJ$32,Summary!AZ$3:AZ$32),0)</f>
        <v>4.9731958757692749E-2</v>
      </c>
      <c r="AZ35">
        <f ca="1">IFERROR(PEARSON(Summary!$AJ$3:$AJ$32,Summary!BA$3:BA$32),0)</f>
        <v>5.3570287820837927E-2</v>
      </c>
      <c r="BA35">
        <f ca="1">IFERROR(PEARSON(Summary!$AJ$3:$AJ$32,Summary!BB$3:BB$32),0)</f>
        <v>-1.8944860707468553E-2</v>
      </c>
      <c r="BB35">
        <f ca="1">IFERROR(PEARSON(Summary!$AJ$3:$AJ$32,Summary!BC$3:BC$32),0)</f>
        <v>0.32383903968627625</v>
      </c>
      <c r="BC35">
        <f ca="1">IFERROR(PEARSON(Summary!$AJ$3:$AJ$32,Summary!BD$3:BD$32),0)</f>
        <v>0.34143355015600824</v>
      </c>
      <c r="BD35">
        <f ca="1">IFERROR(PEARSON(Summary!$AJ$3:$AJ$32,Summary!BE$3:BE$32),0)</f>
        <v>0.1233929187468024</v>
      </c>
      <c r="BE35">
        <f ca="1">IFERROR(PEARSON(Summary!$AJ$3:$AJ$32,Summary!BF$3:BF$32),0)</f>
        <v>2.5096561502773757E-2</v>
      </c>
      <c r="BF35">
        <f ca="1">IFERROR(PEARSON(Summary!$AJ$3:$AJ$32,Summary!BG$3:BG$32),0)</f>
        <v>-5.2367753853913866E-2</v>
      </c>
      <c r="BG35">
        <f ca="1">IFERROR(PEARSON(Summary!$AJ$3:$AJ$32,Summary!BH$3:BH$32),0)</f>
        <v>-0.14464363454260287</v>
      </c>
      <c r="BH35">
        <f ca="1">IFERROR(PEARSON(Summary!$AJ$3:$AJ$32,Summary!BI$3:BI$32),0)</f>
        <v>-5.9392450111987342E-2</v>
      </c>
      <c r="BI35">
        <f ca="1">IFERROR(PEARSON(Summary!$AJ$3:$AJ$32,Summary!BJ$3:BJ$32),0)</f>
        <v>0.27958158360066726</v>
      </c>
      <c r="BJ35">
        <f ca="1">IFERROR(PEARSON(Summary!$AJ$3:$AJ$32,Summary!BK$3:BK$32),0)</f>
        <v>-0.14048437798723057</v>
      </c>
      <c r="BK35">
        <f ca="1">IFERROR(PEARSON(Summary!$AJ$3:$AJ$32,Summary!BL$3:BL$32),0)</f>
        <v>0.22274494820830359</v>
      </c>
      <c r="BL35">
        <f ca="1">IFERROR(PEARSON(Summary!$AJ$3:$AJ$32,Summary!BM$3:BM$32),0)</f>
        <v>0.12675290464923616</v>
      </c>
      <c r="BM35">
        <f ca="1">IFERROR(PEARSON(Summary!$AJ$3:$AJ$32,Summary!BN$3:BN$32),0)</f>
        <v>7.3079173204772654E-2</v>
      </c>
      <c r="BN35">
        <f ca="1">IFERROR(PEARSON(Summary!$AJ$3:$AJ$32,Summary!BO$3:BO$32),0)</f>
        <v>0.10635429023457139</v>
      </c>
      <c r="BO35">
        <f ca="1">IFERROR(PEARSON(Summary!$AJ$3:$AJ$32,Summary!BP$3:BP$32),0)</f>
        <v>9.4136478504459026E-2</v>
      </c>
      <c r="BP35">
        <f ca="1">IFERROR(PEARSON(Summary!$AJ$3:$AJ$32,Summary!BQ$3:BQ$32),0)</f>
        <v>0.20341206059151981</v>
      </c>
      <c r="BQ35">
        <f ca="1">IFERROR(PEARSON(Summary!$AJ$3:$AJ$32,Summary!BR$3:BR$32),0)</f>
        <v>0.34103915642220411</v>
      </c>
      <c r="BR35">
        <f ca="1">IFERROR(PEARSON(Summary!$AJ$3:$AJ$32,Summary!BS$3:BS$32),0)</f>
        <v>0.10519649217565716</v>
      </c>
      <c r="BS35">
        <f ca="1">IFERROR(PEARSON(Summary!$AJ$3:$AJ$32,Summary!BT$3:BT$32),0)</f>
        <v>-0.68537201390690261</v>
      </c>
      <c r="BT35">
        <f ca="1">IFERROR(PEARSON(Summary!$AJ$3:$AJ$32,Summary!BU$3:BU$32),0)</f>
        <v>-0.14474595972633358</v>
      </c>
      <c r="BU35">
        <f ca="1">IFERROR(PEARSON(Summary!$AJ$3:$AJ$32,Summary!BV$3:BV$32),0)</f>
        <v>-0.20309678533074671</v>
      </c>
      <c r="BV35">
        <f ca="1">IFERROR(PEARSON(Summary!$AJ$3:$AJ$32,Summary!BW$3:BW$32),0)</f>
        <v>-0.53511565910301728</v>
      </c>
      <c r="BW35">
        <f ca="1">IFERROR(PEARSON(Summary!$AJ$3:$AJ$32,Summary!BX$3:BX$32),0)</f>
        <v>-0.20309678533074677</v>
      </c>
      <c r="BX35">
        <f ca="1">IFERROR(PEARSON(Summary!$AJ$3:$AJ$32,Summary!BY$3:BY$32),0)</f>
        <v>-0.76269685892006134</v>
      </c>
      <c r="BY35">
        <f ca="1">IFERROR(PEARSON(Summary!$AJ$3:$AJ$32,Summary!BZ$3:BZ$32),0)</f>
        <v>-0.18744274435199826</v>
      </c>
      <c r="BZ35">
        <f ca="1">IFERROR(PEARSON(Summary!$AJ$3:$AJ$32,Summary!CA$3:CA$32),0)</f>
        <v>0.47536572852499087</v>
      </c>
      <c r="CA35">
        <f ca="1">IFERROR(PEARSON(Summary!$AJ$3:$AJ$32,Summary!CB$3:CB$32),0)</f>
        <v>0.18966703622664743</v>
      </c>
    </row>
    <row r="36" spans="1:79">
      <c r="A36" s="4" t="s">
        <v>33</v>
      </c>
      <c r="B36">
        <f ca="1">IFERROR(PEARSON(Summary!$AK$3:$AK$32,Summary!C$3:C$32),0)</f>
        <v>0.24062140890476416</v>
      </c>
      <c r="C36">
        <f ca="1">IFERROR(PEARSON(Summary!$AK$3:$AK$32,Summary!D$3:D$32),0)</f>
        <v>0.23483976764475015</v>
      </c>
      <c r="D36">
        <f ca="1">IFERROR(PEARSON(Summary!$AK$3:$AK$32,Summary!E$3:E$32),0)</f>
        <v>0.12835185322490725</v>
      </c>
      <c r="E36">
        <f ca="1">IFERROR(PEARSON(Summary!$AK$3:$AK$32,Summary!F$3:F$32),0)</f>
        <v>-0.5830674666687089</v>
      </c>
      <c r="F36">
        <f ca="1">IFERROR(PEARSON(Summary!$AK$3:$AK$32,Summary!G$3:G$32),0)</f>
        <v>0.13999005985061064</v>
      </c>
      <c r="G36">
        <f ca="1">IFERROR(PEARSON(Summary!$AK$3:$AK$32,Summary!H$3:H$32),0)</f>
        <v>0.11757556644214172</v>
      </c>
      <c r="H36">
        <f ca="1">IFERROR(PEARSON(Summary!$AK$3:$AK$32,Summary!I$3:I$32),0)</f>
        <v>-7.56033462266021E-2</v>
      </c>
      <c r="I36">
        <f ca="1">IFERROR(PEARSON(Summary!$AK$3:$AK$32,Summary!J$3:J$32),0)</f>
        <v>0.12402944033726711</v>
      </c>
      <c r="J36">
        <f ca="1">IFERROR(PEARSON(Summary!$AK$3:$AK$32,Summary!K$3:K$32),0)</f>
        <v>0.1766293797870947</v>
      </c>
      <c r="K36">
        <f ca="1">IFERROR(PEARSON(Summary!$AK$3:$AK$32,Summary!L$3:L$32),0)</f>
        <v>-6.2059558836245171E-2</v>
      </c>
      <c r="L36">
        <f ca="1">IFERROR(PEARSON(Summary!$AK$3:$AK$32,Summary!M$3:M$32),0)</f>
        <v>0.49756362219001049</v>
      </c>
      <c r="M36">
        <f ca="1">IFERROR(PEARSON(Summary!$AK$3:$AK$32,Summary!N$3:N$32),0)</f>
        <v>-7.5603346226602197E-2</v>
      </c>
      <c r="N36">
        <f ca="1">IFERROR(PEARSON(Summary!$AK$3:$AK$32,Summary!O$3:O$32),0)</f>
        <v>0</v>
      </c>
      <c r="O36">
        <f ca="1">IFERROR(PEARSON(Summary!$AK$3:$AK$32,Summary!P$3:P$32),0)</f>
        <v>0</v>
      </c>
      <c r="P36">
        <f ca="1">IFERROR(PEARSON(Summary!$AK$3:$AK$32,Summary!Q$3:Q$32),0)</f>
        <v>-0.11237202235612921</v>
      </c>
      <c r="Q36">
        <f ca="1">IFERROR(PEARSON(Summary!$AK$3:$AK$32,Summary!R$3:R$32),0)</f>
        <v>0</v>
      </c>
      <c r="R36">
        <f ca="1">IFERROR(PEARSON(Summary!$AK$3:$AK$32,Summary!S$3:S$32),0)</f>
        <v>0</v>
      </c>
      <c r="S36">
        <f ca="1">IFERROR(PEARSON(Summary!$AK$3:$AK$32,Summary!T$3:T$32),0)</f>
        <v>0</v>
      </c>
      <c r="T36">
        <f ca="1">IFERROR(PEARSON(Summary!$AK$3:$AK$32,Summary!U$3:U$32),0)</f>
        <v>0</v>
      </c>
      <c r="U36">
        <f ca="1">IFERROR(PEARSON(Summary!$AK$3:$AK$32,Summary!V$3:V$32),0)</f>
        <v>2.5974497902338287E-2</v>
      </c>
      <c r="V36">
        <f ca="1">IFERROR(PEARSON(Summary!$AK$3:$AK$32,Summary!W$3:W$32),0)</f>
        <v>0.85768845402355498</v>
      </c>
      <c r="W36">
        <f ca="1">IFERROR(PEARSON(Summary!$AK$3:$AK$32,Summary!X$3:X$32),0)</f>
        <v>0.87364856304674199</v>
      </c>
      <c r="X36">
        <f ca="1">IFERROR(PEARSON(Summary!$AK$3:$AK$32,Summary!Y$3:Y$32),0)</f>
        <v>-0.14995950404161343</v>
      </c>
      <c r="Y36">
        <f ca="1">IFERROR(PEARSON(Summary!$AK$3:$AK$32,Summary!Z$3:Z$32),0)</f>
        <v>-6.0290952382258699E-2</v>
      </c>
      <c r="Z36">
        <f ca="1">IFERROR(PEARSON(Summary!$AK$3:$AK$32,Summary!AA$3:AA$32),0)</f>
        <v>0</v>
      </c>
      <c r="AA36">
        <f ca="1">IFERROR(PEARSON(Summary!$AK$3:$AK$32,Summary!AB$3:AB$32),0)</f>
        <v>0.18171215821543513</v>
      </c>
      <c r="AB36">
        <f ca="1">IFERROR(PEARSON(Summary!$AK$3:$AK$32,Summary!AC$3:AC$32),0)</f>
        <v>0.42248622602620639</v>
      </c>
      <c r="AC36">
        <f ca="1">IFERROR(PEARSON(Summary!$AK$3:$AK$32,Summary!AD$3:AD$32),0)</f>
        <v>6.7247041978449718E-2</v>
      </c>
      <c r="AD36">
        <f ca="1">IFERROR(PEARSON(Summary!$AK$3:$AK$32,Summary!AE$3:AE$32),0)</f>
        <v>0.69705332485935101</v>
      </c>
      <c r="AE36">
        <f ca="1">IFERROR(PEARSON(Summary!$AK$3:$AK$32,Summary!AF$3:AF$32),0)</f>
        <v>0.18435276514218976</v>
      </c>
      <c r="AF36">
        <f ca="1">IFERROR(PEARSON(Summary!$AK$3:$AK$32,Summary!AG$3:AG$32),0)</f>
        <v>0.41786748242213057</v>
      </c>
      <c r="AG36">
        <f ca="1">IFERROR(PEARSON(Summary!$AK$3:$AK$32,Summary!AH$3:AH$32),0)</f>
        <v>0.34498666355994934</v>
      </c>
      <c r="AH36">
        <f ca="1">IFERROR(PEARSON(Summary!$AK$3:$AK$32,Summary!AI$3:AI$32),0)</f>
        <v>0.1833305955003455</v>
      </c>
      <c r="AI36">
        <f ca="1">IFERROR(PEARSON(Summary!$AK$3:$AK$32,Summary!AJ$3:AJ$32),0)</f>
        <v>-0.10197840406581207</v>
      </c>
      <c r="AJ36">
        <f ca="1">IFERROR(PEARSON(Summary!$AK$3:$AK$32,Summary!AK$3:AK$32),0)</f>
        <v>1</v>
      </c>
      <c r="AK36">
        <f ca="1">IFERROR(PEARSON(Summary!$AK$3:$AK$32,Summary!AL$3:AL$32),0)</f>
        <v>0.44642825735251079</v>
      </c>
      <c r="AL36">
        <f ca="1">IFERROR(PEARSON(Summary!$AK$3:$AK$32,Summary!AM$3:AM$32),0)</f>
        <v>-2.7532811023519919E-2</v>
      </c>
      <c r="AM36">
        <f ca="1">IFERROR(PEARSON(Summary!$AK$3:$AK$32,Summary!AN$3:AN$32),0)</f>
        <v>0.33816219023332283</v>
      </c>
      <c r="AN36">
        <f ca="1">IFERROR(PEARSON(Summary!$AK$3:$AK$32,Summary!AO$3:AO$32),0)</f>
        <v>-0.14537158101858916</v>
      </c>
      <c r="AO36">
        <f ca="1">IFERROR(PEARSON(Summary!$AK$3:$AK$32,Summary!AP$3:AP$32),0)</f>
        <v>0.57625626235181748</v>
      </c>
      <c r="AP36">
        <f ca="1">IFERROR(PEARSON(Summary!$AK$3:$AK$32,Summary!AQ$3:AQ$32),0)</f>
        <v>-0.1080959142917061</v>
      </c>
      <c r="AQ36">
        <f ca="1">IFERROR(PEARSON(Summary!$AK$3:$AK$32,Summary!AR$3:AR$32),0)</f>
        <v>0.38522422197981881</v>
      </c>
      <c r="AR36">
        <f ca="1">IFERROR(PEARSON(Summary!$AK$3:$AK$32,Summary!AS$3:AS$32),0)</f>
        <v>4.5491684202252367E-3</v>
      </c>
      <c r="AS36">
        <f ca="1">IFERROR(PEARSON(Summary!$AK$3:$AK$32,Summary!AT$3:AT$32),0)</f>
        <v>2.1369616008327968E-2</v>
      </c>
      <c r="AT36">
        <f ca="1">IFERROR(PEARSON(Summary!$AK$3:$AK$32,Summary!AU$3:AU$32),0)</f>
        <v>0.60294447481436075</v>
      </c>
      <c r="AU36">
        <f ca="1">IFERROR(PEARSON(Summary!$AK$3:$AK$32,Summary!AV$3:AV$32),0)</f>
        <v>0.57637209951930812</v>
      </c>
      <c r="AV36">
        <f ca="1">IFERROR(PEARSON(Summary!$AK$3:$AK$32,Summary!AW$3:AW$32),0)</f>
        <v>0.45200176384941132</v>
      </c>
      <c r="AW36">
        <f ca="1">IFERROR(PEARSON(Summary!$AK$3:$AK$32,Summary!AX$3:AX$32),0)</f>
        <v>0.51186039085493584</v>
      </c>
      <c r="AX36">
        <f ca="1">IFERROR(PEARSON(Summary!$AK$3:$AK$32,Summary!AY$3:AY$32),0)</f>
        <v>0.51143501703077909</v>
      </c>
      <c r="AY36">
        <f ca="1">IFERROR(PEARSON(Summary!$AK$3:$AK$32,Summary!AZ$3:AZ$32),0)</f>
        <v>0.23736459358562551</v>
      </c>
      <c r="AZ36">
        <f ca="1">IFERROR(PEARSON(Summary!$AK$3:$AK$32,Summary!BA$3:BA$32),0)</f>
        <v>-0.29789558944798877</v>
      </c>
      <c r="BA36">
        <f ca="1">IFERROR(PEARSON(Summary!$AK$3:$AK$32,Summary!BB$3:BB$32),0)</f>
        <v>-0.37868997173805513</v>
      </c>
      <c r="BB36">
        <f ca="1">IFERROR(PEARSON(Summary!$AK$3:$AK$32,Summary!BC$3:BC$32),0)</f>
        <v>-0.29630109703616192</v>
      </c>
      <c r="BC36">
        <f ca="1">IFERROR(PEARSON(Summary!$AK$3:$AK$32,Summary!BD$3:BD$32),0)</f>
        <v>-0.30246461721786144</v>
      </c>
      <c r="BD36">
        <f ca="1">IFERROR(PEARSON(Summary!$AK$3:$AK$32,Summary!BE$3:BE$32),0)</f>
        <v>-0.50665757312844273</v>
      </c>
      <c r="BE36">
        <f ca="1">IFERROR(PEARSON(Summary!$AK$3:$AK$32,Summary!BF$3:BF$32),0)</f>
        <v>-0.47835132067381786</v>
      </c>
      <c r="BF36">
        <f ca="1">IFERROR(PEARSON(Summary!$AK$3:$AK$32,Summary!BG$3:BG$32),0)</f>
        <v>-0.45409994284044697</v>
      </c>
      <c r="BG36">
        <f ca="1">IFERROR(PEARSON(Summary!$AK$3:$AK$32,Summary!BH$3:BH$32),0)</f>
        <v>-0.13885262081637639</v>
      </c>
      <c r="BH36">
        <f ca="1">IFERROR(PEARSON(Summary!$AK$3:$AK$32,Summary!BI$3:BI$32),0)</f>
        <v>-0.14299476277499384</v>
      </c>
      <c r="BI36">
        <f ca="1">IFERROR(PEARSON(Summary!$AK$3:$AK$32,Summary!BJ$3:BJ$32),0)</f>
        <v>0.1637042078875531</v>
      </c>
      <c r="BJ36">
        <f ca="1">IFERROR(PEARSON(Summary!$AK$3:$AK$32,Summary!BK$3:BK$32),0)</f>
        <v>0.35123615833300914</v>
      </c>
      <c r="BK36">
        <f ca="1">IFERROR(PEARSON(Summary!$AK$3:$AK$32,Summary!BL$3:BL$32),0)</f>
        <v>-0.24672907461899654</v>
      </c>
      <c r="BL36">
        <f ca="1">IFERROR(PEARSON(Summary!$AK$3:$AK$32,Summary!BM$3:BM$32),0)</f>
        <v>-0.45578649414025285</v>
      </c>
      <c r="BM36">
        <f ca="1">IFERROR(PEARSON(Summary!$AK$3:$AK$32,Summary!BN$3:BN$32),0)</f>
        <v>-0.15142372575861893</v>
      </c>
      <c r="BN36">
        <f ca="1">IFERROR(PEARSON(Summary!$AK$3:$AK$32,Summary!BO$3:BO$32),0)</f>
        <v>-0.47246734991598505</v>
      </c>
      <c r="BO36">
        <f ca="1">IFERROR(PEARSON(Summary!$AK$3:$AK$32,Summary!BP$3:BP$32),0)</f>
        <v>-0.54304308593564421</v>
      </c>
      <c r="BP36">
        <f ca="1">IFERROR(PEARSON(Summary!$AK$3:$AK$32,Summary!BQ$3:BQ$32),0)</f>
        <v>-0.42116467354118381</v>
      </c>
      <c r="BQ36">
        <f ca="1">IFERROR(PEARSON(Summary!$AK$3:$AK$32,Summary!BR$3:BR$32),0)</f>
        <v>-0.29697444753922675</v>
      </c>
      <c r="BR36">
        <f ca="1">IFERROR(PEARSON(Summary!$AK$3:$AK$32,Summary!BS$3:BS$32),0)</f>
        <v>-0.43170679300456655</v>
      </c>
      <c r="BS36">
        <f ca="1">IFERROR(PEARSON(Summary!$AK$3:$AK$32,Summary!BT$3:BT$32),0)</f>
        <v>0.19288928957512744</v>
      </c>
      <c r="BT36">
        <f ca="1">IFERROR(PEARSON(Summary!$AK$3:$AK$32,Summary!BU$3:BU$32),0)</f>
        <v>0.1283518532249073</v>
      </c>
      <c r="BU36">
        <f ca="1">IFERROR(PEARSON(Summary!$AK$3:$AK$32,Summary!BV$3:BV$32),0)</f>
        <v>-0.67191562627143264</v>
      </c>
      <c r="BV36">
        <f ca="1">IFERROR(PEARSON(Summary!$AK$3:$AK$32,Summary!BW$3:BW$32),0)</f>
        <v>-5.4252041254171657E-2</v>
      </c>
      <c r="BW36">
        <f ca="1">IFERROR(PEARSON(Summary!$AK$3:$AK$32,Summary!BX$3:BX$32),0)</f>
        <v>-0.67191562627143275</v>
      </c>
      <c r="BX36">
        <f ca="1">IFERROR(PEARSON(Summary!$AK$3:$AK$32,Summary!BY$3:BY$32),0)</f>
        <v>-0.26805969066643465</v>
      </c>
      <c r="BY36">
        <f ca="1">IFERROR(PEARSON(Summary!$AK$3:$AK$32,Summary!BZ$3:BZ$32),0)</f>
        <v>0.51186039085493595</v>
      </c>
      <c r="BZ36">
        <f ca="1">IFERROR(PEARSON(Summary!$AK$3:$AK$32,Summary!CA$3:CA$32),0)</f>
        <v>-0.23540500135089054</v>
      </c>
      <c r="CA36">
        <f ca="1">IFERROR(PEARSON(Summary!$AK$3:$AK$32,Summary!CB$3:CB$32),0)</f>
        <v>4.8150769473435218E-2</v>
      </c>
    </row>
    <row r="37" spans="1:79">
      <c r="A37" s="4" t="s">
        <v>15</v>
      </c>
      <c r="B37">
        <f ca="1">IFERROR(PEARSON(Summary!$AL$3:$AL$32,Summary!C$3:C$32),0)</f>
        <v>0.73295340054358138</v>
      </c>
      <c r="C37">
        <f ca="1">IFERROR(PEARSON(Summary!$AL$3:$AL$32,Summary!D$3:D$32),0)</f>
        <v>0.80417358679474127</v>
      </c>
      <c r="D37">
        <f ca="1">IFERROR(PEARSON(Summary!$AL$3:$AL$32,Summary!E$3:E$32),0)</f>
        <v>0.70677653705901267</v>
      </c>
      <c r="E37">
        <f ca="1">IFERROR(PEARSON(Summary!$AL$3:$AL$32,Summary!F$3:F$32),0)</f>
        <v>-0.61205773536588226</v>
      </c>
      <c r="F37">
        <f ca="1">IFERROR(PEARSON(Summary!$AL$3:$AL$32,Summary!G$3:G$32),0)</f>
        <v>0.74221794276888942</v>
      </c>
      <c r="G37">
        <f ca="1">IFERROR(PEARSON(Summary!$AL$3:$AL$32,Summary!H$3:H$32),0)</f>
        <v>0.68880965363672575</v>
      </c>
      <c r="H37">
        <f ca="1">IFERROR(PEARSON(Summary!$AL$3:$AL$32,Summary!I$3:I$32),0)</f>
        <v>-0.63540714755803829</v>
      </c>
      <c r="I37">
        <f ca="1">IFERROR(PEARSON(Summary!$AL$3:$AL$32,Summary!J$3:J$32),0)</f>
        <v>0.71733525195408621</v>
      </c>
      <c r="J37">
        <f ca="1">IFERROR(PEARSON(Summary!$AL$3:$AL$32,Summary!K$3:K$32),0)</f>
        <v>0.70102658211764113</v>
      </c>
      <c r="K37">
        <f ca="1">IFERROR(PEARSON(Summary!$AL$3:$AL$32,Summary!L$3:L$32),0)</f>
        <v>-0.59281749343976986</v>
      </c>
      <c r="L37">
        <f ca="1">IFERROR(PEARSON(Summary!$AL$3:$AL$32,Summary!M$3:M$32),0)</f>
        <v>0.61070276102295917</v>
      </c>
      <c r="M37">
        <f ca="1">IFERROR(PEARSON(Summary!$AL$3:$AL$32,Summary!N$3:N$32),0)</f>
        <v>-0.63540714755803862</v>
      </c>
      <c r="N37">
        <f ca="1">IFERROR(PEARSON(Summary!$AL$3:$AL$32,Summary!O$3:O$32),0)</f>
        <v>0</v>
      </c>
      <c r="O37">
        <f ca="1">IFERROR(PEARSON(Summary!$AL$3:$AL$32,Summary!P$3:P$32),0)</f>
        <v>0</v>
      </c>
      <c r="P37">
        <f ca="1">IFERROR(PEARSON(Summary!$AL$3:$AL$32,Summary!Q$3:Q$32),0)</f>
        <v>-0.36835709625934893</v>
      </c>
      <c r="Q37">
        <f ca="1">IFERROR(PEARSON(Summary!$AL$3:$AL$32,Summary!R$3:R$32),0)</f>
        <v>0</v>
      </c>
      <c r="R37">
        <f ca="1">IFERROR(PEARSON(Summary!$AL$3:$AL$32,Summary!S$3:S$32),0)</f>
        <v>0</v>
      </c>
      <c r="S37">
        <f ca="1">IFERROR(PEARSON(Summary!$AL$3:$AL$32,Summary!T$3:T$32),0)</f>
        <v>0</v>
      </c>
      <c r="T37">
        <f ca="1">IFERROR(PEARSON(Summary!$AL$3:$AL$32,Summary!U$3:U$32),0)</f>
        <v>0</v>
      </c>
      <c r="U37">
        <f ca="1">IFERROR(PEARSON(Summary!$AL$3:$AL$32,Summary!V$3:V$32),0)</f>
        <v>0.27064370502842816</v>
      </c>
      <c r="V37">
        <f ca="1">IFERROR(PEARSON(Summary!$AL$3:$AL$32,Summary!W$3:W$32),0)</f>
        <v>0.49544289475819325</v>
      </c>
      <c r="W37">
        <f ca="1">IFERROR(PEARSON(Summary!$AL$3:$AL$32,Summary!X$3:X$32),0)</f>
        <v>0.46818918262510389</v>
      </c>
      <c r="X37">
        <f ca="1">IFERROR(PEARSON(Summary!$AL$3:$AL$32,Summary!Y$3:Y$32),0)</f>
        <v>-0.55457591099371839</v>
      </c>
      <c r="Y37">
        <f ca="1">IFERROR(PEARSON(Summary!$AL$3:$AL$32,Summary!Z$3:Z$32),0)</f>
        <v>-1.2124213357682745E-2</v>
      </c>
      <c r="Z37">
        <f ca="1">IFERROR(PEARSON(Summary!$AL$3:$AL$32,Summary!AA$3:AA$32),0)</f>
        <v>0</v>
      </c>
      <c r="AA37">
        <f ca="1">IFERROR(PEARSON(Summary!$AL$3:$AL$32,Summary!AB$3:AB$32),0)</f>
        <v>-4.1149065917890783E-2</v>
      </c>
      <c r="AB37">
        <f ca="1">IFERROR(PEARSON(Summary!$AL$3:$AL$32,Summary!AC$3:AC$32),0)</f>
        <v>0.17275591216892883</v>
      </c>
      <c r="AC37">
        <f ca="1">IFERROR(PEARSON(Summary!$AL$3:$AL$32,Summary!AD$3:AD$32),0)</f>
        <v>0.6746693942359725</v>
      </c>
      <c r="AD37">
        <f ca="1">IFERROR(PEARSON(Summary!$AL$3:$AL$32,Summary!AE$3:AE$32),0)</f>
        <v>0.57242834475405846</v>
      </c>
      <c r="AE37">
        <f ca="1">IFERROR(PEARSON(Summary!$AL$3:$AL$32,Summary!AF$3:AF$32),0)</f>
        <v>0.50988655031911478</v>
      </c>
      <c r="AF37">
        <f ca="1">IFERROR(PEARSON(Summary!$AL$3:$AL$32,Summary!AG$3:AG$32),0)</f>
        <v>0.3906920505945688</v>
      </c>
      <c r="AG37">
        <f ca="1">IFERROR(PEARSON(Summary!$AL$3:$AL$32,Summary!AH$3:AH$32),0)</f>
        <v>8.7660664726633447E-2</v>
      </c>
      <c r="AH37">
        <f ca="1">IFERROR(PEARSON(Summary!$AL$3:$AL$32,Summary!AI$3:AI$32),0)</f>
        <v>-0.56052060085840427</v>
      </c>
      <c r="AI37">
        <f ca="1">IFERROR(PEARSON(Summary!$AL$3:$AL$32,Summary!AJ$3:AJ$32),0)</f>
        <v>-0.19165877322430661</v>
      </c>
      <c r="AJ37">
        <f ca="1">IFERROR(PEARSON(Summary!$AL$3:$AL$32,Summary!AK$3:AK$32),0)</f>
        <v>0.44642825735251079</v>
      </c>
      <c r="AK37">
        <f ca="1">IFERROR(PEARSON(Summary!$AL$3:$AL$32,Summary!AL$3:AL$32),0)</f>
        <v>1.0000000000000002</v>
      </c>
      <c r="AL37">
        <f ca="1">IFERROR(PEARSON(Summary!$AL$3:$AL$32,Summary!AM$3:AM$32),0)</f>
        <v>-0.20119017680935602</v>
      </c>
      <c r="AM37">
        <f ca="1">IFERROR(PEARSON(Summary!$AL$3:$AL$32,Summary!AN$3:AN$32),0)</f>
        <v>0.83673967011514283</v>
      </c>
      <c r="AN37">
        <f ca="1">IFERROR(PEARSON(Summary!$AL$3:$AL$32,Summary!AO$3:AO$32),0)</f>
        <v>-0.10541990216416491</v>
      </c>
      <c r="AO37">
        <f ca="1">IFERROR(PEARSON(Summary!$AL$3:$AL$32,Summary!AP$3:AP$32),0)</f>
        <v>0.41414937453936523</v>
      </c>
      <c r="AP37">
        <f ca="1">IFERROR(PEARSON(Summary!$AL$3:$AL$32,Summary!AQ$3:AQ$32),0)</f>
        <v>-8.9781788693979722E-2</v>
      </c>
      <c r="AQ37">
        <f ca="1">IFERROR(PEARSON(Summary!$AL$3:$AL$32,Summary!AR$3:AR$32),0)</f>
        <v>0.72735663464846401</v>
      </c>
      <c r="AR37">
        <f ca="1">IFERROR(PEARSON(Summary!$AL$3:$AL$32,Summary!AS$3:AS$32),0)</f>
        <v>-0.43511658060126279</v>
      </c>
      <c r="AS37">
        <f ca="1">IFERROR(PEARSON(Summary!$AL$3:$AL$32,Summary!AT$3:AT$32),0)</f>
        <v>0.65771414244426807</v>
      </c>
      <c r="AT37">
        <f ca="1">IFERROR(PEARSON(Summary!$AL$3:$AL$32,Summary!AU$3:AU$32),0)</f>
        <v>0.79278657519610185</v>
      </c>
      <c r="AU37">
        <f ca="1">IFERROR(PEARSON(Summary!$AL$3:$AL$32,Summary!AV$3:AV$32),0)</f>
        <v>0.84991182731465276</v>
      </c>
      <c r="AV37">
        <f ca="1">IFERROR(PEARSON(Summary!$AL$3:$AL$32,Summary!AW$3:AW$32),0)</f>
        <v>0.93470263967751377</v>
      </c>
      <c r="AW37">
        <f ca="1">IFERROR(PEARSON(Summary!$AL$3:$AL$32,Summary!AX$3:AX$32),0)</f>
        <v>0.90541972834133677</v>
      </c>
      <c r="AX37">
        <f ca="1">IFERROR(PEARSON(Summary!$AL$3:$AL$32,Summary!AY$3:AY$32),0)</f>
        <v>0.79541801174588578</v>
      </c>
      <c r="AY37">
        <f ca="1">IFERROR(PEARSON(Summary!$AL$3:$AL$32,Summary!AZ$3:AZ$32),0)</f>
        <v>0.68998903801466505</v>
      </c>
      <c r="AZ37">
        <f ca="1">IFERROR(PEARSON(Summary!$AL$3:$AL$32,Summary!BA$3:BA$32),0)</f>
        <v>-0.57417178366149957</v>
      </c>
      <c r="BA37">
        <f ca="1">IFERROR(PEARSON(Summary!$AL$3:$AL$32,Summary!BB$3:BB$32),0)</f>
        <v>-0.70174993767185079</v>
      </c>
      <c r="BB37">
        <f ca="1">IFERROR(PEARSON(Summary!$AL$3:$AL$32,Summary!BC$3:BC$32),0)</f>
        <v>-0.90706505450931552</v>
      </c>
      <c r="BC37">
        <f ca="1">IFERROR(PEARSON(Summary!$AL$3:$AL$32,Summary!BD$3:BD$32),0)</f>
        <v>-0.91061521477844987</v>
      </c>
      <c r="BD37">
        <f ca="1">IFERROR(PEARSON(Summary!$AL$3:$AL$32,Summary!BE$3:BE$32),0)</f>
        <v>-0.91991294843557236</v>
      </c>
      <c r="BE37">
        <f ca="1">IFERROR(PEARSON(Summary!$AL$3:$AL$32,Summary!BF$3:BF$32),0)</f>
        <v>-0.89814120047033319</v>
      </c>
      <c r="BF37">
        <f ca="1">IFERROR(PEARSON(Summary!$AL$3:$AL$32,Summary!BG$3:BG$32),0)</f>
        <v>-0.72572514294064283</v>
      </c>
      <c r="BG37">
        <f ca="1">IFERROR(PEARSON(Summary!$AL$3:$AL$32,Summary!BH$3:BH$32),0)</f>
        <v>-0.64898857570769497</v>
      </c>
      <c r="BH37">
        <f ca="1">IFERROR(PEARSON(Summary!$AL$3:$AL$32,Summary!BI$3:BI$32),0)</f>
        <v>-0.68140089720650665</v>
      </c>
      <c r="BI37">
        <f ca="1">IFERROR(PEARSON(Summary!$AL$3:$AL$32,Summary!BJ$3:BJ$32),0)</f>
        <v>-0.28084845000174502</v>
      </c>
      <c r="BJ37">
        <f ca="1">IFERROR(PEARSON(Summary!$AL$3:$AL$32,Summary!BK$3:BK$32),0)</f>
        <v>0.82874179339895049</v>
      </c>
      <c r="BK37">
        <f ca="1">IFERROR(PEARSON(Summary!$AL$3:$AL$32,Summary!BL$3:BL$32),0)</f>
        <v>-0.80774162578776643</v>
      </c>
      <c r="BL37">
        <f ca="1">IFERROR(PEARSON(Summary!$AL$3:$AL$32,Summary!BM$3:BM$32),0)</f>
        <v>-0.81474298686376689</v>
      </c>
      <c r="BM37">
        <f ca="1">IFERROR(PEARSON(Summary!$AL$3:$AL$32,Summary!BN$3:BN$32),0)</f>
        <v>-0.55749365793147931</v>
      </c>
      <c r="BN37">
        <f ca="1">IFERROR(PEARSON(Summary!$AL$3:$AL$32,Summary!BO$3:BO$32),0)</f>
        <v>-0.75568947584563206</v>
      </c>
      <c r="BO37">
        <f ca="1">IFERROR(PEARSON(Summary!$AL$3:$AL$32,Summary!BP$3:BP$32),0)</f>
        <v>-0.82082853275325396</v>
      </c>
      <c r="BP37">
        <f ca="1">IFERROR(PEARSON(Summary!$AL$3:$AL$32,Summary!BQ$3:BQ$32),0)</f>
        <v>-0.92302772741262407</v>
      </c>
      <c r="BQ37">
        <f ca="1">IFERROR(PEARSON(Summary!$AL$3:$AL$32,Summary!BR$3:BR$32),0)</f>
        <v>-0.91240034819332583</v>
      </c>
      <c r="BR37">
        <f ca="1">IFERROR(PEARSON(Summary!$AL$3:$AL$32,Summary!BS$3:BS$32),0)</f>
        <v>-0.86061913637414056</v>
      </c>
      <c r="BS37">
        <f ca="1">IFERROR(PEARSON(Summary!$AL$3:$AL$32,Summary!BT$3:BT$32),0)</f>
        <v>-5.0827562701821885E-2</v>
      </c>
      <c r="BT37">
        <f ca="1">IFERROR(PEARSON(Summary!$AL$3:$AL$32,Summary!BU$3:BU$32),0)</f>
        <v>0.706776537059013</v>
      </c>
      <c r="BU37">
        <f ca="1">IFERROR(PEARSON(Summary!$AL$3:$AL$32,Summary!BV$3:BV$32),0)</f>
        <v>-0.32567583964083746</v>
      </c>
      <c r="BV37">
        <f ca="1">IFERROR(PEARSON(Summary!$AL$3:$AL$32,Summary!BW$3:BW$32),0)</f>
        <v>0.67794628243370814</v>
      </c>
      <c r="BW37">
        <f ca="1">IFERROR(PEARSON(Summary!$AL$3:$AL$32,Summary!BX$3:BX$32),0)</f>
        <v>-0.32567583964083746</v>
      </c>
      <c r="BX37">
        <f ca="1">IFERROR(PEARSON(Summary!$AL$3:$AL$32,Summary!BY$3:BY$32),0)</f>
        <v>-0.23020528320777839</v>
      </c>
      <c r="BY37">
        <f ca="1">IFERROR(PEARSON(Summary!$AL$3:$AL$32,Summary!BZ$3:BZ$32),0)</f>
        <v>0.90541972834133677</v>
      </c>
      <c r="BZ37">
        <f ca="1">IFERROR(PEARSON(Summary!$AL$3:$AL$32,Summary!CA$3:CA$32),0)</f>
        <v>-0.75034129896800561</v>
      </c>
      <c r="CA37">
        <f ca="1">IFERROR(PEARSON(Summary!$AL$3:$AL$32,Summary!CB$3:CB$32),0)</f>
        <v>-0.35597951868855326</v>
      </c>
    </row>
    <row r="38" spans="1:79">
      <c r="A38" s="4" t="s">
        <v>36</v>
      </c>
      <c r="B38">
        <f ca="1">IFERROR(PEARSON(Summary!$AM$3:$AM$32,Summary!C$3:C$32),0)</f>
        <v>-0.2792667843959718</v>
      </c>
      <c r="C38">
        <f ca="1">IFERROR(PEARSON(Summary!$AM$3:$AM$32,Summary!D$3:D$32),0)</f>
        <v>-0.28255619143360672</v>
      </c>
      <c r="D38">
        <f ca="1">IFERROR(PEARSON(Summary!$AM$3:$AM$32,Summary!E$3:E$32),0)</f>
        <v>-0.42062339983886887</v>
      </c>
      <c r="E38">
        <f ca="1">IFERROR(PEARSON(Summary!$AM$3:$AM$32,Summary!F$3:F$32),0)</f>
        <v>-0.30043692369154501</v>
      </c>
      <c r="F38">
        <f ca="1">IFERROR(PEARSON(Summary!$AM$3:$AM$32,Summary!G$3:G$32),0)</f>
        <v>-0.40582053253551359</v>
      </c>
      <c r="G38">
        <f ca="1">IFERROR(PEARSON(Summary!$AM$3:$AM$32,Summary!H$3:H$32),0)</f>
        <v>-0.42174251069129648</v>
      </c>
      <c r="H38">
        <f ca="1">IFERROR(PEARSON(Summary!$AM$3:$AM$32,Summary!I$3:I$32),0)</f>
        <v>0.26935498196274793</v>
      </c>
      <c r="I38">
        <f ca="1">IFERROR(PEARSON(Summary!$AM$3:$AM$32,Summary!J$3:J$32),0)</f>
        <v>-0.40487087870814076</v>
      </c>
      <c r="J38">
        <f ca="1">IFERROR(PEARSON(Summary!$AM$3:$AM$32,Summary!K$3:K$32),0)</f>
        <v>-0.43916964857006946</v>
      </c>
      <c r="K38">
        <f ca="1">IFERROR(PEARSON(Summary!$AM$3:$AM$32,Summary!L$3:L$32),0)</f>
        <v>0.4810783181287614</v>
      </c>
      <c r="L38">
        <f ca="1">IFERROR(PEARSON(Summary!$AM$3:$AM$32,Summary!M$3:M$32),0)</f>
        <v>0.29556995684064946</v>
      </c>
      <c r="M38">
        <f ca="1">IFERROR(PEARSON(Summary!$AM$3:$AM$32,Summary!N$3:N$32),0)</f>
        <v>0.26935498196274799</v>
      </c>
      <c r="N38">
        <f ca="1">IFERROR(PEARSON(Summary!$AM$3:$AM$32,Summary!O$3:O$32),0)</f>
        <v>0</v>
      </c>
      <c r="O38">
        <f ca="1">IFERROR(PEARSON(Summary!$AM$3:$AM$32,Summary!P$3:P$32),0)</f>
        <v>0</v>
      </c>
      <c r="P38">
        <f ca="1">IFERROR(PEARSON(Summary!$AM$3:$AM$32,Summary!Q$3:Q$32),0)</f>
        <v>0.20113045594334572</v>
      </c>
      <c r="Q38">
        <f ca="1">IFERROR(PEARSON(Summary!$AM$3:$AM$32,Summary!R$3:R$32),0)</f>
        <v>0</v>
      </c>
      <c r="R38">
        <f ca="1">IFERROR(PEARSON(Summary!$AM$3:$AM$32,Summary!S$3:S$32),0)</f>
        <v>0</v>
      </c>
      <c r="S38">
        <f ca="1">IFERROR(PEARSON(Summary!$AM$3:$AM$32,Summary!T$3:T$32),0)</f>
        <v>0</v>
      </c>
      <c r="T38">
        <f ca="1">IFERROR(PEARSON(Summary!$AM$3:$AM$32,Summary!U$3:U$32),0)</f>
        <v>0</v>
      </c>
      <c r="U38">
        <f ca="1">IFERROR(PEARSON(Summary!$AM$3:$AM$32,Summary!V$3:V$32),0)</f>
        <v>-5.7153073827956015E-2</v>
      </c>
      <c r="V38">
        <f ca="1">IFERROR(PEARSON(Summary!$AM$3:$AM$32,Summary!W$3:W$32),0)</f>
        <v>-6.2412667658299217E-3</v>
      </c>
      <c r="W38">
        <f ca="1">IFERROR(PEARSON(Summary!$AM$3:$AM$32,Summary!X$3:X$32),0)</f>
        <v>2.8104350495943512E-3</v>
      </c>
      <c r="X38">
        <f ca="1">IFERROR(PEARSON(Summary!$AM$3:$AM$32,Summary!Y$3:Y$32),0)</f>
        <v>0.14440424001662899</v>
      </c>
      <c r="Y38">
        <f ca="1">IFERROR(PEARSON(Summary!$AM$3:$AM$32,Summary!Z$3:Z$32),0)</f>
        <v>0.26122522741749094</v>
      </c>
      <c r="Z38">
        <f ca="1">IFERROR(PEARSON(Summary!$AM$3:$AM$32,Summary!AA$3:AA$32),0)</f>
        <v>0</v>
      </c>
      <c r="AA38">
        <f ca="1">IFERROR(PEARSON(Summary!$AM$3:$AM$32,Summary!AB$3:AB$32),0)</f>
        <v>-0.15919435977903912</v>
      </c>
      <c r="AB38">
        <f ca="1">IFERROR(PEARSON(Summary!$AM$3:$AM$32,Summary!AC$3:AC$32),0)</f>
        <v>3.9453682921352595E-2</v>
      </c>
      <c r="AC38">
        <f ca="1">IFERROR(PEARSON(Summary!$AM$3:$AM$32,Summary!AD$3:AD$32),0)</f>
        <v>-0.16357258976999683</v>
      </c>
      <c r="AD38">
        <f ca="1">IFERROR(PEARSON(Summary!$AM$3:$AM$32,Summary!AE$3:AE$32),0)</f>
        <v>5.1220586944366799E-2</v>
      </c>
      <c r="AE38">
        <f ca="1">IFERROR(PEARSON(Summary!$AM$3:$AM$32,Summary!AF$3:AF$32),0)</f>
        <v>4.5560706836603064E-2</v>
      </c>
      <c r="AF38">
        <f ca="1">IFERROR(PEARSON(Summary!$AM$3:$AM$32,Summary!AG$3:AG$32),0)</f>
        <v>-2.7337844231377788E-2</v>
      </c>
      <c r="AG38">
        <f ca="1">IFERROR(PEARSON(Summary!$AM$3:$AM$32,Summary!AH$3:AH$32),0)</f>
        <v>6.5147090829786106E-2</v>
      </c>
      <c r="AH38">
        <f ca="1">IFERROR(PEARSON(Summary!$AM$3:$AM$32,Summary!AI$3:AI$32),0)</f>
        <v>0.11039852136112567</v>
      </c>
      <c r="AI38">
        <f ca="1">IFERROR(PEARSON(Summary!$AM$3:$AM$32,Summary!AJ$3:AJ$32),0)</f>
        <v>0.15865065947172449</v>
      </c>
      <c r="AJ38">
        <f ca="1">IFERROR(PEARSON(Summary!$AM$3:$AM$32,Summary!AK$3:AK$32),0)</f>
        <v>-2.7532811023519919E-2</v>
      </c>
      <c r="AK38">
        <f ca="1">IFERROR(PEARSON(Summary!$AM$3:$AM$32,Summary!AL$3:AL$32),0)</f>
        <v>-0.20119017680935602</v>
      </c>
      <c r="AL38">
        <f ca="1">IFERROR(PEARSON(Summary!$AM$3:$AM$32,Summary!AM$3:AM$32),0)</f>
        <v>1</v>
      </c>
      <c r="AM38">
        <f ca="1">IFERROR(PEARSON(Summary!$AM$3:$AM$32,Summary!AN$3:AN$32),0)</f>
        <v>-0.14913086645044249</v>
      </c>
      <c r="AN38">
        <f ca="1">IFERROR(PEARSON(Summary!$AM$3:$AM$32,Summary!AO$3:AO$32),0)</f>
        <v>0.95315544922402806</v>
      </c>
      <c r="AO38">
        <f ca="1">IFERROR(PEARSON(Summary!$AM$3:$AM$32,Summary!AP$3:AP$32),0)</f>
        <v>5.3140179489800925E-2</v>
      </c>
      <c r="AP38">
        <f ca="1">IFERROR(PEARSON(Summary!$AM$3:$AM$32,Summary!AQ$3:AQ$32),0)</f>
        <v>0.17312037026602195</v>
      </c>
      <c r="AQ38">
        <f ca="1">IFERROR(PEARSON(Summary!$AM$3:$AM$32,Summary!AR$3:AR$32),0)</f>
        <v>-9.8630173678122046E-2</v>
      </c>
      <c r="AR38">
        <f ca="1">IFERROR(PEARSON(Summary!$AM$3:$AM$32,Summary!AS$3:AS$32),0)</f>
        <v>0.10335267083397245</v>
      </c>
      <c r="AS38">
        <f ca="1">IFERROR(PEARSON(Summary!$AM$3:$AM$32,Summary!AT$3:AT$32),0)</f>
        <v>-0.19482266060360365</v>
      </c>
      <c r="AT38">
        <f ca="1">IFERROR(PEARSON(Summary!$AM$3:$AM$32,Summary!AU$3:AU$32),0)</f>
        <v>-0.26566447511280106</v>
      </c>
      <c r="AU38">
        <f ca="1">IFERROR(PEARSON(Summary!$AM$3:$AM$32,Summary!AV$3:AV$32),0)</f>
        <v>-0.13200070562016805</v>
      </c>
      <c r="AV38">
        <f ca="1">IFERROR(PEARSON(Summary!$AM$3:$AM$32,Summary!AW$3:AW$32),0)</f>
        <v>-0.18411233159739415</v>
      </c>
      <c r="AW38">
        <f ca="1">IFERROR(PEARSON(Summary!$AM$3:$AM$32,Summary!AX$3:AX$32),0)</f>
        <v>-0.21244799248322516</v>
      </c>
      <c r="AX38">
        <f ca="1">IFERROR(PEARSON(Summary!$AM$3:$AM$32,Summary!AY$3:AY$32),0)</f>
        <v>-0.10432834883540915</v>
      </c>
      <c r="AY38">
        <f ca="1">IFERROR(PEARSON(Summary!$AM$3:$AM$32,Summary!AZ$3:AZ$32),0)</f>
        <v>-0.12211690361385484</v>
      </c>
      <c r="AZ38">
        <f ca="1">IFERROR(PEARSON(Summary!$AM$3:$AM$32,Summary!BA$3:BA$32),0)</f>
        <v>1.6746751078408229E-2</v>
      </c>
      <c r="BA38">
        <f ca="1">IFERROR(PEARSON(Summary!$AM$3:$AM$32,Summary!BB$3:BB$32),0)</f>
        <v>-2.6439723350839928E-2</v>
      </c>
      <c r="BB38">
        <f ca="1">IFERROR(PEARSON(Summary!$AM$3:$AM$32,Summary!BC$3:BC$32),0)</f>
        <v>0.26834960205586866</v>
      </c>
      <c r="BC38">
        <f ca="1">IFERROR(PEARSON(Summary!$AM$3:$AM$32,Summary!BD$3:BD$32),0)</f>
        <v>0.2413300366342721</v>
      </c>
      <c r="BD38">
        <f ca="1">IFERROR(PEARSON(Summary!$AM$3:$AM$32,Summary!BE$3:BE$32),0)</f>
        <v>-3.136606214246232E-2</v>
      </c>
      <c r="BE38">
        <f ca="1">IFERROR(PEARSON(Summary!$AM$3:$AM$32,Summary!BF$3:BF$32),0)</f>
        <v>-5.3725719085974948E-2</v>
      </c>
      <c r="BF38">
        <f ca="1">IFERROR(PEARSON(Summary!$AM$3:$AM$32,Summary!BG$3:BG$32),0)</f>
        <v>8.1647049518712815E-3</v>
      </c>
      <c r="BG38">
        <f ca="1">IFERROR(PEARSON(Summary!$AM$3:$AM$32,Summary!BH$3:BH$32),0)</f>
        <v>0.3972812868986183</v>
      </c>
      <c r="BH38">
        <f ca="1">IFERROR(PEARSON(Summary!$AM$3:$AM$32,Summary!BI$3:BI$32),0)</f>
        <v>0.18866197225541204</v>
      </c>
      <c r="BI38">
        <f ca="1">IFERROR(PEARSON(Summary!$AM$3:$AM$32,Summary!BJ$3:BJ$32),0)</f>
        <v>0.5750387174868189</v>
      </c>
      <c r="BJ38">
        <f ca="1">IFERROR(PEARSON(Summary!$AM$3:$AM$32,Summary!BK$3:BK$32),0)</f>
        <v>-0.17322646048248677</v>
      </c>
      <c r="BK38">
        <f ca="1">IFERROR(PEARSON(Summary!$AM$3:$AM$32,Summary!BL$3:BL$32),0)</f>
        <v>7.1875580860365287E-2</v>
      </c>
      <c r="BL38">
        <f ca="1">IFERROR(PEARSON(Summary!$AM$3:$AM$32,Summary!BM$3:BM$32),0)</f>
        <v>2.8309874097341939E-2</v>
      </c>
      <c r="BM38">
        <f ca="1">IFERROR(PEARSON(Summary!$AM$3:$AM$32,Summary!BN$3:BN$32),0)</f>
        <v>0.50153175052590315</v>
      </c>
      <c r="BN38">
        <f ca="1">IFERROR(PEARSON(Summary!$AM$3:$AM$32,Summary!BO$3:BO$32),0)</f>
        <v>4.6065475021757722E-2</v>
      </c>
      <c r="BO38">
        <f ca="1">IFERROR(PEARSON(Summary!$AM$3:$AM$32,Summary!BP$3:BP$32),0)</f>
        <v>-0.14560045463250762</v>
      </c>
      <c r="BP38">
        <f ca="1">IFERROR(PEARSON(Summary!$AM$3:$AM$32,Summary!BQ$3:BQ$32),0)</f>
        <v>0.27591156419055229</v>
      </c>
      <c r="BQ38">
        <f ca="1">IFERROR(PEARSON(Summary!$AM$3:$AM$32,Summary!BR$3:BR$32),0)</f>
        <v>0.24389068056365296</v>
      </c>
      <c r="BR38">
        <f ca="1">IFERROR(PEARSON(Summary!$AM$3:$AM$32,Summary!BS$3:BS$32),0)</f>
        <v>8.5080532868556921E-2</v>
      </c>
      <c r="BS38">
        <f ca="1">IFERROR(PEARSON(Summary!$AM$3:$AM$32,Summary!BT$3:BT$32),0)</f>
        <v>-0.11875008896857731</v>
      </c>
      <c r="BT38">
        <f ca="1">IFERROR(PEARSON(Summary!$AM$3:$AM$32,Summary!BU$3:BU$32),0)</f>
        <v>-0.42062339983886893</v>
      </c>
      <c r="BU38">
        <f ca="1">IFERROR(PEARSON(Summary!$AM$3:$AM$32,Summary!BV$3:BV$32),0)</f>
        <v>-0.38423871896968287</v>
      </c>
      <c r="BV38">
        <f ca="1">IFERROR(PEARSON(Summary!$AM$3:$AM$32,Summary!BW$3:BW$32),0)</f>
        <v>-0.171958996300695</v>
      </c>
      <c r="BW38">
        <f ca="1">IFERROR(PEARSON(Summary!$AM$3:$AM$32,Summary!BX$3:BX$32),0)</f>
        <v>-0.38423871896968287</v>
      </c>
      <c r="BX38">
        <f ca="1">IFERROR(PEARSON(Summary!$AM$3:$AM$32,Summary!BY$3:BY$32),0)</f>
        <v>-0.46455398095203104</v>
      </c>
      <c r="BY38">
        <f ca="1">IFERROR(PEARSON(Summary!$AM$3:$AM$32,Summary!BZ$3:BZ$32),0)</f>
        <v>-0.21244799248322524</v>
      </c>
      <c r="BZ38">
        <f ca="1">IFERROR(PEARSON(Summary!$AM$3:$AM$32,Summary!CA$3:CA$32),0)</f>
        <v>0.25127188745163398</v>
      </c>
      <c r="CA38">
        <f ca="1">IFERROR(PEARSON(Summary!$AM$3:$AM$32,Summary!CB$3:CB$32),0)</f>
        <v>0.9224921385817344</v>
      </c>
    </row>
    <row r="39" spans="1:79">
      <c r="A39" s="4" t="s">
        <v>37</v>
      </c>
      <c r="B39">
        <f ca="1">IFERROR(PEARSON(Summary!$AN$3:$AN$32,Summary!C$3:C$32),0)</f>
        <v>0.76908523151457697</v>
      </c>
      <c r="C39">
        <f ca="1">IFERROR(PEARSON(Summary!$AN$3:$AN$32,Summary!D$3:D$32),0)</f>
        <v>0.82381410413118961</v>
      </c>
      <c r="D39">
        <f ca="1">IFERROR(PEARSON(Summary!$AN$3:$AN$32,Summary!E$3:E$32),0)</f>
        <v>0.77993259995748287</v>
      </c>
      <c r="E39">
        <f ca="1">IFERROR(PEARSON(Summary!$AN$3:$AN$32,Summary!F$3:F$32),0)</f>
        <v>-0.41864573643190622</v>
      </c>
      <c r="F39">
        <f ca="1">IFERROR(PEARSON(Summary!$AN$3:$AN$32,Summary!G$3:G$32),0)</f>
        <v>0.8127886526500312</v>
      </c>
      <c r="G39">
        <f ca="1">IFERROR(PEARSON(Summary!$AN$3:$AN$32,Summary!H$3:H$32),0)</f>
        <v>0.78273266246111506</v>
      </c>
      <c r="H39">
        <f ca="1">IFERROR(PEARSON(Summary!$AN$3:$AN$32,Summary!I$3:I$32),0)</f>
        <v>-0.45207828806685479</v>
      </c>
      <c r="I39">
        <f ca="1">IFERROR(PEARSON(Summary!$AN$3:$AN$32,Summary!J$3:J$32),0)</f>
        <v>0.79948346843205154</v>
      </c>
      <c r="J39">
        <f ca="1">IFERROR(PEARSON(Summary!$AN$3:$AN$32,Summary!K$3:K$32),0)</f>
        <v>0.76012748449383194</v>
      </c>
      <c r="K39">
        <f ca="1">IFERROR(PEARSON(Summary!$AN$3:$AN$32,Summary!L$3:L$32),0)</f>
        <v>-0.46158924634851289</v>
      </c>
      <c r="L39">
        <f ca="1">IFERROR(PEARSON(Summary!$AN$3:$AN$32,Summary!M$3:M$32),0)</f>
        <v>0.46109425435329104</v>
      </c>
      <c r="M39">
        <f ca="1">IFERROR(PEARSON(Summary!$AN$3:$AN$32,Summary!N$3:N$32),0)</f>
        <v>-0.45207828806685507</v>
      </c>
      <c r="N39">
        <f ca="1">IFERROR(PEARSON(Summary!$AN$3:$AN$32,Summary!O$3:O$32),0)</f>
        <v>0</v>
      </c>
      <c r="O39">
        <f ca="1">IFERROR(PEARSON(Summary!$AN$3:$AN$32,Summary!P$3:P$32),0)</f>
        <v>0</v>
      </c>
      <c r="P39">
        <f ca="1">IFERROR(PEARSON(Summary!$AN$3:$AN$32,Summary!Q$3:Q$32),0)</f>
        <v>-0.50577003929816378</v>
      </c>
      <c r="Q39">
        <f ca="1">IFERROR(PEARSON(Summary!$AN$3:$AN$32,Summary!R$3:R$32),0)</f>
        <v>0</v>
      </c>
      <c r="R39">
        <f ca="1">IFERROR(PEARSON(Summary!$AN$3:$AN$32,Summary!S$3:S$32),0)</f>
        <v>0</v>
      </c>
      <c r="S39">
        <f ca="1">IFERROR(PEARSON(Summary!$AN$3:$AN$32,Summary!T$3:T$32),0)</f>
        <v>0</v>
      </c>
      <c r="T39">
        <f ca="1">IFERROR(PEARSON(Summary!$AN$3:$AN$32,Summary!U$3:U$32),0)</f>
        <v>0</v>
      </c>
      <c r="U39">
        <f ca="1">IFERROR(PEARSON(Summary!$AN$3:$AN$32,Summary!V$3:V$32),0)</f>
        <v>0.33229220796498554</v>
      </c>
      <c r="V39">
        <f ca="1">IFERROR(PEARSON(Summary!$AN$3:$AN$32,Summary!W$3:W$32),0)</f>
        <v>0.29697192145276652</v>
      </c>
      <c r="W39">
        <f ca="1">IFERROR(PEARSON(Summary!$AN$3:$AN$32,Summary!X$3:X$32),0)</f>
        <v>0.25443673677451434</v>
      </c>
      <c r="X39">
        <f ca="1">IFERROR(PEARSON(Summary!$AN$3:$AN$32,Summary!Y$3:Y$32),0)</f>
        <v>-0.43199778731320965</v>
      </c>
      <c r="Y39">
        <f ca="1">IFERROR(PEARSON(Summary!$AN$3:$AN$32,Summary!Z$3:Z$32),0)</f>
        <v>2.0476907053475223E-2</v>
      </c>
      <c r="Z39">
        <f ca="1">IFERROR(PEARSON(Summary!$AN$3:$AN$32,Summary!AA$3:AA$32),0)</f>
        <v>0</v>
      </c>
      <c r="AA39">
        <f ca="1">IFERROR(PEARSON(Summary!$AN$3:$AN$32,Summary!AB$3:AB$32),0)</f>
        <v>-0.25359243020046662</v>
      </c>
      <c r="AB39">
        <f ca="1">IFERROR(PEARSON(Summary!$AN$3:$AN$32,Summary!AC$3:AC$32),0)</f>
        <v>-6.6043316752728868E-3</v>
      </c>
      <c r="AC39">
        <f ca="1">IFERROR(PEARSON(Summary!$AN$3:$AN$32,Summary!AD$3:AD$32),0)</f>
        <v>0.54049599538375792</v>
      </c>
      <c r="AD39">
        <f ca="1">IFERROR(PEARSON(Summary!$AN$3:$AN$32,Summary!AE$3:AE$32),0)</f>
        <v>0.32218316878684167</v>
      </c>
      <c r="AE39">
        <f ca="1">IFERROR(PEARSON(Summary!$AN$3:$AN$32,Summary!AF$3:AF$32),0)</f>
        <v>0.40600051116500413</v>
      </c>
      <c r="AF39">
        <f ca="1">IFERROR(PEARSON(Summary!$AN$3:$AN$32,Summary!AG$3:AG$32),0)</f>
        <v>1.9022378286412272E-2</v>
      </c>
      <c r="AG39">
        <f ca="1">IFERROR(PEARSON(Summary!$AN$3:$AN$32,Summary!AH$3:AH$32),0)</f>
        <v>-0.24059256277517152</v>
      </c>
      <c r="AH39">
        <f ca="1">IFERROR(PEARSON(Summary!$AN$3:$AN$32,Summary!AI$3:AI$32),0)</f>
        <v>-0.40058800622562174</v>
      </c>
      <c r="AI39">
        <f ca="1">IFERROR(PEARSON(Summary!$AN$3:$AN$32,Summary!AJ$3:AJ$32),0)</f>
        <v>-0.26431480338080909</v>
      </c>
      <c r="AJ39">
        <f ca="1">IFERROR(PEARSON(Summary!$AN$3:$AN$32,Summary!AK$3:AK$32),0)</f>
        <v>0.33816219023332283</v>
      </c>
      <c r="AK39">
        <f ca="1">IFERROR(PEARSON(Summary!$AN$3:$AN$32,Summary!AL$3:AL$32),0)</f>
        <v>0.83673967011514283</v>
      </c>
      <c r="AL39">
        <f ca="1">IFERROR(PEARSON(Summary!$AN$3:$AN$32,Summary!AM$3:AM$32),0)</f>
        <v>-0.14913086645044249</v>
      </c>
      <c r="AM39">
        <f ca="1">IFERROR(PEARSON(Summary!$AN$3:$AN$32,Summary!AN$3:AN$32),0)</f>
        <v>1.0000000000000002</v>
      </c>
      <c r="AN39">
        <f ca="1">IFERROR(PEARSON(Summary!$AN$3:$AN$32,Summary!AO$3:AO$32),0)</f>
        <v>-9.0889920514859116E-3</v>
      </c>
      <c r="AO39">
        <f ca="1">IFERROR(PEARSON(Summary!$AN$3:$AN$32,Summary!AP$3:AP$32),0)</f>
        <v>0.27322561679033081</v>
      </c>
      <c r="AP39">
        <f ca="1">IFERROR(PEARSON(Summary!$AN$3:$AN$32,Summary!AQ$3:AQ$32),0)</f>
        <v>-0.12748044679865081</v>
      </c>
      <c r="AQ39">
        <f ca="1">IFERROR(PEARSON(Summary!$AN$3:$AN$32,Summary!AR$3:AR$32),0)</f>
        <v>0.77547979991025862</v>
      </c>
      <c r="AR39">
        <f ca="1">IFERROR(PEARSON(Summary!$AN$3:$AN$32,Summary!AS$3:AS$32),0)</f>
        <v>-0.73631578022072386</v>
      </c>
      <c r="AS39">
        <f ca="1">IFERROR(PEARSON(Summary!$AN$3:$AN$32,Summary!AT$3:AT$32),0)</f>
        <v>0.67573915268504181</v>
      </c>
      <c r="AT39">
        <f ca="1">IFERROR(PEARSON(Summary!$AN$3:$AN$32,Summary!AU$3:AU$32),0)</f>
        <v>0.70124666068733654</v>
      </c>
      <c r="AU39">
        <f ca="1">IFERROR(PEARSON(Summary!$AN$3:$AN$32,Summary!AV$3:AV$32),0)</f>
        <v>0.88481784513182726</v>
      </c>
      <c r="AV39">
        <f ca="1">IFERROR(PEARSON(Summary!$AN$3:$AN$32,Summary!AW$3:AW$32),0)</f>
        <v>0.92123262812420781</v>
      </c>
      <c r="AW39">
        <f ca="1">IFERROR(PEARSON(Summary!$AN$3:$AN$32,Summary!AX$3:AX$32),0)</f>
        <v>0.90366642713821621</v>
      </c>
      <c r="AX39">
        <f ca="1">IFERROR(PEARSON(Summary!$AN$3:$AN$32,Summary!AY$3:AY$32),0)</f>
        <v>0.70442381056534897</v>
      </c>
      <c r="AY39">
        <f ca="1">IFERROR(PEARSON(Summary!$AN$3:$AN$32,Summary!AZ$3:AZ$32),0)</f>
        <v>0.48579379258306421</v>
      </c>
      <c r="AZ39">
        <f ca="1">IFERROR(PEARSON(Summary!$AN$3:$AN$32,Summary!BA$3:BA$32),0)</f>
        <v>-0.42245804791055591</v>
      </c>
      <c r="BA39">
        <f ca="1">IFERROR(PEARSON(Summary!$AN$3:$AN$32,Summary!BB$3:BB$32),0)</f>
        <v>-0.48954880440976956</v>
      </c>
      <c r="BB39">
        <f ca="1">IFERROR(PEARSON(Summary!$AN$3:$AN$32,Summary!BC$3:BC$32),0)</f>
        <v>-0.84074184784797334</v>
      </c>
      <c r="BC39">
        <f ca="1">IFERROR(PEARSON(Summary!$AN$3:$AN$32,Summary!BD$3:BD$32),0)</f>
        <v>-0.85206229663307731</v>
      </c>
      <c r="BD39">
        <f ca="1">IFERROR(PEARSON(Summary!$AN$3:$AN$32,Summary!BE$3:BE$32),0)</f>
        <v>-0.8090666933749977</v>
      </c>
      <c r="BE39">
        <f ca="1">IFERROR(PEARSON(Summary!$AN$3:$AN$32,Summary!BF$3:BF$32),0)</f>
        <v>-0.81649790911390085</v>
      </c>
      <c r="BF39">
        <f ca="1">IFERROR(PEARSON(Summary!$AN$3:$AN$32,Summary!BG$3:BG$32),0)</f>
        <v>-0.52287340218873957</v>
      </c>
      <c r="BG39">
        <f ca="1">IFERROR(PEARSON(Summary!$AN$3:$AN$32,Summary!BH$3:BH$32),0)</f>
        <v>-0.50296777654243541</v>
      </c>
      <c r="BH39">
        <f ca="1">IFERROR(PEARSON(Summary!$AN$3:$AN$32,Summary!BI$3:BI$32),0)</f>
        <v>-0.51385185000786415</v>
      </c>
      <c r="BI39">
        <f ca="1">IFERROR(PEARSON(Summary!$AN$3:$AN$32,Summary!BJ$3:BJ$32),0)</f>
        <v>-0.35051186507664001</v>
      </c>
      <c r="BJ39">
        <f ca="1">IFERROR(PEARSON(Summary!$AN$3:$AN$32,Summary!BK$3:BK$32),0)</f>
        <v>0.67955838188814288</v>
      </c>
      <c r="BK39">
        <f ca="1">IFERROR(PEARSON(Summary!$AN$3:$AN$32,Summary!BL$3:BL$32),0)</f>
        <v>-0.72644903108390835</v>
      </c>
      <c r="BL39">
        <f ca="1">IFERROR(PEARSON(Summary!$AN$3:$AN$32,Summary!BM$3:BM$32),0)</f>
        <v>-0.65285200919842368</v>
      </c>
      <c r="BM39">
        <f ca="1">IFERROR(PEARSON(Summary!$AN$3:$AN$32,Summary!BN$3:BN$32),0)</f>
        <v>-0.41123286342835502</v>
      </c>
      <c r="BN39">
        <f ca="1">IFERROR(PEARSON(Summary!$AN$3:$AN$32,Summary!BO$3:BO$32),0)</f>
        <v>-0.58935254016085958</v>
      </c>
      <c r="BO39">
        <f ca="1">IFERROR(PEARSON(Summary!$AN$3:$AN$32,Summary!BP$3:BP$32),0)</f>
        <v>-0.68402070777081692</v>
      </c>
      <c r="BP39">
        <f ca="1">IFERROR(PEARSON(Summary!$AN$3:$AN$32,Summary!BQ$3:BQ$32),0)</f>
        <v>-0.86110358739064374</v>
      </c>
      <c r="BQ39">
        <f ca="1">IFERROR(PEARSON(Summary!$AN$3:$AN$32,Summary!BR$3:BR$32),0)</f>
        <v>-0.85140837441851003</v>
      </c>
      <c r="BR39">
        <f ca="1">IFERROR(PEARSON(Summary!$AN$3:$AN$32,Summary!BS$3:BS$32),0)</f>
        <v>-0.71596661611735657</v>
      </c>
      <c r="BS39">
        <f ca="1">IFERROR(PEARSON(Summary!$AN$3:$AN$32,Summary!BT$3:BT$32),0)</f>
        <v>-5.3393173422461318E-2</v>
      </c>
      <c r="BT39">
        <f ca="1">IFERROR(PEARSON(Summary!$AN$3:$AN$32,Summary!BU$3:BU$32),0)</f>
        <v>0.7799325999574831</v>
      </c>
      <c r="BU39">
        <f ca="1">IFERROR(PEARSON(Summary!$AN$3:$AN$32,Summary!BV$3:BV$32),0)</f>
        <v>-0.11127248759017667</v>
      </c>
      <c r="BV39">
        <f ca="1">IFERROR(PEARSON(Summary!$AN$3:$AN$32,Summary!BW$3:BW$32),0)</f>
        <v>0.65901707720472957</v>
      </c>
      <c r="BW39">
        <f ca="1">IFERROR(PEARSON(Summary!$AN$3:$AN$32,Summary!BX$3:BX$32),0)</f>
        <v>-0.11127248759017665</v>
      </c>
      <c r="BX39">
        <f ca="1">IFERROR(PEARSON(Summary!$AN$3:$AN$32,Summary!BY$3:BY$32),0)</f>
        <v>-0.1490740747638272</v>
      </c>
      <c r="BY39">
        <f ca="1">IFERROR(PEARSON(Summary!$AN$3:$AN$32,Summary!BZ$3:BZ$32),0)</f>
        <v>0.9036664271382161</v>
      </c>
      <c r="BZ39">
        <f ca="1">IFERROR(PEARSON(Summary!$AN$3:$AN$32,Summary!CA$3:CA$32),0)</f>
        <v>-0.68849066310536744</v>
      </c>
      <c r="CA39">
        <f ca="1">IFERROR(PEARSON(Summary!$AN$3:$AN$32,Summary!CB$3:CB$32),0)</f>
        <v>-0.34764491686045779</v>
      </c>
    </row>
    <row r="40" spans="1:79">
      <c r="A40" s="4" t="s">
        <v>38</v>
      </c>
      <c r="B40">
        <f ca="1">IFERROR(PEARSON(Summary!$AO$3:$AO$32,Summary!C$3:C$32),0)</f>
        <v>-0.124931343596138</v>
      </c>
      <c r="C40">
        <f ca="1">IFERROR(PEARSON(Summary!$AO$3:$AO$32,Summary!D$3:D$32),0)</f>
        <v>-0.11313148879882372</v>
      </c>
      <c r="D40">
        <f ca="1">IFERROR(PEARSON(Summary!$AO$3:$AO$32,Summary!E$3:E$32),0)</f>
        <v>-0.25211615535007242</v>
      </c>
      <c r="E40">
        <f ca="1">IFERROR(PEARSON(Summary!$AO$3:$AO$32,Summary!F$3:F$32),0)</f>
        <v>-0.29110236735178491</v>
      </c>
      <c r="F40">
        <f ca="1">IFERROR(PEARSON(Summary!$AO$3:$AO$32,Summary!G$3:G$32),0)</f>
        <v>-0.23630332044734481</v>
      </c>
      <c r="G40">
        <f ca="1">IFERROR(PEARSON(Summary!$AO$3:$AO$32,Summary!H$3:H$32),0)</f>
        <v>-0.25415767783703236</v>
      </c>
      <c r="H40">
        <f ca="1">IFERROR(PEARSON(Summary!$AO$3:$AO$32,Summary!I$3:I$32),0)</f>
        <v>0.11120517733163567</v>
      </c>
      <c r="I40">
        <f ca="1">IFERROR(PEARSON(Summary!$AO$3:$AO$32,Summary!J$3:J$32),0)</f>
        <v>-0.2317946516001729</v>
      </c>
      <c r="J40">
        <f ca="1">IFERROR(PEARSON(Summary!$AO$3:$AO$32,Summary!K$3:K$32),0)</f>
        <v>-0.2921242245804257</v>
      </c>
      <c r="K40">
        <f ca="1">IFERROR(PEARSON(Summary!$AO$3:$AO$32,Summary!L$3:L$32),0)</f>
        <v>0.32454479581436363</v>
      </c>
      <c r="L40">
        <f ca="1">IFERROR(PEARSON(Summary!$AO$3:$AO$32,Summary!M$3:M$32),0)</f>
        <v>0.33502188256002696</v>
      </c>
      <c r="M40">
        <f ca="1">IFERROR(PEARSON(Summary!$AO$3:$AO$32,Summary!N$3:N$32),0)</f>
        <v>0.11120517733163567</v>
      </c>
      <c r="N40">
        <f ca="1">IFERROR(PEARSON(Summary!$AO$3:$AO$32,Summary!O$3:O$32),0)</f>
        <v>0</v>
      </c>
      <c r="O40">
        <f ca="1">IFERROR(PEARSON(Summary!$AO$3:$AO$32,Summary!P$3:P$32),0)</f>
        <v>0</v>
      </c>
      <c r="P40">
        <f ca="1">IFERROR(PEARSON(Summary!$AO$3:$AO$32,Summary!Q$3:Q$32),0)</f>
        <v>7.8244715842180804E-2</v>
      </c>
      <c r="Q40">
        <f ca="1">IFERROR(PEARSON(Summary!$AO$3:$AO$32,Summary!R$3:R$32),0)</f>
        <v>0</v>
      </c>
      <c r="R40">
        <f ca="1">IFERROR(PEARSON(Summary!$AO$3:$AO$32,Summary!S$3:S$32),0)</f>
        <v>0</v>
      </c>
      <c r="S40">
        <f ca="1">IFERROR(PEARSON(Summary!$AO$3:$AO$32,Summary!T$3:T$32),0)</f>
        <v>0</v>
      </c>
      <c r="T40">
        <f ca="1">IFERROR(PEARSON(Summary!$AO$3:$AO$32,Summary!U$3:U$32),0)</f>
        <v>0</v>
      </c>
      <c r="U40">
        <f ca="1">IFERROR(PEARSON(Summary!$AO$3:$AO$32,Summary!V$3:V$32),0)</f>
        <v>-2.9457230510583254E-2</v>
      </c>
      <c r="V40">
        <f ca="1">IFERROR(PEARSON(Summary!$AO$3:$AO$32,Summary!W$3:W$32),0)</f>
        <v>-0.14483263762492954</v>
      </c>
      <c r="W40">
        <f ca="1">IFERROR(PEARSON(Summary!$AO$3:$AO$32,Summary!X$3:X$32),0)</f>
        <v>-0.14963158544345107</v>
      </c>
      <c r="X40">
        <f ca="1">IFERROR(PEARSON(Summary!$AO$3:$AO$32,Summary!Y$3:Y$32),0)</f>
        <v>0.11479590839301836</v>
      </c>
      <c r="Y40">
        <f ca="1">IFERROR(PEARSON(Summary!$AO$3:$AO$32,Summary!Z$3:Z$32),0)</f>
        <v>0.2308274776044292</v>
      </c>
      <c r="Z40">
        <f ca="1">IFERROR(PEARSON(Summary!$AO$3:$AO$32,Summary!AA$3:AA$32),0)</f>
        <v>0</v>
      </c>
      <c r="AA40">
        <f ca="1">IFERROR(PEARSON(Summary!$AO$3:$AO$32,Summary!AB$3:AB$32),0)</f>
        <v>-0.30773396610213299</v>
      </c>
      <c r="AB40">
        <f ca="1">IFERROR(PEARSON(Summary!$AO$3:$AO$32,Summary!AC$3:AC$32),0)</f>
        <v>-0.11032701522453957</v>
      </c>
      <c r="AC40">
        <f ca="1">IFERROR(PEARSON(Summary!$AO$3:$AO$32,Summary!AD$3:AD$32),0)</f>
        <v>-2.119794865739081E-2</v>
      </c>
      <c r="AD40">
        <f ca="1">IFERROR(PEARSON(Summary!$AO$3:$AO$32,Summary!AE$3:AE$32),0)</f>
        <v>-6.2920069603860429E-2</v>
      </c>
      <c r="AE40">
        <f ca="1">IFERROR(PEARSON(Summary!$AO$3:$AO$32,Summary!AF$3:AF$32),0)</f>
        <v>9.3852517972093846E-2</v>
      </c>
      <c r="AF40">
        <f ca="1">IFERROR(PEARSON(Summary!$AO$3:$AO$32,Summary!AG$3:AG$32),0)</f>
        <v>-0.11994666581891959</v>
      </c>
      <c r="AG40">
        <f ca="1">IFERROR(PEARSON(Summary!$AO$3:$AO$32,Summary!AH$3:AH$32),0)</f>
        <v>-5.822408202861052E-2</v>
      </c>
      <c r="AH40">
        <f ca="1">IFERROR(PEARSON(Summary!$AO$3:$AO$32,Summary!AI$3:AI$32),0)</f>
        <v>-3.4841107496571502E-2</v>
      </c>
      <c r="AI40">
        <f ca="1">IFERROR(PEARSON(Summary!$AO$3:$AO$32,Summary!AJ$3:AJ$32),0)</f>
        <v>0.10992422242351917</v>
      </c>
      <c r="AJ40">
        <f ca="1">IFERROR(PEARSON(Summary!$AO$3:$AO$32,Summary!AK$3:AK$32),0)</f>
        <v>-0.14537158101858916</v>
      </c>
      <c r="AK40">
        <f ca="1">IFERROR(PEARSON(Summary!$AO$3:$AO$32,Summary!AL$3:AL$32),0)</f>
        <v>-0.10541990216416491</v>
      </c>
      <c r="AL40">
        <f ca="1">IFERROR(PEARSON(Summary!$AO$3:$AO$32,Summary!AM$3:AM$32),0)</f>
        <v>0.95315544922402806</v>
      </c>
      <c r="AM40">
        <f ca="1">IFERROR(PEARSON(Summary!$AO$3:$AO$32,Summary!AN$3:AN$32),0)</f>
        <v>-9.0889920514859116E-3</v>
      </c>
      <c r="AN40">
        <f ca="1">IFERROR(PEARSON(Summary!$AO$3:$AO$32,Summary!AO$3:AO$32),0)</f>
        <v>1</v>
      </c>
      <c r="AO40">
        <f ca="1">IFERROR(PEARSON(Summary!$AO$3:$AO$32,Summary!AP$3:AP$32),0)</f>
        <v>-7.5598904900520805E-2</v>
      </c>
      <c r="AP40">
        <f ca="1">IFERROR(PEARSON(Summary!$AO$3:$AO$32,Summary!AQ$3:AQ$32),0)</f>
        <v>0.14643627537372439</v>
      </c>
      <c r="AQ40">
        <f ca="1">IFERROR(PEARSON(Summary!$AO$3:$AO$32,Summary!AR$3:AR$32),0)</f>
        <v>1.3243458322068181E-2</v>
      </c>
      <c r="AR40">
        <f ca="1">IFERROR(PEARSON(Summary!$AO$3:$AO$32,Summary!AS$3:AS$32),0)</f>
        <v>-6.3037784084979356E-2</v>
      </c>
      <c r="AS40">
        <f ca="1">IFERROR(PEARSON(Summary!$AO$3:$AO$32,Summary!AT$3:AT$32),0)</f>
        <v>-2.3553556137756452E-2</v>
      </c>
      <c r="AT40">
        <f ca="1">IFERROR(PEARSON(Summary!$AO$3:$AO$32,Summary!AU$3:AU$32),0)</f>
        <v>-0.18539175475933989</v>
      </c>
      <c r="AU40">
        <f ca="1">IFERROR(PEARSON(Summary!$AO$3:$AO$32,Summary!AV$3:AV$32),0)</f>
        <v>-6.8797538005798201E-2</v>
      </c>
      <c r="AV40">
        <f ca="1">IFERROR(PEARSON(Summary!$AO$3:$AO$32,Summary!AW$3:AW$32),0)</f>
        <v>-6.9177304944119347E-2</v>
      </c>
      <c r="AW40">
        <f ca="1">IFERROR(PEARSON(Summary!$AO$3:$AO$32,Summary!AX$3:AX$32),0)</f>
        <v>-0.13531153289735207</v>
      </c>
      <c r="AX40">
        <f ca="1">IFERROR(PEARSON(Summary!$AO$3:$AO$32,Summary!AY$3:AY$32),0)</f>
        <v>-1.4130217048215109E-2</v>
      </c>
      <c r="AY40">
        <f ca="1">IFERROR(PEARSON(Summary!$AO$3:$AO$32,Summary!AZ$3:AZ$32),0)</f>
        <v>4.2099764273201187E-4</v>
      </c>
      <c r="AZ40">
        <f ca="1">IFERROR(PEARSON(Summary!$AO$3:$AO$32,Summary!BA$3:BA$32),0)</f>
        <v>-9.4521551758110972E-2</v>
      </c>
      <c r="BA40">
        <f ca="1">IFERROR(PEARSON(Summary!$AO$3:$AO$32,Summary!BB$3:BB$32),0)</f>
        <v>-0.1075686059689223</v>
      </c>
      <c r="BB40">
        <f ca="1">IFERROR(PEARSON(Summary!$AO$3:$AO$32,Summary!BC$3:BC$32),0)</f>
        <v>0.10870793195595578</v>
      </c>
      <c r="BC40">
        <f ca="1">IFERROR(PEARSON(Summary!$AO$3:$AO$32,Summary!BD$3:BD$32),0)</f>
        <v>8.5793832105938272E-2</v>
      </c>
      <c r="BD40">
        <f ca="1">IFERROR(PEARSON(Summary!$AO$3:$AO$32,Summary!BE$3:BE$32),0)</f>
        <v>-0.13743890434207701</v>
      </c>
      <c r="BE40">
        <f ca="1">IFERROR(PEARSON(Summary!$AO$3:$AO$32,Summary!BF$3:BF$32),0)</f>
        <v>-0.1721674594378694</v>
      </c>
      <c r="BF40">
        <f ca="1">IFERROR(PEARSON(Summary!$AO$3:$AO$32,Summary!BG$3:BG$32),0)</f>
        <v>-5.8913991845258105E-2</v>
      </c>
      <c r="BG40">
        <f ca="1">IFERROR(PEARSON(Summary!$AO$3:$AO$32,Summary!BH$3:BH$32),0)</f>
        <v>0.24583469307478245</v>
      </c>
      <c r="BH40">
        <f ca="1">IFERROR(PEARSON(Summary!$AO$3:$AO$32,Summary!BI$3:BI$32),0)</f>
        <v>3.3161403779804872E-2</v>
      </c>
      <c r="BI40">
        <f ca="1">IFERROR(PEARSON(Summary!$AO$3:$AO$32,Summary!BJ$3:BJ$32),0)</f>
        <v>0.4005134521018367</v>
      </c>
      <c r="BJ40">
        <f ca="1">IFERROR(PEARSON(Summary!$AO$3:$AO$32,Summary!BK$3:BK$32),0)</f>
        <v>-3.7059032147763446E-2</v>
      </c>
      <c r="BK40">
        <f ca="1">IFERROR(PEARSON(Summary!$AO$3:$AO$32,Summary!BL$3:BL$32),0)</f>
        <v>-0.11377089534546443</v>
      </c>
      <c r="BL40">
        <f ca="1">IFERROR(PEARSON(Summary!$AO$3:$AO$32,Summary!BM$3:BM$32),0)</f>
        <v>-6.8485340012893789E-2</v>
      </c>
      <c r="BM40">
        <f ca="1">IFERROR(PEARSON(Summary!$AO$3:$AO$32,Summary!BN$3:BN$32),0)</f>
        <v>0.37614784835469312</v>
      </c>
      <c r="BN40">
        <f ca="1">IFERROR(PEARSON(Summary!$AO$3:$AO$32,Summary!BO$3:BO$32),0)</f>
        <v>-3.1424990679865199E-2</v>
      </c>
      <c r="BO40">
        <f ca="1">IFERROR(PEARSON(Summary!$AO$3:$AO$32,Summary!BP$3:BP$32),0)</f>
        <v>-0.22068032291283013</v>
      </c>
      <c r="BP40">
        <f ca="1">IFERROR(PEARSON(Summary!$AO$3:$AO$32,Summary!BQ$3:BQ$32),0)</f>
        <v>0.13900113055441415</v>
      </c>
      <c r="BQ40">
        <f ca="1">IFERROR(PEARSON(Summary!$AO$3:$AO$32,Summary!BR$3:BR$32),0)</f>
        <v>8.8733959008787763E-2</v>
      </c>
      <c r="BR40">
        <f ca="1">IFERROR(PEARSON(Summary!$AO$3:$AO$32,Summary!BS$3:BS$32),0)</f>
        <v>-3.4985562903225263E-2</v>
      </c>
      <c r="BS40">
        <f ca="1">IFERROR(PEARSON(Summary!$AO$3:$AO$32,Summary!BT$3:BT$32),0)</f>
        <v>-0.18654609379968026</v>
      </c>
      <c r="BT40">
        <f ca="1">IFERROR(PEARSON(Summary!$AO$3:$AO$32,Summary!BU$3:BU$32),0)</f>
        <v>-0.25211615535007253</v>
      </c>
      <c r="BU40">
        <f ca="1">IFERROR(PEARSON(Summary!$AO$3:$AO$32,Summary!BV$3:BV$32),0)</f>
        <v>-0.26945858753218205</v>
      </c>
      <c r="BV40">
        <f ca="1">IFERROR(PEARSON(Summary!$AO$3:$AO$32,Summary!BW$3:BW$32),0)</f>
        <v>1.8390236522468559E-2</v>
      </c>
      <c r="BW40">
        <f ca="1">IFERROR(PEARSON(Summary!$AO$3:$AO$32,Summary!BX$3:BX$32),0)</f>
        <v>-0.26945858753218221</v>
      </c>
      <c r="BX40">
        <f ca="1">IFERROR(PEARSON(Summary!$AO$3:$AO$32,Summary!BY$3:BY$32),0)</f>
        <v>-0.44928844510219557</v>
      </c>
      <c r="BY40">
        <f ca="1">IFERROR(PEARSON(Summary!$AO$3:$AO$32,Summary!BZ$3:BZ$32),0)</f>
        <v>-0.13531153289735212</v>
      </c>
      <c r="BZ40">
        <f ca="1">IFERROR(PEARSON(Summary!$AO$3:$AO$32,Summary!CA$3:CA$32),0)</f>
        <v>0.14866881497280487</v>
      </c>
      <c r="CA40">
        <f ca="1">IFERROR(PEARSON(Summary!$AO$3:$AO$32,Summary!CB$3:CB$32),0)</f>
        <v>0.82634327612774194</v>
      </c>
    </row>
    <row r="41" spans="1:79">
      <c r="A41" s="4" t="s">
        <v>13</v>
      </c>
      <c r="B41">
        <f ca="1">IFERROR(PEARSON(Summary!$AP$3:$AP$32,Summary!C$3:C$32),0)</f>
        <v>0.28133249731192644</v>
      </c>
      <c r="C41">
        <f ca="1">IFERROR(PEARSON(Summary!$AP$3:$AP$32,Summary!D$3:D$32),0)</f>
        <v>0.22655252963453346</v>
      </c>
      <c r="D41">
        <f ca="1">IFERROR(PEARSON(Summary!$AP$3:$AP$32,Summary!E$3:E$32),0)</f>
        <v>0.17086953308149305</v>
      </c>
      <c r="E41">
        <f ca="1">IFERROR(PEARSON(Summary!$AP$3:$AP$32,Summary!F$3:F$32),0)</f>
        <v>-0.49941947174557871</v>
      </c>
      <c r="F41">
        <f ca="1">IFERROR(PEARSON(Summary!$AP$3:$AP$32,Summary!G$3:G$32),0)</f>
        <v>0.16674586409400396</v>
      </c>
      <c r="G41">
        <f ca="1">IFERROR(PEARSON(Summary!$AP$3:$AP$32,Summary!H$3:H$32),0)</f>
        <v>0.16515976744189423</v>
      </c>
      <c r="H41">
        <f ca="1">IFERROR(PEARSON(Summary!$AP$3:$AP$32,Summary!I$3:I$32),0)</f>
        <v>-0.1763406693873818</v>
      </c>
      <c r="I41">
        <f ca="1">IFERROR(PEARSON(Summary!$AP$3:$AP$32,Summary!J$3:J$32),0)</f>
        <v>0.16491811285652141</v>
      </c>
      <c r="J41">
        <f ca="1">IFERROR(PEARSON(Summary!$AP$3:$AP$32,Summary!K$3:K$32),0)</f>
        <v>0.14228418093023579</v>
      </c>
      <c r="K41">
        <f ca="1">IFERROR(PEARSON(Summary!$AP$3:$AP$32,Summary!L$3:L$32),0)</f>
        <v>-0.20191824338438538</v>
      </c>
      <c r="L41">
        <f ca="1">IFERROR(PEARSON(Summary!$AP$3:$AP$32,Summary!M$3:M$32),0)</f>
        <v>0.38871494661465134</v>
      </c>
      <c r="M41">
        <f ca="1">IFERROR(PEARSON(Summary!$AP$3:$AP$32,Summary!N$3:N$32),0)</f>
        <v>-0.17634066938738194</v>
      </c>
      <c r="N41">
        <f ca="1">IFERROR(PEARSON(Summary!$AP$3:$AP$32,Summary!O$3:O$32),0)</f>
        <v>0</v>
      </c>
      <c r="O41">
        <f ca="1">IFERROR(PEARSON(Summary!$AP$3:$AP$32,Summary!P$3:P$32),0)</f>
        <v>0</v>
      </c>
      <c r="P41">
        <f ca="1">IFERROR(PEARSON(Summary!$AP$3:$AP$32,Summary!Q$3:Q$32),0)</f>
        <v>-0.12703806777454515</v>
      </c>
      <c r="Q41">
        <f ca="1">IFERROR(PEARSON(Summary!$AP$3:$AP$32,Summary!R$3:R$32),0)</f>
        <v>0</v>
      </c>
      <c r="R41">
        <f ca="1">IFERROR(PEARSON(Summary!$AP$3:$AP$32,Summary!S$3:S$32),0)</f>
        <v>0</v>
      </c>
      <c r="S41">
        <f ca="1">IFERROR(PEARSON(Summary!$AP$3:$AP$32,Summary!T$3:T$32),0)</f>
        <v>0</v>
      </c>
      <c r="T41">
        <f ca="1">IFERROR(PEARSON(Summary!$AP$3:$AP$32,Summary!U$3:U$32),0)</f>
        <v>0</v>
      </c>
      <c r="U41">
        <f ca="1">IFERROR(PEARSON(Summary!$AP$3:$AP$32,Summary!V$3:V$32),0)</f>
        <v>0.31359503600264027</v>
      </c>
      <c r="V41">
        <f ca="1">IFERROR(PEARSON(Summary!$AP$3:$AP$32,Summary!W$3:W$32),0)</f>
        <v>0.6974758380505498</v>
      </c>
      <c r="W41">
        <f ca="1">IFERROR(PEARSON(Summary!$AP$3:$AP$32,Summary!X$3:X$32),0)</f>
        <v>0.69119027531290977</v>
      </c>
      <c r="X41">
        <f ca="1">IFERROR(PEARSON(Summary!$AP$3:$AP$32,Summary!Y$3:Y$32),0)</f>
        <v>-0.12635457141936562</v>
      </c>
      <c r="Y41">
        <f ca="1">IFERROR(PEARSON(Summary!$AP$3:$AP$32,Summary!Z$3:Z$32),0)</f>
        <v>0.26698490066136432</v>
      </c>
      <c r="Z41">
        <f ca="1">IFERROR(PEARSON(Summary!$AP$3:$AP$32,Summary!AA$3:AA$32),0)</f>
        <v>0</v>
      </c>
      <c r="AA41">
        <f ca="1">IFERROR(PEARSON(Summary!$AP$3:$AP$32,Summary!AB$3:AB$32),0)</f>
        <v>0.18344548803708666</v>
      </c>
      <c r="AB41">
        <f ca="1">IFERROR(PEARSON(Summary!$AP$3:$AP$32,Summary!AC$3:AC$32),0)</f>
        <v>0.53877962161300585</v>
      </c>
      <c r="AC41">
        <f ca="1">IFERROR(PEARSON(Summary!$AP$3:$AP$32,Summary!AD$3:AD$32),0)</f>
        <v>0.39964527247642562</v>
      </c>
      <c r="AD41">
        <f ca="1">IFERROR(PEARSON(Summary!$AP$3:$AP$32,Summary!AE$3:AE$32),0)</f>
        <v>0.63969099528192097</v>
      </c>
      <c r="AE41">
        <f ca="1">IFERROR(PEARSON(Summary!$AP$3:$AP$32,Summary!AF$3:AF$32),0)</f>
        <v>0.67760410614870192</v>
      </c>
      <c r="AF41">
        <f ca="1">IFERROR(PEARSON(Summary!$AP$3:$AP$32,Summary!AG$3:AG$32),0)</f>
        <v>0.36484729543459571</v>
      </c>
      <c r="AG41">
        <f ca="1">IFERROR(PEARSON(Summary!$AP$3:$AP$32,Summary!AH$3:AH$32),0)</f>
        <v>0.33204712266743541</v>
      </c>
      <c r="AH41">
        <f ca="1">IFERROR(PEARSON(Summary!$AP$3:$AP$32,Summary!AI$3:AI$32),0)</f>
        <v>0.28869083751323621</v>
      </c>
      <c r="AI41">
        <f ca="1">IFERROR(PEARSON(Summary!$AP$3:$AP$32,Summary!AJ$3:AJ$32),0)</f>
        <v>0.51566735205928149</v>
      </c>
      <c r="AJ41">
        <f ca="1">IFERROR(PEARSON(Summary!$AP$3:$AP$32,Summary!AK$3:AK$32),0)</f>
        <v>0.57625626235181748</v>
      </c>
      <c r="AK41">
        <f ca="1">IFERROR(PEARSON(Summary!$AP$3:$AP$32,Summary!AL$3:AL$32),0)</f>
        <v>0.41414937453936523</v>
      </c>
      <c r="AL41">
        <f ca="1">IFERROR(PEARSON(Summary!$AP$3:$AP$32,Summary!AM$3:AM$32),0)</f>
        <v>5.3140179489800925E-2</v>
      </c>
      <c r="AM41">
        <f ca="1">IFERROR(PEARSON(Summary!$AP$3:$AP$32,Summary!AN$3:AN$32),0)</f>
        <v>0.27322561679033081</v>
      </c>
      <c r="AN41">
        <f ca="1">IFERROR(PEARSON(Summary!$AP$3:$AP$32,Summary!AO$3:AO$32),0)</f>
        <v>-7.5598904900520805E-2</v>
      </c>
      <c r="AO41">
        <f ca="1">IFERROR(PEARSON(Summary!$AP$3:$AP$32,Summary!AP$3:AP$32),0)</f>
        <v>1.0000000000000002</v>
      </c>
      <c r="AP41">
        <f ca="1">IFERROR(PEARSON(Summary!$AP$3:$AP$32,Summary!AQ$3:AQ$32),0)</f>
        <v>0.41861088222026732</v>
      </c>
      <c r="AQ41">
        <f ca="1">IFERROR(PEARSON(Summary!$AP$3:$AP$32,Summary!AR$3:AR$32),0)</f>
        <v>0.38480235536035956</v>
      </c>
      <c r="AR41">
        <f ca="1">IFERROR(PEARSON(Summary!$AP$3:$AP$32,Summary!AS$3:AS$32),0)</f>
        <v>7.5760370657268997E-2</v>
      </c>
      <c r="AS41">
        <f ca="1">IFERROR(PEARSON(Summary!$AP$3:$AP$32,Summary!AT$3:AT$32),0)</f>
        <v>0.11187887098034306</v>
      </c>
      <c r="AT41">
        <f ca="1">IFERROR(PEARSON(Summary!$AP$3:$AP$32,Summary!AU$3:AU$32),0)</f>
        <v>0.46927580779410799</v>
      </c>
      <c r="AU41">
        <f ca="1">IFERROR(PEARSON(Summary!$AP$3:$AP$32,Summary!AV$3:AV$32),0)</f>
        <v>0.49203975423642743</v>
      </c>
      <c r="AV41">
        <f ca="1">IFERROR(PEARSON(Summary!$AP$3:$AP$32,Summary!AW$3:AW$32),0)</f>
        <v>0.36606163969842359</v>
      </c>
      <c r="AW41">
        <f ca="1">IFERROR(PEARSON(Summary!$AP$3:$AP$32,Summary!AX$3:AX$32),0)</f>
        <v>0.47198193996234949</v>
      </c>
      <c r="AX41">
        <f ca="1">IFERROR(PEARSON(Summary!$AP$3:$AP$32,Summary!AY$3:AY$32),0)</f>
        <v>0.54568629241835787</v>
      </c>
      <c r="AY41">
        <f ca="1">IFERROR(PEARSON(Summary!$AP$3:$AP$32,Summary!AZ$3:AZ$32),0)</f>
        <v>0.29177328179327305</v>
      </c>
      <c r="AZ41">
        <f ca="1">IFERROR(PEARSON(Summary!$AP$3:$AP$32,Summary!BA$3:BA$32),0)</f>
        <v>-0.15367377186791237</v>
      </c>
      <c r="BA41">
        <f ca="1">IFERROR(PEARSON(Summary!$AP$3:$AP$32,Summary!BB$3:BB$32),0)</f>
        <v>-0.38541359076908116</v>
      </c>
      <c r="BB41">
        <f ca="1">IFERROR(PEARSON(Summary!$AP$3:$AP$32,Summary!BC$3:BC$32),0)</f>
        <v>-0.17438816593805048</v>
      </c>
      <c r="BC41">
        <f ca="1">IFERROR(PEARSON(Summary!$AP$3:$AP$32,Summary!BD$3:BD$32),0)</f>
        <v>-0.18858361920444663</v>
      </c>
      <c r="BD41">
        <f ca="1">IFERROR(PEARSON(Summary!$AP$3:$AP$32,Summary!BE$3:BE$32),0)</f>
        <v>-0.42821418779893755</v>
      </c>
      <c r="BE41">
        <f ca="1">IFERROR(PEARSON(Summary!$AP$3:$AP$32,Summary!BF$3:BF$32),0)</f>
        <v>-0.4530821422248591</v>
      </c>
      <c r="BF41">
        <f ca="1">IFERROR(PEARSON(Summary!$AP$3:$AP$32,Summary!BG$3:BG$32),0)</f>
        <v>-0.4591655068603458</v>
      </c>
      <c r="BG41">
        <f ca="1">IFERROR(PEARSON(Summary!$AP$3:$AP$32,Summary!BH$3:BH$32),0)</f>
        <v>-0.25060160984591712</v>
      </c>
      <c r="BH41">
        <f ca="1">IFERROR(PEARSON(Summary!$AP$3:$AP$32,Summary!BI$3:BI$32),0)</f>
        <v>-0.23340225179637947</v>
      </c>
      <c r="BI41">
        <f ca="1">IFERROR(PEARSON(Summary!$AP$3:$AP$32,Summary!BJ$3:BJ$32),0)</f>
        <v>0.22758260895179469</v>
      </c>
      <c r="BJ41">
        <f ca="1">IFERROR(PEARSON(Summary!$AP$3:$AP$32,Summary!BK$3:BK$32),0)</f>
        <v>0.28301630999227639</v>
      </c>
      <c r="BK41">
        <f ca="1">IFERROR(PEARSON(Summary!$AP$3:$AP$32,Summary!BL$3:BL$32),0)</f>
        <v>-0.13379109304371201</v>
      </c>
      <c r="BL41">
        <f ca="1">IFERROR(PEARSON(Summary!$AP$3:$AP$32,Summary!BM$3:BM$32),0)</f>
        <v>-0.37365890574624755</v>
      </c>
      <c r="BM41">
        <f ca="1">IFERROR(PEARSON(Summary!$AP$3:$AP$32,Summary!BN$3:BN$32),0)</f>
        <v>-9.6921611708885524E-2</v>
      </c>
      <c r="BN41">
        <f ca="1">IFERROR(PEARSON(Summary!$AP$3:$AP$32,Summary!BO$3:BO$32),0)</f>
        <v>-0.38352753570371068</v>
      </c>
      <c r="BO41">
        <f ca="1">IFERROR(PEARSON(Summary!$AP$3:$AP$32,Summary!BP$3:BP$32),0)</f>
        <v>-0.46515322015898247</v>
      </c>
      <c r="BP41">
        <f ca="1">IFERROR(PEARSON(Summary!$AP$3:$AP$32,Summary!BQ$3:BQ$32),0)</f>
        <v>-0.31422693101296667</v>
      </c>
      <c r="BQ41">
        <f ca="1">IFERROR(PEARSON(Summary!$AP$3:$AP$32,Summary!BR$3:BR$32),0)</f>
        <v>-0.18785025449893997</v>
      </c>
      <c r="BR41">
        <f ca="1">IFERROR(PEARSON(Summary!$AP$3:$AP$32,Summary!BS$3:BS$32),0)</f>
        <v>-0.36490918156523566</v>
      </c>
      <c r="BS41">
        <f ca="1">IFERROR(PEARSON(Summary!$AP$3:$AP$32,Summary!BT$3:BT$32),0)</f>
        <v>-0.2352549429340427</v>
      </c>
      <c r="BT41">
        <f ca="1">IFERROR(PEARSON(Summary!$AP$3:$AP$32,Summary!BU$3:BU$32),0)</f>
        <v>0.17086953308149311</v>
      </c>
      <c r="BU41">
        <f ca="1">IFERROR(PEARSON(Summary!$AP$3:$AP$32,Summary!BV$3:BV$32),0)</f>
        <v>-0.64952736512753495</v>
      </c>
      <c r="BV41">
        <f ca="1">IFERROR(PEARSON(Summary!$AP$3:$AP$32,Summary!BW$3:BW$32),0)</f>
        <v>-0.22530281381191081</v>
      </c>
      <c r="BW41">
        <f ca="1">IFERROR(PEARSON(Summary!$AP$3:$AP$32,Summary!BX$3:BX$32),0)</f>
        <v>-0.64952736512753506</v>
      </c>
      <c r="BX41">
        <f ca="1">IFERROR(PEARSON(Summary!$AP$3:$AP$32,Summary!BY$3:BY$32),0)</f>
        <v>-0.65567561263901253</v>
      </c>
      <c r="BY41">
        <f ca="1">IFERROR(PEARSON(Summary!$AP$3:$AP$32,Summary!BZ$3:BZ$32),0)</f>
        <v>0.47198193996234955</v>
      </c>
      <c r="BZ41">
        <f ca="1">IFERROR(PEARSON(Summary!$AP$3:$AP$32,Summary!CA$3:CA$32),0)</f>
        <v>-8.1426666531935685E-2</v>
      </c>
      <c r="CA41">
        <f ca="1">IFERROR(PEARSON(Summary!$AP$3:$AP$32,Summary!CB$3:CB$32),0)</f>
        <v>4.1270530878080178E-2</v>
      </c>
    </row>
    <row r="42" spans="1:79">
      <c r="A42" s="4" t="s">
        <v>34</v>
      </c>
      <c r="B42">
        <f ca="1">IFERROR(PEARSON(Summary!$AQ$3:$AQ$32,Summary!C$3:C$32),0)</f>
        <v>-0.30274524237710582</v>
      </c>
      <c r="C42">
        <f ca="1">IFERROR(PEARSON(Summary!$AQ$3:$AQ$32,Summary!D$3:D$32),0)</f>
        <v>-0.32375760125656544</v>
      </c>
      <c r="D42">
        <f ca="1">IFERROR(PEARSON(Summary!$AQ$3:$AQ$32,Summary!E$3:E$32),0)</f>
        <v>-0.30895400917143495</v>
      </c>
      <c r="E42">
        <f ca="1">IFERROR(PEARSON(Summary!$AQ$3:$AQ$32,Summary!F$3:F$32),0)</f>
        <v>0.11465932746168879</v>
      </c>
      <c r="F42">
        <f ca="1">IFERROR(PEARSON(Summary!$AQ$3:$AQ$32,Summary!G$3:G$32),0)</f>
        <v>-0.31791012552407311</v>
      </c>
      <c r="G42">
        <f ca="1">IFERROR(PEARSON(Summary!$AQ$3:$AQ$32,Summary!H$3:H$32),0)</f>
        <v>-0.3072516282149661</v>
      </c>
      <c r="H42">
        <f ca="1">IFERROR(PEARSON(Summary!$AQ$3:$AQ$32,Summary!I$3:I$32),0)</f>
        <v>8.2912854624486842E-3</v>
      </c>
      <c r="I42">
        <f ca="1">IFERROR(PEARSON(Summary!$AQ$3:$AQ$32,Summary!J$3:J$32),0)</f>
        <v>-0.30645340824823869</v>
      </c>
      <c r="J42">
        <f ca="1">IFERROR(PEARSON(Summary!$AQ$3:$AQ$32,Summary!K$3:K$32),0)</f>
        <v>-0.44925061514502646</v>
      </c>
      <c r="K42">
        <f ca="1">IFERROR(PEARSON(Summary!$AQ$3:$AQ$32,Summary!L$3:L$32),0)</f>
        <v>1.7451028088798663E-2</v>
      </c>
      <c r="L42">
        <f ca="1">IFERROR(PEARSON(Summary!$AQ$3:$AQ$32,Summary!M$3:M$32),0)</f>
        <v>-0.10262058606817721</v>
      </c>
      <c r="M42">
        <f ca="1">IFERROR(PEARSON(Summary!$AQ$3:$AQ$32,Summary!N$3:N$32),0)</f>
        <v>8.2912854624486929E-3</v>
      </c>
      <c r="N42">
        <f ca="1">IFERROR(PEARSON(Summary!$AQ$3:$AQ$32,Summary!O$3:O$32),0)</f>
        <v>0</v>
      </c>
      <c r="O42">
        <f ca="1">IFERROR(PEARSON(Summary!$AQ$3:$AQ$32,Summary!P$3:P$32),0)</f>
        <v>0</v>
      </c>
      <c r="P42">
        <f ca="1">IFERROR(PEARSON(Summary!$AQ$3:$AQ$32,Summary!Q$3:Q$32),0)</f>
        <v>0.42877776121835809</v>
      </c>
      <c r="Q42">
        <f ca="1">IFERROR(PEARSON(Summary!$AQ$3:$AQ$32,Summary!R$3:R$32),0)</f>
        <v>0</v>
      </c>
      <c r="R42">
        <f ca="1">IFERROR(PEARSON(Summary!$AQ$3:$AQ$32,Summary!S$3:S$32),0)</f>
        <v>0</v>
      </c>
      <c r="S42">
        <f ca="1">IFERROR(PEARSON(Summary!$AQ$3:$AQ$32,Summary!T$3:T$32),0)</f>
        <v>0</v>
      </c>
      <c r="T42">
        <f ca="1">IFERROR(PEARSON(Summary!$AQ$3:$AQ$32,Summary!U$3:U$32),0)</f>
        <v>0</v>
      </c>
      <c r="U42">
        <f ca="1">IFERROR(PEARSON(Summary!$AQ$3:$AQ$32,Summary!V$3:V$32),0)</f>
        <v>0.36607515286247827</v>
      </c>
      <c r="V42">
        <f ca="1">IFERROR(PEARSON(Summary!$AQ$3:$AQ$32,Summary!W$3:W$32),0)</f>
        <v>-1.9135024757877143E-2</v>
      </c>
      <c r="W42">
        <f ca="1">IFERROR(PEARSON(Summary!$AQ$3:$AQ$32,Summary!X$3:X$32),0)</f>
        <v>-4.1210983643297269E-2</v>
      </c>
      <c r="X42">
        <f ca="1">IFERROR(PEARSON(Summary!$AQ$3:$AQ$32,Summary!Y$3:Y$32),0)</f>
        <v>4.0457721586585574E-2</v>
      </c>
      <c r="Y42">
        <f ca="1">IFERROR(PEARSON(Summary!$AQ$3:$AQ$32,Summary!Z$3:Z$32),0)</f>
        <v>0.76754673307238386</v>
      </c>
      <c r="Z42">
        <f ca="1">IFERROR(PEARSON(Summary!$AQ$3:$AQ$32,Summary!AA$3:AA$32),0)</f>
        <v>0</v>
      </c>
      <c r="AA42">
        <f ca="1">IFERROR(PEARSON(Summary!$AQ$3:$AQ$32,Summary!AB$3:AB$32),0)</f>
        <v>0.10798830218660851</v>
      </c>
      <c r="AB42">
        <f ca="1">IFERROR(PEARSON(Summary!$AQ$3:$AQ$32,Summary!AC$3:AC$32),0)</f>
        <v>0.46221689291369206</v>
      </c>
      <c r="AC42">
        <f ca="1">IFERROR(PEARSON(Summary!$AQ$3:$AQ$32,Summary!AD$3:AD$32),0)</f>
        <v>0.19650154994621086</v>
      </c>
      <c r="AD42">
        <f ca="1">IFERROR(PEARSON(Summary!$AQ$3:$AQ$32,Summary!AE$3:AE$32),0)</f>
        <v>-0.22804826617952356</v>
      </c>
      <c r="AE42">
        <f ca="1">IFERROR(PEARSON(Summary!$AQ$3:$AQ$32,Summary!AF$3:AF$32),0)</f>
        <v>0.72684018945114504</v>
      </c>
      <c r="AF42">
        <f ca="1">IFERROR(PEARSON(Summary!$AQ$3:$AQ$32,Summary!AG$3:AG$32),0)</f>
        <v>-0.23430180604225498</v>
      </c>
      <c r="AG42">
        <f ca="1">IFERROR(PEARSON(Summary!$AQ$3:$AQ$32,Summary!AH$3:AH$32),0)</f>
        <v>-5.0513690289202558E-2</v>
      </c>
      <c r="AH42">
        <f ca="1">IFERROR(PEARSON(Summary!$AQ$3:$AQ$32,Summary!AI$3:AI$32),0)</f>
        <v>0.2634741559431435</v>
      </c>
      <c r="AI42">
        <f ca="1">IFERROR(PEARSON(Summary!$AQ$3:$AQ$32,Summary!AJ$3:AJ$32),0)</f>
        <v>0.80960972224090955</v>
      </c>
      <c r="AJ42">
        <f ca="1">IFERROR(PEARSON(Summary!$AQ$3:$AQ$32,Summary!AK$3:AK$32),0)</f>
        <v>-0.1080959142917061</v>
      </c>
      <c r="AK42">
        <f ca="1">IFERROR(PEARSON(Summary!$AQ$3:$AQ$32,Summary!AL$3:AL$32),0)</f>
        <v>-8.9781788693979722E-2</v>
      </c>
      <c r="AL42">
        <f ca="1">IFERROR(PEARSON(Summary!$AQ$3:$AQ$32,Summary!AM$3:AM$32),0)</f>
        <v>0.17312037026602195</v>
      </c>
      <c r="AM42">
        <f ca="1">IFERROR(PEARSON(Summary!$AQ$3:$AQ$32,Summary!AN$3:AN$32),0)</f>
        <v>-0.12748044679865081</v>
      </c>
      <c r="AN42">
        <f ca="1">IFERROR(PEARSON(Summary!$AQ$3:$AQ$32,Summary!AO$3:AO$32),0)</f>
        <v>0.14643627537372439</v>
      </c>
      <c r="AO42">
        <f ca="1">IFERROR(PEARSON(Summary!$AQ$3:$AQ$32,Summary!AP$3:AP$32),0)</f>
        <v>0.41861088222026732</v>
      </c>
      <c r="AP42">
        <f ca="1">IFERROR(PEARSON(Summary!$AQ$3:$AQ$32,Summary!AQ$3:AQ$32),0)</f>
        <v>1.0000000000000002</v>
      </c>
      <c r="AQ42">
        <f ca="1">IFERROR(PEARSON(Summary!$AQ$3:$AQ$32,Summary!AR$3:AR$32),0)</f>
        <v>0.23896620223291815</v>
      </c>
      <c r="AR42">
        <f ca="1">IFERROR(PEARSON(Summary!$AQ$3:$AQ$32,Summary!AS$3:AS$32),0)</f>
        <v>0.22621642682521306</v>
      </c>
      <c r="AS42">
        <f ca="1">IFERROR(PEARSON(Summary!$AQ$3:$AQ$32,Summary!AT$3:AT$32),0)</f>
        <v>0.2171695267595796</v>
      </c>
      <c r="AT42">
        <f ca="1">IFERROR(PEARSON(Summary!$AQ$3:$AQ$32,Summary!AU$3:AU$32),0)</f>
        <v>-0.11414898529256973</v>
      </c>
      <c r="AU42">
        <f ca="1">IFERROR(PEARSON(Summary!$AQ$3:$AQ$32,Summary!AV$3:AV$32),0)</f>
        <v>-0.12064698498937187</v>
      </c>
      <c r="AV42">
        <f ca="1">IFERROR(PEARSON(Summary!$AQ$3:$AQ$32,Summary!AW$3:AW$32),0)</f>
        <v>-0.13758204090723494</v>
      </c>
      <c r="AW42">
        <f ca="1">IFERROR(PEARSON(Summary!$AQ$3:$AQ$32,Summary!AX$3:AX$32),0)</f>
        <v>-8.5947098902263735E-2</v>
      </c>
      <c r="AX42">
        <f ca="1">IFERROR(PEARSON(Summary!$AQ$3:$AQ$32,Summary!AY$3:AY$32),0)</f>
        <v>0.19712459994344783</v>
      </c>
      <c r="AY42">
        <f ca="1">IFERROR(PEARSON(Summary!$AQ$3:$AQ$32,Summary!AZ$3:AZ$32),0)</f>
        <v>-4.1464049094806471E-2</v>
      </c>
      <c r="AZ42">
        <f ca="1">IFERROR(PEARSON(Summary!$AQ$3:$AQ$32,Summary!BA$3:BA$32),0)</f>
        <v>-6.7523457102068418E-2</v>
      </c>
      <c r="BA42">
        <f ca="1">IFERROR(PEARSON(Summary!$AQ$3:$AQ$32,Summary!BB$3:BB$32),0)</f>
        <v>7.0870848691051438E-2</v>
      </c>
      <c r="BB42">
        <f ca="1">IFERROR(PEARSON(Summary!$AQ$3:$AQ$32,Summary!BC$3:BC$32),0)</f>
        <v>0.24012807887618981</v>
      </c>
      <c r="BC42">
        <f ca="1">IFERROR(PEARSON(Summary!$AQ$3:$AQ$32,Summary!BD$3:BD$32),0)</f>
        <v>0.25611920765518159</v>
      </c>
      <c r="BD42">
        <f ca="1">IFERROR(PEARSON(Summary!$AQ$3:$AQ$32,Summary!BE$3:BE$32),0)</f>
        <v>8.0268341046986019E-2</v>
      </c>
      <c r="BE42">
        <f ca="1">IFERROR(PEARSON(Summary!$AQ$3:$AQ$32,Summary!BF$3:BF$32),0)</f>
        <v>-3.9450649252081963E-4</v>
      </c>
      <c r="BF42">
        <f ca="1">IFERROR(PEARSON(Summary!$AQ$3:$AQ$32,Summary!BG$3:BG$32),0)</f>
        <v>9.177455667344897E-2</v>
      </c>
      <c r="BG42">
        <f ca="1">IFERROR(PEARSON(Summary!$AQ$3:$AQ$32,Summary!BH$3:BH$32),0)</f>
        <v>3.2946426476271974E-2</v>
      </c>
      <c r="BH42">
        <f ca="1">IFERROR(PEARSON(Summary!$AQ$3:$AQ$32,Summary!BI$3:BI$32),0)</f>
        <v>4.3279077813394906E-2</v>
      </c>
      <c r="BI42">
        <f ca="1">IFERROR(PEARSON(Summary!$AQ$3:$AQ$32,Summary!BJ$3:BJ$32),0)</f>
        <v>0.16383651980559968</v>
      </c>
      <c r="BJ42">
        <f ca="1">IFERROR(PEARSON(Summary!$AQ$3:$AQ$32,Summary!BK$3:BK$32),0)</f>
        <v>-0.21779290877761856</v>
      </c>
      <c r="BK42">
        <f ca="1">IFERROR(PEARSON(Summary!$AQ$3:$AQ$32,Summary!BL$3:BL$32),0)</f>
        <v>0.23290463664555883</v>
      </c>
      <c r="BL42">
        <f ca="1">IFERROR(PEARSON(Summary!$AQ$3:$AQ$32,Summary!BM$3:BM$32),0)</f>
        <v>0.20879141891553024</v>
      </c>
      <c r="BM42">
        <f ca="1">IFERROR(PEARSON(Summary!$AQ$3:$AQ$32,Summary!BN$3:BN$32),0)</f>
        <v>0.31180065002793506</v>
      </c>
      <c r="BN42">
        <f ca="1">IFERROR(PEARSON(Summary!$AQ$3:$AQ$32,Summary!BO$3:BO$32),0)</f>
        <v>0.25426112189974343</v>
      </c>
      <c r="BO42">
        <f ca="1">IFERROR(PEARSON(Summary!$AQ$3:$AQ$32,Summary!BP$3:BP$32),0)</f>
        <v>0.14036400616162306</v>
      </c>
      <c r="BP42">
        <f ca="1">IFERROR(PEARSON(Summary!$AQ$3:$AQ$32,Summary!BQ$3:BQ$32),0)</f>
        <v>0.11862355309462892</v>
      </c>
      <c r="BQ42">
        <f ca="1">IFERROR(PEARSON(Summary!$AQ$3:$AQ$32,Summary!BR$3:BR$32),0)</f>
        <v>0.25685898522559769</v>
      </c>
      <c r="BR42">
        <f ca="1">IFERROR(PEARSON(Summary!$AQ$3:$AQ$32,Summary!BS$3:BS$32),0)</f>
        <v>0.15386074381017562</v>
      </c>
      <c r="BS42">
        <f ca="1">IFERROR(PEARSON(Summary!$AQ$3:$AQ$32,Summary!BT$3:BT$32),0)</f>
        <v>-0.8223808065459669</v>
      </c>
      <c r="BT42">
        <f ca="1">IFERROR(PEARSON(Summary!$AQ$3:$AQ$32,Summary!BU$3:BU$32),0)</f>
        <v>-0.30895400917143495</v>
      </c>
      <c r="BU42">
        <f ca="1">IFERROR(PEARSON(Summary!$AQ$3:$AQ$32,Summary!BV$3:BV$32),0)</f>
        <v>2.2139351388449677E-2</v>
      </c>
      <c r="BV42">
        <f ca="1">IFERROR(PEARSON(Summary!$AQ$3:$AQ$32,Summary!BW$3:BW$32),0)</f>
        <v>-0.20700945571569304</v>
      </c>
      <c r="BW42">
        <f ca="1">IFERROR(PEARSON(Summary!$AQ$3:$AQ$32,Summary!BX$3:BX$32),0)</f>
        <v>2.2139351388449604E-2</v>
      </c>
      <c r="BX42">
        <f ca="1">IFERROR(PEARSON(Summary!$AQ$3:$AQ$32,Summary!BY$3:BY$32),0)</f>
        <v>-0.74374071422780663</v>
      </c>
      <c r="BY42">
        <f ca="1">IFERROR(PEARSON(Summary!$AQ$3:$AQ$32,Summary!BZ$3:BZ$32),0)</f>
        <v>-8.5947098902263735E-2</v>
      </c>
      <c r="BZ42">
        <f ca="1">IFERROR(PEARSON(Summary!$AQ$3:$AQ$32,Summary!CA$3:CA$32),0)</f>
        <v>0.34999084100718841</v>
      </c>
      <c r="CA42">
        <f ca="1">IFERROR(PEARSON(Summary!$AQ$3:$AQ$32,Summary!CB$3:CB$32),0)</f>
        <v>0.1976694454392596</v>
      </c>
    </row>
    <row r="43" spans="1:79">
      <c r="A43" s="4" t="s">
        <v>35</v>
      </c>
      <c r="B43">
        <f ca="1">IFERROR(PEARSON(Summary!$AR$3:$AR$32,Summary!C$3:C$32),0)</f>
        <v>0.64961833295303828</v>
      </c>
      <c r="C43">
        <f ca="1">IFERROR(PEARSON(Summary!$AR$3:$AR$32,Summary!D$3:D$32),0)</f>
        <v>0.65836764555933069</v>
      </c>
      <c r="D43">
        <f ca="1">IFERROR(PEARSON(Summary!$AR$3:$AR$32,Summary!E$3:E$32),0)</f>
        <v>0.64345113608811144</v>
      </c>
      <c r="E43">
        <f ca="1">IFERROR(PEARSON(Summary!$AR$3:$AR$32,Summary!F$3:F$32),0)</f>
        <v>-0.2831765446003866</v>
      </c>
      <c r="F43">
        <f ca="1">IFERROR(PEARSON(Summary!$AR$3:$AR$32,Summary!G$3:G$32),0)</f>
        <v>0.65093550127584376</v>
      </c>
      <c r="G43">
        <f ca="1">IFERROR(PEARSON(Summary!$AR$3:$AR$32,Summary!H$3:H$32),0)</f>
        <v>0.64832362714282155</v>
      </c>
      <c r="H43">
        <f ca="1">IFERROR(PEARSON(Summary!$AR$3:$AR$32,Summary!I$3:I$32),0)</f>
        <v>-0.43220897109258061</v>
      </c>
      <c r="I43">
        <f ca="1">IFERROR(PEARSON(Summary!$AR$3:$AR$32,Summary!J$3:J$32),0)</f>
        <v>0.65541950819381456</v>
      </c>
      <c r="J43">
        <f ca="1">IFERROR(PEARSON(Summary!$AR$3:$AR$32,Summary!K$3:K$32),0)</f>
        <v>0.53936385685365484</v>
      </c>
      <c r="K43">
        <f ca="1">IFERROR(PEARSON(Summary!$AR$3:$AR$32,Summary!L$3:L$32),0)</f>
        <v>-0.51209379113826092</v>
      </c>
      <c r="L43">
        <f ca="1">IFERROR(PEARSON(Summary!$AR$3:$AR$32,Summary!M$3:M$32),0)</f>
        <v>0.30723469041734214</v>
      </c>
      <c r="M43">
        <f ca="1">IFERROR(PEARSON(Summary!$AR$3:$AR$32,Summary!N$3:N$32),0)</f>
        <v>-0.43220897109258083</v>
      </c>
      <c r="N43">
        <f ca="1">IFERROR(PEARSON(Summary!$AR$3:$AR$32,Summary!O$3:O$32),0)</f>
        <v>0</v>
      </c>
      <c r="O43">
        <f ca="1">IFERROR(PEARSON(Summary!$AR$3:$AR$32,Summary!P$3:P$32),0)</f>
        <v>0</v>
      </c>
      <c r="P43">
        <f ca="1">IFERROR(PEARSON(Summary!$AR$3:$AR$32,Summary!Q$3:Q$32),0)</f>
        <v>-0.43007097048427984</v>
      </c>
      <c r="Q43">
        <f ca="1">IFERROR(PEARSON(Summary!$AR$3:$AR$32,Summary!R$3:R$32),0)</f>
        <v>0</v>
      </c>
      <c r="R43">
        <f ca="1">IFERROR(PEARSON(Summary!$AR$3:$AR$32,Summary!S$3:S$32),0)</f>
        <v>0</v>
      </c>
      <c r="S43">
        <f ca="1">IFERROR(PEARSON(Summary!$AR$3:$AR$32,Summary!T$3:T$32),0)</f>
        <v>0</v>
      </c>
      <c r="T43">
        <f ca="1">IFERROR(PEARSON(Summary!$AR$3:$AR$32,Summary!U$3:U$32),0)</f>
        <v>0</v>
      </c>
      <c r="U43">
        <f ca="1">IFERROR(PEARSON(Summary!$AR$3:$AR$32,Summary!V$3:V$32),0)</f>
        <v>0.37186791723684159</v>
      </c>
      <c r="V43">
        <f ca="1">IFERROR(PEARSON(Summary!$AR$3:$AR$32,Summary!W$3:W$32),0)</f>
        <v>0.33666305297100069</v>
      </c>
      <c r="W43">
        <f ca="1">IFERROR(PEARSON(Summary!$AR$3:$AR$32,Summary!X$3:X$32),0)</f>
        <v>0.29230789434491028</v>
      </c>
      <c r="X43">
        <f ca="1">IFERROR(PEARSON(Summary!$AR$3:$AR$32,Summary!Y$3:Y$32),0)</f>
        <v>-0.24279395464803152</v>
      </c>
      <c r="Y43">
        <f ca="1">IFERROR(PEARSON(Summary!$AR$3:$AR$32,Summary!Z$3:Z$32),0)</f>
        <v>3.7324857039728612E-2</v>
      </c>
      <c r="Z43">
        <f ca="1">IFERROR(PEARSON(Summary!$AR$3:$AR$32,Summary!AA$3:AA$32),0)</f>
        <v>0</v>
      </c>
      <c r="AA43">
        <f ca="1">IFERROR(PEARSON(Summary!$AR$3:$AR$32,Summary!AB$3:AB$32),0)</f>
        <v>-0.27835536568154295</v>
      </c>
      <c r="AB43">
        <f ca="1">IFERROR(PEARSON(Summary!$AR$3:$AR$32,Summary!AC$3:AC$32),0)</f>
        <v>0.13792074518491929</v>
      </c>
      <c r="AC43">
        <f ca="1">IFERROR(PEARSON(Summary!$AR$3:$AR$32,Summary!AD$3:AD$32),0)</f>
        <v>0.53395999191147847</v>
      </c>
      <c r="AD43">
        <f ca="1">IFERROR(PEARSON(Summary!$AR$3:$AR$32,Summary!AE$3:AE$32),0)</f>
        <v>0.19067655465003744</v>
      </c>
      <c r="AE43">
        <f ca="1">IFERROR(PEARSON(Summary!$AR$3:$AR$32,Summary!AF$3:AF$32),0)</f>
        <v>0.68944725279673058</v>
      </c>
      <c r="AF43">
        <f ca="1">IFERROR(PEARSON(Summary!$AR$3:$AR$32,Summary!AG$3:AG$32),0)</f>
        <v>-0.16743546914541069</v>
      </c>
      <c r="AG43">
        <f ca="1">IFERROR(PEARSON(Summary!$AR$3:$AR$32,Summary!AH$3:AH$32),0)</f>
        <v>-0.33200020931946728</v>
      </c>
      <c r="AH43">
        <f ca="1">IFERROR(PEARSON(Summary!$AR$3:$AR$32,Summary!AI$3:AI$32),0)</f>
        <v>-0.12612040111597031</v>
      </c>
      <c r="AI43">
        <f ca="1">IFERROR(PEARSON(Summary!$AR$3:$AR$32,Summary!AJ$3:AJ$32),0)</f>
        <v>0.15110027265037018</v>
      </c>
      <c r="AJ43">
        <f ca="1">IFERROR(PEARSON(Summary!$AR$3:$AR$32,Summary!AK$3:AK$32),0)</f>
        <v>0.38522422197981881</v>
      </c>
      <c r="AK43">
        <f ca="1">IFERROR(PEARSON(Summary!$AR$3:$AR$32,Summary!AL$3:AL$32),0)</f>
        <v>0.72735663464846401</v>
      </c>
      <c r="AL43">
        <f ca="1">IFERROR(PEARSON(Summary!$AR$3:$AR$32,Summary!AM$3:AM$32),0)</f>
        <v>-9.8630173678122046E-2</v>
      </c>
      <c r="AM43">
        <f ca="1">IFERROR(PEARSON(Summary!$AR$3:$AR$32,Summary!AN$3:AN$32),0)</f>
        <v>0.77547979991025862</v>
      </c>
      <c r="AN43">
        <f ca="1">IFERROR(PEARSON(Summary!$AR$3:$AR$32,Summary!AO$3:AO$32),0)</f>
        <v>1.3243458322068181E-2</v>
      </c>
      <c r="AO43">
        <f ca="1">IFERROR(PEARSON(Summary!$AR$3:$AR$32,Summary!AP$3:AP$32),0)</f>
        <v>0.38480235536035956</v>
      </c>
      <c r="AP43">
        <f ca="1">IFERROR(PEARSON(Summary!$AR$3:$AR$32,Summary!AQ$3:AQ$32),0)</f>
        <v>0.23896620223291815</v>
      </c>
      <c r="AQ43">
        <f ca="1">IFERROR(PEARSON(Summary!$AR$3:$AR$32,Summary!AR$3:AR$32),0)</f>
        <v>1</v>
      </c>
      <c r="AR43">
        <f ca="1">IFERROR(PEARSON(Summary!$AR$3:$AR$32,Summary!AS$3:AS$32),0)</f>
        <v>-0.61508638674101745</v>
      </c>
      <c r="AS43">
        <f ca="1">IFERROR(PEARSON(Summary!$AR$3:$AR$32,Summary!AT$3:AT$32),0)</f>
        <v>0.86465885207564575</v>
      </c>
      <c r="AT43">
        <f ca="1">IFERROR(PEARSON(Summary!$AR$3:$AR$32,Summary!AU$3:AU$32),0)</f>
        <v>0.67831839175512065</v>
      </c>
      <c r="AU43">
        <f ca="1">IFERROR(PEARSON(Summary!$AR$3:$AR$32,Summary!AV$3:AV$32),0)</f>
        <v>0.83596129194111135</v>
      </c>
      <c r="AV43">
        <f ca="1">IFERROR(PEARSON(Summary!$AR$3:$AR$32,Summary!AW$3:AW$32),0)</f>
        <v>0.83530380935036275</v>
      </c>
      <c r="AW43">
        <f ca="1">IFERROR(PEARSON(Summary!$AR$3:$AR$32,Summary!AX$3:AX$32),0)</f>
        <v>0.83166790087257769</v>
      </c>
      <c r="AX43">
        <f ca="1">IFERROR(PEARSON(Summary!$AR$3:$AR$32,Summary!AY$3:AY$32),0)</f>
        <v>0.84523011791912439</v>
      </c>
      <c r="AY43">
        <f ca="1">IFERROR(PEARSON(Summary!$AR$3:$AR$32,Summary!AZ$3:AZ$32),0)</f>
        <v>0.42881843485664589</v>
      </c>
      <c r="AZ43">
        <f ca="1">IFERROR(PEARSON(Summary!$AR$3:$AR$32,Summary!BA$3:BA$32),0)</f>
        <v>-0.42869916374783112</v>
      </c>
      <c r="BA43">
        <f ca="1">IFERROR(PEARSON(Summary!$AR$3:$AR$32,Summary!BB$3:BB$32),0)</f>
        <v>-0.40030398435774461</v>
      </c>
      <c r="BB43">
        <f ca="1">IFERROR(PEARSON(Summary!$AR$3:$AR$32,Summary!BC$3:BC$32),0)</f>
        <v>-0.70006029235238165</v>
      </c>
      <c r="BC43">
        <f ca="1">IFERROR(PEARSON(Summary!$AR$3:$AR$32,Summary!BD$3:BD$32),0)</f>
        <v>-0.67547400883915631</v>
      </c>
      <c r="BD43">
        <f ca="1">IFERROR(PEARSON(Summary!$AR$3:$AR$32,Summary!BE$3:BE$32),0)</f>
        <v>-0.72727087498697773</v>
      </c>
      <c r="BE43">
        <f ca="1">IFERROR(PEARSON(Summary!$AR$3:$AR$32,Summary!BF$3:BF$32),0)</f>
        <v>-0.78583911225067826</v>
      </c>
      <c r="BF43">
        <f ca="1">IFERROR(PEARSON(Summary!$AR$3:$AR$32,Summary!BG$3:BG$32),0)</f>
        <v>-0.44801047315085574</v>
      </c>
      <c r="BG43">
        <f ca="1">IFERROR(PEARSON(Summary!$AR$3:$AR$32,Summary!BH$3:BH$32),0)</f>
        <v>-0.52458847696433508</v>
      </c>
      <c r="BH43">
        <f ca="1">IFERROR(PEARSON(Summary!$AR$3:$AR$32,Summary!BI$3:BI$32),0)</f>
        <v>-0.50417646523124038</v>
      </c>
      <c r="BI43">
        <f ca="1">IFERROR(PEARSON(Summary!$AR$3:$AR$32,Summary!BJ$3:BJ$32),0)</f>
        <v>-0.24702135955906993</v>
      </c>
      <c r="BJ43">
        <f ca="1">IFERROR(PEARSON(Summary!$AR$3:$AR$32,Summary!BK$3:BK$32),0)</f>
        <v>0.55560343496868747</v>
      </c>
      <c r="BK43">
        <f ca="1">IFERROR(PEARSON(Summary!$AR$3:$AR$32,Summary!BL$3:BL$32),0)</f>
        <v>-0.58168145766751045</v>
      </c>
      <c r="BL43">
        <f ca="1">IFERROR(PEARSON(Summary!$AR$3:$AR$32,Summary!BM$3:BM$32),0)</f>
        <v>-0.51424167385416675</v>
      </c>
      <c r="BM43">
        <f ca="1">IFERROR(PEARSON(Summary!$AR$3:$AR$32,Summary!BN$3:BN$32),0)</f>
        <v>-0.35106956105999598</v>
      </c>
      <c r="BN43">
        <f ca="1">IFERROR(PEARSON(Summary!$AR$3:$AR$32,Summary!BO$3:BO$32),0)</f>
        <v>-0.44248009248777637</v>
      </c>
      <c r="BO43">
        <f ca="1">IFERROR(PEARSON(Summary!$AR$3:$AR$32,Summary!BP$3:BP$32),0)</f>
        <v>-0.56634702714907359</v>
      </c>
      <c r="BP43">
        <f ca="1">IFERROR(PEARSON(Summary!$AR$3:$AR$32,Summary!BQ$3:BQ$32),0)</f>
        <v>-0.78055364010195205</v>
      </c>
      <c r="BQ43">
        <f ca="1">IFERROR(PEARSON(Summary!$AR$3:$AR$32,Summary!BR$3:BR$32),0)</f>
        <v>-0.67324813789595173</v>
      </c>
      <c r="BR43">
        <f ca="1">IFERROR(PEARSON(Summary!$AR$3:$AR$32,Summary!BS$3:BS$32),0)</f>
        <v>-0.6137824548747316</v>
      </c>
      <c r="BS43">
        <f ca="1">IFERROR(PEARSON(Summary!$AR$3:$AR$32,Summary!BT$3:BT$32),0)</f>
        <v>-0.51772861992983576</v>
      </c>
      <c r="BT43">
        <f ca="1">IFERROR(PEARSON(Summary!$AR$3:$AR$32,Summary!BU$3:BU$32),0)</f>
        <v>0.64345113608811166</v>
      </c>
      <c r="BU43">
        <f ca="1">IFERROR(PEARSON(Summary!$AR$3:$AR$32,Summary!BV$3:BV$32),0)</f>
        <v>-0.11318655574526353</v>
      </c>
      <c r="BV43">
        <f ca="1">IFERROR(PEARSON(Summary!$AR$3:$AR$32,Summary!BW$3:BW$32),0)</f>
        <v>0.37205667393148595</v>
      </c>
      <c r="BW43">
        <f ca="1">IFERROR(PEARSON(Summary!$AR$3:$AR$32,Summary!BX$3:BX$32),0)</f>
        <v>-0.11318655574526354</v>
      </c>
      <c r="BX43">
        <f ca="1">IFERROR(PEARSON(Summary!$AR$3:$AR$32,Summary!BY$3:BY$32),0)</f>
        <v>-0.537765525126084</v>
      </c>
      <c r="BY43">
        <f ca="1">IFERROR(PEARSON(Summary!$AR$3:$AR$32,Summary!BZ$3:BZ$32),0)</f>
        <v>0.83166790087257747</v>
      </c>
      <c r="BZ43">
        <f ca="1">IFERROR(PEARSON(Summary!$AR$3:$AR$32,Summary!CA$3:CA$32),0)</f>
        <v>-0.39019348505151491</v>
      </c>
      <c r="CA43">
        <f ca="1">IFERROR(PEARSON(Summary!$AR$3:$AR$32,Summary!CB$3:CB$32),0)</f>
        <v>-0.24649648370310132</v>
      </c>
    </row>
    <row r="44" spans="1:79">
      <c r="A44" s="4" t="s">
        <v>22</v>
      </c>
      <c r="B44">
        <f ca="1">IFERROR(PEARSON(Summary!$AS$3:$AS$32,Summary!C$3:C$32),0)</f>
        <v>-0.59038311260065646</v>
      </c>
      <c r="C44">
        <f ca="1">IFERROR(PEARSON(Summary!$AS$3:$AS$32,Summary!D$3:D$32),0)</f>
        <v>-0.60144532851575172</v>
      </c>
      <c r="D44">
        <f ca="1">IFERROR(PEARSON(Summary!$AS$3:$AS$32,Summary!E$3:E$32),0)</f>
        <v>-0.66950750219216293</v>
      </c>
      <c r="E44">
        <f ca="1">IFERROR(PEARSON(Summary!$AS$3:$AS$32,Summary!F$3:F$32),0)</f>
        <v>-0.13742655048073135</v>
      </c>
      <c r="F44">
        <f ca="1">IFERROR(PEARSON(Summary!$AS$3:$AS$32,Summary!G$3:G$32),0)</f>
        <v>-0.68051510667838044</v>
      </c>
      <c r="G44">
        <f ca="1">IFERROR(PEARSON(Summary!$AS$3:$AS$32,Summary!H$3:H$32),0)</f>
        <v>-0.70372642589379031</v>
      </c>
      <c r="H44">
        <f ca="1">IFERROR(PEARSON(Summary!$AS$3:$AS$32,Summary!I$3:I$32),0)</f>
        <v>4.5432805199674305E-2</v>
      </c>
      <c r="I44">
        <f ca="1">IFERROR(PEARSON(Summary!$AS$3:$AS$32,Summary!J$3:J$32),0)</f>
        <v>-0.69370064399030995</v>
      </c>
      <c r="J44">
        <f ca="1">IFERROR(PEARSON(Summary!$AS$3:$AS$32,Summary!K$3:K$32),0)</f>
        <v>-0.61180280538014109</v>
      </c>
      <c r="K44">
        <f ca="1">IFERROR(PEARSON(Summary!$AS$3:$AS$32,Summary!L$3:L$32),0)</f>
        <v>0.19983488361057516</v>
      </c>
      <c r="L44">
        <f ca="1">IFERROR(PEARSON(Summary!$AS$3:$AS$32,Summary!M$3:M$32),0)</f>
        <v>9.2383578275266956E-2</v>
      </c>
      <c r="M44">
        <f ca="1">IFERROR(PEARSON(Summary!$AS$3:$AS$32,Summary!N$3:N$32),0)</f>
        <v>4.5432805199674409E-2</v>
      </c>
      <c r="N44">
        <f ca="1">IFERROR(PEARSON(Summary!$AS$3:$AS$32,Summary!O$3:O$32),0)</f>
        <v>0</v>
      </c>
      <c r="O44">
        <f ca="1">IFERROR(PEARSON(Summary!$AS$3:$AS$32,Summary!P$3:P$32),0)</f>
        <v>0</v>
      </c>
      <c r="P44">
        <f ca="1">IFERROR(PEARSON(Summary!$AS$3:$AS$32,Summary!Q$3:Q$32),0)</f>
        <v>0.63361129926818216</v>
      </c>
      <c r="Q44">
        <f ca="1">IFERROR(PEARSON(Summary!$AS$3:$AS$32,Summary!R$3:R$32),0)</f>
        <v>0</v>
      </c>
      <c r="R44">
        <f ca="1">IFERROR(PEARSON(Summary!$AS$3:$AS$32,Summary!S$3:S$32),0)</f>
        <v>0</v>
      </c>
      <c r="S44">
        <f ca="1">IFERROR(PEARSON(Summary!$AS$3:$AS$32,Summary!T$3:T$32),0)</f>
        <v>0</v>
      </c>
      <c r="T44">
        <f ca="1">IFERROR(PEARSON(Summary!$AS$3:$AS$32,Summary!U$3:U$32),0)</f>
        <v>0</v>
      </c>
      <c r="U44">
        <f ca="1">IFERROR(PEARSON(Summary!$AS$3:$AS$32,Summary!V$3:V$32),0)</f>
        <v>-0.17122234457670704</v>
      </c>
      <c r="V44">
        <f ca="1">IFERROR(PEARSON(Summary!$AS$3:$AS$32,Summary!W$3:W$32),0)</f>
        <v>5.3401370070900615E-2</v>
      </c>
      <c r="W44">
        <f ca="1">IFERROR(PEARSON(Summary!$AS$3:$AS$32,Summary!X$3:X$32),0)</f>
        <v>9.7412632625958326E-2</v>
      </c>
      <c r="X44">
        <f ca="1">IFERROR(PEARSON(Summary!$AS$3:$AS$32,Summary!Y$3:Y$32),0)</f>
        <v>6.8574142519243167E-2</v>
      </c>
      <c r="Y44">
        <f ca="1">IFERROR(PEARSON(Summary!$AS$3:$AS$32,Summary!Z$3:Z$32),0)</f>
        <v>0.26479583128760525</v>
      </c>
      <c r="Z44">
        <f ca="1">IFERROR(PEARSON(Summary!$AS$3:$AS$32,Summary!AA$3:AA$32),0)</f>
        <v>0</v>
      </c>
      <c r="AA44">
        <f ca="1">IFERROR(PEARSON(Summary!$AS$3:$AS$32,Summary!AB$3:AB$32),0)</f>
        <v>0.416058815200882</v>
      </c>
      <c r="AB44">
        <f ca="1">IFERROR(PEARSON(Summary!$AS$3:$AS$32,Summary!AC$3:AC$32),0)</f>
        <v>0.36615712001953882</v>
      </c>
      <c r="AC44">
        <f ca="1">IFERROR(PEARSON(Summary!$AS$3:$AS$32,Summary!AD$3:AD$32),0)</f>
        <v>-0.1535053728428567</v>
      </c>
      <c r="AD44">
        <f ca="1">IFERROR(PEARSON(Summary!$AS$3:$AS$32,Summary!AE$3:AE$32),0)</f>
        <v>8.4401926356261148E-2</v>
      </c>
      <c r="AE44">
        <f ca="1">IFERROR(PEARSON(Summary!$AS$3:$AS$32,Summary!AF$3:AF$32),0)</f>
        <v>-0.12157038990712457</v>
      </c>
      <c r="AF44">
        <f ca="1">IFERROR(PEARSON(Summary!$AS$3:$AS$32,Summary!AG$3:AG$32),0)</f>
        <v>0.51857749667238295</v>
      </c>
      <c r="AG44">
        <f ca="1">IFERROR(PEARSON(Summary!$AS$3:$AS$32,Summary!AH$3:AH$32),0)</f>
        <v>0.74226775060103789</v>
      </c>
      <c r="AH44">
        <f ca="1">IFERROR(PEARSON(Summary!$AS$3:$AS$32,Summary!AI$3:AI$32),0)</f>
        <v>0.17159341588436808</v>
      </c>
      <c r="AI44">
        <f ca="1">IFERROR(PEARSON(Summary!$AS$3:$AS$32,Summary!AJ$3:AJ$32),0)</f>
        <v>0.26906838378251174</v>
      </c>
      <c r="AJ44">
        <f ca="1">IFERROR(PEARSON(Summary!$AS$3:$AS$32,Summary!AK$3:AK$32),0)</f>
        <v>4.5491684202252367E-3</v>
      </c>
      <c r="AK44">
        <f ca="1">IFERROR(PEARSON(Summary!$AS$3:$AS$32,Summary!AL$3:AL$32),0)</f>
        <v>-0.43511658060126279</v>
      </c>
      <c r="AL44">
        <f ca="1">IFERROR(PEARSON(Summary!$AS$3:$AS$32,Summary!AM$3:AM$32),0)</f>
        <v>0.10335267083397245</v>
      </c>
      <c r="AM44">
        <f ca="1">IFERROR(PEARSON(Summary!$AS$3:$AS$32,Summary!AN$3:AN$32),0)</f>
        <v>-0.73631578022072386</v>
      </c>
      <c r="AN44">
        <f ca="1">IFERROR(PEARSON(Summary!$AS$3:$AS$32,Summary!AO$3:AO$32),0)</f>
        <v>-6.3037784084979356E-2</v>
      </c>
      <c r="AO44">
        <f ca="1">IFERROR(PEARSON(Summary!$AS$3:$AS$32,Summary!AP$3:AP$32),0)</f>
        <v>7.5760370657268997E-2</v>
      </c>
      <c r="AP44">
        <f ca="1">IFERROR(PEARSON(Summary!$AS$3:$AS$32,Summary!AQ$3:AQ$32),0)</f>
        <v>0.22621642682521306</v>
      </c>
      <c r="AQ44">
        <f ca="1">IFERROR(PEARSON(Summary!$AS$3:$AS$32,Summary!AR$3:AR$32),0)</f>
        <v>-0.61508638674101745</v>
      </c>
      <c r="AR44">
        <f ca="1">IFERROR(PEARSON(Summary!$AS$3:$AS$32,Summary!AS$3:AS$32),0)</f>
        <v>1</v>
      </c>
      <c r="AS44">
        <f ca="1">IFERROR(PEARSON(Summary!$AS$3:$AS$32,Summary!AT$3:AT$32),0)</f>
        <v>-0.68618316493006415</v>
      </c>
      <c r="AT44">
        <f ca="1">IFERROR(PEARSON(Summary!$AS$3:$AS$32,Summary!AU$3:AU$32),0)</f>
        <v>-0.27276836777841051</v>
      </c>
      <c r="AU44">
        <f ca="1">IFERROR(PEARSON(Summary!$AS$3:$AS$32,Summary!AV$3:AV$32),0)</f>
        <v>-0.65721615055765725</v>
      </c>
      <c r="AV44">
        <f ca="1">IFERROR(PEARSON(Summary!$AS$3:$AS$32,Summary!AW$3:AW$32),0)</f>
        <v>-0.65640781533917369</v>
      </c>
      <c r="AW44">
        <f ca="1">IFERROR(PEARSON(Summary!$AS$3:$AS$32,Summary!AX$3:AX$32),0)</f>
        <v>-0.62089879981766505</v>
      </c>
      <c r="AX44">
        <f ca="1">IFERROR(PEARSON(Summary!$AS$3:$AS$32,Summary!AY$3:AY$32),0)</f>
        <v>-0.32175016969874454</v>
      </c>
      <c r="AY44">
        <f ca="1">IFERROR(PEARSON(Summary!$AS$3:$AS$32,Summary!AZ$3:AZ$32),0)</f>
        <v>5.8005979852930878E-3</v>
      </c>
      <c r="AZ44">
        <f ca="1">IFERROR(PEARSON(Summary!$AS$3:$AS$32,Summary!BA$3:BA$32),0)</f>
        <v>-1.9325012554821996E-2</v>
      </c>
      <c r="BA44">
        <f ca="1">IFERROR(PEARSON(Summary!$AS$3:$AS$32,Summary!BB$3:BB$32),0)</f>
        <v>-5.4648162340195504E-2</v>
      </c>
      <c r="BB44">
        <f ca="1">IFERROR(PEARSON(Summary!$AS$3:$AS$32,Summary!BC$3:BC$32),0)</f>
        <v>0.50850770329322459</v>
      </c>
      <c r="BC44">
        <f ca="1">IFERROR(PEARSON(Summary!$AS$3:$AS$32,Summary!BD$3:BD$32),0)</f>
        <v>0.49643214638148542</v>
      </c>
      <c r="BD44">
        <f ca="1">IFERROR(PEARSON(Summary!$AS$3:$AS$32,Summary!BE$3:BE$32),0)</f>
        <v>0.36386292971989354</v>
      </c>
      <c r="BE44">
        <f ca="1">IFERROR(PEARSON(Summary!$AS$3:$AS$32,Summary!BF$3:BF$32),0)</f>
        <v>0.41062037009383578</v>
      </c>
      <c r="BF44">
        <f ca="1">IFERROR(PEARSON(Summary!$AS$3:$AS$32,Summary!BG$3:BG$32),0)</f>
        <v>-5.80908648089099E-3</v>
      </c>
      <c r="BG44">
        <f ca="1">IFERROR(PEARSON(Summary!$AS$3:$AS$32,Summary!BH$3:BH$32),0)</f>
        <v>0.16999672340036256</v>
      </c>
      <c r="BH44">
        <f ca="1">IFERROR(PEARSON(Summary!$AS$3:$AS$32,Summary!BI$3:BI$32),0)</f>
        <v>0.12927675693339355</v>
      </c>
      <c r="BI44">
        <f ca="1">IFERROR(PEARSON(Summary!$AS$3:$AS$32,Summary!BJ$3:BJ$32),0)</f>
        <v>0.2891365872657049</v>
      </c>
      <c r="BJ44">
        <f ca="1">IFERROR(PEARSON(Summary!$AS$3:$AS$32,Summary!BK$3:BK$32),0)</f>
        <v>-0.23367968856090898</v>
      </c>
      <c r="BK44">
        <f ca="1">IFERROR(PEARSON(Summary!$AS$3:$AS$32,Summary!BL$3:BL$32),0)</f>
        <v>0.39234564771198543</v>
      </c>
      <c r="BL44">
        <f ca="1">IFERROR(PEARSON(Summary!$AS$3:$AS$32,Summary!BM$3:BM$32),0)</f>
        <v>0.15624441381760032</v>
      </c>
      <c r="BM44">
        <f ca="1">IFERROR(PEARSON(Summary!$AS$3:$AS$32,Summary!BN$3:BN$32),0)</f>
        <v>0.12878100346923443</v>
      </c>
      <c r="BN44">
        <f ca="1">IFERROR(PEARSON(Summary!$AS$3:$AS$32,Summary!BO$3:BO$32),0)</f>
        <v>9.4406241039951849E-2</v>
      </c>
      <c r="BO44">
        <f ca="1">IFERROR(PEARSON(Summary!$AS$3:$AS$32,Summary!BP$3:BP$32),0)</f>
        <v>0.19624572216947589</v>
      </c>
      <c r="BP44">
        <f ca="1">IFERROR(PEARSON(Summary!$AS$3:$AS$32,Summary!BQ$3:BQ$32),0)</f>
        <v>0.47638173281628582</v>
      </c>
      <c r="BQ44">
        <f ca="1">IFERROR(PEARSON(Summary!$AS$3:$AS$32,Summary!BR$3:BR$32),0)</f>
        <v>0.49673147161035841</v>
      </c>
      <c r="BR44">
        <f ca="1">IFERROR(PEARSON(Summary!$AS$3:$AS$32,Summary!BS$3:BS$32),0)</f>
        <v>0.24298829979381603</v>
      </c>
      <c r="BS44">
        <f ca="1">IFERROR(PEARSON(Summary!$AS$3:$AS$32,Summary!BT$3:BT$32),0)</f>
        <v>0.19154488782867321</v>
      </c>
      <c r="BT44">
        <f ca="1">IFERROR(PEARSON(Summary!$AS$3:$AS$32,Summary!BU$3:BU$32),0)</f>
        <v>-0.66950750219216304</v>
      </c>
      <c r="BU44">
        <f ca="1">IFERROR(PEARSON(Summary!$AS$3:$AS$32,Summary!BV$3:BV$32),0)</f>
        <v>-0.33003145012432944</v>
      </c>
      <c r="BV44">
        <f ca="1">IFERROR(PEARSON(Summary!$AS$3:$AS$32,Summary!BW$3:BW$32),0)</f>
        <v>-0.37445894377745903</v>
      </c>
      <c r="BW44">
        <f ca="1">IFERROR(PEARSON(Summary!$AS$3:$AS$32,Summary!BX$3:BX$32),0)</f>
        <v>-0.3300314501243295</v>
      </c>
      <c r="BX44">
        <f ca="1">IFERROR(PEARSON(Summary!$AS$3:$AS$32,Summary!BY$3:BY$32),0)</f>
        <v>-2.1707678044937537E-2</v>
      </c>
      <c r="BY44">
        <f ca="1">IFERROR(PEARSON(Summary!$AS$3:$AS$32,Summary!BZ$3:BZ$32),0)</f>
        <v>-0.62089879981766483</v>
      </c>
      <c r="BZ44">
        <f ca="1">IFERROR(PEARSON(Summary!$AS$3:$AS$32,Summary!CA$3:CA$32),0)</f>
        <v>0.34136030760719571</v>
      </c>
      <c r="CA44">
        <f ca="1">IFERROR(PEARSON(Summary!$AS$3:$AS$32,Summary!CB$3:CB$32),0)</f>
        <v>0.25161351023630973</v>
      </c>
    </row>
    <row r="45" spans="1:79">
      <c r="A45" s="4" t="s">
        <v>41</v>
      </c>
      <c r="B45">
        <f ca="1">IFERROR(PEARSON(Summary!$AT$3:$AT$32,Summary!C$3:C$32),0)</f>
        <v>0.5333388014633037</v>
      </c>
      <c r="C45">
        <f ca="1">IFERROR(PEARSON(Summary!$AT$3:$AT$32,Summary!D$3:D$32),0)</f>
        <v>0.57177558517330829</v>
      </c>
      <c r="D45">
        <f ca="1">IFERROR(PEARSON(Summary!$AT$3:$AT$32,Summary!E$3:E$32),0)</f>
        <v>0.59570957418512671</v>
      </c>
      <c r="E45">
        <f ca="1">IFERROR(PEARSON(Summary!$AT$3:$AT$32,Summary!F$3:F$32),0)</f>
        <v>2.0462822800067129E-2</v>
      </c>
      <c r="F45">
        <f ca="1">IFERROR(PEARSON(Summary!$AT$3:$AT$32,Summary!G$3:G$32),0)</f>
        <v>0.61284421197610894</v>
      </c>
      <c r="G45">
        <f ca="1">IFERROR(PEARSON(Summary!$AT$3:$AT$32,Summary!H$3:H$32),0)</f>
        <v>0.60773490598258451</v>
      </c>
      <c r="H45">
        <f ca="1">IFERROR(PEARSON(Summary!$AT$3:$AT$32,Summary!I$3:I$32),0)</f>
        <v>-0.35800188601447008</v>
      </c>
      <c r="I45">
        <f ca="1">IFERROR(PEARSON(Summary!$AT$3:$AT$32,Summary!J$3:J$32),0)</f>
        <v>0.6153047486249138</v>
      </c>
      <c r="J45">
        <f ca="1">IFERROR(PEARSON(Summary!$AT$3:$AT$32,Summary!K$3:K$32),0)</f>
        <v>0.47562474001015742</v>
      </c>
      <c r="K45">
        <f ca="1">IFERROR(PEARSON(Summary!$AT$3:$AT$32,Summary!L$3:L$32),0)</f>
        <v>-0.44690017464606224</v>
      </c>
      <c r="L45">
        <f ca="1">IFERROR(PEARSON(Summary!$AT$3:$AT$32,Summary!M$3:M$32),0)</f>
        <v>4.6696737938628802E-2</v>
      </c>
      <c r="M45">
        <f ca="1">IFERROR(PEARSON(Summary!$AT$3:$AT$32,Summary!N$3:N$32),0)</f>
        <v>-0.35800188601447014</v>
      </c>
      <c r="N45">
        <f ca="1">IFERROR(PEARSON(Summary!$AT$3:$AT$32,Summary!O$3:O$32),0)</f>
        <v>0</v>
      </c>
      <c r="O45">
        <f ca="1">IFERROR(PEARSON(Summary!$AT$3:$AT$32,Summary!P$3:P$32),0)</f>
        <v>0</v>
      </c>
      <c r="P45">
        <f ca="1">IFERROR(PEARSON(Summary!$AT$3:$AT$32,Summary!Q$3:Q$32),0)</f>
        <v>-0.32369961600822916</v>
      </c>
      <c r="Q45">
        <f ca="1">IFERROR(PEARSON(Summary!$AT$3:$AT$32,Summary!R$3:R$32),0)</f>
        <v>0</v>
      </c>
      <c r="R45">
        <f ca="1">IFERROR(PEARSON(Summary!$AT$3:$AT$32,Summary!S$3:S$32),0)</f>
        <v>0</v>
      </c>
      <c r="S45">
        <f ca="1">IFERROR(PEARSON(Summary!$AT$3:$AT$32,Summary!T$3:T$32),0)</f>
        <v>0</v>
      </c>
      <c r="T45">
        <f ca="1">IFERROR(PEARSON(Summary!$AT$3:$AT$32,Summary!U$3:U$32),0)</f>
        <v>0</v>
      </c>
      <c r="U45">
        <f ca="1">IFERROR(PEARSON(Summary!$AT$3:$AT$32,Summary!V$3:V$32),0)</f>
        <v>0.20793507966947403</v>
      </c>
      <c r="V45">
        <f ca="1">IFERROR(PEARSON(Summary!$AT$3:$AT$32,Summary!W$3:W$32),0)</f>
        <v>-2.4017699194823272E-2</v>
      </c>
      <c r="W45">
        <f ca="1">IFERROR(PEARSON(Summary!$AT$3:$AT$32,Summary!X$3:X$32),0)</f>
        <v>-5.6587990090172791E-2</v>
      </c>
      <c r="X45">
        <f ca="1">IFERROR(PEARSON(Summary!$AT$3:$AT$32,Summary!Y$3:Y$32),0)</f>
        <v>-0.29159817229483637</v>
      </c>
      <c r="Y45">
        <f ca="1">IFERROR(PEARSON(Summary!$AT$3:$AT$32,Summary!Z$3:Z$32),0)</f>
        <v>6.6045137917426873E-3</v>
      </c>
      <c r="Z45">
        <f ca="1">IFERROR(PEARSON(Summary!$AT$3:$AT$32,Summary!AA$3:AA$32),0)</f>
        <v>0</v>
      </c>
      <c r="AA45">
        <f ca="1">IFERROR(PEARSON(Summary!$AT$3:$AT$32,Summary!AB$3:AB$32),0)</f>
        <v>-0.27801516428469775</v>
      </c>
      <c r="AB45">
        <f ca="1">IFERROR(PEARSON(Summary!$AT$3:$AT$32,Summary!AC$3:AC$32),0)</f>
        <v>-9.1110586789808837E-2</v>
      </c>
      <c r="AC45">
        <f ca="1">IFERROR(PEARSON(Summary!$AT$3:$AT$32,Summary!AD$3:AD$32),0)</f>
        <v>0.43322078790712987</v>
      </c>
      <c r="AD45">
        <f ca="1">IFERROR(PEARSON(Summary!$AT$3:$AT$32,Summary!AE$3:AE$32),0)</f>
        <v>-8.2014791589818184E-2</v>
      </c>
      <c r="AE45">
        <f ca="1">IFERROR(PEARSON(Summary!$AT$3:$AT$32,Summary!AF$3:AF$32),0)</f>
        <v>0.55786412564651566</v>
      </c>
      <c r="AF45">
        <f ca="1">IFERROR(PEARSON(Summary!$AT$3:$AT$32,Summary!AG$3:AG$32),0)</f>
        <v>-0.34946751371117335</v>
      </c>
      <c r="AG45">
        <f ca="1">IFERROR(PEARSON(Summary!$AT$3:$AT$32,Summary!AH$3:AH$32),0)</f>
        <v>-0.54014450481872134</v>
      </c>
      <c r="AH45">
        <f ca="1">IFERROR(PEARSON(Summary!$AT$3:$AT$32,Summary!AI$3:AI$32),0)</f>
        <v>-0.34159850462771774</v>
      </c>
      <c r="AI45">
        <f ca="1">IFERROR(PEARSON(Summary!$AT$3:$AT$32,Summary!AJ$3:AJ$32),0)</f>
        <v>3.7944989737427902E-2</v>
      </c>
      <c r="AJ45">
        <f ca="1">IFERROR(PEARSON(Summary!$AT$3:$AT$32,Summary!AK$3:AK$32),0)</f>
        <v>2.1369616008327968E-2</v>
      </c>
      <c r="AK45">
        <f ca="1">IFERROR(PEARSON(Summary!$AT$3:$AT$32,Summary!AL$3:AL$32),0)</f>
        <v>0.65771414244426807</v>
      </c>
      <c r="AL45">
        <f ca="1">IFERROR(PEARSON(Summary!$AT$3:$AT$32,Summary!AM$3:AM$32),0)</f>
        <v>-0.19482266060360365</v>
      </c>
      <c r="AM45">
        <f ca="1">IFERROR(PEARSON(Summary!$AT$3:$AT$32,Summary!AN$3:AN$32),0)</f>
        <v>0.67573915268504181</v>
      </c>
      <c r="AN45">
        <f ca="1">IFERROR(PEARSON(Summary!$AT$3:$AT$32,Summary!AO$3:AO$32),0)</f>
        <v>-2.3553556137756452E-2</v>
      </c>
      <c r="AO45">
        <f ca="1">IFERROR(PEARSON(Summary!$AT$3:$AT$32,Summary!AP$3:AP$32),0)</f>
        <v>0.11187887098034306</v>
      </c>
      <c r="AP45">
        <f ca="1">IFERROR(PEARSON(Summary!$AT$3:$AT$32,Summary!AQ$3:AQ$32),0)</f>
        <v>0.2171695267595796</v>
      </c>
      <c r="AQ45">
        <f ca="1">IFERROR(PEARSON(Summary!$AT$3:$AT$32,Summary!AR$3:AR$32),0)</f>
        <v>0.86465885207564575</v>
      </c>
      <c r="AR45">
        <f ca="1">IFERROR(PEARSON(Summary!$AT$3:$AT$32,Summary!AS$3:AS$32),0)</f>
        <v>-0.68618316493006415</v>
      </c>
      <c r="AS45">
        <f ca="1">IFERROR(PEARSON(Summary!$AT$3:$AT$32,Summary!AT$3:AT$32),0)</f>
        <v>1.0000000000000002</v>
      </c>
      <c r="AT45">
        <f ca="1">IFERROR(PEARSON(Summary!$AT$3:$AT$32,Summary!AU$3:AU$32),0)</f>
        <v>0.42656825549748639</v>
      </c>
      <c r="AU45">
        <f ca="1">IFERROR(PEARSON(Summary!$AT$3:$AT$32,Summary!AV$3:AV$32),0)</f>
        <v>0.6659910574910628</v>
      </c>
      <c r="AV45">
        <f ca="1">IFERROR(PEARSON(Summary!$AT$3:$AT$32,Summary!AW$3:AW$32),0)</f>
        <v>0.74503005933346866</v>
      </c>
      <c r="AW45">
        <f ca="1">IFERROR(PEARSON(Summary!$AT$3:$AT$32,Summary!AX$3:AX$32),0)</f>
        <v>0.72891474046803351</v>
      </c>
      <c r="AX45">
        <f ca="1">IFERROR(PEARSON(Summary!$AT$3:$AT$32,Summary!AY$3:AY$32),0)</f>
        <v>0.65968578276802414</v>
      </c>
      <c r="AY45">
        <f ca="1">IFERROR(PEARSON(Summary!$AT$3:$AT$32,Summary!AZ$3:AZ$32),0)</f>
        <v>0.27759081435438132</v>
      </c>
      <c r="AZ45">
        <f ca="1">IFERROR(PEARSON(Summary!$AT$3:$AT$32,Summary!BA$3:BA$32),0)</f>
        <v>-0.31936426831819958</v>
      </c>
      <c r="BA45">
        <f ca="1">IFERROR(PEARSON(Summary!$AT$3:$AT$32,Summary!BB$3:BB$32),0)</f>
        <v>-0.18403680474854855</v>
      </c>
      <c r="BB45">
        <f ca="1">IFERROR(PEARSON(Summary!$AT$3:$AT$32,Summary!BC$3:BC$32),0)</f>
        <v>-0.6778757815944696</v>
      </c>
      <c r="BC45">
        <f ca="1">IFERROR(PEARSON(Summary!$AT$3:$AT$32,Summary!BD$3:BD$32),0)</f>
        <v>-0.64125416481841513</v>
      </c>
      <c r="BD45">
        <f ca="1">IFERROR(PEARSON(Summary!$AT$3:$AT$32,Summary!BE$3:BE$32),0)</f>
        <v>-0.55555948630336016</v>
      </c>
      <c r="BE45">
        <f ca="1">IFERROR(PEARSON(Summary!$AT$3:$AT$32,Summary!BF$3:BF$32),0)</f>
        <v>-0.61062440246229022</v>
      </c>
      <c r="BF45">
        <f ca="1">IFERROR(PEARSON(Summary!$AT$3:$AT$32,Summary!BG$3:BG$32),0)</f>
        <v>-0.1960161983188691</v>
      </c>
      <c r="BG45">
        <f ca="1">IFERROR(PEARSON(Summary!$AT$3:$AT$32,Summary!BH$3:BH$32),0)</f>
        <v>-0.42159414799475337</v>
      </c>
      <c r="BH45">
        <f ca="1">IFERROR(PEARSON(Summary!$AT$3:$AT$32,Summary!BI$3:BI$32),0)</f>
        <v>-0.41497632386818872</v>
      </c>
      <c r="BI45">
        <f ca="1">IFERROR(PEARSON(Summary!$AT$3:$AT$32,Summary!BJ$3:BJ$32),0)</f>
        <v>-0.38443875939078104</v>
      </c>
      <c r="BJ45">
        <f ca="1">IFERROR(PEARSON(Summary!$AT$3:$AT$32,Summary!BK$3:BK$32),0)</f>
        <v>0.41138426968522973</v>
      </c>
      <c r="BK45">
        <f ca="1">IFERROR(PEARSON(Summary!$AT$3:$AT$32,Summary!BL$3:BL$32),0)</f>
        <v>-0.50770203108854683</v>
      </c>
      <c r="BL45">
        <f ca="1">IFERROR(PEARSON(Summary!$AT$3:$AT$32,Summary!BM$3:BM$32),0)</f>
        <v>-0.30943026881574687</v>
      </c>
      <c r="BM45">
        <f ca="1">IFERROR(PEARSON(Summary!$AT$3:$AT$32,Summary!BN$3:BN$32),0)</f>
        <v>-0.25237785025190196</v>
      </c>
      <c r="BN45">
        <f ca="1">IFERROR(PEARSON(Summary!$AT$3:$AT$32,Summary!BO$3:BO$32),0)</f>
        <v>-0.20656564066390506</v>
      </c>
      <c r="BO45">
        <f ca="1">IFERROR(PEARSON(Summary!$AT$3:$AT$32,Summary!BP$3:BP$32),0)</f>
        <v>-0.33203318720955666</v>
      </c>
      <c r="BP45">
        <f ca="1">IFERROR(PEARSON(Summary!$AT$3:$AT$32,Summary!BQ$3:BQ$32),0)</f>
        <v>-0.69031153755722607</v>
      </c>
      <c r="BQ45">
        <f ca="1">IFERROR(PEARSON(Summary!$AT$3:$AT$32,Summary!BR$3:BR$32),0)</f>
        <v>-0.64198493511861476</v>
      </c>
      <c r="BR45">
        <f ca="1">IFERROR(PEARSON(Summary!$AT$3:$AT$32,Summary!BS$3:BS$32),0)</f>
        <v>-0.43677823487014844</v>
      </c>
      <c r="BS45">
        <f ca="1">IFERROR(PEARSON(Summary!$AT$3:$AT$32,Summary!BT$3:BT$32),0)</f>
        <v>-0.61133521651826062</v>
      </c>
      <c r="BT45">
        <f ca="1">IFERROR(PEARSON(Summary!$AT$3:$AT$32,Summary!BU$3:BU$32),0)</f>
        <v>0.59570957418512693</v>
      </c>
      <c r="BU45">
        <f ca="1">IFERROR(PEARSON(Summary!$AT$3:$AT$32,Summary!BV$3:BV$32),0)</f>
        <v>0.2650515291607527</v>
      </c>
      <c r="BV45">
        <f ca="1">IFERROR(PEARSON(Summary!$AT$3:$AT$32,Summary!BW$3:BW$32),0)</f>
        <v>0.51120067194302699</v>
      </c>
      <c r="BW45">
        <f ca="1">IFERROR(PEARSON(Summary!$AT$3:$AT$32,Summary!BX$3:BX$32),0)</f>
        <v>0.2650515291607527</v>
      </c>
      <c r="BX45">
        <f ca="1">IFERROR(PEARSON(Summary!$AT$3:$AT$32,Summary!BY$3:BY$32),0)</f>
        <v>-0.33498038340945918</v>
      </c>
      <c r="BY45">
        <f ca="1">IFERROR(PEARSON(Summary!$AT$3:$AT$32,Summary!BZ$3:BZ$32),0)</f>
        <v>0.7289147404680334</v>
      </c>
      <c r="BZ45">
        <f ca="1">IFERROR(PEARSON(Summary!$AT$3:$AT$32,Summary!CA$3:CA$32),0)</f>
        <v>-0.38506201800065937</v>
      </c>
      <c r="CA45">
        <f ca="1">IFERROR(PEARSON(Summary!$AT$3:$AT$32,Summary!CB$3:CB$32),0)</f>
        <v>-0.33808120991436802</v>
      </c>
    </row>
    <row r="46" spans="1:79">
      <c r="A46" s="4" t="s">
        <v>32</v>
      </c>
      <c r="B46">
        <f ca="1">IFERROR(PEARSON(Summary!$AU$3:$AU$32,Summary!C$3:C$32),0)</f>
        <v>0.82624098816157421</v>
      </c>
      <c r="C46">
        <f ca="1">IFERROR(PEARSON(Summary!$AU$3:$AU$32,Summary!D$3:D$32),0)</f>
        <v>0.83158670030315662</v>
      </c>
      <c r="D46">
        <f ca="1">IFERROR(PEARSON(Summary!$AU$3:$AU$32,Summary!E$3:E$32),0)</f>
        <v>0.74316095267699367</v>
      </c>
      <c r="E46">
        <f ca="1">IFERROR(PEARSON(Summary!$AU$3:$AU$32,Summary!F$3:F$32),0)</f>
        <v>-0.68978819315901285</v>
      </c>
      <c r="F46">
        <f ca="1">IFERROR(PEARSON(Summary!$AU$3:$AU$32,Summary!G$3:G$32),0)</f>
        <v>0.75217172811896726</v>
      </c>
      <c r="G46">
        <f ca="1">IFERROR(PEARSON(Summary!$AU$3:$AU$32,Summary!H$3:H$32),0)</f>
        <v>0.71872388528290543</v>
      </c>
      <c r="H46">
        <f ca="1">IFERROR(PEARSON(Summary!$AU$3:$AU$32,Summary!I$3:I$32),0)</f>
        <v>-0.73717316700410618</v>
      </c>
      <c r="I46">
        <f ca="1">IFERROR(PEARSON(Summary!$AU$3:$AU$32,Summary!J$3:J$32),0)</f>
        <v>0.73827203030210298</v>
      </c>
      <c r="J46">
        <f ca="1">IFERROR(PEARSON(Summary!$AU$3:$AU$32,Summary!K$3:K$32),0)</f>
        <v>0.74425522111780873</v>
      </c>
      <c r="K46">
        <f ca="1">IFERROR(PEARSON(Summary!$AU$3:$AU$32,Summary!L$3:L$32),0)</f>
        <v>-0.73784173365259376</v>
      </c>
      <c r="L46">
        <f ca="1">IFERROR(PEARSON(Summary!$AU$3:$AU$32,Summary!M$3:M$32),0)</f>
        <v>0.69392970194534864</v>
      </c>
      <c r="M46">
        <f ca="1">IFERROR(PEARSON(Summary!$AU$3:$AU$32,Summary!N$3:N$32),0)</f>
        <v>-0.73717316700410629</v>
      </c>
      <c r="N46">
        <f ca="1">IFERROR(PEARSON(Summary!$AU$3:$AU$32,Summary!O$3:O$32),0)</f>
        <v>0</v>
      </c>
      <c r="O46">
        <f ca="1">IFERROR(PEARSON(Summary!$AU$3:$AU$32,Summary!P$3:P$32),0)</f>
        <v>0</v>
      </c>
      <c r="P46">
        <f ca="1">IFERROR(PEARSON(Summary!$AU$3:$AU$32,Summary!Q$3:Q$32),0)</f>
        <v>-0.52327803626103797</v>
      </c>
      <c r="Q46">
        <f ca="1">IFERROR(PEARSON(Summary!$AU$3:$AU$32,Summary!R$3:R$32),0)</f>
        <v>0</v>
      </c>
      <c r="R46">
        <f ca="1">IFERROR(PEARSON(Summary!$AU$3:$AU$32,Summary!S$3:S$32),0)</f>
        <v>0</v>
      </c>
      <c r="S46">
        <f ca="1">IFERROR(PEARSON(Summary!$AU$3:$AU$32,Summary!T$3:T$32),0)</f>
        <v>0</v>
      </c>
      <c r="T46">
        <f ca="1">IFERROR(PEARSON(Summary!$AU$3:$AU$32,Summary!U$3:U$32),0)</f>
        <v>0</v>
      </c>
      <c r="U46">
        <f ca="1">IFERROR(PEARSON(Summary!$AU$3:$AU$32,Summary!V$3:V$32),0)</f>
        <v>0.23376449550598463</v>
      </c>
      <c r="V46">
        <f ca="1">IFERROR(PEARSON(Summary!$AU$3:$AU$32,Summary!W$3:W$32),0)</f>
        <v>0.55855598162600706</v>
      </c>
      <c r="W46">
        <f ca="1">IFERROR(PEARSON(Summary!$AU$3:$AU$32,Summary!X$3:X$32),0)</f>
        <v>0.53512835050099283</v>
      </c>
      <c r="X46">
        <f ca="1">IFERROR(PEARSON(Summary!$AU$3:$AU$32,Summary!Y$3:Y$32),0)</f>
        <v>-0.40409359171865206</v>
      </c>
      <c r="Y46">
        <f ca="1">IFERROR(PEARSON(Summary!$AU$3:$AU$32,Summary!Z$3:Z$32),0)</f>
        <v>-0.13630320266777188</v>
      </c>
      <c r="Z46">
        <f ca="1">IFERROR(PEARSON(Summary!$AU$3:$AU$32,Summary!AA$3:AA$32),0)</f>
        <v>0</v>
      </c>
      <c r="AA46">
        <f ca="1">IFERROR(PEARSON(Summary!$AU$3:$AU$32,Summary!AB$3:AB$32),0)</f>
        <v>-0.18049042967706957</v>
      </c>
      <c r="AB46">
        <f ca="1">IFERROR(PEARSON(Summary!$AU$3:$AU$32,Summary!AC$3:AC$32),0)</f>
        <v>0.22336087591516074</v>
      </c>
      <c r="AC46">
        <f ca="1">IFERROR(PEARSON(Summary!$AU$3:$AU$32,Summary!AD$3:AD$32),0)</f>
        <v>0.70936193775247169</v>
      </c>
      <c r="AD46">
        <f ca="1">IFERROR(PEARSON(Summary!$AU$3:$AU$32,Summary!AE$3:AE$32),0)</f>
        <v>0.55950740980272029</v>
      </c>
      <c r="AE46">
        <f ca="1">IFERROR(PEARSON(Summary!$AU$3:$AU$32,Summary!AF$3:AF$32),0)</f>
        <v>0.49480916066860708</v>
      </c>
      <c r="AF46">
        <f ca="1">IFERROR(PEARSON(Summary!$AU$3:$AU$32,Summary!AG$3:AG$32),0)</f>
        <v>0.44095737204582924</v>
      </c>
      <c r="AG46">
        <f ca="1">IFERROR(PEARSON(Summary!$AU$3:$AU$32,Summary!AH$3:AH$32),0)</f>
        <v>0.18937095632264109</v>
      </c>
      <c r="AH46">
        <f ca="1">IFERROR(PEARSON(Summary!$AU$3:$AU$32,Summary!AI$3:AI$32),0)</f>
        <v>-0.18024351891342758</v>
      </c>
      <c r="AI46">
        <f ca="1">IFERROR(PEARSON(Summary!$AU$3:$AU$32,Summary!AJ$3:AJ$32),0)</f>
        <v>-2.0907901111483208E-2</v>
      </c>
      <c r="AJ46">
        <f ca="1">IFERROR(PEARSON(Summary!$AU$3:$AU$32,Summary!AK$3:AK$32),0)</f>
        <v>0.60294447481436075</v>
      </c>
      <c r="AK46">
        <f ca="1">IFERROR(PEARSON(Summary!$AU$3:$AU$32,Summary!AL$3:AL$32),0)</f>
        <v>0.79278657519610185</v>
      </c>
      <c r="AL46">
        <f ca="1">IFERROR(PEARSON(Summary!$AU$3:$AU$32,Summary!AM$3:AM$32),0)</f>
        <v>-0.26566447511280106</v>
      </c>
      <c r="AM46">
        <f ca="1">IFERROR(PEARSON(Summary!$AU$3:$AU$32,Summary!AN$3:AN$32),0)</f>
        <v>0.70124666068733654</v>
      </c>
      <c r="AN46">
        <f ca="1">IFERROR(PEARSON(Summary!$AU$3:$AU$32,Summary!AO$3:AO$32),0)</f>
        <v>-0.18539175475933989</v>
      </c>
      <c r="AO46">
        <f ca="1">IFERROR(PEARSON(Summary!$AU$3:$AU$32,Summary!AP$3:AP$32),0)</f>
        <v>0.46927580779410799</v>
      </c>
      <c r="AP46">
        <f ca="1">IFERROR(PEARSON(Summary!$AU$3:$AU$32,Summary!AQ$3:AQ$32),0)</f>
        <v>-0.11414898529256973</v>
      </c>
      <c r="AQ46">
        <f ca="1">IFERROR(PEARSON(Summary!$AU$3:$AU$32,Summary!AR$3:AR$32),0)</f>
        <v>0.67831839175512065</v>
      </c>
      <c r="AR46">
        <f ca="1">IFERROR(PEARSON(Summary!$AU$3:$AU$32,Summary!AS$3:AS$32),0)</f>
        <v>-0.27276836777841051</v>
      </c>
      <c r="AS46">
        <f ca="1">IFERROR(PEARSON(Summary!$AU$3:$AU$32,Summary!AT$3:AT$32),0)</f>
        <v>0.42656825549748639</v>
      </c>
      <c r="AT46">
        <f ca="1">IFERROR(PEARSON(Summary!$AU$3:$AU$32,Summary!AU$3:AU$32),0)</f>
        <v>1</v>
      </c>
      <c r="AU46">
        <f ca="1">IFERROR(PEARSON(Summary!$AU$3:$AU$32,Summary!AV$3:AV$32),0)</f>
        <v>0.74917456906193802</v>
      </c>
      <c r="AV46">
        <f ca="1">IFERROR(PEARSON(Summary!$AU$3:$AU$32,Summary!AW$3:AW$32),0)</f>
        <v>0.77454668013124794</v>
      </c>
      <c r="AW46">
        <f ca="1">IFERROR(PEARSON(Summary!$AU$3:$AU$32,Summary!AX$3:AX$32),0)</f>
        <v>0.76592612059191623</v>
      </c>
      <c r="AX46">
        <f ca="1">IFERROR(PEARSON(Summary!$AU$3:$AU$32,Summary!AY$3:AY$32),0)</f>
        <v>0.76973043661582441</v>
      </c>
      <c r="AY46">
        <f ca="1">IFERROR(PEARSON(Summary!$AU$3:$AU$32,Summary!AZ$3:AZ$32),0)</f>
        <v>0.79432076285935682</v>
      </c>
      <c r="AZ46">
        <f ca="1">IFERROR(PEARSON(Summary!$AU$3:$AU$32,Summary!BA$3:BA$32),0)</f>
        <v>-0.64794615120145926</v>
      </c>
      <c r="BA46">
        <f ca="1">IFERROR(PEARSON(Summary!$AU$3:$AU$32,Summary!BB$3:BB$32),0)</f>
        <v>-0.80239942549385757</v>
      </c>
      <c r="BB46">
        <f ca="1">IFERROR(PEARSON(Summary!$AU$3:$AU$32,Summary!BC$3:BC$32),0)</f>
        <v>-0.80079341253077529</v>
      </c>
      <c r="BC46">
        <f ca="1">IFERROR(PEARSON(Summary!$AU$3:$AU$32,Summary!BD$3:BD$32),0)</f>
        <v>-0.8092115306112152</v>
      </c>
      <c r="BD46">
        <f ca="1">IFERROR(PEARSON(Summary!$AU$3:$AU$32,Summary!BE$3:BE$32),0)</f>
        <v>-0.85526947178217416</v>
      </c>
      <c r="BE46">
        <f ca="1">IFERROR(PEARSON(Summary!$AU$3:$AU$32,Summary!BF$3:BF$32),0)</f>
        <v>-0.85334523766015602</v>
      </c>
      <c r="BF46">
        <f ca="1">IFERROR(PEARSON(Summary!$AU$3:$AU$32,Summary!BG$3:BG$32),0)</f>
        <v>-0.85080532463252889</v>
      </c>
      <c r="BG46">
        <f ca="1">IFERROR(PEARSON(Summary!$AU$3:$AU$32,Summary!BH$3:BH$32),0)</f>
        <v>-0.79693289789021293</v>
      </c>
      <c r="BH46">
        <f ca="1">IFERROR(PEARSON(Summary!$AU$3:$AU$32,Summary!BI$3:BI$32),0)</f>
        <v>-0.78679470690647568</v>
      </c>
      <c r="BI46">
        <f ca="1">IFERROR(PEARSON(Summary!$AU$3:$AU$32,Summary!BJ$3:BJ$32),0)</f>
        <v>-0.32291125981577024</v>
      </c>
      <c r="BJ46">
        <f ca="1">IFERROR(PEARSON(Summary!$AU$3:$AU$32,Summary!BK$3:BK$32),0)</f>
        <v>0.87721166426305142</v>
      </c>
      <c r="BK46">
        <f ca="1">IFERROR(PEARSON(Summary!$AU$3:$AU$32,Summary!BL$3:BL$32),0)</f>
        <v>-0.78556017201458095</v>
      </c>
      <c r="BL46">
        <f ca="1">IFERROR(PEARSON(Summary!$AU$3:$AU$32,Summary!BM$3:BM$32),0)</f>
        <v>-0.87213097718908261</v>
      </c>
      <c r="BM46">
        <f ca="1">IFERROR(PEARSON(Summary!$AU$3:$AU$32,Summary!BN$3:BN$32),0)</f>
        <v>-0.74546201510762622</v>
      </c>
      <c r="BN46">
        <f ca="1">IFERROR(PEARSON(Summary!$AU$3:$AU$32,Summary!BO$3:BO$32),0)</f>
        <v>-0.86961394932659719</v>
      </c>
      <c r="BO46">
        <f ca="1">IFERROR(PEARSON(Summary!$AU$3:$AU$32,Summary!BP$3:BP$32),0)</f>
        <v>-0.84411842137547688</v>
      </c>
      <c r="BP46">
        <f ca="1">IFERROR(PEARSON(Summary!$AU$3:$AU$32,Summary!BQ$3:BQ$32),0)</f>
        <v>-0.86851169374341475</v>
      </c>
      <c r="BQ46">
        <f ca="1">IFERROR(PEARSON(Summary!$AU$3:$AU$32,Summary!BR$3:BR$32),0)</f>
        <v>-0.8064962299200874</v>
      </c>
      <c r="BR46">
        <f ca="1">IFERROR(PEARSON(Summary!$AU$3:$AU$32,Summary!BS$3:BS$32),0)</f>
        <v>-0.89752238471347257</v>
      </c>
      <c r="BS46">
        <f ca="1">IFERROR(PEARSON(Summary!$AU$3:$AU$32,Summary!BT$3:BT$32),0)</f>
        <v>5.3753949534288657E-2</v>
      </c>
      <c r="BT46">
        <f ca="1">IFERROR(PEARSON(Summary!$AU$3:$AU$32,Summary!BU$3:BU$32),0)</f>
        <v>0.74316095267699378</v>
      </c>
      <c r="BU46">
        <f ca="1">IFERROR(PEARSON(Summary!$AU$3:$AU$32,Summary!BV$3:BV$32),0)</f>
        <v>-0.52083154738549564</v>
      </c>
      <c r="BV46">
        <f ca="1">IFERROR(PEARSON(Summary!$AU$3:$AU$32,Summary!BW$3:BW$32),0)</f>
        <v>0.39082650588798024</v>
      </c>
      <c r="BW46">
        <f ca="1">IFERROR(PEARSON(Summary!$AU$3:$AU$32,Summary!BX$3:BX$32),0)</f>
        <v>-0.52083154738549542</v>
      </c>
      <c r="BX46">
        <f ca="1">IFERROR(PEARSON(Summary!$AU$3:$AU$32,Summary!BY$3:BY$32),0)</f>
        <v>-0.28971436744841533</v>
      </c>
      <c r="BY46">
        <f ca="1">IFERROR(PEARSON(Summary!$AU$3:$AU$32,Summary!BZ$3:BZ$32),0)</f>
        <v>0.76592612059191645</v>
      </c>
      <c r="BZ46">
        <f ca="1">IFERROR(PEARSON(Summary!$AU$3:$AU$32,Summary!CA$3:CA$32),0)</f>
        <v>-0.64569239683328516</v>
      </c>
      <c r="CA46">
        <f ca="1">IFERROR(PEARSON(Summary!$AU$3:$AU$32,Summary!CB$3:CB$32),0)</f>
        <v>-0.40632899459822902</v>
      </c>
    </row>
    <row r="47" spans="1:79">
      <c r="A47" s="4" t="s">
        <v>14</v>
      </c>
      <c r="B47">
        <f ca="1">IFERROR(PEARSON(Summary!$AV$3:$AV$32,Summary!C$3:C$32),0)</f>
        <v>0.75946201089376997</v>
      </c>
      <c r="C47">
        <f ca="1">IFERROR(PEARSON(Summary!$AV$3:$AV$32,Summary!D$3:D$32),0)</f>
        <v>0.7723960087662366</v>
      </c>
      <c r="D47">
        <f ca="1">IFERROR(PEARSON(Summary!$AV$3:$AV$32,Summary!E$3:E$32),0)</f>
        <v>0.73105295480019805</v>
      </c>
      <c r="E47">
        <f ca="1">IFERROR(PEARSON(Summary!$AV$3:$AV$32,Summary!F$3:F$32),0)</f>
        <v>-0.45716326303794053</v>
      </c>
      <c r="F47">
        <f ca="1">IFERROR(PEARSON(Summary!$AV$3:$AV$32,Summary!G$3:G$32),0)</f>
        <v>0.74777349214158217</v>
      </c>
      <c r="G47">
        <f ca="1">IFERROR(PEARSON(Summary!$AV$3:$AV$32,Summary!H$3:H$32),0)</f>
        <v>0.73611507461968284</v>
      </c>
      <c r="H47">
        <f ca="1">IFERROR(PEARSON(Summary!$AV$3:$AV$32,Summary!I$3:I$32),0)</f>
        <v>-0.36761410965776914</v>
      </c>
      <c r="I47">
        <f ca="1">IFERROR(PEARSON(Summary!$AV$3:$AV$32,Summary!J$3:J$32),0)</f>
        <v>0.74207181208048145</v>
      </c>
      <c r="J47">
        <f ca="1">IFERROR(PEARSON(Summary!$AV$3:$AV$32,Summary!K$3:K$32),0)</f>
        <v>0.70729125147620464</v>
      </c>
      <c r="K47">
        <f ca="1">IFERROR(PEARSON(Summary!$AV$3:$AV$32,Summary!L$3:L$32),0)</f>
        <v>-0.44573543527623632</v>
      </c>
      <c r="L47">
        <f ca="1">IFERROR(PEARSON(Summary!$AV$3:$AV$32,Summary!M$3:M$32),0)</f>
        <v>0.42900967965978093</v>
      </c>
      <c r="M47">
        <f ca="1">IFERROR(PEARSON(Summary!$AV$3:$AV$32,Summary!N$3:N$32),0)</f>
        <v>-0.36761410965776925</v>
      </c>
      <c r="N47">
        <f ca="1">IFERROR(PEARSON(Summary!$AV$3:$AV$32,Summary!O$3:O$32),0)</f>
        <v>0</v>
      </c>
      <c r="O47">
        <f ca="1">IFERROR(PEARSON(Summary!$AV$3:$AV$32,Summary!P$3:P$32),0)</f>
        <v>0</v>
      </c>
      <c r="P47">
        <f ca="1">IFERROR(PEARSON(Summary!$AV$3:$AV$32,Summary!Q$3:Q$32),0)</f>
        <v>-0.57392965135995266</v>
      </c>
      <c r="Q47">
        <f ca="1">IFERROR(PEARSON(Summary!$AV$3:$AV$32,Summary!R$3:R$32),0)</f>
        <v>0</v>
      </c>
      <c r="R47">
        <f ca="1">IFERROR(PEARSON(Summary!$AV$3:$AV$32,Summary!S$3:S$32),0)</f>
        <v>0</v>
      </c>
      <c r="S47">
        <f ca="1">IFERROR(PEARSON(Summary!$AV$3:$AV$32,Summary!T$3:T$32),0)</f>
        <v>0</v>
      </c>
      <c r="T47">
        <f ca="1">IFERROR(PEARSON(Summary!$AV$3:$AV$32,Summary!U$3:U$32),0)</f>
        <v>0</v>
      </c>
      <c r="U47">
        <f ca="1">IFERROR(PEARSON(Summary!$AV$3:$AV$32,Summary!V$3:V$32),0)</f>
        <v>0.29754535466915977</v>
      </c>
      <c r="V47">
        <f ca="1">IFERROR(PEARSON(Summary!$AV$3:$AV$32,Summary!W$3:W$32),0)</f>
        <v>0.57240540335698809</v>
      </c>
      <c r="W47">
        <f ca="1">IFERROR(PEARSON(Summary!$AV$3:$AV$32,Summary!X$3:X$32),0)</f>
        <v>0.54317203662947366</v>
      </c>
      <c r="X47">
        <f ca="1">IFERROR(PEARSON(Summary!$AV$3:$AV$32,Summary!Y$3:Y$32),0)</f>
        <v>-0.24723281437077882</v>
      </c>
      <c r="Y47">
        <f ca="1">IFERROR(PEARSON(Summary!$AV$3:$AV$32,Summary!Z$3:Z$32),0)</f>
        <v>-0.15303690048035784</v>
      </c>
      <c r="Z47">
        <f ca="1">IFERROR(PEARSON(Summary!$AV$3:$AV$32,Summary!AA$3:AA$32),0)</f>
        <v>0</v>
      </c>
      <c r="AA47">
        <f ca="1">IFERROR(PEARSON(Summary!$AV$3:$AV$32,Summary!AB$3:AB$32),0)</f>
        <v>-0.22522863607089091</v>
      </c>
      <c r="AB47">
        <f ca="1">IFERROR(PEARSON(Summary!$AV$3:$AV$32,Summary!AC$3:AC$32),0)</f>
        <v>6.161348211679854E-2</v>
      </c>
      <c r="AC47">
        <f ca="1">IFERROR(PEARSON(Summary!$AV$3:$AV$32,Summary!AD$3:AD$32),0)</f>
        <v>0.45756373399168099</v>
      </c>
      <c r="AD47">
        <f ca="1">IFERROR(PEARSON(Summary!$AV$3:$AV$32,Summary!AE$3:AE$32),0)</f>
        <v>0.52043989104001465</v>
      </c>
      <c r="AE47">
        <f ca="1">IFERROR(PEARSON(Summary!$AV$3:$AV$32,Summary!AF$3:AF$32),0)</f>
        <v>0.46846435173037321</v>
      </c>
      <c r="AF47">
        <f ca="1">IFERROR(PEARSON(Summary!$AV$3:$AV$32,Summary!AG$3:AG$32),0)</f>
        <v>9.9563854618920422E-2</v>
      </c>
      <c r="AG47">
        <f ca="1">IFERROR(PEARSON(Summary!$AV$3:$AV$32,Summary!AH$3:AH$32),0)</f>
        <v>-0.18363188743176281</v>
      </c>
      <c r="AH47">
        <f ca="1">IFERROR(PEARSON(Summary!$AV$3:$AV$32,Summary!AI$3:AI$32),0)</f>
        <v>-0.205932489272876</v>
      </c>
      <c r="AI47">
        <f ca="1">IFERROR(PEARSON(Summary!$AV$3:$AV$32,Summary!AJ$3:AJ$32),0)</f>
        <v>-0.14064808378096769</v>
      </c>
      <c r="AJ47">
        <f ca="1">IFERROR(PEARSON(Summary!$AV$3:$AV$32,Summary!AK$3:AK$32),0)</f>
        <v>0.57637209951930812</v>
      </c>
      <c r="AK47">
        <f ca="1">IFERROR(PEARSON(Summary!$AV$3:$AV$32,Summary!AL$3:AL$32),0)</f>
        <v>0.84991182731465276</v>
      </c>
      <c r="AL47">
        <f ca="1">IFERROR(PEARSON(Summary!$AV$3:$AV$32,Summary!AM$3:AM$32),0)</f>
        <v>-0.13200070562016805</v>
      </c>
      <c r="AM47">
        <f ca="1">IFERROR(PEARSON(Summary!$AV$3:$AV$32,Summary!AN$3:AN$32),0)</f>
        <v>0.88481784513182726</v>
      </c>
      <c r="AN47">
        <f ca="1">IFERROR(PEARSON(Summary!$AV$3:$AV$32,Summary!AO$3:AO$32),0)</f>
        <v>-6.8797538005798201E-2</v>
      </c>
      <c r="AO47">
        <f ca="1">IFERROR(PEARSON(Summary!$AV$3:$AV$32,Summary!AP$3:AP$32),0)</f>
        <v>0.49203975423642743</v>
      </c>
      <c r="AP47">
        <f ca="1">IFERROR(PEARSON(Summary!$AV$3:$AV$32,Summary!AQ$3:AQ$32),0)</f>
        <v>-0.12064698498937187</v>
      </c>
      <c r="AQ47">
        <f ca="1">IFERROR(PEARSON(Summary!$AV$3:$AV$32,Summary!AR$3:AR$32),0)</f>
        <v>0.83596129194111135</v>
      </c>
      <c r="AR47">
        <f ca="1">IFERROR(PEARSON(Summary!$AV$3:$AV$32,Summary!AS$3:AS$32),0)</f>
        <v>-0.65721615055765725</v>
      </c>
      <c r="AS47">
        <f ca="1">IFERROR(PEARSON(Summary!$AV$3:$AV$32,Summary!AT$3:AT$32),0)</f>
        <v>0.6659910574910628</v>
      </c>
      <c r="AT47">
        <f ca="1">IFERROR(PEARSON(Summary!$AV$3:$AV$32,Summary!AU$3:AU$32),0)</f>
        <v>0.74917456906193802</v>
      </c>
      <c r="AU47">
        <f ca="1">IFERROR(PEARSON(Summary!$AV$3:$AV$32,Summary!AV$3:AV$32),0)</f>
        <v>1.0000000000000002</v>
      </c>
      <c r="AV47">
        <f ca="1">IFERROR(PEARSON(Summary!$AV$3:$AV$32,Summary!AW$3:AW$32),0)</f>
        <v>0.95588436416739131</v>
      </c>
      <c r="AW47">
        <f ca="1">IFERROR(PEARSON(Summary!$AV$3:$AV$32,Summary!AX$3:AX$32),0)</f>
        <v>0.95426200354383517</v>
      </c>
      <c r="AX47">
        <f ca="1">IFERROR(PEARSON(Summary!$AV$3:$AV$32,Summary!AY$3:AY$32),0)</f>
        <v>0.80578742694521932</v>
      </c>
      <c r="AY47">
        <f ca="1">IFERROR(PEARSON(Summary!$AV$3:$AV$32,Summary!AZ$3:AZ$32),0)</f>
        <v>0.43055295698021778</v>
      </c>
      <c r="AZ47">
        <f ca="1">IFERROR(PEARSON(Summary!$AV$3:$AV$32,Summary!BA$3:BA$32),0)</f>
        <v>-0.33461194257324411</v>
      </c>
      <c r="BA47">
        <f ca="1">IFERROR(PEARSON(Summary!$AV$3:$AV$32,Summary!BB$3:BB$32),0)</f>
        <v>-0.46561924612957145</v>
      </c>
      <c r="BB47">
        <f ca="1">IFERROR(PEARSON(Summary!$AV$3:$AV$32,Summary!BC$3:BC$32),0)</f>
        <v>-0.77761088622675067</v>
      </c>
      <c r="BC47">
        <f ca="1">IFERROR(PEARSON(Summary!$AV$3:$AV$32,Summary!BD$3:BD$32),0)</f>
        <v>-0.77331499984596064</v>
      </c>
      <c r="BD47">
        <f ca="1">IFERROR(PEARSON(Summary!$AV$3:$AV$32,Summary!BE$3:BE$32),0)</f>
        <v>-0.81651482722741831</v>
      </c>
      <c r="BE47">
        <f ca="1">IFERROR(PEARSON(Summary!$AV$3:$AV$32,Summary!BF$3:BF$32),0)</f>
        <v>-0.83050420976601858</v>
      </c>
      <c r="BF47">
        <f ca="1">IFERROR(PEARSON(Summary!$AV$3:$AV$32,Summary!BG$3:BG$32),0)</f>
        <v>-0.54345380736284243</v>
      </c>
      <c r="BG47">
        <f ca="1">IFERROR(PEARSON(Summary!$AV$3:$AV$32,Summary!BH$3:BH$32),0)</f>
        <v>-0.48303573985833981</v>
      </c>
      <c r="BH47">
        <f ca="1">IFERROR(PEARSON(Summary!$AV$3:$AV$32,Summary!BI$3:BI$32),0)</f>
        <v>-0.4553583552465823</v>
      </c>
      <c r="BI47">
        <f ca="1">IFERROR(PEARSON(Summary!$AV$3:$AV$32,Summary!BJ$3:BJ$32),0)</f>
        <v>-0.19421287721704503</v>
      </c>
      <c r="BJ47">
        <f ca="1">IFERROR(PEARSON(Summary!$AV$3:$AV$32,Summary!BK$3:BK$32),0)</f>
        <v>0.64487558284054358</v>
      </c>
      <c r="BK47">
        <f ca="1">IFERROR(PEARSON(Summary!$AV$3:$AV$32,Summary!BL$3:BL$32),0)</f>
        <v>-0.63468918650498407</v>
      </c>
      <c r="BL47">
        <f ca="1">IFERROR(PEARSON(Summary!$AV$3:$AV$32,Summary!BM$3:BM$32),0)</f>
        <v>-0.64255228163985256</v>
      </c>
      <c r="BM47">
        <f ca="1">IFERROR(PEARSON(Summary!$AV$3:$AV$32,Summary!BN$3:BN$32),0)</f>
        <v>-0.40534532174879551</v>
      </c>
      <c r="BN47">
        <f ca="1">IFERROR(PEARSON(Summary!$AV$3:$AV$32,Summary!BO$3:BO$32),0)</f>
        <v>-0.59597197671614621</v>
      </c>
      <c r="BO47">
        <f ca="1">IFERROR(PEARSON(Summary!$AV$3:$AV$32,Summary!BP$3:BP$32),0)</f>
        <v>-0.70209785391646762</v>
      </c>
      <c r="BP47">
        <f ca="1">IFERROR(PEARSON(Summary!$AV$3:$AV$32,Summary!BQ$3:BQ$32),0)</f>
        <v>-0.83942421409301382</v>
      </c>
      <c r="BQ47">
        <f ca="1">IFERROR(PEARSON(Summary!$AV$3:$AV$32,Summary!BR$3:BR$32),0)</f>
        <v>-0.77234413455760897</v>
      </c>
      <c r="BR47">
        <f ca="1">IFERROR(PEARSON(Summary!$AV$3:$AV$32,Summary!BS$3:BS$32),0)</f>
        <v>-0.69931126710835656</v>
      </c>
      <c r="BS47">
        <f ca="1">IFERROR(PEARSON(Summary!$AV$3:$AV$32,Summary!BT$3:BT$32),0)</f>
        <v>-0.11249801207012826</v>
      </c>
      <c r="BT47">
        <f ca="1">IFERROR(PEARSON(Summary!$AV$3:$AV$32,Summary!BU$3:BU$32),0)</f>
        <v>0.73105295480019827</v>
      </c>
      <c r="BU47">
        <f ca="1">IFERROR(PEARSON(Summary!$AV$3:$AV$32,Summary!BV$3:BV$32),0)</f>
        <v>-0.30005559063956622</v>
      </c>
      <c r="BV47">
        <f ca="1">IFERROR(PEARSON(Summary!$AV$3:$AV$32,Summary!BW$3:BW$32),0)</f>
        <v>0.39681737105389564</v>
      </c>
      <c r="BW47">
        <f ca="1">IFERROR(PEARSON(Summary!$AV$3:$AV$32,Summary!BX$3:BX$32),0)</f>
        <v>-0.30005559063956622</v>
      </c>
      <c r="BX47">
        <f ca="1">IFERROR(PEARSON(Summary!$AV$3:$AV$32,Summary!BY$3:BY$32),0)</f>
        <v>-0.29850015964954146</v>
      </c>
      <c r="BY47">
        <f ca="1">IFERROR(PEARSON(Summary!$AV$3:$AV$32,Summary!BZ$3:BZ$32),0)</f>
        <v>0.95426200354383517</v>
      </c>
      <c r="BZ47">
        <f ca="1">IFERROR(PEARSON(Summary!$AV$3:$AV$32,Summary!CA$3:CA$32),0)</f>
        <v>-0.5509756456840369</v>
      </c>
      <c r="CA47">
        <f ca="1">IFERROR(PEARSON(Summary!$AV$3:$AV$32,Summary!CB$3:CB$32),0)</f>
        <v>-0.2628235566930574</v>
      </c>
    </row>
    <row r="48" spans="1:79">
      <c r="A48" s="4" t="s">
        <v>17</v>
      </c>
      <c r="B48">
        <f ca="1">IFERROR(PEARSON(Summary!$AW$3:$AW$32,Summary!C$3:C$32),0)</f>
        <v>0.80346512258932079</v>
      </c>
      <c r="C48">
        <f ca="1">IFERROR(PEARSON(Summary!$AW$3:$AW$32,Summary!D$3:D$32),0)</f>
        <v>0.84864039817350312</v>
      </c>
      <c r="D48">
        <f ca="1">IFERROR(PEARSON(Summary!$AW$3:$AW$32,Summary!E$3:E$32),0)</f>
        <v>0.79361872510639087</v>
      </c>
      <c r="E48">
        <f ca="1">IFERROR(PEARSON(Summary!$AW$3:$AW$32,Summary!F$3:F$32),0)</f>
        <v>-0.48033869445373295</v>
      </c>
      <c r="F48">
        <f ca="1">IFERROR(PEARSON(Summary!$AW$3:$AW$32,Summary!G$3:G$32),0)</f>
        <v>0.81978783994240811</v>
      </c>
      <c r="G48">
        <f ca="1">IFERROR(PEARSON(Summary!$AW$3:$AW$32,Summary!H$3:H$32),0)</f>
        <v>0.79081736231136968</v>
      </c>
      <c r="H48">
        <f ca="1">IFERROR(PEARSON(Summary!$AW$3:$AW$32,Summary!I$3:I$32),0)</f>
        <v>-0.51788039420017673</v>
      </c>
      <c r="I48">
        <f ca="1">IFERROR(PEARSON(Summary!$AW$3:$AW$32,Summary!J$3:J$32),0)</f>
        <v>0.80704137191242142</v>
      </c>
      <c r="J48">
        <f ca="1">IFERROR(PEARSON(Summary!$AW$3:$AW$32,Summary!K$3:K$32),0)</f>
        <v>0.76931498870823134</v>
      </c>
      <c r="K48">
        <f ca="1">IFERROR(PEARSON(Summary!$AW$3:$AW$32,Summary!L$3:L$32),0)</f>
        <v>-0.54930157289646386</v>
      </c>
      <c r="L48">
        <f ca="1">IFERROR(PEARSON(Summary!$AW$3:$AW$32,Summary!M$3:M$32),0)</f>
        <v>0.48779674689564334</v>
      </c>
      <c r="M48">
        <f ca="1">IFERROR(PEARSON(Summary!$AW$3:$AW$32,Summary!N$3:N$32),0)</f>
        <v>-0.51788039420017651</v>
      </c>
      <c r="N48">
        <f ca="1">IFERROR(PEARSON(Summary!$AW$3:$AW$32,Summary!O$3:O$32),0)</f>
        <v>0</v>
      </c>
      <c r="O48">
        <f ca="1">IFERROR(PEARSON(Summary!$AW$3:$AW$32,Summary!P$3:P$32),0)</f>
        <v>0</v>
      </c>
      <c r="P48">
        <f ca="1">IFERROR(PEARSON(Summary!$AW$3:$AW$32,Summary!Q$3:Q$32),0)</f>
        <v>-0.53509218736596886</v>
      </c>
      <c r="Q48">
        <f ca="1">IFERROR(PEARSON(Summary!$AW$3:$AW$32,Summary!R$3:R$32),0)</f>
        <v>0</v>
      </c>
      <c r="R48">
        <f ca="1">IFERROR(PEARSON(Summary!$AW$3:$AW$32,Summary!S$3:S$32),0)</f>
        <v>0</v>
      </c>
      <c r="S48">
        <f ca="1">IFERROR(PEARSON(Summary!$AW$3:$AW$32,Summary!T$3:T$32),0)</f>
        <v>0</v>
      </c>
      <c r="T48">
        <f ca="1">IFERROR(PEARSON(Summary!$AW$3:$AW$32,Summary!U$3:U$32),0)</f>
        <v>0</v>
      </c>
      <c r="U48">
        <f ca="1">IFERROR(PEARSON(Summary!$AW$3:$AW$32,Summary!V$3:V$32),0)</f>
        <v>0.27019577216912022</v>
      </c>
      <c r="V48">
        <f ca="1">IFERROR(PEARSON(Summary!$AW$3:$AW$32,Summary!W$3:W$32),0)</f>
        <v>0.45615274613335011</v>
      </c>
      <c r="W48">
        <f ca="1">IFERROR(PEARSON(Summary!$AW$3:$AW$32,Summary!X$3:X$32),0)</f>
        <v>0.42560139171996891</v>
      </c>
      <c r="X48">
        <f ca="1">IFERROR(PEARSON(Summary!$AW$3:$AW$32,Summary!Y$3:Y$32),0)</f>
        <v>-0.38421030201987449</v>
      </c>
      <c r="Y48">
        <f ca="1">IFERROR(PEARSON(Summary!$AW$3:$AW$32,Summary!Z$3:Z$32),0)</f>
        <v>-0.11634159995838599</v>
      </c>
      <c r="Z48">
        <f ca="1">IFERROR(PEARSON(Summary!$AW$3:$AW$32,Summary!AA$3:AA$32),0)</f>
        <v>0</v>
      </c>
      <c r="AA48">
        <f ca="1">IFERROR(PEARSON(Summary!$AW$3:$AW$32,Summary!AB$3:AB$32),0)</f>
        <v>-0.22722086135048011</v>
      </c>
      <c r="AB48">
        <f ca="1">IFERROR(PEARSON(Summary!$AW$3:$AW$32,Summary!AC$3:AC$32),0)</f>
        <v>2.235280257289942E-2</v>
      </c>
      <c r="AC48">
        <f ca="1">IFERROR(PEARSON(Summary!$AW$3:$AW$32,Summary!AD$3:AD$32),0)</f>
        <v>0.57549385330292768</v>
      </c>
      <c r="AD48">
        <f ca="1">IFERROR(PEARSON(Summary!$AW$3:$AW$32,Summary!AE$3:AE$32),0)</f>
        <v>0.4736575054625452</v>
      </c>
      <c r="AE48">
        <f ca="1">IFERROR(PEARSON(Summary!$AW$3:$AW$32,Summary!AF$3:AF$32),0)</f>
        <v>0.47750453718911845</v>
      </c>
      <c r="AF48">
        <f ca="1">IFERROR(PEARSON(Summary!$AW$3:$AW$32,Summary!AG$3:AG$32),0)</f>
        <v>0.14342193186059704</v>
      </c>
      <c r="AG48">
        <f ca="1">IFERROR(PEARSON(Summary!$AW$3:$AW$32,Summary!AH$3:AH$32),0)</f>
        <v>-0.15487693389905446</v>
      </c>
      <c r="AH48">
        <f ca="1">IFERROR(PEARSON(Summary!$AW$3:$AW$32,Summary!AI$3:AI$32),0)</f>
        <v>-0.42633950564322814</v>
      </c>
      <c r="AI48">
        <f ca="1">IFERROR(PEARSON(Summary!$AW$3:$AW$32,Summary!AJ$3:AJ$32),0)</f>
        <v>-0.21771072661445795</v>
      </c>
      <c r="AJ48">
        <f ca="1">IFERROR(PEARSON(Summary!$AW$3:$AW$32,Summary!AK$3:AK$32),0)</f>
        <v>0.45200176384941132</v>
      </c>
      <c r="AK48">
        <f ca="1">IFERROR(PEARSON(Summary!$AW$3:$AW$32,Summary!AL$3:AL$32),0)</f>
        <v>0.93470263967751377</v>
      </c>
      <c r="AL48">
        <f ca="1">IFERROR(PEARSON(Summary!$AW$3:$AW$32,Summary!AM$3:AM$32),0)</f>
        <v>-0.18411233159739415</v>
      </c>
      <c r="AM48">
        <f ca="1">IFERROR(PEARSON(Summary!$AW$3:$AW$32,Summary!AN$3:AN$32),0)</f>
        <v>0.92123262812420781</v>
      </c>
      <c r="AN48">
        <f ca="1">IFERROR(PEARSON(Summary!$AW$3:$AW$32,Summary!AO$3:AO$32),0)</f>
        <v>-6.9177304944119347E-2</v>
      </c>
      <c r="AO48">
        <f ca="1">IFERROR(PEARSON(Summary!$AW$3:$AW$32,Summary!AP$3:AP$32),0)</f>
        <v>0.36606163969842359</v>
      </c>
      <c r="AP48">
        <f ca="1">IFERROR(PEARSON(Summary!$AW$3:$AW$32,Summary!AQ$3:AQ$32),0)</f>
        <v>-0.13758204090723494</v>
      </c>
      <c r="AQ48">
        <f ca="1">IFERROR(PEARSON(Summary!$AW$3:$AW$32,Summary!AR$3:AR$32),0)</f>
        <v>0.83530380935036275</v>
      </c>
      <c r="AR48">
        <f ca="1">IFERROR(PEARSON(Summary!$AW$3:$AW$32,Summary!AS$3:AS$32),0)</f>
        <v>-0.65640781533917369</v>
      </c>
      <c r="AS48">
        <f ca="1">IFERROR(PEARSON(Summary!$AW$3:$AW$32,Summary!AT$3:AT$32),0)</f>
        <v>0.74503005933346866</v>
      </c>
      <c r="AT48">
        <f ca="1">IFERROR(PEARSON(Summary!$AW$3:$AW$32,Summary!AU$3:AU$32),0)</f>
        <v>0.77454668013124794</v>
      </c>
      <c r="AU48">
        <f ca="1">IFERROR(PEARSON(Summary!$AW$3:$AW$32,Summary!AV$3:AV$32),0)</f>
        <v>0.95588436416739131</v>
      </c>
      <c r="AV48">
        <f ca="1">IFERROR(PEARSON(Summary!$AW$3:$AW$32,Summary!AW$3:AW$32),0)</f>
        <v>1</v>
      </c>
      <c r="AW48">
        <f ca="1">IFERROR(PEARSON(Summary!$AW$3:$AW$32,Summary!AX$3:AX$32),0)</f>
        <v>0.97276644633633502</v>
      </c>
      <c r="AX48">
        <f ca="1">IFERROR(PEARSON(Summary!$AW$3:$AW$32,Summary!AY$3:AY$32),0)</f>
        <v>0.82739942751006268</v>
      </c>
      <c r="AY48">
        <f ca="1">IFERROR(PEARSON(Summary!$AW$3:$AW$32,Summary!AZ$3:AZ$32),0)</f>
        <v>0.55673373842319229</v>
      </c>
      <c r="AZ48">
        <f ca="1">IFERROR(PEARSON(Summary!$AW$3:$AW$32,Summary!BA$3:BA$32),0)</f>
        <v>-0.45801671629092072</v>
      </c>
      <c r="BA48">
        <f ca="1">IFERROR(PEARSON(Summary!$AW$3:$AW$32,Summary!BB$3:BB$32),0)</f>
        <v>-0.56124293701542527</v>
      </c>
      <c r="BB48">
        <f ca="1">IFERROR(PEARSON(Summary!$AW$3:$AW$32,Summary!BC$3:BC$32),0)</f>
        <v>-0.9003319556444318</v>
      </c>
      <c r="BC48">
        <f ca="1">IFERROR(PEARSON(Summary!$AW$3:$AW$32,Summary!BD$3:BD$32),0)</f>
        <v>-0.89492731485058374</v>
      </c>
      <c r="BD48">
        <f ca="1">IFERROR(PEARSON(Summary!$AW$3:$AW$32,Summary!BE$3:BE$32),0)</f>
        <v>-0.88875840039212106</v>
      </c>
      <c r="BE48">
        <f ca="1">IFERROR(PEARSON(Summary!$AW$3:$AW$32,Summary!BF$3:BF$32),0)</f>
        <v>-0.89205788042244083</v>
      </c>
      <c r="BF48">
        <f ca="1">IFERROR(PEARSON(Summary!$AW$3:$AW$32,Summary!BG$3:BG$32),0)</f>
        <v>-0.60921934044015913</v>
      </c>
      <c r="BG48">
        <f ca="1">IFERROR(PEARSON(Summary!$AW$3:$AW$32,Summary!BH$3:BH$32),0)</f>
        <v>-0.58858126310668235</v>
      </c>
      <c r="BH48">
        <f ca="1">IFERROR(PEARSON(Summary!$AW$3:$AW$32,Summary!BI$3:BI$32),0)</f>
        <v>-0.59143174878884686</v>
      </c>
      <c r="BI48">
        <f ca="1">IFERROR(PEARSON(Summary!$AW$3:$AW$32,Summary!BJ$3:BJ$32),0)</f>
        <v>-0.31551438740326504</v>
      </c>
      <c r="BJ48">
        <f ca="1">IFERROR(PEARSON(Summary!$AW$3:$AW$32,Summary!BK$3:BK$32),0)</f>
        <v>0.75580796473239553</v>
      </c>
      <c r="BK48">
        <f ca="1">IFERROR(PEARSON(Summary!$AW$3:$AW$32,Summary!BL$3:BL$32),0)</f>
        <v>-0.76458815593746321</v>
      </c>
      <c r="BL48">
        <f ca="1">IFERROR(PEARSON(Summary!$AW$3:$AW$32,Summary!BM$3:BM$32),0)</f>
        <v>-0.7288116798397738</v>
      </c>
      <c r="BM48">
        <f ca="1">IFERROR(PEARSON(Summary!$AW$3:$AW$32,Summary!BN$3:BN$32),0)</f>
        <v>-0.49803970175077283</v>
      </c>
      <c r="BN48">
        <f ca="1">IFERROR(PEARSON(Summary!$AW$3:$AW$32,Summary!BO$3:BO$32),0)</f>
        <v>-0.66635527626522739</v>
      </c>
      <c r="BO48">
        <f ca="1">IFERROR(PEARSON(Summary!$AW$3:$AW$32,Summary!BP$3:BP$32),0)</f>
        <v>-0.75668442183931828</v>
      </c>
      <c r="BP48">
        <f ca="1">IFERROR(PEARSON(Summary!$AW$3:$AW$32,Summary!BQ$3:BQ$32),0)</f>
        <v>-0.93015384232420084</v>
      </c>
      <c r="BQ48">
        <f ca="1">IFERROR(PEARSON(Summary!$AW$3:$AW$32,Summary!BR$3:BR$32),0)</f>
        <v>-0.89470713197741203</v>
      </c>
      <c r="BR48">
        <f ca="1">IFERROR(PEARSON(Summary!$AW$3:$AW$32,Summary!BS$3:BS$32),0)</f>
        <v>-0.79324930270346217</v>
      </c>
      <c r="BS48">
        <f ca="1">IFERROR(PEARSON(Summary!$AW$3:$AW$32,Summary!BT$3:BT$32),0)</f>
        <v>-0.10996643228524498</v>
      </c>
      <c r="BT48">
        <f ca="1">IFERROR(PEARSON(Summary!$AW$3:$AW$32,Summary!BU$3:BU$32),0)</f>
        <v>0.79361872510639131</v>
      </c>
      <c r="BU48">
        <f ca="1">IFERROR(PEARSON(Summary!$AW$3:$AW$32,Summary!BV$3:BV$32),0)</f>
        <v>-0.21824299484327944</v>
      </c>
      <c r="BV48">
        <f ca="1">IFERROR(PEARSON(Summary!$AW$3:$AW$32,Summary!BW$3:BW$32),0)</f>
        <v>0.60338256185265815</v>
      </c>
      <c r="BW48">
        <f ca="1">IFERROR(PEARSON(Summary!$AW$3:$AW$32,Summary!BX$3:BX$32),0)</f>
        <v>-0.21824299484327953</v>
      </c>
      <c r="BX48">
        <f ca="1">IFERROR(PEARSON(Summary!$AW$3:$AW$32,Summary!BY$3:BY$32),0)</f>
        <v>-0.23044989667067664</v>
      </c>
      <c r="BY48">
        <f ca="1">IFERROR(PEARSON(Summary!$AW$3:$AW$32,Summary!BZ$3:BZ$32),0)</f>
        <v>0.9727664463363348</v>
      </c>
      <c r="BZ48">
        <f ca="1">IFERROR(PEARSON(Summary!$AW$3:$AW$32,Summary!CA$3:CA$32),0)</f>
        <v>-0.67936114885613885</v>
      </c>
      <c r="CA48">
        <f ca="1">IFERROR(PEARSON(Summary!$AW$3:$AW$32,Summary!CB$3:CB$32),0)</f>
        <v>-0.35138691037428738</v>
      </c>
    </row>
    <row r="49" spans="1:79">
      <c r="A49" s="4" t="s">
        <v>20</v>
      </c>
      <c r="B49">
        <f ca="1">IFERROR(PEARSON(Summary!$AX$3:$AX$32,Summary!C$3:C$32),0)</f>
        <v>0.75770730282488874</v>
      </c>
      <c r="C49">
        <f ca="1">IFERROR(PEARSON(Summary!$AX$3:$AX$32,Summary!D$3:D$32),0)</f>
        <v>0.79351954380974798</v>
      </c>
      <c r="D49">
        <f ca="1">IFERROR(PEARSON(Summary!$AX$3:$AX$32,Summary!E$3:E$32),0)</f>
        <v>0.74343376425011942</v>
      </c>
      <c r="E49">
        <f ca="1">IFERROR(PEARSON(Summary!$AX$3:$AX$32,Summary!F$3:F$32),0)</f>
        <v>-0.45080210321663239</v>
      </c>
      <c r="F49">
        <f ca="1">IFERROR(PEARSON(Summary!$AX$3:$AX$32,Summary!G$3:G$32),0)</f>
        <v>0.77482392651486853</v>
      </c>
      <c r="G49">
        <f ca="1">IFERROR(PEARSON(Summary!$AX$3:$AX$32,Summary!H$3:H$32),0)</f>
        <v>0.74432317274138993</v>
      </c>
      <c r="H49">
        <f ca="1">IFERROR(PEARSON(Summary!$AX$3:$AX$32,Summary!I$3:I$32),0)</f>
        <v>-0.43561976020370696</v>
      </c>
      <c r="I49">
        <f ca="1">IFERROR(PEARSON(Summary!$AX$3:$AX$32,Summary!J$3:J$32),0)</f>
        <v>0.7580790519853664</v>
      </c>
      <c r="J49">
        <f ca="1">IFERROR(PEARSON(Summary!$AX$3:$AX$32,Summary!K$3:K$32),0)</f>
        <v>0.72017782435922617</v>
      </c>
      <c r="K49">
        <f ca="1">IFERROR(PEARSON(Summary!$AX$3:$AX$32,Summary!L$3:L$32),0)</f>
        <v>-0.475734846378223</v>
      </c>
      <c r="L49">
        <f ca="1">IFERROR(PEARSON(Summary!$AX$3:$AX$32,Summary!M$3:M$32),0)</f>
        <v>0.45343300465357705</v>
      </c>
      <c r="M49">
        <f ca="1">IFERROR(PEARSON(Summary!$AX$3:$AX$32,Summary!N$3:N$32),0)</f>
        <v>-0.43561976020370713</v>
      </c>
      <c r="N49">
        <f ca="1">IFERROR(PEARSON(Summary!$AX$3:$AX$32,Summary!O$3:O$32),0)</f>
        <v>0</v>
      </c>
      <c r="O49">
        <f ca="1">IFERROR(PEARSON(Summary!$AX$3:$AX$32,Summary!P$3:P$32),0)</f>
        <v>0</v>
      </c>
      <c r="P49">
        <f ca="1">IFERROR(PEARSON(Summary!$AX$3:$AX$32,Summary!Q$3:Q$32),0)</f>
        <v>-0.47120322599792119</v>
      </c>
      <c r="Q49">
        <f ca="1">IFERROR(PEARSON(Summary!$AX$3:$AX$32,Summary!R$3:R$32),0)</f>
        <v>0</v>
      </c>
      <c r="R49">
        <f ca="1">IFERROR(PEARSON(Summary!$AX$3:$AX$32,Summary!S$3:S$32),0)</f>
        <v>0</v>
      </c>
      <c r="S49">
        <f ca="1">IFERROR(PEARSON(Summary!$AX$3:$AX$32,Summary!T$3:T$32),0)</f>
        <v>0</v>
      </c>
      <c r="T49">
        <f ca="1">IFERROR(PEARSON(Summary!$AX$3:$AX$32,Summary!U$3:U$32),0)</f>
        <v>0</v>
      </c>
      <c r="U49">
        <f ca="1">IFERROR(PEARSON(Summary!$AX$3:$AX$32,Summary!V$3:V$32),0)</f>
        <v>0.25920089927782036</v>
      </c>
      <c r="V49">
        <f ca="1">IFERROR(PEARSON(Summary!$AX$3:$AX$32,Summary!W$3:W$32),0)</f>
        <v>0.48414260919701807</v>
      </c>
      <c r="W49">
        <f ca="1">IFERROR(PEARSON(Summary!$AX$3:$AX$32,Summary!X$3:X$32),0)</f>
        <v>0.46232901688010147</v>
      </c>
      <c r="X49">
        <f ca="1">IFERROR(PEARSON(Summary!$AX$3:$AX$32,Summary!Y$3:Y$32),0)</f>
        <v>-0.45836237141026054</v>
      </c>
      <c r="Y49">
        <f ca="1">IFERROR(PEARSON(Summary!$AX$3:$AX$32,Summary!Z$3:Z$32),0)</f>
        <v>-6.6543416925951407E-2</v>
      </c>
      <c r="Z49">
        <f ca="1">IFERROR(PEARSON(Summary!$AX$3:$AX$32,Summary!AA$3:AA$32),0)</f>
        <v>0</v>
      </c>
      <c r="AA49">
        <f ca="1">IFERROR(PEARSON(Summary!$AX$3:$AX$32,Summary!AB$3:AB$32),0)</f>
        <v>-0.17203042789097558</v>
      </c>
      <c r="AB49">
        <f ca="1">IFERROR(PEARSON(Summary!$AX$3:$AX$32,Summary!AC$3:AC$32),0)</f>
        <v>8.9671787108890927E-2</v>
      </c>
      <c r="AC49">
        <f ca="1">IFERROR(PEARSON(Summary!$AX$3:$AX$32,Summary!AD$3:AD$32),0)</f>
        <v>0.51516276592523558</v>
      </c>
      <c r="AD49">
        <f ca="1">IFERROR(PEARSON(Summary!$AX$3:$AX$32,Summary!AE$3:AE$32),0)</f>
        <v>0.47952789598417328</v>
      </c>
      <c r="AE49">
        <f ca="1">IFERROR(PEARSON(Summary!$AX$3:$AX$32,Summary!AF$3:AF$32),0)</f>
        <v>0.48242223421065678</v>
      </c>
      <c r="AF49">
        <f ca="1">IFERROR(PEARSON(Summary!$AX$3:$AX$32,Summary!AG$3:AG$32),0)</f>
        <v>0.122388807629917</v>
      </c>
      <c r="AG49">
        <f ca="1">IFERROR(PEARSON(Summary!$AX$3:$AX$32,Summary!AH$3:AH$32),0)</f>
        <v>-0.1427322504641631</v>
      </c>
      <c r="AH49">
        <f ca="1">IFERROR(PEARSON(Summary!$AX$3:$AX$32,Summary!AI$3:AI$32),0)</f>
        <v>-0.3098645942084931</v>
      </c>
      <c r="AI49">
        <f ca="1">IFERROR(PEARSON(Summary!$AX$3:$AX$32,Summary!AJ$3:AJ$32),0)</f>
        <v>-0.18744274435199818</v>
      </c>
      <c r="AJ49">
        <f ca="1">IFERROR(PEARSON(Summary!$AX$3:$AX$32,Summary!AK$3:AK$32),0)</f>
        <v>0.51186039085493584</v>
      </c>
      <c r="AK49">
        <f ca="1">IFERROR(PEARSON(Summary!$AX$3:$AX$32,Summary!AL$3:AL$32),0)</f>
        <v>0.90541972834133677</v>
      </c>
      <c r="AL49">
        <f ca="1">IFERROR(PEARSON(Summary!$AX$3:$AX$32,Summary!AM$3:AM$32),0)</f>
        <v>-0.21244799248322516</v>
      </c>
      <c r="AM49">
        <f ca="1">IFERROR(PEARSON(Summary!$AX$3:$AX$32,Summary!AN$3:AN$32),0)</f>
        <v>0.90366642713821621</v>
      </c>
      <c r="AN49">
        <f ca="1">IFERROR(PEARSON(Summary!$AX$3:$AX$32,Summary!AO$3:AO$32),0)</f>
        <v>-0.13531153289735207</v>
      </c>
      <c r="AO49">
        <f ca="1">IFERROR(PEARSON(Summary!$AX$3:$AX$32,Summary!AP$3:AP$32),0)</f>
        <v>0.47198193996234949</v>
      </c>
      <c r="AP49">
        <f ca="1">IFERROR(PEARSON(Summary!$AX$3:$AX$32,Summary!AQ$3:AQ$32),0)</f>
        <v>-8.5947098902263735E-2</v>
      </c>
      <c r="AQ49">
        <f ca="1">IFERROR(PEARSON(Summary!$AX$3:$AX$32,Summary!AR$3:AR$32),0)</f>
        <v>0.83166790087257769</v>
      </c>
      <c r="AR49">
        <f ca="1">IFERROR(PEARSON(Summary!$AX$3:$AX$32,Summary!AS$3:AS$32),0)</f>
        <v>-0.62089879981766505</v>
      </c>
      <c r="AS49">
        <f ca="1">IFERROR(PEARSON(Summary!$AX$3:$AX$32,Summary!AT$3:AT$32),0)</f>
        <v>0.72891474046803351</v>
      </c>
      <c r="AT49">
        <f ca="1">IFERROR(PEARSON(Summary!$AX$3:$AX$32,Summary!AU$3:AU$32),0)</f>
        <v>0.76592612059191623</v>
      </c>
      <c r="AU49">
        <f ca="1">IFERROR(PEARSON(Summary!$AX$3:$AX$32,Summary!AV$3:AV$32),0)</f>
        <v>0.95426200354383517</v>
      </c>
      <c r="AV49">
        <f ca="1">IFERROR(PEARSON(Summary!$AX$3:$AX$32,Summary!AW$3:AW$32),0)</f>
        <v>0.97276644633633502</v>
      </c>
      <c r="AW49">
        <f ca="1">IFERROR(PEARSON(Summary!$AX$3:$AX$32,Summary!AX$3:AX$32),0)</f>
        <v>0.99999999999999989</v>
      </c>
      <c r="AX49">
        <f ca="1">IFERROR(PEARSON(Summary!$AX$3:$AX$32,Summary!AY$3:AY$32),0)</f>
        <v>0.81530186922893344</v>
      </c>
      <c r="AY49">
        <f ca="1">IFERROR(PEARSON(Summary!$AX$3:$AX$32,Summary!AZ$3:AZ$32),0)</f>
        <v>0.48253094908659899</v>
      </c>
      <c r="AZ49">
        <f ca="1">IFERROR(PEARSON(Summary!$AX$3:$AX$32,Summary!BA$3:BA$32),0)</f>
        <v>-0.42905712284505559</v>
      </c>
      <c r="BA49">
        <f ca="1">IFERROR(PEARSON(Summary!$AX$3:$AX$32,Summary!BB$3:BB$32),0)</f>
        <v>-0.49914734629740992</v>
      </c>
      <c r="BB49">
        <f ca="1">IFERROR(PEARSON(Summary!$AX$3:$AX$32,Summary!BC$3:BC$32),0)</f>
        <v>-0.85882855489520349</v>
      </c>
      <c r="BC49">
        <f ca="1">IFERROR(PEARSON(Summary!$AX$3:$AX$32,Summary!BD$3:BD$32),0)</f>
        <v>-0.85749121993653366</v>
      </c>
      <c r="BD49">
        <f ca="1">IFERROR(PEARSON(Summary!$AX$3:$AX$32,Summary!BE$3:BE$32),0)</f>
        <v>-0.84495763513997513</v>
      </c>
      <c r="BE49">
        <f ca="1">IFERROR(PEARSON(Summary!$AX$3:$AX$32,Summary!BF$3:BF$32),0)</f>
        <v>-0.8478299305552941</v>
      </c>
      <c r="BF49">
        <f ca="1">IFERROR(PEARSON(Summary!$AX$3:$AX$32,Summary!BG$3:BG$32),0)</f>
        <v>-0.55297813349828329</v>
      </c>
      <c r="BG49">
        <f ca="1">IFERROR(PEARSON(Summary!$AX$3:$AX$32,Summary!BH$3:BH$32),0)</f>
        <v>-0.51481779799734517</v>
      </c>
      <c r="BH49">
        <f ca="1">IFERROR(PEARSON(Summary!$AX$3:$AX$32,Summary!BI$3:BI$32),0)</f>
        <v>-0.52172054562841796</v>
      </c>
      <c r="BI49">
        <f ca="1">IFERROR(PEARSON(Summary!$AX$3:$AX$32,Summary!BJ$3:BJ$32),0)</f>
        <v>-0.3030608826408277</v>
      </c>
      <c r="BJ49">
        <f ca="1">IFERROR(PEARSON(Summary!$AX$3:$AX$32,Summary!BK$3:BK$32),0)</f>
        <v>0.68351332426128919</v>
      </c>
      <c r="BK49">
        <f ca="1">IFERROR(PEARSON(Summary!$AX$3:$AX$32,Summary!BL$3:BL$32),0)</f>
        <v>-0.67393906867195719</v>
      </c>
      <c r="BL49">
        <f ca="1">IFERROR(PEARSON(Summary!$AX$3:$AX$32,Summary!BM$3:BM$32),0)</f>
        <v>-0.66789488255000729</v>
      </c>
      <c r="BM49">
        <f ca="1">IFERROR(PEARSON(Summary!$AX$3:$AX$32,Summary!BN$3:BN$32),0)</f>
        <v>-0.42266822252973868</v>
      </c>
      <c r="BN49">
        <f ca="1">IFERROR(PEARSON(Summary!$AX$3:$AX$32,Summary!BO$3:BO$32),0)</f>
        <v>-0.60721265018738979</v>
      </c>
      <c r="BO49">
        <f ca="1">IFERROR(PEARSON(Summary!$AX$3:$AX$32,Summary!BP$3:BP$32),0)</f>
        <v>-0.71104169148723906</v>
      </c>
      <c r="BP49">
        <f ca="1">IFERROR(PEARSON(Summary!$AX$3:$AX$32,Summary!BQ$3:BQ$32),0)</f>
        <v>-0.90819013047745345</v>
      </c>
      <c r="BQ49">
        <f ca="1">IFERROR(PEARSON(Summary!$AX$3:$AX$32,Summary!BR$3:BR$32),0)</f>
        <v>-0.85676699154764258</v>
      </c>
      <c r="BR49">
        <f ca="1">IFERROR(PEARSON(Summary!$AX$3:$AX$32,Summary!BS$3:BS$32),0)</f>
        <v>-0.73494989045243375</v>
      </c>
      <c r="BS49">
        <f ca="1">IFERROR(PEARSON(Summary!$AX$3:$AX$32,Summary!BT$3:BT$32),0)</f>
        <v>-0.12071560464393824</v>
      </c>
      <c r="BT49">
        <f ca="1">IFERROR(PEARSON(Summary!$AX$3:$AX$32,Summary!BU$3:BU$32),0)</f>
        <v>0.74343376425011909</v>
      </c>
      <c r="BU49">
        <f ca="1">IFERROR(PEARSON(Summary!$AX$3:$AX$32,Summary!BV$3:BV$32),0)</f>
        <v>-0.22972411511958665</v>
      </c>
      <c r="BV49">
        <f ca="1">IFERROR(PEARSON(Summary!$AX$3:$AX$32,Summary!BW$3:BW$32),0)</f>
        <v>0.52365375370662948</v>
      </c>
      <c r="BW49">
        <f ca="1">IFERROR(PEARSON(Summary!$AX$3:$AX$32,Summary!BX$3:BX$32),0)</f>
        <v>-0.22972411511958674</v>
      </c>
      <c r="BX49">
        <f ca="1">IFERROR(PEARSON(Summary!$AX$3:$AX$32,Summary!BY$3:BY$32),0)</f>
        <v>-0.25046282701263062</v>
      </c>
      <c r="BY49">
        <f ca="1">IFERROR(PEARSON(Summary!$AX$3:$AX$32,Summary!BZ$3:BZ$32),0)</f>
        <v>0.99999999999999989</v>
      </c>
      <c r="BZ49">
        <f ca="1">IFERROR(PEARSON(Summary!$AX$3:$AX$32,Summary!CA$3:CA$32),0)</f>
        <v>-0.66736038797565633</v>
      </c>
      <c r="CA49">
        <f ca="1">IFERROR(PEARSON(Summary!$AX$3:$AX$32,Summary!CB$3:CB$32),0)</f>
        <v>-0.3636100736111737</v>
      </c>
    </row>
    <row r="50" spans="1:79">
      <c r="A50" s="4" t="s">
        <v>11</v>
      </c>
      <c r="B50">
        <f ca="1">IFERROR(PEARSON(Summary!$AY$3:$AY$32,Summary!C$3:C$32),0)</f>
        <v>0.68062112183930434</v>
      </c>
      <c r="C50">
        <f ca="1">IFERROR(PEARSON(Summary!$AY$3:$AY$32,Summary!D$3:D$32),0)</f>
        <v>0.6931941519678404</v>
      </c>
      <c r="D50">
        <f ca="1">IFERROR(PEARSON(Summary!$AY$3:$AY$32,Summary!E$3:E$32),0)</f>
        <v>0.62046251734804625</v>
      </c>
      <c r="E50">
        <f ca="1">IFERROR(PEARSON(Summary!$AY$3:$AY$32,Summary!F$3:F$32),0)</f>
        <v>-0.57711221616493025</v>
      </c>
      <c r="F50">
        <f ca="1">IFERROR(PEARSON(Summary!$AY$3:$AY$32,Summary!G$3:G$32),0)</f>
        <v>0.62437477516036</v>
      </c>
      <c r="G50">
        <f ca="1">IFERROR(PEARSON(Summary!$AY$3:$AY$32,Summary!H$3:H$32),0)</f>
        <v>0.60408812705310544</v>
      </c>
      <c r="H50">
        <f ca="1">IFERROR(PEARSON(Summary!$AY$3:$AY$32,Summary!I$3:I$32),0)</f>
        <v>-0.63069917349077398</v>
      </c>
      <c r="I50">
        <f ca="1">IFERROR(PEARSON(Summary!$AY$3:$AY$32,Summary!J$3:J$32),0)</f>
        <v>0.62149788573387499</v>
      </c>
      <c r="J50">
        <f ca="1">IFERROR(PEARSON(Summary!$AY$3:$AY$32,Summary!K$3:K$32),0)</f>
        <v>0.55793109406055064</v>
      </c>
      <c r="K50">
        <f ca="1">IFERROR(PEARSON(Summary!$AY$3:$AY$32,Summary!L$3:L$32),0)</f>
        <v>-0.62760036300001343</v>
      </c>
      <c r="L50">
        <f ca="1">IFERROR(PEARSON(Summary!$AY$3:$AY$32,Summary!M$3:M$32),0)</f>
        <v>0.58061590594696888</v>
      </c>
      <c r="M50">
        <f ca="1">IFERROR(PEARSON(Summary!$AY$3:$AY$32,Summary!N$3:N$32),0)</f>
        <v>-0.63069917349077409</v>
      </c>
      <c r="N50">
        <f ca="1">IFERROR(PEARSON(Summary!$AY$3:$AY$32,Summary!O$3:O$32),0)</f>
        <v>0</v>
      </c>
      <c r="O50">
        <f ca="1">IFERROR(PEARSON(Summary!$AY$3:$AY$32,Summary!P$3:P$32),0)</f>
        <v>0</v>
      </c>
      <c r="P50">
        <f ca="1">IFERROR(PEARSON(Summary!$AY$3:$AY$32,Summary!Q$3:Q$32),0)</f>
        <v>-0.38227834880144773</v>
      </c>
      <c r="Q50">
        <f ca="1">IFERROR(PEARSON(Summary!$AY$3:$AY$32,Summary!R$3:R$32),0)</f>
        <v>0</v>
      </c>
      <c r="R50">
        <f ca="1">IFERROR(PEARSON(Summary!$AY$3:$AY$32,Summary!S$3:S$32),0)</f>
        <v>0</v>
      </c>
      <c r="S50">
        <f ca="1">IFERROR(PEARSON(Summary!$AY$3:$AY$32,Summary!T$3:T$32),0)</f>
        <v>0</v>
      </c>
      <c r="T50">
        <f ca="1">IFERROR(PEARSON(Summary!$AY$3:$AY$32,Summary!U$3:U$32),0)</f>
        <v>0</v>
      </c>
      <c r="U50">
        <f ca="1">IFERROR(PEARSON(Summary!$AY$3:$AY$32,Summary!V$3:V$32),0)</f>
        <v>0.29406119843439277</v>
      </c>
      <c r="V50">
        <f ca="1">IFERROR(PEARSON(Summary!$AY$3:$AY$32,Summary!W$3:W$32),0)</f>
        <v>0.48096091904246985</v>
      </c>
      <c r="W50">
        <f ca="1">IFERROR(PEARSON(Summary!$AY$3:$AY$32,Summary!X$3:X$32),0)</f>
        <v>0.45631552767393241</v>
      </c>
      <c r="X50">
        <f ca="1">IFERROR(PEARSON(Summary!$AY$3:$AY$32,Summary!Y$3:Y$32),0)</f>
        <v>-0.21905199275140155</v>
      </c>
      <c r="Y50">
        <f ca="1">IFERROR(PEARSON(Summary!$AY$3:$AY$32,Summary!Z$3:Z$32),0)</f>
        <v>7.5107793924344038E-2</v>
      </c>
      <c r="Z50">
        <f ca="1">IFERROR(PEARSON(Summary!$AY$3:$AY$32,Summary!AA$3:AA$32),0)</f>
        <v>0</v>
      </c>
      <c r="AA50">
        <f ca="1">IFERROR(PEARSON(Summary!$AY$3:$AY$32,Summary!AB$3:AB$32),0)</f>
        <v>-0.18796080743551202</v>
      </c>
      <c r="AB50">
        <f ca="1">IFERROR(PEARSON(Summary!$AY$3:$AY$32,Summary!AC$3:AC$32),0)</f>
        <v>0.14171238803953498</v>
      </c>
      <c r="AC50">
        <f ca="1">IFERROR(PEARSON(Summary!$AY$3:$AY$32,Summary!AD$3:AD$32),0)</f>
        <v>0.69921499103276452</v>
      </c>
      <c r="AD50">
        <f ca="1">IFERROR(PEARSON(Summary!$AY$3:$AY$32,Summary!AE$3:AE$32),0)</f>
        <v>0.43899977029106407</v>
      </c>
      <c r="AE50">
        <f ca="1">IFERROR(PEARSON(Summary!$AY$3:$AY$32,Summary!AF$3:AF$32),0)</f>
        <v>0.72207520269551784</v>
      </c>
      <c r="AF50">
        <f ca="1">IFERROR(PEARSON(Summary!$AY$3:$AY$32,Summary!AG$3:AG$32),0)</f>
        <v>0.20455572712621048</v>
      </c>
      <c r="AG50">
        <f ca="1">IFERROR(PEARSON(Summary!$AY$3:$AY$32,Summary!AH$3:AH$32),0)</f>
        <v>0.10174043515651239</v>
      </c>
      <c r="AH50">
        <f ca="1">IFERROR(PEARSON(Summary!$AY$3:$AY$32,Summary!AI$3:AI$32),0)</f>
        <v>-0.2246784537897171</v>
      </c>
      <c r="AI50">
        <f ca="1">IFERROR(PEARSON(Summary!$AY$3:$AY$32,Summary!AJ$3:AJ$32),0)</f>
        <v>0.15673838704348136</v>
      </c>
      <c r="AJ50">
        <f ca="1">IFERROR(PEARSON(Summary!$AY$3:$AY$32,Summary!AK$3:AK$32),0)</f>
        <v>0.51143501703077909</v>
      </c>
      <c r="AK50">
        <f ca="1">IFERROR(PEARSON(Summary!$AY$3:$AY$32,Summary!AL$3:AL$32),0)</f>
        <v>0.79541801174588578</v>
      </c>
      <c r="AL50">
        <f ca="1">IFERROR(PEARSON(Summary!$AY$3:$AY$32,Summary!AM$3:AM$32),0)</f>
        <v>-0.10432834883540915</v>
      </c>
      <c r="AM50">
        <f ca="1">IFERROR(PEARSON(Summary!$AY$3:$AY$32,Summary!AN$3:AN$32),0)</f>
        <v>0.70442381056534897</v>
      </c>
      <c r="AN50">
        <f ca="1">IFERROR(PEARSON(Summary!$AY$3:$AY$32,Summary!AO$3:AO$32),0)</f>
        <v>-1.4130217048215109E-2</v>
      </c>
      <c r="AO50">
        <f ca="1">IFERROR(PEARSON(Summary!$AY$3:$AY$32,Summary!AP$3:AP$32),0)</f>
        <v>0.54568629241835787</v>
      </c>
      <c r="AP50">
        <f ca="1">IFERROR(PEARSON(Summary!$AY$3:$AY$32,Summary!AQ$3:AQ$32),0)</f>
        <v>0.19712459994344783</v>
      </c>
      <c r="AQ50">
        <f ca="1">IFERROR(PEARSON(Summary!$AY$3:$AY$32,Summary!AR$3:AR$32),0)</f>
        <v>0.84523011791912439</v>
      </c>
      <c r="AR50">
        <f ca="1">IFERROR(PEARSON(Summary!$AY$3:$AY$32,Summary!AS$3:AS$32),0)</f>
        <v>-0.32175016969874454</v>
      </c>
      <c r="AS50">
        <f ca="1">IFERROR(PEARSON(Summary!$AY$3:$AY$32,Summary!AT$3:AT$32),0)</f>
        <v>0.65968578276802414</v>
      </c>
      <c r="AT50">
        <f ca="1">IFERROR(PEARSON(Summary!$AY$3:$AY$32,Summary!AU$3:AU$32),0)</f>
        <v>0.76973043661582441</v>
      </c>
      <c r="AU50">
        <f ca="1">IFERROR(PEARSON(Summary!$AY$3:$AY$32,Summary!AV$3:AV$32),0)</f>
        <v>0.80578742694521932</v>
      </c>
      <c r="AV50">
        <f ca="1">IFERROR(PEARSON(Summary!$AY$3:$AY$32,Summary!AW$3:AW$32),0)</f>
        <v>0.82739942751006268</v>
      </c>
      <c r="AW50">
        <f ca="1">IFERROR(PEARSON(Summary!$AY$3:$AY$32,Summary!AX$3:AX$32),0)</f>
        <v>0.81530186922893344</v>
      </c>
      <c r="AX50">
        <f ca="1">IFERROR(PEARSON(Summary!$AY$3:$AY$32,Summary!AY$3:AY$32),0)</f>
        <v>1.0000000000000002</v>
      </c>
      <c r="AY50">
        <f ca="1">IFERROR(PEARSON(Summary!$AY$3:$AY$32,Summary!AZ$3:AZ$32),0)</f>
        <v>0.67562270784907941</v>
      </c>
      <c r="AZ50">
        <f ca="1">IFERROR(PEARSON(Summary!$AY$3:$AY$32,Summary!BA$3:BA$32),0)</f>
        <v>-0.61413548256088557</v>
      </c>
      <c r="BA50">
        <f ca="1">IFERROR(PEARSON(Summary!$AY$3:$AY$32,Summary!BB$3:BB$32),0)</f>
        <v>-0.67895684648351196</v>
      </c>
      <c r="BB50">
        <f ca="1">IFERROR(PEARSON(Summary!$AY$3:$AY$32,Summary!BC$3:BC$32),0)</f>
        <v>-0.76000500286880512</v>
      </c>
      <c r="BC50">
        <f ca="1">IFERROR(PEARSON(Summary!$AY$3:$AY$32,Summary!BD$3:BD$32),0)</f>
        <v>-0.74367478341636462</v>
      </c>
      <c r="BD50">
        <f ca="1">IFERROR(PEARSON(Summary!$AY$3:$AY$32,Summary!BE$3:BE$32),0)</f>
        <v>-0.86310537337310456</v>
      </c>
      <c r="BE50">
        <f ca="1">IFERROR(PEARSON(Summary!$AY$3:$AY$32,Summary!BF$3:BF$32),0)</f>
        <v>-0.89185957084123313</v>
      </c>
      <c r="BF50">
        <f ca="1">IFERROR(PEARSON(Summary!$AY$3:$AY$32,Summary!BG$3:BG$32),0)</f>
        <v>-0.71668122956366831</v>
      </c>
      <c r="BG50">
        <f ca="1">IFERROR(PEARSON(Summary!$AY$3:$AY$32,Summary!BH$3:BH$32),0)</f>
        <v>-0.67628731882477156</v>
      </c>
      <c r="BH50">
        <f ca="1">IFERROR(PEARSON(Summary!$AY$3:$AY$32,Summary!BI$3:BI$32),0)</f>
        <v>-0.68199325921222875</v>
      </c>
      <c r="BI50">
        <f ca="1">IFERROR(PEARSON(Summary!$AY$3:$AY$32,Summary!BJ$3:BJ$32),0)</f>
        <v>-0.26351603874688889</v>
      </c>
      <c r="BJ50">
        <f ca="1">IFERROR(PEARSON(Summary!$AY$3:$AY$32,Summary!BK$3:BK$32),0)</f>
        <v>0.75130776449267589</v>
      </c>
      <c r="BK50">
        <f ca="1">IFERROR(PEARSON(Summary!$AY$3:$AY$32,Summary!BL$3:BL$32),0)</f>
        <v>-0.69287503924812743</v>
      </c>
      <c r="BL50">
        <f ca="1">IFERROR(PEARSON(Summary!$AY$3:$AY$32,Summary!BM$3:BM$32),0)</f>
        <v>-0.74542054516995093</v>
      </c>
      <c r="BM50">
        <f ca="1">IFERROR(PEARSON(Summary!$AY$3:$AY$32,Summary!BN$3:BN$32),0)</f>
        <v>-0.51071208784318045</v>
      </c>
      <c r="BN50">
        <f ca="1">IFERROR(PEARSON(Summary!$AY$3:$AY$32,Summary!BO$3:BO$32),0)</f>
        <v>-0.69503367945755845</v>
      </c>
      <c r="BO50">
        <f ca="1">IFERROR(PEARSON(Summary!$AY$3:$AY$32,Summary!BP$3:BP$32),0)</f>
        <v>-0.77252485208754906</v>
      </c>
      <c r="BP50">
        <f ca="1">IFERROR(PEARSON(Summary!$AY$3:$AY$32,Summary!BQ$3:BQ$32),0)</f>
        <v>-0.85449332695914459</v>
      </c>
      <c r="BQ50">
        <f ca="1">IFERROR(PEARSON(Summary!$AY$3:$AY$32,Summary!BR$3:BR$32),0)</f>
        <v>-0.7401305902241011</v>
      </c>
      <c r="BR50">
        <f ca="1">IFERROR(PEARSON(Summary!$AY$3:$AY$32,Summary!BS$3:BS$32),0)</f>
        <v>-0.80454268426351583</v>
      </c>
      <c r="BS50">
        <f ca="1">IFERROR(PEARSON(Summary!$AY$3:$AY$32,Summary!BT$3:BT$32),0)</f>
        <v>-0.33934594430136417</v>
      </c>
      <c r="BT50">
        <f ca="1">IFERROR(PEARSON(Summary!$AY$3:$AY$32,Summary!BU$3:BU$32),0)</f>
        <v>0.62046251734804669</v>
      </c>
      <c r="BU50">
        <f ca="1">IFERROR(PEARSON(Summary!$AY$3:$AY$32,Summary!BV$3:BV$32),0)</f>
        <v>-0.40319552865042874</v>
      </c>
      <c r="BV50">
        <f ca="1">IFERROR(PEARSON(Summary!$AY$3:$AY$32,Summary!BW$3:BW$32),0)</f>
        <v>0.40397140081206306</v>
      </c>
      <c r="BW50">
        <f ca="1">IFERROR(PEARSON(Summary!$AY$3:$AY$32,Summary!BX$3:BX$32),0)</f>
        <v>-0.40319552865042885</v>
      </c>
      <c r="BX50">
        <f ca="1">IFERROR(PEARSON(Summary!$AY$3:$AY$32,Summary!BY$3:BY$32),0)</f>
        <v>-0.55427675081271255</v>
      </c>
      <c r="BY50">
        <f ca="1">IFERROR(PEARSON(Summary!$AY$3:$AY$32,Summary!BZ$3:BZ$32),0)</f>
        <v>0.81530186922893344</v>
      </c>
      <c r="BZ50">
        <f ca="1">IFERROR(PEARSON(Summary!$AY$3:$AY$32,Summary!CA$3:CA$32),0)</f>
        <v>-0.44762168472831404</v>
      </c>
      <c r="CA50">
        <f ca="1">IFERROR(PEARSON(Summary!$AY$3:$AY$32,Summary!CB$3:CB$32),0)</f>
        <v>-0.23352033621421578</v>
      </c>
    </row>
    <row r="51" spans="1:79">
      <c r="A51" s="4" t="s">
        <v>1477</v>
      </c>
      <c r="B51">
        <f ca="1">IFERROR(PEARSON(Summary!$AZ$3:$AZ$32,Summary!C$3:C$32),0)</f>
        <v>0.7052788861291468</v>
      </c>
      <c r="C51">
        <f ca="1">IFERROR(PEARSON(Summary!$AZ$3:$AZ$32,Summary!D$3:D$32),0)</f>
        <v>0.74142051715061752</v>
      </c>
      <c r="D51">
        <f ca="1">IFERROR(PEARSON(Summary!$AZ$3:$AZ$32,Summary!E$3:E$32),0)</f>
        <v>0.61231798573031659</v>
      </c>
      <c r="E51">
        <f ca="1">IFERROR(PEARSON(Summary!$AZ$3:$AZ$32,Summary!F$3:F$32),0)</f>
        <v>-0.76256005307270114</v>
      </c>
      <c r="F51">
        <f ca="1">IFERROR(PEARSON(Summary!$AZ$3:$AZ$32,Summary!G$3:G$32),0)</f>
        <v>0.6175277783406331</v>
      </c>
      <c r="G51">
        <f ca="1">IFERROR(PEARSON(Summary!$AZ$3:$AZ$32,Summary!H$3:H$32),0)</f>
        <v>0.5649126079972423</v>
      </c>
      <c r="H51">
        <f ca="1">IFERROR(PEARSON(Summary!$AZ$3:$AZ$32,Summary!I$3:I$32),0)</f>
        <v>-0.9686802003447248</v>
      </c>
      <c r="I51">
        <f ca="1">IFERROR(PEARSON(Summary!$AZ$3:$AZ$32,Summary!J$3:J$32),0)</f>
        <v>0.60177784273865575</v>
      </c>
      <c r="J51">
        <f ca="1">IFERROR(PEARSON(Summary!$AZ$3:$AZ$32,Summary!K$3:K$32),0)</f>
        <v>0.61565213847451583</v>
      </c>
      <c r="K51">
        <f ca="1">IFERROR(PEARSON(Summary!$AZ$3:$AZ$32,Summary!L$3:L$32),0)</f>
        <v>-0.83876141596685216</v>
      </c>
      <c r="L51">
        <f ca="1">IFERROR(PEARSON(Summary!$AZ$3:$AZ$32,Summary!M$3:M$32),0)</f>
        <v>0.79884397404829677</v>
      </c>
      <c r="M51">
        <f ca="1">IFERROR(PEARSON(Summary!$AZ$3:$AZ$32,Summary!N$3:N$32),0)</f>
        <v>-0.96868020034472457</v>
      </c>
      <c r="N51">
        <f ca="1">IFERROR(PEARSON(Summary!$AZ$3:$AZ$32,Summary!O$3:O$32),0)</f>
        <v>0</v>
      </c>
      <c r="O51">
        <f ca="1">IFERROR(PEARSON(Summary!$AZ$3:$AZ$32,Summary!P$3:P$32),0)</f>
        <v>0</v>
      </c>
      <c r="P51">
        <f ca="1">IFERROR(PEARSON(Summary!$AZ$3:$AZ$32,Summary!Q$3:Q$32),0)</f>
        <v>-0.34301896401270981</v>
      </c>
      <c r="Q51">
        <f ca="1">IFERROR(PEARSON(Summary!$AZ$3:$AZ$32,Summary!R$3:R$32),0)</f>
        <v>0</v>
      </c>
      <c r="R51">
        <f ca="1">IFERROR(PEARSON(Summary!$AZ$3:$AZ$32,Summary!S$3:S$32),0)</f>
        <v>0</v>
      </c>
      <c r="S51">
        <f ca="1">IFERROR(PEARSON(Summary!$AZ$3:$AZ$32,Summary!T$3:T$32),0)</f>
        <v>0</v>
      </c>
      <c r="T51">
        <f ca="1">IFERROR(PEARSON(Summary!$AZ$3:$AZ$32,Summary!U$3:U$32),0)</f>
        <v>0</v>
      </c>
      <c r="U51">
        <f ca="1">IFERROR(PEARSON(Summary!$AZ$3:$AZ$32,Summary!V$3:V$32),0)</f>
        <v>0.24005686248129662</v>
      </c>
      <c r="V51">
        <f ca="1">IFERROR(PEARSON(Summary!$AZ$3:$AZ$32,Summary!W$3:W$32),0)</f>
        <v>0.33208548529593618</v>
      </c>
      <c r="W51">
        <f ca="1">IFERROR(PEARSON(Summary!$AZ$3:$AZ$32,Summary!X$3:X$32),0)</f>
        <v>0.30651343223793698</v>
      </c>
      <c r="X51">
        <f ca="1">IFERROR(PEARSON(Summary!$AZ$3:$AZ$32,Summary!Y$3:Y$32),0)</f>
        <v>-0.3909061597551719</v>
      </c>
      <c r="Y51">
        <f ca="1">IFERROR(PEARSON(Summary!$AZ$3:$AZ$32,Summary!Z$3:Z$32),0)</f>
        <v>-1.0528512259116036E-2</v>
      </c>
      <c r="Z51">
        <f ca="1">IFERROR(PEARSON(Summary!$AZ$3:$AZ$32,Summary!AA$3:AA$32),0)</f>
        <v>0</v>
      </c>
      <c r="AA51">
        <f ca="1">IFERROR(PEARSON(Summary!$AZ$3:$AZ$32,Summary!AB$3:AB$32),0)</f>
        <v>-0.16250055563265911</v>
      </c>
      <c r="AB51">
        <f ca="1">IFERROR(PEARSON(Summary!$AZ$3:$AZ$32,Summary!AC$3:AC$32),0)</f>
        <v>0.19213407761750456</v>
      </c>
      <c r="AC51">
        <f ca="1">IFERROR(PEARSON(Summary!$AZ$3:$AZ$32,Summary!AD$3:AD$32),0)</f>
        <v>0.90075903562502857</v>
      </c>
      <c r="AD51">
        <f ca="1">IFERROR(PEARSON(Summary!$AZ$3:$AZ$32,Summary!AE$3:AE$32),0)</f>
        <v>0.48511867657993935</v>
      </c>
      <c r="AE51">
        <f ca="1">IFERROR(PEARSON(Summary!$AZ$3:$AZ$32,Summary!AF$3:AF$32),0)</f>
        <v>0.49516983695527433</v>
      </c>
      <c r="AF51">
        <f ca="1">IFERROR(PEARSON(Summary!$AZ$3:$AZ$32,Summary!AG$3:AG$32),0)</f>
        <v>0.61331711769690067</v>
      </c>
      <c r="AG51">
        <f ca="1">IFERROR(PEARSON(Summary!$AZ$3:$AZ$32,Summary!AH$3:AH$32),0)</f>
        <v>0.45575327938555305</v>
      </c>
      <c r="AH51">
        <f ca="1">IFERROR(PEARSON(Summary!$AZ$3:$AZ$32,Summary!AI$3:AI$32),0)</f>
        <v>-0.48182290555438312</v>
      </c>
      <c r="AI51">
        <f ca="1">IFERROR(PEARSON(Summary!$AZ$3:$AZ$32,Summary!AJ$3:AJ$32),0)</f>
        <v>4.9731958757692749E-2</v>
      </c>
      <c r="AJ51">
        <f ca="1">IFERROR(PEARSON(Summary!$AZ$3:$AZ$32,Summary!AK$3:AK$32),0)</f>
        <v>0.23736459358562551</v>
      </c>
      <c r="AK51">
        <f ca="1">IFERROR(PEARSON(Summary!$AZ$3:$AZ$32,Summary!AL$3:AL$32),0)</f>
        <v>0.68998903801466505</v>
      </c>
      <c r="AL51">
        <f ca="1">IFERROR(PEARSON(Summary!$AZ$3:$AZ$32,Summary!AM$3:AM$32),0)</f>
        <v>-0.12211690361385484</v>
      </c>
      <c r="AM51">
        <f ca="1">IFERROR(PEARSON(Summary!$AZ$3:$AZ$32,Summary!AN$3:AN$32),0)</f>
        <v>0.48579379258306421</v>
      </c>
      <c r="AN51">
        <f ca="1">IFERROR(PEARSON(Summary!$AZ$3:$AZ$32,Summary!AO$3:AO$32),0)</f>
        <v>4.2099764273201187E-4</v>
      </c>
      <c r="AO51">
        <f ca="1">IFERROR(PEARSON(Summary!$AZ$3:$AZ$32,Summary!AP$3:AP$32),0)</f>
        <v>0.29177328179327305</v>
      </c>
      <c r="AP51">
        <f ca="1">IFERROR(PEARSON(Summary!$AZ$3:$AZ$32,Summary!AQ$3:AQ$32),0)</f>
        <v>-4.1464049094806471E-2</v>
      </c>
      <c r="AQ51">
        <f ca="1">IFERROR(PEARSON(Summary!$AZ$3:$AZ$32,Summary!AR$3:AR$32),0)</f>
        <v>0.42881843485664589</v>
      </c>
      <c r="AR51">
        <f ca="1">IFERROR(PEARSON(Summary!$AZ$3:$AZ$32,Summary!AS$3:AS$32),0)</f>
        <v>5.8005979852930878E-3</v>
      </c>
      <c r="AS51">
        <f ca="1">IFERROR(PEARSON(Summary!$AZ$3:$AZ$32,Summary!AT$3:AT$32),0)</f>
        <v>0.27759081435438132</v>
      </c>
      <c r="AT51">
        <f ca="1">IFERROR(PEARSON(Summary!$AZ$3:$AZ$32,Summary!AU$3:AU$32),0)</f>
        <v>0.79432076285935682</v>
      </c>
      <c r="AU51">
        <f ca="1">IFERROR(PEARSON(Summary!$AZ$3:$AZ$32,Summary!AV$3:AV$32),0)</f>
        <v>0.43055295698021778</v>
      </c>
      <c r="AV51">
        <f ca="1">IFERROR(PEARSON(Summary!$AZ$3:$AZ$32,Summary!AW$3:AW$32),0)</f>
        <v>0.55673373842319229</v>
      </c>
      <c r="AW51">
        <f ca="1">IFERROR(PEARSON(Summary!$AZ$3:$AZ$32,Summary!AX$3:AX$32),0)</f>
        <v>0.48253094908659899</v>
      </c>
      <c r="AX51">
        <f ca="1">IFERROR(PEARSON(Summary!$AZ$3:$AZ$32,Summary!AY$3:AY$32),0)</f>
        <v>0.67562270784907941</v>
      </c>
      <c r="AY51">
        <f ca="1">IFERROR(PEARSON(Summary!$AZ$3:$AZ$32,Summary!AZ$3:AZ$32),0)</f>
        <v>1</v>
      </c>
      <c r="AZ51">
        <f ca="1">IFERROR(PEARSON(Summary!$AZ$3:$AZ$32,Summary!BA$3:BA$32),0)</f>
        <v>-0.79830548876999852</v>
      </c>
      <c r="BA51">
        <f ca="1">IFERROR(PEARSON(Summary!$AZ$3:$AZ$32,Summary!BB$3:BB$32),0)</f>
        <v>-0.97116600426703004</v>
      </c>
      <c r="BB51">
        <f ca="1">IFERROR(PEARSON(Summary!$AZ$3:$AZ$32,Summary!BC$3:BC$32),0)</f>
        <v>-0.74402422820769298</v>
      </c>
      <c r="BC51">
        <f ca="1">IFERROR(PEARSON(Summary!$AZ$3:$AZ$32,Summary!BD$3:BD$32),0)</f>
        <v>-0.76079290924375953</v>
      </c>
      <c r="BD51">
        <f ca="1">IFERROR(PEARSON(Summary!$AZ$3:$AZ$32,Summary!BE$3:BE$32),0)</f>
        <v>-0.80578731688228389</v>
      </c>
      <c r="BE51">
        <f ca="1">IFERROR(PEARSON(Summary!$AZ$3:$AZ$32,Summary!BF$3:BF$32),0)</f>
        <v>-0.78581277142013672</v>
      </c>
      <c r="BF51">
        <f ca="1">IFERROR(PEARSON(Summary!$AZ$3:$AZ$32,Summary!BG$3:BG$32),0)</f>
        <v>-0.9514566138609003</v>
      </c>
      <c r="BG51">
        <f ca="1">IFERROR(PEARSON(Summary!$AZ$3:$AZ$32,Summary!BH$3:BH$32),0)</f>
        <v>-0.90757032761334189</v>
      </c>
      <c r="BH51">
        <f ca="1">IFERROR(PEARSON(Summary!$AZ$3:$AZ$32,Summary!BI$3:BI$32),0)</f>
        <v>-0.96298289010424376</v>
      </c>
      <c r="BI51">
        <f ca="1">IFERROR(PEARSON(Summary!$AZ$3:$AZ$32,Summary!BJ$3:BJ$32),0)</f>
        <v>-0.36037200935322067</v>
      </c>
      <c r="BJ51">
        <f ca="1">IFERROR(PEARSON(Summary!$AZ$3:$AZ$32,Summary!BK$3:BK$32),0)</f>
        <v>0.94849876520812659</v>
      </c>
      <c r="BK51">
        <f ca="1">IFERROR(PEARSON(Summary!$AZ$3:$AZ$32,Summary!BL$3:BL$32),0)</f>
        <v>-0.86365043901311744</v>
      </c>
      <c r="BL51">
        <f ca="1">IFERROR(PEARSON(Summary!$AZ$3:$AZ$32,Summary!BM$3:BM$32),0)</f>
        <v>-0.93026926663478782</v>
      </c>
      <c r="BM51">
        <f ca="1">IFERROR(PEARSON(Summary!$AZ$3:$AZ$32,Summary!BN$3:BN$32),0)</f>
        <v>-0.82846560875977959</v>
      </c>
      <c r="BN51">
        <f ca="1">IFERROR(PEARSON(Summary!$AZ$3:$AZ$32,Summary!BO$3:BO$32),0)</f>
        <v>-0.92558266315359472</v>
      </c>
      <c r="BO51">
        <f ca="1">IFERROR(PEARSON(Summary!$AZ$3:$AZ$32,Summary!BP$3:BP$32),0)</f>
        <v>-0.84049218119771441</v>
      </c>
      <c r="BP51">
        <f ca="1">IFERROR(PEARSON(Summary!$AZ$3:$AZ$32,Summary!BQ$3:BQ$32),0)</f>
        <v>-0.73202641450734929</v>
      </c>
      <c r="BQ51">
        <f ca="1">IFERROR(PEARSON(Summary!$AZ$3:$AZ$32,Summary!BR$3:BR$32),0)</f>
        <v>-0.75924095904068467</v>
      </c>
      <c r="BR51">
        <f ca="1">IFERROR(PEARSON(Summary!$AZ$3:$AZ$32,Summary!BS$3:BS$32),0)</f>
        <v>-0.92944133451518551</v>
      </c>
      <c r="BS51">
        <f ca="1">IFERROR(PEARSON(Summary!$AZ$3:$AZ$32,Summary!BT$3:BT$32),0)</f>
        <v>5.346886785689646E-2</v>
      </c>
      <c r="BT51">
        <f ca="1">IFERROR(PEARSON(Summary!$AZ$3:$AZ$32,Summary!BU$3:BU$32),0)</f>
        <v>0.61231798573031671</v>
      </c>
      <c r="BU51">
        <f ca="1">IFERROR(PEARSON(Summary!$AZ$3:$AZ$32,Summary!BV$3:BV$32),0)</f>
        <v>-0.51035274376719397</v>
      </c>
      <c r="BV51">
        <f ca="1">IFERROR(PEARSON(Summary!$AZ$3:$AZ$32,Summary!BW$3:BW$32),0)</f>
        <v>0.53923366452469712</v>
      </c>
      <c r="BW51">
        <f ca="1">IFERROR(PEARSON(Summary!$AZ$3:$AZ$32,Summary!BX$3:BX$32),0)</f>
        <v>-0.51035274376719386</v>
      </c>
      <c r="BX51">
        <f ca="1">IFERROR(PEARSON(Summary!$AZ$3:$AZ$32,Summary!BY$3:BY$32),0)</f>
        <v>-0.2731119976076436</v>
      </c>
      <c r="BY51">
        <f ca="1">IFERROR(PEARSON(Summary!$AZ$3:$AZ$32,Summary!BZ$3:BZ$32),0)</f>
        <v>0.4825309490865991</v>
      </c>
      <c r="BZ51">
        <f ca="1">IFERROR(PEARSON(Summary!$AZ$3:$AZ$32,Summary!CA$3:CA$32),0)</f>
        <v>-0.60223168388033832</v>
      </c>
      <c r="CA51">
        <f ca="1">IFERROR(PEARSON(Summary!$AZ$3:$AZ$32,Summary!CB$3:CB$32),0)</f>
        <v>-0.31761200143100077</v>
      </c>
    </row>
    <row r="52" spans="1:79">
      <c r="A52" s="4" t="s">
        <v>1478</v>
      </c>
      <c r="B52">
        <f ca="1">IFERROR(PEARSON(Summary!$BA$3:$BA$32,Summary!C$3:C$32),0)</f>
        <v>-0.43624030317403872</v>
      </c>
      <c r="C52">
        <f ca="1">IFERROR(PEARSON(Summary!$BA$3:$BA$32,Summary!D$3:D$32),0)</f>
        <v>-0.50531947714437997</v>
      </c>
      <c r="D52">
        <f ca="1">IFERROR(PEARSON(Summary!$BA$3:$BA$32,Summary!E$3:E$32),0)</f>
        <v>-0.36361615441239464</v>
      </c>
      <c r="E52">
        <f ca="1">IFERROR(PEARSON(Summary!$BA$3:$BA$32,Summary!F$3:F$32),0)</f>
        <v>0.61941323386343372</v>
      </c>
      <c r="F52">
        <f ca="1">IFERROR(PEARSON(Summary!$BA$3:$BA$32,Summary!G$3:G$32),0)</f>
        <v>-0.38233402485132251</v>
      </c>
      <c r="G52">
        <f ca="1">IFERROR(PEARSON(Summary!$BA$3:$BA$32,Summary!H$3:H$32),0)</f>
        <v>-0.32054308771773415</v>
      </c>
      <c r="H52">
        <f ca="1">IFERROR(PEARSON(Summary!$BA$3:$BA$32,Summary!I$3:I$32),0)</f>
        <v>0.76921201945327522</v>
      </c>
      <c r="I52">
        <f ca="1">IFERROR(PEARSON(Summary!$BA$3:$BA$32,Summary!J$3:J$32),0)</f>
        <v>-0.36228949560913359</v>
      </c>
      <c r="J52">
        <f ca="1">IFERROR(PEARSON(Summary!$BA$3:$BA$32,Summary!K$3:K$32),0)</f>
        <v>-0.34730107216954492</v>
      </c>
      <c r="K52">
        <f ca="1">IFERROR(PEARSON(Summary!$BA$3:$BA$32,Summary!L$3:L$32),0)</f>
        <v>0.58075053283314593</v>
      </c>
      <c r="L52">
        <f ca="1">IFERROR(PEARSON(Summary!$BA$3:$BA$32,Summary!M$3:M$32),0)</f>
        <v>-0.7091358486717686</v>
      </c>
      <c r="M52">
        <f ca="1">IFERROR(PEARSON(Summary!$BA$3:$BA$32,Summary!N$3:N$32),0)</f>
        <v>0.769212019453275</v>
      </c>
      <c r="N52">
        <f ca="1">IFERROR(PEARSON(Summary!$BA$3:$BA$32,Summary!O$3:O$32),0)</f>
        <v>0</v>
      </c>
      <c r="O52">
        <f ca="1">IFERROR(PEARSON(Summary!$BA$3:$BA$32,Summary!P$3:P$32),0)</f>
        <v>0</v>
      </c>
      <c r="P52">
        <f ca="1">IFERROR(PEARSON(Summary!$BA$3:$BA$32,Summary!Q$3:Q$32),0)</f>
        <v>2.963744814683748E-2</v>
      </c>
      <c r="Q52">
        <f ca="1">IFERROR(PEARSON(Summary!$BA$3:$BA$32,Summary!R$3:R$32),0)</f>
        <v>0</v>
      </c>
      <c r="R52">
        <f ca="1">IFERROR(PEARSON(Summary!$BA$3:$BA$32,Summary!S$3:S$32),0)</f>
        <v>0</v>
      </c>
      <c r="S52">
        <f ca="1">IFERROR(PEARSON(Summary!$BA$3:$BA$32,Summary!T$3:T$32),0)</f>
        <v>0</v>
      </c>
      <c r="T52">
        <f ca="1">IFERROR(PEARSON(Summary!$BA$3:$BA$32,Summary!U$3:U$32),0)</f>
        <v>0</v>
      </c>
      <c r="U52">
        <f ca="1">IFERROR(PEARSON(Summary!$BA$3:$BA$32,Summary!V$3:V$32),0)</f>
        <v>-0.15426587495244087</v>
      </c>
      <c r="V52">
        <f ca="1">IFERROR(PEARSON(Summary!$BA$3:$BA$32,Summary!W$3:W$32),0)</f>
        <v>-0.25534472376405853</v>
      </c>
      <c r="W52">
        <f ca="1">IFERROR(PEARSON(Summary!$BA$3:$BA$32,Summary!X$3:X$32),0)</f>
        <v>-0.24475282616300803</v>
      </c>
      <c r="X52">
        <f ca="1">IFERROR(PEARSON(Summary!$BA$3:$BA$32,Summary!Y$3:Y$32),0)</f>
        <v>0.5469555253359798</v>
      </c>
      <c r="Y52">
        <f ca="1">IFERROR(PEARSON(Summary!$BA$3:$BA$32,Summary!Z$3:Z$32),0)</f>
        <v>-0.18447547116684423</v>
      </c>
      <c r="Z52">
        <f ca="1">IFERROR(PEARSON(Summary!$BA$3:$BA$32,Summary!AA$3:AA$32),0)</f>
        <v>0</v>
      </c>
      <c r="AA52">
        <f ca="1">IFERROR(PEARSON(Summary!$BA$3:$BA$32,Summary!AB$3:AB$32),0)</f>
        <v>7.459993982627007E-2</v>
      </c>
      <c r="AB52">
        <f ca="1">IFERROR(PEARSON(Summary!$BA$3:$BA$32,Summary!AC$3:AC$32),0)</f>
        <v>-0.20785718619274063</v>
      </c>
      <c r="AC52">
        <f ca="1">IFERROR(PEARSON(Summary!$BA$3:$BA$32,Summary!AD$3:AD$32),0)</f>
        <v>-0.65740361055391594</v>
      </c>
      <c r="AD52">
        <f ca="1">IFERROR(PEARSON(Summary!$BA$3:$BA$32,Summary!AE$3:AE$32),0)</f>
        <v>-0.25732530293831923</v>
      </c>
      <c r="AE52">
        <f ca="1">IFERROR(PEARSON(Summary!$BA$3:$BA$32,Summary!AF$3:AF$32),0)</f>
        <v>-0.39716183921002135</v>
      </c>
      <c r="AF52">
        <f ca="1">IFERROR(PEARSON(Summary!$BA$3:$BA$32,Summary!AG$3:AG$32),0)</f>
        <v>-0.4006660295986274</v>
      </c>
      <c r="AG52">
        <f ca="1">IFERROR(PEARSON(Summary!$BA$3:$BA$32,Summary!AH$3:AH$32),0)</f>
        <v>-0.34129940463075503</v>
      </c>
      <c r="AH52">
        <f ca="1">IFERROR(PEARSON(Summary!$BA$3:$BA$32,Summary!AI$3:AI$32),0)</f>
        <v>0.41416190140711173</v>
      </c>
      <c r="AI52">
        <f ca="1">IFERROR(PEARSON(Summary!$BA$3:$BA$32,Summary!AJ$3:AJ$32),0)</f>
        <v>5.3570287820837927E-2</v>
      </c>
      <c r="AJ52">
        <f ca="1">IFERROR(PEARSON(Summary!$BA$3:$BA$32,Summary!AK$3:AK$32),0)</f>
        <v>-0.29789558944798877</v>
      </c>
      <c r="AK52">
        <f ca="1">IFERROR(PEARSON(Summary!$BA$3:$BA$32,Summary!AL$3:AL$32),0)</f>
        <v>-0.57417178366149957</v>
      </c>
      <c r="AL52">
        <f ca="1">IFERROR(PEARSON(Summary!$BA$3:$BA$32,Summary!AM$3:AM$32),0)</f>
        <v>1.6746751078408229E-2</v>
      </c>
      <c r="AM52">
        <f ca="1">IFERROR(PEARSON(Summary!$BA$3:$BA$32,Summary!AN$3:AN$32),0)</f>
        <v>-0.42245804791055591</v>
      </c>
      <c r="AN52">
        <f ca="1">IFERROR(PEARSON(Summary!$BA$3:$BA$32,Summary!AO$3:AO$32),0)</f>
        <v>-9.4521551758110972E-2</v>
      </c>
      <c r="AO52">
        <f ca="1">IFERROR(PEARSON(Summary!$BA$3:$BA$32,Summary!AP$3:AP$32),0)</f>
        <v>-0.15367377186791237</v>
      </c>
      <c r="AP52">
        <f ca="1">IFERROR(PEARSON(Summary!$BA$3:$BA$32,Summary!AQ$3:AQ$32),0)</f>
        <v>-6.7523457102068418E-2</v>
      </c>
      <c r="AQ52">
        <f ca="1">IFERROR(PEARSON(Summary!$BA$3:$BA$32,Summary!AR$3:AR$32),0)</f>
        <v>-0.42869916374783112</v>
      </c>
      <c r="AR52">
        <f ca="1">IFERROR(PEARSON(Summary!$BA$3:$BA$32,Summary!AS$3:AS$32),0)</f>
        <v>-1.9325012554821996E-2</v>
      </c>
      <c r="AS52">
        <f ca="1">IFERROR(PEARSON(Summary!$BA$3:$BA$32,Summary!AT$3:AT$32),0)</f>
        <v>-0.31936426831819958</v>
      </c>
      <c r="AT52">
        <f ca="1">IFERROR(PEARSON(Summary!$BA$3:$BA$32,Summary!AU$3:AU$32),0)</f>
        <v>-0.64794615120145926</v>
      </c>
      <c r="AU52">
        <f ca="1">IFERROR(PEARSON(Summary!$BA$3:$BA$32,Summary!AV$3:AV$32),0)</f>
        <v>-0.33461194257324411</v>
      </c>
      <c r="AV52">
        <f ca="1">IFERROR(PEARSON(Summary!$BA$3:$BA$32,Summary!AW$3:AW$32),0)</f>
        <v>-0.45801671629092072</v>
      </c>
      <c r="AW52">
        <f ca="1">IFERROR(PEARSON(Summary!$BA$3:$BA$32,Summary!AX$3:AX$32),0)</f>
        <v>-0.42905712284505559</v>
      </c>
      <c r="AX52">
        <f ca="1">IFERROR(PEARSON(Summary!$BA$3:$BA$32,Summary!AY$3:AY$32),0)</f>
        <v>-0.61413548256088557</v>
      </c>
      <c r="AY52">
        <f ca="1">IFERROR(PEARSON(Summary!$BA$3:$BA$32,Summary!AZ$3:AZ$32),0)</f>
        <v>-0.79830548876999852</v>
      </c>
      <c r="AZ52">
        <f ca="1">IFERROR(PEARSON(Summary!$BA$3:$BA$32,Summary!BA$3:BA$32),0)</f>
        <v>1</v>
      </c>
      <c r="BA52">
        <f ca="1">IFERROR(PEARSON(Summary!$BA$3:$BA$32,Summary!BB$3:BB$32),0)</f>
        <v>0.77921463833440108</v>
      </c>
      <c r="BB52">
        <f ca="1">IFERROR(PEARSON(Summary!$BA$3:$BA$32,Summary!BC$3:BC$32),0)</f>
        <v>0.65215059082549298</v>
      </c>
      <c r="BC52">
        <f ca="1">IFERROR(PEARSON(Summary!$BA$3:$BA$32,Summary!BD$3:BD$32),0)</f>
        <v>0.67190765000081143</v>
      </c>
      <c r="BD52">
        <f ca="1">IFERROR(PEARSON(Summary!$BA$3:$BA$32,Summary!BE$3:BE$32),0)</f>
        <v>0.7017891734202395</v>
      </c>
      <c r="BE52">
        <f ca="1">IFERROR(PEARSON(Summary!$BA$3:$BA$32,Summary!BF$3:BF$32),0)</f>
        <v>0.68065677593148399</v>
      </c>
      <c r="BF52">
        <f ca="1">IFERROR(PEARSON(Summary!$BA$3:$BA$32,Summary!BG$3:BG$32),0)</f>
        <v>0.72538890636352404</v>
      </c>
      <c r="BG52">
        <f ca="1">IFERROR(PEARSON(Summary!$BA$3:$BA$32,Summary!BH$3:BH$32),0)</f>
        <v>0.65390808839859005</v>
      </c>
      <c r="BH52">
        <f ca="1">IFERROR(PEARSON(Summary!$BA$3:$BA$32,Summary!BI$3:BI$32),0)</f>
        <v>0.77373510274070767</v>
      </c>
      <c r="BI52">
        <f ca="1">IFERROR(PEARSON(Summary!$BA$3:$BA$32,Summary!BJ$3:BJ$32),0)</f>
        <v>0.38700995986498321</v>
      </c>
      <c r="BJ52">
        <f ca="1">IFERROR(PEARSON(Summary!$BA$3:$BA$32,Summary!BK$3:BK$32),0)</f>
        <v>-0.74737648176438498</v>
      </c>
      <c r="BK52">
        <f ca="1">IFERROR(PEARSON(Summary!$BA$3:$BA$32,Summary!BL$3:BL$32),0)</f>
        <v>0.7359893439750389</v>
      </c>
      <c r="BL52">
        <f ca="1">IFERROR(PEARSON(Summary!$BA$3:$BA$32,Summary!BM$3:BM$32),0)</f>
        <v>0.73769631988715711</v>
      </c>
      <c r="BM52">
        <f ca="1">IFERROR(PEARSON(Summary!$BA$3:$BA$32,Summary!BN$3:BN$32),0)</f>
        <v>0.55949016891659276</v>
      </c>
      <c r="BN52">
        <f ca="1">IFERROR(PEARSON(Summary!$BA$3:$BA$32,Summary!BO$3:BO$32),0)</f>
        <v>0.69979342456539828</v>
      </c>
      <c r="BO52">
        <f ca="1">IFERROR(PEARSON(Summary!$BA$3:$BA$32,Summary!BP$3:BP$32),0)</f>
        <v>0.6853176497748964</v>
      </c>
      <c r="BP52">
        <f ca="1">IFERROR(PEARSON(Summary!$BA$3:$BA$32,Summary!BQ$3:BQ$32),0)</f>
        <v>0.6571166230769192</v>
      </c>
      <c r="BQ52">
        <f ca="1">IFERROR(PEARSON(Summary!$BA$3:$BA$32,Summary!BR$3:BR$32),0)</f>
        <v>0.66846359703622338</v>
      </c>
      <c r="BR52">
        <f ca="1">IFERROR(PEARSON(Summary!$BA$3:$BA$32,Summary!BS$3:BS$32),0)</f>
        <v>0.76551315782997931</v>
      </c>
      <c r="BS52">
        <f ca="1">IFERROR(PEARSON(Summary!$BA$3:$BA$32,Summary!BT$3:BT$32),0)</f>
        <v>7.6332187884509919E-2</v>
      </c>
      <c r="BT52">
        <f ca="1">IFERROR(PEARSON(Summary!$BA$3:$BA$32,Summary!BU$3:BU$32),0)</f>
        <v>-0.36361615441239487</v>
      </c>
      <c r="BU52">
        <f ca="1">IFERROR(PEARSON(Summary!$BA$3:$BA$32,Summary!BV$3:BV$32),0)</f>
        <v>0.35988947918956471</v>
      </c>
      <c r="BV52">
        <f ca="1">IFERROR(PEARSON(Summary!$BA$3:$BA$32,Summary!BW$3:BW$32),0)</f>
        <v>-0.57248299212525866</v>
      </c>
      <c r="BW52">
        <f ca="1">IFERROR(PEARSON(Summary!$BA$3:$BA$32,Summary!BX$3:BX$32),0)</f>
        <v>0.35988947918956465</v>
      </c>
      <c r="BX52">
        <f ca="1">IFERROR(PEARSON(Summary!$BA$3:$BA$32,Summary!BY$3:BY$32),0)</f>
        <v>0.29582961437421601</v>
      </c>
      <c r="BY52">
        <f ca="1">IFERROR(PEARSON(Summary!$BA$3:$BA$32,Summary!BZ$3:BZ$32),0)</f>
        <v>-0.42905712284505543</v>
      </c>
      <c r="BZ52">
        <f ca="1">IFERROR(PEARSON(Summary!$BA$3:$BA$32,Summary!CA$3:CA$32),0)</f>
        <v>0.48591970232960585</v>
      </c>
      <c r="CA52">
        <f ca="1">IFERROR(PEARSON(Summary!$BA$3:$BA$32,Summary!CB$3:CB$32),0)</f>
        <v>0.16434231330473958</v>
      </c>
    </row>
    <row r="53" spans="1:79">
      <c r="A53" s="4" t="s">
        <v>1479</v>
      </c>
      <c r="B53">
        <f ca="1">IFERROR(PEARSON(Summary!$BB$3:$BB$32,Summary!C$3:C$32),0)</f>
        <v>-0.65893624903120995</v>
      </c>
      <c r="C53">
        <f ca="1">IFERROR(PEARSON(Summary!$BB$3:$BB$32,Summary!D$3:D$32),0)</f>
        <v>-0.696120021568017</v>
      </c>
      <c r="D53">
        <f ca="1">IFERROR(PEARSON(Summary!$BB$3:$BB$32,Summary!E$3:E$32),0)</f>
        <v>-0.52954706297475629</v>
      </c>
      <c r="E53">
        <f ca="1">IFERROR(PEARSON(Summary!$BB$3:$BB$32,Summary!F$3:F$32),0)</f>
        <v>0.89480027302997545</v>
      </c>
      <c r="F53">
        <f ca="1">IFERROR(PEARSON(Summary!$BB$3:$BB$32,Summary!G$3:G$32),0)</f>
        <v>-0.5416554074574006</v>
      </c>
      <c r="G53">
        <f ca="1">IFERROR(PEARSON(Summary!$BB$3:$BB$32,Summary!H$3:H$32),0)</f>
        <v>-0.48152391391046862</v>
      </c>
      <c r="H53">
        <f ca="1">IFERROR(PEARSON(Summary!$BB$3:$BB$32,Summary!I$3:I$32),0)</f>
        <v>0.88155072682046209</v>
      </c>
      <c r="I53">
        <f ca="1">IFERROR(PEARSON(Summary!$BB$3:$BB$32,Summary!J$3:J$32),0)</f>
        <v>-0.52120061329109202</v>
      </c>
      <c r="J53">
        <f ca="1">IFERROR(PEARSON(Summary!$BB$3:$BB$32,Summary!K$3:K$32),0)</f>
        <v>-0.55319344751814059</v>
      </c>
      <c r="K53">
        <f ca="1">IFERROR(PEARSON(Summary!$BB$3:$BB$32,Summary!L$3:L$32),0)</f>
        <v>0.71090900623670394</v>
      </c>
      <c r="L53">
        <f ca="1">IFERROR(PEARSON(Summary!$BB$3:$BB$32,Summary!M$3:M$32),0)</f>
        <v>-0.90830429123423884</v>
      </c>
      <c r="M53">
        <f ca="1">IFERROR(PEARSON(Summary!$BB$3:$BB$32,Summary!N$3:N$32),0)</f>
        <v>0.8815507268204622</v>
      </c>
      <c r="N53">
        <f ca="1">IFERROR(PEARSON(Summary!$BB$3:$BB$32,Summary!O$3:O$32),0)</f>
        <v>0</v>
      </c>
      <c r="O53">
        <f ca="1">IFERROR(PEARSON(Summary!$BB$3:$BB$32,Summary!P$3:P$32),0)</f>
        <v>0</v>
      </c>
      <c r="P53">
        <f ca="1">IFERROR(PEARSON(Summary!$BB$3:$BB$32,Summary!Q$3:Q$32),0)</f>
        <v>0.30053922023476254</v>
      </c>
      <c r="Q53">
        <f ca="1">IFERROR(PEARSON(Summary!$BB$3:$BB$32,Summary!R$3:R$32),0)</f>
        <v>0</v>
      </c>
      <c r="R53">
        <f ca="1">IFERROR(PEARSON(Summary!$BB$3:$BB$32,Summary!S$3:S$32),0)</f>
        <v>0</v>
      </c>
      <c r="S53">
        <f ca="1">IFERROR(PEARSON(Summary!$BB$3:$BB$32,Summary!T$3:T$32),0)</f>
        <v>0</v>
      </c>
      <c r="T53">
        <f ca="1">IFERROR(PEARSON(Summary!$BB$3:$BB$32,Summary!U$3:U$32),0)</f>
        <v>0</v>
      </c>
      <c r="U53">
        <f ca="1">IFERROR(PEARSON(Summary!$BB$3:$BB$32,Summary!V$3:V$32),0)</f>
        <v>-0.20935829239190046</v>
      </c>
      <c r="V53">
        <f ca="1">IFERROR(PEARSON(Summary!$BB$3:$BB$32,Summary!W$3:W$32),0)</f>
        <v>-0.45114614487566579</v>
      </c>
      <c r="W53">
        <f ca="1">IFERROR(PEARSON(Summary!$BB$3:$BB$32,Summary!X$3:X$32),0)</f>
        <v>-0.43328388908964527</v>
      </c>
      <c r="X53">
        <f ca="1">IFERROR(PEARSON(Summary!$BB$3:$BB$32,Summary!Y$3:Y$32),0)</f>
        <v>0.39517967672337867</v>
      </c>
      <c r="Y53">
        <f ca="1">IFERROR(PEARSON(Summary!$BB$3:$BB$32,Summary!Z$3:Z$32),0)</f>
        <v>-2.4198327037053383E-2</v>
      </c>
      <c r="Z53">
        <f ca="1">IFERROR(PEARSON(Summary!$BB$3:$BB$32,Summary!AA$3:AA$32),0)</f>
        <v>0</v>
      </c>
      <c r="AA53">
        <f ca="1">IFERROR(PEARSON(Summary!$BB$3:$BB$32,Summary!AB$3:AB$32),0)</f>
        <v>0.11081060601369518</v>
      </c>
      <c r="AB53">
        <f ca="1">IFERROR(PEARSON(Summary!$BB$3:$BB$32,Summary!AC$3:AC$32),0)</f>
        <v>-0.25388266129486531</v>
      </c>
      <c r="AC53">
        <f ca="1">IFERROR(PEARSON(Summary!$BB$3:$BB$32,Summary!AD$3:AD$32),0)</f>
        <v>-0.83697986602994456</v>
      </c>
      <c r="AD53">
        <f ca="1">IFERROR(PEARSON(Summary!$BB$3:$BB$32,Summary!AE$3:AE$32),0)</f>
        <v>-0.61392036130280125</v>
      </c>
      <c r="AE53">
        <f ca="1">IFERROR(PEARSON(Summary!$BB$3:$BB$32,Summary!AF$3:AF$32),0)</f>
        <v>-0.46894236651876114</v>
      </c>
      <c r="AF53">
        <f ca="1">IFERROR(PEARSON(Summary!$BB$3:$BB$32,Summary!AG$3:AG$32),0)</f>
        <v>-0.70462708247850547</v>
      </c>
      <c r="AG53">
        <f ca="1">IFERROR(PEARSON(Summary!$BB$3:$BB$32,Summary!AH$3:AH$32),0)</f>
        <v>-0.55298150462221929</v>
      </c>
      <c r="AH53">
        <f ca="1">IFERROR(PEARSON(Summary!$BB$3:$BB$32,Summary!AI$3:AI$32),0)</f>
        <v>0.43646803516396337</v>
      </c>
      <c r="AI53">
        <f ca="1">IFERROR(PEARSON(Summary!$BB$3:$BB$32,Summary!AJ$3:AJ$32),0)</f>
        <v>-1.8944860707468553E-2</v>
      </c>
      <c r="AJ53">
        <f ca="1">IFERROR(PEARSON(Summary!$BB$3:$BB$32,Summary!AK$3:AK$32),0)</f>
        <v>-0.37868997173805513</v>
      </c>
      <c r="AK53">
        <f ca="1">IFERROR(PEARSON(Summary!$BB$3:$BB$32,Summary!AL$3:AL$32),0)</f>
        <v>-0.70174993767185079</v>
      </c>
      <c r="AL53">
        <f ca="1">IFERROR(PEARSON(Summary!$BB$3:$BB$32,Summary!AM$3:AM$32),0)</f>
        <v>-2.6439723350839928E-2</v>
      </c>
      <c r="AM53">
        <f ca="1">IFERROR(PEARSON(Summary!$BB$3:$BB$32,Summary!AN$3:AN$32),0)</f>
        <v>-0.48954880440976956</v>
      </c>
      <c r="AN53">
        <f ca="1">IFERROR(PEARSON(Summary!$BB$3:$BB$32,Summary!AO$3:AO$32),0)</f>
        <v>-0.1075686059689223</v>
      </c>
      <c r="AO53">
        <f ca="1">IFERROR(PEARSON(Summary!$BB$3:$BB$32,Summary!AP$3:AP$32),0)</f>
        <v>-0.38541359076908116</v>
      </c>
      <c r="AP53">
        <f ca="1">IFERROR(PEARSON(Summary!$BB$3:$BB$32,Summary!AQ$3:AQ$32),0)</f>
        <v>7.0870848691051438E-2</v>
      </c>
      <c r="AQ53">
        <f ca="1">IFERROR(PEARSON(Summary!$BB$3:$BB$32,Summary!AR$3:AR$32),0)</f>
        <v>-0.40030398435774461</v>
      </c>
      <c r="AR53">
        <f ca="1">IFERROR(PEARSON(Summary!$BB$3:$BB$32,Summary!AS$3:AS$32),0)</f>
        <v>-5.4648162340195504E-2</v>
      </c>
      <c r="AS53">
        <f ca="1">IFERROR(PEARSON(Summary!$BB$3:$BB$32,Summary!AT$3:AT$32),0)</f>
        <v>-0.18403680474854855</v>
      </c>
      <c r="AT53">
        <f ca="1">IFERROR(PEARSON(Summary!$BB$3:$BB$32,Summary!AU$3:AU$32),0)</f>
        <v>-0.80239942549385757</v>
      </c>
      <c r="AU53">
        <f ca="1">IFERROR(PEARSON(Summary!$BB$3:$BB$32,Summary!AV$3:AV$32),0)</f>
        <v>-0.46561924612957145</v>
      </c>
      <c r="AV53">
        <f ca="1">IFERROR(PEARSON(Summary!$BB$3:$BB$32,Summary!AW$3:AW$32),0)</f>
        <v>-0.56124293701542527</v>
      </c>
      <c r="AW53">
        <f ca="1">IFERROR(PEARSON(Summary!$BB$3:$BB$32,Summary!AX$3:AX$32),0)</f>
        <v>-0.49914734629740992</v>
      </c>
      <c r="AX53">
        <f ca="1">IFERROR(PEARSON(Summary!$BB$3:$BB$32,Summary!AY$3:AY$32),0)</f>
        <v>-0.67895684648351196</v>
      </c>
      <c r="AY53">
        <f ca="1">IFERROR(PEARSON(Summary!$BB$3:$BB$32,Summary!AZ$3:AZ$32),0)</f>
        <v>-0.97116600426703004</v>
      </c>
      <c r="AZ53">
        <f ca="1">IFERROR(PEARSON(Summary!$BB$3:$BB$32,Summary!BA$3:BA$32),0)</f>
        <v>0.77921463833440108</v>
      </c>
      <c r="BA53">
        <f ca="1">IFERROR(PEARSON(Summary!$BB$3:$BB$32,Summary!BB$3:BB$32),0)</f>
        <v>0.99999999999999989</v>
      </c>
      <c r="BB53">
        <f ca="1">IFERROR(PEARSON(Summary!$BB$3:$BB$32,Summary!BC$3:BC$32),0)</f>
        <v>0.70756409044826563</v>
      </c>
      <c r="BC53">
        <f ca="1">IFERROR(PEARSON(Summary!$BB$3:$BB$32,Summary!BD$3:BD$32),0)</f>
        <v>0.73294216693957681</v>
      </c>
      <c r="BD53">
        <f ca="1">IFERROR(PEARSON(Summary!$BB$3:$BB$32,Summary!BE$3:BE$32),0)</f>
        <v>0.84706187267358657</v>
      </c>
      <c r="BE53">
        <f ca="1">IFERROR(PEARSON(Summary!$BB$3:$BB$32,Summary!BF$3:BF$32),0)</f>
        <v>0.81769110232366027</v>
      </c>
      <c r="BF53">
        <f ca="1">IFERROR(PEARSON(Summary!$BB$3:$BB$32,Summary!BG$3:BG$32),0)</f>
        <v>0.98746086354527751</v>
      </c>
      <c r="BG53">
        <f ca="1">IFERROR(PEARSON(Summary!$BB$3:$BB$32,Summary!BH$3:BH$32),0)</f>
        <v>0.80704261543231393</v>
      </c>
      <c r="BH53">
        <f ca="1">IFERROR(PEARSON(Summary!$BB$3:$BB$32,Summary!BI$3:BI$32),0)</f>
        <v>0.8950850265488044</v>
      </c>
      <c r="BI53">
        <f ca="1">IFERROR(PEARSON(Summary!$BB$3:$BB$32,Summary!BJ$3:BJ$32),0)</f>
        <v>0.2069857961137592</v>
      </c>
      <c r="BJ53">
        <f ca="1">IFERROR(PEARSON(Summary!$BB$3:$BB$32,Summary!BK$3:BK$32),0)</f>
        <v>-0.93384652699107129</v>
      </c>
      <c r="BK53">
        <f ca="1">IFERROR(PEARSON(Summary!$BB$3:$BB$32,Summary!BL$3:BL$32),0)</f>
        <v>0.84284346595531634</v>
      </c>
      <c r="BL53">
        <f ca="1">IFERROR(PEARSON(Summary!$BB$3:$BB$32,Summary!BM$3:BM$32),0)</f>
        <v>0.96439802262154672</v>
      </c>
      <c r="BM53">
        <f ca="1">IFERROR(PEARSON(Summary!$BB$3:$BB$32,Summary!BN$3:BN$32),0)</f>
        <v>0.73114797855745262</v>
      </c>
      <c r="BN53">
        <f ca="1">IFERROR(PEARSON(Summary!$BB$3:$BB$32,Summary!BO$3:BO$32),0)</f>
        <v>0.96488074966219306</v>
      </c>
      <c r="BO53">
        <f ca="1">IFERROR(PEARSON(Summary!$BB$3:$BB$32,Summary!BP$3:BP$32),0)</f>
        <v>0.91861252588739983</v>
      </c>
      <c r="BP53">
        <f ca="1">IFERROR(PEARSON(Summary!$BB$3:$BB$32,Summary!BQ$3:BQ$32),0)</f>
        <v>0.71284426200321116</v>
      </c>
      <c r="BQ53">
        <f ca="1">IFERROR(PEARSON(Summary!$BB$3:$BB$32,Summary!BR$3:BR$32),0)</f>
        <v>0.73085697755549339</v>
      </c>
      <c r="BR53">
        <f ca="1">IFERROR(PEARSON(Summary!$BB$3:$BB$32,Summary!BS$3:BS$32),0)</f>
        <v>0.94062840696468952</v>
      </c>
      <c r="BS53">
        <f ca="1">IFERROR(PEARSON(Summary!$BB$3:$BB$32,Summary!BT$3:BT$32),0)</f>
        <v>-0.14069607619610766</v>
      </c>
      <c r="BT53">
        <f ca="1">IFERROR(PEARSON(Summary!$BB$3:$BB$32,Summary!BU$3:BU$32),0)</f>
        <v>-0.5295470629747564</v>
      </c>
      <c r="BU53">
        <f ca="1">IFERROR(PEARSON(Summary!$BB$3:$BB$32,Summary!BV$3:BV$32),0)</f>
        <v>0.67625573755388602</v>
      </c>
      <c r="BV53">
        <f ca="1">IFERROR(PEARSON(Summary!$BB$3:$BB$32,Summary!BW$3:BW$32),0)</f>
        <v>-0.49149269622282238</v>
      </c>
      <c r="BW53">
        <f ca="1">IFERROR(PEARSON(Summary!$BB$3:$BB$32,Summary!BX$3:BX$32),0)</f>
        <v>0.67625573755388602</v>
      </c>
      <c r="BX53">
        <f ca="1">IFERROR(PEARSON(Summary!$BB$3:$BB$32,Summary!BY$3:BY$32),0)</f>
        <v>0.32360309115620206</v>
      </c>
      <c r="BY53">
        <f ca="1">IFERROR(PEARSON(Summary!$BB$3:$BB$32,Summary!BZ$3:BZ$32),0)</f>
        <v>-0.49914734629740998</v>
      </c>
      <c r="BZ53">
        <f ca="1">IFERROR(PEARSON(Summary!$BB$3:$BB$32,Summary!CA$3:CA$32),0)</f>
        <v>0.59763482575146765</v>
      </c>
      <c r="CA53">
        <f ca="1">IFERROR(PEARSON(Summary!$BB$3:$BB$32,Summary!CB$3:CB$32),0)</f>
        <v>0.15604597533895895</v>
      </c>
    </row>
    <row r="54" spans="1:79">
      <c r="A54" s="4" t="s">
        <v>1480</v>
      </c>
      <c r="B54">
        <f ca="1">IFERROR(PEARSON(Summary!$BC$3:$BC$32,Summary!C$3:C$32),0)</f>
        <v>-0.82715017420664372</v>
      </c>
      <c r="C54">
        <f ca="1">IFERROR(PEARSON(Summary!$BC$3:$BC$32,Summary!D$3:D$32),0)</f>
        <v>-0.89526081109108369</v>
      </c>
      <c r="D54">
        <f ca="1">IFERROR(PEARSON(Summary!$BC$3:$BC$32,Summary!E$3:E$32),0)</f>
        <v>-0.81479120785049497</v>
      </c>
      <c r="E54">
        <f ca="1">IFERROR(PEARSON(Summary!$BC$3:$BC$32,Summary!F$3:F$32),0)</f>
        <v>0.52664133595475149</v>
      </c>
      <c r="F54">
        <f ca="1">IFERROR(PEARSON(Summary!$BC$3:$BC$32,Summary!G$3:G$32),0)</f>
        <v>-0.84824456009100513</v>
      </c>
      <c r="G54">
        <f ca="1">IFERROR(PEARSON(Summary!$BC$3:$BC$32,Summary!H$3:H$32),0)</f>
        <v>-0.79469520194056953</v>
      </c>
      <c r="H54">
        <f ca="1">IFERROR(PEARSON(Summary!$BC$3:$BC$32,Summary!I$3:I$32),0)</f>
        <v>0.73635212906766789</v>
      </c>
      <c r="I54">
        <f ca="1">IFERROR(PEARSON(Summary!$BC$3:$BC$32,Summary!J$3:J$32),0)</f>
        <v>-0.82369527266735243</v>
      </c>
      <c r="J54">
        <f ca="1">IFERROR(PEARSON(Summary!$BC$3:$BC$32,Summary!K$3:K$32),0)</f>
        <v>-0.81296191309654131</v>
      </c>
      <c r="K54">
        <f ca="1">IFERROR(PEARSON(Summary!$BC$3:$BC$32,Summary!L$3:L$32),0)</f>
        <v>0.69315682672057077</v>
      </c>
      <c r="L54">
        <f ca="1">IFERROR(PEARSON(Summary!$BC$3:$BC$32,Summary!M$3:M$32),0)</f>
        <v>-0.5849458405617618</v>
      </c>
      <c r="M54">
        <f ca="1">IFERROR(PEARSON(Summary!$BC$3:$BC$32,Summary!N$3:N$32),0)</f>
        <v>0.73635212906766812</v>
      </c>
      <c r="N54">
        <f ca="1">IFERROR(PEARSON(Summary!$BC$3:$BC$32,Summary!O$3:O$32),0)</f>
        <v>0</v>
      </c>
      <c r="O54">
        <f ca="1">IFERROR(PEARSON(Summary!$BC$3:$BC$32,Summary!P$3:P$32),0)</f>
        <v>0</v>
      </c>
      <c r="P54">
        <f ca="1">IFERROR(PEARSON(Summary!$BC$3:$BC$32,Summary!Q$3:Q$32),0)</f>
        <v>0.46442753368027562</v>
      </c>
      <c r="Q54">
        <f ca="1">IFERROR(PEARSON(Summary!$BC$3:$BC$32,Summary!R$3:R$32),0)</f>
        <v>0</v>
      </c>
      <c r="R54">
        <f ca="1">IFERROR(PEARSON(Summary!$BC$3:$BC$32,Summary!S$3:S$32),0)</f>
        <v>0</v>
      </c>
      <c r="S54">
        <f ca="1">IFERROR(PEARSON(Summary!$BC$3:$BC$32,Summary!T$3:T$32),0)</f>
        <v>0</v>
      </c>
      <c r="T54">
        <f ca="1">IFERROR(PEARSON(Summary!$BC$3:$BC$32,Summary!U$3:U$32),0)</f>
        <v>0</v>
      </c>
      <c r="U54">
        <f ca="1">IFERROR(PEARSON(Summary!$BC$3:$BC$32,Summary!V$3:V$32),0)</f>
        <v>-0.16732025579462281</v>
      </c>
      <c r="V54">
        <f ca="1">IFERROR(PEARSON(Summary!$BC$3:$BC$32,Summary!W$3:W$32),0)</f>
        <v>-0.27695266052314688</v>
      </c>
      <c r="W54">
        <f ca="1">IFERROR(PEARSON(Summary!$BC$3:$BC$32,Summary!X$3:X$32),0)</f>
        <v>-0.25717649928868846</v>
      </c>
      <c r="X54">
        <f ca="1">IFERROR(PEARSON(Summary!$BC$3:$BC$32,Summary!Y$3:Y$32),0)</f>
        <v>0.54257401380083536</v>
      </c>
      <c r="Y54">
        <f ca="1">IFERROR(PEARSON(Summary!$BC$3:$BC$32,Summary!Z$3:Z$32),0)</f>
        <v>0.14417355543768556</v>
      </c>
      <c r="Z54">
        <f ca="1">IFERROR(PEARSON(Summary!$BC$3:$BC$32,Summary!AA$3:AA$32),0)</f>
        <v>0</v>
      </c>
      <c r="AA54">
        <f ca="1">IFERROR(PEARSON(Summary!$BC$3:$BC$32,Summary!AB$3:AB$32),0)</f>
        <v>0.30099826536549529</v>
      </c>
      <c r="AB54">
        <f ca="1">IFERROR(PEARSON(Summary!$BC$3:$BC$32,Summary!AC$3:AC$32),0)</f>
        <v>2.4387747356126168E-2</v>
      </c>
      <c r="AC54">
        <f ca="1">IFERROR(PEARSON(Summary!$BC$3:$BC$32,Summary!AD$3:AD$32),0)</f>
        <v>-0.69386884499149193</v>
      </c>
      <c r="AD54">
        <f ca="1">IFERROR(PEARSON(Summary!$BC$3:$BC$32,Summary!AE$3:AE$32),0)</f>
        <v>-0.38679576453151909</v>
      </c>
      <c r="AE54">
        <f ca="1">IFERROR(PEARSON(Summary!$BC$3:$BC$32,Summary!AF$3:AF$32),0)</f>
        <v>-0.3660583841780059</v>
      </c>
      <c r="AF54">
        <f ca="1">IFERROR(PEARSON(Summary!$BC$3:$BC$32,Summary!AG$3:AG$32),0)</f>
        <v>-0.27009078652072116</v>
      </c>
      <c r="AG54">
        <f ca="1">IFERROR(PEARSON(Summary!$BC$3:$BC$32,Summary!AH$3:AH$32),0)</f>
        <v>1.5779183909634335E-2</v>
      </c>
      <c r="AH54">
        <f ca="1">IFERROR(PEARSON(Summary!$BC$3:$BC$32,Summary!AI$3:AI$32),0)</f>
        <v>0.60565859599492666</v>
      </c>
      <c r="AI54">
        <f ca="1">IFERROR(PEARSON(Summary!$BC$3:$BC$32,Summary!AJ$3:AJ$32),0)</f>
        <v>0.32383903968627625</v>
      </c>
      <c r="AJ54">
        <f ca="1">IFERROR(PEARSON(Summary!$BC$3:$BC$32,Summary!AK$3:AK$32),0)</f>
        <v>-0.29630109703616192</v>
      </c>
      <c r="AK54">
        <f ca="1">IFERROR(PEARSON(Summary!$BC$3:$BC$32,Summary!AL$3:AL$32),0)</f>
        <v>-0.90706505450931552</v>
      </c>
      <c r="AL54">
        <f ca="1">IFERROR(PEARSON(Summary!$BC$3:$BC$32,Summary!AM$3:AM$32),0)</f>
        <v>0.26834960205586866</v>
      </c>
      <c r="AM54">
        <f ca="1">IFERROR(PEARSON(Summary!$BC$3:$BC$32,Summary!AN$3:AN$32),0)</f>
        <v>-0.84074184784797334</v>
      </c>
      <c r="AN54">
        <f ca="1">IFERROR(PEARSON(Summary!$BC$3:$BC$32,Summary!AO$3:AO$32),0)</f>
        <v>0.10870793195595578</v>
      </c>
      <c r="AO54">
        <f ca="1">IFERROR(PEARSON(Summary!$BC$3:$BC$32,Summary!AP$3:AP$32),0)</f>
        <v>-0.17438816593805048</v>
      </c>
      <c r="AP54">
        <f ca="1">IFERROR(PEARSON(Summary!$BC$3:$BC$32,Summary!AQ$3:AQ$32),0)</f>
        <v>0.24012807887618981</v>
      </c>
      <c r="AQ54">
        <f ca="1">IFERROR(PEARSON(Summary!$BC$3:$BC$32,Summary!AR$3:AR$32),0)</f>
        <v>-0.70006029235238165</v>
      </c>
      <c r="AR54">
        <f ca="1">IFERROR(PEARSON(Summary!$BC$3:$BC$32,Summary!AS$3:AS$32),0)</f>
        <v>0.50850770329322459</v>
      </c>
      <c r="AS54">
        <f ca="1">IFERROR(PEARSON(Summary!$BC$3:$BC$32,Summary!AT$3:AT$32),0)</f>
        <v>-0.6778757815944696</v>
      </c>
      <c r="AT54">
        <f ca="1">IFERROR(PEARSON(Summary!$BC$3:$BC$32,Summary!AU$3:AU$32),0)</f>
        <v>-0.80079341253077529</v>
      </c>
      <c r="AU54">
        <f ca="1">IFERROR(PEARSON(Summary!$BC$3:$BC$32,Summary!AV$3:AV$32),0)</f>
        <v>-0.77761088622675067</v>
      </c>
      <c r="AV54">
        <f ca="1">IFERROR(PEARSON(Summary!$BC$3:$BC$32,Summary!AW$3:AW$32),0)</f>
        <v>-0.9003319556444318</v>
      </c>
      <c r="AW54">
        <f ca="1">IFERROR(PEARSON(Summary!$BC$3:$BC$32,Summary!AX$3:AX$32),0)</f>
        <v>-0.85882855489520349</v>
      </c>
      <c r="AX54">
        <f ca="1">IFERROR(PEARSON(Summary!$BC$3:$BC$32,Summary!AY$3:AY$32),0)</f>
        <v>-0.76000500286880512</v>
      </c>
      <c r="AY54">
        <f ca="1">IFERROR(PEARSON(Summary!$BC$3:$BC$32,Summary!AZ$3:AZ$32),0)</f>
        <v>-0.74402422820769298</v>
      </c>
      <c r="AZ54">
        <f ca="1">IFERROR(PEARSON(Summary!$BC$3:$BC$32,Summary!BA$3:BA$32),0)</f>
        <v>0.65215059082549298</v>
      </c>
      <c r="BA54">
        <f ca="1">IFERROR(PEARSON(Summary!$BC$3:$BC$32,Summary!BB$3:BB$32),0)</f>
        <v>0.70756409044826563</v>
      </c>
      <c r="BB54">
        <f ca="1">IFERROR(PEARSON(Summary!$BC$3:$BC$32,Summary!BC$3:BC$32),0)</f>
        <v>1</v>
      </c>
      <c r="BC54">
        <f ca="1">IFERROR(PEARSON(Summary!$BC$3:$BC$32,Summary!BD$3:BD$32),0)</f>
        <v>0.99347416073656936</v>
      </c>
      <c r="BD54">
        <f ca="1">IFERROR(PEARSON(Summary!$BC$3:$BC$32,Summary!BE$3:BE$32),0)</f>
        <v>0.89410674506460752</v>
      </c>
      <c r="BE54">
        <f ca="1">IFERROR(PEARSON(Summary!$BC$3:$BC$32,Summary!BF$3:BF$32),0)</f>
        <v>0.86966916150530305</v>
      </c>
      <c r="BF54">
        <f ca="1">IFERROR(PEARSON(Summary!$BC$3:$BC$32,Summary!BG$3:BG$32),0)</f>
        <v>0.71085021070526644</v>
      </c>
      <c r="BG54">
        <f ca="1">IFERROR(PEARSON(Summary!$BC$3:$BC$32,Summary!BH$3:BH$32),0)</f>
        <v>0.73771948883836314</v>
      </c>
      <c r="BH54">
        <f ca="1">IFERROR(PEARSON(Summary!$BC$3:$BC$32,Summary!BI$3:BI$32),0)</f>
        <v>0.78740529346389865</v>
      </c>
      <c r="BI54">
        <f ca="1">IFERROR(PEARSON(Summary!$BC$3:$BC$32,Summary!BJ$3:BJ$32),0)</f>
        <v>0.4990850706885534</v>
      </c>
      <c r="BJ54">
        <f ca="1">IFERROR(PEARSON(Summary!$BC$3:$BC$32,Summary!BK$3:BK$32),0)</f>
        <v>-0.88294340150546835</v>
      </c>
      <c r="BK54">
        <f ca="1">IFERROR(PEARSON(Summary!$BC$3:$BC$32,Summary!BL$3:BL$32),0)</f>
        <v>0.90195842381498015</v>
      </c>
      <c r="BL54">
        <f ca="1">IFERROR(PEARSON(Summary!$BC$3:$BC$32,Summary!BM$3:BM$32),0)</f>
        <v>0.82759601698906649</v>
      </c>
      <c r="BM54">
        <f ca="1">IFERROR(PEARSON(Summary!$BC$3:$BC$32,Summary!BN$3:BN$32),0)</f>
        <v>0.68523425816000583</v>
      </c>
      <c r="BN54">
        <f ca="1">IFERROR(PEARSON(Summary!$BC$3:$BC$32,Summary!BO$3:BO$32),0)</f>
        <v>0.77232161195056603</v>
      </c>
      <c r="BO54">
        <f ca="1">IFERROR(PEARSON(Summary!$BC$3:$BC$32,Summary!BP$3:BP$32),0)</f>
        <v>0.78382357976013339</v>
      </c>
      <c r="BP54">
        <f ca="1">IFERROR(PEARSON(Summary!$BC$3:$BC$32,Summary!BQ$3:BQ$32),0)</f>
        <v>0.96943701517102343</v>
      </c>
      <c r="BQ54">
        <f ca="1">IFERROR(PEARSON(Summary!$BC$3:$BC$32,Summary!BR$3:BR$32),0)</f>
        <v>0.99348031386829072</v>
      </c>
      <c r="BR54">
        <f ca="1">IFERROR(PEARSON(Summary!$BC$3:$BC$32,Summary!BS$3:BS$32),0)</f>
        <v>0.8885804331389856</v>
      </c>
      <c r="BS54">
        <f ca="1">IFERROR(PEARSON(Summary!$BC$3:$BC$32,Summary!BT$3:BT$32),0)</f>
        <v>-1.9679116276660847E-2</v>
      </c>
      <c r="BT54">
        <f ca="1">IFERROR(PEARSON(Summary!$BC$3:$BC$32,Summary!BU$3:BU$32),0)</f>
        <v>-0.81479120785049519</v>
      </c>
      <c r="BU54">
        <f ca="1">IFERROR(PEARSON(Summary!$BC$3:$BC$32,Summary!BV$3:BV$32),0)</f>
        <v>0.1757309200922143</v>
      </c>
      <c r="BV54">
        <f ca="1">IFERROR(PEARSON(Summary!$BC$3:$BC$32,Summary!BW$3:BW$32),0)</f>
        <v>-0.76350731325311239</v>
      </c>
      <c r="BW54">
        <f ca="1">IFERROR(PEARSON(Summary!$BC$3:$BC$32,Summary!BX$3:BX$32),0)</f>
        <v>0.17573092009221422</v>
      </c>
      <c r="BX54">
        <f ca="1">IFERROR(PEARSON(Summary!$BC$3:$BC$32,Summary!BY$3:BY$32),0)</f>
        <v>7.2858375577805431E-2</v>
      </c>
      <c r="BY54">
        <f ca="1">IFERROR(PEARSON(Summary!$BC$3:$BC$32,Summary!BZ$3:BZ$32),0)</f>
        <v>-0.85882855489520327</v>
      </c>
      <c r="BZ54">
        <f ca="1">IFERROR(PEARSON(Summary!$BC$3:$BC$32,Summary!CA$3:CA$32),0)</f>
        <v>0.82053290496222908</v>
      </c>
      <c r="CA54">
        <f ca="1">IFERROR(PEARSON(Summary!$BC$3:$BC$32,Summary!CB$3:CB$32),0)</f>
        <v>0.49337305802892278</v>
      </c>
    </row>
    <row r="55" spans="1:79">
      <c r="A55" s="4" t="s">
        <v>1481</v>
      </c>
      <c r="B55">
        <f ca="1">IFERROR(PEARSON(Summary!$BD$3:$BD$32,Summary!C$3:C$32),0)</f>
        <v>-0.83292826824827104</v>
      </c>
      <c r="C55">
        <f ca="1">IFERROR(PEARSON(Summary!$BD$3:$BD$32,Summary!D$3:D$32),0)</f>
        <v>-0.9029631818875119</v>
      </c>
      <c r="D55">
        <f ca="1">IFERROR(PEARSON(Summary!$BD$3:$BD$32,Summary!E$3:E$32),0)</f>
        <v>-0.81248088218330072</v>
      </c>
      <c r="E55">
        <f ca="1">IFERROR(PEARSON(Summary!$BD$3:$BD$32,Summary!F$3:F$32),0)</f>
        <v>0.56410234083505839</v>
      </c>
      <c r="F55">
        <f ca="1">IFERROR(PEARSON(Summary!$BD$3:$BD$32,Summary!G$3:G$32),0)</f>
        <v>-0.84899656684737534</v>
      </c>
      <c r="G55">
        <f ca="1">IFERROR(PEARSON(Summary!$BD$3:$BD$32,Summary!H$3:H$32),0)</f>
        <v>-0.79113337057351207</v>
      </c>
      <c r="H55">
        <f ca="1">IFERROR(PEARSON(Summary!$BD$3:$BD$32,Summary!I$3:I$32),0)</f>
        <v>0.7431248406732992</v>
      </c>
      <c r="I55">
        <f ca="1">IFERROR(PEARSON(Summary!$BD$3:$BD$32,Summary!J$3:J$32),0)</f>
        <v>-0.8221011621053419</v>
      </c>
      <c r="J55">
        <f ca="1">IFERROR(PEARSON(Summary!$BD$3:$BD$32,Summary!K$3:K$32),0)</f>
        <v>-0.81792560719022323</v>
      </c>
      <c r="K55">
        <f ca="1">IFERROR(PEARSON(Summary!$BD$3:$BD$32,Summary!L$3:L$32),0)</f>
        <v>0.68387288442474903</v>
      </c>
      <c r="L55">
        <f ca="1">IFERROR(PEARSON(Summary!$BD$3:$BD$32,Summary!M$3:M$32),0)</f>
        <v>-0.62530173711599368</v>
      </c>
      <c r="M55">
        <f ca="1">IFERROR(PEARSON(Summary!$BD$3:$BD$32,Summary!N$3:N$32),0)</f>
        <v>0.7431248406732992</v>
      </c>
      <c r="N55">
        <f ca="1">IFERROR(PEARSON(Summary!$BD$3:$BD$32,Summary!O$3:O$32),0)</f>
        <v>0</v>
      </c>
      <c r="O55">
        <f ca="1">IFERROR(PEARSON(Summary!$BD$3:$BD$32,Summary!P$3:P$32),0)</f>
        <v>0</v>
      </c>
      <c r="P55">
        <f ca="1">IFERROR(PEARSON(Summary!$BD$3:$BD$32,Summary!Q$3:Q$32),0)</f>
        <v>0.46121161770094321</v>
      </c>
      <c r="Q55">
        <f ca="1">IFERROR(PEARSON(Summary!$BD$3:$BD$32,Summary!R$3:R$32),0)</f>
        <v>0</v>
      </c>
      <c r="R55">
        <f ca="1">IFERROR(PEARSON(Summary!$BD$3:$BD$32,Summary!S$3:S$32),0)</f>
        <v>0</v>
      </c>
      <c r="S55">
        <f ca="1">IFERROR(PEARSON(Summary!$BD$3:$BD$32,Summary!T$3:T$32),0)</f>
        <v>0</v>
      </c>
      <c r="T55">
        <f ca="1">IFERROR(PEARSON(Summary!$BD$3:$BD$32,Summary!U$3:U$32),0)</f>
        <v>0</v>
      </c>
      <c r="U55">
        <f ca="1">IFERROR(PEARSON(Summary!$BD$3:$BD$32,Summary!V$3:V$32),0)</f>
        <v>-0.19161823873313416</v>
      </c>
      <c r="V55">
        <f ca="1">IFERROR(PEARSON(Summary!$BD$3:$BD$32,Summary!W$3:W$32),0)</f>
        <v>-0.28976207229921969</v>
      </c>
      <c r="W55">
        <f ca="1">IFERROR(PEARSON(Summary!$BD$3:$BD$32,Summary!X$3:X$32),0)</f>
        <v>-0.26780742505673277</v>
      </c>
      <c r="X55">
        <f ca="1">IFERROR(PEARSON(Summary!$BD$3:$BD$32,Summary!Y$3:Y$32),0)</f>
        <v>0.5799867103497458</v>
      </c>
      <c r="Y55">
        <f ca="1">IFERROR(PEARSON(Summary!$BD$3:$BD$32,Summary!Z$3:Z$32),0)</f>
        <v>0.12924838884778528</v>
      </c>
      <c r="Z55">
        <f ca="1">IFERROR(PEARSON(Summary!$BD$3:$BD$32,Summary!AA$3:AA$32),0)</f>
        <v>0</v>
      </c>
      <c r="AA55">
        <f ca="1">IFERROR(PEARSON(Summary!$BD$3:$BD$32,Summary!AB$3:AB$32),0)</f>
        <v>0.27372474213376408</v>
      </c>
      <c r="AB55">
        <f ca="1">IFERROR(PEARSON(Summary!$BD$3:$BD$32,Summary!AC$3:AC$32),0)</f>
        <v>1.3849826882679916E-2</v>
      </c>
      <c r="AC55">
        <f ca="1">IFERROR(PEARSON(Summary!$BD$3:$BD$32,Summary!AD$3:AD$32),0)</f>
        <v>-0.69516148147456625</v>
      </c>
      <c r="AD55">
        <f ca="1">IFERROR(PEARSON(Summary!$BD$3:$BD$32,Summary!AE$3:AE$32),0)</f>
        <v>-0.40996170206832305</v>
      </c>
      <c r="AE55">
        <f ca="1">IFERROR(PEARSON(Summary!$BD$3:$BD$32,Summary!AF$3:AF$32),0)</f>
        <v>-0.35242405535868321</v>
      </c>
      <c r="AF55">
        <f ca="1">IFERROR(PEARSON(Summary!$BD$3:$BD$32,Summary!AG$3:AG$32),0)</f>
        <v>-0.30293538443573959</v>
      </c>
      <c r="AG55">
        <f ca="1">IFERROR(PEARSON(Summary!$BD$3:$BD$32,Summary!AH$3:AH$32),0)</f>
        <v>-1.9427494245718772E-2</v>
      </c>
      <c r="AH55">
        <f ca="1">IFERROR(PEARSON(Summary!$BD$3:$BD$32,Summary!AI$3:AI$32),0)</f>
        <v>0.60244190963170419</v>
      </c>
      <c r="AI55">
        <f ca="1">IFERROR(PEARSON(Summary!$BD$3:$BD$32,Summary!AJ$3:AJ$32),0)</f>
        <v>0.34143355015600824</v>
      </c>
      <c r="AJ55">
        <f ca="1">IFERROR(PEARSON(Summary!$BD$3:$BD$32,Summary!AK$3:AK$32),0)</f>
        <v>-0.30246461721786144</v>
      </c>
      <c r="AK55">
        <f ca="1">IFERROR(PEARSON(Summary!$BD$3:$BD$32,Summary!AL$3:AL$32),0)</f>
        <v>-0.91061521477844987</v>
      </c>
      <c r="AL55">
        <f ca="1">IFERROR(PEARSON(Summary!$BD$3:$BD$32,Summary!AM$3:AM$32),0)</f>
        <v>0.2413300366342721</v>
      </c>
      <c r="AM55">
        <f ca="1">IFERROR(PEARSON(Summary!$BD$3:$BD$32,Summary!AN$3:AN$32),0)</f>
        <v>-0.85206229663307731</v>
      </c>
      <c r="AN55">
        <f ca="1">IFERROR(PEARSON(Summary!$BD$3:$BD$32,Summary!AO$3:AO$32),0)</f>
        <v>8.5793832105938272E-2</v>
      </c>
      <c r="AO55">
        <f ca="1">IFERROR(PEARSON(Summary!$BD$3:$BD$32,Summary!AP$3:AP$32),0)</f>
        <v>-0.18858361920444663</v>
      </c>
      <c r="AP55">
        <f ca="1">IFERROR(PEARSON(Summary!$BD$3:$BD$32,Summary!AQ$3:AQ$32),0)</f>
        <v>0.25611920765518159</v>
      </c>
      <c r="AQ55">
        <f ca="1">IFERROR(PEARSON(Summary!$BD$3:$BD$32,Summary!AR$3:AR$32),0)</f>
        <v>-0.67547400883915631</v>
      </c>
      <c r="AR55">
        <f ca="1">IFERROR(PEARSON(Summary!$BD$3:$BD$32,Summary!AS$3:AS$32),0)</f>
        <v>0.49643214638148542</v>
      </c>
      <c r="AS55">
        <f ca="1">IFERROR(PEARSON(Summary!$BD$3:$BD$32,Summary!AT$3:AT$32),0)</f>
        <v>-0.64125416481841513</v>
      </c>
      <c r="AT55">
        <f ca="1">IFERROR(PEARSON(Summary!$BD$3:$BD$32,Summary!AU$3:AU$32),0)</f>
        <v>-0.8092115306112152</v>
      </c>
      <c r="AU55">
        <f ca="1">IFERROR(PEARSON(Summary!$BD$3:$BD$32,Summary!AV$3:AV$32),0)</f>
        <v>-0.77331499984596064</v>
      </c>
      <c r="AV55">
        <f ca="1">IFERROR(PEARSON(Summary!$BD$3:$BD$32,Summary!AW$3:AW$32),0)</f>
        <v>-0.89492731485058374</v>
      </c>
      <c r="AW55">
        <f ca="1">IFERROR(PEARSON(Summary!$BD$3:$BD$32,Summary!AX$3:AX$32),0)</f>
        <v>-0.85749121993653366</v>
      </c>
      <c r="AX55">
        <f ca="1">IFERROR(PEARSON(Summary!$BD$3:$BD$32,Summary!AY$3:AY$32),0)</f>
        <v>-0.74367478341636462</v>
      </c>
      <c r="AY55">
        <f ca="1">IFERROR(PEARSON(Summary!$BD$3:$BD$32,Summary!AZ$3:AZ$32),0)</f>
        <v>-0.76079290924375953</v>
      </c>
      <c r="AZ55">
        <f ca="1">IFERROR(PEARSON(Summary!$BD$3:$BD$32,Summary!BA$3:BA$32),0)</f>
        <v>0.67190765000081143</v>
      </c>
      <c r="BA55">
        <f ca="1">IFERROR(PEARSON(Summary!$BD$3:$BD$32,Summary!BB$3:BB$32),0)</f>
        <v>0.73294216693957681</v>
      </c>
      <c r="BB55">
        <f ca="1">IFERROR(PEARSON(Summary!$BD$3:$BD$32,Summary!BC$3:BC$32),0)</f>
        <v>0.99347416073656936</v>
      </c>
      <c r="BC55">
        <f ca="1">IFERROR(PEARSON(Summary!$BD$3:$BD$32,Summary!BD$3:BD$32),0)</f>
        <v>0.99999999999999989</v>
      </c>
      <c r="BD55">
        <f ca="1">IFERROR(PEARSON(Summary!$BD$3:$BD$32,Summary!BE$3:BE$32),0)</f>
        <v>0.90493375695708744</v>
      </c>
      <c r="BE55">
        <f ca="1">IFERROR(PEARSON(Summary!$BD$3:$BD$32,Summary!BF$3:BF$32),0)</f>
        <v>0.87772841067310148</v>
      </c>
      <c r="BF55">
        <f ca="1">IFERROR(PEARSON(Summary!$BD$3:$BD$32,Summary!BG$3:BG$32),0)</f>
        <v>0.73376166102498641</v>
      </c>
      <c r="BG55">
        <f ca="1">IFERROR(PEARSON(Summary!$BD$3:$BD$32,Summary!BH$3:BH$32),0)</f>
        <v>0.7357193840831896</v>
      </c>
      <c r="BH55">
        <f ca="1">IFERROR(PEARSON(Summary!$BD$3:$BD$32,Summary!BI$3:BI$32),0)</f>
        <v>0.79225810011638664</v>
      </c>
      <c r="BI55">
        <f ca="1">IFERROR(PEARSON(Summary!$BD$3:$BD$32,Summary!BJ$3:BJ$32),0)</f>
        <v>0.50598978116174709</v>
      </c>
      <c r="BJ55">
        <f ca="1">IFERROR(PEARSON(Summary!$BD$3:$BD$32,Summary!BK$3:BK$32),0)</f>
        <v>-0.89737982732854815</v>
      </c>
      <c r="BK55">
        <f ca="1">IFERROR(PEARSON(Summary!$BD$3:$BD$32,Summary!BL$3:BL$32),0)</f>
        <v>0.90902011784168069</v>
      </c>
      <c r="BL55">
        <f ca="1">IFERROR(PEARSON(Summary!$BD$3:$BD$32,Summary!BM$3:BM$32),0)</f>
        <v>0.84915189880717357</v>
      </c>
      <c r="BM55">
        <f ca="1">IFERROR(PEARSON(Summary!$BD$3:$BD$32,Summary!BN$3:BN$32),0)</f>
        <v>0.69020097038367856</v>
      </c>
      <c r="BN55">
        <f ca="1">IFERROR(PEARSON(Summary!$BD$3:$BD$32,Summary!BO$3:BO$32),0)</f>
        <v>0.79576140110764659</v>
      </c>
      <c r="BO55">
        <f ca="1">IFERROR(PEARSON(Summary!$BD$3:$BD$32,Summary!BP$3:BP$32),0)</f>
        <v>0.80716832542969597</v>
      </c>
      <c r="BP55">
        <f ca="1">IFERROR(PEARSON(Summary!$BD$3:$BD$32,Summary!BQ$3:BQ$32),0)</f>
        <v>0.96083104450928203</v>
      </c>
      <c r="BQ55">
        <f ca="1">IFERROR(PEARSON(Summary!$BD$3:$BD$32,Summary!BR$3:BR$32),0)</f>
        <v>0.99983301649607903</v>
      </c>
      <c r="BR55">
        <f ca="1">IFERROR(PEARSON(Summary!$BD$3:$BD$32,Summary!BS$3:BS$32),0)</f>
        <v>0.90218856323984109</v>
      </c>
      <c r="BS55">
        <f ca="1">IFERROR(PEARSON(Summary!$BD$3:$BD$32,Summary!BT$3:BT$32),0)</f>
        <v>-6.1310699255936303E-2</v>
      </c>
      <c r="BT55">
        <f ca="1">IFERROR(PEARSON(Summary!$BD$3:$BD$32,Summary!BU$3:BU$32),0)</f>
        <v>-0.81248088218330095</v>
      </c>
      <c r="BU55">
        <f ca="1">IFERROR(PEARSON(Summary!$BD$3:$BD$32,Summary!BV$3:BV$32),0)</f>
        <v>0.20958442363974697</v>
      </c>
      <c r="BV55">
        <f ca="1">IFERROR(PEARSON(Summary!$BD$3:$BD$32,Summary!BW$3:BW$32),0)</f>
        <v>-0.77122929962096098</v>
      </c>
      <c r="BW55">
        <f ca="1">IFERROR(PEARSON(Summary!$BD$3:$BD$32,Summary!BX$3:BX$32),0)</f>
        <v>0.209584423639747</v>
      </c>
      <c r="BX55">
        <f ca="1">IFERROR(PEARSON(Summary!$BD$3:$BD$32,Summary!BY$3:BY$32),0)</f>
        <v>6.4852299081557777E-2</v>
      </c>
      <c r="BY55">
        <f ca="1">IFERROR(PEARSON(Summary!$BD$3:$BD$32,Summary!BZ$3:BZ$32),0)</f>
        <v>-0.85749121993653343</v>
      </c>
      <c r="BZ55">
        <f ca="1">IFERROR(PEARSON(Summary!$BD$3:$BD$32,Summary!CA$3:CA$32),0)</f>
        <v>0.84587471588985452</v>
      </c>
      <c r="CA55">
        <f ca="1">IFERROR(PEARSON(Summary!$BD$3:$BD$32,Summary!CB$3:CB$32),0)</f>
        <v>0.47490181328457287</v>
      </c>
    </row>
    <row r="56" spans="1:79">
      <c r="A56" s="4" t="s">
        <v>1482</v>
      </c>
      <c r="B56">
        <f ca="1">IFERROR(PEARSON(Summary!$BE$3:$BE$32,Summary!C$3:C$32),0)</f>
        <v>-0.77049198941869834</v>
      </c>
      <c r="C56">
        <f ca="1">IFERROR(PEARSON(Summary!$BE$3:$BE$32,Summary!D$3:D$32),0)</f>
        <v>-0.82372069812509341</v>
      </c>
      <c r="D56">
        <f ca="1">IFERROR(PEARSON(Summary!$BE$3:$BE$32,Summary!E$3:E$32),0)</f>
        <v>-0.68264430835181555</v>
      </c>
      <c r="E56">
        <f ca="1">IFERROR(PEARSON(Summary!$BE$3:$BE$32,Summary!F$3:F$32),0)</f>
        <v>0.78950739073032106</v>
      </c>
      <c r="F56">
        <f ca="1">IFERROR(PEARSON(Summary!$BE$3:$BE$32,Summary!G$3:G$32),0)</f>
        <v>-0.71034454476072473</v>
      </c>
      <c r="G56">
        <f ca="1">IFERROR(PEARSON(Summary!$BE$3:$BE$32,Summary!H$3:H$32),0)</f>
        <v>-0.65636250107487615</v>
      </c>
      <c r="H56">
        <f ca="1">IFERROR(PEARSON(Summary!$BE$3:$BE$32,Summary!I$3:I$32),0)</f>
        <v>0.71336080816238723</v>
      </c>
      <c r="I56">
        <f ca="1">IFERROR(PEARSON(Summary!$BE$3:$BE$32,Summary!J$3:J$32),0)</f>
        <v>-0.69012110526432713</v>
      </c>
      <c r="J56">
        <f ca="1">IFERROR(PEARSON(Summary!$BE$3:$BE$32,Summary!K$3:K$32),0)</f>
        <v>-0.67493861647319719</v>
      </c>
      <c r="K56">
        <f ca="1">IFERROR(PEARSON(Summary!$BE$3:$BE$32,Summary!L$3:L$32),0)</f>
        <v>0.60948869328307975</v>
      </c>
      <c r="L56">
        <f ca="1">IFERROR(PEARSON(Summary!$BE$3:$BE$32,Summary!M$3:M$32),0)</f>
        <v>-0.8041204667268812</v>
      </c>
      <c r="M56">
        <f ca="1">IFERROR(PEARSON(Summary!$BE$3:$BE$32,Summary!N$3:N$32),0)</f>
        <v>0.71336080816238723</v>
      </c>
      <c r="N56">
        <f ca="1">IFERROR(PEARSON(Summary!$BE$3:$BE$32,Summary!O$3:O$32),0)</f>
        <v>0</v>
      </c>
      <c r="O56">
        <f ca="1">IFERROR(PEARSON(Summary!$BE$3:$BE$32,Summary!P$3:P$32),0)</f>
        <v>0</v>
      </c>
      <c r="P56">
        <f ca="1">IFERROR(PEARSON(Summary!$BE$3:$BE$32,Summary!Q$3:Q$32),0)</f>
        <v>0.41564695482886771</v>
      </c>
      <c r="Q56">
        <f ca="1">IFERROR(PEARSON(Summary!$BE$3:$BE$32,Summary!R$3:R$32),0)</f>
        <v>0</v>
      </c>
      <c r="R56">
        <f ca="1">IFERROR(PEARSON(Summary!$BE$3:$BE$32,Summary!S$3:S$32),0)</f>
        <v>0</v>
      </c>
      <c r="S56">
        <f ca="1">IFERROR(PEARSON(Summary!$BE$3:$BE$32,Summary!T$3:T$32),0)</f>
        <v>0</v>
      </c>
      <c r="T56">
        <f ca="1">IFERROR(PEARSON(Summary!$BE$3:$BE$32,Summary!U$3:U$32),0)</f>
        <v>0</v>
      </c>
      <c r="U56">
        <f ca="1">IFERROR(PEARSON(Summary!$BE$3:$BE$32,Summary!V$3:V$32),0)</f>
        <v>-0.21859179454418298</v>
      </c>
      <c r="V56">
        <f ca="1">IFERROR(PEARSON(Summary!$BE$3:$BE$32,Summary!W$3:W$32),0)</f>
        <v>-0.50623379430617965</v>
      </c>
      <c r="W56">
        <f ca="1">IFERROR(PEARSON(Summary!$BE$3:$BE$32,Summary!X$3:X$32),0)</f>
        <v>-0.48385364818458981</v>
      </c>
      <c r="X56">
        <f ca="1">IFERROR(PEARSON(Summary!$BE$3:$BE$32,Summary!Y$3:Y$32),0)</f>
        <v>0.46239433542898711</v>
      </c>
      <c r="Y56">
        <f ca="1">IFERROR(PEARSON(Summary!$BE$3:$BE$32,Summary!Z$3:Z$32),0)</f>
        <v>-3.4469668380369572E-3</v>
      </c>
      <c r="Z56">
        <f ca="1">IFERROR(PEARSON(Summary!$BE$3:$BE$32,Summary!AA$3:AA$32),0)</f>
        <v>0</v>
      </c>
      <c r="AA56">
        <f ca="1">IFERROR(PEARSON(Summary!$BE$3:$BE$32,Summary!AB$3:AB$32),0)</f>
        <v>0.20624406751870528</v>
      </c>
      <c r="AB56">
        <f ca="1">IFERROR(PEARSON(Summary!$BE$3:$BE$32,Summary!AC$3:AC$32),0)</f>
        <v>-0.14144871370071604</v>
      </c>
      <c r="AC56">
        <f ca="1">IFERROR(PEARSON(Summary!$BE$3:$BE$32,Summary!AD$3:AD$32),0)</f>
        <v>-0.73115069493537121</v>
      </c>
      <c r="AD56">
        <f ca="1">IFERROR(PEARSON(Summary!$BE$3:$BE$32,Summary!AE$3:AE$32),0)</f>
        <v>-0.59745529011476817</v>
      </c>
      <c r="AE56">
        <f ca="1">IFERROR(PEARSON(Summary!$BE$3:$BE$32,Summary!AF$3:AF$32),0)</f>
        <v>-0.54350069060754425</v>
      </c>
      <c r="AF56">
        <f ca="1">IFERROR(PEARSON(Summary!$BE$3:$BE$32,Summary!AG$3:AG$32),0)</f>
        <v>-0.42653167908061151</v>
      </c>
      <c r="AG56">
        <f ca="1">IFERROR(PEARSON(Summary!$BE$3:$BE$32,Summary!AH$3:AH$32),0)</f>
        <v>-0.19535196230583468</v>
      </c>
      <c r="AH56">
        <f ca="1">IFERROR(PEARSON(Summary!$BE$3:$BE$32,Summary!AI$3:AI$32),0)</f>
        <v>0.46869448588632978</v>
      </c>
      <c r="AI56">
        <f ca="1">IFERROR(PEARSON(Summary!$BE$3:$BE$32,Summary!AJ$3:AJ$32),0)</f>
        <v>0.1233929187468024</v>
      </c>
      <c r="AJ56">
        <f ca="1">IFERROR(PEARSON(Summary!$BE$3:$BE$32,Summary!AK$3:AK$32),0)</f>
        <v>-0.50665757312844273</v>
      </c>
      <c r="AK56">
        <f ca="1">IFERROR(PEARSON(Summary!$BE$3:$BE$32,Summary!AL$3:AL$32),0)</f>
        <v>-0.91991294843557236</v>
      </c>
      <c r="AL56">
        <f ca="1">IFERROR(PEARSON(Summary!$BE$3:$BE$32,Summary!AM$3:AM$32),0)</f>
        <v>-3.136606214246232E-2</v>
      </c>
      <c r="AM56">
        <f ca="1">IFERROR(PEARSON(Summary!$BE$3:$BE$32,Summary!AN$3:AN$32),0)</f>
        <v>-0.8090666933749977</v>
      </c>
      <c r="AN56">
        <f ca="1">IFERROR(PEARSON(Summary!$BE$3:$BE$32,Summary!AO$3:AO$32),0)</f>
        <v>-0.13743890434207701</v>
      </c>
      <c r="AO56">
        <f ca="1">IFERROR(PEARSON(Summary!$BE$3:$BE$32,Summary!AP$3:AP$32),0)</f>
        <v>-0.42821418779893755</v>
      </c>
      <c r="AP56">
        <f ca="1">IFERROR(PEARSON(Summary!$BE$3:$BE$32,Summary!AQ$3:AQ$32),0)</f>
        <v>8.0268341046986019E-2</v>
      </c>
      <c r="AQ56">
        <f ca="1">IFERROR(PEARSON(Summary!$BE$3:$BE$32,Summary!AR$3:AR$32),0)</f>
        <v>-0.72727087498697773</v>
      </c>
      <c r="AR56">
        <f ca="1">IFERROR(PEARSON(Summary!$BE$3:$BE$32,Summary!AS$3:AS$32),0)</f>
        <v>0.36386292971989354</v>
      </c>
      <c r="AS56">
        <f ca="1">IFERROR(PEARSON(Summary!$BE$3:$BE$32,Summary!AT$3:AT$32),0)</f>
        <v>-0.55555948630336016</v>
      </c>
      <c r="AT56">
        <f ca="1">IFERROR(PEARSON(Summary!$BE$3:$BE$32,Summary!AU$3:AU$32),0)</f>
        <v>-0.85526947178217416</v>
      </c>
      <c r="AU56">
        <f ca="1">IFERROR(PEARSON(Summary!$BE$3:$BE$32,Summary!AV$3:AV$32),0)</f>
        <v>-0.81651482722741831</v>
      </c>
      <c r="AV56">
        <f ca="1">IFERROR(PEARSON(Summary!$BE$3:$BE$32,Summary!AW$3:AW$32),0)</f>
        <v>-0.88875840039212106</v>
      </c>
      <c r="AW56">
        <f ca="1">IFERROR(PEARSON(Summary!$BE$3:$BE$32,Summary!AX$3:AX$32),0)</f>
        <v>-0.84495763513997513</v>
      </c>
      <c r="AX56">
        <f ca="1">IFERROR(PEARSON(Summary!$BE$3:$BE$32,Summary!AY$3:AY$32),0)</f>
        <v>-0.86310537337310456</v>
      </c>
      <c r="AY56">
        <f ca="1">IFERROR(PEARSON(Summary!$BE$3:$BE$32,Summary!AZ$3:AZ$32),0)</f>
        <v>-0.80578731688228389</v>
      </c>
      <c r="AZ56">
        <f ca="1">IFERROR(PEARSON(Summary!$BE$3:$BE$32,Summary!BA$3:BA$32),0)</f>
        <v>0.7017891734202395</v>
      </c>
      <c r="BA56">
        <f ca="1">IFERROR(PEARSON(Summary!$BE$3:$BE$32,Summary!BB$3:BB$32),0)</f>
        <v>0.84706187267358657</v>
      </c>
      <c r="BB56">
        <f ca="1">IFERROR(PEARSON(Summary!$BE$3:$BE$32,Summary!BC$3:BC$32),0)</f>
        <v>0.89410674506460752</v>
      </c>
      <c r="BC56">
        <f ca="1">IFERROR(PEARSON(Summary!$BE$3:$BE$32,Summary!BD$3:BD$32),0)</f>
        <v>0.90493375695708744</v>
      </c>
      <c r="BD56">
        <f ca="1">IFERROR(PEARSON(Summary!$BE$3:$BE$32,Summary!BE$3:BE$32),0)</f>
        <v>1.0000000000000002</v>
      </c>
      <c r="BE56">
        <f ca="1">IFERROR(PEARSON(Summary!$BE$3:$BE$32,Summary!BF$3:BF$32),0)</f>
        <v>0.98990870308435341</v>
      </c>
      <c r="BF56">
        <f ca="1">IFERROR(PEARSON(Summary!$BE$3:$BE$32,Summary!BG$3:BG$32),0)</f>
        <v>0.86287922422976915</v>
      </c>
      <c r="BG56">
        <f ca="1">IFERROR(PEARSON(Summary!$BE$3:$BE$32,Summary!BH$3:BH$32),0)</f>
        <v>0.69606090986026536</v>
      </c>
      <c r="BH56">
        <f ca="1">IFERROR(PEARSON(Summary!$BE$3:$BE$32,Summary!BI$3:BI$32),0)</f>
        <v>0.7780914061648676</v>
      </c>
      <c r="BI56">
        <f ca="1">IFERROR(PEARSON(Summary!$BE$3:$BE$32,Summary!BJ$3:BJ$32),0)</f>
        <v>0.23180505555814729</v>
      </c>
      <c r="BJ56">
        <f ca="1">IFERROR(PEARSON(Summary!$BE$3:$BE$32,Summary!BK$3:BK$32),0)</f>
        <v>-0.91217539307450579</v>
      </c>
      <c r="BK56">
        <f ca="1">IFERROR(PEARSON(Summary!$BE$3:$BE$32,Summary!BL$3:BL$32),0)</f>
        <v>0.88962764279505335</v>
      </c>
      <c r="BL56">
        <f ca="1">IFERROR(PEARSON(Summary!$BE$3:$BE$32,Summary!BM$3:BM$32),0)</f>
        <v>0.93233829212538688</v>
      </c>
      <c r="BM56">
        <f ca="1">IFERROR(PEARSON(Summary!$BE$3:$BE$32,Summary!BN$3:BN$32),0)</f>
        <v>0.58602792894808708</v>
      </c>
      <c r="BN56">
        <f ca="1">IFERROR(PEARSON(Summary!$BE$3:$BE$32,Summary!BO$3:BO$32),0)</f>
        <v>0.88482084904013569</v>
      </c>
      <c r="BO56">
        <f ca="1">IFERROR(PEARSON(Summary!$BE$3:$BE$32,Summary!BP$3:BP$32),0)</f>
        <v>0.95761816165965918</v>
      </c>
      <c r="BP56">
        <f ca="1">IFERROR(PEARSON(Summary!$BE$3:$BE$32,Summary!BQ$3:BQ$32),0)</f>
        <v>0.91909214129048511</v>
      </c>
      <c r="BQ56">
        <f ca="1">IFERROR(PEARSON(Summary!$BE$3:$BE$32,Summary!BR$3:BR$32),0)</f>
        <v>0.90319617593547641</v>
      </c>
      <c r="BR56">
        <f ca="1">IFERROR(PEARSON(Summary!$BE$3:$BE$32,Summary!BS$3:BS$32),0)</f>
        <v>0.95692806059630686</v>
      </c>
      <c r="BS56">
        <f ca="1">IFERROR(PEARSON(Summary!$BE$3:$BE$32,Summary!BT$3:BT$32),0)</f>
        <v>3.4391082225362288E-2</v>
      </c>
      <c r="BT56">
        <f ca="1">IFERROR(PEARSON(Summary!$BE$3:$BE$32,Summary!BU$3:BU$32),0)</f>
        <v>-0.68264430835181578</v>
      </c>
      <c r="BU56">
        <f ca="1">IFERROR(PEARSON(Summary!$BE$3:$BE$32,Summary!BV$3:BV$32),0)</f>
        <v>0.52036354422141406</v>
      </c>
      <c r="BV56">
        <f ca="1">IFERROR(PEARSON(Summary!$BE$3:$BE$32,Summary!BW$3:BW$32),0)</f>
        <v>-0.61753906022408933</v>
      </c>
      <c r="BW56">
        <f ca="1">IFERROR(PEARSON(Summary!$BE$3:$BE$32,Summary!BX$3:BX$32),0)</f>
        <v>0.52036354422141406</v>
      </c>
      <c r="BX56">
        <f ca="1">IFERROR(PEARSON(Summary!$BE$3:$BE$32,Summary!BY$3:BY$32),0)</f>
        <v>0.378839892635702</v>
      </c>
      <c r="BY56">
        <f ca="1">IFERROR(PEARSON(Summary!$BE$3:$BE$32,Summary!BZ$3:BZ$32),0)</f>
        <v>-0.84495763513997502</v>
      </c>
      <c r="BZ56">
        <f ca="1">IFERROR(PEARSON(Summary!$BE$3:$BE$32,Summary!CA$3:CA$32),0)</f>
        <v>0.69627658027142947</v>
      </c>
      <c r="CA56">
        <f ca="1">IFERROR(PEARSON(Summary!$BE$3:$BE$32,Summary!CB$3:CB$32),0)</f>
        <v>0.17193733635845837</v>
      </c>
    </row>
    <row r="57" spans="1:79">
      <c r="A57" s="4" t="s">
        <v>1483</v>
      </c>
      <c r="B57">
        <f ca="1">IFERROR(PEARSON(Summary!$BF$3:$BF$32,Summary!C$3:C$32),0)</f>
        <v>-0.7876399887209008</v>
      </c>
      <c r="C57">
        <f ca="1">IFERROR(PEARSON(Summary!$BF$3:$BF$32,Summary!D$3:D$32),0)</f>
        <v>-0.82737786154105275</v>
      </c>
      <c r="D57">
        <f ca="1">IFERROR(PEARSON(Summary!$BF$3:$BF$32,Summary!E$3:E$32),0)</f>
        <v>-0.7003656094257521</v>
      </c>
      <c r="E57">
        <f ca="1">IFERROR(PEARSON(Summary!$BF$3:$BF$32,Summary!F$3:F$32),0)</f>
        <v>0.74721580230349338</v>
      </c>
      <c r="F57">
        <f ca="1">IFERROR(PEARSON(Summary!$BF$3:$BF$32,Summary!G$3:G$32),0)</f>
        <v>-0.72127911425717717</v>
      </c>
      <c r="G57">
        <f ca="1">IFERROR(PEARSON(Summary!$BF$3:$BF$32,Summary!H$3:H$32),0)</f>
        <v>-0.67810440212604517</v>
      </c>
      <c r="H57">
        <f ca="1">IFERROR(PEARSON(Summary!$BF$3:$BF$32,Summary!I$3:I$32),0)</f>
        <v>0.70439844622396675</v>
      </c>
      <c r="I57">
        <f ca="1">IFERROR(PEARSON(Summary!$BF$3:$BF$32,Summary!J$3:J$32),0)</f>
        <v>-0.70813772492375759</v>
      </c>
      <c r="J57">
        <f ca="1">IFERROR(PEARSON(Summary!$BF$3:$BF$32,Summary!K$3:K$32),0)</f>
        <v>-0.66989450731608247</v>
      </c>
      <c r="K57">
        <f ca="1">IFERROR(PEARSON(Summary!$BF$3:$BF$32,Summary!L$3:L$32),0)</f>
        <v>0.62795280997756298</v>
      </c>
      <c r="L57">
        <f ca="1">IFERROR(PEARSON(Summary!$BF$3:$BF$32,Summary!M$3:M$32),0)</f>
        <v>-0.76341428151846635</v>
      </c>
      <c r="M57">
        <f ca="1">IFERROR(PEARSON(Summary!$BF$3:$BF$32,Summary!N$3:N$32),0)</f>
        <v>0.70439844622396663</v>
      </c>
      <c r="N57">
        <f ca="1">IFERROR(PEARSON(Summary!$BF$3:$BF$32,Summary!O$3:O$32),0)</f>
        <v>0</v>
      </c>
      <c r="O57">
        <f ca="1">IFERROR(PEARSON(Summary!$BF$3:$BF$32,Summary!P$3:P$32),0)</f>
        <v>0</v>
      </c>
      <c r="P57">
        <f ca="1">IFERROR(PEARSON(Summary!$BF$3:$BF$32,Summary!Q$3:Q$32),0)</f>
        <v>0.46034175618894846</v>
      </c>
      <c r="Q57">
        <f ca="1">IFERROR(PEARSON(Summary!$BF$3:$BF$32,Summary!R$3:R$32),0)</f>
        <v>0</v>
      </c>
      <c r="R57">
        <f ca="1">IFERROR(PEARSON(Summary!$BF$3:$BF$32,Summary!S$3:S$32),0)</f>
        <v>0</v>
      </c>
      <c r="S57">
        <f ca="1">IFERROR(PEARSON(Summary!$BF$3:$BF$32,Summary!T$3:T$32),0)</f>
        <v>0</v>
      </c>
      <c r="T57">
        <f ca="1">IFERROR(PEARSON(Summary!$BF$3:$BF$32,Summary!U$3:U$32),0)</f>
        <v>0</v>
      </c>
      <c r="U57">
        <f ca="1">IFERROR(PEARSON(Summary!$BF$3:$BF$32,Summary!V$3:V$32),0)</f>
        <v>-0.25348296091521938</v>
      </c>
      <c r="V57">
        <f ca="1">IFERROR(PEARSON(Summary!$BF$3:$BF$32,Summary!W$3:W$32),0)</f>
        <v>-0.47624167328501588</v>
      </c>
      <c r="W57">
        <f ca="1">IFERROR(PEARSON(Summary!$BF$3:$BF$32,Summary!X$3:X$32),0)</f>
        <v>-0.44750747737799679</v>
      </c>
      <c r="X57">
        <f ca="1">IFERROR(PEARSON(Summary!$BF$3:$BF$32,Summary!Y$3:Y$32),0)</f>
        <v>0.40363702055468914</v>
      </c>
      <c r="Y57">
        <f ca="1">IFERROR(PEARSON(Summary!$BF$3:$BF$32,Summary!Z$3:Z$32),0)</f>
        <v>-1.8669494507276733E-2</v>
      </c>
      <c r="Z57">
        <f ca="1">IFERROR(PEARSON(Summary!$BF$3:$BF$32,Summary!AA$3:AA$32),0)</f>
        <v>0</v>
      </c>
      <c r="AA57">
        <f ca="1">IFERROR(PEARSON(Summary!$BF$3:$BF$32,Summary!AB$3:AB$32),0)</f>
        <v>0.25645678307096104</v>
      </c>
      <c r="AB57">
        <f ca="1">IFERROR(PEARSON(Summary!$BF$3:$BF$32,Summary!AC$3:AC$32),0)</f>
        <v>-0.12096891566396845</v>
      </c>
      <c r="AC57">
        <f ca="1">IFERROR(PEARSON(Summary!$BF$3:$BF$32,Summary!AD$3:AD$32),0)</f>
        <v>-0.746128978534086</v>
      </c>
      <c r="AD57">
        <f ca="1">IFERROR(PEARSON(Summary!$BF$3:$BF$32,Summary!AE$3:AE$32),0)</f>
        <v>-0.54252749443439652</v>
      </c>
      <c r="AE57">
        <f ca="1">IFERROR(PEARSON(Summary!$BF$3:$BF$32,Summary!AF$3:AF$32),0)</f>
        <v>-0.6207622888601656</v>
      </c>
      <c r="AF57">
        <f ca="1">IFERROR(PEARSON(Summary!$BF$3:$BF$32,Summary!AG$3:AG$32),0)</f>
        <v>-0.33976448783705587</v>
      </c>
      <c r="AG57">
        <f ca="1">IFERROR(PEARSON(Summary!$BF$3:$BF$32,Summary!AH$3:AH$32),0)</f>
        <v>-0.12017500975702942</v>
      </c>
      <c r="AH57">
        <f ca="1">IFERROR(PEARSON(Summary!$BF$3:$BF$32,Summary!AI$3:AI$32),0)</f>
        <v>0.39728417971766572</v>
      </c>
      <c r="AI57">
        <f ca="1">IFERROR(PEARSON(Summary!$BF$3:$BF$32,Summary!AJ$3:AJ$32),0)</f>
        <v>2.5096561502773757E-2</v>
      </c>
      <c r="AJ57">
        <f ca="1">IFERROR(PEARSON(Summary!$BF$3:$BF$32,Summary!AK$3:AK$32),0)</f>
        <v>-0.47835132067381786</v>
      </c>
      <c r="AK57">
        <f ca="1">IFERROR(PEARSON(Summary!$BF$3:$BF$32,Summary!AL$3:AL$32),0)</f>
        <v>-0.89814120047033319</v>
      </c>
      <c r="AL57">
        <f ca="1">IFERROR(PEARSON(Summary!$BF$3:$BF$32,Summary!AM$3:AM$32),0)</f>
        <v>-5.3725719085974948E-2</v>
      </c>
      <c r="AM57">
        <f ca="1">IFERROR(PEARSON(Summary!$BF$3:$BF$32,Summary!AN$3:AN$32),0)</f>
        <v>-0.81649790911390085</v>
      </c>
      <c r="AN57">
        <f ca="1">IFERROR(PEARSON(Summary!$BF$3:$BF$32,Summary!AO$3:AO$32),0)</f>
        <v>-0.1721674594378694</v>
      </c>
      <c r="AO57">
        <f ca="1">IFERROR(PEARSON(Summary!$BF$3:$BF$32,Summary!AP$3:AP$32),0)</f>
        <v>-0.4530821422248591</v>
      </c>
      <c r="AP57">
        <f ca="1">IFERROR(PEARSON(Summary!$BF$3:$BF$32,Summary!AQ$3:AQ$32),0)</f>
        <v>-3.9450649252081963E-4</v>
      </c>
      <c r="AQ57">
        <f ca="1">IFERROR(PEARSON(Summary!$BF$3:$BF$32,Summary!AR$3:AR$32),0)</f>
        <v>-0.78583911225067826</v>
      </c>
      <c r="AR57">
        <f ca="1">IFERROR(PEARSON(Summary!$BF$3:$BF$32,Summary!AS$3:AS$32),0)</f>
        <v>0.41062037009383578</v>
      </c>
      <c r="AS57">
        <f ca="1">IFERROR(PEARSON(Summary!$BF$3:$BF$32,Summary!AT$3:AT$32),0)</f>
        <v>-0.61062440246229022</v>
      </c>
      <c r="AT57">
        <f ca="1">IFERROR(PEARSON(Summary!$BF$3:$BF$32,Summary!AU$3:AU$32),0)</f>
        <v>-0.85334523766015602</v>
      </c>
      <c r="AU57">
        <f ca="1">IFERROR(PEARSON(Summary!$BF$3:$BF$32,Summary!AV$3:AV$32),0)</f>
        <v>-0.83050420976601858</v>
      </c>
      <c r="AV57">
        <f ca="1">IFERROR(PEARSON(Summary!$BF$3:$BF$32,Summary!AW$3:AW$32),0)</f>
        <v>-0.89205788042244083</v>
      </c>
      <c r="AW57">
        <f ca="1">IFERROR(PEARSON(Summary!$BF$3:$BF$32,Summary!AX$3:AX$32),0)</f>
        <v>-0.8478299305552941</v>
      </c>
      <c r="AX57">
        <f ca="1">IFERROR(PEARSON(Summary!$BF$3:$BF$32,Summary!AY$3:AY$32),0)</f>
        <v>-0.89185957084123313</v>
      </c>
      <c r="AY57">
        <f ca="1">IFERROR(PEARSON(Summary!$BF$3:$BF$32,Summary!AZ$3:AZ$32),0)</f>
        <v>-0.78581277142013672</v>
      </c>
      <c r="AZ57">
        <f ca="1">IFERROR(PEARSON(Summary!$BF$3:$BF$32,Summary!BA$3:BA$32),0)</f>
        <v>0.68065677593148399</v>
      </c>
      <c r="BA57">
        <f ca="1">IFERROR(PEARSON(Summary!$BF$3:$BF$32,Summary!BB$3:BB$32),0)</f>
        <v>0.81769110232366027</v>
      </c>
      <c r="BB57">
        <f ca="1">IFERROR(PEARSON(Summary!$BF$3:$BF$32,Summary!BC$3:BC$32),0)</f>
        <v>0.86966916150530305</v>
      </c>
      <c r="BC57">
        <f ca="1">IFERROR(PEARSON(Summary!$BF$3:$BF$32,Summary!BD$3:BD$32),0)</f>
        <v>0.87772841067310148</v>
      </c>
      <c r="BD57">
        <f ca="1">IFERROR(PEARSON(Summary!$BF$3:$BF$32,Summary!BE$3:BE$32),0)</f>
        <v>0.98990870308435341</v>
      </c>
      <c r="BE57">
        <f ca="1">IFERROR(PEARSON(Summary!$BF$3:$BF$32,Summary!BF$3:BF$32),0)</f>
        <v>1</v>
      </c>
      <c r="BF57">
        <f ca="1">IFERROR(PEARSON(Summary!$BF$3:$BF$32,Summary!BG$3:BG$32),0)</f>
        <v>0.84078111926832688</v>
      </c>
      <c r="BG57">
        <f ca="1">IFERROR(PEARSON(Summary!$BF$3:$BF$32,Summary!BH$3:BH$32),0)</f>
        <v>0.70650720541243572</v>
      </c>
      <c r="BH57">
        <f ca="1">IFERROR(PEARSON(Summary!$BF$3:$BF$32,Summary!BI$3:BI$32),0)</f>
        <v>0.77298399682745689</v>
      </c>
      <c r="BI57">
        <f ca="1">IFERROR(PEARSON(Summary!$BF$3:$BF$32,Summary!BJ$3:BJ$32),0)</f>
        <v>0.23046992354082455</v>
      </c>
      <c r="BJ57">
        <f ca="1">IFERROR(PEARSON(Summary!$BF$3:$BF$32,Summary!BK$3:BK$32),0)</f>
        <v>-0.88863502027886498</v>
      </c>
      <c r="BK57">
        <f ca="1">IFERROR(PEARSON(Summary!$BF$3:$BF$32,Summary!BL$3:BL$32),0)</f>
        <v>0.87289545071562469</v>
      </c>
      <c r="BL57">
        <f ca="1">IFERROR(PEARSON(Summary!$BF$3:$BF$32,Summary!BM$3:BM$32),0)</f>
        <v>0.90232419206707004</v>
      </c>
      <c r="BM57">
        <f ca="1">IFERROR(PEARSON(Summary!$BF$3:$BF$32,Summary!BN$3:BN$32),0)</f>
        <v>0.5687256511261608</v>
      </c>
      <c r="BN57">
        <f ca="1">IFERROR(PEARSON(Summary!$BF$3:$BF$32,Summary!BO$3:BO$32),0)</f>
        <v>0.85178284900095802</v>
      </c>
      <c r="BO57">
        <f ca="1">IFERROR(PEARSON(Summary!$BF$3:$BF$32,Summary!BP$3:BP$32),0)</f>
        <v>0.93699419667418282</v>
      </c>
      <c r="BP57">
        <f ca="1">IFERROR(PEARSON(Summary!$BF$3:$BF$32,Summary!BQ$3:BQ$32),0)</f>
        <v>0.90958850592972151</v>
      </c>
      <c r="BQ57">
        <f ca="1">IFERROR(PEARSON(Summary!$BF$3:$BF$32,Summary!BR$3:BR$32),0)</f>
        <v>0.87558440701470741</v>
      </c>
      <c r="BR57">
        <f ca="1">IFERROR(PEARSON(Summary!$BF$3:$BF$32,Summary!BS$3:BS$32),0)</f>
        <v>0.93740080912761559</v>
      </c>
      <c r="BS57">
        <f ca="1">IFERROR(PEARSON(Summary!$BF$3:$BF$32,Summary!BT$3:BT$32),0)</f>
        <v>0.14277965972214282</v>
      </c>
      <c r="BT57">
        <f ca="1">IFERROR(PEARSON(Summary!$BF$3:$BF$32,Summary!BU$3:BU$32),0)</f>
        <v>-0.70036560942575232</v>
      </c>
      <c r="BU57">
        <f ca="1">IFERROR(PEARSON(Summary!$BF$3:$BF$32,Summary!BV$3:BV$32),0)</f>
        <v>0.49592976325938753</v>
      </c>
      <c r="BV57">
        <f ca="1">IFERROR(PEARSON(Summary!$BF$3:$BF$32,Summary!BW$3:BW$32),0)</f>
        <v>-0.56717559742365276</v>
      </c>
      <c r="BW57">
        <f ca="1">IFERROR(PEARSON(Summary!$BF$3:$BF$32,Summary!BX$3:BX$32),0)</f>
        <v>0.49592976325938759</v>
      </c>
      <c r="BX57">
        <f ca="1">IFERROR(PEARSON(Summary!$BF$3:$BF$32,Summary!BY$3:BY$32),0)</f>
        <v>0.46453846151243178</v>
      </c>
      <c r="BY57">
        <f ca="1">IFERROR(PEARSON(Summary!$BF$3:$BF$32,Summary!BZ$3:BZ$32),0)</f>
        <v>-0.84782993055529421</v>
      </c>
      <c r="BZ57">
        <f ca="1">IFERROR(PEARSON(Summary!$BF$3:$BF$32,Summary!CA$3:CA$32),0)</f>
        <v>0.63434944833691354</v>
      </c>
      <c r="CA57">
        <f ca="1">IFERROR(PEARSON(Summary!$BF$3:$BF$32,Summary!CB$3:CB$32),0)</f>
        <v>0.15116669249398224</v>
      </c>
    </row>
    <row r="58" spans="1:79">
      <c r="A58" s="4" t="s">
        <v>47</v>
      </c>
      <c r="B58">
        <f ca="1">IFERROR(PEARSON(Summary!$BG$3:$BG$32,Summary!C$3:C$32),0)</f>
        <v>-0.71533213113322747</v>
      </c>
      <c r="C58">
        <f ca="1">IFERROR(PEARSON(Summary!$BG$3:$BG$32,Summary!D$3:D$32),0)</f>
        <v>-0.73509323491311906</v>
      </c>
      <c r="D58">
        <f ca="1">IFERROR(PEARSON(Summary!$BG$3:$BG$32,Summary!E$3:E$32),0)</f>
        <v>-0.58286908711969976</v>
      </c>
      <c r="E58">
        <f ca="1">IFERROR(PEARSON(Summary!$BG$3:$BG$32,Summary!F$3:F$32),0)</f>
        <v>0.89768528679582249</v>
      </c>
      <c r="F58">
        <f ca="1">IFERROR(PEARSON(Summary!$BG$3:$BG$32,Summary!G$3:G$32),0)</f>
        <v>-0.58798262773297516</v>
      </c>
      <c r="G58">
        <f ca="1">IFERROR(PEARSON(Summary!$BG$3:$BG$32,Summary!H$3:H$32),0)</f>
        <v>-0.53896628703150307</v>
      </c>
      <c r="H58">
        <f ca="1">IFERROR(PEARSON(Summary!$BG$3:$BG$32,Summary!I$3:I$32),0)</f>
        <v>0.85558231944783536</v>
      </c>
      <c r="I58">
        <f ca="1">IFERROR(PEARSON(Summary!$BG$3:$BG$32,Summary!J$3:J$32),0)</f>
        <v>-0.57215418660356199</v>
      </c>
      <c r="J58">
        <f ca="1">IFERROR(PEARSON(Summary!$BG$3:$BG$32,Summary!K$3:K$32),0)</f>
        <v>-0.60654822302615485</v>
      </c>
      <c r="K58">
        <f ca="1">IFERROR(PEARSON(Summary!$BG$3:$BG$32,Summary!L$3:L$32),0)</f>
        <v>0.73302293225936943</v>
      </c>
      <c r="L58">
        <f ca="1">IFERROR(PEARSON(Summary!$BG$3:$BG$32,Summary!M$3:M$32),0)</f>
        <v>-0.88531540359673178</v>
      </c>
      <c r="M58">
        <f ca="1">IFERROR(PEARSON(Summary!$BG$3:$BG$32,Summary!N$3:N$32),0)</f>
        <v>0.85558231944783536</v>
      </c>
      <c r="N58">
        <f ca="1">IFERROR(PEARSON(Summary!$BG$3:$BG$32,Summary!O$3:O$32),0)</f>
        <v>0</v>
      </c>
      <c r="O58">
        <f ca="1">IFERROR(PEARSON(Summary!$BG$3:$BG$32,Summary!P$3:P$32),0)</f>
        <v>0</v>
      </c>
      <c r="P58">
        <f ca="1">IFERROR(PEARSON(Summary!$BG$3:$BG$32,Summary!Q$3:Q$32),0)</f>
        <v>0.39750228628692263</v>
      </c>
      <c r="Q58">
        <f ca="1">IFERROR(PEARSON(Summary!$BG$3:$BG$32,Summary!R$3:R$32),0)</f>
        <v>0</v>
      </c>
      <c r="R58">
        <f ca="1">IFERROR(PEARSON(Summary!$BG$3:$BG$32,Summary!S$3:S$32),0)</f>
        <v>0</v>
      </c>
      <c r="S58">
        <f ca="1">IFERROR(PEARSON(Summary!$BG$3:$BG$32,Summary!T$3:T$32),0)</f>
        <v>0</v>
      </c>
      <c r="T58">
        <f ca="1">IFERROR(PEARSON(Summary!$BG$3:$BG$32,Summary!U$3:U$32),0)</f>
        <v>0</v>
      </c>
      <c r="U58">
        <f ca="1">IFERROR(PEARSON(Summary!$BG$3:$BG$32,Summary!V$3:V$32),0)</f>
        <v>-0.23064553847008934</v>
      </c>
      <c r="V58">
        <f ca="1">IFERROR(PEARSON(Summary!$BG$3:$BG$32,Summary!W$3:W$32),0)</f>
        <v>-0.52759596708231149</v>
      </c>
      <c r="W58">
        <f ca="1">IFERROR(PEARSON(Summary!$BG$3:$BG$32,Summary!X$3:X$32),0)</f>
        <v>-0.50728702441619022</v>
      </c>
      <c r="X58">
        <f ca="1">IFERROR(PEARSON(Summary!$BG$3:$BG$32,Summary!Y$3:Y$32),0)</f>
        <v>0.33275019360072844</v>
      </c>
      <c r="Y58">
        <f ca="1">IFERROR(PEARSON(Summary!$BG$3:$BG$32,Summary!Z$3:Z$32),0)</f>
        <v>4.4526408692846409E-2</v>
      </c>
      <c r="Z58">
        <f ca="1">IFERROR(PEARSON(Summary!$BG$3:$BG$32,Summary!AA$3:AA$32),0)</f>
        <v>0</v>
      </c>
      <c r="AA58">
        <f ca="1">IFERROR(PEARSON(Summary!$BG$3:$BG$32,Summary!AB$3:AB$32),0)</f>
        <v>0.13025242571895437</v>
      </c>
      <c r="AB58">
        <f ca="1">IFERROR(PEARSON(Summary!$BG$3:$BG$32,Summary!AC$3:AC$32),0)</f>
        <v>-0.26209652970594272</v>
      </c>
      <c r="AC58">
        <f ca="1">IFERROR(PEARSON(Summary!$BG$3:$BG$32,Summary!AD$3:AD$32),0)</f>
        <v>-0.82810775334727638</v>
      </c>
      <c r="AD58">
        <f ca="1">IFERROR(PEARSON(Summary!$BG$3:$BG$32,Summary!AE$3:AE$32),0)</f>
        <v>-0.67431413120939643</v>
      </c>
      <c r="AE58">
        <f ca="1">IFERROR(PEARSON(Summary!$BG$3:$BG$32,Summary!AF$3:AF$32),0)</f>
        <v>-0.49576784280132014</v>
      </c>
      <c r="AF58">
        <f ca="1">IFERROR(PEARSON(Summary!$BG$3:$BG$32,Summary!AG$3:AG$32),0)</f>
        <v>-0.70466710947065769</v>
      </c>
      <c r="AG58">
        <f ca="1">IFERROR(PEARSON(Summary!$BG$3:$BG$32,Summary!AH$3:AH$32),0)</f>
        <v>-0.52508965670271113</v>
      </c>
      <c r="AH58">
        <f ca="1">IFERROR(PEARSON(Summary!$BG$3:$BG$32,Summary!AI$3:AI$32),0)</f>
        <v>0.3565646933394418</v>
      </c>
      <c r="AI58">
        <f ca="1">IFERROR(PEARSON(Summary!$BG$3:$BG$32,Summary!AJ$3:AJ$32),0)</f>
        <v>-5.2367753853913866E-2</v>
      </c>
      <c r="AJ58">
        <f ca="1">IFERROR(PEARSON(Summary!$BG$3:$BG$32,Summary!AK$3:AK$32),0)</f>
        <v>-0.45409994284044697</v>
      </c>
      <c r="AK58">
        <f ca="1">IFERROR(PEARSON(Summary!$BG$3:$BG$32,Summary!AL$3:AL$32),0)</f>
        <v>-0.72572514294064283</v>
      </c>
      <c r="AL58">
        <f ca="1">IFERROR(PEARSON(Summary!$BG$3:$BG$32,Summary!AM$3:AM$32),0)</f>
        <v>8.1647049518712815E-3</v>
      </c>
      <c r="AM58">
        <f ca="1">IFERROR(PEARSON(Summary!$BG$3:$BG$32,Summary!AN$3:AN$32),0)</f>
        <v>-0.52287340218873957</v>
      </c>
      <c r="AN58">
        <f ca="1">IFERROR(PEARSON(Summary!$BG$3:$BG$32,Summary!AO$3:AO$32),0)</f>
        <v>-5.8913991845258105E-2</v>
      </c>
      <c r="AO58">
        <f ca="1">IFERROR(PEARSON(Summary!$BG$3:$BG$32,Summary!AP$3:AP$32),0)</f>
        <v>-0.4591655068603458</v>
      </c>
      <c r="AP58">
        <f ca="1">IFERROR(PEARSON(Summary!$BG$3:$BG$32,Summary!AQ$3:AQ$32),0)</f>
        <v>9.177455667344897E-2</v>
      </c>
      <c r="AQ58">
        <f ca="1">IFERROR(PEARSON(Summary!$BG$3:$BG$32,Summary!AR$3:AR$32),0)</f>
        <v>-0.44801047315085574</v>
      </c>
      <c r="AR58">
        <f ca="1">IFERROR(PEARSON(Summary!$BG$3:$BG$32,Summary!AS$3:AS$32),0)</f>
        <v>-5.80908648089099E-3</v>
      </c>
      <c r="AS58">
        <f ca="1">IFERROR(PEARSON(Summary!$BG$3:$BG$32,Summary!AT$3:AT$32),0)</f>
        <v>-0.1960161983188691</v>
      </c>
      <c r="AT58">
        <f ca="1">IFERROR(PEARSON(Summary!$BG$3:$BG$32,Summary!AU$3:AU$32),0)</f>
        <v>-0.85080532463252889</v>
      </c>
      <c r="AU58">
        <f ca="1">IFERROR(PEARSON(Summary!$BG$3:$BG$32,Summary!AV$3:AV$32),0)</f>
        <v>-0.54345380736284243</v>
      </c>
      <c r="AV58">
        <f ca="1">IFERROR(PEARSON(Summary!$BG$3:$BG$32,Summary!AW$3:AW$32),0)</f>
        <v>-0.60921934044015913</v>
      </c>
      <c r="AW58">
        <f ca="1">IFERROR(PEARSON(Summary!$BG$3:$BG$32,Summary!AX$3:AX$32),0)</f>
        <v>-0.55297813349828329</v>
      </c>
      <c r="AX58">
        <f ca="1">IFERROR(PEARSON(Summary!$BG$3:$BG$32,Summary!AY$3:AY$32),0)</f>
        <v>-0.71668122956366831</v>
      </c>
      <c r="AY58">
        <f ca="1">IFERROR(PEARSON(Summary!$BG$3:$BG$32,Summary!AZ$3:AZ$32),0)</f>
        <v>-0.9514566138609003</v>
      </c>
      <c r="AZ58">
        <f ca="1">IFERROR(PEARSON(Summary!$BG$3:$BG$32,Summary!BA$3:BA$32),0)</f>
        <v>0.72538890636352404</v>
      </c>
      <c r="BA58">
        <f ca="1">IFERROR(PEARSON(Summary!$BG$3:$BG$32,Summary!BB$3:BB$32),0)</f>
        <v>0.98746086354527751</v>
      </c>
      <c r="BB58">
        <f ca="1">IFERROR(PEARSON(Summary!$BG$3:$BG$32,Summary!BC$3:BC$32),0)</f>
        <v>0.71085021070526644</v>
      </c>
      <c r="BC58">
        <f ca="1">IFERROR(PEARSON(Summary!$BG$3:$BG$32,Summary!BD$3:BD$32),0)</f>
        <v>0.73376166102498641</v>
      </c>
      <c r="BD58">
        <f ca="1">IFERROR(PEARSON(Summary!$BG$3:$BG$32,Summary!BE$3:BE$32),0)</f>
        <v>0.86287922422976915</v>
      </c>
      <c r="BE58">
        <f ca="1">IFERROR(PEARSON(Summary!$BG$3:$BG$32,Summary!BF$3:BF$32),0)</f>
        <v>0.84078111926832688</v>
      </c>
      <c r="BF58">
        <f ca="1">IFERROR(PEARSON(Summary!$BG$3:$BG$32,Summary!BG$3:BG$32),0)</f>
        <v>1</v>
      </c>
      <c r="BG58">
        <f ca="1">IFERROR(PEARSON(Summary!$BG$3:$BG$32,Summary!BH$3:BH$32),0)</f>
        <v>0.82376702971095761</v>
      </c>
      <c r="BH58">
        <f ca="1">IFERROR(PEARSON(Summary!$BG$3:$BG$32,Summary!BI$3:BI$32),0)</f>
        <v>0.87628263880431856</v>
      </c>
      <c r="BI58">
        <f ca="1">IFERROR(PEARSON(Summary!$BG$3:$BG$32,Summary!BJ$3:BJ$32),0)</f>
        <v>0.17820958873377624</v>
      </c>
      <c r="BJ58">
        <f ca="1">IFERROR(PEARSON(Summary!$BG$3:$BG$32,Summary!BK$3:BK$32),0)</f>
        <v>-0.93749125363328656</v>
      </c>
      <c r="BK58">
        <f ca="1">IFERROR(PEARSON(Summary!$BG$3:$BG$32,Summary!BL$3:BL$32),0)</f>
        <v>0.83032052482603846</v>
      </c>
      <c r="BL58">
        <f ca="1">IFERROR(PEARSON(Summary!$BG$3:$BG$32,Summary!BM$3:BM$32),0)</f>
        <v>0.97093279754183159</v>
      </c>
      <c r="BM58">
        <f ca="1">IFERROR(PEARSON(Summary!$BG$3:$BG$32,Summary!BN$3:BN$32),0)</f>
        <v>0.75449072419637764</v>
      </c>
      <c r="BN58">
        <f ca="1">IFERROR(PEARSON(Summary!$BG$3:$BG$32,Summary!BO$3:BO$32),0)</f>
        <v>0.98087073155652227</v>
      </c>
      <c r="BO58">
        <f ca="1">IFERROR(PEARSON(Summary!$BG$3:$BG$32,Summary!BP$3:BP$32),0)</f>
        <v>0.93207110039938157</v>
      </c>
      <c r="BP58">
        <f ca="1">IFERROR(PEARSON(Summary!$BG$3:$BG$32,Summary!BQ$3:BQ$32),0)</f>
        <v>0.73477292675695782</v>
      </c>
      <c r="BQ58">
        <f ca="1">IFERROR(PEARSON(Summary!$BG$3:$BG$32,Summary!BR$3:BR$32),0)</f>
        <v>0.73170615035883069</v>
      </c>
      <c r="BR58">
        <f ca="1">IFERROR(PEARSON(Summary!$BG$3:$BG$32,Summary!BS$3:BS$32),0)</f>
        <v>0.94908281076588596</v>
      </c>
      <c r="BS58">
        <f ca="1">IFERROR(PEARSON(Summary!$BG$3:$BG$32,Summary!BT$3:BT$32),0)</f>
        <v>-0.14379838977006934</v>
      </c>
      <c r="BT58">
        <f ca="1">IFERROR(PEARSON(Summary!$BG$3:$BG$32,Summary!BU$3:BU$32),0)</f>
        <v>-0.58286908711969987</v>
      </c>
      <c r="BU58">
        <f ca="1">IFERROR(PEARSON(Summary!$BG$3:$BG$32,Summary!BV$3:BV$32),0)</f>
        <v>0.7179690240347818</v>
      </c>
      <c r="BV58">
        <f ca="1">IFERROR(PEARSON(Summary!$BG$3:$BG$32,Summary!BW$3:BW$32),0)</f>
        <v>-0.41794107522123325</v>
      </c>
      <c r="BW58">
        <f ca="1">IFERROR(PEARSON(Summary!$BG$3:$BG$32,Summary!BX$3:BX$32),0)</f>
        <v>0.7179690240347818</v>
      </c>
      <c r="BX58">
        <f ca="1">IFERROR(PEARSON(Summary!$BG$3:$BG$32,Summary!BY$3:BY$32),0)</f>
        <v>0.34634732699585852</v>
      </c>
      <c r="BY58">
        <f ca="1">IFERROR(PEARSON(Summary!$BG$3:$BG$32,Summary!BZ$3:BZ$32),0)</f>
        <v>-0.55297813349828306</v>
      </c>
      <c r="BZ58">
        <f ca="1">IFERROR(PEARSON(Summary!$BG$3:$BG$32,Summary!CA$3:CA$32),0)</f>
        <v>0.57731947100010672</v>
      </c>
      <c r="CA58">
        <f ca="1">IFERROR(PEARSON(Summary!$BG$3:$BG$32,Summary!CB$3:CB$32),0)</f>
        <v>0.17672426238289871</v>
      </c>
    </row>
    <row r="59" spans="1:79">
      <c r="A59" s="4" t="s">
        <v>46</v>
      </c>
      <c r="B59">
        <f ca="1">IFERROR(PEARSON(Summary!$BH$3:$BH$32,Summary!C$3:C$32),0)</f>
        <v>-0.81387664422733996</v>
      </c>
      <c r="C59">
        <f ca="1">IFERROR(PEARSON(Summary!$BH$3:$BH$32,Summary!D$3:D$32),0)</f>
        <v>-0.81348566924614529</v>
      </c>
      <c r="D59">
        <f ca="1">IFERROR(PEARSON(Summary!$BH$3:$BH$32,Summary!E$3:E$32),0)</f>
        <v>-0.7791187333292442</v>
      </c>
      <c r="E59">
        <f ca="1">IFERROR(PEARSON(Summary!$BH$3:$BH$32,Summary!F$3:F$32),0)</f>
        <v>0.49030185387124503</v>
      </c>
      <c r="F59">
        <f ca="1">IFERROR(PEARSON(Summary!$BH$3:$BH$32,Summary!G$3:G$32),0)</f>
        <v>-0.76128065215860807</v>
      </c>
      <c r="G59">
        <f ca="1">IFERROR(PEARSON(Summary!$BH$3:$BH$32,Summary!H$3:H$32),0)</f>
        <v>-0.74533094095773145</v>
      </c>
      <c r="H59">
        <f ca="1">IFERROR(PEARSON(Summary!$BH$3:$BH$32,Summary!I$3:I$32),0)</f>
        <v>0.95659437310661244</v>
      </c>
      <c r="I59">
        <f ca="1">IFERROR(PEARSON(Summary!$BH$3:$BH$32,Summary!J$3:J$32),0)</f>
        <v>-0.7626252432356988</v>
      </c>
      <c r="J59">
        <f ca="1">IFERROR(PEARSON(Summary!$BH$3:$BH$32,Summary!K$3:K$32),0)</f>
        <v>-0.75079298618405588</v>
      </c>
      <c r="K59">
        <f ca="1">IFERROR(PEARSON(Summary!$BH$3:$BH$32,Summary!L$3:L$32),0)</f>
        <v>0.98849754652698874</v>
      </c>
      <c r="L59">
        <f ca="1">IFERROR(PEARSON(Summary!$BH$3:$BH$32,Summary!M$3:M$32),0)</f>
        <v>-0.51590930648782751</v>
      </c>
      <c r="M59">
        <f ca="1">IFERROR(PEARSON(Summary!$BH$3:$BH$32,Summary!N$3:N$32),0)</f>
        <v>0.95659437310661266</v>
      </c>
      <c r="N59">
        <f ca="1">IFERROR(PEARSON(Summary!$BH$3:$BH$32,Summary!O$3:O$32),0)</f>
        <v>0</v>
      </c>
      <c r="O59">
        <f ca="1">IFERROR(PEARSON(Summary!$BH$3:$BH$32,Summary!P$3:P$32),0)</f>
        <v>0</v>
      </c>
      <c r="P59">
        <f ca="1">IFERROR(PEARSON(Summary!$BH$3:$BH$32,Summary!Q$3:Q$32),0)</f>
        <v>0.55441612003213236</v>
      </c>
      <c r="Q59">
        <f ca="1">IFERROR(PEARSON(Summary!$BH$3:$BH$32,Summary!R$3:R$32),0)</f>
        <v>0</v>
      </c>
      <c r="R59">
        <f ca="1">IFERROR(PEARSON(Summary!$BH$3:$BH$32,Summary!S$3:S$32),0)</f>
        <v>0</v>
      </c>
      <c r="S59">
        <f ca="1">IFERROR(PEARSON(Summary!$BH$3:$BH$32,Summary!T$3:T$32),0)</f>
        <v>0</v>
      </c>
      <c r="T59">
        <f ca="1">IFERROR(PEARSON(Summary!$BH$3:$BH$32,Summary!U$3:U$32),0)</f>
        <v>0</v>
      </c>
      <c r="U59">
        <f ca="1">IFERROR(PEARSON(Summary!$BH$3:$BH$32,Summary!V$3:V$32),0)</f>
        <v>-0.30861437440432649</v>
      </c>
      <c r="V59">
        <f ca="1">IFERROR(PEARSON(Summary!$BH$3:$BH$32,Summary!W$3:W$32),0)</f>
        <v>-0.25388689335473164</v>
      </c>
      <c r="W59">
        <f ca="1">IFERROR(PEARSON(Summary!$BH$3:$BH$32,Summary!X$3:X$32),0)</f>
        <v>-0.21375168740909625</v>
      </c>
      <c r="X59">
        <f ca="1">IFERROR(PEARSON(Summary!$BH$3:$BH$32,Summary!Y$3:Y$32),0)</f>
        <v>0.23441818508954926</v>
      </c>
      <c r="Y59">
        <f ca="1">IFERROR(PEARSON(Summary!$BH$3:$BH$32,Summary!Z$3:Z$32),0)</f>
        <v>0.18635826057345203</v>
      </c>
      <c r="Z59">
        <f ca="1">IFERROR(PEARSON(Summary!$BH$3:$BH$32,Summary!AA$3:AA$32),0)</f>
        <v>0</v>
      </c>
      <c r="AA59">
        <f ca="1">IFERROR(PEARSON(Summary!$BH$3:$BH$32,Summary!AB$3:AB$32),0)</f>
        <v>0.27101440692351375</v>
      </c>
      <c r="AB59">
        <f ca="1">IFERROR(PEARSON(Summary!$BH$3:$BH$32,Summary!AC$3:AC$32),0)</f>
        <v>-8.7978286209903125E-2</v>
      </c>
      <c r="AC59">
        <f ca="1">IFERROR(PEARSON(Summary!$BH$3:$BH$32,Summary!AD$3:AD$32),0)</f>
        <v>-0.88973478039817144</v>
      </c>
      <c r="AD59">
        <f ca="1">IFERROR(PEARSON(Summary!$BH$3:$BH$32,Summary!AE$3:AE$32),0)</f>
        <v>-0.34306594083788988</v>
      </c>
      <c r="AE59">
        <f ca="1">IFERROR(PEARSON(Summary!$BH$3:$BH$32,Summary!AF$3:AF$32),0)</f>
        <v>-0.5321608253224871</v>
      </c>
      <c r="AF59">
        <f ca="1">IFERROR(PEARSON(Summary!$BH$3:$BH$32,Summary!AG$3:AG$32),0)</f>
        <v>-0.40145998465152488</v>
      </c>
      <c r="AG59">
        <f ca="1">IFERROR(PEARSON(Summary!$BH$3:$BH$32,Summary!AH$3:AH$32),0)</f>
        <v>-0.19966970272427226</v>
      </c>
      <c r="AH59">
        <f ca="1">IFERROR(PEARSON(Summary!$BH$3:$BH$32,Summary!AI$3:AI$32),0)</f>
        <v>0.3541247539547443</v>
      </c>
      <c r="AI59">
        <f ca="1">IFERROR(PEARSON(Summary!$BH$3:$BH$32,Summary!AJ$3:AJ$32),0)</f>
        <v>-0.14464363454260287</v>
      </c>
      <c r="AJ59">
        <f ca="1">IFERROR(PEARSON(Summary!$BH$3:$BH$32,Summary!AK$3:AK$32),0)</f>
        <v>-0.13885262081637639</v>
      </c>
      <c r="AK59">
        <f ca="1">IFERROR(PEARSON(Summary!$BH$3:$BH$32,Summary!AL$3:AL$32),0)</f>
        <v>-0.64898857570769497</v>
      </c>
      <c r="AL59">
        <f ca="1">IFERROR(PEARSON(Summary!$BH$3:$BH$32,Summary!AM$3:AM$32),0)</f>
        <v>0.3972812868986183</v>
      </c>
      <c r="AM59">
        <f ca="1">IFERROR(PEARSON(Summary!$BH$3:$BH$32,Summary!AN$3:AN$32),0)</f>
        <v>-0.50296777654243541</v>
      </c>
      <c r="AN59">
        <f ca="1">IFERROR(PEARSON(Summary!$BH$3:$BH$32,Summary!AO$3:AO$32),0)</f>
        <v>0.24583469307478245</v>
      </c>
      <c r="AO59">
        <f ca="1">IFERROR(PEARSON(Summary!$BH$3:$BH$32,Summary!AP$3:AP$32),0)</f>
        <v>-0.25060160984591712</v>
      </c>
      <c r="AP59">
        <f ca="1">IFERROR(PEARSON(Summary!$BH$3:$BH$32,Summary!AQ$3:AQ$32),0)</f>
        <v>3.2946426476271974E-2</v>
      </c>
      <c r="AQ59">
        <f ca="1">IFERROR(PEARSON(Summary!$BH$3:$BH$32,Summary!AR$3:AR$32),0)</f>
        <v>-0.52458847696433508</v>
      </c>
      <c r="AR59">
        <f ca="1">IFERROR(PEARSON(Summary!$BH$3:$BH$32,Summary!AS$3:AS$32),0)</f>
        <v>0.16999672340036256</v>
      </c>
      <c r="AS59">
        <f ca="1">IFERROR(PEARSON(Summary!$BH$3:$BH$32,Summary!AT$3:AT$32),0)</f>
        <v>-0.42159414799475337</v>
      </c>
      <c r="AT59">
        <f ca="1">IFERROR(PEARSON(Summary!$BH$3:$BH$32,Summary!AU$3:AU$32),0)</f>
        <v>-0.79693289789021293</v>
      </c>
      <c r="AU59">
        <f ca="1">IFERROR(PEARSON(Summary!$BH$3:$BH$32,Summary!AV$3:AV$32),0)</f>
        <v>-0.48303573985833981</v>
      </c>
      <c r="AV59">
        <f ca="1">IFERROR(PEARSON(Summary!$BH$3:$BH$32,Summary!AW$3:AW$32),0)</f>
        <v>-0.58858126310668235</v>
      </c>
      <c r="AW59">
        <f ca="1">IFERROR(PEARSON(Summary!$BH$3:$BH$32,Summary!AX$3:AX$32),0)</f>
        <v>-0.51481779799734517</v>
      </c>
      <c r="AX59">
        <f ca="1">IFERROR(PEARSON(Summary!$BH$3:$BH$32,Summary!AY$3:AY$32),0)</f>
        <v>-0.67628731882477156</v>
      </c>
      <c r="AY59">
        <f ca="1">IFERROR(PEARSON(Summary!$BH$3:$BH$32,Summary!AZ$3:AZ$32),0)</f>
        <v>-0.90757032761334189</v>
      </c>
      <c r="AZ59">
        <f ca="1">IFERROR(PEARSON(Summary!$BH$3:$BH$32,Summary!BA$3:BA$32),0)</f>
        <v>0.65390808839859005</v>
      </c>
      <c r="BA59">
        <f ca="1">IFERROR(PEARSON(Summary!$BH$3:$BH$32,Summary!BB$3:BB$32),0)</f>
        <v>0.80704261543231393</v>
      </c>
      <c r="BB59">
        <f ca="1">IFERROR(PEARSON(Summary!$BH$3:$BH$32,Summary!BC$3:BC$32),0)</f>
        <v>0.73771948883836314</v>
      </c>
      <c r="BC59">
        <f ca="1">IFERROR(PEARSON(Summary!$BH$3:$BH$32,Summary!BD$3:BD$32),0)</f>
        <v>0.7357193840831896</v>
      </c>
      <c r="BD59">
        <f ca="1">IFERROR(PEARSON(Summary!$BH$3:$BH$32,Summary!BE$3:BE$32),0)</f>
        <v>0.69606090986026536</v>
      </c>
      <c r="BE59">
        <f ca="1">IFERROR(PEARSON(Summary!$BH$3:$BH$32,Summary!BF$3:BF$32),0)</f>
        <v>0.70650720541243572</v>
      </c>
      <c r="BF59">
        <f ca="1">IFERROR(PEARSON(Summary!$BH$3:$BH$32,Summary!BG$3:BG$32),0)</f>
        <v>0.82376702971095761</v>
      </c>
      <c r="BG59">
        <f ca="1">IFERROR(PEARSON(Summary!$BH$3:$BH$32,Summary!BH$3:BH$32),0)</f>
        <v>0.99999999999999989</v>
      </c>
      <c r="BH59">
        <f ca="1">IFERROR(PEARSON(Summary!$BH$3:$BH$32,Summary!BI$3:BI$32),0)</f>
        <v>0.93811155012069769</v>
      </c>
      <c r="BI59">
        <f ca="1">IFERROR(PEARSON(Summary!$BH$3:$BH$32,Summary!BJ$3:BJ$32),0)</f>
        <v>0.51975153985196809</v>
      </c>
      <c r="BJ59">
        <f ca="1">IFERROR(PEARSON(Summary!$BH$3:$BH$32,Summary!BK$3:BK$32),0)</f>
        <v>-0.88482295935928068</v>
      </c>
      <c r="BK59">
        <f ca="1">IFERROR(PEARSON(Summary!$BH$3:$BH$32,Summary!BL$3:BL$32),0)</f>
        <v>0.79387433472877977</v>
      </c>
      <c r="BL59">
        <f ca="1">IFERROR(PEARSON(Summary!$BH$3:$BH$32,Summary!BM$3:BM$32),0)</f>
        <v>0.79897831125327357</v>
      </c>
      <c r="BM59">
        <f ca="1">IFERROR(PEARSON(Summary!$BH$3:$BH$32,Summary!BN$3:BN$32),0)</f>
        <v>0.93381733094906338</v>
      </c>
      <c r="BN59">
        <f ca="1">IFERROR(PEARSON(Summary!$BH$3:$BH$32,Summary!BO$3:BO$32),0)</f>
        <v>0.80288561452478435</v>
      </c>
      <c r="BO59">
        <f ca="1">IFERROR(PEARSON(Summary!$BH$3:$BH$32,Summary!BP$3:BP$32),0)</f>
        <v>0.66584636992628521</v>
      </c>
      <c r="BP59">
        <f ca="1">IFERROR(PEARSON(Summary!$BH$3:$BH$32,Summary!BQ$3:BQ$32),0)</f>
        <v>0.73578701100266763</v>
      </c>
      <c r="BQ59">
        <f ca="1">IFERROR(PEARSON(Summary!$BH$3:$BH$32,Summary!BR$3:BR$32),0)</f>
        <v>0.73493679559952529</v>
      </c>
      <c r="BR59">
        <f ca="1">IFERROR(PEARSON(Summary!$BH$3:$BH$32,Summary!BS$3:BS$32),0)</f>
        <v>0.83832151631921958</v>
      </c>
      <c r="BS59">
        <f ca="1">IFERROR(PEARSON(Summary!$BH$3:$BH$32,Summary!BT$3:BT$32),0)</f>
        <v>7.9531258612588515E-2</v>
      </c>
      <c r="BT59">
        <f ca="1">IFERROR(PEARSON(Summary!$BH$3:$BH$32,Summary!BU$3:BU$32),0)</f>
        <v>-0.77911873332924453</v>
      </c>
      <c r="BU59">
        <f ca="1">IFERROR(PEARSON(Summary!$BH$3:$BH$32,Summary!BV$3:BV$32),0)</f>
        <v>0.27884738515465857</v>
      </c>
      <c r="BV59">
        <f ca="1">IFERROR(PEARSON(Summary!$BH$3:$BH$32,Summary!BW$3:BW$32),0)</f>
        <v>-0.43069973258641131</v>
      </c>
      <c r="BW59">
        <f ca="1">IFERROR(PEARSON(Summary!$BH$3:$BH$32,Summary!BX$3:BX$32),0)</f>
        <v>0.27884738515465862</v>
      </c>
      <c r="BX59">
        <f ca="1">IFERROR(PEARSON(Summary!$BH$3:$BH$32,Summary!BY$3:BY$32),0)</f>
        <v>0.21004334770196365</v>
      </c>
      <c r="BY59">
        <f ca="1">IFERROR(PEARSON(Summary!$BH$3:$BH$32,Summary!BZ$3:BZ$32),0)</f>
        <v>-0.51481779799734517</v>
      </c>
      <c r="BZ59">
        <f ca="1">IFERROR(PEARSON(Summary!$BH$3:$BH$32,Summary!CA$3:CA$32),0)</f>
        <v>0.51758974718522111</v>
      </c>
      <c r="CA59">
        <f ca="1">IFERROR(PEARSON(Summary!$BH$3:$BH$32,Summary!CB$3:CB$32),0)</f>
        <v>0.56929673890210619</v>
      </c>
    </row>
    <row r="60" spans="1:79">
      <c r="A60" s="4" t="s">
        <v>52</v>
      </c>
      <c r="B60">
        <f ca="1">IFERROR(PEARSON(Summary!$BI$3:$BI$32,Summary!C$3:C$32),0)</f>
        <v>-0.77180840025991915</v>
      </c>
      <c r="C60">
        <f ca="1">IFERROR(PEARSON(Summary!$BI$3:$BI$32,Summary!D$3:D$32),0)</f>
        <v>-0.79779138878024658</v>
      </c>
      <c r="D60">
        <f ca="1">IFERROR(PEARSON(Summary!$BI$3:$BI$32,Summary!E$3:E$32),0)</f>
        <v>-0.70207798384906905</v>
      </c>
      <c r="E60">
        <f ca="1">IFERROR(PEARSON(Summary!$BI$3:$BI$32,Summary!F$3:F$32),0)</f>
        <v>0.62543496385173114</v>
      </c>
      <c r="F60">
        <f ca="1">IFERROR(PEARSON(Summary!$BI$3:$BI$32,Summary!G$3:G$32),0)</f>
        <v>-0.70555735284349241</v>
      </c>
      <c r="G60">
        <f ca="1">IFERROR(PEARSON(Summary!$BI$3:$BI$32,Summary!H$3:H$32),0)</f>
        <v>-0.66177108955238939</v>
      </c>
      <c r="H60">
        <f ca="1">IFERROR(PEARSON(Summary!$BI$3:$BI$32,Summary!I$3:I$32),0)</f>
        <v>0.97462141264994906</v>
      </c>
      <c r="I60">
        <f ca="1">IFERROR(PEARSON(Summary!$BI$3:$BI$32,Summary!J$3:J$32),0)</f>
        <v>-0.69351524304312073</v>
      </c>
      <c r="J60">
        <f ca="1">IFERROR(PEARSON(Summary!$BI$3:$BI$32,Summary!K$3:K$32),0)</f>
        <v>-0.68195157821734531</v>
      </c>
      <c r="K60">
        <f ca="1">IFERROR(PEARSON(Summary!$BI$3:$BI$32,Summary!L$3:L$32),0)</f>
        <v>0.89116310753323591</v>
      </c>
      <c r="L60">
        <f ca="1">IFERROR(PEARSON(Summary!$BI$3:$BI$32,Summary!M$3:M$32),0)</f>
        <v>-0.68878752843212154</v>
      </c>
      <c r="M60">
        <f ca="1">IFERROR(PEARSON(Summary!$BI$3:$BI$32,Summary!N$3:N$32),0)</f>
        <v>0.97462141264994928</v>
      </c>
      <c r="N60">
        <f ca="1">IFERROR(PEARSON(Summary!$BI$3:$BI$32,Summary!O$3:O$32),0)</f>
        <v>0</v>
      </c>
      <c r="O60">
        <f ca="1">IFERROR(PEARSON(Summary!$BI$3:$BI$32,Summary!P$3:P$32),0)</f>
        <v>0</v>
      </c>
      <c r="P60">
        <f ca="1">IFERROR(PEARSON(Summary!$BI$3:$BI$32,Summary!Q$3:Q$32),0)</f>
        <v>0.43437137104297407</v>
      </c>
      <c r="Q60">
        <f ca="1">IFERROR(PEARSON(Summary!$BI$3:$BI$32,Summary!R$3:R$32),0)</f>
        <v>0</v>
      </c>
      <c r="R60">
        <f ca="1">IFERROR(PEARSON(Summary!$BI$3:$BI$32,Summary!S$3:S$32),0)</f>
        <v>0</v>
      </c>
      <c r="S60">
        <f ca="1">IFERROR(PEARSON(Summary!$BI$3:$BI$32,Summary!T$3:T$32),0)</f>
        <v>0</v>
      </c>
      <c r="T60">
        <f ca="1">IFERROR(PEARSON(Summary!$BI$3:$BI$32,Summary!U$3:U$32),0)</f>
        <v>0</v>
      </c>
      <c r="U60">
        <f ca="1">IFERROR(PEARSON(Summary!$BI$3:$BI$32,Summary!V$3:V$32),0)</f>
        <v>-0.2340310813915501</v>
      </c>
      <c r="V60">
        <f ca="1">IFERROR(PEARSON(Summary!$BI$3:$BI$32,Summary!W$3:W$32),0)</f>
        <v>-0.24140157063904372</v>
      </c>
      <c r="W60">
        <f ca="1">IFERROR(PEARSON(Summary!$BI$3:$BI$32,Summary!X$3:X$32),0)</f>
        <v>-0.21266479609987912</v>
      </c>
      <c r="X60">
        <f ca="1">IFERROR(PEARSON(Summary!$BI$3:$BI$32,Summary!Y$3:Y$32),0)</f>
        <v>0.38975919810100407</v>
      </c>
      <c r="Y60">
        <f ca="1">IFERROR(PEARSON(Summary!$BI$3:$BI$32,Summary!Z$3:Z$32),0)</f>
        <v>0.10177797970297568</v>
      </c>
      <c r="Z60">
        <f ca="1">IFERROR(PEARSON(Summary!$BI$3:$BI$32,Summary!AA$3:AA$32),0)</f>
        <v>0</v>
      </c>
      <c r="AA60">
        <f ca="1">IFERROR(PEARSON(Summary!$BI$3:$BI$32,Summary!AB$3:AB$32),0)</f>
        <v>0.25169640333203469</v>
      </c>
      <c r="AB60">
        <f ca="1">IFERROR(PEARSON(Summary!$BI$3:$BI$32,Summary!AC$3:AC$32),0)</f>
        <v>-0.10888552905775147</v>
      </c>
      <c r="AC60">
        <f ca="1">IFERROR(PEARSON(Summary!$BI$3:$BI$32,Summary!AD$3:AD$32),0)</f>
        <v>-0.90646087421785304</v>
      </c>
      <c r="AD60">
        <f ca="1">IFERROR(PEARSON(Summary!$BI$3:$BI$32,Summary!AE$3:AE$32),0)</f>
        <v>-0.38859981336558308</v>
      </c>
      <c r="AE60">
        <f ca="1">IFERROR(PEARSON(Summary!$BI$3:$BI$32,Summary!AF$3:AF$32),0)</f>
        <v>-0.50304796094488069</v>
      </c>
      <c r="AF60">
        <f ca="1">IFERROR(PEARSON(Summary!$BI$3:$BI$32,Summary!AG$3:AG$32),0)</f>
        <v>-0.45259048326103529</v>
      </c>
      <c r="AG60">
        <f ca="1">IFERROR(PEARSON(Summary!$BI$3:$BI$32,Summary!AH$3:AH$32),0)</f>
        <v>-0.27552697432013162</v>
      </c>
      <c r="AH60">
        <f ca="1">IFERROR(PEARSON(Summary!$BI$3:$BI$32,Summary!AI$3:AI$32),0)</f>
        <v>0.46355643100741073</v>
      </c>
      <c r="AI60">
        <f ca="1">IFERROR(PEARSON(Summary!$BI$3:$BI$32,Summary!AJ$3:AJ$32),0)</f>
        <v>-5.9392450111987342E-2</v>
      </c>
      <c r="AJ60">
        <f ca="1">IFERROR(PEARSON(Summary!$BI$3:$BI$32,Summary!AK$3:AK$32),0)</f>
        <v>-0.14299476277499384</v>
      </c>
      <c r="AK60">
        <f ca="1">IFERROR(PEARSON(Summary!$BI$3:$BI$32,Summary!AL$3:AL$32),0)</f>
        <v>-0.68140089720650665</v>
      </c>
      <c r="AL60">
        <f ca="1">IFERROR(PEARSON(Summary!$BI$3:$BI$32,Summary!AM$3:AM$32),0)</f>
        <v>0.18866197225541204</v>
      </c>
      <c r="AM60">
        <f ca="1">IFERROR(PEARSON(Summary!$BI$3:$BI$32,Summary!AN$3:AN$32),0)</f>
        <v>-0.51385185000786415</v>
      </c>
      <c r="AN60">
        <f ca="1">IFERROR(PEARSON(Summary!$BI$3:$BI$32,Summary!AO$3:AO$32),0)</f>
        <v>3.3161403779804872E-2</v>
      </c>
      <c r="AO60">
        <f ca="1">IFERROR(PEARSON(Summary!$BI$3:$BI$32,Summary!AP$3:AP$32),0)</f>
        <v>-0.23340225179637947</v>
      </c>
      <c r="AP60">
        <f ca="1">IFERROR(PEARSON(Summary!$BI$3:$BI$32,Summary!AQ$3:AQ$32),0)</f>
        <v>4.3279077813394906E-2</v>
      </c>
      <c r="AQ60">
        <f ca="1">IFERROR(PEARSON(Summary!$BI$3:$BI$32,Summary!AR$3:AR$32),0)</f>
        <v>-0.50417646523124038</v>
      </c>
      <c r="AR60">
        <f ca="1">IFERROR(PEARSON(Summary!$BI$3:$BI$32,Summary!AS$3:AS$32),0)</f>
        <v>0.12927675693339355</v>
      </c>
      <c r="AS60">
        <f ca="1">IFERROR(PEARSON(Summary!$BI$3:$BI$32,Summary!AT$3:AT$32),0)</f>
        <v>-0.41497632386818872</v>
      </c>
      <c r="AT60">
        <f ca="1">IFERROR(PEARSON(Summary!$BI$3:$BI$32,Summary!AU$3:AU$32),0)</f>
        <v>-0.78679470690647568</v>
      </c>
      <c r="AU60">
        <f ca="1">IFERROR(PEARSON(Summary!$BI$3:$BI$32,Summary!AV$3:AV$32),0)</f>
        <v>-0.4553583552465823</v>
      </c>
      <c r="AV60">
        <f ca="1">IFERROR(PEARSON(Summary!$BI$3:$BI$32,Summary!AW$3:AW$32),0)</f>
        <v>-0.59143174878884686</v>
      </c>
      <c r="AW60">
        <f ca="1">IFERROR(PEARSON(Summary!$BI$3:$BI$32,Summary!AX$3:AX$32),0)</f>
        <v>-0.52172054562841796</v>
      </c>
      <c r="AX60">
        <f ca="1">IFERROR(PEARSON(Summary!$BI$3:$BI$32,Summary!AY$3:AY$32),0)</f>
        <v>-0.68199325921222875</v>
      </c>
      <c r="AY60">
        <f ca="1">IFERROR(PEARSON(Summary!$BI$3:$BI$32,Summary!AZ$3:AZ$32),0)</f>
        <v>-0.96298289010424376</v>
      </c>
      <c r="AZ60">
        <f ca="1">IFERROR(PEARSON(Summary!$BI$3:$BI$32,Summary!BA$3:BA$32),0)</f>
        <v>0.77373510274070767</v>
      </c>
      <c r="BA60">
        <f ca="1">IFERROR(PEARSON(Summary!$BI$3:$BI$32,Summary!BB$3:BB$32),0)</f>
        <v>0.8950850265488044</v>
      </c>
      <c r="BB60">
        <f ca="1">IFERROR(PEARSON(Summary!$BI$3:$BI$32,Summary!BC$3:BC$32),0)</f>
        <v>0.78740529346389865</v>
      </c>
      <c r="BC60">
        <f ca="1">IFERROR(PEARSON(Summary!$BI$3:$BI$32,Summary!BD$3:BD$32),0)</f>
        <v>0.79225810011638664</v>
      </c>
      <c r="BD60">
        <f ca="1">IFERROR(PEARSON(Summary!$BI$3:$BI$32,Summary!BE$3:BE$32),0)</f>
        <v>0.7780914061648676</v>
      </c>
      <c r="BE60">
        <f ca="1">IFERROR(PEARSON(Summary!$BI$3:$BI$32,Summary!BF$3:BF$32),0)</f>
        <v>0.77298399682745689</v>
      </c>
      <c r="BF60">
        <f ca="1">IFERROR(PEARSON(Summary!$BI$3:$BI$32,Summary!BG$3:BG$32),0)</f>
        <v>0.87628263880431856</v>
      </c>
      <c r="BG60">
        <f ca="1">IFERROR(PEARSON(Summary!$BI$3:$BI$32,Summary!BH$3:BH$32),0)</f>
        <v>0.93811155012069769</v>
      </c>
      <c r="BH60">
        <f ca="1">IFERROR(PEARSON(Summary!$BI$3:$BI$32,Summary!BI$3:BI$32),0)</f>
        <v>1</v>
      </c>
      <c r="BI60">
        <f ca="1">IFERROR(PEARSON(Summary!$BI$3:$BI$32,Summary!BJ$3:BJ$32),0)</f>
        <v>0.49451376820030984</v>
      </c>
      <c r="BJ60">
        <f ca="1">IFERROR(PEARSON(Summary!$BI$3:$BI$32,Summary!BK$3:BK$32),0)</f>
        <v>-0.9273332859204455</v>
      </c>
      <c r="BK60">
        <f ca="1">IFERROR(PEARSON(Summary!$BI$3:$BI$32,Summary!BL$3:BL$32),0)</f>
        <v>0.88178216112697783</v>
      </c>
      <c r="BL60">
        <f ca="1">IFERROR(PEARSON(Summary!$BI$3:$BI$32,Summary!BM$3:BM$32),0)</f>
        <v>0.87449177277503409</v>
      </c>
      <c r="BM60">
        <f ca="1">IFERROR(PEARSON(Summary!$BI$3:$BI$32,Summary!BN$3:BN$32),0)</f>
        <v>0.84173616155648689</v>
      </c>
      <c r="BN60">
        <f ca="1">IFERROR(PEARSON(Summary!$BI$3:$BI$32,Summary!BO$3:BO$32),0)</f>
        <v>0.86072336480114819</v>
      </c>
      <c r="BO60">
        <f ca="1">IFERROR(PEARSON(Summary!$BI$3:$BI$32,Summary!BP$3:BP$32),0)</f>
        <v>0.77538981517438066</v>
      </c>
      <c r="BP60">
        <f ca="1">IFERROR(PEARSON(Summary!$BI$3:$BI$32,Summary!BQ$3:BQ$32),0)</f>
        <v>0.76244061798694085</v>
      </c>
      <c r="BQ60">
        <f ca="1">IFERROR(PEARSON(Summary!$BI$3:$BI$32,Summary!BR$3:BR$32),0)</f>
        <v>0.79014691585822483</v>
      </c>
      <c r="BR60">
        <f ca="1">IFERROR(PEARSON(Summary!$BI$3:$BI$32,Summary!BS$3:BS$32),0)</f>
        <v>0.90119439760833808</v>
      </c>
      <c r="BS60">
        <f ca="1">IFERROR(PEARSON(Summary!$BI$3:$BI$32,Summary!BT$3:BT$32),0)</f>
        <v>5.3823994226872167E-2</v>
      </c>
      <c r="BT60">
        <f ca="1">IFERROR(PEARSON(Summary!$BI$3:$BI$32,Summary!BU$3:BU$32),0)</f>
        <v>-0.70207798384906928</v>
      </c>
      <c r="BU60">
        <f ca="1">IFERROR(PEARSON(Summary!$BI$3:$BI$32,Summary!BV$3:BV$32),0)</f>
        <v>0.36596726393449674</v>
      </c>
      <c r="BV60">
        <f ca="1">IFERROR(PEARSON(Summary!$BI$3:$BI$32,Summary!BW$3:BW$32),0)</f>
        <v>-0.53713033264989085</v>
      </c>
      <c r="BW60">
        <f ca="1">IFERROR(PEARSON(Summary!$BI$3:$BI$32,Summary!BX$3:BX$32),0)</f>
        <v>0.36596726393449691</v>
      </c>
      <c r="BX60">
        <f ca="1">IFERROR(PEARSON(Summary!$BI$3:$BI$32,Summary!BY$3:BY$32),0)</f>
        <v>0.26122505328442136</v>
      </c>
      <c r="BY60">
        <f ca="1">IFERROR(PEARSON(Summary!$BI$3:$BI$32,Summary!BZ$3:BZ$32),0)</f>
        <v>-0.52172054562841808</v>
      </c>
      <c r="BZ60">
        <f ca="1">IFERROR(PEARSON(Summary!$BI$3:$BI$32,Summary!CA$3:CA$32),0)</f>
        <v>0.61456973339209242</v>
      </c>
      <c r="CA60">
        <f ca="1">IFERROR(PEARSON(Summary!$BI$3:$BI$32,Summary!CB$3:CB$32),0)</f>
        <v>0.39646869342383595</v>
      </c>
    </row>
    <row r="61" spans="1:79">
      <c r="A61" s="4" t="s">
        <v>54</v>
      </c>
      <c r="B61">
        <f ca="1">IFERROR(PEARSON(Summary!$BJ$3:$BJ$32,Summary!C$3:C$32),0)</f>
        <v>-0.43165360094472571</v>
      </c>
      <c r="C61">
        <f ca="1">IFERROR(PEARSON(Summary!$BJ$3:$BJ$32,Summary!D$3:D$32),0)</f>
        <v>-0.46578274795216612</v>
      </c>
      <c r="D61">
        <f ca="1">IFERROR(PEARSON(Summary!$BJ$3:$BJ$32,Summary!E$3:E$32),0)</f>
        <v>-0.51781639317542028</v>
      </c>
      <c r="E61">
        <f ca="1">IFERROR(PEARSON(Summary!$BJ$3:$BJ$32,Summary!F$3:F$32),0)</f>
        <v>-0.11321678703109518</v>
      </c>
      <c r="F61">
        <f ca="1">IFERROR(PEARSON(Summary!$BJ$3:$BJ$32,Summary!G$3:G$32),0)</f>
        <v>-0.52482342802475401</v>
      </c>
      <c r="G61">
        <f ca="1">IFERROR(PEARSON(Summary!$BJ$3:$BJ$32,Summary!H$3:H$32),0)</f>
        <v>-0.5093385176529619</v>
      </c>
      <c r="H61">
        <f ca="1">IFERROR(PEARSON(Summary!$BJ$3:$BJ$32,Summary!I$3:I$32),0)</f>
        <v>0.49802293790927876</v>
      </c>
      <c r="I61">
        <f ca="1">IFERROR(PEARSON(Summary!$BJ$3:$BJ$32,Summary!J$3:J$32),0)</f>
        <v>-0.51506353078595768</v>
      </c>
      <c r="J61">
        <f ca="1">IFERROR(PEARSON(Summary!$BJ$3:$BJ$32,Summary!K$3:K$32),0)</f>
        <v>-0.50858554046360083</v>
      </c>
      <c r="K61">
        <f ca="1">IFERROR(PEARSON(Summary!$BJ$3:$BJ$32,Summary!L$3:L$32),0)</f>
        <v>0.55235484611401531</v>
      </c>
      <c r="L61">
        <f ca="1">IFERROR(PEARSON(Summary!$BJ$3:$BJ$32,Summary!M$3:M$32),0)</f>
        <v>-4.9608230686797115E-2</v>
      </c>
      <c r="M61">
        <f ca="1">IFERROR(PEARSON(Summary!$BJ$3:$BJ$32,Summary!N$3:N$32),0)</f>
        <v>0.49802293790927882</v>
      </c>
      <c r="N61">
        <f ca="1">IFERROR(PEARSON(Summary!$BJ$3:$BJ$32,Summary!O$3:O$32),0)</f>
        <v>0</v>
      </c>
      <c r="O61">
        <f ca="1">IFERROR(PEARSON(Summary!$BJ$3:$BJ$32,Summary!P$3:P$32),0)</f>
        <v>0</v>
      </c>
      <c r="P61">
        <f ca="1">IFERROR(PEARSON(Summary!$BJ$3:$BJ$32,Summary!Q$3:Q$32),0)</f>
        <v>0.24639237502641137</v>
      </c>
      <c r="Q61">
        <f ca="1">IFERROR(PEARSON(Summary!$BJ$3:$BJ$32,Summary!R$3:R$32),0)</f>
        <v>0</v>
      </c>
      <c r="R61">
        <f ca="1">IFERROR(PEARSON(Summary!$BJ$3:$BJ$32,Summary!S$3:S$32),0)</f>
        <v>0</v>
      </c>
      <c r="S61">
        <f ca="1">IFERROR(PEARSON(Summary!$BJ$3:$BJ$32,Summary!T$3:T$32),0)</f>
        <v>0</v>
      </c>
      <c r="T61">
        <f ca="1">IFERROR(PEARSON(Summary!$BJ$3:$BJ$32,Summary!U$3:U$32),0)</f>
        <v>0</v>
      </c>
      <c r="U61">
        <f ca="1">IFERROR(PEARSON(Summary!$BJ$3:$BJ$32,Summary!V$3:V$32),0)</f>
        <v>-0.2527768025605136</v>
      </c>
      <c r="V61">
        <f ca="1">IFERROR(PEARSON(Summary!$BJ$3:$BJ$32,Summary!W$3:W$32),0)</f>
        <v>0.18951752617672782</v>
      </c>
      <c r="W61">
        <f ca="1">IFERROR(PEARSON(Summary!$BJ$3:$BJ$32,Summary!X$3:X$32),0)</f>
        <v>0.22329934436445423</v>
      </c>
      <c r="X61">
        <f ca="1">IFERROR(PEARSON(Summary!$BJ$3:$BJ$32,Summary!Y$3:Y$32),0)</f>
        <v>0.30216584544148528</v>
      </c>
      <c r="Y61">
        <f ca="1">IFERROR(PEARSON(Summary!$BJ$3:$BJ$32,Summary!Z$3:Z$32),0)</f>
        <v>0.14955759122695433</v>
      </c>
      <c r="Z61">
        <f ca="1">IFERROR(PEARSON(Summary!$BJ$3:$BJ$32,Summary!AA$3:AA$32),0)</f>
        <v>0</v>
      </c>
      <c r="AA61">
        <f ca="1">IFERROR(PEARSON(Summary!$BJ$3:$BJ$32,Summary!AB$3:AB$32),0)</f>
        <v>0.212757063816985</v>
      </c>
      <c r="AB61">
        <f ca="1">IFERROR(PEARSON(Summary!$BJ$3:$BJ$32,Summary!AC$3:AC$32),0)</f>
        <v>0.27049021369075316</v>
      </c>
      <c r="AC61">
        <f ca="1">IFERROR(PEARSON(Summary!$BJ$3:$BJ$32,Summary!AD$3:AD$32),0)</f>
        <v>-0.31649835770738416</v>
      </c>
      <c r="AD61">
        <f ca="1">IFERROR(PEARSON(Summary!$BJ$3:$BJ$32,Summary!AE$3:AE$32),0)</f>
        <v>0.20368491892535623</v>
      </c>
      <c r="AE61">
        <f ca="1">IFERROR(PEARSON(Summary!$BJ$3:$BJ$32,Summary!AF$3:AF$32),0)</f>
        <v>-4.2225772195749866E-3</v>
      </c>
      <c r="AF61">
        <f ca="1">IFERROR(PEARSON(Summary!$BJ$3:$BJ$32,Summary!AG$3:AG$32),0)</f>
        <v>0.12523682021642354</v>
      </c>
      <c r="AG61">
        <f ca="1">IFERROR(PEARSON(Summary!$BJ$3:$BJ$32,Summary!AH$3:AH$32),0)</f>
        <v>0.18361656704810028</v>
      </c>
      <c r="AH61">
        <f ca="1">IFERROR(PEARSON(Summary!$BJ$3:$BJ$32,Summary!AI$3:AI$32),0)</f>
        <v>0.28045996317361005</v>
      </c>
      <c r="AI61">
        <f ca="1">IFERROR(PEARSON(Summary!$BJ$3:$BJ$32,Summary!AJ$3:AJ$32),0)</f>
        <v>0.27958158360066726</v>
      </c>
      <c r="AJ61">
        <f ca="1">IFERROR(PEARSON(Summary!$BJ$3:$BJ$32,Summary!AK$3:AK$32),0)</f>
        <v>0.1637042078875531</v>
      </c>
      <c r="AK61">
        <f ca="1">IFERROR(PEARSON(Summary!$BJ$3:$BJ$32,Summary!AL$3:AL$32),0)</f>
        <v>-0.28084845000174502</v>
      </c>
      <c r="AL61">
        <f ca="1">IFERROR(PEARSON(Summary!$BJ$3:$BJ$32,Summary!AM$3:AM$32),0)</f>
        <v>0.5750387174868189</v>
      </c>
      <c r="AM61">
        <f ca="1">IFERROR(PEARSON(Summary!$BJ$3:$BJ$32,Summary!AN$3:AN$32),0)</f>
        <v>-0.35051186507664001</v>
      </c>
      <c r="AN61">
        <f ca="1">IFERROR(PEARSON(Summary!$BJ$3:$BJ$32,Summary!AO$3:AO$32),0)</f>
        <v>0.4005134521018367</v>
      </c>
      <c r="AO61">
        <f ca="1">IFERROR(PEARSON(Summary!$BJ$3:$BJ$32,Summary!AP$3:AP$32),0)</f>
        <v>0.22758260895179469</v>
      </c>
      <c r="AP61">
        <f ca="1">IFERROR(PEARSON(Summary!$BJ$3:$BJ$32,Summary!AQ$3:AQ$32),0)</f>
        <v>0.16383651980559968</v>
      </c>
      <c r="AQ61">
        <f ca="1">IFERROR(PEARSON(Summary!$BJ$3:$BJ$32,Summary!AR$3:AR$32),0)</f>
        <v>-0.24702135955906993</v>
      </c>
      <c r="AR61">
        <f ca="1">IFERROR(PEARSON(Summary!$BJ$3:$BJ$32,Summary!AS$3:AS$32),0)</f>
        <v>0.2891365872657049</v>
      </c>
      <c r="AS61">
        <f ca="1">IFERROR(PEARSON(Summary!$BJ$3:$BJ$32,Summary!AT$3:AT$32),0)</f>
        <v>-0.38443875939078104</v>
      </c>
      <c r="AT61">
        <f ca="1">IFERROR(PEARSON(Summary!$BJ$3:$BJ$32,Summary!AU$3:AU$32),0)</f>
        <v>-0.32291125981577024</v>
      </c>
      <c r="AU61">
        <f ca="1">IFERROR(PEARSON(Summary!$BJ$3:$BJ$32,Summary!AV$3:AV$32),0)</f>
        <v>-0.19421287721704503</v>
      </c>
      <c r="AV61">
        <f ca="1">IFERROR(PEARSON(Summary!$BJ$3:$BJ$32,Summary!AW$3:AW$32),0)</f>
        <v>-0.31551438740326504</v>
      </c>
      <c r="AW61">
        <f ca="1">IFERROR(PEARSON(Summary!$BJ$3:$BJ$32,Summary!AX$3:AX$32),0)</f>
        <v>-0.3030608826408277</v>
      </c>
      <c r="AX61">
        <f ca="1">IFERROR(PEARSON(Summary!$BJ$3:$BJ$32,Summary!AY$3:AY$32),0)</f>
        <v>-0.26351603874688889</v>
      </c>
      <c r="AY61">
        <f ca="1">IFERROR(PEARSON(Summary!$BJ$3:$BJ$32,Summary!AZ$3:AZ$32),0)</f>
        <v>-0.36037200935322067</v>
      </c>
      <c r="AZ61">
        <f ca="1">IFERROR(PEARSON(Summary!$BJ$3:$BJ$32,Summary!BA$3:BA$32),0)</f>
        <v>0.38700995986498321</v>
      </c>
      <c r="BA61">
        <f ca="1">IFERROR(PEARSON(Summary!$BJ$3:$BJ$32,Summary!BB$3:BB$32),0)</f>
        <v>0.2069857961137592</v>
      </c>
      <c r="BB61">
        <f ca="1">IFERROR(PEARSON(Summary!$BJ$3:$BJ$32,Summary!BC$3:BC$32),0)</f>
        <v>0.4990850706885534</v>
      </c>
      <c r="BC61">
        <f ca="1">IFERROR(PEARSON(Summary!$BJ$3:$BJ$32,Summary!BD$3:BD$32),0)</f>
        <v>0.50598978116174709</v>
      </c>
      <c r="BD61">
        <f ca="1">IFERROR(PEARSON(Summary!$BJ$3:$BJ$32,Summary!BE$3:BE$32),0)</f>
        <v>0.23180505555814729</v>
      </c>
      <c r="BE61">
        <f ca="1">IFERROR(PEARSON(Summary!$BJ$3:$BJ$32,Summary!BF$3:BF$32),0)</f>
        <v>0.23046992354082455</v>
      </c>
      <c r="BF61">
        <f ca="1">IFERROR(PEARSON(Summary!$BJ$3:$BJ$32,Summary!BG$3:BG$32),0)</f>
        <v>0.17820958873377624</v>
      </c>
      <c r="BG61">
        <f ca="1">IFERROR(PEARSON(Summary!$BJ$3:$BJ$32,Summary!BH$3:BH$32),0)</f>
        <v>0.51975153985196809</v>
      </c>
      <c r="BH61">
        <f ca="1">IFERROR(PEARSON(Summary!$BJ$3:$BJ$32,Summary!BI$3:BI$32),0)</f>
        <v>0.49451376820030984</v>
      </c>
      <c r="BI61">
        <f ca="1">IFERROR(PEARSON(Summary!$BJ$3:$BJ$32,Summary!BJ$3:BJ$32),0)</f>
        <v>1.0000000000000002</v>
      </c>
      <c r="BJ61">
        <f ca="1">IFERROR(PEARSON(Summary!$BJ$3:$BJ$32,Summary!BK$3:BK$32),0)</f>
        <v>-0.39239887105311</v>
      </c>
      <c r="BK61">
        <f ca="1">IFERROR(PEARSON(Summary!$BJ$3:$BJ$32,Summary!BL$3:BL$32),0)</f>
        <v>0.43291467161161834</v>
      </c>
      <c r="BL61">
        <f ca="1">IFERROR(PEARSON(Summary!$BJ$3:$BJ$32,Summary!BM$3:BM$32),0)</f>
        <v>0.24484350024827697</v>
      </c>
      <c r="BM61">
        <f ca="1">IFERROR(PEARSON(Summary!$BJ$3:$BJ$32,Summary!BN$3:BN$32),0)</f>
        <v>0.52357795655423811</v>
      </c>
      <c r="BN61">
        <f ca="1">IFERROR(PEARSON(Summary!$BJ$3:$BJ$32,Summary!BO$3:BO$32),0)</f>
        <v>0.21478264754851112</v>
      </c>
      <c r="BO61">
        <f ca="1">IFERROR(PEARSON(Summary!$BJ$3:$BJ$32,Summary!BP$3:BP$32),0)</f>
        <v>0.10600455573326571</v>
      </c>
      <c r="BP61">
        <f ca="1">IFERROR(PEARSON(Summary!$BJ$3:$BJ$32,Summary!BQ$3:BQ$32),0)</f>
        <v>0.46213717419905798</v>
      </c>
      <c r="BQ61">
        <f ca="1">IFERROR(PEARSON(Summary!$BJ$3:$BJ$32,Summary!BR$3:BR$32),0)</f>
        <v>0.50292996342112251</v>
      </c>
      <c r="BR61">
        <f ca="1">IFERROR(PEARSON(Summary!$BJ$3:$BJ$32,Summary!BS$3:BS$32),0)</f>
        <v>0.3263509472684285</v>
      </c>
      <c r="BS61">
        <f ca="1">IFERROR(PEARSON(Summary!$BJ$3:$BJ$32,Summary!BT$3:BT$32),0)</f>
        <v>8.1307616296435702E-3</v>
      </c>
      <c r="BT61">
        <f ca="1">IFERROR(PEARSON(Summary!$BJ$3:$BJ$32,Summary!BU$3:BU$32),0)</f>
        <v>-0.51781639317542028</v>
      </c>
      <c r="BU61">
        <f ca="1">IFERROR(PEARSON(Summary!$BJ$3:$BJ$32,Summary!BV$3:BV$32),0)</f>
        <v>-0.37225920302577292</v>
      </c>
      <c r="BV61">
        <f ca="1">IFERROR(PEARSON(Summary!$BJ$3:$BJ$32,Summary!BW$3:BW$32),0)</f>
        <v>-0.47749383782862209</v>
      </c>
      <c r="BW61">
        <f ca="1">IFERROR(PEARSON(Summary!$BJ$3:$BJ$32,Summary!BX$3:BX$32),0)</f>
        <v>-0.37225920302577314</v>
      </c>
      <c r="BX61">
        <f ca="1">IFERROR(PEARSON(Summary!$BJ$3:$BJ$32,Summary!BY$3:BY$32),0)</f>
        <v>-0.29913097871944927</v>
      </c>
      <c r="BY61">
        <f ca="1">IFERROR(PEARSON(Summary!$BJ$3:$BJ$32,Summary!BZ$3:BZ$32),0)</f>
        <v>-0.30306088264082776</v>
      </c>
      <c r="BZ61">
        <f ca="1">IFERROR(PEARSON(Summary!$BJ$3:$BJ$32,Summary!CA$3:CA$32),0)</f>
        <v>0.4438112890116247</v>
      </c>
      <c r="CA61">
        <f ca="1">IFERROR(PEARSON(Summary!$BJ$3:$BJ$32,Summary!CB$3:CB$32),0)</f>
        <v>0.67672800577237324</v>
      </c>
    </row>
    <row r="62" spans="1:79">
      <c r="A62" s="47" t="s">
        <v>65</v>
      </c>
      <c r="B62">
        <f ca="1">IFERROR(PEARSON(Summary!$BK$3:$BK$32,Summary!C$3:C$32),0)</f>
        <v>0.84112133105473574</v>
      </c>
      <c r="C62">
        <f ca="1">IFERROR(PEARSON(Summary!$BK$3:$BK$32,Summary!D$3:D$32),0)</f>
        <v>0.88434844280261793</v>
      </c>
      <c r="D62">
        <f ca="1">IFERROR(PEARSON(Summary!$BK$3:$BK$32,Summary!E$3:E$32),0)</f>
        <v>0.76593730067024879</v>
      </c>
      <c r="E62">
        <f ca="1">IFERROR(PEARSON(Summary!$BK$3:$BK$32,Summary!F$3:F$32),0)</f>
        <v>-0.75774035494032155</v>
      </c>
      <c r="F62">
        <f ca="1">IFERROR(PEARSON(Summary!$BK$3:$BK$32,Summary!G$3:G$32),0)</f>
        <v>0.77825672937894286</v>
      </c>
      <c r="G62">
        <f ca="1">IFERROR(PEARSON(Summary!$BK$3:$BK$32,Summary!H$3:H$32),0)</f>
        <v>0.72849582378075584</v>
      </c>
      <c r="H62">
        <f ca="1">IFERROR(PEARSON(Summary!$BK$3:$BK$32,Summary!I$3:I$32),0)</f>
        <v>-0.90556756253515158</v>
      </c>
      <c r="I62">
        <f ca="1">IFERROR(PEARSON(Summary!$BK$3:$BK$32,Summary!J$3:J$32),0)</f>
        <v>0.7615437157814442</v>
      </c>
      <c r="J62">
        <f ca="1">IFERROR(PEARSON(Summary!$BK$3:$BK$32,Summary!K$3:K$32),0)</f>
        <v>0.78019496440322433</v>
      </c>
      <c r="K62">
        <f ca="1">IFERROR(PEARSON(Summary!$BK$3:$BK$32,Summary!L$3:L$32),0)</f>
        <v>-0.81661219678712604</v>
      </c>
      <c r="L62">
        <f ca="1">IFERROR(PEARSON(Summary!$BK$3:$BK$32,Summary!M$3:M$32),0)</f>
        <v>0.78520238419163257</v>
      </c>
      <c r="M62">
        <f ca="1">IFERROR(PEARSON(Summary!$BK$3:$BK$32,Summary!N$3:N$32),0)</f>
        <v>-0.90556756253515192</v>
      </c>
      <c r="N62">
        <f ca="1">IFERROR(PEARSON(Summary!$BK$3:$BK$32,Summary!O$3:O$32),0)</f>
        <v>0</v>
      </c>
      <c r="O62">
        <f ca="1">IFERROR(PEARSON(Summary!$BK$3:$BK$32,Summary!P$3:P$32),0)</f>
        <v>0</v>
      </c>
      <c r="P62">
        <f ca="1">IFERROR(PEARSON(Summary!$BK$3:$BK$32,Summary!Q$3:Q$32),0)</f>
        <v>-0.50053305043702678</v>
      </c>
      <c r="Q62">
        <f ca="1">IFERROR(PEARSON(Summary!$BK$3:$BK$32,Summary!R$3:R$32),0)</f>
        <v>0</v>
      </c>
      <c r="R62">
        <f ca="1">IFERROR(PEARSON(Summary!$BK$3:$BK$32,Summary!S$3:S$32),0)</f>
        <v>0</v>
      </c>
      <c r="S62">
        <f ca="1">IFERROR(PEARSON(Summary!$BK$3:$BK$32,Summary!T$3:T$32),0)</f>
        <v>0</v>
      </c>
      <c r="T62">
        <f ca="1">IFERROR(PEARSON(Summary!$BK$3:$BK$32,Summary!U$3:U$32),0)</f>
        <v>0</v>
      </c>
      <c r="U62">
        <f ca="1">IFERROR(PEARSON(Summary!$BK$3:$BK$32,Summary!V$3:V$32),0)</f>
        <v>0.18100658423425431</v>
      </c>
      <c r="V62">
        <f ca="1">IFERROR(PEARSON(Summary!$BK$3:$BK$32,Summary!W$3:W$32),0)</f>
        <v>0.39279127864572733</v>
      </c>
      <c r="W62">
        <f ca="1">IFERROR(PEARSON(Summary!$BK$3:$BK$32,Summary!X$3:X$32),0)</f>
        <v>0.36889611754458707</v>
      </c>
      <c r="X62">
        <f ca="1">IFERROR(PEARSON(Summary!$BK$3:$BK$32,Summary!Y$3:Y$32),0)</f>
        <v>-0.42246245097410601</v>
      </c>
      <c r="Y62">
        <f ca="1">IFERROR(PEARSON(Summary!$BK$3:$BK$32,Summary!Z$3:Z$32),0)</f>
        <v>-0.15711538986274759</v>
      </c>
      <c r="Z62">
        <f ca="1">IFERROR(PEARSON(Summary!$BK$3:$BK$32,Summary!AA$3:AA$32),0)</f>
        <v>0</v>
      </c>
      <c r="AA62">
        <f ca="1">IFERROR(PEARSON(Summary!$BK$3:$BK$32,Summary!AB$3:AB$32),0)</f>
        <v>-0.20811755354245556</v>
      </c>
      <c r="AB62">
        <f ca="1">IFERROR(PEARSON(Summary!$BK$3:$BK$32,Summary!AC$3:AC$32),0)</f>
        <v>7.1570856713582084E-2</v>
      </c>
      <c r="AC62">
        <f ca="1">IFERROR(PEARSON(Summary!$BK$3:$BK$32,Summary!AD$3:AD$32),0)</f>
        <v>0.84086991460870442</v>
      </c>
      <c r="AD62">
        <f ca="1">IFERROR(PEARSON(Summary!$BK$3:$BK$32,Summary!AE$3:AE$32),0)</f>
        <v>0.55014733457697951</v>
      </c>
      <c r="AE62">
        <f ca="1">IFERROR(PEARSON(Summary!$BK$3:$BK$32,Summary!AF$3:AF$32),0)</f>
        <v>0.42901295278947849</v>
      </c>
      <c r="AF62">
        <f ca="1">IFERROR(PEARSON(Summary!$BK$3:$BK$32,Summary!AG$3:AG$32),0)</f>
        <v>0.54656426669090474</v>
      </c>
      <c r="AG62">
        <f ca="1">IFERROR(PEARSON(Summary!$BK$3:$BK$32,Summary!AH$3:AH$32),0)</f>
        <v>0.31541584492330854</v>
      </c>
      <c r="AH62">
        <f ca="1">IFERROR(PEARSON(Summary!$BK$3:$BK$32,Summary!AI$3:AI$32),0)</f>
        <v>-0.52724650834501774</v>
      </c>
      <c r="AI62">
        <f ca="1">IFERROR(PEARSON(Summary!$BK$3:$BK$32,Summary!AJ$3:AJ$32),0)</f>
        <v>-0.14048437798723057</v>
      </c>
      <c r="AJ62">
        <f ca="1">IFERROR(PEARSON(Summary!$BK$3:$BK$32,Summary!AK$3:AK$32),0)</f>
        <v>0.35123615833300914</v>
      </c>
      <c r="AK62">
        <f ca="1">IFERROR(PEARSON(Summary!$BK$3:$BK$32,Summary!AL$3:AL$32),0)</f>
        <v>0.82874179339895049</v>
      </c>
      <c r="AL62">
        <f ca="1">IFERROR(PEARSON(Summary!$BK$3:$BK$32,Summary!AM$3:AM$32),0)</f>
        <v>-0.17322646048248677</v>
      </c>
      <c r="AM62">
        <f ca="1">IFERROR(PEARSON(Summary!$BK$3:$BK$32,Summary!AN$3:AN$32),0)</f>
        <v>0.67955838188814288</v>
      </c>
      <c r="AN62">
        <f ca="1">IFERROR(PEARSON(Summary!$BK$3:$BK$32,Summary!AO$3:AO$32),0)</f>
        <v>-3.7059032147763446E-2</v>
      </c>
      <c r="AO62">
        <f ca="1">IFERROR(PEARSON(Summary!$BK$3:$BK$32,Summary!AP$3:AP$32),0)</f>
        <v>0.28301630999227639</v>
      </c>
      <c r="AP62">
        <f ca="1">IFERROR(PEARSON(Summary!$BK$3:$BK$32,Summary!AQ$3:AQ$32),0)</f>
        <v>-0.21779290877761856</v>
      </c>
      <c r="AQ62">
        <f ca="1">IFERROR(PEARSON(Summary!$BK$3:$BK$32,Summary!AR$3:AR$32),0)</f>
        <v>0.55560343496868747</v>
      </c>
      <c r="AR62">
        <f ca="1">IFERROR(PEARSON(Summary!$BK$3:$BK$32,Summary!AS$3:AS$32),0)</f>
        <v>-0.23367968856090898</v>
      </c>
      <c r="AS62">
        <f ca="1">IFERROR(PEARSON(Summary!$BK$3:$BK$32,Summary!AT$3:AT$32),0)</f>
        <v>0.41138426968522973</v>
      </c>
      <c r="AT62">
        <f ca="1">IFERROR(PEARSON(Summary!$BK$3:$BK$32,Summary!AU$3:AU$32),0)</f>
        <v>0.87721166426305142</v>
      </c>
      <c r="AU62">
        <f ca="1">IFERROR(PEARSON(Summary!$BK$3:$BK$32,Summary!AV$3:AV$32),0)</f>
        <v>0.64487558284054358</v>
      </c>
      <c r="AV62">
        <f ca="1">IFERROR(PEARSON(Summary!$BK$3:$BK$32,Summary!AW$3:AW$32),0)</f>
        <v>0.75580796473239553</v>
      </c>
      <c r="AW62">
        <f ca="1">IFERROR(PEARSON(Summary!$BK$3:$BK$32,Summary!AX$3:AX$32),0)</f>
        <v>0.68351332426128919</v>
      </c>
      <c r="AX62">
        <f ca="1">IFERROR(PEARSON(Summary!$BK$3:$BK$32,Summary!AY$3:AY$32),0)</f>
        <v>0.75130776449267589</v>
      </c>
      <c r="AY62">
        <f ca="1">IFERROR(PEARSON(Summary!$BK$3:$BK$32,Summary!AZ$3:AZ$32),0)</f>
        <v>0.94849876520812659</v>
      </c>
      <c r="AZ62">
        <f ca="1">IFERROR(PEARSON(Summary!$BK$3:$BK$32,Summary!BA$3:BA$32),0)</f>
        <v>-0.74737648176438498</v>
      </c>
      <c r="BA62">
        <f ca="1">IFERROR(PEARSON(Summary!$BK$3:$BK$32,Summary!BB$3:BB$32),0)</f>
        <v>-0.93384652699107129</v>
      </c>
      <c r="BB62">
        <f ca="1">IFERROR(PEARSON(Summary!$BK$3:$BK$32,Summary!BC$3:BC$32),0)</f>
        <v>-0.88294340150546835</v>
      </c>
      <c r="BC62">
        <f ca="1">IFERROR(PEARSON(Summary!$BK$3:$BK$32,Summary!BD$3:BD$32),0)</f>
        <v>-0.89737982732854815</v>
      </c>
      <c r="BD62">
        <f ca="1">IFERROR(PEARSON(Summary!$BK$3:$BK$32,Summary!BE$3:BE$32),0)</f>
        <v>-0.91217539307450579</v>
      </c>
      <c r="BE62">
        <f ca="1">IFERROR(PEARSON(Summary!$BK$3:$BK$32,Summary!BF$3:BF$32),0)</f>
        <v>-0.88863502027886498</v>
      </c>
      <c r="BF62">
        <f ca="1">IFERROR(PEARSON(Summary!$BK$3:$BK$32,Summary!BG$3:BG$32),0)</f>
        <v>-0.93749125363328656</v>
      </c>
      <c r="BG62">
        <f ca="1">IFERROR(PEARSON(Summary!$BK$3:$BK$32,Summary!BH$3:BH$32),0)</f>
        <v>-0.88482295935928068</v>
      </c>
      <c r="BH62">
        <f ca="1">IFERROR(PEARSON(Summary!$BK$3:$BK$32,Summary!BI$3:BI$32),0)</f>
        <v>-0.9273332859204455</v>
      </c>
      <c r="BI62">
        <f ca="1">IFERROR(PEARSON(Summary!$BK$3:$BK$32,Summary!BJ$3:BJ$32),0)</f>
        <v>-0.39239887105311</v>
      </c>
      <c r="BJ62">
        <f ca="1">IFERROR(PEARSON(Summary!$BK$3:$BK$32,Summary!BK$3:BK$32),0)</f>
        <v>0.99999999999999978</v>
      </c>
      <c r="BK62">
        <f ca="1">IFERROR(PEARSON(Summary!$BK$3:$BK$32,Summary!BL$3:BL$32),0)</f>
        <v>-0.93629958042774331</v>
      </c>
      <c r="BL62">
        <f ca="1">IFERROR(PEARSON(Summary!$BK$3:$BK$32,Summary!BM$3:BM$32),0)</f>
        <v>-0.97758157792033151</v>
      </c>
      <c r="BM62">
        <f ca="1">IFERROR(PEARSON(Summary!$BK$3:$BK$32,Summary!BN$3:BN$32),0)</f>
        <v>-0.83818462171173025</v>
      </c>
      <c r="BN62">
        <f ca="1">IFERROR(PEARSON(Summary!$BK$3:$BK$32,Summary!BO$3:BO$32),0)</f>
        <v>-0.96116604414986995</v>
      </c>
      <c r="BO62">
        <f ca="1">IFERROR(PEARSON(Summary!$BK$3:$BK$32,Summary!BP$3:BP$32),0)</f>
        <v>-0.90965332252487763</v>
      </c>
      <c r="BP62">
        <f ca="1">IFERROR(PEARSON(Summary!$BK$3:$BK$32,Summary!BQ$3:BQ$32),0)</f>
        <v>-0.86777659134649132</v>
      </c>
      <c r="BQ62">
        <f ca="1">IFERROR(PEARSON(Summary!$BK$3:$BK$32,Summary!BR$3:BR$32),0)</f>
        <v>-0.89626272720017819</v>
      </c>
      <c r="BR62">
        <f ca="1">IFERROR(PEARSON(Summary!$BK$3:$BK$32,Summary!BS$3:BS$32),0)</f>
        <v>-0.98671095795583896</v>
      </c>
      <c r="BS62">
        <f ca="1">IFERROR(PEARSON(Summary!$BK$3:$BK$32,Summary!BT$3:BT$32),0)</f>
        <v>0.12455981971877177</v>
      </c>
      <c r="BT62">
        <f ca="1">IFERROR(PEARSON(Summary!$BK$3:$BK$32,Summary!BU$3:BU$32),0)</f>
        <v>0.76593730067024912</v>
      </c>
      <c r="BU62">
        <f ca="1">IFERROR(PEARSON(Summary!$BK$3:$BK$32,Summary!BV$3:BV$32),0)</f>
        <v>-0.47167926072514071</v>
      </c>
      <c r="BV62">
        <f ca="1">IFERROR(PEARSON(Summary!$BK$3:$BK$32,Summary!BW$3:BW$32),0)</f>
        <v>0.62460853891535983</v>
      </c>
      <c r="BW62">
        <f ca="1">IFERROR(PEARSON(Summary!$BK$3:$BK$32,Summary!BX$3:BX$32),0)</f>
        <v>-0.47167926072514077</v>
      </c>
      <c r="BX62">
        <f ca="1">IFERROR(PEARSON(Summary!$BK$3:$BK$32,Summary!BY$3:BY$32),0)</f>
        <v>-0.1820708963579015</v>
      </c>
      <c r="BY62">
        <f ca="1">IFERROR(PEARSON(Summary!$BK$3:$BK$32,Summary!BZ$3:BZ$32),0)</f>
        <v>0.6835133242612893</v>
      </c>
      <c r="BZ62">
        <f ca="1">IFERROR(PEARSON(Summary!$BK$3:$BK$32,Summary!CA$3:CA$32),0)</f>
        <v>-0.71824229921914973</v>
      </c>
      <c r="CA62">
        <f ca="1">IFERROR(PEARSON(Summary!$BK$3:$BK$32,Summary!CB$3:CB$32),0)</f>
        <v>-0.38080931733411466</v>
      </c>
    </row>
    <row r="63" spans="1:79">
      <c r="A63" s="47" t="s">
        <v>1484</v>
      </c>
      <c r="B63">
        <f ca="1">IFERROR(PEARSON(Summary!$BL$3:$BL$32,Summary!C$3:C$32),0)</f>
        <v>-0.81100039620241759</v>
      </c>
      <c r="C63">
        <f ca="1">IFERROR(PEARSON(Summary!$BL$3:$BL$32,Summary!D$3:D$32),0)</f>
        <v>-0.87166539700574197</v>
      </c>
      <c r="D63">
        <f ca="1">IFERROR(PEARSON(Summary!$BL$3:$BL$32,Summary!E$3:E$32),0)</f>
        <v>-0.74067758745614665</v>
      </c>
      <c r="E63">
        <f ca="1">IFERROR(PEARSON(Summary!$BL$3:$BL$32,Summary!F$3:F$32),0)</f>
        <v>0.66969864646803146</v>
      </c>
      <c r="F63">
        <f ca="1">IFERROR(PEARSON(Summary!$BL$3:$BL$32,Summary!G$3:G$32),0)</f>
        <v>-0.76132019221510205</v>
      </c>
      <c r="G63">
        <f ca="1">IFERROR(PEARSON(Summary!$BL$3:$BL$32,Summary!H$3:H$32),0)</f>
        <v>-0.70974829193217392</v>
      </c>
      <c r="H63">
        <f ca="1">IFERROR(PEARSON(Summary!$BL$3:$BL$32,Summary!I$3:I$32),0)</f>
        <v>0.83233536258132046</v>
      </c>
      <c r="I63">
        <f ca="1">IFERROR(PEARSON(Summary!$BL$3:$BL$32,Summary!J$3:J$32),0)</f>
        <v>-0.74608451469709014</v>
      </c>
      <c r="J63">
        <f ca="1">IFERROR(PEARSON(Summary!$BL$3:$BL$32,Summary!K$3:K$32),0)</f>
        <v>-0.74180497425871661</v>
      </c>
      <c r="K63">
        <f ca="1">IFERROR(PEARSON(Summary!$BL$3:$BL$32,Summary!L$3:L$32),0)</f>
        <v>0.7254511590113043</v>
      </c>
      <c r="L63">
        <f ca="1">IFERROR(PEARSON(Summary!$BL$3:$BL$32,Summary!M$3:M$32),0)</f>
        <v>-0.74540985506702384</v>
      </c>
      <c r="M63">
        <f ca="1">IFERROR(PEARSON(Summary!$BL$3:$BL$32,Summary!N$3:N$32),0)</f>
        <v>0.83233536258132057</v>
      </c>
      <c r="N63">
        <f ca="1">IFERROR(PEARSON(Summary!$BL$3:$BL$32,Summary!O$3:O$32),0)</f>
        <v>0</v>
      </c>
      <c r="O63">
        <f ca="1">IFERROR(PEARSON(Summary!$BL$3:$BL$32,Summary!P$3:P$32),0)</f>
        <v>0</v>
      </c>
      <c r="P63">
        <f ca="1">IFERROR(PEARSON(Summary!$BL$3:$BL$32,Summary!Q$3:Q$32),0)</f>
        <v>0.49739367304041004</v>
      </c>
      <c r="Q63">
        <f ca="1">IFERROR(PEARSON(Summary!$BL$3:$BL$32,Summary!R$3:R$32),0)</f>
        <v>0</v>
      </c>
      <c r="R63">
        <f ca="1">IFERROR(PEARSON(Summary!$BL$3:$BL$32,Summary!S$3:S$32),0)</f>
        <v>0</v>
      </c>
      <c r="S63">
        <f ca="1">IFERROR(PEARSON(Summary!$BL$3:$BL$32,Summary!T$3:T$32),0)</f>
        <v>0</v>
      </c>
      <c r="T63">
        <f ca="1">IFERROR(PEARSON(Summary!$BL$3:$BL$32,Summary!U$3:U$32),0)</f>
        <v>0</v>
      </c>
      <c r="U63">
        <f ca="1">IFERROR(PEARSON(Summary!$BL$3:$BL$32,Summary!V$3:V$32),0)</f>
        <v>-0.18279367000867922</v>
      </c>
      <c r="V63">
        <f ca="1">IFERROR(PEARSON(Summary!$BL$3:$BL$32,Summary!W$3:W$32),0)</f>
        <v>-0.26877112248053237</v>
      </c>
      <c r="W63">
        <f ca="1">IFERROR(PEARSON(Summary!$BL$3:$BL$32,Summary!X$3:X$32),0)</f>
        <v>-0.23642472951930474</v>
      </c>
      <c r="X63">
        <f ca="1">IFERROR(PEARSON(Summary!$BL$3:$BL$32,Summary!Y$3:Y$32),0)</f>
        <v>0.4247135903994666</v>
      </c>
      <c r="Y63">
        <f ca="1">IFERROR(PEARSON(Summary!$BL$3:$BL$32,Summary!Z$3:Z$32),0)</f>
        <v>0.1495560856549456</v>
      </c>
      <c r="Z63">
        <f ca="1">IFERROR(PEARSON(Summary!$BL$3:$BL$32,Summary!AA$3:AA$32),0)</f>
        <v>0</v>
      </c>
      <c r="AA63">
        <f ca="1">IFERROR(PEARSON(Summary!$BL$3:$BL$32,Summary!AB$3:AB$32),0)</f>
        <v>0.345681662961074</v>
      </c>
      <c r="AB63">
        <f ca="1">IFERROR(PEARSON(Summary!$BL$3:$BL$32,Summary!AC$3:AC$32),0)</f>
        <v>1.7427562638984623E-2</v>
      </c>
      <c r="AC63">
        <f ca="1">IFERROR(PEARSON(Summary!$BL$3:$BL$32,Summary!AD$3:AD$32),0)</f>
        <v>-0.77897473233891834</v>
      </c>
      <c r="AD63">
        <f ca="1">IFERROR(PEARSON(Summary!$BL$3:$BL$32,Summary!AE$3:AE$32),0)</f>
        <v>-0.41488434001934743</v>
      </c>
      <c r="AE63">
        <f ca="1">IFERROR(PEARSON(Summary!$BL$3:$BL$32,Summary!AF$3:AF$32),0)</f>
        <v>-0.3688990090202427</v>
      </c>
      <c r="AF63">
        <f ca="1">IFERROR(PEARSON(Summary!$BL$3:$BL$32,Summary!AG$3:AG$32),0)</f>
        <v>-0.36431196945715283</v>
      </c>
      <c r="AG63">
        <f ca="1">IFERROR(PEARSON(Summary!$BL$3:$BL$32,Summary!AH$3:AH$32),0)</f>
        <v>-0.12508560430130453</v>
      </c>
      <c r="AH63">
        <f ca="1">IFERROR(PEARSON(Summary!$BL$3:$BL$32,Summary!AI$3:AI$32),0)</f>
        <v>0.59394060824218464</v>
      </c>
      <c r="AI63">
        <f ca="1">IFERROR(PEARSON(Summary!$BL$3:$BL$32,Summary!AJ$3:AJ$32),0)</f>
        <v>0.22274494820830359</v>
      </c>
      <c r="AJ63">
        <f ca="1">IFERROR(PEARSON(Summary!$BL$3:$BL$32,Summary!AK$3:AK$32),0)</f>
        <v>-0.24672907461899654</v>
      </c>
      <c r="AK63">
        <f ca="1">IFERROR(PEARSON(Summary!$BL$3:$BL$32,Summary!AL$3:AL$32),0)</f>
        <v>-0.80774162578776643</v>
      </c>
      <c r="AL63">
        <f ca="1">IFERROR(PEARSON(Summary!$BL$3:$BL$32,Summary!AM$3:AM$32),0)</f>
        <v>7.1875580860365287E-2</v>
      </c>
      <c r="AM63">
        <f ca="1">IFERROR(PEARSON(Summary!$BL$3:$BL$32,Summary!AN$3:AN$32),0)</f>
        <v>-0.72644903108390835</v>
      </c>
      <c r="AN63">
        <f ca="1">IFERROR(PEARSON(Summary!$BL$3:$BL$32,Summary!AO$3:AO$32),0)</f>
        <v>-0.11377089534546443</v>
      </c>
      <c r="AO63">
        <f ca="1">IFERROR(PEARSON(Summary!$BL$3:$BL$32,Summary!AP$3:AP$32),0)</f>
        <v>-0.13379109304371201</v>
      </c>
      <c r="AP63">
        <f ca="1">IFERROR(PEARSON(Summary!$BL$3:$BL$32,Summary!AQ$3:AQ$32),0)</f>
        <v>0.23290463664555883</v>
      </c>
      <c r="AQ63">
        <f ca="1">IFERROR(PEARSON(Summary!$BL$3:$BL$32,Summary!AR$3:AR$32),0)</f>
        <v>-0.58168145766751045</v>
      </c>
      <c r="AR63">
        <f ca="1">IFERROR(PEARSON(Summary!$BL$3:$BL$32,Summary!AS$3:AS$32),0)</f>
        <v>0.39234564771198543</v>
      </c>
      <c r="AS63">
        <f ca="1">IFERROR(PEARSON(Summary!$BL$3:$BL$32,Summary!AT$3:AT$32),0)</f>
        <v>-0.50770203108854683</v>
      </c>
      <c r="AT63">
        <f ca="1">IFERROR(PEARSON(Summary!$BL$3:$BL$32,Summary!AU$3:AU$32),0)</f>
        <v>-0.78556017201458095</v>
      </c>
      <c r="AU63">
        <f ca="1">IFERROR(PEARSON(Summary!$BL$3:$BL$32,Summary!AV$3:AV$32),0)</f>
        <v>-0.63468918650498407</v>
      </c>
      <c r="AV63">
        <f ca="1">IFERROR(PEARSON(Summary!$BL$3:$BL$32,Summary!AW$3:AW$32),0)</f>
        <v>-0.76458815593746321</v>
      </c>
      <c r="AW63">
        <f ca="1">IFERROR(PEARSON(Summary!$BL$3:$BL$32,Summary!AX$3:AX$32),0)</f>
        <v>-0.67393906867195719</v>
      </c>
      <c r="AX63">
        <f ca="1">IFERROR(PEARSON(Summary!$BL$3:$BL$32,Summary!AY$3:AY$32),0)</f>
        <v>-0.69287503924812743</v>
      </c>
      <c r="AY63">
        <f ca="1">IFERROR(PEARSON(Summary!$BL$3:$BL$32,Summary!AZ$3:AZ$32),0)</f>
        <v>-0.86365043901311744</v>
      </c>
      <c r="AZ63">
        <f ca="1">IFERROR(PEARSON(Summary!$BL$3:$BL$32,Summary!BA$3:BA$32),0)</f>
        <v>0.7359893439750389</v>
      </c>
      <c r="BA63">
        <f ca="1">IFERROR(PEARSON(Summary!$BL$3:$BL$32,Summary!BB$3:BB$32),0)</f>
        <v>0.84284346595531634</v>
      </c>
      <c r="BB63">
        <f ca="1">IFERROR(PEARSON(Summary!$BL$3:$BL$32,Summary!BC$3:BC$32),0)</f>
        <v>0.90195842381498015</v>
      </c>
      <c r="BC63">
        <f ca="1">IFERROR(PEARSON(Summary!$BL$3:$BL$32,Summary!BD$3:BD$32),0)</f>
        <v>0.90902011784168069</v>
      </c>
      <c r="BD63">
        <f ca="1">IFERROR(PEARSON(Summary!$BL$3:$BL$32,Summary!BE$3:BE$32),0)</f>
        <v>0.88962764279505335</v>
      </c>
      <c r="BE63">
        <f ca="1">IFERROR(PEARSON(Summary!$BL$3:$BL$32,Summary!BF$3:BF$32),0)</f>
        <v>0.87289545071562469</v>
      </c>
      <c r="BF63">
        <f ca="1">IFERROR(PEARSON(Summary!$BL$3:$BL$32,Summary!BG$3:BG$32),0)</f>
        <v>0.83032052482603846</v>
      </c>
      <c r="BG63">
        <f ca="1">IFERROR(PEARSON(Summary!$BL$3:$BL$32,Summary!BH$3:BH$32),0)</f>
        <v>0.79387433472877977</v>
      </c>
      <c r="BH63">
        <f ca="1">IFERROR(PEARSON(Summary!$BL$3:$BL$32,Summary!BI$3:BI$32),0)</f>
        <v>0.88178216112697783</v>
      </c>
      <c r="BI63">
        <f ca="1">IFERROR(PEARSON(Summary!$BL$3:$BL$32,Summary!BJ$3:BJ$32),0)</f>
        <v>0.43291467161161834</v>
      </c>
      <c r="BJ63">
        <f ca="1">IFERROR(PEARSON(Summary!$BL$3:$BL$32,Summary!BK$3:BK$32),0)</f>
        <v>-0.93629958042774331</v>
      </c>
      <c r="BK63">
        <f ca="1">IFERROR(PEARSON(Summary!$BL$3:$BL$32,Summary!BL$3:BL$32),0)</f>
        <v>1</v>
      </c>
      <c r="BL63">
        <f ca="1">IFERROR(PEARSON(Summary!$BL$3:$BL$32,Summary!BM$3:BM$32),0)</f>
        <v>0.90431989167802707</v>
      </c>
      <c r="BM63">
        <f ca="1">IFERROR(PEARSON(Summary!$BL$3:$BL$32,Summary!BN$3:BN$32),0)</f>
        <v>0.71223892429717683</v>
      </c>
      <c r="BN63">
        <f ca="1">IFERROR(PEARSON(Summary!$BL$3:$BL$32,Summary!BO$3:BO$32),0)</f>
        <v>0.86608140240105624</v>
      </c>
      <c r="BO63">
        <f ca="1">IFERROR(PEARSON(Summary!$BL$3:$BL$32,Summary!BP$3:BP$32),0)</f>
        <v>0.86278804790065844</v>
      </c>
      <c r="BP63">
        <f ca="1">IFERROR(PEARSON(Summary!$BL$3:$BL$32,Summary!BQ$3:BQ$32),0)</f>
        <v>0.86096165157494897</v>
      </c>
      <c r="BQ63">
        <f ca="1">IFERROR(PEARSON(Summary!$BL$3:$BL$32,Summary!BR$3:BR$32),0)</f>
        <v>0.90806315989522735</v>
      </c>
      <c r="BR63">
        <f ca="1">IFERROR(PEARSON(Summary!$BL$3:$BL$32,Summary!BS$3:BS$32),0)</f>
        <v>0.93655431814914036</v>
      </c>
      <c r="BS63">
        <f ca="1">IFERROR(PEARSON(Summary!$BL$3:$BL$32,Summary!BT$3:BT$32),0)</f>
        <v>-6.478390369312477E-2</v>
      </c>
      <c r="BT63">
        <f ca="1">IFERROR(PEARSON(Summary!$BL$3:$BL$32,Summary!BU$3:BU$32),0)</f>
        <v>-0.74067758745614676</v>
      </c>
      <c r="BU63">
        <f ca="1">IFERROR(PEARSON(Summary!$BL$3:$BL$32,Summary!BV$3:BV$32),0)</f>
        <v>0.33965630745238357</v>
      </c>
      <c r="BV63">
        <f ca="1">IFERROR(PEARSON(Summary!$BL$3:$BL$32,Summary!BW$3:BW$32),0)</f>
        <v>-0.7111545537769558</v>
      </c>
      <c r="BW63">
        <f ca="1">IFERROR(PEARSON(Summary!$BL$3:$BL$32,Summary!BX$3:BX$32),0)</f>
        <v>0.33965630745238357</v>
      </c>
      <c r="BX63">
        <f ca="1">IFERROR(PEARSON(Summary!$BL$3:$BL$32,Summary!BY$3:BY$32),0)</f>
        <v>0.16330568857049044</v>
      </c>
      <c r="BY63">
        <f ca="1">IFERROR(PEARSON(Summary!$BL$3:$BL$32,Summary!BZ$3:BZ$32),0)</f>
        <v>-0.67393906867195719</v>
      </c>
      <c r="BZ63">
        <f ca="1">IFERROR(PEARSON(Summary!$BL$3:$BL$32,Summary!CA$3:CA$32),0)</f>
        <v>0.71631854629666614</v>
      </c>
      <c r="CA63">
        <f ca="1">IFERROR(PEARSON(Summary!$BL$3:$BL$32,Summary!CB$3:CB$32),0)</f>
        <v>0.30098590809819631</v>
      </c>
    </row>
    <row r="64" spans="1:79">
      <c r="A64" s="47" t="s">
        <v>66</v>
      </c>
      <c r="B64">
        <f ca="1">IFERROR(PEARSON(Summary!$BM$3:$BM$32,Summary!C$3:C$32),0)</f>
        <v>-0.78222622150747212</v>
      </c>
      <c r="C64">
        <f ca="1">IFERROR(PEARSON(Summary!$BM$3:$BM$32,Summary!D$3:D$32),0)</f>
        <v>-0.82359808921772004</v>
      </c>
      <c r="D64">
        <f ca="1">IFERROR(PEARSON(Summary!$BM$3:$BM$32,Summary!E$3:E$32),0)</f>
        <v>-0.67259804124207245</v>
      </c>
      <c r="E64">
        <f ca="1">IFERROR(PEARSON(Summary!$BM$3:$BM$32,Summary!F$3:F$32),0)</f>
        <v>0.87478171189400999</v>
      </c>
      <c r="F64">
        <f ca="1">IFERROR(PEARSON(Summary!$BM$3:$BM$32,Summary!G$3:G$32),0)</f>
        <v>-0.68952514798082054</v>
      </c>
      <c r="G64">
        <f ca="1">IFERROR(PEARSON(Summary!$BM$3:$BM$32,Summary!H$3:H$32),0)</f>
        <v>-0.63340147369505373</v>
      </c>
      <c r="H64">
        <f ca="1">IFERROR(PEARSON(Summary!$BM$3:$BM$32,Summary!I$3:I$32),0)</f>
        <v>0.83764829309456823</v>
      </c>
      <c r="I64">
        <f ca="1">IFERROR(PEARSON(Summary!$BM$3:$BM$32,Summary!J$3:J$32),0)</f>
        <v>-0.66911528569968215</v>
      </c>
      <c r="J64">
        <f ca="1">IFERROR(PEARSON(Summary!$BM$3:$BM$32,Summary!K$3:K$32),0)</f>
        <v>-0.7014083358834543</v>
      </c>
      <c r="K64">
        <f ca="1">IFERROR(PEARSON(Summary!$BM$3:$BM$32,Summary!L$3:L$32),0)</f>
        <v>0.70679223773134647</v>
      </c>
      <c r="L64">
        <f ca="1">IFERROR(PEARSON(Summary!$BM$3:$BM$32,Summary!M$3:M$32),0)</f>
        <v>-0.88230943501390602</v>
      </c>
      <c r="M64">
        <f ca="1">IFERROR(PEARSON(Summary!$BM$3:$BM$32,Summary!N$3:N$32),0)</f>
        <v>0.83764829309456845</v>
      </c>
      <c r="N64">
        <f ca="1">IFERROR(PEARSON(Summary!$BM$3:$BM$32,Summary!O$3:O$32),0)</f>
        <v>0</v>
      </c>
      <c r="O64">
        <f ca="1">IFERROR(PEARSON(Summary!$BM$3:$BM$32,Summary!P$3:P$32),0)</f>
        <v>0</v>
      </c>
      <c r="P64">
        <f ca="1">IFERROR(PEARSON(Summary!$BM$3:$BM$32,Summary!Q$3:Q$32),0)</f>
        <v>0.4423857057071055</v>
      </c>
      <c r="Q64">
        <f ca="1">IFERROR(PEARSON(Summary!$BM$3:$BM$32,Summary!R$3:R$32),0)</f>
        <v>0</v>
      </c>
      <c r="R64">
        <f ca="1">IFERROR(PEARSON(Summary!$BM$3:$BM$32,Summary!S$3:S$32),0)</f>
        <v>0</v>
      </c>
      <c r="S64">
        <f ca="1">IFERROR(PEARSON(Summary!$BM$3:$BM$32,Summary!T$3:T$32),0)</f>
        <v>0</v>
      </c>
      <c r="T64">
        <f ca="1">IFERROR(PEARSON(Summary!$BM$3:$BM$32,Summary!U$3:U$32),0)</f>
        <v>0</v>
      </c>
      <c r="U64">
        <f ca="1">IFERROR(PEARSON(Summary!$BM$3:$BM$32,Summary!V$3:V$32),0)</f>
        <v>-0.15548914373358777</v>
      </c>
      <c r="V64">
        <f ca="1">IFERROR(PEARSON(Summary!$BM$3:$BM$32,Summary!W$3:W$32),0)</f>
        <v>-0.48642020179326262</v>
      </c>
      <c r="W64">
        <f ca="1">IFERROR(PEARSON(Summary!$BM$3:$BM$32,Summary!X$3:X$32),0)</f>
        <v>-0.46963494784269455</v>
      </c>
      <c r="X64">
        <f ca="1">IFERROR(PEARSON(Summary!$BM$3:$BM$32,Summary!Y$3:Y$32),0)</f>
        <v>0.42062857487834127</v>
      </c>
      <c r="Y64">
        <f ca="1">IFERROR(PEARSON(Summary!$BM$3:$BM$32,Summary!Z$3:Z$32),0)</f>
        <v>9.9963004462308033E-2</v>
      </c>
      <c r="Z64">
        <f ca="1">IFERROR(PEARSON(Summary!$BM$3:$BM$32,Summary!AA$3:AA$32),0)</f>
        <v>0</v>
      </c>
      <c r="AA64">
        <f ca="1">IFERROR(PEARSON(Summary!$BM$3:$BM$32,Summary!AB$3:AB$32),0)</f>
        <v>0.1562072236384961</v>
      </c>
      <c r="AB64">
        <f ca="1">IFERROR(PEARSON(Summary!$BM$3:$BM$32,Summary!AC$3:AC$32),0)</f>
        <v>-0.14342217144758104</v>
      </c>
      <c r="AC64">
        <f ca="1">IFERROR(PEARSON(Summary!$BM$3:$BM$32,Summary!AD$3:AD$32),0)</f>
        <v>-0.79965325599392378</v>
      </c>
      <c r="AD64">
        <f ca="1">IFERROR(PEARSON(Summary!$BM$3:$BM$32,Summary!AE$3:AE$32),0)</f>
        <v>-0.65462893288480684</v>
      </c>
      <c r="AE64">
        <f ca="1">IFERROR(PEARSON(Summary!$BM$3:$BM$32,Summary!AF$3:AF$32),0)</f>
        <v>-0.4250023246974054</v>
      </c>
      <c r="AF64">
        <f ca="1">IFERROR(PEARSON(Summary!$BM$3:$BM$32,Summary!AG$3:AG$32),0)</f>
        <v>-0.63241237915392645</v>
      </c>
      <c r="AG64">
        <f ca="1">IFERROR(PEARSON(Summary!$BM$3:$BM$32,Summary!AH$3:AH$32),0)</f>
        <v>-0.42119991466674916</v>
      </c>
      <c r="AH64">
        <f ca="1">IFERROR(PEARSON(Summary!$BM$3:$BM$32,Summary!AI$3:AI$32),0)</f>
        <v>0.47343326009614378</v>
      </c>
      <c r="AI64">
        <f ca="1">IFERROR(PEARSON(Summary!$BM$3:$BM$32,Summary!AJ$3:AJ$32),0)</f>
        <v>0.12675290464923616</v>
      </c>
      <c r="AJ64">
        <f ca="1">IFERROR(PEARSON(Summary!$BM$3:$BM$32,Summary!AK$3:AK$32),0)</f>
        <v>-0.45578649414025285</v>
      </c>
      <c r="AK64">
        <f ca="1">IFERROR(PEARSON(Summary!$BM$3:$BM$32,Summary!AL$3:AL$32),0)</f>
        <v>-0.81474298686376689</v>
      </c>
      <c r="AL64">
        <f ca="1">IFERROR(PEARSON(Summary!$BM$3:$BM$32,Summary!AM$3:AM$32),0)</f>
        <v>2.8309874097341939E-2</v>
      </c>
      <c r="AM64">
        <f ca="1">IFERROR(PEARSON(Summary!$BM$3:$BM$32,Summary!AN$3:AN$32),0)</f>
        <v>-0.65285200919842368</v>
      </c>
      <c r="AN64">
        <f ca="1">IFERROR(PEARSON(Summary!$BM$3:$BM$32,Summary!AO$3:AO$32),0)</f>
        <v>-6.8485340012893789E-2</v>
      </c>
      <c r="AO64">
        <f ca="1">IFERROR(PEARSON(Summary!$BM$3:$BM$32,Summary!AP$3:AP$32),0)</f>
        <v>-0.37365890574624755</v>
      </c>
      <c r="AP64">
        <f ca="1">IFERROR(PEARSON(Summary!$BM$3:$BM$32,Summary!AQ$3:AQ$32),0)</f>
        <v>0.20879141891553024</v>
      </c>
      <c r="AQ64">
        <f ca="1">IFERROR(PEARSON(Summary!$BM$3:$BM$32,Summary!AR$3:AR$32),0)</f>
        <v>-0.51424167385416675</v>
      </c>
      <c r="AR64">
        <f ca="1">IFERROR(PEARSON(Summary!$BM$3:$BM$32,Summary!AS$3:AS$32),0)</f>
        <v>0.15624441381760032</v>
      </c>
      <c r="AS64">
        <f ca="1">IFERROR(PEARSON(Summary!$BM$3:$BM$32,Summary!AT$3:AT$32),0)</f>
        <v>-0.30943026881574687</v>
      </c>
      <c r="AT64">
        <f ca="1">IFERROR(PEARSON(Summary!$BM$3:$BM$32,Summary!AU$3:AU$32),0)</f>
        <v>-0.87213097718908261</v>
      </c>
      <c r="AU64">
        <f ca="1">IFERROR(PEARSON(Summary!$BM$3:$BM$32,Summary!AV$3:AV$32),0)</f>
        <v>-0.64255228163985256</v>
      </c>
      <c r="AV64">
        <f ca="1">IFERROR(PEARSON(Summary!$BM$3:$BM$32,Summary!AW$3:AW$32),0)</f>
        <v>-0.7288116798397738</v>
      </c>
      <c r="AW64">
        <f ca="1">IFERROR(PEARSON(Summary!$BM$3:$BM$32,Summary!AX$3:AX$32),0)</f>
        <v>-0.66789488255000729</v>
      </c>
      <c r="AX64">
        <f ca="1">IFERROR(PEARSON(Summary!$BM$3:$BM$32,Summary!AY$3:AY$32),0)</f>
        <v>-0.74542054516995093</v>
      </c>
      <c r="AY64">
        <f ca="1">IFERROR(PEARSON(Summary!$BM$3:$BM$32,Summary!AZ$3:AZ$32),0)</f>
        <v>-0.93026926663478782</v>
      </c>
      <c r="AZ64">
        <f ca="1">IFERROR(PEARSON(Summary!$BM$3:$BM$32,Summary!BA$3:BA$32),0)</f>
        <v>0.73769631988715711</v>
      </c>
      <c r="BA64">
        <f ca="1">IFERROR(PEARSON(Summary!$BM$3:$BM$32,Summary!BB$3:BB$32),0)</f>
        <v>0.96439802262154672</v>
      </c>
      <c r="BB64">
        <f ca="1">IFERROR(PEARSON(Summary!$BM$3:$BM$32,Summary!BC$3:BC$32),0)</f>
        <v>0.82759601698906649</v>
      </c>
      <c r="BC64">
        <f ca="1">IFERROR(PEARSON(Summary!$BM$3:$BM$32,Summary!BD$3:BD$32),0)</f>
        <v>0.84915189880717357</v>
      </c>
      <c r="BD64">
        <f ca="1">IFERROR(PEARSON(Summary!$BM$3:$BM$32,Summary!BE$3:BE$32),0)</f>
        <v>0.93233829212538688</v>
      </c>
      <c r="BE64">
        <f ca="1">IFERROR(PEARSON(Summary!$BM$3:$BM$32,Summary!BF$3:BF$32),0)</f>
        <v>0.90232419206707004</v>
      </c>
      <c r="BF64">
        <f ca="1">IFERROR(PEARSON(Summary!$BM$3:$BM$32,Summary!BG$3:BG$32),0)</f>
        <v>0.97093279754183159</v>
      </c>
      <c r="BG64">
        <f ca="1">IFERROR(PEARSON(Summary!$BM$3:$BM$32,Summary!BH$3:BH$32),0)</f>
        <v>0.79897831125327357</v>
      </c>
      <c r="BH64">
        <f ca="1">IFERROR(PEARSON(Summary!$BM$3:$BM$32,Summary!BI$3:BI$32),0)</f>
        <v>0.87449177277503409</v>
      </c>
      <c r="BI64">
        <f ca="1">IFERROR(PEARSON(Summary!$BM$3:$BM$32,Summary!BJ$3:BJ$32),0)</f>
        <v>0.24484350024827697</v>
      </c>
      <c r="BJ64">
        <f ca="1">IFERROR(PEARSON(Summary!$BM$3:$BM$32,Summary!BK$3:BK$32),0)</f>
        <v>-0.97758157792033151</v>
      </c>
      <c r="BK64">
        <f ca="1">IFERROR(PEARSON(Summary!$BM$3:$BM$32,Summary!BL$3:BL$32),0)</f>
        <v>0.90431989167802707</v>
      </c>
      <c r="BL64">
        <f ca="1">IFERROR(PEARSON(Summary!$BM$3:$BM$32,Summary!BM$3:BM$32),0)</f>
        <v>0.99999999999999989</v>
      </c>
      <c r="BM64">
        <f ca="1">IFERROR(PEARSON(Summary!$BM$3:$BM$32,Summary!BN$3:BN$32),0)</f>
        <v>0.74700696456172955</v>
      </c>
      <c r="BN64">
        <f ca="1">IFERROR(PEARSON(Summary!$BM$3:$BM$32,Summary!BO$3:BO$32),0)</f>
        <v>0.99018320293001694</v>
      </c>
      <c r="BO64">
        <f ca="1">IFERROR(PEARSON(Summary!$BM$3:$BM$32,Summary!BP$3:BP$32),0)</f>
        <v>0.96871382763714553</v>
      </c>
      <c r="BP64">
        <f ca="1">IFERROR(PEARSON(Summary!$BM$3:$BM$32,Summary!BQ$3:BQ$32),0)</f>
        <v>0.82982290299554962</v>
      </c>
      <c r="BQ64">
        <f ca="1">IFERROR(PEARSON(Summary!$BM$3:$BM$32,Summary!BR$3:BR$32),0)</f>
        <v>0.84759787093042771</v>
      </c>
      <c r="BR64">
        <f ca="1">IFERROR(PEARSON(Summary!$BM$3:$BM$32,Summary!BS$3:BS$32),0)</f>
        <v>0.98717940254390457</v>
      </c>
      <c r="BS64">
        <f ca="1">IFERROR(PEARSON(Summary!$BM$3:$BM$32,Summary!BT$3:BT$32),0)</f>
        <v>-0.18253548101009059</v>
      </c>
      <c r="BT64">
        <f ca="1">IFERROR(PEARSON(Summary!$BM$3:$BM$32,Summary!BU$3:BU$32),0)</f>
        <v>-0.67259804124207279</v>
      </c>
      <c r="BU64">
        <f ca="1">IFERROR(PEARSON(Summary!$BM$3:$BM$32,Summary!BV$3:BV$32),0)</f>
        <v>0.62626827967033127</v>
      </c>
      <c r="BV64">
        <f ca="1">IFERROR(PEARSON(Summary!$BM$3:$BM$32,Summary!BW$3:BW$32),0)</f>
        <v>-0.56230734354748202</v>
      </c>
      <c r="BW64">
        <f ca="1">IFERROR(PEARSON(Summary!$BM$3:$BM$32,Summary!BX$3:BX$32),0)</f>
        <v>0.62626827967033127</v>
      </c>
      <c r="BX64">
        <f ca="1">IFERROR(PEARSON(Summary!$BM$3:$BM$32,Summary!BY$3:BY$32),0)</f>
        <v>0.25089991029513609</v>
      </c>
      <c r="BY64">
        <f ca="1">IFERROR(PEARSON(Summary!$BM$3:$BM$32,Summary!BZ$3:BZ$32),0)</f>
        <v>-0.66789488255000729</v>
      </c>
      <c r="BZ64">
        <f ca="1">IFERROR(PEARSON(Summary!$BM$3:$BM$32,Summary!CA$3:CA$32),0)</f>
        <v>0.69392820709621972</v>
      </c>
      <c r="CA64">
        <f ca="1">IFERROR(PEARSON(Summary!$BM$3:$BM$32,Summary!CB$3:CB$32),0)</f>
        <v>0.22485006221250819</v>
      </c>
    </row>
    <row r="65" spans="1:79">
      <c r="A65" s="47" t="s">
        <v>1611</v>
      </c>
      <c r="B65">
        <f ca="1">IFERROR(PEARSON(Summary!$BN$3:$BN$32,Summary!C$3:C$32),0)</f>
        <v>-0.79125139522723709</v>
      </c>
      <c r="C65">
        <f ca="1">IFERROR(PEARSON(Summary!$BN$3:$BN$32,Summary!D$3:D$32),0)</f>
        <v>-0.78798997636358392</v>
      </c>
      <c r="D65">
        <f ca="1">IFERROR(PEARSON(Summary!$BN$3:$BN$32,Summary!E$3:E$32),0)</f>
        <v>-0.77225965971048671</v>
      </c>
      <c r="E65">
        <f ca="1">IFERROR(PEARSON(Summary!$BN$3:$BN$32,Summary!F$3:F$32),0)</f>
        <v>0.43250110576141337</v>
      </c>
      <c r="F65">
        <f ca="1">IFERROR(PEARSON(Summary!$BN$3:$BN$32,Summary!G$3:G$32),0)</f>
        <v>-0.7544906512654479</v>
      </c>
      <c r="G65">
        <f ca="1">IFERROR(PEARSON(Summary!$BN$3:$BN$32,Summary!H$3:H$32),0)</f>
        <v>-0.73902092659359808</v>
      </c>
      <c r="H65">
        <f ca="1">IFERROR(PEARSON(Summary!$BN$3:$BN$32,Summary!I$3:I$32),0)</f>
        <v>0.87899940750570804</v>
      </c>
      <c r="I65">
        <f ca="1">IFERROR(PEARSON(Summary!$BN$3:$BN$32,Summary!J$3:J$32),0)</f>
        <v>-0.75127914718991029</v>
      </c>
      <c r="J65">
        <f ca="1">IFERROR(PEARSON(Summary!$BN$3:$BN$32,Summary!K$3:K$32),0)</f>
        <v>-0.79194743920765809</v>
      </c>
      <c r="K65">
        <f ca="1">IFERROR(PEARSON(Summary!$BN$3:$BN$32,Summary!L$3:L$32),0)</f>
        <v>0.93094340749817872</v>
      </c>
      <c r="L65">
        <f ca="1">IFERROR(PEARSON(Summary!$BN$3:$BN$32,Summary!M$3:M$32),0)</f>
        <v>-0.43720290624847408</v>
      </c>
      <c r="M65">
        <f ca="1">IFERROR(PEARSON(Summary!$BN$3:$BN$32,Summary!N$3:N$32),0)</f>
        <v>0.87899940750570793</v>
      </c>
      <c r="N65">
        <f ca="1">IFERROR(PEARSON(Summary!$BN$3:$BN$32,Summary!O$3:O$32),0)</f>
        <v>0</v>
      </c>
      <c r="O65">
        <f ca="1">IFERROR(PEARSON(Summary!$BN$3:$BN$32,Summary!P$3:P$32),0)</f>
        <v>0</v>
      </c>
      <c r="P65">
        <f ca="1">IFERROR(PEARSON(Summary!$BN$3:$BN$32,Summary!Q$3:Q$32),0)</f>
        <v>0.59688977433434487</v>
      </c>
      <c r="Q65">
        <f ca="1">IFERROR(PEARSON(Summary!$BN$3:$BN$32,Summary!R$3:R$32),0)</f>
        <v>0</v>
      </c>
      <c r="R65">
        <f ca="1">IFERROR(PEARSON(Summary!$BN$3:$BN$32,Summary!S$3:S$32),0)</f>
        <v>0</v>
      </c>
      <c r="S65">
        <f ca="1">IFERROR(PEARSON(Summary!$BN$3:$BN$32,Summary!T$3:T$32),0)</f>
        <v>0</v>
      </c>
      <c r="T65">
        <f ca="1">IFERROR(PEARSON(Summary!$BN$3:$BN$32,Summary!U$3:U$32),0)</f>
        <v>0</v>
      </c>
      <c r="U65">
        <f ca="1">IFERROR(PEARSON(Summary!$BN$3:$BN$32,Summary!V$3:V$32),0)</f>
        <v>-0.176346102759704</v>
      </c>
      <c r="V65">
        <f ca="1">IFERROR(PEARSON(Summary!$BN$3:$BN$32,Summary!W$3:W$32),0)</f>
        <v>-0.2336754292793633</v>
      </c>
      <c r="W65">
        <f ca="1">IFERROR(PEARSON(Summary!$BN$3:$BN$32,Summary!X$3:X$32),0)</f>
        <v>-0.20583268002732105</v>
      </c>
      <c r="X65">
        <f ca="1">IFERROR(PEARSON(Summary!$BN$3:$BN$32,Summary!Y$3:Y$32),0)</f>
        <v>0.22615129391515698</v>
      </c>
      <c r="Y65">
        <f ca="1">IFERROR(PEARSON(Summary!$BN$3:$BN$32,Summary!Z$3:Z$32),0)</f>
        <v>0.40430047743515035</v>
      </c>
      <c r="Z65">
        <f ca="1">IFERROR(PEARSON(Summary!$BN$3:$BN$32,Summary!AA$3:AA$32),0)</f>
        <v>0</v>
      </c>
      <c r="AA65">
        <f ca="1">IFERROR(PEARSON(Summary!$BN$3:$BN$32,Summary!AB$3:AB$32),0)</f>
        <v>0.23222185512047075</v>
      </c>
      <c r="AB65">
        <f ca="1">IFERROR(PEARSON(Summary!$BN$3:$BN$32,Summary!AC$3:AC$32),0)</f>
        <v>4.0993642568051859E-2</v>
      </c>
      <c r="AC65">
        <f ca="1">IFERROR(PEARSON(Summary!$BN$3:$BN$32,Summary!AD$3:AD$32),0)</f>
        <v>-0.72527593824280057</v>
      </c>
      <c r="AD65">
        <f ca="1">IFERROR(PEARSON(Summary!$BN$3:$BN$32,Summary!AE$3:AE$32),0)</f>
        <v>-0.34322468533836359</v>
      </c>
      <c r="AE65">
        <f ca="1">IFERROR(PEARSON(Summary!$BN$3:$BN$32,Summary!AF$3:AF$32),0)</f>
        <v>-0.24810068882386824</v>
      </c>
      <c r="AF65">
        <f ca="1">IFERROR(PEARSON(Summary!$BN$3:$BN$32,Summary!AG$3:AG$32),0)</f>
        <v>-0.46163948524158277</v>
      </c>
      <c r="AG65">
        <f ca="1">IFERROR(PEARSON(Summary!$BN$3:$BN$32,Summary!AH$3:AH$32),0)</f>
        <v>-0.24815525993706561</v>
      </c>
      <c r="AH65">
        <f ca="1">IFERROR(PEARSON(Summary!$BN$3:$BN$32,Summary!AI$3:AI$32),0)</f>
        <v>0.33308640176128712</v>
      </c>
      <c r="AI65">
        <f ca="1">IFERROR(PEARSON(Summary!$BN$3:$BN$32,Summary!AJ$3:AJ$32),0)</f>
        <v>7.3079173204772654E-2</v>
      </c>
      <c r="AJ65">
        <f ca="1">IFERROR(PEARSON(Summary!$BN$3:$BN$32,Summary!AK$3:AK$32),0)</f>
        <v>-0.15142372575861893</v>
      </c>
      <c r="AK65">
        <f ca="1">IFERROR(PEARSON(Summary!$BN$3:$BN$32,Summary!AL$3:AL$32),0)</f>
        <v>-0.55749365793147931</v>
      </c>
      <c r="AL65">
        <f ca="1">IFERROR(PEARSON(Summary!$BN$3:$BN$32,Summary!AM$3:AM$32),0)</f>
        <v>0.50153175052590315</v>
      </c>
      <c r="AM65">
        <f ca="1">IFERROR(PEARSON(Summary!$BN$3:$BN$32,Summary!AN$3:AN$32),0)</f>
        <v>-0.41123286342835502</v>
      </c>
      <c r="AN65">
        <f ca="1">IFERROR(PEARSON(Summary!$BN$3:$BN$32,Summary!AO$3:AO$32),0)</f>
        <v>0.37614784835469312</v>
      </c>
      <c r="AO65">
        <f ca="1">IFERROR(PEARSON(Summary!$BN$3:$BN$32,Summary!AP$3:AP$32),0)</f>
        <v>-9.6921611708885524E-2</v>
      </c>
      <c r="AP65">
        <f ca="1">IFERROR(PEARSON(Summary!$BN$3:$BN$32,Summary!AQ$3:AQ$32),0)</f>
        <v>0.31180065002793506</v>
      </c>
      <c r="AQ65">
        <f ca="1">IFERROR(PEARSON(Summary!$BN$3:$BN$32,Summary!AR$3:AR$32),0)</f>
        <v>-0.35106956105999598</v>
      </c>
      <c r="AR65">
        <f ca="1">IFERROR(PEARSON(Summary!$BN$3:$BN$32,Summary!AS$3:AS$32),0)</f>
        <v>0.12878100346923443</v>
      </c>
      <c r="AS65">
        <f ca="1">IFERROR(PEARSON(Summary!$BN$3:$BN$32,Summary!AT$3:AT$32),0)</f>
        <v>-0.25237785025190196</v>
      </c>
      <c r="AT65">
        <f ca="1">IFERROR(PEARSON(Summary!$BN$3:$BN$32,Summary!AU$3:AU$32),0)</f>
        <v>-0.74546201510762622</v>
      </c>
      <c r="AU65">
        <f ca="1">IFERROR(PEARSON(Summary!$BN$3:$BN$32,Summary!AV$3:AV$32),0)</f>
        <v>-0.40534532174879551</v>
      </c>
      <c r="AV65">
        <f ca="1">IFERROR(PEARSON(Summary!$BN$3:$BN$32,Summary!AW$3:AW$32),0)</f>
        <v>-0.49803970175077283</v>
      </c>
      <c r="AW65">
        <f ca="1">IFERROR(PEARSON(Summary!$BN$3:$BN$32,Summary!AX$3:AX$32),0)</f>
        <v>-0.42266822252973868</v>
      </c>
      <c r="AX65">
        <f ca="1">IFERROR(PEARSON(Summary!$BN$3:$BN$32,Summary!AY$3:AY$32),0)</f>
        <v>-0.51071208784318045</v>
      </c>
      <c r="AY65">
        <f ca="1">IFERROR(PEARSON(Summary!$BN$3:$BN$32,Summary!AZ$3:AZ$32),0)</f>
        <v>-0.82846560875977959</v>
      </c>
      <c r="AZ65">
        <f ca="1">IFERROR(PEARSON(Summary!$BN$3:$BN$32,Summary!BA$3:BA$32),0)</f>
        <v>0.55949016891659276</v>
      </c>
      <c r="BA65">
        <f ca="1">IFERROR(PEARSON(Summary!$BN$3:$BN$32,Summary!BB$3:BB$32),0)</f>
        <v>0.73114797855745262</v>
      </c>
      <c r="BB65">
        <f ca="1">IFERROR(PEARSON(Summary!$BN$3:$BN$32,Summary!BC$3:BC$32),0)</f>
        <v>0.68523425816000583</v>
      </c>
      <c r="BC65">
        <f ca="1">IFERROR(PEARSON(Summary!$BN$3:$BN$32,Summary!BD$3:BD$32),0)</f>
        <v>0.69020097038367856</v>
      </c>
      <c r="BD65">
        <f ca="1">IFERROR(PEARSON(Summary!$BN$3:$BN$32,Summary!BE$3:BE$32),0)</f>
        <v>0.58602792894808708</v>
      </c>
      <c r="BE65">
        <f ca="1">IFERROR(PEARSON(Summary!$BN$3:$BN$32,Summary!BF$3:BF$32),0)</f>
        <v>0.5687256511261608</v>
      </c>
      <c r="BF65">
        <f ca="1">IFERROR(PEARSON(Summary!$BN$3:$BN$32,Summary!BG$3:BG$32),0)</f>
        <v>0.75449072419637764</v>
      </c>
      <c r="BG65">
        <f ca="1">IFERROR(PEARSON(Summary!$BN$3:$BN$32,Summary!BH$3:BH$32),0)</f>
        <v>0.93381733094906338</v>
      </c>
      <c r="BH65">
        <f ca="1">IFERROR(PEARSON(Summary!$BN$3:$BN$32,Summary!BI$3:BI$32),0)</f>
        <v>0.84173616155648689</v>
      </c>
      <c r="BI65">
        <f ca="1">IFERROR(PEARSON(Summary!$BN$3:$BN$32,Summary!BJ$3:BJ$32),0)</f>
        <v>0.52357795655423811</v>
      </c>
      <c r="BJ65">
        <f ca="1">IFERROR(PEARSON(Summary!$BN$3:$BN$32,Summary!BK$3:BK$32),0)</f>
        <v>-0.83818462171173025</v>
      </c>
      <c r="BK65">
        <f ca="1">IFERROR(PEARSON(Summary!$BN$3:$BN$32,Summary!BL$3:BL$32),0)</f>
        <v>0.71223892429717683</v>
      </c>
      <c r="BL65">
        <f ca="1">IFERROR(PEARSON(Summary!$BN$3:$BN$32,Summary!BM$3:BM$32),0)</f>
        <v>0.74700696456172955</v>
      </c>
      <c r="BM65">
        <f ca="1">IFERROR(PEARSON(Summary!$BN$3:$BN$32,Summary!BN$3:BN$32),0)</f>
        <v>1</v>
      </c>
      <c r="BN65">
        <f ca="1">IFERROR(PEARSON(Summary!$BN$3:$BN$32,Summary!BO$3:BO$32),0)</f>
        <v>0.77631745466851731</v>
      </c>
      <c r="BO65">
        <f ca="1">IFERROR(PEARSON(Summary!$BN$3:$BN$32,Summary!BP$3:BP$32),0)</f>
        <v>0.57697047852915662</v>
      </c>
      <c r="BP65">
        <f ca="1">IFERROR(PEARSON(Summary!$BN$3:$BN$32,Summary!BQ$3:BQ$32),0)</f>
        <v>0.64750567580478513</v>
      </c>
      <c r="BQ65">
        <f ca="1">IFERROR(PEARSON(Summary!$BN$3:$BN$32,Summary!BR$3:BR$32),0)</f>
        <v>0.69026829373870469</v>
      </c>
      <c r="BR65">
        <f ca="1">IFERROR(PEARSON(Summary!$BN$3:$BN$32,Summary!BS$3:BS$32),0)</f>
        <v>0.76255757365143051</v>
      </c>
      <c r="BS65">
        <f ca="1">IFERROR(PEARSON(Summary!$BN$3:$BN$32,Summary!BT$3:BT$32),0)</f>
        <v>-0.19061216834257039</v>
      </c>
      <c r="BT65">
        <f ca="1">IFERROR(PEARSON(Summary!$BN$3:$BN$32,Summary!BU$3:BU$32),0)</f>
        <v>-0.77225965971048693</v>
      </c>
      <c r="BU65">
        <f ca="1">IFERROR(PEARSON(Summary!$BN$3:$BN$32,Summary!BV$3:BV$32),0)</f>
        <v>0.24200504277624069</v>
      </c>
      <c r="BV65">
        <f ca="1">IFERROR(PEARSON(Summary!$BN$3:$BN$32,Summary!BW$3:BW$32),0)</f>
        <v>-0.38537439387521227</v>
      </c>
      <c r="BW65">
        <f ca="1">IFERROR(PEARSON(Summary!$BN$3:$BN$32,Summary!BX$3:BX$32),0)</f>
        <v>0.2420050427762406</v>
      </c>
      <c r="BX65">
        <f ca="1">IFERROR(PEARSON(Summary!$BN$3:$BN$32,Summary!BY$3:BY$32),0)</f>
        <v>-6.7403851542607404E-2</v>
      </c>
      <c r="BY65">
        <f ca="1">IFERROR(PEARSON(Summary!$BN$3:$BN$32,Summary!BZ$3:BZ$32),0)</f>
        <v>-0.42266822252973868</v>
      </c>
      <c r="BZ65">
        <f ca="1">IFERROR(PEARSON(Summary!$BN$3:$BN$32,Summary!CA$3:CA$32),0)</f>
        <v>0.5518577108490198</v>
      </c>
      <c r="CA65">
        <f ca="1">IFERROR(PEARSON(Summary!$BN$3:$BN$32,Summary!CB$3:CB$32),0)</f>
        <v>0.65685179675025518</v>
      </c>
    </row>
    <row r="66" spans="1:79">
      <c r="A66" s="47" t="s">
        <v>68</v>
      </c>
      <c r="B66">
        <f ca="1">IFERROR(PEARSON(Summary!$BO$3:$BO$32,Summary!C$3:C$32),0)</f>
        <v>-0.77708809291382752</v>
      </c>
      <c r="C66">
        <f ca="1">IFERROR(PEARSON(Summary!$BO$3:$BO$32,Summary!D$3:D$32),0)</f>
        <v>-0.80350710209302856</v>
      </c>
      <c r="D66">
        <f ca="1">IFERROR(PEARSON(Summary!$BO$3:$BO$32,Summary!E$3:E$32),0)</f>
        <v>-0.65835606714328221</v>
      </c>
      <c r="E66">
        <f ca="1">IFERROR(PEARSON(Summary!$BO$3:$BO$32,Summary!F$3:F$32),0)</f>
        <v>0.88486834660129199</v>
      </c>
      <c r="F66">
        <f ca="1">IFERROR(PEARSON(Summary!$BO$3:$BO$32,Summary!G$3:G$32),0)</f>
        <v>-0.66849815293981496</v>
      </c>
      <c r="G66">
        <f ca="1">IFERROR(PEARSON(Summary!$BO$3:$BO$32,Summary!H$3:H$32),0)</f>
        <v>-0.61790006007823861</v>
      </c>
      <c r="H66">
        <f ca="1">IFERROR(PEARSON(Summary!$BO$3:$BO$32,Summary!I$3:I$32),0)</f>
        <v>0.82786506974529672</v>
      </c>
      <c r="I66">
        <f ca="1">IFERROR(PEARSON(Summary!$BO$3:$BO$32,Summary!J$3:J$32),0)</f>
        <v>-0.64993292006223147</v>
      </c>
      <c r="J66">
        <f ca="1">IFERROR(PEARSON(Summary!$BO$3:$BO$32,Summary!K$3:K$32),0)</f>
        <v>-0.70071780162321307</v>
      </c>
      <c r="K66">
        <f ca="1">IFERROR(PEARSON(Summary!$BO$3:$BO$32,Summary!L$3:L$32),0)</f>
        <v>0.71227781302239157</v>
      </c>
      <c r="L66">
        <f ca="1">IFERROR(PEARSON(Summary!$BO$3:$BO$32,Summary!M$3:M$32),0)</f>
        <v>-0.87513095464012658</v>
      </c>
      <c r="M66">
        <f ca="1">IFERROR(PEARSON(Summary!$BO$3:$BO$32,Summary!N$3:N$32),0)</f>
        <v>0.82786506974529672</v>
      </c>
      <c r="N66">
        <f ca="1">IFERROR(PEARSON(Summary!$BO$3:$BO$32,Summary!O$3:O$32),0)</f>
        <v>0</v>
      </c>
      <c r="O66">
        <f ca="1">IFERROR(PEARSON(Summary!$BO$3:$BO$32,Summary!P$3:P$32),0)</f>
        <v>0</v>
      </c>
      <c r="P66">
        <f ca="1">IFERROR(PEARSON(Summary!$BO$3:$BO$32,Summary!Q$3:Q$32),0)</f>
        <v>0.47470575691158295</v>
      </c>
      <c r="Q66">
        <f ca="1">IFERROR(PEARSON(Summary!$BO$3:$BO$32,Summary!R$3:R$32),0)</f>
        <v>0</v>
      </c>
      <c r="R66">
        <f ca="1">IFERROR(PEARSON(Summary!$BO$3:$BO$32,Summary!S$3:S$32),0)</f>
        <v>0</v>
      </c>
      <c r="S66">
        <f ca="1">IFERROR(PEARSON(Summary!$BO$3:$BO$32,Summary!T$3:T$32),0)</f>
        <v>0</v>
      </c>
      <c r="T66">
        <f ca="1">IFERROR(PEARSON(Summary!$BO$3:$BO$32,Summary!U$3:U$32),0)</f>
        <v>0</v>
      </c>
      <c r="U66">
        <f ca="1">IFERROR(PEARSON(Summary!$BO$3:$BO$32,Summary!V$3:V$32),0)</f>
        <v>-0.13850040314206782</v>
      </c>
      <c r="V66">
        <f ca="1">IFERROR(PEARSON(Summary!$BO$3:$BO$32,Summary!W$3:W$32),0)</f>
        <v>-0.51056053801378176</v>
      </c>
      <c r="W66">
        <f ca="1">IFERROR(PEARSON(Summary!$BO$3:$BO$32,Summary!X$3:X$32),0)</f>
        <v>-0.49591195665315813</v>
      </c>
      <c r="X66">
        <f ca="1">IFERROR(PEARSON(Summary!$BO$3:$BO$32,Summary!Y$3:Y$32),0)</f>
        <v>0.36537581128261548</v>
      </c>
      <c r="Y66">
        <f ca="1">IFERROR(PEARSON(Summary!$BO$3:$BO$32,Summary!Z$3:Z$32),0)</f>
        <v>0.15797647236925261</v>
      </c>
      <c r="Z66">
        <f ca="1">IFERROR(PEARSON(Summary!$BO$3:$BO$32,Summary!AA$3:AA$32),0)</f>
        <v>0</v>
      </c>
      <c r="AA66">
        <f ca="1">IFERROR(PEARSON(Summary!$BO$3:$BO$32,Summary!AB$3:AB$32),0)</f>
        <v>0.15226635145715872</v>
      </c>
      <c r="AB66">
        <f ca="1">IFERROR(PEARSON(Summary!$BO$3:$BO$32,Summary!AC$3:AC$32),0)</f>
        <v>-0.15454067268180335</v>
      </c>
      <c r="AC66">
        <f ca="1">IFERROR(PEARSON(Summary!$BO$3:$BO$32,Summary!AD$3:AD$32),0)</f>
        <v>-0.78013960622920242</v>
      </c>
      <c r="AD66">
        <f ca="1">IFERROR(PEARSON(Summary!$BO$3:$BO$32,Summary!AE$3:AE$32),0)</f>
        <v>-0.69001327975553695</v>
      </c>
      <c r="AE66">
        <f ca="1">IFERROR(PEARSON(Summary!$BO$3:$BO$32,Summary!AF$3:AF$32),0)</f>
        <v>-0.37932328483909206</v>
      </c>
      <c r="AF66">
        <f ca="1">IFERROR(PEARSON(Summary!$BO$3:$BO$32,Summary!AG$3:AG$32),0)</f>
        <v>-0.68676958964319579</v>
      </c>
      <c r="AG66">
        <f ca="1">IFERROR(PEARSON(Summary!$BO$3:$BO$32,Summary!AH$3:AH$32),0)</f>
        <v>-0.47845878338645992</v>
      </c>
      <c r="AH66">
        <f ca="1">IFERROR(PEARSON(Summary!$BO$3:$BO$32,Summary!AI$3:AI$32),0)</f>
        <v>0.4052148100902338</v>
      </c>
      <c r="AI66">
        <f ca="1">IFERROR(PEARSON(Summary!$BO$3:$BO$32,Summary!AJ$3:AJ$32),0)</f>
        <v>0.10635429023457139</v>
      </c>
      <c r="AJ66">
        <f ca="1">IFERROR(PEARSON(Summary!$BO$3:$BO$32,Summary!AK$3:AK$32),0)</f>
        <v>-0.47246734991598505</v>
      </c>
      <c r="AK66">
        <f ca="1">IFERROR(PEARSON(Summary!$BO$3:$BO$32,Summary!AL$3:AL$32),0)</f>
        <v>-0.75568947584563206</v>
      </c>
      <c r="AL66">
        <f ca="1">IFERROR(PEARSON(Summary!$BO$3:$BO$32,Summary!AM$3:AM$32),0)</f>
        <v>4.6065475021757722E-2</v>
      </c>
      <c r="AM66">
        <f ca="1">IFERROR(PEARSON(Summary!$BO$3:$BO$32,Summary!AN$3:AN$32),0)</f>
        <v>-0.58935254016085958</v>
      </c>
      <c r="AN66">
        <f ca="1">IFERROR(PEARSON(Summary!$BO$3:$BO$32,Summary!AO$3:AO$32),0)</f>
        <v>-3.1424990679865199E-2</v>
      </c>
      <c r="AO66">
        <f ca="1">IFERROR(PEARSON(Summary!$BO$3:$BO$32,Summary!AP$3:AP$32),0)</f>
        <v>-0.38352753570371068</v>
      </c>
      <c r="AP66">
        <f ca="1">IFERROR(PEARSON(Summary!$BO$3:$BO$32,Summary!AQ$3:AQ$32),0)</f>
        <v>0.25426112189974343</v>
      </c>
      <c r="AQ66">
        <f ca="1">IFERROR(PEARSON(Summary!$BO$3:$BO$32,Summary!AR$3:AR$32),0)</f>
        <v>-0.44248009248777637</v>
      </c>
      <c r="AR66">
        <f ca="1">IFERROR(PEARSON(Summary!$BO$3:$BO$32,Summary!AS$3:AS$32),0)</f>
        <v>9.4406241039951849E-2</v>
      </c>
      <c r="AS66">
        <f ca="1">IFERROR(PEARSON(Summary!$BO$3:$BO$32,Summary!AT$3:AT$32),0)</f>
        <v>-0.20656564066390506</v>
      </c>
      <c r="AT66">
        <f ca="1">IFERROR(PEARSON(Summary!$BO$3:$BO$32,Summary!AU$3:AU$32),0)</f>
        <v>-0.86961394932659719</v>
      </c>
      <c r="AU66">
        <f ca="1">IFERROR(PEARSON(Summary!$BO$3:$BO$32,Summary!AV$3:AV$32),0)</f>
        <v>-0.59597197671614621</v>
      </c>
      <c r="AV66">
        <f ca="1">IFERROR(PEARSON(Summary!$BO$3:$BO$32,Summary!AW$3:AW$32),0)</f>
        <v>-0.66635527626522739</v>
      </c>
      <c r="AW66">
        <f ca="1">IFERROR(PEARSON(Summary!$BO$3:$BO$32,Summary!AX$3:AX$32),0)</f>
        <v>-0.60721265018738979</v>
      </c>
      <c r="AX66">
        <f ca="1">IFERROR(PEARSON(Summary!$BO$3:$BO$32,Summary!AY$3:AY$32),0)</f>
        <v>-0.69503367945755845</v>
      </c>
      <c r="AY66">
        <f ca="1">IFERROR(PEARSON(Summary!$BO$3:$BO$32,Summary!AZ$3:AZ$32),0)</f>
        <v>-0.92558266315359472</v>
      </c>
      <c r="AZ66">
        <f ca="1">IFERROR(PEARSON(Summary!$BO$3:$BO$32,Summary!BA$3:BA$32),0)</f>
        <v>0.69979342456539828</v>
      </c>
      <c r="BA66">
        <f ca="1">IFERROR(PEARSON(Summary!$BO$3:$BO$32,Summary!BB$3:BB$32),0)</f>
        <v>0.96488074966219306</v>
      </c>
      <c r="BB66">
        <f ca="1">IFERROR(PEARSON(Summary!$BO$3:$BO$32,Summary!BC$3:BC$32),0)</f>
        <v>0.77232161195056603</v>
      </c>
      <c r="BC66">
        <f ca="1">IFERROR(PEARSON(Summary!$BO$3:$BO$32,Summary!BD$3:BD$32),0)</f>
        <v>0.79576140110764659</v>
      </c>
      <c r="BD66">
        <f ca="1">IFERROR(PEARSON(Summary!$BO$3:$BO$32,Summary!BE$3:BE$32),0)</f>
        <v>0.88482084904013569</v>
      </c>
      <c r="BE66">
        <f ca="1">IFERROR(PEARSON(Summary!$BO$3:$BO$32,Summary!BF$3:BF$32),0)</f>
        <v>0.85178284900095802</v>
      </c>
      <c r="BF66">
        <f ca="1">IFERROR(PEARSON(Summary!$BO$3:$BO$32,Summary!BG$3:BG$32),0)</f>
        <v>0.98087073155652227</v>
      </c>
      <c r="BG66">
        <f ca="1">IFERROR(PEARSON(Summary!$BO$3:$BO$32,Summary!BH$3:BH$32),0)</f>
        <v>0.80288561452478435</v>
      </c>
      <c r="BH66">
        <f ca="1">IFERROR(PEARSON(Summary!$BO$3:$BO$32,Summary!BI$3:BI$32),0)</f>
        <v>0.86072336480114819</v>
      </c>
      <c r="BI66">
        <f ca="1">IFERROR(PEARSON(Summary!$BO$3:$BO$32,Summary!BJ$3:BJ$32),0)</f>
        <v>0.21478264754851112</v>
      </c>
      <c r="BJ66">
        <f ca="1">IFERROR(PEARSON(Summary!$BO$3:$BO$32,Summary!BK$3:BK$32),0)</f>
        <v>-0.96116604414986995</v>
      </c>
      <c r="BK66">
        <f ca="1">IFERROR(PEARSON(Summary!$BO$3:$BO$32,Summary!BL$3:BL$32),0)</f>
        <v>0.86608140240105624</v>
      </c>
      <c r="BL66">
        <f ca="1">IFERROR(PEARSON(Summary!$BO$3:$BO$32,Summary!BM$3:BM$32),0)</f>
        <v>0.99018320293001694</v>
      </c>
      <c r="BM66">
        <f ca="1">IFERROR(PEARSON(Summary!$BO$3:$BO$32,Summary!BN$3:BN$32),0)</f>
        <v>0.77631745466851731</v>
      </c>
      <c r="BN66">
        <f ca="1">IFERROR(PEARSON(Summary!$BO$3:$BO$32,Summary!BO$3:BO$32),0)</f>
        <v>1</v>
      </c>
      <c r="BO66">
        <f ca="1">IFERROR(PEARSON(Summary!$BO$3:$BO$32,Summary!BP$3:BP$32),0)</f>
        <v>0.94772223678752976</v>
      </c>
      <c r="BP66">
        <f ca="1">IFERROR(PEARSON(Summary!$BO$3:$BO$32,Summary!BQ$3:BQ$32),0)</f>
        <v>0.77782104001703989</v>
      </c>
      <c r="BQ66">
        <f ca="1">IFERROR(PEARSON(Summary!$BO$3:$BO$32,Summary!BR$3:BR$32),0)</f>
        <v>0.79418397041542288</v>
      </c>
      <c r="BR66">
        <f ca="1">IFERROR(PEARSON(Summary!$BO$3:$BO$32,Summary!BS$3:BS$32),0)</f>
        <v>0.96516213693678266</v>
      </c>
      <c r="BS66">
        <f ca="1">IFERROR(PEARSON(Summary!$BO$3:$BO$32,Summary!BT$3:BT$32),0)</f>
        <v>-0.25827635115508663</v>
      </c>
      <c r="BT66">
        <f ca="1">IFERROR(PEARSON(Summary!$BO$3:$BO$32,Summary!BU$3:BU$32),0)</f>
        <v>-0.65835606714328232</v>
      </c>
      <c r="BU66">
        <f ca="1">IFERROR(PEARSON(Summary!$BO$3:$BO$32,Summary!BV$3:BV$32),0)</f>
        <v>0.67743350869580043</v>
      </c>
      <c r="BV66">
        <f ca="1">IFERROR(PEARSON(Summary!$BO$3:$BO$32,Summary!BW$3:BW$32),0)</f>
        <v>-0.47542404961765794</v>
      </c>
      <c r="BW66">
        <f ca="1">IFERROR(PEARSON(Summary!$BO$3:$BO$32,Summary!BX$3:BX$32),0)</f>
        <v>0.67743350869580055</v>
      </c>
      <c r="BX66">
        <f ca="1">IFERROR(PEARSON(Summary!$BO$3:$BO$32,Summary!BY$3:BY$32),0)</f>
        <v>0.21703509716594743</v>
      </c>
      <c r="BY66">
        <f ca="1">IFERROR(PEARSON(Summary!$BO$3:$BO$32,Summary!BZ$3:BZ$32),0)</f>
        <v>-0.60721265018738968</v>
      </c>
      <c r="BZ66">
        <f ca="1">IFERROR(PEARSON(Summary!$BO$3:$BO$32,Summary!CA$3:CA$32),0)</f>
        <v>0.65877835336559643</v>
      </c>
      <c r="CA66">
        <f ca="1">IFERROR(PEARSON(Summary!$BO$3:$BO$32,Summary!CB$3:CB$32),0)</f>
        <v>0.22758509768310595</v>
      </c>
    </row>
    <row r="67" spans="1:79">
      <c r="A67" s="47" t="s">
        <v>69</v>
      </c>
      <c r="B67">
        <f ca="1">IFERROR(PEARSON(Summary!$BP$3:$BP$32,Summary!C$3:C$32),0)</f>
        <v>-0.72610666994530559</v>
      </c>
      <c r="C67">
        <f ca="1">IFERROR(PEARSON(Summary!$BP$3:$BP$32,Summary!D$3:D$32),0)</f>
        <v>-0.7656946267050927</v>
      </c>
      <c r="D67">
        <f ca="1">IFERROR(PEARSON(Summary!$BP$3:$BP$32,Summary!E$3:E$32),0)</f>
        <v>-0.59130091039076316</v>
      </c>
      <c r="E67">
        <f ca="1">IFERROR(PEARSON(Summary!$BP$3:$BP$32,Summary!F$3:F$32),0)</f>
        <v>0.91866951259033736</v>
      </c>
      <c r="F67">
        <f ca="1">IFERROR(PEARSON(Summary!$BP$3:$BP$32,Summary!G$3:G$32),0)</f>
        <v>-0.61507222982911891</v>
      </c>
      <c r="G67">
        <f ca="1">IFERROR(PEARSON(Summary!$BP$3:$BP$32,Summary!H$3:H$32),0)</f>
        <v>-0.55821496615376154</v>
      </c>
      <c r="H67">
        <f ca="1">IFERROR(PEARSON(Summary!$BP$3:$BP$32,Summary!I$3:I$32),0)</f>
        <v>0.70755946700689909</v>
      </c>
      <c r="I67">
        <f ca="1">IFERROR(PEARSON(Summary!$BP$3:$BP$32,Summary!J$3:J$32),0)</f>
        <v>-0.59449564389006559</v>
      </c>
      <c r="J67">
        <f ca="1">IFERROR(PEARSON(Summary!$BP$3:$BP$32,Summary!K$3:K$32),0)</f>
        <v>-0.61141932915220731</v>
      </c>
      <c r="K67">
        <f ca="1">IFERROR(PEARSON(Summary!$BP$3:$BP$32,Summary!L$3:L$32),0)</f>
        <v>0.55670463942959991</v>
      </c>
      <c r="L67">
        <f ca="1">IFERROR(PEARSON(Summary!$BP$3:$BP$32,Summary!M$3:M$32),0)</f>
        <v>-0.91834037207319175</v>
      </c>
      <c r="M67">
        <f ca="1">IFERROR(PEARSON(Summary!$BP$3:$BP$32,Summary!N$3:N$32),0)</f>
        <v>0.70755946700689931</v>
      </c>
      <c r="N67">
        <f ca="1">IFERROR(PEARSON(Summary!$BP$3:$BP$32,Summary!O$3:O$32),0)</f>
        <v>0</v>
      </c>
      <c r="O67">
        <f ca="1">IFERROR(PEARSON(Summary!$BP$3:$BP$32,Summary!P$3:P$32),0)</f>
        <v>0</v>
      </c>
      <c r="P67">
        <f ca="1">IFERROR(PEARSON(Summary!$BP$3:$BP$32,Summary!Q$3:Q$32),0)</f>
        <v>0.40192785029722011</v>
      </c>
      <c r="Q67">
        <f ca="1">IFERROR(PEARSON(Summary!$BP$3:$BP$32,Summary!R$3:R$32),0)</f>
        <v>0</v>
      </c>
      <c r="R67">
        <f ca="1">IFERROR(PEARSON(Summary!$BP$3:$BP$32,Summary!S$3:S$32),0)</f>
        <v>0</v>
      </c>
      <c r="S67">
        <f ca="1">IFERROR(PEARSON(Summary!$BP$3:$BP$32,Summary!T$3:T$32),0)</f>
        <v>0</v>
      </c>
      <c r="T67">
        <f ca="1">IFERROR(PEARSON(Summary!$BP$3:$BP$32,Summary!U$3:U$32),0)</f>
        <v>0</v>
      </c>
      <c r="U67">
        <f ca="1">IFERROR(PEARSON(Summary!$BP$3:$BP$32,Summary!V$3:V$32),0)</f>
        <v>-0.15102340705993883</v>
      </c>
      <c r="V67">
        <f ca="1">IFERROR(PEARSON(Summary!$BP$3:$BP$32,Summary!W$3:W$32),0)</f>
        <v>-0.54609052310344885</v>
      </c>
      <c r="W67">
        <f ca="1">IFERROR(PEARSON(Summary!$BP$3:$BP$32,Summary!X$3:X$32),0)</f>
        <v>-0.53198551336584676</v>
      </c>
      <c r="X67">
        <f ca="1">IFERROR(PEARSON(Summary!$BP$3:$BP$32,Summary!Y$3:Y$32),0)</f>
        <v>0.40230193562140432</v>
      </c>
      <c r="Y67">
        <f ca="1">IFERROR(PEARSON(Summary!$BP$3:$BP$32,Summary!Z$3:Z$32),0)</f>
        <v>2.2963195577913625E-2</v>
      </c>
      <c r="Z67">
        <f ca="1">IFERROR(PEARSON(Summary!$BP$3:$BP$32,Summary!AA$3:AA$32),0)</f>
        <v>0</v>
      </c>
      <c r="AA67">
        <f ca="1">IFERROR(PEARSON(Summary!$BP$3:$BP$32,Summary!AB$3:AB$32),0)</f>
        <v>0.14813631876320368</v>
      </c>
      <c r="AB67">
        <f ca="1">IFERROR(PEARSON(Summary!$BP$3:$BP$32,Summary!AC$3:AC$32),0)</f>
        <v>-0.18049324581772916</v>
      </c>
      <c r="AC67">
        <f ca="1">IFERROR(PEARSON(Summary!$BP$3:$BP$32,Summary!AD$3:AD$32),0)</f>
        <v>-0.72388438999247962</v>
      </c>
      <c r="AD67">
        <f ca="1">IFERROR(PEARSON(Summary!$BP$3:$BP$32,Summary!AE$3:AE$32),0)</f>
        <v>-0.69266818522189211</v>
      </c>
      <c r="AE67">
        <f ca="1">IFERROR(PEARSON(Summary!$BP$3:$BP$32,Summary!AF$3:AF$32),0)</f>
        <v>-0.46989787074445644</v>
      </c>
      <c r="AF67">
        <f ca="1">IFERROR(PEARSON(Summary!$BP$3:$BP$32,Summary!AG$3:AG$32),0)</f>
        <v>-0.58079798637083502</v>
      </c>
      <c r="AG67">
        <f ca="1">IFERROR(PEARSON(Summary!$BP$3:$BP$32,Summary!AH$3:AH$32),0)</f>
        <v>-0.38154025712333678</v>
      </c>
      <c r="AH67">
        <f ca="1">IFERROR(PEARSON(Summary!$BP$3:$BP$32,Summary!AI$3:AI$32),0)</f>
        <v>0.40155279306811287</v>
      </c>
      <c r="AI67">
        <f ca="1">IFERROR(PEARSON(Summary!$BP$3:$BP$32,Summary!AJ$3:AJ$32),0)</f>
        <v>9.4136478504459026E-2</v>
      </c>
      <c r="AJ67">
        <f ca="1">IFERROR(PEARSON(Summary!$BP$3:$BP$32,Summary!AK$3:AK$32),0)</f>
        <v>-0.54304308593564421</v>
      </c>
      <c r="AK67">
        <f ca="1">IFERROR(PEARSON(Summary!$BP$3:$BP$32,Summary!AL$3:AL$32),0)</f>
        <v>-0.82082853275325396</v>
      </c>
      <c r="AL67">
        <f ca="1">IFERROR(PEARSON(Summary!$BP$3:$BP$32,Summary!AM$3:AM$32),0)</f>
        <v>-0.14560045463250762</v>
      </c>
      <c r="AM67">
        <f ca="1">IFERROR(PEARSON(Summary!$BP$3:$BP$32,Summary!AN$3:AN$32),0)</f>
        <v>-0.68402070777081692</v>
      </c>
      <c r="AN67">
        <f ca="1">IFERROR(PEARSON(Summary!$BP$3:$BP$32,Summary!AO$3:AO$32),0)</f>
        <v>-0.22068032291283013</v>
      </c>
      <c r="AO67">
        <f ca="1">IFERROR(PEARSON(Summary!$BP$3:$BP$32,Summary!AP$3:AP$32),0)</f>
        <v>-0.46515322015898247</v>
      </c>
      <c r="AP67">
        <f ca="1">IFERROR(PEARSON(Summary!$BP$3:$BP$32,Summary!AQ$3:AQ$32),0)</f>
        <v>0.14036400616162306</v>
      </c>
      <c r="AQ67">
        <f ca="1">IFERROR(PEARSON(Summary!$BP$3:$BP$32,Summary!AR$3:AR$32),0)</f>
        <v>-0.56634702714907359</v>
      </c>
      <c r="AR67">
        <f ca="1">IFERROR(PEARSON(Summary!$BP$3:$BP$32,Summary!AS$3:AS$32),0)</f>
        <v>0.19624572216947589</v>
      </c>
      <c r="AS67">
        <f ca="1">IFERROR(PEARSON(Summary!$BP$3:$BP$32,Summary!AT$3:AT$32),0)</f>
        <v>-0.33203318720955666</v>
      </c>
      <c r="AT67">
        <f ca="1">IFERROR(PEARSON(Summary!$BP$3:$BP$32,Summary!AU$3:AU$32),0)</f>
        <v>-0.84411842137547688</v>
      </c>
      <c r="AU67">
        <f ca="1">IFERROR(PEARSON(Summary!$BP$3:$BP$32,Summary!AV$3:AV$32),0)</f>
        <v>-0.70209785391646762</v>
      </c>
      <c r="AV67">
        <f ca="1">IFERROR(PEARSON(Summary!$BP$3:$BP$32,Summary!AW$3:AW$32),0)</f>
        <v>-0.75668442183931828</v>
      </c>
      <c r="AW67">
        <f ca="1">IFERROR(PEARSON(Summary!$BP$3:$BP$32,Summary!AX$3:AX$32),0)</f>
        <v>-0.71104169148723906</v>
      </c>
      <c r="AX67">
        <f ca="1">IFERROR(PEARSON(Summary!$BP$3:$BP$32,Summary!AY$3:AY$32),0)</f>
        <v>-0.77252485208754906</v>
      </c>
      <c r="AY67">
        <f ca="1">IFERROR(PEARSON(Summary!$BP$3:$BP$32,Summary!AZ$3:AZ$32),0)</f>
        <v>-0.84049218119771441</v>
      </c>
      <c r="AZ67">
        <f ca="1">IFERROR(PEARSON(Summary!$BP$3:$BP$32,Summary!BA$3:BA$32),0)</f>
        <v>0.6853176497748964</v>
      </c>
      <c r="BA67">
        <f ca="1">IFERROR(PEARSON(Summary!$BP$3:$BP$32,Summary!BB$3:BB$32),0)</f>
        <v>0.91861252588739983</v>
      </c>
      <c r="BB67">
        <f ca="1">IFERROR(PEARSON(Summary!$BP$3:$BP$32,Summary!BC$3:BC$32),0)</f>
        <v>0.78382357976013339</v>
      </c>
      <c r="BC67">
        <f ca="1">IFERROR(PEARSON(Summary!$BP$3:$BP$32,Summary!BD$3:BD$32),0)</f>
        <v>0.80716832542969597</v>
      </c>
      <c r="BD67">
        <f ca="1">IFERROR(PEARSON(Summary!$BP$3:$BP$32,Summary!BE$3:BE$32),0)</f>
        <v>0.95761816165965918</v>
      </c>
      <c r="BE67">
        <f ca="1">IFERROR(PEARSON(Summary!$BP$3:$BP$32,Summary!BF$3:BF$32),0)</f>
        <v>0.93699419667418282</v>
      </c>
      <c r="BF67">
        <f ca="1">IFERROR(PEARSON(Summary!$BP$3:$BP$32,Summary!BG$3:BG$32),0)</f>
        <v>0.93207110039938157</v>
      </c>
      <c r="BG67">
        <f ca="1">IFERROR(PEARSON(Summary!$BP$3:$BP$32,Summary!BH$3:BH$32),0)</f>
        <v>0.66584636992628521</v>
      </c>
      <c r="BH67">
        <f ca="1">IFERROR(PEARSON(Summary!$BP$3:$BP$32,Summary!BI$3:BI$32),0)</f>
        <v>0.77538981517438066</v>
      </c>
      <c r="BI67">
        <f ca="1">IFERROR(PEARSON(Summary!$BP$3:$BP$32,Summary!BJ$3:BJ$32),0)</f>
        <v>0.10600455573326571</v>
      </c>
      <c r="BJ67">
        <f ca="1">IFERROR(PEARSON(Summary!$BP$3:$BP$32,Summary!BK$3:BK$32),0)</f>
        <v>-0.90965332252487763</v>
      </c>
      <c r="BK67">
        <f ca="1">IFERROR(PEARSON(Summary!$BP$3:$BP$32,Summary!BL$3:BL$32),0)</f>
        <v>0.86278804790065844</v>
      </c>
      <c r="BL67">
        <f ca="1">IFERROR(PEARSON(Summary!$BP$3:$BP$32,Summary!BM$3:BM$32),0)</f>
        <v>0.96871382763714553</v>
      </c>
      <c r="BM67">
        <f ca="1">IFERROR(PEARSON(Summary!$BP$3:$BP$32,Summary!BN$3:BN$32),0)</f>
        <v>0.57697047852915662</v>
      </c>
      <c r="BN67">
        <f ca="1">IFERROR(PEARSON(Summary!$BP$3:$BP$32,Summary!BO$3:BO$32),0)</f>
        <v>0.94772223678752976</v>
      </c>
      <c r="BO67">
        <f ca="1">IFERROR(PEARSON(Summary!$BP$3:$BP$32,Summary!BP$3:BP$32),0)</f>
        <v>0.99999999999999989</v>
      </c>
      <c r="BP67">
        <f ca="1">IFERROR(PEARSON(Summary!$BP$3:$BP$32,Summary!BQ$3:BQ$32),0)</f>
        <v>0.81029255796834965</v>
      </c>
      <c r="BQ67">
        <f ca="1">IFERROR(PEARSON(Summary!$BP$3:$BP$32,Summary!BR$3:BR$32),0)</f>
        <v>0.80490494283261671</v>
      </c>
      <c r="BR67">
        <f ca="1">IFERROR(PEARSON(Summary!$BP$3:$BP$32,Summary!BS$3:BS$32),0)</f>
        <v>0.95314491006061053</v>
      </c>
      <c r="BS67">
        <f ca="1">IFERROR(PEARSON(Summary!$BP$3:$BP$32,Summary!BT$3:BT$32),0)</f>
        <v>-0.1204036701207659</v>
      </c>
      <c r="BT67">
        <f ca="1">IFERROR(PEARSON(Summary!$BP$3:$BP$32,Summary!BU$3:BU$32),0)</f>
        <v>-0.59130091039076327</v>
      </c>
      <c r="BU67">
        <f ca="1">IFERROR(PEARSON(Summary!$BP$3:$BP$32,Summary!BV$3:BV$32),0)</f>
        <v>0.70261429171234624</v>
      </c>
      <c r="BV67">
        <f ca="1">IFERROR(PEARSON(Summary!$BP$3:$BP$32,Summary!BW$3:BW$32),0)</f>
        <v>-0.50898998480046265</v>
      </c>
      <c r="BW67">
        <f ca="1">IFERROR(PEARSON(Summary!$BP$3:$BP$32,Summary!BX$3:BX$32),0)</f>
        <v>0.70261429171234624</v>
      </c>
      <c r="BX67">
        <f ca="1">IFERROR(PEARSON(Summary!$BP$3:$BP$32,Summary!BY$3:BY$32),0)</f>
        <v>0.37816611878487699</v>
      </c>
      <c r="BY67">
        <f ca="1">IFERROR(PEARSON(Summary!$BP$3:$BP$32,Summary!BZ$3:BZ$32),0)</f>
        <v>-0.71104169148723895</v>
      </c>
      <c r="BZ67">
        <f ca="1">IFERROR(PEARSON(Summary!$BP$3:$BP$32,Summary!CA$3:CA$32),0)</f>
        <v>0.64578089111000969</v>
      </c>
      <c r="CA67">
        <f ca="1">IFERROR(PEARSON(Summary!$BP$3:$BP$32,Summary!CB$3:CB$32),0)</f>
        <v>4.1262247662670615E-2</v>
      </c>
    </row>
    <row r="68" spans="1:79">
      <c r="A68" s="47" t="s">
        <v>70</v>
      </c>
      <c r="B68">
        <f ca="1">IFERROR(PEARSON(Summary!$BQ$3:$BQ$32,Summary!C$3:C$32),0)</f>
        <v>-0.81845932150854128</v>
      </c>
      <c r="C68">
        <f ca="1">IFERROR(PEARSON(Summary!$BQ$3:$BQ$32,Summary!D$3:D$32),0)</f>
        <v>-0.87190820113110357</v>
      </c>
      <c r="D68">
        <f ca="1">IFERROR(PEARSON(Summary!$BQ$3:$BQ$32,Summary!E$3:E$32),0)</f>
        <v>-0.79657086510043262</v>
      </c>
      <c r="E68">
        <f ca="1">IFERROR(PEARSON(Summary!$BQ$3:$BQ$32,Summary!F$3:F$32),0)</f>
        <v>0.56343790439389652</v>
      </c>
      <c r="F68">
        <f ca="1">IFERROR(PEARSON(Summary!$BQ$3:$BQ$32,Summary!G$3:G$32),0)</f>
        <v>-0.82413275375249506</v>
      </c>
      <c r="G68">
        <f ca="1">IFERROR(PEARSON(Summary!$BQ$3:$BQ$32,Summary!H$3:H$32),0)</f>
        <v>-0.7787050382633115</v>
      </c>
      <c r="H68">
        <f ca="1">IFERROR(PEARSON(Summary!$BQ$3:$BQ$32,Summary!I$3:I$32),0)</f>
        <v>0.70709439864330792</v>
      </c>
      <c r="I68">
        <f ca="1">IFERROR(PEARSON(Summary!$BQ$3:$BQ$32,Summary!J$3:J$32),0)</f>
        <v>-0.80328874795145599</v>
      </c>
      <c r="J68">
        <f ca="1">IFERROR(PEARSON(Summary!$BQ$3:$BQ$32,Summary!K$3:K$32),0)</f>
        <v>-0.78309498362747654</v>
      </c>
      <c r="K68">
        <f ca="1">IFERROR(PEARSON(Summary!$BQ$3:$BQ$32,Summary!L$3:L$32),0)</f>
        <v>0.68704119682890241</v>
      </c>
      <c r="L68">
        <f ca="1">IFERROR(PEARSON(Summary!$BQ$3:$BQ$32,Summary!M$3:M$32),0)</f>
        <v>-0.60776917110219353</v>
      </c>
      <c r="M68">
        <f ca="1">IFERROR(PEARSON(Summary!$BQ$3:$BQ$32,Summary!N$3:N$32),0)</f>
        <v>0.70709439864330803</v>
      </c>
      <c r="N68">
        <f ca="1">IFERROR(PEARSON(Summary!$BQ$3:$BQ$32,Summary!O$3:O$32),0)</f>
        <v>0</v>
      </c>
      <c r="O68">
        <f ca="1">IFERROR(PEARSON(Summary!$BQ$3:$BQ$32,Summary!P$3:P$32),0)</f>
        <v>0</v>
      </c>
      <c r="P68">
        <f ca="1">IFERROR(PEARSON(Summary!$BQ$3:$BQ$32,Summary!Q$3:Q$32),0)</f>
        <v>0.45283838331142068</v>
      </c>
      <c r="Q68">
        <f ca="1">IFERROR(PEARSON(Summary!$BQ$3:$BQ$32,Summary!R$3:R$32),0)</f>
        <v>0</v>
      </c>
      <c r="R68">
        <f ca="1">IFERROR(PEARSON(Summary!$BQ$3:$BQ$32,Summary!S$3:S$32),0)</f>
        <v>0</v>
      </c>
      <c r="S68">
        <f ca="1">IFERROR(PEARSON(Summary!$BQ$3:$BQ$32,Summary!T$3:T$32),0)</f>
        <v>0</v>
      </c>
      <c r="T68">
        <f ca="1">IFERROR(PEARSON(Summary!$BQ$3:$BQ$32,Summary!U$3:U$32),0)</f>
        <v>0</v>
      </c>
      <c r="U68">
        <f ca="1">IFERROR(PEARSON(Summary!$BQ$3:$BQ$32,Summary!V$3:V$32),0)</f>
        <v>-0.22266496753655765</v>
      </c>
      <c r="V68">
        <f ca="1">IFERROR(PEARSON(Summary!$BQ$3:$BQ$32,Summary!W$3:W$32),0)</f>
        <v>-0.36856060774998822</v>
      </c>
      <c r="W68">
        <f ca="1">IFERROR(PEARSON(Summary!$BQ$3:$BQ$32,Summary!X$3:X$32),0)</f>
        <v>-0.34615687862124167</v>
      </c>
      <c r="X68">
        <f ca="1">IFERROR(PEARSON(Summary!$BQ$3:$BQ$32,Summary!Y$3:Y$32),0)</f>
        <v>0.49798676202786174</v>
      </c>
      <c r="Y68">
        <f ca="1">IFERROR(PEARSON(Summary!$BQ$3:$BQ$32,Summary!Z$3:Z$32),0)</f>
        <v>6.0293737943435753E-2</v>
      </c>
      <c r="Z68">
        <f ca="1">IFERROR(PEARSON(Summary!$BQ$3:$BQ$32,Summary!AA$3:AA$32),0)</f>
        <v>0</v>
      </c>
      <c r="AA68">
        <f ca="1">IFERROR(PEARSON(Summary!$BQ$3:$BQ$32,Summary!AB$3:AB$32),0)</f>
        <v>0.26147479550568203</v>
      </c>
      <c r="AB68">
        <f ca="1">IFERROR(PEARSON(Summary!$BQ$3:$BQ$32,Summary!AC$3:AC$32),0)</f>
        <v>-4.4425142213007446E-2</v>
      </c>
      <c r="AC68">
        <f ca="1">IFERROR(PEARSON(Summary!$BQ$3:$BQ$32,Summary!AD$3:AD$32),0)</f>
        <v>-0.70013940812042696</v>
      </c>
      <c r="AD68">
        <f ca="1">IFERROR(PEARSON(Summary!$BQ$3:$BQ$32,Summary!AE$3:AE$32),0)</f>
        <v>-0.4206933926516303</v>
      </c>
      <c r="AE68">
        <f ca="1">IFERROR(PEARSON(Summary!$BQ$3:$BQ$32,Summary!AF$3:AF$32),0)</f>
        <v>-0.48315866742705121</v>
      </c>
      <c r="AF68">
        <f ca="1">IFERROR(PEARSON(Summary!$BQ$3:$BQ$32,Summary!AG$3:AG$32),0)</f>
        <v>-0.26796913879286538</v>
      </c>
      <c r="AG68">
        <f ca="1">IFERROR(PEARSON(Summary!$BQ$3:$BQ$32,Summary!AH$3:AH$32),0)</f>
        <v>-5.1003382135785822E-3</v>
      </c>
      <c r="AH68">
        <f ca="1">IFERROR(PEARSON(Summary!$BQ$3:$BQ$32,Summary!AI$3:AI$32),0)</f>
        <v>0.47235014213146415</v>
      </c>
      <c r="AI68">
        <f ca="1">IFERROR(PEARSON(Summary!$BQ$3:$BQ$32,Summary!AJ$3:AJ$32),0)</f>
        <v>0.20341206059151981</v>
      </c>
      <c r="AJ68">
        <f ca="1">IFERROR(PEARSON(Summary!$BQ$3:$BQ$32,Summary!AK$3:AK$32),0)</f>
        <v>-0.42116467354118381</v>
      </c>
      <c r="AK68">
        <f ca="1">IFERROR(PEARSON(Summary!$BQ$3:$BQ$32,Summary!AL$3:AL$32),0)</f>
        <v>-0.92302772741262407</v>
      </c>
      <c r="AL68">
        <f ca="1">IFERROR(PEARSON(Summary!$BQ$3:$BQ$32,Summary!AM$3:AM$32),0)</f>
        <v>0.27591156419055229</v>
      </c>
      <c r="AM68">
        <f ca="1">IFERROR(PEARSON(Summary!$BQ$3:$BQ$32,Summary!AN$3:AN$32),0)</f>
        <v>-0.86110358739064374</v>
      </c>
      <c r="AN68">
        <f ca="1">IFERROR(PEARSON(Summary!$BQ$3:$BQ$32,Summary!AO$3:AO$32),0)</f>
        <v>0.13900113055441415</v>
      </c>
      <c r="AO68">
        <f ca="1">IFERROR(PEARSON(Summary!$BQ$3:$BQ$32,Summary!AP$3:AP$32),0)</f>
        <v>-0.31422693101296667</v>
      </c>
      <c r="AP68">
        <f ca="1">IFERROR(PEARSON(Summary!$BQ$3:$BQ$32,Summary!AQ$3:AQ$32),0)</f>
        <v>0.11862355309462892</v>
      </c>
      <c r="AQ68">
        <f ca="1">IFERROR(PEARSON(Summary!$BQ$3:$BQ$32,Summary!AR$3:AR$32),0)</f>
        <v>-0.78055364010195205</v>
      </c>
      <c r="AR68">
        <f ca="1">IFERROR(PEARSON(Summary!$BQ$3:$BQ$32,Summary!AS$3:AS$32),0)</f>
        <v>0.47638173281628582</v>
      </c>
      <c r="AS68">
        <f ca="1">IFERROR(PEARSON(Summary!$BQ$3:$BQ$32,Summary!AT$3:AT$32),0)</f>
        <v>-0.69031153755722607</v>
      </c>
      <c r="AT68">
        <f ca="1">IFERROR(PEARSON(Summary!$BQ$3:$BQ$32,Summary!AU$3:AU$32),0)</f>
        <v>-0.86851169374341475</v>
      </c>
      <c r="AU68">
        <f ca="1">IFERROR(PEARSON(Summary!$BQ$3:$BQ$32,Summary!AV$3:AV$32),0)</f>
        <v>-0.83942421409301382</v>
      </c>
      <c r="AV68">
        <f ca="1">IFERROR(PEARSON(Summary!$BQ$3:$BQ$32,Summary!AW$3:AW$32),0)</f>
        <v>-0.93015384232420084</v>
      </c>
      <c r="AW68">
        <f ca="1">IFERROR(PEARSON(Summary!$BQ$3:$BQ$32,Summary!AX$3:AX$32),0)</f>
        <v>-0.90819013047745345</v>
      </c>
      <c r="AX68">
        <f ca="1">IFERROR(PEARSON(Summary!$BQ$3:$BQ$32,Summary!AY$3:AY$32),0)</f>
        <v>-0.85449332695914459</v>
      </c>
      <c r="AY68">
        <f ca="1">IFERROR(PEARSON(Summary!$BQ$3:$BQ$32,Summary!AZ$3:AZ$32),0)</f>
        <v>-0.73202641450734929</v>
      </c>
      <c r="AZ68">
        <f ca="1">IFERROR(PEARSON(Summary!$BQ$3:$BQ$32,Summary!BA$3:BA$32),0)</f>
        <v>0.6571166230769192</v>
      </c>
      <c r="BA68">
        <f ca="1">IFERROR(PEARSON(Summary!$BQ$3:$BQ$32,Summary!BB$3:BB$32),0)</f>
        <v>0.71284426200321116</v>
      </c>
      <c r="BB68">
        <f ca="1">IFERROR(PEARSON(Summary!$BQ$3:$BQ$32,Summary!BC$3:BC$32),0)</f>
        <v>0.96943701517102343</v>
      </c>
      <c r="BC68">
        <f ca="1">IFERROR(PEARSON(Summary!$BQ$3:$BQ$32,Summary!BD$3:BD$32),0)</f>
        <v>0.96083104450928203</v>
      </c>
      <c r="BD68">
        <f ca="1">IFERROR(PEARSON(Summary!$BQ$3:$BQ$32,Summary!BE$3:BE$32),0)</f>
        <v>0.91909214129048511</v>
      </c>
      <c r="BE68">
        <f ca="1">IFERROR(PEARSON(Summary!$BQ$3:$BQ$32,Summary!BF$3:BF$32),0)</f>
        <v>0.90958850592972151</v>
      </c>
      <c r="BF68">
        <f ca="1">IFERROR(PEARSON(Summary!$BQ$3:$BQ$32,Summary!BG$3:BG$32),0)</f>
        <v>0.73477292675695782</v>
      </c>
      <c r="BG68">
        <f ca="1">IFERROR(PEARSON(Summary!$BQ$3:$BQ$32,Summary!BH$3:BH$32),0)</f>
        <v>0.73578701100266763</v>
      </c>
      <c r="BH68">
        <f ca="1">IFERROR(PEARSON(Summary!$BQ$3:$BQ$32,Summary!BI$3:BI$32),0)</f>
        <v>0.76244061798694085</v>
      </c>
      <c r="BI68">
        <f ca="1">IFERROR(PEARSON(Summary!$BQ$3:$BQ$32,Summary!BJ$3:BJ$32),0)</f>
        <v>0.46213717419905798</v>
      </c>
      <c r="BJ68">
        <f ca="1">IFERROR(PEARSON(Summary!$BQ$3:$BQ$32,Summary!BK$3:BK$32),0)</f>
        <v>-0.86777659134649132</v>
      </c>
      <c r="BK68">
        <f ca="1">IFERROR(PEARSON(Summary!$BQ$3:$BQ$32,Summary!BL$3:BL$32),0)</f>
        <v>0.86096165157494897</v>
      </c>
      <c r="BL68">
        <f ca="1">IFERROR(PEARSON(Summary!$BQ$3:$BQ$32,Summary!BM$3:BM$32),0)</f>
        <v>0.82982290299554962</v>
      </c>
      <c r="BM68">
        <f ca="1">IFERROR(PEARSON(Summary!$BQ$3:$BQ$32,Summary!BN$3:BN$32),0)</f>
        <v>0.64750567580478513</v>
      </c>
      <c r="BN68">
        <f ca="1">IFERROR(PEARSON(Summary!$BQ$3:$BQ$32,Summary!BO$3:BO$32),0)</f>
        <v>0.77782104001703989</v>
      </c>
      <c r="BO68">
        <f ca="1">IFERROR(PEARSON(Summary!$BQ$3:$BQ$32,Summary!BP$3:BP$32),0)</f>
        <v>0.81029255796834965</v>
      </c>
      <c r="BP68">
        <f ca="1">IFERROR(PEARSON(Summary!$BQ$3:$BQ$32,Summary!BQ$3:BQ$32),0)</f>
        <v>1.0000000000000002</v>
      </c>
      <c r="BQ68">
        <f ca="1">IFERROR(PEARSON(Summary!$BQ$3:$BQ$32,Summary!BR$3:BR$32),0)</f>
        <v>0.96010501530160253</v>
      </c>
      <c r="BR68">
        <f ca="1">IFERROR(PEARSON(Summary!$BQ$3:$BQ$32,Summary!BS$3:BS$32),0)</f>
        <v>0.89537686094972424</v>
      </c>
      <c r="BS68">
        <f ca="1">IFERROR(PEARSON(Summary!$BQ$3:$BQ$32,Summary!BT$3:BT$32),0)</f>
        <v>5.6992068640811529E-2</v>
      </c>
      <c r="BT68">
        <f ca="1">IFERROR(PEARSON(Summary!$BQ$3:$BQ$32,Summary!BU$3:BU$32),0)</f>
        <v>-0.79657086510043307</v>
      </c>
      <c r="BU68">
        <f ca="1">IFERROR(PEARSON(Summary!$BQ$3:$BQ$32,Summary!BV$3:BV$32),0)</f>
        <v>0.25519756737416005</v>
      </c>
      <c r="BV68">
        <f ca="1">IFERROR(PEARSON(Summary!$BQ$3:$BQ$32,Summary!BW$3:BW$32),0)</f>
        <v>-0.67797327346061109</v>
      </c>
      <c r="BW68">
        <f ca="1">IFERROR(PEARSON(Summary!$BQ$3:$BQ$32,Summary!BX$3:BX$32),0)</f>
        <v>0.25519756737416005</v>
      </c>
      <c r="BX68">
        <f ca="1">IFERROR(PEARSON(Summary!$BQ$3:$BQ$32,Summary!BY$3:BY$32),0)</f>
        <v>0.20008337921780209</v>
      </c>
      <c r="BY68">
        <f ca="1">IFERROR(PEARSON(Summary!$BQ$3:$BQ$32,Summary!BZ$3:BZ$32),0)</f>
        <v>-0.90819013047745334</v>
      </c>
      <c r="BZ68">
        <f ca="1">IFERROR(PEARSON(Summary!$BQ$3:$BQ$32,Summary!CA$3:CA$32),0)</f>
        <v>0.76042324707461029</v>
      </c>
      <c r="CA68">
        <f ca="1">IFERROR(PEARSON(Summary!$BQ$3:$BQ$32,Summary!CB$3:CB$32),0)</f>
        <v>0.46493803092074071</v>
      </c>
    </row>
    <row r="69" spans="1:79">
      <c r="A69" s="47" t="s">
        <v>71</v>
      </c>
      <c r="B69">
        <f ca="1">IFERROR(PEARSON(Summary!$BR$3:$BR$32,Summary!C$3:C$32),0)</f>
        <v>-0.83270142954481541</v>
      </c>
      <c r="C69">
        <f ca="1">IFERROR(PEARSON(Summary!$BR$3:$BR$32,Summary!D$3:D$32),0)</f>
        <v>-0.90307645577785145</v>
      </c>
      <c r="D69">
        <f ca="1">IFERROR(PEARSON(Summary!$BR$3:$BR$32,Summary!E$3:E$32),0)</f>
        <v>-0.81393234121488123</v>
      </c>
      <c r="E69">
        <f ca="1">IFERROR(PEARSON(Summary!$BR$3:$BR$32,Summary!F$3:F$32),0)</f>
        <v>0.56135049677272619</v>
      </c>
      <c r="F69">
        <f ca="1">IFERROR(PEARSON(Summary!$BR$3:$BR$32,Summary!G$3:G$32),0)</f>
        <v>-0.85039381733750286</v>
      </c>
      <c r="G69">
        <f ca="1">IFERROR(PEARSON(Summary!$BR$3:$BR$32,Summary!H$3:H$32),0)</f>
        <v>-0.79266849922727822</v>
      </c>
      <c r="H69">
        <f ca="1">IFERROR(PEARSON(Summary!$BR$3:$BR$32,Summary!I$3:I$32),0)</f>
        <v>0.74222350482178912</v>
      </c>
      <c r="I69">
        <f ca="1">IFERROR(PEARSON(Summary!$BR$3:$BR$32,Summary!J$3:J$32),0)</f>
        <v>-0.82347978890799156</v>
      </c>
      <c r="J69">
        <f ca="1">IFERROR(PEARSON(Summary!$BR$3:$BR$32,Summary!K$3:K$32),0)</f>
        <v>-0.81964167617802763</v>
      </c>
      <c r="K69">
        <f ca="1">IFERROR(PEARSON(Summary!$BR$3:$BR$32,Summary!L$3:L$32),0)</f>
        <v>0.68376571598595215</v>
      </c>
      <c r="L69">
        <f ca="1">IFERROR(PEARSON(Summary!$BR$3:$BR$32,Summary!M$3:M$32),0)</f>
        <v>-0.62112323407339887</v>
      </c>
      <c r="M69">
        <f ca="1">IFERROR(PEARSON(Summary!$BR$3:$BR$32,Summary!N$3:N$32),0)</f>
        <v>0.74222350482178934</v>
      </c>
      <c r="N69">
        <f ca="1">IFERROR(PEARSON(Summary!$BR$3:$BR$32,Summary!O$3:O$32),0)</f>
        <v>0</v>
      </c>
      <c r="O69">
        <f ca="1">IFERROR(PEARSON(Summary!$BR$3:$BR$32,Summary!P$3:P$32),0)</f>
        <v>0</v>
      </c>
      <c r="P69">
        <f ca="1">IFERROR(PEARSON(Summary!$BR$3:$BR$32,Summary!Q$3:Q$32),0)</f>
        <v>0.4612030672997805</v>
      </c>
      <c r="Q69">
        <f ca="1">IFERROR(PEARSON(Summary!$BR$3:$BR$32,Summary!R$3:R$32),0)</f>
        <v>0</v>
      </c>
      <c r="R69">
        <f ca="1">IFERROR(PEARSON(Summary!$BR$3:$BR$32,Summary!S$3:S$32),0)</f>
        <v>0</v>
      </c>
      <c r="S69">
        <f ca="1">IFERROR(PEARSON(Summary!$BR$3:$BR$32,Summary!T$3:T$32),0)</f>
        <v>0</v>
      </c>
      <c r="T69">
        <f ca="1">IFERROR(PEARSON(Summary!$BR$3:$BR$32,Summary!U$3:U$32),0)</f>
        <v>0</v>
      </c>
      <c r="U69">
        <f ca="1">IFERROR(PEARSON(Summary!$BR$3:$BR$32,Summary!V$3:V$32),0)</f>
        <v>-0.18867969995229839</v>
      </c>
      <c r="V69">
        <f ca="1">IFERROR(PEARSON(Summary!$BR$3:$BR$32,Summary!W$3:W$32),0)</f>
        <v>-0.28690289647582212</v>
      </c>
      <c r="W69">
        <f ca="1">IFERROR(PEARSON(Summary!$BR$3:$BR$32,Summary!X$3:X$32),0)</f>
        <v>-0.26490523691883455</v>
      </c>
      <c r="X69">
        <f ca="1">IFERROR(PEARSON(Summary!$BR$3:$BR$32,Summary!Y$3:Y$32),0)</f>
        <v>0.58245924830743689</v>
      </c>
      <c r="Y69">
        <f ca="1">IFERROR(PEARSON(Summary!$BR$3:$BR$32,Summary!Z$3:Z$32),0)</f>
        <v>0.12996581313568106</v>
      </c>
      <c r="Z69">
        <f ca="1">IFERROR(PEARSON(Summary!$BR$3:$BR$32,Summary!AA$3:AA$32),0)</f>
        <v>0</v>
      </c>
      <c r="AA69">
        <f ca="1">IFERROR(PEARSON(Summary!$BR$3:$BR$32,Summary!AB$3:AB$32),0)</f>
        <v>0.26976490470606773</v>
      </c>
      <c r="AB69">
        <f ca="1">IFERROR(PEARSON(Summary!$BR$3:$BR$32,Summary!AC$3:AC$32),0)</f>
        <v>1.5426365483413624E-2</v>
      </c>
      <c r="AC69">
        <f ca="1">IFERROR(PEARSON(Summary!$BR$3:$BR$32,Summary!AD$3:AD$32),0)</f>
        <v>-0.69604921712039358</v>
      </c>
      <c r="AD69">
        <f ca="1">IFERROR(PEARSON(Summary!$BR$3:$BR$32,Summary!AE$3:AE$32),0)</f>
        <v>-0.41010508565676029</v>
      </c>
      <c r="AE69">
        <f ca="1">IFERROR(PEARSON(Summary!$BR$3:$BR$32,Summary!AF$3:AF$32),0)</f>
        <v>-0.3525979141776831</v>
      </c>
      <c r="AF69">
        <f ca="1">IFERROR(PEARSON(Summary!$BR$3:$BR$32,Summary!AG$3:AG$32),0)</f>
        <v>-0.30494293248938181</v>
      </c>
      <c r="AG69">
        <f ca="1">IFERROR(PEARSON(Summary!$BR$3:$BR$32,Summary!AH$3:AH$32),0)</f>
        <v>-1.9421342197899816E-2</v>
      </c>
      <c r="AH69">
        <f ca="1">IFERROR(PEARSON(Summary!$BR$3:$BR$32,Summary!AI$3:AI$32),0)</f>
        <v>0.6068609547609487</v>
      </c>
      <c r="AI69">
        <f ca="1">IFERROR(PEARSON(Summary!$BR$3:$BR$32,Summary!AJ$3:AJ$32),0)</f>
        <v>0.34103915642220411</v>
      </c>
      <c r="AJ69">
        <f ca="1">IFERROR(PEARSON(Summary!$BR$3:$BR$32,Summary!AK$3:AK$32),0)</f>
        <v>-0.29697444753922675</v>
      </c>
      <c r="AK69">
        <f ca="1">IFERROR(PEARSON(Summary!$BR$3:$BR$32,Summary!AL$3:AL$32),0)</f>
        <v>-0.91240034819332583</v>
      </c>
      <c r="AL69">
        <f ca="1">IFERROR(PEARSON(Summary!$BR$3:$BR$32,Summary!AM$3:AM$32),0)</f>
        <v>0.24389068056365296</v>
      </c>
      <c r="AM69">
        <f ca="1">IFERROR(PEARSON(Summary!$BR$3:$BR$32,Summary!AN$3:AN$32),0)</f>
        <v>-0.85140837441851003</v>
      </c>
      <c r="AN69">
        <f ca="1">IFERROR(PEARSON(Summary!$BR$3:$BR$32,Summary!AO$3:AO$32),0)</f>
        <v>8.8733959008787763E-2</v>
      </c>
      <c r="AO69">
        <f ca="1">IFERROR(PEARSON(Summary!$BR$3:$BR$32,Summary!AP$3:AP$32),0)</f>
        <v>-0.18785025449893997</v>
      </c>
      <c r="AP69">
        <f ca="1">IFERROR(PEARSON(Summary!$BR$3:$BR$32,Summary!AQ$3:AQ$32),0)</f>
        <v>0.25685898522559769</v>
      </c>
      <c r="AQ69">
        <f ca="1">IFERROR(PEARSON(Summary!$BR$3:$BR$32,Summary!AR$3:AR$32),0)</f>
        <v>-0.67324813789595173</v>
      </c>
      <c r="AR69">
        <f ca="1">IFERROR(PEARSON(Summary!$BR$3:$BR$32,Summary!AS$3:AS$32),0)</f>
        <v>0.49673147161035841</v>
      </c>
      <c r="AS69">
        <f ca="1">IFERROR(PEARSON(Summary!$BR$3:$BR$32,Summary!AT$3:AT$32),0)</f>
        <v>-0.64198493511861476</v>
      </c>
      <c r="AT69">
        <f ca="1">IFERROR(PEARSON(Summary!$BR$3:$BR$32,Summary!AU$3:AU$32),0)</f>
        <v>-0.8064962299200874</v>
      </c>
      <c r="AU69">
        <f ca="1">IFERROR(PEARSON(Summary!$BR$3:$BR$32,Summary!AV$3:AV$32),0)</f>
        <v>-0.77234413455760897</v>
      </c>
      <c r="AV69">
        <f ca="1">IFERROR(PEARSON(Summary!$BR$3:$BR$32,Summary!AW$3:AW$32),0)</f>
        <v>-0.89470713197741203</v>
      </c>
      <c r="AW69">
        <f ca="1">IFERROR(PEARSON(Summary!$BR$3:$BR$32,Summary!AX$3:AX$32),0)</f>
        <v>-0.85676699154764258</v>
      </c>
      <c r="AX69">
        <f ca="1">IFERROR(PEARSON(Summary!$BR$3:$BR$32,Summary!AY$3:AY$32),0)</f>
        <v>-0.7401305902241011</v>
      </c>
      <c r="AY69">
        <f ca="1">IFERROR(PEARSON(Summary!$BR$3:$BR$32,Summary!AZ$3:AZ$32),0)</f>
        <v>-0.75924095904068467</v>
      </c>
      <c r="AZ69">
        <f ca="1">IFERROR(PEARSON(Summary!$BR$3:$BR$32,Summary!BA$3:BA$32),0)</f>
        <v>0.66846359703622338</v>
      </c>
      <c r="BA69">
        <f ca="1">IFERROR(PEARSON(Summary!$BR$3:$BR$32,Summary!BB$3:BB$32),0)</f>
        <v>0.73085697755549339</v>
      </c>
      <c r="BB69">
        <f ca="1">IFERROR(PEARSON(Summary!$BR$3:$BR$32,Summary!BC$3:BC$32),0)</f>
        <v>0.99348031386829072</v>
      </c>
      <c r="BC69">
        <f ca="1">IFERROR(PEARSON(Summary!$BR$3:$BR$32,Summary!BD$3:BD$32),0)</f>
        <v>0.99983301649607903</v>
      </c>
      <c r="BD69">
        <f ca="1">IFERROR(PEARSON(Summary!$BR$3:$BR$32,Summary!BE$3:BE$32),0)</f>
        <v>0.90319617593547641</v>
      </c>
      <c r="BE69">
        <f ca="1">IFERROR(PEARSON(Summary!$BR$3:$BR$32,Summary!BF$3:BF$32),0)</f>
        <v>0.87558440701470741</v>
      </c>
      <c r="BF69">
        <f ca="1">IFERROR(PEARSON(Summary!$BR$3:$BR$32,Summary!BG$3:BG$32),0)</f>
        <v>0.73170615035883069</v>
      </c>
      <c r="BG69">
        <f ca="1">IFERROR(PEARSON(Summary!$BR$3:$BR$32,Summary!BH$3:BH$32),0)</f>
        <v>0.73493679559952529</v>
      </c>
      <c r="BH69">
        <f ca="1">IFERROR(PEARSON(Summary!$BR$3:$BR$32,Summary!BI$3:BI$32),0)</f>
        <v>0.79014691585822483</v>
      </c>
      <c r="BI69">
        <f ca="1">IFERROR(PEARSON(Summary!$BR$3:$BR$32,Summary!BJ$3:BJ$32),0)</f>
        <v>0.50292996342112251</v>
      </c>
      <c r="BJ69">
        <f ca="1">IFERROR(PEARSON(Summary!$BR$3:$BR$32,Summary!BK$3:BK$32),0)</f>
        <v>-0.89626272720017819</v>
      </c>
      <c r="BK69">
        <f ca="1">IFERROR(PEARSON(Summary!$BR$3:$BR$32,Summary!BL$3:BL$32),0)</f>
        <v>0.90806315989522735</v>
      </c>
      <c r="BL69">
        <f ca="1">IFERROR(PEARSON(Summary!$BR$3:$BR$32,Summary!BM$3:BM$32),0)</f>
        <v>0.84759787093042771</v>
      </c>
      <c r="BM69">
        <f ca="1">IFERROR(PEARSON(Summary!$BR$3:$BR$32,Summary!BN$3:BN$32),0)</f>
        <v>0.69026829373870469</v>
      </c>
      <c r="BN69">
        <f ca="1">IFERROR(PEARSON(Summary!$BR$3:$BR$32,Summary!BO$3:BO$32),0)</f>
        <v>0.79418397041542288</v>
      </c>
      <c r="BO69">
        <f ca="1">IFERROR(PEARSON(Summary!$BR$3:$BR$32,Summary!BP$3:BP$32),0)</f>
        <v>0.80490494283261671</v>
      </c>
      <c r="BP69">
        <f ca="1">IFERROR(PEARSON(Summary!$BR$3:$BR$32,Summary!BQ$3:BQ$32),0)</f>
        <v>0.96010501530160253</v>
      </c>
      <c r="BQ69">
        <f ca="1">IFERROR(PEARSON(Summary!$BR$3:$BR$32,Summary!BR$3:BR$32),0)</f>
        <v>0.99999999999999989</v>
      </c>
      <c r="BR69">
        <f ca="1">IFERROR(PEARSON(Summary!$BR$3:$BR$32,Summary!BS$3:BS$32),0)</f>
        <v>0.90057910648336226</v>
      </c>
      <c r="BS69">
        <f ca="1">IFERROR(PEARSON(Summary!$BR$3:$BR$32,Summary!BT$3:BT$32),0)</f>
        <v>-6.21315993339914E-2</v>
      </c>
      <c r="BT69">
        <f ca="1">IFERROR(PEARSON(Summary!$BR$3:$BR$32,Summary!BU$3:BU$32),0)</f>
        <v>-0.81393234121488156</v>
      </c>
      <c r="BU69">
        <f ca="1">IFERROR(PEARSON(Summary!$BR$3:$BR$32,Summary!BV$3:BV$32),0)</f>
        <v>0.20655407427836109</v>
      </c>
      <c r="BV69">
        <f ca="1">IFERROR(PEARSON(Summary!$BR$3:$BR$32,Summary!BW$3:BW$32),0)</f>
        <v>-0.77238430858552476</v>
      </c>
      <c r="BW69">
        <f ca="1">IFERROR(PEARSON(Summary!$BR$3:$BR$32,Summary!BX$3:BX$32),0)</f>
        <v>0.20655407427836095</v>
      </c>
      <c r="BX69">
        <f ca="1">IFERROR(PEARSON(Summary!$BR$3:$BR$32,Summary!BY$3:BY$32),0)</f>
        <v>6.1798700694101226E-2</v>
      </c>
      <c r="BY69">
        <f ca="1">IFERROR(PEARSON(Summary!$BR$3:$BR$32,Summary!BZ$3:BZ$32),0)</f>
        <v>-0.85676699154764269</v>
      </c>
      <c r="BZ69">
        <f ca="1">IFERROR(PEARSON(Summary!$BR$3:$BR$32,Summary!CA$3:CA$32),0)</f>
        <v>0.84714807276986981</v>
      </c>
      <c r="CA69">
        <f ca="1">IFERROR(PEARSON(Summary!$BR$3:$BR$32,Summary!CB$3:CB$32),0)</f>
        <v>0.47883594481113073</v>
      </c>
    </row>
    <row r="70" spans="1:79">
      <c r="A70" s="47" t="s">
        <v>1485</v>
      </c>
      <c r="B70">
        <f ca="1">IFERROR(PEARSON(Summary!$BS$3:$BS$32,Summary!C$3:C$32),0)</f>
        <v>-0.82106956447615365</v>
      </c>
      <c r="C70">
        <f ca="1">IFERROR(PEARSON(Summary!$BS$3:$BS$32,Summary!D$3:D$32),0)</f>
        <v>-0.86419054508243354</v>
      </c>
      <c r="D70">
        <f ca="1">IFERROR(PEARSON(Summary!$BS$3:$BS$32,Summary!E$3:E$32),0)</f>
        <v>-0.72789435007163861</v>
      </c>
      <c r="E70">
        <f ca="1">IFERROR(PEARSON(Summary!$BS$3:$BS$32,Summary!F$3:F$32),0)</f>
        <v>0.81183260796126655</v>
      </c>
      <c r="F70">
        <f ca="1">IFERROR(PEARSON(Summary!$BS$3:$BS$32,Summary!G$3:G$32),0)</f>
        <v>-0.74519326707081668</v>
      </c>
      <c r="G70">
        <f ca="1">IFERROR(PEARSON(Summary!$BS$3:$BS$32,Summary!H$3:H$32),0)</f>
        <v>-0.69194218433393939</v>
      </c>
      <c r="H70">
        <f ca="1">IFERROR(PEARSON(Summary!$BS$3:$BS$32,Summary!I$3:I$32),0)</f>
        <v>0.86076622833496463</v>
      </c>
      <c r="I70">
        <f ca="1">IFERROR(PEARSON(Summary!$BS$3:$BS$32,Summary!J$3:J$32),0)</f>
        <v>-0.72632459923442816</v>
      </c>
      <c r="J70">
        <f ca="1">IFERROR(PEARSON(Summary!$BS$3:$BS$32,Summary!K$3:K$32),0)</f>
        <v>-0.73675509624791624</v>
      </c>
      <c r="K70">
        <f ca="1">IFERROR(PEARSON(Summary!$BS$3:$BS$32,Summary!L$3:L$32),0)</f>
        <v>0.75767070441780537</v>
      </c>
      <c r="L70">
        <f ca="1">IFERROR(PEARSON(Summary!$BS$3:$BS$32,Summary!M$3:M$32),0)</f>
        <v>-0.83470506887416651</v>
      </c>
      <c r="M70">
        <f ca="1">IFERROR(PEARSON(Summary!$BS$3:$BS$32,Summary!N$3:N$32),0)</f>
        <v>0.86076622833496463</v>
      </c>
      <c r="N70">
        <f ca="1">IFERROR(PEARSON(Summary!$BS$3:$BS$32,Summary!O$3:O$32),0)</f>
        <v>0</v>
      </c>
      <c r="O70">
        <f ca="1">IFERROR(PEARSON(Summary!$BS$3:$BS$32,Summary!P$3:P$32),0)</f>
        <v>0</v>
      </c>
      <c r="P70">
        <f ca="1">IFERROR(PEARSON(Summary!$BS$3:$BS$32,Summary!Q$3:Q$32),0)</f>
        <v>0.46554120603532334</v>
      </c>
      <c r="Q70">
        <f ca="1">IFERROR(PEARSON(Summary!$BS$3:$BS$32,Summary!R$3:R$32),0)</f>
        <v>0</v>
      </c>
      <c r="R70">
        <f ca="1">IFERROR(PEARSON(Summary!$BS$3:$BS$32,Summary!S$3:S$32),0)</f>
        <v>0</v>
      </c>
      <c r="S70">
        <f ca="1">IFERROR(PEARSON(Summary!$BS$3:$BS$32,Summary!T$3:T$32),0)</f>
        <v>0</v>
      </c>
      <c r="T70">
        <f ca="1">IFERROR(PEARSON(Summary!$BS$3:$BS$32,Summary!U$3:U$32),0)</f>
        <v>0</v>
      </c>
      <c r="U70">
        <f ca="1">IFERROR(PEARSON(Summary!$BS$3:$BS$32,Summary!V$3:V$32),0)</f>
        <v>-0.21012878415888922</v>
      </c>
      <c r="V70">
        <f ca="1">IFERROR(PEARSON(Summary!$BS$3:$BS$32,Summary!W$3:W$32),0)</f>
        <v>-0.4568912072355939</v>
      </c>
      <c r="W70">
        <f ca="1">IFERROR(PEARSON(Summary!$BS$3:$BS$32,Summary!X$3:X$32),0)</f>
        <v>-0.43374756129164899</v>
      </c>
      <c r="X70">
        <f ca="1">IFERROR(PEARSON(Summary!$BS$3:$BS$32,Summary!Y$3:Y$32),0)</f>
        <v>0.44253631742702937</v>
      </c>
      <c r="Y70">
        <f ca="1">IFERROR(PEARSON(Summary!$BS$3:$BS$32,Summary!Z$3:Z$32),0)</f>
        <v>8.4417147524391167E-2</v>
      </c>
      <c r="Z70">
        <f ca="1">IFERROR(PEARSON(Summary!$BS$3:$BS$32,Summary!AA$3:AA$32),0)</f>
        <v>0</v>
      </c>
      <c r="AA70">
        <f ca="1">IFERROR(PEARSON(Summary!$BS$3:$BS$32,Summary!AB$3:AB$32),0)</f>
        <v>0.21840514044268261</v>
      </c>
      <c r="AB70">
        <f ca="1">IFERROR(PEARSON(Summary!$BS$3:$BS$32,Summary!AC$3:AC$32),0)</f>
        <v>-0.13364433547074392</v>
      </c>
      <c r="AC70">
        <f ca="1">IFERROR(PEARSON(Summary!$BS$3:$BS$32,Summary!AD$3:AD$32),0)</f>
        <v>-0.82734935757516181</v>
      </c>
      <c r="AD70">
        <f ca="1">IFERROR(PEARSON(Summary!$BS$3:$BS$32,Summary!AE$3:AE$32),0)</f>
        <v>-0.58971282089809418</v>
      </c>
      <c r="AE70">
        <f ca="1">IFERROR(PEARSON(Summary!$BS$3:$BS$32,Summary!AF$3:AF$32),0)</f>
        <v>-0.48826254892229742</v>
      </c>
      <c r="AF70">
        <f ca="1">IFERROR(PEARSON(Summary!$BS$3:$BS$32,Summary!AG$3:AG$32),0)</f>
        <v>-0.54076749903298582</v>
      </c>
      <c r="AG70">
        <f ca="1">IFERROR(PEARSON(Summary!$BS$3:$BS$32,Summary!AH$3:AH$32),0)</f>
        <v>-0.3120011709096156</v>
      </c>
      <c r="AH70">
        <f ca="1">IFERROR(PEARSON(Summary!$BS$3:$BS$32,Summary!AI$3:AI$32),0)</f>
        <v>0.48262237423323123</v>
      </c>
      <c r="AI70">
        <f ca="1">IFERROR(PEARSON(Summary!$BS$3:$BS$32,Summary!AJ$3:AJ$32),0)</f>
        <v>0.10519649217565716</v>
      </c>
      <c r="AJ70">
        <f ca="1">IFERROR(PEARSON(Summary!$BS$3:$BS$32,Summary!AK$3:AK$32),0)</f>
        <v>-0.43170679300456655</v>
      </c>
      <c r="AK70">
        <f ca="1">IFERROR(PEARSON(Summary!$BS$3:$BS$32,Summary!AL$3:AL$32),0)</f>
        <v>-0.86061913637414056</v>
      </c>
      <c r="AL70">
        <f ca="1">IFERROR(PEARSON(Summary!$BS$3:$BS$32,Summary!AM$3:AM$32),0)</f>
        <v>8.5080532868556921E-2</v>
      </c>
      <c r="AM70">
        <f ca="1">IFERROR(PEARSON(Summary!$BS$3:$BS$32,Summary!AN$3:AN$32),0)</f>
        <v>-0.71596661611735657</v>
      </c>
      <c r="AN70">
        <f ca="1">IFERROR(PEARSON(Summary!$BS$3:$BS$32,Summary!AO$3:AO$32),0)</f>
        <v>-3.4985562903225263E-2</v>
      </c>
      <c r="AO70">
        <f ca="1">IFERROR(PEARSON(Summary!$BS$3:$BS$32,Summary!AP$3:AP$32),0)</f>
        <v>-0.36490918156523566</v>
      </c>
      <c r="AP70">
        <f ca="1">IFERROR(PEARSON(Summary!$BS$3:$BS$32,Summary!AQ$3:AQ$32),0)</f>
        <v>0.15386074381017562</v>
      </c>
      <c r="AQ70">
        <f ca="1">IFERROR(PEARSON(Summary!$BS$3:$BS$32,Summary!AR$3:AR$32),0)</f>
        <v>-0.6137824548747316</v>
      </c>
      <c r="AR70">
        <f ca="1">IFERROR(PEARSON(Summary!$BS$3:$BS$32,Summary!AS$3:AS$32),0)</f>
        <v>0.24298829979381603</v>
      </c>
      <c r="AS70">
        <f ca="1">IFERROR(PEARSON(Summary!$BS$3:$BS$32,Summary!AT$3:AT$32),0)</f>
        <v>-0.43677823487014844</v>
      </c>
      <c r="AT70">
        <f ca="1">IFERROR(PEARSON(Summary!$BS$3:$BS$32,Summary!AU$3:AU$32),0)</f>
        <v>-0.89752238471347257</v>
      </c>
      <c r="AU70">
        <f ca="1">IFERROR(PEARSON(Summary!$BS$3:$BS$32,Summary!AV$3:AV$32),0)</f>
        <v>-0.69931126710835656</v>
      </c>
      <c r="AV70">
        <f ca="1">IFERROR(PEARSON(Summary!$BS$3:$BS$32,Summary!AW$3:AW$32),0)</f>
        <v>-0.79324930270346217</v>
      </c>
      <c r="AW70">
        <f ca="1">IFERROR(PEARSON(Summary!$BS$3:$BS$32,Summary!AX$3:AX$32),0)</f>
        <v>-0.73494989045243375</v>
      </c>
      <c r="AX70">
        <f ca="1">IFERROR(PEARSON(Summary!$BS$3:$BS$32,Summary!AY$3:AY$32),0)</f>
        <v>-0.80454268426351583</v>
      </c>
      <c r="AY70">
        <f ca="1">IFERROR(PEARSON(Summary!$BS$3:$BS$32,Summary!AZ$3:AZ$32),0)</f>
        <v>-0.92944133451518551</v>
      </c>
      <c r="AZ70">
        <f ca="1">IFERROR(PEARSON(Summary!$BS$3:$BS$32,Summary!BA$3:BA$32),0)</f>
        <v>0.76551315782997931</v>
      </c>
      <c r="BA70">
        <f ca="1">IFERROR(PEARSON(Summary!$BS$3:$BS$32,Summary!BB$3:BB$32),0)</f>
        <v>0.94062840696468952</v>
      </c>
      <c r="BB70">
        <f ca="1">IFERROR(PEARSON(Summary!$BS$3:$BS$32,Summary!BC$3:BC$32),0)</f>
        <v>0.8885804331389856</v>
      </c>
      <c r="BC70">
        <f ca="1">IFERROR(PEARSON(Summary!$BS$3:$BS$32,Summary!BD$3:BD$32),0)</f>
        <v>0.90218856323984109</v>
      </c>
      <c r="BD70">
        <f ca="1">IFERROR(PEARSON(Summary!$BS$3:$BS$32,Summary!BE$3:BE$32),0)</f>
        <v>0.95692806059630686</v>
      </c>
      <c r="BE70">
        <f ca="1">IFERROR(PEARSON(Summary!$BS$3:$BS$32,Summary!BF$3:BF$32),0)</f>
        <v>0.93740080912761559</v>
      </c>
      <c r="BF70">
        <f ca="1">IFERROR(PEARSON(Summary!$BS$3:$BS$32,Summary!BG$3:BG$32),0)</f>
        <v>0.94908281076588596</v>
      </c>
      <c r="BG70">
        <f ca="1">IFERROR(PEARSON(Summary!$BS$3:$BS$32,Summary!BH$3:BH$32),0)</f>
        <v>0.83832151631921958</v>
      </c>
      <c r="BH70">
        <f ca="1">IFERROR(PEARSON(Summary!$BS$3:$BS$32,Summary!BI$3:BI$32),0)</f>
        <v>0.90119439760833808</v>
      </c>
      <c r="BI70">
        <f ca="1">IFERROR(PEARSON(Summary!$BS$3:$BS$32,Summary!BJ$3:BJ$32),0)</f>
        <v>0.3263509472684285</v>
      </c>
      <c r="BJ70">
        <f ca="1">IFERROR(PEARSON(Summary!$BS$3:$BS$32,Summary!BK$3:BK$32),0)</f>
        <v>-0.98671095795583896</v>
      </c>
      <c r="BK70">
        <f ca="1">IFERROR(PEARSON(Summary!$BS$3:$BS$32,Summary!BL$3:BL$32),0)</f>
        <v>0.93655431814914036</v>
      </c>
      <c r="BL70">
        <f ca="1">IFERROR(PEARSON(Summary!$BS$3:$BS$32,Summary!BM$3:BM$32),0)</f>
        <v>0.98717940254390457</v>
      </c>
      <c r="BM70">
        <f ca="1">IFERROR(PEARSON(Summary!$BS$3:$BS$32,Summary!BN$3:BN$32),0)</f>
        <v>0.76255757365143051</v>
      </c>
      <c r="BN70">
        <f ca="1">IFERROR(PEARSON(Summary!$BS$3:$BS$32,Summary!BO$3:BO$32),0)</f>
        <v>0.96516213693678266</v>
      </c>
      <c r="BO70">
        <f ca="1">IFERROR(PEARSON(Summary!$BS$3:$BS$32,Summary!BP$3:BP$32),0)</f>
        <v>0.95314491006061053</v>
      </c>
      <c r="BP70">
        <f ca="1">IFERROR(PEARSON(Summary!$BS$3:$BS$32,Summary!BQ$3:BQ$32),0)</f>
        <v>0.89537686094972424</v>
      </c>
      <c r="BQ70">
        <f ca="1">IFERROR(PEARSON(Summary!$BS$3:$BS$32,Summary!BR$3:BR$32),0)</f>
        <v>0.90057910648336226</v>
      </c>
      <c r="BR70">
        <f ca="1">IFERROR(PEARSON(Summary!$BS$3:$BS$32,Summary!BS$3:BS$32),0)</f>
        <v>0.99999999999999989</v>
      </c>
      <c r="BS70">
        <f ca="1">IFERROR(PEARSON(Summary!$BS$3:$BS$32,Summary!BT$3:BT$32),0)</f>
        <v>-7.7716250462607911E-2</v>
      </c>
      <c r="BT70">
        <f ca="1">IFERROR(PEARSON(Summary!$BS$3:$BS$32,Summary!BU$3:BU$32),0)</f>
        <v>-0.72789435007163894</v>
      </c>
      <c r="BU70">
        <f ca="1">IFERROR(PEARSON(Summary!$BS$3:$BS$32,Summary!BV$3:BV$32),0)</f>
        <v>0.5411934478231617</v>
      </c>
      <c r="BV70">
        <f ca="1">IFERROR(PEARSON(Summary!$BS$3:$BS$32,Summary!BW$3:BW$32),0)</f>
        <v>-0.60398926331716818</v>
      </c>
      <c r="BW70">
        <f ca="1">IFERROR(PEARSON(Summary!$BS$3:$BS$32,Summary!BX$3:BX$32),0)</f>
        <v>0.5411934478231617</v>
      </c>
      <c r="BX70">
        <f ca="1">IFERROR(PEARSON(Summary!$BS$3:$BS$32,Summary!BY$3:BY$32),0)</f>
        <v>0.28200361860014506</v>
      </c>
      <c r="BY70">
        <f ca="1">IFERROR(PEARSON(Summary!$BS$3:$BS$32,Summary!BZ$3:BZ$32),0)</f>
        <v>-0.73494989045243364</v>
      </c>
      <c r="BZ70">
        <f ca="1">IFERROR(PEARSON(Summary!$BS$3:$BS$32,Summary!CA$3:CA$32),0)</f>
        <v>0.71308648252878715</v>
      </c>
      <c r="CA70">
        <f ca="1">IFERROR(PEARSON(Summary!$BS$3:$BS$32,Summary!CB$3:CB$32),0)</f>
        <v>0.29179643684546103</v>
      </c>
    </row>
    <row r="71" spans="1:79">
      <c r="A71" s="4" t="s">
        <v>56</v>
      </c>
      <c r="B71">
        <f ca="1">IFERROR(PEARSON(Summary!$BT$3:$BT$32,Summary!C$3:C$32),0)</f>
        <v>5.2763311501674619E-2</v>
      </c>
      <c r="C71">
        <f ca="1">IFERROR(PEARSON(Summary!$BT$3:$BT$32,Summary!D$3:D$32),0)</f>
        <v>7.939750526766598E-2</v>
      </c>
      <c r="D71">
        <f ca="1">IFERROR(PEARSON(Summary!$BT$3:$BT$32,Summary!E$3:E$32),0)</f>
        <v>2.0504310737408885E-2</v>
      </c>
      <c r="E71">
        <f ca="1">IFERROR(PEARSON(Summary!$BT$3:$BT$32,Summary!F$3:F$32),0)</f>
        <v>-0.28165049353281985</v>
      </c>
      <c r="F71">
        <f ca="1">IFERROR(PEARSON(Summary!$BT$3:$BT$32,Summary!G$3:G$32),0)</f>
        <v>3.8303604075820459E-2</v>
      </c>
      <c r="G71">
        <f ca="1">IFERROR(PEARSON(Summary!$BT$3:$BT$32,Summary!H$3:H$32),0)</f>
        <v>5.5330168135335599E-3</v>
      </c>
      <c r="H71">
        <f ca="1">IFERROR(PEARSON(Summary!$BT$3:$BT$32,Summary!I$3:I$32),0)</f>
        <v>4.0663669882013816E-2</v>
      </c>
      <c r="I71">
        <f ca="1">IFERROR(PEARSON(Summary!$BT$3:$BT$32,Summary!J$3:J$32),0)</f>
        <v>1.2055287693984462E-2</v>
      </c>
      <c r="J71">
        <f ca="1">IFERROR(PEARSON(Summary!$BT$3:$BT$32,Summary!K$3:K$32),0)</f>
        <v>0.20534310503872305</v>
      </c>
      <c r="K71">
        <f ca="1">IFERROR(PEARSON(Summary!$BT$3:$BT$32,Summary!L$3:L$32),0)</f>
        <v>0.1301040932970616</v>
      </c>
      <c r="L71">
        <f ca="1">IFERROR(PEARSON(Summary!$BT$3:$BT$32,Summary!M$3:M$32),0)</f>
        <v>0.25060780379261982</v>
      </c>
      <c r="M71">
        <f ca="1">IFERROR(PEARSON(Summary!$BT$3:$BT$32,Summary!N$3:N$32),0)</f>
        <v>4.066366988201376E-2</v>
      </c>
      <c r="N71">
        <f ca="1">IFERROR(PEARSON(Summary!$BT$3:$BT$32,Summary!O$3:O$32),0)</f>
        <v>0</v>
      </c>
      <c r="O71">
        <f ca="1">IFERROR(PEARSON(Summary!$BT$3:$BT$32,Summary!P$3:P$32),0)</f>
        <v>0</v>
      </c>
      <c r="P71">
        <f ca="1">IFERROR(PEARSON(Summary!$BT$3:$BT$32,Summary!Q$3:Q$32),0)</f>
        <v>-9.7439629961102336E-2</v>
      </c>
      <c r="Q71">
        <f ca="1">IFERROR(PEARSON(Summary!$BT$3:$BT$32,Summary!R$3:R$32),0)</f>
        <v>0</v>
      </c>
      <c r="R71">
        <f ca="1">IFERROR(PEARSON(Summary!$BT$3:$BT$32,Summary!S$3:S$32),0)</f>
        <v>0</v>
      </c>
      <c r="S71">
        <f ca="1">IFERROR(PEARSON(Summary!$BT$3:$BT$32,Summary!T$3:T$32),0)</f>
        <v>0</v>
      </c>
      <c r="T71">
        <f ca="1">IFERROR(PEARSON(Summary!$BT$3:$BT$32,Summary!U$3:U$32),0)</f>
        <v>0</v>
      </c>
      <c r="U71">
        <f ca="1">IFERROR(PEARSON(Summary!$BT$3:$BT$32,Summary!V$3:V$32),0)</f>
        <v>-0.27458975537126712</v>
      </c>
      <c r="V71">
        <f ca="1">IFERROR(PEARSON(Summary!$BT$3:$BT$32,Summary!W$3:W$32),0)</f>
        <v>0.13444875794930281</v>
      </c>
      <c r="W71">
        <f ca="1">IFERROR(PEARSON(Summary!$BT$3:$BT$32,Summary!X$3:X$32),0)</f>
        <v>0.1648744264442904</v>
      </c>
      <c r="X71">
        <f ca="1">IFERROR(PEARSON(Summary!$BT$3:$BT$32,Summary!Y$3:Y$32),0)</f>
        <v>-0.10727214479898792</v>
      </c>
      <c r="Y71">
        <f ca="1">IFERROR(PEARSON(Summary!$BT$3:$BT$32,Summary!Z$3:Z$32),0)</f>
        <v>-0.4109122621493998</v>
      </c>
      <c r="Z71">
        <f ca="1">IFERROR(PEARSON(Summary!$BT$3:$BT$32,Summary!AA$3:AA$32),0)</f>
        <v>0</v>
      </c>
      <c r="AA71">
        <f ca="1">IFERROR(PEARSON(Summary!$BT$3:$BT$32,Summary!AB$3:AB$32),0)</f>
        <v>0.14703503964721232</v>
      </c>
      <c r="AB71">
        <f ca="1">IFERROR(PEARSON(Summary!$BT$3:$BT$32,Summary!AC$3:AC$32),0)</f>
        <v>-0.13818986066740513</v>
      </c>
      <c r="AC71">
        <f ca="1">IFERROR(PEARSON(Summary!$BT$3:$BT$32,Summary!AD$3:AD$32),0)</f>
        <v>-0.20973498843976451</v>
      </c>
      <c r="AD71">
        <f ca="1">IFERROR(PEARSON(Summary!$BT$3:$BT$32,Summary!AE$3:AE$32),0)</f>
        <v>0.34582946904494688</v>
      </c>
      <c r="AE71">
        <f ca="1">IFERROR(PEARSON(Summary!$BT$3:$BT$32,Summary!AF$3:AF$32),0)</f>
        <v>-0.71917010153364125</v>
      </c>
      <c r="AF71">
        <f ca="1">IFERROR(PEARSON(Summary!$BT$3:$BT$32,Summary!AG$3:AG$32),0)</f>
        <v>0.5170222133907163</v>
      </c>
      <c r="AG71">
        <f ca="1">IFERROR(PEARSON(Summary!$BT$3:$BT$32,Summary!AH$3:AH$32),0)</f>
        <v>0.43919936617077954</v>
      </c>
      <c r="AH71">
        <f ca="1">IFERROR(PEARSON(Summary!$BT$3:$BT$32,Summary!AI$3:AI$32),0)</f>
        <v>-0.163341789686964</v>
      </c>
      <c r="AI71">
        <f ca="1">IFERROR(PEARSON(Summary!$BT$3:$BT$32,Summary!AJ$3:AJ$32),0)</f>
        <v>-0.68537201390690261</v>
      </c>
      <c r="AJ71">
        <f ca="1">IFERROR(PEARSON(Summary!$BT$3:$BT$32,Summary!AK$3:AK$32),0)</f>
        <v>0.19288928957512744</v>
      </c>
      <c r="AK71">
        <f ca="1">IFERROR(PEARSON(Summary!$BT$3:$BT$32,Summary!AL$3:AL$32),0)</f>
        <v>-5.0827562701821885E-2</v>
      </c>
      <c r="AL71">
        <f ca="1">IFERROR(PEARSON(Summary!$BT$3:$BT$32,Summary!AM$3:AM$32),0)</f>
        <v>-0.11875008896857731</v>
      </c>
      <c r="AM71">
        <f ca="1">IFERROR(PEARSON(Summary!$BT$3:$BT$32,Summary!AN$3:AN$32),0)</f>
        <v>-5.3393173422461318E-2</v>
      </c>
      <c r="AN71">
        <f ca="1">IFERROR(PEARSON(Summary!$BT$3:$BT$32,Summary!AO$3:AO$32),0)</f>
        <v>-0.18654609379968026</v>
      </c>
      <c r="AO71">
        <f ca="1">IFERROR(PEARSON(Summary!$BT$3:$BT$32,Summary!AP$3:AP$32),0)</f>
        <v>-0.2352549429340427</v>
      </c>
      <c r="AP71">
        <f ca="1">IFERROR(PEARSON(Summary!$BT$3:$BT$32,Summary!AQ$3:AQ$32),0)</f>
        <v>-0.8223808065459669</v>
      </c>
      <c r="AQ71">
        <f ca="1">IFERROR(PEARSON(Summary!$BT$3:$BT$32,Summary!AR$3:AR$32),0)</f>
        <v>-0.51772861992983576</v>
      </c>
      <c r="AR71">
        <f ca="1">IFERROR(PEARSON(Summary!$BT$3:$BT$32,Summary!AS$3:AS$32),0)</f>
        <v>0.19154488782867321</v>
      </c>
      <c r="AS71">
        <f ca="1">IFERROR(PEARSON(Summary!$BT$3:$BT$32,Summary!AT$3:AT$32),0)</f>
        <v>-0.61133521651826062</v>
      </c>
      <c r="AT71">
        <f ca="1">IFERROR(PEARSON(Summary!$BT$3:$BT$32,Summary!AU$3:AU$32),0)</f>
        <v>5.3753949534288657E-2</v>
      </c>
      <c r="AU71">
        <f ca="1">IFERROR(PEARSON(Summary!$BT$3:$BT$32,Summary!AV$3:AV$32),0)</f>
        <v>-0.11249801207012826</v>
      </c>
      <c r="AV71">
        <f ca="1">IFERROR(PEARSON(Summary!$BT$3:$BT$32,Summary!AW$3:AW$32),0)</f>
        <v>-0.10996643228524498</v>
      </c>
      <c r="AW71">
        <f ca="1">IFERROR(PEARSON(Summary!$BT$3:$BT$32,Summary!AX$3:AX$32),0)</f>
        <v>-0.12071560464393824</v>
      </c>
      <c r="AX71">
        <f ca="1">IFERROR(PEARSON(Summary!$BT$3:$BT$32,Summary!AY$3:AY$32),0)</f>
        <v>-0.33934594430136417</v>
      </c>
      <c r="AY71">
        <f ca="1">IFERROR(PEARSON(Summary!$BT$3:$BT$32,Summary!AZ$3:AZ$32),0)</f>
        <v>5.346886785689646E-2</v>
      </c>
      <c r="AZ71">
        <f ca="1">IFERROR(PEARSON(Summary!$BT$3:$BT$32,Summary!BA$3:BA$32),0)</f>
        <v>7.6332187884509919E-2</v>
      </c>
      <c r="BA71">
        <f ca="1">IFERROR(PEARSON(Summary!$BT$3:$BT$32,Summary!BB$3:BB$32),0)</f>
        <v>-0.14069607619610766</v>
      </c>
      <c r="BB71">
        <f ca="1">IFERROR(PEARSON(Summary!$BT$3:$BT$32,Summary!BC$3:BC$32),0)</f>
        <v>-1.9679116276660847E-2</v>
      </c>
      <c r="BC71">
        <f ca="1">IFERROR(PEARSON(Summary!$BT$3:$BT$32,Summary!BD$3:BD$32),0)</f>
        <v>-6.1310699255936303E-2</v>
      </c>
      <c r="BD71">
        <f ca="1">IFERROR(PEARSON(Summary!$BT$3:$BT$32,Summary!BE$3:BE$32),0)</f>
        <v>3.4391082225362288E-2</v>
      </c>
      <c r="BE71">
        <f ca="1">IFERROR(PEARSON(Summary!$BT$3:$BT$32,Summary!BF$3:BF$32),0)</f>
        <v>0.14277965972214282</v>
      </c>
      <c r="BF71">
        <f ca="1">IFERROR(PEARSON(Summary!$BT$3:$BT$32,Summary!BG$3:BG$32),0)</f>
        <v>-0.14379838977006934</v>
      </c>
      <c r="BG71">
        <f ca="1">IFERROR(PEARSON(Summary!$BT$3:$BT$32,Summary!BH$3:BH$32),0)</f>
        <v>7.9531258612588515E-2</v>
      </c>
      <c r="BH71">
        <f ca="1">IFERROR(PEARSON(Summary!$BT$3:$BT$32,Summary!BI$3:BI$32),0)</f>
        <v>5.3823994226872167E-2</v>
      </c>
      <c r="BI71">
        <f ca="1">IFERROR(PEARSON(Summary!$BT$3:$BT$32,Summary!BJ$3:BJ$32),0)</f>
        <v>8.1307616296435702E-3</v>
      </c>
      <c r="BJ71">
        <f ca="1">IFERROR(PEARSON(Summary!$BT$3:$BT$32,Summary!BK$3:BK$32),0)</f>
        <v>0.12455981971877177</v>
      </c>
      <c r="BK71">
        <f ca="1">IFERROR(PEARSON(Summary!$BT$3:$BT$32,Summary!BL$3:BL$32),0)</f>
        <v>-6.478390369312477E-2</v>
      </c>
      <c r="BL71">
        <f ca="1">IFERROR(PEARSON(Summary!$BT$3:$BT$32,Summary!BM$3:BM$32),0)</f>
        <v>-0.18253548101009059</v>
      </c>
      <c r="BM71">
        <f ca="1">IFERROR(PEARSON(Summary!$BT$3:$BT$32,Summary!BN$3:BN$32),0)</f>
        <v>-0.19061216834257039</v>
      </c>
      <c r="BN71">
        <f ca="1">IFERROR(PEARSON(Summary!$BT$3:$BT$32,Summary!BO$3:BO$32),0)</f>
        <v>-0.25827635115508663</v>
      </c>
      <c r="BO71">
        <f ca="1">IFERROR(PEARSON(Summary!$BT$3:$BT$32,Summary!BP$3:BP$32),0)</f>
        <v>-0.1204036701207659</v>
      </c>
      <c r="BP71">
        <f ca="1">IFERROR(PEARSON(Summary!$BT$3:$BT$32,Summary!BQ$3:BQ$32),0)</f>
        <v>5.6992068640811529E-2</v>
      </c>
      <c r="BQ71">
        <f ca="1">IFERROR(PEARSON(Summary!$BT$3:$BT$32,Summary!BR$3:BR$32),0)</f>
        <v>-6.21315993339914E-2</v>
      </c>
      <c r="BR71">
        <f ca="1">IFERROR(PEARSON(Summary!$BT$3:$BT$32,Summary!BS$3:BS$32),0)</f>
        <v>-7.7716250462607911E-2</v>
      </c>
      <c r="BS71">
        <f ca="1">IFERROR(PEARSON(Summary!$BT$3:$BT$32,Summary!BT$3:BT$32),0)</f>
        <v>0.99999999999999978</v>
      </c>
      <c r="BT71">
        <f ca="1">IFERROR(PEARSON(Summary!$BT$3:$BT$32,Summary!BU$3:BU$32),0)</f>
        <v>2.0504310737408899E-2</v>
      </c>
      <c r="BU71">
        <f ca="1">IFERROR(PEARSON(Summary!$BT$3:$BT$32,Summary!BV$3:BV$32),0)</f>
        <v>-0.25013757003600107</v>
      </c>
      <c r="BV71">
        <f ca="1">IFERROR(PEARSON(Summary!$BT$3:$BT$32,Summary!BW$3:BW$32),0)</f>
        <v>9.3323376924792076E-2</v>
      </c>
      <c r="BW71">
        <f ca="1">IFERROR(PEARSON(Summary!$BT$3:$BT$32,Summary!BX$3:BX$32),0)</f>
        <v>-0.25013757003600096</v>
      </c>
      <c r="BX71">
        <f ca="1">IFERROR(PEARSON(Summary!$BT$3:$BT$32,Summary!BY$3:BY$32),0)</f>
        <v>0.71801957786865711</v>
      </c>
      <c r="BY71">
        <f ca="1">IFERROR(PEARSON(Summary!$BT$3:$BT$32,Summary!BZ$3:BZ$32),0)</f>
        <v>-0.12071560464393832</v>
      </c>
      <c r="BZ71">
        <f ca="1">IFERROR(PEARSON(Summary!$BT$3:$BT$32,Summary!CA$3:CA$32),0)</f>
        <v>-0.29881102050737013</v>
      </c>
      <c r="CA71">
        <f ca="1">IFERROR(PEARSON(Summary!$BT$3:$BT$32,Summary!CB$3:CB$32),0)</f>
        <v>-9.8737409729500764E-2</v>
      </c>
    </row>
    <row r="72" spans="1:79">
      <c r="A72" s="4" t="s">
        <v>57</v>
      </c>
      <c r="B72">
        <f ca="1">IFERROR(PEARSON(Summary!$BU$3:$BU$32,Summary!C$3:C$32),0)</f>
        <v>0.96720158588586436</v>
      </c>
      <c r="C72">
        <f ca="1">IFERROR(PEARSON(Summary!$BU$3:$BU$32,Summary!D$3:D$32),0)</f>
        <v>0.96351557516918762</v>
      </c>
      <c r="D72">
        <f ca="1">IFERROR(PEARSON(Summary!$BU$3:$BU$32,Summary!E$3:E$32),0)</f>
        <v>1.0000000000000002</v>
      </c>
      <c r="E72">
        <f ca="1">IFERROR(PEARSON(Summary!$BU$3:$BU$32,Summary!F$3:F$32),0)</f>
        <v>-0.29023669755917214</v>
      </c>
      <c r="F72">
        <f ca="1">IFERROR(PEARSON(Summary!$BU$3:$BU$32,Summary!G$3:G$32),0)</f>
        <v>0.9947805595438205</v>
      </c>
      <c r="G72">
        <f ca="1">IFERROR(PEARSON(Summary!$BU$3:$BU$32,Summary!H$3:H$32),0)</f>
        <v>0.99811150937199622</v>
      </c>
      <c r="H72">
        <f ca="1">IFERROR(PEARSON(Summary!$BU$3:$BU$32,Summary!I$3:I$32),0)</f>
        <v>-0.6609616588863384</v>
      </c>
      <c r="I72">
        <f ca="1">IFERROR(PEARSON(Summary!$BU$3:$BU$32,Summary!J$3:J$32),0)</f>
        <v>0.99886511608867878</v>
      </c>
      <c r="J72">
        <f ca="1">IFERROR(PEARSON(Summary!$BU$3:$BU$32,Summary!K$3:K$32),0)</f>
        <v>0.98169997931558939</v>
      </c>
      <c r="K72">
        <f ca="1">IFERROR(PEARSON(Summary!$BU$3:$BU$32,Summary!L$3:L$32),0)</f>
        <v>-0.78692873802773378</v>
      </c>
      <c r="L72">
        <f ca="1">IFERROR(PEARSON(Summary!$BU$3:$BU$32,Summary!M$3:M$32),0)</f>
        <v>0.30695508679731925</v>
      </c>
      <c r="M72">
        <f ca="1">IFERROR(PEARSON(Summary!$BU$3:$BU$32,Summary!N$3:N$32),0)</f>
        <v>-0.6609616588863384</v>
      </c>
      <c r="N72">
        <f ca="1">IFERROR(PEARSON(Summary!$BU$3:$BU$32,Summary!O$3:O$32),0)</f>
        <v>0</v>
      </c>
      <c r="O72">
        <f ca="1">IFERROR(PEARSON(Summary!$BU$3:$BU$32,Summary!P$3:P$32),0)</f>
        <v>0</v>
      </c>
      <c r="P72">
        <f ca="1">IFERROR(PEARSON(Summary!$BU$3:$BU$32,Summary!Q$3:Q$32),0)</f>
        <v>-0.82637243919125125</v>
      </c>
      <c r="Q72">
        <f ca="1">IFERROR(PEARSON(Summary!$BU$3:$BU$32,Summary!R$3:R$32),0)</f>
        <v>0</v>
      </c>
      <c r="R72">
        <f ca="1">IFERROR(PEARSON(Summary!$BU$3:$BU$32,Summary!S$3:S$32),0)</f>
        <v>0</v>
      </c>
      <c r="S72">
        <f ca="1">IFERROR(PEARSON(Summary!$BU$3:$BU$32,Summary!T$3:T$32),0)</f>
        <v>0</v>
      </c>
      <c r="T72">
        <f ca="1">IFERROR(PEARSON(Summary!$BU$3:$BU$32,Summary!U$3:U$32),0)</f>
        <v>0</v>
      </c>
      <c r="U72">
        <f ca="1">IFERROR(PEARSON(Summary!$BU$3:$BU$32,Summary!V$3:V$32),0)</f>
        <v>0.20539260682490587</v>
      </c>
      <c r="V72">
        <f ca="1">IFERROR(PEARSON(Summary!$BU$3:$BU$32,Summary!W$3:W$32),0)</f>
        <v>0.15889467853080994</v>
      </c>
      <c r="W72">
        <f ca="1">IFERROR(PEARSON(Summary!$BU$3:$BU$32,Summary!X$3:X$32),0)</f>
        <v>0.11820571636844085</v>
      </c>
      <c r="X72">
        <f ca="1">IFERROR(PEARSON(Summary!$BU$3:$BU$32,Summary!Y$3:Y$32),0)</f>
        <v>-0.24148634126511437</v>
      </c>
      <c r="Y72">
        <f ca="1">IFERROR(PEARSON(Summary!$BU$3:$BU$32,Summary!Z$3:Z$32),0)</f>
        <v>-0.39342586689977166</v>
      </c>
      <c r="Z72">
        <f ca="1">IFERROR(PEARSON(Summary!$BU$3:$BU$32,Summary!AA$3:AA$32),0)</f>
        <v>0</v>
      </c>
      <c r="AA72">
        <f ca="1">IFERROR(PEARSON(Summary!$BU$3:$BU$32,Summary!AB$3:AB$32),0)</f>
        <v>-0.33617380437874622</v>
      </c>
      <c r="AB72">
        <f ca="1">IFERROR(PEARSON(Summary!$BU$3:$BU$32,Summary!AC$3:AC$32),0)</f>
        <v>-0.21985039835820075</v>
      </c>
      <c r="AC72">
        <f ca="1">IFERROR(PEARSON(Summary!$BU$3:$BU$32,Summary!AD$3:AD$32),0)</f>
        <v>0.67682858254296907</v>
      </c>
      <c r="AD72">
        <f ca="1">IFERROR(PEARSON(Summary!$BU$3:$BU$32,Summary!AE$3:AE$32),0)</f>
        <v>0.27861542111581677</v>
      </c>
      <c r="AE72">
        <f ca="1">IFERROR(PEARSON(Summary!$BU$3:$BU$32,Summary!AF$3:AF$32),0)</f>
        <v>0.33762528882111825</v>
      </c>
      <c r="AF72">
        <f ca="1">IFERROR(PEARSON(Summary!$BU$3:$BU$32,Summary!AG$3:AG$32),0)</f>
        <v>7.4904636116447834E-2</v>
      </c>
      <c r="AG72">
        <f ca="1">IFERROR(PEARSON(Summary!$BU$3:$BU$32,Summary!AH$3:AH$32),0)</f>
        <v>-0.204985854995856</v>
      </c>
      <c r="AH72">
        <f ca="1">IFERROR(PEARSON(Summary!$BU$3:$BU$32,Summary!AI$3:AI$32),0)</f>
        <v>-0.31819515156848271</v>
      </c>
      <c r="AI72">
        <f ca="1">IFERROR(PEARSON(Summary!$BU$3:$BU$32,Summary!AJ$3:AJ$32),0)</f>
        <v>-0.14474595972633358</v>
      </c>
      <c r="AJ72">
        <f ca="1">IFERROR(PEARSON(Summary!$BU$3:$BU$32,Summary!AK$3:AK$32),0)</f>
        <v>0.1283518532249073</v>
      </c>
      <c r="AK72">
        <f ca="1">IFERROR(PEARSON(Summary!$BU$3:$BU$32,Summary!AL$3:AL$32),0)</f>
        <v>0.706776537059013</v>
      </c>
      <c r="AL72">
        <f ca="1">IFERROR(PEARSON(Summary!$BU$3:$BU$32,Summary!AM$3:AM$32),0)</f>
        <v>-0.42062339983886893</v>
      </c>
      <c r="AM72">
        <f ca="1">IFERROR(PEARSON(Summary!$BU$3:$BU$32,Summary!AN$3:AN$32),0)</f>
        <v>0.7799325999574831</v>
      </c>
      <c r="AN72">
        <f ca="1">IFERROR(PEARSON(Summary!$BU$3:$BU$32,Summary!AO$3:AO$32),0)</f>
        <v>-0.25211615535007253</v>
      </c>
      <c r="AO72">
        <f ca="1">IFERROR(PEARSON(Summary!$BU$3:$BU$32,Summary!AP$3:AP$32),0)</f>
        <v>0.17086953308149311</v>
      </c>
      <c r="AP72">
        <f ca="1">IFERROR(PEARSON(Summary!$BU$3:$BU$32,Summary!AQ$3:AQ$32),0)</f>
        <v>-0.30895400917143495</v>
      </c>
      <c r="AQ72">
        <f ca="1">IFERROR(PEARSON(Summary!$BU$3:$BU$32,Summary!AR$3:AR$32),0)</f>
        <v>0.64345113608811166</v>
      </c>
      <c r="AR72">
        <f ca="1">IFERROR(PEARSON(Summary!$BU$3:$BU$32,Summary!AS$3:AS$32),0)</f>
        <v>-0.66950750219216304</v>
      </c>
      <c r="AS72">
        <f ca="1">IFERROR(PEARSON(Summary!$BU$3:$BU$32,Summary!AT$3:AT$32),0)</f>
        <v>0.59570957418512693</v>
      </c>
      <c r="AT72">
        <f ca="1">IFERROR(PEARSON(Summary!$BU$3:$BU$32,Summary!AU$3:AU$32),0)</f>
        <v>0.74316095267699378</v>
      </c>
      <c r="AU72">
        <f ca="1">IFERROR(PEARSON(Summary!$BU$3:$BU$32,Summary!AV$3:AV$32),0)</f>
        <v>0.73105295480019827</v>
      </c>
      <c r="AV72">
        <f ca="1">IFERROR(PEARSON(Summary!$BU$3:$BU$32,Summary!AW$3:AW$32),0)</f>
        <v>0.79361872510639131</v>
      </c>
      <c r="AW72">
        <f ca="1">IFERROR(PEARSON(Summary!$BU$3:$BU$32,Summary!AX$3:AX$32),0)</f>
        <v>0.74343376425011909</v>
      </c>
      <c r="AX72">
        <f ca="1">IFERROR(PEARSON(Summary!$BU$3:$BU$32,Summary!AY$3:AY$32),0)</f>
        <v>0.62046251734804669</v>
      </c>
      <c r="AY72">
        <f ca="1">IFERROR(PEARSON(Summary!$BU$3:$BU$32,Summary!AZ$3:AZ$32),0)</f>
        <v>0.61231798573031671</v>
      </c>
      <c r="AZ72">
        <f ca="1">IFERROR(PEARSON(Summary!$BU$3:$BU$32,Summary!BA$3:BA$32),0)</f>
        <v>-0.36361615441239487</v>
      </c>
      <c r="BA72">
        <f ca="1">IFERROR(PEARSON(Summary!$BU$3:$BU$32,Summary!BB$3:BB$32),0)</f>
        <v>-0.5295470629747564</v>
      </c>
      <c r="BB72">
        <f ca="1">IFERROR(PEARSON(Summary!$BU$3:$BU$32,Summary!BC$3:BC$32),0)</f>
        <v>-0.81479120785049519</v>
      </c>
      <c r="BC72">
        <f ca="1">IFERROR(PEARSON(Summary!$BU$3:$BU$32,Summary!BD$3:BD$32),0)</f>
        <v>-0.81248088218330095</v>
      </c>
      <c r="BD72">
        <f ca="1">IFERROR(PEARSON(Summary!$BU$3:$BU$32,Summary!BE$3:BE$32),0)</f>
        <v>-0.68264430835181578</v>
      </c>
      <c r="BE72">
        <f ca="1">IFERROR(PEARSON(Summary!$BU$3:$BU$32,Summary!BF$3:BF$32),0)</f>
        <v>-0.70036560942575232</v>
      </c>
      <c r="BF72">
        <f ca="1">IFERROR(PEARSON(Summary!$BU$3:$BU$32,Summary!BG$3:BG$32),0)</f>
        <v>-0.58286908711969987</v>
      </c>
      <c r="BG72">
        <f ca="1">IFERROR(PEARSON(Summary!$BU$3:$BU$32,Summary!BH$3:BH$32),0)</f>
        <v>-0.77911873332924453</v>
      </c>
      <c r="BH72">
        <f ca="1">IFERROR(PEARSON(Summary!$BU$3:$BU$32,Summary!BI$3:BI$32),0)</f>
        <v>-0.70207798384906928</v>
      </c>
      <c r="BI72">
        <f ca="1">IFERROR(PEARSON(Summary!$BU$3:$BU$32,Summary!BJ$3:BJ$32),0)</f>
        <v>-0.51781639317542028</v>
      </c>
      <c r="BJ72">
        <f ca="1">IFERROR(PEARSON(Summary!$BU$3:$BU$32,Summary!BK$3:BK$32),0)</f>
        <v>0.76593730067024912</v>
      </c>
      <c r="BK72">
        <f ca="1">IFERROR(PEARSON(Summary!$BU$3:$BU$32,Summary!BL$3:BL$32),0)</f>
        <v>-0.74067758745614676</v>
      </c>
      <c r="BL72">
        <f ca="1">IFERROR(PEARSON(Summary!$BU$3:$BU$32,Summary!BM$3:BM$32),0)</f>
        <v>-0.67259804124207279</v>
      </c>
      <c r="BM72">
        <f ca="1">IFERROR(PEARSON(Summary!$BU$3:$BU$32,Summary!BN$3:BN$32),0)</f>
        <v>-0.77225965971048693</v>
      </c>
      <c r="BN72">
        <f ca="1">IFERROR(PEARSON(Summary!$BU$3:$BU$32,Summary!BO$3:BO$32),0)</f>
        <v>-0.65835606714328232</v>
      </c>
      <c r="BO72">
        <f ca="1">IFERROR(PEARSON(Summary!$BU$3:$BU$32,Summary!BP$3:BP$32),0)</f>
        <v>-0.59130091039076327</v>
      </c>
      <c r="BP72">
        <f ca="1">IFERROR(PEARSON(Summary!$BU$3:$BU$32,Summary!BQ$3:BQ$32),0)</f>
        <v>-0.79657086510043307</v>
      </c>
      <c r="BQ72">
        <f ca="1">IFERROR(PEARSON(Summary!$BU$3:$BU$32,Summary!BR$3:BR$32),0)</f>
        <v>-0.81393234121488156</v>
      </c>
      <c r="BR72">
        <f ca="1">IFERROR(PEARSON(Summary!$BU$3:$BU$32,Summary!BS$3:BS$32),0)</f>
        <v>-0.72789435007163894</v>
      </c>
      <c r="BS72">
        <f ca="1">IFERROR(PEARSON(Summary!$BU$3:$BU$32,Summary!BT$3:BT$32),0)</f>
        <v>2.0504310737408899E-2</v>
      </c>
      <c r="BT72">
        <f ca="1">IFERROR(PEARSON(Summary!$BU$3:$BU$32,Summary!BU$3:BU$32),0)</f>
        <v>1.0000000000000002</v>
      </c>
      <c r="BU72">
        <f ca="1">IFERROR(PEARSON(Summary!$BU$3:$BU$32,Summary!BV$3:BV$32),0)</f>
        <v>-4.7013165570229082E-2</v>
      </c>
      <c r="BV72">
        <f ca="1">IFERROR(PEARSON(Summary!$BU$3:$BU$32,Summary!BW$3:BW$32),0)</f>
        <v>0.48079413130323329</v>
      </c>
      <c r="BW72">
        <f ca="1">IFERROR(PEARSON(Summary!$BU$3:$BU$32,Summary!BX$3:BX$32),0)</f>
        <v>-4.7013165570229047E-2</v>
      </c>
      <c r="BX72">
        <f ca="1">IFERROR(PEARSON(Summary!$BU$3:$BU$32,Summary!BY$3:BY$32),0)</f>
        <v>4.7633872552132533E-3</v>
      </c>
      <c r="BY72">
        <f ca="1">IFERROR(PEARSON(Summary!$BU$3:$BU$32,Summary!BZ$3:BZ$32),0)</f>
        <v>0.74343376425011931</v>
      </c>
      <c r="BZ72">
        <f ca="1">IFERROR(PEARSON(Summary!$BU$3:$BU$32,Summary!CA$3:CA$32),0)</f>
        <v>-0.62974896214241927</v>
      </c>
      <c r="CA72">
        <f ca="1">IFERROR(PEARSON(Summary!$BU$3:$BU$32,Summary!CB$3:CB$32),0)</f>
        <v>-0.63244118253961201</v>
      </c>
    </row>
    <row r="73" spans="1:79">
      <c r="A73" s="4" t="s">
        <v>58</v>
      </c>
      <c r="B73">
        <f ca="1">IFERROR(PEARSON(Summary!$BV$3:$BV$32,Summary!C$3:C$32),0)</f>
        <v>-0.25973077415707546</v>
      </c>
      <c r="C73">
        <f ca="1">IFERROR(PEARSON(Summary!$BV$3:$BV$32,Summary!D$3:D$32),0)</f>
        <v>-0.22697810581794317</v>
      </c>
      <c r="D73">
        <f ca="1">IFERROR(PEARSON(Summary!$BV$3:$BV$32,Summary!E$3:E$32),0)</f>
        <v>-4.7013165570229096E-2</v>
      </c>
      <c r="E73">
        <f ca="1">IFERROR(PEARSON(Summary!$BV$3:$BV$32,Summary!F$3:F$32),0)</f>
        <v>0.87928858028006007</v>
      </c>
      <c r="F73">
        <f ca="1">IFERROR(PEARSON(Summary!$BV$3:$BV$32,Summary!G$3:G$32),0)</f>
        <v>-4.8688742841245303E-2</v>
      </c>
      <c r="G73">
        <f ca="1">IFERROR(PEARSON(Summary!$BV$3:$BV$32,Summary!H$3:H$32),0)</f>
        <v>-1.4374952229619023E-2</v>
      </c>
      <c r="H73">
        <f ca="1">IFERROR(PEARSON(Summary!$BV$3:$BV$32,Summary!I$3:I$32),0)</f>
        <v>0.30624412489157804</v>
      </c>
      <c r="I73">
        <f ca="1">IFERROR(PEARSON(Summary!$BV$3:$BV$32,Summary!J$3:J$32),0)</f>
        <v>-3.4301536645322227E-2</v>
      </c>
      <c r="J73">
        <f ca="1">IFERROR(PEARSON(Summary!$BV$3:$BV$32,Summary!K$3:K$32),0)</f>
        <v>-0.10344468310149824</v>
      </c>
      <c r="K73">
        <f ca="1">IFERROR(PEARSON(Summary!$BV$3:$BV$32,Summary!L$3:L$32),0)</f>
        <v>0.16386451691833021</v>
      </c>
      <c r="L73">
        <f ca="1">IFERROR(PEARSON(Summary!$BV$3:$BV$32,Summary!M$3:M$32),0)</f>
        <v>-0.77698368722323286</v>
      </c>
      <c r="M73">
        <f ca="1">IFERROR(PEARSON(Summary!$BV$3:$BV$32,Summary!N$3:N$32),0)</f>
        <v>0.30624412489157804</v>
      </c>
      <c r="N73">
        <f ca="1">IFERROR(PEARSON(Summary!$BV$3:$BV$32,Summary!O$3:O$32),0)</f>
        <v>0</v>
      </c>
      <c r="O73">
        <f ca="1">IFERROR(PEARSON(Summary!$BV$3:$BV$32,Summary!P$3:P$32),0)</f>
        <v>0</v>
      </c>
      <c r="P73">
        <f ca="1">IFERROR(PEARSON(Summary!$BV$3:$BV$32,Summary!Q$3:Q$32),0)</f>
        <v>0.14013275903635064</v>
      </c>
      <c r="Q73">
        <f ca="1">IFERROR(PEARSON(Summary!$BV$3:$BV$32,Summary!R$3:R$32),0)</f>
        <v>0</v>
      </c>
      <c r="R73">
        <f ca="1">IFERROR(PEARSON(Summary!$BV$3:$BV$32,Summary!S$3:S$32),0)</f>
        <v>0</v>
      </c>
      <c r="S73">
        <f ca="1">IFERROR(PEARSON(Summary!$BV$3:$BV$32,Summary!T$3:T$32),0)</f>
        <v>0</v>
      </c>
      <c r="T73">
        <f ca="1">IFERROR(PEARSON(Summary!$BV$3:$BV$32,Summary!U$3:U$32),0)</f>
        <v>0</v>
      </c>
      <c r="U73">
        <f ca="1">IFERROR(PEARSON(Summary!$BV$3:$BV$32,Summary!V$3:V$32),0)</f>
        <v>-4.279824627121414E-2</v>
      </c>
      <c r="V73">
        <f ca="1">IFERROR(PEARSON(Summary!$BV$3:$BV$32,Summary!W$3:W$32),0)</f>
        <v>-0.71871387238828333</v>
      </c>
      <c r="W73">
        <f ca="1">IFERROR(PEARSON(Summary!$BV$3:$BV$32,Summary!X$3:X$32),0)</f>
        <v>-0.73379122441988309</v>
      </c>
      <c r="X73">
        <f ca="1">IFERROR(PEARSON(Summary!$BV$3:$BV$32,Summary!Y$3:Y$32),0)</f>
        <v>7.1247254877296259E-2</v>
      </c>
      <c r="Y73">
        <f ca="1">IFERROR(PEARSON(Summary!$BV$3:$BV$32,Summary!Z$3:Z$32),0)</f>
        <v>-4.8448384639059091E-3</v>
      </c>
      <c r="Z73">
        <f ca="1">IFERROR(PEARSON(Summary!$BV$3:$BV$32,Summary!AA$3:AA$32),0)</f>
        <v>0</v>
      </c>
      <c r="AA73">
        <f ca="1">IFERROR(PEARSON(Summary!$BV$3:$BV$32,Summary!AB$3:AB$32),0)</f>
        <v>-8.0240093340479587E-2</v>
      </c>
      <c r="AB73">
        <f ca="1">IFERROR(PEARSON(Summary!$BV$3:$BV$32,Summary!AC$3:AC$32),0)</f>
        <v>-0.44170686349560462</v>
      </c>
      <c r="AC73">
        <f ca="1">IFERROR(PEARSON(Summary!$BV$3:$BV$32,Summary!AD$3:AD$32),0)</f>
        <v>-0.34914764211615201</v>
      </c>
      <c r="AD73">
        <f ca="1">IFERROR(PEARSON(Summary!$BV$3:$BV$32,Summary!AE$3:AE$32),0)</f>
        <v>-0.80887345754969797</v>
      </c>
      <c r="AE73">
        <f ca="1">IFERROR(PEARSON(Summary!$BV$3:$BV$32,Summary!AF$3:AF$32),0)</f>
        <v>-0.30785569760204579</v>
      </c>
      <c r="AF73">
        <f ca="1">IFERROR(PEARSON(Summary!$BV$3:$BV$32,Summary!AG$3:AG$32),0)</f>
        <v>-0.7414737831046293</v>
      </c>
      <c r="AG73">
        <f ca="1">IFERROR(PEARSON(Summary!$BV$3:$BV$32,Summary!AH$3:AH$32),0)</f>
        <v>-0.69533963707254198</v>
      </c>
      <c r="AH73">
        <f ca="1">IFERROR(PEARSON(Summary!$BV$3:$BV$32,Summary!AI$3:AI$32),0)</f>
        <v>-0.11996962299049337</v>
      </c>
      <c r="AI73">
        <f ca="1">IFERROR(PEARSON(Summary!$BV$3:$BV$32,Summary!AJ$3:AJ$32),0)</f>
        <v>-0.20309678533074671</v>
      </c>
      <c r="AJ73">
        <f ca="1">IFERROR(PEARSON(Summary!$BV$3:$BV$32,Summary!AK$3:AK$32),0)</f>
        <v>-0.67191562627143264</v>
      </c>
      <c r="AK73">
        <f ca="1">IFERROR(PEARSON(Summary!$BV$3:$BV$32,Summary!AL$3:AL$32),0)</f>
        <v>-0.32567583964083746</v>
      </c>
      <c r="AL73">
        <f ca="1">IFERROR(PEARSON(Summary!$BV$3:$BV$32,Summary!AM$3:AM$32),0)</f>
        <v>-0.38423871896968287</v>
      </c>
      <c r="AM73">
        <f ca="1">IFERROR(PEARSON(Summary!$BV$3:$BV$32,Summary!AN$3:AN$32),0)</f>
        <v>-0.11127248759017667</v>
      </c>
      <c r="AN73">
        <f ca="1">IFERROR(PEARSON(Summary!$BV$3:$BV$32,Summary!AO$3:AO$32),0)</f>
        <v>-0.26945858753218205</v>
      </c>
      <c r="AO73">
        <f ca="1">IFERROR(PEARSON(Summary!$BV$3:$BV$32,Summary!AP$3:AP$32),0)</f>
        <v>-0.64952736512753495</v>
      </c>
      <c r="AP73">
        <f ca="1">IFERROR(PEARSON(Summary!$BV$3:$BV$32,Summary!AQ$3:AQ$32),0)</f>
        <v>2.2139351388449677E-2</v>
      </c>
      <c r="AQ73">
        <f ca="1">IFERROR(PEARSON(Summary!$BV$3:$BV$32,Summary!AR$3:AR$32),0)</f>
        <v>-0.11318655574526353</v>
      </c>
      <c r="AR73">
        <f ca="1">IFERROR(PEARSON(Summary!$BV$3:$BV$32,Summary!AS$3:AS$32),0)</f>
        <v>-0.33003145012432944</v>
      </c>
      <c r="AS73">
        <f ca="1">IFERROR(PEARSON(Summary!$BV$3:$BV$32,Summary!AT$3:AT$32),0)</f>
        <v>0.2650515291607527</v>
      </c>
      <c r="AT73">
        <f ca="1">IFERROR(PEARSON(Summary!$BV$3:$BV$32,Summary!AU$3:AU$32),0)</f>
        <v>-0.52083154738549564</v>
      </c>
      <c r="AU73">
        <f ca="1">IFERROR(PEARSON(Summary!$BV$3:$BV$32,Summary!AV$3:AV$32),0)</f>
        <v>-0.30005559063956622</v>
      </c>
      <c r="AV73">
        <f ca="1">IFERROR(PEARSON(Summary!$BV$3:$BV$32,Summary!AW$3:AW$32),0)</f>
        <v>-0.21824299484327944</v>
      </c>
      <c r="AW73">
        <f ca="1">IFERROR(PEARSON(Summary!$BV$3:$BV$32,Summary!AX$3:AX$32),0)</f>
        <v>-0.22972411511958665</v>
      </c>
      <c r="AX73">
        <f ca="1">IFERROR(PEARSON(Summary!$BV$3:$BV$32,Summary!AY$3:AY$32),0)</f>
        <v>-0.40319552865042874</v>
      </c>
      <c r="AY73">
        <f ca="1">IFERROR(PEARSON(Summary!$BV$3:$BV$32,Summary!AZ$3:AZ$32),0)</f>
        <v>-0.51035274376719397</v>
      </c>
      <c r="AZ73">
        <f ca="1">IFERROR(PEARSON(Summary!$BV$3:$BV$32,Summary!BA$3:BA$32),0)</f>
        <v>0.35988947918956471</v>
      </c>
      <c r="BA73">
        <f ca="1">IFERROR(PEARSON(Summary!$BV$3:$BV$32,Summary!BB$3:BB$32),0)</f>
        <v>0.67625573755388602</v>
      </c>
      <c r="BB73">
        <f ca="1">IFERROR(PEARSON(Summary!$BV$3:$BV$32,Summary!BC$3:BC$32),0)</f>
        <v>0.1757309200922143</v>
      </c>
      <c r="BC73">
        <f ca="1">IFERROR(PEARSON(Summary!$BV$3:$BV$32,Summary!BD$3:BD$32),0)</f>
        <v>0.20958442363974697</v>
      </c>
      <c r="BD73">
        <f ca="1">IFERROR(PEARSON(Summary!$BV$3:$BV$32,Summary!BE$3:BE$32),0)</f>
        <v>0.52036354422141406</v>
      </c>
      <c r="BE73">
        <f ca="1">IFERROR(PEARSON(Summary!$BV$3:$BV$32,Summary!BF$3:BF$32),0)</f>
        <v>0.49592976325938753</v>
      </c>
      <c r="BF73">
        <f ca="1">IFERROR(PEARSON(Summary!$BV$3:$BV$32,Summary!BG$3:BG$32),0)</f>
        <v>0.7179690240347818</v>
      </c>
      <c r="BG73">
        <f ca="1">IFERROR(PEARSON(Summary!$BV$3:$BV$32,Summary!BH$3:BH$32),0)</f>
        <v>0.27884738515465857</v>
      </c>
      <c r="BH73">
        <f ca="1">IFERROR(PEARSON(Summary!$BV$3:$BV$32,Summary!BI$3:BI$32),0)</f>
        <v>0.36596726393449674</v>
      </c>
      <c r="BI73">
        <f ca="1">IFERROR(PEARSON(Summary!$BV$3:$BV$32,Summary!BJ$3:BJ$32),0)</f>
        <v>-0.37225920302577292</v>
      </c>
      <c r="BJ73">
        <f ca="1">IFERROR(PEARSON(Summary!$BV$3:$BV$32,Summary!BK$3:BK$32),0)</f>
        <v>-0.47167926072514071</v>
      </c>
      <c r="BK73">
        <f ca="1">IFERROR(PEARSON(Summary!$BV$3:$BV$32,Summary!BL$3:BL$32),0)</f>
        <v>0.33965630745238357</v>
      </c>
      <c r="BL73">
        <f ca="1">IFERROR(PEARSON(Summary!$BV$3:$BV$32,Summary!BM$3:BM$32),0)</f>
        <v>0.62626827967033127</v>
      </c>
      <c r="BM73">
        <f ca="1">IFERROR(PEARSON(Summary!$BV$3:$BV$32,Summary!BN$3:BN$32),0)</f>
        <v>0.24200504277624069</v>
      </c>
      <c r="BN73">
        <f ca="1">IFERROR(PEARSON(Summary!$BV$3:$BV$32,Summary!BO$3:BO$32),0)</f>
        <v>0.67743350869580043</v>
      </c>
      <c r="BO73">
        <f ca="1">IFERROR(PEARSON(Summary!$BV$3:$BV$32,Summary!BP$3:BP$32),0)</f>
        <v>0.70261429171234624</v>
      </c>
      <c r="BP73">
        <f ca="1">IFERROR(PEARSON(Summary!$BV$3:$BV$32,Summary!BQ$3:BQ$32),0)</f>
        <v>0.25519756737416005</v>
      </c>
      <c r="BQ73">
        <f ca="1">IFERROR(PEARSON(Summary!$BV$3:$BV$32,Summary!BR$3:BR$32),0)</f>
        <v>0.20655407427836109</v>
      </c>
      <c r="BR73">
        <f ca="1">IFERROR(PEARSON(Summary!$BV$3:$BV$32,Summary!BS$3:BS$32),0)</f>
        <v>0.5411934478231617</v>
      </c>
      <c r="BS73">
        <f ca="1">IFERROR(PEARSON(Summary!$BV$3:$BV$32,Summary!BT$3:BT$32),0)</f>
        <v>-0.25013757003600107</v>
      </c>
      <c r="BT73">
        <f ca="1">IFERROR(PEARSON(Summary!$BV$3:$BV$32,Summary!BU$3:BU$32),0)</f>
        <v>-4.7013165570229082E-2</v>
      </c>
      <c r="BU73">
        <f ca="1">IFERROR(PEARSON(Summary!$BV$3:$BV$32,Summary!BV$3:BV$32),0)</f>
        <v>0.99999999999999978</v>
      </c>
      <c r="BV73">
        <f ca="1">IFERROR(PEARSON(Summary!$BV$3:$BV$32,Summary!BW$3:BW$32),0)</f>
        <v>0.15625419804394136</v>
      </c>
      <c r="BW73">
        <f ca="1">IFERROR(PEARSON(Summary!$BV$3:$BV$32,Summary!BX$3:BX$32),0)</f>
        <v>1.0000000000000002</v>
      </c>
      <c r="BX73">
        <f ca="1">IFERROR(PEARSON(Summary!$BV$3:$BV$32,Summary!BY$3:BY$32),0)</f>
        <v>0.47426458932569349</v>
      </c>
      <c r="BY73">
        <f ca="1">IFERROR(PEARSON(Summary!$BV$3:$BV$32,Summary!BZ$3:BZ$32),0)</f>
        <v>-0.22972411511958674</v>
      </c>
      <c r="BZ73">
        <f ca="1">IFERROR(PEARSON(Summary!$BV$3:$BV$32,Summary!CA$3:CA$32),0)</f>
        <v>0.17808041302471045</v>
      </c>
      <c r="CA73">
        <f ca="1">IFERROR(PEARSON(Summary!$BV$3:$BV$32,Summary!CB$3:CB$32),0)</f>
        <v>-0.35545119930811836</v>
      </c>
    </row>
    <row r="74" spans="1:79">
      <c r="A74" s="4" t="s">
        <v>59</v>
      </c>
      <c r="B74">
        <f ca="1">IFERROR(PEARSON(Summary!$BW$3:$BW$32,Summary!C$3:C$32),0)</f>
        <v>0.4220078930127697</v>
      </c>
      <c r="C74">
        <f ca="1">IFERROR(PEARSON(Summary!$BW$3:$BW$32,Summary!D$3:D$32),0)</f>
        <v>0.56653263747477511</v>
      </c>
      <c r="D74">
        <f ca="1">IFERROR(PEARSON(Summary!$BW$3:$BW$32,Summary!E$3:E$32),0)</f>
        <v>0.48079413130323301</v>
      </c>
      <c r="E74">
        <f ca="1">IFERROR(PEARSON(Summary!$BW$3:$BW$32,Summary!F$3:F$32),0)</f>
        <v>-0.32384213260263151</v>
      </c>
      <c r="F74">
        <f ca="1">IFERROR(PEARSON(Summary!$BW$3:$BW$32,Summary!G$3:G$32),0)</f>
        <v>0.53006197295206126</v>
      </c>
      <c r="G74">
        <f ca="1">IFERROR(PEARSON(Summary!$BW$3:$BW$32,Summary!H$3:H$32),0)</f>
        <v>0.45985484825970019</v>
      </c>
      <c r="H74">
        <f ca="1">IFERROR(PEARSON(Summary!$BW$3:$BW$32,Summary!I$3:I$32),0)</f>
        <v>-0.55587551496212162</v>
      </c>
      <c r="I74">
        <f ca="1">IFERROR(PEARSON(Summary!$BW$3:$BW$32,Summary!J$3:J$32),0)</f>
        <v>0.50119858046752352</v>
      </c>
      <c r="J74">
        <f ca="1">IFERROR(PEARSON(Summary!$BW$3:$BW$32,Summary!K$3:K$32),0)</f>
        <v>0.49466188531648336</v>
      </c>
      <c r="K74">
        <f ca="1">IFERROR(PEARSON(Summary!$BW$3:$BW$32,Summary!L$3:L$32),0)</f>
        <v>-0.38560907372952741</v>
      </c>
      <c r="L74">
        <f ca="1">IFERROR(PEARSON(Summary!$BW$3:$BW$32,Summary!M$3:M$32),0)</f>
        <v>0.44954537368740716</v>
      </c>
      <c r="M74">
        <f ca="1">IFERROR(PEARSON(Summary!$BW$3:$BW$32,Summary!N$3:N$32),0)</f>
        <v>-0.55587551496212173</v>
      </c>
      <c r="N74">
        <f ca="1">IFERROR(PEARSON(Summary!$BW$3:$BW$32,Summary!O$3:O$32),0)</f>
        <v>0</v>
      </c>
      <c r="O74">
        <f ca="1">IFERROR(PEARSON(Summary!$BW$3:$BW$32,Summary!P$3:P$32),0)</f>
        <v>0</v>
      </c>
      <c r="P74">
        <f ca="1">IFERROR(PEARSON(Summary!$BW$3:$BW$32,Summary!Q$3:Q$32),0)</f>
        <v>-3.5338153128850712E-2</v>
      </c>
      <c r="Q74">
        <f ca="1">IFERROR(PEARSON(Summary!$BW$3:$BW$32,Summary!R$3:R$32),0)</f>
        <v>0</v>
      </c>
      <c r="R74">
        <f ca="1">IFERROR(PEARSON(Summary!$BW$3:$BW$32,Summary!S$3:S$32),0)</f>
        <v>0</v>
      </c>
      <c r="S74">
        <f ca="1">IFERROR(PEARSON(Summary!$BW$3:$BW$32,Summary!T$3:T$32),0)</f>
        <v>0</v>
      </c>
      <c r="T74">
        <f ca="1">IFERROR(PEARSON(Summary!$BW$3:$BW$32,Summary!U$3:U$32),0)</f>
        <v>0</v>
      </c>
      <c r="U74">
        <f ca="1">IFERROR(PEARSON(Summary!$BW$3:$BW$32,Summary!V$3:V$32),0)</f>
        <v>0.13776440834466522</v>
      </c>
      <c r="V74">
        <f ca="1">IFERROR(PEARSON(Summary!$BW$3:$BW$32,Summary!W$3:W$32),0)</f>
        <v>-9.1174722511263767E-2</v>
      </c>
      <c r="W74">
        <f ca="1">IFERROR(PEARSON(Summary!$BW$3:$BW$32,Summary!X$3:X$32),0)</f>
        <v>-0.11599102373657817</v>
      </c>
      <c r="X74">
        <f ca="1">IFERROR(PEARSON(Summary!$BW$3:$BW$32,Summary!Y$3:Y$32),0)</f>
        <v>-0.59119117165451462</v>
      </c>
      <c r="Y74">
        <f ca="1">IFERROR(PEARSON(Summary!$BW$3:$BW$32,Summary!Z$3:Z$32),0)</f>
        <v>0.15767792264651406</v>
      </c>
      <c r="Z74">
        <f ca="1">IFERROR(PEARSON(Summary!$BW$3:$BW$32,Summary!AA$3:AA$32),0)</f>
        <v>0</v>
      </c>
      <c r="AA74">
        <f ca="1">IFERROR(PEARSON(Summary!$BW$3:$BW$32,Summary!AB$3:AB$32),0)</f>
        <v>-7.0599565049687021E-2</v>
      </c>
      <c r="AB74">
        <f ca="1">IFERROR(PEARSON(Summary!$BW$3:$BW$32,Summary!AC$3:AC$32),0)</f>
        <v>-0.11571029236837384</v>
      </c>
      <c r="AC74">
        <f ca="1">IFERROR(PEARSON(Summary!$BW$3:$BW$32,Summary!AD$3:AD$32),0)</f>
        <v>0.48508113424164095</v>
      </c>
      <c r="AD74">
        <f ca="1">IFERROR(PEARSON(Summary!$BW$3:$BW$32,Summary!AE$3:AE$32),0)</f>
        <v>4.1098492997452322E-2</v>
      </c>
      <c r="AE74">
        <f ca="1">IFERROR(PEARSON(Summary!$BW$3:$BW$32,Summary!AF$3:AF$32),0)</f>
        <v>9.5929845897073998E-2</v>
      </c>
      <c r="AF74">
        <f ca="1">IFERROR(PEARSON(Summary!$BW$3:$BW$32,Summary!AG$3:AG$32),0)</f>
        <v>0.15101607173352505</v>
      </c>
      <c r="AG74">
        <f ca="1">IFERROR(PEARSON(Summary!$BW$3:$BW$32,Summary!AH$3:AH$32),0)</f>
        <v>-3.1479550678154992E-2</v>
      </c>
      <c r="AH74">
        <f ca="1">IFERROR(PEARSON(Summary!$BW$3:$BW$32,Summary!AI$3:AI$32),0)</f>
        <v>-0.87926724606959605</v>
      </c>
      <c r="AI74">
        <f ca="1">IFERROR(PEARSON(Summary!$BW$3:$BW$32,Summary!AJ$3:AJ$32),0)</f>
        <v>-0.53511565910301728</v>
      </c>
      <c r="AJ74">
        <f ca="1">IFERROR(PEARSON(Summary!$BW$3:$BW$32,Summary!AK$3:AK$32),0)</f>
        <v>-5.4252041254171657E-2</v>
      </c>
      <c r="AK74">
        <f ca="1">IFERROR(PEARSON(Summary!$BW$3:$BW$32,Summary!AL$3:AL$32),0)</f>
        <v>0.67794628243370814</v>
      </c>
      <c r="AL74">
        <f ca="1">IFERROR(PEARSON(Summary!$BW$3:$BW$32,Summary!AM$3:AM$32),0)</f>
        <v>-0.171958996300695</v>
      </c>
      <c r="AM74">
        <f ca="1">IFERROR(PEARSON(Summary!$BW$3:$BW$32,Summary!AN$3:AN$32),0)</f>
        <v>0.65901707720472957</v>
      </c>
      <c r="AN74">
        <f ca="1">IFERROR(PEARSON(Summary!$BW$3:$BW$32,Summary!AO$3:AO$32),0)</f>
        <v>1.8390236522468559E-2</v>
      </c>
      <c r="AO74">
        <f ca="1">IFERROR(PEARSON(Summary!$BW$3:$BW$32,Summary!AP$3:AP$32),0)</f>
        <v>-0.22530281381191081</v>
      </c>
      <c r="AP74">
        <f ca="1">IFERROR(PEARSON(Summary!$BW$3:$BW$32,Summary!AQ$3:AQ$32),0)</f>
        <v>-0.20700945571569304</v>
      </c>
      <c r="AQ74">
        <f ca="1">IFERROR(PEARSON(Summary!$BW$3:$BW$32,Summary!AR$3:AR$32),0)</f>
        <v>0.37205667393148595</v>
      </c>
      <c r="AR74">
        <f ca="1">IFERROR(PEARSON(Summary!$BW$3:$BW$32,Summary!AS$3:AS$32),0)</f>
        <v>-0.37445894377745903</v>
      </c>
      <c r="AS74">
        <f ca="1">IFERROR(PEARSON(Summary!$BW$3:$BW$32,Summary!AT$3:AT$32),0)</f>
        <v>0.51120067194302699</v>
      </c>
      <c r="AT74">
        <f ca="1">IFERROR(PEARSON(Summary!$BW$3:$BW$32,Summary!AU$3:AU$32),0)</f>
        <v>0.39082650588798024</v>
      </c>
      <c r="AU74">
        <f ca="1">IFERROR(PEARSON(Summary!$BW$3:$BW$32,Summary!AV$3:AV$32),0)</f>
        <v>0.39681737105389564</v>
      </c>
      <c r="AV74">
        <f ca="1">IFERROR(PEARSON(Summary!$BW$3:$BW$32,Summary!AW$3:AW$32),0)</f>
        <v>0.60338256185265815</v>
      </c>
      <c r="AW74">
        <f ca="1">IFERROR(PEARSON(Summary!$BW$3:$BW$32,Summary!AX$3:AX$32),0)</f>
        <v>0.52365375370662948</v>
      </c>
      <c r="AX74">
        <f ca="1">IFERROR(PEARSON(Summary!$BW$3:$BW$32,Summary!AY$3:AY$32),0)</f>
        <v>0.40397140081206306</v>
      </c>
      <c r="AY74">
        <f ca="1">IFERROR(PEARSON(Summary!$BW$3:$BW$32,Summary!AZ$3:AZ$32),0)</f>
        <v>0.53923366452469712</v>
      </c>
      <c r="AZ74">
        <f ca="1">IFERROR(PEARSON(Summary!$BW$3:$BW$32,Summary!BA$3:BA$32),0)</f>
        <v>-0.57248299212525866</v>
      </c>
      <c r="BA74">
        <f ca="1">IFERROR(PEARSON(Summary!$BW$3:$BW$32,Summary!BB$3:BB$32),0)</f>
        <v>-0.49149269622282238</v>
      </c>
      <c r="BB74">
        <f ca="1">IFERROR(PEARSON(Summary!$BW$3:$BW$32,Summary!BC$3:BC$32),0)</f>
        <v>-0.76350731325311239</v>
      </c>
      <c r="BC74">
        <f ca="1">IFERROR(PEARSON(Summary!$BW$3:$BW$32,Summary!BD$3:BD$32),0)</f>
        <v>-0.77122929962096098</v>
      </c>
      <c r="BD74">
        <f ca="1">IFERROR(PEARSON(Summary!$BW$3:$BW$32,Summary!BE$3:BE$32),0)</f>
        <v>-0.61753906022408933</v>
      </c>
      <c r="BE74">
        <f ca="1">IFERROR(PEARSON(Summary!$BW$3:$BW$32,Summary!BF$3:BF$32),0)</f>
        <v>-0.56717559742365276</v>
      </c>
      <c r="BF74">
        <f ca="1">IFERROR(PEARSON(Summary!$BW$3:$BW$32,Summary!BG$3:BG$32),0)</f>
        <v>-0.41794107522123325</v>
      </c>
      <c r="BG74">
        <f ca="1">IFERROR(PEARSON(Summary!$BW$3:$BW$32,Summary!BH$3:BH$32),0)</f>
        <v>-0.43069973258641131</v>
      </c>
      <c r="BH74">
        <f ca="1">IFERROR(PEARSON(Summary!$BW$3:$BW$32,Summary!BI$3:BI$32),0)</f>
        <v>-0.53713033264989085</v>
      </c>
      <c r="BI74">
        <f ca="1">IFERROR(PEARSON(Summary!$BW$3:$BW$32,Summary!BJ$3:BJ$32),0)</f>
        <v>-0.47749383782862209</v>
      </c>
      <c r="BJ74">
        <f ca="1">IFERROR(PEARSON(Summary!$BW$3:$BW$32,Summary!BK$3:BK$32),0)</f>
        <v>0.62460853891535983</v>
      </c>
      <c r="BK74">
        <f ca="1">IFERROR(PEARSON(Summary!$BW$3:$BW$32,Summary!BL$3:BL$32),0)</f>
        <v>-0.7111545537769558</v>
      </c>
      <c r="BL74">
        <f ca="1">IFERROR(PEARSON(Summary!$BW$3:$BW$32,Summary!BM$3:BM$32),0)</f>
        <v>-0.56230734354748202</v>
      </c>
      <c r="BM74">
        <f ca="1">IFERROR(PEARSON(Summary!$BW$3:$BW$32,Summary!BN$3:BN$32),0)</f>
        <v>-0.38537439387521227</v>
      </c>
      <c r="BN74">
        <f ca="1">IFERROR(PEARSON(Summary!$BW$3:$BW$32,Summary!BO$3:BO$32),0)</f>
        <v>-0.47542404961765794</v>
      </c>
      <c r="BO74">
        <f ca="1">IFERROR(PEARSON(Summary!$BW$3:$BW$32,Summary!BP$3:BP$32),0)</f>
        <v>-0.50898998480046265</v>
      </c>
      <c r="BP74">
        <f ca="1">IFERROR(PEARSON(Summary!$BW$3:$BW$32,Summary!BQ$3:BQ$32),0)</f>
        <v>-0.67797327346061109</v>
      </c>
      <c r="BQ74">
        <f ca="1">IFERROR(PEARSON(Summary!$BW$3:$BW$32,Summary!BR$3:BR$32),0)</f>
        <v>-0.77238430858552476</v>
      </c>
      <c r="BR74">
        <f ca="1">IFERROR(PEARSON(Summary!$BW$3:$BW$32,Summary!BS$3:BS$32),0)</f>
        <v>-0.60398926331716818</v>
      </c>
      <c r="BS74">
        <f ca="1">IFERROR(PEARSON(Summary!$BW$3:$BW$32,Summary!BT$3:BT$32),0)</f>
        <v>9.3323376924792076E-2</v>
      </c>
      <c r="BT74">
        <f ca="1">IFERROR(PEARSON(Summary!$BW$3:$BW$32,Summary!BU$3:BU$32),0)</f>
        <v>0.48079413130323329</v>
      </c>
      <c r="BU74">
        <f ca="1">IFERROR(PEARSON(Summary!$BW$3:$BW$32,Summary!BV$3:BV$32),0)</f>
        <v>0.15625419804394136</v>
      </c>
      <c r="BV74">
        <f ca="1">IFERROR(PEARSON(Summary!$BW$3:$BW$32,Summary!BW$3:BW$32),0)</f>
        <v>1</v>
      </c>
      <c r="BW74">
        <f ca="1">IFERROR(PEARSON(Summary!$BW$3:$BW$32,Summary!BX$3:BX$32),0)</f>
        <v>0.15625419804394131</v>
      </c>
      <c r="BX74">
        <f ca="1">IFERROR(PEARSON(Summary!$BW$3:$BW$32,Summary!BY$3:BY$32),0)</f>
        <v>0.19789752053848861</v>
      </c>
      <c r="BY74">
        <f ca="1">IFERROR(PEARSON(Summary!$BW$3:$BW$32,Summary!BZ$3:BZ$32),0)</f>
        <v>0.52365375370662959</v>
      </c>
      <c r="BZ74">
        <f ca="1">IFERROR(PEARSON(Summary!$BW$3:$BW$32,Summary!CA$3:CA$32),0)</f>
        <v>-0.6898691714023758</v>
      </c>
      <c r="CA74">
        <f ca="1">IFERROR(PEARSON(Summary!$BW$3:$BW$32,Summary!CB$3:CB$32),0)</f>
        <v>-0.3566747899733051</v>
      </c>
    </row>
    <row r="75" spans="1:79">
      <c r="A75" s="4" t="s">
        <v>60</v>
      </c>
      <c r="B75">
        <f ca="1">IFERROR(PEARSON(Summary!$BX$3:$BX$32,Summary!C$3:C$32),0)</f>
        <v>-0.25973077415707541</v>
      </c>
      <c r="C75">
        <f ca="1">IFERROR(PEARSON(Summary!$BX$3:$BX$32,Summary!D$3:D$32),0)</f>
        <v>-0.22697810581794306</v>
      </c>
      <c r="D75">
        <f ca="1">IFERROR(PEARSON(Summary!$BX$3:$BX$32,Summary!E$3:E$32),0)</f>
        <v>-4.7013165570229005E-2</v>
      </c>
      <c r="E75">
        <f ca="1">IFERROR(PEARSON(Summary!$BX$3:$BX$32,Summary!F$3:F$32),0)</f>
        <v>0.87928858028006063</v>
      </c>
      <c r="F75">
        <f ca="1">IFERROR(PEARSON(Summary!$BX$3:$BX$32,Summary!G$3:G$32),0)</f>
        <v>-4.8688742841245254E-2</v>
      </c>
      <c r="G75">
        <f ca="1">IFERROR(PEARSON(Summary!$BX$3:$BX$32,Summary!H$3:H$32),0)</f>
        <v>-1.4374952229618956E-2</v>
      </c>
      <c r="H75">
        <f ca="1">IFERROR(PEARSON(Summary!$BX$3:$BX$32,Summary!I$3:I$32),0)</f>
        <v>0.30624412489157804</v>
      </c>
      <c r="I75">
        <f ca="1">IFERROR(PEARSON(Summary!$BX$3:$BX$32,Summary!J$3:J$32),0)</f>
        <v>-3.4301536645322157E-2</v>
      </c>
      <c r="J75">
        <f ca="1">IFERROR(PEARSON(Summary!$BX$3:$BX$32,Summary!K$3:K$32),0)</f>
        <v>-0.10344468310149817</v>
      </c>
      <c r="K75">
        <f ca="1">IFERROR(PEARSON(Summary!$BX$3:$BX$32,Summary!L$3:L$32),0)</f>
        <v>0.16386451691833012</v>
      </c>
      <c r="L75">
        <f ca="1">IFERROR(PEARSON(Summary!$BX$3:$BX$32,Summary!M$3:M$32),0)</f>
        <v>-0.77698368722323252</v>
      </c>
      <c r="M75">
        <f ca="1">IFERROR(PEARSON(Summary!$BX$3:$BX$32,Summary!N$3:N$32),0)</f>
        <v>0.3062441248915781</v>
      </c>
      <c r="N75">
        <f ca="1">IFERROR(PEARSON(Summary!$BX$3:$BX$32,Summary!O$3:O$32),0)</f>
        <v>0</v>
      </c>
      <c r="O75">
        <f ca="1">IFERROR(PEARSON(Summary!$BX$3:$BX$32,Summary!P$3:P$32),0)</f>
        <v>0</v>
      </c>
      <c r="P75">
        <f ca="1">IFERROR(PEARSON(Summary!$BX$3:$BX$32,Summary!Q$3:Q$32),0)</f>
        <v>0.14013275903635056</v>
      </c>
      <c r="Q75">
        <f ca="1">IFERROR(PEARSON(Summary!$BX$3:$BX$32,Summary!R$3:R$32),0)</f>
        <v>0</v>
      </c>
      <c r="R75">
        <f ca="1">IFERROR(PEARSON(Summary!$BX$3:$BX$32,Summary!S$3:S$32),0)</f>
        <v>0</v>
      </c>
      <c r="S75">
        <f ca="1">IFERROR(PEARSON(Summary!$BX$3:$BX$32,Summary!T$3:T$32),0)</f>
        <v>0</v>
      </c>
      <c r="T75">
        <f ca="1">IFERROR(PEARSON(Summary!$BX$3:$BX$32,Summary!U$3:U$32),0)</f>
        <v>0</v>
      </c>
      <c r="U75">
        <f ca="1">IFERROR(PEARSON(Summary!$BX$3:$BX$32,Summary!V$3:V$32),0)</f>
        <v>-4.279824627121407E-2</v>
      </c>
      <c r="V75">
        <f ca="1">IFERROR(PEARSON(Summary!$BX$3:$BX$32,Summary!W$3:W$32),0)</f>
        <v>-0.71871387238828344</v>
      </c>
      <c r="W75">
        <f ca="1">IFERROR(PEARSON(Summary!$BX$3:$BX$32,Summary!X$3:X$32),0)</f>
        <v>-0.73379122441988309</v>
      </c>
      <c r="X75">
        <f ca="1">IFERROR(PEARSON(Summary!$BX$3:$BX$32,Summary!Y$3:Y$32),0)</f>
        <v>7.1247254877296246E-2</v>
      </c>
      <c r="Y75">
        <f ca="1">IFERROR(PEARSON(Summary!$BX$3:$BX$32,Summary!Z$3:Z$32),0)</f>
        <v>-4.8448384639059663E-3</v>
      </c>
      <c r="Z75">
        <f ca="1">IFERROR(PEARSON(Summary!$BX$3:$BX$32,Summary!AA$3:AA$32),0)</f>
        <v>0</v>
      </c>
      <c r="AA75">
        <f ca="1">IFERROR(PEARSON(Summary!$BX$3:$BX$32,Summary!AB$3:AB$32),0)</f>
        <v>-8.0240093340479532E-2</v>
      </c>
      <c r="AB75">
        <f ca="1">IFERROR(PEARSON(Summary!$BX$3:$BX$32,Summary!AC$3:AC$32),0)</f>
        <v>-0.44170686349560473</v>
      </c>
      <c r="AC75">
        <f ca="1">IFERROR(PEARSON(Summary!$BX$3:$BX$32,Summary!AD$3:AD$32),0)</f>
        <v>-0.34914764211615185</v>
      </c>
      <c r="AD75">
        <f ca="1">IFERROR(PEARSON(Summary!$BX$3:$BX$32,Summary!AE$3:AE$32),0)</f>
        <v>-0.80887345754969786</v>
      </c>
      <c r="AE75">
        <f ca="1">IFERROR(PEARSON(Summary!$BX$3:$BX$32,Summary!AF$3:AF$32),0)</f>
        <v>-0.30785569760204579</v>
      </c>
      <c r="AF75">
        <f ca="1">IFERROR(PEARSON(Summary!$BX$3:$BX$32,Summary!AG$3:AG$32),0)</f>
        <v>-0.7414737831046293</v>
      </c>
      <c r="AG75">
        <f ca="1">IFERROR(PEARSON(Summary!$BX$3:$BX$32,Summary!AH$3:AH$32),0)</f>
        <v>-0.69533963707254209</v>
      </c>
      <c r="AH75">
        <f ca="1">IFERROR(PEARSON(Summary!$BX$3:$BX$32,Summary!AI$3:AI$32),0)</f>
        <v>-0.11996962299049339</v>
      </c>
      <c r="AI75">
        <f ca="1">IFERROR(PEARSON(Summary!$BX$3:$BX$32,Summary!AJ$3:AJ$32),0)</f>
        <v>-0.20309678533074677</v>
      </c>
      <c r="AJ75">
        <f ca="1">IFERROR(PEARSON(Summary!$BX$3:$BX$32,Summary!AK$3:AK$32),0)</f>
        <v>-0.67191562627143275</v>
      </c>
      <c r="AK75">
        <f ca="1">IFERROR(PEARSON(Summary!$BX$3:$BX$32,Summary!AL$3:AL$32),0)</f>
        <v>-0.32567583964083746</v>
      </c>
      <c r="AL75">
        <f ca="1">IFERROR(PEARSON(Summary!$BX$3:$BX$32,Summary!AM$3:AM$32),0)</f>
        <v>-0.38423871896968287</v>
      </c>
      <c r="AM75">
        <f ca="1">IFERROR(PEARSON(Summary!$BX$3:$BX$32,Summary!AN$3:AN$32),0)</f>
        <v>-0.11127248759017665</v>
      </c>
      <c r="AN75">
        <f ca="1">IFERROR(PEARSON(Summary!$BX$3:$BX$32,Summary!AO$3:AO$32),0)</f>
        <v>-0.26945858753218221</v>
      </c>
      <c r="AO75">
        <f ca="1">IFERROR(PEARSON(Summary!$BX$3:$BX$32,Summary!AP$3:AP$32),0)</f>
        <v>-0.64952736512753506</v>
      </c>
      <c r="AP75">
        <f ca="1">IFERROR(PEARSON(Summary!$BX$3:$BX$32,Summary!AQ$3:AQ$32),0)</f>
        <v>2.2139351388449604E-2</v>
      </c>
      <c r="AQ75">
        <f ca="1">IFERROR(PEARSON(Summary!$BX$3:$BX$32,Summary!AR$3:AR$32),0)</f>
        <v>-0.11318655574526354</v>
      </c>
      <c r="AR75">
        <f ca="1">IFERROR(PEARSON(Summary!$BX$3:$BX$32,Summary!AS$3:AS$32),0)</f>
        <v>-0.3300314501243295</v>
      </c>
      <c r="AS75">
        <f ca="1">IFERROR(PEARSON(Summary!$BX$3:$BX$32,Summary!AT$3:AT$32),0)</f>
        <v>0.2650515291607527</v>
      </c>
      <c r="AT75">
        <f ca="1">IFERROR(PEARSON(Summary!$BX$3:$BX$32,Summary!AU$3:AU$32),0)</f>
        <v>-0.52083154738549542</v>
      </c>
      <c r="AU75">
        <f ca="1">IFERROR(PEARSON(Summary!$BX$3:$BX$32,Summary!AV$3:AV$32),0)</f>
        <v>-0.30005559063956622</v>
      </c>
      <c r="AV75">
        <f ca="1">IFERROR(PEARSON(Summary!$BX$3:$BX$32,Summary!AW$3:AW$32),0)</f>
        <v>-0.21824299484327953</v>
      </c>
      <c r="AW75">
        <f ca="1">IFERROR(PEARSON(Summary!$BX$3:$BX$32,Summary!AX$3:AX$32),0)</f>
        <v>-0.22972411511958674</v>
      </c>
      <c r="AX75">
        <f ca="1">IFERROR(PEARSON(Summary!$BX$3:$BX$32,Summary!AY$3:AY$32),0)</f>
        <v>-0.40319552865042885</v>
      </c>
      <c r="AY75">
        <f ca="1">IFERROR(PEARSON(Summary!$BX$3:$BX$32,Summary!AZ$3:AZ$32),0)</f>
        <v>-0.51035274376719386</v>
      </c>
      <c r="AZ75">
        <f ca="1">IFERROR(PEARSON(Summary!$BX$3:$BX$32,Summary!BA$3:BA$32),0)</f>
        <v>0.35988947918956465</v>
      </c>
      <c r="BA75">
        <f ca="1">IFERROR(PEARSON(Summary!$BX$3:$BX$32,Summary!BB$3:BB$32),0)</f>
        <v>0.67625573755388602</v>
      </c>
      <c r="BB75">
        <f ca="1">IFERROR(PEARSON(Summary!$BX$3:$BX$32,Summary!BC$3:BC$32),0)</f>
        <v>0.17573092009221422</v>
      </c>
      <c r="BC75">
        <f ca="1">IFERROR(PEARSON(Summary!$BX$3:$BX$32,Summary!BD$3:BD$32),0)</f>
        <v>0.209584423639747</v>
      </c>
      <c r="BD75">
        <f ca="1">IFERROR(PEARSON(Summary!$BX$3:$BX$32,Summary!BE$3:BE$32),0)</f>
        <v>0.52036354422141406</v>
      </c>
      <c r="BE75">
        <f ca="1">IFERROR(PEARSON(Summary!$BX$3:$BX$32,Summary!BF$3:BF$32),0)</f>
        <v>0.49592976325938759</v>
      </c>
      <c r="BF75">
        <f ca="1">IFERROR(PEARSON(Summary!$BX$3:$BX$32,Summary!BG$3:BG$32),0)</f>
        <v>0.7179690240347818</v>
      </c>
      <c r="BG75">
        <f ca="1">IFERROR(PEARSON(Summary!$BX$3:$BX$32,Summary!BH$3:BH$32),0)</f>
        <v>0.27884738515465862</v>
      </c>
      <c r="BH75">
        <f ca="1">IFERROR(PEARSON(Summary!$BX$3:$BX$32,Summary!BI$3:BI$32),0)</f>
        <v>0.36596726393449691</v>
      </c>
      <c r="BI75">
        <f ca="1">IFERROR(PEARSON(Summary!$BX$3:$BX$32,Summary!BJ$3:BJ$32),0)</f>
        <v>-0.37225920302577314</v>
      </c>
      <c r="BJ75">
        <f ca="1">IFERROR(PEARSON(Summary!$BX$3:$BX$32,Summary!BK$3:BK$32),0)</f>
        <v>-0.47167926072514077</v>
      </c>
      <c r="BK75">
        <f ca="1">IFERROR(PEARSON(Summary!$BX$3:$BX$32,Summary!BL$3:BL$32),0)</f>
        <v>0.33965630745238357</v>
      </c>
      <c r="BL75">
        <f ca="1">IFERROR(PEARSON(Summary!$BX$3:$BX$32,Summary!BM$3:BM$32),0)</f>
        <v>0.62626827967033127</v>
      </c>
      <c r="BM75">
        <f ca="1">IFERROR(PEARSON(Summary!$BX$3:$BX$32,Summary!BN$3:BN$32),0)</f>
        <v>0.2420050427762406</v>
      </c>
      <c r="BN75">
        <f ca="1">IFERROR(PEARSON(Summary!$BX$3:$BX$32,Summary!BO$3:BO$32),0)</f>
        <v>0.67743350869580055</v>
      </c>
      <c r="BO75">
        <f ca="1">IFERROR(PEARSON(Summary!$BX$3:$BX$32,Summary!BP$3:BP$32),0)</f>
        <v>0.70261429171234624</v>
      </c>
      <c r="BP75">
        <f ca="1">IFERROR(PEARSON(Summary!$BX$3:$BX$32,Summary!BQ$3:BQ$32),0)</f>
        <v>0.25519756737416005</v>
      </c>
      <c r="BQ75">
        <f ca="1">IFERROR(PEARSON(Summary!$BX$3:$BX$32,Summary!BR$3:BR$32),0)</f>
        <v>0.20655407427836095</v>
      </c>
      <c r="BR75">
        <f ca="1">IFERROR(PEARSON(Summary!$BX$3:$BX$32,Summary!BS$3:BS$32),0)</f>
        <v>0.5411934478231617</v>
      </c>
      <c r="BS75">
        <f ca="1">IFERROR(PEARSON(Summary!$BX$3:$BX$32,Summary!BT$3:BT$32),0)</f>
        <v>-0.25013757003600096</v>
      </c>
      <c r="BT75">
        <f ca="1">IFERROR(PEARSON(Summary!$BX$3:$BX$32,Summary!BU$3:BU$32),0)</f>
        <v>-4.7013165570229047E-2</v>
      </c>
      <c r="BU75">
        <f ca="1">IFERROR(PEARSON(Summary!$BX$3:$BX$32,Summary!BV$3:BV$32),0)</f>
        <v>1.0000000000000002</v>
      </c>
      <c r="BV75">
        <f ca="1">IFERROR(PEARSON(Summary!$BX$3:$BX$32,Summary!BW$3:BW$32),0)</f>
        <v>0.15625419804394131</v>
      </c>
      <c r="BW75">
        <f ca="1">IFERROR(PEARSON(Summary!$BX$3:$BX$32,Summary!BX$3:BX$32),0)</f>
        <v>1</v>
      </c>
      <c r="BX75">
        <f ca="1">IFERROR(PEARSON(Summary!$BX$3:$BX$32,Summary!BY$3:BY$32),0)</f>
        <v>0.47426458932569354</v>
      </c>
      <c r="BY75">
        <f ca="1">IFERROR(PEARSON(Summary!$BX$3:$BX$32,Summary!BZ$3:BZ$32),0)</f>
        <v>-0.22972411511958668</v>
      </c>
      <c r="BZ75">
        <f ca="1">IFERROR(PEARSON(Summary!$BX$3:$BX$32,Summary!CA$3:CA$32),0)</f>
        <v>0.17808041302471034</v>
      </c>
      <c r="CA75">
        <f ca="1">IFERROR(PEARSON(Summary!$BX$3:$BX$32,Summary!CB$3:CB$32),0)</f>
        <v>-0.35545119930811836</v>
      </c>
    </row>
    <row r="76" spans="1:79">
      <c r="A76" s="4" t="s">
        <v>61</v>
      </c>
      <c r="B76">
        <f ca="1">IFERROR(PEARSON(Summary!$BY$3:$BY$32,Summary!C$3:C$32),0)</f>
        <v>-0.12108609501604317</v>
      </c>
      <c r="C76">
        <f ca="1">IFERROR(PEARSON(Summary!$BY$3:$BY$32,Summary!D$3:D$32),0)</f>
        <v>-7.2733406225465702E-2</v>
      </c>
      <c r="D76">
        <f ca="1">IFERROR(PEARSON(Summary!$BY$3:$BY$32,Summary!E$3:E$32),0)</f>
        <v>4.763387255213308E-3</v>
      </c>
      <c r="E76">
        <f ca="1">IFERROR(PEARSON(Summary!$BY$3:$BY$32,Summary!F$3:F$32),0)</f>
        <v>0.3666422788592541</v>
      </c>
      <c r="F76">
        <f ca="1">IFERROR(PEARSON(Summary!$BY$3:$BY$32,Summary!G$3:G$32),0)</f>
        <v>1.6699263555751367E-2</v>
      </c>
      <c r="G76">
        <f ca="1">IFERROR(PEARSON(Summary!$BY$3:$BY$32,Summary!H$3:H$32),0)</f>
        <v>1.0924952217838299E-2</v>
      </c>
      <c r="H76">
        <f ca="1">IFERROR(PEARSON(Summary!$BY$3:$BY$32,Summary!I$3:I$32),0)</f>
        <v>0.20376666241247338</v>
      </c>
      <c r="I76">
        <f ca="1">IFERROR(PEARSON(Summary!$BY$3:$BY$32,Summary!J$3:J$32),0)</f>
        <v>2.4014748090028697E-3</v>
      </c>
      <c r="J76">
        <f ca="1">IFERROR(PEARSON(Summary!$BY$3:$BY$32,Summary!K$3:K$32),0)</f>
        <v>0.13333630938601568</v>
      </c>
      <c r="K76">
        <f ca="1">IFERROR(PEARSON(Summary!$BY$3:$BY$32,Summary!L$3:L$32),0)</f>
        <v>0.1678489758078309</v>
      </c>
      <c r="L76">
        <f ca="1">IFERROR(PEARSON(Summary!$BY$3:$BY$32,Summary!M$3:M$32),0)</f>
        <v>-0.33367777389203901</v>
      </c>
      <c r="M76">
        <f ca="1">IFERROR(PEARSON(Summary!$BY$3:$BY$32,Summary!N$3:N$32),0)</f>
        <v>0.20376666241247346</v>
      </c>
      <c r="N76">
        <f ca="1">IFERROR(PEARSON(Summary!$BY$3:$BY$32,Summary!O$3:O$32),0)</f>
        <v>0</v>
      </c>
      <c r="O76">
        <f ca="1">IFERROR(PEARSON(Summary!$BY$3:$BY$32,Summary!P$3:P$32),0)</f>
        <v>0</v>
      </c>
      <c r="P76">
        <f ca="1">IFERROR(PEARSON(Summary!$BY$3:$BY$32,Summary!Q$3:Q$32),0)</f>
        <v>6.7676179618195954E-3</v>
      </c>
      <c r="Q76">
        <f ca="1">IFERROR(PEARSON(Summary!$BY$3:$BY$32,Summary!R$3:R$32),0)</f>
        <v>0</v>
      </c>
      <c r="R76">
        <f ca="1">IFERROR(PEARSON(Summary!$BY$3:$BY$32,Summary!S$3:S$32),0)</f>
        <v>0</v>
      </c>
      <c r="S76">
        <f ca="1">IFERROR(PEARSON(Summary!$BY$3:$BY$32,Summary!T$3:T$32),0)</f>
        <v>0</v>
      </c>
      <c r="T76">
        <f ca="1">IFERROR(PEARSON(Summary!$BY$3:$BY$32,Summary!U$3:U$32),0)</f>
        <v>0</v>
      </c>
      <c r="U76">
        <f ca="1">IFERROR(PEARSON(Summary!$BY$3:$BY$32,Summary!V$3:V$32),0)</f>
        <v>-0.30984723039579398</v>
      </c>
      <c r="V76">
        <f ca="1">IFERROR(PEARSON(Summary!$BY$3:$BY$32,Summary!W$3:W$32),0)</f>
        <v>-0.34256920937354607</v>
      </c>
      <c r="W76">
        <f ca="1">IFERROR(PEARSON(Summary!$BY$3:$BY$32,Summary!X$3:X$32),0)</f>
        <v>-0.32141501494355706</v>
      </c>
      <c r="X76">
        <f ca="1">IFERROR(PEARSON(Summary!$BY$3:$BY$32,Summary!Y$3:Y$32),0)</f>
        <v>-5.5939554864876902E-2</v>
      </c>
      <c r="Y76">
        <f ca="1">IFERROR(PEARSON(Summary!$BY$3:$BY$32,Summary!Z$3:Z$32),0)</f>
        <v>-0.43747812448762435</v>
      </c>
      <c r="Z76">
        <f ca="1">IFERROR(PEARSON(Summary!$BY$3:$BY$32,Summary!AA$3:AA$32),0)</f>
        <v>0</v>
      </c>
      <c r="AA76">
        <f ca="1">IFERROR(PEARSON(Summary!$BY$3:$BY$32,Summary!AB$3:AB$32),0)</f>
        <v>0.12466785399515284</v>
      </c>
      <c r="AB76">
        <f ca="1">IFERROR(PEARSON(Summary!$BY$3:$BY$32,Summary!AC$3:AC$32),0)</f>
        <v>-0.4193362471384573</v>
      </c>
      <c r="AC76">
        <f ca="1">IFERROR(PEARSON(Summary!$BY$3:$BY$32,Summary!AD$3:AD$32),0)</f>
        <v>-0.41405899220726811</v>
      </c>
      <c r="AD76">
        <f ca="1">IFERROR(PEARSON(Summary!$BY$3:$BY$32,Summary!AE$3:AE$32),0)</f>
        <v>-0.2054537395470325</v>
      </c>
      <c r="AE76">
        <f ca="1">IFERROR(PEARSON(Summary!$BY$3:$BY$32,Summary!AF$3:AF$32),0)</f>
        <v>-0.85411774225849302</v>
      </c>
      <c r="AF76">
        <f ca="1">IFERROR(PEARSON(Summary!$BY$3:$BY$32,Summary!AG$3:AG$32),0)</f>
        <v>6.4264606755515818E-3</v>
      </c>
      <c r="AG76">
        <f ca="1">IFERROR(PEARSON(Summary!$BY$3:$BY$32,Summary!AH$3:AH$32),0)</f>
        <v>-5.0040733400004041E-2</v>
      </c>
      <c r="AH76">
        <f ca="1">IFERROR(PEARSON(Summary!$BY$3:$BY$32,Summary!AI$3:AI$32),0)</f>
        <v>-0.26994828461835346</v>
      </c>
      <c r="AI76">
        <f ca="1">IFERROR(PEARSON(Summary!$BY$3:$BY$32,Summary!AJ$3:AJ$32),0)</f>
        <v>-0.76269685892006134</v>
      </c>
      <c r="AJ76">
        <f ca="1">IFERROR(PEARSON(Summary!$BY$3:$BY$32,Summary!AK$3:AK$32),0)</f>
        <v>-0.26805969066643465</v>
      </c>
      <c r="AK76">
        <f ca="1">IFERROR(PEARSON(Summary!$BY$3:$BY$32,Summary!AL$3:AL$32),0)</f>
        <v>-0.23020528320777839</v>
      </c>
      <c r="AL76">
        <f ca="1">IFERROR(PEARSON(Summary!$BY$3:$BY$32,Summary!AM$3:AM$32),0)</f>
        <v>-0.46455398095203104</v>
      </c>
      <c r="AM76">
        <f ca="1">IFERROR(PEARSON(Summary!$BY$3:$BY$32,Summary!AN$3:AN$32),0)</f>
        <v>-0.1490740747638272</v>
      </c>
      <c r="AN76">
        <f ca="1">IFERROR(PEARSON(Summary!$BY$3:$BY$32,Summary!AO$3:AO$32),0)</f>
        <v>-0.44928844510219557</v>
      </c>
      <c r="AO76">
        <f ca="1">IFERROR(PEARSON(Summary!$BY$3:$BY$32,Summary!AP$3:AP$32),0)</f>
        <v>-0.65567561263901253</v>
      </c>
      <c r="AP76">
        <f ca="1">IFERROR(PEARSON(Summary!$BY$3:$BY$32,Summary!AQ$3:AQ$32),0)</f>
        <v>-0.74374071422780663</v>
      </c>
      <c r="AQ76">
        <f ca="1">IFERROR(PEARSON(Summary!$BY$3:$BY$32,Summary!AR$3:AR$32),0)</f>
        <v>-0.537765525126084</v>
      </c>
      <c r="AR76">
        <f ca="1">IFERROR(PEARSON(Summary!$BY$3:$BY$32,Summary!AS$3:AS$32),0)</f>
        <v>-2.1707678044937537E-2</v>
      </c>
      <c r="AS76">
        <f ca="1">IFERROR(PEARSON(Summary!$BY$3:$BY$32,Summary!AT$3:AT$32),0)</f>
        <v>-0.33498038340945918</v>
      </c>
      <c r="AT76">
        <f ca="1">IFERROR(PEARSON(Summary!$BY$3:$BY$32,Summary!AU$3:AU$32),0)</f>
        <v>-0.28971436744841533</v>
      </c>
      <c r="AU76">
        <f ca="1">IFERROR(PEARSON(Summary!$BY$3:$BY$32,Summary!AV$3:AV$32),0)</f>
        <v>-0.29850015964954146</v>
      </c>
      <c r="AV76">
        <f ca="1">IFERROR(PEARSON(Summary!$BY$3:$BY$32,Summary!AW$3:AW$32),0)</f>
        <v>-0.23044989667067664</v>
      </c>
      <c r="AW76">
        <f ca="1">IFERROR(PEARSON(Summary!$BY$3:$BY$32,Summary!AX$3:AX$32),0)</f>
        <v>-0.25046282701263062</v>
      </c>
      <c r="AX76">
        <f ca="1">IFERROR(PEARSON(Summary!$BY$3:$BY$32,Summary!AY$3:AY$32),0)</f>
        <v>-0.55427675081271255</v>
      </c>
      <c r="AY76">
        <f ca="1">IFERROR(PEARSON(Summary!$BY$3:$BY$32,Summary!AZ$3:AZ$32),0)</f>
        <v>-0.2731119976076436</v>
      </c>
      <c r="AZ76">
        <f ca="1">IFERROR(PEARSON(Summary!$BY$3:$BY$32,Summary!BA$3:BA$32),0)</f>
        <v>0.29582961437421601</v>
      </c>
      <c r="BA76">
        <f ca="1">IFERROR(PEARSON(Summary!$BY$3:$BY$32,Summary!BB$3:BB$32),0)</f>
        <v>0.32360309115620206</v>
      </c>
      <c r="BB76">
        <f ca="1">IFERROR(PEARSON(Summary!$BY$3:$BY$32,Summary!BC$3:BC$32),0)</f>
        <v>7.2858375577805431E-2</v>
      </c>
      <c r="BC76">
        <f ca="1">IFERROR(PEARSON(Summary!$BY$3:$BY$32,Summary!BD$3:BD$32),0)</f>
        <v>6.4852299081557777E-2</v>
      </c>
      <c r="BD76">
        <f ca="1">IFERROR(PEARSON(Summary!$BY$3:$BY$32,Summary!BE$3:BE$32),0)</f>
        <v>0.378839892635702</v>
      </c>
      <c r="BE76">
        <f ca="1">IFERROR(PEARSON(Summary!$BY$3:$BY$32,Summary!BF$3:BF$32),0)</f>
        <v>0.46453846151243178</v>
      </c>
      <c r="BF76">
        <f ca="1">IFERROR(PEARSON(Summary!$BY$3:$BY$32,Summary!BG$3:BG$32),0)</f>
        <v>0.34634732699585852</v>
      </c>
      <c r="BG76">
        <f ca="1">IFERROR(PEARSON(Summary!$BY$3:$BY$32,Summary!BH$3:BH$32),0)</f>
        <v>0.21004334770196365</v>
      </c>
      <c r="BH76">
        <f ca="1">IFERROR(PEARSON(Summary!$BY$3:$BY$32,Summary!BI$3:BI$32),0)</f>
        <v>0.26122505328442136</v>
      </c>
      <c r="BI76">
        <f ca="1">IFERROR(PEARSON(Summary!$BY$3:$BY$32,Summary!BJ$3:BJ$32),0)</f>
        <v>-0.29913097871944927</v>
      </c>
      <c r="BJ76">
        <f ca="1">IFERROR(PEARSON(Summary!$BY$3:$BY$32,Summary!BK$3:BK$32),0)</f>
        <v>-0.1820708963579015</v>
      </c>
      <c r="BK76">
        <f ca="1">IFERROR(PEARSON(Summary!$BY$3:$BY$32,Summary!BL$3:BL$32),0)</f>
        <v>0.16330568857049044</v>
      </c>
      <c r="BL76">
        <f ca="1">IFERROR(PEARSON(Summary!$BY$3:$BY$32,Summary!BM$3:BM$32),0)</f>
        <v>0.25089991029513609</v>
      </c>
      <c r="BM76">
        <f ca="1">IFERROR(PEARSON(Summary!$BY$3:$BY$32,Summary!BN$3:BN$32),0)</f>
        <v>-6.7403851542607404E-2</v>
      </c>
      <c r="BN76">
        <f ca="1">IFERROR(PEARSON(Summary!$BY$3:$BY$32,Summary!BO$3:BO$32),0)</f>
        <v>0.21703509716594743</v>
      </c>
      <c r="BO76">
        <f ca="1">IFERROR(PEARSON(Summary!$BY$3:$BY$32,Summary!BP$3:BP$32),0)</f>
        <v>0.37816611878487699</v>
      </c>
      <c r="BP76">
        <f ca="1">IFERROR(PEARSON(Summary!$BY$3:$BY$32,Summary!BQ$3:BQ$32),0)</f>
        <v>0.20008337921780209</v>
      </c>
      <c r="BQ76">
        <f ca="1">IFERROR(PEARSON(Summary!$BY$3:$BY$32,Summary!BR$3:BR$32),0)</f>
        <v>6.1798700694101226E-2</v>
      </c>
      <c r="BR76">
        <f ca="1">IFERROR(PEARSON(Summary!$BY$3:$BY$32,Summary!BS$3:BS$32),0)</f>
        <v>0.28200361860014506</v>
      </c>
      <c r="BS76">
        <f ca="1">IFERROR(PEARSON(Summary!$BY$3:$BY$32,Summary!BT$3:BT$32),0)</f>
        <v>0.71801957786865711</v>
      </c>
      <c r="BT76">
        <f ca="1">IFERROR(PEARSON(Summary!$BY$3:$BY$32,Summary!BU$3:BU$32),0)</f>
        <v>4.7633872552132533E-3</v>
      </c>
      <c r="BU76">
        <f ca="1">IFERROR(PEARSON(Summary!$BY$3:$BY$32,Summary!BV$3:BV$32),0)</f>
        <v>0.47426458932569349</v>
      </c>
      <c r="BV76">
        <f ca="1">IFERROR(PEARSON(Summary!$BY$3:$BY$32,Summary!BW$3:BW$32),0)</f>
        <v>0.19789752053848861</v>
      </c>
      <c r="BW76">
        <f ca="1">IFERROR(PEARSON(Summary!$BY$3:$BY$32,Summary!BX$3:BX$32),0)</f>
        <v>0.47426458932569354</v>
      </c>
      <c r="BX76">
        <f ca="1">IFERROR(PEARSON(Summary!$BY$3:$BY$32,Summary!BY$3:BY$32),0)</f>
        <v>1</v>
      </c>
      <c r="BY76">
        <f ca="1">IFERROR(PEARSON(Summary!$BY$3:$BY$32,Summary!BZ$3:BZ$32),0)</f>
        <v>-0.2504628270126304</v>
      </c>
      <c r="BZ76">
        <f ca="1">IFERROR(PEARSON(Summary!$BY$3:$BY$32,Summary!CA$3:CA$32),0)</f>
        <v>-0.15724337225430596</v>
      </c>
      <c r="CA76">
        <f ca="1">IFERROR(PEARSON(Summary!$BY$3:$BY$32,Summary!CB$3:CB$32),0)</f>
        <v>-0.40175438429462534</v>
      </c>
    </row>
    <row r="77" spans="1:79">
      <c r="A77" s="4" t="s">
        <v>62</v>
      </c>
      <c r="B77">
        <f ca="1">IFERROR(PEARSON(Summary!$BZ$3:$BZ$32,Summary!C$3:C$32),0)</f>
        <v>0.7577073028248883</v>
      </c>
      <c r="C77">
        <f ca="1">IFERROR(PEARSON(Summary!$BZ$3:$BZ$32,Summary!D$3:D$32),0)</f>
        <v>0.79351954380974787</v>
      </c>
      <c r="D77">
        <f ca="1">IFERROR(PEARSON(Summary!$BZ$3:$BZ$32,Summary!E$3:E$32),0)</f>
        <v>0.74343376425011931</v>
      </c>
      <c r="E77">
        <f ca="1">IFERROR(PEARSON(Summary!$BZ$3:$BZ$32,Summary!F$3:F$32),0)</f>
        <v>-0.45080210321663239</v>
      </c>
      <c r="F77">
        <f ca="1">IFERROR(PEARSON(Summary!$BZ$3:$BZ$32,Summary!G$3:G$32),0)</f>
        <v>0.77482392651486842</v>
      </c>
      <c r="G77">
        <f ca="1">IFERROR(PEARSON(Summary!$BZ$3:$BZ$32,Summary!H$3:H$32),0)</f>
        <v>0.74432317274138937</v>
      </c>
      <c r="H77">
        <f ca="1">IFERROR(PEARSON(Summary!$BZ$3:$BZ$32,Summary!I$3:I$32),0)</f>
        <v>-0.43561976020370713</v>
      </c>
      <c r="I77">
        <f ca="1">IFERROR(PEARSON(Summary!$BZ$3:$BZ$32,Summary!J$3:J$32),0)</f>
        <v>0.7580790519853664</v>
      </c>
      <c r="J77">
        <f ca="1">IFERROR(PEARSON(Summary!$BZ$3:$BZ$32,Summary!K$3:K$32),0)</f>
        <v>0.72017782435922628</v>
      </c>
      <c r="K77">
        <f ca="1">IFERROR(PEARSON(Summary!$BZ$3:$BZ$32,Summary!L$3:L$32),0)</f>
        <v>-0.475734846378223</v>
      </c>
      <c r="L77">
        <f ca="1">IFERROR(PEARSON(Summary!$BZ$3:$BZ$32,Summary!M$3:M$32),0)</f>
        <v>0.45343300465357717</v>
      </c>
      <c r="M77">
        <f ca="1">IFERROR(PEARSON(Summary!$BZ$3:$BZ$32,Summary!N$3:N$32),0)</f>
        <v>-0.43561976020370718</v>
      </c>
      <c r="N77">
        <f ca="1">IFERROR(PEARSON(Summary!$BZ$3:$BZ$32,Summary!O$3:O$32),0)</f>
        <v>0</v>
      </c>
      <c r="O77">
        <f ca="1">IFERROR(PEARSON(Summary!$BZ$3:$BZ$32,Summary!P$3:P$32),0)</f>
        <v>0</v>
      </c>
      <c r="P77">
        <f ca="1">IFERROR(PEARSON(Summary!$BZ$3:$BZ$32,Summary!Q$3:Q$32),0)</f>
        <v>-0.47120322599792097</v>
      </c>
      <c r="Q77">
        <f ca="1">IFERROR(PEARSON(Summary!$BZ$3:$BZ$32,Summary!R$3:R$32),0)</f>
        <v>0</v>
      </c>
      <c r="R77">
        <f ca="1">IFERROR(PEARSON(Summary!$BZ$3:$BZ$32,Summary!S$3:S$32),0)</f>
        <v>0</v>
      </c>
      <c r="S77">
        <f ca="1">IFERROR(PEARSON(Summary!$BZ$3:$BZ$32,Summary!T$3:T$32),0)</f>
        <v>0</v>
      </c>
      <c r="T77">
        <f ca="1">IFERROR(PEARSON(Summary!$BZ$3:$BZ$32,Summary!U$3:U$32),0)</f>
        <v>0</v>
      </c>
      <c r="U77">
        <f ca="1">IFERROR(PEARSON(Summary!$BZ$3:$BZ$32,Summary!V$3:V$32),0)</f>
        <v>0.2592008992778202</v>
      </c>
      <c r="V77">
        <f ca="1">IFERROR(PEARSON(Summary!$BZ$3:$BZ$32,Summary!W$3:W$32),0)</f>
        <v>0.4841426091970179</v>
      </c>
      <c r="W77">
        <f ca="1">IFERROR(PEARSON(Summary!$BZ$3:$BZ$32,Summary!X$3:X$32),0)</f>
        <v>0.46232901688010136</v>
      </c>
      <c r="X77">
        <f ca="1">IFERROR(PEARSON(Summary!$BZ$3:$BZ$32,Summary!Y$3:Y$32),0)</f>
        <v>-0.45836237141026065</v>
      </c>
      <c r="Y77">
        <f ca="1">IFERROR(PEARSON(Summary!$BZ$3:$BZ$32,Summary!Z$3:Z$32),0)</f>
        <v>-6.6543416925951254E-2</v>
      </c>
      <c r="Z77">
        <f ca="1">IFERROR(PEARSON(Summary!$BZ$3:$BZ$32,Summary!AA$3:AA$32),0)</f>
        <v>0</v>
      </c>
      <c r="AA77">
        <f ca="1">IFERROR(PEARSON(Summary!$BZ$3:$BZ$32,Summary!AB$3:AB$32),0)</f>
        <v>-0.17203042789097556</v>
      </c>
      <c r="AB77">
        <f ca="1">IFERROR(PEARSON(Summary!$BZ$3:$BZ$32,Summary!AC$3:AC$32),0)</f>
        <v>8.9671787108891052E-2</v>
      </c>
      <c r="AC77">
        <f ca="1">IFERROR(PEARSON(Summary!$BZ$3:$BZ$32,Summary!AD$3:AD$32),0)</f>
        <v>0.51516276592523558</v>
      </c>
      <c r="AD77">
        <f ca="1">IFERROR(PEARSON(Summary!$BZ$3:$BZ$32,Summary!AE$3:AE$32),0)</f>
        <v>0.47952789598417334</v>
      </c>
      <c r="AE77">
        <f ca="1">IFERROR(PEARSON(Summary!$BZ$3:$BZ$32,Summary!AF$3:AF$32),0)</f>
        <v>0.48242223421065672</v>
      </c>
      <c r="AF77">
        <f ca="1">IFERROR(PEARSON(Summary!$BZ$3:$BZ$32,Summary!AG$3:AG$32),0)</f>
        <v>0.12238880762991705</v>
      </c>
      <c r="AG77">
        <f ca="1">IFERROR(PEARSON(Summary!$BZ$3:$BZ$32,Summary!AH$3:AH$32),0)</f>
        <v>-0.14273225046416305</v>
      </c>
      <c r="AH77">
        <f ca="1">IFERROR(PEARSON(Summary!$BZ$3:$BZ$32,Summary!AI$3:AI$32),0)</f>
        <v>-0.30986459420849316</v>
      </c>
      <c r="AI77">
        <f ca="1">IFERROR(PEARSON(Summary!$BZ$3:$BZ$32,Summary!AJ$3:AJ$32),0)</f>
        <v>-0.18744274435199826</v>
      </c>
      <c r="AJ77">
        <f ca="1">IFERROR(PEARSON(Summary!$BZ$3:$BZ$32,Summary!AK$3:AK$32),0)</f>
        <v>0.51186039085493595</v>
      </c>
      <c r="AK77">
        <f ca="1">IFERROR(PEARSON(Summary!$BZ$3:$BZ$32,Summary!AL$3:AL$32),0)</f>
        <v>0.90541972834133677</v>
      </c>
      <c r="AL77">
        <f ca="1">IFERROR(PEARSON(Summary!$BZ$3:$BZ$32,Summary!AM$3:AM$32),0)</f>
        <v>-0.21244799248322524</v>
      </c>
      <c r="AM77">
        <f ca="1">IFERROR(PEARSON(Summary!$BZ$3:$BZ$32,Summary!AN$3:AN$32),0)</f>
        <v>0.9036664271382161</v>
      </c>
      <c r="AN77">
        <f ca="1">IFERROR(PEARSON(Summary!$BZ$3:$BZ$32,Summary!AO$3:AO$32),0)</f>
        <v>-0.13531153289735212</v>
      </c>
      <c r="AO77">
        <f ca="1">IFERROR(PEARSON(Summary!$BZ$3:$BZ$32,Summary!AP$3:AP$32),0)</f>
        <v>0.47198193996234955</v>
      </c>
      <c r="AP77">
        <f ca="1">IFERROR(PEARSON(Summary!$BZ$3:$BZ$32,Summary!AQ$3:AQ$32),0)</f>
        <v>-8.5947098902263735E-2</v>
      </c>
      <c r="AQ77">
        <f ca="1">IFERROR(PEARSON(Summary!$BZ$3:$BZ$32,Summary!AR$3:AR$32),0)</f>
        <v>0.83166790087257747</v>
      </c>
      <c r="AR77">
        <f ca="1">IFERROR(PEARSON(Summary!$BZ$3:$BZ$32,Summary!AS$3:AS$32),0)</f>
        <v>-0.62089879981766483</v>
      </c>
      <c r="AS77">
        <f ca="1">IFERROR(PEARSON(Summary!$BZ$3:$BZ$32,Summary!AT$3:AT$32),0)</f>
        <v>0.7289147404680334</v>
      </c>
      <c r="AT77">
        <f ca="1">IFERROR(PEARSON(Summary!$BZ$3:$BZ$32,Summary!AU$3:AU$32),0)</f>
        <v>0.76592612059191645</v>
      </c>
      <c r="AU77">
        <f ca="1">IFERROR(PEARSON(Summary!$BZ$3:$BZ$32,Summary!AV$3:AV$32),0)</f>
        <v>0.95426200354383517</v>
      </c>
      <c r="AV77">
        <f ca="1">IFERROR(PEARSON(Summary!$BZ$3:$BZ$32,Summary!AW$3:AW$32),0)</f>
        <v>0.9727664463363348</v>
      </c>
      <c r="AW77">
        <f ca="1">IFERROR(PEARSON(Summary!$BZ$3:$BZ$32,Summary!AX$3:AX$32),0)</f>
        <v>0.99999999999999989</v>
      </c>
      <c r="AX77">
        <f ca="1">IFERROR(PEARSON(Summary!$BZ$3:$BZ$32,Summary!AY$3:AY$32),0)</f>
        <v>0.81530186922893344</v>
      </c>
      <c r="AY77">
        <f ca="1">IFERROR(PEARSON(Summary!$BZ$3:$BZ$32,Summary!AZ$3:AZ$32),0)</f>
        <v>0.4825309490865991</v>
      </c>
      <c r="AZ77">
        <f ca="1">IFERROR(PEARSON(Summary!$BZ$3:$BZ$32,Summary!BA$3:BA$32),0)</f>
        <v>-0.42905712284505543</v>
      </c>
      <c r="BA77">
        <f ca="1">IFERROR(PEARSON(Summary!$BZ$3:$BZ$32,Summary!BB$3:BB$32),0)</f>
        <v>-0.49914734629740998</v>
      </c>
      <c r="BB77">
        <f ca="1">IFERROR(PEARSON(Summary!$BZ$3:$BZ$32,Summary!BC$3:BC$32),0)</f>
        <v>-0.85882855489520327</v>
      </c>
      <c r="BC77">
        <f ca="1">IFERROR(PEARSON(Summary!$BZ$3:$BZ$32,Summary!BD$3:BD$32),0)</f>
        <v>-0.85749121993653343</v>
      </c>
      <c r="BD77">
        <f ca="1">IFERROR(PEARSON(Summary!$BZ$3:$BZ$32,Summary!BE$3:BE$32),0)</f>
        <v>-0.84495763513997502</v>
      </c>
      <c r="BE77">
        <f ca="1">IFERROR(PEARSON(Summary!$BZ$3:$BZ$32,Summary!BF$3:BF$32),0)</f>
        <v>-0.84782993055529421</v>
      </c>
      <c r="BF77">
        <f ca="1">IFERROR(PEARSON(Summary!$BZ$3:$BZ$32,Summary!BG$3:BG$32),0)</f>
        <v>-0.55297813349828306</v>
      </c>
      <c r="BG77">
        <f ca="1">IFERROR(PEARSON(Summary!$BZ$3:$BZ$32,Summary!BH$3:BH$32),0)</f>
        <v>-0.51481779799734517</v>
      </c>
      <c r="BH77">
        <f ca="1">IFERROR(PEARSON(Summary!$BZ$3:$BZ$32,Summary!BI$3:BI$32),0)</f>
        <v>-0.52172054562841808</v>
      </c>
      <c r="BI77">
        <f ca="1">IFERROR(PEARSON(Summary!$BZ$3:$BZ$32,Summary!BJ$3:BJ$32),0)</f>
        <v>-0.30306088264082776</v>
      </c>
      <c r="BJ77">
        <f ca="1">IFERROR(PEARSON(Summary!$BZ$3:$BZ$32,Summary!BK$3:BK$32),0)</f>
        <v>0.6835133242612893</v>
      </c>
      <c r="BK77">
        <f ca="1">IFERROR(PEARSON(Summary!$BZ$3:$BZ$32,Summary!BL$3:BL$32),0)</f>
        <v>-0.67393906867195719</v>
      </c>
      <c r="BL77">
        <f ca="1">IFERROR(PEARSON(Summary!$BZ$3:$BZ$32,Summary!BM$3:BM$32),0)</f>
        <v>-0.66789488255000729</v>
      </c>
      <c r="BM77">
        <f ca="1">IFERROR(PEARSON(Summary!$BZ$3:$BZ$32,Summary!BN$3:BN$32),0)</f>
        <v>-0.42266822252973868</v>
      </c>
      <c r="BN77">
        <f ca="1">IFERROR(PEARSON(Summary!$BZ$3:$BZ$32,Summary!BO$3:BO$32),0)</f>
        <v>-0.60721265018738968</v>
      </c>
      <c r="BO77">
        <f ca="1">IFERROR(PEARSON(Summary!$BZ$3:$BZ$32,Summary!BP$3:BP$32),0)</f>
        <v>-0.71104169148723895</v>
      </c>
      <c r="BP77">
        <f ca="1">IFERROR(PEARSON(Summary!$BZ$3:$BZ$32,Summary!BQ$3:BQ$32),0)</f>
        <v>-0.90819013047745334</v>
      </c>
      <c r="BQ77">
        <f ca="1">IFERROR(PEARSON(Summary!$BZ$3:$BZ$32,Summary!BR$3:BR$32),0)</f>
        <v>-0.85676699154764269</v>
      </c>
      <c r="BR77">
        <f ca="1">IFERROR(PEARSON(Summary!$BZ$3:$BZ$32,Summary!BS$3:BS$32),0)</f>
        <v>-0.73494989045243364</v>
      </c>
      <c r="BS77">
        <f ca="1">IFERROR(PEARSON(Summary!$BZ$3:$BZ$32,Summary!BT$3:BT$32),0)</f>
        <v>-0.12071560464393832</v>
      </c>
      <c r="BT77">
        <f ca="1">IFERROR(PEARSON(Summary!$BZ$3:$BZ$32,Summary!BU$3:BU$32),0)</f>
        <v>0.74343376425011931</v>
      </c>
      <c r="BU77">
        <f ca="1">IFERROR(PEARSON(Summary!$BZ$3:$BZ$32,Summary!BV$3:BV$32),0)</f>
        <v>-0.22972411511958674</v>
      </c>
      <c r="BV77">
        <f ca="1">IFERROR(PEARSON(Summary!$BZ$3:$BZ$32,Summary!BW$3:BW$32),0)</f>
        <v>0.52365375370662959</v>
      </c>
      <c r="BW77">
        <f ca="1">IFERROR(PEARSON(Summary!$BZ$3:$BZ$32,Summary!BX$3:BX$32),0)</f>
        <v>-0.22972411511958668</v>
      </c>
      <c r="BX77">
        <f ca="1">IFERROR(PEARSON(Summary!$BZ$3:$BZ$32,Summary!BY$3:BY$32),0)</f>
        <v>-0.2504628270126304</v>
      </c>
      <c r="BY77">
        <f ca="1">IFERROR(PEARSON(Summary!$BZ$3:$BZ$32,Summary!BZ$3:BZ$32),0)</f>
        <v>0.99999999999999989</v>
      </c>
      <c r="BZ77">
        <f ca="1">IFERROR(PEARSON(Summary!$BZ$3:$BZ$32,Summary!CA$3:CA$32),0)</f>
        <v>-0.66736038797565655</v>
      </c>
      <c r="CA77">
        <f ca="1">IFERROR(PEARSON(Summary!$BZ$3:$BZ$32,Summary!CB$3:CB$32),0)</f>
        <v>-0.36361007361117376</v>
      </c>
    </row>
    <row r="78" spans="1:79">
      <c r="A78" s="4" t="s">
        <v>63</v>
      </c>
      <c r="B78">
        <f ca="1">IFERROR(PEARSON(Summary!$CA$3:$CA$32,Summary!C$3:C$32),0)</f>
        <v>-0.64205393274844291</v>
      </c>
      <c r="C78">
        <f ca="1">IFERROR(PEARSON(Summary!$CA$3:$CA$32,Summary!D$3:D$32),0)</f>
        <v>-0.71998036119078967</v>
      </c>
      <c r="D78">
        <f ca="1">IFERROR(PEARSON(Summary!$CA$3:$CA$32,Summary!E$3:E$32),0)</f>
        <v>-0.62974896214241916</v>
      </c>
      <c r="E78">
        <f ca="1">IFERROR(PEARSON(Summary!$CA$3:$CA$32,Summary!F$3:F$32),0)</f>
        <v>0.49388388799211219</v>
      </c>
      <c r="F78">
        <f ca="1">IFERROR(PEARSON(Summary!$CA$3:$CA$32,Summary!G$3:G$32),0)</f>
        <v>-0.69925394979138478</v>
      </c>
      <c r="G78">
        <f ca="1">IFERROR(PEARSON(Summary!$CA$3:$CA$32,Summary!H$3:H$32),0)</f>
        <v>-0.60964383489021334</v>
      </c>
      <c r="H78">
        <f ca="1">IFERROR(PEARSON(Summary!$CA$3:$CA$32,Summary!I$3:I$32),0)</f>
        <v>0.57007142488595597</v>
      </c>
      <c r="I78">
        <f ca="1">IFERROR(PEARSON(Summary!$CA$3:$CA$32,Summary!J$3:J$32),0)</f>
        <v>-0.64168453481683452</v>
      </c>
      <c r="J78">
        <f ca="1">IFERROR(PEARSON(Summary!$CA$3:$CA$32,Summary!K$3:K$32),0)</f>
        <v>-0.68524707850247502</v>
      </c>
      <c r="K78">
        <f ca="1">IFERROR(PEARSON(Summary!$CA$3:$CA$32,Summary!L$3:L$32),0)</f>
        <v>0.46080379781359782</v>
      </c>
      <c r="L78">
        <f ca="1">IFERROR(PEARSON(Summary!$CA$3:$CA$32,Summary!M$3:M$32),0)</f>
        <v>-0.55495663564095499</v>
      </c>
      <c r="M78">
        <f ca="1">IFERROR(PEARSON(Summary!$CA$3:$CA$32,Summary!N$3:N$32),0)</f>
        <v>0.57007142488595575</v>
      </c>
      <c r="N78">
        <f ca="1">IFERROR(PEARSON(Summary!$CA$3:$CA$32,Summary!O$3:O$32),0)</f>
        <v>0</v>
      </c>
      <c r="O78">
        <f ca="1">IFERROR(PEARSON(Summary!$CA$3:$CA$32,Summary!P$3:P$32),0)</f>
        <v>0</v>
      </c>
      <c r="P78">
        <f ca="1">IFERROR(PEARSON(Summary!$CA$3:$CA$32,Summary!Q$3:Q$32),0)</f>
        <v>0.267392981584815</v>
      </c>
      <c r="Q78">
        <f ca="1">IFERROR(PEARSON(Summary!$CA$3:$CA$32,Summary!R$3:R$32),0)</f>
        <v>0</v>
      </c>
      <c r="R78">
        <f ca="1">IFERROR(PEARSON(Summary!$CA$3:$CA$32,Summary!S$3:S$32),0)</f>
        <v>0</v>
      </c>
      <c r="S78">
        <f ca="1">IFERROR(PEARSON(Summary!$CA$3:$CA$32,Summary!T$3:T$32),0)</f>
        <v>0</v>
      </c>
      <c r="T78">
        <f ca="1">IFERROR(PEARSON(Summary!$CA$3:$CA$32,Summary!U$3:U$32),0)</f>
        <v>0</v>
      </c>
      <c r="U78">
        <f ca="1">IFERROR(PEARSON(Summary!$CA$3:$CA$32,Summary!V$3:V$32),0)</f>
        <v>-9.2531376345165964E-2</v>
      </c>
      <c r="V78">
        <f ca="1">IFERROR(PEARSON(Summary!$CA$3:$CA$32,Summary!W$3:W$32),0)</f>
        <v>-0.2226992529609452</v>
      </c>
      <c r="W78">
        <f ca="1">IFERROR(PEARSON(Summary!$CA$3:$CA$32,Summary!X$3:X$32),0)</f>
        <v>-0.2273807209879404</v>
      </c>
      <c r="X78">
        <f ca="1">IFERROR(PEARSON(Summary!$CA$3:$CA$32,Summary!Y$3:Y$32),0)</f>
        <v>0.70902377475563805</v>
      </c>
      <c r="Y78">
        <f ca="1">IFERROR(PEARSON(Summary!$CA$3:$CA$32,Summary!Z$3:Z$32),0)</f>
        <v>9.0309573092144241E-2</v>
      </c>
      <c r="Z78">
        <f ca="1">IFERROR(PEARSON(Summary!$CA$3:$CA$32,Summary!AA$3:AA$32),0)</f>
        <v>0</v>
      </c>
      <c r="AA78">
        <f ca="1">IFERROR(PEARSON(Summary!$CA$3:$CA$32,Summary!AB$3:AB$32),0)</f>
        <v>7.7547057023340416E-2</v>
      </c>
      <c r="AB78">
        <f ca="1">IFERROR(PEARSON(Summary!$CA$3:$CA$32,Summary!AC$3:AC$32),0)</f>
        <v>-3.1271655340726651E-2</v>
      </c>
      <c r="AC78">
        <f ca="1">IFERROR(PEARSON(Summary!$CA$3:$CA$32,Summary!AD$3:AD$32),0)</f>
        <v>-0.50597202098649396</v>
      </c>
      <c r="AD78">
        <f ca="1">IFERROR(PEARSON(Summary!$CA$3:$CA$32,Summary!AE$3:AE$32),0)</f>
        <v>-0.4060091555579563</v>
      </c>
      <c r="AE78">
        <f ca="1">IFERROR(PEARSON(Summary!$CA$3:$CA$32,Summary!AF$3:AF$32),0)</f>
        <v>-0.10308815863817945</v>
      </c>
      <c r="AF78">
        <f ca="1">IFERROR(PEARSON(Summary!$CA$3:$CA$32,Summary!AG$3:AG$32),0)</f>
        <v>-0.37116808992567601</v>
      </c>
      <c r="AG78">
        <f ca="1">IFERROR(PEARSON(Summary!$CA$3:$CA$32,Summary!AH$3:AH$32),0)</f>
        <v>-0.13168147636731795</v>
      </c>
      <c r="AH78">
        <f ca="1">IFERROR(PEARSON(Summary!$CA$3:$CA$32,Summary!AI$3:AI$32),0)</f>
        <v>0.5617784187146293</v>
      </c>
      <c r="AI78">
        <f ca="1">IFERROR(PEARSON(Summary!$CA$3:$CA$32,Summary!AJ$3:AJ$32),0)</f>
        <v>0.47536572852499087</v>
      </c>
      <c r="AJ78">
        <f ca="1">IFERROR(PEARSON(Summary!$CA$3:$CA$32,Summary!AK$3:AK$32),0)</f>
        <v>-0.23540500135089054</v>
      </c>
      <c r="AK78">
        <f ca="1">IFERROR(PEARSON(Summary!$CA$3:$CA$32,Summary!AL$3:AL$32),0)</f>
        <v>-0.75034129896800561</v>
      </c>
      <c r="AL78">
        <f ca="1">IFERROR(PEARSON(Summary!$CA$3:$CA$32,Summary!AM$3:AM$32),0)</f>
        <v>0.25127188745163398</v>
      </c>
      <c r="AM78">
        <f ca="1">IFERROR(PEARSON(Summary!$CA$3:$CA$32,Summary!AN$3:AN$32),0)</f>
        <v>-0.68849066310536744</v>
      </c>
      <c r="AN78">
        <f ca="1">IFERROR(PEARSON(Summary!$CA$3:$CA$32,Summary!AO$3:AO$32),0)</f>
        <v>0.14866881497280487</v>
      </c>
      <c r="AO78">
        <f ca="1">IFERROR(PEARSON(Summary!$CA$3:$CA$32,Summary!AP$3:AP$32),0)</f>
        <v>-8.1426666531935685E-2</v>
      </c>
      <c r="AP78">
        <f ca="1">IFERROR(PEARSON(Summary!$CA$3:$CA$32,Summary!AQ$3:AQ$32),0)</f>
        <v>0.34999084100718841</v>
      </c>
      <c r="AQ78">
        <f ca="1">IFERROR(PEARSON(Summary!$CA$3:$CA$32,Summary!AR$3:AR$32),0)</f>
        <v>-0.39019348505151491</v>
      </c>
      <c r="AR78">
        <f ca="1">IFERROR(PEARSON(Summary!$CA$3:$CA$32,Summary!AS$3:AS$32),0)</f>
        <v>0.34136030760719571</v>
      </c>
      <c r="AS78">
        <f ca="1">IFERROR(PEARSON(Summary!$CA$3:$CA$32,Summary!AT$3:AT$32),0)</f>
        <v>-0.38506201800065937</v>
      </c>
      <c r="AT78">
        <f ca="1">IFERROR(PEARSON(Summary!$CA$3:$CA$32,Summary!AU$3:AU$32),0)</f>
        <v>-0.64569239683328516</v>
      </c>
      <c r="AU78">
        <f ca="1">IFERROR(PEARSON(Summary!$CA$3:$CA$32,Summary!AV$3:AV$32),0)</f>
        <v>-0.5509756456840369</v>
      </c>
      <c r="AV78">
        <f ca="1">IFERROR(PEARSON(Summary!$CA$3:$CA$32,Summary!AW$3:AW$32),0)</f>
        <v>-0.67936114885613885</v>
      </c>
      <c r="AW78">
        <f ca="1">IFERROR(PEARSON(Summary!$CA$3:$CA$32,Summary!AX$3:AX$32),0)</f>
        <v>-0.66736038797565633</v>
      </c>
      <c r="AX78">
        <f ca="1">IFERROR(PEARSON(Summary!$CA$3:$CA$32,Summary!AY$3:AY$32),0)</f>
        <v>-0.44762168472831404</v>
      </c>
      <c r="AY78">
        <f ca="1">IFERROR(PEARSON(Summary!$CA$3:$CA$32,Summary!AZ$3:AZ$32),0)</f>
        <v>-0.60223168388033832</v>
      </c>
      <c r="AZ78">
        <f ca="1">IFERROR(PEARSON(Summary!$CA$3:$CA$32,Summary!BA$3:BA$32),0)</f>
        <v>0.48591970232960585</v>
      </c>
      <c r="BA78">
        <f ca="1">IFERROR(PEARSON(Summary!$CA$3:$CA$32,Summary!BB$3:BB$32),0)</f>
        <v>0.59763482575146765</v>
      </c>
      <c r="BB78">
        <f ca="1">IFERROR(PEARSON(Summary!$CA$3:$CA$32,Summary!BC$3:BC$32),0)</f>
        <v>0.82053290496222908</v>
      </c>
      <c r="BC78">
        <f ca="1">IFERROR(PEARSON(Summary!$CA$3:$CA$32,Summary!BD$3:BD$32),0)</f>
        <v>0.84587471588985452</v>
      </c>
      <c r="BD78">
        <f ca="1">IFERROR(PEARSON(Summary!$CA$3:$CA$32,Summary!BE$3:BE$32),0)</f>
        <v>0.69627658027142947</v>
      </c>
      <c r="BE78">
        <f ca="1">IFERROR(PEARSON(Summary!$CA$3:$CA$32,Summary!BF$3:BF$32),0)</f>
        <v>0.63434944833691354</v>
      </c>
      <c r="BF78">
        <f ca="1">IFERROR(PEARSON(Summary!$CA$3:$CA$32,Summary!BG$3:BG$32),0)</f>
        <v>0.57731947100010672</v>
      </c>
      <c r="BG78">
        <f ca="1">IFERROR(PEARSON(Summary!$CA$3:$CA$32,Summary!BH$3:BH$32),0)</f>
        <v>0.51758974718522111</v>
      </c>
      <c r="BH78">
        <f ca="1">IFERROR(PEARSON(Summary!$CA$3:$CA$32,Summary!BI$3:BI$32),0)</f>
        <v>0.61456973339209242</v>
      </c>
      <c r="BI78">
        <f ca="1">IFERROR(PEARSON(Summary!$CA$3:$CA$32,Summary!BJ$3:BJ$32),0)</f>
        <v>0.4438112890116247</v>
      </c>
      <c r="BJ78">
        <f ca="1">IFERROR(PEARSON(Summary!$CA$3:$CA$32,Summary!BK$3:BK$32),0)</f>
        <v>-0.71824229921914973</v>
      </c>
      <c r="BK78">
        <f ca="1">IFERROR(PEARSON(Summary!$CA$3:$CA$32,Summary!BL$3:BL$32),0)</f>
        <v>0.71631854629666614</v>
      </c>
      <c r="BL78">
        <f ca="1">IFERROR(PEARSON(Summary!$CA$3:$CA$32,Summary!BM$3:BM$32),0)</f>
        <v>0.69392820709621972</v>
      </c>
      <c r="BM78">
        <f ca="1">IFERROR(PEARSON(Summary!$CA$3:$CA$32,Summary!BN$3:BN$32),0)</f>
        <v>0.5518577108490198</v>
      </c>
      <c r="BN78">
        <f ca="1">IFERROR(PEARSON(Summary!$CA$3:$CA$32,Summary!BO$3:BO$32),0)</f>
        <v>0.65877835336559643</v>
      </c>
      <c r="BO78">
        <f ca="1">IFERROR(PEARSON(Summary!$CA$3:$CA$32,Summary!BP$3:BP$32),0)</f>
        <v>0.64578089111000969</v>
      </c>
      <c r="BP78">
        <f ca="1">IFERROR(PEARSON(Summary!$CA$3:$CA$32,Summary!BQ$3:BQ$32),0)</f>
        <v>0.76042324707461029</v>
      </c>
      <c r="BQ78">
        <f ca="1">IFERROR(PEARSON(Summary!$CA$3:$CA$32,Summary!BR$3:BR$32),0)</f>
        <v>0.84714807276986981</v>
      </c>
      <c r="BR78">
        <f ca="1">IFERROR(PEARSON(Summary!$CA$3:$CA$32,Summary!BS$3:BS$32),0)</f>
        <v>0.71308648252878715</v>
      </c>
      <c r="BS78">
        <f ca="1">IFERROR(PEARSON(Summary!$CA$3:$CA$32,Summary!BT$3:BT$32),0)</f>
        <v>-0.29881102050737013</v>
      </c>
      <c r="BT78">
        <f ca="1">IFERROR(PEARSON(Summary!$CA$3:$CA$32,Summary!BU$3:BU$32),0)</f>
        <v>-0.62974896214241927</v>
      </c>
      <c r="BU78">
        <f ca="1">IFERROR(PEARSON(Summary!$CA$3:$CA$32,Summary!BV$3:BV$32),0)</f>
        <v>0.17808041302471045</v>
      </c>
      <c r="BV78">
        <f ca="1">IFERROR(PEARSON(Summary!$CA$3:$CA$32,Summary!BW$3:BW$32),0)</f>
        <v>-0.6898691714023758</v>
      </c>
      <c r="BW78">
        <f ca="1">IFERROR(PEARSON(Summary!$CA$3:$CA$32,Summary!BX$3:BX$32),0)</f>
        <v>0.17808041302471034</v>
      </c>
      <c r="BX78">
        <f ca="1">IFERROR(PEARSON(Summary!$CA$3:$CA$32,Summary!BY$3:BY$32),0)</f>
        <v>-0.15724337225430596</v>
      </c>
      <c r="BY78">
        <f ca="1">IFERROR(PEARSON(Summary!$CA$3:$CA$32,Summary!BZ$3:BZ$32),0)</f>
        <v>-0.66736038797565655</v>
      </c>
      <c r="BZ78">
        <f ca="1">IFERROR(PEARSON(Summary!$CA$3:$CA$32,Summary!CA$3:CA$32),0)</f>
        <v>1.0000000000000002</v>
      </c>
      <c r="CA78">
        <f ca="1">IFERROR(PEARSON(Summary!$CA$3:$CA$32,Summary!CB$3:CB$32),0)</f>
        <v>0.45894846820607954</v>
      </c>
    </row>
    <row r="79" spans="1:79">
      <c r="A79" s="4" t="s">
        <v>64</v>
      </c>
      <c r="B79">
        <f ca="1">IFERROR(PEARSON(Summary!$CB$3:$CB$32,Summary!C$3:C$32),0)</f>
        <v>-0.49846575835178125</v>
      </c>
      <c r="C79">
        <f ca="1">IFERROR(PEARSON(Summary!$CB$3:$CB$32,Summary!D$3:D$32),0)</f>
        <v>-0.51187578737842987</v>
      </c>
      <c r="D79">
        <f ca="1">IFERROR(PEARSON(Summary!$CB$3:$CB$32,Summary!E$3:E$32),0)</f>
        <v>-0.63244118253961201</v>
      </c>
      <c r="E79">
        <f ca="1">IFERROR(PEARSON(Summary!$CB$3:$CB$32,Summary!F$3:F$32),0)</f>
        <v>-0.17136566578788515</v>
      </c>
      <c r="F79">
        <f ca="1">IFERROR(PEARSON(Summary!$CB$3:$CB$32,Summary!G$3:G$32),0)</f>
        <v>-0.62703507535596292</v>
      </c>
      <c r="G79">
        <f ca="1">IFERROR(PEARSON(Summary!$CB$3:$CB$32,Summary!H$3:H$32),0)</f>
        <v>-0.62865109105992467</v>
      </c>
      <c r="H79">
        <f ca="1">IFERROR(PEARSON(Summary!$CB$3:$CB$32,Summary!I$3:I$32),0)</f>
        <v>0.46640608584396492</v>
      </c>
      <c r="I79">
        <f ca="1">IFERROR(PEARSON(Summary!$CB$3:$CB$32,Summary!J$3:J$32),0)</f>
        <v>-0.62028931970445311</v>
      </c>
      <c r="J79">
        <f ca="1">IFERROR(PEARSON(Summary!$CB$3:$CB$32,Summary!K$3:K$32),0)</f>
        <v>-0.64181855426415801</v>
      </c>
      <c r="K79">
        <f ca="1">IFERROR(PEARSON(Summary!$CB$3:$CB$32,Summary!L$3:L$32),0)</f>
        <v>0.6389711991832896</v>
      </c>
      <c r="L79">
        <f ca="1">IFERROR(PEARSON(Summary!$CB$3:$CB$32,Summary!M$3:M$32),0)</f>
        <v>0.13803912848682648</v>
      </c>
      <c r="M79">
        <f ca="1">IFERROR(PEARSON(Summary!$CB$3:$CB$32,Summary!N$3:N$32),0)</f>
        <v>0.46640608584396476</v>
      </c>
      <c r="N79">
        <f ca="1">IFERROR(PEARSON(Summary!$CB$3:$CB$32,Summary!O$3:O$32),0)</f>
        <v>0</v>
      </c>
      <c r="O79">
        <f ca="1">IFERROR(PEARSON(Summary!$CB$3:$CB$32,Summary!P$3:P$32),0)</f>
        <v>0</v>
      </c>
      <c r="P79">
        <f ca="1">IFERROR(PEARSON(Summary!$CB$3:$CB$32,Summary!Q$3:Q$32),0)</f>
        <v>0.33466302581542617</v>
      </c>
      <c r="Q79">
        <f ca="1">IFERROR(PEARSON(Summary!$CB$3:$CB$32,Summary!R$3:R$32),0)</f>
        <v>0</v>
      </c>
      <c r="R79">
        <f ca="1">IFERROR(PEARSON(Summary!$CB$3:$CB$32,Summary!S$3:S$32),0)</f>
        <v>0</v>
      </c>
      <c r="S79">
        <f ca="1">IFERROR(PEARSON(Summary!$CB$3:$CB$32,Summary!T$3:T$32),0)</f>
        <v>0</v>
      </c>
      <c r="T79">
        <f ca="1">IFERROR(PEARSON(Summary!$CB$3:$CB$32,Summary!U$3:U$32),0)</f>
        <v>0</v>
      </c>
      <c r="U79">
        <f ca="1">IFERROR(PEARSON(Summary!$CB$3:$CB$32,Summary!V$3:V$32),0)</f>
        <v>-0.14154939446279893</v>
      </c>
      <c r="V79">
        <f ca="1">IFERROR(PEARSON(Summary!$CB$3:$CB$32,Summary!W$3:W$32),0)</f>
        <v>3.6431366767842185E-2</v>
      </c>
      <c r="W79">
        <f ca="1">IFERROR(PEARSON(Summary!$CB$3:$CB$32,Summary!X$3:X$32),0)</f>
        <v>5.8145697784491919E-2</v>
      </c>
      <c r="X79">
        <f ca="1">IFERROR(PEARSON(Summary!$CB$3:$CB$32,Summary!Y$3:Y$32),0)</f>
        <v>0.29462348802535065</v>
      </c>
      <c r="Y79">
        <f ca="1">IFERROR(PEARSON(Summary!$CB$3:$CB$32,Summary!Z$3:Z$32),0)</f>
        <v>0.24248687453797291</v>
      </c>
      <c r="Z79">
        <f ca="1">IFERROR(PEARSON(Summary!$CB$3:$CB$32,Summary!AA$3:AA$32),0)</f>
        <v>0</v>
      </c>
      <c r="AA79">
        <f ca="1">IFERROR(PEARSON(Summary!$CB$3:$CB$32,Summary!AB$3:AB$32),0)</f>
        <v>3.161408578557124E-2</v>
      </c>
      <c r="AB79">
        <f ca="1">IFERROR(PEARSON(Summary!$CB$3:$CB$32,Summary!AC$3:AC$32),0)</f>
        <v>8.5016077885438079E-2</v>
      </c>
      <c r="AC79">
        <f ca="1">IFERROR(PEARSON(Summary!$CB$3:$CB$32,Summary!AD$3:AD$32),0)</f>
        <v>-0.36595755911496836</v>
      </c>
      <c r="AD79">
        <f ca="1">IFERROR(PEARSON(Summary!$CB$3:$CB$32,Summary!AE$3:AE$32),0)</f>
        <v>3.7178064111876449E-2</v>
      </c>
      <c r="AE79">
        <f ca="1">IFERROR(PEARSON(Summary!$CB$3:$CB$32,Summary!AF$3:AF$32),0)</f>
        <v>-6.2264094306315354E-2</v>
      </c>
      <c r="AF79">
        <f ca="1">IFERROR(PEARSON(Summary!$CB$3:$CB$32,Summary!AG$3:AG$32),0)</f>
        <v>-3.1591013104529699E-2</v>
      </c>
      <c r="AG79">
        <f ca="1">IFERROR(PEARSON(Summary!$CB$3:$CB$32,Summary!AH$3:AH$32),0)</f>
        <v>0.10725315783043655</v>
      </c>
      <c r="AH79">
        <f ca="1">IFERROR(PEARSON(Summary!$CB$3:$CB$32,Summary!AI$3:AI$32),0)</f>
        <v>0.24624197928788838</v>
      </c>
      <c r="AI79">
        <f ca="1">IFERROR(PEARSON(Summary!$CB$3:$CB$32,Summary!AJ$3:AJ$32),0)</f>
        <v>0.18966703622664743</v>
      </c>
      <c r="AJ79">
        <f ca="1">IFERROR(PEARSON(Summary!$CB$3:$CB$32,Summary!AK$3:AK$32),0)</f>
        <v>4.8150769473435218E-2</v>
      </c>
      <c r="AK79">
        <f ca="1">IFERROR(PEARSON(Summary!$CB$3:$CB$32,Summary!AL$3:AL$32),0)</f>
        <v>-0.35597951868855326</v>
      </c>
      <c r="AL79">
        <f ca="1">IFERROR(PEARSON(Summary!$CB$3:$CB$32,Summary!AM$3:AM$32),0)</f>
        <v>0.9224921385817344</v>
      </c>
      <c r="AM79">
        <f ca="1">IFERROR(PEARSON(Summary!$CB$3:$CB$32,Summary!AN$3:AN$32),0)</f>
        <v>-0.34764491686045779</v>
      </c>
      <c r="AN79">
        <f ca="1">IFERROR(PEARSON(Summary!$CB$3:$CB$32,Summary!AO$3:AO$32),0)</f>
        <v>0.82634327612774194</v>
      </c>
      <c r="AO79">
        <f ca="1">IFERROR(PEARSON(Summary!$CB$3:$CB$32,Summary!AP$3:AP$32),0)</f>
        <v>4.1270530878080178E-2</v>
      </c>
      <c r="AP79">
        <f ca="1">IFERROR(PEARSON(Summary!$CB$3:$CB$32,Summary!AQ$3:AQ$32),0)</f>
        <v>0.1976694454392596</v>
      </c>
      <c r="AQ79">
        <f ca="1">IFERROR(PEARSON(Summary!$CB$3:$CB$32,Summary!AR$3:AR$32),0)</f>
        <v>-0.24649648370310132</v>
      </c>
      <c r="AR79">
        <f ca="1">IFERROR(PEARSON(Summary!$CB$3:$CB$32,Summary!AS$3:AS$32),0)</f>
        <v>0.25161351023630973</v>
      </c>
      <c r="AS79">
        <f ca="1">IFERROR(PEARSON(Summary!$CB$3:$CB$32,Summary!AT$3:AT$32),0)</f>
        <v>-0.33808120991436802</v>
      </c>
      <c r="AT79">
        <f ca="1">IFERROR(PEARSON(Summary!$CB$3:$CB$32,Summary!AU$3:AU$32),0)</f>
        <v>-0.40632899459822902</v>
      </c>
      <c r="AU79">
        <f ca="1">IFERROR(PEARSON(Summary!$CB$3:$CB$32,Summary!AV$3:AV$32),0)</f>
        <v>-0.2628235566930574</v>
      </c>
      <c r="AV79">
        <f ca="1">IFERROR(PEARSON(Summary!$CB$3:$CB$32,Summary!AW$3:AW$32),0)</f>
        <v>-0.35138691037428738</v>
      </c>
      <c r="AW79">
        <f ca="1">IFERROR(PEARSON(Summary!$CB$3:$CB$32,Summary!AX$3:AX$32),0)</f>
        <v>-0.3636100736111737</v>
      </c>
      <c r="AX79">
        <f ca="1">IFERROR(PEARSON(Summary!$CB$3:$CB$32,Summary!AY$3:AY$32),0)</f>
        <v>-0.23352033621421578</v>
      </c>
      <c r="AY79">
        <f ca="1">IFERROR(PEARSON(Summary!$CB$3:$CB$32,Summary!AZ$3:AZ$32),0)</f>
        <v>-0.31761200143100077</v>
      </c>
      <c r="AZ79">
        <f ca="1">IFERROR(PEARSON(Summary!$CB$3:$CB$32,Summary!BA$3:BA$32),0)</f>
        <v>0.16434231330473958</v>
      </c>
      <c r="BA79">
        <f ca="1">IFERROR(PEARSON(Summary!$CB$3:$CB$32,Summary!BB$3:BB$32),0)</f>
        <v>0.15604597533895895</v>
      </c>
      <c r="BB79">
        <f ca="1">IFERROR(PEARSON(Summary!$CB$3:$CB$32,Summary!BC$3:BC$32),0)</f>
        <v>0.49337305802892278</v>
      </c>
      <c r="BC79">
        <f ca="1">IFERROR(PEARSON(Summary!$CB$3:$CB$32,Summary!BD$3:BD$32),0)</f>
        <v>0.47490181328457287</v>
      </c>
      <c r="BD79">
        <f ca="1">IFERROR(PEARSON(Summary!$CB$3:$CB$32,Summary!BE$3:BE$32),0)</f>
        <v>0.17193733635845837</v>
      </c>
      <c r="BE79">
        <f ca="1">IFERROR(PEARSON(Summary!$CB$3:$CB$32,Summary!BF$3:BF$32),0)</f>
        <v>0.15116669249398224</v>
      </c>
      <c r="BF79">
        <f ca="1">IFERROR(PEARSON(Summary!$CB$3:$CB$32,Summary!BG$3:BG$32),0)</f>
        <v>0.17672426238289871</v>
      </c>
      <c r="BG79">
        <f ca="1">IFERROR(PEARSON(Summary!$CB$3:$CB$32,Summary!BH$3:BH$32),0)</f>
        <v>0.56929673890210619</v>
      </c>
      <c r="BH79">
        <f ca="1">IFERROR(PEARSON(Summary!$CB$3:$CB$32,Summary!BI$3:BI$32),0)</f>
        <v>0.39646869342383595</v>
      </c>
      <c r="BI79">
        <f ca="1">IFERROR(PEARSON(Summary!$CB$3:$CB$32,Summary!BJ$3:BJ$32),0)</f>
        <v>0.67672800577237324</v>
      </c>
      <c r="BJ79">
        <f ca="1">IFERROR(PEARSON(Summary!$CB$3:$CB$32,Summary!BK$3:BK$32),0)</f>
        <v>-0.38080931733411466</v>
      </c>
      <c r="BK79">
        <f ca="1">IFERROR(PEARSON(Summary!$CB$3:$CB$32,Summary!BL$3:BL$32),0)</f>
        <v>0.30098590809819631</v>
      </c>
      <c r="BL79">
        <f ca="1">IFERROR(PEARSON(Summary!$CB$3:$CB$32,Summary!BM$3:BM$32),0)</f>
        <v>0.22485006221250819</v>
      </c>
      <c r="BM79">
        <f ca="1">IFERROR(PEARSON(Summary!$CB$3:$CB$32,Summary!BN$3:BN$32),0)</f>
        <v>0.65685179675025518</v>
      </c>
      <c r="BN79">
        <f ca="1">IFERROR(PEARSON(Summary!$CB$3:$CB$32,Summary!BO$3:BO$32),0)</f>
        <v>0.22758509768310595</v>
      </c>
      <c r="BO79">
        <f ca="1">IFERROR(PEARSON(Summary!$CB$3:$CB$32,Summary!BP$3:BP$32),0)</f>
        <v>4.1262247662670615E-2</v>
      </c>
      <c r="BP79">
        <f ca="1">IFERROR(PEARSON(Summary!$CB$3:$CB$32,Summary!BQ$3:BQ$32),0)</f>
        <v>0.46493803092074071</v>
      </c>
      <c r="BQ79">
        <f ca="1">IFERROR(PEARSON(Summary!$CB$3:$CB$32,Summary!BR$3:BR$32),0)</f>
        <v>0.47883594481113073</v>
      </c>
      <c r="BR79">
        <f ca="1">IFERROR(PEARSON(Summary!$CB$3:$CB$32,Summary!BS$3:BS$32),0)</f>
        <v>0.29179643684546103</v>
      </c>
      <c r="BS79">
        <f ca="1">IFERROR(PEARSON(Summary!$CB$3:$CB$32,Summary!BT$3:BT$32),0)</f>
        <v>-9.8737409729500764E-2</v>
      </c>
      <c r="BT79">
        <f ca="1">IFERROR(PEARSON(Summary!$CB$3:$CB$32,Summary!BU$3:BU$32),0)</f>
        <v>-0.63244118253961201</v>
      </c>
      <c r="BU79">
        <f ca="1">IFERROR(PEARSON(Summary!$CB$3:$CB$32,Summary!BV$3:BV$32),0)</f>
        <v>-0.35545119930811836</v>
      </c>
      <c r="BV79">
        <f ca="1">IFERROR(PEARSON(Summary!$CB$3:$CB$32,Summary!BW$3:BW$32),0)</f>
        <v>-0.3566747899733051</v>
      </c>
      <c r="BW79">
        <f ca="1">IFERROR(PEARSON(Summary!$CB$3:$CB$32,Summary!BX$3:BX$32),0)</f>
        <v>-0.35545119930811836</v>
      </c>
      <c r="BX79">
        <f ca="1">IFERROR(PEARSON(Summary!$CB$3:$CB$32,Summary!BY$3:BY$32),0)</f>
        <v>-0.40175438429462534</v>
      </c>
      <c r="BY79">
        <f ca="1">IFERROR(PEARSON(Summary!$CB$3:$CB$32,Summary!BZ$3:BZ$32),0)</f>
        <v>-0.36361007361117376</v>
      </c>
      <c r="BZ79">
        <f ca="1">IFERROR(PEARSON(Summary!$CB$3:$CB$32,Summary!CA$3:CA$32),0)</f>
        <v>0.45894846820607954</v>
      </c>
      <c r="CA79">
        <f ca="1">IFERROR(PEARSON(Summary!$CB$3:$CB$32,Summary!CB$3:CB$32),0)</f>
        <v>1</v>
      </c>
    </row>
  </sheetData>
  <conditionalFormatting sqref="B2:CA79">
    <cfRule type="expression" dxfId="167" priority="1">
      <formula>_xlfn.T.DIST.2T(ABS((B2*SQRT(28))/SQRT(1-(B2^2))),28)&lt;0.05</formula>
    </cfRule>
  </conditionalFormatting>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5" sqref="H35"/>
    </sheetView>
  </sheetViews>
  <sheetFormatPr baseColWidth="10" defaultColWidth="11.453125" defaultRowHeight="14.5"/>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9" workbookViewId="0">
      <selection activeCell="Q124" sqref="Q124"/>
    </sheetView>
  </sheetViews>
  <sheetFormatPr baseColWidth="10" defaultColWidth="11.453125" defaultRowHeight="14.5"/>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1.453125" defaultRowHeight="14.5"/>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5" workbookViewId="0">
      <selection activeCell="Q19" sqref="Q19"/>
    </sheetView>
  </sheetViews>
  <sheetFormatPr baseColWidth="10" defaultColWidth="11.453125" defaultRowHeight="14.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8" sqref="Q98"/>
    </sheetView>
  </sheetViews>
  <sheetFormatPr baseColWidth="10" defaultColWidth="11.453125" defaultRowHeight="14.5"/>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0.81640625" defaultRowHeight="14.5"/>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0.81640625" defaultRowHeight="14.5"/>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ColWidth="10.81640625" defaultRowHeight="14.5"/>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8" workbookViewId="0">
      <selection activeCell="R43" sqref="R43"/>
    </sheetView>
  </sheetViews>
  <sheetFormatPr baseColWidth="10" defaultColWidth="10.81640625" defaultRowHeight="14.5"/>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V127"/>
  <sheetViews>
    <sheetView workbookViewId="0">
      <selection activeCell="J6" sqref="J6"/>
    </sheetView>
  </sheetViews>
  <sheetFormatPr baseColWidth="10" defaultColWidth="9.1796875" defaultRowHeight="14.5"/>
  <cols>
    <col min="1" max="1" width="5.453125" customWidth="1"/>
    <col min="2" max="2" width="34.1796875" style="1" customWidth="1"/>
    <col min="3" max="3" width="18.1796875" style="2" bestFit="1" customWidth="1"/>
    <col min="4" max="4" width="7.7265625" bestFit="1" customWidth="1"/>
    <col min="5" max="5" width="6.7265625" customWidth="1"/>
    <col min="6" max="6" width="3.7265625" bestFit="1" customWidth="1"/>
    <col min="7" max="7" width="6" bestFit="1" customWidth="1"/>
    <col min="8" max="8" width="5" bestFit="1" customWidth="1"/>
    <col min="9" max="9" width="4.453125" customWidth="1"/>
    <col min="10" max="10" width="6" bestFit="1" customWidth="1"/>
    <col min="11" max="12" width="4.453125" customWidth="1"/>
    <col min="13" max="13" width="4" customWidth="1"/>
    <col min="14" max="14" width="4.453125" customWidth="1"/>
    <col min="15" max="17" width="3.7265625" bestFit="1" customWidth="1"/>
    <col min="18" max="18" width="4" bestFit="1" customWidth="1"/>
    <col min="19" max="19" width="4.26953125" bestFit="1" customWidth="1"/>
    <col min="20" max="20" width="3.7265625" bestFit="1" customWidth="1"/>
    <col min="21" max="22" width="4" bestFit="1" customWidth="1"/>
    <col min="23" max="23" width="3.7265625" bestFit="1" customWidth="1"/>
    <col min="24" max="24" width="4.26953125" bestFit="1" customWidth="1"/>
    <col min="25" max="25" width="3.7265625" bestFit="1" customWidth="1"/>
    <col min="26" max="26" width="4" bestFit="1" customWidth="1"/>
    <col min="27" max="27" width="3.7265625" bestFit="1" customWidth="1"/>
    <col min="28" max="28" width="4" bestFit="1" customWidth="1"/>
    <col min="29" max="29" width="3.7265625" bestFit="1" customWidth="1"/>
    <col min="30" max="32" width="4" bestFit="1" customWidth="1"/>
    <col min="33" max="37" width="3.7265625" bestFit="1" customWidth="1"/>
    <col min="38" max="53" width="3.7265625" customWidth="1"/>
    <col min="54" max="55" width="3.7265625" bestFit="1" customWidth="1"/>
    <col min="56" max="57" width="3.7265625" customWidth="1"/>
    <col min="58" max="58" width="3.7265625" bestFit="1" customWidth="1"/>
    <col min="59" max="59" width="4" customWidth="1"/>
    <col min="60" max="60" width="7.7265625" customWidth="1"/>
    <col min="61" max="61" width="8.453125" customWidth="1"/>
    <col min="62" max="65" width="3.7265625" customWidth="1"/>
    <col min="66" max="66" width="3.7265625" bestFit="1" customWidth="1"/>
  </cols>
  <sheetData>
    <row r="1" spans="1:74" s="8" customFormat="1" ht="146.5">
      <c r="B1" s="9"/>
      <c r="C1" s="7" t="s">
        <v>0</v>
      </c>
      <c r="D1" s="7" t="s">
        <v>1</v>
      </c>
      <c r="E1" s="7" t="s">
        <v>2</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7" t="s">
        <v>33</v>
      </c>
      <c r="AK1" s="7"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c r="BL1" s="7" t="s">
        <v>61</v>
      </c>
      <c r="BM1" s="7" t="s">
        <v>62</v>
      </c>
      <c r="BN1" s="7" t="s">
        <v>63</v>
      </c>
      <c r="BO1" s="7" t="s">
        <v>64</v>
      </c>
      <c r="BP1" s="26" t="s">
        <v>65</v>
      </c>
      <c r="BQ1" s="26" t="s">
        <v>66</v>
      </c>
      <c r="BR1" s="26" t="s">
        <v>67</v>
      </c>
      <c r="BS1" s="26" t="s">
        <v>68</v>
      </c>
      <c r="BT1" s="26" t="s">
        <v>69</v>
      </c>
      <c r="BU1" s="26" t="s">
        <v>70</v>
      </c>
      <c r="BV1" s="26" t="s">
        <v>71</v>
      </c>
    </row>
    <row r="2" spans="1:74" s="8" customFormat="1">
      <c r="B2" s="8" t="s">
        <v>72</v>
      </c>
      <c r="C2" s="8">
        <f>COUNTA(A6:A202)</f>
        <v>0</v>
      </c>
      <c r="D2" s="8">
        <f>SUM(F6:F202)</f>
        <v>0</v>
      </c>
      <c r="E2" s="8">
        <f>SUM(G6:G202)</f>
        <v>0</v>
      </c>
      <c r="F2" s="8">
        <f>IF(D2=0,0,E2/D2)</f>
        <v>0</v>
      </c>
      <c r="G2" s="8">
        <f>SUM(I6:I202)</f>
        <v>0</v>
      </c>
      <c r="H2" s="8">
        <f>SUM(J6:J202)</f>
        <v>0</v>
      </c>
      <c r="I2" s="8">
        <f>IF(E2=0,0,H2/E2)</f>
        <v>0</v>
      </c>
      <c r="J2" s="8">
        <f>SUM(L6:L202)</f>
        <v>0</v>
      </c>
      <c r="K2" s="8">
        <f>IF(E2=0,0,J2/E2)</f>
        <v>0</v>
      </c>
      <c r="L2" s="8">
        <f>IF($C$2=0,0,COUNTIF(D6:D202,1)/$C$2*100)</f>
        <v>0</v>
      </c>
      <c r="M2" s="8">
        <f>IF($C$2=0,0,COUNTIF(E6:E202,1)/$C$2*100)</f>
        <v>0</v>
      </c>
      <c r="N2" s="12">
        <f>IF($C$2=0,0,SUM(N6:N202)/$C$2)</f>
        <v>0</v>
      </c>
      <c r="O2" s="8">
        <f t="shared" ref="O2:U2" si="0">IF($C$2=0,0,COUNTIF(O6:O202,1)/$C$2*100)</f>
        <v>0</v>
      </c>
      <c r="P2" s="8">
        <f t="shared" si="0"/>
        <v>0</v>
      </c>
      <c r="Q2" s="8">
        <f t="shared" si="0"/>
        <v>0</v>
      </c>
      <c r="R2" s="8">
        <f t="shared" si="0"/>
        <v>0</v>
      </c>
      <c r="S2" s="8">
        <f t="shared" si="0"/>
        <v>0</v>
      </c>
      <c r="T2" s="8">
        <f t="shared" si="0"/>
        <v>0</v>
      </c>
      <c r="U2" s="8">
        <f t="shared" si="0"/>
        <v>0</v>
      </c>
      <c r="V2" s="8">
        <f>IF(COUNTIFS(U6:U202,0,G6:G202,"&gt;0")=0,100,(COUNTIFS(V6:V202,1,U6:U202,0)/COUNTIFS(U6:U202,0,G6:G202,"&gt;0")*100))</f>
        <v>100</v>
      </c>
      <c r="W2" s="8">
        <f t="shared" ref="W2:AE2" si="1">IF($C$2=0,0,COUNTIF(W6:W202,1)/$C$2*100)</f>
        <v>0</v>
      </c>
      <c r="X2" s="8">
        <f t="shared" si="1"/>
        <v>0</v>
      </c>
      <c r="Y2" s="8">
        <f t="shared" si="1"/>
        <v>0</v>
      </c>
      <c r="Z2" s="8">
        <f t="shared" si="1"/>
        <v>0</v>
      </c>
      <c r="AA2" s="8">
        <f t="shared" si="1"/>
        <v>0</v>
      </c>
      <c r="AB2" s="8">
        <f t="shared" si="1"/>
        <v>0</v>
      </c>
      <c r="AC2" s="8">
        <f t="shared" si="1"/>
        <v>0</v>
      </c>
      <c r="AD2" s="8">
        <f t="shared" si="1"/>
        <v>0</v>
      </c>
      <c r="AE2" s="8">
        <f t="shared" si="1"/>
        <v>0</v>
      </c>
      <c r="AF2" s="8">
        <f>SUM(AF6:AF202)</f>
        <v>0</v>
      </c>
      <c r="AG2" s="8">
        <f t="shared" ref="AG2:AT2" si="2">IF($C$2=0,0,COUNTIF(AG6:AG202,1)/$C$2*100)</f>
        <v>0</v>
      </c>
      <c r="AH2" s="8">
        <f t="shared" si="2"/>
        <v>0</v>
      </c>
      <c r="AI2" s="8">
        <f t="shared" si="2"/>
        <v>0</v>
      </c>
      <c r="AJ2" s="8">
        <f t="shared" si="2"/>
        <v>0</v>
      </c>
      <c r="AK2" s="8">
        <f t="shared" si="2"/>
        <v>0</v>
      </c>
      <c r="AL2" s="8">
        <f t="shared" si="2"/>
        <v>0</v>
      </c>
      <c r="AM2" s="8">
        <f t="shared" si="2"/>
        <v>0</v>
      </c>
      <c r="AN2" s="8">
        <f t="shared" si="2"/>
        <v>0</v>
      </c>
      <c r="AO2" s="8">
        <f t="shared" si="2"/>
        <v>0</v>
      </c>
      <c r="AP2" s="8">
        <f t="shared" si="2"/>
        <v>0</v>
      </c>
      <c r="AQ2" s="8">
        <f t="shared" si="2"/>
        <v>0</v>
      </c>
      <c r="AR2" s="8">
        <f t="shared" si="2"/>
        <v>0</v>
      </c>
      <c r="AS2" s="8">
        <f t="shared" si="2"/>
        <v>0</v>
      </c>
      <c r="AT2" s="8">
        <f t="shared" si="2"/>
        <v>0</v>
      </c>
      <c r="AU2">
        <f>IF(E2=0,0,(206.835-(84.6*(I2))-(1.015*(F2))))</f>
        <v>0</v>
      </c>
      <c r="AV2">
        <f>IF(E2=0,0,(0.39*F2)+(11.8*I2)-15.59)</f>
        <v>0</v>
      </c>
      <c r="AW2">
        <f>IF(E2=0,0,((0.0588*K2*100)-(0.296*(D2/E2)*100)-15.8))</f>
        <v>0</v>
      </c>
      <c r="AX2">
        <f>IF(G2=0,0,(4.71*K2)+(0.5*F2)-21.43)</f>
        <v>0</v>
      </c>
      <c r="AY2" s="8">
        <f>IF($C$2=0,0,COUNTIF(AY6:AY202,1)/$C$2*100)</f>
        <v>0</v>
      </c>
      <c r="AZ2" s="8">
        <f>IF($C$2=0,0,COUNTIF(AZ6:AZ202,1)/$C$2*100)</f>
        <v>0</v>
      </c>
      <c r="BA2" s="8">
        <f>IF($C$2=0,0,COUNTIF(BA6:BA202,1)/$C$2*100)</f>
        <v>0</v>
      </c>
      <c r="BG2">
        <f>IF(E2=0,0,AF2/E2*1000)</f>
        <v>0</v>
      </c>
      <c r="BH2" s="10">
        <f>E2/200/24/60</f>
        <v>0</v>
      </c>
      <c r="BI2" s="10">
        <f>IF($C$2=0,0,BH2/$C$2)</f>
        <v>0</v>
      </c>
      <c r="BJ2" s="8">
        <f>IF($C$2=0,0,D2/$C$2)</f>
        <v>0</v>
      </c>
      <c r="BK2" s="8">
        <f>IF($C$2=0,0,E2/$C$2)</f>
        <v>0</v>
      </c>
      <c r="BL2" s="8">
        <f>IF($C$2=0,0,AF2/$C$2)</f>
        <v>0</v>
      </c>
      <c r="BM2" s="8">
        <f>(0.5*W2)+(0.5*X2)</f>
        <v>0</v>
      </c>
      <c r="BN2" s="8">
        <f>IF(C2=0,0,J2/G2*100)</f>
        <v>0</v>
      </c>
      <c r="BO2" s="8">
        <f>'[1]empty sheet'!$P$2</f>
        <v>0</v>
      </c>
      <c r="BP2" s="28"/>
    </row>
    <row r="3" spans="1:74" s="8" customFormat="1">
      <c r="A3" s="53" t="s">
        <v>73</v>
      </c>
      <c r="B3" s="8" t="s">
        <v>74</v>
      </c>
      <c r="D3" s="8">
        <f>IFERROR(_xlfn.F.TEST(D6:D126,'EVS free'!D6:D115),1)</f>
        <v>1</v>
      </c>
      <c r="E3" s="8">
        <f>IFERROR(_xlfn.F.TEST(E6:E126,'EVS free'!E6:E115),1)</f>
        <v>1</v>
      </c>
      <c r="F3" s="8">
        <f>IFERROR(_xlfn.F.TEST(F6:F126,'EVS free'!F6:F115),1)</f>
        <v>1</v>
      </c>
      <c r="G3" s="8">
        <f>IFERROR(_xlfn.F.TEST(G6:G126,'EVS free'!G6:G115),1)</f>
        <v>1</v>
      </c>
      <c r="H3" s="8">
        <f>IFERROR(_xlfn.F.TEST(H6:H126,'EVS free'!H6:H115),1)</f>
        <v>1</v>
      </c>
      <c r="I3" s="8">
        <f>IFERROR(_xlfn.F.TEST(I6:I126,'EVS free'!I6:I115),1)</f>
        <v>1</v>
      </c>
      <c r="J3" s="8">
        <f>IFERROR(_xlfn.F.TEST(J6:J126,'EVS free'!J6:J115),1)</f>
        <v>1</v>
      </c>
      <c r="K3" s="8">
        <f>IFERROR(_xlfn.F.TEST(K6:K126,'EVS free'!K6:K115),1)</f>
        <v>1</v>
      </c>
      <c r="L3" s="8">
        <f>IFERROR(_xlfn.F.TEST(L6:L126,'EVS free'!L6:L115),1)</f>
        <v>1</v>
      </c>
      <c r="M3" s="8">
        <f>IFERROR(_xlfn.F.TEST(M6:M126,'EVS free'!M6:M115),1)</f>
        <v>1</v>
      </c>
      <c r="N3" s="8">
        <f>IFERROR(_xlfn.F.TEST(N6:N126,'EVS free'!N6:N115),1)</f>
        <v>1</v>
      </c>
      <c r="O3" s="8">
        <f>IFERROR(_xlfn.F.TEST(O6:O126,'EVS free'!O6:O115),1)</f>
        <v>1</v>
      </c>
      <c r="P3" s="8">
        <f>IFERROR(_xlfn.F.TEST(P6:P126,'EVS free'!P6:P115),1)</f>
        <v>1</v>
      </c>
      <c r="Q3" s="8">
        <f>IFERROR(_xlfn.F.TEST(Q6:Q126,'EVS free'!Q6:Q115),1)</f>
        <v>1</v>
      </c>
      <c r="R3" s="8">
        <f>IFERROR(_xlfn.F.TEST(R6:R126,'EVS free'!R6:R115),1)</f>
        <v>1</v>
      </c>
      <c r="S3" s="8">
        <f>IFERROR(_xlfn.F.TEST(S6:S126,'EVS free'!S6:S115),1)</f>
        <v>1</v>
      </c>
      <c r="T3" s="8">
        <f>IFERROR(_xlfn.F.TEST(T6:T126,'EVS free'!T6:T115),1)</f>
        <v>1</v>
      </c>
      <c r="U3" s="8">
        <f>IFERROR(_xlfn.F.TEST(U6:U126,'EVS free'!U6:U115),1)</f>
        <v>1</v>
      </c>
      <c r="V3" s="8">
        <f>IFERROR(_xlfn.F.TEST(V6:V126,'EVS free'!V6:V115),1)</f>
        <v>1</v>
      </c>
      <c r="W3" s="8">
        <f>IFERROR(_xlfn.F.TEST(W6:W126,'EVS free'!W6:W115),1)</f>
        <v>1</v>
      </c>
      <c r="X3" s="8">
        <f>IFERROR(_xlfn.F.TEST(X6:X126,'EVS free'!X6:X115),1)</f>
        <v>1</v>
      </c>
      <c r="Y3" s="8">
        <f>IFERROR(_xlfn.F.TEST(Y6:Y126,'EVS free'!Y6:Y115),1)</f>
        <v>1</v>
      </c>
      <c r="Z3" s="8">
        <f>IFERROR(_xlfn.F.TEST(Z6:Z126,'EVS free'!Z6:Z115),1)</f>
        <v>1</v>
      </c>
      <c r="AA3" s="8">
        <f>IFERROR(_xlfn.F.TEST(AA6:AA126,'EVS free'!AA6:AA115),1)</f>
        <v>1</v>
      </c>
      <c r="AB3" s="8">
        <f>IFERROR(_xlfn.F.TEST(AB6:AB126,'EVS free'!AB6:AB115),1)</f>
        <v>1</v>
      </c>
      <c r="AC3" s="8">
        <f>IFERROR(_xlfn.F.TEST(AC6:AC126,'EVS free'!AC6:AC115),1)</f>
        <v>1</v>
      </c>
      <c r="AD3" s="8">
        <f>IFERROR(_xlfn.F.TEST(AD6:AD126,'EVS free'!AD6:AD115),1)</f>
        <v>1</v>
      </c>
      <c r="AE3" s="8">
        <f>IFERROR(_xlfn.F.TEST(AE6:AE126,'EVS free'!AE6:AE115),1)</f>
        <v>1</v>
      </c>
      <c r="AF3" s="8">
        <f>IFERROR(_xlfn.F.TEST(AF6:AF126,'EVS free'!AF6:AF115),1)</f>
        <v>1</v>
      </c>
      <c r="AG3" s="8">
        <f>IFERROR(_xlfn.F.TEST(AG6:AG126,'EVS free'!AG6:AG115),1)</f>
        <v>1</v>
      </c>
      <c r="AH3" s="8">
        <f>IFERROR(_xlfn.F.TEST(AH6:AH126,'EVS free'!AH6:AH115),1)</f>
        <v>1</v>
      </c>
      <c r="AI3" s="8">
        <f>IFERROR(_xlfn.F.TEST(AI6:AI126,'EVS free'!AI6:AI115),1)</f>
        <v>1</v>
      </c>
      <c r="AJ3" s="8">
        <f>IFERROR(_xlfn.F.TEST(AJ6:AJ126,'EVS free'!AJ6:AJ115),1)</f>
        <v>1</v>
      </c>
      <c r="AK3" s="8">
        <f>IFERROR(_xlfn.F.TEST(AK6:AK126,'EVS free'!AK6:AK115),1)</f>
        <v>1</v>
      </c>
      <c r="AL3" s="8">
        <f>IFERROR(_xlfn.F.TEST(AL6:AL126,'EVS free'!AL6:AL115),1)</f>
        <v>1</v>
      </c>
      <c r="AM3" s="8">
        <f>IFERROR(_xlfn.F.TEST(AM6:AM126,'EVS free'!AM6:AM115),1)</f>
        <v>1</v>
      </c>
      <c r="AN3" s="8">
        <f>IFERROR(_xlfn.F.TEST(AN6:AN126,'EVS free'!AN6:AN115),1)</f>
        <v>1</v>
      </c>
      <c r="AO3" s="8">
        <f>IFERROR(_xlfn.F.TEST(AO6:AO126,'EVS free'!AO6:AO115),1)</f>
        <v>1</v>
      </c>
      <c r="AP3" s="8">
        <f>IFERROR(_xlfn.F.TEST(AP6:AP126,'EVS free'!AP6:AP115),1)</f>
        <v>1</v>
      </c>
      <c r="AQ3" s="8">
        <f>IFERROR(_xlfn.F.TEST(AQ6:AQ126,'EVS free'!AQ6:AQ115),1)</f>
        <v>1</v>
      </c>
      <c r="AR3" s="8">
        <f>IFERROR(_xlfn.F.TEST(AR6:AR126,'EVS free'!AR6:AR115),1)</f>
        <v>1</v>
      </c>
      <c r="AS3" s="8">
        <f>IFERROR(_xlfn.F.TEST(AS6:AS126,'EVS free'!AS6:AS115),1)</f>
        <v>1</v>
      </c>
      <c r="AT3" s="8">
        <f>IFERROR(_xlfn.F.TEST(AT6:AT126,'EVS free'!AT6:AT115),1)</f>
        <v>1</v>
      </c>
      <c r="AU3" s="8">
        <f>IFERROR(_xlfn.F.TEST(AU6:AU126,'EVS free'!AU6:AU115),1)</f>
        <v>1</v>
      </c>
      <c r="AV3" s="8">
        <f>IFERROR(_xlfn.F.TEST(AV6:AV126,'EVS free'!AV6:AV115),1)</f>
        <v>1</v>
      </c>
      <c r="AW3" s="8">
        <f>IFERROR(_xlfn.F.TEST(AW6:AW126,'EVS free'!AW6:AW115),1)</f>
        <v>1</v>
      </c>
      <c r="AX3" s="8">
        <f>IFERROR(_xlfn.F.TEST(AX6:AX126,'EVS free'!AX6:AX115),1)</f>
        <v>1</v>
      </c>
      <c r="AY3" s="8">
        <f>IFERROR(_xlfn.F.TEST(AY6:AY126,'EVS free'!AY6:AY115),1)</f>
        <v>1</v>
      </c>
      <c r="AZ3" s="8">
        <f>IFERROR(_xlfn.F.TEST(AZ6:AZ126,'EVS free'!AZ6:AZ115),1)</f>
        <v>1</v>
      </c>
      <c r="BA3" s="8">
        <f>IFERROR(_xlfn.F.TEST(BA6:BA126,'EVS free'!BA6:BA115),1)</f>
        <v>1</v>
      </c>
      <c r="BB3" s="8">
        <f>IFERROR(_xlfn.F.TEST(BB6:BB126,'EVS free'!BB6:BB115),1)</f>
        <v>1</v>
      </c>
      <c r="BC3" s="8">
        <f>IFERROR(_xlfn.F.TEST(BC6:BC126,'EVS free'!BC6:BC115),1)</f>
        <v>1</v>
      </c>
      <c r="BD3" s="8">
        <f>IFERROR(_xlfn.F.TEST(BD6:BD126,'EVS free'!BD6:BD115),1)</f>
        <v>1</v>
      </c>
      <c r="BE3" s="8">
        <f>IFERROR(_xlfn.F.TEST(BE6:BE126,'EVS free'!BE6:BE115),1)</f>
        <v>1</v>
      </c>
      <c r="BF3" s="8">
        <f>IFERROR(_xlfn.F.TEST(BF6:BF126,'EVS free'!BF6:BF115),1)</f>
        <v>1</v>
      </c>
      <c r="BG3" s="8">
        <f>IFERROR(_xlfn.F.TEST(BG6:BG126,'EVS free'!BG6:BG115),1)</f>
        <v>1</v>
      </c>
      <c r="BH3" s="8">
        <f>IFERROR(_xlfn.F.TEST(BH6:BH126,'EVS free'!BH6:BH115),1)</f>
        <v>1</v>
      </c>
      <c r="BI3" s="10"/>
    </row>
    <row r="4" spans="1:74" s="8" customFormat="1">
      <c r="A4" s="54"/>
      <c r="B4" s="8" t="s">
        <v>75</v>
      </c>
      <c r="D4" s="8">
        <f>IFERROR(_xlfn.T.TEST(D6:D126,'EVS free'!D6:D115,1,3),1)</f>
        <v>1</v>
      </c>
      <c r="E4" s="8">
        <f>IFERROR(_xlfn.T.TEST(E6:E126,'EVS free'!E6:E115,1,3),1)</f>
        <v>1</v>
      </c>
      <c r="F4" s="8">
        <f>IFERROR(_xlfn.T.TEST(F6:F126,'EVS free'!F6:F115,1,3),1)</f>
        <v>6.5169111066847584E-52</v>
      </c>
      <c r="G4" s="8">
        <f>IFERROR(_xlfn.T.TEST(G6:G126,'EVS free'!G6:G115,1,3),1)</f>
        <v>4.3413689614146459E-48</v>
      </c>
      <c r="H4" s="8">
        <f>IFERROR(_xlfn.T.TEST(H6:H126,'EVS free'!H6:H115,1,3),1)</f>
        <v>2.9138918967468765E-51</v>
      </c>
      <c r="I4" s="8">
        <f>IFERROR(_xlfn.T.TEST(I6:I126,'EVS free'!I6:I115,1,3),1)</f>
        <v>2.2769379537819017E-46</v>
      </c>
      <c r="J4" s="8">
        <f>IFERROR(_xlfn.T.TEST(J6:J126,'EVS free'!J6:J115,1,3),1)</f>
        <v>1.2338740453189552E-46</v>
      </c>
      <c r="K4" s="8">
        <f>IFERROR(_xlfn.T.TEST(K6:K126,'EVS free'!K6:K115,1,3),1)</f>
        <v>2.8809719023176226E-96</v>
      </c>
      <c r="L4" s="8">
        <f>IFERROR(_xlfn.T.TEST(L6:L126,'EVS free'!L6:L115,1,3),1)</f>
        <v>1.4033540491827937E-46</v>
      </c>
      <c r="M4" s="8">
        <f>IFERROR(_xlfn.T.TEST(M6:M126,'EVS free'!M6:M115,1,3),1)</f>
        <v>7.4347586909895531E-96</v>
      </c>
      <c r="N4" s="8">
        <f>IFERROR(_xlfn.T.TEST(N6:N126,'EVS free'!N6:N115,1,3),1)</f>
        <v>1</v>
      </c>
      <c r="O4" s="8">
        <f>IFERROR(_xlfn.T.TEST(O6:O126,'EVS free'!O6:O115,1,3),1)</f>
        <v>1</v>
      </c>
      <c r="P4" s="8">
        <f>IFERROR(_xlfn.T.TEST(P6:P126,'EVS free'!P6:P115,1,3),1)</f>
        <v>1</v>
      </c>
      <c r="Q4" s="8">
        <f>IFERROR(_xlfn.T.TEST(Q6:Q126,'EVS free'!Q6:Q115,1,3),1)</f>
        <v>1</v>
      </c>
      <c r="R4" s="8">
        <f>IFERROR(_xlfn.T.TEST(R6:R126,'EVS free'!R6:R115,1,3),1)</f>
        <v>1.2332587797042704E-33</v>
      </c>
      <c r="S4" s="8">
        <f>IFERROR(_xlfn.T.TEST(S6:S126,'EVS free'!S6:S115,1,3),1)</f>
        <v>1</v>
      </c>
      <c r="T4" s="8">
        <f>IFERROR(_xlfn.T.TEST(T6:T126,'EVS free'!T6:T115,1,3),1)</f>
        <v>1.0042077123812745E-23</v>
      </c>
      <c r="U4" s="8">
        <f>IFERROR(_xlfn.T.TEST(U6:U126,'EVS free'!U6:U115,1,3),1)</f>
        <v>2.6858404700367672E-75</v>
      </c>
      <c r="V4" s="8">
        <f>IFERROR(_xlfn.T.TEST(V6:V126,'EVS free'!V6:V115,1,3),1)</f>
        <v>1</v>
      </c>
      <c r="W4" s="8">
        <f>IFERROR(_xlfn.T.TEST(W6:W126,'EVS free'!W6:W115,1,3),1)</f>
        <v>3.7060306689536145E-15</v>
      </c>
      <c r="X4" s="8">
        <f>IFERROR(_xlfn.T.TEST(X6:X126,'EVS free'!X6:X115,1,3),1)</f>
        <v>1</v>
      </c>
      <c r="Y4" s="8">
        <f>IFERROR(_xlfn.T.TEST(Y6:Y126,'EVS free'!Y6:Y115,1,3),1)</f>
        <v>1.5339280880516694E-15</v>
      </c>
      <c r="Z4" s="8">
        <f>IFERROR(_xlfn.T.TEST(Z6:Z126,'EVS free'!Z6:Z115,1,3),1)</f>
        <v>2.2371951008332679E-61</v>
      </c>
      <c r="AA4" s="8">
        <f>IFERROR(_xlfn.T.TEST(AA6:AA126,'EVS free'!AA6:AA115,1,3),1)</f>
        <v>2.2371951008332679E-61</v>
      </c>
      <c r="AB4" s="8">
        <f>IFERROR(_xlfn.T.TEST(AB6:AB126,'EVS free'!AB6:AB115,1,3),1)</f>
        <v>1</v>
      </c>
      <c r="AC4" s="8">
        <f>IFERROR(_xlfn.T.TEST(AC6:AC126,'EVS free'!AC6:AC115,1,3),1)</f>
        <v>1</v>
      </c>
      <c r="AD4" s="8">
        <f>IFERROR(_xlfn.T.TEST(AD6:AD126,'EVS free'!AD6:AD115,1,3),1)</f>
        <v>1.2695383321983975E-56</v>
      </c>
      <c r="AE4" s="8">
        <f>IFERROR(_xlfn.T.TEST(AE6:AE126,'EVS free'!AE6:AE115,1,3),1)</f>
        <v>1</v>
      </c>
      <c r="AF4" s="8">
        <f>IFERROR(_xlfn.T.TEST(AF6:AF126,'EVS free'!AF6:AF115,1,3),1)</f>
        <v>2.4838138839399387E-23</v>
      </c>
      <c r="AG4" s="8">
        <f>IFERROR(_xlfn.T.TEST(AG6:AG126,'EVS free'!AG6:AG115,1,3),1)</f>
        <v>1.1421762302312978E-43</v>
      </c>
      <c r="AH4" s="8">
        <f>IFERROR(_xlfn.T.TEST(AH6:AH126,'EVS free'!AH6:AH115,1,3),1)</f>
        <v>2.4954841012480879E-67</v>
      </c>
      <c r="AI4" s="8">
        <f>IFERROR(_xlfn.T.TEST(AI6:AI126,'EVS free'!AI6:AI115,1,3),1)</f>
        <v>7.5747252921248625E-28</v>
      </c>
      <c r="AJ4" s="8">
        <f>IFERROR(_xlfn.T.TEST(AJ6:AJ126,'EVS free'!AJ6:AJ115,1,3),1)</f>
        <v>1</v>
      </c>
      <c r="AK4" s="8">
        <f>IFERROR(_xlfn.T.TEST(AK6:AK126,'EVS free'!AK6:AK115,1,3),1)</f>
        <v>4.7301211702280631E-32</v>
      </c>
      <c r="AL4" s="8">
        <f>IFERROR(_xlfn.T.TEST(AL6:AL126,'EVS free'!AL6:AL115,1,3),1)</f>
        <v>1</v>
      </c>
      <c r="AM4" s="8">
        <f>IFERROR(_xlfn.T.TEST(AM6:AM126,'EVS free'!AM6:AM115,1,3),1)</f>
        <v>1.3528944981481991E-26</v>
      </c>
      <c r="AN4" s="8">
        <f>IFERROR(_xlfn.T.TEST(AN6:AN126,'EVS free'!AN6:AN115,1,3),1)</f>
        <v>1</v>
      </c>
      <c r="AO4" s="8">
        <f>IFERROR(_xlfn.T.TEST(AO6:AO126,'EVS free'!AO6:AO115,1,3),1)</f>
        <v>6.5806578778857316E-51</v>
      </c>
      <c r="AP4" s="8">
        <f>IFERROR(_xlfn.T.TEST(AP6:AP126,'EVS free'!AP6:AP115,1,3),1)</f>
        <v>1</v>
      </c>
      <c r="AQ4" s="8">
        <f>IFERROR(_xlfn.T.TEST(AQ6:AQ126,'EVS free'!AQ6:AQ115,1,3),1)</f>
        <v>1</v>
      </c>
      <c r="AR4" s="8">
        <f>IFERROR(_xlfn.T.TEST(AR6:AR126,'EVS free'!AR6:AR115,1,3),1)</f>
        <v>1</v>
      </c>
      <c r="AS4" s="8">
        <f>IFERROR(_xlfn.T.TEST(AS6:AS126,'EVS free'!AS6:AS115,1,3),1)</f>
        <v>2.8411353431632286E-49</v>
      </c>
      <c r="AT4" s="8">
        <f>IFERROR(_xlfn.T.TEST(AT6:AT126,'EVS free'!AT6:AT115,1,3),1)</f>
        <v>1</v>
      </c>
      <c r="AU4" s="8">
        <f>IFERROR(_xlfn.T.TEST(AU6:AU126,'EVS free'!AU6:AU115,1,3),1)</f>
        <v>1.2385804254883974E-42</v>
      </c>
      <c r="AV4" s="8">
        <f>IFERROR(_xlfn.T.TEST(AV6:AV126,'EVS free'!AV6:AV115,1,3),1)</f>
        <v>1.4284817003104496E-57</v>
      </c>
      <c r="AW4" s="8">
        <f>IFERROR(_xlfn.T.TEST(AW6:AW126,'EVS free'!AW6:AW115,1,3),1)</f>
        <v>2.5070639951936514E-52</v>
      </c>
      <c r="AX4" s="8">
        <f>IFERROR(_xlfn.T.TEST(AX6:AX126,'EVS free'!AX6:AX115,1,3),1)</f>
        <v>2.705219306794191E-46</v>
      </c>
      <c r="AY4" s="8">
        <f>IFERROR(_xlfn.T.TEST(AY6:AY126,'EVS free'!AY6:AY115,1,3),1)</f>
        <v>1</v>
      </c>
      <c r="AZ4" s="8">
        <f>IFERROR(_xlfn.T.TEST(AZ6:AZ126,'EVS free'!AZ6:AZ115,1,3),1)</f>
        <v>1</v>
      </c>
      <c r="BA4" s="8">
        <f>IFERROR(_xlfn.T.TEST(BA6:BA126,'EVS free'!BA6:BA115,1,3),1)</f>
        <v>1</v>
      </c>
      <c r="BB4" s="8">
        <f>IFERROR(_xlfn.T.TEST(BB6:BB126,'EVS free'!BB6:BB115,1,3),1)</f>
        <v>1</v>
      </c>
      <c r="BC4" s="8">
        <f>IFERROR(_xlfn.T.TEST(BC6:BC126,'EVS free'!BC6:BC115,1,3),1)</f>
        <v>1</v>
      </c>
      <c r="BD4" s="8">
        <f>IFERROR(_xlfn.T.TEST(BD6:BD126,'EVS free'!BD6:BD115,1,3),1)</f>
        <v>1</v>
      </c>
      <c r="BE4" s="8">
        <f>IFERROR(_xlfn.T.TEST(BE6:BE126,'EVS free'!BE6:BE115,1,3),1)</f>
        <v>1</v>
      </c>
      <c r="BF4" s="8">
        <f>IFERROR(_xlfn.T.TEST(BF6:BF126,'EVS free'!BF6:BF115,1,3),1)</f>
        <v>1</v>
      </c>
      <c r="BG4" s="8">
        <f>IFERROR(_xlfn.T.TEST(BG6:BG126,'EVS free'!BG6:BG115,1,3),1)</f>
        <v>7.6337084015527112E-25</v>
      </c>
      <c r="BH4" s="8">
        <f>IFERROR(_xlfn.T.TEST(BH6:BH126,'EVS free'!BH6:BH115,1,3),1)</f>
        <v>4.3413689614147693E-48</v>
      </c>
      <c r="BI4" s="10"/>
    </row>
    <row r="5" spans="1:74" s="4" customFormat="1" ht="213">
      <c r="A5" s="4" t="s">
        <v>76</v>
      </c>
      <c r="B5" s="5" t="s">
        <v>77</v>
      </c>
      <c r="C5" s="6" t="s">
        <v>78</v>
      </c>
      <c r="D5" s="7" t="s">
        <v>79</v>
      </c>
      <c r="E5" s="7" t="s">
        <v>80</v>
      </c>
      <c r="F5" s="7" t="s">
        <v>81</v>
      </c>
      <c r="G5" s="7" t="s">
        <v>82</v>
      </c>
      <c r="H5" s="7" t="s">
        <v>83</v>
      </c>
      <c r="I5" s="7" t="s">
        <v>84</v>
      </c>
      <c r="J5" s="7" t="s">
        <v>85</v>
      </c>
      <c r="K5" s="7" t="s">
        <v>86</v>
      </c>
      <c r="L5" s="7" t="s">
        <v>87</v>
      </c>
      <c r="M5" s="7" t="s">
        <v>88</v>
      </c>
      <c r="N5" s="7" t="s">
        <v>89</v>
      </c>
      <c r="O5" s="7" t="s">
        <v>90</v>
      </c>
      <c r="P5" s="7" t="s">
        <v>91</v>
      </c>
      <c r="Q5" s="7" t="s">
        <v>92</v>
      </c>
      <c r="R5" s="7" t="s">
        <v>93</v>
      </c>
      <c r="S5" s="7" t="s">
        <v>94</v>
      </c>
      <c r="T5" s="7" t="s">
        <v>95</v>
      </c>
      <c r="U5" s="7" t="s">
        <v>96</v>
      </c>
      <c r="V5" s="7" t="s">
        <v>97</v>
      </c>
      <c r="W5" s="7" t="s">
        <v>98</v>
      </c>
      <c r="X5" s="7" t="s">
        <v>99</v>
      </c>
      <c r="Y5" s="7" t="s">
        <v>100</v>
      </c>
      <c r="Z5" s="7" t="s">
        <v>101</v>
      </c>
      <c r="AA5" s="7" t="s">
        <v>102</v>
      </c>
      <c r="AB5" s="7" t="s">
        <v>103</v>
      </c>
      <c r="AC5" s="7" t="s">
        <v>104</v>
      </c>
      <c r="AD5" s="7" t="s">
        <v>105</v>
      </c>
      <c r="AE5" s="7" t="s">
        <v>106</v>
      </c>
      <c r="AF5" s="7" t="s">
        <v>107</v>
      </c>
      <c r="AG5" s="7" t="s">
        <v>108</v>
      </c>
      <c r="AH5" s="7" t="s">
        <v>109</v>
      </c>
      <c r="AI5" s="7" t="s">
        <v>110</v>
      </c>
      <c r="AJ5" s="7" t="s">
        <v>111</v>
      </c>
      <c r="AK5" s="7" t="s">
        <v>112</v>
      </c>
      <c r="AL5" s="7" t="s">
        <v>113</v>
      </c>
      <c r="AM5" s="7" t="s">
        <v>114</v>
      </c>
      <c r="AN5" s="7" t="s">
        <v>115</v>
      </c>
      <c r="AO5" s="7" t="s">
        <v>116</v>
      </c>
      <c r="AP5" s="7" t="s">
        <v>117</v>
      </c>
      <c r="AQ5" s="7" t="s">
        <v>118</v>
      </c>
      <c r="AR5" s="7" t="s">
        <v>119</v>
      </c>
      <c r="AS5" s="7" t="s">
        <v>120</v>
      </c>
      <c r="AT5" s="7" t="s">
        <v>121</v>
      </c>
      <c r="AU5" s="7" t="s">
        <v>44</v>
      </c>
      <c r="AV5" s="7" t="s">
        <v>45</v>
      </c>
      <c r="AW5" s="7" t="s">
        <v>46</v>
      </c>
      <c r="AX5" s="7" t="s">
        <v>47</v>
      </c>
      <c r="AY5" s="7" t="s">
        <v>122</v>
      </c>
      <c r="AZ5" s="7" t="s">
        <v>123</v>
      </c>
      <c r="BA5" s="7" t="s">
        <v>124</v>
      </c>
      <c r="BB5" s="7" t="s">
        <v>125</v>
      </c>
      <c r="BC5" s="7" t="s">
        <v>52</v>
      </c>
      <c r="BD5" s="7" t="s">
        <v>53</v>
      </c>
      <c r="BE5" s="7" t="s">
        <v>54</v>
      </c>
      <c r="BF5" s="7" t="s">
        <v>55</v>
      </c>
      <c r="BG5" s="7" t="s">
        <v>56</v>
      </c>
      <c r="BH5" s="7" t="s">
        <v>126</v>
      </c>
      <c r="BO5" s="11"/>
    </row>
    <row r="6" spans="1:74">
      <c r="B6" s="2"/>
      <c r="F6">
        <f>IF(B6="",0,(LEN(B6)-LEN(SUBSTITUTE(B6,". ","."))+1))</f>
        <v>0</v>
      </c>
      <c r="G6">
        <f>IF(B6="",0,LEN(B6)-LEN(SUBSTITUTE(B6," ",""))+1)</f>
        <v>0</v>
      </c>
      <c r="H6">
        <f>IF(F6=0,0,G6/F6)</f>
        <v>0</v>
      </c>
      <c r="I6">
        <f>LEN(B6)</f>
        <v>0</v>
      </c>
      <c r="J6">
        <f>'[1]empty sheet'!$C2</f>
        <v>0</v>
      </c>
      <c r="K6">
        <f>IF(G6=0,0,J6/G6)</f>
        <v>0</v>
      </c>
      <c r="L6">
        <f>LEN(SUBSTITUTE(SUBSTITUTE(SUBSTITUTE(SUBSTITUTE(SUBSTITUTE(SUBSTITUTE(SUBSTITUTE(SUBSTITUTE(SUBSTITUTE(SUBSTITUTE(SUBSTITUTE(SUBSTITUTE(SUBSTITUTE(SUBSTITUTE(SUBSTITUTE(SUBSTITUTE(SUBSTITUTE(SUBSTITUTE(SUBSTITUTE(B6," ",""),".",""),",",""),"?",""),"!",""),";",""),"(",""),")",""),"[",""),"]",""),"-",""),"{",""),"}",""),"/",""),"+",""),"*",""),"_",""),"&amp;",""),"#",""))</f>
        <v>0</v>
      </c>
      <c r="M6">
        <f>IF(G6=0,0,L6/G6)</f>
        <v>0</v>
      </c>
      <c r="R6">
        <f>'[1]empty sheet'!$E2</f>
        <v>0</v>
      </c>
      <c r="T6">
        <f t="shared" ref="T6:T69" si="3">QUOTIENT((Q6+R6+S6),3)</f>
        <v>0</v>
      </c>
      <c r="U6">
        <f>'[1]empty sheet'!$F2</f>
        <v>0</v>
      </c>
      <c r="W6">
        <f t="shared" ref="W6:W69" si="4">QUOTIENT((P6+T6),2)</f>
        <v>0</v>
      </c>
      <c r="X6">
        <f t="shared" ref="X6:X69" si="5">IF(U6=1,1,IF(V6=1,1,0))</f>
        <v>0</v>
      </c>
      <c r="Y6">
        <f>'[1]empty sheet'!$D2</f>
        <v>0</v>
      </c>
      <c r="Z6">
        <f>'[1]empty sheet'!$G2</f>
        <v>0</v>
      </c>
      <c r="AA6">
        <f>'[1]empty sheet'!$H2</f>
        <v>0</v>
      </c>
      <c r="AB6">
        <f>'[1]empty sheet'!$I2</f>
        <v>0</v>
      </c>
      <c r="AD6">
        <f>'[1]empty sheet'!$J2</f>
        <v>0</v>
      </c>
      <c r="AF6">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0</v>
      </c>
      <c r="AG6">
        <f>'[1]empty sheet'!$K2</f>
        <v>0</v>
      </c>
      <c r="AH6">
        <f t="shared" ref="AH6:AH70" si="6">IF(G6&gt;0,IF((LEN(B6)-LEN(SUBSTITUTE(B6,"/","")))&gt;0,0,1),0)</f>
        <v>0</v>
      </c>
      <c r="AI6">
        <f>'[1]empty sheet'!$L2</f>
        <v>0</v>
      </c>
      <c r="AK6">
        <f t="shared" ref="AK6:AK70" si="7">IF(G6&gt;0,IF(((LEN(B6)-LEN(SUBSTITUTE(B6,"(","")))+(LEN(B6)-LEN(SUBSTITUTE(B6,")","")))+(LEN(B6)-LEN(SUBSTITUTE(B6,"[","")))+(LEN(B6)-LEN(SUBSTITUTE(B6,"]","")))+(LEN(B6)-LEN(SUBSTITUTE(B6,"{","")))+(LEN(B6)-LEN(SUBSTITUTE(B6,"}",""))))&gt;0,0,1),0)</f>
        <v>0</v>
      </c>
      <c r="AM6">
        <f>'[1]EVS SPIDER'!$M2</f>
        <v>0</v>
      </c>
      <c r="AO6">
        <f>'[1]EVS SPIDER'!$N2</f>
        <v>0</v>
      </c>
      <c r="AS6">
        <f>'[1]empty sheet'!$O2</f>
        <v>0</v>
      </c>
      <c r="AU6">
        <f>IF(G6=0,0,(206.835-(84.6*(K6))-(1.015*(H6))))</f>
        <v>0</v>
      </c>
      <c r="AV6">
        <f>IF(G6=0,0,(0.39*H6)+(11.8*K6)-15.59)</f>
        <v>0</v>
      </c>
      <c r="AW6">
        <f>IF(G6=0,0,((0.0588*(LEN(SUBSTITUTE(B6," ",""))/G6)*100)-(0.296*(F6/G6)*100)-15.8))</f>
        <v>0</v>
      </c>
      <c r="AX6">
        <f>IF(I6=0,0,(4.71*M6)+(0.5*H6)-21.43)</f>
        <v>0</v>
      </c>
      <c r="BG6">
        <f>IF(G6=0,0,AF6/G6*1000)</f>
        <v>0</v>
      </c>
      <c r="BH6" s="10">
        <f>G6/200/24/60</f>
        <v>0</v>
      </c>
    </row>
    <row r="7" spans="1:74">
      <c r="B7" s="2"/>
      <c r="F7">
        <f t="shared" ref="F7:F70" si="8">IF(B7="",0,(LEN(B7)-LEN(SUBSTITUTE(B7,". ","."))+1))</f>
        <v>0</v>
      </c>
      <c r="G7">
        <f t="shared" ref="G7:G70" si="9">IF(B7="",0,LEN(B7)-LEN(SUBSTITUTE(B7," ",""))+1)</f>
        <v>0</v>
      </c>
      <c r="H7">
        <f t="shared" ref="H7:H70" si="10">IF(F7=0,0,G7/F7)</f>
        <v>0</v>
      </c>
      <c r="I7">
        <f t="shared" ref="I7:I49" si="11">LEN(B7)</f>
        <v>0</v>
      </c>
      <c r="J7">
        <f>'[1]empty sheet'!$C3</f>
        <v>0</v>
      </c>
      <c r="K7">
        <f t="shared" ref="K7:K70" si="12">IF(G7=0,0,J7/G7)</f>
        <v>0</v>
      </c>
      <c r="L7">
        <f t="shared" ref="L7:L70" si="13">LEN(SUBSTITUTE(SUBSTITUTE(SUBSTITUTE(SUBSTITUTE(SUBSTITUTE(SUBSTITUTE(SUBSTITUTE(SUBSTITUTE(SUBSTITUTE(SUBSTITUTE(SUBSTITUTE(SUBSTITUTE(SUBSTITUTE(SUBSTITUTE(SUBSTITUTE(SUBSTITUTE(SUBSTITUTE(SUBSTITUTE(SUBSTITUTE(B7," ",""),".",""),",",""),"?",""),"!",""),";",""),"(",""),")",""),"[",""),"]",""),"-",""),"{",""),"}",""),"/",""),"+",""),"*",""),"_",""),"&amp;",""),"#",""))</f>
        <v>0</v>
      </c>
      <c r="M7">
        <f t="shared" ref="M7:M70" si="14">IF(G7=0,0,L7/G7)</f>
        <v>0</v>
      </c>
      <c r="R7">
        <f>'[1]empty sheet'!$E3</f>
        <v>0</v>
      </c>
      <c r="T7">
        <f t="shared" si="3"/>
        <v>0</v>
      </c>
      <c r="U7">
        <f>'[1]empty sheet'!$F3</f>
        <v>0</v>
      </c>
      <c r="W7">
        <f t="shared" si="4"/>
        <v>0</v>
      </c>
      <c r="X7">
        <f t="shared" si="5"/>
        <v>0</v>
      </c>
      <c r="Y7">
        <f>'[1]empty sheet'!$D3</f>
        <v>0</v>
      </c>
      <c r="Z7">
        <f>'[1]empty sheet'!$G3</f>
        <v>0</v>
      </c>
      <c r="AA7">
        <f>'[1]empty sheet'!$H3</f>
        <v>0</v>
      </c>
      <c r="AB7">
        <f>'[1]empty sheet'!$I3</f>
        <v>0</v>
      </c>
      <c r="AD7">
        <f>'[1]empty sheet'!$J3</f>
        <v>0</v>
      </c>
      <c r="AF7">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0</v>
      </c>
      <c r="AG7">
        <f>'[1]empty sheet'!$K3</f>
        <v>0</v>
      </c>
      <c r="AH7">
        <f t="shared" si="6"/>
        <v>0</v>
      </c>
      <c r="AI7">
        <f>'[1]empty sheet'!$L3</f>
        <v>0</v>
      </c>
      <c r="AK7">
        <f t="shared" si="7"/>
        <v>0</v>
      </c>
      <c r="AM7">
        <f>'[1]EVS SPIDER'!$M3</f>
        <v>0</v>
      </c>
      <c r="AO7">
        <f>'[1]EVS SPIDER'!$N3</f>
        <v>0</v>
      </c>
      <c r="AS7">
        <f>'[1]empty sheet'!$O3</f>
        <v>0</v>
      </c>
      <c r="AU7">
        <f t="shared" ref="AU7:AU70" si="16">IF(G7=0,0,(206.835-(84.6*(K7))-(1.015*(H7))))</f>
        <v>0</v>
      </c>
      <c r="AV7">
        <f t="shared" ref="AV7:AV70" si="17">IF(G7=0,0,(0.39*H7)+(11.8*K7)-15.59)</f>
        <v>0</v>
      </c>
      <c r="AW7">
        <f t="shared" ref="AW7:AW49" si="18">IF(G7=0,0,((0.0588*(LEN(SUBSTITUTE(B7," ",""))/G7)*100)-(0.296*(F7/G7)*100)-15.8))</f>
        <v>0</v>
      </c>
      <c r="AX7">
        <f t="shared" ref="AX7:AX70" si="19">IF(I7=0,0,(4.71*M7)+(0.5*H7)-21.43)</f>
        <v>0</v>
      </c>
      <c r="BG7">
        <f t="shared" ref="BG7:BG70" si="20">IF(G7=0,0,AF7/G7*1000)</f>
        <v>0</v>
      </c>
      <c r="BH7" s="10">
        <f t="shared" ref="BH7:BH70" si="21">G7/200/24/60</f>
        <v>0</v>
      </c>
    </row>
    <row r="8" spans="1:74">
      <c r="B8" s="2"/>
      <c r="F8">
        <f t="shared" si="8"/>
        <v>0</v>
      </c>
      <c r="G8">
        <f t="shared" si="9"/>
        <v>0</v>
      </c>
      <c r="H8">
        <f t="shared" si="10"/>
        <v>0</v>
      </c>
      <c r="I8">
        <f t="shared" si="11"/>
        <v>0</v>
      </c>
      <c r="J8">
        <f>'[1]empty sheet'!$C4</f>
        <v>0</v>
      </c>
      <c r="K8">
        <f t="shared" si="12"/>
        <v>0</v>
      </c>
      <c r="L8">
        <f t="shared" si="13"/>
        <v>0</v>
      </c>
      <c r="M8">
        <f t="shared" si="14"/>
        <v>0</v>
      </c>
      <c r="R8">
        <f>'[1]empty sheet'!$E4</f>
        <v>0</v>
      </c>
      <c r="T8">
        <f t="shared" si="3"/>
        <v>0</v>
      </c>
      <c r="U8">
        <f>'[1]empty sheet'!$F4</f>
        <v>0</v>
      </c>
      <c r="W8">
        <f t="shared" si="4"/>
        <v>0</v>
      </c>
      <c r="X8">
        <f t="shared" si="5"/>
        <v>0</v>
      </c>
      <c r="Y8">
        <f>'[1]empty sheet'!$D4</f>
        <v>0</v>
      </c>
      <c r="Z8">
        <f>'[1]empty sheet'!$G4</f>
        <v>0</v>
      </c>
      <c r="AA8">
        <f>'[1]empty sheet'!$H4</f>
        <v>0</v>
      </c>
      <c r="AB8">
        <f>'[1]empty sheet'!$I4</f>
        <v>0</v>
      </c>
      <c r="AD8">
        <f>'[1]empty sheet'!$J4</f>
        <v>0</v>
      </c>
      <c r="AF8">
        <f t="shared" si="15"/>
        <v>0</v>
      </c>
      <c r="AG8">
        <f>'[1]empty sheet'!$K4</f>
        <v>0</v>
      </c>
      <c r="AH8">
        <f t="shared" si="6"/>
        <v>0</v>
      </c>
      <c r="AI8">
        <f>'[1]empty sheet'!$L4</f>
        <v>0</v>
      </c>
      <c r="AK8">
        <f t="shared" si="7"/>
        <v>0</v>
      </c>
      <c r="AM8">
        <f>'[1]EVS SPIDER'!$M4</f>
        <v>0</v>
      </c>
      <c r="AO8">
        <f>'[1]EVS SPIDER'!$N4</f>
        <v>0</v>
      </c>
      <c r="AS8">
        <f>'[1]empty sheet'!$O4</f>
        <v>0</v>
      </c>
      <c r="AU8">
        <f t="shared" si="16"/>
        <v>0</v>
      </c>
      <c r="AV8">
        <f t="shared" si="17"/>
        <v>0</v>
      </c>
      <c r="AW8">
        <f t="shared" si="18"/>
        <v>0</v>
      </c>
      <c r="AX8">
        <f t="shared" si="19"/>
        <v>0</v>
      </c>
      <c r="BG8">
        <f t="shared" si="20"/>
        <v>0</v>
      </c>
      <c r="BH8" s="10">
        <f t="shared" si="21"/>
        <v>0</v>
      </c>
      <c r="BK8" s="10"/>
      <c r="BL8" s="10"/>
    </row>
    <row r="9" spans="1:74">
      <c r="B9" s="2"/>
      <c r="F9">
        <f t="shared" si="8"/>
        <v>0</v>
      </c>
      <c r="G9">
        <f t="shared" si="9"/>
        <v>0</v>
      </c>
      <c r="H9">
        <f t="shared" si="10"/>
        <v>0</v>
      </c>
      <c r="I9">
        <f t="shared" si="11"/>
        <v>0</v>
      </c>
      <c r="J9">
        <f>'[1]empty sheet'!$C5</f>
        <v>0</v>
      </c>
      <c r="K9">
        <f t="shared" si="12"/>
        <v>0</v>
      </c>
      <c r="L9">
        <f t="shared" si="13"/>
        <v>0</v>
      </c>
      <c r="M9">
        <f t="shared" si="14"/>
        <v>0</v>
      </c>
      <c r="R9">
        <f>'[1]empty sheet'!$E5</f>
        <v>0</v>
      </c>
      <c r="T9">
        <f t="shared" si="3"/>
        <v>0</v>
      </c>
      <c r="U9">
        <f>'[1]empty sheet'!$F5</f>
        <v>0</v>
      </c>
      <c r="W9">
        <f t="shared" si="4"/>
        <v>0</v>
      </c>
      <c r="X9">
        <f t="shared" si="5"/>
        <v>0</v>
      </c>
      <c r="Y9">
        <f>'[1]empty sheet'!$D5</f>
        <v>0</v>
      </c>
      <c r="Z9">
        <f>'[1]empty sheet'!$G5</f>
        <v>0</v>
      </c>
      <c r="AA9">
        <f>'[1]empty sheet'!$H5</f>
        <v>0</v>
      </c>
      <c r="AB9">
        <f>'[1]empty sheet'!$I5</f>
        <v>0</v>
      </c>
      <c r="AD9">
        <f>'[1]empty sheet'!$J5</f>
        <v>0</v>
      </c>
      <c r="AF9">
        <f t="shared" si="15"/>
        <v>0</v>
      </c>
      <c r="AG9">
        <f>'[1]empty sheet'!$K5</f>
        <v>0</v>
      </c>
      <c r="AH9">
        <f t="shared" si="6"/>
        <v>0</v>
      </c>
      <c r="AI9">
        <f>'[1]empty sheet'!$L5</f>
        <v>0</v>
      </c>
      <c r="AK9">
        <f t="shared" si="7"/>
        <v>0</v>
      </c>
      <c r="AM9">
        <f>'[1]EVS SPIDER'!$M5</f>
        <v>0</v>
      </c>
      <c r="AO9">
        <f>'[1]EVS SPIDER'!$N5</f>
        <v>0</v>
      </c>
      <c r="AS9">
        <f>'[1]empty sheet'!$O5</f>
        <v>0</v>
      </c>
      <c r="AU9">
        <f t="shared" si="16"/>
        <v>0</v>
      </c>
      <c r="AV9">
        <f t="shared" si="17"/>
        <v>0</v>
      </c>
      <c r="AW9">
        <f t="shared" si="18"/>
        <v>0</v>
      </c>
      <c r="AX9">
        <f t="shared" si="19"/>
        <v>0</v>
      </c>
      <c r="BG9">
        <f t="shared" si="20"/>
        <v>0</v>
      </c>
      <c r="BH9" s="10">
        <f t="shared" si="21"/>
        <v>0</v>
      </c>
    </row>
    <row r="10" spans="1:74">
      <c r="B10" s="2"/>
      <c r="F10">
        <f t="shared" si="8"/>
        <v>0</v>
      </c>
      <c r="G10">
        <f t="shared" si="9"/>
        <v>0</v>
      </c>
      <c r="H10">
        <f t="shared" si="10"/>
        <v>0</v>
      </c>
      <c r="I10">
        <f t="shared" si="11"/>
        <v>0</v>
      </c>
      <c r="J10">
        <f>'[1]empty sheet'!$C6</f>
        <v>0</v>
      </c>
      <c r="K10">
        <f t="shared" si="12"/>
        <v>0</v>
      </c>
      <c r="L10">
        <f t="shared" si="13"/>
        <v>0</v>
      </c>
      <c r="M10">
        <f t="shared" si="14"/>
        <v>0</v>
      </c>
      <c r="R10">
        <f>'[1]empty sheet'!$E6</f>
        <v>0</v>
      </c>
      <c r="T10">
        <f t="shared" si="3"/>
        <v>0</v>
      </c>
      <c r="U10">
        <f>'[1]empty sheet'!$F6</f>
        <v>0</v>
      </c>
      <c r="W10">
        <f t="shared" si="4"/>
        <v>0</v>
      </c>
      <c r="X10">
        <f t="shared" si="5"/>
        <v>0</v>
      </c>
      <c r="Y10">
        <f>'[1]empty sheet'!$D6</f>
        <v>0</v>
      </c>
      <c r="Z10">
        <f>'[1]empty sheet'!$G6</f>
        <v>0</v>
      </c>
      <c r="AA10">
        <f>'[1]empty sheet'!$H6</f>
        <v>0</v>
      </c>
      <c r="AB10">
        <f>'[1]empty sheet'!$I6</f>
        <v>0</v>
      </c>
      <c r="AD10">
        <f>'[1]empty sheet'!$J6</f>
        <v>0</v>
      </c>
      <c r="AF10">
        <f t="shared" si="15"/>
        <v>0</v>
      </c>
      <c r="AG10">
        <f>'[1]empty sheet'!$K6</f>
        <v>0</v>
      </c>
      <c r="AH10">
        <f t="shared" si="6"/>
        <v>0</v>
      </c>
      <c r="AI10">
        <f>'[1]empty sheet'!$L6</f>
        <v>0</v>
      </c>
      <c r="AK10">
        <f t="shared" si="7"/>
        <v>0</v>
      </c>
      <c r="AM10">
        <f>'[1]EVS SPIDER'!$M6</f>
        <v>0</v>
      </c>
      <c r="AO10">
        <f>'[1]EVS SPIDER'!$N6</f>
        <v>0</v>
      </c>
      <c r="AS10">
        <f>'[1]empty sheet'!$O6</f>
        <v>0</v>
      </c>
      <c r="AU10">
        <f t="shared" si="16"/>
        <v>0</v>
      </c>
      <c r="AV10">
        <f t="shared" si="17"/>
        <v>0</v>
      </c>
      <c r="AW10">
        <f t="shared" si="18"/>
        <v>0</v>
      </c>
      <c r="AX10">
        <f t="shared" si="19"/>
        <v>0</v>
      </c>
      <c r="BG10">
        <f t="shared" si="20"/>
        <v>0</v>
      </c>
      <c r="BH10" s="10">
        <f t="shared" si="21"/>
        <v>0</v>
      </c>
    </row>
    <row r="11" spans="1:74">
      <c r="B11" s="2"/>
      <c r="F11">
        <f t="shared" si="8"/>
        <v>0</v>
      </c>
      <c r="G11">
        <f t="shared" si="9"/>
        <v>0</v>
      </c>
      <c r="H11">
        <f t="shared" si="10"/>
        <v>0</v>
      </c>
      <c r="I11">
        <f t="shared" si="11"/>
        <v>0</v>
      </c>
      <c r="J11">
        <f>'[1]empty sheet'!$C7</f>
        <v>0</v>
      </c>
      <c r="K11">
        <f t="shared" si="12"/>
        <v>0</v>
      </c>
      <c r="L11">
        <f t="shared" si="13"/>
        <v>0</v>
      </c>
      <c r="M11">
        <f t="shared" si="14"/>
        <v>0</v>
      </c>
      <c r="R11">
        <f>'[1]empty sheet'!$E7</f>
        <v>0</v>
      </c>
      <c r="T11">
        <f t="shared" si="3"/>
        <v>0</v>
      </c>
      <c r="U11">
        <f>'[1]empty sheet'!$F7</f>
        <v>0</v>
      </c>
      <c r="W11">
        <f t="shared" si="4"/>
        <v>0</v>
      </c>
      <c r="X11">
        <f t="shared" si="5"/>
        <v>0</v>
      </c>
      <c r="Y11">
        <f>'[1]empty sheet'!$D7</f>
        <v>0</v>
      </c>
      <c r="Z11">
        <f>'[1]empty sheet'!$G7</f>
        <v>0</v>
      </c>
      <c r="AA11">
        <f>'[1]empty sheet'!$H7</f>
        <v>0</v>
      </c>
      <c r="AB11">
        <f>'[1]empty sheet'!$I7</f>
        <v>0</v>
      </c>
      <c r="AD11">
        <f>'[1]empty sheet'!$J7</f>
        <v>0</v>
      </c>
      <c r="AF11">
        <f t="shared" si="15"/>
        <v>0</v>
      </c>
      <c r="AG11">
        <f>'[1]empty sheet'!$K7</f>
        <v>0</v>
      </c>
      <c r="AH11">
        <f t="shared" si="6"/>
        <v>0</v>
      </c>
      <c r="AI11">
        <f>'[1]empty sheet'!$L7</f>
        <v>0</v>
      </c>
      <c r="AK11">
        <f t="shared" si="7"/>
        <v>0</v>
      </c>
      <c r="AM11">
        <f>'[1]EVS SPIDER'!$M7</f>
        <v>0</v>
      </c>
      <c r="AO11">
        <f>'[1]EVS SPIDER'!$N7</f>
        <v>0</v>
      </c>
      <c r="AS11">
        <f>'[1]empty sheet'!$O7</f>
        <v>0</v>
      </c>
      <c r="AU11">
        <f t="shared" si="16"/>
        <v>0</v>
      </c>
      <c r="AV11">
        <f t="shared" si="17"/>
        <v>0</v>
      </c>
      <c r="AW11">
        <f t="shared" si="18"/>
        <v>0</v>
      </c>
      <c r="AX11">
        <f t="shared" si="19"/>
        <v>0</v>
      </c>
      <c r="BG11">
        <f t="shared" si="20"/>
        <v>0</v>
      </c>
      <c r="BH11" s="10">
        <f t="shared" si="21"/>
        <v>0</v>
      </c>
    </row>
    <row r="12" spans="1:74">
      <c r="B12" s="2"/>
      <c r="F12">
        <f t="shared" si="8"/>
        <v>0</v>
      </c>
      <c r="G12">
        <f t="shared" si="9"/>
        <v>0</v>
      </c>
      <c r="H12">
        <f t="shared" si="10"/>
        <v>0</v>
      </c>
      <c r="I12">
        <f t="shared" si="11"/>
        <v>0</v>
      </c>
      <c r="J12">
        <f>'[1]empty sheet'!$C8</f>
        <v>0</v>
      </c>
      <c r="K12">
        <f t="shared" si="12"/>
        <v>0</v>
      </c>
      <c r="L12">
        <f t="shared" si="13"/>
        <v>0</v>
      </c>
      <c r="M12">
        <f t="shared" si="14"/>
        <v>0</v>
      </c>
      <c r="R12">
        <f>'[1]empty sheet'!$E8</f>
        <v>0</v>
      </c>
      <c r="T12">
        <f t="shared" si="3"/>
        <v>0</v>
      </c>
      <c r="U12">
        <f>'[1]empty sheet'!$F8</f>
        <v>0</v>
      </c>
      <c r="W12">
        <f t="shared" si="4"/>
        <v>0</v>
      </c>
      <c r="X12">
        <f t="shared" si="5"/>
        <v>0</v>
      </c>
      <c r="Y12">
        <f>'[1]empty sheet'!$D8</f>
        <v>0</v>
      </c>
      <c r="Z12">
        <f>'[1]empty sheet'!$G8</f>
        <v>0</v>
      </c>
      <c r="AA12">
        <f>'[1]empty sheet'!$H8</f>
        <v>0</v>
      </c>
      <c r="AB12">
        <f>'[1]empty sheet'!$I8</f>
        <v>0</v>
      </c>
      <c r="AD12">
        <f>'[1]empty sheet'!$J8</f>
        <v>0</v>
      </c>
      <c r="AF12">
        <f t="shared" si="15"/>
        <v>0</v>
      </c>
      <c r="AG12">
        <f>'[1]empty sheet'!$K8</f>
        <v>0</v>
      </c>
      <c r="AH12">
        <f t="shared" si="6"/>
        <v>0</v>
      </c>
      <c r="AI12">
        <f>'[1]empty sheet'!$L8</f>
        <v>0</v>
      </c>
      <c r="AK12">
        <f t="shared" si="7"/>
        <v>0</v>
      </c>
      <c r="AM12">
        <f>'[1]EVS SPIDER'!$M8</f>
        <v>0</v>
      </c>
      <c r="AO12">
        <f>'[1]EVS SPIDER'!$N8</f>
        <v>0</v>
      </c>
      <c r="AS12">
        <f>'[1]empty sheet'!$O8</f>
        <v>0</v>
      </c>
      <c r="AU12">
        <f t="shared" si="16"/>
        <v>0</v>
      </c>
      <c r="AV12">
        <f t="shared" si="17"/>
        <v>0</v>
      </c>
      <c r="AW12">
        <f t="shared" si="18"/>
        <v>0</v>
      </c>
      <c r="AX12">
        <f t="shared" si="19"/>
        <v>0</v>
      </c>
      <c r="BG12">
        <f t="shared" si="20"/>
        <v>0</v>
      </c>
      <c r="BH12" s="10">
        <f t="shared" si="21"/>
        <v>0</v>
      </c>
    </row>
    <row r="13" spans="1:74">
      <c r="B13" s="2"/>
      <c r="F13">
        <f t="shared" si="8"/>
        <v>0</v>
      </c>
      <c r="G13">
        <f t="shared" si="9"/>
        <v>0</v>
      </c>
      <c r="H13">
        <f t="shared" si="10"/>
        <v>0</v>
      </c>
      <c r="I13">
        <f t="shared" si="11"/>
        <v>0</v>
      </c>
      <c r="J13">
        <f>'[1]empty sheet'!$C9</f>
        <v>0</v>
      </c>
      <c r="K13">
        <f t="shared" si="12"/>
        <v>0</v>
      </c>
      <c r="L13">
        <f t="shared" si="13"/>
        <v>0</v>
      </c>
      <c r="M13">
        <f t="shared" si="14"/>
        <v>0</v>
      </c>
      <c r="R13">
        <f>'[1]empty sheet'!$E9</f>
        <v>0</v>
      </c>
      <c r="T13">
        <f t="shared" si="3"/>
        <v>0</v>
      </c>
      <c r="U13">
        <f>'[1]empty sheet'!$F9</f>
        <v>0</v>
      </c>
      <c r="W13">
        <f t="shared" si="4"/>
        <v>0</v>
      </c>
      <c r="X13">
        <f t="shared" si="5"/>
        <v>0</v>
      </c>
      <c r="Y13">
        <f>'[1]empty sheet'!$D9</f>
        <v>0</v>
      </c>
      <c r="Z13">
        <f>'[1]empty sheet'!$G9</f>
        <v>0</v>
      </c>
      <c r="AA13">
        <f>'[1]empty sheet'!$H9</f>
        <v>0</v>
      </c>
      <c r="AB13">
        <f>'[1]empty sheet'!$I9</f>
        <v>0</v>
      </c>
      <c r="AD13">
        <f>'[1]empty sheet'!$J9</f>
        <v>0</v>
      </c>
      <c r="AF13">
        <f t="shared" si="15"/>
        <v>0</v>
      </c>
      <c r="AG13">
        <f>'[1]empty sheet'!$K9</f>
        <v>0</v>
      </c>
      <c r="AH13">
        <f t="shared" si="6"/>
        <v>0</v>
      </c>
      <c r="AI13">
        <f>'[1]empty sheet'!$L9</f>
        <v>0</v>
      </c>
      <c r="AK13">
        <f t="shared" si="7"/>
        <v>0</v>
      </c>
      <c r="AM13">
        <f>'[1]EVS SPIDER'!$M9</f>
        <v>0</v>
      </c>
      <c r="AO13">
        <f>'[1]EVS SPIDER'!$N9</f>
        <v>0</v>
      </c>
      <c r="AS13">
        <f>'[1]empty sheet'!$O9</f>
        <v>0</v>
      </c>
      <c r="AU13">
        <f t="shared" si="16"/>
        <v>0</v>
      </c>
      <c r="AV13">
        <f t="shared" si="17"/>
        <v>0</v>
      </c>
      <c r="AW13">
        <f t="shared" si="18"/>
        <v>0</v>
      </c>
      <c r="AX13">
        <f t="shared" si="19"/>
        <v>0</v>
      </c>
      <c r="BG13">
        <f t="shared" si="20"/>
        <v>0</v>
      </c>
      <c r="BH13" s="10">
        <f t="shared" si="21"/>
        <v>0</v>
      </c>
    </row>
    <row r="14" spans="1:74">
      <c r="B14" s="2"/>
      <c r="F14">
        <f t="shared" si="8"/>
        <v>0</v>
      </c>
      <c r="G14">
        <f t="shared" si="9"/>
        <v>0</v>
      </c>
      <c r="H14">
        <f t="shared" si="10"/>
        <v>0</v>
      </c>
      <c r="I14">
        <f t="shared" si="11"/>
        <v>0</v>
      </c>
      <c r="J14">
        <f>'[1]empty sheet'!$C10</f>
        <v>0</v>
      </c>
      <c r="K14">
        <f t="shared" si="12"/>
        <v>0</v>
      </c>
      <c r="L14">
        <f t="shared" si="13"/>
        <v>0</v>
      </c>
      <c r="M14">
        <f t="shared" si="14"/>
        <v>0</v>
      </c>
      <c r="R14">
        <f>'[1]empty sheet'!$E10</f>
        <v>0</v>
      </c>
      <c r="T14">
        <f t="shared" si="3"/>
        <v>0</v>
      </c>
      <c r="U14">
        <f>'[1]empty sheet'!$F10</f>
        <v>0</v>
      </c>
      <c r="W14">
        <f t="shared" si="4"/>
        <v>0</v>
      </c>
      <c r="X14">
        <f t="shared" si="5"/>
        <v>0</v>
      </c>
      <c r="Y14">
        <f>'[1]empty sheet'!$D10</f>
        <v>0</v>
      </c>
      <c r="Z14">
        <f>'[1]empty sheet'!$G10</f>
        <v>0</v>
      </c>
      <c r="AA14">
        <f>'[1]empty sheet'!$H10</f>
        <v>0</v>
      </c>
      <c r="AB14">
        <f>'[1]empty sheet'!$I10</f>
        <v>0</v>
      </c>
      <c r="AD14">
        <f>'[1]empty sheet'!$J10</f>
        <v>0</v>
      </c>
      <c r="AF14">
        <f t="shared" si="15"/>
        <v>0</v>
      </c>
      <c r="AG14">
        <f>'[1]empty sheet'!$K10</f>
        <v>0</v>
      </c>
      <c r="AH14">
        <f t="shared" si="6"/>
        <v>0</v>
      </c>
      <c r="AI14">
        <f>'[1]empty sheet'!$L10</f>
        <v>0</v>
      </c>
      <c r="AK14">
        <f t="shared" si="7"/>
        <v>0</v>
      </c>
      <c r="AM14">
        <f>'[1]EVS SPIDER'!$M10</f>
        <v>0</v>
      </c>
      <c r="AO14">
        <f>'[1]EVS SPIDER'!$N10</f>
        <v>0</v>
      </c>
      <c r="AS14">
        <f>'[1]empty sheet'!$O10</f>
        <v>0</v>
      </c>
      <c r="AU14">
        <f t="shared" si="16"/>
        <v>0</v>
      </c>
      <c r="AV14">
        <f t="shared" si="17"/>
        <v>0</v>
      </c>
      <c r="AW14">
        <f t="shared" si="18"/>
        <v>0</v>
      </c>
      <c r="AX14">
        <f t="shared" si="19"/>
        <v>0</v>
      </c>
      <c r="BG14">
        <f t="shared" si="20"/>
        <v>0</v>
      </c>
      <c r="BH14" s="10">
        <f t="shared" si="21"/>
        <v>0</v>
      </c>
    </row>
    <row r="15" spans="1:74">
      <c r="B15" s="2"/>
      <c r="F15">
        <f t="shared" si="8"/>
        <v>0</v>
      </c>
      <c r="G15">
        <f t="shared" si="9"/>
        <v>0</v>
      </c>
      <c r="H15">
        <f t="shared" si="10"/>
        <v>0</v>
      </c>
      <c r="I15">
        <f t="shared" si="11"/>
        <v>0</v>
      </c>
      <c r="J15">
        <f>'[1]empty sheet'!$C11</f>
        <v>0</v>
      </c>
      <c r="K15">
        <f t="shared" si="12"/>
        <v>0</v>
      </c>
      <c r="L15">
        <f t="shared" si="13"/>
        <v>0</v>
      </c>
      <c r="M15">
        <f t="shared" si="14"/>
        <v>0</v>
      </c>
      <c r="R15">
        <f>'[1]empty sheet'!$E11</f>
        <v>0</v>
      </c>
      <c r="T15">
        <f t="shared" si="3"/>
        <v>0</v>
      </c>
      <c r="U15">
        <f>'[1]empty sheet'!$F11</f>
        <v>0</v>
      </c>
      <c r="W15">
        <f t="shared" si="4"/>
        <v>0</v>
      </c>
      <c r="X15">
        <f t="shared" si="5"/>
        <v>0</v>
      </c>
      <c r="Y15">
        <f>'[1]empty sheet'!$D11</f>
        <v>0</v>
      </c>
      <c r="Z15">
        <f>'[1]empty sheet'!$G11</f>
        <v>0</v>
      </c>
      <c r="AA15">
        <f>'[1]empty sheet'!$H11</f>
        <v>0</v>
      </c>
      <c r="AB15">
        <f>'[1]empty sheet'!$I11</f>
        <v>0</v>
      </c>
      <c r="AD15">
        <f>'[1]empty sheet'!$J11</f>
        <v>0</v>
      </c>
      <c r="AF15">
        <f t="shared" si="15"/>
        <v>0</v>
      </c>
      <c r="AG15">
        <f>'[1]empty sheet'!$K11</f>
        <v>0</v>
      </c>
      <c r="AH15">
        <f t="shared" si="6"/>
        <v>0</v>
      </c>
      <c r="AI15">
        <f>'[1]empty sheet'!$L11</f>
        <v>0</v>
      </c>
      <c r="AK15">
        <f t="shared" si="7"/>
        <v>0</v>
      </c>
      <c r="AM15">
        <f>'[1]EVS SPIDER'!$M11</f>
        <v>0</v>
      </c>
      <c r="AO15">
        <f>'[1]EVS SPIDER'!$N11</f>
        <v>0</v>
      </c>
      <c r="AS15">
        <f>'[1]empty sheet'!$O11</f>
        <v>0</v>
      </c>
      <c r="AU15">
        <f t="shared" si="16"/>
        <v>0</v>
      </c>
      <c r="AV15">
        <f t="shared" si="17"/>
        <v>0</v>
      </c>
      <c r="AW15">
        <f t="shared" si="18"/>
        <v>0</v>
      </c>
      <c r="AX15">
        <f t="shared" si="19"/>
        <v>0</v>
      </c>
      <c r="BG15">
        <f t="shared" si="20"/>
        <v>0</v>
      </c>
      <c r="BH15" s="10">
        <f t="shared" si="21"/>
        <v>0</v>
      </c>
    </row>
    <row r="16" spans="1:74">
      <c r="B16" s="2"/>
      <c r="F16">
        <f t="shared" si="8"/>
        <v>0</v>
      </c>
      <c r="G16">
        <f t="shared" si="9"/>
        <v>0</v>
      </c>
      <c r="H16">
        <f t="shared" si="10"/>
        <v>0</v>
      </c>
      <c r="I16">
        <f t="shared" si="11"/>
        <v>0</v>
      </c>
      <c r="J16">
        <f>'[1]empty sheet'!$C12</f>
        <v>0</v>
      </c>
      <c r="K16">
        <f t="shared" si="12"/>
        <v>0</v>
      </c>
      <c r="L16">
        <f t="shared" si="13"/>
        <v>0</v>
      </c>
      <c r="M16">
        <f t="shared" si="14"/>
        <v>0</v>
      </c>
      <c r="R16">
        <f>'[1]empty sheet'!$E12</f>
        <v>0</v>
      </c>
      <c r="T16">
        <f t="shared" si="3"/>
        <v>0</v>
      </c>
      <c r="U16">
        <f>'[1]empty sheet'!$F12</f>
        <v>0</v>
      </c>
      <c r="W16">
        <f t="shared" si="4"/>
        <v>0</v>
      </c>
      <c r="X16">
        <f t="shared" si="5"/>
        <v>0</v>
      </c>
      <c r="Y16">
        <f>'[1]empty sheet'!$D12</f>
        <v>0</v>
      </c>
      <c r="Z16">
        <f>'[1]empty sheet'!$G12</f>
        <v>0</v>
      </c>
      <c r="AA16">
        <f>'[1]empty sheet'!$H12</f>
        <v>0</v>
      </c>
      <c r="AB16">
        <f>'[1]empty sheet'!$I12</f>
        <v>0</v>
      </c>
      <c r="AD16">
        <f>'[1]empty sheet'!$J12</f>
        <v>0</v>
      </c>
      <c r="AF16">
        <f t="shared" si="15"/>
        <v>0</v>
      </c>
      <c r="AG16">
        <f>'[1]empty sheet'!$K12</f>
        <v>0</v>
      </c>
      <c r="AH16">
        <f t="shared" si="6"/>
        <v>0</v>
      </c>
      <c r="AI16">
        <f>'[1]empty sheet'!$L12</f>
        <v>0</v>
      </c>
      <c r="AK16">
        <f t="shared" si="7"/>
        <v>0</v>
      </c>
      <c r="AM16">
        <f>'[1]EVS SPIDER'!$M12</f>
        <v>0</v>
      </c>
      <c r="AO16">
        <f>'[1]EVS SPIDER'!$N12</f>
        <v>0</v>
      </c>
      <c r="AS16">
        <f>'[1]empty sheet'!$O12</f>
        <v>0</v>
      </c>
      <c r="AU16">
        <f t="shared" si="16"/>
        <v>0</v>
      </c>
      <c r="AV16">
        <f t="shared" si="17"/>
        <v>0</v>
      </c>
      <c r="AW16">
        <f t="shared" si="18"/>
        <v>0</v>
      </c>
      <c r="AX16">
        <f t="shared" si="19"/>
        <v>0</v>
      </c>
      <c r="BG16">
        <f t="shared" si="20"/>
        <v>0</v>
      </c>
      <c r="BH16" s="10">
        <f t="shared" si="21"/>
        <v>0</v>
      </c>
    </row>
    <row r="17" spans="2:60">
      <c r="B17" s="2"/>
      <c r="F17">
        <f t="shared" si="8"/>
        <v>0</v>
      </c>
      <c r="G17">
        <f t="shared" si="9"/>
        <v>0</v>
      </c>
      <c r="H17">
        <f t="shared" si="10"/>
        <v>0</v>
      </c>
      <c r="I17">
        <f t="shared" si="11"/>
        <v>0</v>
      </c>
      <c r="J17">
        <f>'[1]empty sheet'!$C13</f>
        <v>0</v>
      </c>
      <c r="K17">
        <f t="shared" si="12"/>
        <v>0</v>
      </c>
      <c r="L17">
        <f t="shared" si="13"/>
        <v>0</v>
      </c>
      <c r="M17">
        <f t="shared" si="14"/>
        <v>0</v>
      </c>
      <c r="R17">
        <f>'[1]empty sheet'!$E13</f>
        <v>0</v>
      </c>
      <c r="T17">
        <f t="shared" si="3"/>
        <v>0</v>
      </c>
      <c r="U17">
        <f>'[1]empty sheet'!$F13</f>
        <v>0</v>
      </c>
      <c r="W17">
        <f t="shared" si="4"/>
        <v>0</v>
      </c>
      <c r="X17">
        <f t="shared" si="5"/>
        <v>0</v>
      </c>
      <c r="Y17">
        <f>'[1]empty sheet'!$D13</f>
        <v>0</v>
      </c>
      <c r="Z17">
        <f>'[1]empty sheet'!$G13</f>
        <v>0</v>
      </c>
      <c r="AA17">
        <f>'[1]empty sheet'!$H13</f>
        <v>0</v>
      </c>
      <c r="AB17">
        <f>'[1]empty sheet'!$I13</f>
        <v>0</v>
      </c>
      <c r="AD17">
        <f>'[1]empty sheet'!$J13</f>
        <v>0</v>
      </c>
      <c r="AF17">
        <f t="shared" si="15"/>
        <v>0</v>
      </c>
      <c r="AG17">
        <f>'[1]empty sheet'!$K13</f>
        <v>0</v>
      </c>
      <c r="AH17">
        <f t="shared" si="6"/>
        <v>0</v>
      </c>
      <c r="AI17">
        <f>'[1]empty sheet'!$L13</f>
        <v>0</v>
      </c>
      <c r="AK17">
        <f t="shared" si="7"/>
        <v>0</v>
      </c>
      <c r="AM17">
        <f>'[1]EVS SPIDER'!$M13</f>
        <v>0</v>
      </c>
      <c r="AO17">
        <f>'[1]EVS SPIDER'!$N13</f>
        <v>0</v>
      </c>
      <c r="AS17">
        <f>'[1]empty sheet'!$O13</f>
        <v>0</v>
      </c>
      <c r="AU17">
        <f t="shared" si="16"/>
        <v>0</v>
      </c>
      <c r="AV17">
        <f t="shared" si="17"/>
        <v>0</v>
      </c>
      <c r="AW17">
        <f t="shared" si="18"/>
        <v>0</v>
      </c>
      <c r="AX17">
        <f t="shared" si="19"/>
        <v>0</v>
      </c>
      <c r="BG17">
        <f t="shared" si="20"/>
        <v>0</v>
      </c>
      <c r="BH17" s="10">
        <f t="shared" si="21"/>
        <v>0</v>
      </c>
    </row>
    <row r="18" spans="2:60">
      <c r="B18" s="2"/>
      <c r="F18">
        <f t="shared" si="8"/>
        <v>0</v>
      </c>
      <c r="G18">
        <f t="shared" si="9"/>
        <v>0</v>
      </c>
      <c r="H18">
        <f t="shared" si="10"/>
        <v>0</v>
      </c>
      <c r="I18">
        <f t="shared" si="11"/>
        <v>0</v>
      </c>
      <c r="J18">
        <f>'[1]empty sheet'!$C14</f>
        <v>0</v>
      </c>
      <c r="K18">
        <f t="shared" si="12"/>
        <v>0</v>
      </c>
      <c r="L18">
        <f t="shared" si="13"/>
        <v>0</v>
      </c>
      <c r="M18">
        <f t="shared" si="14"/>
        <v>0</v>
      </c>
      <c r="R18">
        <f>'[1]empty sheet'!$E14</f>
        <v>0</v>
      </c>
      <c r="T18">
        <f t="shared" si="3"/>
        <v>0</v>
      </c>
      <c r="U18">
        <f>'[1]empty sheet'!$F14</f>
        <v>0</v>
      </c>
      <c r="W18">
        <f t="shared" si="4"/>
        <v>0</v>
      </c>
      <c r="X18">
        <f t="shared" si="5"/>
        <v>0</v>
      </c>
      <c r="Y18">
        <f>'[1]empty sheet'!$D14</f>
        <v>0</v>
      </c>
      <c r="Z18">
        <f>'[1]empty sheet'!$G14</f>
        <v>0</v>
      </c>
      <c r="AA18">
        <f>'[1]empty sheet'!$H14</f>
        <v>0</v>
      </c>
      <c r="AB18">
        <f>'[1]empty sheet'!$I14</f>
        <v>0</v>
      </c>
      <c r="AD18">
        <f>'[1]empty sheet'!$J14</f>
        <v>0</v>
      </c>
      <c r="AF18">
        <f t="shared" si="15"/>
        <v>0</v>
      </c>
      <c r="AG18">
        <f>'[1]empty sheet'!$K14</f>
        <v>0</v>
      </c>
      <c r="AH18">
        <f t="shared" si="6"/>
        <v>0</v>
      </c>
      <c r="AI18">
        <f>'[1]empty sheet'!$L14</f>
        <v>0</v>
      </c>
      <c r="AK18">
        <f t="shared" si="7"/>
        <v>0</v>
      </c>
      <c r="AM18">
        <f>'[1]EVS SPIDER'!$M14</f>
        <v>0</v>
      </c>
      <c r="AO18">
        <f>'[1]EVS SPIDER'!$N14</f>
        <v>0</v>
      </c>
      <c r="AS18">
        <f>'[1]empty sheet'!$O14</f>
        <v>0</v>
      </c>
      <c r="AU18">
        <f t="shared" si="16"/>
        <v>0</v>
      </c>
      <c r="AV18">
        <f t="shared" si="17"/>
        <v>0</v>
      </c>
      <c r="AW18">
        <f t="shared" si="18"/>
        <v>0</v>
      </c>
      <c r="AX18">
        <f t="shared" si="19"/>
        <v>0</v>
      </c>
      <c r="BG18">
        <f t="shared" si="20"/>
        <v>0</v>
      </c>
      <c r="BH18" s="10">
        <f t="shared" si="21"/>
        <v>0</v>
      </c>
    </row>
    <row r="19" spans="2:60">
      <c r="B19" s="2"/>
      <c r="F19">
        <f t="shared" si="8"/>
        <v>0</v>
      </c>
      <c r="G19">
        <f t="shared" si="9"/>
        <v>0</v>
      </c>
      <c r="H19">
        <f t="shared" si="10"/>
        <v>0</v>
      </c>
      <c r="I19">
        <f t="shared" si="11"/>
        <v>0</v>
      </c>
      <c r="J19">
        <f>'[1]empty sheet'!$C15</f>
        <v>0</v>
      </c>
      <c r="K19">
        <f t="shared" si="12"/>
        <v>0</v>
      </c>
      <c r="L19">
        <f t="shared" si="13"/>
        <v>0</v>
      </c>
      <c r="M19">
        <f t="shared" si="14"/>
        <v>0</v>
      </c>
      <c r="R19">
        <f>'[1]empty sheet'!$E15</f>
        <v>0</v>
      </c>
      <c r="T19">
        <f t="shared" si="3"/>
        <v>0</v>
      </c>
      <c r="U19">
        <f>'[1]empty sheet'!$F15</f>
        <v>0</v>
      </c>
      <c r="W19">
        <f t="shared" si="4"/>
        <v>0</v>
      </c>
      <c r="X19">
        <f t="shared" si="5"/>
        <v>0</v>
      </c>
      <c r="Y19">
        <f>'[1]empty sheet'!$D15</f>
        <v>0</v>
      </c>
      <c r="Z19">
        <f>'[1]empty sheet'!$G15</f>
        <v>0</v>
      </c>
      <c r="AA19">
        <f>'[1]empty sheet'!$H15</f>
        <v>0</v>
      </c>
      <c r="AB19">
        <f>'[1]empty sheet'!$I15</f>
        <v>0</v>
      </c>
      <c r="AD19">
        <f>'[1]empty sheet'!$J15</f>
        <v>0</v>
      </c>
      <c r="AF19">
        <f t="shared" si="15"/>
        <v>0</v>
      </c>
      <c r="AG19">
        <f>'[1]empty sheet'!$K15</f>
        <v>0</v>
      </c>
      <c r="AH19">
        <f t="shared" si="6"/>
        <v>0</v>
      </c>
      <c r="AI19">
        <f>'[1]empty sheet'!$L15</f>
        <v>0</v>
      </c>
      <c r="AK19">
        <f t="shared" si="7"/>
        <v>0</v>
      </c>
      <c r="AM19">
        <f>'[1]EVS SPIDER'!$M15</f>
        <v>0</v>
      </c>
      <c r="AO19">
        <f>'[1]EVS SPIDER'!$N15</f>
        <v>0</v>
      </c>
      <c r="AS19">
        <f>'[1]empty sheet'!$O15</f>
        <v>0</v>
      </c>
      <c r="AU19">
        <f t="shared" si="16"/>
        <v>0</v>
      </c>
      <c r="AV19">
        <f t="shared" si="17"/>
        <v>0</v>
      </c>
      <c r="AW19">
        <f t="shared" si="18"/>
        <v>0</v>
      </c>
      <c r="AX19">
        <f t="shared" si="19"/>
        <v>0</v>
      </c>
      <c r="BG19">
        <f t="shared" si="20"/>
        <v>0</v>
      </c>
      <c r="BH19" s="10">
        <f t="shared" si="21"/>
        <v>0</v>
      </c>
    </row>
    <row r="20" spans="2:60">
      <c r="B20" s="2"/>
      <c r="F20">
        <f t="shared" si="8"/>
        <v>0</v>
      </c>
      <c r="G20">
        <f t="shared" si="9"/>
        <v>0</v>
      </c>
      <c r="H20">
        <f t="shared" si="10"/>
        <v>0</v>
      </c>
      <c r="I20">
        <f t="shared" si="11"/>
        <v>0</v>
      </c>
      <c r="J20">
        <f>'[1]empty sheet'!$C16</f>
        <v>0</v>
      </c>
      <c r="K20">
        <f t="shared" si="12"/>
        <v>0</v>
      </c>
      <c r="L20">
        <f t="shared" si="13"/>
        <v>0</v>
      </c>
      <c r="M20">
        <f t="shared" si="14"/>
        <v>0</v>
      </c>
      <c r="R20">
        <f>'[1]empty sheet'!$E16</f>
        <v>0</v>
      </c>
      <c r="T20">
        <f t="shared" si="3"/>
        <v>0</v>
      </c>
      <c r="U20">
        <f>'[1]empty sheet'!$F16</f>
        <v>0</v>
      </c>
      <c r="W20">
        <f t="shared" si="4"/>
        <v>0</v>
      </c>
      <c r="X20">
        <f t="shared" si="5"/>
        <v>0</v>
      </c>
      <c r="Y20">
        <f>'[1]empty sheet'!$D16</f>
        <v>0</v>
      </c>
      <c r="Z20">
        <f>'[1]empty sheet'!$G16</f>
        <v>0</v>
      </c>
      <c r="AA20">
        <f>'[1]empty sheet'!$H16</f>
        <v>0</v>
      </c>
      <c r="AB20">
        <f>'[1]empty sheet'!$I16</f>
        <v>0</v>
      </c>
      <c r="AD20">
        <f>'[1]empty sheet'!$J16</f>
        <v>0</v>
      </c>
      <c r="AF20">
        <f t="shared" si="15"/>
        <v>0</v>
      </c>
      <c r="AG20">
        <f>'[1]empty sheet'!$K16</f>
        <v>0</v>
      </c>
      <c r="AH20">
        <f t="shared" si="6"/>
        <v>0</v>
      </c>
      <c r="AI20">
        <f>'[1]empty sheet'!$L16</f>
        <v>0</v>
      </c>
      <c r="AK20">
        <f t="shared" si="7"/>
        <v>0</v>
      </c>
      <c r="AM20">
        <f>'[1]EVS SPIDER'!$M16</f>
        <v>0</v>
      </c>
      <c r="AO20">
        <f>'[1]EVS SPIDER'!$N16</f>
        <v>0</v>
      </c>
      <c r="AS20">
        <f>'[1]empty sheet'!$O16</f>
        <v>0</v>
      </c>
      <c r="AU20">
        <f t="shared" si="16"/>
        <v>0</v>
      </c>
      <c r="AV20">
        <f t="shared" si="17"/>
        <v>0</v>
      </c>
      <c r="AW20">
        <f t="shared" si="18"/>
        <v>0</v>
      </c>
      <c r="AX20">
        <f t="shared" si="19"/>
        <v>0</v>
      </c>
      <c r="BG20">
        <f t="shared" si="20"/>
        <v>0</v>
      </c>
      <c r="BH20" s="10">
        <f t="shared" si="21"/>
        <v>0</v>
      </c>
    </row>
    <row r="21" spans="2:60">
      <c r="B21" s="2"/>
      <c r="F21">
        <f t="shared" si="8"/>
        <v>0</v>
      </c>
      <c r="G21">
        <f t="shared" si="9"/>
        <v>0</v>
      </c>
      <c r="H21">
        <f t="shared" si="10"/>
        <v>0</v>
      </c>
      <c r="I21">
        <f t="shared" si="11"/>
        <v>0</v>
      </c>
      <c r="J21">
        <f>'[1]empty sheet'!$C17</f>
        <v>0</v>
      </c>
      <c r="K21">
        <f t="shared" si="12"/>
        <v>0</v>
      </c>
      <c r="L21">
        <f t="shared" si="13"/>
        <v>0</v>
      </c>
      <c r="M21">
        <f t="shared" si="14"/>
        <v>0</v>
      </c>
      <c r="R21">
        <f>'[1]empty sheet'!$E17</f>
        <v>0</v>
      </c>
      <c r="T21">
        <f t="shared" si="3"/>
        <v>0</v>
      </c>
      <c r="U21">
        <f>'[1]empty sheet'!$F17</f>
        <v>0</v>
      </c>
      <c r="W21">
        <f t="shared" si="4"/>
        <v>0</v>
      </c>
      <c r="X21">
        <f t="shared" si="5"/>
        <v>0</v>
      </c>
      <c r="Y21">
        <f>'[1]empty sheet'!$D17</f>
        <v>0</v>
      </c>
      <c r="Z21">
        <f>'[1]empty sheet'!$G17</f>
        <v>0</v>
      </c>
      <c r="AA21">
        <f>'[1]empty sheet'!$H17</f>
        <v>0</v>
      </c>
      <c r="AB21">
        <f>'[1]empty sheet'!$I17</f>
        <v>0</v>
      </c>
      <c r="AD21">
        <f>'[1]empty sheet'!$J17</f>
        <v>0</v>
      </c>
      <c r="AF21">
        <f t="shared" si="15"/>
        <v>0</v>
      </c>
      <c r="AG21">
        <f>'[1]empty sheet'!$K17</f>
        <v>0</v>
      </c>
      <c r="AH21">
        <f t="shared" si="6"/>
        <v>0</v>
      </c>
      <c r="AI21">
        <f>'[1]empty sheet'!$L17</f>
        <v>0</v>
      </c>
      <c r="AK21">
        <f t="shared" si="7"/>
        <v>0</v>
      </c>
      <c r="AM21">
        <f>'[1]EVS SPIDER'!$M17</f>
        <v>0</v>
      </c>
      <c r="AO21">
        <f>'[1]EVS SPIDER'!$N17</f>
        <v>0</v>
      </c>
      <c r="AS21">
        <f>'[1]empty sheet'!$O17</f>
        <v>0</v>
      </c>
      <c r="AU21">
        <f t="shared" si="16"/>
        <v>0</v>
      </c>
      <c r="AV21">
        <f t="shared" si="17"/>
        <v>0</v>
      </c>
      <c r="AW21">
        <f t="shared" si="18"/>
        <v>0</v>
      </c>
      <c r="AX21">
        <f t="shared" si="19"/>
        <v>0</v>
      </c>
      <c r="BG21">
        <f t="shared" si="20"/>
        <v>0</v>
      </c>
      <c r="BH21" s="10">
        <f t="shared" si="21"/>
        <v>0</v>
      </c>
    </row>
    <row r="22" spans="2:60">
      <c r="B22" s="2"/>
      <c r="F22">
        <f t="shared" si="8"/>
        <v>0</v>
      </c>
      <c r="G22">
        <f t="shared" si="9"/>
        <v>0</v>
      </c>
      <c r="H22">
        <f t="shared" si="10"/>
        <v>0</v>
      </c>
      <c r="I22">
        <f t="shared" si="11"/>
        <v>0</v>
      </c>
      <c r="J22">
        <f>'[1]empty sheet'!$C18</f>
        <v>0</v>
      </c>
      <c r="K22">
        <f t="shared" si="12"/>
        <v>0</v>
      </c>
      <c r="L22">
        <f t="shared" si="13"/>
        <v>0</v>
      </c>
      <c r="M22">
        <f t="shared" si="14"/>
        <v>0</v>
      </c>
      <c r="R22">
        <f>'[1]empty sheet'!$E18</f>
        <v>0</v>
      </c>
      <c r="T22">
        <f t="shared" si="3"/>
        <v>0</v>
      </c>
      <c r="U22">
        <f>'[1]empty sheet'!$F18</f>
        <v>0</v>
      </c>
      <c r="W22">
        <f t="shared" si="4"/>
        <v>0</v>
      </c>
      <c r="X22">
        <f t="shared" si="5"/>
        <v>0</v>
      </c>
      <c r="Y22">
        <f>'[1]empty sheet'!$D18</f>
        <v>0</v>
      </c>
      <c r="Z22">
        <f>'[1]empty sheet'!$G18</f>
        <v>0</v>
      </c>
      <c r="AA22">
        <f>'[1]empty sheet'!$H18</f>
        <v>0</v>
      </c>
      <c r="AB22">
        <f>'[1]empty sheet'!$I18</f>
        <v>0</v>
      </c>
      <c r="AD22">
        <f>'[1]empty sheet'!$J18</f>
        <v>0</v>
      </c>
      <c r="AF22">
        <f t="shared" si="15"/>
        <v>0</v>
      </c>
      <c r="AG22">
        <f>'[1]empty sheet'!$K18</f>
        <v>0</v>
      </c>
      <c r="AH22">
        <f t="shared" si="6"/>
        <v>0</v>
      </c>
      <c r="AI22">
        <f>'[1]empty sheet'!$L18</f>
        <v>0</v>
      </c>
      <c r="AK22">
        <f t="shared" si="7"/>
        <v>0</v>
      </c>
      <c r="AM22">
        <f>'[1]EVS SPIDER'!$M18</f>
        <v>0</v>
      </c>
      <c r="AO22">
        <f>'[1]EVS SPIDER'!$N18</f>
        <v>0</v>
      </c>
      <c r="AS22">
        <f>'[1]empty sheet'!$O18</f>
        <v>0</v>
      </c>
      <c r="AU22">
        <f t="shared" si="16"/>
        <v>0</v>
      </c>
      <c r="AV22">
        <f t="shared" si="17"/>
        <v>0</v>
      </c>
      <c r="AW22">
        <f t="shared" si="18"/>
        <v>0</v>
      </c>
      <c r="AX22">
        <f t="shared" si="19"/>
        <v>0</v>
      </c>
      <c r="BG22">
        <f t="shared" si="20"/>
        <v>0</v>
      </c>
      <c r="BH22" s="10">
        <f t="shared" si="21"/>
        <v>0</v>
      </c>
    </row>
    <row r="23" spans="2:60">
      <c r="B23" s="2"/>
      <c r="F23">
        <f t="shared" si="8"/>
        <v>0</v>
      </c>
      <c r="G23">
        <f t="shared" si="9"/>
        <v>0</v>
      </c>
      <c r="H23">
        <f t="shared" si="10"/>
        <v>0</v>
      </c>
      <c r="I23">
        <f t="shared" si="11"/>
        <v>0</v>
      </c>
      <c r="J23">
        <f>'[1]empty sheet'!$C19</f>
        <v>0</v>
      </c>
      <c r="K23">
        <f t="shared" si="12"/>
        <v>0</v>
      </c>
      <c r="L23">
        <f t="shared" si="13"/>
        <v>0</v>
      </c>
      <c r="M23">
        <f t="shared" si="14"/>
        <v>0</v>
      </c>
      <c r="R23">
        <f>'[1]empty sheet'!$E19</f>
        <v>0</v>
      </c>
      <c r="T23">
        <f t="shared" si="3"/>
        <v>0</v>
      </c>
      <c r="U23">
        <f>'[1]empty sheet'!$F19</f>
        <v>0</v>
      </c>
      <c r="W23">
        <f t="shared" si="4"/>
        <v>0</v>
      </c>
      <c r="X23">
        <f t="shared" si="5"/>
        <v>0</v>
      </c>
      <c r="Y23">
        <f>'[1]empty sheet'!$D19</f>
        <v>0</v>
      </c>
      <c r="Z23">
        <f>'[1]empty sheet'!$G19</f>
        <v>0</v>
      </c>
      <c r="AA23">
        <f>'[1]empty sheet'!$H19</f>
        <v>0</v>
      </c>
      <c r="AB23">
        <f>'[1]empty sheet'!$I19</f>
        <v>0</v>
      </c>
      <c r="AD23">
        <f>'[1]empty sheet'!$J19</f>
        <v>0</v>
      </c>
      <c r="AF23">
        <f t="shared" si="15"/>
        <v>0</v>
      </c>
      <c r="AG23">
        <f>'[1]empty sheet'!$K19</f>
        <v>0</v>
      </c>
      <c r="AH23">
        <f t="shared" si="6"/>
        <v>0</v>
      </c>
      <c r="AI23">
        <f>'[1]empty sheet'!$L19</f>
        <v>0</v>
      </c>
      <c r="AK23">
        <f t="shared" si="7"/>
        <v>0</v>
      </c>
      <c r="AM23">
        <f>'[1]EVS SPIDER'!$M19</f>
        <v>0</v>
      </c>
      <c r="AO23">
        <f>'[1]EVS SPIDER'!$N19</f>
        <v>0</v>
      </c>
      <c r="AS23">
        <f>'[1]empty sheet'!$O19</f>
        <v>0</v>
      </c>
      <c r="AU23">
        <f t="shared" si="16"/>
        <v>0</v>
      </c>
      <c r="AV23">
        <f t="shared" si="17"/>
        <v>0</v>
      </c>
      <c r="AW23">
        <f t="shared" si="18"/>
        <v>0</v>
      </c>
      <c r="AX23">
        <f t="shared" si="19"/>
        <v>0</v>
      </c>
      <c r="BG23">
        <f t="shared" si="20"/>
        <v>0</v>
      </c>
      <c r="BH23" s="10">
        <f t="shared" si="21"/>
        <v>0</v>
      </c>
    </row>
    <row r="24" spans="2:60">
      <c r="B24" s="2"/>
      <c r="F24">
        <f t="shared" si="8"/>
        <v>0</v>
      </c>
      <c r="G24">
        <f t="shared" si="9"/>
        <v>0</v>
      </c>
      <c r="H24">
        <f t="shared" si="10"/>
        <v>0</v>
      </c>
      <c r="I24">
        <f t="shared" si="11"/>
        <v>0</v>
      </c>
      <c r="J24">
        <f>'[1]empty sheet'!$C20</f>
        <v>0</v>
      </c>
      <c r="K24">
        <f t="shared" si="12"/>
        <v>0</v>
      </c>
      <c r="L24">
        <f t="shared" si="13"/>
        <v>0</v>
      </c>
      <c r="M24">
        <f t="shared" si="14"/>
        <v>0</v>
      </c>
      <c r="R24">
        <f>'[1]empty sheet'!$E20</f>
        <v>0</v>
      </c>
      <c r="T24">
        <f t="shared" si="3"/>
        <v>0</v>
      </c>
      <c r="U24">
        <f>'[1]empty sheet'!$F20</f>
        <v>0</v>
      </c>
      <c r="W24">
        <f t="shared" si="4"/>
        <v>0</v>
      </c>
      <c r="X24">
        <f t="shared" si="5"/>
        <v>0</v>
      </c>
      <c r="Y24">
        <f>'[1]empty sheet'!$D20</f>
        <v>0</v>
      </c>
      <c r="Z24">
        <f>'[1]empty sheet'!$G20</f>
        <v>0</v>
      </c>
      <c r="AA24">
        <f>'[1]empty sheet'!$H20</f>
        <v>0</v>
      </c>
      <c r="AB24">
        <f>'[1]empty sheet'!$I20</f>
        <v>0</v>
      </c>
      <c r="AD24">
        <f>'[1]empty sheet'!$J20</f>
        <v>0</v>
      </c>
      <c r="AF24">
        <f t="shared" si="15"/>
        <v>0</v>
      </c>
      <c r="AG24">
        <f>'[1]empty sheet'!$K20</f>
        <v>0</v>
      </c>
      <c r="AH24">
        <f t="shared" si="6"/>
        <v>0</v>
      </c>
      <c r="AI24">
        <f>'[1]empty sheet'!$L20</f>
        <v>0</v>
      </c>
      <c r="AK24">
        <f t="shared" si="7"/>
        <v>0</v>
      </c>
      <c r="AM24">
        <f>'[1]EVS SPIDER'!$M20</f>
        <v>0</v>
      </c>
      <c r="AO24">
        <f>'[1]EVS SPIDER'!$N20</f>
        <v>0</v>
      </c>
      <c r="AS24">
        <f>'[1]empty sheet'!$O20</f>
        <v>0</v>
      </c>
      <c r="AU24">
        <f t="shared" si="16"/>
        <v>0</v>
      </c>
      <c r="AV24">
        <f t="shared" si="17"/>
        <v>0</v>
      </c>
      <c r="AW24">
        <f t="shared" si="18"/>
        <v>0</v>
      </c>
      <c r="AX24">
        <f t="shared" si="19"/>
        <v>0</v>
      </c>
      <c r="BG24">
        <f t="shared" si="20"/>
        <v>0</v>
      </c>
      <c r="BH24" s="10">
        <f t="shared" si="21"/>
        <v>0</v>
      </c>
    </row>
    <row r="25" spans="2:60">
      <c r="B25" s="2"/>
      <c r="F25">
        <f t="shared" si="8"/>
        <v>0</v>
      </c>
      <c r="G25">
        <f t="shared" si="9"/>
        <v>0</v>
      </c>
      <c r="H25">
        <f t="shared" si="10"/>
        <v>0</v>
      </c>
      <c r="I25">
        <f t="shared" si="11"/>
        <v>0</v>
      </c>
      <c r="J25">
        <f>'[1]empty sheet'!$C21</f>
        <v>0</v>
      </c>
      <c r="K25">
        <f t="shared" si="12"/>
        <v>0</v>
      </c>
      <c r="L25">
        <f t="shared" si="13"/>
        <v>0</v>
      </c>
      <c r="M25">
        <f t="shared" si="14"/>
        <v>0</v>
      </c>
      <c r="R25">
        <f>'[1]empty sheet'!$E21</f>
        <v>0</v>
      </c>
      <c r="T25">
        <f t="shared" si="3"/>
        <v>0</v>
      </c>
      <c r="U25">
        <f>'[1]empty sheet'!$F21</f>
        <v>0</v>
      </c>
      <c r="W25">
        <f t="shared" si="4"/>
        <v>0</v>
      </c>
      <c r="X25">
        <f t="shared" si="5"/>
        <v>0</v>
      </c>
      <c r="Y25">
        <f>'[1]empty sheet'!$D21</f>
        <v>0</v>
      </c>
      <c r="Z25">
        <f>'[1]empty sheet'!$G21</f>
        <v>0</v>
      </c>
      <c r="AA25">
        <f>'[1]empty sheet'!$H21</f>
        <v>0</v>
      </c>
      <c r="AB25">
        <f>'[1]empty sheet'!$I21</f>
        <v>0</v>
      </c>
      <c r="AD25">
        <f>'[1]empty sheet'!$J21</f>
        <v>0</v>
      </c>
      <c r="AF25">
        <f t="shared" si="15"/>
        <v>0</v>
      </c>
      <c r="AG25">
        <f>'[1]empty sheet'!$K21</f>
        <v>0</v>
      </c>
      <c r="AH25">
        <f t="shared" si="6"/>
        <v>0</v>
      </c>
      <c r="AI25">
        <f>'[1]empty sheet'!$L21</f>
        <v>0</v>
      </c>
      <c r="AK25">
        <f t="shared" si="7"/>
        <v>0</v>
      </c>
      <c r="AM25">
        <f>'[1]EVS SPIDER'!$M21</f>
        <v>0</v>
      </c>
      <c r="AO25">
        <f>'[1]EVS SPIDER'!$N21</f>
        <v>0</v>
      </c>
      <c r="AS25">
        <f>'[1]empty sheet'!$O21</f>
        <v>0</v>
      </c>
      <c r="AU25">
        <f t="shared" si="16"/>
        <v>0</v>
      </c>
      <c r="AV25">
        <f t="shared" si="17"/>
        <v>0</v>
      </c>
      <c r="AW25">
        <f t="shared" si="18"/>
        <v>0</v>
      </c>
      <c r="AX25">
        <f t="shared" si="19"/>
        <v>0</v>
      </c>
      <c r="BG25">
        <f t="shared" si="20"/>
        <v>0</v>
      </c>
      <c r="BH25" s="10">
        <f t="shared" si="21"/>
        <v>0</v>
      </c>
    </row>
    <row r="26" spans="2:60">
      <c r="B26" s="2"/>
      <c r="F26">
        <f t="shared" si="8"/>
        <v>0</v>
      </c>
      <c r="G26">
        <f t="shared" si="9"/>
        <v>0</v>
      </c>
      <c r="H26">
        <f t="shared" si="10"/>
        <v>0</v>
      </c>
      <c r="I26">
        <f t="shared" si="11"/>
        <v>0</v>
      </c>
      <c r="J26">
        <f>'[1]empty sheet'!$C22</f>
        <v>0</v>
      </c>
      <c r="K26">
        <f t="shared" si="12"/>
        <v>0</v>
      </c>
      <c r="L26">
        <f t="shared" si="13"/>
        <v>0</v>
      </c>
      <c r="M26">
        <f t="shared" si="14"/>
        <v>0</v>
      </c>
      <c r="R26">
        <f>'[1]empty sheet'!$E22</f>
        <v>0</v>
      </c>
      <c r="T26">
        <f t="shared" si="3"/>
        <v>0</v>
      </c>
      <c r="U26">
        <f>'[1]empty sheet'!$F22</f>
        <v>0</v>
      </c>
      <c r="W26">
        <f t="shared" si="4"/>
        <v>0</v>
      </c>
      <c r="X26">
        <f t="shared" si="5"/>
        <v>0</v>
      </c>
      <c r="Y26">
        <f>'[1]empty sheet'!$D22</f>
        <v>0</v>
      </c>
      <c r="Z26">
        <f>'[1]empty sheet'!$G22</f>
        <v>0</v>
      </c>
      <c r="AA26">
        <f>'[1]empty sheet'!$H22</f>
        <v>0</v>
      </c>
      <c r="AB26">
        <f>'[1]empty sheet'!$I22</f>
        <v>0</v>
      </c>
      <c r="AD26">
        <f>'[1]empty sheet'!$J22</f>
        <v>0</v>
      </c>
      <c r="AF26">
        <f t="shared" si="15"/>
        <v>0</v>
      </c>
      <c r="AG26">
        <f>'[1]empty sheet'!$K22</f>
        <v>0</v>
      </c>
      <c r="AH26">
        <f t="shared" si="6"/>
        <v>0</v>
      </c>
      <c r="AI26">
        <f>'[1]empty sheet'!$L22</f>
        <v>0</v>
      </c>
      <c r="AK26">
        <f t="shared" si="7"/>
        <v>0</v>
      </c>
      <c r="AM26">
        <f>'[1]EVS SPIDER'!$M22</f>
        <v>0</v>
      </c>
      <c r="AO26">
        <f>'[1]EVS SPIDER'!$N22</f>
        <v>0</v>
      </c>
      <c r="AS26">
        <f>'[1]empty sheet'!$O22</f>
        <v>0</v>
      </c>
      <c r="AU26">
        <f t="shared" si="16"/>
        <v>0</v>
      </c>
      <c r="AV26">
        <f t="shared" si="17"/>
        <v>0</v>
      </c>
      <c r="AW26">
        <f t="shared" si="18"/>
        <v>0</v>
      </c>
      <c r="AX26">
        <f t="shared" si="19"/>
        <v>0</v>
      </c>
      <c r="BG26">
        <f t="shared" si="20"/>
        <v>0</v>
      </c>
      <c r="BH26" s="10">
        <f t="shared" si="21"/>
        <v>0</v>
      </c>
    </row>
    <row r="27" spans="2:60">
      <c r="B27" s="2"/>
      <c r="F27">
        <f t="shared" si="8"/>
        <v>0</v>
      </c>
      <c r="G27">
        <f t="shared" si="9"/>
        <v>0</v>
      </c>
      <c r="H27">
        <f t="shared" si="10"/>
        <v>0</v>
      </c>
      <c r="I27">
        <f t="shared" si="11"/>
        <v>0</v>
      </c>
      <c r="J27">
        <f>'[1]empty sheet'!$C23</f>
        <v>0</v>
      </c>
      <c r="K27">
        <f t="shared" si="12"/>
        <v>0</v>
      </c>
      <c r="L27">
        <f t="shared" si="13"/>
        <v>0</v>
      </c>
      <c r="M27">
        <f t="shared" si="14"/>
        <v>0</v>
      </c>
      <c r="R27">
        <f>'[1]empty sheet'!$E23</f>
        <v>0</v>
      </c>
      <c r="T27">
        <f t="shared" si="3"/>
        <v>0</v>
      </c>
      <c r="U27">
        <f>'[1]empty sheet'!$F23</f>
        <v>0</v>
      </c>
      <c r="W27">
        <f t="shared" si="4"/>
        <v>0</v>
      </c>
      <c r="X27">
        <f t="shared" si="5"/>
        <v>0</v>
      </c>
      <c r="Y27">
        <f>'[1]empty sheet'!$D23</f>
        <v>0</v>
      </c>
      <c r="Z27">
        <f>'[1]empty sheet'!$G23</f>
        <v>0</v>
      </c>
      <c r="AA27">
        <f>'[1]empty sheet'!$H23</f>
        <v>0</v>
      </c>
      <c r="AB27">
        <f>'[1]empty sheet'!$I23</f>
        <v>0</v>
      </c>
      <c r="AD27">
        <f>'[1]empty sheet'!$J23</f>
        <v>0</v>
      </c>
      <c r="AF27">
        <f t="shared" si="15"/>
        <v>0</v>
      </c>
      <c r="AG27">
        <f>'[1]empty sheet'!$K23</f>
        <v>0</v>
      </c>
      <c r="AH27">
        <f t="shared" si="6"/>
        <v>0</v>
      </c>
      <c r="AI27">
        <f>'[1]empty sheet'!$L23</f>
        <v>0</v>
      </c>
      <c r="AK27">
        <f t="shared" si="7"/>
        <v>0</v>
      </c>
      <c r="AM27">
        <f>'[1]EVS SPIDER'!$M23</f>
        <v>0</v>
      </c>
      <c r="AO27">
        <f>'[1]EVS SPIDER'!$N23</f>
        <v>0</v>
      </c>
      <c r="AS27">
        <f>'[1]empty sheet'!$O23</f>
        <v>0</v>
      </c>
      <c r="AU27">
        <f t="shared" si="16"/>
        <v>0</v>
      </c>
      <c r="AV27">
        <f t="shared" si="17"/>
        <v>0</v>
      </c>
      <c r="AW27">
        <f t="shared" si="18"/>
        <v>0</v>
      </c>
      <c r="AX27">
        <f t="shared" si="19"/>
        <v>0</v>
      </c>
      <c r="BG27">
        <f t="shared" si="20"/>
        <v>0</v>
      </c>
      <c r="BH27" s="10">
        <f t="shared" si="21"/>
        <v>0</v>
      </c>
    </row>
    <row r="28" spans="2:60">
      <c r="B28" s="2"/>
      <c r="F28">
        <f t="shared" si="8"/>
        <v>0</v>
      </c>
      <c r="G28">
        <f t="shared" si="9"/>
        <v>0</v>
      </c>
      <c r="H28">
        <f t="shared" si="10"/>
        <v>0</v>
      </c>
      <c r="I28">
        <f t="shared" si="11"/>
        <v>0</v>
      </c>
      <c r="J28">
        <f>'[1]empty sheet'!$C24</f>
        <v>0</v>
      </c>
      <c r="K28">
        <f t="shared" si="12"/>
        <v>0</v>
      </c>
      <c r="L28">
        <f t="shared" si="13"/>
        <v>0</v>
      </c>
      <c r="M28">
        <f t="shared" si="14"/>
        <v>0</v>
      </c>
      <c r="R28">
        <f>'[1]empty sheet'!$E24</f>
        <v>0</v>
      </c>
      <c r="T28">
        <f t="shared" si="3"/>
        <v>0</v>
      </c>
      <c r="U28">
        <f>'[1]empty sheet'!$F24</f>
        <v>0</v>
      </c>
      <c r="W28">
        <f t="shared" si="4"/>
        <v>0</v>
      </c>
      <c r="X28">
        <f t="shared" si="5"/>
        <v>0</v>
      </c>
      <c r="Y28">
        <f>'[1]empty sheet'!$D24</f>
        <v>0</v>
      </c>
      <c r="Z28">
        <f>'[1]empty sheet'!$G24</f>
        <v>0</v>
      </c>
      <c r="AA28">
        <f>'[1]empty sheet'!$H24</f>
        <v>0</v>
      </c>
      <c r="AB28">
        <f>'[1]empty sheet'!$I24</f>
        <v>0</v>
      </c>
      <c r="AD28">
        <f>'[1]empty sheet'!$J24</f>
        <v>0</v>
      </c>
      <c r="AF28">
        <f t="shared" si="15"/>
        <v>0</v>
      </c>
      <c r="AG28">
        <f>'[1]empty sheet'!$K24</f>
        <v>0</v>
      </c>
      <c r="AH28">
        <f t="shared" si="6"/>
        <v>0</v>
      </c>
      <c r="AI28">
        <f>'[1]empty sheet'!$L24</f>
        <v>0</v>
      </c>
      <c r="AK28">
        <f t="shared" si="7"/>
        <v>0</v>
      </c>
      <c r="AM28">
        <f>'[1]EVS SPIDER'!$M24</f>
        <v>0</v>
      </c>
      <c r="AO28">
        <f>'[1]EVS SPIDER'!$N24</f>
        <v>0</v>
      </c>
      <c r="AS28">
        <f>'[1]empty sheet'!$O24</f>
        <v>0</v>
      </c>
      <c r="AU28">
        <f t="shared" si="16"/>
        <v>0</v>
      </c>
      <c r="AV28">
        <f t="shared" si="17"/>
        <v>0</v>
      </c>
      <c r="AW28">
        <f t="shared" si="18"/>
        <v>0</v>
      </c>
      <c r="AX28">
        <f t="shared" si="19"/>
        <v>0</v>
      </c>
      <c r="BG28">
        <f t="shared" si="20"/>
        <v>0</v>
      </c>
      <c r="BH28" s="10">
        <f t="shared" si="21"/>
        <v>0</v>
      </c>
    </row>
    <row r="29" spans="2:60">
      <c r="B29" s="2"/>
      <c r="F29">
        <f t="shared" si="8"/>
        <v>0</v>
      </c>
      <c r="G29">
        <f t="shared" si="9"/>
        <v>0</v>
      </c>
      <c r="H29">
        <f t="shared" si="10"/>
        <v>0</v>
      </c>
      <c r="I29">
        <f t="shared" si="11"/>
        <v>0</v>
      </c>
      <c r="J29">
        <f>'[1]empty sheet'!$C25</f>
        <v>0</v>
      </c>
      <c r="K29">
        <f t="shared" si="12"/>
        <v>0</v>
      </c>
      <c r="L29">
        <f t="shared" si="13"/>
        <v>0</v>
      </c>
      <c r="M29">
        <f t="shared" si="14"/>
        <v>0</v>
      </c>
      <c r="R29">
        <f>'[1]empty sheet'!$E25</f>
        <v>0</v>
      </c>
      <c r="T29">
        <f t="shared" si="3"/>
        <v>0</v>
      </c>
      <c r="U29">
        <f>'[1]empty sheet'!$F25</f>
        <v>0</v>
      </c>
      <c r="W29">
        <f t="shared" si="4"/>
        <v>0</v>
      </c>
      <c r="X29">
        <f t="shared" si="5"/>
        <v>0</v>
      </c>
      <c r="Y29">
        <f>'[1]empty sheet'!$D25</f>
        <v>0</v>
      </c>
      <c r="Z29">
        <f>'[1]empty sheet'!$G25</f>
        <v>0</v>
      </c>
      <c r="AA29">
        <f>'[1]empty sheet'!$H25</f>
        <v>0</v>
      </c>
      <c r="AB29">
        <f>'[1]empty sheet'!$I25</f>
        <v>0</v>
      </c>
      <c r="AD29">
        <f>'[1]empty sheet'!$J25</f>
        <v>0</v>
      </c>
      <c r="AF29">
        <f t="shared" si="15"/>
        <v>0</v>
      </c>
      <c r="AG29">
        <f>'[1]empty sheet'!$K25</f>
        <v>0</v>
      </c>
      <c r="AH29">
        <f t="shared" si="6"/>
        <v>0</v>
      </c>
      <c r="AI29">
        <f>'[1]empty sheet'!$L25</f>
        <v>0</v>
      </c>
      <c r="AK29">
        <f t="shared" si="7"/>
        <v>0</v>
      </c>
      <c r="AM29">
        <f>'[1]EVS SPIDER'!$M25</f>
        <v>0</v>
      </c>
      <c r="AO29">
        <f>'[1]EVS SPIDER'!$N25</f>
        <v>0</v>
      </c>
      <c r="AS29">
        <f>'[1]empty sheet'!$O25</f>
        <v>0</v>
      </c>
      <c r="AU29">
        <f t="shared" si="16"/>
        <v>0</v>
      </c>
      <c r="AV29">
        <f t="shared" si="17"/>
        <v>0</v>
      </c>
      <c r="AW29">
        <f t="shared" si="18"/>
        <v>0</v>
      </c>
      <c r="AX29">
        <f t="shared" si="19"/>
        <v>0</v>
      </c>
      <c r="BG29">
        <f t="shared" si="20"/>
        <v>0</v>
      </c>
      <c r="BH29" s="10">
        <f t="shared" si="21"/>
        <v>0</v>
      </c>
    </row>
    <row r="30" spans="2:60">
      <c r="B30" s="2"/>
      <c r="F30">
        <f t="shared" si="8"/>
        <v>0</v>
      </c>
      <c r="G30">
        <f t="shared" si="9"/>
        <v>0</v>
      </c>
      <c r="H30">
        <f t="shared" si="10"/>
        <v>0</v>
      </c>
      <c r="I30">
        <f t="shared" si="11"/>
        <v>0</v>
      </c>
      <c r="J30">
        <f>'[1]empty sheet'!$C26</f>
        <v>0</v>
      </c>
      <c r="K30">
        <f t="shared" si="12"/>
        <v>0</v>
      </c>
      <c r="L30">
        <f t="shared" si="13"/>
        <v>0</v>
      </c>
      <c r="M30">
        <f t="shared" si="14"/>
        <v>0</v>
      </c>
      <c r="R30">
        <f>'[1]empty sheet'!$E26</f>
        <v>0</v>
      </c>
      <c r="T30">
        <f t="shared" si="3"/>
        <v>0</v>
      </c>
      <c r="U30">
        <f>'[1]empty sheet'!$F26</f>
        <v>0</v>
      </c>
      <c r="W30">
        <f t="shared" si="4"/>
        <v>0</v>
      </c>
      <c r="X30">
        <f t="shared" si="5"/>
        <v>0</v>
      </c>
      <c r="Y30">
        <f>'[1]empty sheet'!$D26</f>
        <v>0</v>
      </c>
      <c r="Z30">
        <f>'[1]empty sheet'!$G26</f>
        <v>0</v>
      </c>
      <c r="AA30">
        <f>'[1]empty sheet'!$H26</f>
        <v>0</v>
      </c>
      <c r="AB30">
        <f>'[1]empty sheet'!$I26</f>
        <v>0</v>
      </c>
      <c r="AD30">
        <f>'[1]empty sheet'!$J26</f>
        <v>0</v>
      </c>
      <c r="AF30">
        <f t="shared" si="15"/>
        <v>0</v>
      </c>
      <c r="AG30">
        <f>'[1]empty sheet'!$K26</f>
        <v>0</v>
      </c>
      <c r="AH30">
        <f t="shared" si="6"/>
        <v>0</v>
      </c>
      <c r="AI30">
        <f>'[1]empty sheet'!$L26</f>
        <v>0</v>
      </c>
      <c r="AK30">
        <f t="shared" si="7"/>
        <v>0</v>
      </c>
      <c r="AM30">
        <f>'[1]EVS SPIDER'!$M26</f>
        <v>0</v>
      </c>
      <c r="AO30">
        <f>'[1]EVS SPIDER'!$N26</f>
        <v>0</v>
      </c>
      <c r="AS30">
        <f>'[1]empty sheet'!$O26</f>
        <v>0</v>
      </c>
      <c r="AU30">
        <f t="shared" si="16"/>
        <v>0</v>
      </c>
      <c r="AV30">
        <f t="shared" si="17"/>
        <v>0</v>
      </c>
      <c r="AW30">
        <f t="shared" si="18"/>
        <v>0</v>
      </c>
      <c r="AX30">
        <f t="shared" si="19"/>
        <v>0</v>
      </c>
      <c r="BG30">
        <f t="shared" si="20"/>
        <v>0</v>
      </c>
      <c r="BH30" s="10">
        <f t="shared" si="21"/>
        <v>0</v>
      </c>
    </row>
    <row r="31" spans="2:60">
      <c r="B31" s="2"/>
      <c r="F31">
        <f t="shared" si="8"/>
        <v>0</v>
      </c>
      <c r="G31">
        <f t="shared" si="9"/>
        <v>0</v>
      </c>
      <c r="H31">
        <f t="shared" si="10"/>
        <v>0</v>
      </c>
      <c r="I31">
        <f t="shared" si="11"/>
        <v>0</v>
      </c>
      <c r="J31">
        <f>'[1]empty sheet'!$C27</f>
        <v>0</v>
      </c>
      <c r="K31">
        <f t="shared" si="12"/>
        <v>0</v>
      </c>
      <c r="L31">
        <f t="shared" si="13"/>
        <v>0</v>
      </c>
      <c r="M31">
        <f t="shared" si="14"/>
        <v>0</v>
      </c>
      <c r="R31">
        <f>'[1]empty sheet'!$E27</f>
        <v>0</v>
      </c>
      <c r="T31">
        <f t="shared" si="3"/>
        <v>0</v>
      </c>
      <c r="U31">
        <f>'[1]empty sheet'!$F27</f>
        <v>0</v>
      </c>
      <c r="W31">
        <f t="shared" si="4"/>
        <v>0</v>
      </c>
      <c r="X31">
        <f t="shared" si="5"/>
        <v>0</v>
      </c>
      <c r="Y31">
        <f>'[1]empty sheet'!$D27</f>
        <v>0</v>
      </c>
      <c r="Z31">
        <f>'[1]empty sheet'!$G27</f>
        <v>0</v>
      </c>
      <c r="AA31">
        <f>'[1]empty sheet'!$H27</f>
        <v>0</v>
      </c>
      <c r="AB31">
        <f>'[1]empty sheet'!$I27</f>
        <v>0</v>
      </c>
      <c r="AD31">
        <f>'[1]empty sheet'!$J27</f>
        <v>0</v>
      </c>
      <c r="AF31">
        <f t="shared" si="15"/>
        <v>0</v>
      </c>
      <c r="AG31">
        <f>'[1]empty sheet'!$K27</f>
        <v>0</v>
      </c>
      <c r="AH31">
        <f t="shared" si="6"/>
        <v>0</v>
      </c>
      <c r="AI31">
        <f>'[1]empty sheet'!$L27</f>
        <v>0</v>
      </c>
      <c r="AK31">
        <f t="shared" si="7"/>
        <v>0</v>
      </c>
      <c r="AM31">
        <f>'[1]EVS SPIDER'!$M27</f>
        <v>0</v>
      </c>
      <c r="AO31">
        <f>'[1]EVS SPIDER'!$N27</f>
        <v>0</v>
      </c>
      <c r="AS31">
        <f>'[1]empty sheet'!$O27</f>
        <v>0</v>
      </c>
      <c r="AU31">
        <f t="shared" si="16"/>
        <v>0</v>
      </c>
      <c r="AV31">
        <f t="shared" si="17"/>
        <v>0</v>
      </c>
      <c r="AW31">
        <f t="shared" si="18"/>
        <v>0</v>
      </c>
      <c r="AX31">
        <f t="shared" si="19"/>
        <v>0</v>
      </c>
      <c r="BG31">
        <f t="shared" si="20"/>
        <v>0</v>
      </c>
      <c r="BH31" s="10">
        <f t="shared" si="21"/>
        <v>0</v>
      </c>
    </row>
    <row r="32" spans="2:60">
      <c r="B32" s="2"/>
      <c r="F32">
        <f t="shared" si="8"/>
        <v>0</v>
      </c>
      <c r="G32">
        <f t="shared" si="9"/>
        <v>0</v>
      </c>
      <c r="H32">
        <f t="shared" si="10"/>
        <v>0</v>
      </c>
      <c r="I32">
        <f t="shared" si="11"/>
        <v>0</v>
      </c>
      <c r="J32">
        <f>'[1]empty sheet'!$C28</f>
        <v>0</v>
      </c>
      <c r="K32">
        <f t="shared" si="12"/>
        <v>0</v>
      </c>
      <c r="L32">
        <f t="shared" si="13"/>
        <v>0</v>
      </c>
      <c r="M32">
        <f t="shared" si="14"/>
        <v>0</v>
      </c>
      <c r="R32">
        <f>'[1]empty sheet'!$E28</f>
        <v>0</v>
      </c>
      <c r="T32">
        <f t="shared" si="3"/>
        <v>0</v>
      </c>
      <c r="U32">
        <f>'[1]empty sheet'!$F28</f>
        <v>0</v>
      </c>
      <c r="W32">
        <f t="shared" si="4"/>
        <v>0</v>
      </c>
      <c r="X32">
        <f t="shared" si="5"/>
        <v>0</v>
      </c>
      <c r="Y32">
        <f>'[1]empty sheet'!$D28</f>
        <v>0</v>
      </c>
      <c r="Z32">
        <f>'[1]empty sheet'!$G28</f>
        <v>0</v>
      </c>
      <c r="AA32">
        <f>'[1]empty sheet'!$H28</f>
        <v>0</v>
      </c>
      <c r="AB32">
        <f>'[1]empty sheet'!$I28</f>
        <v>0</v>
      </c>
      <c r="AD32">
        <f>'[1]empty sheet'!$J28</f>
        <v>0</v>
      </c>
      <c r="AF32">
        <f t="shared" si="15"/>
        <v>0</v>
      </c>
      <c r="AG32">
        <f>'[1]empty sheet'!$K28</f>
        <v>0</v>
      </c>
      <c r="AH32">
        <f t="shared" si="6"/>
        <v>0</v>
      </c>
      <c r="AI32">
        <f>'[1]empty sheet'!$L28</f>
        <v>0</v>
      </c>
      <c r="AK32">
        <f t="shared" si="7"/>
        <v>0</v>
      </c>
      <c r="AM32">
        <f>'[1]EVS SPIDER'!$M28</f>
        <v>0</v>
      </c>
      <c r="AO32">
        <f>'[1]EVS SPIDER'!$N28</f>
        <v>0</v>
      </c>
      <c r="AS32">
        <f>'[1]empty sheet'!$O28</f>
        <v>0</v>
      </c>
      <c r="AU32">
        <f t="shared" si="16"/>
        <v>0</v>
      </c>
      <c r="AV32">
        <f t="shared" si="17"/>
        <v>0</v>
      </c>
      <c r="AW32">
        <f t="shared" si="18"/>
        <v>0</v>
      </c>
      <c r="AX32">
        <f t="shared" si="19"/>
        <v>0</v>
      </c>
      <c r="BG32">
        <f t="shared" si="20"/>
        <v>0</v>
      </c>
      <c r="BH32" s="10">
        <f t="shared" si="21"/>
        <v>0</v>
      </c>
    </row>
    <row r="33" spans="2:60">
      <c r="B33" s="2"/>
      <c r="F33">
        <f t="shared" si="8"/>
        <v>0</v>
      </c>
      <c r="G33">
        <f t="shared" si="9"/>
        <v>0</v>
      </c>
      <c r="H33">
        <f t="shared" si="10"/>
        <v>0</v>
      </c>
      <c r="I33">
        <f t="shared" si="11"/>
        <v>0</v>
      </c>
      <c r="J33">
        <f>'[1]empty sheet'!$C29</f>
        <v>0</v>
      </c>
      <c r="K33">
        <f t="shared" si="12"/>
        <v>0</v>
      </c>
      <c r="L33">
        <f t="shared" si="13"/>
        <v>0</v>
      </c>
      <c r="M33">
        <f t="shared" si="14"/>
        <v>0</v>
      </c>
      <c r="R33">
        <f>'[1]empty sheet'!$E29</f>
        <v>0</v>
      </c>
      <c r="T33">
        <f t="shared" si="3"/>
        <v>0</v>
      </c>
      <c r="U33">
        <f>'[1]empty sheet'!$F29</f>
        <v>0</v>
      </c>
      <c r="W33">
        <f t="shared" si="4"/>
        <v>0</v>
      </c>
      <c r="X33">
        <f t="shared" si="5"/>
        <v>0</v>
      </c>
      <c r="Y33">
        <f>'[1]empty sheet'!$D29</f>
        <v>0</v>
      </c>
      <c r="Z33">
        <f>'[1]empty sheet'!$G29</f>
        <v>0</v>
      </c>
      <c r="AA33">
        <f>'[1]empty sheet'!$H29</f>
        <v>0</v>
      </c>
      <c r="AB33">
        <f>'[1]empty sheet'!$I29</f>
        <v>0</v>
      </c>
      <c r="AD33">
        <f>'[1]empty sheet'!$J29</f>
        <v>0</v>
      </c>
      <c r="AF33">
        <f t="shared" si="15"/>
        <v>0</v>
      </c>
      <c r="AG33">
        <f>'[1]empty sheet'!$K29</f>
        <v>0</v>
      </c>
      <c r="AH33">
        <f t="shared" si="6"/>
        <v>0</v>
      </c>
      <c r="AI33">
        <f>'[1]empty sheet'!$L29</f>
        <v>0</v>
      </c>
      <c r="AK33">
        <f t="shared" si="7"/>
        <v>0</v>
      </c>
      <c r="AM33">
        <f>'[1]EVS SPIDER'!$M29</f>
        <v>0</v>
      </c>
      <c r="AO33">
        <f>'[1]EVS SPIDER'!$N29</f>
        <v>0</v>
      </c>
      <c r="AS33">
        <f>'[1]empty sheet'!$O29</f>
        <v>0</v>
      </c>
      <c r="AU33">
        <f t="shared" si="16"/>
        <v>0</v>
      </c>
      <c r="AV33">
        <f t="shared" si="17"/>
        <v>0</v>
      </c>
      <c r="AW33">
        <f t="shared" si="18"/>
        <v>0</v>
      </c>
      <c r="AX33">
        <f t="shared" si="19"/>
        <v>0</v>
      </c>
      <c r="BG33">
        <f t="shared" si="20"/>
        <v>0</v>
      </c>
      <c r="BH33" s="10">
        <f t="shared" si="21"/>
        <v>0</v>
      </c>
    </row>
    <row r="34" spans="2:60">
      <c r="B34" s="2"/>
      <c r="F34">
        <f t="shared" si="8"/>
        <v>0</v>
      </c>
      <c r="G34">
        <f t="shared" si="9"/>
        <v>0</v>
      </c>
      <c r="H34">
        <f t="shared" si="10"/>
        <v>0</v>
      </c>
      <c r="I34">
        <f t="shared" si="11"/>
        <v>0</v>
      </c>
      <c r="J34">
        <f>'[1]empty sheet'!$C30</f>
        <v>0</v>
      </c>
      <c r="K34">
        <f t="shared" si="12"/>
        <v>0</v>
      </c>
      <c r="L34">
        <f t="shared" si="13"/>
        <v>0</v>
      </c>
      <c r="M34">
        <f t="shared" si="14"/>
        <v>0</v>
      </c>
      <c r="R34">
        <f>'[1]empty sheet'!$E30</f>
        <v>0</v>
      </c>
      <c r="T34">
        <f t="shared" si="3"/>
        <v>0</v>
      </c>
      <c r="U34">
        <f>'[1]empty sheet'!$F30</f>
        <v>0</v>
      </c>
      <c r="W34">
        <f t="shared" si="4"/>
        <v>0</v>
      </c>
      <c r="X34">
        <f t="shared" si="5"/>
        <v>0</v>
      </c>
      <c r="Y34">
        <f>'[1]empty sheet'!$D30</f>
        <v>0</v>
      </c>
      <c r="Z34">
        <f>'[1]empty sheet'!$G30</f>
        <v>0</v>
      </c>
      <c r="AA34">
        <f>'[1]empty sheet'!$H30</f>
        <v>0</v>
      </c>
      <c r="AB34">
        <f>'[1]empty sheet'!$I30</f>
        <v>0</v>
      </c>
      <c r="AD34">
        <f>'[1]empty sheet'!$J30</f>
        <v>0</v>
      </c>
      <c r="AF34">
        <f t="shared" si="15"/>
        <v>0</v>
      </c>
      <c r="AG34">
        <f>'[1]empty sheet'!$K30</f>
        <v>0</v>
      </c>
      <c r="AH34">
        <f t="shared" si="6"/>
        <v>0</v>
      </c>
      <c r="AI34">
        <f>'[1]empty sheet'!$L30</f>
        <v>0</v>
      </c>
      <c r="AK34">
        <f t="shared" si="7"/>
        <v>0</v>
      </c>
      <c r="AM34">
        <f>'[1]EVS SPIDER'!$M30</f>
        <v>0</v>
      </c>
      <c r="AO34">
        <f>'[1]EVS SPIDER'!$N30</f>
        <v>0</v>
      </c>
      <c r="AS34">
        <f>'[1]empty sheet'!$O30</f>
        <v>0</v>
      </c>
      <c r="AU34">
        <f t="shared" si="16"/>
        <v>0</v>
      </c>
      <c r="AV34">
        <f t="shared" si="17"/>
        <v>0</v>
      </c>
      <c r="AW34">
        <f t="shared" si="18"/>
        <v>0</v>
      </c>
      <c r="AX34">
        <f t="shared" si="19"/>
        <v>0</v>
      </c>
      <c r="BG34">
        <f t="shared" si="20"/>
        <v>0</v>
      </c>
      <c r="BH34" s="10">
        <f t="shared" si="21"/>
        <v>0</v>
      </c>
    </row>
    <row r="35" spans="2:60">
      <c r="B35" s="2"/>
      <c r="F35">
        <f t="shared" si="8"/>
        <v>0</v>
      </c>
      <c r="G35">
        <f t="shared" si="9"/>
        <v>0</v>
      </c>
      <c r="H35">
        <f t="shared" si="10"/>
        <v>0</v>
      </c>
      <c r="I35">
        <f t="shared" si="11"/>
        <v>0</v>
      </c>
      <c r="J35">
        <f>'[1]empty sheet'!$C31</f>
        <v>0</v>
      </c>
      <c r="K35">
        <f t="shared" si="12"/>
        <v>0</v>
      </c>
      <c r="L35">
        <f t="shared" si="13"/>
        <v>0</v>
      </c>
      <c r="M35">
        <f t="shared" si="14"/>
        <v>0</v>
      </c>
      <c r="R35">
        <f>'[1]empty sheet'!$E31</f>
        <v>0</v>
      </c>
      <c r="T35">
        <f t="shared" si="3"/>
        <v>0</v>
      </c>
      <c r="U35">
        <f>'[1]empty sheet'!$F31</f>
        <v>0</v>
      </c>
      <c r="W35">
        <f t="shared" si="4"/>
        <v>0</v>
      </c>
      <c r="X35">
        <f t="shared" si="5"/>
        <v>0</v>
      </c>
      <c r="Y35">
        <f>'[1]empty sheet'!$D31</f>
        <v>0</v>
      </c>
      <c r="Z35">
        <f>'[1]empty sheet'!$G31</f>
        <v>0</v>
      </c>
      <c r="AA35">
        <f>'[1]empty sheet'!$H31</f>
        <v>0</v>
      </c>
      <c r="AB35">
        <f>'[1]empty sheet'!$I31</f>
        <v>0</v>
      </c>
      <c r="AD35">
        <f>'[1]empty sheet'!$J31</f>
        <v>0</v>
      </c>
      <c r="AF35">
        <f t="shared" si="15"/>
        <v>0</v>
      </c>
      <c r="AG35">
        <f>'[1]empty sheet'!$K31</f>
        <v>0</v>
      </c>
      <c r="AH35">
        <f t="shared" si="6"/>
        <v>0</v>
      </c>
      <c r="AI35">
        <f>'[1]empty sheet'!$L31</f>
        <v>0</v>
      </c>
      <c r="AK35">
        <f t="shared" si="7"/>
        <v>0</v>
      </c>
      <c r="AM35">
        <f>'[1]EVS SPIDER'!$M31</f>
        <v>0</v>
      </c>
      <c r="AO35">
        <f>'[1]EVS SPIDER'!$N31</f>
        <v>0</v>
      </c>
      <c r="AS35">
        <f>'[1]empty sheet'!$O31</f>
        <v>0</v>
      </c>
      <c r="AU35">
        <f t="shared" si="16"/>
        <v>0</v>
      </c>
      <c r="AV35">
        <f t="shared" si="17"/>
        <v>0</v>
      </c>
      <c r="AW35">
        <f t="shared" si="18"/>
        <v>0</v>
      </c>
      <c r="AX35">
        <f t="shared" si="19"/>
        <v>0</v>
      </c>
      <c r="BG35">
        <f t="shared" si="20"/>
        <v>0</v>
      </c>
      <c r="BH35" s="10">
        <f t="shared" si="21"/>
        <v>0</v>
      </c>
    </row>
    <row r="36" spans="2:60">
      <c r="B36" s="2"/>
      <c r="F36">
        <f t="shared" si="8"/>
        <v>0</v>
      </c>
      <c r="G36">
        <f t="shared" si="9"/>
        <v>0</v>
      </c>
      <c r="H36">
        <f t="shared" si="10"/>
        <v>0</v>
      </c>
      <c r="I36">
        <f t="shared" si="11"/>
        <v>0</v>
      </c>
      <c r="J36">
        <f>'[1]empty sheet'!$C32</f>
        <v>0</v>
      </c>
      <c r="K36">
        <f t="shared" si="12"/>
        <v>0</v>
      </c>
      <c r="L36">
        <f t="shared" si="13"/>
        <v>0</v>
      </c>
      <c r="M36">
        <f t="shared" si="14"/>
        <v>0</v>
      </c>
      <c r="R36">
        <f>'[1]empty sheet'!$E32</f>
        <v>0</v>
      </c>
      <c r="T36">
        <f t="shared" si="3"/>
        <v>0</v>
      </c>
      <c r="U36">
        <f>'[1]empty sheet'!$F32</f>
        <v>0</v>
      </c>
      <c r="W36">
        <f t="shared" si="4"/>
        <v>0</v>
      </c>
      <c r="X36">
        <f t="shared" si="5"/>
        <v>0</v>
      </c>
      <c r="Y36">
        <f>'[1]empty sheet'!$D32</f>
        <v>0</v>
      </c>
      <c r="Z36">
        <f>'[1]empty sheet'!$G32</f>
        <v>0</v>
      </c>
      <c r="AA36">
        <f>'[1]empty sheet'!$H32</f>
        <v>0</v>
      </c>
      <c r="AB36">
        <f>'[1]empty sheet'!$I32</f>
        <v>0</v>
      </c>
      <c r="AD36">
        <f>'[1]empty sheet'!$J32</f>
        <v>0</v>
      </c>
      <c r="AF36">
        <f t="shared" si="15"/>
        <v>0</v>
      </c>
      <c r="AG36">
        <f>'[1]empty sheet'!$K32</f>
        <v>0</v>
      </c>
      <c r="AH36">
        <f t="shared" si="6"/>
        <v>0</v>
      </c>
      <c r="AI36">
        <f>'[1]empty sheet'!$L32</f>
        <v>0</v>
      </c>
      <c r="AK36">
        <f t="shared" si="7"/>
        <v>0</v>
      </c>
      <c r="AM36">
        <f>'[1]EVS SPIDER'!$M32</f>
        <v>0</v>
      </c>
      <c r="AO36">
        <f>'[1]EVS SPIDER'!$N32</f>
        <v>0</v>
      </c>
      <c r="AS36">
        <f>'[1]empty sheet'!$O32</f>
        <v>0</v>
      </c>
      <c r="AU36">
        <f t="shared" si="16"/>
        <v>0</v>
      </c>
      <c r="AV36">
        <f t="shared" si="17"/>
        <v>0</v>
      </c>
      <c r="AW36">
        <f t="shared" si="18"/>
        <v>0</v>
      </c>
      <c r="AX36">
        <f t="shared" si="19"/>
        <v>0</v>
      </c>
      <c r="BG36">
        <f t="shared" si="20"/>
        <v>0</v>
      </c>
      <c r="BH36" s="10">
        <f t="shared" si="21"/>
        <v>0</v>
      </c>
    </row>
    <row r="37" spans="2:60">
      <c r="F37">
        <f t="shared" si="8"/>
        <v>0</v>
      </c>
      <c r="G37">
        <f t="shared" si="9"/>
        <v>0</v>
      </c>
      <c r="H37">
        <f t="shared" si="10"/>
        <v>0</v>
      </c>
      <c r="I37">
        <f t="shared" si="11"/>
        <v>0</v>
      </c>
      <c r="J37">
        <f>'[1]empty sheet'!$C33</f>
        <v>0</v>
      </c>
      <c r="K37">
        <f t="shared" si="12"/>
        <v>0</v>
      </c>
      <c r="L37">
        <f t="shared" si="13"/>
        <v>0</v>
      </c>
      <c r="M37">
        <f t="shared" si="14"/>
        <v>0</v>
      </c>
      <c r="R37">
        <f>'[1]empty sheet'!$E33</f>
        <v>0</v>
      </c>
      <c r="T37">
        <f t="shared" si="3"/>
        <v>0</v>
      </c>
      <c r="U37">
        <f>'[1]empty sheet'!$F33</f>
        <v>0</v>
      </c>
      <c r="W37">
        <f t="shared" si="4"/>
        <v>0</v>
      </c>
      <c r="X37">
        <f t="shared" si="5"/>
        <v>0</v>
      </c>
      <c r="Y37">
        <f>'[1]empty sheet'!$D33</f>
        <v>0</v>
      </c>
      <c r="Z37">
        <f>'[1]empty sheet'!$G33</f>
        <v>0</v>
      </c>
      <c r="AA37">
        <f>'[1]empty sheet'!$H33</f>
        <v>0</v>
      </c>
      <c r="AB37">
        <f>'[1]empty sheet'!$I33</f>
        <v>0</v>
      </c>
      <c r="AD37">
        <f>'[1]empty sheet'!$J33</f>
        <v>0</v>
      </c>
      <c r="AF37">
        <f t="shared" si="15"/>
        <v>0</v>
      </c>
      <c r="AG37">
        <f>'[1]empty sheet'!$K33</f>
        <v>0</v>
      </c>
      <c r="AH37">
        <f t="shared" si="6"/>
        <v>0</v>
      </c>
      <c r="AI37">
        <f>'[1]empty sheet'!$L33</f>
        <v>0</v>
      </c>
      <c r="AK37">
        <f t="shared" si="7"/>
        <v>0</v>
      </c>
      <c r="AM37">
        <f>'[1]EVS SPIDER'!$M33</f>
        <v>0</v>
      </c>
      <c r="AO37">
        <f>'[1]EVS SPIDER'!$N33</f>
        <v>0</v>
      </c>
      <c r="AS37">
        <f>'[1]empty sheet'!$O33</f>
        <v>0</v>
      </c>
      <c r="AU37">
        <f t="shared" si="16"/>
        <v>0</v>
      </c>
      <c r="AV37">
        <f t="shared" si="17"/>
        <v>0</v>
      </c>
      <c r="AW37">
        <f t="shared" si="18"/>
        <v>0</v>
      </c>
      <c r="AX37">
        <f t="shared" si="19"/>
        <v>0</v>
      </c>
      <c r="BG37">
        <f t="shared" si="20"/>
        <v>0</v>
      </c>
      <c r="BH37" s="10">
        <f t="shared" si="21"/>
        <v>0</v>
      </c>
    </row>
    <row r="38" spans="2:60">
      <c r="B38" s="2"/>
      <c r="F38">
        <f t="shared" si="8"/>
        <v>0</v>
      </c>
      <c r="G38">
        <f t="shared" si="9"/>
        <v>0</v>
      </c>
      <c r="H38">
        <f t="shared" si="10"/>
        <v>0</v>
      </c>
      <c r="I38">
        <f t="shared" si="11"/>
        <v>0</v>
      </c>
      <c r="J38">
        <f>'[1]empty sheet'!$C34</f>
        <v>0</v>
      </c>
      <c r="K38">
        <f t="shared" si="12"/>
        <v>0</v>
      </c>
      <c r="L38">
        <f t="shared" si="13"/>
        <v>0</v>
      </c>
      <c r="M38">
        <f t="shared" si="14"/>
        <v>0</v>
      </c>
      <c r="R38">
        <f>'[1]empty sheet'!$E34</f>
        <v>0</v>
      </c>
      <c r="T38">
        <f t="shared" si="3"/>
        <v>0</v>
      </c>
      <c r="U38">
        <f>'[1]empty sheet'!$F34</f>
        <v>0</v>
      </c>
      <c r="W38">
        <f t="shared" si="4"/>
        <v>0</v>
      </c>
      <c r="X38">
        <f t="shared" si="5"/>
        <v>0</v>
      </c>
      <c r="Y38">
        <f>'[1]empty sheet'!$D34</f>
        <v>0</v>
      </c>
      <c r="Z38">
        <f>'[1]empty sheet'!$G34</f>
        <v>0</v>
      </c>
      <c r="AA38">
        <f>'[1]empty sheet'!$H34</f>
        <v>0</v>
      </c>
      <c r="AB38">
        <f>'[1]empty sheet'!$I34</f>
        <v>0</v>
      </c>
      <c r="AD38">
        <f>'[1]empty sheet'!$J34</f>
        <v>0</v>
      </c>
      <c r="AF38">
        <f t="shared" si="15"/>
        <v>0</v>
      </c>
      <c r="AG38">
        <f>'[1]empty sheet'!$K34</f>
        <v>0</v>
      </c>
      <c r="AH38">
        <f t="shared" si="6"/>
        <v>0</v>
      </c>
      <c r="AI38">
        <f>'[1]empty sheet'!$L34</f>
        <v>0</v>
      </c>
      <c r="AK38">
        <f t="shared" si="7"/>
        <v>0</v>
      </c>
      <c r="AM38">
        <f>'[1]EVS SPIDER'!$M34</f>
        <v>0</v>
      </c>
      <c r="AO38">
        <f>'[1]EVS SPIDER'!$N34</f>
        <v>0</v>
      </c>
      <c r="AS38">
        <f>'[1]empty sheet'!$O34</f>
        <v>0</v>
      </c>
      <c r="AU38">
        <f t="shared" si="16"/>
        <v>0</v>
      </c>
      <c r="AV38">
        <f t="shared" si="17"/>
        <v>0</v>
      </c>
      <c r="AW38">
        <f t="shared" si="18"/>
        <v>0</v>
      </c>
      <c r="AX38">
        <f t="shared" si="19"/>
        <v>0</v>
      </c>
      <c r="BG38">
        <f t="shared" si="20"/>
        <v>0</v>
      </c>
      <c r="BH38" s="10">
        <f t="shared" si="21"/>
        <v>0</v>
      </c>
    </row>
    <row r="39" spans="2:60">
      <c r="B39" s="2"/>
      <c r="F39">
        <f t="shared" si="8"/>
        <v>0</v>
      </c>
      <c r="G39">
        <f t="shared" si="9"/>
        <v>0</v>
      </c>
      <c r="H39">
        <f t="shared" si="10"/>
        <v>0</v>
      </c>
      <c r="I39">
        <f t="shared" si="11"/>
        <v>0</v>
      </c>
      <c r="J39">
        <f>'[1]empty sheet'!$C35</f>
        <v>0</v>
      </c>
      <c r="K39">
        <f t="shared" si="12"/>
        <v>0</v>
      </c>
      <c r="L39">
        <f t="shared" si="13"/>
        <v>0</v>
      </c>
      <c r="M39">
        <f t="shared" si="14"/>
        <v>0</v>
      </c>
      <c r="R39">
        <f>'[1]empty sheet'!$E35</f>
        <v>0</v>
      </c>
      <c r="T39">
        <f t="shared" si="3"/>
        <v>0</v>
      </c>
      <c r="U39">
        <f>'[1]empty sheet'!$F35</f>
        <v>0</v>
      </c>
      <c r="W39">
        <f t="shared" si="4"/>
        <v>0</v>
      </c>
      <c r="X39">
        <f t="shared" si="5"/>
        <v>0</v>
      </c>
      <c r="Y39">
        <f>'[1]empty sheet'!$D35</f>
        <v>0</v>
      </c>
      <c r="Z39">
        <f>'[1]empty sheet'!$G35</f>
        <v>0</v>
      </c>
      <c r="AA39">
        <f>'[1]empty sheet'!$H35</f>
        <v>0</v>
      </c>
      <c r="AB39">
        <f>'[1]empty sheet'!$I35</f>
        <v>0</v>
      </c>
      <c r="AD39">
        <f>'[1]empty sheet'!$J35</f>
        <v>0</v>
      </c>
      <c r="AF39">
        <f t="shared" si="15"/>
        <v>0</v>
      </c>
      <c r="AG39">
        <f>'[1]empty sheet'!$K35</f>
        <v>0</v>
      </c>
      <c r="AH39">
        <f t="shared" si="6"/>
        <v>0</v>
      </c>
      <c r="AI39">
        <f>'[1]empty sheet'!$L35</f>
        <v>0</v>
      </c>
      <c r="AK39">
        <f t="shared" si="7"/>
        <v>0</v>
      </c>
      <c r="AM39">
        <f>'[1]EVS SPIDER'!$M35</f>
        <v>0</v>
      </c>
      <c r="AO39">
        <f>'[1]EVS SPIDER'!$N35</f>
        <v>0</v>
      </c>
      <c r="AS39">
        <f>'[1]empty sheet'!$O35</f>
        <v>0</v>
      </c>
      <c r="AU39">
        <f t="shared" si="16"/>
        <v>0</v>
      </c>
      <c r="AV39">
        <f t="shared" si="17"/>
        <v>0</v>
      </c>
      <c r="AW39">
        <f t="shared" si="18"/>
        <v>0</v>
      </c>
      <c r="AX39">
        <f t="shared" si="19"/>
        <v>0</v>
      </c>
      <c r="BG39">
        <f t="shared" si="20"/>
        <v>0</v>
      </c>
      <c r="BH39" s="10">
        <f t="shared" si="21"/>
        <v>0</v>
      </c>
    </row>
    <row r="40" spans="2:60">
      <c r="F40">
        <f t="shared" si="8"/>
        <v>0</v>
      </c>
      <c r="G40">
        <f t="shared" si="9"/>
        <v>0</v>
      </c>
      <c r="H40">
        <f t="shared" si="10"/>
        <v>0</v>
      </c>
      <c r="I40">
        <f t="shared" si="11"/>
        <v>0</v>
      </c>
      <c r="J40">
        <f>'[1]empty sheet'!$C36</f>
        <v>0</v>
      </c>
      <c r="K40">
        <f t="shared" si="12"/>
        <v>0</v>
      </c>
      <c r="L40">
        <f t="shared" si="13"/>
        <v>0</v>
      </c>
      <c r="M40">
        <f t="shared" si="14"/>
        <v>0</v>
      </c>
      <c r="R40">
        <f>'[1]empty sheet'!$E36</f>
        <v>0</v>
      </c>
      <c r="T40">
        <f t="shared" si="3"/>
        <v>0</v>
      </c>
      <c r="U40">
        <f>'[1]empty sheet'!$F36</f>
        <v>0</v>
      </c>
      <c r="W40">
        <f t="shared" si="4"/>
        <v>0</v>
      </c>
      <c r="X40">
        <f t="shared" si="5"/>
        <v>0</v>
      </c>
      <c r="Y40">
        <f>'[1]empty sheet'!$D36</f>
        <v>0</v>
      </c>
      <c r="Z40">
        <f>'[1]empty sheet'!$G36</f>
        <v>0</v>
      </c>
      <c r="AA40">
        <f>'[1]empty sheet'!$H36</f>
        <v>0</v>
      </c>
      <c r="AB40">
        <f>'[1]empty sheet'!$I36</f>
        <v>0</v>
      </c>
      <c r="AD40">
        <f>'[1]empty sheet'!$J36</f>
        <v>0</v>
      </c>
      <c r="AF40">
        <f t="shared" si="15"/>
        <v>0</v>
      </c>
      <c r="AG40">
        <f>'[1]empty sheet'!$K36</f>
        <v>0</v>
      </c>
      <c r="AH40">
        <f t="shared" si="6"/>
        <v>0</v>
      </c>
      <c r="AI40">
        <f>'[1]empty sheet'!$L36</f>
        <v>0</v>
      </c>
      <c r="AK40">
        <f t="shared" si="7"/>
        <v>0</v>
      </c>
      <c r="AM40">
        <f>'[1]EVS SPIDER'!$M36</f>
        <v>0</v>
      </c>
      <c r="AO40">
        <f>'[1]EVS SPIDER'!$N36</f>
        <v>0</v>
      </c>
      <c r="AS40">
        <f>'[1]empty sheet'!$O36</f>
        <v>0</v>
      </c>
      <c r="AU40">
        <f t="shared" si="16"/>
        <v>0</v>
      </c>
      <c r="AV40">
        <f t="shared" si="17"/>
        <v>0</v>
      </c>
      <c r="AW40">
        <f t="shared" si="18"/>
        <v>0</v>
      </c>
      <c r="AX40">
        <f t="shared" si="19"/>
        <v>0</v>
      </c>
      <c r="BG40">
        <f t="shared" si="20"/>
        <v>0</v>
      </c>
      <c r="BH40" s="10">
        <f t="shared" si="21"/>
        <v>0</v>
      </c>
    </row>
    <row r="41" spans="2:60">
      <c r="F41">
        <f t="shared" si="8"/>
        <v>0</v>
      </c>
      <c r="G41">
        <f t="shared" si="9"/>
        <v>0</v>
      </c>
      <c r="H41">
        <f t="shared" si="10"/>
        <v>0</v>
      </c>
      <c r="I41">
        <f t="shared" si="11"/>
        <v>0</v>
      </c>
      <c r="J41">
        <f>'[1]empty sheet'!$C37</f>
        <v>0</v>
      </c>
      <c r="K41">
        <f t="shared" si="12"/>
        <v>0</v>
      </c>
      <c r="L41">
        <f t="shared" si="13"/>
        <v>0</v>
      </c>
      <c r="M41">
        <f t="shared" si="14"/>
        <v>0</v>
      </c>
      <c r="R41">
        <f>'[1]empty sheet'!$E37</f>
        <v>0</v>
      </c>
      <c r="T41">
        <f t="shared" si="3"/>
        <v>0</v>
      </c>
      <c r="U41">
        <f>'[1]empty sheet'!$F37</f>
        <v>0</v>
      </c>
      <c r="W41">
        <f t="shared" si="4"/>
        <v>0</v>
      </c>
      <c r="X41">
        <f t="shared" si="5"/>
        <v>0</v>
      </c>
      <c r="Y41">
        <f>'[1]empty sheet'!$D37</f>
        <v>0</v>
      </c>
      <c r="Z41">
        <f>'[1]empty sheet'!$G37</f>
        <v>0</v>
      </c>
      <c r="AA41">
        <f>'[1]empty sheet'!$H37</f>
        <v>0</v>
      </c>
      <c r="AB41">
        <f>'[1]empty sheet'!$I37</f>
        <v>0</v>
      </c>
      <c r="AD41">
        <f>'[1]empty sheet'!$J37</f>
        <v>0</v>
      </c>
      <c r="AF41">
        <f t="shared" si="15"/>
        <v>0</v>
      </c>
      <c r="AG41">
        <f>'[1]empty sheet'!$K37</f>
        <v>0</v>
      </c>
      <c r="AH41">
        <f t="shared" si="6"/>
        <v>0</v>
      </c>
      <c r="AI41">
        <f>'[1]empty sheet'!$L37</f>
        <v>0</v>
      </c>
      <c r="AK41">
        <f t="shared" si="7"/>
        <v>0</v>
      </c>
      <c r="AM41">
        <f>'[1]EVS SPIDER'!$M37</f>
        <v>0</v>
      </c>
      <c r="AO41">
        <f>'[1]EVS SPIDER'!$N37</f>
        <v>0</v>
      </c>
      <c r="AS41">
        <f>'[1]empty sheet'!$O37</f>
        <v>0</v>
      </c>
      <c r="AU41">
        <f t="shared" si="16"/>
        <v>0</v>
      </c>
      <c r="AV41">
        <f t="shared" si="17"/>
        <v>0</v>
      </c>
      <c r="AW41">
        <f t="shared" si="18"/>
        <v>0</v>
      </c>
      <c r="AX41">
        <f t="shared" si="19"/>
        <v>0</v>
      </c>
      <c r="BG41">
        <f t="shared" si="20"/>
        <v>0</v>
      </c>
      <c r="BH41" s="10">
        <f t="shared" si="21"/>
        <v>0</v>
      </c>
    </row>
    <row r="42" spans="2:60">
      <c r="F42">
        <f t="shared" si="8"/>
        <v>0</v>
      </c>
      <c r="G42">
        <f t="shared" si="9"/>
        <v>0</v>
      </c>
      <c r="H42">
        <f t="shared" si="10"/>
        <v>0</v>
      </c>
      <c r="I42">
        <f t="shared" si="11"/>
        <v>0</v>
      </c>
      <c r="J42">
        <f>'[1]empty sheet'!$C38</f>
        <v>0</v>
      </c>
      <c r="K42">
        <f t="shared" si="12"/>
        <v>0</v>
      </c>
      <c r="L42">
        <f t="shared" si="13"/>
        <v>0</v>
      </c>
      <c r="M42">
        <f t="shared" si="14"/>
        <v>0</v>
      </c>
      <c r="R42">
        <f>'[1]empty sheet'!$E38</f>
        <v>0</v>
      </c>
      <c r="T42">
        <f t="shared" si="3"/>
        <v>0</v>
      </c>
      <c r="U42">
        <f>'[1]empty sheet'!$F38</f>
        <v>0</v>
      </c>
      <c r="W42">
        <f t="shared" si="4"/>
        <v>0</v>
      </c>
      <c r="X42">
        <f t="shared" si="5"/>
        <v>0</v>
      </c>
      <c r="Y42">
        <f>'[1]empty sheet'!$D38</f>
        <v>0</v>
      </c>
      <c r="Z42">
        <f>'[1]empty sheet'!$G38</f>
        <v>0</v>
      </c>
      <c r="AA42">
        <f>'[1]empty sheet'!$H38</f>
        <v>0</v>
      </c>
      <c r="AB42">
        <f>'[1]empty sheet'!$I38</f>
        <v>0</v>
      </c>
      <c r="AD42">
        <f>'[1]empty sheet'!$J38</f>
        <v>0</v>
      </c>
      <c r="AF42">
        <f t="shared" si="15"/>
        <v>0</v>
      </c>
      <c r="AG42">
        <f>'[1]empty sheet'!$K38</f>
        <v>0</v>
      </c>
      <c r="AH42">
        <f t="shared" si="6"/>
        <v>0</v>
      </c>
      <c r="AI42">
        <f>'[1]empty sheet'!$L38</f>
        <v>0</v>
      </c>
      <c r="AK42">
        <f t="shared" si="7"/>
        <v>0</v>
      </c>
      <c r="AM42">
        <f>'[1]EVS SPIDER'!$M38</f>
        <v>0</v>
      </c>
      <c r="AO42">
        <f>'[1]EVS SPIDER'!$N38</f>
        <v>0</v>
      </c>
      <c r="AS42">
        <f>'[1]empty sheet'!$O38</f>
        <v>0</v>
      </c>
      <c r="AU42">
        <f t="shared" si="16"/>
        <v>0</v>
      </c>
      <c r="AV42">
        <f t="shared" si="17"/>
        <v>0</v>
      </c>
      <c r="AW42">
        <f t="shared" si="18"/>
        <v>0</v>
      </c>
      <c r="AX42">
        <f t="shared" si="19"/>
        <v>0</v>
      </c>
      <c r="BG42">
        <f t="shared" si="20"/>
        <v>0</v>
      </c>
      <c r="BH42" s="10">
        <f t="shared" si="21"/>
        <v>0</v>
      </c>
    </row>
    <row r="43" spans="2:60">
      <c r="F43">
        <f t="shared" si="8"/>
        <v>0</v>
      </c>
      <c r="G43">
        <f t="shared" si="9"/>
        <v>0</v>
      </c>
      <c r="H43">
        <f t="shared" si="10"/>
        <v>0</v>
      </c>
      <c r="I43">
        <f t="shared" si="11"/>
        <v>0</v>
      </c>
      <c r="J43">
        <f>'[1]empty sheet'!$C39</f>
        <v>0</v>
      </c>
      <c r="K43">
        <f t="shared" si="12"/>
        <v>0</v>
      </c>
      <c r="L43">
        <f t="shared" si="13"/>
        <v>0</v>
      </c>
      <c r="M43">
        <f t="shared" si="14"/>
        <v>0</v>
      </c>
      <c r="R43">
        <f>'[1]empty sheet'!$E39</f>
        <v>0</v>
      </c>
      <c r="T43">
        <f t="shared" si="3"/>
        <v>0</v>
      </c>
      <c r="U43">
        <f>'[1]empty sheet'!$F39</f>
        <v>0</v>
      </c>
      <c r="W43">
        <f t="shared" si="4"/>
        <v>0</v>
      </c>
      <c r="X43">
        <f t="shared" si="5"/>
        <v>0</v>
      </c>
      <c r="Y43">
        <f>'[1]empty sheet'!$D39</f>
        <v>0</v>
      </c>
      <c r="Z43">
        <f>'[1]empty sheet'!$G39</f>
        <v>0</v>
      </c>
      <c r="AA43">
        <f>'[1]empty sheet'!$H39</f>
        <v>0</v>
      </c>
      <c r="AB43">
        <f>'[1]empty sheet'!$I39</f>
        <v>0</v>
      </c>
      <c r="AD43">
        <f>'[1]empty sheet'!$J39</f>
        <v>0</v>
      </c>
      <c r="AF43">
        <f t="shared" si="15"/>
        <v>0</v>
      </c>
      <c r="AG43">
        <f>'[1]empty sheet'!$K39</f>
        <v>0</v>
      </c>
      <c r="AH43">
        <f t="shared" si="6"/>
        <v>0</v>
      </c>
      <c r="AI43">
        <f>'[1]empty sheet'!$L39</f>
        <v>0</v>
      </c>
      <c r="AK43">
        <f t="shared" si="7"/>
        <v>0</v>
      </c>
      <c r="AM43">
        <f>'[1]EVS SPIDER'!$M39</f>
        <v>0</v>
      </c>
      <c r="AO43">
        <f>'[1]EVS SPIDER'!$N39</f>
        <v>0</v>
      </c>
      <c r="AS43">
        <f>'[1]empty sheet'!$O39</f>
        <v>0</v>
      </c>
      <c r="AU43">
        <f t="shared" si="16"/>
        <v>0</v>
      </c>
      <c r="AV43">
        <f t="shared" si="17"/>
        <v>0</v>
      </c>
      <c r="AW43">
        <f t="shared" si="18"/>
        <v>0</v>
      </c>
      <c r="AX43">
        <f t="shared" si="19"/>
        <v>0</v>
      </c>
      <c r="BG43">
        <f t="shared" si="20"/>
        <v>0</v>
      </c>
      <c r="BH43" s="10">
        <f t="shared" si="21"/>
        <v>0</v>
      </c>
    </row>
    <row r="44" spans="2:60">
      <c r="C44" s="16"/>
      <c r="F44">
        <f t="shared" si="8"/>
        <v>0</v>
      </c>
      <c r="G44">
        <f t="shared" si="9"/>
        <v>0</v>
      </c>
      <c r="H44">
        <f t="shared" si="10"/>
        <v>0</v>
      </c>
      <c r="I44">
        <f t="shared" si="11"/>
        <v>0</v>
      </c>
      <c r="J44">
        <f>'[1]empty sheet'!$C40</f>
        <v>0</v>
      </c>
      <c r="K44">
        <f t="shared" si="12"/>
        <v>0</v>
      </c>
      <c r="L44">
        <f t="shared" si="13"/>
        <v>0</v>
      </c>
      <c r="M44">
        <f t="shared" si="14"/>
        <v>0</v>
      </c>
      <c r="R44">
        <f>'[1]empty sheet'!$E40</f>
        <v>0</v>
      </c>
      <c r="T44">
        <f t="shared" si="3"/>
        <v>0</v>
      </c>
      <c r="U44">
        <f>'[1]empty sheet'!$F40</f>
        <v>0</v>
      </c>
      <c r="W44">
        <f t="shared" si="4"/>
        <v>0</v>
      </c>
      <c r="X44">
        <f t="shared" si="5"/>
        <v>0</v>
      </c>
      <c r="Y44">
        <f>'[1]empty sheet'!$D40</f>
        <v>0</v>
      </c>
      <c r="Z44">
        <f>'[1]empty sheet'!$G40</f>
        <v>0</v>
      </c>
      <c r="AA44">
        <f>'[1]empty sheet'!$H40</f>
        <v>0</v>
      </c>
      <c r="AB44">
        <f>'[1]empty sheet'!$I40</f>
        <v>0</v>
      </c>
      <c r="AD44">
        <f>'[1]empty sheet'!$J40</f>
        <v>0</v>
      </c>
      <c r="AF44">
        <f t="shared" si="15"/>
        <v>0</v>
      </c>
      <c r="AG44">
        <f>'[1]empty sheet'!$K40</f>
        <v>0</v>
      </c>
      <c r="AH44">
        <f t="shared" si="6"/>
        <v>0</v>
      </c>
      <c r="AI44">
        <f>'[1]empty sheet'!$L40</f>
        <v>0</v>
      </c>
      <c r="AK44">
        <f t="shared" si="7"/>
        <v>0</v>
      </c>
      <c r="AM44">
        <f>'[1]EVS SPIDER'!$M40</f>
        <v>0</v>
      </c>
      <c r="AO44">
        <f>'[1]EVS SPIDER'!$N40</f>
        <v>0</v>
      </c>
      <c r="AS44">
        <f>'[1]empty sheet'!$O40</f>
        <v>0</v>
      </c>
      <c r="AU44">
        <f t="shared" si="16"/>
        <v>0</v>
      </c>
      <c r="AV44">
        <f t="shared" si="17"/>
        <v>0</v>
      </c>
      <c r="AW44">
        <f t="shared" si="18"/>
        <v>0</v>
      </c>
      <c r="AX44">
        <f t="shared" si="19"/>
        <v>0</v>
      </c>
      <c r="BG44">
        <f t="shared" si="20"/>
        <v>0</v>
      </c>
      <c r="BH44" s="10">
        <f t="shared" si="21"/>
        <v>0</v>
      </c>
    </row>
    <row r="45" spans="2:60">
      <c r="F45">
        <f t="shared" si="8"/>
        <v>0</v>
      </c>
      <c r="G45">
        <f t="shared" si="9"/>
        <v>0</v>
      </c>
      <c r="H45">
        <f t="shared" si="10"/>
        <v>0</v>
      </c>
      <c r="I45">
        <f t="shared" si="11"/>
        <v>0</v>
      </c>
      <c r="J45">
        <f>'[1]empty sheet'!$C41</f>
        <v>0</v>
      </c>
      <c r="K45">
        <f t="shared" si="12"/>
        <v>0</v>
      </c>
      <c r="L45">
        <f t="shared" si="13"/>
        <v>0</v>
      </c>
      <c r="M45">
        <f t="shared" si="14"/>
        <v>0</v>
      </c>
      <c r="R45">
        <f>'[1]empty sheet'!$E41</f>
        <v>0</v>
      </c>
      <c r="T45">
        <f t="shared" si="3"/>
        <v>0</v>
      </c>
      <c r="U45">
        <f>'[1]empty sheet'!$F41</f>
        <v>0</v>
      </c>
      <c r="W45">
        <f t="shared" si="4"/>
        <v>0</v>
      </c>
      <c r="X45">
        <f t="shared" si="5"/>
        <v>0</v>
      </c>
      <c r="Y45">
        <f>'[1]empty sheet'!$D41</f>
        <v>0</v>
      </c>
      <c r="Z45">
        <f>'[1]empty sheet'!$G41</f>
        <v>0</v>
      </c>
      <c r="AA45">
        <f>'[1]empty sheet'!$H41</f>
        <v>0</v>
      </c>
      <c r="AB45">
        <f>'[1]empty sheet'!$I41</f>
        <v>0</v>
      </c>
      <c r="AD45">
        <f>'[1]empty sheet'!$J41</f>
        <v>0</v>
      </c>
      <c r="AF45">
        <f t="shared" si="15"/>
        <v>0</v>
      </c>
      <c r="AG45">
        <f>'[1]empty sheet'!$K41</f>
        <v>0</v>
      </c>
      <c r="AH45">
        <f t="shared" si="6"/>
        <v>0</v>
      </c>
      <c r="AI45">
        <f>'[1]empty sheet'!$L41</f>
        <v>0</v>
      </c>
      <c r="AK45">
        <f t="shared" si="7"/>
        <v>0</v>
      </c>
      <c r="AM45">
        <f>'[1]EVS SPIDER'!$M41</f>
        <v>0</v>
      </c>
      <c r="AO45">
        <f>'[1]EVS SPIDER'!$N41</f>
        <v>0</v>
      </c>
      <c r="AS45">
        <f>'[1]empty sheet'!$O41</f>
        <v>0</v>
      </c>
      <c r="AU45">
        <f t="shared" si="16"/>
        <v>0</v>
      </c>
      <c r="AV45">
        <f t="shared" si="17"/>
        <v>0</v>
      </c>
      <c r="AW45">
        <f t="shared" si="18"/>
        <v>0</v>
      </c>
      <c r="AX45">
        <f t="shared" si="19"/>
        <v>0</v>
      </c>
      <c r="BG45">
        <f t="shared" si="20"/>
        <v>0</v>
      </c>
      <c r="BH45" s="10">
        <f t="shared" si="21"/>
        <v>0</v>
      </c>
    </row>
    <row r="46" spans="2:60">
      <c r="F46">
        <f t="shared" si="8"/>
        <v>0</v>
      </c>
      <c r="G46">
        <f t="shared" si="9"/>
        <v>0</v>
      </c>
      <c r="H46">
        <f t="shared" si="10"/>
        <v>0</v>
      </c>
      <c r="I46">
        <f t="shared" si="11"/>
        <v>0</v>
      </c>
      <c r="J46">
        <f>'[1]empty sheet'!$C42</f>
        <v>0</v>
      </c>
      <c r="K46">
        <f t="shared" si="12"/>
        <v>0</v>
      </c>
      <c r="L46">
        <f t="shared" si="13"/>
        <v>0</v>
      </c>
      <c r="M46">
        <f t="shared" si="14"/>
        <v>0</v>
      </c>
      <c r="R46">
        <f>'[1]empty sheet'!$E42</f>
        <v>0</v>
      </c>
      <c r="T46">
        <f t="shared" si="3"/>
        <v>0</v>
      </c>
      <c r="U46">
        <f>'[1]empty sheet'!$F42</f>
        <v>0</v>
      </c>
      <c r="W46">
        <f t="shared" si="4"/>
        <v>0</v>
      </c>
      <c r="X46">
        <f t="shared" si="5"/>
        <v>0</v>
      </c>
      <c r="Y46">
        <f>'[1]empty sheet'!$D42</f>
        <v>0</v>
      </c>
      <c r="Z46">
        <f>'[1]empty sheet'!$G42</f>
        <v>0</v>
      </c>
      <c r="AA46">
        <f>'[1]empty sheet'!$H42</f>
        <v>0</v>
      </c>
      <c r="AB46">
        <f>'[1]empty sheet'!$I42</f>
        <v>0</v>
      </c>
      <c r="AD46">
        <f>'[1]empty sheet'!$J42</f>
        <v>0</v>
      </c>
      <c r="AF46">
        <f t="shared" si="15"/>
        <v>0</v>
      </c>
      <c r="AG46">
        <f>'[1]empty sheet'!$K42</f>
        <v>0</v>
      </c>
      <c r="AH46">
        <f t="shared" si="6"/>
        <v>0</v>
      </c>
      <c r="AI46">
        <f>'[1]empty sheet'!$L42</f>
        <v>0</v>
      </c>
      <c r="AK46">
        <f t="shared" si="7"/>
        <v>0</v>
      </c>
      <c r="AM46">
        <f>'[1]EVS SPIDER'!$M42</f>
        <v>0</v>
      </c>
      <c r="AO46">
        <f>'[1]EVS SPIDER'!$N42</f>
        <v>0</v>
      </c>
      <c r="AS46">
        <f>'[1]empty sheet'!$O42</f>
        <v>0</v>
      </c>
      <c r="AU46">
        <f t="shared" si="16"/>
        <v>0</v>
      </c>
      <c r="AV46">
        <f t="shared" si="17"/>
        <v>0</v>
      </c>
      <c r="AW46">
        <f t="shared" si="18"/>
        <v>0</v>
      </c>
      <c r="AX46">
        <f t="shared" si="19"/>
        <v>0</v>
      </c>
      <c r="BG46">
        <f t="shared" si="20"/>
        <v>0</v>
      </c>
      <c r="BH46" s="10">
        <f t="shared" si="21"/>
        <v>0</v>
      </c>
    </row>
    <row r="47" spans="2:60">
      <c r="C47" s="16"/>
      <c r="F47">
        <f t="shared" si="8"/>
        <v>0</v>
      </c>
      <c r="G47">
        <f t="shared" si="9"/>
        <v>0</v>
      </c>
      <c r="H47">
        <f t="shared" si="10"/>
        <v>0</v>
      </c>
      <c r="I47">
        <f t="shared" si="11"/>
        <v>0</v>
      </c>
      <c r="J47">
        <f>'[1]empty sheet'!$C43</f>
        <v>0</v>
      </c>
      <c r="K47">
        <f t="shared" si="12"/>
        <v>0</v>
      </c>
      <c r="L47">
        <f t="shared" si="13"/>
        <v>0</v>
      </c>
      <c r="M47">
        <f t="shared" si="14"/>
        <v>0</v>
      </c>
      <c r="R47">
        <f>'[1]empty sheet'!$E43</f>
        <v>0</v>
      </c>
      <c r="T47">
        <f t="shared" si="3"/>
        <v>0</v>
      </c>
      <c r="U47">
        <f>'[1]empty sheet'!$F43</f>
        <v>0</v>
      </c>
      <c r="W47">
        <f t="shared" si="4"/>
        <v>0</v>
      </c>
      <c r="X47">
        <f t="shared" si="5"/>
        <v>0</v>
      </c>
      <c r="Y47">
        <f>'[1]empty sheet'!$D43</f>
        <v>0</v>
      </c>
      <c r="Z47">
        <f>'[1]empty sheet'!$G43</f>
        <v>0</v>
      </c>
      <c r="AA47">
        <f>'[1]empty sheet'!$H43</f>
        <v>0</v>
      </c>
      <c r="AB47">
        <f>'[1]empty sheet'!$I43</f>
        <v>0</v>
      </c>
      <c r="AD47">
        <f>'[1]empty sheet'!$J43</f>
        <v>0</v>
      </c>
      <c r="AF47">
        <f t="shared" si="15"/>
        <v>0</v>
      </c>
      <c r="AG47">
        <f>'[1]empty sheet'!$K43</f>
        <v>0</v>
      </c>
      <c r="AH47">
        <f t="shared" si="6"/>
        <v>0</v>
      </c>
      <c r="AI47">
        <f>'[1]empty sheet'!$L43</f>
        <v>0</v>
      </c>
      <c r="AK47">
        <f t="shared" si="7"/>
        <v>0</v>
      </c>
      <c r="AM47">
        <f>'[1]EVS SPIDER'!$M43</f>
        <v>0</v>
      </c>
      <c r="AO47">
        <f>'[1]EVS SPIDER'!$N43</f>
        <v>0</v>
      </c>
      <c r="AS47">
        <f>'[1]empty sheet'!$O43</f>
        <v>0</v>
      </c>
      <c r="AU47">
        <f t="shared" si="16"/>
        <v>0</v>
      </c>
      <c r="AV47">
        <f t="shared" si="17"/>
        <v>0</v>
      </c>
      <c r="AW47">
        <f t="shared" si="18"/>
        <v>0</v>
      </c>
      <c r="AX47">
        <f t="shared" si="19"/>
        <v>0</v>
      </c>
      <c r="BG47">
        <f t="shared" si="20"/>
        <v>0</v>
      </c>
      <c r="BH47" s="10">
        <f t="shared" si="21"/>
        <v>0</v>
      </c>
    </row>
    <row r="48" spans="2:60">
      <c r="C48" s="16"/>
      <c r="F48">
        <f t="shared" si="8"/>
        <v>0</v>
      </c>
      <c r="G48">
        <f t="shared" si="9"/>
        <v>0</v>
      </c>
      <c r="H48">
        <f t="shared" si="10"/>
        <v>0</v>
      </c>
      <c r="I48">
        <f t="shared" si="11"/>
        <v>0</v>
      </c>
      <c r="J48">
        <f>'[1]empty sheet'!$C44</f>
        <v>0</v>
      </c>
      <c r="K48">
        <f t="shared" si="12"/>
        <v>0</v>
      </c>
      <c r="L48">
        <f t="shared" si="13"/>
        <v>0</v>
      </c>
      <c r="M48">
        <f t="shared" si="14"/>
        <v>0</v>
      </c>
      <c r="R48">
        <f>'[1]empty sheet'!$E44</f>
        <v>0</v>
      </c>
      <c r="T48">
        <f t="shared" si="3"/>
        <v>0</v>
      </c>
      <c r="U48">
        <f>'[1]empty sheet'!$F44</f>
        <v>0</v>
      </c>
      <c r="W48">
        <f t="shared" si="4"/>
        <v>0</v>
      </c>
      <c r="X48">
        <f t="shared" si="5"/>
        <v>0</v>
      </c>
      <c r="Y48">
        <f>'[1]empty sheet'!$D44</f>
        <v>0</v>
      </c>
      <c r="Z48">
        <f>'[1]empty sheet'!$G44</f>
        <v>0</v>
      </c>
      <c r="AA48">
        <f>'[1]empty sheet'!$H44</f>
        <v>0</v>
      </c>
      <c r="AB48">
        <f>'[1]empty sheet'!$I44</f>
        <v>0</v>
      </c>
      <c r="AD48">
        <f>'[1]empty sheet'!$J44</f>
        <v>0</v>
      </c>
      <c r="AF48">
        <f t="shared" si="15"/>
        <v>0</v>
      </c>
      <c r="AG48">
        <f>'[1]empty sheet'!$K44</f>
        <v>0</v>
      </c>
      <c r="AH48">
        <f t="shared" si="6"/>
        <v>0</v>
      </c>
      <c r="AI48">
        <f>'[1]empty sheet'!$L44</f>
        <v>0</v>
      </c>
      <c r="AK48">
        <f t="shared" si="7"/>
        <v>0</v>
      </c>
      <c r="AM48">
        <f>'[1]EVS SPIDER'!$M44</f>
        <v>0</v>
      </c>
      <c r="AO48">
        <f>'[1]EVS SPIDER'!$N44</f>
        <v>0</v>
      </c>
      <c r="AS48">
        <f>'[1]empty sheet'!$O44</f>
        <v>0</v>
      </c>
      <c r="AU48">
        <f t="shared" si="16"/>
        <v>0</v>
      </c>
      <c r="AV48">
        <f t="shared" si="17"/>
        <v>0</v>
      </c>
      <c r="AW48">
        <f t="shared" si="18"/>
        <v>0</v>
      </c>
      <c r="AX48">
        <f t="shared" si="19"/>
        <v>0</v>
      </c>
      <c r="BG48">
        <f t="shared" si="20"/>
        <v>0</v>
      </c>
      <c r="BH48" s="10">
        <f t="shared" si="21"/>
        <v>0</v>
      </c>
    </row>
    <row r="49" spans="3:60">
      <c r="F49">
        <f t="shared" si="8"/>
        <v>0</v>
      </c>
      <c r="G49">
        <f t="shared" si="9"/>
        <v>0</v>
      </c>
      <c r="H49">
        <f t="shared" si="10"/>
        <v>0</v>
      </c>
      <c r="I49">
        <f t="shared" si="11"/>
        <v>0</v>
      </c>
      <c r="J49">
        <f>'[1]empty sheet'!$C45</f>
        <v>0</v>
      </c>
      <c r="K49">
        <f t="shared" si="12"/>
        <v>0</v>
      </c>
      <c r="L49">
        <f t="shared" si="13"/>
        <v>0</v>
      </c>
      <c r="M49">
        <f t="shared" si="14"/>
        <v>0</v>
      </c>
      <c r="R49">
        <f>'[1]empty sheet'!$E45</f>
        <v>0</v>
      </c>
      <c r="T49">
        <f t="shared" si="3"/>
        <v>0</v>
      </c>
      <c r="U49">
        <f>'[1]empty sheet'!$F45</f>
        <v>0</v>
      </c>
      <c r="W49">
        <f t="shared" si="4"/>
        <v>0</v>
      </c>
      <c r="X49">
        <f t="shared" si="5"/>
        <v>0</v>
      </c>
      <c r="Y49">
        <f>'[1]empty sheet'!$D45</f>
        <v>0</v>
      </c>
      <c r="Z49">
        <f>'[1]empty sheet'!$G45</f>
        <v>0</v>
      </c>
      <c r="AA49">
        <f>'[1]empty sheet'!$H45</f>
        <v>0</v>
      </c>
      <c r="AB49">
        <f>'[1]empty sheet'!$I45</f>
        <v>0</v>
      </c>
      <c r="AD49">
        <f>'[1]empty sheet'!$J45</f>
        <v>0</v>
      </c>
      <c r="AF49">
        <f t="shared" si="15"/>
        <v>0</v>
      </c>
      <c r="AG49">
        <f>'[1]empty sheet'!$K45</f>
        <v>0</v>
      </c>
      <c r="AH49">
        <f t="shared" si="6"/>
        <v>0</v>
      </c>
      <c r="AI49">
        <f>'[1]empty sheet'!$L45</f>
        <v>0</v>
      </c>
      <c r="AK49">
        <f t="shared" si="7"/>
        <v>0</v>
      </c>
      <c r="AM49">
        <f>'[1]EVS SPIDER'!$M45</f>
        <v>0</v>
      </c>
      <c r="AO49">
        <f>'[1]EVS SPIDER'!$N45</f>
        <v>0</v>
      </c>
      <c r="AS49">
        <f>'[1]empty sheet'!$O45</f>
        <v>0</v>
      </c>
      <c r="AU49">
        <f t="shared" si="16"/>
        <v>0</v>
      </c>
      <c r="AV49">
        <f t="shared" si="17"/>
        <v>0</v>
      </c>
      <c r="AW49">
        <f t="shared" si="18"/>
        <v>0</v>
      </c>
      <c r="AX49">
        <f t="shared" si="19"/>
        <v>0</v>
      </c>
      <c r="BG49">
        <f t="shared" si="20"/>
        <v>0</v>
      </c>
      <c r="BH49" s="10">
        <f t="shared" si="21"/>
        <v>0</v>
      </c>
    </row>
    <row r="50" spans="3:60">
      <c r="C50" s="16"/>
      <c r="F50">
        <f t="shared" si="8"/>
        <v>0</v>
      </c>
      <c r="G50">
        <f t="shared" si="9"/>
        <v>0</v>
      </c>
      <c r="H50">
        <f t="shared" si="10"/>
        <v>0</v>
      </c>
      <c r="I50">
        <f t="shared" ref="I50:I113" si="22">LEN(SUBSTITUTE(B50," ",""))</f>
        <v>0</v>
      </c>
      <c r="J50">
        <f>'[1]empty sheet'!$C46</f>
        <v>0</v>
      </c>
      <c r="K50">
        <f t="shared" si="12"/>
        <v>0</v>
      </c>
      <c r="L50">
        <f t="shared" si="13"/>
        <v>0</v>
      </c>
      <c r="M50">
        <f t="shared" si="14"/>
        <v>0</v>
      </c>
      <c r="R50">
        <f>'[1]empty sheet'!$E46</f>
        <v>0</v>
      </c>
      <c r="T50">
        <f t="shared" si="3"/>
        <v>0</v>
      </c>
      <c r="U50">
        <f>'[1]empty sheet'!$F46</f>
        <v>0</v>
      </c>
      <c r="W50">
        <f t="shared" si="4"/>
        <v>0</v>
      </c>
      <c r="X50">
        <f t="shared" si="5"/>
        <v>0</v>
      </c>
      <c r="Y50">
        <f>'[1]empty sheet'!$D46</f>
        <v>0</v>
      </c>
      <c r="Z50">
        <f>'[1]empty sheet'!$G46</f>
        <v>0</v>
      </c>
      <c r="AA50">
        <f>'[1]empty sheet'!$H46</f>
        <v>0</v>
      </c>
      <c r="AB50">
        <f>'[1]empty sheet'!$I46</f>
        <v>0</v>
      </c>
      <c r="AD50">
        <f>'[1]empty sheet'!$J46</f>
        <v>0</v>
      </c>
      <c r="AF50">
        <f t="shared" si="15"/>
        <v>0</v>
      </c>
      <c r="AG50">
        <f>'[1]empty sheet'!$K46</f>
        <v>0</v>
      </c>
      <c r="AH50">
        <f t="shared" si="6"/>
        <v>0</v>
      </c>
      <c r="AI50">
        <f>'[1]empty sheet'!$L46</f>
        <v>0</v>
      </c>
      <c r="AK50">
        <f t="shared" si="7"/>
        <v>0</v>
      </c>
      <c r="AM50">
        <f>'[1]EVS SPIDER'!$M46</f>
        <v>0</v>
      </c>
      <c r="AO50">
        <f>'[1]EVS SPIDER'!$N46</f>
        <v>0</v>
      </c>
      <c r="AS50">
        <f>'[1]empty sheet'!$O46</f>
        <v>0</v>
      </c>
      <c r="AU50">
        <f t="shared" si="16"/>
        <v>0</v>
      </c>
      <c r="AV50">
        <f t="shared" si="17"/>
        <v>0</v>
      </c>
      <c r="AW50">
        <f t="shared" ref="AW50:AW113" si="23">IF(G50=0,0,((0.0588*M50*100)-(0.296*(F50/G50)*100)-15.8))</f>
        <v>0</v>
      </c>
      <c r="AX50">
        <f t="shared" si="19"/>
        <v>0</v>
      </c>
      <c r="BG50">
        <f t="shared" si="20"/>
        <v>0</v>
      </c>
      <c r="BH50" s="10">
        <f t="shared" si="21"/>
        <v>0</v>
      </c>
    </row>
    <row r="51" spans="3:60">
      <c r="F51">
        <f t="shared" si="8"/>
        <v>0</v>
      </c>
      <c r="G51">
        <f t="shared" si="9"/>
        <v>0</v>
      </c>
      <c r="H51">
        <f t="shared" si="10"/>
        <v>0</v>
      </c>
      <c r="I51">
        <f t="shared" si="22"/>
        <v>0</v>
      </c>
      <c r="J51">
        <f>'[1]empty sheet'!$C47</f>
        <v>0</v>
      </c>
      <c r="K51">
        <f t="shared" si="12"/>
        <v>0</v>
      </c>
      <c r="L51">
        <f t="shared" si="13"/>
        <v>0</v>
      </c>
      <c r="M51">
        <f t="shared" si="14"/>
        <v>0</v>
      </c>
      <c r="R51">
        <f>'[1]empty sheet'!$E47</f>
        <v>0</v>
      </c>
      <c r="T51">
        <f t="shared" si="3"/>
        <v>0</v>
      </c>
      <c r="U51">
        <f>'[1]empty sheet'!$F47</f>
        <v>0</v>
      </c>
      <c r="W51">
        <f t="shared" si="4"/>
        <v>0</v>
      </c>
      <c r="X51">
        <f t="shared" si="5"/>
        <v>0</v>
      </c>
      <c r="Y51">
        <f>'[1]empty sheet'!$D47</f>
        <v>0</v>
      </c>
      <c r="Z51">
        <f>'[1]empty sheet'!$G47</f>
        <v>0</v>
      </c>
      <c r="AA51">
        <f>'[1]empty sheet'!$H47</f>
        <v>0</v>
      </c>
      <c r="AB51">
        <f>'[1]empty sheet'!$I47</f>
        <v>0</v>
      </c>
      <c r="AD51">
        <f>'[1]empty sheet'!$J47</f>
        <v>0</v>
      </c>
      <c r="AF51">
        <f t="shared" si="15"/>
        <v>0</v>
      </c>
      <c r="AG51">
        <f>'[1]empty sheet'!$K47</f>
        <v>0</v>
      </c>
      <c r="AH51">
        <f t="shared" si="6"/>
        <v>0</v>
      </c>
      <c r="AI51">
        <f>'[1]empty sheet'!$L47</f>
        <v>0</v>
      </c>
      <c r="AK51">
        <f t="shared" si="7"/>
        <v>0</v>
      </c>
      <c r="AM51">
        <f>'[1]EVS SPIDER'!$M47</f>
        <v>0</v>
      </c>
      <c r="AO51">
        <f>'[1]EVS SPIDER'!$N47</f>
        <v>0</v>
      </c>
      <c r="AS51">
        <f>'[1]empty sheet'!$O47</f>
        <v>0</v>
      </c>
      <c r="AU51">
        <f t="shared" si="16"/>
        <v>0</v>
      </c>
      <c r="AV51">
        <f t="shared" si="17"/>
        <v>0</v>
      </c>
      <c r="AW51">
        <f t="shared" si="23"/>
        <v>0</v>
      </c>
      <c r="AX51">
        <f t="shared" si="19"/>
        <v>0</v>
      </c>
      <c r="BG51">
        <f t="shared" si="20"/>
        <v>0</v>
      </c>
      <c r="BH51" s="10">
        <f t="shared" si="21"/>
        <v>0</v>
      </c>
    </row>
    <row r="52" spans="3:60">
      <c r="F52">
        <f t="shared" si="8"/>
        <v>0</v>
      </c>
      <c r="G52">
        <f t="shared" si="9"/>
        <v>0</v>
      </c>
      <c r="H52">
        <f t="shared" si="10"/>
        <v>0</v>
      </c>
      <c r="I52">
        <f t="shared" si="22"/>
        <v>0</v>
      </c>
      <c r="J52">
        <f>'[1]empty sheet'!$C48</f>
        <v>0</v>
      </c>
      <c r="K52">
        <f t="shared" si="12"/>
        <v>0</v>
      </c>
      <c r="L52">
        <f t="shared" si="13"/>
        <v>0</v>
      </c>
      <c r="M52">
        <f t="shared" si="14"/>
        <v>0</v>
      </c>
      <c r="R52">
        <f>'[1]empty sheet'!$E48</f>
        <v>0</v>
      </c>
      <c r="T52">
        <f t="shared" si="3"/>
        <v>0</v>
      </c>
      <c r="U52">
        <f>'[1]empty sheet'!$F48</f>
        <v>0</v>
      </c>
      <c r="W52">
        <f t="shared" si="4"/>
        <v>0</v>
      </c>
      <c r="X52">
        <f t="shared" si="5"/>
        <v>0</v>
      </c>
      <c r="Y52">
        <f>'[1]empty sheet'!$D48</f>
        <v>0</v>
      </c>
      <c r="Z52">
        <f>'[1]empty sheet'!$G48</f>
        <v>0</v>
      </c>
      <c r="AA52">
        <f>'[1]empty sheet'!$H48</f>
        <v>0</v>
      </c>
      <c r="AB52">
        <f>'[1]empty sheet'!$I48</f>
        <v>0</v>
      </c>
      <c r="AD52">
        <f>'[1]empty sheet'!$J48</f>
        <v>0</v>
      </c>
      <c r="AF52">
        <f t="shared" si="15"/>
        <v>0</v>
      </c>
      <c r="AG52">
        <f>'[1]empty sheet'!$K48</f>
        <v>0</v>
      </c>
      <c r="AH52">
        <f t="shared" si="6"/>
        <v>0</v>
      </c>
      <c r="AI52">
        <f>'[1]empty sheet'!$L48</f>
        <v>0</v>
      </c>
      <c r="AK52">
        <f t="shared" si="7"/>
        <v>0</v>
      </c>
      <c r="AM52">
        <f>'[1]EVS SPIDER'!$M48</f>
        <v>0</v>
      </c>
      <c r="AO52">
        <f>'[1]EVS SPIDER'!$N48</f>
        <v>0</v>
      </c>
      <c r="AS52">
        <f>'[1]empty sheet'!$O48</f>
        <v>0</v>
      </c>
      <c r="AU52">
        <f t="shared" si="16"/>
        <v>0</v>
      </c>
      <c r="AV52">
        <f t="shared" si="17"/>
        <v>0</v>
      </c>
      <c r="AW52">
        <f t="shared" si="23"/>
        <v>0</v>
      </c>
      <c r="AX52">
        <f t="shared" si="19"/>
        <v>0</v>
      </c>
      <c r="BG52">
        <f t="shared" si="20"/>
        <v>0</v>
      </c>
      <c r="BH52" s="10">
        <f t="shared" si="21"/>
        <v>0</v>
      </c>
    </row>
    <row r="53" spans="3:60">
      <c r="F53">
        <f t="shared" si="8"/>
        <v>0</v>
      </c>
      <c r="G53">
        <f t="shared" si="9"/>
        <v>0</v>
      </c>
      <c r="H53">
        <f t="shared" si="10"/>
        <v>0</v>
      </c>
      <c r="I53">
        <f t="shared" si="22"/>
        <v>0</v>
      </c>
      <c r="J53">
        <f>'[1]empty sheet'!$C49</f>
        <v>0</v>
      </c>
      <c r="K53">
        <f t="shared" si="12"/>
        <v>0</v>
      </c>
      <c r="L53">
        <f t="shared" si="13"/>
        <v>0</v>
      </c>
      <c r="M53">
        <f t="shared" si="14"/>
        <v>0</v>
      </c>
      <c r="R53">
        <f>'[1]empty sheet'!$E49</f>
        <v>0</v>
      </c>
      <c r="T53">
        <f t="shared" si="3"/>
        <v>0</v>
      </c>
      <c r="U53">
        <f>'[1]empty sheet'!$F49</f>
        <v>0</v>
      </c>
      <c r="W53">
        <f t="shared" si="4"/>
        <v>0</v>
      </c>
      <c r="X53">
        <f t="shared" si="5"/>
        <v>0</v>
      </c>
      <c r="Y53">
        <f>'[1]empty sheet'!$D49</f>
        <v>0</v>
      </c>
      <c r="Z53">
        <f>'[1]empty sheet'!$G49</f>
        <v>0</v>
      </c>
      <c r="AA53">
        <f>'[1]empty sheet'!$H49</f>
        <v>0</v>
      </c>
      <c r="AB53">
        <f>'[1]empty sheet'!$I49</f>
        <v>0</v>
      </c>
      <c r="AD53">
        <f>'[1]empty sheet'!$J49</f>
        <v>0</v>
      </c>
      <c r="AF53">
        <f t="shared" si="15"/>
        <v>0</v>
      </c>
      <c r="AG53">
        <f>'[1]empty sheet'!$K49</f>
        <v>0</v>
      </c>
      <c r="AH53">
        <f t="shared" si="6"/>
        <v>0</v>
      </c>
      <c r="AI53">
        <f>'[1]empty sheet'!$L49</f>
        <v>0</v>
      </c>
      <c r="AK53">
        <f t="shared" si="7"/>
        <v>0</v>
      </c>
      <c r="AM53">
        <f>'[1]EVS SPIDER'!$M49</f>
        <v>0</v>
      </c>
      <c r="AO53">
        <f>'[1]EVS SPIDER'!$N49</f>
        <v>0</v>
      </c>
      <c r="AS53">
        <f>'[1]empty sheet'!$O49</f>
        <v>0</v>
      </c>
      <c r="AU53">
        <f t="shared" si="16"/>
        <v>0</v>
      </c>
      <c r="AV53">
        <f t="shared" si="17"/>
        <v>0</v>
      </c>
      <c r="AW53">
        <f t="shared" si="23"/>
        <v>0</v>
      </c>
      <c r="AX53">
        <f t="shared" si="19"/>
        <v>0</v>
      </c>
      <c r="BG53">
        <f t="shared" si="20"/>
        <v>0</v>
      </c>
      <c r="BH53" s="10">
        <f t="shared" si="21"/>
        <v>0</v>
      </c>
    </row>
    <row r="54" spans="3:60">
      <c r="C54" s="16"/>
      <c r="F54">
        <f t="shared" si="8"/>
        <v>0</v>
      </c>
      <c r="G54">
        <f t="shared" si="9"/>
        <v>0</v>
      </c>
      <c r="H54">
        <f t="shared" si="10"/>
        <v>0</v>
      </c>
      <c r="I54">
        <f t="shared" si="22"/>
        <v>0</v>
      </c>
      <c r="J54">
        <f>'[1]empty sheet'!$C50</f>
        <v>0</v>
      </c>
      <c r="K54">
        <f t="shared" si="12"/>
        <v>0</v>
      </c>
      <c r="L54">
        <f t="shared" si="13"/>
        <v>0</v>
      </c>
      <c r="M54">
        <f t="shared" si="14"/>
        <v>0</v>
      </c>
      <c r="R54">
        <f>'[1]empty sheet'!$E50</f>
        <v>0</v>
      </c>
      <c r="T54">
        <f t="shared" si="3"/>
        <v>0</v>
      </c>
      <c r="U54">
        <f>'[1]empty sheet'!$F50</f>
        <v>0</v>
      </c>
      <c r="W54">
        <f t="shared" si="4"/>
        <v>0</v>
      </c>
      <c r="X54">
        <f t="shared" si="5"/>
        <v>0</v>
      </c>
      <c r="Y54">
        <f>'[1]empty sheet'!$D50</f>
        <v>0</v>
      </c>
      <c r="Z54">
        <f>'[1]empty sheet'!$G50</f>
        <v>0</v>
      </c>
      <c r="AA54">
        <f>'[1]empty sheet'!$H50</f>
        <v>0</v>
      </c>
      <c r="AB54">
        <f>'[1]empty sheet'!$I50</f>
        <v>0</v>
      </c>
      <c r="AD54">
        <f>'[1]empty sheet'!$J50</f>
        <v>0</v>
      </c>
      <c r="AF54">
        <f t="shared" si="15"/>
        <v>0</v>
      </c>
      <c r="AG54">
        <f>'[1]empty sheet'!$K50</f>
        <v>0</v>
      </c>
      <c r="AH54">
        <f t="shared" si="6"/>
        <v>0</v>
      </c>
      <c r="AI54">
        <f>'[1]empty sheet'!$L50</f>
        <v>0</v>
      </c>
      <c r="AK54">
        <f t="shared" si="7"/>
        <v>0</v>
      </c>
      <c r="AM54">
        <f>'[1]EVS SPIDER'!$M50</f>
        <v>0</v>
      </c>
      <c r="AO54">
        <f>'[1]EVS SPIDER'!$N50</f>
        <v>0</v>
      </c>
      <c r="AS54">
        <f>'[1]empty sheet'!$O50</f>
        <v>0</v>
      </c>
      <c r="AU54">
        <f t="shared" si="16"/>
        <v>0</v>
      </c>
      <c r="AV54">
        <f t="shared" si="17"/>
        <v>0</v>
      </c>
      <c r="AW54">
        <f t="shared" si="23"/>
        <v>0</v>
      </c>
      <c r="AX54">
        <f t="shared" si="19"/>
        <v>0</v>
      </c>
      <c r="BG54">
        <f t="shared" si="20"/>
        <v>0</v>
      </c>
      <c r="BH54" s="10">
        <f t="shared" si="21"/>
        <v>0</v>
      </c>
    </row>
    <row r="55" spans="3:60">
      <c r="C55" s="16"/>
      <c r="F55">
        <f t="shared" si="8"/>
        <v>0</v>
      </c>
      <c r="G55">
        <f t="shared" si="9"/>
        <v>0</v>
      </c>
      <c r="H55">
        <f t="shared" si="10"/>
        <v>0</v>
      </c>
      <c r="I55">
        <f t="shared" si="22"/>
        <v>0</v>
      </c>
      <c r="J55">
        <f>'[1]empty sheet'!$C51</f>
        <v>0</v>
      </c>
      <c r="K55">
        <f t="shared" si="12"/>
        <v>0</v>
      </c>
      <c r="L55">
        <f t="shared" si="13"/>
        <v>0</v>
      </c>
      <c r="M55">
        <f t="shared" si="14"/>
        <v>0</v>
      </c>
      <c r="R55">
        <f>'[1]empty sheet'!$E51</f>
        <v>0</v>
      </c>
      <c r="T55">
        <f t="shared" si="3"/>
        <v>0</v>
      </c>
      <c r="U55">
        <f>'[1]empty sheet'!$F51</f>
        <v>0</v>
      </c>
      <c r="W55">
        <f t="shared" si="4"/>
        <v>0</v>
      </c>
      <c r="X55">
        <f t="shared" si="5"/>
        <v>0</v>
      </c>
      <c r="Y55">
        <f>'[1]empty sheet'!$D51</f>
        <v>0</v>
      </c>
      <c r="Z55">
        <f>'[1]empty sheet'!$G51</f>
        <v>0</v>
      </c>
      <c r="AA55">
        <f>'[1]empty sheet'!$H51</f>
        <v>0</v>
      </c>
      <c r="AB55">
        <f>'[1]empty sheet'!$I51</f>
        <v>0</v>
      </c>
      <c r="AD55">
        <f>'[1]empty sheet'!$J51</f>
        <v>0</v>
      </c>
      <c r="AF55">
        <f t="shared" si="15"/>
        <v>0</v>
      </c>
      <c r="AG55">
        <f>'[1]empty sheet'!$K51</f>
        <v>0</v>
      </c>
      <c r="AH55">
        <f t="shared" si="6"/>
        <v>0</v>
      </c>
      <c r="AI55">
        <f>'[1]empty sheet'!$L51</f>
        <v>0</v>
      </c>
      <c r="AK55">
        <f t="shared" si="7"/>
        <v>0</v>
      </c>
      <c r="AM55">
        <f>'[1]EVS SPIDER'!$M51</f>
        <v>0</v>
      </c>
      <c r="AO55">
        <f>'[1]EVS SPIDER'!$N51</f>
        <v>0</v>
      </c>
      <c r="AS55">
        <f>'[1]empty sheet'!$O51</f>
        <v>0</v>
      </c>
      <c r="AU55">
        <f t="shared" si="16"/>
        <v>0</v>
      </c>
      <c r="AV55">
        <f t="shared" si="17"/>
        <v>0</v>
      </c>
      <c r="AW55">
        <f t="shared" si="23"/>
        <v>0</v>
      </c>
      <c r="AX55">
        <f t="shared" si="19"/>
        <v>0</v>
      </c>
      <c r="BG55">
        <f t="shared" si="20"/>
        <v>0</v>
      </c>
      <c r="BH55" s="10">
        <f t="shared" si="21"/>
        <v>0</v>
      </c>
    </row>
    <row r="56" spans="3:60">
      <c r="C56" s="16"/>
      <c r="F56">
        <f t="shared" si="8"/>
        <v>0</v>
      </c>
      <c r="G56">
        <f t="shared" si="9"/>
        <v>0</v>
      </c>
      <c r="H56">
        <f t="shared" si="10"/>
        <v>0</v>
      </c>
      <c r="I56">
        <f t="shared" si="22"/>
        <v>0</v>
      </c>
      <c r="J56">
        <f>'[1]empty sheet'!$C52</f>
        <v>0</v>
      </c>
      <c r="K56">
        <f t="shared" si="12"/>
        <v>0</v>
      </c>
      <c r="L56">
        <f t="shared" si="13"/>
        <v>0</v>
      </c>
      <c r="M56">
        <f t="shared" si="14"/>
        <v>0</v>
      </c>
      <c r="R56">
        <f>'[1]empty sheet'!$E52</f>
        <v>0</v>
      </c>
      <c r="T56">
        <f t="shared" si="3"/>
        <v>0</v>
      </c>
      <c r="U56">
        <f>'[1]empty sheet'!$F52</f>
        <v>0</v>
      </c>
      <c r="W56">
        <f t="shared" si="4"/>
        <v>0</v>
      </c>
      <c r="X56">
        <f t="shared" si="5"/>
        <v>0</v>
      </c>
      <c r="Y56">
        <f>'[1]empty sheet'!$D52</f>
        <v>0</v>
      </c>
      <c r="Z56">
        <f>'[1]empty sheet'!$G52</f>
        <v>0</v>
      </c>
      <c r="AA56">
        <f>'[1]empty sheet'!$H52</f>
        <v>0</v>
      </c>
      <c r="AB56">
        <f>'[1]empty sheet'!$I52</f>
        <v>0</v>
      </c>
      <c r="AD56">
        <f>'[1]empty sheet'!$J52</f>
        <v>0</v>
      </c>
      <c r="AF56">
        <f t="shared" si="15"/>
        <v>0</v>
      </c>
      <c r="AG56">
        <f>'[1]empty sheet'!$K52</f>
        <v>0</v>
      </c>
      <c r="AH56">
        <f t="shared" si="6"/>
        <v>0</v>
      </c>
      <c r="AI56">
        <f>'[1]empty sheet'!$L52</f>
        <v>0</v>
      </c>
      <c r="AK56">
        <f t="shared" si="7"/>
        <v>0</v>
      </c>
      <c r="AM56">
        <f>'[1]EVS SPIDER'!$M52</f>
        <v>0</v>
      </c>
      <c r="AO56">
        <f>'[1]EVS SPIDER'!$N52</f>
        <v>0</v>
      </c>
      <c r="AS56">
        <f>'[1]empty sheet'!$O52</f>
        <v>0</v>
      </c>
      <c r="AU56">
        <f t="shared" si="16"/>
        <v>0</v>
      </c>
      <c r="AV56">
        <f t="shared" si="17"/>
        <v>0</v>
      </c>
      <c r="AW56">
        <f t="shared" si="23"/>
        <v>0</v>
      </c>
      <c r="AX56">
        <f t="shared" si="19"/>
        <v>0</v>
      </c>
      <c r="BG56">
        <f t="shared" si="20"/>
        <v>0</v>
      </c>
      <c r="BH56" s="10">
        <f t="shared" si="21"/>
        <v>0</v>
      </c>
    </row>
    <row r="57" spans="3:60">
      <c r="F57">
        <f t="shared" si="8"/>
        <v>0</v>
      </c>
      <c r="G57">
        <f t="shared" si="9"/>
        <v>0</v>
      </c>
      <c r="H57">
        <f t="shared" si="10"/>
        <v>0</v>
      </c>
      <c r="I57">
        <f t="shared" si="22"/>
        <v>0</v>
      </c>
      <c r="J57">
        <f>'[1]empty sheet'!$C53</f>
        <v>0</v>
      </c>
      <c r="K57">
        <f t="shared" si="12"/>
        <v>0</v>
      </c>
      <c r="L57">
        <f t="shared" si="13"/>
        <v>0</v>
      </c>
      <c r="M57">
        <f t="shared" si="14"/>
        <v>0</v>
      </c>
      <c r="R57">
        <f>'[1]empty sheet'!$E53</f>
        <v>0</v>
      </c>
      <c r="T57">
        <f t="shared" si="3"/>
        <v>0</v>
      </c>
      <c r="U57">
        <f>'[1]empty sheet'!$F53</f>
        <v>0</v>
      </c>
      <c r="W57">
        <f t="shared" si="4"/>
        <v>0</v>
      </c>
      <c r="X57">
        <f t="shared" si="5"/>
        <v>0</v>
      </c>
      <c r="Y57">
        <f>'[1]empty sheet'!$D53</f>
        <v>0</v>
      </c>
      <c r="Z57">
        <f>'[1]empty sheet'!$G53</f>
        <v>0</v>
      </c>
      <c r="AA57">
        <f>'[1]empty sheet'!$H53</f>
        <v>0</v>
      </c>
      <c r="AB57">
        <f>'[1]empty sheet'!$I53</f>
        <v>0</v>
      </c>
      <c r="AD57">
        <f>'[1]empty sheet'!$J53</f>
        <v>0</v>
      </c>
      <c r="AF57">
        <f t="shared" si="15"/>
        <v>0</v>
      </c>
      <c r="AG57">
        <f>'[1]empty sheet'!$K53</f>
        <v>0</v>
      </c>
      <c r="AH57">
        <f t="shared" si="6"/>
        <v>0</v>
      </c>
      <c r="AI57">
        <f>'[1]empty sheet'!$L53</f>
        <v>0</v>
      </c>
      <c r="AK57">
        <f t="shared" si="7"/>
        <v>0</v>
      </c>
      <c r="AM57">
        <f>'[1]EVS SPIDER'!$M53</f>
        <v>0</v>
      </c>
      <c r="AO57">
        <f>'[1]EVS SPIDER'!$N53</f>
        <v>0</v>
      </c>
      <c r="AS57">
        <f>'[1]empty sheet'!$O53</f>
        <v>0</v>
      </c>
      <c r="AU57">
        <f t="shared" si="16"/>
        <v>0</v>
      </c>
      <c r="AV57">
        <f t="shared" si="17"/>
        <v>0</v>
      </c>
      <c r="AW57">
        <f t="shared" si="23"/>
        <v>0</v>
      </c>
      <c r="AX57">
        <f t="shared" si="19"/>
        <v>0</v>
      </c>
      <c r="BG57">
        <f t="shared" si="20"/>
        <v>0</v>
      </c>
      <c r="BH57" s="10">
        <f t="shared" si="21"/>
        <v>0</v>
      </c>
    </row>
    <row r="58" spans="3:60">
      <c r="F58">
        <f t="shared" si="8"/>
        <v>0</v>
      </c>
      <c r="G58">
        <f t="shared" si="9"/>
        <v>0</v>
      </c>
      <c r="H58">
        <f t="shared" si="10"/>
        <v>0</v>
      </c>
      <c r="I58">
        <f t="shared" si="22"/>
        <v>0</v>
      </c>
      <c r="J58">
        <f>'[1]empty sheet'!$C54</f>
        <v>0</v>
      </c>
      <c r="K58">
        <f t="shared" si="12"/>
        <v>0</v>
      </c>
      <c r="L58">
        <f t="shared" si="13"/>
        <v>0</v>
      </c>
      <c r="M58">
        <f t="shared" si="14"/>
        <v>0</v>
      </c>
      <c r="R58">
        <f>'[1]empty sheet'!$E54</f>
        <v>0</v>
      </c>
      <c r="T58">
        <f t="shared" si="3"/>
        <v>0</v>
      </c>
      <c r="U58">
        <f>'[1]empty sheet'!$F54</f>
        <v>0</v>
      </c>
      <c r="W58">
        <f t="shared" si="4"/>
        <v>0</v>
      </c>
      <c r="X58">
        <f t="shared" si="5"/>
        <v>0</v>
      </c>
      <c r="Y58">
        <f>'[1]empty sheet'!$D54</f>
        <v>0</v>
      </c>
      <c r="Z58">
        <f>'[1]empty sheet'!$G54</f>
        <v>0</v>
      </c>
      <c r="AA58">
        <f>'[1]empty sheet'!$H54</f>
        <v>0</v>
      </c>
      <c r="AB58">
        <f>'[1]empty sheet'!$I54</f>
        <v>0</v>
      </c>
      <c r="AD58">
        <f>'[1]empty sheet'!$J54</f>
        <v>0</v>
      </c>
      <c r="AF58">
        <f t="shared" si="15"/>
        <v>0</v>
      </c>
      <c r="AG58">
        <f>'[1]empty sheet'!$K54</f>
        <v>0</v>
      </c>
      <c r="AH58">
        <f t="shared" si="6"/>
        <v>0</v>
      </c>
      <c r="AI58">
        <f>'[1]empty sheet'!$L54</f>
        <v>0</v>
      </c>
      <c r="AK58">
        <f t="shared" si="7"/>
        <v>0</v>
      </c>
      <c r="AM58">
        <f>'[1]EVS SPIDER'!$M54</f>
        <v>0</v>
      </c>
      <c r="AO58">
        <f>'[1]EVS SPIDER'!$N54</f>
        <v>0</v>
      </c>
      <c r="AS58">
        <f>'[1]empty sheet'!$O54</f>
        <v>0</v>
      </c>
      <c r="AU58">
        <f t="shared" si="16"/>
        <v>0</v>
      </c>
      <c r="AV58">
        <f t="shared" si="17"/>
        <v>0</v>
      </c>
      <c r="AW58">
        <f t="shared" si="23"/>
        <v>0</v>
      </c>
      <c r="AX58">
        <f t="shared" si="19"/>
        <v>0</v>
      </c>
      <c r="BG58">
        <f t="shared" si="20"/>
        <v>0</v>
      </c>
      <c r="BH58" s="10">
        <f t="shared" si="21"/>
        <v>0</v>
      </c>
    </row>
    <row r="59" spans="3:60">
      <c r="F59">
        <f t="shared" si="8"/>
        <v>0</v>
      </c>
      <c r="G59">
        <f t="shared" si="9"/>
        <v>0</v>
      </c>
      <c r="H59">
        <f t="shared" si="10"/>
        <v>0</v>
      </c>
      <c r="I59">
        <f t="shared" si="22"/>
        <v>0</v>
      </c>
      <c r="J59">
        <f>'[1]empty sheet'!$C55</f>
        <v>0</v>
      </c>
      <c r="K59">
        <f t="shared" si="12"/>
        <v>0</v>
      </c>
      <c r="L59">
        <f t="shared" si="13"/>
        <v>0</v>
      </c>
      <c r="M59">
        <f t="shared" si="14"/>
        <v>0</v>
      </c>
      <c r="R59">
        <f>'[1]empty sheet'!$E55</f>
        <v>0</v>
      </c>
      <c r="T59">
        <f t="shared" si="3"/>
        <v>0</v>
      </c>
      <c r="U59">
        <f>'[1]empty sheet'!$F55</f>
        <v>0</v>
      </c>
      <c r="W59">
        <f t="shared" si="4"/>
        <v>0</v>
      </c>
      <c r="X59">
        <f t="shared" si="5"/>
        <v>0</v>
      </c>
      <c r="Y59">
        <f>'[1]empty sheet'!$D55</f>
        <v>0</v>
      </c>
      <c r="Z59">
        <f>'[1]empty sheet'!$G55</f>
        <v>0</v>
      </c>
      <c r="AA59">
        <f>'[1]empty sheet'!$H55</f>
        <v>0</v>
      </c>
      <c r="AB59">
        <f>'[1]empty sheet'!$I55</f>
        <v>0</v>
      </c>
      <c r="AD59">
        <f>'[1]empty sheet'!$J55</f>
        <v>0</v>
      </c>
      <c r="AF59">
        <f t="shared" si="15"/>
        <v>0</v>
      </c>
      <c r="AG59">
        <f>'[1]empty sheet'!$K55</f>
        <v>0</v>
      </c>
      <c r="AH59">
        <f t="shared" si="6"/>
        <v>0</v>
      </c>
      <c r="AI59">
        <f>'[1]empty sheet'!$L55</f>
        <v>0</v>
      </c>
      <c r="AK59">
        <f t="shared" si="7"/>
        <v>0</v>
      </c>
      <c r="AM59">
        <f>'[1]EVS SPIDER'!$M55</f>
        <v>0</v>
      </c>
      <c r="AO59">
        <f>'[1]EVS SPIDER'!$N55</f>
        <v>0</v>
      </c>
      <c r="AS59">
        <f>'[1]empty sheet'!$O55</f>
        <v>0</v>
      </c>
      <c r="AU59">
        <f t="shared" si="16"/>
        <v>0</v>
      </c>
      <c r="AV59">
        <f t="shared" si="17"/>
        <v>0</v>
      </c>
      <c r="AW59">
        <f t="shared" si="23"/>
        <v>0</v>
      </c>
      <c r="AX59">
        <f t="shared" si="19"/>
        <v>0</v>
      </c>
      <c r="BG59">
        <f t="shared" si="20"/>
        <v>0</v>
      </c>
      <c r="BH59" s="10">
        <f t="shared" si="21"/>
        <v>0</v>
      </c>
    </row>
    <row r="60" spans="3:60">
      <c r="F60">
        <f t="shared" si="8"/>
        <v>0</v>
      </c>
      <c r="G60">
        <f t="shared" si="9"/>
        <v>0</v>
      </c>
      <c r="H60">
        <f t="shared" si="10"/>
        <v>0</v>
      </c>
      <c r="I60">
        <f t="shared" si="22"/>
        <v>0</v>
      </c>
      <c r="J60">
        <f>'[1]empty sheet'!$C56</f>
        <v>0</v>
      </c>
      <c r="K60">
        <f t="shared" si="12"/>
        <v>0</v>
      </c>
      <c r="L60">
        <f t="shared" si="13"/>
        <v>0</v>
      </c>
      <c r="M60">
        <f t="shared" si="14"/>
        <v>0</v>
      </c>
      <c r="R60">
        <f>'[1]empty sheet'!$E56</f>
        <v>0</v>
      </c>
      <c r="T60">
        <f t="shared" si="3"/>
        <v>0</v>
      </c>
      <c r="U60">
        <f>'[1]empty sheet'!$F56</f>
        <v>0</v>
      </c>
      <c r="W60">
        <f t="shared" si="4"/>
        <v>0</v>
      </c>
      <c r="X60">
        <f t="shared" si="5"/>
        <v>0</v>
      </c>
      <c r="Y60">
        <f>'[1]empty sheet'!$D56</f>
        <v>0</v>
      </c>
      <c r="Z60">
        <f>'[1]empty sheet'!$G56</f>
        <v>0</v>
      </c>
      <c r="AA60">
        <f>'[1]empty sheet'!$H56</f>
        <v>0</v>
      </c>
      <c r="AB60">
        <f>'[1]empty sheet'!$I56</f>
        <v>0</v>
      </c>
      <c r="AD60">
        <f>'[1]empty sheet'!$J56</f>
        <v>0</v>
      </c>
      <c r="AF60">
        <f t="shared" si="15"/>
        <v>0</v>
      </c>
      <c r="AG60">
        <f>'[1]empty sheet'!$K56</f>
        <v>0</v>
      </c>
      <c r="AH60">
        <f t="shared" si="6"/>
        <v>0</v>
      </c>
      <c r="AI60">
        <f>'[1]empty sheet'!$L56</f>
        <v>0</v>
      </c>
      <c r="AK60">
        <f t="shared" si="7"/>
        <v>0</v>
      </c>
      <c r="AM60">
        <f>'[1]EVS SPIDER'!$M56</f>
        <v>0</v>
      </c>
      <c r="AO60">
        <f>'[1]EVS SPIDER'!$N56</f>
        <v>0</v>
      </c>
      <c r="AS60">
        <f>'[1]empty sheet'!$O56</f>
        <v>0</v>
      </c>
      <c r="AU60">
        <f t="shared" si="16"/>
        <v>0</v>
      </c>
      <c r="AV60">
        <f t="shared" si="17"/>
        <v>0</v>
      </c>
      <c r="AW60">
        <f t="shared" si="23"/>
        <v>0</v>
      </c>
      <c r="AX60">
        <f t="shared" si="19"/>
        <v>0</v>
      </c>
      <c r="BG60">
        <f t="shared" si="20"/>
        <v>0</v>
      </c>
      <c r="BH60" s="10">
        <f t="shared" si="21"/>
        <v>0</v>
      </c>
    </row>
    <row r="61" spans="3:60">
      <c r="F61">
        <f t="shared" si="8"/>
        <v>0</v>
      </c>
      <c r="G61">
        <f t="shared" si="9"/>
        <v>0</v>
      </c>
      <c r="H61">
        <f t="shared" si="10"/>
        <v>0</v>
      </c>
      <c r="I61">
        <f t="shared" si="22"/>
        <v>0</v>
      </c>
      <c r="J61">
        <f>'[1]empty sheet'!$C57</f>
        <v>0</v>
      </c>
      <c r="K61">
        <f t="shared" si="12"/>
        <v>0</v>
      </c>
      <c r="L61">
        <f t="shared" si="13"/>
        <v>0</v>
      </c>
      <c r="M61">
        <f t="shared" si="14"/>
        <v>0</v>
      </c>
      <c r="R61">
        <f>'[1]empty sheet'!$E57</f>
        <v>0</v>
      </c>
      <c r="T61">
        <f t="shared" si="3"/>
        <v>0</v>
      </c>
      <c r="U61">
        <f>'[1]empty sheet'!$F57</f>
        <v>0</v>
      </c>
      <c r="W61">
        <f t="shared" si="4"/>
        <v>0</v>
      </c>
      <c r="X61">
        <f t="shared" si="5"/>
        <v>0</v>
      </c>
      <c r="Y61">
        <f>'[1]empty sheet'!$D57</f>
        <v>0</v>
      </c>
      <c r="Z61">
        <f>'[1]empty sheet'!$G57</f>
        <v>0</v>
      </c>
      <c r="AA61">
        <f>'[1]empty sheet'!$H57</f>
        <v>0</v>
      </c>
      <c r="AB61">
        <f>'[1]empty sheet'!$I57</f>
        <v>0</v>
      </c>
      <c r="AD61">
        <f>'[1]empty sheet'!$J57</f>
        <v>0</v>
      </c>
      <c r="AF61">
        <f t="shared" si="15"/>
        <v>0</v>
      </c>
      <c r="AG61">
        <f>'[1]empty sheet'!$K57</f>
        <v>0</v>
      </c>
      <c r="AH61">
        <f t="shared" si="6"/>
        <v>0</v>
      </c>
      <c r="AI61">
        <f>'[1]empty sheet'!$L57</f>
        <v>0</v>
      </c>
      <c r="AK61">
        <f t="shared" si="7"/>
        <v>0</v>
      </c>
      <c r="AM61">
        <f>'[1]EVS SPIDER'!$M57</f>
        <v>0</v>
      </c>
      <c r="AO61">
        <f>'[1]EVS SPIDER'!$N57</f>
        <v>0</v>
      </c>
      <c r="AS61">
        <f>'[1]empty sheet'!$O57</f>
        <v>0</v>
      </c>
      <c r="AU61">
        <f t="shared" si="16"/>
        <v>0</v>
      </c>
      <c r="AV61">
        <f t="shared" si="17"/>
        <v>0</v>
      </c>
      <c r="AW61">
        <f t="shared" si="23"/>
        <v>0</v>
      </c>
      <c r="AX61">
        <f t="shared" si="19"/>
        <v>0</v>
      </c>
      <c r="BG61">
        <f t="shared" si="20"/>
        <v>0</v>
      </c>
      <c r="BH61" s="10">
        <f t="shared" si="21"/>
        <v>0</v>
      </c>
    </row>
    <row r="62" spans="3:60">
      <c r="F62">
        <f t="shared" si="8"/>
        <v>0</v>
      </c>
      <c r="G62">
        <f t="shared" si="9"/>
        <v>0</v>
      </c>
      <c r="H62">
        <f t="shared" si="10"/>
        <v>0</v>
      </c>
      <c r="I62">
        <f t="shared" si="22"/>
        <v>0</v>
      </c>
      <c r="J62">
        <f>'[1]empty sheet'!$C58</f>
        <v>0</v>
      </c>
      <c r="K62">
        <f t="shared" si="12"/>
        <v>0</v>
      </c>
      <c r="L62">
        <f t="shared" si="13"/>
        <v>0</v>
      </c>
      <c r="M62">
        <f t="shared" si="14"/>
        <v>0</v>
      </c>
      <c r="R62">
        <f>'[1]empty sheet'!$E58</f>
        <v>0</v>
      </c>
      <c r="T62">
        <f t="shared" si="3"/>
        <v>0</v>
      </c>
      <c r="U62">
        <f>'[1]empty sheet'!$F58</f>
        <v>0</v>
      </c>
      <c r="W62">
        <f t="shared" si="4"/>
        <v>0</v>
      </c>
      <c r="X62">
        <f t="shared" si="5"/>
        <v>0</v>
      </c>
      <c r="Y62">
        <f>'[1]empty sheet'!$D58</f>
        <v>0</v>
      </c>
      <c r="Z62">
        <f>'[1]empty sheet'!$G58</f>
        <v>0</v>
      </c>
      <c r="AA62">
        <f>'[1]empty sheet'!$H58</f>
        <v>0</v>
      </c>
      <c r="AB62">
        <f>'[1]empty sheet'!$I58</f>
        <v>0</v>
      </c>
      <c r="AD62">
        <f>'[1]empty sheet'!$J58</f>
        <v>0</v>
      </c>
      <c r="AF62">
        <f t="shared" si="15"/>
        <v>0</v>
      </c>
      <c r="AG62">
        <f>'[1]empty sheet'!$K58</f>
        <v>0</v>
      </c>
      <c r="AH62">
        <f t="shared" si="6"/>
        <v>0</v>
      </c>
      <c r="AI62">
        <f>'[1]empty sheet'!$L58</f>
        <v>0</v>
      </c>
      <c r="AK62">
        <f t="shared" si="7"/>
        <v>0</v>
      </c>
      <c r="AM62">
        <f>'[1]EVS SPIDER'!$M58</f>
        <v>0</v>
      </c>
      <c r="AO62">
        <f>'[1]EVS SPIDER'!$N58</f>
        <v>0</v>
      </c>
      <c r="AS62">
        <f>'[1]empty sheet'!$O58</f>
        <v>0</v>
      </c>
      <c r="AU62">
        <f t="shared" si="16"/>
        <v>0</v>
      </c>
      <c r="AV62">
        <f t="shared" si="17"/>
        <v>0</v>
      </c>
      <c r="AW62">
        <f t="shared" si="23"/>
        <v>0</v>
      </c>
      <c r="AX62">
        <f t="shared" si="19"/>
        <v>0</v>
      </c>
      <c r="BG62">
        <f t="shared" si="20"/>
        <v>0</v>
      </c>
      <c r="BH62" s="10">
        <f t="shared" si="21"/>
        <v>0</v>
      </c>
    </row>
    <row r="63" spans="3:60">
      <c r="F63">
        <f t="shared" si="8"/>
        <v>0</v>
      </c>
      <c r="G63">
        <f t="shared" si="9"/>
        <v>0</v>
      </c>
      <c r="H63">
        <f t="shared" si="10"/>
        <v>0</v>
      </c>
      <c r="I63">
        <f t="shared" si="22"/>
        <v>0</v>
      </c>
      <c r="J63">
        <f>'[1]empty sheet'!$C59</f>
        <v>0</v>
      </c>
      <c r="K63">
        <f t="shared" si="12"/>
        <v>0</v>
      </c>
      <c r="L63">
        <f t="shared" si="13"/>
        <v>0</v>
      </c>
      <c r="M63">
        <f t="shared" si="14"/>
        <v>0</v>
      </c>
      <c r="R63">
        <f>'[1]empty sheet'!$E59</f>
        <v>0</v>
      </c>
      <c r="T63">
        <f t="shared" si="3"/>
        <v>0</v>
      </c>
      <c r="U63">
        <f>'[1]empty sheet'!$F59</f>
        <v>0</v>
      </c>
      <c r="W63">
        <f t="shared" si="4"/>
        <v>0</v>
      </c>
      <c r="X63">
        <f t="shared" si="5"/>
        <v>0</v>
      </c>
      <c r="Y63">
        <f>'[1]empty sheet'!$D59</f>
        <v>0</v>
      </c>
      <c r="Z63">
        <f>'[1]empty sheet'!$G59</f>
        <v>0</v>
      </c>
      <c r="AA63">
        <f>'[1]empty sheet'!$H59</f>
        <v>0</v>
      </c>
      <c r="AB63">
        <f>'[1]empty sheet'!$I59</f>
        <v>0</v>
      </c>
      <c r="AD63">
        <f>'[1]empty sheet'!$J59</f>
        <v>0</v>
      </c>
      <c r="AF63">
        <f t="shared" si="15"/>
        <v>0</v>
      </c>
      <c r="AG63">
        <f>'[1]empty sheet'!$K59</f>
        <v>0</v>
      </c>
      <c r="AH63">
        <f t="shared" si="6"/>
        <v>0</v>
      </c>
      <c r="AI63">
        <f>'[1]empty sheet'!$L59</f>
        <v>0</v>
      </c>
      <c r="AK63">
        <f t="shared" si="7"/>
        <v>0</v>
      </c>
      <c r="AM63">
        <f>'[1]EVS SPIDER'!$M59</f>
        <v>0</v>
      </c>
      <c r="AO63">
        <f>'[1]EVS SPIDER'!$N59</f>
        <v>0</v>
      </c>
      <c r="AS63">
        <f>'[1]empty sheet'!$O59</f>
        <v>0</v>
      </c>
      <c r="AU63">
        <f t="shared" si="16"/>
        <v>0</v>
      </c>
      <c r="AV63">
        <f t="shared" si="17"/>
        <v>0</v>
      </c>
      <c r="AW63">
        <f t="shared" si="23"/>
        <v>0</v>
      </c>
      <c r="AX63">
        <f t="shared" si="19"/>
        <v>0</v>
      </c>
      <c r="BG63">
        <f t="shared" si="20"/>
        <v>0</v>
      </c>
      <c r="BH63" s="10">
        <f t="shared" si="21"/>
        <v>0</v>
      </c>
    </row>
    <row r="64" spans="3:60">
      <c r="C64" s="16"/>
      <c r="F64">
        <f t="shared" si="8"/>
        <v>0</v>
      </c>
      <c r="G64">
        <f t="shared" si="9"/>
        <v>0</v>
      </c>
      <c r="H64">
        <f t="shared" si="10"/>
        <v>0</v>
      </c>
      <c r="I64">
        <f t="shared" si="22"/>
        <v>0</v>
      </c>
      <c r="J64">
        <f>'[1]empty sheet'!$C60</f>
        <v>0</v>
      </c>
      <c r="K64">
        <f t="shared" si="12"/>
        <v>0</v>
      </c>
      <c r="L64">
        <f t="shared" si="13"/>
        <v>0</v>
      </c>
      <c r="M64">
        <f t="shared" si="14"/>
        <v>0</v>
      </c>
      <c r="R64">
        <f>'[1]empty sheet'!$E60</f>
        <v>0</v>
      </c>
      <c r="T64">
        <f t="shared" si="3"/>
        <v>0</v>
      </c>
      <c r="U64">
        <f>'[1]empty sheet'!$F60</f>
        <v>0</v>
      </c>
      <c r="W64">
        <f t="shared" si="4"/>
        <v>0</v>
      </c>
      <c r="X64">
        <f t="shared" si="5"/>
        <v>0</v>
      </c>
      <c r="Y64">
        <f>'[1]empty sheet'!$D60</f>
        <v>0</v>
      </c>
      <c r="Z64">
        <f>'[1]empty sheet'!$G60</f>
        <v>0</v>
      </c>
      <c r="AA64">
        <f>'[1]empty sheet'!$H60</f>
        <v>0</v>
      </c>
      <c r="AB64">
        <f>'[1]empty sheet'!$I60</f>
        <v>0</v>
      </c>
      <c r="AD64">
        <f>'[1]empty sheet'!$J60</f>
        <v>0</v>
      </c>
      <c r="AF64">
        <f t="shared" si="15"/>
        <v>0</v>
      </c>
      <c r="AG64">
        <f>'[1]empty sheet'!$K60</f>
        <v>0</v>
      </c>
      <c r="AH64">
        <f t="shared" si="6"/>
        <v>0</v>
      </c>
      <c r="AI64">
        <f>'[1]empty sheet'!$L60</f>
        <v>0</v>
      </c>
      <c r="AK64">
        <f t="shared" si="7"/>
        <v>0</v>
      </c>
      <c r="AM64">
        <f>'[1]EVS SPIDER'!$M60</f>
        <v>0</v>
      </c>
      <c r="AO64">
        <f>'[1]EVS SPIDER'!$N60</f>
        <v>0</v>
      </c>
      <c r="AS64">
        <f>'[1]empty sheet'!$O60</f>
        <v>0</v>
      </c>
      <c r="AU64">
        <f t="shared" si="16"/>
        <v>0</v>
      </c>
      <c r="AV64">
        <f t="shared" si="17"/>
        <v>0</v>
      </c>
      <c r="AW64">
        <f t="shared" si="23"/>
        <v>0</v>
      </c>
      <c r="AX64">
        <f t="shared" si="19"/>
        <v>0</v>
      </c>
      <c r="BG64">
        <f t="shared" si="20"/>
        <v>0</v>
      </c>
      <c r="BH64" s="10">
        <f t="shared" si="21"/>
        <v>0</v>
      </c>
    </row>
    <row r="65" spans="3:60">
      <c r="F65">
        <f t="shared" si="8"/>
        <v>0</v>
      </c>
      <c r="G65">
        <f t="shared" si="9"/>
        <v>0</v>
      </c>
      <c r="H65">
        <f t="shared" si="10"/>
        <v>0</v>
      </c>
      <c r="I65">
        <f t="shared" si="22"/>
        <v>0</v>
      </c>
      <c r="J65">
        <f>'[1]empty sheet'!$C61</f>
        <v>0</v>
      </c>
      <c r="K65">
        <f t="shared" si="12"/>
        <v>0</v>
      </c>
      <c r="L65">
        <f t="shared" si="13"/>
        <v>0</v>
      </c>
      <c r="M65">
        <f t="shared" si="14"/>
        <v>0</v>
      </c>
      <c r="R65">
        <f>'[1]empty sheet'!$E61</f>
        <v>0</v>
      </c>
      <c r="T65">
        <f t="shared" si="3"/>
        <v>0</v>
      </c>
      <c r="U65">
        <f>'[1]empty sheet'!$F61</f>
        <v>0</v>
      </c>
      <c r="W65">
        <f t="shared" si="4"/>
        <v>0</v>
      </c>
      <c r="X65">
        <f t="shared" si="5"/>
        <v>0</v>
      </c>
      <c r="Y65">
        <f>'[1]empty sheet'!$D61</f>
        <v>0</v>
      </c>
      <c r="Z65">
        <f>'[1]empty sheet'!$G61</f>
        <v>0</v>
      </c>
      <c r="AA65">
        <f>'[1]empty sheet'!$H61</f>
        <v>0</v>
      </c>
      <c r="AB65">
        <f>'[1]empty sheet'!$I61</f>
        <v>0</v>
      </c>
      <c r="AD65">
        <f>'[1]empty sheet'!$J61</f>
        <v>0</v>
      </c>
      <c r="AF65">
        <f t="shared" si="15"/>
        <v>0</v>
      </c>
      <c r="AG65">
        <f>'[1]empty sheet'!$K61</f>
        <v>0</v>
      </c>
      <c r="AH65">
        <f t="shared" si="6"/>
        <v>0</v>
      </c>
      <c r="AI65">
        <f>'[1]empty sheet'!$L61</f>
        <v>0</v>
      </c>
      <c r="AK65">
        <f t="shared" si="7"/>
        <v>0</v>
      </c>
      <c r="AM65">
        <f>'[1]EVS SPIDER'!$M61</f>
        <v>0</v>
      </c>
      <c r="AO65">
        <f>'[1]EVS SPIDER'!$N61</f>
        <v>0</v>
      </c>
      <c r="AS65">
        <f>'[1]empty sheet'!$O61</f>
        <v>0</v>
      </c>
      <c r="AU65">
        <f t="shared" si="16"/>
        <v>0</v>
      </c>
      <c r="AV65">
        <f t="shared" si="17"/>
        <v>0</v>
      </c>
      <c r="AW65">
        <f t="shared" si="23"/>
        <v>0</v>
      </c>
      <c r="AX65">
        <f t="shared" si="19"/>
        <v>0</v>
      </c>
      <c r="BG65">
        <f t="shared" si="20"/>
        <v>0</v>
      </c>
      <c r="BH65" s="10">
        <f t="shared" si="21"/>
        <v>0</v>
      </c>
    </row>
    <row r="66" spans="3:60">
      <c r="F66">
        <f t="shared" si="8"/>
        <v>0</v>
      </c>
      <c r="G66">
        <f t="shared" si="9"/>
        <v>0</v>
      </c>
      <c r="H66">
        <f t="shared" si="10"/>
        <v>0</v>
      </c>
      <c r="I66">
        <f t="shared" si="22"/>
        <v>0</v>
      </c>
      <c r="J66">
        <f>'[1]empty sheet'!$C62</f>
        <v>0</v>
      </c>
      <c r="K66">
        <f t="shared" si="12"/>
        <v>0</v>
      </c>
      <c r="L66">
        <f t="shared" si="13"/>
        <v>0</v>
      </c>
      <c r="M66">
        <f t="shared" si="14"/>
        <v>0</v>
      </c>
      <c r="R66">
        <f>'[1]empty sheet'!$E62</f>
        <v>0</v>
      </c>
      <c r="T66">
        <f t="shared" si="3"/>
        <v>0</v>
      </c>
      <c r="U66">
        <f>'[1]empty sheet'!$F62</f>
        <v>0</v>
      </c>
      <c r="W66">
        <f t="shared" si="4"/>
        <v>0</v>
      </c>
      <c r="X66">
        <f t="shared" si="5"/>
        <v>0</v>
      </c>
      <c r="Y66">
        <f>'[1]empty sheet'!$D62</f>
        <v>0</v>
      </c>
      <c r="Z66">
        <f>'[1]empty sheet'!$G62</f>
        <v>0</v>
      </c>
      <c r="AA66">
        <f>'[1]empty sheet'!$H62</f>
        <v>0</v>
      </c>
      <c r="AB66">
        <f>'[1]empty sheet'!$I62</f>
        <v>0</v>
      </c>
      <c r="AD66">
        <f>'[1]empty sheet'!$J62</f>
        <v>0</v>
      </c>
      <c r="AF66">
        <f t="shared" si="15"/>
        <v>0</v>
      </c>
      <c r="AG66">
        <f>'[1]empty sheet'!$K62</f>
        <v>0</v>
      </c>
      <c r="AH66">
        <f t="shared" si="6"/>
        <v>0</v>
      </c>
      <c r="AI66">
        <f>'[1]empty sheet'!$L62</f>
        <v>0</v>
      </c>
      <c r="AK66">
        <f t="shared" si="7"/>
        <v>0</v>
      </c>
      <c r="AM66">
        <f>'[1]EVS SPIDER'!$M62</f>
        <v>0</v>
      </c>
      <c r="AO66">
        <f>'[1]EVS SPIDER'!$N62</f>
        <v>0</v>
      </c>
      <c r="AS66">
        <f>'[1]empty sheet'!$O62</f>
        <v>0</v>
      </c>
      <c r="AU66">
        <f t="shared" si="16"/>
        <v>0</v>
      </c>
      <c r="AV66">
        <f t="shared" si="17"/>
        <v>0</v>
      </c>
      <c r="AW66">
        <f t="shared" si="23"/>
        <v>0</v>
      </c>
      <c r="AX66">
        <f t="shared" si="19"/>
        <v>0</v>
      </c>
      <c r="BG66">
        <f t="shared" si="20"/>
        <v>0</v>
      </c>
      <c r="BH66" s="10">
        <f t="shared" si="21"/>
        <v>0</v>
      </c>
    </row>
    <row r="67" spans="3:60">
      <c r="F67">
        <f t="shared" si="8"/>
        <v>0</v>
      </c>
      <c r="G67">
        <f t="shared" si="9"/>
        <v>0</v>
      </c>
      <c r="H67">
        <f t="shared" si="10"/>
        <v>0</v>
      </c>
      <c r="I67">
        <f t="shared" si="22"/>
        <v>0</v>
      </c>
      <c r="J67">
        <f>'[1]empty sheet'!$C63</f>
        <v>0</v>
      </c>
      <c r="K67">
        <f t="shared" si="12"/>
        <v>0</v>
      </c>
      <c r="L67">
        <f t="shared" si="13"/>
        <v>0</v>
      </c>
      <c r="M67">
        <f t="shared" si="14"/>
        <v>0</v>
      </c>
      <c r="R67">
        <f>'[1]empty sheet'!$E63</f>
        <v>0</v>
      </c>
      <c r="T67">
        <f t="shared" si="3"/>
        <v>0</v>
      </c>
      <c r="U67">
        <f>'[1]empty sheet'!$F63</f>
        <v>0</v>
      </c>
      <c r="W67">
        <f t="shared" si="4"/>
        <v>0</v>
      </c>
      <c r="X67">
        <f t="shared" si="5"/>
        <v>0</v>
      </c>
      <c r="Y67">
        <f>'[1]empty sheet'!$D63</f>
        <v>0</v>
      </c>
      <c r="Z67">
        <f>'[1]empty sheet'!$G63</f>
        <v>0</v>
      </c>
      <c r="AA67">
        <f>'[1]empty sheet'!$H63</f>
        <v>0</v>
      </c>
      <c r="AB67">
        <f>'[1]empty sheet'!$I63</f>
        <v>0</v>
      </c>
      <c r="AD67">
        <f>'[1]empty sheet'!$J63</f>
        <v>0</v>
      </c>
      <c r="AF67">
        <f t="shared" si="15"/>
        <v>0</v>
      </c>
      <c r="AG67">
        <f>'[1]empty sheet'!$K63</f>
        <v>0</v>
      </c>
      <c r="AH67">
        <f t="shared" si="6"/>
        <v>0</v>
      </c>
      <c r="AI67">
        <f>'[1]empty sheet'!$L63</f>
        <v>0</v>
      </c>
      <c r="AK67">
        <f t="shared" si="7"/>
        <v>0</v>
      </c>
      <c r="AM67">
        <f>'[1]EVS SPIDER'!$M63</f>
        <v>0</v>
      </c>
      <c r="AO67">
        <f>'[1]EVS SPIDER'!$N63</f>
        <v>0</v>
      </c>
      <c r="AS67">
        <f>'[1]empty sheet'!$O63</f>
        <v>0</v>
      </c>
      <c r="AU67">
        <f t="shared" si="16"/>
        <v>0</v>
      </c>
      <c r="AV67">
        <f t="shared" si="17"/>
        <v>0</v>
      </c>
      <c r="AW67">
        <f t="shared" si="23"/>
        <v>0</v>
      </c>
      <c r="AX67">
        <f t="shared" si="19"/>
        <v>0</v>
      </c>
      <c r="BG67">
        <f t="shared" si="20"/>
        <v>0</v>
      </c>
      <c r="BH67" s="10">
        <f t="shared" si="21"/>
        <v>0</v>
      </c>
    </row>
    <row r="68" spans="3:60">
      <c r="F68">
        <f t="shared" si="8"/>
        <v>0</v>
      </c>
      <c r="G68">
        <f t="shared" si="9"/>
        <v>0</v>
      </c>
      <c r="H68">
        <f t="shared" si="10"/>
        <v>0</v>
      </c>
      <c r="I68">
        <f t="shared" si="22"/>
        <v>0</v>
      </c>
      <c r="J68">
        <f>'[1]empty sheet'!$C64</f>
        <v>0</v>
      </c>
      <c r="K68">
        <f t="shared" si="12"/>
        <v>0</v>
      </c>
      <c r="L68">
        <f t="shared" si="13"/>
        <v>0</v>
      </c>
      <c r="M68">
        <f t="shared" si="14"/>
        <v>0</v>
      </c>
      <c r="R68">
        <f>'[1]empty sheet'!$E64</f>
        <v>0</v>
      </c>
      <c r="T68">
        <f t="shared" si="3"/>
        <v>0</v>
      </c>
      <c r="U68">
        <f>'[1]empty sheet'!$F64</f>
        <v>0</v>
      </c>
      <c r="W68">
        <f t="shared" si="4"/>
        <v>0</v>
      </c>
      <c r="X68">
        <f t="shared" si="5"/>
        <v>0</v>
      </c>
      <c r="Y68">
        <f>'[1]empty sheet'!$D64</f>
        <v>0</v>
      </c>
      <c r="Z68">
        <f>'[1]empty sheet'!$G64</f>
        <v>0</v>
      </c>
      <c r="AA68">
        <f>'[1]empty sheet'!$H64</f>
        <v>0</v>
      </c>
      <c r="AB68">
        <f>'[1]empty sheet'!$I64</f>
        <v>0</v>
      </c>
      <c r="AD68">
        <f>'[1]empty sheet'!$J64</f>
        <v>0</v>
      </c>
      <c r="AF68">
        <f t="shared" si="15"/>
        <v>0</v>
      </c>
      <c r="AG68">
        <f>'[1]empty sheet'!$K64</f>
        <v>0</v>
      </c>
      <c r="AH68">
        <f t="shared" si="6"/>
        <v>0</v>
      </c>
      <c r="AI68">
        <f>'[1]empty sheet'!$L64</f>
        <v>0</v>
      </c>
      <c r="AK68">
        <f t="shared" si="7"/>
        <v>0</v>
      </c>
      <c r="AM68">
        <f>'[1]EVS SPIDER'!$M64</f>
        <v>0</v>
      </c>
      <c r="AO68">
        <f>'[1]EVS SPIDER'!$N64</f>
        <v>0</v>
      </c>
      <c r="AS68">
        <f>'[1]empty sheet'!$O64</f>
        <v>0</v>
      </c>
      <c r="AU68">
        <f t="shared" si="16"/>
        <v>0</v>
      </c>
      <c r="AV68">
        <f t="shared" si="17"/>
        <v>0</v>
      </c>
      <c r="AW68">
        <f t="shared" si="23"/>
        <v>0</v>
      </c>
      <c r="AX68">
        <f t="shared" si="19"/>
        <v>0</v>
      </c>
      <c r="BG68">
        <f t="shared" si="20"/>
        <v>0</v>
      </c>
      <c r="BH68" s="10">
        <f t="shared" si="21"/>
        <v>0</v>
      </c>
    </row>
    <row r="69" spans="3:60">
      <c r="F69">
        <f t="shared" si="8"/>
        <v>0</v>
      </c>
      <c r="G69">
        <f t="shared" si="9"/>
        <v>0</v>
      </c>
      <c r="H69">
        <f t="shared" si="10"/>
        <v>0</v>
      </c>
      <c r="I69">
        <f t="shared" si="22"/>
        <v>0</v>
      </c>
      <c r="J69">
        <f>'[1]empty sheet'!$C65</f>
        <v>0</v>
      </c>
      <c r="K69">
        <f t="shared" si="12"/>
        <v>0</v>
      </c>
      <c r="L69">
        <f t="shared" si="13"/>
        <v>0</v>
      </c>
      <c r="M69">
        <f t="shared" si="14"/>
        <v>0</v>
      </c>
      <c r="R69">
        <f>'[1]empty sheet'!$E65</f>
        <v>0</v>
      </c>
      <c r="T69">
        <f t="shared" si="3"/>
        <v>0</v>
      </c>
      <c r="U69">
        <f>'[1]empty sheet'!$F65</f>
        <v>0</v>
      </c>
      <c r="W69">
        <f t="shared" si="4"/>
        <v>0</v>
      </c>
      <c r="X69">
        <f t="shared" si="5"/>
        <v>0</v>
      </c>
      <c r="Y69">
        <f>'[1]empty sheet'!$D65</f>
        <v>0</v>
      </c>
      <c r="Z69">
        <f>'[1]empty sheet'!$G65</f>
        <v>0</v>
      </c>
      <c r="AA69">
        <f>'[1]empty sheet'!$H65</f>
        <v>0</v>
      </c>
      <c r="AB69">
        <f>'[1]empty sheet'!$I65</f>
        <v>0</v>
      </c>
      <c r="AD69">
        <f>'[1]empty sheet'!$J65</f>
        <v>0</v>
      </c>
      <c r="AF69">
        <f t="shared" si="15"/>
        <v>0</v>
      </c>
      <c r="AG69">
        <f>'[1]empty sheet'!$K65</f>
        <v>0</v>
      </c>
      <c r="AH69">
        <f t="shared" si="6"/>
        <v>0</v>
      </c>
      <c r="AI69">
        <f>'[1]empty sheet'!$L65</f>
        <v>0</v>
      </c>
      <c r="AK69">
        <f t="shared" si="7"/>
        <v>0</v>
      </c>
      <c r="AM69">
        <f>'[1]EVS SPIDER'!$M65</f>
        <v>0</v>
      </c>
      <c r="AO69">
        <f>'[1]EVS SPIDER'!$N65</f>
        <v>0</v>
      </c>
      <c r="AS69">
        <f>'[1]empty sheet'!$O65</f>
        <v>0</v>
      </c>
      <c r="AU69">
        <f t="shared" si="16"/>
        <v>0</v>
      </c>
      <c r="AV69">
        <f t="shared" si="17"/>
        <v>0</v>
      </c>
      <c r="AW69">
        <f t="shared" si="23"/>
        <v>0</v>
      </c>
      <c r="AX69">
        <f t="shared" si="19"/>
        <v>0</v>
      </c>
      <c r="BG69">
        <f t="shared" si="20"/>
        <v>0</v>
      </c>
      <c r="BH69" s="10">
        <f t="shared" si="21"/>
        <v>0</v>
      </c>
    </row>
    <row r="70" spans="3:60">
      <c r="F70">
        <f t="shared" si="8"/>
        <v>0</v>
      </c>
      <c r="G70">
        <f t="shared" si="9"/>
        <v>0</v>
      </c>
      <c r="H70">
        <f t="shared" si="10"/>
        <v>0</v>
      </c>
      <c r="I70">
        <f t="shared" si="22"/>
        <v>0</v>
      </c>
      <c r="J70">
        <f>'[1]empty sheet'!$C66</f>
        <v>0</v>
      </c>
      <c r="K70">
        <f t="shared" si="12"/>
        <v>0</v>
      </c>
      <c r="L70">
        <f t="shared" si="13"/>
        <v>0</v>
      </c>
      <c r="M70">
        <f t="shared" si="14"/>
        <v>0</v>
      </c>
      <c r="R70">
        <f>'[1]empty sheet'!$E66</f>
        <v>0</v>
      </c>
      <c r="T70">
        <f t="shared" ref="T70:T126" si="24">QUOTIENT((Q70+R70+S70),3)</f>
        <v>0</v>
      </c>
      <c r="U70">
        <f>'[1]empty sheet'!$F66</f>
        <v>0</v>
      </c>
      <c r="W70">
        <f t="shared" ref="W70:W126" si="25">QUOTIENT((P70+T70),2)</f>
        <v>0</v>
      </c>
      <c r="X70">
        <f t="shared" ref="X70:X126" si="26">IF(U70=1,1,IF(V70=1,1,0))</f>
        <v>0</v>
      </c>
      <c r="Y70">
        <f>'[1]empty sheet'!$D66</f>
        <v>0</v>
      </c>
      <c r="Z70">
        <f>'[1]empty sheet'!$G66</f>
        <v>0</v>
      </c>
      <c r="AA70">
        <f>'[1]empty sheet'!$H66</f>
        <v>0</v>
      </c>
      <c r="AB70">
        <f>'[1]empty sheet'!$I66</f>
        <v>0</v>
      </c>
      <c r="AD70">
        <f>'[1]empty sheet'!$J66</f>
        <v>0</v>
      </c>
      <c r="AF70">
        <f t="shared" si="15"/>
        <v>0</v>
      </c>
      <c r="AG70">
        <f>'[1]empty sheet'!$K66</f>
        <v>0</v>
      </c>
      <c r="AH70">
        <f t="shared" si="6"/>
        <v>0</v>
      </c>
      <c r="AI70">
        <f>'[1]empty sheet'!$L66</f>
        <v>0</v>
      </c>
      <c r="AK70">
        <f t="shared" si="7"/>
        <v>0</v>
      </c>
      <c r="AM70">
        <f>'[1]EVS SPIDER'!$M66</f>
        <v>0</v>
      </c>
      <c r="AO70">
        <f>'[1]EVS SPIDER'!$N66</f>
        <v>0</v>
      </c>
      <c r="AS70">
        <f>'[1]empty sheet'!$O66</f>
        <v>0</v>
      </c>
      <c r="AU70">
        <f t="shared" si="16"/>
        <v>0</v>
      </c>
      <c r="AV70">
        <f t="shared" si="17"/>
        <v>0</v>
      </c>
      <c r="AW70">
        <f t="shared" si="23"/>
        <v>0</v>
      </c>
      <c r="AX70">
        <f t="shared" si="19"/>
        <v>0</v>
      </c>
      <c r="BG70">
        <f t="shared" si="20"/>
        <v>0</v>
      </c>
      <c r="BH70" s="10">
        <f t="shared" si="21"/>
        <v>0</v>
      </c>
    </row>
    <row r="71" spans="3:60">
      <c r="C71" s="16"/>
      <c r="F71">
        <f t="shared" ref="F71:F126" si="27">IF(B71="",0,(LEN(B71)-LEN(SUBSTITUTE(B71,". ","."))+1))</f>
        <v>0</v>
      </c>
      <c r="G71">
        <f t="shared" ref="G71:G126" si="28">IF(B71="",0,LEN(B71)-LEN(SUBSTITUTE(B71," ",""))+1)</f>
        <v>0</v>
      </c>
      <c r="H71">
        <f t="shared" ref="H71:H126" si="29">IF(F71=0,0,G71/F71)</f>
        <v>0</v>
      </c>
      <c r="I71">
        <f t="shared" si="22"/>
        <v>0</v>
      </c>
      <c r="J71">
        <f>'[1]empty sheet'!$C67</f>
        <v>0</v>
      </c>
      <c r="K71">
        <f t="shared" ref="K71:K126" si="30">IF(G71=0,0,J71/G71)</f>
        <v>0</v>
      </c>
      <c r="L71">
        <f t="shared" ref="L71:L126" si="31">LEN(SUBSTITUTE(SUBSTITUTE(SUBSTITUTE(SUBSTITUTE(SUBSTITUTE(SUBSTITUTE(SUBSTITUTE(SUBSTITUTE(SUBSTITUTE(SUBSTITUTE(SUBSTITUTE(SUBSTITUTE(SUBSTITUTE(SUBSTITUTE(SUBSTITUTE(SUBSTITUTE(SUBSTITUTE(SUBSTITUTE(SUBSTITUTE(B71," ",""),".",""),",",""),"?",""),"!",""),";",""),"(",""),")",""),"[",""),"]",""),"-",""),"{",""),"}",""),"/",""),"+",""),"*",""),"_",""),"&amp;",""),"#",""))</f>
        <v>0</v>
      </c>
      <c r="M71">
        <f t="shared" ref="M71:M126" si="32">IF(G71=0,0,L71/G71)</f>
        <v>0</v>
      </c>
      <c r="R71">
        <f>'[1]empty sheet'!$E67</f>
        <v>0</v>
      </c>
      <c r="T71">
        <f t="shared" si="24"/>
        <v>0</v>
      </c>
      <c r="U71">
        <f>'[1]empty sheet'!$F67</f>
        <v>0</v>
      </c>
      <c r="W71">
        <f t="shared" si="25"/>
        <v>0</v>
      </c>
      <c r="X71">
        <f t="shared" si="26"/>
        <v>0</v>
      </c>
      <c r="Y71">
        <f>'[1]empty sheet'!$D67</f>
        <v>0</v>
      </c>
      <c r="Z71">
        <f>'[1]empty sheet'!$G67</f>
        <v>0</v>
      </c>
      <c r="AA71">
        <f>'[1]empty sheet'!$H67</f>
        <v>0</v>
      </c>
      <c r="AB71">
        <f>'[1]empty sheet'!$I67</f>
        <v>0</v>
      </c>
      <c r="AD71">
        <f>'[1]empty sheet'!$J67</f>
        <v>0</v>
      </c>
      <c r="AF71">
        <f t="shared" ref="AF71:AF126" si="33">IF(B71="",0,((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LEN(B71)-LEN(SUBSTITUTE(B71,"'","")))))</f>
        <v>0</v>
      </c>
      <c r="AG71">
        <f>'[1]empty sheet'!$K67</f>
        <v>0</v>
      </c>
      <c r="AH71">
        <f t="shared" ref="AH71:AH126" si="34">IF(G71&gt;0,IF((LEN(B71)-LEN(SUBSTITUTE(B71,"/","")))&gt;0,0,1),0)</f>
        <v>0</v>
      </c>
      <c r="AI71">
        <f>'[1]empty sheet'!$L67</f>
        <v>0</v>
      </c>
      <c r="AK71">
        <f t="shared" ref="AK71:AK126" si="35">IF(G71&gt;0,IF(((LEN(B71)-LEN(SUBSTITUTE(B71,"(","")))+(LEN(B71)-LEN(SUBSTITUTE(B71,")","")))+(LEN(B71)-LEN(SUBSTITUTE(B71,"[","")))+(LEN(B71)-LEN(SUBSTITUTE(B71,"]","")))+(LEN(B71)-LEN(SUBSTITUTE(B71,"{","")))+(LEN(B71)-LEN(SUBSTITUTE(B71,"}",""))))&gt;0,0,1),0)</f>
        <v>0</v>
      </c>
      <c r="AM71">
        <f>'[1]EVS SPIDER'!$M67</f>
        <v>0</v>
      </c>
      <c r="AO71">
        <f>'[1]EVS SPIDER'!$N67</f>
        <v>0</v>
      </c>
      <c r="AS71">
        <f>'[1]empty sheet'!$O67</f>
        <v>0</v>
      </c>
      <c r="AU71">
        <f t="shared" ref="AU71:AU126" si="36">IF(G71=0,0,(206.835-(84.6*(K71))-(1.015*(H71))))</f>
        <v>0</v>
      </c>
      <c r="AV71">
        <f t="shared" ref="AV71:AV126" si="37">IF(G71=0,0,(0.39*H71)+(11.8*K71)-15.59)</f>
        <v>0</v>
      </c>
      <c r="AW71">
        <f t="shared" si="23"/>
        <v>0</v>
      </c>
      <c r="AX71">
        <f t="shared" ref="AX71:AX126" si="38">IF(I71=0,0,(4.71*M71)+(0.5*H71)-21.43)</f>
        <v>0</v>
      </c>
      <c r="BG71">
        <f t="shared" ref="BG71:BG126" si="39">IF(G71=0,0,AF71/G71*1000)</f>
        <v>0</v>
      </c>
      <c r="BH71" s="10">
        <f t="shared" ref="BH71:BH126" si="40">G71/200/24/60</f>
        <v>0</v>
      </c>
    </row>
    <row r="72" spans="3:60">
      <c r="C72" s="16"/>
      <c r="F72">
        <f t="shared" si="27"/>
        <v>0</v>
      </c>
      <c r="G72">
        <f t="shared" si="28"/>
        <v>0</v>
      </c>
      <c r="H72">
        <f t="shared" si="29"/>
        <v>0</v>
      </c>
      <c r="I72">
        <f t="shared" si="22"/>
        <v>0</v>
      </c>
      <c r="J72">
        <f>'[1]empty sheet'!$C68</f>
        <v>0</v>
      </c>
      <c r="K72">
        <f t="shared" si="30"/>
        <v>0</v>
      </c>
      <c r="L72">
        <f t="shared" si="31"/>
        <v>0</v>
      </c>
      <c r="M72">
        <f t="shared" si="32"/>
        <v>0</v>
      </c>
      <c r="R72">
        <f>'[1]empty sheet'!$E68</f>
        <v>0</v>
      </c>
      <c r="T72">
        <f t="shared" si="24"/>
        <v>0</v>
      </c>
      <c r="U72">
        <f>'[1]empty sheet'!$F68</f>
        <v>0</v>
      </c>
      <c r="W72">
        <f t="shared" si="25"/>
        <v>0</v>
      </c>
      <c r="X72">
        <f t="shared" si="26"/>
        <v>0</v>
      </c>
      <c r="Y72">
        <f>'[1]empty sheet'!$D68</f>
        <v>0</v>
      </c>
      <c r="Z72">
        <f>'[1]empty sheet'!$G68</f>
        <v>0</v>
      </c>
      <c r="AA72">
        <f>'[1]empty sheet'!$H68</f>
        <v>0</v>
      </c>
      <c r="AB72">
        <f>'[1]empty sheet'!$I68</f>
        <v>0</v>
      </c>
      <c r="AD72">
        <f>'[1]empty sheet'!$J68</f>
        <v>0</v>
      </c>
      <c r="AF72">
        <f t="shared" si="33"/>
        <v>0</v>
      </c>
      <c r="AG72">
        <f>'[1]empty sheet'!$K68</f>
        <v>0</v>
      </c>
      <c r="AH72">
        <f t="shared" si="34"/>
        <v>0</v>
      </c>
      <c r="AI72">
        <f>'[1]empty sheet'!$L68</f>
        <v>0</v>
      </c>
      <c r="AK72">
        <f t="shared" si="35"/>
        <v>0</v>
      </c>
      <c r="AM72">
        <f>'[1]EVS SPIDER'!$M68</f>
        <v>0</v>
      </c>
      <c r="AO72">
        <f>'[1]EVS SPIDER'!$N68</f>
        <v>0</v>
      </c>
      <c r="AS72">
        <f>'[1]empty sheet'!$O68</f>
        <v>0</v>
      </c>
      <c r="AU72">
        <f t="shared" si="36"/>
        <v>0</v>
      </c>
      <c r="AV72">
        <f t="shared" si="37"/>
        <v>0</v>
      </c>
      <c r="AW72">
        <f t="shared" si="23"/>
        <v>0</v>
      </c>
      <c r="AX72">
        <f t="shared" si="38"/>
        <v>0</v>
      </c>
      <c r="BG72">
        <f t="shared" si="39"/>
        <v>0</v>
      </c>
      <c r="BH72" s="10">
        <f t="shared" si="40"/>
        <v>0</v>
      </c>
    </row>
    <row r="73" spans="3:60">
      <c r="F73">
        <f t="shared" si="27"/>
        <v>0</v>
      </c>
      <c r="G73">
        <f t="shared" si="28"/>
        <v>0</v>
      </c>
      <c r="H73">
        <f t="shared" si="29"/>
        <v>0</v>
      </c>
      <c r="I73">
        <f t="shared" si="22"/>
        <v>0</v>
      </c>
      <c r="J73">
        <f>'[1]empty sheet'!$C69</f>
        <v>0</v>
      </c>
      <c r="K73">
        <f t="shared" si="30"/>
        <v>0</v>
      </c>
      <c r="L73">
        <f t="shared" si="31"/>
        <v>0</v>
      </c>
      <c r="M73">
        <f t="shared" si="32"/>
        <v>0</v>
      </c>
      <c r="R73">
        <f>'[1]empty sheet'!$E69</f>
        <v>0</v>
      </c>
      <c r="T73">
        <f t="shared" si="24"/>
        <v>0</v>
      </c>
      <c r="U73">
        <f>'[1]empty sheet'!$F69</f>
        <v>0</v>
      </c>
      <c r="W73">
        <f t="shared" si="25"/>
        <v>0</v>
      </c>
      <c r="X73">
        <f t="shared" si="26"/>
        <v>0</v>
      </c>
      <c r="Y73">
        <f>'[1]empty sheet'!$D69</f>
        <v>0</v>
      </c>
      <c r="Z73">
        <f>'[1]empty sheet'!$G69</f>
        <v>0</v>
      </c>
      <c r="AA73">
        <f>'[1]empty sheet'!$H69</f>
        <v>0</v>
      </c>
      <c r="AB73">
        <f>'[1]empty sheet'!$I69</f>
        <v>0</v>
      </c>
      <c r="AD73">
        <f>'[1]empty sheet'!$J69</f>
        <v>0</v>
      </c>
      <c r="AF73">
        <f t="shared" si="33"/>
        <v>0</v>
      </c>
      <c r="AG73">
        <f>'[1]empty sheet'!$K69</f>
        <v>0</v>
      </c>
      <c r="AH73">
        <f t="shared" si="34"/>
        <v>0</v>
      </c>
      <c r="AI73">
        <f>'[1]empty sheet'!$L69</f>
        <v>0</v>
      </c>
      <c r="AK73">
        <f t="shared" si="35"/>
        <v>0</v>
      </c>
      <c r="AM73">
        <f>'[1]EVS SPIDER'!$M69</f>
        <v>0</v>
      </c>
      <c r="AO73">
        <f>'[1]EVS SPIDER'!$N69</f>
        <v>0</v>
      </c>
      <c r="AS73">
        <f>'[1]empty sheet'!$O69</f>
        <v>0</v>
      </c>
      <c r="AU73">
        <f t="shared" si="36"/>
        <v>0</v>
      </c>
      <c r="AV73">
        <f t="shared" si="37"/>
        <v>0</v>
      </c>
      <c r="AW73">
        <f t="shared" si="23"/>
        <v>0</v>
      </c>
      <c r="AX73">
        <f t="shared" si="38"/>
        <v>0</v>
      </c>
      <c r="BG73">
        <f t="shared" si="39"/>
        <v>0</v>
      </c>
      <c r="BH73" s="10">
        <f t="shared" si="40"/>
        <v>0</v>
      </c>
    </row>
    <row r="74" spans="3:60">
      <c r="C74" s="16"/>
      <c r="F74">
        <f t="shared" si="27"/>
        <v>0</v>
      </c>
      <c r="G74">
        <f t="shared" si="28"/>
        <v>0</v>
      </c>
      <c r="H74">
        <f t="shared" si="29"/>
        <v>0</v>
      </c>
      <c r="I74">
        <f t="shared" si="22"/>
        <v>0</v>
      </c>
      <c r="J74">
        <f>'[1]empty sheet'!$C70</f>
        <v>0</v>
      </c>
      <c r="K74">
        <f t="shared" si="30"/>
        <v>0</v>
      </c>
      <c r="L74">
        <f t="shared" si="31"/>
        <v>0</v>
      </c>
      <c r="M74">
        <f t="shared" si="32"/>
        <v>0</v>
      </c>
      <c r="R74">
        <f>'[1]empty sheet'!$E70</f>
        <v>0</v>
      </c>
      <c r="T74">
        <f t="shared" si="24"/>
        <v>0</v>
      </c>
      <c r="U74">
        <f>'[1]empty sheet'!$F70</f>
        <v>0</v>
      </c>
      <c r="W74">
        <f t="shared" si="25"/>
        <v>0</v>
      </c>
      <c r="X74">
        <f t="shared" si="26"/>
        <v>0</v>
      </c>
      <c r="Y74">
        <f>'[1]empty sheet'!$D70</f>
        <v>0</v>
      </c>
      <c r="Z74">
        <f>'[1]empty sheet'!$G70</f>
        <v>0</v>
      </c>
      <c r="AA74">
        <f>'[1]empty sheet'!$H70</f>
        <v>0</v>
      </c>
      <c r="AB74">
        <f>'[1]empty sheet'!$I70</f>
        <v>0</v>
      </c>
      <c r="AD74">
        <f>'[1]empty sheet'!$J70</f>
        <v>0</v>
      </c>
      <c r="AF74">
        <f t="shared" si="33"/>
        <v>0</v>
      </c>
      <c r="AG74">
        <f>'[1]empty sheet'!$K70</f>
        <v>0</v>
      </c>
      <c r="AH74">
        <f t="shared" si="34"/>
        <v>0</v>
      </c>
      <c r="AI74">
        <f>'[1]empty sheet'!$L70</f>
        <v>0</v>
      </c>
      <c r="AK74">
        <f t="shared" si="35"/>
        <v>0</v>
      </c>
      <c r="AM74">
        <f>'[1]EVS SPIDER'!$M70</f>
        <v>0</v>
      </c>
      <c r="AO74">
        <f>'[1]EVS SPIDER'!$N70</f>
        <v>0</v>
      </c>
      <c r="AS74">
        <f>'[1]empty sheet'!$O70</f>
        <v>0</v>
      </c>
      <c r="AU74">
        <f t="shared" si="36"/>
        <v>0</v>
      </c>
      <c r="AV74">
        <f t="shared" si="37"/>
        <v>0</v>
      </c>
      <c r="AW74">
        <f t="shared" si="23"/>
        <v>0</v>
      </c>
      <c r="AX74">
        <f t="shared" si="38"/>
        <v>0</v>
      </c>
      <c r="BG74">
        <f t="shared" si="39"/>
        <v>0</v>
      </c>
      <c r="BH74" s="10">
        <f t="shared" si="40"/>
        <v>0</v>
      </c>
    </row>
    <row r="75" spans="3:60">
      <c r="C75" s="16"/>
      <c r="F75">
        <f t="shared" si="27"/>
        <v>0</v>
      </c>
      <c r="G75">
        <f t="shared" si="28"/>
        <v>0</v>
      </c>
      <c r="H75">
        <f t="shared" si="29"/>
        <v>0</v>
      </c>
      <c r="I75">
        <f t="shared" si="22"/>
        <v>0</v>
      </c>
      <c r="J75">
        <f>'[1]empty sheet'!$C71</f>
        <v>0</v>
      </c>
      <c r="K75">
        <f t="shared" si="30"/>
        <v>0</v>
      </c>
      <c r="L75">
        <f t="shared" si="31"/>
        <v>0</v>
      </c>
      <c r="M75">
        <f t="shared" si="32"/>
        <v>0</v>
      </c>
      <c r="R75">
        <f>'[1]empty sheet'!$E71</f>
        <v>0</v>
      </c>
      <c r="T75">
        <f t="shared" si="24"/>
        <v>0</v>
      </c>
      <c r="U75">
        <f>'[1]empty sheet'!$F71</f>
        <v>0</v>
      </c>
      <c r="W75">
        <f t="shared" si="25"/>
        <v>0</v>
      </c>
      <c r="X75">
        <f t="shared" si="26"/>
        <v>0</v>
      </c>
      <c r="Y75">
        <f>'[1]empty sheet'!$D71</f>
        <v>0</v>
      </c>
      <c r="Z75">
        <f>'[1]empty sheet'!$G71</f>
        <v>0</v>
      </c>
      <c r="AA75">
        <f>'[1]empty sheet'!$H71</f>
        <v>0</v>
      </c>
      <c r="AB75">
        <f>'[1]empty sheet'!$I71</f>
        <v>0</v>
      </c>
      <c r="AD75">
        <f>'[1]empty sheet'!$J71</f>
        <v>0</v>
      </c>
      <c r="AF75">
        <f t="shared" si="33"/>
        <v>0</v>
      </c>
      <c r="AG75">
        <f>'[1]empty sheet'!$K71</f>
        <v>0</v>
      </c>
      <c r="AH75">
        <f t="shared" si="34"/>
        <v>0</v>
      </c>
      <c r="AI75">
        <f>'[1]empty sheet'!$L71</f>
        <v>0</v>
      </c>
      <c r="AK75">
        <f t="shared" si="35"/>
        <v>0</v>
      </c>
      <c r="AM75">
        <f>'[1]EVS SPIDER'!$M71</f>
        <v>0</v>
      </c>
      <c r="AO75">
        <f>'[1]EVS SPIDER'!$N71</f>
        <v>0</v>
      </c>
      <c r="AS75">
        <f>'[1]empty sheet'!$O71</f>
        <v>0</v>
      </c>
      <c r="AU75">
        <f t="shared" si="36"/>
        <v>0</v>
      </c>
      <c r="AV75">
        <f t="shared" si="37"/>
        <v>0</v>
      </c>
      <c r="AW75">
        <f t="shared" si="23"/>
        <v>0</v>
      </c>
      <c r="AX75">
        <f t="shared" si="38"/>
        <v>0</v>
      </c>
      <c r="BG75">
        <f t="shared" si="39"/>
        <v>0</v>
      </c>
      <c r="BH75" s="10">
        <f t="shared" si="40"/>
        <v>0</v>
      </c>
    </row>
    <row r="76" spans="3:60">
      <c r="F76">
        <f t="shared" si="27"/>
        <v>0</v>
      </c>
      <c r="G76">
        <f t="shared" si="28"/>
        <v>0</v>
      </c>
      <c r="H76">
        <f t="shared" si="29"/>
        <v>0</v>
      </c>
      <c r="I76">
        <f t="shared" si="22"/>
        <v>0</v>
      </c>
      <c r="J76">
        <f>'[1]empty sheet'!$C72</f>
        <v>0</v>
      </c>
      <c r="K76">
        <f t="shared" si="30"/>
        <v>0</v>
      </c>
      <c r="L76">
        <f t="shared" si="31"/>
        <v>0</v>
      </c>
      <c r="M76">
        <f t="shared" si="32"/>
        <v>0</v>
      </c>
      <c r="R76">
        <f>'[1]empty sheet'!$E72</f>
        <v>0</v>
      </c>
      <c r="T76">
        <f t="shared" si="24"/>
        <v>0</v>
      </c>
      <c r="U76">
        <f>'[1]empty sheet'!$F72</f>
        <v>0</v>
      </c>
      <c r="W76">
        <f t="shared" si="25"/>
        <v>0</v>
      </c>
      <c r="X76">
        <f t="shared" si="26"/>
        <v>0</v>
      </c>
      <c r="Y76">
        <f>'[1]empty sheet'!$D72</f>
        <v>0</v>
      </c>
      <c r="Z76">
        <f>'[1]empty sheet'!$G72</f>
        <v>0</v>
      </c>
      <c r="AA76">
        <f>'[1]empty sheet'!$H72</f>
        <v>0</v>
      </c>
      <c r="AB76">
        <f>'[1]empty sheet'!$I72</f>
        <v>0</v>
      </c>
      <c r="AD76">
        <f>'[1]empty sheet'!$J72</f>
        <v>0</v>
      </c>
      <c r="AF76">
        <f t="shared" si="33"/>
        <v>0</v>
      </c>
      <c r="AG76">
        <f>'[1]empty sheet'!$K72</f>
        <v>0</v>
      </c>
      <c r="AH76">
        <f t="shared" si="34"/>
        <v>0</v>
      </c>
      <c r="AI76">
        <f>'[1]empty sheet'!$L72</f>
        <v>0</v>
      </c>
      <c r="AK76">
        <f t="shared" si="35"/>
        <v>0</v>
      </c>
      <c r="AM76">
        <f>'[1]EVS SPIDER'!$M72</f>
        <v>0</v>
      </c>
      <c r="AO76">
        <f>'[1]EVS SPIDER'!$N72</f>
        <v>0</v>
      </c>
      <c r="AS76">
        <f>'[1]empty sheet'!$O72</f>
        <v>0</v>
      </c>
      <c r="AU76">
        <f t="shared" si="36"/>
        <v>0</v>
      </c>
      <c r="AV76">
        <f t="shared" si="37"/>
        <v>0</v>
      </c>
      <c r="AW76">
        <f t="shared" si="23"/>
        <v>0</v>
      </c>
      <c r="AX76">
        <f t="shared" si="38"/>
        <v>0</v>
      </c>
      <c r="BG76">
        <f t="shared" si="39"/>
        <v>0</v>
      </c>
      <c r="BH76" s="10">
        <f t="shared" si="40"/>
        <v>0</v>
      </c>
    </row>
    <row r="77" spans="3:60">
      <c r="C77" s="16"/>
      <c r="F77">
        <f t="shared" si="27"/>
        <v>0</v>
      </c>
      <c r="G77">
        <f t="shared" si="28"/>
        <v>0</v>
      </c>
      <c r="H77">
        <f t="shared" si="29"/>
        <v>0</v>
      </c>
      <c r="I77">
        <f t="shared" si="22"/>
        <v>0</v>
      </c>
      <c r="J77">
        <f>'[1]empty sheet'!$C73</f>
        <v>0</v>
      </c>
      <c r="K77">
        <f t="shared" si="30"/>
        <v>0</v>
      </c>
      <c r="L77">
        <f t="shared" si="31"/>
        <v>0</v>
      </c>
      <c r="M77">
        <f t="shared" si="32"/>
        <v>0</v>
      </c>
      <c r="R77">
        <f>'[1]empty sheet'!$E73</f>
        <v>0</v>
      </c>
      <c r="T77">
        <f t="shared" si="24"/>
        <v>0</v>
      </c>
      <c r="U77">
        <f>'[1]empty sheet'!$F73</f>
        <v>0</v>
      </c>
      <c r="W77">
        <f t="shared" si="25"/>
        <v>0</v>
      </c>
      <c r="X77">
        <f t="shared" si="26"/>
        <v>0</v>
      </c>
      <c r="Y77">
        <f>'[1]empty sheet'!$D73</f>
        <v>0</v>
      </c>
      <c r="Z77">
        <f>'[1]empty sheet'!$G73</f>
        <v>0</v>
      </c>
      <c r="AA77">
        <f>'[1]empty sheet'!$H73</f>
        <v>0</v>
      </c>
      <c r="AB77">
        <f>'[1]empty sheet'!$I73</f>
        <v>0</v>
      </c>
      <c r="AD77">
        <f>'[1]empty sheet'!$J73</f>
        <v>0</v>
      </c>
      <c r="AF77">
        <f t="shared" si="33"/>
        <v>0</v>
      </c>
      <c r="AG77">
        <f>'[1]empty sheet'!$K73</f>
        <v>0</v>
      </c>
      <c r="AH77">
        <f t="shared" si="34"/>
        <v>0</v>
      </c>
      <c r="AI77">
        <f>'[1]empty sheet'!$L73</f>
        <v>0</v>
      </c>
      <c r="AK77">
        <f t="shared" si="35"/>
        <v>0</v>
      </c>
      <c r="AM77">
        <f>'[1]EVS SPIDER'!$M73</f>
        <v>0</v>
      </c>
      <c r="AO77">
        <f>'[1]EVS SPIDER'!$N73</f>
        <v>0</v>
      </c>
      <c r="AS77">
        <f>'[1]empty sheet'!$O73</f>
        <v>0</v>
      </c>
      <c r="AU77">
        <f t="shared" si="36"/>
        <v>0</v>
      </c>
      <c r="AV77">
        <f t="shared" si="37"/>
        <v>0</v>
      </c>
      <c r="AW77">
        <f t="shared" si="23"/>
        <v>0</v>
      </c>
      <c r="AX77">
        <f t="shared" si="38"/>
        <v>0</v>
      </c>
      <c r="BG77">
        <f t="shared" si="39"/>
        <v>0</v>
      </c>
      <c r="BH77" s="10">
        <f t="shared" si="40"/>
        <v>0</v>
      </c>
    </row>
    <row r="78" spans="3:60">
      <c r="F78">
        <f t="shared" si="27"/>
        <v>0</v>
      </c>
      <c r="G78">
        <f t="shared" si="28"/>
        <v>0</v>
      </c>
      <c r="H78">
        <f t="shared" si="29"/>
        <v>0</v>
      </c>
      <c r="I78">
        <f t="shared" si="22"/>
        <v>0</v>
      </c>
      <c r="J78">
        <f>'[1]empty sheet'!$C74</f>
        <v>0</v>
      </c>
      <c r="K78">
        <f t="shared" si="30"/>
        <v>0</v>
      </c>
      <c r="L78">
        <f t="shared" si="31"/>
        <v>0</v>
      </c>
      <c r="M78">
        <f t="shared" si="32"/>
        <v>0</v>
      </c>
      <c r="R78">
        <f>'[1]empty sheet'!$E74</f>
        <v>0</v>
      </c>
      <c r="T78">
        <f t="shared" si="24"/>
        <v>0</v>
      </c>
      <c r="U78">
        <f>'[1]empty sheet'!$F74</f>
        <v>0</v>
      </c>
      <c r="W78">
        <f t="shared" si="25"/>
        <v>0</v>
      </c>
      <c r="X78">
        <f t="shared" si="26"/>
        <v>0</v>
      </c>
      <c r="Y78">
        <f>'[1]empty sheet'!$D74</f>
        <v>0</v>
      </c>
      <c r="Z78">
        <f>'[1]empty sheet'!$G74</f>
        <v>0</v>
      </c>
      <c r="AA78">
        <f>'[1]empty sheet'!$H74</f>
        <v>0</v>
      </c>
      <c r="AB78">
        <f>'[1]empty sheet'!$I74</f>
        <v>0</v>
      </c>
      <c r="AD78">
        <f>'[1]empty sheet'!$J74</f>
        <v>0</v>
      </c>
      <c r="AF78">
        <f t="shared" si="33"/>
        <v>0</v>
      </c>
      <c r="AG78">
        <f>'[1]empty sheet'!$K74</f>
        <v>0</v>
      </c>
      <c r="AH78">
        <f t="shared" si="34"/>
        <v>0</v>
      </c>
      <c r="AI78">
        <f>'[1]empty sheet'!$L74</f>
        <v>0</v>
      </c>
      <c r="AK78">
        <f t="shared" si="35"/>
        <v>0</v>
      </c>
      <c r="AM78">
        <f>'[1]EVS SPIDER'!$M74</f>
        <v>0</v>
      </c>
      <c r="AO78">
        <f>'[1]EVS SPIDER'!$N74</f>
        <v>0</v>
      </c>
      <c r="AS78">
        <f>'[1]empty sheet'!$O74</f>
        <v>0</v>
      </c>
      <c r="AU78">
        <f t="shared" si="36"/>
        <v>0</v>
      </c>
      <c r="AV78">
        <f t="shared" si="37"/>
        <v>0</v>
      </c>
      <c r="AW78">
        <f t="shared" si="23"/>
        <v>0</v>
      </c>
      <c r="AX78">
        <f t="shared" si="38"/>
        <v>0</v>
      </c>
      <c r="BG78">
        <f t="shared" si="39"/>
        <v>0</v>
      </c>
      <c r="BH78" s="10">
        <f t="shared" si="40"/>
        <v>0</v>
      </c>
    </row>
    <row r="79" spans="3:60">
      <c r="F79">
        <f t="shared" si="27"/>
        <v>0</v>
      </c>
      <c r="G79">
        <f t="shared" si="28"/>
        <v>0</v>
      </c>
      <c r="H79">
        <f t="shared" si="29"/>
        <v>0</v>
      </c>
      <c r="I79">
        <f t="shared" si="22"/>
        <v>0</v>
      </c>
      <c r="J79">
        <f>'[1]empty sheet'!$C75</f>
        <v>0</v>
      </c>
      <c r="K79">
        <f t="shared" si="30"/>
        <v>0</v>
      </c>
      <c r="L79">
        <f t="shared" si="31"/>
        <v>0</v>
      </c>
      <c r="M79">
        <f t="shared" si="32"/>
        <v>0</v>
      </c>
      <c r="R79">
        <f>'[1]empty sheet'!$E75</f>
        <v>0</v>
      </c>
      <c r="T79">
        <f t="shared" si="24"/>
        <v>0</v>
      </c>
      <c r="U79">
        <f>'[1]empty sheet'!$F75</f>
        <v>0</v>
      </c>
      <c r="W79">
        <f t="shared" si="25"/>
        <v>0</v>
      </c>
      <c r="X79">
        <f t="shared" si="26"/>
        <v>0</v>
      </c>
      <c r="Y79">
        <f>'[1]empty sheet'!$D75</f>
        <v>0</v>
      </c>
      <c r="Z79">
        <f>'[1]empty sheet'!$G75</f>
        <v>0</v>
      </c>
      <c r="AA79">
        <f>'[1]empty sheet'!$H75</f>
        <v>0</v>
      </c>
      <c r="AB79">
        <f>'[1]empty sheet'!$I75</f>
        <v>0</v>
      </c>
      <c r="AD79">
        <f>'[1]empty sheet'!$J75</f>
        <v>0</v>
      </c>
      <c r="AF79">
        <f t="shared" si="33"/>
        <v>0</v>
      </c>
      <c r="AG79">
        <f>'[1]empty sheet'!$K75</f>
        <v>0</v>
      </c>
      <c r="AH79">
        <f t="shared" si="34"/>
        <v>0</v>
      </c>
      <c r="AI79">
        <f>'[1]empty sheet'!$L75</f>
        <v>0</v>
      </c>
      <c r="AK79">
        <f t="shared" si="35"/>
        <v>0</v>
      </c>
      <c r="AM79">
        <f>'[1]EVS SPIDER'!$M75</f>
        <v>0</v>
      </c>
      <c r="AO79">
        <f>'[1]EVS SPIDER'!$N75</f>
        <v>0</v>
      </c>
      <c r="AS79">
        <f>'[1]empty sheet'!$O75</f>
        <v>0</v>
      </c>
      <c r="AU79">
        <f t="shared" si="36"/>
        <v>0</v>
      </c>
      <c r="AV79">
        <f t="shared" si="37"/>
        <v>0</v>
      </c>
      <c r="AW79">
        <f t="shared" si="23"/>
        <v>0</v>
      </c>
      <c r="AX79">
        <f t="shared" si="38"/>
        <v>0</v>
      </c>
      <c r="BG79">
        <f t="shared" si="39"/>
        <v>0</v>
      </c>
      <c r="BH79" s="10">
        <f t="shared" si="40"/>
        <v>0</v>
      </c>
    </row>
    <row r="80" spans="3:60">
      <c r="F80">
        <f t="shared" si="27"/>
        <v>0</v>
      </c>
      <c r="G80">
        <f t="shared" si="28"/>
        <v>0</v>
      </c>
      <c r="H80">
        <f t="shared" si="29"/>
        <v>0</v>
      </c>
      <c r="I80">
        <f t="shared" si="22"/>
        <v>0</v>
      </c>
      <c r="J80">
        <f>'[1]empty sheet'!$C76</f>
        <v>0</v>
      </c>
      <c r="K80">
        <f t="shared" si="30"/>
        <v>0</v>
      </c>
      <c r="L80">
        <f t="shared" si="31"/>
        <v>0</v>
      </c>
      <c r="M80">
        <f t="shared" si="32"/>
        <v>0</v>
      </c>
      <c r="R80">
        <f>'[1]empty sheet'!$E76</f>
        <v>0</v>
      </c>
      <c r="T80">
        <f t="shared" si="24"/>
        <v>0</v>
      </c>
      <c r="U80">
        <f>'[1]empty sheet'!$F76</f>
        <v>0</v>
      </c>
      <c r="W80">
        <f t="shared" si="25"/>
        <v>0</v>
      </c>
      <c r="X80">
        <f t="shared" si="26"/>
        <v>0</v>
      </c>
      <c r="Y80">
        <f>'[1]empty sheet'!$D76</f>
        <v>0</v>
      </c>
      <c r="Z80">
        <f>'[1]empty sheet'!$G76</f>
        <v>0</v>
      </c>
      <c r="AA80">
        <f>'[1]empty sheet'!$H76</f>
        <v>0</v>
      </c>
      <c r="AB80">
        <f>'[1]empty sheet'!$I76</f>
        <v>0</v>
      </c>
      <c r="AD80">
        <f>'[1]empty sheet'!$J76</f>
        <v>0</v>
      </c>
      <c r="AF80">
        <f t="shared" si="33"/>
        <v>0</v>
      </c>
      <c r="AG80">
        <f>'[1]empty sheet'!$K76</f>
        <v>0</v>
      </c>
      <c r="AH80">
        <f t="shared" si="34"/>
        <v>0</v>
      </c>
      <c r="AI80">
        <f>'[1]empty sheet'!$L76</f>
        <v>0</v>
      </c>
      <c r="AK80">
        <f t="shared" si="35"/>
        <v>0</v>
      </c>
      <c r="AM80">
        <f>'[1]EVS SPIDER'!$M76</f>
        <v>0</v>
      </c>
      <c r="AO80">
        <f>'[1]EVS SPIDER'!$N76</f>
        <v>0</v>
      </c>
      <c r="AS80">
        <f>'[1]empty sheet'!$O76</f>
        <v>0</v>
      </c>
      <c r="AU80">
        <f t="shared" si="36"/>
        <v>0</v>
      </c>
      <c r="AV80">
        <f t="shared" si="37"/>
        <v>0</v>
      </c>
      <c r="AW80">
        <f t="shared" si="23"/>
        <v>0</v>
      </c>
      <c r="AX80">
        <f t="shared" si="38"/>
        <v>0</v>
      </c>
      <c r="BG80">
        <f t="shared" si="39"/>
        <v>0</v>
      </c>
      <c r="BH80" s="10">
        <f t="shared" si="40"/>
        <v>0</v>
      </c>
    </row>
    <row r="81" spans="3:60">
      <c r="F81">
        <f t="shared" si="27"/>
        <v>0</v>
      </c>
      <c r="G81">
        <f t="shared" si="28"/>
        <v>0</v>
      </c>
      <c r="H81">
        <f t="shared" si="29"/>
        <v>0</v>
      </c>
      <c r="I81">
        <f t="shared" si="22"/>
        <v>0</v>
      </c>
      <c r="J81">
        <f>'[1]empty sheet'!$C77</f>
        <v>0</v>
      </c>
      <c r="K81">
        <f t="shared" si="30"/>
        <v>0</v>
      </c>
      <c r="L81">
        <f t="shared" si="31"/>
        <v>0</v>
      </c>
      <c r="M81">
        <f t="shared" si="32"/>
        <v>0</v>
      </c>
      <c r="R81">
        <f>'[1]empty sheet'!$E77</f>
        <v>0</v>
      </c>
      <c r="T81">
        <f t="shared" si="24"/>
        <v>0</v>
      </c>
      <c r="U81">
        <f>'[1]empty sheet'!$F77</f>
        <v>0</v>
      </c>
      <c r="W81">
        <f t="shared" si="25"/>
        <v>0</v>
      </c>
      <c r="X81">
        <f t="shared" si="26"/>
        <v>0</v>
      </c>
      <c r="Y81">
        <f>'[1]empty sheet'!$D77</f>
        <v>0</v>
      </c>
      <c r="Z81">
        <f>'[1]empty sheet'!$G77</f>
        <v>0</v>
      </c>
      <c r="AA81">
        <f>'[1]empty sheet'!$H77</f>
        <v>0</v>
      </c>
      <c r="AB81">
        <f>'[1]empty sheet'!$I77</f>
        <v>0</v>
      </c>
      <c r="AD81">
        <f>'[1]empty sheet'!$J77</f>
        <v>0</v>
      </c>
      <c r="AF81">
        <f t="shared" si="33"/>
        <v>0</v>
      </c>
      <c r="AG81">
        <f>'[1]empty sheet'!$K77</f>
        <v>0</v>
      </c>
      <c r="AH81">
        <f t="shared" si="34"/>
        <v>0</v>
      </c>
      <c r="AI81">
        <f>'[1]empty sheet'!$L77</f>
        <v>0</v>
      </c>
      <c r="AK81">
        <f t="shared" si="35"/>
        <v>0</v>
      </c>
      <c r="AM81">
        <f>'[1]EVS SPIDER'!$M77</f>
        <v>0</v>
      </c>
      <c r="AO81">
        <f>'[1]EVS SPIDER'!$N77</f>
        <v>0</v>
      </c>
      <c r="AS81">
        <f>'[1]empty sheet'!$O77</f>
        <v>0</v>
      </c>
      <c r="AU81">
        <f t="shared" si="36"/>
        <v>0</v>
      </c>
      <c r="AV81">
        <f t="shared" si="37"/>
        <v>0</v>
      </c>
      <c r="AW81">
        <f t="shared" si="23"/>
        <v>0</v>
      </c>
      <c r="AX81">
        <f t="shared" si="38"/>
        <v>0</v>
      </c>
      <c r="BG81">
        <f t="shared" si="39"/>
        <v>0</v>
      </c>
      <c r="BH81" s="10">
        <f t="shared" si="40"/>
        <v>0</v>
      </c>
    </row>
    <row r="82" spans="3:60">
      <c r="F82">
        <f t="shared" si="27"/>
        <v>0</v>
      </c>
      <c r="G82">
        <f t="shared" si="28"/>
        <v>0</v>
      </c>
      <c r="H82">
        <f t="shared" si="29"/>
        <v>0</v>
      </c>
      <c r="I82">
        <f t="shared" si="22"/>
        <v>0</v>
      </c>
      <c r="J82">
        <f>'[1]empty sheet'!$C78</f>
        <v>0</v>
      </c>
      <c r="K82">
        <f t="shared" si="30"/>
        <v>0</v>
      </c>
      <c r="L82">
        <f t="shared" si="31"/>
        <v>0</v>
      </c>
      <c r="M82">
        <f t="shared" si="32"/>
        <v>0</v>
      </c>
      <c r="R82">
        <f>'[1]empty sheet'!$E78</f>
        <v>0</v>
      </c>
      <c r="T82">
        <f t="shared" si="24"/>
        <v>0</v>
      </c>
      <c r="U82">
        <f>'[1]empty sheet'!$F78</f>
        <v>0</v>
      </c>
      <c r="W82">
        <f t="shared" si="25"/>
        <v>0</v>
      </c>
      <c r="X82">
        <f t="shared" si="26"/>
        <v>0</v>
      </c>
      <c r="Y82">
        <f>'[1]empty sheet'!$D78</f>
        <v>0</v>
      </c>
      <c r="Z82">
        <f>'[1]empty sheet'!$G78</f>
        <v>0</v>
      </c>
      <c r="AA82">
        <f>'[1]empty sheet'!$H78</f>
        <v>0</v>
      </c>
      <c r="AB82">
        <f>'[1]empty sheet'!$I78</f>
        <v>0</v>
      </c>
      <c r="AD82">
        <f>'[1]empty sheet'!$J78</f>
        <v>0</v>
      </c>
      <c r="AF82">
        <f t="shared" si="33"/>
        <v>0</v>
      </c>
      <c r="AG82">
        <f>'[1]empty sheet'!$K78</f>
        <v>0</v>
      </c>
      <c r="AH82">
        <f t="shared" si="34"/>
        <v>0</v>
      </c>
      <c r="AI82">
        <f>'[1]empty sheet'!$L78</f>
        <v>0</v>
      </c>
      <c r="AK82">
        <f t="shared" si="35"/>
        <v>0</v>
      </c>
      <c r="AM82">
        <f>'[1]EVS SPIDER'!$M78</f>
        <v>0</v>
      </c>
      <c r="AO82">
        <f>'[1]EVS SPIDER'!$N78</f>
        <v>0</v>
      </c>
      <c r="AS82">
        <f>'[1]empty sheet'!$O78</f>
        <v>0</v>
      </c>
      <c r="AU82">
        <f t="shared" si="36"/>
        <v>0</v>
      </c>
      <c r="AV82">
        <f t="shared" si="37"/>
        <v>0</v>
      </c>
      <c r="AW82">
        <f t="shared" si="23"/>
        <v>0</v>
      </c>
      <c r="AX82">
        <f t="shared" si="38"/>
        <v>0</v>
      </c>
      <c r="BG82">
        <f t="shared" si="39"/>
        <v>0</v>
      </c>
      <c r="BH82" s="10">
        <f t="shared" si="40"/>
        <v>0</v>
      </c>
    </row>
    <row r="83" spans="3:60">
      <c r="F83">
        <f t="shared" si="27"/>
        <v>0</v>
      </c>
      <c r="G83">
        <f t="shared" si="28"/>
        <v>0</v>
      </c>
      <c r="H83">
        <f t="shared" si="29"/>
        <v>0</v>
      </c>
      <c r="I83">
        <f t="shared" si="22"/>
        <v>0</v>
      </c>
      <c r="J83">
        <f>'[1]empty sheet'!$C79</f>
        <v>0</v>
      </c>
      <c r="K83">
        <f t="shared" si="30"/>
        <v>0</v>
      </c>
      <c r="L83">
        <f t="shared" si="31"/>
        <v>0</v>
      </c>
      <c r="M83">
        <f t="shared" si="32"/>
        <v>0</v>
      </c>
      <c r="R83">
        <f>'[1]empty sheet'!$E79</f>
        <v>0</v>
      </c>
      <c r="T83">
        <f t="shared" si="24"/>
        <v>0</v>
      </c>
      <c r="U83">
        <f>'[1]empty sheet'!$F79</f>
        <v>0</v>
      </c>
      <c r="W83">
        <f t="shared" si="25"/>
        <v>0</v>
      </c>
      <c r="X83">
        <f t="shared" si="26"/>
        <v>0</v>
      </c>
      <c r="Y83">
        <f>'[1]empty sheet'!$D79</f>
        <v>0</v>
      </c>
      <c r="Z83">
        <f>'[1]empty sheet'!$G79</f>
        <v>0</v>
      </c>
      <c r="AA83">
        <f>'[1]empty sheet'!$H79</f>
        <v>0</v>
      </c>
      <c r="AB83">
        <f>'[1]empty sheet'!$I79</f>
        <v>0</v>
      </c>
      <c r="AD83">
        <f>'[1]empty sheet'!$J79</f>
        <v>0</v>
      </c>
      <c r="AF83">
        <f t="shared" si="33"/>
        <v>0</v>
      </c>
      <c r="AG83">
        <f>'[1]empty sheet'!$K79</f>
        <v>0</v>
      </c>
      <c r="AH83">
        <f t="shared" si="34"/>
        <v>0</v>
      </c>
      <c r="AI83">
        <f>'[1]empty sheet'!$L79</f>
        <v>0</v>
      </c>
      <c r="AK83">
        <f t="shared" si="35"/>
        <v>0</v>
      </c>
      <c r="AM83">
        <f>'[1]EVS SPIDER'!$M79</f>
        <v>0</v>
      </c>
      <c r="AO83">
        <f>'[1]EVS SPIDER'!$N79</f>
        <v>0</v>
      </c>
      <c r="AS83">
        <f>'[1]empty sheet'!$O79</f>
        <v>0</v>
      </c>
      <c r="AU83">
        <f t="shared" si="36"/>
        <v>0</v>
      </c>
      <c r="AV83">
        <f t="shared" si="37"/>
        <v>0</v>
      </c>
      <c r="AW83">
        <f t="shared" si="23"/>
        <v>0</v>
      </c>
      <c r="AX83">
        <f t="shared" si="38"/>
        <v>0</v>
      </c>
      <c r="BG83">
        <f t="shared" si="39"/>
        <v>0</v>
      </c>
      <c r="BH83" s="10">
        <f t="shared" si="40"/>
        <v>0</v>
      </c>
    </row>
    <row r="84" spans="3:60">
      <c r="F84">
        <f t="shared" si="27"/>
        <v>0</v>
      </c>
      <c r="G84">
        <f t="shared" si="28"/>
        <v>0</v>
      </c>
      <c r="H84">
        <f t="shared" si="29"/>
        <v>0</v>
      </c>
      <c r="I84">
        <f t="shared" si="22"/>
        <v>0</v>
      </c>
      <c r="J84">
        <f>'[1]empty sheet'!$C80</f>
        <v>0</v>
      </c>
      <c r="K84">
        <f t="shared" si="30"/>
        <v>0</v>
      </c>
      <c r="L84">
        <f t="shared" si="31"/>
        <v>0</v>
      </c>
      <c r="M84">
        <f t="shared" si="32"/>
        <v>0</v>
      </c>
      <c r="R84">
        <f>'[1]empty sheet'!$E80</f>
        <v>0</v>
      </c>
      <c r="T84">
        <f t="shared" si="24"/>
        <v>0</v>
      </c>
      <c r="U84">
        <f>'[1]empty sheet'!$F80</f>
        <v>0</v>
      </c>
      <c r="W84">
        <f t="shared" si="25"/>
        <v>0</v>
      </c>
      <c r="X84">
        <f t="shared" si="26"/>
        <v>0</v>
      </c>
      <c r="Y84">
        <f>'[1]empty sheet'!$D80</f>
        <v>0</v>
      </c>
      <c r="Z84">
        <f>'[1]empty sheet'!$G80</f>
        <v>0</v>
      </c>
      <c r="AA84">
        <f>'[1]empty sheet'!$H80</f>
        <v>0</v>
      </c>
      <c r="AB84">
        <f>'[1]empty sheet'!$I80</f>
        <v>0</v>
      </c>
      <c r="AD84">
        <f>'[1]empty sheet'!$J80</f>
        <v>0</v>
      </c>
      <c r="AF84">
        <f t="shared" si="33"/>
        <v>0</v>
      </c>
      <c r="AG84">
        <f>'[1]empty sheet'!$K80</f>
        <v>0</v>
      </c>
      <c r="AH84">
        <f t="shared" si="34"/>
        <v>0</v>
      </c>
      <c r="AI84">
        <f>'[1]empty sheet'!$L80</f>
        <v>0</v>
      </c>
      <c r="AK84">
        <f t="shared" si="35"/>
        <v>0</v>
      </c>
      <c r="AM84">
        <f>'[1]EVS SPIDER'!$M80</f>
        <v>0</v>
      </c>
      <c r="AO84">
        <f>'[1]EVS SPIDER'!$N80</f>
        <v>0</v>
      </c>
      <c r="AS84">
        <f>'[1]empty sheet'!$O80</f>
        <v>0</v>
      </c>
      <c r="AU84">
        <f t="shared" si="36"/>
        <v>0</v>
      </c>
      <c r="AV84">
        <f t="shared" si="37"/>
        <v>0</v>
      </c>
      <c r="AW84">
        <f t="shared" si="23"/>
        <v>0</v>
      </c>
      <c r="AX84">
        <f t="shared" si="38"/>
        <v>0</v>
      </c>
      <c r="BG84">
        <f t="shared" si="39"/>
        <v>0</v>
      </c>
      <c r="BH84" s="10">
        <f t="shared" si="40"/>
        <v>0</v>
      </c>
    </row>
    <row r="85" spans="3:60">
      <c r="C85" s="16"/>
      <c r="F85">
        <f t="shared" si="27"/>
        <v>0</v>
      </c>
      <c r="G85">
        <f t="shared" si="28"/>
        <v>0</v>
      </c>
      <c r="H85">
        <f t="shared" si="29"/>
        <v>0</v>
      </c>
      <c r="I85">
        <f t="shared" si="22"/>
        <v>0</v>
      </c>
      <c r="J85">
        <f>'[1]empty sheet'!$C81</f>
        <v>0</v>
      </c>
      <c r="K85">
        <f t="shared" si="30"/>
        <v>0</v>
      </c>
      <c r="L85">
        <f t="shared" si="31"/>
        <v>0</v>
      </c>
      <c r="M85">
        <f t="shared" si="32"/>
        <v>0</v>
      </c>
      <c r="R85">
        <f>'[1]empty sheet'!$E81</f>
        <v>0</v>
      </c>
      <c r="T85">
        <f t="shared" si="24"/>
        <v>0</v>
      </c>
      <c r="U85">
        <f>'[1]empty sheet'!$F81</f>
        <v>0</v>
      </c>
      <c r="W85">
        <f t="shared" si="25"/>
        <v>0</v>
      </c>
      <c r="X85">
        <f t="shared" si="26"/>
        <v>0</v>
      </c>
      <c r="Y85">
        <f>'[1]empty sheet'!$D81</f>
        <v>0</v>
      </c>
      <c r="Z85">
        <f>'[1]empty sheet'!$G81</f>
        <v>0</v>
      </c>
      <c r="AA85">
        <f>'[1]empty sheet'!$H81</f>
        <v>0</v>
      </c>
      <c r="AB85">
        <f>'[1]empty sheet'!$I81</f>
        <v>0</v>
      </c>
      <c r="AD85">
        <f>'[1]empty sheet'!$J81</f>
        <v>0</v>
      </c>
      <c r="AF85">
        <f t="shared" si="33"/>
        <v>0</v>
      </c>
      <c r="AG85">
        <f>'[1]empty sheet'!$K81</f>
        <v>0</v>
      </c>
      <c r="AH85">
        <f t="shared" si="34"/>
        <v>0</v>
      </c>
      <c r="AI85">
        <f>'[1]empty sheet'!$L81</f>
        <v>0</v>
      </c>
      <c r="AK85">
        <f t="shared" si="35"/>
        <v>0</v>
      </c>
      <c r="AM85">
        <f>'[1]EVS SPIDER'!$M81</f>
        <v>0</v>
      </c>
      <c r="AO85">
        <f>'[1]EVS SPIDER'!$N81</f>
        <v>0</v>
      </c>
      <c r="AS85">
        <f>'[1]empty sheet'!$O81</f>
        <v>0</v>
      </c>
      <c r="AU85">
        <f t="shared" si="36"/>
        <v>0</v>
      </c>
      <c r="AV85">
        <f t="shared" si="37"/>
        <v>0</v>
      </c>
      <c r="AW85">
        <f t="shared" si="23"/>
        <v>0</v>
      </c>
      <c r="AX85">
        <f t="shared" si="38"/>
        <v>0</v>
      </c>
      <c r="BG85">
        <f t="shared" si="39"/>
        <v>0</v>
      </c>
      <c r="BH85" s="10">
        <f t="shared" si="40"/>
        <v>0</v>
      </c>
    </row>
    <row r="86" spans="3:60">
      <c r="F86">
        <f t="shared" si="27"/>
        <v>0</v>
      </c>
      <c r="G86">
        <f t="shared" si="28"/>
        <v>0</v>
      </c>
      <c r="H86">
        <f t="shared" si="29"/>
        <v>0</v>
      </c>
      <c r="I86">
        <f t="shared" si="22"/>
        <v>0</v>
      </c>
      <c r="J86">
        <f>'[1]empty sheet'!$C82</f>
        <v>0</v>
      </c>
      <c r="K86">
        <f t="shared" si="30"/>
        <v>0</v>
      </c>
      <c r="L86">
        <f t="shared" si="31"/>
        <v>0</v>
      </c>
      <c r="M86">
        <f t="shared" si="32"/>
        <v>0</v>
      </c>
      <c r="R86">
        <f>'[1]empty sheet'!$E82</f>
        <v>0</v>
      </c>
      <c r="T86">
        <f t="shared" si="24"/>
        <v>0</v>
      </c>
      <c r="U86">
        <f>'[1]empty sheet'!$F82</f>
        <v>0</v>
      </c>
      <c r="W86">
        <f t="shared" si="25"/>
        <v>0</v>
      </c>
      <c r="X86">
        <f t="shared" si="26"/>
        <v>0</v>
      </c>
      <c r="Y86">
        <f>'[1]empty sheet'!$D82</f>
        <v>0</v>
      </c>
      <c r="Z86">
        <f>'[1]empty sheet'!$G82</f>
        <v>0</v>
      </c>
      <c r="AA86">
        <f>'[1]empty sheet'!$H82</f>
        <v>0</v>
      </c>
      <c r="AB86">
        <f>'[1]empty sheet'!$I82</f>
        <v>0</v>
      </c>
      <c r="AD86">
        <f>'[1]empty sheet'!$J82</f>
        <v>0</v>
      </c>
      <c r="AF86">
        <f t="shared" si="33"/>
        <v>0</v>
      </c>
      <c r="AG86">
        <f>'[1]empty sheet'!$K82</f>
        <v>0</v>
      </c>
      <c r="AH86">
        <f t="shared" si="34"/>
        <v>0</v>
      </c>
      <c r="AI86">
        <f>'[1]empty sheet'!$L82</f>
        <v>0</v>
      </c>
      <c r="AK86">
        <f t="shared" si="35"/>
        <v>0</v>
      </c>
      <c r="AM86">
        <f>'[1]EVS SPIDER'!$M82</f>
        <v>0</v>
      </c>
      <c r="AO86">
        <f>'[1]EVS SPIDER'!$N82</f>
        <v>0</v>
      </c>
      <c r="AS86">
        <f>'[1]empty sheet'!$O82</f>
        <v>0</v>
      </c>
      <c r="AU86">
        <f t="shared" si="36"/>
        <v>0</v>
      </c>
      <c r="AV86">
        <f t="shared" si="37"/>
        <v>0</v>
      </c>
      <c r="AW86">
        <f t="shared" si="23"/>
        <v>0</v>
      </c>
      <c r="AX86">
        <f t="shared" si="38"/>
        <v>0</v>
      </c>
      <c r="BG86">
        <f t="shared" si="39"/>
        <v>0</v>
      </c>
      <c r="BH86" s="10">
        <f t="shared" si="40"/>
        <v>0</v>
      </c>
    </row>
    <row r="87" spans="3:60">
      <c r="C87" s="16"/>
      <c r="F87">
        <f t="shared" si="27"/>
        <v>0</v>
      </c>
      <c r="G87">
        <f t="shared" si="28"/>
        <v>0</v>
      </c>
      <c r="H87">
        <f t="shared" si="29"/>
        <v>0</v>
      </c>
      <c r="I87">
        <f t="shared" si="22"/>
        <v>0</v>
      </c>
      <c r="J87">
        <f>'[1]empty sheet'!$C83</f>
        <v>0</v>
      </c>
      <c r="K87">
        <f t="shared" si="30"/>
        <v>0</v>
      </c>
      <c r="L87">
        <f t="shared" si="31"/>
        <v>0</v>
      </c>
      <c r="M87">
        <f t="shared" si="32"/>
        <v>0</v>
      </c>
      <c r="R87">
        <f>'[1]empty sheet'!$E83</f>
        <v>0</v>
      </c>
      <c r="T87">
        <f t="shared" si="24"/>
        <v>0</v>
      </c>
      <c r="U87">
        <f>'[1]empty sheet'!$F83</f>
        <v>0</v>
      </c>
      <c r="W87">
        <f t="shared" si="25"/>
        <v>0</v>
      </c>
      <c r="X87">
        <f t="shared" si="26"/>
        <v>0</v>
      </c>
      <c r="Y87">
        <f>'[1]empty sheet'!$D83</f>
        <v>0</v>
      </c>
      <c r="Z87">
        <f>'[1]empty sheet'!$G83</f>
        <v>0</v>
      </c>
      <c r="AA87">
        <f>'[1]empty sheet'!$H83</f>
        <v>0</v>
      </c>
      <c r="AB87">
        <f>'[1]empty sheet'!$I83</f>
        <v>0</v>
      </c>
      <c r="AD87">
        <f>'[1]empty sheet'!$J83</f>
        <v>0</v>
      </c>
      <c r="AF87">
        <f t="shared" si="33"/>
        <v>0</v>
      </c>
      <c r="AG87">
        <f>'[1]empty sheet'!$K83</f>
        <v>0</v>
      </c>
      <c r="AH87">
        <f t="shared" si="34"/>
        <v>0</v>
      </c>
      <c r="AI87">
        <f>'[1]empty sheet'!$L83</f>
        <v>0</v>
      </c>
      <c r="AK87">
        <f t="shared" si="35"/>
        <v>0</v>
      </c>
      <c r="AM87">
        <f>'[1]EVS SPIDER'!$M83</f>
        <v>0</v>
      </c>
      <c r="AO87">
        <f>'[1]EVS SPIDER'!$N83</f>
        <v>0</v>
      </c>
      <c r="AS87">
        <f>'[1]empty sheet'!$O83</f>
        <v>0</v>
      </c>
      <c r="AU87">
        <f t="shared" si="36"/>
        <v>0</v>
      </c>
      <c r="AV87">
        <f t="shared" si="37"/>
        <v>0</v>
      </c>
      <c r="AW87">
        <f t="shared" si="23"/>
        <v>0</v>
      </c>
      <c r="AX87">
        <f t="shared" si="38"/>
        <v>0</v>
      </c>
      <c r="BG87">
        <f t="shared" si="39"/>
        <v>0</v>
      </c>
      <c r="BH87" s="10">
        <f t="shared" si="40"/>
        <v>0</v>
      </c>
    </row>
    <row r="88" spans="3:60">
      <c r="F88">
        <f t="shared" si="27"/>
        <v>0</v>
      </c>
      <c r="G88">
        <f t="shared" si="28"/>
        <v>0</v>
      </c>
      <c r="H88">
        <f t="shared" si="29"/>
        <v>0</v>
      </c>
      <c r="I88">
        <f t="shared" si="22"/>
        <v>0</v>
      </c>
      <c r="J88">
        <f>'[1]empty sheet'!$C84</f>
        <v>0</v>
      </c>
      <c r="K88">
        <f t="shared" si="30"/>
        <v>0</v>
      </c>
      <c r="L88">
        <f t="shared" si="31"/>
        <v>0</v>
      </c>
      <c r="M88">
        <f t="shared" si="32"/>
        <v>0</v>
      </c>
      <c r="R88">
        <f>'[1]empty sheet'!$E84</f>
        <v>0</v>
      </c>
      <c r="T88">
        <f t="shared" si="24"/>
        <v>0</v>
      </c>
      <c r="U88">
        <f>'[1]empty sheet'!$F84</f>
        <v>0</v>
      </c>
      <c r="W88">
        <f t="shared" si="25"/>
        <v>0</v>
      </c>
      <c r="X88">
        <f t="shared" si="26"/>
        <v>0</v>
      </c>
      <c r="Y88">
        <f>'[1]empty sheet'!$D84</f>
        <v>0</v>
      </c>
      <c r="Z88">
        <f>'[1]empty sheet'!$G84</f>
        <v>0</v>
      </c>
      <c r="AA88">
        <f>'[1]empty sheet'!$H84</f>
        <v>0</v>
      </c>
      <c r="AB88">
        <f>'[1]empty sheet'!$I84</f>
        <v>0</v>
      </c>
      <c r="AD88">
        <f>'[1]empty sheet'!$J84</f>
        <v>0</v>
      </c>
      <c r="AF88">
        <f t="shared" si="33"/>
        <v>0</v>
      </c>
      <c r="AG88">
        <f>'[1]empty sheet'!$K84</f>
        <v>0</v>
      </c>
      <c r="AH88">
        <f t="shared" si="34"/>
        <v>0</v>
      </c>
      <c r="AI88">
        <f>'[1]empty sheet'!$L84</f>
        <v>0</v>
      </c>
      <c r="AK88">
        <f t="shared" si="35"/>
        <v>0</v>
      </c>
      <c r="AM88">
        <f>'[1]EVS SPIDER'!$M84</f>
        <v>0</v>
      </c>
      <c r="AO88">
        <f>'[1]EVS SPIDER'!$N84</f>
        <v>0</v>
      </c>
      <c r="AS88">
        <f>'[1]empty sheet'!$O84</f>
        <v>0</v>
      </c>
      <c r="AU88">
        <f t="shared" si="36"/>
        <v>0</v>
      </c>
      <c r="AV88">
        <f t="shared" si="37"/>
        <v>0</v>
      </c>
      <c r="AW88">
        <f t="shared" si="23"/>
        <v>0</v>
      </c>
      <c r="AX88">
        <f t="shared" si="38"/>
        <v>0</v>
      </c>
      <c r="BG88">
        <f t="shared" si="39"/>
        <v>0</v>
      </c>
      <c r="BH88" s="10">
        <f t="shared" si="40"/>
        <v>0</v>
      </c>
    </row>
    <row r="89" spans="3:60">
      <c r="C89" s="16"/>
      <c r="F89">
        <f t="shared" si="27"/>
        <v>0</v>
      </c>
      <c r="G89">
        <f t="shared" si="28"/>
        <v>0</v>
      </c>
      <c r="H89">
        <f t="shared" si="29"/>
        <v>0</v>
      </c>
      <c r="I89">
        <f t="shared" si="22"/>
        <v>0</v>
      </c>
      <c r="J89">
        <f>'[1]empty sheet'!$C85</f>
        <v>0</v>
      </c>
      <c r="K89">
        <f t="shared" si="30"/>
        <v>0</v>
      </c>
      <c r="L89">
        <f t="shared" si="31"/>
        <v>0</v>
      </c>
      <c r="M89">
        <f t="shared" si="32"/>
        <v>0</v>
      </c>
      <c r="R89">
        <f>'[1]empty sheet'!$E85</f>
        <v>0</v>
      </c>
      <c r="T89">
        <f t="shared" si="24"/>
        <v>0</v>
      </c>
      <c r="U89">
        <f>'[1]empty sheet'!$F85</f>
        <v>0</v>
      </c>
      <c r="W89">
        <f t="shared" si="25"/>
        <v>0</v>
      </c>
      <c r="X89">
        <f t="shared" si="26"/>
        <v>0</v>
      </c>
      <c r="Y89">
        <f>'[1]empty sheet'!$D85</f>
        <v>0</v>
      </c>
      <c r="Z89">
        <f>'[1]empty sheet'!$G85</f>
        <v>0</v>
      </c>
      <c r="AA89">
        <f>'[1]empty sheet'!$H85</f>
        <v>0</v>
      </c>
      <c r="AB89">
        <f>'[1]empty sheet'!$I85</f>
        <v>0</v>
      </c>
      <c r="AD89">
        <f>'[1]empty sheet'!$J85</f>
        <v>0</v>
      </c>
      <c r="AF89">
        <f t="shared" si="33"/>
        <v>0</v>
      </c>
      <c r="AG89">
        <f>'[1]empty sheet'!$K85</f>
        <v>0</v>
      </c>
      <c r="AH89">
        <f t="shared" si="34"/>
        <v>0</v>
      </c>
      <c r="AI89">
        <f>'[1]empty sheet'!$L85</f>
        <v>0</v>
      </c>
      <c r="AK89">
        <f t="shared" si="35"/>
        <v>0</v>
      </c>
      <c r="AM89">
        <f>'[1]EVS SPIDER'!$M85</f>
        <v>0</v>
      </c>
      <c r="AO89">
        <f>'[1]EVS SPIDER'!$N85</f>
        <v>0</v>
      </c>
      <c r="AS89">
        <f>'[1]empty sheet'!$O85</f>
        <v>0</v>
      </c>
      <c r="AU89">
        <f t="shared" si="36"/>
        <v>0</v>
      </c>
      <c r="AV89">
        <f t="shared" si="37"/>
        <v>0</v>
      </c>
      <c r="AW89">
        <f t="shared" si="23"/>
        <v>0</v>
      </c>
      <c r="AX89">
        <f t="shared" si="38"/>
        <v>0</v>
      </c>
      <c r="BG89">
        <f t="shared" si="39"/>
        <v>0</v>
      </c>
      <c r="BH89" s="10">
        <f t="shared" si="40"/>
        <v>0</v>
      </c>
    </row>
    <row r="90" spans="3:60">
      <c r="F90">
        <f t="shared" si="27"/>
        <v>0</v>
      </c>
      <c r="G90">
        <f t="shared" si="28"/>
        <v>0</v>
      </c>
      <c r="H90">
        <f t="shared" si="29"/>
        <v>0</v>
      </c>
      <c r="I90">
        <f t="shared" si="22"/>
        <v>0</v>
      </c>
      <c r="J90">
        <f>'[1]empty sheet'!$C86</f>
        <v>0</v>
      </c>
      <c r="K90">
        <f t="shared" si="30"/>
        <v>0</v>
      </c>
      <c r="L90">
        <f t="shared" si="31"/>
        <v>0</v>
      </c>
      <c r="M90">
        <f t="shared" si="32"/>
        <v>0</v>
      </c>
      <c r="R90">
        <f>'[1]empty sheet'!$E86</f>
        <v>0</v>
      </c>
      <c r="T90">
        <f t="shared" si="24"/>
        <v>0</v>
      </c>
      <c r="U90">
        <f>'[1]empty sheet'!$F86</f>
        <v>0</v>
      </c>
      <c r="W90">
        <f t="shared" si="25"/>
        <v>0</v>
      </c>
      <c r="X90">
        <f t="shared" si="26"/>
        <v>0</v>
      </c>
      <c r="Y90">
        <f>'[1]empty sheet'!$D86</f>
        <v>0</v>
      </c>
      <c r="Z90">
        <f>'[1]empty sheet'!$G86</f>
        <v>0</v>
      </c>
      <c r="AA90">
        <f>'[1]empty sheet'!$H86</f>
        <v>0</v>
      </c>
      <c r="AB90">
        <f>'[1]empty sheet'!$I86</f>
        <v>0</v>
      </c>
      <c r="AD90">
        <f>'[1]empty sheet'!$J86</f>
        <v>0</v>
      </c>
      <c r="AF90">
        <f t="shared" si="33"/>
        <v>0</v>
      </c>
      <c r="AG90">
        <f>'[1]empty sheet'!$K86</f>
        <v>0</v>
      </c>
      <c r="AH90">
        <f t="shared" si="34"/>
        <v>0</v>
      </c>
      <c r="AI90">
        <f>'[1]empty sheet'!$L86</f>
        <v>0</v>
      </c>
      <c r="AK90">
        <f t="shared" si="35"/>
        <v>0</v>
      </c>
      <c r="AM90">
        <f>'[1]EVS SPIDER'!$M86</f>
        <v>0</v>
      </c>
      <c r="AO90">
        <f>'[1]EVS SPIDER'!$N86</f>
        <v>0</v>
      </c>
      <c r="AS90">
        <f>'[1]empty sheet'!$O86</f>
        <v>0</v>
      </c>
      <c r="AU90">
        <f t="shared" si="36"/>
        <v>0</v>
      </c>
      <c r="AV90">
        <f t="shared" si="37"/>
        <v>0</v>
      </c>
      <c r="AW90">
        <f t="shared" si="23"/>
        <v>0</v>
      </c>
      <c r="AX90">
        <f t="shared" si="38"/>
        <v>0</v>
      </c>
      <c r="BG90">
        <f t="shared" si="39"/>
        <v>0</v>
      </c>
      <c r="BH90" s="10">
        <f t="shared" si="40"/>
        <v>0</v>
      </c>
    </row>
    <row r="91" spans="3:60">
      <c r="F91">
        <f t="shared" si="27"/>
        <v>0</v>
      </c>
      <c r="G91">
        <f t="shared" si="28"/>
        <v>0</v>
      </c>
      <c r="H91">
        <f t="shared" si="29"/>
        <v>0</v>
      </c>
      <c r="I91">
        <f t="shared" si="22"/>
        <v>0</v>
      </c>
      <c r="J91">
        <f>'[1]empty sheet'!$C87</f>
        <v>0</v>
      </c>
      <c r="K91">
        <f t="shared" si="30"/>
        <v>0</v>
      </c>
      <c r="L91">
        <f t="shared" si="31"/>
        <v>0</v>
      </c>
      <c r="M91">
        <f t="shared" si="32"/>
        <v>0</v>
      </c>
      <c r="R91">
        <f>'[1]empty sheet'!$E87</f>
        <v>0</v>
      </c>
      <c r="T91">
        <f t="shared" si="24"/>
        <v>0</v>
      </c>
      <c r="U91">
        <f>'[1]empty sheet'!$F87</f>
        <v>0</v>
      </c>
      <c r="W91">
        <f t="shared" si="25"/>
        <v>0</v>
      </c>
      <c r="X91">
        <f t="shared" si="26"/>
        <v>0</v>
      </c>
      <c r="Y91">
        <f>'[1]empty sheet'!$D87</f>
        <v>0</v>
      </c>
      <c r="Z91">
        <f>'[1]empty sheet'!$G87</f>
        <v>0</v>
      </c>
      <c r="AA91">
        <f>'[1]empty sheet'!$H87</f>
        <v>0</v>
      </c>
      <c r="AB91">
        <f>'[1]empty sheet'!$I87</f>
        <v>0</v>
      </c>
      <c r="AD91">
        <f>'[1]empty sheet'!$J87</f>
        <v>0</v>
      </c>
      <c r="AF91">
        <f t="shared" si="33"/>
        <v>0</v>
      </c>
      <c r="AG91">
        <f>'[1]empty sheet'!$K87</f>
        <v>0</v>
      </c>
      <c r="AH91">
        <f t="shared" si="34"/>
        <v>0</v>
      </c>
      <c r="AI91">
        <f>'[1]empty sheet'!$L87</f>
        <v>0</v>
      </c>
      <c r="AK91">
        <f t="shared" si="35"/>
        <v>0</v>
      </c>
      <c r="AM91">
        <f>'[1]EVS SPIDER'!$M87</f>
        <v>0</v>
      </c>
      <c r="AO91">
        <f>'[1]EVS SPIDER'!$N87</f>
        <v>0</v>
      </c>
      <c r="AS91">
        <f>'[1]empty sheet'!$O87</f>
        <v>0</v>
      </c>
      <c r="AU91">
        <f t="shared" si="36"/>
        <v>0</v>
      </c>
      <c r="AV91">
        <f t="shared" si="37"/>
        <v>0</v>
      </c>
      <c r="AW91">
        <f t="shared" si="23"/>
        <v>0</v>
      </c>
      <c r="AX91">
        <f t="shared" si="38"/>
        <v>0</v>
      </c>
      <c r="BG91">
        <f t="shared" si="39"/>
        <v>0</v>
      </c>
      <c r="BH91" s="10">
        <f t="shared" si="40"/>
        <v>0</v>
      </c>
    </row>
    <row r="92" spans="3:60">
      <c r="F92">
        <f t="shared" si="27"/>
        <v>0</v>
      </c>
      <c r="G92">
        <f t="shared" si="28"/>
        <v>0</v>
      </c>
      <c r="H92">
        <f t="shared" si="29"/>
        <v>0</v>
      </c>
      <c r="I92">
        <f t="shared" si="22"/>
        <v>0</v>
      </c>
      <c r="J92">
        <f>'[1]empty sheet'!$C88</f>
        <v>0</v>
      </c>
      <c r="K92">
        <f t="shared" si="30"/>
        <v>0</v>
      </c>
      <c r="L92">
        <f t="shared" si="31"/>
        <v>0</v>
      </c>
      <c r="M92">
        <f t="shared" si="32"/>
        <v>0</v>
      </c>
      <c r="R92">
        <f>'[1]empty sheet'!$E88</f>
        <v>0</v>
      </c>
      <c r="T92">
        <f t="shared" si="24"/>
        <v>0</v>
      </c>
      <c r="U92">
        <f>'[1]empty sheet'!$F88</f>
        <v>0</v>
      </c>
      <c r="W92">
        <f t="shared" si="25"/>
        <v>0</v>
      </c>
      <c r="X92">
        <f t="shared" si="26"/>
        <v>0</v>
      </c>
      <c r="Y92">
        <f>'[1]empty sheet'!$D88</f>
        <v>0</v>
      </c>
      <c r="Z92">
        <f>'[1]empty sheet'!$G88</f>
        <v>0</v>
      </c>
      <c r="AA92">
        <f>'[1]empty sheet'!$H88</f>
        <v>0</v>
      </c>
      <c r="AB92">
        <f>'[1]empty sheet'!$I88</f>
        <v>0</v>
      </c>
      <c r="AD92">
        <f>'[1]empty sheet'!$J88</f>
        <v>0</v>
      </c>
      <c r="AF92">
        <f t="shared" si="33"/>
        <v>0</v>
      </c>
      <c r="AG92">
        <f>'[1]empty sheet'!$K88</f>
        <v>0</v>
      </c>
      <c r="AH92">
        <f t="shared" si="34"/>
        <v>0</v>
      </c>
      <c r="AI92">
        <f>'[1]empty sheet'!$L88</f>
        <v>0</v>
      </c>
      <c r="AK92">
        <f t="shared" si="35"/>
        <v>0</v>
      </c>
      <c r="AM92">
        <f>'[1]EVS SPIDER'!$M88</f>
        <v>0</v>
      </c>
      <c r="AO92">
        <f>'[1]EVS SPIDER'!$N88</f>
        <v>0</v>
      </c>
      <c r="AS92">
        <f>'[1]empty sheet'!$O88</f>
        <v>0</v>
      </c>
      <c r="AU92">
        <f t="shared" si="36"/>
        <v>0</v>
      </c>
      <c r="AV92">
        <f t="shared" si="37"/>
        <v>0</v>
      </c>
      <c r="AW92">
        <f t="shared" si="23"/>
        <v>0</v>
      </c>
      <c r="AX92">
        <f t="shared" si="38"/>
        <v>0</v>
      </c>
      <c r="BG92">
        <f t="shared" si="39"/>
        <v>0</v>
      </c>
      <c r="BH92" s="10">
        <f t="shared" si="40"/>
        <v>0</v>
      </c>
    </row>
    <row r="93" spans="3:60">
      <c r="F93">
        <f t="shared" si="27"/>
        <v>0</v>
      </c>
      <c r="G93">
        <f t="shared" si="28"/>
        <v>0</v>
      </c>
      <c r="H93">
        <f t="shared" si="29"/>
        <v>0</v>
      </c>
      <c r="I93">
        <f t="shared" si="22"/>
        <v>0</v>
      </c>
      <c r="J93">
        <f>'[1]empty sheet'!$C89</f>
        <v>0</v>
      </c>
      <c r="K93">
        <f t="shared" si="30"/>
        <v>0</v>
      </c>
      <c r="L93">
        <f t="shared" si="31"/>
        <v>0</v>
      </c>
      <c r="M93">
        <f t="shared" si="32"/>
        <v>0</v>
      </c>
      <c r="R93">
        <f>'[1]empty sheet'!$E89</f>
        <v>0</v>
      </c>
      <c r="T93">
        <f t="shared" si="24"/>
        <v>0</v>
      </c>
      <c r="U93">
        <f>'[1]empty sheet'!$F89</f>
        <v>0</v>
      </c>
      <c r="W93">
        <f t="shared" si="25"/>
        <v>0</v>
      </c>
      <c r="X93">
        <f t="shared" si="26"/>
        <v>0</v>
      </c>
      <c r="Y93">
        <f>'[1]empty sheet'!$D89</f>
        <v>0</v>
      </c>
      <c r="Z93">
        <f>'[1]empty sheet'!$G89</f>
        <v>0</v>
      </c>
      <c r="AA93">
        <f>'[1]empty sheet'!$H89</f>
        <v>0</v>
      </c>
      <c r="AB93">
        <f>'[1]empty sheet'!$I89</f>
        <v>0</v>
      </c>
      <c r="AD93">
        <f>'[1]empty sheet'!$J89</f>
        <v>0</v>
      </c>
      <c r="AF93">
        <f t="shared" si="33"/>
        <v>0</v>
      </c>
      <c r="AG93">
        <f>'[1]empty sheet'!$K89</f>
        <v>0</v>
      </c>
      <c r="AH93">
        <f t="shared" si="34"/>
        <v>0</v>
      </c>
      <c r="AI93">
        <f>'[1]empty sheet'!$L89</f>
        <v>0</v>
      </c>
      <c r="AK93">
        <f t="shared" si="35"/>
        <v>0</v>
      </c>
      <c r="AM93">
        <f>'[1]EVS SPIDER'!$M89</f>
        <v>0</v>
      </c>
      <c r="AO93">
        <f>'[1]EVS SPIDER'!$N89</f>
        <v>0</v>
      </c>
      <c r="AS93">
        <f>'[1]empty sheet'!$O89</f>
        <v>0</v>
      </c>
      <c r="AU93">
        <f t="shared" si="36"/>
        <v>0</v>
      </c>
      <c r="AV93">
        <f t="shared" si="37"/>
        <v>0</v>
      </c>
      <c r="AW93">
        <f t="shared" si="23"/>
        <v>0</v>
      </c>
      <c r="AX93">
        <f t="shared" si="38"/>
        <v>0</v>
      </c>
      <c r="AY93" s="19"/>
      <c r="BG93">
        <f t="shared" si="39"/>
        <v>0</v>
      </c>
      <c r="BH93" s="10">
        <f t="shared" si="40"/>
        <v>0</v>
      </c>
    </row>
    <row r="94" spans="3:60">
      <c r="F94">
        <f t="shared" si="27"/>
        <v>0</v>
      </c>
      <c r="G94">
        <f t="shared" si="28"/>
        <v>0</v>
      </c>
      <c r="H94">
        <f t="shared" si="29"/>
        <v>0</v>
      </c>
      <c r="I94">
        <f t="shared" si="22"/>
        <v>0</v>
      </c>
      <c r="J94">
        <f>'[1]empty sheet'!$C90</f>
        <v>0</v>
      </c>
      <c r="K94">
        <f t="shared" si="30"/>
        <v>0</v>
      </c>
      <c r="L94">
        <f t="shared" si="31"/>
        <v>0</v>
      </c>
      <c r="M94">
        <f t="shared" si="32"/>
        <v>0</v>
      </c>
      <c r="R94">
        <f>'[1]empty sheet'!$E90</f>
        <v>0</v>
      </c>
      <c r="T94">
        <f t="shared" si="24"/>
        <v>0</v>
      </c>
      <c r="U94">
        <f>'[1]empty sheet'!$F90</f>
        <v>0</v>
      </c>
      <c r="W94">
        <f t="shared" si="25"/>
        <v>0</v>
      </c>
      <c r="X94">
        <f t="shared" si="26"/>
        <v>0</v>
      </c>
      <c r="Y94">
        <f>'[1]empty sheet'!$D90</f>
        <v>0</v>
      </c>
      <c r="Z94">
        <f>'[1]empty sheet'!$G90</f>
        <v>0</v>
      </c>
      <c r="AA94">
        <f>'[1]empty sheet'!$H90</f>
        <v>0</v>
      </c>
      <c r="AB94">
        <f>'[1]empty sheet'!$I90</f>
        <v>0</v>
      </c>
      <c r="AD94">
        <f>'[1]empty sheet'!$J90</f>
        <v>0</v>
      </c>
      <c r="AF94">
        <f t="shared" si="33"/>
        <v>0</v>
      </c>
      <c r="AG94">
        <f>'[1]empty sheet'!$K90</f>
        <v>0</v>
      </c>
      <c r="AH94">
        <f t="shared" si="34"/>
        <v>0</v>
      </c>
      <c r="AI94">
        <f>'[1]empty sheet'!$L90</f>
        <v>0</v>
      </c>
      <c r="AK94">
        <f t="shared" si="35"/>
        <v>0</v>
      </c>
      <c r="AM94">
        <f>'[1]EVS SPIDER'!$M90</f>
        <v>0</v>
      </c>
      <c r="AO94">
        <f>'[1]EVS SPIDER'!$N90</f>
        <v>0</v>
      </c>
      <c r="AS94">
        <f>'[1]empty sheet'!$O90</f>
        <v>0</v>
      </c>
      <c r="AU94">
        <f t="shared" si="36"/>
        <v>0</v>
      </c>
      <c r="AV94">
        <f t="shared" si="37"/>
        <v>0</v>
      </c>
      <c r="AW94">
        <f t="shared" si="23"/>
        <v>0</v>
      </c>
      <c r="AX94">
        <f t="shared" si="38"/>
        <v>0</v>
      </c>
      <c r="AY94" s="20"/>
      <c r="BG94">
        <f t="shared" si="39"/>
        <v>0</v>
      </c>
      <c r="BH94" s="10">
        <f t="shared" si="40"/>
        <v>0</v>
      </c>
    </row>
    <row r="95" spans="3:60">
      <c r="F95">
        <f t="shared" si="27"/>
        <v>0</v>
      </c>
      <c r="G95">
        <f t="shared" si="28"/>
        <v>0</v>
      </c>
      <c r="H95">
        <f t="shared" si="29"/>
        <v>0</v>
      </c>
      <c r="I95">
        <f t="shared" si="22"/>
        <v>0</v>
      </c>
      <c r="J95">
        <f>'[1]empty sheet'!$C91</f>
        <v>0</v>
      </c>
      <c r="K95">
        <f t="shared" si="30"/>
        <v>0</v>
      </c>
      <c r="L95">
        <f t="shared" si="31"/>
        <v>0</v>
      </c>
      <c r="M95">
        <f t="shared" si="32"/>
        <v>0</v>
      </c>
      <c r="R95">
        <f>'[1]empty sheet'!$E91</f>
        <v>0</v>
      </c>
      <c r="T95">
        <f t="shared" si="24"/>
        <v>0</v>
      </c>
      <c r="U95">
        <f>'[1]empty sheet'!$F91</f>
        <v>0</v>
      </c>
      <c r="W95">
        <f t="shared" si="25"/>
        <v>0</v>
      </c>
      <c r="X95">
        <f t="shared" si="26"/>
        <v>0</v>
      </c>
      <c r="Y95">
        <f>'[1]empty sheet'!$D91</f>
        <v>0</v>
      </c>
      <c r="Z95">
        <f>'[1]empty sheet'!$G91</f>
        <v>0</v>
      </c>
      <c r="AA95">
        <f>'[1]empty sheet'!$H91</f>
        <v>0</v>
      </c>
      <c r="AB95">
        <f>'[1]empty sheet'!$I91</f>
        <v>0</v>
      </c>
      <c r="AD95">
        <f>'[1]empty sheet'!$J91</f>
        <v>0</v>
      </c>
      <c r="AF95">
        <f t="shared" si="33"/>
        <v>0</v>
      </c>
      <c r="AG95">
        <f>'[1]empty sheet'!$K91</f>
        <v>0</v>
      </c>
      <c r="AH95">
        <f t="shared" si="34"/>
        <v>0</v>
      </c>
      <c r="AI95">
        <f>'[1]empty sheet'!$L91</f>
        <v>0</v>
      </c>
      <c r="AK95">
        <f t="shared" si="35"/>
        <v>0</v>
      </c>
      <c r="AM95">
        <f>'[1]EVS SPIDER'!$M91</f>
        <v>0</v>
      </c>
      <c r="AO95">
        <f>'[1]EVS SPIDER'!$N91</f>
        <v>0</v>
      </c>
      <c r="AS95">
        <f>'[1]empty sheet'!$O91</f>
        <v>0</v>
      </c>
      <c r="AU95">
        <f t="shared" si="36"/>
        <v>0</v>
      </c>
      <c r="AV95">
        <f t="shared" si="37"/>
        <v>0</v>
      </c>
      <c r="AW95">
        <f t="shared" si="23"/>
        <v>0</v>
      </c>
      <c r="AX95">
        <f t="shared" si="38"/>
        <v>0</v>
      </c>
      <c r="AY95" s="19"/>
      <c r="BG95">
        <f t="shared" si="39"/>
        <v>0</v>
      </c>
      <c r="BH95" s="10">
        <f t="shared" si="40"/>
        <v>0</v>
      </c>
    </row>
    <row r="96" spans="3:60">
      <c r="F96">
        <f t="shared" si="27"/>
        <v>0</v>
      </c>
      <c r="G96">
        <f t="shared" si="28"/>
        <v>0</v>
      </c>
      <c r="H96">
        <f t="shared" si="29"/>
        <v>0</v>
      </c>
      <c r="I96">
        <f t="shared" si="22"/>
        <v>0</v>
      </c>
      <c r="J96">
        <f>'[1]empty sheet'!$C92</f>
        <v>0</v>
      </c>
      <c r="K96">
        <f t="shared" si="30"/>
        <v>0</v>
      </c>
      <c r="L96">
        <f t="shared" si="31"/>
        <v>0</v>
      </c>
      <c r="M96">
        <f t="shared" si="32"/>
        <v>0</v>
      </c>
      <c r="R96">
        <f>'[1]empty sheet'!$E92</f>
        <v>0</v>
      </c>
      <c r="T96">
        <f t="shared" si="24"/>
        <v>0</v>
      </c>
      <c r="U96">
        <f>'[1]empty sheet'!$F92</f>
        <v>0</v>
      </c>
      <c r="W96">
        <f t="shared" si="25"/>
        <v>0</v>
      </c>
      <c r="X96">
        <f t="shared" si="26"/>
        <v>0</v>
      </c>
      <c r="Y96">
        <f>'[1]empty sheet'!$D92</f>
        <v>0</v>
      </c>
      <c r="Z96">
        <f>'[1]empty sheet'!$G92</f>
        <v>0</v>
      </c>
      <c r="AA96">
        <f>'[1]empty sheet'!$H92</f>
        <v>0</v>
      </c>
      <c r="AB96">
        <f>'[1]empty sheet'!$I92</f>
        <v>0</v>
      </c>
      <c r="AD96">
        <f>'[1]empty sheet'!$J92</f>
        <v>0</v>
      </c>
      <c r="AF96">
        <f t="shared" si="33"/>
        <v>0</v>
      </c>
      <c r="AG96">
        <f>'[1]empty sheet'!$K92</f>
        <v>0</v>
      </c>
      <c r="AH96">
        <f t="shared" si="34"/>
        <v>0</v>
      </c>
      <c r="AI96">
        <f>'[1]empty sheet'!$L92</f>
        <v>0</v>
      </c>
      <c r="AK96">
        <f t="shared" si="35"/>
        <v>0</v>
      </c>
      <c r="AM96">
        <f>'[1]EVS SPIDER'!$M92</f>
        <v>0</v>
      </c>
      <c r="AO96">
        <f>'[1]EVS SPIDER'!$N92</f>
        <v>0</v>
      </c>
      <c r="AS96">
        <f>'[1]empty sheet'!$O92</f>
        <v>0</v>
      </c>
      <c r="AU96">
        <f t="shared" si="36"/>
        <v>0</v>
      </c>
      <c r="AV96">
        <f t="shared" si="37"/>
        <v>0</v>
      </c>
      <c r="AW96">
        <f t="shared" si="23"/>
        <v>0</v>
      </c>
      <c r="AX96">
        <f t="shared" si="38"/>
        <v>0</v>
      </c>
      <c r="AY96" s="19"/>
      <c r="BG96">
        <f t="shared" si="39"/>
        <v>0</v>
      </c>
      <c r="BH96" s="10">
        <f t="shared" si="40"/>
        <v>0</v>
      </c>
    </row>
    <row r="97" spans="3:60">
      <c r="F97">
        <f t="shared" si="27"/>
        <v>0</v>
      </c>
      <c r="G97">
        <f t="shared" si="28"/>
        <v>0</v>
      </c>
      <c r="H97">
        <f t="shared" si="29"/>
        <v>0</v>
      </c>
      <c r="I97">
        <f t="shared" si="22"/>
        <v>0</v>
      </c>
      <c r="J97">
        <f>'[1]empty sheet'!$C93</f>
        <v>0</v>
      </c>
      <c r="K97">
        <f t="shared" si="30"/>
        <v>0</v>
      </c>
      <c r="L97">
        <f t="shared" si="31"/>
        <v>0</v>
      </c>
      <c r="M97">
        <f t="shared" si="32"/>
        <v>0</v>
      </c>
      <c r="R97">
        <f>'[1]empty sheet'!$E93</f>
        <v>0</v>
      </c>
      <c r="T97">
        <f t="shared" si="24"/>
        <v>0</v>
      </c>
      <c r="U97">
        <f>'[1]empty sheet'!$F93</f>
        <v>0</v>
      </c>
      <c r="W97">
        <f t="shared" si="25"/>
        <v>0</v>
      </c>
      <c r="X97">
        <f t="shared" si="26"/>
        <v>0</v>
      </c>
      <c r="Y97">
        <f>'[1]empty sheet'!$D93</f>
        <v>0</v>
      </c>
      <c r="Z97">
        <f>'[1]empty sheet'!$G93</f>
        <v>0</v>
      </c>
      <c r="AA97">
        <f>'[1]empty sheet'!$H93</f>
        <v>0</v>
      </c>
      <c r="AB97">
        <f>'[1]empty sheet'!$I93</f>
        <v>0</v>
      </c>
      <c r="AD97">
        <f>'[1]empty sheet'!$J93</f>
        <v>0</v>
      </c>
      <c r="AF97">
        <f t="shared" si="33"/>
        <v>0</v>
      </c>
      <c r="AG97">
        <f>'[1]empty sheet'!$K93</f>
        <v>0</v>
      </c>
      <c r="AH97">
        <f t="shared" si="34"/>
        <v>0</v>
      </c>
      <c r="AI97">
        <f>'[1]empty sheet'!$L93</f>
        <v>0</v>
      </c>
      <c r="AK97">
        <f t="shared" si="35"/>
        <v>0</v>
      </c>
      <c r="AM97">
        <f>'[1]EVS SPIDER'!$M93</f>
        <v>0</v>
      </c>
      <c r="AO97">
        <f>'[1]EVS SPIDER'!$N93</f>
        <v>0</v>
      </c>
      <c r="AS97">
        <f>'[1]empty sheet'!$O93</f>
        <v>0</v>
      </c>
      <c r="AU97">
        <f t="shared" si="36"/>
        <v>0</v>
      </c>
      <c r="AV97">
        <f t="shared" si="37"/>
        <v>0</v>
      </c>
      <c r="AW97">
        <f t="shared" si="23"/>
        <v>0</v>
      </c>
      <c r="AX97">
        <f t="shared" si="38"/>
        <v>0</v>
      </c>
      <c r="AY97" s="19"/>
      <c r="BG97">
        <f t="shared" si="39"/>
        <v>0</v>
      </c>
      <c r="BH97" s="10">
        <f t="shared" si="40"/>
        <v>0</v>
      </c>
    </row>
    <row r="98" spans="3:60">
      <c r="F98">
        <f t="shared" si="27"/>
        <v>0</v>
      </c>
      <c r="G98">
        <f t="shared" si="28"/>
        <v>0</v>
      </c>
      <c r="H98">
        <f t="shared" si="29"/>
        <v>0</v>
      </c>
      <c r="I98">
        <f t="shared" si="22"/>
        <v>0</v>
      </c>
      <c r="J98">
        <f>'[1]empty sheet'!$C94</f>
        <v>0</v>
      </c>
      <c r="K98">
        <f t="shared" si="30"/>
        <v>0</v>
      </c>
      <c r="L98">
        <f t="shared" si="31"/>
        <v>0</v>
      </c>
      <c r="M98">
        <f t="shared" si="32"/>
        <v>0</v>
      </c>
      <c r="R98">
        <f>'[1]empty sheet'!$E94</f>
        <v>0</v>
      </c>
      <c r="T98">
        <f t="shared" si="24"/>
        <v>0</v>
      </c>
      <c r="U98">
        <f>'[1]empty sheet'!$F94</f>
        <v>0</v>
      </c>
      <c r="W98">
        <f t="shared" si="25"/>
        <v>0</v>
      </c>
      <c r="X98">
        <f t="shared" si="26"/>
        <v>0</v>
      </c>
      <c r="Y98">
        <f>'[1]empty sheet'!$D94</f>
        <v>0</v>
      </c>
      <c r="Z98">
        <f>'[1]empty sheet'!$G94</f>
        <v>0</v>
      </c>
      <c r="AA98">
        <f>'[1]empty sheet'!$H94</f>
        <v>0</v>
      </c>
      <c r="AB98">
        <f>'[1]empty sheet'!$I94</f>
        <v>0</v>
      </c>
      <c r="AD98">
        <f>'[1]empty sheet'!$J94</f>
        <v>0</v>
      </c>
      <c r="AF98">
        <f t="shared" si="33"/>
        <v>0</v>
      </c>
      <c r="AG98">
        <f>'[1]empty sheet'!$K94</f>
        <v>0</v>
      </c>
      <c r="AH98">
        <f t="shared" si="34"/>
        <v>0</v>
      </c>
      <c r="AI98">
        <f>'[1]empty sheet'!$L94</f>
        <v>0</v>
      </c>
      <c r="AK98">
        <f t="shared" si="35"/>
        <v>0</v>
      </c>
      <c r="AM98">
        <f>'[1]EVS SPIDER'!$M94</f>
        <v>0</v>
      </c>
      <c r="AO98">
        <f>'[1]EVS SPIDER'!$N94</f>
        <v>0</v>
      </c>
      <c r="AS98">
        <f>'[1]empty sheet'!$O94</f>
        <v>0</v>
      </c>
      <c r="AU98">
        <f t="shared" si="36"/>
        <v>0</v>
      </c>
      <c r="AV98">
        <f t="shared" si="37"/>
        <v>0</v>
      </c>
      <c r="AW98">
        <f t="shared" si="23"/>
        <v>0</v>
      </c>
      <c r="AX98">
        <f t="shared" si="38"/>
        <v>0</v>
      </c>
      <c r="AY98" s="19"/>
      <c r="BG98">
        <f t="shared" si="39"/>
        <v>0</v>
      </c>
      <c r="BH98" s="10">
        <f t="shared" si="40"/>
        <v>0</v>
      </c>
    </row>
    <row r="99" spans="3:60">
      <c r="F99">
        <f t="shared" si="27"/>
        <v>0</v>
      </c>
      <c r="G99">
        <f t="shared" si="28"/>
        <v>0</v>
      </c>
      <c r="H99">
        <f t="shared" si="29"/>
        <v>0</v>
      </c>
      <c r="I99">
        <f t="shared" si="22"/>
        <v>0</v>
      </c>
      <c r="J99">
        <f>'[1]empty sheet'!$C95</f>
        <v>0</v>
      </c>
      <c r="K99">
        <f t="shared" si="30"/>
        <v>0</v>
      </c>
      <c r="L99">
        <f t="shared" si="31"/>
        <v>0</v>
      </c>
      <c r="M99">
        <f t="shared" si="32"/>
        <v>0</v>
      </c>
      <c r="R99">
        <f>'[1]empty sheet'!$E95</f>
        <v>0</v>
      </c>
      <c r="T99">
        <f t="shared" si="24"/>
        <v>0</v>
      </c>
      <c r="U99">
        <f>'[1]empty sheet'!$F95</f>
        <v>0</v>
      </c>
      <c r="W99">
        <f t="shared" si="25"/>
        <v>0</v>
      </c>
      <c r="X99">
        <f t="shared" si="26"/>
        <v>0</v>
      </c>
      <c r="Y99">
        <f>'[1]empty sheet'!$D95</f>
        <v>0</v>
      </c>
      <c r="Z99">
        <f>'[1]empty sheet'!$G95</f>
        <v>0</v>
      </c>
      <c r="AA99">
        <f>'[1]empty sheet'!$H95</f>
        <v>0</v>
      </c>
      <c r="AB99">
        <f>'[1]empty sheet'!$I95</f>
        <v>0</v>
      </c>
      <c r="AD99">
        <f>'[1]empty sheet'!$J95</f>
        <v>0</v>
      </c>
      <c r="AF99">
        <f t="shared" si="33"/>
        <v>0</v>
      </c>
      <c r="AG99">
        <f>'[1]empty sheet'!$K95</f>
        <v>0</v>
      </c>
      <c r="AH99">
        <f t="shared" si="34"/>
        <v>0</v>
      </c>
      <c r="AI99">
        <f>'[1]empty sheet'!$L95</f>
        <v>0</v>
      </c>
      <c r="AK99">
        <f t="shared" si="35"/>
        <v>0</v>
      </c>
      <c r="AM99">
        <f>'[1]EVS SPIDER'!$M95</f>
        <v>0</v>
      </c>
      <c r="AO99">
        <f>'[1]EVS SPIDER'!$N95</f>
        <v>0</v>
      </c>
      <c r="AS99">
        <f>'[1]empty sheet'!$O95</f>
        <v>0</v>
      </c>
      <c r="AU99">
        <f t="shared" si="36"/>
        <v>0</v>
      </c>
      <c r="AV99">
        <f t="shared" si="37"/>
        <v>0</v>
      </c>
      <c r="AW99">
        <f t="shared" si="23"/>
        <v>0</v>
      </c>
      <c r="AX99">
        <f t="shared" si="38"/>
        <v>0</v>
      </c>
      <c r="AY99" s="19"/>
      <c r="BG99">
        <f t="shared" si="39"/>
        <v>0</v>
      </c>
      <c r="BH99" s="10">
        <f t="shared" si="40"/>
        <v>0</v>
      </c>
    </row>
    <row r="100" spans="3:60">
      <c r="F100">
        <f t="shared" si="27"/>
        <v>0</v>
      </c>
      <c r="G100">
        <f t="shared" si="28"/>
        <v>0</v>
      </c>
      <c r="H100">
        <f t="shared" si="29"/>
        <v>0</v>
      </c>
      <c r="I100">
        <f t="shared" si="22"/>
        <v>0</v>
      </c>
      <c r="J100">
        <f>'[1]empty sheet'!$C96</f>
        <v>0</v>
      </c>
      <c r="K100">
        <f t="shared" si="30"/>
        <v>0</v>
      </c>
      <c r="L100">
        <f t="shared" si="31"/>
        <v>0</v>
      </c>
      <c r="M100">
        <f t="shared" si="32"/>
        <v>0</v>
      </c>
      <c r="R100">
        <f>'[1]empty sheet'!$E96</f>
        <v>0</v>
      </c>
      <c r="T100">
        <f t="shared" si="24"/>
        <v>0</v>
      </c>
      <c r="U100">
        <f>'[1]empty sheet'!$F96</f>
        <v>0</v>
      </c>
      <c r="W100">
        <f t="shared" si="25"/>
        <v>0</v>
      </c>
      <c r="X100">
        <f t="shared" si="26"/>
        <v>0</v>
      </c>
      <c r="Y100">
        <f>'[1]empty sheet'!$D96</f>
        <v>0</v>
      </c>
      <c r="Z100">
        <f>'[1]empty sheet'!$G96</f>
        <v>0</v>
      </c>
      <c r="AA100">
        <f>'[1]empty sheet'!$H96</f>
        <v>0</v>
      </c>
      <c r="AB100">
        <f>'[1]empty sheet'!$I96</f>
        <v>0</v>
      </c>
      <c r="AD100">
        <f>'[1]empty sheet'!$J96</f>
        <v>0</v>
      </c>
      <c r="AF100">
        <f t="shared" si="33"/>
        <v>0</v>
      </c>
      <c r="AG100">
        <f>'[1]empty sheet'!$K96</f>
        <v>0</v>
      </c>
      <c r="AH100">
        <f t="shared" si="34"/>
        <v>0</v>
      </c>
      <c r="AI100">
        <f>'[1]empty sheet'!$L96</f>
        <v>0</v>
      </c>
      <c r="AK100">
        <f t="shared" si="35"/>
        <v>0</v>
      </c>
      <c r="AM100">
        <f>'[1]EVS SPIDER'!$M96</f>
        <v>0</v>
      </c>
      <c r="AO100">
        <f>'[1]EVS SPIDER'!$N96</f>
        <v>0</v>
      </c>
      <c r="AS100">
        <f>'[1]empty sheet'!$O96</f>
        <v>0</v>
      </c>
      <c r="AU100">
        <f t="shared" si="36"/>
        <v>0</v>
      </c>
      <c r="AV100">
        <f t="shared" si="37"/>
        <v>0</v>
      </c>
      <c r="AW100">
        <f t="shared" si="23"/>
        <v>0</v>
      </c>
      <c r="AX100">
        <f t="shared" si="38"/>
        <v>0</v>
      </c>
      <c r="AY100" s="19"/>
      <c r="BG100">
        <f t="shared" si="39"/>
        <v>0</v>
      </c>
      <c r="BH100" s="10">
        <f t="shared" si="40"/>
        <v>0</v>
      </c>
    </row>
    <row r="101" spans="3:60">
      <c r="F101">
        <f t="shared" si="27"/>
        <v>0</v>
      </c>
      <c r="G101">
        <f t="shared" si="28"/>
        <v>0</v>
      </c>
      <c r="H101">
        <f t="shared" si="29"/>
        <v>0</v>
      </c>
      <c r="I101">
        <f t="shared" si="22"/>
        <v>0</v>
      </c>
      <c r="J101">
        <f>'[1]empty sheet'!$C97</f>
        <v>0</v>
      </c>
      <c r="K101">
        <f t="shared" si="30"/>
        <v>0</v>
      </c>
      <c r="L101">
        <f t="shared" si="31"/>
        <v>0</v>
      </c>
      <c r="M101">
        <f t="shared" si="32"/>
        <v>0</v>
      </c>
      <c r="R101">
        <f>'[1]empty sheet'!$E97</f>
        <v>0</v>
      </c>
      <c r="T101">
        <f t="shared" si="24"/>
        <v>0</v>
      </c>
      <c r="U101">
        <f>'[1]empty sheet'!$F97</f>
        <v>0</v>
      </c>
      <c r="W101">
        <f t="shared" si="25"/>
        <v>0</v>
      </c>
      <c r="X101">
        <f t="shared" si="26"/>
        <v>0</v>
      </c>
      <c r="Y101">
        <f>'[1]empty sheet'!$D97</f>
        <v>0</v>
      </c>
      <c r="Z101">
        <f>'[1]empty sheet'!$G97</f>
        <v>0</v>
      </c>
      <c r="AA101">
        <f>'[1]empty sheet'!$H97</f>
        <v>0</v>
      </c>
      <c r="AB101">
        <f>'[1]empty sheet'!$I97</f>
        <v>0</v>
      </c>
      <c r="AD101">
        <f>'[1]empty sheet'!$J97</f>
        <v>0</v>
      </c>
      <c r="AF101">
        <f t="shared" si="33"/>
        <v>0</v>
      </c>
      <c r="AG101">
        <f>'[1]empty sheet'!$K97</f>
        <v>0</v>
      </c>
      <c r="AH101">
        <f t="shared" si="34"/>
        <v>0</v>
      </c>
      <c r="AI101">
        <f>'[1]empty sheet'!$L97</f>
        <v>0</v>
      </c>
      <c r="AK101">
        <f t="shared" si="35"/>
        <v>0</v>
      </c>
      <c r="AM101">
        <f>'[1]EVS SPIDER'!$M97</f>
        <v>0</v>
      </c>
      <c r="AO101">
        <f>'[1]EVS SPIDER'!$N97</f>
        <v>0</v>
      </c>
      <c r="AS101">
        <f>'[1]empty sheet'!$O97</f>
        <v>0</v>
      </c>
      <c r="AU101">
        <f t="shared" si="36"/>
        <v>0</v>
      </c>
      <c r="AV101">
        <f t="shared" si="37"/>
        <v>0</v>
      </c>
      <c r="AW101">
        <f t="shared" si="23"/>
        <v>0</v>
      </c>
      <c r="AX101">
        <f t="shared" si="38"/>
        <v>0</v>
      </c>
      <c r="AY101" s="19"/>
      <c r="BG101">
        <f t="shared" si="39"/>
        <v>0</v>
      </c>
      <c r="BH101" s="10">
        <f t="shared" si="40"/>
        <v>0</v>
      </c>
    </row>
    <row r="102" spans="3:60">
      <c r="C102" s="16"/>
      <c r="F102">
        <f t="shared" si="27"/>
        <v>0</v>
      </c>
      <c r="G102">
        <f t="shared" si="28"/>
        <v>0</v>
      </c>
      <c r="H102">
        <f t="shared" si="29"/>
        <v>0</v>
      </c>
      <c r="I102">
        <f t="shared" si="22"/>
        <v>0</v>
      </c>
      <c r="J102">
        <f>'[1]empty sheet'!$C98</f>
        <v>0</v>
      </c>
      <c r="K102">
        <f t="shared" si="30"/>
        <v>0</v>
      </c>
      <c r="L102">
        <f t="shared" si="31"/>
        <v>0</v>
      </c>
      <c r="M102">
        <f t="shared" si="32"/>
        <v>0</v>
      </c>
      <c r="R102">
        <f>'[1]empty sheet'!$E98</f>
        <v>0</v>
      </c>
      <c r="T102">
        <f t="shared" si="24"/>
        <v>0</v>
      </c>
      <c r="U102">
        <f>'[1]empty sheet'!$F98</f>
        <v>0</v>
      </c>
      <c r="W102">
        <f t="shared" si="25"/>
        <v>0</v>
      </c>
      <c r="X102">
        <f t="shared" si="26"/>
        <v>0</v>
      </c>
      <c r="Y102">
        <f>'[1]empty sheet'!$D98</f>
        <v>0</v>
      </c>
      <c r="Z102">
        <f>'[1]empty sheet'!$G98</f>
        <v>0</v>
      </c>
      <c r="AA102">
        <f>'[1]empty sheet'!$H98</f>
        <v>0</v>
      </c>
      <c r="AB102">
        <f>'[1]empty sheet'!$I98</f>
        <v>0</v>
      </c>
      <c r="AD102">
        <f>'[1]empty sheet'!$J98</f>
        <v>0</v>
      </c>
      <c r="AF102">
        <f t="shared" si="33"/>
        <v>0</v>
      </c>
      <c r="AG102">
        <f>'[1]empty sheet'!$K98</f>
        <v>0</v>
      </c>
      <c r="AH102">
        <f t="shared" si="34"/>
        <v>0</v>
      </c>
      <c r="AI102">
        <f>'[1]empty sheet'!$L98</f>
        <v>0</v>
      </c>
      <c r="AK102">
        <f t="shared" si="35"/>
        <v>0</v>
      </c>
      <c r="AM102">
        <f>'[1]EVS SPIDER'!$M98</f>
        <v>0</v>
      </c>
      <c r="AO102">
        <f>'[1]EVS SPIDER'!$N98</f>
        <v>0</v>
      </c>
      <c r="AS102">
        <f>'[1]empty sheet'!$O98</f>
        <v>0</v>
      </c>
      <c r="AU102">
        <f t="shared" si="36"/>
        <v>0</v>
      </c>
      <c r="AV102">
        <f t="shared" si="37"/>
        <v>0</v>
      </c>
      <c r="AW102">
        <f t="shared" si="23"/>
        <v>0</v>
      </c>
      <c r="AX102">
        <f t="shared" si="38"/>
        <v>0</v>
      </c>
      <c r="AY102" s="19"/>
      <c r="BG102">
        <f t="shared" si="39"/>
        <v>0</v>
      </c>
      <c r="BH102" s="10">
        <f t="shared" si="40"/>
        <v>0</v>
      </c>
    </row>
    <row r="103" spans="3:60">
      <c r="F103">
        <f t="shared" si="27"/>
        <v>0</v>
      </c>
      <c r="G103">
        <f t="shared" si="28"/>
        <v>0</v>
      </c>
      <c r="H103">
        <f t="shared" si="29"/>
        <v>0</v>
      </c>
      <c r="I103">
        <f t="shared" si="22"/>
        <v>0</v>
      </c>
      <c r="J103">
        <f>'[1]empty sheet'!$C99</f>
        <v>0</v>
      </c>
      <c r="K103">
        <f t="shared" si="30"/>
        <v>0</v>
      </c>
      <c r="L103">
        <f t="shared" si="31"/>
        <v>0</v>
      </c>
      <c r="M103">
        <f t="shared" si="32"/>
        <v>0</v>
      </c>
      <c r="R103">
        <f>'[1]empty sheet'!$E99</f>
        <v>0</v>
      </c>
      <c r="T103">
        <f t="shared" si="24"/>
        <v>0</v>
      </c>
      <c r="U103">
        <f>'[1]empty sheet'!$F99</f>
        <v>0</v>
      </c>
      <c r="W103">
        <f t="shared" si="25"/>
        <v>0</v>
      </c>
      <c r="X103">
        <f t="shared" si="26"/>
        <v>0</v>
      </c>
      <c r="Y103">
        <f>'[1]empty sheet'!$D99</f>
        <v>0</v>
      </c>
      <c r="Z103">
        <f>'[1]empty sheet'!$G99</f>
        <v>0</v>
      </c>
      <c r="AA103">
        <f>'[1]empty sheet'!$H99</f>
        <v>0</v>
      </c>
      <c r="AB103">
        <f>'[1]empty sheet'!$I99</f>
        <v>0</v>
      </c>
      <c r="AD103">
        <f>'[1]empty sheet'!$J99</f>
        <v>0</v>
      </c>
      <c r="AF103">
        <f t="shared" si="33"/>
        <v>0</v>
      </c>
      <c r="AG103">
        <f>'[1]empty sheet'!$K99</f>
        <v>0</v>
      </c>
      <c r="AH103">
        <f t="shared" si="34"/>
        <v>0</v>
      </c>
      <c r="AI103">
        <f>'[1]empty sheet'!$L99</f>
        <v>0</v>
      </c>
      <c r="AK103">
        <f t="shared" si="35"/>
        <v>0</v>
      </c>
      <c r="AM103">
        <f>'[1]EVS SPIDER'!$M99</f>
        <v>0</v>
      </c>
      <c r="AO103">
        <f>'[1]EVS SPIDER'!$N99</f>
        <v>0</v>
      </c>
      <c r="AS103">
        <f>'[1]empty sheet'!$O99</f>
        <v>0</v>
      </c>
      <c r="AU103">
        <f t="shared" si="36"/>
        <v>0</v>
      </c>
      <c r="AV103">
        <f t="shared" si="37"/>
        <v>0</v>
      </c>
      <c r="AW103">
        <f t="shared" si="23"/>
        <v>0</v>
      </c>
      <c r="AX103">
        <f t="shared" si="38"/>
        <v>0</v>
      </c>
      <c r="AY103" s="19"/>
      <c r="BG103">
        <f t="shared" si="39"/>
        <v>0</v>
      </c>
      <c r="BH103" s="10">
        <f t="shared" si="40"/>
        <v>0</v>
      </c>
    </row>
    <row r="104" spans="3:60">
      <c r="F104">
        <f t="shared" si="27"/>
        <v>0</v>
      </c>
      <c r="G104">
        <f t="shared" si="28"/>
        <v>0</v>
      </c>
      <c r="H104">
        <f t="shared" si="29"/>
        <v>0</v>
      </c>
      <c r="I104">
        <f t="shared" si="22"/>
        <v>0</v>
      </c>
      <c r="J104">
        <f>'[1]empty sheet'!$C100</f>
        <v>0</v>
      </c>
      <c r="K104">
        <f t="shared" si="30"/>
        <v>0</v>
      </c>
      <c r="L104">
        <f t="shared" si="31"/>
        <v>0</v>
      </c>
      <c r="M104">
        <f t="shared" si="32"/>
        <v>0</v>
      </c>
      <c r="R104">
        <f>'[1]empty sheet'!$E100</f>
        <v>0</v>
      </c>
      <c r="T104">
        <f t="shared" si="24"/>
        <v>0</v>
      </c>
      <c r="U104">
        <f>'[1]empty sheet'!$F100</f>
        <v>0</v>
      </c>
      <c r="W104">
        <f t="shared" si="25"/>
        <v>0</v>
      </c>
      <c r="X104">
        <f t="shared" si="26"/>
        <v>0</v>
      </c>
      <c r="Y104">
        <f>'[1]empty sheet'!$D100</f>
        <v>0</v>
      </c>
      <c r="Z104">
        <f>'[1]empty sheet'!$G100</f>
        <v>0</v>
      </c>
      <c r="AA104">
        <f>'[1]empty sheet'!$H100</f>
        <v>0</v>
      </c>
      <c r="AB104">
        <f>'[1]empty sheet'!$I100</f>
        <v>0</v>
      </c>
      <c r="AD104">
        <f>'[1]empty sheet'!$J100</f>
        <v>0</v>
      </c>
      <c r="AF104">
        <f t="shared" si="33"/>
        <v>0</v>
      </c>
      <c r="AG104">
        <f>'[1]empty sheet'!$K100</f>
        <v>0</v>
      </c>
      <c r="AH104">
        <f t="shared" si="34"/>
        <v>0</v>
      </c>
      <c r="AI104">
        <f>'[1]empty sheet'!$L100</f>
        <v>0</v>
      </c>
      <c r="AK104">
        <f t="shared" si="35"/>
        <v>0</v>
      </c>
      <c r="AM104">
        <f>'[1]EVS SPIDER'!$M100</f>
        <v>0</v>
      </c>
      <c r="AO104">
        <f>'[1]EVS SPIDER'!$N100</f>
        <v>0</v>
      </c>
      <c r="AS104">
        <f>'[1]empty sheet'!$O100</f>
        <v>0</v>
      </c>
      <c r="AU104">
        <f t="shared" si="36"/>
        <v>0</v>
      </c>
      <c r="AV104">
        <f t="shared" si="37"/>
        <v>0</v>
      </c>
      <c r="AW104">
        <f t="shared" si="23"/>
        <v>0</v>
      </c>
      <c r="AX104">
        <f t="shared" si="38"/>
        <v>0</v>
      </c>
      <c r="AY104" s="19"/>
      <c r="BG104">
        <f t="shared" si="39"/>
        <v>0</v>
      </c>
      <c r="BH104" s="10">
        <f t="shared" si="40"/>
        <v>0</v>
      </c>
    </row>
    <row r="105" spans="3:60">
      <c r="F105">
        <f t="shared" si="27"/>
        <v>0</v>
      </c>
      <c r="G105">
        <f t="shared" si="28"/>
        <v>0</v>
      </c>
      <c r="H105">
        <f t="shared" si="29"/>
        <v>0</v>
      </c>
      <c r="I105">
        <f t="shared" si="22"/>
        <v>0</v>
      </c>
      <c r="J105">
        <f>'[1]empty sheet'!$C101</f>
        <v>0</v>
      </c>
      <c r="K105">
        <f t="shared" si="30"/>
        <v>0</v>
      </c>
      <c r="L105">
        <f t="shared" si="31"/>
        <v>0</v>
      </c>
      <c r="M105">
        <f t="shared" si="32"/>
        <v>0</v>
      </c>
      <c r="R105">
        <f>'[1]empty sheet'!$E101</f>
        <v>0</v>
      </c>
      <c r="T105">
        <f t="shared" si="24"/>
        <v>0</v>
      </c>
      <c r="U105">
        <f>'[1]empty sheet'!$F101</f>
        <v>0</v>
      </c>
      <c r="W105">
        <f t="shared" si="25"/>
        <v>0</v>
      </c>
      <c r="X105">
        <f t="shared" si="26"/>
        <v>0</v>
      </c>
      <c r="Y105">
        <f>'[1]empty sheet'!$D101</f>
        <v>0</v>
      </c>
      <c r="Z105">
        <f>'[1]empty sheet'!$G101</f>
        <v>0</v>
      </c>
      <c r="AA105">
        <f>'[1]empty sheet'!$H101</f>
        <v>0</v>
      </c>
      <c r="AB105">
        <f>'[1]empty sheet'!$I101</f>
        <v>0</v>
      </c>
      <c r="AD105">
        <f>'[1]empty sheet'!$J101</f>
        <v>0</v>
      </c>
      <c r="AF105">
        <f t="shared" si="33"/>
        <v>0</v>
      </c>
      <c r="AG105">
        <f>'[1]empty sheet'!$K101</f>
        <v>0</v>
      </c>
      <c r="AH105">
        <f t="shared" si="34"/>
        <v>0</v>
      </c>
      <c r="AI105">
        <f>'[1]empty sheet'!$L101</f>
        <v>0</v>
      </c>
      <c r="AK105">
        <f t="shared" si="35"/>
        <v>0</v>
      </c>
      <c r="AM105">
        <f>'[1]EVS SPIDER'!$M101</f>
        <v>0</v>
      </c>
      <c r="AO105">
        <f>'[1]EVS SPIDER'!$N101</f>
        <v>0</v>
      </c>
      <c r="AS105">
        <f>'[1]empty sheet'!$O101</f>
        <v>0</v>
      </c>
      <c r="AU105">
        <f t="shared" si="36"/>
        <v>0</v>
      </c>
      <c r="AV105">
        <f t="shared" si="37"/>
        <v>0</v>
      </c>
      <c r="AW105">
        <f t="shared" si="23"/>
        <v>0</v>
      </c>
      <c r="AX105">
        <f t="shared" si="38"/>
        <v>0</v>
      </c>
      <c r="AY105" s="20"/>
      <c r="BG105">
        <f t="shared" si="39"/>
        <v>0</v>
      </c>
      <c r="BH105" s="10">
        <f t="shared" si="40"/>
        <v>0</v>
      </c>
    </row>
    <row r="106" spans="3:60">
      <c r="F106">
        <f t="shared" si="27"/>
        <v>0</v>
      </c>
      <c r="G106">
        <f t="shared" si="28"/>
        <v>0</v>
      </c>
      <c r="H106">
        <f t="shared" si="29"/>
        <v>0</v>
      </c>
      <c r="I106">
        <f t="shared" si="22"/>
        <v>0</v>
      </c>
      <c r="J106">
        <f>'[1]empty sheet'!$C102</f>
        <v>0</v>
      </c>
      <c r="K106">
        <f t="shared" si="30"/>
        <v>0</v>
      </c>
      <c r="L106">
        <f t="shared" si="31"/>
        <v>0</v>
      </c>
      <c r="M106">
        <f t="shared" si="32"/>
        <v>0</v>
      </c>
      <c r="R106">
        <f>'[1]empty sheet'!$E102</f>
        <v>0</v>
      </c>
      <c r="T106">
        <f t="shared" si="24"/>
        <v>0</v>
      </c>
      <c r="U106">
        <f>'[1]empty sheet'!$F102</f>
        <v>0</v>
      </c>
      <c r="W106">
        <f t="shared" si="25"/>
        <v>0</v>
      </c>
      <c r="X106">
        <f t="shared" si="26"/>
        <v>0</v>
      </c>
      <c r="Y106">
        <f>'[1]empty sheet'!$D102</f>
        <v>0</v>
      </c>
      <c r="Z106">
        <f>'[1]empty sheet'!$G102</f>
        <v>0</v>
      </c>
      <c r="AA106">
        <f>'[1]empty sheet'!$H102</f>
        <v>0</v>
      </c>
      <c r="AB106">
        <f>'[1]empty sheet'!$I102</f>
        <v>0</v>
      </c>
      <c r="AD106">
        <f>'[1]empty sheet'!$J102</f>
        <v>0</v>
      </c>
      <c r="AF106">
        <f t="shared" si="33"/>
        <v>0</v>
      </c>
      <c r="AG106">
        <f>'[1]empty sheet'!$K102</f>
        <v>0</v>
      </c>
      <c r="AH106">
        <f t="shared" si="34"/>
        <v>0</v>
      </c>
      <c r="AI106">
        <f>'[1]empty sheet'!$L102</f>
        <v>0</v>
      </c>
      <c r="AK106">
        <f t="shared" si="35"/>
        <v>0</v>
      </c>
      <c r="AM106">
        <f>'[1]EVS SPIDER'!$M102</f>
        <v>0</v>
      </c>
      <c r="AO106">
        <f>'[1]EVS SPIDER'!$N102</f>
        <v>0</v>
      </c>
      <c r="AS106">
        <f>'[1]empty sheet'!$O102</f>
        <v>0</v>
      </c>
      <c r="AU106">
        <f t="shared" si="36"/>
        <v>0</v>
      </c>
      <c r="AV106">
        <f t="shared" si="37"/>
        <v>0</v>
      </c>
      <c r="AW106">
        <f t="shared" si="23"/>
        <v>0</v>
      </c>
      <c r="AX106">
        <f t="shared" si="38"/>
        <v>0</v>
      </c>
      <c r="AY106" s="19"/>
      <c r="BG106">
        <f t="shared" si="39"/>
        <v>0</v>
      </c>
      <c r="BH106" s="10">
        <f t="shared" si="40"/>
        <v>0</v>
      </c>
    </row>
    <row r="107" spans="3:60">
      <c r="F107">
        <f t="shared" si="27"/>
        <v>0</v>
      </c>
      <c r="G107">
        <f t="shared" si="28"/>
        <v>0</v>
      </c>
      <c r="H107">
        <f t="shared" si="29"/>
        <v>0</v>
      </c>
      <c r="I107">
        <f t="shared" si="22"/>
        <v>0</v>
      </c>
      <c r="J107">
        <f>'[1]empty sheet'!$C103</f>
        <v>0</v>
      </c>
      <c r="K107">
        <f t="shared" si="30"/>
        <v>0</v>
      </c>
      <c r="L107">
        <f t="shared" si="31"/>
        <v>0</v>
      </c>
      <c r="M107">
        <f t="shared" si="32"/>
        <v>0</v>
      </c>
      <c r="R107">
        <f>'[1]empty sheet'!$E103</f>
        <v>0</v>
      </c>
      <c r="T107">
        <f t="shared" si="24"/>
        <v>0</v>
      </c>
      <c r="U107">
        <f>'[1]empty sheet'!$F103</f>
        <v>0</v>
      </c>
      <c r="W107">
        <f t="shared" si="25"/>
        <v>0</v>
      </c>
      <c r="X107">
        <f t="shared" si="26"/>
        <v>0</v>
      </c>
      <c r="Y107">
        <f>'[1]empty sheet'!$D103</f>
        <v>0</v>
      </c>
      <c r="Z107">
        <f>'[1]empty sheet'!$G103</f>
        <v>0</v>
      </c>
      <c r="AA107">
        <f>'[1]empty sheet'!$H103</f>
        <v>0</v>
      </c>
      <c r="AB107">
        <f>'[1]empty sheet'!$I103</f>
        <v>0</v>
      </c>
      <c r="AD107">
        <f>'[1]empty sheet'!$J103</f>
        <v>0</v>
      </c>
      <c r="AF107">
        <f t="shared" si="33"/>
        <v>0</v>
      </c>
      <c r="AG107">
        <f>'[1]empty sheet'!$K103</f>
        <v>0</v>
      </c>
      <c r="AH107">
        <f t="shared" si="34"/>
        <v>0</v>
      </c>
      <c r="AI107">
        <f>'[1]empty sheet'!$L103</f>
        <v>0</v>
      </c>
      <c r="AK107">
        <f t="shared" si="35"/>
        <v>0</v>
      </c>
      <c r="AM107">
        <f>'[1]EVS SPIDER'!$M103</f>
        <v>0</v>
      </c>
      <c r="AO107">
        <f>'[1]EVS SPIDER'!$N103</f>
        <v>0</v>
      </c>
      <c r="AS107">
        <f>'[1]empty sheet'!$O103</f>
        <v>0</v>
      </c>
      <c r="AU107">
        <f t="shared" si="36"/>
        <v>0</v>
      </c>
      <c r="AV107">
        <f t="shared" si="37"/>
        <v>0</v>
      </c>
      <c r="AW107">
        <f t="shared" si="23"/>
        <v>0</v>
      </c>
      <c r="AX107">
        <f t="shared" si="38"/>
        <v>0</v>
      </c>
      <c r="AY107" s="19"/>
      <c r="BG107">
        <f t="shared" si="39"/>
        <v>0</v>
      </c>
      <c r="BH107" s="10">
        <f t="shared" si="40"/>
        <v>0</v>
      </c>
    </row>
    <row r="108" spans="3:60">
      <c r="F108">
        <f t="shared" si="27"/>
        <v>0</v>
      </c>
      <c r="G108">
        <f t="shared" si="28"/>
        <v>0</v>
      </c>
      <c r="H108">
        <f t="shared" si="29"/>
        <v>0</v>
      </c>
      <c r="I108">
        <f t="shared" si="22"/>
        <v>0</v>
      </c>
      <c r="J108">
        <f>'[1]empty sheet'!$C104</f>
        <v>0</v>
      </c>
      <c r="K108">
        <f t="shared" si="30"/>
        <v>0</v>
      </c>
      <c r="L108">
        <f t="shared" si="31"/>
        <v>0</v>
      </c>
      <c r="M108">
        <f t="shared" si="32"/>
        <v>0</v>
      </c>
      <c r="R108">
        <f>'[1]empty sheet'!$E104</f>
        <v>0</v>
      </c>
      <c r="T108">
        <f t="shared" si="24"/>
        <v>0</v>
      </c>
      <c r="U108">
        <f>'[1]empty sheet'!$F104</f>
        <v>0</v>
      </c>
      <c r="W108">
        <f t="shared" si="25"/>
        <v>0</v>
      </c>
      <c r="X108">
        <f t="shared" si="26"/>
        <v>0</v>
      </c>
      <c r="Y108">
        <f>'[1]empty sheet'!$D104</f>
        <v>0</v>
      </c>
      <c r="Z108">
        <f>'[1]empty sheet'!$G104</f>
        <v>0</v>
      </c>
      <c r="AA108">
        <f>'[1]empty sheet'!$H104</f>
        <v>0</v>
      </c>
      <c r="AB108">
        <f>'[1]empty sheet'!$I104</f>
        <v>0</v>
      </c>
      <c r="AD108">
        <f>'[1]empty sheet'!$J104</f>
        <v>0</v>
      </c>
      <c r="AF108">
        <f t="shared" si="33"/>
        <v>0</v>
      </c>
      <c r="AG108">
        <f>'[1]empty sheet'!$K104</f>
        <v>0</v>
      </c>
      <c r="AH108">
        <f t="shared" si="34"/>
        <v>0</v>
      </c>
      <c r="AI108">
        <f>'[1]empty sheet'!$L104</f>
        <v>0</v>
      </c>
      <c r="AK108">
        <f t="shared" si="35"/>
        <v>0</v>
      </c>
      <c r="AM108">
        <f>'[1]EVS SPIDER'!$M104</f>
        <v>0</v>
      </c>
      <c r="AO108">
        <f>'[1]EVS SPIDER'!$N104</f>
        <v>0</v>
      </c>
      <c r="AS108">
        <f>'[1]empty sheet'!$O104</f>
        <v>0</v>
      </c>
      <c r="AU108">
        <f t="shared" si="36"/>
        <v>0</v>
      </c>
      <c r="AV108">
        <f t="shared" si="37"/>
        <v>0</v>
      </c>
      <c r="AW108">
        <f t="shared" si="23"/>
        <v>0</v>
      </c>
      <c r="AX108">
        <f t="shared" si="38"/>
        <v>0</v>
      </c>
      <c r="AY108" s="19"/>
      <c r="BG108">
        <f t="shared" si="39"/>
        <v>0</v>
      </c>
      <c r="BH108" s="10">
        <f t="shared" si="40"/>
        <v>0</v>
      </c>
    </row>
    <row r="109" spans="3:60">
      <c r="F109">
        <f t="shared" si="27"/>
        <v>0</v>
      </c>
      <c r="G109">
        <f t="shared" si="28"/>
        <v>0</v>
      </c>
      <c r="H109">
        <f t="shared" si="29"/>
        <v>0</v>
      </c>
      <c r="I109">
        <f t="shared" si="22"/>
        <v>0</v>
      </c>
      <c r="J109">
        <f>'[1]empty sheet'!$C105</f>
        <v>0</v>
      </c>
      <c r="K109">
        <f t="shared" si="30"/>
        <v>0</v>
      </c>
      <c r="L109">
        <f t="shared" si="31"/>
        <v>0</v>
      </c>
      <c r="M109">
        <f t="shared" si="32"/>
        <v>0</v>
      </c>
      <c r="R109">
        <f>'[1]empty sheet'!$E105</f>
        <v>0</v>
      </c>
      <c r="T109">
        <f t="shared" si="24"/>
        <v>0</v>
      </c>
      <c r="U109">
        <f>'[1]empty sheet'!$F105</f>
        <v>0</v>
      </c>
      <c r="W109">
        <f t="shared" si="25"/>
        <v>0</v>
      </c>
      <c r="X109">
        <f t="shared" si="26"/>
        <v>0</v>
      </c>
      <c r="Y109">
        <f>'[1]empty sheet'!$D105</f>
        <v>0</v>
      </c>
      <c r="Z109">
        <f>'[1]empty sheet'!$G105</f>
        <v>0</v>
      </c>
      <c r="AA109">
        <f>'[1]empty sheet'!$H105</f>
        <v>0</v>
      </c>
      <c r="AB109">
        <f>'[1]empty sheet'!$I105</f>
        <v>0</v>
      </c>
      <c r="AD109">
        <f>'[1]empty sheet'!$J105</f>
        <v>0</v>
      </c>
      <c r="AF109">
        <f t="shared" si="33"/>
        <v>0</v>
      </c>
      <c r="AG109">
        <f>'[1]empty sheet'!$K105</f>
        <v>0</v>
      </c>
      <c r="AH109">
        <f t="shared" si="34"/>
        <v>0</v>
      </c>
      <c r="AI109">
        <f>'[1]empty sheet'!$L105</f>
        <v>0</v>
      </c>
      <c r="AK109">
        <f t="shared" si="35"/>
        <v>0</v>
      </c>
      <c r="AM109">
        <f>'[1]EVS SPIDER'!$M105</f>
        <v>0</v>
      </c>
      <c r="AO109">
        <f>'[1]EVS SPIDER'!$N105</f>
        <v>0</v>
      </c>
      <c r="AS109">
        <f>'[1]empty sheet'!$O105</f>
        <v>0</v>
      </c>
      <c r="AU109">
        <f t="shared" si="36"/>
        <v>0</v>
      </c>
      <c r="AV109">
        <f t="shared" si="37"/>
        <v>0</v>
      </c>
      <c r="AW109">
        <f t="shared" si="23"/>
        <v>0</v>
      </c>
      <c r="AX109">
        <f t="shared" si="38"/>
        <v>0</v>
      </c>
      <c r="AY109" s="19"/>
      <c r="BG109">
        <f t="shared" si="39"/>
        <v>0</v>
      </c>
      <c r="BH109" s="10">
        <f t="shared" si="40"/>
        <v>0</v>
      </c>
    </row>
    <row r="110" spans="3:60">
      <c r="F110">
        <f t="shared" si="27"/>
        <v>0</v>
      </c>
      <c r="G110">
        <f t="shared" si="28"/>
        <v>0</v>
      </c>
      <c r="H110">
        <f t="shared" si="29"/>
        <v>0</v>
      </c>
      <c r="I110">
        <f t="shared" si="22"/>
        <v>0</v>
      </c>
      <c r="J110">
        <f>'[1]empty sheet'!$C106</f>
        <v>0</v>
      </c>
      <c r="K110">
        <f t="shared" si="30"/>
        <v>0</v>
      </c>
      <c r="L110">
        <f t="shared" si="31"/>
        <v>0</v>
      </c>
      <c r="M110">
        <f t="shared" si="32"/>
        <v>0</v>
      </c>
      <c r="R110">
        <f>'[1]empty sheet'!$E106</f>
        <v>0</v>
      </c>
      <c r="T110">
        <f t="shared" si="24"/>
        <v>0</v>
      </c>
      <c r="U110">
        <f>'[1]empty sheet'!$F106</f>
        <v>0</v>
      </c>
      <c r="W110">
        <f t="shared" si="25"/>
        <v>0</v>
      </c>
      <c r="X110">
        <f t="shared" si="26"/>
        <v>0</v>
      </c>
      <c r="Y110">
        <f>'[1]empty sheet'!$D106</f>
        <v>0</v>
      </c>
      <c r="Z110">
        <f>'[1]empty sheet'!$G106</f>
        <v>0</v>
      </c>
      <c r="AA110">
        <f>'[1]empty sheet'!$H106</f>
        <v>0</v>
      </c>
      <c r="AB110">
        <f>'[1]empty sheet'!$I106</f>
        <v>0</v>
      </c>
      <c r="AD110">
        <f>'[1]empty sheet'!$J106</f>
        <v>0</v>
      </c>
      <c r="AF110">
        <f t="shared" si="33"/>
        <v>0</v>
      </c>
      <c r="AG110">
        <f>'[1]empty sheet'!$K106</f>
        <v>0</v>
      </c>
      <c r="AH110">
        <f t="shared" si="34"/>
        <v>0</v>
      </c>
      <c r="AI110">
        <f>'[1]empty sheet'!$L106</f>
        <v>0</v>
      </c>
      <c r="AK110">
        <f t="shared" si="35"/>
        <v>0</v>
      </c>
      <c r="AM110">
        <f>'[1]EVS SPIDER'!$M106</f>
        <v>0</v>
      </c>
      <c r="AO110">
        <f>'[1]EVS SPIDER'!$N106</f>
        <v>0</v>
      </c>
      <c r="AS110">
        <f>'[1]empty sheet'!$O106</f>
        <v>0</v>
      </c>
      <c r="AU110">
        <f t="shared" si="36"/>
        <v>0</v>
      </c>
      <c r="AV110">
        <f t="shared" si="37"/>
        <v>0</v>
      </c>
      <c r="AW110">
        <f t="shared" si="23"/>
        <v>0</v>
      </c>
      <c r="AX110">
        <f t="shared" si="38"/>
        <v>0</v>
      </c>
      <c r="AY110" s="19"/>
      <c r="BG110">
        <f t="shared" si="39"/>
        <v>0</v>
      </c>
      <c r="BH110" s="10">
        <f t="shared" si="40"/>
        <v>0</v>
      </c>
    </row>
    <row r="111" spans="3:60">
      <c r="F111">
        <f t="shared" si="27"/>
        <v>0</v>
      </c>
      <c r="G111">
        <f t="shared" si="28"/>
        <v>0</v>
      </c>
      <c r="H111">
        <f t="shared" si="29"/>
        <v>0</v>
      </c>
      <c r="I111">
        <f t="shared" si="22"/>
        <v>0</v>
      </c>
      <c r="J111">
        <f>'[1]empty sheet'!$C107</f>
        <v>0</v>
      </c>
      <c r="K111">
        <f t="shared" si="30"/>
        <v>0</v>
      </c>
      <c r="L111">
        <f t="shared" si="31"/>
        <v>0</v>
      </c>
      <c r="M111">
        <f t="shared" si="32"/>
        <v>0</v>
      </c>
      <c r="R111">
        <f>'[1]empty sheet'!$E107</f>
        <v>0</v>
      </c>
      <c r="T111">
        <f t="shared" si="24"/>
        <v>0</v>
      </c>
      <c r="U111">
        <f>'[1]empty sheet'!$F107</f>
        <v>0</v>
      </c>
      <c r="W111">
        <f t="shared" si="25"/>
        <v>0</v>
      </c>
      <c r="X111">
        <f t="shared" si="26"/>
        <v>0</v>
      </c>
      <c r="Y111">
        <f>'[1]empty sheet'!$D107</f>
        <v>0</v>
      </c>
      <c r="Z111">
        <f>'[1]empty sheet'!$G107</f>
        <v>0</v>
      </c>
      <c r="AA111">
        <f>'[1]empty sheet'!$H107</f>
        <v>0</v>
      </c>
      <c r="AB111">
        <f>'[1]empty sheet'!$I107</f>
        <v>0</v>
      </c>
      <c r="AD111">
        <f>'[1]empty sheet'!$J107</f>
        <v>0</v>
      </c>
      <c r="AF111">
        <f t="shared" si="33"/>
        <v>0</v>
      </c>
      <c r="AG111">
        <f>'[1]empty sheet'!$K107</f>
        <v>0</v>
      </c>
      <c r="AH111">
        <f t="shared" si="34"/>
        <v>0</v>
      </c>
      <c r="AI111">
        <f>'[1]empty sheet'!$L107</f>
        <v>0</v>
      </c>
      <c r="AK111">
        <f t="shared" si="35"/>
        <v>0</v>
      </c>
      <c r="AM111">
        <f>'[1]EVS SPIDER'!$M107</f>
        <v>0</v>
      </c>
      <c r="AO111">
        <f>'[1]EVS SPIDER'!$N107</f>
        <v>0</v>
      </c>
      <c r="AS111">
        <f>'[1]empty sheet'!$O107</f>
        <v>0</v>
      </c>
      <c r="AU111">
        <f t="shared" si="36"/>
        <v>0</v>
      </c>
      <c r="AV111">
        <f t="shared" si="37"/>
        <v>0</v>
      </c>
      <c r="AW111">
        <f t="shared" si="23"/>
        <v>0</v>
      </c>
      <c r="AX111">
        <f t="shared" si="38"/>
        <v>0</v>
      </c>
      <c r="BG111">
        <f t="shared" si="39"/>
        <v>0</v>
      </c>
      <c r="BH111" s="10">
        <f t="shared" si="40"/>
        <v>0</v>
      </c>
    </row>
    <row r="112" spans="3:60">
      <c r="F112">
        <f t="shared" si="27"/>
        <v>0</v>
      </c>
      <c r="G112">
        <f t="shared" si="28"/>
        <v>0</v>
      </c>
      <c r="H112">
        <f t="shared" si="29"/>
        <v>0</v>
      </c>
      <c r="I112">
        <f t="shared" si="22"/>
        <v>0</v>
      </c>
      <c r="J112">
        <f>'[1]empty sheet'!$C108</f>
        <v>0</v>
      </c>
      <c r="K112">
        <f t="shared" si="30"/>
        <v>0</v>
      </c>
      <c r="L112">
        <f t="shared" si="31"/>
        <v>0</v>
      </c>
      <c r="M112">
        <f t="shared" si="32"/>
        <v>0</v>
      </c>
      <c r="R112">
        <f>'[1]empty sheet'!$E108</f>
        <v>0</v>
      </c>
      <c r="T112">
        <f t="shared" si="24"/>
        <v>0</v>
      </c>
      <c r="U112">
        <f>'[1]empty sheet'!$F108</f>
        <v>0</v>
      </c>
      <c r="W112">
        <f t="shared" si="25"/>
        <v>0</v>
      </c>
      <c r="X112">
        <f t="shared" si="26"/>
        <v>0</v>
      </c>
      <c r="Y112">
        <f>'[1]empty sheet'!$D108</f>
        <v>0</v>
      </c>
      <c r="Z112">
        <f>'[1]empty sheet'!$G108</f>
        <v>0</v>
      </c>
      <c r="AA112">
        <f>'[1]empty sheet'!$H108</f>
        <v>0</v>
      </c>
      <c r="AB112">
        <f>'[1]empty sheet'!$I108</f>
        <v>0</v>
      </c>
      <c r="AD112">
        <f>'[1]empty sheet'!$J108</f>
        <v>0</v>
      </c>
      <c r="AF112">
        <f t="shared" si="33"/>
        <v>0</v>
      </c>
      <c r="AG112">
        <f>'[1]empty sheet'!$K108</f>
        <v>0</v>
      </c>
      <c r="AH112">
        <f t="shared" si="34"/>
        <v>0</v>
      </c>
      <c r="AI112">
        <f>'[1]empty sheet'!$L108</f>
        <v>0</v>
      </c>
      <c r="AK112">
        <f t="shared" si="35"/>
        <v>0</v>
      </c>
      <c r="AM112">
        <f>'[1]EVS SPIDER'!$M108</f>
        <v>0</v>
      </c>
      <c r="AO112">
        <f>'[1]EVS SPIDER'!$N108</f>
        <v>0</v>
      </c>
      <c r="AS112">
        <f>'[1]empty sheet'!$O108</f>
        <v>0</v>
      </c>
      <c r="AU112">
        <f t="shared" si="36"/>
        <v>0</v>
      </c>
      <c r="AV112">
        <f t="shared" si="37"/>
        <v>0</v>
      </c>
      <c r="AW112">
        <f t="shared" si="23"/>
        <v>0</v>
      </c>
      <c r="AX112">
        <f t="shared" si="38"/>
        <v>0</v>
      </c>
      <c r="BG112">
        <f t="shared" si="39"/>
        <v>0</v>
      </c>
      <c r="BH112" s="10">
        <f t="shared" si="40"/>
        <v>0</v>
      </c>
    </row>
    <row r="113" spans="3:60">
      <c r="F113">
        <f t="shared" si="27"/>
        <v>0</v>
      </c>
      <c r="G113">
        <f t="shared" si="28"/>
        <v>0</v>
      </c>
      <c r="H113">
        <f t="shared" si="29"/>
        <v>0</v>
      </c>
      <c r="I113">
        <f t="shared" si="22"/>
        <v>0</v>
      </c>
      <c r="J113">
        <f>'[1]empty sheet'!$C109</f>
        <v>0</v>
      </c>
      <c r="K113">
        <f t="shared" si="30"/>
        <v>0</v>
      </c>
      <c r="L113">
        <f t="shared" si="31"/>
        <v>0</v>
      </c>
      <c r="M113">
        <f t="shared" si="32"/>
        <v>0</v>
      </c>
      <c r="R113">
        <f>'[1]empty sheet'!$E109</f>
        <v>0</v>
      </c>
      <c r="T113">
        <f t="shared" si="24"/>
        <v>0</v>
      </c>
      <c r="U113">
        <f>'[1]empty sheet'!$F109</f>
        <v>0</v>
      </c>
      <c r="W113">
        <f t="shared" si="25"/>
        <v>0</v>
      </c>
      <c r="X113">
        <f t="shared" si="26"/>
        <v>0</v>
      </c>
      <c r="Y113">
        <f>'[1]empty sheet'!$D109</f>
        <v>0</v>
      </c>
      <c r="Z113">
        <f>'[1]empty sheet'!$G109</f>
        <v>0</v>
      </c>
      <c r="AA113">
        <f>'[1]empty sheet'!$H109</f>
        <v>0</v>
      </c>
      <c r="AB113">
        <f>'[1]empty sheet'!$I109</f>
        <v>0</v>
      </c>
      <c r="AD113">
        <f>'[1]empty sheet'!$J109</f>
        <v>0</v>
      </c>
      <c r="AF113">
        <f t="shared" si="33"/>
        <v>0</v>
      </c>
      <c r="AG113">
        <f>'[1]empty sheet'!$K109</f>
        <v>0</v>
      </c>
      <c r="AH113">
        <f t="shared" si="34"/>
        <v>0</v>
      </c>
      <c r="AI113">
        <f>'[1]empty sheet'!$L109</f>
        <v>0</v>
      </c>
      <c r="AK113">
        <f t="shared" si="35"/>
        <v>0</v>
      </c>
      <c r="AM113">
        <f>'[1]EVS SPIDER'!$M109</f>
        <v>0</v>
      </c>
      <c r="AO113">
        <f>'[1]EVS SPIDER'!$N109</f>
        <v>0</v>
      </c>
      <c r="AS113">
        <f>'[1]empty sheet'!$O109</f>
        <v>0</v>
      </c>
      <c r="AU113">
        <f t="shared" si="36"/>
        <v>0</v>
      </c>
      <c r="AV113">
        <f t="shared" si="37"/>
        <v>0</v>
      </c>
      <c r="AW113">
        <f t="shared" si="23"/>
        <v>0</v>
      </c>
      <c r="AX113">
        <f t="shared" si="38"/>
        <v>0</v>
      </c>
      <c r="BG113">
        <f t="shared" si="39"/>
        <v>0</v>
      </c>
      <c r="BH113" s="10">
        <f t="shared" si="40"/>
        <v>0</v>
      </c>
    </row>
    <row r="114" spans="3:60">
      <c r="F114">
        <f t="shared" si="27"/>
        <v>0</v>
      </c>
      <c r="G114">
        <f t="shared" si="28"/>
        <v>0</v>
      </c>
      <c r="H114">
        <f t="shared" si="29"/>
        <v>0</v>
      </c>
      <c r="I114">
        <f t="shared" ref="I114:I126" si="41">LEN(SUBSTITUTE(B114," ",""))</f>
        <v>0</v>
      </c>
      <c r="J114">
        <f>'[1]empty sheet'!$C110</f>
        <v>0</v>
      </c>
      <c r="K114">
        <f t="shared" si="30"/>
        <v>0</v>
      </c>
      <c r="L114">
        <f t="shared" si="31"/>
        <v>0</v>
      </c>
      <c r="M114">
        <f t="shared" si="32"/>
        <v>0</v>
      </c>
      <c r="R114">
        <f>'[1]empty sheet'!$E110</f>
        <v>0</v>
      </c>
      <c r="T114">
        <f t="shared" si="24"/>
        <v>0</v>
      </c>
      <c r="U114">
        <f>'[1]empty sheet'!$F110</f>
        <v>0</v>
      </c>
      <c r="W114">
        <f t="shared" si="25"/>
        <v>0</v>
      </c>
      <c r="X114">
        <f t="shared" si="26"/>
        <v>0</v>
      </c>
      <c r="Y114">
        <f>'[1]empty sheet'!$D110</f>
        <v>0</v>
      </c>
      <c r="Z114">
        <f>'[1]empty sheet'!$G110</f>
        <v>0</v>
      </c>
      <c r="AA114">
        <f>'[1]empty sheet'!$H110</f>
        <v>0</v>
      </c>
      <c r="AB114">
        <f>'[1]empty sheet'!$I110</f>
        <v>0</v>
      </c>
      <c r="AD114">
        <f>'[1]empty sheet'!$J110</f>
        <v>0</v>
      </c>
      <c r="AF114">
        <f t="shared" si="33"/>
        <v>0</v>
      </c>
      <c r="AG114">
        <f>'[1]empty sheet'!$K110</f>
        <v>0</v>
      </c>
      <c r="AH114">
        <f t="shared" si="34"/>
        <v>0</v>
      </c>
      <c r="AI114">
        <f>'[1]empty sheet'!$L110</f>
        <v>0</v>
      </c>
      <c r="AK114">
        <f t="shared" si="35"/>
        <v>0</v>
      </c>
      <c r="AM114">
        <f>'[1]EVS SPIDER'!$M110</f>
        <v>0</v>
      </c>
      <c r="AO114">
        <f>'[1]EVS SPIDER'!$N110</f>
        <v>0</v>
      </c>
      <c r="AS114">
        <f>'[1]empty sheet'!$O110</f>
        <v>0</v>
      </c>
      <c r="AU114">
        <f t="shared" si="36"/>
        <v>0</v>
      </c>
      <c r="AV114">
        <f t="shared" si="37"/>
        <v>0</v>
      </c>
      <c r="AW114">
        <f t="shared" ref="AW114:AW126" si="42">IF(G114=0,0,((0.0588*M114*100)-(0.296*(F114/G114)*100)-15.8))</f>
        <v>0</v>
      </c>
      <c r="AX114">
        <f t="shared" si="38"/>
        <v>0</v>
      </c>
      <c r="BG114">
        <f t="shared" si="39"/>
        <v>0</v>
      </c>
      <c r="BH114" s="10">
        <f t="shared" si="40"/>
        <v>0</v>
      </c>
    </row>
    <row r="115" spans="3:60">
      <c r="C115" s="16"/>
      <c r="F115">
        <f t="shared" si="27"/>
        <v>0</v>
      </c>
      <c r="G115">
        <f t="shared" si="28"/>
        <v>0</v>
      </c>
      <c r="H115">
        <f t="shared" si="29"/>
        <v>0</v>
      </c>
      <c r="I115">
        <f t="shared" si="41"/>
        <v>0</v>
      </c>
      <c r="J115">
        <f>'[1]empty sheet'!$C111</f>
        <v>0</v>
      </c>
      <c r="K115">
        <f t="shared" si="30"/>
        <v>0</v>
      </c>
      <c r="L115">
        <f t="shared" si="31"/>
        <v>0</v>
      </c>
      <c r="M115">
        <f t="shared" si="32"/>
        <v>0</v>
      </c>
      <c r="R115">
        <f>'[1]empty sheet'!$E111</f>
        <v>0</v>
      </c>
      <c r="T115">
        <f t="shared" si="24"/>
        <v>0</v>
      </c>
      <c r="U115">
        <f>'[1]empty sheet'!$F111</f>
        <v>0</v>
      </c>
      <c r="W115">
        <f t="shared" si="25"/>
        <v>0</v>
      </c>
      <c r="X115">
        <f t="shared" si="26"/>
        <v>0</v>
      </c>
      <c r="Y115">
        <f>'[1]empty sheet'!$D111</f>
        <v>0</v>
      </c>
      <c r="Z115">
        <f>'[1]empty sheet'!$G111</f>
        <v>0</v>
      </c>
      <c r="AA115">
        <f>'[1]empty sheet'!$H111</f>
        <v>0</v>
      </c>
      <c r="AB115">
        <f>'[1]empty sheet'!$I111</f>
        <v>0</v>
      </c>
      <c r="AD115">
        <f>'[1]empty sheet'!$J111</f>
        <v>0</v>
      </c>
      <c r="AF115">
        <f t="shared" si="33"/>
        <v>0</v>
      </c>
      <c r="AG115">
        <f>'[1]empty sheet'!$K111</f>
        <v>0</v>
      </c>
      <c r="AH115">
        <f t="shared" si="34"/>
        <v>0</v>
      </c>
      <c r="AI115">
        <f>'[1]empty sheet'!$L111</f>
        <v>0</v>
      </c>
      <c r="AK115">
        <f t="shared" si="35"/>
        <v>0</v>
      </c>
      <c r="AM115">
        <f>'[1]EVS SPIDER'!$M111</f>
        <v>0</v>
      </c>
      <c r="AO115">
        <f>'[1]EVS SPIDER'!$N111</f>
        <v>0</v>
      </c>
      <c r="AS115">
        <f>'[1]empty sheet'!$O111</f>
        <v>0</v>
      </c>
      <c r="AU115">
        <f t="shared" si="36"/>
        <v>0</v>
      </c>
      <c r="AV115">
        <f t="shared" si="37"/>
        <v>0</v>
      </c>
      <c r="AW115">
        <f t="shared" si="42"/>
        <v>0</v>
      </c>
      <c r="AX115">
        <f t="shared" si="38"/>
        <v>0</v>
      </c>
      <c r="BG115">
        <f t="shared" si="39"/>
        <v>0</v>
      </c>
      <c r="BH115" s="10">
        <f t="shared" si="40"/>
        <v>0</v>
      </c>
    </row>
    <row r="116" spans="3:60">
      <c r="F116">
        <f t="shared" si="27"/>
        <v>0</v>
      </c>
      <c r="G116">
        <f t="shared" si="28"/>
        <v>0</v>
      </c>
      <c r="H116">
        <f t="shared" si="29"/>
        <v>0</v>
      </c>
      <c r="I116">
        <f t="shared" si="41"/>
        <v>0</v>
      </c>
      <c r="J116">
        <f>'[1]empty sheet'!$C112</f>
        <v>0</v>
      </c>
      <c r="K116">
        <f t="shared" si="30"/>
        <v>0</v>
      </c>
      <c r="L116">
        <f t="shared" si="31"/>
        <v>0</v>
      </c>
      <c r="M116">
        <f t="shared" si="32"/>
        <v>0</v>
      </c>
      <c r="R116">
        <f>'[1]empty sheet'!$E112</f>
        <v>0</v>
      </c>
      <c r="T116">
        <f t="shared" si="24"/>
        <v>0</v>
      </c>
      <c r="U116">
        <f>'[1]empty sheet'!$F112</f>
        <v>0</v>
      </c>
      <c r="W116">
        <f t="shared" si="25"/>
        <v>0</v>
      </c>
      <c r="X116">
        <f t="shared" si="26"/>
        <v>0</v>
      </c>
      <c r="Y116">
        <f>'[1]empty sheet'!$D112</f>
        <v>0</v>
      </c>
      <c r="Z116">
        <f>'[1]empty sheet'!$G112</f>
        <v>0</v>
      </c>
      <c r="AA116">
        <f>'[1]empty sheet'!$H112</f>
        <v>0</v>
      </c>
      <c r="AB116">
        <f>'[1]empty sheet'!$I112</f>
        <v>0</v>
      </c>
      <c r="AD116">
        <f>'[1]empty sheet'!$J112</f>
        <v>0</v>
      </c>
      <c r="AF116">
        <f t="shared" si="33"/>
        <v>0</v>
      </c>
      <c r="AG116">
        <f>'[1]empty sheet'!$K112</f>
        <v>0</v>
      </c>
      <c r="AH116">
        <f t="shared" si="34"/>
        <v>0</v>
      </c>
      <c r="AI116">
        <f>'[1]empty sheet'!$L112</f>
        <v>0</v>
      </c>
      <c r="AK116">
        <f t="shared" si="35"/>
        <v>0</v>
      </c>
      <c r="AM116">
        <f>'[1]EVS SPIDER'!$M112</f>
        <v>0</v>
      </c>
      <c r="AO116">
        <f>'[1]EVS SPIDER'!$N112</f>
        <v>0</v>
      </c>
      <c r="AS116">
        <f>'[1]empty sheet'!$O112</f>
        <v>0</v>
      </c>
      <c r="AU116">
        <f t="shared" si="36"/>
        <v>0</v>
      </c>
      <c r="AV116">
        <f t="shared" si="37"/>
        <v>0</v>
      </c>
      <c r="AW116">
        <f t="shared" si="42"/>
        <v>0</v>
      </c>
      <c r="AX116">
        <f t="shared" si="38"/>
        <v>0</v>
      </c>
      <c r="BG116">
        <f t="shared" si="39"/>
        <v>0</v>
      </c>
      <c r="BH116" s="10">
        <f t="shared" si="40"/>
        <v>0</v>
      </c>
    </row>
    <row r="117" spans="3:60">
      <c r="F117">
        <f t="shared" si="27"/>
        <v>0</v>
      </c>
      <c r="G117">
        <f t="shared" si="28"/>
        <v>0</v>
      </c>
      <c r="H117">
        <f t="shared" si="29"/>
        <v>0</v>
      </c>
      <c r="I117">
        <f t="shared" si="41"/>
        <v>0</v>
      </c>
      <c r="J117">
        <f>'[1]empty sheet'!$C113</f>
        <v>0</v>
      </c>
      <c r="K117">
        <f t="shared" si="30"/>
        <v>0</v>
      </c>
      <c r="L117">
        <f t="shared" si="31"/>
        <v>0</v>
      </c>
      <c r="M117">
        <f t="shared" si="32"/>
        <v>0</v>
      </c>
      <c r="R117">
        <f>'[1]empty sheet'!$E113</f>
        <v>0</v>
      </c>
      <c r="T117">
        <f t="shared" si="24"/>
        <v>0</v>
      </c>
      <c r="U117">
        <f>'[1]empty sheet'!$F113</f>
        <v>0</v>
      </c>
      <c r="W117">
        <f t="shared" si="25"/>
        <v>0</v>
      </c>
      <c r="X117">
        <f t="shared" si="26"/>
        <v>0</v>
      </c>
      <c r="Y117">
        <f>'[1]empty sheet'!$D113</f>
        <v>0</v>
      </c>
      <c r="Z117">
        <f>'[1]empty sheet'!$G113</f>
        <v>0</v>
      </c>
      <c r="AA117">
        <f>'[1]empty sheet'!$H113</f>
        <v>0</v>
      </c>
      <c r="AB117">
        <f>'[1]empty sheet'!$I113</f>
        <v>0</v>
      </c>
      <c r="AD117">
        <f>'[1]empty sheet'!$J113</f>
        <v>0</v>
      </c>
      <c r="AF117">
        <f t="shared" si="33"/>
        <v>0</v>
      </c>
      <c r="AG117">
        <f>'[1]empty sheet'!$K113</f>
        <v>0</v>
      </c>
      <c r="AH117">
        <f t="shared" si="34"/>
        <v>0</v>
      </c>
      <c r="AI117">
        <f>'[1]empty sheet'!$L113</f>
        <v>0</v>
      </c>
      <c r="AK117">
        <f t="shared" si="35"/>
        <v>0</v>
      </c>
      <c r="AM117">
        <f>'[1]EVS SPIDER'!$M113</f>
        <v>0</v>
      </c>
      <c r="AO117">
        <f>'[1]EVS SPIDER'!$N113</f>
        <v>0</v>
      </c>
      <c r="AS117">
        <f>'[1]empty sheet'!$O113</f>
        <v>0</v>
      </c>
      <c r="AU117">
        <f t="shared" si="36"/>
        <v>0</v>
      </c>
      <c r="AV117">
        <f t="shared" si="37"/>
        <v>0</v>
      </c>
      <c r="AW117">
        <f t="shared" si="42"/>
        <v>0</v>
      </c>
      <c r="AX117">
        <f t="shared" si="38"/>
        <v>0</v>
      </c>
      <c r="BG117">
        <f t="shared" si="39"/>
        <v>0</v>
      </c>
      <c r="BH117" s="10">
        <f t="shared" si="40"/>
        <v>0</v>
      </c>
    </row>
    <row r="118" spans="3:60">
      <c r="F118">
        <f t="shared" si="27"/>
        <v>0</v>
      </c>
      <c r="G118">
        <f t="shared" si="28"/>
        <v>0</v>
      </c>
      <c r="H118">
        <f t="shared" si="29"/>
        <v>0</v>
      </c>
      <c r="I118">
        <f t="shared" si="41"/>
        <v>0</v>
      </c>
      <c r="J118">
        <f>'[1]empty sheet'!$C114</f>
        <v>0</v>
      </c>
      <c r="K118">
        <f t="shared" si="30"/>
        <v>0</v>
      </c>
      <c r="L118">
        <f t="shared" si="31"/>
        <v>0</v>
      </c>
      <c r="M118">
        <f t="shared" si="32"/>
        <v>0</v>
      </c>
      <c r="R118">
        <f>'[1]empty sheet'!$E114</f>
        <v>0</v>
      </c>
      <c r="T118">
        <f t="shared" si="24"/>
        <v>0</v>
      </c>
      <c r="U118">
        <f>'[1]empty sheet'!$F114</f>
        <v>0</v>
      </c>
      <c r="W118">
        <f t="shared" si="25"/>
        <v>0</v>
      </c>
      <c r="X118">
        <f t="shared" si="26"/>
        <v>0</v>
      </c>
      <c r="Y118">
        <f>'[1]empty sheet'!$D114</f>
        <v>0</v>
      </c>
      <c r="Z118">
        <f>'[1]empty sheet'!$G114</f>
        <v>0</v>
      </c>
      <c r="AA118">
        <f>'[1]empty sheet'!$H114</f>
        <v>0</v>
      </c>
      <c r="AB118">
        <f>'[1]empty sheet'!$I114</f>
        <v>0</v>
      </c>
      <c r="AD118">
        <f>'[1]empty sheet'!$J114</f>
        <v>0</v>
      </c>
      <c r="AF118">
        <f t="shared" si="33"/>
        <v>0</v>
      </c>
      <c r="AG118">
        <f>'[1]empty sheet'!$K114</f>
        <v>0</v>
      </c>
      <c r="AH118">
        <f t="shared" si="34"/>
        <v>0</v>
      </c>
      <c r="AI118">
        <f>'[1]empty sheet'!$L114</f>
        <v>0</v>
      </c>
      <c r="AK118">
        <f t="shared" si="35"/>
        <v>0</v>
      </c>
      <c r="AM118">
        <f>'[1]EVS SPIDER'!$M114</f>
        <v>0</v>
      </c>
      <c r="AO118">
        <f>'[1]EVS SPIDER'!$N114</f>
        <v>0</v>
      </c>
      <c r="AS118">
        <f>'[1]empty sheet'!$O114</f>
        <v>0</v>
      </c>
      <c r="AU118">
        <f t="shared" si="36"/>
        <v>0</v>
      </c>
      <c r="AV118">
        <f t="shared" si="37"/>
        <v>0</v>
      </c>
      <c r="AW118">
        <f t="shared" si="42"/>
        <v>0</v>
      </c>
      <c r="AX118">
        <f t="shared" si="38"/>
        <v>0</v>
      </c>
      <c r="BG118">
        <f t="shared" si="39"/>
        <v>0</v>
      </c>
      <c r="BH118" s="10">
        <f t="shared" si="40"/>
        <v>0</v>
      </c>
    </row>
    <row r="119" spans="3:60">
      <c r="F119">
        <f t="shared" si="27"/>
        <v>0</v>
      </c>
      <c r="G119">
        <f t="shared" si="28"/>
        <v>0</v>
      </c>
      <c r="H119">
        <f t="shared" si="29"/>
        <v>0</v>
      </c>
      <c r="I119">
        <f t="shared" si="41"/>
        <v>0</v>
      </c>
      <c r="J119">
        <f>'[1]empty sheet'!$C115</f>
        <v>0</v>
      </c>
      <c r="K119">
        <f t="shared" si="30"/>
        <v>0</v>
      </c>
      <c r="L119">
        <f t="shared" si="31"/>
        <v>0</v>
      </c>
      <c r="M119">
        <f t="shared" si="32"/>
        <v>0</v>
      </c>
      <c r="R119">
        <f>'[1]empty sheet'!$E115</f>
        <v>0</v>
      </c>
      <c r="T119">
        <f t="shared" si="24"/>
        <v>0</v>
      </c>
      <c r="U119">
        <f>'[1]empty sheet'!$F115</f>
        <v>0</v>
      </c>
      <c r="W119">
        <f t="shared" si="25"/>
        <v>0</v>
      </c>
      <c r="X119">
        <f t="shared" si="26"/>
        <v>0</v>
      </c>
      <c r="Y119">
        <f>'[1]empty sheet'!$D115</f>
        <v>0</v>
      </c>
      <c r="Z119">
        <f>'[1]empty sheet'!$G115</f>
        <v>0</v>
      </c>
      <c r="AA119">
        <f>'[1]empty sheet'!$H115</f>
        <v>0</v>
      </c>
      <c r="AB119">
        <f>'[1]empty sheet'!$I115</f>
        <v>0</v>
      </c>
      <c r="AD119">
        <f>'[1]empty sheet'!$J115</f>
        <v>0</v>
      </c>
      <c r="AF119">
        <f t="shared" si="33"/>
        <v>0</v>
      </c>
      <c r="AG119">
        <f>'[1]empty sheet'!$K115</f>
        <v>0</v>
      </c>
      <c r="AH119">
        <f t="shared" si="34"/>
        <v>0</v>
      </c>
      <c r="AI119">
        <f>'[1]empty sheet'!$L115</f>
        <v>0</v>
      </c>
      <c r="AK119">
        <f t="shared" si="35"/>
        <v>0</v>
      </c>
      <c r="AM119">
        <f>'[1]EVS SPIDER'!$M115</f>
        <v>0</v>
      </c>
      <c r="AO119">
        <f>'[1]EVS SPIDER'!$N115</f>
        <v>0</v>
      </c>
      <c r="AS119">
        <f>'[1]empty sheet'!$O115</f>
        <v>0</v>
      </c>
      <c r="AU119">
        <f t="shared" si="36"/>
        <v>0</v>
      </c>
      <c r="AV119">
        <f t="shared" si="37"/>
        <v>0</v>
      </c>
      <c r="AW119">
        <f t="shared" si="42"/>
        <v>0</v>
      </c>
      <c r="AX119">
        <f t="shared" si="38"/>
        <v>0</v>
      </c>
      <c r="BG119">
        <f t="shared" si="39"/>
        <v>0</v>
      </c>
      <c r="BH119" s="10">
        <f t="shared" si="40"/>
        <v>0</v>
      </c>
    </row>
    <row r="120" spans="3:60">
      <c r="F120">
        <f t="shared" si="27"/>
        <v>0</v>
      </c>
      <c r="G120">
        <f t="shared" si="28"/>
        <v>0</v>
      </c>
      <c r="H120">
        <f t="shared" si="29"/>
        <v>0</v>
      </c>
      <c r="I120">
        <f t="shared" si="41"/>
        <v>0</v>
      </c>
      <c r="J120">
        <f>'[1]empty sheet'!$C116</f>
        <v>0</v>
      </c>
      <c r="K120">
        <f t="shared" si="30"/>
        <v>0</v>
      </c>
      <c r="L120">
        <f t="shared" si="31"/>
        <v>0</v>
      </c>
      <c r="M120">
        <f t="shared" si="32"/>
        <v>0</v>
      </c>
      <c r="R120">
        <f>'[1]empty sheet'!$E116</f>
        <v>0</v>
      </c>
      <c r="T120">
        <f t="shared" si="24"/>
        <v>0</v>
      </c>
      <c r="U120">
        <f>'[1]empty sheet'!$F116</f>
        <v>0</v>
      </c>
      <c r="W120">
        <f t="shared" si="25"/>
        <v>0</v>
      </c>
      <c r="X120">
        <f t="shared" si="26"/>
        <v>0</v>
      </c>
      <c r="Y120">
        <f>'[1]empty sheet'!$D116</f>
        <v>0</v>
      </c>
      <c r="Z120">
        <f>'[1]empty sheet'!$G116</f>
        <v>0</v>
      </c>
      <c r="AA120">
        <f>'[1]empty sheet'!$H116</f>
        <v>0</v>
      </c>
      <c r="AB120">
        <f>'[1]empty sheet'!$I116</f>
        <v>0</v>
      </c>
      <c r="AD120">
        <f>'[1]empty sheet'!$J116</f>
        <v>0</v>
      </c>
      <c r="AF120">
        <f t="shared" si="33"/>
        <v>0</v>
      </c>
      <c r="AG120">
        <f>'[1]empty sheet'!$K116</f>
        <v>0</v>
      </c>
      <c r="AH120">
        <f t="shared" si="34"/>
        <v>0</v>
      </c>
      <c r="AI120">
        <f>'[1]empty sheet'!$L116</f>
        <v>0</v>
      </c>
      <c r="AK120">
        <f t="shared" si="35"/>
        <v>0</v>
      </c>
      <c r="AM120">
        <f>'[1]EVS SPIDER'!$M116</f>
        <v>0</v>
      </c>
      <c r="AO120">
        <f>'[1]EVS SPIDER'!$N116</f>
        <v>0</v>
      </c>
      <c r="AS120">
        <f>'[1]empty sheet'!$O116</f>
        <v>0</v>
      </c>
      <c r="AU120">
        <f t="shared" si="36"/>
        <v>0</v>
      </c>
      <c r="AV120">
        <f t="shared" si="37"/>
        <v>0</v>
      </c>
      <c r="AW120">
        <f t="shared" si="42"/>
        <v>0</v>
      </c>
      <c r="AX120">
        <f t="shared" si="38"/>
        <v>0</v>
      </c>
      <c r="BG120">
        <f t="shared" si="39"/>
        <v>0</v>
      </c>
      <c r="BH120" s="10">
        <f t="shared" si="40"/>
        <v>0</v>
      </c>
    </row>
    <row r="121" spans="3:60">
      <c r="F121">
        <f t="shared" si="27"/>
        <v>0</v>
      </c>
      <c r="G121">
        <f t="shared" si="28"/>
        <v>0</v>
      </c>
      <c r="H121">
        <f t="shared" si="29"/>
        <v>0</v>
      </c>
      <c r="I121">
        <f t="shared" si="41"/>
        <v>0</v>
      </c>
      <c r="J121">
        <f>'[1]empty sheet'!$C117</f>
        <v>0</v>
      </c>
      <c r="K121">
        <f t="shared" si="30"/>
        <v>0</v>
      </c>
      <c r="L121">
        <f t="shared" si="31"/>
        <v>0</v>
      </c>
      <c r="M121">
        <f t="shared" si="32"/>
        <v>0</v>
      </c>
      <c r="R121">
        <f>'[1]empty sheet'!$E117</f>
        <v>0</v>
      </c>
      <c r="T121">
        <f t="shared" si="24"/>
        <v>0</v>
      </c>
      <c r="U121">
        <f>'[1]empty sheet'!$F117</f>
        <v>0</v>
      </c>
      <c r="W121">
        <f t="shared" si="25"/>
        <v>0</v>
      </c>
      <c r="X121">
        <f t="shared" si="26"/>
        <v>0</v>
      </c>
      <c r="Y121">
        <f>'[1]empty sheet'!$D117</f>
        <v>0</v>
      </c>
      <c r="Z121">
        <f>'[1]empty sheet'!$G117</f>
        <v>0</v>
      </c>
      <c r="AA121">
        <f>'[1]empty sheet'!$H117</f>
        <v>0</v>
      </c>
      <c r="AB121">
        <f>'[1]empty sheet'!$I117</f>
        <v>0</v>
      </c>
      <c r="AD121">
        <f>'[1]empty sheet'!$J117</f>
        <v>0</v>
      </c>
      <c r="AF121">
        <f t="shared" si="33"/>
        <v>0</v>
      </c>
      <c r="AG121">
        <f>'[1]empty sheet'!$K117</f>
        <v>0</v>
      </c>
      <c r="AH121">
        <f t="shared" si="34"/>
        <v>0</v>
      </c>
      <c r="AI121">
        <f>'[1]empty sheet'!$L117</f>
        <v>0</v>
      </c>
      <c r="AK121">
        <f t="shared" si="35"/>
        <v>0</v>
      </c>
      <c r="AM121">
        <f>'[1]EVS SPIDER'!$M117</f>
        <v>0</v>
      </c>
      <c r="AO121">
        <f>'[1]EVS SPIDER'!$N117</f>
        <v>0</v>
      </c>
      <c r="AS121">
        <f>'[1]empty sheet'!$O117</f>
        <v>0</v>
      </c>
      <c r="AU121">
        <f t="shared" si="36"/>
        <v>0</v>
      </c>
      <c r="AV121">
        <f t="shared" si="37"/>
        <v>0</v>
      </c>
      <c r="AW121">
        <f t="shared" si="42"/>
        <v>0</v>
      </c>
      <c r="AX121">
        <f t="shared" si="38"/>
        <v>0</v>
      </c>
      <c r="BG121">
        <f t="shared" si="39"/>
        <v>0</v>
      </c>
      <c r="BH121" s="10">
        <f t="shared" si="40"/>
        <v>0</v>
      </c>
    </row>
    <row r="122" spans="3:60">
      <c r="F122">
        <f t="shared" si="27"/>
        <v>0</v>
      </c>
      <c r="G122">
        <f t="shared" si="28"/>
        <v>0</v>
      </c>
      <c r="H122">
        <f t="shared" si="29"/>
        <v>0</v>
      </c>
      <c r="I122">
        <f t="shared" si="41"/>
        <v>0</v>
      </c>
      <c r="J122">
        <f>'[1]empty sheet'!$C118</f>
        <v>0</v>
      </c>
      <c r="K122">
        <f t="shared" si="30"/>
        <v>0</v>
      </c>
      <c r="L122">
        <f t="shared" si="31"/>
        <v>0</v>
      </c>
      <c r="M122">
        <f t="shared" si="32"/>
        <v>0</v>
      </c>
      <c r="R122">
        <f>'[1]empty sheet'!$E118</f>
        <v>0</v>
      </c>
      <c r="T122">
        <f t="shared" si="24"/>
        <v>0</v>
      </c>
      <c r="U122">
        <f>'[1]empty sheet'!$F118</f>
        <v>0</v>
      </c>
      <c r="W122">
        <f t="shared" si="25"/>
        <v>0</v>
      </c>
      <c r="X122">
        <f t="shared" si="26"/>
        <v>0</v>
      </c>
      <c r="Y122">
        <f>'[1]empty sheet'!$D118</f>
        <v>0</v>
      </c>
      <c r="Z122">
        <f>'[1]empty sheet'!$G118</f>
        <v>0</v>
      </c>
      <c r="AA122">
        <f>'[1]empty sheet'!$H118</f>
        <v>0</v>
      </c>
      <c r="AB122">
        <f>'[1]empty sheet'!$I118</f>
        <v>0</v>
      </c>
      <c r="AD122">
        <f>'[1]empty sheet'!$J118</f>
        <v>0</v>
      </c>
      <c r="AF122">
        <f t="shared" si="33"/>
        <v>0</v>
      </c>
      <c r="AG122">
        <f>'[1]empty sheet'!$K118</f>
        <v>0</v>
      </c>
      <c r="AH122">
        <f t="shared" si="34"/>
        <v>0</v>
      </c>
      <c r="AI122">
        <f>'[1]empty sheet'!$L118</f>
        <v>0</v>
      </c>
      <c r="AK122">
        <f t="shared" si="35"/>
        <v>0</v>
      </c>
      <c r="AM122">
        <f>'[1]EVS SPIDER'!$M118</f>
        <v>0</v>
      </c>
      <c r="AO122">
        <f>'[1]EVS SPIDER'!$N118</f>
        <v>0</v>
      </c>
      <c r="AS122">
        <f>'[1]empty sheet'!$O118</f>
        <v>0</v>
      </c>
      <c r="AU122">
        <f t="shared" si="36"/>
        <v>0</v>
      </c>
      <c r="AV122">
        <f t="shared" si="37"/>
        <v>0</v>
      </c>
      <c r="AW122">
        <f t="shared" si="42"/>
        <v>0</v>
      </c>
      <c r="AX122">
        <f t="shared" si="38"/>
        <v>0</v>
      </c>
      <c r="BG122">
        <f t="shared" si="39"/>
        <v>0</v>
      </c>
      <c r="BH122" s="10">
        <f t="shared" si="40"/>
        <v>0</v>
      </c>
    </row>
    <row r="123" spans="3:60">
      <c r="F123">
        <f t="shared" si="27"/>
        <v>0</v>
      </c>
      <c r="G123">
        <f t="shared" si="28"/>
        <v>0</v>
      </c>
      <c r="H123">
        <f t="shared" si="29"/>
        <v>0</v>
      </c>
      <c r="I123">
        <f t="shared" si="41"/>
        <v>0</v>
      </c>
      <c r="J123">
        <f>'[1]empty sheet'!$C119</f>
        <v>0</v>
      </c>
      <c r="K123">
        <f t="shared" si="30"/>
        <v>0</v>
      </c>
      <c r="L123">
        <f t="shared" si="31"/>
        <v>0</v>
      </c>
      <c r="M123">
        <f t="shared" si="32"/>
        <v>0</v>
      </c>
      <c r="R123">
        <f>'[1]empty sheet'!$E119</f>
        <v>0</v>
      </c>
      <c r="T123">
        <f t="shared" si="24"/>
        <v>0</v>
      </c>
      <c r="U123">
        <f>'[1]empty sheet'!$F119</f>
        <v>0</v>
      </c>
      <c r="W123">
        <f t="shared" si="25"/>
        <v>0</v>
      </c>
      <c r="X123">
        <f t="shared" si="26"/>
        <v>0</v>
      </c>
      <c r="Y123">
        <f>'[1]empty sheet'!$D119</f>
        <v>0</v>
      </c>
      <c r="Z123">
        <f>'[1]empty sheet'!$G119</f>
        <v>0</v>
      </c>
      <c r="AA123">
        <f>'[1]empty sheet'!$H119</f>
        <v>0</v>
      </c>
      <c r="AB123">
        <f>'[1]empty sheet'!$I119</f>
        <v>0</v>
      </c>
      <c r="AD123">
        <f>'[1]empty sheet'!$J119</f>
        <v>0</v>
      </c>
      <c r="AF123">
        <f t="shared" si="33"/>
        <v>0</v>
      </c>
      <c r="AG123">
        <f>'[1]empty sheet'!$K119</f>
        <v>0</v>
      </c>
      <c r="AH123">
        <f t="shared" si="34"/>
        <v>0</v>
      </c>
      <c r="AI123">
        <f>'[1]empty sheet'!$L119</f>
        <v>0</v>
      </c>
      <c r="AK123">
        <f t="shared" si="35"/>
        <v>0</v>
      </c>
      <c r="AM123">
        <f>'[1]EVS SPIDER'!$M119</f>
        <v>0</v>
      </c>
      <c r="AO123">
        <f>'[1]EVS SPIDER'!$N119</f>
        <v>0</v>
      </c>
      <c r="AS123">
        <f>'[1]empty sheet'!$O119</f>
        <v>0</v>
      </c>
      <c r="AU123">
        <f t="shared" si="36"/>
        <v>0</v>
      </c>
      <c r="AV123">
        <f t="shared" si="37"/>
        <v>0</v>
      </c>
      <c r="AW123">
        <f t="shared" si="42"/>
        <v>0</v>
      </c>
      <c r="AX123">
        <f t="shared" si="38"/>
        <v>0</v>
      </c>
      <c r="BG123">
        <f t="shared" si="39"/>
        <v>0</v>
      </c>
      <c r="BH123" s="10">
        <f t="shared" si="40"/>
        <v>0</v>
      </c>
    </row>
    <row r="124" spans="3:60">
      <c r="F124">
        <f t="shared" si="27"/>
        <v>0</v>
      </c>
      <c r="G124">
        <f t="shared" si="28"/>
        <v>0</v>
      </c>
      <c r="H124">
        <f t="shared" si="29"/>
        <v>0</v>
      </c>
      <c r="I124">
        <f t="shared" si="41"/>
        <v>0</v>
      </c>
      <c r="J124">
        <f>'[1]empty sheet'!$C120</f>
        <v>0</v>
      </c>
      <c r="K124">
        <f t="shared" si="30"/>
        <v>0</v>
      </c>
      <c r="L124">
        <f t="shared" si="31"/>
        <v>0</v>
      </c>
      <c r="M124">
        <f t="shared" si="32"/>
        <v>0</v>
      </c>
      <c r="R124">
        <f>'[1]empty sheet'!$E120</f>
        <v>0</v>
      </c>
      <c r="T124">
        <f t="shared" si="24"/>
        <v>0</v>
      </c>
      <c r="U124">
        <f>'[1]empty sheet'!$F120</f>
        <v>0</v>
      </c>
      <c r="W124">
        <f t="shared" si="25"/>
        <v>0</v>
      </c>
      <c r="X124">
        <f t="shared" si="26"/>
        <v>0</v>
      </c>
      <c r="Y124">
        <f>'[1]empty sheet'!$D120</f>
        <v>0</v>
      </c>
      <c r="Z124">
        <f>'[1]empty sheet'!$G120</f>
        <v>0</v>
      </c>
      <c r="AA124">
        <f>'[1]empty sheet'!$H120</f>
        <v>0</v>
      </c>
      <c r="AB124">
        <f>'[1]empty sheet'!$I120</f>
        <v>0</v>
      </c>
      <c r="AD124">
        <f>'[1]empty sheet'!$J120</f>
        <v>0</v>
      </c>
      <c r="AF124">
        <f t="shared" si="33"/>
        <v>0</v>
      </c>
      <c r="AG124">
        <f>'[1]empty sheet'!$K120</f>
        <v>0</v>
      </c>
      <c r="AH124">
        <f t="shared" si="34"/>
        <v>0</v>
      </c>
      <c r="AI124">
        <f>'[1]empty sheet'!$L120</f>
        <v>0</v>
      </c>
      <c r="AK124">
        <f t="shared" si="35"/>
        <v>0</v>
      </c>
      <c r="AM124">
        <f>'[1]EVS SPIDER'!$M120</f>
        <v>0</v>
      </c>
      <c r="AO124">
        <f>'[1]EVS SPIDER'!$N120</f>
        <v>0</v>
      </c>
      <c r="AS124">
        <f>'[1]empty sheet'!$O120</f>
        <v>0</v>
      </c>
      <c r="AU124">
        <f t="shared" si="36"/>
        <v>0</v>
      </c>
      <c r="AV124">
        <f t="shared" si="37"/>
        <v>0</v>
      </c>
      <c r="AW124">
        <f t="shared" si="42"/>
        <v>0</v>
      </c>
      <c r="AX124">
        <f t="shared" si="38"/>
        <v>0</v>
      </c>
      <c r="BG124">
        <f t="shared" si="39"/>
        <v>0</v>
      </c>
      <c r="BH124" s="10">
        <f t="shared" si="40"/>
        <v>0</v>
      </c>
    </row>
    <row r="125" spans="3:60">
      <c r="F125">
        <f t="shared" si="27"/>
        <v>0</v>
      </c>
      <c r="G125">
        <f t="shared" si="28"/>
        <v>0</v>
      </c>
      <c r="H125">
        <f t="shared" si="29"/>
        <v>0</v>
      </c>
      <c r="I125">
        <f t="shared" si="41"/>
        <v>0</v>
      </c>
      <c r="J125">
        <f>'[1]empty sheet'!$C121</f>
        <v>0</v>
      </c>
      <c r="K125">
        <f t="shared" si="30"/>
        <v>0</v>
      </c>
      <c r="L125">
        <f t="shared" si="31"/>
        <v>0</v>
      </c>
      <c r="M125">
        <f t="shared" si="32"/>
        <v>0</v>
      </c>
      <c r="R125">
        <f>'[1]empty sheet'!$E121</f>
        <v>0</v>
      </c>
      <c r="T125">
        <f t="shared" si="24"/>
        <v>0</v>
      </c>
      <c r="U125">
        <f>'[1]empty sheet'!$F121</f>
        <v>0</v>
      </c>
      <c r="W125">
        <f t="shared" si="25"/>
        <v>0</v>
      </c>
      <c r="X125">
        <f t="shared" si="26"/>
        <v>0</v>
      </c>
      <c r="Y125">
        <f>'[1]empty sheet'!$D121</f>
        <v>0</v>
      </c>
      <c r="Z125">
        <f>'[1]empty sheet'!$G121</f>
        <v>0</v>
      </c>
      <c r="AA125">
        <f>'[1]empty sheet'!$H121</f>
        <v>0</v>
      </c>
      <c r="AB125">
        <f>'[1]empty sheet'!$I121</f>
        <v>0</v>
      </c>
      <c r="AD125">
        <f>'[1]empty sheet'!$J121</f>
        <v>0</v>
      </c>
      <c r="AF125">
        <f t="shared" si="33"/>
        <v>0</v>
      </c>
      <c r="AG125">
        <f>'[1]empty sheet'!$K121</f>
        <v>0</v>
      </c>
      <c r="AH125">
        <f t="shared" si="34"/>
        <v>0</v>
      </c>
      <c r="AI125">
        <f>'[1]empty sheet'!$L121</f>
        <v>0</v>
      </c>
      <c r="AK125">
        <f t="shared" si="35"/>
        <v>0</v>
      </c>
      <c r="AM125">
        <f>'[1]EVS SPIDER'!$M121</f>
        <v>0</v>
      </c>
      <c r="AO125">
        <f>'[1]EVS SPIDER'!$N121</f>
        <v>0</v>
      </c>
      <c r="AS125">
        <f>'[1]empty sheet'!$O121</f>
        <v>0</v>
      </c>
      <c r="AU125">
        <f t="shared" si="36"/>
        <v>0</v>
      </c>
      <c r="AV125">
        <f t="shared" si="37"/>
        <v>0</v>
      </c>
      <c r="AW125">
        <f t="shared" si="42"/>
        <v>0</v>
      </c>
      <c r="AX125">
        <f t="shared" si="38"/>
        <v>0</v>
      </c>
      <c r="BG125">
        <f t="shared" si="39"/>
        <v>0</v>
      </c>
      <c r="BH125" s="10">
        <f t="shared" si="40"/>
        <v>0</v>
      </c>
    </row>
    <row r="126" spans="3:60">
      <c r="F126">
        <f t="shared" si="27"/>
        <v>0</v>
      </c>
      <c r="G126">
        <f t="shared" si="28"/>
        <v>0</v>
      </c>
      <c r="H126">
        <f t="shared" si="29"/>
        <v>0</v>
      </c>
      <c r="I126">
        <f t="shared" si="41"/>
        <v>0</v>
      </c>
      <c r="J126">
        <f>'[1]empty sheet'!$C122</f>
        <v>0</v>
      </c>
      <c r="K126">
        <f t="shared" si="30"/>
        <v>0</v>
      </c>
      <c r="L126">
        <f t="shared" si="31"/>
        <v>0</v>
      </c>
      <c r="M126">
        <f t="shared" si="32"/>
        <v>0</v>
      </c>
      <c r="R126">
        <f>'[1]empty sheet'!$E122</f>
        <v>0</v>
      </c>
      <c r="T126">
        <f t="shared" si="24"/>
        <v>0</v>
      </c>
      <c r="U126">
        <f>'[1]empty sheet'!$F122</f>
        <v>0</v>
      </c>
      <c r="W126">
        <f t="shared" si="25"/>
        <v>0</v>
      </c>
      <c r="X126">
        <f t="shared" si="26"/>
        <v>0</v>
      </c>
      <c r="Y126">
        <f>'[1]empty sheet'!$D122</f>
        <v>0</v>
      </c>
      <c r="Z126">
        <f>'[1]empty sheet'!$G122</f>
        <v>0</v>
      </c>
      <c r="AA126">
        <f>'[1]empty sheet'!$H122</f>
        <v>0</v>
      </c>
      <c r="AB126">
        <f>'[1]empty sheet'!$I122</f>
        <v>0</v>
      </c>
      <c r="AD126">
        <f>'[1]empty sheet'!$J122</f>
        <v>0</v>
      </c>
      <c r="AF126">
        <f t="shared" si="33"/>
        <v>0</v>
      </c>
      <c r="AG126">
        <f>'[1]empty sheet'!$K122</f>
        <v>0</v>
      </c>
      <c r="AH126">
        <f t="shared" si="34"/>
        <v>0</v>
      </c>
      <c r="AI126">
        <f>'[1]empty sheet'!$L122</f>
        <v>0</v>
      </c>
      <c r="AK126">
        <f t="shared" si="35"/>
        <v>0</v>
      </c>
      <c r="AM126">
        <f>'[1]EVS SPIDER'!$M122</f>
        <v>0</v>
      </c>
      <c r="AO126">
        <f>'[1]EVS SPIDER'!$N122</f>
        <v>0</v>
      </c>
      <c r="AS126">
        <f>'[1]empty sheet'!$O122</f>
        <v>0</v>
      </c>
      <c r="AU126">
        <f t="shared" si="36"/>
        <v>0</v>
      </c>
      <c r="AV126">
        <f t="shared" si="37"/>
        <v>0</v>
      </c>
      <c r="AW126">
        <f t="shared" si="42"/>
        <v>0</v>
      </c>
      <c r="AX126">
        <f t="shared" si="38"/>
        <v>0</v>
      </c>
      <c r="BG126">
        <f t="shared" si="39"/>
        <v>0</v>
      </c>
      <c r="BH126" s="10">
        <f t="shared" si="40"/>
        <v>0</v>
      </c>
    </row>
    <row r="127" spans="3:60">
      <c r="BH127" s="10"/>
    </row>
  </sheetData>
  <mergeCells count="1">
    <mergeCell ref="A3:A4"/>
  </mergeCells>
  <conditionalFormatting sqref="F50:F98">
    <cfRule type="cellIs" dxfId="166" priority="181" operator="greaterThanOrEqual">
      <formula>2</formula>
    </cfRule>
    <cfRule type="cellIs" dxfId="165" priority="182" operator="equal">
      <formula>1</formula>
    </cfRule>
    <cfRule type="cellIs" dxfId="164" priority="190" operator="equal">
      <formula>0</formula>
    </cfRule>
  </conditionalFormatting>
  <conditionalFormatting sqref="G50:G98">
    <cfRule type="cellIs" dxfId="163" priority="178" operator="greaterThan">
      <formula>20</formula>
    </cfRule>
    <cfRule type="cellIs" dxfId="162" priority="179" operator="between">
      <formula>16</formula>
      <formula>20</formula>
    </cfRule>
    <cfRule type="cellIs" dxfId="161" priority="180" operator="between">
      <formula>5</formula>
      <formula>15</formula>
    </cfRule>
    <cfRule type="cellIs" dxfId="160" priority="189" operator="lessThan">
      <formula>5</formula>
    </cfRule>
  </conditionalFormatting>
  <conditionalFormatting sqref="AU50:AU98">
    <cfRule type="colorScale" priority="188">
      <colorScale>
        <cfvo type="num" val="0"/>
        <cfvo type="num" val="65"/>
        <cfvo type="num" val="100"/>
        <color rgb="FFFFCCCC"/>
        <color rgb="FFFFEB84"/>
        <color theme="9" tint="0.39997558519241921"/>
      </colorScale>
    </cfRule>
  </conditionalFormatting>
  <conditionalFormatting sqref="AV50:AX98">
    <cfRule type="colorScale" priority="187">
      <colorScale>
        <cfvo type="num" val="0"/>
        <cfvo type="num" val="8"/>
        <cfvo type="num" val="15"/>
        <color theme="9" tint="0.39997558519241921"/>
        <color rgb="FFFFEB84"/>
        <color rgb="FFFFCCCC"/>
      </colorScale>
    </cfRule>
  </conditionalFormatting>
  <conditionalFormatting sqref="AU2">
    <cfRule type="colorScale" priority="186">
      <colorScale>
        <cfvo type="num" val="0"/>
        <cfvo type="num" val="65"/>
        <cfvo type="num" val="100"/>
        <color rgb="FFFFCCCC"/>
        <color rgb="FFFFEB84"/>
        <color theme="9" tint="0.39997558519241921"/>
      </colorScale>
    </cfRule>
  </conditionalFormatting>
  <conditionalFormatting sqref="AV2">
    <cfRule type="colorScale" priority="185">
      <colorScale>
        <cfvo type="num" val="0"/>
        <cfvo type="num" val="8"/>
        <cfvo type="num" val="13"/>
        <color theme="9" tint="0.39997558519241921"/>
        <color rgb="FFFFEB84"/>
        <color rgb="FFFFCCCC"/>
      </colorScale>
    </cfRule>
  </conditionalFormatting>
  <conditionalFormatting sqref="AW2">
    <cfRule type="colorScale" priority="184">
      <colorScale>
        <cfvo type="num" val="0"/>
        <cfvo type="num" val="8"/>
        <cfvo type="num" val="13"/>
        <color theme="9" tint="0.39997558519241921"/>
        <color rgb="FFFFEB84"/>
        <color rgb="FFFFCCCC"/>
      </colorScale>
    </cfRule>
  </conditionalFormatting>
  <conditionalFormatting sqref="AX2">
    <cfRule type="colorScale" priority="183">
      <colorScale>
        <cfvo type="num" val="0"/>
        <cfvo type="num" val="8"/>
        <cfvo type="num" val="13"/>
        <color theme="9" tint="0.39997558519241921"/>
        <color rgb="FFFFEB84"/>
        <color rgb="FFFFCCCC"/>
      </colorScale>
    </cfRule>
  </conditionalFormatting>
  <conditionalFormatting sqref="L2:M2 O2:AE2 AG2:AT2 AY2:BA2">
    <cfRule type="colorScale" priority="177">
      <colorScale>
        <cfvo type="num" val="0"/>
        <cfvo type="num" val="50"/>
        <cfvo type="num" val="100"/>
        <color rgb="FFFFCCCC"/>
        <color rgb="FFFFEB84"/>
        <color theme="9" tint="0.39997558519241921"/>
      </colorScale>
    </cfRule>
  </conditionalFormatting>
  <conditionalFormatting sqref="BM2:BM4">
    <cfRule type="colorScale" priority="176">
      <colorScale>
        <cfvo type="num" val="0"/>
        <cfvo type="num" val="50"/>
        <cfvo type="num" val="100"/>
        <color rgb="FFFFCCCC"/>
        <color rgb="FFFFEB84"/>
        <color theme="9" tint="0.39997558519241921"/>
      </colorScale>
    </cfRule>
  </conditionalFormatting>
  <conditionalFormatting sqref="BG2">
    <cfRule type="cellIs" dxfId="159" priority="174" operator="greaterThanOrEqual">
      <formula>208</formula>
    </cfRule>
    <cfRule type="cellIs" dxfId="158" priority="175" operator="lessThan">
      <formula>208</formula>
    </cfRule>
  </conditionalFormatting>
  <conditionalFormatting sqref="BB2 BB50:BF98">
    <cfRule type="cellIs" dxfId="157" priority="171" operator="greaterThanOrEqual">
      <formula>9</formula>
    </cfRule>
    <cfRule type="cellIs" dxfId="156" priority="172" operator="between">
      <formula>7</formula>
      <formula>9</formula>
    </cfRule>
    <cfRule type="cellIs" dxfId="155" priority="173" operator="lessThan">
      <formula>7</formula>
    </cfRule>
  </conditionalFormatting>
  <conditionalFormatting sqref="BC2:BF2">
    <cfRule type="cellIs" dxfId="154" priority="168" operator="greaterThanOrEqual">
      <formula>9</formula>
    </cfRule>
    <cfRule type="cellIs" dxfId="153" priority="169" operator="between">
      <formula>7</formula>
      <formula>9</formula>
    </cfRule>
    <cfRule type="cellIs" dxfId="152" priority="170" operator="lessThan">
      <formula>7</formula>
    </cfRule>
  </conditionalFormatting>
  <conditionalFormatting sqref="W50:X98 AH50:AH98 T50:T98 AC50:AC98 AK50:AL98 AN50:AN98 AP50:AR98 AT50:AT98">
    <cfRule type="cellIs" dxfId="151" priority="167" operator="equal">
      <formula>0</formula>
    </cfRule>
  </conditionalFormatting>
  <conditionalFormatting sqref="W50:X98 AH50:AH98 T50:T98 AC50:AC98 AK50:AL98 AN50:AN98 AP50:AR98 AT50:AT98">
    <cfRule type="cellIs" dxfId="150" priority="166" operator="equal">
      <formula>1</formula>
    </cfRule>
  </conditionalFormatting>
  <conditionalFormatting sqref="N2">
    <cfRule type="colorScale" priority="165">
      <colorScale>
        <cfvo type="num" val="0"/>
        <cfvo type="num" val="0.5"/>
        <cfvo type="num" val="1"/>
        <color rgb="FFFFCCCC"/>
        <color rgb="FFFFEB84"/>
        <color theme="9" tint="0.39997558519241921"/>
      </colorScale>
    </cfRule>
  </conditionalFormatting>
  <conditionalFormatting sqref="F6:F49">
    <cfRule type="cellIs" dxfId="149" priority="159" operator="greaterThanOrEqual">
      <formula>2</formula>
    </cfRule>
    <cfRule type="cellIs" dxfId="148" priority="160" operator="equal">
      <formula>1</formula>
    </cfRule>
    <cfRule type="cellIs" dxfId="147" priority="164" operator="equal">
      <formula>0</formula>
    </cfRule>
  </conditionalFormatting>
  <conditionalFormatting sqref="G6:G49">
    <cfRule type="cellIs" dxfId="146" priority="156" operator="greaterThan">
      <formula>20</formula>
    </cfRule>
    <cfRule type="cellIs" dxfId="145" priority="157" operator="between">
      <formula>16</formula>
      <formula>20</formula>
    </cfRule>
    <cfRule type="cellIs" dxfId="144" priority="158" operator="between">
      <formula>5</formula>
      <formula>15</formula>
    </cfRule>
    <cfRule type="cellIs" dxfId="143" priority="163" operator="lessThan">
      <formula>5</formula>
    </cfRule>
  </conditionalFormatting>
  <conditionalFormatting sqref="AU6:AU49">
    <cfRule type="colorScale" priority="162">
      <colorScale>
        <cfvo type="num" val="0"/>
        <cfvo type="num" val="65"/>
        <cfvo type="num" val="100"/>
        <color rgb="FFFFCCCC"/>
        <color rgb="FFFFEB84"/>
        <color theme="9" tint="0.39997558519241921"/>
      </colorScale>
    </cfRule>
  </conditionalFormatting>
  <conditionalFormatting sqref="AV6:AX49">
    <cfRule type="colorScale" priority="161">
      <colorScale>
        <cfvo type="num" val="0"/>
        <cfvo type="num" val="8"/>
        <cfvo type="num" val="15"/>
        <color theme="9" tint="0.39997558519241921"/>
        <color rgb="FFFFEB84"/>
        <color rgb="FFFFCCCC"/>
      </colorScale>
    </cfRule>
  </conditionalFormatting>
  <conditionalFormatting sqref="BG6:BG126">
    <cfRule type="cellIs" dxfId="142" priority="154" operator="greaterThanOrEqual">
      <formula>208</formula>
    </cfRule>
    <cfRule type="cellIs" dxfId="141" priority="155" operator="lessThan">
      <formula>208</formula>
    </cfRule>
  </conditionalFormatting>
  <conditionalFormatting sqref="BB6:BB49 BC6:BF6">
    <cfRule type="cellIs" dxfId="140" priority="151" operator="greaterThanOrEqual">
      <formula>9</formula>
    </cfRule>
    <cfRule type="cellIs" dxfId="139" priority="152" operator="between">
      <formula>7</formula>
      <formula>9</formula>
    </cfRule>
    <cfRule type="cellIs" dxfId="138" priority="153" operator="lessThan">
      <formula>7</formula>
    </cfRule>
  </conditionalFormatting>
  <conditionalFormatting sqref="BC6">
    <cfRule type="colorScale" priority="150">
      <colorScale>
        <cfvo type="num" val="0"/>
        <cfvo type="percentile" val="8"/>
        <cfvo type="num" val="15"/>
        <color theme="9" tint="0.39997558519241921"/>
        <color rgb="FFFFEB84"/>
        <color rgb="FFFFCCCC"/>
      </colorScale>
    </cfRule>
  </conditionalFormatting>
  <conditionalFormatting sqref="BD6">
    <cfRule type="colorScale" priority="149">
      <colorScale>
        <cfvo type="num" val="0"/>
        <cfvo type="percentile" val="8"/>
        <cfvo type="num" val="15"/>
        <color theme="9" tint="0.39997558519241921"/>
        <color rgb="FFFFEB84"/>
        <color rgb="FFFFCCCC"/>
      </colorScale>
    </cfRule>
  </conditionalFormatting>
  <conditionalFormatting sqref="BE6">
    <cfRule type="colorScale" priority="148">
      <colorScale>
        <cfvo type="num" val="0"/>
        <cfvo type="percentile" val="8"/>
        <cfvo type="num" val="15"/>
        <color theme="9" tint="0.39997558519241921"/>
        <color rgb="FFFFEB84"/>
        <color rgb="FFFFCCCC"/>
      </colorScale>
    </cfRule>
  </conditionalFormatting>
  <conditionalFormatting sqref="BF6">
    <cfRule type="colorScale" priority="147">
      <colorScale>
        <cfvo type="num" val="0"/>
        <cfvo type="percentile" val="8"/>
        <cfvo type="num" val="15"/>
        <color theme="9" tint="0.39997558519241921"/>
        <color rgb="FFFFEB84"/>
        <color rgb="FFFFCCCC"/>
      </colorScale>
    </cfRule>
  </conditionalFormatting>
  <conditionalFormatting sqref="BC7:BF7">
    <cfRule type="cellIs" dxfId="137" priority="144" operator="greaterThanOrEqual">
      <formula>9</formula>
    </cfRule>
    <cfRule type="cellIs" dxfId="136" priority="145" operator="between">
      <formula>7</formula>
      <formula>9</formula>
    </cfRule>
    <cfRule type="cellIs" dxfId="135" priority="146" operator="lessThan">
      <formula>7</formula>
    </cfRule>
  </conditionalFormatting>
  <conditionalFormatting sqref="BC8:BC49">
    <cfRule type="cellIs" dxfId="134" priority="141" operator="greaterThanOrEqual">
      <formula>9</formula>
    </cfRule>
    <cfRule type="cellIs" dxfId="133" priority="142" operator="between">
      <formula>7</formula>
      <formula>9</formula>
    </cfRule>
    <cfRule type="cellIs" dxfId="132" priority="143" operator="lessThan">
      <formula>7</formula>
    </cfRule>
  </conditionalFormatting>
  <conditionalFormatting sqref="BD8:BD49">
    <cfRule type="cellIs" dxfId="131" priority="138" operator="greaterThanOrEqual">
      <formula>9</formula>
    </cfRule>
    <cfRule type="cellIs" dxfId="130" priority="139" operator="between">
      <formula>7</formula>
      <formula>9</formula>
    </cfRule>
    <cfRule type="cellIs" dxfId="129" priority="140" operator="lessThan">
      <formula>7</formula>
    </cfRule>
  </conditionalFormatting>
  <conditionalFormatting sqref="BE8:BF49">
    <cfRule type="cellIs" dxfId="128" priority="135" operator="greaterThanOrEqual">
      <formula>9</formula>
    </cfRule>
    <cfRule type="cellIs" dxfId="127" priority="136" operator="between">
      <formula>7</formula>
      <formula>9</formula>
    </cfRule>
    <cfRule type="cellIs" dxfId="126" priority="137" operator="lessThan">
      <formula>7</formula>
    </cfRule>
  </conditionalFormatting>
  <conditionalFormatting sqref="AF6:AF49">
    <cfRule type="cellIs" dxfId="125" priority="133" operator="equal">
      <formula>0</formula>
    </cfRule>
    <cfRule type="colorScale" priority="134">
      <colorScale>
        <cfvo type="num" val="1"/>
        <cfvo type="num" val="3"/>
        <cfvo type="num" val="5"/>
        <color theme="9" tint="0.39997558519241921"/>
        <color rgb="FFFFEB84"/>
        <color rgb="FFFFCCCC"/>
      </colorScale>
    </cfRule>
  </conditionalFormatting>
  <conditionalFormatting sqref="F99:F120">
    <cfRule type="cellIs" dxfId="124" priority="127" operator="greaterThanOrEqual">
      <formula>2</formula>
    </cfRule>
    <cfRule type="cellIs" dxfId="123" priority="128" operator="equal">
      <formula>1</formula>
    </cfRule>
    <cfRule type="cellIs" dxfId="122" priority="132" operator="equal">
      <formula>0</formula>
    </cfRule>
  </conditionalFormatting>
  <conditionalFormatting sqref="G99:G120">
    <cfRule type="cellIs" dxfId="121" priority="124" operator="greaterThan">
      <formula>20</formula>
    </cfRule>
    <cfRule type="cellIs" dxfId="120" priority="125" operator="between">
      <formula>16</formula>
      <formula>20</formula>
    </cfRule>
    <cfRule type="cellIs" dxfId="119" priority="126" operator="between">
      <formula>5</formula>
      <formula>15</formula>
    </cfRule>
    <cfRule type="cellIs" dxfId="118" priority="131" operator="lessThan">
      <formula>5</formula>
    </cfRule>
  </conditionalFormatting>
  <conditionalFormatting sqref="AU99:AU120">
    <cfRule type="colorScale" priority="130">
      <colorScale>
        <cfvo type="num" val="0"/>
        <cfvo type="num" val="65"/>
        <cfvo type="num" val="100"/>
        <color rgb="FFFFCCCC"/>
        <color rgb="FFFFEB84"/>
        <color theme="9" tint="0.39997558519241921"/>
      </colorScale>
    </cfRule>
  </conditionalFormatting>
  <conditionalFormatting sqref="AV99:AX120">
    <cfRule type="colorScale" priority="129">
      <colorScale>
        <cfvo type="num" val="0"/>
        <cfvo type="num" val="8"/>
        <cfvo type="num" val="15"/>
        <color theme="9" tint="0.39997558519241921"/>
        <color rgb="FFFFEB84"/>
        <color rgb="FFFFCCCC"/>
      </colorScale>
    </cfRule>
  </conditionalFormatting>
  <conditionalFormatting sqref="BB99:BB120">
    <cfRule type="cellIs" dxfId="117" priority="121" operator="greaterThanOrEqual">
      <formula>9</formula>
    </cfRule>
    <cfRule type="cellIs" dxfId="116" priority="122" operator="between">
      <formula>7</formula>
      <formula>9</formula>
    </cfRule>
    <cfRule type="cellIs" dxfId="115" priority="123" operator="lessThan">
      <formula>7</formula>
    </cfRule>
  </conditionalFormatting>
  <conditionalFormatting sqref="BC99:BC120">
    <cfRule type="cellIs" dxfId="114" priority="118" operator="greaterThanOrEqual">
      <formula>9</formula>
    </cfRule>
    <cfRule type="cellIs" dxfId="113" priority="119" operator="between">
      <formula>7</formula>
      <formula>9</formula>
    </cfRule>
    <cfRule type="cellIs" dxfId="112" priority="120" operator="lessThan">
      <formula>7</formula>
    </cfRule>
  </conditionalFormatting>
  <conditionalFormatting sqref="BD99:BD120">
    <cfRule type="cellIs" dxfId="111" priority="115" operator="greaterThanOrEqual">
      <formula>9</formula>
    </cfRule>
    <cfRule type="cellIs" dxfId="110" priority="116" operator="between">
      <formula>7</formula>
      <formula>9</formula>
    </cfRule>
    <cfRule type="cellIs" dxfId="109" priority="117" operator="lessThan">
      <formula>7</formula>
    </cfRule>
  </conditionalFormatting>
  <conditionalFormatting sqref="BE99:BF120">
    <cfRule type="cellIs" dxfId="108" priority="112" operator="greaterThanOrEqual">
      <formula>9</formula>
    </cfRule>
    <cfRule type="cellIs" dxfId="107" priority="113" operator="between">
      <formula>7</formula>
      <formula>9</formula>
    </cfRule>
    <cfRule type="cellIs" dxfId="106" priority="114" operator="lessThan">
      <formula>7</formula>
    </cfRule>
  </conditionalFormatting>
  <conditionalFormatting sqref="W99:X120 AH99:AH120 T99:T120 AC99:AC120 AK99:AL120 AN99:AN120 AP99:AR120 AT99:AT120">
    <cfRule type="cellIs" dxfId="105" priority="110" operator="equal">
      <formula>1</formula>
    </cfRule>
    <cfRule type="cellIs" dxfId="104" priority="111" operator="equal">
      <formula>0</formula>
    </cfRule>
  </conditionalFormatting>
  <conditionalFormatting sqref="F121:F126">
    <cfRule type="cellIs" dxfId="103" priority="104" operator="greaterThanOrEqual">
      <formula>2</formula>
    </cfRule>
    <cfRule type="cellIs" dxfId="102" priority="105" operator="equal">
      <formula>1</formula>
    </cfRule>
    <cfRule type="cellIs" dxfId="101" priority="109" operator="equal">
      <formula>0</formula>
    </cfRule>
  </conditionalFormatting>
  <conditionalFormatting sqref="G121:G126">
    <cfRule type="cellIs" dxfId="100" priority="101" operator="greaterThan">
      <formula>20</formula>
    </cfRule>
    <cfRule type="cellIs" dxfId="99" priority="102" operator="between">
      <formula>16</formula>
      <formula>20</formula>
    </cfRule>
    <cfRule type="cellIs" dxfId="98" priority="103" operator="between">
      <formula>5</formula>
      <formula>15</formula>
    </cfRule>
    <cfRule type="cellIs" dxfId="97" priority="108" operator="lessThan">
      <formula>5</formula>
    </cfRule>
  </conditionalFormatting>
  <conditionalFormatting sqref="AU121:AU126">
    <cfRule type="colorScale" priority="107">
      <colorScale>
        <cfvo type="num" val="0"/>
        <cfvo type="num" val="65"/>
        <cfvo type="num" val="100"/>
        <color rgb="FFFFCCCC"/>
        <color rgb="FFFFEB84"/>
        <color theme="9" tint="0.39997558519241921"/>
      </colorScale>
    </cfRule>
  </conditionalFormatting>
  <conditionalFormatting sqref="AV121:AX126">
    <cfRule type="colorScale" priority="106">
      <colorScale>
        <cfvo type="num" val="0"/>
        <cfvo type="num" val="8"/>
        <cfvo type="num" val="15"/>
        <color theme="9" tint="0.39997558519241921"/>
        <color rgb="FFFFEB84"/>
        <color rgb="FFFFCCCC"/>
      </colorScale>
    </cfRule>
  </conditionalFormatting>
  <conditionalFormatting sqref="BB121:BB126">
    <cfRule type="cellIs" dxfId="96" priority="98" operator="greaterThanOrEqual">
      <formula>9</formula>
    </cfRule>
    <cfRule type="cellIs" dxfId="95" priority="99" operator="between">
      <formula>7</formula>
      <formula>9</formula>
    </cfRule>
    <cfRule type="cellIs" dxfId="94" priority="100" operator="lessThan">
      <formula>7</formula>
    </cfRule>
  </conditionalFormatting>
  <conditionalFormatting sqref="BC121:BC126">
    <cfRule type="cellIs" dxfId="93" priority="95" operator="greaterThanOrEqual">
      <formula>9</formula>
    </cfRule>
    <cfRule type="cellIs" dxfId="92" priority="96" operator="between">
      <formula>7</formula>
      <formula>9</formula>
    </cfRule>
    <cfRule type="cellIs" dxfId="91" priority="97" operator="lessThan">
      <formula>7</formula>
    </cfRule>
  </conditionalFormatting>
  <conditionalFormatting sqref="BD121:BD126">
    <cfRule type="cellIs" dxfId="90" priority="92" operator="greaterThanOrEqual">
      <formula>9</formula>
    </cfRule>
    <cfRule type="cellIs" dxfId="89" priority="93" operator="between">
      <formula>7</formula>
      <formula>9</formula>
    </cfRule>
    <cfRule type="cellIs" dxfId="88" priority="94" operator="lessThan">
      <formula>7</formula>
    </cfRule>
  </conditionalFormatting>
  <conditionalFormatting sqref="BE121:BF126">
    <cfRule type="cellIs" dxfId="87" priority="89" operator="greaterThanOrEqual">
      <formula>9</formula>
    </cfRule>
    <cfRule type="cellIs" dxfId="86" priority="90" operator="between">
      <formula>7</formula>
      <formula>9</formula>
    </cfRule>
    <cfRule type="cellIs" dxfId="85" priority="91" operator="lessThan">
      <formula>7</formula>
    </cfRule>
  </conditionalFormatting>
  <conditionalFormatting sqref="AH121:AH126 AZ126:BA126 W121:X126 T121:T126 AC121:AC126 AK121:AL126 AE126 AN121:AN126 AP121:AR126 AT121:AT126">
    <cfRule type="cellIs" dxfId="84" priority="87" operator="equal">
      <formula>1</formula>
    </cfRule>
    <cfRule type="cellIs" dxfId="83" priority="88" operator="equal">
      <formula>0</formula>
    </cfRule>
  </conditionalFormatting>
  <conditionalFormatting sqref="D6">
    <cfRule type="cellIs" dxfId="82" priority="86" operator="equal">
      <formula>0</formula>
    </cfRule>
  </conditionalFormatting>
  <conditionalFormatting sqref="D6">
    <cfRule type="cellIs" dxfId="81" priority="85" operator="equal">
      <formula>1</formula>
    </cfRule>
  </conditionalFormatting>
  <conditionalFormatting sqref="E6">
    <cfRule type="cellIs" dxfId="80" priority="84" operator="equal">
      <formula>0</formula>
    </cfRule>
  </conditionalFormatting>
  <conditionalFormatting sqref="E6">
    <cfRule type="cellIs" dxfId="79" priority="83" operator="equal">
      <formula>1</formula>
    </cfRule>
  </conditionalFormatting>
  <conditionalFormatting sqref="D7:D126">
    <cfRule type="cellIs" dxfId="78" priority="82" operator="equal">
      <formula>0</formula>
    </cfRule>
  </conditionalFormatting>
  <conditionalFormatting sqref="D7:D126">
    <cfRule type="cellIs" dxfId="77" priority="81" operator="equal">
      <formula>1</formula>
    </cfRule>
  </conditionalFormatting>
  <conditionalFormatting sqref="E7:E126">
    <cfRule type="cellIs" dxfId="76" priority="80" operator="equal">
      <formula>0</formula>
    </cfRule>
  </conditionalFormatting>
  <conditionalFormatting sqref="E7:E126">
    <cfRule type="cellIs" dxfId="75" priority="79" operator="equal">
      <formula>1</formula>
    </cfRule>
  </conditionalFormatting>
  <conditionalFormatting sqref="AE6:AE125">
    <cfRule type="cellIs" dxfId="74" priority="77" operator="equal">
      <formula>1</formula>
    </cfRule>
    <cfRule type="cellIs" dxfId="73" priority="78" operator="equal">
      <formula>0</formula>
    </cfRule>
  </conditionalFormatting>
  <conditionalFormatting sqref="P126">
    <cfRule type="cellIs" dxfId="72" priority="76" operator="equal">
      <formula>0</formula>
    </cfRule>
  </conditionalFormatting>
  <conditionalFormatting sqref="P126">
    <cfRule type="cellIs" dxfId="71" priority="75" operator="equal">
      <formula>1</formula>
    </cfRule>
  </conditionalFormatting>
  <conditionalFormatting sqref="P6:P125">
    <cfRule type="cellIs" dxfId="70" priority="74" operator="equal">
      <formula>0</formula>
    </cfRule>
  </conditionalFormatting>
  <conditionalFormatting sqref="P6:P125">
    <cfRule type="cellIs" dxfId="69" priority="73" operator="equal">
      <formula>1</formula>
    </cfRule>
  </conditionalFormatting>
  <conditionalFormatting sqref="AH6:AH49">
    <cfRule type="cellIs" dxfId="68" priority="72" operator="equal">
      <formula>0</formula>
    </cfRule>
  </conditionalFormatting>
  <conditionalFormatting sqref="AH6:AH49">
    <cfRule type="cellIs" dxfId="67" priority="71" operator="equal">
      <formula>1</formula>
    </cfRule>
  </conditionalFormatting>
  <conditionalFormatting sqref="AK6:AK49">
    <cfRule type="cellIs" dxfId="66" priority="70" operator="equal">
      <formula>0</formula>
    </cfRule>
  </conditionalFormatting>
  <conditionalFormatting sqref="AK6:AK49">
    <cfRule type="cellIs" dxfId="65" priority="69" operator="equal">
      <formula>1</formula>
    </cfRule>
  </conditionalFormatting>
  <conditionalFormatting sqref="AL6:AT6 AL7:AL49 AN7:AN49 AM7:AM126 AP7:AR49 AO7:AO126 AT7:AT49 AS7:AS126">
    <cfRule type="cellIs" dxfId="64" priority="68" operator="equal">
      <formula>0</formula>
    </cfRule>
  </conditionalFormatting>
  <conditionalFormatting sqref="AL6:AT6 AL7:AL49 AN7:AN49 AM7:AM126 AP7:AR49 AO7:AO126 AT7:AT49 AS7:AS126">
    <cfRule type="cellIs" dxfId="63" priority="67" operator="equal">
      <formula>1</formula>
    </cfRule>
  </conditionalFormatting>
  <conditionalFormatting sqref="W6:Y6 T6:T49 AA6:AD6 W7:X49 AC7:AC49 Y7:Y126 AA7:AB126 AD7:AD126">
    <cfRule type="cellIs" dxfId="62" priority="66" operator="equal">
      <formula>0</formula>
    </cfRule>
  </conditionalFormatting>
  <conditionalFormatting sqref="W6:Y6 T6:T49 AA6:AD6 W7:X49 AC7:AC49 Y7:Y126 AA7:AB126 AD7:AD126">
    <cfRule type="cellIs" dxfId="61" priority="65" operator="equal">
      <formula>1</formula>
    </cfRule>
  </conditionalFormatting>
  <conditionalFormatting sqref="U6:U126">
    <cfRule type="cellIs" dxfId="60" priority="64" operator="equal">
      <formula>0</formula>
    </cfRule>
  </conditionalFormatting>
  <conditionalFormatting sqref="U6:U126">
    <cfRule type="cellIs" dxfId="59" priority="63" operator="equal">
      <formula>1</formula>
    </cfRule>
  </conditionalFormatting>
  <conditionalFormatting sqref="V6">
    <cfRule type="cellIs" dxfId="58" priority="62" operator="equal">
      <formula>0</formula>
    </cfRule>
  </conditionalFormatting>
  <conditionalFormatting sqref="V6">
    <cfRule type="cellIs" dxfId="57" priority="61" operator="equal">
      <formula>1</formula>
    </cfRule>
  </conditionalFormatting>
  <conditionalFormatting sqref="V7:V126">
    <cfRule type="cellIs" dxfId="56" priority="60" operator="equal">
      <formula>0</formula>
    </cfRule>
  </conditionalFormatting>
  <conditionalFormatting sqref="V7:V126">
    <cfRule type="cellIs" dxfId="55" priority="59" operator="equal">
      <formula>1</formula>
    </cfRule>
  </conditionalFormatting>
  <conditionalFormatting sqref="AG6:AG126">
    <cfRule type="cellIs" dxfId="54" priority="57" operator="equal">
      <formula>1</formula>
    </cfRule>
    <cfRule type="cellIs" dxfId="53" priority="58" operator="equal">
      <formula>0</formula>
    </cfRule>
  </conditionalFormatting>
  <conditionalFormatting sqref="AI6:AI126">
    <cfRule type="cellIs" dxfId="52" priority="55" operator="equal">
      <formula>1</formula>
    </cfRule>
    <cfRule type="cellIs" dxfId="51" priority="56" operator="equal">
      <formula>0</formula>
    </cfRule>
  </conditionalFormatting>
  <conditionalFormatting sqref="Z6:Z126">
    <cfRule type="cellIs" dxfId="50" priority="54" operator="equal">
      <formula>0</formula>
    </cfRule>
  </conditionalFormatting>
  <conditionalFormatting sqref="Z6:Z126">
    <cfRule type="cellIs" dxfId="49" priority="53" operator="equal">
      <formula>1</formula>
    </cfRule>
  </conditionalFormatting>
  <conditionalFormatting sqref="Z6:Z126">
    <cfRule type="cellIs" dxfId="48" priority="52" operator="equal">
      <formula>0</formula>
    </cfRule>
  </conditionalFormatting>
  <conditionalFormatting sqref="Z6:Z126">
    <cfRule type="cellIs" dxfId="47" priority="51" operator="equal">
      <formula>1</formula>
    </cfRule>
  </conditionalFormatting>
  <conditionalFormatting sqref="AJ6">
    <cfRule type="cellIs" dxfId="46" priority="49" operator="equal">
      <formula>1</formula>
    </cfRule>
  </conditionalFormatting>
  <conditionalFormatting sqref="AJ6">
    <cfRule type="cellIs" dxfId="45" priority="50" operator="equal">
      <formula>0</formula>
    </cfRule>
  </conditionalFormatting>
  <conditionalFormatting sqref="AJ7:AJ126">
    <cfRule type="cellIs" dxfId="44" priority="48" operator="equal">
      <formula>0</formula>
    </cfRule>
  </conditionalFormatting>
  <conditionalFormatting sqref="AJ7:AJ126">
    <cfRule type="cellIs" dxfId="43" priority="47" operator="equal">
      <formula>1</formula>
    </cfRule>
  </conditionalFormatting>
  <conditionalFormatting sqref="AZ6:BA125">
    <cfRule type="cellIs" dxfId="42" priority="45" operator="equal">
      <formula>1</formula>
    </cfRule>
    <cfRule type="cellIs" dxfId="41" priority="46" operator="equal">
      <formula>0</formula>
    </cfRule>
  </conditionalFormatting>
  <conditionalFormatting sqref="AY91:AY92 AY106:AY110 AY58:AY69">
    <cfRule type="cellIs" dxfId="40" priority="44" operator="equal">
      <formula>0</formula>
    </cfRule>
  </conditionalFormatting>
  <conditionalFormatting sqref="AY91:AY92 AY106:AY110 AY58:AY69">
    <cfRule type="cellIs" dxfId="39" priority="43" operator="equal">
      <formula>1</formula>
    </cfRule>
  </conditionalFormatting>
  <conditionalFormatting sqref="AY16">
    <cfRule type="cellIs" dxfId="38" priority="42" operator="equal">
      <formula>0</formula>
    </cfRule>
  </conditionalFormatting>
  <conditionalFormatting sqref="AY16">
    <cfRule type="cellIs" dxfId="37" priority="41" operator="equal">
      <formula>1</formula>
    </cfRule>
  </conditionalFormatting>
  <conditionalFormatting sqref="AY126">
    <cfRule type="cellIs" dxfId="36" priority="40" operator="equal">
      <formula>0</formula>
    </cfRule>
  </conditionalFormatting>
  <conditionalFormatting sqref="AY126">
    <cfRule type="cellIs" dxfId="35" priority="39" operator="equal">
      <formula>1</formula>
    </cfRule>
  </conditionalFormatting>
  <conditionalFormatting sqref="AY6:AY13">
    <cfRule type="cellIs" dxfId="34" priority="38" operator="equal">
      <formula>0</formula>
    </cfRule>
  </conditionalFormatting>
  <conditionalFormatting sqref="AY6:AY13">
    <cfRule type="cellIs" dxfId="33" priority="37" operator="equal">
      <formula>1</formula>
    </cfRule>
  </conditionalFormatting>
  <conditionalFormatting sqref="AY14:AY15">
    <cfRule type="cellIs" dxfId="32" priority="36" operator="equal">
      <formula>0</formula>
    </cfRule>
  </conditionalFormatting>
  <conditionalFormatting sqref="AY14:AY15">
    <cfRule type="cellIs" dxfId="31" priority="35" operator="equal">
      <formula>1</formula>
    </cfRule>
  </conditionalFormatting>
  <conditionalFormatting sqref="AY17:AY20">
    <cfRule type="cellIs" dxfId="30" priority="34" operator="equal">
      <formula>0</formula>
    </cfRule>
  </conditionalFormatting>
  <conditionalFormatting sqref="AY17:AY20">
    <cfRule type="cellIs" dxfId="29" priority="33" operator="equal">
      <formula>1</formula>
    </cfRule>
  </conditionalFormatting>
  <conditionalFormatting sqref="AY21:AY24">
    <cfRule type="cellIs" dxfId="28" priority="32" operator="equal">
      <formula>0</formula>
    </cfRule>
  </conditionalFormatting>
  <conditionalFormatting sqref="AY21:AY24">
    <cfRule type="cellIs" dxfId="27" priority="31" operator="equal">
      <formula>1</formula>
    </cfRule>
  </conditionalFormatting>
  <conditionalFormatting sqref="AY25:AY40">
    <cfRule type="cellIs" dxfId="26" priority="30" operator="equal">
      <formula>0</formula>
    </cfRule>
  </conditionalFormatting>
  <conditionalFormatting sqref="AY25:AY40">
    <cfRule type="cellIs" dxfId="25" priority="29" operator="equal">
      <formula>1</formula>
    </cfRule>
  </conditionalFormatting>
  <conditionalFormatting sqref="AY41:AY48">
    <cfRule type="cellIs" dxfId="24" priority="28" operator="equal">
      <formula>0</formula>
    </cfRule>
  </conditionalFormatting>
  <conditionalFormatting sqref="AY41:AY48">
    <cfRule type="cellIs" dxfId="23" priority="27" operator="equal">
      <formula>1</formula>
    </cfRule>
  </conditionalFormatting>
  <conditionalFormatting sqref="AY49:AY57">
    <cfRule type="cellIs" dxfId="22" priority="26" operator="equal">
      <formula>0</formula>
    </cfRule>
  </conditionalFormatting>
  <conditionalFormatting sqref="AY49:AY57">
    <cfRule type="cellIs" dxfId="21" priority="25" operator="equal">
      <formula>1</formula>
    </cfRule>
  </conditionalFormatting>
  <conditionalFormatting sqref="AY70:AY90">
    <cfRule type="cellIs" dxfId="20" priority="24" operator="equal">
      <formula>0</formula>
    </cfRule>
  </conditionalFormatting>
  <conditionalFormatting sqref="AY70:AY90">
    <cfRule type="cellIs" dxfId="19" priority="23" operator="equal">
      <formula>1</formula>
    </cfRule>
  </conditionalFormatting>
  <conditionalFormatting sqref="AY111:AY115">
    <cfRule type="cellIs" dxfId="18" priority="22" operator="equal">
      <formula>0</formula>
    </cfRule>
  </conditionalFormatting>
  <conditionalFormatting sqref="AY111:AY115">
    <cfRule type="cellIs" dxfId="17" priority="21" operator="equal">
      <formula>1</formula>
    </cfRule>
  </conditionalFormatting>
  <conditionalFormatting sqref="AY116:AY124">
    <cfRule type="cellIs" dxfId="16" priority="20" operator="equal">
      <formula>0</formula>
    </cfRule>
  </conditionalFormatting>
  <conditionalFormatting sqref="AY116:AY124">
    <cfRule type="cellIs" dxfId="15" priority="19" operator="equal">
      <formula>1</formula>
    </cfRule>
  </conditionalFormatting>
  <conditionalFormatting sqref="AY125">
    <cfRule type="cellIs" dxfId="14" priority="18" operator="equal">
      <formula>0</formula>
    </cfRule>
  </conditionalFormatting>
  <conditionalFormatting sqref="AY125">
    <cfRule type="cellIs" dxfId="13" priority="17" operator="equal">
      <formula>1</formula>
    </cfRule>
  </conditionalFormatting>
  <conditionalFormatting sqref="N126">
    <cfRule type="cellIs" dxfId="12" priority="15" operator="equal">
      <formula>1</formula>
    </cfRule>
    <cfRule type="cellIs" dxfId="11" priority="16" operator="notEqual">
      <formula>1</formula>
    </cfRule>
  </conditionalFormatting>
  <conditionalFormatting sqref="O126">
    <cfRule type="cellIs" dxfId="10" priority="14" operator="equal">
      <formula>0</formula>
    </cfRule>
  </conditionalFormatting>
  <conditionalFormatting sqref="O126">
    <cfRule type="cellIs" dxfId="9" priority="13" operator="equal">
      <formula>1</formula>
    </cfRule>
  </conditionalFormatting>
  <conditionalFormatting sqref="N6:N125">
    <cfRule type="cellIs" dxfId="8" priority="11" operator="equal">
      <formula>1</formula>
    </cfRule>
    <cfRule type="cellIs" dxfId="7" priority="12" operator="notEqual">
      <formula>1</formula>
    </cfRule>
  </conditionalFormatting>
  <conditionalFormatting sqref="O6:O125">
    <cfRule type="cellIs" dxfId="6" priority="10" operator="equal">
      <formula>0</formula>
    </cfRule>
  </conditionalFormatting>
  <conditionalFormatting sqref="O6:O125">
    <cfRule type="cellIs" dxfId="5" priority="9" operator="equal">
      <formula>1</formula>
    </cfRule>
  </conditionalFormatting>
  <conditionalFormatting sqref="Q6:S6 R7:R126">
    <cfRule type="cellIs" dxfId="4" priority="8" operator="equal">
      <formula>0</formula>
    </cfRule>
  </conditionalFormatting>
  <conditionalFormatting sqref="Q6:S6 R7:R126">
    <cfRule type="cellIs" dxfId="3" priority="7" operator="equal">
      <formula>1</formula>
    </cfRule>
  </conditionalFormatting>
  <conditionalFormatting sqref="Q7:Q126 S7:S126">
    <cfRule type="cellIs" dxfId="2" priority="6" operator="equal">
      <formula>0</formula>
    </cfRule>
  </conditionalFormatting>
  <conditionalFormatting sqref="Q7:Q126 S7:S126">
    <cfRule type="cellIs" dxfId="1" priority="5" operator="equal">
      <formula>1</formula>
    </cfRule>
  </conditionalFormatting>
  <conditionalFormatting sqref="BP2">
    <cfRule type="colorScale" priority="4">
      <colorScale>
        <cfvo type="num" val="0"/>
        <cfvo type="num" val="8"/>
        <cfvo type="num" val="13"/>
        <color theme="9" tint="0.39997558519241921"/>
        <color rgb="FFFFEB84"/>
        <color rgb="FFFFCCCC"/>
      </colorScale>
    </cfRule>
  </conditionalFormatting>
  <conditionalFormatting sqref="BQ2:BU2">
    <cfRule type="colorScale" priority="3">
      <colorScale>
        <cfvo type="num" val="0"/>
        <cfvo type="num" val="8"/>
        <cfvo type="num" val="13"/>
        <color theme="9" tint="0.39997558519241921"/>
        <color rgb="FFFFEB84"/>
        <color rgb="FFFFCCCC"/>
      </colorScale>
    </cfRule>
  </conditionalFormatting>
  <conditionalFormatting sqref="AF50:AF126">
    <cfRule type="cellIs" dxfId="0"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AY106:AY126 O6:V126 D6:E126 Y6:AE126 AZ6:BA126 AY6:AY92 AG6:AT126">
      <formula1>0</formula1>
      <formula2>1</formula2>
    </dataValidation>
    <dataValidation type="time" operator="greaterThanOrEqual" allowBlank="1" showInputMessage="1" showErrorMessage="1" sqref="BH6:BH127 BH2">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51</vt:i4>
      </vt:variant>
    </vt:vector>
  </HeadingPairs>
  <TitlesOfParts>
    <vt:vector size="51" baseType="lpstr">
      <vt:lpstr>FLEX free</vt:lpstr>
      <vt:lpstr>FLEX EARS</vt:lpstr>
      <vt:lpstr>FLEX MASTER</vt:lpstr>
      <vt:lpstr>FLEX advEARS</vt:lpstr>
      <vt:lpstr>FLEX boilerplates</vt:lpstr>
      <vt:lpstr>FLEX boilerplates (DODT)</vt:lpstr>
      <vt:lpstr>FLEX SPIDER</vt:lpstr>
      <vt:lpstr>ECSS_E60-30 free</vt:lpstr>
      <vt:lpstr>ECSS_E60-30 EARS</vt:lpstr>
      <vt:lpstr>ECSS_E60-30 MASTER</vt:lpstr>
      <vt:lpstr>ECSS_E60-30 advEARS</vt:lpstr>
      <vt:lpstr>ECSS_E60-30 boilerplates</vt:lpstr>
      <vt:lpstr>ECSS_E60-30 boilerplates (DODT)</vt:lpstr>
      <vt:lpstr>ECSS_E60-30 SPIDER</vt:lpstr>
      <vt:lpstr>CS_E 50 free</vt:lpstr>
      <vt:lpstr>CS_E 50 EARS</vt:lpstr>
      <vt:lpstr>CS_E 50 MASTER</vt:lpstr>
      <vt:lpstr>CS_E 50 advEARS</vt:lpstr>
      <vt:lpstr>CS_E 50 boilerplates</vt:lpstr>
      <vt:lpstr>CS_E 50 boilerplates (DODT)</vt:lpstr>
      <vt:lpstr>CS_E 50 SPIDER</vt:lpstr>
      <vt:lpstr>TSS free</vt:lpstr>
      <vt:lpstr>TSS EARS</vt:lpstr>
      <vt:lpstr>TSS MASTER</vt:lpstr>
      <vt:lpstr>TSS advEARS</vt:lpstr>
      <vt:lpstr>TSS boilerplates</vt:lpstr>
      <vt:lpstr>TSS boilerplates (DODT)</vt:lpstr>
      <vt:lpstr>TSS SPIDER</vt:lpstr>
      <vt:lpstr>EVS free</vt:lpstr>
      <vt:lpstr>EVS EARS</vt:lpstr>
      <vt:lpstr>EVS MASTER</vt:lpstr>
      <vt:lpstr>EVS advEARS</vt:lpstr>
      <vt:lpstr>EVS boilerplates</vt:lpstr>
      <vt:lpstr>EVS boilerplates (DODT)</vt:lpstr>
      <vt:lpstr>EVS SPIDER</vt:lpstr>
      <vt:lpstr>Summary</vt:lpstr>
      <vt:lpstr>radar charts</vt:lpstr>
      <vt:lpstr>Reading box plots</vt:lpstr>
      <vt:lpstr>Quality box plots</vt:lpstr>
      <vt:lpstr>Spearman Correl</vt:lpstr>
      <vt:lpstr>Pearson Correl</vt:lpstr>
      <vt:lpstr>Readability bar charts indiv</vt:lpstr>
      <vt:lpstr>Readability bar charts all</vt:lpstr>
      <vt:lpstr>Quality Line charts</vt:lpstr>
      <vt:lpstr>Quality bar chart</vt:lpstr>
      <vt:lpstr>FLEX bar chart</vt:lpstr>
      <vt:lpstr>CS_E 50 bar chart</vt:lpstr>
      <vt:lpstr>ECSS_E60-30 bar chart</vt:lpstr>
      <vt:lpstr>TSS bar chart</vt:lpstr>
      <vt:lpstr>EVS bar chart</vt:lpstr>
      <vt:lpstr>empty 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2022-03-01T21:31:25Z</dcterms:modified>
  <cp:category/>
  <cp:contentStatus/>
</cp:coreProperties>
</file>